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204" yWindow="1644" windowWidth="26244" windowHeight="12936" tabRatio="522" firstSheet="0" activeTab="0" autoFilterDateGrouping="1"/>
  </bookViews>
  <sheets>
    <sheet name="input" sheetId="1" state="visible" r:id="rId1"/>
    <sheet name="results" sheetId="2" state="visible" r:id="rId2"/>
    <sheet name="ref" sheetId="3" state="visible" r:id="rId3"/>
    <sheet name="Sheet1" sheetId="4" state="visible" r:id="rId4"/>
  </sheets>
  <definedNames>
    <definedName name="age">input!$C$6</definedName>
    <definedName name="bond_ave">input!$E$60</definedName>
    <definedName name="bond_std">input!$E$61</definedName>
    <definedName name="Bonds">input!$C$60</definedName>
    <definedName name="cash">input!$C$62</definedName>
    <definedName name="cash_ave">input!$E$62</definedName>
    <definedName name="cash_std">input!$E$63</definedName>
    <definedName name="cola">input!$C$52</definedName>
    <definedName name="current_portfolio">input!$C$15</definedName>
    <definedName name="current_year">input!$C$5</definedName>
    <definedName name="exp_notax">input!$D$39</definedName>
    <definedName name="expense">input!$D$46</definedName>
    <definedName name="inct_85">input!$C$51</definedName>
    <definedName name="inflation">input!$C$49</definedName>
    <definedName name="medicare">input!$C$53</definedName>
    <definedName name="P_s1">input!$C$9</definedName>
    <definedName name="p_s2">input!$E$9</definedName>
    <definedName name="red_70">input!$C$50</definedName>
    <definedName name="retire_save">#REF!</definedName>
    <definedName name="Retirement_year">input!$C$7</definedName>
    <definedName name="S1_mon_ss">input!$C$68</definedName>
    <definedName name="s1_oinc">input!$C$70</definedName>
    <definedName name="s1_p">input!$C$69</definedName>
    <definedName name="s2_mon_ss">input!$D$68</definedName>
    <definedName name="s2_oinc">input!$D$70</definedName>
    <definedName name="s2_p">input!$D$69</definedName>
    <definedName name="SS_s1">input!$C$8</definedName>
    <definedName name="ss_s2">input!$E$8</definedName>
    <definedName name="start">results!$C$16</definedName>
    <definedName name="Stock">input!$C$58</definedName>
    <definedName name="stock_ave">input!$E$58</definedName>
    <definedName name="stock_std">input!$E$59</definedName>
    <definedName name="subtotalexp">input!$C$39</definedName>
    <definedName name="tax">input!$C$40</definedName>
    <definedName name="yr_o1">input!$C$10</definedName>
    <definedName name="yr_o2">input!$E$10</definedName>
    <definedName name="yr_save">input!$E$78</definedName>
    <definedName name="_xlnm.Print_Area" localSheetId="1">'results'!$A$1:$M$30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(&quot;$&quot;* #,##0_);_(&quot;$&quot;* \(#,##0\);_(&quot;$&quot;* &quot;-&quot;??_);_(@_)"/>
    <numFmt numFmtId="165" formatCode="0.0%"/>
    <numFmt numFmtId="166" formatCode="_(&quot;$&quot;* #,##0.00_);_(&quot;$&quot;* \(#,##0.00\);_(&quot;$&quot;* &quot;-&quot;??_);_(@_)"/>
    <numFmt numFmtId="167" formatCode="0.0"/>
    <numFmt numFmtId="168" formatCode="&quot;$&quot;#,##0_);[Red]\(&quot;$&quot;#,##0\)"/>
    <numFmt numFmtId="169" formatCode="&quot;$&quot;#,##0.00_);[Red]\(&quot;$&quot;#,##0.00\)"/>
    <numFmt numFmtId="170" formatCode="0.000%"/>
  </numFmts>
  <fonts count="2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rgb="FF3F3F76"/>
      <sz val="11"/>
      <scheme val="minor"/>
    </font>
    <font>
      <name val="Calibri"/>
      <family val="2"/>
      <b val="1"/>
      <color rgb="FF000000"/>
      <sz val="12"/>
      <scheme val="minor"/>
    </font>
    <font>
      <name val="Calibri"/>
      <family val="2"/>
      <color rgb="FF000000"/>
      <sz val="12"/>
      <scheme val="minor"/>
    </font>
    <font>
      <name val="Arial"/>
      <family val="2"/>
      <color rgb="FF000000"/>
      <sz val="10"/>
    </font>
    <font>
      <name val="Roboto"/>
      <b val="1"/>
      <color rgb="FF50525A"/>
      <sz val="11"/>
    </font>
    <font>
      <name val="Roboto"/>
      <color rgb="FF515260"/>
      <sz val="11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0"/>
      <sz val="12"/>
      <scheme val="minor"/>
    </font>
    <font>
      <name val="Calibri"/>
      <family val="2"/>
      <b val="1"/>
      <color rgb="FFFA7D00"/>
      <sz val="12"/>
      <scheme val="minor"/>
    </font>
    <font>
      <name val="Calibri"/>
      <family val="2"/>
      <color theme="1"/>
      <sz val="7.5"/>
      <vertAlign val="superscript"/>
      <scheme val="minor"/>
    </font>
    <font>
      <name val="Calibri"/>
      <family val="2"/>
      <color theme="0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0"/>
      <scheme val="minor"/>
    </font>
    <font>
      <name val="Source Sans Pro"/>
      <family val="2"/>
      <color theme="1"/>
      <sz val="11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Arial"/>
      <family val="2"/>
      <color rgb="FF2B2B2B"/>
      <sz val="13"/>
    </font>
  </fonts>
  <fills count="23">
    <fill>
      <patternFill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0F0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7999816888943144"/>
        <bgColor indexed="64"/>
      </patternFill>
    </fill>
  </fills>
  <borders count="6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rgb="FFCCDDEE"/>
      </left>
      <right/>
      <top style="thick">
        <color rgb="FFCCDDEE"/>
      </top>
      <bottom style="medium">
        <color rgb="FF333366"/>
      </bottom>
      <diagonal/>
    </border>
    <border>
      <left/>
      <right style="thick">
        <color rgb="FFCCDDEE"/>
      </right>
      <top style="thick">
        <color rgb="FFCCDDEE"/>
      </top>
      <bottom style="medium">
        <color rgb="FF333366"/>
      </bottom>
      <diagonal/>
    </border>
    <border>
      <left style="thick">
        <color rgb="FFCCDDEE"/>
      </left>
      <right/>
      <top/>
      <bottom/>
      <diagonal/>
    </border>
    <border>
      <left/>
      <right style="thick">
        <color rgb="FFCCDDEE"/>
      </right>
      <top/>
      <bottom/>
      <diagonal/>
    </border>
    <border>
      <left style="thick">
        <color rgb="FFCCDDEE"/>
      </left>
      <right/>
      <top/>
      <bottom style="thick">
        <color rgb="FFCCDDEE"/>
      </bottom>
      <diagonal/>
    </border>
    <border>
      <left/>
      <right style="thick">
        <color rgb="FFCCDDEE"/>
      </right>
      <top/>
      <bottom style="thick">
        <color rgb="FFCCDDEE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1" fillId="0" borderId="0"/>
    <xf numFmtId="44" fontId="1" fillId="0" borderId="0"/>
    <xf numFmtId="9" fontId="1" fillId="0" borderId="0"/>
    <xf numFmtId="0" fontId="2" fillId="2" borderId="0"/>
    <xf numFmtId="0" fontId="3" fillId="3" borderId="1"/>
    <xf numFmtId="0" fontId="4" fillId="4" borderId="1"/>
    <xf numFmtId="0" fontId="1" fillId="5" borderId="0"/>
    <xf numFmtId="0" fontId="24" fillId="20" borderId="0"/>
    <xf numFmtId="0" fontId="25" fillId="21" borderId="0"/>
  </cellStyleXfs>
  <cellXfs count="250">
    <xf numFmtId="0" fontId="0" fillId="0" borderId="0" pivotButton="0" quotePrefix="0" xfId="0"/>
    <xf numFmtId="164" fontId="9" fillId="3" borderId="1" applyAlignment="1" pivotButton="0" quotePrefix="0" xfId="1">
      <alignment horizontal="left"/>
    </xf>
    <xf numFmtId="0" fontId="9" fillId="3" borderId="1" pivotButton="0" quotePrefix="0" xfId="4"/>
    <xf numFmtId="164" fontId="4" fillId="4" borderId="1" applyAlignment="1" pivotButton="0" quotePrefix="0" xfId="1">
      <alignment horizontal="left"/>
    </xf>
    <xf numFmtId="0" fontId="4" fillId="4" borderId="1" pivotButton="0" quotePrefix="0" xfId="5"/>
    <xf numFmtId="0" fontId="9" fillId="3" borderId="2" applyAlignment="1" pivotButton="0" quotePrefix="0" xfId="4">
      <alignment horizontal="center"/>
    </xf>
    <xf numFmtId="1" fontId="9" fillId="3" borderId="2" applyAlignment="1" pivotButton="0" quotePrefix="0" xfId="4">
      <alignment horizontal="center"/>
    </xf>
    <xf numFmtId="0" fontId="5" fillId="6" borderId="0" applyAlignment="1" pivotButton="0" quotePrefix="0" xfId="0">
      <alignment horizontal="center"/>
    </xf>
    <xf numFmtId="0" fontId="0" fillId="5" borderId="2" pivotButton="0" quotePrefix="0" xfId="6"/>
    <xf numFmtId="164" fontId="9" fillId="3" borderId="3" applyAlignment="1" pivotButton="0" quotePrefix="0" xfId="1">
      <alignment horizontal="center"/>
    </xf>
    <xf numFmtId="0" fontId="0" fillId="0" borderId="0" applyAlignment="1" pivotButton="0" quotePrefix="0" xfId="0">
      <alignment horizontal="left"/>
    </xf>
    <xf numFmtId="9" fontId="4" fillId="4" borderId="1" pivotButton="0" quotePrefix="0" xfId="5"/>
    <xf numFmtId="9" fontId="0" fillId="0" borderId="0" applyAlignment="1" pivotButton="0" quotePrefix="0" xfId="2">
      <alignment horizontal="center"/>
    </xf>
    <xf numFmtId="9" fontId="0" fillId="0" borderId="0" applyAlignment="1" pivotButton="0" quotePrefix="0" xfId="0">
      <alignment horizontal="center"/>
    </xf>
    <xf numFmtId="164" fontId="4" fillId="4" borderId="1" pivotButton="0" quotePrefix="0" xfId="1"/>
    <xf numFmtId="164" fontId="9" fillId="3" borderId="1" applyAlignment="1" pivotButton="0" quotePrefix="0" xfId="1">
      <alignment horizontal="center"/>
    </xf>
    <xf numFmtId="165" fontId="4" fillId="4" borderId="1" applyAlignment="1" pivotButton="0" quotePrefix="0" xfId="5">
      <alignment horizontal="center"/>
    </xf>
    <xf numFmtId="0" fontId="7" fillId="0" borderId="4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7" borderId="2" applyAlignment="1" pivotButton="0" quotePrefix="0" xfId="0">
      <alignment horizontal="center"/>
    </xf>
    <xf numFmtId="0" fontId="0" fillId="7" borderId="8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7" fillId="0" borderId="0" pivotButton="0" quotePrefix="0" xfId="0"/>
    <xf numFmtId="0" fontId="10" fillId="8" borderId="0" pivotButton="0" quotePrefix="0" xfId="0"/>
    <xf numFmtId="0" fontId="5" fillId="9" borderId="2" pivotButton="0" quotePrefix="0" xfId="0"/>
    <xf numFmtId="0" fontId="0" fillId="0" borderId="9" applyAlignment="1" pivotButton="0" quotePrefix="0" xfId="0">
      <alignment horizontal="center"/>
    </xf>
    <xf numFmtId="0" fontId="0" fillId="0" borderId="10" applyAlignment="1" pivotButton="0" quotePrefix="0" xfId="0">
      <alignment horizontal="center"/>
    </xf>
    <xf numFmtId="0" fontId="0" fillId="0" borderId="11" applyAlignment="1" pivotButton="0" quotePrefix="0" xfId="0">
      <alignment horizontal="center"/>
    </xf>
    <xf numFmtId="0" fontId="11" fillId="0" borderId="0" pivotButton="0" quotePrefix="0" xfId="0"/>
    <xf numFmtId="165" fontId="0" fillId="0" borderId="2" pivotButton="0" quotePrefix="0" xfId="2"/>
    <xf numFmtId="165" fontId="0" fillId="0" borderId="2" pivotButton="0" quotePrefix="0" xfId="0"/>
    <xf numFmtId="9" fontId="0" fillId="0" borderId="2" pivotButton="0" quotePrefix="0" xfId="2"/>
    <xf numFmtId="0" fontId="0" fillId="0" borderId="0" applyAlignment="1" pivotButton="0" quotePrefix="0" xfId="0">
      <alignment horizontal="center"/>
    </xf>
    <xf numFmtId="0" fontId="13" fillId="10" borderId="2" applyAlignment="1" pivotButton="0" quotePrefix="0" xfId="0">
      <alignment horizontal="left" vertical="center" wrapText="1"/>
    </xf>
    <xf numFmtId="9" fontId="14" fillId="11" borderId="2" applyAlignment="1" pivotButton="0" quotePrefix="0" xfId="0">
      <alignment horizontal="left" vertical="center" wrapText="1"/>
    </xf>
    <xf numFmtId="0" fontId="11" fillId="12" borderId="0" pivotButton="0" quotePrefix="0" xfId="0"/>
    <xf numFmtId="10" fontId="0" fillId="0" borderId="0" applyAlignment="1" pivotButton="0" quotePrefix="0" xfId="2">
      <alignment horizontal="center"/>
    </xf>
    <xf numFmtId="0" fontId="10" fillId="8" borderId="0" applyAlignment="1" pivotButton="0" quotePrefix="0" xfId="0">
      <alignment horizontal="center"/>
    </xf>
    <xf numFmtId="10" fontId="12" fillId="0" borderId="0" applyAlignment="1" pivotButton="0" quotePrefix="0" xfId="0">
      <alignment horizontal="center"/>
    </xf>
    <xf numFmtId="10" fontId="12" fillId="12" borderId="0" applyAlignment="1" pivotButton="0" quotePrefix="0" xfId="0">
      <alignment horizontal="center"/>
    </xf>
    <xf numFmtId="0" fontId="5" fillId="6" borderId="12" applyAlignment="1" pivotButton="0" quotePrefix="0" xfId="0">
      <alignment horizontal="center"/>
    </xf>
    <xf numFmtId="0" fontId="5" fillId="6" borderId="13" applyAlignment="1" pivotButton="0" quotePrefix="0" xfId="0">
      <alignment horizontal="center"/>
    </xf>
    <xf numFmtId="0" fontId="5" fillId="6" borderId="14" applyAlignment="1" pivotButton="0" quotePrefix="0" xfId="0">
      <alignment horizontal="center"/>
    </xf>
    <xf numFmtId="0" fontId="0" fillId="5" borderId="15" pivotButton="0" quotePrefix="0" xfId="6"/>
    <xf numFmtId="164" fontId="9" fillId="3" borderId="16" applyAlignment="1" pivotButton="0" quotePrefix="0" xfId="1">
      <alignment horizontal="center"/>
    </xf>
    <xf numFmtId="164" fontId="4" fillId="4" borderId="17" pivotButton="0" quotePrefix="0" xfId="1"/>
    <xf numFmtId="0" fontId="0" fillId="5" borderId="7" pivotButton="0" quotePrefix="0" xfId="6"/>
    <xf numFmtId="164" fontId="4" fillId="4" borderId="8" pivotButton="0" quotePrefix="0" xfId="1"/>
    <xf numFmtId="0" fontId="0" fillId="5" borderId="9" pivotButton="0" quotePrefix="0" xfId="6"/>
    <xf numFmtId="164" fontId="9" fillId="3" borderId="18" applyAlignment="1" pivotButton="0" quotePrefix="0" xfId="1">
      <alignment horizontal="center"/>
    </xf>
    <xf numFmtId="164" fontId="4" fillId="4" borderId="11" pivotButton="0" quotePrefix="0" xfId="1"/>
    <xf numFmtId="0" fontId="8" fillId="6" borderId="19" pivotButton="0" quotePrefix="0" xfId="0"/>
    <xf numFmtId="164" fontId="4" fillId="4" borderId="20" pivotButton="0" quotePrefix="0" xfId="1"/>
    <xf numFmtId="0" fontId="0" fillId="5" borderId="22" pivotButton="0" quotePrefix="0" xfId="6"/>
    <xf numFmtId="164" fontId="4" fillId="4" borderId="23" pivotButton="0" quotePrefix="0" xfId="1"/>
    <xf numFmtId="164" fontId="4" fillId="4" borderId="24" pivotButton="0" quotePrefix="0" xfId="1"/>
    <xf numFmtId="164" fontId="4" fillId="4" borderId="25" pivotButton="0" quotePrefix="0" xfId="1"/>
    <xf numFmtId="9" fontId="4" fillId="4" borderId="26" pivotButton="0" quotePrefix="0" xfId="2"/>
    <xf numFmtId="164" fontId="0" fillId="0" borderId="0" pivotButton="0" quotePrefix="0" xfId="0"/>
    <xf numFmtId="9" fontId="2" fillId="2" borderId="1" pivotButton="0" quotePrefix="0" xfId="3"/>
    <xf numFmtId="0" fontId="2" fillId="2" borderId="0" pivotButton="0" quotePrefix="0" xfId="3"/>
    <xf numFmtId="0" fontId="2" fillId="2" borderId="0" pivotButton="0" quotePrefix="0" xfId="3"/>
    <xf numFmtId="164" fontId="9" fillId="3" borderId="8" applyAlignment="1" pivotButton="0" quotePrefix="0" xfId="4">
      <alignment horizontal="left"/>
    </xf>
    <xf numFmtId="164" fontId="9" fillId="3" borderId="27" applyAlignment="1" pivotButton="0" quotePrefix="0" xfId="4">
      <alignment horizontal="left"/>
    </xf>
    <xf numFmtId="164" fontId="9" fillId="3" borderId="24" applyAlignment="1" pivotButton="0" quotePrefix="0" xfId="4">
      <alignment horizontal="left"/>
    </xf>
    <xf numFmtId="0" fontId="5" fillId="6" borderId="2" applyAlignment="1" pivotButton="0" quotePrefix="0" xfId="0">
      <alignment horizontal="center"/>
    </xf>
    <xf numFmtId="0" fontId="0" fillId="0" borderId="22" pivotButton="0" quotePrefix="0" xfId="0"/>
    <xf numFmtId="0" fontId="5" fillId="6" borderId="15" applyAlignment="1" pivotButton="0" quotePrefix="0" xfId="0">
      <alignment horizontal="center"/>
    </xf>
    <xf numFmtId="0" fontId="5" fillId="6" borderId="17" applyAlignment="1" pivotButton="0" quotePrefix="0" xfId="0">
      <alignment horizontal="center"/>
    </xf>
    <xf numFmtId="10" fontId="9" fillId="3" borderId="2" applyAlignment="1" pivotButton="0" quotePrefix="0" xfId="4">
      <alignment horizontal="center"/>
    </xf>
    <xf numFmtId="164" fontId="9" fillId="3" borderId="2" applyAlignment="1" pivotButton="0" quotePrefix="0" xfId="1">
      <alignment horizontal="center"/>
    </xf>
    <xf numFmtId="0" fontId="8" fillId="6" borderId="2" pivotButton="0" quotePrefix="0" xfId="0"/>
    <xf numFmtId="164" fontId="9" fillId="3" borderId="2" pivotButton="0" quotePrefix="0" xfId="4"/>
    <xf numFmtId="164" fontId="4" fillId="4" borderId="2" pivotButton="0" quotePrefix="0" xfId="5"/>
    <xf numFmtId="0" fontId="4" fillId="4" borderId="2" applyAlignment="1" pivotButton="0" quotePrefix="0" xfId="5">
      <alignment horizontal="center"/>
    </xf>
    <xf numFmtId="164" fontId="4" fillId="4" borderId="2" applyAlignment="1" pivotButton="0" quotePrefix="0" xfId="5">
      <alignment horizontal="center"/>
    </xf>
    <xf numFmtId="0" fontId="6" fillId="5" borderId="7" pivotButton="0" quotePrefix="0" xfId="6"/>
    <xf numFmtId="0" fontId="0" fillId="0" borderId="32" pivotButton="0" quotePrefix="0" xfId="0"/>
    <xf numFmtId="165" fontId="3" fillId="0" borderId="32" applyAlignment="1" pivotButton="0" quotePrefix="0" xfId="4">
      <alignment horizontal="center"/>
    </xf>
    <xf numFmtId="0" fontId="0" fillId="0" borderId="33" pivotButton="0" quotePrefix="0" xfId="0"/>
    <xf numFmtId="9" fontId="9" fillId="3" borderId="34" pivotButton="0" quotePrefix="0" xfId="4"/>
    <xf numFmtId="0" fontId="15" fillId="14" borderId="34" pivotButton="0" quotePrefix="0" xfId="0"/>
    <xf numFmtId="165" fontId="9" fillId="3" borderId="34" pivotButton="0" quotePrefix="0" xfId="4"/>
    <xf numFmtId="166" fontId="4" fillId="4" borderId="17" pivotButton="0" quotePrefix="0" xfId="5"/>
    <xf numFmtId="0" fontId="7" fillId="0" borderId="10" pivotButton="0" quotePrefix="0" xfId="0"/>
    <xf numFmtId="0" fontId="15" fillId="14" borderId="10" pivotButton="0" quotePrefix="0" xfId="0"/>
    <xf numFmtId="165" fontId="9" fillId="3" borderId="10" pivotButton="0" quotePrefix="0" xfId="4"/>
    <xf numFmtId="166" fontId="4" fillId="4" borderId="11" pivotButton="0" quotePrefix="0" xfId="5"/>
    <xf numFmtId="0" fontId="0" fillId="0" borderId="10" pivotButton="0" quotePrefix="0" xfId="0"/>
    <xf numFmtId="167" fontId="4" fillId="4" borderId="1" applyAlignment="1" pivotButton="0" quotePrefix="0" xfId="5">
      <alignment horizontal="center"/>
    </xf>
    <xf numFmtId="9" fontId="0" fillId="0" borderId="35" pivotButton="0" quotePrefix="0" xfId="2"/>
    <xf numFmtId="0" fontId="0" fillId="0" borderId="35" pivotButton="0" quotePrefix="0" xfId="0"/>
    <xf numFmtId="0" fontId="0" fillId="0" borderId="36" pivotButton="0" quotePrefix="0" xfId="0"/>
    <xf numFmtId="166" fontId="4" fillId="4" borderId="28" pivotButton="0" quotePrefix="0" xfId="5"/>
    <xf numFmtId="0" fontId="0" fillId="5" borderId="30" pivotButton="0" quotePrefix="0" xfId="6"/>
    <xf numFmtId="164" fontId="9" fillId="3" borderId="37" applyAlignment="1" pivotButton="0" quotePrefix="0" xfId="1">
      <alignment horizontal="center"/>
    </xf>
    <xf numFmtId="164" fontId="4" fillId="4" borderId="27" pivotButton="0" quotePrefix="0" xfId="1"/>
    <xf numFmtId="0" fontId="16" fillId="6" borderId="22" pivotButton="0" quotePrefix="0" xfId="0"/>
    <xf numFmtId="164" fontId="17" fillId="4" borderId="38" applyAlignment="1" pivotButton="0" quotePrefix="0" xfId="5">
      <alignment horizontal="center"/>
    </xf>
    <xf numFmtId="164" fontId="17" fillId="4" borderId="24" pivotButton="0" quotePrefix="0" xfId="1"/>
    <xf numFmtId="0" fontId="0" fillId="0" borderId="31" pivotButton="0" quotePrefix="0" xfId="0"/>
    <xf numFmtId="0" fontId="0" fillId="0" borderId="15" pivotButton="0" quotePrefix="0" xfId="0"/>
    <xf numFmtId="0" fontId="0" fillId="0" borderId="9" pivotButton="0" quotePrefix="0" xfId="0"/>
    <xf numFmtId="0" fontId="0" fillId="0" borderId="19" pivotButton="0" quotePrefix="0" xfId="0"/>
    <xf numFmtId="0" fontId="4" fillId="4" borderId="1" applyAlignment="1" pivotButton="0" quotePrefix="0" xfId="5">
      <alignment horizontal="left"/>
    </xf>
    <xf numFmtId="164" fontId="4" fillId="4" borderId="1" applyAlignment="1" pivotButton="0" quotePrefix="0" xfId="5">
      <alignment horizontal="left"/>
    </xf>
    <xf numFmtId="168" fontId="0" fillId="0" borderId="0" pivotButton="0" quotePrefix="0" xfId="0"/>
    <xf numFmtId="164" fontId="4" fillId="4" borderId="2" pivotButton="0" quotePrefix="0" xfId="1"/>
    <xf numFmtId="164" fontId="3" fillId="3" borderId="2" pivotButton="0" quotePrefix="0" xfId="1"/>
    <xf numFmtId="164" fontId="4" fillId="4" borderId="29" pivotButton="0" quotePrefix="0" xfId="1"/>
    <xf numFmtId="164" fontId="0" fillId="0" borderId="0" pivotButton="0" quotePrefix="0" xfId="1"/>
    <xf numFmtId="164" fontId="4" fillId="4" borderId="39" pivotButton="0" quotePrefix="0" xfId="1"/>
    <xf numFmtId="164" fontId="4" fillId="4" borderId="40" pivotButton="0" quotePrefix="0" xfId="1"/>
    <xf numFmtId="0" fontId="5" fillId="6" borderId="41" applyAlignment="1" pivotButton="0" quotePrefix="0" xfId="0">
      <alignment horizontal="center"/>
    </xf>
    <xf numFmtId="9" fontId="4" fillId="4" borderId="42" applyAlignment="1" pivotButton="0" quotePrefix="0" xfId="2">
      <alignment horizontal="center"/>
    </xf>
    <xf numFmtId="9" fontId="4" fillId="4" borderId="43" applyAlignment="1" pivotButton="0" quotePrefix="0" xfId="2">
      <alignment horizontal="center"/>
    </xf>
    <xf numFmtId="9" fontId="4" fillId="4" borderId="44" applyAlignment="1" pivotButton="0" quotePrefix="0" xfId="2">
      <alignment horizontal="center"/>
    </xf>
    <xf numFmtId="0" fontId="10" fillId="8" borderId="0" applyAlignment="1" pivotButton="0" quotePrefix="0" xfId="0">
      <alignment horizontal="center" wrapText="1"/>
    </xf>
    <xf numFmtId="0" fontId="7" fillId="11" borderId="45" applyAlignment="1" pivotButton="0" quotePrefix="0" xfId="0">
      <alignment horizontal="center" vertical="center" wrapText="1"/>
    </xf>
    <xf numFmtId="0" fontId="0" fillId="11" borderId="47" applyAlignment="1" pivotButton="0" quotePrefix="0" xfId="0">
      <alignment horizontal="center" vertical="center" wrapText="1"/>
    </xf>
    <xf numFmtId="0" fontId="0" fillId="11" borderId="49" applyAlignment="1" pivotButton="0" quotePrefix="0" xfId="0">
      <alignment horizontal="center" vertical="center" wrapText="1"/>
    </xf>
    <xf numFmtId="0" fontId="0" fillId="11" borderId="48" applyAlignment="1" pivotButton="0" quotePrefix="0" xfId="0">
      <alignment horizontal="center" vertical="center" wrapText="1"/>
    </xf>
    <xf numFmtId="0" fontId="0" fillId="11" borderId="50" applyAlignment="1" pivotButton="0" quotePrefix="0" xfId="0">
      <alignment horizontal="center" vertical="center" wrapText="1"/>
    </xf>
    <xf numFmtId="0" fontId="0" fillId="0" borderId="2" pivotButton="0" quotePrefix="0" xfId="0"/>
    <xf numFmtId="0" fontId="7" fillId="11" borderId="46" applyAlignment="1" pivotButton="0" quotePrefix="0" xfId="0">
      <alignment horizontal="center" vertical="center" wrapText="1"/>
    </xf>
    <xf numFmtId="0" fontId="0" fillId="0" borderId="5" applyAlignment="1" pivotButton="0" quotePrefix="0" xfId="0">
      <alignment horizontal="center"/>
    </xf>
    <xf numFmtId="166" fontId="0" fillId="0" borderId="2" applyAlignment="1" pivotButton="0" quotePrefix="0" xfId="1">
      <alignment horizontal="center"/>
    </xf>
    <xf numFmtId="0" fontId="3" fillId="3" borderId="1" applyAlignment="1" pivotButton="0" quotePrefix="0" xfId="4">
      <alignment horizontal="center"/>
    </xf>
    <xf numFmtId="0" fontId="0" fillId="0" borderId="2" applyAlignment="1" pivotButton="0" quotePrefix="0" xfId="0">
      <alignment horizontal="left"/>
    </xf>
    <xf numFmtId="0" fontId="7" fillId="15" borderId="0" applyAlignment="1" pivotButton="0" quotePrefix="0" xfId="0">
      <alignment horizontal="center"/>
    </xf>
    <xf numFmtId="167" fontId="0" fillId="15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20" fillId="0" borderId="0" applyAlignment="1" pivotButton="0" quotePrefix="0" xfId="0">
      <alignment horizontal="center"/>
    </xf>
    <xf numFmtId="0" fontId="19" fillId="13" borderId="8" applyAlignment="1" pivotButton="0" quotePrefix="0" xfId="0">
      <alignment horizontal="center"/>
    </xf>
    <xf numFmtId="0" fontId="16" fillId="6" borderId="7" applyAlignment="1" pivotButton="0" quotePrefix="0" xfId="0">
      <alignment horizontal="center"/>
    </xf>
    <xf numFmtId="0" fontId="16" fillId="6" borderId="2" applyAlignment="1" pivotButton="0" quotePrefix="0" xfId="0">
      <alignment horizontal="center"/>
    </xf>
    <xf numFmtId="0" fontId="16" fillId="6" borderId="8" applyAlignment="1" pivotButton="0" quotePrefix="0" xfId="0">
      <alignment horizontal="center"/>
    </xf>
    <xf numFmtId="0" fontId="21" fillId="16" borderId="7" pivotButton="0" quotePrefix="0" xfId="0"/>
    <xf numFmtId="165" fontId="21" fillId="16" borderId="2" applyAlignment="1" pivotButton="0" quotePrefix="0" xfId="2">
      <alignment horizontal="center"/>
    </xf>
    <xf numFmtId="0" fontId="17" fillId="4" borderId="8" applyAlignment="1" pivotButton="0" quotePrefix="0" xfId="5">
      <alignment horizontal="center"/>
    </xf>
    <xf numFmtId="0" fontId="20" fillId="0" borderId="0" applyAlignment="1" pivotButton="0" quotePrefix="0" xfId="0">
      <alignment horizontal="left"/>
    </xf>
    <xf numFmtId="0" fontId="21" fillId="16" borderId="9" pivotButton="0" quotePrefix="0" xfId="0"/>
    <xf numFmtId="165" fontId="21" fillId="16" borderId="10" applyAlignment="1" pivotButton="0" quotePrefix="0" xfId="2">
      <alignment horizontal="center"/>
    </xf>
    <xf numFmtId="0" fontId="17" fillId="4" borderId="11" applyAlignment="1" pivotButton="0" quotePrefix="0" xfId="5">
      <alignment horizontal="center"/>
    </xf>
    <xf numFmtId="164" fontId="0" fillId="0" borderId="0" applyAlignment="1" pivotButton="0" quotePrefix="0" xfId="0">
      <alignment horizontal="center"/>
    </xf>
    <xf numFmtId="2" fontId="15" fillId="0" borderId="0" pivotButton="0" quotePrefix="0" xfId="0"/>
    <xf numFmtId="2" fontId="15" fillId="0" borderId="4" pivotButton="0" quotePrefix="0" xfId="0"/>
    <xf numFmtId="2" fontId="15" fillId="0" borderId="5" applyAlignment="1" pivotButton="0" quotePrefix="0" xfId="2">
      <alignment horizontal="center"/>
    </xf>
    <xf numFmtId="0" fontId="0" fillId="6" borderId="0" pivotButton="0" quotePrefix="0" xfId="0"/>
    <xf numFmtId="0" fontId="5" fillId="6" borderId="0" pivotButton="0" quotePrefix="0" xfId="0"/>
    <xf numFmtId="164" fontId="0" fillId="6" borderId="0" applyAlignment="1" pivotButton="0" quotePrefix="0" xfId="0">
      <alignment horizontal="center"/>
    </xf>
    <xf numFmtId="0" fontId="15" fillId="17" borderId="0" pivotButton="0" quotePrefix="0" xfId="0"/>
    <xf numFmtId="164" fontId="15" fillId="17" borderId="0" applyAlignment="1" pivotButton="0" quotePrefix="0" xfId="0">
      <alignment horizontal="center"/>
    </xf>
    <xf numFmtId="164" fontId="15" fillId="17" borderId="0" pivotButton="0" quotePrefix="0" xfId="0"/>
    <xf numFmtId="0" fontId="22" fillId="0" borderId="0" applyAlignment="1" pivotButton="0" quotePrefix="0" xfId="0">
      <alignment horizontal="center"/>
    </xf>
    <xf numFmtId="0" fontId="8" fillId="18" borderId="0" applyAlignment="1" pivotButton="0" quotePrefix="0" xfId="0">
      <alignment horizontal="center"/>
    </xf>
    <xf numFmtId="0" fontId="15" fillId="17" borderId="0" applyAlignment="1" pivotButton="0" quotePrefix="0" xfId="0">
      <alignment horizontal="center"/>
    </xf>
    <xf numFmtId="0" fontId="8" fillId="6" borderId="0" applyAlignment="1" pivotButton="0" quotePrefix="0" xfId="0">
      <alignment horizontal="center"/>
    </xf>
    <xf numFmtId="2" fontId="15" fillId="0" borderId="0" applyAlignment="1" pivotButton="0" quotePrefix="0" xfId="2">
      <alignment horizontal="center"/>
    </xf>
    <xf numFmtId="0" fontId="4" fillId="4" borderId="1" applyAlignment="1" pivotButton="0" quotePrefix="0" xfId="5">
      <alignment horizontal="center"/>
    </xf>
    <xf numFmtId="0" fontId="0" fillId="0" borderId="0" pivotButton="0" quotePrefix="1" xfId="0"/>
    <xf numFmtId="169" fontId="0" fillId="0" borderId="0" pivotButton="0" quotePrefix="0" xfId="0"/>
    <xf numFmtId="167" fontId="4" fillId="4" borderId="1" pivotButton="0" quotePrefix="0" xfId="5"/>
    <xf numFmtId="165" fontId="4" fillId="4" borderId="1" applyAlignment="1" pivotButton="0" quotePrefix="0" xfId="5">
      <alignment horizontal="left"/>
    </xf>
    <xf numFmtId="170" fontId="9" fillId="3" borderId="34" pivotButton="0" quotePrefix="0" xfId="4"/>
    <xf numFmtId="170" fontId="9" fillId="3" borderId="10" pivotButton="0" quotePrefix="0" xfId="4"/>
    <xf numFmtId="0" fontId="23" fillId="11" borderId="0" applyAlignment="1" pivotButton="0" quotePrefix="0" xfId="0">
      <alignment horizontal="center" vertical="top" wrapText="1"/>
    </xf>
    <xf numFmtId="0" fontId="23" fillId="11" borderId="2" applyAlignment="1" pivotButton="0" quotePrefix="0" xfId="0">
      <alignment horizontal="center" vertical="top" wrapText="1"/>
    </xf>
    <xf numFmtId="165" fontId="0" fillId="0" borderId="2" applyAlignment="1" pivotButton="0" quotePrefix="0" xfId="2">
      <alignment horizontal="center"/>
    </xf>
    <xf numFmtId="0" fontId="19" fillId="19" borderId="5" applyAlignment="1" pivotButton="0" quotePrefix="0" xfId="0">
      <alignment horizontal="center"/>
    </xf>
    <xf numFmtId="0" fontId="19" fillId="19" borderId="6" applyAlignment="1" pivotButton="0" quotePrefix="0" xfId="0">
      <alignment horizontal="center"/>
    </xf>
    <xf numFmtId="0" fontId="16" fillId="19" borderId="4" pivotButton="0" quotePrefix="0" xfId="0"/>
    <xf numFmtId="0" fontId="16" fillId="13" borderId="7" pivotButton="0" quotePrefix="0" xfId="0"/>
    <xf numFmtId="0" fontId="16" fillId="13" borderId="2" applyAlignment="1" pivotButton="0" quotePrefix="0" xfId="0">
      <alignment horizontal="center"/>
    </xf>
    <xf numFmtId="164" fontId="4" fillId="4" borderId="3" applyAlignment="1" pivotButton="0" quotePrefix="0" xfId="5">
      <alignment horizontal="center"/>
    </xf>
    <xf numFmtId="0" fontId="21" fillId="16" borderId="2" pivotButton="0" quotePrefix="0" xfId="0"/>
    <xf numFmtId="0" fontId="16" fillId="19" borderId="2" pivotButton="0" quotePrefix="0" xfId="0"/>
    <xf numFmtId="9" fontId="3" fillId="3" borderId="1" pivotButton="0" quotePrefix="0" xfId="4"/>
    <xf numFmtId="9" fontId="4" fillId="4" borderId="1" applyAlignment="1" pivotButton="0" quotePrefix="0" xfId="5">
      <alignment horizontal="center"/>
    </xf>
    <xf numFmtId="0" fontId="2" fillId="2" borderId="21" pivotButton="0" quotePrefix="0" xfId="3"/>
    <xf numFmtId="0" fontId="24" fillId="20" borderId="0" pivotButton="0" quotePrefix="0" xfId="7"/>
    <xf numFmtId="0" fontId="21" fillId="16" borderId="55" pivotButton="0" quotePrefix="0" xfId="0"/>
    <xf numFmtId="0" fontId="14" fillId="11" borderId="0" applyAlignment="1" pivotButton="0" quotePrefix="0" xfId="0">
      <alignment horizontal="center" vertical="center" wrapText="1"/>
    </xf>
    <xf numFmtId="166" fontId="0" fillId="0" borderId="0" pivotButton="0" quotePrefix="0" xfId="1"/>
    <xf numFmtId="0" fontId="25" fillId="21" borderId="0" pivotButton="0" quotePrefix="0" xfId="8"/>
    <xf numFmtId="0" fontId="0" fillId="12" borderId="0" pivotButton="0" quotePrefix="0" xfId="0"/>
    <xf numFmtId="164" fontId="4" fillId="4" borderId="0" pivotButton="0" quotePrefix="0" xfId="1"/>
    <xf numFmtId="9" fontId="0" fillId="0" borderId="0" pivotButton="0" quotePrefix="0" xfId="2"/>
    <xf numFmtId="0" fontId="26" fillId="0" borderId="0" pivotButton="0" quotePrefix="0" xfId="0"/>
    <xf numFmtId="0" fontId="13" fillId="10" borderId="56" applyAlignment="1" pivotButton="0" quotePrefix="0" xfId="0">
      <alignment horizontal="center" vertical="center" wrapText="1"/>
    </xf>
    <xf numFmtId="0" fontId="14" fillId="11" borderId="56" applyAlignment="1" pivotButton="0" quotePrefix="0" xfId="0">
      <alignment horizontal="center" vertical="center" wrapText="1"/>
    </xf>
    <xf numFmtId="0" fontId="0" fillId="0" borderId="56" pivotButton="0" quotePrefix="0" xfId="0"/>
    <xf numFmtId="0" fontId="13" fillId="0" borderId="0" applyAlignment="1" pivotButton="0" quotePrefix="0" xfId="0">
      <alignment horizontal="center" vertical="center" wrapText="1"/>
    </xf>
    <xf numFmtId="0" fontId="14" fillId="0" borderId="0" applyAlignment="1" pivotButton="0" quotePrefix="0" xfId="0">
      <alignment horizontal="center" vertical="center" wrapText="1"/>
    </xf>
    <xf numFmtId="0" fontId="6" fillId="0" borderId="0" pivotButton="0" quotePrefix="0" xfId="0"/>
    <xf numFmtId="164" fontId="4" fillId="4" borderId="0" applyAlignment="1" pivotButton="0" quotePrefix="0" xfId="5">
      <alignment horizontal="center"/>
    </xf>
    <xf numFmtId="0" fontId="0" fillId="0" borderId="54" pivotButton="0" quotePrefix="0" xfId="0"/>
    <xf numFmtId="0" fontId="0" fillId="0" borderId="21" pivotButton="0" quotePrefix="0" xfId="0"/>
    <xf numFmtId="166" fontId="0" fillId="0" borderId="6" pivotButton="0" quotePrefix="0" xfId="1"/>
    <xf numFmtId="9" fontId="0" fillId="0" borderId="53" pivotButton="0" quotePrefix="0" xfId="2"/>
    <xf numFmtId="0" fontId="0" fillId="0" borderId="4" applyAlignment="1" pivotButton="0" quotePrefix="0" xfId="0">
      <alignment horizontal="left"/>
    </xf>
    <xf numFmtId="9" fontId="0" fillId="0" borderId="0" pivotButton="0" quotePrefix="0" xfId="0"/>
    <xf numFmtId="0" fontId="5" fillId="6" borderId="2" applyAlignment="1" pivotButton="0" quotePrefix="0" xfId="0">
      <alignment horizontal="left"/>
    </xf>
    <xf numFmtId="0" fontId="0" fillId="0" borderId="52" pivotButton="0" quotePrefix="0" xfId="0"/>
    <xf numFmtId="0" fontId="21" fillId="16" borderId="30" pivotButton="0" quotePrefix="0" xfId="0"/>
    <xf numFmtId="165" fontId="21" fillId="16" borderId="29" applyAlignment="1" pivotButton="0" quotePrefix="0" xfId="2">
      <alignment horizontal="center"/>
    </xf>
    <xf numFmtId="0" fontId="17" fillId="4" borderId="27" applyAlignment="1" pivotButton="0" quotePrefix="0" xfId="5">
      <alignment horizontal="center"/>
    </xf>
    <xf numFmtId="0" fontId="21" fillId="16" borderId="22" pivotButton="0" quotePrefix="0" xfId="0"/>
    <xf numFmtId="165" fontId="21" fillId="16" borderId="57" applyAlignment="1" pivotButton="0" quotePrefix="0" xfId="2">
      <alignment horizontal="center"/>
    </xf>
    <xf numFmtId="0" fontId="17" fillId="4" borderId="24" applyAlignment="1" pivotButton="0" quotePrefix="0" xfId="5">
      <alignment horizontal="center"/>
    </xf>
    <xf numFmtId="164" fontId="0" fillId="0" borderId="4" pivotButton="0" quotePrefix="0" xfId="0"/>
    <xf numFmtId="164" fontId="0" fillId="0" borderId="51" pivotButton="0" quotePrefix="0" xfId="0"/>
    <xf numFmtId="164" fontId="0" fillId="0" borderId="53" pivotButton="0" quotePrefix="0" xfId="0"/>
    <xf numFmtId="9" fontId="0" fillId="0" borderId="54" pivotButton="0" quotePrefix="0" xfId="0"/>
    <xf numFmtId="9" fontId="0" fillId="22" borderId="0" pivotButton="0" quotePrefix="0" xfId="2"/>
    <xf numFmtId="164" fontId="0" fillId="0" borderId="12" pivotButton="0" quotePrefix="0" xfId="1"/>
    <xf numFmtId="0" fontId="0" fillId="0" borderId="13" pivotButton="0" quotePrefix="0" xfId="0"/>
    <xf numFmtId="0" fontId="0" fillId="0" borderId="14" pivotButton="0" quotePrefix="0" xfId="0"/>
    <xf numFmtId="164" fontId="0" fillId="0" borderId="13" pivotButton="0" quotePrefix="0" xfId="0"/>
    <xf numFmtId="164" fontId="0" fillId="0" borderId="13" pivotButton="0" quotePrefix="0" xfId="1"/>
    <xf numFmtId="164" fontId="0" fillId="0" borderId="54" pivotButton="0" quotePrefix="0" xfId="0"/>
    <xf numFmtId="164" fontId="6" fillId="0" borderId="1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51" pivotButton="0" quotePrefix="0" xfId="0"/>
    <xf numFmtId="0" fontId="0" fillId="0" borderId="0" pivotButton="0" quotePrefix="0" xfId="0"/>
    <xf numFmtId="0" fontId="0" fillId="0" borderId="52" pivotButton="0" quotePrefix="0" xfId="0"/>
    <xf numFmtId="0" fontId="0" fillId="0" borderId="53" pivotButton="0" quotePrefix="0" xfId="0"/>
    <xf numFmtId="0" fontId="0" fillId="0" borderId="54" pivotButton="0" quotePrefix="0" xfId="0"/>
    <xf numFmtId="0" fontId="0" fillId="0" borderId="21" pivotButton="0" quotePrefix="0" xfId="0"/>
    <xf numFmtId="0" fontId="0" fillId="0" borderId="41" pivotButton="0" quotePrefix="0" xfId="0"/>
    <xf numFmtId="0" fontId="0" fillId="0" borderId="58" pivotButton="0" quotePrefix="0" xfId="0"/>
    <xf numFmtId="0" fontId="0" fillId="0" borderId="59" pivotButton="0" quotePrefix="0" xfId="0"/>
    <xf numFmtId="167" fontId="4" fillId="4" borderId="1" pivotButton="0" quotePrefix="0" xfId="5"/>
    <xf numFmtId="166" fontId="0" fillId="0" borderId="0" pivotButton="0" quotePrefix="0" xfId="1"/>
    <xf numFmtId="166" fontId="0" fillId="0" borderId="6" pivotButton="0" quotePrefix="0" xfId="1"/>
    <xf numFmtId="166" fontId="4" fillId="4" borderId="17" pivotButton="0" quotePrefix="0" xfId="5"/>
    <xf numFmtId="166" fontId="4" fillId="4" borderId="11" pivotButton="0" quotePrefix="0" xfId="5"/>
    <xf numFmtId="170" fontId="9" fillId="3" borderId="34" pivotButton="0" quotePrefix="0" xfId="4"/>
    <xf numFmtId="167" fontId="4" fillId="4" borderId="1" applyAlignment="1" pivotButton="0" quotePrefix="0" xfId="5">
      <alignment horizontal="center"/>
    </xf>
    <xf numFmtId="170" fontId="9" fillId="3" borderId="10" pivotButton="0" quotePrefix="0" xfId="4"/>
    <xf numFmtId="166" fontId="4" fillId="4" borderId="28" pivotButton="0" quotePrefix="0" xfId="5"/>
    <xf numFmtId="169" fontId="0" fillId="0" borderId="0" pivotButton="0" quotePrefix="0" xfId="0"/>
    <xf numFmtId="168" fontId="0" fillId="0" borderId="0" pivotButton="0" quotePrefix="0" xfId="0"/>
    <xf numFmtId="166" fontId="0" fillId="0" borderId="2" applyAlignment="1" pivotButton="0" quotePrefix="0" xfId="1">
      <alignment horizontal="center"/>
    </xf>
    <xf numFmtId="167" fontId="0" fillId="15" borderId="0" applyAlignment="1" pivotButton="0" quotePrefix="0" xfId="0">
      <alignment horizontal="center"/>
    </xf>
  </cellXfs>
  <cellStyles count="9">
    <cellStyle name="Normal" xfId="0" builtinId="0"/>
    <cellStyle name="Currency" xfId="1" builtinId="4"/>
    <cellStyle name="Percent" xfId="2" builtinId="5"/>
    <cellStyle name="Neutral" xfId="3" builtinId="28"/>
    <cellStyle name="Input" xfId="4" builtinId="20"/>
    <cellStyle name="Calculation" xfId="5" builtinId="22"/>
    <cellStyle name="60% - Accent3" xfId="6" builtinId="40"/>
    <cellStyle name="Good" xfId="7" builtinId="26"/>
    <cellStyle name="Bad" xfId="8" builtinId="27"/>
  </cellStyles>
  <dxfs count="16">
    <dxf>
      <font>
        <color rgb="FF006100"/>
      </font>
      <fill>
        <patternFill>
          <bgColor rgb="FFC6EFCE"/>
        </patternFill>
      </fill>
    </dxf>
    <dxf>
      <font>
        <color rgb="FFFF0000"/>
      </font>
      <fill>
        <patternFill>
          <bgColor theme="7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 xml:space="preserve"> Monte Carlo runs</a:t>
            </a:r>
          </a:p>
        </rich>
      </tx>
      <layout>
        <manualLayout>
          <xMode val="edge"/>
          <yMode val="edge"/>
          <wMode val="factor"/>
          <hMode val="factor"/>
          <x val="0.4122707786526685"/>
          <y val="0.02777777777777778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scatterChart>
        <scatterStyle val="smoothMarker"/>
        <varyColors val="0"/>
        <ser>
          <idx val="0"/>
          <order val="0"/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yVal>
            <numRef>
              <f>results!$D$29:$AW$29</f>
              <numCache>
                <formatCode>_("$"* #,##0_);_("$"* \(#,##0\);_("$"* "-"??_);_(@_)</formatCode>
                <ptCount val="46"/>
                <pt idx="0">
                  <v>1602451.68553895</v>
                </pt>
                <pt idx="1">
                  <v>1688175.375160137</v>
                </pt>
                <pt idx="2">
                  <v>1896637.421156997</v>
                </pt>
                <pt idx="3">
                  <v>1717143.196054011</v>
                </pt>
                <pt idx="4">
                  <v>1909391.130867812</v>
                </pt>
                <pt idx="5">
                  <v>1999908.271038587</v>
                </pt>
                <pt idx="6">
                  <v>2374530.943142648</v>
                </pt>
                <pt idx="7">
                  <v>2452383.414323248</v>
                </pt>
                <pt idx="8">
                  <v>2665272.247025759</v>
                </pt>
                <pt idx="9">
                  <v>2947348.76404254</v>
                </pt>
                <pt idx="10">
                  <v>2975923.933027708</v>
                </pt>
                <pt idx="11">
                  <v>2982038.963926637</v>
                </pt>
                <pt idx="12">
                  <v>3892829.675784649</v>
                </pt>
                <pt idx="13">
                  <v>3892786.975710285</v>
                </pt>
                <pt idx="14">
                  <v>4220796.659961885</v>
                </pt>
                <pt idx="15">
                  <v>4070724.137332415</v>
                </pt>
                <pt idx="16">
                  <v>3967650.699453201</v>
                </pt>
                <pt idx="17">
                  <v>4267164.192228559</v>
                </pt>
                <pt idx="18">
                  <v>4986840.071488157</v>
                </pt>
                <pt idx="19">
                  <v>4972685.753916358</v>
                </pt>
                <pt idx="20">
                  <v>5404064.688832249</v>
                </pt>
                <pt idx="21">
                  <v>5626730.275707048</v>
                </pt>
                <pt idx="22">
                  <v>6249568.04735742</v>
                </pt>
                <pt idx="23">
                  <v>6892588.151417912</v>
                </pt>
                <pt idx="24">
                  <v>8039614.65548837</v>
                </pt>
                <pt idx="25">
                  <v>9189535.415051861</v>
                </pt>
                <pt idx="26">
                  <v>9804353.482113235</v>
                </pt>
                <pt idx="27">
                  <v>10811413.48557617</v>
                </pt>
                <pt idx="28">
                  <v>11816114.69410669</v>
                </pt>
                <pt idx="29">
                  <v>13439453.39777535</v>
                </pt>
                <pt idx="30">
                  <v>13450368.68467303</v>
                </pt>
                <pt idx="31">
                  <v>17002375.68207075</v>
                </pt>
                <pt idx="32">
                  <v>19928818.36713182</v>
                </pt>
                <pt idx="33">
                  <v>17957668.11391874</v>
                </pt>
                <pt idx="34">
                  <v>17116065.68152319</v>
                </pt>
                <pt idx="35">
                  <v>18027638.24869256</v>
                </pt>
                <pt idx="36">
                  <v>18016459.09204053</v>
                </pt>
                <pt idx="37">
                  <v>21810788.30059078</v>
                </pt>
                <pt idx="38">
                  <v>24764876.02132791</v>
                </pt>
                <pt idx="39">
                  <v>25616175.94267592</v>
                </pt>
                <pt idx="40">
                  <v>27319746.35660511</v>
                </pt>
                <pt idx="41">
                  <v>29451913.98669216</v>
                </pt>
                <pt idx="42">
                  <v>32665400.55039661</v>
                </pt>
                <pt idx="43">
                  <v>36141389.62947935</v>
                </pt>
                <pt idx="44">
                  <v>37140417.80760872</v>
                </pt>
                <pt idx="45">
                  <v>42515535.00605453</v>
                </pt>
              </numCache>
            </numRef>
          </yVal>
          <smooth val="1"/>
        </ser>
        <ser>
          <idx val="1"/>
          <order val="1"/>
          <spPr>
            <a:ln w="1905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yVal>
            <numRef>
              <f>results!$D$31:$AW$31</f>
              <numCache>
                <formatCode>_("$"* #,##0_);_("$"* \(#,##0\);_("$"* "-"??_);_(@_)</formatCode>
                <ptCount val="46"/>
                <pt idx="0">
                  <v>1403855.757739056</v>
                </pt>
                <pt idx="1">
                  <v>1327708.938148764</v>
                </pt>
                <pt idx="2">
                  <v>1440063.915947522</v>
                </pt>
                <pt idx="3">
                  <v>1513070.417858419</v>
                </pt>
                <pt idx="4">
                  <v>1482604.609814143</v>
                </pt>
                <pt idx="5">
                  <v>1461917.227471057</v>
                </pt>
                <pt idx="6">
                  <v>1371811.017744834</v>
                </pt>
                <pt idx="7">
                  <v>1556210.169988424</v>
                </pt>
                <pt idx="8">
                  <v>1912567.341349706</v>
                </pt>
                <pt idx="9">
                  <v>2264476.252577313</v>
                </pt>
                <pt idx="10">
                  <v>2119658.448546464</v>
                </pt>
                <pt idx="11">
                  <v>2362604.02636235</v>
                </pt>
                <pt idx="12">
                  <v>2400057.672415838</v>
                </pt>
                <pt idx="13">
                  <v>2538133.580648377</v>
                </pt>
                <pt idx="14">
                  <v>2554922.877065183</v>
                </pt>
                <pt idx="15">
                  <v>2450005.81979566</v>
                </pt>
                <pt idx="16">
                  <v>2407339.157930204</v>
                </pt>
                <pt idx="17">
                  <v>2800814.926294989</v>
                </pt>
                <pt idx="18">
                  <v>2924914.401594434</v>
                </pt>
                <pt idx="19">
                  <v>3486158.465327918</v>
                </pt>
                <pt idx="20">
                  <v>3360852.650760761</v>
                </pt>
                <pt idx="21">
                  <v>4021114.84741417</v>
                </pt>
                <pt idx="22">
                  <v>3465832.660459248</v>
                </pt>
                <pt idx="23">
                  <v>3759351.411656572</v>
                </pt>
                <pt idx="24">
                  <v>3448505.361613049</v>
                </pt>
                <pt idx="25">
                  <v>3283071.514516099</v>
                </pt>
                <pt idx="26">
                  <v>3239201.60315766</v>
                </pt>
                <pt idx="27">
                  <v>3721570.460503498</v>
                </pt>
                <pt idx="28">
                  <v>4363200.704590568</v>
                </pt>
                <pt idx="29">
                  <v>4496133.836871995</v>
                </pt>
                <pt idx="30">
                  <v>4600190.066964969</v>
                </pt>
                <pt idx="31">
                  <v>4539242.594254211</v>
                </pt>
                <pt idx="32">
                  <v>4847344.051938023</v>
                </pt>
                <pt idx="33">
                  <v>4910764.416508532</v>
                </pt>
                <pt idx="34">
                  <v>4526247.869832618</v>
                </pt>
                <pt idx="35">
                  <v>4156607.840010856</v>
                </pt>
                <pt idx="36">
                  <v>4085173.876891696</v>
                </pt>
                <pt idx="37">
                  <v>3994497.739510068</v>
                </pt>
                <pt idx="38">
                  <v>3787952.050728158</v>
                </pt>
                <pt idx="39">
                  <v>3406400.78922686</v>
                </pt>
                <pt idx="40">
                  <v>3437958.044637799</v>
                </pt>
                <pt idx="41">
                  <v>3317312.158716735</v>
                </pt>
                <pt idx="42">
                  <v>3350781.868150215</v>
                </pt>
                <pt idx="43">
                  <v>3279772.146156204</v>
                </pt>
                <pt idx="44">
                  <v>3167495.859098874</v>
                </pt>
                <pt idx="45">
                  <v>2980613.995058487</v>
                </pt>
              </numCache>
            </numRef>
          </yVal>
          <smooth val="1"/>
        </ser>
        <ser>
          <idx val="2"/>
          <order val="2"/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yVal>
            <numRef>
              <f>results!$D$33:$AW$33</f>
              <numCache>
                <formatCode>_("$"* #,##0_);_("$"* \(#,##0\);_("$"* "-"??_);_(@_)</formatCode>
                <ptCount val="46"/>
                <pt idx="0">
                  <v>1225665.058219354</v>
                </pt>
                <pt idx="1">
                  <v>1099587.333550468</v>
                </pt>
                <pt idx="2">
                  <v>1011072.804643742</v>
                </pt>
                <pt idx="3">
                  <v>900491.507367871</v>
                </pt>
                <pt idx="4">
                  <v>905211.682267462</v>
                </pt>
                <pt idx="5">
                  <v>759483.8987291018</v>
                </pt>
                <pt idx="6">
                  <v>736410.7046160154</v>
                </pt>
                <pt idx="7">
                  <v>810947.0580323903</v>
                </pt>
                <pt idx="8">
                  <v>894372.4408405423</v>
                </pt>
                <pt idx="9">
                  <v>931599.3843692444</v>
                </pt>
                <pt idx="10">
                  <v>1057519.956030237</v>
                </pt>
                <pt idx="11">
                  <v>1260666.932032855</v>
                </pt>
                <pt idx="12">
                  <v>1231523.680072431</v>
                </pt>
                <pt idx="13">
                  <v>1255218.472003485</v>
                </pt>
                <pt idx="14">
                  <v>1238402.681810497</v>
                </pt>
                <pt idx="15">
                  <v>1420366.324431932</v>
                </pt>
                <pt idx="16">
                  <v>1333308.107751996</v>
                </pt>
                <pt idx="17">
                  <v>1430136.740043839</v>
                </pt>
                <pt idx="18">
                  <v>1574137.357784031</v>
                </pt>
                <pt idx="19">
                  <v>1547366.915409734</v>
                </pt>
                <pt idx="20">
                  <v>1754053.551335444</v>
                </pt>
                <pt idx="21">
                  <v>1785662.539122321</v>
                </pt>
                <pt idx="22">
                  <v>2016490.43418939</v>
                </pt>
                <pt idx="23">
                  <v>2095597.396332525</v>
                </pt>
                <pt idx="24">
                  <v>2167435.557584561</v>
                </pt>
                <pt idx="25">
                  <v>1778853.616515315</v>
                </pt>
                <pt idx="26">
                  <v>1725842.405741473</v>
                </pt>
                <pt idx="27">
                  <v>1449066.122804542</v>
                </pt>
                <pt idx="28">
                  <v>1443094.116507021</v>
                </pt>
                <pt idx="29">
                  <v>1403406.357509648</v>
                </pt>
                <pt idx="30">
                  <v>1046001.909018553</v>
                </pt>
                <pt idx="31">
                  <v>818459.8118546287</v>
                </pt>
                <pt idx="32">
                  <v>629087.1670334098</v>
                </pt>
                <pt idx="33">
                  <v>346568.178693069</v>
                </pt>
                <pt idx="34">
                  <v>3260.095549336846</v>
                </pt>
                <pt idx="35">
                  <v>-383355.4061690492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401621023"/>
        <axId val="401621983"/>
      </scatterChart>
      <valAx>
        <axId val="401621023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en-US"/>
            </a:p>
          </txPr>
        </title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01621983"/>
        <crosses val="autoZero"/>
        <crossBetween val="midCat"/>
      </valAx>
      <valAx>
        <axId val="401621983"/>
        <scaling>
          <orientation val="minMax"/>
          <max val="10000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/>
              <a:p>
                <a:r>
                  <a:t>None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en-US"/>
            </a:p>
          </txPr>
        </title>
        <numFmt formatCode="_(&quot;$&quot;* #,##0_);_(&quot;$&quot;* \(#,##0\);_(&quot;$&quot;* &quot;-&quot;??_);_(@_)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01621023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S&amp;P500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scatterChart>
        <scatterStyle val="lineMarker"/>
        <varyColors val="0"/>
        <ser>
          <idx val="0"/>
          <order val="0"/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xVal>
            <numLit>
              <formatCode>General</formatCode>
              <ptCount val="95"/>
              <pt idx="0">
                <v>1926</v>
              </pt>
              <pt idx="1">
                <v>1927</v>
              </pt>
              <pt idx="2">
                <v>1928</v>
              </pt>
              <pt idx="3">
                <v>1929</v>
              </pt>
              <pt idx="4">
                <v>1930</v>
              </pt>
              <pt idx="5">
                <v>1931</v>
              </pt>
              <pt idx="6">
                <v>1932</v>
              </pt>
              <pt idx="7">
                <v>1933</v>
              </pt>
              <pt idx="8">
                <v>1934</v>
              </pt>
              <pt idx="9">
                <v>1935</v>
              </pt>
              <pt idx="10">
                <v>1936</v>
              </pt>
              <pt idx="11">
                <v>1937</v>
              </pt>
              <pt idx="12">
                <v>1938</v>
              </pt>
              <pt idx="13">
                <v>1939</v>
              </pt>
              <pt idx="14">
                <v>1940</v>
              </pt>
              <pt idx="15">
                <v>1941</v>
              </pt>
              <pt idx="16">
                <v>1942</v>
              </pt>
              <pt idx="17">
                <v>1943</v>
              </pt>
              <pt idx="18">
                <v>1944</v>
              </pt>
              <pt idx="19">
                <v>1945</v>
              </pt>
              <pt idx="20">
                <v>1946</v>
              </pt>
              <pt idx="21">
                <v>1947</v>
              </pt>
              <pt idx="22">
                <v>1948</v>
              </pt>
              <pt idx="23">
                <v>1949</v>
              </pt>
              <pt idx="24">
                <v>1950</v>
              </pt>
              <pt idx="25">
                <v>1951</v>
              </pt>
              <pt idx="26">
                <v>1952</v>
              </pt>
              <pt idx="27">
                <v>1953</v>
              </pt>
              <pt idx="28">
                <v>1954</v>
              </pt>
              <pt idx="29">
                <v>1955</v>
              </pt>
              <pt idx="30">
                <v>1956</v>
              </pt>
              <pt idx="31">
                <v>1957</v>
              </pt>
              <pt idx="32">
                <v>1958</v>
              </pt>
              <pt idx="33">
                <v>1959</v>
              </pt>
              <pt idx="34">
                <v>1960</v>
              </pt>
              <pt idx="35">
                <v>1961</v>
              </pt>
              <pt idx="36">
                <v>1962</v>
              </pt>
              <pt idx="37">
                <v>1963</v>
              </pt>
              <pt idx="38">
                <v>1964</v>
              </pt>
              <pt idx="39">
                <v>1965</v>
              </pt>
              <pt idx="40">
                <v>1966</v>
              </pt>
              <pt idx="41">
                <v>1967</v>
              </pt>
              <pt idx="42">
                <v>1968</v>
              </pt>
              <pt idx="43">
                <v>1969</v>
              </pt>
              <pt idx="44">
                <v>1970</v>
              </pt>
              <pt idx="45">
                <v>1971</v>
              </pt>
              <pt idx="46">
                <v>1972</v>
              </pt>
              <pt idx="47">
                <v>1973</v>
              </pt>
              <pt idx="48">
                <v>1974</v>
              </pt>
              <pt idx="49">
                <v>1975</v>
              </pt>
              <pt idx="50">
                <v>1976</v>
              </pt>
              <pt idx="51">
                <v>1977</v>
              </pt>
              <pt idx="52">
                <v>1978</v>
              </pt>
              <pt idx="53">
                <v>1979</v>
              </pt>
              <pt idx="54">
                <v>1980</v>
              </pt>
              <pt idx="55">
                <v>1981</v>
              </pt>
              <pt idx="56">
                <v>1982</v>
              </pt>
              <pt idx="57">
                <v>1983</v>
              </pt>
              <pt idx="58">
                <v>1984</v>
              </pt>
              <pt idx="59">
                <v>1985</v>
              </pt>
              <pt idx="60">
                <v>1986</v>
              </pt>
              <pt idx="61">
                <v>1987</v>
              </pt>
              <pt idx="62">
                <v>1988</v>
              </pt>
              <pt idx="63">
                <v>1989</v>
              </pt>
              <pt idx="64">
                <v>1990</v>
              </pt>
              <pt idx="65">
                <v>1991</v>
              </pt>
              <pt idx="66">
                <v>1992</v>
              </pt>
              <pt idx="67">
                <v>1993</v>
              </pt>
              <pt idx="68">
                <v>1994</v>
              </pt>
              <pt idx="69">
                <v>1995</v>
              </pt>
              <pt idx="70">
                <v>1996</v>
              </pt>
              <pt idx="71">
                <v>1997</v>
              </pt>
              <pt idx="72">
                <v>1998</v>
              </pt>
              <pt idx="73">
                <v>1999</v>
              </pt>
              <pt idx="74">
                <v>2000</v>
              </pt>
              <pt idx="75">
                <v>2001</v>
              </pt>
              <pt idx="76">
                <v>2002</v>
              </pt>
              <pt idx="77">
                <v>2003</v>
              </pt>
              <pt idx="78">
                <v>2004</v>
              </pt>
              <pt idx="79">
                <v>2005</v>
              </pt>
              <pt idx="80">
                <v>2006</v>
              </pt>
              <pt idx="81">
                <v>2007</v>
              </pt>
              <pt idx="82">
                <v>2008</v>
              </pt>
              <pt idx="83">
                <v>2009</v>
              </pt>
              <pt idx="84">
                <v>2010</v>
              </pt>
              <pt idx="85">
                <v>2011</v>
              </pt>
              <pt idx="86">
                <v>2012</v>
              </pt>
              <pt idx="87">
                <v>2013</v>
              </pt>
              <pt idx="88">
                <v>2014</v>
              </pt>
              <pt idx="89">
                <v>2015</v>
              </pt>
              <pt idx="90">
                <v>2016</v>
              </pt>
              <pt idx="91">
                <v>2017</v>
              </pt>
              <pt idx="92">
                <v>2018</v>
              </pt>
              <pt idx="93">
                <v>2019</v>
              </pt>
              <pt idx="94">
                <v>2020</v>
              </pt>
            </numLit>
          </xVal>
          <yVal>
            <numLit>
              <formatCode>General</formatCode>
              <ptCount val="95"/>
              <pt idx="0">
                <v>0.1162</v>
              </pt>
              <pt idx="1">
                <v>0.3749</v>
              </pt>
              <pt idx="2">
                <v>0.4361</v>
              </pt>
              <pt idx="3">
                <v>-0.0842</v>
              </pt>
              <pt idx="4">
                <v>-0.249</v>
              </pt>
              <pt idx="5">
                <v>-0.4334</v>
              </pt>
              <pt idx="6">
                <v>-0.0819</v>
              </pt>
              <pt idx="7">
                <v>0.5399</v>
              </pt>
              <pt idx="8">
                <v>-0.0144</v>
              </pt>
              <pt idx="9">
                <v>0.4767</v>
              </pt>
              <pt idx="10">
                <v>0.3392</v>
              </pt>
              <pt idx="11">
                <v>-0.3503</v>
              </pt>
              <pt idx="12">
                <v>0.3112</v>
              </pt>
              <pt idx="13">
                <v>-0.0041</v>
              </pt>
              <pt idx="14">
                <v>-0.0978</v>
              </pt>
              <pt idx="15">
                <v>-0.1159</v>
              </pt>
              <pt idx="16">
                <v>0.2034</v>
              </pt>
              <pt idx="17">
                <v>0.259</v>
              </pt>
              <pt idx="18">
                <v>0.1975</v>
              </pt>
              <pt idx="19">
                <v>0.3644</v>
              </pt>
              <pt idx="20">
                <v>-0.08069999999999999</v>
              </pt>
              <pt idx="21">
                <v>0.0571</v>
              </pt>
              <pt idx="22">
                <v>0.055</v>
              </pt>
              <pt idx="23">
                <v>0.1879</v>
              </pt>
              <pt idx="24">
                <v>0.3171</v>
              </pt>
              <pt idx="25">
                <v>0.2402</v>
              </pt>
              <pt idx="26">
                <v>0.1837</v>
              </pt>
              <pt idx="27">
                <v>-0.009900000000000001</v>
              </pt>
              <pt idx="28">
                <v>0.5262</v>
              </pt>
              <pt idx="29">
                <v>0.3156</v>
              </pt>
              <pt idx="30">
                <v>0.06560000000000001</v>
              </pt>
              <pt idx="31">
                <v>-0.1078</v>
              </pt>
              <pt idx="32">
                <v>0.4336</v>
              </pt>
              <pt idx="33">
                <v>0.1196</v>
              </pt>
              <pt idx="34">
                <v>0.0047</v>
              </pt>
              <pt idx="35">
                <v>0.2689</v>
              </pt>
              <pt idx="36">
                <v>-0.0873</v>
              </pt>
              <pt idx="37">
                <v>0.228</v>
              </pt>
              <pt idx="38">
                <v>0.1648</v>
              </pt>
              <pt idx="39">
                <v>0.1245</v>
              </pt>
              <pt idx="40">
                <v>-0.1006</v>
              </pt>
              <pt idx="41">
                <v>0.2398</v>
              </pt>
              <pt idx="42">
                <v>0.1106</v>
              </pt>
              <pt idx="43">
                <v>-0.08500000000000001</v>
              </pt>
              <pt idx="44">
                <v>0.0401</v>
              </pt>
              <pt idx="45">
                <v>0.1431</v>
              </pt>
              <pt idx="46">
                <v>0.1898</v>
              </pt>
              <pt idx="47">
                <v>-0.1466</v>
              </pt>
              <pt idx="48">
                <v>-0.2647</v>
              </pt>
              <pt idx="49">
                <v>0.372</v>
              </pt>
              <pt idx="50">
                <v>0.2384</v>
              </pt>
              <pt idx="51">
                <v>-0.0718</v>
              </pt>
              <pt idx="52">
                <v>0.06560000000000001</v>
              </pt>
              <pt idx="53">
                <v>0.1844</v>
              </pt>
              <pt idx="54">
                <v>0.3242</v>
              </pt>
              <pt idx="55">
                <v>-0.0491</v>
              </pt>
              <pt idx="56">
                <v>0.2155</v>
              </pt>
              <pt idx="57">
                <v>0.2256</v>
              </pt>
              <pt idx="58">
                <v>0.06270000000000001</v>
              </pt>
              <pt idx="59">
                <v>0.3173</v>
              </pt>
              <pt idx="60">
                <v>0.1867</v>
              </pt>
              <pt idx="61">
                <v>0.0525</v>
              </pt>
              <pt idx="62">
                <v>0.1661</v>
              </pt>
              <pt idx="63">
                <v>0.3169</v>
              </pt>
              <pt idx="64">
                <v>-0.031</v>
              </pt>
              <pt idx="65">
                <v>0.3047</v>
              </pt>
              <pt idx="66">
                <v>0.0762</v>
              </pt>
              <pt idx="67">
                <v>0.1008</v>
              </pt>
              <pt idx="68">
                <v>0.0132</v>
              </pt>
              <pt idx="69">
                <v>0.3758</v>
              </pt>
              <pt idx="70">
                <v>0.2296</v>
              </pt>
              <pt idx="71">
                <v>0.3336</v>
              </pt>
              <pt idx="72">
                <v>0.2858</v>
              </pt>
              <pt idx="73">
                <v>0.2104</v>
              </pt>
              <pt idx="74">
                <v>-0.091</v>
              </pt>
              <pt idx="75">
                <v>-0.1189</v>
              </pt>
              <pt idx="76">
                <v>-0.221</v>
              </pt>
              <pt idx="77">
                <v>0.2868</v>
              </pt>
              <pt idx="78">
                <v>0.1088</v>
              </pt>
              <pt idx="79">
                <v>0.0491</v>
              </pt>
              <pt idx="80">
                <v>0.1579</v>
              </pt>
              <pt idx="81">
                <v>0.0549</v>
              </pt>
              <pt idx="82">
                <v>-0.37</v>
              </pt>
              <pt idx="83">
                <v>0.2646</v>
              </pt>
              <pt idx="84">
                <v>0.1506</v>
              </pt>
              <pt idx="85">
                <v>0.0211</v>
              </pt>
              <pt idx="86">
                <v>0.16</v>
              </pt>
              <pt idx="87">
                <v>0.3239</v>
              </pt>
              <pt idx="88">
                <v>0.1369</v>
              </pt>
              <pt idx="89">
                <v>0.0138</v>
              </pt>
              <pt idx="90">
                <v>0.1196</v>
              </pt>
              <pt idx="91">
                <v>0.2183</v>
              </pt>
              <pt idx="92">
                <v>-0.0438</v>
              </pt>
              <pt idx="93">
                <v>0.3149</v>
              </pt>
              <pt idx="94">
                <v>0.184</v>
              </pt>
            </numLit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84856432"/>
        <axId val="884848528"/>
      </scatterChart>
      <valAx>
        <axId val="884856432"/>
        <scaling>
          <orientation val="minMax"/>
          <max val="2020"/>
        </scaling>
        <delete val="0"/>
        <axPos val="t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84848528"/>
        <crosses val="max"/>
        <crossBetween val="midCat"/>
        <minorUnit val="5"/>
      </valAx>
      <valAx>
        <axId val="8848485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84856432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6</col>
      <colOff>910590</colOff>
      <row>0</row>
      <rowOff>156210</rowOff>
    </from>
    <to>
      <col>10</col>
      <colOff>636270</colOff>
      <row>14</row>
      <rowOff>118110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10</col>
      <colOff>547687</colOff>
      <row>11</row>
      <rowOff>80962</rowOff>
    </from>
    <to>
      <col>20</col>
      <colOff>357187</colOff>
      <row>25</row>
      <rowOff>23812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2:R80"/>
  <sheetViews>
    <sheetView tabSelected="1" topLeftCell="A48" zoomScale="80" zoomScaleNormal="80" workbookViewId="0">
      <selection activeCell="C13" sqref="C13"/>
    </sheetView>
  </sheetViews>
  <sheetFormatPr baseColWidth="8" defaultRowHeight="14.4" outlineLevelCol="0"/>
  <cols>
    <col width="5.109375" customWidth="1" style="229" min="1" max="1"/>
    <col width="68.44140625" bestFit="1" customWidth="1" style="229" min="2" max="2"/>
    <col width="20" customWidth="1" style="229" min="3" max="3"/>
    <col width="20.88671875" bestFit="1" customWidth="1" style="229" min="4" max="4"/>
    <col width="25.44140625" customWidth="1" style="229" min="5" max="5"/>
    <col width="22.5546875" customWidth="1" style="229" min="6" max="6"/>
    <col width="16.5546875" customWidth="1" style="229" min="8" max="8"/>
    <col width="30.109375" customWidth="1" style="229" min="10" max="10"/>
    <col width="16.33203125" customWidth="1" style="229" min="11" max="11"/>
    <col width="7" bestFit="1" customWidth="1" style="229" min="12" max="12"/>
    <col width="15.109375" bestFit="1" customWidth="1" style="229" min="13" max="13"/>
    <col width="7.88671875" customWidth="1" style="229" min="14" max="14"/>
    <col width="12.33203125" bestFit="1" customWidth="1" style="229" min="16" max="16"/>
    <col width="11.44140625" bestFit="1" customWidth="1" style="229" min="17" max="17"/>
  </cols>
  <sheetData>
    <row r="1" ht="15" customHeight="1" s="229" thickBot="1"/>
    <row r="2">
      <c r="B2" s="1" t="inlineStr">
        <is>
          <t>inputs - need in enter these values</t>
        </is>
      </c>
      <c r="C2" s="2" t="inlineStr">
        <is>
          <t>actual or estimates</t>
        </is>
      </c>
      <c r="E2" s="234" t="inlineStr">
        <is>
          <t>monte Carlo analysis</t>
        </is>
      </c>
      <c r="F2" s="226" t="n"/>
      <c r="G2" s="226" t="n"/>
      <c r="H2" s="226" t="n"/>
      <c r="I2" s="226" t="n"/>
      <c r="J2" s="227" t="n"/>
    </row>
    <row r="3">
      <c r="B3" s="3" t="inlineStr">
        <is>
          <t>calculations -spreadsheet does the work</t>
        </is>
      </c>
      <c r="C3" s="4" t="n"/>
      <c r="E3" s="235" t="inlineStr">
        <is>
          <t>required minimum Distribution</t>
        </is>
      </c>
      <c r="J3" s="230" t="n"/>
    </row>
    <row r="4">
      <c r="E4" s="235" t="inlineStr">
        <is>
          <t>Saving type (Stock, Bond, cash)</t>
        </is>
      </c>
      <c r="J4" s="230" t="n"/>
    </row>
    <row r="5" ht="15" customHeight="1" s="229" thickBot="1">
      <c r="B5" s="8" t="inlineStr">
        <is>
          <t>current year</t>
        </is>
      </c>
      <c r="C5" s="5" t="n">
        <v>2023</v>
      </c>
      <c r="E5" s="236" t="inlineStr">
        <is>
          <t>medicare, Health insurance, one time retirement expense, COLA, expenses</t>
        </is>
      </c>
      <c r="F5" s="232" t="n"/>
      <c r="G5" s="232" t="n"/>
      <c r="H5" s="232" t="n"/>
      <c r="I5" s="232" t="n"/>
      <c r="J5" s="233" t="n"/>
    </row>
    <row r="6">
      <c r="B6" s="8" t="inlineStr">
        <is>
          <t>age</t>
        </is>
      </c>
      <c r="C6" s="5" t="n">
        <v>38</v>
      </c>
    </row>
    <row r="7">
      <c r="B7" s="8" t="inlineStr">
        <is>
          <t>Retirement age/year</t>
        </is>
      </c>
      <c r="C7" s="5" t="n">
        <v>67</v>
      </c>
      <c r="D7" s="162">
        <f>+Retirement_year-age+current_year</f>
        <v/>
      </c>
      <c r="E7" t="inlineStr">
        <is>
          <t>usually 62, 65, 67, 70)</t>
        </is>
      </c>
      <c r="J7" s="35" t="inlineStr">
        <is>
          <t>Collect age</t>
        </is>
      </c>
    </row>
    <row r="8">
      <c r="B8" s="8" t="inlineStr">
        <is>
          <t>yr to take Social Security for spouse 1</t>
        </is>
      </c>
      <c r="C8" s="5" t="n">
        <v>65</v>
      </c>
      <c r="D8" s="8" t="inlineStr">
        <is>
          <t>yr taking ss s2</t>
        </is>
      </c>
      <c r="E8" s="5" t="n">
        <v>67</v>
      </c>
      <c r="J8" s="35" t="n">
        <v>62</v>
      </c>
    </row>
    <row r="9">
      <c r="B9" s="8" t="inlineStr">
        <is>
          <t>yr taking pension s1</t>
        </is>
      </c>
      <c r="C9" s="6" t="n">
        <v>65</v>
      </c>
      <c r="D9" s="8" t="inlineStr">
        <is>
          <t>yr taking Pension s2</t>
        </is>
      </c>
      <c r="E9" s="6" t="n">
        <v>62</v>
      </c>
      <c r="F9" t="inlineStr">
        <is>
          <t>(62, 65, lump)</t>
        </is>
      </c>
      <c r="J9" s="35" t="n">
        <v>65</v>
      </c>
    </row>
    <row r="10">
      <c r="B10" s="8" t="inlineStr">
        <is>
          <t>yr to collect other income (annuity etc)</t>
        </is>
      </c>
      <c r="C10" s="6" t="n">
        <v>62</v>
      </c>
      <c r="D10" s="8" t="inlineStr">
        <is>
          <t>other inc</t>
        </is>
      </c>
      <c r="E10" s="6" t="n">
        <v>62</v>
      </c>
      <c r="J10" s="35" t="n">
        <v>67</v>
      </c>
    </row>
    <row r="11">
      <c r="J11" s="35" t="n">
        <v>70</v>
      </c>
    </row>
    <row r="12">
      <c r="B12" s="7" t="inlineStr">
        <is>
          <t>current portfolio</t>
        </is>
      </c>
      <c r="C12" s="7" t="n"/>
    </row>
    <row r="13">
      <c r="B13" s="8" t="inlineStr">
        <is>
          <t>Pre tax</t>
        </is>
      </c>
      <c r="C13" s="9" t="n">
        <v>0</v>
      </c>
      <c r="D13" s="10" t="inlineStr">
        <is>
          <t>(IRA, 401k, 403B, HS A)</t>
        </is>
      </c>
      <c r="E13" s="35" t="inlineStr">
        <is>
          <t>percent in cash:</t>
        </is>
      </c>
      <c r="F13" s="187" t="inlineStr">
        <is>
          <t>market crash 2022 lowered value</t>
        </is>
      </c>
      <c r="G13" s="187" t="n"/>
    </row>
    <row r="14">
      <c r="B14" s="8" t="inlineStr">
        <is>
          <t>after tax</t>
        </is>
      </c>
      <c r="C14" s="9" t="n">
        <v>0</v>
      </c>
      <c r="D14" s="10" t="inlineStr">
        <is>
          <t>(stock, cash, savings)</t>
        </is>
      </c>
      <c r="E14" s="181">
        <f>+(C14)/(C14+C13)</f>
        <v/>
      </c>
      <c r="F14" s="62" t="inlineStr">
        <is>
          <t>should have in cash or 'post tax' account 1 - 3 years expenses --&gt;</t>
        </is>
      </c>
      <c r="G14" s="62" t="n"/>
      <c r="H14" s="62" t="n"/>
      <c r="I14" s="62" t="n"/>
      <c r="J14" s="62" t="n"/>
      <c r="K14" s="237">
        <f>+C14/expense</f>
        <v/>
      </c>
      <c r="L14" s="11" t="inlineStr">
        <is>
          <t>years</t>
        </is>
      </c>
    </row>
    <row r="15">
      <c r="A15" s="10" t="n"/>
      <c r="B15" s="107" t="inlineStr">
        <is>
          <t>current portfolio</t>
        </is>
      </c>
      <c r="C15" s="108">
        <f>+C14+C13</f>
        <v/>
      </c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</row>
    <row r="16">
      <c r="B16" t="inlineStr">
        <is>
          <t>from gov web site, can use FRA and estimate</t>
        </is>
      </c>
      <c r="F16" s="12" t="n">
        <v>0.7</v>
      </c>
      <c r="G16" s="12" t="n">
        <v>0.867</v>
      </c>
      <c r="H16" s="12" t="n">
        <v>1</v>
      </c>
      <c r="I16" s="13" t="n">
        <v>1.25</v>
      </c>
    </row>
    <row r="17">
      <c r="B17" s="7" t="inlineStr">
        <is>
          <t>Social security at full retirement (67)</t>
        </is>
      </c>
      <c r="C17" s="7" t="n"/>
      <c r="E17" s="7" t="inlineStr">
        <is>
          <t>Social security</t>
        </is>
      </c>
      <c r="F17" s="7" t="n">
        <v>62</v>
      </c>
      <c r="G17" s="7" t="n">
        <v>65</v>
      </c>
      <c r="H17" s="7" t="n">
        <v>67</v>
      </c>
      <c r="I17" s="7" t="n">
        <v>70</v>
      </c>
    </row>
    <row r="18">
      <c r="B18" s="8" t="inlineStr">
        <is>
          <t>spouse 1</t>
        </is>
      </c>
      <c r="C18" s="9" t="n">
        <v>0</v>
      </c>
      <c r="E18" s="8" t="inlineStr">
        <is>
          <t>ss1</t>
        </is>
      </c>
      <c r="F18" s="14">
        <f>+H18*F16</f>
        <v/>
      </c>
      <c r="G18" s="14">
        <f>+H18*G16</f>
        <v/>
      </c>
      <c r="H18" s="14">
        <f>+C18</f>
        <v/>
      </c>
      <c r="I18" s="14">
        <f>+H18*I16</f>
        <v/>
      </c>
    </row>
    <row r="19">
      <c r="B19" s="8" t="inlineStr">
        <is>
          <t>spouse 2</t>
        </is>
      </c>
      <c r="C19" s="9" t="n">
        <v>0</v>
      </c>
      <c r="E19" s="8" t="inlineStr">
        <is>
          <t>ss2</t>
        </is>
      </c>
      <c r="F19" s="14">
        <f>+H19*F16</f>
        <v/>
      </c>
      <c r="G19" s="14">
        <f>+H19*G16</f>
        <v/>
      </c>
      <c r="H19" s="14">
        <f>+C19</f>
        <v/>
      </c>
      <c r="I19" s="14">
        <f>+H19*I16</f>
        <v/>
      </c>
    </row>
    <row r="21">
      <c r="B21" s="7" t="inlineStr">
        <is>
          <t>Pension (monthly)</t>
        </is>
      </c>
      <c r="C21" s="7" t="n">
        <v>63</v>
      </c>
      <c r="D21" s="7" t="n">
        <v>65</v>
      </c>
      <c r="E21" s="7" t="inlineStr">
        <is>
          <t>lump</t>
        </is>
      </c>
      <c r="F21" s="7" t="n">
        <v>62</v>
      </c>
      <c r="G21" s="7" t="n">
        <v>65</v>
      </c>
      <c r="H21" t="inlineStr">
        <is>
          <t>consider options for different payout and survivor benefits</t>
        </is>
      </c>
    </row>
    <row r="22">
      <c r="B22" s="8" t="inlineStr">
        <is>
          <t>Spouse 1 (100% survivor) - not sure what is best</t>
        </is>
      </c>
      <c r="C22" s="9" t="n">
        <v>0</v>
      </c>
      <c r="D22" s="15" t="n">
        <v>0</v>
      </c>
      <c r="E22" s="9" t="n">
        <v>500000</v>
      </c>
      <c r="F22" s="16">
        <f>+C22*12/E22</f>
        <v/>
      </c>
      <c r="G22" s="16">
        <f>+D22*12/E22</f>
        <v/>
      </c>
      <c r="H22" t="inlineStr">
        <is>
          <t>test lump,  rule of thumb if &lt;6% take lump, 5-6% about the same</t>
        </is>
      </c>
    </row>
    <row r="23">
      <c r="B23" s="8" t="inlineStr">
        <is>
          <t>Spouse 2 (100% survivor)</t>
        </is>
      </c>
      <c r="C23" s="9" t="n">
        <v>0</v>
      </c>
      <c r="D23" s="15" t="n">
        <v>0</v>
      </c>
      <c r="E23" s="15" t="n">
        <v>0</v>
      </c>
      <c r="F23" s="16" t="n"/>
      <c r="G23" s="16">
        <f>+D23*12/E23</f>
        <v/>
      </c>
      <c r="H23" t="inlineStr">
        <is>
          <t>rule of thumb is base on 5%/yr withdrawal of lump sum will last 20 years at no earnings</t>
        </is>
      </c>
    </row>
    <row r="24">
      <c r="B24" s="64" t="inlineStr">
        <is>
          <t>(this may need adjustment, this is set up for one type of scenerio)</t>
        </is>
      </c>
      <c r="C24" s="64" t="n"/>
      <c r="E24" t="n">
        <v>1</v>
      </c>
      <c r="F24" t="inlineStr">
        <is>
          <t>also consider different sources of income, where it might be good to have stable, although pension do not increase</t>
        </is>
      </c>
    </row>
    <row r="26" ht="15" customHeight="1" s="229" thickBot="1">
      <c r="B26" t="inlineStr">
        <is>
          <t>Expense Estimates in retirement- this is not the same as current expenses; savings etc will be different</t>
        </is>
      </c>
    </row>
    <row r="27" ht="15" customHeight="1" s="229" thickBot="1">
      <c r="B27" s="43" t="inlineStr">
        <is>
          <t>input</t>
        </is>
      </c>
      <c r="C27" s="44" t="inlineStr">
        <is>
          <t>month</t>
        </is>
      </c>
      <c r="D27" s="45" t="inlineStr">
        <is>
          <t>yr</t>
        </is>
      </c>
      <c r="E27" s="116" t="inlineStr">
        <is>
          <t>percent of expenses</t>
        </is>
      </c>
      <c r="J27" s="70" t="inlineStr">
        <is>
          <t>one time retirement expenses</t>
        </is>
      </c>
      <c r="K27" s="71" t="n"/>
    </row>
    <row r="28">
      <c r="B28" s="46" t="inlineStr">
        <is>
          <t>house payment</t>
        </is>
      </c>
      <c r="C28" s="47" t="n">
        <v>0</v>
      </c>
      <c r="D28" s="48">
        <f>+C28*12</f>
        <v/>
      </c>
      <c r="E28" s="117">
        <f>+C28/subtotalexp</f>
        <v/>
      </c>
      <c r="F28" t="inlineStr">
        <is>
          <t>15 yr, paid off by 75</t>
        </is>
      </c>
      <c r="J28" s="49" t="inlineStr">
        <is>
          <t>Move???</t>
        </is>
      </c>
      <c r="K28" s="65" t="n">
        <v>0</v>
      </c>
    </row>
    <row r="29">
      <c r="B29" s="49" t="inlineStr">
        <is>
          <t>insurance, car, etc</t>
        </is>
      </c>
      <c r="C29" s="9" t="n">
        <v>0</v>
      </c>
      <c r="D29" s="50">
        <f>+C29*12</f>
        <v/>
      </c>
      <c r="E29" s="118">
        <f>+C29/subtotalexp</f>
        <v/>
      </c>
      <c r="J29" s="49" t="inlineStr">
        <is>
          <t>Retirement party</t>
        </is>
      </c>
      <c r="K29" s="65" t="n">
        <v>0</v>
      </c>
    </row>
    <row r="30">
      <c r="B30" s="49" t="inlineStr">
        <is>
          <t>gas</t>
        </is>
      </c>
      <c r="C30" s="9" t="n">
        <v>0</v>
      </c>
      <c r="D30" s="50">
        <f>+C30*12</f>
        <v/>
      </c>
      <c r="E30" s="118">
        <f>+C30/subtotalexp</f>
        <v/>
      </c>
      <c r="F30" s="238">
        <f>+D30/52</f>
        <v/>
      </c>
      <c r="J30" s="49" t="inlineStr">
        <is>
          <t>Initial big trip</t>
        </is>
      </c>
      <c r="K30" s="65" t="n">
        <v>25000</v>
      </c>
    </row>
    <row r="31">
      <c r="B31" s="49" t="inlineStr">
        <is>
          <t>Car payment</t>
        </is>
      </c>
      <c r="C31" s="9" t="n">
        <v>0</v>
      </c>
      <c r="D31" s="50">
        <f>+C31*12</f>
        <v/>
      </c>
      <c r="E31" s="118">
        <f>+C31/subtotalexp</f>
        <v/>
      </c>
      <c r="F31" s="238" t="inlineStr">
        <is>
          <t>leaving in, although may not need to count</t>
        </is>
      </c>
      <c r="J31" s="49" t="inlineStr">
        <is>
          <t>Home improvements/down??</t>
        </is>
      </c>
      <c r="K31" s="65" t="n">
        <v>0</v>
      </c>
      <c r="M31" s="113" t="n"/>
    </row>
    <row r="32">
      <c r="B32" s="49" t="inlineStr">
        <is>
          <t>utils (water, elec, phone, internet</t>
        </is>
      </c>
      <c r="C32" s="9" t="n">
        <v>0</v>
      </c>
      <c r="D32" s="50">
        <f>+C32*12</f>
        <v/>
      </c>
      <c r="E32" s="118">
        <f>+C32/subtotalexp</f>
        <v/>
      </c>
      <c r="F32" s="238" t="n"/>
      <c r="J32" s="49" t="inlineStr">
        <is>
          <t>gifts</t>
        </is>
      </c>
      <c r="K32" s="65" t="n">
        <v>0</v>
      </c>
      <c r="L32" t="inlineStr">
        <is>
          <t>no</t>
        </is>
      </c>
    </row>
    <row r="33">
      <c r="B33" s="49" t="inlineStr">
        <is>
          <t>Food/household</t>
        </is>
      </c>
      <c r="C33" s="9" t="n">
        <v>0</v>
      </c>
      <c r="D33" s="50">
        <f>+C33*12</f>
        <v/>
      </c>
      <c r="E33" s="118">
        <f>+C33/subtotalexp</f>
        <v/>
      </c>
      <c r="F33" s="238">
        <f>+D33/52</f>
        <v/>
      </c>
      <c r="J33" s="49" t="inlineStr">
        <is>
          <t>Car/motorhome</t>
        </is>
      </c>
      <c r="K33" s="65" t="n">
        <v>0</v>
      </c>
      <c r="L33" t="inlineStr">
        <is>
          <t>no</t>
        </is>
      </c>
    </row>
    <row r="34">
      <c r="B34" s="49" t="inlineStr">
        <is>
          <t>entertain eat out</t>
        </is>
      </c>
      <c r="C34" s="9" t="n">
        <v>0</v>
      </c>
      <c r="D34" s="50">
        <f>+C34*12</f>
        <v/>
      </c>
      <c r="E34" s="118">
        <f>+C34/subtotalexp</f>
        <v/>
      </c>
      <c r="F34" s="238">
        <f>+D34/52</f>
        <v/>
      </c>
      <c r="G34" t="inlineStr">
        <is>
          <t>per week</t>
        </is>
      </c>
      <c r="J34" s="79" t="inlineStr">
        <is>
          <t>annuity**</t>
        </is>
      </c>
      <c r="K34" s="65" t="n">
        <v>0</v>
      </c>
      <c r="L34" t="inlineStr">
        <is>
          <t>no</t>
        </is>
      </c>
    </row>
    <row r="35">
      <c r="B35" s="49" t="inlineStr">
        <is>
          <t>travel</t>
        </is>
      </c>
      <c r="C35" s="9" t="n">
        <v>0</v>
      </c>
      <c r="D35" s="50">
        <f>+C35*12</f>
        <v/>
      </c>
      <c r="E35" s="118">
        <f>+C35/subtotalexp</f>
        <v/>
      </c>
      <c r="F35" t="inlineStr">
        <is>
          <t>will take something back out at 70</t>
        </is>
      </c>
      <c r="J35" s="79" t="inlineStr">
        <is>
          <t>tax for what we use here</t>
        </is>
      </c>
      <c r="K35" s="66" t="n">
        <v>5000</v>
      </c>
    </row>
    <row r="36" ht="15" customHeight="1" s="229" thickBot="1">
      <c r="B36" s="49" t="inlineStr">
        <is>
          <t xml:space="preserve">misc. and unplanned </t>
        </is>
      </c>
      <c r="C36" s="9" t="n">
        <v>0</v>
      </c>
      <c r="D36" s="50">
        <f>+C36*12</f>
        <v/>
      </c>
      <c r="E36" s="118">
        <f>+C36/subtotalexp</f>
        <v/>
      </c>
      <c r="F36" t="inlineStr">
        <is>
          <t>assumption is travel will decrease</t>
        </is>
      </c>
      <c r="J36" s="49" t="inlineStr">
        <is>
          <t>misc</t>
        </is>
      </c>
      <c r="K36" s="66" t="n">
        <v>10000</v>
      </c>
    </row>
    <row r="37" ht="15" customHeight="1" s="229" thickBot="1">
      <c r="B37" s="49" t="inlineStr">
        <is>
          <t>hobbies</t>
        </is>
      </c>
      <c r="C37" s="9" t="n">
        <v>0</v>
      </c>
      <c r="D37" s="50">
        <f>+C37*12</f>
        <v/>
      </c>
      <c r="E37" s="118">
        <f>+C37/subtotalexp</f>
        <v/>
      </c>
      <c r="J37" s="69" t="inlineStr">
        <is>
          <t>Total</t>
        </is>
      </c>
      <c r="K37" s="67">
        <f>SUM(K28:K36)</f>
        <v/>
      </c>
    </row>
    <row r="38" ht="15" customHeight="1" s="229" thickBot="1">
      <c r="B38" s="51" t="inlineStr">
        <is>
          <t>charity</t>
        </is>
      </c>
      <c r="C38" s="52" t="n">
        <v>0</v>
      </c>
      <c r="D38" s="53">
        <f>+C38*12</f>
        <v/>
      </c>
      <c r="E38" s="119">
        <f>+C38/subtotalexp</f>
        <v/>
      </c>
      <c r="J38" t="inlineStr">
        <is>
          <t>do we want a different house in retirement?</t>
        </is>
      </c>
    </row>
    <row r="39" ht="15" customHeight="1" s="229" thickBot="1">
      <c r="B39" s="54" t="inlineStr">
        <is>
          <t>sub total monthly</t>
        </is>
      </c>
      <c r="C39" s="55">
        <f>SUM(C28:C38)</f>
        <v/>
      </c>
      <c r="D39" s="48">
        <f>+C39*12</f>
        <v/>
      </c>
      <c r="E39" t="inlineStr">
        <is>
          <t>compare to net currently making (less tax, saving, but should include med benefits)</t>
        </is>
      </c>
      <c r="K39">
        <f>+K37*tax</f>
        <v/>
      </c>
      <c r="M39" t="inlineStr">
        <is>
          <t>how much do we need</t>
        </is>
      </c>
      <c r="O39" s="197" t="inlineStr">
        <is>
          <t>pension</t>
        </is>
      </c>
    </row>
    <row r="40" ht="15" customHeight="1" s="229" thickBot="1">
      <c r="B40" s="51" t="inlineStr">
        <is>
          <t>tax rate</t>
        </is>
      </c>
      <c r="C40" s="11">
        <f>IF(D39&gt;83550, 24%,22%)</f>
        <v/>
      </c>
      <c r="D40" s="182" t="inlineStr">
        <is>
          <t>from table for joint</t>
        </is>
      </c>
      <c r="E40" t="inlineStr">
        <is>
          <t>rule of thumb, is 80k for good retirement</t>
        </is>
      </c>
      <c r="M40" s="213">
        <f>+D47</f>
        <v/>
      </c>
      <c r="N40" s="226" t="inlineStr">
        <is>
          <t>needed per month- include tax and medical</t>
        </is>
      </c>
      <c r="O40" s="226" t="n"/>
      <c r="P40" s="226" t="n"/>
      <c r="Q40" s="226" t="n"/>
      <c r="R40" s="227" t="n"/>
    </row>
    <row r="41" ht="15" customHeight="1" s="229" thickBot="1">
      <c r="B41" s="56" t="inlineStr">
        <is>
          <t xml:space="preserve">tax </t>
        </is>
      </c>
      <c r="C41" s="57">
        <f>+D41/12</f>
        <v/>
      </c>
      <c r="D41" s="58">
        <f>+(D39-30000)*C40+(D39-24000)*5%</f>
        <v/>
      </c>
      <c r="E41" s="25" t="inlineStr">
        <is>
          <t>(first 32k is not taxed, standard deduction $30k @65, so taxable is less)</t>
        </is>
      </c>
      <c r="M41" s="214">
        <f>+E68</f>
        <v/>
      </c>
      <c r="N41" t="inlineStr">
        <is>
          <t>ss both</t>
        </is>
      </c>
      <c r="R41" s="230" t="n"/>
    </row>
    <row r="42" ht="15" customHeight="1" s="229" thickBot="1">
      <c r="B42" s="56" t="inlineStr">
        <is>
          <t>monthly</t>
        </is>
      </c>
      <c r="C42" s="57">
        <f>+C41+subtotalexp</f>
        <v/>
      </c>
      <c r="D42" s="58" t="n"/>
      <c r="E42" s="25" t="inlineStr">
        <is>
          <t>colorado has no tax on first $24000 of retirement income, colorado at 5% of total less 24k</t>
        </is>
      </c>
      <c r="M42" s="214">
        <f>+E70</f>
        <v/>
      </c>
      <c r="N42" t="inlineStr">
        <is>
          <t>annuity</t>
        </is>
      </c>
      <c r="R42" s="230" t="n"/>
    </row>
    <row r="43" ht="15" customHeight="1" s="229" thickBot="1">
      <c r="B43" s="54" t="inlineStr">
        <is>
          <t>yearly</t>
        </is>
      </c>
      <c r="C43" s="59">
        <f>+C42*12</f>
        <v/>
      </c>
      <c r="D43" s="60">
        <f>+D41/D39</f>
        <v/>
      </c>
      <c r="E43" t="inlineStr">
        <is>
          <t>actual tax rate calculated after deduction etc. Not assuming anything is tax free in this, if using ROTH will be different</t>
        </is>
      </c>
      <c r="M43" s="214">
        <f>+D22</f>
        <v/>
      </c>
      <c r="N43" t="inlineStr">
        <is>
          <t>pension @ 65</t>
        </is>
      </c>
      <c r="R43" s="230" t="n"/>
    </row>
    <row r="44">
      <c r="M44" s="214">
        <f>+M40-M41-M42-M43</f>
        <v/>
      </c>
      <c r="N44" t="inlineStr">
        <is>
          <t>saving used/mo</t>
        </is>
      </c>
      <c r="R44" s="230" t="n"/>
    </row>
    <row r="45" ht="15" customHeight="1" s="229" thickBot="1">
      <c r="B45" s="97" t="inlineStr">
        <is>
          <t xml:space="preserve">Medical </t>
        </is>
      </c>
      <c r="C45" s="98" t="n">
        <v>1500</v>
      </c>
      <c r="D45" s="99">
        <f>+C45*12</f>
        <v/>
      </c>
      <c r="E45" s="166">
        <f>+C45/subtotalexp</f>
        <v/>
      </c>
      <c r="F45" t="inlineStr">
        <is>
          <t>expense for retirement, until Medicare, I assume medical will still be untaxed?</t>
        </is>
      </c>
      <c r="M45" s="214">
        <f>+M44*12</f>
        <v/>
      </c>
      <c r="N45" t="inlineStr">
        <is>
          <t>yearly save used</t>
        </is>
      </c>
      <c r="R45" s="230" t="n"/>
    </row>
    <row r="46" ht="16.2" customHeight="1" s="229" thickBot="1">
      <c r="B46" s="100" t="inlineStr">
        <is>
          <t>Over all Expense (exp+tax+med)</t>
        </is>
      </c>
      <c r="C46" s="101">
        <f>+C45+C42</f>
        <v/>
      </c>
      <c r="D46" s="102">
        <f>+D45+C43</f>
        <v/>
      </c>
      <c r="E46" t="inlineStr">
        <is>
          <t>medical and insurance</t>
        </is>
      </c>
      <c r="F46" s="203" t="inlineStr">
        <is>
          <t>66% of current gross =</t>
        </is>
      </c>
      <c r="G46" s="226" t="n"/>
      <c r="H46" s="239">
        <f>207000*0.66</f>
        <v/>
      </c>
      <c r="M46" s="214">
        <f>+M45/0.04</f>
        <v/>
      </c>
      <c r="N46" s="204" t="inlineStr">
        <is>
          <t>4% rule</t>
        </is>
      </c>
      <c r="P46" s="61">
        <f>+current_portfolio</f>
        <v/>
      </c>
      <c r="Q46" s="61">
        <f>+P46-M46</f>
        <v/>
      </c>
      <c r="R46" s="230" t="n"/>
    </row>
    <row r="47" ht="16.2" customHeight="1" s="229" thickBot="1">
      <c r="D47" s="102">
        <f>+expense/12</f>
        <v/>
      </c>
      <c r="E47" t="inlineStr">
        <is>
          <t>monthly total</t>
        </is>
      </c>
      <c r="F47" s="202">
        <f>+expense/207000</f>
        <v/>
      </c>
      <c r="G47" s="232" t="inlineStr">
        <is>
          <t>of current gross</t>
        </is>
      </c>
      <c r="H47" s="233" t="n"/>
      <c r="J47" t="inlineStr">
        <is>
          <t>first year w/inflation</t>
        </is>
      </c>
      <c r="M47" s="218">
        <f>+M45/0.028</f>
        <v/>
      </c>
      <c r="N47" s="219" t="inlineStr">
        <is>
          <t>2.8% rule</t>
        </is>
      </c>
      <c r="O47" s="219" t="n"/>
      <c r="P47" s="222">
        <f>+current_portfolio</f>
        <v/>
      </c>
      <c r="Q47" s="221">
        <f>+P47-M47</f>
        <v/>
      </c>
      <c r="R47" s="220" t="n"/>
    </row>
    <row r="48" ht="15" customHeight="1" s="229" thickBot="1">
      <c r="B48" s="74" t="inlineStr">
        <is>
          <t>Other expenses and assumptions</t>
        </is>
      </c>
      <c r="C48" s="74" t="n"/>
      <c r="J48" s="113">
        <f>+expense+expense*inflation</f>
        <v/>
      </c>
      <c r="M48" t="inlineStr">
        <is>
          <t>how much do we need</t>
        </is>
      </c>
      <c r="O48" s="197" t="inlineStr">
        <is>
          <t>lump</t>
        </is>
      </c>
    </row>
    <row r="49">
      <c r="B49" s="49" t="inlineStr">
        <is>
          <t>inflation</t>
        </is>
      </c>
      <c r="C49" s="72" t="n">
        <v>5</v>
      </c>
      <c r="D49" t="inlineStr">
        <is>
          <t>see ref tab - average since 2000 is 2.3%, since 1975 is 3.8)- doesn’t really apply to everything, car and house are fixed</t>
        </is>
      </c>
      <c r="M49" s="213">
        <f>+D47</f>
        <v/>
      </c>
      <c r="N49" s="226" t="inlineStr">
        <is>
          <t>needed per month- include tax and medical</t>
        </is>
      </c>
      <c r="O49" s="226" t="n"/>
      <c r="P49" s="226" t="n"/>
      <c r="Q49" s="226" t="n"/>
      <c r="R49" s="227" t="n"/>
    </row>
    <row r="50">
      <c r="B50" s="49" t="inlineStr">
        <is>
          <t>est cost of living reduction at 70</t>
        </is>
      </c>
      <c r="C50" s="72" t="n">
        <v>15</v>
      </c>
      <c r="D50" t="inlineStr">
        <is>
          <t>everything seems to point to a reduction in expenses at around 70, most say 10%, could be tied to travel, could be higher to account for mortgage paid off</t>
        </is>
      </c>
      <c r="M50" s="214">
        <f>+E68</f>
        <v/>
      </c>
      <c r="N50" t="inlineStr">
        <is>
          <t>ss both</t>
        </is>
      </c>
      <c r="R50" s="230" t="n"/>
    </row>
    <row r="51">
      <c r="B51" s="49" t="inlineStr">
        <is>
          <t>est cost of living  increase at 85</t>
        </is>
      </c>
      <c r="C51" s="72" t="n">
        <v>15</v>
      </c>
      <c r="D51" t="inlineStr">
        <is>
          <t>if long term care insurance may not need this, but best to assume some increase in cost of living as we age</t>
        </is>
      </c>
      <c r="M51" s="214">
        <f>+E70</f>
        <v/>
      </c>
      <c r="N51" t="inlineStr">
        <is>
          <t>annuity</t>
        </is>
      </c>
      <c r="R51" s="230" t="n"/>
    </row>
    <row r="52">
      <c r="B52" s="49" t="inlineStr">
        <is>
          <t>Social Security COLA, est</t>
        </is>
      </c>
      <c r="C52" s="72" t="n">
        <v>5</v>
      </c>
      <c r="D52" t="inlineStr">
        <is>
          <t>typically matches inflation, see ref table for historical data</t>
        </is>
      </c>
      <c r="M52" s="214" t="n">
        <v>0</v>
      </c>
      <c r="N52" t="inlineStr">
        <is>
          <t>lump</t>
        </is>
      </c>
      <c r="R52" s="230" t="n"/>
    </row>
    <row r="53">
      <c r="B53" s="49" t="inlineStr">
        <is>
          <t>estimated save with Medicare at 65</t>
        </is>
      </c>
      <c r="C53" s="73" t="n">
        <v>10000</v>
      </c>
      <c r="D53" t="inlineStr">
        <is>
          <t>assuming half of cost before medicare, should be much less</t>
        </is>
      </c>
      <c r="M53" s="214">
        <f>+M49-M50-M51-M52</f>
        <v/>
      </c>
      <c r="N53" t="inlineStr">
        <is>
          <t>saving used/mo</t>
        </is>
      </c>
      <c r="R53" s="230" t="n"/>
    </row>
    <row r="54">
      <c r="M54" s="214">
        <f>+M53*12</f>
        <v/>
      </c>
      <c r="N54" t="inlineStr">
        <is>
          <t>yearly save used</t>
        </is>
      </c>
      <c r="R54" s="230" t="n"/>
    </row>
    <row r="55" ht="15" customHeight="1" s="229" thickBot="1">
      <c r="M55" s="215">
        <f>+M54/0.04</f>
        <v/>
      </c>
      <c r="N55" s="216" t="inlineStr">
        <is>
          <t>4% rule</t>
        </is>
      </c>
      <c r="O55" s="232" t="n"/>
      <c r="P55" s="223">
        <f>+current_portfolio+E22</f>
        <v/>
      </c>
      <c r="Q55" s="223">
        <f>+P55-M55</f>
        <v/>
      </c>
      <c r="R55" s="233" t="n"/>
    </row>
    <row r="56" ht="15" customHeight="1" s="229" thickBot="1">
      <c r="B56" s="68" t="inlineStr">
        <is>
          <t>Growth and investment assumption - where we start the simulations from</t>
        </is>
      </c>
      <c r="C56" s="68" t="n"/>
      <c r="D56" s="68" t="n"/>
      <c r="E56" s="68" t="n"/>
      <c r="F56" s="68" t="n"/>
      <c r="M56" s="218">
        <f>+M54/0.028</f>
        <v/>
      </c>
      <c r="N56" s="219" t="inlineStr">
        <is>
          <t>2.8% rule</t>
        </is>
      </c>
      <c r="O56" s="219" t="n"/>
      <c r="P56" s="221">
        <f>+current_portfolio+E22</f>
        <v/>
      </c>
      <c r="Q56" s="224">
        <f>+P56-M56</f>
        <v/>
      </c>
      <c r="R56" s="220" t="n"/>
    </row>
    <row r="57" ht="15" customHeight="1" s="229" thickBot="1">
      <c r="B57" s="103" t="inlineStr">
        <is>
          <t>growth rates for Monte carlo, you get to pick it</t>
        </is>
      </c>
      <c r="C57" s="80" t="inlineStr">
        <is>
          <t>asset allocation</t>
        </is>
      </c>
      <c r="D57" s="81" t="inlineStr">
        <is>
          <t>see ref tab</t>
        </is>
      </c>
      <c r="E57" s="80" t="n"/>
      <c r="F57" s="82" t="inlineStr">
        <is>
          <t>check</t>
        </is>
      </c>
      <c r="G57" s="35" t="n"/>
      <c r="H57" s="35" t="n"/>
    </row>
    <row r="58">
      <c r="B58" s="104" t="inlineStr">
        <is>
          <t>Stock</t>
        </is>
      </c>
      <c r="C58" s="83" t="n">
        <v>50</v>
      </c>
      <c r="D58" s="84" t="inlineStr">
        <is>
          <t>Average</t>
        </is>
      </c>
      <c r="E58" s="85" t="n">
        <v>10</v>
      </c>
      <c r="F58" s="240">
        <f>+Stock*current_portfolio</f>
        <v/>
      </c>
      <c r="G58" s="10" t="inlineStr">
        <is>
          <t>assumes post fees, should subtract for S&amp;P, 1-1.5%, sTD for last 60yr ~16%, avg 11.6, median 14%</t>
        </is>
      </c>
    </row>
    <row r="59" ht="15" customHeight="1" s="229" thickBot="1">
      <c r="B59" s="105" t="n"/>
      <c r="C59" s="87" t="n"/>
      <c r="D59" s="88" t="inlineStr">
        <is>
          <t>stdev</t>
        </is>
      </c>
      <c r="E59" s="89" t="n">
        <v>10</v>
      </c>
      <c r="F59" s="241" t="n"/>
      <c r="G59" s="130" t="n">
        <v>1.5</v>
      </c>
      <c r="H59" s="10" t="inlineStr">
        <is>
          <t>factor to mod STD, assume full 3 sigma is extreme, 1= full 3 sigma, 1.5 is reasonable</t>
        </is>
      </c>
    </row>
    <row r="60">
      <c r="B60" s="104" t="inlineStr">
        <is>
          <t>Bonds</t>
        </is>
      </c>
      <c r="C60" s="83" t="n">
        <v>0.1</v>
      </c>
      <c r="D60" s="84" t="inlineStr">
        <is>
          <t>Average</t>
        </is>
      </c>
      <c r="E60" s="85" t="n">
        <v>0.08</v>
      </c>
      <c r="F60" s="240">
        <f>+Bonds*current_portfolio</f>
        <v/>
      </c>
      <c r="G60" s="35" t="n"/>
      <c r="H60" s="35" t="n"/>
    </row>
    <row r="61" ht="15" customHeight="1" s="229" thickBot="1">
      <c r="B61" s="105" t="n"/>
      <c r="C61" s="87" t="n"/>
      <c r="D61" s="88" t="inlineStr">
        <is>
          <t>stdev</t>
        </is>
      </c>
      <c r="E61" s="89">
        <f>8%/G61</f>
        <v/>
      </c>
      <c r="F61" s="241" t="n"/>
      <c r="G61" s="130" t="n">
        <v>1.5</v>
      </c>
      <c r="H61" s="10" t="inlineStr">
        <is>
          <t>factor to mod STD, assume full 3 sigma is extreme</t>
        </is>
      </c>
    </row>
    <row r="62">
      <c r="B62" s="104" t="inlineStr">
        <is>
          <t>cash (expect to convert to cash each year)</t>
        </is>
      </c>
      <c r="C62" s="83" t="n">
        <v>0.1</v>
      </c>
      <c r="D62" s="84" t="inlineStr">
        <is>
          <t>Average</t>
        </is>
      </c>
      <c r="E62" s="242" t="n">
        <v>0.01</v>
      </c>
      <c r="F62" s="240">
        <f>+cash*current_portfolio</f>
        <v/>
      </c>
      <c r="G62" s="243">
        <f>+F62/expense</f>
        <v/>
      </c>
      <c r="H62" s="10" t="inlineStr">
        <is>
          <t>yrs of expenses in cash</t>
        </is>
      </c>
    </row>
    <row r="63" ht="15" customHeight="1" s="229" thickBot="1">
      <c r="B63" s="105" t="n"/>
      <c r="C63" s="91" t="n"/>
      <c r="D63" s="88" t="inlineStr">
        <is>
          <t>stdev</t>
        </is>
      </c>
      <c r="E63" s="244" t="n">
        <v>0.002</v>
      </c>
      <c r="F63" s="241" t="n"/>
      <c r="H63" s="188" t="inlineStr">
        <is>
          <t>with inflation this will also increase, so if assuming high inlation can assume higher here</t>
        </is>
      </c>
    </row>
    <row r="64" ht="15" customHeight="1" s="229" thickBot="1">
      <c r="B64" s="106" t="n"/>
      <c r="C64" s="93">
        <f>+Stock+Bonds+cash</f>
        <v/>
      </c>
      <c r="D64" s="94" t="n"/>
      <c r="E64" s="95" t="n"/>
      <c r="F64" s="245">
        <f>+F62+F60+F58</f>
        <v/>
      </c>
      <c r="G64" s="35" t="n"/>
      <c r="H64" s="35" t="n"/>
    </row>
    <row r="67">
      <c r="B67" s="68" t="inlineStr">
        <is>
          <t>Income when SS is taken</t>
        </is>
      </c>
      <c r="C67" s="68" t="inlineStr">
        <is>
          <t>s1</t>
        </is>
      </c>
      <c r="D67" s="68" t="inlineStr">
        <is>
          <t>s2</t>
        </is>
      </c>
      <c r="E67" s="68" t="inlineStr">
        <is>
          <t>Total/mo</t>
        </is>
      </c>
      <c r="F67" s="68" t="inlineStr">
        <is>
          <t>Total/yr</t>
        </is>
      </c>
    </row>
    <row r="68">
      <c r="B68" s="8" t="inlineStr">
        <is>
          <t>Social Security - uses cola in calculation of SS income</t>
        </is>
      </c>
      <c r="C68" s="110">
        <f>INDEX(F18:I18,MATCH(SS_s1,F17:I17))</f>
        <v/>
      </c>
      <c r="D68" s="110">
        <f>INDEX(F19:I19,MATCH(ss_s2,F17:I17))</f>
        <v/>
      </c>
      <c r="E68" s="110">
        <f>+D68+C68</f>
        <v/>
      </c>
      <c r="F68" s="110">
        <f>+E68*12</f>
        <v/>
      </c>
    </row>
    <row r="69">
      <c r="B69" s="8" t="inlineStr">
        <is>
          <t>Pension fixed</t>
        </is>
      </c>
      <c r="C69" s="110">
        <f>IF(P_s1="lump",0,INDEX(C22:D22,MATCH(P_s1,C21:D21)))</f>
        <v/>
      </c>
      <c r="D69" s="110">
        <f>IF(p_s2="lump",0,INDEX(C23:D23,MATCH(p_s2,C21:D21)))</f>
        <v/>
      </c>
      <c r="E69" s="110">
        <f>+D69+C69</f>
        <v/>
      </c>
      <c r="F69" s="110">
        <f>+E69*12</f>
        <v/>
      </c>
    </row>
    <row r="70" ht="15" customHeight="1" s="229" thickBot="1">
      <c r="B70" s="8" t="inlineStr">
        <is>
          <t>Other - annuity, or other income</t>
        </is>
      </c>
      <c r="C70" s="111" t="n">
        <v>1600</v>
      </c>
      <c r="D70" s="111" t="n">
        <v>0</v>
      </c>
      <c r="E70" s="112">
        <f>+s2_oinc+s1_oinc</f>
        <v/>
      </c>
      <c r="F70" s="112">
        <f>+E70*12</f>
        <v/>
      </c>
      <c r="G70" t="inlineStr">
        <is>
          <t>&gt;330k in annuity</t>
        </is>
      </c>
      <c r="I70" t="inlineStr">
        <is>
          <t>variable, and market dependent but will use min</t>
        </is>
      </c>
    </row>
    <row r="71" ht="15" customHeight="1" s="229" thickBot="1">
      <c r="C71" s="113" t="n"/>
      <c r="D71" s="113" t="n"/>
      <c r="E71" s="114">
        <f>SUM(E68:E70)</f>
        <v/>
      </c>
      <c r="F71" s="115">
        <f>+E71*12</f>
        <v/>
      </c>
      <c r="G71" s="190">
        <f>+F71/F72</f>
        <v/>
      </c>
      <c r="H71" t="inlineStr">
        <is>
          <t>percent of needs covered by SS,  annuity and Pension (fixed income)</t>
        </is>
      </c>
    </row>
    <row r="72">
      <c r="D72" t="inlineStr">
        <is>
          <t>compare to expected expenses w/tax</t>
        </is>
      </c>
      <c r="F72" s="189">
        <f>+expense</f>
        <v/>
      </c>
    </row>
    <row r="73">
      <c r="B73" s="183" t="inlineStr">
        <is>
          <t>Growth before retiring, saving per year</t>
        </is>
      </c>
      <c r="C73" s="35" t="inlineStr">
        <is>
          <t>salary</t>
        </is>
      </c>
      <c r="D73" s="35" t="n">
        <v>207000</v>
      </c>
      <c r="E73" s="35" t="n"/>
    </row>
    <row r="74">
      <c r="B74" s="68" t="n"/>
      <c r="C74" s="68" t="inlineStr">
        <is>
          <t>401k</t>
        </is>
      </c>
      <c r="D74" s="68" t="inlineStr">
        <is>
          <t>H S A</t>
        </is>
      </c>
      <c r="E74" s="205" t="inlineStr">
        <is>
          <t>post tax stock/saving</t>
        </is>
      </c>
    </row>
    <row r="75">
      <c r="B75" s="126" t="inlineStr">
        <is>
          <t>contribtion/yr</t>
        </is>
      </c>
      <c r="C75" s="75">
        <f>5%*D73</f>
        <v/>
      </c>
      <c r="D75" s="75" t="n">
        <v>7250</v>
      </c>
      <c r="E75" s="75">
        <f>5%*D73</f>
        <v/>
      </c>
      <c r="F75" t="inlineStr">
        <is>
          <t>modified for part time with saving/2</t>
        </is>
      </c>
    </row>
    <row r="76">
      <c r="B76" s="126" t="inlineStr">
        <is>
          <t>match/yr (est)</t>
        </is>
      </c>
      <c r="C76" s="75">
        <f>4%*D73+(2%*D73)*0.88*1.25</f>
        <v/>
      </c>
      <c r="D76" s="75" t="n">
        <v>1500</v>
      </c>
      <c r="E76" s="75" t="n">
        <v>0</v>
      </c>
      <c r="F76" t="inlineStr">
        <is>
          <t>100% on 4% if contr more than 5%+ up to 100% on 2% depends on eva</t>
        </is>
      </c>
    </row>
    <row r="77">
      <c r="B77" s="131" t="inlineStr">
        <is>
          <t>sub total</t>
        </is>
      </c>
      <c r="C77" s="76">
        <f>SUM(C75:C76)</f>
        <v/>
      </c>
      <c r="D77" s="76">
        <f>SUM(D75:D76)</f>
        <v/>
      </c>
      <c r="E77" s="76">
        <f>SUM(E75:E76)</f>
        <v/>
      </c>
      <c r="F77" t="inlineStr">
        <is>
          <t>88% for 2022</t>
        </is>
      </c>
    </row>
    <row r="78">
      <c r="B78" s="131" t="inlineStr">
        <is>
          <t>Total saved per year</t>
        </is>
      </c>
      <c r="C78" s="77" t="n"/>
      <c r="D78" s="77" t="n"/>
      <c r="E78" s="78">
        <f>+E77+D77+C77</f>
        <v/>
      </c>
    </row>
    <row r="80">
      <c r="D80">
        <f>4%*D73</f>
        <v/>
      </c>
    </row>
  </sheetData>
  <mergeCells count="4">
    <mergeCell ref="E4:J4"/>
    <mergeCell ref="E3:J3"/>
    <mergeCell ref="E5:J5"/>
    <mergeCell ref="E2:J2"/>
  </mergeCells>
  <conditionalFormatting sqref="K14">
    <cfRule type="cellIs" priority="1" operator="lessThan" dxfId="15">
      <formula>3</formula>
    </cfRule>
  </conditionalFormatting>
  <dataValidations count="1">
    <dataValidation sqref="C8 E8" showDropDown="0" showInputMessage="1" showErrorMessage="1" allowBlank="0" type="list">
      <formula1>$J$8:$J$11</formula1>
    </dataValidation>
  </dataValidations>
  <pageMargins left="0.25" right="0.25" top="0.75" bottom="0.75" header="0.3" footer="0.3"/>
  <pageSetup orientation="landscape" scale="50" fitToHeight="0"/>
  <rowBreaks count="1" manualBreakCount="1">
    <brk id="54" min="0" max="16383" man="1"/>
  </rowBreak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BB2044"/>
  <sheetViews>
    <sheetView zoomScaleNormal="100" workbookViewId="0">
      <selection activeCell="K5" sqref="K5"/>
    </sheetView>
  </sheetViews>
  <sheetFormatPr baseColWidth="8" defaultRowHeight="14.4" outlineLevelCol="0"/>
  <cols>
    <col width="67.44140625" bestFit="1" customWidth="1" style="229" min="2" max="2"/>
    <col width="17.5546875" customWidth="1" style="229" min="3" max="3"/>
    <col width="17.6640625" customWidth="1" style="229" min="4" max="14"/>
    <col width="13.6640625" customWidth="1" style="229" min="15" max="49"/>
    <col width="5.109375" bestFit="1" customWidth="1" style="35" min="50" max="51"/>
    <col width="4.6640625" bestFit="1" customWidth="1" style="35" min="52" max="54"/>
  </cols>
  <sheetData>
    <row r="1" ht="15.6" customHeight="1" s="229">
      <c r="B1" s="174" t="inlineStr">
        <is>
          <t>1000 trials for 25,30, &amp; 35 years, using S&amp;P 500 data</t>
        </is>
      </c>
      <c r="C1" s="172" t="n"/>
      <c r="D1" s="173" t="n"/>
      <c r="E1" s="135" t="n"/>
      <c r="F1" s="135" t="n"/>
    </row>
    <row r="2" ht="15.6" customHeight="1" s="229">
      <c r="B2" s="175" t="inlineStr">
        <is>
          <t>Retirement Age</t>
        </is>
      </c>
      <c r="C2" s="176">
        <f>Retirement_year</f>
        <v/>
      </c>
      <c r="D2" s="136" t="n"/>
      <c r="E2" s="135" t="n"/>
      <c r="F2" s="135" t="n"/>
    </row>
    <row r="3" ht="15.6" customHeight="1" s="229">
      <c r="B3" s="137" t="n"/>
      <c r="C3" s="138" t="inlineStr">
        <is>
          <t>percent success</t>
        </is>
      </c>
      <c r="D3" s="139" t="inlineStr">
        <is>
          <t>age</t>
        </is>
      </c>
      <c r="E3" s="135" t="n"/>
      <c r="F3" s="135" t="n"/>
    </row>
    <row r="4" ht="15.6" customHeight="1" s="229">
      <c r="B4" s="140" t="inlineStr">
        <is>
          <t>percent of trials success (45 yr)</t>
        </is>
      </c>
      <c r="C4" s="141">
        <f>+AX27/1000</f>
        <v/>
      </c>
      <c r="D4" s="142">
        <f>45+$C$18</f>
        <v/>
      </c>
      <c r="E4" s="143" t="n"/>
      <c r="F4" s="135" t="n"/>
      <c r="I4" s="163" t="n"/>
    </row>
    <row r="5" ht="15.6" customHeight="1" s="229">
      <c r="B5" s="140" t="inlineStr">
        <is>
          <t>percent of trials success (35 yr)</t>
        </is>
      </c>
      <c r="C5" s="141">
        <f>+AY27/1000</f>
        <v/>
      </c>
      <c r="D5" s="142">
        <f>35+$C$18</f>
        <v/>
      </c>
      <c r="E5" s="143" t="inlineStr">
        <is>
          <t>(90% adequate?(green &gt;90%))</t>
        </is>
      </c>
      <c r="F5" s="135" t="n"/>
      <c r="I5" s="163" t="n"/>
    </row>
    <row r="6" ht="16.2" customHeight="1" s="229" thickBot="1">
      <c r="B6" s="207" t="inlineStr">
        <is>
          <t>percent of trials success (30yr)</t>
        </is>
      </c>
      <c r="C6" s="208">
        <f>+AZ27/1000</f>
        <v/>
      </c>
      <c r="D6" s="209">
        <f>30+$C$18</f>
        <v/>
      </c>
      <c r="E6" s="143" t="inlineStr">
        <is>
          <t>may choose to be more or less conservative</t>
        </is>
      </c>
      <c r="F6" s="135" t="n"/>
      <c r="I6" s="246" t="n"/>
    </row>
    <row r="7" ht="16.2" customHeight="1" s="229" thickBot="1">
      <c r="B7" s="210" t="inlineStr">
        <is>
          <t>percent of trials success (25yr)</t>
        </is>
      </c>
      <c r="C7" s="211">
        <f>+BA27/1000</f>
        <v/>
      </c>
      <c r="D7" s="212">
        <f>25+C18</f>
        <v/>
      </c>
      <c r="E7" s="143" t="inlineStr">
        <is>
          <t>(life expectancy is ~age 85 for 65 yr old)</t>
        </is>
      </c>
      <c r="F7" s="135" t="n"/>
      <c r="I7" s="246" t="n"/>
    </row>
    <row r="8" ht="16.2" customHeight="1" s="229" thickBot="1">
      <c r="B8" s="144" t="inlineStr">
        <is>
          <t>percent of trials success (20yr)</t>
        </is>
      </c>
      <c r="C8" s="145">
        <f>+BB27/1000</f>
        <v/>
      </c>
      <c r="D8" s="146">
        <f>20+C18</f>
        <v/>
      </c>
      <c r="E8" s="143" t="n"/>
      <c r="F8" s="135" t="n"/>
      <c r="I8" s="246" t="n"/>
    </row>
    <row r="10" ht="15.6" customHeight="1" s="229">
      <c r="B10" s="178" t="inlineStr">
        <is>
          <t>estimated tax rate in retirement (used for RMD only)</t>
        </is>
      </c>
      <c r="C10" s="180" t="n">
        <v>0.22</v>
      </c>
      <c r="D10" t="inlineStr">
        <is>
          <t>(need to make this a lookup for rmd, for now it is fixed tax on RMD, assuming non-taxed RMD above expenses kept and reinvested to balance port)</t>
        </is>
      </c>
    </row>
    <row r="11" ht="15.6" customHeight="1" s="229">
      <c r="B11" s="178" t="inlineStr">
        <is>
          <t>yearly saved current</t>
        </is>
      </c>
      <c r="C11" s="177">
        <f>yr_save</f>
        <v/>
      </c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5" t="n"/>
      <c r="O11" s="35" t="n"/>
      <c r="P11" s="35" t="n"/>
      <c r="Q11" s="35" t="n"/>
      <c r="R11" s="35" t="n"/>
      <c r="S11" s="35" t="n"/>
      <c r="T11" s="35" t="n"/>
      <c r="U11" s="35" t="n"/>
      <c r="V11" s="35" t="n"/>
      <c r="W11" s="35" t="n"/>
      <c r="X11" s="35" t="n"/>
      <c r="Y11" s="35" t="n"/>
      <c r="Z11" s="35" t="n"/>
      <c r="AA11" s="35" t="n"/>
      <c r="AB11" s="35" t="n"/>
      <c r="AC11" s="35" t="n"/>
      <c r="AD11" s="35" t="n"/>
      <c r="AE11" s="35" t="n"/>
      <c r="AF11" s="35" t="n"/>
      <c r="AG11" s="35" t="n"/>
      <c r="AH11" s="35" t="n"/>
      <c r="AI11" s="35" t="n"/>
      <c r="AJ11" s="35" t="n"/>
      <c r="AK11" s="35" t="n"/>
      <c r="AL11" s="35" t="n"/>
      <c r="AM11" s="35" t="n"/>
      <c r="AN11" s="35" t="n"/>
      <c r="AO11" s="35" t="n"/>
      <c r="AP11" s="35" t="n"/>
      <c r="AQ11" s="35" t="n"/>
      <c r="AR11" s="35" t="n"/>
      <c r="AS11" s="35" t="n"/>
      <c r="AT11" s="35" t="n"/>
      <c r="AU11" s="35" t="n"/>
      <c r="AV11" s="35" t="n"/>
      <c r="AW11" s="35" t="n"/>
    </row>
    <row r="12" ht="15.6" customHeight="1" s="229">
      <c r="B12" s="178" t="inlineStr">
        <is>
          <t>yearly expense current</t>
        </is>
      </c>
      <c r="C12" s="177">
        <f>-expense</f>
        <v/>
      </c>
      <c r="D12" s="10" t="inlineStr">
        <is>
          <t>(includes tax, ins, all)</t>
        </is>
      </c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5" t="n"/>
      <c r="O12" s="35" t="n"/>
      <c r="P12" s="35" t="n"/>
      <c r="Q12" s="35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</row>
    <row r="13" ht="15.6" customHeight="1" s="229">
      <c r="B13" s="178" t="inlineStr">
        <is>
          <t>current portfolio</t>
        </is>
      </c>
      <c r="C13" s="177">
        <f>current_portfolio</f>
        <v/>
      </c>
      <c r="D13" s="35" t="n"/>
      <c r="E13" s="35" t="n"/>
      <c r="F13" s="35" t="n"/>
      <c r="G13" s="35" t="n"/>
      <c r="H13" s="35" t="n"/>
      <c r="I13" s="35" t="n"/>
      <c r="J13" s="35" t="n"/>
      <c r="K13" s="35" t="n"/>
      <c r="L13" s="35" t="n"/>
      <c r="M13" s="35" t="n"/>
      <c r="N13" s="35" t="n"/>
      <c r="O13" s="35" t="n"/>
      <c r="P13" s="35" t="n"/>
      <c r="Q13" s="35" t="n"/>
      <c r="R13" s="35" t="n"/>
      <c r="S13" s="35" t="n"/>
      <c r="T13" s="35" t="n"/>
      <c r="U13" s="35" t="n"/>
      <c r="V13" s="35" t="n"/>
      <c r="W13" s="35" t="n"/>
      <c r="X13" s="35" t="n"/>
      <c r="Y13" s="35" t="n"/>
      <c r="Z13" s="35" t="n"/>
      <c r="AA13" s="35" t="n"/>
      <c r="AB13" s="35" t="n"/>
      <c r="AC13" s="35" t="n"/>
      <c r="AD13" s="35" t="n"/>
      <c r="AE13" s="35" t="n"/>
      <c r="AF13" s="35" t="n"/>
      <c r="AG13" s="35" t="n"/>
      <c r="AH13" s="35" t="n"/>
      <c r="AI13" s="35" t="n"/>
      <c r="AJ13" s="35" t="n"/>
      <c r="AK13" s="35" t="n"/>
      <c r="AL13" s="35" t="n"/>
      <c r="AM13" s="35" t="n"/>
      <c r="AN13" s="35" t="n"/>
      <c r="AO13" s="35" t="n"/>
      <c r="AP13" s="35" t="n"/>
      <c r="AQ13" s="35" t="n"/>
      <c r="AR13" s="35" t="n"/>
      <c r="AS13" s="35" t="n"/>
      <c r="AT13" s="35" t="n"/>
      <c r="AU13" s="35" t="n"/>
      <c r="AV13" s="35" t="n"/>
      <c r="AW13" s="35" t="n"/>
    </row>
    <row r="14" ht="15.6" customHeight="1" s="229">
      <c r="B14" s="179" t="inlineStr">
        <is>
          <t>lump - assume to be taken at retirement if taken</t>
        </is>
      </c>
      <c r="C14" s="177">
        <f>IF(P_s1="lump",input!E22,0)+IF(p_s2="lump",input!E23,0)</f>
        <v/>
      </c>
      <c r="D14" s="35" t="inlineStr">
        <is>
          <t>adds at retire</t>
        </is>
      </c>
      <c r="F14" s="35" t="n"/>
      <c r="G14" s="35" t="n"/>
      <c r="H14" s="35" t="n"/>
      <c r="I14" s="35" t="n"/>
      <c r="J14" s="35" t="n"/>
      <c r="K14" s="35" t="n"/>
      <c r="L14" s="35" t="n"/>
      <c r="M14" s="35" t="n"/>
      <c r="N14" s="35" t="n"/>
      <c r="O14" s="35" t="n"/>
      <c r="P14" s="35" t="n"/>
      <c r="Q14" s="35" t="n"/>
      <c r="R14" s="35" t="n"/>
      <c r="S14" s="35" t="n"/>
      <c r="T14" s="35" t="n"/>
      <c r="U14" s="35" t="n"/>
      <c r="V14" s="35" t="n"/>
      <c r="W14" s="35" t="n"/>
      <c r="X14" s="35" t="n"/>
      <c r="Y14" s="35" t="n"/>
      <c r="Z14" s="35" t="n"/>
      <c r="AA14" s="35" t="n"/>
      <c r="AB14" s="35" t="n"/>
      <c r="AC14" s="35" t="n"/>
      <c r="AD14" s="35" t="n"/>
      <c r="AE14" s="35" t="n"/>
      <c r="AF14" s="35" t="n"/>
      <c r="AG14" s="35" t="n"/>
      <c r="AH14" s="35" t="n"/>
      <c r="AI14" s="35" t="n"/>
      <c r="AJ14" s="35" t="n"/>
      <c r="AK14" s="35" t="n"/>
      <c r="AL14" s="35" t="n"/>
      <c r="AM14" s="35" t="n"/>
      <c r="AN14" s="35" t="n"/>
      <c r="AO14" s="35" t="n"/>
      <c r="AP14" s="35" t="n"/>
      <c r="AQ14" s="35" t="n"/>
      <c r="AR14" s="35" t="n"/>
      <c r="AS14" s="35" t="n"/>
      <c r="AT14" s="35" t="n"/>
      <c r="AU14" s="35" t="n"/>
      <c r="AV14" s="35" t="n"/>
      <c r="AW14" s="35" t="n"/>
    </row>
    <row r="15" ht="15.6" customHeight="1" s="229">
      <c r="B15" s="179" t="inlineStr">
        <is>
          <t>one time retire expense</t>
        </is>
      </c>
      <c r="C15" s="177">
        <f>-input!K37</f>
        <v/>
      </c>
      <c r="D15" s="35" t="inlineStr">
        <is>
          <t>adds at retire</t>
        </is>
      </c>
      <c r="E15" s="35" t="n"/>
      <c r="F15" s="35" t="n"/>
      <c r="G15" s="35" t="n"/>
      <c r="H15" s="35" t="n"/>
      <c r="I15" s="35" t="n"/>
      <c r="J15" s="35" t="n"/>
      <c r="K15" s="35" t="n"/>
      <c r="L15" s="35" t="n"/>
      <c r="M15" s="35" t="n"/>
      <c r="N15" s="35" t="n"/>
      <c r="O15" s="35" t="n"/>
      <c r="P15" s="35" t="n"/>
      <c r="Q15" s="35" t="n"/>
      <c r="R15" s="35" t="n"/>
      <c r="S15" s="35" t="n"/>
      <c r="T15" s="35" t="n"/>
      <c r="U15" s="35" t="n"/>
      <c r="V15" s="35" t="n"/>
      <c r="W15" s="35" t="n"/>
      <c r="X15" s="35" t="n"/>
      <c r="Y15" s="35" t="n"/>
      <c r="Z15" s="35" t="n"/>
      <c r="AA15" s="35" t="n"/>
      <c r="AB15" s="35" t="n"/>
      <c r="AC15" s="35" t="n"/>
      <c r="AD15" s="35" t="n"/>
      <c r="AE15" s="35" t="n"/>
      <c r="AF15" s="35" t="n"/>
      <c r="AG15" s="35" t="n"/>
      <c r="AH15" s="35" t="n"/>
      <c r="AI15" s="35" t="n"/>
      <c r="AJ15" s="35" t="n"/>
      <c r="AK15" s="35" t="n"/>
      <c r="AL15" s="35" t="n"/>
      <c r="AM15" s="35" t="n"/>
      <c r="AN15" s="35" t="n"/>
      <c r="AO15" s="35" t="n"/>
      <c r="AP15" s="35" t="n"/>
      <c r="AQ15" s="35" t="n"/>
      <c r="AR15" s="35" t="n"/>
      <c r="AS15" s="35" t="n"/>
      <c r="AT15" s="35" t="n"/>
      <c r="AU15" s="35" t="n"/>
      <c r="AV15" s="35" t="n"/>
      <c r="AW15" s="35" t="n"/>
    </row>
    <row r="16" ht="15.6" customHeight="1" s="229">
      <c r="B16" s="184" t="inlineStr">
        <is>
          <t>Starting funds</t>
        </is>
      </c>
      <c r="C16" s="177">
        <f>+C13</f>
        <v/>
      </c>
      <c r="D16" s="197" t="n"/>
      <c r="E16" s="35" t="n"/>
      <c r="F16" s="35" t="n"/>
      <c r="G16" s="35" t="n"/>
      <c r="H16" s="35" t="n"/>
      <c r="I16" s="35" t="n"/>
      <c r="J16" s="35" t="n"/>
      <c r="K16" s="35" t="n"/>
      <c r="L16" s="35" t="n"/>
      <c r="M16" s="35" t="n"/>
      <c r="N16" s="35" t="n"/>
      <c r="O16" s="35" t="n"/>
      <c r="P16" s="35" t="n"/>
      <c r="Q16" s="35" t="n"/>
      <c r="R16" s="35" t="n"/>
      <c r="S16" s="35" t="n"/>
      <c r="T16" s="35" t="n"/>
      <c r="U16" s="35" t="n"/>
      <c r="V16" s="35" t="n"/>
      <c r="W16" s="35" t="n"/>
      <c r="X16" s="35" t="n"/>
      <c r="Y16" s="35" t="n"/>
      <c r="Z16" s="35" t="n"/>
      <c r="AA16" s="35" t="n"/>
      <c r="AB16" s="35" t="n"/>
      <c r="AC16" s="35" t="n"/>
      <c r="AD16" s="35" t="n"/>
      <c r="AE16" s="35" t="n"/>
      <c r="AF16" s="35" t="n"/>
      <c r="AG16" s="35" t="n"/>
      <c r="AH16" s="35" t="n"/>
      <c r="AI16" s="35" t="n"/>
      <c r="AJ16" s="35" t="n"/>
      <c r="AK16" s="35" t="n"/>
      <c r="AL16" s="35" t="n"/>
      <c r="AM16" s="35" t="n"/>
      <c r="AN16" s="35" t="n"/>
      <c r="AO16" s="35" t="n"/>
      <c r="AP16" s="35" t="n"/>
      <c r="AQ16" s="35" t="n"/>
      <c r="AR16" s="35" t="n"/>
      <c r="AS16" s="35" t="n"/>
      <c r="AT16" s="35" t="n"/>
      <c r="AU16" s="35" t="n"/>
      <c r="AV16" s="35" t="n"/>
      <c r="AW16" s="35" t="n"/>
    </row>
    <row r="17">
      <c r="B17" s="10" t="inlineStr">
        <is>
          <t>IF(D17&lt;Retirement_year,-$C$11,(-IF(D17&gt;85,FV(inflation,D17-age,0,(expense-medicare)+(expense-medicare)*inct_85),IF(D17&lt;70,IF(D17&lt;64,FV(inflation,D17-age,0,expense),FV(inflation,D17-age,0,expense-medicare)),FV(inflation,D17-age,0,(expense-medicare)-(expense-medicare)*red_70)))))</t>
        </is>
      </c>
      <c r="C17" s="198" t="n"/>
      <c r="D17" s="197" t="n"/>
      <c r="E17" s="35" t="n"/>
      <c r="F17" s="35" t="n"/>
      <c r="G17" s="35" t="n"/>
      <c r="H17" s="35" t="n"/>
      <c r="I17" s="35" t="n"/>
      <c r="J17" s="35" t="n"/>
      <c r="K17" s="35" t="n"/>
      <c r="L17" s="35" t="n"/>
      <c r="M17" s="35" t="n"/>
      <c r="N17" s="35" t="n"/>
      <c r="O17" s="35" t="n"/>
      <c r="P17" s="35" t="n"/>
      <c r="Q17" s="35" t="n"/>
      <c r="R17" s="35" t="n"/>
      <c r="S17" s="35" t="n"/>
      <c r="T17" s="35" t="n"/>
      <c r="U17" s="35" t="n"/>
      <c r="V17" s="35" t="n"/>
      <c r="W17" s="35" t="n"/>
      <c r="X17" s="35" t="n"/>
      <c r="Y17" s="35" t="n"/>
      <c r="Z17" s="35" t="n"/>
      <c r="AA17" s="35" t="n"/>
      <c r="AB17" s="35" t="n"/>
      <c r="AC17" s="35" t="n"/>
      <c r="AD17" s="35" t="n"/>
      <c r="AE17" s="35" t="n"/>
      <c r="AF17" s="35" t="n"/>
      <c r="AG17" s="35" t="n"/>
      <c r="AH17" s="35" t="n"/>
      <c r="AI17" s="35" t="n"/>
      <c r="AJ17" s="35" t="n"/>
      <c r="AK17" s="35" t="n"/>
      <c r="AL17" s="35" t="n"/>
      <c r="AM17" s="35" t="n"/>
      <c r="AN17" s="35" t="n"/>
      <c r="AO17" s="35" t="n"/>
      <c r="AP17" s="35" t="n"/>
      <c r="AQ17" s="35" t="n"/>
      <c r="AR17" s="35" t="n"/>
      <c r="AS17" s="35" t="n"/>
      <c r="AT17" s="35" t="n"/>
      <c r="AU17" s="35" t="n"/>
      <c r="AV17" s="35" t="n"/>
      <c r="AW17" s="35" t="n"/>
    </row>
    <row r="18">
      <c r="B18" t="inlineStr">
        <is>
          <t>age</t>
        </is>
      </c>
      <c r="C18" s="35">
        <f>+age</f>
        <v/>
      </c>
      <c r="D18" s="35">
        <f>+C18+1</f>
        <v/>
      </c>
      <c r="E18" s="35">
        <f>+D18+1</f>
        <v/>
      </c>
      <c r="F18" s="35">
        <f>+E18+1</f>
        <v/>
      </c>
      <c r="G18" s="35">
        <f>+F18+1</f>
        <v/>
      </c>
      <c r="H18" s="35">
        <f>+G18+1</f>
        <v/>
      </c>
      <c r="I18" s="35">
        <f>+H18+1</f>
        <v/>
      </c>
      <c r="J18" s="35">
        <f>+I18+1</f>
        <v/>
      </c>
      <c r="K18" s="35">
        <f>+J18+1</f>
        <v/>
      </c>
      <c r="L18" s="35">
        <f>+K18+1</f>
        <v/>
      </c>
      <c r="M18" s="35">
        <f>+L18+1</f>
        <v/>
      </c>
      <c r="N18" s="35">
        <f>+M18+1</f>
        <v/>
      </c>
      <c r="O18" s="35">
        <f>+N18+1</f>
        <v/>
      </c>
      <c r="P18" s="35">
        <f>+O18+1</f>
        <v/>
      </c>
      <c r="Q18" s="35">
        <f>+P18+1</f>
        <v/>
      </c>
      <c r="R18" s="35">
        <f>+Q18+1</f>
        <v/>
      </c>
      <c r="S18" s="35">
        <f>+R18+1</f>
        <v/>
      </c>
      <c r="T18" s="35">
        <f>+S18+1</f>
        <v/>
      </c>
      <c r="U18" s="35">
        <f>+T18+1</f>
        <v/>
      </c>
      <c r="V18" s="35">
        <f>+U18+1</f>
        <v/>
      </c>
      <c r="W18" s="35">
        <f>+V18+1</f>
        <v/>
      </c>
      <c r="X18" s="35">
        <f>+W18+1</f>
        <v/>
      </c>
      <c r="Y18" s="35">
        <f>+X18+1</f>
        <v/>
      </c>
      <c r="Z18" s="35">
        <f>+Y18+1</f>
        <v/>
      </c>
      <c r="AA18" s="35">
        <f>+Z18+1</f>
        <v/>
      </c>
      <c r="AB18" s="35">
        <f>+AA18+1</f>
        <v/>
      </c>
      <c r="AC18" s="35">
        <f>+AB18+1</f>
        <v/>
      </c>
      <c r="AD18" s="35">
        <f>+AC18+1</f>
        <v/>
      </c>
      <c r="AE18" s="35">
        <f>+AD18+1</f>
        <v/>
      </c>
      <c r="AF18" s="35">
        <f>+AE18+1</f>
        <v/>
      </c>
      <c r="AG18" s="35">
        <f>+AF18+1</f>
        <v/>
      </c>
      <c r="AH18" s="35">
        <f>+AG18+1</f>
        <v/>
      </c>
      <c r="AI18" s="35">
        <f>+AH18+1</f>
        <v/>
      </c>
      <c r="AJ18" s="35">
        <f>+AI18+1</f>
        <v/>
      </c>
      <c r="AK18" s="35">
        <f>+AJ18+1</f>
        <v/>
      </c>
      <c r="AL18" s="35">
        <f>+AK18+1</f>
        <v/>
      </c>
      <c r="AM18" s="35">
        <f>+AL18+1</f>
        <v/>
      </c>
      <c r="AN18" s="35">
        <f>+AM18+1</f>
        <v/>
      </c>
      <c r="AO18" s="35">
        <f>+AN18+1</f>
        <v/>
      </c>
      <c r="AP18" s="35">
        <f>+AO18+1</f>
        <v/>
      </c>
      <c r="AQ18" s="35">
        <f>+AP18+1</f>
        <v/>
      </c>
      <c r="AR18" s="35">
        <f>+AQ18+1</f>
        <v/>
      </c>
      <c r="AS18" s="35">
        <f>+AR18+1</f>
        <v/>
      </c>
      <c r="AT18" s="35">
        <f>+AS18+1</f>
        <v/>
      </c>
      <c r="AU18" s="35">
        <f>+AT18+1</f>
        <v/>
      </c>
      <c r="AV18" s="35">
        <f>+AU18+1</f>
        <v/>
      </c>
      <c r="AW18" s="35">
        <f>+AV18+1</f>
        <v/>
      </c>
      <c r="AX18" s="157" t="n"/>
      <c r="AY18" s="157" t="n"/>
      <c r="AZ18" s="157" t="n"/>
      <c r="BA18" s="157" t="n"/>
      <c r="BB18" s="157" t="n"/>
    </row>
    <row r="19">
      <c r="B19" t="inlineStr">
        <is>
          <t>year</t>
        </is>
      </c>
      <c r="C19" s="35">
        <f>current_year</f>
        <v/>
      </c>
      <c r="D19" s="35">
        <f>C19+1</f>
        <v/>
      </c>
      <c r="E19" s="35">
        <f>D19+1</f>
        <v/>
      </c>
      <c r="F19" s="35">
        <f>E19+1</f>
        <v/>
      </c>
      <c r="G19" s="35">
        <f>F19+1</f>
        <v/>
      </c>
      <c r="H19" s="35">
        <f>G19+1</f>
        <v/>
      </c>
      <c r="I19" s="35">
        <f>H19+1</f>
        <v/>
      </c>
      <c r="J19" s="35">
        <f>I19+1</f>
        <v/>
      </c>
      <c r="K19" s="35">
        <f>J19+1</f>
        <v/>
      </c>
      <c r="L19" s="35">
        <f>K19+1</f>
        <v/>
      </c>
      <c r="M19" s="35">
        <f>L19+1</f>
        <v/>
      </c>
      <c r="N19" s="35">
        <f>M19+1</f>
        <v/>
      </c>
      <c r="O19" s="35">
        <f>N19+1</f>
        <v/>
      </c>
      <c r="P19" s="35">
        <f>O19+1</f>
        <v/>
      </c>
      <c r="Q19" s="35">
        <f>P19+1</f>
        <v/>
      </c>
      <c r="R19" s="35">
        <f>Q19+1</f>
        <v/>
      </c>
      <c r="S19" s="35">
        <f>R19+1</f>
        <v/>
      </c>
      <c r="T19" s="35">
        <f>S19+1</f>
        <v/>
      </c>
      <c r="U19" s="35">
        <f>T19+1</f>
        <v/>
      </c>
      <c r="V19" s="35">
        <f>U19+1</f>
        <v/>
      </c>
      <c r="W19" s="35">
        <f>V19+1</f>
        <v/>
      </c>
      <c r="X19" s="35">
        <f>W19+1</f>
        <v/>
      </c>
      <c r="Y19" s="35">
        <f>X19+1</f>
        <v/>
      </c>
      <c r="Z19" s="35">
        <f>Y19+1</f>
        <v/>
      </c>
      <c r="AA19" s="35">
        <f>Z19+1</f>
        <v/>
      </c>
      <c r="AB19" s="35">
        <f>AA19+1</f>
        <v/>
      </c>
      <c r="AC19" s="35">
        <f>AB19+1</f>
        <v/>
      </c>
      <c r="AD19" s="35">
        <f>AC19+1</f>
        <v/>
      </c>
      <c r="AE19" s="35">
        <f>AD19+1</f>
        <v/>
      </c>
      <c r="AF19" s="35">
        <f>AE19+1</f>
        <v/>
      </c>
      <c r="AG19" s="35">
        <f>AF19+1</f>
        <v/>
      </c>
      <c r="AH19" s="35">
        <f>AG19+1</f>
        <v/>
      </c>
      <c r="AI19" s="35">
        <f>AH19+1</f>
        <v/>
      </c>
      <c r="AJ19" s="35">
        <f>AI19+1</f>
        <v/>
      </c>
      <c r="AK19" s="35">
        <f>AJ19+1</f>
        <v/>
      </c>
      <c r="AL19" s="35">
        <f>AK19+1</f>
        <v/>
      </c>
      <c r="AM19" s="35">
        <f>AL19+1</f>
        <v/>
      </c>
      <c r="AN19" s="35">
        <f>AM19+1</f>
        <v/>
      </c>
      <c r="AO19" s="35">
        <f>AN19+1</f>
        <v/>
      </c>
      <c r="AP19" s="35">
        <f>AO19+1</f>
        <v/>
      </c>
      <c r="AQ19" s="35">
        <f>AP19+1</f>
        <v/>
      </c>
      <c r="AR19" s="35">
        <f>AQ19+1</f>
        <v/>
      </c>
      <c r="AS19" s="35">
        <f>AR19+1</f>
        <v/>
      </c>
      <c r="AT19" s="35">
        <f>AS19+1</f>
        <v/>
      </c>
      <c r="AU19" s="35">
        <f>AT19+1</f>
        <v/>
      </c>
      <c r="AV19" s="35">
        <f>AU19+1</f>
        <v/>
      </c>
      <c r="AW19" s="35">
        <f>AV19+1</f>
        <v/>
      </c>
      <c r="AX19" s="157" t="n"/>
      <c r="AY19" s="157" t="n"/>
      <c r="AZ19" s="157" t="n"/>
      <c r="BA19" s="157" t="n"/>
      <c r="BB19" s="157" t="n"/>
    </row>
    <row r="20">
      <c r="B20" t="inlineStr">
        <is>
          <t>withdrawal as % of average portofolio, rule of thumb is &lt;4%(outdated) ave</t>
        </is>
      </c>
      <c r="C20" s="12">
        <f>+C24/AVERAGE(C28:C2029)</f>
        <v/>
      </c>
      <c r="D20" s="12">
        <f>+D24/AVERAGE(D28:D2029)</f>
        <v/>
      </c>
      <c r="E20" s="12">
        <f>+E24/AVERAGE(E28:E2029)</f>
        <v/>
      </c>
      <c r="F20" s="12">
        <f>+F24/AVERAGE(F28:F2029)</f>
        <v/>
      </c>
      <c r="G20" s="12">
        <f>+G24/AVERAGE(G28:G2029)</f>
        <v/>
      </c>
      <c r="H20" s="12">
        <f>+H24/AVERAGE(H28:H2029)</f>
        <v/>
      </c>
      <c r="I20" s="12">
        <f>+I24/AVERAGE(I28:I2029)</f>
        <v/>
      </c>
      <c r="J20" s="12">
        <f>+J24/AVERAGE(J28:J2029)</f>
        <v/>
      </c>
      <c r="K20" s="12">
        <f>+K24/AVERAGE(K28:K2029)</f>
        <v/>
      </c>
      <c r="L20" s="12">
        <f>+L24/AVERAGE(L28:L2029)</f>
        <v/>
      </c>
      <c r="M20" s="12">
        <f>+M24/AVERAGE(M28:M2029)</f>
        <v/>
      </c>
      <c r="N20" s="12">
        <f>+N24/AVERAGE(N28:N2029)</f>
        <v/>
      </c>
      <c r="O20" s="12">
        <f>+O24/AVERAGE(O28:O2029)</f>
        <v/>
      </c>
      <c r="P20" s="12">
        <f>+P24/AVERAGE(P28:P2029)</f>
        <v/>
      </c>
      <c r="Q20" s="12">
        <f>+Q24/AVERAGE(Q28:Q2029)</f>
        <v/>
      </c>
      <c r="R20" s="12">
        <f>+R24/AVERAGE(R28:R2029)</f>
        <v/>
      </c>
      <c r="S20" s="12">
        <f>+S24/AVERAGE(S28:S2029)</f>
        <v/>
      </c>
      <c r="T20" s="12">
        <f>+T24/AVERAGE(T28:T2029)</f>
        <v/>
      </c>
      <c r="U20" s="12">
        <f>+U24/AVERAGE(U28:U2029)</f>
        <v/>
      </c>
      <c r="V20" s="12">
        <f>+V24/AVERAGE(V28:V2029)</f>
        <v/>
      </c>
      <c r="W20" s="12">
        <f>+W24/AVERAGE(W28:W2029)</f>
        <v/>
      </c>
      <c r="X20" s="12">
        <f>+X24/AVERAGE(X28:X2029)</f>
        <v/>
      </c>
      <c r="Y20" s="12">
        <f>+Y24/AVERAGE(Y28:Y2029)</f>
        <v/>
      </c>
      <c r="Z20" s="12">
        <f>+Z24/AVERAGE(Z28:Z2029)</f>
        <v/>
      </c>
      <c r="AA20" s="12">
        <f>+AA24/AVERAGE(AA28:AA2029)</f>
        <v/>
      </c>
      <c r="AB20" s="12">
        <f>+AB24/AVERAGE(AB28:AB2029)</f>
        <v/>
      </c>
      <c r="AC20" s="12">
        <f>+AC24/AVERAGE(AC28:AC2029)</f>
        <v/>
      </c>
      <c r="AD20" s="12">
        <f>+AD24/AVERAGE(AD28:AD2029)</f>
        <v/>
      </c>
      <c r="AE20" s="12">
        <f>+AE24/AVERAGE(AE28:AE2029)</f>
        <v/>
      </c>
      <c r="AF20" s="12">
        <f>+AF24/AVERAGE(AF28:AF2029)</f>
        <v/>
      </c>
      <c r="AG20" s="12">
        <f>+AG24/AVERAGE(AG28:AG2029)</f>
        <v/>
      </c>
      <c r="AH20" s="12">
        <f>+AH24/AVERAGE(AH28:AH2029)</f>
        <v/>
      </c>
      <c r="AI20" s="12">
        <f>+AI24/AVERAGE(AI28:AI2029)</f>
        <v/>
      </c>
      <c r="AJ20" s="12">
        <f>+AJ24/AVERAGE(AJ28:AJ2029)</f>
        <v/>
      </c>
      <c r="AK20" s="12">
        <f>+AK24/AVERAGE(AK28:AK2029)</f>
        <v/>
      </c>
      <c r="AL20" s="12">
        <f>+AL24/AVERAGE(AL28:AL2029)</f>
        <v/>
      </c>
      <c r="AM20" s="12">
        <f>+AM24/AVERAGE(AM28:AM2029)</f>
        <v/>
      </c>
      <c r="AN20" s="12">
        <f>+AN24/AVERAGE(AN28:AN2029)</f>
        <v/>
      </c>
      <c r="AO20" s="12">
        <f>+AO24/AVERAGE(AO28:AO2029)</f>
        <v/>
      </c>
      <c r="AP20" s="12">
        <f>+AP24/AVERAGE(AP28:AP2029)</f>
        <v/>
      </c>
      <c r="AQ20" s="12">
        <f>+AQ24/AVERAGE(AQ28:AQ2029)</f>
        <v/>
      </c>
      <c r="AR20" s="12">
        <f>+AR24/AVERAGE(AR28:AR2029)</f>
        <v/>
      </c>
      <c r="AS20" s="12">
        <f>+AS24/AVERAGE(AS28:AS2029)</f>
        <v/>
      </c>
      <c r="AT20" s="12">
        <f>+AT24/AVERAGE(AT28:AT2029)</f>
        <v/>
      </c>
      <c r="AU20" s="12">
        <f>+AU24/AVERAGE(AU28:AU2029)</f>
        <v/>
      </c>
      <c r="AV20" s="12">
        <f>+AV24/AVERAGE(AV28:AV2029)</f>
        <v/>
      </c>
      <c r="AW20" s="12">
        <f>+AW24/AVERAGE(AW28:AW2029)</f>
        <v/>
      </c>
      <c r="AX20" s="157" t="n"/>
      <c r="AY20" s="157" t="n"/>
      <c r="AZ20" s="157" t="n"/>
      <c r="BA20" s="157" t="n"/>
      <c r="BB20" s="157" t="n"/>
    </row>
    <row r="21">
      <c r="B21" t="inlineStr">
        <is>
          <t>Expense/save, grows by inflation</t>
        </is>
      </c>
      <c r="C21" s="247">
        <f>IF(C18&lt;Retirement_year,-$C$11,(-IF(C18&gt;85,FV(inflation,C18-age,0,(expense-medicare)+(expense-medicare)*inct_85),IF(C18&lt;70,IF(C18&lt;65,FV(inflation,C18-age,0,expense),FV(inflation,C18-age,0,expense-medicare)),FV(inflation,C18-age,0,(expense-medicare)-(expense-medicare)*red_70)))))</f>
        <v/>
      </c>
      <c r="D21" s="247">
        <f>IF(D18&lt;Retirement_year,-$C$11,(-IF(D18&gt;85,FV(inflation,D18-age,0,(expense-medicare)+(expense-medicare)*inct_85),IF(D18&lt;70,IF(D18&lt;65,FV(inflation,D18-age,0,expense),FV(inflation,D18-age,0,expense-medicare)),FV(inflation,D18-age,0,(expense-medicare)-(expense-medicare)*red_70)))))</f>
        <v/>
      </c>
      <c r="E21" s="247">
        <f>IF(E18&lt;Retirement_year,-$C$11,(-IF(E18&gt;85,FV(inflation,E18-age,0,(expense-medicare)+(expense-medicare)*inct_85),IF(E18&lt;70,IF(E18&lt;65,FV(inflation,E18-age,0,expense),FV(inflation,E18-age,0,expense-medicare)),FV(inflation,E18-age,0,(expense-medicare)-(expense-medicare)*red_70)))))</f>
        <v/>
      </c>
      <c r="F21" s="247">
        <f>IF(F18&lt;Retirement_year,-$C$11,(-IF(F18&gt;85,FV(inflation,F18-age,0,(expense-medicare)+(expense-medicare)*inct_85),IF(F18&lt;70,IF(F18&lt;65,FV(inflation,F18-age,0,expense),FV(inflation,F18-age,0,expense-medicare)),FV(inflation,F18-age,0,(expense-medicare)-(expense-medicare)*red_70)))))</f>
        <v/>
      </c>
      <c r="G21" s="247">
        <f>IF(G18&lt;Retirement_year,-$C$11,(-IF(G18&gt;85,FV(inflation,G18-age,0,(expense-medicare)+(expense-medicare)*inct_85),IF(G18&lt;70,IF(G18&lt;65,FV(inflation,G18-age,0,expense),FV(inflation,G18-age,0,expense-medicare)),FV(inflation,G18-age,0,(expense-medicare)-(expense-medicare)*red_70)))))</f>
        <v/>
      </c>
      <c r="H21" s="247">
        <f>IF(H18&lt;Retirement_year,-$C$11,(-IF(H18&gt;85,FV(inflation,H18-age,0,(expense-medicare)+(expense-medicare)*inct_85),IF(H18&lt;70,IF(H18&lt;65,FV(inflation,H18-age,0,expense),FV(inflation,H18-age,0,expense-medicare)),FV(inflation,H18-age,0,(expense-medicare)-(expense-medicare)*red_70)))))</f>
        <v/>
      </c>
      <c r="I21" s="247">
        <f>IF(I18&lt;Retirement_year,-$C$11,(-IF(I18&gt;85,FV(inflation,I18-age,0,(expense-medicare)+(expense-medicare)*inct_85),IF(I18&lt;70,IF(I18&lt;65,FV(inflation,I18-age,0,expense),FV(inflation,I18-age,0,expense-medicare)),FV(inflation,I18-age,0,(expense-medicare)-(expense-medicare)*red_70)))))</f>
        <v/>
      </c>
      <c r="J21" s="247">
        <f>IF(J18&lt;Retirement_year,-$C$11,(-IF(J18&gt;85,FV(inflation,J18-age,0,(expense-medicare)+(expense-medicare)*inct_85),IF(J18&lt;70,IF(J18&lt;65,FV(inflation,J18-age,0,expense),FV(inflation,J18-age,0,expense-medicare)),FV(inflation,J18-age,0,(expense-medicare)-(expense-medicare)*red_70)))))</f>
        <v/>
      </c>
      <c r="K21" s="247">
        <f>IF(K18&lt;Retirement_year,-$C$11,(-IF(K18&gt;85,FV(inflation,K18-age,0,(expense-medicare)+(expense-medicare)*inct_85),IF(K18&lt;70,IF(K18&lt;65,FV(inflation,K18-age,0,expense),FV(inflation,K18-age,0,expense-medicare)),FV(inflation,K18-age,0,(expense-medicare)-(expense-medicare)*red_70)))))</f>
        <v/>
      </c>
      <c r="L21" s="247">
        <f>IF(L18&lt;Retirement_year,-$C$11,(-IF(L18&gt;85,FV(inflation,L18-age,0,(expense-medicare)+(expense-medicare)*inct_85),IF(L18&lt;70,IF(L18&lt;65,FV(inflation,L18-age,0,expense),FV(inflation,L18-age,0,expense-medicare)),FV(inflation,L18-age,0,(expense-medicare)-(expense-medicare)*red_70)))))</f>
        <v/>
      </c>
      <c r="M21" s="247">
        <f>IF(M18&lt;Retirement_year,-$C$11,(-IF(M18&gt;85,FV(inflation,M18-age,0,(expense-medicare)+(expense-medicare)*inct_85),IF(M18&lt;70,IF(M18&lt;65,FV(inflation,M18-age,0,expense),FV(inflation,M18-age,0,expense-medicare)),FV(inflation,M18-age,0,(expense-medicare)-(expense-medicare)*red_70)))))</f>
        <v/>
      </c>
      <c r="N21" s="247">
        <f>IF(N18&lt;Retirement_year,-$C$11,(-IF(N18&gt;85,FV(inflation,N18-age,0,(expense-medicare)+(expense-medicare)*inct_85),IF(N18&lt;70,IF(N18&lt;65,FV(inflation,N18-age,0,expense),FV(inflation,N18-age,0,expense-medicare)),FV(inflation,N18-age,0,(expense-medicare)-(expense-medicare)*red_70)))))</f>
        <v/>
      </c>
      <c r="O21" s="247">
        <f>IF(O18&lt;Retirement_year,-$C$11,(-IF(O18&gt;85,FV(inflation,O18-age,0,(expense-medicare)+(expense-medicare)*inct_85),IF(O18&lt;70,IF(O18&lt;65,FV(inflation,O18-age,0,expense),FV(inflation,O18-age,0,expense-medicare)),FV(inflation,O18-age,0,(expense-medicare)-(expense-medicare)*red_70)))))</f>
        <v/>
      </c>
      <c r="P21" s="247">
        <f>IF(P18&lt;Retirement_year,-$C$11,(-IF(P18&gt;85,FV(inflation,P18-age,0,(expense-medicare)+(expense-medicare)*inct_85),IF(P18&lt;70,IF(P18&lt;65,FV(inflation,P18-age,0,expense),FV(inflation,P18-age,0,expense-medicare)),FV(inflation,P18-age,0,(expense-medicare)-(expense-medicare)*red_70)))))</f>
        <v/>
      </c>
      <c r="Q21" s="247">
        <f>IF(Q18&lt;Retirement_year,-$C$11,(-IF(Q18&gt;85,FV(inflation,Q18-age,0,(expense-medicare)+(expense-medicare)*inct_85),IF(Q18&lt;70,IF(Q18&lt;65,FV(inflation,Q18-age,0,expense),FV(inflation,Q18-age,0,expense-medicare)),FV(inflation,Q18-age,0,(expense-medicare)-(expense-medicare)*red_70)))))</f>
        <v/>
      </c>
      <c r="R21" s="247">
        <f>IF(R18&lt;Retirement_year,-$C$11,(-IF(R18&gt;85,FV(inflation,R18-age,0,(expense-medicare)+(expense-medicare)*inct_85),IF(R18&lt;70,IF(R18&lt;65,FV(inflation,R18-age,0,expense),FV(inflation,R18-age,0,expense-medicare)),FV(inflation,R18-age,0,(expense-medicare)-(expense-medicare)*red_70)))))</f>
        <v/>
      </c>
      <c r="S21" s="247">
        <f>IF(S18&lt;Retirement_year,-$C$11,(-IF(S18&gt;85,FV(inflation,S18-age,0,(expense-medicare)+(expense-medicare)*inct_85),IF(S18&lt;70,IF(S18&lt;65,FV(inflation,S18-age,0,expense),FV(inflation,S18-age,0,expense-medicare)),FV(inflation,S18-age,0,(expense-medicare)-(expense-medicare)*red_70)))))</f>
        <v/>
      </c>
      <c r="T21" s="247">
        <f>IF(T18&lt;Retirement_year,-$C$11,(-IF(T18&gt;85,FV(inflation,T18-age,0,(expense-medicare)+(expense-medicare)*inct_85),IF(T18&lt;70,IF(T18&lt;65,FV(inflation,T18-age,0,expense),FV(inflation,T18-age,0,expense-medicare)),FV(inflation,T18-age,0,(expense-medicare)-(expense-medicare)*red_70)))))</f>
        <v/>
      </c>
      <c r="U21" s="247">
        <f>IF(U18&lt;Retirement_year,-$C$11,(-IF(U18&gt;85,FV(inflation,U18-age,0,(expense-medicare)+(expense-medicare)*inct_85),IF(U18&lt;70,IF(U18&lt;65,FV(inflation,U18-age,0,expense),FV(inflation,U18-age,0,expense-medicare)),FV(inflation,U18-age,0,(expense-medicare)-(expense-medicare)*red_70)))))</f>
        <v/>
      </c>
      <c r="V21" s="247">
        <f>IF(V18&lt;Retirement_year,-$C$11,(-IF(V18&gt;85,FV(inflation,V18-age,0,(expense-medicare)+(expense-medicare)*inct_85),IF(V18&lt;70,IF(V18&lt;65,FV(inflation,V18-age,0,expense),FV(inflation,V18-age,0,expense-medicare)),FV(inflation,V18-age,0,(expense-medicare)-(expense-medicare)*red_70)))))</f>
        <v/>
      </c>
      <c r="W21" s="247">
        <f>IF(W18&lt;Retirement_year,-$C$11,(-IF(W18&gt;85,FV(inflation,W18-age,0,(expense-medicare)+(expense-medicare)*inct_85),IF(W18&lt;70,IF(W18&lt;65,FV(inflation,W18-age,0,expense),FV(inflation,W18-age,0,expense-medicare)),FV(inflation,W18-age,0,(expense-medicare)-(expense-medicare)*red_70)))))</f>
        <v/>
      </c>
      <c r="X21" s="247">
        <f>IF(X18&lt;Retirement_year,-$C$11,(-IF(X18&gt;85,FV(inflation,X18-age,0,(expense-medicare)+(expense-medicare)*inct_85),IF(X18&lt;70,IF(X18&lt;65,FV(inflation,X18-age,0,expense),FV(inflation,X18-age,0,expense-medicare)),FV(inflation,X18-age,0,(expense-medicare)-(expense-medicare)*red_70)))))</f>
        <v/>
      </c>
      <c r="Y21" s="247">
        <f>IF(Y18&lt;Retirement_year,-$C$11,(-IF(Y18&gt;85,FV(inflation,Y18-age,0,(expense-medicare)+(expense-medicare)*inct_85),IF(Y18&lt;70,IF(Y18&lt;65,FV(inflation,Y18-age,0,expense),FV(inflation,Y18-age,0,expense-medicare)),FV(inflation,Y18-age,0,(expense-medicare)-(expense-medicare)*red_70)))))</f>
        <v/>
      </c>
      <c r="Z21" s="247">
        <f>IF(Z18&lt;Retirement_year,-$C$11,(-IF(Z18&gt;85,FV(inflation,Z18-age,0,(expense-medicare)+(expense-medicare)*inct_85),IF(Z18&lt;70,IF(Z18&lt;65,FV(inflation,Z18-age,0,expense),FV(inflation,Z18-age,0,expense-medicare)),FV(inflation,Z18-age,0,(expense-medicare)-(expense-medicare)*red_70)))))</f>
        <v/>
      </c>
      <c r="AA21" s="247">
        <f>IF(AA18&lt;Retirement_year,-$C$11,(-IF(AA18&gt;85,FV(inflation,AA18-age,0,(expense-medicare)+(expense-medicare)*inct_85),IF(AA18&lt;70,IF(AA18&lt;65,FV(inflation,AA18-age,0,expense),FV(inflation,AA18-age,0,expense-medicare)),FV(inflation,AA18-age,0,(expense-medicare)-(expense-medicare)*red_70)))))</f>
        <v/>
      </c>
      <c r="AB21" s="247">
        <f>IF(AB18&lt;Retirement_year,-$C$11,(-IF(AB18&gt;85,FV(inflation,AB18-age,0,(expense-medicare)+(expense-medicare)*inct_85),IF(AB18&lt;70,IF(AB18&lt;65,FV(inflation,AB18-age,0,expense),FV(inflation,AB18-age,0,expense-medicare)),FV(inflation,AB18-age,0,(expense-medicare)-(expense-medicare)*red_70)))))</f>
        <v/>
      </c>
      <c r="AC21" s="247">
        <f>IF(AC18&lt;Retirement_year,-$C$11,(-IF(AC18&gt;85,FV(inflation,AC18-age,0,(expense-medicare)+(expense-medicare)*inct_85),IF(AC18&lt;70,IF(AC18&lt;65,FV(inflation,AC18-age,0,expense),FV(inflation,AC18-age,0,expense-medicare)),FV(inflation,AC18-age,0,(expense-medicare)-(expense-medicare)*red_70)))))</f>
        <v/>
      </c>
      <c r="AD21" s="247">
        <f>IF(AD18&lt;Retirement_year,-$C$11,(-IF(AD18&gt;85,FV(inflation,AD18-age,0,(expense-medicare)+(expense-medicare)*inct_85),IF(AD18&lt;70,IF(AD18&lt;65,FV(inflation,AD18-age,0,expense),FV(inflation,AD18-age,0,expense-medicare)),FV(inflation,AD18-age,0,(expense-medicare)-(expense-medicare)*red_70)))))</f>
        <v/>
      </c>
      <c r="AE21" s="247">
        <f>IF(AE18&lt;Retirement_year,-$C$11,(-IF(AE18&gt;85,FV(inflation,AE18-age,0,(expense-medicare)+(expense-medicare)*inct_85),IF(AE18&lt;70,IF(AE18&lt;65,FV(inflation,AE18-age,0,expense),FV(inflation,AE18-age,0,expense-medicare)),FV(inflation,AE18-age,0,(expense-medicare)-(expense-medicare)*red_70)))))</f>
        <v/>
      </c>
      <c r="AF21" s="247">
        <f>IF(AF18&lt;Retirement_year,-$C$11,(-IF(AF18&gt;85,FV(inflation,AF18-age,0,(expense-medicare)+(expense-medicare)*inct_85),IF(AF18&lt;70,IF(AF18&lt;65,FV(inflation,AF18-age,0,expense),FV(inflation,AF18-age,0,expense-medicare)),FV(inflation,AF18-age,0,(expense-medicare)-(expense-medicare)*red_70)))))</f>
        <v/>
      </c>
      <c r="AG21" s="247">
        <f>IF(AG18&lt;Retirement_year,-$C$11,(-IF(AG18&gt;85,FV(inflation,AG18-age,0,(expense-medicare)+(expense-medicare)*inct_85),IF(AG18&lt;70,IF(AG18&lt;65,FV(inflation,AG18-age,0,expense),FV(inflation,AG18-age,0,expense-medicare)),FV(inflation,AG18-age,0,(expense-medicare)-(expense-medicare)*red_70)))))</f>
        <v/>
      </c>
      <c r="AH21" s="247">
        <f>IF(AH18&lt;Retirement_year,-$C$11,(-IF(AH18&gt;85,FV(inflation,AH18-age,0,(expense-medicare)+(expense-medicare)*inct_85),IF(AH18&lt;70,IF(AH18&lt;65,FV(inflation,AH18-age,0,expense),FV(inflation,AH18-age,0,expense-medicare)),FV(inflation,AH18-age,0,(expense-medicare)-(expense-medicare)*red_70)))))</f>
        <v/>
      </c>
      <c r="AI21" s="247">
        <f>IF(AI18&lt;Retirement_year,-$C$11,(-IF(AI18&gt;85,FV(inflation,AI18-age,0,(expense-medicare)+(expense-medicare)*inct_85),IF(AI18&lt;70,IF(AI18&lt;65,FV(inflation,AI18-age,0,expense),FV(inflation,AI18-age,0,expense-medicare)),FV(inflation,AI18-age,0,(expense-medicare)-(expense-medicare)*red_70)))))</f>
        <v/>
      </c>
      <c r="AJ21" s="247">
        <f>IF(AJ18&lt;Retirement_year,-$C$11,(-IF(AJ18&gt;85,FV(inflation,AJ18-age,0,(expense-medicare)+(expense-medicare)*inct_85),IF(AJ18&lt;70,IF(AJ18&lt;65,FV(inflation,AJ18-age,0,expense),FV(inflation,AJ18-age,0,expense-medicare)),FV(inflation,AJ18-age,0,(expense-medicare)-(expense-medicare)*red_70)))))</f>
        <v/>
      </c>
      <c r="AK21" s="247">
        <f>IF(AK18&lt;Retirement_year,-$C$11,(-IF(AK18&gt;85,FV(inflation,AK18-age,0,(expense-medicare)+(expense-medicare)*inct_85),IF(AK18&lt;70,IF(AK18&lt;65,FV(inflation,AK18-age,0,expense),FV(inflation,AK18-age,0,expense-medicare)),FV(inflation,AK18-age,0,(expense-medicare)-(expense-medicare)*red_70)))))</f>
        <v/>
      </c>
      <c r="AL21" s="247">
        <f>IF(AL18&lt;Retirement_year,-$C$11,(-IF(AL18&gt;85,FV(inflation,AL18-age,0,(expense-medicare)+(expense-medicare)*inct_85),IF(AL18&lt;70,IF(AL18&lt;65,FV(inflation,AL18-age,0,expense),FV(inflation,AL18-age,0,expense-medicare)),FV(inflation,AL18-age,0,(expense-medicare)-(expense-medicare)*red_70)))))</f>
        <v/>
      </c>
      <c r="AM21" s="247">
        <f>IF(AM18&lt;Retirement_year,-$C$11,(-IF(AM18&gt;85,FV(inflation,AM18-age,0,(expense-medicare)+(expense-medicare)*inct_85),IF(AM18&lt;70,IF(AM18&lt;65,FV(inflation,AM18-age,0,expense),FV(inflation,AM18-age,0,expense-medicare)),FV(inflation,AM18-age,0,(expense-medicare)-(expense-medicare)*red_70)))))</f>
        <v/>
      </c>
      <c r="AN21" s="247">
        <f>IF(AN18&lt;Retirement_year,-$C$11,(-IF(AN18&gt;85,FV(inflation,AN18-age,0,(expense-medicare)+(expense-medicare)*inct_85),IF(AN18&lt;70,IF(AN18&lt;65,FV(inflation,AN18-age,0,expense),FV(inflation,AN18-age,0,expense-medicare)),FV(inflation,AN18-age,0,(expense-medicare)-(expense-medicare)*red_70)))))</f>
        <v/>
      </c>
      <c r="AO21" s="247">
        <f>IF(AO18&lt;Retirement_year,-$C$11,(-IF(AO18&gt;85,FV(inflation,AO18-age,0,(expense-medicare)+(expense-medicare)*inct_85),IF(AO18&lt;70,IF(AO18&lt;65,FV(inflation,AO18-age,0,expense),FV(inflation,AO18-age,0,expense-medicare)),FV(inflation,AO18-age,0,(expense-medicare)-(expense-medicare)*red_70)))))</f>
        <v/>
      </c>
      <c r="AP21" s="247">
        <f>IF(AP18&lt;Retirement_year,-$C$11,(-IF(AP18&gt;85,FV(inflation,AP18-age,0,(expense-medicare)+(expense-medicare)*inct_85),IF(AP18&lt;70,IF(AP18&lt;65,FV(inflation,AP18-age,0,expense),FV(inflation,AP18-age,0,expense-medicare)),FV(inflation,AP18-age,0,(expense-medicare)-(expense-medicare)*red_70)))))</f>
        <v/>
      </c>
      <c r="AQ21" s="247">
        <f>IF(AQ18&lt;Retirement_year,-$C$11,(-IF(AQ18&gt;85,FV(inflation,AQ18-age,0,(expense-medicare)+(expense-medicare)*inct_85),IF(AQ18&lt;70,IF(AQ18&lt;65,FV(inflation,AQ18-age,0,expense),FV(inflation,AQ18-age,0,expense-medicare)),FV(inflation,AQ18-age,0,(expense-medicare)-(expense-medicare)*red_70)))))</f>
        <v/>
      </c>
      <c r="AR21" s="247">
        <f>IF(AR18&lt;Retirement_year,-$C$11,(-IF(AR18&gt;85,FV(inflation,AR18-age,0,(expense-medicare)+(expense-medicare)*inct_85),IF(AR18&lt;70,IF(AR18&lt;65,FV(inflation,AR18-age,0,expense),FV(inflation,AR18-age,0,expense-medicare)),FV(inflation,AR18-age,0,(expense-medicare)-(expense-medicare)*red_70)))))</f>
        <v/>
      </c>
      <c r="AS21" s="247">
        <f>IF(AS18&lt;Retirement_year,-$C$11,(-IF(AS18&gt;85,FV(inflation,AS18-age,0,(expense-medicare)+(expense-medicare)*inct_85),IF(AS18&lt;70,IF(AS18&lt;65,FV(inflation,AS18-age,0,expense),FV(inflation,AS18-age,0,expense-medicare)),FV(inflation,AS18-age,0,(expense-medicare)-(expense-medicare)*red_70)))))</f>
        <v/>
      </c>
      <c r="AT21" s="247">
        <f>IF(AT18&lt;Retirement_year,-$C$11,(-IF(AT18&gt;85,FV(inflation,AT18-age,0,(expense-medicare)+(expense-medicare)*inct_85),IF(AT18&lt;70,IF(AT18&lt;65,FV(inflation,AT18-age,0,expense),FV(inflation,AT18-age,0,expense-medicare)),FV(inflation,AT18-age,0,(expense-medicare)-(expense-medicare)*red_70)))))</f>
        <v/>
      </c>
      <c r="AU21" s="247">
        <f>IF(AU18&lt;Retirement_year,-$C$11,(-IF(AU18&gt;85,FV(inflation,AU18-age,0,(expense-medicare)+(expense-medicare)*inct_85),IF(AU18&lt;70,IF(AU18&lt;65,FV(inflation,AU18-age,0,expense),FV(inflation,AU18-age,0,expense-medicare)),FV(inflation,AU18-age,0,(expense-medicare)-(expense-medicare)*red_70)))))</f>
        <v/>
      </c>
      <c r="AV21" s="247">
        <f>IF(AV18&lt;Retirement_year,-$C$11,(-IF(AV18&gt;85,FV(inflation,AV18-age,0,(expense-medicare)+(expense-medicare)*inct_85),IF(AV18&lt;70,IF(AV18&lt;65,FV(inflation,AV18-age,0,expense),FV(inflation,AV18-age,0,expense-medicare)),FV(inflation,AV18-age,0,(expense-medicare)-(expense-medicare)*red_70)))))</f>
        <v/>
      </c>
      <c r="AW21" s="247">
        <f>IF(AW18&lt;Retirement_year,-$C$11,(-IF(AW18&gt;85,FV(inflation,AW18-age,0,(expense-medicare)+(expense-medicare)*inct_85),IF(AW18&lt;70,IF(AW18&lt;65,FV(inflation,AW18-age,0,expense),FV(inflation,AW18-age,0,expense-medicare)),FV(inflation,AW18-age,0,(expense-medicare)-(expense-medicare)*red_70)))))</f>
        <v/>
      </c>
      <c r="AX21" s="157" t="n"/>
      <c r="AY21" s="157" t="n"/>
      <c r="AZ21" s="157" t="n"/>
      <c r="BA21" s="157" t="n"/>
      <c r="BB21" s="157" t="n"/>
    </row>
    <row r="22">
      <c r="B22" t="inlineStr">
        <is>
          <t>income: SS. Pension, other</t>
        </is>
      </c>
      <c r="C22" s="61">
        <f>IF(C18&gt;=SS_s1,(12*FV(cola,C18-age,0,-S1_mon_ss)),0)+IF(C18&gt;=ss_s2,(12*FV(cola,C18-age,0,-s2_mon_ss)),0)+IF(C18&gt;=P_s1,(12*(s1_p)),0)+IF(C18&gt;=p_s2,(12*(s2_p)),0)+IF(C18&gt;=yr_o1,(12*(s1_oinc)),0)+IF(C18&gt;=yr_o2,(12*(s2_oinc)),0)</f>
        <v/>
      </c>
      <c r="D22" s="61">
        <f>IF(D18&gt;=SS_s1,(12*FV(cola,D18-age,0,-S1_mon_ss)),0)+IF(D18&gt;=ss_s2,(12*FV(cola,D18-age,0,-s2_mon_ss)),0)+IF(D18&gt;=P_s1,(12*(s1_p)),0)+IF(D18&gt;=p_s2,(12*(s2_p)),0)+IF(D18&gt;=yr_o1,(12*(s1_oinc)),0)+IF(D18&gt;=yr_o2,(12*(s2_oinc)),0)</f>
        <v/>
      </c>
      <c r="E22" s="61">
        <f>IF(E18&gt;=SS_s1,(12*FV(cola,E18-age,0,-S1_mon_ss)),0)+IF(E18&gt;=ss_s2,(12*FV(cola,E18-age,0,-s2_mon_ss)),0)+IF(E18&gt;=P_s1,(12*(s1_p)),0)+IF(E18&gt;=p_s2,(12*(s2_p)),0)+IF(E18&gt;=yr_o1,(12*(s1_oinc)),0)+IF(E18&gt;=yr_o2,(12*(s2_oinc)),0)</f>
        <v/>
      </c>
      <c r="F22" s="61">
        <f>IF(F18&gt;=SS_s1,(12*FV(cola,F18-age,0,-S1_mon_ss)),0)+IF(F18&gt;=ss_s2,(12*FV(cola,F18-age,0,-s2_mon_ss)),0)+IF(F18&gt;=P_s1,(12*(s1_p)),0)+IF(F18&gt;=p_s2,(12*(s2_p)),0)+IF(F18&gt;=yr_o1,(12*(s1_oinc)),0)+IF(F18&gt;=yr_o2,(12*(s2_oinc)),0)</f>
        <v/>
      </c>
      <c r="G22" s="61">
        <f>IF(G18&gt;=SS_s1,(12*FV(cola,G18-age,0,-S1_mon_ss)),0)+IF(G18&gt;=ss_s2,(12*FV(cola,G18-age,0,-s2_mon_ss)),0)+IF(G18&gt;=P_s1,(12*(s1_p)),0)+IF(G18&gt;=p_s2,(12*(s2_p)),0)+IF(G18&gt;=yr_o1,(12*(s1_oinc)),0)+IF(G18&gt;=yr_o2,(12*(s2_oinc)),0)</f>
        <v/>
      </c>
      <c r="H22" s="61">
        <f>IF(H18&gt;=SS_s1,(12*FV(cola,H18-age,0,-S1_mon_ss)),0)+IF(H18&gt;=ss_s2,(12*FV(cola,H18-age,0,-s2_mon_ss)),0)+IF(H18&gt;=P_s1,(12*(s1_p)),0)+IF(H18&gt;=p_s2,(12*(s2_p)),0)+IF(H18&gt;=yr_o1,(12*(s1_oinc)),0)+IF(H18&gt;=yr_o2,(12*(s2_oinc)),0)</f>
        <v/>
      </c>
      <c r="I22" s="61">
        <f>IF(I18&gt;=SS_s1,(12*FV(cola,I18-age,0,-S1_mon_ss)),0)+IF(I18&gt;=ss_s2,(12*FV(cola,I18-age,0,-s2_mon_ss)),0)+IF(I18&gt;=P_s1,(12*(s1_p)),0)+IF(I18&gt;=p_s2,(12*(s2_p)),0)+IF(I18&gt;=yr_o1,(12*(s1_oinc)),0)+IF(I18&gt;=yr_o2,(12*(s2_oinc)),0)</f>
        <v/>
      </c>
      <c r="J22" s="61">
        <f>IF(J18&gt;=SS_s1,(12*FV(cola,J18-age,0,-S1_mon_ss)),0)+IF(J18&gt;=ss_s2,(12*FV(cola,J18-age,0,-s2_mon_ss)),0)+IF(J18&gt;=P_s1,(12*(s1_p)),0)+IF(J18&gt;=p_s2,(12*(s2_p)),0)+IF(J18&gt;=yr_o1,(12*(s1_oinc)),0)+IF(J18&gt;=yr_o2,(12*(s2_oinc)),0)</f>
        <v/>
      </c>
      <c r="K22" s="61">
        <f>IF(K18&gt;=SS_s1,(12*FV(cola,K18-age,0,-S1_mon_ss)),0)+IF(K18&gt;=ss_s2,(12*FV(cola,K18-age,0,-s2_mon_ss)),0)+IF(K18&gt;=P_s1,(12*(s1_p)),0)+IF(K18&gt;=p_s2,(12*(s2_p)),0)+IF(K18&gt;=yr_o1,(12*(s1_oinc)),0)+IF(K18&gt;=yr_o2,(12*(s2_oinc)),0)</f>
        <v/>
      </c>
      <c r="L22" s="61">
        <f>IF(L18&gt;=SS_s1,(12*FV(cola,L18-age,0,-S1_mon_ss)),0)+IF(L18&gt;=ss_s2,(12*FV(cola,L18-age,0,-s2_mon_ss)),0)+IF(L18&gt;=P_s1,(12*(s1_p)),0)+IF(L18&gt;=p_s2,(12*(s2_p)),0)+IF(L18&gt;=yr_o1,(12*(s1_oinc)),0)+IF(L18&gt;=yr_o2,(12*(s2_oinc)),0)</f>
        <v/>
      </c>
      <c r="M22" s="61">
        <f>IF(M18&gt;=SS_s1,(12*FV(cola,M18-age,0,-S1_mon_ss)),0)+IF(M18&gt;=ss_s2,(12*FV(cola,M18-age,0,-s2_mon_ss)),0)+IF(M18&gt;=P_s1,(12*(s1_p)),0)+IF(M18&gt;=p_s2,(12*(s2_p)),0)+IF(M18&gt;=yr_o1,(12*(s1_oinc)),0)+IF(M18&gt;=yr_o2,(12*(s2_oinc)),0)</f>
        <v/>
      </c>
      <c r="N22" s="61">
        <f>IF(N18&gt;=SS_s1,(12*FV(cola,N18-age,0,-S1_mon_ss)),0)+IF(N18&gt;=ss_s2,(12*FV(cola,N18-age,0,-s2_mon_ss)),0)+IF(N18&gt;=P_s1,(12*(s1_p)),0)+IF(N18&gt;=p_s2,(12*(s2_p)),0)+IF(N18&gt;=yr_o1,(12*(s1_oinc)),0)+IF(N18&gt;=yr_o2,(12*(s2_oinc)),0)</f>
        <v/>
      </c>
      <c r="O22" s="61">
        <f>IF(O18&gt;=SS_s1,(12*FV(cola,O18-age,0,-S1_mon_ss)),0)+IF(O18&gt;=ss_s2,(12*FV(cola,O18-age,0,-s2_mon_ss)),0)+IF(O18&gt;=P_s1,(12*(s1_p)),0)+IF(O18&gt;=p_s2,(12*(s2_p)),0)+IF(O18&gt;=yr_o1,(12*(s1_oinc)),0)+IF(O18&gt;=yr_o2,(12*(s2_oinc)),0)</f>
        <v/>
      </c>
      <c r="P22" s="61">
        <f>IF(P18&gt;=SS_s1,(12*FV(cola,P18-age,0,-S1_mon_ss)),0)+IF(P18&gt;=ss_s2,(12*FV(cola,P18-age,0,-s2_mon_ss)),0)+IF(P18&gt;=P_s1,(12*(s1_p)),0)+IF(P18&gt;=p_s2,(12*(s2_p)),0)+IF(P18&gt;=yr_o1,(12*(s1_oinc)),0)+IF(P18&gt;=yr_o2,(12*(s2_oinc)),0)</f>
        <v/>
      </c>
      <c r="Q22" s="61">
        <f>IF(Q18&gt;=SS_s1,(12*FV(cola,Q18-age,0,-S1_mon_ss)),0)+IF(Q18&gt;=ss_s2,(12*FV(cola,Q18-age,0,-s2_mon_ss)),0)+IF(Q18&gt;=P_s1,(12*(s1_p)),0)+IF(Q18&gt;=p_s2,(12*(s2_p)),0)+IF(Q18&gt;=yr_o1,(12*(s1_oinc)),0)+IF(Q18&gt;=yr_o2,(12*(s2_oinc)),0)</f>
        <v/>
      </c>
      <c r="R22" s="61">
        <f>IF(R18&gt;=SS_s1,(12*FV(cola,R18-age,0,-S1_mon_ss)),0)+IF(R18&gt;=ss_s2,(12*FV(cola,R18-age,0,-s2_mon_ss)),0)+IF(R18&gt;=P_s1,(12*(s1_p)),0)+IF(R18&gt;=p_s2,(12*(s2_p)),0)+IF(R18&gt;=yr_o1,(12*(s1_oinc)),0)+IF(R18&gt;=yr_o2,(12*(s2_oinc)),0)</f>
        <v/>
      </c>
      <c r="S22" s="61">
        <f>IF(S18&gt;=SS_s1,(12*FV(cola,S18-age,0,-S1_mon_ss)),0)+IF(S18&gt;=ss_s2,(12*FV(cola,S18-age,0,-s2_mon_ss)),0)+IF(S18&gt;=P_s1,(12*(s1_p)),0)+IF(S18&gt;=p_s2,(12*(s2_p)),0)+IF(S18&gt;=yr_o1,(12*(s1_oinc)),0)+IF(S18&gt;=yr_o2,(12*(s2_oinc)),0)</f>
        <v/>
      </c>
      <c r="T22" s="61">
        <f>IF(T18&gt;=SS_s1,(12*FV(cola,T18-age,0,-S1_mon_ss)),0)+IF(T18&gt;=ss_s2,(12*FV(cola,T18-age,0,-s2_mon_ss)),0)+IF(T18&gt;=P_s1,(12*(s1_p)),0)+IF(T18&gt;=p_s2,(12*(s2_p)),0)+IF(T18&gt;=yr_o1,(12*(s1_oinc)),0)+IF(T18&gt;=yr_o2,(12*(s2_oinc)),0)</f>
        <v/>
      </c>
      <c r="U22" s="61">
        <f>IF(U18&gt;=SS_s1,(12*FV(cola,U18-age,0,-S1_mon_ss)),0)+IF(U18&gt;=ss_s2,(12*FV(cola,U18-age,0,-s2_mon_ss)),0)+IF(U18&gt;=P_s1,(12*(s1_p)),0)+IF(U18&gt;=p_s2,(12*(s2_p)),0)+IF(U18&gt;=yr_o1,(12*(s1_oinc)),0)+IF(U18&gt;=yr_o2,(12*(s2_oinc)),0)</f>
        <v/>
      </c>
      <c r="V22" s="61">
        <f>IF(V18&gt;=SS_s1,(12*FV(cola,V18-age,0,-S1_mon_ss)),0)+IF(V18&gt;=ss_s2,(12*FV(cola,V18-age,0,-s2_mon_ss)),0)+IF(V18&gt;=P_s1,(12*(s1_p)),0)+IF(V18&gt;=p_s2,(12*(s2_p)),0)+IF(V18&gt;=yr_o1,(12*(s1_oinc)),0)+IF(V18&gt;=yr_o2,(12*(s2_oinc)),0)</f>
        <v/>
      </c>
      <c r="W22" s="61">
        <f>IF(W18&gt;=SS_s1,(12*FV(cola,W18-age,0,-S1_mon_ss)),0)+IF(W18&gt;=ss_s2,(12*FV(cola,W18-age,0,-s2_mon_ss)),0)+IF(W18&gt;=P_s1,(12*(s1_p)),0)+IF(W18&gt;=p_s2,(12*(s2_p)),0)+IF(W18&gt;=yr_o1,(12*(s1_oinc)),0)+IF(W18&gt;=yr_o2,(12*(s2_oinc)),0)</f>
        <v/>
      </c>
      <c r="X22" s="61">
        <f>IF(X18&gt;=SS_s1,(12*FV(cola,X18-age,0,-S1_mon_ss)),0)+IF(X18&gt;=ss_s2,(12*FV(cola,X18-age,0,-s2_mon_ss)),0)+IF(X18&gt;=P_s1,(12*(s1_p)),0)+IF(X18&gt;=p_s2,(12*(s2_p)),0)+IF(X18&gt;=yr_o1,(12*(s1_oinc)),0)+IF(X18&gt;=yr_o2,(12*(s2_oinc)),0)</f>
        <v/>
      </c>
      <c r="Y22" s="61">
        <f>IF(Y18&gt;=SS_s1,(12*FV(cola,Y18-age,0,-S1_mon_ss)),0)+IF(Y18&gt;=ss_s2,(12*FV(cola,Y18-age,0,-s2_mon_ss)),0)+IF(Y18&gt;=P_s1,(12*(s1_p)),0)+IF(Y18&gt;=p_s2,(12*(s2_p)),0)+IF(Y18&gt;=yr_o1,(12*(s1_oinc)),0)+IF(Y18&gt;=yr_o2,(12*(s2_oinc)),0)</f>
        <v/>
      </c>
      <c r="Z22" s="61">
        <f>IF(Z18&gt;=SS_s1,(12*FV(cola,Z18-age,0,-S1_mon_ss)),0)+IF(Z18&gt;=ss_s2,(12*FV(cola,Z18-age,0,-s2_mon_ss)),0)+IF(Z18&gt;=P_s1,(12*(s1_p)),0)+IF(Z18&gt;=p_s2,(12*(s2_p)),0)+IF(Z18&gt;=yr_o1,(12*(s1_oinc)),0)+IF(Z18&gt;=yr_o2,(12*(s2_oinc)),0)</f>
        <v/>
      </c>
      <c r="AA22" s="61">
        <f>IF(AA18&gt;=SS_s1,(12*FV(cola,AA18-age,0,-S1_mon_ss)),0)+IF(AA18&gt;=ss_s2,(12*FV(cola,AA18-age,0,-s2_mon_ss)),0)+IF(AA18&gt;=P_s1,(12*(s1_p)),0)+IF(AA18&gt;=p_s2,(12*(s2_p)),0)+IF(AA18&gt;=yr_o1,(12*(s1_oinc)),0)+IF(AA18&gt;=yr_o2,(12*(s2_oinc)),0)</f>
        <v/>
      </c>
      <c r="AB22" s="61">
        <f>IF(AB18&gt;=SS_s1,(12*FV(cola,AB18-age,0,-S1_mon_ss)),0)+IF(AB18&gt;=ss_s2,(12*FV(cola,AB18-age,0,-s2_mon_ss)),0)+IF(AB18&gt;=P_s1,(12*(s1_p)),0)+IF(AB18&gt;=p_s2,(12*(s2_p)),0)+IF(AB18&gt;=yr_o1,(12*(s1_oinc)),0)+IF(AB18&gt;=yr_o2,(12*(s2_oinc)),0)</f>
        <v/>
      </c>
      <c r="AC22" s="61">
        <f>IF(AC18&gt;=SS_s1,(12*FV(cola,AC18-age,0,-S1_mon_ss)),0)+IF(AC18&gt;=ss_s2,(12*FV(cola,AC18-age,0,-s2_mon_ss)),0)+IF(AC18&gt;=P_s1,(12*(s1_p)),0)+IF(AC18&gt;=p_s2,(12*(s2_p)),0)+IF(AC18&gt;=yr_o1,(12*(s1_oinc)),0)+IF(AC18&gt;=yr_o2,(12*(s2_oinc)),0)</f>
        <v/>
      </c>
      <c r="AD22" s="61">
        <f>IF(AD18&gt;=SS_s1,(12*FV(cola,AD18-age,0,-S1_mon_ss)),0)+IF(AD18&gt;=ss_s2,(12*FV(cola,AD18-age,0,-s2_mon_ss)),0)+IF(AD18&gt;=P_s1,(12*(s1_p)),0)+IF(AD18&gt;=p_s2,(12*(s2_p)),0)+IF(AD18&gt;=yr_o1,(12*(s1_oinc)),0)+IF(AD18&gt;=yr_o2,(12*(s2_oinc)),0)</f>
        <v/>
      </c>
      <c r="AE22" s="61">
        <f>IF(AE18&gt;=SS_s1,(12*FV(cola,AE18-age,0,-S1_mon_ss)),0)+IF(AE18&gt;=ss_s2,(12*FV(cola,AE18-age,0,-s2_mon_ss)),0)+IF(AE18&gt;=P_s1,(12*(s1_p)),0)+IF(AE18&gt;=p_s2,(12*(s2_p)),0)+IF(AE18&gt;=yr_o1,(12*(s1_oinc)),0)+IF(AE18&gt;=yr_o2,(12*(s2_oinc)),0)</f>
        <v/>
      </c>
      <c r="AF22" s="61">
        <f>IF(AF18&gt;=SS_s1,(12*FV(cola,AF18-age,0,-S1_mon_ss)),0)+IF(AF18&gt;=ss_s2,(12*FV(cola,AF18-age,0,-s2_mon_ss)),0)+IF(AF18&gt;=P_s1,(12*(s1_p)),0)+IF(AF18&gt;=p_s2,(12*(s2_p)),0)+IF(AF18&gt;=yr_o1,(12*(s1_oinc)),0)+IF(AF18&gt;=yr_o2,(12*(s2_oinc)),0)</f>
        <v/>
      </c>
      <c r="AG22" s="61">
        <f>IF(AG18&gt;=SS_s1,(12*FV(cola,AG18-age,0,-S1_mon_ss)),0)+IF(AG18&gt;=ss_s2,(12*FV(cola,AG18-age,0,-s2_mon_ss)),0)+IF(AG18&gt;=P_s1,(12*(s1_p)),0)+IF(AG18&gt;=p_s2,(12*(s2_p)),0)+IF(AG18&gt;=yr_o1,(12*(s1_oinc)),0)+IF(AG18&gt;=yr_o2,(12*(s2_oinc)),0)</f>
        <v/>
      </c>
      <c r="AH22" s="61">
        <f>IF(AH18&gt;=SS_s1,(12*FV(cola,AH18-age,0,-S1_mon_ss)),0)+IF(AH18&gt;=ss_s2,(12*FV(cola,AH18-age,0,-s2_mon_ss)),0)+IF(AH18&gt;=P_s1,(12*(s1_p)),0)+IF(AH18&gt;=p_s2,(12*(s2_p)),0)+IF(AH18&gt;=yr_o1,(12*(s1_oinc)),0)+IF(AH18&gt;=yr_o2,(12*(s2_oinc)),0)</f>
        <v/>
      </c>
      <c r="AI22" s="61">
        <f>IF(AI18&gt;=SS_s1,(12*FV(cola,AI18-age,0,-S1_mon_ss)),0)+IF(AI18&gt;=ss_s2,(12*FV(cola,AI18-age,0,-s2_mon_ss)),0)+IF(AI18&gt;=P_s1,(12*(s1_p)),0)+IF(AI18&gt;=p_s2,(12*(s2_p)),0)+IF(AI18&gt;=yr_o1,(12*(s1_oinc)),0)+IF(AI18&gt;=yr_o2,(12*(s2_oinc)),0)</f>
        <v/>
      </c>
      <c r="AJ22" s="61">
        <f>IF(AJ18&gt;=SS_s1,(12*FV(cola,AJ18-age,0,-S1_mon_ss)),0)+IF(AJ18&gt;=ss_s2,(12*FV(cola,AJ18-age,0,-s2_mon_ss)),0)+IF(AJ18&gt;=P_s1,(12*(s1_p)),0)+IF(AJ18&gt;=p_s2,(12*(s2_p)),0)+IF(AJ18&gt;=yr_o1,(12*(s1_oinc)),0)+IF(AJ18&gt;=yr_o2,(12*(s2_oinc)),0)</f>
        <v/>
      </c>
      <c r="AK22" s="61">
        <f>IF(AK18&gt;=SS_s1,(12*FV(cola,AK18-age,0,-S1_mon_ss)),0)+IF(AK18&gt;=ss_s2,(12*FV(cola,AK18-age,0,-s2_mon_ss)),0)+IF(AK18&gt;=P_s1,(12*(s1_p)),0)+IF(AK18&gt;=p_s2,(12*(s2_p)),0)+IF(AK18&gt;=yr_o1,(12*(s1_oinc)),0)+IF(AK18&gt;=yr_o2,(12*(s2_oinc)),0)</f>
        <v/>
      </c>
      <c r="AL22" s="61">
        <f>IF(AL18&gt;=SS_s1,(12*FV(cola,AL18-age,0,-S1_mon_ss)),0)+IF(AL18&gt;=ss_s2,(12*FV(cola,AL18-age,0,-s2_mon_ss)),0)+IF(AL18&gt;=P_s1,(12*(s1_p)),0)+IF(AL18&gt;=p_s2,(12*(s2_p)),0)+IF(AL18&gt;=yr_o1,(12*(s1_oinc)),0)+IF(AL18&gt;=yr_o2,(12*(s2_oinc)),0)</f>
        <v/>
      </c>
      <c r="AM22" s="61">
        <f>IF(AM18&gt;=SS_s1,(12*FV(cola,AM18-age,0,-S1_mon_ss)),0)+IF(AM18&gt;=ss_s2,(12*FV(cola,AM18-age,0,-s2_mon_ss)),0)+IF(AM18&gt;=P_s1,(12*(s1_p)),0)+IF(AM18&gt;=p_s2,(12*(s2_p)),0)+IF(AM18&gt;=yr_o1,(12*(s1_oinc)),0)+IF(AM18&gt;=yr_o2,(12*(s2_oinc)),0)</f>
        <v/>
      </c>
      <c r="AN22" s="61">
        <f>IF(AN18&gt;=SS_s1,(12*FV(cola,AN18-age,0,-S1_mon_ss)),0)+IF(AN18&gt;=ss_s2,(12*FV(cola,AN18-age,0,-s2_mon_ss)),0)+IF(AN18&gt;=P_s1,(12*(s1_p)),0)+IF(AN18&gt;=p_s2,(12*(s2_p)),0)+IF(AN18&gt;=yr_o1,(12*(s1_oinc)),0)+IF(AN18&gt;=yr_o2,(12*(s2_oinc)),0)</f>
        <v/>
      </c>
      <c r="AO22" s="61">
        <f>IF(AO18&gt;=SS_s1,(12*FV(cola,AO18-age,0,-S1_mon_ss)),0)+IF(AO18&gt;=ss_s2,(12*FV(cola,AO18-age,0,-s2_mon_ss)),0)+IF(AO18&gt;=P_s1,(12*(s1_p)),0)+IF(AO18&gt;=p_s2,(12*(s2_p)),0)+IF(AO18&gt;=yr_o1,(12*(s1_oinc)),0)+IF(AO18&gt;=yr_o2,(12*(s2_oinc)),0)</f>
        <v/>
      </c>
      <c r="AP22" s="61">
        <f>IF(AP18&gt;=SS_s1,(12*FV(cola,AP18-age,0,-S1_mon_ss)),0)+IF(AP18&gt;=ss_s2,(12*FV(cola,AP18-age,0,-s2_mon_ss)),0)+IF(AP18&gt;=P_s1,(12*(s1_p)),0)+IF(AP18&gt;=p_s2,(12*(s2_p)),0)+IF(AP18&gt;=yr_o1,(12*(s1_oinc)),0)+IF(AP18&gt;=yr_o2,(12*(s2_oinc)),0)</f>
        <v/>
      </c>
      <c r="AQ22" s="61">
        <f>IF(AQ18&gt;=SS_s1,(12*FV(cola,AQ18-age,0,-S1_mon_ss)),0)+IF(AQ18&gt;=ss_s2,(12*FV(cola,AQ18-age,0,-s2_mon_ss)),0)+IF(AQ18&gt;=P_s1,(12*(s1_p)),0)+IF(AQ18&gt;=p_s2,(12*(s2_p)),0)+IF(AQ18&gt;=yr_o1,(12*(s1_oinc)),0)+IF(AQ18&gt;=yr_o2,(12*(s2_oinc)),0)</f>
        <v/>
      </c>
      <c r="AR22" s="61">
        <f>IF(AR18&gt;=SS_s1,(12*FV(cola,AR18-age,0,-S1_mon_ss)),0)+IF(AR18&gt;=ss_s2,(12*FV(cola,AR18-age,0,-s2_mon_ss)),0)+IF(AR18&gt;=P_s1,(12*(s1_p)),0)+IF(AR18&gt;=p_s2,(12*(s2_p)),0)+IF(AR18&gt;=yr_o1,(12*(s1_oinc)),0)+IF(AR18&gt;=yr_o2,(12*(s2_oinc)),0)</f>
        <v/>
      </c>
      <c r="AS22" s="61">
        <f>IF(AS18&gt;=SS_s1,(12*FV(cola,AS18-age,0,-S1_mon_ss)),0)+IF(AS18&gt;=ss_s2,(12*FV(cola,AS18-age,0,-s2_mon_ss)),0)+IF(AS18&gt;=P_s1,(12*(s1_p)),0)+IF(AS18&gt;=p_s2,(12*(s2_p)),0)+IF(AS18&gt;=yr_o1,(12*(s1_oinc)),0)+IF(AS18&gt;=yr_o2,(12*(s2_oinc)),0)</f>
        <v/>
      </c>
      <c r="AT22" s="61">
        <f>IF(AT18&gt;=SS_s1,(12*FV(cola,AT18-age,0,-S1_mon_ss)),0)+IF(AT18&gt;=ss_s2,(12*FV(cola,AT18-age,0,-s2_mon_ss)),0)+IF(AT18&gt;=P_s1,(12*(s1_p)),0)+IF(AT18&gt;=p_s2,(12*(s2_p)),0)+IF(AT18&gt;=yr_o1,(12*(s1_oinc)),0)+IF(AT18&gt;=yr_o2,(12*(s2_oinc)),0)</f>
        <v/>
      </c>
      <c r="AU22" s="61">
        <f>IF(AU18&gt;=SS_s1,(12*FV(cola,AU18-age,0,-S1_mon_ss)),0)+IF(AU18&gt;=ss_s2,(12*FV(cola,AU18-age,0,-s2_mon_ss)),0)+IF(AU18&gt;=P_s1,(12*(s1_p)),0)+IF(AU18&gt;=p_s2,(12*(s2_p)),0)+IF(AU18&gt;=yr_o1,(12*(s1_oinc)),0)+IF(AU18&gt;=yr_o2,(12*(s2_oinc)),0)</f>
        <v/>
      </c>
      <c r="AV22" s="61">
        <f>IF(AV18&gt;=SS_s1,(12*FV(cola,AV18-age,0,-S1_mon_ss)),0)+IF(AV18&gt;=ss_s2,(12*FV(cola,AV18-age,0,-s2_mon_ss)),0)+IF(AV18&gt;=P_s1,(12*(s1_p)),0)+IF(AV18&gt;=p_s2,(12*(s2_p)),0)+IF(AV18&gt;=yr_o1,(12*(s1_oinc)),0)+IF(AV18&gt;=yr_o2,(12*(s2_oinc)),0)</f>
        <v/>
      </c>
      <c r="AW22" s="61">
        <f>IF(AW18&gt;=SS_s1,(12*FV(cola,AW18-age,0,-S1_mon_ss)),0)+IF(AW18&gt;=ss_s2,(12*FV(cola,AW18-age,0,-s2_mon_ss)),0)+IF(AW18&gt;=P_s1,(12*(s1_p)),0)+IF(AW18&gt;=p_s2,(12*(s2_p)),0)+IF(AW18&gt;=yr_o1,(12*(s1_oinc)),0)+IF(AW18&gt;=yr_o2,(12*(s2_oinc)),0)</f>
        <v/>
      </c>
    </row>
    <row r="23">
      <c r="B23" t="inlineStr">
        <is>
          <t>expenses or lump sum added in (neg is = saving)</t>
        </is>
      </c>
      <c r="C23" s="61">
        <f>IF(C18=Retirement_year,-$C$15-$C$14,0)</f>
        <v/>
      </c>
      <c r="D23" s="61">
        <f>IF(D18=Retirement_year,-$C$15-$C$14,0)</f>
        <v/>
      </c>
      <c r="E23" s="61">
        <f>IF(E18=Retirement_year,-$C$15-$C$14,0)</f>
        <v/>
      </c>
      <c r="F23" s="61">
        <f>IF(F18=Retirement_year,-$C$15-$C$14,0)</f>
        <v/>
      </c>
      <c r="G23" s="61">
        <f>IF(G18=Retirement_year,-$C$15-$C$14,0)</f>
        <v/>
      </c>
      <c r="H23" s="61">
        <f>IF(H18=Retirement_year,-$C$15-$C$14,0)</f>
        <v/>
      </c>
      <c r="I23" s="61">
        <f>IF(I18=Retirement_year,-$C$15-$C$14,0)</f>
        <v/>
      </c>
      <c r="J23" s="61">
        <f>IF(J18=Retirement_year,-$C$15-$C$14,0)</f>
        <v/>
      </c>
      <c r="K23" s="61">
        <f>IF(K18=Retirement_year,-$C$15-$C$14,0)</f>
        <v/>
      </c>
      <c r="L23" s="61">
        <f>IF(L18=Retirement_year,-$C$15-$C$14,0)</f>
        <v/>
      </c>
      <c r="M23" s="61">
        <f>IF(M18=Retirement_year,-$C$15-$C$14,0)</f>
        <v/>
      </c>
      <c r="N23" s="61">
        <f>IF(N18=Retirement_year,-$C$15-$C$14,0)</f>
        <v/>
      </c>
      <c r="O23" s="61">
        <f>IF(O18=Retirement_year,-$C$15-$C$14,0)</f>
        <v/>
      </c>
      <c r="P23" s="61">
        <f>IF(P18=Retirement_year,-$C$15-$C$14,0)</f>
        <v/>
      </c>
      <c r="Q23" s="61">
        <f>IF(Q18=Retirement_year,-$C$15-$C$14,0)</f>
        <v/>
      </c>
      <c r="R23" s="61">
        <f>IF(R18=Retirement_year,-$C$15-$C$14,0)</f>
        <v/>
      </c>
      <c r="S23" s="61">
        <f>IF(S18=Retirement_year,-$C$15-$C$14,0)</f>
        <v/>
      </c>
      <c r="T23" s="61">
        <f>IF(T18=Retirement_year,-$C$15-$C$14,0)</f>
        <v/>
      </c>
      <c r="U23" s="61">
        <f>IF(U18=Retirement_year,-$C$15-$C$14,0)</f>
        <v/>
      </c>
      <c r="V23" s="61">
        <f>IF(V18=Retirement_year,-$C$15-$C$14,0)</f>
        <v/>
      </c>
      <c r="W23" s="61">
        <f>IF(W18=Retirement_year,-$C$15-$C$14,0)</f>
        <v/>
      </c>
      <c r="X23" s="61">
        <f>IF(X18=Retirement_year,-$C$15-$C$14,0)</f>
        <v/>
      </c>
      <c r="Y23" s="61">
        <f>IF(Y18=Retirement_year,-$C$15-$C$14,0)</f>
        <v/>
      </c>
      <c r="Z23" s="61">
        <f>IF(Z18=Retirement_year,-$C$15-$C$14,0)</f>
        <v/>
      </c>
      <c r="AA23" s="61">
        <f>IF(AA18=Retirement_year,-$C$15-$C$14,0)</f>
        <v/>
      </c>
      <c r="AB23" s="61">
        <f>IF(AB18=Retirement_year,-$C$15-$C$14,0)</f>
        <v/>
      </c>
      <c r="AC23" s="61">
        <f>IF(AC18=Retirement_year,-$C$15-$C$14,0)</f>
        <v/>
      </c>
      <c r="AD23" s="61">
        <f>IF(AD18=Retirement_year,-$C$15-$C$14,0)</f>
        <v/>
      </c>
      <c r="AE23" s="61">
        <f>IF(AE18=Retirement_year,-$C$15-$C$14,0)</f>
        <v/>
      </c>
      <c r="AF23" s="61">
        <f>IF(AF18=Retirement_year,-$C$15-$C$14,0)</f>
        <v/>
      </c>
      <c r="AG23" s="61">
        <f>IF(AG18=Retirement_year,-$C$15-$C$14,0)</f>
        <v/>
      </c>
      <c r="AH23" s="61">
        <f>IF(AH18=Retirement_year,-$C$15-$C$14,0)</f>
        <v/>
      </c>
      <c r="AI23" s="61">
        <f>IF(AI18=Retirement_year,-$C$15-$C$14,0)</f>
        <v/>
      </c>
      <c r="AJ23" s="61">
        <f>IF(AJ18=Retirement_year,-$C$15-$C$14,0)</f>
        <v/>
      </c>
      <c r="AK23" s="61">
        <f>IF(AK18=Retirement_year,-$C$15-$C$14,0)</f>
        <v/>
      </c>
      <c r="AL23" s="61">
        <f>IF(AL18=Retirement_year,-$C$15-$C$14,0)</f>
        <v/>
      </c>
      <c r="AM23" s="61">
        <f>IF(AM18=Retirement_year,-$C$15-$C$14,0)</f>
        <v/>
      </c>
      <c r="AN23" s="61">
        <f>IF(AN18=Retirement_year,-$C$15-$C$14,0)</f>
        <v/>
      </c>
      <c r="AO23" s="61">
        <f>IF(AO18=Retirement_year,-$C$15-$C$14,0)</f>
        <v/>
      </c>
      <c r="AP23" s="61">
        <f>IF(AP18=Retirement_year,-$C$15-$C$14,0)</f>
        <v/>
      </c>
      <c r="AQ23" s="61">
        <f>IF(AQ18=Retirement_year,-$C$15-$C$14,0)</f>
        <v/>
      </c>
      <c r="AR23" s="61">
        <f>IF(AR18=Retirement_year,-$C$15-$C$14,0)</f>
        <v/>
      </c>
      <c r="AS23" s="61">
        <f>IF(AS18=Retirement_year,-$C$15-$C$14,0)</f>
        <v/>
      </c>
      <c r="AT23" s="61">
        <f>IF(AT18=Retirement_year,-$C$15-$C$14,0)</f>
        <v/>
      </c>
      <c r="AU23" s="61">
        <f>IF(AU18=Retirement_year,-$C$15-$C$14,0)</f>
        <v/>
      </c>
      <c r="AV23" s="61">
        <f>IF(AV18=Retirement_year,-$C$15-$C$14,0)</f>
        <v/>
      </c>
      <c r="AW23" s="61">
        <f>IF(AW18=Retirement_year,-$C$15-$C$14,0)</f>
        <v/>
      </c>
    </row>
    <row r="24" ht="15" customHeight="1" s="229" thickBot="1">
      <c r="B24" t="inlineStr">
        <is>
          <t>required from save yearly, expense-income (neg is = saving)</t>
        </is>
      </c>
      <c r="C24" s="147">
        <f>+C21-C22+C23</f>
        <v/>
      </c>
      <c r="D24" s="147">
        <f>+D21-D22+D23</f>
        <v/>
      </c>
      <c r="E24" s="147">
        <f>+E21-E22+E23</f>
        <v/>
      </c>
      <c r="F24" s="147">
        <f>+F21-F22+F23</f>
        <v/>
      </c>
      <c r="G24" s="147">
        <f>+G21-G22+G23</f>
        <v/>
      </c>
      <c r="H24" s="147">
        <f>+H21-H22+H23</f>
        <v/>
      </c>
      <c r="I24" s="147">
        <f>+I21-I22+I23</f>
        <v/>
      </c>
      <c r="J24" s="147">
        <f>+J21-J22+J23</f>
        <v/>
      </c>
      <c r="K24" s="147">
        <f>+K21-K22+K23</f>
        <v/>
      </c>
      <c r="L24" s="147">
        <f>+L21-L22+L23</f>
        <v/>
      </c>
      <c r="M24" s="147">
        <f>+M21-M22+M23</f>
        <v/>
      </c>
      <c r="N24" s="147">
        <f>+N21-N22+N23</f>
        <v/>
      </c>
      <c r="O24" s="147">
        <f>+O21-O22+O23</f>
        <v/>
      </c>
      <c r="P24" s="147">
        <f>+P21-P22+P23</f>
        <v/>
      </c>
      <c r="Q24" s="147">
        <f>+Q21-Q22+Q23</f>
        <v/>
      </c>
      <c r="R24" s="147">
        <f>+R21-R22+R23</f>
        <v/>
      </c>
      <c r="S24" s="147">
        <f>+S21-S22+S23</f>
        <v/>
      </c>
      <c r="T24" s="147">
        <f>+T21-T22+T23</f>
        <v/>
      </c>
      <c r="U24" s="147">
        <f>+U21-U22+U23</f>
        <v/>
      </c>
      <c r="V24" s="147">
        <f>+V21-V22+V23</f>
        <v/>
      </c>
      <c r="W24" s="147">
        <f>+W21-W22+W23</f>
        <v/>
      </c>
      <c r="X24" s="147">
        <f>+X21-X22+X23</f>
        <v/>
      </c>
      <c r="Y24" s="147">
        <f>+Y21-Y22+Y23</f>
        <v/>
      </c>
      <c r="Z24" s="147">
        <f>+Z21-Z22+Z23</f>
        <v/>
      </c>
      <c r="AA24" s="147">
        <f>+AA21-AA22+AA23</f>
        <v/>
      </c>
      <c r="AB24" s="147">
        <f>+AB21-AB22+AB23</f>
        <v/>
      </c>
      <c r="AC24" s="147">
        <f>+AC21-AC22+AC23</f>
        <v/>
      </c>
      <c r="AD24" s="147">
        <f>+AD21-AD22+AD23</f>
        <v/>
      </c>
      <c r="AE24" s="147">
        <f>+AE21-AE22+AE23</f>
        <v/>
      </c>
      <c r="AF24" s="147">
        <f>+AF21-AF22+AF23</f>
        <v/>
      </c>
      <c r="AG24" s="147">
        <f>+AG21-AG22+AG23</f>
        <v/>
      </c>
      <c r="AH24" s="147">
        <f>+AH21-AH22+AH23</f>
        <v/>
      </c>
      <c r="AI24" s="147">
        <f>+AI21-AI22+AI23</f>
        <v/>
      </c>
      <c r="AJ24" s="147">
        <f>+AJ21-AJ22+AJ23</f>
        <v/>
      </c>
      <c r="AK24" s="147">
        <f>+AK21-AK22+AK23</f>
        <v/>
      </c>
      <c r="AL24" s="147">
        <f>+AL21-AL22+AL23</f>
        <v/>
      </c>
      <c r="AM24" s="147">
        <f>+AM21-AM22+AM23</f>
        <v/>
      </c>
      <c r="AN24" s="147">
        <f>+AN21-AN22+AN23</f>
        <v/>
      </c>
      <c r="AO24" s="147">
        <f>+AO21-AO22+AO23</f>
        <v/>
      </c>
      <c r="AP24" s="147">
        <f>+AP21-AP22+AP23</f>
        <v/>
      </c>
      <c r="AQ24" s="147">
        <f>+AQ21-AQ22+AQ23</f>
        <v/>
      </c>
      <c r="AR24" s="147">
        <f>+AR21-AR22+AR23</f>
        <v/>
      </c>
      <c r="AS24" s="147">
        <f>+AS21-AS22+AS23</f>
        <v/>
      </c>
      <c r="AT24" s="147">
        <f>+AT21-AT22+AT23</f>
        <v/>
      </c>
      <c r="AU24" s="147">
        <f>+AU21-AU22+AU23</f>
        <v/>
      </c>
      <c r="AV24" s="147">
        <f>+AV21-AV22+AV23</f>
        <v/>
      </c>
      <c r="AW24" s="147">
        <f>+AW21-AW22+AW23</f>
        <v/>
      </c>
    </row>
    <row r="25" ht="15" customFormat="1" customHeight="1" s="148" thickBot="1">
      <c r="B25" s="149" t="inlineStr">
        <is>
          <t>rmd factor applied- changes to 75 in 2033</t>
        </is>
      </c>
      <c r="C25" s="150">
        <f t="array" ref="C25">IF(C18&gt;74,(INDEX(ref!$B23:$B70,MATCH(C18,ref!$A23:$A70),0)))</f>
        <v/>
      </c>
      <c r="D25" s="150">
        <f t="array" ref="D25">IF(D18&gt;74,(INDEX(ref!$B23:$B70,MATCH(D18,ref!$A23:$A70),0)))</f>
        <v/>
      </c>
      <c r="E25" s="150">
        <f t="array" ref="E25">IF(E18&gt;74,(INDEX(ref!$B23:$B70,MATCH(E18,ref!$A23:$A70),0)))</f>
        <v/>
      </c>
      <c r="F25" s="150">
        <f t="array" ref="F25">IF(F18&gt;74,(INDEX(ref!$B23:$B70,MATCH(F18,ref!$A23:$A70),0)))</f>
        <v/>
      </c>
      <c r="G25" s="150">
        <f t="array" ref="G25">IF(G18&gt;74,(INDEX(ref!$B23:$B70,MATCH(G18,ref!$A23:$A70),0)))</f>
        <v/>
      </c>
      <c r="H25" s="150">
        <f t="array" ref="H25">IF(H18&gt;74,(INDEX(ref!$B23:$B70,MATCH(H18,ref!$A23:$A70),0)))</f>
        <v/>
      </c>
      <c r="I25" s="150">
        <f t="array" ref="I25">IF(I18&gt;74,(INDEX(ref!$B23:$B70,MATCH(I18,ref!$A23:$A70),0)))</f>
        <v/>
      </c>
      <c r="J25" s="150">
        <f t="array" ref="J25">IF(J18&gt;74,(INDEX(ref!$B23:$B70,MATCH(J18,ref!$A23:$A70),0)))</f>
        <v/>
      </c>
      <c r="K25" s="150">
        <f t="array" ref="K25">IF(K18&gt;74,(INDEX(ref!$B23:$B70,MATCH(K18,ref!$A23:$A70),0)))</f>
        <v/>
      </c>
      <c r="L25" s="150">
        <f t="array" ref="L25">IF(L18&gt;74,(INDEX(ref!$B23:$B70,MATCH(L18,ref!$A23:$A70),0)))</f>
        <v/>
      </c>
      <c r="M25" s="150">
        <f t="array" ref="M25">IF(M18&gt;74,(INDEX(ref!$B23:$B70,MATCH(M18,ref!$A23:$A70),0)))</f>
        <v/>
      </c>
      <c r="N25" s="150">
        <f t="array" ref="N25">IF(N18&gt;74,(INDEX(ref!$B23:$B70,MATCH(N18,ref!$A23:$A70),0)))</f>
        <v/>
      </c>
      <c r="O25" s="150">
        <f t="array" ref="O25">IF(O18&gt;74,(INDEX(ref!$B23:$B70,MATCH(O18,ref!$A23:$A70),0)))</f>
        <v/>
      </c>
      <c r="P25" s="150">
        <f t="array" ref="P25">IF(P18&gt;74,(INDEX(ref!$B23:$B70,MATCH(P18,ref!$A23:$A70),0)))</f>
        <v/>
      </c>
      <c r="Q25" s="150">
        <f t="array" ref="Q25">IF(Q18&gt;74,(INDEX(ref!$B23:$B70,MATCH(Q18,ref!$A23:$A70),0)))</f>
        <v/>
      </c>
      <c r="R25" s="150">
        <f t="array" ref="R25">IF(R18&gt;74,(INDEX(ref!$B23:$B70,MATCH(R18,ref!$A23:$A70),0)))</f>
        <v/>
      </c>
      <c r="S25" s="150">
        <f t="array" ref="S25">IF(S18&gt;74,(INDEX(ref!$B23:$B70,MATCH(S18,ref!$A23:$A70),0)))</f>
        <v/>
      </c>
      <c r="T25" s="150">
        <f t="array" ref="T25">IF(T18&gt;74,(INDEX(ref!$B23:$B70,MATCH(T18,ref!$A23:$A70),0)))</f>
        <v/>
      </c>
      <c r="U25" s="150">
        <f t="array" ref="U25">IF(U18&gt;74,(INDEX(ref!$B23:$B70,MATCH(U18,ref!$A23:$A70),0)))</f>
        <v/>
      </c>
      <c r="V25" s="150">
        <f t="array" ref="V25">IF(V18&gt;74,(INDEX(ref!$B23:$B70,MATCH(V18,ref!$A23:$A70),0)))</f>
        <v/>
      </c>
      <c r="W25" s="150">
        <f t="array" ref="W25">IF(W18&gt;74,(INDEX(ref!$B23:$B70,MATCH(W18,ref!$A23:$A70),0)))</f>
        <v/>
      </c>
      <c r="X25" s="150">
        <f t="array" ref="X25">IF(X18&gt;74,(INDEX(ref!$B23:$B70,MATCH(X18,ref!$A23:$A70),0)))</f>
        <v/>
      </c>
      <c r="Y25" s="150">
        <f t="array" ref="Y25">IF(Y18&gt;74,(INDEX(ref!$B23:$B70,MATCH(Y18,ref!$A23:$A70),0)))</f>
        <v/>
      </c>
      <c r="Z25" s="150">
        <f t="array" ref="Z25">IF(Z18&gt;74,(INDEX(ref!$B23:$B70,MATCH(Z18,ref!$A23:$A70),0)))</f>
        <v/>
      </c>
      <c r="AA25" s="150">
        <f t="array" ref="AA25">IF(AA18&gt;74,(INDEX(ref!$B23:$B70,MATCH(AA18,ref!$A23:$A70),0)))</f>
        <v/>
      </c>
      <c r="AB25" s="150">
        <f t="array" ref="AB25">IF(AB18&gt;74,(INDEX(ref!$B23:$B70,MATCH(AB18,ref!$A23:$A70),0)))</f>
        <v/>
      </c>
      <c r="AC25" s="150">
        <f t="array" ref="AC25">IF(AC18&gt;74,(INDEX(ref!$B23:$B70,MATCH(AC18,ref!$A23:$A70),0)))</f>
        <v/>
      </c>
      <c r="AD25" s="150">
        <f t="array" ref="AD25">IF(AD18&gt;74,(INDEX(ref!$B23:$B70,MATCH(AD18,ref!$A23:$A70),0)))</f>
        <v/>
      </c>
      <c r="AE25" s="150">
        <f t="array" ref="AE25">IF(AE18&gt;74,(INDEX(ref!$B23:$B70,MATCH(AE18,ref!$A23:$A70),0)))</f>
        <v/>
      </c>
      <c r="AF25" s="150">
        <f t="array" ref="AF25">IF(AF18&gt;74,(INDEX(ref!$B23:$B70,MATCH(AF18,ref!$A23:$A70),0)))</f>
        <v/>
      </c>
      <c r="AG25" s="150">
        <f t="array" ref="AG25">IF(AG18&gt;74,(INDEX(ref!$B23:$B70,MATCH(AG18,ref!$A23:$A70),0)))</f>
        <v/>
      </c>
      <c r="AH25" s="150">
        <f t="array" ref="AH25">IF(AH18&gt;74,(INDEX(ref!$B23:$B70,MATCH(AH18,ref!$A23:$A70),0)))</f>
        <v/>
      </c>
      <c r="AI25" s="150">
        <f t="array" ref="AI25">IF(AI18&gt;74,(INDEX(ref!$B23:$B70,MATCH(AI18,ref!$A23:$A70),0)))</f>
        <v/>
      </c>
      <c r="AJ25" s="150">
        <f t="array" ref="AJ25">IF(AJ18&gt;74,(INDEX(ref!$B23:$B70,MATCH(AJ18,ref!$A23:$A70),0)))</f>
        <v/>
      </c>
      <c r="AK25" s="150">
        <f t="array" ref="AK25">IF(AK18&gt;74,(INDEX(ref!$B23:$B70,MATCH(AK18,ref!$A23:$A70),0)))</f>
        <v/>
      </c>
      <c r="AL25" s="150">
        <f t="array" ref="AL25">IF(AL18&gt;74,(INDEX(ref!$B23:$B70,MATCH(AL18,ref!$A23:$A70),0)))</f>
        <v/>
      </c>
      <c r="AM25" s="150">
        <f t="array" ref="AM25">IF(AM18&gt;74,(INDEX(ref!$B23:$B70,MATCH(AM18,ref!$A23:$A70),0)))</f>
        <v/>
      </c>
      <c r="AN25" s="150">
        <f t="array" ref="AN25">IF(AN18&gt;74,(INDEX(ref!$B23:$B70,MATCH(AN18,ref!$A23:$A70),0)))</f>
        <v/>
      </c>
      <c r="AO25" s="150">
        <f t="array" ref="AO25">IF(AO18&gt;74,(INDEX(ref!$B23:$B70,MATCH(AO18,ref!$A23:$A70),0)))</f>
        <v/>
      </c>
      <c r="AP25" s="150">
        <f t="array" ref="AP25">IF(AP18&gt;74,(INDEX(ref!$B23:$B70,MATCH(AP18,ref!$A23:$A70),0)))</f>
        <v/>
      </c>
      <c r="AQ25" s="150">
        <f t="array" ref="AQ25">IF(AQ18&gt;74,(INDEX(ref!$B23:$B70,MATCH(AQ18,ref!$A23:$A70),0)))</f>
        <v/>
      </c>
      <c r="AR25" s="150">
        <f t="array" ref="AR25">IF(AR18&gt;74,(INDEX(ref!$B23:$B70,MATCH(AR18,ref!$A23:$A70),0)))</f>
        <v/>
      </c>
      <c r="AS25" s="150">
        <f t="array" ref="AS25">IF(AS18&gt;74,(INDEX(ref!$B23:$B70,MATCH(AS18,ref!$A23:$A70),0)))</f>
        <v/>
      </c>
      <c r="AT25" s="150">
        <f t="array" ref="AT25">IF(AT18&gt;74,(INDEX(ref!$B23:$B70,MATCH(AT18,ref!$A23:$A70),0)))</f>
        <v/>
      </c>
      <c r="AU25" s="150">
        <f t="array" ref="AU25">IF(AU18&gt;74,(INDEX(ref!$B23:$B70,MATCH(AU18,ref!$A23:$A70),0)))</f>
        <v/>
      </c>
      <c r="AV25" s="150">
        <f t="array" ref="AV25">IF(AV18&gt;74,(INDEX(ref!$B23:$B70,MATCH(AV18,ref!$A23:$A70),0)))</f>
        <v/>
      </c>
      <c r="AW25" s="150">
        <f t="array" ref="AW25">IF(AW18&gt;74,(INDEX(ref!$B23:$B70,MATCH(AW18,ref!$A23:$A70),0)))</f>
        <v/>
      </c>
      <c r="AX25" s="158" t="inlineStr">
        <is>
          <t>45 yr</t>
        </is>
      </c>
      <c r="AY25" s="158" t="inlineStr">
        <is>
          <t>35 yr</t>
        </is>
      </c>
      <c r="AZ25" s="158" t="inlineStr">
        <is>
          <t>30yr</t>
        </is>
      </c>
      <c r="BA25" s="158" t="inlineStr">
        <is>
          <t>25yr</t>
        </is>
      </c>
      <c r="BB25" s="158" t="inlineStr">
        <is>
          <t>20yr</t>
        </is>
      </c>
    </row>
    <row r="26" customFormat="1" s="148">
      <c r="C26" s="150" t="n"/>
      <c r="D26" s="161" t="n"/>
      <c r="E26" s="161" t="n"/>
      <c r="F26" s="161" t="n"/>
      <c r="G26" s="161" t="n"/>
      <c r="H26" s="161" t="n"/>
      <c r="I26" s="161" t="n"/>
      <c r="J26" s="161" t="n"/>
      <c r="K26" s="161" t="n"/>
      <c r="L26" s="161" t="n"/>
      <c r="M26" s="161" t="n"/>
      <c r="N26" s="161" t="n"/>
      <c r="O26" s="161" t="n"/>
      <c r="P26" s="161" t="n"/>
      <c r="Q26" s="161" t="n"/>
      <c r="R26" s="161" t="n"/>
      <c r="S26" s="161" t="n"/>
      <c r="T26" s="161" t="n"/>
      <c r="U26" s="161" t="n"/>
      <c r="V26" s="161" t="n"/>
      <c r="W26" s="161" t="n"/>
      <c r="X26" s="161" t="n"/>
      <c r="Y26" s="161" t="n"/>
      <c r="Z26" s="161" t="n"/>
      <c r="AA26" s="161" t="n"/>
      <c r="AB26" s="161" t="n"/>
      <c r="AC26" s="161" t="n"/>
      <c r="AD26" s="161" t="n"/>
      <c r="AE26" s="161" t="n"/>
      <c r="AF26" s="161" t="n"/>
      <c r="AG26" s="161" t="n"/>
      <c r="AH26" s="161" t="n"/>
      <c r="AI26" s="161" t="n"/>
      <c r="AJ26" s="161" t="n"/>
      <c r="AK26" s="161" t="n"/>
      <c r="AL26" s="161" t="n"/>
      <c r="AM26" s="161" t="n"/>
      <c r="AN26" s="161" t="n"/>
      <c r="AO26" s="161" t="n"/>
      <c r="AP26" s="161" t="n"/>
      <c r="AQ26" s="161" t="n"/>
      <c r="AR26" s="161" t="n"/>
      <c r="AS26" s="161" t="n"/>
      <c r="AT26" s="161" t="n"/>
      <c r="AU26" s="161" t="n"/>
      <c r="AV26" s="161" t="n"/>
      <c r="AW26" s="161" t="n"/>
      <c r="AX26" s="158" t="n"/>
      <c r="AY26" s="158" t="n"/>
      <c r="AZ26" s="158" t="n"/>
      <c r="BA26" s="158" t="n"/>
      <c r="BB26" s="158" t="n"/>
    </row>
    <row r="27">
      <c r="A27" s="151" t="n"/>
      <c r="B27" s="152" t="inlineStr">
        <is>
          <t>1000 trial below this line, tallied aboved, F9 to recalc</t>
        </is>
      </c>
      <c r="C27" s="153" t="n"/>
      <c r="D27" s="153" t="n"/>
      <c r="E27" s="153" t="n"/>
      <c r="F27" s="153" t="n"/>
      <c r="G27" s="153" t="n"/>
      <c r="H27" s="153" t="n"/>
      <c r="I27" s="153" t="n"/>
      <c r="J27" s="153" t="n"/>
      <c r="K27" s="153" t="n"/>
      <c r="L27" s="153" t="n"/>
      <c r="M27" s="153" t="n"/>
      <c r="N27" s="153" t="n"/>
      <c r="O27" s="153" t="n"/>
      <c r="P27" s="153" t="n"/>
      <c r="Q27" s="153" t="n"/>
      <c r="R27" s="153" t="n"/>
      <c r="S27" s="153" t="n"/>
      <c r="T27" s="153" t="n"/>
      <c r="U27" s="153" t="n"/>
      <c r="V27" s="153" t="n"/>
      <c r="W27" s="153" t="n"/>
      <c r="X27" s="153" t="n"/>
      <c r="Y27" s="153" t="n"/>
      <c r="Z27" s="153" t="n"/>
      <c r="AA27" s="153" t="n"/>
      <c r="AB27" s="153" t="n"/>
      <c r="AC27" s="153" t="n"/>
      <c r="AD27" s="153" t="n"/>
      <c r="AE27" s="153" t="n"/>
      <c r="AF27" s="153" t="n"/>
      <c r="AG27" s="153" t="n"/>
      <c r="AH27" s="153" t="n"/>
      <c r="AI27" s="153" t="n"/>
      <c r="AJ27" s="153" t="n"/>
      <c r="AK27" s="153" t="n"/>
      <c r="AL27" s="153" t="n"/>
      <c r="AM27" s="153" t="n"/>
      <c r="AN27" s="153" t="n"/>
      <c r="AO27" s="153" t="n"/>
      <c r="AP27" s="153" t="n"/>
      <c r="AQ27" s="153" t="n"/>
      <c r="AR27" s="153" t="n"/>
      <c r="AS27" s="153" t="n"/>
      <c r="AT27" s="153" t="n"/>
      <c r="AU27" s="153" t="n"/>
      <c r="AV27" s="153" t="n"/>
      <c r="AW27" s="153" t="n"/>
      <c r="AX27" s="160">
        <f>COUNTIF(AX29:AX2027,1)</f>
        <v/>
      </c>
      <c r="AY27" s="160">
        <f>COUNTIF(AY29:AY2027,1)</f>
        <v/>
      </c>
      <c r="AZ27" s="160">
        <f>COUNTIF(AZ29:AZ2027,1)</f>
        <v/>
      </c>
      <c r="BA27" s="160">
        <f>COUNTIF(BA29:BA2027,1)</f>
        <v/>
      </c>
      <c r="BB27" s="160">
        <f>COUNTIF(BB29:BB2027,1)</f>
        <v/>
      </c>
    </row>
    <row r="28">
      <c r="A28" s="154" t="n"/>
      <c r="B28" s="154" t="inlineStr">
        <is>
          <t>trial 1</t>
        </is>
      </c>
      <c r="C28" s="155">
        <f>+start-$C$24</f>
        <v/>
      </c>
      <c r="D28" s="156">
        <f>IF((C28&lt;=0),0,((C28-D$24)*Stock*(_xlfn.NORM.INV(RAND(),stock_ave,stock_std))+(C28-D$24)*Bonds*(_xlfn.NORM.INV(RAND(),bond_ave,bond_std))+(C28-D$24)*cash*(_xlfn.NORM.INV(RAND(),cash_ave,cash_std))+(C28-D$24)))</f>
        <v/>
      </c>
      <c r="E28" s="156">
        <f>IF((D28&lt;=0),0,((D28-E$24)*Stock*(_xlfn.NORM.INV(RAND(),stock_ave,stock_std))+(D28-E$24)*Bonds*(_xlfn.NORM.INV(RAND(),bond_ave,bond_std))+(D28-E$24)*cash*(_xlfn.NORM.INV(RAND(),cash_ave,cash_std))+(D28-E$24)))</f>
        <v/>
      </c>
      <c r="F28" s="156">
        <f>IF((E28&lt;=0),0,((E28-F$24)*Stock*(_xlfn.NORM.INV(RAND(),stock_ave,stock_std))+(E28-F$24)*Bonds*(_xlfn.NORM.INV(RAND(),bond_ave,bond_std))+(E28-F$24)*cash*(_xlfn.NORM.INV(RAND(),cash_ave,cash_std))+(E28-F$24)))</f>
        <v/>
      </c>
      <c r="G28" s="156">
        <f>IF((F28&lt;=0),0,((F28-G$24)*Stock*(_xlfn.NORM.INV(RAND(),stock_ave,stock_std))+(F28-G$24)*Bonds*(_xlfn.NORM.INV(RAND(),bond_ave,bond_std))+(F28-G$24)*cash*(_xlfn.NORM.INV(RAND(),cash_ave,cash_std))+(F28-G$24)))</f>
        <v/>
      </c>
      <c r="H28" s="156">
        <f>IF((G28&lt;=0),0,((G28-H$24)*Stock*(_xlfn.NORM.INV(RAND(),stock_ave,stock_std))+(G28-H$24)*Bonds*(_xlfn.NORM.INV(RAND(),bond_ave,bond_std))+(G28-H$24)*cash*(_xlfn.NORM.INV(RAND(),cash_ave,cash_std))+(G28-H$24)))</f>
        <v/>
      </c>
      <c r="I28" s="156">
        <f>IF((H28&lt;=0),0,((H28-I$24)*Stock*(_xlfn.NORM.INV(RAND(),stock_ave,stock_std))+(H28-I$24)*Bonds*(_xlfn.NORM.INV(RAND(),bond_ave,bond_std))+(H28-I$24)*cash*(_xlfn.NORM.INV(RAND(),cash_ave,cash_std))+(H28-I$24)))</f>
        <v/>
      </c>
      <c r="J28" s="156">
        <f>IF((I28&lt;=0),0,((I28-J$24)*Stock*(_xlfn.NORM.INV(RAND(),stock_ave,stock_std))+(I28-J$24)*Bonds*(_xlfn.NORM.INV(RAND(),bond_ave,bond_std))+(I28-J$24)*cash*(_xlfn.NORM.INV(RAND(),cash_ave,cash_std))+(I28-J$24)))</f>
        <v/>
      </c>
      <c r="K28" s="156">
        <f>IF((J28&lt;=0),0,((J28-K$24)*Stock*(_xlfn.NORM.INV(RAND(),stock_ave,stock_std))+(J28-K$24)*Bonds*(_xlfn.NORM.INV(RAND(),bond_ave,bond_std))+(J28-K$24)*cash*(_xlfn.NORM.INV(RAND(),cash_ave,cash_std))+(J28-K$24)))</f>
        <v/>
      </c>
      <c r="L28" s="156">
        <f>IF((K28&lt;=0),0,((K28-L$24)*Stock*(_xlfn.NORM.INV(RAND(),stock_ave,stock_std))+(K28-L$24)*Bonds*(_xlfn.NORM.INV(RAND(),bond_ave,bond_std))+(K28-L$24)*cash*(_xlfn.NORM.INV(RAND(),cash_ave,cash_std))+(K28-L$24)))</f>
        <v/>
      </c>
      <c r="M28" s="156">
        <f>IF((L28&lt;=0),0,((L28-M$24)*Stock*(_xlfn.NORM.INV(RAND(),stock_ave,stock_std))+(L28-M$24)*Bonds*(_xlfn.NORM.INV(RAND(),bond_ave,bond_std))+(L28-M$24)*cash*(_xlfn.NORM.INV(RAND(),cash_ave,cash_std))+(L28-M$24)))</f>
        <v/>
      </c>
      <c r="N28" s="156">
        <f>IF((M28&lt;=0),0,((M28-N$24)*Stock*(_xlfn.NORM.INV(RAND(),stock_ave,stock_std))+(M28-N$24)*Bonds*(_xlfn.NORM.INV(RAND(),bond_ave,bond_std))+(M28-N$24)*cash*(_xlfn.NORM.INV(RAND(),cash_ave,cash_std))+(M28-N$24)))</f>
        <v/>
      </c>
      <c r="O28" s="156">
        <f>IF((N28&lt;=0),0,((N28-O$24)*Stock*(_xlfn.NORM.INV(RAND(),stock_ave,stock_std))+(N28-O$24)*Bonds*(_xlfn.NORM.INV(RAND(),bond_ave,bond_std))+(N28-O$24)*cash*(_xlfn.NORM.INV(RAND(),cash_ave,cash_std))+(N28-O$24)))</f>
        <v/>
      </c>
      <c r="P28" s="156">
        <f>IF((O28&lt;=0),0,((O28-P$24)*Stock*(_xlfn.NORM.INV(RAND(),stock_ave,stock_std))+(O28-P$24)*Bonds*(_xlfn.NORM.INV(RAND(),bond_ave,bond_std))+(O28-P$24)*cash*(_xlfn.NORM.INV(RAND(),cash_ave,cash_std))+(O28-P$24)))</f>
        <v/>
      </c>
      <c r="Q28" s="156">
        <f>IF((P28&lt;=0),0,((P28-Q$24)*Stock*(_xlfn.NORM.INV(RAND(),stock_ave,stock_std))+(P28-Q$24)*Bonds*(_xlfn.NORM.INV(RAND(),bond_ave,bond_std))+(P28-Q$24)*cash*(_xlfn.NORM.INV(RAND(),cash_ave,cash_std))+(P28-Q$24)))</f>
        <v/>
      </c>
      <c r="R28" s="156">
        <f>IF((Q28&lt;=0),0,((Q28-R$24)*Stock*(_xlfn.NORM.INV(RAND(),stock_ave,stock_std))+(Q28-R$24)*Bonds*(_xlfn.NORM.INV(RAND(),bond_ave,bond_std))+(Q28-R$24)*cash*(_xlfn.NORM.INV(RAND(),cash_ave,cash_std))+(Q28-R$24)))</f>
        <v/>
      </c>
      <c r="S28" s="156">
        <f>IF((R28&lt;=0),0,((R28-S$24)*Stock*(_xlfn.NORM.INV(RAND(),stock_ave,stock_std))+(R28-S$24)*Bonds*(_xlfn.NORM.INV(RAND(),bond_ave,bond_std))+(R28-S$24)*cash*(_xlfn.NORM.INV(RAND(),cash_ave,cash_std))+(R28-S$24)))</f>
        <v/>
      </c>
      <c r="T28" s="156">
        <f>IF((S28&lt;=0),0,((S28-T$24)*Stock*(_xlfn.NORM.INV(RAND(),stock_ave,stock_std))+(S28-T$24)*Bonds*(_xlfn.NORM.INV(RAND(),bond_ave,bond_std))+(S28-T$24)*cash*(_xlfn.NORM.INV(RAND(),cash_ave,cash_std))+(S28-T$24)))</f>
        <v/>
      </c>
      <c r="U28" s="156">
        <f>IF((T28&lt;=0),0,((T28-U$24)*Stock*(_xlfn.NORM.INV(RAND(),stock_ave,stock_std))+(T28-U$24)*Bonds*(_xlfn.NORM.INV(RAND(),bond_ave,bond_std))+(T28-U$24)*cash*(_xlfn.NORM.INV(RAND(),cash_ave,cash_std))+(T28-U$24)))</f>
        <v/>
      </c>
      <c r="V28" s="156">
        <f>IF((U28&lt;=0),0,((U28-V$24)*Stock*(_xlfn.NORM.INV(RAND(),stock_ave,stock_std))+(U28-V$24)*Bonds*(_xlfn.NORM.INV(RAND(),bond_ave,bond_std))+(U28-V$24)*cash*(_xlfn.NORM.INV(RAND(),cash_ave,cash_std))+(U28-V$24)))</f>
        <v/>
      </c>
      <c r="W28" s="156">
        <f>IF((V28&lt;=0),0,((V28-W$24)*Stock*(_xlfn.NORM.INV(RAND(),stock_ave,stock_std))+(V28-W$24)*Bonds*(_xlfn.NORM.INV(RAND(),bond_ave,bond_std))+(V28-W$24)*cash*(_xlfn.NORM.INV(RAND(),cash_ave,cash_std))+(V28-W$24)))</f>
        <v/>
      </c>
      <c r="X28" s="156">
        <f>IF((W28&lt;=0),0,((W28-X$24)*Stock*(_xlfn.NORM.INV(RAND(),stock_ave,stock_std))+(W28-X$24)*Bonds*(_xlfn.NORM.INV(RAND(),bond_ave,bond_std))+(W28-X$24)*cash*(_xlfn.NORM.INV(RAND(),cash_ave,cash_std))+(W28-X$24)))</f>
        <v/>
      </c>
      <c r="Y28" s="156">
        <f>IF((X28&lt;=0),0,((X28-Y$24)*Stock*(_xlfn.NORM.INV(RAND(),stock_ave,stock_std))+(X28-Y$24)*Bonds*(_xlfn.NORM.INV(RAND(),bond_ave,bond_std))+(X28-Y$24)*cash*(_xlfn.NORM.INV(RAND(),cash_ave,cash_std))+(X28-Y$24)))</f>
        <v/>
      </c>
      <c r="Z28" s="156">
        <f>IF((Y28&lt;=0),0,((Y28-Z$24)*Stock*(_xlfn.NORM.INV(RAND(),stock_ave,stock_std))+(Y28-Z$24)*Bonds*(_xlfn.NORM.INV(RAND(),bond_ave,bond_std))+(Y28-Z$24)*cash*(_xlfn.NORM.INV(RAND(),cash_ave,cash_std))+(Y28-Z$24)))</f>
        <v/>
      </c>
      <c r="AA28" s="156">
        <f>IF((Z28&lt;=0),0,((Z28-AA$24)*Stock*(_xlfn.NORM.INV(RAND(),stock_ave,stock_std))+(Z28-AA$24)*Bonds*(_xlfn.NORM.INV(RAND(),bond_ave,bond_std))+(Z28-AA$24)*cash*(_xlfn.NORM.INV(RAND(),cash_ave,cash_std))+(Z28-AA$24)))</f>
        <v/>
      </c>
      <c r="AB28" s="156">
        <f>IF((AA28&lt;=0),0,((AA28-AB$24)*Stock*(_xlfn.NORM.INV(RAND(),stock_ave,stock_std))+(AA28-AB$24)*Bonds*(_xlfn.NORM.INV(RAND(),bond_ave,bond_std))+(AA28-AB$24)*cash*(_xlfn.NORM.INV(RAND(),cash_ave,cash_std))+(AA28-AB$24)))</f>
        <v/>
      </c>
      <c r="AC28" s="156">
        <f>IF((AB28&lt;=0),0,((AB28-AC$24)*Stock*(_xlfn.NORM.INV(RAND(),stock_ave,stock_std))+(AB28-AC$24)*Bonds*(_xlfn.NORM.INV(RAND(),bond_ave,bond_std))+(AB28-AC$24)*cash*(_xlfn.NORM.INV(RAND(),cash_ave,cash_std))+(AB28-AC$24)))</f>
        <v/>
      </c>
      <c r="AD28" s="156">
        <f>IF((AC28&lt;=0),0,((AC28-AD$24)*Stock*(_xlfn.NORM.INV(RAND(),stock_ave,stock_std))+(AC28-AD$24)*Bonds*(_xlfn.NORM.INV(RAND(),bond_ave,bond_std))+(AC28-AD$24)*cash*(_xlfn.NORM.INV(RAND(),cash_ave,cash_std))+(AC28-AD$24)))</f>
        <v/>
      </c>
      <c r="AE28" s="156">
        <f>IF((AD28&lt;=0),0,((AD28-AE$24)*Stock*(_xlfn.NORM.INV(RAND(),stock_ave,stock_std))+(AD28-AE$24)*Bonds*(_xlfn.NORM.INV(RAND(),bond_ave,bond_std))+(AD28-AE$24)*cash*(_xlfn.NORM.INV(RAND(),cash_ave,cash_std))+(AD28-AE$24)))</f>
        <v/>
      </c>
      <c r="AF28" s="156">
        <f>IF((AE28&lt;=0),0,((AE28-AF$24)*Stock*(_xlfn.NORM.INV(RAND(),stock_ave,stock_std))+(AE28-AF$24)*Bonds*(_xlfn.NORM.INV(RAND(),bond_ave,bond_std))+(AE28-AF$24)*cash*(_xlfn.NORM.INV(RAND(),cash_ave,cash_std))+(AE28-AF$24)))</f>
        <v/>
      </c>
      <c r="AG28" s="156">
        <f>IF((AF28&lt;=0),0,((AF28-AG$24)*Stock*(_xlfn.NORM.INV(RAND(),stock_ave,stock_std))+(AF28-AG$24)*Bonds*(_xlfn.NORM.INV(RAND(),bond_ave,bond_std))+(AF28-AG$24)*cash*(_xlfn.NORM.INV(RAND(),cash_ave,cash_std))+(AF28-AG$24)))</f>
        <v/>
      </c>
      <c r="AH28" s="156">
        <f>IF((AG28&lt;=0),0,((AG28-AH$24)*Stock*(_xlfn.NORM.INV(RAND(),stock_ave,stock_std))+(AG28-AH$24)*Bonds*(_xlfn.NORM.INV(RAND(),bond_ave,bond_std))+(AG28-AH$24)*cash*(_xlfn.NORM.INV(RAND(),cash_ave,cash_std))+(AG28-AH$24)))</f>
        <v/>
      </c>
      <c r="AI28" s="156">
        <f>IF((AH28&lt;=0),0,((AH28-AI$24)*Stock*(_xlfn.NORM.INV(RAND(),stock_ave,stock_std))+(AH28-AI$24)*Bonds*(_xlfn.NORM.INV(RAND(),bond_ave,bond_std))+(AH28-AI$24)*cash*(_xlfn.NORM.INV(RAND(),cash_ave,cash_std))+(AH28-AI$24)))</f>
        <v/>
      </c>
      <c r="AJ28" s="156">
        <f>IF((AI28&lt;=0),0,((AI28-AJ$24)*Stock*(_xlfn.NORM.INV(RAND(),stock_ave,stock_std))+(AI28-AJ$24)*Bonds*(_xlfn.NORM.INV(RAND(),bond_ave,bond_std))+(AI28-AJ$24)*cash*(_xlfn.NORM.INV(RAND(),cash_ave,cash_std))+(AI28-AJ$24)))</f>
        <v/>
      </c>
      <c r="AK28" s="156">
        <f>IF((AJ28&lt;=0),0,((AJ28-AK$24)*Stock*(_xlfn.NORM.INV(RAND(),stock_ave,stock_std))+(AJ28-AK$24)*Bonds*(_xlfn.NORM.INV(RAND(),bond_ave,bond_std))+(AJ28-AK$24)*cash*(_xlfn.NORM.INV(RAND(),cash_ave,cash_std))+(AJ28-AK$24)))</f>
        <v/>
      </c>
      <c r="AL28" s="156">
        <f>IF((AK28&lt;=0),0,((AK28-AL$24)*Stock*(_xlfn.NORM.INV(RAND(),stock_ave,stock_std))+(AK28-AL$24)*Bonds*(_xlfn.NORM.INV(RAND(),bond_ave,bond_std))+(AK28-AL$24)*cash*(_xlfn.NORM.INV(RAND(),cash_ave,cash_std))+(AK28-AL$24)))</f>
        <v/>
      </c>
      <c r="AM28" s="156">
        <f>IF((AL28&lt;=0),0,((AL28-AM$24)*Stock*(_xlfn.NORM.INV(RAND(),stock_ave,stock_std))+(AL28-AM$24)*Bonds*(_xlfn.NORM.INV(RAND(),bond_ave,bond_std))+(AL28-AM$24)*cash*(_xlfn.NORM.INV(RAND(),cash_ave,cash_std))+(AL28-AM$24)))</f>
        <v/>
      </c>
      <c r="AN28" s="156">
        <f>IF((AM28&lt;=0),0,((AM28-AN$24)*Stock*(_xlfn.NORM.INV(RAND(),stock_ave,stock_std))+(AM28-AN$24)*Bonds*(_xlfn.NORM.INV(RAND(),bond_ave,bond_std))+(AM28-AN$24)*cash*(_xlfn.NORM.INV(RAND(),cash_ave,cash_std))+(AM28-AN$24)))</f>
        <v/>
      </c>
      <c r="AO28" s="156">
        <f>IF((AN28&lt;=0),0,((AN28-AO$24)*Stock*(_xlfn.NORM.INV(RAND(),stock_ave,stock_std))+(AN28-AO$24)*Bonds*(_xlfn.NORM.INV(RAND(),bond_ave,bond_std))+(AN28-AO$24)*cash*(_xlfn.NORM.INV(RAND(),cash_ave,cash_std))+(AN28-AO$24)))</f>
        <v/>
      </c>
      <c r="AP28" s="156">
        <f>IF((AO28&lt;=0),0,((AO28-AP$24)*Stock*(_xlfn.NORM.INV(RAND(),stock_ave,stock_std))+(AO28-AP$24)*Bonds*(_xlfn.NORM.INV(RAND(),bond_ave,bond_std))+(AO28-AP$24)*cash*(_xlfn.NORM.INV(RAND(),cash_ave,cash_std))+(AO28-AP$24)))</f>
        <v/>
      </c>
      <c r="AQ28" s="156">
        <f>IF((AP28&lt;=0),0,((AP28-AQ$24)*Stock*(_xlfn.NORM.INV(RAND(),stock_ave,stock_std))+(AP28-AQ$24)*Bonds*(_xlfn.NORM.INV(RAND(),bond_ave,bond_std))+(AP28-AQ$24)*cash*(_xlfn.NORM.INV(RAND(),cash_ave,cash_std))+(AP28-AQ$24)))</f>
        <v/>
      </c>
      <c r="AR28" s="156">
        <f>IF((AQ28&lt;=0),0,((AQ28-AR$24)*Stock*(_xlfn.NORM.INV(RAND(),stock_ave,stock_std))+(AQ28-AR$24)*Bonds*(_xlfn.NORM.INV(RAND(),bond_ave,bond_std))+(AQ28-AR$24)*cash*(_xlfn.NORM.INV(RAND(),cash_ave,cash_std))+(AQ28-AR$24)))</f>
        <v/>
      </c>
      <c r="AS28" s="156">
        <f>IF((AR28&lt;=0),0,((AR28-AS$24)*Stock*(_xlfn.NORM.INV(RAND(),stock_ave,stock_std))+(AR28-AS$24)*Bonds*(_xlfn.NORM.INV(RAND(),bond_ave,bond_std))+(AR28-AS$24)*cash*(_xlfn.NORM.INV(RAND(),cash_ave,cash_std))+(AR28-AS$24)))</f>
        <v/>
      </c>
      <c r="AT28" s="156">
        <f>IF((AS28&lt;=0),0,((AS28-AT$24)*Stock*(_xlfn.NORM.INV(RAND(),stock_ave,stock_std))+(AS28-AT$24)*Bonds*(_xlfn.NORM.INV(RAND(),bond_ave,bond_std))+(AS28-AT$24)*cash*(_xlfn.NORM.INV(RAND(),cash_ave,cash_std))+(AS28-AT$24)))</f>
        <v/>
      </c>
      <c r="AU28" s="156">
        <f>IF((AT28&lt;=0),0,((AT28-AU$24)*Stock*(_xlfn.NORM.INV(RAND(),stock_ave,stock_std))+(AT28-AU$24)*Bonds*(_xlfn.NORM.INV(RAND(),bond_ave,bond_std))+(AT28-AU$24)*cash*(_xlfn.NORM.INV(RAND(),cash_ave,cash_std))+(AT28-AU$24)))</f>
        <v/>
      </c>
      <c r="AV28" s="156">
        <f>IF((AU28&lt;=0),0,((AU28-AV$24)*Stock*(_xlfn.NORM.INV(RAND(),stock_ave,stock_std))+(AU28-AV$24)*Bonds*(_xlfn.NORM.INV(RAND(),bond_ave,bond_std))+(AU28-AV$24)*cash*(_xlfn.NORM.INV(RAND(),cash_ave,cash_std))+(AU28-AV$24)))</f>
        <v/>
      </c>
      <c r="AW28" s="156">
        <f>IF((AV28&lt;=0),0,((AV28-AW$24)*Stock*(_xlfn.NORM.INV(RAND(),stock_ave,stock_std))+(AV28-AW$24)*Bonds*(_xlfn.NORM.INV(RAND(),bond_ave,bond_std))+(AV28-AW$24)*cash*(_xlfn.NORM.INV(RAND(),cash_ave,cash_std))+(AV28-AW$24)))</f>
        <v/>
      </c>
      <c r="AX28" s="159" t="n"/>
      <c r="AY28" s="159" t="n"/>
      <c r="AZ28" s="159" t="n"/>
      <c r="BA28" s="159" t="n"/>
      <c r="BB28" s="159" t="n"/>
    </row>
    <row r="29">
      <c r="B29" t="inlineStr">
        <is>
          <t>take out rmd tax ((same rates input tab), assume non taxed is maintained</t>
        </is>
      </c>
      <c r="C29" s="147" t="n"/>
      <c r="D29" s="61">
        <f>+D28-IF(D$18&gt;74,(D28/D$25)*$C$10)</f>
        <v/>
      </c>
      <c r="E29" s="61">
        <f>+E28-IF(E$18&gt;74,(E28/E$25)*$C$10)</f>
        <v/>
      </c>
      <c r="F29" s="61">
        <f>+F28-IF(F$18&gt;74,(F28/F$25)*$C$10)</f>
        <v/>
      </c>
      <c r="G29" s="61">
        <f>+G28-IF(G$18&gt;74,(G28/G$25)*$C$10)</f>
        <v/>
      </c>
      <c r="H29" s="61">
        <f>+H28-IF(H$18&gt;74,(H28/H$25)*$C$10)</f>
        <v/>
      </c>
      <c r="I29" s="61">
        <f>+I28-IF(I$18&gt;74,(I28/I$25)*$C$10)</f>
        <v/>
      </c>
      <c r="J29" s="61">
        <f>+J28-IF(J$18&gt;74,(J28/J$25)*$C$10)</f>
        <v/>
      </c>
      <c r="K29" s="61">
        <f>+K28-IF(K$18&gt;74,(K28/K$25)*$C$10)</f>
        <v/>
      </c>
      <c r="L29" s="61">
        <f>+L28-IF(L$18&gt;74,(L28/L$25)*$C$10)</f>
        <v/>
      </c>
      <c r="M29" s="61">
        <f>+M28-IF(M$18&gt;74,(M28/M$25)*$C$10)</f>
        <v/>
      </c>
      <c r="N29" s="61">
        <f>+N28-IF(N$18&gt;74,(N28/N$25)*$C$10)</f>
        <v/>
      </c>
      <c r="O29" s="61">
        <f>+O28-IF(O$18&gt;74,(O28/O$25)*$C$10)</f>
        <v/>
      </c>
      <c r="P29" s="61">
        <f>+P28-IF(P$18&gt;74,(P28/P$25)*$C$10)</f>
        <v/>
      </c>
      <c r="Q29" s="61">
        <f>+Q28-IF(Q$18&gt;74,(Q28/Q$25)*$C$10)</f>
        <v/>
      </c>
      <c r="R29" s="61">
        <f>+R28-IF(R$18&gt;74,(R28/R$25)*$C$10)</f>
        <v/>
      </c>
      <c r="S29" s="61">
        <f>+S28-IF(S$18&gt;74,(S28/S$25)*$C$10)</f>
        <v/>
      </c>
      <c r="T29" s="61">
        <f>+T28-IF(T$18&gt;74,(T28/T$25)*$C$10)</f>
        <v/>
      </c>
      <c r="U29" s="61">
        <f>+U28-IF(U$18&gt;74,(U28/U$25)*$C$10)</f>
        <v/>
      </c>
      <c r="V29" s="61">
        <f>+V28-IF(V$18&gt;74,(V28/V$25)*$C$10)</f>
        <v/>
      </c>
      <c r="W29" s="61">
        <f>+W28-IF(W$18&gt;74,(W28/W$25)*$C$10)</f>
        <v/>
      </c>
      <c r="X29" s="61">
        <f>+X28-IF(X$18&gt;74,(X28/X$25)*$C$10)</f>
        <v/>
      </c>
      <c r="Y29" s="61">
        <f>+Y28-IF(Y$18&gt;74,(Y28/Y$25)*$C$10)</f>
        <v/>
      </c>
      <c r="Z29" s="61">
        <f>+Z28-IF(Z$18&gt;74,(Z28/Z$25)*$C$10)</f>
        <v/>
      </c>
      <c r="AA29" s="61">
        <f>+AA28-IF(AA$18&gt;74,(AA28/AA$25)*$C$10)</f>
        <v/>
      </c>
      <c r="AB29" s="61">
        <f>+AB28-IF(AB$18&gt;74,(AB28/AB$25)*$C$10)</f>
        <v/>
      </c>
      <c r="AC29" s="61">
        <f>+AC28-IF(AC$18&gt;74,(AC28/AC$25)*$C$10)</f>
        <v/>
      </c>
      <c r="AD29" s="61">
        <f>+AD28-IF(AD$18&gt;74,(AD28/AD$25)*$C$10)</f>
        <v/>
      </c>
      <c r="AE29" s="61">
        <f>+AE28-IF(AE$18&gt;74,(AE28/AE$25)*$C$10)</f>
        <v/>
      </c>
      <c r="AF29" s="61">
        <f>+AF28-IF(AF$18&gt;74,(AF28/AF$25)*$C$10)</f>
        <v/>
      </c>
      <c r="AG29" s="61">
        <f>+AG28-IF(AG$18&gt;74,(AG28/AG$25)*$C$10)</f>
        <v/>
      </c>
      <c r="AH29" s="61">
        <f>+AH28-IF(AH$18&gt;74,(AH28/AH$25)*$C$10)</f>
        <v/>
      </c>
      <c r="AI29" s="61">
        <f>+AI28-IF(AI$18&gt;74,(AI28/AI$25)*$C$10)</f>
        <v/>
      </c>
      <c r="AJ29" s="61">
        <f>+AJ28-IF(AJ$18&gt;74,(AJ28/AJ$25)*$C$10)</f>
        <v/>
      </c>
      <c r="AK29" s="61">
        <f>+AK28-IF(AK$18&gt;74,(AK28/AK$25)*$C$10)</f>
        <v/>
      </c>
      <c r="AL29" s="61">
        <f>+AL28-IF(AL$18&gt;74,(AL28/AL$25)*$C$10)</f>
        <v/>
      </c>
      <c r="AM29" s="61">
        <f>+AM28-IF(AM$18&gt;74,(AM28/AM$25)*$C$10)</f>
        <v/>
      </c>
      <c r="AN29" s="61">
        <f>+AN28-IF(AN$18&gt;74,(AN28/AN$25)*$C$10)</f>
        <v/>
      </c>
      <c r="AO29" s="61">
        <f>+AO28-IF(AO$18&gt;74,(AO28/AO$25)*$C$10)</f>
        <v/>
      </c>
      <c r="AP29" s="61">
        <f>+AP28-IF(AP$18&gt;74,(AP28/AP$25)*$C$10)</f>
        <v/>
      </c>
      <c r="AQ29" s="61">
        <f>+AQ28-IF(AQ$18&gt;74,(AQ28/AQ$25)*$C$10)</f>
        <v/>
      </c>
      <c r="AR29" s="61">
        <f>+AR28-IF(AR$18&gt;74,(AR28/AR$25)*$C$10)</f>
        <v/>
      </c>
      <c r="AS29" s="61">
        <f>+AS28-IF(AS$18&gt;74,(AS28/AS$25)*$C$10)</f>
        <v/>
      </c>
      <c r="AT29" s="61">
        <f>+AT28-IF(AT$18&gt;74,(AT28/AT$25)*$C$10)</f>
        <v/>
      </c>
      <c r="AU29" s="61">
        <f>+AU28-IF(AU$18&gt;74,(AU28/AU$25)*$C$10)</f>
        <v/>
      </c>
      <c r="AV29" s="61">
        <f>+AV28-IF(AV$18&gt;74,(AV28/AV$25)*$C$10)</f>
        <v/>
      </c>
      <c r="AW29" s="61">
        <f>+AW28-IF(AW$18&gt;74,(AW28/AW$25)*$C$10)</f>
        <v/>
      </c>
      <c r="AX29" s="35">
        <f>IF(AW29&gt;0,1,0)</f>
        <v/>
      </c>
      <c r="AY29" s="35">
        <f>IF(AL29&gt;0,1,0)</f>
        <v/>
      </c>
      <c r="AZ29" s="35">
        <f>IF(AG29&gt;0,1,0)</f>
        <v/>
      </c>
      <c r="BA29" s="35">
        <f>IF(AB29&gt;0,1,0)</f>
        <v/>
      </c>
      <c r="BB29" s="35">
        <f>IF(W29&gt;0,1,0)</f>
        <v/>
      </c>
    </row>
    <row r="30">
      <c r="A30" s="154" t="n"/>
      <c r="B30" s="154" t="inlineStr">
        <is>
          <t>trial 2</t>
        </is>
      </c>
      <c r="C30" s="155">
        <f>+start-$C$24</f>
        <v/>
      </c>
      <c r="D30" s="156">
        <f>IF((C30&lt;=0),0,((C30-D$24)*Stock*(_xlfn.NORM.INV(RAND(),stock_ave,stock_std))+(C30-D$24)*Bonds*(_xlfn.NORM.INV(RAND(),bond_ave,bond_std))+(C30-D$24)*cash*(_xlfn.NORM.INV(RAND(),cash_ave,cash_std))+(C30-D$24)))</f>
        <v/>
      </c>
      <c r="E30" s="156">
        <f>IF((D30&lt;=0),0,((D30-E$24)*Stock*(_xlfn.NORM.INV(RAND(),stock_ave,stock_std))+(D30-E$24)*Bonds*(_xlfn.NORM.INV(RAND(),bond_ave,bond_std))+(D30-E$24)*cash*(_xlfn.NORM.INV(RAND(),cash_ave,cash_std))+(D30-E$24)))</f>
        <v/>
      </c>
      <c r="F30" s="156">
        <f>IF((E30&lt;=0),0,((E30-F$24)*Stock*(_xlfn.NORM.INV(RAND(),stock_ave,stock_std))+(E30-F$24)*Bonds*(_xlfn.NORM.INV(RAND(),bond_ave,bond_std))+(E30-F$24)*cash*(_xlfn.NORM.INV(RAND(),cash_ave,cash_std))+(E30-F$24)))</f>
        <v/>
      </c>
      <c r="G30" s="156">
        <f>IF((F30&lt;=0),0,((F30-G$24)*Stock*(_xlfn.NORM.INV(RAND(),stock_ave,stock_std))+(F30-G$24)*Bonds*(_xlfn.NORM.INV(RAND(),bond_ave,bond_std))+(F30-G$24)*cash*(_xlfn.NORM.INV(RAND(),cash_ave,cash_std))+(F30-G$24)))</f>
        <v/>
      </c>
      <c r="H30" s="156">
        <f>IF((G30&lt;=0),0,((G30-H$24)*Stock*(_xlfn.NORM.INV(RAND(),stock_ave,stock_std))+(G30-H$24)*Bonds*(_xlfn.NORM.INV(RAND(),bond_ave,bond_std))+(G30-H$24)*cash*(_xlfn.NORM.INV(RAND(),cash_ave,cash_std))+(G30-H$24)))</f>
        <v/>
      </c>
      <c r="I30" s="156">
        <f>IF((H30&lt;=0),0,((H30-I$24)*Stock*(_xlfn.NORM.INV(RAND(),stock_ave,stock_std))+(H30-I$24)*Bonds*(_xlfn.NORM.INV(RAND(),bond_ave,bond_std))+(H30-I$24)*cash*(_xlfn.NORM.INV(RAND(),cash_ave,cash_std))+(H30-I$24)))</f>
        <v/>
      </c>
      <c r="J30" s="156">
        <f>IF((I30&lt;=0),0,((I30-J$24)*Stock*(_xlfn.NORM.INV(RAND(),stock_ave,stock_std))+(I30-J$24)*Bonds*(_xlfn.NORM.INV(RAND(),bond_ave,bond_std))+(I30-J$24)*cash*(_xlfn.NORM.INV(RAND(),cash_ave,cash_std))+(I30-J$24)))</f>
        <v/>
      </c>
      <c r="K30" s="156">
        <f>IF((J30&lt;=0),0,((J30-K$24)*Stock*(_xlfn.NORM.INV(RAND(),stock_ave,stock_std))+(J30-K$24)*Bonds*(_xlfn.NORM.INV(RAND(),bond_ave,bond_std))+(J30-K$24)*cash*(_xlfn.NORM.INV(RAND(),cash_ave,cash_std))+(J30-K$24)))</f>
        <v/>
      </c>
      <c r="L30" s="156">
        <f>IF((K30&lt;=0),0,((K30-L$24)*Stock*(_xlfn.NORM.INV(RAND(),stock_ave,stock_std))+(K30-L$24)*Bonds*(_xlfn.NORM.INV(RAND(),bond_ave,bond_std))+(K30-L$24)*cash*(_xlfn.NORM.INV(RAND(),cash_ave,cash_std))+(K30-L$24)))</f>
        <v/>
      </c>
      <c r="M30" s="156">
        <f>IF((L30&lt;=0),0,((L30-M$24)*Stock*(_xlfn.NORM.INV(RAND(),stock_ave,stock_std))+(L30-M$24)*Bonds*(_xlfn.NORM.INV(RAND(),bond_ave,bond_std))+(L30-M$24)*cash*(_xlfn.NORM.INV(RAND(),cash_ave,cash_std))+(L30-M$24)))</f>
        <v/>
      </c>
      <c r="N30" s="156">
        <f>IF((M30&lt;=0),0,((M30-N$24)*Stock*(_xlfn.NORM.INV(RAND(),stock_ave,stock_std))+(M30-N$24)*Bonds*(_xlfn.NORM.INV(RAND(),bond_ave,bond_std))+(M30-N$24)*cash*(_xlfn.NORM.INV(RAND(),cash_ave,cash_std))+(M30-N$24)))</f>
        <v/>
      </c>
      <c r="O30" s="156">
        <f>IF((N30&lt;=0),0,((N30-O$24)*Stock*(_xlfn.NORM.INV(RAND(),stock_ave,stock_std))+(N30-O$24)*Bonds*(_xlfn.NORM.INV(RAND(),bond_ave,bond_std))+(N30-O$24)*cash*(_xlfn.NORM.INV(RAND(),cash_ave,cash_std))+(N30-O$24)))</f>
        <v/>
      </c>
      <c r="P30" s="156">
        <f>IF((O30&lt;=0),0,((O30-P$24)*Stock*(_xlfn.NORM.INV(RAND(),stock_ave,stock_std))+(O30-P$24)*Bonds*(_xlfn.NORM.INV(RAND(),bond_ave,bond_std))+(O30-P$24)*cash*(_xlfn.NORM.INV(RAND(),cash_ave,cash_std))+(O30-P$24)))</f>
        <v/>
      </c>
      <c r="Q30" s="156">
        <f>IF((P30&lt;=0),0,((P30-Q$24)*Stock*(_xlfn.NORM.INV(RAND(),stock_ave,stock_std))+(P30-Q$24)*Bonds*(_xlfn.NORM.INV(RAND(),bond_ave,bond_std))+(P30-Q$24)*cash*(_xlfn.NORM.INV(RAND(),cash_ave,cash_std))+(P30-Q$24)))</f>
        <v/>
      </c>
      <c r="R30" s="156">
        <f>IF((Q30&lt;=0),0,((Q30-R$24)*Stock*(_xlfn.NORM.INV(RAND(),stock_ave,stock_std))+(Q30-R$24)*Bonds*(_xlfn.NORM.INV(RAND(),bond_ave,bond_std))+(Q30-R$24)*cash*(_xlfn.NORM.INV(RAND(),cash_ave,cash_std))+(Q30-R$24)))</f>
        <v/>
      </c>
      <c r="S30" s="156">
        <f>IF((R30&lt;=0),0,((R30-S$24)*Stock*(_xlfn.NORM.INV(RAND(),stock_ave,stock_std))+(R30-S$24)*Bonds*(_xlfn.NORM.INV(RAND(),bond_ave,bond_std))+(R30-S$24)*cash*(_xlfn.NORM.INV(RAND(),cash_ave,cash_std))+(R30-S$24)))</f>
        <v/>
      </c>
      <c r="T30" s="156">
        <f>IF((S30&lt;=0),0,((S30-T$24)*Stock*(_xlfn.NORM.INV(RAND(),stock_ave,stock_std))+(S30-T$24)*Bonds*(_xlfn.NORM.INV(RAND(),bond_ave,bond_std))+(S30-T$24)*cash*(_xlfn.NORM.INV(RAND(),cash_ave,cash_std))+(S30-T$24)))</f>
        <v/>
      </c>
      <c r="U30" s="156">
        <f>IF((T30&lt;=0),0,((T30-U$24)*Stock*(_xlfn.NORM.INV(RAND(),stock_ave,stock_std))+(T30-U$24)*Bonds*(_xlfn.NORM.INV(RAND(),bond_ave,bond_std))+(T30-U$24)*cash*(_xlfn.NORM.INV(RAND(),cash_ave,cash_std))+(T30-U$24)))</f>
        <v/>
      </c>
      <c r="V30" s="156">
        <f>IF((U30&lt;=0),0,((U30-V$24)*Stock*(_xlfn.NORM.INV(RAND(),stock_ave,stock_std))+(U30-V$24)*Bonds*(_xlfn.NORM.INV(RAND(),bond_ave,bond_std))+(U30-V$24)*cash*(_xlfn.NORM.INV(RAND(),cash_ave,cash_std))+(U30-V$24)))</f>
        <v/>
      </c>
      <c r="W30" s="156">
        <f>IF((V30&lt;=0),0,((V30-W$24)*Stock*(_xlfn.NORM.INV(RAND(),stock_ave,stock_std))+(V30-W$24)*Bonds*(_xlfn.NORM.INV(RAND(),bond_ave,bond_std))+(V30-W$24)*cash*(_xlfn.NORM.INV(RAND(),cash_ave,cash_std))+(V30-W$24)))</f>
        <v/>
      </c>
      <c r="X30" s="156">
        <f>IF((W30&lt;=0),0,((W30-X$24)*Stock*(_xlfn.NORM.INV(RAND(),stock_ave,stock_std))+(W30-X$24)*Bonds*(_xlfn.NORM.INV(RAND(),bond_ave,bond_std))+(W30-X$24)*cash*(_xlfn.NORM.INV(RAND(),cash_ave,cash_std))+(W30-X$24)))</f>
        <v/>
      </c>
      <c r="Y30" s="156">
        <f>IF((X30&lt;=0),0,((X30-Y$24)*Stock*(_xlfn.NORM.INV(RAND(),stock_ave,stock_std))+(X30-Y$24)*Bonds*(_xlfn.NORM.INV(RAND(),bond_ave,bond_std))+(X30-Y$24)*cash*(_xlfn.NORM.INV(RAND(),cash_ave,cash_std))+(X30-Y$24)))</f>
        <v/>
      </c>
      <c r="Z30" s="156">
        <f>IF((Y30&lt;=0),0,((Y30-Z$24)*Stock*(_xlfn.NORM.INV(RAND(),stock_ave,stock_std))+(Y30-Z$24)*Bonds*(_xlfn.NORM.INV(RAND(),bond_ave,bond_std))+(Y30-Z$24)*cash*(_xlfn.NORM.INV(RAND(),cash_ave,cash_std))+(Y30-Z$24)))</f>
        <v/>
      </c>
      <c r="AA30" s="156">
        <f>IF((Z30&lt;=0),0,((Z30-AA$24)*Stock*(_xlfn.NORM.INV(RAND(),stock_ave,stock_std))+(Z30-AA$24)*Bonds*(_xlfn.NORM.INV(RAND(),bond_ave,bond_std))+(Z30-AA$24)*cash*(_xlfn.NORM.INV(RAND(),cash_ave,cash_std))+(Z30-AA$24)))</f>
        <v/>
      </c>
      <c r="AB30" s="156">
        <f>IF((AA30&lt;=0),0,((AA30-AB$24)*Stock*(_xlfn.NORM.INV(RAND(),stock_ave,stock_std))+(AA30-AB$24)*Bonds*(_xlfn.NORM.INV(RAND(),bond_ave,bond_std))+(AA30-AB$24)*cash*(_xlfn.NORM.INV(RAND(),cash_ave,cash_std))+(AA30-AB$24)))</f>
        <v/>
      </c>
      <c r="AC30" s="156">
        <f>IF((AB30&lt;=0),0,((AB30-AC$24)*Stock*(_xlfn.NORM.INV(RAND(),stock_ave,stock_std))+(AB30-AC$24)*Bonds*(_xlfn.NORM.INV(RAND(),bond_ave,bond_std))+(AB30-AC$24)*cash*(_xlfn.NORM.INV(RAND(),cash_ave,cash_std))+(AB30-AC$24)))</f>
        <v/>
      </c>
      <c r="AD30" s="156">
        <f>IF((AC30&lt;=0),0,((AC30-AD$24)*Stock*(_xlfn.NORM.INV(RAND(),stock_ave,stock_std))+(AC30-AD$24)*Bonds*(_xlfn.NORM.INV(RAND(),bond_ave,bond_std))+(AC30-AD$24)*cash*(_xlfn.NORM.INV(RAND(),cash_ave,cash_std))+(AC30-AD$24)))</f>
        <v/>
      </c>
      <c r="AE30" s="156">
        <f>IF((AD30&lt;=0),0,((AD30-AE$24)*Stock*(_xlfn.NORM.INV(RAND(),stock_ave,stock_std))+(AD30-AE$24)*Bonds*(_xlfn.NORM.INV(RAND(),bond_ave,bond_std))+(AD30-AE$24)*cash*(_xlfn.NORM.INV(RAND(),cash_ave,cash_std))+(AD30-AE$24)))</f>
        <v/>
      </c>
      <c r="AF30" s="156">
        <f>IF((AE30&lt;=0),0,((AE30-AF$24)*Stock*(_xlfn.NORM.INV(RAND(),stock_ave,stock_std))+(AE30-AF$24)*Bonds*(_xlfn.NORM.INV(RAND(),bond_ave,bond_std))+(AE30-AF$24)*cash*(_xlfn.NORM.INV(RAND(),cash_ave,cash_std))+(AE30-AF$24)))</f>
        <v/>
      </c>
      <c r="AG30" s="156">
        <f>IF((AF30&lt;=0),0,((AF30-AG$24)*Stock*(_xlfn.NORM.INV(RAND(),stock_ave,stock_std))+(AF30-AG$24)*Bonds*(_xlfn.NORM.INV(RAND(),bond_ave,bond_std))+(AF30-AG$24)*cash*(_xlfn.NORM.INV(RAND(),cash_ave,cash_std))+(AF30-AG$24)))</f>
        <v/>
      </c>
      <c r="AH30" s="156">
        <f>IF((AG30&lt;=0),0,((AG30-AH$24)*Stock*(_xlfn.NORM.INV(RAND(),stock_ave,stock_std))+(AG30-AH$24)*Bonds*(_xlfn.NORM.INV(RAND(),bond_ave,bond_std))+(AG30-AH$24)*cash*(_xlfn.NORM.INV(RAND(),cash_ave,cash_std))+(AG30-AH$24)))</f>
        <v/>
      </c>
      <c r="AI30" s="156">
        <f>IF((AH30&lt;=0),0,((AH30-AI$24)*Stock*(_xlfn.NORM.INV(RAND(),stock_ave,stock_std))+(AH30-AI$24)*Bonds*(_xlfn.NORM.INV(RAND(),bond_ave,bond_std))+(AH30-AI$24)*cash*(_xlfn.NORM.INV(RAND(),cash_ave,cash_std))+(AH30-AI$24)))</f>
        <v/>
      </c>
      <c r="AJ30" s="156">
        <f>IF((AI30&lt;=0),0,((AI30-AJ$24)*Stock*(_xlfn.NORM.INV(RAND(),stock_ave,stock_std))+(AI30-AJ$24)*Bonds*(_xlfn.NORM.INV(RAND(),bond_ave,bond_std))+(AI30-AJ$24)*cash*(_xlfn.NORM.INV(RAND(),cash_ave,cash_std))+(AI30-AJ$24)))</f>
        <v/>
      </c>
      <c r="AK30" s="156">
        <f>IF((AJ30&lt;=0),0,((AJ30-AK$24)*Stock*(_xlfn.NORM.INV(RAND(),stock_ave,stock_std))+(AJ30-AK$24)*Bonds*(_xlfn.NORM.INV(RAND(),bond_ave,bond_std))+(AJ30-AK$24)*cash*(_xlfn.NORM.INV(RAND(),cash_ave,cash_std))+(AJ30-AK$24)))</f>
        <v/>
      </c>
      <c r="AL30" s="156">
        <f>IF((AK30&lt;=0),0,((AK30-AL$24)*Stock*(_xlfn.NORM.INV(RAND(),stock_ave,stock_std))+(AK30-AL$24)*Bonds*(_xlfn.NORM.INV(RAND(),bond_ave,bond_std))+(AK30-AL$24)*cash*(_xlfn.NORM.INV(RAND(),cash_ave,cash_std))+(AK30-AL$24)))</f>
        <v/>
      </c>
      <c r="AM30" s="156">
        <f>IF((AL30&lt;=0),0,((AL30-AM$24)*Stock*(_xlfn.NORM.INV(RAND(),stock_ave,stock_std))+(AL30-AM$24)*Bonds*(_xlfn.NORM.INV(RAND(),bond_ave,bond_std))+(AL30-AM$24)*cash*(_xlfn.NORM.INV(RAND(),cash_ave,cash_std))+(AL30-AM$24)))</f>
        <v/>
      </c>
      <c r="AN30" s="156">
        <f>IF((AM30&lt;=0),0,((AM30-AN$24)*Stock*(_xlfn.NORM.INV(RAND(),stock_ave,stock_std))+(AM30-AN$24)*Bonds*(_xlfn.NORM.INV(RAND(),bond_ave,bond_std))+(AM30-AN$24)*cash*(_xlfn.NORM.INV(RAND(),cash_ave,cash_std))+(AM30-AN$24)))</f>
        <v/>
      </c>
      <c r="AO30" s="156">
        <f>IF((AN30&lt;=0),0,((AN30-AO$24)*Stock*(_xlfn.NORM.INV(RAND(),stock_ave,stock_std))+(AN30-AO$24)*Bonds*(_xlfn.NORM.INV(RAND(),bond_ave,bond_std))+(AN30-AO$24)*cash*(_xlfn.NORM.INV(RAND(),cash_ave,cash_std))+(AN30-AO$24)))</f>
        <v/>
      </c>
      <c r="AP30" s="156">
        <f>IF((AO30&lt;=0),0,((AO30-AP$24)*Stock*(_xlfn.NORM.INV(RAND(),stock_ave,stock_std))+(AO30-AP$24)*Bonds*(_xlfn.NORM.INV(RAND(),bond_ave,bond_std))+(AO30-AP$24)*cash*(_xlfn.NORM.INV(RAND(),cash_ave,cash_std))+(AO30-AP$24)))</f>
        <v/>
      </c>
      <c r="AQ30" s="156">
        <f>IF((AP30&lt;=0),0,((AP30-AQ$24)*Stock*(_xlfn.NORM.INV(RAND(),stock_ave,stock_std))+(AP30-AQ$24)*Bonds*(_xlfn.NORM.INV(RAND(),bond_ave,bond_std))+(AP30-AQ$24)*cash*(_xlfn.NORM.INV(RAND(),cash_ave,cash_std))+(AP30-AQ$24)))</f>
        <v/>
      </c>
      <c r="AR30" s="156">
        <f>IF((AQ30&lt;=0),0,((AQ30-AR$24)*Stock*(_xlfn.NORM.INV(RAND(),stock_ave,stock_std))+(AQ30-AR$24)*Bonds*(_xlfn.NORM.INV(RAND(),bond_ave,bond_std))+(AQ30-AR$24)*cash*(_xlfn.NORM.INV(RAND(),cash_ave,cash_std))+(AQ30-AR$24)))</f>
        <v/>
      </c>
      <c r="AS30" s="156">
        <f>IF((AR30&lt;=0),0,((AR30-AS$24)*Stock*(_xlfn.NORM.INV(RAND(),stock_ave,stock_std))+(AR30-AS$24)*Bonds*(_xlfn.NORM.INV(RAND(),bond_ave,bond_std))+(AR30-AS$24)*cash*(_xlfn.NORM.INV(RAND(),cash_ave,cash_std))+(AR30-AS$24)))</f>
        <v/>
      </c>
      <c r="AT30" s="156">
        <f>IF((AS30&lt;=0),0,((AS30-AT$24)*Stock*(_xlfn.NORM.INV(RAND(),stock_ave,stock_std))+(AS30-AT$24)*Bonds*(_xlfn.NORM.INV(RAND(),bond_ave,bond_std))+(AS30-AT$24)*cash*(_xlfn.NORM.INV(RAND(),cash_ave,cash_std))+(AS30-AT$24)))</f>
        <v/>
      </c>
      <c r="AU30" s="156">
        <f>IF((AT30&lt;=0),0,((AT30-AU$24)*Stock*(_xlfn.NORM.INV(RAND(),stock_ave,stock_std))+(AT30-AU$24)*Bonds*(_xlfn.NORM.INV(RAND(),bond_ave,bond_std))+(AT30-AU$24)*cash*(_xlfn.NORM.INV(RAND(),cash_ave,cash_std))+(AT30-AU$24)))</f>
        <v/>
      </c>
      <c r="AV30" s="156">
        <f>IF((AU30&lt;=0),0,((AU30-AV$24)*Stock*(_xlfn.NORM.INV(RAND(),stock_ave,stock_std))+(AU30-AV$24)*Bonds*(_xlfn.NORM.INV(RAND(),bond_ave,bond_std))+(AU30-AV$24)*cash*(_xlfn.NORM.INV(RAND(),cash_ave,cash_std))+(AU30-AV$24)))</f>
        <v/>
      </c>
      <c r="AW30" s="156">
        <f>IF((AV30&lt;=0),0,((AV30-AW$24)*Stock*(_xlfn.NORM.INV(RAND(),stock_ave,stock_std))+(AV30-AW$24)*Bonds*(_xlfn.NORM.INV(RAND(),bond_ave,bond_std))+(AV30-AW$24)*cash*(_xlfn.NORM.INV(RAND(),cash_ave,cash_std))+(AV30-AW$24)))</f>
        <v/>
      </c>
      <c r="AX30" s="159" t="n"/>
      <c r="AY30" s="159" t="n"/>
      <c r="AZ30" s="159" t="n"/>
      <c r="BA30" s="159" t="n"/>
      <c r="BB30" s="159" t="n"/>
    </row>
    <row r="31">
      <c r="C31" s="147" t="n"/>
      <c r="D31" s="61">
        <f>+D30-IF(D$18&gt;74,(D30/D$25)*$C$10)</f>
        <v/>
      </c>
      <c r="E31" s="61">
        <f>+E30-IF(E$18&gt;74,(E30/E$25)*$C$10)</f>
        <v/>
      </c>
      <c r="F31" s="61">
        <f>+F30-IF(F$18&gt;74,(F30/F$25)*$C$10)</f>
        <v/>
      </c>
      <c r="G31" s="61">
        <f>+G30-IF(G$18&gt;74,(G30/G$25)*$C$10)</f>
        <v/>
      </c>
      <c r="H31" s="61">
        <f>+H30-IF(H$18&gt;74,(H30/H$25)*$C$10)</f>
        <v/>
      </c>
      <c r="I31" s="61">
        <f>+I30-IF(I$18&gt;74,(I30/I$25)*$C$10)</f>
        <v/>
      </c>
      <c r="J31" s="61">
        <f>+J30-IF(J$18&gt;74,(J30/J$25)*$C$10)</f>
        <v/>
      </c>
      <c r="K31" s="61">
        <f>+K30-IF(K$18&gt;74,(K30/K$25)*$C$10)</f>
        <v/>
      </c>
      <c r="L31" s="61">
        <f>+L30-IF(L$18&gt;74,(L30/L$25)*$C$10)</f>
        <v/>
      </c>
      <c r="M31" s="61">
        <f>+M30-IF(M$18&gt;74,(M30/M$25)*$C$10)</f>
        <v/>
      </c>
      <c r="N31" s="61">
        <f>+N30-IF(N$18&gt;74,(N30/N$25)*$C$10)</f>
        <v/>
      </c>
      <c r="O31" s="61">
        <f>+O30-IF(O$18&gt;74,(O30/O$25)*$C$10)</f>
        <v/>
      </c>
      <c r="P31" s="61">
        <f>+P30-IF(P$18&gt;74,(P30/P$25)*$C$10)</f>
        <v/>
      </c>
      <c r="Q31" s="61">
        <f>+Q30-IF(Q$18&gt;74,(Q30/Q$25)*$C$10)</f>
        <v/>
      </c>
      <c r="R31" s="61">
        <f>+R30-IF(R$18&gt;74,(R30/R$25)*$C$10)</f>
        <v/>
      </c>
      <c r="S31" s="61">
        <f>+S30-IF(S$18&gt;74,(S30/S$25)*$C$10)</f>
        <v/>
      </c>
      <c r="T31" s="61">
        <f>+T30-IF(T$18&gt;74,(T30/T$25)*$C$10)</f>
        <v/>
      </c>
      <c r="U31" s="61">
        <f>+U30-IF(U$18&gt;74,(U30/U$25)*$C$10)</f>
        <v/>
      </c>
      <c r="V31" s="61">
        <f>+V30-IF(V$18&gt;74,(V30/V$25)*$C$10)</f>
        <v/>
      </c>
      <c r="W31" s="61">
        <f>+W30-IF(W$18&gt;74,(W30/W$25)*$C$10)</f>
        <v/>
      </c>
      <c r="X31" s="61">
        <f>+X30-IF(X$18&gt;74,(X30/X$25)*$C$10)</f>
        <v/>
      </c>
      <c r="Y31" s="61">
        <f>+Y30-IF(Y$18&gt;74,(Y30/Y$25)*$C$10)</f>
        <v/>
      </c>
      <c r="Z31" s="61">
        <f>+Z30-IF(Z$18&gt;74,(Z30/Z$25)*$C$10)</f>
        <v/>
      </c>
      <c r="AA31" s="61">
        <f>+AA30-IF(AA$18&gt;74,(AA30/AA$25)*$C$10)</f>
        <v/>
      </c>
      <c r="AB31" s="61">
        <f>+AB30-IF(AB$18&gt;74,(AB30/AB$25)*$C$10)</f>
        <v/>
      </c>
      <c r="AC31" s="61">
        <f>+AC30-IF(AC$18&gt;74,(AC30/AC$25)*$C$10)</f>
        <v/>
      </c>
      <c r="AD31" s="61">
        <f>+AD30-IF(AD$18&gt;74,(AD30/AD$25)*$C$10)</f>
        <v/>
      </c>
      <c r="AE31" s="61">
        <f>+AE30-IF(AE$18&gt;74,(AE30/AE$25)*$C$10)</f>
        <v/>
      </c>
      <c r="AF31" s="61">
        <f>+AF30-IF(AF$18&gt;74,(AF30/AF$25)*$C$10)</f>
        <v/>
      </c>
      <c r="AG31" s="61">
        <f>+AG30-IF(AG$18&gt;74,(AG30/AG$25)*$C$10)</f>
        <v/>
      </c>
      <c r="AH31" s="61">
        <f>+AH30-IF(AH$18&gt;74,(AH30/AH$25)*$C$10)</f>
        <v/>
      </c>
      <c r="AI31" s="61">
        <f>+AI30-IF(AI$18&gt;74,(AI30/AI$25)*$C$10)</f>
        <v/>
      </c>
      <c r="AJ31" s="61">
        <f>+AJ30-IF(AJ$18&gt;74,(AJ30/AJ$25)*$C$10)</f>
        <v/>
      </c>
      <c r="AK31" s="61">
        <f>+AK30-IF(AK$18&gt;74,(AK30/AK$25)*$C$10)</f>
        <v/>
      </c>
      <c r="AL31" s="61">
        <f>+AL30-IF(AL$18&gt;74,(AL30/AL$25)*$C$10)</f>
        <v/>
      </c>
      <c r="AM31" s="61">
        <f>+AM30-IF(AM$18&gt;74,(AM30/AM$25)*$C$10)</f>
        <v/>
      </c>
      <c r="AN31" s="61">
        <f>+AN30-IF(AN$18&gt;74,(AN30/AN$25)*$C$10)</f>
        <v/>
      </c>
      <c r="AO31" s="61">
        <f>+AO30-IF(AO$18&gt;74,(AO30/AO$25)*$C$10)</f>
        <v/>
      </c>
      <c r="AP31" s="61">
        <f>+AP30-IF(AP$18&gt;74,(AP30/AP$25)*$C$10)</f>
        <v/>
      </c>
      <c r="AQ31" s="61">
        <f>+AQ30-IF(AQ$18&gt;74,(AQ30/AQ$25)*$C$10)</f>
        <v/>
      </c>
      <c r="AR31" s="61">
        <f>+AR30-IF(AR$18&gt;74,(AR30/AR$25)*$C$10)</f>
        <v/>
      </c>
      <c r="AS31" s="61">
        <f>+AS30-IF(AS$18&gt;74,(AS30/AS$25)*$C$10)</f>
        <v/>
      </c>
      <c r="AT31" s="61">
        <f>+AT30-IF(AT$18&gt;74,(AT30/AT$25)*$C$10)</f>
        <v/>
      </c>
      <c r="AU31" s="61">
        <f>+AU30-IF(AU$18&gt;74,(AU30/AU$25)*$C$10)</f>
        <v/>
      </c>
      <c r="AV31" s="61">
        <f>+AV30-IF(AV$18&gt;74,(AV30/AV$25)*$C$10)</f>
        <v/>
      </c>
      <c r="AW31" s="61">
        <f>+AW30-IF(AW$18&gt;74,(AW30/AW$25)*$C$10)</f>
        <v/>
      </c>
      <c r="AX31" s="35">
        <f>IF(AW31&gt;0,1,0)</f>
        <v/>
      </c>
      <c r="AY31" s="35">
        <f>IF(AL31&gt;0,1,0)</f>
        <v/>
      </c>
      <c r="AZ31" s="35">
        <f>IF(AG31&gt;0,1,0)</f>
        <v/>
      </c>
      <c r="BA31" s="35">
        <f>IF(AB31&gt;0,1,0)</f>
        <v/>
      </c>
      <c r="BB31" s="35">
        <f>IF(W31&gt;0,1,0)</f>
        <v/>
      </c>
    </row>
    <row r="32">
      <c r="B32" s="154" t="inlineStr">
        <is>
          <t>trial 3</t>
        </is>
      </c>
      <c r="C32" s="155">
        <f>+start-$C$24</f>
        <v/>
      </c>
      <c r="D32" s="156">
        <f>IF((C32&lt;=0),0,((C32-D$24)*Stock*(_xlfn.NORM.INV(RAND(),stock_ave,stock_std))+(C32-D$24)*Bonds*(_xlfn.NORM.INV(RAND(),bond_ave,bond_std))+(C32-D$24)*cash*(_xlfn.NORM.INV(RAND(),cash_ave,cash_std))+(C32-D$24)))</f>
        <v/>
      </c>
      <c r="E32" s="156">
        <f>IF((D32&lt;=0),0,((D32-E$24)*Stock*(_xlfn.NORM.INV(RAND(),stock_ave,stock_std))+(D32-E$24)*Bonds*(_xlfn.NORM.INV(RAND(),bond_ave,bond_std))+(D32-E$24)*cash*(_xlfn.NORM.INV(RAND(),cash_ave,cash_std))+(D32-E$24)))</f>
        <v/>
      </c>
      <c r="F32" s="156">
        <f>IF((E32&lt;=0),0,((E32-F$24)*Stock*(_xlfn.NORM.INV(RAND(),stock_ave,stock_std))+(E32-F$24)*Bonds*(_xlfn.NORM.INV(RAND(),bond_ave,bond_std))+(E32-F$24)*cash*(_xlfn.NORM.INV(RAND(),cash_ave,cash_std))+(E32-F$24)))</f>
        <v/>
      </c>
      <c r="G32" s="156">
        <f>IF((F32&lt;=0),0,((F32-G$24)*Stock*(_xlfn.NORM.INV(RAND(),stock_ave,stock_std))+(F32-G$24)*Bonds*(_xlfn.NORM.INV(RAND(),bond_ave,bond_std))+(F32-G$24)*cash*(_xlfn.NORM.INV(RAND(),cash_ave,cash_std))+(F32-G$24)))</f>
        <v/>
      </c>
      <c r="H32" s="156">
        <f>IF((G32&lt;=0),0,((G32-H$24)*Stock*(_xlfn.NORM.INV(RAND(),stock_ave,stock_std))+(G32-H$24)*Bonds*(_xlfn.NORM.INV(RAND(),bond_ave,bond_std))+(G32-H$24)*cash*(_xlfn.NORM.INV(RAND(),cash_ave,cash_std))+(G32-H$24)))</f>
        <v/>
      </c>
      <c r="I32" s="156">
        <f>IF((H32&lt;=0),0,((H32-I$24)*Stock*(_xlfn.NORM.INV(RAND(),stock_ave,stock_std))+(H32-I$24)*Bonds*(_xlfn.NORM.INV(RAND(),bond_ave,bond_std))+(H32-I$24)*cash*(_xlfn.NORM.INV(RAND(),cash_ave,cash_std))+(H32-I$24)))</f>
        <v/>
      </c>
      <c r="J32" s="156">
        <f>IF((I32&lt;=0),0,((I32-J$24)*Stock*(_xlfn.NORM.INV(RAND(),stock_ave,stock_std))+(I32-J$24)*Bonds*(_xlfn.NORM.INV(RAND(),bond_ave,bond_std))+(I32-J$24)*cash*(_xlfn.NORM.INV(RAND(),cash_ave,cash_std))+(I32-J$24)))</f>
        <v/>
      </c>
      <c r="K32" s="156">
        <f>IF((J32&lt;=0),0,((J32-K$24)*Stock*(_xlfn.NORM.INV(RAND(),stock_ave,stock_std))+(J32-K$24)*Bonds*(_xlfn.NORM.INV(RAND(),bond_ave,bond_std))+(J32-K$24)*cash*(_xlfn.NORM.INV(RAND(),cash_ave,cash_std))+(J32-K$24)))</f>
        <v/>
      </c>
      <c r="L32" s="156">
        <f>IF((K32&lt;=0),0,((K32-L$24)*Stock*(_xlfn.NORM.INV(RAND(),stock_ave,stock_std))+(K32-L$24)*Bonds*(_xlfn.NORM.INV(RAND(),bond_ave,bond_std))+(K32-L$24)*cash*(_xlfn.NORM.INV(RAND(),cash_ave,cash_std))+(K32-L$24)))</f>
        <v/>
      </c>
      <c r="M32" s="156">
        <f>IF((L32&lt;=0),0,((L32-M$24)*Stock*(_xlfn.NORM.INV(RAND(),stock_ave,stock_std))+(L32-M$24)*Bonds*(_xlfn.NORM.INV(RAND(),bond_ave,bond_std))+(L32-M$24)*cash*(_xlfn.NORM.INV(RAND(),cash_ave,cash_std))+(L32-M$24)))</f>
        <v/>
      </c>
      <c r="N32" s="156">
        <f>IF((M32&lt;=0),0,((M32-N$24)*Stock*(_xlfn.NORM.INV(RAND(),stock_ave,stock_std))+(M32-N$24)*Bonds*(_xlfn.NORM.INV(RAND(),bond_ave,bond_std))+(M32-N$24)*cash*(_xlfn.NORM.INV(RAND(),cash_ave,cash_std))+(M32-N$24)))</f>
        <v/>
      </c>
      <c r="O32" s="156">
        <f>IF((N32&lt;=0),0,((N32-O$24)*Stock*(_xlfn.NORM.INV(RAND(),stock_ave,stock_std))+(N32-O$24)*Bonds*(_xlfn.NORM.INV(RAND(),bond_ave,bond_std))+(N32-O$24)*cash*(_xlfn.NORM.INV(RAND(),cash_ave,cash_std))+(N32-O$24)))</f>
        <v/>
      </c>
      <c r="P32" s="156">
        <f>IF((O32&lt;=0),0,((O32-P$24)*Stock*(_xlfn.NORM.INV(RAND(),stock_ave,stock_std))+(O32-P$24)*Bonds*(_xlfn.NORM.INV(RAND(),bond_ave,bond_std))+(O32-P$24)*cash*(_xlfn.NORM.INV(RAND(),cash_ave,cash_std))+(O32-P$24)))</f>
        <v/>
      </c>
      <c r="Q32" s="156">
        <f>IF((P32&lt;=0),0,((P32-Q$24)*Stock*(_xlfn.NORM.INV(RAND(),stock_ave,stock_std))+(P32-Q$24)*Bonds*(_xlfn.NORM.INV(RAND(),bond_ave,bond_std))+(P32-Q$24)*cash*(_xlfn.NORM.INV(RAND(),cash_ave,cash_std))+(P32-Q$24)))</f>
        <v/>
      </c>
      <c r="R32" s="156">
        <f>IF((Q32&lt;=0),0,((Q32-R$24)*Stock*(_xlfn.NORM.INV(RAND(),stock_ave,stock_std))+(Q32-R$24)*Bonds*(_xlfn.NORM.INV(RAND(),bond_ave,bond_std))+(Q32-R$24)*cash*(_xlfn.NORM.INV(RAND(),cash_ave,cash_std))+(Q32-R$24)))</f>
        <v/>
      </c>
      <c r="S32" s="156">
        <f>IF((R32&lt;=0),0,((R32-S$24)*Stock*(_xlfn.NORM.INV(RAND(),stock_ave,stock_std))+(R32-S$24)*Bonds*(_xlfn.NORM.INV(RAND(),bond_ave,bond_std))+(R32-S$24)*cash*(_xlfn.NORM.INV(RAND(),cash_ave,cash_std))+(R32-S$24)))</f>
        <v/>
      </c>
      <c r="T32" s="156">
        <f>IF((S32&lt;=0),0,((S32-T$24)*Stock*(_xlfn.NORM.INV(RAND(),stock_ave,stock_std))+(S32-T$24)*Bonds*(_xlfn.NORM.INV(RAND(),bond_ave,bond_std))+(S32-T$24)*cash*(_xlfn.NORM.INV(RAND(),cash_ave,cash_std))+(S32-T$24)))</f>
        <v/>
      </c>
      <c r="U32" s="156">
        <f>IF((T32&lt;=0),0,((T32-U$24)*Stock*(_xlfn.NORM.INV(RAND(),stock_ave,stock_std))+(T32-U$24)*Bonds*(_xlfn.NORM.INV(RAND(),bond_ave,bond_std))+(T32-U$24)*cash*(_xlfn.NORM.INV(RAND(),cash_ave,cash_std))+(T32-U$24)))</f>
        <v/>
      </c>
      <c r="V32" s="156">
        <f>IF((U32&lt;=0),0,((U32-V$24)*Stock*(_xlfn.NORM.INV(RAND(),stock_ave,stock_std))+(U32-V$24)*Bonds*(_xlfn.NORM.INV(RAND(),bond_ave,bond_std))+(U32-V$24)*cash*(_xlfn.NORM.INV(RAND(),cash_ave,cash_std))+(U32-V$24)))</f>
        <v/>
      </c>
      <c r="W32" s="156">
        <f>IF((V32&lt;=0),0,((V32-W$24)*Stock*(_xlfn.NORM.INV(RAND(),stock_ave,stock_std))+(V32-W$24)*Bonds*(_xlfn.NORM.INV(RAND(),bond_ave,bond_std))+(V32-W$24)*cash*(_xlfn.NORM.INV(RAND(),cash_ave,cash_std))+(V32-W$24)))</f>
        <v/>
      </c>
      <c r="X32" s="156">
        <f>IF((W32&lt;=0),0,((W32-X$24)*Stock*(_xlfn.NORM.INV(RAND(),stock_ave,stock_std))+(W32-X$24)*Bonds*(_xlfn.NORM.INV(RAND(),bond_ave,bond_std))+(W32-X$24)*cash*(_xlfn.NORM.INV(RAND(),cash_ave,cash_std))+(W32-X$24)))</f>
        <v/>
      </c>
      <c r="Y32" s="156">
        <f>IF((X32&lt;=0),0,((X32-Y$24)*Stock*(_xlfn.NORM.INV(RAND(),stock_ave,stock_std))+(X32-Y$24)*Bonds*(_xlfn.NORM.INV(RAND(),bond_ave,bond_std))+(X32-Y$24)*cash*(_xlfn.NORM.INV(RAND(),cash_ave,cash_std))+(X32-Y$24)))</f>
        <v/>
      </c>
      <c r="Z32" s="156">
        <f>IF((Y32&lt;=0),0,((Y32-Z$24)*Stock*(_xlfn.NORM.INV(RAND(),stock_ave,stock_std))+(Y32-Z$24)*Bonds*(_xlfn.NORM.INV(RAND(),bond_ave,bond_std))+(Y32-Z$24)*cash*(_xlfn.NORM.INV(RAND(),cash_ave,cash_std))+(Y32-Z$24)))</f>
        <v/>
      </c>
      <c r="AA32" s="156">
        <f>IF((Z32&lt;=0),0,((Z32-AA$24)*Stock*(_xlfn.NORM.INV(RAND(),stock_ave,stock_std))+(Z32-AA$24)*Bonds*(_xlfn.NORM.INV(RAND(),bond_ave,bond_std))+(Z32-AA$24)*cash*(_xlfn.NORM.INV(RAND(),cash_ave,cash_std))+(Z32-AA$24)))</f>
        <v/>
      </c>
      <c r="AB32" s="156">
        <f>IF((AA32&lt;=0),0,((AA32-AB$24)*Stock*(_xlfn.NORM.INV(RAND(),stock_ave,stock_std))+(AA32-AB$24)*Bonds*(_xlfn.NORM.INV(RAND(),bond_ave,bond_std))+(AA32-AB$24)*cash*(_xlfn.NORM.INV(RAND(),cash_ave,cash_std))+(AA32-AB$24)))</f>
        <v/>
      </c>
      <c r="AC32" s="156">
        <f>IF((AB32&lt;=0),0,((AB32-AC$24)*Stock*(_xlfn.NORM.INV(RAND(),stock_ave,stock_std))+(AB32-AC$24)*Bonds*(_xlfn.NORM.INV(RAND(),bond_ave,bond_std))+(AB32-AC$24)*cash*(_xlfn.NORM.INV(RAND(),cash_ave,cash_std))+(AB32-AC$24)))</f>
        <v/>
      </c>
      <c r="AD32" s="156">
        <f>IF((AC32&lt;=0),0,((AC32-AD$24)*Stock*(_xlfn.NORM.INV(RAND(),stock_ave,stock_std))+(AC32-AD$24)*Bonds*(_xlfn.NORM.INV(RAND(),bond_ave,bond_std))+(AC32-AD$24)*cash*(_xlfn.NORM.INV(RAND(),cash_ave,cash_std))+(AC32-AD$24)))</f>
        <v/>
      </c>
      <c r="AE32" s="156">
        <f>IF((AD32&lt;=0),0,((AD32-AE$24)*Stock*(_xlfn.NORM.INV(RAND(),stock_ave,stock_std))+(AD32-AE$24)*Bonds*(_xlfn.NORM.INV(RAND(),bond_ave,bond_std))+(AD32-AE$24)*cash*(_xlfn.NORM.INV(RAND(),cash_ave,cash_std))+(AD32-AE$24)))</f>
        <v/>
      </c>
      <c r="AF32" s="156">
        <f>IF((AE32&lt;=0),0,((AE32-AF$24)*Stock*(_xlfn.NORM.INV(RAND(),stock_ave,stock_std))+(AE32-AF$24)*Bonds*(_xlfn.NORM.INV(RAND(),bond_ave,bond_std))+(AE32-AF$24)*cash*(_xlfn.NORM.INV(RAND(),cash_ave,cash_std))+(AE32-AF$24)))</f>
        <v/>
      </c>
      <c r="AG32" s="156">
        <f>IF((AF32&lt;=0),0,((AF32-AG$24)*Stock*(_xlfn.NORM.INV(RAND(),stock_ave,stock_std))+(AF32-AG$24)*Bonds*(_xlfn.NORM.INV(RAND(),bond_ave,bond_std))+(AF32-AG$24)*cash*(_xlfn.NORM.INV(RAND(),cash_ave,cash_std))+(AF32-AG$24)))</f>
        <v/>
      </c>
      <c r="AH32" s="156">
        <f>IF((AG32&lt;=0),0,((AG32-AH$24)*Stock*(_xlfn.NORM.INV(RAND(),stock_ave,stock_std))+(AG32-AH$24)*Bonds*(_xlfn.NORM.INV(RAND(),bond_ave,bond_std))+(AG32-AH$24)*cash*(_xlfn.NORM.INV(RAND(),cash_ave,cash_std))+(AG32-AH$24)))</f>
        <v/>
      </c>
      <c r="AI32" s="156">
        <f>IF((AH32&lt;=0),0,((AH32-AI$24)*Stock*(_xlfn.NORM.INV(RAND(),stock_ave,stock_std))+(AH32-AI$24)*Bonds*(_xlfn.NORM.INV(RAND(),bond_ave,bond_std))+(AH32-AI$24)*cash*(_xlfn.NORM.INV(RAND(),cash_ave,cash_std))+(AH32-AI$24)))</f>
        <v/>
      </c>
      <c r="AJ32" s="156">
        <f>IF((AI32&lt;=0),0,((AI32-AJ$24)*Stock*(_xlfn.NORM.INV(RAND(),stock_ave,stock_std))+(AI32-AJ$24)*Bonds*(_xlfn.NORM.INV(RAND(),bond_ave,bond_std))+(AI32-AJ$24)*cash*(_xlfn.NORM.INV(RAND(),cash_ave,cash_std))+(AI32-AJ$24)))</f>
        <v/>
      </c>
      <c r="AK32" s="156">
        <f>IF((AJ32&lt;=0),0,((AJ32-AK$24)*Stock*(_xlfn.NORM.INV(RAND(),stock_ave,stock_std))+(AJ32-AK$24)*Bonds*(_xlfn.NORM.INV(RAND(),bond_ave,bond_std))+(AJ32-AK$24)*cash*(_xlfn.NORM.INV(RAND(),cash_ave,cash_std))+(AJ32-AK$24)))</f>
        <v/>
      </c>
      <c r="AL32" s="156">
        <f>IF((AK32&lt;=0),0,((AK32-AL$24)*Stock*(_xlfn.NORM.INV(RAND(),stock_ave,stock_std))+(AK32-AL$24)*Bonds*(_xlfn.NORM.INV(RAND(),bond_ave,bond_std))+(AK32-AL$24)*cash*(_xlfn.NORM.INV(RAND(),cash_ave,cash_std))+(AK32-AL$24)))</f>
        <v/>
      </c>
      <c r="AM32" s="156">
        <f>IF((AL32&lt;=0),0,((AL32-AM$24)*Stock*(_xlfn.NORM.INV(RAND(),stock_ave,stock_std))+(AL32-AM$24)*Bonds*(_xlfn.NORM.INV(RAND(),bond_ave,bond_std))+(AL32-AM$24)*cash*(_xlfn.NORM.INV(RAND(),cash_ave,cash_std))+(AL32-AM$24)))</f>
        <v/>
      </c>
      <c r="AN32" s="156">
        <f>IF((AM32&lt;=0),0,((AM32-AN$24)*Stock*(_xlfn.NORM.INV(RAND(),stock_ave,stock_std))+(AM32-AN$24)*Bonds*(_xlfn.NORM.INV(RAND(),bond_ave,bond_std))+(AM32-AN$24)*cash*(_xlfn.NORM.INV(RAND(),cash_ave,cash_std))+(AM32-AN$24)))</f>
        <v/>
      </c>
      <c r="AO32" s="156">
        <f>IF((AN32&lt;=0),0,((AN32-AO$24)*Stock*(_xlfn.NORM.INV(RAND(),stock_ave,stock_std))+(AN32-AO$24)*Bonds*(_xlfn.NORM.INV(RAND(),bond_ave,bond_std))+(AN32-AO$24)*cash*(_xlfn.NORM.INV(RAND(),cash_ave,cash_std))+(AN32-AO$24)))</f>
        <v/>
      </c>
      <c r="AP32" s="156">
        <f>IF((AO32&lt;=0),0,((AO32-AP$24)*Stock*(_xlfn.NORM.INV(RAND(),stock_ave,stock_std))+(AO32-AP$24)*Bonds*(_xlfn.NORM.INV(RAND(),bond_ave,bond_std))+(AO32-AP$24)*cash*(_xlfn.NORM.INV(RAND(),cash_ave,cash_std))+(AO32-AP$24)))</f>
        <v/>
      </c>
      <c r="AQ32" s="156">
        <f>IF((AP32&lt;=0),0,((AP32-AQ$24)*Stock*(_xlfn.NORM.INV(RAND(),stock_ave,stock_std))+(AP32-AQ$24)*Bonds*(_xlfn.NORM.INV(RAND(),bond_ave,bond_std))+(AP32-AQ$24)*cash*(_xlfn.NORM.INV(RAND(),cash_ave,cash_std))+(AP32-AQ$24)))</f>
        <v/>
      </c>
      <c r="AR32" s="156">
        <f>IF((AQ32&lt;=0),0,((AQ32-AR$24)*Stock*(_xlfn.NORM.INV(RAND(),stock_ave,stock_std))+(AQ32-AR$24)*Bonds*(_xlfn.NORM.INV(RAND(),bond_ave,bond_std))+(AQ32-AR$24)*cash*(_xlfn.NORM.INV(RAND(),cash_ave,cash_std))+(AQ32-AR$24)))</f>
        <v/>
      </c>
      <c r="AS32" s="156">
        <f>IF((AR32&lt;=0),0,((AR32-AS$24)*Stock*(_xlfn.NORM.INV(RAND(),stock_ave,stock_std))+(AR32-AS$24)*Bonds*(_xlfn.NORM.INV(RAND(),bond_ave,bond_std))+(AR32-AS$24)*cash*(_xlfn.NORM.INV(RAND(),cash_ave,cash_std))+(AR32-AS$24)))</f>
        <v/>
      </c>
      <c r="AT32" s="156">
        <f>IF((AS32&lt;=0),0,((AS32-AT$24)*Stock*(_xlfn.NORM.INV(RAND(),stock_ave,stock_std))+(AS32-AT$24)*Bonds*(_xlfn.NORM.INV(RAND(),bond_ave,bond_std))+(AS32-AT$24)*cash*(_xlfn.NORM.INV(RAND(),cash_ave,cash_std))+(AS32-AT$24)))</f>
        <v/>
      </c>
      <c r="AU32" s="156">
        <f>IF((AT32&lt;=0),0,((AT32-AU$24)*Stock*(_xlfn.NORM.INV(RAND(),stock_ave,stock_std))+(AT32-AU$24)*Bonds*(_xlfn.NORM.INV(RAND(),bond_ave,bond_std))+(AT32-AU$24)*cash*(_xlfn.NORM.INV(RAND(),cash_ave,cash_std))+(AT32-AU$24)))</f>
        <v/>
      </c>
      <c r="AV32" s="156">
        <f>IF((AU32&lt;=0),0,((AU32-AV$24)*Stock*(_xlfn.NORM.INV(RAND(),stock_ave,stock_std))+(AU32-AV$24)*Bonds*(_xlfn.NORM.INV(RAND(),bond_ave,bond_std))+(AU32-AV$24)*cash*(_xlfn.NORM.INV(RAND(),cash_ave,cash_std))+(AU32-AV$24)))</f>
        <v/>
      </c>
      <c r="AW32" s="156">
        <f>IF((AV32&lt;=0),0,((AV32-AW$24)*Stock*(_xlfn.NORM.INV(RAND(),stock_ave,stock_std))+(AV32-AW$24)*Bonds*(_xlfn.NORM.INV(RAND(),bond_ave,bond_std))+(AV32-AW$24)*cash*(_xlfn.NORM.INV(RAND(),cash_ave,cash_std))+(AV32-AW$24)))</f>
        <v/>
      </c>
      <c r="AX32" s="159" t="n"/>
      <c r="AY32" s="159" t="n"/>
      <c r="AZ32" s="159" t="n"/>
      <c r="BA32" s="159" t="n"/>
      <c r="BB32" s="159" t="n"/>
    </row>
    <row r="33">
      <c r="C33" s="147" t="n"/>
      <c r="D33" s="61">
        <f>+D32-IF(D$18&gt;74,(D32/D$25)*$C$10)</f>
        <v/>
      </c>
      <c r="E33" s="61">
        <f>+E32-IF(E$18&gt;74,(E32/E$25)*$C$10)</f>
        <v/>
      </c>
      <c r="F33" s="61">
        <f>+F32-IF(F$18&gt;74,(F32/F$25)*$C$10)</f>
        <v/>
      </c>
      <c r="G33" s="61">
        <f>+G32-IF(G$18&gt;74,(G32/G$25)*$C$10)</f>
        <v/>
      </c>
      <c r="H33" s="61">
        <f>+H32-IF(H$18&gt;74,(H32/H$25)*$C$10)</f>
        <v/>
      </c>
      <c r="I33" s="61">
        <f>+I32-IF(I$18&gt;74,(I32/I$25)*$C$10)</f>
        <v/>
      </c>
      <c r="J33" s="61">
        <f>+J32-IF(J$18&gt;74,(J32/J$25)*$C$10)</f>
        <v/>
      </c>
      <c r="K33" s="61">
        <f>+K32-IF(K$18&gt;74,(K32/K$25)*$C$10)</f>
        <v/>
      </c>
      <c r="L33" s="61">
        <f>+L32-IF(L$18&gt;74,(L32/L$25)*$C$10)</f>
        <v/>
      </c>
      <c r="M33" s="61">
        <f>+M32-IF(M$18&gt;74,(M32/M$25)*$C$10)</f>
        <v/>
      </c>
      <c r="N33" s="61">
        <f>+N32-IF(N$18&gt;74,(N32/N$25)*$C$10)</f>
        <v/>
      </c>
      <c r="O33" s="61">
        <f>+O32-IF(O$18&gt;74,(O32/O$25)*$C$10)</f>
        <v/>
      </c>
      <c r="P33" s="61">
        <f>+P32-IF(P$18&gt;74,(P32/P$25)*$C$10)</f>
        <v/>
      </c>
      <c r="Q33" s="61">
        <f>+Q32-IF(Q$18&gt;74,(Q32/Q$25)*$C$10)</f>
        <v/>
      </c>
      <c r="R33" s="61">
        <f>+R32-IF(R$18&gt;74,(R32/R$25)*$C$10)</f>
        <v/>
      </c>
      <c r="S33" s="61">
        <f>+S32-IF(S$18&gt;74,(S32/S$25)*$C$10)</f>
        <v/>
      </c>
      <c r="T33" s="61">
        <f>+T32-IF(T$18&gt;74,(T32/T$25)*$C$10)</f>
        <v/>
      </c>
      <c r="U33" s="61">
        <f>+U32-IF(U$18&gt;74,(U32/U$25)*$C$10)</f>
        <v/>
      </c>
      <c r="V33" s="61">
        <f>+V32-IF(V$18&gt;74,(V32/V$25)*$C$10)</f>
        <v/>
      </c>
      <c r="W33" s="61">
        <f>+W32-IF(W$18&gt;74,(W32/W$25)*$C$10)</f>
        <v/>
      </c>
      <c r="X33" s="61">
        <f>+X32-IF(X$18&gt;74,(X32/X$25)*$C$10)</f>
        <v/>
      </c>
      <c r="Y33" s="61">
        <f>+Y32-IF(Y$18&gt;74,(Y32/Y$25)*$C$10)</f>
        <v/>
      </c>
      <c r="Z33" s="61">
        <f>+Z32-IF(Z$18&gt;74,(Z32/Z$25)*$C$10)</f>
        <v/>
      </c>
      <c r="AA33" s="61">
        <f>+AA32-IF(AA$18&gt;74,(AA32/AA$25)*$C$10)</f>
        <v/>
      </c>
      <c r="AB33" s="61">
        <f>+AB32-IF(AB$18&gt;74,(AB32/AB$25)*$C$10)</f>
        <v/>
      </c>
      <c r="AC33" s="61">
        <f>+AC32-IF(AC$18&gt;74,(AC32/AC$25)*$C$10)</f>
        <v/>
      </c>
      <c r="AD33" s="61">
        <f>+AD32-IF(AD$18&gt;74,(AD32/AD$25)*$C$10)</f>
        <v/>
      </c>
      <c r="AE33" s="61">
        <f>+AE32-IF(AE$18&gt;74,(AE32/AE$25)*$C$10)</f>
        <v/>
      </c>
      <c r="AF33" s="61">
        <f>+AF32-IF(AF$18&gt;74,(AF32/AF$25)*$C$10)</f>
        <v/>
      </c>
      <c r="AG33" s="61">
        <f>+AG32-IF(AG$18&gt;74,(AG32/AG$25)*$C$10)</f>
        <v/>
      </c>
      <c r="AH33" s="61">
        <f>+AH32-IF(AH$18&gt;74,(AH32/AH$25)*$C$10)</f>
        <v/>
      </c>
      <c r="AI33" s="61">
        <f>+AI32-IF(AI$18&gt;74,(AI32/AI$25)*$C$10)</f>
        <v/>
      </c>
      <c r="AJ33" s="61">
        <f>+AJ32-IF(AJ$18&gt;74,(AJ32/AJ$25)*$C$10)</f>
        <v/>
      </c>
      <c r="AK33" s="61">
        <f>+AK32-IF(AK$18&gt;74,(AK32/AK$25)*$C$10)</f>
        <v/>
      </c>
      <c r="AL33" s="61">
        <f>+AL32-IF(AL$18&gt;74,(AL32/AL$25)*$C$10)</f>
        <v/>
      </c>
      <c r="AM33" s="61">
        <f>+AM32-IF(AM$18&gt;74,(AM32/AM$25)*$C$10)</f>
        <v/>
      </c>
      <c r="AN33" s="61">
        <f>+AN32-IF(AN$18&gt;74,(AN32/AN$25)*$C$10)</f>
        <v/>
      </c>
      <c r="AO33" s="61">
        <f>+AO32-IF(AO$18&gt;74,(AO32/AO$25)*$C$10)</f>
        <v/>
      </c>
      <c r="AP33" s="61">
        <f>+AP32-IF(AP$18&gt;74,(AP32/AP$25)*$C$10)</f>
        <v/>
      </c>
      <c r="AQ33" s="61">
        <f>+AQ32-IF(AQ$18&gt;74,(AQ32/AQ$25)*$C$10)</f>
        <v/>
      </c>
      <c r="AR33" s="61">
        <f>+AR32-IF(AR$18&gt;74,(AR32/AR$25)*$C$10)</f>
        <v/>
      </c>
      <c r="AS33" s="61">
        <f>+AS32-IF(AS$18&gt;74,(AS32/AS$25)*$C$10)</f>
        <v/>
      </c>
      <c r="AT33" s="61">
        <f>+AT32-IF(AT$18&gt;74,(AT32/AT$25)*$C$10)</f>
        <v/>
      </c>
      <c r="AU33" s="61">
        <f>+AU32-IF(AU$18&gt;74,(AU32/AU$25)*$C$10)</f>
        <v/>
      </c>
      <c r="AV33" s="61">
        <f>+AV32-IF(AV$18&gt;74,(AV32/AV$25)*$C$10)</f>
        <v/>
      </c>
      <c r="AW33" s="61">
        <f>+AW32-IF(AW$18&gt;74,(AW32/AW$25)*$C$10)</f>
        <v/>
      </c>
      <c r="AX33" s="35">
        <f>IF(AW33&gt;0,1,0)</f>
        <v/>
      </c>
      <c r="AY33" s="35">
        <f>IF(AL33&gt;0,1,0)</f>
        <v/>
      </c>
      <c r="AZ33" s="35">
        <f>IF(AG33&gt;0,1,0)</f>
        <v/>
      </c>
      <c r="BA33" s="35">
        <f>IF(AB33&gt;0,1,0)</f>
        <v/>
      </c>
      <c r="BB33" s="35">
        <f>IF(W33&gt;0,1,0)</f>
        <v/>
      </c>
    </row>
    <row r="34">
      <c r="B34" s="154" t="inlineStr">
        <is>
          <t>trial 4</t>
        </is>
      </c>
      <c r="C34" s="155">
        <f>+start-$C$24</f>
        <v/>
      </c>
      <c r="D34" s="156">
        <f>IF((C34&lt;=0),0,((C34-D$24)*Stock*(_xlfn.NORM.INV(RAND(),stock_ave,stock_std))+(C34-D$24)*Bonds*(_xlfn.NORM.INV(RAND(),bond_ave,bond_std))+(C34-D$24)*cash*(_xlfn.NORM.INV(RAND(),cash_ave,cash_std))+(C34-D$24)))</f>
        <v/>
      </c>
      <c r="E34" s="156">
        <f>IF((D34&lt;=0),0,((D34-E$24)*Stock*(_xlfn.NORM.INV(RAND(),stock_ave,stock_std))+(D34-E$24)*Bonds*(_xlfn.NORM.INV(RAND(),bond_ave,bond_std))+(D34-E$24)*cash*(_xlfn.NORM.INV(RAND(),cash_ave,cash_std))+(D34-E$24)))</f>
        <v/>
      </c>
      <c r="F34" s="156">
        <f>IF((E34&lt;=0),0,((E34-F$24)*Stock*(_xlfn.NORM.INV(RAND(),stock_ave,stock_std))+(E34-F$24)*Bonds*(_xlfn.NORM.INV(RAND(),bond_ave,bond_std))+(E34-F$24)*cash*(_xlfn.NORM.INV(RAND(),cash_ave,cash_std))+(E34-F$24)))</f>
        <v/>
      </c>
      <c r="G34" s="156">
        <f>IF((F34&lt;=0),0,((F34-G$24)*Stock*(_xlfn.NORM.INV(RAND(),stock_ave,stock_std))+(F34-G$24)*Bonds*(_xlfn.NORM.INV(RAND(),bond_ave,bond_std))+(F34-G$24)*cash*(_xlfn.NORM.INV(RAND(),cash_ave,cash_std))+(F34-G$24)))</f>
        <v/>
      </c>
      <c r="H34" s="156">
        <f>IF((G34&lt;=0),0,((G34-H$24)*Stock*(_xlfn.NORM.INV(RAND(),stock_ave,stock_std))+(G34-H$24)*Bonds*(_xlfn.NORM.INV(RAND(),bond_ave,bond_std))+(G34-H$24)*cash*(_xlfn.NORM.INV(RAND(),cash_ave,cash_std))+(G34-H$24)))</f>
        <v/>
      </c>
      <c r="I34" s="156">
        <f>IF((H34&lt;=0),0,((H34-I$24)*Stock*(_xlfn.NORM.INV(RAND(),stock_ave,stock_std))+(H34-I$24)*Bonds*(_xlfn.NORM.INV(RAND(),bond_ave,bond_std))+(H34-I$24)*cash*(_xlfn.NORM.INV(RAND(),cash_ave,cash_std))+(H34-I$24)))</f>
        <v/>
      </c>
      <c r="J34" s="156">
        <f>IF((I34&lt;=0),0,((I34-J$24)*Stock*(_xlfn.NORM.INV(RAND(),stock_ave,stock_std))+(I34-J$24)*Bonds*(_xlfn.NORM.INV(RAND(),bond_ave,bond_std))+(I34-J$24)*cash*(_xlfn.NORM.INV(RAND(),cash_ave,cash_std))+(I34-J$24)))</f>
        <v/>
      </c>
      <c r="K34" s="156">
        <f>IF((J34&lt;=0),0,((J34-K$24)*Stock*(_xlfn.NORM.INV(RAND(),stock_ave,stock_std))+(J34-K$24)*Bonds*(_xlfn.NORM.INV(RAND(),bond_ave,bond_std))+(J34-K$24)*cash*(_xlfn.NORM.INV(RAND(),cash_ave,cash_std))+(J34-K$24)))</f>
        <v/>
      </c>
      <c r="L34" s="156">
        <f>IF((K34&lt;=0),0,((K34-L$24)*Stock*(_xlfn.NORM.INV(RAND(),stock_ave,stock_std))+(K34-L$24)*Bonds*(_xlfn.NORM.INV(RAND(),bond_ave,bond_std))+(K34-L$24)*cash*(_xlfn.NORM.INV(RAND(),cash_ave,cash_std))+(K34-L$24)))</f>
        <v/>
      </c>
      <c r="M34" s="156">
        <f>IF((L34&lt;=0),0,((L34-M$24)*Stock*(_xlfn.NORM.INV(RAND(),stock_ave,stock_std))+(L34-M$24)*Bonds*(_xlfn.NORM.INV(RAND(),bond_ave,bond_std))+(L34-M$24)*cash*(_xlfn.NORM.INV(RAND(),cash_ave,cash_std))+(L34-M$24)))</f>
        <v/>
      </c>
      <c r="N34" s="156">
        <f>IF((M34&lt;=0),0,((M34-N$24)*Stock*(_xlfn.NORM.INV(RAND(),stock_ave,stock_std))+(M34-N$24)*Bonds*(_xlfn.NORM.INV(RAND(),bond_ave,bond_std))+(M34-N$24)*cash*(_xlfn.NORM.INV(RAND(),cash_ave,cash_std))+(M34-N$24)))</f>
        <v/>
      </c>
      <c r="O34" s="156">
        <f>IF((N34&lt;=0),0,((N34-O$24)*Stock*(_xlfn.NORM.INV(RAND(),stock_ave,stock_std))+(N34-O$24)*Bonds*(_xlfn.NORM.INV(RAND(),bond_ave,bond_std))+(N34-O$24)*cash*(_xlfn.NORM.INV(RAND(),cash_ave,cash_std))+(N34-O$24)))</f>
        <v/>
      </c>
      <c r="P34" s="156">
        <f>IF((O34&lt;=0),0,((O34-P$24)*Stock*(_xlfn.NORM.INV(RAND(),stock_ave,stock_std))+(O34-P$24)*Bonds*(_xlfn.NORM.INV(RAND(),bond_ave,bond_std))+(O34-P$24)*cash*(_xlfn.NORM.INV(RAND(),cash_ave,cash_std))+(O34-P$24)))</f>
        <v/>
      </c>
      <c r="Q34" s="156">
        <f>IF((P34&lt;=0),0,((P34-Q$24)*Stock*(_xlfn.NORM.INV(RAND(),stock_ave,stock_std))+(P34-Q$24)*Bonds*(_xlfn.NORM.INV(RAND(),bond_ave,bond_std))+(P34-Q$24)*cash*(_xlfn.NORM.INV(RAND(),cash_ave,cash_std))+(P34-Q$24)))</f>
        <v/>
      </c>
      <c r="R34" s="156">
        <f>IF((Q34&lt;=0),0,((Q34-R$24)*Stock*(_xlfn.NORM.INV(RAND(),stock_ave,stock_std))+(Q34-R$24)*Bonds*(_xlfn.NORM.INV(RAND(),bond_ave,bond_std))+(Q34-R$24)*cash*(_xlfn.NORM.INV(RAND(),cash_ave,cash_std))+(Q34-R$24)))</f>
        <v/>
      </c>
      <c r="S34" s="156">
        <f>IF((R34&lt;=0),0,((R34-S$24)*Stock*(_xlfn.NORM.INV(RAND(),stock_ave,stock_std))+(R34-S$24)*Bonds*(_xlfn.NORM.INV(RAND(),bond_ave,bond_std))+(R34-S$24)*cash*(_xlfn.NORM.INV(RAND(),cash_ave,cash_std))+(R34-S$24)))</f>
        <v/>
      </c>
      <c r="T34" s="156">
        <f>IF((S34&lt;=0),0,((S34-T$24)*Stock*(_xlfn.NORM.INV(RAND(),stock_ave,stock_std))+(S34-T$24)*Bonds*(_xlfn.NORM.INV(RAND(),bond_ave,bond_std))+(S34-T$24)*cash*(_xlfn.NORM.INV(RAND(),cash_ave,cash_std))+(S34-T$24)))</f>
        <v/>
      </c>
      <c r="U34" s="156">
        <f>IF((T34&lt;=0),0,((T34-U$24)*Stock*(_xlfn.NORM.INV(RAND(),stock_ave,stock_std))+(T34-U$24)*Bonds*(_xlfn.NORM.INV(RAND(),bond_ave,bond_std))+(T34-U$24)*cash*(_xlfn.NORM.INV(RAND(),cash_ave,cash_std))+(T34-U$24)))</f>
        <v/>
      </c>
      <c r="V34" s="156">
        <f>IF((U34&lt;=0),0,((U34-V$24)*Stock*(_xlfn.NORM.INV(RAND(),stock_ave,stock_std))+(U34-V$24)*Bonds*(_xlfn.NORM.INV(RAND(),bond_ave,bond_std))+(U34-V$24)*cash*(_xlfn.NORM.INV(RAND(),cash_ave,cash_std))+(U34-V$24)))</f>
        <v/>
      </c>
      <c r="W34" s="156">
        <f>IF((V34&lt;=0),0,((V34-W$24)*Stock*(_xlfn.NORM.INV(RAND(),stock_ave,stock_std))+(V34-W$24)*Bonds*(_xlfn.NORM.INV(RAND(),bond_ave,bond_std))+(V34-W$24)*cash*(_xlfn.NORM.INV(RAND(),cash_ave,cash_std))+(V34-W$24)))</f>
        <v/>
      </c>
      <c r="X34" s="156">
        <f>IF((W34&lt;=0),0,((W34-X$24)*Stock*(_xlfn.NORM.INV(RAND(),stock_ave,stock_std))+(W34-X$24)*Bonds*(_xlfn.NORM.INV(RAND(),bond_ave,bond_std))+(W34-X$24)*cash*(_xlfn.NORM.INV(RAND(),cash_ave,cash_std))+(W34-X$24)))</f>
        <v/>
      </c>
      <c r="Y34" s="156">
        <f>IF((X34&lt;=0),0,((X34-Y$24)*Stock*(_xlfn.NORM.INV(RAND(),stock_ave,stock_std))+(X34-Y$24)*Bonds*(_xlfn.NORM.INV(RAND(),bond_ave,bond_std))+(X34-Y$24)*cash*(_xlfn.NORM.INV(RAND(),cash_ave,cash_std))+(X34-Y$24)))</f>
        <v/>
      </c>
      <c r="Z34" s="156">
        <f>IF((Y34&lt;=0),0,((Y34-Z$24)*Stock*(_xlfn.NORM.INV(RAND(),stock_ave,stock_std))+(Y34-Z$24)*Bonds*(_xlfn.NORM.INV(RAND(),bond_ave,bond_std))+(Y34-Z$24)*cash*(_xlfn.NORM.INV(RAND(),cash_ave,cash_std))+(Y34-Z$24)))</f>
        <v/>
      </c>
      <c r="AA34" s="156">
        <f>IF((Z34&lt;=0),0,((Z34-AA$24)*Stock*(_xlfn.NORM.INV(RAND(),stock_ave,stock_std))+(Z34-AA$24)*Bonds*(_xlfn.NORM.INV(RAND(),bond_ave,bond_std))+(Z34-AA$24)*cash*(_xlfn.NORM.INV(RAND(),cash_ave,cash_std))+(Z34-AA$24)))</f>
        <v/>
      </c>
      <c r="AB34" s="156">
        <f>IF((AA34&lt;=0),0,((AA34-AB$24)*Stock*(_xlfn.NORM.INV(RAND(),stock_ave,stock_std))+(AA34-AB$24)*Bonds*(_xlfn.NORM.INV(RAND(),bond_ave,bond_std))+(AA34-AB$24)*cash*(_xlfn.NORM.INV(RAND(),cash_ave,cash_std))+(AA34-AB$24)))</f>
        <v/>
      </c>
      <c r="AC34" s="156">
        <f>IF((AB34&lt;=0),0,((AB34-AC$24)*Stock*(_xlfn.NORM.INV(RAND(),stock_ave,stock_std))+(AB34-AC$24)*Bonds*(_xlfn.NORM.INV(RAND(),bond_ave,bond_std))+(AB34-AC$24)*cash*(_xlfn.NORM.INV(RAND(),cash_ave,cash_std))+(AB34-AC$24)))</f>
        <v/>
      </c>
      <c r="AD34" s="156">
        <f>IF((AC34&lt;=0),0,((AC34-AD$24)*Stock*(_xlfn.NORM.INV(RAND(),stock_ave,stock_std))+(AC34-AD$24)*Bonds*(_xlfn.NORM.INV(RAND(),bond_ave,bond_std))+(AC34-AD$24)*cash*(_xlfn.NORM.INV(RAND(),cash_ave,cash_std))+(AC34-AD$24)))</f>
        <v/>
      </c>
      <c r="AE34" s="156">
        <f>IF((AD34&lt;=0),0,((AD34-AE$24)*Stock*(_xlfn.NORM.INV(RAND(),stock_ave,stock_std))+(AD34-AE$24)*Bonds*(_xlfn.NORM.INV(RAND(),bond_ave,bond_std))+(AD34-AE$24)*cash*(_xlfn.NORM.INV(RAND(),cash_ave,cash_std))+(AD34-AE$24)))</f>
        <v/>
      </c>
      <c r="AF34" s="156">
        <f>IF((AE34&lt;=0),0,((AE34-AF$24)*Stock*(_xlfn.NORM.INV(RAND(),stock_ave,stock_std))+(AE34-AF$24)*Bonds*(_xlfn.NORM.INV(RAND(),bond_ave,bond_std))+(AE34-AF$24)*cash*(_xlfn.NORM.INV(RAND(),cash_ave,cash_std))+(AE34-AF$24)))</f>
        <v/>
      </c>
      <c r="AG34" s="156">
        <f>IF((AF34&lt;=0),0,((AF34-AG$24)*Stock*(_xlfn.NORM.INV(RAND(),stock_ave,stock_std))+(AF34-AG$24)*Bonds*(_xlfn.NORM.INV(RAND(),bond_ave,bond_std))+(AF34-AG$24)*cash*(_xlfn.NORM.INV(RAND(),cash_ave,cash_std))+(AF34-AG$24)))</f>
        <v/>
      </c>
      <c r="AH34" s="156">
        <f>IF((AG34&lt;=0),0,((AG34-AH$24)*Stock*(_xlfn.NORM.INV(RAND(),stock_ave,stock_std))+(AG34-AH$24)*Bonds*(_xlfn.NORM.INV(RAND(),bond_ave,bond_std))+(AG34-AH$24)*cash*(_xlfn.NORM.INV(RAND(),cash_ave,cash_std))+(AG34-AH$24)))</f>
        <v/>
      </c>
      <c r="AI34" s="156">
        <f>IF((AH34&lt;=0),0,((AH34-AI$24)*Stock*(_xlfn.NORM.INV(RAND(),stock_ave,stock_std))+(AH34-AI$24)*Bonds*(_xlfn.NORM.INV(RAND(),bond_ave,bond_std))+(AH34-AI$24)*cash*(_xlfn.NORM.INV(RAND(),cash_ave,cash_std))+(AH34-AI$24)))</f>
        <v/>
      </c>
      <c r="AJ34" s="156">
        <f>IF((AI34&lt;=0),0,((AI34-AJ$24)*Stock*(_xlfn.NORM.INV(RAND(),stock_ave,stock_std))+(AI34-AJ$24)*Bonds*(_xlfn.NORM.INV(RAND(),bond_ave,bond_std))+(AI34-AJ$24)*cash*(_xlfn.NORM.INV(RAND(),cash_ave,cash_std))+(AI34-AJ$24)))</f>
        <v/>
      </c>
      <c r="AK34" s="156">
        <f>IF((AJ34&lt;=0),0,((AJ34-AK$24)*Stock*(_xlfn.NORM.INV(RAND(),stock_ave,stock_std))+(AJ34-AK$24)*Bonds*(_xlfn.NORM.INV(RAND(),bond_ave,bond_std))+(AJ34-AK$24)*cash*(_xlfn.NORM.INV(RAND(),cash_ave,cash_std))+(AJ34-AK$24)))</f>
        <v/>
      </c>
      <c r="AL34" s="156">
        <f>IF((AK34&lt;=0),0,((AK34-AL$24)*Stock*(_xlfn.NORM.INV(RAND(),stock_ave,stock_std))+(AK34-AL$24)*Bonds*(_xlfn.NORM.INV(RAND(),bond_ave,bond_std))+(AK34-AL$24)*cash*(_xlfn.NORM.INV(RAND(),cash_ave,cash_std))+(AK34-AL$24)))</f>
        <v/>
      </c>
      <c r="AM34" s="156">
        <f>IF((AL34&lt;=0),0,((AL34-AM$24)*Stock*(_xlfn.NORM.INV(RAND(),stock_ave,stock_std))+(AL34-AM$24)*Bonds*(_xlfn.NORM.INV(RAND(),bond_ave,bond_std))+(AL34-AM$24)*cash*(_xlfn.NORM.INV(RAND(),cash_ave,cash_std))+(AL34-AM$24)))</f>
        <v/>
      </c>
      <c r="AN34" s="156">
        <f>IF((AM34&lt;=0),0,((AM34-AN$24)*Stock*(_xlfn.NORM.INV(RAND(),stock_ave,stock_std))+(AM34-AN$24)*Bonds*(_xlfn.NORM.INV(RAND(),bond_ave,bond_std))+(AM34-AN$24)*cash*(_xlfn.NORM.INV(RAND(),cash_ave,cash_std))+(AM34-AN$24)))</f>
        <v/>
      </c>
      <c r="AO34" s="156">
        <f>IF((AN34&lt;=0),0,((AN34-AO$24)*Stock*(_xlfn.NORM.INV(RAND(),stock_ave,stock_std))+(AN34-AO$24)*Bonds*(_xlfn.NORM.INV(RAND(),bond_ave,bond_std))+(AN34-AO$24)*cash*(_xlfn.NORM.INV(RAND(),cash_ave,cash_std))+(AN34-AO$24)))</f>
        <v/>
      </c>
      <c r="AP34" s="156">
        <f>IF((AO34&lt;=0),0,((AO34-AP$24)*Stock*(_xlfn.NORM.INV(RAND(),stock_ave,stock_std))+(AO34-AP$24)*Bonds*(_xlfn.NORM.INV(RAND(),bond_ave,bond_std))+(AO34-AP$24)*cash*(_xlfn.NORM.INV(RAND(),cash_ave,cash_std))+(AO34-AP$24)))</f>
        <v/>
      </c>
      <c r="AQ34" s="156">
        <f>IF((AP34&lt;=0),0,((AP34-AQ$24)*Stock*(_xlfn.NORM.INV(RAND(),stock_ave,stock_std))+(AP34-AQ$24)*Bonds*(_xlfn.NORM.INV(RAND(),bond_ave,bond_std))+(AP34-AQ$24)*cash*(_xlfn.NORM.INV(RAND(),cash_ave,cash_std))+(AP34-AQ$24)))</f>
        <v/>
      </c>
      <c r="AR34" s="156">
        <f>IF((AQ34&lt;=0),0,((AQ34-AR$24)*Stock*(_xlfn.NORM.INV(RAND(),stock_ave,stock_std))+(AQ34-AR$24)*Bonds*(_xlfn.NORM.INV(RAND(),bond_ave,bond_std))+(AQ34-AR$24)*cash*(_xlfn.NORM.INV(RAND(),cash_ave,cash_std))+(AQ34-AR$24)))</f>
        <v/>
      </c>
      <c r="AS34" s="156">
        <f>IF((AR34&lt;=0),0,((AR34-AS$24)*Stock*(_xlfn.NORM.INV(RAND(),stock_ave,stock_std))+(AR34-AS$24)*Bonds*(_xlfn.NORM.INV(RAND(),bond_ave,bond_std))+(AR34-AS$24)*cash*(_xlfn.NORM.INV(RAND(),cash_ave,cash_std))+(AR34-AS$24)))</f>
        <v/>
      </c>
      <c r="AT34" s="156">
        <f>IF((AS34&lt;=0),0,((AS34-AT$24)*Stock*(_xlfn.NORM.INV(RAND(),stock_ave,stock_std))+(AS34-AT$24)*Bonds*(_xlfn.NORM.INV(RAND(),bond_ave,bond_std))+(AS34-AT$24)*cash*(_xlfn.NORM.INV(RAND(),cash_ave,cash_std))+(AS34-AT$24)))</f>
        <v/>
      </c>
      <c r="AU34" s="156">
        <f>IF((AT34&lt;=0),0,((AT34-AU$24)*Stock*(_xlfn.NORM.INV(RAND(),stock_ave,stock_std))+(AT34-AU$24)*Bonds*(_xlfn.NORM.INV(RAND(),bond_ave,bond_std))+(AT34-AU$24)*cash*(_xlfn.NORM.INV(RAND(),cash_ave,cash_std))+(AT34-AU$24)))</f>
        <v/>
      </c>
      <c r="AV34" s="156">
        <f>IF((AU34&lt;=0),0,((AU34-AV$24)*Stock*(_xlfn.NORM.INV(RAND(),stock_ave,stock_std))+(AU34-AV$24)*Bonds*(_xlfn.NORM.INV(RAND(),bond_ave,bond_std))+(AU34-AV$24)*cash*(_xlfn.NORM.INV(RAND(),cash_ave,cash_std))+(AU34-AV$24)))</f>
        <v/>
      </c>
      <c r="AW34" s="156">
        <f>IF((AV34&lt;=0),0,((AV34-AW$24)*Stock*(_xlfn.NORM.INV(RAND(),stock_ave,stock_std))+(AV34-AW$24)*Bonds*(_xlfn.NORM.INV(RAND(),bond_ave,bond_std))+(AV34-AW$24)*cash*(_xlfn.NORM.INV(RAND(),cash_ave,cash_std))+(AV34-AW$24)))</f>
        <v/>
      </c>
      <c r="AX34" s="159" t="n"/>
      <c r="AY34" s="159" t="n"/>
      <c r="AZ34" s="159" t="n"/>
      <c r="BA34" s="159" t="n"/>
      <c r="BB34" s="159" t="n"/>
    </row>
    <row r="35">
      <c r="C35" s="147" t="n"/>
      <c r="D35" s="61">
        <f>+D34-IF(D$18&gt;74,(D34/D$25)*$C$10)</f>
        <v/>
      </c>
      <c r="E35" s="61">
        <f>+E34-IF(E$18&gt;74,(E34/E$25)*$C$10)</f>
        <v/>
      </c>
      <c r="F35" s="61">
        <f>+F34-IF(F$18&gt;74,(F34/F$25)*$C$10)</f>
        <v/>
      </c>
      <c r="G35" s="61">
        <f>+G34-IF(G$18&gt;74,(G34/G$25)*$C$10)</f>
        <v/>
      </c>
      <c r="H35" s="61">
        <f>+H34-IF(H$18&gt;74,(H34/H$25)*$C$10)</f>
        <v/>
      </c>
      <c r="I35" s="61">
        <f>+I34-IF(I$18&gt;74,(I34/I$25)*$C$10)</f>
        <v/>
      </c>
      <c r="J35" s="61">
        <f>+J34-IF(J$18&gt;74,(J34/J$25)*$C$10)</f>
        <v/>
      </c>
      <c r="K35" s="61">
        <f>+K34-IF(K$18&gt;74,(K34/K$25)*$C$10)</f>
        <v/>
      </c>
      <c r="L35" s="61">
        <f>+L34-IF(L$18&gt;74,(L34/L$25)*$C$10)</f>
        <v/>
      </c>
      <c r="M35" s="61">
        <f>+M34-IF(M$18&gt;74,(M34/M$25)*$C$10)</f>
        <v/>
      </c>
      <c r="N35" s="61">
        <f>+N34-IF(N$18&gt;74,(N34/N$25)*$C$10)</f>
        <v/>
      </c>
      <c r="O35" s="61">
        <f>+O34-IF(O$18&gt;74,(O34/O$25)*$C$10)</f>
        <v/>
      </c>
      <c r="P35" s="61">
        <f>+P34-IF(P$18&gt;74,(P34/P$25)*$C$10)</f>
        <v/>
      </c>
      <c r="Q35" s="61">
        <f>+Q34-IF(Q$18&gt;74,(Q34/Q$25)*$C$10)</f>
        <v/>
      </c>
      <c r="R35" s="61">
        <f>+R34-IF(R$18&gt;74,(R34/R$25)*$C$10)</f>
        <v/>
      </c>
      <c r="S35" s="61">
        <f>+S34-IF(S$18&gt;74,(S34/S$25)*$C$10)</f>
        <v/>
      </c>
      <c r="T35" s="61">
        <f>+T34-IF(T$18&gt;74,(T34/T$25)*$C$10)</f>
        <v/>
      </c>
      <c r="U35" s="61">
        <f>+U34-IF(U$18&gt;74,(U34/U$25)*$C$10)</f>
        <v/>
      </c>
      <c r="V35" s="61">
        <f>+V34-IF(V$18&gt;74,(V34/V$25)*$C$10)</f>
        <v/>
      </c>
      <c r="W35" s="61">
        <f>+W34-IF(W$18&gt;74,(W34/W$25)*$C$10)</f>
        <v/>
      </c>
      <c r="X35" s="61">
        <f>+X34-IF(X$18&gt;74,(X34/X$25)*$C$10)</f>
        <v/>
      </c>
      <c r="Y35" s="61">
        <f>+Y34-IF(Y$18&gt;74,(Y34/Y$25)*$C$10)</f>
        <v/>
      </c>
      <c r="Z35" s="61">
        <f>+Z34-IF(Z$18&gt;74,(Z34/Z$25)*$C$10)</f>
        <v/>
      </c>
      <c r="AA35" s="61">
        <f>+AA34-IF(AA$18&gt;74,(AA34/AA$25)*$C$10)</f>
        <v/>
      </c>
      <c r="AB35" s="61">
        <f>+AB34-IF(AB$18&gt;74,(AB34/AB$25)*$C$10)</f>
        <v/>
      </c>
      <c r="AC35" s="61">
        <f>+AC34-IF(AC$18&gt;74,(AC34/AC$25)*$C$10)</f>
        <v/>
      </c>
      <c r="AD35" s="61">
        <f>+AD34-IF(AD$18&gt;74,(AD34/AD$25)*$C$10)</f>
        <v/>
      </c>
      <c r="AE35" s="61">
        <f>+AE34-IF(AE$18&gt;74,(AE34/AE$25)*$C$10)</f>
        <v/>
      </c>
      <c r="AF35" s="61">
        <f>+AF34-IF(AF$18&gt;74,(AF34/AF$25)*$C$10)</f>
        <v/>
      </c>
      <c r="AG35" s="61">
        <f>+AG34-IF(AG$18&gt;74,(AG34/AG$25)*$C$10)</f>
        <v/>
      </c>
      <c r="AH35" s="61">
        <f>+AH34-IF(AH$18&gt;74,(AH34/AH$25)*$C$10)</f>
        <v/>
      </c>
      <c r="AI35" s="61">
        <f>+AI34-IF(AI$18&gt;74,(AI34/AI$25)*$C$10)</f>
        <v/>
      </c>
      <c r="AJ35" s="61">
        <f>+AJ34-IF(AJ$18&gt;74,(AJ34/AJ$25)*$C$10)</f>
        <v/>
      </c>
      <c r="AK35" s="61">
        <f>+AK34-IF(AK$18&gt;74,(AK34/AK$25)*$C$10)</f>
        <v/>
      </c>
      <c r="AL35" s="61">
        <f>+AL34-IF(AL$18&gt;74,(AL34/AL$25)*$C$10)</f>
        <v/>
      </c>
      <c r="AM35" s="61">
        <f>+AM34-IF(AM$18&gt;74,(AM34/AM$25)*$C$10)</f>
        <v/>
      </c>
      <c r="AN35" s="61">
        <f>+AN34-IF(AN$18&gt;74,(AN34/AN$25)*$C$10)</f>
        <v/>
      </c>
      <c r="AO35" s="61">
        <f>+AO34-IF(AO$18&gt;74,(AO34/AO$25)*$C$10)</f>
        <v/>
      </c>
      <c r="AP35" s="61">
        <f>+AP34-IF(AP$18&gt;74,(AP34/AP$25)*$C$10)</f>
        <v/>
      </c>
      <c r="AQ35" s="61">
        <f>+AQ34-IF(AQ$18&gt;74,(AQ34/AQ$25)*$C$10)</f>
        <v/>
      </c>
      <c r="AR35" s="61">
        <f>+AR34-IF(AR$18&gt;74,(AR34/AR$25)*$C$10)</f>
        <v/>
      </c>
      <c r="AS35" s="61">
        <f>+AS34-IF(AS$18&gt;74,(AS34/AS$25)*$C$10)</f>
        <v/>
      </c>
      <c r="AT35" s="61">
        <f>+AT34-IF(AT$18&gt;74,(AT34/AT$25)*$C$10)</f>
        <v/>
      </c>
      <c r="AU35" s="61">
        <f>+AU34-IF(AU$18&gt;74,(AU34/AU$25)*$C$10)</f>
        <v/>
      </c>
      <c r="AV35" s="61">
        <f>+AV34-IF(AV$18&gt;74,(AV34/AV$25)*$C$10)</f>
        <v/>
      </c>
      <c r="AW35" s="61">
        <f>+AW34-IF(AW$18&gt;74,(AW34/AW$25)*$C$10)</f>
        <v/>
      </c>
      <c r="AX35" s="35">
        <f>IF(AW35&gt;0,1,0)</f>
        <v/>
      </c>
      <c r="AY35" s="35">
        <f>IF(AL35&gt;0,1,0)</f>
        <v/>
      </c>
      <c r="AZ35" s="35">
        <f>IF(AG35&gt;0,1,0)</f>
        <v/>
      </c>
      <c r="BA35" s="35">
        <f>IF(AB35&gt;0,1,0)</f>
        <v/>
      </c>
      <c r="BB35" s="35">
        <f>IF(W35&gt;0,1,0)</f>
        <v/>
      </c>
    </row>
    <row r="36">
      <c r="B36" s="154" t="inlineStr">
        <is>
          <t>trial 5</t>
        </is>
      </c>
      <c r="C36" s="155">
        <f>+start-$C$24</f>
        <v/>
      </c>
      <c r="D36" s="156">
        <f>IF((C36&lt;=0),0,((C36-D$24)*Stock*(_xlfn.NORM.INV(RAND(),stock_ave,stock_std))+(C36-D$24)*Bonds*(_xlfn.NORM.INV(RAND(),bond_ave,bond_std))+(C36-D$24)*cash*(_xlfn.NORM.INV(RAND(),cash_ave,cash_std))+(C36-D$24)))</f>
        <v/>
      </c>
      <c r="E36" s="156">
        <f>IF((D36&lt;=0),0,((D36-E$24)*Stock*(_xlfn.NORM.INV(RAND(),stock_ave,stock_std))+(D36-E$24)*Bonds*(_xlfn.NORM.INV(RAND(),bond_ave,bond_std))+(D36-E$24)*cash*(_xlfn.NORM.INV(RAND(),cash_ave,cash_std))+(D36-E$24)))</f>
        <v/>
      </c>
      <c r="F36" s="156">
        <f>IF((E36&lt;=0),0,((E36-F$24)*Stock*(_xlfn.NORM.INV(RAND(),stock_ave,stock_std))+(E36-F$24)*Bonds*(_xlfn.NORM.INV(RAND(),bond_ave,bond_std))+(E36-F$24)*cash*(_xlfn.NORM.INV(RAND(),cash_ave,cash_std))+(E36-F$24)))</f>
        <v/>
      </c>
      <c r="G36" s="156">
        <f>IF((F36&lt;=0),0,((F36-G$24)*Stock*(_xlfn.NORM.INV(RAND(),stock_ave,stock_std))+(F36-G$24)*Bonds*(_xlfn.NORM.INV(RAND(),bond_ave,bond_std))+(F36-G$24)*cash*(_xlfn.NORM.INV(RAND(),cash_ave,cash_std))+(F36-G$24)))</f>
        <v/>
      </c>
      <c r="H36" s="156">
        <f>IF((G36&lt;=0),0,((G36-H$24)*Stock*(_xlfn.NORM.INV(RAND(),stock_ave,stock_std))+(G36-H$24)*Bonds*(_xlfn.NORM.INV(RAND(),bond_ave,bond_std))+(G36-H$24)*cash*(_xlfn.NORM.INV(RAND(),cash_ave,cash_std))+(G36-H$24)))</f>
        <v/>
      </c>
      <c r="I36" s="156">
        <f>IF((H36&lt;=0),0,((H36-I$24)*Stock*(_xlfn.NORM.INV(RAND(),stock_ave,stock_std))+(H36-I$24)*Bonds*(_xlfn.NORM.INV(RAND(),bond_ave,bond_std))+(H36-I$24)*cash*(_xlfn.NORM.INV(RAND(),cash_ave,cash_std))+(H36-I$24)))</f>
        <v/>
      </c>
      <c r="J36" s="156">
        <f>IF((I36&lt;=0),0,((I36-J$24)*Stock*(_xlfn.NORM.INV(RAND(),stock_ave,stock_std))+(I36-J$24)*Bonds*(_xlfn.NORM.INV(RAND(),bond_ave,bond_std))+(I36-J$24)*cash*(_xlfn.NORM.INV(RAND(),cash_ave,cash_std))+(I36-J$24)))</f>
        <v/>
      </c>
      <c r="K36" s="156">
        <f>IF((J36&lt;=0),0,((J36-K$24)*Stock*(_xlfn.NORM.INV(RAND(),stock_ave,stock_std))+(J36-K$24)*Bonds*(_xlfn.NORM.INV(RAND(),bond_ave,bond_std))+(J36-K$24)*cash*(_xlfn.NORM.INV(RAND(),cash_ave,cash_std))+(J36-K$24)))</f>
        <v/>
      </c>
      <c r="L36" s="156">
        <f>IF((K36&lt;=0),0,((K36-L$24)*Stock*(_xlfn.NORM.INV(RAND(),stock_ave,stock_std))+(K36-L$24)*Bonds*(_xlfn.NORM.INV(RAND(),bond_ave,bond_std))+(K36-L$24)*cash*(_xlfn.NORM.INV(RAND(),cash_ave,cash_std))+(K36-L$24)))</f>
        <v/>
      </c>
      <c r="M36" s="156">
        <f>IF((L36&lt;=0),0,((L36-M$24)*Stock*(_xlfn.NORM.INV(RAND(),stock_ave,stock_std))+(L36-M$24)*Bonds*(_xlfn.NORM.INV(RAND(),bond_ave,bond_std))+(L36-M$24)*cash*(_xlfn.NORM.INV(RAND(),cash_ave,cash_std))+(L36-M$24)))</f>
        <v/>
      </c>
      <c r="N36" s="156">
        <f>IF((M36&lt;=0),0,((M36-N$24)*Stock*(_xlfn.NORM.INV(RAND(),stock_ave,stock_std))+(M36-N$24)*Bonds*(_xlfn.NORM.INV(RAND(),bond_ave,bond_std))+(M36-N$24)*cash*(_xlfn.NORM.INV(RAND(),cash_ave,cash_std))+(M36-N$24)))</f>
        <v/>
      </c>
      <c r="O36" s="156">
        <f>IF((N36&lt;=0),0,((N36-O$24)*Stock*(_xlfn.NORM.INV(RAND(),stock_ave,stock_std))+(N36-O$24)*Bonds*(_xlfn.NORM.INV(RAND(),bond_ave,bond_std))+(N36-O$24)*cash*(_xlfn.NORM.INV(RAND(),cash_ave,cash_std))+(N36-O$24)))</f>
        <v/>
      </c>
      <c r="P36" s="156">
        <f>IF((O36&lt;=0),0,((O36-P$24)*Stock*(_xlfn.NORM.INV(RAND(),stock_ave,stock_std))+(O36-P$24)*Bonds*(_xlfn.NORM.INV(RAND(),bond_ave,bond_std))+(O36-P$24)*cash*(_xlfn.NORM.INV(RAND(),cash_ave,cash_std))+(O36-P$24)))</f>
        <v/>
      </c>
      <c r="Q36" s="156">
        <f>IF((P36&lt;=0),0,((P36-Q$24)*Stock*(_xlfn.NORM.INV(RAND(),stock_ave,stock_std))+(P36-Q$24)*Bonds*(_xlfn.NORM.INV(RAND(),bond_ave,bond_std))+(P36-Q$24)*cash*(_xlfn.NORM.INV(RAND(),cash_ave,cash_std))+(P36-Q$24)))</f>
        <v/>
      </c>
      <c r="R36" s="156">
        <f>IF((Q36&lt;=0),0,((Q36-R$24)*Stock*(_xlfn.NORM.INV(RAND(),stock_ave,stock_std))+(Q36-R$24)*Bonds*(_xlfn.NORM.INV(RAND(),bond_ave,bond_std))+(Q36-R$24)*cash*(_xlfn.NORM.INV(RAND(),cash_ave,cash_std))+(Q36-R$24)))</f>
        <v/>
      </c>
      <c r="S36" s="156">
        <f>IF((R36&lt;=0),0,((R36-S$24)*Stock*(_xlfn.NORM.INV(RAND(),stock_ave,stock_std))+(R36-S$24)*Bonds*(_xlfn.NORM.INV(RAND(),bond_ave,bond_std))+(R36-S$24)*cash*(_xlfn.NORM.INV(RAND(),cash_ave,cash_std))+(R36-S$24)))</f>
        <v/>
      </c>
      <c r="T36" s="156">
        <f>IF((S36&lt;=0),0,((S36-T$24)*Stock*(_xlfn.NORM.INV(RAND(),stock_ave,stock_std))+(S36-T$24)*Bonds*(_xlfn.NORM.INV(RAND(),bond_ave,bond_std))+(S36-T$24)*cash*(_xlfn.NORM.INV(RAND(),cash_ave,cash_std))+(S36-T$24)))</f>
        <v/>
      </c>
      <c r="U36" s="156">
        <f>IF((T36&lt;=0),0,((T36-U$24)*Stock*(_xlfn.NORM.INV(RAND(),stock_ave,stock_std))+(T36-U$24)*Bonds*(_xlfn.NORM.INV(RAND(),bond_ave,bond_std))+(T36-U$24)*cash*(_xlfn.NORM.INV(RAND(),cash_ave,cash_std))+(T36-U$24)))</f>
        <v/>
      </c>
      <c r="V36" s="156">
        <f>IF((U36&lt;=0),0,((U36-V$24)*Stock*(_xlfn.NORM.INV(RAND(),stock_ave,stock_std))+(U36-V$24)*Bonds*(_xlfn.NORM.INV(RAND(),bond_ave,bond_std))+(U36-V$24)*cash*(_xlfn.NORM.INV(RAND(),cash_ave,cash_std))+(U36-V$24)))</f>
        <v/>
      </c>
      <c r="W36" s="156">
        <f>IF((V36&lt;=0),0,((V36-W$24)*Stock*(_xlfn.NORM.INV(RAND(),stock_ave,stock_std))+(V36-W$24)*Bonds*(_xlfn.NORM.INV(RAND(),bond_ave,bond_std))+(V36-W$24)*cash*(_xlfn.NORM.INV(RAND(),cash_ave,cash_std))+(V36-W$24)))</f>
        <v/>
      </c>
      <c r="X36" s="156">
        <f>IF((W36&lt;=0),0,((W36-X$24)*Stock*(_xlfn.NORM.INV(RAND(),stock_ave,stock_std))+(W36-X$24)*Bonds*(_xlfn.NORM.INV(RAND(),bond_ave,bond_std))+(W36-X$24)*cash*(_xlfn.NORM.INV(RAND(),cash_ave,cash_std))+(W36-X$24)))</f>
        <v/>
      </c>
      <c r="Y36" s="156">
        <f>IF((X36&lt;=0),0,((X36-Y$24)*Stock*(_xlfn.NORM.INV(RAND(),stock_ave,stock_std))+(X36-Y$24)*Bonds*(_xlfn.NORM.INV(RAND(),bond_ave,bond_std))+(X36-Y$24)*cash*(_xlfn.NORM.INV(RAND(),cash_ave,cash_std))+(X36-Y$24)))</f>
        <v/>
      </c>
      <c r="Z36" s="156">
        <f>IF((Y36&lt;=0),0,((Y36-Z$24)*Stock*(_xlfn.NORM.INV(RAND(),stock_ave,stock_std))+(Y36-Z$24)*Bonds*(_xlfn.NORM.INV(RAND(),bond_ave,bond_std))+(Y36-Z$24)*cash*(_xlfn.NORM.INV(RAND(),cash_ave,cash_std))+(Y36-Z$24)))</f>
        <v/>
      </c>
      <c r="AA36" s="156">
        <f>IF((Z36&lt;=0),0,((Z36-AA$24)*Stock*(_xlfn.NORM.INV(RAND(),stock_ave,stock_std))+(Z36-AA$24)*Bonds*(_xlfn.NORM.INV(RAND(),bond_ave,bond_std))+(Z36-AA$24)*cash*(_xlfn.NORM.INV(RAND(),cash_ave,cash_std))+(Z36-AA$24)))</f>
        <v/>
      </c>
      <c r="AB36" s="156">
        <f>IF((AA36&lt;=0),0,((AA36-AB$24)*Stock*(_xlfn.NORM.INV(RAND(),stock_ave,stock_std))+(AA36-AB$24)*Bonds*(_xlfn.NORM.INV(RAND(),bond_ave,bond_std))+(AA36-AB$24)*cash*(_xlfn.NORM.INV(RAND(),cash_ave,cash_std))+(AA36-AB$24)))</f>
        <v/>
      </c>
      <c r="AC36" s="156">
        <f>IF((AB36&lt;=0),0,((AB36-AC$24)*Stock*(_xlfn.NORM.INV(RAND(),stock_ave,stock_std))+(AB36-AC$24)*Bonds*(_xlfn.NORM.INV(RAND(),bond_ave,bond_std))+(AB36-AC$24)*cash*(_xlfn.NORM.INV(RAND(),cash_ave,cash_std))+(AB36-AC$24)))</f>
        <v/>
      </c>
      <c r="AD36" s="156">
        <f>IF((AC36&lt;=0),0,((AC36-AD$24)*Stock*(_xlfn.NORM.INV(RAND(),stock_ave,stock_std))+(AC36-AD$24)*Bonds*(_xlfn.NORM.INV(RAND(),bond_ave,bond_std))+(AC36-AD$24)*cash*(_xlfn.NORM.INV(RAND(),cash_ave,cash_std))+(AC36-AD$24)))</f>
        <v/>
      </c>
      <c r="AE36" s="156">
        <f>IF((AD36&lt;=0),0,((AD36-AE$24)*Stock*(_xlfn.NORM.INV(RAND(),stock_ave,stock_std))+(AD36-AE$24)*Bonds*(_xlfn.NORM.INV(RAND(),bond_ave,bond_std))+(AD36-AE$24)*cash*(_xlfn.NORM.INV(RAND(),cash_ave,cash_std))+(AD36-AE$24)))</f>
        <v/>
      </c>
      <c r="AF36" s="156">
        <f>IF((AE36&lt;=0),0,((AE36-AF$24)*Stock*(_xlfn.NORM.INV(RAND(),stock_ave,stock_std))+(AE36-AF$24)*Bonds*(_xlfn.NORM.INV(RAND(),bond_ave,bond_std))+(AE36-AF$24)*cash*(_xlfn.NORM.INV(RAND(),cash_ave,cash_std))+(AE36-AF$24)))</f>
        <v/>
      </c>
      <c r="AG36" s="156">
        <f>IF((AF36&lt;=0),0,((AF36-AG$24)*Stock*(_xlfn.NORM.INV(RAND(),stock_ave,stock_std))+(AF36-AG$24)*Bonds*(_xlfn.NORM.INV(RAND(),bond_ave,bond_std))+(AF36-AG$24)*cash*(_xlfn.NORM.INV(RAND(),cash_ave,cash_std))+(AF36-AG$24)))</f>
        <v/>
      </c>
      <c r="AH36" s="156">
        <f>IF((AG36&lt;=0),0,((AG36-AH$24)*Stock*(_xlfn.NORM.INV(RAND(),stock_ave,stock_std))+(AG36-AH$24)*Bonds*(_xlfn.NORM.INV(RAND(),bond_ave,bond_std))+(AG36-AH$24)*cash*(_xlfn.NORM.INV(RAND(),cash_ave,cash_std))+(AG36-AH$24)))</f>
        <v/>
      </c>
      <c r="AI36" s="156">
        <f>IF((AH36&lt;=0),0,((AH36-AI$24)*Stock*(_xlfn.NORM.INV(RAND(),stock_ave,stock_std))+(AH36-AI$24)*Bonds*(_xlfn.NORM.INV(RAND(),bond_ave,bond_std))+(AH36-AI$24)*cash*(_xlfn.NORM.INV(RAND(),cash_ave,cash_std))+(AH36-AI$24)))</f>
        <v/>
      </c>
      <c r="AJ36" s="156">
        <f>IF((AI36&lt;=0),0,((AI36-AJ$24)*Stock*(_xlfn.NORM.INV(RAND(),stock_ave,stock_std))+(AI36-AJ$24)*Bonds*(_xlfn.NORM.INV(RAND(),bond_ave,bond_std))+(AI36-AJ$24)*cash*(_xlfn.NORM.INV(RAND(),cash_ave,cash_std))+(AI36-AJ$24)))</f>
        <v/>
      </c>
      <c r="AK36" s="156">
        <f>IF((AJ36&lt;=0),0,((AJ36-AK$24)*Stock*(_xlfn.NORM.INV(RAND(),stock_ave,stock_std))+(AJ36-AK$24)*Bonds*(_xlfn.NORM.INV(RAND(),bond_ave,bond_std))+(AJ36-AK$24)*cash*(_xlfn.NORM.INV(RAND(),cash_ave,cash_std))+(AJ36-AK$24)))</f>
        <v/>
      </c>
      <c r="AL36" s="156">
        <f>IF((AK36&lt;=0),0,((AK36-AL$24)*Stock*(_xlfn.NORM.INV(RAND(),stock_ave,stock_std))+(AK36-AL$24)*Bonds*(_xlfn.NORM.INV(RAND(),bond_ave,bond_std))+(AK36-AL$24)*cash*(_xlfn.NORM.INV(RAND(),cash_ave,cash_std))+(AK36-AL$24)))</f>
        <v/>
      </c>
      <c r="AM36" s="156">
        <f>IF((AL36&lt;=0),0,((AL36-AM$24)*Stock*(_xlfn.NORM.INV(RAND(),stock_ave,stock_std))+(AL36-AM$24)*Bonds*(_xlfn.NORM.INV(RAND(),bond_ave,bond_std))+(AL36-AM$24)*cash*(_xlfn.NORM.INV(RAND(),cash_ave,cash_std))+(AL36-AM$24)))</f>
        <v/>
      </c>
      <c r="AN36" s="156">
        <f>IF((AM36&lt;=0),0,((AM36-AN$24)*Stock*(_xlfn.NORM.INV(RAND(),stock_ave,stock_std))+(AM36-AN$24)*Bonds*(_xlfn.NORM.INV(RAND(),bond_ave,bond_std))+(AM36-AN$24)*cash*(_xlfn.NORM.INV(RAND(),cash_ave,cash_std))+(AM36-AN$24)))</f>
        <v/>
      </c>
      <c r="AO36" s="156">
        <f>IF((AN36&lt;=0),0,((AN36-AO$24)*Stock*(_xlfn.NORM.INV(RAND(),stock_ave,stock_std))+(AN36-AO$24)*Bonds*(_xlfn.NORM.INV(RAND(),bond_ave,bond_std))+(AN36-AO$24)*cash*(_xlfn.NORM.INV(RAND(),cash_ave,cash_std))+(AN36-AO$24)))</f>
        <v/>
      </c>
      <c r="AP36" s="156">
        <f>IF((AO36&lt;=0),0,((AO36-AP$24)*Stock*(_xlfn.NORM.INV(RAND(),stock_ave,stock_std))+(AO36-AP$24)*Bonds*(_xlfn.NORM.INV(RAND(),bond_ave,bond_std))+(AO36-AP$24)*cash*(_xlfn.NORM.INV(RAND(),cash_ave,cash_std))+(AO36-AP$24)))</f>
        <v/>
      </c>
      <c r="AQ36" s="156">
        <f>IF((AP36&lt;=0),0,((AP36-AQ$24)*Stock*(_xlfn.NORM.INV(RAND(),stock_ave,stock_std))+(AP36-AQ$24)*Bonds*(_xlfn.NORM.INV(RAND(),bond_ave,bond_std))+(AP36-AQ$24)*cash*(_xlfn.NORM.INV(RAND(),cash_ave,cash_std))+(AP36-AQ$24)))</f>
        <v/>
      </c>
      <c r="AR36" s="156">
        <f>IF((AQ36&lt;=0),0,((AQ36-AR$24)*Stock*(_xlfn.NORM.INV(RAND(),stock_ave,stock_std))+(AQ36-AR$24)*Bonds*(_xlfn.NORM.INV(RAND(),bond_ave,bond_std))+(AQ36-AR$24)*cash*(_xlfn.NORM.INV(RAND(),cash_ave,cash_std))+(AQ36-AR$24)))</f>
        <v/>
      </c>
      <c r="AS36" s="156">
        <f>IF((AR36&lt;=0),0,((AR36-AS$24)*Stock*(_xlfn.NORM.INV(RAND(),stock_ave,stock_std))+(AR36-AS$24)*Bonds*(_xlfn.NORM.INV(RAND(),bond_ave,bond_std))+(AR36-AS$24)*cash*(_xlfn.NORM.INV(RAND(),cash_ave,cash_std))+(AR36-AS$24)))</f>
        <v/>
      </c>
      <c r="AT36" s="156">
        <f>IF((AS36&lt;=0),0,((AS36-AT$24)*Stock*(_xlfn.NORM.INV(RAND(),stock_ave,stock_std))+(AS36-AT$24)*Bonds*(_xlfn.NORM.INV(RAND(),bond_ave,bond_std))+(AS36-AT$24)*cash*(_xlfn.NORM.INV(RAND(),cash_ave,cash_std))+(AS36-AT$24)))</f>
        <v/>
      </c>
      <c r="AU36" s="156">
        <f>IF((AT36&lt;=0),0,((AT36-AU$24)*Stock*(_xlfn.NORM.INV(RAND(),stock_ave,stock_std))+(AT36-AU$24)*Bonds*(_xlfn.NORM.INV(RAND(),bond_ave,bond_std))+(AT36-AU$24)*cash*(_xlfn.NORM.INV(RAND(),cash_ave,cash_std))+(AT36-AU$24)))</f>
        <v/>
      </c>
      <c r="AV36" s="156">
        <f>IF((AU36&lt;=0),0,((AU36-AV$24)*Stock*(_xlfn.NORM.INV(RAND(),stock_ave,stock_std))+(AU36-AV$24)*Bonds*(_xlfn.NORM.INV(RAND(),bond_ave,bond_std))+(AU36-AV$24)*cash*(_xlfn.NORM.INV(RAND(),cash_ave,cash_std))+(AU36-AV$24)))</f>
        <v/>
      </c>
      <c r="AW36" s="156">
        <f>IF((AV36&lt;=0),0,((AV36-AW$24)*Stock*(_xlfn.NORM.INV(RAND(),stock_ave,stock_std))+(AV36-AW$24)*Bonds*(_xlfn.NORM.INV(RAND(),bond_ave,bond_std))+(AV36-AW$24)*cash*(_xlfn.NORM.INV(RAND(),cash_ave,cash_std))+(AV36-AW$24)))</f>
        <v/>
      </c>
      <c r="AX36" s="159" t="n"/>
      <c r="AY36" s="159" t="n"/>
      <c r="AZ36" s="159" t="n"/>
      <c r="BA36" s="159" t="n"/>
      <c r="BB36" s="159" t="n"/>
    </row>
    <row r="37">
      <c r="C37" s="147" t="n"/>
      <c r="D37" s="61">
        <f>+D36-IF(D$18&gt;74,(D36/D$25)*$C$10)</f>
        <v/>
      </c>
      <c r="E37" s="61">
        <f>+E36-IF(E$18&gt;74,(E36/E$25)*$C$10)</f>
        <v/>
      </c>
      <c r="F37" s="61">
        <f>+F36-IF(F$18&gt;74,(F36/F$25)*$C$10)</f>
        <v/>
      </c>
      <c r="G37" s="61">
        <f>+G36-IF(G$18&gt;74,(G36/G$25)*$C$10)</f>
        <v/>
      </c>
      <c r="H37" s="61">
        <f>+H36-IF(H$18&gt;74,(H36/H$25)*$C$10)</f>
        <v/>
      </c>
      <c r="I37" s="61">
        <f>+I36-IF(I$18&gt;74,(I36/I$25)*$C$10)</f>
        <v/>
      </c>
      <c r="J37" s="61">
        <f>+J36-IF(J$18&gt;74,(J36/J$25)*$C$10)</f>
        <v/>
      </c>
      <c r="K37" s="61">
        <f>+K36-IF(K$18&gt;74,(K36/K$25)*$C$10)</f>
        <v/>
      </c>
      <c r="L37" s="61">
        <f>+L36-IF(L$18&gt;74,(L36/L$25)*$C$10)</f>
        <v/>
      </c>
      <c r="M37" s="61">
        <f>+M36-IF(M$18&gt;74,(M36/M$25)*$C$10)</f>
        <v/>
      </c>
      <c r="N37" s="61">
        <f>+N36-IF(N$18&gt;74,(N36/N$25)*$C$10)</f>
        <v/>
      </c>
      <c r="O37" s="61">
        <f>+O36-IF(O$18&gt;74,(O36/O$25)*$C$10)</f>
        <v/>
      </c>
      <c r="P37" s="61">
        <f>+P36-IF(P$18&gt;74,(P36/P$25)*$C$10)</f>
        <v/>
      </c>
      <c r="Q37" s="61">
        <f>+Q36-IF(Q$18&gt;74,(Q36/Q$25)*$C$10)</f>
        <v/>
      </c>
      <c r="R37" s="61">
        <f>+R36-IF(R$18&gt;74,(R36/R$25)*$C$10)</f>
        <v/>
      </c>
      <c r="S37" s="61">
        <f>+S36-IF(S$18&gt;74,(S36/S$25)*$C$10)</f>
        <v/>
      </c>
      <c r="T37" s="61">
        <f>+T36-IF(T$18&gt;74,(T36/T$25)*$C$10)</f>
        <v/>
      </c>
      <c r="U37" s="61">
        <f>+U36-IF(U$18&gt;74,(U36/U$25)*$C$10)</f>
        <v/>
      </c>
      <c r="V37" s="61">
        <f>+V36-IF(V$18&gt;74,(V36/V$25)*$C$10)</f>
        <v/>
      </c>
      <c r="W37" s="61">
        <f>+W36-IF(W$18&gt;74,(W36/W$25)*$C$10)</f>
        <v/>
      </c>
      <c r="X37" s="61">
        <f>+X36-IF(X$18&gt;74,(X36/X$25)*$C$10)</f>
        <v/>
      </c>
      <c r="Y37" s="61">
        <f>+Y36-IF(Y$18&gt;74,(Y36/Y$25)*$C$10)</f>
        <v/>
      </c>
      <c r="Z37" s="61">
        <f>+Z36-IF(Z$18&gt;74,(Z36/Z$25)*$C$10)</f>
        <v/>
      </c>
      <c r="AA37" s="61">
        <f>+AA36-IF(AA$18&gt;74,(AA36/AA$25)*$C$10)</f>
        <v/>
      </c>
      <c r="AB37" s="61">
        <f>+AB36-IF(AB$18&gt;74,(AB36/AB$25)*$C$10)</f>
        <v/>
      </c>
      <c r="AC37" s="61">
        <f>+AC36-IF(AC$18&gt;74,(AC36/AC$25)*$C$10)</f>
        <v/>
      </c>
      <c r="AD37" s="61">
        <f>+AD36-IF(AD$18&gt;74,(AD36/AD$25)*$C$10)</f>
        <v/>
      </c>
      <c r="AE37" s="61">
        <f>+AE36-IF(AE$18&gt;74,(AE36/AE$25)*$C$10)</f>
        <v/>
      </c>
      <c r="AF37" s="61">
        <f>+AF36-IF(AF$18&gt;74,(AF36/AF$25)*$C$10)</f>
        <v/>
      </c>
      <c r="AG37" s="61">
        <f>+AG36-IF(AG$18&gt;74,(AG36/AG$25)*$C$10)</f>
        <v/>
      </c>
      <c r="AH37" s="61">
        <f>+AH36-IF(AH$18&gt;74,(AH36/AH$25)*$C$10)</f>
        <v/>
      </c>
      <c r="AI37" s="61">
        <f>+AI36-IF(AI$18&gt;74,(AI36/AI$25)*$C$10)</f>
        <v/>
      </c>
      <c r="AJ37" s="61">
        <f>+AJ36-IF(AJ$18&gt;74,(AJ36/AJ$25)*$C$10)</f>
        <v/>
      </c>
      <c r="AK37" s="61">
        <f>+AK36-IF(AK$18&gt;74,(AK36/AK$25)*$C$10)</f>
        <v/>
      </c>
      <c r="AL37" s="61">
        <f>+AL36-IF(AL$18&gt;74,(AL36/AL$25)*$C$10)</f>
        <v/>
      </c>
      <c r="AM37" s="61">
        <f>+AM36-IF(AM$18&gt;74,(AM36/AM$25)*$C$10)</f>
        <v/>
      </c>
      <c r="AN37" s="61">
        <f>+AN36-IF(AN$18&gt;74,(AN36/AN$25)*$C$10)</f>
        <v/>
      </c>
      <c r="AO37" s="61">
        <f>+AO36-IF(AO$18&gt;74,(AO36/AO$25)*$C$10)</f>
        <v/>
      </c>
      <c r="AP37" s="61">
        <f>+AP36-IF(AP$18&gt;74,(AP36/AP$25)*$C$10)</f>
        <v/>
      </c>
      <c r="AQ37" s="61">
        <f>+AQ36-IF(AQ$18&gt;74,(AQ36/AQ$25)*$C$10)</f>
        <v/>
      </c>
      <c r="AR37" s="61">
        <f>+AR36-IF(AR$18&gt;74,(AR36/AR$25)*$C$10)</f>
        <v/>
      </c>
      <c r="AS37" s="61">
        <f>+AS36-IF(AS$18&gt;74,(AS36/AS$25)*$C$10)</f>
        <v/>
      </c>
      <c r="AT37" s="61">
        <f>+AT36-IF(AT$18&gt;74,(AT36/AT$25)*$C$10)</f>
        <v/>
      </c>
      <c r="AU37" s="61">
        <f>+AU36-IF(AU$18&gt;74,(AU36/AU$25)*$C$10)</f>
        <v/>
      </c>
      <c r="AV37" s="61">
        <f>+AV36-IF(AV$18&gt;74,(AV36/AV$25)*$C$10)</f>
        <v/>
      </c>
      <c r="AW37" s="61">
        <f>+AW36-IF(AW$18&gt;74,(AW36/AW$25)*$C$10)</f>
        <v/>
      </c>
      <c r="AX37" s="35">
        <f>IF(AW37&gt;0,1,0)</f>
        <v/>
      </c>
      <c r="AY37" s="35">
        <f>IF(AL37&gt;0,1,0)</f>
        <v/>
      </c>
      <c r="AZ37" s="35">
        <f>IF(AG37&gt;0,1,0)</f>
        <v/>
      </c>
      <c r="BA37" s="35">
        <f>IF(AB37&gt;0,1,0)</f>
        <v/>
      </c>
      <c r="BB37" s="35">
        <f>IF(W37&gt;0,1,0)</f>
        <v/>
      </c>
    </row>
    <row r="38">
      <c r="B38" s="154" t="inlineStr">
        <is>
          <t>trial 6</t>
        </is>
      </c>
      <c r="C38" s="155">
        <f>+start-$C$24</f>
        <v/>
      </c>
      <c r="D38" s="156">
        <f>IF((C38&lt;=0),0,((C38-D$24)*Stock*(_xlfn.NORM.INV(RAND(),stock_ave,stock_std))+(C38-D$24)*Bonds*(_xlfn.NORM.INV(RAND(),bond_ave,bond_std))+(C38-D$24)*cash*(_xlfn.NORM.INV(RAND(),cash_ave,cash_std))+(C38-D$24)))</f>
        <v/>
      </c>
      <c r="E38" s="156">
        <f>IF((D38&lt;=0),0,((D38-E$24)*Stock*(_xlfn.NORM.INV(RAND(),stock_ave,stock_std))+(D38-E$24)*Bonds*(_xlfn.NORM.INV(RAND(),bond_ave,bond_std))+(D38-E$24)*cash*(_xlfn.NORM.INV(RAND(),cash_ave,cash_std))+(D38-E$24)))</f>
        <v/>
      </c>
      <c r="F38" s="156">
        <f>IF((E38&lt;=0),0,((E38-F$24)*Stock*(_xlfn.NORM.INV(RAND(),stock_ave,stock_std))+(E38-F$24)*Bonds*(_xlfn.NORM.INV(RAND(),bond_ave,bond_std))+(E38-F$24)*cash*(_xlfn.NORM.INV(RAND(),cash_ave,cash_std))+(E38-F$24)))</f>
        <v/>
      </c>
      <c r="G38" s="156">
        <f>IF((F38&lt;=0),0,((F38-G$24)*Stock*(_xlfn.NORM.INV(RAND(),stock_ave,stock_std))+(F38-G$24)*Bonds*(_xlfn.NORM.INV(RAND(),bond_ave,bond_std))+(F38-G$24)*cash*(_xlfn.NORM.INV(RAND(),cash_ave,cash_std))+(F38-G$24)))</f>
        <v/>
      </c>
      <c r="H38" s="156">
        <f>IF((G38&lt;=0),0,((G38-H$24)*Stock*(_xlfn.NORM.INV(RAND(),stock_ave,stock_std))+(G38-H$24)*Bonds*(_xlfn.NORM.INV(RAND(),bond_ave,bond_std))+(G38-H$24)*cash*(_xlfn.NORM.INV(RAND(),cash_ave,cash_std))+(G38-H$24)))</f>
        <v/>
      </c>
      <c r="I38" s="156">
        <f>IF((H38&lt;=0),0,((H38-I$24)*Stock*(_xlfn.NORM.INV(RAND(),stock_ave,stock_std))+(H38-I$24)*Bonds*(_xlfn.NORM.INV(RAND(),bond_ave,bond_std))+(H38-I$24)*cash*(_xlfn.NORM.INV(RAND(),cash_ave,cash_std))+(H38-I$24)))</f>
        <v/>
      </c>
      <c r="J38" s="156">
        <f>IF((I38&lt;=0),0,((I38-J$24)*Stock*(_xlfn.NORM.INV(RAND(),stock_ave,stock_std))+(I38-J$24)*Bonds*(_xlfn.NORM.INV(RAND(),bond_ave,bond_std))+(I38-J$24)*cash*(_xlfn.NORM.INV(RAND(),cash_ave,cash_std))+(I38-J$24)))</f>
        <v/>
      </c>
      <c r="K38" s="156">
        <f>IF((J38&lt;=0),0,((J38-K$24)*Stock*(_xlfn.NORM.INV(RAND(),stock_ave,stock_std))+(J38-K$24)*Bonds*(_xlfn.NORM.INV(RAND(),bond_ave,bond_std))+(J38-K$24)*cash*(_xlfn.NORM.INV(RAND(),cash_ave,cash_std))+(J38-K$24)))</f>
        <v/>
      </c>
      <c r="L38" s="156">
        <f>IF((K38&lt;=0),0,((K38-L$24)*Stock*(_xlfn.NORM.INV(RAND(),stock_ave,stock_std))+(K38-L$24)*Bonds*(_xlfn.NORM.INV(RAND(),bond_ave,bond_std))+(K38-L$24)*cash*(_xlfn.NORM.INV(RAND(),cash_ave,cash_std))+(K38-L$24)))</f>
        <v/>
      </c>
      <c r="M38" s="156">
        <f>IF((L38&lt;=0),0,((L38-M$24)*Stock*(_xlfn.NORM.INV(RAND(),stock_ave,stock_std))+(L38-M$24)*Bonds*(_xlfn.NORM.INV(RAND(),bond_ave,bond_std))+(L38-M$24)*cash*(_xlfn.NORM.INV(RAND(),cash_ave,cash_std))+(L38-M$24)))</f>
        <v/>
      </c>
      <c r="N38" s="156">
        <f>IF((M38&lt;=0),0,((M38-N$24)*Stock*(_xlfn.NORM.INV(RAND(),stock_ave,stock_std))+(M38-N$24)*Bonds*(_xlfn.NORM.INV(RAND(),bond_ave,bond_std))+(M38-N$24)*cash*(_xlfn.NORM.INV(RAND(),cash_ave,cash_std))+(M38-N$24)))</f>
        <v/>
      </c>
      <c r="O38" s="156">
        <f>IF((N38&lt;=0),0,((N38-O$24)*Stock*(_xlfn.NORM.INV(RAND(),stock_ave,stock_std))+(N38-O$24)*Bonds*(_xlfn.NORM.INV(RAND(),bond_ave,bond_std))+(N38-O$24)*cash*(_xlfn.NORM.INV(RAND(),cash_ave,cash_std))+(N38-O$24)))</f>
        <v/>
      </c>
      <c r="P38" s="156">
        <f>IF((O38&lt;=0),0,((O38-P$24)*Stock*(_xlfn.NORM.INV(RAND(),stock_ave,stock_std))+(O38-P$24)*Bonds*(_xlfn.NORM.INV(RAND(),bond_ave,bond_std))+(O38-P$24)*cash*(_xlfn.NORM.INV(RAND(),cash_ave,cash_std))+(O38-P$24)))</f>
        <v/>
      </c>
      <c r="Q38" s="156">
        <f>IF((P38&lt;=0),0,((P38-Q$24)*Stock*(_xlfn.NORM.INV(RAND(),stock_ave,stock_std))+(P38-Q$24)*Bonds*(_xlfn.NORM.INV(RAND(),bond_ave,bond_std))+(P38-Q$24)*cash*(_xlfn.NORM.INV(RAND(),cash_ave,cash_std))+(P38-Q$24)))</f>
        <v/>
      </c>
      <c r="R38" s="156">
        <f>IF((Q38&lt;=0),0,((Q38-R$24)*Stock*(_xlfn.NORM.INV(RAND(),stock_ave,stock_std))+(Q38-R$24)*Bonds*(_xlfn.NORM.INV(RAND(),bond_ave,bond_std))+(Q38-R$24)*cash*(_xlfn.NORM.INV(RAND(),cash_ave,cash_std))+(Q38-R$24)))</f>
        <v/>
      </c>
      <c r="S38" s="156">
        <f>IF((R38&lt;=0),0,((R38-S$24)*Stock*(_xlfn.NORM.INV(RAND(),stock_ave,stock_std))+(R38-S$24)*Bonds*(_xlfn.NORM.INV(RAND(),bond_ave,bond_std))+(R38-S$24)*cash*(_xlfn.NORM.INV(RAND(),cash_ave,cash_std))+(R38-S$24)))</f>
        <v/>
      </c>
      <c r="T38" s="156">
        <f>IF((S38&lt;=0),0,((S38-T$24)*Stock*(_xlfn.NORM.INV(RAND(),stock_ave,stock_std))+(S38-T$24)*Bonds*(_xlfn.NORM.INV(RAND(),bond_ave,bond_std))+(S38-T$24)*cash*(_xlfn.NORM.INV(RAND(),cash_ave,cash_std))+(S38-T$24)))</f>
        <v/>
      </c>
      <c r="U38" s="156">
        <f>IF((T38&lt;=0),0,((T38-U$24)*Stock*(_xlfn.NORM.INV(RAND(),stock_ave,stock_std))+(T38-U$24)*Bonds*(_xlfn.NORM.INV(RAND(),bond_ave,bond_std))+(T38-U$24)*cash*(_xlfn.NORM.INV(RAND(),cash_ave,cash_std))+(T38-U$24)))</f>
        <v/>
      </c>
      <c r="V38" s="156">
        <f>IF((U38&lt;=0),0,((U38-V$24)*Stock*(_xlfn.NORM.INV(RAND(),stock_ave,stock_std))+(U38-V$24)*Bonds*(_xlfn.NORM.INV(RAND(),bond_ave,bond_std))+(U38-V$24)*cash*(_xlfn.NORM.INV(RAND(),cash_ave,cash_std))+(U38-V$24)))</f>
        <v/>
      </c>
      <c r="W38" s="156">
        <f>IF((V38&lt;=0),0,((V38-W$24)*Stock*(_xlfn.NORM.INV(RAND(),stock_ave,stock_std))+(V38-W$24)*Bonds*(_xlfn.NORM.INV(RAND(),bond_ave,bond_std))+(V38-W$24)*cash*(_xlfn.NORM.INV(RAND(),cash_ave,cash_std))+(V38-W$24)))</f>
        <v/>
      </c>
      <c r="X38" s="156">
        <f>IF((W38&lt;=0),0,((W38-X$24)*Stock*(_xlfn.NORM.INV(RAND(),stock_ave,stock_std))+(W38-X$24)*Bonds*(_xlfn.NORM.INV(RAND(),bond_ave,bond_std))+(W38-X$24)*cash*(_xlfn.NORM.INV(RAND(),cash_ave,cash_std))+(W38-X$24)))</f>
        <v/>
      </c>
      <c r="Y38" s="156">
        <f>IF((X38&lt;=0),0,((X38-Y$24)*Stock*(_xlfn.NORM.INV(RAND(),stock_ave,stock_std))+(X38-Y$24)*Bonds*(_xlfn.NORM.INV(RAND(),bond_ave,bond_std))+(X38-Y$24)*cash*(_xlfn.NORM.INV(RAND(),cash_ave,cash_std))+(X38-Y$24)))</f>
        <v/>
      </c>
      <c r="Z38" s="156">
        <f>IF((Y38&lt;=0),0,((Y38-Z$24)*Stock*(_xlfn.NORM.INV(RAND(),stock_ave,stock_std))+(Y38-Z$24)*Bonds*(_xlfn.NORM.INV(RAND(),bond_ave,bond_std))+(Y38-Z$24)*cash*(_xlfn.NORM.INV(RAND(),cash_ave,cash_std))+(Y38-Z$24)))</f>
        <v/>
      </c>
      <c r="AA38" s="156">
        <f>IF((Z38&lt;=0),0,((Z38-AA$24)*Stock*(_xlfn.NORM.INV(RAND(),stock_ave,stock_std))+(Z38-AA$24)*Bonds*(_xlfn.NORM.INV(RAND(),bond_ave,bond_std))+(Z38-AA$24)*cash*(_xlfn.NORM.INV(RAND(),cash_ave,cash_std))+(Z38-AA$24)))</f>
        <v/>
      </c>
      <c r="AB38" s="156">
        <f>IF((AA38&lt;=0),0,((AA38-AB$24)*Stock*(_xlfn.NORM.INV(RAND(),stock_ave,stock_std))+(AA38-AB$24)*Bonds*(_xlfn.NORM.INV(RAND(),bond_ave,bond_std))+(AA38-AB$24)*cash*(_xlfn.NORM.INV(RAND(),cash_ave,cash_std))+(AA38-AB$24)))</f>
        <v/>
      </c>
      <c r="AC38" s="156">
        <f>IF((AB38&lt;=0),0,((AB38-AC$24)*Stock*(_xlfn.NORM.INV(RAND(),stock_ave,stock_std))+(AB38-AC$24)*Bonds*(_xlfn.NORM.INV(RAND(),bond_ave,bond_std))+(AB38-AC$24)*cash*(_xlfn.NORM.INV(RAND(),cash_ave,cash_std))+(AB38-AC$24)))</f>
        <v/>
      </c>
      <c r="AD38" s="156">
        <f>IF((AC38&lt;=0),0,((AC38-AD$24)*Stock*(_xlfn.NORM.INV(RAND(),stock_ave,stock_std))+(AC38-AD$24)*Bonds*(_xlfn.NORM.INV(RAND(),bond_ave,bond_std))+(AC38-AD$24)*cash*(_xlfn.NORM.INV(RAND(),cash_ave,cash_std))+(AC38-AD$24)))</f>
        <v/>
      </c>
      <c r="AE38" s="156">
        <f>IF((AD38&lt;=0),0,((AD38-AE$24)*Stock*(_xlfn.NORM.INV(RAND(),stock_ave,stock_std))+(AD38-AE$24)*Bonds*(_xlfn.NORM.INV(RAND(),bond_ave,bond_std))+(AD38-AE$24)*cash*(_xlfn.NORM.INV(RAND(),cash_ave,cash_std))+(AD38-AE$24)))</f>
        <v/>
      </c>
      <c r="AF38" s="156">
        <f>IF((AE38&lt;=0),0,((AE38-AF$24)*Stock*(_xlfn.NORM.INV(RAND(),stock_ave,stock_std))+(AE38-AF$24)*Bonds*(_xlfn.NORM.INV(RAND(),bond_ave,bond_std))+(AE38-AF$24)*cash*(_xlfn.NORM.INV(RAND(),cash_ave,cash_std))+(AE38-AF$24)))</f>
        <v/>
      </c>
      <c r="AG38" s="156">
        <f>IF((AF38&lt;=0),0,((AF38-AG$24)*Stock*(_xlfn.NORM.INV(RAND(),stock_ave,stock_std))+(AF38-AG$24)*Bonds*(_xlfn.NORM.INV(RAND(),bond_ave,bond_std))+(AF38-AG$24)*cash*(_xlfn.NORM.INV(RAND(),cash_ave,cash_std))+(AF38-AG$24)))</f>
        <v/>
      </c>
      <c r="AH38" s="156">
        <f>IF((AG38&lt;=0),0,((AG38-AH$24)*Stock*(_xlfn.NORM.INV(RAND(),stock_ave,stock_std))+(AG38-AH$24)*Bonds*(_xlfn.NORM.INV(RAND(),bond_ave,bond_std))+(AG38-AH$24)*cash*(_xlfn.NORM.INV(RAND(),cash_ave,cash_std))+(AG38-AH$24)))</f>
        <v/>
      </c>
      <c r="AI38" s="156">
        <f>IF((AH38&lt;=0),0,((AH38-AI$24)*Stock*(_xlfn.NORM.INV(RAND(),stock_ave,stock_std))+(AH38-AI$24)*Bonds*(_xlfn.NORM.INV(RAND(),bond_ave,bond_std))+(AH38-AI$24)*cash*(_xlfn.NORM.INV(RAND(),cash_ave,cash_std))+(AH38-AI$24)))</f>
        <v/>
      </c>
      <c r="AJ38" s="156">
        <f>IF((AI38&lt;=0),0,((AI38-AJ$24)*Stock*(_xlfn.NORM.INV(RAND(),stock_ave,stock_std))+(AI38-AJ$24)*Bonds*(_xlfn.NORM.INV(RAND(),bond_ave,bond_std))+(AI38-AJ$24)*cash*(_xlfn.NORM.INV(RAND(),cash_ave,cash_std))+(AI38-AJ$24)))</f>
        <v/>
      </c>
      <c r="AK38" s="156">
        <f>IF((AJ38&lt;=0),0,((AJ38-AK$24)*Stock*(_xlfn.NORM.INV(RAND(),stock_ave,stock_std))+(AJ38-AK$24)*Bonds*(_xlfn.NORM.INV(RAND(),bond_ave,bond_std))+(AJ38-AK$24)*cash*(_xlfn.NORM.INV(RAND(),cash_ave,cash_std))+(AJ38-AK$24)))</f>
        <v/>
      </c>
      <c r="AL38" s="156">
        <f>IF((AK38&lt;=0),0,((AK38-AL$24)*Stock*(_xlfn.NORM.INV(RAND(),stock_ave,stock_std))+(AK38-AL$24)*Bonds*(_xlfn.NORM.INV(RAND(),bond_ave,bond_std))+(AK38-AL$24)*cash*(_xlfn.NORM.INV(RAND(),cash_ave,cash_std))+(AK38-AL$24)))</f>
        <v/>
      </c>
      <c r="AM38" s="156">
        <f>IF((AL38&lt;=0),0,((AL38-AM$24)*Stock*(_xlfn.NORM.INV(RAND(),stock_ave,stock_std))+(AL38-AM$24)*Bonds*(_xlfn.NORM.INV(RAND(),bond_ave,bond_std))+(AL38-AM$24)*cash*(_xlfn.NORM.INV(RAND(),cash_ave,cash_std))+(AL38-AM$24)))</f>
        <v/>
      </c>
      <c r="AN38" s="156">
        <f>IF((AM38&lt;=0),0,((AM38-AN$24)*Stock*(_xlfn.NORM.INV(RAND(),stock_ave,stock_std))+(AM38-AN$24)*Bonds*(_xlfn.NORM.INV(RAND(),bond_ave,bond_std))+(AM38-AN$24)*cash*(_xlfn.NORM.INV(RAND(),cash_ave,cash_std))+(AM38-AN$24)))</f>
        <v/>
      </c>
      <c r="AO38" s="156">
        <f>IF((AN38&lt;=0),0,((AN38-AO$24)*Stock*(_xlfn.NORM.INV(RAND(),stock_ave,stock_std))+(AN38-AO$24)*Bonds*(_xlfn.NORM.INV(RAND(),bond_ave,bond_std))+(AN38-AO$24)*cash*(_xlfn.NORM.INV(RAND(),cash_ave,cash_std))+(AN38-AO$24)))</f>
        <v/>
      </c>
      <c r="AP38" s="156">
        <f>IF((AO38&lt;=0),0,((AO38-AP$24)*Stock*(_xlfn.NORM.INV(RAND(),stock_ave,stock_std))+(AO38-AP$24)*Bonds*(_xlfn.NORM.INV(RAND(),bond_ave,bond_std))+(AO38-AP$24)*cash*(_xlfn.NORM.INV(RAND(),cash_ave,cash_std))+(AO38-AP$24)))</f>
        <v/>
      </c>
      <c r="AQ38" s="156">
        <f>IF((AP38&lt;=0),0,((AP38-AQ$24)*Stock*(_xlfn.NORM.INV(RAND(),stock_ave,stock_std))+(AP38-AQ$24)*Bonds*(_xlfn.NORM.INV(RAND(),bond_ave,bond_std))+(AP38-AQ$24)*cash*(_xlfn.NORM.INV(RAND(),cash_ave,cash_std))+(AP38-AQ$24)))</f>
        <v/>
      </c>
      <c r="AR38" s="156">
        <f>IF((AQ38&lt;=0),0,((AQ38-AR$24)*Stock*(_xlfn.NORM.INV(RAND(),stock_ave,stock_std))+(AQ38-AR$24)*Bonds*(_xlfn.NORM.INV(RAND(),bond_ave,bond_std))+(AQ38-AR$24)*cash*(_xlfn.NORM.INV(RAND(),cash_ave,cash_std))+(AQ38-AR$24)))</f>
        <v/>
      </c>
      <c r="AS38" s="156">
        <f>IF((AR38&lt;=0),0,((AR38-AS$24)*Stock*(_xlfn.NORM.INV(RAND(),stock_ave,stock_std))+(AR38-AS$24)*Bonds*(_xlfn.NORM.INV(RAND(),bond_ave,bond_std))+(AR38-AS$24)*cash*(_xlfn.NORM.INV(RAND(),cash_ave,cash_std))+(AR38-AS$24)))</f>
        <v/>
      </c>
      <c r="AT38" s="156">
        <f>IF((AS38&lt;=0),0,((AS38-AT$24)*Stock*(_xlfn.NORM.INV(RAND(),stock_ave,stock_std))+(AS38-AT$24)*Bonds*(_xlfn.NORM.INV(RAND(),bond_ave,bond_std))+(AS38-AT$24)*cash*(_xlfn.NORM.INV(RAND(),cash_ave,cash_std))+(AS38-AT$24)))</f>
        <v/>
      </c>
      <c r="AU38" s="156">
        <f>IF((AT38&lt;=0),0,((AT38-AU$24)*Stock*(_xlfn.NORM.INV(RAND(),stock_ave,stock_std))+(AT38-AU$24)*Bonds*(_xlfn.NORM.INV(RAND(),bond_ave,bond_std))+(AT38-AU$24)*cash*(_xlfn.NORM.INV(RAND(),cash_ave,cash_std))+(AT38-AU$24)))</f>
        <v/>
      </c>
      <c r="AV38" s="156">
        <f>IF((AU38&lt;=0),0,((AU38-AV$24)*Stock*(_xlfn.NORM.INV(RAND(),stock_ave,stock_std))+(AU38-AV$24)*Bonds*(_xlfn.NORM.INV(RAND(),bond_ave,bond_std))+(AU38-AV$24)*cash*(_xlfn.NORM.INV(RAND(),cash_ave,cash_std))+(AU38-AV$24)))</f>
        <v/>
      </c>
      <c r="AW38" s="156">
        <f>IF((AV38&lt;=0),0,((AV38-AW$24)*Stock*(_xlfn.NORM.INV(RAND(),stock_ave,stock_std))+(AV38-AW$24)*Bonds*(_xlfn.NORM.INV(RAND(),bond_ave,bond_std))+(AV38-AW$24)*cash*(_xlfn.NORM.INV(RAND(),cash_ave,cash_std))+(AV38-AW$24)))</f>
        <v/>
      </c>
      <c r="AX38" s="159" t="n"/>
      <c r="AY38" s="159" t="n"/>
      <c r="AZ38" s="159" t="n"/>
      <c r="BA38" s="159" t="n"/>
      <c r="BB38" s="159" t="n"/>
    </row>
    <row r="39">
      <c r="C39" s="147" t="n"/>
      <c r="D39" s="61">
        <f>+D38-IF(D$18&gt;74,(D38/D$25)*$C$10)</f>
        <v/>
      </c>
      <c r="E39" s="61">
        <f>+E38-IF(E$18&gt;74,(E38/E$25)*$C$10)</f>
        <v/>
      </c>
      <c r="F39" s="61">
        <f>+F38-IF(F$18&gt;74,(F38/F$25)*$C$10)</f>
        <v/>
      </c>
      <c r="G39" s="61">
        <f>+G38-IF(G$18&gt;74,(G38/G$25)*$C$10)</f>
        <v/>
      </c>
      <c r="H39" s="61">
        <f>+H38-IF(H$18&gt;74,(H38/H$25)*$C$10)</f>
        <v/>
      </c>
      <c r="I39" s="61">
        <f>+I38-IF(I$18&gt;74,(I38/I$25)*$C$10)</f>
        <v/>
      </c>
      <c r="J39" s="61">
        <f>+J38-IF(J$18&gt;74,(J38/J$25)*$C$10)</f>
        <v/>
      </c>
      <c r="K39" s="61">
        <f>+K38-IF(K$18&gt;74,(K38/K$25)*$C$10)</f>
        <v/>
      </c>
      <c r="L39" s="61">
        <f>+L38-IF(L$18&gt;74,(L38/L$25)*$C$10)</f>
        <v/>
      </c>
      <c r="M39" s="61">
        <f>+M38-IF(M$18&gt;74,(M38/M$25)*$C$10)</f>
        <v/>
      </c>
      <c r="N39" s="61">
        <f>+N38-IF(N$18&gt;74,(N38/N$25)*$C$10)</f>
        <v/>
      </c>
      <c r="O39" s="61">
        <f>+O38-IF(O$18&gt;74,(O38/O$25)*$C$10)</f>
        <v/>
      </c>
      <c r="P39" s="61">
        <f>+P38-IF(P$18&gt;74,(P38/P$25)*$C$10)</f>
        <v/>
      </c>
      <c r="Q39" s="61">
        <f>+Q38-IF(Q$18&gt;74,(Q38/Q$25)*$C$10)</f>
        <v/>
      </c>
      <c r="R39" s="61">
        <f>+R38-IF(R$18&gt;74,(R38/R$25)*$C$10)</f>
        <v/>
      </c>
      <c r="S39" s="61">
        <f>+S38-IF(S$18&gt;74,(S38/S$25)*$C$10)</f>
        <v/>
      </c>
      <c r="T39" s="61">
        <f>+T38-IF(T$18&gt;74,(T38/T$25)*$C$10)</f>
        <v/>
      </c>
      <c r="U39" s="61">
        <f>+U38-IF(U$18&gt;74,(U38/U$25)*$C$10)</f>
        <v/>
      </c>
      <c r="V39" s="61">
        <f>+V38-IF(V$18&gt;74,(V38/V$25)*$C$10)</f>
        <v/>
      </c>
      <c r="W39" s="61">
        <f>+W38-IF(W$18&gt;74,(W38/W$25)*$C$10)</f>
        <v/>
      </c>
      <c r="X39" s="61">
        <f>+X38-IF(X$18&gt;74,(X38/X$25)*$C$10)</f>
        <v/>
      </c>
      <c r="Y39" s="61">
        <f>+Y38-IF(Y$18&gt;74,(Y38/Y$25)*$C$10)</f>
        <v/>
      </c>
      <c r="Z39" s="61">
        <f>+Z38-IF(Z$18&gt;74,(Z38/Z$25)*$C$10)</f>
        <v/>
      </c>
      <c r="AA39" s="61">
        <f>+AA38-IF(AA$18&gt;74,(AA38/AA$25)*$C$10)</f>
        <v/>
      </c>
      <c r="AB39" s="61">
        <f>+AB38-IF(AB$18&gt;74,(AB38/AB$25)*$C$10)</f>
        <v/>
      </c>
      <c r="AC39" s="61">
        <f>+AC38-IF(AC$18&gt;74,(AC38/AC$25)*$C$10)</f>
        <v/>
      </c>
      <c r="AD39" s="61">
        <f>+AD38-IF(AD$18&gt;74,(AD38/AD$25)*$C$10)</f>
        <v/>
      </c>
      <c r="AE39" s="61">
        <f>+AE38-IF(AE$18&gt;74,(AE38/AE$25)*$C$10)</f>
        <v/>
      </c>
      <c r="AF39" s="61">
        <f>+AF38-IF(AF$18&gt;74,(AF38/AF$25)*$C$10)</f>
        <v/>
      </c>
      <c r="AG39" s="61">
        <f>+AG38-IF(AG$18&gt;74,(AG38/AG$25)*$C$10)</f>
        <v/>
      </c>
      <c r="AH39" s="61">
        <f>+AH38-IF(AH$18&gt;74,(AH38/AH$25)*$C$10)</f>
        <v/>
      </c>
      <c r="AI39" s="61">
        <f>+AI38-IF(AI$18&gt;74,(AI38/AI$25)*$C$10)</f>
        <v/>
      </c>
      <c r="AJ39" s="61">
        <f>+AJ38-IF(AJ$18&gt;74,(AJ38/AJ$25)*$C$10)</f>
        <v/>
      </c>
      <c r="AK39" s="61">
        <f>+AK38-IF(AK$18&gt;74,(AK38/AK$25)*$C$10)</f>
        <v/>
      </c>
      <c r="AL39" s="61">
        <f>+AL38-IF(AL$18&gt;74,(AL38/AL$25)*$C$10)</f>
        <v/>
      </c>
      <c r="AM39" s="61">
        <f>+AM38-IF(AM$18&gt;74,(AM38/AM$25)*$C$10)</f>
        <v/>
      </c>
      <c r="AN39" s="61">
        <f>+AN38-IF(AN$18&gt;74,(AN38/AN$25)*$C$10)</f>
        <v/>
      </c>
      <c r="AO39" s="61">
        <f>+AO38-IF(AO$18&gt;74,(AO38/AO$25)*$C$10)</f>
        <v/>
      </c>
      <c r="AP39" s="61">
        <f>+AP38-IF(AP$18&gt;74,(AP38/AP$25)*$C$10)</f>
        <v/>
      </c>
      <c r="AQ39" s="61">
        <f>+AQ38-IF(AQ$18&gt;74,(AQ38/AQ$25)*$C$10)</f>
        <v/>
      </c>
      <c r="AR39" s="61">
        <f>+AR38-IF(AR$18&gt;74,(AR38/AR$25)*$C$10)</f>
        <v/>
      </c>
      <c r="AS39" s="61">
        <f>+AS38-IF(AS$18&gt;74,(AS38/AS$25)*$C$10)</f>
        <v/>
      </c>
      <c r="AT39" s="61">
        <f>+AT38-IF(AT$18&gt;74,(AT38/AT$25)*$C$10)</f>
        <v/>
      </c>
      <c r="AU39" s="61">
        <f>+AU38-IF(AU$18&gt;74,(AU38/AU$25)*$C$10)</f>
        <v/>
      </c>
      <c r="AV39" s="61">
        <f>+AV38-IF(AV$18&gt;74,(AV38/AV$25)*$C$10)</f>
        <v/>
      </c>
      <c r="AW39" s="61">
        <f>+AW38-IF(AW$18&gt;74,(AW38/AW$25)*$C$10)</f>
        <v/>
      </c>
      <c r="AX39" s="35">
        <f>IF(AW39&gt;0,1,0)</f>
        <v/>
      </c>
      <c r="AY39" s="35">
        <f>IF(AL39&gt;0,1,0)</f>
        <v/>
      </c>
      <c r="AZ39" s="35">
        <f>IF(AG39&gt;0,1,0)</f>
        <v/>
      </c>
      <c r="BA39" s="35">
        <f>IF(AB39&gt;0,1,0)</f>
        <v/>
      </c>
      <c r="BB39" s="35">
        <f>IF(W39&gt;0,1,0)</f>
        <v/>
      </c>
    </row>
    <row r="40">
      <c r="B40" s="154" t="inlineStr">
        <is>
          <t>trial 7</t>
        </is>
      </c>
      <c r="C40" s="155">
        <f>+start-$C$24</f>
        <v/>
      </c>
      <c r="D40" s="156">
        <f>IF((C40&lt;=0),0,((C40-D$24)*Stock*(_xlfn.NORM.INV(RAND(),stock_ave,stock_std))+(C40-D$24)*Bonds*(_xlfn.NORM.INV(RAND(),bond_ave,bond_std))+(C40-D$24)*cash*(_xlfn.NORM.INV(RAND(),cash_ave,cash_std))+(C40-D$24)))</f>
        <v/>
      </c>
      <c r="E40" s="156">
        <f>IF((D40&lt;=0),0,((D40-E$24)*Stock*(_xlfn.NORM.INV(RAND(),stock_ave,stock_std))+(D40-E$24)*Bonds*(_xlfn.NORM.INV(RAND(),bond_ave,bond_std))+(D40-E$24)*cash*(_xlfn.NORM.INV(RAND(),cash_ave,cash_std))+(D40-E$24)))</f>
        <v/>
      </c>
      <c r="F40" s="156">
        <f>IF((E40&lt;=0),0,((E40-F$24)*Stock*(_xlfn.NORM.INV(RAND(),stock_ave,stock_std))+(E40-F$24)*Bonds*(_xlfn.NORM.INV(RAND(),bond_ave,bond_std))+(E40-F$24)*cash*(_xlfn.NORM.INV(RAND(),cash_ave,cash_std))+(E40-F$24)))</f>
        <v/>
      </c>
      <c r="G40" s="156">
        <f>IF((F40&lt;=0),0,((F40-G$24)*Stock*(_xlfn.NORM.INV(RAND(),stock_ave,stock_std))+(F40-G$24)*Bonds*(_xlfn.NORM.INV(RAND(),bond_ave,bond_std))+(F40-G$24)*cash*(_xlfn.NORM.INV(RAND(),cash_ave,cash_std))+(F40-G$24)))</f>
        <v/>
      </c>
      <c r="H40" s="156">
        <f>IF((G40&lt;=0),0,((G40-H$24)*Stock*(_xlfn.NORM.INV(RAND(),stock_ave,stock_std))+(G40-H$24)*Bonds*(_xlfn.NORM.INV(RAND(),bond_ave,bond_std))+(G40-H$24)*cash*(_xlfn.NORM.INV(RAND(),cash_ave,cash_std))+(G40-H$24)))</f>
        <v/>
      </c>
      <c r="I40" s="156">
        <f>IF((H40&lt;=0),0,((H40-I$24)*Stock*(_xlfn.NORM.INV(RAND(),stock_ave,stock_std))+(H40-I$24)*Bonds*(_xlfn.NORM.INV(RAND(),bond_ave,bond_std))+(H40-I$24)*cash*(_xlfn.NORM.INV(RAND(),cash_ave,cash_std))+(H40-I$24)))</f>
        <v/>
      </c>
      <c r="J40" s="156">
        <f>IF((I40&lt;=0),0,((I40-J$24)*Stock*(_xlfn.NORM.INV(RAND(),stock_ave,stock_std))+(I40-J$24)*Bonds*(_xlfn.NORM.INV(RAND(),bond_ave,bond_std))+(I40-J$24)*cash*(_xlfn.NORM.INV(RAND(),cash_ave,cash_std))+(I40-J$24)))</f>
        <v/>
      </c>
      <c r="K40" s="156">
        <f>IF((J40&lt;=0),0,((J40-K$24)*Stock*(_xlfn.NORM.INV(RAND(),stock_ave,stock_std))+(J40-K$24)*Bonds*(_xlfn.NORM.INV(RAND(),bond_ave,bond_std))+(J40-K$24)*cash*(_xlfn.NORM.INV(RAND(),cash_ave,cash_std))+(J40-K$24)))</f>
        <v/>
      </c>
      <c r="L40" s="156">
        <f>IF((K40&lt;=0),0,((K40-L$24)*Stock*(_xlfn.NORM.INV(RAND(),stock_ave,stock_std))+(K40-L$24)*Bonds*(_xlfn.NORM.INV(RAND(),bond_ave,bond_std))+(K40-L$24)*cash*(_xlfn.NORM.INV(RAND(),cash_ave,cash_std))+(K40-L$24)))</f>
        <v/>
      </c>
      <c r="M40" s="156">
        <f>IF((L40&lt;=0),0,((L40-M$24)*Stock*(_xlfn.NORM.INV(RAND(),stock_ave,stock_std))+(L40-M$24)*Bonds*(_xlfn.NORM.INV(RAND(),bond_ave,bond_std))+(L40-M$24)*cash*(_xlfn.NORM.INV(RAND(),cash_ave,cash_std))+(L40-M$24)))</f>
        <v/>
      </c>
      <c r="N40" s="156">
        <f>IF((M40&lt;=0),0,((M40-N$24)*Stock*(_xlfn.NORM.INV(RAND(),stock_ave,stock_std))+(M40-N$24)*Bonds*(_xlfn.NORM.INV(RAND(),bond_ave,bond_std))+(M40-N$24)*cash*(_xlfn.NORM.INV(RAND(),cash_ave,cash_std))+(M40-N$24)))</f>
        <v/>
      </c>
      <c r="O40" s="156">
        <f>IF((N40&lt;=0),0,((N40-O$24)*Stock*(_xlfn.NORM.INV(RAND(),stock_ave,stock_std))+(N40-O$24)*Bonds*(_xlfn.NORM.INV(RAND(),bond_ave,bond_std))+(N40-O$24)*cash*(_xlfn.NORM.INV(RAND(),cash_ave,cash_std))+(N40-O$24)))</f>
        <v/>
      </c>
      <c r="P40" s="156">
        <f>IF((O40&lt;=0),0,((O40-P$24)*Stock*(_xlfn.NORM.INV(RAND(),stock_ave,stock_std))+(O40-P$24)*Bonds*(_xlfn.NORM.INV(RAND(),bond_ave,bond_std))+(O40-P$24)*cash*(_xlfn.NORM.INV(RAND(),cash_ave,cash_std))+(O40-P$24)))</f>
        <v/>
      </c>
      <c r="Q40" s="156">
        <f>IF((P40&lt;=0),0,((P40-Q$24)*Stock*(_xlfn.NORM.INV(RAND(),stock_ave,stock_std))+(P40-Q$24)*Bonds*(_xlfn.NORM.INV(RAND(),bond_ave,bond_std))+(P40-Q$24)*cash*(_xlfn.NORM.INV(RAND(),cash_ave,cash_std))+(P40-Q$24)))</f>
        <v/>
      </c>
      <c r="R40" s="156">
        <f>IF((Q40&lt;=0),0,((Q40-R$24)*Stock*(_xlfn.NORM.INV(RAND(),stock_ave,stock_std))+(Q40-R$24)*Bonds*(_xlfn.NORM.INV(RAND(),bond_ave,bond_std))+(Q40-R$24)*cash*(_xlfn.NORM.INV(RAND(),cash_ave,cash_std))+(Q40-R$24)))</f>
        <v/>
      </c>
      <c r="S40" s="156">
        <f>IF((R40&lt;=0),0,((R40-S$24)*Stock*(_xlfn.NORM.INV(RAND(),stock_ave,stock_std))+(R40-S$24)*Bonds*(_xlfn.NORM.INV(RAND(),bond_ave,bond_std))+(R40-S$24)*cash*(_xlfn.NORM.INV(RAND(),cash_ave,cash_std))+(R40-S$24)))</f>
        <v/>
      </c>
      <c r="T40" s="156">
        <f>IF((S40&lt;=0),0,((S40-T$24)*Stock*(_xlfn.NORM.INV(RAND(),stock_ave,stock_std))+(S40-T$24)*Bonds*(_xlfn.NORM.INV(RAND(),bond_ave,bond_std))+(S40-T$24)*cash*(_xlfn.NORM.INV(RAND(),cash_ave,cash_std))+(S40-T$24)))</f>
        <v/>
      </c>
      <c r="U40" s="156">
        <f>IF((T40&lt;=0),0,((T40-U$24)*Stock*(_xlfn.NORM.INV(RAND(),stock_ave,stock_std))+(T40-U$24)*Bonds*(_xlfn.NORM.INV(RAND(),bond_ave,bond_std))+(T40-U$24)*cash*(_xlfn.NORM.INV(RAND(),cash_ave,cash_std))+(T40-U$24)))</f>
        <v/>
      </c>
      <c r="V40" s="156">
        <f>IF((U40&lt;=0),0,((U40-V$24)*Stock*(_xlfn.NORM.INV(RAND(),stock_ave,stock_std))+(U40-V$24)*Bonds*(_xlfn.NORM.INV(RAND(),bond_ave,bond_std))+(U40-V$24)*cash*(_xlfn.NORM.INV(RAND(),cash_ave,cash_std))+(U40-V$24)))</f>
        <v/>
      </c>
      <c r="W40" s="156">
        <f>IF((V40&lt;=0),0,((V40-W$24)*Stock*(_xlfn.NORM.INV(RAND(),stock_ave,stock_std))+(V40-W$24)*Bonds*(_xlfn.NORM.INV(RAND(),bond_ave,bond_std))+(V40-W$24)*cash*(_xlfn.NORM.INV(RAND(),cash_ave,cash_std))+(V40-W$24)))</f>
        <v/>
      </c>
      <c r="X40" s="156">
        <f>IF((W40&lt;=0),0,((W40-X$24)*Stock*(_xlfn.NORM.INV(RAND(),stock_ave,stock_std))+(W40-X$24)*Bonds*(_xlfn.NORM.INV(RAND(),bond_ave,bond_std))+(W40-X$24)*cash*(_xlfn.NORM.INV(RAND(),cash_ave,cash_std))+(W40-X$24)))</f>
        <v/>
      </c>
      <c r="Y40" s="156">
        <f>IF((X40&lt;=0),0,((X40-Y$24)*Stock*(_xlfn.NORM.INV(RAND(),stock_ave,stock_std))+(X40-Y$24)*Bonds*(_xlfn.NORM.INV(RAND(),bond_ave,bond_std))+(X40-Y$24)*cash*(_xlfn.NORM.INV(RAND(),cash_ave,cash_std))+(X40-Y$24)))</f>
        <v/>
      </c>
      <c r="Z40" s="156">
        <f>IF((Y40&lt;=0),0,((Y40-Z$24)*Stock*(_xlfn.NORM.INV(RAND(),stock_ave,stock_std))+(Y40-Z$24)*Bonds*(_xlfn.NORM.INV(RAND(),bond_ave,bond_std))+(Y40-Z$24)*cash*(_xlfn.NORM.INV(RAND(),cash_ave,cash_std))+(Y40-Z$24)))</f>
        <v/>
      </c>
      <c r="AA40" s="156">
        <f>IF((Z40&lt;=0),0,((Z40-AA$24)*Stock*(_xlfn.NORM.INV(RAND(),stock_ave,stock_std))+(Z40-AA$24)*Bonds*(_xlfn.NORM.INV(RAND(),bond_ave,bond_std))+(Z40-AA$24)*cash*(_xlfn.NORM.INV(RAND(),cash_ave,cash_std))+(Z40-AA$24)))</f>
        <v/>
      </c>
      <c r="AB40" s="156">
        <f>IF((AA40&lt;=0),0,((AA40-AB$24)*Stock*(_xlfn.NORM.INV(RAND(),stock_ave,stock_std))+(AA40-AB$24)*Bonds*(_xlfn.NORM.INV(RAND(),bond_ave,bond_std))+(AA40-AB$24)*cash*(_xlfn.NORM.INV(RAND(),cash_ave,cash_std))+(AA40-AB$24)))</f>
        <v/>
      </c>
      <c r="AC40" s="156">
        <f>IF((AB40&lt;=0),0,((AB40-AC$24)*Stock*(_xlfn.NORM.INV(RAND(),stock_ave,stock_std))+(AB40-AC$24)*Bonds*(_xlfn.NORM.INV(RAND(),bond_ave,bond_std))+(AB40-AC$24)*cash*(_xlfn.NORM.INV(RAND(),cash_ave,cash_std))+(AB40-AC$24)))</f>
        <v/>
      </c>
      <c r="AD40" s="156">
        <f>IF((AC40&lt;=0),0,((AC40-AD$24)*Stock*(_xlfn.NORM.INV(RAND(),stock_ave,stock_std))+(AC40-AD$24)*Bonds*(_xlfn.NORM.INV(RAND(),bond_ave,bond_std))+(AC40-AD$24)*cash*(_xlfn.NORM.INV(RAND(),cash_ave,cash_std))+(AC40-AD$24)))</f>
        <v/>
      </c>
      <c r="AE40" s="156">
        <f>IF((AD40&lt;=0),0,((AD40-AE$24)*Stock*(_xlfn.NORM.INV(RAND(),stock_ave,stock_std))+(AD40-AE$24)*Bonds*(_xlfn.NORM.INV(RAND(),bond_ave,bond_std))+(AD40-AE$24)*cash*(_xlfn.NORM.INV(RAND(),cash_ave,cash_std))+(AD40-AE$24)))</f>
        <v/>
      </c>
      <c r="AF40" s="156">
        <f>IF((AE40&lt;=0),0,((AE40-AF$24)*Stock*(_xlfn.NORM.INV(RAND(),stock_ave,stock_std))+(AE40-AF$24)*Bonds*(_xlfn.NORM.INV(RAND(),bond_ave,bond_std))+(AE40-AF$24)*cash*(_xlfn.NORM.INV(RAND(),cash_ave,cash_std))+(AE40-AF$24)))</f>
        <v/>
      </c>
      <c r="AG40" s="156">
        <f>IF((AF40&lt;=0),0,((AF40-AG$24)*Stock*(_xlfn.NORM.INV(RAND(),stock_ave,stock_std))+(AF40-AG$24)*Bonds*(_xlfn.NORM.INV(RAND(),bond_ave,bond_std))+(AF40-AG$24)*cash*(_xlfn.NORM.INV(RAND(),cash_ave,cash_std))+(AF40-AG$24)))</f>
        <v/>
      </c>
      <c r="AH40" s="156">
        <f>IF((AG40&lt;=0),0,((AG40-AH$24)*Stock*(_xlfn.NORM.INV(RAND(),stock_ave,stock_std))+(AG40-AH$24)*Bonds*(_xlfn.NORM.INV(RAND(),bond_ave,bond_std))+(AG40-AH$24)*cash*(_xlfn.NORM.INV(RAND(),cash_ave,cash_std))+(AG40-AH$24)))</f>
        <v/>
      </c>
      <c r="AI40" s="156">
        <f>IF((AH40&lt;=0),0,((AH40-AI$24)*Stock*(_xlfn.NORM.INV(RAND(),stock_ave,stock_std))+(AH40-AI$24)*Bonds*(_xlfn.NORM.INV(RAND(),bond_ave,bond_std))+(AH40-AI$24)*cash*(_xlfn.NORM.INV(RAND(),cash_ave,cash_std))+(AH40-AI$24)))</f>
        <v/>
      </c>
      <c r="AJ40" s="156">
        <f>IF((AI40&lt;=0),0,((AI40-AJ$24)*Stock*(_xlfn.NORM.INV(RAND(),stock_ave,stock_std))+(AI40-AJ$24)*Bonds*(_xlfn.NORM.INV(RAND(),bond_ave,bond_std))+(AI40-AJ$24)*cash*(_xlfn.NORM.INV(RAND(),cash_ave,cash_std))+(AI40-AJ$24)))</f>
        <v/>
      </c>
      <c r="AK40" s="156">
        <f>IF((AJ40&lt;=0),0,((AJ40-AK$24)*Stock*(_xlfn.NORM.INV(RAND(),stock_ave,stock_std))+(AJ40-AK$24)*Bonds*(_xlfn.NORM.INV(RAND(),bond_ave,bond_std))+(AJ40-AK$24)*cash*(_xlfn.NORM.INV(RAND(),cash_ave,cash_std))+(AJ40-AK$24)))</f>
        <v/>
      </c>
      <c r="AL40" s="156">
        <f>IF((AK40&lt;=0),0,((AK40-AL$24)*Stock*(_xlfn.NORM.INV(RAND(),stock_ave,stock_std))+(AK40-AL$24)*Bonds*(_xlfn.NORM.INV(RAND(),bond_ave,bond_std))+(AK40-AL$24)*cash*(_xlfn.NORM.INV(RAND(),cash_ave,cash_std))+(AK40-AL$24)))</f>
        <v/>
      </c>
      <c r="AM40" s="156">
        <f>IF((AL40&lt;=0),0,((AL40-AM$24)*Stock*(_xlfn.NORM.INV(RAND(),stock_ave,stock_std))+(AL40-AM$24)*Bonds*(_xlfn.NORM.INV(RAND(),bond_ave,bond_std))+(AL40-AM$24)*cash*(_xlfn.NORM.INV(RAND(),cash_ave,cash_std))+(AL40-AM$24)))</f>
        <v/>
      </c>
      <c r="AN40" s="156">
        <f>IF((AM40&lt;=0),0,((AM40-AN$24)*Stock*(_xlfn.NORM.INV(RAND(),stock_ave,stock_std))+(AM40-AN$24)*Bonds*(_xlfn.NORM.INV(RAND(),bond_ave,bond_std))+(AM40-AN$24)*cash*(_xlfn.NORM.INV(RAND(),cash_ave,cash_std))+(AM40-AN$24)))</f>
        <v/>
      </c>
      <c r="AO40" s="156">
        <f>IF((AN40&lt;=0),0,((AN40-AO$24)*Stock*(_xlfn.NORM.INV(RAND(),stock_ave,stock_std))+(AN40-AO$24)*Bonds*(_xlfn.NORM.INV(RAND(),bond_ave,bond_std))+(AN40-AO$24)*cash*(_xlfn.NORM.INV(RAND(),cash_ave,cash_std))+(AN40-AO$24)))</f>
        <v/>
      </c>
      <c r="AP40" s="156">
        <f>IF((AO40&lt;=0),0,((AO40-AP$24)*Stock*(_xlfn.NORM.INV(RAND(),stock_ave,stock_std))+(AO40-AP$24)*Bonds*(_xlfn.NORM.INV(RAND(),bond_ave,bond_std))+(AO40-AP$24)*cash*(_xlfn.NORM.INV(RAND(),cash_ave,cash_std))+(AO40-AP$24)))</f>
        <v/>
      </c>
      <c r="AQ40" s="156">
        <f>IF((AP40&lt;=0),0,((AP40-AQ$24)*Stock*(_xlfn.NORM.INV(RAND(),stock_ave,stock_std))+(AP40-AQ$24)*Bonds*(_xlfn.NORM.INV(RAND(),bond_ave,bond_std))+(AP40-AQ$24)*cash*(_xlfn.NORM.INV(RAND(),cash_ave,cash_std))+(AP40-AQ$24)))</f>
        <v/>
      </c>
      <c r="AR40" s="156">
        <f>IF((AQ40&lt;=0),0,((AQ40-AR$24)*Stock*(_xlfn.NORM.INV(RAND(),stock_ave,stock_std))+(AQ40-AR$24)*Bonds*(_xlfn.NORM.INV(RAND(),bond_ave,bond_std))+(AQ40-AR$24)*cash*(_xlfn.NORM.INV(RAND(),cash_ave,cash_std))+(AQ40-AR$24)))</f>
        <v/>
      </c>
      <c r="AS40" s="156">
        <f>IF((AR40&lt;=0),0,((AR40-AS$24)*Stock*(_xlfn.NORM.INV(RAND(),stock_ave,stock_std))+(AR40-AS$24)*Bonds*(_xlfn.NORM.INV(RAND(),bond_ave,bond_std))+(AR40-AS$24)*cash*(_xlfn.NORM.INV(RAND(),cash_ave,cash_std))+(AR40-AS$24)))</f>
        <v/>
      </c>
      <c r="AT40" s="156">
        <f>IF((AS40&lt;=0),0,((AS40-AT$24)*Stock*(_xlfn.NORM.INV(RAND(),stock_ave,stock_std))+(AS40-AT$24)*Bonds*(_xlfn.NORM.INV(RAND(),bond_ave,bond_std))+(AS40-AT$24)*cash*(_xlfn.NORM.INV(RAND(),cash_ave,cash_std))+(AS40-AT$24)))</f>
        <v/>
      </c>
      <c r="AU40" s="156">
        <f>IF((AT40&lt;=0),0,((AT40-AU$24)*Stock*(_xlfn.NORM.INV(RAND(),stock_ave,stock_std))+(AT40-AU$24)*Bonds*(_xlfn.NORM.INV(RAND(),bond_ave,bond_std))+(AT40-AU$24)*cash*(_xlfn.NORM.INV(RAND(),cash_ave,cash_std))+(AT40-AU$24)))</f>
        <v/>
      </c>
      <c r="AV40" s="156">
        <f>IF((AU40&lt;=0),0,((AU40-AV$24)*Stock*(_xlfn.NORM.INV(RAND(),stock_ave,stock_std))+(AU40-AV$24)*Bonds*(_xlfn.NORM.INV(RAND(),bond_ave,bond_std))+(AU40-AV$24)*cash*(_xlfn.NORM.INV(RAND(),cash_ave,cash_std))+(AU40-AV$24)))</f>
        <v/>
      </c>
      <c r="AW40" s="156">
        <f>IF((AV40&lt;=0),0,((AV40-AW$24)*Stock*(_xlfn.NORM.INV(RAND(),stock_ave,stock_std))+(AV40-AW$24)*Bonds*(_xlfn.NORM.INV(RAND(),bond_ave,bond_std))+(AV40-AW$24)*cash*(_xlfn.NORM.INV(RAND(),cash_ave,cash_std))+(AV40-AW$24)))</f>
        <v/>
      </c>
      <c r="AX40" s="159" t="n"/>
      <c r="AY40" s="159" t="n"/>
      <c r="AZ40" s="159" t="n"/>
      <c r="BA40" s="159" t="n"/>
      <c r="BB40" s="159" t="n"/>
    </row>
    <row r="41">
      <c r="C41" s="147" t="n"/>
      <c r="D41" s="61">
        <f>+D40-IF(D$18&gt;74,(D40/D$25)*$C$10)</f>
        <v/>
      </c>
      <c r="E41" s="61">
        <f>+E40-IF(E$18&gt;74,(E40/E$25)*$C$10)</f>
        <v/>
      </c>
      <c r="F41" s="61">
        <f>+F40-IF(F$18&gt;74,(F40/F$25)*$C$10)</f>
        <v/>
      </c>
      <c r="G41" s="61">
        <f>+G40-IF(G$18&gt;74,(G40/G$25)*$C$10)</f>
        <v/>
      </c>
      <c r="H41" s="61">
        <f>+H40-IF(H$18&gt;74,(H40/H$25)*$C$10)</f>
        <v/>
      </c>
      <c r="I41" s="61">
        <f>+I40-IF(I$18&gt;74,(I40/I$25)*$C$10)</f>
        <v/>
      </c>
      <c r="J41" s="61">
        <f>+J40-IF(J$18&gt;74,(J40/J$25)*$C$10)</f>
        <v/>
      </c>
      <c r="K41" s="61">
        <f>+K40-IF(K$18&gt;74,(K40/K$25)*$C$10)</f>
        <v/>
      </c>
      <c r="L41" s="61">
        <f>+L40-IF(L$18&gt;74,(L40/L$25)*$C$10)</f>
        <v/>
      </c>
      <c r="M41" s="61">
        <f>+M40-IF(M$18&gt;74,(M40/M$25)*$C$10)</f>
        <v/>
      </c>
      <c r="N41" s="61">
        <f>+N40-IF(N$18&gt;74,(N40/N$25)*$C$10)</f>
        <v/>
      </c>
      <c r="O41" s="61">
        <f>+O40-IF(O$18&gt;74,(O40/O$25)*$C$10)</f>
        <v/>
      </c>
      <c r="P41" s="61">
        <f>+P40-IF(P$18&gt;74,(P40/P$25)*$C$10)</f>
        <v/>
      </c>
      <c r="Q41" s="61">
        <f>+Q40-IF(Q$18&gt;74,(Q40/Q$25)*$C$10)</f>
        <v/>
      </c>
      <c r="R41" s="61">
        <f>+R40-IF(R$18&gt;74,(R40/R$25)*$C$10)</f>
        <v/>
      </c>
      <c r="S41" s="61">
        <f>+S40-IF(S$18&gt;74,(S40/S$25)*$C$10)</f>
        <v/>
      </c>
      <c r="T41" s="61">
        <f>+T40-IF(T$18&gt;74,(T40/T$25)*$C$10)</f>
        <v/>
      </c>
      <c r="U41" s="61">
        <f>+U40-IF(U$18&gt;74,(U40/U$25)*$C$10)</f>
        <v/>
      </c>
      <c r="V41" s="61">
        <f>+V40-IF(V$18&gt;74,(V40/V$25)*$C$10)</f>
        <v/>
      </c>
      <c r="W41" s="61">
        <f>+W40-IF(W$18&gt;74,(W40/W$25)*$C$10)</f>
        <v/>
      </c>
      <c r="X41" s="61">
        <f>+X40-IF(X$18&gt;74,(X40/X$25)*$C$10)</f>
        <v/>
      </c>
      <c r="Y41" s="61">
        <f>+Y40-IF(Y$18&gt;74,(Y40/Y$25)*$C$10)</f>
        <v/>
      </c>
      <c r="Z41" s="61">
        <f>+Z40-IF(Z$18&gt;74,(Z40/Z$25)*$C$10)</f>
        <v/>
      </c>
      <c r="AA41" s="61">
        <f>+AA40-IF(AA$18&gt;74,(AA40/AA$25)*$C$10)</f>
        <v/>
      </c>
      <c r="AB41" s="61">
        <f>+AB40-IF(AB$18&gt;74,(AB40/AB$25)*$C$10)</f>
        <v/>
      </c>
      <c r="AC41" s="61">
        <f>+AC40-IF(AC$18&gt;74,(AC40/AC$25)*$C$10)</f>
        <v/>
      </c>
      <c r="AD41" s="61">
        <f>+AD40-IF(AD$18&gt;74,(AD40/AD$25)*$C$10)</f>
        <v/>
      </c>
      <c r="AE41" s="61">
        <f>+AE40-IF(AE$18&gt;74,(AE40/AE$25)*$C$10)</f>
        <v/>
      </c>
      <c r="AF41" s="61">
        <f>+AF40-IF(AF$18&gt;74,(AF40/AF$25)*$C$10)</f>
        <v/>
      </c>
      <c r="AG41" s="61">
        <f>+AG40-IF(AG$18&gt;74,(AG40/AG$25)*$C$10)</f>
        <v/>
      </c>
      <c r="AH41" s="61">
        <f>+AH40-IF(AH$18&gt;74,(AH40/AH$25)*$C$10)</f>
        <v/>
      </c>
      <c r="AI41" s="61">
        <f>+AI40-IF(AI$18&gt;74,(AI40/AI$25)*$C$10)</f>
        <v/>
      </c>
      <c r="AJ41" s="61">
        <f>+AJ40-IF(AJ$18&gt;74,(AJ40/AJ$25)*$C$10)</f>
        <v/>
      </c>
      <c r="AK41" s="61">
        <f>+AK40-IF(AK$18&gt;74,(AK40/AK$25)*$C$10)</f>
        <v/>
      </c>
      <c r="AL41" s="61">
        <f>+AL40-IF(AL$18&gt;74,(AL40/AL$25)*$C$10)</f>
        <v/>
      </c>
      <c r="AM41" s="61">
        <f>+AM40-IF(AM$18&gt;74,(AM40/AM$25)*$C$10)</f>
        <v/>
      </c>
      <c r="AN41" s="61">
        <f>+AN40-IF(AN$18&gt;74,(AN40/AN$25)*$C$10)</f>
        <v/>
      </c>
      <c r="AO41" s="61">
        <f>+AO40-IF(AO$18&gt;74,(AO40/AO$25)*$C$10)</f>
        <v/>
      </c>
      <c r="AP41" s="61">
        <f>+AP40-IF(AP$18&gt;74,(AP40/AP$25)*$C$10)</f>
        <v/>
      </c>
      <c r="AQ41" s="61">
        <f>+AQ40-IF(AQ$18&gt;74,(AQ40/AQ$25)*$C$10)</f>
        <v/>
      </c>
      <c r="AR41" s="61">
        <f>+AR40-IF(AR$18&gt;74,(AR40/AR$25)*$C$10)</f>
        <v/>
      </c>
      <c r="AS41" s="61">
        <f>+AS40-IF(AS$18&gt;74,(AS40/AS$25)*$C$10)</f>
        <v/>
      </c>
      <c r="AT41" s="61">
        <f>+AT40-IF(AT$18&gt;74,(AT40/AT$25)*$C$10)</f>
        <v/>
      </c>
      <c r="AU41" s="61">
        <f>+AU40-IF(AU$18&gt;74,(AU40/AU$25)*$C$10)</f>
        <v/>
      </c>
      <c r="AV41" s="61">
        <f>+AV40-IF(AV$18&gt;74,(AV40/AV$25)*$C$10)</f>
        <v/>
      </c>
      <c r="AW41" s="61">
        <f>+AW40-IF(AW$18&gt;74,(AW40/AW$25)*$C$10)</f>
        <v/>
      </c>
      <c r="AX41" s="35">
        <f>IF(AW41&gt;0,1,0)</f>
        <v/>
      </c>
      <c r="AY41" s="35">
        <f>IF(AL41&gt;0,1,0)</f>
        <v/>
      </c>
      <c r="AZ41" s="35">
        <f>IF(AG41&gt;0,1,0)</f>
        <v/>
      </c>
      <c r="BA41" s="35">
        <f>IF(AB41&gt;0,1,0)</f>
        <v/>
      </c>
      <c r="BB41" s="35">
        <f>IF(W41&gt;0,1,0)</f>
        <v/>
      </c>
    </row>
    <row r="42">
      <c r="B42" s="154" t="inlineStr">
        <is>
          <t>trial 8</t>
        </is>
      </c>
      <c r="C42" s="155">
        <f>+start-$C$24</f>
        <v/>
      </c>
      <c r="D42" s="156">
        <f>IF((C42&lt;=0),0,((C42-D$24)*Stock*(_xlfn.NORM.INV(RAND(),stock_ave,stock_std))+(C42-D$24)*Bonds*(_xlfn.NORM.INV(RAND(),bond_ave,bond_std))+(C42-D$24)*cash*(_xlfn.NORM.INV(RAND(),cash_ave,cash_std))+(C42-D$24)))</f>
        <v/>
      </c>
      <c r="E42" s="156">
        <f>IF((D42&lt;=0),0,((D42-E$24)*Stock*(_xlfn.NORM.INV(RAND(),stock_ave,stock_std))+(D42-E$24)*Bonds*(_xlfn.NORM.INV(RAND(),bond_ave,bond_std))+(D42-E$24)*cash*(_xlfn.NORM.INV(RAND(),cash_ave,cash_std))+(D42-E$24)))</f>
        <v/>
      </c>
      <c r="F42" s="156">
        <f>IF((E42&lt;=0),0,((E42-F$24)*Stock*(_xlfn.NORM.INV(RAND(),stock_ave,stock_std))+(E42-F$24)*Bonds*(_xlfn.NORM.INV(RAND(),bond_ave,bond_std))+(E42-F$24)*cash*(_xlfn.NORM.INV(RAND(),cash_ave,cash_std))+(E42-F$24)))</f>
        <v/>
      </c>
      <c r="G42" s="156">
        <f>IF((F42&lt;=0),0,((F42-G$24)*Stock*(_xlfn.NORM.INV(RAND(),stock_ave,stock_std))+(F42-G$24)*Bonds*(_xlfn.NORM.INV(RAND(),bond_ave,bond_std))+(F42-G$24)*cash*(_xlfn.NORM.INV(RAND(),cash_ave,cash_std))+(F42-G$24)))</f>
        <v/>
      </c>
      <c r="H42" s="156">
        <f>IF((G42&lt;=0),0,((G42-H$24)*Stock*(_xlfn.NORM.INV(RAND(),stock_ave,stock_std))+(G42-H$24)*Bonds*(_xlfn.NORM.INV(RAND(),bond_ave,bond_std))+(G42-H$24)*cash*(_xlfn.NORM.INV(RAND(),cash_ave,cash_std))+(G42-H$24)))</f>
        <v/>
      </c>
      <c r="I42" s="156">
        <f>IF((H42&lt;=0),0,((H42-I$24)*Stock*(_xlfn.NORM.INV(RAND(),stock_ave,stock_std))+(H42-I$24)*Bonds*(_xlfn.NORM.INV(RAND(),bond_ave,bond_std))+(H42-I$24)*cash*(_xlfn.NORM.INV(RAND(),cash_ave,cash_std))+(H42-I$24)))</f>
        <v/>
      </c>
      <c r="J42" s="156">
        <f>IF((I42&lt;=0),0,((I42-J$24)*Stock*(_xlfn.NORM.INV(RAND(),stock_ave,stock_std))+(I42-J$24)*Bonds*(_xlfn.NORM.INV(RAND(),bond_ave,bond_std))+(I42-J$24)*cash*(_xlfn.NORM.INV(RAND(),cash_ave,cash_std))+(I42-J$24)))</f>
        <v/>
      </c>
      <c r="K42" s="156">
        <f>IF((J42&lt;=0),0,((J42-K$24)*Stock*(_xlfn.NORM.INV(RAND(),stock_ave,stock_std))+(J42-K$24)*Bonds*(_xlfn.NORM.INV(RAND(),bond_ave,bond_std))+(J42-K$24)*cash*(_xlfn.NORM.INV(RAND(),cash_ave,cash_std))+(J42-K$24)))</f>
        <v/>
      </c>
      <c r="L42" s="156">
        <f>IF((K42&lt;=0),0,((K42-L$24)*Stock*(_xlfn.NORM.INV(RAND(),stock_ave,stock_std))+(K42-L$24)*Bonds*(_xlfn.NORM.INV(RAND(),bond_ave,bond_std))+(K42-L$24)*cash*(_xlfn.NORM.INV(RAND(),cash_ave,cash_std))+(K42-L$24)))</f>
        <v/>
      </c>
      <c r="M42" s="156">
        <f>IF((L42&lt;=0),0,((L42-M$24)*Stock*(_xlfn.NORM.INV(RAND(),stock_ave,stock_std))+(L42-M$24)*Bonds*(_xlfn.NORM.INV(RAND(),bond_ave,bond_std))+(L42-M$24)*cash*(_xlfn.NORM.INV(RAND(),cash_ave,cash_std))+(L42-M$24)))</f>
        <v/>
      </c>
      <c r="N42" s="156">
        <f>IF((M42&lt;=0),0,((M42-N$24)*Stock*(_xlfn.NORM.INV(RAND(),stock_ave,stock_std))+(M42-N$24)*Bonds*(_xlfn.NORM.INV(RAND(),bond_ave,bond_std))+(M42-N$24)*cash*(_xlfn.NORM.INV(RAND(),cash_ave,cash_std))+(M42-N$24)))</f>
        <v/>
      </c>
      <c r="O42" s="156">
        <f>IF((N42&lt;=0),0,((N42-O$24)*Stock*(_xlfn.NORM.INV(RAND(),stock_ave,stock_std))+(N42-O$24)*Bonds*(_xlfn.NORM.INV(RAND(),bond_ave,bond_std))+(N42-O$24)*cash*(_xlfn.NORM.INV(RAND(),cash_ave,cash_std))+(N42-O$24)))</f>
        <v/>
      </c>
      <c r="P42" s="156">
        <f>IF((O42&lt;=0),0,((O42-P$24)*Stock*(_xlfn.NORM.INV(RAND(),stock_ave,stock_std))+(O42-P$24)*Bonds*(_xlfn.NORM.INV(RAND(),bond_ave,bond_std))+(O42-P$24)*cash*(_xlfn.NORM.INV(RAND(),cash_ave,cash_std))+(O42-P$24)))</f>
        <v/>
      </c>
      <c r="Q42" s="156">
        <f>IF((P42&lt;=0),0,((P42-Q$24)*Stock*(_xlfn.NORM.INV(RAND(),stock_ave,stock_std))+(P42-Q$24)*Bonds*(_xlfn.NORM.INV(RAND(),bond_ave,bond_std))+(P42-Q$24)*cash*(_xlfn.NORM.INV(RAND(),cash_ave,cash_std))+(P42-Q$24)))</f>
        <v/>
      </c>
      <c r="R42" s="156">
        <f>IF((Q42&lt;=0),0,((Q42-R$24)*Stock*(_xlfn.NORM.INV(RAND(),stock_ave,stock_std))+(Q42-R$24)*Bonds*(_xlfn.NORM.INV(RAND(),bond_ave,bond_std))+(Q42-R$24)*cash*(_xlfn.NORM.INV(RAND(),cash_ave,cash_std))+(Q42-R$24)))</f>
        <v/>
      </c>
      <c r="S42" s="156">
        <f>IF((R42&lt;=0),0,((R42-S$24)*Stock*(_xlfn.NORM.INV(RAND(),stock_ave,stock_std))+(R42-S$24)*Bonds*(_xlfn.NORM.INV(RAND(),bond_ave,bond_std))+(R42-S$24)*cash*(_xlfn.NORM.INV(RAND(),cash_ave,cash_std))+(R42-S$24)))</f>
        <v/>
      </c>
      <c r="T42" s="156">
        <f>IF((S42&lt;=0),0,((S42-T$24)*Stock*(_xlfn.NORM.INV(RAND(),stock_ave,stock_std))+(S42-T$24)*Bonds*(_xlfn.NORM.INV(RAND(),bond_ave,bond_std))+(S42-T$24)*cash*(_xlfn.NORM.INV(RAND(),cash_ave,cash_std))+(S42-T$24)))</f>
        <v/>
      </c>
      <c r="U42" s="156">
        <f>IF((T42&lt;=0),0,((T42-U$24)*Stock*(_xlfn.NORM.INV(RAND(),stock_ave,stock_std))+(T42-U$24)*Bonds*(_xlfn.NORM.INV(RAND(),bond_ave,bond_std))+(T42-U$24)*cash*(_xlfn.NORM.INV(RAND(),cash_ave,cash_std))+(T42-U$24)))</f>
        <v/>
      </c>
      <c r="V42" s="156">
        <f>IF((U42&lt;=0),0,((U42-V$24)*Stock*(_xlfn.NORM.INV(RAND(),stock_ave,stock_std))+(U42-V$24)*Bonds*(_xlfn.NORM.INV(RAND(),bond_ave,bond_std))+(U42-V$24)*cash*(_xlfn.NORM.INV(RAND(),cash_ave,cash_std))+(U42-V$24)))</f>
        <v/>
      </c>
      <c r="W42" s="156">
        <f>IF((V42&lt;=0),0,((V42-W$24)*Stock*(_xlfn.NORM.INV(RAND(),stock_ave,stock_std))+(V42-W$24)*Bonds*(_xlfn.NORM.INV(RAND(),bond_ave,bond_std))+(V42-W$24)*cash*(_xlfn.NORM.INV(RAND(),cash_ave,cash_std))+(V42-W$24)))</f>
        <v/>
      </c>
      <c r="X42" s="156">
        <f>IF((W42&lt;=0),0,((W42-X$24)*Stock*(_xlfn.NORM.INV(RAND(),stock_ave,stock_std))+(W42-X$24)*Bonds*(_xlfn.NORM.INV(RAND(),bond_ave,bond_std))+(W42-X$24)*cash*(_xlfn.NORM.INV(RAND(),cash_ave,cash_std))+(W42-X$24)))</f>
        <v/>
      </c>
      <c r="Y42" s="156">
        <f>IF((X42&lt;=0),0,((X42-Y$24)*Stock*(_xlfn.NORM.INV(RAND(),stock_ave,stock_std))+(X42-Y$24)*Bonds*(_xlfn.NORM.INV(RAND(),bond_ave,bond_std))+(X42-Y$24)*cash*(_xlfn.NORM.INV(RAND(),cash_ave,cash_std))+(X42-Y$24)))</f>
        <v/>
      </c>
      <c r="Z42" s="156">
        <f>IF((Y42&lt;=0),0,((Y42-Z$24)*Stock*(_xlfn.NORM.INV(RAND(),stock_ave,stock_std))+(Y42-Z$24)*Bonds*(_xlfn.NORM.INV(RAND(),bond_ave,bond_std))+(Y42-Z$24)*cash*(_xlfn.NORM.INV(RAND(),cash_ave,cash_std))+(Y42-Z$24)))</f>
        <v/>
      </c>
      <c r="AA42" s="156">
        <f>IF((Z42&lt;=0),0,((Z42-AA$24)*Stock*(_xlfn.NORM.INV(RAND(),stock_ave,stock_std))+(Z42-AA$24)*Bonds*(_xlfn.NORM.INV(RAND(),bond_ave,bond_std))+(Z42-AA$24)*cash*(_xlfn.NORM.INV(RAND(),cash_ave,cash_std))+(Z42-AA$24)))</f>
        <v/>
      </c>
      <c r="AB42" s="156">
        <f>IF((AA42&lt;=0),0,((AA42-AB$24)*Stock*(_xlfn.NORM.INV(RAND(),stock_ave,stock_std))+(AA42-AB$24)*Bonds*(_xlfn.NORM.INV(RAND(),bond_ave,bond_std))+(AA42-AB$24)*cash*(_xlfn.NORM.INV(RAND(),cash_ave,cash_std))+(AA42-AB$24)))</f>
        <v/>
      </c>
      <c r="AC42" s="156">
        <f>IF((AB42&lt;=0),0,((AB42-AC$24)*Stock*(_xlfn.NORM.INV(RAND(),stock_ave,stock_std))+(AB42-AC$24)*Bonds*(_xlfn.NORM.INV(RAND(),bond_ave,bond_std))+(AB42-AC$24)*cash*(_xlfn.NORM.INV(RAND(),cash_ave,cash_std))+(AB42-AC$24)))</f>
        <v/>
      </c>
      <c r="AD42" s="156">
        <f>IF((AC42&lt;=0),0,((AC42-AD$24)*Stock*(_xlfn.NORM.INV(RAND(),stock_ave,stock_std))+(AC42-AD$24)*Bonds*(_xlfn.NORM.INV(RAND(),bond_ave,bond_std))+(AC42-AD$24)*cash*(_xlfn.NORM.INV(RAND(),cash_ave,cash_std))+(AC42-AD$24)))</f>
        <v/>
      </c>
      <c r="AE42" s="156">
        <f>IF((AD42&lt;=0),0,((AD42-AE$24)*Stock*(_xlfn.NORM.INV(RAND(),stock_ave,stock_std))+(AD42-AE$24)*Bonds*(_xlfn.NORM.INV(RAND(),bond_ave,bond_std))+(AD42-AE$24)*cash*(_xlfn.NORM.INV(RAND(),cash_ave,cash_std))+(AD42-AE$24)))</f>
        <v/>
      </c>
      <c r="AF42" s="156">
        <f>IF((AE42&lt;=0),0,((AE42-AF$24)*Stock*(_xlfn.NORM.INV(RAND(),stock_ave,stock_std))+(AE42-AF$24)*Bonds*(_xlfn.NORM.INV(RAND(),bond_ave,bond_std))+(AE42-AF$24)*cash*(_xlfn.NORM.INV(RAND(),cash_ave,cash_std))+(AE42-AF$24)))</f>
        <v/>
      </c>
      <c r="AG42" s="156">
        <f>IF((AF42&lt;=0),0,((AF42-AG$24)*Stock*(_xlfn.NORM.INV(RAND(),stock_ave,stock_std))+(AF42-AG$24)*Bonds*(_xlfn.NORM.INV(RAND(),bond_ave,bond_std))+(AF42-AG$24)*cash*(_xlfn.NORM.INV(RAND(),cash_ave,cash_std))+(AF42-AG$24)))</f>
        <v/>
      </c>
      <c r="AH42" s="156">
        <f>IF((AG42&lt;=0),0,((AG42-AH$24)*Stock*(_xlfn.NORM.INV(RAND(),stock_ave,stock_std))+(AG42-AH$24)*Bonds*(_xlfn.NORM.INV(RAND(),bond_ave,bond_std))+(AG42-AH$24)*cash*(_xlfn.NORM.INV(RAND(),cash_ave,cash_std))+(AG42-AH$24)))</f>
        <v/>
      </c>
      <c r="AI42" s="156">
        <f>IF((AH42&lt;=0),0,((AH42-AI$24)*Stock*(_xlfn.NORM.INV(RAND(),stock_ave,stock_std))+(AH42-AI$24)*Bonds*(_xlfn.NORM.INV(RAND(),bond_ave,bond_std))+(AH42-AI$24)*cash*(_xlfn.NORM.INV(RAND(),cash_ave,cash_std))+(AH42-AI$24)))</f>
        <v/>
      </c>
      <c r="AJ42" s="156">
        <f>IF((AI42&lt;=0),0,((AI42-AJ$24)*Stock*(_xlfn.NORM.INV(RAND(),stock_ave,stock_std))+(AI42-AJ$24)*Bonds*(_xlfn.NORM.INV(RAND(),bond_ave,bond_std))+(AI42-AJ$24)*cash*(_xlfn.NORM.INV(RAND(),cash_ave,cash_std))+(AI42-AJ$24)))</f>
        <v/>
      </c>
      <c r="AK42" s="156">
        <f>IF((AJ42&lt;=0),0,((AJ42-AK$24)*Stock*(_xlfn.NORM.INV(RAND(),stock_ave,stock_std))+(AJ42-AK$24)*Bonds*(_xlfn.NORM.INV(RAND(),bond_ave,bond_std))+(AJ42-AK$24)*cash*(_xlfn.NORM.INV(RAND(),cash_ave,cash_std))+(AJ42-AK$24)))</f>
        <v/>
      </c>
      <c r="AL42" s="156">
        <f>IF((AK42&lt;=0),0,((AK42-AL$24)*Stock*(_xlfn.NORM.INV(RAND(),stock_ave,stock_std))+(AK42-AL$24)*Bonds*(_xlfn.NORM.INV(RAND(),bond_ave,bond_std))+(AK42-AL$24)*cash*(_xlfn.NORM.INV(RAND(),cash_ave,cash_std))+(AK42-AL$24)))</f>
        <v/>
      </c>
      <c r="AM42" s="156">
        <f>IF((AL42&lt;=0),0,((AL42-AM$24)*Stock*(_xlfn.NORM.INV(RAND(),stock_ave,stock_std))+(AL42-AM$24)*Bonds*(_xlfn.NORM.INV(RAND(),bond_ave,bond_std))+(AL42-AM$24)*cash*(_xlfn.NORM.INV(RAND(),cash_ave,cash_std))+(AL42-AM$24)))</f>
        <v/>
      </c>
      <c r="AN42" s="156">
        <f>IF((AM42&lt;=0),0,((AM42-AN$24)*Stock*(_xlfn.NORM.INV(RAND(),stock_ave,stock_std))+(AM42-AN$24)*Bonds*(_xlfn.NORM.INV(RAND(),bond_ave,bond_std))+(AM42-AN$24)*cash*(_xlfn.NORM.INV(RAND(),cash_ave,cash_std))+(AM42-AN$24)))</f>
        <v/>
      </c>
      <c r="AO42" s="156">
        <f>IF((AN42&lt;=0),0,((AN42-AO$24)*Stock*(_xlfn.NORM.INV(RAND(),stock_ave,stock_std))+(AN42-AO$24)*Bonds*(_xlfn.NORM.INV(RAND(),bond_ave,bond_std))+(AN42-AO$24)*cash*(_xlfn.NORM.INV(RAND(),cash_ave,cash_std))+(AN42-AO$24)))</f>
        <v/>
      </c>
      <c r="AP42" s="156">
        <f>IF((AO42&lt;=0),0,((AO42-AP$24)*Stock*(_xlfn.NORM.INV(RAND(),stock_ave,stock_std))+(AO42-AP$24)*Bonds*(_xlfn.NORM.INV(RAND(),bond_ave,bond_std))+(AO42-AP$24)*cash*(_xlfn.NORM.INV(RAND(),cash_ave,cash_std))+(AO42-AP$24)))</f>
        <v/>
      </c>
      <c r="AQ42" s="156">
        <f>IF((AP42&lt;=0),0,((AP42-AQ$24)*Stock*(_xlfn.NORM.INV(RAND(),stock_ave,stock_std))+(AP42-AQ$24)*Bonds*(_xlfn.NORM.INV(RAND(),bond_ave,bond_std))+(AP42-AQ$24)*cash*(_xlfn.NORM.INV(RAND(),cash_ave,cash_std))+(AP42-AQ$24)))</f>
        <v/>
      </c>
      <c r="AR42" s="156">
        <f>IF((AQ42&lt;=0),0,((AQ42-AR$24)*Stock*(_xlfn.NORM.INV(RAND(),stock_ave,stock_std))+(AQ42-AR$24)*Bonds*(_xlfn.NORM.INV(RAND(),bond_ave,bond_std))+(AQ42-AR$24)*cash*(_xlfn.NORM.INV(RAND(),cash_ave,cash_std))+(AQ42-AR$24)))</f>
        <v/>
      </c>
      <c r="AS42" s="156">
        <f>IF((AR42&lt;=0),0,((AR42-AS$24)*Stock*(_xlfn.NORM.INV(RAND(),stock_ave,stock_std))+(AR42-AS$24)*Bonds*(_xlfn.NORM.INV(RAND(),bond_ave,bond_std))+(AR42-AS$24)*cash*(_xlfn.NORM.INV(RAND(),cash_ave,cash_std))+(AR42-AS$24)))</f>
        <v/>
      </c>
      <c r="AT42" s="156">
        <f>IF((AS42&lt;=0),0,((AS42-AT$24)*Stock*(_xlfn.NORM.INV(RAND(),stock_ave,stock_std))+(AS42-AT$24)*Bonds*(_xlfn.NORM.INV(RAND(),bond_ave,bond_std))+(AS42-AT$24)*cash*(_xlfn.NORM.INV(RAND(),cash_ave,cash_std))+(AS42-AT$24)))</f>
        <v/>
      </c>
      <c r="AU42" s="156">
        <f>IF((AT42&lt;=0),0,((AT42-AU$24)*Stock*(_xlfn.NORM.INV(RAND(),stock_ave,stock_std))+(AT42-AU$24)*Bonds*(_xlfn.NORM.INV(RAND(),bond_ave,bond_std))+(AT42-AU$24)*cash*(_xlfn.NORM.INV(RAND(),cash_ave,cash_std))+(AT42-AU$24)))</f>
        <v/>
      </c>
      <c r="AV42" s="156">
        <f>IF((AU42&lt;=0),0,((AU42-AV$24)*Stock*(_xlfn.NORM.INV(RAND(),stock_ave,stock_std))+(AU42-AV$24)*Bonds*(_xlfn.NORM.INV(RAND(),bond_ave,bond_std))+(AU42-AV$24)*cash*(_xlfn.NORM.INV(RAND(),cash_ave,cash_std))+(AU42-AV$24)))</f>
        <v/>
      </c>
      <c r="AW42" s="156">
        <f>IF((AV42&lt;=0),0,((AV42-AW$24)*Stock*(_xlfn.NORM.INV(RAND(),stock_ave,stock_std))+(AV42-AW$24)*Bonds*(_xlfn.NORM.INV(RAND(),bond_ave,bond_std))+(AV42-AW$24)*cash*(_xlfn.NORM.INV(RAND(),cash_ave,cash_std))+(AV42-AW$24)))</f>
        <v/>
      </c>
      <c r="AX42" s="159" t="n"/>
      <c r="AY42" s="159" t="n"/>
      <c r="AZ42" s="159" t="n"/>
      <c r="BA42" s="159" t="n"/>
      <c r="BB42" s="159" t="n"/>
    </row>
    <row r="43">
      <c r="C43" s="147" t="n"/>
      <c r="D43" s="61">
        <f>+D42-IF(D$18&gt;74,(D42/D$25)*$C$10)</f>
        <v/>
      </c>
      <c r="E43" s="61">
        <f>+E42-IF(E$18&gt;74,(E42/E$25)*$C$10)</f>
        <v/>
      </c>
      <c r="F43" s="61">
        <f>+F42-IF(F$18&gt;74,(F42/F$25)*$C$10)</f>
        <v/>
      </c>
      <c r="G43" s="61">
        <f>+G42-IF(G$18&gt;74,(G42/G$25)*$C$10)</f>
        <v/>
      </c>
      <c r="H43" s="61">
        <f>+H42-IF(H$18&gt;74,(H42/H$25)*$C$10)</f>
        <v/>
      </c>
      <c r="I43" s="61">
        <f>+I42-IF(I$18&gt;74,(I42/I$25)*$C$10)</f>
        <v/>
      </c>
      <c r="J43" s="61">
        <f>+J42-IF(J$18&gt;74,(J42/J$25)*$C$10)</f>
        <v/>
      </c>
      <c r="K43" s="61">
        <f>+K42-IF(K$18&gt;74,(K42/K$25)*$C$10)</f>
        <v/>
      </c>
      <c r="L43" s="61">
        <f>+L42-IF(L$18&gt;74,(L42/L$25)*$C$10)</f>
        <v/>
      </c>
      <c r="M43" s="61">
        <f>+M42-IF(M$18&gt;74,(M42/M$25)*$C$10)</f>
        <v/>
      </c>
      <c r="N43" s="61">
        <f>+N42-IF(N$18&gt;74,(N42/N$25)*$C$10)</f>
        <v/>
      </c>
      <c r="O43" s="61">
        <f>+O42-IF(O$18&gt;74,(O42/O$25)*$C$10)</f>
        <v/>
      </c>
      <c r="P43" s="61">
        <f>+P42-IF(P$18&gt;74,(P42/P$25)*$C$10)</f>
        <v/>
      </c>
      <c r="Q43" s="61">
        <f>+Q42-IF(Q$18&gt;74,(Q42/Q$25)*$C$10)</f>
        <v/>
      </c>
      <c r="R43" s="61">
        <f>+R42-IF(R$18&gt;74,(R42/R$25)*$C$10)</f>
        <v/>
      </c>
      <c r="S43" s="61">
        <f>+S42-IF(S$18&gt;74,(S42/S$25)*$C$10)</f>
        <v/>
      </c>
      <c r="T43" s="61">
        <f>+T42-IF(T$18&gt;74,(T42/T$25)*$C$10)</f>
        <v/>
      </c>
      <c r="U43" s="61">
        <f>+U42-IF(U$18&gt;74,(U42/U$25)*$C$10)</f>
        <v/>
      </c>
      <c r="V43" s="61">
        <f>+V42-IF(V$18&gt;74,(V42/V$25)*$C$10)</f>
        <v/>
      </c>
      <c r="W43" s="61">
        <f>+W42-IF(W$18&gt;74,(W42/W$25)*$C$10)</f>
        <v/>
      </c>
      <c r="X43" s="61">
        <f>+X42-IF(X$18&gt;74,(X42/X$25)*$C$10)</f>
        <v/>
      </c>
      <c r="Y43" s="61">
        <f>+Y42-IF(Y$18&gt;74,(Y42/Y$25)*$C$10)</f>
        <v/>
      </c>
      <c r="Z43" s="61">
        <f>+Z42-IF(Z$18&gt;74,(Z42/Z$25)*$C$10)</f>
        <v/>
      </c>
      <c r="AA43" s="61">
        <f>+AA42-IF(AA$18&gt;74,(AA42/AA$25)*$C$10)</f>
        <v/>
      </c>
      <c r="AB43" s="61">
        <f>+AB42-IF(AB$18&gt;74,(AB42/AB$25)*$C$10)</f>
        <v/>
      </c>
      <c r="AC43" s="61">
        <f>+AC42-IF(AC$18&gt;74,(AC42/AC$25)*$C$10)</f>
        <v/>
      </c>
      <c r="AD43" s="61">
        <f>+AD42-IF(AD$18&gt;74,(AD42/AD$25)*$C$10)</f>
        <v/>
      </c>
      <c r="AE43" s="61">
        <f>+AE42-IF(AE$18&gt;74,(AE42/AE$25)*$C$10)</f>
        <v/>
      </c>
      <c r="AF43" s="61">
        <f>+AF42-IF(AF$18&gt;74,(AF42/AF$25)*$C$10)</f>
        <v/>
      </c>
      <c r="AG43" s="61">
        <f>+AG42-IF(AG$18&gt;74,(AG42/AG$25)*$C$10)</f>
        <v/>
      </c>
      <c r="AH43" s="61">
        <f>+AH42-IF(AH$18&gt;74,(AH42/AH$25)*$C$10)</f>
        <v/>
      </c>
      <c r="AI43" s="61">
        <f>+AI42-IF(AI$18&gt;74,(AI42/AI$25)*$C$10)</f>
        <v/>
      </c>
      <c r="AJ43" s="61">
        <f>+AJ42-IF(AJ$18&gt;74,(AJ42/AJ$25)*$C$10)</f>
        <v/>
      </c>
      <c r="AK43" s="61">
        <f>+AK42-IF(AK$18&gt;74,(AK42/AK$25)*$C$10)</f>
        <v/>
      </c>
      <c r="AL43" s="61">
        <f>+AL42-IF(AL$18&gt;74,(AL42/AL$25)*$C$10)</f>
        <v/>
      </c>
      <c r="AM43" s="61">
        <f>+AM42-IF(AM$18&gt;74,(AM42/AM$25)*$C$10)</f>
        <v/>
      </c>
      <c r="AN43" s="61">
        <f>+AN42-IF(AN$18&gt;74,(AN42/AN$25)*$C$10)</f>
        <v/>
      </c>
      <c r="AO43" s="61">
        <f>+AO42-IF(AO$18&gt;74,(AO42/AO$25)*$C$10)</f>
        <v/>
      </c>
      <c r="AP43" s="61">
        <f>+AP42-IF(AP$18&gt;74,(AP42/AP$25)*$C$10)</f>
        <v/>
      </c>
      <c r="AQ43" s="61">
        <f>+AQ42-IF(AQ$18&gt;74,(AQ42/AQ$25)*$C$10)</f>
        <v/>
      </c>
      <c r="AR43" s="61">
        <f>+AR42-IF(AR$18&gt;74,(AR42/AR$25)*$C$10)</f>
        <v/>
      </c>
      <c r="AS43" s="61">
        <f>+AS42-IF(AS$18&gt;74,(AS42/AS$25)*$C$10)</f>
        <v/>
      </c>
      <c r="AT43" s="61">
        <f>+AT42-IF(AT$18&gt;74,(AT42/AT$25)*$C$10)</f>
        <v/>
      </c>
      <c r="AU43" s="61">
        <f>+AU42-IF(AU$18&gt;74,(AU42/AU$25)*$C$10)</f>
        <v/>
      </c>
      <c r="AV43" s="61">
        <f>+AV42-IF(AV$18&gt;74,(AV42/AV$25)*$C$10)</f>
        <v/>
      </c>
      <c r="AW43" s="61">
        <f>+AW42-IF(AW$18&gt;74,(AW42/AW$25)*$C$10)</f>
        <v/>
      </c>
      <c r="AX43" s="35">
        <f>IF(AW43&gt;0,1,0)</f>
        <v/>
      </c>
      <c r="AY43" s="35">
        <f>IF(AL43&gt;0,1,0)</f>
        <v/>
      </c>
      <c r="AZ43" s="35">
        <f>IF(AG43&gt;0,1,0)</f>
        <v/>
      </c>
      <c r="BA43" s="35">
        <f>IF(AB43&gt;0,1,0)</f>
        <v/>
      </c>
      <c r="BB43" s="35">
        <f>IF(W43&gt;0,1,0)</f>
        <v/>
      </c>
    </row>
    <row r="44">
      <c r="B44" s="154" t="inlineStr">
        <is>
          <t>trial 9</t>
        </is>
      </c>
      <c r="C44" s="155">
        <f>+start-$C$24</f>
        <v/>
      </c>
      <c r="D44" s="156">
        <f>IF((C44&lt;=0),0,((C44-D$24)*Stock*(_xlfn.NORM.INV(RAND(),stock_ave,stock_std))+(C44-D$24)*Bonds*(_xlfn.NORM.INV(RAND(),bond_ave,bond_std))+(C44-D$24)*cash*(_xlfn.NORM.INV(RAND(),cash_ave,cash_std))+(C44-D$24)))</f>
        <v/>
      </c>
      <c r="E44" s="156">
        <f>IF((D44&lt;=0),0,((D44-E$24)*Stock*(_xlfn.NORM.INV(RAND(),stock_ave,stock_std))+(D44-E$24)*Bonds*(_xlfn.NORM.INV(RAND(),bond_ave,bond_std))+(D44-E$24)*cash*(_xlfn.NORM.INV(RAND(),cash_ave,cash_std))+(D44-E$24)))</f>
        <v/>
      </c>
      <c r="F44" s="156">
        <f>IF((E44&lt;=0),0,((E44-F$24)*Stock*(_xlfn.NORM.INV(RAND(),stock_ave,stock_std))+(E44-F$24)*Bonds*(_xlfn.NORM.INV(RAND(),bond_ave,bond_std))+(E44-F$24)*cash*(_xlfn.NORM.INV(RAND(),cash_ave,cash_std))+(E44-F$24)))</f>
        <v/>
      </c>
      <c r="G44" s="156">
        <f>IF((F44&lt;=0),0,((F44-G$24)*Stock*(_xlfn.NORM.INV(RAND(),stock_ave,stock_std))+(F44-G$24)*Bonds*(_xlfn.NORM.INV(RAND(),bond_ave,bond_std))+(F44-G$24)*cash*(_xlfn.NORM.INV(RAND(),cash_ave,cash_std))+(F44-G$24)))</f>
        <v/>
      </c>
      <c r="H44" s="156">
        <f>IF((G44&lt;=0),0,((G44-H$24)*Stock*(_xlfn.NORM.INV(RAND(),stock_ave,stock_std))+(G44-H$24)*Bonds*(_xlfn.NORM.INV(RAND(),bond_ave,bond_std))+(G44-H$24)*cash*(_xlfn.NORM.INV(RAND(),cash_ave,cash_std))+(G44-H$24)))</f>
        <v/>
      </c>
      <c r="I44" s="156">
        <f>IF((H44&lt;=0),0,((H44-I$24)*Stock*(_xlfn.NORM.INV(RAND(),stock_ave,stock_std))+(H44-I$24)*Bonds*(_xlfn.NORM.INV(RAND(),bond_ave,bond_std))+(H44-I$24)*cash*(_xlfn.NORM.INV(RAND(),cash_ave,cash_std))+(H44-I$24)))</f>
        <v/>
      </c>
      <c r="J44" s="156">
        <f>IF((I44&lt;=0),0,((I44-J$24)*Stock*(_xlfn.NORM.INV(RAND(),stock_ave,stock_std))+(I44-J$24)*Bonds*(_xlfn.NORM.INV(RAND(),bond_ave,bond_std))+(I44-J$24)*cash*(_xlfn.NORM.INV(RAND(),cash_ave,cash_std))+(I44-J$24)))</f>
        <v/>
      </c>
      <c r="K44" s="156">
        <f>IF((J44&lt;=0),0,((J44-K$24)*Stock*(_xlfn.NORM.INV(RAND(),stock_ave,stock_std))+(J44-K$24)*Bonds*(_xlfn.NORM.INV(RAND(),bond_ave,bond_std))+(J44-K$24)*cash*(_xlfn.NORM.INV(RAND(),cash_ave,cash_std))+(J44-K$24)))</f>
        <v/>
      </c>
      <c r="L44" s="156">
        <f>IF((K44&lt;=0),0,((K44-L$24)*Stock*(_xlfn.NORM.INV(RAND(),stock_ave,stock_std))+(K44-L$24)*Bonds*(_xlfn.NORM.INV(RAND(),bond_ave,bond_std))+(K44-L$24)*cash*(_xlfn.NORM.INV(RAND(),cash_ave,cash_std))+(K44-L$24)))</f>
        <v/>
      </c>
      <c r="M44" s="156">
        <f>IF((L44&lt;=0),0,((L44-M$24)*Stock*(_xlfn.NORM.INV(RAND(),stock_ave,stock_std))+(L44-M$24)*Bonds*(_xlfn.NORM.INV(RAND(),bond_ave,bond_std))+(L44-M$24)*cash*(_xlfn.NORM.INV(RAND(),cash_ave,cash_std))+(L44-M$24)))</f>
        <v/>
      </c>
      <c r="N44" s="156">
        <f>IF((M44&lt;=0),0,((M44-N$24)*Stock*(_xlfn.NORM.INV(RAND(),stock_ave,stock_std))+(M44-N$24)*Bonds*(_xlfn.NORM.INV(RAND(),bond_ave,bond_std))+(M44-N$24)*cash*(_xlfn.NORM.INV(RAND(),cash_ave,cash_std))+(M44-N$24)))</f>
        <v/>
      </c>
      <c r="O44" s="156">
        <f>IF((N44&lt;=0),0,((N44-O$24)*Stock*(_xlfn.NORM.INV(RAND(),stock_ave,stock_std))+(N44-O$24)*Bonds*(_xlfn.NORM.INV(RAND(),bond_ave,bond_std))+(N44-O$24)*cash*(_xlfn.NORM.INV(RAND(),cash_ave,cash_std))+(N44-O$24)))</f>
        <v/>
      </c>
      <c r="P44" s="156">
        <f>IF((O44&lt;=0),0,((O44-P$24)*Stock*(_xlfn.NORM.INV(RAND(),stock_ave,stock_std))+(O44-P$24)*Bonds*(_xlfn.NORM.INV(RAND(),bond_ave,bond_std))+(O44-P$24)*cash*(_xlfn.NORM.INV(RAND(),cash_ave,cash_std))+(O44-P$24)))</f>
        <v/>
      </c>
      <c r="Q44" s="156">
        <f>IF((P44&lt;=0),0,((P44-Q$24)*Stock*(_xlfn.NORM.INV(RAND(),stock_ave,stock_std))+(P44-Q$24)*Bonds*(_xlfn.NORM.INV(RAND(),bond_ave,bond_std))+(P44-Q$24)*cash*(_xlfn.NORM.INV(RAND(),cash_ave,cash_std))+(P44-Q$24)))</f>
        <v/>
      </c>
      <c r="R44" s="156">
        <f>IF((Q44&lt;=0),0,((Q44-R$24)*Stock*(_xlfn.NORM.INV(RAND(),stock_ave,stock_std))+(Q44-R$24)*Bonds*(_xlfn.NORM.INV(RAND(),bond_ave,bond_std))+(Q44-R$24)*cash*(_xlfn.NORM.INV(RAND(),cash_ave,cash_std))+(Q44-R$24)))</f>
        <v/>
      </c>
      <c r="S44" s="156">
        <f>IF((R44&lt;=0),0,((R44-S$24)*Stock*(_xlfn.NORM.INV(RAND(),stock_ave,stock_std))+(R44-S$24)*Bonds*(_xlfn.NORM.INV(RAND(),bond_ave,bond_std))+(R44-S$24)*cash*(_xlfn.NORM.INV(RAND(),cash_ave,cash_std))+(R44-S$24)))</f>
        <v/>
      </c>
      <c r="T44" s="156">
        <f>IF((S44&lt;=0),0,((S44-T$24)*Stock*(_xlfn.NORM.INV(RAND(),stock_ave,stock_std))+(S44-T$24)*Bonds*(_xlfn.NORM.INV(RAND(),bond_ave,bond_std))+(S44-T$24)*cash*(_xlfn.NORM.INV(RAND(),cash_ave,cash_std))+(S44-T$24)))</f>
        <v/>
      </c>
      <c r="U44" s="156">
        <f>IF((T44&lt;=0),0,((T44-U$24)*Stock*(_xlfn.NORM.INV(RAND(),stock_ave,stock_std))+(T44-U$24)*Bonds*(_xlfn.NORM.INV(RAND(),bond_ave,bond_std))+(T44-U$24)*cash*(_xlfn.NORM.INV(RAND(),cash_ave,cash_std))+(T44-U$24)))</f>
        <v/>
      </c>
      <c r="V44" s="156">
        <f>IF((U44&lt;=0),0,((U44-V$24)*Stock*(_xlfn.NORM.INV(RAND(),stock_ave,stock_std))+(U44-V$24)*Bonds*(_xlfn.NORM.INV(RAND(),bond_ave,bond_std))+(U44-V$24)*cash*(_xlfn.NORM.INV(RAND(),cash_ave,cash_std))+(U44-V$24)))</f>
        <v/>
      </c>
      <c r="W44" s="156">
        <f>IF((V44&lt;=0),0,((V44-W$24)*Stock*(_xlfn.NORM.INV(RAND(),stock_ave,stock_std))+(V44-W$24)*Bonds*(_xlfn.NORM.INV(RAND(),bond_ave,bond_std))+(V44-W$24)*cash*(_xlfn.NORM.INV(RAND(),cash_ave,cash_std))+(V44-W$24)))</f>
        <v/>
      </c>
      <c r="X44" s="156">
        <f>IF((W44&lt;=0),0,((W44-X$24)*Stock*(_xlfn.NORM.INV(RAND(),stock_ave,stock_std))+(W44-X$24)*Bonds*(_xlfn.NORM.INV(RAND(),bond_ave,bond_std))+(W44-X$24)*cash*(_xlfn.NORM.INV(RAND(),cash_ave,cash_std))+(W44-X$24)))</f>
        <v/>
      </c>
      <c r="Y44" s="156">
        <f>IF((X44&lt;=0),0,((X44-Y$24)*Stock*(_xlfn.NORM.INV(RAND(),stock_ave,stock_std))+(X44-Y$24)*Bonds*(_xlfn.NORM.INV(RAND(),bond_ave,bond_std))+(X44-Y$24)*cash*(_xlfn.NORM.INV(RAND(),cash_ave,cash_std))+(X44-Y$24)))</f>
        <v/>
      </c>
      <c r="Z44" s="156">
        <f>IF((Y44&lt;=0),0,((Y44-Z$24)*Stock*(_xlfn.NORM.INV(RAND(),stock_ave,stock_std))+(Y44-Z$24)*Bonds*(_xlfn.NORM.INV(RAND(),bond_ave,bond_std))+(Y44-Z$24)*cash*(_xlfn.NORM.INV(RAND(),cash_ave,cash_std))+(Y44-Z$24)))</f>
        <v/>
      </c>
      <c r="AA44" s="156">
        <f>IF((Z44&lt;=0),0,((Z44-AA$24)*Stock*(_xlfn.NORM.INV(RAND(),stock_ave,stock_std))+(Z44-AA$24)*Bonds*(_xlfn.NORM.INV(RAND(),bond_ave,bond_std))+(Z44-AA$24)*cash*(_xlfn.NORM.INV(RAND(),cash_ave,cash_std))+(Z44-AA$24)))</f>
        <v/>
      </c>
      <c r="AB44" s="156">
        <f>IF((AA44&lt;=0),0,((AA44-AB$24)*Stock*(_xlfn.NORM.INV(RAND(),stock_ave,stock_std))+(AA44-AB$24)*Bonds*(_xlfn.NORM.INV(RAND(),bond_ave,bond_std))+(AA44-AB$24)*cash*(_xlfn.NORM.INV(RAND(),cash_ave,cash_std))+(AA44-AB$24)))</f>
        <v/>
      </c>
      <c r="AC44" s="156">
        <f>IF((AB44&lt;=0),0,((AB44-AC$24)*Stock*(_xlfn.NORM.INV(RAND(),stock_ave,stock_std))+(AB44-AC$24)*Bonds*(_xlfn.NORM.INV(RAND(),bond_ave,bond_std))+(AB44-AC$24)*cash*(_xlfn.NORM.INV(RAND(),cash_ave,cash_std))+(AB44-AC$24)))</f>
        <v/>
      </c>
      <c r="AD44" s="156">
        <f>IF((AC44&lt;=0),0,((AC44-AD$24)*Stock*(_xlfn.NORM.INV(RAND(),stock_ave,stock_std))+(AC44-AD$24)*Bonds*(_xlfn.NORM.INV(RAND(),bond_ave,bond_std))+(AC44-AD$24)*cash*(_xlfn.NORM.INV(RAND(),cash_ave,cash_std))+(AC44-AD$24)))</f>
        <v/>
      </c>
      <c r="AE44" s="156">
        <f>IF((AD44&lt;=0),0,((AD44-AE$24)*Stock*(_xlfn.NORM.INV(RAND(),stock_ave,stock_std))+(AD44-AE$24)*Bonds*(_xlfn.NORM.INV(RAND(),bond_ave,bond_std))+(AD44-AE$24)*cash*(_xlfn.NORM.INV(RAND(),cash_ave,cash_std))+(AD44-AE$24)))</f>
        <v/>
      </c>
      <c r="AF44" s="156">
        <f>IF((AE44&lt;=0),0,((AE44-AF$24)*Stock*(_xlfn.NORM.INV(RAND(),stock_ave,stock_std))+(AE44-AF$24)*Bonds*(_xlfn.NORM.INV(RAND(),bond_ave,bond_std))+(AE44-AF$24)*cash*(_xlfn.NORM.INV(RAND(),cash_ave,cash_std))+(AE44-AF$24)))</f>
        <v/>
      </c>
      <c r="AG44" s="156">
        <f>IF((AF44&lt;=0),0,((AF44-AG$24)*Stock*(_xlfn.NORM.INV(RAND(),stock_ave,stock_std))+(AF44-AG$24)*Bonds*(_xlfn.NORM.INV(RAND(),bond_ave,bond_std))+(AF44-AG$24)*cash*(_xlfn.NORM.INV(RAND(),cash_ave,cash_std))+(AF44-AG$24)))</f>
        <v/>
      </c>
      <c r="AH44" s="156">
        <f>IF((AG44&lt;=0),0,((AG44-AH$24)*Stock*(_xlfn.NORM.INV(RAND(),stock_ave,stock_std))+(AG44-AH$24)*Bonds*(_xlfn.NORM.INV(RAND(),bond_ave,bond_std))+(AG44-AH$24)*cash*(_xlfn.NORM.INV(RAND(),cash_ave,cash_std))+(AG44-AH$24)))</f>
        <v/>
      </c>
      <c r="AI44" s="156">
        <f>IF((AH44&lt;=0),0,((AH44-AI$24)*Stock*(_xlfn.NORM.INV(RAND(),stock_ave,stock_std))+(AH44-AI$24)*Bonds*(_xlfn.NORM.INV(RAND(),bond_ave,bond_std))+(AH44-AI$24)*cash*(_xlfn.NORM.INV(RAND(),cash_ave,cash_std))+(AH44-AI$24)))</f>
        <v/>
      </c>
      <c r="AJ44" s="156">
        <f>IF((AI44&lt;=0),0,((AI44-AJ$24)*Stock*(_xlfn.NORM.INV(RAND(),stock_ave,stock_std))+(AI44-AJ$24)*Bonds*(_xlfn.NORM.INV(RAND(),bond_ave,bond_std))+(AI44-AJ$24)*cash*(_xlfn.NORM.INV(RAND(),cash_ave,cash_std))+(AI44-AJ$24)))</f>
        <v/>
      </c>
      <c r="AK44" s="156">
        <f>IF((AJ44&lt;=0),0,((AJ44-AK$24)*Stock*(_xlfn.NORM.INV(RAND(),stock_ave,stock_std))+(AJ44-AK$24)*Bonds*(_xlfn.NORM.INV(RAND(),bond_ave,bond_std))+(AJ44-AK$24)*cash*(_xlfn.NORM.INV(RAND(),cash_ave,cash_std))+(AJ44-AK$24)))</f>
        <v/>
      </c>
      <c r="AL44" s="156">
        <f>IF((AK44&lt;=0),0,((AK44-AL$24)*Stock*(_xlfn.NORM.INV(RAND(),stock_ave,stock_std))+(AK44-AL$24)*Bonds*(_xlfn.NORM.INV(RAND(),bond_ave,bond_std))+(AK44-AL$24)*cash*(_xlfn.NORM.INV(RAND(),cash_ave,cash_std))+(AK44-AL$24)))</f>
        <v/>
      </c>
      <c r="AM44" s="156">
        <f>IF((AL44&lt;=0),0,((AL44-AM$24)*Stock*(_xlfn.NORM.INV(RAND(),stock_ave,stock_std))+(AL44-AM$24)*Bonds*(_xlfn.NORM.INV(RAND(),bond_ave,bond_std))+(AL44-AM$24)*cash*(_xlfn.NORM.INV(RAND(),cash_ave,cash_std))+(AL44-AM$24)))</f>
        <v/>
      </c>
      <c r="AN44" s="156">
        <f>IF((AM44&lt;=0),0,((AM44-AN$24)*Stock*(_xlfn.NORM.INV(RAND(),stock_ave,stock_std))+(AM44-AN$24)*Bonds*(_xlfn.NORM.INV(RAND(),bond_ave,bond_std))+(AM44-AN$24)*cash*(_xlfn.NORM.INV(RAND(),cash_ave,cash_std))+(AM44-AN$24)))</f>
        <v/>
      </c>
      <c r="AO44" s="156">
        <f>IF((AN44&lt;=0),0,((AN44-AO$24)*Stock*(_xlfn.NORM.INV(RAND(),stock_ave,stock_std))+(AN44-AO$24)*Bonds*(_xlfn.NORM.INV(RAND(),bond_ave,bond_std))+(AN44-AO$24)*cash*(_xlfn.NORM.INV(RAND(),cash_ave,cash_std))+(AN44-AO$24)))</f>
        <v/>
      </c>
      <c r="AP44" s="156">
        <f>IF((AO44&lt;=0),0,((AO44-AP$24)*Stock*(_xlfn.NORM.INV(RAND(),stock_ave,stock_std))+(AO44-AP$24)*Bonds*(_xlfn.NORM.INV(RAND(),bond_ave,bond_std))+(AO44-AP$24)*cash*(_xlfn.NORM.INV(RAND(),cash_ave,cash_std))+(AO44-AP$24)))</f>
        <v/>
      </c>
      <c r="AQ44" s="156">
        <f>IF((AP44&lt;=0),0,((AP44-AQ$24)*Stock*(_xlfn.NORM.INV(RAND(),stock_ave,stock_std))+(AP44-AQ$24)*Bonds*(_xlfn.NORM.INV(RAND(),bond_ave,bond_std))+(AP44-AQ$24)*cash*(_xlfn.NORM.INV(RAND(),cash_ave,cash_std))+(AP44-AQ$24)))</f>
        <v/>
      </c>
      <c r="AR44" s="156">
        <f>IF((AQ44&lt;=0),0,((AQ44-AR$24)*Stock*(_xlfn.NORM.INV(RAND(),stock_ave,stock_std))+(AQ44-AR$24)*Bonds*(_xlfn.NORM.INV(RAND(),bond_ave,bond_std))+(AQ44-AR$24)*cash*(_xlfn.NORM.INV(RAND(),cash_ave,cash_std))+(AQ44-AR$24)))</f>
        <v/>
      </c>
      <c r="AS44" s="156">
        <f>IF((AR44&lt;=0),0,((AR44-AS$24)*Stock*(_xlfn.NORM.INV(RAND(),stock_ave,stock_std))+(AR44-AS$24)*Bonds*(_xlfn.NORM.INV(RAND(),bond_ave,bond_std))+(AR44-AS$24)*cash*(_xlfn.NORM.INV(RAND(),cash_ave,cash_std))+(AR44-AS$24)))</f>
        <v/>
      </c>
      <c r="AT44" s="156">
        <f>IF((AS44&lt;=0),0,((AS44-AT$24)*Stock*(_xlfn.NORM.INV(RAND(),stock_ave,stock_std))+(AS44-AT$24)*Bonds*(_xlfn.NORM.INV(RAND(),bond_ave,bond_std))+(AS44-AT$24)*cash*(_xlfn.NORM.INV(RAND(),cash_ave,cash_std))+(AS44-AT$24)))</f>
        <v/>
      </c>
      <c r="AU44" s="156">
        <f>IF((AT44&lt;=0),0,((AT44-AU$24)*Stock*(_xlfn.NORM.INV(RAND(),stock_ave,stock_std))+(AT44-AU$24)*Bonds*(_xlfn.NORM.INV(RAND(),bond_ave,bond_std))+(AT44-AU$24)*cash*(_xlfn.NORM.INV(RAND(),cash_ave,cash_std))+(AT44-AU$24)))</f>
        <v/>
      </c>
      <c r="AV44" s="156">
        <f>IF((AU44&lt;=0),0,((AU44-AV$24)*Stock*(_xlfn.NORM.INV(RAND(),stock_ave,stock_std))+(AU44-AV$24)*Bonds*(_xlfn.NORM.INV(RAND(),bond_ave,bond_std))+(AU44-AV$24)*cash*(_xlfn.NORM.INV(RAND(),cash_ave,cash_std))+(AU44-AV$24)))</f>
        <v/>
      </c>
      <c r="AW44" s="156">
        <f>IF((AV44&lt;=0),0,((AV44-AW$24)*Stock*(_xlfn.NORM.INV(RAND(),stock_ave,stock_std))+(AV44-AW$24)*Bonds*(_xlfn.NORM.INV(RAND(),bond_ave,bond_std))+(AV44-AW$24)*cash*(_xlfn.NORM.INV(RAND(),cash_ave,cash_std))+(AV44-AW$24)))</f>
        <v/>
      </c>
      <c r="AX44" s="159" t="n"/>
      <c r="AY44" s="159" t="n"/>
      <c r="AZ44" s="159" t="n"/>
      <c r="BA44" s="159" t="n"/>
      <c r="BB44" s="159" t="n"/>
    </row>
    <row r="45">
      <c r="C45" s="147" t="n"/>
      <c r="D45" s="61">
        <f>+D44-IF(D$18&gt;74,(D44/D$25)*$C$10)</f>
        <v/>
      </c>
      <c r="E45" s="61">
        <f>+E44-IF(E$18&gt;74,(E44/E$25)*$C$10)</f>
        <v/>
      </c>
      <c r="F45" s="61">
        <f>+F44-IF(F$18&gt;74,(F44/F$25)*$C$10)</f>
        <v/>
      </c>
      <c r="G45" s="61">
        <f>+G44-IF(G$18&gt;74,(G44/G$25)*$C$10)</f>
        <v/>
      </c>
      <c r="H45" s="61">
        <f>+H44-IF(H$18&gt;74,(H44/H$25)*$C$10)</f>
        <v/>
      </c>
      <c r="I45" s="61">
        <f>+I44-IF(I$18&gt;74,(I44/I$25)*$C$10)</f>
        <v/>
      </c>
      <c r="J45" s="61">
        <f>+J44-IF(J$18&gt;74,(J44/J$25)*$C$10)</f>
        <v/>
      </c>
      <c r="K45" s="61">
        <f>+K44-IF(K$18&gt;74,(K44/K$25)*$C$10)</f>
        <v/>
      </c>
      <c r="L45" s="61">
        <f>+L44-IF(L$18&gt;74,(L44/L$25)*$C$10)</f>
        <v/>
      </c>
      <c r="M45" s="61">
        <f>+M44-IF(M$18&gt;74,(M44/M$25)*$C$10)</f>
        <v/>
      </c>
      <c r="N45" s="61">
        <f>+N44-IF(N$18&gt;74,(N44/N$25)*$C$10)</f>
        <v/>
      </c>
      <c r="O45" s="61">
        <f>+O44-IF(O$18&gt;74,(O44/O$25)*$C$10)</f>
        <v/>
      </c>
      <c r="P45" s="61">
        <f>+P44-IF(P$18&gt;74,(P44/P$25)*$C$10)</f>
        <v/>
      </c>
      <c r="Q45" s="61">
        <f>+Q44-IF(Q$18&gt;74,(Q44/Q$25)*$C$10)</f>
        <v/>
      </c>
      <c r="R45" s="61">
        <f>+R44-IF(R$18&gt;74,(R44/R$25)*$C$10)</f>
        <v/>
      </c>
      <c r="S45" s="61">
        <f>+S44-IF(S$18&gt;74,(S44/S$25)*$C$10)</f>
        <v/>
      </c>
      <c r="T45" s="61">
        <f>+T44-IF(T$18&gt;74,(T44/T$25)*$C$10)</f>
        <v/>
      </c>
      <c r="U45" s="61">
        <f>+U44-IF(U$18&gt;74,(U44/U$25)*$C$10)</f>
        <v/>
      </c>
      <c r="V45" s="61">
        <f>+V44-IF(V$18&gt;74,(V44/V$25)*$C$10)</f>
        <v/>
      </c>
      <c r="W45" s="61">
        <f>+W44-IF(W$18&gt;74,(W44/W$25)*$C$10)</f>
        <v/>
      </c>
      <c r="X45" s="61">
        <f>+X44-IF(X$18&gt;74,(X44/X$25)*$C$10)</f>
        <v/>
      </c>
      <c r="Y45" s="61">
        <f>+Y44-IF(Y$18&gt;74,(Y44/Y$25)*$C$10)</f>
        <v/>
      </c>
      <c r="Z45" s="61">
        <f>+Z44-IF(Z$18&gt;74,(Z44/Z$25)*$C$10)</f>
        <v/>
      </c>
      <c r="AA45" s="61">
        <f>+AA44-IF(AA$18&gt;74,(AA44/AA$25)*$C$10)</f>
        <v/>
      </c>
      <c r="AB45" s="61">
        <f>+AB44-IF(AB$18&gt;74,(AB44/AB$25)*$C$10)</f>
        <v/>
      </c>
      <c r="AC45" s="61">
        <f>+AC44-IF(AC$18&gt;74,(AC44/AC$25)*$C$10)</f>
        <v/>
      </c>
      <c r="AD45" s="61">
        <f>+AD44-IF(AD$18&gt;74,(AD44/AD$25)*$C$10)</f>
        <v/>
      </c>
      <c r="AE45" s="61">
        <f>+AE44-IF(AE$18&gt;74,(AE44/AE$25)*$C$10)</f>
        <v/>
      </c>
      <c r="AF45" s="61">
        <f>+AF44-IF(AF$18&gt;74,(AF44/AF$25)*$C$10)</f>
        <v/>
      </c>
      <c r="AG45" s="61">
        <f>+AG44-IF(AG$18&gt;74,(AG44/AG$25)*$C$10)</f>
        <v/>
      </c>
      <c r="AH45" s="61">
        <f>+AH44-IF(AH$18&gt;74,(AH44/AH$25)*$C$10)</f>
        <v/>
      </c>
      <c r="AI45" s="61">
        <f>+AI44-IF(AI$18&gt;74,(AI44/AI$25)*$C$10)</f>
        <v/>
      </c>
      <c r="AJ45" s="61">
        <f>+AJ44-IF(AJ$18&gt;74,(AJ44/AJ$25)*$C$10)</f>
        <v/>
      </c>
      <c r="AK45" s="61">
        <f>+AK44-IF(AK$18&gt;74,(AK44/AK$25)*$C$10)</f>
        <v/>
      </c>
      <c r="AL45" s="61">
        <f>+AL44-IF(AL$18&gt;74,(AL44/AL$25)*$C$10)</f>
        <v/>
      </c>
      <c r="AM45" s="61">
        <f>+AM44-IF(AM$18&gt;74,(AM44/AM$25)*$C$10)</f>
        <v/>
      </c>
      <c r="AN45" s="61">
        <f>+AN44-IF(AN$18&gt;74,(AN44/AN$25)*$C$10)</f>
        <v/>
      </c>
      <c r="AO45" s="61">
        <f>+AO44-IF(AO$18&gt;74,(AO44/AO$25)*$C$10)</f>
        <v/>
      </c>
      <c r="AP45" s="61">
        <f>+AP44-IF(AP$18&gt;74,(AP44/AP$25)*$C$10)</f>
        <v/>
      </c>
      <c r="AQ45" s="61">
        <f>+AQ44-IF(AQ$18&gt;74,(AQ44/AQ$25)*$C$10)</f>
        <v/>
      </c>
      <c r="AR45" s="61">
        <f>+AR44-IF(AR$18&gt;74,(AR44/AR$25)*$C$10)</f>
        <v/>
      </c>
      <c r="AS45" s="61">
        <f>+AS44-IF(AS$18&gt;74,(AS44/AS$25)*$C$10)</f>
        <v/>
      </c>
      <c r="AT45" s="61">
        <f>+AT44-IF(AT$18&gt;74,(AT44/AT$25)*$C$10)</f>
        <v/>
      </c>
      <c r="AU45" s="61">
        <f>+AU44-IF(AU$18&gt;74,(AU44/AU$25)*$C$10)</f>
        <v/>
      </c>
      <c r="AV45" s="61">
        <f>+AV44-IF(AV$18&gt;74,(AV44/AV$25)*$C$10)</f>
        <v/>
      </c>
      <c r="AW45" s="61">
        <f>+AW44-IF(AW$18&gt;74,(AW44/AW$25)*$C$10)</f>
        <v/>
      </c>
      <c r="AX45" s="35">
        <f>IF(AW45&gt;0,1,0)</f>
        <v/>
      </c>
      <c r="AY45" s="35">
        <f>IF(AL45&gt;0,1,0)</f>
        <v/>
      </c>
      <c r="AZ45" s="35">
        <f>IF(AG45&gt;0,1,0)</f>
        <v/>
      </c>
      <c r="BA45" s="35">
        <f>IF(AB45&gt;0,1,0)</f>
        <v/>
      </c>
      <c r="BB45" s="35">
        <f>IF(W45&gt;0,1,0)</f>
        <v/>
      </c>
    </row>
    <row r="46">
      <c r="B46" s="154" t="inlineStr">
        <is>
          <t>trial 10</t>
        </is>
      </c>
      <c r="C46" s="155">
        <f>+start-$C$24</f>
        <v/>
      </c>
      <c r="D46" s="156">
        <f>IF((C46&lt;=0),0,((C46-D$24)*Stock*(_xlfn.NORM.INV(RAND(),stock_ave,stock_std))+(C46-D$24)*Bonds*(_xlfn.NORM.INV(RAND(),bond_ave,bond_std))+(C46-D$24)*cash*(_xlfn.NORM.INV(RAND(),cash_ave,cash_std))+(C46-D$24)))</f>
        <v/>
      </c>
      <c r="E46" s="156">
        <f>IF((D46&lt;=0),0,((D46-E$24)*Stock*(_xlfn.NORM.INV(RAND(),stock_ave,stock_std))+(D46-E$24)*Bonds*(_xlfn.NORM.INV(RAND(),bond_ave,bond_std))+(D46-E$24)*cash*(_xlfn.NORM.INV(RAND(),cash_ave,cash_std))+(D46-E$24)))</f>
        <v/>
      </c>
      <c r="F46" s="156">
        <f>IF((E46&lt;=0),0,((E46-F$24)*Stock*(_xlfn.NORM.INV(RAND(),stock_ave,stock_std))+(E46-F$24)*Bonds*(_xlfn.NORM.INV(RAND(),bond_ave,bond_std))+(E46-F$24)*cash*(_xlfn.NORM.INV(RAND(),cash_ave,cash_std))+(E46-F$24)))</f>
        <v/>
      </c>
      <c r="G46" s="156">
        <f>IF((F46&lt;=0),0,((F46-G$24)*Stock*(_xlfn.NORM.INV(RAND(),stock_ave,stock_std))+(F46-G$24)*Bonds*(_xlfn.NORM.INV(RAND(),bond_ave,bond_std))+(F46-G$24)*cash*(_xlfn.NORM.INV(RAND(),cash_ave,cash_std))+(F46-G$24)))</f>
        <v/>
      </c>
      <c r="H46" s="156">
        <f>IF((G46&lt;=0),0,((G46-H$24)*Stock*(_xlfn.NORM.INV(RAND(),stock_ave,stock_std))+(G46-H$24)*Bonds*(_xlfn.NORM.INV(RAND(),bond_ave,bond_std))+(G46-H$24)*cash*(_xlfn.NORM.INV(RAND(),cash_ave,cash_std))+(G46-H$24)))</f>
        <v/>
      </c>
      <c r="I46" s="156">
        <f>IF((H46&lt;=0),0,((H46-I$24)*Stock*(_xlfn.NORM.INV(RAND(),stock_ave,stock_std))+(H46-I$24)*Bonds*(_xlfn.NORM.INV(RAND(),bond_ave,bond_std))+(H46-I$24)*cash*(_xlfn.NORM.INV(RAND(),cash_ave,cash_std))+(H46-I$24)))</f>
        <v/>
      </c>
      <c r="J46" s="156">
        <f>IF((I46&lt;=0),0,((I46-J$24)*Stock*(_xlfn.NORM.INV(RAND(),stock_ave,stock_std))+(I46-J$24)*Bonds*(_xlfn.NORM.INV(RAND(),bond_ave,bond_std))+(I46-J$24)*cash*(_xlfn.NORM.INV(RAND(),cash_ave,cash_std))+(I46-J$24)))</f>
        <v/>
      </c>
      <c r="K46" s="156">
        <f>IF((J46&lt;=0),0,((J46-K$24)*Stock*(_xlfn.NORM.INV(RAND(),stock_ave,stock_std))+(J46-K$24)*Bonds*(_xlfn.NORM.INV(RAND(),bond_ave,bond_std))+(J46-K$24)*cash*(_xlfn.NORM.INV(RAND(),cash_ave,cash_std))+(J46-K$24)))</f>
        <v/>
      </c>
      <c r="L46" s="156">
        <f>IF((K46&lt;=0),0,((K46-L$24)*Stock*(_xlfn.NORM.INV(RAND(),stock_ave,stock_std))+(K46-L$24)*Bonds*(_xlfn.NORM.INV(RAND(),bond_ave,bond_std))+(K46-L$24)*cash*(_xlfn.NORM.INV(RAND(),cash_ave,cash_std))+(K46-L$24)))</f>
        <v/>
      </c>
      <c r="M46" s="156">
        <f>IF((L46&lt;=0),0,((L46-M$24)*Stock*(_xlfn.NORM.INV(RAND(),stock_ave,stock_std))+(L46-M$24)*Bonds*(_xlfn.NORM.INV(RAND(),bond_ave,bond_std))+(L46-M$24)*cash*(_xlfn.NORM.INV(RAND(),cash_ave,cash_std))+(L46-M$24)))</f>
        <v/>
      </c>
      <c r="N46" s="156">
        <f>IF((M46&lt;=0),0,((M46-N$24)*Stock*(_xlfn.NORM.INV(RAND(),stock_ave,stock_std))+(M46-N$24)*Bonds*(_xlfn.NORM.INV(RAND(),bond_ave,bond_std))+(M46-N$24)*cash*(_xlfn.NORM.INV(RAND(),cash_ave,cash_std))+(M46-N$24)))</f>
        <v/>
      </c>
      <c r="O46" s="156">
        <f>IF((N46&lt;=0),0,((N46-O$24)*Stock*(_xlfn.NORM.INV(RAND(),stock_ave,stock_std))+(N46-O$24)*Bonds*(_xlfn.NORM.INV(RAND(),bond_ave,bond_std))+(N46-O$24)*cash*(_xlfn.NORM.INV(RAND(),cash_ave,cash_std))+(N46-O$24)))</f>
        <v/>
      </c>
      <c r="P46" s="156">
        <f>IF((O46&lt;=0),0,((O46-P$24)*Stock*(_xlfn.NORM.INV(RAND(),stock_ave,stock_std))+(O46-P$24)*Bonds*(_xlfn.NORM.INV(RAND(),bond_ave,bond_std))+(O46-P$24)*cash*(_xlfn.NORM.INV(RAND(),cash_ave,cash_std))+(O46-P$24)))</f>
        <v/>
      </c>
      <c r="Q46" s="156">
        <f>IF((P46&lt;=0),0,((P46-Q$24)*Stock*(_xlfn.NORM.INV(RAND(),stock_ave,stock_std))+(P46-Q$24)*Bonds*(_xlfn.NORM.INV(RAND(),bond_ave,bond_std))+(P46-Q$24)*cash*(_xlfn.NORM.INV(RAND(),cash_ave,cash_std))+(P46-Q$24)))</f>
        <v/>
      </c>
      <c r="R46" s="156">
        <f>IF((Q46&lt;=0),0,((Q46-R$24)*Stock*(_xlfn.NORM.INV(RAND(),stock_ave,stock_std))+(Q46-R$24)*Bonds*(_xlfn.NORM.INV(RAND(),bond_ave,bond_std))+(Q46-R$24)*cash*(_xlfn.NORM.INV(RAND(),cash_ave,cash_std))+(Q46-R$24)))</f>
        <v/>
      </c>
      <c r="S46" s="156">
        <f>IF((R46&lt;=0),0,((R46-S$24)*Stock*(_xlfn.NORM.INV(RAND(),stock_ave,stock_std))+(R46-S$24)*Bonds*(_xlfn.NORM.INV(RAND(),bond_ave,bond_std))+(R46-S$24)*cash*(_xlfn.NORM.INV(RAND(),cash_ave,cash_std))+(R46-S$24)))</f>
        <v/>
      </c>
      <c r="T46" s="156">
        <f>IF((S46&lt;=0),0,((S46-T$24)*Stock*(_xlfn.NORM.INV(RAND(),stock_ave,stock_std))+(S46-T$24)*Bonds*(_xlfn.NORM.INV(RAND(),bond_ave,bond_std))+(S46-T$24)*cash*(_xlfn.NORM.INV(RAND(),cash_ave,cash_std))+(S46-T$24)))</f>
        <v/>
      </c>
      <c r="U46" s="156">
        <f>IF((T46&lt;=0),0,((T46-U$24)*Stock*(_xlfn.NORM.INV(RAND(),stock_ave,stock_std))+(T46-U$24)*Bonds*(_xlfn.NORM.INV(RAND(),bond_ave,bond_std))+(T46-U$24)*cash*(_xlfn.NORM.INV(RAND(),cash_ave,cash_std))+(T46-U$24)))</f>
        <v/>
      </c>
      <c r="V46" s="156">
        <f>IF((U46&lt;=0),0,((U46-V$24)*Stock*(_xlfn.NORM.INV(RAND(),stock_ave,stock_std))+(U46-V$24)*Bonds*(_xlfn.NORM.INV(RAND(),bond_ave,bond_std))+(U46-V$24)*cash*(_xlfn.NORM.INV(RAND(),cash_ave,cash_std))+(U46-V$24)))</f>
        <v/>
      </c>
      <c r="W46" s="156">
        <f>IF((V46&lt;=0),0,((V46-W$24)*Stock*(_xlfn.NORM.INV(RAND(),stock_ave,stock_std))+(V46-W$24)*Bonds*(_xlfn.NORM.INV(RAND(),bond_ave,bond_std))+(V46-W$24)*cash*(_xlfn.NORM.INV(RAND(),cash_ave,cash_std))+(V46-W$24)))</f>
        <v/>
      </c>
      <c r="X46" s="156">
        <f>IF((W46&lt;=0),0,((W46-X$24)*Stock*(_xlfn.NORM.INV(RAND(),stock_ave,stock_std))+(W46-X$24)*Bonds*(_xlfn.NORM.INV(RAND(),bond_ave,bond_std))+(W46-X$24)*cash*(_xlfn.NORM.INV(RAND(),cash_ave,cash_std))+(W46-X$24)))</f>
        <v/>
      </c>
      <c r="Y46" s="156">
        <f>IF((X46&lt;=0),0,((X46-Y$24)*Stock*(_xlfn.NORM.INV(RAND(),stock_ave,stock_std))+(X46-Y$24)*Bonds*(_xlfn.NORM.INV(RAND(),bond_ave,bond_std))+(X46-Y$24)*cash*(_xlfn.NORM.INV(RAND(),cash_ave,cash_std))+(X46-Y$24)))</f>
        <v/>
      </c>
      <c r="Z46" s="156">
        <f>IF((Y46&lt;=0),0,((Y46-Z$24)*Stock*(_xlfn.NORM.INV(RAND(),stock_ave,stock_std))+(Y46-Z$24)*Bonds*(_xlfn.NORM.INV(RAND(),bond_ave,bond_std))+(Y46-Z$24)*cash*(_xlfn.NORM.INV(RAND(),cash_ave,cash_std))+(Y46-Z$24)))</f>
        <v/>
      </c>
      <c r="AA46" s="156">
        <f>IF((Z46&lt;=0),0,((Z46-AA$24)*Stock*(_xlfn.NORM.INV(RAND(),stock_ave,stock_std))+(Z46-AA$24)*Bonds*(_xlfn.NORM.INV(RAND(),bond_ave,bond_std))+(Z46-AA$24)*cash*(_xlfn.NORM.INV(RAND(),cash_ave,cash_std))+(Z46-AA$24)))</f>
        <v/>
      </c>
      <c r="AB46" s="156">
        <f>IF((AA46&lt;=0),0,((AA46-AB$24)*Stock*(_xlfn.NORM.INV(RAND(),stock_ave,stock_std))+(AA46-AB$24)*Bonds*(_xlfn.NORM.INV(RAND(),bond_ave,bond_std))+(AA46-AB$24)*cash*(_xlfn.NORM.INV(RAND(),cash_ave,cash_std))+(AA46-AB$24)))</f>
        <v/>
      </c>
      <c r="AC46" s="156">
        <f>IF((AB46&lt;=0),0,((AB46-AC$24)*Stock*(_xlfn.NORM.INV(RAND(),stock_ave,stock_std))+(AB46-AC$24)*Bonds*(_xlfn.NORM.INV(RAND(),bond_ave,bond_std))+(AB46-AC$24)*cash*(_xlfn.NORM.INV(RAND(),cash_ave,cash_std))+(AB46-AC$24)))</f>
        <v/>
      </c>
      <c r="AD46" s="156">
        <f>IF((AC46&lt;=0),0,((AC46-AD$24)*Stock*(_xlfn.NORM.INV(RAND(),stock_ave,stock_std))+(AC46-AD$24)*Bonds*(_xlfn.NORM.INV(RAND(),bond_ave,bond_std))+(AC46-AD$24)*cash*(_xlfn.NORM.INV(RAND(),cash_ave,cash_std))+(AC46-AD$24)))</f>
        <v/>
      </c>
      <c r="AE46" s="156">
        <f>IF((AD46&lt;=0),0,((AD46-AE$24)*Stock*(_xlfn.NORM.INV(RAND(),stock_ave,stock_std))+(AD46-AE$24)*Bonds*(_xlfn.NORM.INV(RAND(),bond_ave,bond_std))+(AD46-AE$24)*cash*(_xlfn.NORM.INV(RAND(),cash_ave,cash_std))+(AD46-AE$24)))</f>
        <v/>
      </c>
      <c r="AF46" s="156">
        <f>IF((AE46&lt;=0),0,((AE46-AF$24)*Stock*(_xlfn.NORM.INV(RAND(),stock_ave,stock_std))+(AE46-AF$24)*Bonds*(_xlfn.NORM.INV(RAND(),bond_ave,bond_std))+(AE46-AF$24)*cash*(_xlfn.NORM.INV(RAND(),cash_ave,cash_std))+(AE46-AF$24)))</f>
        <v/>
      </c>
      <c r="AG46" s="156">
        <f>IF((AF46&lt;=0),0,((AF46-AG$24)*Stock*(_xlfn.NORM.INV(RAND(),stock_ave,stock_std))+(AF46-AG$24)*Bonds*(_xlfn.NORM.INV(RAND(),bond_ave,bond_std))+(AF46-AG$24)*cash*(_xlfn.NORM.INV(RAND(),cash_ave,cash_std))+(AF46-AG$24)))</f>
        <v/>
      </c>
      <c r="AH46" s="156">
        <f>IF((AG46&lt;=0),0,((AG46-AH$24)*Stock*(_xlfn.NORM.INV(RAND(),stock_ave,stock_std))+(AG46-AH$24)*Bonds*(_xlfn.NORM.INV(RAND(),bond_ave,bond_std))+(AG46-AH$24)*cash*(_xlfn.NORM.INV(RAND(),cash_ave,cash_std))+(AG46-AH$24)))</f>
        <v/>
      </c>
      <c r="AI46" s="156">
        <f>IF((AH46&lt;=0),0,((AH46-AI$24)*Stock*(_xlfn.NORM.INV(RAND(),stock_ave,stock_std))+(AH46-AI$24)*Bonds*(_xlfn.NORM.INV(RAND(),bond_ave,bond_std))+(AH46-AI$24)*cash*(_xlfn.NORM.INV(RAND(),cash_ave,cash_std))+(AH46-AI$24)))</f>
        <v/>
      </c>
      <c r="AJ46" s="156">
        <f>IF((AI46&lt;=0),0,((AI46-AJ$24)*Stock*(_xlfn.NORM.INV(RAND(),stock_ave,stock_std))+(AI46-AJ$24)*Bonds*(_xlfn.NORM.INV(RAND(),bond_ave,bond_std))+(AI46-AJ$24)*cash*(_xlfn.NORM.INV(RAND(),cash_ave,cash_std))+(AI46-AJ$24)))</f>
        <v/>
      </c>
      <c r="AK46" s="156">
        <f>IF((AJ46&lt;=0),0,((AJ46-AK$24)*Stock*(_xlfn.NORM.INV(RAND(),stock_ave,stock_std))+(AJ46-AK$24)*Bonds*(_xlfn.NORM.INV(RAND(),bond_ave,bond_std))+(AJ46-AK$24)*cash*(_xlfn.NORM.INV(RAND(),cash_ave,cash_std))+(AJ46-AK$24)))</f>
        <v/>
      </c>
      <c r="AL46" s="156">
        <f>IF((AK46&lt;=0),0,((AK46-AL$24)*Stock*(_xlfn.NORM.INV(RAND(),stock_ave,stock_std))+(AK46-AL$24)*Bonds*(_xlfn.NORM.INV(RAND(),bond_ave,bond_std))+(AK46-AL$24)*cash*(_xlfn.NORM.INV(RAND(),cash_ave,cash_std))+(AK46-AL$24)))</f>
        <v/>
      </c>
      <c r="AM46" s="156">
        <f>IF((AL46&lt;=0),0,((AL46-AM$24)*Stock*(_xlfn.NORM.INV(RAND(),stock_ave,stock_std))+(AL46-AM$24)*Bonds*(_xlfn.NORM.INV(RAND(),bond_ave,bond_std))+(AL46-AM$24)*cash*(_xlfn.NORM.INV(RAND(),cash_ave,cash_std))+(AL46-AM$24)))</f>
        <v/>
      </c>
      <c r="AN46" s="156">
        <f>IF((AM46&lt;=0),0,((AM46-AN$24)*Stock*(_xlfn.NORM.INV(RAND(),stock_ave,stock_std))+(AM46-AN$24)*Bonds*(_xlfn.NORM.INV(RAND(),bond_ave,bond_std))+(AM46-AN$24)*cash*(_xlfn.NORM.INV(RAND(),cash_ave,cash_std))+(AM46-AN$24)))</f>
        <v/>
      </c>
      <c r="AO46" s="156">
        <f>IF((AN46&lt;=0),0,((AN46-AO$24)*Stock*(_xlfn.NORM.INV(RAND(),stock_ave,stock_std))+(AN46-AO$24)*Bonds*(_xlfn.NORM.INV(RAND(),bond_ave,bond_std))+(AN46-AO$24)*cash*(_xlfn.NORM.INV(RAND(),cash_ave,cash_std))+(AN46-AO$24)))</f>
        <v/>
      </c>
      <c r="AP46" s="156">
        <f>IF((AO46&lt;=0),0,((AO46-AP$24)*Stock*(_xlfn.NORM.INV(RAND(),stock_ave,stock_std))+(AO46-AP$24)*Bonds*(_xlfn.NORM.INV(RAND(),bond_ave,bond_std))+(AO46-AP$24)*cash*(_xlfn.NORM.INV(RAND(),cash_ave,cash_std))+(AO46-AP$24)))</f>
        <v/>
      </c>
      <c r="AQ46" s="156">
        <f>IF((AP46&lt;=0),0,((AP46-AQ$24)*Stock*(_xlfn.NORM.INV(RAND(),stock_ave,stock_std))+(AP46-AQ$24)*Bonds*(_xlfn.NORM.INV(RAND(),bond_ave,bond_std))+(AP46-AQ$24)*cash*(_xlfn.NORM.INV(RAND(),cash_ave,cash_std))+(AP46-AQ$24)))</f>
        <v/>
      </c>
      <c r="AR46" s="156">
        <f>IF((AQ46&lt;=0),0,((AQ46-AR$24)*Stock*(_xlfn.NORM.INV(RAND(),stock_ave,stock_std))+(AQ46-AR$24)*Bonds*(_xlfn.NORM.INV(RAND(),bond_ave,bond_std))+(AQ46-AR$24)*cash*(_xlfn.NORM.INV(RAND(),cash_ave,cash_std))+(AQ46-AR$24)))</f>
        <v/>
      </c>
      <c r="AS46" s="156">
        <f>IF((AR46&lt;=0),0,((AR46-AS$24)*Stock*(_xlfn.NORM.INV(RAND(),stock_ave,stock_std))+(AR46-AS$24)*Bonds*(_xlfn.NORM.INV(RAND(),bond_ave,bond_std))+(AR46-AS$24)*cash*(_xlfn.NORM.INV(RAND(),cash_ave,cash_std))+(AR46-AS$24)))</f>
        <v/>
      </c>
      <c r="AT46" s="156">
        <f>IF((AS46&lt;=0),0,((AS46-AT$24)*Stock*(_xlfn.NORM.INV(RAND(),stock_ave,stock_std))+(AS46-AT$24)*Bonds*(_xlfn.NORM.INV(RAND(),bond_ave,bond_std))+(AS46-AT$24)*cash*(_xlfn.NORM.INV(RAND(),cash_ave,cash_std))+(AS46-AT$24)))</f>
        <v/>
      </c>
      <c r="AU46" s="156">
        <f>IF((AT46&lt;=0),0,((AT46-AU$24)*Stock*(_xlfn.NORM.INV(RAND(),stock_ave,stock_std))+(AT46-AU$24)*Bonds*(_xlfn.NORM.INV(RAND(),bond_ave,bond_std))+(AT46-AU$24)*cash*(_xlfn.NORM.INV(RAND(),cash_ave,cash_std))+(AT46-AU$24)))</f>
        <v/>
      </c>
      <c r="AV46" s="156">
        <f>IF((AU46&lt;=0),0,((AU46-AV$24)*Stock*(_xlfn.NORM.INV(RAND(),stock_ave,stock_std))+(AU46-AV$24)*Bonds*(_xlfn.NORM.INV(RAND(),bond_ave,bond_std))+(AU46-AV$24)*cash*(_xlfn.NORM.INV(RAND(),cash_ave,cash_std))+(AU46-AV$24)))</f>
        <v/>
      </c>
      <c r="AW46" s="156">
        <f>IF((AV46&lt;=0),0,((AV46-AW$24)*Stock*(_xlfn.NORM.INV(RAND(),stock_ave,stock_std))+(AV46-AW$24)*Bonds*(_xlfn.NORM.INV(RAND(),bond_ave,bond_std))+(AV46-AW$24)*cash*(_xlfn.NORM.INV(RAND(),cash_ave,cash_std))+(AV46-AW$24)))</f>
        <v/>
      </c>
      <c r="AX46" s="159" t="n"/>
      <c r="AY46" s="159" t="n"/>
      <c r="AZ46" s="159" t="n"/>
      <c r="BA46" s="159" t="n"/>
      <c r="BB46" s="159" t="n"/>
    </row>
    <row r="47">
      <c r="C47" s="147" t="n"/>
      <c r="D47" s="61">
        <f>+D46-IF(D$18&gt;74,(D46/D$25)*$C$10)</f>
        <v/>
      </c>
      <c r="E47" s="61">
        <f>+E46-IF(E$18&gt;74,(E46/E$25)*$C$10)</f>
        <v/>
      </c>
      <c r="F47" s="61">
        <f>+F46-IF(F$18&gt;74,(F46/F$25)*$C$10)</f>
        <v/>
      </c>
      <c r="G47" s="61">
        <f>+G46-IF(G$18&gt;74,(G46/G$25)*$C$10)</f>
        <v/>
      </c>
      <c r="H47" s="61">
        <f>+H46-IF(H$18&gt;74,(H46/H$25)*$C$10)</f>
        <v/>
      </c>
      <c r="I47" s="61">
        <f>+I46-IF(I$18&gt;74,(I46/I$25)*$C$10)</f>
        <v/>
      </c>
      <c r="J47" s="61">
        <f>+J46-IF(J$18&gt;74,(J46/J$25)*$C$10)</f>
        <v/>
      </c>
      <c r="K47" s="61">
        <f>+K46-IF(K$18&gt;74,(K46/K$25)*$C$10)</f>
        <v/>
      </c>
      <c r="L47" s="61">
        <f>+L46-IF(L$18&gt;74,(L46/L$25)*$C$10)</f>
        <v/>
      </c>
      <c r="M47" s="61">
        <f>+M46-IF(M$18&gt;74,(M46/M$25)*$C$10)</f>
        <v/>
      </c>
      <c r="N47" s="61">
        <f>+N46-IF(N$18&gt;74,(N46/N$25)*$C$10)</f>
        <v/>
      </c>
      <c r="O47" s="61">
        <f>+O46-IF(O$18&gt;74,(O46/O$25)*$C$10)</f>
        <v/>
      </c>
      <c r="P47" s="61">
        <f>+P46-IF(P$18&gt;74,(P46/P$25)*$C$10)</f>
        <v/>
      </c>
      <c r="Q47" s="61">
        <f>+Q46-IF(Q$18&gt;74,(Q46/Q$25)*$C$10)</f>
        <v/>
      </c>
      <c r="R47" s="61">
        <f>+R46-IF(R$18&gt;74,(R46/R$25)*$C$10)</f>
        <v/>
      </c>
      <c r="S47" s="61">
        <f>+S46-IF(S$18&gt;74,(S46/S$25)*$C$10)</f>
        <v/>
      </c>
      <c r="T47" s="61">
        <f>+T46-IF(T$18&gt;74,(T46/T$25)*$C$10)</f>
        <v/>
      </c>
      <c r="U47" s="61">
        <f>+U46-IF(U$18&gt;74,(U46/U$25)*$C$10)</f>
        <v/>
      </c>
      <c r="V47" s="61">
        <f>+V46-IF(V$18&gt;74,(V46/V$25)*$C$10)</f>
        <v/>
      </c>
      <c r="W47" s="61">
        <f>+W46-IF(W$18&gt;74,(W46/W$25)*$C$10)</f>
        <v/>
      </c>
      <c r="X47" s="61">
        <f>+X46-IF(X$18&gt;74,(X46/X$25)*$C$10)</f>
        <v/>
      </c>
      <c r="Y47" s="61">
        <f>+Y46-IF(Y$18&gt;74,(Y46/Y$25)*$C$10)</f>
        <v/>
      </c>
      <c r="Z47" s="61">
        <f>+Z46-IF(Z$18&gt;74,(Z46/Z$25)*$C$10)</f>
        <v/>
      </c>
      <c r="AA47" s="61">
        <f>+AA46-IF(AA$18&gt;74,(AA46/AA$25)*$C$10)</f>
        <v/>
      </c>
      <c r="AB47" s="61">
        <f>+AB46-IF(AB$18&gt;74,(AB46/AB$25)*$C$10)</f>
        <v/>
      </c>
      <c r="AC47" s="61">
        <f>+AC46-IF(AC$18&gt;74,(AC46/AC$25)*$C$10)</f>
        <v/>
      </c>
      <c r="AD47" s="61">
        <f>+AD46-IF(AD$18&gt;74,(AD46/AD$25)*$C$10)</f>
        <v/>
      </c>
      <c r="AE47" s="61">
        <f>+AE46-IF(AE$18&gt;74,(AE46/AE$25)*$C$10)</f>
        <v/>
      </c>
      <c r="AF47" s="61">
        <f>+AF46-IF(AF$18&gt;74,(AF46/AF$25)*$C$10)</f>
        <v/>
      </c>
      <c r="AG47" s="61">
        <f>+AG46-IF(AG$18&gt;74,(AG46/AG$25)*$C$10)</f>
        <v/>
      </c>
      <c r="AH47" s="61">
        <f>+AH46-IF(AH$18&gt;74,(AH46/AH$25)*$C$10)</f>
        <v/>
      </c>
      <c r="AI47" s="61">
        <f>+AI46-IF(AI$18&gt;74,(AI46/AI$25)*$C$10)</f>
        <v/>
      </c>
      <c r="AJ47" s="61">
        <f>+AJ46-IF(AJ$18&gt;74,(AJ46/AJ$25)*$C$10)</f>
        <v/>
      </c>
      <c r="AK47" s="61">
        <f>+AK46-IF(AK$18&gt;74,(AK46/AK$25)*$C$10)</f>
        <v/>
      </c>
      <c r="AL47" s="61">
        <f>+AL46-IF(AL$18&gt;74,(AL46/AL$25)*$C$10)</f>
        <v/>
      </c>
      <c r="AM47" s="61">
        <f>+AM46-IF(AM$18&gt;74,(AM46/AM$25)*$C$10)</f>
        <v/>
      </c>
      <c r="AN47" s="61">
        <f>+AN46-IF(AN$18&gt;74,(AN46/AN$25)*$C$10)</f>
        <v/>
      </c>
      <c r="AO47" s="61">
        <f>+AO46-IF(AO$18&gt;74,(AO46/AO$25)*$C$10)</f>
        <v/>
      </c>
      <c r="AP47" s="61">
        <f>+AP46-IF(AP$18&gt;74,(AP46/AP$25)*$C$10)</f>
        <v/>
      </c>
      <c r="AQ47" s="61">
        <f>+AQ46-IF(AQ$18&gt;74,(AQ46/AQ$25)*$C$10)</f>
        <v/>
      </c>
      <c r="AR47" s="61">
        <f>+AR46-IF(AR$18&gt;74,(AR46/AR$25)*$C$10)</f>
        <v/>
      </c>
      <c r="AS47" s="61">
        <f>+AS46-IF(AS$18&gt;74,(AS46/AS$25)*$C$10)</f>
        <v/>
      </c>
      <c r="AT47" s="61">
        <f>+AT46-IF(AT$18&gt;74,(AT46/AT$25)*$C$10)</f>
        <v/>
      </c>
      <c r="AU47" s="61">
        <f>+AU46-IF(AU$18&gt;74,(AU46/AU$25)*$C$10)</f>
        <v/>
      </c>
      <c r="AV47" s="61">
        <f>+AV46-IF(AV$18&gt;74,(AV46/AV$25)*$C$10)</f>
        <v/>
      </c>
      <c r="AW47" s="61">
        <f>+AW46-IF(AW$18&gt;74,(AW46/AW$25)*$C$10)</f>
        <v/>
      </c>
      <c r="AX47" s="35">
        <f>IF(AW47&gt;0,1,0)</f>
        <v/>
      </c>
      <c r="AY47" s="35">
        <f>IF(AL47&gt;0,1,0)</f>
        <v/>
      </c>
      <c r="AZ47" s="35">
        <f>IF(AG47&gt;0,1,0)</f>
        <v/>
      </c>
      <c r="BA47" s="35">
        <f>IF(AB47&gt;0,1,0)</f>
        <v/>
      </c>
      <c r="BB47" s="35">
        <f>IF(W47&gt;0,1,0)</f>
        <v/>
      </c>
    </row>
    <row r="48">
      <c r="B48" s="154" t="inlineStr">
        <is>
          <t>trial 11</t>
        </is>
      </c>
      <c r="C48" s="155">
        <f>+start-$C$24</f>
        <v/>
      </c>
      <c r="D48" s="156">
        <f>IF((C48&lt;=0),0,((C48-D$24)*Stock*(_xlfn.NORM.INV(RAND(),stock_ave,stock_std))+(C48-D$24)*Bonds*(_xlfn.NORM.INV(RAND(),bond_ave,bond_std))+(C48-D$24)*cash*(_xlfn.NORM.INV(RAND(),cash_ave,cash_std))+(C48-D$24)))</f>
        <v/>
      </c>
      <c r="E48" s="156">
        <f>IF((D48&lt;=0),0,((D48-E$24)*Stock*(_xlfn.NORM.INV(RAND(),stock_ave,stock_std))+(D48-E$24)*Bonds*(_xlfn.NORM.INV(RAND(),bond_ave,bond_std))+(D48-E$24)*cash*(_xlfn.NORM.INV(RAND(),cash_ave,cash_std))+(D48-E$24)))</f>
        <v/>
      </c>
      <c r="F48" s="156">
        <f>IF((E48&lt;=0),0,((E48-F$24)*Stock*(_xlfn.NORM.INV(RAND(),stock_ave,stock_std))+(E48-F$24)*Bonds*(_xlfn.NORM.INV(RAND(),bond_ave,bond_std))+(E48-F$24)*cash*(_xlfn.NORM.INV(RAND(),cash_ave,cash_std))+(E48-F$24)))</f>
        <v/>
      </c>
      <c r="G48" s="156">
        <f>IF((F48&lt;=0),0,((F48-G$24)*Stock*(_xlfn.NORM.INV(RAND(),stock_ave,stock_std))+(F48-G$24)*Bonds*(_xlfn.NORM.INV(RAND(),bond_ave,bond_std))+(F48-G$24)*cash*(_xlfn.NORM.INV(RAND(),cash_ave,cash_std))+(F48-G$24)))</f>
        <v/>
      </c>
      <c r="H48" s="156">
        <f>IF((G48&lt;=0),0,((G48-H$24)*Stock*(_xlfn.NORM.INV(RAND(),stock_ave,stock_std))+(G48-H$24)*Bonds*(_xlfn.NORM.INV(RAND(),bond_ave,bond_std))+(G48-H$24)*cash*(_xlfn.NORM.INV(RAND(),cash_ave,cash_std))+(G48-H$24)))</f>
        <v/>
      </c>
      <c r="I48" s="156">
        <f>IF((H48&lt;=0),0,((H48-I$24)*Stock*(_xlfn.NORM.INV(RAND(),stock_ave,stock_std))+(H48-I$24)*Bonds*(_xlfn.NORM.INV(RAND(),bond_ave,bond_std))+(H48-I$24)*cash*(_xlfn.NORM.INV(RAND(),cash_ave,cash_std))+(H48-I$24)))</f>
        <v/>
      </c>
      <c r="J48" s="156">
        <f>IF((I48&lt;=0),0,((I48-J$24)*Stock*(_xlfn.NORM.INV(RAND(),stock_ave,stock_std))+(I48-J$24)*Bonds*(_xlfn.NORM.INV(RAND(),bond_ave,bond_std))+(I48-J$24)*cash*(_xlfn.NORM.INV(RAND(),cash_ave,cash_std))+(I48-J$24)))</f>
        <v/>
      </c>
      <c r="K48" s="156">
        <f>IF((J48&lt;=0),0,((J48-K$24)*Stock*(_xlfn.NORM.INV(RAND(),stock_ave,stock_std))+(J48-K$24)*Bonds*(_xlfn.NORM.INV(RAND(),bond_ave,bond_std))+(J48-K$24)*cash*(_xlfn.NORM.INV(RAND(),cash_ave,cash_std))+(J48-K$24)))</f>
        <v/>
      </c>
      <c r="L48" s="156">
        <f>IF((K48&lt;=0),0,((K48-L$24)*Stock*(_xlfn.NORM.INV(RAND(),stock_ave,stock_std))+(K48-L$24)*Bonds*(_xlfn.NORM.INV(RAND(),bond_ave,bond_std))+(K48-L$24)*cash*(_xlfn.NORM.INV(RAND(),cash_ave,cash_std))+(K48-L$24)))</f>
        <v/>
      </c>
      <c r="M48" s="156">
        <f>IF((L48&lt;=0),0,((L48-M$24)*Stock*(_xlfn.NORM.INV(RAND(),stock_ave,stock_std))+(L48-M$24)*Bonds*(_xlfn.NORM.INV(RAND(),bond_ave,bond_std))+(L48-M$24)*cash*(_xlfn.NORM.INV(RAND(),cash_ave,cash_std))+(L48-M$24)))</f>
        <v/>
      </c>
      <c r="N48" s="156">
        <f>IF((M48&lt;=0),0,((M48-N$24)*Stock*(_xlfn.NORM.INV(RAND(),stock_ave,stock_std))+(M48-N$24)*Bonds*(_xlfn.NORM.INV(RAND(),bond_ave,bond_std))+(M48-N$24)*cash*(_xlfn.NORM.INV(RAND(),cash_ave,cash_std))+(M48-N$24)))</f>
        <v/>
      </c>
      <c r="O48" s="156">
        <f>IF((N48&lt;=0),0,((N48-O$24)*Stock*(_xlfn.NORM.INV(RAND(),stock_ave,stock_std))+(N48-O$24)*Bonds*(_xlfn.NORM.INV(RAND(),bond_ave,bond_std))+(N48-O$24)*cash*(_xlfn.NORM.INV(RAND(),cash_ave,cash_std))+(N48-O$24)))</f>
        <v/>
      </c>
      <c r="P48" s="156">
        <f>IF((O48&lt;=0),0,((O48-P$24)*Stock*(_xlfn.NORM.INV(RAND(),stock_ave,stock_std))+(O48-P$24)*Bonds*(_xlfn.NORM.INV(RAND(),bond_ave,bond_std))+(O48-P$24)*cash*(_xlfn.NORM.INV(RAND(),cash_ave,cash_std))+(O48-P$24)))</f>
        <v/>
      </c>
      <c r="Q48" s="156">
        <f>IF((P48&lt;=0),0,((P48-Q$24)*Stock*(_xlfn.NORM.INV(RAND(),stock_ave,stock_std))+(P48-Q$24)*Bonds*(_xlfn.NORM.INV(RAND(),bond_ave,bond_std))+(P48-Q$24)*cash*(_xlfn.NORM.INV(RAND(),cash_ave,cash_std))+(P48-Q$24)))</f>
        <v/>
      </c>
      <c r="R48" s="156">
        <f>IF((Q48&lt;=0),0,((Q48-R$24)*Stock*(_xlfn.NORM.INV(RAND(),stock_ave,stock_std))+(Q48-R$24)*Bonds*(_xlfn.NORM.INV(RAND(),bond_ave,bond_std))+(Q48-R$24)*cash*(_xlfn.NORM.INV(RAND(),cash_ave,cash_std))+(Q48-R$24)))</f>
        <v/>
      </c>
      <c r="S48" s="156">
        <f>IF((R48&lt;=0),0,((R48-S$24)*Stock*(_xlfn.NORM.INV(RAND(),stock_ave,stock_std))+(R48-S$24)*Bonds*(_xlfn.NORM.INV(RAND(),bond_ave,bond_std))+(R48-S$24)*cash*(_xlfn.NORM.INV(RAND(),cash_ave,cash_std))+(R48-S$24)))</f>
        <v/>
      </c>
      <c r="T48" s="156">
        <f>IF((S48&lt;=0),0,((S48-T$24)*Stock*(_xlfn.NORM.INV(RAND(),stock_ave,stock_std))+(S48-T$24)*Bonds*(_xlfn.NORM.INV(RAND(),bond_ave,bond_std))+(S48-T$24)*cash*(_xlfn.NORM.INV(RAND(),cash_ave,cash_std))+(S48-T$24)))</f>
        <v/>
      </c>
      <c r="U48" s="156">
        <f>IF((T48&lt;=0),0,((T48-U$24)*Stock*(_xlfn.NORM.INV(RAND(),stock_ave,stock_std))+(T48-U$24)*Bonds*(_xlfn.NORM.INV(RAND(),bond_ave,bond_std))+(T48-U$24)*cash*(_xlfn.NORM.INV(RAND(),cash_ave,cash_std))+(T48-U$24)))</f>
        <v/>
      </c>
      <c r="V48" s="156">
        <f>IF((U48&lt;=0),0,((U48-V$24)*Stock*(_xlfn.NORM.INV(RAND(),stock_ave,stock_std))+(U48-V$24)*Bonds*(_xlfn.NORM.INV(RAND(),bond_ave,bond_std))+(U48-V$24)*cash*(_xlfn.NORM.INV(RAND(),cash_ave,cash_std))+(U48-V$24)))</f>
        <v/>
      </c>
      <c r="W48" s="156">
        <f>IF((V48&lt;=0),0,((V48-W$24)*Stock*(_xlfn.NORM.INV(RAND(),stock_ave,stock_std))+(V48-W$24)*Bonds*(_xlfn.NORM.INV(RAND(),bond_ave,bond_std))+(V48-W$24)*cash*(_xlfn.NORM.INV(RAND(),cash_ave,cash_std))+(V48-W$24)))</f>
        <v/>
      </c>
      <c r="X48" s="156">
        <f>IF((W48&lt;=0),0,((W48-X$24)*Stock*(_xlfn.NORM.INV(RAND(),stock_ave,stock_std))+(W48-X$24)*Bonds*(_xlfn.NORM.INV(RAND(),bond_ave,bond_std))+(W48-X$24)*cash*(_xlfn.NORM.INV(RAND(),cash_ave,cash_std))+(W48-X$24)))</f>
        <v/>
      </c>
      <c r="Y48" s="156">
        <f>IF((X48&lt;=0),0,((X48-Y$24)*Stock*(_xlfn.NORM.INV(RAND(),stock_ave,stock_std))+(X48-Y$24)*Bonds*(_xlfn.NORM.INV(RAND(),bond_ave,bond_std))+(X48-Y$24)*cash*(_xlfn.NORM.INV(RAND(),cash_ave,cash_std))+(X48-Y$24)))</f>
        <v/>
      </c>
      <c r="Z48" s="156">
        <f>IF((Y48&lt;=0),0,((Y48-Z$24)*Stock*(_xlfn.NORM.INV(RAND(),stock_ave,stock_std))+(Y48-Z$24)*Bonds*(_xlfn.NORM.INV(RAND(),bond_ave,bond_std))+(Y48-Z$24)*cash*(_xlfn.NORM.INV(RAND(),cash_ave,cash_std))+(Y48-Z$24)))</f>
        <v/>
      </c>
      <c r="AA48" s="156">
        <f>IF((Z48&lt;=0),0,((Z48-AA$24)*Stock*(_xlfn.NORM.INV(RAND(),stock_ave,stock_std))+(Z48-AA$24)*Bonds*(_xlfn.NORM.INV(RAND(),bond_ave,bond_std))+(Z48-AA$24)*cash*(_xlfn.NORM.INV(RAND(),cash_ave,cash_std))+(Z48-AA$24)))</f>
        <v/>
      </c>
      <c r="AB48" s="156">
        <f>IF((AA48&lt;=0),0,((AA48-AB$24)*Stock*(_xlfn.NORM.INV(RAND(),stock_ave,stock_std))+(AA48-AB$24)*Bonds*(_xlfn.NORM.INV(RAND(),bond_ave,bond_std))+(AA48-AB$24)*cash*(_xlfn.NORM.INV(RAND(),cash_ave,cash_std))+(AA48-AB$24)))</f>
        <v/>
      </c>
      <c r="AC48" s="156">
        <f>IF((AB48&lt;=0),0,((AB48-AC$24)*Stock*(_xlfn.NORM.INV(RAND(),stock_ave,stock_std))+(AB48-AC$24)*Bonds*(_xlfn.NORM.INV(RAND(),bond_ave,bond_std))+(AB48-AC$24)*cash*(_xlfn.NORM.INV(RAND(),cash_ave,cash_std))+(AB48-AC$24)))</f>
        <v/>
      </c>
      <c r="AD48" s="156">
        <f>IF((AC48&lt;=0),0,((AC48-AD$24)*Stock*(_xlfn.NORM.INV(RAND(),stock_ave,stock_std))+(AC48-AD$24)*Bonds*(_xlfn.NORM.INV(RAND(),bond_ave,bond_std))+(AC48-AD$24)*cash*(_xlfn.NORM.INV(RAND(),cash_ave,cash_std))+(AC48-AD$24)))</f>
        <v/>
      </c>
      <c r="AE48" s="156">
        <f>IF((AD48&lt;=0),0,((AD48-AE$24)*Stock*(_xlfn.NORM.INV(RAND(),stock_ave,stock_std))+(AD48-AE$24)*Bonds*(_xlfn.NORM.INV(RAND(),bond_ave,bond_std))+(AD48-AE$24)*cash*(_xlfn.NORM.INV(RAND(),cash_ave,cash_std))+(AD48-AE$24)))</f>
        <v/>
      </c>
      <c r="AF48" s="156">
        <f>IF((AE48&lt;=0),0,((AE48-AF$24)*Stock*(_xlfn.NORM.INV(RAND(),stock_ave,stock_std))+(AE48-AF$24)*Bonds*(_xlfn.NORM.INV(RAND(),bond_ave,bond_std))+(AE48-AF$24)*cash*(_xlfn.NORM.INV(RAND(),cash_ave,cash_std))+(AE48-AF$24)))</f>
        <v/>
      </c>
      <c r="AG48" s="156">
        <f>IF((AF48&lt;=0),0,((AF48-AG$24)*Stock*(_xlfn.NORM.INV(RAND(),stock_ave,stock_std))+(AF48-AG$24)*Bonds*(_xlfn.NORM.INV(RAND(),bond_ave,bond_std))+(AF48-AG$24)*cash*(_xlfn.NORM.INV(RAND(),cash_ave,cash_std))+(AF48-AG$24)))</f>
        <v/>
      </c>
      <c r="AH48" s="156">
        <f>IF((AG48&lt;=0),0,((AG48-AH$24)*Stock*(_xlfn.NORM.INV(RAND(),stock_ave,stock_std))+(AG48-AH$24)*Bonds*(_xlfn.NORM.INV(RAND(),bond_ave,bond_std))+(AG48-AH$24)*cash*(_xlfn.NORM.INV(RAND(),cash_ave,cash_std))+(AG48-AH$24)))</f>
        <v/>
      </c>
      <c r="AI48" s="156">
        <f>IF((AH48&lt;=0),0,((AH48-AI$24)*Stock*(_xlfn.NORM.INV(RAND(),stock_ave,stock_std))+(AH48-AI$24)*Bonds*(_xlfn.NORM.INV(RAND(),bond_ave,bond_std))+(AH48-AI$24)*cash*(_xlfn.NORM.INV(RAND(),cash_ave,cash_std))+(AH48-AI$24)))</f>
        <v/>
      </c>
      <c r="AJ48" s="156">
        <f>IF((AI48&lt;=0),0,((AI48-AJ$24)*Stock*(_xlfn.NORM.INV(RAND(),stock_ave,stock_std))+(AI48-AJ$24)*Bonds*(_xlfn.NORM.INV(RAND(),bond_ave,bond_std))+(AI48-AJ$24)*cash*(_xlfn.NORM.INV(RAND(),cash_ave,cash_std))+(AI48-AJ$24)))</f>
        <v/>
      </c>
      <c r="AK48" s="156">
        <f>IF((AJ48&lt;=0),0,((AJ48-AK$24)*Stock*(_xlfn.NORM.INV(RAND(),stock_ave,stock_std))+(AJ48-AK$24)*Bonds*(_xlfn.NORM.INV(RAND(),bond_ave,bond_std))+(AJ48-AK$24)*cash*(_xlfn.NORM.INV(RAND(),cash_ave,cash_std))+(AJ48-AK$24)))</f>
        <v/>
      </c>
      <c r="AL48" s="156">
        <f>IF((AK48&lt;=0),0,((AK48-AL$24)*Stock*(_xlfn.NORM.INV(RAND(),stock_ave,stock_std))+(AK48-AL$24)*Bonds*(_xlfn.NORM.INV(RAND(),bond_ave,bond_std))+(AK48-AL$24)*cash*(_xlfn.NORM.INV(RAND(),cash_ave,cash_std))+(AK48-AL$24)))</f>
        <v/>
      </c>
      <c r="AM48" s="156">
        <f>IF((AL48&lt;=0),0,((AL48-AM$24)*Stock*(_xlfn.NORM.INV(RAND(),stock_ave,stock_std))+(AL48-AM$24)*Bonds*(_xlfn.NORM.INV(RAND(),bond_ave,bond_std))+(AL48-AM$24)*cash*(_xlfn.NORM.INV(RAND(),cash_ave,cash_std))+(AL48-AM$24)))</f>
        <v/>
      </c>
      <c r="AN48" s="156">
        <f>IF((AM48&lt;=0),0,((AM48-AN$24)*Stock*(_xlfn.NORM.INV(RAND(),stock_ave,stock_std))+(AM48-AN$24)*Bonds*(_xlfn.NORM.INV(RAND(),bond_ave,bond_std))+(AM48-AN$24)*cash*(_xlfn.NORM.INV(RAND(),cash_ave,cash_std))+(AM48-AN$24)))</f>
        <v/>
      </c>
      <c r="AO48" s="156">
        <f>IF((AN48&lt;=0),0,((AN48-AO$24)*Stock*(_xlfn.NORM.INV(RAND(),stock_ave,stock_std))+(AN48-AO$24)*Bonds*(_xlfn.NORM.INV(RAND(),bond_ave,bond_std))+(AN48-AO$24)*cash*(_xlfn.NORM.INV(RAND(),cash_ave,cash_std))+(AN48-AO$24)))</f>
        <v/>
      </c>
      <c r="AP48" s="156">
        <f>IF((AO48&lt;=0),0,((AO48-AP$24)*Stock*(_xlfn.NORM.INV(RAND(),stock_ave,stock_std))+(AO48-AP$24)*Bonds*(_xlfn.NORM.INV(RAND(),bond_ave,bond_std))+(AO48-AP$24)*cash*(_xlfn.NORM.INV(RAND(),cash_ave,cash_std))+(AO48-AP$24)))</f>
        <v/>
      </c>
      <c r="AQ48" s="156">
        <f>IF((AP48&lt;=0),0,((AP48-AQ$24)*Stock*(_xlfn.NORM.INV(RAND(),stock_ave,stock_std))+(AP48-AQ$24)*Bonds*(_xlfn.NORM.INV(RAND(),bond_ave,bond_std))+(AP48-AQ$24)*cash*(_xlfn.NORM.INV(RAND(),cash_ave,cash_std))+(AP48-AQ$24)))</f>
        <v/>
      </c>
      <c r="AR48" s="156">
        <f>IF((AQ48&lt;=0),0,((AQ48-AR$24)*Stock*(_xlfn.NORM.INV(RAND(),stock_ave,stock_std))+(AQ48-AR$24)*Bonds*(_xlfn.NORM.INV(RAND(),bond_ave,bond_std))+(AQ48-AR$24)*cash*(_xlfn.NORM.INV(RAND(),cash_ave,cash_std))+(AQ48-AR$24)))</f>
        <v/>
      </c>
      <c r="AS48" s="156">
        <f>IF((AR48&lt;=0),0,((AR48-AS$24)*Stock*(_xlfn.NORM.INV(RAND(),stock_ave,stock_std))+(AR48-AS$24)*Bonds*(_xlfn.NORM.INV(RAND(),bond_ave,bond_std))+(AR48-AS$24)*cash*(_xlfn.NORM.INV(RAND(),cash_ave,cash_std))+(AR48-AS$24)))</f>
        <v/>
      </c>
      <c r="AT48" s="156">
        <f>IF((AS48&lt;=0),0,((AS48-AT$24)*Stock*(_xlfn.NORM.INV(RAND(),stock_ave,stock_std))+(AS48-AT$24)*Bonds*(_xlfn.NORM.INV(RAND(),bond_ave,bond_std))+(AS48-AT$24)*cash*(_xlfn.NORM.INV(RAND(),cash_ave,cash_std))+(AS48-AT$24)))</f>
        <v/>
      </c>
      <c r="AU48" s="156">
        <f>IF((AT48&lt;=0),0,((AT48-AU$24)*Stock*(_xlfn.NORM.INV(RAND(),stock_ave,stock_std))+(AT48-AU$24)*Bonds*(_xlfn.NORM.INV(RAND(),bond_ave,bond_std))+(AT48-AU$24)*cash*(_xlfn.NORM.INV(RAND(),cash_ave,cash_std))+(AT48-AU$24)))</f>
        <v/>
      </c>
      <c r="AV48" s="156">
        <f>IF((AU48&lt;=0),0,((AU48-AV$24)*Stock*(_xlfn.NORM.INV(RAND(),stock_ave,stock_std))+(AU48-AV$24)*Bonds*(_xlfn.NORM.INV(RAND(),bond_ave,bond_std))+(AU48-AV$24)*cash*(_xlfn.NORM.INV(RAND(),cash_ave,cash_std))+(AU48-AV$24)))</f>
        <v/>
      </c>
      <c r="AW48" s="156">
        <f>IF((AV48&lt;=0),0,((AV48-AW$24)*Stock*(_xlfn.NORM.INV(RAND(),stock_ave,stock_std))+(AV48-AW$24)*Bonds*(_xlfn.NORM.INV(RAND(),bond_ave,bond_std))+(AV48-AW$24)*cash*(_xlfn.NORM.INV(RAND(),cash_ave,cash_std))+(AV48-AW$24)))</f>
        <v/>
      </c>
      <c r="AX48" s="159" t="n"/>
      <c r="AY48" s="159" t="n"/>
      <c r="AZ48" s="159" t="n"/>
      <c r="BA48" s="159" t="n"/>
      <c r="BB48" s="159" t="n"/>
    </row>
    <row r="49">
      <c r="C49" s="147" t="n"/>
      <c r="D49" s="61">
        <f>+D48-IF(D$18&gt;74,(D48/D$25)*$C$10)</f>
        <v/>
      </c>
      <c r="E49" s="61">
        <f>+E48-IF(E$18&gt;74,(E48/E$25)*$C$10)</f>
        <v/>
      </c>
      <c r="F49" s="61">
        <f>+F48-IF(F$18&gt;74,(F48/F$25)*$C$10)</f>
        <v/>
      </c>
      <c r="G49" s="61">
        <f>+G48-IF(G$18&gt;74,(G48/G$25)*$C$10)</f>
        <v/>
      </c>
      <c r="H49" s="61">
        <f>+H48-IF(H$18&gt;74,(H48/H$25)*$C$10)</f>
        <v/>
      </c>
      <c r="I49" s="61">
        <f>+I48-IF(I$18&gt;74,(I48/I$25)*$C$10)</f>
        <v/>
      </c>
      <c r="J49" s="61">
        <f>+J48-IF(J$18&gt;74,(J48/J$25)*$C$10)</f>
        <v/>
      </c>
      <c r="K49" s="61">
        <f>+K48-IF(K$18&gt;74,(K48/K$25)*$C$10)</f>
        <v/>
      </c>
      <c r="L49" s="61">
        <f>+L48-IF(L$18&gt;74,(L48/L$25)*$C$10)</f>
        <v/>
      </c>
      <c r="M49" s="61">
        <f>+M48-IF(M$18&gt;74,(M48/M$25)*$C$10)</f>
        <v/>
      </c>
      <c r="N49" s="61">
        <f>+N48-IF(N$18&gt;74,(N48/N$25)*$C$10)</f>
        <v/>
      </c>
      <c r="O49" s="61">
        <f>+O48-IF(O$18&gt;74,(O48/O$25)*$C$10)</f>
        <v/>
      </c>
      <c r="P49" s="61">
        <f>+P48-IF(P$18&gt;74,(P48/P$25)*$C$10)</f>
        <v/>
      </c>
      <c r="Q49" s="61">
        <f>+Q48-IF(Q$18&gt;74,(Q48/Q$25)*$C$10)</f>
        <v/>
      </c>
      <c r="R49" s="61">
        <f>+R48-IF(R$18&gt;74,(R48/R$25)*$C$10)</f>
        <v/>
      </c>
      <c r="S49" s="61">
        <f>+S48-IF(S$18&gt;74,(S48/S$25)*$C$10)</f>
        <v/>
      </c>
      <c r="T49" s="61">
        <f>+T48-IF(T$18&gt;74,(T48/T$25)*$C$10)</f>
        <v/>
      </c>
      <c r="U49" s="61">
        <f>+U48-IF(U$18&gt;74,(U48/U$25)*$C$10)</f>
        <v/>
      </c>
      <c r="V49" s="61">
        <f>+V48-IF(V$18&gt;74,(V48/V$25)*$C$10)</f>
        <v/>
      </c>
      <c r="W49" s="61">
        <f>+W48-IF(W$18&gt;74,(W48/W$25)*$C$10)</f>
        <v/>
      </c>
      <c r="X49" s="61">
        <f>+X48-IF(X$18&gt;74,(X48/X$25)*$C$10)</f>
        <v/>
      </c>
      <c r="Y49" s="61">
        <f>+Y48-IF(Y$18&gt;74,(Y48/Y$25)*$C$10)</f>
        <v/>
      </c>
      <c r="Z49" s="61">
        <f>+Z48-IF(Z$18&gt;74,(Z48/Z$25)*$C$10)</f>
        <v/>
      </c>
      <c r="AA49" s="61">
        <f>+AA48-IF(AA$18&gt;74,(AA48/AA$25)*$C$10)</f>
        <v/>
      </c>
      <c r="AB49" s="61">
        <f>+AB48-IF(AB$18&gt;74,(AB48/AB$25)*$C$10)</f>
        <v/>
      </c>
      <c r="AC49" s="61">
        <f>+AC48-IF(AC$18&gt;74,(AC48/AC$25)*$C$10)</f>
        <v/>
      </c>
      <c r="AD49" s="61">
        <f>+AD48-IF(AD$18&gt;74,(AD48/AD$25)*$C$10)</f>
        <v/>
      </c>
      <c r="AE49" s="61">
        <f>+AE48-IF(AE$18&gt;74,(AE48/AE$25)*$C$10)</f>
        <v/>
      </c>
      <c r="AF49" s="61">
        <f>+AF48-IF(AF$18&gt;74,(AF48/AF$25)*$C$10)</f>
        <v/>
      </c>
      <c r="AG49" s="61">
        <f>+AG48-IF(AG$18&gt;74,(AG48/AG$25)*$C$10)</f>
        <v/>
      </c>
      <c r="AH49" s="61">
        <f>+AH48-IF(AH$18&gt;74,(AH48/AH$25)*$C$10)</f>
        <v/>
      </c>
      <c r="AI49" s="61">
        <f>+AI48-IF(AI$18&gt;74,(AI48/AI$25)*$C$10)</f>
        <v/>
      </c>
      <c r="AJ49" s="61">
        <f>+AJ48-IF(AJ$18&gt;74,(AJ48/AJ$25)*$C$10)</f>
        <v/>
      </c>
      <c r="AK49" s="61">
        <f>+AK48-IF(AK$18&gt;74,(AK48/AK$25)*$C$10)</f>
        <v/>
      </c>
      <c r="AL49" s="61">
        <f>+AL48-IF(AL$18&gt;74,(AL48/AL$25)*$C$10)</f>
        <v/>
      </c>
      <c r="AM49" s="61">
        <f>+AM48-IF(AM$18&gt;74,(AM48/AM$25)*$C$10)</f>
        <v/>
      </c>
      <c r="AN49" s="61">
        <f>+AN48-IF(AN$18&gt;74,(AN48/AN$25)*$C$10)</f>
        <v/>
      </c>
      <c r="AO49" s="61">
        <f>+AO48-IF(AO$18&gt;74,(AO48/AO$25)*$C$10)</f>
        <v/>
      </c>
      <c r="AP49" s="61">
        <f>+AP48-IF(AP$18&gt;74,(AP48/AP$25)*$C$10)</f>
        <v/>
      </c>
      <c r="AQ49" s="61">
        <f>+AQ48-IF(AQ$18&gt;74,(AQ48/AQ$25)*$C$10)</f>
        <v/>
      </c>
      <c r="AR49" s="61">
        <f>+AR48-IF(AR$18&gt;74,(AR48/AR$25)*$C$10)</f>
        <v/>
      </c>
      <c r="AS49" s="61">
        <f>+AS48-IF(AS$18&gt;74,(AS48/AS$25)*$C$10)</f>
        <v/>
      </c>
      <c r="AT49" s="61">
        <f>+AT48-IF(AT$18&gt;74,(AT48/AT$25)*$C$10)</f>
        <v/>
      </c>
      <c r="AU49" s="61">
        <f>+AU48-IF(AU$18&gt;74,(AU48/AU$25)*$C$10)</f>
        <v/>
      </c>
      <c r="AV49" s="61">
        <f>+AV48-IF(AV$18&gt;74,(AV48/AV$25)*$C$10)</f>
        <v/>
      </c>
      <c r="AW49" s="61">
        <f>+AW48-IF(AW$18&gt;74,(AW48/AW$25)*$C$10)</f>
        <v/>
      </c>
      <c r="AX49" s="35">
        <f>IF(AW49&gt;0,1,0)</f>
        <v/>
      </c>
      <c r="AY49" s="35">
        <f>IF(AL49&gt;0,1,0)</f>
        <v/>
      </c>
      <c r="AZ49" s="35">
        <f>IF(AG49&gt;0,1,0)</f>
        <v/>
      </c>
      <c r="BA49" s="35">
        <f>IF(AB49&gt;0,1,0)</f>
        <v/>
      </c>
      <c r="BB49" s="35">
        <f>IF(W49&gt;0,1,0)</f>
        <v/>
      </c>
    </row>
    <row r="50">
      <c r="B50" s="154" t="inlineStr">
        <is>
          <t>trial 12</t>
        </is>
      </c>
      <c r="C50" s="155">
        <f>+start-$C$24</f>
        <v/>
      </c>
      <c r="D50" s="156">
        <f>IF((C50&lt;=0),0,((C50-D$24)*Stock*(_xlfn.NORM.INV(RAND(),stock_ave,stock_std))+(C50-D$24)*Bonds*(_xlfn.NORM.INV(RAND(),bond_ave,bond_std))+(C50-D$24)*cash*(_xlfn.NORM.INV(RAND(),cash_ave,cash_std))+(C50-D$24)))</f>
        <v/>
      </c>
      <c r="E50" s="156">
        <f>IF((D50&lt;=0),0,((D50-E$24)*Stock*(_xlfn.NORM.INV(RAND(),stock_ave,stock_std))+(D50-E$24)*Bonds*(_xlfn.NORM.INV(RAND(),bond_ave,bond_std))+(D50-E$24)*cash*(_xlfn.NORM.INV(RAND(),cash_ave,cash_std))+(D50-E$24)))</f>
        <v/>
      </c>
      <c r="F50" s="156">
        <f>IF((E50&lt;=0),0,((E50-F$24)*Stock*(_xlfn.NORM.INV(RAND(),stock_ave,stock_std))+(E50-F$24)*Bonds*(_xlfn.NORM.INV(RAND(),bond_ave,bond_std))+(E50-F$24)*cash*(_xlfn.NORM.INV(RAND(),cash_ave,cash_std))+(E50-F$24)))</f>
        <v/>
      </c>
      <c r="G50" s="156">
        <f>IF((F50&lt;=0),0,((F50-G$24)*Stock*(_xlfn.NORM.INV(RAND(),stock_ave,stock_std))+(F50-G$24)*Bonds*(_xlfn.NORM.INV(RAND(),bond_ave,bond_std))+(F50-G$24)*cash*(_xlfn.NORM.INV(RAND(),cash_ave,cash_std))+(F50-G$24)))</f>
        <v/>
      </c>
      <c r="H50" s="156">
        <f>IF((G50&lt;=0),0,((G50-H$24)*Stock*(_xlfn.NORM.INV(RAND(),stock_ave,stock_std))+(G50-H$24)*Bonds*(_xlfn.NORM.INV(RAND(),bond_ave,bond_std))+(G50-H$24)*cash*(_xlfn.NORM.INV(RAND(),cash_ave,cash_std))+(G50-H$24)))</f>
        <v/>
      </c>
      <c r="I50" s="156">
        <f>IF((H50&lt;=0),0,((H50-I$24)*Stock*(_xlfn.NORM.INV(RAND(),stock_ave,stock_std))+(H50-I$24)*Bonds*(_xlfn.NORM.INV(RAND(),bond_ave,bond_std))+(H50-I$24)*cash*(_xlfn.NORM.INV(RAND(),cash_ave,cash_std))+(H50-I$24)))</f>
        <v/>
      </c>
      <c r="J50" s="156">
        <f>IF((I50&lt;=0),0,((I50-J$24)*Stock*(_xlfn.NORM.INV(RAND(),stock_ave,stock_std))+(I50-J$24)*Bonds*(_xlfn.NORM.INV(RAND(),bond_ave,bond_std))+(I50-J$24)*cash*(_xlfn.NORM.INV(RAND(),cash_ave,cash_std))+(I50-J$24)))</f>
        <v/>
      </c>
      <c r="K50" s="156">
        <f>IF((J50&lt;=0),0,((J50-K$24)*Stock*(_xlfn.NORM.INV(RAND(),stock_ave,stock_std))+(J50-K$24)*Bonds*(_xlfn.NORM.INV(RAND(),bond_ave,bond_std))+(J50-K$24)*cash*(_xlfn.NORM.INV(RAND(),cash_ave,cash_std))+(J50-K$24)))</f>
        <v/>
      </c>
      <c r="L50" s="156">
        <f>IF((K50&lt;=0),0,((K50-L$24)*Stock*(_xlfn.NORM.INV(RAND(),stock_ave,stock_std))+(K50-L$24)*Bonds*(_xlfn.NORM.INV(RAND(),bond_ave,bond_std))+(K50-L$24)*cash*(_xlfn.NORM.INV(RAND(),cash_ave,cash_std))+(K50-L$24)))</f>
        <v/>
      </c>
      <c r="M50" s="156">
        <f>IF((L50&lt;=0),0,((L50-M$24)*Stock*(_xlfn.NORM.INV(RAND(),stock_ave,stock_std))+(L50-M$24)*Bonds*(_xlfn.NORM.INV(RAND(),bond_ave,bond_std))+(L50-M$24)*cash*(_xlfn.NORM.INV(RAND(),cash_ave,cash_std))+(L50-M$24)))</f>
        <v/>
      </c>
      <c r="N50" s="156">
        <f>IF((M50&lt;=0),0,((M50-N$24)*Stock*(_xlfn.NORM.INV(RAND(),stock_ave,stock_std))+(M50-N$24)*Bonds*(_xlfn.NORM.INV(RAND(),bond_ave,bond_std))+(M50-N$24)*cash*(_xlfn.NORM.INV(RAND(),cash_ave,cash_std))+(M50-N$24)))</f>
        <v/>
      </c>
      <c r="O50" s="156">
        <f>IF((N50&lt;=0),0,((N50-O$24)*Stock*(_xlfn.NORM.INV(RAND(),stock_ave,stock_std))+(N50-O$24)*Bonds*(_xlfn.NORM.INV(RAND(),bond_ave,bond_std))+(N50-O$24)*cash*(_xlfn.NORM.INV(RAND(),cash_ave,cash_std))+(N50-O$24)))</f>
        <v/>
      </c>
      <c r="P50" s="156">
        <f>IF((O50&lt;=0),0,((O50-P$24)*Stock*(_xlfn.NORM.INV(RAND(),stock_ave,stock_std))+(O50-P$24)*Bonds*(_xlfn.NORM.INV(RAND(),bond_ave,bond_std))+(O50-P$24)*cash*(_xlfn.NORM.INV(RAND(),cash_ave,cash_std))+(O50-P$24)))</f>
        <v/>
      </c>
      <c r="Q50" s="156">
        <f>IF((P50&lt;=0),0,((P50-Q$24)*Stock*(_xlfn.NORM.INV(RAND(),stock_ave,stock_std))+(P50-Q$24)*Bonds*(_xlfn.NORM.INV(RAND(),bond_ave,bond_std))+(P50-Q$24)*cash*(_xlfn.NORM.INV(RAND(),cash_ave,cash_std))+(P50-Q$24)))</f>
        <v/>
      </c>
      <c r="R50" s="156">
        <f>IF((Q50&lt;=0),0,((Q50-R$24)*Stock*(_xlfn.NORM.INV(RAND(),stock_ave,stock_std))+(Q50-R$24)*Bonds*(_xlfn.NORM.INV(RAND(),bond_ave,bond_std))+(Q50-R$24)*cash*(_xlfn.NORM.INV(RAND(),cash_ave,cash_std))+(Q50-R$24)))</f>
        <v/>
      </c>
      <c r="S50" s="156">
        <f>IF((R50&lt;=0),0,((R50-S$24)*Stock*(_xlfn.NORM.INV(RAND(),stock_ave,stock_std))+(R50-S$24)*Bonds*(_xlfn.NORM.INV(RAND(),bond_ave,bond_std))+(R50-S$24)*cash*(_xlfn.NORM.INV(RAND(),cash_ave,cash_std))+(R50-S$24)))</f>
        <v/>
      </c>
      <c r="T50" s="156">
        <f>IF((S50&lt;=0),0,((S50-T$24)*Stock*(_xlfn.NORM.INV(RAND(),stock_ave,stock_std))+(S50-T$24)*Bonds*(_xlfn.NORM.INV(RAND(),bond_ave,bond_std))+(S50-T$24)*cash*(_xlfn.NORM.INV(RAND(),cash_ave,cash_std))+(S50-T$24)))</f>
        <v/>
      </c>
      <c r="U50" s="156">
        <f>IF((T50&lt;=0),0,((T50-U$24)*Stock*(_xlfn.NORM.INV(RAND(),stock_ave,stock_std))+(T50-U$24)*Bonds*(_xlfn.NORM.INV(RAND(),bond_ave,bond_std))+(T50-U$24)*cash*(_xlfn.NORM.INV(RAND(),cash_ave,cash_std))+(T50-U$24)))</f>
        <v/>
      </c>
      <c r="V50" s="156">
        <f>IF((U50&lt;=0),0,((U50-V$24)*Stock*(_xlfn.NORM.INV(RAND(),stock_ave,stock_std))+(U50-V$24)*Bonds*(_xlfn.NORM.INV(RAND(),bond_ave,bond_std))+(U50-V$24)*cash*(_xlfn.NORM.INV(RAND(),cash_ave,cash_std))+(U50-V$24)))</f>
        <v/>
      </c>
      <c r="W50" s="156">
        <f>IF((V50&lt;=0),0,((V50-W$24)*Stock*(_xlfn.NORM.INV(RAND(),stock_ave,stock_std))+(V50-W$24)*Bonds*(_xlfn.NORM.INV(RAND(),bond_ave,bond_std))+(V50-W$24)*cash*(_xlfn.NORM.INV(RAND(),cash_ave,cash_std))+(V50-W$24)))</f>
        <v/>
      </c>
      <c r="X50" s="156">
        <f>IF((W50&lt;=0),0,((W50-X$24)*Stock*(_xlfn.NORM.INV(RAND(),stock_ave,stock_std))+(W50-X$24)*Bonds*(_xlfn.NORM.INV(RAND(),bond_ave,bond_std))+(W50-X$24)*cash*(_xlfn.NORM.INV(RAND(),cash_ave,cash_std))+(W50-X$24)))</f>
        <v/>
      </c>
      <c r="Y50" s="156">
        <f>IF((X50&lt;=0),0,((X50-Y$24)*Stock*(_xlfn.NORM.INV(RAND(),stock_ave,stock_std))+(X50-Y$24)*Bonds*(_xlfn.NORM.INV(RAND(),bond_ave,bond_std))+(X50-Y$24)*cash*(_xlfn.NORM.INV(RAND(),cash_ave,cash_std))+(X50-Y$24)))</f>
        <v/>
      </c>
      <c r="Z50" s="156">
        <f>IF((Y50&lt;=0),0,((Y50-Z$24)*Stock*(_xlfn.NORM.INV(RAND(),stock_ave,stock_std))+(Y50-Z$24)*Bonds*(_xlfn.NORM.INV(RAND(),bond_ave,bond_std))+(Y50-Z$24)*cash*(_xlfn.NORM.INV(RAND(),cash_ave,cash_std))+(Y50-Z$24)))</f>
        <v/>
      </c>
      <c r="AA50" s="156">
        <f>IF((Z50&lt;=0),0,((Z50-AA$24)*Stock*(_xlfn.NORM.INV(RAND(),stock_ave,stock_std))+(Z50-AA$24)*Bonds*(_xlfn.NORM.INV(RAND(),bond_ave,bond_std))+(Z50-AA$24)*cash*(_xlfn.NORM.INV(RAND(),cash_ave,cash_std))+(Z50-AA$24)))</f>
        <v/>
      </c>
      <c r="AB50" s="156">
        <f>IF((AA50&lt;=0),0,((AA50-AB$24)*Stock*(_xlfn.NORM.INV(RAND(),stock_ave,stock_std))+(AA50-AB$24)*Bonds*(_xlfn.NORM.INV(RAND(),bond_ave,bond_std))+(AA50-AB$24)*cash*(_xlfn.NORM.INV(RAND(),cash_ave,cash_std))+(AA50-AB$24)))</f>
        <v/>
      </c>
      <c r="AC50" s="156">
        <f>IF((AB50&lt;=0),0,((AB50-AC$24)*Stock*(_xlfn.NORM.INV(RAND(),stock_ave,stock_std))+(AB50-AC$24)*Bonds*(_xlfn.NORM.INV(RAND(),bond_ave,bond_std))+(AB50-AC$24)*cash*(_xlfn.NORM.INV(RAND(),cash_ave,cash_std))+(AB50-AC$24)))</f>
        <v/>
      </c>
      <c r="AD50" s="156">
        <f>IF((AC50&lt;=0),0,((AC50-AD$24)*Stock*(_xlfn.NORM.INV(RAND(),stock_ave,stock_std))+(AC50-AD$24)*Bonds*(_xlfn.NORM.INV(RAND(),bond_ave,bond_std))+(AC50-AD$24)*cash*(_xlfn.NORM.INV(RAND(),cash_ave,cash_std))+(AC50-AD$24)))</f>
        <v/>
      </c>
      <c r="AE50" s="156">
        <f>IF((AD50&lt;=0),0,((AD50-AE$24)*Stock*(_xlfn.NORM.INV(RAND(),stock_ave,stock_std))+(AD50-AE$24)*Bonds*(_xlfn.NORM.INV(RAND(),bond_ave,bond_std))+(AD50-AE$24)*cash*(_xlfn.NORM.INV(RAND(),cash_ave,cash_std))+(AD50-AE$24)))</f>
        <v/>
      </c>
      <c r="AF50" s="156">
        <f>IF((AE50&lt;=0),0,((AE50-AF$24)*Stock*(_xlfn.NORM.INV(RAND(),stock_ave,stock_std))+(AE50-AF$24)*Bonds*(_xlfn.NORM.INV(RAND(),bond_ave,bond_std))+(AE50-AF$24)*cash*(_xlfn.NORM.INV(RAND(),cash_ave,cash_std))+(AE50-AF$24)))</f>
        <v/>
      </c>
      <c r="AG50" s="156">
        <f>IF((AF50&lt;=0),0,((AF50-AG$24)*Stock*(_xlfn.NORM.INV(RAND(),stock_ave,stock_std))+(AF50-AG$24)*Bonds*(_xlfn.NORM.INV(RAND(),bond_ave,bond_std))+(AF50-AG$24)*cash*(_xlfn.NORM.INV(RAND(),cash_ave,cash_std))+(AF50-AG$24)))</f>
        <v/>
      </c>
      <c r="AH50" s="156">
        <f>IF((AG50&lt;=0),0,((AG50-AH$24)*Stock*(_xlfn.NORM.INV(RAND(),stock_ave,stock_std))+(AG50-AH$24)*Bonds*(_xlfn.NORM.INV(RAND(),bond_ave,bond_std))+(AG50-AH$24)*cash*(_xlfn.NORM.INV(RAND(),cash_ave,cash_std))+(AG50-AH$24)))</f>
        <v/>
      </c>
      <c r="AI50" s="156">
        <f>IF((AH50&lt;=0),0,((AH50-AI$24)*Stock*(_xlfn.NORM.INV(RAND(),stock_ave,stock_std))+(AH50-AI$24)*Bonds*(_xlfn.NORM.INV(RAND(),bond_ave,bond_std))+(AH50-AI$24)*cash*(_xlfn.NORM.INV(RAND(),cash_ave,cash_std))+(AH50-AI$24)))</f>
        <v/>
      </c>
      <c r="AJ50" s="156">
        <f>IF((AI50&lt;=0),0,((AI50-AJ$24)*Stock*(_xlfn.NORM.INV(RAND(),stock_ave,stock_std))+(AI50-AJ$24)*Bonds*(_xlfn.NORM.INV(RAND(),bond_ave,bond_std))+(AI50-AJ$24)*cash*(_xlfn.NORM.INV(RAND(),cash_ave,cash_std))+(AI50-AJ$24)))</f>
        <v/>
      </c>
      <c r="AK50" s="156">
        <f>IF((AJ50&lt;=0),0,((AJ50-AK$24)*Stock*(_xlfn.NORM.INV(RAND(),stock_ave,stock_std))+(AJ50-AK$24)*Bonds*(_xlfn.NORM.INV(RAND(),bond_ave,bond_std))+(AJ50-AK$24)*cash*(_xlfn.NORM.INV(RAND(),cash_ave,cash_std))+(AJ50-AK$24)))</f>
        <v/>
      </c>
      <c r="AL50" s="156">
        <f>IF((AK50&lt;=0),0,((AK50-AL$24)*Stock*(_xlfn.NORM.INV(RAND(),stock_ave,stock_std))+(AK50-AL$24)*Bonds*(_xlfn.NORM.INV(RAND(),bond_ave,bond_std))+(AK50-AL$24)*cash*(_xlfn.NORM.INV(RAND(),cash_ave,cash_std))+(AK50-AL$24)))</f>
        <v/>
      </c>
      <c r="AM50" s="156">
        <f>IF((AL50&lt;=0),0,((AL50-AM$24)*Stock*(_xlfn.NORM.INV(RAND(),stock_ave,stock_std))+(AL50-AM$24)*Bonds*(_xlfn.NORM.INV(RAND(),bond_ave,bond_std))+(AL50-AM$24)*cash*(_xlfn.NORM.INV(RAND(),cash_ave,cash_std))+(AL50-AM$24)))</f>
        <v/>
      </c>
      <c r="AN50" s="156">
        <f>IF((AM50&lt;=0),0,((AM50-AN$24)*Stock*(_xlfn.NORM.INV(RAND(),stock_ave,stock_std))+(AM50-AN$24)*Bonds*(_xlfn.NORM.INV(RAND(),bond_ave,bond_std))+(AM50-AN$24)*cash*(_xlfn.NORM.INV(RAND(),cash_ave,cash_std))+(AM50-AN$24)))</f>
        <v/>
      </c>
      <c r="AO50" s="156">
        <f>IF((AN50&lt;=0),0,((AN50-AO$24)*Stock*(_xlfn.NORM.INV(RAND(),stock_ave,stock_std))+(AN50-AO$24)*Bonds*(_xlfn.NORM.INV(RAND(),bond_ave,bond_std))+(AN50-AO$24)*cash*(_xlfn.NORM.INV(RAND(),cash_ave,cash_std))+(AN50-AO$24)))</f>
        <v/>
      </c>
      <c r="AP50" s="156">
        <f>IF((AO50&lt;=0),0,((AO50-AP$24)*Stock*(_xlfn.NORM.INV(RAND(),stock_ave,stock_std))+(AO50-AP$24)*Bonds*(_xlfn.NORM.INV(RAND(),bond_ave,bond_std))+(AO50-AP$24)*cash*(_xlfn.NORM.INV(RAND(),cash_ave,cash_std))+(AO50-AP$24)))</f>
        <v/>
      </c>
      <c r="AQ50" s="156">
        <f>IF((AP50&lt;=0),0,((AP50-AQ$24)*Stock*(_xlfn.NORM.INV(RAND(),stock_ave,stock_std))+(AP50-AQ$24)*Bonds*(_xlfn.NORM.INV(RAND(),bond_ave,bond_std))+(AP50-AQ$24)*cash*(_xlfn.NORM.INV(RAND(),cash_ave,cash_std))+(AP50-AQ$24)))</f>
        <v/>
      </c>
      <c r="AR50" s="156">
        <f>IF((AQ50&lt;=0),0,((AQ50-AR$24)*Stock*(_xlfn.NORM.INV(RAND(),stock_ave,stock_std))+(AQ50-AR$24)*Bonds*(_xlfn.NORM.INV(RAND(),bond_ave,bond_std))+(AQ50-AR$24)*cash*(_xlfn.NORM.INV(RAND(),cash_ave,cash_std))+(AQ50-AR$24)))</f>
        <v/>
      </c>
      <c r="AS50" s="156">
        <f>IF((AR50&lt;=0),0,((AR50-AS$24)*Stock*(_xlfn.NORM.INV(RAND(),stock_ave,stock_std))+(AR50-AS$24)*Bonds*(_xlfn.NORM.INV(RAND(),bond_ave,bond_std))+(AR50-AS$24)*cash*(_xlfn.NORM.INV(RAND(),cash_ave,cash_std))+(AR50-AS$24)))</f>
        <v/>
      </c>
      <c r="AT50" s="156">
        <f>IF((AS50&lt;=0),0,((AS50-AT$24)*Stock*(_xlfn.NORM.INV(RAND(),stock_ave,stock_std))+(AS50-AT$24)*Bonds*(_xlfn.NORM.INV(RAND(),bond_ave,bond_std))+(AS50-AT$24)*cash*(_xlfn.NORM.INV(RAND(),cash_ave,cash_std))+(AS50-AT$24)))</f>
        <v/>
      </c>
      <c r="AU50" s="156">
        <f>IF((AT50&lt;=0),0,((AT50-AU$24)*Stock*(_xlfn.NORM.INV(RAND(),stock_ave,stock_std))+(AT50-AU$24)*Bonds*(_xlfn.NORM.INV(RAND(),bond_ave,bond_std))+(AT50-AU$24)*cash*(_xlfn.NORM.INV(RAND(),cash_ave,cash_std))+(AT50-AU$24)))</f>
        <v/>
      </c>
      <c r="AV50" s="156">
        <f>IF((AU50&lt;=0),0,((AU50-AV$24)*Stock*(_xlfn.NORM.INV(RAND(),stock_ave,stock_std))+(AU50-AV$24)*Bonds*(_xlfn.NORM.INV(RAND(),bond_ave,bond_std))+(AU50-AV$24)*cash*(_xlfn.NORM.INV(RAND(),cash_ave,cash_std))+(AU50-AV$24)))</f>
        <v/>
      </c>
      <c r="AW50" s="156">
        <f>IF((AV50&lt;=0),0,((AV50-AW$24)*Stock*(_xlfn.NORM.INV(RAND(),stock_ave,stock_std))+(AV50-AW$24)*Bonds*(_xlfn.NORM.INV(RAND(),bond_ave,bond_std))+(AV50-AW$24)*cash*(_xlfn.NORM.INV(RAND(),cash_ave,cash_std))+(AV50-AW$24)))</f>
        <v/>
      </c>
      <c r="AX50" s="159" t="n"/>
      <c r="AY50" s="159" t="n"/>
      <c r="AZ50" s="159" t="n"/>
      <c r="BA50" s="159" t="n"/>
      <c r="BB50" s="159" t="n"/>
    </row>
    <row r="51">
      <c r="C51" s="147" t="n"/>
      <c r="D51" s="61">
        <f>+D50-IF(D$18&gt;74,(D50/D$25)*$C$10)</f>
        <v/>
      </c>
      <c r="E51" s="61">
        <f>+E50-IF(E$18&gt;74,(E50/E$25)*$C$10)</f>
        <v/>
      </c>
      <c r="F51" s="61">
        <f>+F50-IF(F$18&gt;74,(F50/F$25)*$C$10)</f>
        <v/>
      </c>
      <c r="G51" s="61">
        <f>+G50-IF(G$18&gt;74,(G50/G$25)*$C$10)</f>
        <v/>
      </c>
      <c r="H51" s="61">
        <f>+H50-IF(H$18&gt;74,(H50/H$25)*$C$10)</f>
        <v/>
      </c>
      <c r="I51" s="61">
        <f>+I50-IF(I$18&gt;74,(I50/I$25)*$C$10)</f>
        <v/>
      </c>
      <c r="J51" s="61">
        <f>+J50-IF(J$18&gt;74,(J50/J$25)*$C$10)</f>
        <v/>
      </c>
      <c r="K51" s="61">
        <f>+K50-IF(K$18&gt;74,(K50/K$25)*$C$10)</f>
        <v/>
      </c>
      <c r="L51" s="61">
        <f>+L50-IF(L$18&gt;74,(L50/L$25)*$C$10)</f>
        <v/>
      </c>
      <c r="M51" s="61">
        <f>+M50-IF(M$18&gt;74,(M50/M$25)*$C$10)</f>
        <v/>
      </c>
      <c r="N51" s="61">
        <f>+N50-IF(N$18&gt;74,(N50/N$25)*$C$10)</f>
        <v/>
      </c>
      <c r="O51" s="61">
        <f>+O50-IF(O$18&gt;74,(O50/O$25)*$C$10)</f>
        <v/>
      </c>
      <c r="P51" s="61">
        <f>+P50-IF(P$18&gt;74,(P50/P$25)*$C$10)</f>
        <v/>
      </c>
      <c r="Q51" s="61">
        <f>+Q50-IF(Q$18&gt;74,(Q50/Q$25)*$C$10)</f>
        <v/>
      </c>
      <c r="R51" s="61">
        <f>+R50-IF(R$18&gt;74,(R50/R$25)*$C$10)</f>
        <v/>
      </c>
      <c r="S51" s="61">
        <f>+S50-IF(S$18&gt;74,(S50/S$25)*$C$10)</f>
        <v/>
      </c>
      <c r="T51" s="61">
        <f>+T50-IF(T$18&gt;74,(T50/T$25)*$C$10)</f>
        <v/>
      </c>
      <c r="U51" s="61">
        <f>+U50-IF(U$18&gt;74,(U50/U$25)*$C$10)</f>
        <v/>
      </c>
      <c r="V51" s="61">
        <f>+V50-IF(V$18&gt;74,(V50/V$25)*$C$10)</f>
        <v/>
      </c>
      <c r="W51" s="61">
        <f>+W50-IF(W$18&gt;74,(W50/W$25)*$C$10)</f>
        <v/>
      </c>
      <c r="X51" s="61">
        <f>+X50-IF(X$18&gt;74,(X50/X$25)*$C$10)</f>
        <v/>
      </c>
      <c r="Y51" s="61">
        <f>+Y50-IF(Y$18&gt;74,(Y50/Y$25)*$C$10)</f>
        <v/>
      </c>
      <c r="Z51" s="61">
        <f>+Z50-IF(Z$18&gt;74,(Z50/Z$25)*$C$10)</f>
        <v/>
      </c>
      <c r="AA51" s="61">
        <f>+AA50-IF(AA$18&gt;74,(AA50/AA$25)*$C$10)</f>
        <v/>
      </c>
      <c r="AB51" s="61">
        <f>+AB50-IF(AB$18&gt;74,(AB50/AB$25)*$C$10)</f>
        <v/>
      </c>
      <c r="AC51" s="61">
        <f>+AC50-IF(AC$18&gt;74,(AC50/AC$25)*$C$10)</f>
        <v/>
      </c>
      <c r="AD51" s="61">
        <f>+AD50-IF(AD$18&gt;74,(AD50/AD$25)*$C$10)</f>
        <v/>
      </c>
      <c r="AE51" s="61">
        <f>+AE50-IF(AE$18&gt;74,(AE50/AE$25)*$C$10)</f>
        <v/>
      </c>
      <c r="AF51" s="61">
        <f>+AF50-IF(AF$18&gt;74,(AF50/AF$25)*$C$10)</f>
        <v/>
      </c>
      <c r="AG51" s="61">
        <f>+AG50-IF(AG$18&gt;74,(AG50/AG$25)*$C$10)</f>
        <v/>
      </c>
      <c r="AH51" s="61">
        <f>+AH50-IF(AH$18&gt;74,(AH50/AH$25)*$C$10)</f>
        <v/>
      </c>
      <c r="AI51" s="61">
        <f>+AI50-IF(AI$18&gt;74,(AI50/AI$25)*$C$10)</f>
        <v/>
      </c>
      <c r="AJ51" s="61">
        <f>+AJ50-IF(AJ$18&gt;74,(AJ50/AJ$25)*$C$10)</f>
        <v/>
      </c>
      <c r="AK51" s="61">
        <f>+AK50-IF(AK$18&gt;74,(AK50/AK$25)*$C$10)</f>
        <v/>
      </c>
      <c r="AL51" s="61">
        <f>+AL50-IF(AL$18&gt;74,(AL50/AL$25)*$C$10)</f>
        <v/>
      </c>
      <c r="AM51" s="61">
        <f>+AM50-IF(AM$18&gt;74,(AM50/AM$25)*$C$10)</f>
        <v/>
      </c>
      <c r="AN51" s="61">
        <f>+AN50-IF(AN$18&gt;74,(AN50/AN$25)*$C$10)</f>
        <v/>
      </c>
      <c r="AO51" s="61">
        <f>+AO50-IF(AO$18&gt;74,(AO50/AO$25)*$C$10)</f>
        <v/>
      </c>
      <c r="AP51" s="61">
        <f>+AP50-IF(AP$18&gt;74,(AP50/AP$25)*$C$10)</f>
        <v/>
      </c>
      <c r="AQ51" s="61">
        <f>+AQ50-IF(AQ$18&gt;74,(AQ50/AQ$25)*$C$10)</f>
        <v/>
      </c>
      <c r="AR51" s="61">
        <f>+AR50-IF(AR$18&gt;74,(AR50/AR$25)*$C$10)</f>
        <v/>
      </c>
      <c r="AS51" s="61">
        <f>+AS50-IF(AS$18&gt;74,(AS50/AS$25)*$C$10)</f>
        <v/>
      </c>
      <c r="AT51" s="61">
        <f>+AT50-IF(AT$18&gt;74,(AT50/AT$25)*$C$10)</f>
        <v/>
      </c>
      <c r="AU51" s="61">
        <f>+AU50-IF(AU$18&gt;74,(AU50/AU$25)*$C$10)</f>
        <v/>
      </c>
      <c r="AV51" s="61">
        <f>+AV50-IF(AV$18&gt;74,(AV50/AV$25)*$C$10)</f>
        <v/>
      </c>
      <c r="AW51" s="61">
        <f>+AW50-IF(AW$18&gt;74,(AW50/AW$25)*$C$10)</f>
        <v/>
      </c>
      <c r="AX51" s="35">
        <f>IF(AW51&gt;0,1,0)</f>
        <v/>
      </c>
      <c r="AY51" s="35">
        <f>IF(AL51&gt;0,1,0)</f>
        <v/>
      </c>
      <c r="AZ51" s="35">
        <f>IF(AG51&gt;0,1,0)</f>
        <v/>
      </c>
      <c r="BA51" s="35">
        <f>IF(AB51&gt;0,1,0)</f>
        <v/>
      </c>
      <c r="BB51" s="35">
        <f>IF(W51&gt;0,1,0)</f>
        <v/>
      </c>
    </row>
    <row r="52">
      <c r="B52" s="154" t="inlineStr">
        <is>
          <t>trial 13</t>
        </is>
      </c>
      <c r="C52" s="155">
        <f>+start-$C$24</f>
        <v/>
      </c>
      <c r="D52" s="156">
        <f>IF((C52&lt;=0),0,((C52-D$24)*Stock*(_xlfn.NORM.INV(RAND(),stock_ave,stock_std))+(C52-D$24)*Bonds*(_xlfn.NORM.INV(RAND(),bond_ave,bond_std))+(C52-D$24)*cash*(_xlfn.NORM.INV(RAND(),cash_ave,cash_std))+(C52-D$24)))</f>
        <v/>
      </c>
      <c r="E52" s="156">
        <f>IF((D52&lt;=0),0,((D52-E$24)*Stock*(_xlfn.NORM.INV(RAND(),stock_ave,stock_std))+(D52-E$24)*Bonds*(_xlfn.NORM.INV(RAND(),bond_ave,bond_std))+(D52-E$24)*cash*(_xlfn.NORM.INV(RAND(),cash_ave,cash_std))+(D52-E$24)))</f>
        <v/>
      </c>
      <c r="F52" s="156">
        <f>IF((E52&lt;=0),0,((E52-F$24)*Stock*(_xlfn.NORM.INV(RAND(),stock_ave,stock_std))+(E52-F$24)*Bonds*(_xlfn.NORM.INV(RAND(),bond_ave,bond_std))+(E52-F$24)*cash*(_xlfn.NORM.INV(RAND(),cash_ave,cash_std))+(E52-F$24)))</f>
        <v/>
      </c>
      <c r="G52" s="156">
        <f>IF((F52&lt;=0),0,((F52-G$24)*Stock*(_xlfn.NORM.INV(RAND(),stock_ave,stock_std))+(F52-G$24)*Bonds*(_xlfn.NORM.INV(RAND(),bond_ave,bond_std))+(F52-G$24)*cash*(_xlfn.NORM.INV(RAND(),cash_ave,cash_std))+(F52-G$24)))</f>
        <v/>
      </c>
      <c r="H52" s="156">
        <f>IF((G52&lt;=0),0,((G52-H$24)*Stock*(_xlfn.NORM.INV(RAND(),stock_ave,stock_std))+(G52-H$24)*Bonds*(_xlfn.NORM.INV(RAND(),bond_ave,bond_std))+(G52-H$24)*cash*(_xlfn.NORM.INV(RAND(),cash_ave,cash_std))+(G52-H$24)))</f>
        <v/>
      </c>
      <c r="I52" s="156">
        <f>IF((H52&lt;=0),0,((H52-I$24)*Stock*(_xlfn.NORM.INV(RAND(),stock_ave,stock_std))+(H52-I$24)*Bonds*(_xlfn.NORM.INV(RAND(),bond_ave,bond_std))+(H52-I$24)*cash*(_xlfn.NORM.INV(RAND(),cash_ave,cash_std))+(H52-I$24)))</f>
        <v/>
      </c>
      <c r="J52" s="156">
        <f>IF((I52&lt;=0),0,((I52-J$24)*Stock*(_xlfn.NORM.INV(RAND(),stock_ave,stock_std))+(I52-J$24)*Bonds*(_xlfn.NORM.INV(RAND(),bond_ave,bond_std))+(I52-J$24)*cash*(_xlfn.NORM.INV(RAND(),cash_ave,cash_std))+(I52-J$24)))</f>
        <v/>
      </c>
      <c r="K52" s="156">
        <f>IF((J52&lt;=0),0,((J52-K$24)*Stock*(_xlfn.NORM.INV(RAND(),stock_ave,stock_std))+(J52-K$24)*Bonds*(_xlfn.NORM.INV(RAND(),bond_ave,bond_std))+(J52-K$24)*cash*(_xlfn.NORM.INV(RAND(),cash_ave,cash_std))+(J52-K$24)))</f>
        <v/>
      </c>
      <c r="L52" s="156">
        <f>IF((K52&lt;=0),0,((K52-L$24)*Stock*(_xlfn.NORM.INV(RAND(),stock_ave,stock_std))+(K52-L$24)*Bonds*(_xlfn.NORM.INV(RAND(),bond_ave,bond_std))+(K52-L$24)*cash*(_xlfn.NORM.INV(RAND(),cash_ave,cash_std))+(K52-L$24)))</f>
        <v/>
      </c>
      <c r="M52" s="156">
        <f>IF((L52&lt;=0),0,((L52-M$24)*Stock*(_xlfn.NORM.INV(RAND(),stock_ave,stock_std))+(L52-M$24)*Bonds*(_xlfn.NORM.INV(RAND(),bond_ave,bond_std))+(L52-M$24)*cash*(_xlfn.NORM.INV(RAND(),cash_ave,cash_std))+(L52-M$24)))</f>
        <v/>
      </c>
      <c r="N52" s="156">
        <f>IF((M52&lt;=0),0,((M52-N$24)*Stock*(_xlfn.NORM.INV(RAND(),stock_ave,stock_std))+(M52-N$24)*Bonds*(_xlfn.NORM.INV(RAND(),bond_ave,bond_std))+(M52-N$24)*cash*(_xlfn.NORM.INV(RAND(),cash_ave,cash_std))+(M52-N$24)))</f>
        <v/>
      </c>
      <c r="O52" s="156">
        <f>IF((N52&lt;=0),0,((N52-O$24)*Stock*(_xlfn.NORM.INV(RAND(),stock_ave,stock_std))+(N52-O$24)*Bonds*(_xlfn.NORM.INV(RAND(),bond_ave,bond_std))+(N52-O$24)*cash*(_xlfn.NORM.INV(RAND(),cash_ave,cash_std))+(N52-O$24)))</f>
        <v/>
      </c>
      <c r="P52" s="156">
        <f>IF((O52&lt;=0),0,((O52-P$24)*Stock*(_xlfn.NORM.INV(RAND(),stock_ave,stock_std))+(O52-P$24)*Bonds*(_xlfn.NORM.INV(RAND(),bond_ave,bond_std))+(O52-P$24)*cash*(_xlfn.NORM.INV(RAND(),cash_ave,cash_std))+(O52-P$24)))</f>
        <v/>
      </c>
      <c r="Q52" s="156">
        <f>IF((P52&lt;=0),0,((P52-Q$24)*Stock*(_xlfn.NORM.INV(RAND(),stock_ave,stock_std))+(P52-Q$24)*Bonds*(_xlfn.NORM.INV(RAND(),bond_ave,bond_std))+(P52-Q$24)*cash*(_xlfn.NORM.INV(RAND(),cash_ave,cash_std))+(P52-Q$24)))</f>
        <v/>
      </c>
      <c r="R52" s="156">
        <f>IF((Q52&lt;=0),0,((Q52-R$24)*Stock*(_xlfn.NORM.INV(RAND(),stock_ave,stock_std))+(Q52-R$24)*Bonds*(_xlfn.NORM.INV(RAND(),bond_ave,bond_std))+(Q52-R$24)*cash*(_xlfn.NORM.INV(RAND(),cash_ave,cash_std))+(Q52-R$24)))</f>
        <v/>
      </c>
      <c r="S52" s="156">
        <f>IF((R52&lt;=0),0,((R52-S$24)*Stock*(_xlfn.NORM.INV(RAND(),stock_ave,stock_std))+(R52-S$24)*Bonds*(_xlfn.NORM.INV(RAND(),bond_ave,bond_std))+(R52-S$24)*cash*(_xlfn.NORM.INV(RAND(),cash_ave,cash_std))+(R52-S$24)))</f>
        <v/>
      </c>
      <c r="T52" s="156">
        <f>IF((S52&lt;=0),0,((S52-T$24)*Stock*(_xlfn.NORM.INV(RAND(),stock_ave,stock_std))+(S52-T$24)*Bonds*(_xlfn.NORM.INV(RAND(),bond_ave,bond_std))+(S52-T$24)*cash*(_xlfn.NORM.INV(RAND(),cash_ave,cash_std))+(S52-T$24)))</f>
        <v/>
      </c>
      <c r="U52" s="156">
        <f>IF((T52&lt;=0),0,((T52-U$24)*Stock*(_xlfn.NORM.INV(RAND(),stock_ave,stock_std))+(T52-U$24)*Bonds*(_xlfn.NORM.INV(RAND(),bond_ave,bond_std))+(T52-U$24)*cash*(_xlfn.NORM.INV(RAND(),cash_ave,cash_std))+(T52-U$24)))</f>
        <v/>
      </c>
      <c r="V52" s="156">
        <f>IF((U52&lt;=0),0,((U52-V$24)*Stock*(_xlfn.NORM.INV(RAND(),stock_ave,stock_std))+(U52-V$24)*Bonds*(_xlfn.NORM.INV(RAND(),bond_ave,bond_std))+(U52-V$24)*cash*(_xlfn.NORM.INV(RAND(),cash_ave,cash_std))+(U52-V$24)))</f>
        <v/>
      </c>
      <c r="W52" s="156">
        <f>IF((V52&lt;=0),0,((V52-W$24)*Stock*(_xlfn.NORM.INV(RAND(),stock_ave,stock_std))+(V52-W$24)*Bonds*(_xlfn.NORM.INV(RAND(),bond_ave,bond_std))+(V52-W$24)*cash*(_xlfn.NORM.INV(RAND(),cash_ave,cash_std))+(V52-W$24)))</f>
        <v/>
      </c>
      <c r="X52" s="156">
        <f>IF((W52&lt;=0),0,((W52-X$24)*Stock*(_xlfn.NORM.INV(RAND(),stock_ave,stock_std))+(W52-X$24)*Bonds*(_xlfn.NORM.INV(RAND(),bond_ave,bond_std))+(W52-X$24)*cash*(_xlfn.NORM.INV(RAND(),cash_ave,cash_std))+(W52-X$24)))</f>
        <v/>
      </c>
      <c r="Y52" s="156">
        <f>IF((X52&lt;=0),0,((X52-Y$24)*Stock*(_xlfn.NORM.INV(RAND(),stock_ave,stock_std))+(X52-Y$24)*Bonds*(_xlfn.NORM.INV(RAND(),bond_ave,bond_std))+(X52-Y$24)*cash*(_xlfn.NORM.INV(RAND(),cash_ave,cash_std))+(X52-Y$24)))</f>
        <v/>
      </c>
      <c r="Z52" s="156">
        <f>IF((Y52&lt;=0),0,((Y52-Z$24)*Stock*(_xlfn.NORM.INV(RAND(),stock_ave,stock_std))+(Y52-Z$24)*Bonds*(_xlfn.NORM.INV(RAND(),bond_ave,bond_std))+(Y52-Z$24)*cash*(_xlfn.NORM.INV(RAND(),cash_ave,cash_std))+(Y52-Z$24)))</f>
        <v/>
      </c>
      <c r="AA52" s="156">
        <f>IF((Z52&lt;=0),0,((Z52-AA$24)*Stock*(_xlfn.NORM.INV(RAND(),stock_ave,stock_std))+(Z52-AA$24)*Bonds*(_xlfn.NORM.INV(RAND(),bond_ave,bond_std))+(Z52-AA$24)*cash*(_xlfn.NORM.INV(RAND(),cash_ave,cash_std))+(Z52-AA$24)))</f>
        <v/>
      </c>
      <c r="AB52" s="156">
        <f>IF((AA52&lt;=0),0,((AA52-AB$24)*Stock*(_xlfn.NORM.INV(RAND(),stock_ave,stock_std))+(AA52-AB$24)*Bonds*(_xlfn.NORM.INV(RAND(),bond_ave,bond_std))+(AA52-AB$24)*cash*(_xlfn.NORM.INV(RAND(),cash_ave,cash_std))+(AA52-AB$24)))</f>
        <v/>
      </c>
      <c r="AC52" s="156">
        <f>IF((AB52&lt;=0),0,((AB52-AC$24)*Stock*(_xlfn.NORM.INV(RAND(),stock_ave,stock_std))+(AB52-AC$24)*Bonds*(_xlfn.NORM.INV(RAND(),bond_ave,bond_std))+(AB52-AC$24)*cash*(_xlfn.NORM.INV(RAND(),cash_ave,cash_std))+(AB52-AC$24)))</f>
        <v/>
      </c>
      <c r="AD52" s="156">
        <f>IF((AC52&lt;=0),0,((AC52-AD$24)*Stock*(_xlfn.NORM.INV(RAND(),stock_ave,stock_std))+(AC52-AD$24)*Bonds*(_xlfn.NORM.INV(RAND(),bond_ave,bond_std))+(AC52-AD$24)*cash*(_xlfn.NORM.INV(RAND(),cash_ave,cash_std))+(AC52-AD$24)))</f>
        <v/>
      </c>
      <c r="AE52" s="156">
        <f>IF((AD52&lt;=0),0,((AD52-AE$24)*Stock*(_xlfn.NORM.INV(RAND(),stock_ave,stock_std))+(AD52-AE$24)*Bonds*(_xlfn.NORM.INV(RAND(),bond_ave,bond_std))+(AD52-AE$24)*cash*(_xlfn.NORM.INV(RAND(),cash_ave,cash_std))+(AD52-AE$24)))</f>
        <v/>
      </c>
      <c r="AF52" s="156">
        <f>IF((AE52&lt;=0),0,((AE52-AF$24)*Stock*(_xlfn.NORM.INV(RAND(),stock_ave,stock_std))+(AE52-AF$24)*Bonds*(_xlfn.NORM.INV(RAND(),bond_ave,bond_std))+(AE52-AF$24)*cash*(_xlfn.NORM.INV(RAND(),cash_ave,cash_std))+(AE52-AF$24)))</f>
        <v/>
      </c>
      <c r="AG52" s="156">
        <f>IF((AF52&lt;=0),0,((AF52-AG$24)*Stock*(_xlfn.NORM.INV(RAND(),stock_ave,stock_std))+(AF52-AG$24)*Bonds*(_xlfn.NORM.INV(RAND(),bond_ave,bond_std))+(AF52-AG$24)*cash*(_xlfn.NORM.INV(RAND(),cash_ave,cash_std))+(AF52-AG$24)))</f>
        <v/>
      </c>
      <c r="AH52" s="156">
        <f>IF((AG52&lt;=0),0,((AG52-AH$24)*Stock*(_xlfn.NORM.INV(RAND(),stock_ave,stock_std))+(AG52-AH$24)*Bonds*(_xlfn.NORM.INV(RAND(),bond_ave,bond_std))+(AG52-AH$24)*cash*(_xlfn.NORM.INV(RAND(),cash_ave,cash_std))+(AG52-AH$24)))</f>
        <v/>
      </c>
      <c r="AI52" s="156">
        <f>IF((AH52&lt;=0),0,((AH52-AI$24)*Stock*(_xlfn.NORM.INV(RAND(),stock_ave,stock_std))+(AH52-AI$24)*Bonds*(_xlfn.NORM.INV(RAND(),bond_ave,bond_std))+(AH52-AI$24)*cash*(_xlfn.NORM.INV(RAND(),cash_ave,cash_std))+(AH52-AI$24)))</f>
        <v/>
      </c>
      <c r="AJ52" s="156">
        <f>IF((AI52&lt;=0),0,((AI52-AJ$24)*Stock*(_xlfn.NORM.INV(RAND(),stock_ave,stock_std))+(AI52-AJ$24)*Bonds*(_xlfn.NORM.INV(RAND(),bond_ave,bond_std))+(AI52-AJ$24)*cash*(_xlfn.NORM.INV(RAND(),cash_ave,cash_std))+(AI52-AJ$24)))</f>
        <v/>
      </c>
      <c r="AK52" s="156">
        <f>IF((AJ52&lt;=0),0,((AJ52-AK$24)*Stock*(_xlfn.NORM.INV(RAND(),stock_ave,stock_std))+(AJ52-AK$24)*Bonds*(_xlfn.NORM.INV(RAND(),bond_ave,bond_std))+(AJ52-AK$24)*cash*(_xlfn.NORM.INV(RAND(),cash_ave,cash_std))+(AJ52-AK$24)))</f>
        <v/>
      </c>
      <c r="AL52" s="156">
        <f>IF((AK52&lt;=0),0,((AK52-AL$24)*Stock*(_xlfn.NORM.INV(RAND(),stock_ave,stock_std))+(AK52-AL$24)*Bonds*(_xlfn.NORM.INV(RAND(),bond_ave,bond_std))+(AK52-AL$24)*cash*(_xlfn.NORM.INV(RAND(),cash_ave,cash_std))+(AK52-AL$24)))</f>
        <v/>
      </c>
      <c r="AM52" s="156">
        <f>IF((AL52&lt;=0),0,((AL52-AM$24)*Stock*(_xlfn.NORM.INV(RAND(),stock_ave,stock_std))+(AL52-AM$24)*Bonds*(_xlfn.NORM.INV(RAND(),bond_ave,bond_std))+(AL52-AM$24)*cash*(_xlfn.NORM.INV(RAND(),cash_ave,cash_std))+(AL52-AM$24)))</f>
        <v/>
      </c>
      <c r="AN52" s="156">
        <f>IF((AM52&lt;=0),0,((AM52-AN$24)*Stock*(_xlfn.NORM.INV(RAND(),stock_ave,stock_std))+(AM52-AN$24)*Bonds*(_xlfn.NORM.INV(RAND(),bond_ave,bond_std))+(AM52-AN$24)*cash*(_xlfn.NORM.INV(RAND(),cash_ave,cash_std))+(AM52-AN$24)))</f>
        <v/>
      </c>
      <c r="AO52" s="156">
        <f>IF((AN52&lt;=0),0,((AN52-AO$24)*Stock*(_xlfn.NORM.INV(RAND(),stock_ave,stock_std))+(AN52-AO$24)*Bonds*(_xlfn.NORM.INV(RAND(),bond_ave,bond_std))+(AN52-AO$24)*cash*(_xlfn.NORM.INV(RAND(),cash_ave,cash_std))+(AN52-AO$24)))</f>
        <v/>
      </c>
      <c r="AP52" s="156">
        <f>IF((AO52&lt;=0),0,((AO52-AP$24)*Stock*(_xlfn.NORM.INV(RAND(),stock_ave,stock_std))+(AO52-AP$24)*Bonds*(_xlfn.NORM.INV(RAND(),bond_ave,bond_std))+(AO52-AP$24)*cash*(_xlfn.NORM.INV(RAND(),cash_ave,cash_std))+(AO52-AP$24)))</f>
        <v/>
      </c>
      <c r="AQ52" s="156">
        <f>IF((AP52&lt;=0),0,((AP52-AQ$24)*Stock*(_xlfn.NORM.INV(RAND(),stock_ave,stock_std))+(AP52-AQ$24)*Bonds*(_xlfn.NORM.INV(RAND(),bond_ave,bond_std))+(AP52-AQ$24)*cash*(_xlfn.NORM.INV(RAND(),cash_ave,cash_std))+(AP52-AQ$24)))</f>
        <v/>
      </c>
      <c r="AR52" s="156">
        <f>IF((AQ52&lt;=0),0,((AQ52-AR$24)*Stock*(_xlfn.NORM.INV(RAND(),stock_ave,stock_std))+(AQ52-AR$24)*Bonds*(_xlfn.NORM.INV(RAND(),bond_ave,bond_std))+(AQ52-AR$24)*cash*(_xlfn.NORM.INV(RAND(),cash_ave,cash_std))+(AQ52-AR$24)))</f>
        <v/>
      </c>
      <c r="AS52" s="156">
        <f>IF((AR52&lt;=0),0,((AR52-AS$24)*Stock*(_xlfn.NORM.INV(RAND(),stock_ave,stock_std))+(AR52-AS$24)*Bonds*(_xlfn.NORM.INV(RAND(),bond_ave,bond_std))+(AR52-AS$24)*cash*(_xlfn.NORM.INV(RAND(),cash_ave,cash_std))+(AR52-AS$24)))</f>
        <v/>
      </c>
      <c r="AT52" s="156">
        <f>IF((AS52&lt;=0),0,((AS52-AT$24)*Stock*(_xlfn.NORM.INV(RAND(),stock_ave,stock_std))+(AS52-AT$24)*Bonds*(_xlfn.NORM.INV(RAND(),bond_ave,bond_std))+(AS52-AT$24)*cash*(_xlfn.NORM.INV(RAND(),cash_ave,cash_std))+(AS52-AT$24)))</f>
        <v/>
      </c>
      <c r="AU52" s="156">
        <f>IF((AT52&lt;=0),0,((AT52-AU$24)*Stock*(_xlfn.NORM.INV(RAND(),stock_ave,stock_std))+(AT52-AU$24)*Bonds*(_xlfn.NORM.INV(RAND(),bond_ave,bond_std))+(AT52-AU$24)*cash*(_xlfn.NORM.INV(RAND(),cash_ave,cash_std))+(AT52-AU$24)))</f>
        <v/>
      </c>
      <c r="AV52" s="156">
        <f>IF((AU52&lt;=0),0,((AU52-AV$24)*Stock*(_xlfn.NORM.INV(RAND(),stock_ave,stock_std))+(AU52-AV$24)*Bonds*(_xlfn.NORM.INV(RAND(),bond_ave,bond_std))+(AU52-AV$24)*cash*(_xlfn.NORM.INV(RAND(),cash_ave,cash_std))+(AU52-AV$24)))</f>
        <v/>
      </c>
      <c r="AW52" s="156">
        <f>IF((AV52&lt;=0),0,((AV52-AW$24)*Stock*(_xlfn.NORM.INV(RAND(),stock_ave,stock_std))+(AV52-AW$24)*Bonds*(_xlfn.NORM.INV(RAND(),bond_ave,bond_std))+(AV52-AW$24)*cash*(_xlfn.NORM.INV(RAND(),cash_ave,cash_std))+(AV52-AW$24)))</f>
        <v/>
      </c>
      <c r="AX52" s="159" t="n"/>
      <c r="AY52" s="159" t="n"/>
      <c r="AZ52" s="159" t="n"/>
      <c r="BA52" s="159" t="n"/>
      <c r="BB52" s="159" t="n"/>
    </row>
    <row r="53">
      <c r="C53" s="147" t="n"/>
      <c r="D53" s="61">
        <f>+D52-IF(D$18&gt;74,(D52/D$25)*$C$10)</f>
        <v/>
      </c>
      <c r="E53" s="61">
        <f>+E52-IF(E$18&gt;74,(E52/E$25)*$C$10)</f>
        <v/>
      </c>
      <c r="F53" s="61">
        <f>+F52-IF(F$18&gt;74,(F52/F$25)*$C$10)</f>
        <v/>
      </c>
      <c r="G53" s="61">
        <f>+G52-IF(G$18&gt;74,(G52/G$25)*$C$10)</f>
        <v/>
      </c>
      <c r="H53" s="61">
        <f>+H52-IF(H$18&gt;74,(H52/H$25)*$C$10)</f>
        <v/>
      </c>
      <c r="I53" s="61">
        <f>+I52-IF(I$18&gt;74,(I52/I$25)*$C$10)</f>
        <v/>
      </c>
      <c r="J53" s="61">
        <f>+J52-IF(J$18&gt;74,(J52/J$25)*$C$10)</f>
        <v/>
      </c>
      <c r="K53" s="61">
        <f>+K52-IF(K$18&gt;74,(K52/K$25)*$C$10)</f>
        <v/>
      </c>
      <c r="L53" s="61">
        <f>+L52-IF(L$18&gt;74,(L52/L$25)*$C$10)</f>
        <v/>
      </c>
      <c r="M53" s="61">
        <f>+M52-IF(M$18&gt;74,(M52/M$25)*$C$10)</f>
        <v/>
      </c>
      <c r="N53" s="61">
        <f>+N52-IF(N$18&gt;74,(N52/N$25)*$C$10)</f>
        <v/>
      </c>
      <c r="O53" s="61">
        <f>+O52-IF(O$18&gt;74,(O52/O$25)*$C$10)</f>
        <v/>
      </c>
      <c r="P53" s="61">
        <f>+P52-IF(P$18&gt;74,(P52/P$25)*$C$10)</f>
        <v/>
      </c>
      <c r="Q53" s="61">
        <f>+Q52-IF(Q$18&gt;74,(Q52/Q$25)*$C$10)</f>
        <v/>
      </c>
      <c r="R53" s="61">
        <f>+R52-IF(R$18&gt;74,(R52/R$25)*$C$10)</f>
        <v/>
      </c>
      <c r="S53" s="61">
        <f>+S52-IF(S$18&gt;74,(S52/S$25)*$C$10)</f>
        <v/>
      </c>
      <c r="T53" s="61">
        <f>+T52-IF(T$18&gt;74,(T52/T$25)*$C$10)</f>
        <v/>
      </c>
      <c r="U53" s="61">
        <f>+U52-IF(U$18&gt;74,(U52/U$25)*$C$10)</f>
        <v/>
      </c>
      <c r="V53" s="61">
        <f>+V52-IF(V$18&gt;74,(V52/V$25)*$C$10)</f>
        <v/>
      </c>
      <c r="W53" s="61">
        <f>+W52-IF(W$18&gt;74,(W52/W$25)*$C$10)</f>
        <v/>
      </c>
      <c r="X53" s="61">
        <f>+X52-IF(X$18&gt;74,(X52/X$25)*$C$10)</f>
        <v/>
      </c>
      <c r="Y53" s="61">
        <f>+Y52-IF(Y$18&gt;74,(Y52/Y$25)*$C$10)</f>
        <v/>
      </c>
      <c r="Z53" s="61">
        <f>+Z52-IF(Z$18&gt;74,(Z52/Z$25)*$C$10)</f>
        <v/>
      </c>
      <c r="AA53" s="61">
        <f>+AA52-IF(AA$18&gt;74,(AA52/AA$25)*$C$10)</f>
        <v/>
      </c>
      <c r="AB53" s="61">
        <f>+AB52-IF(AB$18&gt;74,(AB52/AB$25)*$C$10)</f>
        <v/>
      </c>
      <c r="AC53" s="61">
        <f>+AC52-IF(AC$18&gt;74,(AC52/AC$25)*$C$10)</f>
        <v/>
      </c>
      <c r="AD53" s="61">
        <f>+AD52-IF(AD$18&gt;74,(AD52/AD$25)*$C$10)</f>
        <v/>
      </c>
      <c r="AE53" s="61">
        <f>+AE52-IF(AE$18&gt;74,(AE52/AE$25)*$C$10)</f>
        <v/>
      </c>
      <c r="AF53" s="61">
        <f>+AF52-IF(AF$18&gt;74,(AF52/AF$25)*$C$10)</f>
        <v/>
      </c>
      <c r="AG53" s="61">
        <f>+AG52-IF(AG$18&gt;74,(AG52/AG$25)*$C$10)</f>
        <v/>
      </c>
      <c r="AH53" s="61">
        <f>+AH52-IF(AH$18&gt;74,(AH52/AH$25)*$C$10)</f>
        <v/>
      </c>
      <c r="AI53" s="61">
        <f>+AI52-IF(AI$18&gt;74,(AI52/AI$25)*$C$10)</f>
        <v/>
      </c>
      <c r="AJ53" s="61">
        <f>+AJ52-IF(AJ$18&gt;74,(AJ52/AJ$25)*$C$10)</f>
        <v/>
      </c>
      <c r="AK53" s="61">
        <f>+AK52-IF(AK$18&gt;74,(AK52/AK$25)*$C$10)</f>
        <v/>
      </c>
      <c r="AL53" s="61">
        <f>+AL52-IF(AL$18&gt;74,(AL52/AL$25)*$C$10)</f>
        <v/>
      </c>
      <c r="AM53" s="61">
        <f>+AM52-IF(AM$18&gt;74,(AM52/AM$25)*$C$10)</f>
        <v/>
      </c>
      <c r="AN53" s="61">
        <f>+AN52-IF(AN$18&gt;74,(AN52/AN$25)*$C$10)</f>
        <v/>
      </c>
      <c r="AO53" s="61">
        <f>+AO52-IF(AO$18&gt;74,(AO52/AO$25)*$C$10)</f>
        <v/>
      </c>
      <c r="AP53" s="61">
        <f>+AP52-IF(AP$18&gt;74,(AP52/AP$25)*$C$10)</f>
        <v/>
      </c>
      <c r="AQ53" s="61">
        <f>+AQ52-IF(AQ$18&gt;74,(AQ52/AQ$25)*$C$10)</f>
        <v/>
      </c>
      <c r="AR53" s="61">
        <f>+AR52-IF(AR$18&gt;74,(AR52/AR$25)*$C$10)</f>
        <v/>
      </c>
      <c r="AS53" s="61">
        <f>+AS52-IF(AS$18&gt;74,(AS52/AS$25)*$C$10)</f>
        <v/>
      </c>
      <c r="AT53" s="61">
        <f>+AT52-IF(AT$18&gt;74,(AT52/AT$25)*$C$10)</f>
        <v/>
      </c>
      <c r="AU53" s="61">
        <f>+AU52-IF(AU$18&gt;74,(AU52/AU$25)*$C$10)</f>
        <v/>
      </c>
      <c r="AV53" s="61">
        <f>+AV52-IF(AV$18&gt;74,(AV52/AV$25)*$C$10)</f>
        <v/>
      </c>
      <c r="AW53" s="61">
        <f>+AW52-IF(AW$18&gt;74,(AW52/AW$25)*$C$10)</f>
        <v/>
      </c>
      <c r="AX53" s="35">
        <f>IF(AW53&gt;0,1,0)</f>
        <v/>
      </c>
      <c r="AY53" s="35">
        <f>IF(AL53&gt;0,1,0)</f>
        <v/>
      </c>
      <c r="AZ53" s="35">
        <f>IF(AG53&gt;0,1,0)</f>
        <v/>
      </c>
      <c r="BA53" s="35">
        <f>IF(AB53&gt;0,1,0)</f>
        <v/>
      </c>
      <c r="BB53" s="35">
        <f>IF(W53&gt;0,1,0)</f>
        <v/>
      </c>
    </row>
    <row r="54">
      <c r="B54" s="154" t="inlineStr">
        <is>
          <t>trial 14</t>
        </is>
      </c>
      <c r="C54" s="155">
        <f>+start-$C$24</f>
        <v/>
      </c>
      <c r="D54" s="156">
        <f>IF((C54&lt;=0),0,((C54-D$24)*Stock*(_xlfn.NORM.INV(RAND(),stock_ave,stock_std))+(C54-D$24)*Bonds*(_xlfn.NORM.INV(RAND(),bond_ave,bond_std))+(C54-D$24)*cash*(_xlfn.NORM.INV(RAND(),cash_ave,cash_std))+(C54-D$24)))</f>
        <v/>
      </c>
      <c r="E54" s="156">
        <f>IF((D54&lt;=0),0,((D54-E$24)*Stock*(_xlfn.NORM.INV(RAND(),stock_ave,stock_std))+(D54-E$24)*Bonds*(_xlfn.NORM.INV(RAND(),bond_ave,bond_std))+(D54-E$24)*cash*(_xlfn.NORM.INV(RAND(),cash_ave,cash_std))+(D54-E$24)))</f>
        <v/>
      </c>
      <c r="F54" s="156">
        <f>IF((E54&lt;=0),0,((E54-F$24)*Stock*(_xlfn.NORM.INV(RAND(),stock_ave,stock_std))+(E54-F$24)*Bonds*(_xlfn.NORM.INV(RAND(),bond_ave,bond_std))+(E54-F$24)*cash*(_xlfn.NORM.INV(RAND(),cash_ave,cash_std))+(E54-F$24)))</f>
        <v/>
      </c>
      <c r="G54" s="156">
        <f>IF((F54&lt;=0),0,((F54-G$24)*Stock*(_xlfn.NORM.INV(RAND(),stock_ave,stock_std))+(F54-G$24)*Bonds*(_xlfn.NORM.INV(RAND(),bond_ave,bond_std))+(F54-G$24)*cash*(_xlfn.NORM.INV(RAND(),cash_ave,cash_std))+(F54-G$24)))</f>
        <v/>
      </c>
      <c r="H54" s="156">
        <f>IF((G54&lt;=0),0,((G54-H$24)*Stock*(_xlfn.NORM.INV(RAND(),stock_ave,stock_std))+(G54-H$24)*Bonds*(_xlfn.NORM.INV(RAND(),bond_ave,bond_std))+(G54-H$24)*cash*(_xlfn.NORM.INV(RAND(),cash_ave,cash_std))+(G54-H$24)))</f>
        <v/>
      </c>
      <c r="I54" s="156">
        <f>IF((H54&lt;=0),0,((H54-I$24)*Stock*(_xlfn.NORM.INV(RAND(),stock_ave,stock_std))+(H54-I$24)*Bonds*(_xlfn.NORM.INV(RAND(),bond_ave,bond_std))+(H54-I$24)*cash*(_xlfn.NORM.INV(RAND(),cash_ave,cash_std))+(H54-I$24)))</f>
        <v/>
      </c>
      <c r="J54" s="156">
        <f>IF((I54&lt;=0),0,((I54-J$24)*Stock*(_xlfn.NORM.INV(RAND(),stock_ave,stock_std))+(I54-J$24)*Bonds*(_xlfn.NORM.INV(RAND(),bond_ave,bond_std))+(I54-J$24)*cash*(_xlfn.NORM.INV(RAND(),cash_ave,cash_std))+(I54-J$24)))</f>
        <v/>
      </c>
      <c r="K54" s="156">
        <f>IF((J54&lt;=0),0,((J54-K$24)*Stock*(_xlfn.NORM.INV(RAND(),stock_ave,stock_std))+(J54-K$24)*Bonds*(_xlfn.NORM.INV(RAND(),bond_ave,bond_std))+(J54-K$24)*cash*(_xlfn.NORM.INV(RAND(),cash_ave,cash_std))+(J54-K$24)))</f>
        <v/>
      </c>
      <c r="L54" s="156">
        <f>IF((K54&lt;=0),0,((K54-L$24)*Stock*(_xlfn.NORM.INV(RAND(),stock_ave,stock_std))+(K54-L$24)*Bonds*(_xlfn.NORM.INV(RAND(),bond_ave,bond_std))+(K54-L$24)*cash*(_xlfn.NORM.INV(RAND(),cash_ave,cash_std))+(K54-L$24)))</f>
        <v/>
      </c>
      <c r="M54" s="156">
        <f>IF((L54&lt;=0),0,((L54-M$24)*Stock*(_xlfn.NORM.INV(RAND(),stock_ave,stock_std))+(L54-M$24)*Bonds*(_xlfn.NORM.INV(RAND(),bond_ave,bond_std))+(L54-M$24)*cash*(_xlfn.NORM.INV(RAND(),cash_ave,cash_std))+(L54-M$24)))</f>
        <v/>
      </c>
      <c r="N54" s="156">
        <f>IF((M54&lt;=0),0,((M54-N$24)*Stock*(_xlfn.NORM.INV(RAND(),stock_ave,stock_std))+(M54-N$24)*Bonds*(_xlfn.NORM.INV(RAND(),bond_ave,bond_std))+(M54-N$24)*cash*(_xlfn.NORM.INV(RAND(),cash_ave,cash_std))+(M54-N$24)))</f>
        <v/>
      </c>
      <c r="O54" s="156">
        <f>IF((N54&lt;=0),0,((N54-O$24)*Stock*(_xlfn.NORM.INV(RAND(),stock_ave,stock_std))+(N54-O$24)*Bonds*(_xlfn.NORM.INV(RAND(),bond_ave,bond_std))+(N54-O$24)*cash*(_xlfn.NORM.INV(RAND(),cash_ave,cash_std))+(N54-O$24)))</f>
        <v/>
      </c>
      <c r="P54" s="156">
        <f>IF((O54&lt;=0),0,((O54-P$24)*Stock*(_xlfn.NORM.INV(RAND(),stock_ave,stock_std))+(O54-P$24)*Bonds*(_xlfn.NORM.INV(RAND(),bond_ave,bond_std))+(O54-P$24)*cash*(_xlfn.NORM.INV(RAND(),cash_ave,cash_std))+(O54-P$24)))</f>
        <v/>
      </c>
      <c r="Q54" s="156">
        <f>IF((P54&lt;=0),0,((P54-Q$24)*Stock*(_xlfn.NORM.INV(RAND(),stock_ave,stock_std))+(P54-Q$24)*Bonds*(_xlfn.NORM.INV(RAND(),bond_ave,bond_std))+(P54-Q$24)*cash*(_xlfn.NORM.INV(RAND(),cash_ave,cash_std))+(P54-Q$24)))</f>
        <v/>
      </c>
      <c r="R54" s="156">
        <f>IF((Q54&lt;=0),0,((Q54-R$24)*Stock*(_xlfn.NORM.INV(RAND(),stock_ave,stock_std))+(Q54-R$24)*Bonds*(_xlfn.NORM.INV(RAND(),bond_ave,bond_std))+(Q54-R$24)*cash*(_xlfn.NORM.INV(RAND(),cash_ave,cash_std))+(Q54-R$24)))</f>
        <v/>
      </c>
      <c r="S54" s="156">
        <f>IF((R54&lt;=0),0,((R54-S$24)*Stock*(_xlfn.NORM.INV(RAND(),stock_ave,stock_std))+(R54-S$24)*Bonds*(_xlfn.NORM.INV(RAND(),bond_ave,bond_std))+(R54-S$24)*cash*(_xlfn.NORM.INV(RAND(),cash_ave,cash_std))+(R54-S$24)))</f>
        <v/>
      </c>
      <c r="T54" s="156">
        <f>IF((S54&lt;=0),0,((S54-T$24)*Stock*(_xlfn.NORM.INV(RAND(),stock_ave,stock_std))+(S54-T$24)*Bonds*(_xlfn.NORM.INV(RAND(),bond_ave,bond_std))+(S54-T$24)*cash*(_xlfn.NORM.INV(RAND(),cash_ave,cash_std))+(S54-T$24)))</f>
        <v/>
      </c>
      <c r="U54" s="156">
        <f>IF((T54&lt;=0),0,((T54-U$24)*Stock*(_xlfn.NORM.INV(RAND(),stock_ave,stock_std))+(T54-U$24)*Bonds*(_xlfn.NORM.INV(RAND(),bond_ave,bond_std))+(T54-U$24)*cash*(_xlfn.NORM.INV(RAND(),cash_ave,cash_std))+(T54-U$24)))</f>
        <v/>
      </c>
      <c r="V54" s="156">
        <f>IF((U54&lt;=0),0,((U54-V$24)*Stock*(_xlfn.NORM.INV(RAND(),stock_ave,stock_std))+(U54-V$24)*Bonds*(_xlfn.NORM.INV(RAND(),bond_ave,bond_std))+(U54-V$24)*cash*(_xlfn.NORM.INV(RAND(),cash_ave,cash_std))+(U54-V$24)))</f>
        <v/>
      </c>
      <c r="W54" s="156">
        <f>IF((V54&lt;=0),0,((V54-W$24)*Stock*(_xlfn.NORM.INV(RAND(),stock_ave,stock_std))+(V54-W$24)*Bonds*(_xlfn.NORM.INV(RAND(),bond_ave,bond_std))+(V54-W$24)*cash*(_xlfn.NORM.INV(RAND(),cash_ave,cash_std))+(V54-W$24)))</f>
        <v/>
      </c>
      <c r="X54" s="156">
        <f>IF((W54&lt;=0),0,((W54-X$24)*Stock*(_xlfn.NORM.INV(RAND(),stock_ave,stock_std))+(W54-X$24)*Bonds*(_xlfn.NORM.INV(RAND(),bond_ave,bond_std))+(W54-X$24)*cash*(_xlfn.NORM.INV(RAND(),cash_ave,cash_std))+(W54-X$24)))</f>
        <v/>
      </c>
      <c r="Y54" s="156">
        <f>IF((X54&lt;=0),0,((X54-Y$24)*Stock*(_xlfn.NORM.INV(RAND(),stock_ave,stock_std))+(X54-Y$24)*Bonds*(_xlfn.NORM.INV(RAND(),bond_ave,bond_std))+(X54-Y$24)*cash*(_xlfn.NORM.INV(RAND(),cash_ave,cash_std))+(X54-Y$24)))</f>
        <v/>
      </c>
      <c r="Z54" s="156">
        <f>IF((Y54&lt;=0),0,((Y54-Z$24)*Stock*(_xlfn.NORM.INV(RAND(),stock_ave,stock_std))+(Y54-Z$24)*Bonds*(_xlfn.NORM.INV(RAND(),bond_ave,bond_std))+(Y54-Z$24)*cash*(_xlfn.NORM.INV(RAND(),cash_ave,cash_std))+(Y54-Z$24)))</f>
        <v/>
      </c>
      <c r="AA54" s="156">
        <f>IF((Z54&lt;=0),0,((Z54-AA$24)*Stock*(_xlfn.NORM.INV(RAND(),stock_ave,stock_std))+(Z54-AA$24)*Bonds*(_xlfn.NORM.INV(RAND(),bond_ave,bond_std))+(Z54-AA$24)*cash*(_xlfn.NORM.INV(RAND(),cash_ave,cash_std))+(Z54-AA$24)))</f>
        <v/>
      </c>
      <c r="AB54" s="156">
        <f>IF((AA54&lt;=0),0,((AA54-AB$24)*Stock*(_xlfn.NORM.INV(RAND(),stock_ave,stock_std))+(AA54-AB$24)*Bonds*(_xlfn.NORM.INV(RAND(),bond_ave,bond_std))+(AA54-AB$24)*cash*(_xlfn.NORM.INV(RAND(),cash_ave,cash_std))+(AA54-AB$24)))</f>
        <v/>
      </c>
      <c r="AC54" s="156">
        <f>IF((AB54&lt;=0),0,((AB54-AC$24)*Stock*(_xlfn.NORM.INV(RAND(),stock_ave,stock_std))+(AB54-AC$24)*Bonds*(_xlfn.NORM.INV(RAND(),bond_ave,bond_std))+(AB54-AC$24)*cash*(_xlfn.NORM.INV(RAND(),cash_ave,cash_std))+(AB54-AC$24)))</f>
        <v/>
      </c>
      <c r="AD54" s="156">
        <f>IF((AC54&lt;=0),0,((AC54-AD$24)*Stock*(_xlfn.NORM.INV(RAND(),stock_ave,stock_std))+(AC54-AD$24)*Bonds*(_xlfn.NORM.INV(RAND(),bond_ave,bond_std))+(AC54-AD$24)*cash*(_xlfn.NORM.INV(RAND(),cash_ave,cash_std))+(AC54-AD$24)))</f>
        <v/>
      </c>
      <c r="AE54" s="156">
        <f>IF((AD54&lt;=0),0,((AD54-AE$24)*Stock*(_xlfn.NORM.INV(RAND(),stock_ave,stock_std))+(AD54-AE$24)*Bonds*(_xlfn.NORM.INV(RAND(),bond_ave,bond_std))+(AD54-AE$24)*cash*(_xlfn.NORM.INV(RAND(),cash_ave,cash_std))+(AD54-AE$24)))</f>
        <v/>
      </c>
      <c r="AF54" s="156">
        <f>IF((AE54&lt;=0),0,((AE54-AF$24)*Stock*(_xlfn.NORM.INV(RAND(),stock_ave,stock_std))+(AE54-AF$24)*Bonds*(_xlfn.NORM.INV(RAND(),bond_ave,bond_std))+(AE54-AF$24)*cash*(_xlfn.NORM.INV(RAND(),cash_ave,cash_std))+(AE54-AF$24)))</f>
        <v/>
      </c>
      <c r="AG54" s="156">
        <f>IF((AF54&lt;=0),0,((AF54-AG$24)*Stock*(_xlfn.NORM.INV(RAND(),stock_ave,stock_std))+(AF54-AG$24)*Bonds*(_xlfn.NORM.INV(RAND(),bond_ave,bond_std))+(AF54-AG$24)*cash*(_xlfn.NORM.INV(RAND(),cash_ave,cash_std))+(AF54-AG$24)))</f>
        <v/>
      </c>
      <c r="AH54" s="156">
        <f>IF((AG54&lt;=0),0,((AG54-AH$24)*Stock*(_xlfn.NORM.INV(RAND(),stock_ave,stock_std))+(AG54-AH$24)*Bonds*(_xlfn.NORM.INV(RAND(),bond_ave,bond_std))+(AG54-AH$24)*cash*(_xlfn.NORM.INV(RAND(),cash_ave,cash_std))+(AG54-AH$24)))</f>
        <v/>
      </c>
      <c r="AI54" s="156">
        <f>IF((AH54&lt;=0),0,((AH54-AI$24)*Stock*(_xlfn.NORM.INV(RAND(),stock_ave,stock_std))+(AH54-AI$24)*Bonds*(_xlfn.NORM.INV(RAND(),bond_ave,bond_std))+(AH54-AI$24)*cash*(_xlfn.NORM.INV(RAND(),cash_ave,cash_std))+(AH54-AI$24)))</f>
        <v/>
      </c>
      <c r="AJ54" s="156">
        <f>IF((AI54&lt;=0),0,((AI54-AJ$24)*Stock*(_xlfn.NORM.INV(RAND(),stock_ave,stock_std))+(AI54-AJ$24)*Bonds*(_xlfn.NORM.INV(RAND(),bond_ave,bond_std))+(AI54-AJ$24)*cash*(_xlfn.NORM.INV(RAND(),cash_ave,cash_std))+(AI54-AJ$24)))</f>
        <v/>
      </c>
      <c r="AK54" s="156">
        <f>IF((AJ54&lt;=0),0,((AJ54-AK$24)*Stock*(_xlfn.NORM.INV(RAND(),stock_ave,stock_std))+(AJ54-AK$24)*Bonds*(_xlfn.NORM.INV(RAND(),bond_ave,bond_std))+(AJ54-AK$24)*cash*(_xlfn.NORM.INV(RAND(),cash_ave,cash_std))+(AJ54-AK$24)))</f>
        <v/>
      </c>
      <c r="AL54" s="156">
        <f>IF((AK54&lt;=0),0,((AK54-AL$24)*Stock*(_xlfn.NORM.INV(RAND(),stock_ave,stock_std))+(AK54-AL$24)*Bonds*(_xlfn.NORM.INV(RAND(),bond_ave,bond_std))+(AK54-AL$24)*cash*(_xlfn.NORM.INV(RAND(),cash_ave,cash_std))+(AK54-AL$24)))</f>
        <v/>
      </c>
      <c r="AM54" s="156">
        <f>IF((AL54&lt;=0),0,((AL54-AM$24)*Stock*(_xlfn.NORM.INV(RAND(),stock_ave,stock_std))+(AL54-AM$24)*Bonds*(_xlfn.NORM.INV(RAND(),bond_ave,bond_std))+(AL54-AM$24)*cash*(_xlfn.NORM.INV(RAND(),cash_ave,cash_std))+(AL54-AM$24)))</f>
        <v/>
      </c>
      <c r="AN54" s="156">
        <f>IF((AM54&lt;=0),0,((AM54-AN$24)*Stock*(_xlfn.NORM.INV(RAND(),stock_ave,stock_std))+(AM54-AN$24)*Bonds*(_xlfn.NORM.INV(RAND(),bond_ave,bond_std))+(AM54-AN$24)*cash*(_xlfn.NORM.INV(RAND(),cash_ave,cash_std))+(AM54-AN$24)))</f>
        <v/>
      </c>
      <c r="AO54" s="156">
        <f>IF((AN54&lt;=0),0,((AN54-AO$24)*Stock*(_xlfn.NORM.INV(RAND(),stock_ave,stock_std))+(AN54-AO$24)*Bonds*(_xlfn.NORM.INV(RAND(),bond_ave,bond_std))+(AN54-AO$24)*cash*(_xlfn.NORM.INV(RAND(),cash_ave,cash_std))+(AN54-AO$24)))</f>
        <v/>
      </c>
      <c r="AP54" s="156">
        <f>IF((AO54&lt;=0),0,((AO54-AP$24)*Stock*(_xlfn.NORM.INV(RAND(),stock_ave,stock_std))+(AO54-AP$24)*Bonds*(_xlfn.NORM.INV(RAND(),bond_ave,bond_std))+(AO54-AP$24)*cash*(_xlfn.NORM.INV(RAND(),cash_ave,cash_std))+(AO54-AP$24)))</f>
        <v/>
      </c>
      <c r="AQ54" s="156">
        <f>IF((AP54&lt;=0),0,((AP54-AQ$24)*Stock*(_xlfn.NORM.INV(RAND(),stock_ave,stock_std))+(AP54-AQ$24)*Bonds*(_xlfn.NORM.INV(RAND(),bond_ave,bond_std))+(AP54-AQ$24)*cash*(_xlfn.NORM.INV(RAND(),cash_ave,cash_std))+(AP54-AQ$24)))</f>
        <v/>
      </c>
      <c r="AR54" s="156">
        <f>IF((AQ54&lt;=0),0,((AQ54-AR$24)*Stock*(_xlfn.NORM.INV(RAND(),stock_ave,stock_std))+(AQ54-AR$24)*Bonds*(_xlfn.NORM.INV(RAND(),bond_ave,bond_std))+(AQ54-AR$24)*cash*(_xlfn.NORM.INV(RAND(),cash_ave,cash_std))+(AQ54-AR$24)))</f>
        <v/>
      </c>
      <c r="AS54" s="156">
        <f>IF((AR54&lt;=0),0,((AR54-AS$24)*Stock*(_xlfn.NORM.INV(RAND(),stock_ave,stock_std))+(AR54-AS$24)*Bonds*(_xlfn.NORM.INV(RAND(),bond_ave,bond_std))+(AR54-AS$24)*cash*(_xlfn.NORM.INV(RAND(),cash_ave,cash_std))+(AR54-AS$24)))</f>
        <v/>
      </c>
      <c r="AT54" s="156">
        <f>IF((AS54&lt;=0),0,((AS54-AT$24)*Stock*(_xlfn.NORM.INV(RAND(),stock_ave,stock_std))+(AS54-AT$24)*Bonds*(_xlfn.NORM.INV(RAND(),bond_ave,bond_std))+(AS54-AT$24)*cash*(_xlfn.NORM.INV(RAND(),cash_ave,cash_std))+(AS54-AT$24)))</f>
        <v/>
      </c>
      <c r="AU54" s="156">
        <f>IF((AT54&lt;=0),0,((AT54-AU$24)*Stock*(_xlfn.NORM.INV(RAND(),stock_ave,stock_std))+(AT54-AU$24)*Bonds*(_xlfn.NORM.INV(RAND(),bond_ave,bond_std))+(AT54-AU$24)*cash*(_xlfn.NORM.INV(RAND(),cash_ave,cash_std))+(AT54-AU$24)))</f>
        <v/>
      </c>
      <c r="AV54" s="156">
        <f>IF((AU54&lt;=0),0,((AU54-AV$24)*Stock*(_xlfn.NORM.INV(RAND(),stock_ave,stock_std))+(AU54-AV$24)*Bonds*(_xlfn.NORM.INV(RAND(),bond_ave,bond_std))+(AU54-AV$24)*cash*(_xlfn.NORM.INV(RAND(),cash_ave,cash_std))+(AU54-AV$24)))</f>
        <v/>
      </c>
      <c r="AW54" s="156">
        <f>IF((AV54&lt;=0),0,((AV54-AW$24)*Stock*(_xlfn.NORM.INV(RAND(),stock_ave,stock_std))+(AV54-AW$24)*Bonds*(_xlfn.NORM.INV(RAND(),bond_ave,bond_std))+(AV54-AW$24)*cash*(_xlfn.NORM.INV(RAND(),cash_ave,cash_std))+(AV54-AW$24)))</f>
        <v/>
      </c>
      <c r="AX54" s="159" t="n"/>
      <c r="AY54" s="159" t="n"/>
      <c r="AZ54" s="159" t="n"/>
      <c r="BA54" s="159" t="n"/>
      <c r="BB54" s="159" t="n"/>
    </row>
    <row r="55">
      <c r="C55" s="147" t="n"/>
      <c r="D55" s="61">
        <f>+D54-IF(D$18&gt;74,(D54/D$25)*$C$10)</f>
        <v/>
      </c>
      <c r="E55" s="61">
        <f>+E54-IF(E$18&gt;74,(E54/E$25)*$C$10)</f>
        <v/>
      </c>
      <c r="F55" s="61">
        <f>+F54-IF(F$18&gt;74,(F54/F$25)*$C$10)</f>
        <v/>
      </c>
      <c r="G55" s="61">
        <f>+G54-IF(G$18&gt;74,(G54/G$25)*$C$10)</f>
        <v/>
      </c>
      <c r="H55" s="61">
        <f>+H54-IF(H$18&gt;74,(H54/H$25)*$C$10)</f>
        <v/>
      </c>
      <c r="I55" s="61">
        <f>+I54-IF(I$18&gt;74,(I54/I$25)*$C$10)</f>
        <v/>
      </c>
      <c r="J55" s="61">
        <f>+J54-IF(J$18&gt;74,(J54/J$25)*$C$10)</f>
        <v/>
      </c>
      <c r="K55" s="61">
        <f>+K54-IF(K$18&gt;74,(K54/K$25)*$C$10)</f>
        <v/>
      </c>
      <c r="L55" s="61">
        <f>+L54-IF(L$18&gt;74,(L54/L$25)*$C$10)</f>
        <v/>
      </c>
      <c r="M55" s="61">
        <f>+M54-IF(M$18&gt;74,(M54/M$25)*$C$10)</f>
        <v/>
      </c>
      <c r="N55" s="61">
        <f>+N54-IF(N$18&gt;74,(N54/N$25)*$C$10)</f>
        <v/>
      </c>
      <c r="O55" s="61">
        <f>+O54-IF(O$18&gt;74,(O54/O$25)*$C$10)</f>
        <v/>
      </c>
      <c r="P55" s="61">
        <f>+P54-IF(P$18&gt;74,(P54/P$25)*$C$10)</f>
        <v/>
      </c>
      <c r="Q55" s="61">
        <f>+Q54-IF(Q$18&gt;74,(Q54/Q$25)*$C$10)</f>
        <v/>
      </c>
      <c r="R55" s="61">
        <f>+R54-IF(R$18&gt;74,(R54/R$25)*$C$10)</f>
        <v/>
      </c>
      <c r="S55" s="61">
        <f>+S54-IF(S$18&gt;74,(S54/S$25)*$C$10)</f>
        <v/>
      </c>
      <c r="T55" s="61">
        <f>+T54-IF(T$18&gt;74,(T54/T$25)*$C$10)</f>
        <v/>
      </c>
      <c r="U55" s="61">
        <f>+U54-IF(U$18&gt;74,(U54/U$25)*$C$10)</f>
        <v/>
      </c>
      <c r="V55" s="61">
        <f>+V54-IF(V$18&gt;74,(V54/V$25)*$C$10)</f>
        <v/>
      </c>
      <c r="W55" s="61">
        <f>+W54-IF(W$18&gt;74,(W54/W$25)*$C$10)</f>
        <v/>
      </c>
      <c r="X55" s="61">
        <f>+X54-IF(X$18&gt;74,(X54/X$25)*$C$10)</f>
        <v/>
      </c>
      <c r="Y55" s="61">
        <f>+Y54-IF(Y$18&gt;74,(Y54/Y$25)*$C$10)</f>
        <v/>
      </c>
      <c r="Z55" s="61">
        <f>+Z54-IF(Z$18&gt;74,(Z54/Z$25)*$C$10)</f>
        <v/>
      </c>
      <c r="AA55" s="61">
        <f>+AA54-IF(AA$18&gt;74,(AA54/AA$25)*$C$10)</f>
        <v/>
      </c>
      <c r="AB55" s="61">
        <f>+AB54-IF(AB$18&gt;74,(AB54/AB$25)*$C$10)</f>
        <v/>
      </c>
      <c r="AC55" s="61">
        <f>+AC54-IF(AC$18&gt;74,(AC54/AC$25)*$C$10)</f>
        <v/>
      </c>
      <c r="AD55" s="61">
        <f>+AD54-IF(AD$18&gt;74,(AD54/AD$25)*$C$10)</f>
        <v/>
      </c>
      <c r="AE55" s="61">
        <f>+AE54-IF(AE$18&gt;74,(AE54/AE$25)*$C$10)</f>
        <v/>
      </c>
      <c r="AF55" s="61">
        <f>+AF54-IF(AF$18&gt;74,(AF54/AF$25)*$C$10)</f>
        <v/>
      </c>
      <c r="AG55" s="61">
        <f>+AG54-IF(AG$18&gt;74,(AG54/AG$25)*$C$10)</f>
        <v/>
      </c>
      <c r="AH55" s="61">
        <f>+AH54-IF(AH$18&gt;74,(AH54/AH$25)*$C$10)</f>
        <v/>
      </c>
      <c r="AI55" s="61">
        <f>+AI54-IF(AI$18&gt;74,(AI54/AI$25)*$C$10)</f>
        <v/>
      </c>
      <c r="AJ55" s="61">
        <f>+AJ54-IF(AJ$18&gt;74,(AJ54/AJ$25)*$C$10)</f>
        <v/>
      </c>
      <c r="AK55" s="61">
        <f>+AK54-IF(AK$18&gt;74,(AK54/AK$25)*$C$10)</f>
        <v/>
      </c>
      <c r="AL55" s="61">
        <f>+AL54-IF(AL$18&gt;74,(AL54/AL$25)*$C$10)</f>
        <v/>
      </c>
      <c r="AM55" s="61">
        <f>+AM54-IF(AM$18&gt;74,(AM54/AM$25)*$C$10)</f>
        <v/>
      </c>
      <c r="AN55" s="61">
        <f>+AN54-IF(AN$18&gt;74,(AN54/AN$25)*$C$10)</f>
        <v/>
      </c>
      <c r="AO55" s="61">
        <f>+AO54-IF(AO$18&gt;74,(AO54/AO$25)*$C$10)</f>
        <v/>
      </c>
      <c r="AP55" s="61">
        <f>+AP54-IF(AP$18&gt;74,(AP54/AP$25)*$C$10)</f>
        <v/>
      </c>
      <c r="AQ55" s="61">
        <f>+AQ54-IF(AQ$18&gt;74,(AQ54/AQ$25)*$C$10)</f>
        <v/>
      </c>
      <c r="AR55" s="61">
        <f>+AR54-IF(AR$18&gt;74,(AR54/AR$25)*$C$10)</f>
        <v/>
      </c>
      <c r="AS55" s="61">
        <f>+AS54-IF(AS$18&gt;74,(AS54/AS$25)*$C$10)</f>
        <v/>
      </c>
      <c r="AT55" s="61">
        <f>+AT54-IF(AT$18&gt;74,(AT54/AT$25)*$C$10)</f>
        <v/>
      </c>
      <c r="AU55" s="61">
        <f>+AU54-IF(AU$18&gt;74,(AU54/AU$25)*$C$10)</f>
        <v/>
      </c>
      <c r="AV55" s="61">
        <f>+AV54-IF(AV$18&gt;74,(AV54/AV$25)*$C$10)</f>
        <v/>
      </c>
      <c r="AW55" s="61">
        <f>+AW54-IF(AW$18&gt;74,(AW54/AW$25)*$C$10)</f>
        <v/>
      </c>
      <c r="AX55" s="35">
        <f>IF(AW55&gt;0,1,0)</f>
        <v/>
      </c>
      <c r="AY55" s="35">
        <f>IF(AL55&gt;0,1,0)</f>
        <v/>
      </c>
      <c r="AZ55" s="35">
        <f>IF(AG55&gt;0,1,0)</f>
        <v/>
      </c>
      <c r="BA55" s="35">
        <f>IF(AB55&gt;0,1,0)</f>
        <v/>
      </c>
      <c r="BB55" s="35">
        <f>IF(W55&gt;0,1,0)</f>
        <v/>
      </c>
    </row>
    <row r="56">
      <c r="B56" s="154" t="inlineStr">
        <is>
          <t>trial 15</t>
        </is>
      </c>
      <c r="C56" s="155">
        <f>+start-$C$24</f>
        <v/>
      </c>
      <c r="D56" s="156">
        <f>IF((C56&lt;=0),0,((C56-D$24)*Stock*(_xlfn.NORM.INV(RAND(),stock_ave,stock_std))+(C56-D$24)*Bonds*(_xlfn.NORM.INV(RAND(),bond_ave,bond_std))+(C56-D$24)*cash*(_xlfn.NORM.INV(RAND(),cash_ave,cash_std))+(C56-D$24)))</f>
        <v/>
      </c>
      <c r="E56" s="156">
        <f>IF((D56&lt;=0),0,((D56-E$24)*Stock*(_xlfn.NORM.INV(RAND(),stock_ave,stock_std))+(D56-E$24)*Bonds*(_xlfn.NORM.INV(RAND(),bond_ave,bond_std))+(D56-E$24)*cash*(_xlfn.NORM.INV(RAND(),cash_ave,cash_std))+(D56-E$24)))</f>
        <v/>
      </c>
      <c r="F56" s="156">
        <f>IF((E56&lt;=0),0,((E56-F$24)*Stock*(_xlfn.NORM.INV(RAND(),stock_ave,stock_std))+(E56-F$24)*Bonds*(_xlfn.NORM.INV(RAND(),bond_ave,bond_std))+(E56-F$24)*cash*(_xlfn.NORM.INV(RAND(),cash_ave,cash_std))+(E56-F$24)))</f>
        <v/>
      </c>
      <c r="G56" s="156">
        <f>IF((F56&lt;=0),0,((F56-G$24)*Stock*(_xlfn.NORM.INV(RAND(),stock_ave,stock_std))+(F56-G$24)*Bonds*(_xlfn.NORM.INV(RAND(),bond_ave,bond_std))+(F56-G$24)*cash*(_xlfn.NORM.INV(RAND(),cash_ave,cash_std))+(F56-G$24)))</f>
        <v/>
      </c>
      <c r="H56" s="156">
        <f>IF((G56&lt;=0),0,((G56-H$24)*Stock*(_xlfn.NORM.INV(RAND(),stock_ave,stock_std))+(G56-H$24)*Bonds*(_xlfn.NORM.INV(RAND(),bond_ave,bond_std))+(G56-H$24)*cash*(_xlfn.NORM.INV(RAND(),cash_ave,cash_std))+(G56-H$24)))</f>
        <v/>
      </c>
      <c r="I56" s="156">
        <f>IF((H56&lt;=0),0,((H56-I$24)*Stock*(_xlfn.NORM.INV(RAND(),stock_ave,stock_std))+(H56-I$24)*Bonds*(_xlfn.NORM.INV(RAND(),bond_ave,bond_std))+(H56-I$24)*cash*(_xlfn.NORM.INV(RAND(),cash_ave,cash_std))+(H56-I$24)))</f>
        <v/>
      </c>
      <c r="J56" s="156">
        <f>IF((I56&lt;=0),0,((I56-J$24)*Stock*(_xlfn.NORM.INV(RAND(),stock_ave,stock_std))+(I56-J$24)*Bonds*(_xlfn.NORM.INV(RAND(),bond_ave,bond_std))+(I56-J$24)*cash*(_xlfn.NORM.INV(RAND(),cash_ave,cash_std))+(I56-J$24)))</f>
        <v/>
      </c>
      <c r="K56" s="156">
        <f>IF((J56&lt;=0),0,((J56-K$24)*Stock*(_xlfn.NORM.INV(RAND(),stock_ave,stock_std))+(J56-K$24)*Bonds*(_xlfn.NORM.INV(RAND(),bond_ave,bond_std))+(J56-K$24)*cash*(_xlfn.NORM.INV(RAND(),cash_ave,cash_std))+(J56-K$24)))</f>
        <v/>
      </c>
      <c r="L56" s="156">
        <f>IF((K56&lt;=0),0,((K56-L$24)*Stock*(_xlfn.NORM.INV(RAND(),stock_ave,stock_std))+(K56-L$24)*Bonds*(_xlfn.NORM.INV(RAND(),bond_ave,bond_std))+(K56-L$24)*cash*(_xlfn.NORM.INV(RAND(),cash_ave,cash_std))+(K56-L$24)))</f>
        <v/>
      </c>
      <c r="M56" s="156">
        <f>IF((L56&lt;=0),0,((L56-M$24)*Stock*(_xlfn.NORM.INV(RAND(),stock_ave,stock_std))+(L56-M$24)*Bonds*(_xlfn.NORM.INV(RAND(),bond_ave,bond_std))+(L56-M$24)*cash*(_xlfn.NORM.INV(RAND(),cash_ave,cash_std))+(L56-M$24)))</f>
        <v/>
      </c>
      <c r="N56" s="156">
        <f>IF((M56&lt;=0),0,((M56-N$24)*Stock*(_xlfn.NORM.INV(RAND(),stock_ave,stock_std))+(M56-N$24)*Bonds*(_xlfn.NORM.INV(RAND(),bond_ave,bond_std))+(M56-N$24)*cash*(_xlfn.NORM.INV(RAND(),cash_ave,cash_std))+(M56-N$24)))</f>
        <v/>
      </c>
      <c r="O56" s="156">
        <f>IF((N56&lt;=0),0,((N56-O$24)*Stock*(_xlfn.NORM.INV(RAND(),stock_ave,stock_std))+(N56-O$24)*Bonds*(_xlfn.NORM.INV(RAND(),bond_ave,bond_std))+(N56-O$24)*cash*(_xlfn.NORM.INV(RAND(),cash_ave,cash_std))+(N56-O$24)))</f>
        <v/>
      </c>
      <c r="P56" s="156">
        <f>IF((O56&lt;=0),0,((O56-P$24)*Stock*(_xlfn.NORM.INV(RAND(),stock_ave,stock_std))+(O56-P$24)*Bonds*(_xlfn.NORM.INV(RAND(),bond_ave,bond_std))+(O56-P$24)*cash*(_xlfn.NORM.INV(RAND(),cash_ave,cash_std))+(O56-P$24)))</f>
        <v/>
      </c>
      <c r="Q56" s="156">
        <f>IF((P56&lt;=0),0,((P56-Q$24)*Stock*(_xlfn.NORM.INV(RAND(),stock_ave,stock_std))+(P56-Q$24)*Bonds*(_xlfn.NORM.INV(RAND(),bond_ave,bond_std))+(P56-Q$24)*cash*(_xlfn.NORM.INV(RAND(),cash_ave,cash_std))+(P56-Q$24)))</f>
        <v/>
      </c>
      <c r="R56" s="156">
        <f>IF((Q56&lt;=0),0,((Q56-R$24)*Stock*(_xlfn.NORM.INV(RAND(),stock_ave,stock_std))+(Q56-R$24)*Bonds*(_xlfn.NORM.INV(RAND(),bond_ave,bond_std))+(Q56-R$24)*cash*(_xlfn.NORM.INV(RAND(),cash_ave,cash_std))+(Q56-R$24)))</f>
        <v/>
      </c>
      <c r="S56" s="156">
        <f>IF((R56&lt;=0),0,((R56-S$24)*Stock*(_xlfn.NORM.INV(RAND(),stock_ave,stock_std))+(R56-S$24)*Bonds*(_xlfn.NORM.INV(RAND(),bond_ave,bond_std))+(R56-S$24)*cash*(_xlfn.NORM.INV(RAND(),cash_ave,cash_std))+(R56-S$24)))</f>
        <v/>
      </c>
      <c r="T56" s="156">
        <f>IF((S56&lt;=0),0,((S56-T$24)*Stock*(_xlfn.NORM.INV(RAND(),stock_ave,stock_std))+(S56-T$24)*Bonds*(_xlfn.NORM.INV(RAND(),bond_ave,bond_std))+(S56-T$24)*cash*(_xlfn.NORM.INV(RAND(),cash_ave,cash_std))+(S56-T$24)))</f>
        <v/>
      </c>
      <c r="U56" s="156">
        <f>IF((T56&lt;=0),0,((T56-U$24)*Stock*(_xlfn.NORM.INV(RAND(),stock_ave,stock_std))+(T56-U$24)*Bonds*(_xlfn.NORM.INV(RAND(),bond_ave,bond_std))+(T56-U$24)*cash*(_xlfn.NORM.INV(RAND(),cash_ave,cash_std))+(T56-U$24)))</f>
        <v/>
      </c>
      <c r="V56" s="156">
        <f>IF((U56&lt;=0),0,((U56-V$24)*Stock*(_xlfn.NORM.INV(RAND(),stock_ave,stock_std))+(U56-V$24)*Bonds*(_xlfn.NORM.INV(RAND(),bond_ave,bond_std))+(U56-V$24)*cash*(_xlfn.NORM.INV(RAND(),cash_ave,cash_std))+(U56-V$24)))</f>
        <v/>
      </c>
      <c r="W56" s="156">
        <f>IF((V56&lt;=0),0,((V56-W$24)*Stock*(_xlfn.NORM.INV(RAND(),stock_ave,stock_std))+(V56-W$24)*Bonds*(_xlfn.NORM.INV(RAND(),bond_ave,bond_std))+(V56-W$24)*cash*(_xlfn.NORM.INV(RAND(),cash_ave,cash_std))+(V56-W$24)))</f>
        <v/>
      </c>
      <c r="X56" s="156">
        <f>IF((W56&lt;=0),0,((W56-X$24)*Stock*(_xlfn.NORM.INV(RAND(),stock_ave,stock_std))+(W56-X$24)*Bonds*(_xlfn.NORM.INV(RAND(),bond_ave,bond_std))+(W56-X$24)*cash*(_xlfn.NORM.INV(RAND(),cash_ave,cash_std))+(W56-X$24)))</f>
        <v/>
      </c>
      <c r="Y56" s="156">
        <f>IF((X56&lt;=0),0,((X56-Y$24)*Stock*(_xlfn.NORM.INV(RAND(),stock_ave,stock_std))+(X56-Y$24)*Bonds*(_xlfn.NORM.INV(RAND(),bond_ave,bond_std))+(X56-Y$24)*cash*(_xlfn.NORM.INV(RAND(),cash_ave,cash_std))+(X56-Y$24)))</f>
        <v/>
      </c>
      <c r="Z56" s="156">
        <f>IF((Y56&lt;=0),0,((Y56-Z$24)*Stock*(_xlfn.NORM.INV(RAND(),stock_ave,stock_std))+(Y56-Z$24)*Bonds*(_xlfn.NORM.INV(RAND(),bond_ave,bond_std))+(Y56-Z$24)*cash*(_xlfn.NORM.INV(RAND(),cash_ave,cash_std))+(Y56-Z$24)))</f>
        <v/>
      </c>
      <c r="AA56" s="156">
        <f>IF((Z56&lt;=0),0,((Z56-AA$24)*Stock*(_xlfn.NORM.INV(RAND(),stock_ave,stock_std))+(Z56-AA$24)*Bonds*(_xlfn.NORM.INV(RAND(),bond_ave,bond_std))+(Z56-AA$24)*cash*(_xlfn.NORM.INV(RAND(),cash_ave,cash_std))+(Z56-AA$24)))</f>
        <v/>
      </c>
      <c r="AB56" s="156">
        <f>IF((AA56&lt;=0),0,((AA56-AB$24)*Stock*(_xlfn.NORM.INV(RAND(),stock_ave,stock_std))+(AA56-AB$24)*Bonds*(_xlfn.NORM.INV(RAND(),bond_ave,bond_std))+(AA56-AB$24)*cash*(_xlfn.NORM.INV(RAND(),cash_ave,cash_std))+(AA56-AB$24)))</f>
        <v/>
      </c>
      <c r="AC56" s="156">
        <f>IF((AB56&lt;=0),0,((AB56-AC$24)*Stock*(_xlfn.NORM.INV(RAND(),stock_ave,stock_std))+(AB56-AC$24)*Bonds*(_xlfn.NORM.INV(RAND(),bond_ave,bond_std))+(AB56-AC$24)*cash*(_xlfn.NORM.INV(RAND(),cash_ave,cash_std))+(AB56-AC$24)))</f>
        <v/>
      </c>
      <c r="AD56" s="156">
        <f>IF((AC56&lt;=0),0,((AC56-AD$24)*Stock*(_xlfn.NORM.INV(RAND(),stock_ave,stock_std))+(AC56-AD$24)*Bonds*(_xlfn.NORM.INV(RAND(),bond_ave,bond_std))+(AC56-AD$24)*cash*(_xlfn.NORM.INV(RAND(),cash_ave,cash_std))+(AC56-AD$24)))</f>
        <v/>
      </c>
      <c r="AE56" s="156">
        <f>IF((AD56&lt;=0),0,((AD56-AE$24)*Stock*(_xlfn.NORM.INV(RAND(),stock_ave,stock_std))+(AD56-AE$24)*Bonds*(_xlfn.NORM.INV(RAND(),bond_ave,bond_std))+(AD56-AE$24)*cash*(_xlfn.NORM.INV(RAND(),cash_ave,cash_std))+(AD56-AE$24)))</f>
        <v/>
      </c>
      <c r="AF56" s="156">
        <f>IF((AE56&lt;=0),0,((AE56-AF$24)*Stock*(_xlfn.NORM.INV(RAND(),stock_ave,stock_std))+(AE56-AF$24)*Bonds*(_xlfn.NORM.INV(RAND(),bond_ave,bond_std))+(AE56-AF$24)*cash*(_xlfn.NORM.INV(RAND(),cash_ave,cash_std))+(AE56-AF$24)))</f>
        <v/>
      </c>
      <c r="AG56" s="156">
        <f>IF((AF56&lt;=0),0,((AF56-AG$24)*Stock*(_xlfn.NORM.INV(RAND(),stock_ave,stock_std))+(AF56-AG$24)*Bonds*(_xlfn.NORM.INV(RAND(),bond_ave,bond_std))+(AF56-AG$24)*cash*(_xlfn.NORM.INV(RAND(),cash_ave,cash_std))+(AF56-AG$24)))</f>
        <v/>
      </c>
      <c r="AH56" s="156">
        <f>IF((AG56&lt;=0),0,((AG56-AH$24)*Stock*(_xlfn.NORM.INV(RAND(),stock_ave,stock_std))+(AG56-AH$24)*Bonds*(_xlfn.NORM.INV(RAND(),bond_ave,bond_std))+(AG56-AH$24)*cash*(_xlfn.NORM.INV(RAND(),cash_ave,cash_std))+(AG56-AH$24)))</f>
        <v/>
      </c>
      <c r="AI56" s="156">
        <f>IF((AH56&lt;=0),0,((AH56-AI$24)*Stock*(_xlfn.NORM.INV(RAND(),stock_ave,stock_std))+(AH56-AI$24)*Bonds*(_xlfn.NORM.INV(RAND(),bond_ave,bond_std))+(AH56-AI$24)*cash*(_xlfn.NORM.INV(RAND(),cash_ave,cash_std))+(AH56-AI$24)))</f>
        <v/>
      </c>
      <c r="AJ56" s="156">
        <f>IF((AI56&lt;=0),0,((AI56-AJ$24)*Stock*(_xlfn.NORM.INV(RAND(),stock_ave,stock_std))+(AI56-AJ$24)*Bonds*(_xlfn.NORM.INV(RAND(),bond_ave,bond_std))+(AI56-AJ$24)*cash*(_xlfn.NORM.INV(RAND(),cash_ave,cash_std))+(AI56-AJ$24)))</f>
        <v/>
      </c>
      <c r="AK56" s="156">
        <f>IF((AJ56&lt;=0),0,((AJ56-AK$24)*Stock*(_xlfn.NORM.INV(RAND(),stock_ave,stock_std))+(AJ56-AK$24)*Bonds*(_xlfn.NORM.INV(RAND(),bond_ave,bond_std))+(AJ56-AK$24)*cash*(_xlfn.NORM.INV(RAND(),cash_ave,cash_std))+(AJ56-AK$24)))</f>
        <v/>
      </c>
      <c r="AL56" s="156">
        <f>IF((AK56&lt;=0),0,((AK56-AL$24)*Stock*(_xlfn.NORM.INV(RAND(),stock_ave,stock_std))+(AK56-AL$24)*Bonds*(_xlfn.NORM.INV(RAND(),bond_ave,bond_std))+(AK56-AL$24)*cash*(_xlfn.NORM.INV(RAND(),cash_ave,cash_std))+(AK56-AL$24)))</f>
        <v/>
      </c>
      <c r="AM56" s="156">
        <f>IF((AL56&lt;=0),0,((AL56-AM$24)*Stock*(_xlfn.NORM.INV(RAND(),stock_ave,stock_std))+(AL56-AM$24)*Bonds*(_xlfn.NORM.INV(RAND(),bond_ave,bond_std))+(AL56-AM$24)*cash*(_xlfn.NORM.INV(RAND(),cash_ave,cash_std))+(AL56-AM$24)))</f>
        <v/>
      </c>
      <c r="AN56" s="156">
        <f>IF((AM56&lt;=0),0,((AM56-AN$24)*Stock*(_xlfn.NORM.INV(RAND(),stock_ave,stock_std))+(AM56-AN$24)*Bonds*(_xlfn.NORM.INV(RAND(),bond_ave,bond_std))+(AM56-AN$24)*cash*(_xlfn.NORM.INV(RAND(),cash_ave,cash_std))+(AM56-AN$24)))</f>
        <v/>
      </c>
      <c r="AO56" s="156">
        <f>IF((AN56&lt;=0),0,((AN56-AO$24)*Stock*(_xlfn.NORM.INV(RAND(),stock_ave,stock_std))+(AN56-AO$24)*Bonds*(_xlfn.NORM.INV(RAND(),bond_ave,bond_std))+(AN56-AO$24)*cash*(_xlfn.NORM.INV(RAND(),cash_ave,cash_std))+(AN56-AO$24)))</f>
        <v/>
      </c>
      <c r="AP56" s="156">
        <f>IF((AO56&lt;=0),0,((AO56-AP$24)*Stock*(_xlfn.NORM.INV(RAND(),stock_ave,stock_std))+(AO56-AP$24)*Bonds*(_xlfn.NORM.INV(RAND(),bond_ave,bond_std))+(AO56-AP$24)*cash*(_xlfn.NORM.INV(RAND(),cash_ave,cash_std))+(AO56-AP$24)))</f>
        <v/>
      </c>
      <c r="AQ56" s="156">
        <f>IF((AP56&lt;=0),0,((AP56-AQ$24)*Stock*(_xlfn.NORM.INV(RAND(),stock_ave,stock_std))+(AP56-AQ$24)*Bonds*(_xlfn.NORM.INV(RAND(),bond_ave,bond_std))+(AP56-AQ$24)*cash*(_xlfn.NORM.INV(RAND(),cash_ave,cash_std))+(AP56-AQ$24)))</f>
        <v/>
      </c>
      <c r="AR56" s="156">
        <f>IF((AQ56&lt;=0),0,((AQ56-AR$24)*Stock*(_xlfn.NORM.INV(RAND(),stock_ave,stock_std))+(AQ56-AR$24)*Bonds*(_xlfn.NORM.INV(RAND(),bond_ave,bond_std))+(AQ56-AR$24)*cash*(_xlfn.NORM.INV(RAND(),cash_ave,cash_std))+(AQ56-AR$24)))</f>
        <v/>
      </c>
      <c r="AS56" s="156">
        <f>IF((AR56&lt;=0),0,((AR56-AS$24)*Stock*(_xlfn.NORM.INV(RAND(),stock_ave,stock_std))+(AR56-AS$24)*Bonds*(_xlfn.NORM.INV(RAND(),bond_ave,bond_std))+(AR56-AS$24)*cash*(_xlfn.NORM.INV(RAND(),cash_ave,cash_std))+(AR56-AS$24)))</f>
        <v/>
      </c>
      <c r="AT56" s="156">
        <f>IF((AS56&lt;=0),0,((AS56-AT$24)*Stock*(_xlfn.NORM.INV(RAND(),stock_ave,stock_std))+(AS56-AT$24)*Bonds*(_xlfn.NORM.INV(RAND(),bond_ave,bond_std))+(AS56-AT$24)*cash*(_xlfn.NORM.INV(RAND(),cash_ave,cash_std))+(AS56-AT$24)))</f>
        <v/>
      </c>
      <c r="AU56" s="156">
        <f>IF((AT56&lt;=0),0,((AT56-AU$24)*Stock*(_xlfn.NORM.INV(RAND(),stock_ave,stock_std))+(AT56-AU$24)*Bonds*(_xlfn.NORM.INV(RAND(),bond_ave,bond_std))+(AT56-AU$24)*cash*(_xlfn.NORM.INV(RAND(),cash_ave,cash_std))+(AT56-AU$24)))</f>
        <v/>
      </c>
      <c r="AV56" s="156">
        <f>IF((AU56&lt;=0),0,((AU56-AV$24)*Stock*(_xlfn.NORM.INV(RAND(),stock_ave,stock_std))+(AU56-AV$24)*Bonds*(_xlfn.NORM.INV(RAND(),bond_ave,bond_std))+(AU56-AV$24)*cash*(_xlfn.NORM.INV(RAND(),cash_ave,cash_std))+(AU56-AV$24)))</f>
        <v/>
      </c>
      <c r="AW56" s="156">
        <f>IF((AV56&lt;=0),0,((AV56-AW$24)*Stock*(_xlfn.NORM.INV(RAND(),stock_ave,stock_std))+(AV56-AW$24)*Bonds*(_xlfn.NORM.INV(RAND(),bond_ave,bond_std))+(AV56-AW$24)*cash*(_xlfn.NORM.INV(RAND(),cash_ave,cash_std))+(AV56-AW$24)))</f>
        <v/>
      </c>
      <c r="AX56" s="159" t="n"/>
      <c r="AY56" s="159" t="n"/>
      <c r="AZ56" s="159" t="n"/>
      <c r="BA56" s="159" t="n"/>
      <c r="BB56" s="159" t="n"/>
    </row>
    <row r="57">
      <c r="C57" s="147" t="n"/>
      <c r="D57" s="61">
        <f>+D56-IF(D$18&gt;74,(D56/D$25)*$C$10)</f>
        <v/>
      </c>
      <c r="E57" s="61">
        <f>+E56-IF(E$18&gt;74,(E56/E$25)*$C$10)</f>
        <v/>
      </c>
      <c r="F57" s="61">
        <f>+F56-IF(F$18&gt;74,(F56/F$25)*$C$10)</f>
        <v/>
      </c>
      <c r="G57" s="61">
        <f>+G56-IF(G$18&gt;74,(G56/G$25)*$C$10)</f>
        <v/>
      </c>
      <c r="H57" s="61">
        <f>+H56-IF(H$18&gt;74,(H56/H$25)*$C$10)</f>
        <v/>
      </c>
      <c r="I57" s="61">
        <f>+I56-IF(I$18&gt;74,(I56/I$25)*$C$10)</f>
        <v/>
      </c>
      <c r="J57" s="61">
        <f>+J56-IF(J$18&gt;74,(J56/J$25)*$C$10)</f>
        <v/>
      </c>
      <c r="K57" s="61">
        <f>+K56-IF(K$18&gt;74,(K56/K$25)*$C$10)</f>
        <v/>
      </c>
      <c r="L57" s="61">
        <f>+L56-IF(L$18&gt;74,(L56/L$25)*$C$10)</f>
        <v/>
      </c>
      <c r="M57" s="61">
        <f>+M56-IF(M$18&gt;74,(M56/M$25)*$C$10)</f>
        <v/>
      </c>
      <c r="N57" s="61">
        <f>+N56-IF(N$18&gt;74,(N56/N$25)*$C$10)</f>
        <v/>
      </c>
      <c r="O57" s="61">
        <f>+O56-IF(O$18&gt;74,(O56/O$25)*$C$10)</f>
        <v/>
      </c>
      <c r="P57" s="61">
        <f>+P56-IF(P$18&gt;74,(P56/P$25)*$C$10)</f>
        <v/>
      </c>
      <c r="Q57" s="61">
        <f>+Q56-IF(Q$18&gt;74,(Q56/Q$25)*$C$10)</f>
        <v/>
      </c>
      <c r="R57" s="61">
        <f>+R56-IF(R$18&gt;74,(R56/R$25)*$C$10)</f>
        <v/>
      </c>
      <c r="S57" s="61">
        <f>+S56-IF(S$18&gt;74,(S56/S$25)*$C$10)</f>
        <v/>
      </c>
      <c r="T57" s="61">
        <f>+T56-IF(T$18&gt;74,(T56/T$25)*$C$10)</f>
        <v/>
      </c>
      <c r="U57" s="61">
        <f>+U56-IF(U$18&gt;74,(U56/U$25)*$C$10)</f>
        <v/>
      </c>
      <c r="V57" s="61">
        <f>+V56-IF(V$18&gt;74,(V56/V$25)*$C$10)</f>
        <v/>
      </c>
      <c r="W57" s="61">
        <f>+W56-IF(W$18&gt;74,(W56/W$25)*$C$10)</f>
        <v/>
      </c>
      <c r="X57" s="61">
        <f>+X56-IF(X$18&gt;74,(X56/X$25)*$C$10)</f>
        <v/>
      </c>
      <c r="Y57" s="61">
        <f>+Y56-IF(Y$18&gt;74,(Y56/Y$25)*$C$10)</f>
        <v/>
      </c>
      <c r="Z57" s="61">
        <f>+Z56-IF(Z$18&gt;74,(Z56/Z$25)*$C$10)</f>
        <v/>
      </c>
      <c r="AA57" s="61">
        <f>+AA56-IF(AA$18&gt;74,(AA56/AA$25)*$C$10)</f>
        <v/>
      </c>
      <c r="AB57" s="61">
        <f>+AB56-IF(AB$18&gt;74,(AB56/AB$25)*$C$10)</f>
        <v/>
      </c>
      <c r="AC57" s="61">
        <f>+AC56-IF(AC$18&gt;74,(AC56/AC$25)*$C$10)</f>
        <v/>
      </c>
      <c r="AD57" s="61">
        <f>+AD56-IF(AD$18&gt;74,(AD56/AD$25)*$C$10)</f>
        <v/>
      </c>
      <c r="AE57" s="61">
        <f>+AE56-IF(AE$18&gt;74,(AE56/AE$25)*$C$10)</f>
        <v/>
      </c>
      <c r="AF57" s="61">
        <f>+AF56-IF(AF$18&gt;74,(AF56/AF$25)*$C$10)</f>
        <v/>
      </c>
      <c r="AG57" s="61">
        <f>+AG56-IF(AG$18&gt;74,(AG56/AG$25)*$C$10)</f>
        <v/>
      </c>
      <c r="AH57" s="61">
        <f>+AH56-IF(AH$18&gt;74,(AH56/AH$25)*$C$10)</f>
        <v/>
      </c>
      <c r="AI57" s="61">
        <f>+AI56-IF(AI$18&gt;74,(AI56/AI$25)*$C$10)</f>
        <v/>
      </c>
      <c r="AJ57" s="61">
        <f>+AJ56-IF(AJ$18&gt;74,(AJ56/AJ$25)*$C$10)</f>
        <v/>
      </c>
      <c r="AK57" s="61">
        <f>+AK56-IF(AK$18&gt;74,(AK56/AK$25)*$C$10)</f>
        <v/>
      </c>
      <c r="AL57" s="61">
        <f>+AL56-IF(AL$18&gt;74,(AL56/AL$25)*$C$10)</f>
        <v/>
      </c>
      <c r="AM57" s="61">
        <f>+AM56-IF(AM$18&gt;74,(AM56/AM$25)*$C$10)</f>
        <v/>
      </c>
      <c r="AN57" s="61">
        <f>+AN56-IF(AN$18&gt;74,(AN56/AN$25)*$C$10)</f>
        <v/>
      </c>
      <c r="AO57" s="61">
        <f>+AO56-IF(AO$18&gt;74,(AO56/AO$25)*$C$10)</f>
        <v/>
      </c>
      <c r="AP57" s="61">
        <f>+AP56-IF(AP$18&gt;74,(AP56/AP$25)*$C$10)</f>
        <v/>
      </c>
      <c r="AQ57" s="61">
        <f>+AQ56-IF(AQ$18&gt;74,(AQ56/AQ$25)*$C$10)</f>
        <v/>
      </c>
      <c r="AR57" s="61">
        <f>+AR56-IF(AR$18&gt;74,(AR56/AR$25)*$C$10)</f>
        <v/>
      </c>
      <c r="AS57" s="61">
        <f>+AS56-IF(AS$18&gt;74,(AS56/AS$25)*$C$10)</f>
        <v/>
      </c>
      <c r="AT57" s="61">
        <f>+AT56-IF(AT$18&gt;74,(AT56/AT$25)*$C$10)</f>
        <v/>
      </c>
      <c r="AU57" s="61">
        <f>+AU56-IF(AU$18&gt;74,(AU56/AU$25)*$C$10)</f>
        <v/>
      </c>
      <c r="AV57" s="61">
        <f>+AV56-IF(AV$18&gt;74,(AV56/AV$25)*$C$10)</f>
        <v/>
      </c>
      <c r="AW57" s="61">
        <f>+AW56-IF(AW$18&gt;74,(AW56/AW$25)*$C$10)</f>
        <v/>
      </c>
      <c r="AX57" s="35">
        <f>IF(AW57&gt;0,1,0)</f>
        <v/>
      </c>
      <c r="AY57" s="35">
        <f>IF(AL57&gt;0,1,0)</f>
        <v/>
      </c>
      <c r="AZ57" s="35">
        <f>IF(AG57&gt;0,1,0)</f>
        <v/>
      </c>
      <c r="BA57" s="35">
        <f>IF(AB57&gt;0,1,0)</f>
        <v/>
      </c>
      <c r="BB57" s="35">
        <f>IF(W57&gt;0,1,0)</f>
        <v/>
      </c>
    </row>
    <row r="58">
      <c r="B58" s="154" t="inlineStr">
        <is>
          <t>trial 16</t>
        </is>
      </c>
      <c r="C58" s="155">
        <f>+start-$C$24</f>
        <v/>
      </c>
      <c r="D58" s="156">
        <f>IF((C58&lt;=0),0,((C58-D$24)*Stock*(_xlfn.NORM.INV(RAND(),stock_ave,stock_std))+(C58-D$24)*Bonds*(_xlfn.NORM.INV(RAND(),bond_ave,bond_std))+(C58-D$24)*cash*(_xlfn.NORM.INV(RAND(),cash_ave,cash_std))+(C58-D$24)))</f>
        <v/>
      </c>
      <c r="E58" s="156">
        <f>IF((D58&lt;=0),0,((D58-E$24)*Stock*(_xlfn.NORM.INV(RAND(),stock_ave,stock_std))+(D58-E$24)*Bonds*(_xlfn.NORM.INV(RAND(),bond_ave,bond_std))+(D58-E$24)*cash*(_xlfn.NORM.INV(RAND(),cash_ave,cash_std))+(D58-E$24)))</f>
        <v/>
      </c>
      <c r="F58" s="156">
        <f>IF((E58&lt;=0),0,((E58-F$24)*Stock*(_xlfn.NORM.INV(RAND(),stock_ave,stock_std))+(E58-F$24)*Bonds*(_xlfn.NORM.INV(RAND(),bond_ave,bond_std))+(E58-F$24)*cash*(_xlfn.NORM.INV(RAND(),cash_ave,cash_std))+(E58-F$24)))</f>
        <v/>
      </c>
      <c r="G58" s="156">
        <f>IF((F58&lt;=0),0,((F58-G$24)*Stock*(_xlfn.NORM.INV(RAND(),stock_ave,stock_std))+(F58-G$24)*Bonds*(_xlfn.NORM.INV(RAND(),bond_ave,bond_std))+(F58-G$24)*cash*(_xlfn.NORM.INV(RAND(),cash_ave,cash_std))+(F58-G$24)))</f>
        <v/>
      </c>
      <c r="H58" s="156">
        <f>IF((G58&lt;=0),0,((G58-H$24)*Stock*(_xlfn.NORM.INV(RAND(),stock_ave,stock_std))+(G58-H$24)*Bonds*(_xlfn.NORM.INV(RAND(),bond_ave,bond_std))+(G58-H$24)*cash*(_xlfn.NORM.INV(RAND(),cash_ave,cash_std))+(G58-H$24)))</f>
        <v/>
      </c>
      <c r="I58" s="156">
        <f>IF((H58&lt;=0),0,((H58-I$24)*Stock*(_xlfn.NORM.INV(RAND(),stock_ave,stock_std))+(H58-I$24)*Bonds*(_xlfn.NORM.INV(RAND(),bond_ave,bond_std))+(H58-I$24)*cash*(_xlfn.NORM.INV(RAND(),cash_ave,cash_std))+(H58-I$24)))</f>
        <v/>
      </c>
      <c r="J58" s="156">
        <f>IF((I58&lt;=0),0,((I58-J$24)*Stock*(_xlfn.NORM.INV(RAND(),stock_ave,stock_std))+(I58-J$24)*Bonds*(_xlfn.NORM.INV(RAND(),bond_ave,bond_std))+(I58-J$24)*cash*(_xlfn.NORM.INV(RAND(),cash_ave,cash_std))+(I58-J$24)))</f>
        <v/>
      </c>
      <c r="K58" s="156">
        <f>IF((J58&lt;=0),0,((J58-K$24)*Stock*(_xlfn.NORM.INV(RAND(),stock_ave,stock_std))+(J58-K$24)*Bonds*(_xlfn.NORM.INV(RAND(),bond_ave,bond_std))+(J58-K$24)*cash*(_xlfn.NORM.INV(RAND(),cash_ave,cash_std))+(J58-K$24)))</f>
        <v/>
      </c>
      <c r="L58" s="156">
        <f>IF((K58&lt;=0),0,((K58-L$24)*Stock*(_xlfn.NORM.INV(RAND(),stock_ave,stock_std))+(K58-L$24)*Bonds*(_xlfn.NORM.INV(RAND(),bond_ave,bond_std))+(K58-L$24)*cash*(_xlfn.NORM.INV(RAND(),cash_ave,cash_std))+(K58-L$24)))</f>
        <v/>
      </c>
      <c r="M58" s="156">
        <f>IF((L58&lt;=0),0,((L58-M$24)*Stock*(_xlfn.NORM.INV(RAND(),stock_ave,stock_std))+(L58-M$24)*Bonds*(_xlfn.NORM.INV(RAND(),bond_ave,bond_std))+(L58-M$24)*cash*(_xlfn.NORM.INV(RAND(),cash_ave,cash_std))+(L58-M$24)))</f>
        <v/>
      </c>
      <c r="N58" s="156">
        <f>IF((M58&lt;=0),0,((M58-N$24)*Stock*(_xlfn.NORM.INV(RAND(),stock_ave,stock_std))+(M58-N$24)*Bonds*(_xlfn.NORM.INV(RAND(),bond_ave,bond_std))+(M58-N$24)*cash*(_xlfn.NORM.INV(RAND(),cash_ave,cash_std))+(M58-N$24)))</f>
        <v/>
      </c>
      <c r="O58" s="156">
        <f>IF((N58&lt;=0),0,((N58-O$24)*Stock*(_xlfn.NORM.INV(RAND(),stock_ave,stock_std))+(N58-O$24)*Bonds*(_xlfn.NORM.INV(RAND(),bond_ave,bond_std))+(N58-O$24)*cash*(_xlfn.NORM.INV(RAND(),cash_ave,cash_std))+(N58-O$24)))</f>
        <v/>
      </c>
      <c r="P58" s="156">
        <f>IF((O58&lt;=0),0,((O58-P$24)*Stock*(_xlfn.NORM.INV(RAND(),stock_ave,stock_std))+(O58-P$24)*Bonds*(_xlfn.NORM.INV(RAND(),bond_ave,bond_std))+(O58-P$24)*cash*(_xlfn.NORM.INV(RAND(),cash_ave,cash_std))+(O58-P$24)))</f>
        <v/>
      </c>
      <c r="Q58" s="156">
        <f>IF((P58&lt;=0),0,((P58-Q$24)*Stock*(_xlfn.NORM.INV(RAND(),stock_ave,stock_std))+(P58-Q$24)*Bonds*(_xlfn.NORM.INV(RAND(),bond_ave,bond_std))+(P58-Q$24)*cash*(_xlfn.NORM.INV(RAND(),cash_ave,cash_std))+(P58-Q$24)))</f>
        <v/>
      </c>
      <c r="R58" s="156">
        <f>IF((Q58&lt;=0),0,((Q58-R$24)*Stock*(_xlfn.NORM.INV(RAND(),stock_ave,stock_std))+(Q58-R$24)*Bonds*(_xlfn.NORM.INV(RAND(),bond_ave,bond_std))+(Q58-R$24)*cash*(_xlfn.NORM.INV(RAND(),cash_ave,cash_std))+(Q58-R$24)))</f>
        <v/>
      </c>
      <c r="S58" s="156">
        <f>IF((R58&lt;=0),0,((R58-S$24)*Stock*(_xlfn.NORM.INV(RAND(),stock_ave,stock_std))+(R58-S$24)*Bonds*(_xlfn.NORM.INV(RAND(),bond_ave,bond_std))+(R58-S$24)*cash*(_xlfn.NORM.INV(RAND(),cash_ave,cash_std))+(R58-S$24)))</f>
        <v/>
      </c>
      <c r="T58" s="156">
        <f>IF((S58&lt;=0),0,((S58-T$24)*Stock*(_xlfn.NORM.INV(RAND(),stock_ave,stock_std))+(S58-T$24)*Bonds*(_xlfn.NORM.INV(RAND(),bond_ave,bond_std))+(S58-T$24)*cash*(_xlfn.NORM.INV(RAND(),cash_ave,cash_std))+(S58-T$24)))</f>
        <v/>
      </c>
      <c r="U58" s="156">
        <f>IF((T58&lt;=0),0,((T58-U$24)*Stock*(_xlfn.NORM.INV(RAND(),stock_ave,stock_std))+(T58-U$24)*Bonds*(_xlfn.NORM.INV(RAND(),bond_ave,bond_std))+(T58-U$24)*cash*(_xlfn.NORM.INV(RAND(),cash_ave,cash_std))+(T58-U$24)))</f>
        <v/>
      </c>
      <c r="V58" s="156">
        <f>IF((U58&lt;=0),0,((U58-V$24)*Stock*(_xlfn.NORM.INV(RAND(),stock_ave,stock_std))+(U58-V$24)*Bonds*(_xlfn.NORM.INV(RAND(),bond_ave,bond_std))+(U58-V$24)*cash*(_xlfn.NORM.INV(RAND(),cash_ave,cash_std))+(U58-V$24)))</f>
        <v/>
      </c>
      <c r="W58" s="156">
        <f>IF((V58&lt;=0),0,((V58-W$24)*Stock*(_xlfn.NORM.INV(RAND(),stock_ave,stock_std))+(V58-W$24)*Bonds*(_xlfn.NORM.INV(RAND(),bond_ave,bond_std))+(V58-W$24)*cash*(_xlfn.NORM.INV(RAND(),cash_ave,cash_std))+(V58-W$24)))</f>
        <v/>
      </c>
      <c r="X58" s="156">
        <f>IF((W58&lt;=0),0,((W58-X$24)*Stock*(_xlfn.NORM.INV(RAND(),stock_ave,stock_std))+(W58-X$24)*Bonds*(_xlfn.NORM.INV(RAND(),bond_ave,bond_std))+(W58-X$24)*cash*(_xlfn.NORM.INV(RAND(),cash_ave,cash_std))+(W58-X$24)))</f>
        <v/>
      </c>
      <c r="Y58" s="156">
        <f>IF((X58&lt;=0),0,((X58-Y$24)*Stock*(_xlfn.NORM.INV(RAND(),stock_ave,stock_std))+(X58-Y$24)*Bonds*(_xlfn.NORM.INV(RAND(),bond_ave,bond_std))+(X58-Y$24)*cash*(_xlfn.NORM.INV(RAND(),cash_ave,cash_std))+(X58-Y$24)))</f>
        <v/>
      </c>
      <c r="Z58" s="156">
        <f>IF((Y58&lt;=0),0,((Y58-Z$24)*Stock*(_xlfn.NORM.INV(RAND(),stock_ave,stock_std))+(Y58-Z$24)*Bonds*(_xlfn.NORM.INV(RAND(),bond_ave,bond_std))+(Y58-Z$24)*cash*(_xlfn.NORM.INV(RAND(),cash_ave,cash_std))+(Y58-Z$24)))</f>
        <v/>
      </c>
      <c r="AA58" s="156">
        <f>IF((Z58&lt;=0),0,((Z58-AA$24)*Stock*(_xlfn.NORM.INV(RAND(),stock_ave,stock_std))+(Z58-AA$24)*Bonds*(_xlfn.NORM.INV(RAND(),bond_ave,bond_std))+(Z58-AA$24)*cash*(_xlfn.NORM.INV(RAND(),cash_ave,cash_std))+(Z58-AA$24)))</f>
        <v/>
      </c>
      <c r="AB58" s="156">
        <f>IF((AA58&lt;=0),0,((AA58-AB$24)*Stock*(_xlfn.NORM.INV(RAND(),stock_ave,stock_std))+(AA58-AB$24)*Bonds*(_xlfn.NORM.INV(RAND(),bond_ave,bond_std))+(AA58-AB$24)*cash*(_xlfn.NORM.INV(RAND(),cash_ave,cash_std))+(AA58-AB$24)))</f>
        <v/>
      </c>
      <c r="AC58" s="156">
        <f>IF((AB58&lt;=0),0,((AB58-AC$24)*Stock*(_xlfn.NORM.INV(RAND(),stock_ave,stock_std))+(AB58-AC$24)*Bonds*(_xlfn.NORM.INV(RAND(),bond_ave,bond_std))+(AB58-AC$24)*cash*(_xlfn.NORM.INV(RAND(),cash_ave,cash_std))+(AB58-AC$24)))</f>
        <v/>
      </c>
      <c r="AD58" s="156">
        <f>IF((AC58&lt;=0),0,((AC58-AD$24)*Stock*(_xlfn.NORM.INV(RAND(),stock_ave,stock_std))+(AC58-AD$24)*Bonds*(_xlfn.NORM.INV(RAND(),bond_ave,bond_std))+(AC58-AD$24)*cash*(_xlfn.NORM.INV(RAND(),cash_ave,cash_std))+(AC58-AD$24)))</f>
        <v/>
      </c>
      <c r="AE58" s="156">
        <f>IF((AD58&lt;=0),0,((AD58-AE$24)*Stock*(_xlfn.NORM.INV(RAND(),stock_ave,stock_std))+(AD58-AE$24)*Bonds*(_xlfn.NORM.INV(RAND(),bond_ave,bond_std))+(AD58-AE$24)*cash*(_xlfn.NORM.INV(RAND(),cash_ave,cash_std))+(AD58-AE$24)))</f>
        <v/>
      </c>
      <c r="AF58" s="156">
        <f>IF((AE58&lt;=0),0,((AE58-AF$24)*Stock*(_xlfn.NORM.INV(RAND(),stock_ave,stock_std))+(AE58-AF$24)*Bonds*(_xlfn.NORM.INV(RAND(),bond_ave,bond_std))+(AE58-AF$24)*cash*(_xlfn.NORM.INV(RAND(),cash_ave,cash_std))+(AE58-AF$24)))</f>
        <v/>
      </c>
      <c r="AG58" s="156">
        <f>IF((AF58&lt;=0),0,((AF58-AG$24)*Stock*(_xlfn.NORM.INV(RAND(),stock_ave,stock_std))+(AF58-AG$24)*Bonds*(_xlfn.NORM.INV(RAND(),bond_ave,bond_std))+(AF58-AG$24)*cash*(_xlfn.NORM.INV(RAND(),cash_ave,cash_std))+(AF58-AG$24)))</f>
        <v/>
      </c>
      <c r="AH58" s="156">
        <f>IF((AG58&lt;=0),0,((AG58-AH$24)*Stock*(_xlfn.NORM.INV(RAND(),stock_ave,stock_std))+(AG58-AH$24)*Bonds*(_xlfn.NORM.INV(RAND(),bond_ave,bond_std))+(AG58-AH$24)*cash*(_xlfn.NORM.INV(RAND(),cash_ave,cash_std))+(AG58-AH$24)))</f>
        <v/>
      </c>
      <c r="AI58" s="156">
        <f>IF((AH58&lt;=0),0,((AH58-AI$24)*Stock*(_xlfn.NORM.INV(RAND(),stock_ave,stock_std))+(AH58-AI$24)*Bonds*(_xlfn.NORM.INV(RAND(),bond_ave,bond_std))+(AH58-AI$24)*cash*(_xlfn.NORM.INV(RAND(),cash_ave,cash_std))+(AH58-AI$24)))</f>
        <v/>
      </c>
      <c r="AJ58" s="156">
        <f>IF((AI58&lt;=0),0,((AI58-AJ$24)*Stock*(_xlfn.NORM.INV(RAND(),stock_ave,stock_std))+(AI58-AJ$24)*Bonds*(_xlfn.NORM.INV(RAND(),bond_ave,bond_std))+(AI58-AJ$24)*cash*(_xlfn.NORM.INV(RAND(),cash_ave,cash_std))+(AI58-AJ$24)))</f>
        <v/>
      </c>
      <c r="AK58" s="156">
        <f>IF((AJ58&lt;=0),0,((AJ58-AK$24)*Stock*(_xlfn.NORM.INV(RAND(),stock_ave,stock_std))+(AJ58-AK$24)*Bonds*(_xlfn.NORM.INV(RAND(),bond_ave,bond_std))+(AJ58-AK$24)*cash*(_xlfn.NORM.INV(RAND(),cash_ave,cash_std))+(AJ58-AK$24)))</f>
        <v/>
      </c>
      <c r="AL58" s="156">
        <f>IF((AK58&lt;=0),0,((AK58-AL$24)*Stock*(_xlfn.NORM.INV(RAND(),stock_ave,stock_std))+(AK58-AL$24)*Bonds*(_xlfn.NORM.INV(RAND(),bond_ave,bond_std))+(AK58-AL$24)*cash*(_xlfn.NORM.INV(RAND(),cash_ave,cash_std))+(AK58-AL$24)))</f>
        <v/>
      </c>
      <c r="AM58" s="156">
        <f>IF((AL58&lt;=0),0,((AL58-AM$24)*Stock*(_xlfn.NORM.INV(RAND(),stock_ave,stock_std))+(AL58-AM$24)*Bonds*(_xlfn.NORM.INV(RAND(),bond_ave,bond_std))+(AL58-AM$24)*cash*(_xlfn.NORM.INV(RAND(),cash_ave,cash_std))+(AL58-AM$24)))</f>
        <v/>
      </c>
      <c r="AN58" s="156">
        <f>IF((AM58&lt;=0),0,((AM58-AN$24)*Stock*(_xlfn.NORM.INV(RAND(),stock_ave,stock_std))+(AM58-AN$24)*Bonds*(_xlfn.NORM.INV(RAND(),bond_ave,bond_std))+(AM58-AN$24)*cash*(_xlfn.NORM.INV(RAND(),cash_ave,cash_std))+(AM58-AN$24)))</f>
        <v/>
      </c>
      <c r="AO58" s="156">
        <f>IF((AN58&lt;=0),0,((AN58-AO$24)*Stock*(_xlfn.NORM.INV(RAND(),stock_ave,stock_std))+(AN58-AO$24)*Bonds*(_xlfn.NORM.INV(RAND(),bond_ave,bond_std))+(AN58-AO$24)*cash*(_xlfn.NORM.INV(RAND(),cash_ave,cash_std))+(AN58-AO$24)))</f>
        <v/>
      </c>
      <c r="AP58" s="156">
        <f>IF((AO58&lt;=0),0,((AO58-AP$24)*Stock*(_xlfn.NORM.INV(RAND(),stock_ave,stock_std))+(AO58-AP$24)*Bonds*(_xlfn.NORM.INV(RAND(),bond_ave,bond_std))+(AO58-AP$24)*cash*(_xlfn.NORM.INV(RAND(),cash_ave,cash_std))+(AO58-AP$24)))</f>
        <v/>
      </c>
      <c r="AQ58" s="156">
        <f>IF((AP58&lt;=0),0,((AP58-AQ$24)*Stock*(_xlfn.NORM.INV(RAND(),stock_ave,stock_std))+(AP58-AQ$24)*Bonds*(_xlfn.NORM.INV(RAND(),bond_ave,bond_std))+(AP58-AQ$24)*cash*(_xlfn.NORM.INV(RAND(),cash_ave,cash_std))+(AP58-AQ$24)))</f>
        <v/>
      </c>
      <c r="AR58" s="156">
        <f>IF((AQ58&lt;=0),0,((AQ58-AR$24)*Stock*(_xlfn.NORM.INV(RAND(),stock_ave,stock_std))+(AQ58-AR$24)*Bonds*(_xlfn.NORM.INV(RAND(),bond_ave,bond_std))+(AQ58-AR$24)*cash*(_xlfn.NORM.INV(RAND(),cash_ave,cash_std))+(AQ58-AR$24)))</f>
        <v/>
      </c>
      <c r="AS58" s="156">
        <f>IF((AR58&lt;=0),0,((AR58-AS$24)*Stock*(_xlfn.NORM.INV(RAND(),stock_ave,stock_std))+(AR58-AS$24)*Bonds*(_xlfn.NORM.INV(RAND(),bond_ave,bond_std))+(AR58-AS$24)*cash*(_xlfn.NORM.INV(RAND(),cash_ave,cash_std))+(AR58-AS$24)))</f>
        <v/>
      </c>
      <c r="AT58" s="156">
        <f>IF((AS58&lt;=0),0,((AS58-AT$24)*Stock*(_xlfn.NORM.INV(RAND(),stock_ave,stock_std))+(AS58-AT$24)*Bonds*(_xlfn.NORM.INV(RAND(),bond_ave,bond_std))+(AS58-AT$24)*cash*(_xlfn.NORM.INV(RAND(),cash_ave,cash_std))+(AS58-AT$24)))</f>
        <v/>
      </c>
      <c r="AU58" s="156">
        <f>IF((AT58&lt;=0),0,((AT58-AU$24)*Stock*(_xlfn.NORM.INV(RAND(),stock_ave,stock_std))+(AT58-AU$24)*Bonds*(_xlfn.NORM.INV(RAND(),bond_ave,bond_std))+(AT58-AU$24)*cash*(_xlfn.NORM.INV(RAND(),cash_ave,cash_std))+(AT58-AU$24)))</f>
        <v/>
      </c>
      <c r="AV58" s="156">
        <f>IF((AU58&lt;=0),0,((AU58-AV$24)*Stock*(_xlfn.NORM.INV(RAND(),stock_ave,stock_std))+(AU58-AV$24)*Bonds*(_xlfn.NORM.INV(RAND(),bond_ave,bond_std))+(AU58-AV$24)*cash*(_xlfn.NORM.INV(RAND(),cash_ave,cash_std))+(AU58-AV$24)))</f>
        <v/>
      </c>
      <c r="AW58" s="156">
        <f>IF((AV58&lt;=0),0,((AV58-AW$24)*Stock*(_xlfn.NORM.INV(RAND(),stock_ave,stock_std))+(AV58-AW$24)*Bonds*(_xlfn.NORM.INV(RAND(),bond_ave,bond_std))+(AV58-AW$24)*cash*(_xlfn.NORM.INV(RAND(),cash_ave,cash_std))+(AV58-AW$24)))</f>
        <v/>
      </c>
      <c r="AX58" s="159" t="n"/>
      <c r="AY58" s="159" t="n"/>
      <c r="AZ58" s="159" t="n"/>
      <c r="BA58" s="159" t="n"/>
      <c r="BB58" s="159" t="n"/>
    </row>
    <row r="59">
      <c r="C59" s="147" t="n"/>
      <c r="D59" s="61">
        <f>+D58-IF(D$18&gt;74,(D58/D$25)*$C$10)</f>
        <v/>
      </c>
      <c r="E59" s="61">
        <f>+E58-IF(E$18&gt;74,(E58/E$25)*$C$10)</f>
        <v/>
      </c>
      <c r="F59" s="61">
        <f>+F58-IF(F$18&gt;74,(F58/F$25)*$C$10)</f>
        <v/>
      </c>
      <c r="G59" s="61">
        <f>+G58-IF(G$18&gt;74,(G58/G$25)*$C$10)</f>
        <v/>
      </c>
      <c r="H59" s="61">
        <f>+H58-IF(H$18&gt;74,(H58/H$25)*$C$10)</f>
        <v/>
      </c>
      <c r="I59" s="61">
        <f>+I58-IF(I$18&gt;74,(I58/I$25)*$C$10)</f>
        <v/>
      </c>
      <c r="J59" s="61">
        <f>+J58-IF(J$18&gt;74,(J58/J$25)*$C$10)</f>
        <v/>
      </c>
      <c r="K59" s="61">
        <f>+K58-IF(K$18&gt;74,(K58/K$25)*$C$10)</f>
        <v/>
      </c>
      <c r="L59" s="61">
        <f>+L58-IF(L$18&gt;74,(L58/L$25)*$C$10)</f>
        <v/>
      </c>
      <c r="M59" s="61">
        <f>+M58-IF(M$18&gt;74,(M58/M$25)*$C$10)</f>
        <v/>
      </c>
      <c r="N59" s="61">
        <f>+N58-IF(N$18&gt;74,(N58/N$25)*$C$10)</f>
        <v/>
      </c>
      <c r="O59" s="61">
        <f>+O58-IF(O$18&gt;74,(O58/O$25)*$C$10)</f>
        <v/>
      </c>
      <c r="P59" s="61">
        <f>+P58-IF(P$18&gt;74,(P58/P$25)*$C$10)</f>
        <v/>
      </c>
      <c r="Q59" s="61">
        <f>+Q58-IF(Q$18&gt;74,(Q58/Q$25)*$C$10)</f>
        <v/>
      </c>
      <c r="R59" s="61">
        <f>+R58-IF(R$18&gt;74,(R58/R$25)*$C$10)</f>
        <v/>
      </c>
      <c r="S59" s="61">
        <f>+S58-IF(S$18&gt;74,(S58/S$25)*$C$10)</f>
        <v/>
      </c>
      <c r="T59" s="61">
        <f>+T58-IF(T$18&gt;74,(T58/T$25)*$C$10)</f>
        <v/>
      </c>
      <c r="U59" s="61">
        <f>+U58-IF(U$18&gt;74,(U58/U$25)*$C$10)</f>
        <v/>
      </c>
      <c r="V59" s="61">
        <f>+V58-IF(V$18&gt;74,(V58/V$25)*$C$10)</f>
        <v/>
      </c>
      <c r="W59" s="61">
        <f>+W58-IF(W$18&gt;74,(W58/W$25)*$C$10)</f>
        <v/>
      </c>
      <c r="X59" s="61">
        <f>+X58-IF(X$18&gt;74,(X58/X$25)*$C$10)</f>
        <v/>
      </c>
      <c r="Y59" s="61">
        <f>+Y58-IF(Y$18&gt;74,(Y58/Y$25)*$C$10)</f>
        <v/>
      </c>
      <c r="Z59" s="61">
        <f>+Z58-IF(Z$18&gt;74,(Z58/Z$25)*$C$10)</f>
        <v/>
      </c>
      <c r="AA59" s="61">
        <f>+AA58-IF(AA$18&gt;74,(AA58/AA$25)*$C$10)</f>
        <v/>
      </c>
      <c r="AB59" s="61">
        <f>+AB58-IF(AB$18&gt;74,(AB58/AB$25)*$C$10)</f>
        <v/>
      </c>
      <c r="AC59" s="61">
        <f>+AC58-IF(AC$18&gt;74,(AC58/AC$25)*$C$10)</f>
        <v/>
      </c>
      <c r="AD59" s="61">
        <f>+AD58-IF(AD$18&gt;74,(AD58/AD$25)*$C$10)</f>
        <v/>
      </c>
      <c r="AE59" s="61">
        <f>+AE58-IF(AE$18&gt;74,(AE58/AE$25)*$C$10)</f>
        <v/>
      </c>
      <c r="AF59" s="61">
        <f>+AF58-IF(AF$18&gt;74,(AF58/AF$25)*$C$10)</f>
        <v/>
      </c>
      <c r="AG59" s="61">
        <f>+AG58-IF(AG$18&gt;74,(AG58/AG$25)*$C$10)</f>
        <v/>
      </c>
      <c r="AH59" s="61">
        <f>+AH58-IF(AH$18&gt;74,(AH58/AH$25)*$C$10)</f>
        <v/>
      </c>
      <c r="AI59" s="61">
        <f>+AI58-IF(AI$18&gt;74,(AI58/AI$25)*$C$10)</f>
        <v/>
      </c>
      <c r="AJ59" s="61">
        <f>+AJ58-IF(AJ$18&gt;74,(AJ58/AJ$25)*$C$10)</f>
        <v/>
      </c>
      <c r="AK59" s="61">
        <f>+AK58-IF(AK$18&gt;74,(AK58/AK$25)*$C$10)</f>
        <v/>
      </c>
      <c r="AL59" s="61">
        <f>+AL58-IF(AL$18&gt;74,(AL58/AL$25)*$C$10)</f>
        <v/>
      </c>
      <c r="AM59" s="61">
        <f>+AM58-IF(AM$18&gt;74,(AM58/AM$25)*$C$10)</f>
        <v/>
      </c>
      <c r="AN59" s="61">
        <f>+AN58-IF(AN$18&gt;74,(AN58/AN$25)*$C$10)</f>
        <v/>
      </c>
      <c r="AO59" s="61">
        <f>+AO58-IF(AO$18&gt;74,(AO58/AO$25)*$C$10)</f>
        <v/>
      </c>
      <c r="AP59" s="61">
        <f>+AP58-IF(AP$18&gt;74,(AP58/AP$25)*$C$10)</f>
        <v/>
      </c>
      <c r="AQ59" s="61">
        <f>+AQ58-IF(AQ$18&gt;74,(AQ58/AQ$25)*$C$10)</f>
        <v/>
      </c>
      <c r="AR59" s="61">
        <f>+AR58-IF(AR$18&gt;74,(AR58/AR$25)*$C$10)</f>
        <v/>
      </c>
      <c r="AS59" s="61">
        <f>+AS58-IF(AS$18&gt;74,(AS58/AS$25)*$C$10)</f>
        <v/>
      </c>
      <c r="AT59" s="61">
        <f>+AT58-IF(AT$18&gt;74,(AT58/AT$25)*$C$10)</f>
        <v/>
      </c>
      <c r="AU59" s="61">
        <f>+AU58-IF(AU$18&gt;74,(AU58/AU$25)*$C$10)</f>
        <v/>
      </c>
      <c r="AV59" s="61">
        <f>+AV58-IF(AV$18&gt;74,(AV58/AV$25)*$C$10)</f>
        <v/>
      </c>
      <c r="AW59" s="61">
        <f>+AW58-IF(AW$18&gt;74,(AW58/AW$25)*$C$10)</f>
        <v/>
      </c>
      <c r="AX59" s="35">
        <f>IF(AW59&gt;0,1,0)</f>
        <v/>
      </c>
      <c r="AY59" s="35">
        <f>IF(AL59&gt;0,1,0)</f>
        <v/>
      </c>
      <c r="AZ59" s="35">
        <f>IF(AG59&gt;0,1,0)</f>
        <v/>
      </c>
      <c r="BA59" s="35">
        <f>IF(AB59&gt;0,1,0)</f>
        <v/>
      </c>
      <c r="BB59" s="35">
        <f>IF(W59&gt;0,1,0)</f>
        <v/>
      </c>
    </row>
    <row r="60">
      <c r="B60" s="154" t="inlineStr">
        <is>
          <t>trial 17</t>
        </is>
      </c>
      <c r="C60" s="155">
        <f>+start-$C$24</f>
        <v/>
      </c>
      <c r="D60" s="156">
        <f>IF((C60&lt;=0),0,((C60-D$24)*Stock*(_xlfn.NORM.INV(RAND(),stock_ave,stock_std))+(C60-D$24)*Bonds*(_xlfn.NORM.INV(RAND(),bond_ave,bond_std))+(C60-D$24)*cash*(_xlfn.NORM.INV(RAND(),cash_ave,cash_std))+(C60-D$24)))</f>
        <v/>
      </c>
      <c r="E60" s="156">
        <f>IF((D60&lt;=0),0,((D60-E$24)*Stock*(_xlfn.NORM.INV(RAND(),stock_ave,stock_std))+(D60-E$24)*Bonds*(_xlfn.NORM.INV(RAND(),bond_ave,bond_std))+(D60-E$24)*cash*(_xlfn.NORM.INV(RAND(),cash_ave,cash_std))+(D60-E$24)))</f>
        <v/>
      </c>
      <c r="F60" s="156">
        <f>IF((E60&lt;=0),0,((E60-F$24)*Stock*(_xlfn.NORM.INV(RAND(),stock_ave,stock_std))+(E60-F$24)*Bonds*(_xlfn.NORM.INV(RAND(),bond_ave,bond_std))+(E60-F$24)*cash*(_xlfn.NORM.INV(RAND(),cash_ave,cash_std))+(E60-F$24)))</f>
        <v/>
      </c>
      <c r="G60" s="156">
        <f>IF((F60&lt;=0),0,((F60-G$24)*Stock*(_xlfn.NORM.INV(RAND(),stock_ave,stock_std))+(F60-G$24)*Bonds*(_xlfn.NORM.INV(RAND(),bond_ave,bond_std))+(F60-G$24)*cash*(_xlfn.NORM.INV(RAND(),cash_ave,cash_std))+(F60-G$24)))</f>
        <v/>
      </c>
      <c r="H60" s="156">
        <f>IF((G60&lt;=0),0,((G60-H$24)*Stock*(_xlfn.NORM.INV(RAND(),stock_ave,stock_std))+(G60-H$24)*Bonds*(_xlfn.NORM.INV(RAND(),bond_ave,bond_std))+(G60-H$24)*cash*(_xlfn.NORM.INV(RAND(),cash_ave,cash_std))+(G60-H$24)))</f>
        <v/>
      </c>
      <c r="I60" s="156">
        <f>IF((H60&lt;=0),0,((H60-I$24)*Stock*(_xlfn.NORM.INV(RAND(),stock_ave,stock_std))+(H60-I$24)*Bonds*(_xlfn.NORM.INV(RAND(),bond_ave,bond_std))+(H60-I$24)*cash*(_xlfn.NORM.INV(RAND(),cash_ave,cash_std))+(H60-I$24)))</f>
        <v/>
      </c>
      <c r="J60" s="156">
        <f>IF((I60&lt;=0),0,((I60-J$24)*Stock*(_xlfn.NORM.INV(RAND(),stock_ave,stock_std))+(I60-J$24)*Bonds*(_xlfn.NORM.INV(RAND(),bond_ave,bond_std))+(I60-J$24)*cash*(_xlfn.NORM.INV(RAND(),cash_ave,cash_std))+(I60-J$24)))</f>
        <v/>
      </c>
      <c r="K60" s="156">
        <f>IF((J60&lt;=0),0,((J60-K$24)*Stock*(_xlfn.NORM.INV(RAND(),stock_ave,stock_std))+(J60-K$24)*Bonds*(_xlfn.NORM.INV(RAND(),bond_ave,bond_std))+(J60-K$24)*cash*(_xlfn.NORM.INV(RAND(),cash_ave,cash_std))+(J60-K$24)))</f>
        <v/>
      </c>
      <c r="L60" s="156">
        <f>IF((K60&lt;=0),0,((K60-L$24)*Stock*(_xlfn.NORM.INV(RAND(),stock_ave,stock_std))+(K60-L$24)*Bonds*(_xlfn.NORM.INV(RAND(),bond_ave,bond_std))+(K60-L$24)*cash*(_xlfn.NORM.INV(RAND(),cash_ave,cash_std))+(K60-L$24)))</f>
        <v/>
      </c>
      <c r="M60" s="156">
        <f>IF((L60&lt;=0),0,((L60-M$24)*Stock*(_xlfn.NORM.INV(RAND(),stock_ave,stock_std))+(L60-M$24)*Bonds*(_xlfn.NORM.INV(RAND(),bond_ave,bond_std))+(L60-M$24)*cash*(_xlfn.NORM.INV(RAND(),cash_ave,cash_std))+(L60-M$24)))</f>
        <v/>
      </c>
      <c r="N60" s="156">
        <f>IF((M60&lt;=0),0,((M60-N$24)*Stock*(_xlfn.NORM.INV(RAND(),stock_ave,stock_std))+(M60-N$24)*Bonds*(_xlfn.NORM.INV(RAND(),bond_ave,bond_std))+(M60-N$24)*cash*(_xlfn.NORM.INV(RAND(),cash_ave,cash_std))+(M60-N$24)))</f>
        <v/>
      </c>
      <c r="O60" s="156">
        <f>IF((N60&lt;=0),0,((N60-O$24)*Stock*(_xlfn.NORM.INV(RAND(),stock_ave,stock_std))+(N60-O$24)*Bonds*(_xlfn.NORM.INV(RAND(),bond_ave,bond_std))+(N60-O$24)*cash*(_xlfn.NORM.INV(RAND(),cash_ave,cash_std))+(N60-O$24)))</f>
        <v/>
      </c>
      <c r="P60" s="156">
        <f>IF((O60&lt;=0),0,((O60-P$24)*Stock*(_xlfn.NORM.INV(RAND(),stock_ave,stock_std))+(O60-P$24)*Bonds*(_xlfn.NORM.INV(RAND(),bond_ave,bond_std))+(O60-P$24)*cash*(_xlfn.NORM.INV(RAND(),cash_ave,cash_std))+(O60-P$24)))</f>
        <v/>
      </c>
      <c r="Q60" s="156">
        <f>IF((P60&lt;=0),0,((P60-Q$24)*Stock*(_xlfn.NORM.INV(RAND(),stock_ave,stock_std))+(P60-Q$24)*Bonds*(_xlfn.NORM.INV(RAND(),bond_ave,bond_std))+(P60-Q$24)*cash*(_xlfn.NORM.INV(RAND(),cash_ave,cash_std))+(P60-Q$24)))</f>
        <v/>
      </c>
      <c r="R60" s="156">
        <f>IF((Q60&lt;=0),0,((Q60-R$24)*Stock*(_xlfn.NORM.INV(RAND(),stock_ave,stock_std))+(Q60-R$24)*Bonds*(_xlfn.NORM.INV(RAND(),bond_ave,bond_std))+(Q60-R$24)*cash*(_xlfn.NORM.INV(RAND(),cash_ave,cash_std))+(Q60-R$24)))</f>
        <v/>
      </c>
      <c r="S60" s="156">
        <f>IF((R60&lt;=0),0,((R60-S$24)*Stock*(_xlfn.NORM.INV(RAND(),stock_ave,stock_std))+(R60-S$24)*Bonds*(_xlfn.NORM.INV(RAND(),bond_ave,bond_std))+(R60-S$24)*cash*(_xlfn.NORM.INV(RAND(),cash_ave,cash_std))+(R60-S$24)))</f>
        <v/>
      </c>
      <c r="T60" s="156">
        <f>IF((S60&lt;=0),0,((S60-T$24)*Stock*(_xlfn.NORM.INV(RAND(),stock_ave,stock_std))+(S60-T$24)*Bonds*(_xlfn.NORM.INV(RAND(),bond_ave,bond_std))+(S60-T$24)*cash*(_xlfn.NORM.INV(RAND(),cash_ave,cash_std))+(S60-T$24)))</f>
        <v/>
      </c>
      <c r="U60" s="156">
        <f>IF((T60&lt;=0),0,((T60-U$24)*Stock*(_xlfn.NORM.INV(RAND(),stock_ave,stock_std))+(T60-U$24)*Bonds*(_xlfn.NORM.INV(RAND(),bond_ave,bond_std))+(T60-U$24)*cash*(_xlfn.NORM.INV(RAND(),cash_ave,cash_std))+(T60-U$24)))</f>
        <v/>
      </c>
      <c r="V60" s="156">
        <f>IF((U60&lt;=0),0,((U60-V$24)*Stock*(_xlfn.NORM.INV(RAND(),stock_ave,stock_std))+(U60-V$24)*Bonds*(_xlfn.NORM.INV(RAND(),bond_ave,bond_std))+(U60-V$24)*cash*(_xlfn.NORM.INV(RAND(),cash_ave,cash_std))+(U60-V$24)))</f>
        <v/>
      </c>
      <c r="W60" s="156">
        <f>IF((V60&lt;=0),0,((V60-W$24)*Stock*(_xlfn.NORM.INV(RAND(),stock_ave,stock_std))+(V60-W$24)*Bonds*(_xlfn.NORM.INV(RAND(),bond_ave,bond_std))+(V60-W$24)*cash*(_xlfn.NORM.INV(RAND(),cash_ave,cash_std))+(V60-W$24)))</f>
        <v/>
      </c>
      <c r="X60" s="156">
        <f>IF((W60&lt;=0),0,((W60-X$24)*Stock*(_xlfn.NORM.INV(RAND(),stock_ave,stock_std))+(W60-X$24)*Bonds*(_xlfn.NORM.INV(RAND(),bond_ave,bond_std))+(W60-X$24)*cash*(_xlfn.NORM.INV(RAND(),cash_ave,cash_std))+(W60-X$24)))</f>
        <v/>
      </c>
      <c r="Y60" s="156">
        <f>IF((X60&lt;=0),0,((X60-Y$24)*Stock*(_xlfn.NORM.INV(RAND(),stock_ave,stock_std))+(X60-Y$24)*Bonds*(_xlfn.NORM.INV(RAND(),bond_ave,bond_std))+(X60-Y$24)*cash*(_xlfn.NORM.INV(RAND(),cash_ave,cash_std))+(X60-Y$24)))</f>
        <v/>
      </c>
      <c r="Z60" s="156">
        <f>IF((Y60&lt;=0),0,((Y60-Z$24)*Stock*(_xlfn.NORM.INV(RAND(),stock_ave,stock_std))+(Y60-Z$24)*Bonds*(_xlfn.NORM.INV(RAND(),bond_ave,bond_std))+(Y60-Z$24)*cash*(_xlfn.NORM.INV(RAND(),cash_ave,cash_std))+(Y60-Z$24)))</f>
        <v/>
      </c>
      <c r="AA60" s="156">
        <f>IF((Z60&lt;=0),0,((Z60-AA$24)*Stock*(_xlfn.NORM.INV(RAND(),stock_ave,stock_std))+(Z60-AA$24)*Bonds*(_xlfn.NORM.INV(RAND(),bond_ave,bond_std))+(Z60-AA$24)*cash*(_xlfn.NORM.INV(RAND(),cash_ave,cash_std))+(Z60-AA$24)))</f>
        <v/>
      </c>
      <c r="AB60" s="156">
        <f>IF((AA60&lt;=0),0,((AA60-AB$24)*Stock*(_xlfn.NORM.INV(RAND(),stock_ave,stock_std))+(AA60-AB$24)*Bonds*(_xlfn.NORM.INV(RAND(),bond_ave,bond_std))+(AA60-AB$24)*cash*(_xlfn.NORM.INV(RAND(),cash_ave,cash_std))+(AA60-AB$24)))</f>
        <v/>
      </c>
      <c r="AC60" s="156">
        <f>IF((AB60&lt;=0),0,((AB60-AC$24)*Stock*(_xlfn.NORM.INV(RAND(),stock_ave,stock_std))+(AB60-AC$24)*Bonds*(_xlfn.NORM.INV(RAND(),bond_ave,bond_std))+(AB60-AC$24)*cash*(_xlfn.NORM.INV(RAND(),cash_ave,cash_std))+(AB60-AC$24)))</f>
        <v/>
      </c>
      <c r="AD60" s="156">
        <f>IF((AC60&lt;=0),0,((AC60-AD$24)*Stock*(_xlfn.NORM.INV(RAND(),stock_ave,stock_std))+(AC60-AD$24)*Bonds*(_xlfn.NORM.INV(RAND(),bond_ave,bond_std))+(AC60-AD$24)*cash*(_xlfn.NORM.INV(RAND(),cash_ave,cash_std))+(AC60-AD$24)))</f>
        <v/>
      </c>
      <c r="AE60" s="156">
        <f>IF((AD60&lt;=0),0,((AD60-AE$24)*Stock*(_xlfn.NORM.INV(RAND(),stock_ave,stock_std))+(AD60-AE$24)*Bonds*(_xlfn.NORM.INV(RAND(),bond_ave,bond_std))+(AD60-AE$24)*cash*(_xlfn.NORM.INV(RAND(),cash_ave,cash_std))+(AD60-AE$24)))</f>
        <v/>
      </c>
      <c r="AF60" s="156">
        <f>IF((AE60&lt;=0),0,((AE60-AF$24)*Stock*(_xlfn.NORM.INV(RAND(),stock_ave,stock_std))+(AE60-AF$24)*Bonds*(_xlfn.NORM.INV(RAND(),bond_ave,bond_std))+(AE60-AF$24)*cash*(_xlfn.NORM.INV(RAND(),cash_ave,cash_std))+(AE60-AF$24)))</f>
        <v/>
      </c>
      <c r="AG60" s="156">
        <f>IF((AF60&lt;=0),0,((AF60-AG$24)*Stock*(_xlfn.NORM.INV(RAND(),stock_ave,stock_std))+(AF60-AG$24)*Bonds*(_xlfn.NORM.INV(RAND(),bond_ave,bond_std))+(AF60-AG$24)*cash*(_xlfn.NORM.INV(RAND(),cash_ave,cash_std))+(AF60-AG$24)))</f>
        <v/>
      </c>
      <c r="AH60" s="156">
        <f>IF((AG60&lt;=0),0,((AG60-AH$24)*Stock*(_xlfn.NORM.INV(RAND(),stock_ave,stock_std))+(AG60-AH$24)*Bonds*(_xlfn.NORM.INV(RAND(),bond_ave,bond_std))+(AG60-AH$24)*cash*(_xlfn.NORM.INV(RAND(),cash_ave,cash_std))+(AG60-AH$24)))</f>
        <v/>
      </c>
      <c r="AI60" s="156">
        <f>IF((AH60&lt;=0),0,((AH60-AI$24)*Stock*(_xlfn.NORM.INV(RAND(),stock_ave,stock_std))+(AH60-AI$24)*Bonds*(_xlfn.NORM.INV(RAND(),bond_ave,bond_std))+(AH60-AI$24)*cash*(_xlfn.NORM.INV(RAND(),cash_ave,cash_std))+(AH60-AI$24)))</f>
        <v/>
      </c>
      <c r="AJ60" s="156">
        <f>IF((AI60&lt;=0),0,((AI60-AJ$24)*Stock*(_xlfn.NORM.INV(RAND(),stock_ave,stock_std))+(AI60-AJ$24)*Bonds*(_xlfn.NORM.INV(RAND(),bond_ave,bond_std))+(AI60-AJ$24)*cash*(_xlfn.NORM.INV(RAND(),cash_ave,cash_std))+(AI60-AJ$24)))</f>
        <v/>
      </c>
      <c r="AK60" s="156">
        <f>IF((AJ60&lt;=0),0,((AJ60-AK$24)*Stock*(_xlfn.NORM.INV(RAND(),stock_ave,stock_std))+(AJ60-AK$24)*Bonds*(_xlfn.NORM.INV(RAND(),bond_ave,bond_std))+(AJ60-AK$24)*cash*(_xlfn.NORM.INV(RAND(),cash_ave,cash_std))+(AJ60-AK$24)))</f>
        <v/>
      </c>
      <c r="AL60" s="156">
        <f>IF((AK60&lt;=0),0,((AK60-AL$24)*Stock*(_xlfn.NORM.INV(RAND(),stock_ave,stock_std))+(AK60-AL$24)*Bonds*(_xlfn.NORM.INV(RAND(),bond_ave,bond_std))+(AK60-AL$24)*cash*(_xlfn.NORM.INV(RAND(),cash_ave,cash_std))+(AK60-AL$24)))</f>
        <v/>
      </c>
      <c r="AM60" s="156">
        <f>IF((AL60&lt;=0),0,((AL60-AM$24)*Stock*(_xlfn.NORM.INV(RAND(),stock_ave,stock_std))+(AL60-AM$24)*Bonds*(_xlfn.NORM.INV(RAND(),bond_ave,bond_std))+(AL60-AM$24)*cash*(_xlfn.NORM.INV(RAND(),cash_ave,cash_std))+(AL60-AM$24)))</f>
        <v/>
      </c>
      <c r="AN60" s="156">
        <f>IF((AM60&lt;=0),0,((AM60-AN$24)*Stock*(_xlfn.NORM.INV(RAND(),stock_ave,stock_std))+(AM60-AN$24)*Bonds*(_xlfn.NORM.INV(RAND(),bond_ave,bond_std))+(AM60-AN$24)*cash*(_xlfn.NORM.INV(RAND(),cash_ave,cash_std))+(AM60-AN$24)))</f>
        <v/>
      </c>
      <c r="AO60" s="156">
        <f>IF((AN60&lt;=0),0,((AN60-AO$24)*Stock*(_xlfn.NORM.INV(RAND(),stock_ave,stock_std))+(AN60-AO$24)*Bonds*(_xlfn.NORM.INV(RAND(),bond_ave,bond_std))+(AN60-AO$24)*cash*(_xlfn.NORM.INV(RAND(),cash_ave,cash_std))+(AN60-AO$24)))</f>
        <v/>
      </c>
      <c r="AP60" s="156">
        <f>IF((AO60&lt;=0),0,((AO60-AP$24)*Stock*(_xlfn.NORM.INV(RAND(),stock_ave,stock_std))+(AO60-AP$24)*Bonds*(_xlfn.NORM.INV(RAND(),bond_ave,bond_std))+(AO60-AP$24)*cash*(_xlfn.NORM.INV(RAND(),cash_ave,cash_std))+(AO60-AP$24)))</f>
        <v/>
      </c>
      <c r="AQ60" s="156">
        <f>IF((AP60&lt;=0),0,((AP60-AQ$24)*Stock*(_xlfn.NORM.INV(RAND(),stock_ave,stock_std))+(AP60-AQ$24)*Bonds*(_xlfn.NORM.INV(RAND(),bond_ave,bond_std))+(AP60-AQ$24)*cash*(_xlfn.NORM.INV(RAND(),cash_ave,cash_std))+(AP60-AQ$24)))</f>
        <v/>
      </c>
      <c r="AR60" s="156">
        <f>IF((AQ60&lt;=0),0,((AQ60-AR$24)*Stock*(_xlfn.NORM.INV(RAND(),stock_ave,stock_std))+(AQ60-AR$24)*Bonds*(_xlfn.NORM.INV(RAND(),bond_ave,bond_std))+(AQ60-AR$24)*cash*(_xlfn.NORM.INV(RAND(),cash_ave,cash_std))+(AQ60-AR$24)))</f>
        <v/>
      </c>
      <c r="AS60" s="156">
        <f>IF((AR60&lt;=0),0,((AR60-AS$24)*Stock*(_xlfn.NORM.INV(RAND(),stock_ave,stock_std))+(AR60-AS$24)*Bonds*(_xlfn.NORM.INV(RAND(),bond_ave,bond_std))+(AR60-AS$24)*cash*(_xlfn.NORM.INV(RAND(),cash_ave,cash_std))+(AR60-AS$24)))</f>
        <v/>
      </c>
      <c r="AT60" s="156">
        <f>IF((AS60&lt;=0),0,((AS60-AT$24)*Stock*(_xlfn.NORM.INV(RAND(),stock_ave,stock_std))+(AS60-AT$24)*Bonds*(_xlfn.NORM.INV(RAND(),bond_ave,bond_std))+(AS60-AT$24)*cash*(_xlfn.NORM.INV(RAND(),cash_ave,cash_std))+(AS60-AT$24)))</f>
        <v/>
      </c>
      <c r="AU60" s="156">
        <f>IF((AT60&lt;=0),0,((AT60-AU$24)*Stock*(_xlfn.NORM.INV(RAND(),stock_ave,stock_std))+(AT60-AU$24)*Bonds*(_xlfn.NORM.INV(RAND(),bond_ave,bond_std))+(AT60-AU$24)*cash*(_xlfn.NORM.INV(RAND(),cash_ave,cash_std))+(AT60-AU$24)))</f>
        <v/>
      </c>
      <c r="AV60" s="156">
        <f>IF((AU60&lt;=0),0,((AU60-AV$24)*Stock*(_xlfn.NORM.INV(RAND(),stock_ave,stock_std))+(AU60-AV$24)*Bonds*(_xlfn.NORM.INV(RAND(),bond_ave,bond_std))+(AU60-AV$24)*cash*(_xlfn.NORM.INV(RAND(),cash_ave,cash_std))+(AU60-AV$24)))</f>
        <v/>
      </c>
      <c r="AW60" s="156">
        <f>IF((AV60&lt;=0),0,((AV60-AW$24)*Stock*(_xlfn.NORM.INV(RAND(),stock_ave,stock_std))+(AV60-AW$24)*Bonds*(_xlfn.NORM.INV(RAND(),bond_ave,bond_std))+(AV60-AW$24)*cash*(_xlfn.NORM.INV(RAND(),cash_ave,cash_std))+(AV60-AW$24)))</f>
        <v/>
      </c>
      <c r="AX60" s="159" t="n"/>
      <c r="AY60" s="159" t="n"/>
      <c r="AZ60" s="159" t="n"/>
      <c r="BA60" s="159" t="n"/>
      <c r="BB60" s="159" t="n"/>
    </row>
    <row r="61">
      <c r="C61" s="147" t="n"/>
      <c r="D61" s="61">
        <f>+D60-IF(D$18&gt;74,(D60/D$25)*$C$10)</f>
        <v/>
      </c>
      <c r="E61" s="61">
        <f>+E60-IF(E$18&gt;74,(E60/E$25)*$C$10)</f>
        <v/>
      </c>
      <c r="F61" s="61">
        <f>+F60-IF(F$18&gt;74,(F60/F$25)*$C$10)</f>
        <v/>
      </c>
      <c r="G61" s="61">
        <f>+G60-IF(G$18&gt;74,(G60/G$25)*$C$10)</f>
        <v/>
      </c>
      <c r="H61" s="61">
        <f>+H60-IF(H$18&gt;74,(H60/H$25)*$C$10)</f>
        <v/>
      </c>
      <c r="I61" s="61">
        <f>+I60-IF(I$18&gt;74,(I60/I$25)*$C$10)</f>
        <v/>
      </c>
      <c r="J61" s="61">
        <f>+J60-IF(J$18&gt;74,(J60/J$25)*$C$10)</f>
        <v/>
      </c>
      <c r="K61" s="61">
        <f>+K60-IF(K$18&gt;74,(K60/K$25)*$C$10)</f>
        <v/>
      </c>
      <c r="L61" s="61">
        <f>+L60-IF(L$18&gt;74,(L60/L$25)*$C$10)</f>
        <v/>
      </c>
      <c r="M61" s="61">
        <f>+M60-IF(M$18&gt;74,(M60/M$25)*$C$10)</f>
        <v/>
      </c>
      <c r="N61" s="61">
        <f>+N60-IF(N$18&gt;74,(N60/N$25)*$C$10)</f>
        <v/>
      </c>
      <c r="O61" s="61">
        <f>+O60-IF(O$18&gt;74,(O60/O$25)*$C$10)</f>
        <v/>
      </c>
      <c r="P61" s="61">
        <f>+P60-IF(P$18&gt;74,(P60/P$25)*$C$10)</f>
        <v/>
      </c>
      <c r="Q61" s="61">
        <f>+Q60-IF(Q$18&gt;74,(Q60/Q$25)*$C$10)</f>
        <v/>
      </c>
      <c r="R61" s="61">
        <f>+R60-IF(R$18&gt;74,(R60/R$25)*$C$10)</f>
        <v/>
      </c>
      <c r="S61" s="61">
        <f>+S60-IF(S$18&gt;74,(S60/S$25)*$C$10)</f>
        <v/>
      </c>
      <c r="T61" s="61">
        <f>+T60-IF(T$18&gt;74,(T60/T$25)*$C$10)</f>
        <v/>
      </c>
      <c r="U61" s="61">
        <f>+U60-IF(U$18&gt;74,(U60/U$25)*$C$10)</f>
        <v/>
      </c>
      <c r="V61" s="61">
        <f>+V60-IF(V$18&gt;74,(V60/V$25)*$C$10)</f>
        <v/>
      </c>
      <c r="W61" s="61">
        <f>+W60-IF(W$18&gt;74,(W60/W$25)*$C$10)</f>
        <v/>
      </c>
      <c r="X61" s="61">
        <f>+X60-IF(X$18&gt;74,(X60/X$25)*$C$10)</f>
        <v/>
      </c>
      <c r="Y61" s="61">
        <f>+Y60-IF(Y$18&gt;74,(Y60/Y$25)*$C$10)</f>
        <v/>
      </c>
      <c r="Z61" s="61">
        <f>+Z60-IF(Z$18&gt;74,(Z60/Z$25)*$C$10)</f>
        <v/>
      </c>
      <c r="AA61" s="61">
        <f>+AA60-IF(AA$18&gt;74,(AA60/AA$25)*$C$10)</f>
        <v/>
      </c>
      <c r="AB61" s="61">
        <f>+AB60-IF(AB$18&gt;74,(AB60/AB$25)*$C$10)</f>
        <v/>
      </c>
      <c r="AC61" s="61">
        <f>+AC60-IF(AC$18&gt;74,(AC60/AC$25)*$C$10)</f>
        <v/>
      </c>
      <c r="AD61" s="61">
        <f>+AD60-IF(AD$18&gt;74,(AD60/AD$25)*$C$10)</f>
        <v/>
      </c>
      <c r="AE61" s="61">
        <f>+AE60-IF(AE$18&gt;74,(AE60/AE$25)*$C$10)</f>
        <v/>
      </c>
      <c r="AF61" s="61">
        <f>+AF60-IF(AF$18&gt;74,(AF60/AF$25)*$C$10)</f>
        <v/>
      </c>
      <c r="AG61" s="61">
        <f>+AG60-IF(AG$18&gt;74,(AG60/AG$25)*$C$10)</f>
        <v/>
      </c>
      <c r="AH61" s="61">
        <f>+AH60-IF(AH$18&gt;74,(AH60/AH$25)*$C$10)</f>
        <v/>
      </c>
      <c r="AI61" s="61">
        <f>+AI60-IF(AI$18&gt;74,(AI60/AI$25)*$C$10)</f>
        <v/>
      </c>
      <c r="AJ61" s="61">
        <f>+AJ60-IF(AJ$18&gt;74,(AJ60/AJ$25)*$C$10)</f>
        <v/>
      </c>
      <c r="AK61" s="61">
        <f>+AK60-IF(AK$18&gt;74,(AK60/AK$25)*$C$10)</f>
        <v/>
      </c>
      <c r="AL61" s="61">
        <f>+AL60-IF(AL$18&gt;74,(AL60/AL$25)*$C$10)</f>
        <v/>
      </c>
      <c r="AM61" s="61">
        <f>+AM60-IF(AM$18&gt;74,(AM60/AM$25)*$C$10)</f>
        <v/>
      </c>
      <c r="AN61" s="61">
        <f>+AN60-IF(AN$18&gt;74,(AN60/AN$25)*$C$10)</f>
        <v/>
      </c>
      <c r="AO61" s="61">
        <f>+AO60-IF(AO$18&gt;74,(AO60/AO$25)*$C$10)</f>
        <v/>
      </c>
      <c r="AP61" s="61">
        <f>+AP60-IF(AP$18&gt;74,(AP60/AP$25)*$C$10)</f>
        <v/>
      </c>
      <c r="AQ61" s="61">
        <f>+AQ60-IF(AQ$18&gt;74,(AQ60/AQ$25)*$C$10)</f>
        <v/>
      </c>
      <c r="AR61" s="61">
        <f>+AR60-IF(AR$18&gt;74,(AR60/AR$25)*$C$10)</f>
        <v/>
      </c>
      <c r="AS61" s="61">
        <f>+AS60-IF(AS$18&gt;74,(AS60/AS$25)*$C$10)</f>
        <v/>
      </c>
      <c r="AT61" s="61">
        <f>+AT60-IF(AT$18&gt;74,(AT60/AT$25)*$C$10)</f>
        <v/>
      </c>
      <c r="AU61" s="61">
        <f>+AU60-IF(AU$18&gt;74,(AU60/AU$25)*$C$10)</f>
        <v/>
      </c>
      <c r="AV61" s="61">
        <f>+AV60-IF(AV$18&gt;74,(AV60/AV$25)*$C$10)</f>
        <v/>
      </c>
      <c r="AW61" s="61">
        <f>+AW60-IF(AW$18&gt;74,(AW60/AW$25)*$C$10)</f>
        <v/>
      </c>
      <c r="AX61" s="35">
        <f>IF(AW61&gt;0,1,0)</f>
        <v/>
      </c>
      <c r="AY61" s="35">
        <f>IF(AL61&gt;0,1,0)</f>
        <v/>
      </c>
      <c r="AZ61" s="35">
        <f>IF(AG61&gt;0,1,0)</f>
        <v/>
      </c>
      <c r="BA61" s="35">
        <f>IF(AB61&gt;0,1,0)</f>
        <v/>
      </c>
      <c r="BB61" s="35">
        <f>IF(W61&gt;0,1,0)</f>
        <v/>
      </c>
    </row>
    <row r="62">
      <c r="B62" s="154" t="inlineStr">
        <is>
          <t>trial 18</t>
        </is>
      </c>
      <c r="C62" s="155">
        <f>+start-$C$24</f>
        <v/>
      </c>
      <c r="D62" s="156">
        <f>IF((C62&lt;=0),0,((C62-D$24)*Stock*(_xlfn.NORM.INV(RAND(),stock_ave,stock_std))+(C62-D$24)*Bonds*(_xlfn.NORM.INV(RAND(),bond_ave,bond_std))+(C62-D$24)*cash*(_xlfn.NORM.INV(RAND(),cash_ave,cash_std))+(C62-D$24)))</f>
        <v/>
      </c>
      <c r="E62" s="156">
        <f>IF((D62&lt;=0),0,((D62-E$24)*Stock*(_xlfn.NORM.INV(RAND(),stock_ave,stock_std))+(D62-E$24)*Bonds*(_xlfn.NORM.INV(RAND(),bond_ave,bond_std))+(D62-E$24)*cash*(_xlfn.NORM.INV(RAND(),cash_ave,cash_std))+(D62-E$24)))</f>
        <v/>
      </c>
      <c r="F62" s="156">
        <f>IF((E62&lt;=0),0,((E62-F$24)*Stock*(_xlfn.NORM.INV(RAND(),stock_ave,stock_std))+(E62-F$24)*Bonds*(_xlfn.NORM.INV(RAND(),bond_ave,bond_std))+(E62-F$24)*cash*(_xlfn.NORM.INV(RAND(),cash_ave,cash_std))+(E62-F$24)))</f>
        <v/>
      </c>
      <c r="G62" s="156">
        <f>IF((F62&lt;=0),0,((F62-G$24)*Stock*(_xlfn.NORM.INV(RAND(),stock_ave,stock_std))+(F62-G$24)*Bonds*(_xlfn.NORM.INV(RAND(),bond_ave,bond_std))+(F62-G$24)*cash*(_xlfn.NORM.INV(RAND(),cash_ave,cash_std))+(F62-G$24)))</f>
        <v/>
      </c>
      <c r="H62" s="156">
        <f>IF((G62&lt;=0),0,((G62-H$24)*Stock*(_xlfn.NORM.INV(RAND(),stock_ave,stock_std))+(G62-H$24)*Bonds*(_xlfn.NORM.INV(RAND(),bond_ave,bond_std))+(G62-H$24)*cash*(_xlfn.NORM.INV(RAND(),cash_ave,cash_std))+(G62-H$24)))</f>
        <v/>
      </c>
      <c r="I62" s="156">
        <f>IF((H62&lt;=0),0,((H62-I$24)*Stock*(_xlfn.NORM.INV(RAND(),stock_ave,stock_std))+(H62-I$24)*Bonds*(_xlfn.NORM.INV(RAND(),bond_ave,bond_std))+(H62-I$24)*cash*(_xlfn.NORM.INV(RAND(),cash_ave,cash_std))+(H62-I$24)))</f>
        <v/>
      </c>
      <c r="J62" s="156">
        <f>IF((I62&lt;=0),0,((I62-J$24)*Stock*(_xlfn.NORM.INV(RAND(),stock_ave,stock_std))+(I62-J$24)*Bonds*(_xlfn.NORM.INV(RAND(),bond_ave,bond_std))+(I62-J$24)*cash*(_xlfn.NORM.INV(RAND(),cash_ave,cash_std))+(I62-J$24)))</f>
        <v/>
      </c>
      <c r="K62" s="156">
        <f>IF((J62&lt;=0),0,((J62-K$24)*Stock*(_xlfn.NORM.INV(RAND(),stock_ave,stock_std))+(J62-K$24)*Bonds*(_xlfn.NORM.INV(RAND(),bond_ave,bond_std))+(J62-K$24)*cash*(_xlfn.NORM.INV(RAND(),cash_ave,cash_std))+(J62-K$24)))</f>
        <v/>
      </c>
      <c r="L62" s="156">
        <f>IF((K62&lt;=0),0,((K62-L$24)*Stock*(_xlfn.NORM.INV(RAND(),stock_ave,stock_std))+(K62-L$24)*Bonds*(_xlfn.NORM.INV(RAND(),bond_ave,bond_std))+(K62-L$24)*cash*(_xlfn.NORM.INV(RAND(),cash_ave,cash_std))+(K62-L$24)))</f>
        <v/>
      </c>
      <c r="M62" s="156">
        <f>IF((L62&lt;=0),0,((L62-M$24)*Stock*(_xlfn.NORM.INV(RAND(),stock_ave,stock_std))+(L62-M$24)*Bonds*(_xlfn.NORM.INV(RAND(),bond_ave,bond_std))+(L62-M$24)*cash*(_xlfn.NORM.INV(RAND(),cash_ave,cash_std))+(L62-M$24)))</f>
        <v/>
      </c>
      <c r="N62" s="156">
        <f>IF((M62&lt;=0),0,((M62-N$24)*Stock*(_xlfn.NORM.INV(RAND(),stock_ave,stock_std))+(M62-N$24)*Bonds*(_xlfn.NORM.INV(RAND(),bond_ave,bond_std))+(M62-N$24)*cash*(_xlfn.NORM.INV(RAND(),cash_ave,cash_std))+(M62-N$24)))</f>
        <v/>
      </c>
      <c r="O62" s="156">
        <f>IF((N62&lt;=0),0,((N62-O$24)*Stock*(_xlfn.NORM.INV(RAND(),stock_ave,stock_std))+(N62-O$24)*Bonds*(_xlfn.NORM.INV(RAND(),bond_ave,bond_std))+(N62-O$24)*cash*(_xlfn.NORM.INV(RAND(),cash_ave,cash_std))+(N62-O$24)))</f>
        <v/>
      </c>
      <c r="P62" s="156">
        <f>IF((O62&lt;=0),0,((O62-P$24)*Stock*(_xlfn.NORM.INV(RAND(),stock_ave,stock_std))+(O62-P$24)*Bonds*(_xlfn.NORM.INV(RAND(),bond_ave,bond_std))+(O62-P$24)*cash*(_xlfn.NORM.INV(RAND(),cash_ave,cash_std))+(O62-P$24)))</f>
        <v/>
      </c>
      <c r="Q62" s="156">
        <f>IF((P62&lt;=0),0,((P62-Q$24)*Stock*(_xlfn.NORM.INV(RAND(),stock_ave,stock_std))+(P62-Q$24)*Bonds*(_xlfn.NORM.INV(RAND(),bond_ave,bond_std))+(P62-Q$24)*cash*(_xlfn.NORM.INV(RAND(),cash_ave,cash_std))+(P62-Q$24)))</f>
        <v/>
      </c>
      <c r="R62" s="156">
        <f>IF((Q62&lt;=0),0,((Q62-R$24)*Stock*(_xlfn.NORM.INV(RAND(),stock_ave,stock_std))+(Q62-R$24)*Bonds*(_xlfn.NORM.INV(RAND(),bond_ave,bond_std))+(Q62-R$24)*cash*(_xlfn.NORM.INV(RAND(),cash_ave,cash_std))+(Q62-R$24)))</f>
        <v/>
      </c>
      <c r="S62" s="156">
        <f>IF((R62&lt;=0),0,((R62-S$24)*Stock*(_xlfn.NORM.INV(RAND(),stock_ave,stock_std))+(R62-S$24)*Bonds*(_xlfn.NORM.INV(RAND(),bond_ave,bond_std))+(R62-S$24)*cash*(_xlfn.NORM.INV(RAND(),cash_ave,cash_std))+(R62-S$24)))</f>
        <v/>
      </c>
      <c r="T62" s="156">
        <f>IF((S62&lt;=0),0,((S62-T$24)*Stock*(_xlfn.NORM.INV(RAND(),stock_ave,stock_std))+(S62-T$24)*Bonds*(_xlfn.NORM.INV(RAND(),bond_ave,bond_std))+(S62-T$24)*cash*(_xlfn.NORM.INV(RAND(),cash_ave,cash_std))+(S62-T$24)))</f>
        <v/>
      </c>
      <c r="U62" s="156">
        <f>IF((T62&lt;=0),0,((T62-U$24)*Stock*(_xlfn.NORM.INV(RAND(),stock_ave,stock_std))+(T62-U$24)*Bonds*(_xlfn.NORM.INV(RAND(),bond_ave,bond_std))+(T62-U$24)*cash*(_xlfn.NORM.INV(RAND(),cash_ave,cash_std))+(T62-U$24)))</f>
        <v/>
      </c>
      <c r="V62" s="156">
        <f>IF((U62&lt;=0),0,((U62-V$24)*Stock*(_xlfn.NORM.INV(RAND(),stock_ave,stock_std))+(U62-V$24)*Bonds*(_xlfn.NORM.INV(RAND(),bond_ave,bond_std))+(U62-V$24)*cash*(_xlfn.NORM.INV(RAND(),cash_ave,cash_std))+(U62-V$24)))</f>
        <v/>
      </c>
      <c r="W62" s="156">
        <f>IF((V62&lt;=0),0,((V62-W$24)*Stock*(_xlfn.NORM.INV(RAND(),stock_ave,stock_std))+(V62-W$24)*Bonds*(_xlfn.NORM.INV(RAND(),bond_ave,bond_std))+(V62-W$24)*cash*(_xlfn.NORM.INV(RAND(),cash_ave,cash_std))+(V62-W$24)))</f>
        <v/>
      </c>
      <c r="X62" s="156">
        <f>IF((W62&lt;=0),0,((W62-X$24)*Stock*(_xlfn.NORM.INV(RAND(),stock_ave,stock_std))+(W62-X$24)*Bonds*(_xlfn.NORM.INV(RAND(),bond_ave,bond_std))+(W62-X$24)*cash*(_xlfn.NORM.INV(RAND(),cash_ave,cash_std))+(W62-X$24)))</f>
        <v/>
      </c>
      <c r="Y62" s="156">
        <f>IF((X62&lt;=0),0,((X62-Y$24)*Stock*(_xlfn.NORM.INV(RAND(),stock_ave,stock_std))+(X62-Y$24)*Bonds*(_xlfn.NORM.INV(RAND(),bond_ave,bond_std))+(X62-Y$24)*cash*(_xlfn.NORM.INV(RAND(),cash_ave,cash_std))+(X62-Y$24)))</f>
        <v/>
      </c>
      <c r="Z62" s="156">
        <f>IF((Y62&lt;=0),0,((Y62-Z$24)*Stock*(_xlfn.NORM.INV(RAND(),stock_ave,stock_std))+(Y62-Z$24)*Bonds*(_xlfn.NORM.INV(RAND(),bond_ave,bond_std))+(Y62-Z$24)*cash*(_xlfn.NORM.INV(RAND(),cash_ave,cash_std))+(Y62-Z$24)))</f>
        <v/>
      </c>
      <c r="AA62" s="156">
        <f>IF((Z62&lt;=0),0,((Z62-AA$24)*Stock*(_xlfn.NORM.INV(RAND(),stock_ave,stock_std))+(Z62-AA$24)*Bonds*(_xlfn.NORM.INV(RAND(),bond_ave,bond_std))+(Z62-AA$24)*cash*(_xlfn.NORM.INV(RAND(),cash_ave,cash_std))+(Z62-AA$24)))</f>
        <v/>
      </c>
      <c r="AB62" s="156">
        <f>IF((AA62&lt;=0),0,((AA62-AB$24)*Stock*(_xlfn.NORM.INV(RAND(),stock_ave,stock_std))+(AA62-AB$24)*Bonds*(_xlfn.NORM.INV(RAND(),bond_ave,bond_std))+(AA62-AB$24)*cash*(_xlfn.NORM.INV(RAND(),cash_ave,cash_std))+(AA62-AB$24)))</f>
        <v/>
      </c>
      <c r="AC62" s="156">
        <f>IF((AB62&lt;=0),0,((AB62-AC$24)*Stock*(_xlfn.NORM.INV(RAND(),stock_ave,stock_std))+(AB62-AC$24)*Bonds*(_xlfn.NORM.INV(RAND(),bond_ave,bond_std))+(AB62-AC$24)*cash*(_xlfn.NORM.INV(RAND(),cash_ave,cash_std))+(AB62-AC$24)))</f>
        <v/>
      </c>
      <c r="AD62" s="156">
        <f>IF((AC62&lt;=0),0,((AC62-AD$24)*Stock*(_xlfn.NORM.INV(RAND(),stock_ave,stock_std))+(AC62-AD$24)*Bonds*(_xlfn.NORM.INV(RAND(),bond_ave,bond_std))+(AC62-AD$24)*cash*(_xlfn.NORM.INV(RAND(),cash_ave,cash_std))+(AC62-AD$24)))</f>
        <v/>
      </c>
      <c r="AE62" s="156">
        <f>IF((AD62&lt;=0),0,((AD62-AE$24)*Stock*(_xlfn.NORM.INV(RAND(),stock_ave,stock_std))+(AD62-AE$24)*Bonds*(_xlfn.NORM.INV(RAND(),bond_ave,bond_std))+(AD62-AE$24)*cash*(_xlfn.NORM.INV(RAND(),cash_ave,cash_std))+(AD62-AE$24)))</f>
        <v/>
      </c>
      <c r="AF62" s="156">
        <f>IF((AE62&lt;=0),0,((AE62-AF$24)*Stock*(_xlfn.NORM.INV(RAND(),stock_ave,stock_std))+(AE62-AF$24)*Bonds*(_xlfn.NORM.INV(RAND(),bond_ave,bond_std))+(AE62-AF$24)*cash*(_xlfn.NORM.INV(RAND(),cash_ave,cash_std))+(AE62-AF$24)))</f>
        <v/>
      </c>
      <c r="AG62" s="156">
        <f>IF((AF62&lt;=0),0,((AF62-AG$24)*Stock*(_xlfn.NORM.INV(RAND(),stock_ave,stock_std))+(AF62-AG$24)*Bonds*(_xlfn.NORM.INV(RAND(),bond_ave,bond_std))+(AF62-AG$24)*cash*(_xlfn.NORM.INV(RAND(),cash_ave,cash_std))+(AF62-AG$24)))</f>
        <v/>
      </c>
      <c r="AH62" s="156">
        <f>IF((AG62&lt;=0),0,((AG62-AH$24)*Stock*(_xlfn.NORM.INV(RAND(),stock_ave,stock_std))+(AG62-AH$24)*Bonds*(_xlfn.NORM.INV(RAND(),bond_ave,bond_std))+(AG62-AH$24)*cash*(_xlfn.NORM.INV(RAND(),cash_ave,cash_std))+(AG62-AH$24)))</f>
        <v/>
      </c>
      <c r="AI62" s="156">
        <f>IF((AH62&lt;=0),0,((AH62-AI$24)*Stock*(_xlfn.NORM.INV(RAND(),stock_ave,stock_std))+(AH62-AI$24)*Bonds*(_xlfn.NORM.INV(RAND(),bond_ave,bond_std))+(AH62-AI$24)*cash*(_xlfn.NORM.INV(RAND(),cash_ave,cash_std))+(AH62-AI$24)))</f>
        <v/>
      </c>
      <c r="AJ62" s="156">
        <f>IF((AI62&lt;=0),0,((AI62-AJ$24)*Stock*(_xlfn.NORM.INV(RAND(),stock_ave,stock_std))+(AI62-AJ$24)*Bonds*(_xlfn.NORM.INV(RAND(),bond_ave,bond_std))+(AI62-AJ$24)*cash*(_xlfn.NORM.INV(RAND(),cash_ave,cash_std))+(AI62-AJ$24)))</f>
        <v/>
      </c>
      <c r="AK62" s="156">
        <f>IF((AJ62&lt;=0),0,((AJ62-AK$24)*Stock*(_xlfn.NORM.INV(RAND(),stock_ave,stock_std))+(AJ62-AK$24)*Bonds*(_xlfn.NORM.INV(RAND(),bond_ave,bond_std))+(AJ62-AK$24)*cash*(_xlfn.NORM.INV(RAND(),cash_ave,cash_std))+(AJ62-AK$24)))</f>
        <v/>
      </c>
      <c r="AL62" s="156">
        <f>IF((AK62&lt;=0),0,((AK62-AL$24)*Stock*(_xlfn.NORM.INV(RAND(),stock_ave,stock_std))+(AK62-AL$24)*Bonds*(_xlfn.NORM.INV(RAND(),bond_ave,bond_std))+(AK62-AL$24)*cash*(_xlfn.NORM.INV(RAND(),cash_ave,cash_std))+(AK62-AL$24)))</f>
        <v/>
      </c>
      <c r="AM62" s="156">
        <f>IF((AL62&lt;=0),0,((AL62-AM$24)*Stock*(_xlfn.NORM.INV(RAND(),stock_ave,stock_std))+(AL62-AM$24)*Bonds*(_xlfn.NORM.INV(RAND(),bond_ave,bond_std))+(AL62-AM$24)*cash*(_xlfn.NORM.INV(RAND(),cash_ave,cash_std))+(AL62-AM$24)))</f>
        <v/>
      </c>
      <c r="AN62" s="156">
        <f>IF((AM62&lt;=0),0,((AM62-AN$24)*Stock*(_xlfn.NORM.INV(RAND(),stock_ave,stock_std))+(AM62-AN$24)*Bonds*(_xlfn.NORM.INV(RAND(),bond_ave,bond_std))+(AM62-AN$24)*cash*(_xlfn.NORM.INV(RAND(),cash_ave,cash_std))+(AM62-AN$24)))</f>
        <v/>
      </c>
      <c r="AO62" s="156">
        <f>IF((AN62&lt;=0),0,((AN62-AO$24)*Stock*(_xlfn.NORM.INV(RAND(),stock_ave,stock_std))+(AN62-AO$24)*Bonds*(_xlfn.NORM.INV(RAND(),bond_ave,bond_std))+(AN62-AO$24)*cash*(_xlfn.NORM.INV(RAND(),cash_ave,cash_std))+(AN62-AO$24)))</f>
        <v/>
      </c>
      <c r="AP62" s="156">
        <f>IF((AO62&lt;=0),0,((AO62-AP$24)*Stock*(_xlfn.NORM.INV(RAND(),stock_ave,stock_std))+(AO62-AP$24)*Bonds*(_xlfn.NORM.INV(RAND(),bond_ave,bond_std))+(AO62-AP$24)*cash*(_xlfn.NORM.INV(RAND(),cash_ave,cash_std))+(AO62-AP$24)))</f>
        <v/>
      </c>
      <c r="AQ62" s="156">
        <f>IF((AP62&lt;=0),0,((AP62-AQ$24)*Stock*(_xlfn.NORM.INV(RAND(),stock_ave,stock_std))+(AP62-AQ$24)*Bonds*(_xlfn.NORM.INV(RAND(),bond_ave,bond_std))+(AP62-AQ$24)*cash*(_xlfn.NORM.INV(RAND(),cash_ave,cash_std))+(AP62-AQ$24)))</f>
        <v/>
      </c>
      <c r="AR62" s="156">
        <f>IF((AQ62&lt;=0),0,((AQ62-AR$24)*Stock*(_xlfn.NORM.INV(RAND(),stock_ave,stock_std))+(AQ62-AR$24)*Bonds*(_xlfn.NORM.INV(RAND(),bond_ave,bond_std))+(AQ62-AR$24)*cash*(_xlfn.NORM.INV(RAND(),cash_ave,cash_std))+(AQ62-AR$24)))</f>
        <v/>
      </c>
      <c r="AS62" s="156">
        <f>IF((AR62&lt;=0),0,((AR62-AS$24)*Stock*(_xlfn.NORM.INV(RAND(),stock_ave,stock_std))+(AR62-AS$24)*Bonds*(_xlfn.NORM.INV(RAND(),bond_ave,bond_std))+(AR62-AS$24)*cash*(_xlfn.NORM.INV(RAND(),cash_ave,cash_std))+(AR62-AS$24)))</f>
        <v/>
      </c>
      <c r="AT62" s="156">
        <f>IF((AS62&lt;=0),0,((AS62-AT$24)*Stock*(_xlfn.NORM.INV(RAND(),stock_ave,stock_std))+(AS62-AT$24)*Bonds*(_xlfn.NORM.INV(RAND(),bond_ave,bond_std))+(AS62-AT$24)*cash*(_xlfn.NORM.INV(RAND(),cash_ave,cash_std))+(AS62-AT$24)))</f>
        <v/>
      </c>
      <c r="AU62" s="156">
        <f>IF((AT62&lt;=0),0,((AT62-AU$24)*Stock*(_xlfn.NORM.INV(RAND(),stock_ave,stock_std))+(AT62-AU$24)*Bonds*(_xlfn.NORM.INV(RAND(),bond_ave,bond_std))+(AT62-AU$24)*cash*(_xlfn.NORM.INV(RAND(),cash_ave,cash_std))+(AT62-AU$24)))</f>
        <v/>
      </c>
      <c r="AV62" s="156">
        <f>IF((AU62&lt;=0),0,((AU62-AV$24)*Stock*(_xlfn.NORM.INV(RAND(),stock_ave,stock_std))+(AU62-AV$24)*Bonds*(_xlfn.NORM.INV(RAND(),bond_ave,bond_std))+(AU62-AV$24)*cash*(_xlfn.NORM.INV(RAND(),cash_ave,cash_std))+(AU62-AV$24)))</f>
        <v/>
      </c>
      <c r="AW62" s="156">
        <f>IF((AV62&lt;=0),0,((AV62-AW$24)*Stock*(_xlfn.NORM.INV(RAND(),stock_ave,stock_std))+(AV62-AW$24)*Bonds*(_xlfn.NORM.INV(RAND(),bond_ave,bond_std))+(AV62-AW$24)*cash*(_xlfn.NORM.INV(RAND(),cash_ave,cash_std))+(AV62-AW$24)))</f>
        <v/>
      </c>
      <c r="AX62" s="159" t="n"/>
      <c r="AY62" s="159" t="n"/>
      <c r="AZ62" s="159" t="n"/>
      <c r="BA62" s="159" t="n"/>
      <c r="BB62" s="159" t="n"/>
    </row>
    <row r="63">
      <c r="C63" s="147" t="n"/>
      <c r="D63" s="61">
        <f>+D62-IF(D$18&gt;74,(D62/D$25)*$C$10)</f>
        <v/>
      </c>
      <c r="E63" s="61">
        <f>+E62-IF(E$18&gt;74,(E62/E$25)*$C$10)</f>
        <v/>
      </c>
      <c r="F63" s="61">
        <f>+F62-IF(F$18&gt;74,(F62/F$25)*$C$10)</f>
        <v/>
      </c>
      <c r="G63" s="61">
        <f>+G62-IF(G$18&gt;74,(G62/G$25)*$C$10)</f>
        <v/>
      </c>
      <c r="H63" s="61">
        <f>+H62-IF(H$18&gt;74,(H62/H$25)*$C$10)</f>
        <v/>
      </c>
      <c r="I63" s="61">
        <f>+I62-IF(I$18&gt;74,(I62/I$25)*$C$10)</f>
        <v/>
      </c>
      <c r="J63" s="61">
        <f>+J62-IF(J$18&gt;74,(J62/J$25)*$C$10)</f>
        <v/>
      </c>
      <c r="K63" s="61">
        <f>+K62-IF(K$18&gt;74,(K62/K$25)*$C$10)</f>
        <v/>
      </c>
      <c r="L63" s="61">
        <f>+L62-IF(L$18&gt;74,(L62/L$25)*$C$10)</f>
        <v/>
      </c>
      <c r="M63" s="61">
        <f>+M62-IF(M$18&gt;74,(M62/M$25)*$C$10)</f>
        <v/>
      </c>
      <c r="N63" s="61">
        <f>+N62-IF(N$18&gt;74,(N62/N$25)*$C$10)</f>
        <v/>
      </c>
      <c r="O63" s="61">
        <f>+O62-IF(O$18&gt;74,(O62/O$25)*$C$10)</f>
        <v/>
      </c>
      <c r="P63" s="61">
        <f>+P62-IF(P$18&gt;74,(P62/P$25)*$C$10)</f>
        <v/>
      </c>
      <c r="Q63" s="61">
        <f>+Q62-IF(Q$18&gt;74,(Q62/Q$25)*$C$10)</f>
        <v/>
      </c>
      <c r="R63" s="61">
        <f>+R62-IF(R$18&gt;74,(R62/R$25)*$C$10)</f>
        <v/>
      </c>
      <c r="S63" s="61">
        <f>+S62-IF(S$18&gt;74,(S62/S$25)*$C$10)</f>
        <v/>
      </c>
      <c r="T63" s="61">
        <f>+T62-IF(T$18&gt;74,(T62/T$25)*$C$10)</f>
        <v/>
      </c>
      <c r="U63" s="61">
        <f>+U62-IF(U$18&gt;74,(U62/U$25)*$C$10)</f>
        <v/>
      </c>
      <c r="V63" s="61">
        <f>+V62-IF(V$18&gt;74,(V62/V$25)*$C$10)</f>
        <v/>
      </c>
      <c r="W63" s="61">
        <f>+W62-IF(W$18&gt;74,(W62/W$25)*$C$10)</f>
        <v/>
      </c>
      <c r="X63" s="61">
        <f>+X62-IF(X$18&gt;74,(X62/X$25)*$C$10)</f>
        <v/>
      </c>
      <c r="Y63" s="61">
        <f>+Y62-IF(Y$18&gt;74,(Y62/Y$25)*$C$10)</f>
        <v/>
      </c>
      <c r="Z63" s="61">
        <f>+Z62-IF(Z$18&gt;74,(Z62/Z$25)*$C$10)</f>
        <v/>
      </c>
      <c r="AA63" s="61">
        <f>+AA62-IF(AA$18&gt;74,(AA62/AA$25)*$C$10)</f>
        <v/>
      </c>
      <c r="AB63" s="61">
        <f>+AB62-IF(AB$18&gt;74,(AB62/AB$25)*$C$10)</f>
        <v/>
      </c>
      <c r="AC63" s="61">
        <f>+AC62-IF(AC$18&gt;74,(AC62/AC$25)*$C$10)</f>
        <v/>
      </c>
      <c r="AD63" s="61">
        <f>+AD62-IF(AD$18&gt;74,(AD62/AD$25)*$C$10)</f>
        <v/>
      </c>
      <c r="AE63" s="61">
        <f>+AE62-IF(AE$18&gt;74,(AE62/AE$25)*$C$10)</f>
        <v/>
      </c>
      <c r="AF63" s="61">
        <f>+AF62-IF(AF$18&gt;74,(AF62/AF$25)*$C$10)</f>
        <v/>
      </c>
      <c r="AG63" s="61">
        <f>+AG62-IF(AG$18&gt;74,(AG62/AG$25)*$C$10)</f>
        <v/>
      </c>
      <c r="AH63" s="61">
        <f>+AH62-IF(AH$18&gt;74,(AH62/AH$25)*$C$10)</f>
        <v/>
      </c>
      <c r="AI63" s="61">
        <f>+AI62-IF(AI$18&gt;74,(AI62/AI$25)*$C$10)</f>
        <v/>
      </c>
      <c r="AJ63" s="61">
        <f>+AJ62-IF(AJ$18&gt;74,(AJ62/AJ$25)*$C$10)</f>
        <v/>
      </c>
      <c r="AK63" s="61">
        <f>+AK62-IF(AK$18&gt;74,(AK62/AK$25)*$C$10)</f>
        <v/>
      </c>
      <c r="AL63" s="61">
        <f>+AL62-IF(AL$18&gt;74,(AL62/AL$25)*$C$10)</f>
        <v/>
      </c>
      <c r="AM63" s="61">
        <f>+AM62-IF(AM$18&gt;74,(AM62/AM$25)*$C$10)</f>
        <v/>
      </c>
      <c r="AN63" s="61">
        <f>+AN62-IF(AN$18&gt;74,(AN62/AN$25)*$C$10)</f>
        <v/>
      </c>
      <c r="AO63" s="61">
        <f>+AO62-IF(AO$18&gt;74,(AO62/AO$25)*$C$10)</f>
        <v/>
      </c>
      <c r="AP63" s="61">
        <f>+AP62-IF(AP$18&gt;74,(AP62/AP$25)*$C$10)</f>
        <v/>
      </c>
      <c r="AQ63" s="61">
        <f>+AQ62-IF(AQ$18&gt;74,(AQ62/AQ$25)*$C$10)</f>
        <v/>
      </c>
      <c r="AR63" s="61">
        <f>+AR62-IF(AR$18&gt;74,(AR62/AR$25)*$C$10)</f>
        <v/>
      </c>
      <c r="AS63" s="61">
        <f>+AS62-IF(AS$18&gt;74,(AS62/AS$25)*$C$10)</f>
        <v/>
      </c>
      <c r="AT63" s="61">
        <f>+AT62-IF(AT$18&gt;74,(AT62/AT$25)*$C$10)</f>
        <v/>
      </c>
      <c r="AU63" s="61">
        <f>+AU62-IF(AU$18&gt;74,(AU62/AU$25)*$C$10)</f>
        <v/>
      </c>
      <c r="AV63" s="61">
        <f>+AV62-IF(AV$18&gt;74,(AV62/AV$25)*$C$10)</f>
        <v/>
      </c>
      <c r="AW63" s="61">
        <f>+AW62-IF(AW$18&gt;74,(AW62/AW$25)*$C$10)</f>
        <v/>
      </c>
      <c r="AX63" s="35">
        <f>IF(AW63&gt;0,1,0)</f>
        <v/>
      </c>
      <c r="AY63" s="35">
        <f>IF(AL63&gt;0,1,0)</f>
        <v/>
      </c>
      <c r="AZ63" s="35">
        <f>IF(AG63&gt;0,1,0)</f>
        <v/>
      </c>
      <c r="BA63" s="35">
        <f>IF(AB63&gt;0,1,0)</f>
        <v/>
      </c>
      <c r="BB63" s="35">
        <f>IF(W63&gt;0,1,0)</f>
        <v/>
      </c>
    </row>
    <row r="64">
      <c r="B64" s="154" t="inlineStr">
        <is>
          <t>trial 19</t>
        </is>
      </c>
      <c r="C64" s="155">
        <f>+start-$C$24</f>
        <v/>
      </c>
      <c r="D64" s="156">
        <f>IF((C64&lt;=0),0,((C64-D$24)*Stock*(_xlfn.NORM.INV(RAND(),stock_ave,stock_std))+(C64-D$24)*Bonds*(_xlfn.NORM.INV(RAND(),bond_ave,bond_std))+(C64-D$24)*cash*(_xlfn.NORM.INV(RAND(),cash_ave,cash_std))+(C64-D$24)))</f>
        <v/>
      </c>
      <c r="E64" s="156">
        <f>IF((D64&lt;=0),0,((D64-E$24)*Stock*(_xlfn.NORM.INV(RAND(),stock_ave,stock_std))+(D64-E$24)*Bonds*(_xlfn.NORM.INV(RAND(),bond_ave,bond_std))+(D64-E$24)*cash*(_xlfn.NORM.INV(RAND(),cash_ave,cash_std))+(D64-E$24)))</f>
        <v/>
      </c>
      <c r="F64" s="156">
        <f>IF((E64&lt;=0),0,((E64-F$24)*Stock*(_xlfn.NORM.INV(RAND(),stock_ave,stock_std))+(E64-F$24)*Bonds*(_xlfn.NORM.INV(RAND(),bond_ave,bond_std))+(E64-F$24)*cash*(_xlfn.NORM.INV(RAND(),cash_ave,cash_std))+(E64-F$24)))</f>
        <v/>
      </c>
      <c r="G64" s="156">
        <f>IF((F64&lt;=0),0,((F64-G$24)*Stock*(_xlfn.NORM.INV(RAND(),stock_ave,stock_std))+(F64-G$24)*Bonds*(_xlfn.NORM.INV(RAND(),bond_ave,bond_std))+(F64-G$24)*cash*(_xlfn.NORM.INV(RAND(),cash_ave,cash_std))+(F64-G$24)))</f>
        <v/>
      </c>
      <c r="H64" s="156">
        <f>IF((G64&lt;=0),0,((G64-H$24)*Stock*(_xlfn.NORM.INV(RAND(),stock_ave,stock_std))+(G64-H$24)*Bonds*(_xlfn.NORM.INV(RAND(),bond_ave,bond_std))+(G64-H$24)*cash*(_xlfn.NORM.INV(RAND(),cash_ave,cash_std))+(G64-H$24)))</f>
        <v/>
      </c>
      <c r="I64" s="156">
        <f>IF((H64&lt;=0),0,((H64-I$24)*Stock*(_xlfn.NORM.INV(RAND(),stock_ave,stock_std))+(H64-I$24)*Bonds*(_xlfn.NORM.INV(RAND(),bond_ave,bond_std))+(H64-I$24)*cash*(_xlfn.NORM.INV(RAND(),cash_ave,cash_std))+(H64-I$24)))</f>
        <v/>
      </c>
      <c r="J64" s="156">
        <f>IF((I64&lt;=0),0,((I64-J$24)*Stock*(_xlfn.NORM.INV(RAND(),stock_ave,stock_std))+(I64-J$24)*Bonds*(_xlfn.NORM.INV(RAND(),bond_ave,bond_std))+(I64-J$24)*cash*(_xlfn.NORM.INV(RAND(),cash_ave,cash_std))+(I64-J$24)))</f>
        <v/>
      </c>
      <c r="K64" s="156">
        <f>IF((J64&lt;=0),0,((J64-K$24)*Stock*(_xlfn.NORM.INV(RAND(),stock_ave,stock_std))+(J64-K$24)*Bonds*(_xlfn.NORM.INV(RAND(),bond_ave,bond_std))+(J64-K$24)*cash*(_xlfn.NORM.INV(RAND(),cash_ave,cash_std))+(J64-K$24)))</f>
        <v/>
      </c>
      <c r="L64" s="156">
        <f>IF((K64&lt;=0),0,((K64-L$24)*Stock*(_xlfn.NORM.INV(RAND(),stock_ave,stock_std))+(K64-L$24)*Bonds*(_xlfn.NORM.INV(RAND(),bond_ave,bond_std))+(K64-L$24)*cash*(_xlfn.NORM.INV(RAND(),cash_ave,cash_std))+(K64-L$24)))</f>
        <v/>
      </c>
      <c r="M64" s="156">
        <f>IF((L64&lt;=0),0,((L64-M$24)*Stock*(_xlfn.NORM.INV(RAND(),stock_ave,stock_std))+(L64-M$24)*Bonds*(_xlfn.NORM.INV(RAND(),bond_ave,bond_std))+(L64-M$24)*cash*(_xlfn.NORM.INV(RAND(),cash_ave,cash_std))+(L64-M$24)))</f>
        <v/>
      </c>
      <c r="N64" s="156">
        <f>IF((M64&lt;=0),0,((M64-N$24)*Stock*(_xlfn.NORM.INV(RAND(),stock_ave,stock_std))+(M64-N$24)*Bonds*(_xlfn.NORM.INV(RAND(),bond_ave,bond_std))+(M64-N$24)*cash*(_xlfn.NORM.INV(RAND(),cash_ave,cash_std))+(M64-N$24)))</f>
        <v/>
      </c>
      <c r="O64" s="156">
        <f>IF((N64&lt;=0),0,((N64-O$24)*Stock*(_xlfn.NORM.INV(RAND(),stock_ave,stock_std))+(N64-O$24)*Bonds*(_xlfn.NORM.INV(RAND(),bond_ave,bond_std))+(N64-O$24)*cash*(_xlfn.NORM.INV(RAND(),cash_ave,cash_std))+(N64-O$24)))</f>
        <v/>
      </c>
      <c r="P64" s="156">
        <f>IF((O64&lt;=0),0,((O64-P$24)*Stock*(_xlfn.NORM.INV(RAND(),stock_ave,stock_std))+(O64-P$24)*Bonds*(_xlfn.NORM.INV(RAND(),bond_ave,bond_std))+(O64-P$24)*cash*(_xlfn.NORM.INV(RAND(),cash_ave,cash_std))+(O64-P$24)))</f>
        <v/>
      </c>
      <c r="Q64" s="156">
        <f>IF((P64&lt;=0),0,((P64-Q$24)*Stock*(_xlfn.NORM.INV(RAND(),stock_ave,stock_std))+(P64-Q$24)*Bonds*(_xlfn.NORM.INV(RAND(),bond_ave,bond_std))+(P64-Q$24)*cash*(_xlfn.NORM.INV(RAND(),cash_ave,cash_std))+(P64-Q$24)))</f>
        <v/>
      </c>
      <c r="R64" s="156">
        <f>IF((Q64&lt;=0),0,((Q64-R$24)*Stock*(_xlfn.NORM.INV(RAND(),stock_ave,stock_std))+(Q64-R$24)*Bonds*(_xlfn.NORM.INV(RAND(),bond_ave,bond_std))+(Q64-R$24)*cash*(_xlfn.NORM.INV(RAND(),cash_ave,cash_std))+(Q64-R$24)))</f>
        <v/>
      </c>
      <c r="S64" s="156">
        <f>IF((R64&lt;=0),0,((R64-S$24)*Stock*(_xlfn.NORM.INV(RAND(),stock_ave,stock_std))+(R64-S$24)*Bonds*(_xlfn.NORM.INV(RAND(),bond_ave,bond_std))+(R64-S$24)*cash*(_xlfn.NORM.INV(RAND(),cash_ave,cash_std))+(R64-S$24)))</f>
        <v/>
      </c>
      <c r="T64" s="156">
        <f>IF((S64&lt;=0),0,((S64-T$24)*Stock*(_xlfn.NORM.INV(RAND(),stock_ave,stock_std))+(S64-T$24)*Bonds*(_xlfn.NORM.INV(RAND(),bond_ave,bond_std))+(S64-T$24)*cash*(_xlfn.NORM.INV(RAND(),cash_ave,cash_std))+(S64-T$24)))</f>
        <v/>
      </c>
      <c r="U64" s="156">
        <f>IF((T64&lt;=0),0,((T64-U$24)*Stock*(_xlfn.NORM.INV(RAND(),stock_ave,stock_std))+(T64-U$24)*Bonds*(_xlfn.NORM.INV(RAND(),bond_ave,bond_std))+(T64-U$24)*cash*(_xlfn.NORM.INV(RAND(),cash_ave,cash_std))+(T64-U$24)))</f>
        <v/>
      </c>
      <c r="V64" s="156">
        <f>IF((U64&lt;=0),0,((U64-V$24)*Stock*(_xlfn.NORM.INV(RAND(),stock_ave,stock_std))+(U64-V$24)*Bonds*(_xlfn.NORM.INV(RAND(),bond_ave,bond_std))+(U64-V$24)*cash*(_xlfn.NORM.INV(RAND(),cash_ave,cash_std))+(U64-V$24)))</f>
        <v/>
      </c>
      <c r="W64" s="156">
        <f>IF((V64&lt;=0),0,((V64-W$24)*Stock*(_xlfn.NORM.INV(RAND(),stock_ave,stock_std))+(V64-W$24)*Bonds*(_xlfn.NORM.INV(RAND(),bond_ave,bond_std))+(V64-W$24)*cash*(_xlfn.NORM.INV(RAND(),cash_ave,cash_std))+(V64-W$24)))</f>
        <v/>
      </c>
      <c r="X64" s="156">
        <f>IF((W64&lt;=0),0,((W64-X$24)*Stock*(_xlfn.NORM.INV(RAND(),stock_ave,stock_std))+(W64-X$24)*Bonds*(_xlfn.NORM.INV(RAND(),bond_ave,bond_std))+(W64-X$24)*cash*(_xlfn.NORM.INV(RAND(),cash_ave,cash_std))+(W64-X$24)))</f>
        <v/>
      </c>
      <c r="Y64" s="156">
        <f>IF((X64&lt;=0),0,((X64-Y$24)*Stock*(_xlfn.NORM.INV(RAND(),stock_ave,stock_std))+(X64-Y$24)*Bonds*(_xlfn.NORM.INV(RAND(),bond_ave,bond_std))+(X64-Y$24)*cash*(_xlfn.NORM.INV(RAND(),cash_ave,cash_std))+(X64-Y$24)))</f>
        <v/>
      </c>
      <c r="Z64" s="156">
        <f>IF((Y64&lt;=0),0,((Y64-Z$24)*Stock*(_xlfn.NORM.INV(RAND(),stock_ave,stock_std))+(Y64-Z$24)*Bonds*(_xlfn.NORM.INV(RAND(),bond_ave,bond_std))+(Y64-Z$24)*cash*(_xlfn.NORM.INV(RAND(),cash_ave,cash_std))+(Y64-Z$24)))</f>
        <v/>
      </c>
      <c r="AA64" s="156">
        <f>IF((Z64&lt;=0),0,((Z64-AA$24)*Stock*(_xlfn.NORM.INV(RAND(),stock_ave,stock_std))+(Z64-AA$24)*Bonds*(_xlfn.NORM.INV(RAND(),bond_ave,bond_std))+(Z64-AA$24)*cash*(_xlfn.NORM.INV(RAND(),cash_ave,cash_std))+(Z64-AA$24)))</f>
        <v/>
      </c>
      <c r="AB64" s="156">
        <f>IF((AA64&lt;=0),0,((AA64-AB$24)*Stock*(_xlfn.NORM.INV(RAND(),stock_ave,stock_std))+(AA64-AB$24)*Bonds*(_xlfn.NORM.INV(RAND(),bond_ave,bond_std))+(AA64-AB$24)*cash*(_xlfn.NORM.INV(RAND(),cash_ave,cash_std))+(AA64-AB$24)))</f>
        <v/>
      </c>
      <c r="AC64" s="156">
        <f>IF((AB64&lt;=0),0,((AB64-AC$24)*Stock*(_xlfn.NORM.INV(RAND(),stock_ave,stock_std))+(AB64-AC$24)*Bonds*(_xlfn.NORM.INV(RAND(),bond_ave,bond_std))+(AB64-AC$24)*cash*(_xlfn.NORM.INV(RAND(),cash_ave,cash_std))+(AB64-AC$24)))</f>
        <v/>
      </c>
      <c r="AD64" s="156">
        <f>IF((AC64&lt;=0),0,((AC64-AD$24)*Stock*(_xlfn.NORM.INV(RAND(),stock_ave,stock_std))+(AC64-AD$24)*Bonds*(_xlfn.NORM.INV(RAND(),bond_ave,bond_std))+(AC64-AD$24)*cash*(_xlfn.NORM.INV(RAND(),cash_ave,cash_std))+(AC64-AD$24)))</f>
        <v/>
      </c>
      <c r="AE64" s="156">
        <f>IF((AD64&lt;=0),0,((AD64-AE$24)*Stock*(_xlfn.NORM.INV(RAND(),stock_ave,stock_std))+(AD64-AE$24)*Bonds*(_xlfn.NORM.INV(RAND(),bond_ave,bond_std))+(AD64-AE$24)*cash*(_xlfn.NORM.INV(RAND(),cash_ave,cash_std))+(AD64-AE$24)))</f>
        <v/>
      </c>
      <c r="AF64" s="156">
        <f>IF((AE64&lt;=0),0,((AE64-AF$24)*Stock*(_xlfn.NORM.INV(RAND(),stock_ave,stock_std))+(AE64-AF$24)*Bonds*(_xlfn.NORM.INV(RAND(),bond_ave,bond_std))+(AE64-AF$24)*cash*(_xlfn.NORM.INV(RAND(),cash_ave,cash_std))+(AE64-AF$24)))</f>
        <v/>
      </c>
      <c r="AG64" s="156">
        <f>IF((AF64&lt;=0),0,((AF64-AG$24)*Stock*(_xlfn.NORM.INV(RAND(),stock_ave,stock_std))+(AF64-AG$24)*Bonds*(_xlfn.NORM.INV(RAND(),bond_ave,bond_std))+(AF64-AG$24)*cash*(_xlfn.NORM.INV(RAND(),cash_ave,cash_std))+(AF64-AG$24)))</f>
        <v/>
      </c>
      <c r="AH64" s="156">
        <f>IF((AG64&lt;=0),0,((AG64-AH$24)*Stock*(_xlfn.NORM.INV(RAND(),stock_ave,stock_std))+(AG64-AH$24)*Bonds*(_xlfn.NORM.INV(RAND(),bond_ave,bond_std))+(AG64-AH$24)*cash*(_xlfn.NORM.INV(RAND(),cash_ave,cash_std))+(AG64-AH$24)))</f>
        <v/>
      </c>
      <c r="AI64" s="156">
        <f>IF((AH64&lt;=0),0,((AH64-AI$24)*Stock*(_xlfn.NORM.INV(RAND(),stock_ave,stock_std))+(AH64-AI$24)*Bonds*(_xlfn.NORM.INV(RAND(),bond_ave,bond_std))+(AH64-AI$24)*cash*(_xlfn.NORM.INV(RAND(),cash_ave,cash_std))+(AH64-AI$24)))</f>
        <v/>
      </c>
      <c r="AJ64" s="156">
        <f>IF((AI64&lt;=0),0,((AI64-AJ$24)*Stock*(_xlfn.NORM.INV(RAND(),stock_ave,stock_std))+(AI64-AJ$24)*Bonds*(_xlfn.NORM.INV(RAND(),bond_ave,bond_std))+(AI64-AJ$24)*cash*(_xlfn.NORM.INV(RAND(),cash_ave,cash_std))+(AI64-AJ$24)))</f>
        <v/>
      </c>
      <c r="AK64" s="156">
        <f>IF((AJ64&lt;=0),0,((AJ64-AK$24)*Stock*(_xlfn.NORM.INV(RAND(),stock_ave,stock_std))+(AJ64-AK$24)*Bonds*(_xlfn.NORM.INV(RAND(),bond_ave,bond_std))+(AJ64-AK$24)*cash*(_xlfn.NORM.INV(RAND(),cash_ave,cash_std))+(AJ64-AK$24)))</f>
        <v/>
      </c>
      <c r="AL64" s="156">
        <f>IF((AK64&lt;=0),0,((AK64-AL$24)*Stock*(_xlfn.NORM.INV(RAND(),stock_ave,stock_std))+(AK64-AL$24)*Bonds*(_xlfn.NORM.INV(RAND(),bond_ave,bond_std))+(AK64-AL$24)*cash*(_xlfn.NORM.INV(RAND(),cash_ave,cash_std))+(AK64-AL$24)))</f>
        <v/>
      </c>
      <c r="AM64" s="156">
        <f>IF((AL64&lt;=0),0,((AL64-AM$24)*Stock*(_xlfn.NORM.INV(RAND(),stock_ave,stock_std))+(AL64-AM$24)*Bonds*(_xlfn.NORM.INV(RAND(),bond_ave,bond_std))+(AL64-AM$24)*cash*(_xlfn.NORM.INV(RAND(),cash_ave,cash_std))+(AL64-AM$24)))</f>
        <v/>
      </c>
      <c r="AN64" s="156">
        <f>IF((AM64&lt;=0),0,((AM64-AN$24)*Stock*(_xlfn.NORM.INV(RAND(),stock_ave,stock_std))+(AM64-AN$24)*Bonds*(_xlfn.NORM.INV(RAND(),bond_ave,bond_std))+(AM64-AN$24)*cash*(_xlfn.NORM.INV(RAND(),cash_ave,cash_std))+(AM64-AN$24)))</f>
        <v/>
      </c>
      <c r="AO64" s="156">
        <f>IF((AN64&lt;=0),0,((AN64-AO$24)*Stock*(_xlfn.NORM.INV(RAND(),stock_ave,stock_std))+(AN64-AO$24)*Bonds*(_xlfn.NORM.INV(RAND(),bond_ave,bond_std))+(AN64-AO$24)*cash*(_xlfn.NORM.INV(RAND(),cash_ave,cash_std))+(AN64-AO$24)))</f>
        <v/>
      </c>
      <c r="AP64" s="156">
        <f>IF((AO64&lt;=0),0,((AO64-AP$24)*Stock*(_xlfn.NORM.INV(RAND(),stock_ave,stock_std))+(AO64-AP$24)*Bonds*(_xlfn.NORM.INV(RAND(),bond_ave,bond_std))+(AO64-AP$24)*cash*(_xlfn.NORM.INV(RAND(),cash_ave,cash_std))+(AO64-AP$24)))</f>
        <v/>
      </c>
      <c r="AQ64" s="156">
        <f>IF((AP64&lt;=0),0,((AP64-AQ$24)*Stock*(_xlfn.NORM.INV(RAND(),stock_ave,stock_std))+(AP64-AQ$24)*Bonds*(_xlfn.NORM.INV(RAND(),bond_ave,bond_std))+(AP64-AQ$24)*cash*(_xlfn.NORM.INV(RAND(),cash_ave,cash_std))+(AP64-AQ$24)))</f>
        <v/>
      </c>
      <c r="AR64" s="156">
        <f>IF((AQ64&lt;=0),0,((AQ64-AR$24)*Stock*(_xlfn.NORM.INV(RAND(),stock_ave,stock_std))+(AQ64-AR$24)*Bonds*(_xlfn.NORM.INV(RAND(),bond_ave,bond_std))+(AQ64-AR$24)*cash*(_xlfn.NORM.INV(RAND(),cash_ave,cash_std))+(AQ64-AR$24)))</f>
        <v/>
      </c>
      <c r="AS64" s="156">
        <f>IF((AR64&lt;=0),0,((AR64-AS$24)*Stock*(_xlfn.NORM.INV(RAND(),stock_ave,stock_std))+(AR64-AS$24)*Bonds*(_xlfn.NORM.INV(RAND(),bond_ave,bond_std))+(AR64-AS$24)*cash*(_xlfn.NORM.INV(RAND(),cash_ave,cash_std))+(AR64-AS$24)))</f>
        <v/>
      </c>
      <c r="AT64" s="156">
        <f>IF((AS64&lt;=0),0,((AS64-AT$24)*Stock*(_xlfn.NORM.INV(RAND(),stock_ave,stock_std))+(AS64-AT$24)*Bonds*(_xlfn.NORM.INV(RAND(),bond_ave,bond_std))+(AS64-AT$24)*cash*(_xlfn.NORM.INV(RAND(),cash_ave,cash_std))+(AS64-AT$24)))</f>
        <v/>
      </c>
      <c r="AU64" s="156">
        <f>IF((AT64&lt;=0),0,((AT64-AU$24)*Stock*(_xlfn.NORM.INV(RAND(),stock_ave,stock_std))+(AT64-AU$24)*Bonds*(_xlfn.NORM.INV(RAND(),bond_ave,bond_std))+(AT64-AU$24)*cash*(_xlfn.NORM.INV(RAND(),cash_ave,cash_std))+(AT64-AU$24)))</f>
        <v/>
      </c>
      <c r="AV64" s="156">
        <f>IF((AU64&lt;=0),0,((AU64-AV$24)*Stock*(_xlfn.NORM.INV(RAND(),stock_ave,stock_std))+(AU64-AV$24)*Bonds*(_xlfn.NORM.INV(RAND(),bond_ave,bond_std))+(AU64-AV$24)*cash*(_xlfn.NORM.INV(RAND(),cash_ave,cash_std))+(AU64-AV$24)))</f>
        <v/>
      </c>
      <c r="AW64" s="156">
        <f>IF((AV64&lt;=0),0,((AV64-AW$24)*Stock*(_xlfn.NORM.INV(RAND(),stock_ave,stock_std))+(AV64-AW$24)*Bonds*(_xlfn.NORM.INV(RAND(),bond_ave,bond_std))+(AV64-AW$24)*cash*(_xlfn.NORM.INV(RAND(),cash_ave,cash_std))+(AV64-AW$24)))</f>
        <v/>
      </c>
      <c r="AX64" s="159" t="n"/>
      <c r="AY64" s="159" t="n"/>
      <c r="AZ64" s="159" t="n"/>
      <c r="BA64" s="159" t="n"/>
      <c r="BB64" s="159" t="n"/>
    </row>
    <row r="65">
      <c r="C65" s="147" t="n"/>
      <c r="D65" s="61">
        <f>+D64-IF(D$18&gt;74,(D64/D$25)*$C$10)</f>
        <v/>
      </c>
      <c r="E65" s="61">
        <f>+E64-IF(E$18&gt;74,(E64/E$25)*$C$10)</f>
        <v/>
      </c>
      <c r="F65" s="61">
        <f>+F64-IF(F$18&gt;74,(F64/F$25)*$C$10)</f>
        <v/>
      </c>
      <c r="G65" s="61">
        <f>+G64-IF(G$18&gt;74,(G64/G$25)*$C$10)</f>
        <v/>
      </c>
      <c r="H65" s="61">
        <f>+H64-IF(H$18&gt;74,(H64/H$25)*$C$10)</f>
        <v/>
      </c>
      <c r="I65" s="61">
        <f>+I64-IF(I$18&gt;74,(I64/I$25)*$C$10)</f>
        <v/>
      </c>
      <c r="J65" s="61">
        <f>+J64-IF(J$18&gt;74,(J64/J$25)*$C$10)</f>
        <v/>
      </c>
      <c r="K65" s="61">
        <f>+K64-IF(K$18&gt;74,(K64/K$25)*$C$10)</f>
        <v/>
      </c>
      <c r="L65" s="61">
        <f>+L64-IF(L$18&gt;74,(L64/L$25)*$C$10)</f>
        <v/>
      </c>
      <c r="M65" s="61">
        <f>+M64-IF(M$18&gt;74,(M64/M$25)*$C$10)</f>
        <v/>
      </c>
      <c r="N65" s="61">
        <f>+N64-IF(N$18&gt;74,(N64/N$25)*$C$10)</f>
        <v/>
      </c>
      <c r="O65" s="61">
        <f>+O64-IF(O$18&gt;74,(O64/O$25)*$C$10)</f>
        <v/>
      </c>
      <c r="P65" s="61">
        <f>+P64-IF(P$18&gt;74,(P64/P$25)*$C$10)</f>
        <v/>
      </c>
      <c r="Q65" s="61">
        <f>+Q64-IF(Q$18&gt;74,(Q64/Q$25)*$C$10)</f>
        <v/>
      </c>
      <c r="R65" s="61">
        <f>+R64-IF(R$18&gt;74,(R64/R$25)*$C$10)</f>
        <v/>
      </c>
      <c r="S65" s="61">
        <f>+S64-IF(S$18&gt;74,(S64/S$25)*$C$10)</f>
        <v/>
      </c>
      <c r="T65" s="61">
        <f>+T64-IF(T$18&gt;74,(T64/T$25)*$C$10)</f>
        <v/>
      </c>
      <c r="U65" s="61">
        <f>+U64-IF(U$18&gt;74,(U64/U$25)*$C$10)</f>
        <v/>
      </c>
      <c r="V65" s="61">
        <f>+V64-IF(V$18&gt;74,(V64/V$25)*$C$10)</f>
        <v/>
      </c>
      <c r="W65" s="61">
        <f>+W64-IF(W$18&gt;74,(W64/W$25)*$C$10)</f>
        <v/>
      </c>
      <c r="X65" s="61">
        <f>+X64-IF(X$18&gt;74,(X64/X$25)*$C$10)</f>
        <v/>
      </c>
      <c r="Y65" s="61">
        <f>+Y64-IF(Y$18&gt;74,(Y64/Y$25)*$C$10)</f>
        <v/>
      </c>
      <c r="Z65" s="61">
        <f>+Z64-IF(Z$18&gt;74,(Z64/Z$25)*$C$10)</f>
        <v/>
      </c>
      <c r="AA65" s="61">
        <f>+AA64-IF(AA$18&gt;74,(AA64/AA$25)*$C$10)</f>
        <v/>
      </c>
      <c r="AB65" s="61">
        <f>+AB64-IF(AB$18&gt;74,(AB64/AB$25)*$C$10)</f>
        <v/>
      </c>
      <c r="AC65" s="61">
        <f>+AC64-IF(AC$18&gt;74,(AC64/AC$25)*$C$10)</f>
        <v/>
      </c>
      <c r="AD65" s="61">
        <f>+AD64-IF(AD$18&gt;74,(AD64/AD$25)*$C$10)</f>
        <v/>
      </c>
      <c r="AE65" s="61">
        <f>+AE64-IF(AE$18&gt;74,(AE64/AE$25)*$C$10)</f>
        <v/>
      </c>
      <c r="AF65" s="61">
        <f>+AF64-IF(AF$18&gt;74,(AF64/AF$25)*$C$10)</f>
        <v/>
      </c>
      <c r="AG65" s="61">
        <f>+AG64-IF(AG$18&gt;74,(AG64/AG$25)*$C$10)</f>
        <v/>
      </c>
      <c r="AH65" s="61">
        <f>+AH64-IF(AH$18&gt;74,(AH64/AH$25)*$C$10)</f>
        <v/>
      </c>
      <c r="AI65" s="61">
        <f>+AI64-IF(AI$18&gt;74,(AI64/AI$25)*$C$10)</f>
        <v/>
      </c>
      <c r="AJ65" s="61">
        <f>+AJ64-IF(AJ$18&gt;74,(AJ64/AJ$25)*$C$10)</f>
        <v/>
      </c>
      <c r="AK65" s="61">
        <f>+AK64-IF(AK$18&gt;74,(AK64/AK$25)*$C$10)</f>
        <v/>
      </c>
      <c r="AL65" s="61">
        <f>+AL64-IF(AL$18&gt;74,(AL64/AL$25)*$C$10)</f>
        <v/>
      </c>
      <c r="AM65" s="61">
        <f>+AM64-IF(AM$18&gt;74,(AM64/AM$25)*$C$10)</f>
        <v/>
      </c>
      <c r="AN65" s="61">
        <f>+AN64-IF(AN$18&gt;74,(AN64/AN$25)*$C$10)</f>
        <v/>
      </c>
      <c r="AO65" s="61">
        <f>+AO64-IF(AO$18&gt;74,(AO64/AO$25)*$C$10)</f>
        <v/>
      </c>
      <c r="AP65" s="61">
        <f>+AP64-IF(AP$18&gt;74,(AP64/AP$25)*$C$10)</f>
        <v/>
      </c>
      <c r="AQ65" s="61">
        <f>+AQ64-IF(AQ$18&gt;74,(AQ64/AQ$25)*$C$10)</f>
        <v/>
      </c>
      <c r="AR65" s="61">
        <f>+AR64-IF(AR$18&gt;74,(AR64/AR$25)*$C$10)</f>
        <v/>
      </c>
      <c r="AS65" s="61">
        <f>+AS64-IF(AS$18&gt;74,(AS64/AS$25)*$C$10)</f>
        <v/>
      </c>
      <c r="AT65" s="61">
        <f>+AT64-IF(AT$18&gt;74,(AT64/AT$25)*$C$10)</f>
        <v/>
      </c>
      <c r="AU65" s="61">
        <f>+AU64-IF(AU$18&gt;74,(AU64/AU$25)*$C$10)</f>
        <v/>
      </c>
      <c r="AV65" s="61">
        <f>+AV64-IF(AV$18&gt;74,(AV64/AV$25)*$C$10)</f>
        <v/>
      </c>
      <c r="AW65" s="61">
        <f>+AW64-IF(AW$18&gt;74,(AW64/AW$25)*$C$10)</f>
        <v/>
      </c>
      <c r="AX65" s="35">
        <f>IF(AW65&gt;0,1,0)</f>
        <v/>
      </c>
      <c r="AY65" s="35">
        <f>IF(AL65&gt;0,1,0)</f>
        <v/>
      </c>
      <c r="AZ65" s="35">
        <f>IF(AG65&gt;0,1,0)</f>
        <v/>
      </c>
      <c r="BA65" s="35">
        <f>IF(AB65&gt;0,1,0)</f>
        <v/>
      </c>
      <c r="BB65" s="35">
        <f>IF(W65&gt;0,1,0)</f>
        <v/>
      </c>
    </row>
    <row r="66">
      <c r="B66" s="154" t="inlineStr">
        <is>
          <t>trial 20</t>
        </is>
      </c>
      <c r="C66" s="155">
        <f>+start-$C$24</f>
        <v/>
      </c>
      <c r="D66" s="156">
        <f>IF((C66&lt;=0),0,((C66-D$24)*Stock*(_xlfn.NORM.INV(RAND(),stock_ave,stock_std))+(C66-D$24)*Bonds*(_xlfn.NORM.INV(RAND(),bond_ave,bond_std))+(C66-D$24)*cash*(_xlfn.NORM.INV(RAND(),cash_ave,cash_std))+(C66-D$24)))</f>
        <v/>
      </c>
      <c r="E66" s="156">
        <f>IF((D66&lt;=0),0,((D66-E$24)*Stock*(_xlfn.NORM.INV(RAND(),stock_ave,stock_std))+(D66-E$24)*Bonds*(_xlfn.NORM.INV(RAND(),bond_ave,bond_std))+(D66-E$24)*cash*(_xlfn.NORM.INV(RAND(),cash_ave,cash_std))+(D66-E$24)))</f>
        <v/>
      </c>
      <c r="F66" s="156">
        <f>IF((E66&lt;=0),0,((E66-F$24)*Stock*(_xlfn.NORM.INV(RAND(),stock_ave,stock_std))+(E66-F$24)*Bonds*(_xlfn.NORM.INV(RAND(),bond_ave,bond_std))+(E66-F$24)*cash*(_xlfn.NORM.INV(RAND(),cash_ave,cash_std))+(E66-F$24)))</f>
        <v/>
      </c>
      <c r="G66" s="156">
        <f>IF((F66&lt;=0),0,((F66-G$24)*Stock*(_xlfn.NORM.INV(RAND(),stock_ave,stock_std))+(F66-G$24)*Bonds*(_xlfn.NORM.INV(RAND(),bond_ave,bond_std))+(F66-G$24)*cash*(_xlfn.NORM.INV(RAND(),cash_ave,cash_std))+(F66-G$24)))</f>
        <v/>
      </c>
      <c r="H66" s="156">
        <f>IF((G66&lt;=0),0,((G66-H$24)*Stock*(_xlfn.NORM.INV(RAND(),stock_ave,stock_std))+(G66-H$24)*Bonds*(_xlfn.NORM.INV(RAND(),bond_ave,bond_std))+(G66-H$24)*cash*(_xlfn.NORM.INV(RAND(),cash_ave,cash_std))+(G66-H$24)))</f>
        <v/>
      </c>
      <c r="I66" s="156">
        <f>IF((H66&lt;=0),0,((H66-I$24)*Stock*(_xlfn.NORM.INV(RAND(),stock_ave,stock_std))+(H66-I$24)*Bonds*(_xlfn.NORM.INV(RAND(),bond_ave,bond_std))+(H66-I$24)*cash*(_xlfn.NORM.INV(RAND(),cash_ave,cash_std))+(H66-I$24)))</f>
        <v/>
      </c>
      <c r="J66" s="156">
        <f>IF((I66&lt;=0),0,((I66-J$24)*Stock*(_xlfn.NORM.INV(RAND(),stock_ave,stock_std))+(I66-J$24)*Bonds*(_xlfn.NORM.INV(RAND(),bond_ave,bond_std))+(I66-J$24)*cash*(_xlfn.NORM.INV(RAND(),cash_ave,cash_std))+(I66-J$24)))</f>
        <v/>
      </c>
      <c r="K66" s="156">
        <f>IF((J66&lt;=0),0,((J66-K$24)*Stock*(_xlfn.NORM.INV(RAND(),stock_ave,stock_std))+(J66-K$24)*Bonds*(_xlfn.NORM.INV(RAND(),bond_ave,bond_std))+(J66-K$24)*cash*(_xlfn.NORM.INV(RAND(),cash_ave,cash_std))+(J66-K$24)))</f>
        <v/>
      </c>
      <c r="L66" s="156">
        <f>IF((K66&lt;=0),0,((K66-L$24)*Stock*(_xlfn.NORM.INV(RAND(),stock_ave,stock_std))+(K66-L$24)*Bonds*(_xlfn.NORM.INV(RAND(),bond_ave,bond_std))+(K66-L$24)*cash*(_xlfn.NORM.INV(RAND(),cash_ave,cash_std))+(K66-L$24)))</f>
        <v/>
      </c>
      <c r="M66" s="156">
        <f>IF((L66&lt;=0),0,((L66-M$24)*Stock*(_xlfn.NORM.INV(RAND(),stock_ave,stock_std))+(L66-M$24)*Bonds*(_xlfn.NORM.INV(RAND(),bond_ave,bond_std))+(L66-M$24)*cash*(_xlfn.NORM.INV(RAND(),cash_ave,cash_std))+(L66-M$24)))</f>
        <v/>
      </c>
      <c r="N66" s="156">
        <f>IF((M66&lt;=0),0,((M66-N$24)*Stock*(_xlfn.NORM.INV(RAND(),stock_ave,stock_std))+(M66-N$24)*Bonds*(_xlfn.NORM.INV(RAND(),bond_ave,bond_std))+(M66-N$24)*cash*(_xlfn.NORM.INV(RAND(),cash_ave,cash_std))+(M66-N$24)))</f>
        <v/>
      </c>
      <c r="O66" s="156">
        <f>IF((N66&lt;=0),0,((N66-O$24)*Stock*(_xlfn.NORM.INV(RAND(),stock_ave,stock_std))+(N66-O$24)*Bonds*(_xlfn.NORM.INV(RAND(),bond_ave,bond_std))+(N66-O$24)*cash*(_xlfn.NORM.INV(RAND(),cash_ave,cash_std))+(N66-O$24)))</f>
        <v/>
      </c>
      <c r="P66" s="156">
        <f>IF((O66&lt;=0),0,((O66-P$24)*Stock*(_xlfn.NORM.INV(RAND(),stock_ave,stock_std))+(O66-P$24)*Bonds*(_xlfn.NORM.INV(RAND(),bond_ave,bond_std))+(O66-P$24)*cash*(_xlfn.NORM.INV(RAND(),cash_ave,cash_std))+(O66-P$24)))</f>
        <v/>
      </c>
      <c r="Q66" s="156">
        <f>IF((P66&lt;=0),0,((P66-Q$24)*Stock*(_xlfn.NORM.INV(RAND(),stock_ave,stock_std))+(P66-Q$24)*Bonds*(_xlfn.NORM.INV(RAND(),bond_ave,bond_std))+(P66-Q$24)*cash*(_xlfn.NORM.INV(RAND(),cash_ave,cash_std))+(P66-Q$24)))</f>
        <v/>
      </c>
      <c r="R66" s="156">
        <f>IF((Q66&lt;=0),0,((Q66-R$24)*Stock*(_xlfn.NORM.INV(RAND(),stock_ave,stock_std))+(Q66-R$24)*Bonds*(_xlfn.NORM.INV(RAND(),bond_ave,bond_std))+(Q66-R$24)*cash*(_xlfn.NORM.INV(RAND(),cash_ave,cash_std))+(Q66-R$24)))</f>
        <v/>
      </c>
      <c r="S66" s="156">
        <f>IF((R66&lt;=0),0,((R66-S$24)*Stock*(_xlfn.NORM.INV(RAND(),stock_ave,stock_std))+(R66-S$24)*Bonds*(_xlfn.NORM.INV(RAND(),bond_ave,bond_std))+(R66-S$24)*cash*(_xlfn.NORM.INV(RAND(),cash_ave,cash_std))+(R66-S$24)))</f>
        <v/>
      </c>
      <c r="T66" s="156">
        <f>IF((S66&lt;=0),0,((S66-T$24)*Stock*(_xlfn.NORM.INV(RAND(),stock_ave,stock_std))+(S66-T$24)*Bonds*(_xlfn.NORM.INV(RAND(),bond_ave,bond_std))+(S66-T$24)*cash*(_xlfn.NORM.INV(RAND(),cash_ave,cash_std))+(S66-T$24)))</f>
        <v/>
      </c>
      <c r="U66" s="156">
        <f>IF((T66&lt;=0),0,((T66-U$24)*Stock*(_xlfn.NORM.INV(RAND(),stock_ave,stock_std))+(T66-U$24)*Bonds*(_xlfn.NORM.INV(RAND(),bond_ave,bond_std))+(T66-U$24)*cash*(_xlfn.NORM.INV(RAND(),cash_ave,cash_std))+(T66-U$24)))</f>
        <v/>
      </c>
      <c r="V66" s="156">
        <f>IF((U66&lt;=0),0,((U66-V$24)*Stock*(_xlfn.NORM.INV(RAND(),stock_ave,stock_std))+(U66-V$24)*Bonds*(_xlfn.NORM.INV(RAND(),bond_ave,bond_std))+(U66-V$24)*cash*(_xlfn.NORM.INV(RAND(),cash_ave,cash_std))+(U66-V$24)))</f>
        <v/>
      </c>
      <c r="W66" s="156">
        <f>IF((V66&lt;=0),0,((V66-W$24)*Stock*(_xlfn.NORM.INV(RAND(),stock_ave,stock_std))+(V66-W$24)*Bonds*(_xlfn.NORM.INV(RAND(),bond_ave,bond_std))+(V66-W$24)*cash*(_xlfn.NORM.INV(RAND(),cash_ave,cash_std))+(V66-W$24)))</f>
        <v/>
      </c>
      <c r="X66" s="156">
        <f>IF((W66&lt;=0),0,((W66-X$24)*Stock*(_xlfn.NORM.INV(RAND(),stock_ave,stock_std))+(W66-X$24)*Bonds*(_xlfn.NORM.INV(RAND(),bond_ave,bond_std))+(W66-X$24)*cash*(_xlfn.NORM.INV(RAND(),cash_ave,cash_std))+(W66-X$24)))</f>
        <v/>
      </c>
      <c r="Y66" s="156">
        <f>IF((X66&lt;=0),0,((X66-Y$24)*Stock*(_xlfn.NORM.INV(RAND(),stock_ave,stock_std))+(X66-Y$24)*Bonds*(_xlfn.NORM.INV(RAND(),bond_ave,bond_std))+(X66-Y$24)*cash*(_xlfn.NORM.INV(RAND(),cash_ave,cash_std))+(X66-Y$24)))</f>
        <v/>
      </c>
      <c r="Z66" s="156">
        <f>IF((Y66&lt;=0),0,((Y66-Z$24)*Stock*(_xlfn.NORM.INV(RAND(),stock_ave,stock_std))+(Y66-Z$24)*Bonds*(_xlfn.NORM.INV(RAND(),bond_ave,bond_std))+(Y66-Z$24)*cash*(_xlfn.NORM.INV(RAND(),cash_ave,cash_std))+(Y66-Z$24)))</f>
        <v/>
      </c>
      <c r="AA66" s="156">
        <f>IF((Z66&lt;=0),0,((Z66-AA$24)*Stock*(_xlfn.NORM.INV(RAND(),stock_ave,stock_std))+(Z66-AA$24)*Bonds*(_xlfn.NORM.INV(RAND(),bond_ave,bond_std))+(Z66-AA$24)*cash*(_xlfn.NORM.INV(RAND(),cash_ave,cash_std))+(Z66-AA$24)))</f>
        <v/>
      </c>
      <c r="AB66" s="156">
        <f>IF((AA66&lt;=0),0,((AA66-AB$24)*Stock*(_xlfn.NORM.INV(RAND(),stock_ave,stock_std))+(AA66-AB$24)*Bonds*(_xlfn.NORM.INV(RAND(),bond_ave,bond_std))+(AA66-AB$24)*cash*(_xlfn.NORM.INV(RAND(),cash_ave,cash_std))+(AA66-AB$24)))</f>
        <v/>
      </c>
      <c r="AC66" s="156">
        <f>IF((AB66&lt;=0),0,((AB66-AC$24)*Stock*(_xlfn.NORM.INV(RAND(),stock_ave,stock_std))+(AB66-AC$24)*Bonds*(_xlfn.NORM.INV(RAND(),bond_ave,bond_std))+(AB66-AC$24)*cash*(_xlfn.NORM.INV(RAND(),cash_ave,cash_std))+(AB66-AC$24)))</f>
        <v/>
      </c>
      <c r="AD66" s="156">
        <f>IF((AC66&lt;=0),0,((AC66-AD$24)*Stock*(_xlfn.NORM.INV(RAND(),stock_ave,stock_std))+(AC66-AD$24)*Bonds*(_xlfn.NORM.INV(RAND(),bond_ave,bond_std))+(AC66-AD$24)*cash*(_xlfn.NORM.INV(RAND(),cash_ave,cash_std))+(AC66-AD$24)))</f>
        <v/>
      </c>
      <c r="AE66" s="156">
        <f>IF((AD66&lt;=0),0,((AD66-AE$24)*Stock*(_xlfn.NORM.INV(RAND(),stock_ave,stock_std))+(AD66-AE$24)*Bonds*(_xlfn.NORM.INV(RAND(),bond_ave,bond_std))+(AD66-AE$24)*cash*(_xlfn.NORM.INV(RAND(),cash_ave,cash_std))+(AD66-AE$24)))</f>
        <v/>
      </c>
      <c r="AF66" s="156">
        <f>IF((AE66&lt;=0),0,((AE66-AF$24)*Stock*(_xlfn.NORM.INV(RAND(),stock_ave,stock_std))+(AE66-AF$24)*Bonds*(_xlfn.NORM.INV(RAND(),bond_ave,bond_std))+(AE66-AF$24)*cash*(_xlfn.NORM.INV(RAND(),cash_ave,cash_std))+(AE66-AF$24)))</f>
        <v/>
      </c>
      <c r="AG66" s="156">
        <f>IF((AF66&lt;=0),0,((AF66-AG$24)*Stock*(_xlfn.NORM.INV(RAND(),stock_ave,stock_std))+(AF66-AG$24)*Bonds*(_xlfn.NORM.INV(RAND(),bond_ave,bond_std))+(AF66-AG$24)*cash*(_xlfn.NORM.INV(RAND(),cash_ave,cash_std))+(AF66-AG$24)))</f>
        <v/>
      </c>
      <c r="AH66" s="156">
        <f>IF((AG66&lt;=0),0,((AG66-AH$24)*Stock*(_xlfn.NORM.INV(RAND(),stock_ave,stock_std))+(AG66-AH$24)*Bonds*(_xlfn.NORM.INV(RAND(),bond_ave,bond_std))+(AG66-AH$24)*cash*(_xlfn.NORM.INV(RAND(),cash_ave,cash_std))+(AG66-AH$24)))</f>
        <v/>
      </c>
      <c r="AI66" s="156">
        <f>IF((AH66&lt;=0),0,((AH66-AI$24)*Stock*(_xlfn.NORM.INV(RAND(),stock_ave,stock_std))+(AH66-AI$24)*Bonds*(_xlfn.NORM.INV(RAND(),bond_ave,bond_std))+(AH66-AI$24)*cash*(_xlfn.NORM.INV(RAND(),cash_ave,cash_std))+(AH66-AI$24)))</f>
        <v/>
      </c>
      <c r="AJ66" s="156">
        <f>IF((AI66&lt;=0),0,((AI66-AJ$24)*Stock*(_xlfn.NORM.INV(RAND(),stock_ave,stock_std))+(AI66-AJ$24)*Bonds*(_xlfn.NORM.INV(RAND(),bond_ave,bond_std))+(AI66-AJ$24)*cash*(_xlfn.NORM.INV(RAND(),cash_ave,cash_std))+(AI66-AJ$24)))</f>
        <v/>
      </c>
      <c r="AK66" s="156">
        <f>IF((AJ66&lt;=0),0,((AJ66-AK$24)*Stock*(_xlfn.NORM.INV(RAND(),stock_ave,stock_std))+(AJ66-AK$24)*Bonds*(_xlfn.NORM.INV(RAND(),bond_ave,bond_std))+(AJ66-AK$24)*cash*(_xlfn.NORM.INV(RAND(),cash_ave,cash_std))+(AJ66-AK$24)))</f>
        <v/>
      </c>
      <c r="AL66" s="156">
        <f>IF((AK66&lt;=0),0,((AK66-AL$24)*Stock*(_xlfn.NORM.INV(RAND(),stock_ave,stock_std))+(AK66-AL$24)*Bonds*(_xlfn.NORM.INV(RAND(),bond_ave,bond_std))+(AK66-AL$24)*cash*(_xlfn.NORM.INV(RAND(),cash_ave,cash_std))+(AK66-AL$24)))</f>
        <v/>
      </c>
      <c r="AM66" s="156">
        <f>IF((AL66&lt;=0),0,((AL66-AM$24)*Stock*(_xlfn.NORM.INV(RAND(),stock_ave,stock_std))+(AL66-AM$24)*Bonds*(_xlfn.NORM.INV(RAND(),bond_ave,bond_std))+(AL66-AM$24)*cash*(_xlfn.NORM.INV(RAND(),cash_ave,cash_std))+(AL66-AM$24)))</f>
        <v/>
      </c>
      <c r="AN66" s="156">
        <f>IF((AM66&lt;=0),0,((AM66-AN$24)*Stock*(_xlfn.NORM.INV(RAND(),stock_ave,stock_std))+(AM66-AN$24)*Bonds*(_xlfn.NORM.INV(RAND(),bond_ave,bond_std))+(AM66-AN$24)*cash*(_xlfn.NORM.INV(RAND(),cash_ave,cash_std))+(AM66-AN$24)))</f>
        <v/>
      </c>
      <c r="AO66" s="156">
        <f>IF((AN66&lt;=0),0,((AN66-AO$24)*Stock*(_xlfn.NORM.INV(RAND(),stock_ave,stock_std))+(AN66-AO$24)*Bonds*(_xlfn.NORM.INV(RAND(),bond_ave,bond_std))+(AN66-AO$24)*cash*(_xlfn.NORM.INV(RAND(),cash_ave,cash_std))+(AN66-AO$24)))</f>
        <v/>
      </c>
      <c r="AP66" s="156">
        <f>IF((AO66&lt;=0),0,((AO66-AP$24)*Stock*(_xlfn.NORM.INV(RAND(),stock_ave,stock_std))+(AO66-AP$24)*Bonds*(_xlfn.NORM.INV(RAND(),bond_ave,bond_std))+(AO66-AP$24)*cash*(_xlfn.NORM.INV(RAND(),cash_ave,cash_std))+(AO66-AP$24)))</f>
        <v/>
      </c>
      <c r="AQ66" s="156">
        <f>IF((AP66&lt;=0),0,((AP66-AQ$24)*Stock*(_xlfn.NORM.INV(RAND(),stock_ave,stock_std))+(AP66-AQ$24)*Bonds*(_xlfn.NORM.INV(RAND(),bond_ave,bond_std))+(AP66-AQ$24)*cash*(_xlfn.NORM.INV(RAND(),cash_ave,cash_std))+(AP66-AQ$24)))</f>
        <v/>
      </c>
      <c r="AR66" s="156">
        <f>IF((AQ66&lt;=0),0,((AQ66-AR$24)*Stock*(_xlfn.NORM.INV(RAND(),stock_ave,stock_std))+(AQ66-AR$24)*Bonds*(_xlfn.NORM.INV(RAND(),bond_ave,bond_std))+(AQ66-AR$24)*cash*(_xlfn.NORM.INV(RAND(),cash_ave,cash_std))+(AQ66-AR$24)))</f>
        <v/>
      </c>
      <c r="AS66" s="156">
        <f>IF((AR66&lt;=0),0,((AR66-AS$24)*Stock*(_xlfn.NORM.INV(RAND(),stock_ave,stock_std))+(AR66-AS$24)*Bonds*(_xlfn.NORM.INV(RAND(),bond_ave,bond_std))+(AR66-AS$24)*cash*(_xlfn.NORM.INV(RAND(),cash_ave,cash_std))+(AR66-AS$24)))</f>
        <v/>
      </c>
      <c r="AT66" s="156">
        <f>IF((AS66&lt;=0),0,((AS66-AT$24)*Stock*(_xlfn.NORM.INV(RAND(),stock_ave,stock_std))+(AS66-AT$24)*Bonds*(_xlfn.NORM.INV(RAND(),bond_ave,bond_std))+(AS66-AT$24)*cash*(_xlfn.NORM.INV(RAND(),cash_ave,cash_std))+(AS66-AT$24)))</f>
        <v/>
      </c>
      <c r="AU66" s="156">
        <f>IF((AT66&lt;=0),0,((AT66-AU$24)*Stock*(_xlfn.NORM.INV(RAND(),stock_ave,stock_std))+(AT66-AU$24)*Bonds*(_xlfn.NORM.INV(RAND(),bond_ave,bond_std))+(AT66-AU$24)*cash*(_xlfn.NORM.INV(RAND(),cash_ave,cash_std))+(AT66-AU$24)))</f>
        <v/>
      </c>
      <c r="AV66" s="156">
        <f>IF((AU66&lt;=0),0,((AU66-AV$24)*Stock*(_xlfn.NORM.INV(RAND(),stock_ave,stock_std))+(AU66-AV$24)*Bonds*(_xlfn.NORM.INV(RAND(),bond_ave,bond_std))+(AU66-AV$24)*cash*(_xlfn.NORM.INV(RAND(),cash_ave,cash_std))+(AU66-AV$24)))</f>
        <v/>
      </c>
      <c r="AW66" s="156">
        <f>IF((AV66&lt;=0),0,((AV66-AW$24)*Stock*(_xlfn.NORM.INV(RAND(),stock_ave,stock_std))+(AV66-AW$24)*Bonds*(_xlfn.NORM.INV(RAND(),bond_ave,bond_std))+(AV66-AW$24)*cash*(_xlfn.NORM.INV(RAND(),cash_ave,cash_std))+(AV66-AW$24)))</f>
        <v/>
      </c>
      <c r="AX66" s="159" t="n"/>
      <c r="AY66" s="159" t="n"/>
      <c r="AZ66" s="159" t="n"/>
      <c r="BA66" s="159" t="n"/>
      <c r="BB66" s="159" t="n"/>
    </row>
    <row r="67">
      <c r="C67" s="147" t="n"/>
      <c r="D67" s="61">
        <f>+D66-IF(D$18&gt;74,(D66/D$25)*$C$10)</f>
        <v/>
      </c>
      <c r="E67" s="61">
        <f>+E66-IF(E$18&gt;74,(E66/E$25)*$C$10)</f>
        <v/>
      </c>
      <c r="F67" s="61">
        <f>+F66-IF(F$18&gt;74,(F66/F$25)*$C$10)</f>
        <v/>
      </c>
      <c r="G67" s="61">
        <f>+G66-IF(G$18&gt;74,(G66/G$25)*$C$10)</f>
        <v/>
      </c>
      <c r="H67" s="61">
        <f>+H66-IF(H$18&gt;74,(H66/H$25)*$C$10)</f>
        <v/>
      </c>
      <c r="I67" s="61">
        <f>+I66-IF(I$18&gt;74,(I66/I$25)*$C$10)</f>
        <v/>
      </c>
      <c r="J67" s="61">
        <f>+J66-IF(J$18&gt;74,(J66/J$25)*$C$10)</f>
        <v/>
      </c>
      <c r="K67" s="61">
        <f>+K66-IF(K$18&gt;74,(K66/K$25)*$C$10)</f>
        <v/>
      </c>
      <c r="L67" s="61">
        <f>+L66-IF(L$18&gt;74,(L66/L$25)*$C$10)</f>
        <v/>
      </c>
      <c r="M67" s="61">
        <f>+M66-IF(M$18&gt;74,(M66/M$25)*$C$10)</f>
        <v/>
      </c>
      <c r="N67" s="61">
        <f>+N66-IF(N$18&gt;74,(N66/N$25)*$C$10)</f>
        <v/>
      </c>
      <c r="O67" s="61">
        <f>+O66-IF(O$18&gt;74,(O66/O$25)*$C$10)</f>
        <v/>
      </c>
      <c r="P67" s="61">
        <f>+P66-IF(P$18&gt;74,(P66/P$25)*$C$10)</f>
        <v/>
      </c>
      <c r="Q67" s="61">
        <f>+Q66-IF(Q$18&gt;74,(Q66/Q$25)*$C$10)</f>
        <v/>
      </c>
      <c r="R67" s="61">
        <f>+R66-IF(R$18&gt;74,(R66/R$25)*$C$10)</f>
        <v/>
      </c>
      <c r="S67" s="61">
        <f>+S66-IF(S$18&gt;74,(S66/S$25)*$C$10)</f>
        <v/>
      </c>
      <c r="T67" s="61">
        <f>+T66-IF(T$18&gt;74,(T66/T$25)*$C$10)</f>
        <v/>
      </c>
      <c r="U67" s="61">
        <f>+U66-IF(U$18&gt;74,(U66/U$25)*$C$10)</f>
        <v/>
      </c>
      <c r="V67" s="61">
        <f>+V66-IF(V$18&gt;74,(V66/V$25)*$C$10)</f>
        <v/>
      </c>
      <c r="W67" s="61">
        <f>+W66-IF(W$18&gt;74,(W66/W$25)*$C$10)</f>
        <v/>
      </c>
      <c r="X67" s="61">
        <f>+X66-IF(X$18&gt;74,(X66/X$25)*$C$10)</f>
        <v/>
      </c>
      <c r="Y67" s="61">
        <f>+Y66-IF(Y$18&gt;74,(Y66/Y$25)*$C$10)</f>
        <v/>
      </c>
      <c r="Z67" s="61">
        <f>+Z66-IF(Z$18&gt;74,(Z66/Z$25)*$C$10)</f>
        <v/>
      </c>
      <c r="AA67" s="61">
        <f>+AA66-IF(AA$18&gt;74,(AA66/AA$25)*$C$10)</f>
        <v/>
      </c>
      <c r="AB67" s="61">
        <f>+AB66-IF(AB$18&gt;74,(AB66/AB$25)*$C$10)</f>
        <v/>
      </c>
      <c r="AC67" s="61">
        <f>+AC66-IF(AC$18&gt;74,(AC66/AC$25)*$C$10)</f>
        <v/>
      </c>
      <c r="AD67" s="61">
        <f>+AD66-IF(AD$18&gt;74,(AD66/AD$25)*$C$10)</f>
        <v/>
      </c>
      <c r="AE67" s="61">
        <f>+AE66-IF(AE$18&gt;74,(AE66/AE$25)*$C$10)</f>
        <v/>
      </c>
      <c r="AF67" s="61">
        <f>+AF66-IF(AF$18&gt;74,(AF66/AF$25)*$C$10)</f>
        <v/>
      </c>
      <c r="AG67" s="61">
        <f>+AG66-IF(AG$18&gt;74,(AG66/AG$25)*$C$10)</f>
        <v/>
      </c>
      <c r="AH67" s="61">
        <f>+AH66-IF(AH$18&gt;74,(AH66/AH$25)*$C$10)</f>
        <v/>
      </c>
      <c r="AI67" s="61">
        <f>+AI66-IF(AI$18&gt;74,(AI66/AI$25)*$C$10)</f>
        <v/>
      </c>
      <c r="AJ67" s="61">
        <f>+AJ66-IF(AJ$18&gt;74,(AJ66/AJ$25)*$C$10)</f>
        <v/>
      </c>
      <c r="AK67" s="61">
        <f>+AK66-IF(AK$18&gt;74,(AK66/AK$25)*$C$10)</f>
        <v/>
      </c>
      <c r="AL67" s="61">
        <f>+AL66-IF(AL$18&gt;74,(AL66/AL$25)*$C$10)</f>
        <v/>
      </c>
      <c r="AM67" s="61">
        <f>+AM66-IF(AM$18&gt;74,(AM66/AM$25)*$C$10)</f>
        <v/>
      </c>
      <c r="AN67" s="61">
        <f>+AN66-IF(AN$18&gt;74,(AN66/AN$25)*$C$10)</f>
        <v/>
      </c>
      <c r="AO67" s="61">
        <f>+AO66-IF(AO$18&gt;74,(AO66/AO$25)*$C$10)</f>
        <v/>
      </c>
      <c r="AP67" s="61">
        <f>+AP66-IF(AP$18&gt;74,(AP66/AP$25)*$C$10)</f>
        <v/>
      </c>
      <c r="AQ67" s="61">
        <f>+AQ66-IF(AQ$18&gt;74,(AQ66/AQ$25)*$C$10)</f>
        <v/>
      </c>
      <c r="AR67" s="61">
        <f>+AR66-IF(AR$18&gt;74,(AR66/AR$25)*$C$10)</f>
        <v/>
      </c>
      <c r="AS67" s="61">
        <f>+AS66-IF(AS$18&gt;74,(AS66/AS$25)*$C$10)</f>
        <v/>
      </c>
      <c r="AT67" s="61">
        <f>+AT66-IF(AT$18&gt;74,(AT66/AT$25)*$C$10)</f>
        <v/>
      </c>
      <c r="AU67" s="61">
        <f>+AU66-IF(AU$18&gt;74,(AU66/AU$25)*$C$10)</f>
        <v/>
      </c>
      <c r="AV67" s="61">
        <f>+AV66-IF(AV$18&gt;74,(AV66/AV$25)*$C$10)</f>
        <v/>
      </c>
      <c r="AW67" s="61">
        <f>+AW66-IF(AW$18&gt;74,(AW66/AW$25)*$C$10)</f>
        <v/>
      </c>
      <c r="AX67" s="35">
        <f>IF(AW67&gt;0,1,0)</f>
        <v/>
      </c>
      <c r="AY67" s="35">
        <f>IF(AL67&gt;0,1,0)</f>
        <v/>
      </c>
      <c r="AZ67" s="35">
        <f>IF(AG67&gt;0,1,0)</f>
        <v/>
      </c>
      <c r="BA67" s="35">
        <f>IF(AB67&gt;0,1,0)</f>
        <v/>
      </c>
      <c r="BB67" s="35">
        <f>IF(W67&gt;0,1,0)</f>
        <v/>
      </c>
    </row>
    <row r="68">
      <c r="B68" s="154" t="inlineStr">
        <is>
          <t>trial 21</t>
        </is>
      </c>
      <c r="C68" s="155">
        <f>+start-$C$24</f>
        <v/>
      </c>
      <c r="D68" s="156">
        <f>IF((C68&lt;=0),0,((C68-D$24)*Stock*(_xlfn.NORM.INV(RAND(),stock_ave,stock_std))+(C68-D$24)*Bonds*(_xlfn.NORM.INV(RAND(),bond_ave,bond_std))+(C68-D$24)*cash*(_xlfn.NORM.INV(RAND(),cash_ave,cash_std))+(C68-D$24)))</f>
        <v/>
      </c>
      <c r="E68" s="156">
        <f>IF((D68&lt;=0),0,((D68-E$24)*Stock*(_xlfn.NORM.INV(RAND(),stock_ave,stock_std))+(D68-E$24)*Bonds*(_xlfn.NORM.INV(RAND(),bond_ave,bond_std))+(D68-E$24)*cash*(_xlfn.NORM.INV(RAND(),cash_ave,cash_std))+(D68-E$24)))</f>
        <v/>
      </c>
      <c r="F68" s="156">
        <f>IF((E68&lt;=0),0,((E68-F$24)*Stock*(_xlfn.NORM.INV(RAND(),stock_ave,stock_std))+(E68-F$24)*Bonds*(_xlfn.NORM.INV(RAND(),bond_ave,bond_std))+(E68-F$24)*cash*(_xlfn.NORM.INV(RAND(),cash_ave,cash_std))+(E68-F$24)))</f>
        <v/>
      </c>
      <c r="G68" s="156">
        <f>IF((F68&lt;=0),0,((F68-G$24)*Stock*(_xlfn.NORM.INV(RAND(),stock_ave,stock_std))+(F68-G$24)*Bonds*(_xlfn.NORM.INV(RAND(),bond_ave,bond_std))+(F68-G$24)*cash*(_xlfn.NORM.INV(RAND(),cash_ave,cash_std))+(F68-G$24)))</f>
        <v/>
      </c>
      <c r="H68" s="156">
        <f>IF((G68&lt;=0),0,((G68-H$24)*Stock*(_xlfn.NORM.INV(RAND(),stock_ave,stock_std))+(G68-H$24)*Bonds*(_xlfn.NORM.INV(RAND(),bond_ave,bond_std))+(G68-H$24)*cash*(_xlfn.NORM.INV(RAND(),cash_ave,cash_std))+(G68-H$24)))</f>
        <v/>
      </c>
      <c r="I68" s="156">
        <f>IF((H68&lt;=0),0,((H68-I$24)*Stock*(_xlfn.NORM.INV(RAND(),stock_ave,stock_std))+(H68-I$24)*Bonds*(_xlfn.NORM.INV(RAND(),bond_ave,bond_std))+(H68-I$24)*cash*(_xlfn.NORM.INV(RAND(),cash_ave,cash_std))+(H68-I$24)))</f>
        <v/>
      </c>
      <c r="J68" s="156">
        <f>IF((I68&lt;=0),0,((I68-J$24)*Stock*(_xlfn.NORM.INV(RAND(),stock_ave,stock_std))+(I68-J$24)*Bonds*(_xlfn.NORM.INV(RAND(),bond_ave,bond_std))+(I68-J$24)*cash*(_xlfn.NORM.INV(RAND(),cash_ave,cash_std))+(I68-J$24)))</f>
        <v/>
      </c>
      <c r="K68" s="156">
        <f>IF((J68&lt;=0),0,((J68-K$24)*Stock*(_xlfn.NORM.INV(RAND(),stock_ave,stock_std))+(J68-K$24)*Bonds*(_xlfn.NORM.INV(RAND(),bond_ave,bond_std))+(J68-K$24)*cash*(_xlfn.NORM.INV(RAND(),cash_ave,cash_std))+(J68-K$24)))</f>
        <v/>
      </c>
      <c r="L68" s="156">
        <f>IF((K68&lt;=0),0,((K68-L$24)*Stock*(_xlfn.NORM.INV(RAND(),stock_ave,stock_std))+(K68-L$24)*Bonds*(_xlfn.NORM.INV(RAND(),bond_ave,bond_std))+(K68-L$24)*cash*(_xlfn.NORM.INV(RAND(),cash_ave,cash_std))+(K68-L$24)))</f>
        <v/>
      </c>
      <c r="M68" s="156">
        <f>IF((L68&lt;=0),0,((L68-M$24)*Stock*(_xlfn.NORM.INV(RAND(),stock_ave,stock_std))+(L68-M$24)*Bonds*(_xlfn.NORM.INV(RAND(),bond_ave,bond_std))+(L68-M$24)*cash*(_xlfn.NORM.INV(RAND(),cash_ave,cash_std))+(L68-M$24)))</f>
        <v/>
      </c>
      <c r="N68" s="156">
        <f>IF((M68&lt;=0),0,((M68-N$24)*Stock*(_xlfn.NORM.INV(RAND(),stock_ave,stock_std))+(M68-N$24)*Bonds*(_xlfn.NORM.INV(RAND(),bond_ave,bond_std))+(M68-N$24)*cash*(_xlfn.NORM.INV(RAND(),cash_ave,cash_std))+(M68-N$24)))</f>
        <v/>
      </c>
      <c r="O68" s="156">
        <f>IF((N68&lt;=0),0,((N68-O$24)*Stock*(_xlfn.NORM.INV(RAND(),stock_ave,stock_std))+(N68-O$24)*Bonds*(_xlfn.NORM.INV(RAND(),bond_ave,bond_std))+(N68-O$24)*cash*(_xlfn.NORM.INV(RAND(),cash_ave,cash_std))+(N68-O$24)))</f>
        <v/>
      </c>
      <c r="P68" s="156">
        <f>IF((O68&lt;=0),0,((O68-P$24)*Stock*(_xlfn.NORM.INV(RAND(),stock_ave,stock_std))+(O68-P$24)*Bonds*(_xlfn.NORM.INV(RAND(),bond_ave,bond_std))+(O68-P$24)*cash*(_xlfn.NORM.INV(RAND(),cash_ave,cash_std))+(O68-P$24)))</f>
        <v/>
      </c>
      <c r="Q68" s="156">
        <f>IF((P68&lt;=0),0,((P68-Q$24)*Stock*(_xlfn.NORM.INV(RAND(),stock_ave,stock_std))+(P68-Q$24)*Bonds*(_xlfn.NORM.INV(RAND(),bond_ave,bond_std))+(P68-Q$24)*cash*(_xlfn.NORM.INV(RAND(),cash_ave,cash_std))+(P68-Q$24)))</f>
        <v/>
      </c>
      <c r="R68" s="156">
        <f>IF((Q68&lt;=0),0,((Q68-R$24)*Stock*(_xlfn.NORM.INV(RAND(),stock_ave,stock_std))+(Q68-R$24)*Bonds*(_xlfn.NORM.INV(RAND(),bond_ave,bond_std))+(Q68-R$24)*cash*(_xlfn.NORM.INV(RAND(),cash_ave,cash_std))+(Q68-R$24)))</f>
        <v/>
      </c>
      <c r="S68" s="156">
        <f>IF((R68&lt;=0),0,((R68-S$24)*Stock*(_xlfn.NORM.INV(RAND(),stock_ave,stock_std))+(R68-S$24)*Bonds*(_xlfn.NORM.INV(RAND(),bond_ave,bond_std))+(R68-S$24)*cash*(_xlfn.NORM.INV(RAND(),cash_ave,cash_std))+(R68-S$24)))</f>
        <v/>
      </c>
      <c r="T68" s="156">
        <f>IF((S68&lt;=0),0,((S68-T$24)*Stock*(_xlfn.NORM.INV(RAND(),stock_ave,stock_std))+(S68-T$24)*Bonds*(_xlfn.NORM.INV(RAND(),bond_ave,bond_std))+(S68-T$24)*cash*(_xlfn.NORM.INV(RAND(),cash_ave,cash_std))+(S68-T$24)))</f>
        <v/>
      </c>
      <c r="U68" s="156">
        <f>IF((T68&lt;=0),0,((T68-U$24)*Stock*(_xlfn.NORM.INV(RAND(),stock_ave,stock_std))+(T68-U$24)*Bonds*(_xlfn.NORM.INV(RAND(),bond_ave,bond_std))+(T68-U$24)*cash*(_xlfn.NORM.INV(RAND(),cash_ave,cash_std))+(T68-U$24)))</f>
        <v/>
      </c>
      <c r="V68" s="156">
        <f>IF((U68&lt;=0),0,((U68-V$24)*Stock*(_xlfn.NORM.INV(RAND(),stock_ave,stock_std))+(U68-V$24)*Bonds*(_xlfn.NORM.INV(RAND(),bond_ave,bond_std))+(U68-V$24)*cash*(_xlfn.NORM.INV(RAND(),cash_ave,cash_std))+(U68-V$24)))</f>
        <v/>
      </c>
      <c r="W68" s="156">
        <f>IF((V68&lt;=0),0,((V68-W$24)*Stock*(_xlfn.NORM.INV(RAND(),stock_ave,stock_std))+(V68-W$24)*Bonds*(_xlfn.NORM.INV(RAND(),bond_ave,bond_std))+(V68-W$24)*cash*(_xlfn.NORM.INV(RAND(),cash_ave,cash_std))+(V68-W$24)))</f>
        <v/>
      </c>
      <c r="X68" s="156">
        <f>IF((W68&lt;=0),0,((W68-X$24)*Stock*(_xlfn.NORM.INV(RAND(),stock_ave,stock_std))+(W68-X$24)*Bonds*(_xlfn.NORM.INV(RAND(),bond_ave,bond_std))+(W68-X$24)*cash*(_xlfn.NORM.INV(RAND(),cash_ave,cash_std))+(W68-X$24)))</f>
        <v/>
      </c>
      <c r="Y68" s="156">
        <f>IF((X68&lt;=0),0,((X68-Y$24)*Stock*(_xlfn.NORM.INV(RAND(),stock_ave,stock_std))+(X68-Y$24)*Bonds*(_xlfn.NORM.INV(RAND(),bond_ave,bond_std))+(X68-Y$24)*cash*(_xlfn.NORM.INV(RAND(),cash_ave,cash_std))+(X68-Y$24)))</f>
        <v/>
      </c>
      <c r="Z68" s="156">
        <f>IF((Y68&lt;=0),0,((Y68-Z$24)*Stock*(_xlfn.NORM.INV(RAND(),stock_ave,stock_std))+(Y68-Z$24)*Bonds*(_xlfn.NORM.INV(RAND(),bond_ave,bond_std))+(Y68-Z$24)*cash*(_xlfn.NORM.INV(RAND(),cash_ave,cash_std))+(Y68-Z$24)))</f>
        <v/>
      </c>
      <c r="AA68" s="156">
        <f>IF((Z68&lt;=0),0,((Z68-AA$24)*Stock*(_xlfn.NORM.INV(RAND(),stock_ave,stock_std))+(Z68-AA$24)*Bonds*(_xlfn.NORM.INV(RAND(),bond_ave,bond_std))+(Z68-AA$24)*cash*(_xlfn.NORM.INV(RAND(),cash_ave,cash_std))+(Z68-AA$24)))</f>
        <v/>
      </c>
      <c r="AB68" s="156">
        <f>IF((AA68&lt;=0),0,((AA68-AB$24)*Stock*(_xlfn.NORM.INV(RAND(),stock_ave,stock_std))+(AA68-AB$24)*Bonds*(_xlfn.NORM.INV(RAND(),bond_ave,bond_std))+(AA68-AB$24)*cash*(_xlfn.NORM.INV(RAND(),cash_ave,cash_std))+(AA68-AB$24)))</f>
        <v/>
      </c>
      <c r="AC68" s="156">
        <f>IF((AB68&lt;=0),0,((AB68-AC$24)*Stock*(_xlfn.NORM.INV(RAND(),stock_ave,stock_std))+(AB68-AC$24)*Bonds*(_xlfn.NORM.INV(RAND(),bond_ave,bond_std))+(AB68-AC$24)*cash*(_xlfn.NORM.INV(RAND(),cash_ave,cash_std))+(AB68-AC$24)))</f>
        <v/>
      </c>
      <c r="AD68" s="156">
        <f>IF((AC68&lt;=0),0,((AC68-AD$24)*Stock*(_xlfn.NORM.INV(RAND(),stock_ave,stock_std))+(AC68-AD$24)*Bonds*(_xlfn.NORM.INV(RAND(),bond_ave,bond_std))+(AC68-AD$24)*cash*(_xlfn.NORM.INV(RAND(),cash_ave,cash_std))+(AC68-AD$24)))</f>
        <v/>
      </c>
      <c r="AE68" s="156">
        <f>IF((AD68&lt;=0),0,((AD68-AE$24)*Stock*(_xlfn.NORM.INV(RAND(),stock_ave,stock_std))+(AD68-AE$24)*Bonds*(_xlfn.NORM.INV(RAND(),bond_ave,bond_std))+(AD68-AE$24)*cash*(_xlfn.NORM.INV(RAND(),cash_ave,cash_std))+(AD68-AE$24)))</f>
        <v/>
      </c>
      <c r="AF68" s="156">
        <f>IF((AE68&lt;=0),0,((AE68-AF$24)*Stock*(_xlfn.NORM.INV(RAND(),stock_ave,stock_std))+(AE68-AF$24)*Bonds*(_xlfn.NORM.INV(RAND(),bond_ave,bond_std))+(AE68-AF$24)*cash*(_xlfn.NORM.INV(RAND(),cash_ave,cash_std))+(AE68-AF$24)))</f>
        <v/>
      </c>
      <c r="AG68" s="156">
        <f>IF((AF68&lt;=0),0,((AF68-AG$24)*Stock*(_xlfn.NORM.INV(RAND(),stock_ave,stock_std))+(AF68-AG$24)*Bonds*(_xlfn.NORM.INV(RAND(),bond_ave,bond_std))+(AF68-AG$24)*cash*(_xlfn.NORM.INV(RAND(),cash_ave,cash_std))+(AF68-AG$24)))</f>
        <v/>
      </c>
      <c r="AH68" s="156">
        <f>IF((AG68&lt;=0),0,((AG68-AH$24)*Stock*(_xlfn.NORM.INV(RAND(),stock_ave,stock_std))+(AG68-AH$24)*Bonds*(_xlfn.NORM.INV(RAND(),bond_ave,bond_std))+(AG68-AH$24)*cash*(_xlfn.NORM.INV(RAND(),cash_ave,cash_std))+(AG68-AH$24)))</f>
        <v/>
      </c>
      <c r="AI68" s="156">
        <f>IF((AH68&lt;=0),0,((AH68-AI$24)*Stock*(_xlfn.NORM.INV(RAND(),stock_ave,stock_std))+(AH68-AI$24)*Bonds*(_xlfn.NORM.INV(RAND(),bond_ave,bond_std))+(AH68-AI$24)*cash*(_xlfn.NORM.INV(RAND(),cash_ave,cash_std))+(AH68-AI$24)))</f>
        <v/>
      </c>
      <c r="AJ68" s="156">
        <f>IF((AI68&lt;=0),0,((AI68-AJ$24)*Stock*(_xlfn.NORM.INV(RAND(),stock_ave,stock_std))+(AI68-AJ$24)*Bonds*(_xlfn.NORM.INV(RAND(),bond_ave,bond_std))+(AI68-AJ$24)*cash*(_xlfn.NORM.INV(RAND(),cash_ave,cash_std))+(AI68-AJ$24)))</f>
        <v/>
      </c>
      <c r="AK68" s="156">
        <f>IF((AJ68&lt;=0),0,((AJ68-AK$24)*Stock*(_xlfn.NORM.INV(RAND(),stock_ave,stock_std))+(AJ68-AK$24)*Bonds*(_xlfn.NORM.INV(RAND(),bond_ave,bond_std))+(AJ68-AK$24)*cash*(_xlfn.NORM.INV(RAND(),cash_ave,cash_std))+(AJ68-AK$24)))</f>
        <v/>
      </c>
      <c r="AL68" s="156">
        <f>IF((AK68&lt;=0),0,((AK68-AL$24)*Stock*(_xlfn.NORM.INV(RAND(),stock_ave,stock_std))+(AK68-AL$24)*Bonds*(_xlfn.NORM.INV(RAND(),bond_ave,bond_std))+(AK68-AL$24)*cash*(_xlfn.NORM.INV(RAND(),cash_ave,cash_std))+(AK68-AL$24)))</f>
        <v/>
      </c>
      <c r="AM68" s="156">
        <f>IF((AL68&lt;=0),0,((AL68-AM$24)*Stock*(_xlfn.NORM.INV(RAND(),stock_ave,stock_std))+(AL68-AM$24)*Bonds*(_xlfn.NORM.INV(RAND(),bond_ave,bond_std))+(AL68-AM$24)*cash*(_xlfn.NORM.INV(RAND(),cash_ave,cash_std))+(AL68-AM$24)))</f>
        <v/>
      </c>
      <c r="AN68" s="156">
        <f>IF((AM68&lt;=0),0,((AM68-AN$24)*Stock*(_xlfn.NORM.INV(RAND(),stock_ave,stock_std))+(AM68-AN$24)*Bonds*(_xlfn.NORM.INV(RAND(),bond_ave,bond_std))+(AM68-AN$24)*cash*(_xlfn.NORM.INV(RAND(),cash_ave,cash_std))+(AM68-AN$24)))</f>
        <v/>
      </c>
      <c r="AO68" s="156">
        <f>IF((AN68&lt;=0),0,((AN68-AO$24)*Stock*(_xlfn.NORM.INV(RAND(),stock_ave,stock_std))+(AN68-AO$24)*Bonds*(_xlfn.NORM.INV(RAND(),bond_ave,bond_std))+(AN68-AO$24)*cash*(_xlfn.NORM.INV(RAND(),cash_ave,cash_std))+(AN68-AO$24)))</f>
        <v/>
      </c>
      <c r="AP68" s="156">
        <f>IF((AO68&lt;=0),0,((AO68-AP$24)*Stock*(_xlfn.NORM.INV(RAND(),stock_ave,stock_std))+(AO68-AP$24)*Bonds*(_xlfn.NORM.INV(RAND(),bond_ave,bond_std))+(AO68-AP$24)*cash*(_xlfn.NORM.INV(RAND(),cash_ave,cash_std))+(AO68-AP$24)))</f>
        <v/>
      </c>
      <c r="AQ68" s="156">
        <f>IF((AP68&lt;=0),0,((AP68-AQ$24)*Stock*(_xlfn.NORM.INV(RAND(),stock_ave,stock_std))+(AP68-AQ$24)*Bonds*(_xlfn.NORM.INV(RAND(),bond_ave,bond_std))+(AP68-AQ$24)*cash*(_xlfn.NORM.INV(RAND(),cash_ave,cash_std))+(AP68-AQ$24)))</f>
        <v/>
      </c>
      <c r="AR68" s="156">
        <f>IF((AQ68&lt;=0),0,((AQ68-AR$24)*Stock*(_xlfn.NORM.INV(RAND(),stock_ave,stock_std))+(AQ68-AR$24)*Bonds*(_xlfn.NORM.INV(RAND(),bond_ave,bond_std))+(AQ68-AR$24)*cash*(_xlfn.NORM.INV(RAND(),cash_ave,cash_std))+(AQ68-AR$24)))</f>
        <v/>
      </c>
      <c r="AS68" s="156">
        <f>IF((AR68&lt;=0),0,((AR68-AS$24)*Stock*(_xlfn.NORM.INV(RAND(),stock_ave,stock_std))+(AR68-AS$24)*Bonds*(_xlfn.NORM.INV(RAND(),bond_ave,bond_std))+(AR68-AS$24)*cash*(_xlfn.NORM.INV(RAND(),cash_ave,cash_std))+(AR68-AS$24)))</f>
        <v/>
      </c>
      <c r="AT68" s="156">
        <f>IF((AS68&lt;=0),0,((AS68-AT$24)*Stock*(_xlfn.NORM.INV(RAND(),stock_ave,stock_std))+(AS68-AT$24)*Bonds*(_xlfn.NORM.INV(RAND(),bond_ave,bond_std))+(AS68-AT$24)*cash*(_xlfn.NORM.INV(RAND(),cash_ave,cash_std))+(AS68-AT$24)))</f>
        <v/>
      </c>
      <c r="AU68" s="156">
        <f>IF((AT68&lt;=0),0,((AT68-AU$24)*Stock*(_xlfn.NORM.INV(RAND(),stock_ave,stock_std))+(AT68-AU$24)*Bonds*(_xlfn.NORM.INV(RAND(),bond_ave,bond_std))+(AT68-AU$24)*cash*(_xlfn.NORM.INV(RAND(),cash_ave,cash_std))+(AT68-AU$24)))</f>
        <v/>
      </c>
      <c r="AV68" s="156">
        <f>IF((AU68&lt;=0),0,((AU68-AV$24)*Stock*(_xlfn.NORM.INV(RAND(),stock_ave,stock_std))+(AU68-AV$24)*Bonds*(_xlfn.NORM.INV(RAND(),bond_ave,bond_std))+(AU68-AV$24)*cash*(_xlfn.NORM.INV(RAND(),cash_ave,cash_std))+(AU68-AV$24)))</f>
        <v/>
      </c>
      <c r="AW68" s="156">
        <f>IF((AV68&lt;=0),0,((AV68-AW$24)*Stock*(_xlfn.NORM.INV(RAND(),stock_ave,stock_std))+(AV68-AW$24)*Bonds*(_xlfn.NORM.INV(RAND(),bond_ave,bond_std))+(AV68-AW$24)*cash*(_xlfn.NORM.INV(RAND(),cash_ave,cash_std))+(AV68-AW$24)))</f>
        <v/>
      </c>
      <c r="AX68" s="159" t="n"/>
      <c r="AY68" s="159" t="n"/>
      <c r="AZ68" s="159" t="n"/>
      <c r="BA68" s="159" t="n"/>
      <c r="BB68" s="159" t="n"/>
    </row>
    <row r="69">
      <c r="C69" s="147" t="n"/>
      <c r="D69" s="61">
        <f>+D68-IF(D$18&gt;74,(D68/D$25)*$C$10)</f>
        <v/>
      </c>
      <c r="E69" s="61">
        <f>+E68-IF(E$18&gt;74,(E68/E$25)*$C$10)</f>
        <v/>
      </c>
      <c r="F69" s="61">
        <f>+F68-IF(F$18&gt;74,(F68/F$25)*$C$10)</f>
        <v/>
      </c>
      <c r="G69" s="61">
        <f>+G68-IF(G$18&gt;74,(G68/G$25)*$C$10)</f>
        <v/>
      </c>
      <c r="H69" s="61">
        <f>+H68-IF(H$18&gt;74,(H68/H$25)*$C$10)</f>
        <v/>
      </c>
      <c r="I69" s="61">
        <f>+I68-IF(I$18&gt;74,(I68/I$25)*$C$10)</f>
        <v/>
      </c>
      <c r="J69" s="61">
        <f>+J68-IF(J$18&gt;74,(J68/J$25)*$C$10)</f>
        <v/>
      </c>
      <c r="K69" s="61">
        <f>+K68-IF(K$18&gt;74,(K68/K$25)*$C$10)</f>
        <v/>
      </c>
      <c r="L69" s="61">
        <f>+L68-IF(L$18&gt;74,(L68/L$25)*$C$10)</f>
        <v/>
      </c>
      <c r="M69" s="61">
        <f>+M68-IF(M$18&gt;74,(M68/M$25)*$C$10)</f>
        <v/>
      </c>
      <c r="N69" s="61">
        <f>+N68-IF(N$18&gt;74,(N68/N$25)*$C$10)</f>
        <v/>
      </c>
      <c r="O69" s="61">
        <f>+O68-IF(O$18&gt;74,(O68/O$25)*$C$10)</f>
        <v/>
      </c>
      <c r="P69" s="61">
        <f>+P68-IF(P$18&gt;74,(P68/P$25)*$C$10)</f>
        <v/>
      </c>
      <c r="Q69" s="61">
        <f>+Q68-IF(Q$18&gt;74,(Q68/Q$25)*$C$10)</f>
        <v/>
      </c>
      <c r="R69" s="61">
        <f>+R68-IF(R$18&gt;74,(R68/R$25)*$C$10)</f>
        <v/>
      </c>
      <c r="S69" s="61">
        <f>+S68-IF(S$18&gt;74,(S68/S$25)*$C$10)</f>
        <v/>
      </c>
      <c r="T69" s="61">
        <f>+T68-IF(T$18&gt;74,(T68/T$25)*$C$10)</f>
        <v/>
      </c>
      <c r="U69" s="61">
        <f>+U68-IF(U$18&gt;74,(U68/U$25)*$C$10)</f>
        <v/>
      </c>
      <c r="V69" s="61">
        <f>+V68-IF(V$18&gt;74,(V68/V$25)*$C$10)</f>
        <v/>
      </c>
      <c r="W69" s="61">
        <f>+W68-IF(W$18&gt;74,(W68/W$25)*$C$10)</f>
        <v/>
      </c>
      <c r="X69" s="61">
        <f>+X68-IF(X$18&gt;74,(X68/X$25)*$C$10)</f>
        <v/>
      </c>
      <c r="Y69" s="61">
        <f>+Y68-IF(Y$18&gt;74,(Y68/Y$25)*$C$10)</f>
        <v/>
      </c>
      <c r="Z69" s="61">
        <f>+Z68-IF(Z$18&gt;74,(Z68/Z$25)*$C$10)</f>
        <v/>
      </c>
      <c r="AA69" s="61">
        <f>+AA68-IF(AA$18&gt;74,(AA68/AA$25)*$C$10)</f>
        <v/>
      </c>
      <c r="AB69" s="61">
        <f>+AB68-IF(AB$18&gt;74,(AB68/AB$25)*$C$10)</f>
        <v/>
      </c>
      <c r="AC69" s="61">
        <f>+AC68-IF(AC$18&gt;74,(AC68/AC$25)*$C$10)</f>
        <v/>
      </c>
      <c r="AD69" s="61">
        <f>+AD68-IF(AD$18&gt;74,(AD68/AD$25)*$C$10)</f>
        <v/>
      </c>
      <c r="AE69" s="61">
        <f>+AE68-IF(AE$18&gt;74,(AE68/AE$25)*$C$10)</f>
        <v/>
      </c>
      <c r="AF69" s="61">
        <f>+AF68-IF(AF$18&gt;74,(AF68/AF$25)*$C$10)</f>
        <v/>
      </c>
      <c r="AG69" s="61">
        <f>+AG68-IF(AG$18&gt;74,(AG68/AG$25)*$C$10)</f>
        <v/>
      </c>
      <c r="AH69" s="61">
        <f>+AH68-IF(AH$18&gt;74,(AH68/AH$25)*$C$10)</f>
        <v/>
      </c>
      <c r="AI69" s="61">
        <f>+AI68-IF(AI$18&gt;74,(AI68/AI$25)*$C$10)</f>
        <v/>
      </c>
      <c r="AJ69" s="61">
        <f>+AJ68-IF(AJ$18&gt;74,(AJ68/AJ$25)*$C$10)</f>
        <v/>
      </c>
      <c r="AK69" s="61">
        <f>+AK68-IF(AK$18&gt;74,(AK68/AK$25)*$C$10)</f>
        <v/>
      </c>
      <c r="AL69" s="61">
        <f>+AL68-IF(AL$18&gt;74,(AL68/AL$25)*$C$10)</f>
        <v/>
      </c>
      <c r="AM69" s="61">
        <f>+AM68-IF(AM$18&gt;74,(AM68/AM$25)*$C$10)</f>
        <v/>
      </c>
      <c r="AN69" s="61">
        <f>+AN68-IF(AN$18&gt;74,(AN68/AN$25)*$C$10)</f>
        <v/>
      </c>
      <c r="AO69" s="61">
        <f>+AO68-IF(AO$18&gt;74,(AO68/AO$25)*$C$10)</f>
        <v/>
      </c>
      <c r="AP69" s="61">
        <f>+AP68-IF(AP$18&gt;74,(AP68/AP$25)*$C$10)</f>
        <v/>
      </c>
      <c r="AQ69" s="61">
        <f>+AQ68-IF(AQ$18&gt;74,(AQ68/AQ$25)*$C$10)</f>
        <v/>
      </c>
      <c r="AR69" s="61">
        <f>+AR68-IF(AR$18&gt;74,(AR68/AR$25)*$C$10)</f>
        <v/>
      </c>
      <c r="AS69" s="61">
        <f>+AS68-IF(AS$18&gt;74,(AS68/AS$25)*$C$10)</f>
        <v/>
      </c>
      <c r="AT69" s="61">
        <f>+AT68-IF(AT$18&gt;74,(AT68/AT$25)*$C$10)</f>
        <v/>
      </c>
      <c r="AU69" s="61">
        <f>+AU68-IF(AU$18&gt;74,(AU68/AU$25)*$C$10)</f>
        <v/>
      </c>
      <c r="AV69" s="61">
        <f>+AV68-IF(AV$18&gt;74,(AV68/AV$25)*$C$10)</f>
        <v/>
      </c>
      <c r="AW69" s="61">
        <f>+AW68-IF(AW$18&gt;74,(AW68/AW$25)*$C$10)</f>
        <v/>
      </c>
      <c r="AX69" s="35">
        <f>IF(AW69&gt;0,1,0)</f>
        <v/>
      </c>
      <c r="AY69" s="35">
        <f>IF(AL69&gt;0,1,0)</f>
        <v/>
      </c>
      <c r="AZ69" s="35">
        <f>IF(AG69&gt;0,1,0)</f>
        <v/>
      </c>
      <c r="BA69" s="35">
        <f>IF(AB69&gt;0,1,0)</f>
        <v/>
      </c>
      <c r="BB69" s="35">
        <f>IF(W69&gt;0,1,0)</f>
        <v/>
      </c>
    </row>
    <row r="70">
      <c r="B70" s="154" t="inlineStr">
        <is>
          <t>trial 22</t>
        </is>
      </c>
      <c r="C70" s="155">
        <f>+start-$C$24</f>
        <v/>
      </c>
      <c r="D70" s="156">
        <f>IF((C70&lt;=0),0,((C70-D$24)*Stock*(_xlfn.NORM.INV(RAND(),stock_ave,stock_std))+(C70-D$24)*Bonds*(_xlfn.NORM.INV(RAND(),bond_ave,bond_std))+(C70-D$24)*cash*(_xlfn.NORM.INV(RAND(),cash_ave,cash_std))+(C70-D$24)))</f>
        <v/>
      </c>
      <c r="E70" s="156">
        <f>IF((D70&lt;=0),0,((D70-E$24)*Stock*(_xlfn.NORM.INV(RAND(),stock_ave,stock_std))+(D70-E$24)*Bonds*(_xlfn.NORM.INV(RAND(),bond_ave,bond_std))+(D70-E$24)*cash*(_xlfn.NORM.INV(RAND(),cash_ave,cash_std))+(D70-E$24)))</f>
        <v/>
      </c>
      <c r="F70" s="156">
        <f>IF((E70&lt;=0),0,((E70-F$24)*Stock*(_xlfn.NORM.INV(RAND(),stock_ave,stock_std))+(E70-F$24)*Bonds*(_xlfn.NORM.INV(RAND(),bond_ave,bond_std))+(E70-F$24)*cash*(_xlfn.NORM.INV(RAND(),cash_ave,cash_std))+(E70-F$24)))</f>
        <v/>
      </c>
      <c r="G70" s="156">
        <f>IF((F70&lt;=0),0,((F70-G$24)*Stock*(_xlfn.NORM.INV(RAND(),stock_ave,stock_std))+(F70-G$24)*Bonds*(_xlfn.NORM.INV(RAND(),bond_ave,bond_std))+(F70-G$24)*cash*(_xlfn.NORM.INV(RAND(),cash_ave,cash_std))+(F70-G$24)))</f>
        <v/>
      </c>
      <c r="H70" s="156">
        <f>IF((G70&lt;=0),0,((G70-H$24)*Stock*(_xlfn.NORM.INV(RAND(),stock_ave,stock_std))+(G70-H$24)*Bonds*(_xlfn.NORM.INV(RAND(),bond_ave,bond_std))+(G70-H$24)*cash*(_xlfn.NORM.INV(RAND(),cash_ave,cash_std))+(G70-H$24)))</f>
        <v/>
      </c>
      <c r="I70" s="156">
        <f>IF((H70&lt;=0),0,((H70-I$24)*Stock*(_xlfn.NORM.INV(RAND(),stock_ave,stock_std))+(H70-I$24)*Bonds*(_xlfn.NORM.INV(RAND(),bond_ave,bond_std))+(H70-I$24)*cash*(_xlfn.NORM.INV(RAND(),cash_ave,cash_std))+(H70-I$24)))</f>
        <v/>
      </c>
      <c r="J70" s="156">
        <f>IF((I70&lt;=0),0,((I70-J$24)*Stock*(_xlfn.NORM.INV(RAND(),stock_ave,stock_std))+(I70-J$24)*Bonds*(_xlfn.NORM.INV(RAND(),bond_ave,bond_std))+(I70-J$24)*cash*(_xlfn.NORM.INV(RAND(),cash_ave,cash_std))+(I70-J$24)))</f>
        <v/>
      </c>
      <c r="K70" s="156">
        <f>IF((J70&lt;=0),0,((J70-K$24)*Stock*(_xlfn.NORM.INV(RAND(),stock_ave,stock_std))+(J70-K$24)*Bonds*(_xlfn.NORM.INV(RAND(),bond_ave,bond_std))+(J70-K$24)*cash*(_xlfn.NORM.INV(RAND(),cash_ave,cash_std))+(J70-K$24)))</f>
        <v/>
      </c>
      <c r="L70" s="156">
        <f>IF((K70&lt;=0),0,((K70-L$24)*Stock*(_xlfn.NORM.INV(RAND(),stock_ave,stock_std))+(K70-L$24)*Bonds*(_xlfn.NORM.INV(RAND(),bond_ave,bond_std))+(K70-L$24)*cash*(_xlfn.NORM.INV(RAND(),cash_ave,cash_std))+(K70-L$24)))</f>
        <v/>
      </c>
      <c r="M70" s="156">
        <f>IF((L70&lt;=0),0,((L70-M$24)*Stock*(_xlfn.NORM.INV(RAND(),stock_ave,stock_std))+(L70-M$24)*Bonds*(_xlfn.NORM.INV(RAND(),bond_ave,bond_std))+(L70-M$24)*cash*(_xlfn.NORM.INV(RAND(),cash_ave,cash_std))+(L70-M$24)))</f>
        <v/>
      </c>
      <c r="N70" s="156">
        <f>IF((M70&lt;=0),0,((M70-N$24)*Stock*(_xlfn.NORM.INV(RAND(),stock_ave,stock_std))+(M70-N$24)*Bonds*(_xlfn.NORM.INV(RAND(),bond_ave,bond_std))+(M70-N$24)*cash*(_xlfn.NORM.INV(RAND(),cash_ave,cash_std))+(M70-N$24)))</f>
        <v/>
      </c>
      <c r="O70" s="156">
        <f>IF((N70&lt;=0),0,((N70-O$24)*Stock*(_xlfn.NORM.INV(RAND(),stock_ave,stock_std))+(N70-O$24)*Bonds*(_xlfn.NORM.INV(RAND(),bond_ave,bond_std))+(N70-O$24)*cash*(_xlfn.NORM.INV(RAND(),cash_ave,cash_std))+(N70-O$24)))</f>
        <v/>
      </c>
      <c r="P70" s="156">
        <f>IF((O70&lt;=0),0,((O70-P$24)*Stock*(_xlfn.NORM.INV(RAND(),stock_ave,stock_std))+(O70-P$24)*Bonds*(_xlfn.NORM.INV(RAND(),bond_ave,bond_std))+(O70-P$24)*cash*(_xlfn.NORM.INV(RAND(),cash_ave,cash_std))+(O70-P$24)))</f>
        <v/>
      </c>
      <c r="Q70" s="156">
        <f>IF((P70&lt;=0),0,((P70-Q$24)*Stock*(_xlfn.NORM.INV(RAND(),stock_ave,stock_std))+(P70-Q$24)*Bonds*(_xlfn.NORM.INV(RAND(),bond_ave,bond_std))+(P70-Q$24)*cash*(_xlfn.NORM.INV(RAND(),cash_ave,cash_std))+(P70-Q$24)))</f>
        <v/>
      </c>
      <c r="R70" s="156">
        <f>IF((Q70&lt;=0),0,((Q70-R$24)*Stock*(_xlfn.NORM.INV(RAND(),stock_ave,stock_std))+(Q70-R$24)*Bonds*(_xlfn.NORM.INV(RAND(),bond_ave,bond_std))+(Q70-R$24)*cash*(_xlfn.NORM.INV(RAND(),cash_ave,cash_std))+(Q70-R$24)))</f>
        <v/>
      </c>
      <c r="S70" s="156">
        <f>IF((R70&lt;=0),0,((R70-S$24)*Stock*(_xlfn.NORM.INV(RAND(),stock_ave,stock_std))+(R70-S$24)*Bonds*(_xlfn.NORM.INV(RAND(),bond_ave,bond_std))+(R70-S$24)*cash*(_xlfn.NORM.INV(RAND(),cash_ave,cash_std))+(R70-S$24)))</f>
        <v/>
      </c>
      <c r="T70" s="156">
        <f>IF((S70&lt;=0),0,((S70-T$24)*Stock*(_xlfn.NORM.INV(RAND(),stock_ave,stock_std))+(S70-T$24)*Bonds*(_xlfn.NORM.INV(RAND(),bond_ave,bond_std))+(S70-T$24)*cash*(_xlfn.NORM.INV(RAND(),cash_ave,cash_std))+(S70-T$24)))</f>
        <v/>
      </c>
      <c r="U70" s="156">
        <f>IF((T70&lt;=0),0,((T70-U$24)*Stock*(_xlfn.NORM.INV(RAND(),stock_ave,stock_std))+(T70-U$24)*Bonds*(_xlfn.NORM.INV(RAND(),bond_ave,bond_std))+(T70-U$24)*cash*(_xlfn.NORM.INV(RAND(),cash_ave,cash_std))+(T70-U$24)))</f>
        <v/>
      </c>
      <c r="V70" s="156">
        <f>IF((U70&lt;=0),0,((U70-V$24)*Stock*(_xlfn.NORM.INV(RAND(),stock_ave,stock_std))+(U70-V$24)*Bonds*(_xlfn.NORM.INV(RAND(),bond_ave,bond_std))+(U70-V$24)*cash*(_xlfn.NORM.INV(RAND(),cash_ave,cash_std))+(U70-V$24)))</f>
        <v/>
      </c>
      <c r="W70" s="156">
        <f>IF((V70&lt;=0),0,((V70-W$24)*Stock*(_xlfn.NORM.INV(RAND(),stock_ave,stock_std))+(V70-W$24)*Bonds*(_xlfn.NORM.INV(RAND(),bond_ave,bond_std))+(V70-W$24)*cash*(_xlfn.NORM.INV(RAND(),cash_ave,cash_std))+(V70-W$24)))</f>
        <v/>
      </c>
      <c r="X70" s="156">
        <f>IF((W70&lt;=0),0,((W70-X$24)*Stock*(_xlfn.NORM.INV(RAND(),stock_ave,stock_std))+(W70-X$24)*Bonds*(_xlfn.NORM.INV(RAND(),bond_ave,bond_std))+(W70-X$24)*cash*(_xlfn.NORM.INV(RAND(),cash_ave,cash_std))+(W70-X$24)))</f>
        <v/>
      </c>
      <c r="Y70" s="156">
        <f>IF((X70&lt;=0),0,((X70-Y$24)*Stock*(_xlfn.NORM.INV(RAND(),stock_ave,stock_std))+(X70-Y$24)*Bonds*(_xlfn.NORM.INV(RAND(),bond_ave,bond_std))+(X70-Y$24)*cash*(_xlfn.NORM.INV(RAND(),cash_ave,cash_std))+(X70-Y$24)))</f>
        <v/>
      </c>
      <c r="Z70" s="156">
        <f>IF((Y70&lt;=0),0,((Y70-Z$24)*Stock*(_xlfn.NORM.INV(RAND(),stock_ave,stock_std))+(Y70-Z$24)*Bonds*(_xlfn.NORM.INV(RAND(),bond_ave,bond_std))+(Y70-Z$24)*cash*(_xlfn.NORM.INV(RAND(),cash_ave,cash_std))+(Y70-Z$24)))</f>
        <v/>
      </c>
      <c r="AA70" s="156">
        <f>IF((Z70&lt;=0),0,((Z70-AA$24)*Stock*(_xlfn.NORM.INV(RAND(),stock_ave,stock_std))+(Z70-AA$24)*Bonds*(_xlfn.NORM.INV(RAND(),bond_ave,bond_std))+(Z70-AA$24)*cash*(_xlfn.NORM.INV(RAND(),cash_ave,cash_std))+(Z70-AA$24)))</f>
        <v/>
      </c>
      <c r="AB70" s="156">
        <f>IF((AA70&lt;=0),0,((AA70-AB$24)*Stock*(_xlfn.NORM.INV(RAND(),stock_ave,stock_std))+(AA70-AB$24)*Bonds*(_xlfn.NORM.INV(RAND(),bond_ave,bond_std))+(AA70-AB$24)*cash*(_xlfn.NORM.INV(RAND(),cash_ave,cash_std))+(AA70-AB$24)))</f>
        <v/>
      </c>
      <c r="AC70" s="156">
        <f>IF((AB70&lt;=0),0,((AB70-AC$24)*Stock*(_xlfn.NORM.INV(RAND(),stock_ave,stock_std))+(AB70-AC$24)*Bonds*(_xlfn.NORM.INV(RAND(),bond_ave,bond_std))+(AB70-AC$24)*cash*(_xlfn.NORM.INV(RAND(),cash_ave,cash_std))+(AB70-AC$24)))</f>
        <v/>
      </c>
      <c r="AD70" s="156">
        <f>IF((AC70&lt;=0),0,((AC70-AD$24)*Stock*(_xlfn.NORM.INV(RAND(),stock_ave,stock_std))+(AC70-AD$24)*Bonds*(_xlfn.NORM.INV(RAND(),bond_ave,bond_std))+(AC70-AD$24)*cash*(_xlfn.NORM.INV(RAND(),cash_ave,cash_std))+(AC70-AD$24)))</f>
        <v/>
      </c>
      <c r="AE70" s="156">
        <f>IF((AD70&lt;=0),0,((AD70-AE$24)*Stock*(_xlfn.NORM.INV(RAND(),stock_ave,stock_std))+(AD70-AE$24)*Bonds*(_xlfn.NORM.INV(RAND(),bond_ave,bond_std))+(AD70-AE$24)*cash*(_xlfn.NORM.INV(RAND(),cash_ave,cash_std))+(AD70-AE$24)))</f>
        <v/>
      </c>
      <c r="AF70" s="156">
        <f>IF((AE70&lt;=0),0,((AE70-AF$24)*Stock*(_xlfn.NORM.INV(RAND(),stock_ave,stock_std))+(AE70-AF$24)*Bonds*(_xlfn.NORM.INV(RAND(),bond_ave,bond_std))+(AE70-AF$24)*cash*(_xlfn.NORM.INV(RAND(),cash_ave,cash_std))+(AE70-AF$24)))</f>
        <v/>
      </c>
      <c r="AG70" s="156">
        <f>IF((AF70&lt;=0),0,((AF70-AG$24)*Stock*(_xlfn.NORM.INV(RAND(),stock_ave,stock_std))+(AF70-AG$24)*Bonds*(_xlfn.NORM.INV(RAND(),bond_ave,bond_std))+(AF70-AG$24)*cash*(_xlfn.NORM.INV(RAND(),cash_ave,cash_std))+(AF70-AG$24)))</f>
        <v/>
      </c>
      <c r="AH70" s="156">
        <f>IF((AG70&lt;=0),0,((AG70-AH$24)*Stock*(_xlfn.NORM.INV(RAND(),stock_ave,stock_std))+(AG70-AH$24)*Bonds*(_xlfn.NORM.INV(RAND(),bond_ave,bond_std))+(AG70-AH$24)*cash*(_xlfn.NORM.INV(RAND(),cash_ave,cash_std))+(AG70-AH$24)))</f>
        <v/>
      </c>
      <c r="AI70" s="156">
        <f>IF((AH70&lt;=0),0,((AH70-AI$24)*Stock*(_xlfn.NORM.INV(RAND(),stock_ave,stock_std))+(AH70-AI$24)*Bonds*(_xlfn.NORM.INV(RAND(),bond_ave,bond_std))+(AH70-AI$24)*cash*(_xlfn.NORM.INV(RAND(),cash_ave,cash_std))+(AH70-AI$24)))</f>
        <v/>
      </c>
      <c r="AJ70" s="156">
        <f>IF((AI70&lt;=0),0,((AI70-AJ$24)*Stock*(_xlfn.NORM.INV(RAND(),stock_ave,stock_std))+(AI70-AJ$24)*Bonds*(_xlfn.NORM.INV(RAND(),bond_ave,bond_std))+(AI70-AJ$24)*cash*(_xlfn.NORM.INV(RAND(),cash_ave,cash_std))+(AI70-AJ$24)))</f>
        <v/>
      </c>
      <c r="AK70" s="156">
        <f>IF((AJ70&lt;=0),0,((AJ70-AK$24)*Stock*(_xlfn.NORM.INV(RAND(),stock_ave,stock_std))+(AJ70-AK$24)*Bonds*(_xlfn.NORM.INV(RAND(),bond_ave,bond_std))+(AJ70-AK$24)*cash*(_xlfn.NORM.INV(RAND(),cash_ave,cash_std))+(AJ70-AK$24)))</f>
        <v/>
      </c>
      <c r="AL70" s="156">
        <f>IF((AK70&lt;=0),0,((AK70-AL$24)*Stock*(_xlfn.NORM.INV(RAND(),stock_ave,stock_std))+(AK70-AL$24)*Bonds*(_xlfn.NORM.INV(RAND(),bond_ave,bond_std))+(AK70-AL$24)*cash*(_xlfn.NORM.INV(RAND(),cash_ave,cash_std))+(AK70-AL$24)))</f>
        <v/>
      </c>
      <c r="AM70" s="156">
        <f>IF((AL70&lt;=0),0,((AL70-AM$24)*Stock*(_xlfn.NORM.INV(RAND(),stock_ave,stock_std))+(AL70-AM$24)*Bonds*(_xlfn.NORM.INV(RAND(),bond_ave,bond_std))+(AL70-AM$24)*cash*(_xlfn.NORM.INV(RAND(),cash_ave,cash_std))+(AL70-AM$24)))</f>
        <v/>
      </c>
      <c r="AN70" s="156">
        <f>IF((AM70&lt;=0),0,((AM70-AN$24)*Stock*(_xlfn.NORM.INV(RAND(),stock_ave,stock_std))+(AM70-AN$24)*Bonds*(_xlfn.NORM.INV(RAND(),bond_ave,bond_std))+(AM70-AN$24)*cash*(_xlfn.NORM.INV(RAND(),cash_ave,cash_std))+(AM70-AN$24)))</f>
        <v/>
      </c>
      <c r="AO70" s="156">
        <f>IF((AN70&lt;=0),0,((AN70-AO$24)*Stock*(_xlfn.NORM.INV(RAND(),stock_ave,stock_std))+(AN70-AO$24)*Bonds*(_xlfn.NORM.INV(RAND(),bond_ave,bond_std))+(AN70-AO$24)*cash*(_xlfn.NORM.INV(RAND(),cash_ave,cash_std))+(AN70-AO$24)))</f>
        <v/>
      </c>
      <c r="AP70" s="156">
        <f>IF((AO70&lt;=0),0,((AO70-AP$24)*Stock*(_xlfn.NORM.INV(RAND(),stock_ave,stock_std))+(AO70-AP$24)*Bonds*(_xlfn.NORM.INV(RAND(),bond_ave,bond_std))+(AO70-AP$24)*cash*(_xlfn.NORM.INV(RAND(),cash_ave,cash_std))+(AO70-AP$24)))</f>
        <v/>
      </c>
      <c r="AQ70" s="156">
        <f>IF((AP70&lt;=0),0,((AP70-AQ$24)*Stock*(_xlfn.NORM.INV(RAND(),stock_ave,stock_std))+(AP70-AQ$24)*Bonds*(_xlfn.NORM.INV(RAND(),bond_ave,bond_std))+(AP70-AQ$24)*cash*(_xlfn.NORM.INV(RAND(),cash_ave,cash_std))+(AP70-AQ$24)))</f>
        <v/>
      </c>
      <c r="AR70" s="156">
        <f>IF((AQ70&lt;=0),0,((AQ70-AR$24)*Stock*(_xlfn.NORM.INV(RAND(),stock_ave,stock_std))+(AQ70-AR$24)*Bonds*(_xlfn.NORM.INV(RAND(),bond_ave,bond_std))+(AQ70-AR$24)*cash*(_xlfn.NORM.INV(RAND(),cash_ave,cash_std))+(AQ70-AR$24)))</f>
        <v/>
      </c>
      <c r="AS70" s="156">
        <f>IF((AR70&lt;=0),0,((AR70-AS$24)*Stock*(_xlfn.NORM.INV(RAND(),stock_ave,stock_std))+(AR70-AS$24)*Bonds*(_xlfn.NORM.INV(RAND(),bond_ave,bond_std))+(AR70-AS$24)*cash*(_xlfn.NORM.INV(RAND(),cash_ave,cash_std))+(AR70-AS$24)))</f>
        <v/>
      </c>
      <c r="AT70" s="156">
        <f>IF((AS70&lt;=0),0,((AS70-AT$24)*Stock*(_xlfn.NORM.INV(RAND(),stock_ave,stock_std))+(AS70-AT$24)*Bonds*(_xlfn.NORM.INV(RAND(),bond_ave,bond_std))+(AS70-AT$24)*cash*(_xlfn.NORM.INV(RAND(),cash_ave,cash_std))+(AS70-AT$24)))</f>
        <v/>
      </c>
      <c r="AU70" s="156">
        <f>IF((AT70&lt;=0),0,((AT70-AU$24)*Stock*(_xlfn.NORM.INV(RAND(),stock_ave,stock_std))+(AT70-AU$24)*Bonds*(_xlfn.NORM.INV(RAND(),bond_ave,bond_std))+(AT70-AU$24)*cash*(_xlfn.NORM.INV(RAND(),cash_ave,cash_std))+(AT70-AU$24)))</f>
        <v/>
      </c>
      <c r="AV70" s="156">
        <f>IF((AU70&lt;=0),0,((AU70-AV$24)*Stock*(_xlfn.NORM.INV(RAND(),stock_ave,stock_std))+(AU70-AV$24)*Bonds*(_xlfn.NORM.INV(RAND(),bond_ave,bond_std))+(AU70-AV$24)*cash*(_xlfn.NORM.INV(RAND(),cash_ave,cash_std))+(AU70-AV$24)))</f>
        <v/>
      </c>
      <c r="AW70" s="156">
        <f>IF((AV70&lt;=0),0,((AV70-AW$24)*Stock*(_xlfn.NORM.INV(RAND(),stock_ave,stock_std))+(AV70-AW$24)*Bonds*(_xlfn.NORM.INV(RAND(),bond_ave,bond_std))+(AV70-AW$24)*cash*(_xlfn.NORM.INV(RAND(),cash_ave,cash_std))+(AV70-AW$24)))</f>
        <v/>
      </c>
      <c r="AX70" s="159" t="n"/>
      <c r="AY70" s="159" t="n"/>
      <c r="AZ70" s="159" t="n"/>
      <c r="BA70" s="159" t="n"/>
      <c r="BB70" s="159" t="n"/>
    </row>
    <row r="71">
      <c r="C71" s="147" t="n"/>
      <c r="D71" s="61">
        <f>+D70-IF(D$18&gt;74,(D70/D$25)*$C$10)</f>
        <v/>
      </c>
      <c r="E71" s="61">
        <f>+E70-IF(E$18&gt;74,(E70/E$25)*$C$10)</f>
        <v/>
      </c>
      <c r="F71" s="61">
        <f>+F70-IF(F$18&gt;74,(F70/F$25)*$C$10)</f>
        <v/>
      </c>
      <c r="G71" s="61">
        <f>+G70-IF(G$18&gt;74,(G70/G$25)*$C$10)</f>
        <v/>
      </c>
      <c r="H71" s="61">
        <f>+H70-IF(H$18&gt;74,(H70/H$25)*$C$10)</f>
        <v/>
      </c>
      <c r="I71" s="61">
        <f>+I70-IF(I$18&gt;74,(I70/I$25)*$C$10)</f>
        <v/>
      </c>
      <c r="J71" s="61">
        <f>+J70-IF(J$18&gt;74,(J70/J$25)*$C$10)</f>
        <v/>
      </c>
      <c r="K71" s="61">
        <f>+K70-IF(K$18&gt;74,(K70/K$25)*$C$10)</f>
        <v/>
      </c>
      <c r="L71" s="61">
        <f>+L70-IF(L$18&gt;74,(L70/L$25)*$C$10)</f>
        <v/>
      </c>
      <c r="M71" s="61">
        <f>+M70-IF(M$18&gt;74,(M70/M$25)*$C$10)</f>
        <v/>
      </c>
      <c r="N71" s="61">
        <f>+N70-IF(N$18&gt;74,(N70/N$25)*$C$10)</f>
        <v/>
      </c>
      <c r="O71" s="61">
        <f>+O70-IF(O$18&gt;74,(O70/O$25)*$C$10)</f>
        <v/>
      </c>
      <c r="P71" s="61">
        <f>+P70-IF(P$18&gt;74,(P70/P$25)*$C$10)</f>
        <v/>
      </c>
      <c r="Q71" s="61">
        <f>+Q70-IF(Q$18&gt;74,(Q70/Q$25)*$C$10)</f>
        <v/>
      </c>
      <c r="R71" s="61">
        <f>+R70-IF(R$18&gt;74,(R70/R$25)*$C$10)</f>
        <v/>
      </c>
      <c r="S71" s="61">
        <f>+S70-IF(S$18&gt;74,(S70/S$25)*$C$10)</f>
        <v/>
      </c>
      <c r="T71" s="61">
        <f>+T70-IF(T$18&gt;74,(T70/T$25)*$C$10)</f>
        <v/>
      </c>
      <c r="U71" s="61">
        <f>+U70-IF(U$18&gt;74,(U70/U$25)*$C$10)</f>
        <v/>
      </c>
      <c r="V71" s="61">
        <f>+V70-IF(V$18&gt;74,(V70/V$25)*$C$10)</f>
        <v/>
      </c>
      <c r="W71" s="61">
        <f>+W70-IF(W$18&gt;74,(W70/W$25)*$C$10)</f>
        <v/>
      </c>
      <c r="X71" s="61">
        <f>+X70-IF(X$18&gt;74,(X70/X$25)*$C$10)</f>
        <v/>
      </c>
      <c r="Y71" s="61">
        <f>+Y70-IF(Y$18&gt;74,(Y70/Y$25)*$C$10)</f>
        <v/>
      </c>
      <c r="Z71" s="61">
        <f>+Z70-IF(Z$18&gt;74,(Z70/Z$25)*$C$10)</f>
        <v/>
      </c>
      <c r="AA71" s="61">
        <f>+AA70-IF(AA$18&gt;74,(AA70/AA$25)*$C$10)</f>
        <v/>
      </c>
      <c r="AB71" s="61">
        <f>+AB70-IF(AB$18&gt;74,(AB70/AB$25)*$C$10)</f>
        <v/>
      </c>
      <c r="AC71" s="61">
        <f>+AC70-IF(AC$18&gt;74,(AC70/AC$25)*$C$10)</f>
        <v/>
      </c>
      <c r="AD71" s="61">
        <f>+AD70-IF(AD$18&gt;74,(AD70/AD$25)*$C$10)</f>
        <v/>
      </c>
      <c r="AE71" s="61">
        <f>+AE70-IF(AE$18&gt;74,(AE70/AE$25)*$C$10)</f>
        <v/>
      </c>
      <c r="AF71" s="61">
        <f>+AF70-IF(AF$18&gt;74,(AF70/AF$25)*$C$10)</f>
        <v/>
      </c>
      <c r="AG71" s="61">
        <f>+AG70-IF(AG$18&gt;74,(AG70/AG$25)*$C$10)</f>
        <v/>
      </c>
      <c r="AH71" s="61">
        <f>+AH70-IF(AH$18&gt;74,(AH70/AH$25)*$C$10)</f>
        <v/>
      </c>
      <c r="AI71" s="61">
        <f>+AI70-IF(AI$18&gt;74,(AI70/AI$25)*$C$10)</f>
        <v/>
      </c>
      <c r="AJ71" s="61">
        <f>+AJ70-IF(AJ$18&gt;74,(AJ70/AJ$25)*$C$10)</f>
        <v/>
      </c>
      <c r="AK71" s="61">
        <f>+AK70-IF(AK$18&gt;74,(AK70/AK$25)*$C$10)</f>
        <v/>
      </c>
      <c r="AL71" s="61">
        <f>+AL70-IF(AL$18&gt;74,(AL70/AL$25)*$C$10)</f>
        <v/>
      </c>
      <c r="AM71" s="61">
        <f>+AM70-IF(AM$18&gt;74,(AM70/AM$25)*$C$10)</f>
        <v/>
      </c>
      <c r="AN71" s="61">
        <f>+AN70-IF(AN$18&gt;74,(AN70/AN$25)*$C$10)</f>
        <v/>
      </c>
      <c r="AO71" s="61">
        <f>+AO70-IF(AO$18&gt;74,(AO70/AO$25)*$C$10)</f>
        <v/>
      </c>
      <c r="AP71" s="61">
        <f>+AP70-IF(AP$18&gt;74,(AP70/AP$25)*$C$10)</f>
        <v/>
      </c>
      <c r="AQ71" s="61">
        <f>+AQ70-IF(AQ$18&gt;74,(AQ70/AQ$25)*$C$10)</f>
        <v/>
      </c>
      <c r="AR71" s="61">
        <f>+AR70-IF(AR$18&gt;74,(AR70/AR$25)*$C$10)</f>
        <v/>
      </c>
      <c r="AS71" s="61">
        <f>+AS70-IF(AS$18&gt;74,(AS70/AS$25)*$C$10)</f>
        <v/>
      </c>
      <c r="AT71" s="61">
        <f>+AT70-IF(AT$18&gt;74,(AT70/AT$25)*$C$10)</f>
        <v/>
      </c>
      <c r="AU71" s="61">
        <f>+AU70-IF(AU$18&gt;74,(AU70/AU$25)*$C$10)</f>
        <v/>
      </c>
      <c r="AV71" s="61">
        <f>+AV70-IF(AV$18&gt;74,(AV70/AV$25)*$C$10)</f>
        <v/>
      </c>
      <c r="AW71" s="61">
        <f>+AW70-IF(AW$18&gt;74,(AW70/AW$25)*$C$10)</f>
        <v/>
      </c>
      <c r="AX71" s="35">
        <f>IF(AW71&gt;0,1,0)</f>
        <v/>
      </c>
      <c r="AY71" s="35">
        <f>IF(AL71&gt;0,1,0)</f>
        <v/>
      </c>
      <c r="AZ71" s="35">
        <f>IF(AG71&gt;0,1,0)</f>
        <v/>
      </c>
      <c r="BA71" s="35">
        <f>IF(AB71&gt;0,1,0)</f>
        <v/>
      </c>
      <c r="BB71" s="35">
        <f>IF(W71&gt;0,1,0)</f>
        <v/>
      </c>
    </row>
    <row r="72">
      <c r="B72" s="154" t="inlineStr">
        <is>
          <t>trial 23</t>
        </is>
      </c>
      <c r="C72" s="155">
        <f>+start-$C$24</f>
        <v/>
      </c>
      <c r="D72" s="156">
        <f>IF((C72&lt;=0),0,((C72-D$24)*Stock*(_xlfn.NORM.INV(RAND(),stock_ave,stock_std))+(C72-D$24)*Bonds*(_xlfn.NORM.INV(RAND(),bond_ave,bond_std))+(C72-D$24)*cash*(_xlfn.NORM.INV(RAND(),cash_ave,cash_std))+(C72-D$24)))</f>
        <v/>
      </c>
      <c r="E72" s="156">
        <f>IF((D72&lt;=0),0,((D72-E$24)*Stock*(_xlfn.NORM.INV(RAND(),stock_ave,stock_std))+(D72-E$24)*Bonds*(_xlfn.NORM.INV(RAND(),bond_ave,bond_std))+(D72-E$24)*cash*(_xlfn.NORM.INV(RAND(),cash_ave,cash_std))+(D72-E$24)))</f>
        <v/>
      </c>
      <c r="F72" s="156">
        <f>IF((E72&lt;=0),0,((E72-F$24)*Stock*(_xlfn.NORM.INV(RAND(),stock_ave,stock_std))+(E72-F$24)*Bonds*(_xlfn.NORM.INV(RAND(),bond_ave,bond_std))+(E72-F$24)*cash*(_xlfn.NORM.INV(RAND(),cash_ave,cash_std))+(E72-F$24)))</f>
        <v/>
      </c>
      <c r="G72" s="156">
        <f>IF((F72&lt;=0),0,((F72-G$24)*Stock*(_xlfn.NORM.INV(RAND(),stock_ave,stock_std))+(F72-G$24)*Bonds*(_xlfn.NORM.INV(RAND(),bond_ave,bond_std))+(F72-G$24)*cash*(_xlfn.NORM.INV(RAND(),cash_ave,cash_std))+(F72-G$24)))</f>
        <v/>
      </c>
      <c r="H72" s="156">
        <f>IF((G72&lt;=0),0,((G72-H$24)*Stock*(_xlfn.NORM.INV(RAND(),stock_ave,stock_std))+(G72-H$24)*Bonds*(_xlfn.NORM.INV(RAND(),bond_ave,bond_std))+(G72-H$24)*cash*(_xlfn.NORM.INV(RAND(),cash_ave,cash_std))+(G72-H$24)))</f>
        <v/>
      </c>
      <c r="I72" s="156">
        <f>IF((H72&lt;=0),0,((H72-I$24)*Stock*(_xlfn.NORM.INV(RAND(),stock_ave,stock_std))+(H72-I$24)*Bonds*(_xlfn.NORM.INV(RAND(),bond_ave,bond_std))+(H72-I$24)*cash*(_xlfn.NORM.INV(RAND(),cash_ave,cash_std))+(H72-I$24)))</f>
        <v/>
      </c>
      <c r="J72" s="156">
        <f>IF((I72&lt;=0),0,((I72-J$24)*Stock*(_xlfn.NORM.INV(RAND(),stock_ave,stock_std))+(I72-J$24)*Bonds*(_xlfn.NORM.INV(RAND(),bond_ave,bond_std))+(I72-J$24)*cash*(_xlfn.NORM.INV(RAND(),cash_ave,cash_std))+(I72-J$24)))</f>
        <v/>
      </c>
      <c r="K72" s="156">
        <f>IF((J72&lt;=0),0,((J72-K$24)*Stock*(_xlfn.NORM.INV(RAND(),stock_ave,stock_std))+(J72-K$24)*Bonds*(_xlfn.NORM.INV(RAND(),bond_ave,bond_std))+(J72-K$24)*cash*(_xlfn.NORM.INV(RAND(),cash_ave,cash_std))+(J72-K$24)))</f>
        <v/>
      </c>
      <c r="L72" s="156">
        <f>IF((K72&lt;=0),0,((K72-L$24)*Stock*(_xlfn.NORM.INV(RAND(),stock_ave,stock_std))+(K72-L$24)*Bonds*(_xlfn.NORM.INV(RAND(),bond_ave,bond_std))+(K72-L$24)*cash*(_xlfn.NORM.INV(RAND(),cash_ave,cash_std))+(K72-L$24)))</f>
        <v/>
      </c>
      <c r="M72" s="156">
        <f>IF((L72&lt;=0),0,((L72-M$24)*Stock*(_xlfn.NORM.INV(RAND(),stock_ave,stock_std))+(L72-M$24)*Bonds*(_xlfn.NORM.INV(RAND(),bond_ave,bond_std))+(L72-M$24)*cash*(_xlfn.NORM.INV(RAND(),cash_ave,cash_std))+(L72-M$24)))</f>
        <v/>
      </c>
      <c r="N72" s="156">
        <f>IF((M72&lt;=0),0,((M72-N$24)*Stock*(_xlfn.NORM.INV(RAND(),stock_ave,stock_std))+(M72-N$24)*Bonds*(_xlfn.NORM.INV(RAND(),bond_ave,bond_std))+(M72-N$24)*cash*(_xlfn.NORM.INV(RAND(),cash_ave,cash_std))+(M72-N$24)))</f>
        <v/>
      </c>
      <c r="O72" s="156">
        <f>IF((N72&lt;=0),0,((N72-O$24)*Stock*(_xlfn.NORM.INV(RAND(),stock_ave,stock_std))+(N72-O$24)*Bonds*(_xlfn.NORM.INV(RAND(),bond_ave,bond_std))+(N72-O$24)*cash*(_xlfn.NORM.INV(RAND(),cash_ave,cash_std))+(N72-O$24)))</f>
        <v/>
      </c>
      <c r="P72" s="156">
        <f>IF((O72&lt;=0),0,((O72-P$24)*Stock*(_xlfn.NORM.INV(RAND(),stock_ave,stock_std))+(O72-P$24)*Bonds*(_xlfn.NORM.INV(RAND(),bond_ave,bond_std))+(O72-P$24)*cash*(_xlfn.NORM.INV(RAND(),cash_ave,cash_std))+(O72-P$24)))</f>
        <v/>
      </c>
      <c r="Q72" s="156">
        <f>IF((P72&lt;=0),0,((P72-Q$24)*Stock*(_xlfn.NORM.INV(RAND(),stock_ave,stock_std))+(P72-Q$24)*Bonds*(_xlfn.NORM.INV(RAND(),bond_ave,bond_std))+(P72-Q$24)*cash*(_xlfn.NORM.INV(RAND(),cash_ave,cash_std))+(P72-Q$24)))</f>
        <v/>
      </c>
      <c r="R72" s="156">
        <f>IF((Q72&lt;=0),0,((Q72-R$24)*Stock*(_xlfn.NORM.INV(RAND(),stock_ave,stock_std))+(Q72-R$24)*Bonds*(_xlfn.NORM.INV(RAND(),bond_ave,bond_std))+(Q72-R$24)*cash*(_xlfn.NORM.INV(RAND(),cash_ave,cash_std))+(Q72-R$24)))</f>
        <v/>
      </c>
      <c r="S72" s="156">
        <f>IF((R72&lt;=0),0,((R72-S$24)*Stock*(_xlfn.NORM.INV(RAND(),stock_ave,stock_std))+(R72-S$24)*Bonds*(_xlfn.NORM.INV(RAND(),bond_ave,bond_std))+(R72-S$24)*cash*(_xlfn.NORM.INV(RAND(),cash_ave,cash_std))+(R72-S$24)))</f>
        <v/>
      </c>
      <c r="T72" s="156">
        <f>IF((S72&lt;=0),0,((S72-T$24)*Stock*(_xlfn.NORM.INV(RAND(),stock_ave,stock_std))+(S72-T$24)*Bonds*(_xlfn.NORM.INV(RAND(),bond_ave,bond_std))+(S72-T$24)*cash*(_xlfn.NORM.INV(RAND(),cash_ave,cash_std))+(S72-T$24)))</f>
        <v/>
      </c>
      <c r="U72" s="156">
        <f>IF((T72&lt;=0),0,((T72-U$24)*Stock*(_xlfn.NORM.INV(RAND(),stock_ave,stock_std))+(T72-U$24)*Bonds*(_xlfn.NORM.INV(RAND(),bond_ave,bond_std))+(T72-U$24)*cash*(_xlfn.NORM.INV(RAND(),cash_ave,cash_std))+(T72-U$24)))</f>
        <v/>
      </c>
      <c r="V72" s="156">
        <f>IF((U72&lt;=0),0,((U72-V$24)*Stock*(_xlfn.NORM.INV(RAND(),stock_ave,stock_std))+(U72-V$24)*Bonds*(_xlfn.NORM.INV(RAND(),bond_ave,bond_std))+(U72-V$24)*cash*(_xlfn.NORM.INV(RAND(),cash_ave,cash_std))+(U72-V$24)))</f>
        <v/>
      </c>
      <c r="W72" s="156">
        <f>IF((V72&lt;=0),0,((V72-W$24)*Stock*(_xlfn.NORM.INV(RAND(),stock_ave,stock_std))+(V72-W$24)*Bonds*(_xlfn.NORM.INV(RAND(),bond_ave,bond_std))+(V72-W$24)*cash*(_xlfn.NORM.INV(RAND(),cash_ave,cash_std))+(V72-W$24)))</f>
        <v/>
      </c>
      <c r="X72" s="156">
        <f>IF((W72&lt;=0),0,((W72-X$24)*Stock*(_xlfn.NORM.INV(RAND(),stock_ave,stock_std))+(W72-X$24)*Bonds*(_xlfn.NORM.INV(RAND(),bond_ave,bond_std))+(W72-X$24)*cash*(_xlfn.NORM.INV(RAND(),cash_ave,cash_std))+(W72-X$24)))</f>
        <v/>
      </c>
      <c r="Y72" s="156">
        <f>IF((X72&lt;=0),0,((X72-Y$24)*Stock*(_xlfn.NORM.INV(RAND(),stock_ave,stock_std))+(X72-Y$24)*Bonds*(_xlfn.NORM.INV(RAND(),bond_ave,bond_std))+(X72-Y$24)*cash*(_xlfn.NORM.INV(RAND(),cash_ave,cash_std))+(X72-Y$24)))</f>
        <v/>
      </c>
      <c r="Z72" s="156">
        <f>IF((Y72&lt;=0),0,((Y72-Z$24)*Stock*(_xlfn.NORM.INV(RAND(),stock_ave,stock_std))+(Y72-Z$24)*Bonds*(_xlfn.NORM.INV(RAND(),bond_ave,bond_std))+(Y72-Z$24)*cash*(_xlfn.NORM.INV(RAND(),cash_ave,cash_std))+(Y72-Z$24)))</f>
        <v/>
      </c>
      <c r="AA72" s="156">
        <f>IF((Z72&lt;=0),0,((Z72-AA$24)*Stock*(_xlfn.NORM.INV(RAND(),stock_ave,stock_std))+(Z72-AA$24)*Bonds*(_xlfn.NORM.INV(RAND(),bond_ave,bond_std))+(Z72-AA$24)*cash*(_xlfn.NORM.INV(RAND(),cash_ave,cash_std))+(Z72-AA$24)))</f>
        <v/>
      </c>
      <c r="AB72" s="156">
        <f>IF((AA72&lt;=0),0,((AA72-AB$24)*Stock*(_xlfn.NORM.INV(RAND(),stock_ave,stock_std))+(AA72-AB$24)*Bonds*(_xlfn.NORM.INV(RAND(),bond_ave,bond_std))+(AA72-AB$24)*cash*(_xlfn.NORM.INV(RAND(),cash_ave,cash_std))+(AA72-AB$24)))</f>
        <v/>
      </c>
      <c r="AC72" s="156">
        <f>IF((AB72&lt;=0),0,((AB72-AC$24)*Stock*(_xlfn.NORM.INV(RAND(),stock_ave,stock_std))+(AB72-AC$24)*Bonds*(_xlfn.NORM.INV(RAND(),bond_ave,bond_std))+(AB72-AC$24)*cash*(_xlfn.NORM.INV(RAND(),cash_ave,cash_std))+(AB72-AC$24)))</f>
        <v/>
      </c>
      <c r="AD72" s="156">
        <f>IF((AC72&lt;=0),0,((AC72-AD$24)*Stock*(_xlfn.NORM.INV(RAND(),stock_ave,stock_std))+(AC72-AD$24)*Bonds*(_xlfn.NORM.INV(RAND(),bond_ave,bond_std))+(AC72-AD$24)*cash*(_xlfn.NORM.INV(RAND(),cash_ave,cash_std))+(AC72-AD$24)))</f>
        <v/>
      </c>
      <c r="AE72" s="156">
        <f>IF((AD72&lt;=0),0,((AD72-AE$24)*Stock*(_xlfn.NORM.INV(RAND(),stock_ave,stock_std))+(AD72-AE$24)*Bonds*(_xlfn.NORM.INV(RAND(),bond_ave,bond_std))+(AD72-AE$24)*cash*(_xlfn.NORM.INV(RAND(),cash_ave,cash_std))+(AD72-AE$24)))</f>
        <v/>
      </c>
      <c r="AF72" s="156">
        <f>IF((AE72&lt;=0),0,((AE72-AF$24)*Stock*(_xlfn.NORM.INV(RAND(),stock_ave,stock_std))+(AE72-AF$24)*Bonds*(_xlfn.NORM.INV(RAND(),bond_ave,bond_std))+(AE72-AF$24)*cash*(_xlfn.NORM.INV(RAND(),cash_ave,cash_std))+(AE72-AF$24)))</f>
        <v/>
      </c>
      <c r="AG72" s="156">
        <f>IF((AF72&lt;=0),0,((AF72-AG$24)*Stock*(_xlfn.NORM.INV(RAND(),stock_ave,stock_std))+(AF72-AG$24)*Bonds*(_xlfn.NORM.INV(RAND(),bond_ave,bond_std))+(AF72-AG$24)*cash*(_xlfn.NORM.INV(RAND(),cash_ave,cash_std))+(AF72-AG$24)))</f>
        <v/>
      </c>
      <c r="AH72" s="156">
        <f>IF((AG72&lt;=0),0,((AG72-AH$24)*Stock*(_xlfn.NORM.INV(RAND(),stock_ave,stock_std))+(AG72-AH$24)*Bonds*(_xlfn.NORM.INV(RAND(),bond_ave,bond_std))+(AG72-AH$24)*cash*(_xlfn.NORM.INV(RAND(),cash_ave,cash_std))+(AG72-AH$24)))</f>
        <v/>
      </c>
      <c r="AI72" s="156">
        <f>IF((AH72&lt;=0),0,((AH72-AI$24)*Stock*(_xlfn.NORM.INV(RAND(),stock_ave,stock_std))+(AH72-AI$24)*Bonds*(_xlfn.NORM.INV(RAND(),bond_ave,bond_std))+(AH72-AI$24)*cash*(_xlfn.NORM.INV(RAND(),cash_ave,cash_std))+(AH72-AI$24)))</f>
        <v/>
      </c>
      <c r="AJ72" s="156">
        <f>IF((AI72&lt;=0),0,((AI72-AJ$24)*Stock*(_xlfn.NORM.INV(RAND(),stock_ave,stock_std))+(AI72-AJ$24)*Bonds*(_xlfn.NORM.INV(RAND(),bond_ave,bond_std))+(AI72-AJ$24)*cash*(_xlfn.NORM.INV(RAND(),cash_ave,cash_std))+(AI72-AJ$24)))</f>
        <v/>
      </c>
      <c r="AK72" s="156">
        <f>IF((AJ72&lt;=0),0,((AJ72-AK$24)*Stock*(_xlfn.NORM.INV(RAND(),stock_ave,stock_std))+(AJ72-AK$24)*Bonds*(_xlfn.NORM.INV(RAND(),bond_ave,bond_std))+(AJ72-AK$24)*cash*(_xlfn.NORM.INV(RAND(),cash_ave,cash_std))+(AJ72-AK$24)))</f>
        <v/>
      </c>
      <c r="AL72" s="156">
        <f>IF((AK72&lt;=0),0,((AK72-AL$24)*Stock*(_xlfn.NORM.INV(RAND(),stock_ave,stock_std))+(AK72-AL$24)*Bonds*(_xlfn.NORM.INV(RAND(),bond_ave,bond_std))+(AK72-AL$24)*cash*(_xlfn.NORM.INV(RAND(),cash_ave,cash_std))+(AK72-AL$24)))</f>
        <v/>
      </c>
      <c r="AM72" s="156">
        <f>IF((AL72&lt;=0),0,((AL72-AM$24)*Stock*(_xlfn.NORM.INV(RAND(),stock_ave,stock_std))+(AL72-AM$24)*Bonds*(_xlfn.NORM.INV(RAND(),bond_ave,bond_std))+(AL72-AM$24)*cash*(_xlfn.NORM.INV(RAND(),cash_ave,cash_std))+(AL72-AM$24)))</f>
        <v/>
      </c>
      <c r="AN72" s="156">
        <f>IF((AM72&lt;=0),0,((AM72-AN$24)*Stock*(_xlfn.NORM.INV(RAND(),stock_ave,stock_std))+(AM72-AN$24)*Bonds*(_xlfn.NORM.INV(RAND(),bond_ave,bond_std))+(AM72-AN$24)*cash*(_xlfn.NORM.INV(RAND(),cash_ave,cash_std))+(AM72-AN$24)))</f>
        <v/>
      </c>
      <c r="AO72" s="156">
        <f>IF((AN72&lt;=0),0,((AN72-AO$24)*Stock*(_xlfn.NORM.INV(RAND(),stock_ave,stock_std))+(AN72-AO$24)*Bonds*(_xlfn.NORM.INV(RAND(),bond_ave,bond_std))+(AN72-AO$24)*cash*(_xlfn.NORM.INV(RAND(),cash_ave,cash_std))+(AN72-AO$24)))</f>
        <v/>
      </c>
      <c r="AP72" s="156">
        <f>IF((AO72&lt;=0),0,((AO72-AP$24)*Stock*(_xlfn.NORM.INV(RAND(),stock_ave,stock_std))+(AO72-AP$24)*Bonds*(_xlfn.NORM.INV(RAND(),bond_ave,bond_std))+(AO72-AP$24)*cash*(_xlfn.NORM.INV(RAND(),cash_ave,cash_std))+(AO72-AP$24)))</f>
        <v/>
      </c>
      <c r="AQ72" s="156">
        <f>IF((AP72&lt;=0),0,((AP72-AQ$24)*Stock*(_xlfn.NORM.INV(RAND(),stock_ave,stock_std))+(AP72-AQ$24)*Bonds*(_xlfn.NORM.INV(RAND(),bond_ave,bond_std))+(AP72-AQ$24)*cash*(_xlfn.NORM.INV(RAND(),cash_ave,cash_std))+(AP72-AQ$24)))</f>
        <v/>
      </c>
      <c r="AR72" s="156">
        <f>IF((AQ72&lt;=0),0,((AQ72-AR$24)*Stock*(_xlfn.NORM.INV(RAND(),stock_ave,stock_std))+(AQ72-AR$24)*Bonds*(_xlfn.NORM.INV(RAND(),bond_ave,bond_std))+(AQ72-AR$24)*cash*(_xlfn.NORM.INV(RAND(),cash_ave,cash_std))+(AQ72-AR$24)))</f>
        <v/>
      </c>
      <c r="AS72" s="156">
        <f>IF((AR72&lt;=0),0,((AR72-AS$24)*Stock*(_xlfn.NORM.INV(RAND(),stock_ave,stock_std))+(AR72-AS$24)*Bonds*(_xlfn.NORM.INV(RAND(),bond_ave,bond_std))+(AR72-AS$24)*cash*(_xlfn.NORM.INV(RAND(),cash_ave,cash_std))+(AR72-AS$24)))</f>
        <v/>
      </c>
      <c r="AT72" s="156">
        <f>IF((AS72&lt;=0),0,((AS72-AT$24)*Stock*(_xlfn.NORM.INV(RAND(),stock_ave,stock_std))+(AS72-AT$24)*Bonds*(_xlfn.NORM.INV(RAND(),bond_ave,bond_std))+(AS72-AT$24)*cash*(_xlfn.NORM.INV(RAND(),cash_ave,cash_std))+(AS72-AT$24)))</f>
        <v/>
      </c>
      <c r="AU72" s="156">
        <f>IF((AT72&lt;=0),0,((AT72-AU$24)*Stock*(_xlfn.NORM.INV(RAND(),stock_ave,stock_std))+(AT72-AU$24)*Bonds*(_xlfn.NORM.INV(RAND(),bond_ave,bond_std))+(AT72-AU$24)*cash*(_xlfn.NORM.INV(RAND(),cash_ave,cash_std))+(AT72-AU$24)))</f>
        <v/>
      </c>
      <c r="AV72" s="156">
        <f>IF((AU72&lt;=0),0,((AU72-AV$24)*Stock*(_xlfn.NORM.INV(RAND(),stock_ave,stock_std))+(AU72-AV$24)*Bonds*(_xlfn.NORM.INV(RAND(),bond_ave,bond_std))+(AU72-AV$24)*cash*(_xlfn.NORM.INV(RAND(),cash_ave,cash_std))+(AU72-AV$24)))</f>
        <v/>
      </c>
      <c r="AW72" s="156">
        <f>IF((AV72&lt;=0),0,((AV72-AW$24)*Stock*(_xlfn.NORM.INV(RAND(),stock_ave,stock_std))+(AV72-AW$24)*Bonds*(_xlfn.NORM.INV(RAND(),bond_ave,bond_std))+(AV72-AW$24)*cash*(_xlfn.NORM.INV(RAND(),cash_ave,cash_std))+(AV72-AW$24)))</f>
        <v/>
      </c>
      <c r="AX72" s="159" t="n"/>
      <c r="AY72" s="159" t="n"/>
      <c r="AZ72" s="159" t="n"/>
      <c r="BA72" s="159" t="n"/>
      <c r="BB72" s="159" t="n"/>
    </row>
    <row r="73">
      <c r="C73" s="147" t="n"/>
      <c r="D73" s="61">
        <f>+D72-IF(D$18&gt;74,(D72/D$25)*$C$10)</f>
        <v/>
      </c>
      <c r="E73" s="61">
        <f>+E72-IF(E$18&gt;74,(E72/E$25)*$C$10)</f>
        <v/>
      </c>
      <c r="F73" s="61">
        <f>+F72-IF(F$18&gt;74,(F72/F$25)*$C$10)</f>
        <v/>
      </c>
      <c r="G73" s="61">
        <f>+G72-IF(G$18&gt;74,(G72/G$25)*$C$10)</f>
        <v/>
      </c>
      <c r="H73" s="61">
        <f>+H72-IF(H$18&gt;74,(H72/H$25)*$C$10)</f>
        <v/>
      </c>
      <c r="I73" s="61">
        <f>+I72-IF(I$18&gt;74,(I72/I$25)*$C$10)</f>
        <v/>
      </c>
      <c r="J73" s="61">
        <f>+J72-IF(J$18&gt;74,(J72/J$25)*$C$10)</f>
        <v/>
      </c>
      <c r="K73" s="61">
        <f>+K72-IF(K$18&gt;74,(K72/K$25)*$C$10)</f>
        <v/>
      </c>
      <c r="L73" s="61">
        <f>+L72-IF(L$18&gt;74,(L72/L$25)*$C$10)</f>
        <v/>
      </c>
      <c r="M73" s="61">
        <f>+M72-IF(M$18&gt;74,(M72/M$25)*$C$10)</f>
        <v/>
      </c>
      <c r="N73" s="61">
        <f>+N72-IF(N$18&gt;74,(N72/N$25)*$C$10)</f>
        <v/>
      </c>
      <c r="O73" s="61">
        <f>+O72-IF(O$18&gt;74,(O72/O$25)*$C$10)</f>
        <v/>
      </c>
      <c r="P73" s="61">
        <f>+P72-IF(P$18&gt;74,(P72/P$25)*$C$10)</f>
        <v/>
      </c>
      <c r="Q73" s="61">
        <f>+Q72-IF(Q$18&gt;74,(Q72/Q$25)*$C$10)</f>
        <v/>
      </c>
      <c r="R73" s="61">
        <f>+R72-IF(R$18&gt;74,(R72/R$25)*$C$10)</f>
        <v/>
      </c>
      <c r="S73" s="61">
        <f>+S72-IF(S$18&gt;74,(S72/S$25)*$C$10)</f>
        <v/>
      </c>
      <c r="T73" s="61">
        <f>+T72-IF(T$18&gt;74,(T72/T$25)*$C$10)</f>
        <v/>
      </c>
      <c r="U73" s="61">
        <f>+U72-IF(U$18&gt;74,(U72/U$25)*$C$10)</f>
        <v/>
      </c>
      <c r="V73" s="61">
        <f>+V72-IF(V$18&gt;74,(V72/V$25)*$C$10)</f>
        <v/>
      </c>
      <c r="W73" s="61">
        <f>+W72-IF(W$18&gt;74,(W72/W$25)*$C$10)</f>
        <v/>
      </c>
      <c r="X73" s="61">
        <f>+X72-IF(X$18&gt;74,(X72/X$25)*$C$10)</f>
        <v/>
      </c>
      <c r="Y73" s="61">
        <f>+Y72-IF(Y$18&gt;74,(Y72/Y$25)*$C$10)</f>
        <v/>
      </c>
      <c r="Z73" s="61">
        <f>+Z72-IF(Z$18&gt;74,(Z72/Z$25)*$C$10)</f>
        <v/>
      </c>
      <c r="AA73" s="61">
        <f>+AA72-IF(AA$18&gt;74,(AA72/AA$25)*$C$10)</f>
        <v/>
      </c>
      <c r="AB73" s="61">
        <f>+AB72-IF(AB$18&gt;74,(AB72/AB$25)*$C$10)</f>
        <v/>
      </c>
      <c r="AC73" s="61">
        <f>+AC72-IF(AC$18&gt;74,(AC72/AC$25)*$C$10)</f>
        <v/>
      </c>
      <c r="AD73" s="61">
        <f>+AD72-IF(AD$18&gt;74,(AD72/AD$25)*$C$10)</f>
        <v/>
      </c>
      <c r="AE73" s="61">
        <f>+AE72-IF(AE$18&gt;74,(AE72/AE$25)*$C$10)</f>
        <v/>
      </c>
      <c r="AF73" s="61">
        <f>+AF72-IF(AF$18&gt;74,(AF72/AF$25)*$C$10)</f>
        <v/>
      </c>
      <c r="AG73" s="61">
        <f>+AG72-IF(AG$18&gt;74,(AG72/AG$25)*$C$10)</f>
        <v/>
      </c>
      <c r="AH73" s="61">
        <f>+AH72-IF(AH$18&gt;74,(AH72/AH$25)*$C$10)</f>
        <v/>
      </c>
      <c r="AI73" s="61">
        <f>+AI72-IF(AI$18&gt;74,(AI72/AI$25)*$C$10)</f>
        <v/>
      </c>
      <c r="AJ73" s="61">
        <f>+AJ72-IF(AJ$18&gt;74,(AJ72/AJ$25)*$C$10)</f>
        <v/>
      </c>
      <c r="AK73" s="61">
        <f>+AK72-IF(AK$18&gt;74,(AK72/AK$25)*$C$10)</f>
        <v/>
      </c>
      <c r="AL73" s="61">
        <f>+AL72-IF(AL$18&gt;74,(AL72/AL$25)*$C$10)</f>
        <v/>
      </c>
      <c r="AM73" s="61">
        <f>+AM72-IF(AM$18&gt;74,(AM72/AM$25)*$C$10)</f>
        <v/>
      </c>
      <c r="AN73" s="61">
        <f>+AN72-IF(AN$18&gt;74,(AN72/AN$25)*$C$10)</f>
        <v/>
      </c>
      <c r="AO73" s="61">
        <f>+AO72-IF(AO$18&gt;74,(AO72/AO$25)*$C$10)</f>
        <v/>
      </c>
      <c r="AP73" s="61">
        <f>+AP72-IF(AP$18&gt;74,(AP72/AP$25)*$C$10)</f>
        <v/>
      </c>
      <c r="AQ73" s="61">
        <f>+AQ72-IF(AQ$18&gt;74,(AQ72/AQ$25)*$C$10)</f>
        <v/>
      </c>
      <c r="AR73" s="61">
        <f>+AR72-IF(AR$18&gt;74,(AR72/AR$25)*$C$10)</f>
        <v/>
      </c>
      <c r="AS73" s="61">
        <f>+AS72-IF(AS$18&gt;74,(AS72/AS$25)*$C$10)</f>
        <v/>
      </c>
      <c r="AT73" s="61">
        <f>+AT72-IF(AT$18&gt;74,(AT72/AT$25)*$C$10)</f>
        <v/>
      </c>
      <c r="AU73" s="61">
        <f>+AU72-IF(AU$18&gt;74,(AU72/AU$25)*$C$10)</f>
        <v/>
      </c>
      <c r="AV73" s="61">
        <f>+AV72-IF(AV$18&gt;74,(AV72/AV$25)*$C$10)</f>
        <v/>
      </c>
      <c r="AW73" s="61">
        <f>+AW72-IF(AW$18&gt;74,(AW72/AW$25)*$C$10)</f>
        <v/>
      </c>
      <c r="AX73" s="35">
        <f>IF(AW73&gt;0,1,0)</f>
        <v/>
      </c>
      <c r="AY73" s="35">
        <f>IF(AL73&gt;0,1,0)</f>
        <v/>
      </c>
      <c r="AZ73" s="35">
        <f>IF(AG73&gt;0,1,0)</f>
        <v/>
      </c>
      <c r="BA73" s="35">
        <f>IF(AB73&gt;0,1,0)</f>
        <v/>
      </c>
      <c r="BB73" s="35">
        <f>IF(W73&gt;0,1,0)</f>
        <v/>
      </c>
    </row>
    <row r="74">
      <c r="B74" s="154" t="inlineStr">
        <is>
          <t>trial 24</t>
        </is>
      </c>
      <c r="C74" s="155">
        <f>+start-$C$24</f>
        <v/>
      </c>
      <c r="D74" s="156">
        <f>IF((C74&lt;=0),0,((C74-D$24)*Stock*(_xlfn.NORM.INV(RAND(),stock_ave,stock_std))+(C74-D$24)*Bonds*(_xlfn.NORM.INV(RAND(),bond_ave,bond_std))+(C74-D$24)*cash*(_xlfn.NORM.INV(RAND(),cash_ave,cash_std))+(C74-D$24)))</f>
        <v/>
      </c>
      <c r="E74" s="156">
        <f>IF((D74&lt;=0),0,((D74-E$24)*Stock*(_xlfn.NORM.INV(RAND(),stock_ave,stock_std))+(D74-E$24)*Bonds*(_xlfn.NORM.INV(RAND(),bond_ave,bond_std))+(D74-E$24)*cash*(_xlfn.NORM.INV(RAND(),cash_ave,cash_std))+(D74-E$24)))</f>
        <v/>
      </c>
      <c r="F74" s="156">
        <f>IF((E74&lt;=0),0,((E74-F$24)*Stock*(_xlfn.NORM.INV(RAND(),stock_ave,stock_std))+(E74-F$24)*Bonds*(_xlfn.NORM.INV(RAND(),bond_ave,bond_std))+(E74-F$24)*cash*(_xlfn.NORM.INV(RAND(),cash_ave,cash_std))+(E74-F$24)))</f>
        <v/>
      </c>
      <c r="G74" s="156">
        <f>IF((F74&lt;=0),0,((F74-G$24)*Stock*(_xlfn.NORM.INV(RAND(),stock_ave,stock_std))+(F74-G$24)*Bonds*(_xlfn.NORM.INV(RAND(),bond_ave,bond_std))+(F74-G$24)*cash*(_xlfn.NORM.INV(RAND(),cash_ave,cash_std))+(F74-G$24)))</f>
        <v/>
      </c>
      <c r="H74" s="156">
        <f>IF((G74&lt;=0),0,((G74-H$24)*Stock*(_xlfn.NORM.INV(RAND(),stock_ave,stock_std))+(G74-H$24)*Bonds*(_xlfn.NORM.INV(RAND(),bond_ave,bond_std))+(G74-H$24)*cash*(_xlfn.NORM.INV(RAND(),cash_ave,cash_std))+(G74-H$24)))</f>
        <v/>
      </c>
      <c r="I74" s="156">
        <f>IF((H74&lt;=0),0,((H74-I$24)*Stock*(_xlfn.NORM.INV(RAND(),stock_ave,stock_std))+(H74-I$24)*Bonds*(_xlfn.NORM.INV(RAND(),bond_ave,bond_std))+(H74-I$24)*cash*(_xlfn.NORM.INV(RAND(),cash_ave,cash_std))+(H74-I$24)))</f>
        <v/>
      </c>
      <c r="J74" s="156">
        <f>IF((I74&lt;=0),0,((I74-J$24)*Stock*(_xlfn.NORM.INV(RAND(),stock_ave,stock_std))+(I74-J$24)*Bonds*(_xlfn.NORM.INV(RAND(),bond_ave,bond_std))+(I74-J$24)*cash*(_xlfn.NORM.INV(RAND(),cash_ave,cash_std))+(I74-J$24)))</f>
        <v/>
      </c>
      <c r="K74" s="156">
        <f>IF((J74&lt;=0),0,((J74-K$24)*Stock*(_xlfn.NORM.INV(RAND(),stock_ave,stock_std))+(J74-K$24)*Bonds*(_xlfn.NORM.INV(RAND(),bond_ave,bond_std))+(J74-K$24)*cash*(_xlfn.NORM.INV(RAND(),cash_ave,cash_std))+(J74-K$24)))</f>
        <v/>
      </c>
      <c r="L74" s="156">
        <f>IF((K74&lt;=0),0,((K74-L$24)*Stock*(_xlfn.NORM.INV(RAND(),stock_ave,stock_std))+(K74-L$24)*Bonds*(_xlfn.NORM.INV(RAND(),bond_ave,bond_std))+(K74-L$24)*cash*(_xlfn.NORM.INV(RAND(),cash_ave,cash_std))+(K74-L$24)))</f>
        <v/>
      </c>
      <c r="M74" s="156">
        <f>IF((L74&lt;=0),0,((L74-M$24)*Stock*(_xlfn.NORM.INV(RAND(),stock_ave,stock_std))+(L74-M$24)*Bonds*(_xlfn.NORM.INV(RAND(),bond_ave,bond_std))+(L74-M$24)*cash*(_xlfn.NORM.INV(RAND(),cash_ave,cash_std))+(L74-M$24)))</f>
        <v/>
      </c>
      <c r="N74" s="156">
        <f>IF((M74&lt;=0),0,((M74-N$24)*Stock*(_xlfn.NORM.INV(RAND(),stock_ave,stock_std))+(M74-N$24)*Bonds*(_xlfn.NORM.INV(RAND(),bond_ave,bond_std))+(M74-N$24)*cash*(_xlfn.NORM.INV(RAND(),cash_ave,cash_std))+(M74-N$24)))</f>
        <v/>
      </c>
      <c r="O74" s="156">
        <f>IF((N74&lt;=0),0,((N74-O$24)*Stock*(_xlfn.NORM.INV(RAND(),stock_ave,stock_std))+(N74-O$24)*Bonds*(_xlfn.NORM.INV(RAND(),bond_ave,bond_std))+(N74-O$24)*cash*(_xlfn.NORM.INV(RAND(),cash_ave,cash_std))+(N74-O$24)))</f>
        <v/>
      </c>
      <c r="P74" s="156">
        <f>IF((O74&lt;=0),0,((O74-P$24)*Stock*(_xlfn.NORM.INV(RAND(),stock_ave,stock_std))+(O74-P$24)*Bonds*(_xlfn.NORM.INV(RAND(),bond_ave,bond_std))+(O74-P$24)*cash*(_xlfn.NORM.INV(RAND(),cash_ave,cash_std))+(O74-P$24)))</f>
        <v/>
      </c>
      <c r="Q74" s="156">
        <f>IF((P74&lt;=0),0,((P74-Q$24)*Stock*(_xlfn.NORM.INV(RAND(),stock_ave,stock_std))+(P74-Q$24)*Bonds*(_xlfn.NORM.INV(RAND(),bond_ave,bond_std))+(P74-Q$24)*cash*(_xlfn.NORM.INV(RAND(),cash_ave,cash_std))+(P74-Q$24)))</f>
        <v/>
      </c>
      <c r="R74" s="156">
        <f>IF((Q74&lt;=0),0,((Q74-R$24)*Stock*(_xlfn.NORM.INV(RAND(),stock_ave,stock_std))+(Q74-R$24)*Bonds*(_xlfn.NORM.INV(RAND(),bond_ave,bond_std))+(Q74-R$24)*cash*(_xlfn.NORM.INV(RAND(),cash_ave,cash_std))+(Q74-R$24)))</f>
        <v/>
      </c>
      <c r="S74" s="156">
        <f>IF((R74&lt;=0),0,((R74-S$24)*Stock*(_xlfn.NORM.INV(RAND(),stock_ave,stock_std))+(R74-S$24)*Bonds*(_xlfn.NORM.INV(RAND(),bond_ave,bond_std))+(R74-S$24)*cash*(_xlfn.NORM.INV(RAND(),cash_ave,cash_std))+(R74-S$24)))</f>
        <v/>
      </c>
      <c r="T74" s="156">
        <f>IF((S74&lt;=0),0,((S74-T$24)*Stock*(_xlfn.NORM.INV(RAND(),stock_ave,stock_std))+(S74-T$24)*Bonds*(_xlfn.NORM.INV(RAND(),bond_ave,bond_std))+(S74-T$24)*cash*(_xlfn.NORM.INV(RAND(),cash_ave,cash_std))+(S74-T$24)))</f>
        <v/>
      </c>
      <c r="U74" s="156">
        <f>IF((T74&lt;=0),0,((T74-U$24)*Stock*(_xlfn.NORM.INV(RAND(),stock_ave,stock_std))+(T74-U$24)*Bonds*(_xlfn.NORM.INV(RAND(),bond_ave,bond_std))+(T74-U$24)*cash*(_xlfn.NORM.INV(RAND(),cash_ave,cash_std))+(T74-U$24)))</f>
        <v/>
      </c>
      <c r="V74" s="156">
        <f>IF((U74&lt;=0),0,((U74-V$24)*Stock*(_xlfn.NORM.INV(RAND(),stock_ave,stock_std))+(U74-V$24)*Bonds*(_xlfn.NORM.INV(RAND(),bond_ave,bond_std))+(U74-V$24)*cash*(_xlfn.NORM.INV(RAND(),cash_ave,cash_std))+(U74-V$24)))</f>
        <v/>
      </c>
      <c r="W74" s="156">
        <f>IF((V74&lt;=0),0,((V74-W$24)*Stock*(_xlfn.NORM.INV(RAND(),stock_ave,stock_std))+(V74-W$24)*Bonds*(_xlfn.NORM.INV(RAND(),bond_ave,bond_std))+(V74-W$24)*cash*(_xlfn.NORM.INV(RAND(),cash_ave,cash_std))+(V74-W$24)))</f>
        <v/>
      </c>
      <c r="X74" s="156">
        <f>IF((W74&lt;=0),0,((W74-X$24)*Stock*(_xlfn.NORM.INV(RAND(),stock_ave,stock_std))+(W74-X$24)*Bonds*(_xlfn.NORM.INV(RAND(),bond_ave,bond_std))+(W74-X$24)*cash*(_xlfn.NORM.INV(RAND(),cash_ave,cash_std))+(W74-X$24)))</f>
        <v/>
      </c>
      <c r="Y74" s="156">
        <f>IF((X74&lt;=0),0,((X74-Y$24)*Stock*(_xlfn.NORM.INV(RAND(),stock_ave,stock_std))+(X74-Y$24)*Bonds*(_xlfn.NORM.INV(RAND(),bond_ave,bond_std))+(X74-Y$24)*cash*(_xlfn.NORM.INV(RAND(),cash_ave,cash_std))+(X74-Y$24)))</f>
        <v/>
      </c>
      <c r="Z74" s="156">
        <f>IF((Y74&lt;=0),0,((Y74-Z$24)*Stock*(_xlfn.NORM.INV(RAND(),stock_ave,stock_std))+(Y74-Z$24)*Bonds*(_xlfn.NORM.INV(RAND(),bond_ave,bond_std))+(Y74-Z$24)*cash*(_xlfn.NORM.INV(RAND(),cash_ave,cash_std))+(Y74-Z$24)))</f>
        <v/>
      </c>
      <c r="AA74" s="156">
        <f>IF((Z74&lt;=0),0,((Z74-AA$24)*Stock*(_xlfn.NORM.INV(RAND(),stock_ave,stock_std))+(Z74-AA$24)*Bonds*(_xlfn.NORM.INV(RAND(),bond_ave,bond_std))+(Z74-AA$24)*cash*(_xlfn.NORM.INV(RAND(),cash_ave,cash_std))+(Z74-AA$24)))</f>
        <v/>
      </c>
      <c r="AB74" s="156">
        <f>IF((AA74&lt;=0),0,((AA74-AB$24)*Stock*(_xlfn.NORM.INV(RAND(),stock_ave,stock_std))+(AA74-AB$24)*Bonds*(_xlfn.NORM.INV(RAND(),bond_ave,bond_std))+(AA74-AB$24)*cash*(_xlfn.NORM.INV(RAND(),cash_ave,cash_std))+(AA74-AB$24)))</f>
        <v/>
      </c>
      <c r="AC74" s="156">
        <f>IF((AB74&lt;=0),0,((AB74-AC$24)*Stock*(_xlfn.NORM.INV(RAND(),stock_ave,stock_std))+(AB74-AC$24)*Bonds*(_xlfn.NORM.INV(RAND(),bond_ave,bond_std))+(AB74-AC$24)*cash*(_xlfn.NORM.INV(RAND(),cash_ave,cash_std))+(AB74-AC$24)))</f>
        <v/>
      </c>
      <c r="AD74" s="156">
        <f>IF((AC74&lt;=0),0,((AC74-AD$24)*Stock*(_xlfn.NORM.INV(RAND(),stock_ave,stock_std))+(AC74-AD$24)*Bonds*(_xlfn.NORM.INV(RAND(),bond_ave,bond_std))+(AC74-AD$24)*cash*(_xlfn.NORM.INV(RAND(),cash_ave,cash_std))+(AC74-AD$24)))</f>
        <v/>
      </c>
      <c r="AE74" s="156">
        <f>IF((AD74&lt;=0),0,((AD74-AE$24)*Stock*(_xlfn.NORM.INV(RAND(),stock_ave,stock_std))+(AD74-AE$24)*Bonds*(_xlfn.NORM.INV(RAND(),bond_ave,bond_std))+(AD74-AE$24)*cash*(_xlfn.NORM.INV(RAND(),cash_ave,cash_std))+(AD74-AE$24)))</f>
        <v/>
      </c>
      <c r="AF74" s="156">
        <f>IF((AE74&lt;=0),0,((AE74-AF$24)*Stock*(_xlfn.NORM.INV(RAND(),stock_ave,stock_std))+(AE74-AF$24)*Bonds*(_xlfn.NORM.INV(RAND(),bond_ave,bond_std))+(AE74-AF$24)*cash*(_xlfn.NORM.INV(RAND(),cash_ave,cash_std))+(AE74-AF$24)))</f>
        <v/>
      </c>
      <c r="AG74" s="156">
        <f>IF((AF74&lt;=0),0,((AF74-AG$24)*Stock*(_xlfn.NORM.INV(RAND(),stock_ave,stock_std))+(AF74-AG$24)*Bonds*(_xlfn.NORM.INV(RAND(),bond_ave,bond_std))+(AF74-AG$24)*cash*(_xlfn.NORM.INV(RAND(),cash_ave,cash_std))+(AF74-AG$24)))</f>
        <v/>
      </c>
      <c r="AH74" s="156">
        <f>IF((AG74&lt;=0),0,((AG74-AH$24)*Stock*(_xlfn.NORM.INV(RAND(),stock_ave,stock_std))+(AG74-AH$24)*Bonds*(_xlfn.NORM.INV(RAND(),bond_ave,bond_std))+(AG74-AH$24)*cash*(_xlfn.NORM.INV(RAND(),cash_ave,cash_std))+(AG74-AH$24)))</f>
        <v/>
      </c>
      <c r="AI74" s="156">
        <f>IF((AH74&lt;=0),0,((AH74-AI$24)*Stock*(_xlfn.NORM.INV(RAND(),stock_ave,stock_std))+(AH74-AI$24)*Bonds*(_xlfn.NORM.INV(RAND(),bond_ave,bond_std))+(AH74-AI$24)*cash*(_xlfn.NORM.INV(RAND(),cash_ave,cash_std))+(AH74-AI$24)))</f>
        <v/>
      </c>
      <c r="AJ74" s="156">
        <f>IF((AI74&lt;=0),0,((AI74-AJ$24)*Stock*(_xlfn.NORM.INV(RAND(),stock_ave,stock_std))+(AI74-AJ$24)*Bonds*(_xlfn.NORM.INV(RAND(),bond_ave,bond_std))+(AI74-AJ$24)*cash*(_xlfn.NORM.INV(RAND(),cash_ave,cash_std))+(AI74-AJ$24)))</f>
        <v/>
      </c>
      <c r="AK74" s="156">
        <f>IF((AJ74&lt;=0),0,((AJ74-AK$24)*Stock*(_xlfn.NORM.INV(RAND(),stock_ave,stock_std))+(AJ74-AK$24)*Bonds*(_xlfn.NORM.INV(RAND(),bond_ave,bond_std))+(AJ74-AK$24)*cash*(_xlfn.NORM.INV(RAND(),cash_ave,cash_std))+(AJ74-AK$24)))</f>
        <v/>
      </c>
      <c r="AL74" s="156">
        <f>IF((AK74&lt;=0),0,((AK74-AL$24)*Stock*(_xlfn.NORM.INV(RAND(),stock_ave,stock_std))+(AK74-AL$24)*Bonds*(_xlfn.NORM.INV(RAND(),bond_ave,bond_std))+(AK74-AL$24)*cash*(_xlfn.NORM.INV(RAND(),cash_ave,cash_std))+(AK74-AL$24)))</f>
        <v/>
      </c>
      <c r="AM74" s="156">
        <f>IF((AL74&lt;=0),0,((AL74-AM$24)*Stock*(_xlfn.NORM.INV(RAND(),stock_ave,stock_std))+(AL74-AM$24)*Bonds*(_xlfn.NORM.INV(RAND(),bond_ave,bond_std))+(AL74-AM$24)*cash*(_xlfn.NORM.INV(RAND(),cash_ave,cash_std))+(AL74-AM$24)))</f>
        <v/>
      </c>
      <c r="AN74" s="156">
        <f>IF((AM74&lt;=0),0,((AM74-AN$24)*Stock*(_xlfn.NORM.INV(RAND(),stock_ave,stock_std))+(AM74-AN$24)*Bonds*(_xlfn.NORM.INV(RAND(),bond_ave,bond_std))+(AM74-AN$24)*cash*(_xlfn.NORM.INV(RAND(),cash_ave,cash_std))+(AM74-AN$24)))</f>
        <v/>
      </c>
      <c r="AO74" s="156">
        <f>IF((AN74&lt;=0),0,((AN74-AO$24)*Stock*(_xlfn.NORM.INV(RAND(),stock_ave,stock_std))+(AN74-AO$24)*Bonds*(_xlfn.NORM.INV(RAND(),bond_ave,bond_std))+(AN74-AO$24)*cash*(_xlfn.NORM.INV(RAND(),cash_ave,cash_std))+(AN74-AO$24)))</f>
        <v/>
      </c>
      <c r="AP74" s="156">
        <f>IF((AO74&lt;=0),0,((AO74-AP$24)*Stock*(_xlfn.NORM.INV(RAND(),stock_ave,stock_std))+(AO74-AP$24)*Bonds*(_xlfn.NORM.INV(RAND(),bond_ave,bond_std))+(AO74-AP$24)*cash*(_xlfn.NORM.INV(RAND(),cash_ave,cash_std))+(AO74-AP$24)))</f>
        <v/>
      </c>
      <c r="AQ74" s="156">
        <f>IF((AP74&lt;=0),0,((AP74-AQ$24)*Stock*(_xlfn.NORM.INV(RAND(),stock_ave,stock_std))+(AP74-AQ$24)*Bonds*(_xlfn.NORM.INV(RAND(),bond_ave,bond_std))+(AP74-AQ$24)*cash*(_xlfn.NORM.INV(RAND(),cash_ave,cash_std))+(AP74-AQ$24)))</f>
        <v/>
      </c>
      <c r="AR74" s="156">
        <f>IF((AQ74&lt;=0),0,((AQ74-AR$24)*Stock*(_xlfn.NORM.INV(RAND(),stock_ave,stock_std))+(AQ74-AR$24)*Bonds*(_xlfn.NORM.INV(RAND(),bond_ave,bond_std))+(AQ74-AR$24)*cash*(_xlfn.NORM.INV(RAND(),cash_ave,cash_std))+(AQ74-AR$24)))</f>
        <v/>
      </c>
      <c r="AS74" s="156">
        <f>IF((AR74&lt;=0),0,((AR74-AS$24)*Stock*(_xlfn.NORM.INV(RAND(),stock_ave,stock_std))+(AR74-AS$24)*Bonds*(_xlfn.NORM.INV(RAND(),bond_ave,bond_std))+(AR74-AS$24)*cash*(_xlfn.NORM.INV(RAND(),cash_ave,cash_std))+(AR74-AS$24)))</f>
        <v/>
      </c>
      <c r="AT74" s="156">
        <f>IF((AS74&lt;=0),0,((AS74-AT$24)*Stock*(_xlfn.NORM.INV(RAND(),stock_ave,stock_std))+(AS74-AT$24)*Bonds*(_xlfn.NORM.INV(RAND(),bond_ave,bond_std))+(AS74-AT$24)*cash*(_xlfn.NORM.INV(RAND(),cash_ave,cash_std))+(AS74-AT$24)))</f>
        <v/>
      </c>
      <c r="AU74" s="156">
        <f>IF((AT74&lt;=0),0,((AT74-AU$24)*Stock*(_xlfn.NORM.INV(RAND(),stock_ave,stock_std))+(AT74-AU$24)*Bonds*(_xlfn.NORM.INV(RAND(),bond_ave,bond_std))+(AT74-AU$24)*cash*(_xlfn.NORM.INV(RAND(),cash_ave,cash_std))+(AT74-AU$24)))</f>
        <v/>
      </c>
      <c r="AV74" s="156">
        <f>IF((AU74&lt;=0),0,((AU74-AV$24)*Stock*(_xlfn.NORM.INV(RAND(),stock_ave,stock_std))+(AU74-AV$24)*Bonds*(_xlfn.NORM.INV(RAND(),bond_ave,bond_std))+(AU74-AV$24)*cash*(_xlfn.NORM.INV(RAND(),cash_ave,cash_std))+(AU74-AV$24)))</f>
        <v/>
      </c>
      <c r="AW74" s="156">
        <f>IF((AV74&lt;=0),0,((AV74-AW$24)*Stock*(_xlfn.NORM.INV(RAND(),stock_ave,stock_std))+(AV74-AW$24)*Bonds*(_xlfn.NORM.INV(RAND(),bond_ave,bond_std))+(AV74-AW$24)*cash*(_xlfn.NORM.INV(RAND(),cash_ave,cash_std))+(AV74-AW$24)))</f>
        <v/>
      </c>
      <c r="AX74" s="159" t="n"/>
      <c r="AY74" s="159" t="n"/>
      <c r="AZ74" s="159" t="n"/>
      <c r="BA74" s="159" t="n"/>
      <c r="BB74" s="159" t="n"/>
    </row>
    <row r="75">
      <c r="C75" s="147" t="n"/>
      <c r="D75" s="61">
        <f>+D74-IF(D$18&gt;74,(D74/D$25)*$C$10)</f>
        <v/>
      </c>
      <c r="E75" s="61">
        <f>+E74-IF(E$18&gt;74,(E74/E$25)*$C$10)</f>
        <v/>
      </c>
      <c r="F75" s="61">
        <f>+F74-IF(F$18&gt;74,(F74/F$25)*$C$10)</f>
        <v/>
      </c>
      <c r="G75" s="61">
        <f>+G74-IF(G$18&gt;74,(G74/G$25)*$C$10)</f>
        <v/>
      </c>
      <c r="H75" s="61">
        <f>+H74-IF(H$18&gt;74,(H74/H$25)*$C$10)</f>
        <v/>
      </c>
      <c r="I75" s="61">
        <f>+I74-IF(I$18&gt;74,(I74/I$25)*$C$10)</f>
        <v/>
      </c>
      <c r="J75" s="61">
        <f>+J74-IF(J$18&gt;74,(J74/J$25)*$C$10)</f>
        <v/>
      </c>
      <c r="K75" s="61">
        <f>+K74-IF(K$18&gt;74,(K74/K$25)*$C$10)</f>
        <v/>
      </c>
      <c r="L75" s="61">
        <f>+L74-IF(L$18&gt;74,(L74/L$25)*$C$10)</f>
        <v/>
      </c>
      <c r="M75" s="61">
        <f>+M74-IF(M$18&gt;74,(M74/M$25)*$C$10)</f>
        <v/>
      </c>
      <c r="N75" s="61">
        <f>+N74-IF(N$18&gt;74,(N74/N$25)*$C$10)</f>
        <v/>
      </c>
      <c r="O75" s="61">
        <f>+O74-IF(O$18&gt;74,(O74/O$25)*$C$10)</f>
        <v/>
      </c>
      <c r="P75" s="61">
        <f>+P74-IF(P$18&gt;74,(P74/P$25)*$C$10)</f>
        <v/>
      </c>
      <c r="Q75" s="61">
        <f>+Q74-IF(Q$18&gt;74,(Q74/Q$25)*$C$10)</f>
        <v/>
      </c>
      <c r="R75" s="61">
        <f>+R74-IF(R$18&gt;74,(R74/R$25)*$C$10)</f>
        <v/>
      </c>
      <c r="S75" s="61">
        <f>+S74-IF(S$18&gt;74,(S74/S$25)*$C$10)</f>
        <v/>
      </c>
      <c r="T75" s="61">
        <f>+T74-IF(T$18&gt;74,(T74/T$25)*$C$10)</f>
        <v/>
      </c>
      <c r="U75" s="61">
        <f>+U74-IF(U$18&gt;74,(U74/U$25)*$C$10)</f>
        <v/>
      </c>
      <c r="V75" s="61">
        <f>+V74-IF(V$18&gt;74,(V74/V$25)*$C$10)</f>
        <v/>
      </c>
      <c r="W75" s="61">
        <f>+W74-IF(W$18&gt;74,(W74/W$25)*$C$10)</f>
        <v/>
      </c>
      <c r="X75" s="61">
        <f>+X74-IF(X$18&gt;74,(X74/X$25)*$C$10)</f>
        <v/>
      </c>
      <c r="Y75" s="61">
        <f>+Y74-IF(Y$18&gt;74,(Y74/Y$25)*$C$10)</f>
        <v/>
      </c>
      <c r="Z75" s="61">
        <f>+Z74-IF(Z$18&gt;74,(Z74/Z$25)*$C$10)</f>
        <v/>
      </c>
      <c r="AA75" s="61">
        <f>+AA74-IF(AA$18&gt;74,(AA74/AA$25)*$C$10)</f>
        <v/>
      </c>
      <c r="AB75" s="61">
        <f>+AB74-IF(AB$18&gt;74,(AB74/AB$25)*$C$10)</f>
        <v/>
      </c>
      <c r="AC75" s="61">
        <f>+AC74-IF(AC$18&gt;74,(AC74/AC$25)*$C$10)</f>
        <v/>
      </c>
      <c r="AD75" s="61">
        <f>+AD74-IF(AD$18&gt;74,(AD74/AD$25)*$C$10)</f>
        <v/>
      </c>
      <c r="AE75" s="61">
        <f>+AE74-IF(AE$18&gt;74,(AE74/AE$25)*$C$10)</f>
        <v/>
      </c>
      <c r="AF75" s="61">
        <f>+AF74-IF(AF$18&gt;74,(AF74/AF$25)*$C$10)</f>
        <v/>
      </c>
      <c r="AG75" s="61">
        <f>+AG74-IF(AG$18&gt;74,(AG74/AG$25)*$C$10)</f>
        <v/>
      </c>
      <c r="AH75" s="61">
        <f>+AH74-IF(AH$18&gt;74,(AH74/AH$25)*$C$10)</f>
        <v/>
      </c>
      <c r="AI75" s="61">
        <f>+AI74-IF(AI$18&gt;74,(AI74/AI$25)*$C$10)</f>
        <v/>
      </c>
      <c r="AJ75" s="61">
        <f>+AJ74-IF(AJ$18&gt;74,(AJ74/AJ$25)*$C$10)</f>
        <v/>
      </c>
      <c r="AK75" s="61">
        <f>+AK74-IF(AK$18&gt;74,(AK74/AK$25)*$C$10)</f>
        <v/>
      </c>
      <c r="AL75" s="61">
        <f>+AL74-IF(AL$18&gt;74,(AL74/AL$25)*$C$10)</f>
        <v/>
      </c>
      <c r="AM75" s="61">
        <f>+AM74-IF(AM$18&gt;74,(AM74/AM$25)*$C$10)</f>
        <v/>
      </c>
      <c r="AN75" s="61">
        <f>+AN74-IF(AN$18&gt;74,(AN74/AN$25)*$C$10)</f>
        <v/>
      </c>
      <c r="AO75" s="61">
        <f>+AO74-IF(AO$18&gt;74,(AO74/AO$25)*$C$10)</f>
        <v/>
      </c>
      <c r="AP75" s="61">
        <f>+AP74-IF(AP$18&gt;74,(AP74/AP$25)*$C$10)</f>
        <v/>
      </c>
      <c r="AQ75" s="61">
        <f>+AQ74-IF(AQ$18&gt;74,(AQ74/AQ$25)*$C$10)</f>
        <v/>
      </c>
      <c r="AR75" s="61">
        <f>+AR74-IF(AR$18&gt;74,(AR74/AR$25)*$C$10)</f>
        <v/>
      </c>
      <c r="AS75" s="61">
        <f>+AS74-IF(AS$18&gt;74,(AS74/AS$25)*$C$10)</f>
        <v/>
      </c>
      <c r="AT75" s="61">
        <f>+AT74-IF(AT$18&gt;74,(AT74/AT$25)*$C$10)</f>
        <v/>
      </c>
      <c r="AU75" s="61">
        <f>+AU74-IF(AU$18&gt;74,(AU74/AU$25)*$C$10)</f>
        <v/>
      </c>
      <c r="AV75" s="61">
        <f>+AV74-IF(AV$18&gt;74,(AV74/AV$25)*$C$10)</f>
        <v/>
      </c>
      <c r="AW75" s="61">
        <f>+AW74-IF(AW$18&gt;74,(AW74/AW$25)*$C$10)</f>
        <v/>
      </c>
      <c r="AX75" s="35">
        <f>IF(AW75&gt;0,1,0)</f>
        <v/>
      </c>
      <c r="AY75" s="35">
        <f>IF(AL75&gt;0,1,0)</f>
        <v/>
      </c>
      <c r="AZ75" s="35">
        <f>IF(AG75&gt;0,1,0)</f>
        <v/>
      </c>
      <c r="BA75" s="35">
        <f>IF(AB75&gt;0,1,0)</f>
        <v/>
      </c>
      <c r="BB75" s="35">
        <f>IF(W75&gt;0,1,0)</f>
        <v/>
      </c>
    </row>
    <row r="76">
      <c r="B76" s="154" t="inlineStr">
        <is>
          <t>trial 25</t>
        </is>
      </c>
      <c r="C76" s="155">
        <f>+start-$C$24</f>
        <v/>
      </c>
      <c r="D76" s="156">
        <f>IF((C76&lt;=0),0,((C76-D$24)*Stock*(_xlfn.NORM.INV(RAND(),stock_ave,stock_std))+(C76-D$24)*Bonds*(_xlfn.NORM.INV(RAND(),bond_ave,bond_std))+(C76-D$24)*cash*(_xlfn.NORM.INV(RAND(),cash_ave,cash_std))+(C76-D$24)))</f>
        <v/>
      </c>
      <c r="E76" s="156">
        <f>IF((D76&lt;=0),0,((D76-E$24)*Stock*(_xlfn.NORM.INV(RAND(),stock_ave,stock_std))+(D76-E$24)*Bonds*(_xlfn.NORM.INV(RAND(),bond_ave,bond_std))+(D76-E$24)*cash*(_xlfn.NORM.INV(RAND(),cash_ave,cash_std))+(D76-E$24)))</f>
        <v/>
      </c>
      <c r="F76" s="156">
        <f>IF((E76&lt;=0),0,((E76-F$24)*Stock*(_xlfn.NORM.INV(RAND(),stock_ave,stock_std))+(E76-F$24)*Bonds*(_xlfn.NORM.INV(RAND(),bond_ave,bond_std))+(E76-F$24)*cash*(_xlfn.NORM.INV(RAND(),cash_ave,cash_std))+(E76-F$24)))</f>
        <v/>
      </c>
      <c r="G76" s="156">
        <f>IF((F76&lt;=0),0,((F76-G$24)*Stock*(_xlfn.NORM.INV(RAND(),stock_ave,stock_std))+(F76-G$24)*Bonds*(_xlfn.NORM.INV(RAND(),bond_ave,bond_std))+(F76-G$24)*cash*(_xlfn.NORM.INV(RAND(),cash_ave,cash_std))+(F76-G$24)))</f>
        <v/>
      </c>
      <c r="H76" s="156">
        <f>IF((G76&lt;=0),0,((G76-H$24)*Stock*(_xlfn.NORM.INV(RAND(),stock_ave,stock_std))+(G76-H$24)*Bonds*(_xlfn.NORM.INV(RAND(),bond_ave,bond_std))+(G76-H$24)*cash*(_xlfn.NORM.INV(RAND(),cash_ave,cash_std))+(G76-H$24)))</f>
        <v/>
      </c>
      <c r="I76" s="156">
        <f>IF((H76&lt;=0),0,((H76-I$24)*Stock*(_xlfn.NORM.INV(RAND(),stock_ave,stock_std))+(H76-I$24)*Bonds*(_xlfn.NORM.INV(RAND(),bond_ave,bond_std))+(H76-I$24)*cash*(_xlfn.NORM.INV(RAND(),cash_ave,cash_std))+(H76-I$24)))</f>
        <v/>
      </c>
      <c r="J76" s="156">
        <f>IF((I76&lt;=0),0,((I76-J$24)*Stock*(_xlfn.NORM.INV(RAND(),stock_ave,stock_std))+(I76-J$24)*Bonds*(_xlfn.NORM.INV(RAND(),bond_ave,bond_std))+(I76-J$24)*cash*(_xlfn.NORM.INV(RAND(),cash_ave,cash_std))+(I76-J$24)))</f>
        <v/>
      </c>
      <c r="K76" s="156">
        <f>IF((J76&lt;=0),0,((J76-K$24)*Stock*(_xlfn.NORM.INV(RAND(),stock_ave,stock_std))+(J76-K$24)*Bonds*(_xlfn.NORM.INV(RAND(),bond_ave,bond_std))+(J76-K$24)*cash*(_xlfn.NORM.INV(RAND(),cash_ave,cash_std))+(J76-K$24)))</f>
        <v/>
      </c>
      <c r="L76" s="156">
        <f>IF((K76&lt;=0),0,((K76-L$24)*Stock*(_xlfn.NORM.INV(RAND(),stock_ave,stock_std))+(K76-L$24)*Bonds*(_xlfn.NORM.INV(RAND(),bond_ave,bond_std))+(K76-L$24)*cash*(_xlfn.NORM.INV(RAND(),cash_ave,cash_std))+(K76-L$24)))</f>
        <v/>
      </c>
      <c r="M76" s="156">
        <f>IF((L76&lt;=0),0,((L76-M$24)*Stock*(_xlfn.NORM.INV(RAND(),stock_ave,stock_std))+(L76-M$24)*Bonds*(_xlfn.NORM.INV(RAND(),bond_ave,bond_std))+(L76-M$24)*cash*(_xlfn.NORM.INV(RAND(),cash_ave,cash_std))+(L76-M$24)))</f>
        <v/>
      </c>
      <c r="N76" s="156">
        <f>IF((M76&lt;=0),0,((M76-N$24)*Stock*(_xlfn.NORM.INV(RAND(),stock_ave,stock_std))+(M76-N$24)*Bonds*(_xlfn.NORM.INV(RAND(),bond_ave,bond_std))+(M76-N$24)*cash*(_xlfn.NORM.INV(RAND(),cash_ave,cash_std))+(M76-N$24)))</f>
        <v/>
      </c>
      <c r="O76" s="156">
        <f>IF((N76&lt;=0),0,((N76-O$24)*Stock*(_xlfn.NORM.INV(RAND(),stock_ave,stock_std))+(N76-O$24)*Bonds*(_xlfn.NORM.INV(RAND(),bond_ave,bond_std))+(N76-O$24)*cash*(_xlfn.NORM.INV(RAND(),cash_ave,cash_std))+(N76-O$24)))</f>
        <v/>
      </c>
      <c r="P76" s="156">
        <f>IF((O76&lt;=0),0,((O76-P$24)*Stock*(_xlfn.NORM.INV(RAND(),stock_ave,stock_std))+(O76-P$24)*Bonds*(_xlfn.NORM.INV(RAND(),bond_ave,bond_std))+(O76-P$24)*cash*(_xlfn.NORM.INV(RAND(),cash_ave,cash_std))+(O76-P$24)))</f>
        <v/>
      </c>
      <c r="Q76" s="156">
        <f>IF((P76&lt;=0),0,((P76-Q$24)*Stock*(_xlfn.NORM.INV(RAND(),stock_ave,stock_std))+(P76-Q$24)*Bonds*(_xlfn.NORM.INV(RAND(),bond_ave,bond_std))+(P76-Q$24)*cash*(_xlfn.NORM.INV(RAND(),cash_ave,cash_std))+(P76-Q$24)))</f>
        <v/>
      </c>
      <c r="R76" s="156">
        <f>IF((Q76&lt;=0),0,((Q76-R$24)*Stock*(_xlfn.NORM.INV(RAND(),stock_ave,stock_std))+(Q76-R$24)*Bonds*(_xlfn.NORM.INV(RAND(),bond_ave,bond_std))+(Q76-R$24)*cash*(_xlfn.NORM.INV(RAND(),cash_ave,cash_std))+(Q76-R$24)))</f>
        <v/>
      </c>
      <c r="S76" s="156">
        <f>IF((R76&lt;=0),0,((R76-S$24)*Stock*(_xlfn.NORM.INV(RAND(),stock_ave,stock_std))+(R76-S$24)*Bonds*(_xlfn.NORM.INV(RAND(),bond_ave,bond_std))+(R76-S$24)*cash*(_xlfn.NORM.INV(RAND(),cash_ave,cash_std))+(R76-S$24)))</f>
        <v/>
      </c>
      <c r="T76" s="156">
        <f>IF((S76&lt;=0),0,((S76-T$24)*Stock*(_xlfn.NORM.INV(RAND(),stock_ave,stock_std))+(S76-T$24)*Bonds*(_xlfn.NORM.INV(RAND(),bond_ave,bond_std))+(S76-T$24)*cash*(_xlfn.NORM.INV(RAND(),cash_ave,cash_std))+(S76-T$24)))</f>
        <v/>
      </c>
      <c r="U76" s="156">
        <f>IF((T76&lt;=0),0,((T76-U$24)*Stock*(_xlfn.NORM.INV(RAND(),stock_ave,stock_std))+(T76-U$24)*Bonds*(_xlfn.NORM.INV(RAND(),bond_ave,bond_std))+(T76-U$24)*cash*(_xlfn.NORM.INV(RAND(),cash_ave,cash_std))+(T76-U$24)))</f>
        <v/>
      </c>
      <c r="V76" s="156">
        <f>IF((U76&lt;=0),0,((U76-V$24)*Stock*(_xlfn.NORM.INV(RAND(),stock_ave,stock_std))+(U76-V$24)*Bonds*(_xlfn.NORM.INV(RAND(),bond_ave,bond_std))+(U76-V$24)*cash*(_xlfn.NORM.INV(RAND(),cash_ave,cash_std))+(U76-V$24)))</f>
        <v/>
      </c>
      <c r="W76" s="156">
        <f>IF((V76&lt;=0),0,((V76-W$24)*Stock*(_xlfn.NORM.INV(RAND(),stock_ave,stock_std))+(V76-W$24)*Bonds*(_xlfn.NORM.INV(RAND(),bond_ave,bond_std))+(V76-W$24)*cash*(_xlfn.NORM.INV(RAND(),cash_ave,cash_std))+(V76-W$24)))</f>
        <v/>
      </c>
      <c r="X76" s="156">
        <f>IF((W76&lt;=0),0,((W76-X$24)*Stock*(_xlfn.NORM.INV(RAND(),stock_ave,stock_std))+(W76-X$24)*Bonds*(_xlfn.NORM.INV(RAND(),bond_ave,bond_std))+(W76-X$24)*cash*(_xlfn.NORM.INV(RAND(),cash_ave,cash_std))+(W76-X$24)))</f>
        <v/>
      </c>
      <c r="Y76" s="156">
        <f>IF((X76&lt;=0),0,((X76-Y$24)*Stock*(_xlfn.NORM.INV(RAND(),stock_ave,stock_std))+(X76-Y$24)*Bonds*(_xlfn.NORM.INV(RAND(),bond_ave,bond_std))+(X76-Y$24)*cash*(_xlfn.NORM.INV(RAND(),cash_ave,cash_std))+(X76-Y$24)))</f>
        <v/>
      </c>
      <c r="Z76" s="156">
        <f>IF((Y76&lt;=0),0,((Y76-Z$24)*Stock*(_xlfn.NORM.INV(RAND(),stock_ave,stock_std))+(Y76-Z$24)*Bonds*(_xlfn.NORM.INV(RAND(),bond_ave,bond_std))+(Y76-Z$24)*cash*(_xlfn.NORM.INV(RAND(),cash_ave,cash_std))+(Y76-Z$24)))</f>
        <v/>
      </c>
      <c r="AA76" s="156">
        <f>IF((Z76&lt;=0),0,((Z76-AA$24)*Stock*(_xlfn.NORM.INV(RAND(),stock_ave,stock_std))+(Z76-AA$24)*Bonds*(_xlfn.NORM.INV(RAND(),bond_ave,bond_std))+(Z76-AA$24)*cash*(_xlfn.NORM.INV(RAND(),cash_ave,cash_std))+(Z76-AA$24)))</f>
        <v/>
      </c>
      <c r="AB76" s="156">
        <f>IF((AA76&lt;=0),0,((AA76-AB$24)*Stock*(_xlfn.NORM.INV(RAND(),stock_ave,stock_std))+(AA76-AB$24)*Bonds*(_xlfn.NORM.INV(RAND(),bond_ave,bond_std))+(AA76-AB$24)*cash*(_xlfn.NORM.INV(RAND(),cash_ave,cash_std))+(AA76-AB$24)))</f>
        <v/>
      </c>
      <c r="AC76" s="156">
        <f>IF((AB76&lt;=0),0,((AB76-AC$24)*Stock*(_xlfn.NORM.INV(RAND(),stock_ave,stock_std))+(AB76-AC$24)*Bonds*(_xlfn.NORM.INV(RAND(),bond_ave,bond_std))+(AB76-AC$24)*cash*(_xlfn.NORM.INV(RAND(),cash_ave,cash_std))+(AB76-AC$24)))</f>
        <v/>
      </c>
      <c r="AD76" s="156">
        <f>IF((AC76&lt;=0),0,((AC76-AD$24)*Stock*(_xlfn.NORM.INV(RAND(),stock_ave,stock_std))+(AC76-AD$24)*Bonds*(_xlfn.NORM.INV(RAND(),bond_ave,bond_std))+(AC76-AD$24)*cash*(_xlfn.NORM.INV(RAND(),cash_ave,cash_std))+(AC76-AD$24)))</f>
        <v/>
      </c>
      <c r="AE76" s="156">
        <f>IF((AD76&lt;=0),0,((AD76-AE$24)*Stock*(_xlfn.NORM.INV(RAND(),stock_ave,stock_std))+(AD76-AE$24)*Bonds*(_xlfn.NORM.INV(RAND(),bond_ave,bond_std))+(AD76-AE$24)*cash*(_xlfn.NORM.INV(RAND(),cash_ave,cash_std))+(AD76-AE$24)))</f>
        <v/>
      </c>
      <c r="AF76" s="156">
        <f>IF((AE76&lt;=0),0,((AE76-AF$24)*Stock*(_xlfn.NORM.INV(RAND(),stock_ave,stock_std))+(AE76-AF$24)*Bonds*(_xlfn.NORM.INV(RAND(),bond_ave,bond_std))+(AE76-AF$24)*cash*(_xlfn.NORM.INV(RAND(),cash_ave,cash_std))+(AE76-AF$24)))</f>
        <v/>
      </c>
      <c r="AG76" s="156">
        <f>IF((AF76&lt;=0),0,((AF76-AG$24)*Stock*(_xlfn.NORM.INV(RAND(),stock_ave,stock_std))+(AF76-AG$24)*Bonds*(_xlfn.NORM.INV(RAND(),bond_ave,bond_std))+(AF76-AG$24)*cash*(_xlfn.NORM.INV(RAND(),cash_ave,cash_std))+(AF76-AG$24)))</f>
        <v/>
      </c>
      <c r="AH76" s="156">
        <f>IF((AG76&lt;=0),0,((AG76-AH$24)*Stock*(_xlfn.NORM.INV(RAND(),stock_ave,stock_std))+(AG76-AH$24)*Bonds*(_xlfn.NORM.INV(RAND(),bond_ave,bond_std))+(AG76-AH$24)*cash*(_xlfn.NORM.INV(RAND(),cash_ave,cash_std))+(AG76-AH$24)))</f>
        <v/>
      </c>
      <c r="AI76" s="156">
        <f>IF((AH76&lt;=0),0,((AH76-AI$24)*Stock*(_xlfn.NORM.INV(RAND(),stock_ave,stock_std))+(AH76-AI$24)*Bonds*(_xlfn.NORM.INV(RAND(),bond_ave,bond_std))+(AH76-AI$24)*cash*(_xlfn.NORM.INV(RAND(),cash_ave,cash_std))+(AH76-AI$24)))</f>
        <v/>
      </c>
      <c r="AJ76" s="156">
        <f>IF((AI76&lt;=0),0,((AI76-AJ$24)*Stock*(_xlfn.NORM.INV(RAND(),stock_ave,stock_std))+(AI76-AJ$24)*Bonds*(_xlfn.NORM.INV(RAND(),bond_ave,bond_std))+(AI76-AJ$24)*cash*(_xlfn.NORM.INV(RAND(),cash_ave,cash_std))+(AI76-AJ$24)))</f>
        <v/>
      </c>
      <c r="AK76" s="156">
        <f>IF((AJ76&lt;=0),0,((AJ76-AK$24)*Stock*(_xlfn.NORM.INV(RAND(),stock_ave,stock_std))+(AJ76-AK$24)*Bonds*(_xlfn.NORM.INV(RAND(),bond_ave,bond_std))+(AJ76-AK$24)*cash*(_xlfn.NORM.INV(RAND(),cash_ave,cash_std))+(AJ76-AK$24)))</f>
        <v/>
      </c>
      <c r="AL76" s="156">
        <f>IF((AK76&lt;=0),0,((AK76-AL$24)*Stock*(_xlfn.NORM.INV(RAND(),stock_ave,stock_std))+(AK76-AL$24)*Bonds*(_xlfn.NORM.INV(RAND(),bond_ave,bond_std))+(AK76-AL$24)*cash*(_xlfn.NORM.INV(RAND(),cash_ave,cash_std))+(AK76-AL$24)))</f>
        <v/>
      </c>
      <c r="AM76" s="156">
        <f>IF((AL76&lt;=0),0,((AL76-AM$24)*Stock*(_xlfn.NORM.INV(RAND(),stock_ave,stock_std))+(AL76-AM$24)*Bonds*(_xlfn.NORM.INV(RAND(),bond_ave,bond_std))+(AL76-AM$24)*cash*(_xlfn.NORM.INV(RAND(),cash_ave,cash_std))+(AL76-AM$24)))</f>
        <v/>
      </c>
      <c r="AN76" s="156">
        <f>IF((AM76&lt;=0),0,((AM76-AN$24)*Stock*(_xlfn.NORM.INV(RAND(),stock_ave,stock_std))+(AM76-AN$24)*Bonds*(_xlfn.NORM.INV(RAND(),bond_ave,bond_std))+(AM76-AN$24)*cash*(_xlfn.NORM.INV(RAND(),cash_ave,cash_std))+(AM76-AN$24)))</f>
        <v/>
      </c>
      <c r="AO76" s="156">
        <f>IF((AN76&lt;=0),0,((AN76-AO$24)*Stock*(_xlfn.NORM.INV(RAND(),stock_ave,stock_std))+(AN76-AO$24)*Bonds*(_xlfn.NORM.INV(RAND(),bond_ave,bond_std))+(AN76-AO$24)*cash*(_xlfn.NORM.INV(RAND(),cash_ave,cash_std))+(AN76-AO$24)))</f>
        <v/>
      </c>
      <c r="AP76" s="156">
        <f>IF((AO76&lt;=0),0,((AO76-AP$24)*Stock*(_xlfn.NORM.INV(RAND(),stock_ave,stock_std))+(AO76-AP$24)*Bonds*(_xlfn.NORM.INV(RAND(),bond_ave,bond_std))+(AO76-AP$24)*cash*(_xlfn.NORM.INV(RAND(),cash_ave,cash_std))+(AO76-AP$24)))</f>
        <v/>
      </c>
      <c r="AQ76" s="156">
        <f>IF((AP76&lt;=0),0,((AP76-AQ$24)*Stock*(_xlfn.NORM.INV(RAND(),stock_ave,stock_std))+(AP76-AQ$24)*Bonds*(_xlfn.NORM.INV(RAND(),bond_ave,bond_std))+(AP76-AQ$24)*cash*(_xlfn.NORM.INV(RAND(),cash_ave,cash_std))+(AP76-AQ$24)))</f>
        <v/>
      </c>
      <c r="AR76" s="156">
        <f>IF((AQ76&lt;=0),0,((AQ76-AR$24)*Stock*(_xlfn.NORM.INV(RAND(),stock_ave,stock_std))+(AQ76-AR$24)*Bonds*(_xlfn.NORM.INV(RAND(),bond_ave,bond_std))+(AQ76-AR$24)*cash*(_xlfn.NORM.INV(RAND(),cash_ave,cash_std))+(AQ76-AR$24)))</f>
        <v/>
      </c>
      <c r="AS76" s="156">
        <f>IF((AR76&lt;=0),0,((AR76-AS$24)*Stock*(_xlfn.NORM.INV(RAND(),stock_ave,stock_std))+(AR76-AS$24)*Bonds*(_xlfn.NORM.INV(RAND(),bond_ave,bond_std))+(AR76-AS$24)*cash*(_xlfn.NORM.INV(RAND(),cash_ave,cash_std))+(AR76-AS$24)))</f>
        <v/>
      </c>
      <c r="AT76" s="156">
        <f>IF((AS76&lt;=0),0,((AS76-AT$24)*Stock*(_xlfn.NORM.INV(RAND(),stock_ave,stock_std))+(AS76-AT$24)*Bonds*(_xlfn.NORM.INV(RAND(),bond_ave,bond_std))+(AS76-AT$24)*cash*(_xlfn.NORM.INV(RAND(),cash_ave,cash_std))+(AS76-AT$24)))</f>
        <v/>
      </c>
      <c r="AU76" s="156">
        <f>IF((AT76&lt;=0),0,((AT76-AU$24)*Stock*(_xlfn.NORM.INV(RAND(),stock_ave,stock_std))+(AT76-AU$24)*Bonds*(_xlfn.NORM.INV(RAND(),bond_ave,bond_std))+(AT76-AU$24)*cash*(_xlfn.NORM.INV(RAND(),cash_ave,cash_std))+(AT76-AU$24)))</f>
        <v/>
      </c>
      <c r="AV76" s="156">
        <f>IF((AU76&lt;=0),0,((AU76-AV$24)*Stock*(_xlfn.NORM.INV(RAND(),stock_ave,stock_std))+(AU76-AV$24)*Bonds*(_xlfn.NORM.INV(RAND(),bond_ave,bond_std))+(AU76-AV$24)*cash*(_xlfn.NORM.INV(RAND(),cash_ave,cash_std))+(AU76-AV$24)))</f>
        <v/>
      </c>
      <c r="AW76" s="156">
        <f>IF((AV76&lt;=0),0,((AV76-AW$24)*Stock*(_xlfn.NORM.INV(RAND(),stock_ave,stock_std))+(AV76-AW$24)*Bonds*(_xlfn.NORM.INV(RAND(),bond_ave,bond_std))+(AV76-AW$24)*cash*(_xlfn.NORM.INV(RAND(),cash_ave,cash_std))+(AV76-AW$24)))</f>
        <v/>
      </c>
      <c r="AX76" s="159" t="n"/>
      <c r="AY76" s="159" t="n"/>
      <c r="AZ76" s="159" t="n"/>
      <c r="BA76" s="159" t="n"/>
      <c r="BB76" s="159" t="n"/>
    </row>
    <row r="77">
      <c r="C77" s="147" t="n"/>
      <c r="D77" s="61">
        <f>+D76-IF(D$18&gt;74,(D76/D$25)*$C$10)</f>
        <v/>
      </c>
      <c r="E77" s="61">
        <f>+E76-IF(E$18&gt;74,(E76/E$25)*$C$10)</f>
        <v/>
      </c>
      <c r="F77" s="61">
        <f>+F76-IF(F$18&gt;74,(F76/F$25)*$C$10)</f>
        <v/>
      </c>
      <c r="G77" s="61">
        <f>+G76-IF(G$18&gt;74,(G76/G$25)*$C$10)</f>
        <v/>
      </c>
      <c r="H77" s="61">
        <f>+H76-IF(H$18&gt;74,(H76/H$25)*$C$10)</f>
        <v/>
      </c>
      <c r="I77" s="61">
        <f>+I76-IF(I$18&gt;74,(I76/I$25)*$C$10)</f>
        <v/>
      </c>
      <c r="J77" s="61">
        <f>+J76-IF(J$18&gt;74,(J76/J$25)*$C$10)</f>
        <v/>
      </c>
      <c r="K77" s="61">
        <f>+K76-IF(K$18&gt;74,(K76/K$25)*$C$10)</f>
        <v/>
      </c>
      <c r="L77" s="61">
        <f>+L76-IF(L$18&gt;74,(L76/L$25)*$C$10)</f>
        <v/>
      </c>
      <c r="M77" s="61">
        <f>+M76-IF(M$18&gt;74,(M76/M$25)*$C$10)</f>
        <v/>
      </c>
      <c r="N77" s="61">
        <f>+N76-IF(N$18&gt;74,(N76/N$25)*$C$10)</f>
        <v/>
      </c>
      <c r="O77" s="61">
        <f>+O76-IF(O$18&gt;74,(O76/O$25)*$C$10)</f>
        <v/>
      </c>
      <c r="P77" s="61">
        <f>+P76-IF(P$18&gt;74,(P76/P$25)*$C$10)</f>
        <v/>
      </c>
      <c r="Q77" s="61">
        <f>+Q76-IF(Q$18&gt;74,(Q76/Q$25)*$C$10)</f>
        <v/>
      </c>
      <c r="R77" s="61">
        <f>+R76-IF(R$18&gt;74,(R76/R$25)*$C$10)</f>
        <v/>
      </c>
      <c r="S77" s="61">
        <f>+S76-IF(S$18&gt;74,(S76/S$25)*$C$10)</f>
        <v/>
      </c>
      <c r="T77" s="61">
        <f>+T76-IF(T$18&gt;74,(T76/T$25)*$C$10)</f>
        <v/>
      </c>
      <c r="U77" s="61">
        <f>+U76-IF(U$18&gt;74,(U76/U$25)*$C$10)</f>
        <v/>
      </c>
      <c r="V77" s="61">
        <f>+V76-IF(V$18&gt;74,(V76/V$25)*$C$10)</f>
        <v/>
      </c>
      <c r="W77" s="61">
        <f>+W76-IF(W$18&gt;74,(W76/W$25)*$C$10)</f>
        <v/>
      </c>
      <c r="X77" s="61">
        <f>+X76-IF(X$18&gt;74,(X76/X$25)*$C$10)</f>
        <v/>
      </c>
      <c r="Y77" s="61">
        <f>+Y76-IF(Y$18&gt;74,(Y76/Y$25)*$C$10)</f>
        <v/>
      </c>
      <c r="Z77" s="61">
        <f>+Z76-IF(Z$18&gt;74,(Z76/Z$25)*$C$10)</f>
        <v/>
      </c>
      <c r="AA77" s="61">
        <f>+AA76-IF(AA$18&gt;74,(AA76/AA$25)*$C$10)</f>
        <v/>
      </c>
      <c r="AB77" s="61">
        <f>+AB76-IF(AB$18&gt;74,(AB76/AB$25)*$C$10)</f>
        <v/>
      </c>
      <c r="AC77" s="61">
        <f>+AC76-IF(AC$18&gt;74,(AC76/AC$25)*$C$10)</f>
        <v/>
      </c>
      <c r="AD77" s="61">
        <f>+AD76-IF(AD$18&gt;74,(AD76/AD$25)*$C$10)</f>
        <v/>
      </c>
      <c r="AE77" s="61">
        <f>+AE76-IF(AE$18&gt;74,(AE76/AE$25)*$C$10)</f>
        <v/>
      </c>
      <c r="AF77" s="61">
        <f>+AF76-IF(AF$18&gt;74,(AF76/AF$25)*$C$10)</f>
        <v/>
      </c>
      <c r="AG77" s="61">
        <f>+AG76-IF(AG$18&gt;74,(AG76/AG$25)*$C$10)</f>
        <v/>
      </c>
      <c r="AH77" s="61">
        <f>+AH76-IF(AH$18&gt;74,(AH76/AH$25)*$C$10)</f>
        <v/>
      </c>
      <c r="AI77" s="61">
        <f>+AI76-IF(AI$18&gt;74,(AI76/AI$25)*$C$10)</f>
        <v/>
      </c>
      <c r="AJ77" s="61">
        <f>+AJ76-IF(AJ$18&gt;74,(AJ76/AJ$25)*$C$10)</f>
        <v/>
      </c>
      <c r="AK77" s="61">
        <f>+AK76-IF(AK$18&gt;74,(AK76/AK$25)*$C$10)</f>
        <v/>
      </c>
      <c r="AL77" s="61">
        <f>+AL76-IF(AL$18&gt;74,(AL76/AL$25)*$C$10)</f>
        <v/>
      </c>
      <c r="AM77" s="61">
        <f>+AM76-IF(AM$18&gt;74,(AM76/AM$25)*$C$10)</f>
        <v/>
      </c>
      <c r="AN77" s="61">
        <f>+AN76-IF(AN$18&gt;74,(AN76/AN$25)*$C$10)</f>
        <v/>
      </c>
      <c r="AO77" s="61">
        <f>+AO76-IF(AO$18&gt;74,(AO76/AO$25)*$C$10)</f>
        <v/>
      </c>
      <c r="AP77" s="61">
        <f>+AP76-IF(AP$18&gt;74,(AP76/AP$25)*$C$10)</f>
        <v/>
      </c>
      <c r="AQ77" s="61">
        <f>+AQ76-IF(AQ$18&gt;74,(AQ76/AQ$25)*$C$10)</f>
        <v/>
      </c>
      <c r="AR77" s="61">
        <f>+AR76-IF(AR$18&gt;74,(AR76/AR$25)*$C$10)</f>
        <v/>
      </c>
      <c r="AS77" s="61">
        <f>+AS76-IF(AS$18&gt;74,(AS76/AS$25)*$C$10)</f>
        <v/>
      </c>
      <c r="AT77" s="61">
        <f>+AT76-IF(AT$18&gt;74,(AT76/AT$25)*$C$10)</f>
        <v/>
      </c>
      <c r="AU77" s="61">
        <f>+AU76-IF(AU$18&gt;74,(AU76/AU$25)*$C$10)</f>
        <v/>
      </c>
      <c r="AV77" s="61">
        <f>+AV76-IF(AV$18&gt;74,(AV76/AV$25)*$C$10)</f>
        <v/>
      </c>
      <c r="AW77" s="61">
        <f>+AW76-IF(AW$18&gt;74,(AW76/AW$25)*$C$10)</f>
        <v/>
      </c>
      <c r="AX77" s="35">
        <f>IF(AW77&gt;0,1,0)</f>
        <v/>
      </c>
      <c r="AY77" s="35">
        <f>IF(AL77&gt;0,1,0)</f>
        <v/>
      </c>
      <c r="AZ77" s="35">
        <f>IF(AG77&gt;0,1,0)</f>
        <v/>
      </c>
      <c r="BA77" s="35">
        <f>IF(AB77&gt;0,1,0)</f>
        <v/>
      </c>
      <c r="BB77" s="35">
        <f>IF(W77&gt;0,1,0)</f>
        <v/>
      </c>
    </row>
    <row r="78">
      <c r="B78" s="154" t="inlineStr">
        <is>
          <t>trial 26</t>
        </is>
      </c>
      <c r="C78" s="155">
        <f>+start-$C$24</f>
        <v/>
      </c>
      <c r="D78" s="156">
        <f>IF((C78&lt;=0),0,((C78-D$24)*Stock*(_xlfn.NORM.INV(RAND(),stock_ave,stock_std))+(C78-D$24)*Bonds*(_xlfn.NORM.INV(RAND(),bond_ave,bond_std))+(C78-D$24)*cash*(_xlfn.NORM.INV(RAND(),cash_ave,cash_std))+(C78-D$24)))</f>
        <v/>
      </c>
      <c r="E78" s="156">
        <f>IF((D78&lt;=0),0,((D78-E$24)*Stock*(_xlfn.NORM.INV(RAND(),stock_ave,stock_std))+(D78-E$24)*Bonds*(_xlfn.NORM.INV(RAND(),bond_ave,bond_std))+(D78-E$24)*cash*(_xlfn.NORM.INV(RAND(),cash_ave,cash_std))+(D78-E$24)))</f>
        <v/>
      </c>
      <c r="F78" s="156">
        <f>IF((E78&lt;=0),0,((E78-F$24)*Stock*(_xlfn.NORM.INV(RAND(),stock_ave,stock_std))+(E78-F$24)*Bonds*(_xlfn.NORM.INV(RAND(),bond_ave,bond_std))+(E78-F$24)*cash*(_xlfn.NORM.INV(RAND(),cash_ave,cash_std))+(E78-F$24)))</f>
        <v/>
      </c>
      <c r="G78" s="156">
        <f>IF((F78&lt;=0),0,((F78-G$24)*Stock*(_xlfn.NORM.INV(RAND(),stock_ave,stock_std))+(F78-G$24)*Bonds*(_xlfn.NORM.INV(RAND(),bond_ave,bond_std))+(F78-G$24)*cash*(_xlfn.NORM.INV(RAND(),cash_ave,cash_std))+(F78-G$24)))</f>
        <v/>
      </c>
      <c r="H78" s="156">
        <f>IF((G78&lt;=0),0,((G78-H$24)*Stock*(_xlfn.NORM.INV(RAND(),stock_ave,stock_std))+(G78-H$24)*Bonds*(_xlfn.NORM.INV(RAND(),bond_ave,bond_std))+(G78-H$24)*cash*(_xlfn.NORM.INV(RAND(),cash_ave,cash_std))+(G78-H$24)))</f>
        <v/>
      </c>
      <c r="I78" s="156">
        <f>IF((H78&lt;=0),0,((H78-I$24)*Stock*(_xlfn.NORM.INV(RAND(),stock_ave,stock_std))+(H78-I$24)*Bonds*(_xlfn.NORM.INV(RAND(),bond_ave,bond_std))+(H78-I$24)*cash*(_xlfn.NORM.INV(RAND(),cash_ave,cash_std))+(H78-I$24)))</f>
        <v/>
      </c>
      <c r="J78" s="156">
        <f>IF((I78&lt;=0),0,((I78-J$24)*Stock*(_xlfn.NORM.INV(RAND(),stock_ave,stock_std))+(I78-J$24)*Bonds*(_xlfn.NORM.INV(RAND(),bond_ave,bond_std))+(I78-J$24)*cash*(_xlfn.NORM.INV(RAND(),cash_ave,cash_std))+(I78-J$24)))</f>
        <v/>
      </c>
      <c r="K78" s="156">
        <f>IF((J78&lt;=0),0,((J78-K$24)*Stock*(_xlfn.NORM.INV(RAND(),stock_ave,stock_std))+(J78-K$24)*Bonds*(_xlfn.NORM.INV(RAND(),bond_ave,bond_std))+(J78-K$24)*cash*(_xlfn.NORM.INV(RAND(),cash_ave,cash_std))+(J78-K$24)))</f>
        <v/>
      </c>
      <c r="L78" s="156">
        <f>IF((K78&lt;=0),0,((K78-L$24)*Stock*(_xlfn.NORM.INV(RAND(),stock_ave,stock_std))+(K78-L$24)*Bonds*(_xlfn.NORM.INV(RAND(),bond_ave,bond_std))+(K78-L$24)*cash*(_xlfn.NORM.INV(RAND(),cash_ave,cash_std))+(K78-L$24)))</f>
        <v/>
      </c>
      <c r="M78" s="156">
        <f>IF((L78&lt;=0),0,((L78-M$24)*Stock*(_xlfn.NORM.INV(RAND(),stock_ave,stock_std))+(L78-M$24)*Bonds*(_xlfn.NORM.INV(RAND(),bond_ave,bond_std))+(L78-M$24)*cash*(_xlfn.NORM.INV(RAND(),cash_ave,cash_std))+(L78-M$24)))</f>
        <v/>
      </c>
      <c r="N78" s="156">
        <f>IF((M78&lt;=0),0,((M78-N$24)*Stock*(_xlfn.NORM.INV(RAND(),stock_ave,stock_std))+(M78-N$24)*Bonds*(_xlfn.NORM.INV(RAND(),bond_ave,bond_std))+(M78-N$24)*cash*(_xlfn.NORM.INV(RAND(),cash_ave,cash_std))+(M78-N$24)))</f>
        <v/>
      </c>
      <c r="O78" s="156">
        <f>IF((N78&lt;=0),0,((N78-O$24)*Stock*(_xlfn.NORM.INV(RAND(),stock_ave,stock_std))+(N78-O$24)*Bonds*(_xlfn.NORM.INV(RAND(),bond_ave,bond_std))+(N78-O$24)*cash*(_xlfn.NORM.INV(RAND(),cash_ave,cash_std))+(N78-O$24)))</f>
        <v/>
      </c>
      <c r="P78" s="156">
        <f>IF((O78&lt;=0),0,((O78-P$24)*Stock*(_xlfn.NORM.INV(RAND(),stock_ave,stock_std))+(O78-P$24)*Bonds*(_xlfn.NORM.INV(RAND(),bond_ave,bond_std))+(O78-P$24)*cash*(_xlfn.NORM.INV(RAND(),cash_ave,cash_std))+(O78-P$24)))</f>
        <v/>
      </c>
      <c r="Q78" s="156">
        <f>IF((P78&lt;=0),0,((P78-Q$24)*Stock*(_xlfn.NORM.INV(RAND(),stock_ave,stock_std))+(P78-Q$24)*Bonds*(_xlfn.NORM.INV(RAND(),bond_ave,bond_std))+(P78-Q$24)*cash*(_xlfn.NORM.INV(RAND(),cash_ave,cash_std))+(P78-Q$24)))</f>
        <v/>
      </c>
      <c r="R78" s="156">
        <f>IF((Q78&lt;=0),0,((Q78-R$24)*Stock*(_xlfn.NORM.INV(RAND(),stock_ave,stock_std))+(Q78-R$24)*Bonds*(_xlfn.NORM.INV(RAND(),bond_ave,bond_std))+(Q78-R$24)*cash*(_xlfn.NORM.INV(RAND(),cash_ave,cash_std))+(Q78-R$24)))</f>
        <v/>
      </c>
      <c r="S78" s="156">
        <f>IF((R78&lt;=0),0,((R78-S$24)*Stock*(_xlfn.NORM.INV(RAND(),stock_ave,stock_std))+(R78-S$24)*Bonds*(_xlfn.NORM.INV(RAND(),bond_ave,bond_std))+(R78-S$24)*cash*(_xlfn.NORM.INV(RAND(),cash_ave,cash_std))+(R78-S$24)))</f>
        <v/>
      </c>
      <c r="T78" s="156">
        <f>IF((S78&lt;=0),0,((S78-T$24)*Stock*(_xlfn.NORM.INV(RAND(),stock_ave,stock_std))+(S78-T$24)*Bonds*(_xlfn.NORM.INV(RAND(),bond_ave,bond_std))+(S78-T$24)*cash*(_xlfn.NORM.INV(RAND(),cash_ave,cash_std))+(S78-T$24)))</f>
        <v/>
      </c>
      <c r="U78" s="156">
        <f>IF((T78&lt;=0),0,((T78-U$24)*Stock*(_xlfn.NORM.INV(RAND(),stock_ave,stock_std))+(T78-U$24)*Bonds*(_xlfn.NORM.INV(RAND(),bond_ave,bond_std))+(T78-U$24)*cash*(_xlfn.NORM.INV(RAND(),cash_ave,cash_std))+(T78-U$24)))</f>
        <v/>
      </c>
      <c r="V78" s="156">
        <f>IF((U78&lt;=0),0,((U78-V$24)*Stock*(_xlfn.NORM.INV(RAND(),stock_ave,stock_std))+(U78-V$24)*Bonds*(_xlfn.NORM.INV(RAND(),bond_ave,bond_std))+(U78-V$24)*cash*(_xlfn.NORM.INV(RAND(),cash_ave,cash_std))+(U78-V$24)))</f>
        <v/>
      </c>
      <c r="W78" s="156">
        <f>IF((V78&lt;=0),0,((V78-W$24)*Stock*(_xlfn.NORM.INV(RAND(),stock_ave,stock_std))+(V78-W$24)*Bonds*(_xlfn.NORM.INV(RAND(),bond_ave,bond_std))+(V78-W$24)*cash*(_xlfn.NORM.INV(RAND(),cash_ave,cash_std))+(V78-W$24)))</f>
        <v/>
      </c>
      <c r="X78" s="156">
        <f>IF((W78&lt;=0),0,((W78-X$24)*Stock*(_xlfn.NORM.INV(RAND(),stock_ave,stock_std))+(W78-X$24)*Bonds*(_xlfn.NORM.INV(RAND(),bond_ave,bond_std))+(W78-X$24)*cash*(_xlfn.NORM.INV(RAND(),cash_ave,cash_std))+(W78-X$24)))</f>
        <v/>
      </c>
      <c r="Y78" s="156">
        <f>IF((X78&lt;=0),0,((X78-Y$24)*Stock*(_xlfn.NORM.INV(RAND(),stock_ave,stock_std))+(X78-Y$24)*Bonds*(_xlfn.NORM.INV(RAND(),bond_ave,bond_std))+(X78-Y$24)*cash*(_xlfn.NORM.INV(RAND(),cash_ave,cash_std))+(X78-Y$24)))</f>
        <v/>
      </c>
      <c r="Z78" s="156">
        <f>IF((Y78&lt;=0),0,((Y78-Z$24)*Stock*(_xlfn.NORM.INV(RAND(),stock_ave,stock_std))+(Y78-Z$24)*Bonds*(_xlfn.NORM.INV(RAND(),bond_ave,bond_std))+(Y78-Z$24)*cash*(_xlfn.NORM.INV(RAND(),cash_ave,cash_std))+(Y78-Z$24)))</f>
        <v/>
      </c>
      <c r="AA78" s="156">
        <f>IF((Z78&lt;=0),0,((Z78-AA$24)*Stock*(_xlfn.NORM.INV(RAND(),stock_ave,stock_std))+(Z78-AA$24)*Bonds*(_xlfn.NORM.INV(RAND(),bond_ave,bond_std))+(Z78-AA$24)*cash*(_xlfn.NORM.INV(RAND(),cash_ave,cash_std))+(Z78-AA$24)))</f>
        <v/>
      </c>
      <c r="AB78" s="156">
        <f>IF((AA78&lt;=0),0,((AA78-AB$24)*Stock*(_xlfn.NORM.INV(RAND(),stock_ave,stock_std))+(AA78-AB$24)*Bonds*(_xlfn.NORM.INV(RAND(),bond_ave,bond_std))+(AA78-AB$24)*cash*(_xlfn.NORM.INV(RAND(),cash_ave,cash_std))+(AA78-AB$24)))</f>
        <v/>
      </c>
      <c r="AC78" s="156">
        <f>IF((AB78&lt;=0),0,((AB78-AC$24)*Stock*(_xlfn.NORM.INV(RAND(),stock_ave,stock_std))+(AB78-AC$24)*Bonds*(_xlfn.NORM.INV(RAND(),bond_ave,bond_std))+(AB78-AC$24)*cash*(_xlfn.NORM.INV(RAND(),cash_ave,cash_std))+(AB78-AC$24)))</f>
        <v/>
      </c>
      <c r="AD78" s="156">
        <f>IF((AC78&lt;=0),0,((AC78-AD$24)*Stock*(_xlfn.NORM.INV(RAND(),stock_ave,stock_std))+(AC78-AD$24)*Bonds*(_xlfn.NORM.INV(RAND(),bond_ave,bond_std))+(AC78-AD$24)*cash*(_xlfn.NORM.INV(RAND(),cash_ave,cash_std))+(AC78-AD$24)))</f>
        <v/>
      </c>
      <c r="AE78" s="156">
        <f>IF((AD78&lt;=0),0,((AD78-AE$24)*Stock*(_xlfn.NORM.INV(RAND(),stock_ave,stock_std))+(AD78-AE$24)*Bonds*(_xlfn.NORM.INV(RAND(),bond_ave,bond_std))+(AD78-AE$24)*cash*(_xlfn.NORM.INV(RAND(),cash_ave,cash_std))+(AD78-AE$24)))</f>
        <v/>
      </c>
      <c r="AF78" s="156">
        <f>IF((AE78&lt;=0),0,((AE78-AF$24)*Stock*(_xlfn.NORM.INV(RAND(),stock_ave,stock_std))+(AE78-AF$24)*Bonds*(_xlfn.NORM.INV(RAND(),bond_ave,bond_std))+(AE78-AF$24)*cash*(_xlfn.NORM.INV(RAND(),cash_ave,cash_std))+(AE78-AF$24)))</f>
        <v/>
      </c>
      <c r="AG78" s="156">
        <f>IF((AF78&lt;=0),0,((AF78-AG$24)*Stock*(_xlfn.NORM.INV(RAND(),stock_ave,stock_std))+(AF78-AG$24)*Bonds*(_xlfn.NORM.INV(RAND(),bond_ave,bond_std))+(AF78-AG$24)*cash*(_xlfn.NORM.INV(RAND(),cash_ave,cash_std))+(AF78-AG$24)))</f>
        <v/>
      </c>
      <c r="AH78" s="156">
        <f>IF((AG78&lt;=0),0,((AG78-AH$24)*Stock*(_xlfn.NORM.INV(RAND(),stock_ave,stock_std))+(AG78-AH$24)*Bonds*(_xlfn.NORM.INV(RAND(),bond_ave,bond_std))+(AG78-AH$24)*cash*(_xlfn.NORM.INV(RAND(),cash_ave,cash_std))+(AG78-AH$24)))</f>
        <v/>
      </c>
      <c r="AI78" s="156">
        <f>IF((AH78&lt;=0),0,((AH78-AI$24)*Stock*(_xlfn.NORM.INV(RAND(),stock_ave,stock_std))+(AH78-AI$24)*Bonds*(_xlfn.NORM.INV(RAND(),bond_ave,bond_std))+(AH78-AI$24)*cash*(_xlfn.NORM.INV(RAND(),cash_ave,cash_std))+(AH78-AI$24)))</f>
        <v/>
      </c>
      <c r="AJ78" s="156">
        <f>IF((AI78&lt;=0),0,((AI78-AJ$24)*Stock*(_xlfn.NORM.INV(RAND(),stock_ave,stock_std))+(AI78-AJ$24)*Bonds*(_xlfn.NORM.INV(RAND(),bond_ave,bond_std))+(AI78-AJ$24)*cash*(_xlfn.NORM.INV(RAND(),cash_ave,cash_std))+(AI78-AJ$24)))</f>
        <v/>
      </c>
      <c r="AK78" s="156">
        <f>IF((AJ78&lt;=0),0,((AJ78-AK$24)*Stock*(_xlfn.NORM.INV(RAND(),stock_ave,stock_std))+(AJ78-AK$24)*Bonds*(_xlfn.NORM.INV(RAND(),bond_ave,bond_std))+(AJ78-AK$24)*cash*(_xlfn.NORM.INV(RAND(),cash_ave,cash_std))+(AJ78-AK$24)))</f>
        <v/>
      </c>
      <c r="AL78" s="156">
        <f>IF((AK78&lt;=0),0,((AK78-AL$24)*Stock*(_xlfn.NORM.INV(RAND(),stock_ave,stock_std))+(AK78-AL$24)*Bonds*(_xlfn.NORM.INV(RAND(),bond_ave,bond_std))+(AK78-AL$24)*cash*(_xlfn.NORM.INV(RAND(),cash_ave,cash_std))+(AK78-AL$24)))</f>
        <v/>
      </c>
      <c r="AM78" s="156">
        <f>IF((AL78&lt;=0),0,((AL78-AM$24)*Stock*(_xlfn.NORM.INV(RAND(),stock_ave,stock_std))+(AL78-AM$24)*Bonds*(_xlfn.NORM.INV(RAND(),bond_ave,bond_std))+(AL78-AM$24)*cash*(_xlfn.NORM.INV(RAND(),cash_ave,cash_std))+(AL78-AM$24)))</f>
        <v/>
      </c>
      <c r="AN78" s="156">
        <f>IF((AM78&lt;=0),0,((AM78-AN$24)*Stock*(_xlfn.NORM.INV(RAND(),stock_ave,stock_std))+(AM78-AN$24)*Bonds*(_xlfn.NORM.INV(RAND(),bond_ave,bond_std))+(AM78-AN$24)*cash*(_xlfn.NORM.INV(RAND(),cash_ave,cash_std))+(AM78-AN$24)))</f>
        <v/>
      </c>
      <c r="AO78" s="156">
        <f>IF((AN78&lt;=0),0,((AN78-AO$24)*Stock*(_xlfn.NORM.INV(RAND(),stock_ave,stock_std))+(AN78-AO$24)*Bonds*(_xlfn.NORM.INV(RAND(),bond_ave,bond_std))+(AN78-AO$24)*cash*(_xlfn.NORM.INV(RAND(),cash_ave,cash_std))+(AN78-AO$24)))</f>
        <v/>
      </c>
      <c r="AP78" s="156">
        <f>IF((AO78&lt;=0),0,((AO78-AP$24)*Stock*(_xlfn.NORM.INV(RAND(),stock_ave,stock_std))+(AO78-AP$24)*Bonds*(_xlfn.NORM.INV(RAND(),bond_ave,bond_std))+(AO78-AP$24)*cash*(_xlfn.NORM.INV(RAND(),cash_ave,cash_std))+(AO78-AP$24)))</f>
        <v/>
      </c>
      <c r="AQ78" s="156">
        <f>IF((AP78&lt;=0),0,((AP78-AQ$24)*Stock*(_xlfn.NORM.INV(RAND(),stock_ave,stock_std))+(AP78-AQ$24)*Bonds*(_xlfn.NORM.INV(RAND(),bond_ave,bond_std))+(AP78-AQ$24)*cash*(_xlfn.NORM.INV(RAND(),cash_ave,cash_std))+(AP78-AQ$24)))</f>
        <v/>
      </c>
      <c r="AR78" s="156">
        <f>IF((AQ78&lt;=0),0,((AQ78-AR$24)*Stock*(_xlfn.NORM.INV(RAND(),stock_ave,stock_std))+(AQ78-AR$24)*Bonds*(_xlfn.NORM.INV(RAND(),bond_ave,bond_std))+(AQ78-AR$24)*cash*(_xlfn.NORM.INV(RAND(),cash_ave,cash_std))+(AQ78-AR$24)))</f>
        <v/>
      </c>
      <c r="AS78" s="156">
        <f>IF((AR78&lt;=0),0,((AR78-AS$24)*Stock*(_xlfn.NORM.INV(RAND(),stock_ave,stock_std))+(AR78-AS$24)*Bonds*(_xlfn.NORM.INV(RAND(),bond_ave,bond_std))+(AR78-AS$24)*cash*(_xlfn.NORM.INV(RAND(),cash_ave,cash_std))+(AR78-AS$24)))</f>
        <v/>
      </c>
      <c r="AT78" s="156">
        <f>IF((AS78&lt;=0),0,((AS78-AT$24)*Stock*(_xlfn.NORM.INV(RAND(),stock_ave,stock_std))+(AS78-AT$24)*Bonds*(_xlfn.NORM.INV(RAND(),bond_ave,bond_std))+(AS78-AT$24)*cash*(_xlfn.NORM.INV(RAND(),cash_ave,cash_std))+(AS78-AT$24)))</f>
        <v/>
      </c>
      <c r="AU78" s="156">
        <f>IF((AT78&lt;=0),0,((AT78-AU$24)*Stock*(_xlfn.NORM.INV(RAND(),stock_ave,stock_std))+(AT78-AU$24)*Bonds*(_xlfn.NORM.INV(RAND(),bond_ave,bond_std))+(AT78-AU$24)*cash*(_xlfn.NORM.INV(RAND(),cash_ave,cash_std))+(AT78-AU$24)))</f>
        <v/>
      </c>
      <c r="AV78" s="156">
        <f>IF((AU78&lt;=0),0,((AU78-AV$24)*Stock*(_xlfn.NORM.INV(RAND(),stock_ave,stock_std))+(AU78-AV$24)*Bonds*(_xlfn.NORM.INV(RAND(),bond_ave,bond_std))+(AU78-AV$24)*cash*(_xlfn.NORM.INV(RAND(),cash_ave,cash_std))+(AU78-AV$24)))</f>
        <v/>
      </c>
      <c r="AW78" s="156">
        <f>IF((AV78&lt;=0),0,((AV78-AW$24)*Stock*(_xlfn.NORM.INV(RAND(),stock_ave,stock_std))+(AV78-AW$24)*Bonds*(_xlfn.NORM.INV(RAND(),bond_ave,bond_std))+(AV78-AW$24)*cash*(_xlfn.NORM.INV(RAND(),cash_ave,cash_std))+(AV78-AW$24)))</f>
        <v/>
      </c>
      <c r="AX78" s="159" t="n"/>
      <c r="AY78" s="159" t="n"/>
      <c r="AZ78" s="159" t="n"/>
      <c r="BA78" s="159" t="n"/>
      <c r="BB78" s="159" t="n"/>
    </row>
    <row r="79">
      <c r="C79" s="147" t="n"/>
      <c r="D79" s="61">
        <f>+D78-IF(D$18&gt;74,(D78/D$25)*$C$10)</f>
        <v/>
      </c>
      <c r="E79" s="61">
        <f>+E78-IF(E$18&gt;74,(E78/E$25)*$C$10)</f>
        <v/>
      </c>
      <c r="F79" s="61">
        <f>+F78-IF(F$18&gt;74,(F78/F$25)*$C$10)</f>
        <v/>
      </c>
      <c r="G79" s="61">
        <f>+G78-IF(G$18&gt;74,(G78/G$25)*$C$10)</f>
        <v/>
      </c>
      <c r="H79" s="61">
        <f>+H78-IF(H$18&gt;74,(H78/H$25)*$C$10)</f>
        <v/>
      </c>
      <c r="I79" s="61">
        <f>+I78-IF(I$18&gt;74,(I78/I$25)*$C$10)</f>
        <v/>
      </c>
      <c r="J79" s="61">
        <f>+J78-IF(J$18&gt;74,(J78/J$25)*$C$10)</f>
        <v/>
      </c>
      <c r="K79" s="61">
        <f>+K78-IF(K$18&gt;74,(K78/K$25)*$C$10)</f>
        <v/>
      </c>
      <c r="L79" s="61">
        <f>+L78-IF(L$18&gt;74,(L78/L$25)*$C$10)</f>
        <v/>
      </c>
      <c r="M79" s="61">
        <f>+M78-IF(M$18&gt;74,(M78/M$25)*$C$10)</f>
        <v/>
      </c>
      <c r="N79" s="61">
        <f>+N78-IF(N$18&gt;74,(N78/N$25)*$C$10)</f>
        <v/>
      </c>
      <c r="O79" s="61">
        <f>+O78-IF(O$18&gt;74,(O78/O$25)*$C$10)</f>
        <v/>
      </c>
      <c r="P79" s="61">
        <f>+P78-IF(P$18&gt;74,(P78/P$25)*$C$10)</f>
        <v/>
      </c>
      <c r="Q79" s="61">
        <f>+Q78-IF(Q$18&gt;74,(Q78/Q$25)*$C$10)</f>
        <v/>
      </c>
      <c r="R79" s="61">
        <f>+R78-IF(R$18&gt;74,(R78/R$25)*$C$10)</f>
        <v/>
      </c>
      <c r="S79" s="61">
        <f>+S78-IF(S$18&gt;74,(S78/S$25)*$C$10)</f>
        <v/>
      </c>
      <c r="T79" s="61">
        <f>+T78-IF(T$18&gt;74,(T78/T$25)*$C$10)</f>
        <v/>
      </c>
      <c r="U79" s="61">
        <f>+U78-IF(U$18&gt;74,(U78/U$25)*$C$10)</f>
        <v/>
      </c>
      <c r="V79" s="61">
        <f>+V78-IF(V$18&gt;74,(V78/V$25)*$C$10)</f>
        <v/>
      </c>
      <c r="W79" s="61">
        <f>+W78-IF(W$18&gt;74,(W78/W$25)*$C$10)</f>
        <v/>
      </c>
      <c r="X79" s="61">
        <f>+X78-IF(X$18&gt;74,(X78/X$25)*$C$10)</f>
        <v/>
      </c>
      <c r="Y79" s="61">
        <f>+Y78-IF(Y$18&gt;74,(Y78/Y$25)*$C$10)</f>
        <v/>
      </c>
      <c r="Z79" s="61">
        <f>+Z78-IF(Z$18&gt;74,(Z78/Z$25)*$C$10)</f>
        <v/>
      </c>
      <c r="AA79" s="61">
        <f>+AA78-IF(AA$18&gt;74,(AA78/AA$25)*$C$10)</f>
        <v/>
      </c>
      <c r="AB79" s="61">
        <f>+AB78-IF(AB$18&gt;74,(AB78/AB$25)*$C$10)</f>
        <v/>
      </c>
      <c r="AC79" s="61">
        <f>+AC78-IF(AC$18&gt;74,(AC78/AC$25)*$C$10)</f>
        <v/>
      </c>
      <c r="AD79" s="61">
        <f>+AD78-IF(AD$18&gt;74,(AD78/AD$25)*$C$10)</f>
        <v/>
      </c>
      <c r="AE79" s="61">
        <f>+AE78-IF(AE$18&gt;74,(AE78/AE$25)*$C$10)</f>
        <v/>
      </c>
      <c r="AF79" s="61">
        <f>+AF78-IF(AF$18&gt;74,(AF78/AF$25)*$C$10)</f>
        <v/>
      </c>
      <c r="AG79" s="61">
        <f>+AG78-IF(AG$18&gt;74,(AG78/AG$25)*$C$10)</f>
        <v/>
      </c>
      <c r="AH79" s="61">
        <f>+AH78-IF(AH$18&gt;74,(AH78/AH$25)*$C$10)</f>
        <v/>
      </c>
      <c r="AI79" s="61">
        <f>+AI78-IF(AI$18&gt;74,(AI78/AI$25)*$C$10)</f>
        <v/>
      </c>
      <c r="AJ79" s="61">
        <f>+AJ78-IF(AJ$18&gt;74,(AJ78/AJ$25)*$C$10)</f>
        <v/>
      </c>
      <c r="AK79" s="61">
        <f>+AK78-IF(AK$18&gt;74,(AK78/AK$25)*$C$10)</f>
        <v/>
      </c>
      <c r="AL79" s="61">
        <f>+AL78-IF(AL$18&gt;74,(AL78/AL$25)*$C$10)</f>
        <v/>
      </c>
      <c r="AM79" s="61">
        <f>+AM78-IF(AM$18&gt;74,(AM78/AM$25)*$C$10)</f>
        <v/>
      </c>
      <c r="AN79" s="61">
        <f>+AN78-IF(AN$18&gt;74,(AN78/AN$25)*$C$10)</f>
        <v/>
      </c>
      <c r="AO79" s="61">
        <f>+AO78-IF(AO$18&gt;74,(AO78/AO$25)*$C$10)</f>
        <v/>
      </c>
      <c r="AP79" s="61">
        <f>+AP78-IF(AP$18&gt;74,(AP78/AP$25)*$C$10)</f>
        <v/>
      </c>
      <c r="AQ79" s="61">
        <f>+AQ78-IF(AQ$18&gt;74,(AQ78/AQ$25)*$C$10)</f>
        <v/>
      </c>
      <c r="AR79" s="61">
        <f>+AR78-IF(AR$18&gt;74,(AR78/AR$25)*$C$10)</f>
        <v/>
      </c>
      <c r="AS79" s="61">
        <f>+AS78-IF(AS$18&gt;74,(AS78/AS$25)*$C$10)</f>
        <v/>
      </c>
      <c r="AT79" s="61">
        <f>+AT78-IF(AT$18&gt;74,(AT78/AT$25)*$C$10)</f>
        <v/>
      </c>
      <c r="AU79" s="61">
        <f>+AU78-IF(AU$18&gt;74,(AU78/AU$25)*$C$10)</f>
        <v/>
      </c>
      <c r="AV79" s="61">
        <f>+AV78-IF(AV$18&gt;74,(AV78/AV$25)*$C$10)</f>
        <v/>
      </c>
      <c r="AW79" s="61">
        <f>+AW78-IF(AW$18&gt;74,(AW78/AW$25)*$C$10)</f>
        <v/>
      </c>
      <c r="AX79" s="35">
        <f>IF(AW79&gt;0,1,0)</f>
        <v/>
      </c>
      <c r="AY79" s="35">
        <f>IF(AL79&gt;0,1,0)</f>
        <v/>
      </c>
      <c r="AZ79" s="35">
        <f>IF(AG79&gt;0,1,0)</f>
        <v/>
      </c>
      <c r="BA79" s="35">
        <f>IF(AB79&gt;0,1,0)</f>
        <v/>
      </c>
      <c r="BB79" s="35">
        <f>IF(W79&gt;0,1,0)</f>
        <v/>
      </c>
    </row>
    <row r="80">
      <c r="B80" s="154" t="inlineStr">
        <is>
          <t>trial 27</t>
        </is>
      </c>
      <c r="C80" s="155">
        <f>+start-$C$24</f>
        <v/>
      </c>
      <c r="D80" s="156">
        <f>IF((C80&lt;=0),0,((C80-D$24)*Stock*(_xlfn.NORM.INV(RAND(),stock_ave,stock_std))+(C80-D$24)*Bonds*(_xlfn.NORM.INV(RAND(),bond_ave,bond_std))+(C80-D$24)*cash*(_xlfn.NORM.INV(RAND(),cash_ave,cash_std))+(C80-D$24)))</f>
        <v/>
      </c>
      <c r="E80" s="156">
        <f>IF((D80&lt;=0),0,((D80-E$24)*Stock*(_xlfn.NORM.INV(RAND(),stock_ave,stock_std))+(D80-E$24)*Bonds*(_xlfn.NORM.INV(RAND(),bond_ave,bond_std))+(D80-E$24)*cash*(_xlfn.NORM.INV(RAND(),cash_ave,cash_std))+(D80-E$24)))</f>
        <v/>
      </c>
      <c r="F80" s="156">
        <f>IF((E80&lt;=0),0,((E80-F$24)*Stock*(_xlfn.NORM.INV(RAND(),stock_ave,stock_std))+(E80-F$24)*Bonds*(_xlfn.NORM.INV(RAND(),bond_ave,bond_std))+(E80-F$24)*cash*(_xlfn.NORM.INV(RAND(),cash_ave,cash_std))+(E80-F$24)))</f>
        <v/>
      </c>
      <c r="G80" s="156">
        <f>IF((F80&lt;=0),0,((F80-G$24)*Stock*(_xlfn.NORM.INV(RAND(),stock_ave,stock_std))+(F80-G$24)*Bonds*(_xlfn.NORM.INV(RAND(),bond_ave,bond_std))+(F80-G$24)*cash*(_xlfn.NORM.INV(RAND(),cash_ave,cash_std))+(F80-G$24)))</f>
        <v/>
      </c>
      <c r="H80" s="156">
        <f>IF((G80&lt;=0),0,((G80-H$24)*Stock*(_xlfn.NORM.INV(RAND(),stock_ave,stock_std))+(G80-H$24)*Bonds*(_xlfn.NORM.INV(RAND(),bond_ave,bond_std))+(G80-H$24)*cash*(_xlfn.NORM.INV(RAND(),cash_ave,cash_std))+(G80-H$24)))</f>
        <v/>
      </c>
      <c r="I80" s="156">
        <f>IF((H80&lt;=0),0,((H80-I$24)*Stock*(_xlfn.NORM.INV(RAND(),stock_ave,stock_std))+(H80-I$24)*Bonds*(_xlfn.NORM.INV(RAND(),bond_ave,bond_std))+(H80-I$24)*cash*(_xlfn.NORM.INV(RAND(),cash_ave,cash_std))+(H80-I$24)))</f>
        <v/>
      </c>
      <c r="J80" s="156">
        <f>IF((I80&lt;=0),0,((I80-J$24)*Stock*(_xlfn.NORM.INV(RAND(),stock_ave,stock_std))+(I80-J$24)*Bonds*(_xlfn.NORM.INV(RAND(),bond_ave,bond_std))+(I80-J$24)*cash*(_xlfn.NORM.INV(RAND(),cash_ave,cash_std))+(I80-J$24)))</f>
        <v/>
      </c>
      <c r="K80" s="156">
        <f>IF((J80&lt;=0),0,((J80-K$24)*Stock*(_xlfn.NORM.INV(RAND(),stock_ave,stock_std))+(J80-K$24)*Bonds*(_xlfn.NORM.INV(RAND(),bond_ave,bond_std))+(J80-K$24)*cash*(_xlfn.NORM.INV(RAND(),cash_ave,cash_std))+(J80-K$24)))</f>
        <v/>
      </c>
      <c r="L80" s="156">
        <f>IF((K80&lt;=0),0,((K80-L$24)*Stock*(_xlfn.NORM.INV(RAND(),stock_ave,stock_std))+(K80-L$24)*Bonds*(_xlfn.NORM.INV(RAND(),bond_ave,bond_std))+(K80-L$24)*cash*(_xlfn.NORM.INV(RAND(),cash_ave,cash_std))+(K80-L$24)))</f>
        <v/>
      </c>
      <c r="M80" s="156">
        <f>IF((L80&lt;=0),0,((L80-M$24)*Stock*(_xlfn.NORM.INV(RAND(),stock_ave,stock_std))+(L80-M$24)*Bonds*(_xlfn.NORM.INV(RAND(),bond_ave,bond_std))+(L80-M$24)*cash*(_xlfn.NORM.INV(RAND(),cash_ave,cash_std))+(L80-M$24)))</f>
        <v/>
      </c>
      <c r="N80" s="156">
        <f>IF((M80&lt;=0),0,((M80-N$24)*Stock*(_xlfn.NORM.INV(RAND(),stock_ave,stock_std))+(M80-N$24)*Bonds*(_xlfn.NORM.INV(RAND(),bond_ave,bond_std))+(M80-N$24)*cash*(_xlfn.NORM.INV(RAND(),cash_ave,cash_std))+(M80-N$24)))</f>
        <v/>
      </c>
      <c r="O80" s="156">
        <f>IF((N80&lt;=0),0,((N80-O$24)*Stock*(_xlfn.NORM.INV(RAND(),stock_ave,stock_std))+(N80-O$24)*Bonds*(_xlfn.NORM.INV(RAND(),bond_ave,bond_std))+(N80-O$24)*cash*(_xlfn.NORM.INV(RAND(),cash_ave,cash_std))+(N80-O$24)))</f>
        <v/>
      </c>
      <c r="P80" s="156">
        <f>IF((O80&lt;=0),0,((O80-P$24)*Stock*(_xlfn.NORM.INV(RAND(),stock_ave,stock_std))+(O80-P$24)*Bonds*(_xlfn.NORM.INV(RAND(),bond_ave,bond_std))+(O80-P$24)*cash*(_xlfn.NORM.INV(RAND(),cash_ave,cash_std))+(O80-P$24)))</f>
        <v/>
      </c>
      <c r="Q80" s="156">
        <f>IF((P80&lt;=0),0,((P80-Q$24)*Stock*(_xlfn.NORM.INV(RAND(),stock_ave,stock_std))+(P80-Q$24)*Bonds*(_xlfn.NORM.INV(RAND(),bond_ave,bond_std))+(P80-Q$24)*cash*(_xlfn.NORM.INV(RAND(),cash_ave,cash_std))+(P80-Q$24)))</f>
        <v/>
      </c>
      <c r="R80" s="156">
        <f>IF((Q80&lt;=0),0,((Q80-R$24)*Stock*(_xlfn.NORM.INV(RAND(),stock_ave,stock_std))+(Q80-R$24)*Bonds*(_xlfn.NORM.INV(RAND(),bond_ave,bond_std))+(Q80-R$24)*cash*(_xlfn.NORM.INV(RAND(),cash_ave,cash_std))+(Q80-R$24)))</f>
        <v/>
      </c>
      <c r="S80" s="156">
        <f>IF((R80&lt;=0),0,((R80-S$24)*Stock*(_xlfn.NORM.INV(RAND(),stock_ave,stock_std))+(R80-S$24)*Bonds*(_xlfn.NORM.INV(RAND(),bond_ave,bond_std))+(R80-S$24)*cash*(_xlfn.NORM.INV(RAND(),cash_ave,cash_std))+(R80-S$24)))</f>
        <v/>
      </c>
      <c r="T80" s="156">
        <f>IF((S80&lt;=0),0,((S80-T$24)*Stock*(_xlfn.NORM.INV(RAND(),stock_ave,stock_std))+(S80-T$24)*Bonds*(_xlfn.NORM.INV(RAND(),bond_ave,bond_std))+(S80-T$24)*cash*(_xlfn.NORM.INV(RAND(),cash_ave,cash_std))+(S80-T$24)))</f>
        <v/>
      </c>
      <c r="U80" s="156">
        <f>IF((T80&lt;=0),0,((T80-U$24)*Stock*(_xlfn.NORM.INV(RAND(),stock_ave,stock_std))+(T80-U$24)*Bonds*(_xlfn.NORM.INV(RAND(),bond_ave,bond_std))+(T80-U$24)*cash*(_xlfn.NORM.INV(RAND(),cash_ave,cash_std))+(T80-U$24)))</f>
        <v/>
      </c>
      <c r="V80" s="156">
        <f>IF((U80&lt;=0),0,((U80-V$24)*Stock*(_xlfn.NORM.INV(RAND(),stock_ave,stock_std))+(U80-V$24)*Bonds*(_xlfn.NORM.INV(RAND(),bond_ave,bond_std))+(U80-V$24)*cash*(_xlfn.NORM.INV(RAND(),cash_ave,cash_std))+(U80-V$24)))</f>
        <v/>
      </c>
      <c r="W80" s="156">
        <f>IF((V80&lt;=0),0,((V80-W$24)*Stock*(_xlfn.NORM.INV(RAND(),stock_ave,stock_std))+(V80-W$24)*Bonds*(_xlfn.NORM.INV(RAND(),bond_ave,bond_std))+(V80-W$24)*cash*(_xlfn.NORM.INV(RAND(),cash_ave,cash_std))+(V80-W$24)))</f>
        <v/>
      </c>
      <c r="X80" s="156">
        <f>IF((W80&lt;=0),0,((W80-X$24)*Stock*(_xlfn.NORM.INV(RAND(),stock_ave,stock_std))+(W80-X$24)*Bonds*(_xlfn.NORM.INV(RAND(),bond_ave,bond_std))+(W80-X$24)*cash*(_xlfn.NORM.INV(RAND(),cash_ave,cash_std))+(W80-X$24)))</f>
        <v/>
      </c>
      <c r="Y80" s="156">
        <f>IF((X80&lt;=0),0,((X80-Y$24)*Stock*(_xlfn.NORM.INV(RAND(),stock_ave,stock_std))+(X80-Y$24)*Bonds*(_xlfn.NORM.INV(RAND(),bond_ave,bond_std))+(X80-Y$24)*cash*(_xlfn.NORM.INV(RAND(),cash_ave,cash_std))+(X80-Y$24)))</f>
        <v/>
      </c>
      <c r="Z80" s="156">
        <f>IF((Y80&lt;=0),0,((Y80-Z$24)*Stock*(_xlfn.NORM.INV(RAND(),stock_ave,stock_std))+(Y80-Z$24)*Bonds*(_xlfn.NORM.INV(RAND(),bond_ave,bond_std))+(Y80-Z$24)*cash*(_xlfn.NORM.INV(RAND(),cash_ave,cash_std))+(Y80-Z$24)))</f>
        <v/>
      </c>
      <c r="AA80" s="156">
        <f>IF((Z80&lt;=0),0,((Z80-AA$24)*Stock*(_xlfn.NORM.INV(RAND(),stock_ave,stock_std))+(Z80-AA$24)*Bonds*(_xlfn.NORM.INV(RAND(),bond_ave,bond_std))+(Z80-AA$24)*cash*(_xlfn.NORM.INV(RAND(),cash_ave,cash_std))+(Z80-AA$24)))</f>
        <v/>
      </c>
      <c r="AB80" s="156">
        <f>IF((AA80&lt;=0),0,((AA80-AB$24)*Stock*(_xlfn.NORM.INV(RAND(),stock_ave,stock_std))+(AA80-AB$24)*Bonds*(_xlfn.NORM.INV(RAND(),bond_ave,bond_std))+(AA80-AB$24)*cash*(_xlfn.NORM.INV(RAND(),cash_ave,cash_std))+(AA80-AB$24)))</f>
        <v/>
      </c>
      <c r="AC80" s="156">
        <f>IF((AB80&lt;=0),0,((AB80-AC$24)*Stock*(_xlfn.NORM.INV(RAND(),stock_ave,stock_std))+(AB80-AC$24)*Bonds*(_xlfn.NORM.INV(RAND(),bond_ave,bond_std))+(AB80-AC$24)*cash*(_xlfn.NORM.INV(RAND(),cash_ave,cash_std))+(AB80-AC$24)))</f>
        <v/>
      </c>
      <c r="AD80" s="156">
        <f>IF((AC80&lt;=0),0,((AC80-AD$24)*Stock*(_xlfn.NORM.INV(RAND(),stock_ave,stock_std))+(AC80-AD$24)*Bonds*(_xlfn.NORM.INV(RAND(),bond_ave,bond_std))+(AC80-AD$24)*cash*(_xlfn.NORM.INV(RAND(),cash_ave,cash_std))+(AC80-AD$24)))</f>
        <v/>
      </c>
      <c r="AE80" s="156">
        <f>IF((AD80&lt;=0),0,((AD80-AE$24)*Stock*(_xlfn.NORM.INV(RAND(),stock_ave,stock_std))+(AD80-AE$24)*Bonds*(_xlfn.NORM.INV(RAND(),bond_ave,bond_std))+(AD80-AE$24)*cash*(_xlfn.NORM.INV(RAND(),cash_ave,cash_std))+(AD80-AE$24)))</f>
        <v/>
      </c>
      <c r="AF80" s="156">
        <f>IF((AE80&lt;=0),0,((AE80-AF$24)*Stock*(_xlfn.NORM.INV(RAND(),stock_ave,stock_std))+(AE80-AF$24)*Bonds*(_xlfn.NORM.INV(RAND(),bond_ave,bond_std))+(AE80-AF$24)*cash*(_xlfn.NORM.INV(RAND(),cash_ave,cash_std))+(AE80-AF$24)))</f>
        <v/>
      </c>
      <c r="AG80" s="156">
        <f>IF((AF80&lt;=0),0,((AF80-AG$24)*Stock*(_xlfn.NORM.INV(RAND(),stock_ave,stock_std))+(AF80-AG$24)*Bonds*(_xlfn.NORM.INV(RAND(),bond_ave,bond_std))+(AF80-AG$24)*cash*(_xlfn.NORM.INV(RAND(),cash_ave,cash_std))+(AF80-AG$24)))</f>
        <v/>
      </c>
      <c r="AH80" s="156">
        <f>IF((AG80&lt;=0),0,((AG80-AH$24)*Stock*(_xlfn.NORM.INV(RAND(),stock_ave,stock_std))+(AG80-AH$24)*Bonds*(_xlfn.NORM.INV(RAND(),bond_ave,bond_std))+(AG80-AH$24)*cash*(_xlfn.NORM.INV(RAND(),cash_ave,cash_std))+(AG80-AH$24)))</f>
        <v/>
      </c>
      <c r="AI80" s="156">
        <f>IF((AH80&lt;=0),0,((AH80-AI$24)*Stock*(_xlfn.NORM.INV(RAND(),stock_ave,stock_std))+(AH80-AI$24)*Bonds*(_xlfn.NORM.INV(RAND(),bond_ave,bond_std))+(AH80-AI$24)*cash*(_xlfn.NORM.INV(RAND(),cash_ave,cash_std))+(AH80-AI$24)))</f>
        <v/>
      </c>
      <c r="AJ80" s="156">
        <f>IF((AI80&lt;=0),0,((AI80-AJ$24)*Stock*(_xlfn.NORM.INV(RAND(),stock_ave,stock_std))+(AI80-AJ$24)*Bonds*(_xlfn.NORM.INV(RAND(),bond_ave,bond_std))+(AI80-AJ$24)*cash*(_xlfn.NORM.INV(RAND(),cash_ave,cash_std))+(AI80-AJ$24)))</f>
        <v/>
      </c>
      <c r="AK80" s="156">
        <f>IF((AJ80&lt;=0),0,((AJ80-AK$24)*Stock*(_xlfn.NORM.INV(RAND(),stock_ave,stock_std))+(AJ80-AK$24)*Bonds*(_xlfn.NORM.INV(RAND(),bond_ave,bond_std))+(AJ80-AK$24)*cash*(_xlfn.NORM.INV(RAND(),cash_ave,cash_std))+(AJ80-AK$24)))</f>
        <v/>
      </c>
      <c r="AL80" s="156">
        <f>IF((AK80&lt;=0),0,((AK80-AL$24)*Stock*(_xlfn.NORM.INV(RAND(),stock_ave,stock_std))+(AK80-AL$24)*Bonds*(_xlfn.NORM.INV(RAND(),bond_ave,bond_std))+(AK80-AL$24)*cash*(_xlfn.NORM.INV(RAND(),cash_ave,cash_std))+(AK80-AL$24)))</f>
        <v/>
      </c>
      <c r="AM80" s="156">
        <f>IF((AL80&lt;=0),0,((AL80-AM$24)*Stock*(_xlfn.NORM.INV(RAND(),stock_ave,stock_std))+(AL80-AM$24)*Bonds*(_xlfn.NORM.INV(RAND(),bond_ave,bond_std))+(AL80-AM$24)*cash*(_xlfn.NORM.INV(RAND(),cash_ave,cash_std))+(AL80-AM$24)))</f>
        <v/>
      </c>
      <c r="AN80" s="156">
        <f>IF((AM80&lt;=0),0,((AM80-AN$24)*Stock*(_xlfn.NORM.INV(RAND(),stock_ave,stock_std))+(AM80-AN$24)*Bonds*(_xlfn.NORM.INV(RAND(),bond_ave,bond_std))+(AM80-AN$24)*cash*(_xlfn.NORM.INV(RAND(),cash_ave,cash_std))+(AM80-AN$24)))</f>
        <v/>
      </c>
      <c r="AO80" s="156">
        <f>IF((AN80&lt;=0),0,((AN80-AO$24)*Stock*(_xlfn.NORM.INV(RAND(),stock_ave,stock_std))+(AN80-AO$24)*Bonds*(_xlfn.NORM.INV(RAND(),bond_ave,bond_std))+(AN80-AO$24)*cash*(_xlfn.NORM.INV(RAND(),cash_ave,cash_std))+(AN80-AO$24)))</f>
        <v/>
      </c>
      <c r="AP80" s="156">
        <f>IF((AO80&lt;=0),0,((AO80-AP$24)*Stock*(_xlfn.NORM.INV(RAND(),stock_ave,stock_std))+(AO80-AP$24)*Bonds*(_xlfn.NORM.INV(RAND(),bond_ave,bond_std))+(AO80-AP$24)*cash*(_xlfn.NORM.INV(RAND(),cash_ave,cash_std))+(AO80-AP$24)))</f>
        <v/>
      </c>
      <c r="AQ80" s="156">
        <f>IF((AP80&lt;=0),0,((AP80-AQ$24)*Stock*(_xlfn.NORM.INV(RAND(),stock_ave,stock_std))+(AP80-AQ$24)*Bonds*(_xlfn.NORM.INV(RAND(),bond_ave,bond_std))+(AP80-AQ$24)*cash*(_xlfn.NORM.INV(RAND(),cash_ave,cash_std))+(AP80-AQ$24)))</f>
        <v/>
      </c>
      <c r="AR80" s="156">
        <f>IF((AQ80&lt;=0),0,((AQ80-AR$24)*Stock*(_xlfn.NORM.INV(RAND(),stock_ave,stock_std))+(AQ80-AR$24)*Bonds*(_xlfn.NORM.INV(RAND(),bond_ave,bond_std))+(AQ80-AR$24)*cash*(_xlfn.NORM.INV(RAND(),cash_ave,cash_std))+(AQ80-AR$24)))</f>
        <v/>
      </c>
      <c r="AS80" s="156">
        <f>IF((AR80&lt;=0),0,((AR80-AS$24)*Stock*(_xlfn.NORM.INV(RAND(),stock_ave,stock_std))+(AR80-AS$24)*Bonds*(_xlfn.NORM.INV(RAND(),bond_ave,bond_std))+(AR80-AS$24)*cash*(_xlfn.NORM.INV(RAND(),cash_ave,cash_std))+(AR80-AS$24)))</f>
        <v/>
      </c>
      <c r="AT80" s="156">
        <f>IF((AS80&lt;=0),0,((AS80-AT$24)*Stock*(_xlfn.NORM.INV(RAND(),stock_ave,stock_std))+(AS80-AT$24)*Bonds*(_xlfn.NORM.INV(RAND(),bond_ave,bond_std))+(AS80-AT$24)*cash*(_xlfn.NORM.INV(RAND(),cash_ave,cash_std))+(AS80-AT$24)))</f>
        <v/>
      </c>
      <c r="AU80" s="156">
        <f>IF((AT80&lt;=0),0,((AT80-AU$24)*Stock*(_xlfn.NORM.INV(RAND(),stock_ave,stock_std))+(AT80-AU$24)*Bonds*(_xlfn.NORM.INV(RAND(),bond_ave,bond_std))+(AT80-AU$24)*cash*(_xlfn.NORM.INV(RAND(),cash_ave,cash_std))+(AT80-AU$24)))</f>
        <v/>
      </c>
      <c r="AV80" s="156">
        <f>IF((AU80&lt;=0),0,((AU80-AV$24)*Stock*(_xlfn.NORM.INV(RAND(),stock_ave,stock_std))+(AU80-AV$24)*Bonds*(_xlfn.NORM.INV(RAND(),bond_ave,bond_std))+(AU80-AV$24)*cash*(_xlfn.NORM.INV(RAND(),cash_ave,cash_std))+(AU80-AV$24)))</f>
        <v/>
      </c>
      <c r="AW80" s="156">
        <f>IF((AV80&lt;=0),0,((AV80-AW$24)*Stock*(_xlfn.NORM.INV(RAND(),stock_ave,stock_std))+(AV80-AW$24)*Bonds*(_xlfn.NORM.INV(RAND(),bond_ave,bond_std))+(AV80-AW$24)*cash*(_xlfn.NORM.INV(RAND(),cash_ave,cash_std))+(AV80-AW$24)))</f>
        <v/>
      </c>
      <c r="AX80" s="159" t="n"/>
      <c r="AY80" s="159" t="n"/>
      <c r="AZ80" s="159" t="n"/>
      <c r="BA80" s="159" t="n"/>
      <c r="BB80" s="159" t="n"/>
    </row>
    <row r="81">
      <c r="C81" s="147" t="n"/>
      <c r="D81" s="61">
        <f>+D80-IF(D$18&gt;74,(D80/D$25)*$C$10)</f>
        <v/>
      </c>
      <c r="E81" s="61">
        <f>+E80-IF(E$18&gt;74,(E80/E$25)*$C$10)</f>
        <v/>
      </c>
      <c r="F81" s="61">
        <f>+F80-IF(F$18&gt;74,(F80/F$25)*$C$10)</f>
        <v/>
      </c>
      <c r="G81" s="61">
        <f>+G80-IF(G$18&gt;74,(G80/G$25)*$C$10)</f>
        <v/>
      </c>
      <c r="H81" s="61">
        <f>+H80-IF(H$18&gt;74,(H80/H$25)*$C$10)</f>
        <v/>
      </c>
      <c r="I81" s="61">
        <f>+I80-IF(I$18&gt;74,(I80/I$25)*$C$10)</f>
        <v/>
      </c>
      <c r="J81" s="61">
        <f>+J80-IF(J$18&gt;74,(J80/J$25)*$C$10)</f>
        <v/>
      </c>
      <c r="K81" s="61">
        <f>+K80-IF(K$18&gt;74,(K80/K$25)*$C$10)</f>
        <v/>
      </c>
      <c r="L81" s="61">
        <f>+L80-IF(L$18&gt;74,(L80/L$25)*$C$10)</f>
        <v/>
      </c>
      <c r="M81" s="61">
        <f>+M80-IF(M$18&gt;74,(M80/M$25)*$C$10)</f>
        <v/>
      </c>
      <c r="N81" s="61">
        <f>+N80-IF(N$18&gt;74,(N80/N$25)*$C$10)</f>
        <v/>
      </c>
      <c r="O81" s="61">
        <f>+O80-IF(O$18&gt;74,(O80/O$25)*$C$10)</f>
        <v/>
      </c>
      <c r="P81" s="61">
        <f>+P80-IF(P$18&gt;74,(P80/P$25)*$C$10)</f>
        <v/>
      </c>
      <c r="Q81" s="61">
        <f>+Q80-IF(Q$18&gt;74,(Q80/Q$25)*$C$10)</f>
        <v/>
      </c>
      <c r="R81" s="61">
        <f>+R80-IF(R$18&gt;74,(R80/R$25)*$C$10)</f>
        <v/>
      </c>
      <c r="S81" s="61">
        <f>+S80-IF(S$18&gt;74,(S80/S$25)*$C$10)</f>
        <v/>
      </c>
      <c r="T81" s="61">
        <f>+T80-IF(T$18&gt;74,(T80/T$25)*$C$10)</f>
        <v/>
      </c>
      <c r="U81" s="61">
        <f>+U80-IF(U$18&gt;74,(U80/U$25)*$C$10)</f>
        <v/>
      </c>
      <c r="V81" s="61">
        <f>+V80-IF(V$18&gt;74,(V80/V$25)*$C$10)</f>
        <v/>
      </c>
      <c r="W81" s="61">
        <f>+W80-IF(W$18&gt;74,(W80/W$25)*$C$10)</f>
        <v/>
      </c>
      <c r="X81" s="61">
        <f>+X80-IF(X$18&gt;74,(X80/X$25)*$C$10)</f>
        <v/>
      </c>
      <c r="Y81" s="61">
        <f>+Y80-IF(Y$18&gt;74,(Y80/Y$25)*$C$10)</f>
        <v/>
      </c>
      <c r="Z81" s="61">
        <f>+Z80-IF(Z$18&gt;74,(Z80/Z$25)*$C$10)</f>
        <v/>
      </c>
      <c r="AA81" s="61">
        <f>+AA80-IF(AA$18&gt;74,(AA80/AA$25)*$C$10)</f>
        <v/>
      </c>
      <c r="AB81" s="61">
        <f>+AB80-IF(AB$18&gt;74,(AB80/AB$25)*$C$10)</f>
        <v/>
      </c>
      <c r="AC81" s="61">
        <f>+AC80-IF(AC$18&gt;74,(AC80/AC$25)*$C$10)</f>
        <v/>
      </c>
      <c r="AD81" s="61">
        <f>+AD80-IF(AD$18&gt;74,(AD80/AD$25)*$C$10)</f>
        <v/>
      </c>
      <c r="AE81" s="61">
        <f>+AE80-IF(AE$18&gt;74,(AE80/AE$25)*$C$10)</f>
        <v/>
      </c>
      <c r="AF81" s="61">
        <f>+AF80-IF(AF$18&gt;74,(AF80/AF$25)*$C$10)</f>
        <v/>
      </c>
      <c r="AG81" s="61">
        <f>+AG80-IF(AG$18&gt;74,(AG80/AG$25)*$C$10)</f>
        <v/>
      </c>
      <c r="AH81" s="61">
        <f>+AH80-IF(AH$18&gt;74,(AH80/AH$25)*$C$10)</f>
        <v/>
      </c>
      <c r="AI81" s="61">
        <f>+AI80-IF(AI$18&gt;74,(AI80/AI$25)*$C$10)</f>
        <v/>
      </c>
      <c r="AJ81" s="61">
        <f>+AJ80-IF(AJ$18&gt;74,(AJ80/AJ$25)*$C$10)</f>
        <v/>
      </c>
      <c r="AK81" s="61">
        <f>+AK80-IF(AK$18&gt;74,(AK80/AK$25)*$C$10)</f>
        <v/>
      </c>
      <c r="AL81" s="61">
        <f>+AL80-IF(AL$18&gt;74,(AL80/AL$25)*$C$10)</f>
        <v/>
      </c>
      <c r="AM81" s="61">
        <f>+AM80-IF(AM$18&gt;74,(AM80/AM$25)*$C$10)</f>
        <v/>
      </c>
      <c r="AN81" s="61">
        <f>+AN80-IF(AN$18&gt;74,(AN80/AN$25)*$C$10)</f>
        <v/>
      </c>
      <c r="AO81" s="61">
        <f>+AO80-IF(AO$18&gt;74,(AO80/AO$25)*$C$10)</f>
        <v/>
      </c>
      <c r="AP81" s="61">
        <f>+AP80-IF(AP$18&gt;74,(AP80/AP$25)*$C$10)</f>
        <v/>
      </c>
      <c r="AQ81" s="61">
        <f>+AQ80-IF(AQ$18&gt;74,(AQ80/AQ$25)*$C$10)</f>
        <v/>
      </c>
      <c r="AR81" s="61">
        <f>+AR80-IF(AR$18&gt;74,(AR80/AR$25)*$C$10)</f>
        <v/>
      </c>
      <c r="AS81" s="61">
        <f>+AS80-IF(AS$18&gt;74,(AS80/AS$25)*$C$10)</f>
        <v/>
      </c>
      <c r="AT81" s="61">
        <f>+AT80-IF(AT$18&gt;74,(AT80/AT$25)*$C$10)</f>
        <v/>
      </c>
      <c r="AU81" s="61">
        <f>+AU80-IF(AU$18&gt;74,(AU80/AU$25)*$C$10)</f>
        <v/>
      </c>
      <c r="AV81" s="61">
        <f>+AV80-IF(AV$18&gt;74,(AV80/AV$25)*$C$10)</f>
        <v/>
      </c>
      <c r="AW81" s="61">
        <f>+AW80-IF(AW$18&gt;74,(AW80/AW$25)*$C$10)</f>
        <v/>
      </c>
      <c r="AX81" s="35">
        <f>IF(AW81&gt;0,1,0)</f>
        <v/>
      </c>
      <c r="AY81" s="35">
        <f>IF(AL81&gt;0,1,0)</f>
        <v/>
      </c>
      <c r="AZ81" s="35">
        <f>IF(AG81&gt;0,1,0)</f>
        <v/>
      </c>
      <c r="BA81" s="35">
        <f>IF(AB81&gt;0,1,0)</f>
        <v/>
      </c>
      <c r="BB81" s="35">
        <f>IF(W81&gt;0,1,0)</f>
        <v/>
      </c>
    </row>
    <row r="82">
      <c r="B82" s="154" t="inlineStr">
        <is>
          <t>trial 28</t>
        </is>
      </c>
      <c r="C82" s="155">
        <f>+start-$C$24</f>
        <v/>
      </c>
      <c r="D82" s="156">
        <f>IF((C82&lt;=0),0,((C82-D$24)*Stock*(_xlfn.NORM.INV(RAND(),stock_ave,stock_std))+(C82-D$24)*Bonds*(_xlfn.NORM.INV(RAND(),bond_ave,bond_std))+(C82-D$24)*cash*(_xlfn.NORM.INV(RAND(),cash_ave,cash_std))+(C82-D$24)))</f>
        <v/>
      </c>
      <c r="E82" s="156">
        <f>IF((D82&lt;=0),0,((D82-E$24)*Stock*(_xlfn.NORM.INV(RAND(),stock_ave,stock_std))+(D82-E$24)*Bonds*(_xlfn.NORM.INV(RAND(),bond_ave,bond_std))+(D82-E$24)*cash*(_xlfn.NORM.INV(RAND(),cash_ave,cash_std))+(D82-E$24)))</f>
        <v/>
      </c>
      <c r="F82" s="156">
        <f>IF((E82&lt;=0),0,((E82-F$24)*Stock*(_xlfn.NORM.INV(RAND(),stock_ave,stock_std))+(E82-F$24)*Bonds*(_xlfn.NORM.INV(RAND(),bond_ave,bond_std))+(E82-F$24)*cash*(_xlfn.NORM.INV(RAND(),cash_ave,cash_std))+(E82-F$24)))</f>
        <v/>
      </c>
      <c r="G82" s="156">
        <f>IF((F82&lt;=0),0,((F82-G$24)*Stock*(_xlfn.NORM.INV(RAND(),stock_ave,stock_std))+(F82-G$24)*Bonds*(_xlfn.NORM.INV(RAND(),bond_ave,bond_std))+(F82-G$24)*cash*(_xlfn.NORM.INV(RAND(),cash_ave,cash_std))+(F82-G$24)))</f>
        <v/>
      </c>
      <c r="H82" s="156">
        <f>IF((G82&lt;=0),0,((G82-H$24)*Stock*(_xlfn.NORM.INV(RAND(),stock_ave,stock_std))+(G82-H$24)*Bonds*(_xlfn.NORM.INV(RAND(),bond_ave,bond_std))+(G82-H$24)*cash*(_xlfn.NORM.INV(RAND(),cash_ave,cash_std))+(G82-H$24)))</f>
        <v/>
      </c>
      <c r="I82" s="156">
        <f>IF((H82&lt;=0),0,((H82-I$24)*Stock*(_xlfn.NORM.INV(RAND(),stock_ave,stock_std))+(H82-I$24)*Bonds*(_xlfn.NORM.INV(RAND(),bond_ave,bond_std))+(H82-I$24)*cash*(_xlfn.NORM.INV(RAND(),cash_ave,cash_std))+(H82-I$24)))</f>
        <v/>
      </c>
      <c r="J82" s="156">
        <f>IF((I82&lt;=0),0,((I82-J$24)*Stock*(_xlfn.NORM.INV(RAND(),stock_ave,stock_std))+(I82-J$24)*Bonds*(_xlfn.NORM.INV(RAND(),bond_ave,bond_std))+(I82-J$24)*cash*(_xlfn.NORM.INV(RAND(),cash_ave,cash_std))+(I82-J$24)))</f>
        <v/>
      </c>
      <c r="K82" s="156">
        <f>IF((J82&lt;=0),0,((J82-K$24)*Stock*(_xlfn.NORM.INV(RAND(),stock_ave,stock_std))+(J82-K$24)*Bonds*(_xlfn.NORM.INV(RAND(),bond_ave,bond_std))+(J82-K$24)*cash*(_xlfn.NORM.INV(RAND(),cash_ave,cash_std))+(J82-K$24)))</f>
        <v/>
      </c>
      <c r="L82" s="156">
        <f>IF((K82&lt;=0),0,((K82-L$24)*Stock*(_xlfn.NORM.INV(RAND(),stock_ave,stock_std))+(K82-L$24)*Bonds*(_xlfn.NORM.INV(RAND(),bond_ave,bond_std))+(K82-L$24)*cash*(_xlfn.NORM.INV(RAND(),cash_ave,cash_std))+(K82-L$24)))</f>
        <v/>
      </c>
      <c r="M82" s="156">
        <f>IF((L82&lt;=0),0,((L82-M$24)*Stock*(_xlfn.NORM.INV(RAND(),stock_ave,stock_std))+(L82-M$24)*Bonds*(_xlfn.NORM.INV(RAND(),bond_ave,bond_std))+(L82-M$24)*cash*(_xlfn.NORM.INV(RAND(),cash_ave,cash_std))+(L82-M$24)))</f>
        <v/>
      </c>
      <c r="N82" s="156">
        <f>IF((M82&lt;=0),0,((M82-N$24)*Stock*(_xlfn.NORM.INV(RAND(),stock_ave,stock_std))+(M82-N$24)*Bonds*(_xlfn.NORM.INV(RAND(),bond_ave,bond_std))+(M82-N$24)*cash*(_xlfn.NORM.INV(RAND(),cash_ave,cash_std))+(M82-N$24)))</f>
        <v/>
      </c>
      <c r="O82" s="156">
        <f>IF((N82&lt;=0),0,((N82-O$24)*Stock*(_xlfn.NORM.INV(RAND(),stock_ave,stock_std))+(N82-O$24)*Bonds*(_xlfn.NORM.INV(RAND(),bond_ave,bond_std))+(N82-O$24)*cash*(_xlfn.NORM.INV(RAND(),cash_ave,cash_std))+(N82-O$24)))</f>
        <v/>
      </c>
      <c r="P82" s="156">
        <f>IF((O82&lt;=0),0,((O82-P$24)*Stock*(_xlfn.NORM.INV(RAND(),stock_ave,stock_std))+(O82-P$24)*Bonds*(_xlfn.NORM.INV(RAND(),bond_ave,bond_std))+(O82-P$24)*cash*(_xlfn.NORM.INV(RAND(),cash_ave,cash_std))+(O82-P$24)))</f>
        <v/>
      </c>
      <c r="Q82" s="156">
        <f>IF((P82&lt;=0),0,((P82-Q$24)*Stock*(_xlfn.NORM.INV(RAND(),stock_ave,stock_std))+(P82-Q$24)*Bonds*(_xlfn.NORM.INV(RAND(),bond_ave,bond_std))+(P82-Q$24)*cash*(_xlfn.NORM.INV(RAND(),cash_ave,cash_std))+(P82-Q$24)))</f>
        <v/>
      </c>
      <c r="R82" s="156">
        <f>IF((Q82&lt;=0),0,((Q82-R$24)*Stock*(_xlfn.NORM.INV(RAND(),stock_ave,stock_std))+(Q82-R$24)*Bonds*(_xlfn.NORM.INV(RAND(),bond_ave,bond_std))+(Q82-R$24)*cash*(_xlfn.NORM.INV(RAND(),cash_ave,cash_std))+(Q82-R$24)))</f>
        <v/>
      </c>
      <c r="S82" s="156">
        <f>IF((R82&lt;=0),0,((R82-S$24)*Stock*(_xlfn.NORM.INV(RAND(),stock_ave,stock_std))+(R82-S$24)*Bonds*(_xlfn.NORM.INV(RAND(),bond_ave,bond_std))+(R82-S$24)*cash*(_xlfn.NORM.INV(RAND(),cash_ave,cash_std))+(R82-S$24)))</f>
        <v/>
      </c>
      <c r="T82" s="156">
        <f>IF((S82&lt;=0),0,((S82-T$24)*Stock*(_xlfn.NORM.INV(RAND(),stock_ave,stock_std))+(S82-T$24)*Bonds*(_xlfn.NORM.INV(RAND(),bond_ave,bond_std))+(S82-T$24)*cash*(_xlfn.NORM.INV(RAND(),cash_ave,cash_std))+(S82-T$24)))</f>
        <v/>
      </c>
      <c r="U82" s="156">
        <f>IF((T82&lt;=0),0,((T82-U$24)*Stock*(_xlfn.NORM.INV(RAND(),stock_ave,stock_std))+(T82-U$24)*Bonds*(_xlfn.NORM.INV(RAND(),bond_ave,bond_std))+(T82-U$24)*cash*(_xlfn.NORM.INV(RAND(),cash_ave,cash_std))+(T82-U$24)))</f>
        <v/>
      </c>
      <c r="V82" s="156">
        <f>IF((U82&lt;=0),0,((U82-V$24)*Stock*(_xlfn.NORM.INV(RAND(),stock_ave,stock_std))+(U82-V$24)*Bonds*(_xlfn.NORM.INV(RAND(),bond_ave,bond_std))+(U82-V$24)*cash*(_xlfn.NORM.INV(RAND(),cash_ave,cash_std))+(U82-V$24)))</f>
        <v/>
      </c>
      <c r="W82" s="156">
        <f>IF((V82&lt;=0),0,((V82-W$24)*Stock*(_xlfn.NORM.INV(RAND(),stock_ave,stock_std))+(V82-W$24)*Bonds*(_xlfn.NORM.INV(RAND(),bond_ave,bond_std))+(V82-W$24)*cash*(_xlfn.NORM.INV(RAND(),cash_ave,cash_std))+(V82-W$24)))</f>
        <v/>
      </c>
      <c r="X82" s="156">
        <f>IF((W82&lt;=0),0,((W82-X$24)*Stock*(_xlfn.NORM.INV(RAND(),stock_ave,stock_std))+(W82-X$24)*Bonds*(_xlfn.NORM.INV(RAND(),bond_ave,bond_std))+(W82-X$24)*cash*(_xlfn.NORM.INV(RAND(),cash_ave,cash_std))+(W82-X$24)))</f>
        <v/>
      </c>
      <c r="Y82" s="156">
        <f>IF((X82&lt;=0),0,((X82-Y$24)*Stock*(_xlfn.NORM.INV(RAND(),stock_ave,stock_std))+(X82-Y$24)*Bonds*(_xlfn.NORM.INV(RAND(),bond_ave,bond_std))+(X82-Y$24)*cash*(_xlfn.NORM.INV(RAND(),cash_ave,cash_std))+(X82-Y$24)))</f>
        <v/>
      </c>
      <c r="Z82" s="156">
        <f>IF((Y82&lt;=0),0,((Y82-Z$24)*Stock*(_xlfn.NORM.INV(RAND(),stock_ave,stock_std))+(Y82-Z$24)*Bonds*(_xlfn.NORM.INV(RAND(),bond_ave,bond_std))+(Y82-Z$24)*cash*(_xlfn.NORM.INV(RAND(),cash_ave,cash_std))+(Y82-Z$24)))</f>
        <v/>
      </c>
      <c r="AA82" s="156">
        <f>IF((Z82&lt;=0),0,((Z82-AA$24)*Stock*(_xlfn.NORM.INV(RAND(),stock_ave,stock_std))+(Z82-AA$24)*Bonds*(_xlfn.NORM.INV(RAND(),bond_ave,bond_std))+(Z82-AA$24)*cash*(_xlfn.NORM.INV(RAND(),cash_ave,cash_std))+(Z82-AA$24)))</f>
        <v/>
      </c>
      <c r="AB82" s="156">
        <f>IF((AA82&lt;=0),0,((AA82-AB$24)*Stock*(_xlfn.NORM.INV(RAND(),stock_ave,stock_std))+(AA82-AB$24)*Bonds*(_xlfn.NORM.INV(RAND(),bond_ave,bond_std))+(AA82-AB$24)*cash*(_xlfn.NORM.INV(RAND(),cash_ave,cash_std))+(AA82-AB$24)))</f>
        <v/>
      </c>
      <c r="AC82" s="156">
        <f>IF((AB82&lt;=0),0,((AB82-AC$24)*Stock*(_xlfn.NORM.INV(RAND(),stock_ave,stock_std))+(AB82-AC$24)*Bonds*(_xlfn.NORM.INV(RAND(),bond_ave,bond_std))+(AB82-AC$24)*cash*(_xlfn.NORM.INV(RAND(),cash_ave,cash_std))+(AB82-AC$24)))</f>
        <v/>
      </c>
      <c r="AD82" s="156">
        <f>IF((AC82&lt;=0),0,((AC82-AD$24)*Stock*(_xlfn.NORM.INV(RAND(),stock_ave,stock_std))+(AC82-AD$24)*Bonds*(_xlfn.NORM.INV(RAND(),bond_ave,bond_std))+(AC82-AD$24)*cash*(_xlfn.NORM.INV(RAND(),cash_ave,cash_std))+(AC82-AD$24)))</f>
        <v/>
      </c>
      <c r="AE82" s="156">
        <f>IF((AD82&lt;=0),0,((AD82-AE$24)*Stock*(_xlfn.NORM.INV(RAND(),stock_ave,stock_std))+(AD82-AE$24)*Bonds*(_xlfn.NORM.INV(RAND(),bond_ave,bond_std))+(AD82-AE$24)*cash*(_xlfn.NORM.INV(RAND(),cash_ave,cash_std))+(AD82-AE$24)))</f>
        <v/>
      </c>
      <c r="AF82" s="156">
        <f>IF((AE82&lt;=0),0,((AE82-AF$24)*Stock*(_xlfn.NORM.INV(RAND(),stock_ave,stock_std))+(AE82-AF$24)*Bonds*(_xlfn.NORM.INV(RAND(),bond_ave,bond_std))+(AE82-AF$24)*cash*(_xlfn.NORM.INV(RAND(),cash_ave,cash_std))+(AE82-AF$24)))</f>
        <v/>
      </c>
      <c r="AG82" s="156">
        <f>IF((AF82&lt;=0),0,((AF82-AG$24)*Stock*(_xlfn.NORM.INV(RAND(),stock_ave,stock_std))+(AF82-AG$24)*Bonds*(_xlfn.NORM.INV(RAND(),bond_ave,bond_std))+(AF82-AG$24)*cash*(_xlfn.NORM.INV(RAND(),cash_ave,cash_std))+(AF82-AG$24)))</f>
        <v/>
      </c>
      <c r="AH82" s="156">
        <f>IF((AG82&lt;=0),0,((AG82-AH$24)*Stock*(_xlfn.NORM.INV(RAND(),stock_ave,stock_std))+(AG82-AH$24)*Bonds*(_xlfn.NORM.INV(RAND(),bond_ave,bond_std))+(AG82-AH$24)*cash*(_xlfn.NORM.INV(RAND(),cash_ave,cash_std))+(AG82-AH$24)))</f>
        <v/>
      </c>
      <c r="AI82" s="156">
        <f>IF((AH82&lt;=0),0,((AH82-AI$24)*Stock*(_xlfn.NORM.INV(RAND(),stock_ave,stock_std))+(AH82-AI$24)*Bonds*(_xlfn.NORM.INV(RAND(),bond_ave,bond_std))+(AH82-AI$24)*cash*(_xlfn.NORM.INV(RAND(),cash_ave,cash_std))+(AH82-AI$24)))</f>
        <v/>
      </c>
      <c r="AJ82" s="156">
        <f>IF((AI82&lt;=0),0,((AI82-AJ$24)*Stock*(_xlfn.NORM.INV(RAND(),stock_ave,stock_std))+(AI82-AJ$24)*Bonds*(_xlfn.NORM.INV(RAND(),bond_ave,bond_std))+(AI82-AJ$24)*cash*(_xlfn.NORM.INV(RAND(),cash_ave,cash_std))+(AI82-AJ$24)))</f>
        <v/>
      </c>
      <c r="AK82" s="156">
        <f>IF((AJ82&lt;=0),0,((AJ82-AK$24)*Stock*(_xlfn.NORM.INV(RAND(),stock_ave,stock_std))+(AJ82-AK$24)*Bonds*(_xlfn.NORM.INV(RAND(),bond_ave,bond_std))+(AJ82-AK$24)*cash*(_xlfn.NORM.INV(RAND(),cash_ave,cash_std))+(AJ82-AK$24)))</f>
        <v/>
      </c>
      <c r="AL82" s="156">
        <f>IF((AK82&lt;=0),0,((AK82-AL$24)*Stock*(_xlfn.NORM.INV(RAND(),stock_ave,stock_std))+(AK82-AL$24)*Bonds*(_xlfn.NORM.INV(RAND(),bond_ave,bond_std))+(AK82-AL$24)*cash*(_xlfn.NORM.INV(RAND(),cash_ave,cash_std))+(AK82-AL$24)))</f>
        <v/>
      </c>
      <c r="AM82" s="156">
        <f>IF((AL82&lt;=0),0,((AL82-AM$24)*Stock*(_xlfn.NORM.INV(RAND(),stock_ave,stock_std))+(AL82-AM$24)*Bonds*(_xlfn.NORM.INV(RAND(),bond_ave,bond_std))+(AL82-AM$24)*cash*(_xlfn.NORM.INV(RAND(),cash_ave,cash_std))+(AL82-AM$24)))</f>
        <v/>
      </c>
      <c r="AN82" s="156">
        <f>IF((AM82&lt;=0),0,((AM82-AN$24)*Stock*(_xlfn.NORM.INV(RAND(),stock_ave,stock_std))+(AM82-AN$24)*Bonds*(_xlfn.NORM.INV(RAND(),bond_ave,bond_std))+(AM82-AN$24)*cash*(_xlfn.NORM.INV(RAND(),cash_ave,cash_std))+(AM82-AN$24)))</f>
        <v/>
      </c>
      <c r="AO82" s="156">
        <f>IF((AN82&lt;=0),0,((AN82-AO$24)*Stock*(_xlfn.NORM.INV(RAND(),stock_ave,stock_std))+(AN82-AO$24)*Bonds*(_xlfn.NORM.INV(RAND(),bond_ave,bond_std))+(AN82-AO$24)*cash*(_xlfn.NORM.INV(RAND(),cash_ave,cash_std))+(AN82-AO$24)))</f>
        <v/>
      </c>
      <c r="AP82" s="156">
        <f>IF((AO82&lt;=0),0,((AO82-AP$24)*Stock*(_xlfn.NORM.INV(RAND(),stock_ave,stock_std))+(AO82-AP$24)*Bonds*(_xlfn.NORM.INV(RAND(),bond_ave,bond_std))+(AO82-AP$24)*cash*(_xlfn.NORM.INV(RAND(),cash_ave,cash_std))+(AO82-AP$24)))</f>
        <v/>
      </c>
      <c r="AQ82" s="156">
        <f>IF((AP82&lt;=0),0,((AP82-AQ$24)*Stock*(_xlfn.NORM.INV(RAND(),stock_ave,stock_std))+(AP82-AQ$24)*Bonds*(_xlfn.NORM.INV(RAND(),bond_ave,bond_std))+(AP82-AQ$24)*cash*(_xlfn.NORM.INV(RAND(),cash_ave,cash_std))+(AP82-AQ$24)))</f>
        <v/>
      </c>
      <c r="AR82" s="156">
        <f>IF((AQ82&lt;=0),0,((AQ82-AR$24)*Stock*(_xlfn.NORM.INV(RAND(),stock_ave,stock_std))+(AQ82-AR$24)*Bonds*(_xlfn.NORM.INV(RAND(),bond_ave,bond_std))+(AQ82-AR$24)*cash*(_xlfn.NORM.INV(RAND(),cash_ave,cash_std))+(AQ82-AR$24)))</f>
        <v/>
      </c>
      <c r="AS82" s="156">
        <f>IF((AR82&lt;=0),0,((AR82-AS$24)*Stock*(_xlfn.NORM.INV(RAND(),stock_ave,stock_std))+(AR82-AS$24)*Bonds*(_xlfn.NORM.INV(RAND(),bond_ave,bond_std))+(AR82-AS$24)*cash*(_xlfn.NORM.INV(RAND(),cash_ave,cash_std))+(AR82-AS$24)))</f>
        <v/>
      </c>
      <c r="AT82" s="156">
        <f>IF((AS82&lt;=0),0,((AS82-AT$24)*Stock*(_xlfn.NORM.INV(RAND(),stock_ave,stock_std))+(AS82-AT$24)*Bonds*(_xlfn.NORM.INV(RAND(),bond_ave,bond_std))+(AS82-AT$24)*cash*(_xlfn.NORM.INV(RAND(),cash_ave,cash_std))+(AS82-AT$24)))</f>
        <v/>
      </c>
      <c r="AU82" s="156">
        <f>IF((AT82&lt;=0),0,((AT82-AU$24)*Stock*(_xlfn.NORM.INV(RAND(),stock_ave,stock_std))+(AT82-AU$24)*Bonds*(_xlfn.NORM.INV(RAND(),bond_ave,bond_std))+(AT82-AU$24)*cash*(_xlfn.NORM.INV(RAND(),cash_ave,cash_std))+(AT82-AU$24)))</f>
        <v/>
      </c>
      <c r="AV82" s="156">
        <f>IF((AU82&lt;=0),0,((AU82-AV$24)*Stock*(_xlfn.NORM.INV(RAND(),stock_ave,stock_std))+(AU82-AV$24)*Bonds*(_xlfn.NORM.INV(RAND(),bond_ave,bond_std))+(AU82-AV$24)*cash*(_xlfn.NORM.INV(RAND(),cash_ave,cash_std))+(AU82-AV$24)))</f>
        <v/>
      </c>
      <c r="AW82" s="156">
        <f>IF((AV82&lt;=0),0,((AV82-AW$24)*Stock*(_xlfn.NORM.INV(RAND(),stock_ave,stock_std))+(AV82-AW$24)*Bonds*(_xlfn.NORM.INV(RAND(),bond_ave,bond_std))+(AV82-AW$24)*cash*(_xlfn.NORM.INV(RAND(),cash_ave,cash_std))+(AV82-AW$24)))</f>
        <v/>
      </c>
      <c r="AX82" s="159" t="n"/>
      <c r="AY82" s="159" t="n"/>
      <c r="AZ82" s="159" t="n"/>
      <c r="BA82" s="159" t="n"/>
      <c r="BB82" s="159" t="n"/>
    </row>
    <row r="83">
      <c r="C83" s="147" t="n"/>
      <c r="D83" s="61">
        <f>+D82-IF(D$18&gt;74,(D82/D$25)*$C$10)</f>
        <v/>
      </c>
      <c r="E83" s="61">
        <f>+E82-IF(E$18&gt;74,(E82/E$25)*$C$10)</f>
        <v/>
      </c>
      <c r="F83" s="61">
        <f>+F82-IF(F$18&gt;74,(F82/F$25)*$C$10)</f>
        <v/>
      </c>
      <c r="G83" s="61">
        <f>+G82-IF(G$18&gt;74,(G82/G$25)*$C$10)</f>
        <v/>
      </c>
      <c r="H83" s="61">
        <f>+H82-IF(H$18&gt;74,(H82/H$25)*$C$10)</f>
        <v/>
      </c>
      <c r="I83" s="61">
        <f>+I82-IF(I$18&gt;74,(I82/I$25)*$C$10)</f>
        <v/>
      </c>
      <c r="J83" s="61">
        <f>+J82-IF(J$18&gt;74,(J82/J$25)*$C$10)</f>
        <v/>
      </c>
      <c r="K83" s="61">
        <f>+K82-IF(K$18&gt;74,(K82/K$25)*$C$10)</f>
        <v/>
      </c>
      <c r="L83" s="61">
        <f>+L82-IF(L$18&gt;74,(L82/L$25)*$C$10)</f>
        <v/>
      </c>
      <c r="M83" s="61">
        <f>+M82-IF(M$18&gt;74,(M82/M$25)*$C$10)</f>
        <v/>
      </c>
      <c r="N83" s="61">
        <f>+N82-IF(N$18&gt;74,(N82/N$25)*$C$10)</f>
        <v/>
      </c>
      <c r="O83" s="61">
        <f>+O82-IF(O$18&gt;74,(O82/O$25)*$C$10)</f>
        <v/>
      </c>
      <c r="P83" s="61">
        <f>+P82-IF(P$18&gt;74,(P82/P$25)*$C$10)</f>
        <v/>
      </c>
      <c r="Q83" s="61">
        <f>+Q82-IF(Q$18&gt;74,(Q82/Q$25)*$C$10)</f>
        <v/>
      </c>
      <c r="R83" s="61">
        <f>+R82-IF(R$18&gt;74,(R82/R$25)*$C$10)</f>
        <v/>
      </c>
      <c r="S83" s="61">
        <f>+S82-IF(S$18&gt;74,(S82/S$25)*$C$10)</f>
        <v/>
      </c>
      <c r="T83" s="61">
        <f>+T82-IF(T$18&gt;74,(T82/T$25)*$C$10)</f>
        <v/>
      </c>
      <c r="U83" s="61">
        <f>+U82-IF(U$18&gt;74,(U82/U$25)*$C$10)</f>
        <v/>
      </c>
      <c r="V83" s="61">
        <f>+V82-IF(V$18&gt;74,(V82/V$25)*$C$10)</f>
        <v/>
      </c>
      <c r="W83" s="61">
        <f>+W82-IF(W$18&gt;74,(W82/W$25)*$C$10)</f>
        <v/>
      </c>
      <c r="X83" s="61">
        <f>+X82-IF(X$18&gt;74,(X82/X$25)*$C$10)</f>
        <v/>
      </c>
      <c r="Y83" s="61">
        <f>+Y82-IF(Y$18&gt;74,(Y82/Y$25)*$C$10)</f>
        <v/>
      </c>
      <c r="Z83" s="61">
        <f>+Z82-IF(Z$18&gt;74,(Z82/Z$25)*$C$10)</f>
        <v/>
      </c>
      <c r="AA83" s="61">
        <f>+AA82-IF(AA$18&gt;74,(AA82/AA$25)*$C$10)</f>
        <v/>
      </c>
      <c r="AB83" s="61">
        <f>+AB82-IF(AB$18&gt;74,(AB82/AB$25)*$C$10)</f>
        <v/>
      </c>
      <c r="AC83" s="61">
        <f>+AC82-IF(AC$18&gt;74,(AC82/AC$25)*$C$10)</f>
        <v/>
      </c>
      <c r="AD83" s="61">
        <f>+AD82-IF(AD$18&gt;74,(AD82/AD$25)*$C$10)</f>
        <v/>
      </c>
      <c r="AE83" s="61">
        <f>+AE82-IF(AE$18&gt;74,(AE82/AE$25)*$C$10)</f>
        <v/>
      </c>
      <c r="AF83" s="61">
        <f>+AF82-IF(AF$18&gt;74,(AF82/AF$25)*$C$10)</f>
        <v/>
      </c>
      <c r="AG83" s="61">
        <f>+AG82-IF(AG$18&gt;74,(AG82/AG$25)*$C$10)</f>
        <v/>
      </c>
      <c r="AH83" s="61">
        <f>+AH82-IF(AH$18&gt;74,(AH82/AH$25)*$C$10)</f>
        <v/>
      </c>
      <c r="AI83" s="61">
        <f>+AI82-IF(AI$18&gt;74,(AI82/AI$25)*$C$10)</f>
        <v/>
      </c>
      <c r="AJ83" s="61">
        <f>+AJ82-IF(AJ$18&gt;74,(AJ82/AJ$25)*$C$10)</f>
        <v/>
      </c>
      <c r="AK83" s="61">
        <f>+AK82-IF(AK$18&gt;74,(AK82/AK$25)*$C$10)</f>
        <v/>
      </c>
      <c r="AL83" s="61">
        <f>+AL82-IF(AL$18&gt;74,(AL82/AL$25)*$C$10)</f>
        <v/>
      </c>
      <c r="AM83" s="61">
        <f>+AM82-IF(AM$18&gt;74,(AM82/AM$25)*$C$10)</f>
        <v/>
      </c>
      <c r="AN83" s="61">
        <f>+AN82-IF(AN$18&gt;74,(AN82/AN$25)*$C$10)</f>
        <v/>
      </c>
      <c r="AO83" s="61">
        <f>+AO82-IF(AO$18&gt;74,(AO82/AO$25)*$C$10)</f>
        <v/>
      </c>
      <c r="AP83" s="61">
        <f>+AP82-IF(AP$18&gt;74,(AP82/AP$25)*$C$10)</f>
        <v/>
      </c>
      <c r="AQ83" s="61">
        <f>+AQ82-IF(AQ$18&gt;74,(AQ82/AQ$25)*$C$10)</f>
        <v/>
      </c>
      <c r="AR83" s="61">
        <f>+AR82-IF(AR$18&gt;74,(AR82/AR$25)*$C$10)</f>
        <v/>
      </c>
      <c r="AS83" s="61">
        <f>+AS82-IF(AS$18&gt;74,(AS82/AS$25)*$C$10)</f>
        <v/>
      </c>
      <c r="AT83" s="61">
        <f>+AT82-IF(AT$18&gt;74,(AT82/AT$25)*$C$10)</f>
        <v/>
      </c>
      <c r="AU83" s="61">
        <f>+AU82-IF(AU$18&gt;74,(AU82/AU$25)*$C$10)</f>
        <v/>
      </c>
      <c r="AV83" s="61">
        <f>+AV82-IF(AV$18&gt;74,(AV82/AV$25)*$C$10)</f>
        <v/>
      </c>
      <c r="AW83" s="61">
        <f>+AW82-IF(AW$18&gt;74,(AW82/AW$25)*$C$10)</f>
        <v/>
      </c>
      <c r="AX83" s="35">
        <f>IF(AW83&gt;0,1,0)</f>
        <v/>
      </c>
      <c r="AY83" s="35">
        <f>IF(AL83&gt;0,1,0)</f>
        <v/>
      </c>
      <c r="AZ83" s="35">
        <f>IF(AG83&gt;0,1,0)</f>
        <v/>
      </c>
      <c r="BA83" s="35">
        <f>IF(AB83&gt;0,1,0)</f>
        <v/>
      </c>
      <c r="BB83" s="35">
        <f>IF(W83&gt;0,1,0)</f>
        <v/>
      </c>
    </row>
    <row r="84">
      <c r="B84" s="154" t="inlineStr">
        <is>
          <t>trial 29</t>
        </is>
      </c>
      <c r="C84" s="155">
        <f>+start-$C$24</f>
        <v/>
      </c>
      <c r="D84" s="156">
        <f>IF((C84&lt;=0),0,((C84-D$24)*Stock*(_xlfn.NORM.INV(RAND(),stock_ave,stock_std))+(C84-D$24)*Bonds*(_xlfn.NORM.INV(RAND(),bond_ave,bond_std))+(C84-D$24)*cash*(_xlfn.NORM.INV(RAND(),cash_ave,cash_std))+(C84-D$24)))</f>
        <v/>
      </c>
      <c r="E84" s="156">
        <f>IF((D84&lt;=0),0,((D84-E$24)*Stock*(_xlfn.NORM.INV(RAND(),stock_ave,stock_std))+(D84-E$24)*Bonds*(_xlfn.NORM.INV(RAND(),bond_ave,bond_std))+(D84-E$24)*cash*(_xlfn.NORM.INV(RAND(),cash_ave,cash_std))+(D84-E$24)))</f>
        <v/>
      </c>
      <c r="F84" s="156">
        <f>IF((E84&lt;=0),0,((E84-F$24)*Stock*(_xlfn.NORM.INV(RAND(),stock_ave,stock_std))+(E84-F$24)*Bonds*(_xlfn.NORM.INV(RAND(),bond_ave,bond_std))+(E84-F$24)*cash*(_xlfn.NORM.INV(RAND(),cash_ave,cash_std))+(E84-F$24)))</f>
        <v/>
      </c>
      <c r="G84" s="156">
        <f>IF((F84&lt;=0),0,((F84-G$24)*Stock*(_xlfn.NORM.INV(RAND(),stock_ave,stock_std))+(F84-G$24)*Bonds*(_xlfn.NORM.INV(RAND(),bond_ave,bond_std))+(F84-G$24)*cash*(_xlfn.NORM.INV(RAND(),cash_ave,cash_std))+(F84-G$24)))</f>
        <v/>
      </c>
      <c r="H84" s="156">
        <f>IF((G84&lt;=0),0,((G84-H$24)*Stock*(_xlfn.NORM.INV(RAND(),stock_ave,stock_std))+(G84-H$24)*Bonds*(_xlfn.NORM.INV(RAND(),bond_ave,bond_std))+(G84-H$24)*cash*(_xlfn.NORM.INV(RAND(),cash_ave,cash_std))+(G84-H$24)))</f>
        <v/>
      </c>
      <c r="I84" s="156">
        <f>IF((H84&lt;=0),0,((H84-I$24)*Stock*(_xlfn.NORM.INV(RAND(),stock_ave,stock_std))+(H84-I$24)*Bonds*(_xlfn.NORM.INV(RAND(),bond_ave,bond_std))+(H84-I$24)*cash*(_xlfn.NORM.INV(RAND(),cash_ave,cash_std))+(H84-I$24)))</f>
        <v/>
      </c>
      <c r="J84" s="156">
        <f>IF((I84&lt;=0),0,((I84-J$24)*Stock*(_xlfn.NORM.INV(RAND(),stock_ave,stock_std))+(I84-J$24)*Bonds*(_xlfn.NORM.INV(RAND(),bond_ave,bond_std))+(I84-J$24)*cash*(_xlfn.NORM.INV(RAND(),cash_ave,cash_std))+(I84-J$24)))</f>
        <v/>
      </c>
      <c r="K84" s="156">
        <f>IF((J84&lt;=0),0,((J84-K$24)*Stock*(_xlfn.NORM.INV(RAND(),stock_ave,stock_std))+(J84-K$24)*Bonds*(_xlfn.NORM.INV(RAND(),bond_ave,bond_std))+(J84-K$24)*cash*(_xlfn.NORM.INV(RAND(),cash_ave,cash_std))+(J84-K$24)))</f>
        <v/>
      </c>
      <c r="L84" s="156">
        <f>IF((K84&lt;=0),0,((K84-L$24)*Stock*(_xlfn.NORM.INV(RAND(),stock_ave,stock_std))+(K84-L$24)*Bonds*(_xlfn.NORM.INV(RAND(),bond_ave,bond_std))+(K84-L$24)*cash*(_xlfn.NORM.INV(RAND(),cash_ave,cash_std))+(K84-L$24)))</f>
        <v/>
      </c>
      <c r="M84" s="156">
        <f>IF((L84&lt;=0),0,((L84-M$24)*Stock*(_xlfn.NORM.INV(RAND(),stock_ave,stock_std))+(L84-M$24)*Bonds*(_xlfn.NORM.INV(RAND(),bond_ave,bond_std))+(L84-M$24)*cash*(_xlfn.NORM.INV(RAND(),cash_ave,cash_std))+(L84-M$24)))</f>
        <v/>
      </c>
      <c r="N84" s="156">
        <f>IF((M84&lt;=0),0,((M84-N$24)*Stock*(_xlfn.NORM.INV(RAND(),stock_ave,stock_std))+(M84-N$24)*Bonds*(_xlfn.NORM.INV(RAND(),bond_ave,bond_std))+(M84-N$24)*cash*(_xlfn.NORM.INV(RAND(),cash_ave,cash_std))+(M84-N$24)))</f>
        <v/>
      </c>
      <c r="O84" s="156">
        <f>IF((N84&lt;=0),0,((N84-O$24)*Stock*(_xlfn.NORM.INV(RAND(),stock_ave,stock_std))+(N84-O$24)*Bonds*(_xlfn.NORM.INV(RAND(),bond_ave,bond_std))+(N84-O$24)*cash*(_xlfn.NORM.INV(RAND(),cash_ave,cash_std))+(N84-O$24)))</f>
        <v/>
      </c>
      <c r="P84" s="156">
        <f>IF((O84&lt;=0),0,((O84-P$24)*Stock*(_xlfn.NORM.INV(RAND(),stock_ave,stock_std))+(O84-P$24)*Bonds*(_xlfn.NORM.INV(RAND(),bond_ave,bond_std))+(O84-P$24)*cash*(_xlfn.NORM.INV(RAND(),cash_ave,cash_std))+(O84-P$24)))</f>
        <v/>
      </c>
      <c r="Q84" s="156">
        <f>IF((P84&lt;=0),0,((P84-Q$24)*Stock*(_xlfn.NORM.INV(RAND(),stock_ave,stock_std))+(P84-Q$24)*Bonds*(_xlfn.NORM.INV(RAND(),bond_ave,bond_std))+(P84-Q$24)*cash*(_xlfn.NORM.INV(RAND(),cash_ave,cash_std))+(P84-Q$24)))</f>
        <v/>
      </c>
      <c r="R84" s="156">
        <f>IF((Q84&lt;=0),0,((Q84-R$24)*Stock*(_xlfn.NORM.INV(RAND(),stock_ave,stock_std))+(Q84-R$24)*Bonds*(_xlfn.NORM.INV(RAND(),bond_ave,bond_std))+(Q84-R$24)*cash*(_xlfn.NORM.INV(RAND(),cash_ave,cash_std))+(Q84-R$24)))</f>
        <v/>
      </c>
      <c r="S84" s="156">
        <f>IF((R84&lt;=0),0,((R84-S$24)*Stock*(_xlfn.NORM.INV(RAND(),stock_ave,stock_std))+(R84-S$24)*Bonds*(_xlfn.NORM.INV(RAND(),bond_ave,bond_std))+(R84-S$24)*cash*(_xlfn.NORM.INV(RAND(),cash_ave,cash_std))+(R84-S$24)))</f>
        <v/>
      </c>
      <c r="T84" s="156">
        <f>IF((S84&lt;=0),0,((S84-T$24)*Stock*(_xlfn.NORM.INV(RAND(),stock_ave,stock_std))+(S84-T$24)*Bonds*(_xlfn.NORM.INV(RAND(),bond_ave,bond_std))+(S84-T$24)*cash*(_xlfn.NORM.INV(RAND(),cash_ave,cash_std))+(S84-T$24)))</f>
        <v/>
      </c>
      <c r="U84" s="156">
        <f>IF((T84&lt;=0),0,((T84-U$24)*Stock*(_xlfn.NORM.INV(RAND(),stock_ave,stock_std))+(T84-U$24)*Bonds*(_xlfn.NORM.INV(RAND(),bond_ave,bond_std))+(T84-U$24)*cash*(_xlfn.NORM.INV(RAND(),cash_ave,cash_std))+(T84-U$24)))</f>
        <v/>
      </c>
      <c r="V84" s="156">
        <f>IF((U84&lt;=0),0,((U84-V$24)*Stock*(_xlfn.NORM.INV(RAND(),stock_ave,stock_std))+(U84-V$24)*Bonds*(_xlfn.NORM.INV(RAND(),bond_ave,bond_std))+(U84-V$24)*cash*(_xlfn.NORM.INV(RAND(),cash_ave,cash_std))+(U84-V$24)))</f>
        <v/>
      </c>
      <c r="W84" s="156">
        <f>IF((V84&lt;=0),0,((V84-W$24)*Stock*(_xlfn.NORM.INV(RAND(),stock_ave,stock_std))+(V84-W$24)*Bonds*(_xlfn.NORM.INV(RAND(),bond_ave,bond_std))+(V84-W$24)*cash*(_xlfn.NORM.INV(RAND(),cash_ave,cash_std))+(V84-W$24)))</f>
        <v/>
      </c>
      <c r="X84" s="156">
        <f>IF((W84&lt;=0),0,((W84-X$24)*Stock*(_xlfn.NORM.INV(RAND(),stock_ave,stock_std))+(W84-X$24)*Bonds*(_xlfn.NORM.INV(RAND(),bond_ave,bond_std))+(W84-X$24)*cash*(_xlfn.NORM.INV(RAND(),cash_ave,cash_std))+(W84-X$24)))</f>
        <v/>
      </c>
      <c r="Y84" s="156">
        <f>IF((X84&lt;=0),0,((X84-Y$24)*Stock*(_xlfn.NORM.INV(RAND(),stock_ave,stock_std))+(X84-Y$24)*Bonds*(_xlfn.NORM.INV(RAND(),bond_ave,bond_std))+(X84-Y$24)*cash*(_xlfn.NORM.INV(RAND(),cash_ave,cash_std))+(X84-Y$24)))</f>
        <v/>
      </c>
      <c r="Z84" s="156">
        <f>IF((Y84&lt;=0),0,((Y84-Z$24)*Stock*(_xlfn.NORM.INV(RAND(),stock_ave,stock_std))+(Y84-Z$24)*Bonds*(_xlfn.NORM.INV(RAND(),bond_ave,bond_std))+(Y84-Z$24)*cash*(_xlfn.NORM.INV(RAND(),cash_ave,cash_std))+(Y84-Z$24)))</f>
        <v/>
      </c>
      <c r="AA84" s="156">
        <f>IF((Z84&lt;=0),0,((Z84-AA$24)*Stock*(_xlfn.NORM.INV(RAND(),stock_ave,stock_std))+(Z84-AA$24)*Bonds*(_xlfn.NORM.INV(RAND(),bond_ave,bond_std))+(Z84-AA$24)*cash*(_xlfn.NORM.INV(RAND(),cash_ave,cash_std))+(Z84-AA$24)))</f>
        <v/>
      </c>
      <c r="AB84" s="156">
        <f>IF((AA84&lt;=0),0,((AA84-AB$24)*Stock*(_xlfn.NORM.INV(RAND(),stock_ave,stock_std))+(AA84-AB$24)*Bonds*(_xlfn.NORM.INV(RAND(),bond_ave,bond_std))+(AA84-AB$24)*cash*(_xlfn.NORM.INV(RAND(),cash_ave,cash_std))+(AA84-AB$24)))</f>
        <v/>
      </c>
      <c r="AC84" s="156">
        <f>IF((AB84&lt;=0),0,((AB84-AC$24)*Stock*(_xlfn.NORM.INV(RAND(),stock_ave,stock_std))+(AB84-AC$24)*Bonds*(_xlfn.NORM.INV(RAND(),bond_ave,bond_std))+(AB84-AC$24)*cash*(_xlfn.NORM.INV(RAND(),cash_ave,cash_std))+(AB84-AC$24)))</f>
        <v/>
      </c>
      <c r="AD84" s="156">
        <f>IF((AC84&lt;=0),0,((AC84-AD$24)*Stock*(_xlfn.NORM.INV(RAND(),stock_ave,stock_std))+(AC84-AD$24)*Bonds*(_xlfn.NORM.INV(RAND(),bond_ave,bond_std))+(AC84-AD$24)*cash*(_xlfn.NORM.INV(RAND(),cash_ave,cash_std))+(AC84-AD$24)))</f>
        <v/>
      </c>
      <c r="AE84" s="156">
        <f>IF((AD84&lt;=0),0,((AD84-AE$24)*Stock*(_xlfn.NORM.INV(RAND(),stock_ave,stock_std))+(AD84-AE$24)*Bonds*(_xlfn.NORM.INV(RAND(),bond_ave,bond_std))+(AD84-AE$24)*cash*(_xlfn.NORM.INV(RAND(),cash_ave,cash_std))+(AD84-AE$24)))</f>
        <v/>
      </c>
      <c r="AF84" s="156">
        <f>IF((AE84&lt;=0),0,((AE84-AF$24)*Stock*(_xlfn.NORM.INV(RAND(),stock_ave,stock_std))+(AE84-AF$24)*Bonds*(_xlfn.NORM.INV(RAND(),bond_ave,bond_std))+(AE84-AF$24)*cash*(_xlfn.NORM.INV(RAND(),cash_ave,cash_std))+(AE84-AF$24)))</f>
        <v/>
      </c>
      <c r="AG84" s="156">
        <f>IF((AF84&lt;=0),0,((AF84-AG$24)*Stock*(_xlfn.NORM.INV(RAND(),stock_ave,stock_std))+(AF84-AG$24)*Bonds*(_xlfn.NORM.INV(RAND(),bond_ave,bond_std))+(AF84-AG$24)*cash*(_xlfn.NORM.INV(RAND(),cash_ave,cash_std))+(AF84-AG$24)))</f>
        <v/>
      </c>
      <c r="AH84" s="156">
        <f>IF((AG84&lt;=0),0,((AG84-AH$24)*Stock*(_xlfn.NORM.INV(RAND(),stock_ave,stock_std))+(AG84-AH$24)*Bonds*(_xlfn.NORM.INV(RAND(),bond_ave,bond_std))+(AG84-AH$24)*cash*(_xlfn.NORM.INV(RAND(),cash_ave,cash_std))+(AG84-AH$24)))</f>
        <v/>
      </c>
      <c r="AI84" s="156">
        <f>IF((AH84&lt;=0),0,((AH84-AI$24)*Stock*(_xlfn.NORM.INV(RAND(),stock_ave,stock_std))+(AH84-AI$24)*Bonds*(_xlfn.NORM.INV(RAND(),bond_ave,bond_std))+(AH84-AI$24)*cash*(_xlfn.NORM.INV(RAND(),cash_ave,cash_std))+(AH84-AI$24)))</f>
        <v/>
      </c>
      <c r="AJ84" s="156">
        <f>IF((AI84&lt;=0),0,((AI84-AJ$24)*Stock*(_xlfn.NORM.INV(RAND(),stock_ave,stock_std))+(AI84-AJ$24)*Bonds*(_xlfn.NORM.INV(RAND(),bond_ave,bond_std))+(AI84-AJ$24)*cash*(_xlfn.NORM.INV(RAND(),cash_ave,cash_std))+(AI84-AJ$24)))</f>
        <v/>
      </c>
      <c r="AK84" s="156">
        <f>IF((AJ84&lt;=0),0,((AJ84-AK$24)*Stock*(_xlfn.NORM.INV(RAND(),stock_ave,stock_std))+(AJ84-AK$24)*Bonds*(_xlfn.NORM.INV(RAND(),bond_ave,bond_std))+(AJ84-AK$24)*cash*(_xlfn.NORM.INV(RAND(),cash_ave,cash_std))+(AJ84-AK$24)))</f>
        <v/>
      </c>
      <c r="AL84" s="156">
        <f>IF((AK84&lt;=0),0,((AK84-AL$24)*Stock*(_xlfn.NORM.INV(RAND(),stock_ave,stock_std))+(AK84-AL$24)*Bonds*(_xlfn.NORM.INV(RAND(),bond_ave,bond_std))+(AK84-AL$24)*cash*(_xlfn.NORM.INV(RAND(),cash_ave,cash_std))+(AK84-AL$24)))</f>
        <v/>
      </c>
      <c r="AM84" s="156">
        <f>IF((AL84&lt;=0),0,((AL84-AM$24)*Stock*(_xlfn.NORM.INV(RAND(),stock_ave,stock_std))+(AL84-AM$24)*Bonds*(_xlfn.NORM.INV(RAND(),bond_ave,bond_std))+(AL84-AM$24)*cash*(_xlfn.NORM.INV(RAND(),cash_ave,cash_std))+(AL84-AM$24)))</f>
        <v/>
      </c>
      <c r="AN84" s="156">
        <f>IF((AM84&lt;=0),0,((AM84-AN$24)*Stock*(_xlfn.NORM.INV(RAND(),stock_ave,stock_std))+(AM84-AN$24)*Bonds*(_xlfn.NORM.INV(RAND(),bond_ave,bond_std))+(AM84-AN$24)*cash*(_xlfn.NORM.INV(RAND(),cash_ave,cash_std))+(AM84-AN$24)))</f>
        <v/>
      </c>
      <c r="AO84" s="156">
        <f>IF((AN84&lt;=0),0,((AN84-AO$24)*Stock*(_xlfn.NORM.INV(RAND(),stock_ave,stock_std))+(AN84-AO$24)*Bonds*(_xlfn.NORM.INV(RAND(),bond_ave,bond_std))+(AN84-AO$24)*cash*(_xlfn.NORM.INV(RAND(),cash_ave,cash_std))+(AN84-AO$24)))</f>
        <v/>
      </c>
      <c r="AP84" s="156">
        <f>IF((AO84&lt;=0),0,((AO84-AP$24)*Stock*(_xlfn.NORM.INV(RAND(),stock_ave,stock_std))+(AO84-AP$24)*Bonds*(_xlfn.NORM.INV(RAND(),bond_ave,bond_std))+(AO84-AP$24)*cash*(_xlfn.NORM.INV(RAND(),cash_ave,cash_std))+(AO84-AP$24)))</f>
        <v/>
      </c>
      <c r="AQ84" s="156">
        <f>IF((AP84&lt;=0),0,((AP84-AQ$24)*Stock*(_xlfn.NORM.INV(RAND(),stock_ave,stock_std))+(AP84-AQ$24)*Bonds*(_xlfn.NORM.INV(RAND(),bond_ave,bond_std))+(AP84-AQ$24)*cash*(_xlfn.NORM.INV(RAND(),cash_ave,cash_std))+(AP84-AQ$24)))</f>
        <v/>
      </c>
      <c r="AR84" s="156">
        <f>IF((AQ84&lt;=0),0,((AQ84-AR$24)*Stock*(_xlfn.NORM.INV(RAND(),stock_ave,stock_std))+(AQ84-AR$24)*Bonds*(_xlfn.NORM.INV(RAND(),bond_ave,bond_std))+(AQ84-AR$24)*cash*(_xlfn.NORM.INV(RAND(),cash_ave,cash_std))+(AQ84-AR$24)))</f>
        <v/>
      </c>
      <c r="AS84" s="156">
        <f>IF((AR84&lt;=0),0,((AR84-AS$24)*Stock*(_xlfn.NORM.INV(RAND(),stock_ave,stock_std))+(AR84-AS$24)*Bonds*(_xlfn.NORM.INV(RAND(),bond_ave,bond_std))+(AR84-AS$24)*cash*(_xlfn.NORM.INV(RAND(),cash_ave,cash_std))+(AR84-AS$24)))</f>
        <v/>
      </c>
      <c r="AT84" s="156">
        <f>IF((AS84&lt;=0),0,((AS84-AT$24)*Stock*(_xlfn.NORM.INV(RAND(),stock_ave,stock_std))+(AS84-AT$24)*Bonds*(_xlfn.NORM.INV(RAND(),bond_ave,bond_std))+(AS84-AT$24)*cash*(_xlfn.NORM.INV(RAND(),cash_ave,cash_std))+(AS84-AT$24)))</f>
        <v/>
      </c>
      <c r="AU84" s="156">
        <f>IF((AT84&lt;=0),0,((AT84-AU$24)*Stock*(_xlfn.NORM.INV(RAND(),stock_ave,stock_std))+(AT84-AU$24)*Bonds*(_xlfn.NORM.INV(RAND(),bond_ave,bond_std))+(AT84-AU$24)*cash*(_xlfn.NORM.INV(RAND(),cash_ave,cash_std))+(AT84-AU$24)))</f>
        <v/>
      </c>
      <c r="AV84" s="156">
        <f>IF((AU84&lt;=0),0,((AU84-AV$24)*Stock*(_xlfn.NORM.INV(RAND(),stock_ave,stock_std))+(AU84-AV$24)*Bonds*(_xlfn.NORM.INV(RAND(),bond_ave,bond_std))+(AU84-AV$24)*cash*(_xlfn.NORM.INV(RAND(),cash_ave,cash_std))+(AU84-AV$24)))</f>
        <v/>
      </c>
      <c r="AW84" s="156">
        <f>IF((AV84&lt;=0),0,((AV84-AW$24)*Stock*(_xlfn.NORM.INV(RAND(),stock_ave,stock_std))+(AV84-AW$24)*Bonds*(_xlfn.NORM.INV(RAND(),bond_ave,bond_std))+(AV84-AW$24)*cash*(_xlfn.NORM.INV(RAND(),cash_ave,cash_std))+(AV84-AW$24)))</f>
        <v/>
      </c>
      <c r="AX84" s="159" t="n"/>
      <c r="AY84" s="159" t="n"/>
      <c r="AZ84" s="159" t="n"/>
      <c r="BA84" s="159" t="n"/>
      <c r="BB84" s="159" t="n"/>
    </row>
    <row r="85">
      <c r="C85" s="147" t="n"/>
      <c r="D85" s="61">
        <f>+D84-IF(D$18&gt;74,(D84/D$25)*$C$10)</f>
        <v/>
      </c>
      <c r="E85" s="61">
        <f>+E84-IF(E$18&gt;74,(E84/E$25)*$C$10)</f>
        <v/>
      </c>
      <c r="F85" s="61">
        <f>+F84-IF(F$18&gt;74,(F84/F$25)*$C$10)</f>
        <v/>
      </c>
      <c r="G85" s="61">
        <f>+G84-IF(G$18&gt;74,(G84/G$25)*$C$10)</f>
        <v/>
      </c>
      <c r="H85" s="61">
        <f>+H84-IF(H$18&gt;74,(H84/H$25)*$C$10)</f>
        <v/>
      </c>
      <c r="I85" s="61">
        <f>+I84-IF(I$18&gt;74,(I84/I$25)*$C$10)</f>
        <v/>
      </c>
      <c r="J85" s="61">
        <f>+J84-IF(J$18&gt;74,(J84/J$25)*$C$10)</f>
        <v/>
      </c>
      <c r="K85" s="61">
        <f>+K84-IF(K$18&gt;74,(K84/K$25)*$C$10)</f>
        <v/>
      </c>
      <c r="L85" s="61">
        <f>+L84-IF(L$18&gt;74,(L84/L$25)*$C$10)</f>
        <v/>
      </c>
      <c r="M85" s="61">
        <f>+M84-IF(M$18&gt;74,(M84/M$25)*$C$10)</f>
        <v/>
      </c>
      <c r="N85" s="61">
        <f>+N84-IF(N$18&gt;74,(N84/N$25)*$C$10)</f>
        <v/>
      </c>
      <c r="O85" s="61">
        <f>+O84-IF(O$18&gt;74,(O84/O$25)*$C$10)</f>
        <v/>
      </c>
      <c r="P85" s="61">
        <f>+P84-IF(P$18&gt;74,(P84/P$25)*$C$10)</f>
        <v/>
      </c>
      <c r="Q85" s="61">
        <f>+Q84-IF(Q$18&gt;74,(Q84/Q$25)*$C$10)</f>
        <v/>
      </c>
      <c r="R85" s="61">
        <f>+R84-IF(R$18&gt;74,(R84/R$25)*$C$10)</f>
        <v/>
      </c>
      <c r="S85" s="61">
        <f>+S84-IF(S$18&gt;74,(S84/S$25)*$C$10)</f>
        <v/>
      </c>
      <c r="T85" s="61">
        <f>+T84-IF(T$18&gt;74,(T84/T$25)*$C$10)</f>
        <v/>
      </c>
      <c r="U85" s="61">
        <f>+U84-IF(U$18&gt;74,(U84/U$25)*$C$10)</f>
        <v/>
      </c>
      <c r="V85" s="61">
        <f>+V84-IF(V$18&gt;74,(V84/V$25)*$C$10)</f>
        <v/>
      </c>
      <c r="W85" s="61">
        <f>+W84-IF(W$18&gt;74,(W84/W$25)*$C$10)</f>
        <v/>
      </c>
      <c r="X85" s="61">
        <f>+X84-IF(X$18&gt;74,(X84/X$25)*$C$10)</f>
        <v/>
      </c>
      <c r="Y85" s="61">
        <f>+Y84-IF(Y$18&gt;74,(Y84/Y$25)*$C$10)</f>
        <v/>
      </c>
      <c r="Z85" s="61">
        <f>+Z84-IF(Z$18&gt;74,(Z84/Z$25)*$C$10)</f>
        <v/>
      </c>
      <c r="AA85" s="61">
        <f>+AA84-IF(AA$18&gt;74,(AA84/AA$25)*$C$10)</f>
        <v/>
      </c>
      <c r="AB85" s="61">
        <f>+AB84-IF(AB$18&gt;74,(AB84/AB$25)*$C$10)</f>
        <v/>
      </c>
      <c r="AC85" s="61">
        <f>+AC84-IF(AC$18&gt;74,(AC84/AC$25)*$C$10)</f>
        <v/>
      </c>
      <c r="AD85" s="61">
        <f>+AD84-IF(AD$18&gt;74,(AD84/AD$25)*$C$10)</f>
        <v/>
      </c>
      <c r="AE85" s="61">
        <f>+AE84-IF(AE$18&gt;74,(AE84/AE$25)*$C$10)</f>
        <v/>
      </c>
      <c r="AF85" s="61">
        <f>+AF84-IF(AF$18&gt;74,(AF84/AF$25)*$C$10)</f>
        <v/>
      </c>
      <c r="AG85" s="61">
        <f>+AG84-IF(AG$18&gt;74,(AG84/AG$25)*$C$10)</f>
        <v/>
      </c>
      <c r="AH85" s="61">
        <f>+AH84-IF(AH$18&gt;74,(AH84/AH$25)*$C$10)</f>
        <v/>
      </c>
      <c r="AI85" s="61">
        <f>+AI84-IF(AI$18&gt;74,(AI84/AI$25)*$C$10)</f>
        <v/>
      </c>
      <c r="AJ85" s="61">
        <f>+AJ84-IF(AJ$18&gt;74,(AJ84/AJ$25)*$C$10)</f>
        <v/>
      </c>
      <c r="AK85" s="61">
        <f>+AK84-IF(AK$18&gt;74,(AK84/AK$25)*$C$10)</f>
        <v/>
      </c>
      <c r="AL85" s="61">
        <f>+AL84-IF(AL$18&gt;74,(AL84/AL$25)*$C$10)</f>
        <v/>
      </c>
      <c r="AM85" s="61">
        <f>+AM84-IF(AM$18&gt;74,(AM84/AM$25)*$C$10)</f>
        <v/>
      </c>
      <c r="AN85" s="61">
        <f>+AN84-IF(AN$18&gt;74,(AN84/AN$25)*$C$10)</f>
        <v/>
      </c>
      <c r="AO85" s="61">
        <f>+AO84-IF(AO$18&gt;74,(AO84/AO$25)*$C$10)</f>
        <v/>
      </c>
      <c r="AP85" s="61">
        <f>+AP84-IF(AP$18&gt;74,(AP84/AP$25)*$C$10)</f>
        <v/>
      </c>
      <c r="AQ85" s="61">
        <f>+AQ84-IF(AQ$18&gt;74,(AQ84/AQ$25)*$C$10)</f>
        <v/>
      </c>
      <c r="AR85" s="61">
        <f>+AR84-IF(AR$18&gt;74,(AR84/AR$25)*$C$10)</f>
        <v/>
      </c>
      <c r="AS85" s="61">
        <f>+AS84-IF(AS$18&gt;74,(AS84/AS$25)*$C$10)</f>
        <v/>
      </c>
      <c r="AT85" s="61">
        <f>+AT84-IF(AT$18&gt;74,(AT84/AT$25)*$C$10)</f>
        <v/>
      </c>
      <c r="AU85" s="61">
        <f>+AU84-IF(AU$18&gt;74,(AU84/AU$25)*$C$10)</f>
        <v/>
      </c>
      <c r="AV85" s="61">
        <f>+AV84-IF(AV$18&gt;74,(AV84/AV$25)*$C$10)</f>
        <v/>
      </c>
      <c r="AW85" s="61">
        <f>+AW84-IF(AW$18&gt;74,(AW84/AW$25)*$C$10)</f>
        <v/>
      </c>
      <c r="AX85" s="35">
        <f>IF(AW85&gt;0,1,0)</f>
        <v/>
      </c>
      <c r="AY85" s="35">
        <f>IF(AL85&gt;0,1,0)</f>
        <v/>
      </c>
      <c r="AZ85" s="35">
        <f>IF(AG85&gt;0,1,0)</f>
        <v/>
      </c>
      <c r="BA85" s="35">
        <f>IF(AB85&gt;0,1,0)</f>
        <v/>
      </c>
      <c r="BB85" s="35">
        <f>IF(W85&gt;0,1,0)</f>
        <v/>
      </c>
    </row>
    <row r="86">
      <c r="B86" s="154" t="inlineStr">
        <is>
          <t>trial 30</t>
        </is>
      </c>
      <c r="C86" s="155">
        <f>+start-$C$24</f>
        <v/>
      </c>
      <c r="D86" s="156">
        <f>IF((C86&lt;=0),0,((C86-D$24)*Stock*(_xlfn.NORM.INV(RAND(),stock_ave,stock_std))+(C86-D$24)*Bonds*(_xlfn.NORM.INV(RAND(),bond_ave,bond_std))+(C86-D$24)*cash*(_xlfn.NORM.INV(RAND(),cash_ave,cash_std))+(C86-D$24)))</f>
        <v/>
      </c>
      <c r="E86" s="156">
        <f>IF((D86&lt;=0),0,((D86-E$24)*Stock*(_xlfn.NORM.INV(RAND(),stock_ave,stock_std))+(D86-E$24)*Bonds*(_xlfn.NORM.INV(RAND(),bond_ave,bond_std))+(D86-E$24)*cash*(_xlfn.NORM.INV(RAND(),cash_ave,cash_std))+(D86-E$24)))</f>
        <v/>
      </c>
      <c r="F86" s="156">
        <f>IF((E86&lt;=0),0,((E86-F$24)*Stock*(_xlfn.NORM.INV(RAND(),stock_ave,stock_std))+(E86-F$24)*Bonds*(_xlfn.NORM.INV(RAND(),bond_ave,bond_std))+(E86-F$24)*cash*(_xlfn.NORM.INV(RAND(),cash_ave,cash_std))+(E86-F$24)))</f>
        <v/>
      </c>
      <c r="G86" s="156">
        <f>IF((F86&lt;=0),0,((F86-G$24)*Stock*(_xlfn.NORM.INV(RAND(),stock_ave,stock_std))+(F86-G$24)*Bonds*(_xlfn.NORM.INV(RAND(),bond_ave,bond_std))+(F86-G$24)*cash*(_xlfn.NORM.INV(RAND(),cash_ave,cash_std))+(F86-G$24)))</f>
        <v/>
      </c>
      <c r="H86" s="156">
        <f>IF((G86&lt;=0),0,((G86-H$24)*Stock*(_xlfn.NORM.INV(RAND(),stock_ave,stock_std))+(G86-H$24)*Bonds*(_xlfn.NORM.INV(RAND(),bond_ave,bond_std))+(G86-H$24)*cash*(_xlfn.NORM.INV(RAND(),cash_ave,cash_std))+(G86-H$24)))</f>
        <v/>
      </c>
      <c r="I86" s="156">
        <f>IF((H86&lt;=0),0,((H86-I$24)*Stock*(_xlfn.NORM.INV(RAND(),stock_ave,stock_std))+(H86-I$24)*Bonds*(_xlfn.NORM.INV(RAND(),bond_ave,bond_std))+(H86-I$24)*cash*(_xlfn.NORM.INV(RAND(),cash_ave,cash_std))+(H86-I$24)))</f>
        <v/>
      </c>
      <c r="J86" s="156">
        <f>IF((I86&lt;=0),0,((I86-J$24)*Stock*(_xlfn.NORM.INV(RAND(),stock_ave,stock_std))+(I86-J$24)*Bonds*(_xlfn.NORM.INV(RAND(),bond_ave,bond_std))+(I86-J$24)*cash*(_xlfn.NORM.INV(RAND(),cash_ave,cash_std))+(I86-J$24)))</f>
        <v/>
      </c>
      <c r="K86" s="156">
        <f>IF((J86&lt;=0),0,((J86-K$24)*Stock*(_xlfn.NORM.INV(RAND(),stock_ave,stock_std))+(J86-K$24)*Bonds*(_xlfn.NORM.INV(RAND(),bond_ave,bond_std))+(J86-K$24)*cash*(_xlfn.NORM.INV(RAND(),cash_ave,cash_std))+(J86-K$24)))</f>
        <v/>
      </c>
      <c r="L86" s="156">
        <f>IF((K86&lt;=0),0,((K86-L$24)*Stock*(_xlfn.NORM.INV(RAND(),stock_ave,stock_std))+(K86-L$24)*Bonds*(_xlfn.NORM.INV(RAND(),bond_ave,bond_std))+(K86-L$24)*cash*(_xlfn.NORM.INV(RAND(),cash_ave,cash_std))+(K86-L$24)))</f>
        <v/>
      </c>
      <c r="M86" s="156">
        <f>IF((L86&lt;=0),0,((L86-M$24)*Stock*(_xlfn.NORM.INV(RAND(),stock_ave,stock_std))+(L86-M$24)*Bonds*(_xlfn.NORM.INV(RAND(),bond_ave,bond_std))+(L86-M$24)*cash*(_xlfn.NORM.INV(RAND(),cash_ave,cash_std))+(L86-M$24)))</f>
        <v/>
      </c>
      <c r="N86" s="156">
        <f>IF((M86&lt;=0),0,((M86-N$24)*Stock*(_xlfn.NORM.INV(RAND(),stock_ave,stock_std))+(M86-N$24)*Bonds*(_xlfn.NORM.INV(RAND(),bond_ave,bond_std))+(M86-N$24)*cash*(_xlfn.NORM.INV(RAND(),cash_ave,cash_std))+(M86-N$24)))</f>
        <v/>
      </c>
      <c r="O86" s="156">
        <f>IF((N86&lt;=0),0,((N86-O$24)*Stock*(_xlfn.NORM.INV(RAND(),stock_ave,stock_std))+(N86-O$24)*Bonds*(_xlfn.NORM.INV(RAND(),bond_ave,bond_std))+(N86-O$24)*cash*(_xlfn.NORM.INV(RAND(),cash_ave,cash_std))+(N86-O$24)))</f>
        <v/>
      </c>
      <c r="P86" s="156">
        <f>IF((O86&lt;=0),0,((O86-P$24)*Stock*(_xlfn.NORM.INV(RAND(),stock_ave,stock_std))+(O86-P$24)*Bonds*(_xlfn.NORM.INV(RAND(),bond_ave,bond_std))+(O86-P$24)*cash*(_xlfn.NORM.INV(RAND(),cash_ave,cash_std))+(O86-P$24)))</f>
        <v/>
      </c>
      <c r="Q86" s="156">
        <f>IF((P86&lt;=0),0,((P86-Q$24)*Stock*(_xlfn.NORM.INV(RAND(),stock_ave,stock_std))+(P86-Q$24)*Bonds*(_xlfn.NORM.INV(RAND(),bond_ave,bond_std))+(P86-Q$24)*cash*(_xlfn.NORM.INV(RAND(),cash_ave,cash_std))+(P86-Q$24)))</f>
        <v/>
      </c>
      <c r="R86" s="156">
        <f>IF((Q86&lt;=0),0,((Q86-R$24)*Stock*(_xlfn.NORM.INV(RAND(),stock_ave,stock_std))+(Q86-R$24)*Bonds*(_xlfn.NORM.INV(RAND(),bond_ave,bond_std))+(Q86-R$24)*cash*(_xlfn.NORM.INV(RAND(),cash_ave,cash_std))+(Q86-R$24)))</f>
        <v/>
      </c>
      <c r="S86" s="156">
        <f>IF((R86&lt;=0),0,((R86-S$24)*Stock*(_xlfn.NORM.INV(RAND(),stock_ave,stock_std))+(R86-S$24)*Bonds*(_xlfn.NORM.INV(RAND(),bond_ave,bond_std))+(R86-S$24)*cash*(_xlfn.NORM.INV(RAND(),cash_ave,cash_std))+(R86-S$24)))</f>
        <v/>
      </c>
      <c r="T86" s="156">
        <f>IF((S86&lt;=0),0,((S86-T$24)*Stock*(_xlfn.NORM.INV(RAND(),stock_ave,stock_std))+(S86-T$24)*Bonds*(_xlfn.NORM.INV(RAND(),bond_ave,bond_std))+(S86-T$24)*cash*(_xlfn.NORM.INV(RAND(),cash_ave,cash_std))+(S86-T$24)))</f>
        <v/>
      </c>
      <c r="U86" s="156">
        <f>IF((T86&lt;=0),0,((T86-U$24)*Stock*(_xlfn.NORM.INV(RAND(),stock_ave,stock_std))+(T86-U$24)*Bonds*(_xlfn.NORM.INV(RAND(),bond_ave,bond_std))+(T86-U$24)*cash*(_xlfn.NORM.INV(RAND(),cash_ave,cash_std))+(T86-U$24)))</f>
        <v/>
      </c>
      <c r="V86" s="156">
        <f>IF((U86&lt;=0),0,((U86-V$24)*Stock*(_xlfn.NORM.INV(RAND(),stock_ave,stock_std))+(U86-V$24)*Bonds*(_xlfn.NORM.INV(RAND(),bond_ave,bond_std))+(U86-V$24)*cash*(_xlfn.NORM.INV(RAND(),cash_ave,cash_std))+(U86-V$24)))</f>
        <v/>
      </c>
      <c r="W86" s="156">
        <f>IF((V86&lt;=0),0,((V86-W$24)*Stock*(_xlfn.NORM.INV(RAND(),stock_ave,stock_std))+(V86-W$24)*Bonds*(_xlfn.NORM.INV(RAND(),bond_ave,bond_std))+(V86-W$24)*cash*(_xlfn.NORM.INV(RAND(),cash_ave,cash_std))+(V86-W$24)))</f>
        <v/>
      </c>
      <c r="X86" s="156">
        <f>IF((W86&lt;=0),0,((W86-X$24)*Stock*(_xlfn.NORM.INV(RAND(),stock_ave,stock_std))+(W86-X$24)*Bonds*(_xlfn.NORM.INV(RAND(),bond_ave,bond_std))+(W86-X$24)*cash*(_xlfn.NORM.INV(RAND(),cash_ave,cash_std))+(W86-X$24)))</f>
        <v/>
      </c>
      <c r="Y86" s="156">
        <f>IF((X86&lt;=0),0,((X86-Y$24)*Stock*(_xlfn.NORM.INV(RAND(),stock_ave,stock_std))+(X86-Y$24)*Bonds*(_xlfn.NORM.INV(RAND(),bond_ave,bond_std))+(X86-Y$24)*cash*(_xlfn.NORM.INV(RAND(),cash_ave,cash_std))+(X86-Y$24)))</f>
        <v/>
      </c>
      <c r="Z86" s="156">
        <f>IF((Y86&lt;=0),0,((Y86-Z$24)*Stock*(_xlfn.NORM.INV(RAND(),stock_ave,stock_std))+(Y86-Z$24)*Bonds*(_xlfn.NORM.INV(RAND(),bond_ave,bond_std))+(Y86-Z$24)*cash*(_xlfn.NORM.INV(RAND(),cash_ave,cash_std))+(Y86-Z$24)))</f>
        <v/>
      </c>
      <c r="AA86" s="156">
        <f>IF((Z86&lt;=0),0,((Z86-AA$24)*Stock*(_xlfn.NORM.INV(RAND(),stock_ave,stock_std))+(Z86-AA$24)*Bonds*(_xlfn.NORM.INV(RAND(),bond_ave,bond_std))+(Z86-AA$24)*cash*(_xlfn.NORM.INV(RAND(),cash_ave,cash_std))+(Z86-AA$24)))</f>
        <v/>
      </c>
      <c r="AB86" s="156">
        <f>IF((AA86&lt;=0),0,((AA86-AB$24)*Stock*(_xlfn.NORM.INV(RAND(),stock_ave,stock_std))+(AA86-AB$24)*Bonds*(_xlfn.NORM.INV(RAND(),bond_ave,bond_std))+(AA86-AB$24)*cash*(_xlfn.NORM.INV(RAND(),cash_ave,cash_std))+(AA86-AB$24)))</f>
        <v/>
      </c>
      <c r="AC86" s="156">
        <f>IF((AB86&lt;=0),0,((AB86-AC$24)*Stock*(_xlfn.NORM.INV(RAND(),stock_ave,stock_std))+(AB86-AC$24)*Bonds*(_xlfn.NORM.INV(RAND(),bond_ave,bond_std))+(AB86-AC$24)*cash*(_xlfn.NORM.INV(RAND(),cash_ave,cash_std))+(AB86-AC$24)))</f>
        <v/>
      </c>
      <c r="AD86" s="156">
        <f>IF((AC86&lt;=0),0,((AC86-AD$24)*Stock*(_xlfn.NORM.INV(RAND(),stock_ave,stock_std))+(AC86-AD$24)*Bonds*(_xlfn.NORM.INV(RAND(),bond_ave,bond_std))+(AC86-AD$24)*cash*(_xlfn.NORM.INV(RAND(),cash_ave,cash_std))+(AC86-AD$24)))</f>
        <v/>
      </c>
      <c r="AE86" s="156">
        <f>IF((AD86&lt;=0),0,((AD86-AE$24)*Stock*(_xlfn.NORM.INV(RAND(),stock_ave,stock_std))+(AD86-AE$24)*Bonds*(_xlfn.NORM.INV(RAND(),bond_ave,bond_std))+(AD86-AE$24)*cash*(_xlfn.NORM.INV(RAND(),cash_ave,cash_std))+(AD86-AE$24)))</f>
        <v/>
      </c>
      <c r="AF86" s="156">
        <f>IF((AE86&lt;=0),0,((AE86-AF$24)*Stock*(_xlfn.NORM.INV(RAND(),stock_ave,stock_std))+(AE86-AF$24)*Bonds*(_xlfn.NORM.INV(RAND(),bond_ave,bond_std))+(AE86-AF$24)*cash*(_xlfn.NORM.INV(RAND(),cash_ave,cash_std))+(AE86-AF$24)))</f>
        <v/>
      </c>
      <c r="AG86" s="156">
        <f>IF((AF86&lt;=0),0,((AF86-AG$24)*Stock*(_xlfn.NORM.INV(RAND(),stock_ave,stock_std))+(AF86-AG$24)*Bonds*(_xlfn.NORM.INV(RAND(),bond_ave,bond_std))+(AF86-AG$24)*cash*(_xlfn.NORM.INV(RAND(),cash_ave,cash_std))+(AF86-AG$24)))</f>
        <v/>
      </c>
      <c r="AH86" s="156">
        <f>IF((AG86&lt;=0),0,((AG86-AH$24)*Stock*(_xlfn.NORM.INV(RAND(),stock_ave,stock_std))+(AG86-AH$24)*Bonds*(_xlfn.NORM.INV(RAND(),bond_ave,bond_std))+(AG86-AH$24)*cash*(_xlfn.NORM.INV(RAND(),cash_ave,cash_std))+(AG86-AH$24)))</f>
        <v/>
      </c>
      <c r="AI86" s="156">
        <f>IF((AH86&lt;=0),0,((AH86-AI$24)*Stock*(_xlfn.NORM.INV(RAND(),stock_ave,stock_std))+(AH86-AI$24)*Bonds*(_xlfn.NORM.INV(RAND(),bond_ave,bond_std))+(AH86-AI$24)*cash*(_xlfn.NORM.INV(RAND(),cash_ave,cash_std))+(AH86-AI$24)))</f>
        <v/>
      </c>
      <c r="AJ86" s="156">
        <f>IF((AI86&lt;=0),0,((AI86-AJ$24)*Stock*(_xlfn.NORM.INV(RAND(),stock_ave,stock_std))+(AI86-AJ$24)*Bonds*(_xlfn.NORM.INV(RAND(),bond_ave,bond_std))+(AI86-AJ$24)*cash*(_xlfn.NORM.INV(RAND(),cash_ave,cash_std))+(AI86-AJ$24)))</f>
        <v/>
      </c>
      <c r="AK86" s="156">
        <f>IF((AJ86&lt;=0),0,((AJ86-AK$24)*Stock*(_xlfn.NORM.INV(RAND(),stock_ave,stock_std))+(AJ86-AK$24)*Bonds*(_xlfn.NORM.INV(RAND(),bond_ave,bond_std))+(AJ86-AK$24)*cash*(_xlfn.NORM.INV(RAND(),cash_ave,cash_std))+(AJ86-AK$24)))</f>
        <v/>
      </c>
      <c r="AL86" s="156">
        <f>IF((AK86&lt;=0),0,((AK86-AL$24)*Stock*(_xlfn.NORM.INV(RAND(),stock_ave,stock_std))+(AK86-AL$24)*Bonds*(_xlfn.NORM.INV(RAND(),bond_ave,bond_std))+(AK86-AL$24)*cash*(_xlfn.NORM.INV(RAND(),cash_ave,cash_std))+(AK86-AL$24)))</f>
        <v/>
      </c>
      <c r="AM86" s="156">
        <f>IF((AL86&lt;=0),0,((AL86-AM$24)*Stock*(_xlfn.NORM.INV(RAND(),stock_ave,stock_std))+(AL86-AM$24)*Bonds*(_xlfn.NORM.INV(RAND(),bond_ave,bond_std))+(AL86-AM$24)*cash*(_xlfn.NORM.INV(RAND(),cash_ave,cash_std))+(AL86-AM$24)))</f>
        <v/>
      </c>
      <c r="AN86" s="156">
        <f>IF((AM86&lt;=0),0,((AM86-AN$24)*Stock*(_xlfn.NORM.INV(RAND(),stock_ave,stock_std))+(AM86-AN$24)*Bonds*(_xlfn.NORM.INV(RAND(),bond_ave,bond_std))+(AM86-AN$24)*cash*(_xlfn.NORM.INV(RAND(),cash_ave,cash_std))+(AM86-AN$24)))</f>
        <v/>
      </c>
      <c r="AO86" s="156">
        <f>IF((AN86&lt;=0),0,((AN86-AO$24)*Stock*(_xlfn.NORM.INV(RAND(),stock_ave,stock_std))+(AN86-AO$24)*Bonds*(_xlfn.NORM.INV(RAND(),bond_ave,bond_std))+(AN86-AO$24)*cash*(_xlfn.NORM.INV(RAND(),cash_ave,cash_std))+(AN86-AO$24)))</f>
        <v/>
      </c>
      <c r="AP86" s="156">
        <f>IF((AO86&lt;=0),0,((AO86-AP$24)*Stock*(_xlfn.NORM.INV(RAND(),stock_ave,stock_std))+(AO86-AP$24)*Bonds*(_xlfn.NORM.INV(RAND(),bond_ave,bond_std))+(AO86-AP$24)*cash*(_xlfn.NORM.INV(RAND(),cash_ave,cash_std))+(AO86-AP$24)))</f>
        <v/>
      </c>
      <c r="AQ86" s="156">
        <f>IF((AP86&lt;=0),0,((AP86-AQ$24)*Stock*(_xlfn.NORM.INV(RAND(),stock_ave,stock_std))+(AP86-AQ$24)*Bonds*(_xlfn.NORM.INV(RAND(),bond_ave,bond_std))+(AP86-AQ$24)*cash*(_xlfn.NORM.INV(RAND(),cash_ave,cash_std))+(AP86-AQ$24)))</f>
        <v/>
      </c>
      <c r="AR86" s="156">
        <f>IF((AQ86&lt;=0),0,((AQ86-AR$24)*Stock*(_xlfn.NORM.INV(RAND(),stock_ave,stock_std))+(AQ86-AR$24)*Bonds*(_xlfn.NORM.INV(RAND(),bond_ave,bond_std))+(AQ86-AR$24)*cash*(_xlfn.NORM.INV(RAND(),cash_ave,cash_std))+(AQ86-AR$24)))</f>
        <v/>
      </c>
      <c r="AS86" s="156">
        <f>IF((AR86&lt;=0),0,((AR86-AS$24)*Stock*(_xlfn.NORM.INV(RAND(),stock_ave,stock_std))+(AR86-AS$24)*Bonds*(_xlfn.NORM.INV(RAND(),bond_ave,bond_std))+(AR86-AS$24)*cash*(_xlfn.NORM.INV(RAND(),cash_ave,cash_std))+(AR86-AS$24)))</f>
        <v/>
      </c>
      <c r="AT86" s="156">
        <f>IF((AS86&lt;=0),0,((AS86-AT$24)*Stock*(_xlfn.NORM.INV(RAND(),stock_ave,stock_std))+(AS86-AT$24)*Bonds*(_xlfn.NORM.INV(RAND(),bond_ave,bond_std))+(AS86-AT$24)*cash*(_xlfn.NORM.INV(RAND(),cash_ave,cash_std))+(AS86-AT$24)))</f>
        <v/>
      </c>
      <c r="AU86" s="156">
        <f>IF((AT86&lt;=0),0,((AT86-AU$24)*Stock*(_xlfn.NORM.INV(RAND(),stock_ave,stock_std))+(AT86-AU$24)*Bonds*(_xlfn.NORM.INV(RAND(),bond_ave,bond_std))+(AT86-AU$24)*cash*(_xlfn.NORM.INV(RAND(),cash_ave,cash_std))+(AT86-AU$24)))</f>
        <v/>
      </c>
      <c r="AV86" s="156">
        <f>IF((AU86&lt;=0),0,((AU86-AV$24)*Stock*(_xlfn.NORM.INV(RAND(),stock_ave,stock_std))+(AU86-AV$24)*Bonds*(_xlfn.NORM.INV(RAND(),bond_ave,bond_std))+(AU86-AV$24)*cash*(_xlfn.NORM.INV(RAND(),cash_ave,cash_std))+(AU86-AV$24)))</f>
        <v/>
      </c>
      <c r="AW86" s="156">
        <f>IF((AV86&lt;=0),0,((AV86-AW$24)*Stock*(_xlfn.NORM.INV(RAND(),stock_ave,stock_std))+(AV86-AW$24)*Bonds*(_xlfn.NORM.INV(RAND(),bond_ave,bond_std))+(AV86-AW$24)*cash*(_xlfn.NORM.INV(RAND(),cash_ave,cash_std))+(AV86-AW$24)))</f>
        <v/>
      </c>
      <c r="AX86" s="159" t="n"/>
      <c r="AY86" s="159" t="n"/>
      <c r="AZ86" s="159" t="n"/>
      <c r="BA86" s="159" t="n"/>
      <c r="BB86" s="159" t="n"/>
    </row>
    <row r="87">
      <c r="C87" s="147" t="n"/>
      <c r="D87" s="61">
        <f>+D86-IF(D$18&gt;74,(D86/D$25)*$C$10)</f>
        <v/>
      </c>
      <c r="E87" s="61">
        <f>+E86-IF(E$18&gt;74,(E86/E$25)*$C$10)</f>
        <v/>
      </c>
      <c r="F87" s="61">
        <f>+F86-IF(F$18&gt;74,(F86/F$25)*$C$10)</f>
        <v/>
      </c>
      <c r="G87" s="61">
        <f>+G86-IF(G$18&gt;74,(G86/G$25)*$C$10)</f>
        <v/>
      </c>
      <c r="H87" s="61">
        <f>+H86-IF(H$18&gt;74,(H86/H$25)*$C$10)</f>
        <v/>
      </c>
      <c r="I87" s="61">
        <f>+I86-IF(I$18&gt;74,(I86/I$25)*$C$10)</f>
        <v/>
      </c>
      <c r="J87" s="61">
        <f>+J86-IF(J$18&gt;74,(J86/J$25)*$C$10)</f>
        <v/>
      </c>
      <c r="K87" s="61">
        <f>+K86-IF(K$18&gt;74,(K86/K$25)*$C$10)</f>
        <v/>
      </c>
      <c r="L87" s="61">
        <f>+L86-IF(L$18&gt;74,(L86/L$25)*$C$10)</f>
        <v/>
      </c>
      <c r="M87" s="61">
        <f>+M86-IF(M$18&gt;74,(M86/M$25)*$C$10)</f>
        <v/>
      </c>
      <c r="N87" s="61">
        <f>+N86-IF(N$18&gt;74,(N86/N$25)*$C$10)</f>
        <v/>
      </c>
      <c r="O87" s="61">
        <f>+O86-IF(O$18&gt;74,(O86/O$25)*$C$10)</f>
        <v/>
      </c>
      <c r="P87" s="61">
        <f>+P86-IF(P$18&gt;74,(P86/P$25)*$C$10)</f>
        <v/>
      </c>
      <c r="Q87" s="61">
        <f>+Q86-IF(Q$18&gt;74,(Q86/Q$25)*$C$10)</f>
        <v/>
      </c>
      <c r="R87" s="61">
        <f>+R86-IF(R$18&gt;74,(R86/R$25)*$C$10)</f>
        <v/>
      </c>
      <c r="S87" s="61">
        <f>+S86-IF(S$18&gt;74,(S86/S$25)*$C$10)</f>
        <v/>
      </c>
      <c r="T87" s="61">
        <f>+T86-IF(T$18&gt;74,(T86/T$25)*$C$10)</f>
        <v/>
      </c>
      <c r="U87" s="61">
        <f>+U86-IF(U$18&gt;74,(U86/U$25)*$C$10)</f>
        <v/>
      </c>
      <c r="V87" s="61">
        <f>+V86-IF(V$18&gt;74,(V86/V$25)*$C$10)</f>
        <v/>
      </c>
      <c r="W87" s="61">
        <f>+W86-IF(W$18&gt;74,(W86/W$25)*$C$10)</f>
        <v/>
      </c>
      <c r="X87" s="61">
        <f>+X86-IF(X$18&gt;74,(X86/X$25)*$C$10)</f>
        <v/>
      </c>
      <c r="Y87" s="61">
        <f>+Y86-IF(Y$18&gt;74,(Y86/Y$25)*$C$10)</f>
        <v/>
      </c>
      <c r="Z87" s="61">
        <f>+Z86-IF(Z$18&gt;74,(Z86/Z$25)*$C$10)</f>
        <v/>
      </c>
      <c r="AA87" s="61">
        <f>+AA86-IF(AA$18&gt;74,(AA86/AA$25)*$C$10)</f>
        <v/>
      </c>
      <c r="AB87" s="61">
        <f>+AB86-IF(AB$18&gt;74,(AB86/AB$25)*$C$10)</f>
        <v/>
      </c>
      <c r="AC87" s="61">
        <f>+AC86-IF(AC$18&gt;74,(AC86/AC$25)*$C$10)</f>
        <v/>
      </c>
      <c r="AD87" s="61">
        <f>+AD86-IF(AD$18&gt;74,(AD86/AD$25)*$C$10)</f>
        <v/>
      </c>
      <c r="AE87" s="61">
        <f>+AE86-IF(AE$18&gt;74,(AE86/AE$25)*$C$10)</f>
        <v/>
      </c>
      <c r="AF87" s="61">
        <f>+AF86-IF(AF$18&gt;74,(AF86/AF$25)*$C$10)</f>
        <v/>
      </c>
      <c r="AG87" s="61">
        <f>+AG86-IF(AG$18&gt;74,(AG86/AG$25)*$C$10)</f>
        <v/>
      </c>
      <c r="AH87" s="61">
        <f>+AH86-IF(AH$18&gt;74,(AH86/AH$25)*$C$10)</f>
        <v/>
      </c>
      <c r="AI87" s="61">
        <f>+AI86-IF(AI$18&gt;74,(AI86/AI$25)*$C$10)</f>
        <v/>
      </c>
      <c r="AJ87" s="61">
        <f>+AJ86-IF(AJ$18&gt;74,(AJ86/AJ$25)*$C$10)</f>
        <v/>
      </c>
      <c r="AK87" s="61">
        <f>+AK86-IF(AK$18&gt;74,(AK86/AK$25)*$C$10)</f>
        <v/>
      </c>
      <c r="AL87" s="61">
        <f>+AL86-IF(AL$18&gt;74,(AL86/AL$25)*$C$10)</f>
        <v/>
      </c>
      <c r="AM87" s="61">
        <f>+AM86-IF(AM$18&gt;74,(AM86/AM$25)*$C$10)</f>
        <v/>
      </c>
      <c r="AN87" s="61">
        <f>+AN86-IF(AN$18&gt;74,(AN86/AN$25)*$C$10)</f>
        <v/>
      </c>
      <c r="AO87" s="61">
        <f>+AO86-IF(AO$18&gt;74,(AO86/AO$25)*$C$10)</f>
        <v/>
      </c>
      <c r="AP87" s="61">
        <f>+AP86-IF(AP$18&gt;74,(AP86/AP$25)*$C$10)</f>
        <v/>
      </c>
      <c r="AQ87" s="61">
        <f>+AQ86-IF(AQ$18&gt;74,(AQ86/AQ$25)*$C$10)</f>
        <v/>
      </c>
      <c r="AR87" s="61">
        <f>+AR86-IF(AR$18&gt;74,(AR86/AR$25)*$C$10)</f>
        <v/>
      </c>
      <c r="AS87" s="61">
        <f>+AS86-IF(AS$18&gt;74,(AS86/AS$25)*$C$10)</f>
        <v/>
      </c>
      <c r="AT87" s="61">
        <f>+AT86-IF(AT$18&gt;74,(AT86/AT$25)*$C$10)</f>
        <v/>
      </c>
      <c r="AU87" s="61">
        <f>+AU86-IF(AU$18&gt;74,(AU86/AU$25)*$C$10)</f>
        <v/>
      </c>
      <c r="AV87" s="61">
        <f>+AV86-IF(AV$18&gt;74,(AV86/AV$25)*$C$10)</f>
        <v/>
      </c>
      <c r="AW87" s="61">
        <f>+AW86-IF(AW$18&gt;74,(AW86/AW$25)*$C$10)</f>
        <v/>
      </c>
      <c r="AX87" s="35">
        <f>IF(AW87&gt;0,1,0)</f>
        <v/>
      </c>
      <c r="AY87" s="35">
        <f>IF(AL87&gt;0,1,0)</f>
        <v/>
      </c>
      <c r="AZ87" s="35">
        <f>IF(AG87&gt;0,1,0)</f>
        <v/>
      </c>
      <c r="BA87" s="35">
        <f>IF(AB87&gt;0,1,0)</f>
        <v/>
      </c>
      <c r="BB87" s="35">
        <f>IF(W87&gt;0,1,0)</f>
        <v/>
      </c>
    </row>
    <row r="88">
      <c r="B88" s="154" t="inlineStr">
        <is>
          <t>trial 31</t>
        </is>
      </c>
      <c r="C88" s="155">
        <f>+start-$C$24</f>
        <v/>
      </c>
      <c r="D88" s="156">
        <f>IF((C88&lt;=0),0,((C88-D$24)*Stock*(_xlfn.NORM.INV(RAND(),stock_ave,stock_std))+(C88-D$24)*Bonds*(_xlfn.NORM.INV(RAND(),bond_ave,bond_std))+(C88-D$24)*cash*(_xlfn.NORM.INV(RAND(),cash_ave,cash_std))+(C88-D$24)))</f>
        <v/>
      </c>
      <c r="E88" s="156">
        <f>IF((D88&lt;=0),0,((D88-E$24)*Stock*(_xlfn.NORM.INV(RAND(),stock_ave,stock_std))+(D88-E$24)*Bonds*(_xlfn.NORM.INV(RAND(),bond_ave,bond_std))+(D88-E$24)*cash*(_xlfn.NORM.INV(RAND(),cash_ave,cash_std))+(D88-E$24)))</f>
        <v/>
      </c>
      <c r="F88" s="156">
        <f>IF((E88&lt;=0),0,((E88-F$24)*Stock*(_xlfn.NORM.INV(RAND(),stock_ave,stock_std))+(E88-F$24)*Bonds*(_xlfn.NORM.INV(RAND(),bond_ave,bond_std))+(E88-F$24)*cash*(_xlfn.NORM.INV(RAND(),cash_ave,cash_std))+(E88-F$24)))</f>
        <v/>
      </c>
      <c r="G88" s="156">
        <f>IF((F88&lt;=0),0,((F88-G$24)*Stock*(_xlfn.NORM.INV(RAND(),stock_ave,stock_std))+(F88-G$24)*Bonds*(_xlfn.NORM.INV(RAND(),bond_ave,bond_std))+(F88-G$24)*cash*(_xlfn.NORM.INV(RAND(),cash_ave,cash_std))+(F88-G$24)))</f>
        <v/>
      </c>
      <c r="H88" s="156">
        <f>IF((G88&lt;=0),0,((G88-H$24)*Stock*(_xlfn.NORM.INV(RAND(),stock_ave,stock_std))+(G88-H$24)*Bonds*(_xlfn.NORM.INV(RAND(),bond_ave,bond_std))+(G88-H$24)*cash*(_xlfn.NORM.INV(RAND(),cash_ave,cash_std))+(G88-H$24)))</f>
        <v/>
      </c>
      <c r="I88" s="156">
        <f>IF((H88&lt;=0),0,((H88-I$24)*Stock*(_xlfn.NORM.INV(RAND(),stock_ave,stock_std))+(H88-I$24)*Bonds*(_xlfn.NORM.INV(RAND(),bond_ave,bond_std))+(H88-I$24)*cash*(_xlfn.NORM.INV(RAND(),cash_ave,cash_std))+(H88-I$24)))</f>
        <v/>
      </c>
      <c r="J88" s="156">
        <f>IF((I88&lt;=0),0,((I88-J$24)*Stock*(_xlfn.NORM.INV(RAND(),stock_ave,stock_std))+(I88-J$24)*Bonds*(_xlfn.NORM.INV(RAND(),bond_ave,bond_std))+(I88-J$24)*cash*(_xlfn.NORM.INV(RAND(),cash_ave,cash_std))+(I88-J$24)))</f>
        <v/>
      </c>
      <c r="K88" s="156">
        <f>IF((J88&lt;=0),0,((J88-K$24)*Stock*(_xlfn.NORM.INV(RAND(),stock_ave,stock_std))+(J88-K$24)*Bonds*(_xlfn.NORM.INV(RAND(),bond_ave,bond_std))+(J88-K$24)*cash*(_xlfn.NORM.INV(RAND(),cash_ave,cash_std))+(J88-K$24)))</f>
        <v/>
      </c>
      <c r="L88" s="156">
        <f>IF((K88&lt;=0),0,((K88-L$24)*Stock*(_xlfn.NORM.INV(RAND(),stock_ave,stock_std))+(K88-L$24)*Bonds*(_xlfn.NORM.INV(RAND(),bond_ave,bond_std))+(K88-L$24)*cash*(_xlfn.NORM.INV(RAND(),cash_ave,cash_std))+(K88-L$24)))</f>
        <v/>
      </c>
      <c r="M88" s="156">
        <f>IF((L88&lt;=0),0,((L88-M$24)*Stock*(_xlfn.NORM.INV(RAND(),stock_ave,stock_std))+(L88-M$24)*Bonds*(_xlfn.NORM.INV(RAND(),bond_ave,bond_std))+(L88-M$24)*cash*(_xlfn.NORM.INV(RAND(),cash_ave,cash_std))+(L88-M$24)))</f>
        <v/>
      </c>
      <c r="N88" s="156">
        <f>IF((M88&lt;=0),0,((M88-N$24)*Stock*(_xlfn.NORM.INV(RAND(),stock_ave,stock_std))+(M88-N$24)*Bonds*(_xlfn.NORM.INV(RAND(),bond_ave,bond_std))+(M88-N$24)*cash*(_xlfn.NORM.INV(RAND(),cash_ave,cash_std))+(M88-N$24)))</f>
        <v/>
      </c>
      <c r="O88" s="156">
        <f>IF((N88&lt;=0),0,((N88-O$24)*Stock*(_xlfn.NORM.INV(RAND(),stock_ave,stock_std))+(N88-O$24)*Bonds*(_xlfn.NORM.INV(RAND(),bond_ave,bond_std))+(N88-O$24)*cash*(_xlfn.NORM.INV(RAND(),cash_ave,cash_std))+(N88-O$24)))</f>
        <v/>
      </c>
      <c r="P88" s="156">
        <f>IF((O88&lt;=0),0,((O88-P$24)*Stock*(_xlfn.NORM.INV(RAND(),stock_ave,stock_std))+(O88-P$24)*Bonds*(_xlfn.NORM.INV(RAND(),bond_ave,bond_std))+(O88-P$24)*cash*(_xlfn.NORM.INV(RAND(),cash_ave,cash_std))+(O88-P$24)))</f>
        <v/>
      </c>
      <c r="Q88" s="156">
        <f>IF((P88&lt;=0),0,((P88-Q$24)*Stock*(_xlfn.NORM.INV(RAND(),stock_ave,stock_std))+(P88-Q$24)*Bonds*(_xlfn.NORM.INV(RAND(),bond_ave,bond_std))+(P88-Q$24)*cash*(_xlfn.NORM.INV(RAND(),cash_ave,cash_std))+(P88-Q$24)))</f>
        <v/>
      </c>
      <c r="R88" s="156">
        <f>IF((Q88&lt;=0),0,((Q88-R$24)*Stock*(_xlfn.NORM.INV(RAND(),stock_ave,stock_std))+(Q88-R$24)*Bonds*(_xlfn.NORM.INV(RAND(),bond_ave,bond_std))+(Q88-R$24)*cash*(_xlfn.NORM.INV(RAND(),cash_ave,cash_std))+(Q88-R$24)))</f>
        <v/>
      </c>
      <c r="S88" s="156">
        <f>IF((R88&lt;=0),0,((R88-S$24)*Stock*(_xlfn.NORM.INV(RAND(),stock_ave,stock_std))+(R88-S$24)*Bonds*(_xlfn.NORM.INV(RAND(),bond_ave,bond_std))+(R88-S$24)*cash*(_xlfn.NORM.INV(RAND(),cash_ave,cash_std))+(R88-S$24)))</f>
        <v/>
      </c>
      <c r="T88" s="156">
        <f>IF((S88&lt;=0),0,((S88-T$24)*Stock*(_xlfn.NORM.INV(RAND(),stock_ave,stock_std))+(S88-T$24)*Bonds*(_xlfn.NORM.INV(RAND(),bond_ave,bond_std))+(S88-T$24)*cash*(_xlfn.NORM.INV(RAND(),cash_ave,cash_std))+(S88-T$24)))</f>
        <v/>
      </c>
      <c r="U88" s="156">
        <f>IF((T88&lt;=0),0,((T88-U$24)*Stock*(_xlfn.NORM.INV(RAND(),stock_ave,stock_std))+(T88-U$24)*Bonds*(_xlfn.NORM.INV(RAND(),bond_ave,bond_std))+(T88-U$24)*cash*(_xlfn.NORM.INV(RAND(),cash_ave,cash_std))+(T88-U$24)))</f>
        <v/>
      </c>
      <c r="V88" s="156">
        <f>IF((U88&lt;=0),0,((U88-V$24)*Stock*(_xlfn.NORM.INV(RAND(),stock_ave,stock_std))+(U88-V$24)*Bonds*(_xlfn.NORM.INV(RAND(),bond_ave,bond_std))+(U88-V$24)*cash*(_xlfn.NORM.INV(RAND(),cash_ave,cash_std))+(U88-V$24)))</f>
        <v/>
      </c>
      <c r="W88" s="156">
        <f>IF((V88&lt;=0),0,((V88-W$24)*Stock*(_xlfn.NORM.INV(RAND(),stock_ave,stock_std))+(V88-W$24)*Bonds*(_xlfn.NORM.INV(RAND(),bond_ave,bond_std))+(V88-W$24)*cash*(_xlfn.NORM.INV(RAND(),cash_ave,cash_std))+(V88-W$24)))</f>
        <v/>
      </c>
      <c r="X88" s="156">
        <f>IF((W88&lt;=0),0,((W88-X$24)*Stock*(_xlfn.NORM.INV(RAND(),stock_ave,stock_std))+(W88-X$24)*Bonds*(_xlfn.NORM.INV(RAND(),bond_ave,bond_std))+(W88-X$24)*cash*(_xlfn.NORM.INV(RAND(),cash_ave,cash_std))+(W88-X$24)))</f>
        <v/>
      </c>
      <c r="Y88" s="156">
        <f>IF((X88&lt;=0),0,((X88-Y$24)*Stock*(_xlfn.NORM.INV(RAND(),stock_ave,stock_std))+(X88-Y$24)*Bonds*(_xlfn.NORM.INV(RAND(),bond_ave,bond_std))+(X88-Y$24)*cash*(_xlfn.NORM.INV(RAND(),cash_ave,cash_std))+(X88-Y$24)))</f>
        <v/>
      </c>
      <c r="Z88" s="156">
        <f>IF((Y88&lt;=0),0,((Y88-Z$24)*Stock*(_xlfn.NORM.INV(RAND(),stock_ave,stock_std))+(Y88-Z$24)*Bonds*(_xlfn.NORM.INV(RAND(),bond_ave,bond_std))+(Y88-Z$24)*cash*(_xlfn.NORM.INV(RAND(),cash_ave,cash_std))+(Y88-Z$24)))</f>
        <v/>
      </c>
      <c r="AA88" s="156">
        <f>IF((Z88&lt;=0),0,((Z88-AA$24)*Stock*(_xlfn.NORM.INV(RAND(),stock_ave,stock_std))+(Z88-AA$24)*Bonds*(_xlfn.NORM.INV(RAND(),bond_ave,bond_std))+(Z88-AA$24)*cash*(_xlfn.NORM.INV(RAND(),cash_ave,cash_std))+(Z88-AA$24)))</f>
        <v/>
      </c>
      <c r="AB88" s="156">
        <f>IF((AA88&lt;=0),0,((AA88-AB$24)*Stock*(_xlfn.NORM.INV(RAND(),stock_ave,stock_std))+(AA88-AB$24)*Bonds*(_xlfn.NORM.INV(RAND(),bond_ave,bond_std))+(AA88-AB$24)*cash*(_xlfn.NORM.INV(RAND(),cash_ave,cash_std))+(AA88-AB$24)))</f>
        <v/>
      </c>
      <c r="AC88" s="156">
        <f>IF((AB88&lt;=0),0,((AB88-AC$24)*Stock*(_xlfn.NORM.INV(RAND(),stock_ave,stock_std))+(AB88-AC$24)*Bonds*(_xlfn.NORM.INV(RAND(),bond_ave,bond_std))+(AB88-AC$24)*cash*(_xlfn.NORM.INV(RAND(),cash_ave,cash_std))+(AB88-AC$24)))</f>
        <v/>
      </c>
      <c r="AD88" s="156">
        <f>IF((AC88&lt;=0),0,((AC88-AD$24)*Stock*(_xlfn.NORM.INV(RAND(),stock_ave,stock_std))+(AC88-AD$24)*Bonds*(_xlfn.NORM.INV(RAND(),bond_ave,bond_std))+(AC88-AD$24)*cash*(_xlfn.NORM.INV(RAND(),cash_ave,cash_std))+(AC88-AD$24)))</f>
        <v/>
      </c>
      <c r="AE88" s="156">
        <f>IF((AD88&lt;=0),0,((AD88-AE$24)*Stock*(_xlfn.NORM.INV(RAND(),stock_ave,stock_std))+(AD88-AE$24)*Bonds*(_xlfn.NORM.INV(RAND(),bond_ave,bond_std))+(AD88-AE$24)*cash*(_xlfn.NORM.INV(RAND(),cash_ave,cash_std))+(AD88-AE$24)))</f>
        <v/>
      </c>
      <c r="AF88" s="156">
        <f>IF((AE88&lt;=0),0,((AE88-AF$24)*Stock*(_xlfn.NORM.INV(RAND(),stock_ave,stock_std))+(AE88-AF$24)*Bonds*(_xlfn.NORM.INV(RAND(),bond_ave,bond_std))+(AE88-AF$24)*cash*(_xlfn.NORM.INV(RAND(),cash_ave,cash_std))+(AE88-AF$24)))</f>
        <v/>
      </c>
      <c r="AG88" s="156">
        <f>IF((AF88&lt;=0),0,((AF88-AG$24)*Stock*(_xlfn.NORM.INV(RAND(),stock_ave,stock_std))+(AF88-AG$24)*Bonds*(_xlfn.NORM.INV(RAND(),bond_ave,bond_std))+(AF88-AG$24)*cash*(_xlfn.NORM.INV(RAND(),cash_ave,cash_std))+(AF88-AG$24)))</f>
        <v/>
      </c>
      <c r="AH88" s="156">
        <f>IF((AG88&lt;=0),0,((AG88-AH$24)*Stock*(_xlfn.NORM.INV(RAND(),stock_ave,stock_std))+(AG88-AH$24)*Bonds*(_xlfn.NORM.INV(RAND(),bond_ave,bond_std))+(AG88-AH$24)*cash*(_xlfn.NORM.INV(RAND(),cash_ave,cash_std))+(AG88-AH$24)))</f>
        <v/>
      </c>
      <c r="AI88" s="156">
        <f>IF((AH88&lt;=0),0,((AH88-AI$24)*Stock*(_xlfn.NORM.INV(RAND(),stock_ave,stock_std))+(AH88-AI$24)*Bonds*(_xlfn.NORM.INV(RAND(),bond_ave,bond_std))+(AH88-AI$24)*cash*(_xlfn.NORM.INV(RAND(),cash_ave,cash_std))+(AH88-AI$24)))</f>
        <v/>
      </c>
      <c r="AJ88" s="156">
        <f>IF((AI88&lt;=0),0,((AI88-AJ$24)*Stock*(_xlfn.NORM.INV(RAND(),stock_ave,stock_std))+(AI88-AJ$24)*Bonds*(_xlfn.NORM.INV(RAND(),bond_ave,bond_std))+(AI88-AJ$24)*cash*(_xlfn.NORM.INV(RAND(),cash_ave,cash_std))+(AI88-AJ$24)))</f>
        <v/>
      </c>
      <c r="AK88" s="156">
        <f>IF((AJ88&lt;=0),0,((AJ88-AK$24)*Stock*(_xlfn.NORM.INV(RAND(),stock_ave,stock_std))+(AJ88-AK$24)*Bonds*(_xlfn.NORM.INV(RAND(),bond_ave,bond_std))+(AJ88-AK$24)*cash*(_xlfn.NORM.INV(RAND(),cash_ave,cash_std))+(AJ88-AK$24)))</f>
        <v/>
      </c>
      <c r="AL88" s="156">
        <f>IF((AK88&lt;=0),0,((AK88-AL$24)*Stock*(_xlfn.NORM.INV(RAND(),stock_ave,stock_std))+(AK88-AL$24)*Bonds*(_xlfn.NORM.INV(RAND(),bond_ave,bond_std))+(AK88-AL$24)*cash*(_xlfn.NORM.INV(RAND(),cash_ave,cash_std))+(AK88-AL$24)))</f>
        <v/>
      </c>
      <c r="AM88" s="156">
        <f>IF((AL88&lt;=0),0,((AL88-AM$24)*Stock*(_xlfn.NORM.INV(RAND(),stock_ave,stock_std))+(AL88-AM$24)*Bonds*(_xlfn.NORM.INV(RAND(),bond_ave,bond_std))+(AL88-AM$24)*cash*(_xlfn.NORM.INV(RAND(),cash_ave,cash_std))+(AL88-AM$24)))</f>
        <v/>
      </c>
      <c r="AN88" s="156">
        <f>IF((AM88&lt;=0),0,((AM88-AN$24)*Stock*(_xlfn.NORM.INV(RAND(),stock_ave,stock_std))+(AM88-AN$24)*Bonds*(_xlfn.NORM.INV(RAND(),bond_ave,bond_std))+(AM88-AN$24)*cash*(_xlfn.NORM.INV(RAND(),cash_ave,cash_std))+(AM88-AN$24)))</f>
        <v/>
      </c>
      <c r="AO88" s="156">
        <f>IF((AN88&lt;=0),0,((AN88-AO$24)*Stock*(_xlfn.NORM.INV(RAND(),stock_ave,stock_std))+(AN88-AO$24)*Bonds*(_xlfn.NORM.INV(RAND(),bond_ave,bond_std))+(AN88-AO$24)*cash*(_xlfn.NORM.INV(RAND(),cash_ave,cash_std))+(AN88-AO$24)))</f>
        <v/>
      </c>
      <c r="AP88" s="156">
        <f>IF((AO88&lt;=0),0,((AO88-AP$24)*Stock*(_xlfn.NORM.INV(RAND(),stock_ave,stock_std))+(AO88-AP$24)*Bonds*(_xlfn.NORM.INV(RAND(),bond_ave,bond_std))+(AO88-AP$24)*cash*(_xlfn.NORM.INV(RAND(),cash_ave,cash_std))+(AO88-AP$24)))</f>
        <v/>
      </c>
      <c r="AQ88" s="156">
        <f>IF((AP88&lt;=0),0,((AP88-AQ$24)*Stock*(_xlfn.NORM.INV(RAND(),stock_ave,stock_std))+(AP88-AQ$24)*Bonds*(_xlfn.NORM.INV(RAND(),bond_ave,bond_std))+(AP88-AQ$24)*cash*(_xlfn.NORM.INV(RAND(),cash_ave,cash_std))+(AP88-AQ$24)))</f>
        <v/>
      </c>
      <c r="AR88" s="156">
        <f>IF((AQ88&lt;=0),0,((AQ88-AR$24)*Stock*(_xlfn.NORM.INV(RAND(),stock_ave,stock_std))+(AQ88-AR$24)*Bonds*(_xlfn.NORM.INV(RAND(),bond_ave,bond_std))+(AQ88-AR$24)*cash*(_xlfn.NORM.INV(RAND(),cash_ave,cash_std))+(AQ88-AR$24)))</f>
        <v/>
      </c>
      <c r="AS88" s="156">
        <f>IF((AR88&lt;=0),0,((AR88-AS$24)*Stock*(_xlfn.NORM.INV(RAND(),stock_ave,stock_std))+(AR88-AS$24)*Bonds*(_xlfn.NORM.INV(RAND(),bond_ave,bond_std))+(AR88-AS$24)*cash*(_xlfn.NORM.INV(RAND(),cash_ave,cash_std))+(AR88-AS$24)))</f>
        <v/>
      </c>
      <c r="AT88" s="156">
        <f>IF((AS88&lt;=0),0,((AS88-AT$24)*Stock*(_xlfn.NORM.INV(RAND(),stock_ave,stock_std))+(AS88-AT$24)*Bonds*(_xlfn.NORM.INV(RAND(),bond_ave,bond_std))+(AS88-AT$24)*cash*(_xlfn.NORM.INV(RAND(),cash_ave,cash_std))+(AS88-AT$24)))</f>
        <v/>
      </c>
      <c r="AU88" s="156">
        <f>IF((AT88&lt;=0),0,((AT88-AU$24)*Stock*(_xlfn.NORM.INV(RAND(),stock_ave,stock_std))+(AT88-AU$24)*Bonds*(_xlfn.NORM.INV(RAND(),bond_ave,bond_std))+(AT88-AU$24)*cash*(_xlfn.NORM.INV(RAND(),cash_ave,cash_std))+(AT88-AU$24)))</f>
        <v/>
      </c>
      <c r="AV88" s="156">
        <f>IF((AU88&lt;=0),0,((AU88-AV$24)*Stock*(_xlfn.NORM.INV(RAND(),stock_ave,stock_std))+(AU88-AV$24)*Bonds*(_xlfn.NORM.INV(RAND(),bond_ave,bond_std))+(AU88-AV$24)*cash*(_xlfn.NORM.INV(RAND(),cash_ave,cash_std))+(AU88-AV$24)))</f>
        <v/>
      </c>
      <c r="AW88" s="156">
        <f>IF((AV88&lt;=0),0,((AV88-AW$24)*Stock*(_xlfn.NORM.INV(RAND(),stock_ave,stock_std))+(AV88-AW$24)*Bonds*(_xlfn.NORM.INV(RAND(),bond_ave,bond_std))+(AV88-AW$24)*cash*(_xlfn.NORM.INV(RAND(),cash_ave,cash_std))+(AV88-AW$24)))</f>
        <v/>
      </c>
      <c r="AX88" s="159" t="n"/>
      <c r="AY88" s="159" t="n"/>
      <c r="AZ88" s="159" t="n"/>
      <c r="BA88" s="159" t="n"/>
      <c r="BB88" s="159" t="n"/>
    </row>
    <row r="89">
      <c r="C89" s="147" t="n"/>
      <c r="D89" s="61">
        <f>+D88-IF(D$18&gt;74,(D88/D$25)*$C$10)</f>
        <v/>
      </c>
      <c r="E89" s="61">
        <f>+E88-IF(E$18&gt;74,(E88/E$25)*$C$10)</f>
        <v/>
      </c>
      <c r="F89" s="61">
        <f>+F88-IF(F$18&gt;74,(F88/F$25)*$C$10)</f>
        <v/>
      </c>
      <c r="G89" s="61">
        <f>+G88-IF(G$18&gt;74,(G88/G$25)*$C$10)</f>
        <v/>
      </c>
      <c r="H89" s="61">
        <f>+H88-IF(H$18&gt;74,(H88/H$25)*$C$10)</f>
        <v/>
      </c>
      <c r="I89" s="61">
        <f>+I88-IF(I$18&gt;74,(I88/I$25)*$C$10)</f>
        <v/>
      </c>
      <c r="J89" s="61">
        <f>+J88-IF(J$18&gt;74,(J88/J$25)*$C$10)</f>
        <v/>
      </c>
      <c r="K89" s="61">
        <f>+K88-IF(K$18&gt;74,(K88/K$25)*$C$10)</f>
        <v/>
      </c>
      <c r="L89" s="61">
        <f>+L88-IF(L$18&gt;74,(L88/L$25)*$C$10)</f>
        <v/>
      </c>
      <c r="M89" s="61">
        <f>+M88-IF(M$18&gt;74,(M88/M$25)*$C$10)</f>
        <v/>
      </c>
      <c r="N89" s="61">
        <f>+N88-IF(N$18&gt;74,(N88/N$25)*$C$10)</f>
        <v/>
      </c>
      <c r="O89" s="61">
        <f>+O88-IF(O$18&gt;74,(O88/O$25)*$C$10)</f>
        <v/>
      </c>
      <c r="P89" s="61">
        <f>+P88-IF(P$18&gt;74,(P88/P$25)*$C$10)</f>
        <v/>
      </c>
      <c r="Q89" s="61">
        <f>+Q88-IF(Q$18&gt;74,(Q88/Q$25)*$C$10)</f>
        <v/>
      </c>
      <c r="R89" s="61">
        <f>+R88-IF(R$18&gt;74,(R88/R$25)*$C$10)</f>
        <v/>
      </c>
      <c r="S89" s="61">
        <f>+S88-IF(S$18&gt;74,(S88/S$25)*$C$10)</f>
        <v/>
      </c>
      <c r="T89" s="61">
        <f>+T88-IF(T$18&gt;74,(T88/T$25)*$C$10)</f>
        <v/>
      </c>
      <c r="U89" s="61">
        <f>+U88-IF(U$18&gt;74,(U88/U$25)*$C$10)</f>
        <v/>
      </c>
      <c r="V89" s="61">
        <f>+V88-IF(V$18&gt;74,(V88/V$25)*$C$10)</f>
        <v/>
      </c>
      <c r="W89" s="61">
        <f>+W88-IF(W$18&gt;74,(W88/W$25)*$C$10)</f>
        <v/>
      </c>
      <c r="X89" s="61">
        <f>+X88-IF(X$18&gt;74,(X88/X$25)*$C$10)</f>
        <v/>
      </c>
      <c r="Y89" s="61">
        <f>+Y88-IF(Y$18&gt;74,(Y88/Y$25)*$C$10)</f>
        <v/>
      </c>
      <c r="Z89" s="61">
        <f>+Z88-IF(Z$18&gt;74,(Z88/Z$25)*$C$10)</f>
        <v/>
      </c>
      <c r="AA89" s="61">
        <f>+AA88-IF(AA$18&gt;74,(AA88/AA$25)*$C$10)</f>
        <v/>
      </c>
      <c r="AB89" s="61">
        <f>+AB88-IF(AB$18&gt;74,(AB88/AB$25)*$C$10)</f>
        <v/>
      </c>
      <c r="AC89" s="61">
        <f>+AC88-IF(AC$18&gt;74,(AC88/AC$25)*$C$10)</f>
        <v/>
      </c>
      <c r="AD89" s="61">
        <f>+AD88-IF(AD$18&gt;74,(AD88/AD$25)*$C$10)</f>
        <v/>
      </c>
      <c r="AE89" s="61">
        <f>+AE88-IF(AE$18&gt;74,(AE88/AE$25)*$C$10)</f>
        <v/>
      </c>
      <c r="AF89" s="61">
        <f>+AF88-IF(AF$18&gt;74,(AF88/AF$25)*$C$10)</f>
        <v/>
      </c>
      <c r="AG89" s="61">
        <f>+AG88-IF(AG$18&gt;74,(AG88/AG$25)*$C$10)</f>
        <v/>
      </c>
      <c r="AH89" s="61">
        <f>+AH88-IF(AH$18&gt;74,(AH88/AH$25)*$C$10)</f>
        <v/>
      </c>
      <c r="AI89" s="61">
        <f>+AI88-IF(AI$18&gt;74,(AI88/AI$25)*$C$10)</f>
        <v/>
      </c>
      <c r="AJ89" s="61">
        <f>+AJ88-IF(AJ$18&gt;74,(AJ88/AJ$25)*$C$10)</f>
        <v/>
      </c>
      <c r="AK89" s="61">
        <f>+AK88-IF(AK$18&gt;74,(AK88/AK$25)*$C$10)</f>
        <v/>
      </c>
      <c r="AL89" s="61">
        <f>+AL88-IF(AL$18&gt;74,(AL88/AL$25)*$C$10)</f>
        <v/>
      </c>
      <c r="AM89" s="61">
        <f>+AM88-IF(AM$18&gt;74,(AM88/AM$25)*$C$10)</f>
        <v/>
      </c>
      <c r="AN89" s="61">
        <f>+AN88-IF(AN$18&gt;74,(AN88/AN$25)*$C$10)</f>
        <v/>
      </c>
      <c r="AO89" s="61">
        <f>+AO88-IF(AO$18&gt;74,(AO88/AO$25)*$C$10)</f>
        <v/>
      </c>
      <c r="AP89" s="61">
        <f>+AP88-IF(AP$18&gt;74,(AP88/AP$25)*$C$10)</f>
        <v/>
      </c>
      <c r="AQ89" s="61">
        <f>+AQ88-IF(AQ$18&gt;74,(AQ88/AQ$25)*$C$10)</f>
        <v/>
      </c>
      <c r="AR89" s="61">
        <f>+AR88-IF(AR$18&gt;74,(AR88/AR$25)*$C$10)</f>
        <v/>
      </c>
      <c r="AS89" s="61">
        <f>+AS88-IF(AS$18&gt;74,(AS88/AS$25)*$C$10)</f>
        <v/>
      </c>
      <c r="AT89" s="61">
        <f>+AT88-IF(AT$18&gt;74,(AT88/AT$25)*$C$10)</f>
        <v/>
      </c>
      <c r="AU89" s="61">
        <f>+AU88-IF(AU$18&gt;74,(AU88/AU$25)*$C$10)</f>
        <v/>
      </c>
      <c r="AV89" s="61">
        <f>+AV88-IF(AV$18&gt;74,(AV88/AV$25)*$C$10)</f>
        <v/>
      </c>
      <c r="AW89" s="61">
        <f>+AW88-IF(AW$18&gt;74,(AW88/AW$25)*$C$10)</f>
        <v/>
      </c>
      <c r="AX89" s="35">
        <f>IF(AW89&gt;0,1,0)</f>
        <v/>
      </c>
      <c r="AY89" s="35">
        <f>IF(AL89&gt;0,1,0)</f>
        <v/>
      </c>
      <c r="AZ89" s="35">
        <f>IF(AG89&gt;0,1,0)</f>
        <v/>
      </c>
      <c r="BA89" s="35">
        <f>IF(AB89&gt;0,1,0)</f>
        <v/>
      </c>
      <c r="BB89" s="35">
        <f>IF(W89&gt;0,1,0)</f>
        <v/>
      </c>
    </row>
    <row r="90">
      <c r="B90" s="154" t="inlineStr">
        <is>
          <t>trial 32</t>
        </is>
      </c>
      <c r="C90" s="155">
        <f>+start-$C$24</f>
        <v/>
      </c>
      <c r="D90" s="156">
        <f>IF((C90&lt;=0),0,((C90-D$24)*Stock*(_xlfn.NORM.INV(RAND(),stock_ave,stock_std))+(C90-D$24)*Bonds*(_xlfn.NORM.INV(RAND(),bond_ave,bond_std))+(C90-D$24)*cash*(_xlfn.NORM.INV(RAND(),cash_ave,cash_std))+(C90-D$24)))</f>
        <v/>
      </c>
      <c r="E90" s="156">
        <f>IF((D90&lt;=0),0,((D90-E$24)*Stock*(_xlfn.NORM.INV(RAND(),stock_ave,stock_std))+(D90-E$24)*Bonds*(_xlfn.NORM.INV(RAND(),bond_ave,bond_std))+(D90-E$24)*cash*(_xlfn.NORM.INV(RAND(),cash_ave,cash_std))+(D90-E$24)))</f>
        <v/>
      </c>
      <c r="F90" s="156">
        <f>IF((E90&lt;=0),0,((E90-F$24)*Stock*(_xlfn.NORM.INV(RAND(),stock_ave,stock_std))+(E90-F$24)*Bonds*(_xlfn.NORM.INV(RAND(),bond_ave,bond_std))+(E90-F$24)*cash*(_xlfn.NORM.INV(RAND(),cash_ave,cash_std))+(E90-F$24)))</f>
        <v/>
      </c>
      <c r="G90" s="156">
        <f>IF((F90&lt;=0),0,((F90-G$24)*Stock*(_xlfn.NORM.INV(RAND(),stock_ave,stock_std))+(F90-G$24)*Bonds*(_xlfn.NORM.INV(RAND(),bond_ave,bond_std))+(F90-G$24)*cash*(_xlfn.NORM.INV(RAND(),cash_ave,cash_std))+(F90-G$24)))</f>
        <v/>
      </c>
      <c r="H90" s="156">
        <f>IF((G90&lt;=0),0,((G90-H$24)*Stock*(_xlfn.NORM.INV(RAND(),stock_ave,stock_std))+(G90-H$24)*Bonds*(_xlfn.NORM.INV(RAND(),bond_ave,bond_std))+(G90-H$24)*cash*(_xlfn.NORM.INV(RAND(),cash_ave,cash_std))+(G90-H$24)))</f>
        <v/>
      </c>
      <c r="I90" s="156">
        <f>IF((H90&lt;=0),0,((H90-I$24)*Stock*(_xlfn.NORM.INV(RAND(),stock_ave,stock_std))+(H90-I$24)*Bonds*(_xlfn.NORM.INV(RAND(),bond_ave,bond_std))+(H90-I$24)*cash*(_xlfn.NORM.INV(RAND(),cash_ave,cash_std))+(H90-I$24)))</f>
        <v/>
      </c>
      <c r="J90" s="156">
        <f>IF((I90&lt;=0),0,((I90-J$24)*Stock*(_xlfn.NORM.INV(RAND(),stock_ave,stock_std))+(I90-J$24)*Bonds*(_xlfn.NORM.INV(RAND(),bond_ave,bond_std))+(I90-J$24)*cash*(_xlfn.NORM.INV(RAND(),cash_ave,cash_std))+(I90-J$24)))</f>
        <v/>
      </c>
      <c r="K90" s="156">
        <f>IF((J90&lt;=0),0,((J90-K$24)*Stock*(_xlfn.NORM.INV(RAND(),stock_ave,stock_std))+(J90-K$24)*Bonds*(_xlfn.NORM.INV(RAND(),bond_ave,bond_std))+(J90-K$24)*cash*(_xlfn.NORM.INV(RAND(),cash_ave,cash_std))+(J90-K$24)))</f>
        <v/>
      </c>
      <c r="L90" s="156">
        <f>IF((K90&lt;=0),0,((K90-L$24)*Stock*(_xlfn.NORM.INV(RAND(),stock_ave,stock_std))+(K90-L$24)*Bonds*(_xlfn.NORM.INV(RAND(),bond_ave,bond_std))+(K90-L$24)*cash*(_xlfn.NORM.INV(RAND(),cash_ave,cash_std))+(K90-L$24)))</f>
        <v/>
      </c>
      <c r="M90" s="156">
        <f>IF((L90&lt;=0),0,((L90-M$24)*Stock*(_xlfn.NORM.INV(RAND(),stock_ave,stock_std))+(L90-M$24)*Bonds*(_xlfn.NORM.INV(RAND(),bond_ave,bond_std))+(L90-M$24)*cash*(_xlfn.NORM.INV(RAND(),cash_ave,cash_std))+(L90-M$24)))</f>
        <v/>
      </c>
      <c r="N90" s="156">
        <f>IF((M90&lt;=0),0,((M90-N$24)*Stock*(_xlfn.NORM.INV(RAND(),stock_ave,stock_std))+(M90-N$24)*Bonds*(_xlfn.NORM.INV(RAND(),bond_ave,bond_std))+(M90-N$24)*cash*(_xlfn.NORM.INV(RAND(),cash_ave,cash_std))+(M90-N$24)))</f>
        <v/>
      </c>
      <c r="O90" s="156">
        <f>IF((N90&lt;=0),0,((N90-O$24)*Stock*(_xlfn.NORM.INV(RAND(),stock_ave,stock_std))+(N90-O$24)*Bonds*(_xlfn.NORM.INV(RAND(),bond_ave,bond_std))+(N90-O$24)*cash*(_xlfn.NORM.INV(RAND(),cash_ave,cash_std))+(N90-O$24)))</f>
        <v/>
      </c>
      <c r="P90" s="156">
        <f>IF((O90&lt;=0),0,((O90-P$24)*Stock*(_xlfn.NORM.INV(RAND(),stock_ave,stock_std))+(O90-P$24)*Bonds*(_xlfn.NORM.INV(RAND(),bond_ave,bond_std))+(O90-P$24)*cash*(_xlfn.NORM.INV(RAND(),cash_ave,cash_std))+(O90-P$24)))</f>
        <v/>
      </c>
      <c r="Q90" s="156">
        <f>IF((P90&lt;=0),0,((P90-Q$24)*Stock*(_xlfn.NORM.INV(RAND(),stock_ave,stock_std))+(P90-Q$24)*Bonds*(_xlfn.NORM.INV(RAND(),bond_ave,bond_std))+(P90-Q$24)*cash*(_xlfn.NORM.INV(RAND(),cash_ave,cash_std))+(P90-Q$24)))</f>
        <v/>
      </c>
      <c r="R90" s="156">
        <f>IF((Q90&lt;=0),0,((Q90-R$24)*Stock*(_xlfn.NORM.INV(RAND(),stock_ave,stock_std))+(Q90-R$24)*Bonds*(_xlfn.NORM.INV(RAND(),bond_ave,bond_std))+(Q90-R$24)*cash*(_xlfn.NORM.INV(RAND(),cash_ave,cash_std))+(Q90-R$24)))</f>
        <v/>
      </c>
      <c r="S90" s="156">
        <f>IF((R90&lt;=0),0,((R90-S$24)*Stock*(_xlfn.NORM.INV(RAND(),stock_ave,stock_std))+(R90-S$24)*Bonds*(_xlfn.NORM.INV(RAND(),bond_ave,bond_std))+(R90-S$24)*cash*(_xlfn.NORM.INV(RAND(),cash_ave,cash_std))+(R90-S$24)))</f>
        <v/>
      </c>
      <c r="T90" s="156">
        <f>IF((S90&lt;=0),0,((S90-T$24)*Stock*(_xlfn.NORM.INV(RAND(),stock_ave,stock_std))+(S90-T$24)*Bonds*(_xlfn.NORM.INV(RAND(),bond_ave,bond_std))+(S90-T$24)*cash*(_xlfn.NORM.INV(RAND(),cash_ave,cash_std))+(S90-T$24)))</f>
        <v/>
      </c>
      <c r="U90" s="156">
        <f>IF((T90&lt;=0),0,((T90-U$24)*Stock*(_xlfn.NORM.INV(RAND(),stock_ave,stock_std))+(T90-U$24)*Bonds*(_xlfn.NORM.INV(RAND(),bond_ave,bond_std))+(T90-U$24)*cash*(_xlfn.NORM.INV(RAND(),cash_ave,cash_std))+(T90-U$24)))</f>
        <v/>
      </c>
      <c r="V90" s="156">
        <f>IF((U90&lt;=0),0,((U90-V$24)*Stock*(_xlfn.NORM.INV(RAND(),stock_ave,stock_std))+(U90-V$24)*Bonds*(_xlfn.NORM.INV(RAND(),bond_ave,bond_std))+(U90-V$24)*cash*(_xlfn.NORM.INV(RAND(),cash_ave,cash_std))+(U90-V$24)))</f>
        <v/>
      </c>
      <c r="W90" s="156">
        <f>IF((V90&lt;=0),0,((V90-W$24)*Stock*(_xlfn.NORM.INV(RAND(),stock_ave,stock_std))+(V90-W$24)*Bonds*(_xlfn.NORM.INV(RAND(),bond_ave,bond_std))+(V90-W$24)*cash*(_xlfn.NORM.INV(RAND(),cash_ave,cash_std))+(V90-W$24)))</f>
        <v/>
      </c>
      <c r="X90" s="156">
        <f>IF((W90&lt;=0),0,((W90-X$24)*Stock*(_xlfn.NORM.INV(RAND(),stock_ave,stock_std))+(W90-X$24)*Bonds*(_xlfn.NORM.INV(RAND(),bond_ave,bond_std))+(W90-X$24)*cash*(_xlfn.NORM.INV(RAND(),cash_ave,cash_std))+(W90-X$24)))</f>
        <v/>
      </c>
      <c r="Y90" s="156">
        <f>IF((X90&lt;=0),0,((X90-Y$24)*Stock*(_xlfn.NORM.INV(RAND(),stock_ave,stock_std))+(X90-Y$24)*Bonds*(_xlfn.NORM.INV(RAND(),bond_ave,bond_std))+(X90-Y$24)*cash*(_xlfn.NORM.INV(RAND(),cash_ave,cash_std))+(X90-Y$24)))</f>
        <v/>
      </c>
      <c r="Z90" s="156">
        <f>IF((Y90&lt;=0),0,((Y90-Z$24)*Stock*(_xlfn.NORM.INV(RAND(),stock_ave,stock_std))+(Y90-Z$24)*Bonds*(_xlfn.NORM.INV(RAND(),bond_ave,bond_std))+(Y90-Z$24)*cash*(_xlfn.NORM.INV(RAND(),cash_ave,cash_std))+(Y90-Z$24)))</f>
        <v/>
      </c>
      <c r="AA90" s="156">
        <f>IF((Z90&lt;=0),0,((Z90-AA$24)*Stock*(_xlfn.NORM.INV(RAND(),stock_ave,stock_std))+(Z90-AA$24)*Bonds*(_xlfn.NORM.INV(RAND(),bond_ave,bond_std))+(Z90-AA$24)*cash*(_xlfn.NORM.INV(RAND(),cash_ave,cash_std))+(Z90-AA$24)))</f>
        <v/>
      </c>
      <c r="AB90" s="156">
        <f>IF((AA90&lt;=0),0,((AA90-AB$24)*Stock*(_xlfn.NORM.INV(RAND(),stock_ave,stock_std))+(AA90-AB$24)*Bonds*(_xlfn.NORM.INV(RAND(),bond_ave,bond_std))+(AA90-AB$24)*cash*(_xlfn.NORM.INV(RAND(),cash_ave,cash_std))+(AA90-AB$24)))</f>
        <v/>
      </c>
      <c r="AC90" s="156">
        <f>IF((AB90&lt;=0),0,((AB90-AC$24)*Stock*(_xlfn.NORM.INV(RAND(),stock_ave,stock_std))+(AB90-AC$24)*Bonds*(_xlfn.NORM.INV(RAND(),bond_ave,bond_std))+(AB90-AC$24)*cash*(_xlfn.NORM.INV(RAND(),cash_ave,cash_std))+(AB90-AC$24)))</f>
        <v/>
      </c>
      <c r="AD90" s="156">
        <f>IF((AC90&lt;=0),0,((AC90-AD$24)*Stock*(_xlfn.NORM.INV(RAND(),stock_ave,stock_std))+(AC90-AD$24)*Bonds*(_xlfn.NORM.INV(RAND(),bond_ave,bond_std))+(AC90-AD$24)*cash*(_xlfn.NORM.INV(RAND(),cash_ave,cash_std))+(AC90-AD$24)))</f>
        <v/>
      </c>
      <c r="AE90" s="156">
        <f>IF((AD90&lt;=0),0,((AD90-AE$24)*Stock*(_xlfn.NORM.INV(RAND(),stock_ave,stock_std))+(AD90-AE$24)*Bonds*(_xlfn.NORM.INV(RAND(),bond_ave,bond_std))+(AD90-AE$24)*cash*(_xlfn.NORM.INV(RAND(),cash_ave,cash_std))+(AD90-AE$24)))</f>
        <v/>
      </c>
      <c r="AF90" s="156">
        <f>IF((AE90&lt;=0),0,((AE90-AF$24)*Stock*(_xlfn.NORM.INV(RAND(),stock_ave,stock_std))+(AE90-AF$24)*Bonds*(_xlfn.NORM.INV(RAND(),bond_ave,bond_std))+(AE90-AF$24)*cash*(_xlfn.NORM.INV(RAND(),cash_ave,cash_std))+(AE90-AF$24)))</f>
        <v/>
      </c>
      <c r="AG90" s="156">
        <f>IF((AF90&lt;=0),0,((AF90-AG$24)*Stock*(_xlfn.NORM.INV(RAND(),stock_ave,stock_std))+(AF90-AG$24)*Bonds*(_xlfn.NORM.INV(RAND(),bond_ave,bond_std))+(AF90-AG$24)*cash*(_xlfn.NORM.INV(RAND(),cash_ave,cash_std))+(AF90-AG$24)))</f>
        <v/>
      </c>
      <c r="AH90" s="156">
        <f>IF((AG90&lt;=0),0,((AG90-AH$24)*Stock*(_xlfn.NORM.INV(RAND(),stock_ave,stock_std))+(AG90-AH$24)*Bonds*(_xlfn.NORM.INV(RAND(),bond_ave,bond_std))+(AG90-AH$24)*cash*(_xlfn.NORM.INV(RAND(),cash_ave,cash_std))+(AG90-AH$24)))</f>
        <v/>
      </c>
      <c r="AI90" s="156">
        <f>IF((AH90&lt;=0),0,((AH90-AI$24)*Stock*(_xlfn.NORM.INV(RAND(),stock_ave,stock_std))+(AH90-AI$24)*Bonds*(_xlfn.NORM.INV(RAND(),bond_ave,bond_std))+(AH90-AI$24)*cash*(_xlfn.NORM.INV(RAND(),cash_ave,cash_std))+(AH90-AI$24)))</f>
        <v/>
      </c>
      <c r="AJ90" s="156">
        <f>IF((AI90&lt;=0),0,((AI90-AJ$24)*Stock*(_xlfn.NORM.INV(RAND(),stock_ave,stock_std))+(AI90-AJ$24)*Bonds*(_xlfn.NORM.INV(RAND(),bond_ave,bond_std))+(AI90-AJ$24)*cash*(_xlfn.NORM.INV(RAND(),cash_ave,cash_std))+(AI90-AJ$24)))</f>
        <v/>
      </c>
      <c r="AK90" s="156">
        <f>IF((AJ90&lt;=0),0,((AJ90-AK$24)*Stock*(_xlfn.NORM.INV(RAND(),stock_ave,stock_std))+(AJ90-AK$24)*Bonds*(_xlfn.NORM.INV(RAND(),bond_ave,bond_std))+(AJ90-AK$24)*cash*(_xlfn.NORM.INV(RAND(),cash_ave,cash_std))+(AJ90-AK$24)))</f>
        <v/>
      </c>
      <c r="AL90" s="156">
        <f>IF((AK90&lt;=0),0,((AK90-AL$24)*Stock*(_xlfn.NORM.INV(RAND(),stock_ave,stock_std))+(AK90-AL$24)*Bonds*(_xlfn.NORM.INV(RAND(),bond_ave,bond_std))+(AK90-AL$24)*cash*(_xlfn.NORM.INV(RAND(),cash_ave,cash_std))+(AK90-AL$24)))</f>
        <v/>
      </c>
      <c r="AM90" s="156">
        <f>IF((AL90&lt;=0),0,((AL90-AM$24)*Stock*(_xlfn.NORM.INV(RAND(),stock_ave,stock_std))+(AL90-AM$24)*Bonds*(_xlfn.NORM.INV(RAND(),bond_ave,bond_std))+(AL90-AM$24)*cash*(_xlfn.NORM.INV(RAND(),cash_ave,cash_std))+(AL90-AM$24)))</f>
        <v/>
      </c>
      <c r="AN90" s="156">
        <f>IF((AM90&lt;=0),0,((AM90-AN$24)*Stock*(_xlfn.NORM.INV(RAND(),stock_ave,stock_std))+(AM90-AN$24)*Bonds*(_xlfn.NORM.INV(RAND(),bond_ave,bond_std))+(AM90-AN$24)*cash*(_xlfn.NORM.INV(RAND(),cash_ave,cash_std))+(AM90-AN$24)))</f>
        <v/>
      </c>
      <c r="AO90" s="156">
        <f>IF((AN90&lt;=0),0,((AN90-AO$24)*Stock*(_xlfn.NORM.INV(RAND(),stock_ave,stock_std))+(AN90-AO$24)*Bonds*(_xlfn.NORM.INV(RAND(),bond_ave,bond_std))+(AN90-AO$24)*cash*(_xlfn.NORM.INV(RAND(),cash_ave,cash_std))+(AN90-AO$24)))</f>
        <v/>
      </c>
      <c r="AP90" s="156">
        <f>IF((AO90&lt;=0),0,((AO90-AP$24)*Stock*(_xlfn.NORM.INV(RAND(),stock_ave,stock_std))+(AO90-AP$24)*Bonds*(_xlfn.NORM.INV(RAND(),bond_ave,bond_std))+(AO90-AP$24)*cash*(_xlfn.NORM.INV(RAND(),cash_ave,cash_std))+(AO90-AP$24)))</f>
        <v/>
      </c>
      <c r="AQ90" s="156">
        <f>IF((AP90&lt;=0),0,((AP90-AQ$24)*Stock*(_xlfn.NORM.INV(RAND(),stock_ave,stock_std))+(AP90-AQ$24)*Bonds*(_xlfn.NORM.INV(RAND(),bond_ave,bond_std))+(AP90-AQ$24)*cash*(_xlfn.NORM.INV(RAND(),cash_ave,cash_std))+(AP90-AQ$24)))</f>
        <v/>
      </c>
      <c r="AR90" s="156">
        <f>IF((AQ90&lt;=0),0,((AQ90-AR$24)*Stock*(_xlfn.NORM.INV(RAND(),stock_ave,stock_std))+(AQ90-AR$24)*Bonds*(_xlfn.NORM.INV(RAND(),bond_ave,bond_std))+(AQ90-AR$24)*cash*(_xlfn.NORM.INV(RAND(),cash_ave,cash_std))+(AQ90-AR$24)))</f>
        <v/>
      </c>
      <c r="AS90" s="156">
        <f>IF((AR90&lt;=0),0,((AR90-AS$24)*Stock*(_xlfn.NORM.INV(RAND(),stock_ave,stock_std))+(AR90-AS$24)*Bonds*(_xlfn.NORM.INV(RAND(),bond_ave,bond_std))+(AR90-AS$24)*cash*(_xlfn.NORM.INV(RAND(),cash_ave,cash_std))+(AR90-AS$24)))</f>
        <v/>
      </c>
      <c r="AT90" s="156">
        <f>IF((AS90&lt;=0),0,((AS90-AT$24)*Stock*(_xlfn.NORM.INV(RAND(),stock_ave,stock_std))+(AS90-AT$24)*Bonds*(_xlfn.NORM.INV(RAND(),bond_ave,bond_std))+(AS90-AT$24)*cash*(_xlfn.NORM.INV(RAND(),cash_ave,cash_std))+(AS90-AT$24)))</f>
        <v/>
      </c>
      <c r="AU90" s="156">
        <f>IF((AT90&lt;=0),0,((AT90-AU$24)*Stock*(_xlfn.NORM.INV(RAND(),stock_ave,stock_std))+(AT90-AU$24)*Bonds*(_xlfn.NORM.INV(RAND(),bond_ave,bond_std))+(AT90-AU$24)*cash*(_xlfn.NORM.INV(RAND(),cash_ave,cash_std))+(AT90-AU$24)))</f>
        <v/>
      </c>
      <c r="AV90" s="156">
        <f>IF((AU90&lt;=0),0,((AU90-AV$24)*Stock*(_xlfn.NORM.INV(RAND(),stock_ave,stock_std))+(AU90-AV$24)*Bonds*(_xlfn.NORM.INV(RAND(),bond_ave,bond_std))+(AU90-AV$24)*cash*(_xlfn.NORM.INV(RAND(),cash_ave,cash_std))+(AU90-AV$24)))</f>
        <v/>
      </c>
      <c r="AW90" s="156">
        <f>IF((AV90&lt;=0),0,((AV90-AW$24)*Stock*(_xlfn.NORM.INV(RAND(),stock_ave,stock_std))+(AV90-AW$24)*Bonds*(_xlfn.NORM.INV(RAND(),bond_ave,bond_std))+(AV90-AW$24)*cash*(_xlfn.NORM.INV(RAND(),cash_ave,cash_std))+(AV90-AW$24)))</f>
        <v/>
      </c>
      <c r="AX90" s="159" t="n"/>
      <c r="AY90" s="159" t="n"/>
      <c r="AZ90" s="159" t="n"/>
      <c r="BA90" s="159" t="n"/>
      <c r="BB90" s="159" t="n"/>
    </row>
    <row r="91">
      <c r="C91" s="147" t="n"/>
      <c r="D91" s="61">
        <f>+D90-IF(D$18&gt;74,(D90/D$25)*$C$10)</f>
        <v/>
      </c>
      <c r="E91" s="61">
        <f>+E90-IF(E$18&gt;74,(E90/E$25)*$C$10)</f>
        <v/>
      </c>
      <c r="F91" s="61">
        <f>+F90-IF(F$18&gt;74,(F90/F$25)*$C$10)</f>
        <v/>
      </c>
      <c r="G91" s="61">
        <f>+G90-IF(G$18&gt;74,(G90/G$25)*$C$10)</f>
        <v/>
      </c>
      <c r="H91" s="61">
        <f>+H90-IF(H$18&gt;74,(H90/H$25)*$C$10)</f>
        <v/>
      </c>
      <c r="I91" s="61">
        <f>+I90-IF(I$18&gt;74,(I90/I$25)*$C$10)</f>
        <v/>
      </c>
      <c r="J91" s="61">
        <f>+J90-IF(J$18&gt;74,(J90/J$25)*$C$10)</f>
        <v/>
      </c>
      <c r="K91" s="61">
        <f>+K90-IF(K$18&gt;74,(K90/K$25)*$C$10)</f>
        <v/>
      </c>
      <c r="L91" s="61">
        <f>+L90-IF(L$18&gt;74,(L90/L$25)*$C$10)</f>
        <v/>
      </c>
      <c r="M91" s="61">
        <f>+M90-IF(M$18&gt;74,(M90/M$25)*$C$10)</f>
        <v/>
      </c>
      <c r="N91" s="61">
        <f>+N90-IF(N$18&gt;74,(N90/N$25)*$C$10)</f>
        <v/>
      </c>
      <c r="O91" s="61">
        <f>+O90-IF(O$18&gt;74,(O90/O$25)*$C$10)</f>
        <v/>
      </c>
      <c r="P91" s="61">
        <f>+P90-IF(P$18&gt;74,(P90/P$25)*$C$10)</f>
        <v/>
      </c>
      <c r="Q91" s="61">
        <f>+Q90-IF(Q$18&gt;74,(Q90/Q$25)*$C$10)</f>
        <v/>
      </c>
      <c r="R91" s="61">
        <f>+R90-IF(R$18&gt;74,(R90/R$25)*$C$10)</f>
        <v/>
      </c>
      <c r="S91" s="61">
        <f>+S90-IF(S$18&gt;74,(S90/S$25)*$C$10)</f>
        <v/>
      </c>
      <c r="T91" s="61">
        <f>+T90-IF(T$18&gt;74,(T90/T$25)*$C$10)</f>
        <v/>
      </c>
      <c r="U91" s="61">
        <f>+U90-IF(U$18&gt;74,(U90/U$25)*$C$10)</f>
        <v/>
      </c>
      <c r="V91" s="61">
        <f>+V90-IF(V$18&gt;74,(V90/V$25)*$C$10)</f>
        <v/>
      </c>
      <c r="W91" s="61">
        <f>+W90-IF(W$18&gt;74,(W90/W$25)*$C$10)</f>
        <v/>
      </c>
      <c r="X91" s="61">
        <f>+X90-IF(X$18&gt;74,(X90/X$25)*$C$10)</f>
        <v/>
      </c>
      <c r="Y91" s="61">
        <f>+Y90-IF(Y$18&gt;74,(Y90/Y$25)*$C$10)</f>
        <v/>
      </c>
      <c r="Z91" s="61">
        <f>+Z90-IF(Z$18&gt;74,(Z90/Z$25)*$C$10)</f>
        <v/>
      </c>
      <c r="AA91" s="61">
        <f>+AA90-IF(AA$18&gt;74,(AA90/AA$25)*$C$10)</f>
        <v/>
      </c>
      <c r="AB91" s="61">
        <f>+AB90-IF(AB$18&gt;74,(AB90/AB$25)*$C$10)</f>
        <v/>
      </c>
      <c r="AC91" s="61">
        <f>+AC90-IF(AC$18&gt;74,(AC90/AC$25)*$C$10)</f>
        <v/>
      </c>
      <c r="AD91" s="61">
        <f>+AD90-IF(AD$18&gt;74,(AD90/AD$25)*$C$10)</f>
        <v/>
      </c>
      <c r="AE91" s="61">
        <f>+AE90-IF(AE$18&gt;74,(AE90/AE$25)*$C$10)</f>
        <v/>
      </c>
      <c r="AF91" s="61">
        <f>+AF90-IF(AF$18&gt;74,(AF90/AF$25)*$C$10)</f>
        <v/>
      </c>
      <c r="AG91" s="61">
        <f>+AG90-IF(AG$18&gt;74,(AG90/AG$25)*$C$10)</f>
        <v/>
      </c>
      <c r="AH91" s="61">
        <f>+AH90-IF(AH$18&gt;74,(AH90/AH$25)*$C$10)</f>
        <v/>
      </c>
      <c r="AI91" s="61">
        <f>+AI90-IF(AI$18&gt;74,(AI90/AI$25)*$C$10)</f>
        <v/>
      </c>
      <c r="AJ91" s="61">
        <f>+AJ90-IF(AJ$18&gt;74,(AJ90/AJ$25)*$C$10)</f>
        <v/>
      </c>
      <c r="AK91" s="61">
        <f>+AK90-IF(AK$18&gt;74,(AK90/AK$25)*$C$10)</f>
        <v/>
      </c>
      <c r="AL91" s="61">
        <f>+AL90-IF(AL$18&gt;74,(AL90/AL$25)*$C$10)</f>
        <v/>
      </c>
      <c r="AM91" s="61">
        <f>+AM90-IF(AM$18&gt;74,(AM90/AM$25)*$C$10)</f>
        <v/>
      </c>
      <c r="AN91" s="61">
        <f>+AN90-IF(AN$18&gt;74,(AN90/AN$25)*$C$10)</f>
        <v/>
      </c>
      <c r="AO91" s="61">
        <f>+AO90-IF(AO$18&gt;74,(AO90/AO$25)*$C$10)</f>
        <v/>
      </c>
      <c r="AP91" s="61">
        <f>+AP90-IF(AP$18&gt;74,(AP90/AP$25)*$C$10)</f>
        <v/>
      </c>
      <c r="AQ91" s="61">
        <f>+AQ90-IF(AQ$18&gt;74,(AQ90/AQ$25)*$C$10)</f>
        <v/>
      </c>
      <c r="AR91" s="61">
        <f>+AR90-IF(AR$18&gt;74,(AR90/AR$25)*$C$10)</f>
        <v/>
      </c>
      <c r="AS91" s="61">
        <f>+AS90-IF(AS$18&gt;74,(AS90/AS$25)*$C$10)</f>
        <v/>
      </c>
      <c r="AT91" s="61">
        <f>+AT90-IF(AT$18&gt;74,(AT90/AT$25)*$C$10)</f>
        <v/>
      </c>
      <c r="AU91" s="61">
        <f>+AU90-IF(AU$18&gt;74,(AU90/AU$25)*$C$10)</f>
        <v/>
      </c>
      <c r="AV91" s="61">
        <f>+AV90-IF(AV$18&gt;74,(AV90/AV$25)*$C$10)</f>
        <v/>
      </c>
      <c r="AW91" s="61">
        <f>+AW90-IF(AW$18&gt;74,(AW90/AW$25)*$C$10)</f>
        <v/>
      </c>
      <c r="AX91" s="35">
        <f>IF(AW91&gt;0,1,0)</f>
        <v/>
      </c>
      <c r="AY91" s="35">
        <f>IF(AL91&gt;0,1,0)</f>
        <v/>
      </c>
      <c r="AZ91" s="35">
        <f>IF(AG91&gt;0,1,0)</f>
        <v/>
      </c>
      <c r="BA91" s="35">
        <f>IF(AB91&gt;0,1,0)</f>
        <v/>
      </c>
      <c r="BB91" s="35">
        <f>IF(W91&gt;0,1,0)</f>
        <v/>
      </c>
    </row>
    <row r="92">
      <c r="B92" s="154" t="inlineStr">
        <is>
          <t>trial 33</t>
        </is>
      </c>
      <c r="C92" s="155">
        <f>+start-$C$24</f>
        <v/>
      </c>
      <c r="D92" s="156">
        <f>IF((C92&lt;=0),0,((C92-D$24)*Stock*(_xlfn.NORM.INV(RAND(),stock_ave,stock_std))+(C92-D$24)*Bonds*(_xlfn.NORM.INV(RAND(),bond_ave,bond_std))+(C92-D$24)*cash*(_xlfn.NORM.INV(RAND(),cash_ave,cash_std))+(C92-D$24)))</f>
        <v/>
      </c>
      <c r="E92" s="156">
        <f>IF((D92&lt;=0),0,((D92-E$24)*Stock*(_xlfn.NORM.INV(RAND(),stock_ave,stock_std))+(D92-E$24)*Bonds*(_xlfn.NORM.INV(RAND(),bond_ave,bond_std))+(D92-E$24)*cash*(_xlfn.NORM.INV(RAND(),cash_ave,cash_std))+(D92-E$24)))</f>
        <v/>
      </c>
      <c r="F92" s="156">
        <f>IF((E92&lt;=0),0,((E92-F$24)*Stock*(_xlfn.NORM.INV(RAND(),stock_ave,stock_std))+(E92-F$24)*Bonds*(_xlfn.NORM.INV(RAND(),bond_ave,bond_std))+(E92-F$24)*cash*(_xlfn.NORM.INV(RAND(),cash_ave,cash_std))+(E92-F$24)))</f>
        <v/>
      </c>
      <c r="G92" s="156">
        <f>IF((F92&lt;=0),0,((F92-G$24)*Stock*(_xlfn.NORM.INV(RAND(),stock_ave,stock_std))+(F92-G$24)*Bonds*(_xlfn.NORM.INV(RAND(),bond_ave,bond_std))+(F92-G$24)*cash*(_xlfn.NORM.INV(RAND(),cash_ave,cash_std))+(F92-G$24)))</f>
        <v/>
      </c>
      <c r="H92" s="156">
        <f>IF((G92&lt;=0),0,((G92-H$24)*Stock*(_xlfn.NORM.INV(RAND(),stock_ave,stock_std))+(G92-H$24)*Bonds*(_xlfn.NORM.INV(RAND(),bond_ave,bond_std))+(G92-H$24)*cash*(_xlfn.NORM.INV(RAND(),cash_ave,cash_std))+(G92-H$24)))</f>
        <v/>
      </c>
      <c r="I92" s="156">
        <f>IF((H92&lt;=0),0,((H92-I$24)*Stock*(_xlfn.NORM.INV(RAND(),stock_ave,stock_std))+(H92-I$24)*Bonds*(_xlfn.NORM.INV(RAND(),bond_ave,bond_std))+(H92-I$24)*cash*(_xlfn.NORM.INV(RAND(),cash_ave,cash_std))+(H92-I$24)))</f>
        <v/>
      </c>
      <c r="J92" s="156">
        <f>IF((I92&lt;=0),0,((I92-J$24)*Stock*(_xlfn.NORM.INV(RAND(),stock_ave,stock_std))+(I92-J$24)*Bonds*(_xlfn.NORM.INV(RAND(),bond_ave,bond_std))+(I92-J$24)*cash*(_xlfn.NORM.INV(RAND(),cash_ave,cash_std))+(I92-J$24)))</f>
        <v/>
      </c>
      <c r="K92" s="156">
        <f>IF((J92&lt;=0),0,((J92-K$24)*Stock*(_xlfn.NORM.INV(RAND(),stock_ave,stock_std))+(J92-K$24)*Bonds*(_xlfn.NORM.INV(RAND(),bond_ave,bond_std))+(J92-K$24)*cash*(_xlfn.NORM.INV(RAND(),cash_ave,cash_std))+(J92-K$24)))</f>
        <v/>
      </c>
      <c r="L92" s="156">
        <f>IF((K92&lt;=0),0,((K92-L$24)*Stock*(_xlfn.NORM.INV(RAND(),stock_ave,stock_std))+(K92-L$24)*Bonds*(_xlfn.NORM.INV(RAND(),bond_ave,bond_std))+(K92-L$24)*cash*(_xlfn.NORM.INV(RAND(),cash_ave,cash_std))+(K92-L$24)))</f>
        <v/>
      </c>
      <c r="M92" s="156">
        <f>IF((L92&lt;=0),0,((L92-M$24)*Stock*(_xlfn.NORM.INV(RAND(),stock_ave,stock_std))+(L92-M$24)*Bonds*(_xlfn.NORM.INV(RAND(),bond_ave,bond_std))+(L92-M$24)*cash*(_xlfn.NORM.INV(RAND(),cash_ave,cash_std))+(L92-M$24)))</f>
        <v/>
      </c>
      <c r="N92" s="156">
        <f>IF((M92&lt;=0),0,((M92-N$24)*Stock*(_xlfn.NORM.INV(RAND(),stock_ave,stock_std))+(M92-N$24)*Bonds*(_xlfn.NORM.INV(RAND(),bond_ave,bond_std))+(M92-N$24)*cash*(_xlfn.NORM.INV(RAND(),cash_ave,cash_std))+(M92-N$24)))</f>
        <v/>
      </c>
      <c r="O92" s="156">
        <f>IF((N92&lt;=0),0,((N92-O$24)*Stock*(_xlfn.NORM.INV(RAND(),stock_ave,stock_std))+(N92-O$24)*Bonds*(_xlfn.NORM.INV(RAND(),bond_ave,bond_std))+(N92-O$24)*cash*(_xlfn.NORM.INV(RAND(),cash_ave,cash_std))+(N92-O$24)))</f>
        <v/>
      </c>
      <c r="P92" s="156">
        <f>IF((O92&lt;=0),0,((O92-P$24)*Stock*(_xlfn.NORM.INV(RAND(),stock_ave,stock_std))+(O92-P$24)*Bonds*(_xlfn.NORM.INV(RAND(),bond_ave,bond_std))+(O92-P$24)*cash*(_xlfn.NORM.INV(RAND(),cash_ave,cash_std))+(O92-P$24)))</f>
        <v/>
      </c>
      <c r="Q92" s="156">
        <f>IF((P92&lt;=0),0,((P92-Q$24)*Stock*(_xlfn.NORM.INV(RAND(),stock_ave,stock_std))+(P92-Q$24)*Bonds*(_xlfn.NORM.INV(RAND(),bond_ave,bond_std))+(P92-Q$24)*cash*(_xlfn.NORM.INV(RAND(),cash_ave,cash_std))+(P92-Q$24)))</f>
        <v/>
      </c>
      <c r="R92" s="156">
        <f>IF((Q92&lt;=0),0,((Q92-R$24)*Stock*(_xlfn.NORM.INV(RAND(),stock_ave,stock_std))+(Q92-R$24)*Bonds*(_xlfn.NORM.INV(RAND(),bond_ave,bond_std))+(Q92-R$24)*cash*(_xlfn.NORM.INV(RAND(),cash_ave,cash_std))+(Q92-R$24)))</f>
        <v/>
      </c>
      <c r="S92" s="156">
        <f>IF((R92&lt;=0),0,((R92-S$24)*Stock*(_xlfn.NORM.INV(RAND(),stock_ave,stock_std))+(R92-S$24)*Bonds*(_xlfn.NORM.INV(RAND(),bond_ave,bond_std))+(R92-S$24)*cash*(_xlfn.NORM.INV(RAND(),cash_ave,cash_std))+(R92-S$24)))</f>
        <v/>
      </c>
      <c r="T92" s="156">
        <f>IF((S92&lt;=0),0,((S92-T$24)*Stock*(_xlfn.NORM.INV(RAND(),stock_ave,stock_std))+(S92-T$24)*Bonds*(_xlfn.NORM.INV(RAND(),bond_ave,bond_std))+(S92-T$24)*cash*(_xlfn.NORM.INV(RAND(),cash_ave,cash_std))+(S92-T$24)))</f>
        <v/>
      </c>
      <c r="U92" s="156">
        <f>IF((T92&lt;=0),0,((T92-U$24)*Stock*(_xlfn.NORM.INV(RAND(),stock_ave,stock_std))+(T92-U$24)*Bonds*(_xlfn.NORM.INV(RAND(),bond_ave,bond_std))+(T92-U$24)*cash*(_xlfn.NORM.INV(RAND(),cash_ave,cash_std))+(T92-U$24)))</f>
        <v/>
      </c>
      <c r="V92" s="156">
        <f>IF((U92&lt;=0),0,((U92-V$24)*Stock*(_xlfn.NORM.INV(RAND(),stock_ave,stock_std))+(U92-V$24)*Bonds*(_xlfn.NORM.INV(RAND(),bond_ave,bond_std))+(U92-V$24)*cash*(_xlfn.NORM.INV(RAND(),cash_ave,cash_std))+(U92-V$24)))</f>
        <v/>
      </c>
      <c r="W92" s="156">
        <f>IF((V92&lt;=0),0,((V92-W$24)*Stock*(_xlfn.NORM.INV(RAND(),stock_ave,stock_std))+(V92-W$24)*Bonds*(_xlfn.NORM.INV(RAND(),bond_ave,bond_std))+(V92-W$24)*cash*(_xlfn.NORM.INV(RAND(),cash_ave,cash_std))+(V92-W$24)))</f>
        <v/>
      </c>
      <c r="X92" s="156">
        <f>IF((W92&lt;=0),0,((W92-X$24)*Stock*(_xlfn.NORM.INV(RAND(),stock_ave,stock_std))+(W92-X$24)*Bonds*(_xlfn.NORM.INV(RAND(),bond_ave,bond_std))+(W92-X$24)*cash*(_xlfn.NORM.INV(RAND(),cash_ave,cash_std))+(W92-X$24)))</f>
        <v/>
      </c>
      <c r="Y92" s="156">
        <f>IF((X92&lt;=0),0,((X92-Y$24)*Stock*(_xlfn.NORM.INV(RAND(),stock_ave,stock_std))+(X92-Y$24)*Bonds*(_xlfn.NORM.INV(RAND(),bond_ave,bond_std))+(X92-Y$24)*cash*(_xlfn.NORM.INV(RAND(),cash_ave,cash_std))+(X92-Y$24)))</f>
        <v/>
      </c>
      <c r="Z92" s="156">
        <f>IF((Y92&lt;=0),0,((Y92-Z$24)*Stock*(_xlfn.NORM.INV(RAND(),stock_ave,stock_std))+(Y92-Z$24)*Bonds*(_xlfn.NORM.INV(RAND(),bond_ave,bond_std))+(Y92-Z$24)*cash*(_xlfn.NORM.INV(RAND(),cash_ave,cash_std))+(Y92-Z$24)))</f>
        <v/>
      </c>
      <c r="AA92" s="156">
        <f>IF((Z92&lt;=0),0,((Z92-AA$24)*Stock*(_xlfn.NORM.INV(RAND(),stock_ave,stock_std))+(Z92-AA$24)*Bonds*(_xlfn.NORM.INV(RAND(),bond_ave,bond_std))+(Z92-AA$24)*cash*(_xlfn.NORM.INV(RAND(),cash_ave,cash_std))+(Z92-AA$24)))</f>
        <v/>
      </c>
      <c r="AB92" s="156">
        <f>IF((AA92&lt;=0),0,((AA92-AB$24)*Stock*(_xlfn.NORM.INV(RAND(),stock_ave,stock_std))+(AA92-AB$24)*Bonds*(_xlfn.NORM.INV(RAND(),bond_ave,bond_std))+(AA92-AB$24)*cash*(_xlfn.NORM.INV(RAND(),cash_ave,cash_std))+(AA92-AB$24)))</f>
        <v/>
      </c>
      <c r="AC92" s="156">
        <f>IF((AB92&lt;=0),0,((AB92-AC$24)*Stock*(_xlfn.NORM.INV(RAND(),stock_ave,stock_std))+(AB92-AC$24)*Bonds*(_xlfn.NORM.INV(RAND(),bond_ave,bond_std))+(AB92-AC$24)*cash*(_xlfn.NORM.INV(RAND(),cash_ave,cash_std))+(AB92-AC$24)))</f>
        <v/>
      </c>
      <c r="AD92" s="156">
        <f>IF((AC92&lt;=0),0,((AC92-AD$24)*Stock*(_xlfn.NORM.INV(RAND(),stock_ave,stock_std))+(AC92-AD$24)*Bonds*(_xlfn.NORM.INV(RAND(),bond_ave,bond_std))+(AC92-AD$24)*cash*(_xlfn.NORM.INV(RAND(),cash_ave,cash_std))+(AC92-AD$24)))</f>
        <v/>
      </c>
      <c r="AE92" s="156">
        <f>IF((AD92&lt;=0),0,((AD92-AE$24)*Stock*(_xlfn.NORM.INV(RAND(),stock_ave,stock_std))+(AD92-AE$24)*Bonds*(_xlfn.NORM.INV(RAND(),bond_ave,bond_std))+(AD92-AE$24)*cash*(_xlfn.NORM.INV(RAND(),cash_ave,cash_std))+(AD92-AE$24)))</f>
        <v/>
      </c>
      <c r="AF92" s="156">
        <f>IF((AE92&lt;=0),0,((AE92-AF$24)*Stock*(_xlfn.NORM.INV(RAND(),stock_ave,stock_std))+(AE92-AF$24)*Bonds*(_xlfn.NORM.INV(RAND(),bond_ave,bond_std))+(AE92-AF$24)*cash*(_xlfn.NORM.INV(RAND(),cash_ave,cash_std))+(AE92-AF$24)))</f>
        <v/>
      </c>
      <c r="AG92" s="156">
        <f>IF((AF92&lt;=0),0,((AF92-AG$24)*Stock*(_xlfn.NORM.INV(RAND(),stock_ave,stock_std))+(AF92-AG$24)*Bonds*(_xlfn.NORM.INV(RAND(),bond_ave,bond_std))+(AF92-AG$24)*cash*(_xlfn.NORM.INV(RAND(),cash_ave,cash_std))+(AF92-AG$24)))</f>
        <v/>
      </c>
      <c r="AH92" s="156">
        <f>IF((AG92&lt;=0),0,((AG92-AH$24)*Stock*(_xlfn.NORM.INV(RAND(),stock_ave,stock_std))+(AG92-AH$24)*Bonds*(_xlfn.NORM.INV(RAND(),bond_ave,bond_std))+(AG92-AH$24)*cash*(_xlfn.NORM.INV(RAND(),cash_ave,cash_std))+(AG92-AH$24)))</f>
        <v/>
      </c>
      <c r="AI92" s="156">
        <f>IF((AH92&lt;=0),0,((AH92-AI$24)*Stock*(_xlfn.NORM.INV(RAND(),stock_ave,stock_std))+(AH92-AI$24)*Bonds*(_xlfn.NORM.INV(RAND(),bond_ave,bond_std))+(AH92-AI$24)*cash*(_xlfn.NORM.INV(RAND(),cash_ave,cash_std))+(AH92-AI$24)))</f>
        <v/>
      </c>
      <c r="AJ92" s="156">
        <f>IF((AI92&lt;=0),0,((AI92-AJ$24)*Stock*(_xlfn.NORM.INV(RAND(),stock_ave,stock_std))+(AI92-AJ$24)*Bonds*(_xlfn.NORM.INV(RAND(),bond_ave,bond_std))+(AI92-AJ$24)*cash*(_xlfn.NORM.INV(RAND(),cash_ave,cash_std))+(AI92-AJ$24)))</f>
        <v/>
      </c>
      <c r="AK92" s="156">
        <f>IF((AJ92&lt;=0),0,((AJ92-AK$24)*Stock*(_xlfn.NORM.INV(RAND(),stock_ave,stock_std))+(AJ92-AK$24)*Bonds*(_xlfn.NORM.INV(RAND(),bond_ave,bond_std))+(AJ92-AK$24)*cash*(_xlfn.NORM.INV(RAND(),cash_ave,cash_std))+(AJ92-AK$24)))</f>
        <v/>
      </c>
      <c r="AL92" s="156">
        <f>IF((AK92&lt;=0),0,((AK92-AL$24)*Stock*(_xlfn.NORM.INV(RAND(),stock_ave,stock_std))+(AK92-AL$24)*Bonds*(_xlfn.NORM.INV(RAND(),bond_ave,bond_std))+(AK92-AL$24)*cash*(_xlfn.NORM.INV(RAND(),cash_ave,cash_std))+(AK92-AL$24)))</f>
        <v/>
      </c>
      <c r="AM92" s="156">
        <f>IF((AL92&lt;=0),0,((AL92-AM$24)*Stock*(_xlfn.NORM.INV(RAND(),stock_ave,stock_std))+(AL92-AM$24)*Bonds*(_xlfn.NORM.INV(RAND(),bond_ave,bond_std))+(AL92-AM$24)*cash*(_xlfn.NORM.INV(RAND(),cash_ave,cash_std))+(AL92-AM$24)))</f>
        <v/>
      </c>
      <c r="AN92" s="156">
        <f>IF((AM92&lt;=0),0,((AM92-AN$24)*Stock*(_xlfn.NORM.INV(RAND(),stock_ave,stock_std))+(AM92-AN$24)*Bonds*(_xlfn.NORM.INV(RAND(),bond_ave,bond_std))+(AM92-AN$24)*cash*(_xlfn.NORM.INV(RAND(),cash_ave,cash_std))+(AM92-AN$24)))</f>
        <v/>
      </c>
      <c r="AO92" s="156">
        <f>IF((AN92&lt;=0),0,((AN92-AO$24)*Stock*(_xlfn.NORM.INV(RAND(),stock_ave,stock_std))+(AN92-AO$24)*Bonds*(_xlfn.NORM.INV(RAND(),bond_ave,bond_std))+(AN92-AO$24)*cash*(_xlfn.NORM.INV(RAND(),cash_ave,cash_std))+(AN92-AO$24)))</f>
        <v/>
      </c>
      <c r="AP92" s="156">
        <f>IF((AO92&lt;=0),0,((AO92-AP$24)*Stock*(_xlfn.NORM.INV(RAND(),stock_ave,stock_std))+(AO92-AP$24)*Bonds*(_xlfn.NORM.INV(RAND(),bond_ave,bond_std))+(AO92-AP$24)*cash*(_xlfn.NORM.INV(RAND(),cash_ave,cash_std))+(AO92-AP$24)))</f>
        <v/>
      </c>
      <c r="AQ92" s="156">
        <f>IF((AP92&lt;=0),0,((AP92-AQ$24)*Stock*(_xlfn.NORM.INV(RAND(),stock_ave,stock_std))+(AP92-AQ$24)*Bonds*(_xlfn.NORM.INV(RAND(),bond_ave,bond_std))+(AP92-AQ$24)*cash*(_xlfn.NORM.INV(RAND(),cash_ave,cash_std))+(AP92-AQ$24)))</f>
        <v/>
      </c>
      <c r="AR92" s="156">
        <f>IF((AQ92&lt;=0),0,((AQ92-AR$24)*Stock*(_xlfn.NORM.INV(RAND(),stock_ave,stock_std))+(AQ92-AR$24)*Bonds*(_xlfn.NORM.INV(RAND(),bond_ave,bond_std))+(AQ92-AR$24)*cash*(_xlfn.NORM.INV(RAND(),cash_ave,cash_std))+(AQ92-AR$24)))</f>
        <v/>
      </c>
      <c r="AS92" s="156">
        <f>IF((AR92&lt;=0),0,((AR92-AS$24)*Stock*(_xlfn.NORM.INV(RAND(),stock_ave,stock_std))+(AR92-AS$24)*Bonds*(_xlfn.NORM.INV(RAND(),bond_ave,bond_std))+(AR92-AS$24)*cash*(_xlfn.NORM.INV(RAND(),cash_ave,cash_std))+(AR92-AS$24)))</f>
        <v/>
      </c>
      <c r="AT92" s="156">
        <f>IF((AS92&lt;=0),0,((AS92-AT$24)*Stock*(_xlfn.NORM.INV(RAND(),stock_ave,stock_std))+(AS92-AT$24)*Bonds*(_xlfn.NORM.INV(RAND(),bond_ave,bond_std))+(AS92-AT$24)*cash*(_xlfn.NORM.INV(RAND(),cash_ave,cash_std))+(AS92-AT$24)))</f>
        <v/>
      </c>
      <c r="AU92" s="156">
        <f>IF((AT92&lt;=0),0,((AT92-AU$24)*Stock*(_xlfn.NORM.INV(RAND(),stock_ave,stock_std))+(AT92-AU$24)*Bonds*(_xlfn.NORM.INV(RAND(),bond_ave,bond_std))+(AT92-AU$24)*cash*(_xlfn.NORM.INV(RAND(),cash_ave,cash_std))+(AT92-AU$24)))</f>
        <v/>
      </c>
      <c r="AV92" s="156">
        <f>IF((AU92&lt;=0),0,((AU92-AV$24)*Stock*(_xlfn.NORM.INV(RAND(),stock_ave,stock_std))+(AU92-AV$24)*Bonds*(_xlfn.NORM.INV(RAND(),bond_ave,bond_std))+(AU92-AV$24)*cash*(_xlfn.NORM.INV(RAND(),cash_ave,cash_std))+(AU92-AV$24)))</f>
        <v/>
      </c>
      <c r="AW92" s="156">
        <f>IF((AV92&lt;=0),0,((AV92-AW$24)*Stock*(_xlfn.NORM.INV(RAND(),stock_ave,stock_std))+(AV92-AW$24)*Bonds*(_xlfn.NORM.INV(RAND(),bond_ave,bond_std))+(AV92-AW$24)*cash*(_xlfn.NORM.INV(RAND(),cash_ave,cash_std))+(AV92-AW$24)))</f>
        <v/>
      </c>
      <c r="AX92" s="159" t="n"/>
      <c r="AY92" s="159" t="n"/>
      <c r="AZ92" s="159" t="n"/>
      <c r="BA92" s="159" t="n"/>
      <c r="BB92" s="159" t="n"/>
    </row>
    <row r="93">
      <c r="C93" s="147" t="n"/>
      <c r="D93" s="61">
        <f>+D92-IF(D$18&gt;74,(D92/D$25)*$C$10)</f>
        <v/>
      </c>
      <c r="E93" s="61">
        <f>+E92-IF(E$18&gt;74,(E92/E$25)*$C$10)</f>
        <v/>
      </c>
      <c r="F93" s="61">
        <f>+F92-IF(F$18&gt;74,(F92/F$25)*$C$10)</f>
        <v/>
      </c>
      <c r="G93" s="61">
        <f>+G92-IF(G$18&gt;74,(G92/G$25)*$C$10)</f>
        <v/>
      </c>
      <c r="H93" s="61">
        <f>+H92-IF(H$18&gt;74,(H92/H$25)*$C$10)</f>
        <v/>
      </c>
      <c r="I93" s="61">
        <f>+I92-IF(I$18&gt;74,(I92/I$25)*$C$10)</f>
        <v/>
      </c>
      <c r="J93" s="61">
        <f>+J92-IF(J$18&gt;74,(J92/J$25)*$C$10)</f>
        <v/>
      </c>
      <c r="K93" s="61">
        <f>+K92-IF(K$18&gt;74,(K92/K$25)*$C$10)</f>
        <v/>
      </c>
      <c r="L93" s="61">
        <f>+L92-IF(L$18&gt;74,(L92/L$25)*$C$10)</f>
        <v/>
      </c>
      <c r="M93" s="61">
        <f>+M92-IF(M$18&gt;74,(M92/M$25)*$C$10)</f>
        <v/>
      </c>
      <c r="N93" s="61">
        <f>+N92-IF(N$18&gt;74,(N92/N$25)*$C$10)</f>
        <v/>
      </c>
      <c r="O93" s="61">
        <f>+O92-IF(O$18&gt;74,(O92/O$25)*$C$10)</f>
        <v/>
      </c>
      <c r="P93" s="61">
        <f>+P92-IF(P$18&gt;74,(P92/P$25)*$C$10)</f>
        <v/>
      </c>
      <c r="Q93" s="61">
        <f>+Q92-IF(Q$18&gt;74,(Q92/Q$25)*$C$10)</f>
        <v/>
      </c>
      <c r="R93" s="61">
        <f>+R92-IF(R$18&gt;74,(R92/R$25)*$C$10)</f>
        <v/>
      </c>
      <c r="S93" s="61">
        <f>+S92-IF(S$18&gt;74,(S92/S$25)*$C$10)</f>
        <v/>
      </c>
      <c r="T93" s="61">
        <f>+T92-IF(T$18&gt;74,(T92/T$25)*$C$10)</f>
        <v/>
      </c>
      <c r="U93" s="61">
        <f>+U92-IF(U$18&gt;74,(U92/U$25)*$C$10)</f>
        <v/>
      </c>
      <c r="V93" s="61">
        <f>+V92-IF(V$18&gt;74,(V92/V$25)*$C$10)</f>
        <v/>
      </c>
      <c r="W93" s="61">
        <f>+W92-IF(W$18&gt;74,(W92/W$25)*$C$10)</f>
        <v/>
      </c>
      <c r="X93" s="61">
        <f>+X92-IF(X$18&gt;74,(X92/X$25)*$C$10)</f>
        <v/>
      </c>
      <c r="Y93" s="61">
        <f>+Y92-IF(Y$18&gt;74,(Y92/Y$25)*$C$10)</f>
        <v/>
      </c>
      <c r="Z93" s="61">
        <f>+Z92-IF(Z$18&gt;74,(Z92/Z$25)*$C$10)</f>
        <v/>
      </c>
      <c r="AA93" s="61">
        <f>+AA92-IF(AA$18&gt;74,(AA92/AA$25)*$C$10)</f>
        <v/>
      </c>
      <c r="AB93" s="61">
        <f>+AB92-IF(AB$18&gt;74,(AB92/AB$25)*$C$10)</f>
        <v/>
      </c>
      <c r="AC93" s="61">
        <f>+AC92-IF(AC$18&gt;74,(AC92/AC$25)*$C$10)</f>
        <v/>
      </c>
      <c r="AD93" s="61">
        <f>+AD92-IF(AD$18&gt;74,(AD92/AD$25)*$C$10)</f>
        <v/>
      </c>
      <c r="AE93" s="61">
        <f>+AE92-IF(AE$18&gt;74,(AE92/AE$25)*$C$10)</f>
        <v/>
      </c>
      <c r="AF93" s="61">
        <f>+AF92-IF(AF$18&gt;74,(AF92/AF$25)*$C$10)</f>
        <v/>
      </c>
      <c r="AG93" s="61">
        <f>+AG92-IF(AG$18&gt;74,(AG92/AG$25)*$C$10)</f>
        <v/>
      </c>
      <c r="AH93" s="61">
        <f>+AH92-IF(AH$18&gt;74,(AH92/AH$25)*$C$10)</f>
        <v/>
      </c>
      <c r="AI93" s="61">
        <f>+AI92-IF(AI$18&gt;74,(AI92/AI$25)*$C$10)</f>
        <v/>
      </c>
      <c r="AJ93" s="61">
        <f>+AJ92-IF(AJ$18&gt;74,(AJ92/AJ$25)*$C$10)</f>
        <v/>
      </c>
      <c r="AK93" s="61">
        <f>+AK92-IF(AK$18&gt;74,(AK92/AK$25)*$C$10)</f>
        <v/>
      </c>
      <c r="AL93" s="61">
        <f>+AL92-IF(AL$18&gt;74,(AL92/AL$25)*$C$10)</f>
        <v/>
      </c>
      <c r="AM93" s="61">
        <f>+AM92-IF(AM$18&gt;74,(AM92/AM$25)*$C$10)</f>
        <v/>
      </c>
      <c r="AN93" s="61">
        <f>+AN92-IF(AN$18&gt;74,(AN92/AN$25)*$C$10)</f>
        <v/>
      </c>
      <c r="AO93" s="61">
        <f>+AO92-IF(AO$18&gt;74,(AO92/AO$25)*$C$10)</f>
        <v/>
      </c>
      <c r="AP93" s="61">
        <f>+AP92-IF(AP$18&gt;74,(AP92/AP$25)*$C$10)</f>
        <v/>
      </c>
      <c r="AQ93" s="61">
        <f>+AQ92-IF(AQ$18&gt;74,(AQ92/AQ$25)*$C$10)</f>
        <v/>
      </c>
      <c r="AR93" s="61">
        <f>+AR92-IF(AR$18&gt;74,(AR92/AR$25)*$C$10)</f>
        <v/>
      </c>
      <c r="AS93" s="61">
        <f>+AS92-IF(AS$18&gt;74,(AS92/AS$25)*$C$10)</f>
        <v/>
      </c>
      <c r="AT93" s="61">
        <f>+AT92-IF(AT$18&gt;74,(AT92/AT$25)*$C$10)</f>
        <v/>
      </c>
      <c r="AU93" s="61">
        <f>+AU92-IF(AU$18&gt;74,(AU92/AU$25)*$C$10)</f>
        <v/>
      </c>
      <c r="AV93" s="61">
        <f>+AV92-IF(AV$18&gt;74,(AV92/AV$25)*$C$10)</f>
        <v/>
      </c>
      <c r="AW93" s="61">
        <f>+AW92-IF(AW$18&gt;74,(AW92/AW$25)*$C$10)</f>
        <v/>
      </c>
      <c r="AX93" s="35">
        <f>IF(AW93&gt;0,1,0)</f>
        <v/>
      </c>
      <c r="AY93" s="35">
        <f>IF(AL93&gt;0,1,0)</f>
        <v/>
      </c>
      <c r="AZ93" s="35">
        <f>IF(AG93&gt;0,1,0)</f>
        <v/>
      </c>
      <c r="BA93" s="35">
        <f>IF(AB93&gt;0,1,0)</f>
        <v/>
      </c>
      <c r="BB93" s="35">
        <f>IF(W93&gt;0,1,0)</f>
        <v/>
      </c>
    </row>
    <row r="94">
      <c r="B94" s="154" t="inlineStr">
        <is>
          <t>trial 34</t>
        </is>
      </c>
      <c r="C94" s="155">
        <f>+start-$C$24</f>
        <v/>
      </c>
      <c r="D94" s="156">
        <f>IF((C94&lt;=0),0,((C94-D$24)*Stock*(_xlfn.NORM.INV(RAND(),stock_ave,stock_std))+(C94-D$24)*Bonds*(_xlfn.NORM.INV(RAND(),bond_ave,bond_std))+(C94-D$24)*cash*(_xlfn.NORM.INV(RAND(),cash_ave,cash_std))+(C94-D$24)))</f>
        <v/>
      </c>
      <c r="E94" s="156">
        <f>IF((D94&lt;=0),0,((D94-E$24)*Stock*(_xlfn.NORM.INV(RAND(),stock_ave,stock_std))+(D94-E$24)*Bonds*(_xlfn.NORM.INV(RAND(),bond_ave,bond_std))+(D94-E$24)*cash*(_xlfn.NORM.INV(RAND(),cash_ave,cash_std))+(D94-E$24)))</f>
        <v/>
      </c>
      <c r="F94" s="156">
        <f>IF((E94&lt;=0),0,((E94-F$24)*Stock*(_xlfn.NORM.INV(RAND(),stock_ave,stock_std))+(E94-F$24)*Bonds*(_xlfn.NORM.INV(RAND(),bond_ave,bond_std))+(E94-F$24)*cash*(_xlfn.NORM.INV(RAND(),cash_ave,cash_std))+(E94-F$24)))</f>
        <v/>
      </c>
      <c r="G94" s="156">
        <f>IF((F94&lt;=0),0,((F94-G$24)*Stock*(_xlfn.NORM.INV(RAND(),stock_ave,stock_std))+(F94-G$24)*Bonds*(_xlfn.NORM.INV(RAND(),bond_ave,bond_std))+(F94-G$24)*cash*(_xlfn.NORM.INV(RAND(),cash_ave,cash_std))+(F94-G$24)))</f>
        <v/>
      </c>
      <c r="H94" s="156">
        <f>IF((G94&lt;=0),0,((G94-H$24)*Stock*(_xlfn.NORM.INV(RAND(),stock_ave,stock_std))+(G94-H$24)*Bonds*(_xlfn.NORM.INV(RAND(),bond_ave,bond_std))+(G94-H$24)*cash*(_xlfn.NORM.INV(RAND(),cash_ave,cash_std))+(G94-H$24)))</f>
        <v/>
      </c>
      <c r="I94" s="156">
        <f>IF((H94&lt;=0),0,((H94-I$24)*Stock*(_xlfn.NORM.INV(RAND(),stock_ave,stock_std))+(H94-I$24)*Bonds*(_xlfn.NORM.INV(RAND(),bond_ave,bond_std))+(H94-I$24)*cash*(_xlfn.NORM.INV(RAND(),cash_ave,cash_std))+(H94-I$24)))</f>
        <v/>
      </c>
      <c r="J94" s="156">
        <f>IF((I94&lt;=0),0,((I94-J$24)*Stock*(_xlfn.NORM.INV(RAND(),stock_ave,stock_std))+(I94-J$24)*Bonds*(_xlfn.NORM.INV(RAND(),bond_ave,bond_std))+(I94-J$24)*cash*(_xlfn.NORM.INV(RAND(),cash_ave,cash_std))+(I94-J$24)))</f>
        <v/>
      </c>
      <c r="K94" s="156">
        <f>IF((J94&lt;=0),0,((J94-K$24)*Stock*(_xlfn.NORM.INV(RAND(),stock_ave,stock_std))+(J94-K$24)*Bonds*(_xlfn.NORM.INV(RAND(),bond_ave,bond_std))+(J94-K$24)*cash*(_xlfn.NORM.INV(RAND(),cash_ave,cash_std))+(J94-K$24)))</f>
        <v/>
      </c>
      <c r="L94" s="156">
        <f>IF((K94&lt;=0),0,((K94-L$24)*Stock*(_xlfn.NORM.INV(RAND(),stock_ave,stock_std))+(K94-L$24)*Bonds*(_xlfn.NORM.INV(RAND(),bond_ave,bond_std))+(K94-L$24)*cash*(_xlfn.NORM.INV(RAND(),cash_ave,cash_std))+(K94-L$24)))</f>
        <v/>
      </c>
      <c r="M94" s="156">
        <f>IF((L94&lt;=0),0,((L94-M$24)*Stock*(_xlfn.NORM.INV(RAND(),stock_ave,stock_std))+(L94-M$24)*Bonds*(_xlfn.NORM.INV(RAND(),bond_ave,bond_std))+(L94-M$24)*cash*(_xlfn.NORM.INV(RAND(),cash_ave,cash_std))+(L94-M$24)))</f>
        <v/>
      </c>
      <c r="N94" s="156">
        <f>IF((M94&lt;=0),0,((M94-N$24)*Stock*(_xlfn.NORM.INV(RAND(),stock_ave,stock_std))+(M94-N$24)*Bonds*(_xlfn.NORM.INV(RAND(),bond_ave,bond_std))+(M94-N$24)*cash*(_xlfn.NORM.INV(RAND(),cash_ave,cash_std))+(M94-N$24)))</f>
        <v/>
      </c>
      <c r="O94" s="156">
        <f>IF((N94&lt;=0),0,((N94-O$24)*Stock*(_xlfn.NORM.INV(RAND(),stock_ave,stock_std))+(N94-O$24)*Bonds*(_xlfn.NORM.INV(RAND(),bond_ave,bond_std))+(N94-O$24)*cash*(_xlfn.NORM.INV(RAND(),cash_ave,cash_std))+(N94-O$24)))</f>
        <v/>
      </c>
      <c r="P94" s="156">
        <f>IF((O94&lt;=0),0,((O94-P$24)*Stock*(_xlfn.NORM.INV(RAND(),stock_ave,stock_std))+(O94-P$24)*Bonds*(_xlfn.NORM.INV(RAND(),bond_ave,bond_std))+(O94-P$24)*cash*(_xlfn.NORM.INV(RAND(),cash_ave,cash_std))+(O94-P$24)))</f>
        <v/>
      </c>
      <c r="Q94" s="156">
        <f>IF((P94&lt;=0),0,((P94-Q$24)*Stock*(_xlfn.NORM.INV(RAND(),stock_ave,stock_std))+(P94-Q$24)*Bonds*(_xlfn.NORM.INV(RAND(),bond_ave,bond_std))+(P94-Q$24)*cash*(_xlfn.NORM.INV(RAND(),cash_ave,cash_std))+(P94-Q$24)))</f>
        <v/>
      </c>
      <c r="R94" s="156">
        <f>IF((Q94&lt;=0),0,((Q94-R$24)*Stock*(_xlfn.NORM.INV(RAND(),stock_ave,stock_std))+(Q94-R$24)*Bonds*(_xlfn.NORM.INV(RAND(),bond_ave,bond_std))+(Q94-R$24)*cash*(_xlfn.NORM.INV(RAND(),cash_ave,cash_std))+(Q94-R$24)))</f>
        <v/>
      </c>
      <c r="S94" s="156">
        <f>IF((R94&lt;=0),0,((R94-S$24)*Stock*(_xlfn.NORM.INV(RAND(),stock_ave,stock_std))+(R94-S$24)*Bonds*(_xlfn.NORM.INV(RAND(),bond_ave,bond_std))+(R94-S$24)*cash*(_xlfn.NORM.INV(RAND(),cash_ave,cash_std))+(R94-S$24)))</f>
        <v/>
      </c>
      <c r="T94" s="156">
        <f>IF((S94&lt;=0),0,((S94-T$24)*Stock*(_xlfn.NORM.INV(RAND(),stock_ave,stock_std))+(S94-T$24)*Bonds*(_xlfn.NORM.INV(RAND(),bond_ave,bond_std))+(S94-T$24)*cash*(_xlfn.NORM.INV(RAND(),cash_ave,cash_std))+(S94-T$24)))</f>
        <v/>
      </c>
      <c r="U94" s="156">
        <f>IF((T94&lt;=0),0,((T94-U$24)*Stock*(_xlfn.NORM.INV(RAND(),stock_ave,stock_std))+(T94-U$24)*Bonds*(_xlfn.NORM.INV(RAND(),bond_ave,bond_std))+(T94-U$24)*cash*(_xlfn.NORM.INV(RAND(),cash_ave,cash_std))+(T94-U$24)))</f>
        <v/>
      </c>
      <c r="V94" s="156">
        <f>IF((U94&lt;=0),0,((U94-V$24)*Stock*(_xlfn.NORM.INV(RAND(),stock_ave,stock_std))+(U94-V$24)*Bonds*(_xlfn.NORM.INV(RAND(),bond_ave,bond_std))+(U94-V$24)*cash*(_xlfn.NORM.INV(RAND(),cash_ave,cash_std))+(U94-V$24)))</f>
        <v/>
      </c>
      <c r="W94" s="156">
        <f>IF((V94&lt;=0),0,((V94-W$24)*Stock*(_xlfn.NORM.INV(RAND(),stock_ave,stock_std))+(V94-W$24)*Bonds*(_xlfn.NORM.INV(RAND(),bond_ave,bond_std))+(V94-W$24)*cash*(_xlfn.NORM.INV(RAND(),cash_ave,cash_std))+(V94-W$24)))</f>
        <v/>
      </c>
      <c r="X94" s="156">
        <f>IF((W94&lt;=0),0,((W94-X$24)*Stock*(_xlfn.NORM.INV(RAND(),stock_ave,stock_std))+(W94-X$24)*Bonds*(_xlfn.NORM.INV(RAND(),bond_ave,bond_std))+(W94-X$24)*cash*(_xlfn.NORM.INV(RAND(),cash_ave,cash_std))+(W94-X$24)))</f>
        <v/>
      </c>
      <c r="Y94" s="156">
        <f>IF((X94&lt;=0),0,((X94-Y$24)*Stock*(_xlfn.NORM.INV(RAND(),stock_ave,stock_std))+(X94-Y$24)*Bonds*(_xlfn.NORM.INV(RAND(),bond_ave,bond_std))+(X94-Y$24)*cash*(_xlfn.NORM.INV(RAND(),cash_ave,cash_std))+(X94-Y$24)))</f>
        <v/>
      </c>
      <c r="Z94" s="156">
        <f>IF((Y94&lt;=0),0,((Y94-Z$24)*Stock*(_xlfn.NORM.INV(RAND(),stock_ave,stock_std))+(Y94-Z$24)*Bonds*(_xlfn.NORM.INV(RAND(),bond_ave,bond_std))+(Y94-Z$24)*cash*(_xlfn.NORM.INV(RAND(),cash_ave,cash_std))+(Y94-Z$24)))</f>
        <v/>
      </c>
      <c r="AA94" s="156">
        <f>IF((Z94&lt;=0),0,((Z94-AA$24)*Stock*(_xlfn.NORM.INV(RAND(),stock_ave,stock_std))+(Z94-AA$24)*Bonds*(_xlfn.NORM.INV(RAND(),bond_ave,bond_std))+(Z94-AA$24)*cash*(_xlfn.NORM.INV(RAND(),cash_ave,cash_std))+(Z94-AA$24)))</f>
        <v/>
      </c>
      <c r="AB94" s="156">
        <f>IF((AA94&lt;=0),0,((AA94-AB$24)*Stock*(_xlfn.NORM.INV(RAND(),stock_ave,stock_std))+(AA94-AB$24)*Bonds*(_xlfn.NORM.INV(RAND(),bond_ave,bond_std))+(AA94-AB$24)*cash*(_xlfn.NORM.INV(RAND(),cash_ave,cash_std))+(AA94-AB$24)))</f>
        <v/>
      </c>
      <c r="AC94" s="156">
        <f>IF((AB94&lt;=0),0,((AB94-AC$24)*Stock*(_xlfn.NORM.INV(RAND(),stock_ave,stock_std))+(AB94-AC$24)*Bonds*(_xlfn.NORM.INV(RAND(),bond_ave,bond_std))+(AB94-AC$24)*cash*(_xlfn.NORM.INV(RAND(),cash_ave,cash_std))+(AB94-AC$24)))</f>
        <v/>
      </c>
      <c r="AD94" s="156">
        <f>IF((AC94&lt;=0),0,((AC94-AD$24)*Stock*(_xlfn.NORM.INV(RAND(),stock_ave,stock_std))+(AC94-AD$24)*Bonds*(_xlfn.NORM.INV(RAND(),bond_ave,bond_std))+(AC94-AD$24)*cash*(_xlfn.NORM.INV(RAND(),cash_ave,cash_std))+(AC94-AD$24)))</f>
        <v/>
      </c>
      <c r="AE94" s="156">
        <f>IF((AD94&lt;=0),0,((AD94-AE$24)*Stock*(_xlfn.NORM.INV(RAND(),stock_ave,stock_std))+(AD94-AE$24)*Bonds*(_xlfn.NORM.INV(RAND(),bond_ave,bond_std))+(AD94-AE$24)*cash*(_xlfn.NORM.INV(RAND(),cash_ave,cash_std))+(AD94-AE$24)))</f>
        <v/>
      </c>
      <c r="AF94" s="156">
        <f>IF((AE94&lt;=0),0,((AE94-AF$24)*Stock*(_xlfn.NORM.INV(RAND(),stock_ave,stock_std))+(AE94-AF$24)*Bonds*(_xlfn.NORM.INV(RAND(),bond_ave,bond_std))+(AE94-AF$24)*cash*(_xlfn.NORM.INV(RAND(),cash_ave,cash_std))+(AE94-AF$24)))</f>
        <v/>
      </c>
      <c r="AG94" s="156">
        <f>IF((AF94&lt;=0),0,((AF94-AG$24)*Stock*(_xlfn.NORM.INV(RAND(),stock_ave,stock_std))+(AF94-AG$24)*Bonds*(_xlfn.NORM.INV(RAND(),bond_ave,bond_std))+(AF94-AG$24)*cash*(_xlfn.NORM.INV(RAND(),cash_ave,cash_std))+(AF94-AG$24)))</f>
        <v/>
      </c>
      <c r="AH94" s="156">
        <f>IF((AG94&lt;=0),0,((AG94-AH$24)*Stock*(_xlfn.NORM.INV(RAND(),stock_ave,stock_std))+(AG94-AH$24)*Bonds*(_xlfn.NORM.INV(RAND(),bond_ave,bond_std))+(AG94-AH$24)*cash*(_xlfn.NORM.INV(RAND(),cash_ave,cash_std))+(AG94-AH$24)))</f>
        <v/>
      </c>
      <c r="AI94" s="156">
        <f>IF((AH94&lt;=0),0,((AH94-AI$24)*Stock*(_xlfn.NORM.INV(RAND(),stock_ave,stock_std))+(AH94-AI$24)*Bonds*(_xlfn.NORM.INV(RAND(),bond_ave,bond_std))+(AH94-AI$24)*cash*(_xlfn.NORM.INV(RAND(),cash_ave,cash_std))+(AH94-AI$24)))</f>
        <v/>
      </c>
      <c r="AJ94" s="156">
        <f>IF((AI94&lt;=0),0,((AI94-AJ$24)*Stock*(_xlfn.NORM.INV(RAND(),stock_ave,stock_std))+(AI94-AJ$24)*Bonds*(_xlfn.NORM.INV(RAND(),bond_ave,bond_std))+(AI94-AJ$24)*cash*(_xlfn.NORM.INV(RAND(),cash_ave,cash_std))+(AI94-AJ$24)))</f>
        <v/>
      </c>
      <c r="AK94" s="156">
        <f>IF((AJ94&lt;=0),0,((AJ94-AK$24)*Stock*(_xlfn.NORM.INV(RAND(),stock_ave,stock_std))+(AJ94-AK$24)*Bonds*(_xlfn.NORM.INV(RAND(),bond_ave,bond_std))+(AJ94-AK$24)*cash*(_xlfn.NORM.INV(RAND(),cash_ave,cash_std))+(AJ94-AK$24)))</f>
        <v/>
      </c>
      <c r="AL94" s="156">
        <f>IF((AK94&lt;=0),0,((AK94-AL$24)*Stock*(_xlfn.NORM.INV(RAND(),stock_ave,stock_std))+(AK94-AL$24)*Bonds*(_xlfn.NORM.INV(RAND(),bond_ave,bond_std))+(AK94-AL$24)*cash*(_xlfn.NORM.INV(RAND(),cash_ave,cash_std))+(AK94-AL$24)))</f>
        <v/>
      </c>
      <c r="AM94" s="156">
        <f>IF((AL94&lt;=0),0,((AL94-AM$24)*Stock*(_xlfn.NORM.INV(RAND(),stock_ave,stock_std))+(AL94-AM$24)*Bonds*(_xlfn.NORM.INV(RAND(),bond_ave,bond_std))+(AL94-AM$24)*cash*(_xlfn.NORM.INV(RAND(),cash_ave,cash_std))+(AL94-AM$24)))</f>
        <v/>
      </c>
      <c r="AN94" s="156">
        <f>IF((AM94&lt;=0),0,((AM94-AN$24)*Stock*(_xlfn.NORM.INV(RAND(),stock_ave,stock_std))+(AM94-AN$24)*Bonds*(_xlfn.NORM.INV(RAND(),bond_ave,bond_std))+(AM94-AN$24)*cash*(_xlfn.NORM.INV(RAND(),cash_ave,cash_std))+(AM94-AN$24)))</f>
        <v/>
      </c>
      <c r="AO94" s="156">
        <f>IF((AN94&lt;=0),0,((AN94-AO$24)*Stock*(_xlfn.NORM.INV(RAND(),stock_ave,stock_std))+(AN94-AO$24)*Bonds*(_xlfn.NORM.INV(RAND(),bond_ave,bond_std))+(AN94-AO$24)*cash*(_xlfn.NORM.INV(RAND(),cash_ave,cash_std))+(AN94-AO$24)))</f>
        <v/>
      </c>
      <c r="AP94" s="156">
        <f>IF((AO94&lt;=0),0,((AO94-AP$24)*Stock*(_xlfn.NORM.INV(RAND(),stock_ave,stock_std))+(AO94-AP$24)*Bonds*(_xlfn.NORM.INV(RAND(),bond_ave,bond_std))+(AO94-AP$24)*cash*(_xlfn.NORM.INV(RAND(),cash_ave,cash_std))+(AO94-AP$24)))</f>
        <v/>
      </c>
      <c r="AQ94" s="156">
        <f>IF((AP94&lt;=0),0,((AP94-AQ$24)*Stock*(_xlfn.NORM.INV(RAND(),stock_ave,stock_std))+(AP94-AQ$24)*Bonds*(_xlfn.NORM.INV(RAND(),bond_ave,bond_std))+(AP94-AQ$24)*cash*(_xlfn.NORM.INV(RAND(),cash_ave,cash_std))+(AP94-AQ$24)))</f>
        <v/>
      </c>
      <c r="AR94" s="156">
        <f>IF((AQ94&lt;=0),0,((AQ94-AR$24)*Stock*(_xlfn.NORM.INV(RAND(),stock_ave,stock_std))+(AQ94-AR$24)*Bonds*(_xlfn.NORM.INV(RAND(),bond_ave,bond_std))+(AQ94-AR$24)*cash*(_xlfn.NORM.INV(RAND(),cash_ave,cash_std))+(AQ94-AR$24)))</f>
        <v/>
      </c>
      <c r="AS94" s="156">
        <f>IF((AR94&lt;=0),0,((AR94-AS$24)*Stock*(_xlfn.NORM.INV(RAND(),stock_ave,stock_std))+(AR94-AS$24)*Bonds*(_xlfn.NORM.INV(RAND(),bond_ave,bond_std))+(AR94-AS$24)*cash*(_xlfn.NORM.INV(RAND(),cash_ave,cash_std))+(AR94-AS$24)))</f>
        <v/>
      </c>
      <c r="AT94" s="156">
        <f>IF((AS94&lt;=0),0,((AS94-AT$24)*Stock*(_xlfn.NORM.INV(RAND(),stock_ave,stock_std))+(AS94-AT$24)*Bonds*(_xlfn.NORM.INV(RAND(),bond_ave,bond_std))+(AS94-AT$24)*cash*(_xlfn.NORM.INV(RAND(),cash_ave,cash_std))+(AS94-AT$24)))</f>
        <v/>
      </c>
      <c r="AU94" s="156">
        <f>IF((AT94&lt;=0),0,((AT94-AU$24)*Stock*(_xlfn.NORM.INV(RAND(),stock_ave,stock_std))+(AT94-AU$24)*Bonds*(_xlfn.NORM.INV(RAND(),bond_ave,bond_std))+(AT94-AU$24)*cash*(_xlfn.NORM.INV(RAND(),cash_ave,cash_std))+(AT94-AU$24)))</f>
        <v/>
      </c>
      <c r="AV94" s="156">
        <f>IF((AU94&lt;=0),0,((AU94-AV$24)*Stock*(_xlfn.NORM.INV(RAND(),stock_ave,stock_std))+(AU94-AV$24)*Bonds*(_xlfn.NORM.INV(RAND(),bond_ave,bond_std))+(AU94-AV$24)*cash*(_xlfn.NORM.INV(RAND(),cash_ave,cash_std))+(AU94-AV$24)))</f>
        <v/>
      </c>
      <c r="AW94" s="156">
        <f>IF((AV94&lt;=0),0,((AV94-AW$24)*Stock*(_xlfn.NORM.INV(RAND(),stock_ave,stock_std))+(AV94-AW$24)*Bonds*(_xlfn.NORM.INV(RAND(),bond_ave,bond_std))+(AV94-AW$24)*cash*(_xlfn.NORM.INV(RAND(),cash_ave,cash_std))+(AV94-AW$24)))</f>
        <v/>
      </c>
      <c r="AX94" s="159" t="n"/>
      <c r="AY94" s="159" t="n"/>
      <c r="AZ94" s="159" t="n"/>
      <c r="BA94" s="159" t="n"/>
      <c r="BB94" s="159" t="n"/>
    </row>
    <row r="95">
      <c r="C95" s="147" t="n"/>
      <c r="D95" s="61">
        <f>+D94-IF(D$18&gt;74,(D94/D$25)*$C$10)</f>
        <v/>
      </c>
      <c r="E95" s="61">
        <f>+E94-IF(E$18&gt;74,(E94/E$25)*$C$10)</f>
        <v/>
      </c>
      <c r="F95" s="61">
        <f>+F94-IF(F$18&gt;74,(F94/F$25)*$C$10)</f>
        <v/>
      </c>
      <c r="G95" s="61">
        <f>+G94-IF(G$18&gt;74,(G94/G$25)*$C$10)</f>
        <v/>
      </c>
      <c r="H95" s="61">
        <f>+H94-IF(H$18&gt;74,(H94/H$25)*$C$10)</f>
        <v/>
      </c>
      <c r="I95" s="61">
        <f>+I94-IF(I$18&gt;74,(I94/I$25)*$C$10)</f>
        <v/>
      </c>
      <c r="J95" s="61">
        <f>+J94-IF(J$18&gt;74,(J94/J$25)*$C$10)</f>
        <v/>
      </c>
      <c r="K95" s="61">
        <f>+K94-IF(K$18&gt;74,(K94/K$25)*$C$10)</f>
        <v/>
      </c>
      <c r="L95" s="61">
        <f>+L94-IF(L$18&gt;74,(L94/L$25)*$C$10)</f>
        <v/>
      </c>
      <c r="M95" s="61">
        <f>+M94-IF(M$18&gt;74,(M94/M$25)*$C$10)</f>
        <v/>
      </c>
      <c r="N95" s="61">
        <f>+N94-IF(N$18&gt;74,(N94/N$25)*$C$10)</f>
        <v/>
      </c>
      <c r="O95" s="61">
        <f>+O94-IF(O$18&gt;74,(O94/O$25)*$C$10)</f>
        <v/>
      </c>
      <c r="P95" s="61">
        <f>+P94-IF(P$18&gt;74,(P94/P$25)*$C$10)</f>
        <v/>
      </c>
      <c r="Q95" s="61">
        <f>+Q94-IF(Q$18&gt;74,(Q94/Q$25)*$C$10)</f>
        <v/>
      </c>
      <c r="R95" s="61">
        <f>+R94-IF(R$18&gt;74,(R94/R$25)*$C$10)</f>
        <v/>
      </c>
      <c r="S95" s="61">
        <f>+S94-IF(S$18&gt;74,(S94/S$25)*$C$10)</f>
        <v/>
      </c>
      <c r="T95" s="61">
        <f>+T94-IF(T$18&gt;74,(T94/T$25)*$C$10)</f>
        <v/>
      </c>
      <c r="U95" s="61">
        <f>+U94-IF(U$18&gt;74,(U94/U$25)*$C$10)</f>
        <v/>
      </c>
      <c r="V95" s="61">
        <f>+V94-IF(V$18&gt;74,(V94/V$25)*$C$10)</f>
        <v/>
      </c>
      <c r="W95" s="61">
        <f>+W94-IF(W$18&gt;74,(W94/W$25)*$C$10)</f>
        <v/>
      </c>
      <c r="X95" s="61">
        <f>+X94-IF(X$18&gt;74,(X94/X$25)*$C$10)</f>
        <v/>
      </c>
      <c r="Y95" s="61">
        <f>+Y94-IF(Y$18&gt;74,(Y94/Y$25)*$C$10)</f>
        <v/>
      </c>
      <c r="Z95" s="61">
        <f>+Z94-IF(Z$18&gt;74,(Z94/Z$25)*$C$10)</f>
        <v/>
      </c>
      <c r="AA95" s="61">
        <f>+AA94-IF(AA$18&gt;74,(AA94/AA$25)*$C$10)</f>
        <v/>
      </c>
      <c r="AB95" s="61">
        <f>+AB94-IF(AB$18&gt;74,(AB94/AB$25)*$C$10)</f>
        <v/>
      </c>
      <c r="AC95" s="61">
        <f>+AC94-IF(AC$18&gt;74,(AC94/AC$25)*$C$10)</f>
        <v/>
      </c>
      <c r="AD95" s="61">
        <f>+AD94-IF(AD$18&gt;74,(AD94/AD$25)*$C$10)</f>
        <v/>
      </c>
      <c r="AE95" s="61">
        <f>+AE94-IF(AE$18&gt;74,(AE94/AE$25)*$C$10)</f>
        <v/>
      </c>
      <c r="AF95" s="61">
        <f>+AF94-IF(AF$18&gt;74,(AF94/AF$25)*$C$10)</f>
        <v/>
      </c>
      <c r="AG95" s="61">
        <f>+AG94-IF(AG$18&gt;74,(AG94/AG$25)*$C$10)</f>
        <v/>
      </c>
      <c r="AH95" s="61">
        <f>+AH94-IF(AH$18&gt;74,(AH94/AH$25)*$C$10)</f>
        <v/>
      </c>
      <c r="AI95" s="61">
        <f>+AI94-IF(AI$18&gt;74,(AI94/AI$25)*$C$10)</f>
        <v/>
      </c>
      <c r="AJ95" s="61">
        <f>+AJ94-IF(AJ$18&gt;74,(AJ94/AJ$25)*$C$10)</f>
        <v/>
      </c>
      <c r="AK95" s="61">
        <f>+AK94-IF(AK$18&gt;74,(AK94/AK$25)*$C$10)</f>
        <v/>
      </c>
      <c r="AL95" s="61">
        <f>+AL94-IF(AL$18&gt;74,(AL94/AL$25)*$C$10)</f>
        <v/>
      </c>
      <c r="AM95" s="61">
        <f>+AM94-IF(AM$18&gt;74,(AM94/AM$25)*$C$10)</f>
        <v/>
      </c>
      <c r="AN95" s="61">
        <f>+AN94-IF(AN$18&gt;74,(AN94/AN$25)*$C$10)</f>
        <v/>
      </c>
      <c r="AO95" s="61">
        <f>+AO94-IF(AO$18&gt;74,(AO94/AO$25)*$C$10)</f>
        <v/>
      </c>
      <c r="AP95" s="61">
        <f>+AP94-IF(AP$18&gt;74,(AP94/AP$25)*$C$10)</f>
        <v/>
      </c>
      <c r="AQ95" s="61">
        <f>+AQ94-IF(AQ$18&gt;74,(AQ94/AQ$25)*$C$10)</f>
        <v/>
      </c>
      <c r="AR95" s="61">
        <f>+AR94-IF(AR$18&gt;74,(AR94/AR$25)*$C$10)</f>
        <v/>
      </c>
      <c r="AS95" s="61">
        <f>+AS94-IF(AS$18&gt;74,(AS94/AS$25)*$C$10)</f>
        <v/>
      </c>
      <c r="AT95" s="61">
        <f>+AT94-IF(AT$18&gt;74,(AT94/AT$25)*$C$10)</f>
        <v/>
      </c>
      <c r="AU95" s="61">
        <f>+AU94-IF(AU$18&gt;74,(AU94/AU$25)*$C$10)</f>
        <v/>
      </c>
      <c r="AV95" s="61">
        <f>+AV94-IF(AV$18&gt;74,(AV94/AV$25)*$C$10)</f>
        <v/>
      </c>
      <c r="AW95" s="61">
        <f>+AW94-IF(AW$18&gt;74,(AW94/AW$25)*$C$10)</f>
        <v/>
      </c>
      <c r="AX95" s="35">
        <f>IF(AW95&gt;0,1,0)</f>
        <v/>
      </c>
      <c r="AY95" s="35">
        <f>IF(AL95&gt;0,1,0)</f>
        <v/>
      </c>
      <c r="AZ95" s="35">
        <f>IF(AG95&gt;0,1,0)</f>
        <v/>
      </c>
      <c r="BA95" s="35">
        <f>IF(AB95&gt;0,1,0)</f>
        <v/>
      </c>
      <c r="BB95" s="35">
        <f>IF(W95&gt;0,1,0)</f>
        <v/>
      </c>
    </row>
    <row r="96">
      <c r="B96" s="154" t="inlineStr">
        <is>
          <t>trial 35</t>
        </is>
      </c>
      <c r="C96" s="155">
        <f>+start-$C$24</f>
        <v/>
      </c>
      <c r="D96" s="156">
        <f>IF((C96&lt;=0),0,((C96-D$24)*Stock*(_xlfn.NORM.INV(RAND(),stock_ave,stock_std))+(C96-D$24)*Bonds*(_xlfn.NORM.INV(RAND(),bond_ave,bond_std))+(C96-D$24)*cash*(_xlfn.NORM.INV(RAND(),cash_ave,cash_std))+(C96-D$24)))</f>
        <v/>
      </c>
      <c r="E96" s="156">
        <f>IF((D96&lt;=0),0,((D96-E$24)*Stock*(_xlfn.NORM.INV(RAND(),stock_ave,stock_std))+(D96-E$24)*Bonds*(_xlfn.NORM.INV(RAND(),bond_ave,bond_std))+(D96-E$24)*cash*(_xlfn.NORM.INV(RAND(),cash_ave,cash_std))+(D96-E$24)))</f>
        <v/>
      </c>
      <c r="F96" s="156">
        <f>IF((E96&lt;=0),0,((E96-F$24)*Stock*(_xlfn.NORM.INV(RAND(),stock_ave,stock_std))+(E96-F$24)*Bonds*(_xlfn.NORM.INV(RAND(),bond_ave,bond_std))+(E96-F$24)*cash*(_xlfn.NORM.INV(RAND(),cash_ave,cash_std))+(E96-F$24)))</f>
        <v/>
      </c>
      <c r="G96" s="156">
        <f>IF((F96&lt;=0),0,((F96-G$24)*Stock*(_xlfn.NORM.INV(RAND(),stock_ave,stock_std))+(F96-G$24)*Bonds*(_xlfn.NORM.INV(RAND(),bond_ave,bond_std))+(F96-G$24)*cash*(_xlfn.NORM.INV(RAND(),cash_ave,cash_std))+(F96-G$24)))</f>
        <v/>
      </c>
      <c r="H96" s="156">
        <f>IF((G96&lt;=0),0,((G96-H$24)*Stock*(_xlfn.NORM.INV(RAND(),stock_ave,stock_std))+(G96-H$24)*Bonds*(_xlfn.NORM.INV(RAND(),bond_ave,bond_std))+(G96-H$24)*cash*(_xlfn.NORM.INV(RAND(),cash_ave,cash_std))+(G96-H$24)))</f>
        <v/>
      </c>
      <c r="I96" s="156">
        <f>IF((H96&lt;=0),0,((H96-I$24)*Stock*(_xlfn.NORM.INV(RAND(),stock_ave,stock_std))+(H96-I$24)*Bonds*(_xlfn.NORM.INV(RAND(),bond_ave,bond_std))+(H96-I$24)*cash*(_xlfn.NORM.INV(RAND(),cash_ave,cash_std))+(H96-I$24)))</f>
        <v/>
      </c>
      <c r="J96" s="156">
        <f>IF((I96&lt;=0),0,((I96-J$24)*Stock*(_xlfn.NORM.INV(RAND(),stock_ave,stock_std))+(I96-J$24)*Bonds*(_xlfn.NORM.INV(RAND(),bond_ave,bond_std))+(I96-J$24)*cash*(_xlfn.NORM.INV(RAND(),cash_ave,cash_std))+(I96-J$24)))</f>
        <v/>
      </c>
      <c r="K96" s="156">
        <f>IF((J96&lt;=0),0,((J96-K$24)*Stock*(_xlfn.NORM.INV(RAND(),stock_ave,stock_std))+(J96-K$24)*Bonds*(_xlfn.NORM.INV(RAND(),bond_ave,bond_std))+(J96-K$24)*cash*(_xlfn.NORM.INV(RAND(),cash_ave,cash_std))+(J96-K$24)))</f>
        <v/>
      </c>
      <c r="L96" s="156">
        <f>IF((K96&lt;=0),0,((K96-L$24)*Stock*(_xlfn.NORM.INV(RAND(),stock_ave,stock_std))+(K96-L$24)*Bonds*(_xlfn.NORM.INV(RAND(),bond_ave,bond_std))+(K96-L$24)*cash*(_xlfn.NORM.INV(RAND(),cash_ave,cash_std))+(K96-L$24)))</f>
        <v/>
      </c>
      <c r="M96" s="156">
        <f>IF((L96&lt;=0),0,((L96-M$24)*Stock*(_xlfn.NORM.INV(RAND(),stock_ave,stock_std))+(L96-M$24)*Bonds*(_xlfn.NORM.INV(RAND(),bond_ave,bond_std))+(L96-M$24)*cash*(_xlfn.NORM.INV(RAND(),cash_ave,cash_std))+(L96-M$24)))</f>
        <v/>
      </c>
      <c r="N96" s="156">
        <f>IF((M96&lt;=0),0,((M96-N$24)*Stock*(_xlfn.NORM.INV(RAND(),stock_ave,stock_std))+(M96-N$24)*Bonds*(_xlfn.NORM.INV(RAND(),bond_ave,bond_std))+(M96-N$24)*cash*(_xlfn.NORM.INV(RAND(),cash_ave,cash_std))+(M96-N$24)))</f>
        <v/>
      </c>
      <c r="O96" s="156">
        <f>IF((N96&lt;=0),0,((N96-O$24)*Stock*(_xlfn.NORM.INV(RAND(),stock_ave,stock_std))+(N96-O$24)*Bonds*(_xlfn.NORM.INV(RAND(),bond_ave,bond_std))+(N96-O$24)*cash*(_xlfn.NORM.INV(RAND(),cash_ave,cash_std))+(N96-O$24)))</f>
        <v/>
      </c>
      <c r="P96" s="156">
        <f>IF((O96&lt;=0),0,((O96-P$24)*Stock*(_xlfn.NORM.INV(RAND(),stock_ave,stock_std))+(O96-P$24)*Bonds*(_xlfn.NORM.INV(RAND(),bond_ave,bond_std))+(O96-P$24)*cash*(_xlfn.NORM.INV(RAND(),cash_ave,cash_std))+(O96-P$24)))</f>
        <v/>
      </c>
      <c r="Q96" s="156">
        <f>IF((P96&lt;=0),0,((P96-Q$24)*Stock*(_xlfn.NORM.INV(RAND(),stock_ave,stock_std))+(P96-Q$24)*Bonds*(_xlfn.NORM.INV(RAND(),bond_ave,bond_std))+(P96-Q$24)*cash*(_xlfn.NORM.INV(RAND(),cash_ave,cash_std))+(P96-Q$24)))</f>
        <v/>
      </c>
      <c r="R96" s="156">
        <f>IF((Q96&lt;=0),0,((Q96-R$24)*Stock*(_xlfn.NORM.INV(RAND(),stock_ave,stock_std))+(Q96-R$24)*Bonds*(_xlfn.NORM.INV(RAND(),bond_ave,bond_std))+(Q96-R$24)*cash*(_xlfn.NORM.INV(RAND(),cash_ave,cash_std))+(Q96-R$24)))</f>
        <v/>
      </c>
      <c r="S96" s="156">
        <f>IF((R96&lt;=0),0,((R96-S$24)*Stock*(_xlfn.NORM.INV(RAND(),stock_ave,stock_std))+(R96-S$24)*Bonds*(_xlfn.NORM.INV(RAND(),bond_ave,bond_std))+(R96-S$24)*cash*(_xlfn.NORM.INV(RAND(),cash_ave,cash_std))+(R96-S$24)))</f>
        <v/>
      </c>
      <c r="T96" s="156">
        <f>IF((S96&lt;=0),0,((S96-T$24)*Stock*(_xlfn.NORM.INV(RAND(),stock_ave,stock_std))+(S96-T$24)*Bonds*(_xlfn.NORM.INV(RAND(),bond_ave,bond_std))+(S96-T$24)*cash*(_xlfn.NORM.INV(RAND(),cash_ave,cash_std))+(S96-T$24)))</f>
        <v/>
      </c>
      <c r="U96" s="156">
        <f>IF((T96&lt;=0),0,((T96-U$24)*Stock*(_xlfn.NORM.INV(RAND(),stock_ave,stock_std))+(T96-U$24)*Bonds*(_xlfn.NORM.INV(RAND(),bond_ave,bond_std))+(T96-U$24)*cash*(_xlfn.NORM.INV(RAND(),cash_ave,cash_std))+(T96-U$24)))</f>
        <v/>
      </c>
      <c r="V96" s="156">
        <f>IF((U96&lt;=0),0,((U96-V$24)*Stock*(_xlfn.NORM.INV(RAND(),stock_ave,stock_std))+(U96-V$24)*Bonds*(_xlfn.NORM.INV(RAND(),bond_ave,bond_std))+(U96-V$24)*cash*(_xlfn.NORM.INV(RAND(),cash_ave,cash_std))+(U96-V$24)))</f>
        <v/>
      </c>
      <c r="W96" s="156">
        <f>IF((V96&lt;=0),0,((V96-W$24)*Stock*(_xlfn.NORM.INV(RAND(),stock_ave,stock_std))+(V96-W$24)*Bonds*(_xlfn.NORM.INV(RAND(),bond_ave,bond_std))+(V96-W$24)*cash*(_xlfn.NORM.INV(RAND(),cash_ave,cash_std))+(V96-W$24)))</f>
        <v/>
      </c>
      <c r="X96" s="156">
        <f>IF((W96&lt;=0),0,((W96-X$24)*Stock*(_xlfn.NORM.INV(RAND(),stock_ave,stock_std))+(W96-X$24)*Bonds*(_xlfn.NORM.INV(RAND(),bond_ave,bond_std))+(W96-X$24)*cash*(_xlfn.NORM.INV(RAND(),cash_ave,cash_std))+(W96-X$24)))</f>
        <v/>
      </c>
      <c r="Y96" s="156">
        <f>IF((X96&lt;=0),0,((X96-Y$24)*Stock*(_xlfn.NORM.INV(RAND(),stock_ave,stock_std))+(X96-Y$24)*Bonds*(_xlfn.NORM.INV(RAND(),bond_ave,bond_std))+(X96-Y$24)*cash*(_xlfn.NORM.INV(RAND(),cash_ave,cash_std))+(X96-Y$24)))</f>
        <v/>
      </c>
      <c r="Z96" s="156">
        <f>IF((Y96&lt;=0),0,((Y96-Z$24)*Stock*(_xlfn.NORM.INV(RAND(),stock_ave,stock_std))+(Y96-Z$24)*Bonds*(_xlfn.NORM.INV(RAND(),bond_ave,bond_std))+(Y96-Z$24)*cash*(_xlfn.NORM.INV(RAND(),cash_ave,cash_std))+(Y96-Z$24)))</f>
        <v/>
      </c>
      <c r="AA96" s="156">
        <f>IF((Z96&lt;=0),0,((Z96-AA$24)*Stock*(_xlfn.NORM.INV(RAND(),stock_ave,stock_std))+(Z96-AA$24)*Bonds*(_xlfn.NORM.INV(RAND(),bond_ave,bond_std))+(Z96-AA$24)*cash*(_xlfn.NORM.INV(RAND(),cash_ave,cash_std))+(Z96-AA$24)))</f>
        <v/>
      </c>
      <c r="AB96" s="156">
        <f>IF((AA96&lt;=0),0,((AA96-AB$24)*Stock*(_xlfn.NORM.INV(RAND(),stock_ave,stock_std))+(AA96-AB$24)*Bonds*(_xlfn.NORM.INV(RAND(),bond_ave,bond_std))+(AA96-AB$24)*cash*(_xlfn.NORM.INV(RAND(),cash_ave,cash_std))+(AA96-AB$24)))</f>
        <v/>
      </c>
      <c r="AC96" s="156">
        <f>IF((AB96&lt;=0),0,((AB96-AC$24)*Stock*(_xlfn.NORM.INV(RAND(),stock_ave,stock_std))+(AB96-AC$24)*Bonds*(_xlfn.NORM.INV(RAND(),bond_ave,bond_std))+(AB96-AC$24)*cash*(_xlfn.NORM.INV(RAND(),cash_ave,cash_std))+(AB96-AC$24)))</f>
        <v/>
      </c>
      <c r="AD96" s="156">
        <f>IF((AC96&lt;=0),0,((AC96-AD$24)*Stock*(_xlfn.NORM.INV(RAND(),stock_ave,stock_std))+(AC96-AD$24)*Bonds*(_xlfn.NORM.INV(RAND(),bond_ave,bond_std))+(AC96-AD$24)*cash*(_xlfn.NORM.INV(RAND(),cash_ave,cash_std))+(AC96-AD$24)))</f>
        <v/>
      </c>
      <c r="AE96" s="156">
        <f>IF((AD96&lt;=0),0,((AD96-AE$24)*Stock*(_xlfn.NORM.INV(RAND(),stock_ave,stock_std))+(AD96-AE$24)*Bonds*(_xlfn.NORM.INV(RAND(),bond_ave,bond_std))+(AD96-AE$24)*cash*(_xlfn.NORM.INV(RAND(),cash_ave,cash_std))+(AD96-AE$24)))</f>
        <v/>
      </c>
      <c r="AF96" s="156">
        <f>IF((AE96&lt;=0),0,((AE96-AF$24)*Stock*(_xlfn.NORM.INV(RAND(),stock_ave,stock_std))+(AE96-AF$24)*Bonds*(_xlfn.NORM.INV(RAND(),bond_ave,bond_std))+(AE96-AF$24)*cash*(_xlfn.NORM.INV(RAND(),cash_ave,cash_std))+(AE96-AF$24)))</f>
        <v/>
      </c>
      <c r="AG96" s="156">
        <f>IF((AF96&lt;=0),0,((AF96-AG$24)*Stock*(_xlfn.NORM.INV(RAND(),stock_ave,stock_std))+(AF96-AG$24)*Bonds*(_xlfn.NORM.INV(RAND(),bond_ave,bond_std))+(AF96-AG$24)*cash*(_xlfn.NORM.INV(RAND(),cash_ave,cash_std))+(AF96-AG$24)))</f>
        <v/>
      </c>
      <c r="AH96" s="156">
        <f>IF((AG96&lt;=0),0,((AG96-AH$24)*Stock*(_xlfn.NORM.INV(RAND(),stock_ave,stock_std))+(AG96-AH$24)*Bonds*(_xlfn.NORM.INV(RAND(),bond_ave,bond_std))+(AG96-AH$24)*cash*(_xlfn.NORM.INV(RAND(),cash_ave,cash_std))+(AG96-AH$24)))</f>
        <v/>
      </c>
      <c r="AI96" s="156">
        <f>IF((AH96&lt;=0),0,((AH96-AI$24)*Stock*(_xlfn.NORM.INV(RAND(),stock_ave,stock_std))+(AH96-AI$24)*Bonds*(_xlfn.NORM.INV(RAND(),bond_ave,bond_std))+(AH96-AI$24)*cash*(_xlfn.NORM.INV(RAND(),cash_ave,cash_std))+(AH96-AI$24)))</f>
        <v/>
      </c>
      <c r="AJ96" s="156">
        <f>IF((AI96&lt;=0),0,((AI96-AJ$24)*Stock*(_xlfn.NORM.INV(RAND(),stock_ave,stock_std))+(AI96-AJ$24)*Bonds*(_xlfn.NORM.INV(RAND(),bond_ave,bond_std))+(AI96-AJ$24)*cash*(_xlfn.NORM.INV(RAND(),cash_ave,cash_std))+(AI96-AJ$24)))</f>
        <v/>
      </c>
      <c r="AK96" s="156">
        <f>IF((AJ96&lt;=0),0,((AJ96-AK$24)*Stock*(_xlfn.NORM.INV(RAND(),stock_ave,stock_std))+(AJ96-AK$24)*Bonds*(_xlfn.NORM.INV(RAND(),bond_ave,bond_std))+(AJ96-AK$24)*cash*(_xlfn.NORM.INV(RAND(),cash_ave,cash_std))+(AJ96-AK$24)))</f>
        <v/>
      </c>
      <c r="AL96" s="156">
        <f>IF((AK96&lt;=0),0,((AK96-AL$24)*Stock*(_xlfn.NORM.INV(RAND(),stock_ave,stock_std))+(AK96-AL$24)*Bonds*(_xlfn.NORM.INV(RAND(),bond_ave,bond_std))+(AK96-AL$24)*cash*(_xlfn.NORM.INV(RAND(),cash_ave,cash_std))+(AK96-AL$24)))</f>
        <v/>
      </c>
      <c r="AM96" s="156">
        <f>IF((AL96&lt;=0),0,((AL96-AM$24)*Stock*(_xlfn.NORM.INV(RAND(),stock_ave,stock_std))+(AL96-AM$24)*Bonds*(_xlfn.NORM.INV(RAND(),bond_ave,bond_std))+(AL96-AM$24)*cash*(_xlfn.NORM.INV(RAND(),cash_ave,cash_std))+(AL96-AM$24)))</f>
        <v/>
      </c>
      <c r="AN96" s="156">
        <f>IF((AM96&lt;=0),0,((AM96-AN$24)*Stock*(_xlfn.NORM.INV(RAND(),stock_ave,stock_std))+(AM96-AN$24)*Bonds*(_xlfn.NORM.INV(RAND(),bond_ave,bond_std))+(AM96-AN$24)*cash*(_xlfn.NORM.INV(RAND(),cash_ave,cash_std))+(AM96-AN$24)))</f>
        <v/>
      </c>
      <c r="AO96" s="156">
        <f>IF((AN96&lt;=0),0,((AN96-AO$24)*Stock*(_xlfn.NORM.INV(RAND(),stock_ave,stock_std))+(AN96-AO$24)*Bonds*(_xlfn.NORM.INV(RAND(),bond_ave,bond_std))+(AN96-AO$24)*cash*(_xlfn.NORM.INV(RAND(),cash_ave,cash_std))+(AN96-AO$24)))</f>
        <v/>
      </c>
      <c r="AP96" s="156">
        <f>IF((AO96&lt;=0),0,((AO96-AP$24)*Stock*(_xlfn.NORM.INV(RAND(),stock_ave,stock_std))+(AO96-AP$24)*Bonds*(_xlfn.NORM.INV(RAND(),bond_ave,bond_std))+(AO96-AP$24)*cash*(_xlfn.NORM.INV(RAND(),cash_ave,cash_std))+(AO96-AP$24)))</f>
        <v/>
      </c>
      <c r="AQ96" s="156">
        <f>IF((AP96&lt;=0),0,((AP96-AQ$24)*Stock*(_xlfn.NORM.INV(RAND(),stock_ave,stock_std))+(AP96-AQ$24)*Bonds*(_xlfn.NORM.INV(RAND(),bond_ave,bond_std))+(AP96-AQ$24)*cash*(_xlfn.NORM.INV(RAND(),cash_ave,cash_std))+(AP96-AQ$24)))</f>
        <v/>
      </c>
      <c r="AR96" s="156">
        <f>IF((AQ96&lt;=0),0,((AQ96-AR$24)*Stock*(_xlfn.NORM.INV(RAND(),stock_ave,stock_std))+(AQ96-AR$24)*Bonds*(_xlfn.NORM.INV(RAND(),bond_ave,bond_std))+(AQ96-AR$24)*cash*(_xlfn.NORM.INV(RAND(),cash_ave,cash_std))+(AQ96-AR$24)))</f>
        <v/>
      </c>
      <c r="AS96" s="156">
        <f>IF((AR96&lt;=0),0,((AR96-AS$24)*Stock*(_xlfn.NORM.INV(RAND(),stock_ave,stock_std))+(AR96-AS$24)*Bonds*(_xlfn.NORM.INV(RAND(),bond_ave,bond_std))+(AR96-AS$24)*cash*(_xlfn.NORM.INV(RAND(),cash_ave,cash_std))+(AR96-AS$24)))</f>
        <v/>
      </c>
      <c r="AT96" s="156">
        <f>IF((AS96&lt;=0),0,((AS96-AT$24)*Stock*(_xlfn.NORM.INV(RAND(),stock_ave,stock_std))+(AS96-AT$24)*Bonds*(_xlfn.NORM.INV(RAND(),bond_ave,bond_std))+(AS96-AT$24)*cash*(_xlfn.NORM.INV(RAND(),cash_ave,cash_std))+(AS96-AT$24)))</f>
        <v/>
      </c>
      <c r="AU96" s="156">
        <f>IF((AT96&lt;=0),0,((AT96-AU$24)*Stock*(_xlfn.NORM.INV(RAND(),stock_ave,stock_std))+(AT96-AU$24)*Bonds*(_xlfn.NORM.INV(RAND(),bond_ave,bond_std))+(AT96-AU$24)*cash*(_xlfn.NORM.INV(RAND(),cash_ave,cash_std))+(AT96-AU$24)))</f>
        <v/>
      </c>
      <c r="AV96" s="156">
        <f>IF((AU96&lt;=0),0,((AU96-AV$24)*Stock*(_xlfn.NORM.INV(RAND(),stock_ave,stock_std))+(AU96-AV$24)*Bonds*(_xlfn.NORM.INV(RAND(),bond_ave,bond_std))+(AU96-AV$24)*cash*(_xlfn.NORM.INV(RAND(),cash_ave,cash_std))+(AU96-AV$24)))</f>
        <v/>
      </c>
      <c r="AW96" s="156">
        <f>IF((AV96&lt;=0),0,((AV96-AW$24)*Stock*(_xlfn.NORM.INV(RAND(),stock_ave,stock_std))+(AV96-AW$24)*Bonds*(_xlfn.NORM.INV(RAND(),bond_ave,bond_std))+(AV96-AW$24)*cash*(_xlfn.NORM.INV(RAND(),cash_ave,cash_std))+(AV96-AW$24)))</f>
        <v/>
      </c>
      <c r="AX96" s="159" t="n"/>
      <c r="AY96" s="159" t="n"/>
      <c r="AZ96" s="159" t="n"/>
      <c r="BA96" s="159" t="n"/>
      <c r="BB96" s="159" t="n"/>
    </row>
    <row r="97">
      <c r="C97" s="147" t="n"/>
      <c r="D97" s="61">
        <f>+D96-IF(D$18&gt;74,(D96/D$25)*$C$10)</f>
        <v/>
      </c>
      <c r="E97" s="61">
        <f>+E96-IF(E$18&gt;74,(E96/E$25)*$C$10)</f>
        <v/>
      </c>
      <c r="F97" s="61">
        <f>+F96-IF(F$18&gt;74,(F96/F$25)*$C$10)</f>
        <v/>
      </c>
      <c r="G97" s="61">
        <f>+G96-IF(G$18&gt;74,(G96/G$25)*$C$10)</f>
        <v/>
      </c>
      <c r="H97" s="61">
        <f>+H96-IF(H$18&gt;74,(H96/H$25)*$C$10)</f>
        <v/>
      </c>
      <c r="I97" s="61">
        <f>+I96-IF(I$18&gt;74,(I96/I$25)*$C$10)</f>
        <v/>
      </c>
      <c r="J97" s="61">
        <f>+J96-IF(J$18&gt;74,(J96/J$25)*$C$10)</f>
        <v/>
      </c>
      <c r="K97" s="61">
        <f>+K96-IF(K$18&gt;74,(K96/K$25)*$C$10)</f>
        <v/>
      </c>
      <c r="L97" s="61">
        <f>+L96-IF(L$18&gt;74,(L96/L$25)*$C$10)</f>
        <v/>
      </c>
      <c r="M97" s="61">
        <f>+M96-IF(M$18&gt;74,(M96/M$25)*$C$10)</f>
        <v/>
      </c>
      <c r="N97" s="61">
        <f>+N96-IF(N$18&gt;74,(N96/N$25)*$C$10)</f>
        <v/>
      </c>
      <c r="O97" s="61">
        <f>+O96-IF(O$18&gt;74,(O96/O$25)*$C$10)</f>
        <v/>
      </c>
      <c r="P97" s="61">
        <f>+P96-IF(P$18&gt;74,(P96/P$25)*$C$10)</f>
        <v/>
      </c>
      <c r="Q97" s="61">
        <f>+Q96-IF(Q$18&gt;74,(Q96/Q$25)*$C$10)</f>
        <v/>
      </c>
      <c r="R97" s="61">
        <f>+R96-IF(R$18&gt;74,(R96/R$25)*$C$10)</f>
        <v/>
      </c>
      <c r="S97" s="61">
        <f>+S96-IF(S$18&gt;74,(S96/S$25)*$C$10)</f>
        <v/>
      </c>
      <c r="T97" s="61">
        <f>+T96-IF(T$18&gt;74,(T96/T$25)*$C$10)</f>
        <v/>
      </c>
      <c r="U97" s="61">
        <f>+U96-IF(U$18&gt;74,(U96/U$25)*$C$10)</f>
        <v/>
      </c>
      <c r="V97" s="61">
        <f>+V96-IF(V$18&gt;74,(V96/V$25)*$C$10)</f>
        <v/>
      </c>
      <c r="W97" s="61">
        <f>+W96-IF(W$18&gt;74,(W96/W$25)*$C$10)</f>
        <v/>
      </c>
      <c r="X97" s="61">
        <f>+X96-IF(X$18&gt;74,(X96/X$25)*$C$10)</f>
        <v/>
      </c>
      <c r="Y97" s="61">
        <f>+Y96-IF(Y$18&gt;74,(Y96/Y$25)*$C$10)</f>
        <v/>
      </c>
      <c r="Z97" s="61">
        <f>+Z96-IF(Z$18&gt;74,(Z96/Z$25)*$C$10)</f>
        <v/>
      </c>
      <c r="AA97" s="61">
        <f>+AA96-IF(AA$18&gt;74,(AA96/AA$25)*$C$10)</f>
        <v/>
      </c>
      <c r="AB97" s="61">
        <f>+AB96-IF(AB$18&gt;74,(AB96/AB$25)*$C$10)</f>
        <v/>
      </c>
      <c r="AC97" s="61">
        <f>+AC96-IF(AC$18&gt;74,(AC96/AC$25)*$C$10)</f>
        <v/>
      </c>
      <c r="AD97" s="61">
        <f>+AD96-IF(AD$18&gt;74,(AD96/AD$25)*$C$10)</f>
        <v/>
      </c>
      <c r="AE97" s="61">
        <f>+AE96-IF(AE$18&gt;74,(AE96/AE$25)*$C$10)</f>
        <v/>
      </c>
      <c r="AF97" s="61">
        <f>+AF96-IF(AF$18&gt;74,(AF96/AF$25)*$C$10)</f>
        <v/>
      </c>
      <c r="AG97" s="61">
        <f>+AG96-IF(AG$18&gt;74,(AG96/AG$25)*$C$10)</f>
        <v/>
      </c>
      <c r="AH97" s="61">
        <f>+AH96-IF(AH$18&gt;74,(AH96/AH$25)*$C$10)</f>
        <v/>
      </c>
      <c r="AI97" s="61">
        <f>+AI96-IF(AI$18&gt;74,(AI96/AI$25)*$C$10)</f>
        <v/>
      </c>
      <c r="AJ97" s="61">
        <f>+AJ96-IF(AJ$18&gt;74,(AJ96/AJ$25)*$C$10)</f>
        <v/>
      </c>
      <c r="AK97" s="61">
        <f>+AK96-IF(AK$18&gt;74,(AK96/AK$25)*$C$10)</f>
        <v/>
      </c>
      <c r="AL97" s="61">
        <f>+AL96-IF(AL$18&gt;74,(AL96/AL$25)*$C$10)</f>
        <v/>
      </c>
      <c r="AM97" s="61">
        <f>+AM96-IF(AM$18&gt;74,(AM96/AM$25)*$C$10)</f>
        <v/>
      </c>
      <c r="AN97" s="61">
        <f>+AN96-IF(AN$18&gt;74,(AN96/AN$25)*$C$10)</f>
        <v/>
      </c>
      <c r="AO97" s="61">
        <f>+AO96-IF(AO$18&gt;74,(AO96/AO$25)*$C$10)</f>
        <v/>
      </c>
      <c r="AP97" s="61">
        <f>+AP96-IF(AP$18&gt;74,(AP96/AP$25)*$C$10)</f>
        <v/>
      </c>
      <c r="AQ97" s="61">
        <f>+AQ96-IF(AQ$18&gt;74,(AQ96/AQ$25)*$C$10)</f>
        <v/>
      </c>
      <c r="AR97" s="61">
        <f>+AR96-IF(AR$18&gt;74,(AR96/AR$25)*$C$10)</f>
        <v/>
      </c>
      <c r="AS97" s="61">
        <f>+AS96-IF(AS$18&gt;74,(AS96/AS$25)*$C$10)</f>
        <v/>
      </c>
      <c r="AT97" s="61">
        <f>+AT96-IF(AT$18&gt;74,(AT96/AT$25)*$C$10)</f>
        <v/>
      </c>
      <c r="AU97" s="61">
        <f>+AU96-IF(AU$18&gt;74,(AU96/AU$25)*$C$10)</f>
        <v/>
      </c>
      <c r="AV97" s="61">
        <f>+AV96-IF(AV$18&gt;74,(AV96/AV$25)*$C$10)</f>
        <v/>
      </c>
      <c r="AW97" s="61">
        <f>+AW96-IF(AW$18&gt;74,(AW96/AW$25)*$C$10)</f>
        <v/>
      </c>
      <c r="AX97" s="35">
        <f>IF(AW97&gt;0,1,0)</f>
        <v/>
      </c>
      <c r="AY97" s="35">
        <f>IF(AL97&gt;0,1,0)</f>
        <v/>
      </c>
      <c r="AZ97" s="35">
        <f>IF(AG97&gt;0,1,0)</f>
        <v/>
      </c>
      <c r="BA97" s="35">
        <f>IF(AB97&gt;0,1,0)</f>
        <v/>
      </c>
      <c r="BB97" s="35">
        <f>IF(W97&gt;0,1,0)</f>
        <v/>
      </c>
    </row>
    <row r="98">
      <c r="B98" s="154" t="inlineStr">
        <is>
          <t>trial 36</t>
        </is>
      </c>
      <c r="C98" s="155">
        <f>+start-$C$24</f>
        <v/>
      </c>
      <c r="D98" s="156">
        <f>IF((C98&lt;=0),0,((C98-D$24)*Stock*(_xlfn.NORM.INV(RAND(),stock_ave,stock_std))+(C98-D$24)*Bonds*(_xlfn.NORM.INV(RAND(),bond_ave,bond_std))+(C98-D$24)*cash*(_xlfn.NORM.INV(RAND(),cash_ave,cash_std))+(C98-D$24)))</f>
        <v/>
      </c>
      <c r="E98" s="156">
        <f>IF((D98&lt;=0),0,((D98-E$24)*Stock*(_xlfn.NORM.INV(RAND(),stock_ave,stock_std))+(D98-E$24)*Bonds*(_xlfn.NORM.INV(RAND(),bond_ave,bond_std))+(D98-E$24)*cash*(_xlfn.NORM.INV(RAND(),cash_ave,cash_std))+(D98-E$24)))</f>
        <v/>
      </c>
      <c r="F98" s="156">
        <f>IF((E98&lt;=0),0,((E98-F$24)*Stock*(_xlfn.NORM.INV(RAND(),stock_ave,stock_std))+(E98-F$24)*Bonds*(_xlfn.NORM.INV(RAND(),bond_ave,bond_std))+(E98-F$24)*cash*(_xlfn.NORM.INV(RAND(),cash_ave,cash_std))+(E98-F$24)))</f>
        <v/>
      </c>
      <c r="G98" s="156">
        <f>IF((F98&lt;=0),0,((F98-G$24)*Stock*(_xlfn.NORM.INV(RAND(),stock_ave,stock_std))+(F98-G$24)*Bonds*(_xlfn.NORM.INV(RAND(),bond_ave,bond_std))+(F98-G$24)*cash*(_xlfn.NORM.INV(RAND(),cash_ave,cash_std))+(F98-G$24)))</f>
        <v/>
      </c>
      <c r="H98" s="156">
        <f>IF((G98&lt;=0),0,((G98-H$24)*Stock*(_xlfn.NORM.INV(RAND(),stock_ave,stock_std))+(G98-H$24)*Bonds*(_xlfn.NORM.INV(RAND(),bond_ave,bond_std))+(G98-H$24)*cash*(_xlfn.NORM.INV(RAND(),cash_ave,cash_std))+(G98-H$24)))</f>
        <v/>
      </c>
      <c r="I98" s="156">
        <f>IF((H98&lt;=0),0,((H98-I$24)*Stock*(_xlfn.NORM.INV(RAND(),stock_ave,stock_std))+(H98-I$24)*Bonds*(_xlfn.NORM.INV(RAND(),bond_ave,bond_std))+(H98-I$24)*cash*(_xlfn.NORM.INV(RAND(),cash_ave,cash_std))+(H98-I$24)))</f>
        <v/>
      </c>
      <c r="J98" s="156">
        <f>IF((I98&lt;=0),0,((I98-J$24)*Stock*(_xlfn.NORM.INV(RAND(),stock_ave,stock_std))+(I98-J$24)*Bonds*(_xlfn.NORM.INV(RAND(),bond_ave,bond_std))+(I98-J$24)*cash*(_xlfn.NORM.INV(RAND(),cash_ave,cash_std))+(I98-J$24)))</f>
        <v/>
      </c>
      <c r="K98" s="156">
        <f>IF((J98&lt;=0),0,((J98-K$24)*Stock*(_xlfn.NORM.INV(RAND(),stock_ave,stock_std))+(J98-K$24)*Bonds*(_xlfn.NORM.INV(RAND(),bond_ave,bond_std))+(J98-K$24)*cash*(_xlfn.NORM.INV(RAND(),cash_ave,cash_std))+(J98-K$24)))</f>
        <v/>
      </c>
      <c r="L98" s="156">
        <f>IF((K98&lt;=0),0,((K98-L$24)*Stock*(_xlfn.NORM.INV(RAND(),stock_ave,stock_std))+(K98-L$24)*Bonds*(_xlfn.NORM.INV(RAND(),bond_ave,bond_std))+(K98-L$24)*cash*(_xlfn.NORM.INV(RAND(),cash_ave,cash_std))+(K98-L$24)))</f>
        <v/>
      </c>
      <c r="M98" s="156">
        <f>IF((L98&lt;=0),0,((L98-M$24)*Stock*(_xlfn.NORM.INV(RAND(),stock_ave,stock_std))+(L98-M$24)*Bonds*(_xlfn.NORM.INV(RAND(),bond_ave,bond_std))+(L98-M$24)*cash*(_xlfn.NORM.INV(RAND(),cash_ave,cash_std))+(L98-M$24)))</f>
        <v/>
      </c>
      <c r="N98" s="156">
        <f>IF((M98&lt;=0),0,((M98-N$24)*Stock*(_xlfn.NORM.INV(RAND(),stock_ave,stock_std))+(M98-N$24)*Bonds*(_xlfn.NORM.INV(RAND(),bond_ave,bond_std))+(M98-N$24)*cash*(_xlfn.NORM.INV(RAND(),cash_ave,cash_std))+(M98-N$24)))</f>
        <v/>
      </c>
      <c r="O98" s="156">
        <f>IF((N98&lt;=0),0,((N98-O$24)*Stock*(_xlfn.NORM.INV(RAND(),stock_ave,stock_std))+(N98-O$24)*Bonds*(_xlfn.NORM.INV(RAND(),bond_ave,bond_std))+(N98-O$24)*cash*(_xlfn.NORM.INV(RAND(),cash_ave,cash_std))+(N98-O$24)))</f>
        <v/>
      </c>
      <c r="P98" s="156">
        <f>IF((O98&lt;=0),0,((O98-P$24)*Stock*(_xlfn.NORM.INV(RAND(),stock_ave,stock_std))+(O98-P$24)*Bonds*(_xlfn.NORM.INV(RAND(),bond_ave,bond_std))+(O98-P$24)*cash*(_xlfn.NORM.INV(RAND(),cash_ave,cash_std))+(O98-P$24)))</f>
        <v/>
      </c>
      <c r="Q98" s="156">
        <f>IF((P98&lt;=0),0,((P98-Q$24)*Stock*(_xlfn.NORM.INV(RAND(),stock_ave,stock_std))+(P98-Q$24)*Bonds*(_xlfn.NORM.INV(RAND(),bond_ave,bond_std))+(P98-Q$24)*cash*(_xlfn.NORM.INV(RAND(),cash_ave,cash_std))+(P98-Q$24)))</f>
        <v/>
      </c>
      <c r="R98" s="156">
        <f>IF((Q98&lt;=0),0,((Q98-R$24)*Stock*(_xlfn.NORM.INV(RAND(),stock_ave,stock_std))+(Q98-R$24)*Bonds*(_xlfn.NORM.INV(RAND(),bond_ave,bond_std))+(Q98-R$24)*cash*(_xlfn.NORM.INV(RAND(),cash_ave,cash_std))+(Q98-R$24)))</f>
        <v/>
      </c>
      <c r="S98" s="156">
        <f>IF((R98&lt;=0),0,((R98-S$24)*Stock*(_xlfn.NORM.INV(RAND(),stock_ave,stock_std))+(R98-S$24)*Bonds*(_xlfn.NORM.INV(RAND(),bond_ave,bond_std))+(R98-S$24)*cash*(_xlfn.NORM.INV(RAND(),cash_ave,cash_std))+(R98-S$24)))</f>
        <v/>
      </c>
      <c r="T98" s="156">
        <f>IF((S98&lt;=0),0,((S98-T$24)*Stock*(_xlfn.NORM.INV(RAND(),stock_ave,stock_std))+(S98-T$24)*Bonds*(_xlfn.NORM.INV(RAND(),bond_ave,bond_std))+(S98-T$24)*cash*(_xlfn.NORM.INV(RAND(),cash_ave,cash_std))+(S98-T$24)))</f>
        <v/>
      </c>
      <c r="U98" s="156">
        <f>IF((T98&lt;=0),0,((T98-U$24)*Stock*(_xlfn.NORM.INV(RAND(),stock_ave,stock_std))+(T98-U$24)*Bonds*(_xlfn.NORM.INV(RAND(),bond_ave,bond_std))+(T98-U$24)*cash*(_xlfn.NORM.INV(RAND(),cash_ave,cash_std))+(T98-U$24)))</f>
        <v/>
      </c>
      <c r="V98" s="156">
        <f>IF((U98&lt;=0),0,((U98-V$24)*Stock*(_xlfn.NORM.INV(RAND(),stock_ave,stock_std))+(U98-V$24)*Bonds*(_xlfn.NORM.INV(RAND(),bond_ave,bond_std))+(U98-V$24)*cash*(_xlfn.NORM.INV(RAND(),cash_ave,cash_std))+(U98-V$24)))</f>
        <v/>
      </c>
      <c r="W98" s="156">
        <f>IF((V98&lt;=0),0,((V98-W$24)*Stock*(_xlfn.NORM.INV(RAND(),stock_ave,stock_std))+(V98-W$24)*Bonds*(_xlfn.NORM.INV(RAND(),bond_ave,bond_std))+(V98-W$24)*cash*(_xlfn.NORM.INV(RAND(),cash_ave,cash_std))+(V98-W$24)))</f>
        <v/>
      </c>
      <c r="X98" s="156">
        <f>IF((W98&lt;=0),0,((W98-X$24)*Stock*(_xlfn.NORM.INV(RAND(),stock_ave,stock_std))+(W98-X$24)*Bonds*(_xlfn.NORM.INV(RAND(),bond_ave,bond_std))+(W98-X$24)*cash*(_xlfn.NORM.INV(RAND(),cash_ave,cash_std))+(W98-X$24)))</f>
        <v/>
      </c>
      <c r="Y98" s="156">
        <f>IF((X98&lt;=0),0,((X98-Y$24)*Stock*(_xlfn.NORM.INV(RAND(),stock_ave,stock_std))+(X98-Y$24)*Bonds*(_xlfn.NORM.INV(RAND(),bond_ave,bond_std))+(X98-Y$24)*cash*(_xlfn.NORM.INV(RAND(),cash_ave,cash_std))+(X98-Y$24)))</f>
        <v/>
      </c>
      <c r="Z98" s="156">
        <f>IF((Y98&lt;=0),0,((Y98-Z$24)*Stock*(_xlfn.NORM.INV(RAND(),stock_ave,stock_std))+(Y98-Z$24)*Bonds*(_xlfn.NORM.INV(RAND(),bond_ave,bond_std))+(Y98-Z$24)*cash*(_xlfn.NORM.INV(RAND(),cash_ave,cash_std))+(Y98-Z$24)))</f>
        <v/>
      </c>
      <c r="AA98" s="156">
        <f>IF((Z98&lt;=0),0,((Z98-AA$24)*Stock*(_xlfn.NORM.INV(RAND(),stock_ave,stock_std))+(Z98-AA$24)*Bonds*(_xlfn.NORM.INV(RAND(),bond_ave,bond_std))+(Z98-AA$24)*cash*(_xlfn.NORM.INV(RAND(),cash_ave,cash_std))+(Z98-AA$24)))</f>
        <v/>
      </c>
      <c r="AB98" s="156">
        <f>IF((AA98&lt;=0),0,((AA98-AB$24)*Stock*(_xlfn.NORM.INV(RAND(),stock_ave,stock_std))+(AA98-AB$24)*Bonds*(_xlfn.NORM.INV(RAND(),bond_ave,bond_std))+(AA98-AB$24)*cash*(_xlfn.NORM.INV(RAND(),cash_ave,cash_std))+(AA98-AB$24)))</f>
        <v/>
      </c>
      <c r="AC98" s="156">
        <f>IF((AB98&lt;=0),0,((AB98-AC$24)*Stock*(_xlfn.NORM.INV(RAND(),stock_ave,stock_std))+(AB98-AC$24)*Bonds*(_xlfn.NORM.INV(RAND(),bond_ave,bond_std))+(AB98-AC$24)*cash*(_xlfn.NORM.INV(RAND(),cash_ave,cash_std))+(AB98-AC$24)))</f>
        <v/>
      </c>
      <c r="AD98" s="156">
        <f>IF((AC98&lt;=0),0,((AC98-AD$24)*Stock*(_xlfn.NORM.INV(RAND(),stock_ave,stock_std))+(AC98-AD$24)*Bonds*(_xlfn.NORM.INV(RAND(),bond_ave,bond_std))+(AC98-AD$24)*cash*(_xlfn.NORM.INV(RAND(),cash_ave,cash_std))+(AC98-AD$24)))</f>
        <v/>
      </c>
      <c r="AE98" s="156">
        <f>IF((AD98&lt;=0),0,((AD98-AE$24)*Stock*(_xlfn.NORM.INV(RAND(),stock_ave,stock_std))+(AD98-AE$24)*Bonds*(_xlfn.NORM.INV(RAND(),bond_ave,bond_std))+(AD98-AE$24)*cash*(_xlfn.NORM.INV(RAND(),cash_ave,cash_std))+(AD98-AE$24)))</f>
        <v/>
      </c>
      <c r="AF98" s="156">
        <f>IF((AE98&lt;=0),0,((AE98-AF$24)*Stock*(_xlfn.NORM.INV(RAND(),stock_ave,stock_std))+(AE98-AF$24)*Bonds*(_xlfn.NORM.INV(RAND(),bond_ave,bond_std))+(AE98-AF$24)*cash*(_xlfn.NORM.INV(RAND(),cash_ave,cash_std))+(AE98-AF$24)))</f>
        <v/>
      </c>
      <c r="AG98" s="156">
        <f>IF((AF98&lt;=0),0,((AF98-AG$24)*Stock*(_xlfn.NORM.INV(RAND(),stock_ave,stock_std))+(AF98-AG$24)*Bonds*(_xlfn.NORM.INV(RAND(),bond_ave,bond_std))+(AF98-AG$24)*cash*(_xlfn.NORM.INV(RAND(),cash_ave,cash_std))+(AF98-AG$24)))</f>
        <v/>
      </c>
      <c r="AH98" s="156">
        <f>IF((AG98&lt;=0),0,((AG98-AH$24)*Stock*(_xlfn.NORM.INV(RAND(),stock_ave,stock_std))+(AG98-AH$24)*Bonds*(_xlfn.NORM.INV(RAND(),bond_ave,bond_std))+(AG98-AH$24)*cash*(_xlfn.NORM.INV(RAND(),cash_ave,cash_std))+(AG98-AH$24)))</f>
        <v/>
      </c>
      <c r="AI98" s="156">
        <f>IF((AH98&lt;=0),0,((AH98-AI$24)*Stock*(_xlfn.NORM.INV(RAND(),stock_ave,stock_std))+(AH98-AI$24)*Bonds*(_xlfn.NORM.INV(RAND(),bond_ave,bond_std))+(AH98-AI$24)*cash*(_xlfn.NORM.INV(RAND(),cash_ave,cash_std))+(AH98-AI$24)))</f>
        <v/>
      </c>
      <c r="AJ98" s="156">
        <f>IF((AI98&lt;=0),0,((AI98-AJ$24)*Stock*(_xlfn.NORM.INV(RAND(),stock_ave,stock_std))+(AI98-AJ$24)*Bonds*(_xlfn.NORM.INV(RAND(),bond_ave,bond_std))+(AI98-AJ$24)*cash*(_xlfn.NORM.INV(RAND(),cash_ave,cash_std))+(AI98-AJ$24)))</f>
        <v/>
      </c>
      <c r="AK98" s="156">
        <f>IF((AJ98&lt;=0),0,((AJ98-AK$24)*Stock*(_xlfn.NORM.INV(RAND(),stock_ave,stock_std))+(AJ98-AK$24)*Bonds*(_xlfn.NORM.INV(RAND(),bond_ave,bond_std))+(AJ98-AK$24)*cash*(_xlfn.NORM.INV(RAND(),cash_ave,cash_std))+(AJ98-AK$24)))</f>
        <v/>
      </c>
      <c r="AL98" s="156">
        <f>IF((AK98&lt;=0),0,((AK98-AL$24)*Stock*(_xlfn.NORM.INV(RAND(),stock_ave,stock_std))+(AK98-AL$24)*Bonds*(_xlfn.NORM.INV(RAND(),bond_ave,bond_std))+(AK98-AL$24)*cash*(_xlfn.NORM.INV(RAND(),cash_ave,cash_std))+(AK98-AL$24)))</f>
        <v/>
      </c>
      <c r="AM98" s="156">
        <f>IF((AL98&lt;=0),0,((AL98-AM$24)*Stock*(_xlfn.NORM.INV(RAND(),stock_ave,stock_std))+(AL98-AM$24)*Bonds*(_xlfn.NORM.INV(RAND(),bond_ave,bond_std))+(AL98-AM$24)*cash*(_xlfn.NORM.INV(RAND(),cash_ave,cash_std))+(AL98-AM$24)))</f>
        <v/>
      </c>
      <c r="AN98" s="156">
        <f>IF((AM98&lt;=0),0,((AM98-AN$24)*Stock*(_xlfn.NORM.INV(RAND(),stock_ave,stock_std))+(AM98-AN$24)*Bonds*(_xlfn.NORM.INV(RAND(),bond_ave,bond_std))+(AM98-AN$24)*cash*(_xlfn.NORM.INV(RAND(),cash_ave,cash_std))+(AM98-AN$24)))</f>
        <v/>
      </c>
      <c r="AO98" s="156">
        <f>IF((AN98&lt;=0),0,((AN98-AO$24)*Stock*(_xlfn.NORM.INV(RAND(),stock_ave,stock_std))+(AN98-AO$24)*Bonds*(_xlfn.NORM.INV(RAND(),bond_ave,bond_std))+(AN98-AO$24)*cash*(_xlfn.NORM.INV(RAND(),cash_ave,cash_std))+(AN98-AO$24)))</f>
        <v/>
      </c>
      <c r="AP98" s="156">
        <f>IF((AO98&lt;=0),0,((AO98-AP$24)*Stock*(_xlfn.NORM.INV(RAND(),stock_ave,stock_std))+(AO98-AP$24)*Bonds*(_xlfn.NORM.INV(RAND(),bond_ave,bond_std))+(AO98-AP$24)*cash*(_xlfn.NORM.INV(RAND(),cash_ave,cash_std))+(AO98-AP$24)))</f>
        <v/>
      </c>
      <c r="AQ98" s="156">
        <f>IF((AP98&lt;=0),0,((AP98-AQ$24)*Stock*(_xlfn.NORM.INV(RAND(),stock_ave,stock_std))+(AP98-AQ$24)*Bonds*(_xlfn.NORM.INV(RAND(),bond_ave,bond_std))+(AP98-AQ$24)*cash*(_xlfn.NORM.INV(RAND(),cash_ave,cash_std))+(AP98-AQ$24)))</f>
        <v/>
      </c>
      <c r="AR98" s="156">
        <f>IF((AQ98&lt;=0),0,((AQ98-AR$24)*Stock*(_xlfn.NORM.INV(RAND(),stock_ave,stock_std))+(AQ98-AR$24)*Bonds*(_xlfn.NORM.INV(RAND(),bond_ave,bond_std))+(AQ98-AR$24)*cash*(_xlfn.NORM.INV(RAND(),cash_ave,cash_std))+(AQ98-AR$24)))</f>
        <v/>
      </c>
      <c r="AS98" s="156">
        <f>IF((AR98&lt;=0),0,((AR98-AS$24)*Stock*(_xlfn.NORM.INV(RAND(),stock_ave,stock_std))+(AR98-AS$24)*Bonds*(_xlfn.NORM.INV(RAND(),bond_ave,bond_std))+(AR98-AS$24)*cash*(_xlfn.NORM.INV(RAND(),cash_ave,cash_std))+(AR98-AS$24)))</f>
        <v/>
      </c>
      <c r="AT98" s="156">
        <f>IF((AS98&lt;=0),0,((AS98-AT$24)*Stock*(_xlfn.NORM.INV(RAND(),stock_ave,stock_std))+(AS98-AT$24)*Bonds*(_xlfn.NORM.INV(RAND(),bond_ave,bond_std))+(AS98-AT$24)*cash*(_xlfn.NORM.INV(RAND(),cash_ave,cash_std))+(AS98-AT$24)))</f>
        <v/>
      </c>
      <c r="AU98" s="156">
        <f>IF((AT98&lt;=0),0,((AT98-AU$24)*Stock*(_xlfn.NORM.INV(RAND(),stock_ave,stock_std))+(AT98-AU$24)*Bonds*(_xlfn.NORM.INV(RAND(),bond_ave,bond_std))+(AT98-AU$24)*cash*(_xlfn.NORM.INV(RAND(),cash_ave,cash_std))+(AT98-AU$24)))</f>
        <v/>
      </c>
      <c r="AV98" s="156">
        <f>IF((AU98&lt;=0),0,((AU98-AV$24)*Stock*(_xlfn.NORM.INV(RAND(),stock_ave,stock_std))+(AU98-AV$24)*Bonds*(_xlfn.NORM.INV(RAND(),bond_ave,bond_std))+(AU98-AV$24)*cash*(_xlfn.NORM.INV(RAND(),cash_ave,cash_std))+(AU98-AV$24)))</f>
        <v/>
      </c>
      <c r="AW98" s="156">
        <f>IF((AV98&lt;=0),0,((AV98-AW$24)*Stock*(_xlfn.NORM.INV(RAND(),stock_ave,stock_std))+(AV98-AW$24)*Bonds*(_xlfn.NORM.INV(RAND(),bond_ave,bond_std))+(AV98-AW$24)*cash*(_xlfn.NORM.INV(RAND(),cash_ave,cash_std))+(AV98-AW$24)))</f>
        <v/>
      </c>
      <c r="AX98" s="159" t="n"/>
      <c r="AY98" s="159" t="n"/>
      <c r="AZ98" s="159" t="n"/>
      <c r="BA98" s="159" t="n"/>
      <c r="BB98" s="159" t="n"/>
    </row>
    <row r="99">
      <c r="C99" s="147" t="n"/>
      <c r="D99" s="61">
        <f>+D98-IF(D$18&gt;74,(D98/D$25)*$C$10)</f>
        <v/>
      </c>
      <c r="E99" s="61">
        <f>+E98-IF(E$18&gt;74,(E98/E$25)*$C$10)</f>
        <v/>
      </c>
      <c r="F99" s="61">
        <f>+F98-IF(F$18&gt;74,(F98/F$25)*$C$10)</f>
        <v/>
      </c>
      <c r="G99" s="61">
        <f>+G98-IF(G$18&gt;74,(G98/G$25)*$C$10)</f>
        <v/>
      </c>
      <c r="H99" s="61">
        <f>+H98-IF(H$18&gt;74,(H98/H$25)*$C$10)</f>
        <v/>
      </c>
      <c r="I99" s="61">
        <f>+I98-IF(I$18&gt;74,(I98/I$25)*$C$10)</f>
        <v/>
      </c>
      <c r="J99" s="61">
        <f>+J98-IF(J$18&gt;74,(J98/J$25)*$C$10)</f>
        <v/>
      </c>
      <c r="K99" s="61">
        <f>+K98-IF(K$18&gt;74,(K98/K$25)*$C$10)</f>
        <v/>
      </c>
      <c r="L99" s="61">
        <f>+L98-IF(L$18&gt;74,(L98/L$25)*$C$10)</f>
        <v/>
      </c>
      <c r="M99" s="61">
        <f>+M98-IF(M$18&gt;74,(M98/M$25)*$C$10)</f>
        <v/>
      </c>
      <c r="N99" s="61">
        <f>+N98-IF(N$18&gt;74,(N98/N$25)*$C$10)</f>
        <v/>
      </c>
      <c r="O99" s="61">
        <f>+O98-IF(O$18&gt;74,(O98/O$25)*$C$10)</f>
        <v/>
      </c>
      <c r="P99" s="61">
        <f>+P98-IF(P$18&gt;74,(P98/P$25)*$C$10)</f>
        <v/>
      </c>
      <c r="Q99" s="61">
        <f>+Q98-IF(Q$18&gt;74,(Q98/Q$25)*$C$10)</f>
        <v/>
      </c>
      <c r="R99" s="61">
        <f>+R98-IF(R$18&gt;74,(R98/R$25)*$C$10)</f>
        <v/>
      </c>
      <c r="S99" s="61">
        <f>+S98-IF(S$18&gt;74,(S98/S$25)*$C$10)</f>
        <v/>
      </c>
      <c r="T99" s="61">
        <f>+T98-IF(T$18&gt;74,(T98/T$25)*$C$10)</f>
        <v/>
      </c>
      <c r="U99" s="61">
        <f>+U98-IF(U$18&gt;74,(U98/U$25)*$C$10)</f>
        <v/>
      </c>
      <c r="V99" s="61">
        <f>+V98-IF(V$18&gt;74,(V98/V$25)*$C$10)</f>
        <v/>
      </c>
      <c r="W99" s="61">
        <f>+W98-IF(W$18&gt;74,(W98/W$25)*$C$10)</f>
        <v/>
      </c>
      <c r="X99" s="61">
        <f>+X98-IF(X$18&gt;74,(X98/X$25)*$C$10)</f>
        <v/>
      </c>
      <c r="Y99" s="61">
        <f>+Y98-IF(Y$18&gt;74,(Y98/Y$25)*$C$10)</f>
        <v/>
      </c>
      <c r="Z99" s="61">
        <f>+Z98-IF(Z$18&gt;74,(Z98/Z$25)*$C$10)</f>
        <v/>
      </c>
      <c r="AA99" s="61">
        <f>+AA98-IF(AA$18&gt;74,(AA98/AA$25)*$C$10)</f>
        <v/>
      </c>
      <c r="AB99" s="61">
        <f>+AB98-IF(AB$18&gt;74,(AB98/AB$25)*$C$10)</f>
        <v/>
      </c>
      <c r="AC99" s="61">
        <f>+AC98-IF(AC$18&gt;74,(AC98/AC$25)*$C$10)</f>
        <v/>
      </c>
      <c r="AD99" s="61">
        <f>+AD98-IF(AD$18&gt;74,(AD98/AD$25)*$C$10)</f>
        <v/>
      </c>
      <c r="AE99" s="61">
        <f>+AE98-IF(AE$18&gt;74,(AE98/AE$25)*$C$10)</f>
        <v/>
      </c>
      <c r="AF99" s="61">
        <f>+AF98-IF(AF$18&gt;74,(AF98/AF$25)*$C$10)</f>
        <v/>
      </c>
      <c r="AG99" s="61">
        <f>+AG98-IF(AG$18&gt;74,(AG98/AG$25)*$C$10)</f>
        <v/>
      </c>
      <c r="AH99" s="61">
        <f>+AH98-IF(AH$18&gt;74,(AH98/AH$25)*$C$10)</f>
        <v/>
      </c>
      <c r="AI99" s="61">
        <f>+AI98-IF(AI$18&gt;74,(AI98/AI$25)*$C$10)</f>
        <v/>
      </c>
      <c r="AJ99" s="61">
        <f>+AJ98-IF(AJ$18&gt;74,(AJ98/AJ$25)*$C$10)</f>
        <v/>
      </c>
      <c r="AK99" s="61">
        <f>+AK98-IF(AK$18&gt;74,(AK98/AK$25)*$C$10)</f>
        <v/>
      </c>
      <c r="AL99" s="61">
        <f>+AL98-IF(AL$18&gt;74,(AL98/AL$25)*$C$10)</f>
        <v/>
      </c>
      <c r="AM99" s="61">
        <f>+AM98-IF(AM$18&gt;74,(AM98/AM$25)*$C$10)</f>
        <v/>
      </c>
      <c r="AN99" s="61">
        <f>+AN98-IF(AN$18&gt;74,(AN98/AN$25)*$C$10)</f>
        <v/>
      </c>
      <c r="AO99" s="61">
        <f>+AO98-IF(AO$18&gt;74,(AO98/AO$25)*$C$10)</f>
        <v/>
      </c>
      <c r="AP99" s="61">
        <f>+AP98-IF(AP$18&gt;74,(AP98/AP$25)*$C$10)</f>
        <v/>
      </c>
      <c r="AQ99" s="61">
        <f>+AQ98-IF(AQ$18&gt;74,(AQ98/AQ$25)*$C$10)</f>
        <v/>
      </c>
      <c r="AR99" s="61">
        <f>+AR98-IF(AR$18&gt;74,(AR98/AR$25)*$C$10)</f>
        <v/>
      </c>
      <c r="AS99" s="61">
        <f>+AS98-IF(AS$18&gt;74,(AS98/AS$25)*$C$10)</f>
        <v/>
      </c>
      <c r="AT99" s="61">
        <f>+AT98-IF(AT$18&gt;74,(AT98/AT$25)*$C$10)</f>
        <v/>
      </c>
      <c r="AU99" s="61">
        <f>+AU98-IF(AU$18&gt;74,(AU98/AU$25)*$C$10)</f>
        <v/>
      </c>
      <c r="AV99" s="61">
        <f>+AV98-IF(AV$18&gt;74,(AV98/AV$25)*$C$10)</f>
        <v/>
      </c>
      <c r="AW99" s="61">
        <f>+AW98-IF(AW$18&gt;74,(AW98/AW$25)*$C$10)</f>
        <v/>
      </c>
      <c r="AX99" s="35">
        <f>IF(AW99&gt;0,1,0)</f>
        <v/>
      </c>
      <c r="AY99" s="35">
        <f>IF(AL99&gt;0,1,0)</f>
        <v/>
      </c>
      <c r="AZ99" s="35">
        <f>IF(AG99&gt;0,1,0)</f>
        <v/>
      </c>
      <c r="BA99" s="35">
        <f>IF(AB99&gt;0,1,0)</f>
        <v/>
      </c>
      <c r="BB99" s="35">
        <f>IF(W99&gt;0,1,0)</f>
        <v/>
      </c>
    </row>
    <row r="100">
      <c r="B100" s="154" t="inlineStr">
        <is>
          <t>trial 37</t>
        </is>
      </c>
      <c r="C100" s="155">
        <f>+start-$C$24</f>
        <v/>
      </c>
      <c r="D100" s="156">
        <f>IF((C100&lt;=0),0,((C100-D$24)*Stock*(_xlfn.NORM.INV(RAND(),stock_ave,stock_std))+(C100-D$24)*Bonds*(_xlfn.NORM.INV(RAND(),bond_ave,bond_std))+(C100-D$24)*cash*(_xlfn.NORM.INV(RAND(),cash_ave,cash_std))+(C100-D$24)))</f>
        <v/>
      </c>
      <c r="E100" s="156">
        <f>IF((D100&lt;=0),0,((D100-E$24)*Stock*(_xlfn.NORM.INV(RAND(),stock_ave,stock_std))+(D100-E$24)*Bonds*(_xlfn.NORM.INV(RAND(),bond_ave,bond_std))+(D100-E$24)*cash*(_xlfn.NORM.INV(RAND(),cash_ave,cash_std))+(D100-E$24)))</f>
        <v/>
      </c>
      <c r="F100" s="156">
        <f>IF((E100&lt;=0),0,((E100-F$24)*Stock*(_xlfn.NORM.INV(RAND(),stock_ave,stock_std))+(E100-F$24)*Bonds*(_xlfn.NORM.INV(RAND(),bond_ave,bond_std))+(E100-F$24)*cash*(_xlfn.NORM.INV(RAND(),cash_ave,cash_std))+(E100-F$24)))</f>
        <v/>
      </c>
      <c r="G100" s="156">
        <f>IF((F100&lt;=0),0,((F100-G$24)*Stock*(_xlfn.NORM.INV(RAND(),stock_ave,stock_std))+(F100-G$24)*Bonds*(_xlfn.NORM.INV(RAND(),bond_ave,bond_std))+(F100-G$24)*cash*(_xlfn.NORM.INV(RAND(),cash_ave,cash_std))+(F100-G$24)))</f>
        <v/>
      </c>
      <c r="H100" s="156">
        <f>IF((G100&lt;=0),0,((G100-H$24)*Stock*(_xlfn.NORM.INV(RAND(),stock_ave,stock_std))+(G100-H$24)*Bonds*(_xlfn.NORM.INV(RAND(),bond_ave,bond_std))+(G100-H$24)*cash*(_xlfn.NORM.INV(RAND(),cash_ave,cash_std))+(G100-H$24)))</f>
        <v/>
      </c>
      <c r="I100" s="156">
        <f>IF((H100&lt;=0),0,((H100-I$24)*Stock*(_xlfn.NORM.INV(RAND(),stock_ave,stock_std))+(H100-I$24)*Bonds*(_xlfn.NORM.INV(RAND(),bond_ave,bond_std))+(H100-I$24)*cash*(_xlfn.NORM.INV(RAND(),cash_ave,cash_std))+(H100-I$24)))</f>
        <v/>
      </c>
      <c r="J100" s="156">
        <f>IF((I100&lt;=0),0,((I100-J$24)*Stock*(_xlfn.NORM.INV(RAND(),stock_ave,stock_std))+(I100-J$24)*Bonds*(_xlfn.NORM.INV(RAND(),bond_ave,bond_std))+(I100-J$24)*cash*(_xlfn.NORM.INV(RAND(),cash_ave,cash_std))+(I100-J$24)))</f>
        <v/>
      </c>
      <c r="K100" s="156">
        <f>IF((J100&lt;=0),0,((J100-K$24)*Stock*(_xlfn.NORM.INV(RAND(),stock_ave,stock_std))+(J100-K$24)*Bonds*(_xlfn.NORM.INV(RAND(),bond_ave,bond_std))+(J100-K$24)*cash*(_xlfn.NORM.INV(RAND(),cash_ave,cash_std))+(J100-K$24)))</f>
        <v/>
      </c>
      <c r="L100" s="156">
        <f>IF((K100&lt;=0),0,((K100-L$24)*Stock*(_xlfn.NORM.INV(RAND(),stock_ave,stock_std))+(K100-L$24)*Bonds*(_xlfn.NORM.INV(RAND(),bond_ave,bond_std))+(K100-L$24)*cash*(_xlfn.NORM.INV(RAND(),cash_ave,cash_std))+(K100-L$24)))</f>
        <v/>
      </c>
      <c r="M100" s="156">
        <f>IF((L100&lt;=0),0,((L100-M$24)*Stock*(_xlfn.NORM.INV(RAND(),stock_ave,stock_std))+(L100-M$24)*Bonds*(_xlfn.NORM.INV(RAND(),bond_ave,bond_std))+(L100-M$24)*cash*(_xlfn.NORM.INV(RAND(),cash_ave,cash_std))+(L100-M$24)))</f>
        <v/>
      </c>
      <c r="N100" s="156">
        <f>IF((M100&lt;=0),0,((M100-N$24)*Stock*(_xlfn.NORM.INV(RAND(),stock_ave,stock_std))+(M100-N$24)*Bonds*(_xlfn.NORM.INV(RAND(),bond_ave,bond_std))+(M100-N$24)*cash*(_xlfn.NORM.INV(RAND(),cash_ave,cash_std))+(M100-N$24)))</f>
        <v/>
      </c>
      <c r="O100" s="156">
        <f>IF((N100&lt;=0),0,((N100-O$24)*Stock*(_xlfn.NORM.INV(RAND(),stock_ave,stock_std))+(N100-O$24)*Bonds*(_xlfn.NORM.INV(RAND(),bond_ave,bond_std))+(N100-O$24)*cash*(_xlfn.NORM.INV(RAND(),cash_ave,cash_std))+(N100-O$24)))</f>
        <v/>
      </c>
      <c r="P100" s="156">
        <f>IF((O100&lt;=0),0,((O100-P$24)*Stock*(_xlfn.NORM.INV(RAND(),stock_ave,stock_std))+(O100-P$24)*Bonds*(_xlfn.NORM.INV(RAND(),bond_ave,bond_std))+(O100-P$24)*cash*(_xlfn.NORM.INV(RAND(),cash_ave,cash_std))+(O100-P$24)))</f>
        <v/>
      </c>
      <c r="Q100" s="156">
        <f>IF((P100&lt;=0),0,((P100-Q$24)*Stock*(_xlfn.NORM.INV(RAND(),stock_ave,stock_std))+(P100-Q$24)*Bonds*(_xlfn.NORM.INV(RAND(),bond_ave,bond_std))+(P100-Q$24)*cash*(_xlfn.NORM.INV(RAND(),cash_ave,cash_std))+(P100-Q$24)))</f>
        <v/>
      </c>
      <c r="R100" s="156">
        <f>IF((Q100&lt;=0),0,((Q100-R$24)*Stock*(_xlfn.NORM.INV(RAND(),stock_ave,stock_std))+(Q100-R$24)*Bonds*(_xlfn.NORM.INV(RAND(),bond_ave,bond_std))+(Q100-R$24)*cash*(_xlfn.NORM.INV(RAND(),cash_ave,cash_std))+(Q100-R$24)))</f>
        <v/>
      </c>
      <c r="S100" s="156">
        <f>IF((R100&lt;=0),0,((R100-S$24)*Stock*(_xlfn.NORM.INV(RAND(),stock_ave,stock_std))+(R100-S$24)*Bonds*(_xlfn.NORM.INV(RAND(),bond_ave,bond_std))+(R100-S$24)*cash*(_xlfn.NORM.INV(RAND(),cash_ave,cash_std))+(R100-S$24)))</f>
        <v/>
      </c>
      <c r="T100" s="156">
        <f>IF((S100&lt;=0),0,((S100-T$24)*Stock*(_xlfn.NORM.INV(RAND(),stock_ave,stock_std))+(S100-T$24)*Bonds*(_xlfn.NORM.INV(RAND(),bond_ave,bond_std))+(S100-T$24)*cash*(_xlfn.NORM.INV(RAND(),cash_ave,cash_std))+(S100-T$24)))</f>
        <v/>
      </c>
      <c r="U100" s="156">
        <f>IF((T100&lt;=0),0,((T100-U$24)*Stock*(_xlfn.NORM.INV(RAND(),stock_ave,stock_std))+(T100-U$24)*Bonds*(_xlfn.NORM.INV(RAND(),bond_ave,bond_std))+(T100-U$24)*cash*(_xlfn.NORM.INV(RAND(),cash_ave,cash_std))+(T100-U$24)))</f>
        <v/>
      </c>
      <c r="V100" s="156">
        <f>IF((U100&lt;=0),0,((U100-V$24)*Stock*(_xlfn.NORM.INV(RAND(),stock_ave,stock_std))+(U100-V$24)*Bonds*(_xlfn.NORM.INV(RAND(),bond_ave,bond_std))+(U100-V$24)*cash*(_xlfn.NORM.INV(RAND(),cash_ave,cash_std))+(U100-V$24)))</f>
        <v/>
      </c>
      <c r="W100" s="156">
        <f>IF((V100&lt;=0),0,((V100-W$24)*Stock*(_xlfn.NORM.INV(RAND(),stock_ave,stock_std))+(V100-W$24)*Bonds*(_xlfn.NORM.INV(RAND(),bond_ave,bond_std))+(V100-W$24)*cash*(_xlfn.NORM.INV(RAND(),cash_ave,cash_std))+(V100-W$24)))</f>
        <v/>
      </c>
      <c r="X100" s="156">
        <f>IF((W100&lt;=0),0,((W100-X$24)*Stock*(_xlfn.NORM.INV(RAND(),stock_ave,stock_std))+(W100-X$24)*Bonds*(_xlfn.NORM.INV(RAND(),bond_ave,bond_std))+(W100-X$24)*cash*(_xlfn.NORM.INV(RAND(),cash_ave,cash_std))+(W100-X$24)))</f>
        <v/>
      </c>
      <c r="Y100" s="156">
        <f>IF((X100&lt;=0),0,((X100-Y$24)*Stock*(_xlfn.NORM.INV(RAND(),stock_ave,stock_std))+(X100-Y$24)*Bonds*(_xlfn.NORM.INV(RAND(),bond_ave,bond_std))+(X100-Y$24)*cash*(_xlfn.NORM.INV(RAND(),cash_ave,cash_std))+(X100-Y$24)))</f>
        <v/>
      </c>
      <c r="Z100" s="156">
        <f>IF((Y100&lt;=0),0,((Y100-Z$24)*Stock*(_xlfn.NORM.INV(RAND(),stock_ave,stock_std))+(Y100-Z$24)*Bonds*(_xlfn.NORM.INV(RAND(),bond_ave,bond_std))+(Y100-Z$24)*cash*(_xlfn.NORM.INV(RAND(),cash_ave,cash_std))+(Y100-Z$24)))</f>
        <v/>
      </c>
      <c r="AA100" s="156">
        <f>IF((Z100&lt;=0),0,((Z100-AA$24)*Stock*(_xlfn.NORM.INV(RAND(),stock_ave,stock_std))+(Z100-AA$24)*Bonds*(_xlfn.NORM.INV(RAND(),bond_ave,bond_std))+(Z100-AA$24)*cash*(_xlfn.NORM.INV(RAND(),cash_ave,cash_std))+(Z100-AA$24)))</f>
        <v/>
      </c>
      <c r="AB100" s="156">
        <f>IF((AA100&lt;=0),0,((AA100-AB$24)*Stock*(_xlfn.NORM.INV(RAND(),stock_ave,stock_std))+(AA100-AB$24)*Bonds*(_xlfn.NORM.INV(RAND(),bond_ave,bond_std))+(AA100-AB$24)*cash*(_xlfn.NORM.INV(RAND(),cash_ave,cash_std))+(AA100-AB$24)))</f>
        <v/>
      </c>
      <c r="AC100" s="156">
        <f>IF((AB100&lt;=0),0,((AB100-AC$24)*Stock*(_xlfn.NORM.INV(RAND(),stock_ave,stock_std))+(AB100-AC$24)*Bonds*(_xlfn.NORM.INV(RAND(),bond_ave,bond_std))+(AB100-AC$24)*cash*(_xlfn.NORM.INV(RAND(),cash_ave,cash_std))+(AB100-AC$24)))</f>
        <v/>
      </c>
      <c r="AD100" s="156">
        <f>IF((AC100&lt;=0),0,((AC100-AD$24)*Stock*(_xlfn.NORM.INV(RAND(),stock_ave,stock_std))+(AC100-AD$24)*Bonds*(_xlfn.NORM.INV(RAND(),bond_ave,bond_std))+(AC100-AD$24)*cash*(_xlfn.NORM.INV(RAND(),cash_ave,cash_std))+(AC100-AD$24)))</f>
        <v/>
      </c>
      <c r="AE100" s="156">
        <f>IF((AD100&lt;=0),0,((AD100-AE$24)*Stock*(_xlfn.NORM.INV(RAND(),stock_ave,stock_std))+(AD100-AE$24)*Bonds*(_xlfn.NORM.INV(RAND(),bond_ave,bond_std))+(AD100-AE$24)*cash*(_xlfn.NORM.INV(RAND(),cash_ave,cash_std))+(AD100-AE$24)))</f>
        <v/>
      </c>
      <c r="AF100" s="156">
        <f>IF((AE100&lt;=0),0,((AE100-AF$24)*Stock*(_xlfn.NORM.INV(RAND(),stock_ave,stock_std))+(AE100-AF$24)*Bonds*(_xlfn.NORM.INV(RAND(),bond_ave,bond_std))+(AE100-AF$24)*cash*(_xlfn.NORM.INV(RAND(),cash_ave,cash_std))+(AE100-AF$24)))</f>
        <v/>
      </c>
      <c r="AG100" s="156">
        <f>IF((AF100&lt;=0),0,((AF100-AG$24)*Stock*(_xlfn.NORM.INV(RAND(),stock_ave,stock_std))+(AF100-AG$24)*Bonds*(_xlfn.NORM.INV(RAND(),bond_ave,bond_std))+(AF100-AG$24)*cash*(_xlfn.NORM.INV(RAND(),cash_ave,cash_std))+(AF100-AG$24)))</f>
        <v/>
      </c>
      <c r="AH100" s="156">
        <f>IF((AG100&lt;=0),0,((AG100-AH$24)*Stock*(_xlfn.NORM.INV(RAND(),stock_ave,stock_std))+(AG100-AH$24)*Bonds*(_xlfn.NORM.INV(RAND(),bond_ave,bond_std))+(AG100-AH$24)*cash*(_xlfn.NORM.INV(RAND(),cash_ave,cash_std))+(AG100-AH$24)))</f>
        <v/>
      </c>
      <c r="AI100" s="156">
        <f>IF((AH100&lt;=0),0,((AH100-AI$24)*Stock*(_xlfn.NORM.INV(RAND(),stock_ave,stock_std))+(AH100-AI$24)*Bonds*(_xlfn.NORM.INV(RAND(),bond_ave,bond_std))+(AH100-AI$24)*cash*(_xlfn.NORM.INV(RAND(),cash_ave,cash_std))+(AH100-AI$24)))</f>
        <v/>
      </c>
      <c r="AJ100" s="156">
        <f>IF((AI100&lt;=0),0,((AI100-AJ$24)*Stock*(_xlfn.NORM.INV(RAND(),stock_ave,stock_std))+(AI100-AJ$24)*Bonds*(_xlfn.NORM.INV(RAND(),bond_ave,bond_std))+(AI100-AJ$24)*cash*(_xlfn.NORM.INV(RAND(),cash_ave,cash_std))+(AI100-AJ$24)))</f>
        <v/>
      </c>
      <c r="AK100" s="156">
        <f>IF((AJ100&lt;=0),0,((AJ100-AK$24)*Stock*(_xlfn.NORM.INV(RAND(),stock_ave,stock_std))+(AJ100-AK$24)*Bonds*(_xlfn.NORM.INV(RAND(),bond_ave,bond_std))+(AJ100-AK$24)*cash*(_xlfn.NORM.INV(RAND(),cash_ave,cash_std))+(AJ100-AK$24)))</f>
        <v/>
      </c>
      <c r="AL100" s="156">
        <f>IF((AK100&lt;=0),0,((AK100-AL$24)*Stock*(_xlfn.NORM.INV(RAND(),stock_ave,stock_std))+(AK100-AL$24)*Bonds*(_xlfn.NORM.INV(RAND(),bond_ave,bond_std))+(AK100-AL$24)*cash*(_xlfn.NORM.INV(RAND(),cash_ave,cash_std))+(AK100-AL$24)))</f>
        <v/>
      </c>
      <c r="AM100" s="156">
        <f>IF((AL100&lt;=0),0,((AL100-AM$24)*Stock*(_xlfn.NORM.INV(RAND(),stock_ave,stock_std))+(AL100-AM$24)*Bonds*(_xlfn.NORM.INV(RAND(),bond_ave,bond_std))+(AL100-AM$24)*cash*(_xlfn.NORM.INV(RAND(),cash_ave,cash_std))+(AL100-AM$24)))</f>
        <v/>
      </c>
      <c r="AN100" s="156">
        <f>IF((AM100&lt;=0),0,((AM100-AN$24)*Stock*(_xlfn.NORM.INV(RAND(),stock_ave,stock_std))+(AM100-AN$24)*Bonds*(_xlfn.NORM.INV(RAND(),bond_ave,bond_std))+(AM100-AN$24)*cash*(_xlfn.NORM.INV(RAND(),cash_ave,cash_std))+(AM100-AN$24)))</f>
        <v/>
      </c>
      <c r="AO100" s="156">
        <f>IF((AN100&lt;=0),0,((AN100-AO$24)*Stock*(_xlfn.NORM.INV(RAND(),stock_ave,stock_std))+(AN100-AO$24)*Bonds*(_xlfn.NORM.INV(RAND(),bond_ave,bond_std))+(AN100-AO$24)*cash*(_xlfn.NORM.INV(RAND(),cash_ave,cash_std))+(AN100-AO$24)))</f>
        <v/>
      </c>
      <c r="AP100" s="156">
        <f>IF((AO100&lt;=0),0,((AO100-AP$24)*Stock*(_xlfn.NORM.INV(RAND(),stock_ave,stock_std))+(AO100-AP$24)*Bonds*(_xlfn.NORM.INV(RAND(),bond_ave,bond_std))+(AO100-AP$24)*cash*(_xlfn.NORM.INV(RAND(),cash_ave,cash_std))+(AO100-AP$24)))</f>
        <v/>
      </c>
      <c r="AQ100" s="156">
        <f>IF((AP100&lt;=0),0,((AP100-AQ$24)*Stock*(_xlfn.NORM.INV(RAND(),stock_ave,stock_std))+(AP100-AQ$24)*Bonds*(_xlfn.NORM.INV(RAND(),bond_ave,bond_std))+(AP100-AQ$24)*cash*(_xlfn.NORM.INV(RAND(),cash_ave,cash_std))+(AP100-AQ$24)))</f>
        <v/>
      </c>
      <c r="AR100" s="156">
        <f>IF((AQ100&lt;=0),0,((AQ100-AR$24)*Stock*(_xlfn.NORM.INV(RAND(),stock_ave,stock_std))+(AQ100-AR$24)*Bonds*(_xlfn.NORM.INV(RAND(),bond_ave,bond_std))+(AQ100-AR$24)*cash*(_xlfn.NORM.INV(RAND(),cash_ave,cash_std))+(AQ100-AR$24)))</f>
        <v/>
      </c>
      <c r="AS100" s="156">
        <f>IF((AR100&lt;=0),0,((AR100-AS$24)*Stock*(_xlfn.NORM.INV(RAND(),stock_ave,stock_std))+(AR100-AS$24)*Bonds*(_xlfn.NORM.INV(RAND(),bond_ave,bond_std))+(AR100-AS$24)*cash*(_xlfn.NORM.INV(RAND(),cash_ave,cash_std))+(AR100-AS$24)))</f>
        <v/>
      </c>
      <c r="AT100" s="156">
        <f>IF((AS100&lt;=0),0,((AS100-AT$24)*Stock*(_xlfn.NORM.INV(RAND(),stock_ave,stock_std))+(AS100-AT$24)*Bonds*(_xlfn.NORM.INV(RAND(),bond_ave,bond_std))+(AS100-AT$24)*cash*(_xlfn.NORM.INV(RAND(),cash_ave,cash_std))+(AS100-AT$24)))</f>
        <v/>
      </c>
      <c r="AU100" s="156">
        <f>IF((AT100&lt;=0),0,((AT100-AU$24)*Stock*(_xlfn.NORM.INV(RAND(),stock_ave,stock_std))+(AT100-AU$24)*Bonds*(_xlfn.NORM.INV(RAND(),bond_ave,bond_std))+(AT100-AU$24)*cash*(_xlfn.NORM.INV(RAND(),cash_ave,cash_std))+(AT100-AU$24)))</f>
        <v/>
      </c>
      <c r="AV100" s="156">
        <f>IF((AU100&lt;=0),0,((AU100-AV$24)*Stock*(_xlfn.NORM.INV(RAND(),stock_ave,stock_std))+(AU100-AV$24)*Bonds*(_xlfn.NORM.INV(RAND(),bond_ave,bond_std))+(AU100-AV$24)*cash*(_xlfn.NORM.INV(RAND(),cash_ave,cash_std))+(AU100-AV$24)))</f>
        <v/>
      </c>
      <c r="AW100" s="156">
        <f>IF((AV100&lt;=0),0,((AV100-AW$24)*Stock*(_xlfn.NORM.INV(RAND(),stock_ave,stock_std))+(AV100-AW$24)*Bonds*(_xlfn.NORM.INV(RAND(),bond_ave,bond_std))+(AV100-AW$24)*cash*(_xlfn.NORM.INV(RAND(),cash_ave,cash_std))+(AV100-AW$24)))</f>
        <v/>
      </c>
      <c r="AX100" s="159" t="n"/>
      <c r="AY100" s="159" t="n"/>
      <c r="AZ100" s="159" t="n"/>
      <c r="BA100" s="159" t="n"/>
      <c r="BB100" s="159" t="n"/>
    </row>
    <row r="101">
      <c r="C101" s="147" t="n"/>
      <c r="D101" s="61">
        <f>+D100-IF(D$18&gt;74,(D100/D$25)*$C$10)</f>
        <v/>
      </c>
      <c r="E101" s="61">
        <f>+E100-IF(E$18&gt;74,(E100/E$25)*$C$10)</f>
        <v/>
      </c>
      <c r="F101" s="61">
        <f>+F100-IF(F$18&gt;74,(F100/F$25)*$C$10)</f>
        <v/>
      </c>
      <c r="G101" s="61">
        <f>+G100-IF(G$18&gt;74,(G100/G$25)*$C$10)</f>
        <v/>
      </c>
      <c r="H101" s="61">
        <f>+H100-IF(H$18&gt;74,(H100/H$25)*$C$10)</f>
        <v/>
      </c>
      <c r="I101" s="61">
        <f>+I100-IF(I$18&gt;74,(I100/I$25)*$C$10)</f>
        <v/>
      </c>
      <c r="J101" s="61">
        <f>+J100-IF(J$18&gt;74,(J100/J$25)*$C$10)</f>
        <v/>
      </c>
      <c r="K101" s="61">
        <f>+K100-IF(K$18&gt;74,(K100/K$25)*$C$10)</f>
        <v/>
      </c>
      <c r="L101" s="61">
        <f>+L100-IF(L$18&gt;74,(L100/L$25)*$C$10)</f>
        <v/>
      </c>
      <c r="M101" s="61">
        <f>+M100-IF(M$18&gt;74,(M100/M$25)*$C$10)</f>
        <v/>
      </c>
      <c r="N101" s="61">
        <f>+N100-IF(N$18&gt;74,(N100/N$25)*$C$10)</f>
        <v/>
      </c>
      <c r="O101" s="61">
        <f>+O100-IF(O$18&gt;74,(O100/O$25)*$C$10)</f>
        <v/>
      </c>
      <c r="P101" s="61">
        <f>+P100-IF(P$18&gt;74,(P100/P$25)*$C$10)</f>
        <v/>
      </c>
      <c r="Q101" s="61">
        <f>+Q100-IF(Q$18&gt;74,(Q100/Q$25)*$C$10)</f>
        <v/>
      </c>
      <c r="R101" s="61">
        <f>+R100-IF(R$18&gt;74,(R100/R$25)*$C$10)</f>
        <v/>
      </c>
      <c r="S101" s="61">
        <f>+S100-IF(S$18&gt;74,(S100/S$25)*$C$10)</f>
        <v/>
      </c>
      <c r="T101" s="61">
        <f>+T100-IF(T$18&gt;74,(T100/T$25)*$C$10)</f>
        <v/>
      </c>
      <c r="U101" s="61">
        <f>+U100-IF(U$18&gt;74,(U100/U$25)*$C$10)</f>
        <v/>
      </c>
      <c r="V101" s="61">
        <f>+V100-IF(V$18&gt;74,(V100/V$25)*$C$10)</f>
        <v/>
      </c>
      <c r="W101" s="61">
        <f>+W100-IF(W$18&gt;74,(W100/W$25)*$C$10)</f>
        <v/>
      </c>
      <c r="X101" s="61">
        <f>+X100-IF(X$18&gt;74,(X100/X$25)*$C$10)</f>
        <v/>
      </c>
      <c r="Y101" s="61">
        <f>+Y100-IF(Y$18&gt;74,(Y100/Y$25)*$C$10)</f>
        <v/>
      </c>
      <c r="Z101" s="61">
        <f>+Z100-IF(Z$18&gt;74,(Z100/Z$25)*$C$10)</f>
        <v/>
      </c>
      <c r="AA101" s="61">
        <f>+AA100-IF(AA$18&gt;74,(AA100/AA$25)*$C$10)</f>
        <v/>
      </c>
      <c r="AB101" s="61">
        <f>+AB100-IF(AB$18&gt;74,(AB100/AB$25)*$C$10)</f>
        <v/>
      </c>
      <c r="AC101" s="61">
        <f>+AC100-IF(AC$18&gt;74,(AC100/AC$25)*$C$10)</f>
        <v/>
      </c>
      <c r="AD101" s="61">
        <f>+AD100-IF(AD$18&gt;74,(AD100/AD$25)*$C$10)</f>
        <v/>
      </c>
      <c r="AE101" s="61">
        <f>+AE100-IF(AE$18&gt;74,(AE100/AE$25)*$C$10)</f>
        <v/>
      </c>
      <c r="AF101" s="61">
        <f>+AF100-IF(AF$18&gt;74,(AF100/AF$25)*$C$10)</f>
        <v/>
      </c>
      <c r="AG101" s="61">
        <f>+AG100-IF(AG$18&gt;74,(AG100/AG$25)*$C$10)</f>
        <v/>
      </c>
      <c r="AH101" s="61">
        <f>+AH100-IF(AH$18&gt;74,(AH100/AH$25)*$C$10)</f>
        <v/>
      </c>
      <c r="AI101" s="61">
        <f>+AI100-IF(AI$18&gt;74,(AI100/AI$25)*$C$10)</f>
        <v/>
      </c>
      <c r="AJ101" s="61">
        <f>+AJ100-IF(AJ$18&gt;74,(AJ100/AJ$25)*$C$10)</f>
        <v/>
      </c>
      <c r="AK101" s="61">
        <f>+AK100-IF(AK$18&gt;74,(AK100/AK$25)*$C$10)</f>
        <v/>
      </c>
      <c r="AL101" s="61">
        <f>+AL100-IF(AL$18&gt;74,(AL100/AL$25)*$C$10)</f>
        <v/>
      </c>
      <c r="AM101" s="61">
        <f>+AM100-IF(AM$18&gt;74,(AM100/AM$25)*$C$10)</f>
        <v/>
      </c>
      <c r="AN101" s="61">
        <f>+AN100-IF(AN$18&gt;74,(AN100/AN$25)*$C$10)</f>
        <v/>
      </c>
      <c r="AO101" s="61">
        <f>+AO100-IF(AO$18&gt;74,(AO100/AO$25)*$C$10)</f>
        <v/>
      </c>
      <c r="AP101" s="61">
        <f>+AP100-IF(AP$18&gt;74,(AP100/AP$25)*$C$10)</f>
        <v/>
      </c>
      <c r="AQ101" s="61">
        <f>+AQ100-IF(AQ$18&gt;74,(AQ100/AQ$25)*$C$10)</f>
        <v/>
      </c>
      <c r="AR101" s="61">
        <f>+AR100-IF(AR$18&gt;74,(AR100/AR$25)*$C$10)</f>
        <v/>
      </c>
      <c r="AS101" s="61">
        <f>+AS100-IF(AS$18&gt;74,(AS100/AS$25)*$C$10)</f>
        <v/>
      </c>
      <c r="AT101" s="61">
        <f>+AT100-IF(AT$18&gt;74,(AT100/AT$25)*$C$10)</f>
        <v/>
      </c>
      <c r="AU101" s="61">
        <f>+AU100-IF(AU$18&gt;74,(AU100/AU$25)*$C$10)</f>
        <v/>
      </c>
      <c r="AV101" s="61">
        <f>+AV100-IF(AV$18&gt;74,(AV100/AV$25)*$C$10)</f>
        <v/>
      </c>
      <c r="AW101" s="61">
        <f>+AW100-IF(AW$18&gt;74,(AW100/AW$25)*$C$10)</f>
        <v/>
      </c>
      <c r="AX101" s="35">
        <f>IF(AW101&gt;0,1,0)</f>
        <v/>
      </c>
      <c r="AY101" s="35">
        <f>IF(AL101&gt;0,1,0)</f>
        <v/>
      </c>
      <c r="AZ101" s="35">
        <f>IF(AG101&gt;0,1,0)</f>
        <v/>
      </c>
      <c r="BA101" s="35">
        <f>IF(AB101&gt;0,1,0)</f>
        <v/>
      </c>
      <c r="BB101" s="35">
        <f>IF(W101&gt;0,1,0)</f>
        <v/>
      </c>
    </row>
    <row r="102">
      <c r="B102" s="154" t="inlineStr">
        <is>
          <t>trial 38</t>
        </is>
      </c>
      <c r="C102" s="155">
        <f>+start-$C$24</f>
        <v/>
      </c>
      <c r="D102" s="156">
        <f>IF((C102&lt;=0),0,((C102-D$24)*Stock*(_xlfn.NORM.INV(RAND(),stock_ave,stock_std))+(C102-D$24)*Bonds*(_xlfn.NORM.INV(RAND(),bond_ave,bond_std))+(C102-D$24)*cash*(_xlfn.NORM.INV(RAND(),cash_ave,cash_std))+(C102-D$24)))</f>
        <v/>
      </c>
      <c r="E102" s="156">
        <f>IF((D102&lt;=0),0,((D102-E$24)*Stock*(_xlfn.NORM.INV(RAND(),stock_ave,stock_std))+(D102-E$24)*Bonds*(_xlfn.NORM.INV(RAND(),bond_ave,bond_std))+(D102-E$24)*cash*(_xlfn.NORM.INV(RAND(),cash_ave,cash_std))+(D102-E$24)))</f>
        <v/>
      </c>
      <c r="F102" s="156">
        <f>IF((E102&lt;=0),0,((E102-F$24)*Stock*(_xlfn.NORM.INV(RAND(),stock_ave,stock_std))+(E102-F$24)*Bonds*(_xlfn.NORM.INV(RAND(),bond_ave,bond_std))+(E102-F$24)*cash*(_xlfn.NORM.INV(RAND(),cash_ave,cash_std))+(E102-F$24)))</f>
        <v/>
      </c>
      <c r="G102" s="156">
        <f>IF((F102&lt;=0),0,((F102-G$24)*Stock*(_xlfn.NORM.INV(RAND(),stock_ave,stock_std))+(F102-G$24)*Bonds*(_xlfn.NORM.INV(RAND(),bond_ave,bond_std))+(F102-G$24)*cash*(_xlfn.NORM.INV(RAND(),cash_ave,cash_std))+(F102-G$24)))</f>
        <v/>
      </c>
      <c r="H102" s="156">
        <f>IF((G102&lt;=0),0,((G102-H$24)*Stock*(_xlfn.NORM.INV(RAND(),stock_ave,stock_std))+(G102-H$24)*Bonds*(_xlfn.NORM.INV(RAND(),bond_ave,bond_std))+(G102-H$24)*cash*(_xlfn.NORM.INV(RAND(),cash_ave,cash_std))+(G102-H$24)))</f>
        <v/>
      </c>
      <c r="I102" s="156">
        <f>IF((H102&lt;=0),0,((H102-I$24)*Stock*(_xlfn.NORM.INV(RAND(),stock_ave,stock_std))+(H102-I$24)*Bonds*(_xlfn.NORM.INV(RAND(),bond_ave,bond_std))+(H102-I$24)*cash*(_xlfn.NORM.INV(RAND(),cash_ave,cash_std))+(H102-I$24)))</f>
        <v/>
      </c>
      <c r="J102" s="156">
        <f>IF((I102&lt;=0),0,((I102-J$24)*Stock*(_xlfn.NORM.INV(RAND(),stock_ave,stock_std))+(I102-J$24)*Bonds*(_xlfn.NORM.INV(RAND(),bond_ave,bond_std))+(I102-J$24)*cash*(_xlfn.NORM.INV(RAND(),cash_ave,cash_std))+(I102-J$24)))</f>
        <v/>
      </c>
      <c r="K102" s="156">
        <f>IF((J102&lt;=0),0,((J102-K$24)*Stock*(_xlfn.NORM.INV(RAND(),stock_ave,stock_std))+(J102-K$24)*Bonds*(_xlfn.NORM.INV(RAND(),bond_ave,bond_std))+(J102-K$24)*cash*(_xlfn.NORM.INV(RAND(),cash_ave,cash_std))+(J102-K$24)))</f>
        <v/>
      </c>
      <c r="L102" s="156">
        <f>IF((K102&lt;=0),0,((K102-L$24)*Stock*(_xlfn.NORM.INV(RAND(),stock_ave,stock_std))+(K102-L$24)*Bonds*(_xlfn.NORM.INV(RAND(),bond_ave,bond_std))+(K102-L$24)*cash*(_xlfn.NORM.INV(RAND(),cash_ave,cash_std))+(K102-L$24)))</f>
        <v/>
      </c>
      <c r="M102" s="156">
        <f>IF((L102&lt;=0),0,((L102-M$24)*Stock*(_xlfn.NORM.INV(RAND(),stock_ave,stock_std))+(L102-M$24)*Bonds*(_xlfn.NORM.INV(RAND(),bond_ave,bond_std))+(L102-M$24)*cash*(_xlfn.NORM.INV(RAND(),cash_ave,cash_std))+(L102-M$24)))</f>
        <v/>
      </c>
      <c r="N102" s="156">
        <f>IF((M102&lt;=0),0,((M102-N$24)*Stock*(_xlfn.NORM.INV(RAND(),stock_ave,stock_std))+(M102-N$24)*Bonds*(_xlfn.NORM.INV(RAND(),bond_ave,bond_std))+(M102-N$24)*cash*(_xlfn.NORM.INV(RAND(),cash_ave,cash_std))+(M102-N$24)))</f>
        <v/>
      </c>
      <c r="O102" s="156">
        <f>IF((N102&lt;=0),0,((N102-O$24)*Stock*(_xlfn.NORM.INV(RAND(),stock_ave,stock_std))+(N102-O$24)*Bonds*(_xlfn.NORM.INV(RAND(),bond_ave,bond_std))+(N102-O$24)*cash*(_xlfn.NORM.INV(RAND(),cash_ave,cash_std))+(N102-O$24)))</f>
        <v/>
      </c>
      <c r="P102" s="156">
        <f>IF((O102&lt;=0),0,((O102-P$24)*Stock*(_xlfn.NORM.INV(RAND(),stock_ave,stock_std))+(O102-P$24)*Bonds*(_xlfn.NORM.INV(RAND(),bond_ave,bond_std))+(O102-P$24)*cash*(_xlfn.NORM.INV(RAND(),cash_ave,cash_std))+(O102-P$24)))</f>
        <v/>
      </c>
      <c r="Q102" s="156">
        <f>IF((P102&lt;=0),0,((P102-Q$24)*Stock*(_xlfn.NORM.INV(RAND(),stock_ave,stock_std))+(P102-Q$24)*Bonds*(_xlfn.NORM.INV(RAND(),bond_ave,bond_std))+(P102-Q$24)*cash*(_xlfn.NORM.INV(RAND(),cash_ave,cash_std))+(P102-Q$24)))</f>
        <v/>
      </c>
      <c r="R102" s="156">
        <f>IF((Q102&lt;=0),0,((Q102-R$24)*Stock*(_xlfn.NORM.INV(RAND(),stock_ave,stock_std))+(Q102-R$24)*Bonds*(_xlfn.NORM.INV(RAND(),bond_ave,bond_std))+(Q102-R$24)*cash*(_xlfn.NORM.INV(RAND(),cash_ave,cash_std))+(Q102-R$24)))</f>
        <v/>
      </c>
      <c r="S102" s="156">
        <f>IF((R102&lt;=0),0,((R102-S$24)*Stock*(_xlfn.NORM.INV(RAND(),stock_ave,stock_std))+(R102-S$24)*Bonds*(_xlfn.NORM.INV(RAND(),bond_ave,bond_std))+(R102-S$24)*cash*(_xlfn.NORM.INV(RAND(),cash_ave,cash_std))+(R102-S$24)))</f>
        <v/>
      </c>
      <c r="T102" s="156">
        <f>IF((S102&lt;=0),0,((S102-T$24)*Stock*(_xlfn.NORM.INV(RAND(),stock_ave,stock_std))+(S102-T$24)*Bonds*(_xlfn.NORM.INV(RAND(),bond_ave,bond_std))+(S102-T$24)*cash*(_xlfn.NORM.INV(RAND(),cash_ave,cash_std))+(S102-T$24)))</f>
        <v/>
      </c>
      <c r="U102" s="156">
        <f>IF((T102&lt;=0),0,((T102-U$24)*Stock*(_xlfn.NORM.INV(RAND(),stock_ave,stock_std))+(T102-U$24)*Bonds*(_xlfn.NORM.INV(RAND(),bond_ave,bond_std))+(T102-U$24)*cash*(_xlfn.NORM.INV(RAND(),cash_ave,cash_std))+(T102-U$24)))</f>
        <v/>
      </c>
      <c r="V102" s="156">
        <f>IF((U102&lt;=0),0,((U102-V$24)*Stock*(_xlfn.NORM.INV(RAND(),stock_ave,stock_std))+(U102-V$24)*Bonds*(_xlfn.NORM.INV(RAND(),bond_ave,bond_std))+(U102-V$24)*cash*(_xlfn.NORM.INV(RAND(),cash_ave,cash_std))+(U102-V$24)))</f>
        <v/>
      </c>
      <c r="W102" s="156">
        <f>IF((V102&lt;=0),0,((V102-W$24)*Stock*(_xlfn.NORM.INV(RAND(),stock_ave,stock_std))+(V102-W$24)*Bonds*(_xlfn.NORM.INV(RAND(),bond_ave,bond_std))+(V102-W$24)*cash*(_xlfn.NORM.INV(RAND(),cash_ave,cash_std))+(V102-W$24)))</f>
        <v/>
      </c>
      <c r="X102" s="156">
        <f>IF((W102&lt;=0),0,((W102-X$24)*Stock*(_xlfn.NORM.INV(RAND(),stock_ave,stock_std))+(W102-X$24)*Bonds*(_xlfn.NORM.INV(RAND(),bond_ave,bond_std))+(W102-X$24)*cash*(_xlfn.NORM.INV(RAND(),cash_ave,cash_std))+(W102-X$24)))</f>
        <v/>
      </c>
      <c r="Y102" s="156">
        <f>IF((X102&lt;=0),0,((X102-Y$24)*Stock*(_xlfn.NORM.INV(RAND(),stock_ave,stock_std))+(X102-Y$24)*Bonds*(_xlfn.NORM.INV(RAND(),bond_ave,bond_std))+(X102-Y$24)*cash*(_xlfn.NORM.INV(RAND(),cash_ave,cash_std))+(X102-Y$24)))</f>
        <v/>
      </c>
      <c r="Z102" s="156">
        <f>IF((Y102&lt;=0),0,((Y102-Z$24)*Stock*(_xlfn.NORM.INV(RAND(),stock_ave,stock_std))+(Y102-Z$24)*Bonds*(_xlfn.NORM.INV(RAND(),bond_ave,bond_std))+(Y102-Z$24)*cash*(_xlfn.NORM.INV(RAND(),cash_ave,cash_std))+(Y102-Z$24)))</f>
        <v/>
      </c>
      <c r="AA102" s="156">
        <f>IF((Z102&lt;=0),0,((Z102-AA$24)*Stock*(_xlfn.NORM.INV(RAND(),stock_ave,stock_std))+(Z102-AA$24)*Bonds*(_xlfn.NORM.INV(RAND(),bond_ave,bond_std))+(Z102-AA$24)*cash*(_xlfn.NORM.INV(RAND(),cash_ave,cash_std))+(Z102-AA$24)))</f>
        <v/>
      </c>
      <c r="AB102" s="156">
        <f>IF((AA102&lt;=0),0,((AA102-AB$24)*Stock*(_xlfn.NORM.INV(RAND(),stock_ave,stock_std))+(AA102-AB$24)*Bonds*(_xlfn.NORM.INV(RAND(),bond_ave,bond_std))+(AA102-AB$24)*cash*(_xlfn.NORM.INV(RAND(),cash_ave,cash_std))+(AA102-AB$24)))</f>
        <v/>
      </c>
      <c r="AC102" s="156">
        <f>IF((AB102&lt;=0),0,((AB102-AC$24)*Stock*(_xlfn.NORM.INV(RAND(),stock_ave,stock_std))+(AB102-AC$24)*Bonds*(_xlfn.NORM.INV(RAND(),bond_ave,bond_std))+(AB102-AC$24)*cash*(_xlfn.NORM.INV(RAND(),cash_ave,cash_std))+(AB102-AC$24)))</f>
        <v/>
      </c>
      <c r="AD102" s="156">
        <f>IF((AC102&lt;=0),0,((AC102-AD$24)*Stock*(_xlfn.NORM.INV(RAND(),stock_ave,stock_std))+(AC102-AD$24)*Bonds*(_xlfn.NORM.INV(RAND(),bond_ave,bond_std))+(AC102-AD$24)*cash*(_xlfn.NORM.INV(RAND(),cash_ave,cash_std))+(AC102-AD$24)))</f>
        <v/>
      </c>
      <c r="AE102" s="156">
        <f>IF((AD102&lt;=0),0,((AD102-AE$24)*Stock*(_xlfn.NORM.INV(RAND(),stock_ave,stock_std))+(AD102-AE$24)*Bonds*(_xlfn.NORM.INV(RAND(),bond_ave,bond_std))+(AD102-AE$24)*cash*(_xlfn.NORM.INV(RAND(),cash_ave,cash_std))+(AD102-AE$24)))</f>
        <v/>
      </c>
      <c r="AF102" s="156">
        <f>IF((AE102&lt;=0),0,((AE102-AF$24)*Stock*(_xlfn.NORM.INV(RAND(),stock_ave,stock_std))+(AE102-AF$24)*Bonds*(_xlfn.NORM.INV(RAND(),bond_ave,bond_std))+(AE102-AF$24)*cash*(_xlfn.NORM.INV(RAND(),cash_ave,cash_std))+(AE102-AF$24)))</f>
        <v/>
      </c>
      <c r="AG102" s="156">
        <f>IF((AF102&lt;=0),0,((AF102-AG$24)*Stock*(_xlfn.NORM.INV(RAND(),stock_ave,stock_std))+(AF102-AG$24)*Bonds*(_xlfn.NORM.INV(RAND(),bond_ave,bond_std))+(AF102-AG$24)*cash*(_xlfn.NORM.INV(RAND(),cash_ave,cash_std))+(AF102-AG$24)))</f>
        <v/>
      </c>
      <c r="AH102" s="156">
        <f>IF((AG102&lt;=0),0,((AG102-AH$24)*Stock*(_xlfn.NORM.INV(RAND(),stock_ave,stock_std))+(AG102-AH$24)*Bonds*(_xlfn.NORM.INV(RAND(),bond_ave,bond_std))+(AG102-AH$24)*cash*(_xlfn.NORM.INV(RAND(),cash_ave,cash_std))+(AG102-AH$24)))</f>
        <v/>
      </c>
      <c r="AI102" s="156">
        <f>IF((AH102&lt;=0),0,((AH102-AI$24)*Stock*(_xlfn.NORM.INV(RAND(),stock_ave,stock_std))+(AH102-AI$24)*Bonds*(_xlfn.NORM.INV(RAND(),bond_ave,bond_std))+(AH102-AI$24)*cash*(_xlfn.NORM.INV(RAND(),cash_ave,cash_std))+(AH102-AI$24)))</f>
        <v/>
      </c>
      <c r="AJ102" s="156">
        <f>IF((AI102&lt;=0),0,((AI102-AJ$24)*Stock*(_xlfn.NORM.INV(RAND(),stock_ave,stock_std))+(AI102-AJ$24)*Bonds*(_xlfn.NORM.INV(RAND(),bond_ave,bond_std))+(AI102-AJ$24)*cash*(_xlfn.NORM.INV(RAND(),cash_ave,cash_std))+(AI102-AJ$24)))</f>
        <v/>
      </c>
      <c r="AK102" s="156">
        <f>IF((AJ102&lt;=0),0,((AJ102-AK$24)*Stock*(_xlfn.NORM.INV(RAND(),stock_ave,stock_std))+(AJ102-AK$24)*Bonds*(_xlfn.NORM.INV(RAND(),bond_ave,bond_std))+(AJ102-AK$24)*cash*(_xlfn.NORM.INV(RAND(),cash_ave,cash_std))+(AJ102-AK$24)))</f>
        <v/>
      </c>
      <c r="AL102" s="156">
        <f>IF((AK102&lt;=0),0,((AK102-AL$24)*Stock*(_xlfn.NORM.INV(RAND(),stock_ave,stock_std))+(AK102-AL$24)*Bonds*(_xlfn.NORM.INV(RAND(),bond_ave,bond_std))+(AK102-AL$24)*cash*(_xlfn.NORM.INV(RAND(),cash_ave,cash_std))+(AK102-AL$24)))</f>
        <v/>
      </c>
      <c r="AM102" s="156">
        <f>IF((AL102&lt;=0),0,((AL102-AM$24)*Stock*(_xlfn.NORM.INV(RAND(),stock_ave,stock_std))+(AL102-AM$24)*Bonds*(_xlfn.NORM.INV(RAND(),bond_ave,bond_std))+(AL102-AM$24)*cash*(_xlfn.NORM.INV(RAND(),cash_ave,cash_std))+(AL102-AM$24)))</f>
        <v/>
      </c>
      <c r="AN102" s="156">
        <f>IF((AM102&lt;=0),0,((AM102-AN$24)*Stock*(_xlfn.NORM.INV(RAND(),stock_ave,stock_std))+(AM102-AN$24)*Bonds*(_xlfn.NORM.INV(RAND(),bond_ave,bond_std))+(AM102-AN$24)*cash*(_xlfn.NORM.INV(RAND(),cash_ave,cash_std))+(AM102-AN$24)))</f>
        <v/>
      </c>
      <c r="AO102" s="156">
        <f>IF((AN102&lt;=0),0,((AN102-AO$24)*Stock*(_xlfn.NORM.INV(RAND(),stock_ave,stock_std))+(AN102-AO$24)*Bonds*(_xlfn.NORM.INV(RAND(),bond_ave,bond_std))+(AN102-AO$24)*cash*(_xlfn.NORM.INV(RAND(),cash_ave,cash_std))+(AN102-AO$24)))</f>
        <v/>
      </c>
      <c r="AP102" s="156">
        <f>IF((AO102&lt;=0),0,((AO102-AP$24)*Stock*(_xlfn.NORM.INV(RAND(),stock_ave,stock_std))+(AO102-AP$24)*Bonds*(_xlfn.NORM.INV(RAND(),bond_ave,bond_std))+(AO102-AP$24)*cash*(_xlfn.NORM.INV(RAND(),cash_ave,cash_std))+(AO102-AP$24)))</f>
        <v/>
      </c>
      <c r="AQ102" s="156">
        <f>IF((AP102&lt;=0),0,((AP102-AQ$24)*Stock*(_xlfn.NORM.INV(RAND(),stock_ave,stock_std))+(AP102-AQ$24)*Bonds*(_xlfn.NORM.INV(RAND(),bond_ave,bond_std))+(AP102-AQ$24)*cash*(_xlfn.NORM.INV(RAND(),cash_ave,cash_std))+(AP102-AQ$24)))</f>
        <v/>
      </c>
      <c r="AR102" s="156">
        <f>IF((AQ102&lt;=0),0,((AQ102-AR$24)*Stock*(_xlfn.NORM.INV(RAND(),stock_ave,stock_std))+(AQ102-AR$24)*Bonds*(_xlfn.NORM.INV(RAND(),bond_ave,bond_std))+(AQ102-AR$24)*cash*(_xlfn.NORM.INV(RAND(),cash_ave,cash_std))+(AQ102-AR$24)))</f>
        <v/>
      </c>
      <c r="AS102" s="156">
        <f>IF((AR102&lt;=0),0,((AR102-AS$24)*Stock*(_xlfn.NORM.INV(RAND(),stock_ave,stock_std))+(AR102-AS$24)*Bonds*(_xlfn.NORM.INV(RAND(),bond_ave,bond_std))+(AR102-AS$24)*cash*(_xlfn.NORM.INV(RAND(),cash_ave,cash_std))+(AR102-AS$24)))</f>
        <v/>
      </c>
      <c r="AT102" s="156">
        <f>IF((AS102&lt;=0),0,((AS102-AT$24)*Stock*(_xlfn.NORM.INV(RAND(),stock_ave,stock_std))+(AS102-AT$24)*Bonds*(_xlfn.NORM.INV(RAND(),bond_ave,bond_std))+(AS102-AT$24)*cash*(_xlfn.NORM.INV(RAND(),cash_ave,cash_std))+(AS102-AT$24)))</f>
        <v/>
      </c>
      <c r="AU102" s="156">
        <f>IF((AT102&lt;=0),0,((AT102-AU$24)*Stock*(_xlfn.NORM.INV(RAND(),stock_ave,stock_std))+(AT102-AU$24)*Bonds*(_xlfn.NORM.INV(RAND(),bond_ave,bond_std))+(AT102-AU$24)*cash*(_xlfn.NORM.INV(RAND(),cash_ave,cash_std))+(AT102-AU$24)))</f>
        <v/>
      </c>
      <c r="AV102" s="156">
        <f>IF((AU102&lt;=0),0,((AU102-AV$24)*Stock*(_xlfn.NORM.INV(RAND(),stock_ave,stock_std))+(AU102-AV$24)*Bonds*(_xlfn.NORM.INV(RAND(),bond_ave,bond_std))+(AU102-AV$24)*cash*(_xlfn.NORM.INV(RAND(),cash_ave,cash_std))+(AU102-AV$24)))</f>
        <v/>
      </c>
      <c r="AW102" s="156">
        <f>IF((AV102&lt;=0),0,((AV102-AW$24)*Stock*(_xlfn.NORM.INV(RAND(),stock_ave,stock_std))+(AV102-AW$24)*Bonds*(_xlfn.NORM.INV(RAND(),bond_ave,bond_std))+(AV102-AW$24)*cash*(_xlfn.NORM.INV(RAND(),cash_ave,cash_std))+(AV102-AW$24)))</f>
        <v/>
      </c>
      <c r="AX102" s="159" t="n"/>
      <c r="AY102" s="159" t="n"/>
      <c r="AZ102" s="159" t="n"/>
      <c r="BA102" s="159" t="n"/>
      <c r="BB102" s="159" t="n"/>
    </row>
    <row r="103">
      <c r="C103" s="147" t="n"/>
      <c r="D103" s="61">
        <f>+D102-IF(D$18&gt;74,(D102/D$25)*$C$10)</f>
        <v/>
      </c>
      <c r="E103" s="61">
        <f>+E102-IF(E$18&gt;74,(E102/E$25)*$C$10)</f>
        <v/>
      </c>
      <c r="F103" s="61">
        <f>+F102-IF(F$18&gt;74,(F102/F$25)*$C$10)</f>
        <v/>
      </c>
      <c r="G103" s="61">
        <f>+G102-IF(G$18&gt;74,(G102/G$25)*$C$10)</f>
        <v/>
      </c>
      <c r="H103" s="61">
        <f>+H102-IF(H$18&gt;74,(H102/H$25)*$C$10)</f>
        <v/>
      </c>
      <c r="I103" s="61">
        <f>+I102-IF(I$18&gt;74,(I102/I$25)*$C$10)</f>
        <v/>
      </c>
      <c r="J103" s="61">
        <f>+J102-IF(J$18&gt;74,(J102/J$25)*$C$10)</f>
        <v/>
      </c>
      <c r="K103" s="61">
        <f>+K102-IF(K$18&gt;74,(K102/K$25)*$C$10)</f>
        <v/>
      </c>
      <c r="L103" s="61">
        <f>+L102-IF(L$18&gt;74,(L102/L$25)*$C$10)</f>
        <v/>
      </c>
      <c r="M103" s="61">
        <f>+M102-IF(M$18&gt;74,(M102/M$25)*$C$10)</f>
        <v/>
      </c>
      <c r="N103" s="61">
        <f>+N102-IF(N$18&gt;74,(N102/N$25)*$C$10)</f>
        <v/>
      </c>
      <c r="O103" s="61">
        <f>+O102-IF(O$18&gt;74,(O102/O$25)*$C$10)</f>
        <v/>
      </c>
      <c r="P103" s="61">
        <f>+P102-IF(P$18&gt;74,(P102/P$25)*$C$10)</f>
        <v/>
      </c>
      <c r="Q103" s="61">
        <f>+Q102-IF(Q$18&gt;74,(Q102/Q$25)*$C$10)</f>
        <v/>
      </c>
      <c r="R103" s="61">
        <f>+R102-IF(R$18&gt;74,(R102/R$25)*$C$10)</f>
        <v/>
      </c>
      <c r="S103" s="61">
        <f>+S102-IF(S$18&gt;74,(S102/S$25)*$C$10)</f>
        <v/>
      </c>
      <c r="T103" s="61">
        <f>+T102-IF(T$18&gt;74,(T102/T$25)*$C$10)</f>
        <v/>
      </c>
      <c r="U103" s="61">
        <f>+U102-IF(U$18&gt;74,(U102/U$25)*$C$10)</f>
        <v/>
      </c>
      <c r="V103" s="61">
        <f>+V102-IF(V$18&gt;74,(V102/V$25)*$C$10)</f>
        <v/>
      </c>
      <c r="W103" s="61">
        <f>+W102-IF(W$18&gt;74,(W102/W$25)*$C$10)</f>
        <v/>
      </c>
      <c r="X103" s="61">
        <f>+X102-IF(X$18&gt;74,(X102/X$25)*$C$10)</f>
        <v/>
      </c>
      <c r="Y103" s="61">
        <f>+Y102-IF(Y$18&gt;74,(Y102/Y$25)*$C$10)</f>
        <v/>
      </c>
      <c r="Z103" s="61">
        <f>+Z102-IF(Z$18&gt;74,(Z102/Z$25)*$C$10)</f>
        <v/>
      </c>
      <c r="AA103" s="61">
        <f>+AA102-IF(AA$18&gt;74,(AA102/AA$25)*$C$10)</f>
        <v/>
      </c>
      <c r="AB103" s="61">
        <f>+AB102-IF(AB$18&gt;74,(AB102/AB$25)*$C$10)</f>
        <v/>
      </c>
      <c r="AC103" s="61">
        <f>+AC102-IF(AC$18&gt;74,(AC102/AC$25)*$C$10)</f>
        <v/>
      </c>
      <c r="AD103" s="61">
        <f>+AD102-IF(AD$18&gt;74,(AD102/AD$25)*$C$10)</f>
        <v/>
      </c>
      <c r="AE103" s="61">
        <f>+AE102-IF(AE$18&gt;74,(AE102/AE$25)*$C$10)</f>
        <v/>
      </c>
      <c r="AF103" s="61">
        <f>+AF102-IF(AF$18&gt;74,(AF102/AF$25)*$C$10)</f>
        <v/>
      </c>
      <c r="AG103" s="61">
        <f>+AG102-IF(AG$18&gt;74,(AG102/AG$25)*$C$10)</f>
        <v/>
      </c>
      <c r="AH103" s="61">
        <f>+AH102-IF(AH$18&gt;74,(AH102/AH$25)*$C$10)</f>
        <v/>
      </c>
      <c r="AI103" s="61">
        <f>+AI102-IF(AI$18&gt;74,(AI102/AI$25)*$C$10)</f>
        <v/>
      </c>
      <c r="AJ103" s="61">
        <f>+AJ102-IF(AJ$18&gt;74,(AJ102/AJ$25)*$C$10)</f>
        <v/>
      </c>
      <c r="AK103" s="61">
        <f>+AK102-IF(AK$18&gt;74,(AK102/AK$25)*$C$10)</f>
        <v/>
      </c>
      <c r="AL103" s="61">
        <f>+AL102-IF(AL$18&gt;74,(AL102/AL$25)*$C$10)</f>
        <v/>
      </c>
      <c r="AM103" s="61">
        <f>+AM102-IF(AM$18&gt;74,(AM102/AM$25)*$C$10)</f>
        <v/>
      </c>
      <c r="AN103" s="61">
        <f>+AN102-IF(AN$18&gt;74,(AN102/AN$25)*$C$10)</f>
        <v/>
      </c>
      <c r="AO103" s="61">
        <f>+AO102-IF(AO$18&gt;74,(AO102/AO$25)*$C$10)</f>
        <v/>
      </c>
      <c r="AP103" s="61">
        <f>+AP102-IF(AP$18&gt;74,(AP102/AP$25)*$C$10)</f>
        <v/>
      </c>
      <c r="AQ103" s="61">
        <f>+AQ102-IF(AQ$18&gt;74,(AQ102/AQ$25)*$C$10)</f>
        <v/>
      </c>
      <c r="AR103" s="61">
        <f>+AR102-IF(AR$18&gt;74,(AR102/AR$25)*$C$10)</f>
        <v/>
      </c>
      <c r="AS103" s="61">
        <f>+AS102-IF(AS$18&gt;74,(AS102/AS$25)*$C$10)</f>
        <v/>
      </c>
      <c r="AT103" s="61">
        <f>+AT102-IF(AT$18&gt;74,(AT102/AT$25)*$C$10)</f>
        <v/>
      </c>
      <c r="AU103" s="61">
        <f>+AU102-IF(AU$18&gt;74,(AU102/AU$25)*$C$10)</f>
        <v/>
      </c>
      <c r="AV103" s="61">
        <f>+AV102-IF(AV$18&gt;74,(AV102/AV$25)*$C$10)</f>
        <v/>
      </c>
      <c r="AW103" s="61">
        <f>+AW102-IF(AW$18&gt;74,(AW102/AW$25)*$C$10)</f>
        <v/>
      </c>
      <c r="AX103" s="35">
        <f>IF(AW103&gt;0,1,0)</f>
        <v/>
      </c>
      <c r="AY103" s="35">
        <f>IF(AL103&gt;0,1,0)</f>
        <v/>
      </c>
      <c r="AZ103" s="35">
        <f>IF(AG103&gt;0,1,0)</f>
        <v/>
      </c>
      <c r="BA103" s="35">
        <f>IF(AB103&gt;0,1,0)</f>
        <v/>
      </c>
      <c r="BB103" s="35">
        <f>IF(W103&gt;0,1,0)</f>
        <v/>
      </c>
    </row>
    <row r="104">
      <c r="B104" s="154" t="inlineStr">
        <is>
          <t>trial 39</t>
        </is>
      </c>
      <c r="C104" s="155">
        <f>+start-$C$24</f>
        <v/>
      </c>
      <c r="D104" s="156">
        <f>IF((C104&lt;=0),0,((C104-D$24)*Stock*(_xlfn.NORM.INV(RAND(),stock_ave,stock_std))+(C104-D$24)*Bonds*(_xlfn.NORM.INV(RAND(),bond_ave,bond_std))+(C104-D$24)*cash*(_xlfn.NORM.INV(RAND(),cash_ave,cash_std))+(C104-D$24)))</f>
        <v/>
      </c>
      <c r="E104" s="156">
        <f>IF((D104&lt;=0),0,((D104-E$24)*Stock*(_xlfn.NORM.INV(RAND(),stock_ave,stock_std))+(D104-E$24)*Bonds*(_xlfn.NORM.INV(RAND(),bond_ave,bond_std))+(D104-E$24)*cash*(_xlfn.NORM.INV(RAND(),cash_ave,cash_std))+(D104-E$24)))</f>
        <v/>
      </c>
      <c r="F104" s="156">
        <f>IF((E104&lt;=0),0,((E104-F$24)*Stock*(_xlfn.NORM.INV(RAND(),stock_ave,stock_std))+(E104-F$24)*Bonds*(_xlfn.NORM.INV(RAND(),bond_ave,bond_std))+(E104-F$24)*cash*(_xlfn.NORM.INV(RAND(),cash_ave,cash_std))+(E104-F$24)))</f>
        <v/>
      </c>
      <c r="G104" s="156">
        <f>IF((F104&lt;=0),0,((F104-G$24)*Stock*(_xlfn.NORM.INV(RAND(),stock_ave,stock_std))+(F104-G$24)*Bonds*(_xlfn.NORM.INV(RAND(),bond_ave,bond_std))+(F104-G$24)*cash*(_xlfn.NORM.INV(RAND(),cash_ave,cash_std))+(F104-G$24)))</f>
        <v/>
      </c>
      <c r="H104" s="156">
        <f>IF((G104&lt;=0),0,((G104-H$24)*Stock*(_xlfn.NORM.INV(RAND(),stock_ave,stock_std))+(G104-H$24)*Bonds*(_xlfn.NORM.INV(RAND(),bond_ave,bond_std))+(G104-H$24)*cash*(_xlfn.NORM.INV(RAND(),cash_ave,cash_std))+(G104-H$24)))</f>
        <v/>
      </c>
      <c r="I104" s="156">
        <f>IF((H104&lt;=0),0,((H104-I$24)*Stock*(_xlfn.NORM.INV(RAND(),stock_ave,stock_std))+(H104-I$24)*Bonds*(_xlfn.NORM.INV(RAND(),bond_ave,bond_std))+(H104-I$24)*cash*(_xlfn.NORM.INV(RAND(),cash_ave,cash_std))+(H104-I$24)))</f>
        <v/>
      </c>
      <c r="J104" s="156">
        <f>IF((I104&lt;=0),0,((I104-J$24)*Stock*(_xlfn.NORM.INV(RAND(),stock_ave,stock_std))+(I104-J$24)*Bonds*(_xlfn.NORM.INV(RAND(),bond_ave,bond_std))+(I104-J$24)*cash*(_xlfn.NORM.INV(RAND(),cash_ave,cash_std))+(I104-J$24)))</f>
        <v/>
      </c>
      <c r="K104" s="156">
        <f>IF((J104&lt;=0),0,((J104-K$24)*Stock*(_xlfn.NORM.INV(RAND(),stock_ave,stock_std))+(J104-K$24)*Bonds*(_xlfn.NORM.INV(RAND(),bond_ave,bond_std))+(J104-K$24)*cash*(_xlfn.NORM.INV(RAND(),cash_ave,cash_std))+(J104-K$24)))</f>
        <v/>
      </c>
      <c r="L104" s="156">
        <f>IF((K104&lt;=0),0,((K104-L$24)*Stock*(_xlfn.NORM.INV(RAND(),stock_ave,stock_std))+(K104-L$24)*Bonds*(_xlfn.NORM.INV(RAND(),bond_ave,bond_std))+(K104-L$24)*cash*(_xlfn.NORM.INV(RAND(),cash_ave,cash_std))+(K104-L$24)))</f>
        <v/>
      </c>
      <c r="M104" s="156">
        <f>IF((L104&lt;=0),0,((L104-M$24)*Stock*(_xlfn.NORM.INV(RAND(),stock_ave,stock_std))+(L104-M$24)*Bonds*(_xlfn.NORM.INV(RAND(),bond_ave,bond_std))+(L104-M$24)*cash*(_xlfn.NORM.INV(RAND(),cash_ave,cash_std))+(L104-M$24)))</f>
        <v/>
      </c>
      <c r="N104" s="156">
        <f>IF((M104&lt;=0),0,((M104-N$24)*Stock*(_xlfn.NORM.INV(RAND(),stock_ave,stock_std))+(M104-N$24)*Bonds*(_xlfn.NORM.INV(RAND(),bond_ave,bond_std))+(M104-N$24)*cash*(_xlfn.NORM.INV(RAND(),cash_ave,cash_std))+(M104-N$24)))</f>
        <v/>
      </c>
      <c r="O104" s="156">
        <f>IF((N104&lt;=0),0,((N104-O$24)*Stock*(_xlfn.NORM.INV(RAND(),stock_ave,stock_std))+(N104-O$24)*Bonds*(_xlfn.NORM.INV(RAND(),bond_ave,bond_std))+(N104-O$24)*cash*(_xlfn.NORM.INV(RAND(),cash_ave,cash_std))+(N104-O$24)))</f>
        <v/>
      </c>
      <c r="P104" s="156">
        <f>IF((O104&lt;=0),0,((O104-P$24)*Stock*(_xlfn.NORM.INV(RAND(),stock_ave,stock_std))+(O104-P$24)*Bonds*(_xlfn.NORM.INV(RAND(),bond_ave,bond_std))+(O104-P$24)*cash*(_xlfn.NORM.INV(RAND(),cash_ave,cash_std))+(O104-P$24)))</f>
        <v/>
      </c>
      <c r="Q104" s="156">
        <f>IF((P104&lt;=0),0,((P104-Q$24)*Stock*(_xlfn.NORM.INV(RAND(),stock_ave,stock_std))+(P104-Q$24)*Bonds*(_xlfn.NORM.INV(RAND(),bond_ave,bond_std))+(P104-Q$24)*cash*(_xlfn.NORM.INV(RAND(),cash_ave,cash_std))+(P104-Q$24)))</f>
        <v/>
      </c>
      <c r="R104" s="156">
        <f>IF((Q104&lt;=0),0,((Q104-R$24)*Stock*(_xlfn.NORM.INV(RAND(),stock_ave,stock_std))+(Q104-R$24)*Bonds*(_xlfn.NORM.INV(RAND(),bond_ave,bond_std))+(Q104-R$24)*cash*(_xlfn.NORM.INV(RAND(),cash_ave,cash_std))+(Q104-R$24)))</f>
        <v/>
      </c>
      <c r="S104" s="156">
        <f>IF((R104&lt;=0),0,((R104-S$24)*Stock*(_xlfn.NORM.INV(RAND(),stock_ave,stock_std))+(R104-S$24)*Bonds*(_xlfn.NORM.INV(RAND(),bond_ave,bond_std))+(R104-S$24)*cash*(_xlfn.NORM.INV(RAND(),cash_ave,cash_std))+(R104-S$24)))</f>
        <v/>
      </c>
      <c r="T104" s="156">
        <f>IF((S104&lt;=0),0,((S104-T$24)*Stock*(_xlfn.NORM.INV(RAND(),stock_ave,stock_std))+(S104-T$24)*Bonds*(_xlfn.NORM.INV(RAND(),bond_ave,bond_std))+(S104-T$24)*cash*(_xlfn.NORM.INV(RAND(),cash_ave,cash_std))+(S104-T$24)))</f>
        <v/>
      </c>
      <c r="U104" s="156">
        <f>IF((T104&lt;=0),0,((T104-U$24)*Stock*(_xlfn.NORM.INV(RAND(),stock_ave,stock_std))+(T104-U$24)*Bonds*(_xlfn.NORM.INV(RAND(),bond_ave,bond_std))+(T104-U$24)*cash*(_xlfn.NORM.INV(RAND(),cash_ave,cash_std))+(T104-U$24)))</f>
        <v/>
      </c>
      <c r="V104" s="156">
        <f>IF((U104&lt;=0),0,((U104-V$24)*Stock*(_xlfn.NORM.INV(RAND(),stock_ave,stock_std))+(U104-V$24)*Bonds*(_xlfn.NORM.INV(RAND(),bond_ave,bond_std))+(U104-V$24)*cash*(_xlfn.NORM.INV(RAND(),cash_ave,cash_std))+(U104-V$24)))</f>
        <v/>
      </c>
      <c r="W104" s="156">
        <f>IF((V104&lt;=0),0,((V104-W$24)*Stock*(_xlfn.NORM.INV(RAND(),stock_ave,stock_std))+(V104-W$24)*Bonds*(_xlfn.NORM.INV(RAND(),bond_ave,bond_std))+(V104-W$24)*cash*(_xlfn.NORM.INV(RAND(),cash_ave,cash_std))+(V104-W$24)))</f>
        <v/>
      </c>
      <c r="X104" s="156">
        <f>IF((W104&lt;=0),0,((W104-X$24)*Stock*(_xlfn.NORM.INV(RAND(),stock_ave,stock_std))+(W104-X$24)*Bonds*(_xlfn.NORM.INV(RAND(),bond_ave,bond_std))+(W104-X$24)*cash*(_xlfn.NORM.INV(RAND(),cash_ave,cash_std))+(W104-X$24)))</f>
        <v/>
      </c>
      <c r="Y104" s="156">
        <f>IF((X104&lt;=0),0,((X104-Y$24)*Stock*(_xlfn.NORM.INV(RAND(),stock_ave,stock_std))+(X104-Y$24)*Bonds*(_xlfn.NORM.INV(RAND(),bond_ave,bond_std))+(X104-Y$24)*cash*(_xlfn.NORM.INV(RAND(),cash_ave,cash_std))+(X104-Y$24)))</f>
        <v/>
      </c>
      <c r="Z104" s="156">
        <f>IF((Y104&lt;=0),0,((Y104-Z$24)*Stock*(_xlfn.NORM.INV(RAND(),stock_ave,stock_std))+(Y104-Z$24)*Bonds*(_xlfn.NORM.INV(RAND(),bond_ave,bond_std))+(Y104-Z$24)*cash*(_xlfn.NORM.INV(RAND(),cash_ave,cash_std))+(Y104-Z$24)))</f>
        <v/>
      </c>
      <c r="AA104" s="156">
        <f>IF((Z104&lt;=0),0,((Z104-AA$24)*Stock*(_xlfn.NORM.INV(RAND(),stock_ave,stock_std))+(Z104-AA$24)*Bonds*(_xlfn.NORM.INV(RAND(),bond_ave,bond_std))+(Z104-AA$24)*cash*(_xlfn.NORM.INV(RAND(),cash_ave,cash_std))+(Z104-AA$24)))</f>
        <v/>
      </c>
      <c r="AB104" s="156">
        <f>IF((AA104&lt;=0),0,((AA104-AB$24)*Stock*(_xlfn.NORM.INV(RAND(),stock_ave,stock_std))+(AA104-AB$24)*Bonds*(_xlfn.NORM.INV(RAND(),bond_ave,bond_std))+(AA104-AB$24)*cash*(_xlfn.NORM.INV(RAND(),cash_ave,cash_std))+(AA104-AB$24)))</f>
        <v/>
      </c>
      <c r="AC104" s="156">
        <f>IF((AB104&lt;=0),0,((AB104-AC$24)*Stock*(_xlfn.NORM.INV(RAND(),stock_ave,stock_std))+(AB104-AC$24)*Bonds*(_xlfn.NORM.INV(RAND(),bond_ave,bond_std))+(AB104-AC$24)*cash*(_xlfn.NORM.INV(RAND(),cash_ave,cash_std))+(AB104-AC$24)))</f>
        <v/>
      </c>
      <c r="AD104" s="156">
        <f>IF((AC104&lt;=0),0,((AC104-AD$24)*Stock*(_xlfn.NORM.INV(RAND(),stock_ave,stock_std))+(AC104-AD$24)*Bonds*(_xlfn.NORM.INV(RAND(),bond_ave,bond_std))+(AC104-AD$24)*cash*(_xlfn.NORM.INV(RAND(),cash_ave,cash_std))+(AC104-AD$24)))</f>
        <v/>
      </c>
      <c r="AE104" s="156">
        <f>IF((AD104&lt;=0),0,((AD104-AE$24)*Stock*(_xlfn.NORM.INV(RAND(),stock_ave,stock_std))+(AD104-AE$24)*Bonds*(_xlfn.NORM.INV(RAND(),bond_ave,bond_std))+(AD104-AE$24)*cash*(_xlfn.NORM.INV(RAND(),cash_ave,cash_std))+(AD104-AE$24)))</f>
        <v/>
      </c>
      <c r="AF104" s="156">
        <f>IF((AE104&lt;=0),0,((AE104-AF$24)*Stock*(_xlfn.NORM.INV(RAND(),stock_ave,stock_std))+(AE104-AF$24)*Bonds*(_xlfn.NORM.INV(RAND(),bond_ave,bond_std))+(AE104-AF$24)*cash*(_xlfn.NORM.INV(RAND(),cash_ave,cash_std))+(AE104-AF$24)))</f>
        <v/>
      </c>
      <c r="AG104" s="156">
        <f>IF((AF104&lt;=0),0,((AF104-AG$24)*Stock*(_xlfn.NORM.INV(RAND(),stock_ave,stock_std))+(AF104-AG$24)*Bonds*(_xlfn.NORM.INV(RAND(),bond_ave,bond_std))+(AF104-AG$24)*cash*(_xlfn.NORM.INV(RAND(),cash_ave,cash_std))+(AF104-AG$24)))</f>
        <v/>
      </c>
      <c r="AH104" s="156">
        <f>IF((AG104&lt;=0),0,((AG104-AH$24)*Stock*(_xlfn.NORM.INV(RAND(),stock_ave,stock_std))+(AG104-AH$24)*Bonds*(_xlfn.NORM.INV(RAND(),bond_ave,bond_std))+(AG104-AH$24)*cash*(_xlfn.NORM.INV(RAND(),cash_ave,cash_std))+(AG104-AH$24)))</f>
        <v/>
      </c>
      <c r="AI104" s="156">
        <f>IF((AH104&lt;=0),0,((AH104-AI$24)*Stock*(_xlfn.NORM.INV(RAND(),stock_ave,stock_std))+(AH104-AI$24)*Bonds*(_xlfn.NORM.INV(RAND(),bond_ave,bond_std))+(AH104-AI$24)*cash*(_xlfn.NORM.INV(RAND(),cash_ave,cash_std))+(AH104-AI$24)))</f>
        <v/>
      </c>
      <c r="AJ104" s="156">
        <f>IF((AI104&lt;=0),0,((AI104-AJ$24)*Stock*(_xlfn.NORM.INV(RAND(),stock_ave,stock_std))+(AI104-AJ$24)*Bonds*(_xlfn.NORM.INV(RAND(),bond_ave,bond_std))+(AI104-AJ$24)*cash*(_xlfn.NORM.INV(RAND(),cash_ave,cash_std))+(AI104-AJ$24)))</f>
        <v/>
      </c>
      <c r="AK104" s="156">
        <f>IF((AJ104&lt;=0),0,((AJ104-AK$24)*Stock*(_xlfn.NORM.INV(RAND(),stock_ave,stock_std))+(AJ104-AK$24)*Bonds*(_xlfn.NORM.INV(RAND(),bond_ave,bond_std))+(AJ104-AK$24)*cash*(_xlfn.NORM.INV(RAND(),cash_ave,cash_std))+(AJ104-AK$24)))</f>
        <v/>
      </c>
      <c r="AL104" s="156">
        <f>IF((AK104&lt;=0),0,((AK104-AL$24)*Stock*(_xlfn.NORM.INV(RAND(),stock_ave,stock_std))+(AK104-AL$24)*Bonds*(_xlfn.NORM.INV(RAND(),bond_ave,bond_std))+(AK104-AL$24)*cash*(_xlfn.NORM.INV(RAND(),cash_ave,cash_std))+(AK104-AL$24)))</f>
        <v/>
      </c>
      <c r="AM104" s="156">
        <f>IF((AL104&lt;=0),0,((AL104-AM$24)*Stock*(_xlfn.NORM.INV(RAND(),stock_ave,stock_std))+(AL104-AM$24)*Bonds*(_xlfn.NORM.INV(RAND(),bond_ave,bond_std))+(AL104-AM$24)*cash*(_xlfn.NORM.INV(RAND(),cash_ave,cash_std))+(AL104-AM$24)))</f>
        <v/>
      </c>
      <c r="AN104" s="156">
        <f>IF((AM104&lt;=0),0,((AM104-AN$24)*Stock*(_xlfn.NORM.INV(RAND(),stock_ave,stock_std))+(AM104-AN$24)*Bonds*(_xlfn.NORM.INV(RAND(),bond_ave,bond_std))+(AM104-AN$24)*cash*(_xlfn.NORM.INV(RAND(),cash_ave,cash_std))+(AM104-AN$24)))</f>
        <v/>
      </c>
      <c r="AO104" s="156">
        <f>IF((AN104&lt;=0),0,((AN104-AO$24)*Stock*(_xlfn.NORM.INV(RAND(),stock_ave,stock_std))+(AN104-AO$24)*Bonds*(_xlfn.NORM.INV(RAND(),bond_ave,bond_std))+(AN104-AO$24)*cash*(_xlfn.NORM.INV(RAND(),cash_ave,cash_std))+(AN104-AO$24)))</f>
        <v/>
      </c>
      <c r="AP104" s="156">
        <f>IF((AO104&lt;=0),0,((AO104-AP$24)*Stock*(_xlfn.NORM.INV(RAND(),stock_ave,stock_std))+(AO104-AP$24)*Bonds*(_xlfn.NORM.INV(RAND(),bond_ave,bond_std))+(AO104-AP$24)*cash*(_xlfn.NORM.INV(RAND(),cash_ave,cash_std))+(AO104-AP$24)))</f>
        <v/>
      </c>
      <c r="AQ104" s="156">
        <f>IF((AP104&lt;=0),0,((AP104-AQ$24)*Stock*(_xlfn.NORM.INV(RAND(),stock_ave,stock_std))+(AP104-AQ$24)*Bonds*(_xlfn.NORM.INV(RAND(),bond_ave,bond_std))+(AP104-AQ$24)*cash*(_xlfn.NORM.INV(RAND(),cash_ave,cash_std))+(AP104-AQ$24)))</f>
        <v/>
      </c>
      <c r="AR104" s="156">
        <f>IF((AQ104&lt;=0),0,((AQ104-AR$24)*Stock*(_xlfn.NORM.INV(RAND(),stock_ave,stock_std))+(AQ104-AR$24)*Bonds*(_xlfn.NORM.INV(RAND(),bond_ave,bond_std))+(AQ104-AR$24)*cash*(_xlfn.NORM.INV(RAND(),cash_ave,cash_std))+(AQ104-AR$24)))</f>
        <v/>
      </c>
      <c r="AS104" s="156">
        <f>IF((AR104&lt;=0),0,((AR104-AS$24)*Stock*(_xlfn.NORM.INV(RAND(),stock_ave,stock_std))+(AR104-AS$24)*Bonds*(_xlfn.NORM.INV(RAND(),bond_ave,bond_std))+(AR104-AS$24)*cash*(_xlfn.NORM.INV(RAND(),cash_ave,cash_std))+(AR104-AS$24)))</f>
        <v/>
      </c>
      <c r="AT104" s="156">
        <f>IF((AS104&lt;=0),0,((AS104-AT$24)*Stock*(_xlfn.NORM.INV(RAND(),stock_ave,stock_std))+(AS104-AT$24)*Bonds*(_xlfn.NORM.INV(RAND(),bond_ave,bond_std))+(AS104-AT$24)*cash*(_xlfn.NORM.INV(RAND(),cash_ave,cash_std))+(AS104-AT$24)))</f>
        <v/>
      </c>
      <c r="AU104" s="156">
        <f>IF((AT104&lt;=0),0,((AT104-AU$24)*Stock*(_xlfn.NORM.INV(RAND(),stock_ave,stock_std))+(AT104-AU$24)*Bonds*(_xlfn.NORM.INV(RAND(),bond_ave,bond_std))+(AT104-AU$24)*cash*(_xlfn.NORM.INV(RAND(),cash_ave,cash_std))+(AT104-AU$24)))</f>
        <v/>
      </c>
      <c r="AV104" s="156">
        <f>IF((AU104&lt;=0),0,((AU104-AV$24)*Stock*(_xlfn.NORM.INV(RAND(),stock_ave,stock_std))+(AU104-AV$24)*Bonds*(_xlfn.NORM.INV(RAND(),bond_ave,bond_std))+(AU104-AV$24)*cash*(_xlfn.NORM.INV(RAND(),cash_ave,cash_std))+(AU104-AV$24)))</f>
        <v/>
      </c>
      <c r="AW104" s="156">
        <f>IF((AV104&lt;=0),0,((AV104-AW$24)*Stock*(_xlfn.NORM.INV(RAND(),stock_ave,stock_std))+(AV104-AW$24)*Bonds*(_xlfn.NORM.INV(RAND(),bond_ave,bond_std))+(AV104-AW$24)*cash*(_xlfn.NORM.INV(RAND(),cash_ave,cash_std))+(AV104-AW$24)))</f>
        <v/>
      </c>
      <c r="AX104" s="159" t="n"/>
      <c r="AY104" s="159" t="n"/>
      <c r="AZ104" s="159" t="n"/>
      <c r="BA104" s="159" t="n"/>
      <c r="BB104" s="159" t="n"/>
    </row>
    <row r="105">
      <c r="C105" s="147" t="n"/>
      <c r="D105" s="61">
        <f>+D104-IF(D$18&gt;74,(D104/D$25)*$C$10)</f>
        <v/>
      </c>
      <c r="E105" s="61">
        <f>+E104-IF(E$18&gt;74,(E104/E$25)*$C$10)</f>
        <v/>
      </c>
      <c r="F105" s="61">
        <f>+F104-IF(F$18&gt;74,(F104/F$25)*$C$10)</f>
        <v/>
      </c>
      <c r="G105" s="61">
        <f>+G104-IF(G$18&gt;74,(G104/G$25)*$C$10)</f>
        <v/>
      </c>
      <c r="H105" s="61">
        <f>+H104-IF(H$18&gt;74,(H104/H$25)*$C$10)</f>
        <v/>
      </c>
      <c r="I105" s="61">
        <f>+I104-IF(I$18&gt;74,(I104/I$25)*$C$10)</f>
        <v/>
      </c>
      <c r="J105" s="61">
        <f>+J104-IF(J$18&gt;74,(J104/J$25)*$C$10)</f>
        <v/>
      </c>
      <c r="K105" s="61">
        <f>+K104-IF(K$18&gt;74,(K104/K$25)*$C$10)</f>
        <v/>
      </c>
      <c r="L105" s="61">
        <f>+L104-IF(L$18&gt;74,(L104/L$25)*$C$10)</f>
        <v/>
      </c>
      <c r="M105" s="61">
        <f>+M104-IF(M$18&gt;74,(M104/M$25)*$C$10)</f>
        <v/>
      </c>
      <c r="N105" s="61">
        <f>+N104-IF(N$18&gt;74,(N104/N$25)*$C$10)</f>
        <v/>
      </c>
      <c r="O105" s="61">
        <f>+O104-IF(O$18&gt;74,(O104/O$25)*$C$10)</f>
        <v/>
      </c>
      <c r="P105" s="61">
        <f>+P104-IF(P$18&gt;74,(P104/P$25)*$C$10)</f>
        <v/>
      </c>
      <c r="Q105" s="61">
        <f>+Q104-IF(Q$18&gt;74,(Q104/Q$25)*$C$10)</f>
        <v/>
      </c>
      <c r="R105" s="61">
        <f>+R104-IF(R$18&gt;74,(R104/R$25)*$C$10)</f>
        <v/>
      </c>
      <c r="S105" s="61">
        <f>+S104-IF(S$18&gt;74,(S104/S$25)*$C$10)</f>
        <v/>
      </c>
      <c r="T105" s="61">
        <f>+T104-IF(T$18&gt;74,(T104/T$25)*$C$10)</f>
        <v/>
      </c>
      <c r="U105" s="61">
        <f>+U104-IF(U$18&gt;74,(U104/U$25)*$C$10)</f>
        <v/>
      </c>
      <c r="V105" s="61">
        <f>+V104-IF(V$18&gt;74,(V104/V$25)*$C$10)</f>
        <v/>
      </c>
      <c r="W105" s="61">
        <f>+W104-IF(W$18&gt;74,(W104/W$25)*$C$10)</f>
        <v/>
      </c>
      <c r="X105" s="61">
        <f>+X104-IF(X$18&gt;74,(X104/X$25)*$C$10)</f>
        <v/>
      </c>
      <c r="Y105" s="61">
        <f>+Y104-IF(Y$18&gt;74,(Y104/Y$25)*$C$10)</f>
        <v/>
      </c>
      <c r="Z105" s="61">
        <f>+Z104-IF(Z$18&gt;74,(Z104/Z$25)*$C$10)</f>
        <v/>
      </c>
      <c r="AA105" s="61">
        <f>+AA104-IF(AA$18&gt;74,(AA104/AA$25)*$C$10)</f>
        <v/>
      </c>
      <c r="AB105" s="61">
        <f>+AB104-IF(AB$18&gt;74,(AB104/AB$25)*$C$10)</f>
        <v/>
      </c>
      <c r="AC105" s="61">
        <f>+AC104-IF(AC$18&gt;74,(AC104/AC$25)*$C$10)</f>
        <v/>
      </c>
      <c r="AD105" s="61">
        <f>+AD104-IF(AD$18&gt;74,(AD104/AD$25)*$C$10)</f>
        <v/>
      </c>
      <c r="AE105" s="61">
        <f>+AE104-IF(AE$18&gt;74,(AE104/AE$25)*$C$10)</f>
        <v/>
      </c>
      <c r="AF105" s="61">
        <f>+AF104-IF(AF$18&gt;74,(AF104/AF$25)*$C$10)</f>
        <v/>
      </c>
      <c r="AG105" s="61">
        <f>+AG104-IF(AG$18&gt;74,(AG104/AG$25)*$C$10)</f>
        <v/>
      </c>
      <c r="AH105" s="61">
        <f>+AH104-IF(AH$18&gt;74,(AH104/AH$25)*$C$10)</f>
        <v/>
      </c>
      <c r="AI105" s="61">
        <f>+AI104-IF(AI$18&gt;74,(AI104/AI$25)*$C$10)</f>
        <v/>
      </c>
      <c r="AJ105" s="61">
        <f>+AJ104-IF(AJ$18&gt;74,(AJ104/AJ$25)*$C$10)</f>
        <v/>
      </c>
      <c r="AK105" s="61">
        <f>+AK104-IF(AK$18&gt;74,(AK104/AK$25)*$C$10)</f>
        <v/>
      </c>
      <c r="AL105" s="61">
        <f>+AL104-IF(AL$18&gt;74,(AL104/AL$25)*$C$10)</f>
        <v/>
      </c>
      <c r="AM105" s="61">
        <f>+AM104-IF(AM$18&gt;74,(AM104/AM$25)*$C$10)</f>
        <v/>
      </c>
      <c r="AN105" s="61">
        <f>+AN104-IF(AN$18&gt;74,(AN104/AN$25)*$C$10)</f>
        <v/>
      </c>
      <c r="AO105" s="61">
        <f>+AO104-IF(AO$18&gt;74,(AO104/AO$25)*$C$10)</f>
        <v/>
      </c>
      <c r="AP105" s="61">
        <f>+AP104-IF(AP$18&gt;74,(AP104/AP$25)*$C$10)</f>
        <v/>
      </c>
      <c r="AQ105" s="61">
        <f>+AQ104-IF(AQ$18&gt;74,(AQ104/AQ$25)*$C$10)</f>
        <v/>
      </c>
      <c r="AR105" s="61">
        <f>+AR104-IF(AR$18&gt;74,(AR104/AR$25)*$C$10)</f>
        <v/>
      </c>
      <c r="AS105" s="61">
        <f>+AS104-IF(AS$18&gt;74,(AS104/AS$25)*$C$10)</f>
        <v/>
      </c>
      <c r="AT105" s="61">
        <f>+AT104-IF(AT$18&gt;74,(AT104/AT$25)*$C$10)</f>
        <v/>
      </c>
      <c r="AU105" s="61">
        <f>+AU104-IF(AU$18&gt;74,(AU104/AU$25)*$C$10)</f>
        <v/>
      </c>
      <c r="AV105" s="61">
        <f>+AV104-IF(AV$18&gt;74,(AV104/AV$25)*$C$10)</f>
        <v/>
      </c>
      <c r="AW105" s="61">
        <f>+AW104-IF(AW$18&gt;74,(AW104/AW$25)*$C$10)</f>
        <v/>
      </c>
      <c r="AX105" s="35">
        <f>IF(AW105&gt;0,1,0)</f>
        <v/>
      </c>
      <c r="AY105" s="35">
        <f>IF(AL105&gt;0,1,0)</f>
        <v/>
      </c>
      <c r="AZ105" s="35">
        <f>IF(AG105&gt;0,1,0)</f>
        <v/>
      </c>
      <c r="BA105" s="35">
        <f>IF(AB105&gt;0,1,0)</f>
        <v/>
      </c>
      <c r="BB105" s="35">
        <f>IF(W105&gt;0,1,0)</f>
        <v/>
      </c>
    </row>
    <row r="106">
      <c r="B106" s="154" t="inlineStr">
        <is>
          <t>trial 40</t>
        </is>
      </c>
      <c r="C106" s="155">
        <f>+start-$C$24</f>
        <v/>
      </c>
      <c r="D106" s="156">
        <f>IF((C106&lt;=0),0,((C106-D$24)*Stock*(_xlfn.NORM.INV(RAND(),stock_ave,stock_std))+(C106-D$24)*Bonds*(_xlfn.NORM.INV(RAND(),bond_ave,bond_std))+(C106-D$24)*cash*(_xlfn.NORM.INV(RAND(),cash_ave,cash_std))+(C106-D$24)))</f>
        <v/>
      </c>
      <c r="E106" s="156">
        <f>IF((D106&lt;=0),0,((D106-E$24)*Stock*(_xlfn.NORM.INV(RAND(),stock_ave,stock_std))+(D106-E$24)*Bonds*(_xlfn.NORM.INV(RAND(),bond_ave,bond_std))+(D106-E$24)*cash*(_xlfn.NORM.INV(RAND(),cash_ave,cash_std))+(D106-E$24)))</f>
        <v/>
      </c>
      <c r="F106" s="156">
        <f>IF((E106&lt;=0),0,((E106-F$24)*Stock*(_xlfn.NORM.INV(RAND(),stock_ave,stock_std))+(E106-F$24)*Bonds*(_xlfn.NORM.INV(RAND(),bond_ave,bond_std))+(E106-F$24)*cash*(_xlfn.NORM.INV(RAND(),cash_ave,cash_std))+(E106-F$24)))</f>
        <v/>
      </c>
      <c r="G106" s="156">
        <f>IF((F106&lt;=0),0,((F106-G$24)*Stock*(_xlfn.NORM.INV(RAND(),stock_ave,stock_std))+(F106-G$24)*Bonds*(_xlfn.NORM.INV(RAND(),bond_ave,bond_std))+(F106-G$24)*cash*(_xlfn.NORM.INV(RAND(),cash_ave,cash_std))+(F106-G$24)))</f>
        <v/>
      </c>
      <c r="H106" s="156">
        <f>IF((G106&lt;=0),0,((G106-H$24)*Stock*(_xlfn.NORM.INV(RAND(),stock_ave,stock_std))+(G106-H$24)*Bonds*(_xlfn.NORM.INV(RAND(),bond_ave,bond_std))+(G106-H$24)*cash*(_xlfn.NORM.INV(RAND(),cash_ave,cash_std))+(G106-H$24)))</f>
        <v/>
      </c>
      <c r="I106" s="156">
        <f>IF((H106&lt;=0),0,((H106-I$24)*Stock*(_xlfn.NORM.INV(RAND(),stock_ave,stock_std))+(H106-I$24)*Bonds*(_xlfn.NORM.INV(RAND(),bond_ave,bond_std))+(H106-I$24)*cash*(_xlfn.NORM.INV(RAND(),cash_ave,cash_std))+(H106-I$24)))</f>
        <v/>
      </c>
      <c r="J106" s="156">
        <f>IF((I106&lt;=0),0,((I106-J$24)*Stock*(_xlfn.NORM.INV(RAND(),stock_ave,stock_std))+(I106-J$24)*Bonds*(_xlfn.NORM.INV(RAND(),bond_ave,bond_std))+(I106-J$24)*cash*(_xlfn.NORM.INV(RAND(),cash_ave,cash_std))+(I106-J$24)))</f>
        <v/>
      </c>
      <c r="K106" s="156">
        <f>IF((J106&lt;=0),0,((J106-K$24)*Stock*(_xlfn.NORM.INV(RAND(),stock_ave,stock_std))+(J106-K$24)*Bonds*(_xlfn.NORM.INV(RAND(),bond_ave,bond_std))+(J106-K$24)*cash*(_xlfn.NORM.INV(RAND(),cash_ave,cash_std))+(J106-K$24)))</f>
        <v/>
      </c>
      <c r="L106" s="156">
        <f>IF((K106&lt;=0),0,((K106-L$24)*Stock*(_xlfn.NORM.INV(RAND(),stock_ave,stock_std))+(K106-L$24)*Bonds*(_xlfn.NORM.INV(RAND(),bond_ave,bond_std))+(K106-L$24)*cash*(_xlfn.NORM.INV(RAND(),cash_ave,cash_std))+(K106-L$24)))</f>
        <v/>
      </c>
      <c r="M106" s="156">
        <f>IF((L106&lt;=0),0,((L106-M$24)*Stock*(_xlfn.NORM.INV(RAND(),stock_ave,stock_std))+(L106-M$24)*Bonds*(_xlfn.NORM.INV(RAND(),bond_ave,bond_std))+(L106-M$24)*cash*(_xlfn.NORM.INV(RAND(),cash_ave,cash_std))+(L106-M$24)))</f>
        <v/>
      </c>
      <c r="N106" s="156">
        <f>IF((M106&lt;=0),0,((M106-N$24)*Stock*(_xlfn.NORM.INV(RAND(),stock_ave,stock_std))+(M106-N$24)*Bonds*(_xlfn.NORM.INV(RAND(),bond_ave,bond_std))+(M106-N$24)*cash*(_xlfn.NORM.INV(RAND(),cash_ave,cash_std))+(M106-N$24)))</f>
        <v/>
      </c>
      <c r="O106" s="156">
        <f>IF((N106&lt;=0),0,((N106-O$24)*Stock*(_xlfn.NORM.INV(RAND(),stock_ave,stock_std))+(N106-O$24)*Bonds*(_xlfn.NORM.INV(RAND(),bond_ave,bond_std))+(N106-O$24)*cash*(_xlfn.NORM.INV(RAND(),cash_ave,cash_std))+(N106-O$24)))</f>
        <v/>
      </c>
      <c r="P106" s="156">
        <f>IF((O106&lt;=0),0,((O106-P$24)*Stock*(_xlfn.NORM.INV(RAND(),stock_ave,stock_std))+(O106-P$24)*Bonds*(_xlfn.NORM.INV(RAND(),bond_ave,bond_std))+(O106-P$24)*cash*(_xlfn.NORM.INV(RAND(),cash_ave,cash_std))+(O106-P$24)))</f>
        <v/>
      </c>
      <c r="Q106" s="156">
        <f>IF((P106&lt;=0),0,((P106-Q$24)*Stock*(_xlfn.NORM.INV(RAND(),stock_ave,stock_std))+(P106-Q$24)*Bonds*(_xlfn.NORM.INV(RAND(),bond_ave,bond_std))+(P106-Q$24)*cash*(_xlfn.NORM.INV(RAND(),cash_ave,cash_std))+(P106-Q$24)))</f>
        <v/>
      </c>
      <c r="R106" s="156">
        <f>IF((Q106&lt;=0),0,((Q106-R$24)*Stock*(_xlfn.NORM.INV(RAND(),stock_ave,stock_std))+(Q106-R$24)*Bonds*(_xlfn.NORM.INV(RAND(),bond_ave,bond_std))+(Q106-R$24)*cash*(_xlfn.NORM.INV(RAND(),cash_ave,cash_std))+(Q106-R$24)))</f>
        <v/>
      </c>
      <c r="S106" s="156">
        <f>IF((R106&lt;=0),0,((R106-S$24)*Stock*(_xlfn.NORM.INV(RAND(),stock_ave,stock_std))+(R106-S$24)*Bonds*(_xlfn.NORM.INV(RAND(),bond_ave,bond_std))+(R106-S$24)*cash*(_xlfn.NORM.INV(RAND(),cash_ave,cash_std))+(R106-S$24)))</f>
        <v/>
      </c>
      <c r="T106" s="156">
        <f>IF((S106&lt;=0),0,((S106-T$24)*Stock*(_xlfn.NORM.INV(RAND(),stock_ave,stock_std))+(S106-T$24)*Bonds*(_xlfn.NORM.INV(RAND(),bond_ave,bond_std))+(S106-T$24)*cash*(_xlfn.NORM.INV(RAND(),cash_ave,cash_std))+(S106-T$24)))</f>
        <v/>
      </c>
      <c r="U106" s="156">
        <f>IF((T106&lt;=0),0,((T106-U$24)*Stock*(_xlfn.NORM.INV(RAND(),stock_ave,stock_std))+(T106-U$24)*Bonds*(_xlfn.NORM.INV(RAND(),bond_ave,bond_std))+(T106-U$24)*cash*(_xlfn.NORM.INV(RAND(),cash_ave,cash_std))+(T106-U$24)))</f>
        <v/>
      </c>
      <c r="V106" s="156">
        <f>IF((U106&lt;=0),0,((U106-V$24)*Stock*(_xlfn.NORM.INV(RAND(),stock_ave,stock_std))+(U106-V$24)*Bonds*(_xlfn.NORM.INV(RAND(),bond_ave,bond_std))+(U106-V$24)*cash*(_xlfn.NORM.INV(RAND(),cash_ave,cash_std))+(U106-V$24)))</f>
        <v/>
      </c>
      <c r="W106" s="156">
        <f>IF((V106&lt;=0),0,((V106-W$24)*Stock*(_xlfn.NORM.INV(RAND(),stock_ave,stock_std))+(V106-W$24)*Bonds*(_xlfn.NORM.INV(RAND(),bond_ave,bond_std))+(V106-W$24)*cash*(_xlfn.NORM.INV(RAND(),cash_ave,cash_std))+(V106-W$24)))</f>
        <v/>
      </c>
      <c r="X106" s="156">
        <f>IF((W106&lt;=0),0,((W106-X$24)*Stock*(_xlfn.NORM.INV(RAND(),stock_ave,stock_std))+(W106-X$24)*Bonds*(_xlfn.NORM.INV(RAND(),bond_ave,bond_std))+(W106-X$24)*cash*(_xlfn.NORM.INV(RAND(),cash_ave,cash_std))+(W106-X$24)))</f>
        <v/>
      </c>
      <c r="Y106" s="156">
        <f>IF((X106&lt;=0),0,((X106-Y$24)*Stock*(_xlfn.NORM.INV(RAND(),stock_ave,stock_std))+(X106-Y$24)*Bonds*(_xlfn.NORM.INV(RAND(),bond_ave,bond_std))+(X106-Y$24)*cash*(_xlfn.NORM.INV(RAND(),cash_ave,cash_std))+(X106-Y$24)))</f>
        <v/>
      </c>
      <c r="Z106" s="156">
        <f>IF((Y106&lt;=0),0,((Y106-Z$24)*Stock*(_xlfn.NORM.INV(RAND(),stock_ave,stock_std))+(Y106-Z$24)*Bonds*(_xlfn.NORM.INV(RAND(),bond_ave,bond_std))+(Y106-Z$24)*cash*(_xlfn.NORM.INV(RAND(),cash_ave,cash_std))+(Y106-Z$24)))</f>
        <v/>
      </c>
      <c r="AA106" s="156">
        <f>IF((Z106&lt;=0),0,((Z106-AA$24)*Stock*(_xlfn.NORM.INV(RAND(),stock_ave,stock_std))+(Z106-AA$24)*Bonds*(_xlfn.NORM.INV(RAND(),bond_ave,bond_std))+(Z106-AA$24)*cash*(_xlfn.NORM.INV(RAND(),cash_ave,cash_std))+(Z106-AA$24)))</f>
        <v/>
      </c>
      <c r="AB106" s="156">
        <f>IF((AA106&lt;=0),0,((AA106-AB$24)*Stock*(_xlfn.NORM.INV(RAND(),stock_ave,stock_std))+(AA106-AB$24)*Bonds*(_xlfn.NORM.INV(RAND(),bond_ave,bond_std))+(AA106-AB$24)*cash*(_xlfn.NORM.INV(RAND(),cash_ave,cash_std))+(AA106-AB$24)))</f>
        <v/>
      </c>
      <c r="AC106" s="156">
        <f>IF((AB106&lt;=0),0,((AB106-AC$24)*Stock*(_xlfn.NORM.INV(RAND(),stock_ave,stock_std))+(AB106-AC$24)*Bonds*(_xlfn.NORM.INV(RAND(),bond_ave,bond_std))+(AB106-AC$24)*cash*(_xlfn.NORM.INV(RAND(),cash_ave,cash_std))+(AB106-AC$24)))</f>
        <v/>
      </c>
      <c r="AD106" s="156">
        <f>IF((AC106&lt;=0),0,((AC106-AD$24)*Stock*(_xlfn.NORM.INV(RAND(),stock_ave,stock_std))+(AC106-AD$24)*Bonds*(_xlfn.NORM.INV(RAND(),bond_ave,bond_std))+(AC106-AD$24)*cash*(_xlfn.NORM.INV(RAND(),cash_ave,cash_std))+(AC106-AD$24)))</f>
        <v/>
      </c>
      <c r="AE106" s="156">
        <f>IF((AD106&lt;=0),0,((AD106-AE$24)*Stock*(_xlfn.NORM.INV(RAND(),stock_ave,stock_std))+(AD106-AE$24)*Bonds*(_xlfn.NORM.INV(RAND(),bond_ave,bond_std))+(AD106-AE$24)*cash*(_xlfn.NORM.INV(RAND(),cash_ave,cash_std))+(AD106-AE$24)))</f>
        <v/>
      </c>
      <c r="AF106" s="156">
        <f>IF((AE106&lt;=0),0,((AE106-AF$24)*Stock*(_xlfn.NORM.INV(RAND(),stock_ave,stock_std))+(AE106-AF$24)*Bonds*(_xlfn.NORM.INV(RAND(),bond_ave,bond_std))+(AE106-AF$24)*cash*(_xlfn.NORM.INV(RAND(),cash_ave,cash_std))+(AE106-AF$24)))</f>
        <v/>
      </c>
      <c r="AG106" s="156">
        <f>IF((AF106&lt;=0),0,((AF106-AG$24)*Stock*(_xlfn.NORM.INV(RAND(),stock_ave,stock_std))+(AF106-AG$24)*Bonds*(_xlfn.NORM.INV(RAND(),bond_ave,bond_std))+(AF106-AG$24)*cash*(_xlfn.NORM.INV(RAND(),cash_ave,cash_std))+(AF106-AG$24)))</f>
        <v/>
      </c>
      <c r="AH106" s="156">
        <f>IF((AG106&lt;=0),0,((AG106-AH$24)*Stock*(_xlfn.NORM.INV(RAND(),stock_ave,stock_std))+(AG106-AH$24)*Bonds*(_xlfn.NORM.INV(RAND(),bond_ave,bond_std))+(AG106-AH$24)*cash*(_xlfn.NORM.INV(RAND(),cash_ave,cash_std))+(AG106-AH$24)))</f>
        <v/>
      </c>
      <c r="AI106" s="156">
        <f>IF((AH106&lt;=0),0,((AH106-AI$24)*Stock*(_xlfn.NORM.INV(RAND(),stock_ave,stock_std))+(AH106-AI$24)*Bonds*(_xlfn.NORM.INV(RAND(),bond_ave,bond_std))+(AH106-AI$24)*cash*(_xlfn.NORM.INV(RAND(),cash_ave,cash_std))+(AH106-AI$24)))</f>
        <v/>
      </c>
      <c r="AJ106" s="156">
        <f>IF((AI106&lt;=0),0,((AI106-AJ$24)*Stock*(_xlfn.NORM.INV(RAND(),stock_ave,stock_std))+(AI106-AJ$24)*Bonds*(_xlfn.NORM.INV(RAND(),bond_ave,bond_std))+(AI106-AJ$24)*cash*(_xlfn.NORM.INV(RAND(),cash_ave,cash_std))+(AI106-AJ$24)))</f>
        <v/>
      </c>
      <c r="AK106" s="156">
        <f>IF((AJ106&lt;=0),0,((AJ106-AK$24)*Stock*(_xlfn.NORM.INV(RAND(),stock_ave,stock_std))+(AJ106-AK$24)*Bonds*(_xlfn.NORM.INV(RAND(),bond_ave,bond_std))+(AJ106-AK$24)*cash*(_xlfn.NORM.INV(RAND(),cash_ave,cash_std))+(AJ106-AK$24)))</f>
        <v/>
      </c>
      <c r="AL106" s="156">
        <f>IF((AK106&lt;=0),0,((AK106-AL$24)*Stock*(_xlfn.NORM.INV(RAND(),stock_ave,stock_std))+(AK106-AL$24)*Bonds*(_xlfn.NORM.INV(RAND(),bond_ave,bond_std))+(AK106-AL$24)*cash*(_xlfn.NORM.INV(RAND(),cash_ave,cash_std))+(AK106-AL$24)))</f>
        <v/>
      </c>
      <c r="AM106" s="156">
        <f>IF((AL106&lt;=0),0,((AL106-AM$24)*Stock*(_xlfn.NORM.INV(RAND(),stock_ave,stock_std))+(AL106-AM$24)*Bonds*(_xlfn.NORM.INV(RAND(),bond_ave,bond_std))+(AL106-AM$24)*cash*(_xlfn.NORM.INV(RAND(),cash_ave,cash_std))+(AL106-AM$24)))</f>
        <v/>
      </c>
      <c r="AN106" s="156">
        <f>IF((AM106&lt;=0),0,((AM106-AN$24)*Stock*(_xlfn.NORM.INV(RAND(),stock_ave,stock_std))+(AM106-AN$24)*Bonds*(_xlfn.NORM.INV(RAND(),bond_ave,bond_std))+(AM106-AN$24)*cash*(_xlfn.NORM.INV(RAND(),cash_ave,cash_std))+(AM106-AN$24)))</f>
        <v/>
      </c>
      <c r="AO106" s="156">
        <f>IF((AN106&lt;=0),0,((AN106-AO$24)*Stock*(_xlfn.NORM.INV(RAND(),stock_ave,stock_std))+(AN106-AO$24)*Bonds*(_xlfn.NORM.INV(RAND(),bond_ave,bond_std))+(AN106-AO$24)*cash*(_xlfn.NORM.INV(RAND(),cash_ave,cash_std))+(AN106-AO$24)))</f>
        <v/>
      </c>
      <c r="AP106" s="156">
        <f>IF((AO106&lt;=0),0,((AO106-AP$24)*Stock*(_xlfn.NORM.INV(RAND(),stock_ave,stock_std))+(AO106-AP$24)*Bonds*(_xlfn.NORM.INV(RAND(),bond_ave,bond_std))+(AO106-AP$24)*cash*(_xlfn.NORM.INV(RAND(),cash_ave,cash_std))+(AO106-AP$24)))</f>
        <v/>
      </c>
      <c r="AQ106" s="156">
        <f>IF((AP106&lt;=0),0,((AP106-AQ$24)*Stock*(_xlfn.NORM.INV(RAND(),stock_ave,stock_std))+(AP106-AQ$24)*Bonds*(_xlfn.NORM.INV(RAND(),bond_ave,bond_std))+(AP106-AQ$24)*cash*(_xlfn.NORM.INV(RAND(),cash_ave,cash_std))+(AP106-AQ$24)))</f>
        <v/>
      </c>
      <c r="AR106" s="156">
        <f>IF((AQ106&lt;=0),0,((AQ106-AR$24)*Stock*(_xlfn.NORM.INV(RAND(),stock_ave,stock_std))+(AQ106-AR$24)*Bonds*(_xlfn.NORM.INV(RAND(),bond_ave,bond_std))+(AQ106-AR$24)*cash*(_xlfn.NORM.INV(RAND(),cash_ave,cash_std))+(AQ106-AR$24)))</f>
        <v/>
      </c>
      <c r="AS106" s="156">
        <f>IF((AR106&lt;=0),0,((AR106-AS$24)*Stock*(_xlfn.NORM.INV(RAND(),stock_ave,stock_std))+(AR106-AS$24)*Bonds*(_xlfn.NORM.INV(RAND(),bond_ave,bond_std))+(AR106-AS$24)*cash*(_xlfn.NORM.INV(RAND(),cash_ave,cash_std))+(AR106-AS$24)))</f>
        <v/>
      </c>
      <c r="AT106" s="156">
        <f>IF((AS106&lt;=0),0,((AS106-AT$24)*Stock*(_xlfn.NORM.INV(RAND(),stock_ave,stock_std))+(AS106-AT$24)*Bonds*(_xlfn.NORM.INV(RAND(),bond_ave,bond_std))+(AS106-AT$24)*cash*(_xlfn.NORM.INV(RAND(),cash_ave,cash_std))+(AS106-AT$24)))</f>
        <v/>
      </c>
      <c r="AU106" s="156">
        <f>IF((AT106&lt;=0),0,((AT106-AU$24)*Stock*(_xlfn.NORM.INV(RAND(),stock_ave,stock_std))+(AT106-AU$24)*Bonds*(_xlfn.NORM.INV(RAND(),bond_ave,bond_std))+(AT106-AU$24)*cash*(_xlfn.NORM.INV(RAND(),cash_ave,cash_std))+(AT106-AU$24)))</f>
        <v/>
      </c>
      <c r="AV106" s="156">
        <f>IF((AU106&lt;=0),0,((AU106-AV$24)*Stock*(_xlfn.NORM.INV(RAND(),stock_ave,stock_std))+(AU106-AV$24)*Bonds*(_xlfn.NORM.INV(RAND(),bond_ave,bond_std))+(AU106-AV$24)*cash*(_xlfn.NORM.INV(RAND(),cash_ave,cash_std))+(AU106-AV$24)))</f>
        <v/>
      </c>
      <c r="AW106" s="156">
        <f>IF((AV106&lt;=0),0,((AV106-AW$24)*Stock*(_xlfn.NORM.INV(RAND(),stock_ave,stock_std))+(AV106-AW$24)*Bonds*(_xlfn.NORM.INV(RAND(),bond_ave,bond_std))+(AV106-AW$24)*cash*(_xlfn.NORM.INV(RAND(),cash_ave,cash_std))+(AV106-AW$24)))</f>
        <v/>
      </c>
      <c r="AX106" s="159" t="n"/>
      <c r="AY106" s="159" t="n"/>
      <c r="AZ106" s="159" t="n"/>
      <c r="BA106" s="159" t="n"/>
      <c r="BB106" s="159" t="n"/>
    </row>
    <row r="107">
      <c r="C107" s="147" t="n"/>
      <c r="D107" s="61">
        <f>+D106-IF(D$18&gt;74,(D106/D$25)*$C$10)</f>
        <v/>
      </c>
      <c r="E107" s="61">
        <f>+E106-IF(E$18&gt;74,(E106/E$25)*$C$10)</f>
        <v/>
      </c>
      <c r="F107" s="61">
        <f>+F106-IF(F$18&gt;74,(F106/F$25)*$C$10)</f>
        <v/>
      </c>
      <c r="G107" s="61">
        <f>+G106-IF(G$18&gt;74,(G106/G$25)*$C$10)</f>
        <v/>
      </c>
      <c r="H107" s="61">
        <f>+H106-IF(H$18&gt;74,(H106/H$25)*$C$10)</f>
        <v/>
      </c>
      <c r="I107" s="61">
        <f>+I106-IF(I$18&gt;74,(I106/I$25)*$C$10)</f>
        <v/>
      </c>
      <c r="J107" s="61">
        <f>+J106-IF(J$18&gt;74,(J106/J$25)*$C$10)</f>
        <v/>
      </c>
      <c r="K107" s="61">
        <f>+K106-IF(K$18&gt;74,(K106/K$25)*$C$10)</f>
        <v/>
      </c>
      <c r="L107" s="61">
        <f>+L106-IF(L$18&gt;74,(L106/L$25)*$C$10)</f>
        <v/>
      </c>
      <c r="M107" s="61">
        <f>+M106-IF(M$18&gt;74,(M106/M$25)*$C$10)</f>
        <v/>
      </c>
      <c r="N107" s="61">
        <f>+N106-IF(N$18&gt;74,(N106/N$25)*$C$10)</f>
        <v/>
      </c>
      <c r="O107" s="61">
        <f>+O106-IF(O$18&gt;74,(O106/O$25)*$C$10)</f>
        <v/>
      </c>
      <c r="P107" s="61">
        <f>+P106-IF(P$18&gt;74,(P106/P$25)*$C$10)</f>
        <v/>
      </c>
      <c r="Q107" s="61">
        <f>+Q106-IF(Q$18&gt;74,(Q106/Q$25)*$C$10)</f>
        <v/>
      </c>
      <c r="R107" s="61">
        <f>+R106-IF(R$18&gt;74,(R106/R$25)*$C$10)</f>
        <v/>
      </c>
      <c r="S107" s="61">
        <f>+S106-IF(S$18&gt;74,(S106/S$25)*$C$10)</f>
        <v/>
      </c>
      <c r="T107" s="61">
        <f>+T106-IF(T$18&gt;74,(T106/T$25)*$C$10)</f>
        <v/>
      </c>
      <c r="U107" s="61">
        <f>+U106-IF(U$18&gt;74,(U106/U$25)*$C$10)</f>
        <v/>
      </c>
      <c r="V107" s="61">
        <f>+V106-IF(V$18&gt;74,(V106/V$25)*$C$10)</f>
        <v/>
      </c>
      <c r="W107" s="61">
        <f>+W106-IF(W$18&gt;74,(W106/W$25)*$C$10)</f>
        <v/>
      </c>
      <c r="X107" s="61">
        <f>+X106-IF(X$18&gt;74,(X106/X$25)*$C$10)</f>
        <v/>
      </c>
      <c r="Y107" s="61">
        <f>+Y106-IF(Y$18&gt;74,(Y106/Y$25)*$C$10)</f>
        <v/>
      </c>
      <c r="Z107" s="61">
        <f>+Z106-IF(Z$18&gt;74,(Z106/Z$25)*$C$10)</f>
        <v/>
      </c>
      <c r="AA107" s="61">
        <f>+AA106-IF(AA$18&gt;74,(AA106/AA$25)*$C$10)</f>
        <v/>
      </c>
      <c r="AB107" s="61">
        <f>+AB106-IF(AB$18&gt;74,(AB106/AB$25)*$C$10)</f>
        <v/>
      </c>
      <c r="AC107" s="61">
        <f>+AC106-IF(AC$18&gt;74,(AC106/AC$25)*$C$10)</f>
        <v/>
      </c>
      <c r="AD107" s="61">
        <f>+AD106-IF(AD$18&gt;74,(AD106/AD$25)*$C$10)</f>
        <v/>
      </c>
      <c r="AE107" s="61">
        <f>+AE106-IF(AE$18&gt;74,(AE106/AE$25)*$C$10)</f>
        <v/>
      </c>
      <c r="AF107" s="61">
        <f>+AF106-IF(AF$18&gt;74,(AF106/AF$25)*$C$10)</f>
        <v/>
      </c>
      <c r="AG107" s="61">
        <f>+AG106-IF(AG$18&gt;74,(AG106/AG$25)*$C$10)</f>
        <v/>
      </c>
      <c r="AH107" s="61">
        <f>+AH106-IF(AH$18&gt;74,(AH106/AH$25)*$C$10)</f>
        <v/>
      </c>
      <c r="AI107" s="61">
        <f>+AI106-IF(AI$18&gt;74,(AI106/AI$25)*$C$10)</f>
        <v/>
      </c>
      <c r="AJ107" s="61">
        <f>+AJ106-IF(AJ$18&gt;74,(AJ106/AJ$25)*$C$10)</f>
        <v/>
      </c>
      <c r="AK107" s="61">
        <f>+AK106-IF(AK$18&gt;74,(AK106/AK$25)*$C$10)</f>
        <v/>
      </c>
      <c r="AL107" s="61">
        <f>+AL106-IF(AL$18&gt;74,(AL106/AL$25)*$C$10)</f>
        <v/>
      </c>
      <c r="AM107" s="61">
        <f>+AM106-IF(AM$18&gt;74,(AM106/AM$25)*$C$10)</f>
        <v/>
      </c>
      <c r="AN107" s="61">
        <f>+AN106-IF(AN$18&gt;74,(AN106/AN$25)*$C$10)</f>
        <v/>
      </c>
      <c r="AO107" s="61">
        <f>+AO106-IF(AO$18&gt;74,(AO106/AO$25)*$C$10)</f>
        <v/>
      </c>
      <c r="AP107" s="61">
        <f>+AP106-IF(AP$18&gt;74,(AP106/AP$25)*$C$10)</f>
        <v/>
      </c>
      <c r="AQ107" s="61">
        <f>+AQ106-IF(AQ$18&gt;74,(AQ106/AQ$25)*$C$10)</f>
        <v/>
      </c>
      <c r="AR107" s="61">
        <f>+AR106-IF(AR$18&gt;74,(AR106/AR$25)*$C$10)</f>
        <v/>
      </c>
      <c r="AS107" s="61">
        <f>+AS106-IF(AS$18&gt;74,(AS106/AS$25)*$C$10)</f>
        <v/>
      </c>
      <c r="AT107" s="61">
        <f>+AT106-IF(AT$18&gt;74,(AT106/AT$25)*$C$10)</f>
        <v/>
      </c>
      <c r="AU107" s="61">
        <f>+AU106-IF(AU$18&gt;74,(AU106/AU$25)*$C$10)</f>
        <v/>
      </c>
      <c r="AV107" s="61">
        <f>+AV106-IF(AV$18&gt;74,(AV106/AV$25)*$C$10)</f>
        <v/>
      </c>
      <c r="AW107" s="61">
        <f>+AW106-IF(AW$18&gt;74,(AW106/AW$25)*$C$10)</f>
        <v/>
      </c>
      <c r="AX107" s="35">
        <f>IF(AW107&gt;0,1,0)</f>
        <v/>
      </c>
      <c r="AY107" s="35">
        <f>IF(AL107&gt;0,1,0)</f>
        <v/>
      </c>
      <c r="AZ107" s="35">
        <f>IF(AG107&gt;0,1,0)</f>
        <v/>
      </c>
      <c r="BA107" s="35">
        <f>IF(AB107&gt;0,1,0)</f>
        <v/>
      </c>
      <c r="BB107" s="35">
        <f>IF(W107&gt;0,1,0)</f>
        <v/>
      </c>
    </row>
    <row r="108">
      <c r="B108" s="154" t="inlineStr">
        <is>
          <t>trial 41</t>
        </is>
      </c>
      <c r="C108" s="155">
        <f>+start-$C$24</f>
        <v/>
      </c>
      <c r="D108" s="156">
        <f>IF((C108&lt;=0),0,((C108-D$24)*Stock*(_xlfn.NORM.INV(RAND(),stock_ave,stock_std))+(C108-D$24)*Bonds*(_xlfn.NORM.INV(RAND(),bond_ave,bond_std))+(C108-D$24)*cash*(_xlfn.NORM.INV(RAND(),cash_ave,cash_std))+(C108-D$24)))</f>
        <v/>
      </c>
      <c r="E108" s="156">
        <f>IF((D108&lt;=0),0,((D108-E$24)*Stock*(_xlfn.NORM.INV(RAND(),stock_ave,stock_std))+(D108-E$24)*Bonds*(_xlfn.NORM.INV(RAND(),bond_ave,bond_std))+(D108-E$24)*cash*(_xlfn.NORM.INV(RAND(),cash_ave,cash_std))+(D108-E$24)))</f>
        <v/>
      </c>
      <c r="F108" s="156">
        <f>IF((E108&lt;=0),0,((E108-F$24)*Stock*(_xlfn.NORM.INV(RAND(),stock_ave,stock_std))+(E108-F$24)*Bonds*(_xlfn.NORM.INV(RAND(),bond_ave,bond_std))+(E108-F$24)*cash*(_xlfn.NORM.INV(RAND(),cash_ave,cash_std))+(E108-F$24)))</f>
        <v/>
      </c>
      <c r="G108" s="156">
        <f>IF((F108&lt;=0),0,((F108-G$24)*Stock*(_xlfn.NORM.INV(RAND(),stock_ave,stock_std))+(F108-G$24)*Bonds*(_xlfn.NORM.INV(RAND(),bond_ave,bond_std))+(F108-G$24)*cash*(_xlfn.NORM.INV(RAND(),cash_ave,cash_std))+(F108-G$24)))</f>
        <v/>
      </c>
      <c r="H108" s="156">
        <f>IF((G108&lt;=0),0,((G108-H$24)*Stock*(_xlfn.NORM.INV(RAND(),stock_ave,stock_std))+(G108-H$24)*Bonds*(_xlfn.NORM.INV(RAND(),bond_ave,bond_std))+(G108-H$24)*cash*(_xlfn.NORM.INV(RAND(),cash_ave,cash_std))+(G108-H$24)))</f>
        <v/>
      </c>
      <c r="I108" s="156">
        <f>IF((H108&lt;=0),0,((H108-I$24)*Stock*(_xlfn.NORM.INV(RAND(),stock_ave,stock_std))+(H108-I$24)*Bonds*(_xlfn.NORM.INV(RAND(),bond_ave,bond_std))+(H108-I$24)*cash*(_xlfn.NORM.INV(RAND(),cash_ave,cash_std))+(H108-I$24)))</f>
        <v/>
      </c>
      <c r="J108" s="156">
        <f>IF((I108&lt;=0),0,((I108-J$24)*Stock*(_xlfn.NORM.INV(RAND(),stock_ave,stock_std))+(I108-J$24)*Bonds*(_xlfn.NORM.INV(RAND(),bond_ave,bond_std))+(I108-J$24)*cash*(_xlfn.NORM.INV(RAND(),cash_ave,cash_std))+(I108-J$24)))</f>
        <v/>
      </c>
      <c r="K108" s="156">
        <f>IF((J108&lt;=0),0,((J108-K$24)*Stock*(_xlfn.NORM.INV(RAND(),stock_ave,stock_std))+(J108-K$24)*Bonds*(_xlfn.NORM.INV(RAND(),bond_ave,bond_std))+(J108-K$24)*cash*(_xlfn.NORM.INV(RAND(),cash_ave,cash_std))+(J108-K$24)))</f>
        <v/>
      </c>
      <c r="L108" s="156">
        <f>IF((K108&lt;=0),0,((K108-L$24)*Stock*(_xlfn.NORM.INV(RAND(),stock_ave,stock_std))+(K108-L$24)*Bonds*(_xlfn.NORM.INV(RAND(),bond_ave,bond_std))+(K108-L$24)*cash*(_xlfn.NORM.INV(RAND(),cash_ave,cash_std))+(K108-L$24)))</f>
        <v/>
      </c>
      <c r="M108" s="156">
        <f>IF((L108&lt;=0),0,((L108-M$24)*Stock*(_xlfn.NORM.INV(RAND(),stock_ave,stock_std))+(L108-M$24)*Bonds*(_xlfn.NORM.INV(RAND(),bond_ave,bond_std))+(L108-M$24)*cash*(_xlfn.NORM.INV(RAND(),cash_ave,cash_std))+(L108-M$24)))</f>
        <v/>
      </c>
      <c r="N108" s="156">
        <f>IF((M108&lt;=0),0,((M108-N$24)*Stock*(_xlfn.NORM.INV(RAND(),stock_ave,stock_std))+(M108-N$24)*Bonds*(_xlfn.NORM.INV(RAND(),bond_ave,bond_std))+(M108-N$24)*cash*(_xlfn.NORM.INV(RAND(),cash_ave,cash_std))+(M108-N$24)))</f>
        <v/>
      </c>
      <c r="O108" s="156">
        <f>IF((N108&lt;=0),0,((N108-O$24)*Stock*(_xlfn.NORM.INV(RAND(),stock_ave,stock_std))+(N108-O$24)*Bonds*(_xlfn.NORM.INV(RAND(),bond_ave,bond_std))+(N108-O$24)*cash*(_xlfn.NORM.INV(RAND(),cash_ave,cash_std))+(N108-O$24)))</f>
        <v/>
      </c>
      <c r="P108" s="156">
        <f>IF((O108&lt;=0),0,((O108-P$24)*Stock*(_xlfn.NORM.INV(RAND(),stock_ave,stock_std))+(O108-P$24)*Bonds*(_xlfn.NORM.INV(RAND(),bond_ave,bond_std))+(O108-P$24)*cash*(_xlfn.NORM.INV(RAND(),cash_ave,cash_std))+(O108-P$24)))</f>
        <v/>
      </c>
      <c r="Q108" s="156">
        <f>IF((P108&lt;=0),0,((P108-Q$24)*Stock*(_xlfn.NORM.INV(RAND(),stock_ave,stock_std))+(P108-Q$24)*Bonds*(_xlfn.NORM.INV(RAND(),bond_ave,bond_std))+(P108-Q$24)*cash*(_xlfn.NORM.INV(RAND(),cash_ave,cash_std))+(P108-Q$24)))</f>
        <v/>
      </c>
      <c r="R108" s="156">
        <f>IF((Q108&lt;=0),0,((Q108-R$24)*Stock*(_xlfn.NORM.INV(RAND(),stock_ave,stock_std))+(Q108-R$24)*Bonds*(_xlfn.NORM.INV(RAND(),bond_ave,bond_std))+(Q108-R$24)*cash*(_xlfn.NORM.INV(RAND(),cash_ave,cash_std))+(Q108-R$24)))</f>
        <v/>
      </c>
      <c r="S108" s="156">
        <f>IF((R108&lt;=0),0,((R108-S$24)*Stock*(_xlfn.NORM.INV(RAND(),stock_ave,stock_std))+(R108-S$24)*Bonds*(_xlfn.NORM.INV(RAND(),bond_ave,bond_std))+(R108-S$24)*cash*(_xlfn.NORM.INV(RAND(),cash_ave,cash_std))+(R108-S$24)))</f>
        <v/>
      </c>
      <c r="T108" s="156">
        <f>IF((S108&lt;=0),0,((S108-T$24)*Stock*(_xlfn.NORM.INV(RAND(),stock_ave,stock_std))+(S108-T$24)*Bonds*(_xlfn.NORM.INV(RAND(),bond_ave,bond_std))+(S108-T$24)*cash*(_xlfn.NORM.INV(RAND(),cash_ave,cash_std))+(S108-T$24)))</f>
        <v/>
      </c>
      <c r="U108" s="156">
        <f>IF((T108&lt;=0),0,((T108-U$24)*Stock*(_xlfn.NORM.INV(RAND(),stock_ave,stock_std))+(T108-U$24)*Bonds*(_xlfn.NORM.INV(RAND(),bond_ave,bond_std))+(T108-U$24)*cash*(_xlfn.NORM.INV(RAND(),cash_ave,cash_std))+(T108-U$24)))</f>
        <v/>
      </c>
      <c r="V108" s="156">
        <f>IF((U108&lt;=0),0,((U108-V$24)*Stock*(_xlfn.NORM.INV(RAND(),stock_ave,stock_std))+(U108-V$24)*Bonds*(_xlfn.NORM.INV(RAND(),bond_ave,bond_std))+(U108-V$24)*cash*(_xlfn.NORM.INV(RAND(),cash_ave,cash_std))+(U108-V$24)))</f>
        <v/>
      </c>
      <c r="W108" s="156">
        <f>IF((V108&lt;=0),0,((V108-W$24)*Stock*(_xlfn.NORM.INV(RAND(),stock_ave,stock_std))+(V108-W$24)*Bonds*(_xlfn.NORM.INV(RAND(),bond_ave,bond_std))+(V108-W$24)*cash*(_xlfn.NORM.INV(RAND(),cash_ave,cash_std))+(V108-W$24)))</f>
        <v/>
      </c>
      <c r="X108" s="156">
        <f>IF((W108&lt;=0),0,((W108-X$24)*Stock*(_xlfn.NORM.INV(RAND(),stock_ave,stock_std))+(W108-X$24)*Bonds*(_xlfn.NORM.INV(RAND(),bond_ave,bond_std))+(W108-X$24)*cash*(_xlfn.NORM.INV(RAND(),cash_ave,cash_std))+(W108-X$24)))</f>
        <v/>
      </c>
      <c r="Y108" s="156">
        <f>IF((X108&lt;=0),0,((X108-Y$24)*Stock*(_xlfn.NORM.INV(RAND(),stock_ave,stock_std))+(X108-Y$24)*Bonds*(_xlfn.NORM.INV(RAND(),bond_ave,bond_std))+(X108-Y$24)*cash*(_xlfn.NORM.INV(RAND(),cash_ave,cash_std))+(X108-Y$24)))</f>
        <v/>
      </c>
      <c r="Z108" s="156">
        <f>IF((Y108&lt;=0),0,((Y108-Z$24)*Stock*(_xlfn.NORM.INV(RAND(),stock_ave,stock_std))+(Y108-Z$24)*Bonds*(_xlfn.NORM.INV(RAND(),bond_ave,bond_std))+(Y108-Z$24)*cash*(_xlfn.NORM.INV(RAND(),cash_ave,cash_std))+(Y108-Z$24)))</f>
        <v/>
      </c>
      <c r="AA108" s="156">
        <f>IF((Z108&lt;=0),0,((Z108-AA$24)*Stock*(_xlfn.NORM.INV(RAND(),stock_ave,stock_std))+(Z108-AA$24)*Bonds*(_xlfn.NORM.INV(RAND(),bond_ave,bond_std))+(Z108-AA$24)*cash*(_xlfn.NORM.INV(RAND(),cash_ave,cash_std))+(Z108-AA$24)))</f>
        <v/>
      </c>
      <c r="AB108" s="156">
        <f>IF((AA108&lt;=0),0,((AA108-AB$24)*Stock*(_xlfn.NORM.INV(RAND(),stock_ave,stock_std))+(AA108-AB$24)*Bonds*(_xlfn.NORM.INV(RAND(),bond_ave,bond_std))+(AA108-AB$24)*cash*(_xlfn.NORM.INV(RAND(),cash_ave,cash_std))+(AA108-AB$24)))</f>
        <v/>
      </c>
      <c r="AC108" s="156">
        <f>IF((AB108&lt;=0),0,((AB108-AC$24)*Stock*(_xlfn.NORM.INV(RAND(),stock_ave,stock_std))+(AB108-AC$24)*Bonds*(_xlfn.NORM.INV(RAND(),bond_ave,bond_std))+(AB108-AC$24)*cash*(_xlfn.NORM.INV(RAND(),cash_ave,cash_std))+(AB108-AC$24)))</f>
        <v/>
      </c>
      <c r="AD108" s="156">
        <f>IF((AC108&lt;=0),0,((AC108-AD$24)*Stock*(_xlfn.NORM.INV(RAND(),stock_ave,stock_std))+(AC108-AD$24)*Bonds*(_xlfn.NORM.INV(RAND(),bond_ave,bond_std))+(AC108-AD$24)*cash*(_xlfn.NORM.INV(RAND(),cash_ave,cash_std))+(AC108-AD$24)))</f>
        <v/>
      </c>
      <c r="AE108" s="156">
        <f>IF((AD108&lt;=0),0,((AD108-AE$24)*Stock*(_xlfn.NORM.INV(RAND(),stock_ave,stock_std))+(AD108-AE$24)*Bonds*(_xlfn.NORM.INV(RAND(),bond_ave,bond_std))+(AD108-AE$24)*cash*(_xlfn.NORM.INV(RAND(),cash_ave,cash_std))+(AD108-AE$24)))</f>
        <v/>
      </c>
      <c r="AF108" s="156">
        <f>IF((AE108&lt;=0),0,((AE108-AF$24)*Stock*(_xlfn.NORM.INV(RAND(),stock_ave,stock_std))+(AE108-AF$24)*Bonds*(_xlfn.NORM.INV(RAND(),bond_ave,bond_std))+(AE108-AF$24)*cash*(_xlfn.NORM.INV(RAND(),cash_ave,cash_std))+(AE108-AF$24)))</f>
        <v/>
      </c>
      <c r="AG108" s="156">
        <f>IF((AF108&lt;=0),0,((AF108-AG$24)*Stock*(_xlfn.NORM.INV(RAND(),stock_ave,stock_std))+(AF108-AG$24)*Bonds*(_xlfn.NORM.INV(RAND(),bond_ave,bond_std))+(AF108-AG$24)*cash*(_xlfn.NORM.INV(RAND(),cash_ave,cash_std))+(AF108-AG$24)))</f>
        <v/>
      </c>
      <c r="AH108" s="156">
        <f>IF((AG108&lt;=0),0,((AG108-AH$24)*Stock*(_xlfn.NORM.INV(RAND(),stock_ave,stock_std))+(AG108-AH$24)*Bonds*(_xlfn.NORM.INV(RAND(),bond_ave,bond_std))+(AG108-AH$24)*cash*(_xlfn.NORM.INV(RAND(),cash_ave,cash_std))+(AG108-AH$24)))</f>
        <v/>
      </c>
      <c r="AI108" s="156">
        <f>IF((AH108&lt;=0),0,((AH108-AI$24)*Stock*(_xlfn.NORM.INV(RAND(),stock_ave,stock_std))+(AH108-AI$24)*Bonds*(_xlfn.NORM.INV(RAND(),bond_ave,bond_std))+(AH108-AI$24)*cash*(_xlfn.NORM.INV(RAND(),cash_ave,cash_std))+(AH108-AI$24)))</f>
        <v/>
      </c>
      <c r="AJ108" s="156">
        <f>IF((AI108&lt;=0),0,((AI108-AJ$24)*Stock*(_xlfn.NORM.INV(RAND(),stock_ave,stock_std))+(AI108-AJ$24)*Bonds*(_xlfn.NORM.INV(RAND(),bond_ave,bond_std))+(AI108-AJ$24)*cash*(_xlfn.NORM.INV(RAND(),cash_ave,cash_std))+(AI108-AJ$24)))</f>
        <v/>
      </c>
      <c r="AK108" s="156">
        <f>IF((AJ108&lt;=0),0,((AJ108-AK$24)*Stock*(_xlfn.NORM.INV(RAND(),stock_ave,stock_std))+(AJ108-AK$24)*Bonds*(_xlfn.NORM.INV(RAND(),bond_ave,bond_std))+(AJ108-AK$24)*cash*(_xlfn.NORM.INV(RAND(),cash_ave,cash_std))+(AJ108-AK$24)))</f>
        <v/>
      </c>
      <c r="AL108" s="156">
        <f>IF((AK108&lt;=0),0,((AK108-AL$24)*Stock*(_xlfn.NORM.INV(RAND(),stock_ave,stock_std))+(AK108-AL$24)*Bonds*(_xlfn.NORM.INV(RAND(),bond_ave,bond_std))+(AK108-AL$24)*cash*(_xlfn.NORM.INV(RAND(),cash_ave,cash_std))+(AK108-AL$24)))</f>
        <v/>
      </c>
      <c r="AM108" s="156">
        <f>IF((AL108&lt;=0),0,((AL108-AM$24)*Stock*(_xlfn.NORM.INV(RAND(),stock_ave,stock_std))+(AL108-AM$24)*Bonds*(_xlfn.NORM.INV(RAND(),bond_ave,bond_std))+(AL108-AM$24)*cash*(_xlfn.NORM.INV(RAND(),cash_ave,cash_std))+(AL108-AM$24)))</f>
        <v/>
      </c>
      <c r="AN108" s="156">
        <f>IF((AM108&lt;=0),0,((AM108-AN$24)*Stock*(_xlfn.NORM.INV(RAND(),stock_ave,stock_std))+(AM108-AN$24)*Bonds*(_xlfn.NORM.INV(RAND(),bond_ave,bond_std))+(AM108-AN$24)*cash*(_xlfn.NORM.INV(RAND(),cash_ave,cash_std))+(AM108-AN$24)))</f>
        <v/>
      </c>
      <c r="AO108" s="156">
        <f>IF((AN108&lt;=0),0,((AN108-AO$24)*Stock*(_xlfn.NORM.INV(RAND(),stock_ave,stock_std))+(AN108-AO$24)*Bonds*(_xlfn.NORM.INV(RAND(),bond_ave,bond_std))+(AN108-AO$24)*cash*(_xlfn.NORM.INV(RAND(),cash_ave,cash_std))+(AN108-AO$24)))</f>
        <v/>
      </c>
      <c r="AP108" s="156">
        <f>IF((AO108&lt;=0),0,((AO108-AP$24)*Stock*(_xlfn.NORM.INV(RAND(),stock_ave,stock_std))+(AO108-AP$24)*Bonds*(_xlfn.NORM.INV(RAND(),bond_ave,bond_std))+(AO108-AP$24)*cash*(_xlfn.NORM.INV(RAND(),cash_ave,cash_std))+(AO108-AP$24)))</f>
        <v/>
      </c>
      <c r="AQ108" s="156">
        <f>IF((AP108&lt;=0),0,((AP108-AQ$24)*Stock*(_xlfn.NORM.INV(RAND(),stock_ave,stock_std))+(AP108-AQ$24)*Bonds*(_xlfn.NORM.INV(RAND(),bond_ave,bond_std))+(AP108-AQ$24)*cash*(_xlfn.NORM.INV(RAND(),cash_ave,cash_std))+(AP108-AQ$24)))</f>
        <v/>
      </c>
      <c r="AR108" s="156">
        <f>IF((AQ108&lt;=0),0,((AQ108-AR$24)*Stock*(_xlfn.NORM.INV(RAND(),stock_ave,stock_std))+(AQ108-AR$24)*Bonds*(_xlfn.NORM.INV(RAND(),bond_ave,bond_std))+(AQ108-AR$24)*cash*(_xlfn.NORM.INV(RAND(),cash_ave,cash_std))+(AQ108-AR$24)))</f>
        <v/>
      </c>
      <c r="AS108" s="156">
        <f>IF((AR108&lt;=0),0,((AR108-AS$24)*Stock*(_xlfn.NORM.INV(RAND(),stock_ave,stock_std))+(AR108-AS$24)*Bonds*(_xlfn.NORM.INV(RAND(),bond_ave,bond_std))+(AR108-AS$24)*cash*(_xlfn.NORM.INV(RAND(),cash_ave,cash_std))+(AR108-AS$24)))</f>
        <v/>
      </c>
      <c r="AT108" s="156">
        <f>IF((AS108&lt;=0),0,((AS108-AT$24)*Stock*(_xlfn.NORM.INV(RAND(),stock_ave,stock_std))+(AS108-AT$24)*Bonds*(_xlfn.NORM.INV(RAND(),bond_ave,bond_std))+(AS108-AT$24)*cash*(_xlfn.NORM.INV(RAND(),cash_ave,cash_std))+(AS108-AT$24)))</f>
        <v/>
      </c>
      <c r="AU108" s="156">
        <f>IF((AT108&lt;=0),0,((AT108-AU$24)*Stock*(_xlfn.NORM.INV(RAND(),stock_ave,stock_std))+(AT108-AU$24)*Bonds*(_xlfn.NORM.INV(RAND(),bond_ave,bond_std))+(AT108-AU$24)*cash*(_xlfn.NORM.INV(RAND(),cash_ave,cash_std))+(AT108-AU$24)))</f>
        <v/>
      </c>
      <c r="AV108" s="156">
        <f>IF((AU108&lt;=0),0,((AU108-AV$24)*Stock*(_xlfn.NORM.INV(RAND(),stock_ave,stock_std))+(AU108-AV$24)*Bonds*(_xlfn.NORM.INV(RAND(),bond_ave,bond_std))+(AU108-AV$24)*cash*(_xlfn.NORM.INV(RAND(),cash_ave,cash_std))+(AU108-AV$24)))</f>
        <v/>
      </c>
      <c r="AW108" s="156">
        <f>IF((AV108&lt;=0),0,((AV108-AW$24)*Stock*(_xlfn.NORM.INV(RAND(),stock_ave,stock_std))+(AV108-AW$24)*Bonds*(_xlfn.NORM.INV(RAND(),bond_ave,bond_std))+(AV108-AW$24)*cash*(_xlfn.NORM.INV(RAND(),cash_ave,cash_std))+(AV108-AW$24)))</f>
        <v/>
      </c>
      <c r="AX108" s="159" t="n"/>
      <c r="AY108" s="159" t="n"/>
      <c r="AZ108" s="159" t="n"/>
      <c r="BA108" s="159" t="n"/>
      <c r="BB108" s="159" t="n"/>
    </row>
    <row r="109">
      <c r="C109" s="147" t="n"/>
      <c r="D109" s="61">
        <f>+D108-IF(D$18&gt;74,(D108/D$25)*$C$10)</f>
        <v/>
      </c>
      <c r="E109" s="61">
        <f>+E108-IF(E$18&gt;74,(E108/E$25)*$C$10)</f>
        <v/>
      </c>
      <c r="F109" s="61">
        <f>+F108-IF(F$18&gt;74,(F108/F$25)*$C$10)</f>
        <v/>
      </c>
      <c r="G109" s="61">
        <f>+G108-IF(G$18&gt;74,(G108/G$25)*$C$10)</f>
        <v/>
      </c>
      <c r="H109" s="61">
        <f>+H108-IF(H$18&gt;74,(H108/H$25)*$C$10)</f>
        <v/>
      </c>
      <c r="I109" s="61">
        <f>+I108-IF(I$18&gt;74,(I108/I$25)*$C$10)</f>
        <v/>
      </c>
      <c r="J109" s="61">
        <f>+J108-IF(J$18&gt;74,(J108/J$25)*$C$10)</f>
        <v/>
      </c>
      <c r="K109" s="61">
        <f>+K108-IF(K$18&gt;74,(K108/K$25)*$C$10)</f>
        <v/>
      </c>
      <c r="L109" s="61">
        <f>+L108-IF(L$18&gt;74,(L108/L$25)*$C$10)</f>
        <v/>
      </c>
      <c r="M109" s="61">
        <f>+M108-IF(M$18&gt;74,(M108/M$25)*$C$10)</f>
        <v/>
      </c>
      <c r="N109" s="61">
        <f>+N108-IF(N$18&gt;74,(N108/N$25)*$C$10)</f>
        <v/>
      </c>
      <c r="O109" s="61">
        <f>+O108-IF(O$18&gt;74,(O108/O$25)*$C$10)</f>
        <v/>
      </c>
      <c r="P109" s="61">
        <f>+P108-IF(P$18&gt;74,(P108/P$25)*$C$10)</f>
        <v/>
      </c>
      <c r="Q109" s="61">
        <f>+Q108-IF(Q$18&gt;74,(Q108/Q$25)*$C$10)</f>
        <v/>
      </c>
      <c r="R109" s="61">
        <f>+R108-IF(R$18&gt;74,(R108/R$25)*$C$10)</f>
        <v/>
      </c>
      <c r="S109" s="61">
        <f>+S108-IF(S$18&gt;74,(S108/S$25)*$C$10)</f>
        <v/>
      </c>
      <c r="T109" s="61">
        <f>+T108-IF(T$18&gt;74,(T108/T$25)*$C$10)</f>
        <v/>
      </c>
      <c r="U109" s="61">
        <f>+U108-IF(U$18&gt;74,(U108/U$25)*$C$10)</f>
        <v/>
      </c>
      <c r="V109" s="61">
        <f>+V108-IF(V$18&gt;74,(V108/V$25)*$C$10)</f>
        <v/>
      </c>
      <c r="W109" s="61">
        <f>+W108-IF(W$18&gt;74,(W108/W$25)*$C$10)</f>
        <v/>
      </c>
      <c r="X109" s="61">
        <f>+X108-IF(X$18&gt;74,(X108/X$25)*$C$10)</f>
        <v/>
      </c>
      <c r="Y109" s="61">
        <f>+Y108-IF(Y$18&gt;74,(Y108/Y$25)*$C$10)</f>
        <v/>
      </c>
      <c r="Z109" s="61">
        <f>+Z108-IF(Z$18&gt;74,(Z108/Z$25)*$C$10)</f>
        <v/>
      </c>
      <c r="AA109" s="61">
        <f>+AA108-IF(AA$18&gt;74,(AA108/AA$25)*$C$10)</f>
        <v/>
      </c>
      <c r="AB109" s="61">
        <f>+AB108-IF(AB$18&gt;74,(AB108/AB$25)*$C$10)</f>
        <v/>
      </c>
      <c r="AC109" s="61">
        <f>+AC108-IF(AC$18&gt;74,(AC108/AC$25)*$C$10)</f>
        <v/>
      </c>
      <c r="AD109" s="61">
        <f>+AD108-IF(AD$18&gt;74,(AD108/AD$25)*$C$10)</f>
        <v/>
      </c>
      <c r="AE109" s="61">
        <f>+AE108-IF(AE$18&gt;74,(AE108/AE$25)*$C$10)</f>
        <v/>
      </c>
      <c r="AF109" s="61">
        <f>+AF108-IF(AF$18&gt;74,(AF108/AF$25)*$C$10)</f>
        <v/>
      </c>
      <c r="AG109" s="61">
        <f>+AG108-IF(AG$18&gt;74,(AG108/AG$25)*$C$10)</f>
        <v/>
      </c>
      <c r="AH109" s="61">
        <f>+AH108-IF(AH$18&gt;74,(AH108/AH$25)*$C$10)</f>
        <v/>
      </c>
      <c r="AI109" s="61">
        <f>+AI108-IF(AI$18&gt;74,(AI108/AI$25)*$C$10)</f>
        <v/>
      </c>
      <c r="AJ109" s="61">
        <f>+AJ108-IF(AJ$18&gt;74,(AJ108/AJ$25)*$C$10)</f>
        <v/>
      </c>
      <c r="AK109" s="61">
        <f>+AK108-IF(AK$18&gt;74,(AK108/AK$25)*$C$10)</f>
        <v/>
      </c>
      <c r="AL109" s="61">
        <f>+AL108-IF(AL$18&gt;74,(AL108/AL$25)*$C$10)</f>
        <v/>
      </c>
      <c r="AM109" s="61">
        <f>+AM108-IF(AM$18&gt;74,(AM108/AM$25)*$C$10)</f>
        <v/>
      </c>
      <c r="AN109" s="61">
        <f>+AN108-IF(AN$18&gt;74,(AN108/AN$25)*$C$10)</f>
        <v/>
      </c>
      <c r="AO109" s="61">
        <f>+AO108-IF(AO$18&gt;74,(AO108/AO$25)*$C$10)</f>
        <v/>
      </c>
      <c r="AP109" s="61">
        <f>+AP108-IF(AP$18&gt;74,(AP108/AP$25)*$C$10)</f>
        <v/>
      </c>
      <c r="AQ109" s="61">
        <f>+AQ108-IF(AQ$18&gt;74,(AQ108/AQ$25)*$C$10)</f>
        <v/>
      </c>
      <c r="AR109" s="61">
        <f>+AR108-IF(AR$18&gt;74,(AR108/AR$25)*$C$10)</f>
        <v/>
      </c>
      <c r="AS109" s="61">
        <f>+AS108-IF(AS$18&gt;74,(AS108/AS$25)*$C$10)</f>
        <v/>
      </c>
      <c r="AT109" s="61">
        <f>+AT108-IF(AT$18&gt;74,(AT108/AT$25)*$C$10)</f>
        <v/>
      </c>
      <c r="AU109" s="61">
        <f>+AU108-IF(AU$18&gt;74,(AU108/AU$25)*$C$10)</f>
        <v/>
      </c>
      <c r="AV109" s="61">
        <f>+AV108-IF(AV$18&gt;74,(AV108/AV$25)*$C$10)</f>
        <v/>
      </c>
      <c r="AW109" s="61">
        <f>+AW108-IF(AW$18&gt;74,(AW108/AW$25)*$C$10)</f>
        <v/>
      </c>
      <c r="AX109" s="35">
        <f>IF(AW109&gt;0,1,0)</f>
        <v/>
      </c>
      <c r="AY109" s="35">
        <f>IF(AL109&gt;0,1,0)</f>
        <v/>
      </c>
      <c r="AZ109" s="35">
        <f>IF(AG109&gt;0,1,0)</f>
        <v/>
      </c>
      <c r="BA109" s="35">
        <f>IF(AB109&gt;0,1,0)</f>
        <v/>
      </c>
      <c r="BB109" s="35">
        <f>IF(W109&gt;0,1,0)</f>
        <v/>
      </c>
    </row>
    <row r="110">
      <c r="B110" s="154" t="inlineStr">
        <is>
          <t>trial 42</t>
        </is>
      </c>
      <c r="C110" s="155">
        <f>+start-$C$24</f>
        <v/>
      </c>
      <c r="D110" s="156">
        <f>IF((C110&lt;=0),0,((C110-D$24)*Stock*(_xlfn.NORM.INV(RAND(),stock_ave,stock_std))+(C110-D$24)*Bonds*(_xlfn.NORM.INV(RAND(),bond_ave,bond_std))+(C110-D$24)*cash*(_xlfn.NORM.INV(RAND(),cash_ave,cash_std))+(C110-D$24)))</f>
        <v/>
      </c>
      <c r="E110" s="156">
        <f>IF((D110&lt;=0),0,((D110-E$24)*Stock*(_xlfn.NORM.INV(RAND(),stock_ave,stock_std))+(D110-E$24)*Bonds*(_xlfn.NORM.INV(RAND(),bond_ave,bond_std))+(D110-E$24)*cash*(_xlfn.NORM.INV(RAND(),cash_ave,cash_std))+(D110-E$24)))</f>
        <v/>
      </c>
      <c r="F110" s="156">
        <f>IF((E110&lt;=0),0,((E110-F$24)*Stock*(_xlfn.NORM.INV(RAND(),stock_ave,stock_std))+(E110-F$24)*Bonds*(_xlfn.NORM.INV(RAND(),bond_ave,bond_std))+(E110-F$24)*cash*(_xlfn.NORM.INV(RAND(),cash_ave,cash_std))+(E110-F$24)))</f>
        <v/>
      </c>
      <c r="G110" s="156">
        <f>IF((F110&lt;=0),0,((F110-G$24)*Stock*(_xlfn.NORM.INV(RAND(),stock_ave,stock_std))+(F110-G$24)*Bonds*(_xlfn.NORM.INV(RAND(),bond_ave,bond_std))+(F110-G$24)*cash*(_xlfn.NORM.INV(RAND(),cash_ave,cash_std))+(F110-G$24)))</f>
        <v/>
      </c>
      <c r="H110" s="156">
        <f>IF((G110&lt;=0),0,((G110-H$24)*Stock*(_xlfn.NORM.INV(RAND(),stock_ave,stock_std))+(G110-H$24)*Bonds*(_xlfn.NORM.INV(RAND(),bond_ave,bond_std))+(G110-H$24)*cash*(_xlfn.NORM.INV(RAND(),cash_ave,cash_std))+(G110-H$24)))</f>
        <v/>
      </c>
      <c r="I110" s="156">
        <f>IF((H110&lt;=0),0,((H110-I$24)*Stock*(_xlfn.NORM.INV(RAND(),stock_ave,stock_std))+(H110-I$24)*Bonds*(_xlfn.NORM.INV(RAND(),bond_ave,bond_std))+(H110-I$24)*cash*(_xlfn.NORM.INV(RAND(),cash_ave,cash_std))+(H110-I$24)))</f>
        <v/>
      </c>
      <c r="J110" s="156">
        <f>IF((I110&lt;=0),0,((I110-J$24)*Stock*(_xlfn.NORM.INV(RAND(),stock_ave,stock_std))+(I110-J$24)*Bonds*(_xlfn.NORM.INV(RAND(),bond_ave,bond_std))+(I110-J$24)*cash*(_xlfn.NORM.INV(RAND(),cash_ave,cash_std))+(I110-J$24)))</f>
        <v/>
      </c>
      <c r="K110" s="156">
        <f>IF((J110&lt;=0),0,((J110-K$24)*Stock*(_xlfn.NORM.INV(RAND(),stock_ave,stock_std))+(J110-K$24)*Bonds*(_xlfn.NORM.INV(RAND(),bond_ave,bond_std))+(J110-K$24)*cash*(_xlfn.NORM.INV(RAND(),cash_ave,cash_std))+(J110-K$24)))</f>
        <v/>
      </c>
      <c r="L110" s="156">
        <f>IF((K110&lt;=0),0,((K110-L$24)*Stock*(_xlfn.NORM.INV(RAND(),stock_ave,stock_std))+(K110-L$24)*Bonds*(_xlfn.NORM.INV(RAND(),bond_ave,bond_std))+(K110-L$24)*cash*(_xlfn.NORM.INV(RAND(),cash_ave,cash_std))+(K110-L$24)))</f>
        <v/>
      </c>
      <c r="M110" s="156">
        <f>IF((L110&lt;=0),0,((L110-M$24)*Stock*(_xlfn.NORM.INV(RAND(),stock_ave,stock_std))+(L110-M$24)*Bonds*(_xlfn.NORM.INV(RAND(),bond_ave,bond_std))+(L110-M$24)*cash*(_xlfn.NORM.INV(RAND(),cash_ave,cash_std))+(L110-M$24)))</f>
        <v/>
      </c>
      <c r="N110" s="156">
        <f>IF((M110&lt;=0),0,((M110-N$24)*Stock*(_xlfn.NORM.INV(RAND(),stock_ave,stock_std))+(M110-N$24)*Bonds*(_xlfn.NORM.INV(RAND(),bond_ave,bond_std))+(M110-N$24)*cash*(_xlfn.NORM.INV(RAND(),cash_ave,cash_std))+(M110-N$24)))</f>
        <v/>
      </c>
      <c r="O110" s="156">
        <f>IF((N110&lt;=0),0,((N110-O$24)*Stock*(_xlfn.NORM.INV(RAND(),stock_ave,stock_std))+(N110-O$24)*Bonds*(_xlfn.NORM.INV(RAND(),bond_ave,bond_std))+(N110-O$24)*cash*(_xlfn.NORM.INV(RAND(),cash_ave,cash_std))+(N110-O$24)))</f>
        <v/>
      </c>
      <c r="P110" s="156">
        <f>IF((O110&lt;=0),0,((O110-P$24)*Stock*(_xlfn.NORM.INV(RAND(),stock_ave,stock_std))+(O110-P$24)*Bonds*(_xlfn.NORM.INV(RAND(),bond_ave,bond_std))+(O110-P$24)*cash*(_xlfn.NORM.INV(RAND(),cash_ave,cash_std))+(O110-P$24)))</f>
        <v/>
      </c>
      <c r="Q110" s="156">
        <f>IF((P110&lt;=0),0,((P110-Q$24)*Stock*(_xlfn.NORM.INV(RAND(),stock_ave,stock_std))+(P110-Q$24)*Bonds*(_xlfn.NORM.INV(RAND(),bond_ave,bond_std))+(P110-Q$24)*cash*(_xlfn.NORM.INV(RAND(),cash_ave,cash_std))+(P110-Q$24)))</f>
        <v/>
      </c>
      <c r="R110" s="156">
        <f>IF((Q110&lt;=0),0,((Q110-R$24)*Stock*(_xlfn.NORM.INV(RAND(),stock_ave,stock_std))+(Q110-R$24)*Bonds*(_xlfn.NORM.INV(RAND(),bond_ave,bond_std))+(Q110-R$24)*cash*(_xlfn.NORM.INV(RAND(),cash_ave,cash_std))+(Q110-R$24)))</f>
        <v/>
      </c>
      <c r="S110" s="156">
        <f>IF((R110&lt;=0),0,((R110-S$24)*Stock*(_xlfn.NORM.INV(RAND(),stock_ave,stock_std))+(R110-S$24)*Bonds*(_xlfn.NORM.INV(RAND(),bond_ave,bond_std))+(R110-S$24)*cash*(_xlfn.NORM.INV(RAND(),cash_ave,cash_std))+(R110-S$24)))</f>
        <v/>
      </c>
      <c r="T110" s="156">
        <f>IF((S110&lt;=0),0,((S110-T$24)*Stock*(_xlfn.NORM.INV(RAND(),stock_ave,stock_std))+(S110-T$24)*Bonds*(_xlfn.NORM.INV(RAND(),bond_ave,bond_std))+(S110-T$24)*cash*(_xlfn.NORM.INV(RAND(),cash_ave,cash_std))+(S110-T$24)))</f>
        <v/>
      </c>
      <c r="U110" s="156">
        <f>IF((T110&lt;=0),0,((T110-U$24)*Stock*(_xlfn.NORM.INV(RAND(),stock_ave,stock_std))+(T110-U$24)*Bonds*(_xlfn.NORM.INV(RAND(),bond_ave,bond_std))+(T110-U$24)*cash*(_xlfn.NORM.INV(RAND(),cash_ave,cash_std))+(T110-U$24)))</f>
        <v/>
      </c>
      <c r="V110" s="156">
        <f>IF((U110&lt;=0),0,((U110-V$24)*Stock*(_xlfn.NORM.INV(RAND(),stock_ave,stock_std))+(U110-V$24)*Bonds*(_xlfn.NORM.INV(RAND(),bond_ave,bond_std))+(U110-V$24)*cash*(_xlfn.NORM.INV(RAND(),cash_ave,cash_std))+(U110-V$24)))</f>
        <v/>
      </c>
      <c r="W110" s="156">
        <f>IF((V110&lt;=0),0,((V110-W$24)*Stock*(_xlfn.NORM.INV(RAND(),stock_ave,stock_std))+(V110-W$24)*Bonds*(_xlfn.NORM.INV(RAND(),bond_ave,bond_std))+(V110-W$24)*cash*(_xlfn.NORM.INV(RAND(),cash_ave,cash_std))+(V110-W$24)))</f>
        <v/>
      </c>
      <c r="X110" s="156">
        <f>IF((W110&lt;=0),0,((W110-X$24)*Stock*(_xlfn.NORM.INV(RAND(),stock_ave,stock_std))+(W110-X$24)*Bonds*(_xlfn.NORM.INV(RAND(),bond_ave,bond_std))+(W110-X$24)*cash*(_xlfn.NORM.INV(RAND(),cash_ave,cash_std))+(W110-X$24)))</f>
        <v/>
      </c>
      <c r="Y110" s="156">
        <f>IF((X110&lt;=0),0,((X110-Y$24)*Stock*(_xlfn.NORM.INV(RAND(),stock_ave,stock_std))+(X110-Y$24)*Bonds*(_xlfn.NORM.INV(RAND(),bond_ave,bond_std))+(X110-Y$24)*cash*(_xlfn.NORM.INV(RAND(),cash_ave,cash_std))+(X110-Y$24)))</f>
        <v/>
      </c>
      <c r="Z110" s="156">
        <f>IF((Y110&lt;=0),0,((Y110-Z$24)*Stock*(_xlfn.NORM.INV(RAND(),stock_ave,stock_std))+(Y110-Z$24)*Bonds*(_xlfn.NORM.INV(RAND(),bond_ave,bond_std))+(Y110-Z$24)*cash*(_xlfn.NORM.INV(RAND(),cash_ave,cash_std))+(Y110-Z$24)))</f>
        <v/>
      </c>
      <c r="AA110" s="156">
        <f>IF((Z110&lt;=0),0,((Z110-AA$24)*Stock*(_xlfn.NORM.INV(RAND(),stock_ave,stock_std))+(Z110-AA$24)*Bonds*(_xlfn.NORM.INV(RAND(),bond_ave,bond_std))+(Z110-AA$24)*cash*(_xlfn.NORM.INV(RAND(),cash_ave,cash_std))+(Z110-AA$24)))</f>
        <v/>
      </c>
      <c r="AB110" s="156">
        <f>IF((AA110&lt;=0),0,((AA110-AB$24)*Stock*(_xlfn.NORM.INV(RAND(),stock_ave,stock_std))+(AA110-AB$24)*Bonds*(_xlfn.NORM.INV(RAND(),bond_ave,bond_std))+(AA110-AB$24)*cash*(_xlfn.NORM.INV(RAND(),cash_ave,cash_std))+(AA110-AB$24)))</f>
        <v/>
      </c>
      <c r="AC110" s="156">
        <f>IF((AB110&lt;=0),0,((AB110-AC$24)*Stock*(_xlfn.NORM.INV(RAND(),stock_ave,stock_std))+(AB110-AC$24)*Bonds*(_xlfn.NORM.INV(RAND(),bond_ave,bond_std))+(AB110-AC$24)*cash*(_xlfn.NORM.INV(RAND(),cash_ave,cash_std))+(AB110-AC$24)))</f>
        <v/>
      </c>
      <c r="AD110" s="156">
        <f>IF((AC110&lt;=0),0,((AC110-AD$24)*Stock*(_xlfn.NORM.INV(RAND(),stock_ave,stock_std))+(AC110-AD$24)*Bonds*(_xlfn.NORM.INV(RAND(),bond_ave,bond_std))+(AC110-AD$24)*cash*(_xlfn.NORM.INV(RAND(),cash_ave,cash_std))+(AC110-AD$24)))</f>
        <v/>
      </c>
      <c r="AE110" s="156">
        <f>IF((AD110&lt;=0),0,((AD110-AE$24)*Stock*(_xlfn.NORM.INV(RAND(),stock_ave,stock_std))+(AD110-AE$24)*Bonds*(_xlfn.NORM.INV(RAND(),bond_ave,bond_std))+(AD110-AE$24)*cash*(_xlfn.NORM.INV(RAND(),cash_ave,cash_std))+(AD110-AE$24)))</f>
        <v/>
      </c>
      <c r="AF110" s="156">
        <f>IF((AE110&lt;=0),0,((AE110-AF$24)*Stock*(_xlfn.NORM.INV(RAND(),stock_ave,stock_std))+(AE110-AF$24)*Bonds*(_xlfn.NORM.INV(RAND(),bond_ave,bond_std))+(AE110-AF$24)*cash*(_xlfn.NORM.INV(RAND(),cash_ave,cash_std))+(AE110-AF$24)))</f>
        <v/>
      </c>
      <c r="AG110" s="156">
        <f>IF((AF110&lt;=0),0,((AF110-AG$24)*Stock*(_xlfn.NORM.INV(RAND(),stock_ave,stock_std))+(AF110-AG$24)*Bonds*(_xlfn.NORM.INV(RAND(),bond_ave,bond_std))+(AF110-AG$24)*cash*(_xlfn.NORM.INV(RAND(),cash_ave,cash_std))+(AF110-AG$24)))</f>
        <v/>
      </c>
      <c r="AH110" s="156">
        <f>IF((AG110&lt;=0),0,((AG110-AH$24)*Stock*(_xlfn.NORM.INV(RAND(),stock_ave,stock_std))+(AG110-AH$24)*Bonds*(_xlfn.NORM.INV(RAND(),bond_ave,bond_std))+(AG110-AH$24)*cash*(_xlfn.NORM.INV(RAND(),cash_ave,cash_std))+(AG110-AH$24)))</f>
        <v/>
      </c>
      <c r="AI110" s="156">
        <f>IF((AH110&lt;=0),0,((AH110-AI$24)*Stock*(_xlfn.NORM.INV(RAND(),stock_ave,stock_std))+(AH110-AI$24)*Bonds*(_xlfn.NORM.INV(RAND(),bond_ave,bond_std))+(AH110-AI$24)*cash*(_xlfn.NORM.INV(RAND(),cash_ave,cash_std))+(AH110-AI$24)))</f>
        <v/>
      </c>
      <c r="AJ110" s="156">
        <f>IF((AI110&lt;=0),0,((AI110-AJ$24)*Stock*(_xlfn.NORM.INV(RAND(),stock_ave,stock_std))+(AI110-AJ$24)*Bonds*(_xlfn.NORM.INV(RAND(),bond_ave,bond_std))+(AI110-AJ$24)*cash*(_xlfn.NORM.INV(RAND(),cash_ave,cash_std))+(AI110-AJ$24)))</f>
        <v/>
      </c>
      <c r="AK110" s="156">
        <f>IF((AJ110&lt;=0),0,((AJ110-AK$24)*Stock*(_xlfn.NORM.INV(RAND(),stock_ave,stock_std))+(AJ110-AK$24)*Bonds*(_xlfn.NORM.INV(RAND(),bond_ave,bond_std))+(AJ110-AK$24)*cash*(_xlfn.NORM.INV(RAND(),cash_ave,cash_std))+(AJ110-AK$24)))</f>
        <v/>
      </c>
      <c r="AL110" s="156">
        <f>IF((AK110&lt;=0),0,((AK110-AL$24)*Stock*(_xlfn.NORM.INV(RAND(),stock_ave,stock_std))+(AK110-AL$24)*Bonds*(_xlfn.NORM.INV(RAND(),bond_ave,bond_std))+(AK110-AL$24)*cash*(_xlfn.NORM.INV(RAND(),cash_ave,cash_std))+(AK110-AL$24)))</f>
        <v/>
      </c>
      <c r="AM110" s="156">
        <f>IF((AL110&lt;=0),0,((AL110-AM$24)*Stock*(_xlfn.NORM.INV(RAND(),stock_ave,stock_std))+(AL110-AM$24)*Bonds*(_xlfn.NORM.INV(RAND(),bond_ave,bond_std))+(AL110-AM$24)*cash*(_xlfn.NORM.INV(RAND(),cash_ave,cash_std))+(AL110-AM$24)))</f>
        <v/>
      </c>
      <c r="AN110" s="156">
        <f>IF((AM110&lt;=0),0,((AM110-AN$24)*Stock*(_xlfn.NORM.INV(RAND(),stock_ave,stock_std))+(AM110-AN$24)*Bonds*(_xlfn.NORM.INV(RAND(),bond_ave,bond_std))+(AM110-AN$24)*cash*(_xlfn.NORM.INV(RAND(),cash_ave,cash_std))+(AM110-AN$24)))</f>
        <v/>
      </c>
      <c r="AO110" s="156">
        <f>IF((AN110&lt;=0),0,((AN110-AO$24)*Stock*(_xlfn.NORM.INV(RAND(),stock_ave,stock_std))+(AN110-AO$24)*Bonds*(_xlfn.NORM.INV(RAND(),bond_ave,bond_std))+(AN110-AO$24)*cash*(_xlfn.NORM.INV(RAND(),cash_ave,cash_std))+(AN110-AO$24)))</f>
        <v/>
      </c>
      <c r="AP110" s="156">
        <f>IF((AO110&lt;=0),0,((AO110-AP$24)*Stock*(_xlfn.NORM.INV(RAND(),stock_ave,stock_std))+(AO110-AP$24)*Bonds*(_xlfn.NORM.INV(RAND(),bond_ave,bond_std))+(AO110-AP$24)*cash*(_xlfn.NORM.INV(RAND(),cash_ave,cash_std))+(AO110-AP$24)))</f>
        <v/>
      </c>
      <c r="AQ110" s="156">
        <f>IF((AP110&lt;=0),0,((AP110-AQ$24)*Stock*(_xlfn.NORM.INV(RAND(),stock_ave,stock_std))+(AP110-AQ$24)*Bonds*(_xlfn.NORM.INV(RAND(),bond_ave,bond_std))+(AP110-AQ$24)*cash*(_xlfn.NORM.INV(RAND(),cash_ave,cash_std))+(AP110-AQ$24)))</f>
        <v/>
      </c>
      <c r="AR110" s="156">
        <f>IF((AQ110&lt;=0),0,((AQ110-AR$24)*Stock*(_xlfn.NORM.INV(RAND(),stock_ave,stock_std))+(AQ110-AR$24)*Bonds*(_xlfn.NORM.INV(RAND(),bond_ave,bond_std))+(AQ110-AR$24)*cash*(_xlfn.NORM.INV(RAND(),cash_ave,cash_std))+(AQ110-AR$24)))</f>
        <v/>
      </c>
      <c r="AS110" s="156">
        <f>IF((AR110&lt;=0),0,((AR110-AS$24)*Stock*(_xlfn.NORM.INV(RAND(),stock_ave,stock_std))+(AR110-AS$24)*Bonds*(_xlfn.NORM.INV(RAND(),bond_ave,bond_std))+(AR110-AS$24)*cash*(_xlfn.NORM.INV(RAND(),cash_ave,cash_std))+(AR110-AS$24)))</f>
        <v/>
      </c>
      <c r="AT110" s="156">
        <f>IF((AS110&lt;=0),0,((AS110-AT$24)*Stock*(_xlfn.NORM.INV(RAND(),stock_ave,stock_std))+(AS110-AT$24)*Bonds*(_xlfn.NORM.INV(RAND(),bond_ave,bond_std))+(AS110-AT$24)*cash*(_xlfn.NORM.INV(RAND(),cash_ave,cash_std))+(AS110-AT$24)))</f>
        <v/>
      </c>
      <c r="AU110" s="156">
        <f>IF((AT110&lt;=0),0,((AT110-AU$24)*Stock*(_xlfn.NORM.INV(RAND(),stock_ave,stock_std))+(AT110-AU$24)*Bonds*(_xlfn.NORM.INV(RAND(),bond_ave,bond_std))+(AT110-AU$24)*cash*(_xlfn.NORM.INV(RAND(),cash_ave,cash_std))+(AT110-AU$24)))</f>
        <v/>
      </c>
      <c r="AV110" s="156">
        <f>IF((AU110&lt;=0),0,((AU110-AV$24)*Stock*(_xlfn.NORM.INV(RAND(),stock_ave,stock_std))+(AU110-AV$24)*Bonds*(_xlfn.NORM.INV(RAND(),bond_ave,bond_std))+(AU110-AV$24)*cash*(_xlfn.NORM.INV(RAND(),cash_ave,cash_std))+(AU110-AV$24)))</f>
        <v/>
      </c>
      <c r="AW110" s="156">
        <f>IF((AV110&lt;=0),0,((AV110-AW$24)*Stock*(_xlfn.NORM.INV(RAND(),stock_ave,stock_std))+(AV110-AW$24)*Bonds*(_xlfn.NORM.INV(RAND(),bond_ave,bond_std))+(AV110-AW$24)*cash*(_xlfn.NORM.INV(RAND(),cash_ave,cash_std))+(AV110-AW$24)))</f>
        <v/>
      </c>
      <c r="AX110" s="159" t="n"/>
      <c r="AY110" s="159" t="n"/>
      <c r="AZ110" s="159" t="n"/>
      <c r="BA110" s="159" t="n"/>
      <c r="BB110" s="159" t="n"/>
    </row>
    <row r="111">
      <c r="C111" s="147" t="n"/>
      <c r="D111" s="61">
        <f>+D110-IF(D$18&gt;74,(D110/D$25)*$C$10)</f>
        <v/>
      </c>
      <c r="E111" s="61">
        <f>+E110-IF(E$18&gt;74,(E110/E$25)*$C$10)</f>
        <v/>
      </c>
      <c r="F111" s="61">
        <f>+F110-IF(F$18&gt;74,(F110/F$25)*$C$10)</f>
        <v/>
      </c>
      <c r="G111" s="61">
        <f>+G110-IF(G$18&gt;74,(G110/G$25)*$C$10)</f>
        <v/>
      </c>
      <c r="H111" s="61">
        <f>+H110-IF(H$18&gt;74,(H110/H$25)*$C$10)</f>
        <v/>
      </c>
      <c r="I111" s="61">
        <f>+I110-IF(I$18&gt;74,(I110/I$25)*$C$10)</f>
        <v/>
      </c>
      <c r="J111" s="61">
        <f>+J110-IF(J$18&gt;74,(J110/J$25)*$C$10)</f>
        <v/>
      </c>
      <c r="K111" s="61">
        <f>+K110-IF(K$18&gt;74,(K110/K$25)*$C$10)</f>
        <v/>
      </c>
      <c r="L111" s="61">
        <f>+L110-IF(L$18&gt;74,(L110/L$25)*$C$10)</f>
        <v/>
      </c>
      <c r="M111" s="61">
        <f>+M110-IF(M$18&gt;74,(M110/M$25)*$C$10)</f>
        <v/>
      </c>
      <c r="N111" s="61">
        <f>+N110-IF(N$18&gt;74,(N110/N$25)*$C$10)</f>
        <v/>
      </c>
      <c r="O111" s="61">
        <f>+O110-IF(O$18&gt;74,(O110/O$25)*$C$10)</f>
        <v/>
      </c>
      <c r="P111" s="61">
        <f>+P110-IF(P$18&gt;74,(P110/P$25)*$C$10)</f>
        <v/>
      </c>
      <c r="Q111" s="61">
        <f>+Q110-IF(Q$18&gt;74,(Q110/Q$25)*$C$10)</f>
        <v/>
      </c>
      <c r="R111" s="61">
        <f>+R110-IF(R$18&gt;74,(R110/R$25)*$C$10)</f>
        <v/>
      </c>
      <c r="S111" s="61">
        <f>+S110-IF(S$18&gt;74,(S110/S$25)*$C$10)</f>
        <v/>
      </c>
      <c r="T111" s="61">
        <f>+T110-IF(T$18&gt;74,(T110/T$25)*$C$10)</f>
        <v/>
      </c>
      <c r="U111" s="61">
        <f>+U110-IF(U$18&gt;74,(U110/U$25)*$C$10)</f>
        <v/>
      </c>
      <c r="V111" s="61">
        <f>+V110-IF(V$18&gt;74,(V110/V$25)*$C$10)</f>
        <v/>
      </c>
      <c r="W111" s="61">
        <f>+W110-IF(W$18&gt;74,(W110/W$25)*$C$10)</f>
        <v/>
      </c>
      <c r="X111" s="61">
        <f>+X110-IF(X$18&gt;74,(X110/X$25)*$C$10)</f>
        <v/>
      </c>
      <c r="Y111" s="61">
        <f>+Y110-IF(Y$18&gt;74,(Y110/Y$25)*$C$10)</f>
        <v/>
      </c>
      <c r="Z111" s="61">
        <f>+Z110-IF(Z$18&gt;74,(Z110/Z$25)*$C$10)</f>
        <v/>
      </c>
      <c r="AA111" s="61">
        <f>+AA110-IF(AA$18&gt;74,(AA110/AA$25)*$C$10)</f>
        <v/>
      </c>
      <c r="AB111" s="61">
        <f>+AB110-IF(AB$18&gt;74,(AB110/AB$25)*$C$10)</f>
        <v/>
      </c>
      <c r="AC111" s="61">
        <f>+AC110-IF(AC$18&gt;74,(AC110/AC$25)*$C$10)</f>
        <v/>
      </c>
      <c r="AD111" s="61">
        <f>+AD110-IF(AD$18&gt;74,(AD110/AD$25)*$C$10)</f>
        <v/>
      </c>
      <c r="AE111" s="61">
        <f>+AE110-IF(AE$18&gt;74,(AE110/AE$25)*$C$10)</f>
        <v/>
      </c>
      <c r="AF111" s="61">
        <f>+AF110-IF(AF$18&gt;74,(AF110/AF$25)*$C$10)</f>
        <v/>
      </c>
      <c r="AG111" s="61">
        <f>+AG110-IF(AG$18&gt;74,(AG110/AG$25)*$C$10)</f>
        <v/>
      </c>
      <c r="AH111" s="61">
        <f>+AH110-IF(AH$18&gt;74,(AH110/AH$25)*$C$10)</f>
        <v/>
      </c>
      <c r="AI111" s="61">
        <f>+AI110-IF(AI$18&gt;74,(AI110/AI$25)*$C$10)</f>
        <v/>
      </c>
      <c r="AJ111" s="61">
        <f>+AJ110-IF(AJ$18&gt;74,(AJ110/AJ$25)*$C$10)</f>
        <v/>
      </c>
      <c r="AK111" s="61">
        <f>+AK110-IF(AK$18&gt;74,(AK110/AK$25)*$C$10)</f>
        <v/>
      </c>
      <c r="AL111" s="61">
        <f>+AL110-IF(AL$18&gt;74,(AL110/AL$25)*$C$10)</f>
        <v/>
      </c>
      <c r="AM111" s="61">
        <f>+AM110-IF(AM$18&gt;74,(AM110/AM$25)*$C$10)</f>
        <v/>
      </c>
      <c r="AN111" s="61">
        <f>+AN110-IF(AN$18&gt;74,(AN110/AN$25)*$C$10)</f>
        <v/>
      </c>
      <c r="AO111" s="61">
        <f>+AO110-IF(AO$18&gt;74,(AO110/AO$25)*$C$10)</f>
        <v/>
      </c>
      <c r="AP111" s="61">
        <f>+AP110-IF(AP$18&gt;74,(AP110/AP$25)*$C$10)</f>
        <v/>
      </c>
      <c r="AQ111" s="61">
        <f>+AQ110-IF(AQ$18&gt;74,(AQ110/AQ$25)*$C$10)</f>
        <v/>
      </c>
      <c r="AR111" s="61">
        <f>+AR110-IF(AR$18&gt;74,(AR110/AR$25)*$C$10)</f>
        <v/>
      </c>
      <c r="AS111" s="61">
        <f>+AS110-IF(AS$18&gt;74,(AS110/AS$25)*$C$10)</f>
        <v/>
      </c>
      <c r="AT111" s="61">
        <f>+AT110-IF(AT$18&gt;74,(AT110/AT$25)*$C$10)</f>
        <v/>
      </c>
      <c r="AU111" s="61">
        <f>+AU110-IF(AU$18&gt;74,(AU110/AU$25)*$C$10)</f>
        <v/>
      </c>
      <c r="AV111" s="61">
        <f>+AV110-IF(AV$18&gt;74,(AV110/AV$25)*$C$10)</f>
        <v/>
      </c>
      <c r="AW111" s="61">
        <f>+AW110-IF(AW$18&gt;74,(AW110/AW$25)*$C$10)</f>
        <v/>
      </c>
      <c r="AX111" s="35">
        <f>IF(AW111&gt;0,1,0)</f>
        <v/>
      </c>
      <c r="AY111" s="35">
        <f>IF(AL111&gt;0,1,0)</f>
        <v/>
      </c>
      <c r="AZ111" s="35">
        <f>IF(AG111&gt;0,1,0)</f>
        <v/>
      </c>
      <c r="BA111" s="35">
        <f>IF(AB111&gt;0,1,0)</f>
        <v/>
      </c>
      <c r="BB111" s="35">
        <f>IF(W111&gt;0,1,0)</f>
        <v/>
      </c>
    </row>
    <row r="112">
      <c r="B112" s="154" t="inlineStr">
        <is>
          <t>trial 43</t>
        </is>
      </c>
      <c r="C112" s="155">
        <f>+start-$C$24</f>
        <v/>
      </c>
      <c r="D112" s="156">
        <f>IF((C112&lt;=0),0,((C112-D$24)*Stock*(_xlfn.NORM.INV(RAND(),stock_ave,stock_std))+(C112-D$24)*Bonds*(_xlfn.NORM.INV(RAND(),bond_ave,bond_std))+(C112-D$24)*cash*(_xlfn.NORM.INV(RAND(),cash_ave,cash_std))+(C112-D$24)))</f>
        <v/>
      </c>
      <c r="E112" s="156">
        <f>IF((D112&lt;=0),0,((D112-E$24)*Stock*(_xlfn.NORM.INV(RAND(),stock_ave,stock_std))+(D112-E$24)*Bonds*(_xlfn.NORM.INV(RAND(),bond_ave,bond_std))+(D112-E$24)*cash*(_xlfn.NORM.INV(RAND(),cash_ave,cash_std))+(D112-E$24)))</f>
        <v/>
      </c>
      <c r="F112" s="156">
        <f>IF((E112&lt;=0),0,((E112-F$24)*Stock*(_xlfn.NORM.INV(RAND(),stock_ave,stock_std))+(E112-F$24)*Bonds*(_xlfn.NORM.INV(RAND(),bond_ave,bond_std))+(E112-F$24)*cash*(_xlfn.NORM.INV(RAND(),cash_ave,cash_std))+(E112-F$24)))</f>
        <v/>
      </c>
      <c r="G112" s="156">
        <f>IF((F112&lt;=0),0,((F112-G$24)*Stock*(_xlfn.NORM.INV(RAND(),stock_ave,stock_std))+(F112-G$24)*Bonds*(_xlfn.NORM.INV(RAND(),bond_ave,bond_std))+(F112-G$24)*cash*(_xlfn.NORM.INV(RAND(),cash_ave,cash_std))+(F112-G$24)))</f>
        <v/>
      </c>
      <c r="H112" s="156">
        <f>IF((G112&lt;=0),0,((G112-H$24)*Stock*(_xlfn.NORM.INV(RAND(),stock_ave,stock_std))+(G112-H$24)*Bonds*(_xlfn.NORM.INV(RAND(),bond_ave,bond_std))+(G112-H$24)*cash*(_xlfn.NORM.INV(RAND(),cash_ave,cash_std))+(G112-H$24)))</f>
        <v/>
      </c>
      <c r="I112" s="156">
        <f>IF((H112&lt;=0),0,((H112-I$24)*Stock*(_xlfn.NORM.INV(RAND(),stock_ave,stock_std))+(H112-I$24)*Bonds*(_xlfn.NORM.INV(RAND(),bond_ave,bond_std))+(H112-I$24)*cash*(_xlfn.NORM.INV(RAND(),cash_ave,cash_std))+(H112-I$24)))</f>
        <v/>
      </c>
      <c r="J112" s="156">
        <f>IF((I112&lt;=0),0,((I112-J$24)*Stock*(_xlfn.NORM.INV(RAND(),stock_ave,stock_std))+(I112-J$24)*Bonds*(_xlfn.NORM.INV(RAND(),bond_ave,bond_std))+(I112-J$24)*cash*(_xlfn.NORM.INV(RAND(),cash_ave,cash_std))+(I112-J$24)))</f>
        <v/>
      </c>
      <c r="K112" s="156">
        <f>IF((J112&lt;=0),0,((J112-K$24)*Stock*(_xlfn.NORM.INV(RAND(),stock_ave,stock_std))+(J112-K$24)*Bonds*(_xlfn.NORM.INV(RAND(),bond_ave,bond_std))+(J112-K$24)*cash*(_xlfn.NORM.INV(RAND(),cash_ave,cash_std))+(J112-K$24)))</f>
        <v/>
      </c>
      <c r="L112" s="156">
        <f>IF((K112&lt;=0),0,((K112-L$24)*Stock*(_xlfn.NORM.INV(RAND(),stock_ave,stock_std))+(K112-L$24)*Bonds*(_xlfn.NORM.INV(RAND(),bond_ave,bond_std))+(K112-L$24)*cash*(_xlfn.NORM.INV(RAND(),cash_ave,cash_std))+(K112-L$24)))</f>
        <v/>
      </c>
      <c r="M112" s="156">
        <f>IF((L112&lt;=0),0,((L112-M$24)*Stock*(_xlfn.NORM.INV(RAND(),stock_ave,stock_std))+(L112-M$24)*Bonds*(_xlfn.NORM.INV(RAND(),bond_ave,bond_std))+(L112-M$24)*cash*(_xlfn.NORM.INV(RAND(),cash_ave,cash_std))+(L112-M$24)))</f>
        <v/>
      </c>
      <c r="N112" s="156">
        <f>IF((M112&lt;=0),0,((M112-N$24)*Stock*(_xlfn.NORM.INV(RAND(),stock_ave,stock_std))+(M112-N$24)*Bonds*(_xlfn.NORM.INV(RAND(),bond_ave,bond_std))+(M112-N$24)*cash*(_xlfn.NORM.INV(RAND(),cash_ave,cash_std))+(M112-N$24)))</f>
        <v/>
      </c>
      <c r="O112" s="156">
        <f>IF((N112&lt;=0),0,((N112-O$24)*Stock*(_xlfn.NORM.INV(RAND(),stock_ave,stock_std))+(N112-O$24)*Bonds*(_xlfn.NORM.INV(RAND(),bond_ave,bond_std))+(N112-O$24)*cash*(_xlfn.NORM.INV(RAND(),cash_ave,cash_std))+(N112-O$24)))</f>
        <v/>
      </c>
      <c r="P112" s="156">
        <f>IF((O112&lt;=0),0,((O112-P$24)*Stock*(_xlfn.NORM.INV(RAND(),stock_ave,stock_std))+(O112-P$24)*Bonds*(_xlfn.NORM.INV(RAND(),bond_ave,bond_std))+(O112-P$24)*cash*(_xlfn.NORM.INV(RAND(),cash_ave,cash_std))+(O112-P$24)))</f>
        <v/>
      </c>
      <c r="Q112" s="156">
        <f>IF((P112&lt;=0),0,((P112-Q$24)*Stock*(_xlfn.NORM.INV(RAND(),stock_ave,stock_std))+(P112-Q$24)*Bonds*(_xlfn.NORM.INV(RAND(),bond_ave,bond_std))+(P112-Q$24)*cash*(_xlfn.NORM.INV(RAND(),cash_ave,cash_std))+(P112-Q$24)))</f>
        <v/>
      </c>
      <c r="R112" s="156">
        <f>IF((Q112&lt;=0),0,((Q112-R$24)*Stock*(_xlfn.NORM.INV(RAND(),stock_ave,stock_std))+(Q112-R$24)*Bonds*(_xlfn.NORM.INV(RAND(),bond_ave,bond_std))+(Q112-R$24)*cash*(_xlfn.NORM.INV(RAND(),cash_ave,cash_std))+(Q112-R$24)))</f>
        <v/>
      </c>
      <c r="S112" s="156">
        <f>IF((R112&lt;=0),0,((R112-S$24)*Stock*(_xlfn.NORM.INV(RAND(),stock_ave,stock_std))+(R112-S$24)*Bonds*(_xlfn.NORM.INV(RAND(),bond_ave,bond_std))+(R112-S$24)*cash*(_xlfn.NORM.INV(RAND(),cash_ave,cash_std))+(R112-S$24)))</f>
        <v/>
      </c>
      <c r="T112" s="156">
        <f>IF((S112&lt;=0),0,((S112-T$24)*Stock*(_xlfn.NORM.INV(RAND(),stock_ave,stock_std))+(S112-T$24)*Bonds*(_xlfn.NORM.INV(RAND(),bond_ave,bond_std))+(S112-T$24)*cash*(_xlfn.NORM.INV(RAND(),cash_ave,cash_std))+(S112-T$24)))</f>
        <v/>
      </c>
      <c r="U112" s="156">
        <f>IF((T112&lt;=0),0,((T112-U$24)*Stock*(_xlfn.NORM.INV(RAND(),stock_ave,stock_std))+(T112-U$24)*Bonds*(_xlfn.NORM.INV(RAND(),bond_ave,bond_std))+(T112-U$24)*cash*(_xlfn.NORM.INV(RAND(),cash_ave,cash_std))+(T112-U$24)))</f>
        <v/>
      </c>
      <c r="V112" s="156">
        <f>IF((U112&lt;=0),0,((U112-V$24)*Stock*(_xlfn.NORM.INV(RAND(),stock_ave,stock_std))+(U112-V$24)*Bonds*(_xlfn.NORM.INV(RAND(),bond_ave,bond_std))+(U112-V$24)*cash*(_xlfn.NORM.INV(RAND(),cash_ave,cash_std))+(U112-V$24)))</f>
        <v/>
      </c>
      <c r="W112" s="156">
        <f>IF((V112&lt;=0),0,((V112-W$24)*Stock*(_xlfn.NORM.INV(RAND(),stock_ave,stock_std))+(V112-W$24)*Bonds*(_xlfn.NORM.INV(RAND(),bond_ave,bond_std))+(V112-W$24)*cash*(_xlfn.NORM.INV(RAND(),cash_ave,cash_std))+(V112-W$24)))</f>
        <v/>
      </c>
      <c r="X112" s="156">
        <f>IF((W112&lt;=0),0,((W112-X$24)*Stock*(_xlfn.NORM.INV(RAND(),stock_ave,stock_std))+(W112-X$24)*Bonds*(_xlfn.NORM.INV(RAND(),bond_ave,bond_std))+(W112-X$24)*cash*(_xlfn.NORM.INV(RAND(),cash_ave,cash_std))+(W112-X$24)))</f>
        <v/>
      </c>
      <c r="Y112" s="156">
        <f>IF((X112&lt;=0),0,((X112-Y$24)*Stock*(_xlfn.NORM.INV(RAND(),stock_ave,stock_std))+(X112-Y$24)*Bonds*(_xlfn.NORM.INV(RAND(),bond_ave,bond_std))+(X112-Y$24)*cash*(_xlfn.NORM.INV(RAND(),cash_ave,cash_std))+(X112-Y$24)))</f>
        <v/>
      </c>
      <c r="Z112" s="156">
        <f>IF((Y112&lt;=0),0,((Y112-Z$24)*Stock*(_xlfn.NORM.INV(RAND(),stock_ave,stock_std))+(Y112-Z$24)*Bonds*(_xlfn.NORM.INV(RAND(),bond_ave,bond_std))+(Y112-Z$24)*cash*(_xlfn.NORM.INV(RAND(),cash_ave,cash_std))+(Y112-Z$24)))</f>
        <v/>
      </c>
      <c r="AA112" s="156">
        <f>IF((Z112&lt;=0),0,((Z112-AA$24)*Stock*(_xlfn.NORM.INV(RAND(),stock_ave,stock_std))+(Z112-AA$24)*Bonds*(_xlfn.NORM.INV(RAND(),bond_ave,bond_std))+(Z112-AA$24)*cash*(_xlfn.NORM.INV(RAND(),cash_ave,cash_std))+(Z112-AA$24)))</f>
        <v/>
      </c>
      <c r="AB112" s="156">
        <f>IF((AA112&lt;=0),0,((AA112-AB$24)*Stock*(_xlfn.NORM.INV(RAND(),stock_ave,stock_std))+(AA112-AB$24)*Bonds*(_xlfn.NORM.INV(RAND(),bond_ave,bond_std))+(AA112-AB$24)*cash*(_xlfn.NORM.INV(RAND(),cash_ave,cash_std))+(AA112-AB$24)))</f>
        <v/>
      </c>
      <c r="AC112" s="156">
        <f>IF((AB112&lt;=0),0,((AB112-AC$24)*Stock*(_xlfn.NORM.INV(RAND(),stock_ave,stock_std))+(AB112-AC$24)*Bonds*(_xlfn.NORM.INV(RAND(),bond_ave,bond_std))+(AB112-AC$24)*cash*(_xlfn.NORM.INV(RAND(),cash_ave,cash_std))+(AB112-AC$24)))</f>
        <v/>
      </c>
      <c r="AD112" s="156">
        <f>IF((AC112&lt;=0),0,((AC112-AD$24)*Stock*(_xlfn.NORM.INV(RAND(),stock_ave,stock_std))+(AC112-AD$24)*Bonds*(_xlfn.NORM.INV(RAND(),bond_ave,bond_std))+(AC112-AD$24)*cash*(_xlfn.NORM.INV(RAND(),cash_ave,cash_std))+(AC112-AD$24)))</f>
        <v/>
      </c>
      <c r="AE112" s="156">
        <f>IF((AD112&lt;=0),0,((AD112-AE$24)*Stock*(_xlfn.NORM.INV(RAND(),stock_ave,stock_std))+(AD112-AE$24)*Bonds*(_xlfn.NORM.INV(RAND(),bond_ave,bond_std))+(AD112-AE$24)*cash*(_xlfn.NORM.INV(RAND(),cash_ave,cash_std))+(AD112-AE$24)))</f>
        <v/>
      </c>
      <c r="AF112" s="156">
        <f>IF((AE112&lt;=0),0,((AE112-AF$24)*Stock*(_xlfn.NORM.INV(RAND(),stock_ave,stock_std))+(AE112-AF$24)*Bonds*(_xlfn.NORM.INV(RAND(),bond_ave,bond_std))+(AE112-AF$24)*cash*(_xlfn.NORM.INV(RAND(),cash_ave,cash_std))+(AE112-AF$24)))</f>
        <v/>
      </c>
      <c r="AG112" s="156">
        <f>IF((AF112&lt;=0),0,((AF112-AG$24)*Stock*(_xlfn.NORM.INV(RAND(),stock_ave,stock_std))+(AF112-AG$24)*Bonds*(_xlfn.NORM.INV(RAND(),bond_ave,bond_std))+(AF112-AG$24)*cash*(_xlfn.NORM.INV(RAND(),cash_ave,cash_std))+(AF112-AG$24)))</f>
        <v/>
      </c>
      <c r="AH112" s="156">
        <f>IF((AG112&lt;=0),0,((AG112-AH$24)*Stock*(_xlfn.NORM.INV(RAND(),stock_ave,stock_std))+(AG112-AH$24)*Bonds*(_xlfn.NORM.INV(RAND(),bond_ave,bond_std))+(AG112-AH$24)*cash*(_xlfn.NORM.INV(RAND(),cash_ave,cash_std))+(AG112-AH$24)))</f>
        <v/>
      </c>
      <c r="AI112" s="156">
        <f>IF((AH112&lt;=0),0,((AH112-AI$24)*Stock*(_xlfn.NORM.INV(RAND(),stock_ave,stock_std))+(AH112-AI$24)*Bonds*(_xlfn.NORM.INV(RAND(),bond_ave,bond_std))+(AH112-AI$24)*cash*(_xlfn.NORM.INV(RAND(),cash_ave,cash_std))+(AH112-AI$24)))</f>
        <v/>
      </c>
      <c r="AJ112" s="156">
        <f>IF((AI112&lt;=0),0,((AI112-AJ$24)*Stock*(_xlfn.NORM.INV(RAND(),stock_ave,stock_std))+(AI112-AJ$24)*Bonds*(_xlfn.NORM.INV(RAND(),bond_ave,bond_std))+(AI112-AJ$24)*cash*(_xlfn.NORM.INV(RAND(),cash_ave,cash_std))+(AI112-AJ$24)))</f>
        <v/>
      </c>
      <c r="AK112" s="156">
        <f>IF((AJ112&lt;=0),0,((AJ112-AK$24)*Stock*(_xlfn.NORM.INV(RAND(),stock_ave,stock_std))+(AJ112-AK$24)*Bonds*(_xlfn.NORM.INV(RAND(),bond_ave,bond_std))+(AJ112-AK$24)*cash*(_xlfn.NORM.INV(RAND(),cash_ave,cash_std))+(AJ112-AK$24)))</f>
        <v/>
      </c>
      <c r="AL112" s="156">
        <f>IF((AK112&lt;=0),0,((AK112-AL$24)*Stock*(_xlfn.NORM.INV(RAND(),stock_ave,stock_std))+(AK112-AL$24)*Bonds*(_xlfn.NORM.INV(RAND(),bond_ave,bond_std))+(AK112-AL$24)*cash*(_xlfn.NORM.INV(RAND(),cash_ave,cash_std))+(AK112-AL$24)))</f>
        <v/>
      </c>
      <c r="AM112" s="156">
        <f>IF((AL112&lt;=0),0,((AL112-AM$24)*Stock*(_xlfn.NORM.INV(RAND(),stock_ave,stock_std))+(AL112-AM$24)*Bonds*(_xlfn.NORM.INV(RAND(),bond_ave,bond_std))+(AL112-AM$24)*cash*(_xlfn.NORM.INV(RAND(),cash_ave,cash_std))+(AL112-AM$24)))</f>
        <v/>
      </c>
      <c r="AN112" s="156">
        <f>IF((AM112&lt;=0),0,((AM112-AN$24)*Stock*(_xlfn.NORM.INV(RAND(),stock_ave,stock_std))+(AM112-AN$24)*Bonds*(_xlfn.NORM.INV(RAND(),bond_ave,bond_std))+(AM112-AN$24)*cash*(_xlfn.NORM.INV(RAND(),cash_ave,cash_std))+(AM112-AN$24)))</f>
        <v/>
      </c>
      <c r="AO112" s="156">
        <f>IF((AN112&lt;=0),0,((AN112-AO$24)*Stock*(_xlfn.NORM.INV(RAND(),stock_ave,stock_std))+(AN112-AO$24)*Bonds*(_xlfn.NORM.INV(RAND(),bond_ave,bond_std))+(AN112-AO$24)*cash*(_xlfn.NORM.INV(RAND(),cash_ave,cash_std))+(AN112-AO$24)))</f>
        <v/>
      </c>
      <c r="AP112" s="156">
        <f>IF((AO112&lt;=0),0,((AO112-AP$24)*Stock*(_xlfn.NORM.INV(RAND(),stock_ave,stock_std))+(AO112-AP$24)*Bonds*(_xlfn.NORM.INV(RAND(),bond_ave,bond_std))+(AO112-AP$24)*cash*(_xlfn.NORM.INV(RAND(),cash_ave,cash_std))+(AO112-AP$24)))</f>
        <v/>
      </c>
      <c r="AQ112" s="156">
        <f>IF((AP112&lt;=0),0,((AP112-AQ$24)*Stock*(_xlfn.NORM.INV(RAND(),stock_ave,stock_std))+(AP112-AQ$24)*Bonds*(_xlfn.NORM.INV(RAND(),bond_ave,bond_std))+(AP112-AQ$24)*cash*(_xlfn.NORM.INV(RAND(),cash_ave,cash_std))+(AP112-AQ$24)))</f>
        <v/>
      </c>
      <c r="AR112" s="156">
        <f>IF((AQ112&lt;=0),0,((AQ112-AR$24)*Stock*(_xlfn.NORM.INV(RAND(),stock_ave,stock_std))+(AQ112-AR$24)*Bonds*(_xlfn.NORM.INV(RAND(),bond_ave,bond_std))+(AQ112-AR$24)*cash*(_xlfn.NORM.INV(RAND(),cash_ave,cash_std))+(AQ112-AR$24)))</f>
        <v/>
      </c>
      <c r="AS112" s="156">
        <f>IF((AR112&lt;=0),0,((AR112-AS$24)*Stock*(_xlfn.NORM.INV(RAND(),stock_ave,stock_std))+(AR112-AS$24)*Bonds*(_xlfn.NORM.INV(RAND(),bond_ave,bond_std))+(AR112-AS$24)*cash*(_xlfn.NORM.INV(RAND(),cash_ave,cash_std))+(AR112-AS$24)))</f>
        <v/>
      </c>
      <c r="AT112" s="156">
        <f>IF((AS112&lt;=0),0,((AS112-AT$24)*Stock*(_xlfn.NORM.INV(RAND(),stock_ave,stock_std))+(AS112-AT$24)*Bonds*(_xlfn.NORM.INV(RAND(),bond_ave,bond_std))+(AS112-AT$24)*cash*(_xlfn.NORM.INV(RAND(),cash_ave,cash_std))+(AS112-AT$24)))</f>
        <v/>
      </c>
      <c r="AU112" s="156">
        <f>IF((AT112&lt;=0),0,((AT112-AU$24)*Stock*(_xlfn.NORM.INV(RAND(),stock_ave,stock_std))+(AT112-AU$24)*Bonds*(_xlfn.NORM.INV(RAND(),bond_ave,bond_std))+(AT112-AU$24)*cash*(_xlfn.NORM.INV(RAND(),cash_ave,cash_std))+(AT112-AU$24)))</f>
        <v/>
      </c>
      <c r="AV112" s="156">
        <f>IF((AU112&lt;=0),0,((AU112-AV$24)*Stock*(_xlfn.NORM.INV(RAND(),stock_ave,stock_std))+(AU112-AV$24)*Bonds*(_xlfn.NORM.INV(RAND(),bond_ave,bond_std))+(AU112-AV$24)*cash*(_xlfn.NORM.INV(RAND(),cash_ave,cash_std))+(AU112-AV$24)))</f>
        <v/>
      </c>
      <c r="AW112" s="156">
        <f>IF((AV112&lt;=0),0,((AV112-AW$24)*Stock*(_xlfn.NORM.INV(RAND(),stock_ave,stock_std))+(AV112-AW$24)*Bonds*(_xlfn.NORM.INV(RAND(),bond_ave,bond_std))+(AV112-AW$24)*cash*(_xlfn.NORM.INV(RAND(),cash_ave,cash_std))+(AV112-AW$24)))</f>
        <v/>
      </c>
      <c r="AX112" s="159" t="n"/>
      <c r="AY112" s="159" t="n"/>
      <c r="AZ112" s="159" t="n"/>
      <c r="BA112" s="159" t="n"/>
      <c r="BB112" s="159" t="n"/>
    </row>
    <row r="113">
      <c r="C113" s="147" t="n"/>
      <c r="D113" s="61">
        <f>+D112-IF(D$18&gt;74,(D112/D$25)*$C$10)</f>
        <v/>
      </c>
      <c r="E113" s="61">
        <f>+E112-IF(E$18&gt;74,(E112/E$25)*$C$10)</f>
        <v/>
      </c>
      <c r="F113" s="61">
        <f>+F112-IF(F$18&gt;74,(F112/F$25)*$C$10)</f>
        <v/>
      </c>
      <c r="G113" s="61">
        <f>+G112-IF(G$18&gt;74,(G112/G$25)*$C$10)</f>
        <v/>
      </c>
      <c r="H113" s="61">
        <f>+H112-IF(H$18&gt;74,(H112/H$25)*$C$10)</f>
        <v/>
      </c>
      <c r="I113" s="61">
        <f>+I112-IF(I$18&gt;74,(I112/I$25)*$C$10)</f>
        <v/>
      </c>
      <c r="J113" s="61">
        <f>+J112-IF(J$18&gt;74,(J112/J$25)*$C$10)</f>
        <v/>
      </c>
      <c r="K113" s="61">
        <f>+K112-IF(K$18&gt;74,(K112/K$25)*$C$10)</f>
        <v/>
      </c>
      <c r="L113" s="61">
        <f>+L112-IF(L$18&gt;74,(L112/L$25)*$C$10)</f>
        <v/>
      </c>
      <c r="M113" s="61">
        <f>+M112-IF(M$18&gt;74,(M112/M$25)*$C$10)</f>
        <v/>
      </c>
      <c r="N113" s="61">
        <f>+N112-IF(N$18&gt;74,(N112/N$25)*$C$10)</f>
        <v/>
      </c>
      <c r="O113" s="61">
        <f>+O112-IF(O$18&gt;74,(O112/O$25)*$C$10)</f>
        <v/>
      </c>
      <c r="P113" s="61">
        <f>+P112-IF(P$18&gt;74,(P112/P$25)*$C$10)</f>
        <v/>
      </c>
      <c r="Q113" s="61">
        <f>+Q112-IF(Q$18&gt;74,(Q112/Q$25)*$C$10)</f>
        <v/>
      </c>
      <c r="R113" s="61">
        <f>+R112-IF(R$18&gt;74,(R112/R$25)*$C$10)</f>
        <v/>
      </c>
      <c r="S113" s="61">
        <f>+S112-IF(S$18&gt;74,(S112/S$25)*$C$10)</f>
        <v/>
      </c>
      <c r="T113" s="61">
        <f>+T112-IF(T$18&gt;74,(T112/T$25)*$C$10)</f>
        <v/>
      </c>
      <c r="U113" s="61">
        <f>+U112-IF(U$18&gt;74,(U112/U$25)*$C$10)</f>
        <v/>
      </c>
      <c r="V113" s="61">
        <f>+V112-IF(V$18&gt;74,(V112/V$25)*$C$10)</f>
        <v/>
      </c>
      <c r="W113" s="61">
        <f>+W112-IF(W$18&gt;74,(W112/W$25)*$C$10)</f>
        <v/>
      </c>
      <c r="X113" s="61">
        <f>+X112-IF(X$18&gt;74,(X112/X$25)*$C$10)</f>
        <v/>
      </c>
      <c r="Y113" s="61">
        <f>+Y112-IF(Y$18&gt;74,(Y112/Y$25)*$C$10)</f>
        <v/>
      </c>
      <c r="Z113" s="61">
        <f>+Z112-IF(Z$18&gt;74,(Z112/Z$25)*$C$10)</f>
        <v/>
      </c>
      <c r="AA113" s="61">
        <f>+AA112-IF(AA$18&gt;74,(AA112/AA$25)*$C$10)</f>
        <v/>
      </c>
      <c r="AB113" s="61">
        <f>+AB112-IF(AB$18&gt;74,(AB112/AB$25)*$C$10)</f>
        <v/>
      </c>
      <c r="AC113" s="61">
        <f>+AC112-IF(AC$18&gt;74,(AC112/AC$25)*$C$10)</f>
        <v/>
      </c>
      <c r="AD113" s="61">
        <f>+AD112-IF(AD$18&gt;74,(AD112/AD$25)*$C$10)</f>
        <v/>
      </c>
      <c r="AE113" s="61">
        <f>+AE112-IF(AE$18&gt;74,(AE112/AE$25)*$C$10)</f>
        <v/>
      </c>
      <c r="AF113" s="61">
        <f>+AF112-IF(AF$18&gt;74,(AF112/AF$25)*$C$10)</f>
        <v/>
      </c>
      <c r="AG113" s="61">
        <f>+AG112-IF(AG$18&gt;74,(AG112/AG$25)*$C$10)</f>
        <v/>
      </c>
      <c r="AH113" s="61">
        <f>+AH112-IF(AH$18&gt;74,(AH112/AH$25)*$C$10)</f>
        <v/>
      </c>
      <c r="AI113" s="61">
        <f>+AI112-IF(AI$18&gt;74,(AI112/AI$25)*$C$10)</f>
        <v/>
      </c>
      <c r="AJ113" s="61">
        <f>+AJ112-IF(AJ$18&gt;74,(AJ112/AJ$25)*$C$10)</f>
        <v/>
      </c>
      <c r="AK113" s="61">
        <f>+AK112-IF(AK$18&gt;74,(AK112/AK$25)*$C$10)</f>
        <v/>
      </c>
      <c r="AL113" s="61">
        <f>+AL112-IF(AL$18&gt;74,(AL112/AL$25)*$C$10)</f>
        <v/>
      </c>
      <c r="AM113" s="61">
        <f>+AM112-IF(AM$18&gt;74,(AM112/AM$25)*$C$10)</f>
        <v/>
      </c>
      <c r="AN113" s="61">
        <f>+AN112-IF(AN$18&gt;74,(AN112/AN$25)*$C$10)</f>
        <v/>
      </c>
      <c r="AO113" s="61">
        <f>+AO112-IF(AO$18&gt;74,(AO112/AO$25)*$C$10)</f>
        <v/>
      </c>
      <c r="AP113" s="61">
        <f>+AP112-IF(AP$18&gt;74,(AP112/AP$25)*$C$10)</f>
        <v/>
      </c>
      <c r="AQ113" s="61">
        <f>+AQ112-IF(AQ$18&gt;74,(AQ112/AQ$25)*$C$10)</f>
        <v/>
      </c>
      <c r="AR113" s="61">
        <f>+AR112-IF(AR$18&gt;74,(AR112/AR$25)*$C$10)</f>
        <v/>
      </c>
      <c r="AS113" s="61">
        <f>+AS112-IF(AS$18&gt;74,(AS112/AS$25)*$C$10)</f>
        <v/>
      </c>
      <c r="AT113" s="61">
        <f>+AT112-IF(AT$18&gt;74,(AT112/AT$25)*$C$10)</f>
        <v/>
      </c>
      <c r="AU113" s="61">
        <f>+AU112-IF(AU$18&gt;74,(AU112/AU$25)*$C$10)</f>
        <v/>
      </c>
      <c r="AV113" s="61">
        <f>+AV112-IF(AV$18&gt;74,(AV112/AV$25)*$C$10)</f>
        <v/>
      </c>
      <c r="AW113" s="61">
        <f>+AW112-IF(AW$18&gt;74,(AW112/AW$25)*$C$10)</f>
        <v/>
      </c>
      <c r="AX113" s="35">
        <f>IF(AW113&gt;0,1,0)</f>
        <v/>
      </c>
      <c r="AY113" s="35">
        <f>IF(AL113&gt;0,1,0)</f>
        <v/>
      </c>
      <c r="AZ113" s="35">
        <f>IF(AG113&gt;0,1,0)</f>
        <v/>
      </c>
      <c r="BA113" s="35">
        <f>IF(AB113&gt;0,1,0)</f>
        <v/>
      </c>
      <c r="BB113" s="35">
        <f>IF(W113&gt;0,1,0)</f>
        <v/>
      </c>
    </row>
    <row r="114">
      <c r="B114" s="154" t="inlineStr">
        <is>
          <t>trial 44</t>
        </is>
      </c>
      <c r="C114" s="155">
        <f>+start-$C$24</f>
        <v/>
      </c>
      <c r="D114" s="156">
        <f>IF((C114&lt;=0),0,((C114-D$24)*Stock*(_xlfn.NORM.INV(RAND(),stock_ave,stock_std))+(C114-D$24)*Bonds*(_xlfn.NORM.INV(RAND(),bond_ave,bond_std))+(C114-D$24)*cash*(_xlfn.NORM.INV(RAND(),cash_ave,cash_std))+(C114-D$24)))</f>
        <v/>
      </c>
      <c r="E114" s="156">
        <f>IF((D114&lt;=0),0,((D114-E$24)*Stock*(_xlfn.NORM.INV(RAND(),stock_ave,stock_std))+(D114-E$24)*Bonds*(_xlfn.NORM.INV(RAND(),bond_ave,bond_std))+(D114-E$24)*cash*(_xlfn.NORM.INV(RAND(),cash_ave,cash_std))+(D114-E$24)))</f>
        <v/>
      </c>
      <c r="F114" s="156">
        <f>IF((E114&lt;=0),0,((E114-F$24)*Stock*(_xlfn.NORM.INV(RAND(),stock_ave,stock_std))+(E114-F$24)*Bonds*(_xlfn.NORM.INV(RAND(),bond_ave,bond_std))+(E114-F$24)*cash*(_xlfn.NORM.INV(RAND(),cash_ave,cash_std))+(E114-F$24)))</f>
        <v/>
      </c>
      <c r="G114" s="156">
        <f>IF((F114&lt;=0),0,((F114-G$24)*Stock*(_xlfn.NORM.INV(RAND(),stock_ave,stock_std))+(F114-G$24)*Bonds*(_xlfn.NORM.INV(RAND(),bond_ave,bond_std))+(F114-G$24)*cash*(_xlfn.NORM.INV(RAND(),cash_ave,cash_std))+(F114-G$24)))</f>
        <v/>
      </c>
      <c r="H114" s="156">
        <f>IF((G114&lt;=0),0,((G114-H$24)*Stock*(_xlfn.NORM.INV(RAND(),stock_ave,stock_std))+(G114-H$24)*Bonds*(_xlfn.NORM.INV(RAND(),bond_ave,bond_std))+(G114-H$24)*cash*(_xlfn.NORM.INV(RAND(),cash_ave,cash_std))+(G114-H$24)))</f>
        <v/>
      </c>
      <c r="I114" s="156">
        <f>IF((H114&lt;=0),0,((H114-I$24)*Stock*(_xlfn.NORM.INV(RAND(),stock_ave,stock_std))+(H114-I$24)*Bonds*(_xlfn.NORM.INV(RAND(),bond_ave,bond_std))+(H114-I$24)*cash*(_xlfn.NORM.INV(RAND(),cash_ave,cash_std))+(H114-I$24)))</f>
        <v/>
      </c>
      <c r="J114" s="156">
        <f>IF((I114&lt;=0),0,((I114-J$24)*Stock*(_xlfn.NORM.INV(RAND(),stock_ave,stock_std))+(I114-J$24)*Bonds*(_xlfn.NORM.INV(RAND(),bond_ave,bond_std))+(I114-J$24)*cash*(_xlfn.NORM.INV(RAND(),cash_ave,cash_std))+(I114-J$24)))</f>
        <v/>
      </c>
      <c r="K114" s="156">
        <f>IF((J114&lt;=0),0,((J114-K$24)*Stock*(_xlfn.NORM.INV(RAND(),stock_ave,stock_std))+(J114-K$24)*Bonds*(_xlfn.NORM.INV(RAND(),bond_ave,bond_std))+(J114-K$24)*cash*(_xlfn.NORM.INV(RAND(),cash_ave,cash_std))+(J114-K$24)))</f>
        <v/>
      </c>
      <c r="L114" s="156">
        <f>IF((K114&lt;=0),0,((K114-L$24)*Stock*(_xlfn.NORM.INV(RAND(),stock_ave,stock_std))+(K114-L$24)*Bonds*(_xlfn.NORM.INV(RAND(),bond_ave,bond_std))+(K114-L$24)*cash*(_xlfn.NORM.INV(RAND(),cash_ave,cash_std))+(K114-L$24)))</f>
        <v/>
      </c>
      <c r="M114" s="156">
        <f>IF((L114&lt;=0),0,((L114-M$24)*Stock*(_xlfn.NORM.INV(RAND(),stock_ave,stock_std))+(L114-M$24)*Bonds*(_xlfn.NORM.INV(RAND(),bond_ave,bond_std))+(L114-M$24)*cash*(_xlfn.NORM.INV(RAND(),cash_ave,cash_std))+(L114-M$24)))</f>
        <v/>
      </c>
      <c r="N114" s="156">
        <f>IF((M114&lt;=0),0,((M114-N$24)*Stock*(_xlfn.NORM.INV(RAND(),stock_ave,stock_std))+(M114-N$24)*Bonds*(_xlfn.NORM.INV(RAND(),bond_ave,bond_std))+(M114-N$24)*cash*(_xlfn.NORM.INV(RAND(),cash_ave,cash_std))+(M114-N$24)))</f>
        <v/>
      </c>
      <c r="O114" s="156">
        <f>IF((N114&lt;=0),0,((N114-O$24)*Stock*(_xlfn.NORM.INV(RAND(),stock_ave,stock_std))+(N114-O$24)*Bonds*(_xlfn.NORM.INV(RAND(),bond_ave,bond_std))+(N114-O$24)*cash*(_xlfn.NORM.INV(RAND(),cash_ave,cash_std))+(N114-O$24)))</f>
        <v/>
      </c>
      <c r="P114" s="156">
        <f>IF((O114&lt;=0),0,((O114-P$24)*Stock*(_xlfn.NORM.INV(RAND(),stock_ave,stock_std))+(O114-P$24)*Bonds*(_xlfn.NORM.INV(RAND(),bond_ave,bond_std))+(O114-P$24)*cash*(_xlfn.NORM.INV(RAND(),cash_ave,cash_std))+(O114-P$24)))</f>
        <v/>
      </c>
      <c r="Q114" s="156">
        <f>IF((P114&lt;=0),0,((P114-Q$24)*Stock*(_xlfn.NORM.INV(RAND(),stock_ave,stock_std))+(P114-Q$24)*Bonds*(_xlfn.NORM.INV(RAND(),bond_ave,bond_std))+(P114-Q$24)*cash*(_xlfn.NORM.INV(RAND(),cash_ave,cash_std))+(P114-Q$24)))</f>
        <v/>
      </c>
      <c r="R114" s="156">
        <f>IF((Q114&lt;=0),0,((Q114-R$24)*Stock*(_xlfn.NORM.INV(RAND(),stock_ave,stock_std))+(Q114-R$24)*Bonds*(_xlfn.NORM.INV(RAND(),bond_ave,bond_std))+(Q114-R$24)*cash*(_xlfn.NORM.INV(RAND(),cash_ave,cash_std))+(Q114-R$24)))</f>
        <v/>
      </c>
      <c r="S114" s="156">
        <f>IF((R114&lt;=0),0,((R114-S$24)*Stock*(_xlfn.NORM.INV(RAND(),stock_ave,stock_std))+(R114-S$24)*Bonds*(_xlfn.NORM.INV(RAND(),bond_ave,bond_std))+(R114-S$24)*cash*(_xlfn.NORM.INV(RAND(),cash_ave,cash_std))+(R114-S$24)))</f>
        <v/>
      </c>
      <c r="T114" s="156">
        <f>IF((S114&lt;=0),0,((S114-T$24)*Stock*(_xlfn.NORM.INV(RAND(),stock_ave,stock_std))+(S114-T$24)*Bonds*(_xlfn.NORM.INV(RAND(),bond_ave,bond_std))+(S114-T$24)*cash*(_xlfn.NORM.INV(RAND(),cash_ave,cash_std))+(S114-T$24)))</f>
        <v/>
      </c>
      <c r="U114" s="156">
        <f>IF((T114&lt;=0),0,((T114-U$24)*Stock*(_xlfn.NORM.INV(RAND(),stock_ave,stock_std))+(T114-U$24)*Bonds*(_xlfn.NORM.INV(RAND(),bond_ave,bond_std))+(T114-U$24)*cash*(_xlfn.NORM.INV(RAND(),cash_ave,cash_std))+(T114-U$24)))</f>
        <v/>
      </c>
      <c r="V114" s="156">
        <f>IF((U114&lt;=0),0,((U114-V$24)*Stock*(_xlfn.NORM.INV(RAND(),stock_ave,stock_std))+(U114-V$24)*Bonds*(_xlfn.NORM.INV(RAND(),bond_ave,bond_std))+(U114-V$24)*cash*(_xlfn.NORM.INV(RAND(),cash_ave,cash_std))+(U114-V$24)))</f>
        <v/>
      </c>
      <c r="W114" s="156">
        <f>IF((V114&lt;=0),0,((V114-W$24)*Stock*(_xlfn.NORM.INV(RAND(),stock_ave,stock_std))+(V114-W$24)*Bonds*(_xlfn.NORM.INV(RAND(),bond_ave,bond_std))+(V114-W$24)*cash*(_xlfn.NORM.INV(RAND(),cash_ave,cash_std))+(V114-W$24)))</f>
        <v/>
      </c>
      <c r="X114" s="156">
        <f>IF((W114&lt;=0),0,((W114-X$24)*Stock*(_xlfn.NORM.INV(RAND(),stock_ave,stock_std))+(W114-X$24)*Bonds*(_xlfn.NORM.INV(RAND(),bond_ave,bond_std))+(W114-X$24)*cash*(_xlfn.NORM.INV(RAND(),cash_ave,cash_std))+(W114-X$24)))</f>
        <v/>
      </c>
      <c r="Y114" s="156">
        <f>IF((X114&lt;=0),0,((X114-Y$24)*Stock*(_xlfn.NORM.INV(RAND(),stock_ave,stock_std))+(X114-Y$24)*Bonds*(_xlfn.NORM.INV(RAND(),bond_ave,bond_std))+(X114-Y$24)*cash*(_xlfn.NORM.INV(RAND(),cash_ave,cash_std))+(X114-Y$24)))</f>
        <v/>
      </c>
      <c r="Z114" s="156">
        <f>IF((Y114&lt;=0),0,((Y114-Z$24)*Stock*(_xlfn.NORM.INV(RAND(),stock_ave,stock_std))+(Y114-Z$24)*Bonds*(_xlfn.NORM.INV(RAND(),bond_ave,bond_std))+(Y114-Z$24)*cash*(_xlfn.NORM.INV(RAND(),cash_ave,cash_std))+(Y114-Z$24)))</f>
        <v/>
      </c>
      <c r="AA114" s="156">
        <f>IF((Z114&lt;=0),0,((Z114-AA$24)*Stock*(_xlfn.NORM.INV(RAND(),stock_ave,stock_std))+(Z114-AA$24)*Bonds*(_xlfn.NORM.INV(RAND(),bond_ave,bond_std))+(Z114-AA$24)*cash*(_xlfn.NORM.INV(RAND(),cash_ave,cash_std))+(Z114-AA$24)))</f>
        <v/>
      </c>
      <c r="AB114" s="156">
        <f>IF((AA114&lt;=0),0,((AA114-AB$24)*Stock*(_xlfn.NORM.INV(RAND(),stock_ave,stock_std))+(AA114-AB$24)*Bonds*(_xlfn.NORM.INV(RAND(),bond_ave,bond_std))+(AA114-AB$24)*cash*(_xlfn.NORM.INV(RAND(),cash_ave,cash_std))+(AA114-AB$24)))</f>
        <v/>
      </c>
      <c r="AC114" s="156">
        <f>IF((AB114&lt;=0),0,((AB114-AC$24)*Stock*(_xlfn.NORM.INV(RAND(),stock_ave,stock_std))+(AB114-AC$24)*Bonds*(_xlfn.NORM.INV(RAND(),bond_ave,bond_std))+(AB114-AC$24)*cash*(_xlfn.NORM.INV(RAND(),cash_ave,cash_std))+(AB114-AC$24)))</f>
        <v/>
      </c>
      <c r="AD114" s="156">
        <f>IF((AC114&lt;=0),0,((AC114-AD$24)*Stock*(_xlfn.NORM.INV(RAND(),stock_ave,stock_std))+(AC114-AD$24)*Bonds*(_xlfn.NORM.INV(RAND(),bond_ave,bond_std))+(AC114-AD$24)*cash*(_xlfn.NORM.INV(RAND(),cash_ave,cash_std))+(AC114-AD$24)))</f>
        <v/>
      </c>
      <c r="AE114" s="156">
        <f>IF((AD114&lt;=0),0,((AD114-AE$24)*Stock*(_xlfn.NORM.INV(RAND(),stock_ave,stock_std))+(AD114-AE$24)*Bonds*(_xlfn.NORM.INV(RAND(),bond_ave,bond_std))+(AD114-AE$24)*cash*(_xlfn.NORM.INV(RAND(),cash_ave,cash_std))+(AD114-AE$24)))</f>
        <v/>
      </c>
      <c r="AF114" s="156">
        <f>IF((AE114&lt;=0),0,((AE114-AF$24)*Stock*(_xlfn.NORM.INV(RAND(),stock_ave,stock_std))+(AE114-AF$24)*Bonds*(_xlfn.NORM.INV(RAND(),bond_ave,bond_std))+(AE114-AF$24)*cash*(_xlfn.NORM.INV(RAND(),cash_ave,cash_std))+(AE114-AF$24)))</f>
        <v/>
      </c>
      <c r="AG114" s="156">
        <f>IF((AF114&lt;=0),0,((AF114-AG$24)*Stock*(_xlfn.NORM.INV(RAND(),stock_ave,stock_std))+(AF114-AG$24)*Bonds*(_xlfn.NORM.INV(RAND(),bond_ave,bond_std))+(AF114-AG$24)*cash*(_xlfn.NORM.INV(RAND(),cash_ave,cash_std))+(AF114-AG$24)))</f>
        <v/>
      </c>
      <c r="AH114" s="156">
        <f>IF((AG114&lt;=0),0,((AG114-AH$24)*Stock*(_xlfn.NORM.INV(RAND(),stock_ave,stock_std))+(AG114-AH$24)*Bonds*(_xlfn.NORM.INV(RAND(),bond_ave,bond_std))+(AG114-AH$24)*cash*(_xlfn.NORM.INV(RAND(),cash_ave,cash_std))+(AG114-AH$24)))</f>
        <v/>
      </c>
      <c r="AI114" s="156">
        <f>IF((AH114&lt;=0),0,((AH114-AI$24)*Stock*(_xlfn.NORM.INV(RAND(),stock_ave,stock_std))+(AH114-AI$24)*Bonds*(_xlfn.NORM.INV(RAND(),bond_ave,bond_std))+(AH114-AI$24)*cash*(_xlfn.NORM.INV(RAND(),cash_ave,cash_std))+(AH114-AI$24)))</f>
        <v/>
      </c>
      <c r="AJ114" s="156">
        <f>IF((AI114&lt;=0),0,((AI114-AJ$24)*Stock*(_xlfn.NORM.INV(RAND(),stock_ave,stock_std))+(AI114-AJ$24)*Bonds*(_xlfn.NORM.INV(RAND(),bond_ave,bond_std))+(AI114-AJ$24)*cash*(_xlfn.NORM.INV(RAND(),cash_ave,cash_std))+(AI114-AJ$24)))</f>
        <v/>
      </c>
      <c r="AK114" s="156">
        <f>IF((AJ114&lt;=0),0,((AJ114-AK$24)*Stock*(_xlfn.NORM.INV(RAND(),stock_ave,stock_std))+(AJ114-AK$24)*Bonds*(_xlfn.NORM.INV(RAND(),bond_ave,bond_std))+(AJ114-AK$24)*cash*(_xlfn.NORM.INV(RAND(),cash_ave,cash_std))+(AJ114-AK$24)))</f>
        <v/>
      </c>
      <c r="AL114" s="156">
        <f>IF((AK114&lt;=0),0,((AK114-AL$24)*Stock*(_xlfn.NORM.INV(RAND(),stock_ave,stock_std))+(AK114-AL$24)*Bonds*(_xlfn.NORM.INV(RAND(),bond_ave,bond_std))+(AK114-AL$24)*cash*(_xlfn.NORM.INV(RAND(),cash_ave,cash_std))+(AK114-AL$24)))</f>
        <v/>
      </c>
      <c r="AM114" s="156">
        <f>IF((AL114&lt;=0),0,((AL114-AM$24)*Stock*(_xlfn.NORM.INV(RAND(),stock_ave,stock_std))+(AL114-AM$24)*Bonds*(_xlfn.NORM.INV(RAND(),bond_ave,bond_std))+(AL114-AM$24)*cash*(_xlfn.NORM.INV(RAND(),cash_ave,cash_std))+(AL114-AM$24)))</f>
        <v/>
      </c>
      <c r="AN114" s="156">
        <f>IF((AM114&lt;=0),0,((AM114-AN$24)*Stock*(_xlfn.NORM.INV(RAND(),stock_ave,stock_std))+(AM114-AN$24)*Bonds*(_xlfn.NORM.INV(RAND(),bond_ave,bond_std))+(AM114-AN$24)*cash*(_xlfn.NORM.INV(RAND(),cash_ave,cash_std))+(AM114-AN$24)))</f>
        <v/>
      </c>
      <c r="AO114" s="156">
        <f>IF((AN114&lt;=0),0,((AN114-AO$24)*Stock*(_xlfn.NORM.INV(RAND(),stock_ave,stock_std))+(AN114-AO$24)*Bonds*(_xlfn.NORM.INV(RAND(),bond_ave,bond_std))+(AN114-AO$24)*cash*(_xlfn.NORM.INV(RAND(),cash_ave,cash_std))+(AN114-AO$24)))</f>
        <v/>
      </c>
      <c r="AP114" s="156">
        <f>IF((AO114&lt;=0),0,((AO114-AP$24)*Stock*(_xlfn.NORM.INV(RAND(),stock_ave,stock_std))+(AO114-AP$24)*Bonds*(_xlfn.NORM.INV(RAND(),bond_ave,bond_std))+(AO114-AP$24)*cash*(_xlfn.NORM.INV(RAND(),cash_ave,cash_std))+(AO114-AP$24)))</f>
        <v/>
      </c>
      <c r="AQ114" s="156">
        <f>IF((AP114&lt;=0),0,((AP114-AQ$24)*Stock*(_xlfn.NORM.INV(RAND(),stock_ave,stock_std))+(AP114-AQ$24)*Bonds*(_xlfn.NORM.INV(RAND(),bond_ave,bond_std))+(AP114-AQ$24)*cash*(_xlfn.NORM.INV(RAND(),cash_ave,cash_std))+(AP114-AQ$24)))</f>
        <v/>
      </c>
      <c r="AR114" s="156">
        <f>IF((AQ114&lt;=0),0,((AQ114-AR$24)*Stock*(_xlfn.NORM.INV(RAND(),stock_ave,stock_std))+(AQ114-AR$24)*Bonds*(_xlfn.NORM.INV(RAND(),bond_ave,bond_std))+(AQ114-AR$24)*cash*(_xlfn.NORM.INV(RAND(),cash_ave,cash_std))+(AQ114-AR$24)))</f>
        <v/>
      </c>
      <c r="AS114" s="156">
        <f>IF((AR114&lt;=0),0,((AR114-AS$24)*Stock*(_xlfn.NORM.INV(RAND(),stock_ave,stock_std))+(AR114-AS$24)*Bonds*(_xlfn.NORM.INV(RAND(),bond_ave,bond_std))+(AR114-AS$24)*cash*(_xlfn.NORM.INV(RAND(),cash_ave,cash_std))+(AR114-AS$24)))</f>
        <v/>
      </c>
      <c r="AT114" s="156">
        <f>IF((AS114&lt;=0),0,((AS114-AT$24)*Stock*(_xlfn.NORM.INV(RAND(),stock_ave,stock_std))+(AS114-AT$24)*Bonds*(_xlfn.NORM.INV(RAND(),bond_ave,bond_std))+(AS114-AT$24)*cash*(_xlfn.NORM.INV(RAND(),cash_ave,cash_std))+(AS114-AT$24)))</f>
        <v/>
      </c>
      <c r="AU114" s="156">
        <f>IF((AT114&lt;=0),0,((AT114-AU$24)*Stock*(_xlfn.NORM.INV(RAND(),stock_ave,stock_std))+(AT114-AU$24)*Bonds*(_xlfn.NORM.INV(RAND(),bond_ave,bond_std))+(AT114-AU$24)*cash*(_xlfn.NORM.INV(RAND(),cash_ave,cash_std))+(AT114-AU$24)))</f>
        <v/>
      </c>
      <c r="AV114" s="156">
        <f>IF((AU114&lt;=0),0,((AU114-AV$24)*Stock*(_xlfn.NORM.INV(RAND(),stock_ave,stock_std))+(AU114-AV$24)*Bonds*(_xlfn.NORM.INV(RAND(),bond_ave,bond_std))+(AU114-AV$24)*cash*(_xlfn.NORM.INV(RAND(),cash_ave,cash_std))+(AU114-AV$24)))</f>
        <v/>
      </c>
      <c r="AW114" s="156">
        <f>IF((AV114&lt;=0),0,((AV114-AW$24)*Stock*(_xlfn.NORM.INV(RAND(),stock_ave,stock_std))+(AV114-AW$24)*Bonds*(_xlfn.NORM.INV(RAND(),bond_ave,bond_std))+(AV114-AW$24)*cash*(_xlfn.NORM.INV(RAND(),cash_ave,cash_std))+(AV114-AW$24)))</f>
        <v/>
      </c>
      <c r="AX114" s="159" t="n"/>
      <c r="AY114" s="159" t="n"/>
      <c r="AZ114" s="159" t="n"/>
      <c r="BA114" s="159" t="n"/>
      <c r="BB114" s="159" t="n"/>
    </row>
    <row r="115">
      <c r="C115" s="147" t="n"/>
      <c r="D115" s="61">
        <f>+D114-IF(D$18&gt;74,(D114/D$25)*$C$10)</f>
        <v/>
      </c>
      <c r="E115" s="61">
        <f>+E114-IF(E$18&gt;74,(E114/E$25)*$C$10)</f>
        <v/>
      </c>
      <c r="F115" s="61">
        <f>+F114-IF(F$18&gt;74,(F114/F$25)*$C$10)</f>
        <v/>
      </c>
      <c r="G115" s="61">
        <f>+G114-IF(G$18&gt;74,(G114/G$25)*$C$10)</f>
        <v/>
      </c>
      <c r="H115" s="61">
        <f>+H114-IF(H$18&gt;74,(H114/H$25)*$C$10)</f>
        <v/>
      </c>
      <c r="I115" s="61">
        <f>+I114-IF(I$18&gt;74,(I114/I$25)*$C$10)</f>
        <v/>
      </c>
      <c r="J115" s="61">
        <f>+J114-IF(J$18&gt;74,(J114/J$25)*$C$10)</f>
        <v/>
      </c>
      <c r="K115" s="61">
        <f>+K114-IF(K$18&gt;74,(K114/K$25)*$C$10)</f>
        <v/>
      </c>
      <c r="L115" s="61">
        <f>+L114-IF(L$18&gt;74,(L114/L$25)*$C$10)</f>
        <v/>
      </c>
      <c r="M115" s="61">
        <f>+M114-IF(M$18&gt;74,(M114/M$25)*$C$10)</f>
        <v/>
      </c>
      <c r="N115" s="61">
        <f>+N114-IF(N$18&gt;74,(N114/N$25)*$C$10)</f>
        <v/>
      </c>
      <c r="O115" s="61">
        <f>+O114-IF(O$18&gt;74,(O114/O$25)*$C$10)</f>
        <v/>
      </c>
      <c r="P115" s="61">
        <f>+P114-IF(P$18&gt;74,(P114/P$25)*$C$10)</f>
        <v/>
      </c>
      <c r="Q115" s="61">
        <f>+Q114-IF(Q$18&gt;74,(Q114/Q$25)*$C$10)</f>
        <v/>
      </c>
      <c r="R115" s="61">
        <f>+R114-IF(R$18&gt;74,(R114/R$25)*$C$10)</f>
        <v/>
      </c>
      <c r="S115" s="61">
        <f>+S114-IF(S$18&gt;74,(S114/S$25)*$C$10)</f>
        <v/>
      </c>
      <c r="T115" s="61">
        <f>+T114-IF(T$18&gt;74,(T114/T$25)*$C$10)</f>
        <v/>
      </c>
      <c r="U115" s="61">
        <f>+U114-IF(U$18&gt;74,(U114/U$25)*$C$10)</f>
        <v/>
      </c>
      <c r="V115" s="61">
        <f>+V114-IF(V$18&gt;74,(V114/V$25)*$C$10)</f>
        <v/>
      </c>
      <c r="W115" s="61">
        <f>+W114-IF(W$18&gt;74,(W114/W$25)*$C$10)</f>
        <v/>
      </c>
      <c r="X115" s="61">
        <f>+X114-IF(X$18&gt;74,(X114/X$25)*$C$10)</f>
        <v/>
      </c>
      <c r="Y115" s="61">
        <f>+Y114-IF(Y$18&gt;74,(Y114/Y$25)*$C$10)</f>
        <v/>
      </c>
      <c r="Z115" s="61">
        <f>+Z114-IF(Z$18&gt;74,(Z114/Z$25)*$C$10)</f>
        <v/>
      </c>
      <c r="AA115" s="61">
        <f>+AA114-IF(AA$18&gt;74,(AA114/AA$25)*$C$10)</f>
        <v/>
      </c>
      <c r="AB115" s="61">
        <f>+AB114-IF(AB$18&gt;74,(AB114/AB$25)*$C$10)</f>
        <v/>
      </c>
      <c r="AC115" s="61">
        <f>+AC114-IF(AC$18&gt;74,(AC114/AC$25)*$C$10)</f>
        <v/>
      </c>
      <c r="AD115" s="61">
        <f>+AD114-IF(AD$18&gt;74,(AD114/AD$25)*$C$10)</f>
        <v/>
      </c>
      <c r="AE115" s="61">
        <f>+AE114-IF(AE$18&gt;74,(AE114/AE$25)*$C$10)</f>
        <v/>
      </c>
      <c r="AF115" s="61">
        <f>+AF114-IF(AF$18&gt;74,(AF114/AF$25)*$C$10)</f>
        <v/>
      </c>
      <c r="AG115" s="61">
        <f>+AG114-IF(AG$18&gt;74,(AG114/AG$25)*$C$10)</f>
        <v/>
      </c>
      <c r="AH115" s="61">
        <f>+AH114-IF(AH$18&gt;74,(AH114/AH$25)*$C$10)</f>
        <v/>
      </c>
      <c r="AI115" s="61">
        <f>+AI114-IF(AI$18&gt;74,(AI114/AI$25)*$C$10)</f>
        <v/>
      </c>
      <c r="AJ115" s="61">
        <f>+AJ114-IF(AJ$18&gt;74,(AJ114/AJ$25)*$C$10)</f>
        <v/>
      </c>
      <c r="AK115" s="61">
        <f>+AK114-IF(AK$18&gt;74,(AK114/AK$25)*$C$10)</f>
        <v/>
      </c>
      <c r="AL115" s="61">
        <f>+AL114-IF(AL$18&gt;74,(AL114/AL$25)*$C$10)</f>
        <v/>
      </c>
      <c r="AM115" s="61">
        <f>+AM114-IF(AM$18&gt;74,(AM114/AM$25)*$C$10)</f>
        <v/>
      </c>
      <c r="AN115" s="61">
        <f>+AN114-IF(AN$18&gt;74,(AN114/AN$25)*$C$10)</f>
        <v/>
      </c>
      <c r="AO115" s="61">
        <f>+AO114-IF(AO$18&gt;74,(AO114/AO$25)*$C$10)</f>
        <v/>
      </c>
      <c r="AP115" s="61">
        <f>+AP114-IF(AP$18&gt;74,(AP114/AP$25)*$C$10)</f>
        <v/>
      </c>
      <c r="AQ115" s="61">
        <f>+AQ114-IF(AQ$18&gt;74,(AQ114/AQ$25)*$C$10)</f>
        <v/>
      </c>
      <c r="AR115" s="61">
        <f>+AR114-IF(AR$18&gt;74,(AR114/AR$25)*$C$10)</f>
        <v/>
      </c>
      <c r="AS115" s="61">
        <f>+AS114-IF(AS$18&gt;74,(AS114/AS$25)*$C$10)</f>
        <v/>
      </c>
      <c r="AT115" s="61">
        <f>+AT114-IF(AT$18&gt;74,(AT114/AT$25)*$C$10)</f>
        <v/>
      </c>
      <c r="AU115" s="61">
        <f>+AU114-IF(AU$18&gt;74,(AU114/AU$25)*$C$10)</f>
        <v/>
      </c>
      <c r="AV115" s="61">
        <f>+AV114-IF(AV$18&gt;74,(AV114/AV$25)*$C$10)</f>
        <v/>
      </c>
      <c r="AW115" s="61">
        <f>+AW114-IF(AW$18&gt;74,(AW114/AW$25)*$C$10)</f>
        <v/>
      </c>
      <c r="AX115" s="35">
        <f>IF(AW115&gt;0,1,0)</f>
        <v/>
      </c>
      <c r="AY115" s="35">
        <f>IF(AL115&gt;0,1,0)</f>
        <v/>
      </c>
      <c r="AZ115" s="35">
        <f>IF(AG115&gt;0,1,0)</f>
        <v/>
      </c>
      <c r="BA115" s="35">
        <f>IF(AB115&gt;0,1,0)</f>
        <v/>
      </c>
      <c r="BB115" s="35">
        <f>IF(W115&gt;0,1,0)</f>
        <v/>
      </c>
    </row>
    <row r="116">
      <c r="B116" s="154" t="inlineStr">
        <is>
          <t>trial 45</t>
        </is>
      </c>
      <c r="C116" s="155">
        <f>+start-$C$24</f>
        <v/>
      </c>
      <c r="D116" s="156">
        <f>IF((C116&lt;=0),0,((C116-D$24)*Stock*(_xlfn.NORM.INV(RAND(),stock_ave,stock_std))+(C116-D$24)*Bonds*(_xlfn.NORM.INV(RAND(),bond_ave,bond_std))+(C116-D$24)*cash*(_xlfn.NORM.INV(RAND(),cash_ave,cash_std))+(C116-D$24)))</f>
        <v/>
      </c>
      <c r="E116" s="156">
        <f>IF((D116&lt;=0),0,((D116-E$24)*Stock*(_xlfn.NORM.INV(RAND(),stock_ave,stock_std))+(D116-E$24)*Bonds*(_xlfn.NORM.INV(RAND(),bond_ave,bond_std))+(D116-E$24)*cash*(_xlfn.NORM.INV(RAND(),cash_ave,cash_std))+(D116-E$24)))</f>
        <v/>
      </c>
      <c r="F116" s="156">
        <f>IF((E116&lt;=0),0,((E116-F$24)*Stock*(_xlfn.NORM.INV(RAND(),stock_ave,stock_std))+(E116-F$24)*Bonds*(_xlfn.NORM.INV(RAND(),bond_ave,bond_std))+(E116-F$24)*cash*(_xlfn.NORM.INV(RAND(),cash_ave,cash_std))+(E116-F$24)))</f>
        <v/>
      </c>
      <c r="G116" s="156">
        <f>IF((F116&lt;=0),0,((F116-G$24)*Stock*(_xlfn.NORM.INV(RAND(),stock_ave,stock_std))+(F116-G$24)*Bonds*(_xlfn.NORM.INV(RAND(),bond_ave,bond_std))+(F116-G$24)*cash*(_xlfn.NORM.INV(RAND(),cash_ave,cash_std))+(F116-G$24)))</f>
        <v/>
      </c>
      <c r="H116" s="156">
        <f>IF((G116&lt;=0),0,((G116-H$24)*Stock*(_xlfn.NORM.INV(RAND(),stock_ave,stock_std))+(G116-H$24)*Bonds*(_xlfn.NORM.INV(RAND(),bond_ave,bond_std))+(G116-H$24)*cash*(_xlfn.NORM.INV(RAND(),cash_ave,cash_std))+(G116-H$24)))</f>
        <v/>
      </c>
      <c r="I116" s="156">
        <f>IF((H116&lt;=0),0,((H116-I$24)*Stock*(_xlfn.NORM.INV(RAND(),stock_ave,stock_std))+(H116-I$24)*Bonds*(_xlfn.NORM.INV(RAND(),bond_ave,bond_std))+(H116-I$24)*cash*(_xlfn.NORM.INV(RAND(),cash_ave,cash_std))+(H116-I$24)))</f>
        <v/>
      </c>
      <c r="J116" s="156">
        <f>IF((I116&lt;=0),0,((I116-J$24)*Stock*(_xlfn.NORM.INV(RAND(),stock_ave,stock_std))+(I116-J$24)*Bonds*(_xlfn.NORM.INV(RAND(),bond_ave,bond_std))+(I116-J$24)*cash*(_xlfn.NORM.INV(RAND(),cash_ave,cash_std))+(I116-J$24)))</f>
        <v/>
      </c>
      <c r="K116" s="156">
        <f>IF((J116&lt;=0),0,((J116-K$24)*Stock*(_xlfn.NORM.INV(RAND(),stock_ave,stock_std))+(J116-K$24)*Bonds*(_xlfn.NORM.INV(RAND(),bond_ave,bond_std))+(J116-K$24)*cash*(_xlfn.NORM.INV(RAND(),cash_ave,cash_std))+(J116-K$24)))</f>
        <v/>
      </c>
      <c r="L116" s="156">
        <f>IF((K116&lt;=0),0,((K116-L$24)*Stock*(_xlfn.NORM.INV(RAND(),stock_ave,stock_std))+(K116-L$24)*Bonds*(_xlfn.NORM.INV(RAND(),bond_ave,bond_std))+(K116-L$24)*cash*(_xlfn.NORM.INV(RAND(),cash_ave,cash_std))+(K116-L$24)))</f>
        <v/>
      </c>
      <c r="M116" s="156">
        <f>IF((L116&lt;=0),0,((L116-M$24)*Stock*(_xlfn.NORM.INV(RAND(),stock_ave,stock_std))+(L116-M$24)*Bonds*(_xlfn.NORM.INV(RAND(),bond_ave,bond_std))+(L116-M$24)*cash*(_xlfn.NORM.INV(RAND(),cash_ave,cash_std))+(L116-M$24)))</f>
        <v/>
      </c>
      <c r="N116" s="156">
        <f>IF((M116&lt;=0),0,((M116-N$24)*Stock*(_xlfn.NORM.INV(RAND(),stock_ave,stock_std))+(M116-N$24)*Bonds*(_xlfn.NORM.INV(RAND(),bond_ave,bond_std))+(M116-N$24)*cash*(_xlfn.NORM.INV(RAND(),cash_ave,cash_std))+(M116-N$24)))</f>
        <v/>
      </c>
      <c r="O116" s="156">
        <f>IF((N116&lt;=0),0,((N116-O$24)*Stock*(_xlfn.NORM.INV(RAND(),stock_ave,stock_std))+(N116-O$24)*Bonds*(_xlfn.NORM.INV(RAND(),bond_ave,bond_std))+(N116-O$24)*cash*(_xlfn.NORM.INV(RAND(),cash_ave,cash_std))+(N116-O$24)))</f>
        <v/>
      </c>
      <c r="P116" s="156">
        <f>IF((O116&lt;=0),0,((O116-P$24)*Stock*(_xlfn.NORM.INV(RAND(),stock_ave,stock_std))+(O116-P$24)*Bonds*(_xlfn.NORM.INV(RAND(),bond_ave,bond_std))+(O116-P$24)*cash*(_xlfn.NORM.INV(RAND(),cash_ave,cash_std))+(O116-P$24)))</f>
        <v/>
      </c>
      <c r="Q116" s="156">
        <f>IF((P116&lt;=0),0,((P116-Q$24)*Stock*(_xlfn.NORM.INV(RAND(),stock_ave,stock_std))+(P116-Q$24)*Bonds*(_xlfn.NORM.INV(RAND(),bond_ave,bond_std))+(P116-Q$24)*cash*(_xlfn.NORM.INV(RAND(),cash_ave,cash_std))+(P116-Q$24)))</f>
        <v/>
      </c>
      <c r="R116" s="156">
        <f>IF((Q116&lt;=0),0,((Q116-R$24)*Stock*(_xlfn.NORM.INV(RAND(),stock_ave,stock_std))+(Q116-R$24)*Bonds*(_xlfn.NORM.INV(RAND(),bond_ave,bond_std))+(Q116-R$24)*cash*(_xlfn.NORM.INV(RAND(),cash_ave,cash_std))+(Q116-R$24)))</f>
        <v/>
      </c>
      <c r="S116" s="156">
        <f>IF((R116&lt;=0),0,((R116-S$24)*Stock*(_xlfn.NORM.INV(RAND(),stock_ave,stock_std))+(R116-S$24)*Bonds*(_xlfn.NORM.INV(RAND(),bond_ave,bond_std))+(R116-S$24)*cash*(_xlfn.NORM.INV(RAND(),cash_ave,cash_std))+(R116-S$24)))</f>
        <v/>
      </c>
      <c r="T116" s="156">
        <f>IF((S116&lt;=0),0,((S116-T$24)*Stock*(_xlfn.NORM.INV(RAND(),stock_ave,stock_std))+(S116-T$24)*Bonds*(_xlfn.NORM.INV(RAND(),bond_ave,bond_std))+(S116-T$24)*cash*(_xlfn.NORM.INV(RAND(),cash_ave,cash_std))+(S116-T$24)))</f>
        <v/>
      </c>
      <c r="U116" s="156">
        <f>IF((T116&lt;=0),0,((T116-U$24)*Stock*(_xlfn.NORM.INV(RAND(),stock_ave,stock_std))+(T116-U$24)*Bonds*(_xlfn.NORM.INV(RAND(),bond_ave,bond_std))+(T116-U$24)*cash*(_xlfn.NORM.INV(RAND(),cash_ave,cash_std))+(T116-U$24)))</f>
        <v/>
      </c>
      <c r="V116" s="156">
        <f>IF((U116&lt;=0),0,((U116-V$24)*Stock*(_xlfn.NORM.INV(RAND(),stock_ave,stock_std))+(U116-V$24)*Bonds*(_xlfn.NORM.INV(RAND(),bond_ave,bond_std))+(U116-V$24)*cash*(_xlfn.NORM.INV(RAND(),cash_ave,cash_std))+(U116-V$24)))</f>
        <v/>
      </c>
      <c r="W116" s="156">
        <f>IF((V116&lt;=0),0,((V116-W$24)*Stock*(_xlfn.NORM.INV(RAND(),stock_ave,stock_std))+(V116-W$24)*Bonds*(_xlfn.NORM.INV(RAND(),bond_ave,bond_std))+(V116-W$24)*cash*(_xlfn.NORM.INV(RAND(),cash_ave,cash_std))+(V116-W$24)))</f>
        <v/>
      </c>
      <c r="X116" s="156">
        <f>IF((W116&lt;=0),0,((W116-X$24)*Stock*(_xlfn.NORM.INV(RAND(),stock_ave,stock_std))+(W116-X$24)*Bonds*(_xlfn.NORM.INV(RAND(),bond_ave,bond_std))+(W116-X$24)*cash*(_xlfn.NORM.INV(RAND(),cash_ave,cash_std))+(W116-X$24)))</f>
        <v/>
      </c>
      <c r="Y116" s="156">
        <f>IF((X116&lt;=0),0,((X116-Y$24)*Stock*(_xlfn.NORM.INV(RAND(),stock_ave,stock_std))+(X116-Y$24)*Bonds*(_xlfn.NORM.INV(RAND(),bond_ave,bond_std))+(X116-Y$24)*cash*(_xlfn.NORM.INV(RAND(),cash_ave,cash_std))+(X116-Y$24)))</f>
        <v/>
      </c>
      <c r="Z116" s="156">
        <f>IF((Y116&lt;=0),0,((Y116-Z$24)*Stock*(_xlfn.NORM.INV(RAND(),stock_ave,stock_std))+(Y116-Z$24)*Bonds*(_xlfn.NORM.INV(RAND(),bond_ave,bond_std))+(Y116-Z$24)*cash*(_xlfn.NORM.INV(RAND(),cash_ave,cash_std))+(Y116-Z$24)))</f>
        <v/>
      </c>
      <c r="AA116" s="156">
        <f>IF((Z116&lt;=0),0,((Z116-AA$24)*Stock*(_xlfn.NORM.INV(RAND(),stock_ave,stock_std))+(Z116-AA$24)*Bonds*(_xlfn.NORM.INV(RAND(),bond_ave,bond_std))+(Z116-AA$24)*cash*(_xlfn.NORM.INV(RAND(),cash_ave,cash_std))+(Z116-AA$24)))</f>
        <v/>
      </c>
      <c r="AB116" s="156">
        <f>IF((AA116&lt;=0),0,((AA116-AB$24)*Stock*(_xlfn.NORM.INV(RAND(),stock_ave,stock_std))+(AA116-AB$24)*Bonds*(_xlfn.NORM.INV(RAND(),bond_ave,bond_std))+(AA116-AB$24)*cash*(_xlfn.NORM.INV(RAND(),cash_ave,cash_std))+(AA116-AB$24)))</f>
        <v/>
      </c>
      <c r="AC116" s="156">
        <f>IF((AB116&lt;=0),0,((AB116-AC$24)*Stock*(_xlfn.NORM.INV(RAND(),stock_ave,stock_std))+(AB116-AC$24)*Bonds*(_xlfn.NORM.INV(RAND(),bond_ave,bond_std))+(AB116-AC$24)*cash*(_xlfn.NORM.INV(RAND(),cash_ave,cash_std))+(AB116-AC$24)))</f>
        <v/>
      </c>
      <c r="AD116" s="156">
        <f>IF((AC116&lt;=0),0,((AC116-AD$24)*Stock*(_xlfn.NORM.INV(RAND(),stock_ave,stock_std))+(AC116-AD$24)*Bonds*(_xlfn.NORM.INV(RAND(),bond_ave,bond_std))+(AC116-AD$24)*cash*(_xlfn.NORM.INV(RAND(),cash_ave,cash_std))+(AC116-AD$24)))</f>
        <v/>
      </c>
      <c r="AE116" s="156">
        <f>IF((AD116&lt;=0),0,((AD116-AE$24)*Stock*(_xlfn.NORM.INV(RAND(),stock_ave,stock_std))+(AD116-AE$24)*Bonds*(_xlfn.NORM.INV(RAND(),bond_ave,bond_std))+(AD116-AE$24)*cash*(_xlfn.NORM.INV(RAND(),cash_ave,cash_std))+(AD116-AE$24)))</f>
        <v/>
      </c>
      <c r="AF116" s="156">
        <f>IF((AE116&lt;=0),0,((AE116-AF$24)*Stock*(_xlfn.NORM.INV(RAND(),stock_ave,stock_std))+(AE116-AF$24)*Bonds*(_xlfn.NORM.INV(RAND(),bond_ave,bond_std))+(AE116-AF$24)*cash*(_xlfn.NORM.INV(RAND(),cash_ave,cash_std))+(AE116-AF$24)))</f>
        <v/>
      </c>
      <c r="AG116" s="156">
        <f>IF((AF116&lt;=0),0,((AF116-AG$24)*Stock*(_xlfn.NORM.INV(RAND(),stock_ave,stock_std))+(AF116-AG$24)*Bonds*(_xlfn.NORM.INV(RAND(),bond_ave,bond_std))+(AF116-AG$24)*cash*(_xlfn.NORM.INV(RAND(),cash_ave,cash_std))+(AF116-AG$24)))</f>
        <v/>
      </c>
      <c r="AH116" s="156">
        <f>IF((AG116&lt;=0),0,((AG116-AH$24)*Stock*(_xlfn.NORM.INV(RAND(),stock_ave,stock_std))+(AG116-AH$24)*Bonds*(_xlfn.NORM.INV(RAND(),bond_ave,bond_std))+(AG116-AH$24)*cash*(_xlfn.NORM.INV(RAND(),cash_ave,cash_std))+(AG116-AH$24)))</f>
        <v/>
      </c>
      <c r="AI116" s="156">
        <f>IF((AH116&lt;=0),0,((AH116-AI$24)*Stock*(_xlfn.NORM.INV(RAND(),stock_ave,stock_std))+(AH116-AI$24)*Bonds*(_xlfn.NORM.INV(RAND(),bond_ave,bond_std))+(AH116-AI$24)*cash*(_xlfn.NORM.INV(RAND(),cash_ave,cash_std))+(AH116-AI$24)))</f>
        <v/>
      </c>
      <c r="AJ116" s="156">
        <f>IF((AI116&lt;=0),0,((AI116-AJ$24)*Stock*(_xlfn.NORM.INV(RAND(),stock_ave,stock_std))+(AI116-AJ$24)*Bonds*(_xlfn.NORM.INV(RAND(),bond_ave,bond_std))+(AI116-AJ$24)*cash*(_xlfn.NORM.INV(RAND(),cash_ave,cash_std))+(AI116-AJ$24)))</f>
        <v/>
      </c>
      <c r="AK116" s="156">
        <f>IF((AJ116&lt;=0),0,((AJ116-AK$24)*Stock*(_xlfn.NORM.INV(RAND(),stock_ave,stock_std))+(AJ116-AK$24)*Bonds*(_xlfn.NORM.INV(RAND(),bond_ave,bond_std))+(AJ116-AK$24)*cash*(_xlfn.NORM.INV(RAND(),cash_ave,cash_std))+(AJ116-AK$24)))</f>
        <v/>
      </c>
      <c r="AL116" s="156">
        <f>IF((AK116&lt;=0),0,((AK116-AL$24)*Stock*(_xlfn.NORM.INV(RAND(),stock_ave,stock_std))+(AK116-AL$24)*Bonds*(_xlfn.NORM.INV(RAND(),bond_ave,bond_std))+(AK116-AL$24)*cash*(_xlfn.NORM.INV(RAND(),cash_ave,cash_std))+(AK116-AL$24)))</f>
        <v/>
      </c>
      <c r="AM116" s="156">
        <f>IF((AL116&lt;=0),0,((AL116-AM$24)*Stock*(_xlfn.NORM.INV(RAND(),stock_ave,stock_std))+(AL116-AM$24)*Bonds*(_xlfn.NORM.INV(RAND(),bond_ave,bond_std))+(AL116-AM$24)*cash*(_xlfn.NORM.INV(RAND(),cash_ave,cash_std))+(AL116-AM$24)))</f>
        <v/>
      </c>
      <c r="AN116" s="156">
        <f>IF((AM116&lt;=0),0,((AM116-AN$24)*Stock*(_xlfn.NORM.INV(RAND(),stock_ave,stock_std))+(AM116-AN$24)*Bonds*(_xlfn.NORM.INV(RAND(),bond_ave,bond_std))+(AM116-AN$24)*cash*(_xlfn.NORM.INV(RAND(),cash_ave,cash_std))+(AM116-AN$24)))</f>
        <v/>
      </c>
      <c r="AO116" s="156">
        <f>IF((AN116&lt;=0),0,((AN116-AO$24)*Stock*(_xlfn.NORM.INV(RAND(),stock_ave,stock_std))+(AN116-AO$24)*Bonds*(_xlfn.NORM.INV(RAND(),bond_ave,bond_std))+(AN116-AO$24)*cash*(_xlfn.NORM.INV(RAND(),cash_ave,cash_std))+(AN116-AO$24)))</f>
        <v/>
      </c>
      <c r="AP116" s="156">
        <f>IF((AO116&lt;=0),0,((AO116-AP$24)*Stock*(_xlfn.NORM.INV(RAND(),stock_ave,stock_std))+(AO116-AP$24)*Bonds*(_xlfn.NORM.INV(RAND(),bond_ave,bond_std))+(AO116-AP$24)*cash*(_xlfn.NORM.INV(RAND(),cash_ave,cash_std))+(AO116-AP$24)))</f>
        <v/>
      </c>
      <c r="AQ116" s="156">
        <f>IF((AP116&lt;=0),0,((AP116-AQ$24)*Stock*(_xlfn.NORM.INV(RAND(),stock_ave,stock_std))+(AP116-AQ$24)*Bonds*(_xlfn.NORM.INV(RAND(),bond_ave,bond_std))+(AP116-AQ$24)*cash*(_xlfn.NORM.INV(RAND(),cash_ave,cash_std))+(AP116-AQ$24)))</f>
        <v/>
      </c>
      <c r="AR116" s="156">
        <f>IF((AQ116&lt;=0),0,((AQ116-AR$24)*Stock*(_xlfn.NORM.INV(RAND(),stock_ave,stock_std))+(AQ116-AR$24)*Bonds*(_xlfn.NORM.INV(RAND(),bond_ave,bond_std))+(AQ116-AR$24)*cash*(_xlfn.NORM.INV(RAND(),cash_ave,cash_std))+(AQ116-AR$24)))</f>
        <v/>
      </c>
      <c r="AS116" s="156">
        <f>IF((AR116&lt;=0),0,((AR116-AS$24)*Stock*(_xlfn.NORM.INV(RAND(),stock_ave,stock_std))+(AR116-AS$24)*Bonds*(_xlfn.NORM.INV(RAND(),bond_ave,bond_std))+(AR116-AS$24)*cash*(_xlfn.NORM.INV(RAND(),cash_ave,cash_std))+(AR116-AS$24)))</f>
        <v/>
      </c>
      <c r="AT116" s="156">
        <f>IF((AS116&lt;=0),0,((AS116-AT$24)*Stock*(_xlfn.NORM.INV(RAND(),stock_ave,stock_std))+(AS116-AT$24)*Bonds*(_xlfn.NORM.INV(RAND(),bond_ave,bond_std))+(AS116-AT$24)*cash*(_xlfn.NORM.INV(RAND(),cash_ave,cash_std))+(AS116-AT$24)))</f>
        <v/>
      </c>
      <c r="AU116" s="156">
        <f>IF((AT116&lt;=0),0,((AT116-AU$24)*Stock*(_xlfn.NORM.INV(RAND(),stock_ave,stock_std))+(AT116-AU$24)*Bonds*(_xlfn.NORM.INV(RAND(),bond_ave,bond_std))+(AT116-AU$24)*cash*(_xlfn.NORM.INV(RAND(),cash_ave,cash_std))+(AT116-AU$24)))</f>
        <v/>
      </c>
      <c r="AV116" s="156">
        <f>IF((AU116&lt;=0),0,((AU116-AV$24)*Stock*(_xlfn.NORM.INV(RAND(),stock_ave,stock_std))+(AU116-AV$24)*Bonds*(_xlfn.NORM.INV(RAND(),bond_ave,bond_std))+(AU116-AV$24)*cash*(_xlfn.NORM.INV(RAND(),cash_ave,cash_std))+(AU116-AV$24)))</f>
        <v/>
      </c>
      <c r="AW116" s="156">
        <f>IF((AV116&lt;=0),0,((AV116-AW$24)*Stock*(_xlfn.NORM.INV(RAND(),stock_ave,stock_std))+(AV116-AW$24)*Bonds*(_xlfn.NORM.INV(RAND(),bond_ave,bond_std))+(AV116-AW$24)*cash*(_xlfn.NORM.INV(RAND(),cash_ave,cash_std))+(AV116-AW$24)))</f>
        <v/>
      </c>
      <c r="AX116" s="159" t="n"/>
      <c r="AY116" s="159" t="n"/>
      <c r="AZ116" s="159" t="n"/>
      <c r="BA116" s="159" t="n"/>
      <c r="BB116" s="159" t="n"/>
    </row>
    <row r="117">
      <c r="C117" s="147" t="n"/>
      <c r="D117" s="61">
        <f>+D116-IF(D$18&gt;74,(D116/D$25)*$C$10)</f>
        <v/>
      </c>
      <c r="E117" s="61">
        <f>+E116-IF(E$18&gt;74,(E116/E$25)*$C$10)</f>
        <v/>
      </c>
      <c r="F117" s="61">
        <f>+F116-IF(F$18&gt;74,(F116/F$25)*$C$10)</f>
        <v/>
      </c>
      <c r="G117" s="61">
        <f>+G116-IF(G$18&gt;74,(G116/G$25)*$C$10)</f>
        <v/>
      </c>
      <c r="H117" s="61">
        <f>+H116-IF(H$18&gt;74,(H116/H$25)*$C$10)</f>
        <v/>
      </c>
      <c r="I117" s="61">
        <f>+I116-IF(I$18&gt;74,(I116/I$25)*$C$10)</f>
        <v/>
      </c>
      <c r="J117" s="61">
        <f>+J116-IF(J$18&gt;74,(J116/J$25)*$C$10)</f>
        <v/>
      </c>
      <c r="K117" s="61">
        <f>+K116-IF(K$18&gt;74,(K116/K$25)*$C$10)</f>
        <v/>
      </c>
      <c r="L117" s="61">
        <f>+L116-IF(L$18&gt;74,(L116/L$25)*$C$10)</f>
        <v/>
      </c>
      <c r="M117" s="61">
        <f>+M116-IF(M$18&gt;74,(M116/M$25)*$C$10)</f>
        <v/>
      </c>
      <c r="N117" s="61">
        <f>+N116-IF(N$18&gt;74,(N116/N$25)*$C$10)</f>
        <v/>
      </c>
      <c r="O117" s="61">
        <f>+O116-IF(O$18&gt;74,(O116/O$25)*$C$10)</f>
        <v/>
      </c>
      <c r="P117" s="61">
        <f>+P116-IF(P$18&gt;74,(P116/P$25)*$C$10)</f>
        <v/>
      </c>
      <c r="Q117" s="61">
        <f>+Q116-IF(Q$18&gt;74,(Q116/Q$25)*$C$10)</f>
        <v/>
      </c>
      <c r="R117" s="61">
        <f>+R116-IF(R$18&gt;74,(R116/R$25)*$C$10)</f>
        <v/>
      </c>
      <c r="S117" s="61">
        <f>+S116-IF(S$18&gt;74,(S116/S$25)*$C$10)</f>
        <v/>
      </c>
      <c r="T117" s="61">
        <f>+T116-IF(T$18&gt;74,(T116/T$25)*$C$10)</f>
        <v/>
      </c>
      <c r="U117" s="61">
        <f>+U116-IF(U$18&gt;74,(U116/U$25)*$C$10)</f>
        <v/>
      </c>
      <c r="V117" s="61">
        <f>+V116-IF(V$18&gt;74,(V116/V$25)*$C$10)</f>
        <v/>
      </c>
      <c r="W117" s="61">
        <f>+W116-IF(W$18&gt;74,(W116/W$25)*$C$10)</f>
        <v/>
      </c>
      <c r="X117" s="61">
        <f>+X116-IF(X$18&gt;74,(X116/X$25)*$C$10)</f>
        <v/>
      </c>
      <c r="Y117" s="61">
        <f>+Y116-IF(Y$18&gt;74,(Y116/Y$25)*$C$10)</f>
        <v/>
      </c>
      <c r="Z117" s="61">
        <f>+Z116-IF(Z$18&gt;74,(Z116/Z$25)*$C$10)</f>
        <v/>
      </c>
      <c r="AA117" s="61">
        <f>+AA116-IF(AA$18&gt;74,(AA116/AA$25)*$C$10)</f>
        <v/>
      </c>
      <c r="AB117" s="61">
        <f>+AB116-IF(AB$18&gt;74,(AB116/AB$25)*$C$10)</f>
        <v/>
      </c>
      <c r="AC117" s="61">
        <f>+AC116-IF(AC$18&gt;74,(AC116/AC$25)*$C$10)</f>
        <v/>
      </c>
      <c r="AD117" s="61">
        <f>+AD116-IF(AD$18&gt;74,(AD116/AD$25)*$C$10)</f>
        <v/>
      </c>
      <c r="AE117" s="61">
        <f>+AE116-IF(AE$18&gt;74,(AE116/AE$25)*$C$10)</f>
        <v/>
      </c>
      <c r="AF117" s="61">
        <f>+AF116-IF(AF$18&gt;74,(AF116/AF$25)*$C$10)</f>
        <v/>
      </c>
      <c r="AG117" s="61">
        <f>+AG116-IF(AG$18&gt;74,(AG116/AG$25)*$C$10)</f>
        <v/>
      </c>
      <c r="AH117" s="61">
        <f>+AH116-IF(AH$18&gt;74,(AH116/AH$25)*$C$10)</f>
        <v/>
      </c>
      <c r="AI117" s="61">
        <f>+AI116-IF(AI$18&gt;74,(AI116/AI$25)*$C$10)</f>
        <v/>
      </c>
      <c r="AJ117" s="61">
        <f>+AJ116-IF(AJ$18&gt;74,(AJ116/AJ$25)*$C$10)</f>
        <v/>
      </c>
      <c r="AK117" s="61">
        <f>+AK116-IF(AK$18&gt;74,(AK116/AK$25)*$C$10)</f>
        <v/>
      </c>
      <c r="AL117" s="61">
        <f>+AL116-IF(AL$18&gt;74,(AL116/AL$25)*$C$10)</f>
        <v/>
      </c>
      <c r="AM117" s="61">
        <f>+AM116-IF(AM$18&gt;74,(AM116/AM$25)*$C$10)</f>
        <v/>
      </c>
      <c r="AN117" s="61">
        <f>+AN116-IF(AN$18&gt;74,(AN116/AN$25)*$C$10)</f>
        <v/>
      </c>
      <c r="AO117" s="61">
        <f>+AO116-IF(AO$18&gt;74,(AO116/AO$25)*$C$10)</f>
        <v/>
      </c>
      <c r="AP117" s="61">
        <f>+AP116-IF(AP$18&gt;74,(AP116/AP$25)*$C$10)</f>
        <v/>
      </c>
      <c r="AQ117" s="61">
        <f>+AQ116-IF(AQ$18&gt;74,(AQ116/AQ$25)*$C$10)</f>
        <v/>
      </c>
      <c r="AR117" s="61">
        <f>+AR116-IF(AR$18&gt;74,(AR116/AR$25)*$C$10)</f>
        <v/>
      </c>
      <c r="AS117" s="61">
        <f>+AS116-IF(AS$18&gt;74,(AS116/AS$25)*$C$10)</f>
        <v/>
      </c>
      <c r="AT117" s="61">
        <f>+AT116-IF(AT$18&gt;74,(AT116/AT$25)*$C$10)</f>
        <v/>
      </c>
      <c r="AU117" s="61">
        <f>+AU116-IF(AU$18&gt;74,(AU116/AU$25)*$C$10)</f>
        <v/>
      </c>
      <c r="AV117" s="61">
        <f>+AV116-IF(AV$18&gt;74,(AV116/AV$25)*$C$10)</f>
        <v/>
      </c>
      <c r="AW117" s="61">
        <f>+AW116-IF(AW$18&gt;74,(AW116/AW$25)*$C$10)</f>
        <v/>
      </c>
      <c r="AX117" s="35">
        <f>IF(AW117&gt;0,1,0)</f>
        <v/>
      </c>
      <c r="AY117" s="35">
        <f>IF(AL117&gt;0,1,0)</f>
        <v/>
      </c>
      <c r="AZ117" s="35">
        <f>IF(AG117&gt;0,1,0)</f>
        <v/>
      </c>
      <c r="BA117" s="35">
        <f>IF(AB117&gt;0,1,0)</f>
        <v/>
      </c>
      <c r="BB117" s="35">
        <f>IF(W117&gt;0,1,0)</f>
        <v/>
      </c>
    </row>
    <row r="118">
      <c r="B118" s="154" t="inlineStr">
        <is>
          <t>trial 46</t>
        </is>
      </c>
      <c r="C118" s="155">
        <f>+start-$C$24</f>
        <v/>
      </c>
      <c r="D118" s="156">
        <f>IF((C118&lt;=0),0,((C118-D$24)*Stock*(_xlfn.NORM.INV(RAND(),stock_ave,stock_std))+(C118-D$24)*Bonds*(_xlfn.NORM.INV(RAND(),bond_ave,bond_std))+(C118-D$24)*cash*(_xlfn.NORM.INV(RAND(),cash_ave,cash_std))+(C118-D$24)))</f>
        <v/>
      </c>
      <c r="E118" s="156">
        <f>IF((D118&lt;=0),0,((D118-E$24)*Stock*(_xlfn.NORM.INV(RAND(),stock_ave,stock_std))+(D118-E$24)*Bonds*(_xlfn.NORM.INV(RAND(),bond_ave,bond_std))+(D118-E$24)*cash*(_xlfn.NORM.INV(RAND(),cash_ave,cash_std))+(D118-E$24)))</f>
        <v/>
      </c>
      <c r="F118" s="156">
        <f>IF((E118&lt;=0),0,((E118-F$24)*Stock*(_xlfn.NORM.INV(RAND(),stock_ave,stock_std))+(E118-F$24)*Bonds*(_xlfn.NORM.INV(RAND(),bond_ave,bond_std))+(E118-F$24)*cash*(_xlfn.NORM.INV(RAND(),cash_ave,cash_std))+(E118-F$24)))</f>
        <v/>
      </c>
      <c r="G118" s="156">
        <f>IF((F118&lt;=0),0,((F118-G$24)*Stock*(_xlfn.NORM.INV(RAND(),stock_ave,stock_std))+(F118-G$24)*Bonds*(_xlfn.NORM.INV(RAND(),bond_ave,bond_std))+(F118-G$24)*cash*(_xlfn.NORM.INV(RAND(),cash_ave,cash_std))+(F118-G$24)))</f>
        <v/>
      </c>
      <c r="H118" s="156">
        <f>IF((G118&lt;=0),0,((G118-H$24)*Stock*(_xlfn.NORM.INV(RAND(),stock_ave,stock_std))+(G118-H$24)*Bonds*(_xlfn.NORM.INV(RAND(),bond_ave,bond_std))+(G118-H$24)*cash*(_xlfn.NORM.INV(RAND(),cash_ave,cash_std))+(G118-H$24)))</f>
        <v/>
      </c>
      <c r="I118" s="156">
        <f>IF((H118&lt;=0),0,((H118-I$24)*Stock*(_xlfn.NORM.INV(RAND(),stock_ave,stock_std))+(H118-I$24)*Bonds*(_xlfn.NORM.INV(RAND(),bond_ave,bond_std))+(H118-I$24)*cash*(_xlfn.NORM.INV(RAND(),cash_ave,cash_std))+(H118-I$24)))</f>
        <v/>
      </c>
      <c r="J118" s="156">
        <f>IF((I118&lt;=0),0,((I118-J$24)*Stock*(_xlfn.NORM.INV(RAND(),stock_ave,stock_std))+(I118-J$24)*Bonds*(_xlfn.NORM.INV(RAND(),bond_ave,bond_std))+(I118-J$24)*cash*(_xlfn.NORM.INV(RAND(),cash_ave,cash_std))+(I118-J$24)))</f>
        <v/>
      </c>
      <c r="K118" s="156">
        <f>IF((J118&lt;=0),0,((J118-K$24)*Stock*(_xlfn.NORM.INV(RAND(),stock_ave,stock_std))+(J118-K$24)*Bonds*(_xlfn.NORM.INV(RAND(),bond_ave,bond_std))+(J118-K$24)*cash*(_xlfn.NORM.INV(RAND(),cash_ave,cash_std))+(J118-K$24)))</f>
        <v/>
      </c>
      <c r="L118" s="156">
        <f>IF((K118&lt;=0),0,((K118-L$24)*Stock*(_xlfn.NORM.INV(RAND(),stock_ave,stock_std))+(K118-L$24)*Bonds*(_xlfn.NORM.INV(RAND(),bond_ave,bond_std))+(K118-L$24)*cash*(_xlfn.NORM.INV(RAND(),cash_ave,cash_std))+(K118-L$24)))</f>
        <v/>
      </c>
      <c r="M118" s="156">
        <f>IF((L118&lt;=0),0,((L118-M$24)*Stock*(_xlfn.NORM.INV(RAND(),stock_ave,stock_std))+(L118-M$24)*Bonds*(_xlfn.NORM.INV(RAND(),bond_ave,bond_std))+(L118-M$24)*cash*(_xlfn.NORM.INV(RAND(),cash_ave,cash_std))+(L118-M$24)))</f>
        <v/>
      </c>
      <c r="N118" s="156">
        <f>IF((M118&lt;=0),0,((M118-N$24)*Stock*(_xlfn.NORM.INV(RAND(),stock_ave,stock_std))+(M118-N$24)*Bonds*(_xlfn.NORM.INV(RAND(),bond_ave,bond_std))+(M118-N$24)*cash*(_xlfn.NORM.INV(RAND(),cash_ave,cash_std))+(M118-N$24)))</f>
        <v/>
      </c>
      <c r="O118" s="156">
        <f>IF((N118&lt;=0),0,((N118-O$24)*Stock*(_xlfn.NORM.INV(RAND(),stock_ave,stock_std))+(N118-O$24)*Bonds*(_xlfn.NORM.INV(RAND(),bond_ave,bond_std))+(N118-O$24)*cash*(_xlfn.NORM.INV(RAND(),cash_ave,cash_std))+(N118-O$24)))</f>
        <v/>
      </c>
      <c r="P118" s="156">
        <f>IF((O118&lt;=0),0,((O118-P$24)*Stock*(_xlfn.NORM.INV(RAND(),stock_ave,stock_std))+(O118-P$24)*Bonds*(_xlfn.NORM.INV(RAND(),bond_ave,bond_std))+(O118-P$24)*cash*(_xlfn.NORM.INV(RAND(),cash_ave,cash_std))+(O118-P$24)))</f>
        <v/>
      </c>
      <c r="Q118" s="156">
        <f>IF((P118&lt;=0),0,((P118-Q$24)*Stock*(_xlfn.NORM.INV(RAND(),stock_ave,stock_std))+(P118-Q$24)*Bonds*(_xlfn.NORM.INV(RAND(),bond_ave,bond_std))+(P118-Q$24)*cash*(_xlfn.NORM.INV(RAND(),cash_ave,cash_std))+(P118-Q$24)))</f>
        <v/>
      </c>
      <c r="R118" s="156">
        <f>IF((Q118&lt;=0),0,((Q118-R$24)*Stock*(_xlfn.NORM.INV(RAND(),stock_ave,stock_std))+(Q118-R$24)*Bonds*(_xlfn.NORM.INV(RAND(),bond_ave,bond_std))+(Q118-R$24)*cash*(_xlfn.NORM.INV(RAND(),cash_ave,cash_std))+(Q118-R$24)))</f>
        <v/>
      </c>
      <c r="S118" s="156">
        <f>IF((R118&lt;=0),0,((R118-S$24)*Stock*(_xlfn.NORM.INV(RAND(),stock_ave,stock_std))+(R118-S$24)*Bonds*(_xlfn.NORM.INV(RAND(),bond_ave,bond_std))+(R118-S$24)*cash*(_xlfn.NORM.INV(RAND(),cash_ave,cash_std))+(R118-S$24)))</f>
        <v/>
      </c>
      <c r="T118" s="156">
        <f>IF((S118&lt;=0),0,((S118-T$24)*Stock*(_xlfn.NORM.INV(RAND(),stock_ave,stock_std))+(S118-T$24)*Bonds*(_xlfn.NORM.INV(RAND(),bond_ave,bond_std))+(S118-T$24)*cash*(_xlfn.NORM.INV(RAND(),cash_ave,cash_std))+(S118-T$24)))</f>
        <v/>
      </c>
      <c r="U118" s="156">
        <f>IF((T118&lt;=0),0,((T118-U$24)*Stock*(_xlfn.NORM.INV(RAND(),stock_ave,stock_std))+(T118-U$24)*Bonds*(_xlfn.NORM.INV(RAND(),bond_ave,bond_std))+(T118-U$24)*cash*(_xlfn.NORM.INV(RAND(),cash_ave,cash_std))+(T118-U$24)))</f>
        <v/>
      </c>
      <c r="V118" s="156">
        <f>IF((U118&lt;=0),0,((U118-V$24)*Stock*(_xlfn.NORM.INV(RAND(),stock_ave,stock_std))+(U118-V$24)*Bonds*(_xlfn.NORM.INV(RAND(),bond_ave,bond_std))+(U118-V$24)*cash*(_xlfn.NORM.INV(RAND(),cash_ave,cash_std))+(U118-V$24)))</f>
        <v/>
      </c>
      <c r="W118" s="156">
        <f>IF((V118&lt;=0),0,((V118-W$24)*Stock*(_xlfn.NORM.INV(RAND(),stock_ave,stock_std))+(V118-W$24)*Bonds*(_xlfn.NORM.INV(RAND(),bond_ave,bond_std))+(V118-W$24)*cash*(_xlfn.NORM.INV(RAND(),cash_ave,cash_std))+(V118-W$24)))</f>
        <v/>
      </c>
      <c r="X118" s="156">
        <f>IF((W118&lt;=0),0,((W118-X$24)*Stock*(_xlfn.NORM.INV(RAND(),stock_ave,stock_std))+(W118-X$24)*Bonds*(_xlfn.NORM.INV(RAND(),bond_ave,bond_std))+(W118-X$24)*cash*(_xlfn.NORM.INV(RAND(),cash_ave,cash_std))+(W118-X$24)))</f>
        <v/>
      </c>
      <c r="Y118" s="156">
        <f>IF((X118&lt;=0),0,((X118-Y$24)*Stock*(_xlfn.NORM.INV(RAND(),stock_ave,stock_std))+(X118-Y$24)*Bonds*(_xlfn.NORM.INV(RAND(),bond_ave,bond_std))+(X118-Y$24)*cash*(_xlfn.NORM.INV(RAND(),cash_ave,cash_std))+(X118-Y$24)))</f>
        <v/>
      </c>
      <c r="Z118" s="156">
        <f>IF((Y118&lt;=0),0,((Y118-Z$24)*Stock*(_xlfn.NORM.INV(RAND(),stock_ave,stock_std))+(Y118-Z$24)*Bonds*(_xlfn.NORM.INV(RAND(),bond_ave,bond_std))+(Y118-Z$24)*cash*(_xlfn.NORM.INV(RAND(),cash_ave,cash_std))+(Y118-Z$24)))</f>
        <v/>
      </c>
      <c r="AA118" s="156">
        <f>IF((Z118&lt;=0),0,((Z118-AA$24)*Stock*(_xlfn.NORM.INV(RAND(),stock_ave,stock_std))+(Z118-AA$24)*Bonds*(_xlfn.NORM.INV(RAND(),bond_ave,bond_std))+(Z118-AA$24)*cash*(_xlfn.NORM.INV(RAND(),cash_ave,cash_std))+(Z118-AA$24)))</f>
        <v/>
      </c>
      <c r="AB118" s="156">
        <f>IF((AA118&lt;=0),0,((AA118-AB$24)*Stock*(_xlfn.NORM.INV(RAND(),stock_ave,stock_std))+(AA118-AB$24)*Bonds*(_xlfn.NORM.INV(RAND(),bond_ave,bond_std))+(AA118-AB$24)*cash*(_xlfn.NORM.INV(RAND(),cash_ave,cash_std))+(AA118-AB$24)))</f>
        <v/>
      </c>
      <c r="AC118" s="156">
        <f>IF((AB118&lt;=0),0,((AB118-AC$24)*Stock*(_xlfn.NORM.INV(RAND(),stock_ave,stock_std))+(AB118-AC$24)*Bonds*(_xlfn.NORM.INV(RAND(),bond_ave,bond_std))+(AB118-AC$24)*cash*(_xlfn.NORM.INV(RAND(),cash_ave,cash_std))+(AB118-AC$24)))</f>
        <v/>
      </c>
      <c r="AD118" s="156">
        <f>IF((AC118&lt;=0),0,((AC118-AD$24)*Stock*(_xlfn.NORM.INV(RAND(),stock_ave,stock_std))+(AC118-AD$24)*Bonds*(_xlfn.NORM.INV(RAND(),bond_ave,bond_std))+(AC118-AD$24)*cash*(_xlfn.NORM.INV(RAND(),cash_ave,cash_std))+(AC118-AD$24)))</f>
        <v/>
      </c>
      <c r="AE118" s="156">
        <f>IF((AD118&lt;=0),0,((AD118-AE$24)*Stock*(_xlfn.NORM.INV(RAND(),stock_ave,stock_std))+(AD118-AE$24)*Bonds*(_xlfn.NORM.INV(RAND(),bond_ave,bond_std))+(AD118-AE$24)*cash*(_xlfn.NORM.INV(RAND(),cash_ave,cash_std))+(AD118-AE$24)))</f>
        <v/>
      </c>
      <c r="AF118" s="156">
        <f>IF((AE118&lt;=0),0,((AE118-AF$24)*Stock*(_xlfn.NORM.INV(RAND(),stock_ave,stock_std))+(AE118-AF$24)*Bonds*(_xlfn.NORM.INV(RAND(),bond_ave,bond_std))+(AE118-AF$24)*cash*(_xlfn.NORM.INV(RAND(),cash_ave,cash_std))+(AE118-AF$24)))</f>
        <v/>
      </c>
      <c r="AG118" s="156">
        <f>IF((AF118&lt;=0),0,((AF118-AG$24)*Stock*(_xlfn.NORM.INV(RAND(),stock_ave,stock_std))+(AF118-AG$24)*Bonds*(_xlfn.NORM.INV(RAND(),bond_ave,bond_std))+(AF118-AG$24)*cash*(_xlfn.NORM.INV(RAND(),cash_ave,cash_std))+(AF118-AG$24)))</f>
        <v/>
      </c>
      <c r="AH118" s="156">
        <f>IF((AG118&lt;=0),0,((AG118-AH$24)*Stock*(_xlfn.NORM.INV(RAND(),stock_ave,stock_std))+(AG118-AH$24)*Bonds*(_xlfn.NORM.INV(RAND(),bond_ave,bond_std))+(AG118-AH$24)*cash*(_xlfn.NORM.INV(RAND(),cash_ave,cash_std))+(AG118-AH$24)))</f>
        <v/>
      </c>
      <c r="AI118" s="156">
        <f>IF((AH118&lt;=0),0,((AH118-AI$24)*Stock*(_xlfn.NORM.INV(RAND(),stock_ave,stock_std))+(AH118-AI$24)*Bonds*(_xlfn.NORM.INV(RAND(),bond_ave,bond_std))+(AH118-AI$24)*cash*(_xlfn.NORM.INV(RAND(),cash_ave,cash_std))+(AH118-AI$24)))</f>
        <v/>
      </c>
      <c r="AJ118" s="156">
        <f>IF((AI118&lt;=0),0,((AI118-AJ$24)*Stock*(_xlfn.NORM.INV(RAND(),stock_ave,stock_std))+(AI118-AJ$24)*Bonds*(_xlfn.NORM.INV(RAND(),bond_ave,bond_std))+(AI118-AJ$24)*cash*(_xlfn.NORM.INV(RAND(),cash_ave,cash_std))+(AI118-AJ$24)))</f>
        <v/>
      </c>
      <c r="AK118" s="156">
        <f>IF((AJ118&lt;=0),0,((AJ118-AK$24)*Stock*(_xlfn.NORM.INV(RAND(),stock_ave,stock_std))+(AJ118-AK$24)*Bonds*(_xlfn.NORM.INV(RAND(),bond_ave,bond_std))+(AJ118-AK$24)*cash*(_xlfn.NORM.INV(RAND(),cash_ave,cash_std))+(AJ118-AK$24)))</f>
        <v/>
      </c>
      <c r="AL118" s="156">
        <f>IF((AK118&lt;=0),0,((AK118-AL$24)*Stock*(_xlfn.NORM.INV(RAND(),stock_ave,stock_std))+(AK118-AL$24)*Bonds*(_xlfn.NORM.INV(RAND(),bond_ave,bond_std))+(AK118-AL$24)*cash*(_xlfn.NORM.INV(RAND(),cash_ave,cash_std))+(AK118-AL$24)))</f>
        <v/>
      </c>
      <c r="AM118" s="156">
        <f>IF((AL118&lt;=0),0,((AL118-AM$24)*Stock*(_xlfn.NORM.INV(RAND(),stock_ave,stock_std))+(AL118-AM$24)*Bonds*(_xlfn.NORM.INV(RAND(),bond_ave,bond_std))+(AL118-AM$24)*cash*(_xlfn.NORM.INV(RAND(),cash_ave,cash_std))+(AL118-AM$24)))</f>
        <v/>
      </c>
      <c r="AN118" s="156">
        <f>IF((AM118&lt;=0),0,((AM118-AN$24)*Stock*(_xlfn.NORM.INV(RAND(),stock_ave,stock_std))+(AM118-AN$24)*Bonds*(_xlfn.NORM.INV(RAND(),bond_ave,bond_std))+(AM118-AN$24)*cash*(_xlfn.NORM.INV(RAND(),cash_ave,cash_std))+(AM118-AN$24)))</f>
        <v/>
      </c>
      <c r="AO118" s="156">
        <f>IF((AN118&lt;=0),0,((AN118-AO$24)*Stock*(_xlfn.NORM.INV(RAND(),stock_ave,stock_std))+(AN118-AO$24)*Bonds*(_xlfn.NORM.INV(RAND(),bond_ave,bond_std))+(AN118-AO$24)*cash*(_xlfn.NORM.INV(RAND(),cash_ave,cash_std))+(AN118-AO$24)))</f>
        <v/>
      </c>
      <c r="AP118" s="156">
        <f>IF((AO118&lt;=0),0,((AO118-AP$24)*Stock*(_xlfn.NORM.INV(RAND(),stock_ave,stock_std))+(AO118-AP$24)*Bonds*(_xlfn.NORM.INV(RAND(),bond_ave,bond_std))+(AO118-AP$24)*cash*(_xlfn.NORM.INV(RAND(),cash_ave,cash_std))+(AO118-AP$24)))</f>
        <v/>
      </c>
      <c r="AQ118" s="156">
        <f>IF((AP118&lt;=0),0,((AP118-AQ$24)*Stock*(_xlfn.NORM.INV(RAND(),stock_ave,stock_std))+(AP118-AQ$24)*Bonds*(_xlfn.NORM.INV(RAND(),bond_ave,bond_std))+(AP118-AQ$24)*cash*(_xlfn.NORM.INV(RAND(),cash_ave,cash_std))+(AP118-AQ$24)))</f>
        <v/>
      </c>
      <c r="AR118" s="156">
        <f>IF((AQ118&lt;=0),0,((AQ118-AR$24)*Stock*(_xlfn.NORM.INV(RAND(),stock_ave,stock_std))+(AQ118-AR$24)*Bonds*(_xlfn.NORM.INV(RAND(),bond_ave,bond_std))+(AQ118-AR$24)*cash*(_xlfn.NORM.INV(RAND(),cash_ave,cash_std))+(AQ118-AR$24)))</f>
        <v/>
      </c>
      <c r="AS118" s="156">
        <f>IF((AR118&lt;=0),0,((AR118-AS$24)*Stock*(_xlfn.NORM.INV(RAND(),stock_ave,stock_std))+(AR118-AS$24)*Bonds*(_xlfn.NORM.INV(RAND(),bond_ave,bond_std))+(AR118-AS$24)*cash*(_xlfn.NORM.INV(RAND(),cash_ave,cash_std))+(AR118-AS$24)))</f>
        <v/>
      </c>
      <c r="AT118" s="156">
        <f>IF((AS118&lt;=0),0,((AS118-AT$24)*Stock*(_xlfn.NORM.INV(RAND(),stock_ave,stock_std))+(AS118-AT$24)*Bonds*(_xlfn.NORM.INV(RAND(),bond_ave,bond_std))+(AS118-AT$24)*cash*(_xlfn.NORM.INV(RAND(),cash_ave,cash_std))+(AS118-AT$24)))</f>
        <v/>
      </c>
      <c r="AU118" s="156">
        <f>IF((AT118&lt;=0),0,((AT118-AU$24)*Stock*(_xlfn.NORM.INV(RAND(),stock_ave,stock_std))+(AT118-AU$24)*Bonds*(_xlfn.NORM.INV(RAND(),bond_ave,bond_std))+(AT118-AU$24)*cash*(_xlfn.NORM.INV(RAND(),cash_ave,cash_std))+(AT118-AU$24)))</f>
        <v/>
      </c>
      <c r="AV118" s="156">
        <f>IF((AU118&lt;=0),0,((AU118-AV$24)*Stock*(_xlfn.NORM.INV(RAND(),stock_ave,stock_std))+(AU118-AV$24)*Bonds*(_xlfn.NORM.INV(RAND(),bond_ave,bond_std))+(AU118-AV$24)*cash*(_xlfn.NORM.INV(RAND(),cash_ave,cash_std))+(AU118-AV$24)))</f>
        <v/>
      </c>
      <c r="AW118" s="156">
        <f>IF((AV118&lt;=0),0,((AV118-AW$24)*Stock*(_xlfn.NORM.INV(RAND(),stock_ave,stock_std))+(AV118-AW$24)*Bonds*(_xlfn.NORM.INV(RAND(),bond_ave,bond_std))+(AV118-AW$24)*cash*(_xlfn.NORM.INV(RAND(),cash_ave,cash_std))+(AV118-AW$24)))</f>
        <v/>
      </c>
      <c r="AX118" s="159" t="n"/>
      <c r="AY118" s="159" t="n"/>
      <c r="AZ118" s="159" t="n"/>
      <c r="BA118" s="159" t="n"/>
      <c r="BB118" s="159" t="n"/>
    </row>
    <row r="119">
      <c r="C119" s="147" t="n"/>
      <c r="D119" s="61">
        <f>+D118-IF(D$18&gt;74,(D118/D$25)*$C$10)</f>
        <v/>
      </c>
      <c r="E119" s="61">
        <f>+E118-IF(E$18&gt;74,(E118/E$25)*$C$10)</f>
        <v/>
      </c>
      <c r="F119" s="61">
        <f>+F118-IF(F$18&gt;74,(F118/F$25)*$C$10)</f>
        <v/>
      </c>
      <c r="G119" s="61">
        <f>+G118-IF(G$18&gt;74,(G118/G$25)*$C$10)</f>
        <v/>
      </c>
      <c r="H119" s="61">
        <f>+H118-IF(H$18&gt;74,(H118/H$25)*$C$10)</f>
        <v/>
      </c>
      <c r="I119" s="61">
        <f>+I118-IF(I$18&gt;74,(I118/I$25)*$C$10)</f>
        <v/>
      </c>
      <c r="J119" s="61">
        <f>+J118-IF(J$18&gt;74,(J118/J$25)*$C$10)</f>
        <v/>
      </c>
      <c r="K119" s="61">
        <f>+K118-IF(K$18&gt;74,(K118/K$25)*$C$10)</f>
        <v/>
      </c>
      <c r="L119" s="61">
        <f>+L118-IF(L$18&gt;74,(L118/L$25)*$C$10)</f>
        <v/>
      </c>
      <c r="M119" s="61">
        <f>+M118-IF(M$18&gt;74,(M118/M$25)*$C$10)</f>
        <v/>
      </c>
      <c r="N119" s="61">
        <f>+N118-IF(N$18&gt;74,(N118/N$25)*$C$10)</f>
        <v/>
      </c>
      <c r="O119" s="61">
        <f>+O118-IF(O$18&gt;74,(O118/O$25)*$C$10)</f>
        <v/>
      </c>
      <c r="P119" s="61">
        <f>+P118-IF(P$18&gt;74,(P118/P$25)*$C$10)</f>
        <v/>
      </c>
      <c r="Q119" s="61">
        <f>+Q118-IF(Q$18&gt;74,(Q118/Q$25)*$C$10)</f>
        <v/>
      </c>
      <c r="R119" s="61">
        <f>+R118-IF(R$18&gt;74,(R118/R$25)*$C$10)</f>
        <v/>
      </c>
      <c r="S119" s="61">
        <f>+S118-IF(S$18&gt;74,(S118/S$25)*$C$10)</f>
        <v/>
      </c>
      <c r="T119" s="61">
        <f>+T118-IF(T$18&gt;74,(T118/T$25)*$C$10)</f>
        <v/>
      </c>
      <c r="U119" s="61">
        <f>+U118-IF(U$18&gt;74,(U118/U$25)*$C$10)</f>
        <v/>
      </c>
      <c r="V119" s="61">
        <f>+V118-IF(V$18&gt;74,(V118/V$25)*$C$10)</f>
        <v/>
      </c>
      <c r="W119" s="61">
        <f>+W118-IF(W$18&gt;74,(W118/W$25)*$C$10)</f>
        <v/>
      </c>
      <c r="X119" s="61">
        <f>+X118-IF(X$18&gt;74,(X118/X$25)*$C$10)</f>
        <v/>
      </c>
      <c r="Y119" s="61">
        <f>+Y118-IF(Y$18&gt;74,(Y118/Y$25)*$C$10)</f>
        <v/>
      </c>
      <c r="Z119" s="61">
        <f>+Z118-IF(Z$18&gt;74,(Z118/Z$25)*$C$10)</f>
        <v/>
      </c>
      <c r="AA119" s="61">
        <f>+AA118-IF(AA$18&gt;74,(AA118/AA$25)*$C$10)</f>
        <v/>
      </c>
      <c r="AB119" s="61">
        <f>+AB118-IF(AB$18&gt;74,(AB118/AB$25)*$C$10)</f>
        <v/>
      </c>
      <c r="AC119" s="61">
        <f>+AC118-IF(AC$18&gt;74,(AC118/AC$25)*$C$10)</f>
        <v/>
      </c>
      <c r="AD119" s="61">
        <f>+AD118-IF(AD$18&gt;74,(AD118/AD$25)*$C$10)</f>
        <v/>
      </c>
      <c r="AE119" s="61">
        <f>+AE118-IF(AE$18&gt;74,(AE118/AE$25)*$C$10)</f>
        <v/>
      </c>
      <c r="AF119" s="61">
        <f>+AF118-IF(AF$18&gt;74,(AF118/AF$25)*$C$10)</f>
        <v/>
      </c>
      <c r="AG119" s="61">
        <f>+AG118-IF(AG$18&gt;74,(AG118/AG$25)*$C$10)</f>
        <v/>
      </c>
      <c r="AH119" s="61">
        <f>+AH118-IF(AH$18&gt;74,(AH118/AH$25)*$C$10)</f>
        <v/>
      </c>
      <c r="AI119" s="61">
        <f>+AI118-IF(AI$18&gt;74,(AI118/AI$25)*$C$10)</f>
        <v/>
      </c>
      <c r="AJ119" s="61">
        <f>+AJ118-IF(AJ$18&gt;74,(AJ118/AJ$25)*$C$10)</f>
        <v/>
      </c>
      <c r="AK119" s="61">
        <f>+AK118-IF(AK$18&gt;74,(AK118/AK$25)*$C$10)</f>
        <v/>
      </c>
      <c r="AL119" s="61">
        <f>+AL118-IF(AL$18&gt;74,(AL118/AL$25)*$C$10)</f>
        <v/>
      </c>
      <c r="AM119" s="61">
        <f>+AM118-IF(AM$18&gt;74,(AM118/AM$25)*$C$10)</f>
        <v/>
      </c>
      <c r="AN119" s="61">
        <f>+AN118-IF(AN$18&gt;74,(AN118/AN$25)*$C$10)</f>
        <v/>
      </c>
      <c r="AO119" s="61">
        <f>+AO118-IF(AO$18&gt;74,(AO118/AO$25)*$C$10)</f>
        <v/>
      </c>
      <c r="AP119" s="61">
        <f>+AP118-IF(AP$18&gt;74,(AP118/AP$25)*$C$10)</f>
        <v/>
      </c>
      <c r="AQ119" s="61">
        <f>+AQ118-IF(AQ$18&gt;74,(AQ118/AQ$25)*$C$10)</f>
        <v/>
      </c>
      <c r="AR119" s="61">
        <f>+AR118-IF(AR$18&gt;74,(AR118/AR$25)*$C$10)</f>
        <v/>
      </c>
      <c r="AS119" s="61">
        <f>+AS118-IF(AS$18&gt;74,(AS118/AS$25)*$C$10)</f>
        <v/>
      </c>
      <c r="AT119" s="61">
        <f>+AT118-IF(AT$18&gt;74,(AT118/AT$25)*$C$10)</f>
        <v/>
      </c>
      <c r="AU119" s="61">
        <f>+AU118-IF(AU$18&gt;74,(AU118/AU$25)*$C$10)</f>
        <v/>
      </c>
      <c r="AV119" s="61">
        <f>+AV118-IF(AV$18&gt;74,(AV118/AV$25)*$C$10)</f>
        <v/>
      </c>
      <c r="AW119" s="61">
        <f>+AW118-IF(AW$18&gt;74,(AW118/AW$25)*$C$10)</f>
        <v/>
      </c>
      <c r="AX119" s="35">
        <f>IF(AW119&gt;0,1,0)</f>
        <v/>
      </c>
      <c r="AY119" s="35">
        <f>IF(AL119&gt;0,1,0)</f>
        <v/>
      </c>
      <c r="AZ119" s="35">
        <f>IF(AG119&gt;0,1,0)</f>
        <v/>
      </c>
      <c r="BA119" s="35">
        <f>IF(AB119&gt;0,1,0)</f>
        <v/>
      </c>
      <c r="BB119" s="35">
        <f>IF(W119&gt;0,1,0)</f>
        <v/>
      </c>
    </row>
    <row r="120">
      <c r="B120" s="154" t="inlineStr">
        <is>
          <t>trial 47</t>
        </is>
      </c>
      <c r="C120" s="155">
        <f>+start-$C$24</f>
        <v/>
      </c>
      <c r="D120" s="156">
        <f>IF((C120&lt;=0),0,((C120-D$24)*Stock*(_xlfn.NORM.INV(RAND(),stock_ave,stock_std))+(C120-D$24)*Bonds*(_xlfn.NORM.INV(RAND(),bond_ave,bond_std))+(C120-D$24)*cash*(_xlfn.NORM.INV(RAND(),cash_ave,cash_std))+(C120-D$24)))</f>
        <v/>
      </c>
      <c r="E120" s="156">
        <f>IF((D120&lt;=0),0,((D120-E$24)*Stock*(_xlfn.NORM.INV(RAND(),stock_ave,stock_std))+(D120-E$24)*Bonds*(_xlfn.NORM.INV(RAND(),bond_ave,bond_std))+(D120-E$24)*cash*(_xlfn.NORM.INV(RAND(),cash_ave,cash_std))+(D120-E$24)))</f>
        <v/>
      </c>
      <c r="F120" s="156">
        <f>IF((E120&lt;=0),0,((E120-F$24)*Stock*(_xlfn.NORM.INV(RAND(),stock_ave,stock_std))+(E120-F$24)*Bonds*(_xlfn.NORM.INV(RAND(),bond_ave,bond_std))+(E120-F$24)*cash*(_xlfn.NORM.INV(RAND(),cash_ave,cash_std))+(E120-F$24)))</f>
        <v/>
      </c>
      <c r="G120" s="156">
        <f>IF((F120&lt;=0),0,((F120-G$24)*Stock*(_xlfn.NORM.INV(RAND(),stock_ave,stock_std))+(F120-G$24)*Bonds*(_xlfn.NORM.INV(RAND(),bond_ave,bond_std))+(F120-G$24)*cash*(_xlfn.NORM.INV(RAND(),cash_ave,cash_std))+(F120-G$24)))</f>
        <v/>
      </c>
      <c r="H120" s="156">
        <f>IF((G120&lt;=0),0,((G120-H$24)*Stock*(_xlfn.NORM.INV(RAND(),stock_ave,stock_std))+(G120-H$24)*Bonds*(_xlfn.NORM.INV(RAND(),bond_ave,bond_std))+(G120-H$24)*cash*(_xlfn.NORM.INV(RAND(),cash_ave,cash_std))+(G120-H$24)))</f>
        <v/>
      </c>
      <c r="I120" s="156">
        <f>IF((H120&lt;=0),0,((H120-I$24)*Stock*(_xlfn.NORM.INV(RAND(),stock_ave,stock_std))+(H120-I$24)*Bonds*(_xlfn.NORM.INV(RAND(),bond_ave,bond_std))+(H120-I$24)*cash*(_xlfn.NORM.INV(RAND(),cash_ave,cash_std))+(H120-I$24)))</f>
        <v/>
      </c>
      <c r="J120" s="156">
        <f>IF((I120&lt;=0),0,((I120-J$24)*Stock*(_xlfn.NORM.INV(RAND(),stock_ave,stock_std))+(I120-J$24)*Bonds*(_xlfn.NORM.INV(RAND(),bond_ave,bond_std))+(I120-J$24)*cash*(_xlfn.NORM.INV(RAND(),cash_ave,cash_std))+(I120-J$24)))</f>
        <v/>
      </c>
      <c r="K120" s="156">
        <f>IF((J120&lt;=0),0,((J120-K$24)*Stock*(_xlfn.NORM.INV(RAND(),stock_ave,stock_std))+(J120-K$24)*Bonds*(_xlfn.NORM.INV(RAND(),bond_ave,bond_std))+(J120-K$24)*cash*(_xlfn.NORM.INV(RAND(),cash_ave,cash_std))+(J120-K$24)))</f>
        <v/>
      </c>
      <c r="L120" s="156">
        <f>IF((K120&lt;=0),0,((K120-L$24)*Stock*(_xlfn.NORM.INV(RAND(),stock_ave,stock_std))+(K120-L$24)*Bonds*(_xlfn.NORM.INV(RAND(),bond_ave,bond_std))+(K120-L$24)*cash*(_xlfn.NORM.INV(RAND(),cash_ave,cash_std))+(K120-L$24)))</f>
        <v/>
      </c>
      <c r="M120" s="156">
        <f>IF((L120&lt;=0),0,((L120-M$24)*Stock*(_xlfn.NORM.INV(RAND(),stock_ave,stock_std))+(L120-M$24)*Bonds*(_xlfn.NORM.INV(RAND(),bond_ave,bond_std))+(L120-M$24)*cash*(_xlfn.NORM.INV(RAND(),cash_ave,cash_std))+(L120-M$24)))</f>
        <v/>
      </c>
      <c r="N120" s="156">
        <f>IF((M120&lt;=0),0,((M120-N$24)*Stock*(_xlfn.NORM.INV(RAND(),stock_ave,stock_std))+(M120-N$24)*Bonds*(_xlfn.NORM.INV(RAND(),bond_ave,bond_std))+(M120-N$24)*cash*(_xlfn.NORM.INV(RAND(),cash_ave,cash_std))+(M120-N$24)))</f>
        <v/>
      </c>
      <c r="O120" s="156">
        <f>IF((N120&lt;=0),0,((N120-O$24)*Stock*(_xlfn.NORM.INV(RAND(),stock_ave,stock_std))+(N120-O$24)*Bonds*(_xlfn.NORM.INV(RAND(),bond_ave,bond_std))+(N120-O$24)*cash*(_xlfn.NORM.INV(RAND(),cash_ave,cash_std))+(N120-O$24)))</f>
        <v/>
      </c>
      <c r="P120" s="156">
        <f>IF((O120&lt;=0),0,((O120-P$24)*Stock*(_xlfn.NORM.INV(RAND(),stock_ave,stock_std))+(O120-P$24)*Bonds*(_xlfn.NORM.INV(RAND(),bond_ave,bond_std))+(O120-P$24)*cash*(_xlfn.NORM.INV(RAND(),cash_ave,cash_std))+(O120-P$24)))</f>
        <v/>
      </c>
      <c r="Q120" s="156">
        <f>IF((P120&lt;=0),0,((P120-Q$24)*Stock*(_xlfn.NORM.INV(RAND(),stock_ave,stock_std))+(P120-Q$24)*Bonds*(_xlfn.NORM.INV(RAND(),bond_ave,bond_std))+(P120-Q$24)*cash*(_xlfn.NORM.INV(RAND(),cash_ave,cash_std))+(P120-Q$24)))</f>
        <v/>
      </c>
      <c r="R120" s="156">
        <f>IF((Q120&lt;=0),0,((Q120-R$24)*Stock*(_xlfn.NORM.INV(RAND(),stock_ave,stock_std))+(Q120-R$24)*Bonds*(_xlfn.NORM.INV(RAND(),bond_ave,bond_std))+(Q120-R$24)*cash*(_xlfn.NORM.INV(RAND(),cash_ave,cash_std))+(Q120-R$24)))</f>
        <v/>
      </c>
      <c r="S120" s="156">
        <f>IF((R120&lt;=0),0,((R120-S$24)*Stock*(_xlfn.NORM.INV(RAND(),stock_ave,stock_std))+(R120-S$24)*Bonds*(_xlfn.NORM.INV(RAND(),bond_ave,bond_std))+(R120-S$24)*cash*(_xlfn.NORM.INV(RAND(),cash_ave,cash_std))+(R120-S$24)))</f>
        <v/>
      </c>
      <c r="T120" s="156">
        <f>IF((S120&lt;=0),0,((S120-T$24)*Stock*(_xlfn.NORM.INV(RAND(),stock_ave,stock_std))+(S120-T$24)*Bonds*(_xlfn.NORM.INV(RAND(),bond_ave,bond_std))+(S120-T$24)*cash*(_xlfn.NORM.INV(RAND(),cash_ave,cash_std))+(S120-T$24)))</f>
        <v/>
      </c>
      <c r="U120" s="156">
        <f>IF((T120&lt;=0),0,((T120-U$24)*Stock*(_xlfn.NORM.INV(RAND(),stock_ave,stock_std))+(T120-U$24)*Bonds*(_xlfn.NORM.INV(RAND(),bond_ave,bond_std))+(T120-U$24)*cash*(_xlfn.NORM.INV(RAND(),cash_ave,cash_std))+(T120-U$24)))</f>
        <v/>
      </c>
      <c r="V120" s="156">
        <f>IF((U120&lt;=0),0,((U120-V$24)*Stock*(_xlfn.NORM.INV(RAND(),stock_ave,stock_std))+(U120-V$24)*Bonds*(_xlfn.NORM.INV(RAND(),bond_ave,bond_std))+(U120-V$24)*cash*(_xlfn.NORM.INV(RAND(),cash_ave,cash_std))+(U120-V$24)))</f>
        <v/>
      </c>
      <c r="W120" s="156">
        <f>IF((V120&lt;=0),0,((V120-W$24)*Stock*(_xlfn.NORM.INV(RAND(),stock_ave,stock_std))+(V120-W$24)*Bonds*(_xlfn.NORM.INV(RAND(),bond_ave,bond_std))+(V120-W$24)*cash*(_xlfn.NORM.INV(RAND(),cash_ave,cash_std))+(V120-W$24)))</f>
        <v/>
      </c>
      <c r="X120" s="156">
        <f>IF((W120&lt;=0),0,((W120-X$24)*Stock*(_xlfn.NORM.INV(RAND(),stock_ave,stock_std))+(W120-X$24)*Bonds*(_xlfn.NORM.INV(RAND(),bond_ave,bond_std))+(W120-X$24)*cash*(_xlfn.NORM.INV(RAND(),cash_ave,cash_std))+(W120-X$24)))</f>
        <v/>
      </c>
      <c r="Y120" s="156">
        <f>IF((X120&lt;=0),0,((X120-Y$24)*Stock*(_xlfn.NORM.INV(RAND(),stock_ave,stock_std))+(X120-Y$24)*Bonds*(_xlfn.NORM.INV(RAND(),bond_ave,bond_std))+(X120-Y$24)*cash*(_xlfn.NORM.INV(RAND(),cash_ave,cash_std))+(X120-Y$24)))</f>
        <v/>
      </c>
      <c r="Z120" s="156">
        <f>IF((Y120&lt;=0),0,((Y120-Z$24)*Stock*(_xlfn.NORM.INV(RAND(),stock_ave,stock_std))+(Y120-Z$24)*Bonds*(_xlfn.NORM.INV(RAND(),bond_ave,bond_std))+(Y120-Z$24)*cash*(_xlfn.NORM.INV(RAND(),cash_ave,cash_std))+(Y120-Z$24)))</f>
        <v/>
      </c>
      <c r="AA120" s="156">
        <f>IF((Z120&lt;=0),0,((Z120-AA$24)*Stock*(_xlfn.NORM.INV(RAND(),stock_ave,stock_std))+(Z120-AA$24)*Bonds*(_xlfn.NORM.INV(RAND(),bond_ave,bond_std))+(Z120-AA$24)*cash*(_xlfn.NORM.INV(RAND(),cash_ave,cash_std))+(Z120-AA$24)))</f>
        <v/>
      </c>
      <c r="AB120" s="156">
        <f>IF((AA120&lt;=0),0,((AA120-AB$24)*Stock*(_xlfn.NORM.INV(RAND(),stock_ave,stock_std))+(AA120-AB$24)*Bonds*(_xlfn.NORM.INV(RAND(),bond_ave,bond_std))+(AA120-AB$24)*cash*(_xlfn.NORM.INV(RAND(),cash_ave,cash_std))+(AA120-AB$24)))</f>
        <v/>
      </c>
      <c r="AC120" s="156">
        <f>IF((AB120&lt;=0),0,((AB120-AC$24)*Stock*(_xlfn.NORM.INV(RAND(),stock_ave,stock_std))+(AB120-AC$24)*Bonds*(_xlfn.NORM.INV(RAND(),bond_ave,bond_std))+(AB120-AC$24)*cash*(_xlfn.NORM.INV(RAND(),cash_ave,cash_std))+(AB120-AC$24)))</f>
        <v/>
      </c>
      <c r="AD120" s="156">
        <f>IF((AC120&lt;=0),0,((AC120-AD$24)*Stock*(_xlfn.NORM.INV(RAND(),stock_ave,stock_std))+(AC120-AD$24)*Bonds*(_xlfn.NORM.INV(RAND(),bond_ave,bond_std))+(AC120-AD$24)*cash*(_xlfn.NORM.INV(RAND(),cash_ave,cash_std))+(AC120-AD$24)))</f>
        <v/>
      </c>
      <c r="AE120" s="156">
        <f>IF((AD120&lt;=0),0,((AD120-AE$24)*Stock*(_xlfn.NORM.INV(RAND(),stock_ave,stock_std))+(AD120-AE$24)*Bonds*(_xlfn.NORM.INV(RAND(),bond_ave,bond_std))+(AD120-AE$24)*cash*(_xlfn.NORM.INV(RAND(),cash_ave,cash_std))+(AD120-AE$24)))</f>
        <v/>
      </c>
      <c r="AF120" s="156">
        <f>IF((AE120&lt;=0),0,((AE120-AF$24)*Stock*(_xlfn.NORM.INV(RAND(),stock_ave,stock_std))+(AE120-AF$24)*Bonds*(_xlfn.NORM.INV(RAND(),bond_ave,bond_std))+(AE120-AF$24)*cash*(_xlfn.NORM.INV(RAND(),cash_ave,cash_std))+(AE120-AF$24)))</f>
        <v/>
      </c>
      <c r="AG120" s="156">
        <f>IF((AF120&lt;=0),0,((AF120-AG$24)*Stock*(_xlfn.NORM.INV(RAND(),stock_ave,stock_std))+(AF120-AG$24)*Bonds*(_xlfn.NORM.INV(RAND(),bond_ave,bond_std))+(AF120-AG$24)*cash*(_xlfn.NORM.INV(RAND(),cash_ave,cash_std))+(AF120-AG$24)))</f>
        <v/>
      </c>
      <c r="AH120" s="156">
        <f>IF((AG120&lt;=0),0,((AG120-AH$24)*Stock*(_xlfn.NORM.INV(RAND(),stock_ave,stock_std))+(AG120-AH$24)*Bonds*(_xlfn.NORM.INV(RAND(),bond_ave,bond_std))+(AG120-AH$24)*cash*(_xlfn.NORM.INV(RAND(),cash_ave,cash_std))+(AG120-AH$24)))</f>
        <v/>
      </c>
      <c r="AI120" s="156">
        <f>IF((AH120&lt;=0),0,((AH120-AI$24)*Stock*(_xlfn.NORM.INV(RAND(),stock_ave,stock_std))+(AH120-AI$24)*Bonds*(_xlfn.NORM.INV(RAND(),bond_ave,bond_std))+(AH120-AI$24)*cash*(_xlfn.NORM.INV(RAND(),cash_ave,cash_std))+(AH120-AI$24)))</f>
        <v/>
      </c>
      <c r="AJ120" s="156">
        <f>IF((AI120&lt;=0),0,((AI120-AJ$24)*Stock*(_xlfn.NORM.INV(RAND(),stock_ave,stock_std))+(AI120-AJ$24)*Bonds*(_xlfn.NORM.INV(RAND(),bond_ave,bond_std))+(AI120-AJ$24)*cash*(_xlfn.NORM.INV(RAND(),cash_ave,cash_std))+(AI120-AJ$24)))</f>
        <v/>
      </c>
      <c r="AK120" s="156">
        <f>IF((AJ120&lt;=0),0,((AJ120-AK$24)*Stock*(_xlfn.NORM.INV(RAND(),stock_ave,stock_std))+(AJ120-AK$24)*Bonds*(_xlfn.NORM.INV(RAND(),bond_ave,bond_std))+(AJ120-AK$24)*cash*(_xlfn.NORM.INV(RAND(),cash_ave,cash_std))+(AJ120-AK$24)))</f>
        <v/>
      </c>
      <c r="AL120" s="156">
        <f>IF((AK120&lt;=0),0,((AK120-AL$24)*Stock*(_xlfn.NORM.INV(RAND(),stock_ave,stock_std))+(AK120-AL$24)*Bonds*(_xlfn.NORM.INV(RAND(),bond_ave,bond_std))+(AK120-AL$24)*cash*(_xlfn.NORM.INV(RAND(),cash_ave,cash_std))+(AK120-AL$24)))</f>
        <v/>
      </c>
      <c r="AM120" s="156">
        <f>IF((AL120&lt;=0),0,((AL120-AM$24)*Stock*(_xlfn.NORM.INV(RAND(),stock_ave,stock_std))+(AL120-AM$24)*Bonds*(_xlfn.NORM.INV(RAND(),bond_ave,bond_std))+(AL120-AM$24)*cash*(_xlfn.NORM.INV(RAND(),cash_ave,cash_std))+(AL120-AM$24)))</f>
        <v/>
      </c>
      <c r="AN120" s="156">
        <f>IF((AM120&lt;=0),0,((AM120-AN$24)*Stock*(_xlfn.NORM.INV(RAND(),stock_ave,stock_std))+(AM120-AN$24)*Bonds*(_xlfn.NORM.INV(RAND(),bond_ave,bond_std))+(AM120-AN$24)*cash*(_xlfn.NORM.INV(RAND(),cash_ave,cash_std))+(AM120-AN$24)))</f>
        <v/>
      </c>
      <c r="AO120" s="156">
        <f>IF((AN120&lt;=0),0,((AN120-AO$24)*Stock*(_xlfn.NORM.INV(RAND(),stock_ave,stock_std))+(AN120-AO$24)*Bonds*(_xlfn.NORM.INV(RAND(),bond_ave,bond_std))+(AN120-AO$24)*cash*(_xlfn.NORM.INV(RAND(),cash_ave,cash_std))+(AN120-AO$24)))</f>
        <v/>
      </c>
      <c r="AP120" s="156">
        <f>IF((AO120&lt;=0),0,((AO120-AP$24)*Stock*(_xlfn.NORM.INV(RAND(),stock_ave,stock_std))+(AO120-AP$24)*Bonds*(_xlfn.NORM.INV(RAND(),bond_ave,bond_std))+(AO120-AP$24)*cash*(_xlfn.NORM.INV(RAND(),cash_ave,cash_std))+(AO120-AP$24)))</f>
        <v/>
      </c>
      <c r="AQ120" s="156">
        <f>IF((AP120&lt;=0),0,((AP120-AQ$24)*Stock*(_xlfn.NORM.INV(RAND(),stock_ave,stock_std))+(AP120-AQ$24)*Bonds*(_xlfn.NORM.INV(RAND(),bond_ave,bond_std))+(AP120-AQ$24)*cash*(_xlfn.NORM.INV(RAND(),cash_ave,cash_std))+(AP120-AQ$24)))</f>
        <v/>
      </c>
      <c r="AR120" s="156">
        <f>IF((AQ120&lt;=0),0,((AQ120-AR$24)*Stock*(_xlfn.NORM.INV(RAND(),stock_ave,stock_std))+(AQ120-AR$24)*Bonds*(_xlfn.NORM.INV(RAND(),bond_ave,bond_std))+(AQ120-AR$24)*cash*(_xlfn.NORM.INV(RAND(),cash_ave,cash_std))+(AQ120-AR$24)))</f>
        <v/>
      </c>
      <c r="AS120" s="156">
        <f>IF((AR120&lt;=0),0,((AR120-AS$24)*Stock*(_xlfn.NORM.INV(RAND(),stock_ave,stock_std))+(AR120-AS$24)*Bonds*(_xlfn.NORM.INV(RAND(),bond_ave,bond_std))+(AR120-AS$24)*cash*(_xlfn.NORM.INV(RAND(),cash_ave,cash_std))+(AR120-AS$24)))</f>
        <v/>
      </c>
      <c r="AT120" s="156">
        <f>IF((AS120&lt;=0),0,((AS120-AT$24)*Stock*(_xlfn.NORM.INV(RAND(),stock_ave,stock_std))+(AS120-AT$24)*Bonds*(_xlfn.NORM.INV(RAND(),bond_ave,bond_std))+(AS120-AT$24)*cash*(_xlfn.NORM.INV(RAND(),cash_ave,cash_std))+(AS120-AT$24)))</f>
        <v/>
      </c>
      <c r="AU120" s="156">
        <f>IF((AT120&lt;=0),0,((AT120-AU$24)*Stock*(_xlfn.NORM.INV(RAND(),stock_ave,stock_std))+(AT120-AU$24)*Bonds*(_xlfn.NORM.INV(RAND(),bond_ave,bond_std))+(AT120-AU$24)*cash*(_xlfn.NORM.INV(RAND(),cash_ave,cash_std))+(AT120-AU$24)))</f>
        <v/>
      </c>
      <c r="AV120" s="156">
        <f>IF((AU120&lt;=0),0,((AU120-AV$24)*Stock*(_xlfn.NORM.INV(RAND(),stock_ave,stock_std))+(AU120-AV$24)*Bonds*(_xlfn.NORM.INV(RAND(),bond_ave,bond_std))+(AU120-AV$24)*cash*(_xlfn.NORM.INV(RAND(),cash_ave,cash_std))+(AU120-AV$24)))</f>
        <v/>
      </c>
      <c r="AW120" s="156">
        <f>IF((AV120&lt;=0),0,((AV120-AW$24)*Stock*(_xlfn.NORM.INV(RAND(),stock_ave,stock_std))+(AV120-AW$24)*Bonds*(_xlfn.NORM.INV(RAND(),bond_ave,bond_std))+(AV120-AW$24)*cash*(_xlfn.NORM.INV(RAND(),cash_ave,cash_std))+(AV120-AW$24)))</f>
        <v/>
      </c>
      <c r="AX120" s="159" t="n"/>
      <c r="AY120" s="159" t="n"/>
      <c r="AZ120" s="159" t="n"/>
      <c r="BA120" s="159" t="n"/>
      <c r="BB120" s="159" t="n"/>
    </row>
    <row r="121">
      <c r="C121" s="147" t="n"/>
      <c r="D121" s="61">
        <f>+D120-IF(D$18&gt;74,(D120/D$25)*$C$10)</f>
        <v/>
      </c>
      <c r="E121" s="61">
        <f>+E120-IF(E$18&gt;74,(E120/E$25)*$C$10)</f>
        <v/>
      </c>
      <c r="F121" s="61">
        <f>+F120-IF(F$18&gt;74,(F120/F$25)*$C$10)</f>
        <v/>
      </c>
      <c r="G121" s="61">
        <f>+G120-IF(G$18&gt;74,(G120/G$25)*$C$10)</f>
        <v/>
      </c>
      <c r="H121" s="61">
        <f>+H120-IF(H$18&gt;74,(H120/H$25)*$C$10)</f>
        <v/>
      </c>
      <c r="I121" s="61">
        <f>+I120-IF(I$18&gt;74,(I120/I$25)*$C$10)</f>
        <v/>
      </c>
      <c r="J121" s="61">
        <f>+J120-IF(J$18&gt;74,(J120/J$25)*$C$10)</f>
        <v/>
      </c>
      <c r="K121" s="61">
        <f>+K120-IF(K$18&gt;74,(K120/K$25)*$C$10)</f>
        <v/>
      </c>
      <c r="L121" s="61">
        <f>+L120-IF(L$18&gt;74,(L120/L$25)*$C$10)</f>
        <v/>
      </c>
      <c r="M121" s="61">
        <f>+M120-IF(M$18&gt;74,(M120/M$25)*$C$10)</f>
        <v/>
      </c>
      <c r="N121" s="61">
        <f>+N120-IF(N$18&gt;74,(N120/N$25)*$C$10)</f>
        <v/>
      </c>
      <c r="O121" s="61">
        <f>+O120-IF(O$18&gt;74,(O120/O$25)*$C$10)</f>
        <v/>
      </c>
      <c r="P121" s="61">
        <f>+P120-IF(P$18&gt;74,(P120/P$25)*$C$10)</f>
        <v/>
      </c>
      <c r="Q121" s="61">
        <f>+Q120-IF(Q$18&gt;74,(Q120/Q$25)*$C$10)</f>
        <v/>
      </c>
      <c r="R121" s="61">
        <f>+R120-IF(R$18&gt;74,(R120/R$25)*$C$10)</f>
        <v/>
      </c>
      <c r="S121" s="61">
        <f>+S120-IF(S$18&gt;74,(S120/S$25)*$C$10)</f>
        <v/>
      </c>
      <c r="T121" s="61">
        <f>+T120-IF(T$18&gt;74,(T120/T$25)*$C$10)</f>
        <v/>
      </c>
      <c r="U121" s="61">
        <f>+U120-IF(U$18&gt;74,(U120/U$25)*$C$10)</f>
        <v/>
      </c>
      <c r="V121" s="61">
        <f>+V120-IF(V$18&gt;74,(V120/V$25)*$C$10)</f>
        <v/>
      </c>
      <c r="W121" s="61">
        <f>+W120-IF(W$18&gt;74,(W120/W$25)*$C$10)</f>
        <v/>
      </c>
      <c r="X121" s="61">
        <f>+X120-IF(X$18&gt;74,(X120/X$25)*$C$10)</f>
        <v/>
      </c>
      <c r="Y121" s="61">
        <f>+Y120-IF(Y$18&gt;74,(Y120/Y$25)*$C$10)</f>
        <v/>
      </c>
      <c r="Z121" s="61">
        <f>+Z120-IF(Z$18&gt;74,(Z120/Z$25)*$C$10)</f>
        <v/>
      </c>
      <c r="AA121" s="61">
        <f>+AA120-IF(AA$18&gt;74,(AA120/AA$25)*$C$10)</f>
        <v/>
      </c>
      <c r="AB121" s="61">
        <f>+AB120-IF(AB$18&gt;74,(AB120/AB$25)*$C$10)</f>
        <v/>
      </c>
      <c r="AC121" s="61">
        <f>+AC120-IF(AC$18&gt;74,(AC120/AC$25)*$C$10)</f>
        <v/>
      </c>
      <c r="AD121" s="61">
        <f>+AD120-IF(AD$18&gt;74,(AD120/AD$25)*$C$10)</f>
        <v/>
      </c>
      <c r="AE121" s="61">
        <f>+AE120-IF(AE$18&gt;74,(AE120/AE$25)*$C$10)</f>
        <v/>
      </c>
      <c r="AF121" s="61">
        <f>+AF120-IF(AF$18&gt;74,(AF120/AF$25)*$C$10)</f>
        <v/>
      </c>
      <c r="AG121" s="61">
        <f>+AG120-IF(AG$18&gt;74,(AG120/AG$25)*$C$10)</f>
        <v/>
      </c>
      <c r="AH121" s="61">
        <f>+AH120-IF(AH$18&gt;74,(AH120/AH$25)*$C$10)</f>
        <v/>
      </c>
      <c r="AI121" s="61">
        <f>+AI120-IF(AI$18&gt;74,(AI120/AI$25)*$C$10)</f>
        <v/>
      </c>
      <c r="AJ121" s="61">
        <f>+AJ120-IF(AJ$18&gt;74,(AJ120/AJ$25)*$C$10)</f>
        <v/>
      </c>
      <c r="AK121" s="61">
        <f>+AK120-IF(AK$18&gt;74,(AK120/AK$25)*$C$10)</f>
        <v/>
      </c>
      <c r="AL121" s="61">
        <f>+AL120-IF(AL$18&gt;74,(AL120/AL$25)*$C$10)</f>
        <v/>
      </c>
      <c r="AM121" s="61">
        <f>+AM120-IF(AM$18&gt;74,(AM120/AM$25)*$C$10)</f>
        <v/>
      </c>
      <c r="AN121" s="61">
        <f>+AN120-IF(AN$18&gt;74,(AN120/AN$25)*$C$10)</f>
        <v/>
      </c>
      <c r="AO121" s="61">
        <f>+AO120-IF(AO$18&gt;74,(AO120/AO$25)*$C$10)</f>
        <v/>
      </c>
      <c r="AP121" s="61">
        <f>+AP120-IF(AP$18&gt;74,(AP120/AP$25)*$C$10)</f>
        <v/>
      </c>
      <c r="AQ121" s="61">
        <f>+AQ120-IF(AQ$18&gt;74,(AQ120/AQ$25)*$C$10)</f>
        <v/>
      </c>
      <c r="AR121" s="61">
        <f>+AR120-IF(AR$18&gt;74,(AR120/AR$25)*$C$10)</f>
        <v/>
      </c>
      <c r="AS121" s="61">
        <f>+AS120-IF(AS$18&gt;74,(AS120/AS$25)*$C$10)</f>
        <v/>
      </c>
      <c r="AT121" s="61">
        <f>+AT120-IF(AT$18&gt;74,(AT120/AT$25)*$C$10)</f>
        <v/>
      </c>
      <c r="AU121" s="61">
        <f>+AU120-IF(AU$18&gt;74,(AU120/AU$25)*$C$10)</f>
        <v/>
      </c>
      <c r="AV121" s="61">
        <f>+AV120-IF(AV$18&gt;74,(AV120/AV$25)*$C$10)</f>
        <v/>
      </c>
      <c r="AW121" s="61">
        <f>+AW120-IF(AW$18&gt;74,(AW120/AW$25)*$C$10)</f>
        <v/>
      </c>
      <c r="AX121" s="35">
        <f>IF(AW121&gt;0,1,0)</f>
        <v/>
      </c>
      <c r="AY121" s="35">
        <f>IF(AL121&gt;0,1,0)</f>
        <v/>
      </c>
      <c r="AZ121" s="35">
        <f>IF(AG121&gt;0,1,0)</f>
        <v/>
      </c>
      <c r="BA121" s="35">
        <f>IF(AB121&gt;0,1,0)</f>
        <v/>
      </c>
      <c r="BB121" s="35">
        <f>IF(W121&gt;0,1,0)</f>
        <v/>
      </c>
    </row>
    <row r="122">
      <c r="B122" s="154" t="inlineStr">
        <is>
          <t>trial 48</t>
        </is>
      </c>
      <c r="C122" s="155">
        <f>+start-$C$24</f>
        <v/>
      </c>
      <c r="D122" s="156">
        <f>IF((C122&lt;=0),0,((C122-D$24)*Stock*(_xlfn.NORM.INV(RAND(),stock_ave,stock_std))+(C122-D$24)*Bonds*(_xlfn.NORM.INV(RAND(),bond_ave,bond_std))+(C122-D$24)*cash*(_xlfn.NORM.INV(RAND(),cash_ave,cash_std))+(C122-D$24)))</f>
        <v/>
      </c>
      <c r="E122" s="156">
        <f>IF((D122&lt;=0),0,((D122-E$24)*Stock*(_xlfn.NORM.INV(RAND(),stock_ave,stock_std))+(D122-E$24)*Bonds*(_xlfn.NORM.INV(RAND(),bond_ave,bond_std))+(D122-E$24)*cash*(_xlfn.NORM.INV(RAND(),cash_ave,cash_std))+(D122-E$24)))</f>
        <v/>
      </c>
      <c r="F122" s="156">
        <f>IF((E122&lt;=0),0,((E122-F$24)*Stock*(_xlfn.NORM.INV(RAND(),stock_ave,stock_std))+(E122-F$24)*Bonds*(_xlfn.NORM.INV(RAND(),bond_ave,bond_std))+(E122-F$24)*cash*(_xlfn.NORM.INV(RAND(),cash_ave,cash_std))+(E122-F$24)))</f>
        <v/>
      </c>
      <c r="G122" s="156">
        <f>IF((F122&lt;=0),0,((F122-G$24)*Stock*(_xlfn.NORM.INV(RAND(),stock_ave,stock_std))+(F122-G$24)*Bonds*(_xlfn.NORM.INV(RAND(),bond_ave,bond_std))+(F122-G$24)*cash*(_xlfn.NORM.INV(RAND(),cash_ave,cash_std))+(F122-G$24)))</f>
        <v/>
      </c>
      <c r="H122" s="156">
        <f>IF((G122&lt;=0),0,((G122-H$24)*Stock*(_xlfn.NORM.INV(RAND(),stock_ave,stock_std))+(G122-H$24)*Bonds*(_xlfn.NORM.INV(RAND(),bond_ave,bond_std))+(G122-H$24)*cash*(_xlfn.NORM.INV(RAND(),cash_ave,cash_std))+(G122-H$24)))</f>
        <v/>
      </c>
      <c r="I122" s="156">
        <f>IF((H122&lt;=0),0,((H122-I$24)*Stock*(_xlfn.NORM.INV(RAND(),stock_ave,stock_std))+(H122-I$24)*Bonds*(_xlfn.NORM.INV(RAND(),bond_ave,bond_std))+(H122-I$24)*cash*(_xlfn.NORM.INV(RAND(),cash_ave,cash_std))+(H122-I$24)))</f>
        <v/>
      </c>
      <c r="J122" s="156">
        <f>IF((I122&lt;=0),0,((I122-J$24)*Stock*(_xlfn.NORM.INV(RAND(),stock_ave,stock_std))+(I122-J$24)*Bonds*(_xlfn.NORM.INV(RAND(),bond_ave,bond_std))+(I122-J$24)*cash*(_xlfn.NORM.INV(RAND(),cash_ave,cash_std))+(I122-J$24)))</f>
        <v/>
      </c>
      <c r="K122" s="156">
        <f>IF((J122&lt;=0),0,((J122-K$24)*Stock*(_xlfn.NORM.INV(RAND(),stock_ave,stock_std))+(J122-K$24)*Bonds*(_xlfn.NORM.INV(RAND(),bond_ave,bond_std))+(J122-K$24)*cash*(_xlfn.NORM.INV(RAND(),cash_ave,cash_std))+(J122-K$24)))</f>
        <v/>
      </c>
      <c r="L122" s="156">
        <f>IF((K122&lt;=0),0,((K122-L$24)*Stock*(_xlfn.NORM.INV(RAND(),stock_ave,stock_std))+(K122-L$24)*Bonds*(_xlfn.NORM.INV(RAND(),bond_ave,bond_std))+(K122-L$24)*cash*(_xlfn.NORM.INV(RAND(),cash_ave,cash_std))+(K122-L$24)))</f>
        <v/>
      </c>
      <c r="M122" s="156">
        <f>IF((L122&lt;=0),0,((L122-M$24)*Stock*(_xlfn.NORM.INV(RAND(),stock_ave,stock_std))+(L122-M$24)*Bonds*(_xlfn.NORM.INV(RAND(),bond_ave,bond_std))+(L122-M$24)*cash*(_xlfn.NORM.INV(RAND(),cash_ave,cash_std))+(L122-M$24)))</f>
        <v/>
      </c>
      <c r="N122" s="156">
        <f>IF((M122&lt;=0),0,((M122-N$24)*Stock*(_xlfn.NORM.INV(RAND(),stock_ave,stock_std))+(M122-N$24)*Bonds*(_xlfn.NORM.INV(RAND(),bond_ave,bond_std))+(M122-N$24)*cash*(_xlfn.NORM.INV(RAND(),cash_ave,cash_std))+(M122-N$24)))</f>
        <v/>
      </c>
      <c r="O122" s="156">
        <f>IF((N122&lt;=0),0,((N122-O$24)*Stock*(_xlfn.NORM.INV(RAND(),stock_ave,stock_std))+(N122-O$24)*Bonds*(_xlfn.NORM.INV(RAND(),bond_ave,bond_std))+(N122-O$24)*cash*(_xlfn.NORM.INV(RAND(),cash_ave,cash_std))+(N122-O$24)))</f>
        <v/>
      </c>
      <c r="P122" s="156">
        <f>IF((O122&lt;=0),0,((O122-P$24)*Stock*(_xlfn.NORM.INV(RAND(),stock_ave,stock_std))+(O122-P$24)*Bonds*(_xlfn.NORM.INV(RAND(),bond_ave,bond_std))+(O122-P$24)*cash*(_xlfn.NORM.INV(RAND(),cash_ave,cash_std))+(O122-P$24)))</f>
        <v/>
      </c>
      <c r="Q122" s="156">
        <f>IF((P122&lt;=0),0,((P122-Q$24)*Stock*(_xlfn.NORM.INV(RAND(),stock_ave,stock_std))+(P122-Q$24)*Bonds*(_xlfn.NORM.INV(RAND(),bond_ave,bond_std))+(P122-Q$24)*cash*(_xlfn.NORM.INV(RAND(),cash_ave,cash_std))+(P122-Q$24)))</f>
        <v/>
      </c>
      <c r="R122" s="156">
        <f>IF((Q122&lt;=0),0,((Q122-R$24)*Stock*(_xlfn.NORM.INV(RAND(),stock_ave,stock_std))+(Q122-R$24)*Bonds*(_xlfn.NORM.INV(RAND(),bond_ave,bond_std))+(Q122-R$24)*cash*(_xlfn.NORM.INV(RAND(),cash_ave,cash_std))+(Q122-R$24)))</f>
        <v/>
      </c>
      <c r="S122" s="156">
        <f>IF((R122&lt;=0),0,((R122-S$24)*Stock*(_xlfn.NORM.INV(RAND(),stock_ave,stock_std))+(R122-S$24)*Bonds*(_xlfn.NORM.INV(RAND(),bond_ave,bond_std))+(R122-S$24)*cash*(_xlfn.NORM.INV(RAND(),cash_ave,cash_std))+(R122-S$24)))</f>
        <v/>
      </c>
      <c r="T122" s="156">
        <f>IF((S122&lt;=0),0,((S122-T$24)*Stock*(_xlfn.NORM.INV(RAND(),stock_ave,stock_std))+(S122-T$24)*Bonds*(_xlfn.NORM.INV(RAND(),bond_ave,bond_std))+(S122-T$24)*cash*(_xlfn.NORM.INV(RAND(),cash_ave,cash_std))+(S122-T$24)))</f>
        <v/>
      </c>
      <c r="U122" s="156">
        <f>IF((T122&lt;=0),0,((T122-U$24)*Stock*(_xlfn.NORM.INV(RAND(),stock_ave,stock_std))+(T122-U$24)*Bonds*(_xlfn.NORM.INV(RAND(),bond_ave,bond_std))+(T122-U$24)*cash*(_xlfn.NORM.INV(RAND(),cash_ave,cash_std))+(T122-U$24)))</f>
        <v/>
      </c>
      <c r="V122" s="156">
        <f>IF((U122&lt;=0),0,((U122-V$24)*Stock*(_xlfn.NORM.INV(RAND(),stock_ave,stock_std))+(U122-V$24)*Bonds*(_xlfn.NORM.INV(RAND(),bond_ave,bond_std))+(U122-V$24)*cash*(_xlfn.NORM.INV(RAND(),cash_ave,cash_std))+(U122-V$24)))</f>
        <v/>
      </c>
      <c r="W122" s="156">
        <f>IF((V122&lt;=0),0,((V122-W$24)*Stock*(_xlfn.NORM.INV(RAND(),stock_ave,stock_std))+(V122-W$24)*Bonds*(_xlfn.NORM.INV(RAND(),bond_ave,bond_std))+(V122-W$24)*cash*(_xlfn.NORM.INV(RAND(),cash_ave,cash_std))+(V122-W$24)))</f>
        <v/>
      </c>
      <c r="X122" s="156">
        <f>IF((W122&lt;=0),0,((W122-X$24)*Stock*(_xlfn.NORM.INV(RAND(),stock_ave,stock_std))+(W122-X$24)*Bonds*(_xlfn.NORM.INV(RAND(),bond_ave,bond_std))+(W122-X$24)*cash*(_xlfn.NORM.INV(RAND(),cash_ave,cash_std))+(W122-X$24)))</f>
        <v/>
      </c>
      <c r="Y122" s="156">
        <f>IF((X122&lt;=0),0,((X122-Y$24)*Stock*(_xlfn.NORM.INV(RAND(),stock_ave,stock_std))+(X122-Y$24)*Bonds*(_xlfn.NORM.INV(RAND(),bond_ave,bond_std))+(X122-Y$24)*cash*(_xlfn.NORM.INV(RAND(),cash_ave,cash_std))+(X122-Y$24)))</f>
        <v/>
      </c>
      <c r="Z122" s="156">
        <f>IF((Y122&lt;=0),0,((Y122-Z$24)*Stock*(_xlfn.NORM.INV(RAND(),stock_ave,stock_std))+(Y122-Z$24)*Bonds*(_xlfn.NORM.INV(RAND(),bond_ave,bond_std))+(Y122-Z$24)*cash*(_xlfn.NORM.INV(RAND(),cash_ave,cash_std))+(Y122-Z$24)))</f>
        <v/>
      </c>
      <c r="AA122" s="156">
        <f>IF((Z122&lt;=0),0,((Z122-AA$24)*Stock*(_xlfn.NORM.INV(RAND(),stock_ave,stock_std))+(Z122-AA$24)*Bonds*(_xlfn.NORM.INV(RAND(),bond_ave,bond_std))+(Z122-AA$24)*cash*(_xlfn.NORM.INV(RAND(),cash_ave,cash_std))+(Z122-AA$24)))</f>
        <v/>
      </c>
      <c r="AB122" s="156">
        <f>IF((AA122&lt;=0),0,((AA122-AB$24)*Stock*(_xlfn.NORM.INV(RAND(),stock_ave,stock_std))+(AA122-AB$24)*Bonds*(_xlfn.NORM.INV(RAND(),bond_ave,bond_std))+(AA122-AB$24)*cash*(_xlfn.NORM.INV(RAND(),cash_ave,cash_std))+(AA122-AB$24)))</f>
        <v/>
      </c>
      <c r="AC122" s="156">
        <f>IF((AB122&lt;=0),0,((AB122-AC$24)*Stock*(_xlfn.NORM.INV(RAND(),stock_ave,stock_std))+(AB122-AC$24)*Bonds*(_xlfn.NORM.INV(RAND(),bond_ave,bond_std))+(AB122-AC$24)*cash*(_xlfn.NORM.INV(RAND(),cash_ave,cash_std))+(AB122-AC$24)))</f>
        <v/>
      </c>
      <c r="AD122" s="156">
        <f>IF((AC122&lt;=0),0,((AC122-AD$24)*Stock*(_xlfn.NORM.INV(RAND(),stock_ave,stock_std))+(AC122-AD$24)*Bonds*(_xlfn.NORM.INV(RAND(),bond_ave,bond_std))+(AC122-AD$24)*cash*(_xlfn.NORM.INV(RAND(),cash_ave,cash_std))+(AC122-AD$24)))</f>
        <v/>
      </c>
      <c r="AE122" s="156">
        <f>IF((AD122&lt;=0),0,((AD122-AE$24)*Stock*(_xlfn.NORM.INV(RAND(),stock_ave,stock_std))+(AD122-AE$24)*Bonds*(_xlfn.NORM.INV(RAND(),bond_ave,bond_std))+(AD122-AE$24)*cash*(_xlfn.NORM.INV(RAND(),cash_ave,cash_std))+(AD122-AE$24)))</f>
        <v/>
      </c>
      <c r="AF122" s="156">
        <f>IF((AE122&lt;=0),0,((AE122-AF$24)*Stock*(_xlfn.NORM.INV(RAND(),stock_ave,stock_std))+(AE122-AF$24)*Bonds*(_xlfn.NORM.INV(RAND(),bond_ave,bond_std))+(AE122-AF$24)*cash*(_xlfn.NORM.INV(RAND(),cash_ave,cash_std))+(AE122-AF$24)))</f>
        <v/>
      </c>
      <c r="AG122" s="156">
        <f>IF((AF122&lt;=0),0,((AF122-AG$24)*Stock*(_xlfn.NORM.INV(RAND(),stock_ave,stock_std))+(AF122-AG$24)*Bonds*(_xlfn.NORM.INV(RAND(),bond_ave,bond_std))+(AF122-AG$24)*cash*(_xlfn.NORM.INV(RAND(),cash_ave,cash_std))+(AF122-AG$24)))</f>
        <v/>
      </c>
      <c r="AH122" s="156">
        <f>IF((AG122&lt;=0),0,((AG122-AH$24)*Stock*(_xlfn.NORM.INV(RAND(),stock_ave,stock_std))+(AG122-AH$24)*Bonds*(_xlfn.NORM.INV(RAND(),bond_ave,bond_std))+(AG122-AH$24)*cash*(_xlfn.NORM.INV(RAND(),cash_ave,cash_std))+(AG122-AH$24)))</f>
        <v/>
      </c>
      <c r="AI122" s="156">
        <f>IF((AH122&lt;=0),0,((AH122-AI$24)*Stock*(_xlfn.NORM.INV(RAND(),stock_ave,stock_std))+(AH122-AI$24)*Bonds*(_xlfn.NORM.INV(RAND(),bond_ave,bond_std))+(AH122-AI$24)*cash*(_xlfn.NORM.INV(RAND(),cash_ave,cash_std))+(AH122-AI$24)))</f>
        <v/>
      </c>
      <c r="AJ122" s="156">
        <f>IF((AI122&lt;=0),0,((AI122-AJ$24)*Stock*(_xlfn.NORM.INV(RAND(),stock_ave,stock_std))+(AI122-AJ$24)*Bonds*(_xlfn.NORM.INV(RAND(),bond_ave,bond_std))+(AI122-AJ$24)*cash*(_xlfn.NORM.INV(RAND(),cash_ave,cash_std))+(AI122-AJ$24)))</f>
        <v/>
      </c>
      <c r="AK122" s="156">
        <f>IF((AJ122&lt;=0),0,((AJ122-AK$24)*Stock*(_xlfn.NORM.INV(RAND(),stock_ave,stock_std))+(AJ122-AK$24)*Bonds*(_xlfn.NORM.INV(RAND(),bond_ave,bond_std))+(AJ122-AK$24)*cash*(_xlfn.NORM.INV(RAND(),cash_ave,cash_std))+(AJ122-AK$24)))</f>
        <v/>
      </c>
      <c r="AL122" s="156">
        <f>IF((AK122&lt;=0),0,((AK122-AL$24)*Stock*(_xlfn.NORM.INV(RAND(),stock_ave,stock_std))+(AK122-AL$24)*Bonds*(_xlfn.NORM.INV(RAND(),bond_ave,bond_std))+(AK122-AL$24)*cash*(_xlfn.NORM.INV(RAND(),cash_ave,cash_std))+(AK122-AL$24)))</f>
        <v/>
      </c>
      <c r="AM122" s="156">
        <f>IF((AL122&lt;=0),0,((AL122-AM$24)*Stock*(_xlfn.NORM.INV(RAND(),stock_ave,stock_std))+(AL122-AM$24)*Bonds*(_xlfn.NORM.INV(RAND(),bond_ave,bond_std))+(AL122-AM$24)*cash*(_xlfn.NORM.INV(RAND(),cash_ave,cash_std))+(AL122-AM$24)))</f>
        <v/>
      </c>
      <c r="AN122" s="156">
        <f>IF((AM122&lt;=0),0,((AM122-AN$24)*Stock*(_xlfn.NORM.INV(RAND(),stock_ave,stock_std))+(AM122-AN$24)*Bonds*(_xlfn.NORM.INV(RAND(),bond_ave,bond_std))+(AM122-AN$24)*cash*(_xlfn.NORM.INV(RAND(),cash_ave,cash_std))+(AM122-AN$24)))</f>
        <v/>
      </c>
      <c r="AO122" s="156">
        <f>IF((AN122&lt;=0),0,((AN122-AO$24)*Stock*(_xlfn.NORM.INV(RAND(),stock_ave,stock_std))+(AN122-AO$24)*Bonds*(_xlfn.NORM.INV(RAND(),bond_ave,bond_std))+(AN122-AO$24)*cash*(_xlfn.NORM.INV(RAND(),cash_ave,cash_std))+(AN122-AO$24)))</f>
        <v/>
      </c>
      <c r="AP122" s="156">
        <f>IF((AO122&lt;=0),0,((AO122-AP$24)*Stock*(_xlfn.NORM.INV(RAND(),stock_ave,stock_std))+(AO122-AP$24)*Bonds*(_xlfn.NORM.INV(RAND(),bond_ave,bond_std))+(AO122-AP$24)*cash*(_xlfn.NORM.INV(RAND(),cash_ave,cash_std))+(AO122-AP$24)))</f>
        <v/>
      </c>
      <c r="AQ122" s="156">
        <f>IF((AP122&lt;=0),0,((AP122-AQ$24)*Stock*(_xlfn.NORM.INV(RAND(),stock_ave,stock_std))+(AP122-AQ$24)*Bonds*(_xlfn.NORM.INV(RAND(),bond_ave,bond_std))+(AP122-AQ$24)*cash*(_xlfn.NORM.INV(RAND(),cash_ave,cash_std))+(AP122-AQ$24)))</f>
        <v/>
      </c>
      <c r="AR122" s="156">
        <f>IF((AQ122&lt;=0),0,((AQ122-AR$24)*Stock*(_xlfn.NORM.INV(RAND(),stock_ave,stock_std))+(AQ122-AR$24)*Bonds*(_xlfn.NORM.INV(RAND(),bond_ave,bond_std))+(AQ122-AR$24)*cash*(_xlfn.NORM.INV(RAND(),cash_ave,cash_std))+(AQ122-AR$24)))</f>
        <v/>
      </c>
      <c r="AS122" s="156">
        <f>IF((AR122&lt;=0),0,((AR122-AS$24)*Stock*(_xlfn.NORM.INV(RAND(),stock_ave,stock_std))+(AR122-AS$24)*Bonds*(_xlfn.NORM.INV(RAND(),bond_ave,bond_std))+(AR122-AS$24)*cash*(_xlfn.NORM.INV(RAND(),cash_ave,cash_std))+(AR122-AS$24)))</f>
        <v/>
      </c>
      <c r="AT122" s="156">
        <f>IF((AS122&lt;=0),0,((AS122-AT$24)*Stock*(_xlfn.NORM.INV(RAND(),stock_ave,stock_std))+(AS122-AT$24)*Bonds*(_xlfn.NORM.INV(RAND(),bond_ave,bond_std))+(AS122-AT$24)*cash*(_xlfn.NORM.INV(RAND(),cash_ave,cash_std))+(AS122-AT$24)))</f>
        <v/>
      </c>
      <c r="AU122" s="156">
        <f>IF((AT122&lt;=0),0,((AT122-AU$24)*Stock*(_xlfn.NORM.INV(RAND(),stock_ave,stock_std))+(AT122-AU$24)*Bonds*(_xlfn.NORM.INV(RAND(),bond_ave,bond_std))+(AT122-AU$24)*cash*(_xlfn.NORM.INV(RAND(),cash_ave,cash_std))+(AT122-AU$24)))</f>
        <v/>
      </c>
      <c r="AV122" s="156">
        <f>IF((AU122&lt;=0),0,((AU122-AV$24)*Stock*(_xlfn.NORM.INV(RAND(),stock_ave,stock_std))+(AU122-AV$24)*Bonds*(_xlfn.NORM.INV(RAND(),bond_ave,bond_std))+(AU122-AV$24)*cash*(_xlfn.NORM.INV(RAND(),cash_ave,cash_std))+(AU122-AV$24)))</f>
        <v/>
      </c>
      <c r="AW122" s="156">
        <f>IF((AV122&lt;=0),0,((AV122-AW$24)*Stock*(_xlfn.NORM.INV(RAND(),stock_ave,stock_std))+(AV122-AW$24)*Bonds*(_xlfn.NORM.INV(RAND(),bond_ave,bond_std))+(AV122-AW$24)*cash*(_xlfn.NORM.INV(RAND(),cash_ave,cash_std))+(AV122-AW$24)))</f>
        <v/>
      </c>
      <c r="AX122" s="159" t="n"/>
      <c r="AY122" s="159" t="n"/>
      <c r="AZ122" s="159" t="n"/>
      <c r="BA122" s="159" t="n"/>
      <c r="BB122" s="159" t="n"/>
    </row>
    <row r="123">
      <c r="C123" s="147" t="n"/>
      <c r="D123" s="61">
        <f>+D122-IF(D$18&gt;74,(D122/D$25)*$C$10)</f>
        <v/>
      </c>
      <c r="E123" s="61">
        <f>+E122-IF(E$18&gt;74,(E122/E$25)*$C$10)</f>
        <v/>
      </c>
      <c r="F123" s="61">
        <f>+F122-IF(F$18&gt;74,(F122/F$25)*$C$10)</f>
        <v/>
      </c>
      <c r="G123" s="61">
        <f>+G122-IF(G$18&gt;74,(G122/G$25)*$C$10)</f>
        <v/>
      </c>
      <c r="H123" s="61">
        <f>+H122-IF(H$18&gt;74,(H122/H$25)*$C$10)</f>
        <v/>
      </c>
      <c r="I123" s="61">
        <f>+I122-IF(I$18&gt;74,(I122/I$25)*$C$10)</f>
        <v/>
      </c>
      <c r="J123" s="61">
        <f>+J122-IF(J$18&gt;74,(J122/J$25)*$C$10)</f>
        <v/>
      </c>
      <c r="K123" s="61">
        <f>+K122-IF(K$18&gt;74,(K122/K$25)*$C$10)</f>
        <v/>
      </c>
      <c r="L123" s="61">
        <f>+L122-IF(L$18&gt;74,(L122/L$25)*$C$10)</f>
        <v/>
      </c>
      <c r="M123" s="61">
        <f>+M122-IF(M$18&gt;74,(M122/M$25)*$C$10)</f>
        <v/>
      </c>
      <c r="N123" s="61">
        <f>+N122-IF(N$18&gt;74,(N122/N$25)*$C$10)</f>
        <v/>
      </c>
      <c r="O123" s="61">
        <f>+O122-IF(O$18&gt;74,(O122/O$25)*$C$10)</f>
        <v/>
      </c>
      <c r="P123" s="61">
        <f>+P122-IF(P$18&gt;74,(P122/P$25)*$C$10)</f>
        <v/>
      </c>
      <c r="Q123" s="61">
        <f>+Q122-IF(Q$18&gt;74,(Q122/Q$25)*$C$10)</f>
        <v/>
      </c>
      <c r="R123" s="61">
        <f>+R122-IF(R$18&gt;74,(R122/R$25)*$C$10)</f>
        <v/>
      </c>
      <c r="S123" s="61">
        <f>+S122-IF(S$18&gt;74,(S122/S$25)*$C$10)</f>
        <v/>
      </c>
      <c r="T123" s="61">
        <f>+T122-IF(T$18&gt;74,(T122/T$25)*$C$10)</f>
        <v/>
      </c>
      <c r="U123" s="61">
        <f>+U122-IF(U$18&gt;74,(U122/U$25)*$C$10)</f>
        <v/>
      </c>
      <c r="V123" s="61">
        <f>+V122-IF(V$18&gt;74,(V122/V$25)*$C$10)</f>
        <v/>
      </c>
      <c r="W123" s="61">
        <f>+W122-IF(W$18&gt;74,(W122/W$25)*$C$10)</f>
        <v/>
      </c>
      <c r="X123" s="61">
        <f>+X122-IF(X$18&gt;74,(X122/X$25)*$C$10)</f>
        <v/>
      </c>
      <c r="Y123" s="61">
        <f>+Y122-IF(Y$18&gt;74,(Y122/Y$25)*$C$10)</f>
        <v/>
      </c>
      <c r="Z123" s="61">
        <f>+Z122-IF(Z$18&gt;74,(Z122/Z$25)*$C$10)</f>
        <v/>
      </c>
      <c r="AA123" s="61">
        <f>+AA122-IF(AA$18&gt;74,(AA122/AA$25)*$C$10)</f>
        <v/>
      </c>
      <c r="AB123" s="61">
        <f>+AB122-IF(AB$18&gt;74,(AB122/AB$25)*$C$10)</f>
        <v/>
      </c>
      <c r="AC123" s="61">
        <f>+AC122-IF(AC$18&gt;74,(AC122/AC$25)*$C$10)</f>
        <v/>
      </c>
      <c r="AD123" s="61">
        <f>+AD122-IF(AD$18&gt;74,(AD122/AD$25)*$C$10)</f>
        <v/>
      </c>
      <c r="AE123" s="61">
        <f>+AE122-IF(AE$18&gt;74,(AE122/AE$25)*$C$10)</f>
        <v/>
      </c>
      <c r="AF123" s="61">
        <f>+AF122-IF(AF$18&gt;74,(AF122/AF$25)*$C$10)</f>
        <v/>
      </c>
      <c r="AG123" s="61">
        <f>+AG122-IF(AG$18&gt;74,(AG122/AG$25)*$C$10)</f>
        <v/>
      </c>
      <c r="AH123" s="61">
        <f>+AH122-IF(AH$18&gt;74,(AH122/AH$25)*$C$10)</f>
        <v/>
      </c>
      <c r="AI123" s="61">
        <f>+AI122-IF(AI$18&gt;74,(AI122/AI$25)*$C$10)</f>
        <v/>
      </c>
      <c r="AJ123" s="61">
        <f>+AJ122-IF(AJ$18&gt;74,(AJ122/AJ$25)*$C$10)</f>
        <v/>
      </c>
      <c r="AK123" s="61">
        <f>+AK122-IF(AK$18&gt;74,(AK122/AK$25)*$C$10)</f>
        <v/>
      </c>
      <c r="AL123" s="61">
        <f>+AL122-IF(AL$18&gt;74,(AL122/AL$25)*$C$10)</f>
        <v/>
      </c>
      <c r="AM123" s="61">
        <f>+AM122-IF(AM$18&gt;74,(AM122/AM$25)*$C$10)</f>
        <v/>
      </c>
      <c r="AN123" s="61">
        <f>+AN122-IF(AN$18&gt;74,(AN122/AN$25)*$C$10)</f>
        <v/>
      </c>
      <c r="AO123" s="61">
        <f>+AO122-IF(AO$18&gt;74,(AO122/AO$25)*$C$10)</f>
        <v/>
      </c>
      <c r="AP123" s="61">
        <f>+AP122-IF(AP$18&gt;74,(AP122/AP$25)*$C$10)</f>
        <v/>
      </c>
      <c r="AQ123" s="61">
        <f>+AQ122-IF(AQ$18&gt;74,(AQ122/AQ$25)*$C$10)</f>
        <v/>
      </c>
      <c r="AR123" s="61">
        <f>+AR122-IF(AR$18&gt;74,(AR122/AR$25)*$C$10)</f>
        <v/>
      </c>
      <c r="AS123" s="61">
        <f>+AS122-IF(AS$18&gt;74,(AS122/AS$25)*$C$10)</f>
        <v/>
      </c>
      <c r="AT123" s="61">
        <f>+AT122-IF(AT$18&gt;74,(AT122/AT$25)*$C$10)</f>
        <v/>
      </c>
      <c r="AU123" s="61">
        <f>+AU122-IF(AU$18&gt;74,(AU122/AU$25)*$C$10)</f>
        <v/>
      </c>
      <c r="AV123" s="61">
        <f>+AV122-IF(AV$18&gt;74,(AV122/AV$25)*$C$10)</f>
        <v/>
      </c>
      <c r="AW123" s="61">
        <f>+AW122-IF(AW$18&gt;74,(AW122/AW$25)*$C$10)</f>
        <v/>
      </c>
      <c r="AX123" s="35">
        <f>IF(AW123&gt;0,1,0)</f>
        <v/>
      </c>
      <c r="AY123" s="35">
        <f>IF(AL123&gt;0,1,0)</f>
        <v/>
      </c>
      <c r="AZ123" s="35">
        <f>IF(AG123&gt;0,1,0)</f>
        <v/>
      </c>
      <c r="BA123" s="35">
        <f>IF(AB123&gt;0,1,0)</f>
        <v/>
      </c>
      <c r="BB123" s="35">
        <f>IF(W123&gt;0,1,0)</f>
        <v/>
      </c>
    </row>
    <row r="124">
      <c r="B124" s="154" t="inlineStr">
        <is>
          <t>trial 49</t>
        </is>
      </c>
      <c r="C124" s="155">
        <f>+start-$C$24</f>
        <v/>
      </c>
      <c r="D124" s="156">
        <f>IF((C124&lt;=0),0,((C124-D$24)*Stock*(_xlfn.NORM.INV(RAND(),stock_ave,stock_std))+(C124-D$24)*Bonds*(_xlfn.NORM.INV(RAND(),bond_ave,bond_std))+(C124-D$24)*cash*(_xlfn.NORM.INV(RAND(),cash_ave,cash_std))+(C124-D$24)))</f>
        <v/>
      </c>
      <c r="E124" s="156">
        <f>IF((D124&lt;=0),0,((D124-E$24)*Stock*(_xlfn.NORM.INV(RAND(),stock_ave,stock_std))+(D124-E$24)*Bonds*(_xlfn.NORM.INV(RAND(),bond_ave,bond_std))+(D124-E$24)*cash*(_xlfn.NORM.INV(RAND(),cash_ave,cash_std))+(D124-E$24)))</f>
        <v/>
      </c>
      <c r="F124" s="156">
        <f>IF((E124&lt;=0),0,((E124-F$24)*Stock*(_xlfn.NORM.INV(RAND(),stock_ave,stock_std))+(E124-F$24)*Bonds*(_xlfn.NORM.INV(RAND(),bond_ave,bond_std))+(E124-F$24)*cash*(_xlfn.NORM.INV(RAND(),cash_ave,cash_std))+(E124-F$24)))</f>
        <v/>
      </c>
      <c r="G124" s="156">
        <f>IF((F124&lt;=0),0,((F124-G$24)*Stock*(_xlfn.NORM.INV(RAND(),stock_ave,stock_std))+(F124-G$24)*Bonds*(_xlfn.NORM.INV(RAND(),bond_ave,bond_std))+(F124-G$24)*cash*(_xlfn.NORM.INV(RAND(),cash_ave,cash_std))+(F124-G$24)))</f>
        <v/>
      </c>
      <c r="H124" s="156">
        <f>IF((G124&lt;=0),0,((G124-H$24)*Stock*(_xlfn.NORM.INV(RAND(),stock_ave,stock_std))+(G124-H$24)*Bonds*(_xlfn.NORM.INV(RAND(),bond_ave,bond_std))+(G124-H$24)*cash*(_xlfn.NORM.INV(RAND(),cash_ave,cash_std))+(G124-H$24)))</f>
        <v/>
      </c>
      <c r="I124" s="156">
        <f>IF((H124&lt;=0),0,((H124-I$24)*Stock*(_xlfn.NORM.INV(RAND(),stock_ave,stock_std))+(H124-I$24)*Bonds*(_xlfn.NORM.INV(RAND(),bond_ave,bond_std))+(H124-I$24)*cash*(_xlfn.NORM.INV(RAND(),cash_ave,cash_std))+(H124-I$24)))</f>
        <v/>
      </c>
      <c r="J124" s="156">
        <f>IF((I124&lt;=0),0,((I124-J$24)*Stock*(_xlfn.NORM.INV(RAND(),stock_ave,stock_std))+(I124-J$24)*Bonds*(_xlfn.NORM.INV(RAND(),bond_ave,bond_std))+(I124-J$24)*cash*(_xlfn.NORM.INV(RAND(),cash_ave,cash_std))+(I124-J$24)))</f>
        <v/>
      </c>
      <c r="K124" s="156">
        <f>IF((J124&lt;=0),0,((J124-K$24)*Stock*(_xlfn.NORM.INV(RAND(),stock_ave,stock_std))+(J124-K$24)*Bonds*(_xlfn.NORM.INV(RAND(),bond_ave,bond_std))+(J124-K$24)*cash*(_xlfn.NORM.INV(RAND(),cash_ave,cash_std))+(J124-K$24)))</f>
        <v/>
      </c>
      <c r="L124" s="156">
        <f>IF((K124&lt;=0),0,((K124-L$24)*Stock*(_xlfn.NORM.INV(RAND(),stock_ave,stock_std))+(K124-L$24)*Bonds*(_xlfn.NORM.INV(RAND(),bond_ave,bond_std))+(K124-L$24)*cash*(_xlfn.NORM.INV(RAND(),cash_ave,cash_std))+(K124-L$24)))</f>
        <v/>
      </c>
      <c r="M124" s="156">
        <f>IF((L124&lt;=0),0,((L124-M$24)*Stock*(_xlfn.NORM.INV(RAND(),stock_ave,stock_std))+(L124-M$24)*Bonds*(_xlfn.NORM.INV(RAND(),bond_ave,bond_std))+(L124-M$24)*cash*(_xlfn.NORM.INV(RAND(),cash_ave,cash_std))+(L124-M$24)))</f>
        <v/>
      </c>
      <c r="N124" s="156">
        <f>IF((M124&lt;=0),0,((M124-N$24)*Stock*(_xlfn.NORM.INV(RAND(),stock_ave,stock_std))+(M124-N$24)*Bonds*(_xlfn.NORM.INV(RAND(),bond_ave,bond_std))+(M124-N$24)*cash*(_xlfn.NORM.INV(RAND(),cash_ave,cash_std))+(M124-N$24)))</f>
        <v/>
      </c>
      <c r="O124" s="156">
        <f>IF((N124&lt;=0),0,((N124-O$24)*Stock*(_xlfn.NORM.INV(RAND(),stock_ave,stock_std))+(N124-O$24)*Bonds*(_xlfn.NORM.INV(RAND(),bond_ave,bond_std))+(N124-O$24)*cash*(_xlfn.NORM.INV(RAND(),cash_ave,cash_std))+(N124-O$24)))</f>
        <v/>
      </c>
      <c r="P124" s="156">
        <f>IF((O124&lt;=0),0,((O124-P$24)*Stock*(_xlfn.NORM.INV(RAND(),stock_ave,stock_std))+(O124-P$24)*Bonds*(_xlfn.NORM.INV(RAND(),bond_ave,bond_std))+(O124-P$24)*cash*(_xlfn.NORM.INV(RAND(),cash_ave,cash_std))+(O124-P$24)))</f>
        <v/>
      </c>
      <c r="Q124" s="156">
        <f>IF((P124&lt;=0),0,((P124-Q$24)*Stock*(_xlfn.NORM.INV(RAND(),stock_ave,stock_std))+(P124-Q$24)*Bonds*(_xlfn.NORM.INV(RAND(),bond_ave,bond_std))+(P124-Q$24)*cash*(_xlfn.NORM.INV(RAND(),cash_ave,cash_std))+(P124-Q$24)))</f>
        <v/>
      </c>
      <c r="R124" s="156">
        <f>IF((Q124&lt;=0),0,((Q124-R$24)*Stock*(_xlfn.NORM.INV(RAND(),stock_ave,stock_std))+(Q124-R$24)*Bonds*(_xlfn.NORM.INV(RAND(),bond_ave,bond_std))+(Q124-R$24)*cash*(_xlfn.NORM.INV(RAND(),cash_ave,cash_std))+(Q124-R$24)))</f>
        <v/>
      </c>
      <c r="S124" s="156">
        <f>IF((R124&lt;=0),0,((R124-S$24)*Stock*(_xlfn.NORM.INV(RAND(),stock_ave,stock_std))+(R124-S$24)*Bonds*(_xlfn.NORM.INV(RAND(),bond_ave,bond_std))+(R124-S$24)*cash*(_xlfn.NORM.INV(RAND(),cash_ave,cash_std))+(R124-S$24)))</f>
        <v/>
      </c>
      <c r="T124" s="156">
        <f>IF((S124&lt;=0),0,((S124-T$24)*Stock*(_xlfn.NORM.INV(RAND(),stock_ave,stock_std))+(S124-T$24)*Bonds*(_xlfn.NORM.INV(RAND(),bond_ave,bond_std))+(S124-T$24)*cash*(_xlfn.NORM.INV(RAND(),cash_ave,cash_std))+(S124-T$24)))</f>
        <v/>
      </c>
      <c r="U124" s="156">
        <f>IF((T124&lt;=0),0,((T124-U$24)*Stock*(_xlfn.NORM.INV(RAND(),stock_ave,stock_std))+(T124-U$24)*Bonds*(_xlfn.NORM.INV(RAND(),bond_ave,bond_std))+(T124-U$24)*cash*(_xlfn.NORM.INV(RAND(),cash_ave,cash_std))+(T124-U$24)))</f>
        <v/>
      </c>
      <c r="V124" s="156">
        <f>IF((U124&lt;=0),0,((U124-V$24)*Stock*(_xlfn.NORM.INV(RAND(),stock_ave,stock_std))+(U124-V$24)*Bonds*(_xlfn.NORM.INV(RAND(),bond_ave,bond_std))+(U124-V$24)*cash*(_xlfn.NORM.INV(RAND(),cash_ave,cash_std))+(U124-V$24)))</f>
        <v/>
      </c>
      <c r="W124" s="156">
        <f>IF((V124&lt;=0),0,((V124-W$24)*Stock*(_xlfn.NORM.INV(RAND(),stock_ave,stock_std))+(V124-W$24)*Bonds*(_xlfn.NORM.INV(RAND(),bond_ave,bond_std))+(V124-W$24)*cash*(_xlfn.NORM.INV(RAND(),cash_ave,cash_std))+(V124-W$24)))</f>
        <v/>
      </c>
      <c r="X124" s="156">
        <f>IF((W124&lt;=0),0,((W124-X$24)*Stock*(_xlfn.NORM.INV(RAND(),stock_ave,stock_std))+(W124-X$24)*Bonds*(_xlfn.NORM.INV(RAND(),bond_ave,bond_std))+(W124-X$24)*cash*(_xlfn.NORM.INV(RAND(),cash_ave,cash_std))+(W124-X$24)))</f>
        <v/>
      </c>
      <c r="Y124" s="156">
        <f>IF((X124&lt;=0),0,((X124-Y$24)*Stock*(_xlfn.NORM.INV(RAND(),stock_ave,stock_std))+(X124-Y$24)*Bonds*(_xlfn.NORM.INV(RAND(),bond_ave,bond_std))+(X124-Y$24)*cash*(_xlfn.NORM.INV(RAND(),cash_ave,cash_std))+(X124-Y$24)))</f>
        <v/>
      </c>
      <c r="Z124" s="156">
        <f>IF((Y124&lt;=0),0,((Y124-Z$24)*Stock*(_xlfn.NORM.INV(RAND(),stock_ave,stock_std))+(Y124-Z$24)*Bonds*(_xlfn.NORM.INV(RAND(),bond_ave,bond_std))+(Y124-Z$24)*cash*(_xlfn.NORM.INV(RAND(),cash_ave,cash_std))+(Y124-Z$24)))</f>
        <v/>
      </c>
      <c r="AA124" s="156">
        <f>IF((Z124&lt;=0),0,((Z124-AA$24)*Stock*(_xlfn.NORM.INV(RAND(),stock_ave,stock_std))+(Z124-AA$24)*Bonds*(_xlfn.NORM.INV(RAND(),bond_ave,bond_std))+(Z124-AA$24)*cash*(_xlfn.NORM.INV(RAND(),cash_ave,cash_std))+(Z124-AA$24)))</f>
        <v/>
      </c>
      <c r="AB124" s="156">
        <f>IF((AA124&lt;=0),0,((AA124-AB$24)*Stock*(_xlfn.NORM.INV(RAND(),stock_ave,stock_std))+(AA124-AB$24)*Bonds*(_xlfn.NORM.INV(RAND(),bond_ave,bond_std))+(AA124-AB$24)*cash*(_xlfn.NORM.INV(RAND(),cash_ave,cash_std))+(AA124-AB$24)))</f>
        <v/>
      </c>
      <c r="AC124" s="156">
        <f>IF((AB124&lt;=0),0,((AB124-AC$24)*Stock*(_xlfn.NORM.INV(RAND(),stock_ave,stock_std))+(AB124-AC$24)*Bonds*(_xlfn.NORM.INV(RAND(),bond_ave,bond_std))+(AB124-AC$24)*cash*(_xlfn.NORM.INV(RAND(),cash_ave,cash_std))+(AB124-AC$24)))</f>
        <v/>
      </c>
      <c r="AD124" s="156">
        <f>IF((AC124&lt;=0),0,((AC124-AD$24)*Stock*(_xlfn.NORM.INV(RAND(),stock_ave,stock_std))+(AC124-AD$24)*Bonds*(_xlfn.NORM.INV(RAND(),bond_ave,bond_std))+(AC124-AD$24)*cash*(_xlfn.NORM.INV(RAND(),cash_ave,cash_std))+(AC124-AD$24)))</f>
        <v/>
      </c>
      <c r="AE124" s="156">
        <f>IF((AD124&lt;=0),0,((AD124-AE$24)*Stock*(_xlfn.NORM.INV(RAND(),stock_ave,stock_std))+(AD124-AE$24)*Bonds*(_xlfn.NORM.INV(RAND(),bond_ave,bond_std))+(AD124-AE$24)*cash*(_xlfn.NORM.INV(RAND(),cash_ave,cash_std))+(AD124-AE$24)))</f>
        <v/>
      </c>
      <c r="AF124" s="156">
        <f>IF((AE124&lt;=0),0,((AE124-AF$24)*Stock*(_xlfn.NORM.INV(RAND(),stock_ave,stock_std))+(AE124-AF$24)*Bonds*(_xlfn.NORM.INV(RAND(),bond_ave,bond_std))+(AE124-AF$24)*cash*(_xlfn.NORM.INV(RAND(),cash_ave,cash_std))+(AE124-AF$24)))</f>
        <v/>
      </c>
      <c r="AG124" s="156">
        <f>IF((AF124&lt;=0),0,((AF124-AG$24)*Stock*(_xlfn.NORM.INV(RAND(),stock_ave,stock_std))+(AF124-AG$24)*Bonds*(_xlfn.NORM.INV(RAND(),bond_ave,bond_std))+(AF124-AG$24)*cash*(_xlfn.NORM.INV(RAND(),cash_ave,cash_std))+(AF124-AG$24)))</f>
        <v/>
      </c>
      <c r="AH124" s="156">
        <f>IF((AG124&lt;=0),0,((AG124-AH$24)*Stock*(_xlfn.NORM.INV(RAND(),stock_ave,stock_std))+(AG124-AH$24)*Bonds*(_xlfn.NORM.INV(RAND(),bond_ave,bond_std))+(AG124-AH$24)*cash*(_xlfn.NORM.INV(RAND(),cash_ave,cash_std))+(AG124-AH$24)))</f>
        <v/>
      </c>
      <c r="AI124" s="156">
        <f>IF((AH124&lt;=0),0,((AH124-AI$24)*Stock*(_xlfn.NORM.INV(RAND(),stock_ave,stock_std))+(AH124-AI$24)*Bonds*(_xlfn.NORM.INV(RAND(),bond_ave,bond_std))+(AH124-AI$24)*cash*(_xlfn.NORM.INV(RAND(),cash_ave,cash_std))+(AH124-AI$24)))</f>
        <v/>
      </c>
      <c r="AJ124" s="156">
        <f>IF((AI124&lt;=0),0,((AI124-AJ$24)*Stock*(_xlfn.NORM.INV(RAND(),stock_ave,stock_std))+(AI124-AJ$24)*Bonds*(_xlfn.NORM.INV(RAND(),bond_ave,bond_std))+(AI124-AJ$24)*cash*(_xlfn.NORM.INV(RAND(),cash_ave,cash_std))+(AI124-AJ$24)))</f>
        <v/>
      </c>
      <c r="AK124" s="156">
        <f>IF((AJ124&lt;=0),0,((AJ124-AK$24)*Stock*(_xlfn.NORM.INV(RAND(),stock_ave,stock_std))+(AJ124-AK$24)*Bonds*(_xlfn.NORM.INV(RAND(),bond_ave,bond_std))+(AJ124-AK$24)*cash*(_xlfn.NORM.INV(RAND(),cash_ave,cash_std))+(AJ124-AK$24)))</f>
        <v/>
      </c>
      <c r="AL124" s="156">
        <f>IF((AK124&lt;=0),0,((AK124-AL$24)*Stock*(_xlfn.NORM.INV(RAND(),stock_ave,stock_std))+(AK124-AL$24)*Bonds*(_xlfn.NORM.INV(RAND(),bond_ave,bond_std))+(AK124-AL$24)*cash*(_xlfn.NORM.INV(RAND(),cash_ave,cash_std))+(AK124-AL$24)))</f>
        <v/>
      </c>
      <c r="AM124" s="156">
        <f>IF((AL124&lt;=0),0,((AL124-AM$24)*Stock*(_xlfn.NORM.INV(RAND(),stock_ave,stock_std))+(AL124-AM$24)*Bonds*(_xlfn.NORM.INV(RAND(),bond_ave,bond_std))+(AL124-AM$24)*cash*(_xlfn.NORM.INV(RAND(),cash_ave,cash_std))+(AL124-AM$24)))</f>
        <v/>
      </c>
      <c r="AN124" s="156">
        <f>IF((AM124&lt;=0),0,((AM124-AN$24)*Stock*(_xlfn.NORM.INV(RAND(),stock_ave,stock_std))+(AM124-AN$24)*Bonds*(_xlfn.NORM.INV(RAND(),bond_ave,bond_std))+(AM124-AN$24)*cash*(_xlfn.NORM.INV(RAND(),cash_ave,cash_std))+(AM124-AN$24)))</f>
        <v/>
      </c>
      <c r="AO124" s="156">
        <f>IF((AN124&lt;=0),0,((AN124-AO$24)*Stock*(_xlfn.NORM.INV(RAND(),stock_ave,stock_std))+(AN124-AO$24)*Bonds*(_xlfn.NORM.INV(RAND(),bond_ave,bond_std))+(AN124-AO$24)*cash*(_xlfn.NORM.INV(RAND(),cash_ave,cash_std))+(AN124-AO$24)))</f>
        <v/>
      </c>
      <c r="AP124" s="156">
        <f>IF((AO124&lt;=0),0,((AO124-AP$24)*Stock*(_xlfn.NORM.INV(RAND(),stock_ave,stock_std))+(AO124-AP$24)*Bonds*(_xlfn.NORM.INV(RAND(),bond_ave,bond_std))+(AO124-AP$24)*cash*(_xlfn.NORM.INV(RAND(),cash_ave,cash_std))+(AO124-AP$24)))</f>
        <v/>
      </c>
      <c r="AQ124" s="156">
        <f>IF((AP124&lt;=0),0,((AP124-AQ$24)*Stock*(_xlfn.NORM.INV(RAND(),stock_ave,stock_std))+(AP124-AQ$24)*Bonds*(_xlfn.NORM.INV(RAND(),bond_ave,bond_std))+(AP124-AQ$24)*cash*(_xlfn.NORM.INV(RAND(),cash_ave,cash_std))+(AP124-AQ$24)))</f>
        <v/>
      </c>
      <c r="AR124" s="156">
        <f>IF((AQ124&lt;=0),0,((AQ124-AR$24)*Stock*(_xlfn.NORM.INV(RAND(),stock_ave,stock_std))+(AQ124-AR$24)*Bonds*(_xlfn.NORM.INV(RAND(),bond_ave,bond_std))+(AQ124-AR$24)*cash*(_xlfn.NORM.INV(RAND(),cash_ave,cash_std))+(AQ124-AR$24)))</f>
        <v/>
      </c>
      <c r="AS124" s="156">
        <f>IF((AR124&lt;=0),0,((AR124-AS$24)*Stock*(_xlfn.NORM.INV(RAND(),stock_ave,stock_std))+(AR124-AS$24)*Bonds*(_xlfn.NORM.INV(RAND(),bond_ave,bond_std))+(AR124-AS$24)*cash*(_xlfn.NORM.INV(RAND(),cash_ave,cash_std))+(AR124-AS$24)))</f>
        <v/>
      </c>
      <c r="AT124" s="156">
        <f>IF((AS124&lt;=0),0,((AS124-AT$24)*Stock*(_xlfn.NORM.INV(RAND(),stock_ave,stock_std))+(AS124-AT$24)*Bonds*(_xlfn.NORM.INV(RAND(),bond_ave,bond_std))+(AS124-AT$24)*cash*(_xlfn.NORM.INV(RAND(),cash_ave,cash_std))+(AS124-AT$24)))</f>
        <v/>
      </c>
      <c r="AU124" s="156">
        <f>IF((AT124&lt;=0),0,((AT124-AU$24)*Stock*(_xlfn.NORM.INV(RAND(),stock_ave,stock_std))+(AT124-AU$24)*Bonds*(_xlfn.NORM.INV(RAND(),bond_ave,bond_std))+(AT124-AU$24)*cash*(_xlfn.NORM.INV(RAND(),cash_ave,cash_std))+(AT124-AU$24)))</f>
        <v/>
      </c>
      <c r="AV124" s="156">
        <f>IF((AU124&lt;=0),0,((AU124-AV$24)*Stock*(_xlfn.NORM.INV(RAND(),stock_ave,stock_std))+(AU124-AV$24)*Bonds*(_xlfn.NORM.INV(RAND(),bond_ave,bond_std))+(AU124-AV$24)*cash*(_xlfn.NORM.INV(RAND(),cash_ave,cash_std))+(AU124-AV$24)))</f>
        <v/>
      </c>
      <c r="AW124" s="156">
        <f>IF((AV124&lt;=0),0,((AV124-AW$24)*Stock*(_xlfn.NORM.INV(RAND(),stock_ave,stock_std))+(AV124-AW$24)*Bonds*(_xlfn.NORM.INV(RAND(),bond_ave,bond_std))+(AV124-AW$24)*cash*(_xlfn.NORM.INV(RAND(),cash_ave,cash_std))+(AV124-AW$24)))</f>
        <v/>
      </c>
      <c r="AX124" s="159" t="n"/>
      <c r="AY124" s="159" t="n"/>
      <c r="AZ124" s="159" t="n"/>
      <c r="BA124" s="159" t="n"/>
      <c r="BB124" s="159" t="n"/>
    </row>
    <row r="125">
      <c r="C125" s="147" t="n"/>
      <c r="D125" s="61">
        <f>+D124-IF(D$18&gt;74,(D124/D$25)*$C$10)</f>
        <v/>
      </c>
      <c r="E125" s="61">
        <f>+E124-IF(E$18&gt;74,(E124/E$25)*$C$10)</f>
        <v/>
      </c>
      <c r="F125" s="61">
        <f>+F124-IF(F$18&gt;74,(F124/F$25)*$C$10)</f>
        <v/>
      </c>
      <c r="G125" s="61">
        <f>+G124-IF(G$18&gt;74,(G124/G$25)*$C$10)</f>
        <v/>
      </c>
      <c r="H125" s="61">
        <f>+H124-IF(H$18&gt;74,(H124/H$25)*$C$10)</f>
        <v/>
      </c>
      <c r="I125" s="61">
        <f>+I124-IF(I$18&gt;74,(I124/I$25)*$C$10)</f>
        <v/>
      </c>
      <c r="J125" s="61">
        <f>+J124-IF(J$18&gt;74,(J124/J$25)*$C$10)</f>
        <v/>
      </c>
      <c r="K125" s="61">
        <f>+K124-IF(K$18&gt;74,(K124/K$25)*$C$10)</f>
        <v/>
      </c>
      <c r="L125" s="61">
        <f>+L124-IF(L$18&gt;74,(L124/L$25)*$C$10)</f>
        <v/>
      </c>
      <c r="M125" s="61">
        <f>+M124-IF(M$18&gt;74,(M124/M$25)*$C$10)</f>
        <v/>
      </c>
      <c r="N125" s="61">
        <f>+N124-IF(N$18&gt;74,(N124/N$25)*$C$10)</f>
        <v/>
      </c>
      <c r="O125" s="61">
        <f>+O124-IF(O$18&gt;74,(O124/O$25)*$C$10)</f>
        <v/>
      </c>
      <c r="P125" s="61">
        <f>+P124-IF(P$18&gt;74,(P124/P$25)*$C$10)</f>
        <v/>
      </c>
      <c r="Q125" s="61">
        <f>+Q124-IF(Q$18&gt;74,(Q124/Q$25)*$C$10)</f>
        <v/>
      </c>
      <c r="R125" s="61">
        <f>+R124-IF(R$18&gt;74,(R124/R$25)*$C$10)</f>
        <v/>
      </c>
      <c r="S125" s="61">
        <f>+S124-IF(S$18&gt;74,(S124/S$25)*$C$10)</f>
        <v/>
      </c>
      <c r="T125" s="61">
        <f>+T124-IF(T$18&gt;74,(T124/T$25)*$C$10)</f>
        <v/>
      </c>
      <c r="U125" s="61">
        <f>+U124-IF(U$18&gt;74,(U124/U$25)*$C$10)</f>
        <v/>
      </c>
      <c r="V125" s="61">
        <f>+V124-IF(V$18&gt;74,(V124/V$25)*$C$10)</f>
        <v/>
      </c>
      <c r="W125" s="61">
        <f>+W124-IF(W$18&gt;74,(W124/W$25)*$C$10)</f>
        <v/>
      </c>
      <c r="X125" s="61">
        <f>+X124-IF(X$18&gt;74,(X124/X$25)*$C$10)</f>
        <v/>
      </c>
      <c r="Y125" s="61">
        <f>+Y124-IF(Y$18&gt;74,(Y124/Y$25)*$C$10)</f>
        <v/>
      </c>
      <c r="Z125" s="61">
        <f>+Z124-IF(Z$18&gt;74,(Z124/Z$25)*$C$10)</f>
        <v/>
      </c>
      <c r="AA125" s="61">
        <f>+AA124-IF(AA$18&gt;74,(AA124/AA$25)*$C$10)</f>
        <v/>
      </c>
      <c r="AB125" s="61">
        <f>+AB124-IF(AB$18&gt;74,(AB124/AB$25)*$C$10)</f>
        <v/>
      </c>
      <c r="AC125" s="61">
        <f>+AC124-IF(AC$18&gt;74,(AC124/AC$25)*$C$10)</f>
        <v/>
      </c>
      <c r="AD125" s="61">
        <f>+AD124-IF(AD$18&gt;74,(AD124/AD$25)*$C$10)</f>
        <v/>
      </c>
      <c r="AE125" s="61">
        <f>+AE124-IF(AE$18&gt;74,(AE124/AE$25)*$C$10)</f>
        <v/>
      </c>
      <c r="AF125" s="61">
        <f>+AF124-IF(AF$18&gt;74,(AF124/AF$25)*$C$10)</f>
        <v/>
      </c>
      <c r="AG125" s="61">
        <f>+AG124-IF(AG$18&gt;74,(AG124/AG$25)*$C$10)</f>
        <v/>
      </c>
      <c r="AH125" s="61">
        <f>+AH124-IF(AH$18&gt;74,(AH124/AH$25)*$C$10)</f>
        <v/>
      </c>
      <c r="AI125" s="61">
        <f>+AI124-IF(AI$18&gt;74,(AI124/AI$25)*$C$10)</f>
        <v/>
      </c>
      <c r="AJ125" s="61">
        <f>+AJ124-IF(AJ$18&gt;74,(AJ124/AJ$25)*$C$10)</f>
        <v/>
      </c>
      <c r="AK125" s="61">
        <f>+AK124-IF(AK$18&gt;74,(AK124/AK$25)*$C$10)</f>
        <v/>
      </c>
      <c r="AL125" s="61">
        <f>+AL124-IF(AL$18&gt;74,(AL124/AL$25)*$C$10)</f>
        <v/>
      </c>
      <c r="AM125" s="61">
        <f>+AM124-IF(AM$18&gt;74,(AM124/AM$25)*$C$10)</f>
        <v/>
      </c>
      <c r="AN125" s="61">
        <f>+AN124-IF(AN$18&gt;74,(AN124/AN$25)*$C$10)</f>
        <v/>
      </c>
      <c r="AO125" s="61">
        <f>+AO124-IF(AO$18&gt;74,(AO124/AO$25)*$C$10)</f>
        <v/>
      </c>
      <c r="AP125" s="61">
        <f>+AP124-IF(AP$18&gt;74,(AP124/AP$25)*$C$10)</f>
        <v/>
      </c>
      <c r="AQ125" s="61">
        <f>+AQ124-IF(AQ$18&gt;74,(AQ124/AQ$25)*$C$10)</f>
        <v/>
      </c>
      <c r="AR125" s="61">
        <f>+AR124-IF(AR$18&gt;74,(AR124/AR$25)*$C$10)</f>
        <v/>
      </c>
      <c r="AS125" s="61">
        <f>+AS124-IF(AS$18&gt;74,(AS124/AS$25)*$C$10)</f>
        <v/>
      </c>
      <c r="AT125" s="61">
        <f>+AT124-IF(AT$18&gt;74,(AT124/AT$25)*$C$10)</f>
        <v/>
      </c>
      <c r="AU125" s="61">
        <f>+AU124-IF(AU$18&gt;74,(AU124/AU$25)*$C$10)</f>
        <v/>
      </c>
      <c r="AV125" s="61">
        <f>+AV124-IF(AV$18&gt;74,(AV124/AV$25)*$C$10)</f>
        <v/>
      </c>
      <c r="AW125" s="61">
        <f>+AW124-IF(AW$18&gt;74,(AW124/AW$25)*$C$10)</f>
        <v/>
      </c>
      <c r="AX125" s="35">
        <f>IF(AW125&gt;0,1,0)</f>
        <v/>
      </c>
      <c r="AY125" s="35">
        <f>IF(AL125&gt;0,1,0)</f>
        <v/>
      </c>
      <c r="AZ125" s="35">
        <f>IF(AG125&gt;0,1,0)</f>
        <v/>
      </c>
      <c r="BA125" s="35">
        <f>IF(AB125&gt;0,1,0)</f>
        <v/>
      </c>
      <c r="BB125" s="35">
        <f>IF(W125&gt;0,1,0)</f>
        <v/>
      </c>
    </row>
    <row r="126">
      <c r="B126" s="154" t="inlineStr">
        <is>
          <t>trial 50</t>
        </is>
      </c>
      <c r="C126" s="155">
        <f>+start-$C$24</f>
        <v/>
      </c>
      <c r="D126" s="156">
        <f>IF((C126&lt;=0),0,((C126-D$24)*Stock*(_xlfn.NORM.INV(RAND(),stock_ave,stock_std))+(C126-D$24)*Bonds*(_xlfn.NORM.INV(RAND(),bond_ave,bond_std))+(C126-D$24)*cash*(_xlfn.NORM.INV(RAND(),cash_ave,cash_std))+(C126-D$24)))</f>
        <v/>
      </c>
      <c r="E126" s="156">
        <f>IF((D126&lt;=0),0,((D126-E$24)*Stock*(_xlfn.NORM.INV(RAND(),stock_ave,stock_std))+(D126-E$24)*Bonds*(_xlfn.NORM.INV(RAND(),bond_ave,bond_std))+(D126-E$24)*cash*(_xlfn.NORM.INV(RAND(),cash_ave,cash_std))+(D126-E$24)))</f>
        <v/>
      </c>
      <c r="F126" s="156">
        <f>IF((E126&lt;=0),0,((E126-F$24)*Stock*(_xlfn.NORM.INV(RAND(),stock_ave,stock_std))+(E126-F$24)*Bonds*(_xlfn.NORM.INV(RAND(),bond_ave,bond_std))+(E126-F$24)*cash*(_xlfn.NORM.INV(RAND(),cash_ave,cash_std))+(E126-F$24)))</f>
        <v/>
      </c>
      <c r="G126" s="156">
        <f>IF((F126&lt;=0),0,((F126-G$24)*Stock*(_xlfn.NORM.INV(RAND(),stock_ave,stock_std))+(F126-G$24)*Bonds*(_xlfn.NORM.INV(RAND(),bond_ave,bond_std))+(F126-G$24)*cash*(_xlfn.NORM.INV(RAND(),cash_ave,cash_std))+(F126-G$24)))</f>
        <v/>
      </c>
      <c r="H126" s="156">
        <f>IF((G126&lt;=0),0,((G126-H$24)*Stock*(_xlfn.NORM.INV(RAND(),stock_ave,stock_std))+(G126-H$24)*Bonds*(_xlfn.NORM.INV(RAND(),bond_ave,bond_std))+(G126-H$24)*cash*(_xlfn.NORM.INV(RAND(),cash_ave,cash_std))+(G126-H$24)))</f>
        <v/>
      </c>
      <c r="I126" s="156">
        <f>IF((H126&lt;=0),0,((H126-I$24)*Stock*(_xlfn.NORM.INV(RAND(),stock_ave,stock_std))+(H126-I$24)*Bonds*(_xlfn.NORM.INV(RAND(),bond_ave,bond_std))+(H126-I$24)*cash*(_xlfn.NORM.INV(RAND(),cash_ave,cash_std))+(H126-I$24)))</f>
        <v/>
      </c>
      <c r="J126" s="156">
        <f>IF((I126&lt;=0),0,((I126-J$24)*Stock*(_xlfn.NORM.INV(RAND(),stock_ave,stock_std))+(I126-J$24)*Bonds*(_xlfn.NORM.INV(RAND(),bond_ave,bond_std))+(I126-J$24)*cash*(_xlfn.NORM.INV(RAND(),cash_ave,cash_std))+(I126-J$24)))</f>
        <v/>
      </c>
      <c r="K126" s="156">
        <f>IF((J126&lt;=0),0,((J126-K$24)*Stock*(_xlfn.NORM.INV(RAND(),stock_ave,stock_std))+(J126-K$24)*Bonds*(_xlfn.NORM.INV(RAND(),bond_ave,bond_std))+(J126-K$24)*cash*(_xlfn.NORM.INV(RAND(),cash_ave,cash_std))+(J126-K$24)))</f>
        <v/>
      </c>
      <c r="L126" s="156">
        <f>IF((K126&lt;=0),0,((K126-L$24)*Stock*(_xlfn.NORM.INV(RAND(),stock_ave,stock_std))+(K126-L$24)*Bonds*(_xlfn.NORM.INV(RAND(),bond_ave,bond_std))+(K126-L$24)*cash*(_xlfn.NORM.INV(RAND(),cash_ave,cash_std))+(K126-L$24)))</f>
        <v/>
      </c>
      <c r="M126" s="156">
        <f>IF((L126&lt;=0),0,((L126-M$24)*Stock*(_xlfn.NORM.INV(RAND(),stock_ave,stock_std))+(L126-M$24)*Bonds*(_xlfn.NORM.INV(RAND(),bond_ave,bond_std))+(L126-M$24)*cash*(_xlfn.NORM.INV(RAND(),cash_ave,cash_std))+(L126-M$24)))</f>
        <v/>
      </c>
      <c r="N126" s="156">
        <f>IF((M126&lt;=0),0,((M126-N$24)*Stock*(_xlfn.NORM.INV(RAND(),stock_ave,stock_std))+(M126-N$24)*Bonds*(_xlfn.NORM.INV(RAND(),bond_ave,bond_std))+(M126-N$24)*cash*(_xlfn.NORM.INV(RAND(),cash_ave,cash_std))+(M126-N$24)))</f>
        <v/>
      </c>
      <c r="O126" s="156">
        <f>IF((N126&lt;=0),0,((N126-O$24)*Stock*(_xlfn.NORM.INV(RAND(),stock_ave,stock_std))+(N126-O$24)*Bonds*(_xlfn.NORM.INV(RAND(),bond_ave,bond_std))+(N126-O$24)*cash*(_xlfn.NORM.INV(RAND(),cash_ave,cash_std))+(N126-O$24)))</f>
        <v/>
      </c>
      <c r="P126" s="156">
        <f>IF((O126&lt;=0),0,((O126-P$24)*Stock*(_xlfn.NORM.INV(RAND(),stock_ave,stock_std))+(O126-P$24)*Bonds*(_xlfn.NORM.INV(RAND(),bond_ave,bond_std))+(O126-P$24)*cash*(_xlfn.NORM.INV(RAND(),cash_ave,cash_std))+(O126-P$24)))</f>
        <v/>
      </c>
      <c r="Q126" s="156">
        <f>IF((P126&lt;=0),0,((P126-Q$24)*Stock*(_xlfn.NORM.INV(RAND(),stock_ave,stock_std))+(P126-Q$24)*Bonds*(_xlfn.NORM.INV(RAND(),bond_ave,bond_std))+(P126-Q$24)*cash*(_xlfn.NORM.INV(RAND(),cash_ave,cash_std))+(P126-Q$24)))</f>
        <v/>
      </c>
      <c r="R126" s="156">
        <f>IF((Q126&lt;=0),0,((Q126-R$24)*Stock*(_xlfn.NORM.INV(RAND(),stock_ave,stock_std))+(Q126-R$24)*Bonds*(_xlfn.NORM.INV(RAND(),bond_ave,bond_std))+(Q126-R$24)*cash*(_xlfn.NORM.INV(RAND(),cash_ave,cash_std))+(Q126-R$24)))</f>
        <v/>
      </c>
      <c r="S126" s="156">
        <f>IF((R126&lt;=0),0,((R126-S$24)*Stock*(_xlfn.NORM.INV(RAND(),stock_ave,stock_std))+(R126-S$24)*Bonds*(_xlfn.NORM.INV(RAND(),bond_ave,bond_std))+(R126-S$24)*cash*(_xlfn.NORM.INV(RAND(),cash_ave,cash_std))+(R126-S$24)))</f>
        <v/>
      </c>
      <c r="T126" s="156">
        <f>IF((S126&lt;=0),0,((S126-T$24)*Stock*(_xlfn.NORM.INV(RAND(),stock_ave,stock_std))+(S126-T$24)*Bonds*(_xlfn.NORM.INV(RAND(),bond_ave,bond_std))+(S126-T$24)*cash*(_xlfn.NORM.INV(RAND(),cash_ave,cash_std))+(S126-T$24)))</f>
        <v/>
      </c>
      <c r="U126" s="156">
        <f>IF((T126&lt;=0),0,((T126-U$24)*Stock*(_xlfn.NORM.INV(RAND(),stock_ave,stock_std))+(T126-U$24)*Bonds*(_xlfn.NORM.INV(RAND(),bond_ave,bond_std))+(T126-U$24)*cash*(_xlfn.NORM.INV(RAND(),cash_ave,cash_std))+(T126-U$24)))</f>
        <v/>
      </c>
      <c r="V126" s="156">
        <f>IF((U126&lt;=0),0,((U126-V$24)*Stock*(_xlfn.NORM.INV(RAND(),stock_ave,stock_std))+(U126-V$24)*Bonds*(_xlfn.NORM.INV(RAND(),bond_ave,bond_std))+(U126-V$24)*cash*(_xlfn.NORM.INV(RAND(),cash_ave,cash_std))+(U126-V$24)))</f>
        <v/>
      </c>
      <c r="W126" s="156">
        <f>IF((V126&lt;=0),0,((V126-W$24)*Stock*(_xlfn.NORM.INV(RAND(),stock_ave,stock_std))+(V126-W$24)*Bonds*(_xlfn.NORM.INV(RAND(),bond_ave,bond_std))+(V126-W$24)*cash*(_xlfn.NORM.INV(RAND(),cash_ave,cash_std))+(V126-W$24)))</f>
        <v/>
      </c>
      <c r="X126" s="156">
        <f>IF((W126&lt;=0),0,((W126-X$24)*Stock*(_xlfn.NORM.INV(RAND(),stock_ave,stock_std))+(W126-X$24)*Bonds*(_xlfn.NORM.INV(RAND(),bond_ave,bond_std))+(W126-X$24)*cash*(_xlfn.NORM.INV(RAND(),cash_ave,cash_std))+(W126-X$24)))</f>
        <v/>
      </c>
      <c r="Y126" s="156">
        <f>IF((X126&lt;=0),0,((X126-Y$24)*Stock*(_xlfn.NORM.INV(RAND(),stock_ave,stock_std))+(X126-Y$24)*Bonds*(_xlfn.NORM.INV(RAND(),bond_ave,bond_std))+(X126-Y$24)*cash*(_xlfn.NORM.INV(RAND(),cash_ave,cash_std))+(X126-Y$24)))</f>
        <v/>
      </c>
      <c r="Z126" s="156">
        <f>IF((Y126&lt;=0),0,((Y126-Z$24)*Stock*(_xlfn.NORM.INV(RAND(),stock_ave,stock_std))+(Y126-Z$24)*Bonds*(_xlfn.NORM.INV(RAND(),bond_ave,bond_std))+(Y126-Z$24)*cash*(_xlfn.NORM.INV(RAND(),cash_ave,cash_std))+(Y126-Z$24)))</f>
        <v/>
      </c>
      <c r="AA126" s="156">
        <f>IF((Z126&lt;=0),0,((Z126-AA$24)*Stock*(_xlfn.NORM.INV(RAND(),stock_ave,stock_std))+(Z126-AA$24)*Bonds*(_xlfn.NORM.INV(RAND(),bond_ave,bond_std))+(Z126-AA$24)*cash*(_xlfn.NORM.INV(RAND(),cash_ave,cash_std))+(Z126-AA$24)))</f>
        <v/>
      </c>
      <c r="AB126" s="156">
        <f>IF((AA126&lt;=0),0,((AA126-AB$24)*Stock*(_xlfn.NORM.INV(RAND(),stock_ave,stock_std))+(AA126-AB$24)*Bonds*(_xlfn.NORM.INV(RAND(),bond_ave,bond_std))+(AA126-AB$24)*cash*(_xlfn.NORM.INV(RAND(),cash_ave,cash_std))+(AA126-AB$24)))</f>
        <v/>
      </c>
      <c r="AC126" s="156">
        <f>IF((AB126&lt;=0),0,((AB126-AC$24)*Stock*(_xlfn.NORM.INV(RAND(),stock_ave,stock_std))+(AB126-AC$24)*Bonds*(_xlfn.NORM.INV(RAND(),bond_ave,bond_std))+(AB126-AC$24)*cash*(_xlfn.NORM.INV(RAND(),cash_ave,cash_std))+(AB126-AC$24)))</f>
        <v/>
      </c>
      <c r="AD126" s="156">
        <f>IF((AC126&lt;=0),0,((AC126-AD$24)*Stock*(_xlfn.NORM.INV(RAND(),stock_ave,stock_std))+(AC126-AD$24)*Bonds*(_xlfn.NORM.INV(RAND(),bond_ave,bond_std))+(AC126-AD$24)*cash*(_xlfn.NORM.INV(RAND(),cash_ave,cash_std))+(AC126-AD$24)))</f>
        <v/>
      </c>
      <c r="AE126" s="156">
        <f>IF((AD126&lt;=0),0,((AD126-AE$24)*Stock*(_xlfn.NORM.INV(RAND(),stock_ave,stock_std))+(AD126-AE$24)*Bonds*(_xlfn.NORM.INV(RAND(),bond_ave,bond_std))+(AD126-AE$24)*cash*(_xlfn.NORM.INV(RAND(),cash_ave,cash_std))+(AD126-AE$24)))</f>
        <v/>
      </c>
      <c r="AF126" s="156">
        <f>IF((AE126&lt;=0),0,((AE126-AF$24)*Stock*(_xlfn.NORM.INV(RAND(),stock_ave,stock_std))+(AE126-AF$24)*Bonds*(_xlfn.NORM.INV(RAND(),bond_ave,bond_std))+(AE126-AF$24)*cash*(_xlfn.NORM.INV(RAND(),cash_ave,cash_std))+(AE126-AF$24)))</f>
        <v/>
      </c>
      <c r="AG126" s="156">
        <f>IF((AF126&lt;=0),0,((AF126-AG$24)*Stock*(_xlfn.NORM.INV(RAND(),stock_ave,stock_std))+(AF126-AG$24)*Bonds*(_xlfn.NORM.INV(RAND(),bond_ave,bond_std))+(AF126-AG$24)*cash*(_xlfn.NORM.INV(RAND(),cash_ave,cash_std))+(AF126-AG$24)))</f>
        <v/>
      </c>
      <c r="AH126" s="156">
        <f>IF((AG126&lt;=0),0,((AG126-AH$24)*Stock*(_xlfn.NORM.INV(RAND(),stock_ave,stock_std))+(AG126-AH$24)*Bonds*(_xlfn.NORM.INV(RAND(),bond_ave,bond_std))+(AG126-AH$24)*cash*(_xlfn.NORM.INV(RAND(),cash_ave,cash_std))+(AG126-AH$24)))</f>
        <v/>
      </c>
      <c r="AI126" s="156">
        <f>IF((AH126&lt;=0),0,((AH126-AI$24)*Stock*(_xlfn.NORM.INV(RAND(),stock_ave,stock_std))+(AH126-AI$24)*Bonds*(_xlfn.NORM.INV(RAND(),bond_ave,bond_std))+(AH126-AI$24)*cash*(_xlfn.NORM.INV(RAND(),cash_ave,cash_std))+(AH126-AI$24)))</f>
        <v/>
      </c>
      <c r="AJ126" s="156">
        <f>IF((AI126&lt;=0),0,((AI126-AJ$24)*Stock*(_xlfn.NORM.INV(RAND(),stock_ave,stock_std))+(AI126-AJ$24)*Bonds*(_xlfn.NORM.INV(RAND(),bond_ave,bond_std))+(AI126-AJ$24)*cash*(_xlfn.NORM.INV(RAND(),cash_ave,cash_std))+(AI126-AJ$24)))</f>
        <v/>
      </c>
      <c r="AK126" s="156">
        <f>IF((AJ126&lt;=0),0,((AJ126-AK$24)*Stock*(_xlfn.NORM.INV(RAND(),stock_ave,stock_std))+(AJ126-AK$24)*Bonds*(_xlfn.NORM.INV(RAND(),bond_ave,bond_std))+(AJ126-AK$24)*cash*(_xlfn.NORM.INV(RAND(),cash_ave,cash_std))+(AJ126-AK$24)))</f>
        <v/>
      </c>
      <c r="AL126" s="156">
        <f>IF((AK126&lt;=0),0,((AK126-AL$24)*Stock*(_xlfn.NORM.INV(RAND(),stock_ave,stock_std))+(AK126-AL$24)*Bonds*(_xlfn.NORM.INV(RAND(),bond_ave,bond_std))+(AK126-AL$24)*cash*(_xlfn.NORM.INV(RAND(),cash_ave,cash_std))+(AK126-AL$24)))</f>
        <v/>
      </c>
      <c r="AM126" s="156">
        <f>IF((AL126&lt;=0),0,((AL126-AM$24)*Stock*(_xlfn.NORM.INV(RAND(),stock_ave,stock_std))+(AL126-AM$24)*Bonds*(_xlfn.NORM.INV(RAND(),bond_ave,bond_std))+(AL126-AM$24)*cash*(_xlfn.NORM.INV(RAND(),cash_ave,cash_std))+(AL126-AM$24)))</f>
        <v/>
      </c>
      <c r="AN126" s="156">
        <f>IF((AM126&lt;=0),0,((AM126-AN$24)*Stock*(_xlfn.NORM.INV(RAND(),stock_ave,stock_std))+(AM126-AN$24)*Bonds*(_xlfn.NORM.INV(RAND(),bond_ave,bond_std))+(AM126-AN$24)*cash*(_xlfn.NORM.INV(RAND(),cash_ave,cash_std))+(AM126-AN$24)))</f>
        <v/>
      </c>
      <c r="AO126" s="156">
        <f>IF((AN126&lt;=0),0,((AN126-AO$24)*Stock*(_xlfn.NORM.INV(RAND(),stock_ave,stock_std))+(AN126-AO$24)*Bonds*(_xlfn.NORM.INV(RAND(),bond_ave,bond_std))+(AN126-AO$24)*cash*(_xlfn.NORM.INV(RAND(),cash_ave,cash_std))+(AN126-AO$24)))</f>
        <v/>
      </c>
      <c r="AP126" s="156">
        <f>IF((AO126&lt;=0),0,((AO126-AP$24)*Stock*(_xlfn.NORM.INV(RAND(),stock_ave,stock_std))+(AO126-AP$24)*Bonds*(_xlfn.NORM.INV(RAND(),bond_ave,bond_std))+(AO126-AP$24)*cash*(_xlfn.NORM.INV(RAND(),cash_ave,cash_std))+(AO126-AP$24)))</f>
        <v/>
      </c>
      <c r="AQ126" s="156">
        <f>IF((AP126&lt;=0),0,((AP126-AQ$24)*Stock*(_xlfn.NORM.INV(RAND(),stock_ave,stock_std))+(AP126-AQ$24)*Bonds*(_xlfn.NORM.INV(RAND(),bond_ave,bond_std))+(AP126-AQ$24)*cash*(_xlfn.NORM.INV(RAND(),cash_ave,cash_std))+(AP126-AQ$24)))</f>
        <v/>
      </c>
      <c r="AR126" s="156">
        <f>IF((AQ126&lt;=0),0,((AQ126-AR$24)*Stock*(_xlfn.NORM.INV(RAND(),stock_ave,stock_std))+(AQ126-AR$24)*Bonds*(_xlfn.NORM.INV(RAND(),bond_ave,bond_std))+(AQ126-AR$24)*cash*(_xlfn.NORM.INV(RAND(),cash_ave,cash_std))+(AQ126-AR$24)))</f>
        <v/>
      </c>
      <c r="AS126" s="156">
        <f>IF((AR126&lt;=0),0,((AR126-AS$24)*Stock*(_xlfn.NORM.INV(RAND(),stock_ave,stock_std))+(AR126-AS$24)*Bonds*(_xlfn.NORM.INV(RAND(),bond_ave,bond_std))+(AR126-AS$24)*cash*(_xlfn.NORM.INV(RAND(),cash_ave,cash_std))+(AR126-AS$24)))</f>
        <v/>
      </c>
      <c r="AT126" s="156">
        <f>IF((AS126&lt;=0),0,((AS126-AT$24)*Stock*(_xlfn.NORM.INV(RAND(),stock_ave,stock_std))+(AS126-AT$24)*Bonds*(_xlfn.NORM.INV(RAND(),bond_ave,bond_std))+(AS126-AT$24)*cash*(_xlfn.NORM.INV(RAND(),cash_ave,cash_std))+(AS126-AT$24)))</f>
        <v/>
      </c>
      <c r="AU126" s="156">
        <f>IF((AT126&lt;=0),0,((AT126-AU$24)*Stock*(_xlfn.NORM.INV(RAND(),stock_ave,stock_std))+(AT126-AU$24)*Bonds*(_xlfn.NORM.INV(RAND(),bond_ave,bond_std))+(AT126-AU$24)*cash*(_xlfn.NORM.INV(RAND(),cash_ave,cash_std))+(AT126-AU$24)))</f>
        <v/>
      </c>
      <c r="AV126" s="156">
        <f>IF((AU126&lt;=0),0,((AU126-AV$24)*Stock*(_xlfn.NORM.INV(RAND(),stock_ave,stock_std))+(AU126-AV$24)*Bonds*(_xlfn.NORM.INV(RAND(),bond_ave,bond_std))+(AU126-AV$24)*cash*(_xlfn.NORM.INV(RAND(),cash_ave,cash_std))+(AU126-AV$24)))</f>
        <v/>
      </c>
      <c r="AW126" s="156">
        <f>IF((AV126&lt;=0),0,((AV126-AW$24)*Stock*(_xlfn.NORM.INV(RAND(),stock_ave,stock_std))+(AV126-AW$24)*Bonds*(_xlfn.NORM.INV(RAND(),bond_ave,bond_std))+(AV126-AW$24)*cash*(_xlfn.NORM.INV(RAND(),cash_ave,cash_std))+(AV126-AW$24)))</f>
        <v/>
      </c>
      <c r="AX126" s="159" t="n"/>
      <c r="AY126" s="159" t="n"/>
      <c r="AZ126" s="159" t="n"/>
      <c r="BA126" s="159" t="n"/>
      <c r="BB126" s="159" t="n"/>
    </row>
    <row r="127">
      <c r="C127" s="147" t="n"/>
      <c r="D127" s="61">
        <f>+D126-IF(D$18&gt;74,(D126/D$25)*$C$10)</f>
        <v/>
      </c>
      <c r="E127" s="61">
        <f>+E126-IF(E$18&gt;74,(E126/E$25)*$C$10)</f>
        <v/>
      </c>
      <c r="F127" s="61">
        <f>+F126-IF(F$18&gt;74,(F126/F$25)*$C$10)</f>
        <v/>
      </c>
      <c r="G127" s="61">
        <f>+G126-IF(G$18&gt;74,(G126/G$25)*$C$10)</f>
        <v/>
      </c>
      <c r="H127" s="61">
        <f>+H126-IF(H$18&gt;74,(H126/H$25)*$C$10)</f>
        <v/>
      </c>
      <c r="I127" s="61">
        <f>+I126-IF(I$18&gt;74,(I126/I$25)*$C$10)</f>
        <v/>
      </c>
      <c r="J127" s="61">
        <f>+J126-IF(J$18&gt;74,(J126/J$25)*$C$10)</f>
        <v/>
      </c>
      <c r="K127" s="61">
        <f>+K126-IF(K$18&gt;74,(K126/K$25)*$C$10)</f>
        <v/>
      </c>
      <c r="L127" s="61">
        <f>+L126-IF(L$18&gt;74,(L126/L$25)*$C$10)</f>
        <v/>
      </c>
      <c r="M127" s="61">
        <f>+M126-IF(M$18&gt;74,(M126/M$25)*$C$10)</f>
        <v/>
      </c>
      <c r="N127" s="61">
        <f>+N126-IF(N$18&gt;74,(N126/N$25)*$C$10)</f>
        <v/>
      </c>
      <c r="O127" s="61">
        <f>+O126-IF(O$18&gt;74,(O126/O$25)*$C$10)</f>
        <v/>
      </c>
      <c r="P127" s="61">
        <f>+P126-IF(P$18&gt;74,(P126/P$25)*$C$10)</f>
        <v/>
      </c>
      <c r="Q127" s="61">
        <f>+Q126-IF(Q$18&gt;74,(Q126/Q$25)*$C$10)</f>
        <v/>
      </c>
      <c r="R127" s="61">
        <f>+R126-IF(R$18&gt;74,(R126/R$25)*$C$10)</f>
        <v/>
      </c>
      <c r="S127" s="61">
        <f>+S126-IF(S$18&gt;74,(S126/S$25)*$C$10)</f>
        <v/>
      </c>
      <c r="T127" s="61">
        <f>+T126-IF(T$18&gt;74,(T126/T$25)*$C$10)</f>
        <v/>
      </c>
      <c r="U127" s="61">
        <f>+U126-IF(U$18&gt;74,(U126/U$25)*$C$10)</f>
        <v/>
      </c>
      <c r="V127" s="61">
        <f>+V126-IF(V$18&gt;74,(V126/V$25)*$C$10)</f>
        <v/>
      </c>
      <c r="W127" s="61">
        <f>+W126-IF(W$18&gt;74,(W126/W$25)*$C$10)</f>
        <v/>
      </c>
      <c r="X127" s="61">
        <f>+X126-IF(X$18&gt;74,(X126/X$25)*$C$10)</f>
        <v/>
      </c>
      <c r="Y127" s="61">
        <f>+Y126-IF(Y$18&gt;74,(Y126/Y$25)*$C$10)</f>
        <v/>
      </c>
      <c r="Z127" s="61">
        <f>+Z126-IF(Z$18&gt;74,(Z126/Z$25)*$C$10)</f>
        <v/>
      </c>
      <c r="AA127" s="61">
        <f>+AA126-IF(AA$18&gt;74,(AA126/AA$25)*$C$10)</f>
        <v/>
      </c>
      <c r="AB127" s="61">
        <f>+AB126-IF(AB$18&gt;74,(AB126/AB$25)*$C$10)</f>
        <v/>
      </c>
      <c r="AC127" s="61">
        <f>+AC126-IF(AC$18&gt;74,(AC126/AC$25)*$C$10)</f>
        <v/>
      </c>
      <c r="AD127" s="61">
        <f>+AD126-IF(AD$18&gt;74,(AD126/AD$25)*$C$10)</f>
        <v/>
      </c>
      <c r="AE127" s="61">
        <f>+AE126-IF(AE$18&gt;74,(AE126/AE$25)*$C$10)</f>
        <v/>
      </c>
      <c r="AF127" s="61">
        <f>+AF126-IF(AF$18&gt;74,(AF126/AF$25)*$C$10)</f>
        <v/>
      </c>
      <c r="AG127" s="61">
        <f>+AG126-IF(AG$18&gt;74,(AG126/AG$25)*$C$10)</f>
        <v/>
      </c>
      <c r="AH127" s="61">
        <f>+AH126-IF(AH$18&gt;74,(AH126/AH$25)*$C$10)</f>
        <v/>
      </c>
      <c r="AI127" s="61">
        <f>+AI126-IF(AI$18&gt;74,(AI126/AI$25)*$C$10)</f>
        <v/>
      </c>
      <c r="AJ127" s="61">
        <f>+AJ126-IF(AJ$18&gt;74,(AJ126/AJ$25)*$C$10)</f>
        <v/>
      </c>
      <c r="AK127" s="61">
        <f>+AK126-IF(AK$18&gt;74,(AK126/AK$25)*$C$10)</f>
        <v/>
      </c>
      <c r="AL127" s="61">
        <f>+AL126-IF(AL$18&gt;74,(AL126/AL$25)*$C$10)</f>
        <v/>
      </c>
      <c r="AM127" s="61">
        <f>+AM126-IF(AM$18&gt;74,(AM126/AM$25)*$C$10)</f>
        <v/>
      </c>
      <c r="AN127" s="61">
        <f>+AN126-IF(AN$18&gt;74,(AN126/AN$25)*$C$10)</f>
        <v/>
      </c>
      <c r="AO127" s="61">
        <f>+AO126-IF(AO$18&gt;74,(AO126/AO$25)*$C$10)</f>
        <v/>
      </c>
      <c r="AP127" s="61">
        <f>+AP126-IF(AP$18&gt;74,(AP126/AP$25)*$C$10)</f>
        <v/>
      </c>
      <c r="AQ127" s="61">
        <f>+AQ126-IF(AQ$18&gt;74,(AQ126/AQ$25)*$C$10)</f>
        <v/>
      </c>
      <c r="AR127" s="61">
        <f>+AR126-IF(AR$18&gt;74,(AR126/AR$25)*$C$10)</f>
        <v/>
      </c>
      <c r="AS127" s="61">
        <f>+AS126-IF(AS$18&gt;74,(AS126/AS$25)*$C$10)</f>
        <v/>
      </c>
      <c r="AT127" s="61">
        <f>+AT126-IF(AT$18&gt;74,(AT126/AT$25)*$C$10)</f>
        <v/>
      </c>
      <c r="AU127" s="61">
        <f>+AU126-IF(AU$18&gt;74,(AU126/AU$25)*$C$10)</f>
        <v/>
      </c>
      <c r="AV127" s="61">
        <f>+AV126-IF(AV$18&gt;74,(AV126/AV$25)*$C$10)</f>
        <v/>
      </c>
      <c r="AW127" s="61">
        <f>+AW126-IF(AW$18&gt;74,(AW126/AW$25)*$C$10)</f>
        <v/>
      </c>
      <c r="AX127" s="35">
        <f>IF(AW127&gt;0,1,0)</f>
        <v/>
      </c>
      <c r="AY127" s="35">
        <f>IF(AL127&gt;0,1,0)</f>
        <v/>
      </c>
      <c r="AZ127" s="35">
        <f>IF(AG127&gt;0,1,0)</f>
        <v/>
      </c>
      <c r="BA127" s="35">
        <f>IF(AB127&gt;0,1,0)</f>
        <v/>
      </c>
      <c r="BB127" s="35">
        <f>IF(W127&gt;0,1,0)</f>
        <v/>
      </c>
    </row>
    <row r="128">
      <c r="B128" s="154" t="inlineStr">
        <is>
          <t>trial 51</t>
        </is>
      </c>
      <c r="C128" s="155">
        <f>+start-$C$24</f>
        <v/>
      </c>
      <c r="D128" s="156">
        <f>IF((C128&lt;=0),0,((C128-D$24)*Stock*(_xlfn.NORM.INV(RAND(),stock_ave,stock_std))+(C128-D$24)*Bonds*(_xlfn.NORM.INV(RAND(),bond_ave,bond_std))+(C128-D$24)*cash*(_xlfn.NORM.INV(RAND(),cash_ave,cash_std))+(C128-D$24)))</f>
        <v/>
      </c>
      <c r="E128" s="156">
        <f>IF((D128&lt;=0),0,((D128-E$24)*Stock*(_xlfn.NORM.INV(RAND(),stock_ave,stock_std))+(D128-E$24)*Bonds*(_xlfn.NORM.INV(RAND(),bond_ave,bond_std))+(D128-E$24)*cash*(_xlfn.NORM.INV(RAND(),cash_ave,cash_std))+(D128-E$24)))</f>
        <v/>
      </c>
      <c r="F128" s="156">
        <f>IF((E128&lt;=0),0,((E128-F$24)*Stock*(_xlfn.NORM.INV(RAND(),stock_ave,stock_std))+(E128-F$24)*Bonds*(_xlfn.NORM.INV(RAND(),bond_ave,bond_std))+(E128-F$24)*cash*(_xlfn.NORM.INV(RAND(),cash_ave,cash_std))+(E128-F$24)))</f>
        <v/>
      </c>
      <c r="G128" s="156">
        <f>IF((F128&lt;=0),0,((F128-G$24)*Stock*(_xlfn.NORM.INV(RAND(),stock_ave,stock_std))+(F128-G$24)*Bonds*(_xlfn.NORM.INV(RAND(),bond_ave,bond_std))+(F128-G$24)*cash*(_xlfn.NORM.INV(RAND(),cash_ave,cash_std))+(F128-G$24)))</f>
        <v/>
      </c>
      <c r="H128" s="156">
        <f>IF((G128&lt;=0),0,((G128-H$24)*Stock*(_xlfn.NORM.INV(RAND(),stock_ave,stock_std))+(G128-H$24)*Bonds*(_xlfn.NORM.INV(RAND(),bond_ave,bond_std))+(G128-H$24)*cash*(_xlfn.NORM.INV(RAND(),cash_ave,cash_std))+(G128-H$24)))</f>
        <v/>
      </c>
      <c r="I128" s="156">
        <f>IF((H128&lt;=0),0,((H128-I$24)*Stock*(_xlfn.NORM.INV(RAND(),stock_ave,stock_std))+(H128-I$24)*Bonds*(_xlfn.NORM.INV(RAND(),bond_ave,bond_std))+(H128-I$24)*cash*(_xlfn.NORM.INV(RAND(),cash_ave,cash_std))+(H128-I$24)))</f>
        <v/>
      </c>
      <c r="J128" s="156">
        <f>IF((I128&lt;=0),0,((I128-J$24)*Stock*(_xlfn.NORM.INV(RAND(),stock_ave,stock_std))+(I128-J$24)*Bonds*(_xlfn.NORM.INV(RAND(),bond_ave,bond_std))+(I128-J$24)*cash*(_xlfn.NORM.INV(RAND(),cash_ave,cash_std))+(I128-J$24)))</f>
        <v/>
      </c>
      <c r="K128" s="156">
        <f>IF((J128&lt;=0),0,((J128-K$24)*Stock*(_xlfn.NORM.INV(RAND(),stock_ave,stock_std))+(J128-K$24)*Bonds*(_xlfn.NORM.INV(RAND(),bond_ave,bond_std))+(J128-K$24)*cash*(_xlfn.NORM.INV(RAND(),cash_ave,cash_std))+(J128-K$24)))</f>
        <v/>
      </c>
      <c r="L128" s="156">
        <f>IF((K128&lt;=0),0,((K128-L$24)*Stock*(_xlfn.NORM.INV(RAND(),stock_ave,stock_std))+(K128-L$24)*Bonds*(_xlfn.NORM.INV(RAND(),bond_ave,bond_std))+(K128-L$24)*cash*(_xlfn.NORM.INV(RAND(),cash_ave,cash_std))+(K128-L$24)))</f>
        <v/>
      </c>
      <c r="M128" s="156">
        <f>IF((L128&lt;=0),0,((L128-M$24)*Stock*(_xlfn.NORM.INV(RAND(),stock_ave,stock_std))+(L128-M$24)*Bonds*(_xlfn.NORM.INV(RAND(),bond_ave,bond_std))+(L128-M$24)*cash*(_xlfn.NORM.INV(RAND(),cash_ave,cash_std))+(L128-M$24)))</f>
        <v/>
      </c>
      <c r="N128" s="156">
        <f>IF((M128&lt;=0),0,((M128-N$24)*Stock*(_xlfn.NORM.INV(RAND(),stock_ave,stock_std))+(M128-N$24)*Bonds*(_xlfn.NORM.INV(RAND(),bond_ave,bond_std))+(M128-N$24)*cash*(_xlfn.NORM.INV(RAND(),cash_ave,cash_std))+(M128-N$24)))</f>
        <v/>
      </c>
      <c r="O128" s="156">
        <f>IF((N128&lt;=0),0,((N128-O$24)*Stock*(_xlfn.NORM.INV(RAND(),stock_ave,stock_std))+(N128-O$24)*Bonds*(_xlfn.NORM.INV(RAND(),bond_ave,bond_std))+(N128-O$24)*cash*(_xlfn.NORM.INV(RAND(),cash_ave,cash_std))+(N128-O$24)))</f>
        <v/>
      </c>
      <c r="P128" s="156">
        <f>IF((O128&lt;=0),0,((O128-P$24)*Stock*(_xlfn.NORM.INV(RAND(),stock_ave,stock_std))+(O128-P$24)*Bonds*(_xlfn.NORM.INV(RAND(),bond_ave,bond_std))+(O128-P$24)*cash*(_xlfn.NORM.INV(RAND(),cash_ave,cash_std))+(O128-P$24)))</f>
        <v/>
      </c>
      <c r="Q128" s="156">
        <f>IF((P128&lt;=0),0,((P128-Q$24)*Stock*(_xlfn.NORM.INV(RAND(),stock_ave,stock_std))+(P128-Q$24)*Bonds*(_xlfn.NORM.INV(RAND(),bond_ave,bond_std))+(P128-Q$24)*cash*(_xlfn.NORM.INV(RAND(),cash_ave,cash_std))+(P128-Q$24)))</f>
        <v/>
      </c>
      <c r="R128" s="156">
        <f>IF((Q128&lt;=0),0,((Q128-R$24)*Stock*(_xlfn.NORM.INV(RAND(),stock_ave,stock_std))+(Q128-R$24)*Bonds*(_xlfn.NORM.INV(RAND(),bond_ave,bond_std))+(Q128-R$24)*cash*(_xlfn.NORM.INV(RAND(),cash_ave,cash_std))+(Q128-R$24)))</f>
        <v/>
      </c>
      <c r="S128" s="156">
        <f>IF((R128&lt;=0),0,((R128-S$24)*Stock*(_xlfn.NORM.INV(RAND(),stock_ave,stock_std))+(R128-S$24)*Bonds*(_xlfn.NORM.INV(RAND(),bond_ave,bond_std))+(R128-S$24)*cash*(_xlfn.NORM.INV(RAND(),cash_ave,cash_std))+(R128-S$24)))</f>
        <v/>
      </c>
      <c r="T128" s="156">
        <f>IF((S128&lt;=0),0,((S128-T$24)*Stock*(_xlfn.NORM.INV(RAND(),stock_ave,stock_std))+(S128-T$24)*Bonds*(_xlfn.NORM.INV(RAND(),bond_ave,bond_std))+(S128-T$24)*cash*(_xlfn.NORM.INV(RAND(),cash_ave,cash_std))+(S128-T$24)))</f>
        <v/>
      </c>
      <c r="U128" s="156">
        <f>IF((T128&lt;=0),0,((T128-U$24)*Stock*(_xlfn.NORM.INV(RAND(),stock_ave,stock_std))+(T128-U$24)*Bonds*(_xlfn.NORM.INV(RAND(),bond_ave,bond_std))+(T128-U$24)*cash*(_xlfn.NORM.INV(RAND(),cash_ave,cash_std))+(T128-U$24)))</f>
        <v/>
      </c>
      <c r="V128" s="156">
        <f>IF((U128&lt;=0),0,((U128-V$24)*Stock*(_xlfn.NORM.INV(RAND(),stock_ave,stock_std))+(U128-V$24)*Bonds*(_xlfn.NORM.INV(RAND(),bond_ave,bond_std))+(U128-V$24)*cash*(_xlfn.NORM.INV(RAND(),cash_ave,cash_std))+(U128-V$24)))</f>
        <v/>
      </c>
      <c r="W128" s="156">
        <f>IF((V128&lt;=0),0,((V128-W$24)*Stock*(_xlfn.NORM.INV(RAND(),stock_ave,stock_std))+(V128-W$24)*Bonds*(_xlfn.NORM.INV(RAND(),bond_ave,bond_std))+(V128-W$24)*cash*(_xlfn.NORM.INV(RAND(),cash_ave,cash_std))+(V128-W$24)))</f>
        <v/>
      </c>
      <c r="X128" s="156">
        <f>IF((W128&lt;=0),0,((W128-X$24)*Stock*(_xlfn.NORM.INV(RAND(),stock_ave,stock_std))+(W128-X$24)*Bonds*(_xlfn.NORM.INV(RAND(),bond_ave,bond_std))+(W128-X$24)*cash*(_xlfn.NORM.INV(RAND(),cash_ave,cash_std))+(W128-X$24)))</f>
        <v/>
      </c>
      <c r="Y128" s="156">
        <f>IF((X128&lt;=0),0,((X128-Y$24)*Stock*(_xlfn.NORM.INV(RAND(),stock_ave,stock_std))+(X128-Y$24)*Bonds*(_xlfn.NORM.INV(RAND(),bond_ave,bond_std))+(X128-Y$24)*cash*(_xlfn.NORM.INV(RAND(),cash_ave,cash_std))+(X128-Y$24)))</f>
        <v/>
      </c>
      <c r="Z128" s="156">
        <f>IF((Y128&lt;=0),0,((Y128-Z$24)*Stock*(_xlfn.NORM.INV(RAND(),stock_ave,stock_std))+(Y128-Z$24)*Bonds*(_xlfn.NORM.INV(RAND(),bond_ave,bond_std))+(Y128-Z$24)*cash*(_xlfn.NORM.INV(RAND(),cash_ave,cash_std))+(Y128-Z$24)))</f>
        <v/>
      </c>
      <c r="AA128" s="156">
        <f>IF((Z128&lt;=0),0,((Z128-AA$24)*Stock*(_xlfn.NORM.INV(RAND(),stock_ave,stock_std))+(Z128-AA$24)*Bonds*(_xlfn.NORM.INV(RAND(),bond_ave,bond_std))+(Z128-AA$24)*cash*(_xlfn.NORM.INV(RAND(),cash_ave,cash_std))+(Z128-AA$24)))</f>
        <v/>
      </c>
      <c r="AB128" s="156">
        <f>IF((AA128&lt;=0),0,((AA128-AB$24)*Stock*(_xlfn.NORM.INV(RAND(),stock_ave,stock_std))+(AA128-AB$24)*Bonds*(_xlfn.NORM.INV(RAND(),bond_ave,bond_std))+(AA128-AB$24)*cash*(_xlfn.NORM.INV(RAND(),cash_ave,cash_std))+(AA128-AB$24)))</f>
        <v/>
      </c>
      <c r="AC128" s="156">
        <f>IF((AB128&lt;=0),0,((AB128-AC$24)*Stock*(_xlfn.NORM.INV(RAND(),stock_ave,stock_std))+(AB128-AC$24)*Bonds*(_xlfn.NORM.INV(RAND(),bond_ave,bond_std))+(AB128-AC$24)*cash*(_xlfn.NORM.INV(RAND(),cash_ave,cash_std))+(AB128-AC$24)))</f>
        <v/>
      </c>
      <c r="AD128" s="156">
        <f>IF((AC128&lt;=0),0,((AC128-AD$24)*Stock*(_xlfn.NORM.INV(RAND(),stock_ave,stock_std))+(AC128-AD$24)*Bonds*(_xlfn.NORM.INV(RAND(),bond_ave,bond_std))+(AC128-AD$24)*cash*(_xlfn.NORM.INV(RAND(),cash_ave,cash_std))+(AC128-AD$24)))</f>
        <v/>
      </c>
      <c r="AE128" s="156">
        <f>IF((AD128&lt;=0),0,((AD128-AE$24)*Stock*(_xlfn.NORM.INV(RAND(),stock_ave,stock_std))+(AD128-AE$24)*Bonds*(_xlfn.NORM.INV(RAND(),bond_ave,bond_std))+(AD128-AE$24)*cash*(_xlfn.NORM.INV(RAND(),cash_ave,cash_std))+(AD128-AE$24)))</f>
        <v/>
      </c>
      <c r="AF128" s="156">
        <f>IF((AE128&lt;=0),0,((AE128-AF$24)*Stock*(_xlfn.NORM.INV(RAND(),stock_ave,stock_std))+(AE128-AF$24)*Bonds*(_xlfn.NORM.INV(RAND(),bond_ave,bond_std))+(AE128-AF$24)*cash*(_xlfn.NORM.INV(RAND(),cash_ave,cash_std))+(AE128-AF$24)))</f>
        <v/>
      </c>
      <c r="AG128" s="156">
        <f>IF((AF128&lt;=0),0,((AF128-AG$24)*Stock*(_xlfn.NORM.INV(RAND(),stock_ave,stock_std))+(AF128-AG$24)*Bonds*(_xlfn.NORM.INV(RAND(),bond_ave,bond_std))+(AF128-AG$24)*cash*(_xlfn.NORM.INV(RAND(),cash_ave,cash_std))+(AF128-AG$24)))</f>
        <v/>
      </c>
      <c r="AH128" s="156">
        <f>IF((AG128&lt;=0),0,((AG128-AH$24)*Stock*(_xlfn.NORM.INV(RAND(),stock_ave,stock_std))+(AG128-AH$24)*Bonds*(_xlfn.NORM.INV(RAND(),bond_ave,bond_std))+(AG128-AH$24)*cash*(_xlfn.NORM.INV(RAND(),cash_ave,cash_std))+(AG128-AH$24)))</f>
        <v/>
      </c>
      <c r="AI128" s="156">
        <f>IF((AH128&lt;=0),0,((AH128-AI$24)*Stock*(_xlfn.NORM.INV(RAND(),stock_ave,stock_std))+(AH128-AI$24)*Bonds*(_xlfn.NORM.INV(RAND(),bond_ave,bond_std))+(AH128-AI$24)*cash*(_xlfn.NORM.INV(RAND(),cash_ave,cash_std))+(AH128-AI$24)))</f>
        <v/>
      </c>
      <c r="AJ128" s="156">
        <f>IF((AI128&lt;=0),0,((AI128-AJ$24)*Stock*(_xlfn.NORM.INV(RAND(),stock_ave,stock_std))+(AI128-AJ$24)*Bonds*(_xlfn.NORM.INV(RAND(),bond_ave,bond_std))+(AI128-AJ$24)*cash*(_xlfn.NORM.INV(RAND(),cash_ave,cash_std))+(AI128-AJ$24)))</f>
        <v/>
      </c>
      <c r="AK128" s="156">
        <f>IF((AJ128&lt;=0),0,((AJ128-AK$24)*Stock*(_xlfn.NORM.INV(RAND(),stock_ave,stock_std))+(AJ128-AK$24)*Bonds*(_xlfn.NORM.INV(RAND(),bond_ave,bond_std))+(AJ128-AK$24)*cash*(_xlfn.NORM.INV(RAND(),cash_ave,cash_std))+(AJ128-AK$24)))</f>
        <v/>
      </c>
      <c r="AL128" s="156">
        <f>IF((AK128&lt;=0),0,((AK128-AL$24)*Stock*(_xlfn.NORM.INV(RAND(),stock_ave,stock_std))+(AK128-AL$24)*Bonds*(_xlfn.NORM.INV(RAND(),bond_ave,bond_std))+(AK128-AL$24)*cash*(_xlfn.NORM.INV(RAND(),cash_ave,cash_std))+(AK128-AL$24)))</f>
        <v/>
      </c>
      <c r="AM128" s="156">
        <f>IF((AL128&lt;=0),0,((AL128-AM$24)*Stock*(_xlfn.NORM.INV(RAND(),stock_ave,stock_std))+(AL128-AM$24)*Bonds*(_xlfn.NORM.INV(RAND(),bond_ave,bond_std))+(AL128-AM$24)*cash*(_xlfn.NORM.INV(RAND(),cash_ave,cash_std))+(AL128-AM$24)))</f>
        <v/>
      </c>
      <c r="AN128" s="156">
        <f>IF((AM128&lt;=0),0,((AM128-AN$24)*Stock*(_xlfn.NORM.INV(RAND(),stock_ave,stock_std))+(AM128-AN$24)*Bonds*(_xlfn.NORM.INV(RAND(),bond_ave,bond_std))+(AM128-AN$24)*cash*(_xlfn.NORM.INV(RAND(),cash_ave,cash_std))+(AM128-AN$24)))</f>
        <v/>
      </c>
      <c r="AO128" s="156">
        <f>IF((AN128&lt;=0),0,((AN128-AO$24)*Stock*(_xlfn.NORM.INV(RAND(),stock_ave,stock_std))+(AN128-AO$24)*Bonds*(_xlfn.NORM.INV(RAND(),bond_ave,bond_std))+(AN128-AO$24)*cash*(_xlfn.NORM.INV(RAND(),cash_ave,cash_std))+(AN128-AO$24)))</f>
        <v/>
      </c>
      <c r="AP128" s="156">
        <f>IF((AO128&lt;=0),0,((AO128-AP$24)*Stock*(_xlfn.NORM.INV(RAND(),stock_ave,stock_std))+(AO128-AP$24)*Bonds*(_xlfn.NORM.INV(RAND(),bond_ave,bond_std))+(AO128-AP$24)*cash*(_xlfn.NORM.INV(RAND(),cash_ave,cash_std))+(AO128-AP$24)))</f>
        <v/>
      </c>
      <c r="AQ128" s="156">
        <f>IF((AP128&lt;=0),0,((AP128-AQ$24)*Stock*(_xlfn.NORM.INV(RAND(),stock_ave,stock_std))+(AP128-AQ$24)*Bonds*(_xlfn.NORM.INV(RAND(),bond_ave,bond_std))+(AP128-AQ$24)*cash*(_xlfn.NORM.INV(RAND(),cash_ave,cash_std))+(AP128-AQ$24)))</f>
        <v/>
      </c>
      <c r="AR128" s="156">
        <f>IF((AQ128&lt;=0),0,((AQ128-AR$24)*Stock*(_xlfn.NORM.INV(RAND(),stock_ave,stock_std))+(AQ128-AR$24)*Bonds*(_xlfn.NORM.INV(RAND(),bond_ave,bond_std))+(AQ128-AR$24)*cash*(_xlfn.NORM.INV(RAND(),cash_ave,cash_std))+(AQ128-AR$24)))</f>
        <v/>
      </c>
      <c r="AS128" s="156">
        <f>IF((AR128&lt;=0),0,((AR128-AS$24)*Stock*(_xlfn.NORM.INV(RAND(),stock_ave,stock_std))+(AR128-AS$24)*Bonds*(_xlfn.NORM.INV(RAND(),bond_ave,bond_std))+(AR128-AS$24)*cash*(_xlfn.NORM.INV(RAND(),cash_ave,cash_std))+(AR128-AS$24)))</f>
        <v/>
      </c>
      <c r="AT128" s="156">
        <f>IF((AS128&lt;=0),0,((AS128-AT$24)*Stock*(_xlfn.NORM.INV(RAND(),stock_ave,stock_std))+(AS128-AT$24)*Bonds*(_xlfn.NORM.INV(RAND(),bond_ave,bond_std))+(AS128-AT$24)*cash*(_xlfn.NORM.INV(RAND(),cash_ave,cash_std))+(AS128-AT$24)))</f>
        <v/>
      </c>
      <c r="AU128" s="156">
        <f>IF((AT128&lt;=0),0,((AT128-AU$24)*Stock*(_xlfn.NORM.INV(RAND(),stock_ave,stock_std))+(AT128-AU$24)*Bonds*(_xlfn.NORM.INV(RAND(),bond_ave,bond_std))+(AT128-AU$24)*cash*(_xlfn.NORM.INV(RAND(),cash_ave,cash_std))+(AT128-AU$24)))</f>
        <v/>
      </c>
      <c r="AV128" s="156">
        <f>IF((AU128&lt;=0),0,((AU128-AV$24)*Stock*(_xlfn.NORM.INV(RAND(),stock_ave,stock_std))+(AU128-AV$24)*Bonds*(_xlfn.NORM.INV(RAND(),bond_ave,bond_std))+(AU128-AV$24)*cash*(_xlfn.NORM.INV(RAND(),cash_ave,cash_std))+(AU128-AV$24)))</f>
        <v/>
      </c>
      <c r="AW128" s="156">
        <f>IF((AV128&lt;=0),0,((AV128-AW$24)*Stock*(_xlfn.NORM.INV(RAND(),stock_ave,stock_std))+(AV128-AW$24)*Bonds*(_xlfn.NORM.INV(RAND(),bond_ave,bond_std))+(AV128-AW$24)*cash*(_xlfn.NORM.INV(RAND(),cash_ave,cash_std))+(AV128-AW$24)))</f>
        <v/>
      </c>
      <c r="AX128" s="159" t="n"/>
      <c r="AY128" s="159" t="n"/>
      <c r="AZ128" s="159" t="n"/>
      <c r="BA128" s="159" t="n"/>
      <c r="BB128" s="159" t="n"/>
    </row>
    <row r="129">
      <c r="C129" s="147" t="n"/>
      <c r="D129" s="61">
        <f>+D128-IF(D$18&gt;74,(D128/D$25)*$C$10)</f>
        <v/>
      </c>
      <c r="E129" s="61">
        <f>+E128-IF(E$18&gt;74,(E128/E$25)*$C$10)</f>
        <v/>
      </c>
      <c r="F129" s="61">
        <f>+F128-IF(F$18&gt;74,(F128/F$25)*$C$10)</f>
        <v/>
      </c>
      <c r="G129" s="61">
        <f>+G128-IF(G$18&gt;74,(G128/G$25)*$C$10)</f>
        <v/>
      </c>
      <c r="H129" s="61">
        <f>+H128-IF(H$18&gt;74,(H128/H$25)*$C$10)</f>
        <v/>
      </c>
      <c r="I129" s="61">
        <f>+I128-IF(I$18&gt;74,(I128/I$25)*$C$10)</f>
        <v/>
      </c>
      <c r="J129" s="61">
        <f>+J128-IF(J$18&gt;74,(J128/J$25)*$C$10)</f>
        <v/>
      </c>
      <c r="K129" s="61">
        <f>+K128-IF(K$18&gt;74,(K128/K$25)*$C$10)</f>
        <v/>
      </c>
      <c r="L129" s="61">
        <f>+L128-IF(L$18&gt;74,(L128/L$25)*$C$10)</f>
        <v/>
      </c>
      <c r="M129" s="61">
        <f>+M128-IF(M$18&gt;74,(M128/M$25)*$C$10)</f>
        <v/>
      </c>
      <c r="N129" s="61">
        <f>+N128-IF(N$18&gt;74,(N128/N$25)*$C$10)</f>
        <v/>
      </c>
      <c r="O129" s="61">
        <f>+O128-IF(O$18&gt;74,(O128/O$25)*$C$10)</f>
        <v/>
      </c>
      <c r="P129" s="61">
        <f>+P128-IF(P$18&gt;74,(P128/P$25)*$C$10)</f>
        <v/>
      </c>
      <c r="Q129" s="61">
        <f>+Q128-IF(Q$18&gt;74,(Q128/Q$25)*$C$10)</f>
        <v/>
      </c>
      <c r="R129" s="61">
        <f>+R128-IF(R$18&gt;74,(R128/R$25)*$C$10)</f>
        <v/>
      </c>
      <c r="S129" s="61">
        <f>+S128-IF(S$18&gt;74,(S128/S$25)*$C$10)</f>
        <v/>
      </c>
      <c r="T129" s="61">
        <f>+T128-IF(T$18&gt;74,(T128/T$25)*$C$10)</f>
        <v/>
      </c>
      <c r="U129" s="61">
        <f>+U128-IF(U$18&gt;74,(U128/U$25)*$C$10)</f>
        <v/>
      </c>
      <c r="V129" s="61">
        <f>+V128-IF(V$18&gt;74,(V128/V$25)*$C$10)</f>
        <v/>
      </c>
      <c r="W129" s="61">
        <f>+W128-IF(W$18&gt;74,(W128/W$25)*$C$10)</f>
        <v/>
      </c>
      <c r="X129" s="61">
        <f>+X128-IF(X$18&gt;74,(X128/X$25)*$C$10)</f>
        <v/>
      </c>
      <c r="Y129" s="61">
        <f>+Y128-IF(Y$18&gt;74,(Y128/Y$25)*$C$10)</f>
        <v/>
      </c>
      <c r="Z129" s="61">
        <f>+Z128-IF(Z$18&gt;74,(Z128/Z$25)*$C$10)</f>
        <v/>
      </c>
      <c r="AA129" s="61">
        <f>+AA128-IF(AA$18&gt;74,(AA128/AA$25)*$C$10)</f>
        <v/>
      </c>
      <c r="AB129" s="61">
        <f>+AB128-IF(AB$18&gt;74,(AB128/AB$25)*$C$10)</f>
        <v/>
      </c>
      <c r="AC129" s="61">
        <f>+AC128-IF(AC$18&gt;74,(AC128/AC$25)*$C$10)</f>
        <v/>
      </c>
      <c r="AD129" s="61">
        <f>+AD128-IF(AD$18&gt;74,(AD128/AD$25)*$C$10)</f>
        <v/>
      </c>
      <c r="AE129" s="61">
        <f>+AE128-IF(AE$18&gt;74,(AE128/AE$25)*$C$10)</f>
        <v/>
      </c>
      <c r="AF129" s="61">
        <f>+AF128-IF(AF$18&gt;74,(AF128/AF$25)*$C$10)</f>
        <v/>
      </c>
      <c r="AG129" s="61">
        <f>+AG128-IF(AG$18&gt;74,(AG128/AG$25)*$C$10)</f>
        <v/>
      </c>
      <c r="AH129" s="61">
        <f>+AH128-IF(AH$18&gt;74,(AH128/AH$25)*$C$10)</f>
        <v/>
      </c>
      <c r="AI129" s="61">
        <f>+AI128-IF(AI$18&gt;74,(AI128/AI$25)*$C$10)</f>
        <v/>
      </c>
      <c r="AJ129" s="61">
        <f>+AJ128-IF(AJ$18&gt;74,(AJ128/AJ$25)*$C$10)</f>
        <v/>
      </c>
      <c r="AK129" s="61">
        <f>+AK128-IF(AK$18&gt;74,(AK128/AK$25)*$C$10)</f>
        <v/>
      </c>
      <c r="AL129" s="61">
        <f>+AL128-IF(AL$18&gt;74,(AL128/AL$25)*$C$10)</f>
        <v/>
      </c>
      <c r="AM129" s="61">
        <f>+AM128-IF(AM$18&gt;74,(AM128/AM$25)*$C$10)</f>
        <v/>
      </c>
      <c r="AN129" s="61">
        <f>+AN128-IF(AN$18&gt;74,(AN128/AN$25)*$C$10)</f>
        <v/>
      </c>
      <c r="AO129" s="61">
        <f>+AO128-IF(AO$18&gt;74,(AO128/AO$25)*$C$10)</f>
        <v/>
      </c>
      <c r="AP129" s="61">
        <f>+AP128-IF(AP$18&gt;74,(AP128/AP$25)*$C$10)</f>
        <v/>
      </c>
      <c r="AQ129" s="61">
        <f>+AQ128-IF(AQ$18&gt;74,(AQ128/AQ$25)*$C$10)</f>
        <v/>
      </c>
      <c r="AR129" s="61">
        <f>+AR128-IF(AR$18&gt;74,(AR128/AR$25)*$C$10)</f>
        <v/>
      </c>
      <c r="AS129" s="61">
        <f>+AS128-IF(AS$18&gt;74,(AS128/AS$25)*$C$10)</f>
        <v/>
      </c>
      <c r="AT129" s="61">
        <f>+AT128-IF(AT$18&gt;74,(AT128/AT$25)*$C$10)</f>
        <v/>
      </c>
      <c r="AU129" s="61">
        <f>+AU128-IF(AU$18&gt;74,(AU128/AU$25)*$C$10)</f>
        <v/>
      </c>
      <c r="AV129" s="61">
        <f>+AV128-IF(AV$18&gt;74,(AV128/AV$25)*$C$10)</f>
        <v/>
      </c>
      <c r="AW129" s="61">
        <f>+AW128-IF(AW$18&gt;74,(AW128/AW$25)*$C$10)</f>
        <v/>
      </c>
      <c r="AX129" s="35">
        <f>IF(AW129&gt;0,1,0)</f>
        <v/>
      </c>
      <c r="AY129" s="35">
        <f>IF(AL129&gt;0,1,0)</f>
        <v/>
      </c>
      <c r="AZ129" s="35">
        <f>IF(AG129&gt;0,1,0)</f>
        <v/>
      </c>
      <c r="BA129" s="35">
        <f>IF(AB129&gt;0,1,0)</f>
        <v/>
      </c>
      <c r="BB129" s="35">
        <f>IF(W129&gt;0,1,0)</f>
        <v/>
      </c>
    </row>
    <row r="130">
      <c r="B130" s="154" t="inlineStr">
        <is>
          <t>trial 52</t>
        </is>
      </c>
      <c r="C130" s="155">
        <f>+start-$C$24</f>
        <v/>
      </c>
      <c r="D130" s="156">
        <f>IF((C130&lt;=0),0,((C130-D$24)*Stock*(_xlfn.NORM.INV(RAND(),stock_ave,stock_std))+(C130-D$24)*Bonds*(_xlfn.NORM.INV(RAND(),bond_ave,bond_std))+(C130-D$24)*cash*(_xlfn.NORM.INV(RAND(),cash_ave,cash_std))+(C130-D$24)))</f>
        <v/>
      </c>
      <c r="E130" s="156">
        <f>IF((D130&lt;=0),0,((D130-E$24)*Stock*(_xlfn.NORM.INV(RAND(),stock_ave,stock_std))+(D130-E$24)*Bonds*(_xlfn.NORM.INV(RAND(),bond_ave,bond_std))+(D130-E$24)*cash*(_xlfn.NORM.INV(RAND(),cash_ave,cash_std))+(D130-E$24)))</f>
        <v/>
      </c>
      <c r="F130" s="156">
        <f>IF((E130&lt;=0),0,((E130-F$24)*Stock*(_xlfn.NORM.INV(RAND(),stock_ave,stock_std))+(E130-F$24)*Bonds*(_xlfn.NORM.INV(RAND(),bond_ave,bond_std))+(E130-F$24)*cash*(_xlfn.NORM.INV(RAND(),cash_ave,cash_std))+(E130-F$24)))</f>
        <v/>
      </c>
      <c r="G130" s="156">
        <f>IF((F130&lt;=0),0,((F130-G$24)*Stock*(_xlfn.NORM.INV(RAND(),stock_ave,stock_std))+(F130-G$24)*Bonds*(_xlfn.NORM.INV(RAND(),bond_ave,bond_std))+(F130-G$24)*cash*(_xlfn.NORM.INV(RAND(),cash_ave,cash_std))+(F130-G$24)))</f>
        <v/>
      </c>
      <c r="H130" s="156">
        <f>IF((G130&lt;=0),0,((G130-H$24)*Stock*(_xlfn.NORM.INV(RAND(),stock_ave,stock_std))+(G130-H$24)*Bonds*(_xlfn.NORM.INV(RAND(),bond_ave,bond_std))+(G130-H$24)*cash*(_xlfn.NORM.INV(RAND(),cash_ave,cash_std))+(G130-H$24)))</f>
        <v/>
      </c>
      <c r="I130" s="156">
        <f>IF((H130&lt;=0),0,((H130-I$24)*Stock*(_xlfn.NORM.INV(RAND(),stock_ave,stock_std))+(H130-I$24)*Bonds*(_xlfn.NORM.INV(RAND(),bond_ave,bond_std))+(H130-I$24)*cash*(_xlfn.NORM.INV(RAND(),cash_ave,cash_std))+(H130-I$24)))</f>
        <v/>
      </c>
      <c r="J130" s="156">
        <f>IF((I130&lt;=0),0,((I130-J$24)*Stock*(_xlfn.NORM.INV(RAND(),stock_ave,stock_std))+(I130-J$24)*Bonds*(_xlfn.NORM.INV(RAND(),bond_ave,bond_std))+(I130-J$24)*cash*(_xlfn.NORM.INV(RAND(),cash_ave,cash_std))+(I130-J$24)))</f>
        <v/>
      </c>
      <c r="K130" s="156">
        <f>IF((J130&lt;=0),0,((J130-K$24)*Stock*(_xlfn.NORM.INV(RAND(),stock_ave,stock_std))+(J130-K$24)*Bonds*(_xlfn.NORM.INV(RAND(),bond_ave,bond_std))+(J130-K$24)*cash*(_xlfn.NORM.INV(RAND(),cash_ave,cash_std))+(J130-K$24)))</f>
        <v/>
      </c>
      <c r="L130" s="156">
        <f>IF((K130&lt;=0),0,((K130-L$24)*Stock*(_xlfn.NORM.INV(RAND(),stock_ave,stock_std))+(K130-L$24)*Bonds*(_xlfn.NORM.INV(RAND(),bond_ave,bond_std))+(K130-L$24)*cash*(_xlfn.NORM.INV(RAND(),cash_ave,cash_std))+(K130-L$24)))</f>
        <v/>
      </c>
      <c r="M130" s="156">
        <f>IF((L130&lt;=0),0,((L130-M$24)*Stock*(_xlfn.NORM.INV(RAND(),stock_ave,stock_std))+(L130-M$24)*Bonds*(_xlfn.NORM.INV(RAND(),bond_ave,bond_std))+(L130-M$24)*cash*(_xlfn.NORM.INV(RAND(),cash_ave,cash_std))+(L130-M$24)))</f>
        <v/>
      </c>
      <c r="N130" s="156">
        <f>IF((M130&lt;=0),0,((M130-N$24)*Stock*(_xlfn.NORM.INV(RAND(),stock_ave,stock_std))+(M130-N$24)*Bonds*(_xlfn.NORM.INV(RAND(),bond_ave,bond_std))+(M130-N$24)*cash*(_xlfn.NORM.INV(RAND(),cash_ave,cash_std))+(M130-N$24)))</f>
        <v/>
      </c>
      <c r="O130" s="156">
        <f>IF((N130&lt;=0),0,((N130-O$24)*Stock*(_xlfn.NORM.INV(RAND(),stock_ave,stock_std))+(N130-O$24)*Bonds*(_xlfn.NORM.INV(RAND(),bond_ave,bond_std))+(N130-O$24)*cash*(_xlfn.NORM.INV(RAND(),cash_ave,cash_std))+(N130-O$24)))</f>
        <v/>
      </c>
      <c r="P130" s="156">
        <f>IF((O130&lt;=0),0,((O130-P$24)*Stock*(_xlfn.NORM.INV(RAND(),stock_ave,stock_std))+(O130-P$24)*Bonds*(_xlfn.NORM.INV(RAND(),bond_ave,bond_std))+(O130-P$24)*cash*(_xlfn.NORM.INV(RAND(),cash_ave,cash_std))+(O130-P$24)))</f>
        <v/>
      </c>
      <c r="Q130" s="156">
        <f>IF((P130&lt;=0),0,((P130-Q$24)*Stock*(_xlfn.NORM.INV(RAND(),stock_ave,stock_std))+(P130-Q$24)*Bonds*(_xlfn.NORM.INV(RAND(),bond_ave,bond_std))+(P130-Q$24)*cash*(_xlfn.NORM.INV(RAND(),cash_ave,cash_std))+(P130-Q$24)))</f>
        <v/>
      </c>
      <c r="R130" s="156">
        <f>IF((Q130&lt;=0),0,((Q130-R$24)*Stock*(_xlfn.NORM.INV(RAND(),stock_ave,stock_std))+(Q130-R$24)*Bonds*(_xlfn.NORM.INV(RAND(),bond_ave,bond_std))+(Q130-R$24)*cash*(_xlfn.NORM.INV(RAND(),cash_ave,cash_std))+(Q130-R$24)))</f>
        <v/>
      </c>
      <c r="S130" s="156">
        <f>IF((R130&lt;=0),0,((R130-S$24)*Stock*(_xlfn.NORM.INV(RAND(),stock_ave,stock_std))+(R130-S$24)*Bonds*(_xlfn.NORM.INV(RAND(),bond_ave,bond_std))+(R130-S$24)*cash*(_xlfn.NORM.INV(RAND(),cash_ave,cash_std))+(R130-S$24)))</f>
        <v/>
      </c>
      <c r="T130" s="156">
        <f>IF((S130&lt;=0),0,((S130-T$24)*Stock*(_xlfn.NORM.INV(RAND(),stock_ave,stock_std))+(S130-T$24)*Bonds*(_xlfn.NORM.INV(RAND(),bond_ave,bond_std))+(S130-T$24)*cash*(_xlfn.NORM.INV(RAND(),cash_ave,cash_std))+(S130-T$24)))</f>
        <v/>
      </c>
      <c r="U130" s="156">
        <f>IF((T130&lt;=0),0,((T130-U$24)*Stock*(_xlfn.NORM.INV(RAND(),stock_ave,stock_std))+(T130-U$24)*Bonds*(_xlfn.NORM.INV(RAND(),bond_ave,bond_std))+(T130-U$24)*cash*(_xlfn.NORM.INV(RAND(),cash_ave,cash_std))+(T130-U$24)))</f>
        <v/>
      </c>
      <c r="V130" s="156">
        <f>IF((U130&lt;=0),0,((U130-V$24)*Stock*(_xlfn.NORM.INV(RAND(),stock_ave,stock_std))+(U130-V$24)*Bonds*(_xlfn.NORM.INV(RAND(),bond_ave,bond_std))+(U130-V$24)*cash*(_xlfn.NORM.INV(RAND(),cash_ave,cash_std))+(U130-V$24)))</f>
        <v/>
      </c>
      <c r="W130" s="156">
        <f>IF((V130&lt;=0),0,((V130-W$24)*Stock*(_xlfn.NORM.INV(RAND(),stock_ave,stock_std))+(V130-W$24)*Bonds*(_xlfn.NORM.INV(RAND(),bond_ave,bond_std))+(V130-W$24)*cash*(_xlfn.NORM.INV(RAND(),cash_ave,cash_std))+(V130-W$24)))</f>
        <v/>
      </c>
      <c r="X130" s="156">
        <f>IF((W130&lt;=0),0,((W130-X$24)*Stock*(_xlfn.NORM.INV(RAND(),stock_ave,stock_std))+(W130-X$24)*Bonds*(_xlfn.NORM.INV(RAND(),bond_ave,bond_std))+(W130-X$24)*cash*(_xlfn.NORM.INV(RAND(),cash_ave,cash_std))+(W130-X$24)))</f>
        <v/>
      </c>
      <c r="Y130" s="156">
        <f>IF((X130&lt;=0),0,((X130-Y$24)*Stock*(_xlfn.NORM.INV(RAND(),stock_ave,stock_std))+(X130-Y$24)*Bonds*(_xlfn.NORM.INV(RAND(),bond_ave,bond_std))+(X130-Y$24)*cash*(_xlfn.NORM.INV(RAND(),cash_ave,cash_std))+(X130-Y$24)))</f>
        <v/>
      </c>
      <c r="Z130" s="156">
        <f>IF((Y130&lt;=0),0,((Y130-Z$24)*Stock*(_xlfn.NORM.INV(RAND(),stock_ave,stock_std))+(Y130-Z$24)*Bonds*(_xlfn.NORM.INV(RAND(),bond_ave,bond_std))+(Y130-Z$24)*cash*(_xlfn.NORM.INV(RAND(),cash_ave,cash_std))+(Y130-Z$24)))</f>
        <v/>
      </c>
      <c r="AA130" s="156">
        <f>IF((Z130&lt;=0),0,((Z130-AA$24)*Stock*(_xlfn.NORM.INV(RAND(),stock_ave,stock_std))+(Z130-AA$24)*Bonds*(_xlfn.NORM.INV(RAND(),bond_ave,bond_std))+(Z130-AA$24)*cash*(_xlfn.NORM.INV(RAND(),cash_ave,cash_std))+(Z130-AA$24)))</f>
        <v/>
      </c>
      <c r="AB130" s="156">
        <f>IF((AA130&lt;=0),0,((AA130-AB$24)*Stock*(_xlfn.NORM.INV(RAND(),stock_ave,stock_std))+(AA130-AB$24)*Bonds*(_xlfn.NORM.INV(RAND(),bond_ave,bond_std))+(AA130-AB$24)*cash*(_xlfn.NORM.INV(RAND(),cash_ave,cash_std))+(AA130-AB$24)))</f>
        <v/>
      </c>
      <c r="AC130" s="156">
        <f>IF((AB130&lt;=0),0,((AB130-AC$24)*Stock*(_xlfn.NORM.INV(RAND(),stock_ave,stock_std))+(AB130-AC$24)*Bonds*(_xlfn.NORM.INV(RAND(),bond_ave,bond_std))+(AB130-AC$24)*cash*(_xlfn.NORM.INV(RAND(),cash_ave,cash_std))+(AB130-AC$24)))</f>
        <v/>
      </c>
      <c r="AD130" s="156">
        <f>IF((AC130&lt;=0),0,((AC130-AD$24)*Stock*(_xlfn.NORM.INV(RAND(),stock_ave,stock_std))+(AC130-AD$24)*Bonds*(_xlfn.NORM.INV(RAND(),bond_ave,bond_std))+(AC130-AD$24)*cash*(_xlfn.NORM.INV(RAND(),cash_ave,cash_std))+(AC130-AD$24)))</f>
        <v/>
      </c>
      <c r="AE130" s="156">
        <f>IF((AD130&lt;=0),0,((AD130-AE$24)*Stock*(_xlfn.NORM.INV(RAND(),stock_ave,stock_std))+(AD130-AE$24)*Bonds*(_xlfn.NORM.INV(RAND(),bond_ave,bond_std))+(AD130-AE$24)*cash*(_xlfn.NORM.INV(RAND(),cash_ave,cash_std))+(AD130-AE$24)))</f>
        <v/>
      </c>
      <c r="AF130" s="156">
        <f>IF((AE130&lt;=0),0,((AE130-AF$24)*Stock*(_xlfn.NORM.INV(RAND(),stock_ave,stock_std))+(AE130-AF$24)*Bonds*(_xlfn.NORM.INV(RAND(),bond_ave,bond_std))+(AE130-AF$24)*cash*(_xlfn.NORM.INV(RAND(),cash_ave,cash_std))+(AE130-AF$24)))</f>
        <v/>
      </c>
      <c r="AG130" s="156">
        <f>IF((AF130&lt;=0),0,((AF130-AG$24)*Stock*(_xlfn.NORM.INV(RAND(),stock_ave,stock_std))+(AF130-AG$24)*Bonds*(_xlfn.NORM.INV(RAND(),bond_ave,bond_std))+(AF130-AG$24)*cash*(_xlfn.NORM.INV(RAND(),cash_ave,cash_std))+(AF130-AG$24)))</f>
        <v/>
      </c>
      <c r="AH130" s="156">
        <f>IF((AG130&lt;=0),0,((AG130-AH$24)*Stock*(_xlfn.NORM.INV(RAND(),stock_ave,stock_std))+(AG130-AH$24)*Bonds*(_xlfn.NORM.INV(RAND(),bond_ave,bond_std))+(AG130-AH$24)*cash*(_xlfn.NORM.INV(RAND(),cash_ave,cash_std))+(AG130-AH$24)))</f>
        <v/>
      </c>
      <c r="AI130" s="156">
        <f>IF((AH130&lt;=0),0,((AH130-AI$24)*Stock*(_xlfn.NORM.INV(RAND(),stock_ave,stock_std))+(AH130-AI$24)*Bonds*(_xlfn.NORM.INV(RAND(),bond_ave,bond_std))+(AH130-AI$24)*cash*(_xlfn.NORM.INV(RAND(),cash_ave,cash_std))+(AH130-AI$24)))</f>
        <v/>
      </c>
      <c r="AJ130" s="156">
        <f>IF((AI130&lt;=0),0,((AI130-AJ$24)*Stock*(_xlfn.NORM.INV(RAND(),stock_ave,stock_std))+(AI130-AJ$24)*Bonds*(_xlfn.NORM.INV(RAND(),bond_ave,bond_std))+(AI130-AJ$24)*cash*(_xlfn.NORM.INV(RAND(),cash_ave,cash_std))+(AI130-AJ$24)))</f>
        <v/>
      </c>
      <c r="AK130" s="156">
        <f>IF((AJ130&lt;=0),0,((AJ130-AK$24)*Stock*(_xlfn.NORM.INV(RAND(),stock_ave,stock_std))+(AJ130-AK$24)*Bonds*(_xlfn.NORM.INV(RAND(),bond_ave,bond_std))+(AJ130-AK$24)*cash*(_xlfn.NORM.INV(RAND(),cash_ave,cash_std))+(AJ130-AK$24)))</f>
        <v/>
      </c>
      <c r="AL130" s="156">
        <f>IF((AK130&lt;=0),0,((AK130-AL$24)*Stock*(_xlfn.NORM.INV(RAND(),stock_ave,stock_std))+(AK130-AL$24)*Bonds*(_xlfn.NORM.INV(RAND(),bond_ave,bond_std))+(AK130-AL$24)*cash*(_xlfn.NORM.INV(RAND(),cash_ave,cash_std))+(AK130-AL$24)))</f>
        <v/>
      </c>
      <c r="AM130" s="156">
        <f>IF((AL130&lt;=0),0,((AL130-AM$24)*Stock*(_xlfn.NORM.INV(RAND(),stock_ave,stock_std))+(AL130-AM$24)*Bonds*(_xlfn.NORM.INV(RAND(),bond_ave,bond_std))+(AL130-AM$24)*cash*(_xlfn.NORM.INV(RAND(),cash_ave,cash_std))+(AL130-AM$24)))</f>
        <v/>
      </c>
      <c r="AN130" s="156">
        <f>IF((AM130&lt;=0),0,((AM130-AN$24)*Stock*(_xlfn.NORM.INV(RAND(),stock_ave,stock_std))+(AM130-AN$24)*Bonds*(_xlfn.NORM.INV(RAND(),bond_ave,bond_std))+(AM130-AN$24)*cash*(_xlfn.NORM.INV(RAND(),cash_ave,cash_std))+(AM130-AN$24)))</f>
        <v/>
      </c>
      <c r="AO130" s="156">
        <f>IF((AN130&lt;=0),0,((AN130-AO$24)*Stock*(_xlfn.NORM.INV(RAND(),stock_ave,stock_std))+(AN130-AO$24)*Bonds*(_xlfn.NORM.INV(RAND(),bond_ave,bond_std))+(AN130-AO$24)*cash*(_xlfn.NORM.INV(RAND(),cash_ave,cash_std))+(AN130-AO$24)))</f>
        <v/>
      </c>
      <c r="AP130" s="156">
        <f>IF((AO130&lt;=0),0,((AO130-AP$24)*Stock*(_xlfn.NORM.INV(RAND(),stock_ave,stock_std))+(AO130-AP$24)*Bonds*(_xlfn.NORM.INV(RAND(),bond_ave,bond_std))+(AO130-AP$24)*cash*(_xlfn.NORM.INV(RAND(),cash_ave,cash_std))+(AO130-AP$24)))</f>
        <v/>
      </c>
      <c r="AQ130" s="156">
        <f>IF((AP130&lt;=0),0,((AP130-AQ$24)*Stock*(_xlfn.NORM.INV(RAND(),stock_ave,stock_std))+(AP130-AQ$24)*Bonds*(_xlfn.NORM.INV(RAND(),bond_ave,bond_std))+(AP130-AQ$24)*cash*(_xlfn.NORM.INV(RAND(),cash_ave,cash_std))+(AP130-AQ$24)))</f>
        <v/>
      </c>
      <c r="AR130" s="156">
        <f>IF((AQ130&lt;=0),0,((AQ130-AR$24)*Stock*(_xlfn.NORM.INV(RAND(),stock_ave,stock_std))+(AQ130-AR$24)*Bonds*(_xlfn.NORM.INV(RAND(),bond_ave,bond_std))+(AQ130-AR$24)*cash*(_xlfn.NORM.INV(RAND(),cash_ave,cash_std))+(AQ130-AR$24)))</f>
        <v/>
      </c>
      <c r="AS130" s="156">
        <f>IF((AR130&lt;=0),0,((AR130-AS$24)*Stock*(_xlfn.NORM.INV(RAND(),stock_ave,stock_std))+(AR130-AS$24)*Bonds*(_xlfn.NORM.INV(RAND(),bond_ave,bond_std))+(AR130-AS$24)*cash*(_xlfn.NORM.INV(RAND(),cash_ave,cash_std))+(AR130-AS$24)))</f>
        <v/>
      </c>
      <c r="AT130" s="156">
        <f>IF((AS130&lt;=0),0,((AS130-AT$24)*Stock*(_xlfn.NORM.INV(RAND(),stock_ave,stock_std))+(AS130-AT$24)*Bonds*(_xlfn.NORM.INV(RAND(),bond_ave,bond_std))+(AS130-AT$24)*cash*(_xlfn.NORM.INV(RAND(),cash_ave,cash_std))+(AS130-AT$24)))</f>
        <v/>
      </c>
      <c r="AU130" s="156">
        <f>IF((AT130&lt;=0),0,((AT130-AU$24)*Stock*(_xlfn.NORM.INV(RAND(),stock_ave,stock_std))+(AT130-AU$24)*Bonds*(_xlfn.NORM.INV(RAND(),bond_ave,bond_std))+(AT130-AU$24)*cash*(_xlfn.NORM.INV(RAND(),cash_ave,cash_std))+(AT130-AU$24)))</f>
        <v/>
      </c>
      <c r="AV130" s="156">
        <f>IF((AU130&lt;=0),0,((AU130-AV$24)*Stock*(_xlfn.NORM.INV(RAND(),stock_ave,stock_std))+(AU130-AV$24)*Bonds*(_xlfn.NORM.INV(RAND(),bond_ave,bond_std))+(AU130-AV$24)*cash*(_xlfn.NORM.INV(RAND(),cash_ave,cash_std))+(AU130-AV$24)))</f>
        <v/>
      </c>
      <c r="AW130" s="156">
        <f>IF((AV130&lt;=0),0,((AV130-AW$24)*Stock*(_xlfn.NORM.INV(RAND(),stock_ave,stock_std))+(AV130-AW$24)*Bonds*(_xlfn.NORM.INV(RAND(),bond_ave,bond_std))+(AV130-AW$24)*cash*(_xlfn.NORM.INV(RAND(),cash_ave,cash_std))+(AV130-AW$24)))</f>
        <v/>
      </c>
      <c r="AX130" s="159" t="n"/>
      <c r="AY130" s="159" t="n"/>
      <c r="AZ130" s="159" t="n"/>
      <c r="BA130" s="159" t="n"/>
      <c r="BB130" s="159" t="n"/>
    </row>
    <row r="131">
      <c r="C131" s="147" t="n"/>
      <c r="D131" s="61">
        <f>+D130-IF(D$18&gt;74,(D130/D$25)*$C$10)</f>
        <v/>
      </c>
      <c r="E131" s="61">
        <f>+E130-IF(E$18&gt;74,(E130/E$25)*$C$10)</f>
        <v/>
      </c>
      <c r="F131" s="61">
        <f>+F130-IF(F$18&gt;74,(F130/F$25)*$C$10)</f>
        <v/>
      </c>
      <c r="G131" s="61">
        <f>+G130-IF(G$18&gt;74,(G130/G$25)*$C$10)</f>
        <v/>
      </c>
      <c r="H131" s="61">
        <f>+H130-IF(H$18&gt;74,(H130/H$25)*$C$10)</f>
        <v/>
      </c>
      <c r="I131" s="61">
        <f>+I130-IF(I$18&gt;74,(I130/I$25)*$C$10)</f>
        <v/>
      </c>
      <c r="J131" s="61">
        <f>+J130-IF(J$18&gt;74,(J130/J$25)*$C$10)</f>
        <v/>
      </c>
      <c r="K131" s="61">
        <f>+K130-IF(K$18&gt;74,(K130/K$25)*$C$10)</f>
        <v/>
      </c>
      <c r="L131" s="61">
        <f>+L130-IF(L$18&gt;74,(L130/L$25)*$C$10)</f>
        <v/>
      </c>
      <c r="M131" s="61">
        <f>+M130-IF(M$18&gt;74,(M130/M$25)*$C$10)</f>
        <v/>
      </c>
      <c r="N131" s="61">
        <f>+N130-IF(N$18&gt;74,(N130/N$25)*$C$10)</f>
        <v/>
      </c>
      <c r="O131" s="61">
        <f>+O130-IF(O$18&gt;74,(O130/O$25)*$C$10)</f>
        <v/>
      </c>
      <c r="P131" s="61">
        <f>+P130-IF(P$18&gt;74,(P130/P$25)*$C$10)</f>
        <v/>
      </c>
      <c r="Q131" s="61">
        <f>+Q130-IF(Q$18&gt;74,(Q130/Q$25)*$C$10)</f>
        <v/>
      </c>
      <c r="R131" s="61">
        <f>+R130-IF(R$18&gt;74,(R130/R$25)*$C$10)</f>
        <v/>
      </c>
      <c r="S131" s="61">
        <f>+S130-IF(S$18&gt;74,(S130/S$25)*$C$10)</f>
        <v/>
      </c>
      <c r="T131" s="61">
        <f>+T130-IF(T$18&gt;74,(T130/T$25)*$C$10)</f>
        <v/>
      </c>
      <c r="U131" s="61">
        <f>+U130-IF(U$18&gt;74,(U130/U$25)*$C$10)</f>
        <v/>
      </c>
      <c r="V131" s="61">
        <f>+V130-IF(V$18&gt;74,(V130/V$25)*$C$10)</f>
        <v/>
      </c>
      <c r="W131" s="61">
        <f>+W130-IF(W$18&gt;74,(W130/W$25)*$C$10)</f>
        <v/>
      </c>
      <c r="X131" s="61">
        <f>+X130-IF(X$18&gt;74,(X130/X$25)*$C$10)</f>
        <v/>
      </c>
      <c r="Y131" s="61">
        <f>+Y130-IF(Y$18&gt;74,(Y130/Y$25)*$C$10)</f>
        <v/>
      </c>
      <c r="Z131" s="61">
        <f>+Z130-IF(Z$18&gt;74,(Z130/Z$25)*$C$10)</f>
        <v/>
      </c>
      <c r="AA131" s="61">
        <f>+AA130-IF(AA$18&gt;74,(AA130/AA$25)*$C$10)</f>
        <v/>
      </c>
      <c r="AB131" s="61">
        <f>+AB130-IF(AB$18&gt;74,(AB130/AB$25)*$C$10)</f>
        <v/>
      </c>
      <c r="AC131" s="61">
        <f>+AC130-IF(AC$18&gt;74,(AC130/AC$25)*$C$10)</f>
        <v/>
      </c>
      <c r="AD131" s="61">
        <f>+AD130-IF(AD$18&gt;74,(AD130/AD$25)*$C$10)</f>
        <v/>
      </c>
      <c r="AE131" s="61">
        <f>+AE130-IF(AE$18&gt;74,(AE130/AE$25)*$C$10)</f>
        <v/>
      </c>
      <c r="AF131" s="61">
        <f>+AF130-IF(AF$18&gt;74,(AF130/AF$25)*$C$10)</f>
        <v/>
      </c>
      <c r="AG131" s="61">
        <f>+AG130-IF(AG$18&gt;74,(AG130/AG$25)*$C$10)</f>
        <v/>
      </c>
      <c r="AH131" s="61">
        <f>+AH130-IF(AH$18&gt;74,(AH130/AH$25)*$C$10)</f>
        <v/>
      </c>
      <c r="AI131" s="61">
        <f>+AI130-IF(AI$18&gt;74,(AI130/AI$25)*$C$10)</f>
        <v/>
      </c>
      <c r="AJ131" s="61">
        <f>+AJ130-IF(AJ$18&gt;74,(AJ130/AJ$25)*$C$10)</f>
        <v/>
      </c>
      <c r="AK131" s="61">
        <f>+AK130-IF(AK$18&gt;74,(AK130/AK$25)*$C$10)</f>
        <v/>
      </c>
      <c r="AL131" s="61">
        <f>+AL130-IF(AL$18&gt;74,(AL130/AL$25)*$C$10)</f>
        <v/>
      </c>
      <c r="AM131" s="61">
        <f>+AM130-IF(AM$18&gt;74,(AM130/AM$25)*$C$10)</f>
        <v/>
      </c>
      <c r="AN131" s="61">
        <f>+AN130-IF(AN$18&gt;74,(AN130/AN$25)*$C$10)</f>
        <v/>
      </c>
      <c r="AO131" s="61">
        <f>+AO130-IF(AO$18&gt;74,(AO130/AO$25)*$C$10)</f>
        <v/>
      </c>
      <c r="AP131" s="61">
        <f>+AP130-IF(AP$18&gt;74,(AP130/AP$25)*$C$10)</f>
        <v/>
      </c>
      <c r="AQ131" s="61">
        <f>+AQ130-IF(AQ$18&gt;74,(AQ130/AQ$25)*$C$10)</f>
        <v/>
      </c>
      <c r="AR131" s="61">
        <f>+AR130-IF(AR$18&gt;74,(AR130/AR$25)*$C$10)</f>
        <v/>
      </c>
      <c r="AS131" s="61">
        <f>+AS130-IF(AS$18&gt;74,(AS130/AS$25)*$C$10)</f>
        <v/>
      </c>
      <c r="AT131" s="61">
        <f>+AT130-IF(AT$18&gt;74,(AT130/AT$25)*$C$10)</f>
        <v/>
      </c>
      <c r="AU131" s="61">
        <f>+AU130-IF(AU$18&gt;74,(AU130/AU$25)*$C$10)</f>
        <v/>
      </c>
      <c r="AV131" s="61">
        <f>+AV130-IF(AV$18&gt;74,(AV130/AV$25)*$C$10)</f>
        <v/>
      </c>
      <c r="AW131" s="61">
        <f>+AW130-IF(AW$18&gt;74,(AW130/AW$25)*$C$10)</f>
        <v/>
      </c>
      <c r="AX131" s="35">
        <f>IF(AW131&gt;0,1,0)</f>
        <v/>
      </c>
      <c r="AY131" s="35">
        <f>IF(AL131&gt;0,1,0)</f>
        <v/>
      </c>
      <c r="AZ131" s="35">
        <f>IF(AG131&gt;0,1,0)</f>
        <v/>
      </c>
      <c r="BA131" s="35">
        <f>IF(AB131&gt;0,1,0)</f>
        <v/>
      </c>
      <c r="BB131" s="35">
        <f>IF(W131&gt;0,1,0)</f>
        <v/>
      </c>
    </row>
    <row r="132">
      <c r="B132" s="154" t="inlineStr">
        <is>
          <t>trial 53</t>
        </is>
      </c>
      <c r="C132" s="155">
        <f>+start-$C$24</f>
        <v/>
      </c>
      <c r="D132" s="156">
        <f>IF((C132&lt;=0),0,((C132-D$24)*Stock*(_xlfn.NORM.INV(RAND(),stock_ave,stock_std))+(C132-D$24)*Bonds*(_xlfn.NORM.INV(RAND(),bond_ave,bond_std))+(C132-D$24)*cash*(_xlfn.NORM.INV(RAND(),cash_ave,cash_std))+(C132-D$24)))</f>
        <v/>
      </c>
      <c r="E132" s="156">
        <f>IF((D132&lt;=0),0,((D132-E$24)*Stock*(_xlfn.NORM.INV(RAND(),stock_ave,stock_std))+(D132-E$24)*Bonds*(_xlfn.NORM.INV(RAND(),bond_ave,bond_std))+(D132-E$24)*cash*(_xlfn.NORM.INV(RAND(),cash_ave,cash_std))+(D132-E$24)))</f>
        <v/>
      </c>
      <c r="F132" s="156">
        <f>IF((E132&lt;=0),0,((E132-F$24)*Stock*(_xlfn.NORM.INV(RAND(),stock_ave,stock_std))+(E132-F$24)*Bonds*(_xlfn.NORM.INV(RAND(),bond_ave,bond_std))+(E132-F$24)*cash*(_xlfn.NORM.INV(RAND(),cash_ave,cash_std))+(E132-F$24)))</f>
        <v/>
      </c>
      <c r="G132" s="156">
        <f>IF((F132&lt;=0),0,((F132-G$24)*Stock*(_xlfn.NORM.INV(RAND(),stock_ave,stock_std))+(F132-G$24)*Bonds*(_xlfn.NORM.INV(RAND(),bond_ave,bond_std))+(F132-G$24)*cash*(_xlfn.NORM.INV(RAND(),cash_ave,cash_std))+(F132-G$24)))</f>
        <v/>
      </c>
      <c r="H132" s="156">
        <f>IF((G132&lt;=0),0,((G132-H$24)*Stock*(_xlfn.NORM.INV(RAND(),stock_ave,stock_std))+(G132-H$24)*Bonds*(_xlfn.NORM.INV(RAND(),bond_ave,bond_std))+(G132-H$24)*cash*(_xlfn.NORM.INV(RAND(),cash_ave,cash_std))+(G132-H$24)))</f>
        <v/>
      </c>
      <c r="I132" s="156">
        <f>IF((H132&lt;=0),0,((H132-I$24)*Stock*(_xlfn.NORM.INV(RAND(),stock_ave,stock_std))+(H132-I$24)*Bonds*(_xlfn.NORM.INV(RAND(),bond_ave,bond_std))+(H132-I$24)*cash*(_xlfn.NORM.INV(RAND(),cash_ave,cash_std))+(H132-I$24)))</f>
        <v/>
      </c>
      <c r="J132" s="156">
        <f>IF((I132&lt;=0),0,((I132-J$24)*Stock*(_xlfn.NORM.INV(RAND(),stock_ave,stock_std))+(I132-J$24)*Bonds*(_xlfn.NORM.INV(RAND(),bond_ave,bond_std))+(I132-J$24)*cash*(_xlfn.NORM.INV(RAND(),cash_ave,cash_std))+(I132-J$24)))</f>
        <v/>
      </c>
      <c r="K132" s="156">
        <f>IF((J132&lt;=0),0,((J132-K$24)*Stock*(_xlfn.NORM.INV(RAND(),stock_ave,stock_std))+(J132-K$24)*Bonds*(_xlfn.NORM.INV(RAND(),bond_ave,bond_std))+(J132-K$24)*cash*(_xlfn.NORM.INV(RAND(),cash_ave,cash_std))+(J132-K$24)))</f>
        <v/>
      </c>
      <c r="L132" s="156">
        <f>IF((K132&lt;=0),0,((K132-L$24)*Stock*(_xlfn.NORM.INV(RAND(),stock_ave,stock_std))+(K132-L$24)*Bonds*(_xlfn.NORM.INV(RAND(),bond_ave,bond_std))+(K132-L$24)*cash*(_xlfn.NORM.INV(RAND(),cash_ave,cash_std))+(K132-L$24)))</f>
        <v/>
      </c>
      <c r="M132" s="156">
        <f>IF((L132&lt;=0),0,((L132-M$24)*Stock*(_xlfn.NORM.INV(RAND(),stock_ave,stock_std))+(L132-M$24)*Bonds*(_xlfn.NORM.INV(RAND(),bond_ave,bond_std))+(L132-M$24)*cash*(_xlfn.NORM.INV(RAND(),cash_ave,cash_std))+(L132-M$24)))</f>
        <v/>
      </c>
      <c r="N132" s="156">
        <f>IF((M132&lt;=0),0,((M132-N$24)*Stock*(_xlfn.NORM.INV(RAND(),stock_ave,stock_std))+(M132-N$24)*Bonds*(_xlfn.NORM.INV(RAND(),bond_ave,bond_std))+(M132-N$24)*cash*(_xlfn.NORM.INV(RAND(),cash_ave,cash_std))+(M132-N$24)))</f>
        <v/>
      </c>
      <c r="O132" s="156">
        <f>IF((N132&lt;=0),0,((N132-O$24)*Stock*(_xlfn.NORM.INV(RAND(),stock_ave,stock_std))+(N132-O$24)*Bonds*(_xlfn.NORM.INV(RAND(),bond_ave,bond_std))+(N132-O$24)*cash*(_xlfn.NORM.INV(RAND(),cash_ave,cash_std))+(N132-O$24)))</f>
        <v/>
      </c>
      <c r="P132" s="156">
        <f>IF((O132&lt;=0),0,((O132-P$24)*Stock*(_xlfn.NORM.INV(RAND(),stock_ave,stock_std))+(O132-P$24)*Bonds*(_xlfn.NORM.INV(RAND(),bond_ave,bond_std))+(O132-P$24)*cash*(_xlfn.NORM.INV(RAND(),cash_ave,cash_std))+(O132-P$24)))</f>
        <v/>
      </c>
      <c r="Q132" s="156">
        <f>IF((P132&lt;=0),0,((P132-Q$24)*Stock*(_xlfn.NORM.INV(RAND(),stock_ave,stock_std))+(P132-Q$24)*Bonds*(_xlfn.NORM.INV(RAND(),bond_ave,bond_std))+(P132-Q$24)*cash*(_xlfn.NORM.INV(RAND(),cash_ave,cash_std))+(P132-Q$24)))</f>
        <v/>
      </c>
      <c r="R132" s="156">
        <f>IF((Q132&lt;=0),0,((Q132-R$24)*Stock*(_xlfn.NORM.INV(RAND(),stock_ave,stock_std))+(Q132-R$24)*Bonds*(_xlfn.NORM.INV(RAND(),bond_ave,bond_std))+(Q132-R$24)*cash*(_xlfn.NORM.INV(RAND(),cash_ave,cash_std))+(Q132-R$24)))</f>
        <v/>
      </c>
      <c r="S132" s="156">
        <f>IF((R132&lt;=0),0,((R132-S$24)*Stock*(_xlfn.NORM.INV(RAND(),stock_ave,stock_std))+(R132-S$24)*Bonds*(_xlfn.NORM.INV(RAND(),bond_ave,bond_std))+(R132-S$24)*cash*(_xlfn.NORM.INV(RAND(),cash_ave,cash_std))+(R132-S$24)))</f>
        <v/>
      </c>
      <c r="T132" s="156">
        <f>IF((S132&lt;=0),0,((S132-T$24)*Stock*(_xlfn.NORM.INV(RAND(),stock_ave,stock_std))+(S132-T$24)*Bonds*(_xlfn.NORM.INV(RAND(),bond_ave,bond_std))+(S132-T$24)*cash*(_xlfn.NORM.INV(RAND(),cash_ave,cash_std))+(S132-T$24)))</f>
        <v/>
      </c>
      <c r="U132" s="156">
        <f>IF((T132&lt;=0),0,((T132-U$24)*Stock*(_xlfn.NORM.INV(RAND(),stock_ave,stock_std))+(T132-U$24)*Bonds*(_xlfn.NORM.INV(RAND(),bond_ave,bond_std))+(T132-U$24)*cash*(_xlfn.NORM.INV(RAND(),cash_ave,cash_std))+(T132-U$24)))</f>
        <v/>
      </c>
      <c r="V132" s="156">
        <f>IF((U132&lt;=0),0,((U132-V$24)*Stock*(_xlfn.NORM.INV(RAND(),stock_ave,stock_std))+(U132-V$24)*Bonds*(_xlfn.NORM.INV(RAND(),bond_ave,bond_std))+(U132-V$24)*cash*(_xlfn.NORM.INV(RAND(),cash_ave,cash_std))+(U132-V$24)))</f>
        <v/>
      </c>
      <c r="W132" s="156">
        <f>IF((V132&lt;=0),0,((V132-W$24)*Stock*(_xlfn.NORM.INV(RAND(),stock_ave,stock_std))+(V132-W$24)*Bonds*(_xlfn.NORM.INV(RAND(),bond_ave,bond_std))+(V132-W$24)*cash*(_xlfn.NORM.INV(RAND(),cash_ave,cash_std))+(V132-W$24)))</f>
        <v/>
      </c>
      <c r="X132" s="156">
        <f>IF((W132&lt;=0),0,((W132-X$24)*Stock*(_xlfn.NORM.INV(RAND(),stock_ave,stock_std))+(W132-X$24)*Bonds*(_xlfn.NORM.INV(RAND(),bond_ave,bond_std))+(W132-X$24)*cash*(_xlfn.NORM.INV(RAND(),cash_ave,cash_std))+(W132-X$24)))</f>
        <v/>
      </c>
      <c r="Y132" s="156">
        <f>IF((X132&lt;=0),0,((X132-Y$24)*Stock*(_xlfn.NORM.INV(RAND(),stock_ave,stock_std))+(X132-Y$24)*Bonds*(_xlfn.NORM.INV(RAND(),bond_ave,bond_std))+(X132-Y$24)*cash*(_xlfn.NORM.INV(RAND(),cash_ave,cash_std))+(X132-Y$24)))</f>
        <v/>
      </c>
      <c r="Z132" s="156">
        <f>IF((Y132&lt;=0),0,((Y132-Z$24)*Stock*(_xlfn.NORM.INV(RAND(),stock_ave,stock_std))+(Y132-Z$24)*Bonds*(_xlfn.NORM.INV(RAND(),bond_ave,bond_std))+(Y132-Z$24)*cash*(_xlfn.NORM.INV(RAND(),cash_ave,cash_std))+(Y132-Z$24)))</f>
        <v/>
      </c>
      <c r="AA132" s="156">
        <f>IF((Z132&lt;=0),0,((Z132-AA$24)*Stock*(_xlfn.NORM.INV(RAND(),stock_ave,stock_std))+(Z132-AA$24)*Bonds*(_xlfn.NORM.INV(RAND(),bond_ave,bond_std))+(Z132-AA$24)*cash*(_xlfn.NORM.INV(RAND(),cash_ave,cash_std))+(Z132-AA$24)))</f>
        <v/>
      </c>
      <c r="AB132" s="156">
        <f>IF((AA132&lt;=0),0,((AA132-AB$24)*Stock*(_xlfn.NORM.INV(RAND(),stock_ave,stock_std))+(AA132-AB$24)*Bonds*(_xlfn.NORM.INV(RAND(),bond_ave,bond_std))+(AA132-AB$24)*cash*(_xlfn.NORM.INV(RAND(),cash_ave,cash_std))+(AA132-AB$24)))</f>
        <v/>
      </c>
      <c r="AC132" s="156">
        <f>IF((AB132&lt;=0),0,((AB132-AC$24)*Stock*(_xlfn.NORM.INV(RAND(),stock_ave,stock_std))+(AB132-AC$24)*Bonds*(_xlfn.NORM.INV(RAND(),bond_ave,bond_std))+(AB132-AC$24)*cash*(_xlfn.NORM.INV(RAND(),cash_ave,cash_std))+(AB132-AC$24)))</f>
        <v/>
      </c>
      <c r="AD132" s="156">
        <f>IF((AC132&lt;=0),0,((AC132-AD$24)*Stock*(_xlfn.NORM.INV(RAND(),stock_ave,stock_std))+(AC132-AD$24)*Bonds*(_xlfn.NORM.INV(RAND(),bond_ave,bond_std))+(AC132-AD$24)*cash*(_xlfn.NORM.INV(RAND(),cash_ave,cash_std))+(AC132-AD$24)))</f>
        <v/>
      </c>
      <c r="AE132" s="156">
        <f>IF((AD132&lt;=0),0,((AD132-AE$24)*Stock*(_xlfn.NORM.INV(RAND(),stock_ave,stock_std))+(AD132-AE$24)*Bonds*(_xlfn.NORM.INV(RAND(),bond_ave,bond_std))+(AD132-AE$24)*cash*(_xlfn.NORM.INV(RAND(),cash_ave,cash_std))+(AD132-AE$24)))</f>
        <v/>
      </c>
      <c r="AF132" s="156">
        <f>IF((AE132&lt;=0),0,((AE132-AF$24)*Stock*(_xlfn.NORM.INV(RAND(),stock_ave,stock_std))+(AE132-AF$24)*Bonds*(_xlfn.NORM.INV(RAND(),bond_ave,bond_std))+(AE132-AF$24)*cash*(_xlfn.NORM.INV(RAND(),cash_ave,cash_std))+(AE132-AF$24)))</f>
        <v/>
      </c>
      <c r="AG132" s="156">
        <f>IF((AF132&lt;=0),0,((AF132-AG$24)*Stock*(_xlfn.NORM.INV(RAND(),stock_ave,stock_std))+(AF132-AG$24)*Bonds*(_xlfn.NORM.INV(RAND(),bond_ave,bond_std))+(AF132-AG$24)*cash*(_xlfn.NORM.INV(RAND(),cash_ave,cash_std))+(AF132-AG$24)))</f>
        <v/>
      </c>
      <c r="AH132" s="156">
        <f>IF((AG132&lt;=0),0,((AG132-AH$24)*Stock*(_xlfn.NORM.INV(RAND(),stock_ave,stock_std))+(AG132-AH$24)*Bonds*(_xlfn.NORM.INV(RAND(),bond_ave,bond_std))+(AG132-AH$24)*cash*(_xlfn.NORM.INV(RAND(),cash_ave,cash_std))+(AG132-AH$24)))</f>
        <v/>
      </c>
      <c r="AI132" s="156">
        <f>IF((AH132&lt;=0),0,((AH132-AI$24)*Stock*(_xlfn.NORM.INV(RAND(),stock_ave,stock_std))+(AH132-AI$24)*Bonds*(_xlfn.NORM.INV(RAND(),bond_ave,bond_std))+(AH132-AI$24)*cash*(_xlfn.NORM.INV(RAND(),cash_ave,cash_std))+(AH132-AI$24)))</f>
        <v/>
      </c>
      <c r="AJ132" s="156">
        <f>IF((AI132&lt;=0),0,((AI132-AJ$24)*Stock*(_xlfn.NORM.INV(RAND(),stock_ave,stock_std))+(AI132-AJ$24)*Bonds*(_xlfn.NORM.INV(RAND(),bond_ave,bond_std))+(AI132-AJ$24)*cash*(_xlfn.NORM.INV(RAND(),cash_ave,cash_std))+(AI132-AJ$24)))</f>
        <v/>
      </c>
      <c r="AK132" s="156">
        <f>IF((AJ132&lt;=0),0,((AJ132-AK$24)*Stock*(_xlfn.NORM.INV(RAND(),stock_ave,stock_std))+(AJ132-AK$24)*Bonds*(_xlfn.NORM.INV(RAND(),bond_ave,bond_std))+(AJ132-AK$24)*cash*(_xlfn.NORM.INV(RAND(),cash_ave,cash_std))+(AJ132-AK$24)))</f>
        <v/>
      </c>
      <c r="AL132" s="156">
        <f>IF((AK132&lt;=0),0,((AK132-AL$24)*Stock*(_xlfn.NORM.INV(RAND(),stock_ave,stock_std))+(AK132-AL$24)*Bonds*(_xlfn.NORM.INV(RAND(),bond_ave,bond_std))+(AK132-AL$24)*cash*(_xlfn.NORM.INV(RAND(),cash_ave,cash_std))+(AK132-AL$24)))</f>
        <v/>
      </c>
      <c r="AM132" s="156">
        <f>IF((AL132&lt;=0),0,((AL132-AM$24)*Stock*(_xlfn.NORM.INV(RAND(),stock_ave,stock_std))+(AL132-AM$24)*Bonds*(_xlfn.NORM.INV(RAND(),bond_ave,bond_std))+(AL132-AM$24)*cash*(_xlfn.NORM.INV(RAND(),cash_ave,cash_std))+(AL132-AM$24)))</f>
        <v/>
      </c>
      <c r="AN132" s="156">
        <f>IF((AM132&lt;=0),0,((AM132-AN$24)*Stock*(_xlfn.NORM.INV(RAND(),stock_ave,stock_std))+(AM132-AN$24)*Bonds*(_xlfn.NORM.INV(RAND(),bond_ave,bond_std))+(AM132-AN$24)*cash*(_xlfn.NORM.INV(RAND(),cash_ave,cash_std))+(AM132-AN$24)))</f>
        <v/>
      </c>
      <c r="AO132" s="156">
        <f>IF((AN132&lt;=0),0,((AN132-AO$24)*Stock*(_xlfn.NORM.INV(RAND(),stock_ave,stock_std))+(AN132-AO$24)*Bonds*(_xlfn.NORM.INV(RAND(),bond_ave,bond_std))+(AN132-AO$24)*cash*(_xlfn.NORM.INV(RAND(),cash_ave,cash_std))+(AN132-AO$24)))</f>
        <v/>
      </c>
      <c r="AP132" s="156">
        <f>IF((AO132&lt;=0),0,((AO132-AP$24)*Stock*(_xlfn.NORM.INV(RAND(),stock_ave,stock_std))+(AO132-AP$24)*Bonds*(_xlfn.NORM.INV(RAND(),bond_ave,bond_std))+(AO132-AP$24)*cash*(_xlfn.NORM.INV(RAND(),cash_ave,cash_std))+(AO132-AP$24)))</f>
        <v/>
      </c>
      <c r="AQ132" s="156">
        <f>IF((AP132&lt;=0),0,((AP132-AQ$24)*Stock*(_xlfn.NORM.INV(RAND(),stock_ave,stock_std))+(AP132-AQ$24)*Bonds*(_xlfn.NORM.INV(RAND(),bond_ave,bond_std))+(AP132-AQ$24)*cash*(_xlfn.NORM.INV(RAND(),cash_ave,cash_std))+(AP132-AQ$24)))</f>
        <v/>
      </c>
      <c r="AR132" s="156">
        <f>IF((AQ132&lt;=0),0,((AQ132-AR$24)*Stock*(_xlfn.NORM.INV(RAND(),stock_ave,stock_std))+(AQ132-AR$24)*Bonds*(_xlfn.NORM.INV(RAND(),bond_ave,bond_std))+(AQ132-AR$24)*cash*(_xlfn.NORM.INV(RAND(),cash_ave,cash_std))+(AQ132-AR$24)))</f>
        <v/>
      </c>
      <c r="AS132" s="156">
        <f>IF((AR132&lt;=0),0,((AR132-AS$24)*Stock*(_xlfn.NORM.INV(RAND(),stock_ave,stock_std))+(AR132-AS$24)*Bonds*(_xlfn.NORM.INV(RAND(),bond_ave,bond_std))+(AR132-AS$24)*cash*(_xlfn.NORM.INV(RAND(),cash_ave,cash_std))+(AR132-AS$24)))</f>
        <v/>
      </c>
      <c r="AT132" s="156">
        <f>IF((AS132&lt;=0),0,((AS132-AT$24)*Stock*(_xlfn.NORM.INV(RAND(),stock_ave,stock_std))+(AS132-AT$24)*Bonds*(_xlfn.NORM.INV(RAND(),bond_ave,bond_std))+(AS132-AT$24)*cash*(_xlfn.NORM.INV(RAND(),cash_ave,cash_std))+(AS132-AT$24)))</f>
        <v/>
      </c>
      <c r="AU132" s="156">
        <f>IF((AT132&lt;=0),0,((AT132-AU$24)*Stock*(_xlfn.NORM.INV(RAND(),stock_ave,stock_std))+(AT132-AU$24)*Bonds*(_xlfn.NORM.INV(RAND(),bond_ave,bond_std))+(AT132-AU$24)*cash*(_xlfn.NORM.INV(RAND(),cash_ave,cash_std))+(AT132-AU$24)))</f>
        <v/>
      </c>
      <c r="AV132" s="156">
        <f>IF((AU132&lt;=0),0,((AU132-AV$24)*Stock*(_xlfn.NORM.INV(RAND(),stock_ave,stock_std))+(AU132-AV$24)*Bonds*(_xlfn.NORM.INV(RAND(),bond_ave,bond_std))+(AU132-AV$24)*cash*(_xlfn.NORM.INV(RAND(),cash_ave,cash_std))+(AU132-AV$24)))</f>
        <v/>
      </c>
      <c r="AW132" s="156">
        <f>IF((AV132&lt;=0),0,((AV132-AW$24)*Stock*(_xlfn.NORM.INV(RAND(),stock_ave,stock_std))+(AV132-AW$24)*Bonds*(_xlfn.NORM.INV(RAND(),bond_ave,bond_std))+(AV132-AW$24)*cash*(_xlfn.NORM.INV(RAND(),cash_ave,cash_std))+(AV132-AW$24)))</f>
        <v/>
      </c>
      <c r="AX132" s="159" t="n"/>
      <c r="AY132" s="159" t="n"/>
      <c r="AZ132" s="159" t="n"/>
      <c r="BA132" s="159" t="n"/>
      <c r="BB132" s="159" t="n"/>
    </row>
    <row r="133">
      <c r="C133" s="147" t="n"/>
      <c r="D133" s="61">
        <f>+D132-IF(D$18&gt;74,(D132/D$25)*$C$10)</f>
        <v/>
      </c>
      <c r="E133" s="61">
        <f>+E132-IF(E$18&gt;74,(E132/E$25)*$C$10)</f>
        <v/>
      </c>
      <c r="F133" s="61">
        <f>+F132-IF(F$18&gt;74,(F132/F$25)*$C$10)</f>
        <v/>
      </c>
      <c r="G133" s="61">
        <f>+G132-IF(G$18&gt;74,(G132/G$25)*$C$10)</f>
        <v/>
      </c>
      <c r="H133" s="61">
        <f>+H132-IF(H$18&gt;74,(H132/H$25)*$C$10)</f>
        <v/>
      </c>
      <c r="I133" s="61">
        <f>+I132-IF(I$18&gt;74,(I132/I$25)*$C$10)</f>
        <v/>
      </c>
      <c r="J133" s="61">
        <f>+J132-IF(J$18&gt;74,(J132/J$25)*$C$10)</f>
        <v/>
      </c>
      <c r="K133" s="61">
        <f>+K132-IF(K$18&gt;74,(K132/K$25)*$C$10)</f>
        <v/>
      </c>
      <c r="L133" s="61">
        <f>+L132-IF(L$18&gt;74,(L132/L$25)*$C$10)</f>
        <v/>
      </c>
      <c r="M133" s="61">
        <f>+M132-IF(M$18&gt;74,(M132/M$25)*$C$10)</f>
        <v/>
      </c>
      <c r="N133" s="61">
        <f>+N132-IF(N$18&gt;74,(N132/N$25)*$C$10)</f>
        <v/>
      </c>
      <c r="O133" s="61">
        <f>+O132-IF(O$18&gt;74,(O132/O$25)*$C$10)</f>
        <v/>
      </c>
      <c r="P133" s="61">
        <f>+P132-IF(P$18&gt;74,(P132/P$25)*$C$10)</f>
        <v/>
      </c>
      <c r="Q133" s="61">
        <f>+Q132-IF(Q$18&gt;74,(Q132/Q$25)*$C$10)</f>
        <v/>
      </c>
      <c r="R133" s="61">
        <f>+R132-IF(R$18&gt;74,(R132/R$25)*$C$10)</f>
        <v/>
      </c>
      <c r="S133" s="61">
        <f>+S132-IF(S$18&gt;74,(S132/S$25)*$C$10)</f>
        <v/>
      </c>
      <c r="T133" s="61">
        <f>+T132-IF(T$18&gt;74,(T132/T$25)*$C$10)</f>
        <v/>
      </c>
      <c r="U133" s="61">
        <f>+U132-IF(U$18&gt;74,(U132/U$25)*$C$10)</f>
        <v/>
      </c>
      <c r="V133" s="61">
        <f>+V132-IF(V$18&gt;74,(V132/V$25)*$C$10)</f>
        <v/>
      </c>
      <c r="W133" s="61">
        <f>+W132-IF(W$18&gt;74,(W132/W$25)*$C$10)</f>
        <v/>
      </c>
      <c r="X133" s="61">
        <f>+X132-IF(X$18&gt;74,(X132/X$25)*$C$10)</f>
        <v/>
      </c>
      <c r="Y133" s="61">
        <f>+Y132-IF(Y$18&gt;74,(Y132/Y$25)*$C$10)</f>
        <v/>
      </c>
      <c r="Z133" s="61">
        <f>+Z132-IF(Z$18&gt;74,(Z132/Z$25)*$C$10)</f>
        <v/>
      </c>
      <c r="AA133" s="61">
        <f>+AA132-IF(AA$18&gt;74,(AA132/AA$25)*$C$10)</f>
        <v/>
      </c>
      <c r="AB133" s="61">
        <f>+AB132-IF(AB$18&gt;74,(AB132/AB$25)*$C$10)</f>
        <v/>
      </c>
      <c r="AC133" s="61">
        <f>+AC132-IF(AC$18&gt;74,(AC132/AC$25)*$C$10)</f>
        <v/>
      </c>
      <c r="AD133" s="61">
        <f>+AD132-IF(AD$18&gt;74,(AD132/AD$25)*$C$10)</f>
        <v/>
      </c>
      <c r="AE133" s="61">
        <f>+AE132-IF(AE$18&gt;74,(AE132/AE$25)*$C$10)</f>
        <v/>
      </c>
      <c r="AF133" s="61">
        <f>+AF132-IF(AF$18&gt;74,(AF132/AF$25)*$C$10)</f>
        <v/>
      </c>
      <c r="AG133" s="61">
        <f>+AG132-IF(AG$18&gt;74,(AG132/AG$25)*$C$10)</f>
        <v/>
      </c>
      <c r="AH133" s="61">
        <f>+AH132-IF(AH$18&gt;74,(AH132/AH$25)*$C$10)</f>
        <v/>
      </c>
      <c r="AI133" s="61">
        <f>+AI132-IF(AI$18&gt;74,(AI132/AI$25)*$C$10)</f>
        <v/>
      </c>
      <c r="AJ133" s="61">
        <f>+AJ132-IF(AJ$18&gt;74,(AJ132/AJ$25)*$C$10)</f>
        <v/>
      </c>
      <c r="AK133" s="61">
        <f>+AK132-IF(AK$18&gt;74,(AK132/AK$25)*$C$10)</f>
        <v/>
      </c>
      <c r="AL133" s="61">
        <f>+AL132-IF(AL$18&gt;74,(AL132/AL$25)*$C$10)</f>
        <v/>
      </c>
      <c r="AM133" s="61">
        <f>+AM132-IF(AM$18&gt;74,(AM132/AM$25)*$C$10)</f>
        <v/>
      </c>
      <c r="AN133" s="61">
        <f>+AN132-IF(AN$18&gt;74,(AN132/AN$25)*$C$10)</f>
        <v/>
      </c>
      <c r="AO133" s="61">
        <f>+AO132-IF(AO$18&gt;74,(AO132/AO$25)*$C$10)</f>
        <v/>
      </c>
      <c r="AP133" s="61">
        <f>+AP132-IF(AP$18&gt;74,(AP132/AP$25)*$C$10)</f>
        <v/>
      </c>
      <c r="AQ133" s="61">
        <f>+AQ132-IF(AQ$18&gt;74,(AQ132/AQ$25)*$C$10)</f>
        <v/>
      </c>
      <c r="AR133" s="61">
        <f>+AR132-IF(AR$18&gt;74,(AR132/AR$25)*$C$10)</f>
        <v/>
      </c>
      <c r="AS133" s="61">
        <f>+AS132-IF(AS$18&gt;74,(AS132/AS$25)*$C$10)</f>
        <v/>
      </c>
      <c r="AT133" s="61">
        <f>+AT132-IF(AT$18&gt;74,(AT132/AT$25)*$C$10)</f>
        <v/>
      </c>
      <c r="AU133" s="61">
        <f>+AU132-IF(AU$18&gt;74,(AU132/AU$25)*$C$10)</f>
        <v/>
      </c>
      <c r="AV133" s="61">
        <f>+AV132-IF(AV$18&gt;74,(AV132/AV$25)*$C$10)</f>
        <v/>
      </c>
      <c r="AW133" s="61">
        <f>+AW132-IF(AW$18&gt;74,(AW132/AW$25)*$C$10)</f>
        <v/>
      </c>
      <c r="AX133" s="35">
        <f>IF(AW133&gt;0,1,0)</f>
        <v/>
      </c>
      <c r="AY133" s="35">
        <f>IF(AL133&gt;0,1,0)</f>
        <v/>
      </c>
      <c r="AZ133" s="35">
        <f>IF(AG133&gt;0,1,0)</f>
        <v/>
      </c>
      <c r="BA133" s="35">
        <f>IF(AB133&gt;0,1,0)</f>
        <v/>
      </c>
      <c r="BB133" s="35">
        <f>IF(W133&gt;0,1,0)</f>
        <v/>
      </c>
    </row>
    <row r="134">
      <c r="B134" s="154" t="inlineStr">
        <is>
          <t>trial 54</t>
        </is>
      </c>
      <c r="C134" s="155">
        <f>+start-$C$24</f>
        <v/>
      </c>
      <c r="D134" s="156">
        <f>IF((C134&lt;=0),0,((C134-D$24)*Stock*(_xlfn.NORM.INV(RAND(),stock_ave,stock_std))+(C134-D$24)*Bonds*(_xlfn.NORM.INV(RAND(),bond_ave,bond_std))+(C134-D$24)*cash*(_xlfn.NORM.INV(RAND(),cash_ave,cash_std))+(C134-D$24)))</f>
        <v/>
      </c>
      <c r="E134" s="156">
        <f>IF((D134&lt;=0),0,((D134-E$24)*Stock*(_xlfn.NORM.INV(RAND(),stock_ave,stock_std))+(D134-E$24)*Bonds*(_xlfn.NORM.INV(RAND(),bond_ave,bond_std))+(D134-E$24)*cash*(_xlfn.NORM.INV(RAND(),cash_ave,cash_std))+(D134-E$24)))</f>
        <v/>
      </c>
      <c r="F134" s="156">
        <f>IF((E134&lt;=0),0,((E134-F$24)*Stock*(_xlfn.NORM.INV(RAND(),stock_ave,stock_std))+(E134-F$24)*Bonds*(_xlfn.NORM.INV(RAND(),bond_ave,bond_std))+(E134-F$24)*cash*(_xlfn.NORM.INV(RAND(),cash_ave,cash_std))+(E134-F$24)))</f>
        <v/>
      </c>
      <c r="G134" s="156">
        <f>IF((F134&lt;=0),0,((F134-G$24)*Stock*(_xlfn.NORM.INV(RAND(),stock_ave,stock_std))+(F134-G$24)*Bonds*(_xlfn.NORM.INV(RAND(),bond_ave,bond_std))+(F134-G$24)*cash*(_xlfn.NORM.INV(RAND(),cash_ave,cash_std))+(F134-G$24)))</f>
        <v/>
      </c>
      <c r="H134" s="156">
        <f>IF((G134&lt;=0),0,((G134-H$24)*Stock*(_xlfn.NORM.INV(RAND(),stock_ave,stock_std))+(G134-H$24)*Bonds*(_xlfn.NORM.INV(RAND(),bond_ave,bond_std))+(G134-H$24)*cash*(_xlfn.NORM.INV(RAND(),cash_ave,cash_std))+(G134-H$24)))</f>
        <v/>
      </c>
      <c r="I134" s="156">
        <f>IF((H134&lt;=0),0,((H134-I$24)*Stock*(_xlfn.NORM.INV(RAND(),stock_ave,stock_std))+(H134-I$24)*Bonds*(_xlfn.NORM.INV(RAND(),bond_ave,bond_std))+(H134-I$24)*cash*(_xlfn.NORM.INV(RAND(),cash_ave,cash_std))+(H134-I$24)))</f>
        <v/>
      </c>
      <c r="J134" s="156">
        <f>IF((I134&lt;=0),0,((I134-J$24)*Stock*(_xlfn.NORM.INV(RAND(),stock_ave,stock_std))+(I134-J$24)*Bonds*(_xlfn.NORM.INV(RAND(),bond_ave,bond_std))+(I134-J$24)*cash*(_xlfn.NORM.INV(RAND(),cash_ave,cash_std))+(I134-J$24)))</f>
        <v/>
      </c>
      <c r="K134" s="156">
        <f>IF((J134&lt;=0),0,((J134-K$24)*Stock*(_xlfn.NORM.INV(RAND(),stock_ave,stock_std))+(J134-K$24)*Bonds*(_xlfn.NORM.INV(RAND(),bond_ave,bond_std))+(J134-K$24)*cash*(_xlfn.NORM.INV(RAND(),cash_ave,cash_std))+(J134-K$24)))</f>
        <v/>
      </c>
      <c r="L134" s="156">
        <f>IF((K134&lt;=0),0,((K134-L$24)*Stock*(_xlfn.NORM.INV(RAND(),stock_ave,stock_std))+(K134-L$24)*Bonds*(_xlfn.NORM.INV(RAND(),bond_ave,bond_std))+(K134-L$24)*cash*(_xlfn.NORM.INV(RAND(),cash_ave,cash_std))+(K134-L$24)))</f>
        <v/>
      </c>
      <c r="M134" s="156">
        <f>IF((L134&lt;=0),0,((L134-M$24)*Stock*(_xlfn.NORM.INV(RAND(),stock_ave,stock_std))+(L134-M$24)*Bonds*(_xlfn.NORM.INV(RAND(),bond_ave,bond_std))+(L134-M$24)*cash*(_xlfn.NORM.INV(RAND(),cash_ave,cash_std))+(L134-M$24)))</f>
        <v/>
      </c>
      <c r="N134" s="156">
        <f>IF((M134&lt;=0),0,((M134-N$24)*Stock*(_xlfn.NORM.INV(RAND(),stock_ave,stock_std))+(M134-N$24)*Bonds*(_xlfn.NORM.INV(RAND(),bond_ave,bond_std))+(M134-N$24)*cash*(_xlfn.NORM.INV(RAND(),cash_ave,cash_std))+(M134-N$24)))</f>
        <v/>
      </c>
      <c r="O134" s="156">
        <f>IF((N134&lt;=0),0,((N134-O$24)*Stock*(_xlfn.NORM.INV(RAND(),stock_ave,stock_std))+(N134-O$24)*Bonds*(_xlfn.NORM.INV(RAND(),bond_ave,bond_std))+(N134-O$24)*cash*(_xlfn.NORM.INV(RAND(),cash_ave,cash_std))+(N134-O$24)))</f>
        <v/>
      </c>
      <c r="P134" s="156">
        <f>IF((O134&lt;=0),0,((O134-P$24)*Stock*(_xlfn.NORM.INV(RAND(),stock_ave,stock_std))+(O134-P$24)*Bonds*(_xlfn.NORM.INV(RAND(),bond_ave,bond_std))+(O134-P$24)*cash*(_xlfn.NORM.INV(RAND(),cash_ave,cash_std))+(O134-P$24)))</f>
        <v/>
      </c>
      <c r="Q134" s="156">
        <f>IF((P134&lt;=0),0,((P134-Q$24)*Stock*(_xlfn.NORM.INV(RAND(),stock_ave,stock_std))+(P134-Q$24)*Bonds*(_xlfn.NORM.INV(RAND(),bond_ave,bond_std))+(P134-Q$24)*cash*(_xlfn.NORM.INV(RAND(),cash_ave,cash_std))+(P134-Q$24)))</f>
        <v/>
      </c>
      <c r="R134" s="156">
        <f>IF((Q134&lt;=0),0,((Q134-R$24)*Stock*(_xlfn.NORM.INV(RAND(),stock_ave,stock_std))+(Q134-R$24)*Bonds*(_xlfn.NORM.INV(RAND(),bond_ave,bond_std))+(Q134-R$24)*cash*(_xlfn.NORM.INV(RAND(),cash_ave,cash_std))+(Q134-R$24)))</f>
        <v/>
      </c>
      <c r="S134" s="156">
        <f>IF((R134&lt;=0),0,((R134-S$24)*Stock*(_xlfn.NORM.INV(RAND(),stock_ave,stock_std))+(R134-S$24)*Bonds*(_xlfn.NORM.INV(RAND(),bond_ave,bond_std))+(R134-S$24)*cash*(_xlfn.NORM.INV(RAND(),cash_ave,cash_std))+(R134-S$24)))</f>
        <v/>
      </c>
      <c r="T134" s="156">
        <f>IF((S134&lt;=0),0,((S134-T$24)*Stock*(_xlfn.NORM.INV(RAND(),stock_ave,stock_std))+(S134-T$24)*Bonds*(_xlfn.NORM.INV(RAND(),bond_ave,bond_std))+(S134-T$24)*cash*(_xlfn.NORM.INV(RAND(),cash_ave,cash_std))+(S134-T$24)))</f>
        <v/>
      </c>
      <c r="U134" s="156">
        <f>IF((T134&lt;=0),0,((T134-U$24)*Stock*(_xlfn.NORM.INV(RAND(),stock_ave,stock_std))+(T134-U$24)*Bonds*(_xlfn.NORM.INV(RAND(),bond_ave,bond_std))+(T134-U$24)*cash*(_xlfn.NORM.INV(RAND(),cash_ave,cash_std))+(T134-U$24)))</f>
        <v/>
      </c>
      <c r="V134" s="156">
        <f>IF((U134&lt;=0),0,((U134-V$24)*Stock*(_xlfn.NORM.INV(RAND(),stock_ave,stock_std))+(U134-V$24)*Bonds*(_xlfn.NORM.INV(RAND(),bond_ave,bond_std))+(U134-V$24)*cash*(_xlfn.NORM.INV(RAND(),cash_ave,cash_std))+(U134-V$24)))</f>
        <v/>
      </c>
      <c r="W134" s="156">
        <f>IF((V134&lt;=0),0,((V134-W$24)*Stock*(_xlfn.NORM.INV(RAND(),stock_ave,stock_std))+(V134-W$24)*Bonds*(_xlfn.NORM.INV(RAND(),bond_ave,bond_std))+(V134-W$24)*cash*(_xlfn.NORM.INV(RAND(),cash_ave,cash_std))+(V134-W$24)))</f>
        <v/>
      </c>
      <c r="X134" s="156">
        <f>IF((W134&lt;=0),0,((W134-X$24)*Stock*(_xlfn.NORM.INV(RAND(),stock_ave,stock_std))+(W134-X$24)*Bonds*(_xlfn.NORM.INV(RAND(),bond_ave,bond_std))+(W134-X$24)*cash*(_xlfn.NORM.INV(RAND(),cash_ave,cash_std))+(W134-X$24)))</f>
        <v/>
      </c>
      <c r="Y134" s="156">
        <f>IF((X134&lt;=0),0,((X134-Y$24)*Stock*(_xlfn.NORM.INV(RAND(),stock_ave,stock_std))+(X134-Y$24)*Bonds*(_xlfn.NORM.INV(RAND(),bond_ave,bond_std))+(X134-Y$24)*cash*(_xlfn.NORM.INV(RAND(),cash_ave,cash_std))+(X134-Y$24)))</f>
        <v/>
      </c>
      <c r="Z134" s="156">
        <f>IF((Y134&lt;=0),0,((Y134-Z$24)*Stock*(_xlfn.NORM.INV(RAND(),stock_ave,stock_std))+(Y134-Z$24)*Bonds*(_xlfn.NORM.INV(RAND(),bond_ave,bond_std))+(Y134-Z$24)*cash*(_xlfn.NORM.INV(RAND(),cash_ave,cash_std))+(Y134-Z$24)))</f>
        <v/>
      </c>
      <c r="AA134" s="156">
        <f>IF((Z134&lt;=0),0,((Z134-AA$24)*Stock*(_xlfn.NORM.INV(RAND(),stock_ave,stock_std))+(Z134-AA$24)*Bonds*(_xlfn.NORM.INV(RAND(),bond_ave,bond_std))+(Z134-AA$24)*cash*(_xlfn.NORM.INV(RAND(),cash_ave,cash_std))+(Z134-AA$24)))</f>
        <v/>
      </c>
      <c r="AB134" s="156">
        <f>IF((AA134&lt;=0),0,((AA134-AB$24)*Stock*(_xlfn.NORM.INV(RAND(),stock_ave,stock_std))+(AA134-AB$24)*Bonds*(_xlfn.NORM.INV(RAND(),bond_ave,bond_std))+(AA134-AB$24)*cash*(_xlfn.NORM.INV(RAND(),cash_ave,cash_std))+(AA134-AB$24)))</f>
        <v/>
      </c>
      <c r="AC134" s="156">
        <f>IF((AB134&lt;=0),0,((AB134-AC$24)*Stock*(_xlfn.NORM.INV(RAND(),stock_ave,stock_std))+(AB134-AC$24)*Bonds*(_xlfn.NORM.INV(RAND(),bond_ave,bond_std))+(AB134-AC$24)*cash*(_xlfn.NORM.INV(RAND(),cash_ave,cash_std))+(AB134-AC$24)))</f>
        <v/>
      </c>
      <c r="AD134" s="156">
        <f>IF((AC134&lt;=0),0,((AC134-AD$24)*Stock*(_xlfn.NORM.INV(RAND(),stock_ave,stock_std))+(AC134-AD$24)*Bonds*(_xlfn.NORM.INV(RAND(),bond_ave,bond_std))+(AC134-AD$24)*cash*(_xlfn.NORM.INV(RAND(),cash_ave,cash_std))+(AC134-AD$24)))</f>
        <v/>
      </c>
      <c r="AE134" s="156">
        <f>IF((AD134&lt;=0),0,((AD134-AE$24)*Stock*(_xlfn.NORM.INV(RAND(),stock_ave,stock_std))+(AD134-AE$24)*Bonds*(_xlfn.NORM.INV(RAND(),bond_ave,bond_std))+(AD134-AE$24)*cash*(_xlfn.NORM.INV(RAND(),cash_ave,cash_std))+(AD134-AE$24)))</f>
        <v/>
      </c>
      <c r="AF134" s="156">
        <f>IF((AE134&lt;=0),0,((AE134-AF$24)*Stock*(_xlfn.NORM.INV(RAND(),stock_ave,stock_std))+(AE134-AF$24)*Bonds*(_xlfn.NORM.INV(RAND(),bond_ave,bond_std))+(AE134-AF$24)*cash*(_xlfn.NORM.INV(RAND(),cash_ave,cash_std))+(AE134-AF$24)))</f>
        <v/>
      </c>
      <c r="AG134" s="156">
        <f>IF((AF134&lt;=0),0,((AF134-AG$24)*Stock*(_xlfn.NORM.INV(RAND(),stock_ave,stock_std))+(AF134-AG$24)*Bonds*(_xlfn.NORM.INV(RAND(),bond_ave,bond_std))+(AF134-AG$24)*cash*(_xlfn.NORM.INV(RAND(),cash_ave,cash_std))+(AF134-AG$24)))</f>
        <v/>
      </c>
      <c r="AH134" s="156">
        <f>IF((AG134&lt;=0),0,((AG134-AH$24)*Stock*(_xlfn.NORM.INV(RAND(),stock_ave,stock_std))+(AG134-AH$24)*Bonds*(_xlfn.NORM.INV(RAND(),bond_ave,bond_std))+(AG134-AH$24)*cash*(_xlfn.NORM.INV(RAND(),cash_ave,cash_std))+(AG134-AH$24)))</f>
        <v/>
      </c>
      <c r="AI134" s="156">
        <f>IF((AH134&lt;=0),0,((AH134-AI$24)*Stock*(_xlfn.NORM.INV(RAND(),stock_ave,stock_std))+(AH134-AI$24)*Bonds*(_xlfn.NORM.INV(RAND(),bond_ave,bond_std))+(AH134-AI$24)*cash*(_xlfn.NORM.INV(RAND(),cash_ave,cash_std))+(AH134-AI$24)))</f>
        <v/>
      </c>
      <c r="AJ134" s="156">
        <f>IF((AI134&lt;=0),0,((AI134-AJ$24)*Stock*(_xlfn.NORM.INV(RAND(),stock_ave,stock_std))+(AI134-AJ$24)*Bonds*(_xlfn.NORM.INV(RAND(),bond_ave,bond_std))+(AI134-AJ$24)*cash*(_xlfn.NORM.INV(RAND(),cash_ave,cash_std))+(AI134-AJ$24)))</f>
        <v/>
      </c>
      <c r="AK134" s="156">
        <f>IF((AJ134&lt;=0),0,((AJ134-AK$24)*Stock*(_xlfn.NORM.INV(RAND(),stock_ave,stock_std))+(AJ134-AK$24)*Bonds*(_xlfn.NORM.INV(RAND(),bond_ave,bond_std))+(AJ134-AK$24)*cash*(_xlfn.NORM.INV(RAND(),cash_ave,cash_std))+(AJ134-AK$24)))</f>
        <v/>
      </c>
      <c r="AL134" s="156">
        <f>IF((AK134&lt;=0),0,((AK134-AL$24)*Stock*(_xlfn.NORM.INV(RAND(),stock_ave,stock_std))+(AK134-AL$24)*Bonds*(_xlfn.NORM.INV(RAND(),bond_ave,bond_std))+(AK134-AL$24)*cash*(_xlfn.NORM.INV(RAND(),cash_ave,cash_std))+(AK134-AL$24)))</f>
        <v/>
      </c>
      <c r="AM134" s="156">
        <f>IF((AL134&lt;=0),0,((AL134-AM$24)*Stock*(_xlfn.NORM.INV(RAND(),stock_ave,stock_std))+(AL134-AM$24)*Bonds*(_xlfn.NORM.INV(RAND(),bond_ave,bond_std))+(AL134-AM$24)*cash*(_xlfn.NORM.INV(RAND(),cash_ave,cash_std))+(AL134-AM$24)))</f>
        <v/>
      </c>
      <c r="AN134" s="156">
        <f>IF((AM134&lt;=0),0,((AM134-AN$24)*Stock*(_xlfn.NORM.INV(RAND(),stock_ave,stock_std))+(AM134-AN$24)*Bonds*(_xlfn.NORM.INV(RAND(),bond_ave,bond_std))+(AM134-AN$24)*cash*(_xlfn.NORM.INV(RAND(),cash_ave,cash_std))+(AM134-AN$24)))</f>
        <v/>
      </c>
      <c r="AO134" s="156">
        <f>IF((AN134&lt;=0),0,((AN134-AO$24)*Stock*(_xlfn.NORM.INV(RAND(),stock_ave,stock_std))+(AN134-AO$24)*Bonds*(_xlfn.NORM.INV(RAND(),bond_ave,bond_std))+(AN134-AO$24)*cash*(_xlfn.NORM.INV(RAND(),cash_ave,cash_std))+(AN134-AO$24)))</f>
        <v/>
      </c>
      <c r="AP134" s="156">
        <f>IF((AO134&lt;=0),0,((AO134-AP$24)*Stock*(_xlfn.NORM.INV(RAND(),stock_ave,stock_std))+(AO134-AP$24)*Bonds*(_xlfn.NORM.INV(RAND(),bond_ave,bond_std))+(AO134-AP$24)*cash*(_xlfn.NORM.INV(RAND(),cash_ave,cash_std))+(AO134-AP$24)))</f>
        <v/>
      </c>
      <c r="AQ134" s="156">
        <f>IF((AP134&lt;=0),0,((AP134-AQ$24)*Stock*(_xlfn.NORM.INV(RAND(),stock_ave,stock_std))+(AP134-AQ$24)*Bonds*(_xlfn.NORM.INV(RAND(),bond_ave,bond_std))+(AP134-AQ$24)*cash*(_xlfn.NORM.INV(RAND(),cash_ave,cash_std))+(AP134-AQ$24)))</f>
        <v/>
      </c>
      <c r="AR134" s="156">
        <f>IF((AQ134&lt;=0),0,((AQ134-AR$24)*Stock*(_xlfn.NORM.INV(RAND(),stock_ave,stock_std))+(AQ134-AR$24)*Bonds*(_xlfn.NORM.INV(RAND(),bond_ave,bond_std))+(AQ134-AR$24)*cash*(_xlfn.NORM.INV(RAND(),cash_ave,cash_std))+(AQ134-AR$24)))</f>
        <v/>
      </c>
      <c r="AS134" s="156">
        <f>IF((AR134&lt;=0),0,((AR134-AS$24)*Stock*(_xlfn.NORM.INV(RAND(),stock_ave,stock_std))+(AR134-AS$24)*Bonds*(_xlfn.NORM.INV(RAND(),bond_ave,bond_std))+(AR134-AS$24)*cash*(_xlfn.NORM.INV(RAND(),cash_ave,cash_std))+(AR134-AS$24)))</f>
        <v/>
      </c>
      <c r="AT134" s="156">
        <f>IF((AS134&lt;=0),0,((AS134-AT$24)*Stock*(_xlfn.NORM.INV(RAND(),stock_ave,stock_std))+(AS134-AT$24)*Bonds*(_xlfn.NORM.INV(RAND(),bond_ave,bond_std))+(AS134-AT$24)*cash*(_xlfn.NORM.INV(RAND(),cash_ave,cash_std))+(AS134-AT$24)))</f>
        <v/>
      </c>
      <c r="AU134" s="156">
        <f>IF((AT134&lt;=0),0,((AT134-AU$24)*Stock*(_xlfn.NORM.INV(RAND(),stock_ave,stock_std))+(AT134-AU$24)*Bonds*(_xlfn.NORM.INV(RAND(),bond_ave,bond_std))+(AT134-AU$24)*cash*(_xlfn.NORM.INV(RAND(),cash_ave,cash_std))+(AT134-AU$24)))</f>
        <v/>
      </c>
      <c r="AV134" s="156">
        <f>IF((AU134&lt;=0),0,((AU134-AV$24)*Stock*(_xlfn.NORM.INV(RAND(),stock_ave,stock_std))+(AU134-AV$24)*Bonds*(_xlfn.NORM.INV(RAND(),bond_ave,bond_std))+(AU134-AV$24)*cash*(_xlfn.NORM.INV(RAND(),cash_ave,cash_std))+(AU134-AV$24)))</f>
        <v/>
      </c>
      <c r="AW134" s="156">
        <f>IF((AV134&lt;=0),0,((AV134-AW$24)*Stock*(_xlfn.NORM.INV(RAND(),stock_ave,stock_std))+(AV134-AW$24)*Bonds*(_xlfn.NORM.INV(RAND(),bond_ave,bond_std))+(AV134-AW$24)*cash*(_xlfn.NORM.INV(RAND(),cash_ave,cash_std))+(AV134-AW$24)))</f>
        <v/>
      </c>
      <c r="AX134" s="159" t="n"/>
      <c r="AY134" s="159" t="n"/>
      <c r="AZ134" s="159" t="n"/>
      <c r="BA134" s="159" t="n"/>
      <c r="BB134" s="159" t="n"/>
    </row>
    <row r="135">
      <c r="C135" s="147" t="n"/>
      <c r="D135" s="61">
        <f>+D134-IF(D$18&gt;74,(D134/D$25)*$C$10)</f>
        <v/>
      </c>
      <c r="E135" s="61">
        <f>+E134-IF(E$18&gt;74,(E134/E$25)*$C$10)</f>
        <v/>
      </c>
      <c r="F135" s="61">
        <f>+F134-IF(F$18&gt;74,(F134/F$25)*$C$10)</f>
        <v/>
      </c>
      <c r="G135" s="61">
        <f>+G134-IF(G$18&gt;74,(G134/G$25)*$C$10)</f>
        <v/>
      </c>
      <c r="H135" s="61">
        <f>+H134-IF(H$18&gt;74,(H134/H$25)*$C$10)</f>
        <v/>
      </c>
      <c r="I135" s="61">
        <f>+I134-IF(I$18&gt;74,(I134/I$25)*$C$10)</f>
        <v/>
      </c>
      <c r="J135" s="61">
        <f>+J134-IF(J$18&gt;74,(J134/J$25)*$C$10)</f>
        <v/>
      </c>
      <c r="K135" s="61">
        <f>+K134-IF(K$18&gt;74,(K134/K$25)*$C$10)</f>
        <v/>
      </c>
      <c r="L135" s="61">
        <f>+L134-IF(L$18&gt;74,(L134/L$25)*$C$10)</f>
        <v/>
      </c>
      <c r="M135" s="61">
        <f>+M134-IF(M$18&gt;74,(M134/M$25)*$C$10)</f>
        <v/>
      </c>
      <c r="N135" s="61">
        <f>+N134-IF(N$18&gt;74,(N134/N$25)*$C$10)</f>
        <v/>
      </c>
      <c r="O135" s="61">
        <f>+O134-IF(O$18&gt;74,(O134/O$25)*$C$10)</f>
        <v/>
      </c>
      <c r="P135" s="61">
        <f>+P134-IF(P$18&gt;74,(P134/P$25)*$C$10)</f>
        <v/>
      </c>
      <c r="Q135" s="61">
        <f>+Q134-IF(Q$18&gt;74,(Q134/Q$25)*$C$10)</f>
        <v/>
      </c>
      <c r="R135" s="61">
        <f>+R134-IF(R$18&gt;74,(R134/R$25)*$C$10)</f>
        <v/>
      </c>
      <c r="S135" s="61">
        <f>+S134-IF(S$18&gt;74,(S134/S$25)*$C$10)</f>
        <v/>
      </c>
      <c r="T135" s="61">
        <f>+T134-IF(T$18&gt;74,(T134/T$25)*$C$10)</f>
        <v/>
      </c>
      <c r="U135" s="61">
        <f>+U134-IF(U$18&gt;74,(U134/U$25)*$C$10)</f>
        <v/>
      </c>
      <c r="V135" s="61">
        <f>+V134-IF(V$18&gt;74,(V134/V$25)*$C$10)</f>
        <v/>
      </c>
      <c r="W135" s="61">
        <f>+W134-IF(W$18&gt;74,(W134/W$25)*$C$10)</f>
        <v/>
      </c>
      <c r="X135" s="61">
        <f>+X134-IF(X$18&gt;74,(X134/X$25)*$C$10)</f>
        <v/>
      </c>
      <c r="Y135" s="61">
        <f>+Y134-IF(Y$18&gt;74,(Y134/Y$25)*$C$10)</f>
        <v/>
      </c>
      <c r="Z135" s="61">
        <f>+Z134-IF(Z$18&gt;74,(Z134/Z$25)*$C$10)</f>
        <v/>
      </c>
      <c r="AA135" s="61">
        <f>+AA134-IF(AA$18&gt;74,(AA134/AA$25)*$C$10)</f>
        <v/>
      </c>
      <c r="AB135" s="61">
        <f>+AB134-IF(AB$18&gt;74,(AB134/AB$25)*$C$10)</f>
        <v/>
      </c>
      <c r="AC135" s="61">
        <f>+AC134-IF(AC$18&gt;74,(AC134/AC$25)*$C$10)</f>
        <v/>
      </c>
      <c r="AD135" s="61">
        <f>+AD134-IF(AD$18&gt;74,(AD134/AD$25)*$C$10)</f>
        <v/>
      </c>
      <c r="AE135" s="61">
        <f>+AE134-IF(AE$18&gt;74,(AE134/AE$25)*$C$10)</f>
        <v/>
      </c>
      <c r="AF135" s="61">
        <f>+AF134-IF(AF$18&gt;74,(AF134/AF$25)*$C$10)</f>
        <v/>
      </c>
      <c r="AG135" s="61">
        <f>+AG134-IF(AG$18&gt;74,(AG134/AG$25)*$C$10)</f>
        <v/>
      </c>
      <c r="AH135" s="61">
        <f>+AH134-IF(AH$18&gt;74,(AH134/AH$25)*$C$10)</f>
        <v/>
      </c>
      <c r="AI135" s="61">
        <f>+AI134-IF(AI$18&gt;74,(AI134/AI$25)*$C$10)</f>
        <v/>
      </c>
      <c r="AJ135" s="61">
        <f>+AJ134-IF(AJ$18&gt;74,(AJ134/AJ$25)*$C$10)</f>
        <v/>
      </c>
      <c r="AK135" s="61">
        <f>+AK134-IF(AK$18&gt;74,(AK134/AK$25)*$C$10)</f>
        <v/>
      </c>
      <c r="AL135" s="61">
        <f>+AL134-IF(AL$18&gt;74,(AL134/AL$25)*$C$10)</f>
        <v/>
      </c>
      <c r="AM135" s="61">
        <f>+AM134-IF(AM$18&gt;74,(AM134/AM$25)*$C$10)</f>
        <v/>
      </c>
      <c r="AN135" s="61">
        <f>+AN134-IF(AN$18&gt;74,(AN134/AN$25)*$C$10)</f>
        <v/>
      </c>
      <c r="AO135" s="61">
        <f>+AO134-IF(AO$18&gt;74,(AO134/AO$25)*$C$10)</f>
        <v/>
      </c>
      <c r="AP135" s="61">
        <f>+AP134-IF(AP$18&gt;74,(AP134/AP$25)*$C$10)</f>
        <v/>
      </c>
      <c r="AQ135" s="61">
        <f>+AQ134-IF(AQ$18&gt;74,(AQ134/AQ$25)*$C$10)</f>
        <v/>
      </c>
      <c r="AR135" s="61">
        <f>+AR134-IF(AR$18&gt;74,(AR134/AR$25)*$C$10)</f>
        <v/>
      </c>
      <c r="AS135" s="61">
        <f>+AS134-IF(AS$18&gt;74,(AS134/AS$25)*$C$10)</f>
        <v/>
      </c>
      <c r="AT135" s="61">
        <f>+AT134-IF(AT$18&gt;74,(AT134/AT$25)*$C$10)</f>
        <v/>
      </c>
      <c r="AU135" s="61">
        <f>+AU134-IF(AU$18&gt;74,(AU134/AU$25)*$C$10)</f>
        <v/>
      </c>
      <c r="AV135" s="61">
        <f>+AV134-IF(AV$18&gt;74,(AV134/AV$25)*$C$10)</f>
        <v/>
      </c>
      <c r="AW135" s="61">
        <f>+AW134-IF(AW$18&gt;74,(AW134/AW$25)*$C$10)</f>
        <v/>
      </c>
      <c r="AX135" s="35">
        <f>IF(AW135&gt;0,1,0)</f>
        <v/>
      </c>
      <c r="AY135" s="35">
        <f>IF(AL135&gt;0,1,0)</f>
        <v/>
      </c>
      <c r="AZ135" s="35">
        <f>IF(AG135&gt;0,1,0)</f>
        <v/>
      </c>
      <c r="BA135" s="35">
        <f>IF(AB135&gt;0,1,0)</f>
        <v/>
      </c>
      <c r="BB135" s="35">
        <f>IF(W135&gt;0,1,0)</f>
        <v/>
      </c>
    </row>
    <row r="136">
      <c r="B136" s="154" t="inlineStr">
        <is>
          <t>trial 55</t>
        </is>
      </c>
      <c r="C136" s="155">
        <f>+start-$C$24</f>
        <v/>
      </c>
      <c r="D136" s="156">
        <f>IF((C136&lt;=0),0,((C136-D$24)*Stock*(_xlfn.NORM.INV(RAND(),stock_ave,stock_std))+(C136-D$24)*Bonds*(_xlfn.NORM.INV(RAND(),bond_ave,bond_std))+(C136-D$24)*cash*(_xlfn.NORM.INV(RAND(),cash_ave,cash_std))+(C136-D$24)))</f>
        <v/>
      </c>
      <c r="E136" s="156">
        <f>IF((D136&lt;=0),0,((D136-E$24)*Stock*(_xlfn.NORM.INV(RAND(),stock_ave,stock_std))+(D136-E$24)*Bonds*(_xlfn.NORM.INV(RAND(),bond_ave,bond_std))+(D136-E$24)*cash*(_xlfn.NORM.INV(RAND(),cash_ave,cash_std))+(D136-E$24)))</f>
        <v/>
      </c>
      <c r="F136" s="156">
        <f>IF((E136&lt;=0),0,((E136-F$24)*Stock*(_xlfn.NORM.INV(RAND(),stock_ave,stock_std))+(E136-F$24)*Bonds*(_xlfn.NORM.INV(RAND(),bond_ave,bond_std))+(E136-F$24)*cash*(_xlfn.NORM.INV(RAND(),cash_ave,cash_std))+(E136-F$24)))</f>
        <v/>
      </c>
      <c r="G136" s="156">
        <f>IF((F136&lt;=0),0,((F136-G$24)*Stock*(_xlfn.NORM.INV(RAND(),stock_ave,stock_std))+(F136-G$24)*Bonds*(_xlfn.NORM.INV(RAND(),bond_ave,bond_std))+(F136-G$24)*cash*(_xlfn.NORM.INV(RAND(),cash_ave,cash_std))+(F136-G$24)))</f>
        <v/>
      </c>
      <c r="H136" s="156">
        <f>IF((G136&lt;=0),0,((G136-H$24)*Stock*(_xlfn.NORM.INV(RAND(),stock_ave,stock_std))+(G136-H$24)*Bonds*(_xlfn.NORM.INV(RAND(),bond_ave,bond_std))+(G136-H$24)*cash*(_xlfn.NORM.INV(RAND(),cash_ave,cash_std))+(G136-H$24)))</f>
        <v/>
      </c>
      <c r="I136" s="156">
        <f>IF((H136&lt;=0),0,((H136-I$24)*Stock*(_xlfn.NORM.INV(RAND(),stock_ave,stock_std))+(H136-I$24)*Bonds*(_xlfn.NORM.INV(RAND(),bond_ave,bond_std))+(H136-I$24)*cash*(_xlfn.NORM.INV(RAND(),cash_ave,cash_std))+(H136-I$24)))</f>
        <v/>
      </c>
      <c r="J136" s="156">
        <f>IF((I136&lt;=0),0,((I136-J$24)*Stock*(_xlfn.NORM.INV(RAND(),stock_ave,stock_std))+(I136-J$24)*Bonds*(_xlfn.NORM.INV(RAND(),bond_ave,bond_std))+(I136-J$24)*cash*(_xlfn.NORM.INV(RAND(),cash_ave,cash_std))+(I136-J$24)))</f>
        <v/>
      </c>
      <c r="K136" s="156">
        <f>IF((J136&lt;=0),0,((J136-K$24)*Stock*(_xlfn.NORM.INV(RAND(),stock_ave,stock_std))+(J136-K$24)*Bonds*(_xlfn.NORM.INV(RAND(),bond_ave,bond_std))+(J136-K$24)*cash*(_xlfn.NORM.INV(RAND(),cash_ave,cash_std))+(J136-K$24)))</f>
        <v/>
      </c>
      <c r="L136" s="156">
        <f>IF((K136&lt;=0),0,((K136-L$24)*Stock*(_xlfn.NORM.INV(RAND(),stock_ave,stock_std))+(K136-L$24)*Bonds*(_xlfn.NORM.INV(RAND(),bond_ave,bond_std))+(K136-L$24)*cash*(_xlfn.NORM.INV(RAND(),cash_ave,cash_std))+(K136-L$24)))</f>
        <v/>
      </c>
      <c r="M136" s="156">
        <f>IF((L136&lt;=0),0,((L136-M$24)*Stock*(_xlfn.NORM.INV(RAND(),stock_ave,stock_std))+(L136-M$24)*Bonds*(_xlfn.NORM.INV(RAND(),bond_ave,bond_std))+(L136-M$24)*cash*(_xlfn.NORM.INV(RAND(),cash_ave,cash_std))+(L136-M$24)))</f>
        <v/>
      </c>
      <c r="N136" s="156">
        <f>IF((M136&lt;=0),0,((M136-N$24)*Stock*(_xlfn.NORM.INV(RAND(),stock_ave,stock_std))+(M136-N$24)*Bonds*(_xlfn.NORM.INV(RAND(),bond_ave,bond_std))+(M136-N$24)*cash*(_xlfn.NORM.INV(RAND(),cash_ave,cash_std))+(M136-N$24)))</f>
        <v/>
      </c>
      <c r="O136" s="156">
        <f>IF((N136&lt;=0),0,((N136-O$24)*Stock*(_xlfn.NORM.INV(RAND(),stock_ave,stock_std))+(N136-O$24)*Bonds*(_xlfn.NORM.INV(RAND(),bond_ave,bond_std))+(N136-O$24)*cash*(_xlfn.NORM.INV(RAND(),cash_ave,cash_std))+(N136-O$24)))</f>
        <v/>
      </c>
      <c r="P136" s="156">
        <f>IF((O136&lt;=0),0,((O136-P$24)*Stock*(_xlfn.NORM.INV(RAND(),stock_ave,stock_std))+(O136-P$24)*Bonds*(_xlfn.NORM.INV(RAND(),bond_ave,bond_std))+(O136-P$24)*cash*(_xlfn.NORM.INV(RAND(),cash_ave,cash_std))+(O136-P$24)))</f>
        <v/>
      </c>
      <c r="Q136" s="156">
        <f>IF((P136&lt;=0),0,((P136-Q$24)*Stock*(_xlfn.NORM.INV(RAND(),stock_ave,stock_std))+(P136-Q$24)*Bonds*(_xlfn.NORM.INV(RAND(),bond_ave,bond_std))+(P136-Q$24)*cash*(_xlfn.NORM.INV(RAND(),cash_ave,cash_std))+(P136-Q$24)))</f>
        <v/>
      </c>
      <c r="R136" s="156">
        <f>IF((Q136&lt;=0),0,((Q136-R$24)*Stock*(_xlfn.NORM.INV(RAND(),stock_ave,stock_std))+(Q136-R$24)*Bonds*(_xlfn.NORM.INV(RAND(),bond_ave,bond_std))+(Q136-R$24)*cash*(_xlfn.NORM.INV(RAND(),cash_ave,cash_std))+(Q136-R$24)))</f>
        <v/>
      </c>
      <c r="S136" s="156">
        <f>IF((R136&lt;=0),0,((R136-S$24)*Stock*(_xlfn.NORM.INV(RAND(),stock_ave,stock_std))+(R136-S$24)*Bonds*(_xlfn.NORM.INV(RAND(),bond_ave,bond_std))+(R136-S$24)*cash*(_xlfn.NORM.INV(RAND(),cash_ave,cash_std))+(R136-S$24)))</f>
        <v/>
      </c>
      <c r="T136" s="156">
        <f>IF((S136&lt;=0),0,((S136-T$24)*Stock*(_xlfn.NORM.INV(RAND(),stock_ave,stock_std))+(S136-T$24)*Bonds*(_xlfn.NORM.INV(RAND(),bond_ave,bond_std))+(S136-T$24)*cash*(_xlfn.NORM.INV(RAND(),cash_ave,cash_std))+(S136-T$24)))</f>
        <v/>
      </c>
      <c r="U136" s="156">
        <f>IF((T136&lt;=0),0,((T136-U$24)*Stock*(_xlfn.NORM.INV(RAND(),stock_ave,stock_std))+(T136-U$24)*Bonds*(_xlfn.NORM.INV(RAND(),bond_ave,bond_std))+(T136-U$24)*cash*(_xlfn.NORM.INV(RAND(),cash_ave,cash_std))+(T136-U$24)))</f>
        <v/>
      </c>
      <c r="V136" s="156">
        <f>IF((U136&lt;=0),0,((U136-V$24)*Stock*(_xlfn.NORM.INV(RAND(),stock_ave,stock_std))+(U136-V$24)*Bonds*(_xlfn.NORM.INV(RAND(),bond_ave,bond_std))+(U136-V$24)*cash*(_xlfn.NORM.INV(RAND(),cash_ave,cash_std))+(U136-V$24)))</f>
        <v/>
      </c>
      <c r="W136" s="156">
        <f>IF((V136&lt;=0),0,((V136-W$24)*Stock*(_xlfn.NORM.INV(RAND(),stock_ave,stock_std))+(V136-W$24)*Bonds*(_xlfn.NORM.INV(RAND(),bond_ave,bond_std))+(V136-W$24)*cash*(_xlfn.NORM.INV(RAND(),cash_ave,cash_std))+(V136-W$24)))</f>
        <v/>
      </c>
      <c r="X136" s="156">
        <f>IF((W136&lt;=0),0,((W136-X$24)*Stock*(_xlfn.NORM.INV(RAND(),stock_ave,stock_std))+(W136-X$24)*Bonds*(_xlfn.NORM.INV(RAND(),bond_ave,bond_std))+(W136-X$24)*cash*(_xlfn.NORM.INV(RAND(),cash_ave,cash_std))+(W136-X$24)))</f>
        <v/>
      </c>
      <c r="Y136" s="156">
        <f>IF((X136&lt;=0),0,((X136-Y$24)*Stock*(_xlfn.NORM.INV(RAND(),stock_ave,stock_std))+(X136-Y$24)*Bonds*(_xlfn.NORM.INV(RAND(),bond_ave,bond_std))+(X136-Y$24)*cash*(_xlfn.NORM.INV(RAND(),cash_ave,cash_std))+(X136-Y$24)))</f>
        <v/>
      </c>
      <c r="Z136" s="156">
        <f>IF((Y136&lt;=0),0,((Y136-Z$24)*Stock*(_xlfn.NORM.INV(RAND(),stock_ave,stock_std))+(Y136-Z$24)*Bonds*(_xlfn.NORM.INV(RAND(),bond_ave,bond_std))+(Y136-Z$24)*cash*(_xlfn.NORM.INV(RAND(),cash_ave,cash_std))+(Y136-Z$24)))</f>
        <v/>
      </c>
      <c r="AA136" s="156">
        <f>IF((Z136&lt;=0),0,((Z136-AA$24)*Stock*(_xlfn.NORM.INV(RAND(),stock_ave,stock_std))+(Z136-AA$24)*Bonds*(_xlfn.NORM.INV(RAND(),bond_ave,bond_std))+(Z136-AA$24)*cash*(_xlfn.NORM.INV(RAND(),cash_ave,cash_std))+(Z136-AA$24)))</f>
        <v/>
      </c>
      <c r="AB136" s="156">
        <f>IF((AA136&lt;=0),0,((AA136-AB$24)*Stock*(_xlfn.NORM.INV(RAND(),stock_ave,stock_std))+(AA136-AB$24)*Bonds*(_xlfn.NORM.INV(RAND(),bond_ave,bond_std))+(AA136-AB$24)*cash*(_xlfn.NORM.INV(RAND(),cash_ave,cash_std))+(AA136-AB$24)))</f>
        <v/>
      </c>
      <c r="AC136" s="156">
        <f>IF((AB136&lt;=0),0,((AB136-AC$24)*Stock*(_xlfn.NORM.INV(RAND(),stock_ave,stock_std))+(AB136-AC$24)*Bonds*(_xlfn.NORM.INV(RAND(),bond_ave,bond_std))+(AB136-AC$24)*cash*(_xlfn.NORM.INV(RAND(),cash_ave,cash_std))+(AB136-AC$24)))</f>
        <v/>
      </c>
      <c r="AD136" s="156">
        <f>IF((AC136&lt;=0),0,((AC136-AD$24)*Stock*(_xlfn.NORM.INV(RAND(),stock_ave,stock_std))+(AC136-AD$24)*Bonds*(_xlfn.NORM.INV(RAND(),bond_ave,bond_std))+(AC136-AD$24)*cash*(_xlfn.NORM.INV(RAND(),cash_ave,cash_std))+(AC136-AD$24)))</f>
        <v/>
      </c>
      <c r="AE136" s="156">
        <f>IF((AD136&lt;=0),0,((AD136-AE$24)*Stock*(_xlfn.NORM.INV(RAND(),stock_ave,stock_std))+(AD136-AE$24)*Bonds*(_xlfn.NORM.INV(RAND(),bond_ave,bond_std))+(AD136-AE$24)*cash*(_xlfn.NORM.INV(RAND(),cash_ave,cash_std))+(AD136-AE$24)))</f>
        <v/>
      </c>
      <c r="AF136" s="156">
        <f>IF((AE136&lt;=0),0,((AE136-AF$24)*Stock*(_xlfn.NORM.INV(RAND(),stock_ave,stock_std))+(AE136-AF$24)*Bonds*(_xlfn.NORM.INV(RAND(),bond_ave,bond_std))+(AE136-AF$24)*cash*(_xlfn.NORM.INV(RAND(),cash_ave,cash_std))+(AE136-AF$24)))</f>
        <v/>
      </c>
      <c r="AG136" s="156">
        <f>IF((AF136&lt;=0),0,((AF136-AG$24)*Stock*(_xlfn.NORM.INV(RAND(),stock_ave,stock_std))+(AF136-AG$24)*Bonds*(_xlfn.NORM.INV(RAND(),bond_ave,bond_std))+(AF136-AG$24)*cash*(_xlfn.NORM.INV(RAND(),cash_ave,cash_std))+(AF136-AG$24)))</f>
        <v/>
      </c>
      <c r="AH136" s="156">
        <f>IF((AG136&lt;=0),0,((AG136-AH$24)*Stock*(_xlfn.NORM.INV(RAND(),stock_ave,stock_std))+(AG136-AH$24)*Bonds*(_xlfn.NORM.INV(RAND(),bond_ave,bond_std))+(AG136-AH$24)*cash*(_xlfn.NORM.INV(RAND(),cash_ave,cash_std))+(AG136-AH$24)))</f>
        <v/>
      </c>
      <c r="AI136" s="156">
        <f>IF((AH136&lt;=0),0,((AH136-AI$24)*Stock*(_xlfn.NORM.INV(RAND(),stock_ave,stock_std))+(AH136-AI$24)*Bonds*(_xlfn.NORM.INV(RAND(),bond_ave,bond_std))+(AH136-AI$24)*cash*(_xlfn.NORM.INV(RAND(),cash_ave,cash_std))+(AH136-AI$24)))</f>
        <v/>
      </c>
      <c r="AJ136" s="156">
        <f>IF((AI136&lt;=0),0,((AI136-AJ$24)*Stock*(_xlfn.NORM.INV(RAND(),stock_ave,stock_std))+(AI136-AJ$24)*Bonds*(_xlfn.NORM.INV(RAND(),bond_ave,bond_std))+(AI136-AJ$24)*cash*(_xlfn.NORM.INV(RAND(),cash_ave,cash_std))+(AI136-AJ$24)))</f>
        <v/>
      </c>
      <c r="AK136" s="156">
        <f>IF((AJ136&lt;=0),0,((AJ136-AK$24)*Stock*(_xlfn.NORM.INV(RAND(),stock_ave,stock_std))+(AJ136-AK$24)*Bonds*(_xlfn.NORM.INV(RAND(),bond_ave,bond_std))+(AJ136-AK$24)*cash*(_xlfn.NORM.INV(RAND(),cash_ave,cash_std))+(AJ136-AK$24)))</f>
        <v/>
      </c>
      <c r="AL136" s="156">
        <f>IF((AK136&lt;=0),0,((AK136-AL$24)*Stock*(_xlfn.NORM.INV(RAND(),stock_ave,stock_std))+(AK136-AL$24)*Bonds*(_xlfn.NORM.INV(RAND(),bond_ave,bond_std))+(AK136-AL$24)*cash*(_xlfn.NORM.INV(RAND(),cash_ave,cash_std))+(AK136-AL$24)))</f>
        <v/>
      </c>
      <c r="AM136" s="156">
        <f>IF((AL136&lt;=0),0,((AL136-AM$24)*Stock*(_xlfn.NORM.INV(RAND(),stock_ave,stock_std))+(AL136-AM$24)*Bonds*(_xlfn.NORM.INV(RAND(),bond_ave,bond_std))+(AL136-AM$24)*cash*(_xlfn.NORM.INV(RAND(),cash_ave,cash_std))+(AL136-AM$24)))</f>
        <v/>
      </c>
      <c r="AN136" s="156">
        <f>IF((AM136&lt;=0),0,((AM136-AN$24)*Stock*(_xlfn.NORM.INV(RAND(),stock_ave,stock_std))+(AM136-AN$24)*Bonds*(_xlfn.NORM.INV(RAND(),bond_ave,bond_std))+(AM136-AN$24)*cash*(_xlfn.NORM.INV(RAND(),cash_ave,cash_std))+(AM136-AN$24)))</f>
        <v/>
      </c>
      <c r="AO136" s="156">
        <f>IF((AN136&lt;=0),0,((AN136-AO$24)*Stock*(_xlfn.NORM.INV(RAND(),stock_ave,stock_std))+(AN136-AO$24)*Bonds*(_xlfn.NORM.INV(RAND(),bond_ave,bond_std))+(AN136-AO$24)*cash*(_xlfn.NORM.INV(RAND(),cash_ave,cash_std))+(AN136-AO$24)))</f>
        <v/>
      </c>
      <c r="AP136" s="156">
        <f>IF((AO136&lt;=0),0,((AO136-AP$24)*Stock*(_xlfn.NORM.INV(RAND(),stock_ave,stock_std))+(AO136-AP$24)*Bonds*(_xlfn.NORM.INV(RAND(),bond_ave,bond_std))+(AO136-AP$24)*cash*(_xlfn.NORM.INV(RAND(),cash_ave,cash_std))+(AO136-AP$24)))</f>
        <v/>
      </c>
      <c r="AQ136" s="156">
        <f>IF((AP136&lt;=0),0,((AP136-AQ$24)*Stock*(_xlfn.NORM.INV(RAND(),stock_ave,stock_std))+(AP136-AQ$24)*Bonds*(_xlfn.NORM.INV(RAND(),bond_ave,bond_std))+(AP136-AQ$24)*cash*(_xlfn.NORM.INV(RAND(),cash_ave,cash_std))+(AP136-AQ$24)))</f>
        <v/>
      </c>
      <c r="AR136" s="156">
        <f>IF((AQ136&lt;=0),0,((AQ136-AR$24)*Stock*(_xlfn.NORM.INV(RAND(),stock_ave,stock_std))+(AQ136-AR$24)*Bonds*(_xlfn.NORM.INV(RAND(),bond_ave,bond_std))+(AQ136-AR$24)*cash*(_xlfn.NORM.INV(RAND(),cash_ave,cash_std))+(AQ136-AR$24)))</f>
        <v/>
      </c>
      <c r="AS136" s="156">
        <f>IF((AR136&lt;=0),0,((AR136-AS$24)*Stock*(_xlfn.NORM.INV(RAND(),stock_ave,stock_std))+(AR136-AS$24)*Bonds*(_xlfn.NORM.INV(RAND(),bond_ave,bond_std))+(AR136-AS$24)*cash*(_xlfn.NORM.INV(RAND(),cash_ave,cash_std))+(AR136-AS$24)))</f>
        <v/>
      </c>
      <c r="AT136" s="156">
        <f>IF((AS136&lt;=0),0,((AS136-AT$24)*Stock*(_xlfn.NORM.INV(RAND(),stock_ave,stock_std))+(AS136-AT$24)*Bonds*(_xlfn.NORM.INV(RAND(),bond_ave,bond_std))+(AS136-AT$24)*cash*(_xlfn.NORM.INV(RAND(),cash_ave,cash_std))+(AS136-AT$24)))</f>
        <v/>
      </c>
      <c r="AU136" s="156">
        <f>IF((AT136&lt;=0),0,((AT136-AU$24)*Stock*(_xlfn.NORM.INV(RAND(),stock_ave,stock_std))+(AT136-AU$24)*Bonds*(_xlfn.NORM.INV(RAND(),bond_ave,bond_std))+(AT136-AU$24)*cash*(_xlfn.NORM.INV(RAND(),cash_ave,cash_std))+(AT136-AU$24)))</f>
        <v/>
      </c>
      <c r="AV136" s="156">
        <f>IF((AU136&lt;=0),0,((AU136-AV$24)*Stock*(_xlfn.NORM.INV(RAND(),stock_ave,stock_std))+(AU136-AV$24)*Bonds*(_xlfn.NORM.INV(RAND(),bond_ave,bond_std))+(AU136-AV$24)*cash*(_xlfn.NORM.INV(RAND(),cash_ave,cash_std))+(AU136-AV$24)))</f>
        <v/>
      </c>
      <c r="AW136" s="156">
        <f>IF((AV136&lt;=0),0,((AV136-AW$24)*Stock*(_xlfn.NORM.INV(RAND(),stock_ave,stock_std))+(AV136-AW$24)*Bonds*(_xlfn.NORM.INV(RAND(),bond_ave,bond_std))+(AV136-AW$24)*cash*(_xlfn.NORM.INV(RAND(),cash_ave,cash_std))+(AV136-AW$24)))</f>
        <v/>
      </c>
      <c r="AX136" s="159" t="n"/>
      <c r="AY136" s="159" t="n"/>
      <c r="AZ136" s="159" t="n"/>
      <c r="BA136" s="159" t="n"/>
      <c r="BB136" s="159" t="n"/>
    </row>
    <row r="137">
      <c r="C137" s="147" t="n"/>
      <c r="D137" s="61">
        <f>+D136-IF(D$18&gt;74,(D136/D$25)*$C$10)</f>
        <v/>
      </c>
      <c r="E137" s="61">
        <f>+E136-IF(E$18&gt;74,(E136/E$25)*$C$10)</f>
        <v/>
      </c>
      <c r="F137" s="61">
        <f>+F136-IF(F$18&gt;74,(F136/F$25)*$C$10)</f>
        <v/>
      </c>
      <c r="G137" s="61">
        <f>+G136-IF(G$18&gt;74,(G136/G$25)*$C$10)</f>
        <v/>
      </c>
      <c r="H137" s="61">
        <f>+H136-IF(H$18&gt;74,(H136/H$25)*$C$10)</f>
        <v/>
      </c>
      <c r="I137" s="61">
        <f>+I136-IF(I$18&gt;74,(I136/I$25)*$C$10)</f>
        <v/>
      </c>
      <c r="J137" s="61">
        <f>+J136-IF(J$18&gt;74,(J136/J$25)*$C$10)</f>
        <v/>
      </c>
      <c r="K137" s="61">
        <f>+K136-IF(K$18&gt;74,(K136/K$25)*$C$10)</f>
        <v/>
      </c>
      <c r="L137" s="61">
        <f>+L136-IF(L$18&gt;74,(L136/L$25)*$C$10)</f>
        <v/>
      </c>
      <c r="M137" s="61">
        <f>+M136-IF(M$18&gt;74,(M136/M$25)*$C$10)</f>
        <v/>
      </c>
      <c r="N137" s="61">
        <f>+N136-IF(N$18&gt;74,(N136/N$25)*$C$10)</f>
        <v/>
      </c>
      <c r="O137" s="61">
        <f>+O136-IF(O$18&gt;74,(O136/O$25)*$C$10)</f>
        <v/>
      </c>
      <c r="P137" s="61">
        <f>+P136-IF(P$18&gt;74,(P136/P$25)*$C$10)</f>
        <v/>
      </c>
      <c r="Q137" s="61">
        <f>+Q136-IF(Q$18&gt;74,(Q136/Q$25)*$C$10)</f>
        <v/>
      </c>
      <c r="R137" s="61">
        <f>+R136-IF(R$18&gt;74,(R136/R$25)*$C$10)</f>
        <v/>
      </c>
      <c r="S137" s="61">
        <f>+S136-IF(S$18&gt;74,(S136/S$25)*$C$10)</f>
        <v/>
      </c>
      <c r="T137" s="61">
        <f>+T136-IF(T$18&gt;74,(T136/T$25)*$C$10)</f>
        <v/>
      </c>
      <c r="U137" s="61">
        <f>+U136-IF(U$18&gt;74,(U136/U$25)*$C$10)</f>
        <v/>
      </c>
      <c r="V137" s="61">
        <f>+V136-IF(V$18&gt;74,(V136/V$25)*$C$10)</f>
        <v/>
      </c>
      <c r="W137" s="61">
        <f>+W136-IF(W$18&gt;74,(W136/W$25)*$C$10)</f>
        <v/>
      </c>
      <c r="X137" s="61">
        <f>+X136-IF(X$18&gt;74,(X136/X$25)*$C$10)</f>
        <v/>
      </c>
      <c r="Y137" s="61">
        <f>+Y136-IF(Y$18&gt;74,(Y136/Y$25)*$C$10)</f>
        <v/>
      </c>
      <c r="Z137" s="61">
        <f>+Z136-IF(Z$18&gt;74,(Z136/Z$25)*$C$10)</f>
        <v/>
      </c>
      <c r="AA137" s="61">
        <f>+AA136-IF(AA$18&gt;74,(AA136/AA$25)*$C$10)</f>
        <v/>
      </c>
      <c r="AB137" s="61">
        <f>+AB136-IF(AB$18&gt;74,(AB136/AB$25)*$C$10)</f>
        <v/>
      </c>
      <c r="AC137" s="61">
        <f>+AC136-IF(AC$18&gt;74,(AC136/AC$25)*$C$10)</f>
        <v/>
      </c>
      <c r="AD137" s="61">
        <f>+AD136-IF(AD$18&gt;74,(AD136/AD$25)*$C$10)</f>
        <v/>
      </c>
      <c r="AE137" s="61">
        <f>+AE136-IF(AE$18&gt;74,(AE136/AE$25)*$C$10)</f>
        <v/>
      </c>
      <c r="AF137" s="61">
        <f>+AF136-IF(AF$18&gt;74,(AF136/AF$25)*$C$10)</f>
        <v/>
      </c>
      <c r="AG137" s="61">
        <f>+AG136-IF(AG$18&gt;74,(AG136/AG$25)*$C$10)</f>
        <v/>
      </c>
      <c r="AH137" s="61">
        <f>+AH136-IF(AH$18&gt;74,(AH136/AH$25)*$C$10)</f>
        <v/>
      </c>
      <c r="AI137" s="61">
        <f>+AI136-IF(AI$18&gt;74,(AI136/AI$25)*$C$10)</f>
        <v/>
      </c>
      <c r="AJ137" s="61">
        <f>+AJ136-IF(AJ$18&gt;74,(AJ136/AJ$25)*$C$10)</f>
        <v/>
      </c>
      <c r="AK137" s="61">
        <f>+AK136-IF(AK$18&gt;74,(AK136/AK$25)*$C$10)</f>
        <v/>
      </c>
      <c r="AL137" s="61">
        <f>+AL136-IF(AL$18&gt;74,(AL136/AL$25)*$C$10)</f>
        <v/>
      </c>
      <c r="AM137" s="61">
        <f>+AM136-IF(AM$18&gt;74,(AM136/AM$25)*$C$10)</f>
        <v/>
      </c>
      <c r="AN137" s="61">
        <f>+AN136-IF(AN$18&gt;74,(AN136/AN$25)*$C$10)</f>
        <v/>
      </c>
      <c r="AO137" s="61">
        <f>+AO136-IF(AO$18&gt;74,(AO136/AO$25)*$C$10)</f>
        <v/>
      </c>
      <c r="AP137" s="61">
        <f>+AP136-IF(AP$18&gt;74,(AP136/AP$25)*$C$10)</f>
        <v/>
      </c>
      <c r="AQ137" s="61">
        <f>+AQ136-IF(AQ$18&gt;74,(AQ136/AQ$25)*$C$10)</f>
        <v/>
      </c>
      <c r="AR137" s="61">
        <f>+AR136-IF(AR$18&gt;74,(AR136/AR$25)*$C$10)</f>
        <v/>
      </c>
      <c r="AS137" s="61">
        <f>+AS136-IF(AS$18&gt;74,(AS136/AS$25)*$C$10)</f>
        <v/>
      </c>
      <c r="AT137" s="61">
        <f>+AT136-IF(AT$18&gt;74,(AT136/AT$25)*$C$10)</f>
        <v/>
      </c>
      <c r="AU137" s="61">
        <f>+AU136-IF(AU$18&gt;74,(AU136/AU$25)*$C$10)</f>
        <v/>
      </c>
      <c r="AV137" s="61">
        <f>+AV136-IF(AV$18&gt;74,(AV136/AV$25)*$C$10)</f>
        <v/>
      </c>
      <c r="AW137" s="61">
        <f>+AW136-IF(AW$18&gt;74,(AW136/AW$25)*$C$10)</f>
        <v/>
      </c>
      <c r="AX137" s="35">
        <f>IF(AW137&gt;0,1,0)</f>
        <v/>
      </c>
      <c r="AY137" s="35">
        <f>IF(AL137&gt;0,1,0)</f>
        <v/>
      </c>
      <c r="AZ137" s="35">
        <f>IF(AG137&gt;0,1,0)</f>
        <v/>
      </c>
      <c r="BA137" s="35">
        <f>IF(AB137&gt;0,1,0)</f>
        <v/>
      </c>
      <c r="BB137" s="35">
        <f>IF(W137&gt;0,1,0)</f>
        <v/>
      </c>
    </row>
    <row r="138">
      <c r="B138" s="154" t="inlineStr">
        <is>
          <t>trial 56</t>
        </is>
      </c>
      <c r="C138" s="155">
        <f>+start-$C$24</f>
        <v/>
      </c>
      <c r="D138" s="156">
        <f>IF((C138&lt;=0),0,((C138-D$24)*Stock*(_xlfn.NORM.INV(RAND(),stock_ave,stock_std))+(C138-D$24)*Bonds*(_xlfn.NORM.INV(RAND(),bond_ave,bond_std))+(C138-D$24)*cash*(_xlfn.NORM.INV(RAND(),cash_ave,cash_std))+(C138-D$24)))</f>
        <v/>
      </c>
      <c r="E138" s="156">
        <f>IF((D138&lt;=0),0,((D138-E$24)*Stock*(_xlfn.NORM.INV(RAND(),stock_ave,stock_std))+(D138-E$24)*Bonds*(_xlfn.NORM.INV(RAND(),bond_ave,bond_std))+(D138-E$24)*cash*(_xlfn.NORM.INV(RAND(),cash_ave,cash_std))+(D138-E$24)))</f>
        <v/>
      </c>
      <c r="F138" s="156">
        <f>IF((E138&lt;=0),0,((E138-F$24)*Stock*(_xlfn.NORM.INV(RAND(),stock_ave,stock_std))+(E138-F$24)*Bonds*(_xlfn.NORM.INV(RAND(),bond_ave,bond_std))+(E138-F$24)*cash*(_xlfn.NORM.INV(RAND(),cash_ave,cash_std))+(E138-F$24)))</f>
        <v/>
      </c>
      <c r="G138" s="156">
        <f>IF((F138&lt;=0),0,((F138-G$24)*Stock*(_xlfn.NORM.INV(RAND(),stock_ave,stock_std))+(F138-G$24)*Bonds*(_xlfn.NORM.INV(RAND(),bond_ave,bond_std))+(F138-G$24)*cash*(_xlfn.NORM.INV(RAND(),cash_ave,cash_std))+(F138-G$24)))</f>
        <v/>
      </c>
      <c r="H138" s="156">
        <f>IF((G138&lt;=0),0,((G138-H$24)*Stock*(_xlfn.NORM.INV(RAND(),stock_ave,stock_std))+(G138-H$24)*Bonds*(_xlfn.NORM.INV(RAND(),bond_ave,bond_std))+(G138-H$24)*cash*(_xlfn.NORM.INV(RAND(),cash_ave,cash_std))+(G138-H$24)))</f>
        <v/>
      </c>
      <c r="I138" s="156">
        <f>IF((H138&lt;=0),0,((H138-I$24)*Stock*(_xlfn.NORM.INV(RAND(),stock_ave,stock_std))+(H138-I$24)*Bonds*(_xlfn.NORM.INV(RAND(),bond_ave,bond_std))+(H138-I$24)*cash*(_xlfn.NORM.INV(RAND(),cash_ave,cash_std))+(H138-I$24)))</f>
        <v/>
      </c>
      <c r="J138" s="156">
        <f>IF((I138&lt;=0),0,((I138-J$24)*Stock*(_xlfn.NORM.INV(RAND(),stock_ave,stock_std))+(I138-J$24)*Bonds*(_xlfn.NORM.INV(RAND(),bond_ave,bond_std))+(I138-J$24)*cash*(_xlfn.NORM.INV(RAND(),cash_ave,cash_std))+(I138-J$24)))</f>
        <v/>
      </c>
      <c r="K138" s="156">
        <f>IF((J138&lt;=0),0,((J138-K$24)*Stock*(_xlfn.NORM.INV(RAND(),stock_ave,stock_std))+(J138-K$24)*Bonds*(_xlfn.NORM.INV(RAND(),bond_ave,bond_std))+(J138-K$24)*cash*(_xlfn.NORM.INV(RAND(),cash_ave,cash_std))+(J138-K$24)))</f>
        <v/>
      </c>
      <c r="L138" s="156">
        <f>IF((K138&lt;=0),0,((K138-L$24)*Stock*(_xlfn.NORM.INV(RAND(),stock_ave,stock_std))+(K138-L$24)*Bonds*(_xlfn.NORM.INV(RAND(),bond_ave,bond_std))+(K138-L$24)*cash*(_xlfn.NORM.INV(RAND(),cash_ave,cash_std))+(K138-L$24)))</f>
        <v/>
      </c>
      <c r="M138" s="156">
        <f>IF((L138&lt;=0),0,((L138-M$24)*Stock*(_xlfn.NORM.INV(RAND(),stock_ave,stock_std))+(L138-M$24)*Bonds*(_xlfn.NORM.INV(RAND(),bond_ave,bond_std))+(L138-M$24)*cash*(_xlfn.NORM.INV(RAND(),cash_ave,cash_std))+(L138-M$24)))</f>
        <v/>
      </c>
      <c r="N138" s="156">
        <f>IF((M138&lt;=0),0,((M138-N$24)*Stock*(_xlfn.NORM.INV(RAND(),stock_ave,stock_std))+(M138-N$24)*Bonds*(_xlfn.NORM.INV(RAND(),bond_ave,bond_std))+(M138-N$24)*cash*(_xlfn.NORM.INV(RAND(),cash_ave,cash_std))+(M138-N$24)))</f>
        <v/>
      </c>
      <c r="O138" s="156">
        <f>IF((N138&lt;=0),0,((N138-O$24)*Stock*(_xlfn.NORM.INV(RAND(),stock_ave,stock_std))+(N138-O$24)*Bonds*(_xlfn.NORM.INV(RAND(),bond_ave,bond_std))+(N138-O$24)*cash*(_xlfn.NORM.INV(RAND(),cash_ave,cash_std))+(N138-O$24)))</f>
        <v/>
      </c>
      <c r="P138" s="156">
        <f>IF((O138&lt;=0),0,((O138-P$24)*Stock*(_xlfn.NORM.INV(RAND(),stock_ave,stock_std))+(O138-P$24)*Bonds*(_xlfn.NORM.INV(RAND(),bond_ave,bond_std))+(O138-P$24)*cash*(_xlfn.NORM.INV(RAND(),cash_ave,cash_std))+(O138-P$24)))</f>
        <v/>
      </c>
      <c r="Q138" s="156">
        <f>IF((P138&lt;=0),0,((P138-Q$24)*Stock*(_xlfn.NORM.INV(RAND(),stock_ave,stock_std))+(P138-Q$24)*Bonds*(_xlfn.NORM.INV(RAND(),bond_ave,bond_std))+(P138-Q$24)*cash*(_xlfn.NORM.INV(RAND(),cash_ave,cash_std))+(P138-Q$24)))</f>
        <v/>
      </c>
      <c r="R138" s="156">
        <f>IF((Q138&lt;=0),0,((Q138-R$24)*Stock*(_xlfn.NORM.INV(RAND(),stock_ave,stock_std))+(Q138-R$24)*Bonds*(_xlfn.NORM.INV(RAND(),bond_ave,bond_std))+(Q138-R$24)*cash*(_xlfn.NORM.INV(RAND(),cash_ave,cash_std))+(Q138-R$24)))</f>
        <v/>
      </c>
      <c r="S138" s="156">
        <f>IF((R138&lt;=0),0,((R138-S$24)*Stock*(_xlfn.NORM.INV(RAND(),stock_ave,stock_std))+(R138-S$24)*Bonds*(_xlfn.NORM.INV(RAND(),bond_ave,bond_std))+(R138-S$24)*cash*(_xlfn.NORM.INV(RAND(),cash_ave,cash_std))+(R138-S$24)))</f>
        <v/>
      </c>
      <c r="T138" s="156">
        <f>IF((S138&lt;=0),0,((S138-T$24)*Stock*(_xlfn.NORM.INV(RAND(),stock_ave,stock_std))+(S138-T$24)*Bonds*(_xlfn.NORM.INV(RAND(),bond_ave,bond_std))+(S138-T$24)*cash*(_xlfn.NORM.INV(RAND(),cash_ave,cash_std))+(S138-T$24)))</f>
        <v/>
      </c>
      <c r="U138" s="156">
        <f>IF((T138&lt;=0),0,((T138-U$24)*Stock*(_xlfn.NORM.INV(RAND(),stock_ave,stock_std))+(T138-U$24)*Bonds*(_xlfn.NORM.INV(RAND(),bond_ave,bond_std))+(T138-U$24)*cash*(_xlfn.NORM.INV(RAND(),cash_ave,cash_std))+(T138-U$24)))</f>
        <v/>
      </c>
      <c r="V138" s="156">
        <f>IF((U138&lt;=0),0,((U138-V$24)*Stock*(_xlfn.NORM.INV(RAND(),stock_ave,stock_std))+(U138-V$24)*Bonds*(_xlfn.NORM.INV(RAND(),bond_ave,bond_std))+(U138-V$24)*cash*(_xlfn.NORM.INV(RAND(),cash_ave,cash_std))+(U138-V$24)))</f>
        <v/>
      </c>
      <c r="W138" s="156">
        <f>IF((V138&lt;=0),0,((V138-W$24)*Stock*(_xlfn.NORM.INV(RAND(),stock_ave,stock_std))+(V138-W$24)*Bonds*(_xlfn.NORM.INV(RAND(),bond_ave,bond_std))+(V138-W$24)*cash*(_xlfn.NORM.INV(RAND(),cash_ave,cash_std))+(V138-W$24)))</f>
        <v/>
      </c>
      <c r="X138" s="156">
        <f>IF((W138&lt;=0),0,((W138-X$24)*Stock*(_xlfn.NORM.INV(RAND(),stock_ave,stock_std))+(W138-X$24)*Bonds*(_xlfn.NORM.INV(RAND(),bond_ave,bond_std))+(W138-X$24)*cash*(_xlfn.NORM.INV(RAND(),cash_ave,cash_std))+(W138-X$24)))</f>
        <v/>
      </c>
      <c r="Y138" s="156">
        <f>IF((X138&lt;=0),0,((X138-Y$24)*Stock*(_xlfn.NORM.INV(RAND(),stock_ave,stock_std))+(X138-Y$24)*Bonds*(_xlfn.NORM.INV(RAND(),bond_ave,bond_std))+(X138-Y$24)*cash*(_xlfn.NORM.INV(RAND(),cash_ave,cash_std))+(X138-Y$24)))</f>
        <v/>
      </c>
      <c r="Z138" s="156">
        <f>IF((Y138&lt;=0),0,((Y138-Z$24)*Stock*(_xlfn.NORM.INV(RAND(),stock_ave,stock_std))+(Y138-Z$24)*Bonds*(_xlfn.NORM.INV(RAND(),bond_ave,bond_std))+(Y138-Z$24)*cash*(_xlfn.NORM.INV(RAND(),cash_ave,cash_std))+(Y138-Z$24)))</f>
        <v/>
      </c>
      <c r="AA138" s="156">
        <f>IF((Z138&lt;=0),0,((Z138-AA$24)*Stock*(_xlfn.NORM.INV(RAND(),stock_ave,stock_std))+(Z138-AA$24)*Bonds*(_xlfn.NORM.INV(RAND(),bond_ave,bond_std))+(Z138-AA$24)*cash*(_xlfn.NORM.INV(RAND(),cash_ave,cash_std))+(Z138-AA$24)))</f>
        <v/>
      </c>
      <c r="AB138" s="156">
        <f>IF((AA138&lt;=0),0,((AA138-AB$24)*Stock*(_xlfn.NORM.INV(RAND(),stock_ave,stock_std))+(AA138-AB$24)*Bonds*(_xlfn.NORM.INV(RAND(),bond_ave,bond_std))+(AA138-AB$24)*cash*(_xlfn.NORM.INV(RAND(),cash_ave,cash_std))+(AA138-AB$24)))</f>
        <v/>
      </c>
      <c r="AC138" s="156">
        <f>IF((AB138&lt;=0),0,((AB138-AC$24)*Stock*(_xlfn.NORM.INV(RAND(),stock_ave,stock_std))+(AB138-AC$24)*Bonds*(_xlfn.NORM.INV(RAND(),bond_ave,bond_std))+(AB138-AC$24)*cash*(_xlfn.NORM.INV(RAND(),cash_ave,cash_std))+(AB138-AC$24)))</f>
        <v/>
      </c>
      <c r="AD138" s="156">
        <f>IF((AC138&lt;=0),0,((AC138-AD$24)*Stock*(_xlfn.NORM.INV(RAND(),stock_ave,stock_std))+(AC138-AD$24)*Bonds*(_xlfn.NORM.INV(RAND(),bond_ave,bond_std))+(AC138-AD$24)*cash*(_xlfn.NORM.INV(RAND(),cash_ave,cash_std))+(AC138-AD$24)))</f>
        <v/>
      </c>
      <c r="AE138" s="156">
        <f>IF((AD138&lt;=0),0,((AD138-AE$24)*Stock*(_xlfn.NORM.INV(RAND(),stock_ave,stock_std))+(AD138-AE$24)*Bonds*(_xlfn.NORM.INV(RAND(),bond_ave,bond_std))+(AD138-AE$24)*cash*(_xlfn.NORM.INV(RAND(),cash_ave,cash_std))+(AD138-AE$24)))</f>
        <v/>
      </c>
      <c r="AF138" s="156">
        <f>IF((AE138&lt;=0),0,((AE138-AF$24)*Stock*(_xlfn.NORM.INV(RAND(),stock_ave,stock_std))+(AE138-AF$24)*Bonds*(_xlfn.NORM.INV(RAND(),bond_ave,bond_std))+(AE138-AF$24)*cash*(_xlfn.NORM.INV(RAND(),cash_ave,cash_std))+(AE138-AF$24)))</f>
        <v/>
      </c>
      <c r="AG138" s="156">
        <f>IF((AF138&lt;=0),0,((AF138-AG$24)*Stock*(_xlfn.NORM.INV(RAND(),stock_ave,stock_std))+(AF138-AG$24)*Bonds*(_xlfn.NORM.INV(RAND(),bond_ave,bond_std))+(AF138-AG$24)*cash*(_xlfn.NORM.INV(RAND(),cash_ave,cash_std))+(AF138-AG$24)))</f>
        <v/>
      </c>
      <c r="AH138" s="156">
        <f>IF((AG138&lt;=0),0,((AG138-AH$24)*Stock*(_xlfn.NORM.INV(RAND(),stock_ave,stock_std))+(AG138-AH$24)*Bonds*(_xlfn.NORM.INV(RAND(),bond_ave,bond_std))+(AG138-AH$24)*cash*(_xlfn.NORM.INV(RAND(),cash_ave,cash_std))+(AG138-AH$24)))</f>
        <v/>
      </c>
      <c r="AI138" s="156">
        <f>IF((AH138&lt;=0),0,((AH138-AI$24)*Stock*(_xlfn.NORM.INV(RAND(),stock_ave,stock_std))+(AH138-AI$24)*Bonds*(_xlfn.NORM.INV(RAND(),bond_ave,bond_std))+(AH138-AI$24)*cash*(_xlfn.NORM.INV(RAND(),cash_ave,cash_std))+(AH138-AI$24)))</f>
        <v/>
      </c>
      <c r="AJ138" s="156">
        <f>IF((AI138&lt;=0),0,((AI138-AJ$24)*Stock*(_xlfn.NORM.INV(RAND(),stock_ave,stock_std))+(AI138-AJ$24)*Bonds*(_xlfn.NORM.INV(RAND(),bond_ave,bond_std))+(AI138-AJ$24)*cash*(_xlfn.NORM.INV(RAND(),cash_ave,cash_std))+(AI138-AJ$24)))</f>
        <v/>
      </c>
      <c r="AK138" s="156">
        <f>IF((AJ138&lt;=0),0,((AJ138-AK$24)*Stock*(_xlfn.NORM.INV(RAND(),stock_ave,stock_std))+(AJ138-AK$24)*Bonds*(_xlfn.NORM.INV(RAND(),bond_ave,bond_std))+(AJ138-AK$24)*cash*(_xlfn.NORM.INV(RAND(),cash_ave,cash_std))+(AJ138-AK$24)))</f>
        <v/>
      </c>
      <c r="AL138" s="156">
        <f>IF((AK138&lt;=0),0,((AK138-AL$24)*Stock*(_xlfn.NORM.INV(RAND(),stock_ave,stock_std))+(AK138-AL$24)*Bonds*(_xlfn.NORM.INV(RAND(),bond_ave,bond_std))+(AK138-AL$24)*cash*(_xlfn.NORM.INV(RAND(),cash_ave,cash_std))+(AK138-AL$24)))</f>
        <v/>
      </c>
      <c r="AM138" s="156">
        <f>IF((AL138&lt;=0),0,((AL138-AM$24)*Stock*(_xlfn.NORM.INV(RAND(),stock_ave,stock_std))+(AL138-AM$24)*Bonds*(_xlfn.NORM.INV(RAND(),bond_ave,bond_std))+(AL138-AM$24)*cash*(_xlfn.NORM.INV(RAND(),cash_ave,cash_std))+(AL138-AM$24)))</f>
        <v/>
      </c>
      <c r="AN138" s="156">
        <f>IF((AM138&lt;=0),0,((AM138-AN$24)*Stock*(_xlfn.NORM.INV(RAND(),stock_ave,stock_std))+(AM138-AN$24)*Bonds*(_xlfn.NORM.INV(RAND(),bond_ave,bond_std))+(AM138-AN$24)*cash*(_xlfn.NORM.INV(RAND(),cash_ave,cash_std))+(AM138-AN$24)))</f>
        <v/>
      </c>
      <c r="AO138" s="156">
        <f>IF((AN138&lt;=0),0,((AN138-AO$24)*Stock*(_xlfn.NORM.INV(RAND(),stock_ave,stock_std))+(AN138-AO$24)*Bonds*(_xlfn.NORM.INV(RAND(),bond_ave,bond_std))+(AN138-AO$24)*cash*(_xlfn.NORM.INV(RAND(),cash_ave,cash_std))+(AN138-AO$24)))</f>
        <v/>
      </c>
      <c r="AP138" s="156">
        <f>IF((AO138&lt;=0),0,((AO138-AP$24)*Stock*(_xlfn.NORM.INV(RAND(),stock_ave,stock_std))+(AO138-AP$24)*Bonds*(_xlfn.NORM.INV(RAND(),bond_ave,bond_std))+(AO138-AP$24)*cash*(_xlfn.NORM.INV(RAND(),cash_ave,cash_std))+(AO138-AP$24)))</f>
        <v/>
      </c>
      <c r="AQ138" s="156">
        <f>IF((AP138&lt;=0),0,((AP138-AQ$24)*Stock*(_xlfn.NORM.INV(RAND(),stock_ave,stock_std))+(AP138-AQ$24)*Bonds*(_xlfn.NORM.INV(RAND(),bond_ave,bond_std))+(AP138-AQ$24)*cash*(_xlfn.NORM.INV(RAND(),cash_ave,cash_std))+(AP138-AQ$24)))</f>
        <v/>
      </c>
      <c r="AR138" s="156">
        <f>IF((AQ138&lt;=0),0,((AQ138-AR$24)*Stock*(_xlfn.NORM.INV(RAND(),stock_ave,stock_std))+(AQ138-AR$24)*Bonds*(_xlfn.NORM.INV(RAND(),bond_ave,bond_std))+(AQ138-AR$24)*cash*(_xlfn.NORM.INV(RAND(),cash_ave,cash_std))+(AQ138-AR$24)))</f>
        <v/>
      </c>
      <c r="AS138" s="156">
        <f>IF((AR138&lt;=0),0,((AR138-AS$24)*Stock*(_xlfn.NORM.INV(RAND(),stock_ave,stock_std))+(AR138-AS$24)*Bonds*(_xlfn.NORM.INV(RAND(),bond_ave,bond_std))+(AR138-AS$24)*cash*(_xlfn.NORM.INV(RAND(),cash_ave,cash_std))+(AR138-AS$24)))</f>
        <v/>
      </c>
      <c r="AT138" s="156">
        <f>IF((AS138&lt;=0),0,((AS138-AT$24)*Stock*(_xlfn.NORM.INV(RAND(),stock_ave,stock_std))+(AS138-AT$24)*Bonds*(_xlfn.NORM.INV(RAND(),bond_ave,bond_std))+(AS138-AT$24)*cash*(_xlfn.NORM.INV(RAND(),cash_ave,cash_std))+(AS138-AT$24)))</f>
        <v/>
      </c>
      <c r="AU138" s="156">
        <f>IF((AT138&lt;=0),0,((AT138-AU$24)*Stock*(_xlfn.NORM.INV(RAND(),stock_ave,stock_std))+(AT138-AU$24)*Bonds*(_xlfn.NORM.INV(RAND(),bond_ave,bond_std))+(AT138-AU$24)*cash*(_xlfn.NORM.INV(RAND(),cash_ave,cash_std))+(AT138-AU$24)))</f>
        <v/>
      </c>
      <c r="AV138" s="156">
        <f>IF((AU138&lt;=0),0,((AU138-AV$24)*Stock*(_xlfn.NORM.INV(RAND(),stock_ave,stock_std))+(AU138-AV$24)*Bonds*(_xlfn.NORM.INV(RAND(),bond_ave,bond_std))+(AU138-AV$24)*cash*(_xlfn.NORM.INV(RAND(),cash_ave,cash_std))+(AU138-AV$24)))</f>
        <v/>
      </c>
      <c r="AW138" s="156">
        <f>IF((AV138&lt;=0),0,((AV138-AW$24)*Stock*(_xlfn.NORM.INV(RAND(),stock_ave,stock_std))+(AV138-AW$24)*Bonds*(_xlfn.NORM.INV(RAND(),bond_ave,bond_std))+(AV138-AW$24)*cash*(_xlfn.NORM.INV(RAND(),cash_ave,cash_std))+(AV138-AW$24)))</f>
        <v/>
      </c>
      <c r="AX138" s="159" t="n"/>
      <c r="AY138" s="159" t="n"/>
      <c r="AZ138" s="159" t="n"/>
      <c r="BA138" s="159" t="n"/>
      <c r="BB138" s="159" t="n"/>
    </row>
    <row r="139">
      <c r="C139" s="147" t="n"/>
      <c r="D139" s="61">
        <f>+D138-IF(D$18&gt;74,(D138/D$25)*$C$10)</f>
        <v/>
      </c>
      <c r="E139" s="61">
        <f>+E138-IF(E$18&gt;74,(E138/E$25)*$C$10)</f>
        <v/>
      </c>
      <c r="F139" s="61">
        <f>+F138-IF(F$18&gt;74,(F138/F$25)*$C$10)</f>
        <v/>
      </c>
      <c r="G139" s="61">
        <f>+G138-IF(G$18&gt;74,(G138/G$25)*$C$10)</f>
        <v/>
      </c>
      <c r="H139" s="61">
        <f>+H138-IF(H$18&gt;74,(H138/H$25)*$C$10)</f>
        <v/>
      </c>
      <c r="I139" s="61">
        <f>+I138-IF(I$18&gt;74,(I138/I$25)*$C$10)</f>
        <v/>
      </c>
      <c r="J139" s="61">
        <f>+J138-IF(J$18&gt;74,(J138/J$25)*$C$10)</f>
        <v/>
      </c>
      <c r="K139" s="61">
        <f>+K138-IF(K$18&gt;74,(K138/K$25)*$C$10)</f>
        <v/>
      </c>
      <c r="L139" s="61">
        <f>+L138-IF(L$18&gt;74,(L138/L$25)*$C$10)</f>
        <v/>
      </c>
      <c r="M139" s="61">
        <f>+M138-IF(M$18&gt;74,(M138/M$25)*$C$10)</f>
        <v/>
      </c>
      <c r="N139" s="61">
        <f>+N138-IF(N$18&gt;74,(N138/N$25)*$C$10)</f>
        <v/>
      </c>
      <c r="O139" s="61">
        <f>+O138-IF(O$18&gt;74,(O138/O$25)*$C$10)</f>
        <v/>
      </c>
      <c r="P139" s="61">
        <f>+P138-IF(P$18&gt;74,(P138/P$25)*$C$10)</f>
        <v/>
      </c>
      <c r="Q139" s="61">
        <f>+Q138-IF(Q$18&gt;74,(Q138/Q$25)*$C$10)</f>
        <v/>
      </c>
      <c r="R139" s="61">
        <f>+R138-IF(R$18&gt;74,(R138/R$25)*$C$10)</f>
        <v/>
      </c>
      <c r="S139" s="61">
        <f>+S138-IF(S$18&gt;74,(S138/S$25)*$C$10)</f>
        <v/>
      </c>
      <c r="T139" s="61">
        <f>+T138-IF(T$18&gt;74,(T138/T$25)*$C$10)</f>
        <v/>
      </c>
      <c r="U139" s="61">
        <f>+U138-IF(U$18&gt;74,(U138/U$25)*$C$10)</f>
        <v/>
      </c>
      <c r="V139" s="61">
        <f>+V138-IF(V$18&gt;74,(V138/V$25)*$C$10)</f>
        <v/>
      </c>
      <c r="W139" s="61">
        <f>+W138-IF(W$18&gt;74,(W138/W$25)*$C$10)</f>
        <v/>
      </c>
      <c r="X139" s="61">
        <f>+X138-IF(X$18&gt;74,(X138/X$25)*$C$10)</f>
        <v/>
      </c>
      <c r="Y139" s="61">
        <f>+Y138-IF(Y$18&gt;74,(Y138/Y$25)*$C$10)</f>
        <v/>
      </c>
      <c r="Z139" s="61">
        <f>+Z138-IF(Z$18&gt;74,(Z138/Z$25)*$C$10)</f>
        <v/>
      </c>
      <c r="AA139" s="61">
        <f>+AA138-IF(AA$18&gt;74,(AA138/AA$25)*$C$10)</f>
        <v/>
      </c>
      <c r="AB139" s="61">
        <f>+AB138-IF(AB$18&gt;74,(AB138/AB$25)*$C$10)</f>
        <v/>
      </c>
      <c r="AC139" s="61">
        <f>+AC138-IF(AC$18&gt;74,(AC138/AC$25)*$C$10)</f>
        <v/>
      </c>
      <c r="AD139" s="61">
        <f>+AD138-IF(AD$18&gt;74,(AD138/AD$25)*$C$10)</f>
        <v/>
      </c>
      <c r="AE139" s="61">
        <f>+AE138-IF(AE$18&gt;74,(AE138/AE$25)*$C$10)</f>
        <v/>
      </c>
      <c r="AF139" s="61">
        <f>+AF138-IF(AF$18&gt;74,(AF138/AF$25)*$C$10)</f>
        <v/>
      </c>
      <c r="AG139" s="61">
        <f>+AG138-IF(AG$18&gt;74,(AG138/AG$25)*$C$10)</f>
        <v/>
      </c>
      <c r="AH139" s="61">
        <f>+AH138-IF(AH$18&gt;74,(AH138/AH$25)*$C$10)</f>
        <v/>
      </c>
      <c r="AI139" s="61">
        <f>+AI138-IF(AI$18&gt;74,(AI138/AI$25)*$C$10)</f>
        <v/>
      </c>
      <c r="AJ139" s="61">
        <f>+AJ138-IF(AJ$18&gt;74,(AJ138/AJ$25)*$C$10)</f>
        <v/>
      </c>
      <c r="AK139" s="61">
        <f>+AK138-IF(AK$18&gt;74,(AK138/AK$25)*$C$10)</f>
        <v/>
      </c>
      <c r="AL139" s="61">
        <f>+AL138-IF(AL$18&gt;74,(AL138/AL$25)*$C$10)</f>
        <v/>
      </c>
      <c r="AM139" s="61">
        <f>+AM138-IF(AM$18&gt;74,(AM138/AM$25)*$C$10)</f>
        <v/>
      </c>
      <c r="AN139" s="61">
        <f>+AN138-IF(AN$18&gt;74,(AN138/AN$25)*$C$10)</f>
        <v/>
      </c>
      <c r="AO139" s="61">
        <f>+AO138-IF(AO$18&gt;74,(AO138/AO$25)*$C$10)</f>
        <v/>
      </c>
      <c r="AP139" s="61">
        <f>+AP138-IF(AP$18&gt;74,(AP138/AP$25)*$C$10)</f>
        <v/>
      </c>
      <c r="AQ139" s="61">
        <f>+AQ138-IF(AQ$18&gt;74,(AQ138/AQ$25)*$C$10)</f>
        <v/>
      </c>
      <c r="AR139" s="61">
        <f>+AR138-IF(AR$18&gt;74,(AR138/AR$25)*$C$10)</f>
        <v/>
      </c>
      <c r="AS139" s="61">
        <f>+AS138-IF(AS$18&gt;74,(AS138/AS$25)*$C$10)</f>
        <v/>
      </c>
      <c r="AT139" s="61">
        <f>+AT138-IF(AT$18&gt;74,(AT138/AT$25)*$C$10)</f>
        <v/>
      </c>
      <c r="AU139" s="61">
        <f>+AU138-IF(AU$18&gt;74,(AU138/AU$25)*$C$10)</f>
        <v/>
      </c>
      <c r="AV139" s="61">
        <f>+AV138-IF(AV$18&gt;74,(AV138/AV$25)*$C$10)</f>
        <v/>
      </c>
      <c r="AW139" s="61">
        <f>+AW138-IF(AW$18&gt;74,(AW138/AW$25)*$C$10)</f>
        <v/>
      </c>
      <c r="AX139" s="35">
        <f>IF(AW139&gt;0,1,0)</f>
        <v/>
      </c>
      <c r="AY139" s="35">
        <f>IF(AL139&gt;0,1,0)</f>
        <v/>
      </c>
      <c r="AZ139" s="35">
        <f>IF(AG139&gt;0,1,0)</f>
        <v/>
      </c>
      <c r="BA139" s="35">
        <f>IF(AB139&gt;0,1,0)</f>
        <v/>
      </c>
      <c r="BB139" s="35">
        <f>IF(W139&gt;0,1,0)</f>
        <v/>
      </c>
    </row>
    <row r="140">
      <c r="B140" s="154" t="inlineStr">
        <is>
          <t>trial 57</t>
        </is>
      </c>
      <c r="C140" s="155">
        <f>+start-$C$24</f>
        <v/>
      </c>
      <c r="D140" s="156">
        <f>IF((C140&lt;=0),0,((C140-D$24)*Stock*(_xlfn.NORM.INV(RAND(),stock_ave,stock_std))+(C140-D$24)*Bonds*(_xlfn.NORM.INV(RAND(),bond_ave,bond_std))+(C140-D$24)*cash*(_xlfn.NORM.INV(RAND(),cash_ave,cash_std))+(C140-D$24)))</f>
        <v/>
      </c>
      <c r="E140" s="156">
        <f>IF((D140&lt;=0),0,((D140-E$24)*Stock*(_xlfn.NORM.INV(RAND(),stock_ave,stock_std))+(D140-E$24)*Bonds*(_xlfn.NORM.INV(RAND(),bond_ave,bond_std))+(D140-E$24)*cash*(_xlfn.NORM.INV(RAND(),cash_ave,cash_std))+(D140-E$24)))</f>
        <v/>
      </c>
      <c r="F140" s="156">
        <f>IF((E140&lt;=0),0,((E140-F$24)*Stock*(_xlfn.NORM.INV(RAND(),stock_ave,stock_std))+(E140-F$24)*Bonds*(_xlfn.NORM.INV(RAND(),bond_ave,bond_std))+(E140-F$24)*cash*(_xlfn.NORM.INV(RAND(),cash_ave,cash_std))+(E140-F$24)))</f>
        <v/>
      </c>
      <c r="G140" s="156">
        <f>IF((F140&lt;=0),0,((F140-G$24)*Stock*(_xlfn.NORM.INV(RAND(),stock_ave,stock_std))+(F140-G$24)*Bonds*(_xlfn.NORM.INV(RAND(),bond_ave,bond_std))+(F140-G$24)*cash*(_xlfn.NORM.INV(RAND(),cash_ave,cash_std))+(F140-G$24)))</f>
        <v/>
      </c>
      <c r="H140" s="156">
        <f>IF((G140&lt;=0),0,((G140-H$24)*Stock*(_xlfn.NORM.INV(RAND(),stock_ave,stock_std))+(G140-H$24)*Bonds*(_xlfn.NORM.INV(RAND(),bond_ave,bond_std))+(G140-H$24)*cash*(_xlfn.NORM.INV(RAND(),cash_ave,cash_std))+(G140-H$24)))</f>
        <v/>
      </c>
      <c r="I140" s="156">
        <f>IF((H140&lt;=0),0,((H140-I$24)*Stock*(_xlfn.NORM.INV(RAND(),stock_ave,stock_std))+(H140-I$24)*Bonds*(_xlfn.NORM.INV(RAND(),bond_ave,bond_std))+(H140-I$24)*cash*(_xlfn.NORM.INV(RAND(),cash_ave,cash_std))+(H140-I$24)))</f>
        <v/>
      </c>
      <c r="J140" s="156">
        <f>IF((I140&lt;=0),0,((I140-J$24)*Stock*(_xlfn.NORM.INV(RAND(),stock_ave,stock_std))+(I140-J$24)*Bonds*(_xlfn.NORM.INV(RAND(),bond_ave,bond_std))+(I140-J$24)*cash*(_xlfn.NORM.INV(RAND(),cash_ave,cash_std))+(I140-J$24)))</f>
        <v/>
      </c>
      <c r="K140" s="156">
        <f>IF((J140&lt;=0),0,((J140-K$24)*Stock*(_xlfn.NORM.INV(RAND(),stock_ave,stock_std))+(J140-K$24)*Bonds*(_xlfn.NORM.INV(RAND(),bond_ave,bond_std))+(J140-K$24)*cash*(_xlfn.NORM.INV(RAND(),cash_ave,cash_std))+(J140-K$24)))</f>
        <v/>
      </c>
      <c r="L140" s="156">
        <f>IF((K140&lt;=0),0,((K140-L$24)*Stock*(_xlfn.NORM.INV(RAND(),stock_ave,stock_std))+(K140-L$24)*Bonds*(_xlfn.NORM.INV(RAND(),bond_ave,bond_std))+(K140-L$24)*cash*(_xlfn.NORM.INV(RAND(),cash_ave,cash_std))+(K140-L$24)))</f>
        <v/>
      </c>
      <c r="M140" s="156">
        <f>IF((L140&lt;=0),0,((L140-M$24)*Stock*(_xlfn.NORM.INV(RAND(),stock_ave,stock_std))+(L140-M$24)*Bonds*(_xlfn.NORM.INV(RAND(),bond_ave,bond_std))+(L140-M$24)*cash*(_xlfn.NORM.INV(RAND(),cash_ave,cash_std))+(L140-M$24)))</f>
        <v/>
      </c>
      <c r="N140" s="156">
        <f>IF((M140&lt;=0),0,((M140-N$24)*Stock*(_xlfn.NORM.INV(RAND(),stock_ave,stock_std))+(M140-N$24)*Bonds*(_xlfn.NORM.INV(RAND(),bond_ave,bond_std))+(M140-N$24)*cash*(_xlfn.NORM.INV(RAND(),cash_ave,cash_std))+(M140-N$24)))</f>
        <v/>
      </c>
      <c r="O140" s="156">
        <f>IF((N140&lt;=0),0,((N140-O$24)*Stock*(_xlfn.NORM.INV(RAND(),stock_ave,stock_std))+(N140-O$24)*Bonds*(_xlfn.NORM.INV(RAND(),bond_ave,bond_std))+(N140-O$24)*cash*(_xlfn.NORM.INV(RAND(),cash_ave,cash_std))+(N140-O$24)))</f>
        <v/>
      </c>
      <c r="P140" s="156">
        <f>IF((O140&lt;=0),0,((O140-P$24)*Stock*(_xlfn.NORM.INV(RAND(),stock_ave,stock_std))+(O140-P$24)*Bonds*(_xlfn.NORM.INV(RAND(),bond_ave,bond_std))+(O140-P$24)*cash*(_xlfn.NORM.INV(RAND(),cash_ave,cash_std))+(O140-P$24)))</f>
        <v/>
      </c>
      <c r="Q140" s="156">
        <f>IF((P140&lt;=0),0,((P140-Q$24)*Stock*(_xlfn.NORM.INV(RAND(),stock_ave,stock_std))+(P140-Q$24)*Bonds*(_xlfn.NORM.INV(RAND(),bond_ave,bond_std))+(P140-Q$24)*cash*(_xlfn.NORM.INV(RAND(),cash_ave,cash_std))+(P140-Q$24)))</f>
        <v/>
      </c>
      <c r="R140" s="156">
        <f>IF((Q140&lt;=0),0,((Q140-R$24)*Stock*(_xlfn.NORM.INV(RAND(),stock_ave,stock_std))+(Q140-R$24)*Bonds*(_xlfn.NORM.INV(RAND(),bond_ave,bond_std))+(Q140-R$24)*cash*(_xlfn.NORM.INV(RAND(),cash_ave,cash_std))+(Q140-R$24)))</f>
        <v/>
      </c>
      <c r="S140" s="156">
        <f>IF((R140&lt;=0),0,((R140-S$24)*Stock*(_xlfn.NORM.INV(RAND(),stock_ave,stock_std))+(R140-S$24)*Bonds*(_xlfn.NORM.INV(RAND(),bond_ave,bond_std))+(R140-S$24)*cash*(_xlfn.NORM.INV(RAND(),cash_ave,cash_std))+(R140-S$24)))</f>
        <v/>
      </c>
      <c r="T140" s="156">
        <f>IF((S140&lt;=0),0,((S140-T$24)*Stock*(_xlfn.NORM.INV(RAND(),stock_ave,stock_std))+(S140-T$24)*Bonds*(_xlfn.NORM.INV(RAND(),bond_ave,bond_std))+(S140-T$24)*cash*(_xlfn.NORM.INV(RAND(),cash_ave,cash_std))+(S140-T$24)))</f>
        <v/>
      </c>
      <c r="U140" s="156">
        <f>IF((T140&lt;=0),0,((T140-U$24)*Stock*(_xlfn.NORM.INV(RAND(),stock_ave,stock_std))+(T140-U$24)*Bonds*(_xlfn.NORM.INV(RAND(),bond_ave,bond_std))+(T140-U$24)*cash*(_xlfn.NORM.INV(RAND(),cash_ave,cash_std))+(T140-U$24)))</f>
        <v/>
      </c>
      <c r="V140" s="156">
        <f>IF((U140&lt;=0),0,((U140-V$24)*Stock*(_xlfn.NORM.INV(RAND(),stock_ave,stock_std))+(U140-V$24)*Bonds*(_xlfn.NORM.INV(RAND(),bond_ave,bond_std))+(U140-V$24)*cash*(_xlfn.NORM.INV(RAND(),cash_ave,cash_std))+(U140-V$24)))</f>
        <v/>
      </c>
      <c r="W140" s="156">
        <f>IF((V140&lt;=0),0,((V140-W$24)*Stock*(_xlfn.NORM.INV(RAND(),stock_ave,stock_std))+(V140-W$24)*Bonds*(_xlfn.NORM.INV(RAND(),bond_ave,bond_std))+(V140-W$24)*cash*(_xlfn.NORM.INV(RAND(),cash_ave,cash_std))+(V140-W$24)))</f>
        <v/>
      </c>
      <c r="X140" s="156">
        <f>IF((W140&lt;=0),0,((W140-X$24)*Stock*(_xlfn.NORM.INV(RAND(),stock_ave,stock_std))+(W140-X$24)*Bonds*(_xlfn.NORM.INV(RAND(),bond_ave,bond_std))+(W140-X$24)*cash*(_xlfn.NORM.INV(RAND(),cash_ave,cash_std))+(W140-X$24)))</f>
        <v/>
      </c>
      <c r="Y140" s="156">
        <f>IF((X140&lt;=0),0,((X140-Y$24)*Stock*(_xlfn.NORM.INV(RAND(),stock_ave,stock_std))+(X140-Y$24)*Bonds*(_xlfn.NORM.INV(RAND(),bond_ave,bond_std))+(X140-Y$24)*cash*(_xlfn.NORM.INV(RAND(),cash_ave,cash_std))+(X140-Y$24)))</f>
        <v/>
      </c>
      <c r="Z140" s="156">
        <f>IF((Y140&lt;=0),0,((Y140-Z$24)*Stock*(_xlfn.NORM.INV(RAND(),stock_ave,stock_std))+(Y140-Z$24)*Bonds*(_xlfn.NORM.INV(RAND(),bond_ave,bond_std))+(Y140-Z$24)*cash*(_xlfn.NORM.INV(RAND(),cash_ave,cash_std))+(Y140-Z$24)))</f>
        <v/>
      </c>
      <c r="AA140" s="156">
        <f>IF((Z140&lt;=0),0,((Z140-AA$24)*Stock*(_xlfn.NORM.INV(RAND(),stock_ave,stock_std))+(Z140-AA$24)*Bonds*(_xlfn.NORM.INV(RAND(),bond_ave,bond_std))+(Z140-AA$24)*cash*(_xlfn.NORM.INV(RAND(),cash_ave,cash_std))+(Z140-AA$24)))</f>
        <v/>
      </c>
      <c r="AB140" s="156">
        <f>IF((AA140&lt;=0),0,((AA140-AB$24)*Stock*(_xlfn.NORM.INV(RAND(),stock_ave,stock_std))+(AA140-AB$24)*Bonds*(_xlfn.NORM.INV(RAND(),bond_ave,bond_std))+(AA140-AB$24)*cash*(_xlfn.NORM.INV(RAND(),cash_ave,cash_std))+(AA140-AB$24)))</f>
        <v/>
      </c>
      <c r="AC140" s="156">
        <f>IF((AB140&lt;=0),0,((AB140-AC$24)*Stock*(_xlfn.NORM.INV(RAND(),stock_ave,stock_std))+(AB140-AC$24)*Bonds*(_xlfn.NORM.INV(RAND(),bond_ave,bond_std))+(AB140-AC$24)*cash*(_xlfn.NORM.INV(RAND(),cash_ave,cash_std))+(AB140-AC$24)))</f>
        <v/>
      </c>
      <c r="AD140" s="156">
        <f>IF((AC140&lt;=0),0,((AC140-AD$24)*Stock*(_xlfn.NORM.INV(RAND(),stock_ave,stock_std))+(AC140-AD$24)*Bonds*(_xlfn.NORM.INV(RAND(),bond_ave,bond_std))+(AC140-AD$24)*cash*(_xlfn.NORM.INV(RAND(),cash_ave,cash_std))+(AC140-AD$24)))</f>
        <v/>
      </c>
      <c r="AE140" s="156">
        <f>IF((AD140&lt;=0),0,((AD140-AE$24)*Stock*(_xlfn.NORM.INV(RAND(),stock_ave,stock_std))+(AD140-AE$24)*Bonds*(_xlfn.NORM.INV(RAND(),bond_ave,bond_std))+(AD140-AE$24)*cash*(_xlfn.NORM.INV(RAND(),cash_ave,cash_std))+(AD140-AE$24)))</f>
        <v/>
      </c>
      <c r="AF140" s="156">
        <f>IF((AE140&lt;=0),0,((AE140-AF$24)*Stock*(_xlfn.NORM.INV(RAND(),stock_ave,stock_std))+(AE140-AF$24)*Bonds*(_xlfn.NORM.INV(RAND(),bond_ave,bond_std))+(AE140-AF$24)*cash*(_xlfn.NORM.INV(RAND(),cash_ave,cash_std))+(AE140-AF$24)))</f>
        <v/>
      </c>
      <c r="AG140" s="156">
        <f>IF((AF140&lt;=0),0,((AF140-AG$24)*Stock*(_xlfn.NORM.INV(RAND(),stock_ave,stock_std))+(AF140-AG$24)*Bonds*(_xlfn.NORM.INV(RAND(),bond_ave,bond_std))+(AF140-AG$24)*cash*(_xlfn.NORM.INV(RAND(),cash_ave,cash_std))+(AF140-AG$24)))</f>
        <v/>
      </c>
      <c r="AH140" s="156">
        <f>IF((AG140&lt;=0),0,((AG140-AH$24)*Stock*(_xlfn.NORM.INV(RAND(),stock_ave,stock_std))+(AG140-AH$24)*Bonds*(_xlfn.NORM.INV(RAND(),bond_ave,bond_std))+(AG140-AH$24)*cash*(_xlfn.NORM.INV(RAND(),cash_ave,cash_std))+(AG140-AH$24)))</f>
        <v/>
      </c>
      <c r="AI140" s="156">
        <f>IF((AH140&lt;=0),0,((AH140-AI$24)*Stock*(_xlfn.NORM.INV(RAND(),stock_ave,stock_std))+(AH140-AI$24)*Bonds*(_xlfn.NORM.INV(RAND(),bond_ave,bond_std))+(AH140-AI$24)*cash*(_xlfn.NORM.INV(RAND(),cash_ave,cash_std))+(AH140-AI$24)))</f>
        <v/>
      </c>
      <c r="AJ140" s="156">
        <f>IF((AI140&lt;=0),0,((AI140-AJ$24)*Stock*(_xlfn.NORM.INV(RAND(),stock_ave,stock_std))+(AI140-AJ$24)*Bonds*(_xlfn.NORM.INV(RAND(),bond_ave,bond_std))+(AI140-AJ$24)*cash*(_xlfn.NORM.INV(RAND(),cash_ave,cash_std))+(AI140-AJ$24)))</f>
        <v/>
      </c>
      <c r="AK140" s="156">
        <f>IF((AJ140&lt;=0),0,((AJ140-AK$24)*Stock*(_xlfn.NORM.INV(RAND(),stock_ave,stock_std))+(AJ140-AK$24)*Bonds*(_xlfn.NORM.INV(RAND(),bond_ave,bond_std))+(AJ140-AK$24)*cash*(_xlfn.NORM.INV(RAND(),cash_ave,cash_std))+(AJ140-AK$24)))</f>
        <v/>
      </c>
      <c r="AL140" s="156">
        <f>IF((AK140&lt;=0),0,((AK140-AL$24)*Stock*(_xlfn.NORM.INV(RAND(),stock_ave,stock_std))+(AK140-AL$24)*Bonds*(_xlfn.NORM.INV(RAND(),bond_ave,bond_std))+(AK140-AL$24)*cash*(_xlfn.NORM.INV(RAND(),cash_ave,cash_std))+(AK140-AL$24)))</f>
        <v/>
      </c>
      <c r="AM140" s="156">
        <f>IF((AL140&lt;=0),0,((AL140-AM$24)*Stock*(_xlfn.NORM.INV(RAND(),stock_ave,stock_std))+(AL140-AM$24)*Bonds*(_xlfn.NORM.INV(RAND(),bond_ave,bond_std))+(AL140-AM$24)*cash*(_xlfn.NORM.INV(RAND(),cash_ave,cash_std))+(AL140-AM$24)))</f>
        <v/>
      </c>
      <c r="AN140" s="156">
        <f>IF((AM140&lt;=0),0,((AM140-AN$24)*Stock*(_xlfn.NORM.INV(RAND(),stock_ave,stock_std))+(AM140-AN$24)*Bonds*(_xlfn.NORM.INV(RAND(),bond_ave,bond_std))+(AM140-AN$24)*cash*(_xlfn.NORM.INV(RAND(),cash_ave,cash_std))+(AM140-AN$24)))</f>
        <v/>
      </c>
      <c r="AO140" s="156">
        <f>IF((AN140&lt;=0),0,((AN140-AO$24)*Stock*(_xlfn.NORM.INV(RAND(),stock_ave,stock_std))+(AN140-AO$24)*Bonds*(_xlfn.NORM.INV(RAND(),bond_ave,bond_std))+(AN140-AO$24)*cash*(_xlfn.NORM.INV(RAND(),cash_ave,cash_std))+(AN140-AO$24)))</f>
        <v/>
      </c>
      <c r="AP140" s="156">
        <f>IF((AO140&lt;=0),0,((AO140-AP$24)*Stock*(_xlfn.NORM.INV(RAND(),stock_ave,stock_std))+(AO140-AP$24)*Bonds*(_xlfn.NORM.INV(RAND(),bond_ave,bond_std))+(AO140-AP$24)*cash*(_xlfn.NORM.INV(RAND(),cash_ave,cash_std))+(AO140-AP$24)))</f>
        <v/>
      </c>
      <c r="AQ140" s="156">
        <f>IF((AP140&lt;=0),0,((AP140-AQ$24)*Stock*(_xlfn.NORM.INV(RAND(),stock_ave,stock_std))+(AP140-AQ$24)*Bonds*(_xlfn.NORM.INV(RAND(),bond_ave,bond_std))+(AP140-AQ$24)*cash*(_xlfn.NORM.INV(RAND(),cash_ave,cash_std))+(AP140-AQ$24)))</f>
        <v/>
      </c>
      <c r="AR140" s="156">
        <f>IF((AQ140&lt;=0),0,((AQ140-AR$24)*Stock*(_xlfn.NORM.INV(RAND(),stock_ave,stock_std))+(AQ140-AR$24)*Bonds*(_xlfn.NORM.INV(RAND(),bond_ave,bond_std))+(AQ140-AR$24)*cash*(_xlfn.NORM.INV(RAND(),cash_ave,cash_std))+(AQ140-AR$24)))</f>
        <v/>
      </c>
      <c r="AS140" s="156">
        <f>IF((AR140&lt;=0),0,((AR140-AS$24)*Stock*(_xlfn.NORM.INV(RAND(),stock_ave,stock_std))+(AR140-AS$24)*Bonds*(_xlfn.NORM.INV(RAND(),bond_ave,bond_std))+(AR140-AS$24)*cash*(_xlfn.NORM.INV(RAND(),cash_ave,cash_std))+(AR140-AS$24)))</f>
        <v/>
      </c>
      <c r="AT140" s="156">
        <f>IF((AS140&lt;=0),0,((AS140-AT$24)*Stock*(_xlfn.NORM.INV(RAND(),stock_ave,stock_std))+(AS140-AT$24)*Bonds*(_xlfn.NORM.INV(RAND(),bond_ave,bond_std))+(AS140-AT$24)*cash*(_xlfn.NORM.INV(RAND(),cash_ave,cash_std))+(AS140-AT$24)))</f>
        <v/>
      </c>
      <c r="AU140" s="156">
        <f>IF((AT140&lt;=0),0,((AT140-AU$24)*Stock*(_xlfn.NORM.INV(RAND(),stock_ave,stock_std))+(AT140-AU$24)*Bonds*(_xlfn.NORM.INV(RAND(),bond_ave,bond_std))+(AT140-AU$24)*cash*(_xlfn.NORM.INV(RAND(),cash_ave,cash_std))+(AT140-AU$24)))</f>
        <v/>
      </c>
      <c r="AV140" s="156">
        <f>IF((AU140&lt;=0),0,((AU140-AV$24)*Stock*(_xlfn.NORM.INV(RAND(),stock_ave,stock_std))+(AU140-AV$24)*Bonds*(_xlfn.NORM.INV(RAND(),bond_ave,bond_std))+(AU140-AV$24)*cash*(_xlfn.NORM.INV(RAND(),cash_ave,cash_std))+(AU140-AV$24)))</f>
        <v/>
      </c>
      <c r="AW140" s="156">
        <f>IF((AV140&lt;=0),0,((AV140-AW$24)*Stock*(_xlfn.NORM.INV(RAND(),stock_ave,stock_std))+(AV140-AW$24)*Bonds*(_xlfn.NORM.INV(RAND(),bond_ave,bond_std))+(AV140-AW$24)*cash*(_xlfn.NORM.INV(RAND(),cash_ave,cash_std))+(AV140-AW$24)))</f>
        <v/>
      </c>
      <c r="AX140" s="159" t="n"/>
      <c r="AY140" s="159" t="n"/>
      <c r="AZ140" s="159" t="n"/>
      <c r="BA140" s="159" t="n"/>
      <c r="BB140" s="159" t="n"/>
    </row>
    <row r="141">
      <c r="C141" s="147" t="n"/>
      <c r="D141" s="61">
        <f>+D140-IF(D$18&gt;74,(D140/D$25)*$C$10)</f>
        <v/>
      </c>
      <c r="E141" s="61">
        <f>+E140-IF(E$18&gt;74,(E140/E$25)*$C$10)</f>
        <v/>
      </c>
      <c r="F141" s="61">
        <f>+F140-IF(F$18&gt;74,(F140/F$25)*$C$10)</f>
        <v/>
      </c>
      <c r="G141" s="61">
        <f>+G140-IF(G$18&gt;74,(G140/G$25)*$C$10)</f>
        <v/>
      </c>
      <c r="H141" s="61">
        <f>+H140-IF(H$18&gt;74,(H140/H$25)*$C$10)</f>
        <v/>
      </c>
      <c r="I141" s="61">
        <f>+I140-IF(I$18&gt;74,(I140/I$25)*$C$10)</f>
        <v/>
      </c>
      <c r="J141" s="61">
        <f>+J140-IF(J$18&gt;74,(J140/J$25)*$C$10)</f>
        <v/>
      </c>
      <c r="K141" s="61">
        <f>+K140-IF(K$18&gt;74,(K140/K$25)*$C$10)</f>
        <v/>
      </c>
      <c r="L141" s="61">
        <f>+L140-IF(L$18&gt;74,(L140/L$25)*$C$10)</f>
        <v/>
      </c>
      <c r="M141" s="61">
        <f>+M140-IF(M$18&gt;74,(M140/M$25)*$C$10)</f>
        <v/>
      </c>
      <c r="N141" s="61">
        <f>+N140-IF(N$18&gt;74,(N140/N$25)*$C$10)</f>
        <v/>
      </c>
      <c r="O141" s="61">
        <f>+O140-IF(O$18&gt;74,(O140/O$25)*$C$10)</f>
        <v/>
      </c>
      <c r="P141" s="61">
        <f>+P140-IF(P$18&gt;74,(P140/P$25)*$C$10)</f>
        <v/>
      </c>
      <c r="Q141" s="61">
        <f>+Q140-IF(Q$18&gt;74,(Q140/Q$25)*$C$10)</f>
        <v/>
      </c>
      <c r="R141" s="61">
        <f>+R140-IF(R$18&gt;74,(R140/R$25)*$C$10)</f>
        <v/>
      </c>
      <c r="S141" s="61">
        <f>+S140-IF(S$18&gt;74,(S140/S$25)*$C$10)</f>
        <v/>
      </c>
      <c r="T141" s="61">
        <f>+T140-IF(T$18&gt;74,(T140/T$25)*$C$10)</f>
        <v/>
      </c>
      <c r="U141" s="61">
        <f>+U140-IF(U$18&gt;74,(U140/U$25)*$C$10)</f>
        <v/>
      </c>
      <c r="V141" s="61">
        <f>+V140-IF(V$18&gt;74,(V140/V$25)*$C$10)</f>
        <v/>
      </c>
      <c r="W141" s="61">
        <f>+W140-IF(W$18&gt;74,(W140/W$25)*$C$10)</f>
        <v/>
      </c>
      <c r="X141" s="61">
        <f>+X140-IF(X$18&gt;74,(X140/X$25)*$C$10)</f>
        <v/>
      </c>
      <c r="Y141" s="61">
        <f>+Y140-IF(Y$18&gt;74,(Y140/Y$25)*$C$10)</f>
        <v/>
      </c>
      <c r="Z141" s="61">
        <f>+Z140-IF(Z$18&gt;74,(Z140/Z$25)*$C$10)</f>
        <v/>
      </c>
      <c r="AA141" s="61">
        <f>+AA140-IF(AA$18&gt;74,(AA140/AA$25)*$C$10)</f>
        <v/>
      </c>
      <c r="AB141" s="61">
        <f>+AB140-IF(AB$18&gt;74,(AB140/AB$25)*$C$10)</f>
        <v/>
      </c>
      <c r="AC141" s="61">
        <f>+AC140-IF(AC$18&gt;74,(AC140/AC$25)*$C$10)</f>
        <v/>
      </c>
      <c r="AD141" s="61">
        <f>+AD140-IF(AD$18&gt;74,(AD140/AD$25)*$C$10)</f>
        <v/>
      </c>
      <c r="AE141" s="61">
        <f>+AE140-IF(AE$18&gt;74,(AE140/AE$25)*$C$10)</f>
        <v/>
      </c>
      <c r="AF141" s="61">
        <f>+AF140-IF(AF$18&gt;74,(AF140/AF$25)*$C$10)</f>
        <v/>
      </c>
      <c r="AG141" s="61">
        <f>+AG140-IF(AG$18&gt;74,(AG140/AG$25)*$C$10)</f>
        <v/>
      </c>
      <c r="AH141" s="61">
        <f>+AH140-IF(AH$18&gt;74,(AH140/AH$25)*$C$10)</f>
        <v/>
      </c>
      <c r="AI141" s="61">
        <f>+AI140-IF(AI$18&gt;74,(AI140/AI$25)*$C$10)</f>
        <v/>
      </c>
      <c r="AJ141" s="61">
        <f>+AJ140-IF(AJ$18&gt;74,(AJ140/AJ$25)*$C$10)</f>
        <v/>
      </c>
      <c r="AK141" s="61">
        <f>+AK140-IF(AK$18&gt;74,(AK140/AK$25)*$C$10)</f>
        <v/>
      </c>
      <c r="AL141" s="61">
        <f>+AL140-IF(AL$18&gt;74,(AL140/AL$25)*$C$10)</f>
        <v/>
      </c>
      <c r="AM141" s="61">
        <f>+AM140-IF(AM$18&gt;74,(AM140/AM$25)*$C$10)</f>
        <v/>
      </c>
      <c r="AN141" s="61">
        <f>+AN140-IF(AN$18&gt;74,(AN140/AN$25)*$C$10)</f>
        <v/>
      </c>
      <c r="AO141" s="61">
        <f>+AO140-IF(AO$18&gt;74,(AO140/AO$25)*$C$10)</f>
        <v/>
      </c>
      <c r="AP141" s="61">
        <f>+AP140-IF(AP$18&gt;74,(AP140/AP$25)*$C$10)</f>
        <v/>
      </c>
      <c r="AQ141" s="61">
        <f>+AQ140-IF(AQ$18&gt;74,(AQ140/AQ$25)*$C$10)</f>
        <v/>
      </c>
      <c r="AR141" s="61">
        <f>+AR140-IF(AR$18&gt;74,(AR140/AR$25)*$C$10)</f>
        <v/>
      </c>
      <c r="AS141" s="61">
        <f>+AS140-IF(AS$18&gt;74,(AS140/AS$25)*$C$10)</f>
        <v/>
      </c>
      <c r="AT141" s="61">
        <f>+AT140-IF(AT$18&gt;74,(AT140/AT$25)*$C$10)</f>
        <v/>
      </c>
      <c r="AU141" s="61">
        <f>+AU140-IF(AU$18&gt;74,(AU140/AU$25)*$C$10)</f>
        <v/>
      </c>
      <c r="AV141" s="61">
        <f>+AV140-IF(AV$18&gt;74,(AV140/AV$25)*$C$10)</f>
        <v/>
      </c>
      <c r="AW141" s="61">
        <f>+AW140-IF(AW$18&gt;74,(AW140/AW$25)*$C$10)</f>
        <v/>
      </c>
      <c r="AX141" s="35">
        <f>IF(AW141&gt;0,1,0)</f>
        <v/>
      </c>
      <c r="AY141" s="35">
        <f>IF(AL141&gt;0,1,0)</f>
        <v/>
      </c>
      <c r="AZ141" s="35">
        <f>IF(AG141&gt;0,1,0)</f>
        <v/>
      </c>
      <c r="BA141" s="35">
        <f>IF(AB141&gt;0,1,0)</f>
        <v/>
      </c>
      <c r="BB141" s="35">
        <f>IF(W141&gt;0,1,0)</f>
        <v/>
      </c>
    </row>
    <row r="142">
      <c r="B142" s="154" t="inlineStr">
        <is>
          <t>trial 58</t>
        </is>
      </c>
      <c r="C142" s="155">
        <f>+start-$C$24</f>
        <v/>
      </c>
      <c r="D142" s="156">
        <f>IF((C142&lt;=0),0,((C142-D$24)*Stock*(_xlfn.NORM.INV(RAND(),stock_ave,stock_std))+(C142-D$24)*Bonds*(_xlfn.NORM.INV(RAND(),bond_ave,bond_std))+(C142-D$24)*cash*(_xlfn.NORM.INV(RAND(),cash_ave,cash_std))+(C142-D$24)))</f>
        <v/>
      </c>
      <c r="E142" s="156">
        <f>IF((D142&lt;=0),0,((D142-E$24)*Stock*(_xlfn.NORM.INV(RAND(),stock_ave,stock_std))+(D142-E$24)*Bonds*(_xlfn.NORM.INV(RAND(),bond_ave,bond_std))+(D142-E$24)*cash*(_xlfn.NORM.INV(RAND(),cash_ave,cash_std))+(D142-E$24)))</f>
        <v/>
      </c>
      <c r="F142" s="156">
        <f>IF((E142&lt;=0),0,((E142-F$24)*Stock*(_xlfn.NORM.INV(RAND(),stock_ave,stock_std))+(E142-F$24)*Bonds*(_xlfn.NORM.INV(RAND(),bond_ave,bond_std))+(E142-F$24)*cash*(_xlfn.NORM.INV(RAND(),cash_ave,cash_std))+(E142-F$24)))</f>
        <v/>
      </c>
      <c r="G142" s="156">
        <f>IF((F142&lt;=0),0,((F142-G$24)*Stock*(_xlfn.NORM.INV(RAND(),stock_ave,stock_std))+(F142-G$24)*Bonds*(_xlfn.NORM.INV(RAND(),bond_ave,bond_std))+(F142-G$24)*cash*(_xlfn.NORM.INV(RAND(),cash_ave,cash_std))+(F142-G$24)))</f>
        <v/>
      </c>
      <c r="H142" s="156">
        <f>IF((G142&lt;=0),0,((G142-H$24)*Stock*(_xlfn.NORM.INV(RAND(),stock_ave,stock_std))+(G142-H$24)*Bonds*(_xlfn.NORM.INV(RAND(),bond_ave,bond_std))+(G142-H$24)*cash*(_xlfn.NORM.INV(RAND(),cash_ave,cash_std))+(G142-H$24)))</f>
        <v/>
      </c>
      <c r="I142" s="156">
        <f>IF((H142&lt;=0),0,((H142-I$24)*Stock*(_xlfn.NORM.INV(RAND(),stock_ave,stock_std))+(H142-I$24)*Bonds*(_xlfn.NORM.INV(RAND(),bond_ave,bond_std))+(H142-I$24)*cash*(_xlfn.NORM.INV(RAND(),cash_ave,cash_std))+(H142-I$24)))</f>
        <v/>
      </c>
      <c r="J142" s="156">
        <f>IF((I142&lt;=0),0,((I142-J$24)*Stock*(_xlfn.NORM.INV(RAND(),stock_ave,stock_std))+(I142-J$24)*Bonds*(_xlfn.NORM.INV(RAND(),bond_ave,bond_std))+(I142-J$24)*cash*(_xlfn.NORM.INV(RAND(),cash_ave,cash_std))+(I142-J$24)))</f>
        <v/>
      </c>
      <c r="K142" s="156">
        <f>IF((J142&lt;=0),0,((J142-K$24)*Stock*(_xlfn.NORM.INV(RAND(),stock_ave,stock_std))+(J142-K$24)*Bonds*(_xlfn.NORM.INV(RAND(),bond_ave,bond_std))+(J142-K$24)*cash*(_xlfn.NORM.INV(RAND(),cash_ave,cash_std))+(J142-K$24)))</f>
        <v/>
      </c>
      <c r="L142" s="156">
        <f>IF((K142&lt;=0),0,((K142-L$24)*Stock*(_xlfn.NORM.INV(RAND(),stock_ave,stock_std))+(K142-L$24)*Bonds*(_xlfn.NORM.INV(RAND(),bond_ave,bond_std))+(K142-L$24)*cash*(_xlfn.NORM.INV(RAND(),cash_ave,cash_std))+(K142-L$24)))</f>
        <v/>
      </c>
      <c r="M142" s="156">
        <f>IF((L142&lt;=0),0,((L142-M$24)*Stock*(_xlfn.NORM.INV(RAND(),stock_ave,stock_std))+(L142-M$24)*Bonds*(_xlfn.NORM.INV(RAND(),bond_ave,bond_std))+(L142-M$24)*cash*(_xlfn.NORM.INV(RAND(),cash_ave,cash_std))+(L142-M$24)))</f>
        <v/>
      </c>
      <c r="N142" s="156">
        <f>IF((M142&lt;=0),0,((M142-N$24)*Stock*(_xlfn.NORM.INV(RAND(),stock_ave,stock_std))+(M142-N$24)*Bonds*(_xlfn.NORM.INV(RAND(),bond_ave,bond_std))+(M142-N$24)*cash*(_xlfn.NORM.INV(RAND(),cash_ave,cash_std))+(M142-N$24)))</f>
        <v/>
      </c>
      <c r="O142" s="156">
        <f>IF((N142&lt;=0),0,((N142-O$24)*Stock*(_xlfn.NORM.INV(RAND(),stock_ave,stock_std))+(N142-O$24)*Bonds*(_xlfn.NORM.INV(RAND(),bond_ave,bond_std))+(N142-O$24)*cash*(_xlfn.NORM.INV(RAND(),cash_ave,cash_std))+(N142-O$24)))</f>
        <v/>
      </c>
      <c r="P142" s="156">
        <f>IF((O142&lt;=0),0,((O142-P$24)*Stock*(_xlfn.NORM.INV(RAND(),stock_ave,stock_std))+(O142-P$24)*Bonds*(_xlfn.NORM.INV(RAND(),bond_ave,bond_std))+(O142-P$24)*cash*(_xlfn.NORM.INV(RAND(),cash_ave,cash_std))+(O142-P$24)))</f>
        <v/>
      </c>
      <c r="Q142" s="156">
        <f>IF((P142&lt;=0),0,((P142-Q$24)*Stock*(_xlfn.NORM.INV(RAND(),stock_ave,stock_std))+(P142-Q$24)*Bonds*(_xlfn.NORM.INV(RAND(),bond_ave,bond_std))+(P142-Q$24)*cash*(_xlfn.NORM.INV(RAND(),cash_ave,cash_std))+(P142-Q$24)))</f>
        <v/>
      </c>
      <c r="R142" s="156">
        <f>IF((Q142&lt;=0),0,((Q142-R$24)*Stock*(_xlfn.NORM.INV(RAND(),stock_ave,stock_std))+(Q142-R$24)*Bonds*(_xlfn.NORM.INV(RAND(),bond_ave,bond_std))+(Q142-R$24)*cash*(_xlfn.NORM.INV(RAND(),cash_ave,cash_std))+(Q142-R$24)))</f>
        <v/>
      </c>
      <c r="S142" s="156">
        <f>IF((R142&lt;=0),0,((R142-S$24)*Stock*(_xlfn.NORM.INV(RAND(),stock_ave,stock_std))+(R142-S$24)*Bonds*(_xlfn.NORM.INV(RAND(),bond_ave,bond_std))+(R142-S$24)*cash*(_xlfn.NORM.INV(RAND(),cash_ave,cash_std))+(R142-S$24)))</f>
        <v/>
      </c>
      <c r="T142" s="156">
        <f>IF((S142&lt;=0),0,((S142-T$24)*Stock*(_xlfn.NORM.INV(RAND(),stock_ave,stock_std))+(S142-T$24)*Bonds*(_xlfn.NORM.INV(RAND(),bond_ave,bond_std))+(S142-T$24)*cash*(_xlfn.NORM.INV(RAND(),cash_ave,cash_std))+(S142-T$24)))</f>
        <v/>
      </c>
      <c r="U142" s="156">
        <f>IF((T142&lt;=0),0,((T142-U$24)*Stock*(_xlfn.NORM.INV(RAND(),stock_ave,stock_std))+(T142-U$24)*Bonds*(_xlfn.NORM.INV(RAND(),bond_ave,bond_std))+(T142-U$24)*cash*(_xlfn.NORM.INV(RAND(),cash_ave,cash_std))+(T142-U$24)))</f>
        <v/>
      </c>
      <c r="V142" s="156">
        <f>IF((U142&lt;=0),0,((U142-V$24)*Stock*(_xlfn.NORM.INV(RAND(),stock_ave,stock_std))+(U142-V$24)*Bonds*(_xlfn.NORM.INV(RAND(),bond_ave,bond_std))+(U142-V$24)*cash*(_xlfn.NORM.INV(RAND(),cash_ave,cash_std))+(U142-V$24)))</f>
        <v/>
      </c>
      <c r="W142" s="156">
        <f>IF((V142&lt;=0),0,((V142-W$24)*Stock*(_xlfn.NORM.INV(RAND(),stock_ave,stock_std))+(V142-W$24)*Bonds*(_xlfn.NORM.INV(RAND(),bond_ave,bond_std))+(V142-W$24)*cash*(_xlfn.NORM.INV(RAND(),cash_ave,cash_std))+(V142-W$24)))</f>
        <v/>
      </c>
      <c r="X142" s="156">
        <f>IF((W142&lt;=0),0,((W142-X$24)*Stock*(_xlfn.NORM.INV(RAND(),stock_ave,stock_std))+(W142-X$24)*Bonds*(_xlfn.NORM.INV(RAND(),bond_ave,bond_std))+(W142-X$24)*cash*(_xlfn.NORM.INV(RAND(),cash_ave,cash_std))+(W142-X$24)))</f>
        <v/>
      </c>
      <c r="Y142" s="156">
        <f>IF((X142&lt;=0),0,((X142-Y$24)*Stock*(_xlfn.NORM.INV(RAND(),stock_ave,stock_std))+(X142-Y$24)*Bonds*(_xlfn.NORM.INV(RAND(),bond_ave,bond_std))+(X142-Y$24)*cash*(_xlfn.NORM.INV(RAND(),cash_ave,cash_std))+(X142-Y$24)))</f>
        <v/>
      </c>
      <c r="Z142" s="156">
        <f>IF((Y142&lt;=0),0,((Y142-Z$24)*Stock*(_xlfn.NORM.INV(RAND(),stock_ave,stock_std))+(Y142-Z$24)*Bonds*(_xlfn.NORM.INV(RAND(),bond_ave,bond_std))+(Y142-Z$24)*cash*(_xlfn.NORM.INV(RAND(),cash_ave,cash_std))+(Y142-Z$24)))</f>
        <v/>
      </c>
      <c r="AA142" s="156">
        <f>IF((Z142&lt;=0),0,((Z142-AA$24)*Stock*(_xlfn.NORM.INV(RAND(),stock_ave,stock_std))+(Z142-AA$24)*Bonds*(_xlfn.NORM.INV(RAND(),bond_ave,bond_std))+(Z142-AA$24)*cash*(_xlfn.NORM.INV(RAND(),cash_ave,cash_std))+(Z142-AA$24)))</f>
        <v/>
      </c>
      <c r="AB142" s="156">
        <f>IF((AA142&lt;=0),0,((AA142-AB$24)*Stock*(_xlfn.NORM.INV(RAND(),stock_ave,stock_std))+(AA142-AB$24)*Bonds*(_xlfn.NORM.INV(RAND(),bond_ave,bond_std))+(AA142-AB$24)*cash*(_xlfn.NORM.INV(RAND(),cash_ave,cash_std))+(AA142-AB$24)))</f>
        <v/>
      </c>
      <c r="AC142" s="156">
        <f>IF((AB142&lt;=0),0,((AB142-AC$24)*Stock*(_xlfn.NORM.INV(RAND(),stock_ave,stock_std))+(AB142-AC$24)*Bonds*(_xlfn.NORM.INV(RAND(),bond_ave,bond_std))+(AB142-AC$24)*cash*(_xlfn.NORM.INV(RAND(),cash_ave,cash_std))+(AB142-AC$24)))</f>
        <v/>
      </c>
      <c r="AD142" s="156">
        <f>IF((AC142&lt;=0),0,((AC142-AD$24)*Stock*(_xlfn.NORM.INV(RAND(),stock_ave,stock_std))+(AC142-AD$24)*Bonds*(_xlfn.NORM.INV(RAND(),bond_ave,bond_std))+(AC142-AD$24)*cash*(_xlfn.NORM.INV(RAND(),cash_ave,cash_std))+(AC142-AD$24)))</f>
        <v/>
      </c>
      <c r="AE142" s="156">
        <f>IF((AD142&lt;=0),0,((AD142-AE$24)*Stock*(_xlfn.NORM.INV(RAND(),stock_ave,stock_std))+(AD142-AE$24)*Bonds*(_xlfn.NORM.INV(RAND(),bond_ave,bond_std))+(AD142-AE$24)*cash*(_xlfn.NORM.INV(RAND(),cash_ave,cash_std))+(AD142-AE$24)))</f>
        <v/>
      </c>
      <c r="AF142" s="156">
        <f>IF((AE142&lt;=0),0,((AE142-AF$24)*Stock*(_xlfn.NORM.INV(RAND(),stock_ave,stock_std))+(AE142-AF$24)*Bonds*(_xlfn.NORM.INV(RAND(),bond_ave,bond_std))+(AE142-AF$24)*cash*(_xlfn.NORM.INV(RAND(),cash_ave,cash_std))+(AE142-AF$24)))</f>
        <v/>
      </c>
      <c r="AG142" s="156">
        <f>IF((AF142&lt;=0),0,((AF142-AG$24)*Stock*(_xlfn.NORM.INV(RAND(),stock_ave,stock_std))+(AF142-AG$24)*Bonds*(_xlfn.NORM.INV(RAND(),bond_ave,bond_std))+(AF142-AG$24)*cash*(_xlfn.NORM.INV(RAND(),cash_ave,cash_std))+(AF142-AG$24)))</f>
        <v/>
      </c>
      <c r="AH142" s="156">
        <f>IF((AG142&lt;=0),0,((AG142-AH$24)*Stock*(_xlfn.NORM.INV(RAND(),stock_ave,stock_std))+(AG142-AH$24)*Bonds*(_xlfn.NORM.INV(RAND(),bond_ave,bond_std))+(AG142-AH$24)*cash*(_xlfn.NORM.INV(RAND(),cash_ave,cash_std))+(AG142-AH$24)))</f>
        <v/>
      </c>
      <c r="AI142" s="156">
        <f>IF((AH142&lt;=0),0,((AH142-AI$24)*Stock*(_xlfn.NORM.INV(RAND(),stock_ave,stock_std))+(AH142-AI$24)*Bonds*(_xlfn.NORM.INV(RAND(),bond_ave,bond_std))+(AH142-AI$24)*cash*(_xlfn.NORM.INV(RAND(),cash_ave,cash_std))+(AH142-AI$24)))</f>
        <v/>
      </c>
      <c r="AJ142" s="156">
        <f>IF((AI142&lt;=0),0,((AI142-AJ$24)*Stock*(_xlfn.NORM.INV(RAND(),stock_ave,stock_std))+(AI142-AJ$24)*Bonds*(_xlfn.NORM.INV(RAND(),bond_ave,bond_std))+(AI142-AJ$24)*cash*(_xlfn.NORM.INV(RAND(),cash_ave,cash_std))+(AI142-AJ$24)))</f>
        <v/>
      </c>
      <c r="AK142" s="156">
        <f>IF((AJ142&lt;=0),0,((AJ142-AK$24)*Stock*(_xlfn.NORM.INV(RAND(),stock_ave,stock_std))+(AJ142-AK$24)*Bonds*(_xlfn.NORM.INV(RAND(),bond_ave,bond_std))+(AJ142-AK$24)*cash*(_xlfn.NORM.INV(RAND(),cash_ave,cash_std))+(AJ142-AK$24)))</f>
        <v/>
      </c>
      <c r="AL142" s="156">
        <f>IF((AK142&lt;=0),0,((AK142-AL$24)*Stock*(_xlfn.NORM.INV(RAND(),stock_ave,stock_std))+(AK142-AL$24)*Bonds*(_xlfn.NORM.INV(RAND(),bond_ave,bond_std))+(AK142-AL$24)*cash*(_xlfn.NORM.INV(RAND(),cash_ave,cash_std))+(AK142-AL$24)))</f>
        <v/>
      </c>
      <c r="AM142" s="156">
        <f>IF((AL142&lt;=0),0,((AL142-AM$24)*Stock*(_xlfn.NORM.INV(RAND(),stock_ave,stock_std))+(AL142-AM$24)*Bonds*(_xlfn.NORM.INV(RAND(),bond_ave,bond_std))+(AL142-AM$24)*cash*(_xlfn.NORM.INV(RAND(),cash_ave,cash_std))+(AL142-AM$24)))</f>
        <v/>
      </c>
      <c r="AN142" s="156">
        <f>IF((AM142&lt;=0),0,((AM142-AN$24)*Stock*(_xlfn.NORM.INV(RAND(),stock_ave,stock_std))+(AM142-AN$24)*Bonds*(_xlfn.NORM.INV(RAND(),bond_ave,bond_std))+(AM142-AN$24)*cash*(_xlfn.NORM.INV(RAND(),cash_ave,cash_std))+(AM142-AN$24)))</f>
        <v/>
      </c>
      <c r="AO142" s="156">
        <f>IF((AN142&lt;=0),0,((AN142-AO$24)*Stock*(_xlfn.NORM.INV(RAND(),stock_ave,stock_std))+(AN142-AO$24)*Bonds*(_xlfn.NORM.INV(RAND(),bond_ave,bond_std))+(AN142-AO$24)*cash*(_xlfn.NORM.INV(RAND(),cash_ave,cash_std))+(AN142-AO$24)))</f>
        <v/>
      </c>
      <c r="AP142" s="156">
        <f>IF((AO142&lt;=0),0,((AO142-AP$24)*Stock*(_xlfn.NORM.INV(RAND(),stock_ave,stock_std))+(AO142-AP$24)*Bonds*(_xlfn.NORM.INV(RAND(),bond_ave,bond_std))+(AO142-AP$24)*cash*(_xlfn.NORM.INV(RAND(),cash_ave,cash_std))+(AO142-AP$24)))</f>
        <v/>
      </c>
      <c r="AQ142" s="156">
        <f>IF((AP142&lt;=0),0,((AP142-AQ$24)*Stock*(_xlfn.NORM.INV(RAND(),stock_ave,stock_std))+(AP142-AQ$24)*Bonds*(_xlfn.NORM.INV(RAND(),bond_ave,bond_std))+(AP142-AQ$24)*cash*(_xlfn.NORM.INV(RAND(),cash_ave,cash_std))+(AP142-AQ$24)))</f>
        <v/>
      </c>
      <c r="AR142" s="156">
        <f>IF((AQ142&lt;=0),0,((AQ142-AR$24)*Stock*(_xlfn.NORM.INV(RAND(),stock_ave,stock_std))+(AQ142-AR$24)*Bonds*(_xlfn.NORM.INV(RAND(),bond_ave,bond_std))+(AQ142-AR$24)*cash*(_xlfn.NORM.INV(RAND(),cash_ave,cash_std))+(AQ142-AR$24)))</f>
        <v/>
      </c>
      <c r="AS142" s="156">
        <f>IF((AR142&lt;=0),0,((AR142-AS$24)*Stock*(_xlfn.NORM.INV(RAND(),stock_ave,stock_std))+(AR142-AS$24)*Bonds*(_xlfn.NORM.INV(RAND(),bond_ave,bond_std))+(AR142-AS$24)*cash*(_xlfn.NORM.INV(RAND(),cash_ave,cash_std))+(AR142-AS$24)))</f>
        <v/>
      </c>
      <c r="AT142" s="156">
        <f>IF((AS142&lt;=0),0,((AS142-AT$24)*Stock*(_xlfn.NORM.INV(RAND(),stock_ave,stock_std))+(AS142-AT$24)*Bonds*(_xlfn.NORM.INV(RAND(),bond_ave,bond_std))+(AS142-AT$24)*cash*(_xlfn.NORM.INV(RAND(),cash_ave,cash_std))+(AS142-AT$24)))</f>
        <v/>
      </c>
      <c r="AU142" s="156">
        <f>IF((AT142&lt;=0),0,((AT142-AU$24)*Stock*(_xlfn.NORM.INV(RAND(),stock_ave,stock_std))+(AT142-AU$24)*Bonds*(_xlfn.NORM.INV(RAND(),bond_ave,bond_std))+(AT142-AU$24)*cash*(_xlfn.NORM.INV(RAND(),cash_ave,cash_std))+(AT142-AU$24)))</f>
        <v/>
      </c>
      <c r="AV142" s="156">
        <f>IF((AU142&lt;=0),0,((AU142-AV$24)*Stock*(_xlfn.NORM.INV(RAND(),stock_ave,stock_std))+(AU142-AV$24)*Bonds*(_xlfn.NORM.INV(RAND(),bond_ave,bond_std))+(AU142-AV$24)*cash*(_xlfn.NORM.INV(RAND(),cash_ave,cash_std))+(AU142-AV$24)))</f>
        <v/>
      </c>
      <c r="AW142" s="156">
        <f>IF((AV142&lt;=0),0,((AV142-AW$24)*Stock*(_xlfn.NORM.INV(RAND(),stock_ave,stock_std))+(AV142-AW$24)*Bonds*(_xlfn.NORM.INV(RAND(),bond_ave,bond_std))+(AV142-AW$24)*cash*(_xlfn.NORM.INV(RAND(),cash_ave,cash_std))+(AV142-AW$24)))</f>
        <v/>
      </c>
      <c r="AX142" s="159" t="n"/>
      <c r="AY142" s="159" t="n"/>
      <c r="AZ142" s="159" t="n"/>
      <c r="BA142" s="159" t="n"/>
      <c r="BB142" s="159" t="n"/>
    </row>
    <row r="143">
      <c r="C143" s="147" t="n"/>
      <c r="D143" s="61">
        <f>+D142-IF(D$18&gt;74,(D142/D$25)*$C$10)</f>
        <v/>
      </c>
      <c r="E143" s="61">
        <f>+E142-IF(E$18&gt;74,(E142/E$25)*$C$10)</f>
        <v/>
      </c>
      <c r="F143" s="61">
        <f>+F142-IF(F$18&gt;74,(F142/F$25)*$C$10)</f>
        <v/>
      </c>
      <c r="G143" s="61">
        <f>+G142-IF(G$18&gt;74,(G142/G$25)*$C$10)</f>
        <v/>
      </c>
      <c r="H143" s="61">
        <f>+H142-IF(H$18&gt;74,(H142/H$25)*$C$10)</f>
        <v/>
      </c>
      <c r="I143" s="61">
        <f>+I142-IF(I$18&gt;74,(I142/I$25)*$C$10)</f>
        <v/>
      </c>
      <c r="J143" s="61">
        <f>+J142-IF(J$18&gt;74,(J142/J$25)*$C$10)</f>
        <v/>
      </c>
      <c r="K143" s="61">
        <f>+K142-IF(K$18&gt;74,(K142/K$25)*$C$10)</f>
        <v/>
      </c>
      <c r="L143" s="61">
        <f>+L142-IF(L$18&gt;74,(L142/L$25)*$C$10)</f>
        <v/>
      </c>
      <c r="M143" s="61">
        <f>+M142-IF(M$18&gt;74,(M142/M$25)*$C$10)</f>
        <v/>
      </c>
      <c r="N143" s="61">
        <f>+N142-IF(N$18&gt;74,(N142/N$25)*$C$10)</f>
        <v/>
      </c>
      <c r="O143" s="61">
        <f>+O142-IF(O$18&gt;74,(O142/O$25)*$C$10)</f>
        <v/>
      </c>
      <c r="P143" s="61">
        <f>+P142-IF(P$18&gt;74,(P142/P$25)*$C$10)</f>
        <v/>
      </c>
      <c r="Q143" s="61">
        <f>+Q142-IF(Q$18&gt;74,(Q142/Q$25)*$C$10)</f>
        <v/>
      </c>
      <c r="R143" s="61">
        <f>+R142-IF(R$18&gt;74,(R142/R$25)*$C$10)</f>
        <v/>
      </c>
      <c r="S143" s="61">
        <f>+S142-IF(S$18&gt;74,(S142/S$25)*$C$10)</f>
        <v/>
      </c>
      <c r="T143" s="61">
        <f>+T142-IF(T$18&gt;74,(T142/T$25)*$C$10)</f>
        <v/>
      </c>
      <c r="U143" s="61">
        <f>+U142-IF(U$18&gt;74,(U142/U$25)*$C$10)</f>
        <v/>
      </c>
      <c r="V143" s="61">
        <f>+V142-IF(V$18&gt;74,(V142/V$25)*$C$10)</f>
        <v/>
      </c>
      <c r="W143" s="61">
        <f>+W142-IF(W$18&gt;74,(W142/W$25)*$C$10)</f>
        <v/>
      </c>
      <c r="X143" s="61">
        <f>+X142-IF(X$18&gt;74,(X142/X$25)*$C$10)</f>
        <v/>
      </c>
      <c r="Y143" s="61">
        <f>+Y142-IF(Y$18&gt;74,(Y142/Y$25)*$C$10)</f>
        <v/>
      </c>
      <c r="Z143" s="61">
        <f>+Z142-IF(Z$18&gt;74,(Z142/Z$25)*$C$10)</f>
        <v/>
      </c>
      <c r="AA143" s="61">
        <f>+AA142-IF(AA$18&gt;74,(AA142/AA$25)*$C$10)</f>
        <v/>
      </c>
      <c r="AB143" s="61">
        <f>+AB142-IF(AB$18&gt;74,(AB142/AB$25)*$C$10)</f>
        <v/>
      </c>
      <c r="AC143" s="61">
        <f>+AC142-IF(AC$18&gt;74,(AC142/AC$25)*$C$10)</f>
        <v/>
      </c>
      <c r="AD143" s="61">
        <f>+AD142-IF(AD$18&gt;74,(AD142/AD$25)*$C$10)</f>
        <v/>
      </c>
      <c r="AE143" s="61">
        <f>+AE142-IF(AE$18&gt;74,(AE142/AE$25)*$C$10)</f>
        <v/>
      </c>
      <c r="AF143" s="61">
        <f>+AF142-IF(AF$18&gt;74,(AF142/AF$25)*$C$10)</f>
        <v/>
      </c>
      <c r="AG143" s="61">
        <f>+AG142-IF(AG$18&gt;74,(AG142/AG$25)*$C$10)</f>
        <v/>
      </c>
      <c r="AH143" s="61">
        <f>+AH142-IF(AH$18&gt;74,(AH142/AH$25)*$C$10)</f>
        <v/>
      </c>
      <c r="AI143" s="61">
        <f>+AI142-IF(AI$18&gt;74,(AI142/AI$25)*$C$10)</f>
        <v/>
      </c>
      <c r="AJ143" s="61">
        <f>+AJ142-IF(AJ$18&gt;74,(AJ142/AJ$25)*$C$10)</f>
        <v/>
      </c>
      <c r="AK143" s="61">
        <f>+AK142-IF(AK$18&gt;74,(AK142/AK$25)*$C$10)</f>
        <v/>
      </c>
      <c r="AL143" s="61">
        <f>+AL142-IF(AL$18&gt;74,(AL142/AL$25)*$C$10)</f>
        <v/>
      </c>
      <c r="AM143" s="61">
        <f>+AM142-IF(AM$18&gt;74,(AM142/AM$25)*$C$10)</f>
        <v/>
      </c>
      <c r="AN143" s="61">
        <f>+AN142-IF(AN$18&gt;74,(AN142/AN$25)*$C$10)</f>
        <v/>
      </c>
      <c r="AO143" s="61">
        <f>+AO142-IF(AO$18&gt;74,(AO142/AO$25)*$C$10)</f>
        <v/>
      </c>
      <c r="AP143" s="61">
        <f>+AP142-IF(AP$18&gt;74,(AP142/AP$25)*$C$10)</f>
        <v/>
      </c>
      <c r="AQ143" s="61">
        <f>+AQ142-IF(AQ$18&gt;74,(AQ142/AQ$25)*$C$10)</f>
        <v/>
      </c>
      <c r="AR143" s="61">
        <f>+AR142-IF(AR$18&gt;74,(AR142/AR$25)*$C$10)</f>
        <v/>
      </c>
      <c r="AS143" s="61">
        <f>+AS142-IF(AS$18&gt;74,(AS142/AS$25)*$C$10)</f>
        <v/>
      </c>
      <c r="AT143" s="61">
        <f>+AT142-IF(AT$18&gt;74,(AT142/AT$25)*$C$10)</f>
        <v/>
      </c>
      <c r="AU143" s="61">
        <f>+AU142-IF(AU$18&gt;74,(AU142/AU$25)*$C$10)</f>
        <v/>
      </c>
      <c r="AV143" s="61">
        <f>+AV142-IF(AV$18&gt;74,(AV142/AV$25)*$C$10)</f>
        <v/>
      </c>
      <c r="AW143" s="61">
        <f>+AW142-IF(AW$18&gt;74,(AW142/AW$25)*$C$10)</f>
        <v/>
      </c>
      <c r="AX143" s="35">
        <f>IF(AW143&gt;0,1,0)</f>
        <v/>
      </c>
      <c r="AY143" s="35">
        <f>IF(AL143&gt;0,1,0)</f>
        <v/>
      </c>
      <c r="AZ143" s="35">
        <f>IF(AG143&gt;0,1,0)</f>
        <v/>
      </c>
      <c r="BA143" s="35">
        <f>IF(AB143&gt;0,1,0)</f>
        <v/>
      </c>
      <c r="BB143" s="35">
        <f>IF(W143&gt;0,1,0)</f>
        <v/>
      </c>
    </row>
    <row r="144">
      <c r="B144" s="154" t="inlineStr">
        <is>
          <t>trial 59</t>
        </is>
      </c>
      <c r="C144" s="155">
        <f>+start-$C$24</f>
        <v/>
      </c>
      <c r="D144" s="156">
        <f>IF((C144&lt;=0),0,((C144-D$24)*Stock*(_xlfn.NORM.INV(RAND(),stock_ave,stock_std))+(C144-D$24)*Bonds*(_xlfn.NORM.INV(RAND(),bond_ave,bond_std))+(C144-D$24)*cash*(_xlfn.NORM.INV(RAND(),cash_ave,cash_std))+(C144-D$24)))</f>
        <v/>
      </c>
      <c r="E144" s="156">
        <f>IF((D144&lt;=0),0,((D144-E$24)*Stock*(_xlfn.NORM.INV(RAND(),stock_ave,stock_std))+(D144-E$24)*Bonds*(_xlfn.NORM.INV(RAND(),bond_ave,bond_std))+(D144-E$24)*cash*(_xlfn.NORM.INV(RAND(),cash_ave,cash_std))+(D144-E$24)))</f>
        <v/>
      </c>
      <c r="F144" s="156">
        <f>IF((E144&lt;=0),0,((E144-F$24)*Stock*(_xlfn.NORM.INV(RAND(),stock_ave,stock_std))+(E144-F$24)*Bonds*(_xlfn.NORM.INV(RAND(),bond_ave,bond_std))+(E144-F$24)*cash*(_xlfn.NORM.INV(RAND(),cash_ave,cash_std))+(E144-F$24)))</f>
        <v/>
      </c>
      <c r="G144" s="156">
        <f>IF((F144&lt;=0),0,((F144-G$24)*Stock*(_xlfn.NORM.INV(RAND(),stock_ave,stock_std))+(F144-G$24)*Bonds*(_xlfn.NORM.INV(RAND(),bond_ave,bond_std))+(F144-G$24)*cash*(_xlfn.NORM.INV(RAND(),cash_ave,cash_std))+(F144-G$24)))</f>
        <v/>
      </c>
      <c r="H144" s="156">
        <f>IF((G144&lt;=0),0,((G144-H$24)*Stock*(_xlfn.NORM.INV(RAND(),stock_ave,stock_std))+(G144-H$24)*Bonds*(_xlfn.NORM.INV(RAND(),bond_ave,bond_std))+(G144-H$24)*cash*(_xlfn.NORM.INV(RAND(),cash_ave,cash_std))+(G144-H$24)))</f>
        <v/>
      </c>
      <c r="I144" s="156">
        <f>IF((H144&lt;=0),0,((H144-I$24)*Stock*(_xlfn.NORM.INV(RAND(),stock_ave,stock_std))+(H144-I$24)*Bonds*(_xlfn.NORM.INV(RAND(),bond_ave,bond_std))+(H144-I$24)*cash*(_xlfn.NORM.INV(RAND(),cash_ave,cash_std))+(H144-I$24)))</f>
        <v/>
      </c>
      <c r="J144" s="156">
        <f>IF((I144&lt;=0),0,((I144-J$24)*Stock*(_xlfn.NORM.INV(RAND(),stock_ave,stock_std))+(I144-J$24)*Bonds*(_xlfn.NORM.INV(RAND(),bond_ave,bond_std))+(I144-J$24)*cash*(_xlfn.NORM.INV(RAND(),cash_ave,cash_std))+(I144-J$24)))</f>
        <v/>
      </c>
      <c r="K144" s="156">
        <f>IF((J144&lt;=0),0,((J144-K$24)*Stock*(_xlfn.NORM.INV(RAND(),stock_ave,stock_std))+(J144-K$24)*Bonds*(_xlfn.NORM.INV(RAND(),bond_ave,bond_std))+(J144-K$24)*cash*(_xlfn.NORM.INV(RAND(),cash_ave,cash_std))+(J144-K$24)))</f>
        <v/>
      </c>
      <c r="L144" s="156">
        <f>IF((K144&lt;=0),0,((K144-L$24)*Stock*(_xlfn.NORM.INV(RAND(),stock_ave,stock_std))+(K144-L$24)*Bonds*(_xlfn.NORM.INV(RAND(),bond_ave,bond_std))+(K144-L$24)*cash*(_xlfn.NORM.INV(RAND(),cash_ave,cash_std))+(K144-L$24)))</f>
        <v/>
      </c>
      <c r="M144" s="156">
        <f>IF((L144&lt;=0),0,((L144-M$24)*Stock*(_xlfn.NORM.INV(RAND(),stock_ave,stock_std))+(L144-M$24)*Bonds*(_xlfn.NORM.INV(RAND(),bond_ave,bond_std))+(L144-M$24)*cash*(_xlfn.NORM.INV(RAND(),cash_ave,cash_std))+(L144-M$24)))</f>
        <v/>
      </c>
      <c r="N144" s="156">
        <f>IF((M144&lt;=0),0,((M144-N$24)*Stock*(_xlfn.NORM.INV(RAND(),stock_ave,stock_std))+(M144-N$24)*Bonds*(_xlfn.NORM.INV(RAND(),bond_ave,bond_std))+(M144-N$24)*cash*(_xlfn.NORM.INV(RAND(),cash_ave,cash_std))+(M144-N$24)))</f>
        <v/>
      </c>
      <c r="O144" s="156">
        <f>IF((N144&lt;=0),0,((N144-O$24)*Stock*(_xlfn.NORM.INV(RAND(),stock_ave,stock_std))+(N144-O$24)*Bonds*(_xlfn.NORM.INV(RAND(),bond_ave,bond_std))+(N144-O$24)*cash*(_xlfn.NORM.INV(RAND(),cash_ave,cash_std))+(N144-O$24)))</f>
        <v/>
      </c>
      <c r="P144" s="156">
        <f>IF((O144&lt;=0),0,((O144-P$24)*Stock*(_xlfn.NORM.INV(RAND(),stock_ave,stock_std))+(O144-P$24)*Bonds*(_xlfn.NORM.INV(RAND(),bond_ave,bond_std))+(O144-P$24)*cash*(_xlfn.NORM.INV(RAND(),cash_ave,cash_std))+(O144-P$24)))</f>
        <v/>
      </c>
      <c r="Q144" s="156">
        <f>IF((P144&lt;=0),0,((P144-Q$24)*Stock*(_xlfn.NORM.INV(RAND(),stock_ave,stock_std))+(P144-Q$24)*Bonds*(_xlfn.NORM.INV(RAND(),bond_ave,bond_std))+(P144-Q$24)*cash*(_xlfn.NORM.INV(RAND(),cash_ave,cash_std))+(P144-Q$24)))</f>
        <v/>
      </c>
      <c r="R144" s="156">
        <f>IF((Q144&lt;=0),0,((Q144-R$24)*Stock*(_xlfn.NORM.INV(RAND(),stock_ave,stock_std))+(Q144-R$24)*Bonds*(_xlfn.NORM.INV(RAND(),bond_ave,bond_std))+(Q144-R$24)*cash*(_xlfn.NORM.INV(RAND(),cash_ave,cash_std))+(Q144-R$24)))</f>
        <v/>
      </c>
      <c r="S144" s="156">
        <f>IF((R144&lt;=0),0,((R144-S$24)*Stock*(_xlfn.NORM.INV(RAND(),stock_ave,stock_std))+(R144-S$24)*Bonds*(_xlfn.NORM.INV(RAND(),bond_ave,bond_std))+(R144-S$24)*cash*(_xlfn.NORM.INV(RAND(),cash_ave,cash_std))+(R144-S$24)))</f>
        <v/>
      </c>
      <c r="T144" s="156">
        <f>IF((S144&lt;=0),0,((S144-T$24)*Stock*(_xlfn.NORM.INV(RAND(),stock_ave,stock_std))+(S144-T$24)*Bonds*(_xlfn.NORM.INV(RAND(),bond_ave,bond_std))+(S144-T$24)*cash*(_xlfn.NORM.INV(RAND(),cash_ave,cash_std))+(S144-T$24)))</f>
        <v/>
      </c>
      <c r="U144" s="156">
        <f>IF((T144&lt;=0),0,((T144-U$24)*Stock*(_xlfn.NORM.INV(RAND(),stock_ave,stock_std))+(T144-U$24)*Bonds*(_xlfn.NORM.INV(RAND(),bond_ave,bond_std))+(T144-U$24)*cash*(_xlfn.NORM.INV(RAND(),cash_ave,cash_std))+(T144-U$24)))</f>
        <v/>
      </c>
      <c r="V144" s="156">
        <f>IF((U144&lt;=0),0,((U144-V$24)*Stock*(_xlfn.NORM.INV(RAND(),stock_ave,stock_std))+(U144-V$24)*Bonds*(_xlfn.NORM.INV(RAND(),bond_ave,bond_std))+(U144-V$24)*cash*(_xlfn.NORM.INV(RAND(),cash_ave,cash_std))+(U144-V$24)))</f>
        <v/>
      </c>
      <c r="W144" s="156">
        <f>IF((V144&lt;=0),0,((V144-W$24)*Stock*(_xlfn.NORM.INV(RAND(),stock_ave,stock_std))+(V144-W$24)*Bonds*(_xlfn.NORM.INV(RAND(),bond_ave,bond_std))+(V144-W$24)*cash*(_xlfn.NORM.INV(RAND(),cash_ave,cash_std))+(V144-W$24)))</f>
        <v/>
      </c>
      <c r="X144" s="156">
        <f>IF((W144&lt;=0),0,((W144-X$24)*Stock*(_xlfn.NORM.INV(RAND(),stock_ave,stock_std))+(W144-X$24)*Bonds*(_xlfn.NORM.INV(RAND(),bond_ave,bond_std))+(W144-X$24)*cash*(_xlfn.NORM.INV(RAND(),cash_ave,cash_std))+(W144-X$24)))</f>
        <v/>
      </c>
      <c r="Y144" s="156">
        <f>IF((X144&lt;=0),0,((X144-Y$24)*Stock*(_xlfn.NORM.INV(RAND(),stock_ave,stock_std))+(X144-Y$24)*Bonds*(_xlfn.NORM.INV(RAND(),bond_ave,bond_std))+(X144-Y$24)*cash*(_xlfn.NORM.INV(RAND(),cash_ave,cash_std))+(X144-Y$24)))</f>
        <v/>
      </c>
      <c r="Z144" s="156">
        <f>IF((Y144&lt;=0),0,((Y144-Z$24)*Stock*(_xlfn.NORM.INV(RAND(),stock_ave,stock_std))+(Y144-Z$24)*Bonds*(_xlfn.NORM.INV(RAND(),bond_ave,bond_std))+(Y144-Z$24)*cash*(_xlfn.NORM.INV(RAND(),cash_ave,cash_std))+(Y144-Z$24)))</f>
        <v/>
      </c>
      <c r="AA144" s="156">
        <f>IF((Z144&lt;=0),0,((Z144-AA$24)*Stock*(_xlfn.NORM.INV(RAND(),stock_ave,stock_std))+(Z144-AA$24)*Bonds*(_xlfn.NORM.INV(RAND(),bond_ave,bond_std))+(Z144-AA$24)*cash*(_xlfn.NORM.INV(RAND(),cash_ave,cash_std))+(Z144-AA$24)))</f>
        <v/>
      </c>
      <c r="AB144" s="156">
        <f>IF((AA144&lt;=0),0,((AA144-AB$24)*Stock*(_xlfn.NORM.INV(RAND(),stock_ave,stock_std))+(AA144-AB$24)*Bonds*(_xlfn.NORM.INV(RAND(),bond_ave,bond_std))+(AA144-AB$24)*cash*(_xlfn.NORM.INV(RAND(),cash_ave,cash_std))+(AA144-AB$24)))</f>
        <v/>
      </c>
      <c r="AC144" s="156">
        <f>IF((AB144&lt;=0),0,((AB144-AC$24)*Stock*(_xlfn.NORM.INV(RAND(),stock_ave,stock_std))+(AB144-AC$24)*Bonds*(_xlfn.NORM.INV(RAND(),bond_ave,bond_std))+(AB144-AC$24)*cash*(_xlfn.NORM.INV(RAND(),cash_ave,cash_std))+(AB144-AC$24)))</f>
        <v/>
      </c>
      <c r="AD144" s="156">
        <f>IF((AC144&lt;=0),0,((AC144-AD$24)*Stock*(_xlfn.NORM.INV(RAND(),stock_ave,stock_std))+(AC144-AD$24)*Bonds*(_xlfn.NORM.INV(RAND(),bond_ave,bond_std))+(AC144-AD$24)*cash*(_xlfn.NORM.INV(RAND(),cash_ave,cash_std))+(AC144-AD$24)))</f>
        <v/>
      </c>
      <c r="AE144" s="156">
        <f>IF((AD144&lt;=0),0,((AD144-AE$24)*Stock*(_xlfn.NORM.INV(RAND(),stock_ave,stock_std))+(AD144-AE$24)*Bonds*(_xlfn.NORM.INV(RAND(),bond_ave,bond_std))+(AD144-AE$24)*cash*(_xlfn.NORM.INV(RAND(),cash_ave,cash_std))+(AD144-AE$24)))</f>
        <v/>
      </c>
      <c r="AF144" s="156">
        <f>IF((AE144&lt;=0),0,((AE144-AF$24)*Stock*(_xlfn.NORM.INV(RAND(),stock_ave,stock_std))+(AE144-AF$24)*Bonds*(_xlfn.NORM.INV(RAND(),bond_ave,bond_std))+(AE144-AF$24)*cash*(_xlfn.NORM.INV(RAND(),cash_ave,cash_std))+(AE144-AF$24)))</f>
        <v/>
      </c>
      <c r="AG144" s="156">
        <f>IF((AF144&lt;=0),0,((AF144-AG$24)*Stock*(_xlfn.NORM.INV(RAND(),stock_ave,stock_std))+(AF144-AG$24)*Bonds*(_xlfn.NORM.INV(RAND(),bond_ave,bond_std))+(AF144-AG$24)*cash*(_xlfn.NORM.INV(RAND(),cash_ave,cash_std))+(AF144-AG$24)))</f>
        <v/>
      </c>
      <c r="AH144" s="156">
        <f>IF((AG144&lt;=0),0,((AG144-AH$24)*Stock*(_xlfn.NORM.INV(RAND(),stock_ave,stock_std))+(AG144-AH$24)*Bonds*(_xlfn.NORM.INV(RAND(),bond_ave,bond_std))+(AG144-AH$24)*cash*(_xlfn.NORM.INV(RAND(),cash_ave,cash_std))+(AG144-AH$24)))</f>
        <v/>
      </c>
      <c r="AI144" s="156">
        <f>IF((AH144&lt;=0),0,((AH144-AI$24)*Stock*(_xlfn.NORM.INV(RAND(),stock_ave,stock_std))+(AH144-AI$24)*Bonds*(_xlfn.NORM.INV(RAND(),bond_ave,bond_std))+(AH144-AI$24)*cash*(_xlfn.NORM.INV(RAND(),cash_ave,cash_std))+(AH144-AI$24)))</f>
        <v/>
      </c>
      <c r="AJ144" s="156">
        <f>IF((AI144&lt;=0),0,((AI144-AJ$24)*Stock*(_xlfn.NORM.INV(RAND(),stock_ave,stock_std))+(AI144-AJ$24)*Bonds*(_xlfn.NORM.INV(RAND(),bond_ave,bond_std))+(AI144-AJ$24)*cash*(_xlfn.NORM.INV(RAND(),cash_ave,cash_std))+(AI144-AJ$24)))</f>
        <v/>
      </c>
      <c r="AK144" s="156">
        <f>IF((AJ144&lt;=0),0,((AJ144-AK$24)*Stock*(_xlfn.NORM.INV(RAND(),stock_ave,stock_std))+(AJ144-AK$24)*Bonds*(_xlfn.NORM.INV(RAND(),bond_ave,bond_std))+(AJ144-AK$24)*cash*(_xlfn.NORM.INV(RAND(),cash_ave,cash_std))+(AJ144-AK$24)))</f>
        <v/>
      </c>
      <c r="AL144" s="156">
        <f>IF((AK144&lt;=0),0,((AK144-AL$24)*Stock*(_xlfn.NORM.INV(RAND(),stock_ave,stock_std))+(AK144-AL$24)*Bonds*(_xlfn.NORM.INV(RAND(),bond_ave,bond_std))+(AK144-AL$24)*cash*(_xlfn.NORM.INV(RAND(),cash_ave,cash_std))+(AK144-AL$24)))</f>
        <v/>
      </c>
      <c r="AM144" s="156">
        <f>IF((AL144&lt;=0),0,((AL144-AM$24)*Stock*(_xlfn.NORM.INV(RAND(),stock_ave,stock_std))+(AL144-AM$24)*Bonds*(_xlfn.NORM.INV(RAND(),bond_ave,bond_std))+(AL144-AM$24)*cash*(_xlfn.NORM.INV(RAND(),cash_ave,cash_std))+(AL144-AM$24)))</f>
        <v/>
      </c>
      <c r="AN144" s="156">
        <f>IF((AM144&lt;=0),0,((AM144-AN$24)*Stock*(_xlfn.NORM.INV(RAND(),stock_ave,stock_std))+(AM144-AN$24)*Bonds*(_xlfn.NORM.INV(RAND(),bond_ave,bond_std))+(AM144-AN$24)*cash*(_xlfn.NORM.INV(RAND(),cash_ave,cash_std))+(AM144-AN$24)))</f>
        <v/>
      </c>
      <c r="AO144" s="156">
        <f>IF((AN144&lt;=0),0,((AN144-AO$24)*Stock*(_xlfn.NORM.INV(RAND(),stock_ave,stock_std))+(AN144-AO$24)*Bonds*(_xlfn.NORM.INV(RAND(),bond_ave,bond_std))+(AN144-AO$24)*cash*(_xlfn.NORM.INV(RAND(),cash_ave,cash_std))+(AN144-AO$24)))</f>
        <v/>
      </c>
      <c r="AP144" s="156">
        <f>IF((AO144&lt;=0),0,((AO144-AP$24)*Stock*(_xlfn.NORM.INV(RAND(),stock_ave,stock_std))+(AO144-AP$24)*Bonds*(_xlfn.NORM.INV(RAND(),bond_ave,bond_std))+(AO144-AP$24)*cash*(_xlfn.NORM.INV(RAND(),cash_ave,cash_std))+(AO144-AP$24)))</f>
        <v/>
      </c>
      <c r="AQ144" s="156">
        <f>IF((AP144&lt;=0),0,((AP144-AQ$24)*Stock*(_xlfn.NORM.INV(RAND(),stock_ave,stock_std))+(AP144-AQ$24)*Bonds*(_xlfn.NORM.INV(RAND(),bond_ave,bond_std))+(AP144-AQ$24)*cash*(_xlfn.NORM.INV(RAND(),cash_ave,cash_std))+(AP144-AQ$24)))</f>
        <v/>
      </c>
      <c r="AR144" s="156">
        <f>IF((AQ144&lt;=0),0,((AQ144-AR$24)*Stock*(_xlfn.NORM.INV(RAND(),stock_ave,stock_std))+(AQ144-AR$24)*Bonds*(_xlfn.NORM.INV(RAND(),bond_ave,bond_std))+(AQ144-AR$24)*cash*(_xlfn.NORM.INV(RAND(),cash_ave,cash_std))+(AQ144-AR$24)))</f>
        <v/>
      </c>
      <c r="AS144" s="156">
        <f>IF((AR144&lt;=0),0,((AR144-AS$24)*Stock*(_xlfn.NORM.INV(RAND(),stock_ave,stock_std))+(AR144-AS$24)*Bonds*(_xlfn.NORM.INV(RAND(),bond_ave,bond_std))+(AR144-AS$24)*cash*(_xlfn.NORM.INV(RAND(),cash_ave,cash_std))+(AR144-AS$24)))</f>
        <v/>
      </c>
      <c r="AT144" s="156">
        <f>IF((AS144&lt;=0),0,((AS144-AT$24)*Stock*(_xlfn.NORM.INV(RAND(),stock_ave,stock_std))+(AS144-AT$24)*Bonds*(_xlfn.NORM.INV(RAND(),bond_ave,bond_std))+(AS144-AT$24)*cash*(_xlfn.NORM.INV(RAND(),cash_ave,cash_std))+(AS144-AT$24)))</f>
        <v/>
      </c>
      <c r="AU144" s="156">
        <f>IF((AT144&lt;=0),0,((AT144-AU$24)*Stock*(_xlfn.NORM.INV(RAND(),stock_ave,stock_std))+(AT144-AU$24)*Bonds*(_xlfn.NORM.INV(RAND(),bond_ave,bond_std))+(AT144-AU$24)*cash*(_xlfn.NORM.INV(RAND(),cash_ave,cash_std))+(AT144-AU$24)))</f>
        <v/>
      </c>
      <c r="AV144" s="156">
        <f>IF((AU144&lt;=0),0,((AU144-AV$24)*Stock*(_xlfn.NORM.INV(RAND(),stock_ave,stock_std))+(AU144-AV$24)*Bonds*(_xlfn.NORM.INV(RAND(),bond_ave,bond_std))+(AU144-AV$24)*cash*(_xlfn.NORM.INV(RAND(),cash_ave,cash_std))+(AU144-AV$24)))</f>
        <v/>
      </c>
      <c r="AW144" s="156">
        <f>IF((AV144&lt;=0),0,((AV144-AW$24)*Stock*(_xlfn.NORM.INV(RAND(),stock_ave,stock_std))+(AV144-AW$24)*Bonds*(_xlfn.NORM.INV(RAND(),bond_ave,bond_std))+(AV144-AW$24)*cash*(_xlfn.NORM.INV(RAND(),cash_ave,cash_std))+(AV144-AW$24)))</f>
        <v/>
      </c>
      <c r="AX144" s="159" t="n"/>
      <c r="AY144" s="159" t="n"/>
      <c r="AZ144" s="159" t="n"/>
      <c r="BA144" s="159" t="n"/>
      <c r="BB144" s="159" t="n"/>
    </row>
    <row r="145">
      <c r="C145" s="147" t="n"/>
      <c r="D145" s="61">
        <f>+D144-IF(D$18&gt;74,(D144/D$25)*$C$10)</f>
        <v/>
      </c>
      <c r="E145" s="61">
        <f>+E144-IF(E$18&gt;74,(E144/E$25)*$C$10)</f>
        <v/>
      </c>
      <c r="F145" s="61">
        <f>+F144-IF(F$18&gt;74,(F144/F$25)*$C$10)</f>
        <v/>
      </c>
      <c r="G145" s="61">
        <f>+G144-IF(G$18&gt;74,(G144/G$25)*$C$10)</f>
        <v/>
      </c>
      <c r="H145" s="61">
        <f>+H144-IF(H$18&gt;74,(H144/H$25)*$C$10)</f>
        <v/>
      </c>
      <c r="I145" s="61">
        <f>+I144-IF(I$18&gt;74,(I144/I$25)*$C$10)</f>
        <v/>
      </c>
      <c r="J145" s="61">
        <f>+J144-IF(J$18&gt;74,(J144/J$25)*$C$10)</f>
        <v/>
      </c>
      <c r="K145" s="61">
        <f>+K144-IF(K$18&gt;74,(K144/K$25)*$C$10)</f>
        <v/>
      </c>
      <c r="L145" s="61">
        <f>+L144-IF(L$18&gt;74,(L144/L$25)*$C$10)</f>
        <v/>
      </c>
      <c r="M145" s="61">
        <f>+M144-IF(M$18&gt;74,(M144/M$25)*$C$10)</f>
        <v/>
      </c>
      <c r="N145" s="61">
        <f>+N144-IF(N$18&gt;74,(N144/N$25)*$C$10)</f>
        <v/>
      </c>
      <c r="O145" s="61">
        <f>+O144-IF(O$18&gt;74,(O144/O$25)*$C$10)</f>
        <v/>
      </c>
      <c r="P145" s="61">
        <f>+P144-IF(P$18&gt;74,(P144/P$25)*$C$10)</f>
        <v/>
      </c>
      <c r="Q145" s="61">
        <f>+Q144-IF(Q$18&gt;74,(Q144/Q$25)*$C$10)</f>
        <v/>
      </c>
      <c r="R145" s="61">
        <f>+R144-IF(R$18&gt;74,(R144/R$25)*$C$10)</f>
        <v/>
      </c>
      <c r="S145" s="61">
        <f>+S144-IF(S$18&gt;74,(S144/S$25)*$C$10)</f>
        <v/>
      </c>
      <c r="T145" s="61">
        <f>+T144-IF(T$18&gt;74,(T144/T$25)*$C$10)</f>
        <v/>
      </c>
      <c r="U145" s="61">
        <f>+U144-IF(U$18&gt;74,(U144/U$25)*$C$10)</f>
        <v/>
      </c>
      <c r="V145" s="61">
        <f>+V144-IF(V$18&gt;74,(V144/V$25)*$C$10)</f>
        <v/>
      </c>
      <c r="W145" s="61">
        <f>+W144-IF(W$18&gt;74,(W144/W$25)*$C$10)</f>
        <v/>
      </c>
      <c r="X145" s="61">
        <f>+X144-IF(X$18&gt;74,(X144/X$25)*$C$10)</f>
        <v/>
      </c>
      <c r="Y145" s="61">
        <f>+Y144-IF(Y$18&gt;74,(Y144/Y$25)*$C$10)</f>
        <v/>
      </c>
      <c r="Z145" s="61">
        <f>+Z144-IF(Z$18&gt;74,(Z144/Z$25)*$C$10)</f>
        <v/>
      </c>
      <c r="AA145" s="61">
        <f>+AA144-IF(AA$18&gt;74,(AA144/AA$25)*$C$10)</f>
        <v/>
      </c>
      <c r="AB145" s="61">
        <f>+AB144-IF(AB$18&gt;74,(AB144/AB$25)*$C$10)</f>
        <v/>
      </c>
      <c r="AC145" s="61">
        <f>+AC144-IF(AC$18&gt;74,(AC144/AC$25)*$C$10)</f>
        <v/>
      </c>
      <c r="AD145" s="61">
        <f>+AD144-IF(AD$18&gt;74,(AD144/AD$25)*$C$10)</f>
        <v/>
      </c>
      <c r="AE145" s="61">
        <f>+AE144-IF(AE$18&gt;74,(AE144/AE$25)*$C$10)</f>
        <v/>
      </c>
      <c r="AF145" s="61">
        <f>+AF144-IF(AF$18&gt;74,(AF144/AF$25)*$C$10)</f>
        <v/>
      </c>
      <c r="AG145" s="61">
        <f>+AG144-IF(AG$18&gt;74,(AG144/AG$25)*$C$10)</f>
        <v/>
      </c>
      <c r="AH145" s="61">
        <f>+AH144-IF(AH$18&gt;74,(AH144/AH$25)*$C$10)</f>
        <v/>
      </c>
      <c r="AI145" s="61">
        <f>+AI144-IF(AI$18&gt;74,(AI144/AI$25)*$C$10)</f>
        <v/>
      </c>
      <c r="AJ145" s="61">
        <f>+AJ144-IF(AJ$18&gt;74,(AJ144/AJ$25)*$C$10)</f>
        <v/>
      </c>
      <c r="AK145" s="61">
        <f>+AK144-IF(AK$18&gt;74,(AK144/AK$25)*$C$10)</f>
        <v/>
      </c>
      <c r="AL145" s="61">
        <f>+AL144-IF(AL$18&gt;74,(AL144/AL$25)*$C$10)</f>
        <v/>
      </c>
      <c r="AM145" s="61">
        <f>+AM144-IF(AM$18&gt;74,(AM144/AM$25)*$C$10)</f>
        <v/>
      </c>
      <c r="AN145" s="61">
        <f>+AN144-IF(AN$18&gt;74,(AN144/AN$25)*$C$10)</f>
        <v/>
      </c>
      <c r="AO145" s="61">
        <f>+AO144-IF(AO$18&gt;74,(AO144/AO$25)*$C$10)</f>
        <v/>
      </c>
      <c r="AP145" s="61">
        <f>+AP144-IF(AP$18&gt;74,(AP144/AP$25)*$C$10)</f>
        <v/>
      </c>
      <c r="AQ145" s="61">
        <f>+AQ144-IF(AQ$18&gt;74,(AQ144/AQ$25)*$C$10)</f>
        <v/>
      </c>
      <c r="AR145" s="61">
        <f>+AR144-IF(AR$18&gt;74,(AR144/AR$25)*$C$10)</f>
        <v/>
      </c>
      <c r="AS145" s="61">
        <f>+AS144-IF(AS$18&gt;74,(AS144/AS$25)*$C$10)</f>
        <v/>
      </c>
      <c r="AT145" s="61">
        <f>+AT144-IF(AT$18&gt;74,(AT144/AT$25)*$C$10)</f>
        <v/>
      </c>
      <c r="AU145" s="61">
        <f>+AU144-IF(AU$18&gt;74,(AU144/AU$25)*$C$10)</f>
        <v/>
      </c>
      <c r="AV145" s="61">
        <f>+AV144-IF(AV$18&gt;74,(AV144/AV$25)*$C$10)</f>
        <v/>
      </c>
      <c r="AW145" s="61">
        <f>+AW144-IF(AW$18&gt;74,(AW144/AW$25)*$C$10)</f>
        <v/>
      </c>
      <c r="AX145" s="35">
        <f>IF(AW145&gt;0,1,0)</f>
        <v/>
      </c>
      <c r="AY145" s="35">
        <f>IF(AL145&gt;0,1,0)</f>
        <v/>
      </c>
      <c r="AZ145" s="35">
        <f>IF(AG145&gt;0,1,0)</f>
        <v/>
      </c>
      <c r="BA145" s="35">
        <f>IF(AB145&gt;0,1,0)</f>
        <v/>
      </c>
      <c r="BB145" s="35">
        <f>IF(W145&gt;0,1,0)</f>
        <v/>
      </c>
    </row>
    <row r="146">
      <c r="B146" s="154" t="inlineStr">
        <is>
          <t>trial 60</t>
        </is>
      </c>
      <c r="C146" s="155">
        <f>+start-$C$24</f>
        <v/>
      </c>
      <c r="D146" s="156">
        <f>IF((C146&lt;=0),0,((C146-D$24)*Stock*(_xlfn.NORM.INV(RAND(),stock_ave,stock_std))+(C146-D$24)*Bonds*(_xlfn.NORM.INV(RAND(),bond_ave,bond_std))+(C146-D$24)*cash*(_xlfn.NORM.INV(RAND(),cash_ave,cash_std))+(C146-D$24)))</f>
        <v/>
      </c>
      <c r="E146" s="156">
        <f>IF((D146&lt;=0),0,((D146-E$24)*Stock*(_xlfn.NORM.INV(RAND(),stock_ave,stock_std))+(D146-E$24)*Bonds*(_xlfn.NORM.INV(RAND(),bond_ave,bond_std))+(D146-E$24)*cash*(_xlfn.NORM.INV(RAND(),cash_ave,cash_std))+(D146-E$24)))</f>
        <v/>
      </c>
      <c r="F146" s="156">
        <f>IF((E146&lt;=0),0,((E146-F$24)*Stock*(_xlfn.NORM.INV(RAND(),stock_ave,stock_std))+(E146-F$24)*Bonds*(_xlfn.NORM.INV(RAND(),bond_ave,bond_std))+(E146-F$24)*cash*(_xlfn.NORM.INV(RAND(),cash_ave,cash_std))+(E146-F$24)))</f>
        <v/>
      </c>
      <c r="G146" s="156">
        <f>IF((F146&lt;=0),0,((F146-G$24)*Stock*(_xlfn.NORM.INV(RAND(),stock_ave,stock_std))+(F146-G$24)*Bonds*(_xlfn.NORM.INV(RAND(),bond_ave,bond_std))+(F146-G$24)*cash*(_xlfn.NORM.INV(RAND(),cash_ave,cash_std))+(F146-G$24)))</f>
        <v/>
      </c>
      <c r="H146" s="156">
        <f>IF((G146&lt;=0),0,((G146-H$24)*Stock*(_xlfn.NORM.INV(RAND(),stock_ave,stock_std))+(G146-H$24)*Bonds*(_xlfn.NORM.INV(RAND(),bond_ave,bond_std))+(G146-H$24)*cash*(_xlfn.NORM.INV(RAND(),cash_ave,cash_std))+(G146-H$24)))</f>
        <v/>
      </c>
      <c r="I146" s="156">
        <f>IF((H146&lt;=0),0,((H146-I$24)*Stock*(_xlfn.NORM.INV(RAND(),stock_ave,stock_std))+(H146-I$24)*Bonds*(_xlfn.NORM.INV(RAND(),bond_ave,bond_std))+(H146-I$24)*cash*(_xlfn.NORM.INV(RAND(),cash_ave,cash_std))+(H146-I$24)))</f>
        <v/>
      </c>
      <c r="J146" s="156">
        <f>IF((I146&lt;=0),0,((I146-J$24)*Stock*(_xlfn.NORM.INV(RAND(),stock_ave,stock_std))+(I146-J$24)*Bonds*(_xlfn.NORM.INV(RAND(),bond_ave,bond_std))+(I146-J$24)*cash*(_xlfn.NORM.INV(RAND(),cash_ave,cash_std))+(I146-J$24)))</f>
        <v/>
      </c>
      <c r="K146" s="156">
        <f>IF((J146&lt;=0),0,((J146-K$24)*Stock*(_xlfn.NORM.INV(RAND(),stock_ave,stock_std))+(J146-K$24)*Bonds*(_xlfn.NORM.INV(RAND(),bond_ave,bond_std))+(J146-K$24)*cash*(_xlfn.NORM.INV(RAND(),cash_ave,cash_std))+(J146-K$24)))</f>
        <v/>
      </c>
      <c r="L146" s="156">
        <f>IF((K146&lt;=0),0,((K146-L$24)*Stock*(_xlfn.NORM.INV(RAND(),stock_ave,stock_std))+(K146-L$24)*Bonds*(_xlfn.NORM.INV(RAND(),bond_ave,bond_std))+(K146-L$24)*cash*(_xlfn.NORM.INV(RAND(),cash_ave,cash_std))+(K146-L$24)))</f>
        <v/>
      </c>
      <c r="M146" s="156">
        <f>IF((L146&lt;=0),0,((L146-M$24)*Stock*(_xlfn.NORM.INV(RAND(),stock_ave,stock_std))+(L146-M$24)*Bonds*(_xlfn.NORM.INV(RAND(),bond_ave,bond_std))+(L146-M$24)*cash*(_xlfn.NORM.INV(RAND(),cash_ave,cash_std))+(L146-M$24)))</f>
        <v/>
      </c>
      <c r="N146" s="156">
        <f>IF((M146&lt;=0),0,((M146-N$24)*Stock*(_xlfn.NORM.INV(RAND(),stock_ave,stock_std))+(M146-N$24)*Bonds*(_xlfn.NORM.INV(RAND(),bond_ave,bond_std))+(M146-N$24)*cash*(_xlfn.NORM.INV(RAND(),cash_ave,cash_std))+(M146-N$24)))</f>
        <v/>
      </c>
      <c r="O146" s="156">
        <f>IF((N146&lt;=0),0,((N146-O$24)*Stock*(_xlfn.NORM.INV(RAND(),stock_ave,stock_std))+(N146-O$24)*Bonds*(_xlfn.NORM.INV(RAND(),bond_ave,bond_std))+(N146-O$24)*cash*(_xlfn.NORM.INV(RAND(),cash_ave,cash_std))+(N146-O$24)))</f>
        <v/>
      </c>
      <c r="P146" s="156">
        <f>IF((O146&lt;=0),0,((O146-P$24)*Stock*(_xlfn.NORM.INV(RAND(),stock_ave,stock_std))+(O146-P$24)*Bonds*(_xlfn.NORM.INV(RAND(),bond_ave,bond_std))+(O146-P$24)*cash*(_xlfn.NORM.INV(RAND(),cash_ave,cash_std))+(O146-P$24)))</f>
        <v/>
      </c>
      <c r="Q146" s="156">
        <f>IF((P146&lt;=0),0,((P146-Q$24)*Stock*(_xlfn.NORM.INV(RAND(),stock_ave,stock_std))+(P146-Q$24)*Bonds*(_xlfn.NORM.INV(RAND(),bond_ave,bond_std))+(P146-Q$24)*cash*(_xlfn.NORM.INV(RAND(),cash_ave,cash_std))+(P146-Q$24)))</f>
        <v/>
      </c>
      <c r="R146" s="156">
        <f>IF((Q146&lt;=0),0,((Q146-R$24)*Stock*(_xlfn.NORM.INV(RAND(),stock_ave,stock_std))+(Q146-R$24)*Bonds*(_xlfn.NORM.INV(RAND(),bond_ave,bond_std))+(Q146-R$24)*cash*(_xlfn.NORM.INV(RAND(),cash_ave,cash_std))+(Q146-R$24)))</f>
        <v/>
      </c>
      <c r="S146" s="156">
        <f>IF((R146&lt;=0),0,((R146-S$24)*Stock*(_xlfn.NORM.INV(RAND(),stock_ave,stock_std))+(R146-S$24)*Bonds*(_xlfn.NORM.INV(RAND(),bond_ave,bond_std))+(R146-S$24)*cash*(_xlfn.NORM.INV(RAND(),cash_ave,cash_std))+(R146-S$24)))</f>
        <v/>
      </c>
      <c r="T146" s="156">
        <f>IF((S146&lt;=0),0,((S146-T$24)*Stock*(_xlfn.NORM.INV(RAND(),stock_ave,stock_std))+(S146-T$24)*Bonds*(_xlfn.NORM.INV(RAND(),bond_ave,bond_std))+(S146-T$24)*cash*(_xlfn.NORM.INV(RAND(),cash_ave,cash_std))+(S146-T$24)))</f>
        <v/>
      </c>
      <c r="U146" s="156">
        <f>IF((T146&lt;=0),0,((T146-U$24)*Stock*(_xlfn.NORM.INV(RAND(),stock_ave,stock_std))+(T146-U$24)*Bonds*(_xlfn.NORM.INV(RAND(),bond_ave,bond_std))+(T146-U$24)*cash*(_xlfn.NORM.INV(RAND(),cash_ave,cash_std))+(T146-U$24)))</f>
        <v/>
      </c>
      <c r="V146" s="156">
        <f>IF((U146&lt;=0),0,((U146-V$24)*Stock*(_xlfn.NORM.INV(RAND(),stock_ave,stock_std))+(U146-V$24)*Bonds*(_xlfn.NORM.INV(RAND(),bond_ave,bond_std))+(U146-V$24)*cash*(_xlfn.NORM.INV(RAND(),cash_ave,cash_std))+(U146-V$24)))</f>
        <v/>
      </c>
      <c r="W146" s="156">
        <f>IF((V146&lt;=0),0,((V146-W$24)*Stock*(_xlfn.NORM.INV(RAND(),stock_ave,stock_std))+(V146-W$24)*Bonds*(_xlfn.NORM.INV(RAND(),bond_ave,bond_std))+(V146-W$24)*cash*(_xlfn.NORM.INV(RAND(),cash_ave,cash_std))+(V146-W$24)))</f>
        <v/>
      </c>
      <c r="X146" s="156">
        <f>IF((W146&lt;=0),0,((W146-X$24)*Stock*(_xlfn.NORM.INV(RAND(),stock_ave,stock_std))+(W146-X$24)*Bonds*(_xlfn.NORM.INV(RAND(),bond_ave,bond_std))+(W146-X$24)*cash*(_xlfn.NORM.INV(RAND(),cash_ave,cash_std))+(W146-X$24)))</f>
        <v/>
      </c>
      <c r="Y146" s="156">
        <f>IF((X146&lt;=0),0,((X146-Y$24)*Stock*(_xlfn.NORM.INV(RAND(),stock_ave,stock_std))+(X146-Y$24)*Bonds*(_xlfn.NORM.INV(RAND(),bond_ave,bond_std))+(X146-Y$24)*cash*(_xlfn.NORM.INV(RAND(),cash_ave,cash_std))+(X146-Y$24)))</f>
        <v/>
      </c>
      <c r="Z146" s="156">
        <f>IF((Y146&lt;=0),0,((Y146-Z$24)*Stock*(_xlfn.NORM.INV(RAND(),stock_ave,stock_std))+(Y146-Z$24)*Bonds*(_xlfn.NORM.INV(RAND(),bond_ave,bond_std))+(Y146-Z$24)*cash*(_xlfn.NORM.INV(RAND(),cash_ave,cash_std))+(Y146-Z$24)))</f>
        <v/>
      </c>
      <c r="AA146" s="156">
        <f>IF((Z146&lt;=0),0,((Z146-AA$24)*Stock*(_xlfn.NORM.INV(RAND(),stock_ave,stock_std))+(Z146-AA$24)*Bonds*(_xlfn.NORM.INV(RAND(),bond_ave,bond_std))+(Z146-AA$24)*cash*(_xlfn.NORM.INV(RAND(),cash_ave,cash_std))+(Z146-AA$24)))</f>
        <v/>
      </c>
      <c r="AB146" s="156">
        <f>IF((AA146&lt;=0),0,((AA146-AB$24)*Stock*(_xlfn.NORM.INV(RAND(),stock_ave,stock_std))+(AA146-AB$24)*Bonds*(_xlfn.NORM.INV(RAND(),bond_ave,bond_std))+(AA146-AB$24)*cash*(_xlfn.NORM.INV(RAND(),cash_ave,cash_std))+(AA146-AB$24)))</f>
        <v/>
      </c>
      <c r="AC146" s="156">
        <f>IF((AB146&lt;=0),0,((AB146-AC$24)*Stock*(_xlfn.NORM.INV(RAND(),stock_ave,stock_std))+(AB146-AC$24)*Bonds*(_xlfn.NORM.INV(RAND(),bond_ave,bond_std))+(AB146-AC$24)*cash*(_xlfn.NORM.INV(RAND(),cash_ave,cash_std))+(AB146-AC$24)))</f>
        <v/>
      </c>
      <c r="AD146" s="156">
        <f>IF((AC146&lt;=0),0,((AC146-AD$24)*Stock*(_xlfn.NORM.INV(RAND(),stock_ave,stock_std))+(AC146-AD$24)*Bonds*(_xlfn.NORM.INV(RAND(),bond_ave,bond_std))+(AC146-AD$24)*cash*(_xlfn.NORM.INV(RAND(),cash_ave,cash_std))+(AC146-AD$24)))</f>
        <v/>
      </c>
      <c r="AE146" s="156">
        <f>IF((AD146&lt;=0),0,((AD146-AE$24)*Stock*(_xlfn.NORM.INV(RAND(),stock_ave,stock_std))+(AD146-AE$24)*Bonds*(_xlfn.NORM.INV(RAND(),bond_ave,bond_std))+(AD146-AE$24)*cash*(_xlfn.NORM.INV(RAND(),cash_ave,cash_std))+(AD146-AE$24)))</f>
        <v/>
      </c>
      <c r="AF146" s="156">
        <f>IF((AE146&lt;=0),0,((AE146-AF$24)*Stock*(_xlfn.NORM.INV(RAND(),stock_ave,stock_std))+(AE146-AF$24)*Bonds*(_xlfn.NORM.INV(RAND(),bond_ave,bond_std))+(AE146-AF$24)*cash*(_xlfn.NORM.INV(RAND(),cash_ave,cash_std))+(AE146-AF$24)))</f>
        <v/>
      </c>
      <c r="AG146" s="156">
        <f>IF((AF146&lt;=0),0,((AF146-AG$24)*Stock*(_xlfn.NORM.INV(RAND(),stock_ave,stock_std))+(AF146-AG$24)*Bonds*(_xlfn.NORM.INV(RAND(),bond_ave,bond_std))+(AF146-AG$24)*cash*(_xlfn.NORM.INV(RAND(),cash_ave,cash_std))+(AF146-AG$24)))</f>
        <v/>
      </c>
      <c r="AH146" s="156">
        <f>IF((AG146&lt;=0),0,((AG146-AH$24)*Stock*(_xlfn.NORM.INV(RAND(),stock_ave,stock_std))+(AG146-AH$24)*Bonds*(_xlfn.NORM.INV(RAND(),bond_ave,bond_std))+(AG146-AH$24)*cash*(_xlfn.NORM.INV(RAND(),cash_ave,cash_std))+(AG146-AH$24)))</f>
        <v/>
      </c>
      <c r="AI146" s="156">
        <f>IF((AH146&lt;=0),0,((AH146-AI$24)*Stock*(_xlfn.NORM.INV(RAND(),stock_ave,stock_std))+(AH146-AI$24)*Bonds*(_xlfn.NORM.INV(RAND(),bond_ave,bond_std))+(AH146-AI$24)*cash*(_xlfn.NORM.INV(RAND(),cash_ave,cash_std))+(AH146-AI$24)))</f>
        <v/>
      </c>
      <c r="AJ146" s="156">
        <f>IF((AI146&lt;=0),0,((AI146-AJ$24)*Stock*(_xlfn.NORM.INV(RAND(),stock_ave,stock_std))+(AI146-AJ$24)*Bonds*(_xlfn.NORM.INV(RAND(),bond_ave,bond_std))+(AI146-AJ$24)*cash*(_xlfn.NORM.INV(RAND(),cash_ave,cash_std))+(AI146-AJ$24)))</f>
        <v/>
      </c>
      <c r="AK146" s="156">
        <f>IF((AJ146&lt;=0),0,((AJ146-AK$24)*Stock*(_xlfn.NORM.INV(RAND(),stock_ave,stock_std))+(AJ146-AK$24)*Bonds*(_xlfn.NORM.INV(RAND(),bond_ave,bond_std))+(AJ146-AK$24)*cash*(_xlfn.NORM.INV(RAND(),cash_ave,cash_std))+(AJ146-AK$24)))</f>
        <v/>
      </c>
      <c r="AL146" s="156">
        <f>IF((AK146&lt;=0),0,((AK146-AL$24)*Stock*(_xlfn.NORM.INV(RAND(),stock_ave,stock_std))+(AK146-AL$24)*Bonds*(_xlfn.NORM.INV(RAND(),bond_ave,bond_std))+(AK146-AL$24)*cash*(_xlfn.NORM.INV(RAND(),cash_ave,cash_std))+(AK146-AL$24)))</f>
        <v/>
      </c>
      <c r="AM146" s="156">
        <f>IF((AL146&lt;=0),0,((AL146-AM$24)*Stock*(_xlfn.NORM.INV(RAND(),stock_ave,stock_std))+(AL146-AM$24)*Bonds*(_xlfn.NORM.INV(RAND(),bond_ave,bond_std))+(AL146-AM$24)*cash*(_xlfn.NORM.INV(RAND(),cash_ave,cash_std))+(AL146-AM$24)))</f>
        <v/>
      </c>
      <c r="AN146" s="156">
        <f>IF((AM146&lt;=0),0,((AM146-AN$24)*Stock*(_xlfn.NORM.INV(RAND(),stock_ave,stock_std))+(AM146-AN$24)*Bonds*(_xlfn.NORM.INV(RAND(),bond_ave,bond_std))+(AM146-AN$24)*cash*(_xlfn.NORM.INV(RAND(),cash_ave,cash_std))+(AM146-AN$24)))</f>
        <v/>
      </c>
      <c r="AO146" s="156">
        <f>IF((AN146&lt;=0),0,((AN146-AO$24)*Stock*(_xlfn.NORM.INV(RAND(),stock_ave,stock_std))+(AN146-AO$24)*Bonds*(_xlfn.NORM.INV(RAND(),bond_ave,bond_std))+(AN146-AO$24)*cash*(_xlfn.NORM.INV(RAND(),cash_ave,cash_std))+(AN146-AO$24)))</f>
        <v/>
      </c>
      <c r="AP146" s="156">
        <f>IF((AO146&lt;=0),0,((AO146-AP$24)*Stock*(_xlfn.NORM.INV(RAND(),stock_ave,stock_std))+(AO146-AP$24)*Bonds*(_xlfn.NORM.INV(RAND(),bond_ave,bond_std))+(AO146-AP$24)*cash*(_xlfn.NORM.INV(RAND(),cash_ave,cash_std))+(AO146-AP$24)))</f>
        <v/>
      </c>
      <c r="AQ146" s="156">
        <f>IF((AP146&lt;=0),0,((AP146-AQ$24)*Stock*(_xlfn.NORM.INV(RAND(),stock_ave,stock_std))+(AP146-AQ$24)*Bonds*(_xlfn.NORM.INV(RAND(),bond_ave,bond_std))+(AP146-AQ$24)*cash*(_xlfn.NORM.INV(RAND(),cash_ave,cash_std))+(AP146-AQ$24)))</f>
        <v/>
      </c>
      <c r="AR146" s="156">
        <f>IF((AQ146&lt;=0),0,((AQ146-AR$24)*Stock*(_xlfn.NORM.INV(RAND(),stock_ave,stock_std))+(AQ146-AR$24)*Bonds*(_xlfn.NORM.INV(RAND(),bond_ave,bond_std))+(AQ146-AR$24)*cash*(_xlfn.NORM.INV(RAND(),cash_ave,cash_std))+(AQ146-AR$24)))</f>
        <v/>
      </c>
      <c r="AS146" s="156">
        <f>IF((AR146&lt;=0),0,((AR146-AS$24)*Stock*(_xlfn.NORM.INV(RAND(),stock_ave,stock_std))+(AR146-AS$24)*Bonds*(_xlfn.NORM.INV(RAND(),bond_ave,bond_std))+(AR146-AS$24)*cash*(_xlfn.NORM.INV(RAND(),cash_ave,cash_std))+(AR146-AS$24)))</f>
        <v/>
      </c>
      <c r="AT146" s="156">
        <f>IF((AS146&lt;=0),0,((AS146-AT$24)*Stock*(_xlfn.NORM.INV(RAND(),stock_ave,stock_std))+(AS146-AT$24)*Bonds*(_xlfn.NORM.INV(RAND(),bond_ave,bond_std))+(AS146-AT$24)*cash*(_xlfn.NORM.INV(RAND(),cash_ave,cash_std))+(AS146-AT$24)))</f>
        <v/>
      </c>
      <c r="AU146" s="156">
        <f>IF((AT146&lt;=0),0,((AT146-AU$24)*Stock*(_xlfn.NORM.INV(RAND(),stock_ave,stock_std))+(AT146-AU$24)*Bonds*(_xlfn.NORM.INV(RAND(),bond_ave,bond_std))+(AT146-AU$24)*cash*(_xlfn.NORM.INV(RAND(),cash_ave,cash_std))+(AT146-AU$24)))</f>
        <v/>
      </c>
      <c r="AV146" s="156">
        <f>IF((AU146&lt;=0),0,((AU146-AV$24)*Stock*(_xlfn.NORM.INV(RAND(),stock_ave,stock_std))+(AU146-AV$24)*Bonds*(_xlfn.NORM.INV(RAND(),bond_ave,bond_std))+(AU146-AV$24)*cash*(_xlfn.NORM.INV(RAND(),cash_ave,cash_std))+(AU146-AV$24)))</f>
        <v/>
      </c>
      <c r="AW146" s="156">
        <f>IF((AV146&lt;=0),0,((AV146-AW$24)*Stock*(_xlfn.NORM.INV(RAND(),stock_ave,stock_std))+(AV146-AW$24)*Bonds*(_xlfn.NORM.INV(RAND(),bond_ave,bond_std))+(AV146-AW$24)*cash*(_xlfn.NORM.INV(RAND(),cash_ave,cash_std))+(AV146-AW$24)))</f>
        <v/>
      </c>
      <c r="AX146" s="159" t="n"/>
      <c r="AY146" s="159" t="n"/>
      <c r="AZ146" s="159" t="n"/>
      <c r="BA146" s="159" t="n"/>
      <c r="BB146" s="159" t="n"/>
    </row>
    <row r="147">
      <c r="C147" s="147" t="n"/>
      <c r="D147" s="61">
        <f>+D146-IF(D$18&gt;74,(D146/D$25)*$C$10)</f>
        <v/>
      </c>
      <c r="E147" s="61">
        <f>+E146-IF(E$18&gt;74,(E146/E$25)*$C$10)</f>
        <v/>
      </c>
      <c r="F147" s="61">
        <f>+F146-IF(F$18&gt;74,(F146/F$25)*$C$10)</f>
        <v/>
      </c>
      <c r="G147" s="61">
        <f>+G146-IF(G$18&gt;74,(G146/G$25)*$C$10)</f>
        <v/>
      </c>
      <c r="H147" s="61">
        <f>+H146-IF(H$18&gt;74,(H146/H$25)*$C$10)</f>
        <v/>
      </c>
      <c r="I147" s="61">
        <f>+I146-IF(I$18&gt;74,(I146/I$25)*$C$10)</f>
        <v/>
      </c>
      <c r="J147" s="61">
        <f>+J146-IF(J$18&gt;74,(J146/J$25)*$C$10)</f>
        <v/>
      </c>
      <c r="K147" s="61">
        <f>+K146-IF(K$18&gt;74,(K146/K$25)*$C$10)</f>
        <v/>
      </c>
      <c r="L147" s="61">
        <f>+L146-IF(L$18&gt;74,(L146/L$25)*$C$10)</f>
        <v/>
      </c>
      <c r="M147" s="61">
        <f>+M146-IF(M$18&gt;74,(M146/M$25)*$C$10)</f>
        <v/>
      </c>
      <c r="N147" s="61">
        <f>+N146-IF(N$18&gt;74,(N146/N$25)*$C$10)</f>
        <v/>
      </c>
      <c r="O147" s="61">
        <f>+O146-IF(O$18&gt;74,(O146/O$25)*$C$10)</f>
        <v/>
      </c>
      <c r="P147" s="61">
        <f>+P146-IF(P$18&gt;74,(P146/P$25)*$C$10)</f>
        <v/>
      </c>
      <c r="Q147" s="61">
        <f>+Q146-IF(Q$18&gt;74,(Q146/Q$25)*$C$10)</f>
        <v/>
      </c>
      <c r="R147" s="61">
        <f>+R146-IF(R$18&gt;74,(R146/R$25)*$C$10)</f>
        <v/>
      </c>
      <c r="S147" s="61">
        <f>+S146-IF(S$18&gt;74,(S146/S$25)*$C$10)</f>
        <v/>
      </c>
      <c r="T147" s="61">
        <f>+T146-IF(T$18&gt;74,(T146/T$25)*$C$10)</f>
        <v/>
      </c>
      <c r="U147" s="61">
        <f>+U146-IF(U$18&gt;74,(U146/U$25)*$C$10)</f>
        <v/>
      </c>
      <c r="V147" s="61">
        <f>+V146-IF(V$18&gt;74,(V146/V$25)*$C$10)</f>
        <v/>
      </c>
      <c r="W147" s="61">
        <f>+W146-IF(W$18&gt;74,(W146/W$25)*$C$10)</f>
        <v/>
      </c>
      <c r="X147" s="61">
        <f>+X146-IF(X$18&gt;74,(X146/X$25)*$C$10)</f>
        <v/>
      </c>
      <c r="Y147" s="61">
        <f>+Y146-IF(Y$18&gt;74,(Y146/Y$25)*$C$10)</f>
        <v/>
      </c>
      <c r="Z147" s="61">
        <f>+Z146-IF(Z$18&gt;74,(Z146/Z$25)*$C$10)</f>
        <v/>
      </c>
      <c r="AA147" s="61">
        <f>+AA146-IF(AA$18&gt;74,(AA146/AA$25)*$C$10)</f>
        <v/>
      </c>
      <c r="AB147" s="61">
        <f>+AB146-IF(AB$18&gt;74,(AB146/AB$25)*$C$10)</f>
        <v/>
      </c>
      <c r="AC147" s="61">
        <f>+AC146-IF(AC$18&gt;74,(AC146/AC$25)*$C$10)</f>
        <v/>
      </c>
      <c r="AD147" s="61">
        <f>+AD146-IF(AD$18&gt;74,(AD146/AD$25)*$C$10)</f>
        <v/>
      </c>
      <c r="AE147" s="61">
        <f>+AE146-IF(AE$18&gt;74,(AE146/AE$25)*$C$10)</f>
        <v/>
      </c>
      <c r="AF147" s="61">
        <f>+AF146-IF(AF$18&gt;74,(AF146/AF$25)*$C$10)</f>
        <v/>
      </c>
      <c r="AG147" s="61">
        <f>+AG146-IF(AG$18&gt;74,(AG146/AG$25)*$C$10)</f>
        <v/>
      </c>
      <c r="AH147" s="61">
        <f>+AH146-IF(AH$18&gt;74,(AH146/AH$25)*$C$10)</f>
        <v/>
      </c>
      <c r="AI147" s="61">
        <f>+AI146-IF(AI$18&gt;74,(AI146/AI$25)*$C$10)</f>
        <v/>
      </c>
      <c r="AJ147" s="61">
        <f>+AJ146-IF(AJ$18&gt;74,(AJ146/AJ$25)*$C$10)</f>
        <v/>
      </c>
      <c r="AK147" s="61">
        <f>+AK146-IF(AK$18&gt;74,(AK146/AK$25)*$C$10)</f>
        <v/>
      </c>
      <c r="AL147" s="61">
        <f>+AL146-IF(AL$18&gt;74,(AL146/AL$25)*$C$10)</f>
        <v/>
      </c>
      <c r="AM147" s="61">
        <f>+AM146-IF(AM$18&gt;74,(AM146/AM$25)*$C$10)</f>
        <v/>
      </c>
      <c r="AN147" s="61">
        <f>+AN146-IF(AN$18&gt;74,(AN146/AN$25)*$C$10)</f>
        <v/>
      </c>
      <c r="AO147" s="61">
        <f>+AO146-IF(AO$18&gt;74,(AO146/AO$25)*$C$10)</f>
        <v/>
      </c>
      <c r="AP147" s="61">
        <f>+AP146-IF(AP$18&gt;74,(AP146/AP$25)*$C$10)</f>
        <v/>
      </c>
      <c r="AQ147" s="61">
        <f>+AQ146-IF(AQ$18&gt;74,(AQ146/AQ$25)*$C$10)</f>
        <v/>
      </c>
      <c r="AR147" s="61">
        <f>+AR146-IF(AR$18&gt;74,(AR146/AR$25)*$C$10)</f>
        <v/>
      </c>
      <c r="AS147" s="61">
        <f>+AS146-IF(AS$18&gt;74,(AS146/AS$25)*$C$10)</f>
        <v/>
      </c>
      <c r="AT147" s="61">
        <f>+AT146-IF(AT$18&gt;74,(AT146/AT$25)*$C$10)</f>
        <v/>
      </c>
      <c r="AU147" s="61">
        <f>+AU146-IF(AU$18&gt;74,(AU146/AU$25)*$C$10)</f>
        <v/>
      </c>
      <c r="AV147" s="61">
        <f>+AV146-IF(AV$18&gt;74,(AV146/AV$25)*$C$10)</f>
        <v/>
      </c>
      <c r="AW147" s="61">
        <f>+AW146-IF(AW$18&gt;74,(AW146/AW$25)*$C$10)</f>
        <v/>
      </c>
      <c r="AX147" s="35">
        <f>IF(AW147&gt;0,1,0)</f>
        <v/>
      </c>
      <c r="AY147" s="35">
        <f>IF(AL147&gt;0,1,0)</f>
        <v/>
      </c>
      <c r="AZ147" s="35">
        <f>IF(AG147&gt;0,1,0)</f>
        <v/>
      </c>
      <c r="BA147" s="35">
        <f>IF(AB147&gt;0,1,0)</f>
        <v/>
      </c>
      <c r="BB147" s="35">
        <f>IF(W147&gt;0,1,0)</f>
        <v/>
      </c>
    </row>
    <row r="148">
      <c r="B148" s="154" t="inlineStr">
        <is>
          <t>trial 61</t>
        </is>
      </c>
      <c r="C148" s="155">
        <f>+start-$C$24</f>
        <v/>
      </c>
      <c r="D148" s="156">
        <f>IF((C148&lt;=0),0,((C148-D$24)*Stock*(_xlfn.NORM.INV(RAND(),stock_ave,stock_std))+(C148-D$24)*Bonds*(_xlfn.NORM.INV(RAND(),bond_ave,bond_std))+(C148-D$24)*cash*(_xlfn.NORM.INV(RAND(),cash_ave,cash_std))+(C148-D$24)))</f>
        <v/>
      </c>
      <c r="E148" s="156">
        <f>IF((D148&lt;=0),0,((D148-E$24)*Stock*(_xlfn.NORM.INV(RAND(),stock_ave,stock_std))+(D148-E$24)*Bonds*(_xlfn.NORM.INV(RAND(),bond_ave,bond_std))+(D148-E$24)*cash*(_xlfn.NORM.INV(RAND(),cash_ave,cash_std))+(D148-E$24)))</f>
        <v/>
      </c>
      <c r="F148" s="156">
        <f>IF((E148&lt;=0),0,((E148-F$24)*Stock*(_xlfn.NORM.INV(RAND(),stock_ave,stock_std))+(E148-F$24)*Bonds*(_xlfn.NORM.INV(RAND(),bond_ave,bond_std))+(E148-F$24)*cash*(_xlfn.NORM.INV(RAND(),cash_ave,cash_std))+(E148-F$24)))</f>
        <v/>
      </c>
      <c r="G148" s="156">
        <f>IF((F148&lt;=0),0,((F148-G$24)*Stock*(_xlfn.NORM.INV(RAND(),stock_ave,stock_std))+(F148-G$24)*Bonds*(_xlfn.NORM.INV(RAND(),bond_ave,bond_std))+(F148-G$24)*cash*(_xlfn.NORM.INV(RAND(),cash_ave,cash_std))+(F148-G$24)))</f>
        <v/>
      </c>
      <c r="H148" s="156">
        <f>IF((G148&lt;=0),0,((G148-H$24)*Stock*(_xlfn.NORM.INV(RAND(),stock_ave,stock_std))+(G148-H$24)*Bonds*(_xlfn.NORM.INV(RAND(),bond_ave,bond_std))+(G148-H$24)*cash*(_xlfn.NORM.INV(RAND(),cash_ave,cash_std))+(G148-H$24)))</f>
        <v/>
      </c>
      <c r="I148" s="156">
        <f>IF((H148&lt;=0),0,((H148-I$24)*Stock*(_xlfn.NORM.INV(RAND(),stock_ave,stock_std))+(H148-I$24)*Bonds*(_xlfn.NORM.INV(RAND(),bond_ave,bond_std))+(H148-I$24)*cash*(_xlfn.NORM.INV(RAND(),cash_ave,cash_std))+(H148-I$24)))</f>
        <v/>
      </c>
      <c r="J148" s="156">
        <f>IF((I148&lt;=0),0,((I148-J$24)*Stock*(_xlfn.NORM.INV(RAND(),stock_ave,stock_std))+(I148-J$24)*Bonds*(_xlfn.NORM.INV(RAND(),bond_ave,bond_std))+(I148-J$24)*cash*(_xlfn.NORM.INV(RAND(),cash_ave,cash_std))+(I148-J$24)))</f>
        <v/>
      </c>
      <c r="K148" s="156">
        <f>IF((J148&lt;=0),0,((J148-K$24)*Stock*(_xlfn.NORM.INV(RAND(),stock_ave,stock_std))+(J148-K$24)*Bonds*(_xlfn.NORM.INV(RAND(),bond_ave,bond_std))+(J148-K$24)*cash*(_xlfn.NORM.INV(RAND(),cash_ave,cash_std))+(J148-K$24)))</f>
        <v/>
      </c>
      <c r="L148" s="156">
        <f>IF((K148&lt;=0),0,((K148-L$24)*Stock*(_xlfn.NORM.INV(RAND(),stock_ave,stock_std))+(K148-L$24)*Bonds*(_xlfn.NORM.INV(RAND(),bond_ave,bond_std))+(K148-L$24)*cash*(_xlfn.NORM.INV(RAND(),cash_ave,cash_std))+(K148-L$24)))</f>
        <v/>
      </c>
      <c r="M148" s="156">
        <f>IF((L148&lt;=0),0,((L148-M$24)*Stock*(_xlfn.NORM.INV(RAND(),stock_ave,stock_std))+(L148-M$24)*Bonds*(_xlfn.NORM.INV(RAND(),bond_ave,bond_std))+(L148-M$24)*cash*(_xlfn.NORM.INV(RAND(),cash_ave,cash_std))+(L148-M$24)))</f>
        <v/>
      </c>
      <c r="N148" s="156">
        <f>IF((M148&lt;=0),0,((M148-N$24)*Stock*(_xlfn.NORM.INV(RAND(),stock_ave,stock_std))+(M148-N$24)*Bonds*(_xlfn.NORM.INV(RAND(),bond_ave,bond_std))+(M148-N$24)*cash*(_xlfn.NORM.INV(RAND(),cash_ave,cash_std))+(M148-N$24)))</f>
        <v/>
      </c>
      <c r="O148" s="156">
        <f>IF((N148&lt;=0),0,((N148-O$24)*Stock*(_xlfn.NORM.INV(RAND(),stock_ave,stock_std))+(N148-O$24)*Bonds*(_xlfn.NORM.INV(RAND(),bond_ave,bond_std))+(N148-O$24)*cash*(_xlfn.NORM.INV(RAND(),cash_ave,cash_std))+(N148-O$24)))</f>
        <v/>
      </c>
      <c r="P148" s="156">
        <f>IF((O148&lt;=0),0,((O148-P$24)*Stock*(_xlfn.NORM.INV(RAND(),stock_ave,stock_std))+(O148-P$24)*Bonds*(_xlfn.NORM.INV(RAND(),bond_ave,bond_std))+(O148-P$24)*cash*(_xlfn.NORM.INV(RAND(),cash_ave,cash_std))+(O148-P$24)))</f>
        <v/>
      </c>
      <c r="Q148" s="156">
        <f>IF((P148&lt;=0),0,((P148-Q$24)*Stock*(_xlfn.NORM.INV(RAND(),stock_ave,stock_std))+(P148-Q$24)*Bonds*(_xlfn.NORM.INV(RAND(),bond_ave,bond_std))+(P148-Q$24)*cash*(_xlfn.NORM.INV(RAND(),cash_ave,cash_std))+(P148-Q$24)))</f>
        <v/>
      </c>
      <c r="R148" s="156">
        <f>IF((Q148&lt;=0),0,((Q148-R$24)*Stock*(_xlfn.NORM.INV(RAND(),stock_ave,stock_std))+(Q148-R$24)*Bonds*(_xlfn.NORM.INV(RAND(),bond_ave,bond_std))+(Q148-R$24)*cash*(_xlfn.NORM.INV(RAND(),cash_ave,cash_std))+(Q148-R$24)))</f>
        <v/>
      </c>
      <c r="S148" s="156">
        <f>IF((R148&lt;=0),0,((R148-S$24)*Stock*(_xlfn.NORM.INV(RAND(),stock_ave,stock_std))+(R148-S$24)*Bonds*(_xlfn.NORM.INV(RAND(),bond_ave,bond_std))+(R148-S$24)*cash*(_xlfn.NORM.INV(RAND(),cash_ave,cash_std))+(R148-S$24)))</f>
        <v/>
      </c>
      <c r="T148" s="156">
        <f>IF((S148&lt;=0),0,((S148-T$24)*Stock*(_xlfn.NORM.INV(RAND(),stock_ave,stock_std))+(S148-T$24)*Bonds*(_xlfn.NORM.INV(RAND(),bond_ave,bond_std))+(S148-T$24)*cash*(_xlfn.NORM.INV(RAND(),cash_ave,cash_std))+(S148-T$24)))</f>
        <v/>
      </c>
      <c r="U148" s="156">
        <f>IF((T148&lt;=0),0,((T148-U$24)*Stock*(_xlfn.NORM.INV(RAND(),stock_ave,stock_std))+(T148-U$24)*Bonds*(_xlfn.NORM.INV(RAND(),bond_ave,bond_std))+(T148-U$24)*cash*(_xlfn.NORM.INV(RAND(),cash_ave,cash_std))+(T148-U$24)))</f>
        <v/>
      </c>
      <c r="V148" s="156">
        <f>IF((U148&lt;=0),0,((U148-V$24)*Stock*(_xlfn.NORM.INV(RAND(),stock_ave,stock_std))+(U148-V$24)*Bonds*(_xlfn.NORM.INV(RAND(),bond_ave,bond_std))+(U148-V$24)*cash*(_xlfn.NORM.INV(RAND(),cash_ave,cash_std))+(U148-V$24)))</f>
        <v/>
      </c>
      <c r="W148" s="156">
        <f>IF((V148&lt;=0),0,((V148-W$24)*Stock*(_xlfn.NORM.INV(RAND(),stock_ave,stock_std))+(V148-W$24)*Bonds*(_xlfn.NORM.INV(RAND(),bond_ave,bond_std))+(V148-W$24)*cash*(_xlfn.NORM.INV(RAND(),cash_ave,cash_std))+(V148-W$24)))</f>
        <v/>
      </c>
      <c r="X148" s="156">
        <f>IF((W148&lt;=0),0,((W148-X$24)*Stock*(_xlfn.NORM.INV(RAND(),stock_ave,stock_std))+(W148-X$24)*Bonds*(_xlfn.NORM.INV(RAND(),bond_ave,bond_std))+(W148-X$24)*cash*(_xlfn.NORM.INV(RAND(),cash_ave,cash_std))+(W148-X$24)))</f>
        <v/>
      </c>
      <c r="Y148" s="156">
        <f>IF((X148&lt;=0),0,((X148-Y$24)*Stock*(_xlfn.NORM.INV(RAND(),stock_ave,stock_std))+(X148-Y$24)*Bonds*(_xlfn.NORM.INV(RAND(),bond_ave,bond_std))+(X148-Y$24)*cash*(_xlfn.NORM.INV(RAND(),cash_ave,cash_std))+(X148-Y$24)))</f>
        <v/>
      </c>
      <c r="Z148" s="156">
        <f>IF((Y148&lt;=0),0,((Y148-Z$24)*Stock*(_xlfn.NORM.INV(RAND(),stock_ave,stock_std))+(Y148-Z$24)*Bonds*(_xlfn.NORM.INV(RAND(),bond_ave,bond_std))+(Y148-Z$24)*cash*(_xlfn.NORM.INV(RAND(),cash_ave,cash_std))+(Y148-Z$24)))</f>
        <v/>
      </c>
      <c r="AA148" s="156">
        <f>IF((Z148&lt;=0),0,((Z148-AA$24)*Stock*(_xlfn.NORM.INV(RAND(),stock_ave,stock_std))+(Z148-AA$24)*Bonds*(_xlfn.NORM.INV(RAND(),bond_ave,bond_std))+(Z148-AA$24)*cash*(_xlfn.NORM.INV(RAND(),cash_ave,cash_std))+(Z148-AA$24)))</f>
        <v/>
      </c>
      <c r="AB148" s="156">
        <f>IF((AA148&lt;=0),0,((AA148-AB$24)*Stock*(_xlfn.NORM.INV(RAND(),stock_ave,stock_std))+(AA148-AB$24)*Bonds*(_xlfn.NORM.INV(RAND(),bond_ave,bond_std))+(AA148-AB$24)*cash*(_xlfn.NORM.INV(RAND(),cash_ave,cash_std))+(AA148-AB$24)))</f>
        <v/>
      </c>
      <c r="AC148" s="156">
        <f>IF((AB148&lt;=0),0,((AB148-AC$24)*Stock*(_xlfn.NORM.INV(RAND(),stock_ave,stock_std))+(AB148-AC$24)*Bonds*(_xlfn.NORM.INV(RAND(),bond_ave,bond_std))+(AB148-AC$24)*cash*(_xlfn.NORM.INV(RAND(),cash_ave,cash_std))+(AB148-AC$24)))</f>
        <v/>
      </c>
      <c r="AD148" s="156">
        <f>IF((AC148&lt;=0),0,((AC148-AD$24)*Stock*(_xlfn.NORM.INV(RAND(),stock_ave,stock_std))+(AC148-AD$24)*Bonds*(_xlfn.NORM.INV(RAND(),bond_ave,bond_std))+(AC148-AD$24)*cash*(_xlfn.NORM.INV(RAND(),cash_ave,cash_std))+(AC148-AD$24)))</f>
        <v/>
      </c>
      <c r="AE148" s="156">
        <f>IF((AD148&lt;=0),0,((AD148-AE$24)*Stock*(_xlfn.NORM.INV(RAND(),stock_ave,stock_std))+(AD148-AE$24)*Bonds*(_xlfn.NORM.INV(RAND(),bond_ave,bond_std))+(AD148-AE$24)*cash*(_xlfn.NORM.INV(RAND(),cash_ave,cash_std))+(AD148-AE$24)))</f>
        <v/>
      </c>
      <c r="AF148" s="156">
        <f>IF((AE148&lt;=0),0,((AE148-AF$24)*Stock*(_xlfn.NORM.INV(RAND(),stock_ave,stock_std))+(AE148-AF$24)*Bonds*(_xlfn.NORM.INV(RAND(),bond_ave,bond_std))+(AE148-AF$24)*cash*(_xlfn.NORM.INV(RAND(),cash_ave,cash_std))+(AE148-AF$24)))</f>
        <v/>
      </c>
      <c r="AG148" s="156">
        <f>IF((AF148&lt;=0),0,((AF148-AG$24)*Stock*(_xlfn.NORM.INV(RAND(),stock_ave,stock_std))+(AF148-AG$24)*Bonds*(_xlfn.NORM.INV(RAND(),bond_ave,bond_std))+(AF148-AG$24)*cash*(_xlfn.NORM.INV(RAND(),cash_ave,cash_std))+(AF148-AG$24)))</f>
        <v/>
      </c>
      <c r="AH148" s="156">
        <f>IF((AG148&lt;=0),0,((AG148-AH$24)*Stock*(_xlfn.NORM.INV(RAND(),stock_ave,stock_std))+(AG148-AH$24)*Bonds*(_xlfn.NORM.INV(RAND(),bond_ave,bond_std))+(AG148-AH$24)*cash*(_xlfn.NORM.INV(RAND(),cash_ave,cash_std))+(AG148-AH$24)))</f>
        <v/>
      </c>
      <c r="AI148" s="156">
        <f>IF((AH148&lt;=0),0,((AH148-AI$24)*Stock*(_xlfn.NORM.INV(RAND(),stock_ave,stock_std))+(AH148-AI$24)*Bonds*(_xlfn.NORM.INV(RAND(),bond_ave,bond_std))+(AH148-AI$24)*cash*(_xlfn.NORM.INV(RAND(),cash_ave,cash_std))+(AH148-AI$24)))</f>
        <v/>
      </c>
      <c r="AJ148" s="156">
        <f>IF((AI148&lt;=0),0,((AI148-AJ$24)*Stock*(_xlfn.NORM.INV(RAND(),stock_ave,stock_std))+(AI148-AJ$24)*Bonds*(_xlfn.NORM.INV(RAND(),bond_ave,bond_std))+(AI148-AJ$24)*cash*(_xlfn.NORM.INV(RAND(),cash_ave,cash_std))+(AI148-AJ$24)))</f>
        <v/>
      </c>
      <c r="AK148" s="156">
        <f>IF((AJ148&lt;=0),0,((AJ148-AK$24)*Stock*(_xlfn.NORM.INV(RAND(),stock_ave,stock_std))+(AJ148-AK$24)*Bonds*(_xlfn.NORM.INV(RAND(),bond_ave,bond_std))+(AJ148-AK$24)*cash*(_xlfn.NORM.INV(RAND(),cash_ave,cash_std))+(AJ148-AK$24)))</f>
        <v/>
      </c>
      <c r="AL148" s="156">
        <f>IF((AK148&lt;=0),0,((AK148-AL$24)*Stock*(_xlfn.NORM.INV(RAND(),stock_ave,stock_std))+(AK148-AL$24)*Bonds*(_xlfn.NORM.INV(RAND(),bond_ave,bond_std))+(AK148-AL$24)*cash*(_xlfn.NORM.INV(RAND(),cash_ave,cash_std))+(AK148-AL$24)))</f>
        <v/>
      </c>
      <c r="AM148" s="156">
        <f>IF((AL148&lt;=0),0,((AL148-AM$24)*Stock*(_xlfn.NORM.INV(RAND(),stock_ave,stock_std))+(AL148-AM$24)*Bonds*(_xlfn.NORM.INV(RAND(),bond_ave,bond_std))+(AL148-AM$24)*cash*(_xlfn.NORM.INV(RAND(),cash_ave,cash_std))+(AL148-AM$24)))</f>
        <v/>
      </c>
      <c r="AN148" s="156">
        <f>IF((AM148&lt;=0),0,((AM148-AN$24)*Stock*(_xlfn.NORM.INV(RAND(),stock_ave,stock_std))+(AM148-AN$24)*Bonds*(_xlfn.NORM.INV(RAND(),bond_ave,bond_std))+(AM148-AN$24)*cash*(_xlfn.NORM.INV(RAND(),cash_ave,cash_std))+(AM148-AN$24)))</f>
        <v/>
      </c>
      <c r="AO148" s="156">
        <f>IF((AN148&lt;=0),0,((AN148-AO$24)*Stock*(_xlfn.NORM.INV(RAND(),stock_ave,stock_std))+(AN148-AO$24)*Bonds*(_xlfn.NORM.INV(RAND(),bond_ave,bond_std))+(AN148-AO$24)*cash*(_xlfn.NORM.INV(RAND(),cash_ave,cash_std))+(AN148-AO$24)))</f>
        <v/>
      </c>
      <c r="AP148" s="156">
        <f>IF((AO148&lt;=0),0,((AO148-AP$24)*Stock*(_xlfn.NORM.INV(RAND(),stock_ave,stock_std))+(AO148-AP$24)*Bonds*(_xlfn.NORM.INV(RAND(),bond_ave,bond_std))+(AO148-AP$24)*cash*(_xlfn.NORM.INV(RAND(),cash_ave,cash_std))+(AO148-AP$24)))</f>
        <v/>
      </c>
      <c r="AQ148" s="156">
        <f>IF((AP148&lt;=0),0,((AP148-AQ$24)*Stock*(_xlfn.NORM.INV(RAND(),stock_ave,stock_std))+(AP148-AQ$24)*Bonds*(_xlfn.NORM.INV(RAND(),bond_ave,bond_std))+(AP148-AQ$24)*cash*(_xlfn.NORM.INV(RAND(),cash_ave,cash_std))+(AP148-AQ$24)))</f>
        <v/>
      </c>
      <c r="AR148" s="156">
        <f>IF((AQ148&lt;=0),0,((AQ148-AR$24)*Stock*(_xlfn.NORM.INV(RAND(),stock_ave,stock_std))+(AQ148-AR$24)*Bonds*(_xlfn.NORM.INV(RAND(),bond_ave,bond_std))+(AQ148-AR$24)*cash*(_xlfn.NORM.INV(RAND(),cash_ave,cash_std))+(AQ148-AR$24)))</f>
        <v/>
      </c>
      <c r="AS148" s="156">
        <f>IF((AR148&lt;=0),0,((AR148-AS$24)*Stock*(_xlfn.NORM.INV(RAND(),stock_ave,stock_std))+(AR148-AS$24)*Bonds*(_xlfn.NORM.INV(RAND(),bond_ave,bond_std))+(AR148-AS$24)*cash*(_xlfn.NORM.INV(RAND(),cash_ave,cash_std))+(AR148-AS$24)))</f>
        <v/>
      </c>
      <c r="AT148" s="156">
        <f>IF((AS148&lt;=0),0,((AS148-AT$24)*Stock*(_xlfn.NORM.INV(RAND(),stock_ave,stock_std))+(AS148-AT$24)*Bonds*(_xlfn.NORM.INV(RAND(),bond_ave,bond_std))+(AS148-AT$24)*cash*(_xlfn.NORM.INV(RAND(),cash_ave,cash_std))+(AS148-AT$24)))</f>
        <v/>
      </c>
      <c r="AU148" s="156">
        <f>IF((AT148&lt;=0),0,((AT148-AU$24)*Stock*(_xlfn.NORM.INV(RAND(),stock_ave,stock_std))+(AT148-AU$24)*Bonds*(_xlfn.NORM.INV(RAND(),bond_ave,bond_std))+(AT148-AU$24)*cash*(_xlfn.NORM.INV(RAND(),cash_ave,cash_std))+(AT148-AU$24)))</f>
        <v/>
      </c>
      <c r="AV148" s="156">
        <f>IF((AU148&lt;=0),0,((AU148-AV$24)*Stock*(_xlfn.NORM.INV(RAND(),stock_ave,stock_std))+(AU148-AV$24)*Bonds*(_xlfn.NORM.INV(RAND(),bond_ave,bond_std))+(AU148-AV$24)*cash*(_xlfn.NORM.INV(RAND(),cash_ave,cash_std))+(AU148-AV$24)))</f>
        <v/>
      </c>
      <c r="AW148" s="156">
        <f>IF((AV148&lt;=0),0,((AV148-AW$24)*Stock*(_xlfn.NORM.INV(RAND(),stock_ave,stock_std))+(AV148-AW$24)*Bonds*(_xlfn.NORM.INV(RAND(),bond_ave,bond_std))+(AV148-AW$24)*cash*(_xlfn.NORM.INV(RAND(),cash_ave,cash_std))+(AV148-AW$24)))</f>
        <v/>
      </c>
      <c r="AX148" s="159" t="n"/>
      <c r="AY148" s="159" t="n"/>
      <c r="AZ148" s="159" t="n"/>
      <c r="BA148" s="159" t="n"/>
      <c r="BB148" s="159" t="n"/>
    </row>
    <row r="149">
      <c r="C149" s="147" t="n"/>
      <c r="D149" s="61">
        <f>+D148-IF(D$18&gt;74,(D148/D$25)*$C$10)</f>
        <v/>
      </c>
      <c r="E149" s="61">
        <f>+E148-IF(E$18&gt;74,(E148/E$25)*$C$10)</f>
        <v/>
      </c>
      <c r="F149" s="61">
        <f>+F148-IF(F$18&gt;74,(F148/F$25)*$C$10)</f>
        <v/>
      </c>
      <c r="G149" s="61">
        <f>+G148-IF(G$18&gt;74,(G148/G$25)*$C$10)</f>
        <v/>
      </c>
      <c r="H149" s="61">
        <f>+H148-IF(H$18&gt;74,(H148/H$25)*$C$10)</f>
        <v/>
      </c>
      <c r="I149" s="61">
        <f>+I148-IF(I$18&gt;74,(I148/I$25)*$C$10)</f>
        <v/>
      </c>
      <c r="J149" s="61">
        <f>+J148-IF(J$18&gt;74,(J148/J$25)*$C$10)</f>
        <v/>
      </c>
      <c r="K149" s="61">
        <f>+K148-IF(K$18&gt;74,(K148/K$25)*$C$10)</f>
        <v/>
      </c>
      <c r="L149" s="61">
        <f>+L148-IF(L$18&gt;74,(L148/L$25)*$C$10)</f>
        <v/>
      </c>
      <c r="M149" s="61">
        <f>+M148-IF(M$18&gt;74,(M148/M$25)*$C$10)</f>
        <v/>
      </c>
      <c r="N149" s="61">
        <f>+N148-IF(N$18&gt;74,(N148/N$25)*$C$10)</f>
        <v/>
      </c>
      <c r="O149" s="61">
        <f>+O148-IF(O$18&gt;74,(O148/O$25)*$C$10)</f>
        <v/>
      </c>
      <c r="P149" s="61">
        <f>+P148-IF(P$18&gt;74,(P148/P$25)*$C$10)</f>
        <v/>
      </c>
      <c r="Q149" s="61">
        <f>+Q148-IF(Q$18&gt;74,(Q148/Q$25)*$C$10)</f>
        <v/>
      </c>
      <c r="R149" s="61">
        <f>+R148-IF(R$18&gt;74,(R148/R$25)*$C$10)</f>
        <v/>
      </c>
      <c r="S149" s="61">
        <f>+S148-IF(S$18&gt;74,(S148/S$25)*$C$10)</f>
        <v/>
      </c>
      <c r="T149" s="61">
        <f>+T148-IF(T$18&gt;74,(T148/T$25)*$C$10)</f>
        <v/>
      </c>
      <c r="U149" s="61">
        <f>+U148-IF(U$18&gt;74,(U148/U$25)*$C$10)</f>
        <v/>
      </c>
      <c r="V149" s="61">
        <f>+V148-IF(V$18&gt;74,(V148/V$25)*$C$10)</f>
        <v/>
      </c>
      <c r="W149" s="61">
        <f>+W148-IF(W$18&gt;74,(W148/W$25)*$C$10)</f>
        <v/>
      </c>
      <c r="X149" s="61">
        <f>+X148-IF(X$18&gt;74,(X148/X$25)*$C$10)</f>
        <v/>
      </c>
      <c r="Y149" s="61">
        <f>+Y148-IF(Y$18&gt;74,(Y148/Y$25)*$C$10)</f>
        <v/>
      </c>
      <c r="Z149" s="61">
        <f>+Z148-IF(Z$18&gt;74,(Z148/Z$25)*$C$10)</f>
        <v/>
      </c>
      <c r="AA149" s="61">
        <f>+AA148-IF(AA$18&gt;74,(AA148/AA$25)*$C$10)</f>
        <v/>
      </c>
      <c r="AB149" s="61">
        <f>+AB148-IF(AB$18&gt;74,(AB148/AB$25)*$C$10)</f>
        <v/>
      </c>
      <c r="AC149" s="61">
        <f>+AC148-IF(AC$18&gt;74,(AC148/AC$25)*$C$10)</f>
        <v/>
      </c>
      <c r="AD149" s="61">
        <f>+AD148-IF(AD$18&gt;74,(AD148/AD$25)*$C$10)</f>
        <v/>
      </c>
      <c r="AE149" s="61">
        <f>+AE148-IF(AE$18&gt;74,(AE148/AE$25)*$C$10)</f>
        <v/>
      </c>
      <c r="AF149" s="61">
        <f>+AF148-IF(AF$18&gt;74,(AF148/AF$25)*$C$10)</f>
        <v/>
      </c>
      <c r="AG149" s="61">
        <f>+AG148-IF(AG$18&gt;74,(AG148/AG$25)*$C$10)</f>
        <v/>
      </c>
      <c r="AH149" s="61">
        <f>+AH148-IF(AH$18&gt;74,(AH148/AH$25)*$C$10)</f>
        <v/>
      </c>
      <c r="AI149" s="61">
        <f>+AI148-IF(AI$18&gt;74,(AI148/AI$25)*$C$10)</f>
        <v/>
      </c>
      <c r="AJ149" s="61">
        <f>+AJ148-IF(AJ$18&gt;74,(AJ148/AJ$25)*$C$10)</f>
        <v/>
      </c>
      <c r="AK149" s="61">
        <f>+AK148-IF(AK$18&gt;74,(AK148/AK$25)*$C$10)</f>
        <v/>
      </c>
      <c r="AL149" s="61">
        <f>+AL148-IF(AL$18&gt;74,(AL148/AL$25)*$C$10)</f>
        <v/>
      </c>
      <c r="AM149" s="61">
        <f>+AM148-IF(AM$18&gt;74,(AM148/AM$25)*$C$10)</f>
        <v/>
      </c>
      <c r="AN149" s="61">
        <f>+AN148-IF(AN$18&gt;74,(AN148/AN$25)*$C$10)</f>
        <v/>
      </c>
      <c r="AO149" s="61">
        <f>+AO148-IF(AO$18&gt;74,(AO148/AO$25)*$C$10)</f>
        <v/>
      </c>
      <c r="AP149" s="61">
        <f>+AP148-IF(AP$18&gt;74,(AP148/AP$25)*$C$10)</f>
        <v/>
      </c>
      <c r="AQ149" s="61">
        <f>+AQ148-IF(AQ$18&gt;74,(AQ148/AQ$25)*$C$10)</f>
        <v/>
      </c>
      <c r="AR149" s="61">
        <f>+AR148-IF(AR$18&gt;74,(AR148/AR$25)*$C$10)</f>
        <v/>
      </c>
      <c r="AS149" s="61">
        <f>+AS148-IF(AS$18&gt;74,(AS148/AS$25)*$C$10)</f>
        <v/>
      </c>
      <c r="AT149" s="61">
        <f>+AT148-IF(AT$18&gt;74,(AT148/AT$25)*$C$10)</f>
        <v/>
      </c>
      <c r="AU149" s="61">
        <f>+AU148-IF(AU$18&gt;74,(AU148/AU$25)*$C$10)</f>
        <v/>
      </c>
      <c r="AV149" s="61">
        <f>+AV148-IF(AV$18&gt;74,(AV148/AV$25)*$C$10)</f>
        <v/>
      </c>
      <c r="AW149" s="61">
        <f>+AW148-IF(AW$18&gt;74,(AW148/AW$25)*$C$10)</f>
        <v/>
      </c>
      <c r="AX149" s="35">
        <f>IF(AW149&gt;0,1,0)</f>
        <v/>
      </c>
      <c r="AY149" s="35">
        <f>IF(AL149&gt;0,1,0)</f>
        <v/>
      </c>
      <c r="AZ149" s="35">
        <f>IF(AG149&gt;0,1,0)</f>
        <v/>
      </c>
      <c r="BA149" s="35">
        <f>IF(AB149&gt;0,1,0)</f>
        <v/>
      </c>
      <c r="BB149" s="35">
        <f>IF(W149&gt;0,1,0)</f>
        <v/>
      </c>
    </row>
    <row r="150">
      <c r="B150" s="154" t="inlineStr">
        <is>
          <t>trial 62</t>
        </is>
      </c>
      <c r="C150" s="155">
        <f>+start-$C$24</f>
        <v/>
      </c>
      <c r="D150" s="156">
        <f>IF((C150&lt;=0),0,((C150-D$24)*Stock*(_xlfn.NORM.INV(RAND(),stock_ave,stock_std))+(C150-D$24)*Bonds*(_xlfn.NORM.INV(RAND(),bond_ave,bond_std))+(C150-D$24)*cash*(_xlfn.NORM.INV(RAND(),cash_ave,cash_std))+(C150-D$24)))</f>
        <v/>
      </c>
      <c r="E150" s="156">
        <f>IF((D150&lt;=0),0,((D150-E$24)*Stock*(_xlfn.NORM.INV(RAND(),stock_ave,stock_std))+(D150-E$24)*Bonds*(_xlfn.NORM.INV(RAND(),bond_ave,bond_std))+(D150-E$24)*cash*(_xlfn.NORM.INV(RAND(),cash_ave,cash_std))+(D150-E$24)))</f>
        <v/>
      </c>
      <c r="F150" s="156">
        <f>IF((E150&lt;=0),0,((E150-F$24)*Stock*(_xlfn.NORM.INV(RAND(),stock_ave,stock_std))+(E150-F$24)*Bonds*(_xlfn.NORM.INV(RAND(),bond_ave,bond_std))+(E150-F$24)*cash*(_xlfn.NORM.INV(RAND(),cash_ave,cash_std))+(E150-F$24)))</f>
        <v/>
      </c>
      <c r="G150" s="156">
        <f>IF((F150&lt;=0),0,((F150-G$24)*Stock*(_xlfn.NORM.INV(RAND(),stock_ave,stock_std))+(F150-G$24)*Bonds*(_xlfn.NORM.INV(RAND(),bond_ave,bond_std))+(F150-G$24)*cash*(_xlfn.NORM.INV(RAND(),cash_ave,cash_std))+(F150-G$24)))</f>
        <v/>
      </c>
      <c r="H150" s="156">
        <f>IF((G150&lt;=0),0,((G150-H$24)*Stock*(_xlfn.NORM.INV(RAND(),stock_ave,stock_std))+(G150-H$24)*Bonds*(_xlfn.NORM.INV(RAND(),bond_ave,bond_std))+(G150-H$24)*cash*(_xlfn.NORM.INV(RAND(),cash_ave,cash_std))+(G150-H$24)))</f>
        <v/>
      </c>
      <c r="I150" s="156">
        <f>IF((H150&lt;=0),0,((H150-I$24)*Stock*(_xlfn.NORM.INV(RAND(),stock_ave,stock_std))+(H150-I$24)*Bonds*(_xlfn.NORM.INV(RAND(),bond_ave,bond_std))+(H150-I$24)*cash*(_xlfn.NORM.INV(RAND(),cash_ave,cash_std))+(H150-I$24)))</f>
        <v/>
      </c>
      <c r="J150" s="156">
        <f>IF((I150&lt;=0),0,((I150-J$24)*Stock*(_xlfn.NORM.INV(RAND(),stock_ave,stock_std))+(I150-J$24)*Bonds*(_xlfn.NORM.INV(RAND(),bond_ave,bond_std))+(I150-J$24)*cash*(_xlfn.NORM.INV(RAND(),cash_ave,cash_std))+(I150-J$24)))</f>
        <v/>
      </c>
      <c r="K150" s="156">
        <f>IF((J150&lt;=0),0,((J150-K$24)*Stock*(_xlfn.NORM.INV(RAND(),stock_ave,stock_std))+(J150-K$24)*Bonds*(_xlfn.NORM.INV(RAND(),bond_ave,bond_std))+(J150-K$24)*cash*(_xlfn.NORM.INV(RAND(),cash_ave,cash_std))+(J150-K$24)))</f>
        <v/>
      </c>
      <c r="L150" s="156">
        <f>IF((K150&lt;=0),0,((K150-L$24)*Stock*(_xlfn.NORM.INV(RAND(),stock_ave,stock_std))+(K150-L$24)*Bonds*(_xlfn.NORM.INV(RAND(),bond_ave,bond_std))+(K150-L$24)*cash*(_xlfn.NORM.INV(RAND(),cash_ave,cash_std))+(K150-L$24)))</f>
        <v/>
      </c>
      <c r="M150" s="156">
        <f>IF((L150&lt;=0),0,((L150-M$24)*Stock*(_xlfn.NORM.INV(RAND(),stock_ave,stock_std))+(L150-M$24)*Bonds*(_xlfn.NORM.INV(RAND(),bond_ave,bond_std))+(L150-M$24)*cash*(_xlfn.NORM.INV(RAND(),cash_ave,cash_std))+(L150-M$24)))</f>
        <v/>
      </c>
      <c r="N150" s="156">
        <f>IF((M150&lt;=0),0,((M150-N$24)*Stock*(_xlfn.NORM.INV(RAND(),stock_ave,stock_std))+(M150-N$24)*Bonds*(_xlfn.NORM.INV(RAND(),bond_ave,bond_std))+(M150-N$24)*cash*(_xlfn.NORM.INV(RAND(),cash_ave,cash_std))+(M150-N$24)))</f>
        <v/>
      </c>
      <c r="O150" s="156">
        <f>IF((N150&lt;=0),0,((N150-O$24)*Stock*(_xlfn.NORM.INV(RAND(),stock_ave,stock_std))+(N150-O$24)*Bonds*(_xlfn.NORM.INV(RAND(),bond_ave,bond_std))+(N150-O$24)*cash*(_xlfn.NORM.INV(RAND(),cash_ave,cash_std))+(N150-O$24)))</f>
        <v/>
      </c>
      <c r="P150" s="156">
        <f>IF((O150&lt;=0),0,((O150-P$24)*Stock*(_xlfn.NORM.INV(RAND(),stock_ave,stock_std))+(O150-P$24)*Bonds*(_xlfn.NORM.INV(RAND(),bond_ave,bond_std))+(O150-P$24)*cash*(_xlfn.NORM.INV(RAND(),cash_ave,cash_std))+(O150-P$24)))</f>
        <v/>
      </c>
      <c r="Q150" s="156">
        <f>IF((P150&lt;=0),0,((P150-Q$24)*Stock*(_xlfn.NORM.INV(RAND(),stock_ave,stock_std))+(P150-Q$24)*Bonds*(_xlfn.NORM.INV(RAND(),bond_ave,bond_std))+(P150-Q$24)*cash*(_xlfn.NORM.INV(RAND(),cash_ave,cash_std))+(P150-Q$24)))</f>
        <v/>
      </c>
      <c r="R150" s="156">
        <f>IF((Q150&lt;=0),0,((Q150-R$24)*Stock*(_xlfn.NORM.INV(RAND(),stock_ave,stock_std))+(Q150-R$24)*Bonds*(_xlfn.NORM.INV(RAND(),bond_ave,bond_std))+(Q150-R$24)*cash*(_xlfn.NORM.INV(RAND(),cash_ave,cash_std))+(Q150-R$24)))</f>
        <v/>
      </c>
      <c r="S150" s="156">
        <f>IF((R150&lt;=0),0,((R150-S$24)*Stock*(_xlfn.NORM.INV(RAND(),stock_ave,stock_std))+(R150-S$24)*Bonds*(_xlfn.NORM.INV(RAND(),bond_ave,bond_std))+(R150-S$24)*cash*(_xlfn.NORM.INV(RAND(),cash_ave,cash_std))+(R150-S$24)))</f>
        <v/>
      </c>
      <c r="T150" s="156">
        <f>IF((S150&lt;=0),0,((S150-T$24)*Stock*(_xlfn.NORM.INV(RAND(),stock_ave,stock_std))+(S150-T$24)*Bonds*(_xlfn.NORM.INV(RAND(),bond_ave,bond_std))+(S150-T$24)*cash*(_xlfn.NORM.INV(RAND(),cash_ave,cash_std))+(S150-T$24)))</f>
        <v/>
      </c>
      <c r="U150" s="156">
        <f>IF((T150&lt;=0),0,((T150-U$24)*Stock*(_xlfn.NORM.INV(RAND(),stock_ave,stock_std))+(T150-U$24)*Bonds*(_xlfn.NORM.INV(RAND(),bond_ave,bond_std))+(T150-U$24)*cash*(_xlfn.NORM.INV(RAND(),cash_ave,cash_std))+(T150-U$24)))</f>
        <v/>
      </c>
      <c r="V150" s="156">
        <f>IF((U150&lt;=0),0,((U150-V$24)*Stock*(_xlfn.NORM.INV(RAND(),stock_ave,stock_std))+(U150-V$24)*Bonds*(_xlfn.NORM.INV(RAND(),bond_ave,bond_std))+(U150-V$24)*cash*(_xlfn.NORM.INV(RAND(),cash_ave,cash_std))+(U150-V$24)))</f>
        <v/>
      </c>
      <c r="W150" s="156">
        <f>IF((V150&lt;=0),0,((V150-W$24)*Stock*(_xlfn.NORM.INV(RAND(),stock_ave,stock_std))+(V150-W$24)*Bonds*(_xlfn.NORM.INV(RAND(),bond_ave,bond_std))+(V150-W$24)*cash*(_xlfn.NORM.INV(RAND(),cash_ave,cash_std))+(V150-W$24)))</f>
        <v/>
      </c>
      <c r="X150" s="156">
        <f>IF((W150&lt;=0),0,((W150-X$24)*Stock*(_xlfn.NORM.INV(RAND(),stock_ave,stock_std))+(W150-X$24)*Bonds*(_xlfn.NORM.INV(RAND(),bond_ave,bond_std))+(W150-X$24)*cash*(_xlfn.NORM.INV(RAND(),cash_ave,cash_std))+(W150-X$24)))</f>
        <v/>
      </c>
      <c r="Y150" s="156">
        <f>IF((X150&lt;=0),0,((X150-Y$24)*Stock*(_xlfn.NORM.INV(RAND(),stock_ave,stock_std))+(X150-Y$24)*Bonds*(_xlfn.NORM.INV(RAND(),bond_ave,bond_std))+(X150-Y$24)*cash*(_xlfn.NORM.INV(RAND(),cash_ave,cash_std))+(X150-Y$24)))</f>
        <v/>
      </c>
      <c r="Z150" s="156">
        <f>IF((Y150&lt;=0),0,((Y150-Z$24)*Stock*(_xlfn.NORM.INV(RAND(),stock_ave,stock_std))+(Y150-Z$24)*Bonds*(_xlfn.NORM.INV(RAND(),bond_ave,bond_std))+(Y150-Z$24)*cash*(_xlfn.NORM.INV(RAND(),cash_ave,cash_std))+(Y150-Z$24)))</f>
        <v/>
      </c>
      <c r="AA150" s="156">
        <f>IF((Z150&lt;=0),0,((Z150-AA$24)*Stock*(_xlfn.NORM.INV(RAND(),stock_ave,stock_std))+(Z150-AA$24)*Bonds*(_xlfn.NORM.INV(RAND(),bond_ave,bond_std))+(Z150-AA$24)*cash*(_xlfn.NORM.INV(RAND(),cash_ave,cash_std))+(Z150-AA$24)))</f>
        <v/>
      </c>
      <c r="AB150" s="156">
        <f>IF((AA150&lt;=0),0,((AA150-AB$24)*Stock*(_xlfn.NORM.INV(RAND(),stock_ave,stock_std))+(AA150-AB$24)*Bonds*(_xlfn.NORM.INV(RAND(),bond_ave,bond_std))+(AA150-AB$24)*cash*(_xlfn.NORM.INV(RAND(),cash_ave,cash_std))+(AA150-AB$24)))</f>
        <v/>
      </c>
      <c r="AC150" s="156">
        <f>IF((AB150&lt;=0),0,((AB150-AC$24)*Stock*(_xlfn.NORM.INV(RAND(),stock_ave,stock_std))+(AB150-AC$24)*Bonds*(_xlfn.NORM.INV(RAND(),bond_ave,bond_std))+(AB150-AC$24)*cash*(_xlfn.NORM.INV(RAND(),cash_ave,cash_std))+(AB150-AC$24)))</f>
        <v/>
      </c>
      <c r="AD150" s="156">
        <f>IF((AC150&lt;=0),0,((AC150-AD$24)*Stock*(_xlfn.NORM.INV(RAND(),stock_ave,stock_std))+(AC150-AD$24)*Bonds*(_xlfn.NORM.INV(RAND(),bond_ave,bond_std))+(AC150-AD$24)*cash*(_xlfn.NORM.INV(RAND(),cash_ave,cash_std))+(AC150-AD$24)))</f>
        <v/>
      </c>
      <c r="AE150" s="156">
        <f>IF((AD150&lt;=0),0,((AD150-AE$24)*Stock*(_xlfn.NORM.INV(RAND(),stock_ave,stock_std))+(AD150-AE$24)*Bonds*(_xlfn.NORM.INV(RAND(),bond_ave,bond_std))+(AD150-AE$24)*cash*(_xlfn.NORM.INV(RAND(),cash_ave,cash_std))+(AD150-AE$24)))</f>
        <v/>
      </c>
      <c r="AF150" s="156">
        <f>IF((AE150&lt;=0),0,((AE150-AF$24)*Stock*(_xlfn.NORM.INV(RAND(),stock_ave,stock_std))+(AE150-AF$24)*Bonds*(_xlfn.NORM.INV(RAND(),bond_ave,bond_std))+(AE150-AF$24)*cash*(_xlfn.NORM.INV(RAND(),cash_ave,cash_std))+(AE150-AF$24)))</f>
        <v/>
      </c>
      <c r="AG150" s="156">
        <f>IF((AF150&lt;=0),0,((AF150-AG$24)*Stock*(_xlfn.NORM.INV(RAND(),stock_ave,stock_std))+(AF150-AG$24)*Bonds*(_xlfn.NORM.INV(RAND(),bond_ave,bond_std))+(AF150-AG$24)*cash*(_xlfn.NORM.INV(RAND(),cash_ave,cash_std))+(AF150-AG$24)))</f>
        <v/>
      </c>
      <c r="AH150" s="156">
        <f>IF((AG150&lt;=0),0,((AG150-AH$24)*Stock*(_xlfn.NORM.INV(RAND(),stock_ave,stock_std))+(AG150-AH$24)*Bonds*(_xlfn.NORM.INV(RAND(),bond_ave,bond_std))+(AG150-AH$24)*cash*(_xlfn.NORM.INV(RAND(),cash_ave,cash_std))+(AG150-AH$24)))</f>
        <v/>
      </c>
      <c r="AI150" s="156">
        <f>IF((AH150&lt;=0),0,((AH150-AI$24)*Stock*(_xlfn.NORM.INV(RAND(),stock_ave,stock_std))+(AH150-AI$24)*Bonds*(_xlfn.NORM.INV(RAND(),bond_ave,bond_std))+(AH150-AI$24)*cash*(_xlfn.NORM.INV(RAND(),cash_ave,cash_std))+(AH150-AI$24)))</f>
        <v/>
      </c>
      <c r="AJ150" s="156">
        <f>IF((AI150&lt;=0),0,((AI150-AJ$24)*Stock*(_xlfn.NORM.INV(RAND(),stock_ave,stock_std))+(AI150-AJ$24)*Bonds*(_xlfn.NORM.INV(RAND(),bond_ave,bond_std))+(AI150-AJ$24)*cash*(_xlfn.NORM.INV(RAND(),cash_ave,cash_std))+(AI150-AJ$24)))</f>
        <v/>
      </c>
      <c r="AK150" s="156">
        <f>IF((AJ150&lt;=0),0,((AJ150-AK$24)*Stock*(_xlfn.NORM.INV(RAND(),stock_ave,stock_std))+(AJ150-AK$24)*Bonds*(_xlfn.NORM.INV(RAND(),bond_ave,bond_std))+(AJ150-AK$24)*cash*(_xlfn.NORM.INV(RAND(),cash_ave,cash_std))+(AJ150-AK$24)))</f>
        <v/>
      </c>
      <c r="AL150" s="156">
        <f>IF((AK150&lt;=0),0,((AK150-AL$24)*Stock*(_xlfn.NORM.INV(RAND(),stock_ave,stock_std))+(AK150-AL$24)*Bonds*(_xlfn.NORM.INV(RAND(),bond_ave,bond_std))+(AK150-AL$24)*cash*(_xlfn.NORM.INV(RAND(),cash_ave,cash_std))+(AK150-AL$24)))</f>
        <v/>
      </c>
      <c r="AM150" s="156">
        <f>IF((AL150&lt;=0),0,((AL150-AM$24)*Stock*(_xlfn.NORM.INV(RAND(),stock_ave,stock_std))+(AL150-AM$24)*Bonds*(_xlfn.NORM.INV(RAND(),bond_ave,bond_std))+(AL150-AM$24)*cash*(_xlfn.NORM.INV(RAND(),cash_ave,cash_std))+(AL150-AM$24)))</f>
        <v/>
      </c>
      <c r="AN150" s="156">
        <f>IF((AM150&lt;=0),0,((AM150-AN$24)*Stock*(_xlfn.NORM.INV(RAND(),stock_ave,stock_std))+(AM150-AN$24)*Bonds*(_xlfn.NORM.INV(RAND(),bond_ave,bond_std))+(AM150-AN$24)*cash*(_xlfn.NORM.INV(RAND(),cash_ave,cash_std))+(AM150-AN$24)))</f>
        <v/>
      </c>
      <c r="AO150" s="156">
        <f>IF((AN150&lt;=0),0,((AN150-AO$24)*Stock*(_xlfn.NORM.INV(RAND(),stock_ave,stock_std))+(AN150-AO$24)*Bonds*(_xlfn.NORM.INV(RAND(),bond_ave,bond_std))+(AN150-AO$24)*cash*(_xlfn.NORM.INV(RAND(),cash_ave,cash_std))+(AN150-AO$24)))</f>
        <v/>
      </c>
      <c r="AP150" s="156">
        <f>IF((AO150&lt;=0),0,((AO150-AP$24)*Stock*(_xlfn.NORM.INV(RAND(),stock_ave,stock_std))+(AO150-AP$24)*Bonds*(_xlfn.NORM.INV(RAND(),bond_ave,bond_std))+(AO150-AP$24)*cash*(_xlfn.NORM.INV(RAND(),cash_ave,cash_std))+(AO150-AP$24)))</f>
        <v/>
      </c>
      <c r="AQ150" s="156">
        <f>IF((AP150&lt;=0),0,((AP150-AQ$24)*Stock*(_xlfn.NORM.INV(RAND(),stock_ave,stock_std))+(AP150-AQ$24)*Bonds*(_xlfn.NORM.INV(RAND(),bond_ave,bond_std))+(AP150-AQ$24)*cash*(_xlfn.NORM.INV(RAND(),cash_ave,cash_std))+(AP150-AQ$24)))</f>
        <v/>
      </c>
      <c r="AR150" s="156">
        <f>IF((AQ150&lt;=0),0,((AQ150-AR$24)*Stock*(_xlfn.NORM.INV(RAND(),stock_ave,stock_std))+(AQ150-AR$24)*Bonds*(_xlfn.NORM.INV(RAND(),bond_ave,bond_std))+(AQ150-AR$24)*cash*(_xlfn.NORM.INV(RAND(),cash_ave,cash_std))+(AQ150-AR$24)))</f>
        <v/>
      </c>
      <c r="AS150" s="156">
        <f>IF((AR150&lt;=0),0,((AR150-AS$24)*Stock*(_xlfn.NORM.INV(RAND(),stock_ave,stock_std))+(AR150-AS$24)*Bonds*(_xlfn.NORM.INV(RAND(),bond_ave,bond_std))+(AR150-AS$24)*cash*(_xlfn.NORM.INV(RAND(),cash_ave,cash_std))+(AR150-AS$24)))</f>
        <v/>
      </c>
      <c r="AT150" s="156">
        <f>IF((AS150&lt;=0),0,((AS150-AT$24)*Stock*(_xlfn.NORM.INV(RAND(),stock_ave,stock_std))+(AS150-AT$24)*Bonds*(_xlfn.NORM.INV(RAND(),bond_ave,bond_std))+(AS150-AT$24)*cash*(_xlfn.NORM.INV(RAND(),cash_ave,cash_std))+(AS150-AT$24)))</f>
        <v/>
      </c>
      <c r="AU150" s="156">
        <f>IF((AT150&lt;=0),0,((AT150-AU$24)*Stock*(_xlfn.NORM.INV(RAND(),stock_ave,stock_std))+(AT150-AU$24)*Bonds*(_xlfn.NORM.INV(RAND(),bond_ave,bond_std))+(AT150-AU$24)*cash*(_xlfn.NORM.INV(RAND(),cash_ave,cash_std))+(AT150-AU$24)))</f>
        <v/>
      </c>
      <c r="AV150" s="156">
        <f>IF((AU150&lt;=0),0,((AU150-AV$24)*Stock*(_xlfn.NORM.INV(RAND(),stock_ave,stock_std))+(AU150-AV$24)*Bonds*(_xlfn.NORM.INV(RAND(),bond_ave,bond_std))+(AU150-AV$24)*cash*(_xlfn.NORM.INV(RAND(),cash_ave,cash_std))+(AU150-AV$24)))</f>
        <v/>
      </c>
      <c r="AW150" s="156">
        <f>IF((AV150&lt;=0),0,((AV150-AW$24)*Stock*(_xlfn.NORM.INV(RAND(),stock_ave,stock_std))+(AV150-AW$24)*Bonds*(_xlfn.NORM.INV(RAND(),bond_ave,bond_std))+(AV150-AW$24)*cash*(_xlfn.NORM.INV(RAND(),cash_ave,cash_std))+(AV150-AW$24)))</f>
        <v/>
      </c>
      <c r="AX150" s="159" t="n"/>
      <c r="AY150" s="159" t="n"/>
      <c r="AZ150" s="159" t="n"/>
      <c r="BA150" s="159" t="n"/>
      <c r="BB150" s="159" t="n"/>
    </row>
    <row r="151">
      <c r="C151" s="147" t="n"/>
      <c r="D151" s="61">
        <f>+D150-IF(D$18&gt;74,(D150/D$25)*$C$10)</f>
        <v/>
      </c>
      <c r="E151" s="61">
        <f>+E150-IF(E$18&gt;74,(E150/E$25)*$C$10)</f>
        <v/>
      </c>
      <c r="F151" s="61">
        <f>+F150-IF(F$18&gt;74,(F150/F$25)*$C$10)</f>
        <v/>
      </c>
      <c r="G151" s="61">
        <f>+G150-IF(G$18&gt;74,(G150/G$25)*$C$10)</f>
        <v/>
      </c>
      <c r="H151" s="61">
        <f>+H150-IF(H$18&gt;74,(H150/H$25)*$C$10)</f>
        <v/>
      </c>
      <c r="I151" s="61">
        <f>+I150-IF(I$18&gt;74,(I150/I$25)*$C$10)</f>
        <v/>
      </c>
      <c r="J151" s="61">
        <f>+J150-IF(J$18&gt;74,(J150/J$25)*$C$10)</f>
        <v/>
      </c>
      <c r="K151" s="61">
        <f>+K150-IF(K$18&gt;74,(K150/K$25)*$C$10)</f>
        <v/>
      </c>
      <c r="L151" s="61">
        <f>+L150-IF(L$18&gt;74,(L150/L$25)*$C$10)</f>
        <v/>
      </c>
      <c r="M151" s="61">
        <f>+M150-IF(M$18&gt;74,(M150/M$25)*$C$10)</f>
        <v/>
      </c>
      <c r="N151" s="61">
        <f>+N150-IF(N$18&gt;74,(N150/N$25)*$C$10)</f>
        <v/>
      </c>
      <c r="O151" s="61">
        <f>+O150-IF(O$18&gt;74,(O150/O$25)*$C$10)</f>
        <v/>
      </c>
      <c r="P151" s="61">
        <f>+P150-IF(P$18&gt;74,(P150/P$25)*$C$10)</f>
        <v/>
      </c>
      <c r="Q151" s="61">
        <f>+Q150-IF(Q$18&gt;74,(Q150/Q$25)*$C$10)</f>
        <v/>
      </c>
      <c r="R151" s="61">
        <f>+R150-IF(R$18&gt;74,(R150/R$25)*$C$10)</f>
        <v/>
      </c>
      <c r="S151" s="61">
        <f>+S150-IF(S$18&gt;74,(S150/S$25)*$C$10)</f>
        <v/>
      </c>
      <c r="T151" s="61">
        <f>+T150-IF(T$18&gt;74,(T150/T$25)*$C$10)</f>
        <v/>
      </c>
      <c r="U151" s="61">
        <f>+U150-IF(U$18&gt;74,(U150/U$25)*$C$10)</f>
        <v/>
      </c>
      <c r="V151" s="61">
        <f>+V150-IF(V$18&gt;74,(V150/V$25)*$C$10)</f>
        <v/>
      </c>
      <c r="W151" s="61">
        <f>+W150-IF(W$18&gt;74,(W150/W$25)*$C$10)</f>
        <v/>
      </c>
      <c r="X151" s="61">
        <f>+X150-IF(X$18&gt;74,(X150/X$25)*$C$10)</f>
        <v/>
      </c>
      <c r="Y151" s="61">
        <f>+Y150-IF(Y$18&gt;74,(Y150/Y$25)*$C$10)</f>
        <v/>
      </c>
      <c r="Z151" s="61">
        <f>+Z150-IF(Z$18&gt;74,(Z150/Z$25)*$C$10)</f>
        <v/>
      </c>
      <c r="AA151" s="61">
        <f>+AA150-IF(AA$18&gt;74,(AA150/AA$25)*$C$10)</f>
        <v/>
      </c>
      <c r="AB151" s="61">
        <f>+AB150-IF(AB$18&gt;74,(AB150/AB$25)*$C$10)</f>
        <v/>
      </c>
      <c r="AC151" s="61">
        <f>+AC150-IF(AC$18&gt;74,(AC150/AC$25)*$C$10)</f>
        <v/>
      </c>
      <c r="AD151" s="61">
        <f>+AD150-IF(AD$18&gt;74,(AD150/AD$25)*$C$10)</f>
        <v/>
      </c>
      <c r="AE151" s="61">
        <f>+AE150-IF(AE$18&gt;74,(AE150/AE$25)*$C$10)</f>
        <v/>
      </c>
      <c r="AF151" s="61">
        <f>+AF150-IF(AF$18&gt;74,(AF150/AF$25)*$C$10)</f>
        <v/>
      </c>
      <c r="AG151" s="61">
        <f>+AG150-IF(AG$18&gt;74,(AG150/AG$25)*$C$10)</f>
        <v/>
      </c>
      <c r="AH151" s="61">
        <f>+AH150-IF(AH$18&gt;74,(AH150/AH$25)*$C$10)</f>
        <v/>
      </c>
      <c r="AI151" s="61">
        <f>+AI150-IF(AI$18&gt;74,(AI150/AI$25)*$C$10)</f>
        <v/>
      </c>
      <c r="AJ151" s="61">
        <f>+AJ150-IF(AJ$18&gt;74,(AJ150/AJ$25)*$C$10)</f>
        <v/>
      </c>
      <c r="AK151" s="61">
        <f>+AK150-IF(AK$18&gt;74,(AK150/AK$25)*$C$10)</f>
        <v/>
      </c>
      <c r="AL151" s="61">
        <f>+AL150-IF(AL$18&gt;74,(AL150/AL$25)*$C$10)</f>
        <v/>
      </c>
      <c r="AM151" s="61">
        <f>+AM150-IF(AM$18&gt;74,(AM150/AM$25)*$C$10)</f>
        <v/>
      </c>
      <c r="AN151" s="61">
        <f>+AN150-IF(AN$18&gt;74,(AN150/AN$25)*$C$10)</f>
        <v/>
      </c>
      <c r="AO151" s="61">
        <f>+AO150-IF(AO$18&gt;74,(AO150/AO$25)*$C$10)</f>
        <v/>
      </c>
      <c r="AP151" s="61">
        <f>+AP150-IF(AP$18&gt;74,(AP150/AP$25)*$C$10)</f>
        <v/>
      </c>
      <c r="AQ151" s="61">
        <f>+AQ150-IF(AQ$18&gt;74,(AQ150/AQ$25)*$C$10)</f>
        <v/>
      </c>
      <c r="AR151" s="61">
        <f>+AR150-IF(AR$18&gt;74,(AR150/AR$25)*$C$10)</f>
        <v/>
      </c>
      <c r="AS151" s="61">
        <f>+AS150-IF(AS$18&gt;74,(AS150/AS$25)*$C$10)</f>
        <v/>
      </c>
      <c r="AT151" s="61">
        <f>+AT150-IF(AT$18&gt;74,(AT150/AT$25)*$C$10)</f>
        <v/>
      </c>
      <c r="AU151" s="61">
        <f>+AU150-IF(AU$18&gt;74,(AU150/AU$25)*$C$10)</f>
        <v/>
      </c>
      <c r="AV151" s="61">
        <f>+AV150-IF(AV$18&gt;74,(AV150/AV$25)*$C$10)</f>
        <v/>
      </c>
      <c r="AW151" s="61">
        <f>+AW150-IF(AW$18&gt;74,(AW150/AW$25)*$C$10)</f>
        <v/>
      </c>
      <c r="AX151" s="35">
        <f>IF(AW151&gt;0,1,0)</f>
        <v/>
      </c>
      <c r="AY151" s="35">
        <f>IF(AL151&gt;0,1,0)</f>
        <v/>
      </c>
      <c r="AZ151" s="35">
        <f>IF(AG151&gt;0,1,0)</f>
        <v/>
      </c>
      <c r="BA151" s="35">
        <f>IF(AB151&gt;0,1,0)</f>
        <v/>
      </c>
      <c r="BB151" s="35">
        <f>IF(W151&gt;0,1,0)</f>
        <v/>
      </c>
    </row>
    <row r="152">
      <c r="B152" s="154" t="inlineStr">
        <is>
          <t>trial 63</t>
        </is>
      </c>
      <c r="C152" s="155">
        <f>+start-$C$24</f>
        <v/>
      </c>
      <c r="D152" s="156">
        <f>IF((C152&lt;=0),0,((C152-D$24)*Stock*(_xlfn.NORM.INV(RAND(),stock_ave,stock_std))+(C152-D$24)*Bonds*(_xlfn.NORM.INV(RAND(),bond_ave,bond_std))+(C152-D$24)*cash*(_xlfn.NORM.INV(RAND(),cash_ave,cash_std))+(C152-D$24)))</f>
        <v/>
      </c>
      <c r="E152" s="156">
        <f>IF((D152&lt;=0),0,((D152-E$24)*Stock*(_xlfn.NORM.INV(RAND(),stock_ave,stock_std))+(D152-E$24)*Bonds*(_xlfn.NORM.INV(RAND(),bond_ave,bond_std))+(D152-E$24)*cash*(_xlfn.NORM.INV(RAND(),cash_ave,cash_std))+(D152-E$24)))</f>
        <v/>
      </c>
      <c r="F152" s="156">
        <f>IF((E152&lt;=0),0,((E152-F$24)*Stock*(_xlfn.NORM.INV(RAND(),stock_ave,stock_std))+(E152-F$24)*Bonds*(_xlfn.NORM.INV(RAND(),bond_ave,bond_std))+(E152-F$24)*cash*(_xlfn.NORM.INV(RAND(),cash_ave,cash_std))+(E152-F$24)))</f>
        <v/>
      </c>
      <c r="G152" s="156">
        <f>IF((F152&lt;=0),0,((F152-G$24)*Stock*(_xlfn.NORM.INV(RAND(),stock_ave,stock_std))+(F152-G$24)*Bonds*(_xlfn.NORM.INV(RAND(),bond_ave,bond_std))+(F152-G$24)*cash*(_xlfn.NORM.INV(RAND(),cash_ave,cash_std))+(F152-G$24)))</f>
        <v/>
      </c>
      <c r="H152" s="156">
        <f>IF((G152&lt;=0),0,((G152-H$24)*Stock*(_xlfn.NORM.INV(RAND(),stock_ave,stock_std))+(G152-H$24)*Bonds*(_xlfn.NORM.INV(RAND(),bond_ave,bond_std))+(G152-H$24)*cash*(_xlfn.NORM.INV(RAND(),cash_ave,cash_std))+(G152-H$24)))</f>
        <v/>
      </c>
      <c r="I152" s="156">
        <f>IF((H152&lt;=0),0,((H152-I$24)*Stock*(_xlfn.NORM.INV(RAND(),stock_ave,stock_std))+(H152-I$24)*Bonds*(_xlfn.NORM.INV(RAND(),bond_ave,bond_std))+(H152-I$24)*cash*(_xlfn.NORM.INV(RAND(),cash_ave,cash_std))+(H152-I$24)))</f>
        <v/>
      </c>
      <c r="J152" s="156">
        <f>IF((I152&lt;=0),0,((I152-J$24)*Stock*(_xlfn.NORM.INV(RAND(),stock_ave,stock_std))+(I152-J$24)*Bonds*(_xlfn.NORM.INV(RAND(),bond_ave,bond_std))+(I152-J$24)*cash*(_xlfn.NORM.INV(RAND(),cash_ave,cash_std))+(I152-J$24)))</f>
        <v/>
      </c>
      <c r="K152" s="156">
        <f>IF((J152&lt;=0),0,((J152-K$24)*Stock*(_xlfn.NORM.INV(RAND(),stock_ave,stock_std))+(J152-K$24)*Bonds*(_xlfn.NORM.INV(RAND(),bond_ave,bond_std))+(J152-K$24)*cash*(_xlfn.NORM.INV(RAND(),cash_ave,cash_std))+(J152-K$24)))</f>
        <v/>
      </c>
      <c r="L152" s="156">
        <f>IF((K152&lt;=0),0,((K152-L$24)*Stock*(_xlfn.NORM.INV(RAND(),stock_ave,stock_std))+(K152-L$24)*Bonds*(_xlfn.NORM.INV(RAND(),bond_ave,bond_std))+(K152-L$24)*cash*(_xlfn.NORM.INV(RAND(),cash_ave,cash_std))+(K152-L$24)))</f>
        <v/>
      </c>
      <c r="M152" s="156">
        <f>IF((L152&lt;=0),0,((L152-M$24)*Stock*(_xlfn.NORM.INV(RAND(),stock_ave,stock_std))+(L152-M$24)*Bonds*(_xlfn.NORM.INV(RAND(),bond_ave,bond_std))+(L152-M$24)*cash*(_xlfn.NORM.INV(RAND(),cash_ave,cash_std))+(L152-M$24)))</f>
        <v/>
      </c>
      <c r="N152" s="156">
        <f>IF((M152&lt;=0),0,((M152-N$24)*Stock*(_xlfn.NORM.INV(RAND(),stock_ave,stock_std))+(M152-N$24)*Bonds*(_xlfn.NORM.INV(RAND(),bond_ave,bond_std))+(M152-N$24)*cash*(_xlfn.NORM.INV(RAND(),cash_ave,cash_std))+(M152-N$24)))</f>
        <v/>
      </c>
      <c r="O152" s="156">
        <f>IF((N152&lt;=0),0,((N152-O$24)*Stock*(_xlfn.NORM.INV(RAND(),stock_ave,stock_std))+(N152-O$24)*Bonds*(_xlfn.NORM.INV(RAND(),bond_ave,bond_std))+(N152-O$24)*cash*(_xlfn.NORM.INV(RAND(),cash_ave,cash_std))+(N152-O$24)))</f>
        <v/>
      </c>
      <c r="P152" s="156">
        <f>IF((O152&lt;=0),0,((O152-P$24)*Stock*(_xlfn.NORM.INV(RAND(),stock_ave,stock_std))+(O152-P$24)*Bonds*(_xlfn.NORM.INV(RAND(),bond_ave,bond_std))+(O152-P$24)*cash*(_xlfn.NORM.INV(RAND(),cash_ave,cash_std))+(O152-P$24)))</f>
        <v/>
      </c>
      <c r="Q152" s="156">
        <f>IF((P152&lt;=0),0,((P152-Q$24)*Stock*(_xlfn.NORM.INV(RAND(),stock_ave,stock_std))+(P152-Q$24)*Bonds*(_xlfn.NORM.INV(RAND(),bond_ave,bond_std))+(P152-Q$24)*cash*(_xlfn.NORM.INV(RAND(),cash_ave,cash_std))+(P152-Q$24)))</f>
        <v/>
      </c>
      <c r="R152" s="156">
        <f>IF((Q152&lt;=0),0,((Q152-R$24)*Stock*(_xlfn.NORM.INV(RAND(),stock_ave,stock_std))+(Q152-R$24)*Bonds*(_xlfn.NORM.INV(RAND(),bond_ave,bond_std))+(Q152-R$24)*cash*(_xlfn.NORM.INV(RAND(),cash_ave,cash_std))+(Q152-R$24)))</f>
        <v/>
      </c>
      <c r="S152" s="156">
        <f>IF((R152&lt;=0),0,((R152-S$24)*Stock*(_xlfn.NORM.INV(RAND(),stock_ave,stock_std))+(R152-S$24)*Bonds*(_xlfn.NORM.INV(RAND(),bond_ave,bond_std))+(R152-S$24)*cash*(_xlfn.NORM.INV(RAND(),cash_ave,cash_std))+(R152-S$24)))</f>
        <v/>
      </c>
      <c r="T152" s="156">
        <f>IF((S152&lt;=0),0,((S152-T$24)*Stock*(_xlfn.NORM.INV(RAND(),stock_ave,stock_std))+(S152-T$24)*Bonds*(_xlfn.NORM.INV(RAND(),bond_ave,bond_std))+(S152-T$24)*cash*(_xlfn.NORM.INV(RAND(),cash_ave,cash_std))+(S152-T$24)))</f>
        <v/>
      </c>
      <c r="U152" s="156">
        <f>IF((T152&lt;=0),0,((T152-U$24)*Stock*(_xlfn.NORM.INV(RAND(),stock_ave,stock_std))+(T152-U$24)*Bonds*(_xlfn.NORM.INV(RAND(),bond_ave,bond_std))+(T152-U$24)*cash*(_xlfn.NORM.INV(RAND(),cash_ave,cash_std))+(T152-U$24)))</f>
        <v/>
      </c>
      <c r="V152" s="156">
        <f>IF((U152&lt;=0),0,((U152-V$24)*Stock*(_xlfn.NORM.INV(RAND(),stock_ave,stock_std))+(U152-V$24)*Bonds*(_xlfn.NORM.INV(RAND(),bond_ave,bond_std))+(U152-V$24)*cash*(_xlfn.NORM.INV(RAND(),cash_ave,cash_std))+(U152-V$24)))</f>
        <v/>
      </c>
      <c r="W152" s="156">
        <f>IF((V152&lt;=0),0,((V152-W$24)*Stock*(_xlfn.NORM.INV(RAND(),stock_ave,stock_std))+(V152-W$24)*Bonds*(_xlfn.NORM.INV(RAND(),bond_ave,bond_std))+(V152-W$24)*cash*(_xlfn.NORM.INV(RAND(),cash_ave,cash_std))+(V152-W$24)))</f>
        <v/>
      </c>
      <c r="X152" s="156">
        <f>IF((W152&lt;=0),0,((W152-X$24)*Stock*(_xlfn.NORM.INV(RAND(),stock_ave,stock_std))+(W152-X$24)*Bonds*(_xlfn.NORM.INV(RAND(),bond_ave,bond_std))+(W152-X$24)*cash*(_xlfn.NORM.INV(RAND(),cash_ave,cash_std))+(W152-X$24)))</f>
        <v/>
      </c>
      <c r="Y152" s="156">
        <f>IF((X152&lt;=0),0,((X152-Y$24)*Stock*(_xlfn.NORM.INV(RAND(),stock_ave,stock_std))+(X152-Y$24)*Bonds*(_xlfn.NORM.INV(RAND(),bond_ave,bond_std))+(X152-Y$24)*cash*(_xlfn.NORM.INV(RAND(),cash_ave,cash_std))+(X152-Y$24)))</f>
        <v/>
      </c>
      <c r="Z152" s="156">
        <f>IF((Y152&lt;=0),0,((Y152-Z$24)*Stock*(_xlfn.NORM.INV(RAND(),stock_ave,stock_std))+(Y152-Z$24)*Bonds*(_xlfn.NORM.INV(RAND(),bond_ave,bond_std))+(Y152-Z$24)*cash*(_xlfn.NORM.INV(RAND(),cash_ave,cash_std))+(Y152-Z$24)))</f>
        <v/>
      </c>
      <c r="AA152" s="156">
        <f>IF((Z152&lt;=0),0,((Z152-AA$24)*Stock*(_xlfn.NORM.INV(RAND(),stock_ave,stock_std))+(Z152-AA$24)*Bonds*(_xlfn.NORM.INV(RAND(),bond_ave,bond_std))+(Z152-AA$24)*cash*(_xlfn.NORM.INV(RAND(),cash_ave,cash_std))+(Z152-AA$24)))</f>
        <v/>
      </c>
      <c r="AB152" s="156">
        <f>IF((AA152&lt;=0),0,((AA152-AB$24)*Stock*(_xlfn.NORM.INV(RAND(),stock_ave,stock_std))+(AA152-AB$24)*Bonds*(_xlfn.NORM.INV(RAND(),bond_ave,bond_std))+(AA152-AB$24)*cash*(_xlfn.NORM.INV(RAND(),cash_ave,cash_std))+(AA152-AB$24)))</f>
        <v/>
      </c>
      <c r="AC152" s="156">
        <f>IF((AB152&lt;=0),0,((AB152-AC$24)*Stock*(_xlfn.NORM.INV(RAND(),stock_ave,stock_std))+(AB152-AC$24)*Bonds*(_xlfn.NORM.INV(RAND(),bond_ave,bond_std))+(AB152-AC$24)*cash*(_xlfn.NORM.INV(RAND(),cash_ave,cash_std))+(AB152-AC$24)))</f>
        <v/>
      </c>
      <c r="AD152" s="156">
        <f>IF((AC152&lt;=0),0,((AC152-AD$24)*Stock*(_xlfn.NORM.INV(RAND(),stock_ave,stock_std))+(AC152-AD$24)*Bonds*(_xlfn.NORM.INV(RAND(),bond_ave,bond_std))+(AC152-AD$24)*cash*(_xlfn.NORM.INV(RAND(),cash_ave,cash_std))+(AC152-AD$24)))</f>
        <v/>
      </c>
      <c r="AE152" s="156">
        <f>IF((AD152&lt;=0),0,((AD152-AE$24)*Stock*(_xlfn.NORM.INV(RAND(),stock_ave,stock_std))+(AD152-AE$24)*Bonds*(_xlfn.NORM.INV(RAND(),bond_ave,bond_std))+(AD152-AE$24)*cash*(_xlfn.NORM.INV(RAND(),cash_ave,cash_std))+(AD152-AE$24)))</f>
        <v/>
      </c>
      <c r="AF152" s="156">
        <f>IF((AE152&lt;=0),0,((AE152-AF$24)*Stock*(_xlfn.NORM.INV(RAND(),stock_ave,stock_std))+(AE152-AF$24)*Bonds*(_xlfn.NORM.INV(RAND(),bond_ave,bond_std))+(AE152-AF$24)*cash*(_xlfn.NORM.INV(RAND(),cash_ave,cash_std))+(AE152-AF$24)))</f>
        <v/>
      </c>
      <c r="AG152" s="156">
        <f>IF((AF152&lt;=0),0,((AF152-AG$24)*Stock*(_xlfn.NORM.INV(RAND(),stock_ave,stock_std))+(AF152-AG$24)*Bonds*(_xlfn.NORM.INV(RAND(),bond_ave,bond_std))+(AF152-AG$24)*cash*(_xlfn.NORM.INV(RAND(),cash_ave,cash_std))+(AF152-AG$24)))</f>
        <v/>
      </c>
      <c r="AH152" s="156">
        <f>IF((AG152&lt;=0),0,((AG152-AH$24)*Stock*(_xlfn.NORM.INV(RAND(),stock_ave,stock_std))+(AG152-AH$24)*Bonds*(_xlfn.NORM.INV(RAND(),bond_ave,bond_std))+(AG152-AH$24)*cash*(_xlfn.NORM.INV(RAND(),cash_ave,cash_std))+(AG152-AH$24)))</f>
        <v/>
      </c>
      <c r="AI152" s="156">
        <f>IF((AH152&lt;=0),0,((AH152-AI$24)*Stock*(_xlfn.NORM.INV(RAND(),stock_ave,stock_std))+(AH152-AI$24)*Bonds*(_xlfn.NORM.INV(RAND(),bond_ave,bond_std))+(AH152-AI$24)*cash*(_xlfn.NORM.INV(RAND(),cash_ave,cash_std))+(AH152-AI$24)))</f>
        <v/>
      </c>
      <c r="AJ152" s="156">
        <f>IF((AI152&lt;=0),0,((AI152-AJ$24)*Stock*(_xlfn.NORM.INV(RAND(),stock_ave,stock_std))+(AI152-AJ$24)*Bonds*(_xlfn.NORM.INV(RAND(),bond_ave,bond_std))+(AI152-AJ$24)*cash*(_xlfn.NORM.INV(RAND(),cash_ave,cash_std))+(AI152-AJ$24)))</f>
        <v/>
      </c>
      <c r="AK152" s="156">
        <f>IF((AJ152&lt;=0),0,((AJ152-AK$24)*Stock*(_xlfn.NORM.INV(RAND(),stock_ave,stock_std))+(AJ152-AK$24)*Bonds*(_xlfn.NORM.INV(RAND(),bond_ave,bond_std))+(AJ152-AK$24)*cash*(_xlfn.NORM.INV(RAND(),cash_ave,cash_std))+(AJ152-AK$24)))</f>
        <v/>
      </c>
      <c r="AL152" s="156">
        <f>IF((AK152&lt;=0),0,((AK152-AL$24)*Stock*(_xlfn.NORM.INV(RAND(),stock_ave,stock_std))+(AK152-AL$24)*Bonds*(_xlfn.NORM.INV(RAND(),bond_ave,bond_std))+(AK152-AL$24)*cash*(_xlfn.NORM.INV(RAND(),cash_ave,cash_std))+(AK152-AL$24)))</f>
        <v/>
      </c>
      <c r="AM152" s="156">
        <f>IF((AL152&lt;=0),0,((AL152-AM$24)*Stock*(_xlfn.NORM.INV(RAND(),stock_ave,stock_std))+(AL152-AM$24)*Bonds*(_xlfn.NORM.INV(RAND(),bond_ave,bond_std))+(AL152-AM$24)*cash*(_xlfn.NORM.INV(RAND(),cash_ave,cash_std))+(AL152-AM$24)))</f>
        <v/>
      </c>
      <c r="AN152" s="156">
        <f>IF((AM152&lt;=0),0,((AM152-AN$24)*Stock*(_xlfn.NORM.INV(RAND(),stock_ave,stock_std))+(AM152-AN$24)*Bonds*(_xlfn.NORM.INV(RAND(),bond_ave,bond_std))+(AM152-AN$24)*cash*(_xlfn.NORM.INV(RAND(),cash_ave,cash_std))+(AM152-AN$24)))</f>
        <v/>
      </c>
      <c r="AO152" s="156">
        <f>IF((AN152&lt;=0),0,((AN152-AO$24)*Stock*(_xlfn.NORM.INV(RAND(),stock_ave,stock_std))+(AN152-AO$24)*Bonds*(_xlfn.NORM.INV(RAND(),bond_ave,bond_std))+(AN152-AO$24)*cash*(_xlfn.NORM.INV(RAND(),cash_ave,cash_std))+(AN152-AO$24)))</f>
        <v/>
      </c>
      <c r="AP152" s="156">
        <f>IF((AO152&lt;=0),0,((AO152-AP$24)*Stock*(_xlfn.NORM.INV(RAND(),stock_ave,stock_std))+(AO152-AP$24)*Bonds*(_xlfn.NORM.INV(RAND(),bond_ave,bond_std))+(AO152-AP$24)*cash*(_xlfn.NORM.INV(RAND(),cash_ave,cash_std))+(AO152-AP$24)))</f>
        <v/>
      </c>
      <c r="AQ152" s="156">
        <f>IF((AP152&lt;=0),0,((AP152-AQ$24)*Stock*(_xlfn.NORM.INV(RAND(),stock_ave,stock_std))+(AP152-AQ$24)*Bonds*(_xlfn.NORM.INV(RAND(),bond_ave,bond_std))+(AP152-AQ$24)*cash*(_xlfn.NORM.INV(RAND(),cash_ave,cash_std))+(AP152-AQ$24)))</f>
        <v/>
      </c>
      <c r="AR152" s="156">
        <f>IF((AQ152&lt;=0),0,((AQ152-AR$24)*Stock*(_xlfn.NORM.INV(RAND(),stock_ave,stock_std))+(AQ152-AR$24)*Bonds*(_xlfn.NORM.INV(RAND(),bond_ave,bond_std))+(AQ152-AR$24)*cash*(_xlfn.NORM.INV(RAND(),cash_ave,cash_std))+(AQ152-AR$24)))</f>
        <v/>
      </c>
      <c r="AS152" s="156">
        <f>IF((AR152&lt;=0),0,((AR152-AS$24)*Stock*(_xlfn.NORM.INV(RAND(),stock_ave,stock_std))+(AR152-AS$24)*Bonds*(_xlfn.NORM.INV(RAND(),bond_ave,bond_std))+(AR152-AS$24)*cash*(_xlfn.NORM.INV(RAND(),cash_ave,cash_std))+(AR152-AS$24)))</f>
        <v/>
      </c>
      <c r="AT152" s="156">
        <f>IF((AS152&lt;=0),0,((AS152-AT$24)*Stock*(_xlfn.NORM.INV(RAND(),stock_ave,stock_std))+(AS152-AT$24)*Bonds*(_xlfn.NORM.INV(RAND(),bond_ave,bond_std))+(AS152-AT$24)*cash*(_xlfn.NORM.INV(RAND(),cash_ave,cash_std))+(AS152-AT$24)))</f>
        <v/>
      </c>
      <c r="AU152" s="156">
        <f>IF((AT152&lt;=0),0,((AT152-AU$24)*Stock*(_xlfn.NORM.INV(RAND(),stock_ave,stock_std))+(AT152-AU$24)*Bonds*(_xlfn.NORM.INV(RAND(),bond_ave,bond_std))+(AT152-AU$24)*cash*(_xlfn.NORM.INV(RAND(),cash_ave,cash_std))+(AT152-AU$24)))</f>
        <v/>
      </c>
      <c r="AV152" s="156">
        <f>IF((AU152&lt;=0),0,((AU152-AV$24)*Stock*(_xlfn.NORM.INV(RAND(),stock_ave,stock_std))+(AU152-AV$24)*Bonds*(_xlfn.NORM.INV(RAND(),bond_ave,bond_std))+(AU152-AV$24)*cash*(_xlfn.NORM.INV(RAND(),cash_ave,cash_std))+(AU152-AV$24)))</f>
        <v/>
      </c>
      <c r="AW152" s="156">
        <f>IF((AV152&lt;=0),0,((AV152-AW$24)*Stock*(_xlfn.NORM.INV(RAND(),stock_ave,stock_std))+(AV152-AW$24)*Bonds*(_xlfn.NORM.INV(RAND(),bond_ave,bond_std))+(AV152-AW$24)*cash*(_xlfn.NORM.INV(RAND(),cash_ave,cash_std))+(AV152-AW$24)))</f>
        <v/>
      </c>
      <c r="AX152" s="159" t="n"/>
      <c r="AY152" s="159" t="n"/>
      <c r="AZ152" s="159" t="n"/>
      <c r="BA152" s="159" t="n"/>
      <c r="BB152" s="159" t="n"/>
    </row>
    <row r="153">
      <c r="C153" s="147" t="n"/>
      <c r="D153" s="61">
        <f>+D152-IF(D$18&gt;74,(D152/D$25)*$C$10)</f>
        <v/>
      </c>
      <c r="E153" s="61">
        <f>+E152-IF(E$18&gt;74,(E152/E$25)*$C$10)</f>
        <v/>
      </c>
      <c r="F153" s="61">
        <f>+F152-IF(F$18&gt;74,(F152/F$25)*$C$10)</f>
        <v/>
      </c>
      <c r="G153" s="61">
        <f>+G152-IF(G$18&gt;74,(G152/G$25)*$C$10)</f>
        <v/>
      </c>
      <c r="H153" s="61">
        <f>+H152-IF(H$18&gt;74,(H152/H$25)*$C$10)</f>
        <v/>
      </c>
      <c r="I153" s="61">
        <f>+I152-IF(I$18&gt;74,(I152/I$25)*$C$10)</f>
        <v/>
      </c>
      <c r="J153" s="61">
        <f>+J152-IF(J$18&gt;74,(J152/J$25)*$C$10)</f>
        <v/>
      </c>
      <c r="K153" s="61">
        <f>+K152-IF(K$18&gt;74,(K152/K$25)*$C$10)</f>
        <v/>
      </c>
      <c r="L153" s="61">
        <f>+L152-IF(L$18&gt;74,(L152/L$25)*$C$10)</f>
        <v/>
      </c>
      <c r="M153" s="61">
        <f>+M152-IF(M$18&gt;74,(M152/M$25)*$C$10)</f>
        <v/>
      </c>
      <c r="N153" s="61">
        <f>+N152-IF(N$18&gt;74,(N152/N$25)*$C$10)</f>
        <v/>
      </c>
      <c r="O153" s="61">
        <f>+O152-IF(O$18&gt;74,(O152/O$25)*$C$10)</f>
        <v/>
      </c>
      <c r="P153" s="61">
        <f>+P152-IF(P$18&gt;74,(P152/P$25)*$C$10)</f>
        <v/>
      </c>
      <c r="Q153" s="61">
        <f>+Q152-IF(Q$18&gt;74,(Q152/Q$25)*$C$10)</f>
        <v/>
      </c>
      <c r="R153" s="61">
        <f>+R152-IF(R$18&gt;74,(R152/R$25)*$C$10)</f>
        <v/>
      </c>
      <c r="S153" s="61">
        <f>+S152-IF(S$18&gt;74,(S152/S$25)*$C$10)</f>
        <v/>
      </c>
      <c r="T153" s="61">
        <f>+T152-IF(T$18&gt;74,(T152/T$25)*$C$10)</f>
        <v/>
      </c>
      <c r="U153" s="61">
        <f>+U152-IF(U$18&gt;74,(U152/U$25)*$C$10)</f>
        <v/>
      </c>
      <c r="V153" s="61">
        <f>+V152-IF(V$18&gt;74,(V152/V$25)*$C$10)</f>
        <v/>
      </c>
      <c r="W153" s="61">
        <f>+W152-IF(W$18&gt;74,(W152/W$25)*$C$10)</f>
        <v/>
      </c>
      <c r="X153" s="61">
        <f>+X152-IF(X$18&gt;74,(X152/X$25)*$C$10)</f>
        <v/>
      </c>
      <c r="Y153" s="61">
        <f>+Y152-IF(Y$18&gt;74,(Y152/Y$25)*$C$10)</f>
        <v/>
      </c>
      <c r="Z153" s="61">
        <f>+Z152-IF(Z$18&gt;74,(Z152/Z$25)*$C$10)</f>
        <v/>
      </c>
      <c r="AA153" s="61">
        <f>+AA152-IF(AA$18&gt;74,(AA152/AA$25)*$C$10)</f>
        <v/>
      </c>
      <c r="AB153" s="61">
        <f>+AB152-IF(AB$18&gt;74,(AB152/AB$25)*$C$10)</f>
        <v/>
      </c>
      <c r="AC153" s="61">
        <f>+AC152-IF(AC$18&gt;74,(AC152/AC$25)*$C$10)</f>
        <v/>
      </c>
      <c r="AD153" s="61">
        <f>+AD152-IF(AD$18&gt;74,(AD152/AD$25)*$C$10)</f>
        <v/>
      </c>
      <c r="AE153" s="61">
        <f>+AE152-IF(AE$18&gt;74,(AE152/AE$25)*$C$10)</f>
        <v/>
      </c>
      <c r="AF153" s="61">
        <f>+AF152-IF(AF$18&gt;74,(AF152/AF$25)*$C$10)</f>
        <v/>
      </c>
      <c r="AG153" s="61">
        <f>+AG152-IF(AG$18&gt;74,(AG152/AG$25)*$C$10)</f>
        <v/>
      </c>
      <c r="AH153" s="61">
        <f>+AH152-IF(AH$18&gt;74,(AH152/AH$25)*$C$10)</f>
        <v/>
      </c>
      <c r="AI153" s="61">
        <f>+AI152-IF(AI$18&gt;74,(AI152/AI$25)*$C$10)</f>
        <v/>
      </c>
      <c r="AJ153" s="61">
        <f>+AJ152-IF(AJ$18&gt;74,(AJ152/AJ$25)*$C$10)</f>
        <v/>
      </c>
      <c r="AK153" s="61">
        <f>+AK152-IF(AK$18&gt;74,(AK152/AK$25)*$C$10)</f>
        <v/>
      </c>
      <c r="AL153" s="61">
        <f>+AL152-IF(AL$18&gt;74,(AL152/AL$25)*$C$10)</f>
        <v/>
      </c>
      <c r="AM153" s="61">
        <f>+AM152-IF(AM$18&gt;74,(AM152/AM$25)*$C$10)</f>
        <v/>
      </c>
      <c r="AN153" s="61">
        <f>+AN152-IF(AN$18&gt;74,(AN152/AN$25)*$C$10)</f>
        <v/>
      </c>
      <c r="AO153" s="61">
        <f>+AO152-IF(AO$18&gt;74,(AO152/AO$25)*$C$10)</f>
        <v/>
      </c>
      <c r="AP153" s="61">
        <f>+AP152-IF(AP$18&gt;74,(AP152/AP$25)*$C$10)</f>
        <v/>
      </c>
      <c r="AQ153" s="61">
        <f>+AQ152-IF(AQ$18&gt;74,(AQ152/AQ$25)*$C$10)</f>
        <v/>
      </c>
      <c r="AR153" s="61">
        <f>+AR152-IF(AR$18&gt;74,(AR152/AR$25)*$C$10)</f>
        <v/>
      </c>
      <c r="AS153" s="61">
        <f>+AS152-IF(AS$18&gt;74,(AS152/AS$25)*$C$10)</f>
        <v/>
      </c>
      <c r="AT153" s="61">
        <f>+AT152-IF(AT$18&gt;74,(AT152/AT$25)*$C$10)</f>
        <v/>
      </c>
      <c r="AU153" s="61">
        <f>+AU152-IF(AU$18&gt;74,(AU152/AU$25)*$C$10)</f>
        <v/>
      </c>
      <c r="AV153" s="61">
        <f>+AV152-IF(AV$18&gt;74,(AV152/AV$25)*$C$10)</f>
        <v/>
      </c>
      <c r="AW153" s="61">
        <f>+AW152-IF(AW$18&gt;74,(AW152/AW$25)*$C$10)</f>
        <v/>
      </c>
      <c r="AX153" s="35">
        <f>IF(AW153&gt;0,1,0)</f>
        <v/>
      </c>
      <c r="AY153" s="35">
        <f>IF(AL153&gt;0,1,0)</f>
        <v/>
      </c>
      <c r="AZ153" s="35">
        <f>IF(AG153&gt;0,1,0)</f>
        <v/>
      </c>
      <c r="BA153" s="35">
        <f>IF(AB153&gt;0,1,0)</f>
        <v/>
      </c>
      <c r="BB153" s="35">
        <f>IF(W153&gt;0,1,0)</f>
        <v/>
      </c>
    </row>
    <row r="154">
      <c r="B154" s="154" t="inlineStr">
        <is>
          <t>trial 64</t>
        </is>
      </c>
      <c r="C154" s="155">
        <f>+start-$C$24</f>
        <v/>
      </c>
      <c r="D154" s="156">
        <f>IF((C154&lt;=0),0,((C154-D$24)*Stock*(_xlfn.NORM.INV(RAND(),stock_ave,stock_std))+(C154-D$24)*Bonds*(_xlfn.NORM.INV(RAND(),bond_ave,bond_std))+(C154-D$24)*cash*(_xlfn.NORM.INV(RAND(),cash_ave,cash_std))+(C154-D$24)))</f>
        <v/>
      </c>
      <c r="E154" s="156">
        <f>IF((D154&lt;=0),0,((D154-E$24)*Stock*(_xlfn.NORM.INV(RAND(),stock_ave,stock_std))+(D154-E$24)*Bonds*(_xlfn.NORM.INV(RAND(),bond_ave,bond_std))+(D154-E$24)*cash*(_xlfn.NORM.INV(RAND(),cash_ave,cash_std))+(D154-E$24)))</f>
        <v/>
      </c>
      <c r="F154" s="156">
        <f>IF((E154&lt;=0),0,((E154-F$24)*Stock*(_xlfn.NORM.INV(RAND(),stock_ave,stock_std))+(E154-F$24)*Bonds*(_xlfn.NORM.INV(RAND(),bond_ave,bond_std))+(E154-F$24)*cash*(_xlfn.NORM.INV(RAND(),cash_ave,cash_std))+(E154-F$24)))</f>
        <v/>
      </c>
      <c r="G154" s="156">
        <f>IF((F154&lt;=0),0,((F154-G$24)*Stock*(_xlfn.NORM.INV(RAND(),stock_ave,stock_std))+(F154-G$24)*Bonds*(_xlfn.NORM.INV(RAND(),bond_ave,bond_std))+(F154-G$24)*cash*(_xlfn.NORM.INV(RAND(),cash_ave,cash_std))+(F154-G$24)))</f>
        <v/>
      </c>
      <c r="H154" s="156">
        <f>IF((G154&lt;=0),0,((G154-H$24)*Stock*(_xlfn.NORM.INV(RAND(),stock_ave,stock_std))+(G154-H$24)*Bonds*(_xlfn.NORM.INV(RAND(),bond_ave,bond_std))+(G154-H$24)*cash*(_xlfn.NORM.INV(RAND(),cash_ave,cash_std))+(G154-H$24)))</f>
        <v/>
      </c>
      <c r="I154" s="156">
        <f>IF((H154&lt;=0),0,((H154-I$24)*Stock*(_xlfn.NORM.INV(RAND(),stock_ave,stock_std))+(H154-I$24)*Bonds*(_xlfn.NORM.INV(RAND(),bond_ave,bond_std))+(H154-I$24)*cash*(_xlfn.NORM.INV(RAND(),cash_ave,cash_std))+(H154-I$24)))</f>
        <v/>
      </c>
      <c r="J154" s="156">
        <f>IF((I154&lt;=0),0,((I154-J$24)*Stock*(_xlfn.NORM.INV(RAND(),stock_ave,stock_std))+(I154-J$24)*Bonds*(_xlfn.NORM.INV(RAND(),bond_ave,bond_std))+(I154-J$24)*cash*(_xlfn.NORM.INV(RAND(),cash_ave,cash_std))+(I154-J$24)))</f>
        <v/>
      </c>
      <c r="K154" s="156">
        <f>IF((J154&lt;=0),0,((J154-K$24)*Stock*(_xlfn.NORM.INV(RAND(),stock_ave,stock_std))+(J154-K$24)*Bonds*(_xlfn.NORM.INV(RAND(),bond_ave,bond_std))+(J154-K$24)*cash*(_xlfn.NORM.INV(RAND(),cash_ave,cash_std))+(J154-K$24)))</f>
        <v/>
      </c>
      <c r="L154" s="156">
        <f>IF((K154&lt;=0),0,((K154-L$24)*Stock*(_xlfn.NORM.INV(RAND(),stock_ave,stock_std))+(K154-L$24)*Bonds*(_xlfn.NORM.INV(RAND(),bond_ave,bond_std))+(K154-L$24)*cash*(_xlfn.NORM.INV(RAND(),cash_ave,cash_std))+(K154-L$24)))</f>
        <v/>
      </c>
      <c r="M154" s="156">
        <f>IF((L154&lt;=0),0,((L154-M$24)*Stock*(_xlfn.NORM.INV(RAND(),stock_ave,stock_std))+(L154-M$24)*Bonds*(_xlfn.NORM.INV(RAND(),bond_ave,bond_std))+(L154-M$24)*cash*(_xlfn.NORM.INV(RAND(),cash_ave,cash_std))+(L154-M$24)))</f>
        <v/>
      </c>
      <c r="N154" s="156">
        <f>IF((M154&lt;=0),0,((M154-N$24)*Stock*(_xlfn.NORM.INV(RAND(),stock_ave,stock_std))+(M154-N$24)*Bonds*(_xlfn.NORM.INV(RAND(),bond_ave,bond_std))+(M154-N$24)*cash*(_xlfn.NORM.INV(RAND(),cash_ave,cash_std))+(M154-N$24)))</f>
        <v/>
      </c>
      <c r="O154" s="156">
        <f>IF((N154&lt;=0),0,((N154-O$24)*Stock*(_xlfn.NORM.INV(RAND(),stock_ave,stock_std))+(N154-O$24)*Bonds*(_xlfn.NORM.INV(RAND(),bond_ave,bond_std))+(N154-O$24)*cash*(_xlfn.NORM.INV(RAND(),cash_ave,cash_std))+(N154-O$24)))</f>
        <v/>
      </c>
      <c r="P154" s="156">
        <f>IF((O154&lt;=0),0,((O154-P$24)*Stock*(_xlfn.NORM.INV(RAND(),stock_ave,stock_std))+(O154-P$24)*Bonds*(_xlfn.NORM.INV(RAND(),bond_ave,bond_std))+(O154-P$24)*cash*(_xlfn.NORM.INV(RAND(),cash_ave,cash_std))+(O154-P$24)))</f>
        <v/>
      </c>
      <c r="Q154" s="156">
        <f>IF((P154&lt;=0),0,((P154-Q$24)*Stock*(_xlfn.NORM.INV(RAND(),stock_ave,stock_std))+(P154-Q$24)*Bonds*(_xlfn.NORM.INV(RAND(),bond_ave,bond_std))+(P154-Q$24)*cash*(_xlfn.NORM.INV(RAND(),cash_ave,cash_std))+(P154-Q$24)))</f>
        <v/>
      </c>
      <c r="R154" s="156">
        <f>IF((Q154&lt;=0),0,((Q154-R$24)*Stock*(_xlfn.NORM.INV(RAND(),stock_ave,stock_std))+(Q154-R$24)*Bonds*(_xlfn.NORM.INV(RAND(),bond_ave,bond_std))+(Q154-R$24)*cash*(_xlfn.NORM.INV(RAND(),cash_ave,cash_std))+(Q154-R$24)))</f>
        <v/>
      </c>
      <c r="S154" s="156">
        <f>IF((R154&lt;=0),0,((R154-S$24)*Stock*(_xlfn.NORM.INV(RAND(),stock_ave,stock_std))+(R154-S$24)*Bonds*(_xlfn.NORM.INV(RAND(),bond_ave,bond_std))+(R154-S$24)*cash*(_xlfn.NORM.INV(RAND(),cash_ave,cash_std))+(R154-S$24)))</f>
        <v/>
      </c>
      <c r="T154" s="156">
        <f>IF((S154&lt;=0),0,((S154-T$24)*Stock*(_xlfn.NORM.INV(RAND(),stock_ave,stock_std))+(S154-T$24)*Bonds*(_xlfn.NORM.INV(RAND(),bond_ave,bond_std))+(S154-T$24)*cash*(_xlfn.NORM.INV(RAND(),cash_ave,cash_std))+(S154-T$24)))</f>
        <v/>
      </c>
      <c r="U154" s="156">
        <f>IF((T154&lt;=0),0,((T154-U$24)*Stock*(_xlfn.NORM.INV(RAND(),stock_ave,stock_std))+(T154-U$24)*Bonds*(_xlfn.NORM.INV(RAND(),bond_ave,bond_std))+(T154-U$24)*cash*(_xlfn.NORM.INV(RAND(),cash_ave,cash_std))+(T154-U$24)))</f>
        <v/>
      </c>
      <c r="V154" s="156">
        <f>IF((U154&lt;=0),0,((U154-V$24)*Stock*(_xlfn.NORM.INV(RAND(),stock_ave,stock_std))+(U154-V$24)*Bonds*(_xlfn.NORM.INV(RAND(),bond_ave,bond_std))+(U154-V$24)*cash*(_xlfn.NORM.INV(RAND(),cash_ave,cash_std))+(U154-V$24)))</f>
        <v/>
      </c>
      <c r="W154" s="156">
        <f>IF((V154&lt;=0),0,((V154-W$24)*Stock*(_xlfn.NORM.INV(RAND(),stock_ave,stock_std))+(V154-W$24)*Bonds*(_xlfn.NORM.INV(RAND(),bond_ave,bond_std))+(V154-W$24)*cash*(_xlfn.NORM.INV(RAND(),cash_ave,cash_std))+(V154-W$24)))</f>
        <v/>
      </c>
      <c r="X154" s="156">
        <f>IF((W154&lt;=0),0,((W154-X$24)*Stock*(_xlfn.NORM.INV(RAND(),stock_ave,stock_std))+(W154-X$24)*Bonds*(_xlfn.NORM.INV(RAND(),bond_ave,bond_std))+(W154-X$24)*cash*(_xlfn.NORM.INV(RAND(),cash_ave,cash_std))+(W154-X$24)))</f>
        <v/>
      </c>
      <c r="Y154" s="156">
        <f>IF((X154&lt;=0),0,((X154-Y$24)*Stock*(_xlfn.NORM.INV(RAND(),stock_ave,stock_std))+(X154-Y$24)*Bonds*(_xlfn.NORM.INV(RAND(),bond_ave,bond_std))+(X154-Y$24)*cash*(_xlfn.NORM.INV(RAND(),cash_ave,cash_std))+(X154-Y$24)))</f>
        <v/>
      </c>
      <c r="Z154" s="156">
        <f>IF((Y154&lt;=0),0,((Y154-Z$24)*Stock*(_xlfn.NORM.INV(RAND(),stock_ave,stock_std))+(Y154-Z$24)*Bonds*(_xlfn.NORM.INV(RAND(),bond_ave,bond_std))+(Y154-Z$24)*cash*(_xlfn.NORM.INV(RAND(),cash_ave,cash_std))+(Y154-Z$24)))</f>
        <v/>
      </c>
      <c r="AA154" s="156">
        <f>IF((Z154&lt;=0),0,((Z154-AA$24)*Stock*(_xlfn.NORM.INV(RAND(),stock_ave,stock_std))+(Z154-AA$24)*Bonds*(_xlfn.NORM.INV(RAND(),bond_ave,bond_std))+(Z154-AA$24)*cash*(_xlfn.NORM.INV(RAND(),cash_ave,cash_std))+(Z154-AA$24)))</f>
        <v/>
      </c>
      <c r="AB154" s="156">
        <f>IF((AA154&lt;=0),0,((AA154-AB$24)*Stock*(_xlfn.NORM.INV(RAND(),stock_ave,stock_std))+(AA154-AB$24)*Bonds*(_xlfn.NORM.INV(RAND(),bond_ave,bond_std))+(AA154-AB$24)*cash*(_xlfn.NORM.INV(RAND(),cash_ave,cash_std))+(AA154-AB$24)))</f>
        <v/>
      </c>
      <c r="AC154" s="156">
        <f>IF((AB154&lt;=0),0,((AB154-AC$24)*Stock*(_xlfn.NORM.INV(RAND(),stock_ave,stock_std))+(AB154-AC$24)*Bonds*(_xlfn.NORM.INV(RAND(),bond_ave,bond_std))+(AB154-AC$24)*cash*(_xlfn.NORM.INV(RAND(),cash_ave,cash_std))+(AB154-AC$24)))</f>
        <v/>
      </c>
      <c r="AD154" s="156">
        <f>IF((AC154&lt;=0),0,((AC154-AD$24)*Stock*(_xlfn.NORM.INV(RAND(),stock_ave,stock_std))+(AC154-AD$24)*Bonds*(_xlfn.NORM.INV(RAND(),bond_ave,bond_std))+(AC154-AD$24)*cash*(_xlfn.NORM.INV(RAND(),cash_ave,cash_std))+(AC154-AD$24)))</f>
        <v/>
      </c>
      <c r="AE154" s="156">
        <f>IF((AD154&lt;=0),0,((AD154-AE$24)*Stock*(_xlfn.NORM.INV(RAND(),stock_ave,stock_std))+(AD154-AE$24)*Bonds*(_xlfn.NORM.INV(RAND(),bond_ave,bond_std))+(AD154-AE$24)*cash*(_xlfn.NORM.INV(RAND(),cash_ave,cash_std))+(AD154-AE$24)))</f>
        <v/>
      </c>
      <c r="AF154" s="156">
        <f>IF((AE154&lt;=0),0,((AE154-AF$24)*Stock*(_xlfn.NORM.INV(RAND(),stock_ave,stock_std))+(AE154-AF$24)*Bonds*(_xlfn.NORM.INV(RAND(),bond_ave,bond_std))+(AE154-AF$24)*cash*(_xlfn.NORM.INV(RAND(),cash_ave,cash_std))+(AE154-AF$24)))</f>
        <v/>
      </c>
      <c r="AG154" s="156">
        <f>IF((AF154&lt;=0),0,((AF154-AG$24)*Stock*(_xlfn.NORM.INV(RAND(),stock_ave,stock_std))+(AF154-AG$24)*Bonds*(_xlfn.NORM.INV(RAND(),bond_ave,bond_std))+(AF154-AG$24)*cash*(_xlfn.NORM.INV(RAND(),cash_ave,cash_std))+(AF154-AG$24)))</f>
        <v/>
      </c>
      <c r="AH154" s="156">
        <f>IF((AG154&lt;=0),0,((AG154-AH$24)*Stock*(_xlfn.NORM.INV(RAND(),stock_ave,stock_std))+(AG154-AH$24)*Bonds*(_xlfn.NORM.INV(RAND(),bond_ave,bond_std))+(AG154-AH$24)*cash*(_xlfn.NORM.INV(RAND(),cash_ave,cash_std))+(AG154-AH$24)))</f>
        <v/>
      </c>
      <c r="AI154" s="156">
        <f>IF((AH154&lt;=0),0,((AH154-AI$24)*Stock*(_xlfn.NORM.INV(RAND(),stock_ave,stock_std))+(AH154-AI$24)*Bonds*(_xlfn.NORM.INV(RAND(),bond_ave,bond_std))+(AH154-AI$24)*cash*(_xlfn.NORM.INV(RAND(),cash_ave,cash_std))+(AH154-AI$24)))</f>
        <v/>
      </c>
      <c r="AJ154" s="156">
        <f>IF((AI154&lt;=0),0,((AI154-AJ$24)*Stock*(_xlfn.NORM.INV(RAND(),stock_ave,stock_std))+(AI154-AJ$24)*Bonds*(_xlfn.NORM.INV(RAND(),bond_ave,bond_std))+(AI154-AJ$24)*cash*(_xlfn.NORM.INV(RAND(),cash_ave,cash_std))+(AI154-AJ$24)))</f>
        <v/>
      </c>
      <c r="AK154" s="156">
        <f>IF((AJ154&lt;=0),0,((AJ154-AK$24)*Stock*(_xlfn.NORM.INV(RAND(),stock_ave,stock_std))+(AJ154-AK$24)*Bonds*(_xlfn.NORM.INV(RAND(),bond_ave,bond_std))+(AJ154-AK$24)*cash*(_xlfn.NORM.INV(RAND(),cash_ave,cash_std))+(AJ154-AK$24)))</f>
        <v/>
      </c>
      <c r="AL154" s="156">
        <f>IF((AK154&lt;=0),0,((AK154-AL$24)*Stock*(_xlfn.NORM.INV(RAND(),stock_ave,stock_std))+(AK154-AL$24)*Bonds*(_xlfn.NORM.INV(RAND(),bond_ave,bond_std))+(AK154-AL$24)*cash*(_xlfn.NORM.INV(RAND(),cash_ave,cash_std))+(AK154-AL$24)))</f>
        <v/>
      </c>
      <c r="AM154" s="156">
        <f>IF((AL154&lt;=0),0,((AL154-AM$24)*Stock*(_xlfn.NORM.INV(RAND(),stock_ave,stock_std))+(AL154-AM$24)*Bonds*(_xlfn.NORM.INV(RAND(),bond_ave,bond_std))+(AL154-AM$24)*cash*(_xlfn.NORM.INV(RAND(),cash_ave,cash_std))+(AL154-AM$24)))</f>
        <v/>
      </c>
      <c r="AN154" s="156">
        <f>IF((AM154&lt;=0),0,((AM154-AN$24)*Stock*(_xlfn.NORM.INV(RAND(),stock_ave,stock_std))+(AM154-AN$24)*Bonds*(_xlfn.NORM.INV(RAND(),bond_ave,bond_std))+(AM154-AN$24)*cash*(_xlfn.NORM.INV(RAND(),cash_ave,cash_std))+(AM154-AN$24)))</f>
        <v/>
      </c>
      <c r="AO154" s="156">
        <f>IF((AN154&lt;=0),0,((AN154-AO$24)*Stock*(_xlfn.NORM.INV(RAND(),stock_ave,stock_std))+(AN154-AO$24)*Bonds*(_xlfn.NORM.INV(RAND(),bond_ave,bond_std))+(AN154-AO$24)*cash*(_xlfn.NORM.INV(RAND(),cash_ave,cash_std))+(AN154-AO$24)))</f>
        <v/>
      </c>
      <c r="AP154" s="156">
        <f>IF((AO154&lt;=0),0,((AO154-AP$24)*Stock*(_xlfn.NORM.INV(RAND(),stock_ave,stock_std))+(AO154-AP$24)*Bonds*(_xlfn.NORM.INV(RAND(),bond_ave,bond_std))+(AO154-AP$24)*cash*(_xlfn.NORM.INV(RAND(),cash_ave,cash_std))+(AO154-AP$24)))</f>
        <v/>
      </c>
      <c r="AQ154" s="156">
        <f>IF((AP154&lt;=0),0,((AP154-AQ$24)*Stock*(_xlfn.NORM.INV(RAND(),stock_ave,stock_std))+(AP154-AQ$24)*Bonds*(_xlfn.NORM.INV(RAND(),bond_ave,bond_std))+(AP154-AQ$24)*cash*(_xlfn.NORM.INV(RAND(),cash_ave,cash_std))+(AP154-AQ$24)))</f>
        <v/>
      </c>
      <c r="AR154" s="156">
        <f>IF((AQ154&lt;=0),0,((AQ154-AR$24)*Stock*(_xlfn.NORM.INV(RAND(),stock_ave,stock_std))+(AQ154-AR$24)*Bonds*(_xlfn.NORM.INV(RAND(),bond_ave,bond_std))+(AQ154-AR$24)*cash*(_xlfn.NORM.INV(RAND(),cash_ave,cash_std))+(AQ154-AR$24)))</f>
        <v/>
      </c>
      <c r="AS154" s="156">
        <f>IF((AR154&lt;=0),0,((AR154-AS$24)*Stock*(_xlfn.NORM.INV(RAND(),stock_ave,stock_std))+(AR154-AS$24)*Bonds*(_xlfn.NORM.INV(RAND(),bond_ave,bond_std))+(AR154-AS$24)*cash*(_xlfn.NORM.INV(RAND(),cash_ave,cash_std))+(AR154-AS$24)))</f>
        <v/>
      </c>
      <c r="AT154" s="156">
        <f>IF((AS154&lt;=0),0,((AS154-AT$24)*Stock*(_xlfn.NORM.INV(RAND(),stock_ave,stock_std))+(AS154-AT$24)*Bonds*(_xlfn.NORM.INV(RAND(),bond_ave,bond_std))+(AS154-AT$24)*cash*(_xlfn.NORM.INV(RAND(),cash_ave,cash_std))+(AS154-AT$24)))</f>
        <v/>
      </c>
      <c r="AU154" s="156">
        <f>IF((AT154&lt;=0),0,((AT154-AU$24)*Stock*(_xlfn.NORM.INV(RAND(),stock_ave,stock_std))+(AT154-AU$24)*Bonds*(_xlfn.NORM.INV(RAND(),bond_ave,bond_std))+(AT154-AU$24)*cash*(_xlfn.NORM.INV(RAND(),cash_ave,cash_std))+(AT154-AU$24)))</f>
        <v/>
      </c>
      <c r="AV154" s="156">
        <f>IF((AU154&lt;=0),0,((AU154-AV$24)*Stock*(_xlfn.NORM.INV(RAND(),stock_ave,stock_std))+(AU154-AV$24)*Bonds*(_xlfn.NORM.INV(RAND(),bond_ave,bond_std))+(AU154-AV$24)*cash*(_xlfn.NORM.INV(RAND(),cash_ave,cash_std))+(AU154-AV$24)))</f>
        <v/>
      </c>
      <c r="AW154" s="156">
        <f>IF((AV154&lt;=0),0,((AV154-AW$24)*Stock*(_xlfn.NORM.INV(RAND(),stock_ave,stock_std))+(AV154-AW$24)*Bonds*(_xlfn.NORM.INV(RAND(),bond_ave,bond_std))+(AV154-AW$24)*cash*(_xlfn.NORM.INV(RAND(),cash_ave,cash_std))+(AV154-AW$24)))</f>
        <v/>
      </c>
      <c r="AX154" s="159" t="n"/>
      <c r="AY154" s="159" t="n"/>
      <c r="AZ154" s="159" t="n"/>
      <c r="BA154" s="159" t="n"/>
      <c r="BB154" s="159" t="n"/>
    </row>
    <row r="155">
      <c r="C155" s="147" t="n"/>
      <c r="D155" s="61">
        <f>+D154-IF(D$18&gt;74,(D154/D$25)*$C$10)</f>
        <v/>
      </c>
      <c r="E155" s="61">
        <f>+E154-IF(E$18&gt;74,(E154/E$25)*$C$10)</f>
        <v/>
      </c>
      <c r="F155" s="61">
        <f>+F154-IF(F$18&gt;74,(F154/F$25)*$C$10)</f>
        <v/>
      </c>
      <c r="G155" s="61">
        <f>+G154-IF(G$18&gt;74,(G154/G$25)*$C$10)</f>
        <v/>
      </c>
      <c r="H155" s="61">
        <f>+H154-IF(H$18&gt;74,(H154/H$25)*$C$10)</f>
        <v/>
      </c>
      <c r="I155" s="61">
        <f>+I154-IF(I$18&gt;74,(I154/I$25)*$C$10)</f>
        <v/>
      </c>
      <c r="J155" s="61">
        <f>+J154-IF(J$18&gt;74,(J154/J$25)*$C$10)</f>
        <v/>
      </c>
      <c r="K155" s="61">
        <f>+K154-IF(K$18&gt;74,(K154/K$25)*$C$10)</f>
        <v/>
      </c>
      <c r="L155" s="61">
        <f>+L154-IF(L$18&gt;74,(L154/L$25)*$C$10)</f>
        <v/>
      </c>
      <c r="M155" s="61">
        <f>+M154-IF(M$18&gt;74,(M154/M$25)*$C$10)</f>
        <v/>
      </c>
      <c r="N155" s="61">
        <f>+N154-IF(N$18&gt;74,(N154/N$25)*$C$10)</f>
        <v/>
      </c>
      <c r="O155" s="61">
        <f>+O154-IF(O$18&gt;74,(O154/O$25)*$C$10)</f>
        <v/>
      </c>
      <c r="P155" s="61">
        <f>+P154-IF(P$18&gt;74,(P154/P$25)*$C$10)</f>
        <v/>
      </c>
      <c r="Q155" s="61">
        <f>+Q154-IF(Q$18&gt;74,(Q154/Q$25)*$C$10)</f>
        <v/>
      </c>
      <c r="R155" s="61">
        <f>+R154-IF(R$18&gt;74,(R154/R$25)*$C$10)</f>
        <v/>
      </c>
      <c r="S155" s="61">
        <f>+S154-IF(S$18&gt;74,(S154/S$25)*$C$10)</f>
        <v/>
      </c>
      <c r="T155" s="61">
        <f>+T154-IF(T$18&gt;74,(T154/T$25)*$C$10)</f>
        <v/>
      </c>
      <c r="U155" s="61">
        <f>+U154-IF(U$18&gt;74,(U154/U$25)*$C$10)</f>
        <v/>
      </c>
      <c r="V155" s="61">
        <f>+V154-IF(V$18&gt;74,(V154/V$25)*$C$10)</f>
        <v/>
      </c>
      <c r="W155" s="61">
        <f>+W154-IF(W$18&gt;74,(W154/W$25)*$C$10)</f>
        <v/>
      </c>
      <c r="X155" s="61">
        <f>+X154-IF(X$18&gt;74,(X154/X$25)*$C$10)</f>
        <v/>
      </c>
      <c r="Y155" s="61">
        <f>+Y154-IF(Y$18&gt;74,(Y154/Y$25)*$C$10)</f>
        <v/>
      </c>
      <c r="Z155" s="61">
        <f>+Z154-IF(Z$18&gt;74,(Z154/Z$25)*$C$10)</f>
        <v/>
      </c>
      <c r="AA155" s="61">
        <f>+AA154-IF(AA$18&gt;74,(AA154/AA$25)*$C$10)</f>
        <v/>
      </c>
      <c r="AB155" s="61">
        <f>+AB154-IF(AB$18&gt;74,(AB154/AB$25)*$C$10)</f>
        <v/>
      </c>
      <c r="AC155" s="61">
        <f>+AC154-IF(AC$18&gt;74,(AC154/AC$25)*$C$10)</f>
        <v/>
      </c>
      <c r="AD155" s="61">
        <f>+AD154-IF(AD$18&gt;74,(AD154/AD$25)*$C$10)</f>
        <v/>
      </c>
      <c r="AE155" s="61">
        <f>+AE154-IF(AE$18&gt;74,(AE154/AE$25)*$C$10)</f>
        <v/>
      </c>
      <c r="AF155" s="61">
        <f>+AF154-IF(AF$18&gt;74,(AF154/AF$25)*$C$10)</f>
        <v/>
      </c>
      <c r="AG155" s="61">
        <f>+AG154-IF(AG$18&gt;74,(AG154/AG$25)*$C$10)</f>
        <v/>
      </c>
      <c r="AH155" s="61">
        <f>+AH154-IF(AH$18&gt;74,(AH154/AH$25)*$C$10)</f>
        <v/>
      </c>
      <c r="AI155" s="61">
        <f>+AI154-IF(AI$18&gt;74,(AI154/AI$25)*$C$10)</f>
        <v/>
      </c>
      <c r="AJ155" s="61">
        <f>+AJ154-IF(AJ$18&gt;74,(AJ154/AJ$25)*$C$10)</f>
        <v/>
      </c>
      <c r="AK155" s="61">
        <f>+AK154-IF(AK$18&gt;74,(AK154/AK$25)*$C$10)</f>
        <v/>
      </c>
      <c r="AL155" s="61">
        <f>+AL154-IF(AL$18&gt;74,(AL154/AL$25)*$C$10)</f>
        <v/>
      </c>
      <c r="AM155" s="61">
        <f>+AM154-IF(AM$18&gt;74,(AM154/AM$25)*$C$10)</f>
        <v/>
      </c>
      <c r="AN155" s="61">
        <f>+AN154-IF(AN$18&gt;74,(AN154/AN$25)*$C$10)</f>
        <v/>
      </c>
      <c r="AO155" s="61">
        <f>+AO154-IF(AO$18&gt;74,(AO154/AO$25)*$C$10)</f>
        <v/>
      </c>
      <c r="AP155" s="61">
        <f>+AP154-IF(AP$18&gt;74,(AP154/AP$25)*$C$10)</f>
        <v/>
      </c>
      <c r="AQ155" s="61">
        <f>+AQ154-IF(AQ$18&gt;74,(AQ154/AQ$25)*$C$10)</f>
        <v/>
      </c>
      <c r="AR155" s="61">
        <f>+AR154-IF(AR$18&gt;74,(AR154/AR$25)*$C$10)</f>
        <v/>
      </c>
      <c r="AS155" s="61">
        <f>+AS154-IF(AS$18&gt;74,(AS154/AS$25)*$C$10)</f>
        <v/>
      </c>
      <c r="AT155" s="61">
        <f>+AT154-IF(AT$18&gt;74,(AT154/AT$25)*$C$10)</f>
        <v/>
      </c>
      <c r="AU155" s="61">
        <f>+AU154-IF(AU$18&gt;74,(AU154/AU$25)*$C$10)</f>
        <v/>
      </c>
      <c r="AV155" s="61">
        <f>+AV154-IF(AV$18&gt;74,(AV154/AV$25)*$C$10)</f>
        <v/>
      </c>
      <c r="AW155" s="61">
        <f>+AW154-IF(AW$18&gt;74,(AW154/AW$25)*$C$10)</f>
        <v/>
      </c>
      <c r="AX155" s="35">
        <f>IF(AW155&gt;0,1,0)</f>
        <v/>
      </c>
      <c r="AY155" s="35">
        <f>IF(AL155&gt;0,1,0)</f>
        <v/>
      </c>
      <c r="AZ155" s="35">
        <f>IF(AG155&gt;0,1,0)</f>
        <v/>
      </c>
      <c r="BA155" s="35">
        <f>IF(AB155&gt;0,1,0)</f>
        <v/>
      </c>
      <c r="BB155" s="35">
        <f>IF(W155&gt;0,1,0)</f>
        <v/>
      </c>
    </row>
    <row r="156">
      <c r="B156" s="154" t="inlineStr">
        <is>
          <t>trial 65</t>
        </is>
      </c>
      <c r="C156" s="155">
        <f>+start-$C$24</f>
        <v/>
      </c>
      <c r="D156" s="156">
        <f>IF((C156&lt;=0),0,((C156-D$24)*Stock*(_xlfn.NORM.INV(RAND(),stock_ave,stock_std))+(C156-D$24)*Bonds*(_xlfn.NORM.INV(RAND(),bond_ave,bond_std))+(C156-D$24)*cash*(_xlfn.NORM.INV(RAND(),cash_ave,cash_std))+(C156-D$24)))</f>
        <v/>
      </c>
      <c r="E156" s="156">
        <f>IF((D156&lt;=0),0,((D156-E$24)*Stock*(_xlfn.NORM.INV(RAND(),stock_ave,stock_std))+(D156-E$24)*Bonds*(_xlfn.NORM.INV(RAND(),bond_ave,bond_std))+(D156-E$24)*cash*(_xlfn.NORM.INV(RAND(),cash_ave,cash_std))+(D156-E$24)))</f>
        <v/>
      </c>
      <c r="F156" s="156">
        <f>IF((E156&lt;=0),0,((E156-F$24)*Stock*(_xlfn.NORM.INV(RAND(),stock_ave,stock_std))+(E156-F$24)*Bonds*(_xlfn.NORM.INV(RAND(),bond_ave,bond_std))+(E156-F$24)*cash*(_xlfn.NORM.INV(RAND(),cash_ave,cash_std))+(E156-F$24)))</f>
        <v/>
      </c>
      <c r="G156" s="156">
        <f>IF((F156&lt;=0),0,((F156-G$24)*Stock*(_xlfn.NORM.INV(RAND(),stock_ave,stock_std))+(F156-G$24)*Bonds*(_xlfn.NORM.INV(RAND(),bond_ave,bond_std))+(F156-G$24)*cash*(_xlfn.NORM.INV(RAND(),cash_ave,cash_std))+(F156-G$24)))</f>
        <v/>
      </c>
      <c r="H156" s="156">
        <f>IF((G156&lt;=0),0,((G156-H$24)*Stock*(_xlfn.NORM.INV(RAND(),stock_ave,stock_std))+(G156-H$24)*Bonds*(_xlfn.NORM.INV(RAND(),bond_ave,bond_std))+(G156-H$24)*cash*(_xlfn.NORM.INV(RAND(),cash_ave,cash_std))+(G156-H$24)))</f>
        <v/>
      </c>
      <c r="I156" s="156">
        <f>IF((H156&lt;=0),0,((H156-I$24)*Stock*(_xlfn.NORM.INV(RAND(),stock_ave,stock_std))+(H156-I$24)*Bonds*(_xlfn.NORM.INV(RAND(),bond_ave,bond_std))+(H156-I$24)*cash*(_xlfn.NORM.INV(RAND(),cash_ave,cash_std))+(H156-I$24)))</f>
        <v/>
      </c>
      <c r="J156" s="156">
        <f>IF((I156&lt;=0),0,((I156-J$24)*Stock*(_xlfn.NORM.INV(RAND(),stock_ave,stock_std))+(I156-J$24)*Bonds*(_xlfn.NORM.INV(RAND(),bond_ave,bond_std))+(I156-J$24)*cash*(_xlfn.NORM.INV(RAND(),cash_ave,cash_std))+(I156-J$24)))</f>
        <v/>
      </c>
      <c r="K156" s="156">
        <f>IF((J156&lt;=0),0,((J156-K$24)*Stock*(_xlfn.NORM.INV(RAND(),stock_ave,stock_std))+(J156-K$24)*Bonds*(_xlfn.NORM.INV(RAND(),bond_ave,bond_std))+(J156-K$24)*cash*(_xlfn.NORM.INV(RAND(),cash_ave,cash_std))+(J156-K$24)))</f>
        <v/>
      </c>
      <c r="L156" s="156">
        <f>IF((K156&lt;=0),0,((K156-L$24)*Stock*(_xlfn.NORM.INV(RAND(),stock_ave,stock_std))+(K156-L$24)*Bonds*(_xlfn.NORM.INV(RAND(),bond_ave,bond_std))+(K156-L$24)*cash*(_xlfn.NORM.INV(RAND(),cash_ave,cash_std))+(K156-L$24)))</f>
        <v/>
      </c>
      <c r="M156" s="156">
        <f>IF((L156&lt;=0),0,((L156-M$24)*Stock*(_xlfn.NORM.INV(RAND(),stock_ave,stock_std))+(L156-M$24)*Bonds*(_xlfn.NORM.INV(RAND(),bond_ave,bond_std))+(L156-M$24)*cash*(_xlfn.NORM.INV(RAND(),cash_ave,cash_std))+(L156-M$24)))</f>
        <v/>
      </c>
      <c r="N156" s="156">
        <f>IF((M156&lt;=0),0,((M156-N$24)*Stock*(_xlfn.NORM.INV(RAND(),stock_ave,stock_std))+(M156-N$24)*Bonds*(_xlfn.NORM.INV(RAND(),bond_ave,bond_std))+(M156-N$24)*cash*(_xlfn.NORM.INV(RAND(),cash_ave,cash_std))+(M156-N$24)))</f>
        <v/>
      </c>
      <c r="O156" s="156">
        <f>IF((N156&lt;=0),0,((N156-O$24)*Stock*(_xlfn.NORM.INV(RAND(),stock_ave,stock_std))+(N156-O$24)*Bonds*(_xlfn.NORM.INV(RAND(),bond_ave,bond_std))+(N156-O$24)*cash*(_xlfn.NORM.INV(RAND(),cash_ave,cash_std))+(N156-O$24)))</f>
        <v/>
      </c>
      <c r="P156" s="156">
        <f>IF((O156&lt;=0),0,((O156-P$24)*Stock*(_xlfn.NORM.INV(RAND(),stock_ave,stock_std))+(O156-P$24)*Bonds*(_xlfn.NORM.INV(RAND(),bond_ave,bond_std))+(O156-P$24)*cash*(_xlfn.NORM.INV(RAND(),cash_ave,cash_std))+(O156-P$24)))</f>
        <v/>
      </c>
      <c r="Q156" s="156">
        <f>IF((P156&lt;=0),0,((P156-Q$24)*Stock*(_xlfn.NORM.INV(RAND(),stock_ave,stock_std))+(P156-Q$24)*Bonds*(_xlfn.NORM.INV(RAND(),bond_ave,bond_std))+(P156-Q$24)*cash*(_xlfn.NORM.INV(RAND(),cash_ave,cash_std))+(P156-Q$24)))</f>
        <v/>
      </c>
      <c r="R156" s="156">
        <f>IF((Q156&lt;=0),0,((Q156-R$24)*Stock*(_xlfn.NORM.INV(RAND(),stock_ave,stock_std))+(Q156-R$24)*Bonds*(_xlfn.NORM.INV(RAND(),bond_ave,bond_std))+(Q156-R$24)*cash*(_xlfn.NORM.INV(RAND(),cash_ave,cash_std))+(Q156-R$24)))</f>
        <v/>
      </c>
      <c r="S156" s="156">
        <f>IF((R156&lt;=0),0,((R156-S$24)*Stock*(_xlfn.NORM.INV(RAND(),stock_ave,stock_std))+(R156-S$24)*Bonds*(_xlfn.NORM.INV(RAND(),bond_ave,bond_std))+(R156-S$24)*cash*(_xlfn.NORM.INV(RAND(),cash_ave,cash_std))+(R156-S$24)))</f>
        <v/>
      </c>
      <c r="T156" s="156">
        <f>IF((S156&lt;=0),0,((S156-T$24)*Stock*(_xlfn.NORM.INV(RAND(),stock_ave,stock_std))+(S156-T$24)*Bonds*(_xlfn.NORM.INV(RAND(),bond_ave,bond_std))+(S156-T$24)*cash*(_xlfn.NORM.INV(RAND(),cash_ave,cash_std))+(S156-T$24)))</f>
        <v/>
      </c>
      <c r="U156" s="156">
        <f>IF((T156&lt;=0),0,((T156-U$24)*Stock*(_xlfn.NORM.INV(RAND(),stock_ave,stock_std))+(T156-U$24)*Bonds*(_xlfn.NORM.INV(RAND(),bond_ave,bond_std))+(T156-U$24)*cash*(_xlfn.NORM.INV(RAND(),cash_ave,cash_std))+(T156-U$24)))</f>
        <v/>
      </c>
      <c r="V156" s="156">
        <f>IF((U156&lt;=0),0,((U156-V$24)*Stock*(_xlfn.NORM.INV(RAND(),stock_ave,stock_std))+(U156-V$24)*Bonds*(_xlfn.NORM.INV(RAND(),bond_ave,bond_std))+(U156-V$24)*cash*(_xlfn.NORM.INV(RAND(),cash_ave,cash_std))+(U156-V$24)))</f>
        <v/>
      </c>
      <c r="W156" s="156">
        <f>IF((V156&lt;=0),0,((V156-W$24)*Stock*(_xlfn.NORM.INV(RAND(),stock_ave,stock_std))+(V156-W$24)*Bonds*(_xlfn.NORM.INV(RAND(),bond_ave,bond_std))+(V156-W$24)*cash*(_xlfn.NORM.INV(RAND(),cash_ave,cash_std))+(V156-W$24)))</f>
        <v/>
      </c>
      <c r="X156" s="156">
        <f>IF((W156&lt;=0),0,((W156-X$24)*Stock*(_xlfn.NORM.INV(RAND(),stock_ave,stock_std))+(W156-X$24)*Bonds*(_xlfn.NORM.INV(RAND(),bond_ave,bond_std))+(W156-X$24)*cash*(_xlfn.NORM.INV(RAND(),cash_ave,cash_std))+(W156-X$24)))</f>
        <v/>
      </c>
      <c r="Y156" s="156">
        <f>IF((X156&lt;=0),0,((X156-Y$24)*Stock*(_xlfn.NORM.INV(RAND(),stock_ave,stock_std))+(X156-Y$24)*Bonds*(_xlfn.NORM.INV(RAND(),bond_ave,bond_std))+(X156-Y$24)*cash*(_xlfn.NORM.INV(RAND(),cash_ave,cash_std))+(X156-Y$24)))</f>
        <v/>
      </c>
      <c r="Z156" s="156">
        <f>IF((Y156&lt;=0),0,((Y156-Z$24)*Stock*(_xlfn.NORM.INV(RAND(),stock_ave,stock_std))+(Y156-Z$24)*Bonds*(_xlfn.NORM.INV(RAND(),bond_ave,bond_std))+(Y156-Z$24)*cash*(_xlfn.NORM.INV(RAND(),cash_ave,cash_std))+(Y156-Z$24)))</f>
        <v/>
      </c>
      <c r="AA156" s="156">
        <f>IF((Z156&lt;=0),0,((Z156-AA$24)*Stock*(_xlfn.NORM.INV(RAND(),stock_ave,stock_std))+(Z156-AA$24)*Bonds*(_xlfn.NORM.INV(RAND(),bond_ave,bond_std))+(Z156-AA$24)*cash*(_xlfn.NORM.INV(RAND(),cash_ave,cash_std))+(Z156-AA$24)))</f>
        <v/>
      </c>
      <c r="AB156" s="156">
        <f>IF((AA156&lt;=0),0,((AA156-AB$24)*Stock*(_xlfn.NORM.INV(RAND(),stock_ave,stock_std))+(AA156-AB$24)*Bonds*(_xlfn.NORM.INV(RAND(),bond_ave,bond_std))+(AA156-AB$24)*cash*(_xlfn.NORM.INV(RAND(),cash_ave,cash_std))+(AA156-AB$24)))</f>
        <v/>
      </c>
      <c r="AC156" s="156">
        <f>IF((AB156&lt;=0),0,((AB156-AC$24)*Stock*(_xlfn.NORM.INV(RAND(),stock_ave,stock_std))+(AB156-AC$24)*Bonds*(_xlfn.NORM.INV(RAND(),bond_ave,bond_std))+(AB156-AC$24)*cash*(_xlfn.NORM.INV(RAND(),cash_ave,cash_std))+(AB156-AC$24)))</f>
        <v/>
      </c>
      <c r="AD156" s="156">
        <f>IF((AC156&lt;=0),0,((AC156-AD$24)*Stock*(_xlfn.NORM.INV(RAND(),stock_ave,stock_std))+(AC156-AD$24)*Bonds*(_xlfn.NORM.INV(RAND(),bond_ave,bond_std))+(AC156-AD$24)*cash*(_xlfn.NORM.INV(RAND(),cash_ave,cash_std))+(AC156-AD$24)))</f>
        <v/>
      </c>
      <c r="AE156" s="156">
        <f>IF((AD156&lt;=0),0,((AD156-AE$24)*Stock*(_xlfn.NORM.INV(RAND(),stock_ave,stock_std))+(AD156-AE$24)*Bonds*(_xlfn.NORM.INV(RAND(),bond_ave,bond_std))+(AD156-AE$24)*cash*(_xlfn.NORM.INV(RAND(),cash_ave,cash_std))+(AD156-AE$24)))</f>
        <v/>
      </c>
      <c r="AF156" s="156">
        <f>IF((AE156&lt;=0),0,((AE156-AF$24)*Stock*(_xlfn.NORM.INV(RAND(),stock_ave,stock_std))+(AE156-AF$24)*Bonds*(_xlfn.NORM.INV(RAND(),bond_ave,bond_std))+(AE156-AF$24)*cash*(_xlfn.NORM.INV(RAND(),cash_ave,cash_std))+(AE156-AF$24)))</f>
        <v/>
      </c>
      <c r="AG156" s="156">
        <f>IF((AF156&lt;=0),0,((AF156-AG$24)*Stock*(_xlfn.NORM.INV(RAND(),stock_ave,stock_std))+(AF156-AG$24)*Bonds*(_xlfn.NORM.INV(RAND(),bond_ave,bond_std))+(AF156-AG$24)*cash*(_xlfn.NORM.INV(RAND(),cash_ave,cash_std))+(AF156-AG$24)))</f>
        <v/>
      </c>
      <c r="AH156" s="156">
        <f>IF((AG156&lt;=0),0,((AG156-AH$24)*Stock*(_xlfn.NORM.INV(RAND(),stock_ave,stock_std))+(AG156-AH$24)*Bonds*(_xlfn.NORM.INV(RAND(),bond_ave,bond_std))+(AG156-AH$24)*cash*(_xlfn.NORM.INV(RAND(),cash_ave,cash_std))+(AG156-AH$24)))</f>
        <v/>
      </c>
      <c r="AI156" s="156">
        <f>IF((AH156&lt;=0),0,((AH156-AI$24)*Stock*(_xlfn.NORM.INV(RAND(),stock_ave,stock_std))+(AH156-AI$24)*Bonds*(_xlfn.NORM.INV(RAND(),bond_ave,bond_std))+(AH156-AI$24)*cash*(_xlfn.NORM.INV(RAND(),cash_ave,cash_std))+(AH156-AI$24)))</f>
        <v/>
      </c>
      <c r="AJ156" s="156">
        <f>IF((AI156&lt;=0),0,((AI156-AJ$24)*Stock*(_xlfn.NORM.INV(RAND(),stock_ave,stock_std))+(AI156-AJ$24)*Bonds*(_xlfn.NORM.INV(RAND(),bond_ave,bond_std))+(AI156-AJ$24)*cash*(_xlfn.NORM.INV(RAND(),cash_ave,cash_std))+(AI156-AJ$24)))</f>
        <v/>
      </c>
      <c r="AK156" s="156">
        <f>IF((AJ156&lt;=0),0,((AJ156-AK$24)*Stock*(_xlfn.NORM.INV(RAND(),stock_ave,stock_std))+(AJ156-AK$24)*Bonds*(_xlfn.NORM.INV(RAND(),bond_ave,bond_std))+(AJ156-AK$24)*cash*(_xlfn.NORM.INV(RAND(),cash_ave,cash_std))+(AJ156-AK$24)))</f>
        <v/>
      </c>
      <c r="AL156" s="156">
        <f>IF((AK156&lt;=0),0,((AK156-AL$24)*Stock*(_xlfn.NORM.INV(RAND(),stock_ave,stock_std))+(AK156-AL$24)*Bonds*(_xlfn.NORM.INV(RAND(),bond_ave,bond_std))+(AK156-AL$24)*cash*(_xlfn.NORM.INV(RAND(),cash_ave,cash_std))+(AK156-AL$24)))</f>
        <v/>
      </c>
      <c r="AM156" s="156">
        <f>IF((AL156&lt;=0),0,((AL156-AM$24)*Stock*(_xlfn.NORM.INV(RAND(),stock_ave,stock_std))+(AL156-AM$24)*Bonds*(_xlfn.NORM.INV(RAND(),bond_ave,bond_std))+(AL156-AM$24)*cash*(_xlfn.NORM.INV(RAND(),cash_ave,cash_std))+(AL156-AM$24)))</f>
        <v/>
      </c>
      <c r="AN156" s="156">
        <f>IF((AM156&lt;=0),0,((AM156-AN$24)*Stock*(_xlfn.NORM.INV(RAND(),stock_ave,stock_std))+(AM156-AN$24)*Bonds*(_xlfn.NORM.INV(RAND(),bond_ave,bond_std))+(AM156-AN$24)*cash*(_xlfn.NORM.INV(RAND(),cash_ave,cash_std))+(AM156-AN$24)))</f>
        <v/>
      </c>
      <c r="AO156" s="156">
        <f>IF((AN156&lt;=0),0,((AN156-AO$24)*Stock*(_xlfn.NORM.INV(RAND(),stock_ave,stock_std))+(AN156-AO$24)*Bonds*(_xlfn.NORM.INV(RAND(),bond_ave,bond_std))+(AN156-AO$24)*cash*(_xlfn.NORM.INV(RAND(),cash_ave,cash_std))+(AN156-AO$24)))</f>
        <v/>
      </c>
      <c r="AP156" s="156">
        <f>IF((AO156&lt;=0),0,((AO156-AP$24)*Stock*(_xlfn.NORM.INV(RAND(),stock_ave,stock_std))+(AO156-AP$24)*Bonds*(_xlfn.NORM.INV(RAND(),bond_ave,bond_std))+(AO156-AP$24)*cash*(_xlfn.NORM.INV(RAND(),cash_ave,cash_std))+(AO156-AP$24)))</f>
        <v/>
      </c>
      <c r="AQ156" s="156">
        <f>IF((AP156&lt;=0),0,((AP156-AQ$24)*Stock*(_xlfn.NORM.INV(RAND(),stock_ave,stock_std))+(AP156-AQ$24)*Bonds*(_xlfn.NORM.INV(RAND(),bond_ave,bond_std))+(AP156-AQ$24)*cash*(_xlfn.NORM.INV(RAND(),cash_ave,cash_std))+(AP156-AQ$24)))</f>
        <v/>
      </c>
      <c r="AR156" s="156">
        <f>IF((AQ156&lt;=0),0,((AQ156-AR$24)*Stock*(_xlfn.NORM.INV(RAND(),stock_ave,stock_std))+(AQ156-AR$24)*Bonds*(_xlfn.NORM.INV(RAND(),bond_ave,bond_std))+(AQ156-AR$24)*cash*(_xlfn.NORM.INV(RAND(),cash_ave,cash_std))+(AQ156-AR$24)))</f>
        <v/>
      </c>
      <c r="AS156" s="156">
        <f>IF((AR156&lt;=0),0,((AR156-AS$24)*Stock*(_xlfn.NORM.INV(RAND(),stock_ave,stock_std))+(AR156-AS$24)*Bonds*(_xlfn.NORM.INV(RAND(),bond_ave,bond_std))+(AR156-AS$24)*cash*(_xlfn.NORM.INV(RAND(),cash_ave,cash_std))+(AR156-AS$24)))</f>
        <v/>
      </c>
      <c r="AT156" s="156">
        <f>IF((AS156&lt;=0),0,((AS156-AT$24)*Stock*(_xlfn.NORM.INV(RAND(),stock_ave,stock_std))+(AS156-AT$24)*Bonds*(_xlfn.NORM.INV(RAND(),bond_ave,bond_std))+(AS156-AT$24)*cash*(_xlfn.NORM.INV(RAND(),cash_ave,cash_std))+(AS156-AT$24)))</f>
        <v/>
      </c>
      <c r="AU156" s="156">
        <f>IF((AT156&lt;=0),0,((AT156-AU$24)*Stock*(_xlfn.NORM.INV(RAND(),stock_ave,stock_std))+(AT156-AU$24)*Bonds*(_xlfn.NORM.INV(RAND(),bond_ave,bond_std))+(AT156-AU$24)*cash*(_xlfn.NORM.INV(RAND(),cash_ave,cash_std))+(AT156-AU$24)))</f>
        <v/>
      </c>
      <c r="AV156" s="156">
        <f>IF((AU156&lt;=0),0,((AU156-AV$24)*Stock*(_xlfn.NORM.INV(RAND(),stock_ave,stock_std))+(AU156-AV$24)*Bonds*(_xlfn.NORM.INV(RAND(),bond_ave,bond_std))+(AU156-AV$24)*cash*(_xlfn.NORM.INV(RAND(),cash_ave,cash_std))+(AU156-AV$24)))</f>
        <v/>
      </c>
      <c r="AW156" s="156">
        <f>IF((AV156&lt;=0),0,((AV156-AW$24)*Stock*(_xlfn.NORM.INV(RAND(),stock_ave,stock_std))+(AV156-AW$24)*Bonds*(_xlfn.NORM.INV(RAND(),bond_ave,bond_std))+(AV156-AW$24)*cash*(_xlfn.NORM.INV(RAND(),cash_ave,cash_std))+(AV156-AW$24)))</f>
        <v/>
      </c>
      <c r="AX156" s="159" t="n"/>
      <c r="AY156" s="159" t="n"/>
      <c r="AZ156" s="159" t="n"/>
      <c r="BA156" s="159" t="n"/>
      <c r="BB156" s="159" t="n"/>
    </row>
    <row r="157">
      <c r="C157" s="147" t="n"/>
      <c r="D157" s="61">
        <f>+D156-IF(D$18&gt;74,(D156/D$25)*$C$10)</f>
        <v/>
      </c>
      <c r="E157" s="61">
        <f>+E156-IF(E$18&gt;74,(E156/E$25)*$C$10)</f>
        <v/>
      </c>
      <c r="F157" s="61">
        <f>+F156-IF(F$18&gt;74,(F156/F$25)*$C$10)</f>
        <v/>
      </c>
      <c r="G157" s="61">
        <f>+G156-IF(G$18&gt;74,(G156/G$25)*$C$10)</f>
        <v/>
      </c>
      <c r="H157" s="61">
        <f>+H156-IF(H$18&gt;74,(H156/H$25)*$C$10)</f>
        <v/>
      </c>
      <c r="I157" s="61">
        <f>+I156-IF(I$18&gt;74,(I156/I$25)*$C$10)</f>
        <v/>
      </c>
      <c r="J157" s="61">
        <f>+J156-IF(J$18&gt;74,(J156/J$25)*$C$10)</f>
        <v/>
      </c>
      <c r="K157" s="61">
        <f>+K156-IF(K$18&gt;74,(K156/K$25)*$C$10)</f>
        <v/>
      </c>
      <c r="L157" s="61">
        <f>+L156-IF(L$18&gt;74,(L156/L$25)*$C$10)</f>
        <v/>
      </c>
      <c r="M157" s="61">
        <f>+M156-IF(M$18&gt;74,(M156/M$25)*$C$10)</f>
        <v/>
      </c>
      <c r="N157" s="61">
        <f>+N156-IF(N$18&gt;74,(N156/N$25)*$C$10)</f>
        <v/>
      </c>
      <c r="O157" s="61">
        <f>+O156-IF(O$18&gt;74,(O156/O$25)*$C$10)</f>
        <v/>
      </c>
      <c r="P157" s="61">
        <f>+P156-IF(P$18&gt;74,(P156/P$25)*$C$10)</f>
        <v/>
      </c>
      <c r="Q157" s="61">
        <f>+Q156-IF(Q$18&gt;74,(Q156/Q$25)*$C$10)</f>
        <v/>
      </c>
      <c r="R157" s="61">
        <f>+R156-IF(R$18&gt;74,(R156/R$25)*$C$10)</f>
        <v/>
      </c>
      <c r="S157" s="61">
        <f>+S156-IF(S$18&gt;74,(S156/S$25)*$C$10)</f>
        <v/>
      </c>
      <c r="T157" s="61">
        <f>+T156-IF(T$18&gt;74,(T156/T$25)*$C$10)</f>
        <v/>
      </c>
      <c r="U157" s="61">
        <f>+U156-IF(U$18&gt;74,(U156/U$25)*$C$10)</f>
        <v/>
      </c>
      <c r="V157" s="61">
        <f>+V156-IF(V$18&gt;74,(V156/V$25)*$C$10)</f>
        <v/>
      </c>
      <c r="W157" s="61">
        <f>+W156-IF(W$18&gt;74,(W156/W$25)*$C$10)</f>
        <v/>
      </c>
      <c r="X157" s="61">
        <f>+X156-IF(X$18&gt;74,(X156/X$25)*$C$10)</f>
        <v/>
      </c>
      <c r="Y157" s="61">
        <f>+Y156-IF(Y$18&gt;74,(Y156/Y$25)*$C$10)</f>
        <v/>
      </c>
      <c r="Z157" s="61">
        <f>+Z156-IF(Z$18&gt;74,(Z156/Z$25)*$C$10)</f>
        <v/>
      </c>
      <c r="AA157" s="61">
        <f>+AA156-IF(AA$18&gt;74,(AA156/AA$25)*$C$10)</f>
        <v/>
      </c>
      <c r="AB157" s="61">
        <f>+AB156-IF(AB$18&gt;74,(AB156/AB$25)*$C$10)</f>
        <v/>
      </c>
      <c r="AC157" s="61">
        <f>+AC156-IF(AC$18&gt;74,(AC156/AC$25)*$C$10)</f>
        <v/>
      </c>
      <c r="AD157" s="61">
        <f>+AD156-IF(AD$18&gt;74,(AD156/AD$25)*$C$10)</f>
        <v/>
      </c>
      <c r="AE157" s="61">
        <f>+AE156-IF(AE$18&gt;74,(AE156/AE$25)*$C$10)</f>
        <v/>
      </c>
      <c r="AF157" s="61">
        <f>+AF156-IF(AF$18&gt;74,(AF156/AF$25)*$C$10)</f>
        <v/>
      </c>
      <c r="AG157" s="61">
        <f>+AG156-IF(AG$18&gt;74,(AG156/AG$25)*$C$10)</f>
        <v/>
      </c>
      <c r="AH157" s="61">
        <f>+AH156-IF(AH$18&gt;74,(AH156/AH$25)*$C$10)</f>
        <v/>
      </c>
      <c r="AI157" s="61">
        <f>+AI156-IF(AI$18&gt;74,(AI156/AI$25)*$C$10)</f>
        <v/>
      </c>
      <c r="AJ157" s="61">
        <f>+AJ156-IF(AJ$18&gt;74,(AJ156/AJ$25)*$C$10)</f>
        <v/>
      </c>
      <c r="AK157" s="61">
        <f>+AK156-IF(AK$18&gt;74,(AK156/AK$25)*$C$10)</f>
        <v/>
      </c>
      <c r="AL157" s="61">
        <f>+AL156-IF(AL$18&gt;74,(AL156/AL$25)*$C$10)</f>
        <v/>
      </c>
      <c r="AM157" s="61">
        <f>+AM156-IF(AM$18&gt;74,(AM156/AM$25)*$C$10)</f>
        <v/>
      </c>
      <c r="AN157" s="61">
        <f>+AN156-IF(AN$18&gt;74,(AN156/AN$25)*$C$10)</f>
        <v/>
      </c>
      <c r="AO157" s="61">
        <f>+AO156-IF(AO$18&gt;74,(AO156/AO$25)*$C$10)</f>
        <v/>
      </c>
      <c r="AP157" s="61">
        <f>+AP156-IF(AP$18&gt;74,(AP156/AP$25)*$C$10)</f>
        <v/>
      </c>
      <c r="AQ157" s="61">
        <f>+AQ156-IF(AQ$18&gt;74,(AQ156/AQ$25)*$C$10)</f>
        <v/>
      </c>
      <c r="AR157" s="61">
        <f>+AR156-IF(AR$18&gt;74,(AR156/AR$25)*$C$10)</f>
        <v/>
      </c>
      <c r="AS157" s="61">
        <f>+AS156-IF(AS$18&gt;74,(AS156/AS$25)*$C$10)</f>
        <v/>
      </c>
      <c r="AT157" s="61">
        <f>+AT156-IF(AT$18&gt;74,(AT156/AT$25)*$C$10)</f>
        <v/>
      </c>
      <c r="AU157" s="61">
        <f>+AU156-IF(AU$18&gt;74,(AU156/AU$25)*$C$10)</f>
        <v/>
      </c>
      <c r="AV157" s="61">
        <f>+AV156-IF(AV$18&gt;74,(AV156/AV$25)*$C$10)</f>
        <v/>
      </c>
      <c r="AW157" s="61">
        <f>+AW156-IF(AW$18&gt;74,(AW156/AW$25)*$C$10)</f>
        <v/>
      </c>
      <c r="AX157" s="35">
        <f>IF(AW157&gt;0,1,0)</f>
        <v/>
      </c>
      <c r="AY157" s="35">
        <f>IF(AL157&gt;0,1,0)</f>
        <v/>
      </c>
      <c r="AZ157" s="35">
        <f>IF(AG157&gt;0,1,0)</f>
        <v/>
      </c>
      <c r="BA157" s="35">
        <f>IF(AB157&gt;0,1,0)</f>
        <v/>
      </c>
      <c r="BB157" s="35">
        <f>IF(W157&gt;0,1,0)</f>
        <v/>
      </c>
    </row>
    <row r="158">
      <c r="B158" s="154" t="inlineStr">
        <is>
          <t>trial 66</t>
        </is>
      </c>
      <c r="C158" s="155">
        <f>+start-$C$24</f>
        <v/>
      </c>
      <c r="D158" s="156">
        <f>IF((C158&lt;=0),0,((C158-D$24)*Stock*(_xlfn.NORM.INV(RAND(),stock_ave,stock_std))+(C158-D$24)*Bonds*(_xlfn.NORM.INV(RAND(),bond_ave,bond_std))+(C158-D$24)*cash*(_xlfn.NORM.INV(RAND(),cash_ave,cash_std))+(C158-D$24)))</f>
        <v/>
      </c>
      <c r="E158" s="156">
        <f>IF((D158&lt;=0),0,((D158-E$24)*Stock*(_xlfn.NORM.INV(RAND(),stock_ave,stock_std))+(D158-E$24)*Bonds*(_xlfn.NORM.INV(RAND(),bond_ave,bond_std))+(D158-E$24)*cash*(_xlfn.NORM.INV(RAND(),cash_ave,cash_std))+(D158-E$24)))</f>
        <v/>
      </c>
      <c r="F158" s="156">
        <f>IF((E158&lt;=0),0,((E158-F$24)*Stock*(_xlfn.NORM.INV(RAND(),stock_ave,stock_std))+(E158-F$24)*Bonds*(_xlfn.NORM.INV(RAND(),bond_ave,bond_std))+(E158-F$24)*cash*(_xlfn.NORM.INV(RAND(),cash_ave,cash_std))+(E158-F$24)))</f>
        <v/>
      </c>
      <c r="G158" s="156">
        <f>IF((F158&lt;=0),0,((F158-G$24)*Stock*(_xlfn.NORM.INV(RAND(),stock_ave,stock_std))+(F158-G$24)*Bonds*(_xlfn.NORM.INV(RAND(),bond_ave,bond_std))+(F158-G$24)*cash*(_xlfn.NORM.INV(RAND(),cash_ave,cash_std))+(F158-G$24)))</f>
        <v/>
      </c>
      <c r="H158" s="156">
        <f>IF((G158&lt;=0),0,((G158-H$24)*Stock*(_xlfn.NORM.INV(RAND(),stock_ave,stock_std))+(G158-H$24)*Bonds*(_xlfn.NORM.INV(RAND(),bond_ave,bond_std))+(G158-H$24)*cash*(_xlfn.NORM.INV(RAND(),cash_ave,cash_std))+(G158-H$24)))</f>
        <v/>
      </c>
      <c r="I158" s="156">
        <f>IF((H158&lt;=0),0,((H158-I$24)*Stock*(_xlfn.NORM.INV(RAND(),stock_ave,stock_std))+(H158-I$24)*Bonds*(_xlfn.NORM.INV(RAND(),bond_ave,bond_std))+(H158-I$24)*cash*(_xlfn.NORM.INV(RAND(),cash_ave,cash_std))+(H158-I$24)))</f>
        <v/>
      </c>
      <c r="J158" s="156">
        <f>IF((I158&lt;=0),0,((I158-J$24)*Stock*(_xlfn.NORM.INV(RAND(),stock_ave,stock_std))+(I158-J$24)*Bonds*(_xlfn.NORM.INV(RAND(),bond_ave,bond_std))+(I158-J$24)*cash*(_xlfn.NORM.INV(RAND(),cash_ave,cash_std))+(I158-J$24)))</f>
        <v/>
      </c>
      <c r="K158" s="156">
        <f>IF((J158&lt;=0),0,((J158-K$24)*Stock*(_xlfn.NORM.INV(RAND(),stock_ave,stock_std))+(J158-K$24)*Bonds*(_xlfn.NORM.INV(RAND(),bond_ave,bond_std))+(J158-K$24)*cash*(_xlfn.NORM.INV(RAND(),cash_ave,cash_std))+(J158-K$24)))</f>
        <v/>
      </c>
      <c r="L158" s="156">
        <f>IF((K158&lt;=0),0,((K158-L$24)*Stock*(_xlfn.NORM.INV(RAND(),stock_ave,stock_std))+(K158-L$24)*Bonds*(_xlfn.NORM.INV(RAND(),bond_ave,bond_std))+(K158-L$24)*cash*(_xlfn.NORM.INV(RAND(),cash_ave,cash_std))+(K158-L$24)))</f>
        <v/>
      </c>
      <c r="M158" s="156">
        <f>IF((L158&lt;=0),0,((L158-M$24)*Stock*(_xlfn.NORM.INV(RAND(),stock_ave,stock_std))+(L158-M$24)*Bonds*(_xlfn.NORM.INV(RAND(),bond_ave,bond_std))+(L158-M$24)*cash*(_xlfn.NORM.INV(RAND(),cash_ave,cash_std))+(L158-M$24)))</f>
        <v/>
      </c>
      <c r="N158" s="156">
        <f>IF((M158&lt;=0),0,((M158-N$24)*Stock*(_xlfn.NORM.INV(RAND(),stock_ave,stock_std))+(M158-N$24)*Bonds*(_xlfn.NORM.INV(RAND(),bond_ave,bond_std))+(M158-N$24)*cash*(_xlfn.NORM.INV(RAND(),cash_ave,cash_std))+(M158-N$24)))</f>
        <v/>
      </c>
      <c r="O158" s="156">
        <f>IF((N158&lt;=0),0,((N158-O$24)*Stock*(_xlfn.NORM.INV(RAND(),stock_ave,stock_std))+(N158-O$24)*Bonds*(_xlfn.NORM.INV(RAND(),bond_ave,bond_std))+(N158-O$24)*cash*(_xlfn.NORM.INV(RAND(),cash_ave,cash_std))+(N158-O$24)))</f>
        <v/>
      </c>
      <c r="P158" s="156">
        <f>IF((O158&lt;=0),0,((O158-P$24)*Stock*(_xlfn.NORM.INV(RAND(),stock_ave,stock_std))+(O158-P$24)*Bonds*(_xlfn.NORM.INV(RAND(),bond_ave,bond_std))+(O158-P$24)*cash*(_xlfn.NORM.INV(RAND(),cash_ave,cash_std))+(O158-P$24)))</f>
        <v/>
      </c>
      <c r="Q158" s="156">
        <f>IF((P158&lt;=0),0,((P158-Q$24)*Stock*(_xlfn.NORM.INV(RAND(),stock_ave,stock_std))+(P158-Q$24)*Bonds*(_xlfn.NORM.INV(RAND(),bond_ave,bond_std))+(P158-Q$24)*cash*(_xlfn.NORM.INV(RAND(),cash_ave,cash_std))+(P158-Q$24)))</f>
        <v/>
      </c>
      <c r="R158" s="156">
        <f>IF((Q158&lt;=0),0,((Q158-R$24)*Stock*(_xlfn.NORM.INV(RAND(),stock_ave,stock_std))+(Q158-R$24)*Bonds*(_xlfn.NORM.INV(RAND(),bond_ave,bond_std))+(Q158-R$24)*cash*(_xlfn.NORM.INV(RAND(),cash_ave,cash_std))+(Q158-R$24)))</f>
        <v/>
      </c>
      <c r="S158" s="156">
        <f>IF((R158&lt;=0),0,((R158-S$24)*Stock*(_xlfn.NORM.INV(RAND(),stock_ave,stock_std))+(R158-S$24)*Bonds*(_xlfn.NORM.INV(RAND(),bond_ave,bond_std))+(R158-S$24)*cash*(_xlfn.NORM.INV(RAND(),cash_ave,cash_std))+(R158-S$24)))</f>
        <v/>
      </c>
      <c r="T158" s="156">
        <f>IF((S158&lt;=0),0,((S158-T$24)*Stock*(_xlfn.NORM.INV(RAND(),stock_ave,stock_std))+(S158-T$24)*Bonds*(_xlfn.NORM.INV(RAND(),bond_ave,bond_std))+(S158-T$24)*cash*(_xlfn.NORM.INV(RAND(),cash_ave,cash_std))+(S158-T$24)))</f>
        <v/>
      </c>
      <c r="U158" s="156">
        <f>IF((T158&lt;=0),0,((T158-U$24)*Stock*(_xlfn.NORM.INV(RAND(),stock_ave,stock_std))+(T158-U$24)*Bonds*(_xlfn.NORM.INV(RAND(),bond_ave,bond_std))+(T158-U$24)*cash*(_xlfn.NORM.INV(RAND(),cash_ave,cash_std))+(T158-U$24)))</f>
        <v/>
      </c>
      <c r="V158" s="156">
        <f>IF((U158&lt;=0),0,((U158-V$24)*Stock*(_xlfn.NORM.INV(RAND(),stock_ave,stock_std))+(U158-V$24)*Bonds*(_xlfn.NORM.INV(RAND(),bond_ave,bond_std))+(U158-V$24)*cash*(_xlfn.NORM.INV(RAND(),cash_ave,cash_std))+(U158-V$24)))</f>
        <v/>
      </c>
      <c r="W158" s="156">
        <f>IF((V158&lt;=0),0,((V158-W$24)*Stock*(_xlfn.NORM.INV(RAND(),stock_ave,stock_std))+(V158-W$24)*Bonds*(_xlfn.NORM.INV(RAND(),bond_ave,bond_std))+(V158-W$24)*cash*(_xlfn.NORM.INV(RAND(),cash_ave,cash_std))+(V158-W$24)))</f>
        <v/>
      </c>
      <c r="X158" s="156">
        <f>IF((W158&lt;=0),0,((W158-X$24)*Stock*(_xlfn.NORM.INV(RAND(),stock_ave,stock_std))+(W158-X$24)*Bonds*(_xlfn.NORM.INV(RAND(),bond_ave,bond_std))+(W158-X$24)*cash*(_xlfn.NORM.INV(RAND(),cash_ave,cash_std))+(W158-X$24)))</f>
        <v/>
      </c>
      <c r="Y158" s="156">
        <f>IF((X158&lt;=0),0,((X158-Y$24)*Stock*(_xlfn.NORM.INV(RAND(),stock_ave,stock_std))+(X158-Y$24)*Bonds*(_xlfn.NORM.INV(RAND(),bond_ave,bond_std))+(X158-Y$24)*cash*(_xlfn.NORM.INV(RAND(),cash_ave,cash_std))+(X158-Y$24)))</f>
        <v/>
      </c>
      <c r="Z158" s="156">
        <f>IF((Y158&lt;=0),0,((Y158-Z$24)*Stock*(_xlfn.NORM.INV(RAND(),stock_ave,stock_std))+(Y158-Z$24)*Bonds*(_xlfn.NORM.INV(RAND(),bond_ave,bond_std))+(Y158-Z$24)*cash*(_xlfn.NORM.INV(RAND(),cash_ave,cash_std))+(Y158-Z$24)))</f>
        <v/>
      </c>
      <c r="AA158" s="156">
        <f>IF((Z158&lt;=0),0,((Z158-AA$24)*Stock*(_xlfn.NORM.INV(RAND(),stock_ave,stock_std))+(Z158-AA$24)*Bonds*(_xlfn.NORM.INV(RAND(),bond_ave,bond_std))+(Z158-AA$24)*cash*(_xlfn.NORM.INV(RAND(),cash_ave,cash_std))+(Z158-AA$24)))</f>
        <v/>
      </c>
      <c r="AB158" s="156">
        <f>IF((AA158&lt;=0),0,((AA158-AB$24)*Stock*(_xlfn.NORM.INV(RAND(),stock_ave,stock_std))+(AA158-AB$24)*Bonds*(_xlfn.NORM.INV(RAND(),bond_ave,bond_std))+(AA158-AB$24)*cash*(_xlfn.NORM.INV(RAND(),cash_ave,cash_std))+(AA158-AB$24)))</f>
        <v/>
      </c>
      <c r="AC158" s="156">
        <f>IF((AB158&lt;=0),0,((AB158-AC$24)*Stock*(_xlfn.NORM.INV(RAND(),stock_ave,stock_std))+(AB158-AC$24)*Bonds*(_xlfn.NORM.INV(RAND(),bond_ave,bond_std))+(AB158-AC$24)*cash*(_xlfn.NORM.INV(RAND(),cash_ave,cash_std))+(AB158-AC$24)))</f>
        <v/>
      </c>
      <c r="AD158" s="156">
        <f>IF((AC158&lt;=0),0,((AC158-AD$24)*Stock*(_xlfn.NORM.INV(RAND(),stock_ave,stock_std))+(AC158-AD$24)*Bonds*(_xlfn.NORM.INV(RAND(),bond_ave,bond_std))+(AC158-AD$24)*cash*(_xlfn.NORM.INV(RAND(),cash_ave,cash_std))+(AC158-AD$24)))</f>
        <v/>
      </c>
      <c r="AE158" s="156">
        <f>IF((AD158&lt;=0),0,((AD158-AE$24)*Stock*(_xlfn.NORM.INV(RAND(),stock_ave,stock_std))+(AD158-AE$24)*Bonds*(_xlfn.NORM.INV(RAND(),bond_ave,bond_std))+(AD158-AE$24)*cash*(_xlfn.NORM.INV(RAND(),cash_ave,cash_std))+(AD158-AE$24)))</f>
        <v/>
      </c>
      <c r="AF158" s="156">
        <f>IF((AE158&lt;=0),0,((AE158-AF$24)*Stock*(_xlfn.NORM.INV(RAND(),stock_ave,stock_std))+(AE158-AF$24)*Bonds*(_xlfn.NORM.INV(RAND(),bond_ave,bond_std))+(AE158-AF$24)*cash*(_xlfn.NORM.INV(RAND(),cash_ave,cash_std))+(AE158-AF$24)))</f>
        <v/>
      </c>
      <c r="AG158" s="156">
        <f>IF((AF158&lt;=0),0,((AF158-AG$24)*Stock*(_xlfn.NORM.INV(RAND(),stock_ave,stock_std))+(AF158-AG$24)*Bonds*(_xlfn.NORM.INV(RAND(),bond_ave,bond_std))+(AF158-AG$24)*cash*(_xlfn.NORM.INV(RAND(),cash_ave,cash_std))+(AF158-AG$24)))</f>
        <v/>
      </c>
      <c r="AH158" s="156">
        <f>IF((AG158&lt;=0),0,((AG158-AH$24)*Stock*(_xlfn.NORM.INV(RAND(),stock_ave,stock_std))+(AG158-AH$24)*Bonds*(_xlfn.NORM.INV(RAND(),bond_ave,bond_std))+(AG158-AH$24)*cash*(_xlfn.NORM.INV(RAND(),cash_ave,cash_std))+(AG158-AH$24)))</f>
        <v/>
      </c>
      <c r="AI158" s="156">
        <f>IF((AH158&lt;=0),0,((AH158-AI$24)*Stock*(_xlfn.NORM.INV(RAND(),stock_ave,stock_std))+(AH158-AI$24)*Bonds*(_xlfn.NORM.INV(RAND(),bond_ave,bond_std))+(AH158-AI$24)*cash*(_xlfn.NORM.INV(RAND(),cash_ave,cash_std))+(AH158-AI$24)))</f>
        <v/>
      </c>
      <c r="AJ158" s="156">
        <f>IF((AI158&lt;=0),0,((AI158-AJ$24)*Stock*(_xlfn.NORM.INV(RAND(),stock_ave,stock_std))+(AI158-AJ$24)*Bonds*(_xlfn.NORM.INV(RAND(),bond_ave,bond_std))+(AI158-AJ$24)*cash*(_xlfn.NORM.INV(RAND(),cash_ave,cash_std))+(AI158-AJ$24)))</f>
        <v/>
      </c>
      <c r="AK158" s="156">
        <f>IF((AJ158&lt;=0),0,((AJ158-AK$24)*Stock*(_xlfn.NORM.INV(RAND(),stock_ave,stock_std))+(AJ158-AK$24)*Bonds*(_xlfn.NORM.INV(RAND(),bond_ave,bond_std))+(AJ158-AK$24)*cash*(_xlfn.NORM.INV(RAND(),cash_ave,cash_std))+(AJ158-AK$24)))</f>
        <v/>
      </c>
      <c r="AL158" s="156">
        <f>IF((AK158&lt;=0),0,((AK158-AL$24)*Stock*(_xlfn.NORM.INV(RAND(),stock_ave,stock_std))+(AK158-AL$24)*Bonds*(_xlfn.NORM.INV(RAND(),bond_ave,bond_std))+(AK158-AL$24)*cash*(_xlfn.NORM.INV(RAND(),cash_ave,cash_std))+(AK158-AL$24)))</f>
        <v/>
      </c>
      <c r="AM158" s="156">
        <f>IF((AL158&lt;=0),0,((AL158-AM$24)*Stock*(_xlfn.NORM.INV(RAND(),stock_ave,stock_std))+(AL158-AM$24)*Bonds*(_xlfn.NORM.INV(RAND(),bond_ave,bond_std))+(AL158-AM$24)*cash*(_xlfn.NORM.INV(RAND(),cash_ave,cash_std))+(AL158-AM$24)))</f>
        <v/>
      </c>
      <c r="AN158" s="156">
        <f>IF((AM158&lt;=0),0,((AM158-AN$24)*Stock*(_xlfn.NORM.INV(RAND(),stock_ave,stock_std))+(AM158-AN$24)*Bonds*(_xlfn.NORM.INV(RAND(),bond_ave,bond_std))+(AM158-AN$24)*cash*(_xlfn.NORM.INV(RAND(),cash_ave,cash_std))+(AM158-AN$24)))</f>
        <v/>
      </c>
      <c r="AO158" s="156">
        <f>IF((AN158&lt;=0),0,((AN158-AO$24)*Stock*(_xlfn.NORM.INV(RAND(),stock_ave,stock_std))+(AN158-AO$24)*Bonds*(_xlfn.NORM.INV(RAND(),bond_ave,bond_std))+(AN158-AO$24)*cash*(_xlfn.NORM.INV(RAND(),cash_ave,cash_std))+(AN158-AO$24)))</f>
        <v/>
      </c>
      <c r="AP158" s="156">
        <f>IF((AO158&lt;=0),0,((AO158-AP$24)*Stock*(_xlfn.NORM.INV(RAND(),stock_ave,stock_std))+(AO158-AP$24)*Bonds*(_xlfn.NORM.INV(RAND(),bond_ave,bond_std))+(AO158-AP$24)*cash*(_xlfn.NORM.INV(RAND(),cash_ave,cash_std))+(AO158-AP$24)))</f>
        <v/>
      </c>
      <c r="AQ158" s="156">
        <f>IF((AP158&lt;=0),0,((AP158-AQ$24)*Stock*(_xlfn.NORM.INV(RAND(),stock_ave,stock_std))+(AP158-AQ$24)*Bonds*(_xlfn.NORM.INV(RAND(),bond_ave,bond_std))+(AP158-AQ$24)*cash*(_xlfn.NORM.INV(RAND(),cash_ave,cash_std))+(AP158-AQ$24)))</f>
        <v/>
      </c>
      <c r="AR158" s="156">
        <f>IF((AQ158&lt;=0),0,((AQ158-AR$24)*Stock*(_xlfn.NORM.INV(RAND(),stock_ave,stock_std))+(AQ158-AR$24)*Bonds*(_xlfn.NORM.INV(RAND(),bond_ave,bond_std))+(AQ158-AR$24)*cash*(_xlfn.NORM.INV(RAND(),cash_ave,cash_std))+(AQ158-AR$24)))</f>
        <v/>
      </c>
      <c r="AS158" s="156">
        <f>IF((AR158&lt;=0),0,((AR158-AS$24)*Stock*(_xlfn.NORM.INV(RAND(),stock_ave,stock_std))+(AR158-AS$24)*Bonds*(_xlfn.NORM.INV(RAND(),bond_ave,bond_std))+(AR158-AS$24)*cash*(_xlfn.NORM.INV(RAND(),cash_ave,cash_std))+(AR158-AS$24)))</f>
        <v/>
      </c>
      <c r="AT158" s="156">
        <f>IF((AS158&lt;=0),0,((AS158-AT$24)*Stock*(_xlfn.NORM.INV(RAND(),stock_ave,stock_std))+(AS158-AT$24)*Bonds*(_xlfn.NORM.INV(RAND(),bond_ave,bond_std))+(AS158-AT$24)*cash*(_xlfn.NORM.INV(RAND(),cash_ave,cash_std))+(AS158-AT$24)))</f>
        <v/>
      </c>
      <c r="AU158" s="156">
        <f>IF((AT158&lt;=0),0,((AT158-AU$24)*Stock*(_xlfn.NORM.INV(RAND(),stock_ave,stock_std))+(AT158-AU$24)*Bonds*(_xlfn.NORM.INV(RAND(),bond_ave,bond_std))+(AT158-AU$24)*cash*(_xlfn.NORM.INV(RAND(),cash_ave,cash_std))+(AT158-AU$24)))</f>
        <v/>
      </c>
      <c r="AV158" s="156">
        <f>IF((AU158&lt;=0),0,((AU158-AV$24)*Stock*(_xlfn.NORM.INV(RAND(),stock_ave,stock_std))+(AU158-AV$24)*Bonds*(_xlfn.NORM.INV(RAND(),bond_ave,bond_std))+(AU158-AV$24)*cash*(_xlfn.NORM.INV(RAND(),cash_ave,cash_std))+(AU158-AV$24)))</f>
        <v/>
      </c>
      <c r="AW158" s="156">
        <f>IF((AV158&lt;=0),0,((AV158-AW$24)*Stock*(_xlfn.NORM.INV(RAND(),stock_ave,stock_std))+(AV158-AW$24)*Bonds*(_xlfn.NORM.INV(RAND(),bond_ave,bond_std))+(AV158-AW$24)*cash*(_xlfn.NORM.INV(RAND(),cash_ave,cash_std))+(AV158-AW$24)))</f>
        <v/>
      </c>
      <c r="AX158" s="159" t="n"/>
      <c r="AY158" s="159" t="n"/>
      <c r="AZ158" s="159" t="n"/>
      <c r="BA158" s="159" t="n"/>
      <c r="BB158" s="159" t="n"/>
    </row>
    <row r="159">
      <c r="C159" s="147" t="n"/>
      <c r="D159" s="61">
        <f>+D158-IF(D$18&gt;74,(D158/D$25)*$C$10)</f>
        <v/>
      </c>
      <c r="E159" s="61">
        <f>+E158-IF(E$18&gt;74,(E158/E$25)*$C$10)</f>
        <v/>
      </c>
      <c r="F159" s="61">
        <f>+F158-IF(F$18&gt;74,(F158/F$25)*$C$10)</f>
        <v/>
      </c>
      <c r="G159" s="61">
        <f>+G158-IF(G$18&gt;74,(G158/G$25)*$C$10)</f>
        <v/>
      </c>
      <c r="H159" s="61">
        <f>+H158-IF(H$18&gt;74,(H158/H$25)*$C$10)</f>
        <v/>
      </c>
      <c r="I159" s="61">
        <f>+I158-IF(I$18&gt;74,(I158/I$25)*$C$10)</f>
        <v/>
      </c>
      <c r="J159" s="61">
        <f>+J158-IF(J$18&gt;74,(J158/J$25)*$C$10)</f>
        <v/>
      </c>
      <c r="K159" s="61">
        <f>+K158-IF(K$18&gt;74,(K158/K$25)*$C$10)</f>
        <v/>
      </c>
      <c r="L159" s="61">
        <f>+L158-IF(L$18&gt;74,(L158/L$25)*$C$10)</f>
        <v/>
      </c>
      <c r="M159" s="61">
        <f>+M158-IF(M$18&gt;74,(M158/M$25)*$C$10)</f>
        <v/>
      </c>
      <c r="N159" s="61">
        <f>+N158-IF(N$18&gt;74,(N158/N$25)*$C$10)</f>
        <v/>
      </c>
      <c r="O159" s="61">
        <f>+O158-IF(O$18&gt;74,(O158/O$25)*$C$10)</f>
        <v/>
      </c>
      <c r="P159" s="61">
        <f>+P158-IF(P$18&gt;74,(P158/P$25)*$C$10)</f>
        <v/>
      </c>
      <c r="Q159" s="61">
        <f>+Q158-IF(Q$18&gt;74,(Q158/Q$25)*$C$10)</f>
        <v/>
      </c>
      <c r="R159" s="61">
        <f>+R158-IF(R$18&gt;74,(R158/R$25)*$C$10)</f>
        <v/>
      </c>
      <c r="S159" s="61">
        <f>+S158-IF(S$18&gt;74,(S158/S$25)*$C$10)</f>
        <v/>
      </c>
      <c r="T159" s="61">
        <f>+T158-IF(T$18&gt;74,(T158/T$25)*$C$10)</f>
        <v/>
      </c>
      <c r="U159" s="61">
        <f>+U158-IF(U$18&gt;74,(U158/U$25)*$C$10)</f>
        <v/>
      </c>
      <c r="V159" s="61">
        <f>+V158-IF(V$18&gt;74,(V158/V$25)*$C$10)</f>
        <v/>
      </c>
      <c r="W159" s="61">
        <f>+W158-IF(W$18&gt;74,(W158/W$25)*$C$10)</f>
        <v/>
      </c>
      <c r="X159" s="61">
        <f>+X158-IF(X$18&gt;74,(X158/X$25)*$C$10)</f>
        <v/>
      </c>
      <c r="Y159" s="61">
        <f>+Y158-IF(Y$18&gt;74,(Y158/Y$25)*$C$10)</f>
        <v/>
      </c>
      <c r="Z159" s="61">
        <f>+Z158-IF(Z$18&gt;74,(Z158/Z$25)*$C$10)</f>
        <v/>
      </c>
      <c r="AA159" s="61">
        <f>+AA158-IF(AA$18&gt;74,(AA158/AA$25)*$C$10)</f>
        <v/>
      </c>
      <c r="AB159" s="61">
        <f>+AB158-IF(AB$18&gt;74,(AB158/AB$25)*$C$10)</f>
        <v/>
      </c>
      <c r="AC159" s="61">
        <f>+AC158-IF(AC$18&gt;74,(AC158/AC$25)*$C$10)</f>
        <v/>
      </c>
      <c r="AD159" s="61">
        <f>+AD158-IF(AD$18&gt;74,(AD158/AD$25)*$C$10)</f>
        <v/>
      </c>
      <c r="AE159" s="61">
        <f>+AE158-IF(AE$18&gt;74,(AE158/AE$25)*$C$10)</f>
        <v/>
      </c>
      <c r="AF159" s="61">
        <f>+AF158-IF(AF$18&gt;74,(AF158/AF$25)*$C$10)</f>
        <v/>
      </c>
      <c r="AG159" s="61">
        <f>+AG158-IF(AG$18&gt;74,(AG158/AG$25)*$C$10)</f>
        <v/>
      </c>
      <c r="AH159" s="61">
        <f>+AH158-IF(AH$18&gt;74,(AH158/AH$25)*$C$10)</f>
        <v/>
      </c>
      <c r="AI159" s="61">
        <f>+AI158-IF(AI$18&gt;74,(AI158/AI$25)*$C$10)</f>
        <v/>
      </c>
      <c r="AJ159" s="61">
        <f>+AJ158-IF(AJ$18&gt;74,(AJ158/AJ$25)*$C$10)</f>
        <v/>
      </c>
      <c r="AK159" s="61">
        <f>+AK158-IF(AK$18&gt;74,(AK158/AK$25)*$C$10)</f>
        <v/>
      </c>
      <c r="AL159" s="61">
        <f>+AL158-IF(AL$18&gt;74,(AL158/AL$25)*$C$10)</f>
        <v/>
      </c>
      <c r="AM159" s="61">
        <f>+AM158-IF(AM$18&gt;74,(AM158/AM$25)*$C$10)</f>
        <v/>
      </c>
      <c r="AN159" s="61">
        <f>+AN158-IF(AN$18&gt;74,(AN158/AN$25)*$C$10)</f>
        <v/>
      </c>
      <c r="AO159" s="61">
        <f>+AO158-IF(AO$18&gt;74,(AO158/AO$25)*$C$10)</f>
        <v/>
      </c>
      <c r="AP159" s="61">
        <f>+AP158-IF(AP$18&gt;74,(AP158/AP$25)*$C$10)</f>
        <v/>
      </c>
      <c r="AQ159" s="61">
        <f>+AQ158-IF(AQ$18&gt;74,(AQ158/AQ$25)*$C$10)</f>
        <v/>
      </c>
      <c r="AR159" s="61">
        <f>+AR158-IF(AR$18&gt;74,(AR158/AR$25)*$C$10)</f>
        <v/>
      </c>
      <c r="AS159" s="61">
        <f>+AS158-IF(AS$18&gt;74,(AS158/AS$25)*$C$10)</f>
        <v/>
      </c>
      <c r="AT159" s="61">
        <f>+AT158-IF(AT$18&gt;74,(AT158/AT$25)*$C$10)</f>
        <v/>
      </c>
      <c r="AU159" s="61">
        <f>+AU158-IF(AU$18&gt;74,(AU158/AU$25)*$C$10)</f>
        <v/>
      </c>
      <c r="AV159" s="61">
        <f>+AV158-IF(AV$18&gt;74,(AV158/AV$25)*$C$10)</f>
        <v/>
      </c>
      <c r="AW159" s="61">
        <f>+AW158-IF(AW$18&gt;74,(AW158/AW$25)*$C$10)</f>
        <v/>
      </c>
      <c r="AX159" s="35">
        <f>IF(AW159&gt;0,1,0)</f>
        <v/>
      </c>
      <c r="AY159" s="35">
        <f>IF(AL159&gt;0,1,0)</f>
        <v/>
      </c>
      <c r="AZ159" s="35">
        <f>IF(AG159&gt;0,1,0)</f>
        <v/>
      </c>
      <c r="BA159" s="35">
        <f>IF(AB159&gt;0,1,0)</f>
        <v/>
      </c>
      <c r="BB159" s="35">
        <f>IF(W159&gt;0,1,0)</f>
        <v/>
      </c>
    </row>
    <row r="160">
      <c r="B160" s="154" t="inlineStr">
        <is>
          <t>trial 67</t>
        </is>
      </c>
      <c r="C160" s="155">
        <f>+start-$C$24</f>
        <v/>
      </c>
      <c r="D160" s="156">
        <f>IF((C160&lt;=0),0,((C160-D$24)*Stock*(_xlfn.NORM.INV(RAND(),stock_ave,stock_std))+(C160-D$24)*Bonds*(_xlfn.NORM.INV(RAND(),bond_ave,bond_std))+(C160-D$24)*cash*(_xlfn.NORM.INV(RAND(),cash_ave,cash_std))+(C160-D$24)))</f>
        <v/>
      </c>
      <c r="E160" s="156">
        <f>IF((D160&lt;=0),0,((D160-E$24)*Stock*(_xlfn.NORM.INV(RAND(),stock_ave,stock_std))+(D160-E$24)*Bonds*(_xlfn.NORM.INV(RAND(),bond_ave,bond_std))+(D160-E$24)*cash*(_xlfn.NORM.INV(RAND(),cash_ave,cash_std))+(D160-E$24)))</f>
        <v/>
      </c>
      <c r="F160" s="156">
        <f>IF((E160&lt;=0),0,((E160-F$24)*Stock*(_xlfn.NORM.INV(RAND(),stock_ave,stock_std))+(E160-F$24)*Bonds*(_xlfn.NORM.INV(RAND(),bond_ave,bond_std))+(E160-F$24)*cash*(_xlfn.NORM.INV(RAND(),cash_ave,cash_std))+(E160-F$24)))</f>
        <v/>
      </c>
      <c r="G160" s="156">
        <f>IF((F160&lt;=0),0,((F160-G$24)*Stock*(_xlfn.NORM.INV(RAND(),stock_ave,stock_std))+(F160-G$24)*Bonds*(_xlfn.NORM.INV(RAND(),bond_ave,bond_std))+(F160-G$24)*cash*(_xlfn.NORM.INV(RAND(),cash_ave,cash_std))+(F160-G$24)))</f>
        <v/>
      </c>
      <c r="H160" s="156">
        <f>IF((G160&lt;=0),0,((G160-H$24)*Stock*(_xlfn.NORM.INV(RAND(),stock_ave,stock_std))+(G160-H$24)*Bonds*(_xlfn.NORM.INV(RAND(),bond_ave,bond_std))+(G160-H$24)*cash*(_xlfn.NORM.INV(RAND(),cash_ave,cash_std))+(G160-H$24)))</f>
        <v/>
      </c>
      <c r="I160" s="156">
        <f>IF((H160&lt;=0),0,((H160-I$24)*Stock*(_xlfn.NORM.INV(RAND(),stock_ave,stock_std))+(H160-I$24)*Bonds*(_xlfn.NORM.INV(RAND(),bond_ave,bond_std))+(H160-I$24)*cash*(_xlfn.NORM.INV(RAND(),cash_ave,cash_std))+(H160-I$24)))</f>
        <v/>
      </c>
      <c r="J160" s="156">
        <f>IF((I160&lt;=0),0,((I160-J$24)*Stock*(_xlfn.NORM.INV(RAND(),stock_ave,stock_std))+(I160-J$24)*Bonds*(_xlfn.NORM.INV(RAND(),bond_ave,bond_std))+(I160-J$24)*cash*(_xlfn.NORM.INV(RAND(),cash_ave,cash_std))+(I160-J$24)))</f>
        <v/>
      </c>
      <c r="K160" s="156">
        <f>IF((J160&lt;=0),0,((J160-K$24)*Stock*(_xlfn.NORM.INV(RAND(),stock_ave,stock_std))+(J160-K$24)*Bonds*(_xlfn.NORM.INV(RAND(),bond_ave,bond_std))+(J160-K$24)*cash*(_xlfn.NORM.INV(RAND(),cash_ave,cash_std))+(J160-K$24)))</f>
        <v/>
      </c>
      <c r="L160" s="156">
        <f>IF((K160&lt;=0),0,((K160-L$24)*Stock*(_xlfn.NORM.INV(RAND(),stock_ave,stock_std))+(K160-L$24)*Bonds*(_xlfn.NORM.INV(RAND(),bond_ave,bond_std))+(K160-L$24)*cash*(_xlfn.NORM.INV(RAND(),cash_ave,cash_std))+(K160-L$24)))</f>
        <v/>
      </c>
      <c r="M160" s="156">
        <f>IF((L160&lt;=0),0,((L160-M$24)*Stock*(_xlfn.NORM.INV(RAND(),stock_ave,stock_std))+(L160-M$24)*Bonds*(_xlfn.NORM.INV(RAND(),bond_ave,bond_std))+(L160-M$24)*cash*(_xlfn.NORM.INV(RAND(),cash_ave,cash_std))+(L160-M$24)))</f>
        <v/>
      </c>
      <c r="N160" s="156">
        <f>IF((M160&lt;=0),0,((M160-N$24)*Stock*(_xlfn.NORM.INV(RAND(),stock_ave,stock_std))+(M160-N$24)*Bonds*(_xlfn.NORM.INV(RAND(),bond_ave,bond_std))+(M160-N$24)*cash*(_xlfn.NORM.INV(RAND(),cash_ave,cash_std))+(M160-N$24)))</f>
        <v/>
      </c>
      <c r="O160" s="156">
        <f>IF((N160&lt;=0),0,((N160-O$24)*Stock*(_xlfn.NORM.INV(RAND(),stock_ave,stock_std))+(N160-O$24)*Bonds*(_xlfn.NORM.INV(RAND(),bond_ave,bond_std))+(N160-O$24)*cash*(_xlfn.NORM.INV(RAND(),cash_ave,cash_std))+(N160-O$24)))</f>
        <v/>
      </c>
      <c r="P160" s="156">
        <f>IF((O160&lt;=0),0,((O160-P$24)*Stock*(_xlfn.NORM.INV(RAND(),stock_ave,stock_std))+(O160-P$24)*Bonds*(_xlfn.NORM.INV(RAND(),bond_ave,bond_std))+(O160-P$24)*cash*(_xlfn.NORM.INV(RAND(),cash_ave,cash_std))+(O160-P$24)))</f>
        <v/>
      </c>
      <c r="Q160" s="156">
        <f>IF((P160&lt;=0),0,((P160-Q$24)*Stock*(_xlfn.NORM.INV(RAND(),stock_ave,stock_std))+(P160-Q$24)*Bonds*(_xlfn.NORM.INV(RAND(),bond_ave,bond_std))+(P160-Q$24)*cash*(_xlfn.NORM.INV(RAND(),cash_ave,cash_std))+(P160-Q$24)))</f>
        <v/>
      </c>
      <c r="R160" s="156">
        <f>IF((Q160&lt;=0),0,((Q160-R$24)*Stock*(_xlfn.NORM.INV(RAND(),stock_ave,stock_std))+(Q160-R$24)*Bonds*(_xlfn.NORM.INV(RAND(),bond_ave,bond_std))+(Q160-R$24)*cash*(_xlfn.NORM.INV(RAND(),cash_ave,cash_std))+(Q160-R$24)))</f>
        <v/>
      </c>
      <c r="S160" s="156">
        <f>IF((R160&lt;=0),0,((R160-S$24)*Stock*(_xlfn.NORM.INV(RAND(),stock_ave,stock_std))+(R160-S$24)*Bonds*(_xlfn.NORM.INV(RAND(),bond_ave,bond_std))+(R160-S$24)*cash*(_xlfn.NORM.INV(RAND(),cash_ave,cash_std))+(R160-S$24)))</f>
        <v/>
      </c>
      <c r="T160" s="156">
        <f>IF((S160&lt;=0),0,((S160-T$24)*Stock*(_xlfn.NORM.INV(RAND(),stock_ave,stock_std))+(S160-T$24)*Bonds*(_xlfn.NORM.INV(RAND(),bond_ave,bond_std))+(S160-T$24)*cash*(_xlfn.NORM.INV(RAND(),cash_ave,cash_std))+(S160-T$24)))</f>
        <v/>
      </c>
      <c r="U160" s="156">
        <f>IF((T160&lt;=0),0,((T160-U$24)*Stock*(_xlfn.NORM.INV(RAND(),stock_ave,stock_std))+(T160-U$24)*Bonds*(_xlfn.NORM.INV(RAND(),bond_ave,bond_std))+(T160-U$24)*cash*(_xlfn.NORM.INV(RAND(),cash_ave,cash_std))+(T160-U$24)))</f>
        <v/>
      </c>
      <c r="V160" s="156">
        <f>IF((U160&lt;=0),0,((U160-V$24)*Stock*(_xlfn.NORM.INV(RAND(),stock_ave,stock_std))+(U160-V$24)*Bonds*(_xlfn.NORM.INV(RAND(),bond_ave,bond_std))+(U160-V$24)*cash*(_xlfn.NORM.INV(RAND(),cash_ave,cash_std))+(U160-V$24)))</f>
        <v/>
      </c>
      <c r="W160" s="156">
        <f>IF((V160&lt;=0),0,((V160-W$24)*Stock*(_xlfn.NORM.INV(RAND(),stock_ave,stock_std))+(V160-W$24)*Bonds*(_xlfn.NORM.INV(RAND(),bond_ave,bond_std))+(V160-W$24)*cash*(_xlfn.NORM.INV(RAND(),cash_ave,cash_std))+(V160-W$24)))</f>
        <v/>
      </c>
      <c r="X160" s="156">
        <f>IF((W160&lt;=0),0,((W160-X$24)*Stock*(_xlfn.NORM.INV(RAND(),stock_ave,stock_std))+(W160-X$24)*Bonds*(_xlfn.NORM.INV(RAND(),bond_ave,bond_std))+(W160-X$24)*cash*(_xlfn.NORM.INV(RAND(),cash_ave,cash_std))+(W160-X$24)))</f>
        <v/>
      </c>
      <c r="Y160" s="156">
        <f>IF((X160&lt;=0),0,((X160-Y$24)*Stock*(_xlfn.NORM.INV(RAND(),stock_ave,stock_std))+(X160-Y$24)*Bonds*(_xlfn.NORM.INV(RAND(),bond_ave,bond_std))+(X160-Y$24)*cash*(_xlfn.NORM.INV(RAND(),cash_ave,cash_std))+(X160-Y$24)))</f>
        <v/>
      </c>
      <c r="Z160" s="156">
        <f>IF((Y160&lt;=0),0,((Y160-Z$24)*Stock*(_xlfn.NORM.INV(RAND(),stock_ave,stock_std))+(Y160-Z$24)*Bonds*(_xlfn.NORM.INV(RAND(),bond_ave,bond_std))+(Y160-Z$24)*cash*(_xlfn.NORM.INV(RAND(),cash_ave,cash_std))+(Y160-Z$24)))</f>
        <v/>
      </c>
      <c r="AA160" s="156">
        <f>IF((Z160&lt;=0),0,((Z160-AA$24)*Stock*(_xlfn.NORM.INV(RAND(),stock_ave,stock_std))+(Z160-AA$24)*Bonds*(_xlfn.NORM.INV(RAND(),bond_ave,bond_std))+(Z160-AA$24)*cash*(_xlfn.NORM.INV(RAND(),cash_ave,cash_std))+(Z160-AA$24)))</f>
        <v/>
      </c>
      <c r="AB160" s="156">
        <f>IF((AA160&lt;=0),0,((AA160-AB$24)*Stock*(_xlfn.NORM.INV(RAND(),stock_ave,stock_std))+(AA160-AB$24)*Bonds*(_xlfn.NORM.INV(RAND(),bond_ave,bond_std))+(AA160-AB$24)*cash*(_xlfn.NORM.INV(RAND(),cash_ave,cash_std))+(AA160-AB$24)))</f>
        <v/>
      </c>
      <c r="AC160" s="156">
        <f>IF((AB160&lt;=0),0,((AB160-AC$24)*Stock*(_xlfn.NORM.INV(RAND(),stock_ave,stock_std))+(AB160-AC$24)*Bonds*(_xlfn.NORM.INV(RAND(),bond_ave,bond_std))+(AB160-AC$24)*cash*(_xlfn.NORM.INV(RAND(),cash_ave,cash_std))+(AB160-AC$24)))</f>
        <v/>
      </c>
      <c r="AD160" s="156">
        <f>IF((AC160&lt;=0),0,((AC160-AD$24)*Stock*(_xlfn.NORM.INV(RAND(),stock_ave,stock_std))+(AC160-AD$24)*Bonds*(_xlfn.NORM.INV(RAND(),bond_ave,bond_std))+(AC160-AD$24)*cash*(_xlfn.NORM.INV(RAND(),cash_ave,cash_std))+(AC160-AD$24)))</f>
        <v/>
      </c>
      <c r="AE160" s="156">
        <f>IF((AD160&lt;=0),0,((AD160-AE$24)*Stock*(_xlfn.NORM.INV(RAND(),stock_ave,stock_std))+(AD160-AE$24)*Bonds*(_xlfn.NORM.INV(RAND(),bond_ave,bond_std))+(AD160-AE$24)*cash*(_xlfn.NORM.INV(RAND(),cash_ave,cash_std))+(AD160-AE$24)))</f>
        <v/>
      </c>
      <c r="AF160" s="156">
        <f>IF((AE160&lt;=0),0,((AE160-AF$24)*Stock*(_xlfn.NORM.INV(RAND(),stock_ave,stock_std))+(AE160-AF$24)*Bonds*(_xlfn.NORM.INV(RAND(),bond_ave,bond_std))+(AE160-AF$24)*cash*(_xlfn.NORM.INV(RAND(),cash_ave,cash_std))+(AE160-AF$24)))</f>
        <v/>
      </c>
      <c r="AG160" s="156">
        <f>IF((AF160&lt;=0),0,((AF160-AG$24)*Stock*(_xlfn.NORM.INV(RAND(),stock_ave,stock_std))+(AF160-AG$24)*Bonds*(_xlfn.NORM.INV(RAND(),bond_ave,bond_std))+(AF160-AG$24)*cash*(_xlfn.NORM.INV(RAND(),cash_ave,cash_std))+(AF160-AG$24)))</f>
        <v/>
      </c>
      <c r="AH160" s="156">
        <f>IF((AG160&lt;=0),0,((AG160-AH$24)*Stock*(_xlfn.NORM.INV(RAND(),stock_ave,stock_std))+(AG160-AH$24)*Bonds*(_xlfn.NORM.INV(RAND(),bond_ave,bond_std))+(AG160-AH$24)*cash*(_xlfn.NORM.INV(RAND(),cash_ave,cash_std))+(AG160-AH$24)))</f>
        <v/>
      </c>
      <c r="AI160" s="156">
        <f>IF((AH160&lt;=0),0,((AH160-AI$24)*Stock*(_xlfn.NORM.INV(RAND(),stock_ave,stock_std))+(AH160-AI$24)*Bonds*(_xlfn.NORM.INV(RAND(),bond_ave,bond_std))+(AH160-AI$24)*cash*(_xlfn.NORM.INV(RAND(),cash_ave,cash_std))+(AH160-AI$24)))</f>
        <v/>
      </c>
      <c r="AJ160" s="156">
        <f>IF((AI160&lt;=0),0,((AI160-AJ$24)*Stock*(_xlfn.NORM.INV(RAND(),stock_ave,stock_std))+(AI160-AJ$24)*Bonds*(_xlfn.NORM.INV(RAND(),bond_ave,bond_std))+(AI160-AJ$24)*cash*(_xlfn.NORM.INV(RAND(),cash_ave,cash_std))+(AI160-AJ$24)))</f>
        <v/>
      </c>
      <c r="AK160" s="156">
        <f>IF((AJ160&lt;=0),0,((AJ160-AK$24)*Stock*(_xlfn.NORM.INV(RAND(),stock_ave,stock_std))+(AJ160-AK$24)*Bonds*(_xlfn.NORM.INV(RAND(),bond_ave,bond_std))+(AJ160-AK$24)*cash*(_xlfn.NORM.INV(RAND(),cash_ave,cash_std))+(AJ160-AK$24)))</f>
        <v/>
      </c>
      <c r="AL160" s="156">
        <f>IF((AK160&lt;=0),0,((AK160-AL$24)*Stock*(_xlfn.NORM.INV(RAND(),stock_ave,stock_std))+(AK160-AL$24)*Bonds*(_xlfn.NORM.INV(RAND(),bond_ave,bond_std))+(AK160-AL$24)*cash*(_xlfn.NORM.INV(RAND(),cash_ave,cash_std))+(AK160-AL$24)))</f>
        <v/>
      </c>
      <c r="AM160" s="156">
        <f>IF((AL160&lt;=0),0,((AL160-AM$24)*Stock*(_xlfn.NORM.INV(RAND(),stock_ave,stock_std))+(AL160-AM$24)*Bonds*(_xlfn.NORM.INV(RAND(),bond_ave,bond_std))+(AL160-AM$24)*cash*(_xlfn.NORM.INV(RAND(),cash_ave,cash_std))+(AL160-AM$24)))</f>
        <v/>
      </c>
      <c r="AN160" s="156">
        <f>IF((AM160&lt;=0),0,((AM160-AN$24)*Stock*(_xlfn.NORM.INV(RAND(),stock_ave,stock_std))+(AM160-AN$24)*Bonds*(_xlfn.NORM.INV(RAND(),bond_ave,bond_std))+(AM160-AN$24)*cash*(_xlfn.NORM.INV(RAND(),cash_ave,cash_std))+(AM160-AN$24)))</f>
        <v/>
      </c>
      <c r="AO160" s="156">
        <f>IF((AN160&lt;=0),0,((AN160-AO$24)*Stock*(_xlfn.NORM.INV(RAND(),stock_ave,stock_std))+(AN160-AO$24)*Bonds*(_xlfn.NORM.INV(RAND(),bond_ave,bond_std))+(AN160-AO$24)*cash*(_xlfn.NORM.INV(RAND(),cash_ave,cash_std))+(AN160-AO$24)))</f>
        <v/>
      </c>
      <c r="AP160" s="156">
        <f>IF((AO160&lt;=0),0,((AO160-AP$24)*Stock*(_xlfn.NORM.INV(RAND(),stock_ave,stock_std))+(AO160-AP$24)*Bonds*(_xlfn.NORM.INV(RAND(),bond_ave,bond_std))+(AO160-AP$24)*cash*(_xlfn.NORM.INV(RAND(),cash_ave,cash_std))+(AO160-AP$24)))</f>
        <v/>
      </c>
      <c r="AQ160" s="156">
        <f>IF((AP160&lt;=0),0,((AP160-AQ$24)*Stock*(_xlfn.NORM.INV(RAND(),stock_ave,stock_std))+(AP160-AQ$24)*Bonds*(_xlfn.NORM.INV(RAND(),bond_ave,bond_std))+(AP160-AQ$24)*cash*(_xlfn.NORM.INV(RAND(),cash_ave,cash_std))+(AP160-AQ$24)))</f>
        <v/>
      </c>
      <c r="AR160" s="156">
        <f>IF((AQ160&lt;=0),0,((AQ160-AR$24)*Stock*(_xlfn.NORM.INV(RAND(),stock_ave,stock_std))+(AQ160-AR$24)*Bonds*(_xlfn.NORM.INV(RAND(),bond_ave,bond_std))+(AQ160-AR$24)*cash*(_xlfn.NORM.INV(RAND(),cash_ave,cash_std))+(AQ160-AR$24)))</f>
        <v/>
      </c>
      <c r="AS160" s="156">
        <f>IF((AR160&lt;=0),0,((AR160-AS$24)*Stock*(_xlfn.NORM.INV(RAND(),stock_ave,stock_std))+(AR160-AS$24)*Bonds*(_xlfn.NORM.INV(RAND(),bond_ave,bond_std))+(AR160-AS$24)*cash*(_xlfn.NORM.INV(RAND(),cash_ave,cash_std))+(AR160-AS$24)))</f>
        <v/>
      </c>
      <c r="AT160" s="156">
        <f>IF((AS160&lt;=0),0,((AS160-AT$24)*Stock*(_xlfn.NORM.INV(RAND(),stock_ave,stock_std))+(AS160-AT$24)*Bonds*(_xlfn.NORM.INV(RAND(),bond_ave,bond_std))+(AS160-AT$24)*cash*(_xlfn.NORM.INV(RAND(),cash_ave,cash_std))+(AS160-AT$24)))</f>
        <v/>
      </c>
      <c r="AU160" s="156">
        <f>IF((AT160&lt;=0),0,((AT160-AU$24)*Stock*(_xlfn.NORM.INV(RAND(),stock_ave,stock_std))+(AT160-AU$24)*Bonds*(_xlfn.NORM.INV(RAND(),bond_ave,bond_std))+(AT160-AU$24)*cash*(_xlfn.NORM.INV(RAND(),cash_ave,cash_std))+(AT160-AU$24)))</f>
        <v/>
      </c>
      <c r="AV160" s="156">
        <f>IF((AU160&lt;=0),0,((AU160-AV$24)*Stock*(_xlfn.NORM.INV(RAND(),stock_ave,stock_std))+(AU160-AV$24)*Bonds*(_xlfn.NORM.INV(RAND(),bond_ave,bond_std))+(AU160-AV$24)*cash*(_xlfn.NORM.INV(RAND(),cash_ave,cash_std))+(AU160-AV$24)))</f>
        <v/>
      </c>
      <c r="AW160" s="156">
        <f>IF((AV160&lt;=0),0,((AV160-AW$24)*Stock*(_xlfn.NORM.INV(RAND(),stock_ave,stock_std))+(AV160-AW$24)*Bonds*(_xlfn.NORM.INV(RAND(),bond_ave,bond_std))+(AV160-AW$24)*cash*(_xlfn.NORM.INV(RAND(),cash_ave,cash_std))+(AV160-AW$24)))</f>
        <v/>
      </c>
      <c r="AX160" s="159" t="n"/>
      <c r="AY160" s="159" t="n"/>
      <c r="AZ160" s="159" t="n"/>
      <c r="BA160" s="159" t="n"/>
      <c r="BB160" s="159" t="n"/>
    </row>
    <row r="161">
      <c r="C161" s="147" t="n"/>
      <c r="D161" s="61">
        <f>+D160-IF(D$18&gt;74,(D160/D$25)*$C$10)</f>
        <v/>
      </c>
      <c r="E161" s="61">
        <f>+E160-IF(E$18&gt;74,(E160/E$25)*$C$10)</f>
        <v/>
      </c>
      <c r="F161" s="61">
        <f>+F160-IF(F$18&gt;74,(F160/F$25)*$C$10)</f>
        <v/>
      </c>
      <c r="G161" s="61">
        <f>+G160-IF(G$18&gt;74,(G160/G$25)*$C$10)</f>
        <v/>
      </c>
      <c r="H161" s="61">
        <f>+H160-IF(H$18&gt;74,(H160/H$25)*$C$10)</f>
        <v/>
      </c>
      <c r="I161" s="61">
        <f>+I160-IF(I$18&gt;74,(I160/I$25)*$C$10)</f>
        <v/>
      </c>
      <c r="J161" s="61">
        <f>+J160-IF(J$18&gt;74,(J160/J$25)*$C$10)</f>
        <v/>
      </c>
      <c r="K161" s="61">
        <f>+K160-IF(K$18&gt;74,(K160/K$25)*$C$10)</f>
        <v/>
      </c>
      <c r="L161" s="61">
        <f>+L160-IF(L$18&gt;74,(L160/L$25)*$C$10)</f>
        <v/>
      </c>
      <c r="M161" s="61">
        <f>+M160-IF(M$18&gt;74,(M160/M$25)*$C$10)</f>
        <v/>
      </c>
      <c r="N161" s="61">
        <f>+N160-IF(N$18&gt;74,(N160/N$25)*$C$10)</f>
        <v/>
      </c>
      <c r="O161" s="61">
        <f>+O160-IF(O$18&gt;74,(O160/O$25)*$C$10)</f>
        <v/>
      </c>
      <c r="P161" s="61">
        <f>+P160-IF(P$18&gt;74,(P160/P$25)*$C$10)</f>
        <v/>
      </c>
      <c r="Q161" s="61">
        <f>+Q160-IF(Q$18&gt;74,(Q160/Q$25)*$C$10)</f>
        <v/>
      </c>
      <c r="R161" s="61">
        <f>+R160-IF(R$18&gt;74,(R160/R$25)*$C$10)</f>
        <v/>
      </c>
      <c r="S161" s="61">
        <f>+S160-IF(S$18&gt;74,(S160/S$25)*$C$10)</f>
        <v/>
      </c>
      <c r="T161" s="61">
        <f>+T160-IF(T$18&gt;74,(T160/T$25)*$C$10)</f>
        <v/>
      </c>
      <c r="U161" s="61">
        <f>+U160-IF(U$18&gt;74,(U160/U$25)*$C$10)</f>
        <v/>
      </c>
      <c r="V161" s="61">
        <f>+V160-IF(V$18&gt;74,(V160/V$25)*$C$10)</f>
        <v/>
      </c>
      <c r="W161" s="61">
        <f>+W160-IF(W$18&gt;74,(W160/W$25)*$C$10)</f>
        <v/>
      </c>
      <c r="X161" s="61">
        <f>+X160-IF(X$18&gt;74,(X160/X$25)*$C$10)</f>
        <v/>
      </c>
      <c r="Y161" s="61">
        <f>+Y160-IF(Y$18&gt;74,(Y160/Y$25)*$C$10)</f>
        <v/>
      </c>
      <c r="Z161" s="61">
        <f>+Z160-IF(Z$18&gt;74,(Z160/Z$25)*$C$10)</f>
        <v/>
      </c>
      <c r="AA161" s="61">
        <f>+AA160-IF(AA$18&gt;74,(AA160/AA$25)*$C$10)</f>
        <v/>
      </c>
      <c r="AB161" s="61">
        <f>+AB160-IF(AB$18&gt;74,(AB160/AB$25)*$C$10)</f>
        <v/>
      </c>
      <c r="AC161" s="61">
        <f>+AC160-IF(AC$18&gt;74,(AC160/AC$25)*$C$10)</f>
        <v/>
      </c>
      <c r="AD161" s="61">
        <f>+AD160-IF(AD$18&gt;74,(AD160/AD$25)*$C$10)</f>
        <v/>
      </c>
      <c r="AE161" s="61">
        <f>+AE160-IF(AE$18&gt;74,(AE160/AE$25)*$C$10)</f>
        <v/>
      </c>
      <c r="AF161" s="61">
        <f>+AF160-IF(AF$18&gt;74,(AF160/AF$25)*$C$10)</f>
        <v/>
      </c>
      <c r="AG161" s="61">
        <f>+AG160-IF(AG$18&gt;74,(AG160/AG$25)*$C$10)</f>
        <v/>
      </c>
      <c r="AH161" s="61">
        <f>+AH160-IF(AH$18&gt;74,(AH160/AH$25)*$C$10)</f>
        <v/>
      </c>
      <c r="AI161" s="61">
        <f>+AI160-IF(AI$18&gt;74,(AI160/AI$25)*$C$10)</f>
        <v/>
      </c>
      <c r="AJ161" s="61">
        <f>+AJ160-IF(AJ$18&gt;74,(AJ160/AJ$25)*$C$10)</f>
        <v/>
      </c>
      <c r="AK161" s="61">
        <f>+AK160-IF(AK$18&gt;74,(AK160/AK$25)*$C$10)</f>
        <v/>
      </c>
      <c r="AL161" s="61">
        <f>+AL160-IF(AL$18&gt;74,(AL160/AL$25)*$C$10)</f>
        <v/>
      </c>
      <c r="AM161" s="61">
        <f>+AM160-IF(AM$18&gt;74,(AM160/AM$25)*$C$10)</f>
        <v/>
      </c>
      <c r="AN161" s="61">
        <f>+AN160-IF(AN$18&gt;74,(AN160/AN$25)*$C$10)</f>
        <v/>
      </c>
      <c r="AO161" s="61">
        <f>+AO160-IF(AO$18&gt;74,(AO160/AO$25)*$C$10)</f>
        <v/>
      </c>
      <c r="AP161" s="61">
        <f>+AP160-IF(AP$18&gt;74,(AP160/AP$25)*$C$10)</f>
        <v/>
      </c>
      <c r="AQ161" s="61">
        <f>+AQ160-IF(AQ$18&gt;74,(AQ160/AQ$25)*$C$10)</f>
        <v/>
      </c>
      <c r="AR161" s="61">
        <f>+AR160-IF(AR$18&gt;74,(AR160/AR$25)*$C$10)</f>
        <v/>
      </c>
      <c r="AS161" s="61">
        <f>+AS160-IF(AS$18&gt;74,(AS160/AS$25)*$C$10)</f>
        <v/>
      </c>
      <c r="AT161" s="61">
        <f>+AT160-IF(AT$18&gt;74,(AT160/AT$25)*$C$10)</f>
        <v/>
      </c>
      <c r="AU161" s="61">
        <f>+AU160-IF(AU$18&gt;74,(AU160/AU$25)*$C$10)</f>
        <v/>
      </c>
      <c r="AV161" s="61">
        <f>+AV160-IF(AV$18&gt;74,(AV160/AV$25)*$C$10)</f>
        <v/>
      </c>
      <c r="AW161" s="61">
        <f>+AW160-IF(AW$18&gt;74,(AW160/AW$25)*$C$10)</f>
        <v/>
      </c>
      <c r="AX161" s="35">
        <f>IF(AW161&gt;0,1,0)</f>
        <v/>
      </c>
      <c r="AY161" s="35">
        <f>IF(AL161&gt;0,1,0)</f>
        <v/>
      </c>
      <c r="AZ161" s="35">
        <f>IF(AG161&gt;0,1,0)</f>
        <v/>
      </c>
      <c r="BA161" s="35">
        <f>IF(AB161&gt;0,1,0)</f>
        <v/>
      </c>
      <c r="BB161" s="35">
        <f>IF(W161&gt;0,1,0)</f>
        <v/>
      </c>
    </row>
    <row r="162">
      <c r="B162" s="154" t="inlineStr">
        <is>
          <t>trial 68</t>
        </is>
      </c>
      <c r="C162" s="155">
        <f>+start-$C$24</f>
        <v/>
      </c>
      <c r="D162" s="156">
        <f>IF((C162&lt;=0),0,((C162-D$24)*Stock*(_xlfn.NORM.INV(RAND(),stock_ave,stock_std))+(C162-D$24)*Bonds*(_xlfn.NORM.INV(RAND(),bond_ave,bond_std))+(C162-D$24)*cash*(_xlfn.NORM.INV(RAND(),cash_ave,cash_std))+(C162-D$24)))</f>
        <v/>
      </c>
      <c r="E162" s="156">
        <f>IF((D162&lt;=0),0,((D162-E$24)*Stock*(_xlfn.NORM.INV(RAND(),stock_ave,stock_std))+(D162-E$24)*Bonds*(_xlfn.NORM.INV(RAND(),bond_ave,bond_std))+(D162-E$24)*cash*(_xlfn.NORM.INV(RAND(),cash_ave,cash_std))+(D162-E$24)))</f>
        <v/>
      </c>
      <c r="F162" s="156">
        <f>IF((E162&lt;=0),0,((E162-F$24)*Stock*(_xlfn.NORM.INV(RAND(),stock_ave,stock_std))+(E162-F$24)*Bonds*(_xlfn.NORM.INV(RAND(),bond_ave,bond_std))+(E162-F$24)*cash*(_xlfn.NORM.INV(RAND(),cash_ave,cash_std))+(E162-F$24)))</f>
        <v/>
      </c>
      <c r="G162" s="156">
        <f>IF((F162&lt;=0),0,((F162-G$24)*Stock*(_xlfn.NORM.INV(RAND(),stock_ave,stock_std))+(F162-G$24)*Bonds*(_xlfn.NORM.INV(RAND(),bond_ave,bond_std))+(F162-G$24)*cash*(_xlfn.NORM.INV(RAND(),cash_ave,cash_std))+(F162-G$24)))</f>
        <v/>
      </c>
      <c r="H162" s="156">
        <f>IF((G162&lt;=0),0,((G162-H$24)*Stock*(_xlfn.NORM.INV(RAND(),stock_ave,stock_std))+(G162-H$24)*Bonds*(_xlfn.NORM.INV(RAND(),bond_ave,bond_std))+(G162-H$24)*cash*(_xlfn.NORM.INV(RAND(),cash_ave,cash_std))+(G162-H$24)))</f>
        <v/>
      </c>
      <c r="I162" s="156">
        <f>IF((H162&lt;=0),0,((H162-I$24)*Stock*(_xlfn.NORM.INV(RAND(),stock_ave,stock_std))+(H162-I$24)*Bonds*(_xlfn.NORM.INV(RAND(),bond_ave,bond_std))+(H162-I$24)*cash*(_xlfn.NORM.INV(RAND(),cash_ave,cash_std))+(H162-I$24)))</f>
        <v/>
      </c>
      <c r="J162" s="156">
        <f>IF((I162&lt;=0),0,((I162-J$24)*Stock*(_xlfn.NORM.INV(RAND(),stock_ave,stock_std))+(I162-J$24)*Bonds*(_xlfn.NORM.INV(RAND(),bond_ave,bond_std))+(I162-J$24)*cash*(_xlfn.NORM.INV(RAND(),cash_ave,cash_std))+(I162-J$24)))</f>
        <v/>
      </c>
      <c r="K162" s="156">
        <f>IF((J162&lt;=0),0,((J162-K$24)*Stock*(_xlfn.NORM.INV(RAND(),stock_ave,stock_std))+(J162-K$24)*Bonds*(_xlfn.NORM.INV(RAND(),bond_ave,bond_std))+(J162-K$24)*cash*(_xlfn.NORM.INV(RAND(),cash_ave,cash_std))+(J162-K$24)))</f>
        <v/>
      </c>
      <c r="L162" s="156">
        <f>IF((K162&lt;=0),0,((K162-L$24)*Stock*(_xlfn.NORM.INV(RAND(),stock_ave,stock_std))+(K162-L$24)*Bonds*(_xlfn.NORM.INV(RAND(),bond_ave,bond_std))+(K162-L$24)*cash*(_xlfn.NORM.INV(RAND(),cash_ave,cash_std))+(K162-L$24)))</f>
        <v/>
      </c>
      <c r="M162" s="156">
        <f>IF((L162&lt;=0),0,((L162-M$24)*Stock*(_xlfn.NORM.INV(RAND(),stock_ave,stock_std))+(L162-M$24)*Bonds*(_xlfn.NORM.INV(RAND(),bond_ave,bond_std))+(L162-M$24)*cash*(_xlfn.NORM.INV(RAND(),cash_ave,cash_std))+(L162-M$24)))</f>
        <v/>
      </c>
      <c r="N162" s="156">
        <f>IF((M162&lt;=0),0,((M162-N$24)*Stock*(_xlfn.NORM.INV(RAND(),stock_ave,stock_std))+(M162-N$24)*Bonds*(_xlfn.NORM.INV(RAND(),bond_ave,bond_std))+(M162-N$24)*cash*(_xlfn.NORM.INV(RAND(),cash_ave,cash_std))+(M162-N$24)))</f>
        <v/>
      </c>
      <c r="O162" s="156">
        <f>IF((N162&lt;=0),0,((N162-O$24)*Stock*(_xlfn.NORM.INV(RAND(),stock_ave,stock_std))+(N162-O$24)*Bonds*(_xlfn.NORM.INV(RAND(),bond_ave,bond_std))+(N162-O$24)*cash*(_xlfn.NORM.INV(RAND(),cash_ave,cash_std))+(N162-O$24)))</f>
        <v/>
      </c>
      <c r="P162" s="156">
        <f>IF((O162&lt;=0),0,((O162-P$24)*Stock*(_xlfn.NORM.INV(RAND(),stock_ave,stock_std))+(O162-P$24)*Bonds*(_xlfn.NORM.INV(RAND(),bond_ave,bond_std))+(O162-P$24)*cash*(_xlfn.NORM.INV(RAND(),cash_ave,cash_std))+(O162-P$24)))</f>
        <v/>
      </c>
      <c r="Q162" s="156">
        <f>IF((P162&lt;=0),0,((P162-Q$24)*Stock*(_xlfn.NORM.INV(RAND(),stock_ave,stock_std))+(P162-Q$24)*Bonds*(_xlfn.NORM.INV(RAND(),bond_ave,bond_std))+(P162-Q$24)*cash*(_xlfn.NORM.INV(RAND(),cash_ave,cash_std))+(P162-Q$24)))</f>
        <v/>
      </c>
      <c r="R162" s="156">
        <f>IF((Q162&lt;=0),0,((Q162-R$24)*Stock*(_xlfn.NORM.INV(RAND(),stock_ave,stock_std))+(Q162-R$24)*Bonds*(_xlfn.NORM.INV(RAND(),bond_ave,bond_std))+(Q162-R$24)*cash*(_xlfn.NORM.INV(RAND(),cash_ave,cash_std))+(Q162-R$24)))</f>
        <v/>
      </c>
      <c r="S162" s="156">
        <f>IF((R162&lt;=0),0,((R162-S$24)*Stock*(_xlfn.NORM.INV(RAND(),stock_ave,stock_std))+(R162-S$24)*Bonds*(_xlfn.NORM.INV(RAND(),bond_ave,bond_std))+(R162-S$24)*cash*(_xlfn.NORM.INV(RAND(),cash_ave,cash_std))+(R162-S$24)))</f>
        <v/>
      </c>
      <c r="T162" s="156">
        <f>IF((S162&lt;=0),0,((S162-T$24)*Stock*(_xlfn.NORM.INV(RAND(),stock_ave,stock_std))+(S162-T$24)*Bonds*(_xlfn.NORM.INV(RAND(),bond_ave,bond_std))+(S162-T$24)*cash*(_xlfn.NORM.INV(RAND(),cash_ave,cash_std))+(S162-T$24)))</f>
        <v/>
      </c>
      <c r="U162" s="156">
        <f>IF((T162&lt;=0),0,((T162-U$24)*Stock*(_xlfn.NORM.INV(RAND(),stock_ave,stock_std))+(T162-U$24)*Bonds*(_xlfn.NORM.INV(RAND(),bond_ave,bond_std))+(T162-U$24)*cash*(_xlfn.NORM.INV(RAND(),cash_ave,cash_std))+(T162-U$24)))</f>
        <v/>
      </c>
      <c r="V162" s="156">
        <f>IF((U162&lt;=0),0,((U162-V$24)*Stock*(_xlfn.NORM.INV(RAND(),stock_ave,stock_std))+(U162-V$24)*Bonds*(_xlfn.NORM.INV(RAND(),bond_ave,bond_std))+(U162-V$24)*cash*(_xlfn.NORM.INV(RAND(),cash_ave,cash_std))+(U162-V$24)))</f>
        <v/>
      </c>
      <c r="W162" s="156">
        <f>IF((V162&lt;=0),0,((V162-W$24)*Stock*(_xlfn.NORM.INV(RAND(),stock_ave,stock_std))+(V162-W$24)*Bonds*(_xlfn.NORM.INV(RAND(),bond_ave,bond_std))+(V162-W$24)*cash*(_xlfn.NORM.INV(RAND(),cash_ave,cash_std))+(V162-W$24)))</f>
        <v/>
      </c>
      <c r="X162" s="156">
        <f>IF((W162&lt;=0),0,((W162-X$24)*Stock*(_xlfn.NORM.INV(RAND(),stock_ave,stock_std))+(W162-X$24)*Bonds*(_xlfn.NORM.INV(RAND(),bond_ave,bond_std))+(W162-X$24)*cash*(_xlfn.NORM.INV(RAND(),cash_ave,cash_std))+(W162-X$24)))</f>
        <v/>
      </c>
      <c r="Y162" s="156">
        <f>IF((X162&lt;=0),0,((X162-Y$24)*Stock*(_xlfn.NORM.INV(RAND(),stock_ave,stock_std))+(X162-Y$24)*Bonds*(_xlfn.NORM.INV(RAND(),bond_ave,bond_std))+(X162-Y$24)*cash*(_xlfn.NORM.INV(RAND(),cash_ave,cash_std))+(X162-Y$24)))</f>
        <v/>
      </c>
      <c r="Z162" s="156">
        <f>IF((Y162&lt;=0),0,((Y162-Z$24)*Stock*(_xlfn.NORM.INV(RAND(),stock_ave,stock_std))+(Y162-Z$24)*Bonds*(_xlfn.NORM.INV(RAND(),bond_ave,bond_std))+(Y162-Z$24)*cash*(_xlfn.NORM.INV(RAND(),cash_ave,cash_std))+(Y162-Z$24)))</f>
        <v/>
      </c>
      <c r="AA162" s="156">
        <f>IF((Z162&lt;=0),0,((Z162-AA$24)*Stock*(_xlfn.NORM.INV(RAND(),stock_ave,stock_std))+(Z162-AA$24)*Bonds*(_xlfn.NORM.INV(RAND(),bond_ave,bond_std))+(Z162-AA$24)*cash*(_xlfn.NORM.INV(RAND(),cash_ave,cash_std))+(Z162-AA$24)))</f>
        <v/>
      </c>
      <c r="AB162" s="156">
        <f>IF((AA162&lt;=0),0,((AA162-AB$24)*Stock*(_xlfn.NORM.INV(RAND(),stock_ave,stock_std))+(AA162-AB$24)*Bonds*(_xlfn.NORM.INV(RAND(),bond_ave,bond_std))+(AA162-AB$24)*cash*(_xlfn.NORM.INV(RAND(),cash_ave,cash_std))+(AA162-AB$24)))</f>
        <v/>
      </c>
      <c r="AC162" s="156">
        <f>IF((AB162&lt;=0),0,((AB162-AC$24)*Stock*(_xlfn.NORM.INV(RAND(),stock_ave,stock_std))+(AB162-AC$24)*Bonds*(_xlfn.NORM.INV(RAND(),bond_ave,bond_std))+(AB162-AC$24)*cash*(_xlfn.NORM.INV(RAND(),cash_ave,cash_std))+(AB162-AC$24)))</f>
        <v/>
      </c>
      <c r="AD162" s="156">
        <f>IF((AC162&lt;=0),0,((AC162-AD$24)*Stock*(_xlfn.NORM.INV(RAND(),stock_ave,stock_std))+(AC162-AD$24)*Bonds*(_xlfn.NORM.INV(RAND(),bond_ave,bond_std))+(AC162-AD$24)*cash*(_xlfn.NORM.INV(RAND(),cash_ave,cash_std))+(AC162-AD$24)))</f>
        <v/>
      </c>
      <c r="AE162" s="156">
        <f>IF((AD162&lt;=0),0,((AD162-AE$24)*Stock*(_xlfn.NORM.INV(RAND(),stock_ave,stock_std))+(AD162-AE$24)*Bonds*(_xlfn.NORM.INV(RAND(),bond_ave,bond_std))+(AD162-AE$24)*cash*(_xlfn.NORM.INV(RAND(),cash_ave,cash_std))+(AD162-AE$24)))</f>
        <v/>
      </c>
      <c r="AF162" s="156">
        <f>IF((AE162&lt;=0),0,((AE162-AF$24)*Stock*(_xlfn.NORM.INV(RAND(),stock_ave,stock_std))+(AE162-AF$24)*Bonds*(_xlfn.NORM.INV(RAND(),bond_ave,bond_std))+(AE162-AF$24)*cash*(_xlfn.NORM.INV(RAND(),cash_ave,cash_std))+(AE162-AF$24)))</f>
        <v/>
      </c>
      <c r="AG162" s="156">
        <f>IF((AF162&lt;=0),0,((AF162-AG$24)*Stock*(_xlfn.NORM.INV(RAND(),stock_ave,stock_std))+(AF162-AG$24)*Bonds*(_xlfn.NORM.INV(RAND(),bond_ave,bond_std))+(AF162-AG$24)*cash*(_xlfn.NORM.INV(RAND(),cash_ave,cash_std))+(AF162-AG$24)))</f>
        <v/>
      </c>
      <c r="AH162" s="156">
        <f>IF((AG162&lt;=0),0,((AG162-AH$24)*Stock*(_xlfn.NORM.INV(RAND(),stock_ave,stock_std))+(AG162-AH$24)*Bonds*(_xlfn.NORM.INV(RAND(),bond_ave,bond_std))+(AG162-AH$24)*cash*(_xlfn.NORM.INV(RAND(),cash_ave,cash_std))+(AG162-AH$24)))</f>
        <v/>
      </c>
      <c r="AI162" s="156">
        <f>IF((AH162&lt;=0),0,((AH162-AI$24)*Stock*(_xlfn.NORM.INV(RAND(),stock_ave,stock_std))+(AH162-AI$24)*Bonds*(_xlfn.NORM.INV(RAND(),bond_ave,bond_std))+(AH162-AI$24)*cash*(_xlfn.NORM.INV(RAND(),cash_ave,cash_std))+(AH162-AI$24)))</f>
        <v/>
      </c>
      <c r="AJ162" s="156">
        <f>IF((AI162&lt;=0),0,((AI162-AJ$24)*Stock*(_xlfn.NORM.INV(RAND(),stock_ave,stock_std))+(AI162-AJ$24)*Bonds*(_xlfn.NORM.INV(RAND(),bond_ave,bond_std))+(AI162-AJ$24)*cash*(_xlfn.NORM.INV(RAND(),cash_ave,cash_std))+(AI162-AJ$24)))</f>
        <v/>
      </c>
      <c r="AK162" s="156">
        <f>IF((AJ162&lt;=0),0,((AJ162-AK$24)*Stock*(_xlfn.NORM.INV(RAND(),stock_ave,stock_std))+(AJ162-AK$24)*Bonds*(_xlfn.NORM.INV(RAND(),bond_ave,bond_std))+(AJ162-AK$24)*cash*(_xlfn.NORM.INV(RAND(),cash_ave,cash_std))+(AJ162-AK$24)))</f>
        <v/>
      </c>
      <c r="AL162" s="156">
        <f>IF((AK162&lt;=0),0,((AK162-AL$24)*Stock*(_xlfn.NORM.INV(RAND(),stock_ave,stock_std))+(AK162-AL$24)*Bonds*(_xlfn.NORM.INV(RAND(),bond_ave,bond_std))+(AK162-AL$24)*cash*(_xlfn.NORM.INV(RAND(),cash_ave,cash_std))+(AK162-AL$24)))</f>
        <v/>
      </c>
      <c r="AM162" s="156">
        <f>IF((AL162&lt;=0),0,((AL162-AM$24)*Stock*(_xlfn.NORM.INV(RAND(),stock_ave,stock_std))+(AL162-AM$24)*Bonds*(_xlfn.NORM.INV(RAND(),bond_ave,bond_std))+(AL162-AM$24)*cash*(_xlfn.NORM.INV(RAND(),cash_ave,cash_std))+(AL162-AM$24)))</f>
        <v/>
      </c>
      <c r="AN162" s="156">
        <f>IF((AM162&lt;=0),0,((AM162-AN$24)*Stock*(_xlfn.NORM.INV(RAND(),stock_ave,stock_std))+(AM162-AN$24)*Bonds*(_xlfn.NORM.INV(RAND(),bond_ave,bond_std))+(AM162-AN$24)*cash*(_xlfn.NORM.INV(RAND(),cash_ave,cash_std))+(AM162-AN$24)))</f>
        <v/>
      </c>
      <c r="AO162" s="156">
        <f>IF((AN162&lt;=0),0,((AN162-AO$24)*Stock*(_xlfn.NORM.INV(RAND(),stock_ave,stock_std))+(AN162-AO$24)*Bonds*(_xlfn.NORM.INV(RAND(),bond_ave,bond_std))+(AN162-AO$24)*cash*(_xlfn.NORM.INV(RAND(),cash_ave,cash_std))+(AN162-AO$24)))</f>
        <v/>
      </c>
      <c r="AP162" s="156">
        <f>IF((AO162&lt;=0),0,((AO162-AP$24)*Stock*(_xlfn.NORM.INV(RAND(),stock_ave,stock_std))+(AO162-AP$24)*Bonds*(_xlfn.NORM.INV(RAND(),bond_ave,bond_std))+(AO162-AP$24)*cash*(_xlfn.NORM.INV(RAND(),cash_ave,cash_std))+(AO162-AP$24)))</f>
        <v/>
      </c>
      <c r="AQ162" s="156">
        <f>IF((AP162&lt;=0),0,((AP162-AQ$24)*Stock*(_xlfn.NORM.INV(RAND(),stock_ave,stock_std))+(AP162-AQ$24)*Bonds*(_xlfn.NORM.INV(RAND(),bond_ave,bond_std))+(AP162-AQ$24)*cash*(_xlfn.NORM.INV(RAND(),cash_ave,cash_std))+(AP162-AQ$24)))</f>
        <v/>
      </c>
      <c r="AR162" s="156">
        <f>IF((AQ162&lt;=0),0,((AQ162-AR$24)*Stock*(_xlfn.NORM.INV(RAND(),stock_ave,stock_std))+(AQ162-AR$24)*Bonds*(_xlfn.NORM.INV(RAND(),bond_ave,bond_std))+(AQ162-AR$24)*cash*(_xlfn.NORM.INV(RAND(),cash_ave,cash_std))+(AQ162-AR$24)))</f>
        <v/>
      </c>
      <c r="AS162" s="156">
        <f>IF((AR162&lt;=0),0,((AR162-AS$24)*Stock*(_xlfn.NORM.INV(RAND(),stock_ave,stock_std))+(AR162-AS$24)*Bonds*(_xlfn.NORM.INV(RAND(),bond_ave,bond_std))+(AR162-AS$24)*cash*(_xlfn.NORM.INV(RAND(),cash_ave,cash_std))+(AR162-AS$24)))</f>
        <v/>
      </c>
      <c r="AT162" s="156">
        <f>IF((AS162&lt;=0),0,((AS162-AT$24)*Stock*(_xlfn.NORM.INV(RAND(),stock_ave,stock_std))+(AS162-AT$24)*Bonds*(_xlfn.NORM.INV(RAND(),bond_ave,bond_std))+(AS162-AT$24)*cash*(_xlfn.NORM.INV(RAND(),cash_ave,cash_std))+(AS162-AT$24)))</f>
        <v/>
      </c>
      <c r="AU162" s="156">
        <f>IF((AT162&lt;=0),0,((AT162-AU$24)*Stock*(_xlfn.NORM.INV(RAND(),stock_ave,stock_std))+(AT162-AU$24)*Bonds*(_xlfn.NORM.INV(RAND(),bond_ave,bond_std))+(AT162-AU$24)*cash*(_xlfn.NORM.INV(RAND(),cash_ave,cash_std))+(AT162-AU$24)))</f>
        <v/>
      </c>
      <c r="AV162" s="156">
        <f>IF((AU162&lt;=0),0,((AU162-AV$24)*Stock*(_xlfn.NORM.INV(RAND(),stock_ave,stock_std))+(AU162-AV$24)*Bonds*(_xlfn.NORM.INV(RAND(),bond_ave,bond_std))+(AU162-AV$24)*cash*(_xlfn.NORM.INV(RAND(),cash_ave,cash_std))+(AU162-AV$24)))</f>
        <v/>
      </c>
      <c r="AW162" s="156">
        <f>IF((AV162&lt;=0),0,((AV162-AW$24)*Stock*(_xlfn.NORM.INV(RAND(),stock_ave,stock_std))+(AV162-AW$24)*Bonds*(_xlfn.NORM.INV(RAND(),bond_ave,bond_std))+(AV162-AW$24)*cash*(_xlfn.NORM.INV(RAND(),cash_ave,cash_std))+(AV162-AW$24)))</f>
        <v/>
      </c>
      <c r="AX162" s="159" t="n"/>
      <c r="AY162" s="159" t="n"/>
      <c r="AZ162" s="159" t="n"/>
      <c r="BA162" s="159" t="n"/>
      <c r="BB162" s="159" t="n"/>
    </row>
    <row r="163">
      <c r="C163" s="147" t="n"/>
      <c r="D163" s="61">
        <f>+D162-IF(D$18&gt;74,(D162/D$25)*$C$10)</f>
        <v/>
      </c>
      <c r="E163" s="61">
        <f>+E162-IF(E$18&gt;74,(E162/E$25)*$C$10)</f>
        <v/>
      </c>
      <c r="F163" s="61">
        <f>+F162-IF(F$18&gt;74,(F162/F$25)*$C$10)</f>
        <v/>
      </c>
      <c r="G163" s="61">
        <f>+G162-IF(G$18&gt;74,(G162/G$25)*$C$10)</f>
        <v/>
      </c>
      <c r="H163" s="61">
        <f>+H162-IF(H$18&gt;74,(H162/H$25)*$C$10)</f>
        <v/>
      </c>
      <c r="I163" s="61">
        <f>+I162-IF(I$18&gt;74,(I162/I$25)*$C$10)</f>
        <v/>
      </c>
      <c r="J163" s="61">
        <f>+J162-IF(J$18&gt;74,(J162/J$25)*$C$10)</f>
        <v/>
      </c>
      <c r="K163" s="61">
        <f>+K162-IF(K$18&gt;74,(K162/K$25)*$C$10)</f>
        <v/>
      </c>
      <c r="L163" s="61">
        <f>+L162-IF(L$18&gt;74,(L162/L$25)*$C$10)</f>
        <v/>
      </c>
      <c r="M163" s="61">
        <f>+M162-IF(M$18&gt;74,(M162/M$25)*$C$10)</f>
        <v/>
      </c>
      <c r="N163" s="61">
        <f>+N162-IF(N$18&gt;74,(N162/N$25)*$C$10)</f>
        <v/>
      </c>
      <c r="O163" s="61">
        <f>+O162-IF(O$18&gt;74,(O162/O$25)*$C$10)</f>
        <v/>
      </c>
      <c r="P163" s="61">
        <f>+P162-IF(P$18&gt;74,(P162/P$25)*$C$10)</f>
        <v/>
      </c>
      <c r="Q163" s="61">
        <f>+Q162-IF(Q$18&gt;74,(Q162/Q$25)*$C$10)</f>
        <v/>
      </c>
      <c r="R163" s="61">
        <f>+R162-IF(R$18&gt;74,(R162/R$25)*$C$10)</f>
        <v/>
      </c>
      <c r="S163" s="61">
        <f>+S162-IF(S$18&gt;74,(S162/S$25)*$C$10)</f>
        <v/>
      </c>
      <c r="T163" s="61">
        <f>+T162-IF(T$18&gt;74,(T162/T$25)*$C$10)</f>
        <v/>
      </c>
      <c r="U163" s="61">
        <f>+U162-IF(U$18&gt;74,(U162/U$25)*$C$10)</f>
        <v/>
      </c>
      <c r="V163" s="61">
        <f>+V162-IF(V$18&gt;74,(V162/V$25)*$C$10)</f>
        <v/>
      </c>
      <c r="W163" s="61">
        <f>+W162-IF(W$18&gt;74,(W162/W$25)*$C$10)</f>
        <v/>
      </c>
      <c r="X163" s="61">
        <f>+X162-IF(X$18&gt;74,(X162/X$25)*$C$10)</f>
        <v/>
      </c>
      <c r="Y163" s="61">
        <f>+Y162-IF(Y$18&gt;74,(Y162/Y$25)*$C$10)</f>
        <v/>
      </c>
      <c r="Z163" s="61">
        <f>+Z162-IF(Z$18&gt;74,(Z162/Z$25)*$C$10)</f>
        <v/>
      </c>
      <c r="AA163" s="61">
        <f>+AA162-IF(AA$18&gt;74,(AA162/AA$25)*$C$10)</f>
        <v/>
      </c>
      <c r="AB163" s="61">
        <f>+AB162-IF(AB$18&gt;74,(AB162/AB$25)*$C$10)</f>
        <v/>
      </c>
      <c r="AC163" s="61">
        <f>+AC162-IF(AC$18&gt;74,(AC162/AC$25)*$C$10)</f>
        <v/>
      </c>
      <c r="AD163" s="61">
        <f>+AD162-IF(AD$18&gt;74,(AD162/AD$25)*$C$10)</f>
        <v/>
      </c>
      <c r="AE163" s="61">
        <f>+AE162-IF(AE$18&gt;74,(AE162/AE$25)*$C$10)</f>
        <v/>
      </c>
      <c r="AF163" s="61">
        <f>+AF162-IF(AF$18&gt;74,(AF162/AF$25)*$C$10)</f>
        <v/>
      </c>
      <c r="AG163" s="61">
        <f>+AG162-IF(AG$18&gt;74,(AG162/AG$25)*$C$10)</f>
        <v/>
      </c>
      <c r="AH163" s="61">
        <f>+AH162-IF(AH$18&gt;74,(AH162/AH$25)*$C$10)</f>
        <v/>
      </c>
      <c r="AI163" s="61">
        <f>+AI162-IF(AI$18&gt;74,(AI162/AI$25)*$C$10)</f>
        <v/>
      </c>
      <c r="AJ163" s="61">
        <f>+AJ162-IF(AJ$18&gt;74,(AJ162/AJ$25)*$C$10)</f>
        <v/>
      </c>
      <c r="AK163" s="61">
        <f>+AK162-IF(AK$18&gt;74,(AK162/AK$25)*$C$10)</f>
        <v/>
      </c>
      <c r="AL163" s="61">
        <f>+AL162-IF(AL$18&gt;74,(AL162/AL$25)*$C$10)</f>
        <v/>
      </c>
      <c r="AM163" s="61">
        <f>+AM162-IF(AM$18&gt;74,(AM162/AM$25)*$C$10)</f>
        <v/>
      </c>
      <c r="AN163" s="61">
        <f>+AN162-IF(AN$18&gt;74,(AN162/AN$25)*$C$10)</f>
        <v/>
      </c>
      <c r="AO163" s="61">
        <f>+AO162-IF(AO$18&gt;74,(AO162/AO$25)*$C$10)</f>
        <v/>
      </c>
      <c r="AP163" s="61">
        <f>+AP162-IF(AP$18&gt;74,(AP162/AP$25)*$C$10)</f>
        <v/>
      </c>
      <c r="AQ163" s="61">
        <f>+AQ162-IF(AQ$18&gt;74,(AQ162/AQ$25)*$C$10)</f>
        <v/>
      </c>
      <c r="AR163" s="61">
        <f>+AR162-IF(AR$18&gt;74,(AR162/AR$25)*$C$10)</f>
        <v/>
      </c>
      <c r="AS163" s="61">
        <f>+AS162-IF(AS$18&gt;74,(AS162/AS$25)*$C$10)</f>
        <v/>
      </c>
      <c r="AT163" s="61">
        <f>+AT162-IF(AT$18&gt;74,(AT162/AT$25)*$C$10)</f>
        <v/>
      </c>
      <c r="AU163" s="61">
        <f>+AU162-IF(AU$18&gt;74,(AU162/AU$25)*$C$10)</f>
        <v/>
      </c>
      <c r="AV163" s="61">
        <f>+AV162-IF(AV$18&gt;74,(AV162/AV$25)*$C$10)</f>
        <v/>
      </c>
      <c r="AW163" s="61">
        <f>+AW162-IF(AW$18&gt;74,(AW162/AW$25)*$C$10)</f>
        <v/>
      </c>
      <c r="AX163" s="35">
        <f>IF(AW163&gt;0,1,0)</f>
        <v/>
      </c>
      <c r="AY163" s="35">
        <f>IF(AL163&gt;0,1,0)</f>
        <v/>
      </c>
      <c r="AZ163" s="35">
        <f>IF(AG163&gt;0,1,0)</f>
        <v/>
      </c>
      <c r="BA163" s="35">
        <f>IF(AB163&gt;0,1,0)</f>
        <v/>
      </c>
      <c r="BB163" s="35">
        <f>IF(W163&gt;0,1,0)</f>
        <v/>
      </c>
    </row>
    <row r="164">
      <c r="B164" s="154" t="inlineStr">
        <is>
          <t>trial 69</t>
        </is>
      </c>
      <c r="C164" s="155">
        <f>+start-$C$24</f>
        <v/>
      </c>
      <c r="D164" s="156">
        <f>IF((C164&lt;=0),0,((C164-D$24)*Stock*(_xlfn.NORM.INV(RAND(),stock_ave,stock_std))+(C164-D$24)*Bonds*(_xlfn.NORM.INV(RAND(),bond_ave,bond_std))+(C164-D$24)*cash*(_xlfn.NORM.INV(RAND(),cash_ave,cash_std))+(C164-D$24)))</f>
        <v/>
      </c>
      <c r="E164" s="156">
        <f>IF((D164&lt;=0),0,((D164-E$24)*Stock*(_xlfn.NORM.INV(RAND(),stock_ave,stock_std))+(D164-E$24)*Bonds*(_xlfn.NORM.INV(RAND(),bond_ave,bond_std))+(D164-E$24)*cash*(_xlfn.NORM.INV(RAND(),cash_ave,cash_std))+(D164-E$24)))</f>
        <v/>
      </c>
      <c r="F164" s="156">
        <f>IF((E164&lt;=0),0,((E164-F$24)*Stock*(_xlfn.NORM.INV(RAND(),stock_ave,stock_std))+(E164-F$24)*Bonds*(_xlfn.NORM.INV(RAND(),bond_ave,bond_std))+(E164-F$24)*cash*(_xlfn.NORM.INV(RAND(),cash_ave,cash_std))+(E164-F$24)))</f>
        <v/>
      </c>
      <c r="G164" s="156">
        <f>IF((F164&lt;=0),0,((F164-G$24)*Stock*(_xlfn.NORM.INV(RAND(),stock_ave,stock_std))+(F164-G$24)*Bonds*(_xlfn.NORM.INV(RAND(),bond_ave,bond_std))+(F164-G$24)*cash*(_xlfn.NORM.INV(RAND(),cash_ave,cash_std))+(F164-G$24)))</f>
        <v/>
      </c>
      <c r="H164" s="156">
        <f>IF((G164&lt;=0),0,((G164-H$24)*Stock*(_xlfn.NORM.INV(RAND(),stock_ave,stock_std))+(G164-H$24)*Bonds*(_xlfn.NORM.INV(RAND(),bond_ave,bond_std))+(G164-H$24)*cash*(_xlfn.NORM.INV(RAND(),cash_ave,cash_std))+(G164-H$24)))</f>
        <v/>
      </c>
      <c r="I164" s="156">
        <f>IF((H164&lt;=0),0,((H164-I$24)*Stock*(_xlfn.NORM.INV(RAND(),stock_ave,stock_std))+(H164-I$24)*Bonds*(_xlfn.NORM.INV(RAND(),bond_ave,bond_std))+(H164-I$24)*cash*(_xlfn.NORM.INV(RAND(),cash_ave,cash_std))+(H164-I$24)))</f>
        <v/>
      </c>
      <c r="J164" s="156">
        <f>IF((I164&lt;=0),0,((I164-J$24)*Stock*(_xlfn.NORM.INV(RAND(),stock_ave,stock_std))+(I164-J$24)*Bonds*(_xlfn.NORM.INV(RAND(),bond_ave,bond_std))+(I164-J$24)*cash*(_xlfn.NORM.INV(RAND(),cash_ave,cash_std))+(I164-J$24)))</f>
        <v/>
      </c>
      <c r="K164" s="156">
        <f>IF((J164&lt;=0),0,((J164-K$24)*Stock*(_xlfn.NORM.INV(RAND(),stock_ave,stock_std))+(J164-K$24)*Bonds*(_xlfn.NORM.INV(RAND(),bond_ave,bond_std))+(J164-K$24)*cash*(_xlfn.NORM.INV(RAND(),cash_ave,cash_std))+(J164-K$24)))</f>
        <v/>
      </c>
      <c r="L164" s="156">
        <f>IF((K164&lt;=0),0,((K164-L$24)*Stock*(_xlfn.NORM.INV(RAND(),stock_ave,stock_std))+(K164-L$24)*Bonds*(_xlfn.NORM.INV(RAND(),bond_ave,bond_std))+(K164-L$24)*cash*(_xlfn.NORM.INV(RAND(),cash_ave,cash_std))+(K164-L$24)))</f>
        <v/>
      </c>
      <c r="M164" s="156">
        <f>IF((L164&lt;=0),0,((L164-M$24)*Stock*(_xlfn.NORM.INV(RAND(),stock_ave,stock_std))+(L164-M$24)*Bonds*(_xlfn.NORM.INV(RAND(),bond_ave,bond_std))+(L164-M$24)*cash*(_xlfn.NORM.INV(RAND(),cash_ave,cash_std))+(L164-M$24)))</f>
        <v/>
      </c>
      <c r="N164" s="156">
        <f>IF((M164&lt;=0),0,((M164-N$24)*Stock*(_xlfn.NORM.INV(RAND(),stock_ave,stock_std))+(M164-N$24)*Bonds*(_xlfn.NORM.INV(RAND(),bond_ave,bond_std))+(M164-N$24)*cash*(_xlfn.NORM.INV(RAND(),cash_ave,cash_std))+(M164-N$24)))</f>
        <v/>
      </c>
      <c r="O164" s="156">
        <f>IF((N164&lt;=0),0,((N164-O$24)*Stock*(_xlfn.NORM.INV(RAND(),stock_ave,stock_std))+(N164-O$24)*Bonds*(_xlfn.NORM.INV(RAND(),bond_ave,bond_std))+(N164-O$24)*cash*(_xlfn.NORM.INV(RAND(),cash_ave,cash_std))+(N164-O$24)))</f>
        <v/>
      </c>
      <c r="P164" s="156">
        <f>IF((O164&lt;=0),0,((O164-P$24)*Stock*(_xlfn.NORM.INV(RAND(),stock_ave,stock_std))+(O164-P$24)*Bonds*(_xlfn.NORM.INV(RAND(),bond_ave,bond_std))+(O164-P$24)*cash*(_xlfn.NORM.INV(RAND(),cash_ave,cash_std))+(O164-P$24)))</f>
        <v/>
      </c>
      <c r="Q164" s="156">
        <f>IF((P164&lt;=0),0,((P164-Q$24)*Stock*(_xlfn.NORM.INV(RAND(),stock_ave,stock_std))+(P164-Q$24)*Bonds*(_xlfn.NORM.INV(RAND(),bond_ave,bond_std))+(P164-Q$24)*cash*(_xlfn.NORM.INV(RAND(),cash_ave,cash_std))+(P164-Q$24)))</f>
        <v/>
      </c>
      <c r="R164" s="156">
        <f>IF((Q164&lt;=0),0,((Q164-R$24)*Stock*(_xlfn.NORM.INV(RAND(),stock_ave,stock_std))+(Q164-R$24)*Bonds*(_xlfn.NORM.INV(RAND(),bond_ave,bond_std))+(Q164-R$24)*cash*(_xlfn.NORM.INV(RAND(),cash_ave,cash_std))+(Q164-R$24)))</f>
        <v/>
      </c>
      <c r="S164" s="156">
        <f>IF((R164&lt;=0),0,((R164-S$24)*Stock*(_xlfn.NORM.INV(RAND(),stock_ave,stock_std))+(R164-S$24)*Bonds*(_xlfn.NORM.INV(RAND(),bond_ave,bond_std))+(R164-S$24)*cash*(_xlfn.NORM.INV(RAND(),cash_ave,cash_std))+(R164-S$24)))</f>
        <v/>
      </c>
      <c r="T164" s="156">
        <f>IF((S164&lt;=0),0,((S164-T$24)*Stock*(_xlfn.NORM.INV(RAND(),stock_ave,stock_std))+(S164-T$24)*Bonds*(_xlfn.NORM.INV(RAND(),bond_ave,bond_std))+(S164-T$24)*cash*(_xlfn.NORM.INV(RAND(),cash_ave,cash_std))+(S164-T$24)))</f>
        <v/>
      </c>
      <c r="U164" s="156">
        <f>IF((T164&lt;=0),0,((T164-U$24)*Stock*(_xlfn.NORM.INV(RAND(),stock_ave,stock_std))+(T164-U$24)*Bonds*(_xlfn.NORM.INV(RAND(),bond_ave,bond_std))+(T164-U$24)*cash*(_xlfn.NORM.INV(RAND(),cash_ave,cash_std))+(T164-U$24)))</f>
        <v/>
      </c>
      <c r="V164" s="156">
        <f>IF((U164&lt;=0),0,((U164-V$24)*Stock*(_xlfn.NORM.INV(RAND(),stock_ave,stock_std))+(U164-V$24)*Bonds*(_xlfn.NORM.INV(RAND(),bond_ave,bond_std))+(U164-V$24)*cash*(_xlfn.NORM.INV(RAND(),cash_ave,cash_std))+(U164-V$24)))</f>
        <v/>
      </c>
      <c r="W164" s="156">
        <f>IF((V164&lt;=0),0,((V164-W$24)*Stock*(_xlfn.NORM.INV(RAND(),stock_ave,stock_std))+(V164-W$24)*Bonds*(_xlfn.NORM.INV(RAND(),bond_ave,bond_std))+(V164-W$24)*cash*(_xlfn.NORM.INV(RAND(),cash_ave,cash_std))+(V164-W$24)))</f>
        <v/>
      </c>
      <c r="X164" s="156">
        <f>IF((W164&lt;=0),0,((W164-X$24)*Stock*(_xlfn.NORM.INV(RAND(),stock_ave,stock_std))+(W164-X$24)*Bonds*(_xlfn.NORM.INV(RAND(),bond_ave,bond_std))+(W164-X$24)*cash*(_xlfn.NORM.INV(RAND(),cash_ave,cash_std))+(W164-X$24)))</f>
        <v/>
      </c>
      <c r="Y164" s="156">
        <f>IF((X164&lt;=0),0,((X164-Y$24)*Stock*(_xlfn.NORM.INV(RAND(),stock_ave,stock_std))+(X164-Y$24)*Bonds*(_xlfn.NORM.INV(RAND(),bond_ave,bond_std))+(X164-Y$24)*cash*(_xlfn.NORM.INV(RAND(),cash_ave,cash_std))+(X164-Y$24)))</f>
        <v/>
      </c>
      <c r="Z164" s="156">
        <f>IF((Y164&lt;=0),0,((Y164-Z$24)*Stock*(_xlfn.NORM.INV(RAND(),stock_ave,stock_std))+(Y164-Z$24)*Bonds*(_xlfn.NORM.INV(RAND(),bond_ave,bond_std))+(Y164-Z$24)*cash*(_xlfn.NORM.INV(RAND(),cash_ave,cash_std))+(Y164-Z$24)))</f>
        <v/>
      </c>
      <c r="AA164" s="156">
        <f>IF((Z164&lt;=0),0,((Z164-AA$24)*Stock*(_xlfn.NORM.INV(RAND(),stock_ave,stock_std))+(Z164-AA$24)*Bonds*(_xlfn.NORM.INV(RAND(),bond_ave,bond_std))+(Z164-AA$24)*cash*(_xlfn.NORM.INV(RAND(),cash_ave,cash_std))+(Z164-AA$24)))</f>
        <v/>
      </c>
      <c r="AB164" s="156">
        <f>IF((AA164&lt;=0),0,((AA164-AB$24)*Stock*(_xlfn.NORM.INV(RAND(),stock_ave,stock_std))+(AA164-AB$24)*Bonds*(_xlfn.NORM.INV(RAND(),bond_ave,bond_std))+(AA164-AB$24)*cash*(_xlfn.NORM.INV(RAND(),cash_ave,cash_std))+(AA164-AB$24)))</f>
        <v/>
      </c>
      <c r="AC164" s="156">
        <f>IF((AB164&lt;=0),0,((AB164-AC$24)*Stock*(_xlfn.NORM.INV(RAND(),stock_ave,stock_std))+(AB164-AC$24)*Bonds*(_xlfn.NORM.INV(RAND(),bond_ave,bond_std))+(AB164-AC$24)*cash*(_xlfn.NORM.INV(RAND(),cash_ave,cash_std))+(AB164-AC$24)))</f>
        <v/>
      </c>
      <c r="AD164" s="156">
        <f>IF((AC164&lt;=0),0,((AC164-AD$24)*Stock*(_xlfn.NORM.INV(RAND(),stock_ave,stock_std))+(AC164-AD$24)*Bonds*(_xlfn.NORM.INV(RAND(),bond_ave,bond_std))+(AC164-AD$24)*cash*(_xlfn.NORM.INV(RAND(),cash_ave,cash_std))+(AC164-AD$24)))</f>
        <v/>
      </c>
      <c r="AE164" s="156">
        <f>IF((AD164&lt;=0),0,((AD164-AE$24)*Stock*(_xlfn.NORM.INV(RAND(),stock_ave,stock_std))+(AD164-AE$24)*Bonds*(_xlfn.NORM.INV(RAND(),bond_ave,bond_std))+(AD164-AE$24)*cash*(_xlfn.NORM.INV(RAND(),cash_ave,cash_std))+(AD164-AE$24)))</f>
        <v/>
      </c>
      <c r="AF164" s="156">
        <f>IF((AE164&lt;=0),0,((AE164-AF$24)*Stock*(_xlfn.NORM.INV(RAND(),stock_ave,stock_std))+(AE164-AF$24)*Bonds*(_xlfn.NORM.INV(RAND(),bond_ave,bond_std))+(AE164-AF$24)*cash*(_xlfn.NORM.INV(RAND(),cash_ave,cash_std))+(AE164-AF$24)))</f>
        <v/>
      </c>
      <c r="AG164" s="156">
        <f>IF((AF164&lt;=0),0,((AF164-AG$24)*Stock*(_xlfn.NORM.INV(RAND(),stock_ave,stock_std))+(AF164-AG$24)*Bonds*(_xlfn.NORM.INV(RAND(),bond_ave,bond_std))+(AF164-AG$24)*cash*(_xlfn.NORM.INV(RAND(),cash_ave,cash_std))+(AF164-AG$24)))</f>
        <v/>
      </c>
      <c r="AH164" s="156">
        <f>IF((AG164&lt;=0),0,((AG164-AH$24)*Stock*(_xlfn.NORM.INV(RAND(),stock_ave,stock_std))+(AG164-AH$24)*Bonds*(_xlfn.NORM.INV(RAND(),bond_ave,bond_std))+(AG164-AH$24)*cash*(_xlfn.NORM.INV(RAND(),cash_ave,cash_std))+(AG164-AH$24)))</f>
        <v/>
      </c>
      <c r="AI164" s="156">
        <f>IF((AH164&lt;=0),0,((AH164-AI$24)*Stock*(_xlfn.NORM.INV(RAND(),stock_ave,stock_std))+(AH164-AI$24)*Bonds*(_xlfn.NORM.INV(RAND(),bond_ave,bond_std))+(AH164-AI$24)*cash*(_xlfn.NORM.INV(RAND(),cash_ave,cash_std))+(AH164-AI$24)))</f>
        <v/>
      </c>
      <c r="AJ164" s="156">
        <f>IF((AI164&lt;=0),0,((AI164-AJ$24)*Stock*(_xlfn.NORM.INV(RAND(),stock_ave,stock_std))+(AI164-AJ$24)*Bonds*(_xlfn.NORM.INV(RAND(),bond_ave,bond_std))+(AI164-AJ$24)*cash*(_xlfn.NORM.INV(RAND(),cash_ave,cash_std))+(AI164-AJ$24)))</f>
        <v/>
      </c>
      <c r="AK164" s="156">
        <f>IF((AJ164&lt;=0),0,((AJ164-AK$24)*Stock*(_xlfn.NORM.INV(RAND(),stock_ave,stock_std))+(AJ164-AK$24)*Bonds*(_xlfn.NORM.INV(RAND(),bond_ave,bond_std))+(AJ164-AK$24)*cash*(_xlfn.NORM.INV(RAND(),cash_ave,cash_std))+(AJ164-AK$24)))</f>
        <v/>
      </c>
      <c r="AL164" s="156">
        <f>IF((AK164&lt;=0),0,((AK164-AL$24)*Stock*(_xlfn.NORM.INV(RAND(),stock_ave,stock_std))+(AK164-AL$24)*Bonds*(_xlfn.NORM.INV(RAND(),bond_ave,bond_std))+(AK164-AL$24)*cash*(_xlfn.NORM.INV(RAND(),cash_ave,cash_std))+(AK164-AL$24)))</f>
        <v/>
      </c>
      <c r="AM164" s="156">
        <f>IF((AL164&lt;=0),0,((AL164-AM$24)*Stock*(_xlfn.NORM.INV(RAND(),stock_ave,stock_std))+(AL164-AM$24)*Bonds*(_xlfn.NORM.INV(RAND(),bond_ave,bond_std))+(AL164-AM$24)*cash*(_xlfn.NORM.INV(RAND(),cash_ave,cash_std))+(AL164-AM$24)))</f>
        <v/>
      </c>
      <c r="AN164" s="156">
        <f>IF((AM164&lt;=0),0,((AM164-AN$24)*Stock*(_xlfn.NORM.INV(RAND(),stock_ave,stock_std))+(AM164-AN$24)*Bonds*(_xlfn.NORM.INV(RAND(),bond_ave,bond_std))+(AM164-AN$24)*cash*(_xlfn.NORM.INV(RAND(),cash_ave,cash_std))+(AM164-AN$24)))</f>
        <v/>
      </c>
      <c r="AO164" s="156">
        <f>IF((AN164&lt;=0),0,((AN164-AO$24)*Stock*(_xlfn.NORM.INV(RAND(),stock_ave,stock_std))+(AN164-AO$24)*Bonds*(_xlfn.NORM.INV(RAND(),bond_ave,bond_std))+(AN164-AO$24)*cash*(_xlfn.NORM.INV(RAND(),cash_ave,cash_std))+(AN164-AO$24)))</f>
        <v/>
      </c>
      <c r="AP164" s="156">
        <f>IF((AO164&lt;=0),0,((AO164-AP$24)*Stock*(_xlfn.NORM.INV(RAND(),stock_ave,stock_std))+(AO164-AP$24)*Bonds*(_xlfn.NORM.INV(RAND(),bond_ave,bond_std))+(AO164-AP$24)*cash*(_xlfn.NORM.INV(RAND(),cash_ave,cash_std))+(AO164-AP$24)))</f>
        <v/>
      </c>
      <c r="AQ164" s="156">
        <f>IF((AP164&lt;=0),0,((AP164-AQ$24)*Stock*(_xlfn.NORM.INV(RAND(),stock_ave,stock_std))+(AP164-AQ$24)*Bonds*(_xlfn.NORM.INV(RAND(),bond_ave,bond_std))+(AP164-AQ$24)*cash*(_xlfn.NORM.INV(RAND(),cash_ave,cash_std))+(AP164-AQ$24)))</f>
        <v/>
      </c>
      <c r="AR164" s="156">
        <f>IF((AQ164&lt;=0),0,((AQ164-AR$24)*Stock*(_xlfn.NORM.INV(RAND(),stock_ave,stock_std))+(AQ164-AR$24)*Bonds*(_xlfn.NORM.INV(RAND(),bond_ave,bond_std))+(AQ164-AR$24)*cash*(_xlfn.NORM.INV(RAND(),cash_ave,cash_std))+(AQ164-AR$24)))</f>
        <v/>
      </c>
      <c r="AS164" s="156">
        <f>IF((AR164&lt;=0),0,((AR164-AS$24)*Stock*(_xlfn.NORM.INV(RAND(),stock_ave,stock_std))+(AR164-AS$24)*Bonds*(_xlfn.NORM.INV(RAND(),bond_ave,bond_std))+(AR164-AS$24)*cash*(_xlfn.NORM.INV(RAND(),cash_ave,cash_std))+(AR164-AS$24)))</f>
        <v/>
      </c>
      <c r="AT164" s="156">
        <f>IF((AS164&lt;=0),0,((AS164-AT$24)*Stock*(_xlfn.NORM.INV(RAND(),stock_ave,stock_std))+(AS164-AT$24)*Bonds*(_xlfn.NORM.INV(RAND(),bond_ave,bond_std))+(AS164-AT$24)*cash*(_xlfn.NORM.INV(RAND(),cash_ave,cash_std))+(AS164-AT$24)))</f>
        <v/>
      </c>
      <c r="AU164" s="156">
        <f>IF((AT164&lt;=0),0,((AT164-AU$24)*Stock*(_xlfn.NORM.INV(RAND(),stock_ave,stock_std))+(AT164-AU$24)*Bonds*(_xlfn.NORM.INV(RAND(),bond_ave,bond_std))+(AT164-AU$24)*cash*(_xlfn.NORM.INV(RAND(),cash_ave,cash_std))+(AT164-AU$24)))</f>
        <v/>
      </c>
      <c r="AV164" s="156">
        <f>IF((AU164&lt;=0),0,((AU164-AV$24)*Stock*(_xlfn.NORM.INV(RAND(),stock_ave,stock_std))+(AU164-AV$24)*Bonds*(_xlfn.NORM.INV(RAND(),bond_ave,bond_std))+(AU164-AV$24)*cash*(_xlfn.NORM.INV(RAND(),cash_ave,cash_std))+(AU164-AV$24)))</f>
        <v/>
      </c>
      <c r="AW164" s="156">
        <f>IF((AV164&lt;=0),0,((AV164-AW$24)*Stock*(_xlfn.NORM.INV(RAND(),stock_ave,stock_std))+(AV164-AW$24)*Bonds*(_xlfn.NORM.INV(RAND(),bond_ave,bond_std))+(AV164-AW$24)*cash*(_xlfn.NORM.INV(RAND(),cash_ave,cash_std))+(AV164-AW$24)))</f>
        <v/>
      </c>
      <c r="AX164" s="159" t="n"/>
      <c r="AY164" s="159" t="n"/>
      <c r="AZ164" s="159" t="n"/>
      <c r="BA164" s="159" t="n"/>
      <c r="BB164" s="159" t="n"/>
    </row>
    <row r="165">
      <c r="C165" s="147" t="n"/>
      <c r="D165" s="61">
        <f>+D164-IF(D$18&gt;74,(D164/D$25)*$C$10)</f>
        <v/>
      </c>
      <c r="E165" s="61">
        <f>+E164-IF(E$18&gt;74,(E164/E$25)*$C$10)</f>
        <v/>
      </c>
      <c r="F165" s="61">
        <f>+F164-IF(F$18&gt;74,(F164/F$25)*$C$10)</f>
        <v/>
      </c>
      <c r="G165" s="61">
        <f>+G164-IF(G$18&gt;74,(G164/G$25)*$C$10)</f>
        <v/>
      </c>
      <c r="H165" s="61">
        <f>+H164-IF(H$18&gt;74,(H164/H$25)*$C$10)</f>
        <v/>
      </c>
      <c r="I165" s="61">
        <f>+I164-IF(I$18&gt;74,(I164/I$25)*$C$10)</f>
        <v/>
      </c>
      <c r="J165" s="61">
        <f>+J164-IF(J$18&gt;74,(J164/J$25)*$C$10)</f>
        <v/>
      </c>
      <c r="K165" s="61">
        <f>+K164-IF(K$18&gt;74,(K164/K$25)*$C$10)</f>
        <v/>
      </c>
      <c r="L165" s="61">
        <f>+L164-IF(L$18&gt;74,(L164/L$25)*$C$10)</f>
        <v/>
      </c>
      <c r="M165" s="61">
        <f>+M164-IF(M$18&gt;74,(M164/M$25)*$C$10)</f>
        <v/>
      </c>
      <c r="N165" s="61">
        <f>+N164-IF(N$18&gt;74,(N164/N$25)*$C$10)</f>
        <v/>
      </c>
      <c r="O165" s="61">
        <f>+O164-IF(O$18&gt;74,(O164/O$25)*$C$10)</f>
        <v/>
      </c>
      <c r="P165" s="61">
        <f>+P164-IF(P$18&gt;74,(P164/P$25)*$C$10)</f>
        <v/>
      </c>
      <c r="Q165" s="61">
        <f>+Q164-IF(Q$18&gt;74,(Q164/Q$25)*$C$10)</f>
        <v/>
      </c>
      <c r="R165" s="61">
        <f>+R164-IF(R$18&gt;74,(R164/R$25)*$C$10)</f>
        <v/>
      </c>
      <c r="S165" s="61">
        <f>+S164-IF(S$18&gt;74,(S164/S$25)*$C$10)</f>
        <v/>
      </c>
      <c r="T165" s="61">
        <f>+T164-IF(T$18&gt;74,(T164/T$25)*$C$10)</f>
        <v/>
      </c>
      <c r="U165" s="61">
        <f>+U164-IF(U$18&gt;74,(U164/U$25)*$C$10)</f>
        <v/>
      </c>
      <c r="V165" s="61">
        <f>+V164-IF(V$18&gt;74,(V164/V$25)*$C$10)</f>
        <v/>
      </c>
      <c r="W165" s="61">
        <f>+W164-IF(W$18&gt;74,(W164/W$25)*$C$10)</f>
        <v/>
      </c>
      <c r="X165" s="61">
        <f>+X164-IF(X$18&gt;74,(X164/X$25)*$C$10)</f>
        <v/>
      </c>
      <c r="Y165" s="61">
        <f>+Y164-IF(Y$18&gt;74,(Y164/Y$25)*$C$10)</f>
        <v/>
      </c>
      <c r="Z165" s="61">
        <f>+Z164-IF(Z$18&gt;74,(Z164/Z$25)*$C$10)</f>
        <v/>
      </c>
      <c r="AA165" s="61">
        <f>+AA164-IF(AA$18&gt;74,(AA164/AA$25)*$C$10)</f>
        <v/>
      </c>
      <c r="AB165" s="61">
        <f>+AB164-IF(AB$18&gt;74,(AB164/AB$25)*$C$10)</f>
        <v/>
      </c>
      <c r="AC165" s="61">
        <f>+AC164-IF(AC$18&gt;74,(AC164/AC$25)*$C$10)</f>
        <v/>
      </c>
      <c r="AD165" s="61">
        <f>+AD164-IF(AD$18&gt;74,(AD164/AD$25)*$C$10)</f>
        <v/>
      </c>
      <c r="AE165" s="61">
        <f>+AE164-IF(AE$18&gt;74,(AE164/AE$25)*$C$10)</f>
        <v/>
      </c>
      <c r="AF165" s="61">
        <f>+AF164-IF(AF$18&gt;74,(AF164/AF$25)*$C$10)</f>
        <v/>
      </c>
      <c r="AG165" s="61">
        <f>+AG164-IF(AG$18&gt;74,(AG164/AG$25)*$C$10)</f>
        <v/>
      </c>
      <c r="AH165" s="61">
        <f>+AH164-IF(AH$18&gt;74,(AH164/AH$25)*$C$10)</f>
        <v/>
      </c>
      <c r="AI165" s="61">
        <f>+AI164-IF(AI$18&gt;74,(AI164/AI$25)*$C$10)</f>
        <v/>
      </c>
      <c r="AJ165" s="61">
        <f>+AJ164-IF(AJ$18&gt;74,(AJ164/AJ$25)*$C$10)</f>
        <v/>
      </c>
      <c r="AK165" s="61">
        <f>+AK164-IF(AK$18&gt;74,(AK164/AK$25)*$C$10)</f>
        <v/>
      </c>
      <c r="AL165" s="61">
        <f>+AL164-IF(AL$18&gt;74,(AL164/AL$25)*$C$10)</f>
        <v/>
      </c>
      <c r="AM165" s="61">
        <f>+AM164-IF(AM$18&gt;74,(AM164/AM$25)*$C$10)</f>
        <v/>
      </c>
      <c r="AN165" s="61">
        <f>+AN164-IF(AN$18&gt;74,(AN164/AN$25)*$C$10)</f>
        <v/>
      </c>
      <c r="AO165" s="61">
        <f>+AO164-IF(AO$18&gt;74,(AO164/AO$25)*$C$10)</f>
        <v/>
      </c>
      <c r="AP165" s="61">
        <f>+AP164-IF(AP$18&gt;74,(AP164/AP$25)*$C$10)</f>
        <v/>
      </c>
      <c r="AQ165" s="61">
        <f>+AQ164-IF(AQ$18&gt;74,(AQ164/AQ$25)*$C$10)</f>
        <v/>
      </c>
      <c r="AR165" s="61">
        <f>+AR164-IF(AR$18&gt;74,(AR164/AR$25)*$C$10)</f>
        <v/>
      </c>
      <c r="AS165" s="61">
        <f>+AS164-IF(AS$18&gt;74,(AS164/AS$25)*$C$10)</f>
        <v/>
      </c>
      <c r="AT165" s="61">
        <f>+AT164-IF(AT$18&gt;74,(AT164/AT$25)*$C$10)</f>
        <v/>
      </c>
      <c r="AU165" s="61">
        <f>+AU164-IF(AU$18&gt;74,(AU164/AU$25)*$C$10)</f>
        <v/>
      </c>
      <c r="AV165" s="61">
        <f>+AV164-IF(AV$18&gt;74,(AV164/AV$25)*$C$10)</f>
        <v/>
      </c>
      <c r="AW165" s="61">
        <f>+AW164-IF(AW$18&gt;74,(AW164/AW$25)*$C$10)</f>
        <v/>
      </c>
      <c r="AX165" s="35">
        <f>IF(AW165&gt;0,1,0)</f>
        <v/>
      </c>
      <c r="AY165" s="35">
        <f>IF(AL165&gt;0,1,0)</f>
        <v/>
      </c>
      <c r="AZ165" s="35">
        <f>IF(AG165&gt;0,1,0)</f>
        <v/>
      </c>
      <c r="BA165" s="35">
        <f>IF(AB165&gt;0,1,0)</f>
        <v/>
      </c>
      <c r="BB165" s="35">
        <f>IF(W165&gt;0,1,0)</f>
        <v/>
      </c>
    </row>
    <row r="166">
      <c r="B166" s="154" t="inlineStr">
        <is>
          <t>trial 70</t>
        </is>
      </c>
      <c r="C166" s="155">
        <f>+start-$C$24</f>
        <v/>
      </c>
      <c r="D166" s="156">
        <f>IF((C166&lt;=0),0,((C166-D$24)*Stock*(_xlfn.NORM.INV(RAND(),stock_ave,stock_std))+(C166-D$24)*Bonds*(_xlfn.NORM.INV(RAND(),bond_ave,bond_std))+(C166-D$24)*cash*(_xlfn.NORM.INV(RAND(),cash_ave,cash_std))+(C166-D$24)))</f>
        <v/>
      </c>
      <c r="E166" s="156">
        <f>IF((D166&lt;=0),0,((D166-E$24)*Stock*(_xlfn.NORM.INV(RAND(),stock_ave,stock_std))+(D166-E$24)*Bonds*(_xlfn.NORM.INV(RAND(),bond_ave,bond_std))+(D166-E$24)*cash*(_xlfn.NORM.INV(RAND(),cash_ave,cash_std))+(D166-E$24)))</f>
        <v/>
      </c>
      <c r="F166" s="156">
        <f>IF((E166&lt;=0),0,((E166-F$24)*Stock*(_xlfn.NORM.INV(RAND(),stock_ave,stock_std))+(E166-F$24)*Bonds*(_xlfn.NORM.INV(RAND(),bond_ave,bond_std))+(E166-F$24)*cash*(_xlfn.NORM.INV(RAND(),cash_ave,cash_std))+(E166-F$24)))</f>
        <v/>
      </c>
      <c r="G166" s="156">
        <f>IF((F166&lt;=0),0,((F166-G$24)*Stock*(_xlfn.NORM.INV(RAND(),stock_ave,stock_std))+(F166-G$24)*Bonds*(_xlfn.NORM.INV(RAND(),bond_ave,bond_std))+(F166-G$24)*cash*(_xlfn.NORM.INV(RAND(),cash_ave,cash_std))+(F166-G$24)))</f>
        <v/>
      </c>
      <c r="H166" s="156">
        <f>IF((G166&lt;=0),0,((G166-H$24)*Stock*(_xlfn.NORM.INV(RAND(),stock_ave,stock_std))+(G166-H$24)*Bonds*(_xlfn.NORM.INV(RAND(),bond_ave,bond_std))+(G166-H$24)*cash*(_xlfn.NORM.INV(RAND(),cash_ave,cash_std))+(G166-H$24)))</f>
        <v/>
      </c>
      <c r="I166" s="156">
        <f>IF((H166&lt;=0),0,((H166-I$24)*Stock*(_xlfn.NORM.INV(RAND(),stock_ave,stock_std))+(H166-I$24)*Bonds*(_xlfn.NORM.INV(RAND(),bond_ave,bond_std))+(H166-I$24)*cash*(_xlfn.NORM.INV(RAND(),cash_ave,cash_std))+(H166-I$24)))</f>
        <v/>
      </c>
      <c r="J166" s="156">
        <f>IF((I166&lt;=0),0,((I166-J$24)*Stock*(_xlfn.NORM.INV(RAND(),stock_ave,stock_std))+(I166-J$24)*Bonds*(_xlfn.NORM.INV(RAND(),bond_ave,bond_std))+(I166-J$24)*cash*(_xlfn.NORM.INV(RAND(),cash_ave,cash_std))+(I166-J$24)))</f>
        <v/>
      </c>
      <c r="K166" s="156">
        <f>IF((J166&lt;=0),0,((J166-K$24)*Stock*(_xlfn.NORM.INV(RAND(),stock_ave,stock_std))+(J166-K$24)*Bonds*(_xlfn.NORM.INV(RAND(),bond_ave,bond_std))+(J166-K$24)*cash*(_xlfn.NORM.INV(RAND(),cash_ave,cash_std))+(J166-K$24)))</f>
        <v/>
      </c>
      <c r="L166" s="156">
        <f>IF((K166&lt;=0),0,((K166-L$24)*Stock*(_xlfn.NORM.INV(RAND(),stock_ave,stock_std))+(K166-L$24)*Bonds*(_xlfn.NORM.INV(RAND(),bond_ave,bond_std))+(K166-L$24)*cash*(_xlfn.NORM.INV(RAND(),cash_ave,cash_std))+(K166-L$24)))</f>
        <v/>
      </c>
      <c r="M166" s="156">
        <f>IF((L166&lt;=0),0,((L166-M$24)*Stock*(_xlfn.NORM.INV(RAND(),stock_ave,stock_std))+(L166-M$24)*Bonds*(_xlfn.NORM.INV(RAND(),bond_ave,bond_std))+(L166-M$24)*cash*(_xlfn.NORM.INV(RAND(),cash_ave,cash_std))+(L166-M$24)))</f>
        <v/>
      </c>
      <c r="N166" s="156">
        <f>IF((M166&lt;=0),0,((M166-N$24)*Stock*(_xlfn.NORM.INV(RAND(),stock_ave,stock_std))+(M166-N$24)*Bonds*(_xlfn.NORM.INV(RAND(),bond_ave,bond_std))+(M166-N$24)*cash*(_xlfn.NORM.INV(RAND(),cash_ave,cash_std))+(M166-N$24)))</f>
        <v/>
      </c>
      <c r="O166" s="156">
        <f>IF((N166&lt;=0),0,((N166-O$24)*Stock*(_xlfn.NORM.INV(RAND(),stock_ave,stock_std))+(N166-O$24)*Bonds*(_xlfn.NORM.INV(RAND(),bond_ave,bond_std))+(N166-O$24)*cash*(_xlfn.NORM.INV(RAND(),cash_ave,cash_std))+(N166-O$24)))</f>
        <v/>
      </c>
      <c r="P166" s="156">
        <f>IF((O166&lt;=0),0,((O166-P$24)*Stock*(_xlfn.NORM.INV(RAND(),stock_ave,stock_std))+(O166-P$24)*Bonds*(_xlfn.NORM.INV(RAND(),bond_ave,bond_std))+(O166-P$24)*cash*(_xlfn.NORM.INV(RAND(),cash_ave,cash_std))+(O166-P$24)))</f>
        <v/>
      </c>
      <c r="Q166" s="156">
        <f>IF((P166&lt;=0),0,((P166-Q$24)*Stock*(_xlfn.NORM.INV(RAND(),stock_ave,stock_std))+(P166-Q$24)*Bonds*(_xlfn.NORM.INV(RAND(),bond_ave,bond_std))+(P166-Q$24)*cash*(_xlfn.NORM.INV(RAND(),cash_ave,cash_std))+(P166-Q$24)))</f>
        <v/>
      </c>
      <c r="R166" s="156">
        <f>IF((Q166&lt;=0),0,((Q166-R$24)*Stock*(_xlfn.NORM.INV(RAND(),stock_ave,stock_std))+(Q166-R$24)*Bonds*(_xlfn.NORM.INV(RAND(),bond_ave,bond_std))+(Q166-R$24)*cash*(_xlfn.NORM.INV(RAND(),cash_ave,cash_std))+(Q166-R$24)))</f>
        <v/>
      </c>
      <c r="S166" s="156">
        <f>IF((R166&lt;=0),0,((R166-S$24)*Stock*(_xlfn.NORM.INV(RAND(),stock_ave,stock_std))+(R166-S$24)*Bonds*(_xlfn.NORM.INV(RAND(),bond_ave,bond_std))+(R166-S$24)*cash*(_xlfn.NORM.INV(RAND(),cash_ave,cash_std))+(R166-S$24)))</f>
        <v/>
      </c>
      <c r="T166" s="156">
        <f>IF((S166&lt;=0),0,((S166-T$24)*Stock*(_xlfn.NORM.INV(RAND(),stock_ave,stock_std))+(S166-T$24)*Bonds*(_xlfn.NORM.INV(RAND(),bond_ave,bond_std))+(S166-T$24)*cash*(_xlfn.NORM.INV(RAND(),cash_ave,cash_std))+(S166-T$24)))</f>
        <v/>
      </c>
      <c r="U166" s="156">
        <f>IF((T166&lt;=0),0,((T166-U$24)*Stock*(_xlfn.NORM.INV(RAND(),stock_ave,stock_std))+(T166-U$24)*Bonds*(_xlfn.NORM.INV(RAND(),bond_ave,bond_std))+(T166-U$24)*cash*(_xlfn.NORM.INV(RAND(),cash_ave,cash_std))+(T166-U$24)))</f>
        <v/>
      </c>
      <c r="V166" s="156">
        <f>IF((U166&lt;=0),0,((U166-V$24)*Stock*(_xlfn.NORM.INV(RAND(),stock_ave,stock_std))+(U166-V$24)*Bonds*(_xlfn.NORM.INV(RAND(),bond_ave,bond_std))+(U166-V$24)*cash*(_xlfn.NORM.INV(RAND(),cash_ave,cash_std))+(U166-V$24)))</f>
        <v/>
      </c>
      <c r="W166" s="156">
        <f>IF((V166&lt;=0),0,((V166-W$24)*Stock*(_xlfn.NORM.INV(RAND(),stock_ave,stock_std))+(V166-W$24)*Bonds*(_xlfn.NORM.INV(RAND(),bond_ave,bond_std))+(V166-W$24)*cash*(_xlfn.NORM.INV(RAND(),cash_ave,cash_std))+(V166-W$24)))</f>
        <v/>
      </c>
      <c r="X166" s="156">
        <f>IF((W166&lt;=0),0,((W166-X$24)*Stock*(_xlfn.NORM.INV(RAND(),stock_ave,stock_std))+(W166-X$24)*Bonds*(_xlfn.NORM.INV(RAND(),bond_ave,bond_std))+(W166-X$24)*cash*(_xlfn.NORM.INV(RAND(),cash_ave,cash_std))+(W166-X$24)))</f>
        <v/>
      </c>
      <c r="Y166" s="156">
        <f>IF((X166&lt;=0),0,((X166-Y$24)*Stock*(_xlfn.NORM.INV(RAND(),stock_ave,stock_std))+(X166-Y$24)*Bonds*(_xlfn.NORM.INV(RAND(),bond_ave,bond_std))+(X166-Y$24)*cash*(_xlfn.NORM.INV(RAND(),cash_ave,cash_std))+(X166-Y$24)))</f>
        <v/>
      </c>
      <c r="Z166" s="156">
        <f>IF((Y166&lt;=0),0,((Y166-Z$24)*Stock*(_xlfn.NORM.INV(RAND(),stock_ave,stock_std))+(Y166-Z$24)*Bonds*(_xlfn.NORM.INV(RAND(),bond_ave,bond_std))+(Y166-Z$24)*cash*(_xlfn.NORM.INV(RAND(),cash_ave,cash_std))+(Y166-Z$24)))</f>
        <v/>
      </c>
      <c r="AA166" s="156">
        <f>IF((Z166&lt;=0),0,((Z166-AA$24)*Stock*(_xlfn.NORM.INV(RAND(),stock_ave,stock_std))+(Z166-AA$24)*Bonds*(_xlfn.NORM.INV(RAND(),bond_ave,bond_std))+(Z166-AA$24)*cash*(_xlfn.NORM.INV(RAND(),cash_ave,cash_std))+(Z166-AA$24)))</f>
        <v/>
      </c>
      <c r="AB166" s="156">
        <f>IF((AA166&lt;=0),0,((AA166-AB$24)*Stock*(_xlfn.NORM.INV(RAND(),stock_ave,stock_std))+(AA166-AB$24)*Bonds*(_xlfn.NORM.INV(RAND(),bond_ave,bond_std))+(AA166-AB$24)*cash*(_xlfn.NORM.INV(RAND(),cash_ave,cash_std))+(AA166-AB$24)))</f>
        <v/>
      </c>
      <c r="AC166" s="156">
        <f>IF((AB166&lt;=0),0,((AB166-AC$24)*Stock*(_xlfn.NORM.INV(RAND(),stock_ave,stock_std))+(AB166-AC$24)*Bonds*(_xlfn.NORM.INV(RAND(),bond_ave,bond_std))+(AB166-AC$24)*cash*(_xlfn.NORM.INV(RAND(),cash_ave,cash_std))+(AB166-AC$24)))</f>
        <v/>
      </c>
      <c r="AD166" s="156">
        <f>IF((AC166&lt;=0),0,((AC166-AD$24)*Stock*(_xlfn.NORM.INV(RAND(),stock_ave,stock_std))+(AC166-AD$24)*Bonds*(_xlfn.NORM.INV(RAND(),bond_ave,bond_std))+(AC166-AD$24)*cash*(_xlfn.NORM.INV(RAND(),cash_ave,cash_std))+(AC166-AD$24)))</f>
        <v/>
      </c>
      <c r="AE166" s="156">
        <f>IF((AD166&lt;=0),0,((AD166-AE$24)*Stock*(_xlfn.NORM.INV(RAND(),stock_ave,stock_std))+(AD166-AE$24)*Bonds*(_xlfn.NORM.INV(RAND(),bond_ave,bond_std))+(AD166-AE$24)*cash*(_xlfn.NORM.INV(RAND(),cash_ave,cash_std))+(AD166-AE$24)))</f>
        <v/>
      </c>
      <c r="AF166" s="156">
        <f>IF((AE166&lt;=0),0,((AE166-AF$24)*Stock*(_xlfn.NORM.INV(RAND(),stock_ave,stock_std))+(AE166-AF$24)*Bonds*(_xlfn.NORM.INV(RAND(),bond_ave,bond_std))+(AE166-AF$24)*cash*(_xlfn.NORM.INV(RAND(),cash_ave,cash_std))+(AE166-AF$24)))</f>
        <v/>
      </c>
      <c r="AG166" s="156">
        <f>IF((AF166&lt;=0),0,((AF166-AG$24)*Stock*(_xlfn.NORM.INV(RAND(),stock_ave,stock_std))+(AF166-AG$24)*Bonds*(_xlfn.NORM.INV(RAND(),bond_ave,bond_std))+(AF166-AG$24)*cash*(_xlfn.NORM.INV(RAND(),cash_ave,cash_std))+(AF166-AG$24)))</f>
        <v/>
      </c>
      <c r="AH166" s="156">
        <f>IF((AG166&lt;=0),0,((AG166-AH$24)*Stock*(_xlfn.NORM.INV(RAND(),stock_ave,stock_std))+(AG166-AH$24)*Bonds*(_xlfn.NORM.INV(RAND(),bond_ave,bond_std))+(AG166-AH$24)*cash*(_xlfn.NORM.INV(RAND(),cash_ave,cash_std))+(AG166-AH$24)))</f>
        <v/>
      </c>
      <c r="AI166" s="156">
        <f>IF((AH166&lt;=0),0,((AH166-AI$24)*Stock*(_xlfn.NORM.INV(RAND(),stock_ave,stock_std))+(AH166-AI$24)*Bonds*(_xlfn.NORM.INV(RAND(),bond_ave,bond_std))+(AH166-AI$24)*cash*(_xlfn.NORM.INV(RAND(),cash_ave,cash_std))+(AH166-AI$24)))</f>
        <v/>
      </c>
      <c r="AJ166" s="156">
        <f>IF((AI166&lt;=0),0,((AI166-AJ$24)*Stock*(_xlfn.NORM.INV(RAND(),stock_ave,stock_std))+(AI166-AJ$24)*Bonds*(_xlfn.NORM.INV(RAND(),bond_ave,bond_std))+(AI166-AJ$24)*cash*(_xlfn.NORM.INV(RAND(),cash_ave,cash_std))+(AI166-AJ$24)))</f>
        <v/>
      </c>
      <c r="AK166" s="156">
        <f>IF((AJ166&lt;=0),0,((AJ166-AK$24)*Stock*(_xlfn.NORM.INV(RAND(),stock_ave,stock_std))+(AJ166-AK$24)*Bonds*(_xlfn.NORM.INV(RAND(),bond_ave,bond_std))+(AJ166-AK$24)*cash*(_xlfn.NORM.INV(RAND(),cash_ave,cash_std))+(AJ166-AK$24)))</f>
        <v/>
      </c>
      <c r="AL166" s="156">
        <f>IF((AK166&lt;=0),0,((AK166-AL$24)*Stock*(_xlfn.NORM.INV(RAND(),stock_ave,stock_std))+(AK166-AL$24)*Bonds*(_xlfn.NORM.INV(RAND(),bond_ave,bond_std))+(AK166-AL$24)*cash*(_xlfn.NORM.INV(RAND(),cash_ave,cash_std))+(AK166-AL$24)))</f>
        <v/>
      </c>
      <c r="AM166" s="156">
        <f>IF((AL166&lt;=0),0,((AL166-AM$24)*Stock*(_xlfn.NORM.INV(RAND(),stock_ave,stock_std))+(AL166-AM$24)*Bonds*(_xlfn.NORM.INV(RAND(),bond_ave,bond_std))+(AL166-AM$24)*cash*(_xlfn.NORM.INV(RAND(),cash_ave,cash_std))+(AL166-AM$24)))</f>
        <v/>
      </c>
      <c r="AN166" s="156">
        <f>IF((AM166&lt;=0),0,((AM166-AN$24)*Stock*(_xlfn.NORM.INV(RAND(),stock_ave,stock_std))+(AM166-AN$24)*Bonds*(_xlfn.NORM.INV(RAND(),bond_ave,bond_std))+(AM166-AN$24)*cash*(_xlfn.NORM.INV(RAND(),cash_ave,cash_std))+(AM166-AN$24)))</f>
        <v/>
      </c>
      <c r="AO166" s="156">
        <f>IF((AN166&lt;=0),0,((AN166-AO$24)*Stock*(_xlfn.NORM.INV(RAND(),stock_ave,stock_std))+(AN166-AO$24)*Bonds*(_xlfn.NORM.INV(RAND(),bond_ave,bond_std))+(AN166-AO$24)*cash*(_xlfn.NORM.INV(RAND(),cash_ave,cash_std))+(AN166-AO$24)))</f>
        <v/>
      </c>
      <c r="AP166" s="156">
        <f>IF((AO166&lt;=0),0,((AO166-AP$24)*Stock*(_xlfn.NORM.INV(RAND(),stock_ave,stock_std))+(AO166-AP$24)*Bonds*(_xlfn.NORM.INV(RAND(),bond_ave,bond_std))+(AO166-AP$24)*cash*(_xlfn.NORM.INV(RAND(),cash_ave,cash_std))+(AO166-AP$24)))</f>
        <v/>
      </c>
      <c r="AQ166" s="156">
        <f>IF((AP166&lt;=0),0,((AP166-AQ$24)*Stock*(_xlfn.NORM.INV(RAND(),stock_ave,stock_std))+(AP166-AQ$24)*Bonds*(_xlfn.NORM.INV(RAND(),bond_ave,bond_std))+(AP166-AQ$24)*cash*(_xlfn.NORM.INV(RAND(),cash_ave,cash_std))+(AP166-AQ$24)))</f>
        <v/>
      </c>
      <c r="AR166" s="156">
        <f>IF((AQ166&lt;=0),0,((AQ166-AR$24)*Stock*(_xlfn.NORM.INV(RAND(),stock_ave,stock_std))+(AQ166-AR$24)*Bonds*(_xlfn.NORM.INV(RAND(),bond_ave,bond_std))+(AQ166-AR$24)*cash*(_xlfn.NORM.INV(RAND(),cash_ave,cash_std))+(AQ166-AR$24)))</f>
        <v/>
      </c>
      <c r="AS166" s="156">
        <f>IF((AR166&lt;=0),0,((AR166-AS$24)*Stock*(_xlfn.NORM.INV(RAND(),stock_ave,stock_std))+(AR166-AS$24)*Bonds*(_xlfn.NORM.INV(RAND(),bond_ave,bond_std))+(AR166-AS$24)*cash*(_xlfn.NORM.INV(RAND(),cash_ave,cash_std))+(AR166-AS$24)))</f>
        <v/>
      </c>
      <c r="AT166" s="156">
        <f>IF((AS166&lt;=0),0,((AS166-AT$24)*Stock*(_xlfn.NORM.INV(RAND(),stock_ave,stock_std))+(AS166-AT$24)*Bonds*(_xlfn.NORM.INV(RAND(),bond_ave,bond_std))+(AS166-AT$24)*cash*(_xlfn.NORM.INV(RAND(),cash_ave,cash_std))+(AS166-AT$24)))</f>
        <v/>
      </c>
      <c r="AU166" s="156">
        <f>IF((AT166&lt;=0),0,((AT166-AU$24)*Stock*(_xlfn.NORM.INV(RAND(),stock_ave,stock_std))+(AT166-AU$24)*Bonds*(_xlfn.NORM.INV(RAND(),bond_ave,bond_std))+(AT166-AU$24)*cash*(_xlfn.NORM.INV(RAND(),cash_ave,cash_std))+(AT166-AU$24)))</f>
        <v/>
      </c>
      <c r="AV166" s="156">
        <f>IF((AU166&lt;=0),0,((AU166-AV$24)*Stock*(_xlfn.NORM.INV(RAND(),stock_ave,stock_std))+(AU166-AV$24)*Bonds*(_xlfn.NORM.INV(RAND(),bond_ave,bond_std))+(AU166-AV$24)*cash*(_xlfn.NORM.INV(RAND(),cash_ave,cash_std))+(AU166-AV$24)))</f>
        <v/>
      </c>
      <c r="AW166" s="156">
        <f>IF((AV166&lt;=0),0,((AV166-AW$24)*Stock*(_xlfn.NORM.INV(RAND(),stock_ave,stock_std))+(AV166-AW$24)*Bonds*(_xlfn.NORM.INV(RAND(),bond_ave,bond_std))+(AV166-AW$24)*cash*(_xlfn.NORM.INV(RAND(),cash_ave,cash_std))+(AV166-AW$24)))</f>
        <v/>
      </c>
      <c r="AX166" s="159" t="n"/>
      <c r="AY166" s="159" t="n"/>
      <c r="AZ166" s="159" t="n"/>
      <c r="BA166" s="159" t="n"/>
      <c r="BB166" s="159" t="n"/>
    </row>
    <row r="167">
      <c r="C167" s="147" t="n"/>
      <c r="D167" s="61">
        <f>+D166-IF(D$18&gt;74,(D166/D$25)*$C$10)</f>
        <v/>
      </c>
      <c r="E167" s="61">
        <f>+E166-IF(E$18&gt;74,(E166/E$25)*$C$10)</f>
        <v/>
      </c>
      <c r="F167" s="61">
        <f>+F166-IF(F$18&gt;74,(F166/F$25)*$C$10)</f>
        <v/>
      </c>
      <c r="G167" s="61">
        <f>+G166-IF(G$18&gt;74,(G166/G$25)*$C$10)</f>
        <v/>
      </c>
      <c r="H167" s="61">
        <f>+H166-IF(H$18&gt;74,(H166/H$25)*$C$10)</f>
        <v/>
      </c>
      <c r="I167" s="61">
        <f>+I166-IF(I$18&gt;74,(I166/I$25)*$C$10)</f>
        <v/>
      </c>
      <c r="J167" s="61">
        <f>+J166-IF(J$18&gt;74,(J166/J$25)*$C$10)</f>
        <v/>
      </c>
      <c r="K167" s="61">
        <f>+K166-IF(K$18&gt;74,(K166/K$25)*$C$10)</f>
        <v/>
      </c>
      <c r="L167" s="61">
        <f>+L166-IF(L$18&gt;74,(L166/L$25)*$C$10)</f>
        <v/>
      </c>
      <c r="M167" s="61">
        <f>+M166-IF(M$18&gt;74,(M166/M$25)*$C$10)</f>
        <v/>
      </c>
      <c r="N167" s="61">
        <f>+N166-IF(N$18&gt;74,(N166/N$25)*$C$10)</f>
        <v/>
      </c>
      <c r="O167" s="61">
        <f>+O166-IF(O$18&gt;74,(O166/O$25)*$C$10)</f>
        <v/>
      </c>
      <c r="P167" s="61">
        <f>+P166-IF(P$18&gt;74,(P166/P$25)*$C$10)</f>
        <v/>
      </c>
      <c r="Q167" s="61">
        <f>+Q166-IF(Q$18&gt;74,(Q166/Q$25)*$C$10)</f>
        <v/>
      </c>
      <c r="R167" s="61">
        <f>+R166-IF(R$18&gt;74,(R166/R$25)*$C$10)</f>
        <v/>
      </c>
      <c r="S167" s="61">
        <f>+S166-IF(S$18&gt;74,(S166/S$25)*$C$10)</f>
        <v/>
      </c>
      <c r="T167" s="61">
        <f>+T166-IF(T$18&gt;74,(T166/T$25)*$C$10)</f>
        <v/>
      </c>
      <c r="U167" s="61">
        <f>+U166-IF(U$18&gt;74,(U166/U$25)*$C$10)</f>
        <v/>
      </c>
      <c r="V167" s="61">
        <f>+V166-IF(V$18&gt;74,(V166/V$25)*$C$10)</f>
        <v/>
      </c>
      <c r="W167" s="61">
        <f>+W166-IF(W$18&gt;74,(W166/W$25)*$C$10)</f>
        <v/>
      </c>
      <c r="X167" s="61">
        <f>+X166-IF(X$18&gt;74,(X166/X$25)*$C$10)</f>
        <v/>
      </c>
      <c r="Y167" s="61">
        <f>+Y166-IF(Y$18&gt;74,(Y166/Y$25)*$C$10)</f>
        <v/>
      </c>
      <c r="Z167" s="61">
        <f>+Z166-IF(Z$18&gt;74,(Z166/Z$25)*$C$10)</f>
        <v/>
      </c>
      <c r="AA167" s="61">
        <f>+AA166-IF(AA$18&gt;74,(AA166/AA$25)*$C$10)</f>
        <v/>
      </c>
      <c r="AB167" s="61">
        <f>+AB166-IF(AB$18&gt;74,(AB166/AB$25)*$C$10)</f>
        <v/>
      </c>
      <c r="AC167" s="61">
        <f>+AC166-IF(AC$18&gt;74,(AC166/AC$25)*$C$10)</f>
        <v/>
      </c>
      <c r="AD167" s="61">
        <f>+AD166-IF(AD$18&gt;74,(AD166/AD$25)*$C$10)</f>
        <v/>
      </c>
      <c r="AE167" s="61">
        <f>+AE166-IF(AE$18&gt;74,(AE166/AE$25)*$C$10)</f>
        <v/>
      </c>
      <c r="AF167" s="61">
        <f>+AF166-IF(AF$18&gt;74,(AF166/AF$25)*$C$10)</f>
        <v/>
      </c>
      <c r="AG167" s="61">
        <f>+AG166-IF(AG$18&gt;74,(AG166/AG$25)*$C$10)</f>
        <v/>
      </c>
      <c r="AH167" s="61">
        <f>+AH166-IF(AH$18&gt;74,(AH166/AH$25)*$C$10)</f>
        <v/>
      </c>
      <c r="AI167" s="61">
        <f>+AI166-IF(AI$18&gt;74,(AI166/AI$25)*$C$10)</f>
        <v/>
      </c>
      <c r="AJ167" s="61">
        <f>+AJ166-IF(AJ$18&gt;74,(AJ166/AJ$25)*$C$10)</f>
        <v/>
      </c>
      <c r="AK167" s="61">
        <f>+AK166-IF(AK$18&gt;74,(AK166/AK$25)*$C$10)</f>
        <v/>
      </c>
      <c r="AL167" s="61">
        <f>+AL166-IF(AL$18&gt;74,(AL166/AL$25)*$C$10)</f>
        <v/>
      </c>
      <c r="AM167" s="61">
        <f>+AM166-IF(AM$18&gt;74,(AM166/AM$25)*$C$10)</f>
        <v/>
      </c>
      <c r="AN167" s="61">
        <f>+AN166-IF(AN$18&gt;74,(AN166/AN$25)*$C$10)</f>
        <v/>
      </c>
      <c r="AO167" s="61">
        <f>+AO166-IF(AO$18&gt;74,(AO166/AO$25)*$C$10)</f>
        <v/>
      </c>
      <c r="AP167" s="61">
        <f>+AP166-IF(AP$18&gt;74,(AP166/AP$25)*$C$10)</f>
        <v/>
      </c>
      <c r="AQ167" s="61">
        <f>+AQ166-IF(AQ$18&gt;74,(AQ166/AQ$25)*$C$10)</f>
        <v/>
      </c>
      <c r="AR167" s="61">
        <f>+AR166-IF(AR$18&gt;74,(AR166/AR$25)*$C$10)</f>
        <v/>
      </c>
      <c r="AS167" s="61">
        <f>+AS166-IF(AS$18&gt;74,(AS166/AS$25)*$C$10)</f>
        <v/>
      </c>
      <c r="AT167" s="61">
        <f>+AT166-IF(AT$18&gt;74,(AT166/AT$25)*$C$10)</f>
        <v/>
      </c>
      <c r="AU167" s="61">
        <f>+AU166-IF(AU$18&gt;74,(AU166/AU$25)*$C$10)</f>
        <v/>
      </c>
      <c r="AV167" s="61">
        <f>+AV166-IF(AV$18&gt;74,(AV166/AV$25)*$C$10)</f>
        <v/>
      </c>
      <c r="AW167" s="61">
        <f>+AW166-IF(AW$18&gt;74,(AW166/AW$25)*$C$10)</f>
        <v/>
      </c>
      <c r="AX167" s="35">
        <f>IF(AW167&gt;0,1,0)</f>
        <v/>
      </c>
      <c r="AY167" s="35">
        <f>IF(AL167&gt;0,1,0)</f>
        <v/>
      </c>
      <c r="AZ167" s="35">
        <f>IF(AG167&gt;0,1,0)</f>
        <v/>
      </c>
      <c r="BA167" s="35">
        <f>IF(AB167&gt;0,1,0)</f>
        <v/>
      </c>
      <c r="BB167" s="35">
        <f>IF(W167&gt;0,1,0)</f>
        <v/>
      </c>
    </row>
    <row r="168">
      <c r="B168" s="154" t="inlineStr">
        <is>
          <t>trial 71</t>
        </is>
      </c>
      <c r="C168" s="155">
        <f>+start-$C$24</f>
        <v/>
      </c>
      <c r="D168" s="156">
        <f>IF((C168&lt;=0),0,((C168-D$24)*Stock*(_xlfn.NORM.INV(RAND(),stock_ave,stock_std))+(C168-D$24)*Bonds*(_xlfn.NORM.INV(RAND(),bond_ave,bond_std))+(C168-D$24)*cash*(_xlfn.NORM.INV(RAND(),cash_ave,cash_std))+(C168-D$24)))</f>
        <v/>
      </c>
      <c r="E168" s="156">
        <f>IF((D168&lt;=0),0,((D168-E$24)*Stock*(_xlfn.NORM.INV(RAND(),stock_ave,stock_std))+(D168-E$24)*Bonds*(_xlfn.NORM.INV(RAND(),bond_ave,bond_std))+(D168-E$24)*cash*(_xlfn.NORM.INV(RAND(),cash_ave,cash_std))+(D168-E$24)))</f>
        <v/>
      </c>
      <c r="F168" s="156">
        <f>IF((E168&lt;=0),0,((E168-F$24)*Stock*(_xlfn.NORM.INV(RAND(),stock_ave,stock_std))+(E168-F$24)*Bonds*(_xlfn.NORM.INV(RAND(),bond_ave,bond_std))+(E168-F$24)*cash*(_xlfn.NORM.INV(RAND(),cash_ave,cash_std))+(E168-F$24)))</f>
        <v/>
      </c>
      <c r="G168" s="156">
        <f>IF((F168&lt;=0),0,((F168-G$24)*Stock*(_xlfn.NORM.INV(RAND(),stock_ave,stock_std))+(F168-G$24)*Bonds*(_xlfn.NORM.INV(RAND(),bond_ave,bond_std))+(F168-G$24)*cash*(_xlfn.NORM.INV(RAND(),cash_ave,cash_std))+(F168-G$24)))</f>
        <v/>
      </c>
      <c r="H168" s="156">
        <f>IF((G168&lt;=0),0,((G168-H$24)*Stock*(_xlfn.NORM.INV(RAND(),stock_ave,stock_std))+(G168-H$24)*Bonds*(_xlfn.NORM.INV(RAND(),bond_ave,bond_std))+(G168-H$24)*cash*(_xlfn.NORM.INV(RAND(),cash_ave,cash_std))+(G168-H$24)))</f>
        <v/>
      </c>
      <c r="I168" s="156">
        <f>IF((H168&lt;=0),0,((H168-I$24)*Stock*(_xlfn.NORM.INV(RAND(),stock_ave,stock_std))+(H168-I$24)*Bonds*(_xlfn.NORM.INV(RAND(),bond_ave,bond_std))+(H168-I$24)*cash*(_xlfn.NORM.INV(RAND(),cash_ave,cash_std))+(H168-I$24)))</f>
        <v/>
      </c>
      <c r="J168" s="156">
        <f>IF((I168&lt;=0),0,((I168-J$24)*Stock*(_xlfn.NORM.INV(RAND(),stock_ave,stock_std))+(I168-J$24)*Bonds*(_xlfn.NORM.INV(RAND(),bond_ave,bond_std))+(I168-J$24)*cash*(_xlfn.NORM.INV(RAND(),cash_ave,cash_std))+(I168-J$24)))</f>
        <v/>
      </c>
      <c r="K168" s="156">
        <f>IF((J168&lt;=0),0,((J168-K$24)*Stock*(_xlfn.NORM.INV(RAND(),stock_ave,stock_std))+(J168-K$24)*Bonds*(_xlfn.NORM.INV(RAND(),bond_ave,bond_std))+(J168-K$24)*cash*(_xlfn.NORM.INV(RAND(),cash_ave,cash_std))+(J168-K$24)))</f>
        <v/>
      </c>
      <c r="L168" s="156">
        <f>IF((K168&lt;=0),0,((K168-L$24)*Stock*(_xlfn.NORM.INV(RAND(),stock_ave,stock_std))+(K168-L$24)*Bonds*(_xlfn.NORM.INV(RAND(),bond_ave,bond_std))+(K168-L$24)*cash*(_xlfn.NORM.INV(RAND(),cash_ave,cash_std))+(K168-L$24)))</f>
        <v/>
      </c>
      <c r="M168" s="156">
        <f>IF((L168&lt;=0),0,((L168-M$24)*Stock*(_xlfn.NORM.INV(RAND(),stock_ave,stock_std))+(L168-M$24)*Bonds*(_xlfn.NORM.INV(RAND(),bond_ave,bond_std))+(L168-M$24)*cash*(_xlfn.NORM.INV(RAND(),cash_ave,cash_std))+(L168-M$24)))</f>
        <v/>
      </c>
      <c r="N168" s="156">
        <f>IF((M168&lt;=0),0,((M168-N$24)*Stock*(_xlfn.NORM.INV(RAND(),stock_ave,stock_std))+(M168-N$24)*Bonds*(_xlfn.NORM.INV(RAND(),bond_ave,bond_std))+(M168-N$24)*cash*(_xlfn.NORM.INV(RAND(),cash_ave,cash_std))+(M168-N$24)))</f>
        <v/>
      </c>
      <c r="O168" s="156">
        <f>IF((N168&lt;=0),0,((N168-O$24)*Stock*(_xlfn.NORM.INV(RAND(),stock_ave,stock_std))+(N168-O$24)*Bonds*(_xlfn.NORM.INV(RAND(),bond_ave,bond_std))+(N168-O$24)*cash*(_xlfn.NORM.INV(RAND(),cash_ave,cash_std))+(N168-O$24)))</f>
        <v/>
      </c>
      <c r="P168" s="156">
        <f>IF((O168&lt;=0),0,((O168-P$24)*Stock*(_xlfn.NORM.INV(RAND(),stock_ave,stock_std))+(O168-P$24)*Bonds*(_xlfn.NORM.INV(RAND(),bond_ave,bond_std))+(O168-P$24)*cash*(_xlfn.NORM.INV(RAND(),cash_ave,cash_std))+(O168-P$24)))</f>
        <v/>
      </c>
      <c r="Q168" s="156">
        <f>IF((P168&lt;=0),0,((P168-Q$24)*Stock*(_xlfn.NORM.INV(RAND(),stock_ave,stock_std))+(P168-Q$24)*Bonds*(_xlfn.NORM.INV(RAND(),bond_ave,bond_std))+(P168-Q$24)*cash*(_xlfn.NORM.INV(RAND(),cash_ave,cash_std))+(P168-Q$24)))</f>
        <v/>
      </c>
      <c r="R168" s="156">
        <f>IF((Q168&lt;=0),0,((Q168-R$24)*Stock*(_xlfn.NORM.INV(RAND(),stock_ave,stock_std))+(Q168-R$24)*Bonds*(_xlfn.NORM.INV(RAND(),bond_ave,bond_std))+(Q168-R$24)*cash*(_xlfn.NORM.INV(RAND(),cash_ave,cash_std))+(Q168-R$24)))</f>
        <v/>
      </c>
      <c r="S168" s="156">
        <f>IF((R168&lt;=0),0,((R168-S$24)*Stock*(_xlfn.NORM.INV(RAND(),stock_ave,stock_std))+(R168-S$24)*Bonds*(_xlfn.NORM.INV(RAND(),bond_ave,bond_std))+(R168-S$24)*cash*(_xlfn.NORM.INV(RAND(),cash_ave,cash_std))+(R168-S$24)))</f>
        <v/>
      </c>
      <c r="T168" s="156">
        <f>IF((S168&lt;=0),0,((S168-T$24)*Stock*(_xlfn.NORM.INV(RAND(),stock_ave,stock_std))+(S168-T$24)*Bonds*(_xlfn.NORM.INV(RAND(),bond_ave,bond_std))+(S168-T$24)*cash*(_xlfn.NORM.INV(RAND(),cash_ave,cash_std))+(S168-T$24)))</f>
        <v/>
      </c>
      <c r="U168" s="156">
        <f>IF((T168&lt;=0),0,((T168-U$24)*Stock*(_xlfn.NORM.INV(RAND(),stock_ave,stock_std))+(T168-U$24)*Bonds*(_xlfn.NORM.INV(RAND(),bond_ave,bond_std))+(T168-U$24)*cash*(_xlfn.NORM.INV(RAND(),cash_ave,cash_std))+(T168-U$24)))</f>
        <v/>
      </c>
      <c r="V168" s="156">
        <f>IF((U168&lt;=0),0,((U168-V$24)*Stock*(_xlfn.NORM.INV(RAND(),stock_ave,stock_std))+(U168-V$24)*Bonds*(_xlfn.NORM.INV(RAND(),bond_ave,bond_std))+(U168-V$24)*cash*(_xlfn.NORM.INV(RAND(),cash_ave,cash_std))+(U168-V$24)))</f>
        <v/>
      </c>
      <c r="W168" s="156">
        <f>IF((V168&lt;=0),0,((V168-W$24)*Stock*(_xlfn.NORM.INV(RAND(),stock_ave,stock_std))+(V168-W$24)*Bonds*(_xlfn.NORM.INV(RAND(),bond_ave,bond_std))+(V168-W$24)*cash*(_xlfn.NORM.INV(RAND(),cash_ave,cash_std))+(V168-W$24)))</f>
        <v/>
      </c>
      <c r="X168" s="156">
        <f>IF((W168&lt;=0),0,((W168-X$24)*Stock*(_xlfn.NORM.INV(RAND(),stock_ave,stock_std))+(W168-X$24)*Bonds*(_xlfn.NORM.INV(RAND(),bond_ave,bond_std))+(W168-X$24)*cash*(_xlfn.NORM.INV(RAND(),cash_ave,cash_std))+(W168-X$24)))</f>
        <v/>
      </c>
      <c r="Y168" s="156">
        <f>IF((X168&lt;=0),0,((X168-Y$24)*Stock*(_xlfn.NORM.INV(RAND(),stock_ave,stock_std))+(X168-Y$24)*Bonds*(_xlfn.NORM.INV(RAND(),bond_ave,bond_std))+(X168-Y$24)*cash*(_xlfn.NORM.INV(RAND(),cash_ave,cash_std))+(X168-Y$24)))</f>
        <v/>
      </c>
      <c r="Z168" s="156">
        <f>IF((Y168&lt;=0),0,((Y168-Z$24)*Stock*(_xlfn.NORM.INV(RAND(),stock_ave,stock_std))+(Y168-Z$24)*Bonds*(_xlfn.NORM.INV(RAND(),bond_ave,bond_std))+(Y168-Z$24)*cash*(_xlfn.NORM.INV(RAND(),cash_ave,cash_std))+(Y168-Z$24)))</f>
        <v/>
      </c>
      <c r="AA168" s="156">
        <f>IF((Z168&lt;=0),0,((Z168-AA$24)*Stock*(_xlfn.NORM.INV(RAND(),stock_ave,stock_std))+(Z168-AA$24)*Bonds*(_xlfn.NORM.INV(RAND(),bond_ave,bond_std))+(Z168-AA$24)*cash*(_xlfn.NORM.INV(RAND(),cash_ave,cash_std))+(Z168-AA$24)))</f>
        <v/>
      </c>
      <c r="AB168" s="156">
        <f>IF((AA168&lt;=0),0,((AA168-AB$24)*Stock*(_xlfn.NORM.INV(RAND(),stock_ave,stock_std))+(AA168-AB$24)*Bonds*(_xlfn.NORM.INV(RAND(),bond_ave,bond_std))+(AA168-AB$24)*cash*(_xlfn.NORM.INV(RAND(),cash_ave,cash_std))+(AA168-AB$24)))</f>
        <v/>
      </c>
      <c r="AC168" s="156">
        <f>IF((AB168&lt;=0),0,((AB168-AC$24)*Stock*(_xlfn.NORM.INV(RAND(),stock_ave,stock_std))+(AB168-AC$24)*Bonds*(_xlfn.NORM.INV(RAND(),bond_ave,bond_std))+(AB168-AC$24)*cash*(_xlfn.NORM.INV(RAND(),cash_ave,cash_std))+(AB168-AC$24)))</f>
        <v/>
      </c>
      <c r="AD168" s="156">
        <f>IF((AC168&lt;=0),0,((AC168-AD$24)*Stock*(_xlfn.NORM.INV(RAND(),stock_ave,stock_std))+(AC168-AD$24)*Bonds*(_xlfn.NORM.INV(RAND(),bond_ave,bond_std))+(AC168-AD$24)*cash*(_xlfn.NORM.INV(RAND(),cash_ave,cash_std))+(AC168-AD$24)))</f>
        <v/>
      </c>
      <c r="AE168" s="156">
        <f>IF((AD168&lt;=0),0,((AD168-AE$24)*Stock*(_xlfn.NORM.INV(RAND(),stock_ave,stock_std))+(AD168-AE$24)*Bonds*(_xlfn.NORM.INV(RAND(),bond_ave,bond_std))+(AD168-AE$24)*cash*(_xlfn.NORM.INV(RAND(),cash_ave,cash_std))+(AD168-AE$24)))</f>
        <v/>
      </c>
      <c r="AF168" s="156">
        <f>IF((AE168&lt;=0),0,((AE168-AF$24)*Stock*(_xlfn.NORM.INV(RAND(),stock_ave,stock_std))+(AE168-AF$24)*Bonds*(_xlfn.NORM.INV(RAND(),bond_ave,bond_std))+(AE168-AF$24)*cash*(_xlfn.NORM.INV(RAND(),cash_ave,cash_std))+(AE168-AF$24)))</f>
        <v/>
      </c>
      <c r="AG168" s="156">
        <f>IF((AF168&lt;=0),0,((AF168-AG$24)*Stock*(_xlfn.NORM.INV(RAND(),stock_ave,stock_std))+(AF168-AG$24)*Bonds*(_xlfn.NORM.INV(RAND(),bond_ave,bond_std))+(AF168-AG$24)*cash*(_xlfn.NORM.INV(RAND(),cash_ave,cash_std))+(AF168-AG$24)))</f>
        <v/>
      </c>
      <c r="AH168" s="156">
        <f>IF((AG168&lt;=0),0,((AG168-AH$24)*Stock*(_xlfn.NORM.INV(RAND(),stock_ave,stock_std))+(AG168-AH$24)*Bonds*(_xlfn.NORM.INV(RAND(),bond_ave,bond_std))+(AG168-AH$24)*cash*(_xlfn.NORM.INV(RAND(),cash_ave,cash_std))+(AG168-AH$24)))</f>
        <v/>
      </c>
      <c r="AI168" s="156">
        <f>IF((AH168&lt;=0),0,((AH168-AI$24)*Stock*(_xlfn.NORM.INV(RAND(),stock_ave,stock_std))+(AH168-AI$24)*Bonds*(_xlfn.NORM.INV(RAND(),bond_ave,bond_std))+(AH168-AI$24)*cash*(_xlfn.NORM.INV(RAND(),cash_ave,cash_std))+(AH168-AI$24)))</f>
        <v/>
      </c>
      <c r="AJ168" s="156">
        <f>IF((AI168&lt;=0),0,((AI168-AJ$24)*Stock*(_xlfn.NORM.INV(RAND(),stock_ave,stock_std))+(AI168-AJ$24)*Bonds*(_xlfn.NORM.INV(RAND(),bond_ave,bond_std))+(AI168-AJ$24)*cash*(_xlfn.NORM.INV(RAND(),cash_ave,cash_std))+(AI168-AJ$24)))</f>
        <v/>
      </c>
      <c r="AK168" s="156">
        <f>IF((AJ168&lt;=0),0,((AJ168-AK$24)*Stock*(_xlfn.NORM.INV(RAND(),stock_ave,stock_std))+(AJ168-AK$24)*Bonds*(_xlfn.NORM.INV(RAND(),bond_ave,bond_std))+(AJ168-AK$24)*cash*(_xlfn.NORM.INV(RAND(),cash_ave,cash_std))+(AJ168-AK$24)))</f>
        <v/>
      </c>
      <c r="AL168" s="156">
        <f>IF((AK168&lt;=0),0,((AK168-AL$24)*Stock*(_xlfn.NORM.INV(RAND(),stock_ave,stock_std))+(AK168-AL$24)*Bonds*(_xlfn.NORM.INV(RAND(),bond_ave,bond_std))+(AK168-AL$24)*cash*(_xlfn.NORM.INV(RAND(),cash_ave,cash_std))+(AK168-AL$24)))</f>
        <v/>
      </c>
      <c r="AM168" s="156">
        <f>IF((AL168&lt;=0),0,((AL168-AM$24)*Stock*(_xlfn.NORM.INV(RAND(),stock_ave,stock_std))+(AL168-AM$24)*Bonds*(_xlfn.NORM.INV(RAND(),bond_ave,bond_std))+(AL168-AM$24)*cash*(_xlfn.NORM.INV(RAND(),cash_ave,cash_std))+(AL168-AM$24)))</f>
        <v/>
      </c>
      <c r="AN168" s="156">
        <f>IF((AM168&lt;=0),0,((AM168-AN$24)*Stock*(_xlfn.NORM.INV(RAND(),stock_ave,stock_std))+(AM168-AN$24)*Bonds*(_xlfn.NORM.INV(RAND(),bond_ave,bond_std))+(AM168-AN$24)*cash*(_xlfn.NORM.INV(RAND(),cash_ave,cash_std))+(AM168-AN$24)))</f>
        <v/>
      </c>
      <c r="AO168" s="156">
        <f>IF((AN168&lt;=0),0,((AN168-AO$24)*Stock*(_xlfn.NORM.INV(RAND(),stock_ave,stock_std))+(AN168-AO$24)*Bonds*(_xlfn.NORM.INV(RAND(),bond_ave,bond_std))+(AN168-AO$24)*cash*(_xlfn.NORM.INV(RAND(),cash_ave,cash_std))+(AN168-AO$24)))</f>
        <v/>
      </c>
      <c r="AP168" s="156">
        <f>IF((AO168&lt;=0),0,((AO168-AP$24)*Stock*(_xlfn.NORM.INV(RAND(),stock_ave,stock_std))+(AO168-AP$24)*Bonds*(_xlfn.NORM.INV(RAND(),bond_ave,bond_std))+(AO168-AP$24)*cash*(_xlfn.NORM.INV(RAND(),cash_ave,cash_std))+(AO168-AP$24)))</f>
        <v/>
      </c>
      <c r="AQ168" s="156">
        <f>IF((AP168&lt;=0),0,((AP168-AQ$24)*Stock*(_xlfn.NORM.INV(RAND(),stock_ave,stock_std))+(AP168-AQ$24)*Bonds*(_xlfn.NORM.INV(RAND(),bond_ave,bond_std))+(AP168-AQ$24)*cash*(_xlfn.NORM.INV(RAND(),cash_ave,cash_std))+(AP168-AQ$24)))</f>
        <v/>
      </c>
      <c r="AR168" s="156">
        <f>IF((AQ168&lt;=0),0,((AQ168-AR$24)*Stock*(_xlfn.NORM.INV(RAND(),stock_ave,stock_std))+(AQ168-AR$24)*Bonds*(_xlfn.NORM.INV(RAND(),bond_ave,bond_std))+(AQ168-AR$24)*cash*(_xlfn.NORM.INV(RAND(),cash_ave,cash_std))+(AQ168-AR$24)))</f>
        <v/>
      </c>
      <c r="AS168" s="156">
        <f>IF((AR168&lt;=0),0,((AR168-AS$24)*Stock*(_xlfn.NORM.INV(RAND(),stock_ave,stock_std))+(AR168-AS$24)*Bonds*(_xlfn.NORM.INV(RAND(),bond_ave,bond_std))+(AR168-AS$24)*cash*(_xlfn.NORM.INV(RAND(),cash_ave,cash_std))+(AR168-AS$24)))</f>
        <v/>
      </c>
      <c r="AT168" s="156">
        <f>IF((AS168&lt;=0),0,((AS168-AT$24)*Stock*(_xlfn.NORM.INV(RAND(),stock_ave,stock_std))+(AS168-AT$24)*Bonds*(_xlfn.NORM.INV(RAND(),bond_ave,bond_std))+(AS168-AT$24)*cash*(_xlfn.NORM.INV(RAND(),cash_ave,cash_std))+(AS168-AT$24)))</f>
        <v/>
      </c>
      <c r="AU168" s="156">
        <f>IF((AT168&lt;=0),0,((AT168-AU$24)*Stock*(_xlfn.NORM.INV(RAND(),stock_ave,stock_std))+(AT168-AU$24)*Bonds*(_xlfn.NORM.INV(RAND(),bond_ave,bond_std))+(AT168-AU$24)*cash*(_xlfn.NORM.INV(RAND(),cash_ave,cash_std))+(AT168-AU$24)))</f>
        <v/>
      </c>
      <c r="AV168" s="156">
        <f>IF((AU168&lt;=0),0,((AU168-AV$24)*Stock*(_xlfn.NORM.INV(RAND(),stock_ave,stock_std))+(AU168-AV$24)*Bonds*(_xlfn.NORM.INV(RAND(),bond_ave,bond_std))+(AU168-AV$24)*cash*(_xlfn.NORM.INV(RAND(),cash_ave,cash_std))+(AU168-AV$24)))</f>
        <v/>
      </c>
      <c r="AW168" s="156">
        <f>IF((AV168&lt;=0),0,((AV168-AW$24)*Stock*(_xlfn.NORM.INV(RAND(),stock_ave,stock_std))+(AV168-AW$24)*Bonds*(_xlfn.NORM.INV(RAND(),bond_ave,bond_std))+(AV168-AW$24)*cash*(_xlfn.NORM.INV(RAND(),cash_ave,cash_std))+(AV168-AW$24)))</f>
        <v/>
      </c>
      <c r="AX168" s="159" t="n"/>
      <c r="AY168" s="159" t="n"/>
      <c r="AZ168" s="159" t="n"/>
      <c r="BA168" s="159" t="n"/>
      <c r="BB168" s="159" t="n"/>
    </row>
    <row r="169">
      <c r="C169" s="147" t="n"/>
      <c r="D169" s="61">
        <f>+D168-IF(D$18&gt;74,(D168/D$25)*$C$10)</f>
        <v/>
      </c>
      <c r="E169" s="61">
        <f>+E168-IF(E$18&gt;74,(E168/E$25)*$C$10)</f>
        <v/>
      </c>
      <c r="F169" s="61">
        <f>+F168-IF(F$18&gt;74,(F168/F$25)*$C$10)</f>
        <v/>
      </c>
      <c r="G169" s="61">
        <f>+G168-IF(G$18&gt;74,(G168/G$25)*$C$10)</f>
        <v/>
      </c>
      <c r="H169" s="61">
        <f>+H168-IF(H$18&gt;74,(H168/H$25)*$C$10)</f>
        <v/>
      </c>
      <c r="I169" s="61">
        <f>+I168-IF(I$18&gt;74,(I168/I$25)*$C$10)</f>
        <v/>
      </c>
      <c r="J169" s="61">
        <f>+J168-IF(J$18&gt;74,(J168/J$25)*$C$10)</f>
        <v/>
      </c>
      <c r="K169" s="61">
        <f>+K168-IF(K$18&gt;74,(K168/K$25)*$C$10)</f>
        <v/>
      </c>
      <c r="L169" s="61">
        <f>+L168-IF(L$18&gt;74,(L168/L$25)*$C$10)</f>
        <v/>
      </c>
      <c r="M169" s="61">
        <f>+M168-IF(M$18&gt;74,(M168/M$25)*$C$10)</f>
        <v/>
      </c>
      <c r="N169" s="61">
        <f>+N168-IF(N$18&gt;74,(N168/N$25)*$C$10)</f>
        <v/>
      </c>
      <c r="O169" s="61">
        <f>+O168-IF(O$18&gt;74,(O168/O$25)*$C$10)</f>
        <v/>
      </c>
      <c r="P169" s="61">
        <f>+P168-IF(P$18&gt;74,(P168/P$25)*$C$10)</f>
        <v/>
      </c>
      <c r="Q169" s="61">
        <f>+Q168-IF(Q$18&gt;74,(Q168/Q$25)*$C$10)</f>
        <v/>
      </c>
      <c r="R169" s="61">
        <f>+R168-IF(R$18&gt;74,(R168/R$25)*$C$10)</f>
        <v/>
      </c>
      <c r="S169" s="61">
        <f>+S168-IF(S$18&gt;74,(S168/S$25)*$C$10)</f>
        <v/>
      </c>
      <c r="T169" s="61">
        <f>+T168-IF(T$18&gt;74,(T168/T$25)*$C$10)</f>
        <v/>
      </c>
      <c r="U169" s="61">
        <f>+U168-IF(U$18&gt;74,(U168/U$25)*$C$10)</f>
        <v/>
      </c>
      <c r="V169" s="61">
        <f>+V168-IF(V$18&gt;74,(V168/V$25)*$C$10)</f>
        <v/>
      </c>
      <c r="W169" s="61">
        <f>+W168-IF(W$18&gt;74,(W168/W$25)*$C$10)</f>
        <v/>
      </c>
      <c r="X169" s="61">
        <f>+X168-IF(X$18&gt;74,(X168/X$25)*$C$10)</f>
        <v/>
      </c>
      <c r="Y169" s="61">
        <f>+Y168-IF(Y$18&gt;74,(Y168/Y$25)*$C$10)</f>
        <v/>
      </c>
      <c r="Z169" s="61">
        <f>+Z168-IF(Z$18&gt;74,(Z168/Z$25)*$C$10)</f>
        <v/>
      </c>
      <c r="AA169" s="61">
        <f>+AA168-IF(AA$18&gt;74,(AA168/AA$25)*$C$10)</f>
        <v/>
      </c>
      <c r="AB169" s="61">
        <f>+AB168-IF(AB$18&gt;74,(AB168/AB$25)*$C$10)</f>
        <v/>
      </c>
      <c r="AC169" s="61">
        <f>+AC168-IF(AC$18&gt;74,(AC168/AC$25)*$C$10)</f>
        <v/>
      </c>
      <c r="AD169" s="61">
        <f>+AD168-IF(AD$18&gt;74,(AD168/AD$25)*$C$10)</f>
        <v/>
      </c>
      <c r="AE169" s="61">
        <f>+AE168-IF(AE$18&gt;74,(AE168/AE$25)*$C$10)</f>
        <v/>
      </c>
      <c r="AF169" s="61">
        <f>+AF168-IF(AF$18&gt;74,(AF168/AF$25)*$C$10)</f>
        <v/>
      </c>
      <c r="AG169" s="61">
        <f>+AG168-IF(AG$18&gt;74,(AG168/AG$25)*$C$10)</f>
        <v/>
      </c>
      <c r="AH169" s="61">
        <f>+AH168-IF(AH$18&gt;74,(AH168/AH$25)*$C$10)</f>
        <v/>
      </c>
      <c r="AI169" s="61">
        <f>+AI168-IF(AI$18&gt;74,(AI168/AI$25)*$C$10)</f>
        <v/>
      </c>
      <c r="AJ169" s="61">
        <f>+AJ168-IF(AJ$18&gt;74,(AJ168/AJ$25)*$C$10)</f>
        <v/>
      </c>
      <c r="AK169" s="61">
        <f>+AK168-IF(AK$18&gt;74,(AK168/AK$25)*$C$10)</f>
        <v/>
      </c>
      <c r="AL169" s="61">
        <f>+AL168-IF(AL$18&gt;74,(AL168/AL$25)*$C$10)</f>
        <v/>
      </c>
      <c r="AM169" s="61">
        <f>+AM168-IF(AM$18&gt;74,(AM168/AM$25)*$C$10)</f>
        <v/>
      </c>
      <c r="AN169" s="61">
        <f>+AN168-IF(AN$18&gt;74,(AN168/AN$25)*$C$10)</f>
        <v/>
      </c>
      <c r="AO169" s="61">
        <f>+AO168-IF(AO$18&gt;74,(AO168/AO$25)*$C$10)</f>
        <v/>
      </c>
      <c r="AP169" s="61">
        <f>+AP168-IF(AP$18&gt;74,(AP168/AP$25)*$C$10)</f>
        <v/>
      </c>
      <c r="AQ169" s="61">
        <f>+AQ168-IF(AQ$18&gt;74,(AQ168/AQ$25)*$C$10)</f>
        <v/>
      </c>
      <c r="AR169" s="61">
        <f>+AR168-IF(AR$18&gt;74,(AR168/AR$25)*$C$10)</f>
        <v/>
      </c>
      <c r="AS169" s="61">
        <f>+AS168-IF(AS$18&gt;74,(AS168/AS$25)*$C$10)</f>
        <v/>
      </c>
      <c r="AT169" s="61">
        <f>+AT168-IF(AT$18&gt;74,(AT168/AT$25)*$C$10)</f>
        <v/>
      </c>
      <c r="AU169" s="61">
        <f>+AU168-IF(AU$18&gt;74,(AU168/AU$25)*$C$10)</f>
        <v/>
      </c>
      <c r="AV169" s="61">
        <f>+AV168-IF(AV$18&gt;74,(AV168/AV$25)*$C$10)</f>
        <v/>
      </c>
      <c r="AW169" s="61">
        <f>+AW168-IF(AW$18&gt;74,(AW168/AW$25)*$C$10)</f>
        <v/>
      </c>
      <c r="AX169" s="35">
        <f>IF(AW169&gt;0,1,0)</f>
        <v/>
      </c>
      <c r="AY169" s="35">
        <f>IF(AL169&gt;0,1,0)</f>
        <v/>
      </c>
      <c r="AZ169" s="35">
        <f>IF(AG169&gt;0,1,0)</f>
        <v/>
      </c>
      <c r="BA169" s="35">
        <f>IF(AB169&gt;0,1,0)</f>
        <v/>
      </c>
      <c r="BB169" s="35">
        <f>IF(W169&gt;0,1,0)</f>
        <v/>
      </c>
    </row>
    <row r="170">
      <c r="B170" s="154" t="inlineStr">
        <is>
          <t>trial 72</t>
        </is>
      </c>
      <c r="C170" s="155">
        <f>+start-$C$24</f>
        <v/>
      </c>
      <c r="D170" s="156">
        <f>IF((C170&lt;=0),0,((C170-D$24)*Stock*(_xlfn.NORM.INV(RAND(),stock_ave,stock_std))+(C170-D$24)*Bonds*(_xlfn.NORM.INV(RAND(),bond_ave,bond_std))+(C170-D$24)*cash*(_xlfn.NORM.INV(RAND(),cash_ave,cash_std))+(C170-D$24)))</f>
        <v/>
      </c>
      <c r="E170" s="156">
        <f>IF((D170&lt;=0),0,((D170-E$24)*Stock*(_xlfn.NORM.INV(RAND(),stock_ave,stock_std))+(D170-E$24)*Bonds*(_xlfn.NORM.INV(RAND(),bond_ave,bond_std))+(D170-E$24)*cash*(_xlfn.NORM.INV(RAND(),cash_ave,cash_std))+(D170-E$24)))</f>
        <v/>
      </c>
      <c r="F170" s="156">
        <f>IF((E170&lt;=0),0,((E170-F$24)*Stock*(_xlfn.NORM.INV(RAND(),stock_ave,stock_std))+(E170-F$24)*Bonds*(_xlfn.NORM.INV(RAND(),bond_ave,bond_std))+(E170-F$24)*cash*(_xlfn.NORM.INV(RAND(),cash_ave,cash_std))+(E170-F$24)))</f>
        <v/>
      </c>
      <c r="G170" s="156">
        <f>IF((F170&lt;=0),0,((F170-G$24)*Stock*(_xlfn.NORM.INV(RAND(),stock_ave,stock_std))+(F170-G$24)*Bonds*(_xlfn.NORM.INV(RAND(),bond_ave,bond_std))+(F170-G$24)*cash*(_xlfn.NORM.INV(RAND(),cash_ave,cash_std))+(F170-G$24)))</f>
        <v/>
      </c>
      <c r="H170" s="156">
        <f>IF((G170&lt;=0),0,((G170-H$24)*Stock*(_xlfn.NORM.INV(RAND(),stock_ave,stock_std))+(G170-H$24)*Bonds*(_xlfn.NORM.INV(RAND(),bond_ave,bond_std))+(G170-H$24)*cash*(_xlfn.NORM.INV(RAND(),cash_ave,cash_std))+(G170-H$24)))</f>
        <v/>
      </c>
      <c r="I170" s="156">
        <f>IF((H170&lt;=0),0,((H170-I$24)*Stock*(_xlfn.NORM.INV(RAND(),stock_ave,stock_std))+(H170-I$24)*Bonds*(_xlfn.NORM.INV(RAND(),bond_ave,bond_std))+(H170-I$24)*cash*(_xlfn.NORM.INV(RAND(),cash_ave,cash_std))+(H170-I$24)))</f>
        <v/>
      </c>
      <c r="J170" s="156">
        <f>IF((I170&lt;=0),0,((I170-J$24)*Stock*(_xlfn.NORM.INV(RAND(),stock_ave,stock_std))+(I170-J$24)*Bonds*(_xlfn.NORM.INV(RAND(),bond_ave,bond_std))+(I170-J$24)*cash*(_xlfn.NORM.INV(RAND(),cash_ave,cash_std))+(I170-J$24)))</f>
        <v/>
      </c>
      <c r="K170" s="156">
        <f>IF((J170&lt;=0),0,((J170-K$24)*Stock*(_xlfn.NORM.INV(RAND(),stock_ave,stock_std))+(J170-K$24)*Bonds*(_xlfn.NORM.INV(RAND(),bond_ave,bond_std))+(J170-K$24)*cash*(_xlfn.NORM.INV(RAND(),cash_ave,cash_std))+(J170-K$24)))</f>
        <v/>
      </c>
      <c r="L170" s="156">
        <f>IF((K170&lt;=0),0,((K170-L$24)*Stock*(_xlfn.NORM.INV(RAND(),stock_ave,stock_std))+(K170-L$24)*Bonds*(_xlfn.NORM.INV(RAND(),bond_ave,bond_std))+(K170-L$24)*cash*(_xlfn.NORM.INV(RAND(),cash_ave,cash_std))+(K170-L$24)))</f>
        <v/>
      </c>
      <c r="M170" s="156">
        <f>IF((L170&lt;=0),0,((L170-M$24)*Stock*(_xlfn.NORM.INV(RAND(),stock_ave,stock_std))+(L170-M$24)*Bonds*(_xlfn.NORM.INV(RAND(),bond_ave,bond_std))+(L170-M$24)*cash*(_xlfn.NORM.INV(RAND(),cash_ave,cash_std))+(L170-M$24)))</f>
        <v/>
      </c>
      <c r="N170" s="156">
        <f>IF((M170&lt;=0),0,((M170-N$24)*Stock*(_xlfn.NORM.INV(RAND(),stock_ave,stock_std))+(M170-N$24)*Bonds*(_xlfn.NORM.INV(RAND(),bond_ave,bond_std))+(M170-N$24)*cash*(_xlfn.NORM.INV(RAND(),cash_ave,cash_std))+(M170-N$24)))</f>
        <v/>
      </c>
      <c r="O170" s="156">
        <f>IF((N170&lt;=0),0,((N170-O$24)*Stock*(_xlfn.NORM.INV(RAND(),stock_ave,stock_std))+(N170-O$24)*Bonds*(_xlfn.NORM.INV(RAND(),bond_ave,bond_std))+(N170-O$24)*cash*(_xlfn.NORM.INV(RAND(),cash_ave,cash_std))+(N170-O$24)))</f>
        <v/>
      </c>
      <c r="P170" s="156">
        <f>IF((O170&lt;=0),0,((O170-P$24)*Stock*(_xlfn.NORM.INV(RAND(),stock_ave,stock_std))+(O170-P$24)*Bonds*(_xlfn.NORM.INV(RAND(),bond_ave,bond_std))+(O170-P$24)*cash*(_xlfn.NORM.INV(RAND(),cash_ave,cash_std))+(O170-P$24)))</f>
        <v/>
      </c>
      <c r="Q170" s="156">
        <f>IF((P170&lt;=0),0,((P170-Q$24)*Stock*(_xlfn.NORM.INV(RAND(),stock_ave,stock_std))+(P170-Q$24)*Bonds*(_xlfn.NORM.INV(RAND(),bond_ave,bond_std))+(P170-Q$24)*cash*(_xlfn.NORM.INV(RAND(),cash_ave,cash_std))+(P170-Q$24)))</f>
        <v/>
      </c>
      <c r="R170" s="156">
        <f>IF((Q170&lt;=0),0,((Q170-R$24)*Stock*(_xlfn.NORM.INV(RAND(),stock_ave,stock_std))+(Q170-R$24)*Bonds*(_xlfn.NORM.INV(RAND(),bond_ave,bond_std))+(Q170-R$24)*cash*(_xlfn.NORM.INV(RAND(),cash_ave,cash_std))+(Q170-R$24)))</f>
        <v/>
      </c>
      <c r="S170" s="156">
        <f>IF((R170&lt;=0),0,((R170-S$24)*Stock*(_xlfn.NORM.INV(RAND(),stock_ave,stock_std))+(R170-S$24)*Bonds*(_xlfn.NORM.INV(RAND(),bond_ave,bond_std))+(R170-S$24)*cash*(_xlfn.NORM.INV(RAND(),cash_ave,cash_std))+(R170-S$24)))</f>
        <v/>
      </c>
      <c r="T170" s="156">
        <f>IF((S170&lt;=0),0,((S170-T$24)*Stock*(_xlfn.NORM.INV(RAND(),stock_ave,stock_std))+(S170-T$24)*Bonds*(_xlfn.NORM.INV(RAND(),bond_ave,bond_std))+(S170-T$24)*cash*(_xlfn.NORM.INV(RAND(),cash_ave,cash_std))+(S170-T$24)))</f>
        <v/>
      </c>
      <c r="U170" s="156">
        <f>IF((T170&lt;=0),0,((T170-U$24)*Stock*(_xlfn.NORM.INV(RAND(),stock_ave,stock_std))+(T170-U$24)*Bonds*(_xlfn.NORM.INV(RAND(),bond_ave,bond_std))+(T170-U$24)*cash*(_xlfn.NORM.INV(RAND(),cash_ave,cash_std))+(T170-U$24)))</f>
        <v/>
      </c>
      <c r="V170" s="156">
        <f>IF((U170&lt;=0),0,((U170-V$24)*Stock*(_xlfn.NORM.INV(RAND(),stock_ave,stock_std))+(U170-V$24)*Bonds*(_xlfn.NORM.INV(RAND(),bond_ave,bond_std))+(U170-V$24)*cash*(_xlfn.NORM.INV(RAND(),cash_ave,cash_std))+(U170-V$24)))</f>
        <v/>
      </c>
      <c r="W170" s="156">
        <f>IF((V170&lt;=0),0,((V170-W$24)*Stock*(_xlfn.NORM.INV(RAND(),stock_ave,stock_std))+(V170-W$24)*Bonds*(_xlfn.NORM.INV(RAND(),bond_ave,bond_std))+(V170-W$24)*cash*(_xlfn.NORM.INV(RAND(),cash_ave,cash_std))+(V170-W$24)))</f>
        <v/>
      </c>
      <c r="X170" s="156">
        <f>IF((W170&lt;=0),0,((W170-X$24)*Stock*(_xlfn.NORM.INV(RAND(),stock_ave,stock_std))+(W170-X$24)*Bonds*(_xlfn.NORM.INV(RAND(),bond_ave,bond_std))+(W170-X$24)*cash*(_xlfn.NORM.INV(RAND(),cash_ave,cash_std))+(W170-X$24)))</f>
        <v/>
      </c>
      <c r="Y170" s="156">
        <f>IF((X170&lt;=0),0,((X170-Y$24)*Stock*(_xlfn.NORM.INV(RAND(),stock_ave,stock_std))+(X170-Y$24)*Bonds*(_xlfn.NORM.INV(RAND(),bond_ave,bond_std))+(X170-Y$24)*cash*(_xlfn.NORM.INV(RAND(),cash_ave,cash_std))+(X170-Y$24)))</f>
        <v/>
      </c>
      <c r="Z170" s="156">
        <f>IF((Y170&lt;=0),0,((Y170-Z$24)*Stock*(_xlfn.NORM.INV(RAND(),stock_ave,stock_std))+(Y170-Z$24)*Bonds*(_xlfn.NORM.INV(RAND(),bond_ave,bond_std))+(Y170-Z$24)*cash*(_xlfn.NORM.INV(RAND(),cash_ave,cash_std))+(Y170-Z$24)))</f>
        <v/>
      </c>
      <c r="AA170" s="156">
        <f>IF((Z170&lt;=0),0,((Z170-AA$24)*Stock*(_xlfn.NORM.INV(RAND(),stock_ave,stock_std))+(Z170-AA$24)*Bonds*(_xlfn.NORM.INV(RAND(),bond_ave,bond_std))+(Z170-AA$24)*cash*(_xlfn.NORM.INV(RAND(),cash_ave,cash_std))+(Z170-AA$24)))</f>
        <v/>
      </c>
      <c r="AB170" s="156">
        <f>IF((AA170&lt;=0),0,((AA170-AB$24)*Stock*(_xlfn.NORM.INV(RAND(),stock_ave,stock_std))+(AA170-AB$24)*Bonds*(_xlfn.NORM.INV(RAND(),bond_ave,bond_std))+(AA170-AB$24)*cash*(_xlfn.NORM.INV(RAND(),cash_ave,cash_std))+(AA170-AB$24)))</f>
        <v/>
      </c>
      <c r="AC170" s="156">
        <f>IF((AB170&lt;=0),0,((AB170-AC$24)*Stock*(_xlfn.NORM.INV(RAND(),stock_ave,stock_std))+(AB170-AC$24)*Bonds*(_xlfn.NORM.INV(RAND(),bond_ave,bond_std))+(AB170-AC$24)*cash*(_xlfn.NORM.INV(RAND(),cash_ave,cash_std))+(AB170-AC$24)))</f>
        <v/>
      </c>
      <c r="AD170" s="156">
        <f>IF((AC170&lt;=0),0,((AC170-AD$24)*Stock*(_xlfn.NORM.INV(RAND(),stock_ave,stock_std))+(AC170-AD$24)*Bonds*(_xlfn.NORM.INV(RAND(),bond_ave,bond_std))+(AC170-AD$24)*cash*(_xlfn.NORM.INV(RAND(),cash_ave,cash_std))+(AC170-AD$24)))</f>
        <v/>
      </c>
      <c r="AE170" s="156">
        <f>IF((AD170&lt;=0),0,((AD170-AE$24)*Stock*(_xlfn.NORM.INV(RAND(),stock_ave,stock_std))+(AD170-AE$24)*Bonds*(_xlfn.NORM.INV(RAND(),bond_ave,bond_std))+(AD170-AE$24)*cash*(_xlfn.NORM.INV(RAND(),cash_ave,cash_std))+(AD170-AE$24)))</f>
        <v/>
      </c>
      <c r="AF170" s="156">
        <f>IF((AE170&lt;=0),0,((AE170-AF$24)*Stock*(_xlfn.NORM.INV(RAND(),stock_ave,stock_std))+(AE170-AF$24)*Bonds*(_xlfn.NORM.INV(RAND(),bond_ave,bond_std))+(AE170-AF$24)*cash*(_xlfn.NORM.INV(RAND(),cash_ave,cash_std))+(AE170-AF$24)))</f>
        <v/>
      </c>
      <c r="AG170" s="156">
        <f>IF((AF170&lt;=0),0,((AF170-AG$24)*Stock*(_xlfn.NORM.INV(RAND(),stock_ave,stock_std))+(AF170-AG$24)*Bonds*(_xlfn.NORM.INV(RAND(),bond_ave,bond_std))+(AF170-AG$24)*cash*(_xlfn.NORM.INV(RAND(),cash_ave,cash_std))+(AF170-AG$24)))</f>
        <v/>
      </c>
      <c r="AH170" s="156">
        <f>IF((AG170&lt;=0),0,((AG170-AH$24)*Stock*(_xlfn.NORM.INV(RAND(),stock_ave,stock_std))+(AG170-AH$24)*Bonds*(_xlfn.NORM.INV(RAND(),bond_ave,bond_std))+(AG170-AH$24)*cash*(_xlfn.NORM.INV(RAND(),cash_ave,cash_std))+(AG170-AH$24)))</f>
        <v/>
      </c>
      <c r="AI170" s="156">
        <f>IF((AH170&lt;=0),0,((AH170-AI$24)*Stock*(_xlfn.NORM.INV(RAND(),stock_ave,stock_std))+(AH170-AI$24)*Bonds*(_xlfn.NORM.INV(RAND(),bond_ave,bond_std))+(AH170-AI$24)*cash*(_xlfn.NORM.INV(RAND(),cash_ave,cash_std))+(AH170-AI$24)))</f>
        <v/>
      </c>
      <c r="AJ170" s="156">
        <f>IF((AI170&lt;=0),0,((AI170-AJ$24)*Stock*(_xlfn.NORM.INV(RAND(),stock_ave,stock_std))+(AI170-AJ$24)*Bonds*(_xlfn.NORM.INV(RAND(),bond_ave,bond_std))+(AI170-AJ$24)*cash*(_xlfn.NORM.INV(RAND(),cash_ave,cash_std))+(AI170-AJ$24)))</f>
        <v/>
      </c>
      <c r="AK170" s="156">
        <f>IF((AJ170&lt;=0),0,((AJ170-AK$24)*Stock*(_xlfn.NORM.INV(RAND(),stock_ave,stock_std))+(AJ170-AK$24)*Bonds*(_xlfn.NORM.INV(RAND(),bond_ave,bond_std))+(AJ170-AK$24)*cash*(_xlfn.NORM.INV(RAND(),cash_ave,cash_std))+(AJ170-AK$24)))</f>
        <v/>
      </c>
      <c r="AL170" s="156">
        <f>IF((AK170&lt;=0),0,((AK170-AL$24)*Stock*(_xlfn.NORM.INV(RAND(),stock_ave,stock_std))+(AK170-AL$24)*Bonds*(_xlfn.NORM.INV(RAND(),bond_ave,bond_std))+(AK170-AL$24)*cash*(_xlfn.NORM.INV(RAND(),cash_ave,cash_std))+(AK170-AL$24)))</f>
        <v/>
      </c>
      <c r="AM170" s="156">
        <f>IF((AL170&lt;=0),0,((AL170-AM$24)*Stock*(_xlfn.NORM.INV(RAND(),stock_ave,stock_std))+(AL170-AM$24)*Bonds*(_xlfn.NORM.INV(RAND(),bond_ave,bond_std))+(AL170-AM$24)*cash*(_xlfn.NORM.INV(RAND(),cash_ave,cash_std))+(AL170-AM$24)))</f>
        <v/>
      </c>
      <c r="AN170" s="156">
        <f>IF((AM170&lt;=0),0,((AM170-AN$24)*Stock*(_xlfn.NORM.INV(RAND(),stock_ave,stock_std))+(AM170-AN$24)*Bonds*(_xlfn.NORM.INV(RAND(),bond_ave,bond_std))+(AM170-AN$24)*cash*(_xlfn.NORM.INV(RAND(),cash_ave,cash_std))+(AM170-AN$24)))</f>
        <v/>
      </c>
      <c r="AO170" s="156">
        <f>IF((AN170&lt;=0),0,((AN170-AO$24)*Stock*(_xlfn.NORM.INV(RAND(),stock_ave,stock_std))+(AN170-AO$24)*Bonds*(_xlfn.NORM.INV(RAND(),bond_ave,bond_std))+(AN170-AO$24)*cash*(_xlfn.NORM.INV(RAND(),cash_ave,cash_std))+(AN170-AO$24)))</f>
        <v/>
      </c>
      <c r="AP170" s="156">
        <f>IF((AO170&lt;=0),0,((AO170-AP$24)*Stock*(_xlfn.NORM.INV(RAND(),stock_ave,stock_std))+(AO170-AP$24)*Bonds*(_xlfn.NORM.INV(RAND(),bond_ave,bond_std))+(AO170-AP$24)*cash*(_xlfn.NORM.INV(RAND(),cash_ave,cash_std))+(AO170-AP$24)))</f>
        <v/>
      </c>
      <c r="AQ170" s="156">
        <f>IF((AP170&lt;=0),0,((AP170-AQ$24)*Stock*(_xlfn.NORM.INV(RAND(),stock_ave,stock_std))+(AP170-AQ$24)*Bonds*(_xlfn.NORM.INV(RAND(),bond_ave,bond_std))+(AP170-AQ$24)*cash*(_xlfn.NORM.INV(RAND(),cash_ave,cash_std))+(AP170-AQ$24)))</f>
        <v/>
      </c>
      <c r="AR170" s="156">
        <f>IF((AQ170&lt;=0),0,((AQ170-AR$24)*Stock*(_xlfn.NORM.INV(RAND(),stock_ave,stock_std))+(AQ170-AR$24)*Bonds*(_xlfn.NORM.INV(RAND(),bond_ave,bond_std))+(AQ170-AR$24)*cash*(_xlfn.NORM.INV(RAND(),cash_ave,cash_std))+(AQ170-AR$24)))</f>
        <v/>
      </c>
      <c r="AS170" s="156">
        <f>IF((AR170&lt;=0),0,((AR170-AS$24)*Stock*(_xlfn.NORM.INV(RAND(),stock_ave,stock_std))+(AR170-AS$24)*Bonds*(_xlfn.NORM.INV(RAND(),bond_ave,bond_std))+(AR170-AS$24)*cash*(_xlfn.NORM.INV(RAND(),cash_ave,cash_std))+(AR170-AS$24)))</f>
        <v/>
      </c>
      <c r="AT170" s="156">
        <f>IF((AS170&lt;=0),0,((AS170-AT$24)*Stock*(_xlfn.NORM.INV(RAND(),stock_ave,stock_std))+(AS170-AT$24)*Bonds*(_xlfn.NORM.INV(RAND(),bond_ave,bond_std))+(AS170-AT$24)*cash*(_xlfn.NORM.INV(RAND(),cash_ave,cash_std))+(AS170-AT$24)))</f>
        <v/>
      </c>
      <c r="AU170" s="156">
        <f>IF((AT170&lt;=0),0,((AT170-AU$24)*Stock*(_xlfn.NORM.INV(RAND(),stock_ave,stock_std))+(AT170-AU$24)*Bonds*(_xlfn.NORM.INV(RAND(),bond_ave,bond_std))+(AT170-AU$24)*cash*(_xlfn.NORM.INV(RAND(),cash_ave,cash_std))+(AT170-AU$24)))</f>
        <v/>
      </c>
      <c r="AV170" s="156">
        <f>IF((AU170&lt;=0),0,((AU170-AV$24)*Stock*(_xlfn.NORM.INV(RAND(),stock_ave,stock_std))+(AU170-AV$24)*Bonds*(_xlfn.NORM.INV(RAND(),bond_ave,bond_std))+(AU170-AV$24)*cash*(_xlfn.NORM.INV(RAND(),cash_ave,cash_std))+(AU170-AV$24)))</f>
        <v/>
      </c>
      <c r="AW170" s="156">
        <f>IF((AV170&lt;=0),0,((AV170-AW$24)*Stock*(_xlfn.NORM.INV(RAND(),stock_ave,stock_std))+(AV170-AW$24)*Bonds*(_xlfn.NORM.INV(RAND(),bond_ave,bond_std))+(AV170-AW$24)*cash*(_xlfn.NORM.INV(RAND(),cash_ave,cash_std))+(AV170-AW$24)))</f>
        <v/>
      </c>
      <c r="AX170" s="159" t="n"/>
      <c r="AY170" s="159" t="n"/>
      <c r="AZ170" s="159" t="n"/>
      <c r="BA170" s="159" t="n"/>
      <c r="BB170" s="159" t="n"/>
    </row>
    <row r="171">
      <c r="C171" s="147" t="n"/>
      <c r="D171" s="61">
        <f>+D170-IF(D$18&gt;74,(D170/D$25)*$C$10)</f>
        <v/>
      </c>
      <c r="E171" s="61">
        <f>+E170-IF(E$18&gt;74,(E170/E$25)*$C$10)</f>
        <v/>
      </c>
      <c r="F171" s="61">
        <f>+F170-IF(F$18&gt;74,(F170/F$25)*$C$10)</f>
        <v/>
      </c>
      <c r="G171" s="61">
        <f>+G170-IF(G$18&gt;74,(G170/G$25)*$C$10)</f>
        <v/>
      </c>
      <c r="H171" s="61">
        <f>+H170-IF(H$18&gt;74,(H170/H$25)*$C$10)</f>
        <v/>
      </c>
      <c r="I171" s="61">
        <f>+I170-IF(I$18&gt;74,(I170/I$25)*$C$10)</f>
        <v/>
      </c>
      <c r="J171" s="61">
        <f>+J170-IF(J$18&gt;74,(J170/J$25)*$C$10)</f>
        <v/>
      </c>
      <c r="K171" s="61">
        <f>+K170-IF(K$18&gt;74,(K170/K$25)*$C$10)</f>
        <v/>
      </c>
      <c r="L171" s="61">
        <f>+L170-IF(L$18&gt;74,(L170/L$25)*$C$10)</f>
        <v/>
      </c>
      <c r="M171" s="61">
        <f>+M170-IF(M$18&gt;74,(M170/M$25)*$C$10)</f>
        <v/>
      </c>
      <c r="N171" s="61">
        <f>+N170-IF(N$18&gt;74,(N170/N$25)*$C$10)</f>
        <v/>
      </c>
      <c r="O171" s="61">
        <f>+O170-IF(O$18&gt;74,(O170/O$25)*$C$10)</f>
        <v/>
      </c>
      <c r="P171" s="61">
        <f>+P170-IF(P$18&gt;74,(P170/P$25)*$C$10)</f>
        <v/>
      </c>
      <c r="Q171" s="61">
        <f>+Q170-IF(Q$18&gt;74,(Q170/Q$25)*$C$10)</f>
        <v/>
      </c>
      <c r="R171" s="61">
        <f>+R170-IF(R$18&gt;74,(R170/R$25)*$C$10)</f>
        <v/>
      </c>
      <c r="S171" s="61">
        <f>+S170-IF(S$18&gt;74,(S170/S$25)*$C$10)</f>
        <v/>
      </c>
      <c r="T171" s="61">
        <f>+T170-IF(T$18&gt;74,(T170/T$25)*$C$10)</f>
        <v/>
      </c>
      <c r="U171" s="61">
        <f>+U170-IF(U$18&gt;74,(U170/U$25)*$C$10)</f>
        <v/>
      </c>
      <c r="V171" s="61">
        <f>+V170-IF(V$18&gt;74,(V170/V$25)*$C$10)</f>
        <v/>
      </c>
      <c r="W171" s="61">
        <f>+W170-IF(W$18&gt;74,(W170/W$25)*$C$10)</f>
        <v/>
      </c>
      <c r="X171" s="61">
        <f>+X170-IF(X$18&gt;74,(X170/X$25)*$C$10)</f>
        <v/>
      </c>
      <c r="Y171" s="61">
        <f>+Y170-IF(Y$18&gt;74,(Y170/Y$25)*$C$10)</f>
        <v/>
      </c>
      <c r="Z171" s="61">
        <f>+Z170-IF(Z$18&gt;74,(Z170/Z$25)*$C$10)</f>
        <v/>
      </c>
      <c r="AA171" s="61">
        <f>+AA170-IF(AA$18&gt;74,(AA170/AA$25)*$C$10)</f>
        <v/>
      </c>
      <c r="AB171" s="61">
        <f>+AB170-IF(AB$18&gt;74,(AB170/AB$25)*$C$10)</f>
        <v/>
      </c>
      <c r="AC171" s="61">
        <f>+AC170-IF(AC$18&gt;74,(AC170/AC$25)*$C$10)</f>
        <v/>
      </c>
      <c r="AD171" s="61">
        <f>+AD170-IF(AD$18&gt;74,(AD170/AD$25)*$C$10)</f>
        <v/>
      </c>
      <c r="AE171" s="61">
        <f>+AE170-IF(AE$18&gt;74,(AE170/AE$25)*$C$10)</f>
        <v/>
      </c>
      <c r="AF171" s="61">
        <f>+AF170-IF(AF$18&gt;74,(AF170/AF$25)*$C$10)</f>
        <v/>
      </c>
      <c r="AG171" s="61">
        <f>+AG170-IF(AG$18&gt;74,(AG170/AG$25)*$C$10)</f>
        <v/>
      </c>
      <c r="AH171" s="61">
        <f>+AH170-IF(AH$18&gt;74,(AH170/AH$25)*$C$10)</f>
        <v/>
      </c>
      <c r="AI171" s="61">
        <f>+AI170-IF(AI$18&gt;74,(AI170/AI$25)*$C$10)</f>
        <v/>
      </c>
      <c r="AJ171" s="61">
        <f>+AJ170-IF(AJ$18&gt;74,(AJ170/AJ$25)*$C$10)</f>
        <v/>
      </c>
      <c r="AK171" s="61">
        <f>+AK170-IF(AK$18&gt;74,(AK170/AK$25)*$C$10)</f>
        <v/>
      </c>
      <c r="AL171" s="61">
        <f>+AL170-IF(AL$18&gt;74,(AL170/AL$25)*$C$10)</f>
        <v/>
      </c>
      <c r="AM171" s="61">
        <f>+AM170-IF(AM$18&gt;74,(AM170/AM$25)*$C$10)</f>
        <v/>
      </c>
      <c r="AN171" s="61">
        <f>+AN170-IF(AN$18&gt;74,(AN170/AN$25)*$C$10)</f>
        <v/>
      </c>
      <c r="AO171" s="61">
        <f>+AO170-IF(AO$18&gt;74,(AO170/AO$25)*$C$10)</f>
        <v/>
      </c>
      <c r="AP171" s="61">
        <f>+AP170-IF(AP$18&gt;74,(AP170/AP$25)*$C$10)</f>
        <v/>
      </c>
      <c r="AQ171" s="61">
        <f>+AQ170-IF(AQ$18&gt;74,(AQ170/AQ$25)*$C$10)</f>
        <v/>
      </c>
      <c r="AR171" s="61">
        <f>+AR170-IF(AR$18&gt;74,(AR170/AR$25)*$C$10)</f>
        <v/>
      </c>
      <c r="AS171" s="61">
        <f>+AS170-IF(AS$18&gt;74,(AS170/AS$25)*$C$10)</f>
        <v/>
      </c>
      <c r="AT171" s="61">
        <f>+AT170-IF(AT$18&gt;74,(AT170/AT$25)*$C$10)</f>
        <v/>
      </c>
      <c r="AU171" s="61">
        <f>+AU170-IF(AU$18&gt;74,(AU170/AU$25)*$C$10)</f>
        <v/>
      </c>
      <c r="AV171" s="61">
        <f>+AV170-IF(AV$18&gt;74,(AV170/AV$25)*$C$10)</f>
        <v/>
      </c>
      <c r="AW171" s="61">
        <f>+AW170-IF(AW$18&gt;74,(AW170/AW$25)*$C$10)</f>
        <v/>
      </c>
      <c r="AX171" s="35">
        <f>IF(AW171&gt;0,1,0)</f>
        <v/>
      </c>
      <c r="AY171" s="35">
        <f>IF(AL171&gt;0,1,0)</f>
        <v/>
      </c>
      <c r="AZ171" s="35">
        <f>IF(AG171&gt;0,1,0)</f>
        <v/>
      </c>
      <c r="BA171" s="35">
        <f>IF(AB171&gt;0,1,0)</f>
        <v/>
      </c>
      <c r="BB171" s="35">
        <f>IF(W171&gt;0,1,0)</f>
        <v/>
      </c>
    </row>
    <row r="172">
      <c r="B172" s="154" t="inlineStr">
        <is>
          <t>trial 73</t>
        </is>
      </c>
      <c r="C172" s="155">
        <f>+start-$C$24</f>
        <v/>
      </c>
      <c r="D172" s="156">
        <f>IF((C172&lt;=0),0,((C172-D$24)*Stock*(_xlfn.NORM.INV(RAND(),stock_ave,stock_std))+(C172-D$24)*Bonds*(_xlfn.NORM.INV(RAND(),bond_ave,bond_std))+(C172-D$24)*cash*(_xlfn.NORM.INV(RAND(),cash_ave,cash_std))+(C172-D$24)))</f>
        <v/>
      </c>
      <c r="E172" s="156">
        <f>IF((D172&lt;=0),0,((D172-E$24)*Stock*(_xlfn.NORM.INV(RAND(),stock_ave,stock_std))+(D172-E$24)*Bonds*(_xlfn.NORM.INV(RAND(),bond_ave,bond_std))+(D172-E$24)*cash*(_xlfn.NORM.INV(RAND(),cash_ave,cash_std))+(D172-E$24)))</f>
        <v/>
      </c>
      <c r="F172" s="156">
        <f>IF((E172&lt;=0),0,((E172-F$24)*Stock*(_xlfn.NORM.INV(RAND(),stock_ave,stock_std))+(E172-F$24)*Bonds*(_xlfn.NORM.INV(RAND(),bond_ave,bond_std))+(E172-F$24)*cash*(_xlfn.NORM.INV(RAND(),cash_ave,cash_std))+(E172-F$24)))</f>
        <v/>
      </c>
      <c r="G172" s="156">
        <f>IF((F172&lt;=0),0,((F172-G$24)*Stock*(_xlfn.NORM.INV(RAND(),stock_ave,stock_std))+(F172-G$24)*Bonds*(_xlfn.NORM.INV(RAND(),bond_ave,bond_std))+(F172-G$24)*cash*(_xlfn.NORM.INV(RAND(),cash_ave,cash_std))+(F172-G$24)))</f>
        <v/>
      </c>
      <c r="H172" s="156">
        <f>IF((G172&lt;=0),0,((G172-H$24)*Stock*(_xlfn.NORM.INV(RAND(),stock_ave,stock_std))+(G172-H$24)*Bonds*(_xlfn.NORM.INV(RAND(),bond_ave,bond_std))+(G172-H$24)*cash*(_xlfn.NORM.INV(RAND(),cash_ave,cash_std))+(G172-H$24)))</f>
        <v/>
      </c>
      <c r="I172" s="156">
        <f>IF((H172&lt;=0),0,((H172-I$24)*Stock*(_xlfn.NORM.INV(RAND(),stock_ave,stock_std))+(H172-I$24)*Bonds*(_xlfn.NORM.INV(RAND(),bond_ave,bond_std))+(H172-I$24)*cash*(_xlfn.NORM.INV(RAND(),cash_ave,cash_std))+(H172-I$24)))</f>
        <v/>
      </c>
      <c r="J172" s="156">
        <f>IF((I172&lt;=0),0,((I172-J$24)*Stock*(_xlfn.NORM.INV(RAND(),stock_ave,stock_std))+(I172-J$24)*Bonds*(_xlfn.NORM.INV(RAND(),bond_ave,bond_std))+(I172-J$24)*cash*(_xlfn.NORM.INV(RAND(),cash_ave,cash_std))+(I172-J$24)))</f>
        <v/>
      </c>
      <c r="K172" s="156">
        <f>IF((J172&lt;=0),0,((J172-K$24)*Stock*(_xlfn.NORM.INV(RAND(),stock_ave,stock_std))+(J172-K$24)*Bonds*(_xlfn.NORM.INV(RAND(),bond_ave,bond_std))+(J172-K$24)*cash*(_xlfn.NORM.INV(RAND(),cash_ave,cash_std))+(J172-K$24)))</f>
        <v/>
      </c>
      <c r="L172" s="156">
        <f>IF((K172&lt;=0),0,((K172-L$24)*Stock*(_xlfn.NORM.INV(RAND(),stock_ave,stock_std))+(K172-L$24)*Bonds*(_xlfn.NORM.INV(RAND(),bond_ave,bond_std))+(K172-L$24)*cash*(_xlfn.NORM.INV(RAND(),cash_ave,cash_std))+(K172-L$24)))</f>
        <v/>
      </c>
      <c r="M172" s="156">
        <f>IF((L172&lt;=0),0,((L172-M$24)*Stock*(_xlfn.NORM.INV(RAND(),stock_ave,stock_std))+(L172-M$24)*Bonds*(_xlfn.NORM.INV(RAND(),bond_ave,bond_std))+(L172-M$24)*cash*(_xlfn.NORM.INV(RAND(),cash_ave,cash_std))+(L172-M$24)))</f>
        <v/>
      </c>
      <c r="N172" s="156">
        <f>IF((M172&lt;=0),0,((M172-N$24)*Stock*(_xlfn.NORM.INV(RAND(),stock_ave,stock_std))+(M172-N$24)*Bonds*(_xlfn.NORM.INV(RAND(),bond_ave,bond_std))+(M172-N$24)*cash*(_xlfn.NORM.INV(RAND(),cash_ave,cash_std))+(M172-N$24)))</f>
        <v/>
      </c>
      <c r="O172" s="156">
        <f>IF((N172&lt;=0),0,((N172-O$24)*Stock*(_xlfn.NORM.INV(RAND(),stock_ave,stock_std))+(N172-O$24)*Bonds*(_xlfn.NORM.INV(RAND(),bond_ave,bond_std))+(N172-O$24)*cash*(_xlfn.NORM.INV(RAND(),cash_ave,cash_std))+(N172-O$24)))</f>
        <v/>
      </c>
      <c r="P172" s="156">
        <f>IF((O172&lt;=0),0,((O172-P$24)*Stock*(_xlfn.NORM.INV(RAND(),stock_ave,stock_std))+(O172-P$24)*Bonds*(_xlfn.NORM.INV(RAND(),bond_ave,bond_std))+(O172-P$24)*cash*(_xlfn.NORM.INV(RAND(),cash_ave,cash_std))+(O172-P$24)))</f>
        <v/>
      </c>
      <c r="Q172" s="156">
        <f>IF((P172&lt;=0),0,((P172-Q$24)*Stock*(_xlfn.NORM.INV(RAND(),stock_ave,stock_std))+(P172-Q$24)*Bonds*(_xlfn.NORM.INV(RAND(),bond_ave,bond_std))+(P172-Q$24)*cash*(_xlfn.NORM.INV(RAND(),cash_ave,cash_std))+(P172-Q$24)))</f>
        <v/>
      </c>
      <c r="R172" s="156">
        <f>IF((Q172&lt;=0),0,((Q172-R$24)*Stock*(_xlfn.NORM.INV(RAND(),stock_ave,stock_std))+(Q172-R$24)*Bonds*(_xlfn.NORM.INV(RAND(),bond_ave,bond_std))+(Q172-R$24)*cash*(_xlfn.NORM.INV(RAND(),cash_ave,cash_std))+(Q172-R$24)))</f>
        <v/>
      </c>
      <c r="S172" s="156">
        <f>IF((R172&lt;=0),0,((R172-S$24)*Stock*(_xlfn.NORM.INV(RAND(),stock_ave,stock_std))+(R172-S$24)*Bonds*(_xlfn.NORM.INV(RAND(),bond_ave,bond_std))+(R172-S$24)*cash*(_xlfn.NORM.INV(RAND(),cash_ave,cash_std))+(R172-S$24)))</f>
        <v/>
      </c>
      <c r="T172" s="156">
        <f>IF((S172&lt;=0),0,((S172-T$24)*Stock*(_xlfn.NORM.INV(RAND(),stock_ave,stock_std))+(S172-T$24)*Bonds*(_xlfn.NORM.INV(RAND(),bond_ave,bond_std))+(S172-T$24)*cash*(_xlfn.NORM.INV(RAND(),cash_ave,cash_std))+(S172-T$24)))</f>
        <v/>
      </c>
      <c r="U172" s="156">
        <f>IF((T172&lt;=0),0,((T172-U$24)*Stock*(_xlfn.NORM.INV(RAND(),stock_ave,stock_std))+(T172-U$24)*Bonds*(_xlfn.NORM.INV(RAND(),bond_ave,bond_std))+(T172-U$24)*cash*(_xlfn.NORM.INV(RAND(),cash_ave,cash_std))+(T172-U$24)))</f>
        <v/>
      </c>
      <c r="V172" s="156">
        <f>IF((U172&lt;=0),0,((U172-V$24)*Stock*(_xlfn.NORM.INV(RAND(),stock_ave,stock_std))+(U172-V$24)*Bonds*(_xlfn.NORM.INV(RAND(),bond_ave,bond_std))+(U172-V$24)*cash*(_xlfn.NORM.INV(RAND(),cash_ave,cash_std))+(U172-V$24)))</f>
        <v/>
      </c>
      <c r="W172" s="156">
        <f>IF((V172&lt;=0),0,((V172-W$24)*Stock*(_xlfn.NORM.INV(RAND(),stock_ave,stock_std))+(V172-W$24)*Bonds*(_xlfn.NORM.INV(RAND(),bond_ave,bond_std))+(V172-W$24)*cash*(_xlfn.NORM.INV(RAND(),cash_ave,cash_std))+(V172-W$24)))</f>
        <v/>
      </c>
      <c r="X172" s="156">
        <f>IF((W172&lt;=0),0,((W172-X$24)*Stock*(_xlfn.NORM.INV(RAND(),stock_ave,stock_std))+(W172-X$24)*Bonds*(_xlfn.NORM.INV(RAND(),bond_ave,bond_std))+(W172-X$24)*cash*(_xlfn.NORM.INV(RAND(),cash_ave,cash_std))+(W172-X$24)))</f>
        <v/>
      </c>
      <c r="Y172" s="156">
        <f>IF((X172&lt;=0),0,((X172-Y$24)*Stock*(_xlfn.NORM.INV(RAND(),stock_ave,stock_std))+(X172-Y$24)*Bonds*(_xlfn.NORM.INV(RAND(),bond_ave,bond_std))+(X172-Y$24)*cash*(_xlfn.NORM.INV(RAND(),cash_ave,cash_std))+(X172-Y$24)))</f>
        <v/>
      </c>
      <c r="Z172" s="156">
        <f>IF((Y172&lt;=0),0,((Y172-Z$24)*Stock*(_xlfn.NORM.INV(RAND(),stock_ave,stock_std))+(Y172-Z$24)*Bonds*(_xlfn.NORM.INV(RAND(),bond_ave,bond_std))+(Y172-Z$24)*cash*(_xlfn.NORM.INV(RAND(),cash_ave,cash_std))+(Y172-Z$24)))</f>
        <v/>
      </c>
      <c r="AA172" s="156">
        <f>IF((Z172&lt;=0),0,((Z172-AA$24)*Stock*(_xlfn.NORM.INV(RAND(),stock_ave,stock_std))+(Z172-AA$24)*Bonds*(_xlfn.NORM.INV(RAND(),bond_ave,bond_std))+(Z172-AA$24)*cash*(_xlfn.NORM.INV(RAND(),cash_ave,cash_std))+(Z172-AA$24)))</f>
        <v/>
      </c>
      <c r="AB172" s="156">
        <f>IF((AA172&lt;=0),0,((AA172-AB$24)*Stock*(_xlfn.NORM.INV(RAND(),stock_ave,stock_std))+(AA172-AB$24)*Bonds*(_xlfn.NORM.INV(RAND(),bond_ave,bond_std))+(AA172-AB$24)*cash*(_xlfn.NORM.INV(RAND(),cash_ave,cash_std))+(AA172-AB$24)))</f>
        <v/>
      </c>
      <c r="AC172" s="156">
        <f>IF((AB172&lt;=0),0,((AB172-AC$24)*Stock*(_xlfn.NORM.INV(RAND(),stock_ave,stock_std))+(AB172-AC$24)*Bonds*(_xlfn.NORM.INV(RAND(),bond_ave,bond_std))+(AB172-AC$24)*cash*(_xlfn.NORM.INV(RAND(),cash_ave,cash_std))+(AB172-AC$24)))</f>
        <v/>
      </c>
      <c r="AD172" s="156">
        <f>IF((AC172&lt;=0),0,((AC172-AD$24)*Stock*(_xlfn.NORM.INV(RAND(),stock_ave,stock_std))+(AC172-AD$24)*Bonds*(_xlfn.NORM.INV(RAND(),bond_ave,bond_std))+(AC172-AD$24)*cash*(_xlfn.NORM.INV(RAND(),cash_ave,cash_std))+(AC172-AD$24)))</f>
        <v/>
      </c>
      <c r="AE172" s="156">
        <f>IF((AD172&lt;=0),0,((AD172-AE$24)*Stock*(_xlfn.NORM.INV(RAND(),stock_ave,stock_std))+(AD172-AE$24)*Bonds*(_xlfn.NORM.INV(RAND(),bond_ave,bond_std))+(AD172-AE$24)*cash*(_xlfn.NORM.INV(RAND(),cash_ave,cash_std))+(AD172-AE$24)))</f>
        <v/>
      </c>
      <c r="AF172" s="156">
        <f>IF((AE172&lt;=0),0,((AE172-AF$24)*Stock*(_xlfn.NORM.INV(RAND(),stock_ave,stock_std))+(AE172-AF$24)*Bonds*(_xlfn.NORM.INV(RAND(),bond_ave,bond_std))+(AE172-AF$24)*cash*(_xlfn.NORM.INV(RAND(),cash_ave,cash_std))+(AE172-AF$24)))</f>
        <v/>
      </c>
      <c r="AG172" s="156">
        <f>IF((AF172&lt;=0),0,((AF172-AG$24)*Stock*(_xlfn.NORM.INV(RAND(),stock_ave,stock_std))+(AF172-AG$24)*Bonds*(_xlfn.NORM.INV(RAND(),bond_ave,bond_std))+(AF172-AG$24)*cash*(_xlfn.NORM.INV(RAND(),cash_ave,cash_std))+(AF172-AG$24)))</f>
        <v/>
      </c>
      <c r="AH172" s="156">
        <f>IF((AG172&lt;=0),0,((AG172-AH$24)*Stock*(_xlfn.NORM.INV(RAND(),stock_ave,stock_std))+(AG172-AH$24)*Bonds*(_xlfn.NORM.INV(RAND(),bond_ave,bond_std))+(AG172-AH$24)*cash*(_xlfn.NORM.INV(RAND(),cash_ave,cash_std))+(AG172-AH$24)))</f>
        <v/>
      </c>
      <c r="AI172" s="156">
        <f>IF((AH172&lt;=0),0,((AH172-AI$24)*Stock*(_xlfn.NORM.INV(RAND(),stock_ave,stock_std))+(AH172-AI$24)*Bonds*(_xlfn.NORM.INV(RAND(),bond_ave,bond_std))+(AH172-AI$24)*cash*(_xlfn.NORM.INV(RAND(),cash_ave,cash_std))+(AH172-AI$24)))</f>
        <v/>
      </c>
      <c r="AJ172" s="156">
        <f>IF((AI172&lt;=0),0,((AI172-AJ$24)*Stock*(_xlfn.NORM.INV(RAND(),stock_ave,stock_std))+(AI172-AJ$24)*Bonds*(_xlfn.NORM.INV(RAND(),bond_ave,bond_std))+(AI172-AJ$24)*cash*(_xlfn.NORM.INV(RAND(),cash_ave,cash_std))+(AI172-AJ$24)))</f>
        <v/>
      </c>
      <c r="AK172" s="156">
        <f>IF((AJ172&lt;=0),0,((AJ172-AK$24)*Stock*(_xlfn.NORM.INV(RAND(),stock_ave,stock_std))+(AJ172-AK$24)*Bonds*(_xlfn.NORM.INV(RAND(),bond_ave,bond_std))+(AJ172-AK$24)*cash*(_xlfn.NORM.INV(RAND(),cash_ave,cash_std))+(AJ172-AK$24)))</f>
        <v/>
      </c>
      <c r="AL172" s="156">
        <f>IF((AK172&lt;=0),0,((AK172-AL$24)*Stock*(_xlfn.NORM.INV(RAND(),stock_ave,stock_std))+(AK172-AL$24)*Bonds*(_xlfn.NORM.INV(RAND(),bond_ave,bond_std))+(AK172-AL$24)*cash*(_xlfn.NORM.INV(RAND(),cash_ave,cash_std))+(AK172-AL$24)))</f>
        <v/>
      </c>
      <c r="AM172" s="156">
        <f>IF((AL172&lt;=0),0,((AL172-AM$24)*Stock*(_xlfn.NORM.INV(RAND(),stock_ave,stock_std))+(AL172-AM$24)*Bonds*(_xlfn.NORM.INV(RAND(),bond_ave,bond_std))+(AL172-AM$24)*cash*(_xlfn.NORM.INV(RAND(),cash_ave,cash_std))+(AL172-AM$24)))</f>
        <v/>
      </c>
      <c r="AN172" s="156">
        <f>IF((AM172&lt;=0),0,((AM172-AN$24)*Stock*(_xlfn.NORM.INV(RAND(),stock_ave,stock_std))+(AM172-AN$24)*Bonds*(_xlfn.NORM.INV(RAND(),bond_ave,bond_std))+(AM172-AN$24)*cash*(_xlfn.NORM.INV(RAND(),cash_ave,cash_std))+(AM172-AN$24)))</f>
        <v/>
      </c>
      <c r="AO172" s="156">
        <f>IF((AN172&lt;=0),0,((AN172-AO$24)*Stock*(_xlfn.NORM.INV(RAND(),stock_ave,stock_std))+(AN172-AO$24)*Bonds*(_xlfn.NORM.INV(RAND(),bond_ave,bond_std))+(AN172-AO$24)*cash*(_xlfn.NORM.INV(RAND(),cash_ave,cash_std))+(AN172-AO$24)))</f>
        <v/>
      </c>
      <c r="AP172" s="156">
        <f>IF((AO172&lt;=0),0,((AO172-AP$24)*Stock*(_xlfn.NORM.INV(RAND(),stock_ave,stock_std))+(AO172-AP$24)*Bonds*(_xlfn.NORM.INV(RAND(),bond_ave,bond_std))+(AO172-AP$24)*cash*(_xlfn.NORM.INV(RAND(),cash_ave,cash_std))+(AO172-AP$24)))</f>
        <v/>
      </c>
      <c r="AQ172" s="156">
        <f>IF((AP172&lt;=0),0,((AP172-AQ$24)*Stock*(_xlfn.NORM.INV(RAND(),stock_ave,stock_std))+(AP172-AQ$24)*Bonds*(_xlfn.NORM.INV(RAND(),bond_ave,bond_std))+(AP172-AQ$24)*cash*(_xlfn.NORM.INV(RAND(),cash_ave,cash_std))+(AP172-AQ$24)))</f>
        <v/>
      </c>
      <c r="AR172" s="156">
        <f>IF((AQ172&lt;=0),0,((AQ172-AR$24)*Stock*(_xlfn.NORM.INV(RAND(),stock_ave,stock_std))+(AQ172-AR$24)*Bonds*(_xlfn.NORM.INV(RAND(),bond_ave,bond_std))+(AQ172-AR$24)*cash*(_xlfn.NORM.INV(RAND(),cash_ave,cash_std))+(AQ172-AR$24)))</f>
        <v/>
      </c>
      <c r="AS172" s="156">
        <f>IF((AR172&lt;=0),0,((AR172-AS$24)*Stock*(_xlfn.NORM.INV(RAND(),stock_ave,stock_std))+(AR172-AS$24)*Bonds*(_xlfn.NORM.INV(RAND(),bond_ave,bond_std))+(AR172-AS$24)*cash*(_xlfn.NORM.INV(RAND(),cash_ave,cash_std))+(AR172-AS$24)))</f>
        <v/>
      </c>
      <c r="AT172" s="156">
        <f>IF((AS172&lt;=0),0,((AS172-AT$24)*Stock*(_xlfn.NORM.INV(RAND(),stock_ave,stock_std))+(AS172-AT$24)*Bonds*(_xlfn.NORM.INV(RAND(),bond_ave,bond_std))+(AS172-AT$24)*cash*(_xlfn.NORM.INV(RAND(),cash_ave,cash_std))+(AS172-AT$24)))</f>
        <v/>
      </c>
      <c r="AU172" s="156">
        <f>IF((AT172&lt;=0),0,((AT172-AU$24)*Stock*(_xlfn.NORM.INV(RAND(),stock_ave,stock_std))+(AT172-AU$24)*Bonds*(_xlfn.NORM.INV(RAND(),bond_ave,bond_std))+(AT172-AU$24)*cash*(_xlfn.NORM.INV(RAND(),cash_ave,cash_std))+(AT172-AU$24)))</f>
        <v/>
      </c>
      <c r="AV172" s="156">
        <f>IF((AU172&lt;=0),0,((AU172-AV$24)*Stock*(_xlfn.NORM.INV(RAND(),stock_ave,stock_std))+(AU172-AV$24)*Bonds*(_xlfn.NORM.INV(RAND(),bond_ave,bond_std))+(AU172-AV$24)*cash*(_xlfn.NORM.INV(RAND(),cash_ave,cash_std))+(AU172-AV$24)))</f>
        <v/>
      </c>
      <c r="AW172" s="156">
        <f>IF((AV172&lt;=0),0,((AV172-AW$24)*Stock*(_xlfn.NORM.INV(RAND(),stock_ave,stock_std))+(AV172-AW$24)*Bonds*(_xlfn.NORM.INV(RAND(),bond_ave,bond_std))+(AV172-AW$24)*cash*(_xlfn.NORM.INV(RAND(),cash_ave,cash_std))+(AV172-AW$24)))</f>
        <v/>
      </c>
      <c r="AX172" s="159" t="n"/>
      <c r="AY172" s="159" t="n"/>
      <c r="AZ172" s="159" t="n"/>
      <c r="BA172" s="159" t="n"/>
      <c r="BB172" s="159" t="n"/>
    </row>
    <row r="173">
      <c r="C173" s="147" t="n"/>
      <c r="D173" s="61">
        <f>+D172-IF(D$18&gt;74,(D172/D$25)*$C$10)</f>
        <v/>
      </c>
      <c r="E173" s="61">
        <f>+E172-IF(E$18&gt;74,(E172/E$25)*$C$10)</f>
        <v/>
      </c>
      <c r="F173" s="61">
        <f>+F172-IF(F$18&gt;74,(F172/F$25)*$C$10)</f>
        <v/>
      </c>
      <c r="G173" s="61">
        <f>+G172-IF(G$18&gt;74,(G172/G$25)*$C$10)</f>
        <v/>
      </c>
      <c r="H173" s="61">
        <f>+H172-IF(H$18&gt;74,(H172/H$25)*$C$10)</f>
        <v/>
      </c>
      <c r="I173" s="61">
        <f>+I172-IF(I$18&gt;74,(I172/I$25)*$C$10)</f>
        <v/>
      </c>
      <c r="J173" s="61">
        <f>+J172-IF(J$18&gt;74,(J172/J$25)*$C$10)</f>
        <v/>
      </c>
      <c r="K173" s="61">
        <f>+K172-IF(K$18&gt;74,(K172/K$25)*$C$10)</f>
        <v/>
      </c>
      <c r="L173" s="61">
        <f>+L172-IF(L$18&gt;74,(L172/L$25)*$C$10)</f>
        <v/>
      </c>
      <c r="M173" s="61">
        <f>+M172-IF(M$18&gt;74,(M172/M$25)*$C$10)</f>
        <v/>
      </c>
      <c r="N173" s="61">
        <f>+N172-IF(N$18&gt;74,(N172/N$25)*$C$10)</f>
        <v/>
      </c>
      <c r="O173" s="61">
        <f>+O172-IF(O$18&gt;74,(O172/O$25)*$C$10)</f>
        <v/>
      </c>
      <c r="P173" s="61">
        <f>+P172-IF(P$18&gt;74,(P172/P$25)*$C$10)</f>
        <v/>
      </c>
      <c r="Q173" s="61">
        <f>+Q172-IF(Q$18&gt;74,(Q172/Q$25)*$C$10)</f>
        <v/>
      </c>
      <c r="R173" s="61">
        <f>+R172-IF(R$18&gt;74,(R172/R$25)*$C$10)</f>
        <v/>
      </c>
      <c r="S173" s="61">
        <f>+S172-IF(S$18&gt;74,(S172/S$25)*$C$10)</f>
        <v/>
      </c>
      <c r="T173" s="61">
        <f>+T172-IF(T$18&gt;74,(T172/T$25)*$C$10)</f>
        <v/>
      </c>
      <c r="U173" s="61">
        <f>+U172-IF(U$18&gt;74,(U172/U$25)*$C$10)</f>
        <v/>
      </c>
      <c r="V173" s="61">
        <f>+V172-IF(V$18&gt;74,(V172/V$25)*$C$10)</f>
        <v/>
      </c>
      <c r="W173" s="61">
        <f>+W172-IF(W$18&gt;74,(W172/W$25)*$C$10)</f>
        <v/>
      </c>
      <c r="X173" s="61">
        <f>+X172-IF(X$18&gt;74,(X172/X$25)*$C$10)</f>
        <v/>
      </c>
      <c r="Y173" s="61">
        <f>+Y172-IF(Y$18&gt;74,(Y172/Y$25)*$C$10)</f>
        <v/>
      </c>
      <c r="Z173" s="61">
        <f>+Z172-IF(Z$18&gt;74,(Z172/Z$25)*$C$10)</f>
        <v/>
      </c>
      <c r="AA173" s="61">
        <f>+AA172-IF(AA$18&gt;74,(AA172/AA$25)*$C$10)</f>
        <v/>
      </c>
      <c r="AB173" s="61">
        <f>+AB172-IF(AB$18&gt;74,(AB172/AB$25)*$C$10)</f>
        <v/>
      </c>
      <c r="AC173" s="61">
        <f>+AC172-IF(AC$18&gt;74,(AC172/AC$25)*$C$10)</f>
        <v/>
      </c>
      <c r="AD173" s="61">
        <f>+AD172-IF(AD$18&gt;74,(AD172/AD$25)*$C$10)</f>
        <v/>
      </c>
      <c r="AE173" s="61">
        <f>+AE172-IF(AE$18&gt;74,(AE172/AE$25)*$C$10)</f>
        <v/>
      </c>
      <c r="AF173" s="61">
        <f>+AF172-IF(AF$18&gt;74,(AF172/AF$25)*$C$10)</f>
        <v/>
      </c>
      <c r="AG173" s="61">
        <f>+AG172-IF(AG$18&gt;74,(AG172/AG$25)*$C$10)</f>
        <v/>
      </c>
      <c r="AH173" s="61">
        <f>+AH172-IF(AH$18&gt;74,(AH172/AH$25)*$C$10)</f>
        <v/>
      </c>
      <c r="AI173" s="61">
        <f>+AI172-IF(AI$18&gt;74,(AI172/AI$25)*$C$10)</f>
        <v/>
      </c>
      <c r="AJ173" s="61">
        <f>+AJ172-IF(AJ$18&gt;74,(AJ172/AJ$25)*$C$10)</f>
        <v/>
      </c>
      <c r="AK173" s="61">
        <f>+AK172-IF(AK$18&gt;74,(AK172/AK$25)*$C$10)</f>
        <v/>
      </c>
      <c r="AL173" s="61">
        <f>+AL172-IF(AL$18&gt;74,(AL172/AL$25)*$C$10)</f>
        <v/>
      </c>
      <c r="AM173" s="61">
        <f>+AM172-IF(AM$18&gt;74,(AM172/AM$25)*$C$10)</f>
        <v/>
      </c>
      <c r="AN173" s="61">
        <f>+AN172-IF(AN$18&gt;74,(AN172/AN$25)*$C$10)</f>
        <v/>
      </c>
      <c r="AO173" s="61">
        <f>+AO172-IF(AO$18&gt;74,(AO172/AO$25)*$C$10)</f>
        <v/>
      </c>
      <c r="AP173" s="61">
        <f>+AP172-IF(AP$18&gt;74,(AP172/AP$25)*$C$10)</f>
        <v/>
      </c>
      <c r="AQ173" s="61">
        <f>+AQ172-IF(AQ$18&gt;74,(AQ172/AQ$25)*$C$10)</f>
        <v/>
      </c>
      <c r="AR173" s="61">
        <f>+AR172-IF(AR$18&gt;74,(AR172/AR$25)*$C$10)</f>
        <v/>
      </c>
      <c r="AS173" s="61">
        <f>+AS172-IF(AS$18&gt;74,(AS172/AS$25)*$C$10)</f>
        <v/>
      </c>
      <c r="AT173" s="61">
        <f>+AT172-IF(AT$18&gt;74,(AT172/AT$25)*$C$10)</f>
        <v/>
      </c>
      <c r="AU173" s="61">
        <f>+AU172-IF(AU$18&gt;74,(AU172/AU$25)*$C$10)</f>
        <v/>
      </c>
      <c r="AV173" s="61">
        <f>+AV172-IF(AV$18&gt;74,(AV172/AV$25)*$C$10)</f>
        <v/>
      </c>
      <c r="AW173" s="61">
        <f>+AW172-IF(AW$18&gt;74,(AW172/AW$25)*$C$10)</f>
        <v/>
      </c>
      <c r="AX173" s="35">
        <f>IF(AW173&gt;0,1,0)</f>
        <v/>
      </c>
      <c r="AY173" s="35">
        <f>IF(AL173&gt;0,1,0)</f>
        <v/>
      </c>
      <c r="AZ173" s="35">
        <f>IF(AG173&gt;0,1,0)</f>
        <v/>
      </c>
      <c r="BA173" s="35">
        <f>IF(AB173&gt;0,1,0)</f>
        <v/>
      </c>
      <c r="BB173" s="35">
        <f>IF(W173&gt;0,1,0)</f>
        <v/>
      </c>
    </row>
    <row r="174">
      <c r="B174" s="154" t="inlineStr">
        <is>
          <t>trial 74</t>
        </is>
      </c>
      <c r="C174" s="155">
        <f>+start-$C$24</f>
        <v/>
      </c>
      <c r="D174" s="156">
        <f>IF((C174&lt;=0),0,((C174-D$24)*Stock*(_xlfn.NORM.INV(RAND(),stock_ave,stock_std))+(C174-D$24)*Bonds*(_xlfn.NORM.INV(RAND(),bond_ave,bond_std))+(C174-D$24)*cash*(_xlfn.NORM.INV(RAND(),cash_ave,cash_std))+(C174-D$24)))</f>
        <v/>
      </c>
      <c r="E174" s="156">
        <f>IF((D174&lt;=0),0,((D174-E$24)*Stock*(_xlfn.NORM.INV(RAND(),stock_ave,stock_std))+(D174-E$24)*Bonds*(_xlfn.NORM.INV(RAND(),bond_ave,bond_std))+(D174-E$24)*cash*(_xlfn.NORM.INV(RAND(),cash_ave,cash_std))+(D174-E$24)))</f>
        <v/>
      </c>
      <c r="F174" s="156">
        <f>IF((E174&lt;=0),0,((E174-F$24)*Stock*(_xlfn.NORM.INV(RAND(),stock_ave,stock_std))+(E174-F$24)*Bonds*(_xlfn.NORM.INV(RAND(),bond_ave,bond_std))+(E174-F$24)*cash*(_xlfn.NORM.INV(RAND(),cash_ave,cash_std))+(E174-F$24)))</f>
        <v/>
      </c>
      <c r="G174" s="156">
        <f>IF((F174&lt;=0),0,((F174-G$24)*Stock*(_xlfn.NORM.INV(RAND(),stock_ave,stock_std))+(F174-G$24)*Bonds*(_xlfn.NORM.INV(RAND(),bond_ave,bond_std))+(F174-G$24)*cash*(_xlfn.NORM.INV(RAND(),cash_ave,cash_std))+(F174-G$24)))</f>
        <v/>
      </c>
      <c r="H174" s="156">
        <f>IF((G174&lt;=0),0,((G174-H$24)*Stock*(_xlfn.NORM.INV(RAND(),stock_ave,stock_std))+(G174-H$24)*Bonds*(_xlfn.NORM.INV(RAND(),bond_ave,bond_std))+(G174-H$24)*cash*(_xlfn.NORM.INV(RAND(),cash_ave,cash_std))+(G174-H$24)))</f>
        <v/>
      </c>
      <c r="I174" s="156">
        <f>IF((H174&lt;=0),0,((H174-I$24)*Stock*(_xlfn.NORM.INV(RAND(),stock_ave,stock_std))+(H174-I$24)*Bonds*(_xlfn.NORM.INV(RAND(),bond_ave,bond_std))+(H174-I$24)*cash*(_xlfn.NORM.INV(RAND(),cash_ave,cash_std))+(H174-I$24)))</f>
        <v/>
      </c>
      <c r="J174" s="156">
        <f>IF((I174&lt;=0),0,((I174-J$24)*Stock*(_xlfn.NORM.INV(RAND(),stock_ave,stock_std))+(I174-J$24)*Bonds*(_xlfn.NORM.INV(RAND(),bond_ave,bond_std))+(I174-J$24)*cash*(_xlfn.NORM.INV(RAND(),cash_ave,cash_std))+(I174-J$24)))</f>
        <v/>
      </c>
      <c r="K174" s="156">
        <f>IF((J174&lt;=0),0,((J174-K$24)*Stock*(_xlfn.NORM.INV(RAND(),stock_ave,stock_std))+(J174-K$24)*Bonds*(_xlfn.NORM.INV(RAND(),bond_ave,bond_std))+(J174-K$24)*cash*(_xlfn.NORM.INV(RAND(),cash_ave,cash_std))+(J174-K$24)))</f>
        <v/>
      </c>
      <c r="L174" s="156">
        <f>IF((K174&lt;=0),0,((K174-L$24)*Stock*(_xlfn.NORM.INV(RAND(),stock_ave,stock_std))+(K174-L$24)*Bonds*(_xlfn.NORM.INV(RAND(),bond_ave,bond_std))+(K174-L$24)*cash*(_xlfn.NORM.INV(RAND(),cash_ave,cash_std))+(K174-L$24)))</f>
        <v/>
      </c>
      <c r="M174" s="156">
        <f>IF((L174&lt;=0),0,((L174-M$24)*Stock*(_xlfn.NORM.INV(RAND(),stock_ave,stock_std))+(L174-M$24)*Bonds*(_xlfn.NORM.INV(RAND(),bond_ave,bond_std))+(L174-M$24)*cash*(_xlfn.NORM.INV(RAND(),cash_ave,cash_std))+(L174-M$24)))</f>
        <v/>
      </c>
      <c r="N174" s="156">
        <f>IF((M174&lt;=0),0,((M174-N$24)*Stock*(_xlfn.NORM.INV(RAND(),stock_ave,stock_std))+(M174-N$24)*Bonds*(_xlfn.NORM.INV(RAND(),bond_ave,bond_std))+(M174-N$24)*cash*(_xlfn.NORM.INV(RAND(),cash_ave,cash_std))+(M174-N$24)))</f>
        <v/>
      </c>
      <c r="O174" s="156">
        <f>IF((N174&lt;=0),0,((N174-O$24)*Stock*(_xlfn.NORM.INV(RAND(),stock_ave,stock_std))+(N174-O$24)*Bonds*(_xlfn.NORM.INV(RAND(),bond_ave,bond_std))+(N174-O$24)*cash*(_xlfn.NORM.INV(RAND(),cash_ave,cash_std))+(N174-O$24)))</f>
        <v/>
      </c>
      <c r="P174" s="156">
        <f>IF((O174&lt;=0),0,((O174-P$24)*Stock*(_xlfn.NORM.INV(RAND(),stock_ave,stock_std))+(O174-P$24)*Bonds*(_xlfn.NORM.INV(RAND(),bond_ave,bond_std))+(O174-P$24)*cash*(_xlfn.NORM.INV(RAND(),cash_ave,cash_std))+(O174-P$24)))</f>
        <v/>
      </c>
      <c r="Q174" s="156">
        <f>IF((P174&lt;=0),0,((P174-Q$24)*Stock*(_xlfn.NORM.INV(RAND(),stock_ave,stock_std))+(P174-Q$24)*Bonds*(_xlfn.NORM.INV(RAND(),bond_ave,bond_std))+(P174-Q$24)*cash*(_xlfn.NORM.INV(RAND(),cash_ave,cash_std))+(P174-Q$24)))</f>
        <v/>
      </c>
      <c r="R174" s="156">
        <f>IF((Q174&lt;=0),0,((Q174-R$24)*Stock*(_xlfn.NORM.INV(RAND(),stock_ave,stock_std))+(Q174-R$24)*Bonds*(_xlfn.NORM.INV(RAND(),bond_ave,bond_std))+(Q174-R$24)*cash*(_xlfn.NORM.INV(RAND(),cash_ave,cash_std))+(Q174-R$24)))</f>
        <v/>
      </c>
      <c r="S174" s="156">
        <f>IF((R174&lt;=0),0,((R174-S$24)*Stock*(_xlfn.NORM.INV(RAND(),stock_ave,stock_std))+(R174-S$24)*Bonds*(_xlfn.NORM.INV(RAND(),bond_ave,bond_std))+(R174-S$24)*cash*(_xlfn.NORM.INV(RAND(),cash_ave,cash_std))+(R174-S$24)))</f>
        <v/>
      </c>
      <c r="T174" s="156">
        <f>IF((S174&lt;=0),0,((S174-T$24)*Stock*(_xlfn.NORM.INV(RAND(),stock_ave,stock_std))+(S174-T$24)*Bonds*(_xlfn.NORM.INV(RAND(),bond_ave,bond_std))+(S174-T$24)*cash*(_xlfn.NORM.INV(RAND(),cash_ave,cash_std))+(S174-T$24)))</f>
        <v/>
      </c>
      <c r="U174" s="156">
        <f>IF((T174&lt;=0),0,((T174-U$24)*Stock*(_xlfn.NORM.INV(RAND(),stock_ave,stock_std))+(T174-U$24)*Bonds*(_xlfn.NORM.INV(RAND(),bond_ave,bond_std))+(T174-U$24)*cash*(_xlfn.NORM.INV(RAND(),cash_ave,cash_std))+(T174-U$24)))</f>
        <v/>
      </c>
      <c r="V174" s="156">
        <f>IF((U174&lt;=0),0,((U174-V$24)*Stock*(_xlfn.NORM.INV(RAND(),stock_ave,stock_std))+(U174-V$24)*Bonds*(_xlfn.NORM.INV(RAND(),bond_ave,bond_std))+(U174-V$24)*cash*(_xlfn.NORM.INV(RAND(),cash_ave,cash_std))+(U174-V$24)))</f>
        <v/>
      </c>
      <c r="W174" s="156">
        <f>IF((V174&lt;=0),0,((V174-W$24)*Stock*(_xlfn.NORM.INV(RAND(),stock_ave,stock_std))+(V174-W$24)*Bonds*(_xlfn.NORM.INV(RAND(),bond_ave,bond_std))+(V174-W$24)*cash*(_xlfn.NORM.INV(RAND(),cash_ave,cash_std))+(V174-W$24)))</f>
        <v/>
      </c>
      <c r="X174" s="156">
        <f>IF((W174&lt;=0),0,((W174-X$24)*Stock*(_xlfn.NORM.INV(RAND(),stock_ave,stock_std))+(W174-X$24)*Bonds*(_xlfn.NORM.INV(RAND(),bond_ave,bond_std))+(W174-X$24)*cash*(_xlfn.NORM.INV(RAND(),cash_ave,cash_std))+(W174-X$24)))</f>
        <v/>
      </c>
      <c r="Y174" s="156">
        <f>IF((X174&lt;=0),0,((X174-Y$24)*Stock*(_xlfn.NORM.INV(RAND(),stock_ave,stock_std))+(X174-Y$24)*Bonds*(_xlfn.NORM.INV(RAND(),bond_ave,bond_std))+(X174-Y$24)*cash*(_xlfn.NORM.INV(RAND(),cash_ave,cash_std))+(X174-Y$24)))</f>
        <v/>
      </c>
      <c r="Z174" s="156">
        <f>IF((Y174&lt;=0),0,((Y174-Z$24)*Stock*(_xlfn.NORM.INV(RAND(),stock_ave,stock_std))+(Y174-Z$24)*Bonds*(_xlfn.NORM.INV(RAND(),bond_ave,bond_std))+(Y174-Z$24)*cash*(_xlfn.NORM.INV(RAND(),cash_ave,cash_std))+(Y174-Z$24)))</f>
        <v/>
      </c>
      <c r="AA174" s="156">
        <f>IF((Z174&lt;=0),0,((Z174-AA$24)*Stock*(_xlfn.NORM.INV(RAND(),stock_ave,stock_std))+(Z174-AA$24)*Bonds*(_xlfn.NORM.INV(RAND(),bond_ave,bond_std))+(Z174-AA$24)*cash*(_xlfn.NORM.INV(RAND(),cash_ave,cash_std))+(Z174-AA$24)))</f>
        <v/>
      </c>
      <c r="AB174" s="156">
        <f>IF((AA174&lt;=0),0,((AA174-AB$24)*Stock*(_xlfn.NORM.INV(RAND(),stock_ave,stock_std))+(AA174-AB$24)*Bonds*(_xlfn.NORM.INV(RAND(),bond_ave,bond_std))+(AA174-AB$24)*cash*(_xlfn.NORM.INV(RAND(),cash_ave,cash_std))+(AA174-AB$24)))</f>
        <v/>
      </c>
      <c r="AC174" s="156">
        <f>IF((AB174&lt;=0),0,((AB174-AC$24)*Stock*(_xlfn.NORM.INV(RAND(),stock_ave,stock_std))+(AB174-AC$24)*Bonds*(_xlfn.NORM.INV(RAND(),bond_ave,bond_std))+(AB174-AC$24)*cash*(_xlfn.NORM.INV(RAND(),cash_ave,cash_std))+(AB174-AC$24)))</f>
        <v/>
      </c>
      <c r="AD174" s="156">
        <f>IF((AC174&lt;=0),0,((AC174-AD$24)*Stock*(_xlfn.NORM.INV(RAND(),stock_ave,stock_std))+(AC174-AD$24)*Bonds*(_xlfn.NORM.INV(RAND(),bond_ave,bond_std))+(AC174-AD$24)*cash*(_xlfn.NORM.INV(RAND(),cash_ave,cash_std))+(AC174-AD$24)))</f>
        <v/>
      </c>
      <c r="AE174" s="156">
        <f>IF((AD174&lt;=0),0,((AD174-AE$24)*Stock*(_xlfn.NORM.INV(RAND(),stock_ave,stock_std))+(AD174-AE$24)*Bonds*(_xlfn.NORM.INV(RAND(),bond_ave,bond_std))+(AD174-AE$24)*cash*(_xlfn.NORM.INV(RAND(),cash_ave,cash_std))+(AD174-AE$24)))</f>
        <v/>
      </c>
      <c r="AF174" s="156">
        <f>IF((AE174&lt;=0),0,((AE174-AF$24)*Stock*(_xlfn.NORM.INV(RAND(),stock_ave,stock_std))+(AE174-AF$24)*Bonds*(_xlfn.NORM.INV(RAND(),bond_ave,bond_std))+(AE174-AF$24)*cash*(_xlfn.NORM.INV(RAND(),cash_ave,cash_std))+(AE174-AF$24)))</f>
        <v/>
      </c>
      <c r="AG174" s="156">
        <f>IF((AF174&lt;=0),0,((AF174-AG$24)*Stock*(_xlfn.NORM.INV(RAND(),stock_ave,stock_std))+(AF174-AG$24)*Bonds*(_xlfn.NORM.INV(RAND(),bond_ave,bond_std))+(AF174-AG$24)*cash*(_xlfn.NORM.INV(RAND(),cash_ave,cash_std))+(AF174-AG$24)))</f>
        <v/>
      </c>
      <c r="AH174" s="156">
        <f>IF((AG174&lt;=0),0,((AG174-AH$24)*Stock*(_xlfn.NORM.INV(RAND(),stock_ave,stock_std))+(AG174-AH$24)*Bonds*(_xlfn.NORM.INV(RAND(),bond_ave,bond_std))+(AG174-AH$24)*cash*(_xlfn.NORM.INV(RAND(),cash_ave,cash_std))+(AG174-AH$24)))</f>
        <v/>
      </c>
      <c r="AI174" s="156">
        <f>IF((AH174&lt;=0),0,((AH174-AI$24)*Stock*(_xlfn.NORM.INV(RAND(),stock_ave,stock_std))+(AH174-AI$24)*Bonds*(_xlfn.NORM.INV(RAND(),bond_ave,bond_std))+(AH174-AI$24)*cash*(_xlfn.NORM.INV(RAND(),cash_ave,cash_std))+(AH174-AI$24)))</f>
        <v/>
      </c>
      <c r="AJ174" s="156">
        <f>IF((AI174&lt;=0),0,((AI174-AJ$24)*Stock*(_xlfn.NORM.INV(RAND(),stock_ave,stock_std))+(AI174-AJ$24)*Bonds*(_xlfn.NORM.INV(RAND(),bond_ave,bond_std))+(AI174-AJ$24)*cash*(_xlfn.NORM.INV(RAND(),cash_ave,cash_std))+(AI174-AJ$24)))</f>
        <v/>
      </c>
      <c r="AK174" s="156">
        <f>IF((AJ174&lt;=0),0,((AJ174-AK$24)*Stock*(_xlfn.NORM.INV(RAND(),stock_ave,stock_std))+(AJ174-AK$24)*Bonds*(_xlfn.NORM.INV(RAND(),bond_ave,bond_std))+(AJ174-AK$24)*cash*(_xlfn.NORM.INV(RAND(),cash_ave,cash_std))+(AJ174-AK$24)))</f>
        <v/>
      </c>
      <c r="AL174" s="156">
        <f>IF((AK174&lt;=0),0,((AK174-AL$24)*Stock*(_xlfn.NORM.INV(RAND(),stock_ave,stock_std))+(AK174-AL$24)*Bonds*(_xlfn.NORM.INV(RAND(),bond_ave,bond_std))+(AK174-AL$24)*cash*(_xlfn.NORM.INV(RAND(),cash_ave,cash_std))+(AK174-AL$24)))</f>
        <v/>
      </c>
      <c r="AM174" s="156">
        <f>IF((AL174&lt;=0),0,((AL174-AM$24)*Stock*(_xlfn.NORM.INV(RAND(),stock_ave,stock_std))+(AL174-AM$24)*Bonds*(_xlfn.NORM.INV(RAND(),bond_ave,bond_std))+(AL174-AM$24)*cash*(_xlfn.NORM.INV(RAND(),cash_ave,cash_std))+(AL174-AM$24)))</f>
        <v/>
      </c>
      <c r="AN174" s="156">
        <f>IF((AM174&lt;=0),0,((AM174-AN$24)*Stock*(_xlfn.NORM.INV(RAND(),stock_ave,stock_std))+(AM174-AN$24)*Bonds*(_xlfn.NORM.INV(RAND(),bond_ave,bond_std))+(AM174-AN$24)*cash*(_xlfn.NORM.INV(RAND(),cash_ave,cash_std))+(AM174-AN$24)))</f>
        <v/>
      </c>
      <c r="AO174" s="156">
        <f>IF((AN174&lt;=0),0,((AN174-AO$24)*Stock*(_xlfn.NORM.INV(RAND(),stock_ave,stock_std))+(AN174-AO$24)*Bonds*(_xlfn.NORM.INV(RAND(),bond_ave,bond_std))+(AN174-AO$24)*cash*(_xlfn.NORM.INV(RAND(),cash_ave,cash_std))+(AN174-AO$24)))</f>
        <v/>
      </c>
      <c r="AP174" s="156">
        <f>IF((AO174&lt;=0),0,((AO174-AP$24)*Stock*(_xlfn.NORM.INV(RAND(),stock_ave,stock_std))+(AO174-AP$24)*Bonds*(_xlfn.NORM.INV(RAND(),bond_ave,bond_std))+(AO174-AP$24)*cash*(_xlfn.NORM.INV(RAND(),cash_ave,cash_std))+(AO174-AP$24)))</f>
        <v/>
      </c>
      <c r="AQ174" s="156">
        <f>IF((AP174&lt;=0),0,((AP174-AQ$24)*Stock*(_xlfn.NORM.INV(RAND(),stock_ave,stock_std))+(AP174-AQ$24)*Bonds*(_xlfn.NORM.INV(RAND(),bond_ave,bond_std))+(AP174-AQ$24)*cash*(_xlfn.NORM.INV(RAND(),cash_ave,cash_std))+(AP174-AQ$24)))</f>
        <v/>
      </c>
      <c r="AR174" s="156">
        <f>IF((AQ174&lt;=0),0,((AQ174-AR$24)*Stock*(_xlfn.NORM.INV(RAND(),stock_ave,stock_std))+(AQ174-AR$24)*Bonds*(_xlfn.NORM.INV(RAND(),bond_ave,bond_std))+(AQ174-AR$24)*cash*(_xlfn.NORM.INV(RAND(),cash_ave,cash_std))+(AQ174-AR$24)))</f>
        <v/>
      </c>
      <c r="AS174" s="156">
        <f>IF((AR174&lt;=0),0,((AR174-AS$24)*Stock*(_xlfn.NORM.INV(RAND(),stock_ave,stock_std))+(AR174-AS$24)*Bonds*(_xlfn.NORM.INV(RAND(),bond_ave,bond_std))+(AR174-AS$24)*cash*(_xlfn.NORM.INV(RAND(),cash_ave,cash_std))+(AR174-AS$24)))</f>
        <v/>
      </c>
      <c r="AT174" s="156">
        <f>IF((AS174&lt;=0),0,((AS174-AT$24)*Stock*(_xlfn.NORM.INV(RAND(),stock_ave,stock_std))+(AS174-AT$24)*Bonds*(_xlfn.NORM.INV(RAND(),bond_ave,bond_std))+(AS174-AT$24)*cash*(_xlfn.NORM.INV(RAND(),cash_ave,cash_std))+(AS174-AT$24)))</f>
        <v/>
      </c>
      <c r="AU174" s="156">
        <f>IF((AT174&lt;=0),0,((AT174-AU$24)*Stock*(_xlfn.NORM.INV(RAND(),stock_ave,stock_std))+(AT174-AU$24)*Bonds*(_xlfn.NORM.INV(RAND(),bond_ave,bond_std))+(AT174-AU$24)*cash*(_xlfn.NORM.INV(RAND(),cash_ave,cash_std))+(AT174-AU$24)))</f>
        <v/>
      </c>
      <c r="AV174" s="156">
        <f>IF((AU174&lt;=0),0,((AU174-AV$24)*Stock*(_xlfn.NORM.INV(RAND(),stock_ave,stock_std))+(AU174-AV$24)*Bonds*(_xlfn.NORM.INV(RAND(),bond_ave,bond_std))+(AU174-AV$24)*cash*(_xlfn.NORM.INV(RAND(),cash_ave,cash_std))+(AU174-AV$24)))</f>
        <v/>
      </c>
      <c r="AW174" s="156">
        <f>IF((AV174&lt;=0),0,((AV174-AW$24)*Stock*(_xlfn.NORM.INV(RAND(),stock_ave,stock_std))+(AV174-AW$24)*Bonds*(_xlfn.NORM.INV(RAND(),bond_ave,bond_std))+(AV174-AW$24)*cash*(_xlfn.NORM.INV(RAND(),cash_ave,cash_std))+(AV174-AW$24)))</f>
        <v/>
      </c>
      <c r="AX174" s="159" t="n"/>
      <c r="AY174" s="159" t="n"/>
      <c r="AZ174" s="159" t="n"/>
      <c r="BA174" s="159" t="n"/>
      <c r="BB174" s="159" t="n"/>
    </row>
    <row r="175">
      <c r="C175" s="147" t="n"/>
      <c r="D175" s="61">
        <f>+D174-IF(D$18&gt;74,(D174/D$25)*$C$10)</f>
        <v/>
      </c>
      <c r="E175" s="61">
        <f>+E174-IF(E$18&gt;74,(E174/E$25)*$C$10)</f>
        <v/>
      </c>
      <c r="F175" s="61">
        <f>+F174-IF(F$18&gt;74,(F174/F$25)*$C$10)</f>
        <v/>
      </c>
      <c r="G175" s="61">
        <f>+G174-IF(G$18&gt;74,(G174/G$25)*$C$10)</f>
        <v/>
      </c>
      <c r="H175" s="61">
        <f>+H174-IF(H$18&gt;74,(H174/H$25)*$C$10)</f>
        <v/>
      </c>
      <c r="I175" s="61">
        <f>+I174-IF(I$18&gt;74,(I174/I$25)*$C$10)</f>
        <v/>
      </c>
      <c r="J175" s="61">
        <f>+J174-IF(J$18&gt;74,(J174/J$25)*$C$10)</f>
        <v/>
      </c>
      <c r="K175" s="61">
        <f>+K174-IF(K$18&gt;74,(K174/K$25)*$C$10)</f>
        <v/>
      </c>
      <c r="L175" s="61">
        <f>+L174-IF(L$18&gt;74,(L174/L$25)*$C$10)</f>
        <v/>
      </c>
      <c r="M175" s="61">
        <f>+M174-IF(M$18&gt;74,(M174/M$25)*$C$10)</f>
        <v/>
      </c>
      <c r="N175" s="61">
        <f>+N174-IF(N$18&gt;74,(N174/N$25)*$C$10)</f>
        <v/>
      </c>
      <c r="O175" s="61">
        <f>+O174-IF(O$18&gt;74,(O174/O$25)*$C$10)</f>
        <v/>
      </c>
      <c r="P175" s="61">
        <f>+P174-IF(P$18&gt;74,(P174/P$25)*$C$10)</f>
        <v/>
      </c>
      <c r="Q175" s="61">
        <f>+Q174-IF(Q$18&gt;74,(Q174/Q$25)*$C$10)</f>
        <v/>
      </c>
      <c r="R175" s="61">
        <f>+R174-IF(R$18&gt;74,(R174/R$25)*$C$10)</f>
        <v/>
      </c>
      <c r="S175" s="61">
        <f>+S174-IF(S$18&gt;74,(S174/S$25)*$C$10)</f>
        <v/>
      </c>
      <c r="T175" s="61">
        <f>+T174-IF(T$18&gt;74,(T174/T$25)*$C$10)</f>
        <v/>
      </c>
      <c r="U175" s="61">
        <f>+U174-IF(U$18&gt;74,(U174/U$25)*$C$10)</f>
        <v/>
      </c>
      <c r="V175" s="61">
        <f>+V174-IF(V$18&gt;74,(V174/V$25)*$C$10)</f>
        <v/>
      </c>
      <c r="W175" s="61">
        <f>+W174-IF(W$18&gt;74,(W174/W$25)*$C$10)</f>
        <v/>
      </c>
      <c r="X175" s="61">
        <f>+X174-IF(X$18&gt;74,(X174/X$25)*$C$10)</f>
        <v/>
      </c>
      <c r="Y175" s="61">
        <f>+Y174-IF(Y$18&gt;74,(Y174/Y$25)*$C$10)</f>
        <v/>
      </c>
      <c r="Z175" s="61">
        <f>+Z174-IF(Z$18&gt;74,(Z174/Z$25)*$C$10)</f>
        <v/>
      </c>
      <c r="AA175" s="61">
        <f>+AA174-IF(AA$18&gt;74,(AA174/AA$25)*$C$10)</f>
        <v/>
      </c>
      <c r="AB175" s="61">
        <f>+AB174-IF(AB$18&gt;74,(AB174/AB$25)*$C$10)</f>
        <v/>
      </c>
      <c r="AC175" s="61">
        <f>+AC174-IF(AC$18&gt;74,(AC174/AC$25)*$C$10)</f>
        <v/>
      </c>
      <c r="AD175" s="61">
        <f>+AD174-IF(AD$18&gt;74,(AD174/AD$25)*$C$10)</f>
        <v/>
      </c>
      <c r="AE175" s="61">
        <f>+AE174-IF(AE$18&gt;74,(AE174/AE$25)*$C$10)</f>
        <v/>
      </c>
      <c r="AF175" s="61">
        <f>+AF174-IF(AF$18&gt;74,(AF174/AF$25)*$C$10)</f>
        <v/>
      </c>
      <c r="AG175" s="61">
        <f>+AG174-IF(AG$18&gt;74,(AG174/AG$25)*$C$10)</f>
        <v/>
      </c>
      <c r="AH175" s="61">
        <f>+AH174-IF(AH$18&gt;74,(AH174/AH$25)*$C$10)</f>
        <v/>
      </c>
      <c r="AI175" s="61">
        <f>+AI174-IF(AI$18&gt;74,(AI174/AI$25)*$C$10)</f>
        <v/>
      </c>
      <c r="AJ175" s="61">
        <f>+AJ174-IF(AJ$18&gt;74,(AJ174/AJ$25)*$C$10)</f>
        <v/>
      </c>
      <c r="AK175" s="61">
        <f>+AK174-IF(AK$18&gt;74,(AK174/AK$25)*$C$10)</f>
        <v/>
      </c>
      <c r="AL175" s="61">
        <f>+AL174-IF(AL$18&gt;74,(AL174/AL$25)*$C$10)</f>
        <v/>
      </c>
      <c r="AM175" s="61">
        <f>+AM174-IF(AM$18&gt;74,(AM174/AM$25)*$C$10)</f>
        <v/>
      </c>
      <c r="AN175" s="61">
        <f>+AN174-IF(AN$18&gt;74,(AN174/AN$25)*$C$10)</f>
        <v/>
      </c>
      <c r="AO175" s="61">
        <f>+AO174-IF(AO$18&gt;74,(AO174/AO$25)*$C$10)</f>
        <v/>
      </c>
      <c r="AP175" s="61">
        <f>+AP174-IF(AP$18&gt;74,(AP174/AP$25)*$C$10)</f>
        <v/>
      </c>
      <c r="AQ175" s="61">
        <f>+AQ174-IF(AQ$18&gt;74,(AQ174/AQ$25)*$C$10)</f>
        <v/>
      </c>
      <c r="AR175" s="61">
        <f>+AR174-IF(AR$18&gt;74,(AR174/AR$25)*$C$10)</f>
        <v/>
      </c>
      <c r="AS175" s="61">
        <f>+AS174-IF(AS$18&gt;74,(AS174/AS$25)*$C$10)</f>
        <v/>
      </c>
      <c r="AT175" s="61">
        <f>+AT174-IF(AT$18&gt;74,(AT174/AT$25)*$C$10)</f>
        <v/>
      </c>
      <c r="AU175" s="61">
        <f>+AU174-IF(AU$18&gt;74,(AU174/AU$25)*$C$10)</f>
        <v/>
      </c>
      <c r="AV175" s="61">
        <f>+AV174-IF(AV$18&gt;74,(AV174/AV$25)*$C$10)</f>
        <v/>
      </c>
      <c r="AW175" s="61">
        <f>+AW174-IF(AW$18&gt;74,(AW174/AW$25)*$C$10)</f>
        <v/>
      </c>
      <c r="AX175" s="35">
        <f>IF(AW175&gt;0,1,0)</f>
        <v/>
      </c>
      <c r="AY175" s="35">
        <f>IF(AL175&gt;0,1,0)</f>
        <v/>
      </c>
      <c r="AZ175" s="35">
        <f>IF(AG175&gt;0,1,0)</f>
        <v/>
      </c>
      <c r="BA175" s="35">
        <f>IF(AB175&gt;0,1,0)</f>
        <v/>
      </c>
      <c r="BB175" s="35">
        <f>IF(W175&gt;0,1,0)</f>
        <v/>
      </c>
    </row>
    <row r="176">
      <c r="B176" s="154" t="inlineStr">
        <is>
          <t>trial 75</t>
        </is>
      </c>
      <c r="C176" s="155">
        <f>+start-$C$24</f>
        <v/>
      </c>
      <c r="D176" s="156">
        <f>IF((C176&lt;=0),0,((C176-D$24)*Stock*(_xlfn.NORM.INV(RAND(),stock_ave,stock_std))+(C176-D$24)*Bonds*(_xlfn.NORM.INV(RAND(),bond_ave,bond_std))+(C176-D$24)*cash*(_xlfn.NORM.INV(RAND(),cash_ave,cash_std))+(C176-D$24)))</f>
        <v/>
      </c>
      <c r="E176" s="156">
        <f>IF((D176&lt;=0),0,((D176-E$24)*Stock*(_xlfn.NORM.INV(RAND(),stock_ave,stock_std))+(D176-E$24)*Bonds*(_xlfn.NORM.INV(RAND(),bond_ave,bond_std))+(D176-E$24)*cash*(_xlfn.NORM.INV(RAND(),cash_ave,cash_std))+(D176-E$24)))</f>
        <v/>
      </c>
      <c r="F176" s="156">
        <f>IF((E176&lt;=0),0,((E176-F$24)*Stock*(_xlfn.NORM.INV(RAND(),stock_ave,stock_std))+(E176-F$24)*Bonds*(_xlfn.NORM.INV(RAND(),bond_ave,bond_std))+(E176-F$24)*cash*(_xlfn.NORM.INV(RAND(),cash_ave,cash_std))+(E176-F$24)))</f>
        <v/>
      </c>
      <c r="G176" s="156">
        <f>IF((F176&lt;=0),0,((F176-G$24)*Stock*(_xlfn.NORM.INV(RAND(),stock_ave,stock_std))+(F176-G$24)*Bonds*(_xlfn.NORM.INV(RAND(),bond_ave,bond_std))+(F176-G$24)*cash*(_xlfn.NORM.INV(RAND(),cash_ave,cash_std))+(F176-G$24)))</f>
        <v/>
      </c>
      <c r="H176" s="156">
        <f>IF((G176&lt;=0),0,((G176-H$24)*Stock*(_xlfn.NORM.INV(RAND(),stock_ave,stock_std))+(G176-H$24)*Bonds*(_xlfn.NORM.INV(RAND(),bond_ave,bond_std))+(G176-H$24)*cash*(_xlfn.NORM.INV(RAND(),cash_ave,cash_std))+(G176-H$24)))</f>
        <v/>
      </c>
      <c r="I176" s="156">
        <f>IF((H176&lt;=0),0,((H176-I$24)*Stock*(_xlfn.NORM.INV(RAND(),stock_ave,stock_std))+(H176-I$24)*Bonds*(_xlfn.NORM.INV(RAND(),bond_ave,bond_std))+(H176-I$24)*cash*(_xlfn.NORM.INV(RAND(),cash_ave,cash_std))+(H176-I$24)))</f>
        <v/>
      </c>
      <c r="J176" s="156">
        <f>IF((I176&lt;=0),0,((I176-J$24)*Stock*(_xlfn.NORM.INV(RAND(),stock_ave,stock_std))+(I176-J$24)*Bonds*(_xlfn.NORM.INV(RAND(),bond_ave,bond_std))+(I176-J$24)*cash*(_xlfn.NORM.INV(RAND(),cash_ave,cash_std))+(I176-J$24)))</f>
        <v/>
      </c>
      <c r="K176" s="156">
        <f>IF((J176&lt;=0),0,((J176-K$24)*Stock*(_xlfn.NORM.INV(RAND(),stock_ave,stock_std))+(J176-K$24)*Bonds*(_xlfn.NORM.INV(RAND(),bond_ave,bond_std))+(J176-K$24)*cash*(_xlfn.NORM.INV(RAND(),cash_ave,cash_std))+(J176-K$24)))</f>
        <v/>
      </c>
      <c r="L176" s="156">
        <f>IF((K176&lt;=0),0,((K176-L$24)*Stock*(_xlfn.NORM.INV(RAND(),stock_ave,stock_std))+(K176-L$24)*Bonds*(_xlfn.NORM.INV(RAND(),bond_ave,bond_std))+(K176-L$24)*cash*(_xlfn.NORM.INV(RAND(),cash_ave,cash_std))+(K176-L$24)))</f>
        <v/>
      </c>
      <c r="M176" s="156">
        <f>IF((L176&lt;=0),0,((L176-M$24)*Stock*(_xlfn.NORM.INV(RAND(),stock_ave,stock_std))+(L176-M$24)*Bonds*(_xlfn.NORM.INV(RAND(),bond_ave,bond_std))+(L176-M$24)*cash*(_xlfn.NORM.INV(RAND(),cash_ave,cash_std))+(L176-M$24)))</f>
        <v/>
      </c>
      <c r="N176" s="156">
        <f>IF((M176&lt;=0),0,((M176-N$24)*Stock*(_xlfn.NORM.INV(RAND(),stock_ave,stock_std))+(M176-N$24)*Bonds*(_xlfn.NORM.INV(RAND(),bond_ave,bond_std))+(M176-N$24)*cash*(_xlfn.NORM.INV(RAND(),cash_ave,cash_std))+(M176-N$24)))</f>
        <v/>
      </c>
      <c r="O176" s="156">
        <f>IF((N176&lt;=0),0,((N176-O$24)*Stock*(_xlfn.NORM.INV(RAND(),stock_ave,stock_std))+(N176-O$24)*Bonds*(_xlfn.NORM.INV(RAND(),bond_ave,bond_std))+(N176-O$24)*cash*(_xlfn.NORM.INV(RAND(),cash_ave,cash_std))+(N176-O$24)))</f>
        <v/>
      </c>
      <c r="P176" s="156">
        <f>IF((O176&lt;=0),0,((O176-P$24)*Stock*(_xlfn.NORM.INV(RAND(),stock_ave,stock_std))+(O176-P$24)*Bonds*(_xlfn.NORM.INV(RAND(),bond_ave,bond_std))+(O176-P$24)*cash*(_xlfn.NORM.INV(RAND(),cash_ave,cash_std))+(O176-P$24)))</f>
        <v/>
      </c>
      <c r="Q176" s="156">
        <f>IF((P176&lt;=0),0,((P176-Q$24)*Stock*(_xlfn.NORM.INV(RAND(),stock_ave,stock_std))+(P176-Q$24)*Bonds*(_xlfn.NORM.INV(RAND(),bond_ave,bond_std))+(P176-Q$24)*cash*(_xlfn.NORM.INV(RAND(),cash_ave,cash_std))+(P176-Q$24)))</f>
        <v/>
      </c>
      <c r="R176" s="156">
        <f>IF((Q176&lt;=0),0,((Q176-R$24)*Stock*(_xlfn.NORM.INV(RAND(),stock_ave,stock_std))+(Q176-R$24)*Bonds*(_xlfn.NORM.INV(RAND(),bond_ave,bond_std))+(Q176-R$24)*cash*(_xlfn.NORM.INV(RAND(),cash_ave,cash_std))+(Q176-R$24)))</f>
        <v/>
      </c>
      <c r="S176" s="156">
        <f>IF((R176&lt;=0),0,((R176-S$24)*Stock*(_xlfn.NORM.INV(RAND(),stock_ave,stock_std))+(R176-S$24)*Bonds*(_xlfn.NORM.INV(RAND(),bond_ave,bond_std))+(R176-S$24)*cash*(_xlfn.NORM.INV(RAND(),cash_ave,cash_std))+(R176-S$24)))</f>
        <v/>
      </c>
      <c r="T176" s="156">
        <f>IF((S176&lt;=0),0,((S176-T$24)*Stock*(_xlfn.NORM.INV(RAND(),stock_ave,stock_std))+(S176-T$24)*Bonds*(_xlfn.NORM.INV(RAND(),bond_ave,bond_std))+(S176-T$24)*cash*(_xlfn.NORM.INV(RAND(),cash_ave,cash_std))+(S176-T$24)))</f>
        <v/>
      </c>
      <c r="U176" s="156">
        <f>IF((T176&lt;=0),0,((T176-U$24)*Stock*(_xlfn.NORM.INV(RAND(),stock_ave,stock_std))+(T176-U$24)*Bonds*(_xlfn.NORM.INV(RAND(),bond_ave,bond_std))+(T176-U$24)*cash*(_xlfn.NORM.INV(RAND(),cash_ave,cash_std))+(T176-U$24)))</f>
        <v/>
      </c>
      <c r="V176" s="156">
        <f>IF((U176&lt;=0),0,((U176-V$24)*Stock*(_xlfn.NORM.INV(RAND(),stock_ave,stock_std))+(U176-V$24)*Bonds*(_xlfn.NORM.INV(RAND(),bond_ave,bond_std))+(U176-V$24)*cash*(_xlfn.NORM.INV(RAND(),cash_ave,cash_std))+(U176-V$24)))</f>
        <v/>
      </c>
      <c r="W176" s="156">
        <f>IF((V176&lt;=0),0,((V176-W$24)*Stock*(_xlfn.NORM.INV(RAND(),stock_ave,stock_std))+(V176-W$24)*Bonds*(_xlfn.NORM.INV(RAND(),bond_ave,bond_std))+(V176-W$24)*cash*(_xlfn.NORM.INV(RAND(),cash_ave,cash_std))+(V176-W$24)))</f>
        <v/>
      </c>
      <c r="X176" s="156">
        <f>IF((W176&lt;=0),0,((W176-X$24)*Stock*(_xlfn.NORM.INV(RAND(),stock_ave,stock_std))+(W176-X$24)*Bonds*(_xlfn.NORM.INV(RAND(),bond_ave,bond_std))+(W176-X$24)*cash*(_xlfn.NORM.INV(RAND(),cash_ave,cash_std))+(W176-X$24)))</f>
        <v/>
      </c>
      <c r="Y176" s="156">
        <f>IF((X176&lt;=0),0,((X176-Y$24)*Stock*(_xlfn.NORM.INV(RAND(),stock_ave,stock_std))+(X176-Y$24)*Bonds*(_xlfn.NORM.INV(RAND(),bond_ave,bond_std))+(X176-Y$24)*cash*(_xlfn.NORM.INV(RAND(),cash_ave,cash_std))+(X176-Y$24)))</f>
        <v/>
      </c>
      <c r="Z176" s="156">
        <f>IF((Y176&lt;=0),0,((Y176-Z$24)*Stock*(_xlfn.NORM.INV(RAND(),stock_ave,stock_std))+(Y176-Z$24)*Bonds*(_xlfn.NORM.INV(RAND(),bond_ave,bond_std))+(Y176-Z$24)*cash*(_xlfn.NORM.INV(RAND(),cash_ave,cash_std))+(Y176-Z$24)))</f>
        <v/>
      </c>
      <c r="AA176" s="156">
        <f>IF((Z176&lt;=0),0,((Z176-AA$24)*Stock*(_xlfn.NORM.INV(RAND(),stock_ave,stock_std))+(Z176-AA$24)*Bonds*(_xlfn.NORM.INV(RAND(),bond_ave,bond_std))+(Z176-AA$24)*cash*(_xlfn.NORM.INV(RAND(),cash_ave,cash_std))+(Z176-AA$24)))</f>
        <v/>
      </c>
      <c r="AB176" s="156">
        <f>IF((AA176&lt;=0),0,((AA176-AB$24)*Stock*(_xlfn.NORM.INV(RAND(),stock_ave,stock_std))+(AA176-AB$24)*Bonds*(_xlfn.NORM.INV(RAND(),bond_ave,bond_std))+(AA176-AB$24)*cash*(_xlfn.NORM.INV(RAND(),cash_ave,cash_std))+(AA176-AB$24)))</f>
        <v/>
      </c>
      <c r="AC176" s="156">
        <f>IF((AB176&lt;=0),0,((AB176-AC$24)*Stock*(_xlfn.NORM.INV(RAND(),stock_ave,stock_std))+(AB176-AC$24)*Bonds*(_xlfn.NORM.INV(RAND(),bond_ave,bond_std))+(AB176-AC$24)*cash*(_xlfn.NORM.INV(RAND(),cash_ave,cash_std))+(AB176-AC$24)))</f>
        <v/>
      </c>
      <c r="AD176" s="156">
        <f>IF((AC176&lt;=0),0,((AC176-AD$24)*Stock*(_xlfn.NORM.INV(RAND(),stock_ave,stock_std))+(AC176-AD$24)*Bonds*(_xlfn.NORM.INV(RAND(),bond_ave,bond_std))+(AC176-AD$24)*cash*(_xlfn.NORM.INV(RAND(),cash_ave,cash_std))+(AC176-AD$24)))</f>
        <v/>
      </c>
      <c r="AE176" s="156">
        <f>IF((AD176&lt;=0),0,((AD176-AE$24)*Stock*(_xlfn.NORM.INV(RAND(),stock_ave,stock_std))+(AD176-AE$24)*Bonds*(_xlfn.NORM.INV(RAND(),bond_ave,bond_std))+(AD176-AE$24)*cash*(_xlfn.NORM.INV(RAND(),cash_ave,cash_std))+(AD176-AE$24)))</f>
        <v/>
      </c>
      <c r="AF176" s="156">
        <f>IF((AE176&lt;=0),0,((AE176-AF$24)*Stock*(_xlfn.NORM.INV(RAND(),stock_ave,stock_std))+(AE176-AF$24)*Bonds*(_xlfn.NORM.INV(RAND(),bond_ave,bond_std))+(AE176-AF$24)*cash*(_xlfn.NORM.INV(RAND(),cash_ave,cash_std))+(AE176-AF$24)))</f>
        <v/>
      </c>
      <c r="AG176" s="156">
        <f>IF((AF176&lt;=0),0,((AF176-AG$24)*Stock*(_xlfn.NORM.INV(RAND(),stock_ave,stock_std))+(AF176-AG$24)*Bonds*(_xlfn.NORM.INV(RAND(),bond_ave,bond_std))+(AF176-AG$24)*cash*(_xlfn.NORM.INV(RAND(),cash_ave,cash_std))+(AF176-AG$24)))</f>
        <v/>
      </c>
      <c r="AH176" s="156">
        <f>IF((AG176&lt;=0),0,((AG176-AH$24)*Stock*(_xlfn.NORM.INV(RAND(),stock_ave,stock_std))+(AG176-AH$24)*Bonds*(_xlfn.NORM.INV(RAND(),bond_ave,bond_std))+(AG176-AH$24)*cash*(_xlfn.NORM.INV(RAND(),cash_ave,cash_std))+(AG176-AH$24)))</f>
        <v/>
      </c>
      <c r="AI176" s="156">
        <f>IF((AH176&lt;=0),0,((AH176-AI$24)*Stock*(_xlfn.NORM.INV(RAND(),stock_ave,stock_std))+(AH176-AI$24)*Bonds*(_xlfn.NORM.INV(RAND(),bond_ave,bond_std))+(AH176-AI$24)*cash*(_xlfn.NORM.INV(RAND(),cash_ave,cash_std))+(AH176-AI$24)))</f>
        <v/>
      </c>
      <c r="AJ176" s="156">
        <f>IF((AI176&lt;=0),0,((AI176-AJ$24)*Stock*(_xlfn.NORM.INV(RAND(),stock_ave,stock_std))+(AI176-AJ$24)*Bonds*(_xlfn.NORM.INV(RAND(),bond_ave,bond_std))+(AI176-AJ$24)*cash*(_xlfn.NORM.INV(RAND(),cash_ave,cash_std))+(AI176-AJ$24)))</f>
        <v/>
      </c>
      <c r="AK176" s="156">
        <f>IF((AJ176&lt;=0),0,((AJ176-AK$24)*Stock*(_xlfn.NORM.INV(RAND(),stock_ave,stock_std))+(AJ176-AK$24)*Bonds*(_xlfn.NORM.INV(RAND(),bond_ave,bond_std))+(AJ176-AK$24)*cash*(_xlfn.NORM.INV(RAND(),cash_ave,cash_std))+(AJ176-AK$24)))</f>
        <v/>
      </c>
      <c r="AL176" s="156">
        <f>IF((AK176&lt;=0),0,((AK176-AL$24)*Stock*(_xlfn.NORM.INV(RAND(),stock_ave,stock_std))+(AK176-AL$24)*Bonds*(_xlfn.NORM.INV(RAND(),bond_ave,bond_std))+(AK176-AL$24)*cash*(_xlfn.NORM.INV(RAND(),cash_ave,cash_std))+(AK176-AL$24)))</f>
        <v/>
      </c>
      <c r="AM176" s="156">
        <f>IF((AL176&lt;=0),0,((AL176-AM$24)*Stock*(_xlfn.NORM.INV(RAND(),stock_ave,stock_std))+(AL176-AM$24)*Bonds*(_xlfn.NORM.INV(RAND(),bond_ave,bond_std))+(AL176-AM$24)*cash*(_xlfn.NORM.INV(RAND(),cash_ave,cash_std))+(AL176-AM$24)))</f>
        <v/>
      </c>
      <c r="AN176" s="156">
        <f>IF((AM176&lt;=0),0,((AM176-AN$24)*Stock*(_xlfn.NORM.INV(RAND(),stock_ave,stock_std))+(AM176-AN$24)*Bonds*(_xlfn.NORM.INV(RAND(),bond_ave,bond_std))+(AM176-AN$24)*cash*(_xlfn.NORM.INV(RAND(),cash_ave,cash_std))+(AM176-AN$24)))</f>
        <v/>
      </c>
      <c r="AO176" s="156">
        <f>IF((AN176&lt;=0),0,((AN176-AO$24)*Stock*(_xlfn.NORM.INV(RAND(),stock_ave,stock_std))+(AN176-AO$24)*Bonds*(_xlfn.NORM.INV(RAND(),bond_ave,bond_std))+(AN176-AO$24)*cash*(_xlfn.NORM.INV(RAND(),cash_ave,cash_std))+(AN176-AO$24)))</f>
        <v/>
      </c>
      <c r="AP176" s="156">
        <f>IF((AO176&lt;=0),0,((AO176-AP$24)*Stock*(_xlfn.NORM.INV(RAND(),stock_ave,stock_std))+(AO176-AP$24)*Bonds*(_xlfn.NORM.INV(RAND(),bond_ave,bond_std))+(AO176-AP$24)*cash*(_xlfn.NORM.INV(RAND(),cash_ave,cash_std))+(AO176-AP$24)))</f>
        <v/>
      </c>
      <c r="AQ176" s="156">
        <f>IF((AP176&lt;=0),0,((AP176-AQ$24)*Stock*(_xlfn.NORM.INV(RAND(),stock_ave,stock_std))+(AP176-AQ$24)*Bonds*(_xlfn.NORM.INV(RAND(),bond_ave,bond_std))+(AP176-AQ$24)*cash*(_xlfn.NORM.INV(RAND(),cash_ave,cash_std))+(AP176-AQ$24)))</f>
        <v/>
      </c>
      <c r="AR176" s="156">
        <f>IF((AQ176&lt;=0),0,((AQ176-AR$24)*Stock*(_xlfn.NORM.INV(RAND(),stock_ave,stock_std))+(AQ176-AR$24)*Bonds*(_xlfn.NORM.INV(RAND(),bond_ave,bond_std))+(AQ176-AR$24)*cash*(_xlfn.NORM.INV(RAND(),cash_ave,cash_std))+(AQ176-AR$24)))</f>
        <v/>
      </c>
      <c r="AS176" s="156">
        <f>IF((AR176&lt;=0),0,((AR176-AS$24)*Stock*(_xlfn.NORM.INV(RAND(),stock_ave,stock_std))+(AR176-AS$24)*Bonds*(_xlfn.NORM.INV(RAND(),bond_ave,bond_std))+(AR176-AS$24)*cash*(_xlfn.NORM.INV(RAND(),cash_ave,cash_std))+(AR176-AS$24)))</f>
        <v/>
      </c>
      <c r="AT176" s="156">
        <f>IF((AS176&lt;=0),0,((AS176-AT$24)*Stock*(_xlfn.NORM.INV(RAND(),stock_ave,stock_std))+(AS176-AT$24)*Bonds*(_xlfn.NORM.INV(RAND(),bond_ave,bond_std))+(AS176-AT$24)*cash*(_xlfn.NORM.INV(RAND(),cash_ave,cash_std))+(AS176-AT$24)))</f>
        <v/>
      </c>
      <c r="AU176" s="156">
        <f>IF((AT176&lt;=0),0,((AT176-AU$24)*Stock*(_xlfn.NORM.INV(RAND(),stock_ave,stock_std))+(AT176-AU$24)*Bonds*(_xlfn.NORM.INV(RAND(),bond_ave,bond_std))+(AT176-AU$24)*cash*(_xlfn.NORM.INV(RAND(),cash_ave,cash_std))+(AT176-AU$24)))</f>
        <v/>
      </c>
      <c r="AV176" s="156">
        <f>IF((AU176&lt;=0),0,((AU176-AV$24)*Stock*(_xlfn.NORM.INV(RAND(),stock_ave,stock_std))+(AU176-AV$24)*Bonds*(_xlfn.NORM.INV(RAND(),bond_ave,bond_std))+(AU176-AV$24)*cash*(_xlfn.NORM.INV(RAND(),cash_ave,cash_std))+(AU176-AV$24)))</f>
        <v/>
      </c>
      <c r="AW176" s="156">
        <f>IF((AV176&lt;=0),0,((AV176-AW$24)*Stock*(_xlfn.NORM.INV(RAND(),stock_ave,stock_std))+(AV176-AW$24)*Bonds*(_xlfn.NORM.INV(RAND(),bond_ave,bond_std))+(AV176-AW$24)*cash*(_xlfn.NORM.INV(RAND(),cash_ave,cash_std))+(AV176-AW$24)))</f>
        <v/>
      </c>
      <c r="AX176" s="159" t="n"/>
      <c r="AY176" s="159" t="n"/>
      <c r="AZ176" s="159" t="n"/>
      <c r="BA176" s="159" t="n"/>
      <c r="BB176" s="159" t="n"/>
    </row>
    <row r="177">
      <c r="C177" s="147" t="n"/>
      <c r="D177" s="61">
        <f>+D176-IF(D$18&gt;74,(D176/D$25)*$C$10)</f>
        <v/>
      </c>
      <c r="E177" s="61">
        <f>+E176-IF(E$18&gt;74,(E176/E$25)*$C$10)</f>
        <v/>
      </c>
      <c r="F177" s="61">
        <f>+F176-IF(F$18&gt;74,(F176/F$25)*$C$10)</f>
        <v/>
      </c>
      <c r="G177" s="61">
        <f>+G176-IF(G$18&gt;74,(G176/G$25)*$C$10)</f>
        <v/>
      </c>
      <c r="H177" s="61">
        <f>+H176-IF(H$18&gt;74,(H176/H$25)*$C$10)</f>
        <v/>
      </c>
      <c r="I177" s="61">
        <f>+I176-IF(I$18&gt;74,(I176/I$25)*$C$10)</f>
        <v/>
      </c>
      <c r="J177" s="61">
        <f>+J176-IF(J$18&gt;74,(J176/J$25)*$C$10)</f>
        <v/>
      </c>
      <c r="K177" s="61">
        <f>+K176-IF(K$18&gt;74,(K176/K$25)*$C$10)</f>
        <v/>
      </c>
      <c r="L177" s="61">
        <f>+L176-IF(L$18&gt;74,(L176/L$25)*$C$10)</f>
        <v/>
      </c>
      <c r="M177" s="61">
        <f>+M176-IF(M$18&gt;74,(M176/M$25)*$C$10)</f>
        <v/>
      </c>
      <c r="N177" s="61">
        <f>+N176-IF(N$18&gt;74,(N176/N$25)*$C$10)</f>
        <v/>
      </c>
      <c r="O177" s="61">
        <f>+O176-IF(O$18&gt;74,(O176/O$25)*$C$10)</f>
        <v/>
      </c>
      <c r="P177" s="61">
        <f>+P176-IF(P$18&gt;74,(P176/P$25)*$C$10)</f>
        <v/>
      </c>
      <c r="Q177" s="61">
        <f>+Q176-IF(Q$18&gt;74,(Q176/Q$25)*$C$10)</f>
        <v/>
      </c>
      <c r="R177" s="61">
        <f>+R176-IF(R$18&gt;74,(R176/R$25)*$C$10)</f>
        <v/>
      </c>
      <c r="S177" s="61">
        <f>+S176-IF(S$18&gt;74,(S176/S$25)*$C$10)</f>
        <v/>
      </c>
      <c r="T177" s="61">
        <f>+T176-IF(T$18&gt;74,(T176/T$25)*$C$10)</f>
        <v/>
      </c>
      <c r="U177" s="61">
        <f>+U176-IF(U$18&gt;74,(U176/U$25)*$C$10)</f>
        <v/>
      </c>
      <c r="V177" s="61">
        <f>+V176-IF(V$18&gt;74,(V176/V$25)*$C$10)</f>
        <v/>
      </c>
      <c r="W177" s="61">
        <f>+W176-IF(W$18&gt;74,(W176/W$25)*$C$10)</f>
        <v/>
      </c>
      <c r="X177" s="61">
        <f>+X176-IF(X$18&gt;74,(X176/X$25)*$C$10)</f>
        <v/>
      </c>
      <c r="Y177" s="61">
        <f>+Y176-IF(Y$18&gt;74,(Y176/Y$25)*$C$10)</f>
        <v/>
      </c>
      <c r="Z177" s="61">
        <f>+Z176-IF(Z$18&gt;74,(Z176/Z$25)*$C$10)</f>
        <v/>
      </c>
      <c r="AA177" s="61">
        <f>+AA176-IF(AA$18&gt;74,(AA176/AA$25)*$C$10)</f>
        <v/>
      </c>
      <c r="AB177" s="61">
        <f>+AB176-IF(AB$18&gt;74,(AB176/AB$25)*$C$10)</f>
        <v/>
      </c>
      <c r="AC177" s="61">
        <f>+AC176-IF(AC$18&gt;74,(AC176/AC$25)*$C$10)</f>
        <v/>
      </c>
      <c r="AD177" s="61">
        <f>+AD176-IF(AD$18&gt;74,(AD176/AD$25)*$C$10)</f>
        <v/>
      </c>
      <c r="AE177" s="61">
        <f>+AE176-IF(AE$18&gt;74,(AE176/AE$25)*$C$10)</f>
        <v/>
      </c>
      <c r="AF177" s="61">
        <f>+AF176-IF(AF$18&gt;74,(AF176/AF$25)*$C$10)</f>
        <v/>
      </c>
      <c r="AG177" s="61">
        <f>+AG176-IF(AG$18&gt;74,(AG176/AG$25)*$C$10)</f>
        <v/>
      </c>
      <c r="AH177" s="61">
        <f>+AH176-IF(AH$18&gt;74,(AH176/AH$25)*$C$10)</f>
        <v/>
      </c>
      <c r="AI177" s="61">
        <f>+AI176-IF(AI$18&gt;74,(AI176/AI$25)*$C$10)</f>
        <v/>
      </c>
      <c r="AJ177" s="61">
        <f>+AJ176-IF(AJ$18&gt;74,(AJ176/AJ$25)*$C$10)</f>
        <v/>
      </c>
      <c r="AK177" s="61">
        <f>+AK176-IF(AK$18&gt;74,(AK176/AK$25)*$C$10)</f>
        <v/>
      </c>
      <c r="AL177" s="61">
        <f>+AL176-IF(AL$18&gt;74,(AL176/AL$25)*$C$10)</f>
        <v/>
      </c>
      <c r="AM177" s="61">
        <f>+AM176-IF(AM$18&gt;74,(AM176/AM$25)*$C$10)</f>
        <v/>
      </c>
      <c r="AN177" s="61">
        <f>+AN176-IF(AN$18&gt;74,(AN176/AN$25)*$C$10)</f>
        <v/>
      </c>
      <c r="AO177" s="61">
        <f>+AO176-IF(AO$18&gt;74,(AO176/AO$25)*$C$10)</f>
        <v/>
      </c>
      <c r="AP177" s="61">
        <f>+AP176-IF(AP$18&gt;74,(AP176/AP$25)*$C$10)</f>
        <v/>
      </c>
      <c r="AQ177" s="61">
        <f>+AQ176-IF(AQ$18&gt;74,(AQ176/AQ$25)*$C$10)</f>
        <v/>
      </c>
      <c r="AR177" s="61">
        <f>+AR176-IF(AR$18&gt;74,(AR176/AR$25)*$C$10)</f>
        <v/>
      </c>
      <c r="AS177" s="61">
        <f>+AS176-IF(AS$18&gt;74,(AS176/AS$25)*$C$10)</f>
        <v/>
      </c>
      <c r="AT177" s="61">
        <f>+AT176-IF(AT$18&gt;74,(AT176/AT$25)*$C$10)</f>
        <v/>
      </c>
      <c r="AU177" s="61">
        <f>+AU176-IF(AU$18&gt;74,(AU176/AU$25)*$C$10)</f>
        <v/>
      </c>
      <c r="AV177" s="61">
        <f>+AV176-IF(AV$18&gt;74,(AV176/AV$25)*$C$10)</f>
        <v/>
      </c>
      <c r="AW177" s="61">
        <f>+AW176-IF(AW$18&gt;74,(AW176/AW$25)*$C$10)</f>
        <v/>
      </c>
      <c r="AX177" s="35">
        <f>IF(AW177&gt;0,1,0)</f>
        <v/>
      </c>
      <c r="AY177" s="35">
        <f>IF(AL177&gt;0,1,0)</f>
        <v/>
      </c>
      <c r="AZ177" s="35">
        <f>IF(AG177&gt;0,1,0)</f>
        <v/>
      </c>
      <c r="BA177" s="35">
        <f>IF(AB177&gt;0,1,0)</f>
        <v/>
      </c>
      <c r="BB177" s="35">
        <f>IF(W177&gt;0,1,0)</f>
        <v/>
      </c>
    </row>
    <row r="178">
      <c r="B178" s="154" t="inlineStr">
        <is>
          <t>trial 76</t>
        </is>
      </c>
      <c r="C178" s="155">
        <f>+start-$C$24</f>
        <v/>
      </c>
      <c r="D178" s="156">
        <f>IF((C178&lt;=0),0,((C178-D$24)*Stock*(_xlfn.NORM.INV(RAND(),stock_ave,stock_std))+(C178-D$24)*Bonds*(_xlfn.NORM.INV(RAND(),bond_ave,bond_std))+(C178-D$24)*cash*(_xlfn.NORM.INV(RAND(),cash_ave,cash_std))+(C178-D$24)))</f>
        <v/>
      </c>
      <c r="E178" s="156">
        <f>IF((D178&lt;=0),0,((D178-E$24)*Stock*(_xlfn.NORM.INV(RAND(),stock_ave,stock_std))+(D178-E$24)*Bonds*(_xlfn.NORM.INV(RAND(),bond_ave,bond_std))+(D178-E$24)*cash*(_xlfn.NORM.INV(RAND(),cash_ave,cash_std))+(D178-E$24)))</f>
        <v/>
      </c>
      <c r="F178" s="156">
        <f>IF((E178&lt;=0),0,((E178-F$24)*Stock*(_xlfn.NORM.INV(RAND(),stock_ave,stock_std))+(E178-F$24)*Bonds*(_xlfn.NORM.INV(RAND(),bond_ave,bond_std))+(E178-F$24)*cash*(_xlfn.NORM.INV(RAND(),cash_ave,cash_std))+(E178-F$24)))</f>
        <v/>
      </c>
      <c r="G178" s="156">
        <f>IF((F178&lt;=0),0,((F178-G$24)*Stock*(_xlfn.NORM.INV(RAND(),stock_ave,stock_std))+(F178-G$24)*Bonds*(_xlfn.NORM.INV(RAND(),bond_ave,bond_std))+(F178-G$24)*cash*(_xlfn.NORM.INV(RAND(),cash_ave,cash_std))+(F178-G$24)))</f>
        <v/>
      </c>
      <c r="H178" s="156">
        <f>IF((G178&lt;=0),0,((G178-H$24)*Stock*(_xlfn.NORM.INV(RAND(),stock_ave,stock_std))+(G178-H$24)*Bonds*(_xlfn.NORM.INV(RAND(),bond_ave,bond_std))+(G178-H$24)*cash*(_xlfn.NORM.INV(RAND(),cash_ave,cash_std))+(G178-H$24)))</f>
        <v/>
      </c>
      <c r="I178" s="156">
        <f>IF((H178&lt;=0),0,((H178-I$24)*Stock*(_xlfn.NORM.INV(RAND(),stock_ave,stock_std))+(H178-I$24)*Bonds*(_xlfn.NORM.INV(RAND(),bond_ave,bond_std))+(H178-I$24)*cash*(_xlfn.NORM.INV(RAND(),cash_ave,cash_std))+(H178-I$24)))</f>
        <v/>
      </c>
      <c r="J178" s="156">
        <f>IF((I178&lt;=0),0,((I178-J$24)*Stock*(_xlfn.NORM.INV(RAND(),stock_ave,stock_std))+(I178-J$24)*Bonds*(_xlfn.NORM.INV(RAND(),bond_ave,bond_std))+(I178-J$24)*cash*(_xlfn.NORM.INV(RAND(),cash_ave,cash_std))+(I178-J$24)))</f>
        <v/>
      </c>
      <c r="K178" s="156">
        <f>IF((J178&lt;=0),0,((J178-K$24)*Stock*(_xlfn.NORM.INV(RAND(),stock_ave,stock_std))+(J178-K$24)*Bonds*(_xlfn.NORM.INV(RAND(),bond_ave,bond_std))+(J178-K$24)*cash*(_xlfn.NORM.INV(RAND(),cash_ave,cash_std))+(J178-K$24)))</f>
        <v/>
      </c>
      <c r="L178" s="156">
        <f>IF((K178&lt;=0),0,((K178-L$24)*Stock*(_xlfn.NORM.INV(RAND(),stock_ave,stock_std))+(K178-L$24)*Bonds*(_xlfn.NORM.INV(RAND(),bond_ave,bond_std))+(K178-L$24)*cash*(_xlfn.NORM.INV(RAND(),cash_ave,cash_std))+(K178-L$24)))</f>
        <v/>
      </c>
      <c r="M178" s="156">
        <f>IF((L178&lt;=0),0,((L178-M$24)*Stock*(_xlfn.NORM.INV(RAND(),stock_ave,stock_std))+(L178-M$24)*Bonds*(_xlfn.NORM.INV(RAND(),bond_ave,bond_std))+(L178-M$24)*cash*(_xlfn.NORM.INV(RAND(),cash_ave,cash_std))+(L178-M$24)))</f>
        <v/>
      </c>
      <c r="N178" s="156">
        <f>IF((M178&lt;=0),0,((M178-N$24)*Stock*(_xlfn.NORM.INV(RAND(),stock_ave,stock_std))+(M178-N$24)*Bonds*(_xlfn.NORM.INV(RAND(),bond_ave,bond_std))+(M178-N$24)*cash*(_xlfn.NORM.INV(RAND(),cash_ave,cash_std))+(M178-N$24)))</f>
        <v/>
      </c>
      <c r="O178" s="156">
        <f>IF((N178&lt;=0),0,((N178-O$24)*Stock*(_xlfn.NORM.INV(RAND(),stock_ave,stock_std))+(N178-O$24)*Bonds*(_xlfn.NORM.INV(RAND(),bond_ave,bond_std))+(N178-O$24)*cash*(_xlfn.NORM.INV(RAND(),cash_ave,cash_std))+(N178-O$24)))</f>
        <v/>
      </c>
      <c r="P178" s="156">
        <f>IF((O178&lt;=0),0,((O178-P$24)*Stock*(_xlfn.NORM.INV(RAND(),stock_ave,stock_std))+(O178-P$24)*Bonds*(_xlfn.NORM.INV(RAND(),bond_ave,bond_std))+(O178-P$24)*cash*(_xlfn.NORM.INV(RAND(),cash_ave,cash_std))+(O178-P$24)))</f>
        <v/>
      </c>
      <c r="Q178" s="156">
        <f>IF((P178&lt;=0),0,((P178-Q$24)*Stock*(_xlfn.NORM.INV(RAND(),stock_ave,stock_std))+(P178-Q$24)*Bonds*(_xlfn.NORM.INV(RAND(),bond_ave,bond_std))+(P178-Q$24)*cash*(_xlfn.NORM.INV(RAND(),cash_ave,cash_std))+(P178-Q$24)))</f>
        <v/>
      </c>
      <c r="R178" s="156">
        <f>IF((Q178&lt;=0),0,((Q178-R$24)*Stock*(_xlfn.NORM.INV(RAND(),stock_ave,stock_std))+(Q178-R$24)*Bonds*(_xlfn.NORM.INV(RAND(),bond_ave,bond_std))+(Q178-R$24)*cash*(_xlfn.NORM.INV(RAND(),cash_ave,cash_std))+(Q178-R$24)))</f>
        <v/>
      </c>
      <c r="S178" s="156">
        <f>IF((R178&lt;=0),0,((R178-S$24)*Stock*(_xlfn.NORM.INV(RAND(),stock_ave,stock_std))+(R178-S$24)*Bonds*(_xlfn.NORM.INV(RAND(),bond_ave,bond_std))+(R178-S$24)*cash*(_xlfn.NORM.INV(RAND(),cash_ave,cash_std))+(R178-S$24)))</f>
        <v/>
      </c>
      <c r="T178" s="156">
        <f>IF((S178&lt;=0),0,((S178-T$24)*Stock*(_xlfn.NORM.INV(RAND(),stock_ave,stock_std))+(S178-T$24)*Bonds*(_xlfn.NORM.INV(RAND(),bond_ave,bond_std))+(S178-T$24)*cash*(_xlfn.NORM.INV(RAND(),cash_ave,cash_std))+(S178-T$24)))</f>
        <v/>
      </c>
      <c r="U178" s="156">
        <f>IF((T178&lt;=0),0,((T178-U$24)*Stock*(_xlfn.NORM.INV(RAND(),stock_ave,stock_std))+(T178-U$24)*Bonds*(_xlfn.NORM.INV(RAND(),bond_ave,bond_std))+(T178-U$24)*cash*(_xlfn.NORM.INV(RAND(),cash_ave,cash_std))+(T178-U$24)))</f>
        <v/>
      </c>
      <c r="V178" s="156">
        <f>IF((U178&lt;=0),0,((U178-V$24)*Stock*(_xlfn.NORM.INV(RAND(),stock_ave,stock_std))+(U178-V$24)*Bonds*(_xlfn.NORM.INV(RAND(),bond_ave,bond_std))+(U178-V$24)*cash*(_xlfn.NORM.INV(RAND(),cash_ave,cash_std))+(U178-V$24)))</f>
        <v/>
      </c>
      <c r="W178" s="156">
        <f>IF((V178&lt;=0),0,((V178-W$24)*Stock*(_xlfn.NORM.INV(RAND(),stock_ave,stock_std))+(V178-W$24)*Bonds*(_xlfn.NORM.INV(RAND(),bond_ave,bond_std))+(V178-W$24)*cash*(_xlfn.NORM.INV(RAND(),cash_ave,cash_std))+(V178-W$24)))</f>
        <v/>
      </c>
      <c r="X178" s="156">
        <f>IF((W178&lt;=0),0,((W178-X$24)*Stock*(_xlfn.NORM.INV(RAND(),stock_ave,stock_std))+(W178-X$24)*Bonds*(_xlfn.NORM.INV(RAND(),bond_ave,bond_std))+(W178-X$24)*cash*(_xlfn.NORM.INV(RAND(),cash_ave,cash_std))+(W178-X$24)))</f>
        <v/>
      </c>
      <c r="Y178" s="156">
        <f>IF((X178&lt;=0),0,((X178-Y$24)*Stock*(_xlfn.NORM.INV(RAND(),stock_ave,stock_std))+(X178-Y$24)*Bonds*(_xlfn.NORM.INV(RAND(),bond_ave,bond_std))+(X178-Y$24)*cash*(_xlfn.NORM.INV(RAND(),cash_ave,cash_std))+(X178-Y$24)))</f>
        <v/>
      </c>
      <c r="Z178" s="156">
        <f>IF((Y178&lt;=0),0,((Y178-Z$24)*Stock*(_xlfn.NORM.INV(RAND(),stock_ave,stock_std))+(Y178-Z$24)*Bonds*(_xlfn.NORM.INV(RAND(),bond_ave,bond_std))+(Y178-Z$24)*cash*(_xlfn.NORM.INV(RAND(),cash_ave,cash_std))+(Y178-Z$24)))</f>
        <v/>
      </c>
      <c r="AA178" s="156">
        <f>IF((Z178&lt;=0),0,((Z178-AA$24)*Stock*(_xlfn.NORM.INV(RAND(),stock_ave,stock_std))+(Z178-AA$24)*Bonds*(_xlfn.NORM.INV(RAND(),bond_ave,bond_std))+(Z178-AA$24)*cash*(_xlfn.NORM.INV(RAND(),cash_ave,cash_std))+(Z178-AA$24)))</f>
        <v/>
      </c>
      <c r="AB178" s="156">
        <f>IF((AA178&lt;=0),0,((AA178-AB$24)*Stock*(_xlfn.NORM.INV(RAND(),stock_ave,stock_std))+(AA178-AB$24)*Bonds*(_xlfn.NORM.INV(RAND(),bond_ave,bond_std))+(AA178-AB$24)*cash*(_xlfn.NORM.INV(RAND(),cash_ave,cash_std))+(AA178-AB$24)))</f>
        <v/>
      </c>
      <c r="AC178" s="156">
        <f>IF((AB178&lt;=0),0,((AB178-AC$24)*Stock*(_xlfn.NORM.INV(RAND(),stock_ave,stock_std))+(AB178-AC$24)*Bonds*(_xlfn.NORM.INV(RAND(),bond_ave,bond_std))+(AB178-AC$24)*cash*(_xlfn.NORM.INV(RAND(),cash_ave,cash_std))+(AB178-AC$24)))</f>
        <v/>
      </c>
      <c r="AD178" s="156">
        <f>IF((AC178&lt;=0),0,((AC178-AD$24)*Stock*(_xlfn.NORM.INV(RAND(),stock_ave,stock_std))+(AC178-AD$24)*Bonds*(_xlfn.NORM.INV(RAND(),bond_ave,bond_std))+(AC178-AD$24)*cash*(_xlfn.NORM.INV(RAND(),cash_ave,cash_std))+(AC178-AD$24)))</f>
        <v/>
      </c>
      <c r="AE178" s="156">
        <f>IF((AD178&lt;=0),0,((AD178-AE$24)*Stock*(_xlfn.NORM.INV(RAND(),stock_ave,stock_std))+(AD178-AE$24)*Bonds*(_xlfn.NORM.INV(RAND(),bond_ave,bond_std))+(AD178-AE$24)*cash*(_xlfn.NORM.INV(RAND(),cash_ave,cash_std))+(AD178-AE$24)))</f>
        <v/>
      </c>
      <c r="AF178" s="156">
        <f>IF((AE178&lt;=0),0,((AE178-AF$24)*Stock*(_xlfn.NORM.INV(RAND(),stock_ave,stock_std))+(AE178-AF$24)*Bonds*(_xlfn.NORM.INV(RAND(),bond_ave,bond_std))+(AE178-AF$24)*cash*(_xlfn.NORM.INV(RAND(),cash_ave,cash_std))+(AE178-AF$24)))</f>
        <v/>
      </c>
      <c r="AG178" s="156">
        <f>IF((AF178&lt;=0),0,((AF178-AG$24)*Stock*(_xlfn.NORM.INV(RAND(),stock_ave,stock_std))+(AF178-AG$24)*Bonds*(_xlfn.NORM.INV(RAND(),bond_ave,bond_std))+(AF178-AG$24)*cash*(_xlfn.NORM.INV(RAND(),cash_ave,cash_std))+(AF178-AG$24)))</f>
        <v/>
      </c>
      <c r="AH178" s="156">
        <f>IF((AG178&lt;=0),0,((AG178-AH$24)*Stock*(_xlfn.NORM.INV(RAND(),stock_ave,stock_std))+(AG178-AH$24)*Bonds*(_xlfn.NORM.INV(RAND(),bond_ave,bond_std))+(AG178-AH$24)*cash*(_xlfn.NORM.INV(RAND(),cash_ave,cash_std))+(AG178-AH$24)))</f>
        <v/>
      </c>
      <c r="AI178" s="156">
        <f>IF((AH178&lt;=0),0,((AH178-AI$24)*Stock*(_xlfn.NORM.INV(RAND(),stock_ave,stock_std))+(AH178-AI$24)*Bonds*(_xlfn.NORM.INV(RAND(),bond_ave,bond_std))+(AH178-AI$24)*cash*(_xlfn.NORM.INV(RAND(),cash_ave,cash_std))+(AH178-AI$24)))</f>
        <v/>
      </c>
      <c r="AJ178" s="156">
        <f>IF((AI178&lt;=0),0,((AI178-AJ$24)*Stock*(_xlfn.NORM.INV(RAND(),stock_ave,stock_std))+(AI178-AJ$24)*Bonds*(_xlfn.NORM.INV(RAND(),bond_ave,bond_std))+(AI178-AJ$24)*cash*(_xlfn.NORM.INV(RAND(),cash_ave,cash_std))+(AI178-AJ$24)))</f>
        <v/>
      </c>
      <c r="AK178" s="156">
        <f>IF((AJ178&lt;=0),0,((AJ178-AK$24)*Stock*(_xlfn.NORM.INV(RAND(),stock_ave,stock_std))+(AJ178-AK$24)*Bonds*(_xlfn.NORM.INV(RAND(),bond_ave,bond_std))+(AJ178-AK$24)*cash*(_xlfn.NORM.INV(RAND(),cash_ave,cash_std))+(AJ178-AK$24)))</f>
        <v/>
      </c>
      <c r="AL178" s="156">
        <f>IF((AK178&lt;=0),0,((AK178-AL$24)*Stock*(_xlfn.NORM.INV(RAND(),stock_ave,stock_std))+(AK178-AL$24)*Bonds*(_xlfn.NORM.INV(RAND(),bond_ave,bond_std))+(AK178-AL$24)*cash*(_xlfn.NORM.INV(RAND(),cash_ave,cash_std))+(AK178-AL$24)))</f>
        <v/>
      </c>
      <c r="AM178" s="156">
        <f>IF((AL178&lt;=0),0,((AL178-AM$24)*Stock*(_xlfn.NORM.INV(RAND(),stock_ave,stock_std))+(AL178-AM$24)*Bonds*(_xlfn.NORM.INV(RAND(),bond_ave,bond_std))+(AL178-AM$24)*cash*(_xlfn.NORM.INV(RAND(),cash_ave,cash_std))+(AL178-AM$24)))</f>
        <v/>
      </c>
      <c r="AN178" s="156">
        <f>IF((AM178&lt;=0),0,((AM178-AN$24)*Stock*(_xlfn.NORM.INV(RAND(),stock_ave,stock_std))+(AM178-AN$24)*Bonds*(_xlfn.NORM.INV(RAND(),bond_ave,bond_std))+(AM178-AN$24)*cash*(_xlfn.NORM.INV(RAND(),cash_ave,cash_std))+(AM178-AN$24)))</f>
        <v/>
      </c>
      <c r="AO178" s="156">
        <f>IF((AN178&lt;=0),0,((AN178-AO$24)*Stock*(_xlfn.NORM.INV(RAND(),stock_ave,stock_std))+(AN178-AO$24)*Bonds*(_xlfn.NORM.INV(RAND(),bond_ave,bond_std))+(AN178-AO$24)*cash*(_xlfn.NORM.INV(RAND(),cash_ave,cash_std))+(AN178-AO$24)))</f>
        <v/>
      </c>
      <c r="AP178" s="156">
        <f>IF((AO178&lt;=0),0,((AO178-AP$24)*Stock*(_xlfn.NORM.INV(RAND(),stock_ave,stock_std))+(AO178-AP$24)*Bonds*(_xlfn.NORM.INV(RAND(),bond_ave,bond_std))+(AO178-AP$24)*cash*(_xlfn.NORM.INV(RAND(),cash_ave,cash_std))+(AO178-AP$24)))</f>
        <v/>
      </c>
      <c r="AQ178" s="156">
        <f>IF((AP178&lt;=0),0,((AP178-AQ$24)*Stock*(_xlfn.NORM.INV(RAND(),stock_ave,stock_std))+(AP178-AQ$24)*Bonds*(_xlfn.NORM.INV(RAND(),bond_ave,bond_std))+(AP178-AQ$24)*cash*(_xlfn.NORM.INV(RAND(),cash_ave,cash_std))+(AP178-AQ$24)))</f>
        <v/>
      </c>
      <c r="AR178" s="156">
        <f>IF((AQ178&lt;=0),0,((AQ178-AR$24)*Stock*(_xlfn.NORM.INV(RAND(),stock_ave,stock_std))+(AQ178-AR$24)*Bonds*(_xlfn.NORM.INV(RAND(),bond_ave,bond_std))+(AQ178-AR$24)*cash*(_xlfn.NORM.INV(RAND(),cash_ave,cash_std))+(AQ178-AR$24)))</f>
        <v/>
      </c>
      <c r="AS178" s="156">
        <f>IF((AR178&lt;=0),0,((AR178-AS$24)*Stock*(_xlfn.NORM.INV(RAND(),stock_ave,stock_std))+(AR178-AS$24)*Bonds*(_xlfn.NORM.INV(RAND(),bond_ave,bond_std))+(AR178-AS$24)*cash*(_xlfn.NORM.INV(RAND(),cash_ave,cash_std))+(AR178-AS$24)))</f>
        <v/>
      </c>
      <c r="AT178" s="156">
        <f>IF((AS178&lt;=0),0,((AS178-AT$24)*Stock*(_xlfn.NORM.INV(RAND(),stock_ave,stock_std))+(AS178-AT$24)*Bonds*(_xlfn.NORM.INV(RAND(),bond_ave,bond_std))+(AS178-AT$24)*cash*(_xlfn.NORM.INV(RAND(),cash_ave,cash_std))+(AS178-AT$24)))</f>
        <v/>
      </c>
      <c r="AU178" s="156">
        <f>IF((AT178&lt;=0),0,((AT178-AU$24)*Stock*(_xlfn.NORM.INV(RAND(),stock_ave,stock_std))+(AT178-AU$24)*Bonds*(_xlfn.NORM.INV(RAND(),bond_ave,bond_std))+(AT178-AU$24)*cash*(_xlfn.NORM.INV(RAND(),cash_ave,cash_std))+(AT178-AU$24)))</f>
        <v/>
      </c>
      <c r="AV178" s="156">
        <f>IF((AU178&lt;=0),0,((AU178-AV$24)*Stock*(_xlfn.NORM.INV(RAND(),stock_ave,stock_std))+(AU178-AV$24)*Bonds*(_xlfn.NORM.INV(RAND(),bond_ave,bond_std))+(AU178-AV$24)*cash*(_xlfn.NORM.INV(RAND(),cash_ave,cash_std))+(AU178-AV$24)))</f>
        <v/>
      </c>
      <c r="AW178" s="156">
        <f>IF((AV178&lt;=0),0,((AV178-AW$24)*Stock*(_xlfn.NORM.INV(RAND(),stock_ave,stock_std))+(AV178-AW$24)*Bonds*(_xlfn.NORM.INV(RAND(),bond_ave,bond_std))+(AV178-AW$24)*cash*(_xlfn.NORM.INV(RAND(),cash_ave,cash_std))+(AV178-AW$24)))</f>
        <v/>
      </c>
      <c r="AX178" s="159" t="n"/>
      <c r="AY178" s="159" t="n"/>
      <c r="AZ178" s="159" t="n"/>
      <c r="BA178" s="159" t="n"/>
      <c r="BB178" s="159" t="n"/>
    </row>
    <row r="179">
      <c r="C179" s="147" t="n"/>
      <c r="D179" s="61">
        <f>+D178-IF(D$18&gt;74,(D178/D$25)*$C$10)</f>
        <v/>
      </c>
      <c r="E179" s="61">
        <f>+E178-IF(E$18&gt;74,(E178/E$25)*$C$10)</f>
        <v/>
      </c>
      <c r="F179" s="61">
        <f>+F178-IF(F$18&gt;74,(F178/F$25)*$C$10)</f>
        <v/>
      </c>
      <c r="G179" s="61">
        <f>+G178-IF(G$18&gt;74,(G178/G$25)*$C$10)</f>
        <v/>
      </c>
      <c r="H179" s="61">
        <f>+H178-IF(H$18&gt;74,(H178/H$25)*$C$10)</f>
        <v/>
      </c>
      <c r="I179" s="61">
        <f>+I178-IF(I$18&gt;74,(I178/I$25)*$C$10)</f>
        <v/>
      </c>
      <c r="J179" s="61">
        <f>+J178-IF(J$18&gt;74,(J178/J$25)*$C$10)</f>
        <v/>
      </c>
      <c r="K179" s="61">
        <f>+K178-IF(K$18&gt;74,(K178/K$25)*$C$10)</f>
        <v/>
      </c>
      <c r="L179" s="61">
        <f>+L178-IF(L$18&gt;74,(L178/L$25)*$C$10)</f>
        <v/>
      </c>
      <c r="M179" s="61">
        <f>+M178-IF(M$18&gt;74,(M178/M$25)*$C$10)</f>
        <v/>
      </c>
      <c r="N179" s="61">
        <f>+N178-IF(N$18&gt;74,(N178/N$25)*$C$10)</f>
        <v/>
      </c>
      <c r="O179" s="61">
        <f>+O178-IF(O$18&gt;74,(O178/O$25)*$C$10)</f>
        <v/>
      </c>
      <c r="P179" s="61">
        <f>+P178-IF(P$18&gt;74,(P178/P$25)*$C$10)</f>
        <v/>
      </c>
      <c r="Q179" s="61">
        <f>+Q178-IF(Q$18&gt;74,(Q178/Q$25)*$C$10)</f>
        <v/>
      </c>
      <c r="R179" s="61">
        <f>+R178-IF(R$18&gt;74,(R178/R$25)*$C$10)</f>
        <v/>
      </c>
      <c r="S179" s="61">
        <f>+S178-IF(S$18&gt;74,(S178/S$25)*$C$10)</f>
        <v/>
      </c>
      <c r="T179" s="61">
        <f>+T178-IF(T$18&gt;74,(T178/T$25)*$C$10)</f>
        <v/>
      </c>
      <c r="U179" s="61">
        <f>+U178-IF(U$18&gt;74,(U178/U$25)*$C$10)</f>
        <v/>
      </c>
      <c r="V179" s="61">
        <f>+V178-IF(V$18&gt;74,(V178/V$25)*$C$10)</f>
        <v/>
      </c>
      <c r="W179" s="61">
        <f>+W178-IF(W$18&gt;74,(W178/W$25)*$C$10)</f>
        <v/>
      </c>
      <c r="X179" s="61">
        <f>+X178-IF(X$18&gt;74,(X178/X$25)*$C$10)</f>
        <v/>
      </c>
      <c r="Y179" s="61">
        <f>+Y178-IF(Y$18&gt;74,(Y178/Y$25)*$C$10)</f>
        <v/>
      </c>
      <c r="Z179" s="61">
        <f>+Z178-IF(Z$18&gt;74,(Z178/Z$25)*$C$10)</f>
        <v/>
      </c>
      <c r="AA179" s="61">
        <f>+AA178-IF(AA$18&gt;74,(AA178/AA$25)*$C$10)</f>
        <v/>
      </c>
      <c r="AB179" s="61">
        <f>+AB178-IF(AB$18&gt;74,(AB178/AB$25)*$C$10)</f>
        <v/>
      </c>
      <c r="AC179" s="61">
        <f>+AC178-IF(AC$18&gt;74,(AC178/AC$25)*$C$10)</f>
        <v/>
      </c>
      <c r="AD179" s="61">
        <f>+AD178-IF(AD$18&gt;74,(AD178/AD$25)*$C$10)</f>
        <v/>
      </c>
      <c r="AE179" s="61">
        <f>+AE178-IF(AE$18&gt;74,(AE178/AE$25)*$C$10)</f>
        <v/>
      </c>
      <c r="AF179" s="61">
        <f>+AF178-IF(AF$18&gt;74,(AF178/AF$25)*$C$10)</f>
        <v/>
      </c>
      <c r="AG179" s="61">
        <f>+AG178-IF(AG$18&gt;74,(AG178/AG$25)*$C$10)</f>
        <v/>
      </c>
      <c r="AH179" s="61">
        <f>+AH178-IF(AH$18&gt;74,(AH178/AH$25)*$C$10)</f>
        <v/>
      </c>
      <c r="AI179" s="61">
        <f>+AI178-IF(AI$18&gt;74,(AI178/AI$25)*$C$10)</f>
        <v/>
      </c>
      <c r="AJ179" s="61">
        <f>+AJ178-IF(AJ$18&gt;74,(AJ178/AJ$25)*$C$10)</f>
        <v/>
      </c>
      <c r="AK179" s="61">
        <f>+AK178-IF(AK$18&gt;74,(AK178/AK$25)*$C$10)</f>
        <v/>
      </c>
      <c r="AL179" s="61">
        <f>+AL178-IF(AL$18&gt;74,(AL178/AL$25)*$C$10)</f>
        <v/>
      </c>
      <c r="AM179" s="61">
        <f>+AM178-IF(AM$18&gt;74,(AM178/AM$25)*$C$10)</f>
        <v/>
      </c>
      <c r="AN179" s="61">
        <f>+AN178-IF(AN$18&gt;74,(AN178/AN$25)*$C$10)</f>
        <v/>
      </c>
      <c r="AO179" s="61">
        <f>+AO178-IF(AO$18&gt;74,(AO178/AO$25)*$C$10)</f>
        <v/>
      </c>
      <c r="AP179" s="61">
        <f>+AP178-IF(AP$18&gt;74,(AP178/AP$25)*$C$10)</f>
        <v/>
      </c>
      <c r="AQ179" s="61">
        <f>+AQ178-IF(AQ$18&gt;74,(AQ178/AQ$25)*$C$10)</f>
        <v/>
      </c>
      <c r="AR179" s="61">
        <f>+AR178-IF(AR$18&gt;74,(AR178/AR$25)*$C$10)</f>
        <v/>
      </c>
      <c r="AS179" s="61">
        <f>+AS178-IF(AS$18&gt;74,(AS178/AS$25)*$C$10)</f>
        <v/>
      </c>
      <c r="AT179" s="61">
        <f>+AT178-IF(AT$18&gt;74,(AT178/AT$25)*$C$10)</f>
        <v/>
      </c>
      <c r="AU179" s="61">
        <f>+AU178-IF(AU$18&gt;74,(AU178/AU$25)*$C$10)</f>
        <v/>
      </c>
      <c r="AV179" s="61">
        <f>+AV178-IF(AV$18&gt;74,(AV178/AV$25)*$C$10)</f>
        <v/>
      </c>
      <c r="AW179" s="61">
        <f>+AW178-IF(AW$18&gt;74,(AW178/AW$25)*$C$10)</f>
        <v/>
      </c>
      <c r="AX179" s="35">
        <f>IF(AW179&gt;0,1,0)</f>
        <v/>
      </c>
      <c r="AY179" s="35">
        <f>IF(AL179&gt;0,1,0)</f>
        <v/>
      </c>
      <c r="AZ179" s="35">
        <f>IF(AG179&gt;0,1,0)</f>
        <v/>
      </c>
      <c r="BA179" s="35">
        <f>IF(AB179&gt;0,1,0)</f>
        <v/>
      </c>
      <c r="BB179" s="35">
        <f>IF(W179&gt;0,1,0)</f>
        <v/>
      </c>
    </row>
    <row r="180">
      <c r="B180" s="154" t="inlineStr">
        <is>
          <t>trial 77</t>
        </is>
      </c>
      <c r="C180" s="155">
        <f>+start-$C$24</f>
        <v/>
      </c>
      <c r="D180" s="156">
        <f>IF((C180&lt;=0),0,((C180-D$24)*Stock*(_xlfn.NORM.INV(RAND(),stock_ave,stock_std))+(C180-D$24)*Bonds*(_xlfn.NORM.INV(RAND(),bond_ave,bond_std))+(C180-D$24)*cash*(_xlfn.NORM.INV(RAND(),cash_ave,cash_std))+(C180-D$24)))</f>
        <v/>
      </c>
      <c r="E180" s="156">
        <f>IF((D180&lt;=0),0,((D180-E$24)*Stock*(_xlfn.NORM.INV(RAND(),stock_ave,stock_std))+(D180-E$24)*Bonds*(_xlfn.NORM.INV(RAND(),bond_ave,bond_std))+(D180-E$24)*cash*(_xlfn.NORM.INV(RAND(),cash_ave,cash_std))+(D180-E$24)))</f>
        <v/>
      </c>
      <c r="F180" s="156">
        <f>IF((E180&lt;=0),0,((E180-F$24)*Stock*(_xlfn.NORM.INV(RAND(),stock_ave,stock_std))+(E180-F$24)*Bonds*(_xlfn.NORM.INV(RAND(),bond_ave,bond_std))+(E180-F$24)*cash*(_xlfn.NORM.INV(RAND(),cash_ave,cash_std))+(E180-F$24)))</f>
        <v/>
      </c>
      <c r="G180" s="156">
        <f>IF((F180&lt;=0),0,((F180-G$24)*Stock*(_xlfn.NORM.INV(RAND(),stock_ave,stock_std))+(F180-G$24)*Bonds*(_xlfn.NORM.INV(RAND(),bond_ave,bond_std))+(F180-G$24)*cash*(_xlfn.NORM.INV(RAND(),cash_ave,cash_std))+(F180-G$24)))</f>
        <v/>
      </c>
      <c r="H180" s="156">
        <f>IF((G180&lt;=0),0,((G180-H$24)*Stock*(_xlfn.NORM.INV(RAND(),stock_ave,stock_std))+(G180-H$24)*Bonds*(_xlfn.NORM.INV(RAND(),bond_ave,bond_std))+(G180-H$24)*cash*(_xlfn.NORM.INV(RAND(),cash_ave,cash_std))+(G180-H$24)))</f>
        <v/>
      </c>
      <c r="I180" s="156">
        <f>IF((H180&lt;=0),0,((H180-I$24)*Stock*(_xlfn.NORM.INV(RAND(),stock_ave,stock_std))+(H180-I$24)*Bonds*(_xlfn.NORM.INV(RAND(),bond_ave,bond_std))+(H180-I$24)*cash*(_xlfn.NORM.INV(RAND(),cash_ave,cash_std))+(H180-I$24)))</f>
        <v/>
      </c>
      <c r="J180" s="156">
        <f>IF((I180&lt;=0),0,((I180-J$24)*Stock*(_xlfn.NORM.INV(RAND(),stock_ave,stock_std))+(I180-J$24)*Bonds*(_xlfn.NORM.INV(RAND(),bond_ave,bond_std))+(I180-J$24)*cash*(_xlfn.NORM.INV(RAND(),cash_ave,cash_std))+(I180-J$24)))</f>
        <v/>
      </c>
      <c r="K180" s="156">
        <f>IF((J180&lt;=0),0,((J180-K$24)*Stock*(_xlfn.NORM.INV(RAND(),stock_ave,stock_std))+(J180-K$24)*Bonds*(_xlfn.NORM.INV(RAND(),bond_ave,bond_std))+(J180-K$24)*cash*(_xlfn.NORM.INV(RAND(),cash_ave,cash_std))+(J180-K$24)))</f>
        <v/>
      </c>
      <c r="L180" s="156">
        <f>IF((K180&lt;=0),0,((K180-L$24)*Stock*(_xlfn.NORM.INV(RAND(),stock_ave,stock_std))+(K180-L$24)*Bonds*(_xlfn.NORM.INV(RAND(),bond_ave,bond_std))+(K180-L$24)*cash*(_xlfn.NORM.INV(RAND(),cash_ave,cash_std))+(K180-L$24)))</f>
        <v/>
      </c>
      <c r="M180" s="156">
        <f>IF((L180&lt;=0),0,((L180-M$24)*Stock*(_xlfn.NORM.INV(RAND(),stock_ave,stock_std))+(L180-M$24)*Bonds*(_xlfn.NORM.INV(RAND(),bond_ave,bond_std))+(L180-M$24)*cash*(_xlfn.NORM.INV(RAND(),cash_ave,cash_std))+(L180-M$24)))</f>
        <v/>
      </c>
      <c r="N180" s="156">
        <f>IF((M180&lt;=0),0,((M180-N$24)*Stock*(_xlfn.NORM.INV(RAND(),stock_ave,stock_std))+(M180-N$24)*Bonds*(_xlfn.NORM.INV(RAND(),bond_ave,bond_std))+(M180-N$24)*cash*(_xlfn.NORM.INV(RAND(),cash_ave,cash_std))+(M180-N$24)))</f>
        <v/>
      </c>
      <c r="O180" s="156">
        <f>IF((N180&lt;=0),0,((N180-O$24)*Stock*(_xlfn.NORM.INV(RAND(),stock_ave,stock_std))+(N180-O$24)*Bonds*(_xlfn.NORM.INV(RAND(),bond_ave,bond_std))+(N180-O$24)*cash*(_xlfn.NORM.INV(RAND(),cash_ave,cash_std))+(N180-O$24)))</f>
        <v/>
      </c>
      <c r="P180" s="156">
        <f>IF((O180&lt;=0),0,((O180-P$24)*Stock*(_xlfn.NORM.INV(RAND(),stock_ave,stock_std))+(O180-P$24)*Bonds*(_xlfn.NORM.INV(RAND(),bond_ave,bond_std))+(O180-P$24)*cash*(_xlfn.NORM.INV(RAND(),cash_ave,cash_std))+(O180-P$24)))</f>
        <v/>
      </c>
      <c r="Q180" s="156">
        <f>IF((P180&lt;=0),0,((P180-Q$24)*Stock*(_xlfn.NORM.INV(RAND(),stock_ave,stock_std))+(P180-Q$24)*Bonds*(_xlfn.NORM.INV(RAND(),bond_ave,bond_std))+(P180-Q$24)*cash*(_xlfn.NORM.INV(RAND(),cash_ave,cash_std))+(P180-Q$24)))</f>
        <v/>
      </c>
      <c r="R180" s="156">
        <f>IF((Q180&lt;=0),0,((Q180-R$24)*Stock*(_xlfn.NORM.INV(RAND(),stock_ave,stock_std))+(Q180-R$24)*Bonds*(_xlfn.NORM.INV(RAND(),bond_ave,bond_std))+(Q180-R$24)*cash*(_xlfn.NORM.INV(RAND(),cash_ave,cash_std))+(Q180-R$24)))</f>
        <v/>
      </c>
      <c r="S180" s="156">
        <f>IF((R180&lt;=0),0,((R180-S$24)*Stock*(_xlfn.NORM.INV(RAND(),stock_ave,stock_std))+(R180-S$24)*Bonds*(_xlfn.NORM.INV(RAND(),bond_ave,bond_std))+(R180-S$24)*cash*(_xlfn.NORM.INV(RAND(),cash_ave,cash_std))+(R180-S$24)))</f>
        <v/>
      </c>
      <c r="T180" s="156">
        <f>IF((S180&lt;=0),0,((S180-T$24)*Stock*(_xlfn.NORM.INV(RAND(),stock_ave,stock_std))+(S180-T$24)*Bonds*(_xlfn.NORM.INV(RAND(),bond_ave,bond_std))+(S180-T$24)*cash*(_xlfn.NORM.INV(RAND(),cash_ave,cash_std))+(S180-T$24)))</f>
        <v/>
      </c>
      <c r="U180" s="156">
        <f>IF((T180&lt;=0),0,((T180-U$24)*Stock*(_xlfn.NORM.INV(RAND(),stock_ave,stock_std))+(T180-U$24)*Bonds*(_xlfn.NORM.INV(RAND(),bond_ave,bond_std))+(T180-U$24)*cash*(_xlfn.NORM.INV(RAND(),cash_ave,cash_std))+(T180-U$24)))</f>
        <v/>
      </c>
      <c r="V180" s="156">
        <f>IF((U180&lt;=0),0,((U180-V$24)*Stock*(_xlfn.NORM.INV(RAND(),stock_ave,stock_std))+(U180-V$24)*Bonds*(_xlfn.NORM.INV(RAND(),bond_ave,bond_std))+(U180-V$24)*cash*(_xlfn.NORM.INV(RAND(),cash_ave,cash_std))+(U180-V$24)))</f>
        <v/>
      </c>
      <c r="W180" s="156">
        <f>IF((V180&lt;=0),0,((V180-W$24)*Stock*(_xlfn.NORM.INV(RAND(),stock_ave,stock_std))+(V180-W$24)*Bonds*(_xlfn.NORM.INV(RAND(),bond_ave,bond_std))+(V180-W$24)*cash*(_xlfn.NORM.INV(RAND(),cash_ave,cash_std))+(V180-W$24)))</f>
        <v/>
      </c>
      <c r="X180" s="156">
        <f>IF((W180&lt;=0),0,((W180-X$24)*Stock*(_xlfn.NORM.INV(RAND(),stock_ave,stock_std))+(W180-X$24)*Bonds*(_xlfn.NORM.INV(RAND(),bond_ave,bond_std))+(W180-X$24)*cash*(_xlfn.NORM.INV(RAND(),cash_ave,cash_std))+(W180-X$24)))</f>
        <v/>
      </c>
      <c r="Y180" s="156">
        <f>IF((X180&lt;=0),0,((X180-Y$24)*Stock*(_xlfn.NORM.INV(RAND(),stock_ave,stock_std))+(X180-Y$24)*Bonds*(_xlfn.NORM.INV(RAND(),bond_ave,bond_std))+(X180-Y$24)*cash*(_xlfn.NORM.INV(RAND(),cash_ave,cash_std))+(X180-Y$24)))</f>
        <v/>
      </c>
      <c r="Z180" s="156">
        <f>IF((Y180&lt;=0),0,((Y180-Z$24)*Stock*(_xlfn.NORM.INV(RAND(),stock_ave,stock_std))+(Y180-Z$24)*Bonds*(_xlfn.NORM.INV(RAND(),bond_ave,bond_std))+(Y180-Z$24)*cash*(_xlfn.NORM.INV(RAND(),cash_ave,cash_std))+(Y180-Z$24)))</f>
        <v/>
      </c>
      <c r="AA180" s="156">
        <f>IF((Z180&lt;=0),0,((Z180-AA$24)*Stock*(_xlfn.NORM.INV(RAND(),stock_ave,stock_std))+(Z180-AA$24)*Bonds*(_xlfn.NORM.INV(RAND(),bond_ave,bond_std))+(Z180-AA$24)*cash*(_xlfn.NORM.INV(RAND(),cash_ave,cash_std))+(Z180-AA$24)))</f>
        <v/>
      </c>
      <c r="AB180" s="156">
        <f>IF((AA180&lt;=0),0,((AA180-AB$24)*Stock*(_xlfn.NORM.INV(RAND(),stock_ave,stock_std))+(AA180-AB$24)*Bonds*(_xlfn.NORM.INV(RAND(),bond_ave,bond_std))+(AA180-AB$24)*cash*(_xlfn.NORM.INV(RAND(),cash_ave,cash_std))+(AA180-AB$24)))</f>
        <v/>
      </c>
      <c r="AC180" s="156">
        <f>IF((AB180&lt;=0),0,((AB180-AC$24)*Stock*(_xlfn.NORM.INV(RAND(),stock_ave,stock_std))+(AB180-AC$24)*Bonds*(_xlfn.NORM.INV(RAND(),bond_ave,bond_std))+(AB180-AC$24)*cash*(_xlfn.NORM.INV(RAND(),cash_ave,cash_std))+(AB180-AC$24)))</f>
        <v/>
      </c>
      <c r="AD180" s="156">
        <f>IF((AC180&lt;=0),0,((AC180-AD$24)*Stock*(_xlfn.NORM.INV(RAND(),stock_ave,stock_std))+(AC180-AD$24)*Bonds*(_xlfn.NORM.INV(RAND(),bond_ave,bond_std))+(AC180-AD$24)*cash*(_xlfn.NORM.INV(RAND(),cash_ave,cash_std))+(AC180-AD$24)))</f>
        <v/>
      </c>
      <c r="AE180" s="156">
        <f>IF((AD180&lt;=0),0,((AD180-AE$24)*Stock*(_xlfn.NORM.INV(RAND(),stock_ave,stock_std))+(AD180-AE$24)*Bonds*(_xlfn.NORM.INV(RAND(),bond_ave,bond_std))+(AD180-AE$24)*cash*(_xlfn.NORM.INV(RAND(),cash_ave,cash_std))+(AD180-AE$24)))</f>
        <v/>
      </c>
      <c r="AF180" s="156">
        <f>IF((AE180&lt;=0),0,((AE180-AF$24)*Stock*(_xlfn.NORM.INV(RAND(),stock_ave,stock_std))+(AE180-AF$24)*Bonds*(_xlfn.NORM.INV(RAND(),bond_ave,bond_std))+(AE180-AF$24)*cash*(_xlfn.NORM.INV(RAND(),cash_ave,cash_std))+(AE180-AF$24)))</f>
        <v/>
      </c>
      <c r="AG180" s="156">
        <f>IF((AF180&lt;=0),0,((AF180-AG$24)*Stock*(_xlfn.NORM.INV(RAND(),stock_ave,stock_std))+(AF180-AG$24)*Bonds*(_xlfn.NORM.INV(RAND(),bond_ave,bond_std))+(AF180-AG$24)*cash*(_xlfn.NORM.INV(RAND(),cash_ave,cash_std))+(AF180-AG$24)))</f>
        <v/>
      </c>
      <c r="AH180" s="156">
        <f>IF((AG180&lt;=0),0,((AG180-AH$24)*Stock*(_xlfn.NORM.INV(RAND(),stock_ave,stock_std))+(AG180-AH$24)*Bonds*(_xlfn.NORM.INV(RAND(),bond_ave,bond_std))+(AG180-AH$24)*cash*(_xlfn.NORM.INV(RAND(),cash_ave,cash_std))+(AG180-AH$24)))</f>
        <v/>
      </c>
      <c r="AI180" s="156">
        <f>IF((AH180&lt;=0),0,((AH180-AI$24)*Stock*(_xlfn.NORM.INV(RAND(),stock_ave,stock_std))+(AH180-AI$24)*Bonds*(_xlfn.NORM.INV(RAND(),bond_ave,bond_std))+(AH180-AI$24)*cash*(_xlfn.NORM.INV(RAND(),cash_ave,cash_std))+(AH180-AI$24)))</f>
        <v/>
      </c>
      <c r="AJ180" s="156">
        <f>IF((AI180&lt;=0),0,((AI180-AJ$24)*Stock*(_xlfn.NORM.INV(RAND(),stock_ave,stock_std))+(AI180-AJ$24)*Bonds*(_xlfn.NORM.INV(RAND(),bond_ave,bond_std))+(AI180-AJ$24)*cash*(_xlfn.NORM.INV(RAND(),cash_ave,cash_std))+(AI180-AJ$24)))</f>
        <v/>
      </c>
      <c r="AK180" s="156">
        <f>IF((AJ180&lt;=0),0,((AJ180-AK$24)*Stock*(_xlfn.NORM.INV(RAND(),stock_ave,stock_std))+(AJ180-AK$24)*Bonds*(_xlfn.NORM.INV(RAND(),bond_ave,bond_std))+(AJ180-AK$24)*cash*(_xlfn.NORM.INV(RAND(),cash_ave,cash_std))+(AJ180-AK$24)))</f>
        <v/>
      </c>
      <c r="AL180" s="156">
        <f>IF((AK180&lt;=0),0,((AK180-AL$24)*Stock*(_xlfn.NORM.INV(RAND(),stock_ave,stock_std))+(AK180-AL$24)*Bonds*(_xlfn.NORM.INV(RAND(),bond_ave,bond_std))+(AK180-AL$24)*cash*(_xlfn.NORM.INV(RAND(),cash_ave,cash_std))+(AK180-AL$24)))</f>
        <v/>
      </c>
      <c r="AM180" s="156">
        <f>IF((AL180&lt;=0),0,((AL180-AM$24)*Stock*(_xlfn.NORM.INV(RAND(),stock_ave,stock_std))+(AL180-AM$24)*Bonds*(_xlfn.NORM.INV(RAND(),bond_ave,bond_std))+(AL180-AM$24)*cash*(_xlfn.NORM.INV(RAND(),cash_ave,cash_std))+(AL180-AM$24)))</f>
        <v/>
      </c>
      <c r="AN180" s="156">
        <f>IF((AM180&lt;=0),0,((AM180-AN$24)*Stock*(_xlfn.NORM.INV(RAND(),stock_ave,stock_std))+(AM180-AN$24)*Bonds*(_xlfn.NORM.INV(RAND(),bond_ave,bond_std))+(AM180-AN$24)*cash*(_xlfn.NORM.INV(RAND(),cash_ave,cash_std))+(AM180-AN$24)))</f>
        <v/>
      </c>
      <c r="AO180" s="156">
        <f>IF((AN180&lt;=0),0,((AN180-AO$24)*Stock*(_xlfn.NORM.INV(RAND(),stock_ave,stock_std))+(AN180-AO$24)*Bonds*(_xlfn.NORM.INV(RAND(),bond_ave,bond_std))+(AN180-AO$24)*cash*(_xlfn.NORM.INV(RAND(),cash_ave,cash_std))+(AN180-AO$24)))</f>
        <v/>
      </c>
      <c r="AP180" s="156">
        <f>IF((AO180&lt;=0),0,((AO180-AP$24)*Stock*(_xlfn.NORM.INV(RAND(),stock_ave,stock_std))+(AO180-AP$24)*Bonds*(_xlfn.NORM.INV(RAND(),bond_ave,bond_std))+(AO180-AP$24)*cash*(_xlfn.NORM.INV(RAND(),cash_ave,cash_std))+(AO180-AP$24)))</f>
        <v/>
      </c>
      <c r="AQ180" s="156">
        <f>IF((AP180&lt;=0),0,((AP180-AQ$24)*Stock*(_xlfn.NORM.INV(RAND(),stock_ave,stock_std))+(AP180-AQ$24)*Bonds*(_xlfn.NORM.INV(RAND(),bond_ave,bond_std))+(AP180-AQ$24)*cash*(_xlfn.NORM.INV(RAND(),cash_ave,cash_std))+(AP180-AQ$24)))</f>
        <v/>
      </c>
      <c r="AR180" s="156">
        <f>IF((AQ180&lt;=0),0,((AQ180-AR$24)*Stock*(_xlfn.NORM.INV(RAND(),stock_ave,stock_std))+(AQ180-AR$24)*Bonds*(_xlfn.NORM.INV(RAND(),bond_ave,bond_std))+(AQ180-AR$24)*cash*(_xlfn.NORM.INV(RAND(),cash_ave,cash_std))+(AQ180-AR$24)))</f>
        <v/>
      </c>
      <c r="AS180" s="156">
        <f>IF((AR180&lt;=0),0,((AR180-AS$24)*Stock*(_xlfn.NORM.INV(RAND(),stock_ave,stock_std))+(AR180-AS$24)*Bonds*(_xlfn.NORM.INV(RAND(),bond_ave,bond_std))+(AR180-AS$24)*cash*(_xlfn.NORM.INV(RAND(),cash_ave,cash_std))+(AR180-AS$24)))</f>
        <v/>
      </c>
      <c r="AT180" s="156">
        <f>IF((AS180&lt;=0),0,((AS180-AT$24)*Stock*(_xlfn.NORM.INV(RAND(),stock_ave,stock_std))+(AS180-AT$24)*Bonds*(_xlfn.NORM.INV(RAND(),bond_ave,bond_std))+(AS180-AT$24)*cash*(_xlfn.NORM.INV(RAND(),cash_ave,cash_std))+(AS180-AT$24)))</f>
        <v/>
      </c>
      <c r="AU180" s="156">
        <f>IF((AT180&lt;=0),0,((AT180-AU$24)*Stock*(_xlfn.NORM.INV(RAND(),stock_ave,stock_std))+(AT180-AU$24)*Bonds*(_xlfn.NORM.INV(RAND(),bond_ave,bond_std))+(AT180-AU$24)*cash*(_xlfn.NORM.INV(RAND(),cash_ave,cash_std))+(AT180-AU$24)))</f>
        <v/>
      </c>
      <c r="AV180" s="156">
        <f>IF((AU180&lt;=0),0,((AU180-AV$24)*Stock*(_xlfn.NORM.INV(RAND(),stock_ave,stock_std))+(AU180-AV$24)*Bonds*(_xlfn.NORM.INV(RAND(),bond_ave,bond_std))+(AU180-AV$24)*cash*(_xlfn.NORM.INV(RAND(),cash_ave,cash_std))+(AU180-AV$24)))</f>
        <v/>
      </c>
      <c r="AW180" s="156">
        <f>IF((AV180&lt;=0),0,((AV180-AW$24)*Stock*(_xlfn.NORM.INV(RAND(),stock_ave,stock_std))+(AV180-AW$24)*Bonds*(_xlfn.NORM.INV(RAND(),bond_ave,bond_std))+(AV180-AW$24)*cash*(_xlfn.NORM.INV(RAND(),cash_ave,cash_std))+(AV180-AW$24)))</f>
        <v/>
      </c>
      <c r="AX180" s="159" t="n"/>
      <c r="AY180" s="159" t="n"/>
      <c r="AZ180" s="159" t="n"/>
      <c r="BA180" s="159" t="n"/>
      <c r="BB180" s="159" t="n"/>
    </row>
    <row r="181">
      <c r="C181" s="147" t="n"/>
      <c r="D181" s="61">
        <f>+D180-IF(D$18&gt;74,(D180/D$25)*$C$10)</f>
        <v/>
      </c>
      <c r="E181" s="61">
        <f>+E180-IF(E$18&gt;74,(E180/E$25)*$C$10)</f>
        <v/>
      </c>
      <c r="F181" s="61">
        <f>+F180-IF(F$18&gt;74,(F180/F$25)*$C$10)</f>
        <v/>
      </c>
      <c r="G181" s="61">
        <f>+G180-IF(G$18&gt;74,(G180/G$25)*$C$10)</f>
        <v/>
      </c>
      <c r="H181" s="61">
        <f>+H180-IF(H$18&gt;74,(H180/H$25)*$C$10)</f>
        <v/>
      </c>
      <c r="I181" s="61">
        <f>+I180-IF(I$18&gt;74,(I180/I$25)*$C$10)</f>
        <v/>
      </c>
      <c r="J181" s="61">
        <f>+J180-IF(J$18&gt;74,(J180/J$25)*$C$10)</f>
        <v/>
      </c>
      <c r="K181" s="61">
        <f>+K180-IF(K$18&gt;74,(K180/K$25)*$C$10)</f>
        <v/>
      </c>
      <c r="L181" s="61">
        <f>+L180-IF(L$18&gt;74,(L180/L$25)*$C$10)</f>
        <v/>
      </c>
      <c r="M181" s="61">
        <f>+M180-IF(M$18&gt;74,(M180/M$25)*$C$10)</f>
        <v/>
      </c>
      <c r="N181" s="61">
        <f>+N180-IF(N$18&gt;74,(N180/N$25)*$C$10)</f>
        <v/>
      </c>
      <c r="O181" s="61">
        <f>+O180-IF(O$18&gt;74,(O180/O$25)*$C$10)</f>
        <v/>
      </c>
      <c r="P181" s="61">
        <f>+P180-IF(P$18&gt;74,(P180/P$25)*$C$10)</f>
        <v/>
      </c>
      <c r="Q181" s="61">
        <f>+Q180-IF(Q$18&gt;74,(Q180/Q$25)*$C$10)</f>
        <v/>
      </c>
      <c r="R181" s="61">
        <f>+R180-IF(R$18&gt;74,(R180/R$25)*$C$10)</f>
        <v/>
      </c>
      <c r="S181" s="61">
        <f>+S180-IF(S$18&gt;74,(S180/S$25)*$C$10)</f>
        <v/>
      </c>
      <c r="T181" s="61">
        <f>+T180-IF(T$18&gt;74,(T180/T$25)*$C$10)</f>
        <v/>
      </c>
      <c r="U181" s="61">
        <f>+U180-IF(U$18&gt;74,(U180/U$25)*$C$10)</f>
        <v/>
      </c>
      <c r="V181" s="61">
        <f>+V180-IF(V$18&gt;74,(V180/V$25)*$C$10)</f>
        <v/>
      </c>
      <c r="W181" s="61">
        <f>+W180-IF(W$18&gt;74,(W180/W$25)*$C$10)</f>
        <v/>
      </c>
      <c r="X181" s="61">
        <f>+X180-IF(X$18&gt;74,(X180/X$25)*$C$10)</f>
        <v/>
      </c>
      <c r="Y181" s="61">
        <f>+Y180-IF(Y$18&gt;74,(Y180/Y$25)*$C$10)</f>
        <v/>
      </c>
      <c r="Z181" s="61">
        <f>+Z180-IF(Z$18&gt;74,(Z180/Z$25)*$C$10)</f>
        <v/>
      </c>
      <c r="AA181" s="61">
        <f>+AA180-IF(AA$18&gt;74,(AA180/AA$25)*$C$10)</f>
        <v/>
      </c>
      <c r="AB181" s="61">
        <f>+AB180-IF(AB$18&gt;74,(AB180/AB$25)*$C$10)</f>
        <v/>
      </c>
      <c r="AC181" s="61">
        <f>+AC180-IF(AC$18&gt;74,(AC180/AC$25)*$C$10)</f>
        <v/>
      </c>
      <c r="AD181" s="61">
        <f>+AD180-IF(AD$18&gt;74,(AD180/AD$25)*$C$10)</f>
        <v/>
      </c>
      <c r="AE181" s="61">
        <f>+AE180-IF(AE$18&gt;74,(AE180/AE$25)*$C$10)</f>
        <v/>
      </c>
      <c r="AF181" s="61">
        <f>+AF180-IF(AF$18&gt;74,(AF180/AF$25)*$C$10)</f>
        <v/>
      </c>
      <c r="AG181" s="61">
        <f>+AG180-IF(AG$18&gt;74,(AG180/AG$25)*$C$10)</f>
        <v/>
      </c>
      <c r="AH181" s="61">
        <f>+AH180-IF(AH$18&gt;74,(AH180/AH$25)*$C$10)</f>
        <v/>
      </c>
      <c r="AI181" s="61">
        <f>+AI180-IF(AI$18&gt;74,(AI180/AI$25)*$C$10)</f>
        <v/>
      </c>
      <c r="AJ181" s="61">
        <f>+AJ180-IF(AJ$18&gt;74,(AJ180/AJ$25)*$C$10)</f>
        <v/>
      </c>
      <c r="AK181" s="61">
        <f>+AK180-IF(AK$18&gt;74,(AK180/AK$25)*$C$10)</f>
        <v/>
      </c>
      <c r="AL181" s="61">
        <f>+AL180-IF(AL$18&gt;74,(AL180/AL$25)*$C$10)</f>
        <v/>
      </c>
      <c r="AM181" s="61">
        <f>+AM180-IF(AM$18&gt;74,(AM180/AM$25)*$C$10)</f>
        <v/>
      </c>
      <c r="AN181" s="61">
        <f>+AN180-IF(AN$18&gt;74,(AN180/AN$25)*$C$10)</f>
        <v/>
      </c>
      <c r="AO181" s="61">
        <f>+AO180-IF(AO$18&gt;74,(AO180/AO$25)*$C$10)</f>
        <v/>
      </c>
      <c r="AP181" s="61">
        <f>+AP180-IF(AP$18&gt;74,(AP180/AP$25)*$C$10)</f>
        <v/>
      </c>
      <c r="AQ181" s="61">
        <f>+AQ180-IF(AQ$18&gt;74,(AQ180/AQ$25)*$C$10)</f>
        <v/>
      </c>
      <c r="AR181" s="61">
        <f>+AR180-IF(AR$18&gt;74,(AR180/AR$25)*$C$10)</f>
        <v/>
      </c>
      <c r="AS181" s="61">
        <f>+AS180-IF(AS$18&gt;74,(AS180/AS$25)*$C$10)</f>
        <v/>
      </c>
      <c r="AT181" s="61">
        <f>+AT180-IF(AT$18&gt;74,(AT180/AT$25)*$C$10)</f>
        <v/>
      </c>
      <c r="AU181" s="61">
        <f>+AU180-IF(AU$18&gt;74,(AU180/AU$25)*$C$10)</f>
        <v/>
      </c>
      <c r="AV181" s="61">
        <f>+AV180-IF(AV$18&gt;74,(AV180/AV$25)*$C$10)</f>
        <v/>
      </c>
      <c r="AW181" s="61">
        <f>+AW180-IF(AW$18&gt;74,(AW180/AW$25)*$C$10)</f>
        <v/>
      </c>
      <c r="AX181" s="35">
        <f>IF(AW181&gt;0,1,0)</f>
        <v/>
      </c>
      <c r="AY181" s="35">
        <f>IF(AL181&gt;0,1,0)</f>
        <v/>
      </c>
      <c r="AZ181" s="35">
        <f>IF(AG181&gt;0,1,0)</f>
        <v/>
      </c>
      <c r="BA181" s="35">
        <f>IF(AB181&gt;0,1,0)</f>
        <v/>
      </c>
      <c r="BB181" s="35">
        <f>IF(W181&gt;0,1,0)</f>
        <v/>
      </c>
    </row>
    <row r="182">
      <c r="B182" s="154" t="inlineStr">
        <is>
          <t>trial 78</t>
        </is>
      </c>
      <c r="C182" s="155">
        <f>+start-$C$24</f>
        <v/>
      </c>
      <c r="D182" s="156">
        <f>IF((C182&lt;=0),0,((C182-D$24)*Stock*(_xlfn.NORM.INV(RAND(),stock_ave,stock_std))+(C182-D$24)*Bonds*(_xlfn.NORM.INV(RAND(),bond_ave,bond_std))+(C182-D$24)*cash*(_xlfn.NORM.INV(RAND(),cash_ave,cash_std))+(C182-D$24)))</f>
        <v/>
      </c>
      <c r="E182" s="156">
        <f>IF((D182&lt;=0),0,((D182-E$24)*Stock*(_xlfn.NORM.INV(RAND(),stock_ave,stock_std))+(D182-E$24)*Bonds*(_xlfn.NORM.INV(RAND(),bond_ave,bond_std))+(D182-E$24)*cash*(_xlfn.NORM.INV(RAND(),cash_ave,cash_std))+(D182-E$24)))</f>
        <v/>
      </c>
      <c r="F182" s="156">
        <f>IF((E182&lt;=0),0,((E182-F$24)*Stock*(_xlfn.NORM.INV(RAND(),stock_ave,stock_std))+(E182-F$24)*Bonds*(_xlfn.NORM.INV(RAND(),bond_ave,bond_std))+(E182-F$24)*cash*(_xlfn.NORM.INV(RAND(),cash_ave,cash_std))+(E182-F$24)))</f>
        <v/>
      </c>
      <c r="G182" s="156">
        <f>IF((F182&lt;=0),0,((F182-G$24)*Stock*(_xlfn.NORM.INV(RAND(),stock_ave,stock_std))+(F182-G$24)*Bonds*(_xlfn.NORM.INV(RAND(),bond_ave,bond_std))+(F182-G$24)*cash*(_xlfn.NORM.INV(RAND(),cash_ave,cash_std))+(F182-G$24)))</f>
        <v/>
      </c>
      <c r="H182" s="156">
        <f>IF((G182&lt;=0),0,((G182-H$24)*Stock*(_xlfn.NORM.INV(RAND(),stock_ave,stock_std))+(G182-H$24)*Bonds*(_xlfn.NORM.INV(RAND(),bond_ave,bond_std))+(G182-H$24)*cash*(_xlfn.NORM.INV(RAND(),cash_ave,cash_std))+(G182-H$24)))</f>
        <v/>
      </c>
      <c r="I182" s="156">
        <f>IF((H182&lt;=0),0,((H182-I$24)*Stock*(_xlfn.NORM.INV(RAND(),stock_ave,stock_std))+(H182-I$24)*Bonds*(_xlfn.NORM.INV(RAND(),bond_ave,bond_std))+(H182-I$24)*cash*(_xlfn.NORM.INV(RAND(),cash_ave,cash_std))+(H182-I$24)))</f>
        <v/>
      </c>
      <c r="J182" s="156">
        <f>IF((I182&lt;=0),0,((I182-J$24)*Stock*(_xlfn.NORM.INV(RAND(),stock_ave,stock_std))+(I182-J$24)*Bonds*(_xlfn.NORM.INV(RAND(),bond_ave,bond_std))+(I182-J$24)*cash*(_xlfn.NORM.INV(RAND(),cash_ave,cash_std))+(I182-J$24)))</f>
        <v/>
      </c>
      <c r="K182" s="156">
        <f>IF((J182&lt;=0),0,((J182-K$24)*Stock*(_xlfn.NORM.INV(RAND(),stock_ave,stock_std))+(J182-K$24)*Bonds*(_xlfn.NORM.INV(RAND(),bond_ave,bond_std))+(J182-K$24)*cash*(_xlfn.NORM.INV(RAND(),cash_ave,cash_std))+(J182-K$24)))</f>
        <v/>
      </c>
      <c r="L182" s="156">
        <f>IF((K182&lt;=0),0,((K182-L$24)*Stock*(_xlfn.NORM.INV(RAND(),stock_ave,stock_std))+(K182-L$24)*Bonds*(_xlfn.NORM.INV(RAND(),bond_ave,bond_std))+(K182-L$24)*cash*(_xlfn.NORM.INV(RAND(),cash_ave,cash_std))+(K182-L$24)))</f>
        <v/>
      </c>
      <c r="M182" s="156">
        <f>IF((L182&lt;=0),0,((L182-M$24)*Stock*(_xlfn.NORM.INV(RAND(),stock_ave,stock_std))+(L182-M$24)*Bonds*(_xlfn.NORM.INV(RAND(),bond_ave,bond_std))+(L182-M$24)*cash*(_xlfn.NORM.INV(RAND(),cash_ave,cash_std))+(L182-M$24)))</f>
        <v/>
      </c>
      <c r="N182" s="156">
        <f>IF((M182&lt;=0),0,((M182-N$24)*Stock*(_xlfn.NORM.INV(RAND(),stock_ave,stock_std))+(M182-N$24)*Bonds*(_xlfn.NORM.INV(RAND(),bond_ave,bond_std))+(M182-N$24)*cash*(_xlfn.NORM.INV(RAND(),cash_ave,cash_std))+(M182-N$24)))</f>
        <v/>
      </c>
      <c r="O182" s="156">
        <f>IF((N182&lt;=0),0,((N182-O$24)*Stock*(_xlfn.NORM.INV(RAND(),stock_ave,stock_std))+(N182-O$24)*Bonds*(_xlfn.NORM.INV(RAND(),bond_ave,bond_std))+(N182-O$24)*cash*(_xlfn.NORM.INV(RAND(),cash_ave,cash_std))+(N182-O$24)))</f>
        <v/>
      </c>
      <c r="P182" s="156">
        <f>IF((O182&lt;=0),0,((O182-P$24)*Stock*(_xlfn.NORM.INV(RAND(),stock_ave,stock_std))+(O182-P$24)*Bonds*(_xlfn.NORM.INV(RAND(),bond_ave,bond_std))+(O182-P$24)*cash*(_xlfn.NORM.INV(RAND(),cash_ave,cash_std))+(O182-P$24)))</f>
        <v/>
      </c>
      <c r="Q182" s="156">
        <f>IF((P182&lt;=0),0,((P182-Q$24)*Stock*(_xlfn.NORM.INV(RAND(),stock_ave,stock_std))+(P182-Q$24)*Bonds*(_xlfn.NORM.INV(RAND(),bond_ave,bond_std))+(P182-Q$24)*cash*(_xlfn.NORM.INV(RAND(),cash_ave,cash_std))+(P182-Q$24)))</f>
        <v/>
      </c>
      <c r="R182" s="156">
        <f>IF((Q182&lt;=0),0,((Q182-R$24)*Stock*(_xlfn.NORM.INV(RAND(),stock_ave,stock_std))+(Q182-R$24)*Bonds*(_xlfn.NORM.INV(RAND(),bond_ave,bond_std))+(Q182-R$24)*cash*(_xlfn.NORM.INV(RAND(),cash_ave,cash_std))+(Q182-R$24)))</f>
        <v/>
      </c>
      <c r="S182" s="156">
        <f>IF((R182&lt;=0),0,((R182-S$24)*Stock*(_xlfn.NORM.INV(RAND(),stock_ave,stock_std))+(R182-S$24)*Bonds*(_xlfn.NORM.INV(RAND(),bond_ave,bond_std))+(R182-S$24)*cash*(_xlfn.NORM.INV(RAND(),cash_ave,cash_std))+(R182-S$24)))</f>
        <v/>
      </c>
      <c r="T182" s="156">
        <f>IF((S182&lt;=0),0,((S182-T$24)*Stock*(_xlfn.NORM.INV(RAND(),stock_ave,stock_std))+(S182-T$24)*Bonds*(_xlfn.NORM.INV(RAND(),bond_ave,bond_std))+(S182-T$24)*cash*(_xlfn.NORM.INV(RAND(),cash_ave,cash_std))+(S182-T$24)))</f>
        <v/>
      </c>
      <c r="U182" s="156">
        <f>IF((T182&lt;=0),0,((T182-U$24)*Stock*(_xlfn.NORM.INV(RAND(),stock_ave,stock_std))+(T182-U$24)*Bonds*(_xlfn.NORM.INV(RAND(),bond_ave,bond_std))+(T182-U$24)*cash*(_xlfn.NORM.INV(RAND(),cash_ave,cash_std))+(T182-U$24)))</f>
        <v/>
      </c>
      <c r="V182" s="156">
        <f>IF((U182&lt;=0),0,((U182-V$24)*Stock*(_xlfn.NORM.INV(RAND(),stock_ave,stock_std))+(U182-V$24)*Bonds*(_xlfn.NORM.INV(RAND(),bond_ave,bond_std))+(U182-V$24)*cash*(_xlfn.NORM.INV(RAND(),cash_ave,cash_std))+(U182-V$24)))</f>
        <v/>
      </c>
      <c r="W182" s="156">
        <f>IF((V182&lt;=0),0,((V182-W$24)*Stock*(_xlfn.NORM.INV(RAND(),stock_ave,stock_std))+(V182-W$24)*Bonds*(_xlfn.NORM.INV(RAND(),bond_ave,bond_std))+(V182-W$24)*cash*(_xlfn.NORM.INV(RAND(),cash_ave,cash_std))+(V182-W$24)))</f>
        <v/>
      </c>
      <c r="X182" s="156">
        <f>IF((W182&lt;=0),0,((W182-X$24)*Stock*(_xlfn.NORM.INV(RAND(),stock_ave,stock_std))+(W182-X$24)*Bonds*(_xlfn.NORM.INV(RAND(),bond_ave,bond_std))+(W182-X$24)*cash*(_xlfn.NORM.INV(RAND(),cash_ave,cash_std))+(W182-X$24)))</f>
        <v/>
      </c>
      <c r="Y182" s="156">
        <f>IF((X182&lt;=0),0,((X182-Y$24)*Stock*(_xlfn.NORM.INV(RAND(),stock_ave,stock_std))+(X182-Y$24)*Bonds*(_xlfn.NORM.INV(RAND(),bond_ave,bond_std))+(X182-Y$24)*cash*(_xlfn.NORM.INV(RAND(),cash_ave,cash_std))+(X182-Y$24)))</f>
        <v/>
      </c>
      <c r="Z182" s="156">
        <f>IF((Y182&lt;=0),0,((Y182-Z$24)*Stock*(_xlfn.NORM.INV(RAND(),stock_ave,stock_std))+(Y182-Z$24)*Bonds*(_xlfn.NORM.INV(RAND(),bond_ave,bond_std))+(Y182-Z$24)*cash*(_xlfn.NORM.INV(RAND(),cash_ave,cash_std))+(Y182-Z$24)))</f>
        <v/>
      </c>
      <c r="AA182" s="156">
        <f>IF((Z182&lt;=0),0,((Z182-AA$24)*Stock*(_xlfn.NORM.INV(RAND(),stock_ave,stock_std))+(Z182-AA$24)*Bonds*(_xlfn.NORM.INV(RAND(),bond_ave,bond_std))+(Z182-AA$24)*cash*(_xlfn.NORM.INV(RAND(),cash_ave,cash_std))+(Z182-AA$24)))</f>
        <v/>
      </c>
      <c r="AB182" s="156">
        <f>IF((AA182&lt;=0),0,((AA182-AB$24)*Stock*(_xlfn.NORM.INV(RAND(),stock_ave,stock_std))+(AA182-AB$24)*Bonds*(_xlfn.NORM.INV(RAND(),bond_ave,bond_std))+(AA182-AB$24)*cash*(_xlfn.NORM.INV(RAND(),cash_ave,cash_std))+(AA182-AB$24)))</f>
        <v/>
      </c>
      <c r="AC182" s="156">
        <f>IF((AB182&lt;=0),0,((AB182-AC$24)*Stock*(_xlfn.NORM.INV(RAND(),stock_ave,stock_std))+(AB182-AC$24)*Bonds*(_xlfn.NORM.INV(RAND(),bond_ave,bond_std))+(AB182-AC$24)*cash*(_xlfn.NORM.INV(RAND(),cash_ave,cash_std))+(AB182-AC$24)))</f>
        <v/>
      </c>
      <c r="AD182" s="156">
        <f>IF((AC182&lt;=0),0,((AC182-AD$24)*Stock*(_xlfn.NORM.INV(RAND(),stock_ave,stock_std))+(AC182-AD$24)*Bonds*(_xlfn.NORM.INV(RAND(),bond_ave,bond_std))+(AC182-AD$24)*cash*(_xlfn.NORM.INV(RAND(),cash_ave,cash_std))+(AC182-AD$24)))</f>
        <v/>
      </c>
      <c r="AE182" s="156">
        <f>IF((AD182&lt;=0),0,((AD182-AE$24)*Stock*(_xlfn.NORM.INV(RAND(),stock_ave,stock_std))+(AD182-AE$24)*Bonds*(_xlfn.NORM.INV(RAND(),bond_ave,bond_std))+(AD182-AE$24)*cash*(_xlfn.NORM.INV(RAND(),cash_ave,cash_std))+(AD182-AE$24)))</f>
        <v/>
      </c>
      <c r="AF182" s="156">
        <f>IF((AE182&lt;=0),0,((AE182-AF$24)*Stock*(_xlfn.NORM.INV(RAND(),stock_ave,stock_std))+(AE182-AF$24)*Bonds*(_xlfn.NORM.INV(RAND(),bond_ave,bond_std))+(AE182-AF$24)*cash*(_xlfn.NORM.INV(RAND(),cash_ave,cash_std))+(AE182-AF$24)))</f>
        <v/>
      </c>
      <c r="AG182" s="156">
        <f>IF((AF182&lt;=0),0,((AF182-AG$24)*Stock*(_xlfn.NORM.INV(RAND(),stock_ave,stock_std))+(AF182-AG$24)*Bonds*(_xlfn.NORM.INV(RAND(),bond_ave,bond_std))+(AF182-AG$24)*cash*(_xlfn.NORM.INV(RAND(),cash_ave,cash_std))+(AF182-AG$24)))</f>
        <v/>
      </c>
      <c r="AH182" s="156">
        <f>IF((AG182&lt;=0),0,((AG182-AH$24)*Stock*(_xlfn.NORM.INV(RAND(),stock_ave,stock_std))+(AG182-AH$24)*Bonds*(_xlfn.NORM.INV(RAND(),bond_ave,bond_std))+(AG182-AH$24)*cash*(_xlfn.NORM.INV(RAND(),cash_ave,cash_std))+(AG182-AH$24)))</f>
        <v/>
      </c>
      <c r="AI182" s="156">
        <f>IF((AH182&lt;=0),0,((AH182-AI$24)*Stock*(_xlfn.NORM.INV(RAND(),stock_ave,stock_std))+(AH182-AI$24)*Bonds*(_xlfn.NORM.INV(RAND(),bond_ave,bond_std))+(AH182-AI$24)*cash*(_xlfn.NORM.INV(RAND(),cash_ave,cash_std))+(AH182-AI$24)))</f>
        <v/>
      </c>
      <c r="AJ182" s="156">
        <f>IF((AI182&lt;=0),0,((AI182-AJ$24)*Stock*(_xlfn.NORM.INV(RAND(),stock_ave,stock_std))+(AI182-AJ$24)*Bonds*(_xlfn.NORM.INV(RAND(),bond_ave,bond_std))+(AI182-AJ$24)*cash*(_xlfn.NORM.INV(RAND(),cash_ave,cash_std))+(AI182-AJ$24)))</f>
        <v/>
      </c>
      <c r="AK182" s="156">
        <f>IF((AJ182&lt;=0),0,((AJ182-AK$24)*Stock*(_xlfn.NORM.INV(RAND(),stock_ave,stock_std))+(AJ182-AK$24)*Bonds*(_xlfn.NORM.INV(RAND(),bond_ave,bond_std))+(AJ182-AK$24)*cash*(_xlfn.NORM.INV(RAND(),cash_ave,cash_std))+(AJ182-AK$24)))</f>
        <v/>
      </c>
      <c r="AL182" s="156">
        <f>IF((AK182&lt;=0),0,((AK182-AL$24)*Stock*(_xlfn.NORM.INV(RAND(),stock_ave,stock_std))+(AK182-AL$24)*Bonds*(_xlfn.NORM.INV(RAND(),bond_ave,bond_std))+(AK182-AL$24)*cash*(_xlfn.NORM.INV(RAND(),cash_ave,cash_std))+(AK182-AL$24)))</f>
        <v/>
      </c>
      <c r="AM182" s="156">
        <f>IF((AL182&lt;=0),0,((AL182-AM$24)*Stock*(_xlfn.NORM.INV(RAND(),stock_ave,stock_std))+(AL182-AM$24)*Bonds*(_xlfn.NORM.INV(RAND(),bond_ave,bond_std))+(AL182-AM$24)*cash*(_xlfn.NORM.INV(RAND(),cash_ave,cash_std))+(AL182-AM$24)))</f>
        <v/>
      </c>
      <c r="AN182" s="156">
        <f>IF((AM182&lt;=0),0,((AM182-AN$24)*Stock*(_xlfn.NORM.INV(RAND(),stock_ave,stock_std))+(AM182-AN$24)*Bonds*(_xlfn.NORM.INV(RAND(),bond_ave,bond_std))+(AM182-AN$24)*cash*(_xlfn.NORM.INV(RAND(),cash_ave,cash_std))+(AM182-AN$24)))</f>
        <v/>
      </c>
      <c r="AO182" s="156">
        <f>IF((AN182&lt;=0),0,((AN182-AO$24)*Stock*(_xlfn.NORM.INV(RAND(),stock_ave,stock_std))+(AN182-AO$24)*Bonds*(_xlfn.NORM.INV(RAND(),bond_ave,bond_std))+(AN182-AO$24)*cash*(_xlfn.NORM.INV(RAND(),cash_ave,cash_std))+(AN182-AO$24)))</f>
        <v/>
      </c>
      <c r="AP182" s="156">
        <f>IF((AO182&lt;=0),0,((AO182-AP$24)*Stock*(_xlfn.NORM.INV(RAND(),stock_ave,stock_std))+(AO182-AP$24)*Bonds*(_xlfn.NORM.INV(RAND(),bond_ave,bond_std))+(AO182-AP$24)*cash*(_xlfn.NORM.INV(RAND(),cash_ave,cash_std))+(AO182-AP$24)))</f>
        <v/>
      </c>
      <c r="AQ182" s="156">
        <f>IF((AP182&lt;=0),0,((AP182-AQ$24)*Stock*(_xlfn.NORM.INV(RAND(),stock_ave,stock_std))+(AP182-AQ$24)*Bonds*(_xlfn.NORM.INV(RAND(),bond_ave,bond_std))+(AP182-AQ$24)*cash*(_xlfn.NORM.INV(RAND(),cash_ave,cash_std))+(AP182-AQ$24)))</f>
        <v/>
      </c>
      <c r="AR182" s="156">
        <f>IF((AQ182&lt;=0),0,((AQ182-AR$24)*Stock*(_xlfn.NORM.INV(RAND(),stock_ave,stock_std))+(AQ182-AR$24)*Bonds*(_xlfn.NORM.INV(RAND(),bond_ave,bond_std))+(AQ182-AR$24)*cash*(_xlfn.NORM.INV(RAND(),cash_ave,cash_std))+(AQ182-AR$24)))</f>
        <v/>
      </c>
      <c r="AS182" s="156">
        <f>IF((AR182&lt;=0),0,((AR182-AS$24)*Stock*(_xlfn.NORM.INV(RAND(),stock_ave,stock_std))+(AR182-AS$24)*Bonds*(_xlfn.NORM.INV(RAND(),bond_ave,bond_std))+(AR182-AS$24)*cash*(_xlfn.NORM.INV(RAND(),cash_ave,cash_std))+(AR182-AS$24)))</f>
        <v/>
      </c>
      <c r="AT182" s="156">
        <f>IF((AS182&lt;=0),0,((AS182-AT$24)*Stock*(_xlfn.NORM.INV(RAND(),stock_ave,stock_std))+(AS182-AT$24)*Bonds*(_xlfn.NORM.INV(RAND(),bond_ave,bond_std))+(AS182-AT$24)*cash*(_xlfn.NORM.INV(RAND(),cash_ave,cash_std))+(AS182-AT$24)))</f>
        <v/>
      </c>
      <c r="AU182" s="156">
        <f>IF((AT182&lt;=0),0,((AT182-AU$24)*Stock*(_xlfn.NORM.INV(RAND(),stock_ave,stock_std))+(AT182-AU$24)*Bonds*(_xlfn.NORM.INV(RAND(),bond_ave,bond_std))+(AT182-AU$24)*cash*(_xlfn.NORM.INV(RAND(),cash_ave,cash_std))+(AT182-AU$24)))</f>
        <v/>
      </c>
      <c r="AV182" s="156">
        <f>IF((AU182&lt;=0),0,((AU182-AV$24)*Stock*(_xlfn.NORM.INV(RAND(),stock_ave,stock_std))+(AU182-AV$24)*Bonds*(_xlfn.NORM.INV(RAND(),bond_ave,bond_std))+(AU182-AV$24)*cash*(_xlfn.NORM.INV(RAND(),cash_ave,cash_std))+(AU182-AV$24)))</f>
        <v/>
      </c>
      <c r="AW182" s="156">
        <f>IF((AV182&lt;=0),0,((AV182-AW$24)*Stock*(_xlfn.NORM.INV(RAND(),stock_ave,stock_std))+(AV182-AW$24)*Bonds*(_xlfn.NORM.INV(RAND(),bond_ave,bond_std))+(AV182-AW$24)*cash*(_xlfn.NORM.INV(RAND(),cash_ave,cash_std))+(AV182-AW$24)))</f>
        <v/>
      </c>
      <c r="AX182" s="159" t="n"/>
      <c r="AY182" s="159" t="n"/>
      <c r="AZ182" s="159" t="n"/>
      <c r="BA182" s="159" t="n"/>
      <c r="BB182" s="159" t="n"/>
    </row>
    <row r="183">
      <c r="C183" s="147" t="n"/>
      <c r="D183" s="61">
        <f>+D182-IF(D$18&gt;74,(D182/D$25)*$C$10)</f>
        <v/>
      </c>
      <c r="E183" s="61">
        <f>+E182-IF(E$18&gt;74,(E182/E$25)*$C$10)</f>
        <v/>
      </c>
      <c r="F183" s="61">
        <f>+F182-IF(F$18&gt;74,(F182/F$25)*$C$10)</f>
        <v/>
      </c>
      <c r="G183" s="61">
        <f>+G182-IF(G$18&gt;74,(G182/G$25)*$C$10)</f>
        <v/>
      </c>
      <c r="H183" s="61">
        <f>+H182-IF(H$18&gt;74,(H182/H$25)*$C$10)</f>
        <v/>
      </c>
      <c r="I183" s="61">
        <f>+I182-IF(I$18&gt;74,(I182/I$25)*$C$10)</f>
        <v/>
      </c>
      <c r="J183" s="61">
        <f>+J182-IF(J$18&gt;74,(J182/J$25)*$C$10)</f>
        <v/>
      </c>
      <c r="K183" s="61">
        <f>+K182-IF(K$18&gt;74,(K182/K$25)*$C$10)</f>
        <v/>
      </c>
      <c r="L183" s="61">
        <f>+L182-IF(L$18&gt;74,(L182/L$25)*$C$10)</f>
        <v/>
      </c>
      <c r="M183" s="61">
        <f>+M182-IF(M$18&gt;74,(M182/M$25)*$C$10)</f>
        <v/>
      </c>
      <c r="N183" s="61">
        <f>+N182-IF(N$18&gt;74,(N182/N$25)*$C$10)</f>
        <v/>
      </c>
      <c r="O183" s="61">
        <f>+O182-IF(O$18&gt;74,(O182/O$25)*$C$10)</f>
        <v/>
      </c>
      <c r="P183" s="61">
        <f>+P182-IF(P$18&gt;74,(P182/P$25)*$C$10)</f>
        <v/>
      </c>
      <c r="Q183" s="61">
        <f>+Q182-IF(Q$18&gt;74,(Q182/Q$25)*$C$10)</f>
        <v/>
      </c>
      <c r="R183" s="61">
        <f>+R182-IF(R$18&gt;74,(R182/R$25)*$C$10)</f>
        <v/>
      </c>
      <c r="S183" s="61">
        <f>+S182-IF(S$18&gt;74,(S182/S$25)*$C$10)</f>
        <v/>
      </c>
      <c r="T183" s="61">
        <f>+T182-IF(T$18&gt;74,(T182/T$25)*$C$10)</f>
        <v/>
      </c>
      <c r="U183" s="61">
        <f>+U182-IF(U$18&gt;74,(U182/U$25)*$C$10)</f>
        <v/>
      </c>
      <c r="V183" s="61">
        <f>+V182-IF(V$18&gt;74,(V182/V$25)*$C$10)</f>
        <v/>
      </c>
      <c r="W183" s="61">
        <f>+W182-IF(W$18&gt;74,(W182/W$25)*$C$10)</f>
        <v/>
      </c>
      <c r="X183" s="61">
        <f>+X182-IF(X$18&gt;74,(X182/X$25)*$C$10)</f>
        <v/>
      </c>
      <c r="Y183" s="61">
        <f>+Y182-IF(Y$18&gt;74,(Y182/Y$25)*$C$10)</f>
        <v/>
      </c>
      <c r="Z183" s="61">
        <f>+Z182-IF(Z$18&gt;74,(Z182/Z$25)*$C$10)</f>
        <v/>
      </c>
      <c r="AA183" s="61">
        <f>+AA182-IF(AA$18&gt;74,(AA182/AA$25)*$C$10)</f>
        <v/>
      </c>
      <c r="AB183" s="61">
        <f>+AB182-IF(AB$18&gt;74,(AB182/AB$25)*$C$10)</f>
        <v/>
      </c>
      <c r="AC183" s="61">
        <f>+AC182-IF(AC$18&gt;74,(AC182/AC$25)*$C$10)</f>
        <v/>
      </c>
      <c r="AD183" s="61">
        <f>+AD182-IF(AD$18&gt;74,(AD182/AD$25)*$C$10)</f>
        <v/>
      </c>
      <c r="AE183" s="61">
        <f>+AE182-IF(AE$18&gt;74,(AE182/AE$25)*$C$10)</f>
        <v/>
      </c>
      <c r="AF183" s="61">
        <f>+AF182-IF(AF$18&gt;74,(AF182/AF$25)*$C$10)</f>
        <v/>
      </c>
      <c r="AG183" s="61">
        <f>+AG182-IF(AG$18&gt;74,(AG182/AG$25)*$C$10)</f>
        <v/>
      </c>
      <c r="AH183" s="61">
        <f>+AH182-IF(AH$18&gt;74,(AH182/AH$25)*$C$10)</f>
        <v/>
      </c>
      <c r="AI183" s="61">
        <f>+AI182-IF(AI$18&gt;74,(AI182/AI$25)*$C$10)</f>
        <v/>
      </c>
      <c r="AJ183" s="61">
        <f>+AJ182-IF(AJ$18&gt;74,(AJ182/AJ$25)*$C$10)</f>
        <v/>
      </c>
      <c r="AK183" s="61">
        <f>+AK182-IF(AK$18&gt;74,(AK182/AK$25)*$C$10)</f>
        <v/>
      </c>
      <c r="AL183" s="61">
        <f>+AL182-IF(AL$18&gt;74,(AL182/AL$25)*$C$10)</f>
        <v/>
      </c>
      <c r="AM183" s="61">
        <f>+AM182-IF(AM$18&gt;74,(AM182/AM$25)*$C$10)</f>
        <v/>
      </c>
      <c r="AN183" s="61">
        <f>+AN182-IF(AN$18&gt;74,(AN182/AN$25)*$C$10)</f>
        <v/>
      </c>
      <c r="AO183" s="61">
        <f>+AO182-IF(AO$18&gt;74,(AO182/AO$25)*$C$10)</f>
        <v/>
      </c>
      <c r="AP183" s="61">
        <f>+AP182-IF(AP$18&gt;74,(AP182/AP$25)*$C$10)</f>
        <v/>
      </c>
      <c r="AQ183" s="61">
        <f>+AQ182-IF(AQ$18&gt;74,(AQ182/AQ$25)*$C$10)</f>
        <v/>
      </c>
      <c r="AR183" s="61">
        <f>+AR182-IF(AR$18&gt;74,(AR182/AR$25)*$C$10)</f>
        <v/>
      </c>
      <c r="AS183" s="61">
        <f>+AS182-IF(AS$18&gt;74,(AS182/AS$25)*$C$10)</f>
        <v/>
      </c>
      <c r="AT183" s="61">
        <f>+AT182-IF(AT$18&gt;74,(AT182/AT$25)*$C$10)</f>
        <v/>
      </c>
      <c r="AU183" s="61">
        <f>+AU182-IF(AU$18&gt;74,(AU182/AU$25)*$C$10)</f>
        <v/>
      </c>
      <c r="AV183" s="61">
        <f>+AV182-IF(AV$18&gt;74,(AV182/AV$25)*$C$10)</f>
        <v/>
      </c>
      <c r="AW183" s="61">
        <f>+AW182-IF(AW$18&gt;74,(AW182/AW$25)*$C$10)</f>
        <v/>
      </c>
      <c r="AX183" s="35">
        <f>IF(AW183&gt;0,1,0)</f>
        <v/>
      </c>
      <c r="AY183" s="35">
        <f>IF(AL183&gt;0,1,0)</f>
        <v/>
      </c>
      <c r="AZ183" s="35">
        <f>IF(AG183&gt;0,1,0)</f>
        <v/>
      </c>
      <c r="BA183" s="35">
        <f>IF(AB183&gt;0,1,0)</f>
        <v/>
      </c>
      <c r="BB183" s="35">
        <f>IF(W183&gt;0,1,0)</f>
        <v/>
      </c>
    </row>
    <row r="184">
      <c r="B184" s="154" t="inlineStr">
        <is>
          <t>trial 79</t>
        </is>
      </c>
      <c r="C184" s="155">
        <f>+start-$C$24</f>
        <v/>
      </c>
      <c r="D184" s="156">
        <f>IF((C184&lt;=0),0,((C184-D$24)*Stock*(_xlfn.NORM.INV(RAND(),stock_ave,stock_std))+(C184-D$24)*Bonds*(_xlfn.NORM.INV(RAND(),bond_ave,bond_std))+(C184-D$24)*cash*(_xlfn.NORM.INV(RAND(),cash_ave,cash_std))+(C184-D$24)))</f>
        <v/>
      </c>
      <c r="E184" s="156">
        <f>IF((D184&lt;=0),0,((D184-E$24)*Stock*(_xlfn.NORM.INV(RAND(),stock_ave,stock_std))+(D184-E$24)*Bonds*(_xlfn.NORM.INV(RAND(),bond_ave,bond_std))+(D184-E$24)*cash*(_xlfn.NORM.INV(RAND(),cash_ave,cash_std))+(D184-E$24)))</f>
        <v/>
      </c>
      <c r="F184" s="156">
        <f>IF((E184&lt;=0),0,((E184-F$24)*Stock*(_xlfn.NORM.INV(RAND(),stock_ave,stock_std))+(E184-F$24)*Bonds*(_xlfn.NORM.INV(RAND(),bond_ave,bond_std))+(E184-F$24)*cash*(_xlfn.NORM.INV(RAND(),cash_ave,cash_std))+(E184-F$24)))</f>
        <v/>
      </c>
      <c r="G184" s="156">
        <f>IF((F184&lt;=0),0,((F184-G$24)*Stock*(_xlfn.NORM.INV(RAND(),stock_ave,stock_std))+(F184-G$24)*Bonds*(_xlfn.NORM.INV(RAND(),bond_ave,bond_std))+(F184-G$24)*cash*(_xlfn.NORM.INV(RAND(),cash_ave,cash_std))+(F184-G$24)))</f>
        <v/>
      </c>
      <c r="H184" s="156">
        <f>IF((G184&lt;=0),0,((G184-H$24)*Stock*(_xlfn.NORM.INV(RAND(),stock_ave,stock_std))+(G184-H$24)*Bonds*(_xlfn.NORM.INV(RAND(),bond_ave,bond_std))+(G184-H$24)*cash*(_xlfn.NORM.INV(RAND(),cash_ave,cash_std))+(G184-H$24)))</f>
        <v/>
      </c>
      <c r="I184" s="156">
        <f>IF((H184&lt;=0),0,((H184-I$24)*Stock*(_xlfn.NORM.INV(RAND(),stock_ave,stock_std))+(H184-I$24)*Bonds*(_xlfn.NORM.INV(RAND(),bond_ave,bond_std))+(H184-I$24)*cash*(_xlfn.NORM.INV(RAND(),cash_ave,cash_std))+(H184-I$24)))</f>
        <v/>
      </c>
      <c r="J184" s="156">
        <f>IF((I184&lt;=0),0,((I184-J$24)*Stock*(_xlfn.NORM.INV(RAND(),stock_ave,stock_std))+(I184-J$24)*Bonds*(_xlfn.NORM.INV(RAND(),bond_ave,bond_std))+(I184-J$24)*cash*(_xlfn.NORM.INV(RAND(),cash_ave,cash_std))+(I184-J$24)))</f>
        <v/>
      </c>
      <c r="K184" s="156">
        <f>IF((J184&lt;=0),0,((J184-K$24)*Stock*(_xlfn.NORM.INV(RAND(),stock_ave,stock_std))+(J184-K$24)*Bonds*(_xlfn.NORM.INV(RAND(),bond_ave,bond_std))+(J184-K$24)*cash*(_xlfn.NORM.INV(RAND(),cash_ave,cash_std))+(J184-K$24)))</f>
        <v/>
      </c>
      <c r="L184" s="156">
        <f>IF((K184&lt;=0),0,((K184-L$24)*Stock*(_xlfn.NORM.INV(RAND(),stock_ave,stock_std))+(K184-L$24)*Bonds*(_xlfn.NORM.INV(RAND(),bond_ave,bond_std))+(K184-L$24)*cash*(_xlfn.NORM.INV(RAND(),cash_ave,cash_std))+(K184-L$24)))</f>
        <v/>
      </c>
      <c r="M184" s="156">
        <f>IF((L184&lt;=0),0,((L184-M$24)*Stock*(_xlfn.NORM.INV(RAND(),stock_ave,stock_std))+(L184-M$24)*Bonds*(_xlfn.NORM.INV(RAND(),bond_ave,bond_std))+(L184-M$24)*cash*(_xlfn.NORM.INV(RAND(),cash_ave,cash_std))+(L184-M$24)))</f>
        <v/>
      </c>
      <c r="N184" s="156">
        <f>IF((M184&lt;=0),0,((M184-N$24)*Stock*(_xlfn.NORM.INV(RAND(),stock_ave,stock_std))+(M184-N$24)*Bonds*(_xlfn.NORM.INV(RAND(),bond_ave,bond_std))+(M184-N$24)*cash*(_xlfn.NORM.INV(RAND(),cash_ave,cash_std))+(M184-N$24)))</f>
        <v/>
      </c>
      <c r="O184" s="156">
        <f>IF((N184&lt;=0),0,((N184-O$24)*Stock*(_xlfn.NORM.INV(RAND(),stock_ave,stock_std))+(N184-O$24)*Bonds*(_xlfn.NORM.INV(RAND(),bond_ave,bond_std))+(N184-O$24)*cash*(_xlfn.NORM.INV(RAND(),cash_ave,cash_std))+(N184-O$24)))</f>
        <v/>
      </c>
      <c r="P184" s="156">
        <f>IF((O184&lt;=0),0,((O184-P$24)*Stock*(_xlfn.NORM.INV(RAND(),stock_ave,stock_std))+(O184-P$24)*Bonds*(_xlfn.NORM.INV(RAND(),bond_ave,bond_std))+(O184-P$24)*cash*(_xlfn.NORM.INV(RAND(),cash_ave,cash_std))+(O184-P$24)))</f>
        <v/>
      </c>
      <c r="Q184" s="156">
        <f>IF((P184&lt;=0),0,((P184-Q$24)*Stock*(_xlfn.NORM.INV(RAND(),stock_ave,stock_std))+(P184-Q$24)*Bonds*(_xlfn.NORM.INV(RAND(),bond_ave,bond_std))+(P184-Q$24)*cash*(_xlfn.NORM.INV(RAND(),cash_ave,cash_std))+(P184-Q$24)))</f>
        <v/>
      </c>
      <c r="R184" s="156">
        <f>IF((Q184&lt;=0),0,((Q184-R$24)*Stock*(_xlfn.NORM.INV(RAND(),stock_ave,stock_std))+(Q184-R$24)*Bonds*(_xlfn.NORM.INV(RAND(),bond_ave,bond_std))+(Q184-R$24)*cash*(_xlfn.NORM.INV(RAND(),cash_ave,cash_std))+(Q184-R$24)))</f>
        <v/>
      </c>
      <c r="S184" s="156">
        <f>IF((R184&lt;=0),0,((R184-S$24)*Stock*(_xlfn.NORM.INV(RAND(),stock_ave,stock_std))+(R184-S$24)*Bonds*(_xlfn.NORM.INV(RAND(),bond_ave,bond_std))+(R184-S$24)*cash*(_xlfn.NORM.INV(RAND(),cash_ave,cash_std))+(R184-S$24)))</f>
        <v/>
      </c>
      <c r="T184" s="156">
        <f>IF((S184&lt;=0),0,((S184-T$24)*Stock*(_xlfn.NORM.INV(RAND(),stock_ave,stock_std))+(S184-T$24)*Bonds*(_xlfn.NORM.INV(RAND(),bond_ave,bond_std))+(S184-T$24)*cash*(_xlfn.NORM.INV(RAND(),cash_ave,cash_std))+(S184-T$24)))</f>
        <v/>
      </c>
      <c r="U184" s="156">
        <f>IF((T184&lt;=0),0,((T184-U$24)*Stock*(_xlfn.NORM.INV(RAND(),stock_ave,stock_std))+(T184-U$24)*Bonds*(_xlfn.NORM.INV(RAND(),bond_ave,bond_std))+(T184-U$24)*cash*(_xlfn.NORM.INV(RAND(),cash_ave,cash_std))+(T184-U$24)))</f>
        <v/>
      </c>
      <c r="V184" s="156">
        <f>IF((U184&lt;=0),0,((U184-V$24)*Stock*(_xlfn.NORM.INV(RAND(),stock_ave,stock_std))+(U184-V$24)*Bonds*(_xlfn.NORM.INV(RAND(),bond_ave,bond_std))+(U184-V$24)*cash*(_xlfn.NORM.INV(RAND(),cash_ave,cash_std))+(U184-V$24)))</f>
        <v/>
      </c>
      <c r="W184" s="156">
        <f>IF((V184&lt;=0),0,((V184-W$24)*Stock*(_xlfn.NORM.INV(RAND(),stock_ave,stock_std))+(V184-W$24)*Bonds*(_xlfn.NORM.INV(RAND(),bond_ave,bond_std))+(V184-W$24)*cash*(_xlfn.NORM.INV(RAND(),cash_ave,cash_std))+(V184-W$24)))</f>
        <v/>
      </c>
      <c r="X184" s="156">
        <f>IF((W184&lt;=0),0,((W184-X$24)*Stock*(_xlfn.NORM.INV(RAND(),stock_ave,stock_std))+(W184-X$24)*Bonds*(_xlfn.NORM.INV(RAND(),bond_ave,bond_std))+(W184-X$24)*cash*(_xlfn.NORM.INV(RAND(),cash_ave,cash_std))+(W184-X$24)))</f>
        <v/>
      </c>
      <c r="Y184" s="156">
        <f>IF((X184&lt;=0),0,((X184-Y$24)*Stock*(_xlfn.NORM.INV(RAND(),stock_ave,stock_std))+(X184-Y$24)*Bonds*(_xlfn.NORM.INV(RAND(),bond_ave,bond_std))+(X184-Y$24)*cash*(_xlfn.NORM.INV(RAND(),cash_ave,cash_std))+(X184-Y$24)))</f>
        <v/>
      </c>
      <c r="Z184" s="156">
        <f>IF((Y184&lt;=0),0,((Y184-Z$24)*Stock*(_xlfn.NORM.INV(RAND(),stock_ave,stock_std))+(Y184-Z$24)*Bonds*(_xlfn.NORM.INV(RAND(),bond_ave,bond_std))+(Y184-Z$24)*cash*(_xlfn.NORM.INV(RAND(),cash_ave,cash_std))+(Y184-Z$24)))</f>
        <v/>
      </c>
      <c r="AA184" s="156">
        <f>IF((Z184&lt;=0),0,((Z184-AA$24)*Stock*(_xlfn.NORM.INV(RAND(),stock_ave,stock_std))+(Z184-AA$24)*Bonds*(_xlfn.NORM.INV(RAND(),bond_ave,bond_std))+(Z184-AA$24)*cash*(_xlfn.NORM.INV(RAND(),cash_ave,cash_std))+(Z184-AA$24)))</f>
        <v/>
      </c>
      <c r="AB184" s="156">
        <f>IF((AA184&lt;=0),0,((AA184-AB$24)*Stock*(_xlfn.NORM.INV(RAND(),stock_ave,stock_std))+(AA184-AB$24)*Bonds*(_xlfn.NORM.INV(RAND(),bond_ave,bond_std))+(AA184-AB$24)*cash*(_xlfn.NORM.INV(RAND(),cash_ave,cash_std))+(AA184-AB$24)))</f>
        <v/>
      </c>
      <c r="AC184" s="156">
        <f>IF((AB184&lt;=0),0,((AB184-AC$24)*Stock*(_xlfn.NORM.INV(RAND(),stock_ave,stock_std))+(AB184-AC$24)*Bonds*(_xlfn.NORM.INV(RAND(),bond_ave,bond_std))+(AB184-AC$24)*cash*(_xlfn.NORM.INV(RAND(),cash_ave,cash_std))+(AB184-AC$24)))</f>
        <v/>
      </c>
      <c r="AD184" s="156">
        <f>IF((AC184&lt;=0),0,((AC184-AD$24)*Stock*(_xlfn.NORM.INV(RAND(),stock_ave,stock_std))+(AC184-AD$24)*Bonds*(_xlfn.NORM.INV(RAND(),bond_ave,bond_std))+(AC184-AD$24)*cash*(_xlfn.NORM.INV(RAND(),cash_ave,cash_std))+(AC184-AD$24)))</f>
        <v/>
      </c>
      <c r="AE184" s="156">
        <f>IF((AD184&lt;=0),0,((AD184-AE$24)*Stock*(_xlfn.NORM.INV(RAND(),stock_ave,stock_std))+(AD184-AE$24)*Bonds*(_xlfn.NORM.INV(RAND(),bond_ave,bond_std))+(AD184-AE$24)*cash*(_xlfn.NORM.INV(RAND(),cash_ave,cash_std))+(AD184-AE$24)))</f>
        <v/>
      </c>
      <c r="AF184" s="156">
        <f>IF((AE184&lt;=0),0,((AE184-AF$24)*Stock*(_xlfn.NORM.INV(RAND(),stock_ave,stock_std))+(AE184-AF$24)*Bonds*(_xlfn.NORM.INV(RAND(),bond_ave,bond_std))+(AE184-AF$24)*cash*(_xlfn.NORM.INV(RAND(),cash_ave,cash_std))+(AE184-AF$24)))</f>
        <v/>
      </c>
      <c r="AG184" s="156">
        <f>IF((AF184&lt;=0),0,((AF184-AG$24)*Stock*(_xlfn.NORM.INV(RAND(),stock_ave,stock_std))+(AF184-AG$24)*Bonds*(_xlfn.NORM.INV(RAND(),bond_ave,bond_std))+(AF184-AG$24)*cash*(_xlfn.NORM.INV(RAND(),cash_ave,cash_std))+(AF184-AG$24)))</f>
        <v/>
      </c>
      <c r="AH184" s="156">
        <f>IF((AG184&lt;=0),0,((AG184-AH$24)*Stock*(_xlfn.NORM.INV(RAND(),stock_ave,stock_std))+(AG184-AH$24)*Bonds*(_xlfn.NORM.INV(RAND(),bond_ave,bond_std))+(AG184-AH$24)*cash*(_xlfn.NORM.INV(RAND(),cash_ave,cash_std))+(AG184-AH$24)))</f>
        <v/>
      </c>
      <c r="AI184" s="156">
        <f>IF((AH184&lt;=0),0,((AH184-AI$24)*Stock*(_xlfn.NORM.INV(RAND(),stock_ave,stock_std))+(AH184-AI$24)*Bonds*(_xlfn.NORM.INV(RAND(),bond_ave,bond_std))+(AH184-AI$24)*cash*(_xlfn.NORM.INV(RAND(),cash_ave,cash_std))+(AH184-AI$24)))</f>
        <v/>
      </c>
      <c r="AJ184" s="156">
        <f>IF((AI184&lt;=0),0,((AI184-AJ$24)*Stock*(_xlfn.NORM.INV(RAND(),stock_ave,stock_std))+(AI184-AJ$24)*Bonds*(_xlfn.NORM.INV(RAND(),bond_ave,bond_std))+(AI184-AJ$24)*cash*(_xlfn.NORM.INV(RAND(),cash_ave,cash_std))+(AI184-AJ$24)))</f>
        <v/>
      </c>
      <c r="AK184" s="156">
        <f>IF((AJ184&lt;=0),0,((AJ184-AK$24)*Stock*(_xlfn.NORM.INV(RAND(),stock_ave,stock_std))+(AJ184-AK$24)*Bonds*(_xlfn.NORM.INV(RAND(),bond_ave,bond_std))+(AJ184-AK$24)*cash*(_xlfn.NORM.INV(RAND(),cash_ave,cash_std))+(AJ184-AK$24)))</f>
        <v/>
      </c>
      <c r="AL184" s="156">
        <f>IF((AK184&lt;=0),0,((AK184-AL$24)*Stock*(_xlfn.NORM.INV(RAND(),stock_ave,stock_std))+(AK184-AL$24)*Bonds*(_xlfn.NORM.INV(RAND(),bond_ave,bond_std))+(AK184-AL$24)*cash*(_xlfn.NORM.INV(RAND(),cash_ave,cash_std))+(AK184-AL$24)))</f>
        <v/>
      </c>
      <c r="AM184" s="156">
        <f>IF((AL184&lt;=0),0,((AL184-AM$24)*Stock*(_xlfn.NORM.INV(RAND(),stock_ave,stock_std))+(AL184-AM$24)*Bonds*(_xlfn.NORM.INV(RAND(),bond_ave,bond_std))+(AL184-AM$24)*cash*(_xlfn.NORM.INV(RAND(),cash_ave,cash_std))+(AL184-AM$24)))</f>
        <v/>
      </c>
      <c r="AN184" s="156">
        <f>IF((AM184&lt;=0),0,((AM184-AN$24)*Stock*(_xlfn.NORM.INV(RAND(),stock_ave,stock_std))+(AM184-AN$24)*Bonds*(_xlfn.NORM.INV(RAND(),bond_ave,bond_std))+(AM184-AN$24)*cash*(_xlfn.NORM.INV(RAND(),cash_ave,cash_std))+(AM184-AN$24)))</f>
        <v/>
      </c>
      <c r="AO184" s="156">
        <f>IF((AN184&lt;=0),0,((AN184-AO$24)*Stock*(_xlfn.NORM.INV(RAND(),stock_ave,stock_std))+(AN184-AO$24)*Bonds*(_xlfn.NORM.INV(RAND(),bond_ave,bond_std))+(AN184-AO$24)*cash*(_xlfn.NORM.INV(RAND(),cash_ave,cash_std))+(AN184-AO$24)))</f>
        <v/>
      </c>
      <c r="AP184" s="156">
        <f>IF((AO184&lt;=0),0,((AO184-AP$24)*Stock*(_xlfn.NORM.INV(RAND(),stock_ave,stock_std))+(AO184-AP$24)*Bonds*(_xlfn.NORM.INV(RAND(),bond_ave,bond_std))+(AO184-AP$24)*cash*(_xlfn.NORM.INV(RAND(),cash_ave,cash_std))+(AO184-AP$24)))</f>
        <v/>
      </c>
      <c r="AQ184" s="156">
        <f>IF((AP184&lt;=0),0,((AP184-AQ$24)*Stock*(_xlfn.NORM.INV(RAND(),stock_ave,stock_std))+(AP184-AQ$24)*Bonds*(_xlfn.NORM.INV(RAND(),bond_ave,bond_std))+(AP184-AQ$24)*cash*(_xlfn.NORM.INV(RAND(),cash_ave,cash_std))+(AP184-AQ$24)))</f>
        <v/>
      </c>
      <c r="AR184" s="156">
        <f>IF((AQ184&lt;=0),0,((AQ184-AR$24)*Stock*(_xlfn.NORM.INV(RAND(),stock_ave,stock_std))+(AQ184-AR$24)*Bonds*(_xlfn.NORM.INV(RAND(),bond_ave,bond_std))+(AQ184-AR$24)*cash*(_xlfn.NORM.INV(RAND(),cash_ave,cash_std))+(AQ184-AR$24)))</f>
        <v/>
      </c>
      <c r="AS184" s="156">
        <f>IF((AR184&lt;=0),0,((AR184-AS$24)*Stock*(_xlfn.NORM.INV(RAND(),stock_ave,stock_std))+(AR184-AS$24)*Bonds*(_xlfn.NORM.INV(RAND(),bond_ave,bond_std))+(AR184-AS$24)*cash*(_xlfn.NORM.INV(RAND(),cash_ave,cash_std))+(AR184-AS$24)))</f>
        <v/>
      </c>
      <c r="AT184" s="156">
        <f>IF((AS184&lt;=0),0,((AS184-AT$24)*Stock*(_xlfn.NORM.INV(RAND(),stock_ave,stock_std))+(AS184-AT$24)*Bonds*(_xlfn.NORM.INV(RAND(),bond_ave,bond_std))+(AS184-AT$24)*cash*(_xlfn.NORM.INV(RAND(),cash_ave,cash_std))+(AS184-AT$24)))</f>
        <v/>
      </c>
      <c r="AU184" s="156">
        <f>IF((AT184&lt;=0),0,((AT184-AU$24)*Stock*(_xlfn.NORM.INV(RAND(),stock_ave,stock_std))+(AT184-AU$24)*Bonds*(_xlfn.NORM.INV(RAND(),bond_ave,bond_std))+(AT184-AU$24)*cash*(_xlfn.NORM.INV(RAND(),cash_ave,cash_std))+(AT184-AU$24)))</f>
        <v/>
      </c>
      <c r="AV184" s="156">
        <f>IF((AU184&lt;=0),0,((AU184-AV$24)*Stock*(_xlfn.NORM.INV(RAND(),stock_ave,stock_std))+(AU184-AV$24)*Bonds*(_xlfn.NORM.INV(RAND(),bond_ave,bond_std))+(AU184-AV$24)*cash*(_xlfn.NORM.INV(RAND(),cash_ave,cash_std))+(AU184-AV$24)))</f>
        <v/>
      </c>
      <c r="AW184" s="156">
        <f>IF((AV184&lt;=0),0,((AV184-AW$24)*Stock*(_xlfn.NORM.INV(RAND(),stock_ave,stock_std))+(AV184-AW$24)*Bonds*(_xlfn.NORM.INV(RAND(),bond_ave,bond_std))+(AV184-AW$24)*cash*(_xlfn.NORM.INV(RAND(),cash_ave,cash_std))+(AV184-AW$24)))</f>
        <v/>
      </c>
      <c r="AX184" s="159" t="n"/>
      <c r="AY184" s="159" t="n"/>
      <c r="AZ184" s="159" t="n"/>
      <c r="BA184" s="159" t="n"/>
      <c r="BB184" s="159" t="n"/>
    </row>
    <row r="185">
      <c r="C185" s="147" t="n"/>
      <c r="D185" s="61">
        <f>+D184-IF(D$18&gt;74,(D184/D$25)*$C$10)</f>
        <v/>
      </c>
      <c r="E185" s="61">
        <f>+E184-IF(E$18&gt;74,(E184/E$25)*$C$10)</f>
        <v/>
      </c>
      <c r="F185" s="61">
        <f>+F184-IF(F$18&gt;74,(F184/F$25)*$C$10)</f>
        <v/>
      </c>
      <c r="G185" s="61">
        <f>+G184-IF(G$18&gt;74,(G184/G$25)*$C$10)</f>
        <v/>
      </c>
      <c r="H185" s="61">
        <f>+H184-IF(H$18&gt;74,(H184/H$25)*$C$10)</f>
        <v/>
      </c>
      <c r="I185" s="61">
        <f>+I184-IF(I$18&gt;74,(I184/I$25)*$C$10)</f>
        <v/>
      </c>
      <c r="J185" s="61">
        <f>+J184-IF(J$18&gt;74,(J184/J$25)*$C$10)</f>
        <v/>
      </c>
      <c r="K185" s="61">
        <f>+K184-IF(K$18&gt;74,(K184/K$25)*$C$10)</f>
        <v/>
      </c>
      <c r="L185" s="61">
        <f>+L184-IF(L$18&gt;74,(L184/L$25)*$C$10)</f>
        <v/>
      </c>
      <c r="M185" s="61">
        <f>+M184-IF(M$18&gt;74,(M184/M$25)*$C$10)</f>
        <v/>
      </c>
      <c r="N185" s="61">
        <f>+N184-IF(N$18&gt;74,(N184/N$25)*$C$10)</f>
        <v/>
      </c>
      <c r="O185" s="61">
        <f>+O184-IF(O$18&gt;74,(O184/O$25)*$C$10)</f>
        <v/>
      </c>
      <c r="P185" s="61">
        <f>+P184-IF(P$18&gt;74,(P184/P$25)*$C$10)</f>
        <v/>
      </c>
      <c r="Q185" s="61">
        <f>+Q184-IF(Q$18&gt;74,(Q184/Q$25)*$C$10)</f>
        <v/>
      </c>
      <c r="R185" s="61">
        <f>+R184-IF(R$18&gt;74,(R184/R$25)*$C$10)</f>
        <v/>
      </c>
      <c r="S185" s="61">
        <f>+S184-IF(S$18&gt;74,(S184/S$25)*$C$10)</f>
        <v/>
      </c>
      <c r="T185" s="61">
        <f>+T184-IF(T$18&gt;74,(T184/T$25)*$C$10)</f>
        <v/>
      </c>
      <c r="U185" s="61">
        <f>+U184-IF(U$18&gt;74,(U184/U$25)*$C$10)</f>
        <v/>
      </c>
      <c r="V185" s="61">
        <f>+V184-IF(V$18&gt;74,(V184/V$25)*$C$10)</f>
        <v/>
      </c>
      <c r="W185" s="61">
        <f>+W184-IF(W$18&gt;74,(W184/W$25)*$C$10)</f>
        <v/>
      </c>
      <c r="X185" s="61">
        <f>+X184-IF(X$18&gt;74,(X184/X$25)*$C$10)</f>
        <v/>
      </c>
      <c r="Y185" s="61">
        <f>+Y184-IF(Y$18&gt;74,(Y184/Y$25)*$C$10)</f>
        <v/>
      </c>
      <c r="Z185" s="61">
        <f>+Z184-IF(Z$18&gt;74,(Z184/Z$25)*$C$10)</f>
        <v/>
      </c>
      <c r="AA185" s="61">
        <f>+AA184-IF(AA$18&gt;74,(AA184/AA$25)*$C$10)</f>
        <v/>
      </c>
      <c r="AB185" s="61">
        <f>+AB184-IF(AB$18&gt;74,(AB184/AB$25)*$C$10)</f>
        <v/>
      </c>
      <c r="AC185" s="61">
        <f>+AC184-IF(AC$18&gt;74,(AC184/AC$25)*$C$10)</f>
        <v/>
      </c>
      <c r="AD185" s="61">
        <f>+AD184-IF(AD$18&gt;74,(AD184/AD$25)*$C$10)</f>
        <v/>
      </c>
      <c r="AE185" s="61">
        <f>+AE184-IF(AE$18&gt;74,(AE184/AE$25)*$C$10)</f>
        <v/>
      </c>
      <c r="AF185" s="61">
        <f>+AF184-IF(AF$18&gt;74,(AF184/AF$25)*$C$10)</f>
        <v/>
      </c>
      <c r="AG185" s="61">
        <f>+AG184-IF(AG$18&gt;74,(AG184/AG$25)*$C$10)</f>
        <v/>
      </c>
      <c r="AH185" s="61">
        <f>+AH184-IF(AH$18&gt;74,(AH184/AH$25)*$C$10)</f>
        <v/>
      </c>
      <c r="AI185" s="61">
        <f>+AI184-IF(AI$18&gt;74,(AI184/AI$25)*$C$10)</f>
        <v/>
      </c>
      <c r="AJ185" s="61">
        <f>+AJ184-IF(AJ$18&gt;74,(AJ184/AJ$25)*$C$10)</f>
        <v/>
      </c>
      <c r="AK185" s="61">
        <f>+AK184-IF(AK$18&gt;74,(AK184/AK$25)*$C$10)</f>
        <v/>
      </c>
      <c r="AL185" s="61">
        <f>+AL184-IF(AL$18&gt;74,(AL184/AL$25)*$C$10)</f>
        <v/>
      </c>
      <c r="AM185" s="61">
        <f>+AM184-IF(AM$18&gt;74,(AM184/AM$25)*$C$10)</f>
        <v/>
      </c>
      <c r="AN185" s="61">
        <f>+AN184-IF(AN$18&gt;74,(AN184/AN$25)*$C$10)</f>
        <v/>
      </c>
      <c r="AO185" s="61">
        <f>+AO184-IF(AO$18&gt;74,(AO184/AO$25)*$C$10)</f>
        <v/>
      </c>
      <c r="AP185" s="61">
        <f>+AP184-IF(AP$18&gt;74,(AP184/AP$25)*$C$10)</f>
        <v/>
      </c>
      <c r="AQ185" s="61">
        <f>+AQ184-IF(AQ$18&gt;74,(AQ184/AQ$25)*$C$10)</f>
        <v/>
      </c>
      <c r="AR185" s="61">
        <f>+AR184-IF(AR$18&gt;74,(AR184/AR$25)*$C$10)</f>
        <v/>
      </c>
      <c r="AS185" s="61">
        <f>+AS184-IF(AS$18&gt;74,(AS184/AS$25)*$C$10)</f>
        <v/>
      </c>
      <c r="AT185" s="61">
        <f>+AT184-IF(AT$18&gt;74,(AT184/AT$25)*$C$10)</f>
        <v/>
      </c>
      <c r="AU185" s="61">
        <f>+AU184-IF(AU$18&gt;74,(AU184/AU$25)*$C$10)</f>
        <v/>
      </c>
      <c r="AV185" s="61">
        <f>+AV184-IF(AV$18&gt;74,(AV184/AV$25)*$C$10)</f>
        <v/>
      </c>
      <c r="AW185" s="61">
        <f>+AW184-IF(AW$18&gt;74,(AW184/AW$25)*$C$10)</f>
        <v/>
      </c>
      <c r="AX185" s="35">
        <f>IF(AW185&gt;0,1,0)</f>
        <v/>
      </c>
      <c r="AY185" s="35">
        <f>IF(AL185&gt;0,1,0)</f>
        <v/>
      </c>
      <c r="AZ185" s="35">
        <f>IF(AG185&gt;0,1,0)</f>
        <v/>
      </c>
      <c r="BA185" s="35">
        <f>IF(AB185&gt;0,1,0)</f>
        <v/>
      </c>
      <c r="BB185" s="35">
        <f>IF(W185&gt;0,1,0)</f>
        <v/>
      </c>
    </row>
    <row r="186">
      <c r="B186" s="154" t="inlineStr">
        <is>
          <t>trial 80</t>
        </is>
      </c>
      <c r="C186" s="155">
        <f>+start-$C$24</f>
        <v/>
      </c>
      <c r="D186" s="156">
        <f>IF((C186&lt;=0),0,((C186-D$24)*Stock*(_xlfn.NORM.INV(RAND(),stock_ave,stock_std))+(C186-D$24)*Bonds*(_xlfn.NORM.INV(RAND(),bond_ave,bond_std))+(C186-D$24)*cash*(_xlfn.NORM.INV(RAND(),cash_ave,cash_std))+(C186-D$24)))</f>
        <v/>
      </c>
      <c r="E186" s="156">
        <f>IF((D186&lt;=0),0,((D186-E$24)*Stock*(_xlfn.NORM.INV(RAND(),stock_ave,stock_std))+(D186-E$24)*Bonds*(_xlfn.NORM.INV(RAND(),bond_ave,bond_std))+(D186-E$24)*cash*(_xlfn.NORM.INV(RAND(),cash_ave,cash_std))+(D186-E$24)))</f>
        <v/>
      </c>
      <c r="F186" s="156">
        <f>IF((E186&lt;=0),0,((E186-F$24)*Stock*(_xlfn.NORM.INV(RAND(),stock_ave,stock_std))+(E186-F$24)*Bonds*(_xlfn.NORM.INV(RAND(),bond_ave,bond_std))+(E186-F$24)*cash*(_xlfn.NORM.INV(RAND(),cash_ave,cash_std))+(E186-F$24)))</f>
        <v/>
      </c>
      <c r="G186" s="156">
        <f>IF((F186&lt;=0),0,((F186-G$24)*Stock*(_xlfn.NORM.INV(RAND(),stock_ave,stock_std))+(F186-G$24)*Bonds*(_xlfn.NORM.INV(RAND(),bond_ave,bond_std))+(F186-G$24)*cash*(_xlfn.NORM.INV(RAND(),cash_ave,cash_std))+(F186-G$24)))</f>
        <v/>
      </c>
      <c r="H186" s="156">
        <f>IF((G186&lt;=0),0,((G186-H$24)*Stock*(_xlfn.NORM.INV(RAND(),stock_ave,stock_std))+(G186-H$24)*Bonds*(_xlfn.NORM.INV(RAND(),bond_ave,bond_std))+(G186-H$24)*cash*(_xlfn.NORM.INV(RAND(),cash_ave,cash_std))+(G186-H$24)))</f>
        <v/>
      </c>
      <c r="I186" s="156">
        <f>IF((H186&lt;=0),0,((H186-I$24)*Stock*(_xlfn.NORM.INV(RAND(),stock_ave,stock_std))+(H186-I$24)*Bonds*(_xlfn.NORM.INV(RAND(),bond_ave,bond_std))+(H186-I$24)*cash*(_xlfn.NORM.INV(RAND(),cash_ave,cash_std))+(H186-I$24)))</f>
        <v/>
      </c>
      <c r="J186" s="156">
        <f>IF((I186&lt;=0),0,((I186-J$24)*Stock*(_xlfn.NORM.INV(RAND(),stock_ave,stock_std))+(I186-J$24)*Bonds*(_xlfn.NORM.INV(RAND(),bond_ave,bond_std))+(I186-J$24)*cash*(_xlfn.NORM.INV(RAND(),cash_ave,cash_std))+(I186-J$24)))</f>
        <v/>
      </c>
      <c r="K186" s="156">
        <f>IF((J186&lt;=0),0,((J186-K$24)*Stock*(_xlfn.NORM.INV(RAND(),stock_ave,stock_std))+(J186-K$24)*Bonds*(_xlfn.NORM.INV(RAND(),bond_ave,bond_std))+(J186-K$24)*cash*(_xlfn.NORM.INV(RAND(),cash_ave,cash_std))+(J186-K$24)))</f>
        <v/>
      </c>
      <c r="L186" s="156">
        <f>IF((K186&lt;=0),0,((K186-L$24)*Stock*(_xlfn.NORM.INV(RAND(),stock_ave,stock_std))+(K186-L$24)*Bonds*(_xlfn.NORM.INV(RAND(),bond_ave,bond_std))+(K186-L$24)*cash*(_xlfn.NORM.INV(RAND(),cash_ave,cash_std))+(K186-L$24)))</f>
        <v/>
      </c>
      <c r="M186" s="156">
        <f>IF((L186&lt;=0),0,((L186-M$24)*Stock*(_xlfn.NORM.INV(RAND(),stock_ave,stock_std))+(L186-M$24)*Bonds*(_xlfn.NORM.INV(RAND(),bond_ave,bond_std))+(L186-M$24)*cash*(_xlfn.NORM.INV(RAND(),cash_ave,cash_std))+(L186-M$24)))</f>
        <v/>
      </c>
      <c r="N186" s="156">
        <f>IF((M186&lt;=0),0,((M186-N$24)*Stock*(_xlfn.NORM.INV(RAND(),stock_ave,stock_std))+(M186-N$24)*Bonds*(_xlfn.NORM.INV(RAND(),bond_ave,bond_std))+(M186-N$24)*cash*(_xlfn.NORM.INV(RAND(),cash_ave,cash_std))+(M186-N$24)))</f>
        <v/>
      </c>
      <c r="O186" s="156">
        <f>IF((N186&lt;=0),0,((N186-O$24)*Stock*(_xlfn.NORM.INV(RAND(),stock_ave,stock_std))+(N186-O$24)*Bonds*(_xlfn.NORM.INV(RAND(),bond_ave,bond_std))+(N186-O$24)*cash*(_xlfn.NORM.INV(RAND(),cash_ave,cash_std))+(N186-O$24)))</f>
        <v/>
      </c>
      <c r="P186" s="156">
        <f>IF((O186&lt;=0),0,((O186-P$24)*Stock*(_xlfn.NORM.INV(RAND(),stock_ave,stock_std))+(O186-P$24)*Bonds*(_xlfn.NORM.INV(RAND(),bond_ave,bond_std))+(O186-P$24)*cash*(_xlfn.NORM.INV(RAND(),cash_ave,cash_std))+(O186-P$24)))</f>
        <v/>
      </c>
      <c r="Q186" s="156">
        <f>IF((P186&lt;=0),0,((P186-Q$24)*Stock*(_xlfn.NORM.INV(RAND(),stock_ave,stock_std))+(P186-Q$24)*Bonds*(_xlfn.NORM.INV(RAND(),bond_ave,bond_std))+(P186-Q$24)*cash*(_xlfn.NORM.INV(RAND(),cash_ave,cash_std))+(P186-Q$24)))</f>
        <v/>
      </c>
      <c r="R186" s="156">
        <f>IF((Q186&lt;=0),0,((Q186-R$24)*Stock*(_xlfn.NORM.INV(RAND(),stock_ave,stock_std))+(Q186-R$24)*Bonds*(_xlfn.NORM.INV(RAND(),bond_ave,bond_std))+(Q186-R$24)*cash*(_xlfn.NORM.INV(RAND(),cash_ave,cash_std))+(Q186-R$24)))</f>
        <v/>
      </c>
      <c r="S186" s="156">
        <f>IF((R186&lt;=0),0,((R186-S$24)*Stock*(_xlfn.NORM.INV(RAND(),stock_ave,stock_std))+(R186-S$24)*Bonds*(_xlfn.NORM.INV(RAND(),bond_ave,bond_std))+(R186-S$24)*cash*(_xlfn.NORM.INV(RAND(),cash_ave,cash_std))+(R186-S$24)))</f>
        <v/>
      </c>
      <c r="T186" s="156">
        <f>IF((S186&lt;=0),0,((S186-T$24)*Stock*(_xlfn.NORM.INV(RAND(),stock_ave,stock_std))+(S186-T$24)*Bonds*(_xlfn.NORM.INV(RAND(),bond_ave,bond_std))+(S186-T$24)*cash*(_xlfn.NORM.INV(RAND(),cash_ave,cash_std))+(S186-T$24)))</f>
        <v/>
      </c>
      <c r="U186" s="156">
        <f>IF((T186&lt;=0),0,((T186-U$24)*Stock*(_xlfn.NORM.INV(RAND(),stock_ave,stock_std))+(T186-U$24)*Bonds*(_xlfn.NORM.INV(RAND(),bond_ave,bond_std))+(T186-U$24)*cash*(_xlfn.NORM.INV(RAND(),cash_ave,cash_std))+(T186-U$24)))</f>
        <v/>
      </c>
      <c r="V186" s="156">
        <f>IF((U186&lt;=0),0,((U186-V$24)*Stock*(_xlfn.NORM.INV(RAND(),stock_ave,stock_std))+(U186-V$24)*Bonds*(_xlfn.NORM.INV(RAND(),bond_ave,bond_std))+(U186-V$24)*cash*(_xlfn.NORM.INV(RAND(),cash_ave,cash_std))+(U186-V$24)))</f>
        <v/>
      </c>
      <c r="W186" s="156">
        <f>IF((V186&lt;=0),0,((V186-W$24)*Stock*(_xlfn.NORM.INV(RAND(),stock_ave,stock_std))+(V186-W$24)*Bonds*(_xlfn.NORM.INV(RAND(),bond_ave,bond_std))+(V186-W$24)*cash*(_xlfn.NORM.INV(RAND(),cash_ave,cash_std))+(V186-W$24)))</f>
        <v/>
      </c>
      <c r="X186" s="156">
        <f>IF((W186&lt;=0),0,((W186-X$24)*Stock*(_xlfn.NORM.INV(RAND(),stock_ave,stock_std))+(W186-X$24)*Bonds*(_xlfn.NORM.INV(RAND(),bond_ave,bond_std))+(W186-X$24)*cash*(_xlfn.NORM.INV(RAND(),cash_ave,cash_std))+(W186-X$24)))</f>
        <v/>
      </c>
      <c r="Y186" s="156">
        <f>IF((X186&lt;=0),0,((X186-Y$24)*Stock*(_xlfn.NORM.INV(RAND(),stock_ave,stock_std))+(X186-Y$24)*Bonds*(_xlfn.NORM.INV(RAND(),bond_ave,bond_std))+(X186-Y$24)*cash*(_xlfn.NORM.INV(RAND(),cash_ave,cash_std))+(X186-Y$24)))</f>
        <v/>
      </c>
      <c r="Z186" s="156">
        <f>IF((Y186&lt;=0),0,((Y186-Z$24)*Stock*(_xlfn.NORM.INV(RAND(),stock_ave,stock_std))+(Y186-Z$24)*Bonds*(_xlfn.NORM.INV(RAND(),bond_ave,bond_std))+(Y186-Z$24)*cash*(_xlfn.NORM.INV(RAND(),cash_ave,cash_std))+(Y186-Z$24)))</f>
        <v/>
      </c>
      <c r="AA186" s="156">
        <f>IF((Z186&lt;=0),0,((Z186-AA$24)*Stock*(_xlfn.NORM.INV(RAND(),stock_ave,stock_std))+(Z186-AA$24)*Bonds*(_xlfn.NORM.INV(RAND(),bond_ave,bond_std))+(Z186-AA$24)*cash*(_xlfn.NORM.INV(RAND(),cash_ave,cash_std))+(Z186-AA$24)))</f>
        <v/>
      </c>
      <c r="AB186" s="156">
        <f>IF((AA186&lt;=0),0,((AA186-AB$24)*Stock*(_xlfn.NORM.INV(RAND(),stock_ave,stock_std))+(AA186-AB$24)*Bonds*(_xlfn.NORM.INV(RAND(),bond_ave,bond_std))+(AA186-AB$24)*cash*(_xlfn.NORM.INV(RAND(),cash_ave,cash_std))+(AA186-AB$24)))</f>
        <v/>
      </c>
      <c r="AC186" s="156">
        <f>IF((AB186&lt;=0),0,((AB186-AC$24)*Stock*(_xlfn.NORM.INV(RAND(),stock_ave,stock_std))+(AB186-AC$24)*Bonds*(_xlfn.NORM.INV(RAND(),bond_ave,bond_std))+(AB186-AC$24)*cash*(_xlfn.NORM.INV(RAND(),cash_ave,cash_std))+(AB186-AC$24)))</f>
        <v/>
      </c>
      <c r="AD186" s="156">
        <f>IF((AC186&lt;=0),0,((AC186-AD$24)*Stock*(_xlfn.NORM.INV(RAND(),stock_ave,stock_std))+(AC186-AD$24)*Bonds*(_xlfn.NORM.INV(RAND(),bond_ave,bond_std))+(AC186-AD$24)*cash*(_xlfn.NORM.INV(RAND(),cash_ave,cash_std))+(AC186-AD$24)))</f>
        <v/>
      </c>
      <c r="AE186" s="156">
        <f>IF((AD186&lt;=0),0,((AD186-AE$24)*Stock*(_xlfn.NORM.INV(RAND(),stock_ave,stock_std))+(AD186-AE$24)*Bonds*(_xlfn.NORM.INV(RAND(),bond_ave,bond_std))+(AD186-AE$24)*cash*(_xlfn.NORM.INV(RAND(),cash_ave,cash_std))+(AD186-AE$24)))</f>
        <v/>
      </c>
      <c r="AF186" s="156">
        <f>IF((AE186&lt;=0),0,((AE186-AF$24)*Stock*(_xlfn.NORM.INV(RAND(),stock_ave,stock_std))+(AE186-AF$24)*Bonds*(_xlfn.NORM.INV(RAND(),bond_ave,bond_std))+(AE186-AF$24)*cash*(_xlfn.NORM.INV(RAND(),cash_ave,cash_std))+(AE186-AF$24)))</f>
        <v/>
      </c>
      <c r="AG186" s="156">
        <f>IF((AF186&lt;=0),0,((AF186-AG$24)*Stock*(_xlfn.NORM.INV(RAND(),stock_ave,stock_std))+(AF186-AG$24)*Bonds*(_xlfn.NORM.INV(RAND(),bond_ave,bond_std))+(AF186-AG$24)*cash*(_xlfn.NORM.INV(RAND(),cash_ave,cash_std))+(AF186-AG$24)))</f>
        <v/>
      </c>
      <c r="AH186" s="156">
        <f>IF((AG186&lt;=0),0,((AG186-AH$24)*Stock*(_xlfn.NORM.INV(RAND(),stock_ave,stock_std))+(AG186-AH$24)*Bonds*(_xlfn.NORM.INV(RAND(),bond_ave,bond_std))+(AG186-AH$24)*cash*(_xlfn.NORM.INV(RAND(),cash_ave,cash_std))+(AG186-AH$24)))</f>
        <v/>
      </c>
      <c r="AI186" s="156">
        <f>IF((AH186&lt;=0),0,((AH186-AI$24)*Stock*(_xlfn.NORM.INV(RAND(),stock_ave,stock_std))+(AH186-AI$24)*Bonds*(_xlfn.NORM.INV(RAND(),bond_ave,bond_std))+(AH186-AI$24)*cash*(_xlfn.NORM.INV(RAND(),cash_ave,cash_std))+(AH186-AI$24)))</f>
        <v/>
      </c>
      <c r="AJ186" s="156">
        <f>IF((AI186&lt;=0),0,((AI186-AJ$24)*Stock*(_xlfn.NORM.INV(RAND(),stock_ave,stock_std))+(AI186-AJ$24)*Bonds*(_xlfn.NORM.INV(RAND(),bond_ave,bond_std))+(AI186-AJ$24)*cash*(_xlfn.NORM.INV(RAND(),cash_ave,cash_std))+(AI186-AJ$24)))</f>
        <v/>
      </c>
      <c r="AK186" s="156">
        <f>IF((AJ186&lt;=0),0,((AJ186-AK$24)*Stock*(_xlfn.NORM.INV(RAND(),stock_ave,stock_std))+(AJ186-AK$24)*Bonds*(_xlfn.NORM.INV(RAND(),bond_ave,bond_std))+(AJ186-AK$24)*cash*(_xlfn.NORM.INV(RAND(),cash_ave,cash_std))+(AJ186-AK$24)))</f>
        <v/>
      </c>
      <c r="AL186" s="156">
        <f>IF((AK186&lt;=0),0,((AK186-AL$24)*Stock*(_xlfn.NORM.INV(RAND(),stock_ave,stock_std))+(AK186-AL$24)*Bonds*(_xlfn.NORM.INV(RAND(),bond_ave,bond_std))+(AK186-AL$24)*cash*(_xlfn.NORM.INV(RAND(),cash_ave,cash_std))+(AK186-AL$24)))</f>
        <v/>
      </c>
      <c r="AM186" s="156">
        <f>IF((AL186&lt;=0),0,((AL186-AM$24)*Stock*(_xlfn.NORM.INV(RAND(),stock_ave,stock_std))+(AL186-AM$24)*Bonds*(_xlfn.NORM.INV(RAND(),bond_ave,bond_std))+(AL186-AM$24)*cash*(_xlfn.NORM.INV(RAND(),cash_ave,cash_std))+(AL186-AM$24)))</f>
        <v/>
      </c>
      <c r="AN186" s="156">
        <f>IF((AM186&lt;=0),0,((AM186-AN$24)*Stock*(_xlfn.NORM.INV(RAND(),stock_ave,stock_std))+(AM186-AN$24)*Bonds*(_xlfn.NORM.INV(RAND(),bond_ave,bond_std))+(AM186-AN$24)*cash*(_xlfn.NORM.INV(RAND(),cash_ave,cash_std))+(AM186-AN$24)))</f>
        <v/>
      </c>
      <c r="AO186" s="156">
        <f>IF((AN186&lt;=0),0,((AN186-AO$24)*Stock*(_xlfn.NORM.INV(RAND(),stock_ave,stock_std))+(AN186-AO$24)*Bonds*(_xlfn.NORM.INV(RAND(),bond_ave,bond_std))+(AN186-AO$24)*cash*(_xlfn.NORM.INV(RAND(),cash_ave,cash_std))+(AN186-AO$24)))</f>
        <v/>
      </c>
      <c r="AP186" s="156">
        <f>IF((AO186&lt;=0),0,((AO186-AP$24)*Stock*(_xlfn.NORM.INV(RAND(),stock_ave,stock_std))+(AO186-AP$24)*Bonds*(_xlfn.NORM.INV(RAND(),bond_ave,bond_std))+(AO186-AP$24)*cash*(_xlfn.NORM.INV(RAND(),cash_ave,cash_std))+(AO186-AP$24)))</f>
        <v/>
      </c>
      <c r="AQ186" s="156">
        <f>IF((AP186&lt;=0),0,((AP186-AQ$24)*Stock*(_xlfn.NORM.INV(RAND(),stock_ave,stock_std))+(AP186-AQ$24)*Bonds*(_xlfn.NORM.INV(RAND(),bond_ave,bond_std))+(AP186-AQ$24)*cash*(_xlfn.NORM.INV(RAND(),cash_ave,cash_std))+(AP186-AQ$24)))</f>
        <v/>
      </c>
      <c r="AR186" s="156">
        <f>IF((AQ186&lt;=0),0,((AQ186-AR$24)*Stock*(_xlfn.NORM.INV(RAND(),stock_ave,stock_std))+(AQ186-AR$24)*Bonds*(_xlfn.NORM.INV(RAND(),bond_ave,bond_std))+(AQ186-AR$24)*cash*(_xlfn.NORM.INV(RAND(),cash_ave,cash_std))+(AQ186-AR$24)))</f>
        <v/>
      </c>
      <c r="AS186" s="156">
        <f>IF((AR186&lt;=0),0,((AR186-AS$24)*Stock*(_xlfn.NORM.INV(RAND(),stock_ave,stock_std))+(AR186-AS$24)*Bonds*(_xlfn.NORM.INV(RAND(),bond_ave,bond_std))+(AR186-AS$24)*cash*(_xlfn.NORM.INV(RAND(),cash_ave,cash_std))+(AR186-AS$24)))</f>
        <v/>
      </c>
      <c r="AT186" s="156">
        <f>IF((AS186&lt;=0),0,((AS186-AT$24)*Stock*(_xlfn.NORM.INV(RAND(),stock_ave,stock_std))+(AS186-AT$24)*Bonds*(_xlfn.NORM.INV(RAND(),bond_ave,bond_std))+(AS186-AT$24)*cash*(_xlfn.NORM.INV(RAND(),cash_ave,cash_std))+(AS186-AT$24)))</f>
        <v/>
      </c>
      <c r="AU186" s="156">
        <f>IF((AT186&lt;=0),0,((AT186-AU$24)*Stock*(_xlfn.NORM.INV(RAND(),stock_ave,stock_std))+(AT186-AU$24)*Bonds*(_xlfn.NORM.INV(RAND(),bond_ave,bond_std))+(AT186-AU$24)*cash*(_xlfn.NORM.INV(RAND(),cash_ave,cash_std))+(AT186-AU$24)))</f>
        <v/>
      </c>
      <c r="AV186" s="156">
        <f>IF((AU186&lt;=0),0,((AU186-AV$24)*Stock*(_xlfn.NORM.INV(RAND(),stock_ave,stock_std))+(AU186-AV$24)*Bonds*(_xlfn.NORM.INV(RAND(),bond_ave,bond_std))+(AU186-AV$24)*cash*(_xlfn.NORM.INV(RAND(),cash_ave,cash_std))+(AU186-AV$24)))</f>
        <v/>
      </c>
      <c r="AW186" s="156">
        <f>IF((AV186&lt;=0),0,((AV186-AW$24)*Stock*(_xlfn.NORM.INV(RAND(),stock_ave,stock_std))+(AV186-AW$24)*Bonds*(_xlfn.NORM.INV(RAND(),bond_ave,bond_std))+(AV186-AW$24)*cash*(_xlfn.NORM.INV(RAND(),cash_ave,cash_std))+(AV186-AW$24)))</f>
        <v/>
      </c>
      <c r="AX186" s="159" t="n"/>
      <c r="AY186" s="159" t="n"/>
      <c r="AZ186" s="159" t="n"/>
      <c r="BA186" s="159" t="n"/>
      <c r="BB186" s="159" t="n"/>
    </row>
    <row r="187">
      <c r="C187" s="147" t="n"/>
      <c r="D187" s="61">
        <f>+D186-IF(D$18&gt;74,(D186/D$25)*$C$10)</f>
        <v/>
      </c>
      <c r="E187" s="61">
        <f>+E186-IF(E$18&gt;74,(E186/E$25)*$C$10)</f>
        <v/>
      </c>
      <c r="F187" s="61">
        <f>+F186-IF(F$18&gt;74,(F186/F$25)*$C$10)</f>
        <v/>
      </c>
      <c r="G187" s="61">
        <f>+G186-IF(G$18&gt;74,(G186/G$25)*$C$10)</f>
        <v/>
      </c>
      <c r="H187" s="61">
        <f>+H186-IF(H$18&gt;74,(H186/H$25)*$C$10)</f>
        <v/>
      </c>
      <c r="I187" s="61">
        <f>+I186-IF(I$18&gt;74,(I186/I$25)*$C$10)</f>
        <v/>
      </c>
      <c r="J187" s="61">
        <f>+J186-IF(J$18&gt;74,(J186/J$25)*$C$10)</f>
        <v/>
      </c>
      <c r="K187" s="61">
        <f>+K186-IF(K$18&gt;74,(K186/K$25)*$C$10)</f>
        <v/>
      </c>
      <c r="L187" s="61">
        <f>+L186-IF(L$18&gt;74,(L186/L$25)*$C$10)</f>
        <v/>
      </c>
      <c r="M187" s="61">
        <f>+M186-IF(M$18&gt;74,(M186/M$25)*$C$10)</f>
        <v/>
      </c>
      <c r="N187" s="61">
        <f>+N186-IF(N$18&gt;74,(N186/N$25)*$C$10)</f>
        <v/>
      </c>
      <c r="O187" s="61">
        <f>+O186-IF(O$18&gt;74,(O186/O$25)*$C$10)</f>
        <v/>
      </c>
      <c r="P187" s="61">
        <f>+P186-IF(P$18&gt;74,(P186/P$25)*$C$10)</f>
        <v/>
      </c>
      <c r="Q187" s="61">
        <f>+Q186-IF(Q$18&gt;74,(Q186/Q$25)*$C$10)</f>
        <v/>
      </c>
      <c r="R187" s="61">
        <f>+R186-IF(R$18&gt;74,(R186/R$25)*$C$10)</f>
        <v/>
      </c>
      <c r="S187" s="61">
        <f>+S186-IF(S$18&gt;74,(S186/S$25)*$C$10)</f>
        <v/>
      </c>
      <c r="T187" s="61">
        <f>+T186-IF(T$18&gt;74,(T186/T$25)*$C$10)</f>
        <v/>
      </c>
      <c r="U187" s="61">
        <f>+U186-IF(U$18&gt;74,(U186/U$25)*$C$10)</f>
        <v/>
      </c>
      <c r="V187" s="61">
        <f>+V186-IF(V$18&gt;74,(V186/V$25)*$C$10)</f>
        <v/>
      </c>
      <c r="W187" s="61">
        <f>+W186-IF(W$18&gt;74,(W186/W$25)*$C$10)</f>
        <v/>
      </c>
      <c r="X187" s="61">
        <f>+X186-IF(X$18&gt;74,(X186/X$25)*$C$10)</f>
        <v/>
      </c>
      <c r="Y187" s="61">
        <f>+Y186-IF(Y$18&gt;74,(Y186/Y$25)*$C$10)</f>
        <v/>
      </c>
      <c r="Z187" s="61">
        <f>+Z186-IF(Z$18&gt;74,(Z186/Z$25)*$C$10)</f>
        <v/>
      </c>
      <c r="AA187" s="61">
        <f>+AA186-IF(AA$18&gt;74,(AA186/AA$25)*$C$10)</f>
        <v/>
      </c>
      <c r="AB187" s="61">
        <f>+AB186-IF(AB$18&gt;74,(AB186/AB$25)*$C$10)</f>
        <v/>
      </c>
      <c r="AC187" s="61">
        <f>+AC186-IF(AC$18&gt;74,(AC186/AC$25)*$C$10)</f>
        <v/>
      </c>
      <c r="AD187" s="61">
        <f>+AD186-IF(AD$18&gt;74,(AD186/AD$25)*$C$10)</f>
        <v/>
      </c>
      <c r="AE187" s="61">
        <f>+AE186-IF(AE$18&gt;74,(AE186/AE$25)*$C$10)</f>
        <v/>
      </c>
      <c r="AF187" s="61">
        <f>+AF186-IF(AF$18&gt;74,(AF186/AF$25)*$C$10)</f>
        <v/>
      </c>
      <c r="AG187" s="61">
        <f>+AG186-IF(AG$18&gt;74,(AG186/AG$25)*$C$10)</f>
        <v/>
      </c>
      <c r="AH187" s="61">
        <f>+AH186-IF(AH$18&gt;74,(AH186/AH$25)*$C$10)</f>
        <v/>
      </c>
      <c r="AI187" s="61">
        <f>+AI186-IF(AI$18&gt;74,(AI186/AI$25)*$C$10)</f>
        <v/>
      </c>
      <c r="AJ187" s="61">
        <f>+AJ186-IF(AJ$18&gt;74,(AJ186/AJ$25)*$C$10)</f>
        <v/>
      </c>
      <c r="AK187" s="61">
        <f>+AK186-IF(AK$18&gt;74,(AK186/AK$25)*$C$10)</f>
        <v/>
      </c>
      <c r="AL187" s="61">
        <f>+AL186-IF(AL$18&gt;74,(AL186/AL$25)*$C$10)</f>
        <v/>
      </c>
      <c r="AM187" s="61">
        <f>+AM186-IF(AM$18&gt;74,(AM186/AM$25)*$C$10)</f>
        <v/>
      </c>
      <c r="AN187" s="61">
        <f>+AN186-IF(AN$18&gt;74,(AN186/AN$25)*$C$10)</f>
        <v/>
      </c>
      <c r="AO187" s="61">
        <f>+AO186-IF(AO$18&gt;74,(AO186/AO$25)*$C$10)</f>
        <v/>
      </c>
      <c r="AP187" s="61">
        <f>+AP186-IF(AP$18&gt;74,(AP186/AP$25)*$C$10)</f>
        <v/>
      </c>
      <c r="AQ187" s="61">
        <f>+AQ186-IF(AQ$18&gt;74,(AQ186/AQ$25)*$C$10)</f>
        <v/>
      </c>
      <c r="AR187" s="61">
        <f>+AR186-IF(AR$18&gt;74,(AR186/AR$25)*$C$10)</f>
        <v/>
      </c>
      <c r="AS187" s="61">
        <f>+AS186-IF(AS$18&gt;74,(AS186/AS$25)*$C$10)</f>
        <v/>
      </c>
      <c r="AT187" s="61">
        <f>+AT186-IF(AT$18&gt;74,(AT186/AT$25)*$C$10)</f>
        <v/>
      </c>
      <c r="AU187" s="61">
        <f>+AU186-IF(AU$18&gt;74,(AU186/AU$25)*$C$10)</f>
        <v/>
      </c>
      <c r="AV187" s="61">
        <f>+AV186-IF(AV$18&gt;74,(AV186/AV$25)*$C$10)</f>
        <v/>
      </c>
      <c r="AW187" s="61">
        <f>+AW186-IF(AW$18&gt;74,(AW186/AW$25)*$C$10)</f>
        <v/>
      </c>
      <c r="AX187" s="35">
        <f>IF(AW187&gt;0,1,0)</f>
        <v/>
      </c>
      <c r="AY187" s="35">
        <f>IF(AL187&gt;0,1,0)</f>
        <v/>
      </c>
      <c r="AZ187" s="35">
        <f>IF(AG187&gt;0,1,0)</f>
        <v/>
      </c>
      <c r="BA187" s="35">
        <f>IF(AB187&gt;0,1,0)</f>
        <v/>
      </c>
      <c r="BB187" s="35">
        <f>IF(W187&gt;0,1,0)</f>
        <v/>
      </c>
    </row>
    <row r="188">
      <c r="B188" s="154" t="inlineStr">
        <is>
          <t>trial 81</t>
        </is>
      </c>
      <c r="C188" s="155">
        <f>+start-$C$24</f>
        <v/>
      </c>
      <c r="D188" s="156">
        <f>IF((C188&lt;=0),0,((C188-D$24)*Stock*(_xlfn.NORM.INV(RAND(),stock_ave,stock_std))+(C188-D$24)*Bonds*(_xlfn.NORM.INV(RAND(),bond_ave,bond_std))+(C188-D$24)*cash*(_xlfn.NORM.INV(RAND(),cash_ave,cash_std))+(C188-D$24)))</f>
        <v/>
      </c>
      <c r="E188" s="156">
        <f>IF((D188&lt;=0),0,((D188-E$24)*Stock*(_xlfn.NORM.INV(RAND(),stock_ave,stock_std))+(D188-E$24)*Bonds*(_xlfn.NORM.INV(RAND(),bond_ave,bond_std))+(D188-E$24)*cash*(_xlfn.NORM.INV(RAND(),cash_ave,cash_std))+(D188-E$24)))</f>
        <v/>
      </c>
      <c r="F188" s="156">
        <f>IF((E188&lt;=0),0,((E188-F$24)*Stock*(_xlfn.NORM.INV(RAND(),stock_ave,stock_std))+(E188-F$24)*Bonds*(_xlfn.NORM.INV(RAND(),bond_ave,bond_std))+(E188-F$24)*cash*(_xlfn.NORM.INV(RAND(),cash_ave,cash_std))+(E188-F$24)))</f>
        <v/>
      </c>
      <c r="G188" s="156">
        <f>IF((F188&lt;=0),0,((F188-G$24)*Stock*(_xlfn.NORM.INV(RAND(),stock_ave,stock_std))+(F188-G$24)*Bonds*(_xlfn.NORM.INV(RAND(),bond_ave,bond_std))+(F188-G$24)*cash*(_xlfn.NORM.INV(RAND(),cash_ave,cash_std))+(F188-G$24)))</f>
        <v/>
      </c>
      <c r="H188" s="156">
        <f>IF((G188&lt;=0),0,((G188-H$24)*Stock*(_xlfn.NORM.INV(RAND(),stock_ave,stock_std))+(G188-H$24)*Bonds*(_xlfn.NORM.INV(RAND(),bond_ave,bond_std))+(G188-H$24)*cash*(_xlfn.NORM.INV(RAND(),cash_ave,cash_std))+(G188-H$24)))</f>
        <v/>
      </c>
      <c r="I188" s="156">
        <f>IF((H188&lt;=0),0,((H188-I$24)*Stock*(_xlfn.NORM.INV(RAND(),stock_ave,stock_std))+(H188-I$24)*Bonds*(_xlfn.NORM.INV(RAND(),bond_ave,bond_std))+(H188-I$24)*cash*(_xlfn.NORM.INV(RAND(),cash_ave,cash_std))+(H188-I$24)))</f>
        <v/>
      </c>
      <c r="J188" s="156">
        <f>IF((I188&lt;=0),0,((I188-J$24)*Stock*(_xlfn.NORM.INV(RAND(),stock_ave,stock_std))+(I188-J$24)*Bonds*(_xlfn.NORM.INV(RAND(),bond_ave,bond_std))+(I188-J$24)*cash*(_xlfn.NORM.INV(RAND(),cash_ave,cash_std))+(I188-J$24)))</f>
        <v/>
      </c>
      <c r="K188" s="156">
        <f>IF((J188&lt;=0),0,((J188-K$24)*Stock*(_xlfn.NORM.INV(RAND(),stock_ave,stock_std))+(J188-K$24)*Bonds*(_xlfn.NORM.INV(RAND(),bond_ave,bond_std))+(J188-K$24)*cash*(_xlfn.NORM.INV(RAND(),cash_ave,cash_std))+(J188-K$24)))</f>
        <v/>
      </c>
      <c r="L188" s="156">
        <f>IF((K188&lt;=0),0,((K188-L$24)*Stock*(_xlfn.NORM.INV(RAND(),stock_ave,stock_std))+(K188-L$24)*Bonds*(_xlfn.NORM.INV(RAND(),bond_ave,bond_std))+(K188-L$24)*cash*(_xlfn.NORM.INV(RAND(),cash_ave,cash_std))+(K188-L$24)))</f>
        <v/>
      </c>
      <c r="M188" s="156">
        <f>IF((L188&lt;=0),0,((L188-M$24)*Stock*(_xlfn.NORM.INV(RAND(),stock_ave,stock_std))+(L188-M$24)*Bonds*(_xlfn.NORM.INV(RAND(),bond_ave,bond_std))+(L188-M$24)*cash*(_xlfn.NORM.INV(RAND(),cash_ave,cash_std))+(L188-M$24)))</f>
        <v/>
      </c>
      <c r="N188" s="156">
        <f>IF((M188&lt;=0),0,((M188-N$24)*Stock*(_xlfn.NORM.INV(RAND(),stock_ave,stock_std))+(M188-N$24)*Bonds*(_xlfn.NORM.INV(RAND(),bond_ave,bond_std))+(M188-N$24)*cash*(_xlfn.NORM.INV(RAND(),cash_ave,cash_std))+(M188-N$24)))</f>
        <v/>
      </c>
      <c r="O188" s="156">
        <f>IF((N188&lt;=0),0,((N188-O$24)*Stock*(_xlfn.NORM.INV(RAND(),stock_ave,stock_std))+(N188-O$24)*Bonds*(_xlfn.NORM.INV(RAND(),bond_ave,bond_std))+(N188-O$24)*cash*(_xlfn.NORM.INV(RAND(),cash_ave,cash_std))+(N188-O$24)))</f>
        <v/>
      </c>
      <c r="P188" s="156">
        <f>IF((O188&lt;=0),0,((O188-P$24)*Stock*(_xlfn.NORM.INV(RAND(),stock_ave,stock_std))+(O188-P$24)*Bonds*(_xlfn.NORM.INV(RAND(),bond_ave,bond_std))+(O188-P$24)*cash*(_xlfn.NORM.INV(RAND(),cash_ave,cash_std))+(O188-P$24)))</f>
        <v/>
      </c>
      <c r="Q188" s="156">
        <f>IF((P188&lt;=0),0,((P188-Q$24)*Stock*(_xlfn.NORM.INV(RAND(),stock_ave,stock_std))+(P188-Q$24)*Bonds*(_xlfn.NORM.INV(RAND(),bond_ave,bond_std))+(P188-Q$24)*cash*(_xlfn.NORM.INV(RAND(),cash_ave,cash_std))+(P188-Q$24)))</f>
        <v/>
      </c>
      <c r="R188" s="156">
        <f>IF((Q188&lt;=0),0,((Q188-R$24)*Stock*(_xlfn.NORM.INV(RAND(),stock_ave,stock_std))+(Q188-R$24)*Bonds*(_xlfn.NORM.INV(RAND(),bond_ave,bond_std))+(Q188-R$24)*cash*(_xlfn.NORM.INV(RAND(),cash_ave,cash_std))+(Q188-R$24)))</f>
        <v/>
      </c>
      <c r="S188" s="156">
        <f>IF((R188&lt;=0),0,((R188-S$24)*Stock*(_xlfn.NORM.INV(RAND(),stock_ave,stock_std))+(R188-S$24)*Bonds*(_xlfn.NORM.INV(RAND(),bond_ave,bond_std))+(R188-S$24)*cash*(_xlfn.NORM.INV(RAND(),cash_ave,cash_std))+(R188-S$24)))</f>
        <v/>
      </c>
      <c r="T188" s="156">
        <f>IF((S188&lt;=0),0,((S188-T$24)*Stock*(_xlfn.NORM.INV(RAND(),stock_ave,stock_std))+(S188-T$24)*Bonds*(_xlfn.NORM.INV(RAND(),bond_ave,bond_std))+(S188-T$24)*cash*(_xlfn.NORM.INV(RAND(),cash_ave,cash_std))+(S188-T$24)))</f>
        <v/>
      </c>
      <c r="U188" s="156">
        <f>IF((T188&lt;=0),0,((T188-U$24)*Stock*(_xlfn.NORM.INV(RAND(),stock_ave,stock_std))+(T188-U$24)*Bonds*(_xlfn.NORM.INV(RAND(),bond_ave,bond_std))+(T188-U$24)*cash*(_xlfn.NORM.INV(RAND(),cash_ave,cash_std))+(T188-U$24)))</f>
        <v/>
      </c>
      <c r="V188" s="156">
        <f>IF((U188&lt;=0),0,((U188-V$24)*Stock*(_xlfn.NORM.INV(RAND(),stock_ave,stock_std))+(U188-V$24)*Bonds*(_xlfn.NORM.INV(RAND(),bond_ave,bond_std))+(U188-V$24)*cash*(_xlfn.NORM.INV(RAND(),cash_ave,cash_std))+(U188-V$24)))</f>
        <v/>
      </c>
      <c r="W188" s="156">
        <f>IF((V188&lt;=0),0,((V188-W$24)*Stock*(_xlfn.NORM.INV(RAND(),stock_ave,stock_std))+(V188-W$24)*Bonds*(_xlfn.NORM.INV(RAND(),bond_ave,bond_std))+(V188-W$24)*cash*(_xlfn.NORM.INV(RAND(),cash_ave,cash_std))+(V188-W$24)))</f>
        <v/>
      </c>
      <c r="X188" s="156">
        <f>IF((W188&lt;=0),0,((W188-X$24)*Stock*(_xlfn.NORM.INV(RAND(),stock_ave,stock_std))+(W188-X$24)*Bonds*(_xlfn.NORM.INV(RAND(),bond_ave,bond_std))+(W188-X$24)*cash*(_xlfn.NORM.INV(RAND(),cash_ave,cash_std))+(W188-X$24)))</f>
        <v/>
      </c>
      <c r="Y188" s="156">
        <f>IF((X188&lt;=0),0,((X188-Y$24)*Stock*(_xlfn.NORM.INV(RAND(),stock_ave,stock_std))+(X188-Y$24)*Bonds*(_xlfn.NORM.INV(RAND(),bond_ave,bond_std))+(X188-Y$24)*cash*(_xlfn.NORM.INV(RAND(),cash_ave,cash_std))+(X188-Y$24)))</f>
        <v/>
      </c>
      <c r="Z188" s="156">
        <f>IF((Y188&lt;=0),0,((Y188-Z$24)*Stock*(_xlfn.NORM.INV(RAND(),stock_ave,stock_std))+(Y188-Z$24)*Bonds*(_xlfn.NORM.INV(RAND(),bond_ave,bond_std))+(Y188-Z$24)*cash*(_xlfn.NORM.INV(RAND(),cash_ave,cash_std))+(Y188-Z$24)))</f>
        <v/>
      </c>
      <c r="AA188" s="156">
        <f>IF((Z188&lt;=0),0,((Z188-AA$24)*Stock*(_xlfn.NORM.INV(RAND(),stock_ave,stock_std))+(Z188-AA$24)*Bonds*(_xlfn.NORM.INV(RAND(),bond_ave,bond_std))+(Z188-AA$24)*cash*(_xlfn.NORM.INV(RAND(),cash_ave,cash_std))+(Z188-AA$24)))</f>
        <v/>
      </c>
      <c r="AB188" s="156">
        <f>IF((AA188&lt;=0),0,((AA188-AB$24)*Stock*(_xlfn.NORM.INV(RAND(),stock_ave,stock_std))+(AA188-AB$24)*Bonds*(_xlfn.NORM.INV(RAND(),bond_ave,bond_std))+(AA188-AB$24)*cash*(_xlfn.NORM.INV(RAND(),cash_ave,cash_std))+(AA188-AB$24)))</f>
        <v/>
      </c>
      <c r="AC188" s="156">
        <f>IF((AB188&lt;=0),0,((AB188-AC$24)*Stock*(_xlfn.NORM.INV(RAND(),stock_ave,stock_std))+(AB188-AC$24)*Bonds*(_xlfn.NORM.INV(RAND(),bond_ave,bond_std))+(AB188-AC$24)*cash*(_xlfn.NORM.INV(RAND(),cash_ave,cash_std))+(AB188-AC$24)))</f>
        <v/>
      </c>
      <c r="AD188" s="156">
        <f>IF((AC188&lt;=0),0,((AC188-AD$24)*Stock*(_xlfn.NORM.INV(RAND(),stock_ave,stock_std))+(AC188-AD$24)*Bonds*(_xlfn.NORM.INV(RAND(),bond_ave,bond_std))+(AC188-AD$24)*cash*(_xlfn.NORM.INV(RAND(),cash_ave,cash_std))+(AC188-AD$24)))</f>
        <v/>
      </c>
      <c r="AE188" s="156">
        <f>IF((AD188&lt;=0),0,((AD188-AE$24)*Stock*(_xlfn.NORM.INV(RAND(),stock_ave,stock_std))+(AD188-AE$24)*Bonds*(_xlfn.NORM.INV(RAND(),bond_ave,bond_std))+(AD188-AE$24)*cash*(_xlfn.NORM.INV(RAND(),cash_ave,cash_std))+(AD188-AE$24)))</f>
        <v/>
      </c>
      <c r="AF188" s="156">
        <f>IF((AE188&lt;=0),0,((AE188-AF$24)*Stock*(_xlfn.NORM.INV(RAND(),stock_ave,stock_std))+(AE188-AF$24)*Bonds*(_xlfn.NORM.INV(RAND(),bond_ave,bond_std))+(AE188-AF$24)*cash*(_xlfn.NORM.INV(RAND(),cash_ave,cash_std))+(AE188-AF$24)))</f>
        <v/>
      </c>
      <c r="AG188" s="156">
        <f>IF((AF188&lt;=0),0,((AF188-AG$24)*Stock*(_xlfn.NORM.INV(RAND(),stock_ave,stock_std))+(AF188-AG$24)*Bonds*(_xlfn.NORM.INV(RAND(),bond_ave,bond_std))+(AF188-AG$24)*cash*(_xlfn.NORM.INV(RAND(),cash_ave,cash_std))+(AF188-AG$24)))</f>
        <v/>
      </c>
      <c r="AH188" s="156">
        <f>IF((AG188&lt;=0),0,((AG188-AH$24)*Stock*(_xlfn.NORM.INV(RAND(),stock_ave,stock_std))+(AG188-AH$24)*Bonds*(_xlfn.NORM.INV(RAND(),bond_ave,bond_std))+(AG188-AH$24)*cash*(_xlfn.NORM.INV(RAND(),cash_ave,cash_std))+(AG188-AH$24)))</f>
        <v/>
      </c>
      <c r="AI188" s="156">
        <f>IF((AH188&lt;=0),0,((AH188-AI$24)*Stock*(_xlfn.NORM.INV(RAND(),stock_ave,stock_std))+(AH188-AI$24)*Bonds*(_xlfn.NORM.INV(RAND(),bond_ave,bond_std))+(AH188-AI$24)*cash*(_xlfn.NORM.INV(RAND(),cash_ave,cash_std))+(AH188-AI$24)))</f>
        <v/>
      </c>
      <c r="AJ188" s="156">
        <f>IF((AI188&lt;=0),0,((AI188-AJ$24)*Stock*(_xlfn.NORM.INV(RAND(),stock_ave,stock_std))+(AI188-AJ$24)*Bonds*(_xlfn.NORM.INV(RAND(),bond_ave,bond_std))+(AI188-AJ$24)*cash*(_xlfn.NORM.INV(RAND(),cash_ave,cash_std))+(AI188-AJ$24)))</f>
        <v/>
      </c>
      <c r="AK188" s="156">
        <f>IF((AJ188&lt;=0),0,((AJ188-AK$24)*Stock*(_xlfn.NORM.INV(RAND(),stock_ave,stock_std))+(AJ188-AK$24)*Bonds*(_xlfn.NORM.INV(RAND(),bond_ave,bond_std))+(AJ188-AK$24)*cash*(_xlfn.NORM.INV(RAND(),cash_ave,cash_std))+(AJ188-AK$24)))</f>
        <v/>
      </c>
      <c r="AL188" s="156">
        <f>IF((AK188&lt;=0),0,((AK188-AL$24)*Stock*(_xlfn.NORM.INV(RAND(),stock_ave,stock_std))+(AK188-AL$24)*Bonds*(_xlfn.NORM.INV(RAND(),bond_ave,bond_std))+(AK188-AL$24)*cash*(_xlfn.NORM.INV(RAND(),cash_ave,cash_std))+(AK188-AL$24)))</f>
        <v/>
      </c>
      <c r="AM188" s="156">
        <f>IF((AL188&lt;=0),0,((AL188-AM$24)*Stock*(_xlfn.NORM.INV(RAND(),stock_ave,stock_std))+(AL188-AM$24)*Bonds*(_xlfn.NORM.INV(RAND(),bond_ave,bond_std))+(AL188-AM$24)*cash*(_xlfn.NORM.INV(RAND(),cash_ave,cash_std))+(AL188-AM$24)))</f>
        <v/>
      </c>
      <c r="AN188" s="156">
        <f>IF((AM188&lt;=0),0,((AM188-AN$24)*Stock*(_xlfn.NORM.INV(RAND(),stock_ave,stock_std))+(AM188-AN$24)*Bonds*(_xlfn.NORM.INV(RAND(),bond_ave,bond_std))+(AM188-AN$24)*cash*(_xlfn.NORM.INV(RAND(),cash_ave,cash_std))+(AM188-AN$24)))</f>
        <v/>
      </c>
      <c r="AO188" s="156">
        <f>IF((AN188&lt;=0),0,((AN188-AO$24)*Stock*(_xlfn.NORM.INV(RAND(),stock_ave,stock_std))+(AN188-AO$24)*Bonds*(_xlfn.NORM.INV(RAND(),bond_ave,bond_std))+(AN188-AO$24)*cash*(_xlfn.NORM.INV(RAND(),cash_ave,cash_std))+(AN188-AO$24)))</f>
        <v/>
      </c>
      <c r="AP188" s="156">
        <f>IF((AO188&lt;=0),0,((AO188-AP$24)*Stock*(_xlfn.NORM.INV(RAND(),stock_ave,stock_std))+(AO188-AP$24)*Bonds*(_xlfn.NORM.INV(RAND(),bond_ave,bond_std))+(AO188-AP$24)*cash*(_xlfn.NORM.INV(RAND(),cash_ave,cash_std))+(AO188-AP$24)))</f>
        <v/>
      </c>
      <c r="AQ188" s="156">
        <f>IF((AP188&lt;=0),0,((AP188-AQ$24)*Stock*(_xlfn.NORM.INV(RAND(),stock_ave,stock_std))+(AP188-AQ$24)*Bonds*(_xlfn.NORM.INV(RAND(),bond_ave,bond_std))+(AP188-AQ$24)*cash*(_xlfn.NORM.INV(RAND(),cash_ave,cash_std))+(AP188-AQ$24)))</f>
        <v/>
      </c>
      <c r="AR188" s="156">
        <f>IF((AQ188&lt;=0),0,((AQ188-AR$24)*Stock*(_xlfn.NORM.INV(RAND(),stock_ave,stock_std))+(AQ188-AR$24)*Bonds*(_xlfn.NORM.INV(RAND(),bond_ave,bond_std))+(AQ188-AR$24)*cash*(_xlfn.NORM.INV(RAND(),cash_ave,cash_std))+(AQ188-AR$24)))</f>
        <v/>
      </c>
      <c r="AS188" s="156">
        <f>IF((AR188&lt;=0),0,((AR188-AS$24)*Stock*(_xlfn.NORM.INV(RAND(),stock_ave,stock_std))+(AR188-AS$24)*Bonds*(_xlfn.NORM.INV(RAND(),bond_ave,bond_std))+(AR188-AS$24)*cash*(_xlfn.NORM.INV(RAND(),cash_ave,cash_std))+(AR188-AS$24)))</f>
        <v/>
      </c>
      <c r="AT188" s="156">
        <f>IF((AS188&lt;=0),0,((AS188-AT$24)*Stock*(_xlfn.NORM.INV(RAND(),stock_ave,stock_std))+(AS188-AT$24)*Bonds*(_xlfn.NORM.INV(RAND(),bond_ave,bond_std))+(AS188-AT$24)*cash*(_xlfn.NORM.INV(RAND(),cash_ave,cash_std))+(AS188-AT$24)))</f>
        <v/>
      </c>
      <c r="AU188" s="156">
        <f>IF((AT188&lt;=0),0,((AT188-AU$24)*Stock*(_xlfn.NORM.INV(RAND(),stock_ave,stock_std))+(AT188-AU$24)*Bonds*(_xlfn.NORM.INV(RAND(),bond_ave,bond_std))+(AT188-AU$24)*cash*(_xlfn.NORM.INV(RAND(),cash_ave,cash_std))+(AT188-AU$24)))</f>
        <v/>
      </c>
      <c r="AV188" s="156">
        <f>IF((AU188&lt;=0),0,((AU188-AV$24)*Stock*(_xlfn.NORM.INV(RAND(),stock_ave,stock_std))+(AU188-AV$24)*Bonds*(_xlfn.NORM.INV(RAND(),bond_ave,bond_std))+(AU188-AV$24)*cash*(_xlfn.NORM.INV(RAND(),cash_ave,cash_std))+(AU188-AV$24)))</f>
        <v/>
      </c>
      <c r="AW188" s="156">
        <f>IF((AV188&lt;=0),0,((AV188-AW$24)*Stock*(_xlfn.NORM.INV(RAND(),stock_ave,stock_std))+(AV188-AW$24)*Bonds*(_xlfn.NORM.INV(RAND(),bond_ave,bond_std))+(AV188-AW$24)*cash*(_xlfn.NORM.INV(RAND(),cash_ave,cash_std))+(AV188-AW$24)))</f>
        <v/>
      </c>
      <c r="AX188" s="159" t="n"/>
      <c r="AY188" s="159" t="n"/>
      <c r="AZ188" s="159" t="n"/>
      <c r="BA188" s="159" t="n"/>
      <c r="BB188" s="159" t="n"/>
    </row>
    <row r="189">
      <c r="C189" s="147" t="n"/>
      <c r="D189" s="61">
        <f>+D188-IF(D$18&gt;74,(D188/D$25)*$C$10)</f>
        <v/>
      </c>
      <c r="E189" s="61">
        <f>+E188-IF(E$18&gt;74,(E188/E$25)*$C$10)</f>
        <v/>
      </c>
      <c r="F189" s="61">
        <f>+F188-IF(F$18&gt;74,(F188/F$25)*$C$10)</f>
        <v/>
      </c>
      <c r="G189" s="61">
        <f>+G188-IF(G$18&gt;74,(G188/G$25)*$C$10)</f>
        <v/>
      </c>
      <c r="H189" s="61">
        <f>+H188-IF(H$18&gt;74,(H188/H$25)*$C$10)</f>
        <v/>
      </c>
      <c r="I189" s="61">
        <f>+I188-IF(I$18&gt;74,(I188/I$25)*$C$10)</f>
        <v/>
      </c>
      <c r="J189" s="61">
        <f>+J188-IF(J$18&gt;74,(J188/J$25)*$C$10)</f>
        <v/>
      </c>
      <c r="K189" s="61">
        <f>+K188-IF(K$18&gt;74,(K188/K$25)*$C$10)</f>
        <v/>
      </c>
      <c r="L189" s="61">
        <f>+L188-IF(L$18&gt;74,(L188/L$25)*$C$10)</f>
        <v/>
      </c>
      <c r="M189" s="61">
        <f>+M188-IF(M$18&gt;74,(M188/M$25)*$C$10)</f>
        <v/>
      </c>
      <c r="N189" s="61">
        <f>+N188-IF(N$18&gt;74,(N188/N$25)*$C$10)</f>
        <v/>
      </c>
      <c r="O189" s="61">
        <f>+O188-IF(O$18&gt;74,(O188/O$25)*$C$10)</f>
        <v/>
      </c>
      <c r="P189" s="61">
        <f>+P188-IF(P$18&gt;74,(P188/P$25)*$C$10)</f>
        <v/>
      </c>
      <c r="Q189" s="61">
        <f>+Q188-IF(Q$18&gt;74,(Q188/Q$25)*$C$10)</f>
        <v/>
      </c>
      <c r="R189" s="61">
        <f>+R188-IF(R$18&gt;74,(R188/R$25)*$C$10)</f>
        <v/>
      </c>
      <c r="S189" s="61">
        <f>+S188-IF(S$18&gt;74,(S188/S$25)*$C$10)</f>
        <v/>
      </c>
      <c r="T189" s="61">
        <f>+T188-IF(T$18&gt;74,(T188/T$25)*$C$10)</f>
        <v/>
      </c>
      <c r="U189" s="61">
        <f>+U188-IF(U$18&gt;74,(U188/U$25)*$C$10)</f>
        <v/>
      </c>
      <c r="V189" s="61">
        <f>+V188-IF(V$18&gt;74,(V188/V$25)*$C$10)</f>
        <v/>
      </c>
      <c r="W189" s="61">
        <f>+W188-IF(W$18&gt;74,(W188/W$25)*$C$10)</f>
        <v/>
      </c>
      <c r="X189" s="61">
        <f>+X188-IF(X$18&gt;74,(X188/X$25)*$C$10)</f>
        <v/>
      </c>
      <c r="Y189" s="61">
        <f>+Y188-IF(Y$18&gt;74,(Y188/Y$25)*$C$10)</f>
        <v/>
      </c>
      <c r="Z189" s="61">
        <f>+Z188-IF(Z$18&gt;74,(Z188/Z$25)*$C$10)</f>
        <v/>
      </c>
      <c r="AA189" s="61">
        <f>+AA188-IF(AA$18&gt;74,(AA188/AA$25)*$C$10)</f>
        <v/>
      </c>
      <c r="AB189" s="61">
        <f>+AB188-IF(AB$18&gt;74,(AB188/AB$25)*$C$10)</f>
        <v/>
      </c>
      <c r="AC189" s="61">
        <f>+AC188-IF(AC$18&gt;74,(AC188/AC$25)*$C$10)</f>
        <v/>
      </c>
      <c r="AD189" s="61">
        <f>+AD188-IF(AD$18&gt;74,(AD188/AD$25)*$C$10)</f>
        <v/>
      </c>
      <c r="AE189" s="61">
        <f>+AE188-IF(AE$18&gt;74,(AE188/AE$25)*$C$10)</f>
        <v/>
      </c>
      <c r="AF189" s="61">
        <f>+AF188-IF(AF$18&gt;74,(AF188/AF$25)*$C$10)</f>
        <v/>
      </c>
      <c r="AG189" s="61">
        <f>+AG188-IF(AG$18&gt;74,(AG188/AG$25)*$C$10)</f>
        <v/>
      </c>
      <c r="AH189" s="61">
        <f>+AH188-IF(AH$18&gt;74,(AH188/AH$25)*$C$10)</f>
        <v/>
      </c>
      <c r="AI189" s="61">
        <f>+AI188-IF(AI$18&gt;74,(AI188/AI$25)*$C$10)</f>
        <v/>
      </c>
      <c r="AJ189" s="61">
        <f>+AJ188-IF(AJ$18&gt;74,(AJ188/AJ$25)*$C$10)</f>
        <v/>
      </c>
      <c r="AK189" s="61">
        <f>+AK188-IF(AK$18&gt;74,(AK188/AK$25)*$C$10)</f>
        <v/>
      </c>
      <c r="AL189" s="61">
        <f>+AL188-IF(AL$18&gt;74,(AL188/AL$25)*$C$10)</f>
        <v/>
      </c>
      <c r="AM189" s="61">
        <f>+AM188-IF(AM$18&gt;74,(AM188/AM$25)*$C$10)</f>
        <v/>
      </c>
      <c r="AN189" s="61">
        <f>+AN188-IF(AN$18&gt;74,(AN188/AN$25)*$C$10)</f>
        <v/>
      </c>
      <c r="AO189" s="61">
        <f>+AO188-IF(AO$18&gt;74,(AO188/AO$25)*$C$10)</f>
        <v/>
      </c>
      <c r="AP189" s="61">
        <f>+AP188-IF(AP$18&gt;74,(AP188/AP$25)*$C$10)</f>
        <v/>
      </c>
      <c r="AQ189" s="61">
        <f>+AQ188-IF(AQ$18&gt;74,(AQ188/AQ$25)*$C$10)</f>
        <v/>
      </c>
      <c r="AR189" s="61">
        <f>+AR188-IF(AR$18&gt;74,(AR188/AR$25)*$C$10)</f>
        <v/>
      </c>
      <c r="AS189" s="61">
        <f>+AS188-IF(AS$18&gt;74,(AS188/AS$25)*$C$10)</f>
        <v/>
      </c>
      <c r="AT189" s="61">
        <f>+AT188-IF(AT$18&gt;74,(AT188/AT$25)*$C$10)</f>
        <v/>
      </c>
      <c r="AU189" s="61">
        <f>+AU188-IF(AU$18&gt;74,(AU188/AU$25)*$C$10)</f>
        <v/>
      </c>
      <c r="AV189" s="61">
        <f>+AV188-IF(AV$18&gt;74,(AV188/AV$25)*$C$10)</f>
        <v/>
      </c>
      <c r="AW189" s="61">
        <f>+AW188-IF(AW$18&gt;74,(AW188/AW$25)*$C$10)</f>
        <v/>
      </c>
      <c r="AX189" s="35">
        <f>IF(AW189&gt;0,1,0)</f>
        <v/>
      </c>
      <c r="AY189" s="35">
        <f>IF(AL189&gt;0,1,0)</f>
        <v/>
      </c>
      <c r="AZ189" s="35">
        <f>IF(AG189&gt;0,1,0)</f>
        <v/>
      </c>
      <c r="BA189" s="35">
        <f>IF(AB189&gt;0,1,0)</f>
        <v/>
      </c>
      <c r="BB189" s="35">
        <f>IF(W189&gt;0,1,0)</f>
        <v/>
      </c>
    </row>
    <row r="190">
      <c r="B190" s="154" t="inlineStr">
        <is>
          <t>trial 82</t>
        </is>
      </c>
      <c r="C190" s="155">
        <f>+start-$C$24</f>
        <v/>
      </c>
      <c r="D190" s="156">
        <f>IF((C190&lt;=0),0,((C190-D$24)*Stock*(_xlfn.NORM.INV(RAND(),stock_ave,stock_std))+(C190-D$24)*Bonds*(_xlfn.NORM.INV(RAND(),bond_ave,bond_std))+(C190-D$24)*cash*(_xlfn.NORM.INV(RAND(),cash_ave,cash_std))+(C190-D$24)))</f>
        <v/>
      </c>
      <c r="E190" s="156">
        <f>IF((D190&lt;=0),0,((D190-E$24)*Stock*(_xlfn.NORM.INV(RAND(),stock_ave,stock_std))+(D190-E$24)*Bonds*(_xlfn.NORM.INV(RAND(),bond_ave,bond_std))+(D190-E$24)*cash*(_xlfn.NORM.INV(RAND(),cash_ave,cash_std))+(D190-E$24)))</f>
        <v/>
      </c>
      <c r="F190" s="156">
        <f>IF((E190&lt;=0),0,((E190-F$24)*Stock*(_xlfn.NORM.INV(RAND(),stock_ave,stock_std))+(E190-F$24)*Bonds*(_xlfn.NORM.INV(RAND(),bond_ave,bond_std))+(E190-F$24)*cash*(_xlfn.NORM.INV(RAND(),cash_ave,cash_std))+(E190-F$24)))</f>
        <v/>
      </c>
      <c r="G190" s="156">
        <f>IF((F190&lt;=0),0,((F190-G$24)*Stock*(_xlfn.NORM.INV(RAND(),stock_ave,stock_std))+(F190-G$24)*Bonds*(_xlfn.NORM.INV(RAND(),bond_ave,bond_std))+(F190-G$24)*cash*(_xlfn.NORM.INV(RAND(),cash_ave,cash_std))+(F190-G$24)))</f>
        <v/>
      </c>
      <c r="H190" s="156">
        <f>IF((G190&lt;=0),0,((G190-H$24)*Stock*(_xlfn.NORM.INV(RAND(),stock_ave,stock_std))+(G190-H$24)*Bonds*(_xlfn.NORM.INV(RAND(),bond_ave,bond_std))+(G190-H$24)*cash*(_xlfn.NORM.INV(RAND(),cash_ave,cash_std))+(G190-H$24)))</f>
        <v/>
      </c>
      <c r="I190" s="156">
        <f>IF((H190&lt;=0),0,((H190-I$24)*Stock*(_xlfn.NORM.INV(RAND(),stock_ave,stock_std))+(H190-I$24)*Bonds*(_xlfn.NORM.INV(RAND(),bond_ave,bond_std))+(H190-I$24)*cash*(_xlfn.NORM.INV(RAND(),cash_ave,cash_std))+(H190-I$24)))</f>
        <v/>
      </c>
      <c r="J190" s="156">
        <f>IF((I190&lt;=0),0,((I190-J$24)*Stock*(_xlfn.NORM.INV(RAND(),stock_ave,stock_std))+(I190-J$24)*Bonds*(_xlfn.NORM.INV(RAND(),bond_ave,bond_std))+(I190-J$24)*cash*(_xlfn.NORM.INV(RAND(),cash_ave,cash_std))+(I190-J$24)))</f>
        <v/>
      </c>
      <c r="K190" s="156">
        <f>IF((J190&lt;=0),0,((J190-K$24)*Stock*(_xlfn.NORM.INV(RAND(),stock_ave,stock_std))+(J190-K$24)*Bonds*(_xlfn.NORM.INV(RAND(),bond_ave,bond_std))+(J190-K$24)*cash*(_xlfn.NORM.INV(RAND(),cash_ave,cash_std))+(J190-K$24)))</f>
        <v/>
      </c>
      <c r="L190" s="156">
        <f>IF((K190&lt;=0),0,((K190-L$24)*Stock*(_xlfn.NORM.INV(RAND(),stock_ave,stock_std))+(K190-L$24)*Bonds*(_xlfn.NORM.INV(RAND(),bond_ave,bond_std))+(K190-L$24)*cash*(_xlfn.NORM.INV(RAND(),cash_ave,cash_std))+(K190-L$24)))</f>
        <v/>
      </c>
      <c r="M190" s="156">
        <f>IF((L190&lt;=0),0,((L190-M$24)*Stock*(_xlfn.NORM.INV(RAND(),stock_ave,stock_std))+(L190-M$24)*Bonds*(_xlfn.NORM.INV(RAND(),bond_ave,bond_std))+(L190-M$24)*cash*(_xlfn.NORM.INV(RAND(),cash_ave,cash_std))+(L190-M$24)))</f>
        <v/>
      </c>
      <c r="N190" s="156">
        <f>IF((M190&lt;=0),0,((M190-N$24)*Stock*(_xlfn.NORM.INV(RAND(),stock_ave,stock_std))+(M190-N$24)*Bonds*(_xlfn.NORM.INV(RAND(),bond_ave,bond_std))+(M190-N$24)*cash*(_xlfn.NORM.INV(RAND(),cash_ave,cash_std))+(M190-N$24)))</f>
        <v/>
      </c>
      <c r="O190" s="156">
        <f>IF((N190&lt;=0),0,((N190-O$24)*Stock*(_xlfn.NORM.INV(RAND(),stock_ave,stock_std))+(N190-O$24)*Bonds*(_xlfn.NORM.INV(RAND(),bond_ave,bond_std))+(N190-O$24)*cash*(_xlfn.NORM.INV(RAND(),cash_ave,cash_std))+(N190-O$24)))</f>
        <v/>
      </c>
      <c r="P190" s="156">
        <f>IF((O190&lt;=0),0,((O190-P$24)*Stock*(_xlfn.NORM.INV(RAND(),stock_ave,stock_std))+(O190-P$24)*Bonds*(_xlfn.NORM.INV(RAND(),bond_ave,bond_std))+(O190-P$24)*cash*(_xlfn.NORM.INV(RAND(),cash_ave,cash_std))+(O190-P$24)))</f>
        <v/>
      </c>
      <c r="Q190" s="156">
        <f>IF((P190&lt;=0),0,((P190-Q$24)*Stock*(_xlfn.NORM.INV(RAND(),stock_ave,stock_std))+(P190-Q$24)*Bonds*(_xlfn.NORM.INV(RAND(),bond_ave,bond_std))+(P190-Q$24)*cash*(_xlfn.NORM.INV(RAND(),cash_ave,cash_std))+(P190-Q$24)))</f>
        <v/>
      </c>
      <c r="R190" s="156">
        <f>IF((Q190&lt;=0),0,((Q190-R$24)*Stock*(_xlfn.NORM.INV(RAND(),stock_ave,stock_std))+(Q190-R$24)*Bonds*(_xlfn.NORM.INV(RAND(),bond_ave,bond_std))+(Q190-R$24)*cash*(_xlfn.NORM.INV(RAND(),cash_ave,cash_std))+(Q190-R$24)))</f>
        <v/>
      </c>
      <c r="S190" s="156">
        <f>IF((R190&lt;=0),0,((R190-S$24)*Stock*(_xlfn.NORM.INV(RAND(),stock_ave,stock_std))+(R190-S$24)*Bonds*(_xlfn.NORM.INV(RAND(),bond_ave,bond_std))+(R190-S$24)*cash*(_xlfn.NORM.INV(RAND(),cash_ave,cash_std))+(R190-S$24)))</f>
        <v/>
      </c>
      <c r="T190" s="156">
        <f>IF((S190&lt;=0),0,((S190-T$24)*Stock*(_xlfn.NORM.INV(RAND(),stock_ave,stock_std))+(S190-T$24)*Bonds*(_xlfn.NORM.INV(RAND(),bond_ave,bond_std))+(S190-T$24)*cash*(_xlfn.NORM.INV(RAND(),cash_ave,cash_std))+(S190-T$24)))</f>
        <v/>
      </c>
      <c r="U190" s="156">
        <f>IF((T190&lt;=0),0,((T190-U$24)*Stock*(_xlfn.NORM.INV(RAND(),stock_ave,stock_std))+(T190-U$24)*Bonds*(_xlfn.NORM.INV(RAND(),bond_ave,bond_std))+(T190-U$24)*cash*(_xlfn.NORM.INV(RAND(),cash_ave,cash_std))+(T190-U$24)))</f>
        <v/>
      </c>
      <c r="V190" s="156">
        <f>IF((U190&lt;=0),0,((U190-V$24)*Stock*(_xlfn.NORM.INV(RAND(),stock_ave,stock_std))+(U190-V$24)*Bonds*(_xlfn.NORM.INV(RAND(),bond_ave,bond_std))+(U190-V$24)*cash*(_xlfn.NORM.INV(RAND(),cash_ave,cash_std))+(U190-V$24)))</f>
        <v/>
      </c>
      <c r="W190" s="156">
        <f>IF((V190&lt;=0),0,((V190-W$24)*Stock*(_xlfn.NORM.INV(RAND(),stock_ave,stock_std))+(V190-W$24)*Bonds*(_xlfn.NORM.INV(RAND(),bond_ave,bond_std))+(V190-W$24)*cash*(_xlfn.NORM.INV(RAND(),cash_ave,cash_std))+(V190-W$24)))</f>
        <v/>
      </c>
      <c r="X190" s="156">
        <f>IF((W190&lt;=0),0,((W190-X$24)*Stock*(_xlfn.NORM.INV(RAND(),stock_ave,stock_std))+(W190-X$24)*Bonds*(_xlfn.NORM.INV(RAND(),bond_ave,bond_std))+(W190-X$24)*cash*(_xlfn.NORM.INV(RAND(),cash_ave,cash_std))+(W190-X$24)))</f>
        <v/>
      </c>
      <c r="Y190" s="156">
        <f>IF((X190&lt;=0),0,((X190-Y$24)*Stock*(_xlfn.NORM.INV(RAND(),stock_ave,stock_std))+(X190-Y$24)*Bonds*(_xlfn.NORM.INV(RAND(),bond_ave,bond_std))+(X190-Y$24)*cash*(_xlfn.NORM.INV(RAND(),cash_ave,cash_std))+(X190-Y$24)))</f>
        <v/>
      </c>
      <c r="Z190" s="156">
        <f>IF((Y190&lt;=0),0,((Y190-Z$24)*Stock*(_xlfn.NORM.INV(RAND(),stock_ave,stock_std))+(Y190-Z$24)*Bonds*(_xlfn.NORM.INV(RAND(),bond_ave,bond_std))+(Y190-Z$24)*cash*(_xlfn.NORM.INV(RAND(),cash_ave,cash_std))+(Y190-Z$24)))</f>
        <v/>
      </c>
      <c r="AA190" s="156">
        <f>IF((Z190&lt;=0),0,((Z190-AA$24)*Stock*(_xlfn.NORM.INV(RAND(),stock_ave,stock_std))+(Z190-AA$24)*Bonds*(_xlfn.NORM.INV(RAND(),bond_ave,bond_std))+(Z190-AA$24)*cash*(_xlfn.NORM.INV(RAND(),cash_ave,cash_std))+(Z190-AA$24)))</f>
        <v/>
      </c>
      <c r="AB190" s="156">
        <f>IF((AA190&lt;=0),0,((AA190-AB$24)*Stock*(_xlfn.NORM.INV(RAND(),stock_ave,stock_std))+(AA190-AB$24)*Bonds*(_xlfn.NORM.INV(RAND(),bond_ave,bond_std))+(AA190-AB$24)*cash*(_xlfn.NORM.INV(RAND(),cash_ave,cash_std))+(AA190-AB$24)))</f>
        <v/>
      </c>
      <c r="AC190" s="156">
        <f>IF((AB190&lt;=0),0,((AB190-AC$24)*Stock*(_xlfn.NORM.INV(RAND(),stock_ave,stock_std))+(AB190-AC$24)*Bonds*(_xlfn.NORM.INV(RAND(),bond_ave,bond_std))+(AB190-AC$24)*cash*(_xlfn.NORM.INV(RAND(),cash_ave,cash_std))+(AB190-AC$24)))</f>
        <v/>
      </c>
      <c r="AD190" s="156">
        <f>IF((AC190&lt;=0),0,((AC190-AD$24)*Stock*(_xlfn.NORM.INV(RAND(),stock_ave,stock_std))+(AC190-AD$24)*Bonds*(_xlfn.NORM.INV(RAND(),bond_ave,bond_std))+(AC190-AD$24)*cash*(_xlfn.NORM.INV(RAND(),cash_ave,cash_std))+(AC190-AD$24)))</f>
        <v/>
      </c>
      <c r="AE190" s="156">
        <f>IF((AD190&lt;=0),0,((AD190-AE$24)*Stock*(_xlfn.NORM.INV(RAND(),stock_ave,stock_std))+(AD190-AE$24)*Bonds*(_xlfn.NORM.INV(RAND(),bond_ave,bond_std))+(AD190-AE$24)*cash*(_xlfn.NORM.INV(RAND(),cash_ave,cash_std))+(AD190-AE$24)))</f>
        <v/>
      </c>
      <c r="AF190" s="156">
        <f>IF((AE190&lt;=0),0,((AE190-AF$24)*Stock*(_xlfn.NORM.INV(RAND(),stock_ave,stock_std))+(AE190-AF$24)*Bonds*(_xlfn.NORM.INV(RAND(),bond_ave,bond_std))+(AE190-AF$24)*cash*(_xlfn.NORM.INV(RAND(),cash_ave,cash_std))+(AE190-AF$24)))</f>
        <v/>
      </c>
      <c r="AG190" s="156">
        <f>IF((AF190&lt;=0),0,((AF190-AG$24)*Stock*(_xlfn.NORM.INV(RAND(),stock_ave,stock_std))+(AF190-AG$24)*Bonds*(_xlfn.NORM.INV(RAND(),bond_ave,bond_std))+(AF190-AG$24)*cash*(_xlfn.NORM.INV(RAND(),cash_ave,cash_std))+(AF190-AG$24)))</f>
        <v/>
      </c>
      <c r="AH190" s="156">
        <f>IF((AG190&lt;=0),0,((AG190-AH$24)*Stock*(_xlfn.NORM.INV(RAND(),stock_ave,stock_std))+(AG190-AH$24)*Bonds*(_xlfn.NORM.INV(RAND(),bond_ave,bond_std))+(AG190-AH$24)*cash*(_xlfn.NORM.INV(RAND(),cash_ave,cash_std))+(AG190-AH$24)))</f>
        <v/>
      </c>
      <c r="AI190" s="156">
        <f>IF((AH190&lt;=0),0,((AH190-AI$24)*Stock*(_xlfn.NORM.INV(RAND(),stock_ave,stock_std))+(AH190-AI$24)*Bonds*(_xlfn.NORM.INV(RAND(),bond_ave,bond_std))+(AH190-AI$24)*cash*(_xlfn.NORM.INV(RAND(),cash_ave,cash_std))+(AH190-AI$24)))</f>
        <v/>
      </c>
      <c r="AJ190" s="156">
        <f>IF((AI190&lt;=0),0,((AI190-AJ$24)*Stock*(_xlfn.NORM.INV(RAND(),stock_ave,stock_std))+(AI190-AJ$24)*Bonds*(_xlfn.NORM.INV(RAND(),bond_ave,bond_std))+(AI190-AJ$24)*cash*(_xlfn.NORM.INV(RAND(),cash_ave,cash_std))+(AI190-AJ$24)))</f>
        <v/>
      </c>
      <c r="AK190" s="156">
        <f>IF((AJ190&lt;=0),0,((AJ190-AK$24)*Stock*(_xlfn.NORM.INV(RAND(),stock_ave,stock_std))+(AJ190-AK$24)*Bonds*(_xlfn.NORM.INV(RAND(),bond_ave,bond_std))+(AJ190-AK$24)*cash*(_xlfn.NORM.INV(RAND(),cash_ave,cash_std))+(AJ190-AK$24)))</f>
        <v/>
      </c>
      <c r="AL190" s="156">
        <f>IF((AK190&lt;=0),0,((AK190-AL$24)*Stock*(_xlfn.NORM.INV(RAND(),stock_ave,stock_std))+(AK190-AL$24)*Bonds*(_xlfn.NORM.INV(RAND(),bond_ave,bond_std))+(AK190-AL$24)*cash*(_xlfn.NORM.INV(RAND(),cash_ave,cash_std))+(AK190-AL$24)))</f>
        <v/>
      </c>
      <c r="AM190" s="156">
        <f>IF((AL190&lt;=0),0,((AL190-AM$24)*Stock*(_xlfn.NORM.INV(RAND(),stock_ave,stock_std))+(AL190-AM$24)*Bonds*(_xlfn.NORM.INV(RAND(),bond_ave,bond_std))+(AL190-AM$24)*cash*(_xlfn.NORM.INV(RAND(),cash_ave,cash_std))+(AL190-AM$24)))</f>
        <v/>
      </c>
      <c r="AN190" s="156">
        <f>IF((AM190&lt;=0),0,((AM190-AN$24)*Stock*(_xlfn.NORM.INV(RAND(),stock_ave,stock_std))+(AM190-AN$24)*Bonds*(_xlfn.NORM.INV(RAND(),bond_ave,bond_std))+(AM190-AN$24)*cash*(_xlfn.NORM.INV(RAND(),cash_ave,cash_std))+(AM190-AN$24)))</f>
        <v/>
      </c>
      <c r="AO190" s="156">
        <f>IF((AN190&lt;=0),0,((AN190-AO$24)*Stock*(_xlfn.NORM.INV(RAND(),stock_ave,stock_std))+(AN190-AO$24)*Bonds*(_xlfn.NORM.INV(RAND(),bond_ave,bond_std))+(AN190-AO$24)*cash*(_xlfn.NORM.INV(RAND(),cash_ave,cash_std))+(AN190-AO$24)))</f>
        <v/>
      </c>
      <c r="AP190" s="156">
        <f>IF((AO190&lt;=0),0,((AO190-AP$24)*Stock*(_xlfn.NORM.INV(RAND(),stock_ave,stock_std))+(AO190-AP$24)*Bonds*(_xlfn.NORM.INV(RAND(),bond_ave,bond_std))+(AO190-AP$24)*cash*(_xlfn.NORM.INV(RAND(),cash_ave,cash_std))+(AO190-AP$24)))</f>
        <v/>
      </c>
      <c r="AQ190" s="156">
        <f>IF((AP190&lt;=0),0,((AP190-AQ$24)*Stock*(_xlfn.NORM.INV(RAND(),stock_ave,stock_std))+(AP190-AQ$24)*Bonds*(_xlfn.NORM.INV(RAND(),bond_ave,bond_std))+(AP190-AQ$24)*cash*(_xlfn.NORM.INV(RAND(),cash_ave,cash_std))+(AP190-AQ$24)))</f>
        <v/>
      </c>
      <c r="AR190" s="156">
        <f>IF((AQ190&lt;=0),0,((AQ190-AR$24)*Stock*(_xlfn.NORM.INV(RAND(),stock_ave,stock_std))+(AQ190-AR$24)*Bonds*(_xlfn.NORM.INV(RAND(),bond_ave,bond_std))+(AQ190-AR$24)*cash*(_xlfn.NORM.INV(RAND(),cash_ave,cash_std))+(AQ190-AR$24)))</f>
        <v/>
      </c>
      <c r="AS190" s="156">
        <f>IF((AR190&lt;=0),0,((AR190-AS$24)*Stock*(_xlfn.NORM.INV(RAND(),stock_ave,stock_std))+(AR190-AS$24)*Bonds*(_xlfn.NORM.INV(RAND(),bond_ave,bond_std))+(AR190-AS$24)*cash*(_xlfn.NORM.INV(RAND(),cash_ave,cash_std))+(AR190-AS$24)))</f>
        <v/>
      </c>
      <c r="AT190" s="156">
        <f>IF((AS190&lt;=0),0,((AS190-AT$24)*Stock*(_xlfn.NORM.INV(RAND(),stock_ave,stock_std))+(AS190-AT$24)*Bonds*(_xlfn.NORM.INV(RAND(),bond_ave,bond_std))+(AS190-AT$24)*cash*(_xlfn.NORM.INV(RAND(),cash_ave,cash_std))+(AS190-AT$24)))</f>
        <v/>
      </c>
      <c r="AU190" s="156">
        <f>IF((AT190&lt;=0),0,((AT190-AU$24)*Stock*(_xlfn.NORM.INV(RAND(),stock_ave,stock_std))+(AT190-AU$24)*Bonds*(_xlfn.NORM.INV(RAND(),bond_ave,bond_std))+(AT190-AU$24)*cash*(_xlfn.NORM.INV(RAND(),cash_ave,cash_std))+(AT190-AU$24)))</f>
        <v/>
      </c>
      <c r="AV190" s="156">
        <f>IF((AU190&lt;=0),0,((AU190-AV$24)*Stock*(_xlfn.NORM.INV(RAND(),stock_ave,stock_std))+(AU190-AV$24)*Bonds*(_xlfn.NORM.INV(RAND(),bond_ave,bond_std))+(AU190-AV$24)*cash*(_xlfn.NORM.INV(RAND(),cash_ave,cash_std))+(AU190-AV$24)))</f>
        <v/>
      </c>
      <c r="AW190" s="156">
        <f>IF((AV190&lt;=0),0,((AV190-AW$24)*Stock*(_xlfn.NORM.INV(RAND(),stock_ave,stock_std))+(AV190-AW$24)*Bonds*(_xlfn.NORM.INV(RAND(),bond_ave,bond_std))+(AV190-AW$24)*cash*(_xlfn.NORM.INV(RAND(),cash_ave,cash_std))+(AV190-AW$24)))</f>
        <v/>
      </c>
      <c r="AX190" s="159" t="n"/>
      <c r="AY190" s="159" t="n"/>
      <c r="AZ190" s="159" t="n"/>
      <c r="BA190" s="159" t="n"/>
      <c r="BB190" s="159" t="n"/>
    </row>
    <row r="191">
      <c r="C191" s="147" t="n"/>
      <c r="D191" s="61">
        <f>+D190-IF(D$18&gt;74,(D190/D$25)*$C$10)</f>
        <v/>
      </c>
      <c r="E191" s="61">
        <f>+E190-IF(E$18&gt;74,(E190/E$25)*$C$10)</f>
        <v/>
      </c>
      <c r="F191" s="61">
        <f>+F190-IF(F$18&gt;74,(F190/F$25)*$C$10)</f>
        <v/>
      </c>
      <c r="G191" s="61">
        <f>+G190-IF(G$18&gt;74,(G190/G$25)*$C$10)</f>
        <v/>
      </c>
      <c r="H191" s="61">
        <f>+H190-IF(H$18&gt;74,(H190/H$25)*$C$10)</f>
        <v/>
      </c>
      <c r="I191" s="61">
        <f>+I190-IF(I$18&gt;74,(I190/I$25)*$C$10)</f>
        <v/>
      </c>
      <c r="J191" s="61">
        <f>+J190-IF(J$18&gt;74,(J190/J$25)*$C$10)</f>
        <v/>
      </c>
      <c r="K191" s="61">
        <f>+K190-IF(K$18&gt;74,(K190/K$25)*$C$10)</f>
        <v/>
      </c>
      <c r="L191" s="61">
        <f>+L190-IF(L$18&gt;74,(L190/L$25)*$C$10)</f>
        <v/>
      </c>
      <c r="M191" s="61">
        <f>+M190-IF(M$18&gt;74,(M190/M$25)*$C$10)</f>
        <v/>
      </c>
      <c r="N191" s="61">
        <f>+N190-IF(N$18&gt;74,(N190/N$25)*$C$10)</f>
        <v/>
      </c>
      <c r="O191" s="61">
        <f>+O190-IF(O$18&gt;74,(O190/O$25)*$C$10)</f>
        <v/>
      </c>
      <c r="P191" s="61">
        <f>+P190-IF(P$18&gt;74,(P190/P$25)*$C$10)</f>
        <v/>
      </c>
      <c r="Q191" s="61">
        <f>+Q190-IF(Q$18&gt;74,(Q190/Q$25)*$C$10)</f>
        <v/>
      </c>
      <c r="R191" s="61">
        <f>+R190-IF(R$18&gt;74,(R190/R$25)*$C$10)</f>
        <v/>
      </c>
      <c r="S191" s="61">
        <f>+S190-IF(S$18&gt;74,(S190/S$25)*$C$10)</f>
        <v/>
      </c>
      <c r="T191" s="61">
        <f>+T190-IF(T$18&gt;74,(T190/T$25)*$C$10)</f>
        <v/>
      </c>
      <c r="U191" s="61">
        <f>+U190-IF(U$18&gt;74,(U190/U$25)*$C$10)</f>
        <v/>
      </c>
      <c r="V191" s="61">
        <f>+V190-IF(V$18&gt;74,(V190/V$25)*$C$10)</f>
        <v/>
      </c>
      <c r="W191" s="61">
        <f>+W190-IF(W$18&gt;74,(W190/W$25)*$C$10)</f>
        <v/>
      </c>
      <c r="X191" s="61">
        <f>+X190-IF(X$18&gt;74,(X190/X$25)*$C$10)</f>
        <v/>
      </c>
      <c r="Y191" s="61">
        <f>+Y190-IF(Y$18&gt;74,(Y190/Y$25)*$C$10)</f>
        <v/>
      </c>
      <c r="Z191" s="61">
        <f>+Z190-IF(Z$18&gt;74,(Z190/Z$25)*$C$10)</f>
        <v/>
      </c>
      <c r="AA191" s="61">
        <f>+AA190-IF(AA$18&gt;74,(AA190/AA$25)*$C$10)</f>
        <v/>
      </c>
      <c r="AB191" s="61">
        <f>+AB190-IF(AB$18&gt;74,(AB190/AB$25)*$C$10)</f>
        <v/>
      </c>
      <c r="AC191" s="61">
        <f>+AC190-IF(AC$18&gt;74,(AC190/AC$25)*$C$10)</f>
        <v/>
      </c>
      <c r="AD191" s="61">
        <f>+AD190-IF(AD$18&gt;74,(AD190/AD$25)*$C$10)</f>
        <v/>
      </c>
      <c r="AE191" s="61">
        <f>+AE190-IF(AE$18&gt;74,(AE190/AE$25)*$C$10)</f>
        <v/>
      </c>
      <c r="AF191" s="61">
        <f>+AF190-IF(AF$18&gt;74,(AF190/AF$25)*$C$10)</f>
        <v/>
      </c>
      <c r="AG191" s="61">
        <f>+AG190-IF(AG$18&gt;74,(AG190/AG$25)*$C$10)</f>
        <v/>
      </c>
      <c r="AH191" s="61">
        <f>+AH190-IF(AH$18&gt;74,(AH190/AH$25)*$C$10)</f>
        <v/>
      </c>
      <c r="AI191" s="61">
        <f>+AI190-IF(AI$18&gt;74,(AI190/AI$25)*$C$10)</f>
        <v/>
      </c>
      <c r="AJ191" s="61">
        <f>+AJ190-IF(AJ$18&gt;74,(AJ190/AJ$25)*$C$10)</f>
        <v/>
      </c>
      <c r="AK191" s="61">
        <f>+AK190-IF(AK$18&gt;74,(AK190/AK$25)*$C$10)</f>
        <v/>
      </c>
      <c r="AL191" s="61">
        <f>+AL190-IF(AL$18&gt;74,(AL190/AL$25)*$C$10)</f>
        <v/>
      </c>
      <c r="AM191" s="61">
        <f>+AM190-IF(AM$18&gt;74,(AM190/AM$25)*$C$10)</f>
        <v/>
      </c>
      <c r="AN191" s="61">
        <f>+AN190-IF(AN$18&gt;74,(AN190/AN$25)*$C$10)</f>
        <v/>
      </c>
      <c r="AO191" s="61">
        <f>+AO190-IF(AO$18&gt;74,(AO190/AO$25)*$C$10)</f>
        <v/>
      </c>
      <c r="AP191" s="61">
        <f>+AP190-IF(AP$18&gt;74,(AP190/AP$25)*$C$10)</f>
        <v/>
      </c>
      <c r="AQ191" s="61">
        <f>+AQ190-IF(AQ$18&gt;74,(AQ190/AQ$25)*$C$10)</f>
        <v/>
      </c>
      <c r="AR191" s="61">
        <f>+AR190-IF(AR$18&gt;74,(AR190/AR$25)*$C$10)</f>
        <v/>
      </c>
      <c r="AS191" s="61">
        <f>+AS190-IF(AS$18&gt;74,(AS190/AS$25)*$C$10)</f>
        <v/>
      </c>
      <c r="AT191" s="61">
        <f>+AT190-IF(AT$18&gt;74,(AT190/AT$25)*$C$10)</f>
        <v/>
      </c>
      <c r="AU191" s="61">
        <f>+AU190-IF(AU$18&gt;74,(AU190/AU$25)*$C$10)</f>
        <v/>
      </c>
      <c r="AV191" s="61">
        <f>+AV190-IF(AV$18&gt;74,(AV190/AV$25)*$C$10)</f>
        <v/>
      </c>
      <c r="AW191" s="61">
        <f>+AW190-IF(AW$18&gt;74,(AW190/AW$25)*$C$10)</f>
        <v/>
      </c>
      <c r="AX191" s="35">
        <f>IF(AW191&gt;0,1,0)</f>
        <v/>
      </c>
      <c r="AY191" s="35">
        <f>IF(AL191&gt;0,1,0)</f>
        <v/>
      </c>
      <c r="AZ191" s="35">
        <f>IF(AG191&gt;0,1,0)</f>
        <v/>
      </c>
      <c r="BA191" s="35">
        <f>IF(AB191&gt;0,1,0)</f>
        <v/>
      </c>
      <c r="BB191" s="35">
        <f>IF(W191&gt;0,1,0)</f>
        <v/>
      </c>
    </row>
    <row r="192">
      <c r="B192" s="154" t="inlineStr">
        <is>
          <t>trial 83</t>
        </is>
      </c>
      <c r="C192" s="155">
        <f>+start-$C$24</f>
        <v/>
      </c>
      <c r="D192" s="156">
        <f>IF((C192&lt;=0),0,((C192-D$24)*Stock*(_xlfn.NORM.INV(RAND(),stock_ave,stock_std))+(C192-D$24)*Bonds*(_xlfn.NORM.INV(RAND(),bond_ave,bond_std))+(C192-D$24)*cash*(_xlfn.NORM.INV(RAND(),cash_ave,cash_std))+(C192-D$24)))</f>
        <v/>
      </c>
      <c r="E192" s="156">
        <f>IF((D192&lt;=0),0,((D192-E$24)*Stock*(_xlfn.NORM.INV(RAND(),stock_ave,stock_std))+(D192-E$24)*Bonds*(_xlfn.NORM.INV(RAND(),bond_ave,bond_std))+(D192-E$24)*cash*(_xlfn.NORM.INV(RAND(),cash_ave,cash_std))+(D192-E$24)))</f>
        <v/>
      </c>
      <c r="F192" s="156">
        <f>IF((E192&lt;=0),0,((E192-F$24)*Stock*(_xlfn.NORM.INV(RAND(),stock_ave,stock_std))+(E192-F$24)*Bonds*(_xlfn.NORM.INV(RAND(),bond_ave,bond_std))+(E192-F$24)*cash*(_xlfn.NORM.INV(RAND(),cash_ave,cash_std))+(E192-F$24)))</f>
        <v/>
      </c>
      <c r="G192" s="156">
        <f>IF((F192&lt;=0),0,((F192-G$24)*Stock*(_xlfn.NORM.INV(RAND(),stock_ave,stock_std))+(F192-G$24)*Bonds*(_xlfn.NORM.INV(RAND(),bond_ave,bond_std))+(F192-G$24)*cash*(_xlfn.NORM.INV(RAND(),cash_ave,cash_std))+(F192-G$24)))</f>
        <v/>
      </c>
      <c r="H192" s="156">
        <f>IF((G192&lt;=0),0,((G192-H$24)*Stock*(_xlfn.NORM.INV(RAND(),stock_ave,stock_std))+(G192-H$24)*Bonds*(_xlfn.NORM.INV(RAND(),bond_ave,bond_std))+(G192-H$24)*cash*(_xlfn.NORM.INV(RAND(),cash_ave,cash_std))+(G192-H$24)))</f>
        <v/>
      </c>
      <c r="I192" s="156">
        <f>IF((H192&lt;=0),0,((H192-I$24)*Stock*(_xlfn.NORM.INV(RAND(),stock_ave,stock_std))+(H192-I$24)*Bonds*(_xlfn.NORM.INV(RAND(),bond_ave,bond_std))+(H192-I$24)*cash*(_xlfn.NORM.INV(RAND(),cash_ave,cash_std))+(H192-I$24)))</f>
        <v/>
      </c>
      <c r="J192" s="156">
        <f>IF((I192&lt;=0),0,((I192-J$24)*Stock*(_xlfn.NORM.INV(RAND(),stock_ave,stock_std))+(I192-J$24)*Bonds*(_xlfn.NORM.INV(RAND(),bond_ave,bond_std))+(I192-J$24)*cash*(_xlfn.NORM.INV(RAND(),cash_ave,cash_std))+(I192-J$24)))</f>
        <v/>
      </c>
      <c r="K192" s="156">
        <f>IF((J192&lt;=0),0,((J192-K$24)*Stock*(_xlfn.NORM.INV(RAND(),stock_ave,stock_std))+(J192-K$24)*Bonds*(_xlfn.NORM.INV(RAND(),bond_ave,bond_std))+(J192-K$24)*cash*(_xlfn.NORM.INV(RAND(),cash_ave,cash_std))+(J192-K$24)))</f>
        <v/>
      </c>
      <c r="L192" s="156">
        <f>IF((K192&lt;=0),0,((K192-L$24)*Stock*(_xlfn.NORM.INV(RAND(),stock_ave,stock_std))+(K192-L$24)*Bonds*(_xlfn.NORM.INV(RAND(),bond_ave,bond_std))+(K192-L$24)*cash*(_xlfn.NORM.INV(RAND(),cash_ave,cash_std))+(K192-L$24)))</f>
        <v/>
      </c>
      <c r="M192" s="156">
        <f>IF((L192&lt;=0),0,((L192-M$24)*Stock*(_xlfn.NORM.INV(RAND(),stock_ave,stock_std))+(L192-M$24)*Bonds*(_xlfn.NORM.INV(RAND(),bond_ave,bond_std))+(L192-M$24)*cash*(_xlfn.NORM.INV(RAND(),cash_ave,cash_std))+(L192-M$24)))</f>
        <v/>
      </c>
      <c r="N192" s="156">
        <f>IF((M192&lt;=0),0,((M192-N$24)*Stock*(_xlfn.NORM.INV(RAND(),stock_ave,stock_std))+(M192-N$24)*Bonds*(_xlfn.NORM.INV(RAND(),bond_ave,bond_std))+(M192-N$24)*cash*(_xlfn.NORM.INV(RAND(),cash_ave,cash_std))+(M192-N$24)))</f>
        <v/>
      </c>
      <c r="O192" s="156">
        <f>IF((N192&lt;=0),0,((N192-O$24)*Stock*(_xlfn.NORM.INV(RAND(),stock_ave,stock_std))+(N192-O$24)*Bonds*(_xlfn.NORM.INV(RAND(),bond_ave,bond_std))+(N192-O$24)*cash*(_xlfn.NORM.INV(RAND(),cash_ave,cash_std))+(N192-O$24)))</f>
        <v/>
      </c>
      <c r="P192" s="156">
        <f>IF((O192&lt;=0),0,((O192-P$24)*Stock*(_xlfn.NORM.INV(RAND(),stock_ave,stock_std))+(O192-P$24)*Bonds*(_xlfn.NORM.INV(RAND(),bond_ave,bond_std))+(O192-P$24)*cash*(_xlfn.NORM.INV(RAND(),cash_ave,cash_std))+(O192-P$24)))</f>
        <v/>
      </c>
      <c r="Q192" s="156">
        <f>IF((P192&lt;=0),0,((P192-Q$24)*Stock*(_xlfn.NORM.INV(RAND(),stock_ave,stock_std))+(P192-Q$24)*Bonds*(_xlfn.NORM.INV(RAND(),bond_ave,bond_std))+(P192-Q$24)*cash*(_xlfn.NORM.INV(RAND(),cash_ave,cash_std))+(P192-Q$24)))</f>
        <v/>
      </c>
      <c r="R192" s="156">
        <f>IF((Q192&lt;=0),0,((Q192-R$24)*Stock*(_xlfn.NORM.INV(RAND(),stock_ave,stock_std))+(Q192-R$24)*Bonds*(_xlfn.NORM.INV(RAND(),bond_ave,bond_std))+(Q192-R$24)*cash*(_xlfn.NORM.INV(RAND(),cash_ave,cash_std))+(Q192-R$24)))</f>
        <v/>
      </c>
      <c r="S192" s="156">
        <f>IF((R192&lt;=0),0,((R192-S$24)*Stock*(_xlfn.NORM.INV(RAND(),stock_ave,stock_std))+(R192-S$24)*Bonds*(_xlfn.NORM.INV(RAND(),bond_ave,bond_std))+(R192-S$24)*cash*(_xlfn.NORM.INV(RAND(),cash_ave,cash_std))+(R192-S$24)))</f>
        <v/>
      </c>
      <c r="T192" s="156">
        <f>IF((S192&lt;=0),0,((S192-T$24)*Stock*(_xlfn.NORM.INV(RAND(),stock_ave,stock_std))+(S192-T$24)*Bonds*(_xlfn.NORM.INV(RAND(),bond_ave,bond_std))+(S192-T$24)*cash*(_xlfn.NORM.INV(RAND(),cash_ave,cash_std))+(S192-T$24)))</f>
        <v/>
      </c>
      <c r="U192" s="156">
        <f>IF((T192&lt;=0),0,((T192-U$24)*Stock*(_xlfn.NORM.INV(RAND(),stock_ave,stock_std))+(T192-U$24)*Bonds*(_xlfn.NORM.INV(RAND(),bond_ave,bond_std))+(T192-U$24)*cash*(_xlfn.NORM.INV(RAND(),cash_ave,cash_std))+(T192-U$24)))</f>
        <v/>
      </c>
      <c r="V192" s="156">
        <f>IF((U192&lt;=0),0,((U192-V$24)*Stock*(_xlfn.NORM.INV(RAND(),stock_ave,stock_std))+(U192-V$24)*Bonds*(_xlfn.NORM.INV(RAND(),bond_ave,bond_std))+(U192-V$24)*cash*(_xlfn.NORM.INV(RAND(),cash_ave,cash_std))+(U192-V$24)))</f>
        <v/>
      </c>
      <c r="W192" s="156">
        <f>IF((V192&lt;=0),0,((V192-W$24)*Stock*(_xlfn.NORM.INV(RAND(),stock_ave,stock_std))+(V192-W$24)*Bonds*(_xlfn.NORM.INV(RAND(),bond_ave,bond_std))+(V192-W$24)*cash*(_xlfn.NORM.INV(RAND(),cash_ave,cash_std))+(V192-W$24)))</f>
        <v/>
      </c>
      <c r="X192" s="156">
        <f>IF((W192&lt;=0),0,((W192-X$24)*Stock*(_xlfn.NORM.INV(RAND(),stock_ave,stock_std))+(W192-X$24)*Bonds*(_xlfn.NORM.INV(RAND(),bond_ave,bond_std))+(W192-X$24)*cash*(_xlfn.NORM.INV(RAND(),cash_ave,cash_std))+(W192-X$24)))</f>
        <v/>
      </c>
      <c r="Y192" s="156">
        <f>IF((X192&lt;=0),0,((X192-Y$24)*Stock*(_xlfn.NORM.INV(RAND(),stock_ave,stock_std))+(X192-Y$24)*Bonds*(_xlfn.NORM.INV(RAND(),bond_ave,bond_std))+(X192-Y$24)*cash*(_xlfn.NORM.INV(RAND(),cash_ave,cash_std))+(X192-Y$24)))</f>
        <v/>
      </c>
      <c r="Z192" s="156">
        <f>IF((Y192&lt;=0),0,((Y192-Z$24)*Stock*(_xlfn.NORM.INV(RAND(),stock_ave,stock_std))+(Y192-Z$24)*Bonds*(_xlfn.NORM.INV(RAND(),bond_ave,bond_std))+(Y192-Z$24)*cash*(_xlfn.NORM.INV(RAND(),cash_ave,cash_std))+(Y192-Z$24)))</f>
        <v/>
      </c>
      <c r="AA192" s="156">
        <f>IF((Z192&lt;=0),0,((Z192-AA$24)*Stock*(_xlfn.NORM.INV(RAND(),stock_ave,stock_std))+(Z192-AA$24)*Bonds*(_xlfn.NORM.INV(RAND(),bond_ave,bond_std))+(Z192-AA$24)*cash*(_xlfn.NORM.INV(RAND(),cash_ave,cash_std))+(Z192-AA$24)))</f>
        <v/>
      </c>
      <c r="AB192" s="156">
        <f>IF((AA192&lt;=0),0,((AA192-AB$24)*Stock*(_xlfn.NORM.INV(RAND(),stock_ave,stock_std))+(AA192-AB$24)*Bonds*(_xlfn.NORM.INV(RAND(),bond_ave,bond_std))+(AA192-AB$24)*cash*(_xlfn.NORM.INV(RAND(),cash_ave,cash_std))+(AA192-AB$24)))</f>
        <v/>
      </c>
      <c r="AC192" s="156">
        <f>IF((AB192&lt;=0),0,((AB192-AC$24)*Stock*(_xlfn.NORM.INV(RAND(),stock_ave,stock_std))+(AB192-AC$24)*Bonds*(_xlfn.NORM.INV(RAND(),bond_ave,bond_std))+(AB192-AC$24)*cash*(_xlfn.NORM.INV(RAND(),cash_ave,cash_std))+(AB192-AC$24)))</f>
        <v/>
      </c>
      <c r="AD192" s="156">
        <f>IF((AC192&lt;=0),0,((AC192-AD$24)*Stock*(_xlfn.NORM.INV(RAND(),stock_ave,stock_std))+(AC192-AD$24)*Bonds*(_xlfn.NORM.INV(RAND(),bond_ave,bond_std))+(AC192-AD$24)*cash*(_xlfn.NORM.INV(RAND(),cash_ave,cash_std))+(AC192-AD$24)))</f>
        <v/>
      </c>
      <c r="AE192" s="156">
        <f>IF((AD192&lt;=0),0,((AD192-AE$24)*Stock*(_xlfn.NORM.INV(RAND(),stock_ave,stock_std))+(AD192-AE$24)*Bonds*(_xlfn.NORM.INV(RAND(),bond_ave,bond_std))+(AD192-AE$24)*cash*(_xlfn.NORM.INV(RAND(),cash_ave,cash_std))+(AD192-AE$24)))</f>
        <v/>
      </c>
      <c r="AF192" s="156">
        <f>IF((AE192&lt;=0),0,((AE192-AF$24)*Stock*(_xlfn.NORM.INV(RAND(),stock_ave,stock_std))+(AE192-AF$24)*Bonds*(_xlfn.NORM.INV(RAND(),bond_ave,bond_std))+(AE192-AF$24)*cash*(_xlfn.NORM.INV(RAND(),cash_ave,cash_std))+(AE192-AF$24)))</f>
        <v/>
      </c>
      <c r="AG192" s="156">
        <f>IF((AF192&lt;=0),0,((AF192-AG$24)*Stock*(_xlfn.NORM.INV(RAND(),stock_ave,stock_std))+(AF192-AG$24)*Bonds*(_xlfn.NORM.INV(RAND(),bond_ave,bond_std))+(AF192-AG$24)*cash*(_xlfn.NORM.INV(RAND(),cash_ave,cash_std))+(AF192-AG$24)))</f>
        <v/>
      </c>
      <c r="AH192" s="156">
        <f>IF((AG192&lt;=0),0,((AG192-AH$24)*Stock*(_xlfn.NORM.INV(RAND(),stock_ave,stock_std))+(AG192-AH$24)*Bonds*(_xlfn.NORM.INV(RAND(),bond_ave,bond_std))+(AG192-AH$24)*cash*(_xlfn.NORM.INV(RAND(),cash_ave,cash_std))+(AG192-AH$24)))</f>
        <v/>
      </c>
      <c r="AI192" s="156">
        <f>IF((AH192&lt;=0),0,((AH192-AI$24)*Stock*(_xlfn.NORM.INV(RAND(),stock_ave,stock_std))+(AH192-AI$24)*Bonds*(_xlfn.NORM.INV(RAND(),bond_ave,bond_std))+(AH192-AI$24)*cash*(_xlfn.NORM.INV(RAND(),cash_ave,cash_std))+(AH192-AI$24)))</f>
        <v/>
      </c>
      <c r="AJ192" s="156">
        <f>IF((AI192&lt;=0),0,((AI192-AJ$24)*Stock*(_xlfn.NORM.INV(RAND(),stock_ave,stock_std))+(AI192-AJ$24)*Bonds*(_xlfn.NORM.INV(RAND(),bond_ave,bond_std))+(AI192-AJ$24)*cash*(_xlfn.NORM.INV(RAND(),cash_ave,cash_std))+(AI192-AJ$24)))</f>
        <v/>
      </c>
      <c r="AK192" s="156">
        <f>IF((AJ192&lt;=0),0,((AJ192-AK$24)*Stock*(_xlfn.NORM.INV(RAND(),stock_ave,stock_std))+(AJ192-AK$24)*Bonds*(_xlfn.NORM.INV(RAND(),bond_ave,bond_std))+(AJ192-AK$24)*cash*(_xlfn.NORM.INV(RAND(),cash_ave,cash_std))+(AJ192-AK$24)))</f>
        <v/>
      </c>
      <c r="AL192" s="156">
        <f>IF((AK192&lt;=0),0,((AK192-AL$24)*Stock*(_xlfn.NORM.INV(RAND(),stock_ave,stock_std))+(AK192-AL$24)*Bonds*(_xlfn.NORM.INV(RAND(),bond_ave,bond_std))+(AK192-AL$24)*cash*(_xlfn.NORM.INV(RAND(),cash_ave,cash_std))+(AK192-AL$24)))</f>
        <v/>
      </c>
      <c r="AM192" s="156">
        <f>IF((AL192&lt;=0),0,((AL192-AM$24)*Stock*(_xlfn.NORM.INV(RAND(),stock_ave,stock_std))+(AL192-AM$24)*Bonds*(_xlfn.NORM.INV(RAND(),bond_ave,bond_std))+(AL192-AM$24)*cash*(_xlfn.NORM.INV(RAND(),cash_ave,cash_std))+(AL192-AM$24)))</f>
        <v/>
      </c>
      <c r="AN192" s="156">
        <f>IF((AM192&lt;=0),0,((AM192-AN$24)*Stock*(_xlfn.NORM.INV(RAND(),stock_ave,stock_std))+(AM192-AN$24)*Bonds*(_xlfn.NORM.INV(RAND(),bond_ave,bond_std))+(AM192-AN$24)*cash*(_xlfn.NORM.INV(RAND(),cash_ave,cash_std))+(AM192-AN$24)))</f>
        <v/>
      </c>
      <c r="AO192" s="156">
        <f>IF((AN192&lt;=0),0,((AN192-AO$24)*Stock*(_xlfn.NORM.INV(RAND(),stock_ave,stock_std))+(AN192-AO$24)*Bonds*(_xlfn.NORM.INV(RAND(),bond_ave,bond_std))+(AN192-AO$24)*cash*(_xlfn.NORM.INV(RAND(),cash_ave,cash_std))+(AN192-AO$24)))</f>
        <v/>
      </c>
      <c r="AP192" s="156">
        <f>IF((AO192&lt;=0),0,((AO192-AP$24)*Stock*(_xlfn.NORM.INV(RAND(),stock_ave,stock_std))+(AO192-AP$24)*Bonds*(_xlfn.NORM.INV(RAND(),bond_ave,bond_std))+(AO192-AP$24)*cash*(_xlfn.NORM.INV(RAND(),cash_ave,cash_std))+(AO192-AP$24)))</f>
        <v/>
      </c>
      <c r="AQ192" s="156">
        <f>IF((AP192&lt;=0),0,((AP192-AQ$24)*Stock*(_xlfn.NORM.INV(RAND(),stock_ave,stock_std))+(AP192-AQ$24)*Bonds*(_xlfn.NORM.INV(RAND(),bond_ave,bond_std))+(AP192-AQ$24)*cash*(_xlfn.NORM.INV(RAND(),cash_ave,cash_std))+(AP192-AQ$24)))</f>
        <v/>
      </c>
      <c r="AR192" s="156">
        <f>IF((AQ192&lt;=0),0,((AQ192-AR$24)*Stock*(_xlfn.NORM.INV(RAND(),stock_ave,stock_std))+(AQ192-AR$24)*Bonds*(_xlfn.NORM.INV(RAND(),bond_ave,bond_std))+(AQ192-AR$24)*cash*(_xlfn.NORM.INV(RAND(),cash_ave,cash_std))+(AQ192-AR$24)))</f>
        <v/>
      </c>
      <c r="AS192" s="156">
        <f>IF((AR192&lt;=0),0,((AR192-AS$24)*Stock*(_xlfn.NORM.INV(RAND(),stock_ave,stock_std))+(AR192-AS$24)*Bonds*(_xlfn.NORM.INV(RAND(),bond_ave,bond_std))+(AR192-AS$24)*cash*(_xlfn.NORM.INV(RAND(),cash_ave,cash_std))+(AR192-AS$24)))</f>
        <v/>
      </c>
      <c r="AT192" s="156">
        <f>IF((AS192&lt;=0),0,((AS192-AT$24)*Stock*(_xlfn.NORM.INV(RAND(),stock_ave,stock_std))+(AS192-AT$24)*Bonds*(_xlfn.NORM.INV(RAND(),bond_ave,bond_std))+(AS192-AT$24)*cash*(_xlfn.NORM.INV(RAND(),cash_ave,cash_std))+(AS192-AT$24)))</f>
        <v/>
      </c>
      <c r="AU192" s="156">
        <f>IF((AT192&lt;=0),0,((AT192-AU$24)*Stock*(_xlfn.NORM.INV(RAND(),stock_ave,stock_std))+(AT192-AU$24)*Bonds*(_xlfn.NORM.INV(RAND(),bond_ave,bond_std))+(AT192-AU$24)*cash*(_xlfn.NORM.INV(RAND(),cash_ave,cash_std))+(AT192-AU$24)))</f>
        <v/>
      </c>
      <c r="AV192" s="156">
        <f>IF((AU192&lt;=0),0,((AU192-AV$24)*Stock*(_xlfn.NORM.INV(RAND(),stock_ave,stock_std))+(AU192-AV$24)*Bonds*(_xlfn.NORM.INV(RAND(),bond_ave,bond_std))+(AU192-AV$24)*cash*(_xlfn.NORM.INV(RAND(),cash_ave,cash_std))+(AU192-AV$24)))</f>
        <v/>
      </c>
      <c r="AW192" s="156">
        <f>IF((AV192&lt;=0),0,((AV192-AW$24)*Stock*(_xlfn.NORM.INV(RAND(),stock_ave,stock_std))+(AV192-AW$24)*Bonds*(_xlfn.NORM.INV(RAND(),bond_ave,bond_std))+(AV192-AW$24)*cash*(_xlfn.NORM.INV(RAND(),cash_ave,cash_std))+(AV192-AW$24)))</f>
        <v/>
      </c>
      <c r="AX192" s="159" t="n"/>
      <c r="AY192" s="159" t="n"/>
      <c r="AZ192" s="159" t="n"/>
      <c r="BA192" s="159" t="n"/>
      <c r="BB192" s="159" t="n"/>
    </row>
    <row r="193">
      <c r="C193" s="147" t="n"/>
      <c r="D193" s="61">
        <f>+D192-IF(D$18&gt;74,(D192/D$25)*$C$10)</f>
        <v/>
      </c>
      <c r="E193" s="61">
        <f>+E192-IF(E$18&gt;74,(E192/E$25)*$C$10)</f>
        <v/>
      </c>
      <c r="F193" s="61">
        <f>+F192-IF(F$18&gt;74,(F192/F$25)*$C$10)</f>
        <v/>
      </c>
      <c r="G193" s="61">
        <f>+G192-IF(G$18&gt;74,(G192/G$25)*$C$10)</f>
        <v/>
      </c>
      <c r="H193" s="61">
        <f>+H192-IF(H$18&gt;74,(H192/H$25)*$C$10)</f>
        <v/>
      </c>
      <c r="I193" s="61">
        <f>+I192-IF(I$18&gt;74,(I192/I$25)*$C$10)</f>
        <v/>
      </c>
      <c r="J193" s="61">
        <f>+J192-IF(J$18&gt;74,(J192/J$25)*$C$10)</f>
        <v/>
      </c>
      <c r="K193" s="61">
        <f>+K192-IF(K$18&gt;74,(K192/K$25)*$C$10)</f>
        <v/>
      </c>
      <c r="L193" s="61">
        <f>+L192-IF(L$18&gt;74,(L192/L$25)*$C$10)</f>
        <v/>
      </c>
      <c r="M193" s="61">
        <f>+M192-IF(M$18&gt;74,(M192/M$25)*$C$10)</f>
        <v/>
      </c>
      <c r="N193" s="61">
        <f>+N192-IF(N$18&gt;74,(N192/N$25)*$C$10)</f>
        <v/>
      </c>
      <c r="O193" s="61">
        <f>+O192-IF(O$18&gt;74,(O192/O$25)*$C$10)</f>
        <v/>
      </c>
      <c r="P193" s="61">
        <f>+P192-IF(P$18&gt;74,(P192/P$25)*$C$10)</f>
        <v/>
      </c>
      <c r="Q193" s="61">
        <f>+Q192-IF(Q$18&gt;74,(Q192/Q$25)*$C$10)</f>
        <v/>
      </c>
      <c r="R193" s="61">
        <f>+R192-IF(R$18&gt;74,(R192/R$25)*$C$10)</f>
        <v/>
      </c>
      <c r="S193" s="61">
        <f>+S192-IF(S$18&gt;74,(S192/S$25)*$C$10)</f>
        <v/>
      </c>
      <c r="T193" s="61">
        <f>+T192-IF(T$18&gt;74,(T192/T$25)*$C$10)</f>
        <v/>
      </c>
      <c r="U193" s="61">
        <f>+U192-IF(U$18&gt;74,(U192/U$25)*$C$10)</f>
        <v/>
      </c>
      <c r="V193" s="61">
        <f>+V192-IF(V$18&gt;74,(V192/V$25)*$C$10)</f>
        <v/>
      </c>
      <c r="W193" s="61">
        <f>+W192-IF(W$18&gt;74,(W192/W$25)*$C$10)</f>
        <v/>
      </c>
      <c r="X193" s="61">
        <f>+X192-IF(X$18&gt;74,(X192/X$25)*$C$10)</f>
        <v/>
      </c>
      <c r="Y193" s="61">
        <f>+Y192-IF(Y$18&gt;74,(Y192/Y$25)*$C$10)</f>
        <v/>
      </c>
      <c r="Z193" s="61">
        <f>+Z192-IF(Z$18&gt;74,(Z192/Z$25)*$C$10)</f>
        <v/>
      </c>
      <c r="AA193" s="61">
        <f>+AA192-IF(AA$18&gt;74,(AA192/AA$25)*$C$10)</f>
        <v/>
      </c>
      <c r="AB193" s="61">
        <f>+AB192-IF(AB$18&gt;74,(AB192/AB$25)*$C$10)</f>
        <v/>
      </c>
      <c r="AC193" s="61">
        <f>+AC192-IF(AC$18&gt;74,(AC192/AC$25)*$C$10)</f>
        <v/>
      </c>
      <c r="AD193" s="61">
        <f>+AD192-IF(AD$18&gt;74,(AD192/AD$25)*$C$10)</f>
        <v/>
      </c>
      <c r="AE193" s="61">
        <f>+AE192-IF(AE$18&gt;74,(AE192/AE$25)*$C$10)</f>
        <v/>
      </c>
      <c r="AF193" s="61">
        <f>+AF192-IF(AF$18&gt;74,(AF192/AF$25)*$C$10)</f>
        <v/>
      </c>
      <c r="AG193" s="61">
        <f>+AG192-IF(AG$18&gt;74,(AG192/AG$25)*$C$10)</f>
        <v/>
      </c>
      <c r="AH193" s="61">
        <f>+AH192-IF(AH$18&gt;74,(AH192/AH$25)*$C$10)</f>
        <v/>
      </c>
      <c r="AI193" s="61">
        <f>+AI192-IF(AI$18&gt;74,(AI192/AI$25)*$C$10)</f>
        <v/>
      </c>
      <c r="AJ193" s="61">
        <f>+AJ192-IF(AJ$18&gt;74,(AJ192/AJ$25)*$C$10)</f>
        <v/>
      </c>
      <c r="AK193" s="61">
        <f>+AK192-IF(AK$18&gt;74,(AK192/AK$25)*$C$10)</f>
        <v/>
      </c>
      <c r="AL193" s="61">
        <f>+AL192-IF(AL$18&gt;74,(AL192/AL$25)*$C$10)</f>
        <v/>
      </c>
      <c r="AM193" s="61">
        <f>+AM192-IF(AM$18&gt;74,(AM192/AM$25)*$C$10)</f>
        <v/>
      </c>
      <c r="AN193" s="61">
        <f>+AN192-IF(AN$18&gt;74,(AN192/AN$25)*$C$10)</f>
        <v/>
      </c>
      <c r="AO193" s="61">
        <f>+AO192-IF(AO$18&gt;74,(AO192/AO$25)*$C$10)</f>
        <v/>
      </c>
      <c r="AP193" s="61">
        <f>+AP192-IF(AP$18&gt;74,(AP192/AP$25)*$C$10)</f>
        <v/>
      </c>
      <c r="AQ193" s="61">
        <f>+AQ192-IF(AQ$18&gt;74,(AQ192/AQ$25)*$C$10)</f>
        <v/>
      </c>
      <c r="AR193" s="61">
        <f>+AR192-IF(AR$18&gt;74,(AR192/AR$25)*$C$10)</f>
        <v/>
      </c>
      <c r="AS193" s="61">
        <f>+AS192-IF(AS$18&gt;74,(AS192/AS$25)*$C$10)</f>
        <v/>
      </c>
      <c r="AT193" s="61">
        <f>+AT192-IF(AT$18&gt;74,(AT192/AT$25)*$C$10)</f>
        <v/>
      </c>
      <c r="AU193" s="61">
        <f>+AU192-IF(AU$18&gt;74,(AU192/AU$25)*$C$10)</f>
        <v/>
      </c>
      <c r="AV193" s="61">
        <f>+AV192-IF(AV$18&gt;74,(AV192/AV$25)*$C$10)</f>
        <v/>
      </c>
      <c r="AW193" s="61">
        <f>+AW192-IF(AW$18&gt;74,(AW192/AW$25)*$C$10)</f>
        <v/>
      </c>
      <c r="AX193" s="35">
        <f>IF(AW193&gt;0,1,0)</f>
        <v/>
      </c>
      <c r="AY193" s="35">
        <f>IF(AL193&gt;0,1,0)</f>
        <v/>
      </c>
      <c r="AZ193" s="35">
        <f>IF(AG193&gt;0,1,0)</f>
        <v/>
      </c>
      <c r="BA193" s="35">
        <f>IF(AB193&gt;0,1,0)</f>
        <v/>
      </c>
      <c r="BB193" s="35">
        <f>IF(W193&gt;0,1,0)</f>
        <v/>
      </c>
    </row>
    <row r="194">
      <c r="B194" s="154" t="inlineStr">
        <is>
          <t>trial 84</t>
        </is>
      </c>
      <c r="C194" s="155">
        <f>+start-$C$24</f>
        <v/>
      </c>
      <c r="D194" s="156">
        <f>IF((C194&lt;=0),0,((C194-D$24)*Stock*(_xlfn.NORM.INV(RAND(),stock_ave,stock_std))+(C194-D$24)*Bonds*(_xlfn.NORM.INV(RAND(),bond_ave,bond_std))+(C194-D$24)*cash*(_xlfn.NORM.INV(RAND(),cash_ave,cash_std))+(C194-D$24)))</f>
        <v/>
      </c>
      <c r="E194" s="156">
        <f>IF((D194&lt;=0),0,((D194-E$24)*Stock*(_xlfn.NORM.INV(RAND(),stock_ave,stock_std))+(D194-E$24)*Bonds*(_xlfn.NORM.INV(RAND(),bond_ave,bond_std))+(D194-E$24)*cash*(_xlfn.NORM.INV(RAND(),cash_ave,cash_std))+(D194-E$24)))</f>
        <v/>
      </c>
      <c r="F194" s="156">
        <f>IF((E194&lt;=0),0,((E194-F$24)*Stock*(_xlfn.NORM.INV(RAND(),stock_ave,stock_std))+(E194-F$24)*Bonds*(_xlfn.NORM.INV(RAND(),bond_ave,bond_std))+(E194-F$24)*cash*(_xlfn.NORM.INV(RAND(),cash_ave,cash_std))+(E194-F$24)))</f>
        <v/>
      </c>
      <c r="G194" s="156">
        <f>IF((F194&lt;=0),0,((F194-G$24)*Stock*(_xlfn.NORM.INV(RAND(),stock_ave,stock_std))+(F194-G$24)*Bonds*(_xlfn.NORM.INV(RAND(),bond_ave,bond_std))+(F194-G$24)*cash*(_xlfn.NORM.INV(RAND(),cash_ave,cash_std))+(F194-G$24)))</f>
        <v/>
      </c>
      <c r="H194" s="156">
        <f>IF((G194&lt;=0),0,((G194-H$24)*Stock*(_xlfn.NORM.INV(RAND(),stock_ave,stock_std))+(G194-H$24)*Bonds*(_xlfn.NORM.INV(RAND(),bond_ave,bond_std))+(G194-H$24)*cash*(_xlfn.NORM.INV(RAND(),cash_ave,cash_std))+(G194-H$24)))</f>
        <v/>
      </c>
      <c r="I194" s="156">
        <f>IF((H194&lt;=0),0,((H194-I$24)*Stock*(_xlfn.NORM.INV(RAND(),stock_ave,stock_std))+(H194-I$24)*Bonds*(_xlfn.NORM.INV(RAND(),bond_ave,bond_std))+(H194-I$24)*cash*(_xlfn.NORM.INV(RAND(),cash_ave,cash_std))+(H194-I$24)))</f>
        <v/>
      </c>
      <c r="J194" s="156">
        <f>IF((I194&lt;=0),0,((I194-J$24)*Stock*(_xlfn.NORM.INV(RAND(),stock_ave,stock_std))+(I194-J$24)*Bonds*(_xlfn.NORM.INV(RAND(),bond_ave,bond_std))+(I194-J$24)*cash*(_xlfn.NORM.INV(RAND(),cash_ave,cash_std))+(I194-J$24)))</f>
        <v/>
      </c>
      <c r="K194" s="156">
        <f>IF((J194&lt;=0),0,((J194-K$24)*Stock*(_xlfn.NORM.INV(RAND(),stock_ave,stock_std))+(J194-K$24)*Bonds*(_xlfn.NORM.INV(RAND(),bond_ave,bond_std))+(J194-K$24)*cash*(_xlfn.NORM.INV(RAND(),cash_ave,cash_std))+(J194-K$24)))</f>
        <v/>
      </c>
      <c r="L194" s="156">
        <f>IF((K194&lt;=0),0,((K194-L$24)*Stock*(_xlfn.NORM.INV(RAND(),stock_ave,stock_std))+(K194-L$24)*Bonds*(_xlfn.NORM.INV(RAND(),bond_ave,bond_std))+(K194-L$24)*cash*(_xlfn.NORM.INV(RAND(),cash_ave,cash_std))+(K194-L$24)))</f>
        <v/>
      </c>
      <c r="M194" s="156">
        <f>IF((L194&lt;=0),0,((L194-M$24)*Stock*(_xlfn.NORM.INV(RAND(),stock_ave,stock_std))+(L194-M$24)*Bonds*(_xlfn.NORM.INV(RAND(),bond_ave,bond_std))+(L194-M$24)*cash*(_xlfn.NORM.INV(RAND(),cash_ave,cash_std))+(L194-M$24)))</f>
        <v/>
      </c>
      <c r="N194" s="156">
        <f>IF((M194&lt;=0),0,((M194-N$24)*Stock*(_xlfn.NORM.INV(RAND(),stock_ave,stock_std))+(M194-N$24)*Bonds*(_xlfn.NORM.INV(RAND(),bond_ave,bond_std))+(M194-N$24)*cash*(_xlfn.NORM.INV(RAND(),cash_ave,cash_std))+(M194-N$24)))</f>
        <v/>
      </c>
      <c r="O194" s="156">
        <f>IF((N194&lt;=0),0,((N194-O$24)*Stock*(_xlfn.NORM.INV(RAND(),stock_ave,stock_std))+(N194-O$24)*Bonds*(_xlfn.NORM.INV(RAND(),bond_ave,bond_std))+(N194-O$24)*cash*(_xlfn.NORM.INV(RAND(),cash_ave,cash_std))+(N194-O$24)))</f>
        <v/>
      </c>
      <c r="P194" s="156">
        <f>IF((O194&lt;=0),0,((O194-P$24)*Stock*(_xlfn.NORM.INV(RAND(),stock_ave,stock_std))+(O194-P$24)*Bonds*(_xlfn.NORM.INV(RAND(),bond_ave,bond_std))+(O194-P$24)*cash*(_xlfn.NORM.INV(RAND(),cash_ave,cash_std))+(O194-P$24)))</f>
        <v/>
      </c>
      <c r="Q194" s="156">
        <f>IF((P194&lt;=0),0,((P194-Q$24)*Stock*(_xlfn.NORM.INV(RAND(),stock_ave,stock_std))+(P194-Q$24)*Bonds*(_xlfn.NORM.INV(RAND(),bond_ave,bond_std))+(P194-Q$24)*cash*(_xlfn.NORM.INV(RAND(),cash_ave,cash_std))+(P194-Q$24)))</f>
        <v/>
      </c>
      <c r="R194" s="156">
        <f>IF((Q194&lt;=0),0,((Q194-R$24)*Stock*(_xlfn.NORM.INV(RAND(),stock_ave,stock_std))+(Q194-R$24)*Bonds*(_xlfn.NORM.INV(RAND(),bond_ave,bond_std))+(Q194-R$24)*cash*(_xlfn.NORM.INV(RAND(),cash_ave,cash_std))+(Q194-R$24)))</f>
        <v/>
      </c>
      <c r="S194" s="156">
        <f>IF((R194&lt;=0),0,((R194-S$24)*Stock*(_xlfn.NORM.INV(RAND(),stock_ave,stock_std))+(R194-S$24)*Bonds*(_xlfn.NORM.INV(RAND(),bond_ave,bond_std))+(R194-S$24)*cash*(_xlfn.NORM.INV(RAND(),cash_ave,cash_std))+(R194-S$24)))</f>
        <v/>
      </c>
      <c r="T194" s="156">
        <f>IF((S194&lt;=0),0,((S194-T$24)*Stock*(_xlfn.NORM.INV(RAND(),stock_ave,stock_std))+(S194-T$24)*Bonds*(_xlfn.NORM.INV(RAND(),bond_ave,bond_std))+(S194-T$24)*cash*(_xlfn.NORM.INV(RAND(),cash_ave,cash_std))+(S194-T$24)))</f>
        <v/>
      </c>
      <c r="U194" s="156">
        <f>IF((T194&lt;=0),0,((T194-U$24)*Stock*(_xlfn.NORM.INV(RAND(),stock_ave,stock_std))+(T194-U$24)*Bonds*(_xlfn.NORM.INV(RAND(),bond_ave,bond_std))+(T194-U$24)*cash*(_xlfn.NORM.INV(RAND(),cash_ave,cash_std))+(T194-U$24)))</f>
        <v/>
      </c>
      <c r="V194" s="156">
        <f>IF((U194&lt;=0),0,((U194-V$24)*Stock*(_xlfn.NORM.INV(RAND(),stock_ave,stock_std))+(U194-V$24)*Bonds*(_xlfn.NORM.INV(RAND(),bond_ave,bond_std))+(U194-V$24)*cash*(_xlfn.NORM.INV(RAND(),cash_ave,cash_std))+(U194-V$24)))</f>
        <v/>
      </c>
      <c r="W194" s="156">
        <f>IF((V194&lt;=0),0,((V194-W$24)*Stock*(_xlfn.NORM.INV(RAND(),stock_ave,stock_std))+(V194-W$24)*Bonds*(_xlfn.NORM.INV(RAND(),bond_ave,bond_std))+(V194-W$24)*cash*(_xlfn.NORM.INV(RAND(),cash_ave,cash_std))+(V194-W$24)))</f>
        <v/>
      </c>
      <c r="X194" s="156">
        <f>IF((W194&lt;=0),0,((W194-X$24)*Stock*(_xlfn.NORM.INV(RAND(),stock_ave,stock_std))+(W194-X$24)*Bonds*(_xlfn.NORM.INV(RAND(),bond_ave,bond_std))+(W194-X$24)*cash*(_xlfn.NORM.INV(RAND(),cash_ave,cash_std))+(W194-X$24)))</f>
        <v/>
      </c>
      <c r="Y194" s="156">
        <f>IF((X194&lt;=0),0,((X194-Y$24)*Stock*(_xlfn.NORM.INV(RAND(),stock_ave,stock_std))+(X194-Y$24)*Bonds*(_xlfn.NORM.INV(RAND(),bond_ave,bond_std))+(X194-Y$24)*cash*(_xlfn.NORM.INV(RAND(),cash_ave,cash_std))+(X194-Y$24)))</f>
        <v/>
      </c>
      <c r="Z194" s="156">
        <f>IF((Y194&lt;=0),0,((Y194-Z$24)*Stock*(_xlfn.NORM.INV(RAND(),stock_ave,stock_std))+(Y194-Z$24)*Bonds*(_xlfn.NORM.INV(RAND(),bond_ave,bond_std))+(Y194-Z$24)*cash*(_xlfn.NORM.INV(RAND(),cash_ave,cash_std))+(Y194-Z$24)))</f>
        <v/>
      </c>
      <c r="AA194" s="156">
        <f>IF((Z194&lt;=0),0,((Z194-AA$24)*Stock*(_xlfn.NORM.INV(RAND(),stock_ave,stock_std))+(Z194-AA$24)*Bonds*(_xlfn.NORM.INV(RAND(),bond_ave,bond_std))+(Z194-AA$24)*cash*(_xlfn.NORM.INV(RAND(),cash_ave,cash_std))+(Z194-AA$24)))</f>
        <v/>
      </c>
      <c r="AB194" s="156">
        <f>IF((AA194&lt;=0),0,((AA194-AB$24)*Stock*(_xlfn.NORM.INV(RAND(),stock_ave,stock_std))+(AA194-AB$24)*Bonds*(_xlfn.NORM.INV(RAND(),bond_ave,bond_std))+(AA194-AB$24)*cash*(_xlfn.NORM.INV(RAND(),cash_ave,cash_std))+(AA194-AB$24)))</f>
        <v/>
      </c>
      <c r="AC194" s="156">
        <f>IF((AB194&lt;=0),0,((AB194-AC$24)*Stock*(_xlfn.NORM.INV(RAND(),stock_ave,stock_std))+(AB194-AC$24)*Bonds*(_xlfn.NORM.INV(RAND(),bond_ave,bond_std))+(AB194-AC$24)*cash*(_xlfn.NORM.INV(RAND(),cash_ave,cash_std))+(AB194-AC$24)))</f>
        <v/>
      </c>
      <c r="AD194" s="156">
        <f>IF((AC194&lt;=0),0,((AC194-AD$24)*Stock*(_xlfn.NORM.INV(RAND(),stock_ave,stock_std))+(AC194-AD$24)*Bonds*(_xlfn.NORM.INV(RAND(),bond_ave,bond_std))+(AC194-AD$24)*cash*(_xlfn.NORM.INV(RAND(),cash_ave,cash_std))+(AC194-AD$24)))</f>
        <v/>
      </c>
      <c r="AE194" s="156">
        <f>IF((AD194&lt;=0),0,((AD194-AE$24)*Stock*(_xlfn.NORM.INV(RAND(),stock_ave,stock_std))+(AD194-AE$24)*Bonds*(_xlfn.NORM.INV(RAND(),bond_ave,bond_std))+(AD194-AE$24)*cash*(_xlfn.NORM.INV(RAND(),cash_ave,cash_std))+(AD194-AE$24)))</f>
        <v/>
      </c>
      <c r="AF194" s="156">
        <f>IF((AE194&lt;=0),0,((AE194-AF$24)*Stock*(_xlfn.NORM.INV(RAND(),stock_ave,stock_std))+(AE194-AF$24)*Bonds*(_xlfn.NORM.INV(RAND(),bond_ave,bond_std))+(AE194-AF$24)*cash*(_xlfn.NORM.INV(RAND(),cash_ave,cash_std))+(AE194-AF$24)))</f>
        <v/>
      </c>
      <c r="AG194" s="156">
        <f>IF((AF194&lt;=0),0,((AF194-AG$24)*Stock*(_xlfn.NORM.INV(RAND(),stock_ave,stock_std))+(AF194-AG$24)*Bonds*(_xlfn.NORM.INV(RAND(),bond_ave,bond_std))+(AF194-AG$24)*cash*(_xlfn.NORM.INV(RAND(),cash_ave,cash_std))+(AF194-AG$24)))</f>
        <v/>
      </c>
      <c r="AH194" s="156">
        <f>IF((AG194&lt;=0),0,((AG194-AH$24)*Stock*(_xlfn.NORM.INV(RAND(),stock_ave,stock_std))+(AG194-AH$24)*Bonds*(_xlfn.NORM.INV(RAND(),bond_ave,bond_std))+(AG194-AH$24)*cash*(_xlfn.NORM.INV(RAND(),cash_ave,cash_std))+(AG194-AH$24)))</f>
        <v/>
      </c>
      <c r="AI194" s="156">
        <f>IF((AH194&lt;=0),0,((AH194-AI$24)*Stock*(_xlfn.NORM.INV(RAND(),stock_ave,stock_std))+(AH194-AI$24)*Bonds*(_xlfn.NORM.INV(RAND(),bond_ave,bond_std))+(AH194-AI$24)*cash*(_xlfn.NORM.INV(RAND(),cash_ave,cash_std))+(AH194-AI$24)))</f>
        <v/>
      </c>
      <c r="AJ194" s="156">
        <f>IF((AI194&lt;=0),0,((AI194-AJ$24)*Stock*(_xlfn.NORM.INV(RAND(),stock_ave,stock_std))+(AI194-AJ$24)*Bonds*(_xlfn.NORM.INV(RAND(),bond_ave,bond_std))+(AI194-AJ$24)*cash*(_xlfn.NORM.INV(RAND(),cash_ave,cash_std))+(AI194-AJ$24)))</f>
        <v/>
      </c>
      <c r="AK194" s="156">
        <f>IF((AJ194&lt;=0),0,((AJ194-AK$24)*Stock*(_xlfn.NORM.INV(RAND(),stock_ave,stock_std))+(AJ194-AK$24)*Bonds*(_xlfn.NORM.INV(RAND(),bond_ave,bond_std))+(AJ194-AK$24)*cash*(_xlfn.NORM.INV(RAND(),cash_ave,cash_std))+(AJ194-AK$24)))</f>
        <v/>
      </c>
      <c r="AL194" s="156">
        <f>IF((AK194&lt;=0),0,((AK194-AL$24)*Stock*(_xlfn.NORM.INV(RAND(),stock_ave,stock_std))+(AK194-AL$24)*Bonds*(_xlfn.NORM.INV(RAND(),bond_ave,bond_std))+(AK194-AL$24)*cash*(_xlfn.NORM.INV(RAND(),cash_ave,cash_std))+(AK194-AL$24)))</f>
        <v/>
      </c>
      <c r="AM194" s="156">
        <f>IF((AL194&lt;=0),0,((AL194-AM$24)*Stock*(_xlfn.NORM.INV(RAND(),stock_ave,stock_std))+(AL194-AM$24)*Bonds*(_xlfn.NORM.INV(RAND(),bond_ave,bond_std))+(AL194-AM$24)*cash*(_xlfn.NORM.INV(RAND(),cash_ave,cash_std))+(AL194-AM$24)))</f>
        <v/>
      </c>
      <c r="AN194" s="156">
        <f>IF((AM194&lt;=0),0,((AM194-AN$24)*Stock*(_xlfn.NORM.INV(RAND(),stock_ave,stock_std))+(AM194-AN$24)*Bonds*(_xlfn.NORM.INV(RAND(),bond_ave,bond_std))+(AM194-AN$24)*cash*(_xlfn.NORM.INV(RAND(),cash_ave,cash_std))+(AM194-AN$24)))</f>
        <v/>
      </c>
      <c r="AO194" s="156">
        <f>IF((AN194&lt;=0),0,((AN194-AO$24)*Stock*(_xlfn.NORM.INV(RAND(),stock_ave,stock_std))+(AN194-AO$24)*Bonds*(_xlfn.NORM.INV(RAND(),bond_ave,bond_std))+(AN194-AO$24)*cash*(_xlfn.NORM.INV(RAND(),cash_ave,cash_std))+(AN194-AO$24)))</f>
        <v/>
      </c>
      <c r="AP194" s="156">
        <f>IF((AO194&lt;=0),0,((AO194-AP$24)*Stock*(_xlfn.NORM.INV(RAND(),stock_ave,stock_std))+(AO194-AP$24)*Bonds*(_xlfn.NORM.INV(RAND(),bond_ave,bond_std))+(AO194-AP$24)*cash*(_xlfn.NORM.INV(RAND(),cash_ave,cash_std))+(AO194-AP$24)))</f>
        <v/>
      </c>
      <c r="AQ194" s="156">
        <f>IF((AP194&lt;=0),0,((AP194-AQ$24)*Stock*(_xlfn.NORM.INV(RAND(),stock_ave,stock_std))+(AP194-AQ$24)*Bonds*(_xlfn.NORM.INV(RAND(),bond_ave,bond_std))+(AP194-AQ$24)*cash*(_xlfn.NORM.INV(RAND(),cash_ave,cash_std))+(AP194-AQ$24)))</f>
        <v/>
      </c>
      <c r="AR194" s="156">
        <f>IF((AQ194&lt;=0),0,((AQ194-AR$24)*Stock*(_xlfn.NORM.INV(RAND(),stock_ave,stock_std))+(AQ194-AR$24)*Bonds*(_xlfn.NORM.INV(RAND(),bond_ave,bond_std))+(AQ194-AR$24)*cash*(_xlfn.NORM.INV(RAND(),cash_ave,cash_std))+(AQ194-AR$24)))</f>
        <v/>
      </c>
      <c r="AS194" s="156">
        <f>IF((AR194&lt;=0),0,((AR194-AS$24)*Stock*(_xlfn.NORM.INV(RAND(),stock_ave,stock_std))+(AR194-AS$24)*Bonds*(_xlfn.NORM.INV(RAND(),bond_ave,bond_std))+(AR194-AS$24)*cash*(_xlfn.NORM.INV(RAND(),cash_ave,cash_std))+(AR194-AS$24)))</f>
        <v/>
      </c>
      <c r="AT194" s="156">
        <f>IF((AS194&lt;=0),0,((AS194-AT$24)*Stock*(_xlfn.NORM.INV(RAND(),stock_ave,stock_std))+(AS194-AT$24)*Bonds*(_xlfn.NORM.INV(RAND(),bond_ave,bond_std))+(AS194-AT$24)*cash*(_xlfn.NORM.INV(RAND(),cash_ave,cash_std))+(AS194-AT$24)))</f>
        <v/>
      </c>
      <c r="AU194" s="156">
        <f>IF((AT194&lt;=0),0,((AT194-AU$24)*Stock*(_xlfn.NORM.INV(RAND(),stock_ave,stock_std))+(AT194-AU$24)*Bonds*(_xlfn.NORM.INV(RAND(),bond_ave,bond_std))+(AT194-AU$24)*cash*(_xlfn.NORM.INV(RAND(),cash_ave,cash_std))+(AT194-AU$24)))</f>
        <v/>
      </c>
      <c r="AV194" s="156">
        <f>IF((AU194&lt;=0),0,((AU194-AV$24)*Stock*(_xlfn.NORM.INV(RAND(),stock_ave,stock_std))+(AU194-AV$24)*Bonds*(_xlfn.NORM.INV(RAND(),bond_ave,bond_std))+(AU194-AV$24)*cash*(_xlfn.NORM.INV(RAND(),cash_ave,cash_std))+(AU194-AV$24)))</f>
        <v/>
      </c>
      <c r="AW194" s="156">
        <f>IF((AV194&lt;=0),0,((AV194-AW$24)*Stock*(_xlfn.NORM.INV(RAND(),stock_ave,stock_std))+(AV194-AW$24)*Bonds*(_xlfn.NORM.INV(RAND(),bond_ave,bond_std))+(AV194-AW$24)*cash*(_xlfn.NORM.INV(RAND(),cash_ave,cash_std))+(AV194-AW$24)))</f>
        <v/>
      </c>
      <c r="AX194" s="159" t="n"/>
      <c r="AY194" s="159" t="n"/>
      <c r="AZ194" s="159" t="n"/>
      <c r="BA194" s="159" t="n"/>
      <c r="BB194" s="159" t="n"/>
    </row>
    <row r="195">
      <c r="C195" s="147" t="n"/>
      <c r="D195" s="61">
        <f>+D194-IF(D$18&gt;74,(D194/D$25)*$C$10)</f>
        <v/>
      </c>
      <c r="E195" s="61">
        <f>+E194-IF(E$18&gt;74,(E194/E$25)*$C$10)</f>
        <v/>
      </c>
      <c r="F195" s="61">
        <f>+F194-IF(F$18&gt;74,(F194/F$25)*$C$10)</f>
        <v/>
      </c>
      <c r="G195" s="61">
        <f>+G194-IF(G$18&gt;74,(G194/G$25)*$C$10)</f>
        <v/>
      </c>
      <c r="H195" s="61">
        <f>+H194-IF(H$18&gt;74,(H194/H$25)*$C$10)</f>
        <v/>
      </c>
      <c r="I195" s="61">
        <f>+I194-IF(I$18&gt;74,(I194/I$25)*$C$10)</f>
        <v/>
      </c>
      <c r="J195" s="61">
        <f>+J194-IF(J$18&gt;74,(J194/J$25)*$C$10)</f>
        <v/>
      </c>
      <c r="K195" s="61">
        <f>+K194-IF(K$18&gt;74,(K194/K$25)*$C$10)</f>
        <v/>
      </c>
      <c r="L195" s="61">
        <f>+L194-IF(L$18&gt;74,(L194/L$25)*$C$10)</f>
        <v/>
      </c>
      <c r="M195" s="61">
        <f>+M194-IF(M$18&gt;74,(M194/M$25)*$C$10)</f>
        <v/>
      </c>
      <c r="N195" s="61">
        <f>+N194-IF(N$18&gt;74,(N194/N$25)*$C$10)</f>
        <v/>
      </c>
      <c r="O195" s="61">
        <f>+O194-IF(O$18&gt;74,(O194/O$25)*$C$10)</f>
        <v/>
      </c>
      <c r="P195" s="61">
        <f>+P194-IF(P$18&gt;74,(P194/P$25)*$C$10)</f>
        <v/>
      </c>
      <c r="Q195" s="61">
        <f>+Q194-IF(Q$18&gt;74,(Q194/Q$25)*$C$10)</f>
        <v/>
      </c>
      <c r="R195" s="61">
        <f>+R194-IF(R$18&gt;74,(R194/R$25)*$C$10)</f>
        <v/>
      </c>
      <c r="S195" s="61">
        <f>+S194-IF(S$18&gt;74,(S194/S$25)*$C$10)</f>
        <v/>
      </c>
      <c r="T195" s="61">
        <f>+T194-IF(T$18&gt;74,(T194/T$25)*$C$10)</f>
        <v/>
      </c>
      <c r="U195" s="61">
        <f>+U194-IF(U$18&gt;74,(U194/U$25)*$C$10)</f>
        <v/>
      </c>
      <c r="V195" s="61">
        <f>+V194-IF(V$18&gt;74,(V194/V$25)*$C$10)</f>
        <v/>
      </c>
      <c r="W195" s="61">
        <f>+W194-IF(W$18&gt;74,(W194/W$25)*$C$10)</f>
        <v/>
      </c>
      <c r="X195" s="61">
        <f>+X194-IF(X$18&gt;74,(X194/X$25)*$C$10)</f>
        <v/>
      </c>
      <c r="Y195" s="61">
        <f>+Y194-IF(Y$18&gt;74,(Y194/Y$25)*$C$10)</f>
        <v/>
      </c>
      <c r="Z195" s="61">
        <f>+Z194-IF(Z$18&gt;74,(Z194/Z$25)*$C$10)</f>
        <v/>
      </c>
      <c r="AA195" s="61">
        <f>+AA194-IF(AA$18&gt;74,(AA194/AA$25)*$C$10)</f>
        <v/>
      </c>
      <c r="AB195" s="61">
        <f>+AB194-IF(AB$18&gt;74,(AB194/AB$25)*$C$10)</f>
        <v/>
      </c>
      <c r="AC195" s="61">
        <f>+AC194-IF(AC$18&gt;74,(AC194/AC$25)*$C$10)</f>
        <v/>
      </c>
      <c r="AD195" s="61">
        <f>+AD194-IF(AD$18&gt;74,(AD194/AD$25)*$C$10)</f>
        <v/>
      </c>
      <c r="AE195" s="61">
        <f>+AE194-IF(AE$18&gt;74,(AE194/AE$25)*$C$10)</f>
        <v/>
      </c>
      <c r="AF195" s="61">
        <f>+AF194-IF(AF$18&gt;74,(AF194/AF$25)*$C$10)</f>
        <v/>
      </c>
      <c r="AG195" s="61">
        <f>+AG194-IF(AG$18&gt;74,(AG194/AG$25)*$C$10)</f>
        <v/>
      </c>
      <c r="AH195" s="61">
        <f>+AH194-IF(AH$18&gt;74,(AH194/AH$25)*$C$10)</f>
        <v/>
      </c>
      <c r="AI195" s="61">
        <f>+AI194-IF(AI$18&gt;74,(AI194/AI$25)*$C$10)</f>
        <v/>
      </c>
      <c r="AJ195" s="61">
        <f>+AJ194-IF(AJ$18&gt;74,(AJ194/AJ$25)*$C$10)</f>
        <v/>
      </c>
      <c r="AK195" s="61">
        <f>+AK194-IF(AK$18&gt;74,(AK194/AK$25)*$C$10)</f>
        <v/>
      </c>
      <c r="AL195" s="61">
        <f>+AL194-IF(AL$18&gt;74,(AL194/AL$25)*$C$10)</f>
        <v/>
      </c>
      <c r="AM195" s="61">
        <f>+AM194-IF(AM$18&gt;74,(AM194/AM$25)*$C$10)</f>
        <v/>
      </c>
      <c r="AN195" s="61">
        <f>+AN194-IF(AN$18&gt;74,(AN194/AN$25)*$C$10)</f>
        <v/>
      </c>
      <c r="AO195" s="61">
        <f>+AO194-IF(AO$18&gt;74,(AO194/AO$25)*$C$10)</f>
        <v/>
      </c>
      <c r="AP195" s="61">
        <f>+AP194-IF(AP$18&gt;74,(AP194/AP$25)*$C$10)</f>
        <v/>
      </c>
      <c r="AQ195" s="61">
        <f>+AQ194-IF(AQ$18&gt;74,(AQ194/AQ$25)*$C$10)</f>
        <v/>
      </c>
      <c r="AR195" s="61">
        <f>+AR194-IF(AR$18&gt;74,(AR194/AR$25)*$C$10)</f>
        <v/>
      </c>
      <c r="AS195" s="61">
        <f>+AS194-IF(AS$18&gt;74,(AS194/AS$25)*$C$10)</f>
        <v/>
      </c>
      <c r="AT195" s="61">
        <f>+AT194-IF(AT$18&gt;74,(AT194/AT$25)*$C$10)</f>
        <v/>
      </c>
      <c r="AU195" s="61">
        <f>+AU194-IF(AU$18&gt;74,(AU194/AU$25)*$C$10)</f>
        <v/>
      </c>
      <c r="AV195" s="61">
        <f>+AV194-IF(AV$18&gt;74,(AV194/AV$25)*$C$10)</f>
        <v/>
      </c>
      <c r="AW195" s="61">
        <f>+AW194-IF(AW$18&gt;74,(AW194/AW$25)*$C$10)</f>
        <v/>
      </c>
      <c r="AX195" s="35">
        <f>IF(AW195&gt;0,1,0)</f>
        <v/>
      </c>
      <c r="AY195" s="35">
        <f>IF(AL195&gt;0,1,0)</f>
        <v/>
      </c>
      <c r="AZ195" s="35">
        <f>IF(AG195&gt;0,1,0)</f>
        <v/>
      </c>
      <c r="BA195" s="35">
        <f>IF(AB195&gt;0,1,0)</f>
        <v/>
      </c>
      <c r="BB195" s="35">
        <f>IF(W195&gt;0,1,0)</f>
        <v/>
      </c>
    </row>
    <row r="196">
      <c r="B196" s="154" t="inlineStr">
        <is>
          <t>trial 85</t>
        </is>
      </c>
      <c r="C196" s="155">
        <f>+start-$C$24</f>
        <v/>
      </c>
      <c r="D196" s="156">
        <f>IF((C196&lt;=0),0,((C196-D$24)*Stock*(_xlfn.NORM.INV(RAND(),stock_ave,stock_std))+(C196-D$24)*Bonds*(_xlfn.NORM.INV(RAND(),bond_ave,bond_std))+(C196-D$24)*cash*(_xlfn.NORM.INV(RAND(),cash_ave,cash_std))+(C196-D$24)))</f>
        <v/>
      </c>
      <c r="E196" s="156">
        <f>IF((D196&lt;=0),0,((D196-E$24)*Stock*(_xlfn.NORM.INV(RAND(),stock_ave,stock_std))+(D196-E$24)*Bonds*(_xlfn.NORM.INV(RAND(),bond_ave,bond_std))+(D196-E$24)*cash*(_xlfn.NORM.INV(RAND(),cash_ave,cash_std))+(D196-E$24)))</f>
        <v/>
      </c>
      <c r="F196" s="156">
        <f>IF((E196&lt;=0),0,((E196-F$24)*Stock*(_xlfn.NORM.INV(RAND(),stock_ave,stock_std))+(E196-F$24)*Bonds*(_xlfn.NORM.INV(RAND(),bond_ave,bond_std))+(E196-F$24)*cash*(_xlfn.NORM.INV(RAND(),cash_ave,cash_std))+(E196-F$24)))</f>
        <v/>
      </c>
      <c r="G196" s="156">
        <f>IF((F196&lt;=0),0,((F196-G$24)*Stock*(_xlfn.NORM.INV(RAND(),stock_ave,stock_std))+(F196-G$24)*Bonds*(_xlfn.NORM.INV(RAND(),bond_ave,bond_std))+(F196-G$24)*cash*(_xlfn.NORM.INV(RAND(),cash_ave,cash_std))+(F196-G$24)))</f>
        <v/>
      </c>
      <c r="H196" s="156">
        <f>IF((G196&lt;=0),0,((G196-H$24)*Stock*(_xlfn.NORM.INV(RAND(),stock_ave,stock_std))+(G196-H$24)*Bonds*(_xlfn.NORM.INV(RAND(),bond_ave,bond_std))+(G196-H$24)*cash*(_xlfn.NORM.INV(RAND(),cash_ave,cash_std))+(G196-H$24)))</f>
        <v/>
      </c>
      <c r="I196" s="156">
        <f>IF((H196&lt;=0),0,((H196-I$24)*Stock*(_xlfn.NORM.INV(RAND(),stock_ave,stock_std))+(H196-I$24)*Bonds*(_xlfn.NORM.INV(RAND(),bond_ave,bond_std))+(H196-I$24)*cash*(_xlfn.NORM.INV(RAND(),cash_ave,cash_std))+(H196-I$24)))</f>
        <v/>
      </c>
      <c r="J196" s="156">
        <f>IF((I196&lt;=0),0,((I196-J$24)*Stock*(_xlfn.NORM.INV(RAND(),stock_ave,stock_std))+(I196-J$24)*Bonds*(_xlfn.NORM.INV(RAND(),bond_ave,bond_std))+(I196-J$24)*cash*(_xlfn.NORM.INV(RAND(),cash_ave,cash_std))+(I196-J$24)))</f>
        <v/>
      </c>
      <c r="K196" s="156">
        <f>IF((J196&lt;=0),0,((J196-K$24)*Stock*(_xlfn.NORM.INV(RAND(),stock_ave,stock_std))+(J196-K$24)*Bonds*(_xlfn.NORM.INV(RAND(),bond_ave,bond_std))+(J196-K$24)*cash*(_xlfn.NORM.INV(RAND(),cash_ave,cash_std))+(J196-K$24)))</f>
        <v/>
      </c>
      <c r="L196" s="156">
        <f>IF((K196&lt;=0),0,((K196-L$24)*Stock*(_xlfn.NORM.INV(RAND(),stock_ave,stock_std))+(K196-L$24)*Bonds*(_xlfn.NORM.INV(RAND(),bond_ave,bond_std))+(K196-L$24)*cash*(_xlfn.NORM.INV(RAND(),cash_ave,cash_std))+(K196-L$24)))</f>
        <v/>
      </c>
      <c r="M196" s="156">
        <f>IF((L196&lt;=0),0,((L196-M$24)*Stock*(_xlfn.NORM.INV(RAND(),stock_ave,stock_std))+(L196-M$24)*Bonds*(_xlfn.NORM.INV(RAND(),bond_ave,bond_std))+(L196-M$24)*cash*(_xlfn.NORM.INV(RAND(),cash_ave,cash_std))+(L196-M$24)))</f>
        <v/>
      </c>
      <c r="N196" s="156">
        <f>IF((M196&lt;=0),0,((M196-N$24)*Stock*(_xlfn.NORM.INV(RAND(),stock_ave,stock_std))+(M196-N$24)*Bonds*(_xlfn.NORM.INV(RAND(),bond_ave,bond_std))+(M196-N$24)*cash*(_xlfn.NORM.INV(RAND(),cash_ave,cash_std))+(M196-N$24)))</f>
        <v/>
      </c>
      <c r="O196" s="156">
        <f>IF((N196&lt;=0),0,((N196-O$24)*Stock*(_xlfn.NORM.INV(RAND(),stock_ave,stock_std))+(N196-O$24)*Bonds*(_xlfn.NORM.INV(RAND(),bond_ave,bond_std))+(N196-O$24)*cash*(_xlfn.NORM.INV(RAND(),cash_ave,cash_std))+(N196-O$24)))</f>
        <v/>
      </c>
      <c r="P196" s="156">
        <f>IF((O196&lt;=0),0,((O196-P$24)*Stock*(_xlfn.NORM.INV(RAND(),stock_ave,stock_std))+(O196-P$24)*Bonds*(_xlfn.NORM.INV(RAND(),bond_ave,bond_std))+(O196-P$24)*cash*(_xlfn.NORM.INV(RAND(),cash_ave,cash_std))+(O196-P$24)))</f>
        <v/>
      </c>
      <c r="Q196" s="156">
        <f>IF((P196&lt;=0),0,((P196-Q$24)*Stock*(_xlfn.NORM.INV(RAND(),stock_ave,stock_std))+(P196-Q$24)*Bonds*(_xlfn.NORM.INV(RAND(),bond_ave,bond_std))+(P196-Q$24)*cash*(_xlfn.NORM.INV(RAND(),cash_ave,cash_std))+(P196-Q$24)))</f>
        <v/>
      </c>
      <c r="R196" s="156">
        <f>IF((Q196&lt;=0),0,((Q196-R$24)*Stock*(_xlfn.NORM.INV(RAND(),stock_ave,stock_std))+(Q196-R$24)*Bonds*(_xlfn.NORM.INV(RAND(),bond_ave,bond_std))+(Q196-R$24)*cash*(_xlfn.NORM.INV(RAND(),cash_ave,cash_std))+(Q196-R$24)))</f>
        <v/>
      </c>
      <c r="S196" s="156">
        <f>IF((R196&lt;=0),0,((R196-S$24)*Stock*(_xlfn.NORM.INV(RAND(),stock_ave,stock_std))+(R196-S$24)*Bonds*(_xlfn.NORM.INV(RAND(),bond_ave,bond_std))+(R196-S$24)*cash*(_xlfn.NORM.INV(RAND(),cash_ave,cash_std))+(R196-S$24)))</f>
        <v/>
      </c>
      <c r="T196" s="156">
        <f>IF((S196&lt;=0),0,((S196-T$24)*Stock*(_xlfn.NORM.INV(RAND(),stock_ave,stock_std))+(S196-T$24)*Bonds*(_xlfn.NORM.INV(RAND(),bond_ave,bond_std))+(S196-T$24)*cash*(_xlfn.NORM.INV(RAND(),cash_ave,cash_std))+(S196-T$24)))</f>
        <v/>
      </c>
      <c r="U196" s="156">
        <f>IF((T196&lt;=0),0,((T196-U$24)*Stock*(_xlfn.NORM.INV(RAND(),stock_ave,stock_std))+(T196-U$24)*Bonds*(_xlfn.NORM.INV(RAND(),bond_ave,bond_std))+(T196-U$24)*cash*(_xlfn.NORM.INV(RAND(),cash_ave,cash_std))+(T196-U$24)))</f>
        <v/>
      </c>
      <c r="V196" s="156">
        <f>IF((U196&lt;=0),0,((U196-V$24)*Stock*(_xlfn.NORM.INV(RAND(),stock_ave,stock_std))+(U196-V$24)*Bonds*(_xlfn.NORM.INV(RAND(),bond_ave,bond_std))+(U196-V$24)*cash*(_xlfn.NORM.INV(RAND(),cash_ave,cash_std))+(U196-V$24)))</f>
        <v/>
      </c>
      <c r="W196" s="156">
        <f>IF((V196&lt;=0),0,((V196-W$24)*Stock*(_xlfn.NORM.INV(RAND(),stock_ave,stock_std))+(V196-W$24)*Bonds*(_xlfn.NORM.INV(RAND(),bond_ave,bond_std))+(V196-W$24)*cash*(_xlfn.NORM.INV(RAND(),cash_ave,cash_std))+(V196-W$24)))</f>
        <v/>
      </c>
      <c r="X196" s="156">
        <f>IF((W196&lt;=0),0,((W196-X$24)*Stock*(_xlfn.NORM.INV(RAND(),stock_ave,stock_std))+(W196-X$24)*Bonds*(_xlfn.NORM.INV(RAND(),bond_ave,bond_std))+(W196-X$24)*cash*(_xlfn.NORM.INV(RAND(),cash_ave,cash_std))+(W196-X$24)))</f>
        <v/>
      </c>
      <c r="Y196" s="156">
        <f>IF((X196&lt;=0),0,((X196-Y$24)*Stock*(_xlfn.NORM.INV(RAND(),stock_ave,stock_std))+(X196-Y$24)*Bonds*(_xlfn.NORM.INV(RAND(),bond_ave,bond_std))+(X196-Y$24)*cash*(_xlfn.NORM.INV(RAND(),cash_ave,cash_std))+(X196-Y$24)))</f>
        <v/>
      </c>
      <c r="Z196" s="156">
        <f>IF((Y196&lt;=0),0,((Y196-Z$24)*Stock*(_xlfn.NORM.INV(RAND(),stock_ave,stock_std))+(Y196-Z$24)*Bonds*(_xlfn.NORM.INV(RAND(),bond_ave,bond_std))+(Y196-Z$24)*cash*(_xlfn.NORM.INV(RAND(),cash_ave,cash_std))+(Y196-Z$24)))</f>
        <v/>
      </c>
      <c r="AA196" s="156">
        <f>IF((Z196&lt;=0),0,((Z196-AA$24)*Stock*(_xlfn.NORM.INV(RAND(),stock_ave,stock_std))+(Z196-AA$24)*Bonds*(_xlfn.NORM.INV(RAND(),bond_ave,bond_std))+(Z196-AA$24)*cash*(_xlfn.NORM.INV(RAND(),cash_ave,cash_std))+(Z196-AA$24)))</f>
        <v/>
      </c>
      <c r="AB196" s="156">
        <f>IF((AA196&lt;=0),0,((AA196-AB$24)*Stock*(_xlfn.NORM.INV(RAND(),stock_ave,stock_std))+(AA196-AB$24)*Bonds*(_xlfn.NORM.INV(RAND(),bond_ave,bond_std))+(AA196-AB$24)*cash*(_xlfn.NORM.INV(RAND(),cash_ave,cash_std))+(AA196-AB$24)))</f>
        <v/>
      </c>
      <c r="AC196" s="156">
        <f>IF((AB196&lt;=0),0,((AB196-AC$24)*Stock*(_xlfn.NORM.INV(RAND(),stock_ave,stock_std))+(AB196-AC$24)*Bonds*(_xlfn.NORM.INV(RAND(),bond_ave,bond_std))+(AB196-AC$24)*cash*(_xlfn.NORM.INV(RAND(),cash_ave,cash_std))+(AB196-AC$24)))</f>
        <v/>
      </c>
      <c r="AD196" s="156">
        <f>IF((AC196&lt;=0),0,((AC196-AD$24)*Stock*(_xlfn.NORM.INV(RAND(),stock_ave,stock_std))+(AC196-AD$24)*Bonds*(_xlfn.NORM.INV(RAND(),bond_ave,bond_std))+(AC196-AD$24)*cash*(_xlfn.NORM.INV(RAND(),cash_ave,cash_std))+(AC196-AD$24)))</f>
        <v/>
      </c>
      <c r="AE196" s="156">
        <f>IF((AD196&lt;=0),0,((AD196-AE$24)*Stock*(_xlfn.NORM.INV(RAND(),stock_ave,stock_std))+(AD196-AE$24)*Bonds*(_xlfn.NORM.INV(RAND(),bond_ave,bond_std))+(AD196-AE$24)*cash*(_xlfn.NORM.INV(RAND(),cash_ave,cash_std))+(AD196-AE$24)))</f>
        <v/>
      </c>
      <c r="AF196" s="156">
        <f>IF((AE196&lt;=0),0,((AE196-AF$24)*Stock*(_xlfn.NORM.INV(RAND(),stock_ave,stock_std))+(AE196-AF$24)*Bonds*(_xlfn.NORM.INV(RAND(),bond_ave,bond_std))+(AE196-AF$24)*cash*(_xlfn.NORM.INV(RAND(),cash_ave,cash_std))+(AE196-AF$24)))</f>
        <v/>
      </c>
      <c r="AG196" s="156">
        <f>IF((AF196&lt;=0),0,((AF196-AG$24)*Stock*(_xlfn.NORM.INV(RAND(),stock_ave,stock_std))+(AF196-AG$24)*Bonds*(_xlfn.NORM.INV(RAND(),bond_ave,bond_std))+(AF196-AG$24)*cash*(_xlfn.NORM.INV(RAND(),cash_ave,cash_std))+(AF196-AG$24)))</f>
        <v/>
      </c>
      <c r="AH196" s="156">
        <f>IF((AG196&lt;=0),0,((AG196-AH$24)*Stock*(_xlfn.NORM.INV(RAND(),stock_ave,stock_std))+(AG196-AH$24)*Bonds*(_xlfn.NORM.INV(RAND(),bond_ave,bond_std))+(AG196-AH$24)*cash*(_xlfn.NORM.INV(RAND(),cash_ave,cash_std))+(AG196-AH$24)))</f>
        <v/>
      </c>
      <c r="AI196" s="156">
        <f>IF((AH196&lt;=0),0,((AH196-AI$24)*Stock*(_xlfn.NORM.INV(RAND(),stock_ave,stock_std))+(AH196-AI$24)*Bonds*(_xlfn.NORM.INV(RAND(),bond_ave,bond_std))+(AH196-AI$24)*cash*(_xlfn.NORM.INV(RAND(),cash_ave,cash_std))+(AH196-AI$24)))</f>
        <v/>
      </c>
      <c r="AJ196" s="156">
        <f>IF((AI196&lt;=0),0,((AI196-AJ$24)*Stock*(_xlfn.NORM.INV(RAND(),stock_ave,stock_std))+(AI196-AJ$24)*Bonds*(_xlfn.NORM.INV(RAND(),bond_ave,bond_std))+(AI196-AJ$24)*cash*(_xlfn.NORM.INV(RAND(),cash_ave,cash_std))+(AI196-AJ$24)))</f>
        <v/>
      </c>
      <c r="AK196" s="156">
        <f>IF((AJ196&lt;=0),0,((AJ196-AK$24)*Stock*(_xlfn.NORM.INV(RAND(),stock_ave,stock_std))+(AJ196-AK$24)*Bonds*(_xlfn.NORM.INV(RAND(),bond_ave,bond_std))+(AJ196-AK$24)*cash*(_xlfn.NORM.INV(RAND(),cash_ave,cash_std))+(AJ196-AK$24)))</f>
        <v/>
      </c>
      <c r="AL196" s="156">
        <f>IF((AK196&lt;=0),0,((AK196-AL$24)*Stock*(_xlfn.NORM.INV(RAND(),stock_ave,stock_std))+(AK196-AL$24)*Bonds*(_xlfn.NORM.INV(RAND(),bond_ave,bond_std))+(AK196-AL$24)*cash*(_xlfn.NORM.INV(RAND(),cash_ave,cash_std))+(AK196-AL$24)))</f>
        <v/>
      </c>
      <c r="AM196" s="156">
        <f>IF((AL196&lt;=0),0,((AL196-AM$24)*Stock*(_xlfn.NORM.INV(RAND(),stock_ave,stock_std))+(AL196-AM$24)*Bonds*(_xlfn.NORM.INV(RAND(),bond_ave,bond_std))+(AL196-AM$24)*cash*(_xlfn.NORM.INV(RAND(),cash_ave,cash_std))+(AL196-AM$24)))</f>
        <v/>
      </c>
      <c r="AN196" s="156">
        <f>IF((AM196&lt;=0),0,((AM196-AN$24)*Stock*(_xlfn.NORM.INV(RAND(),stock_ave,stock_std))+(AM196-AN$24)*Bonds*(_xlfn.NORM.INV(RAND(),bond_ave,bond_std))+(AM196-AN$24)*cash*(_xlfn.NORM.INV(RAND(),cash_ave,cash_std))+(AM196-AN$24)))</f>
        <v/>
      </c>
      <c r="AO196" s="156">
        <f>IF((AN196&lt;=0),0,((AN196-AO$24)*Stock*(_xlfn.NORM.INV(RAND(),stock_ave,stock_std))+(AN196-AO$24)*Bonds*(_xlfn.NORM.INV(RAND(),bond_ave,bond_std))+(AN196-AO$24)*cash*(_xlfn.NORM.INV(RAND(),cash_ave,cash_std))+(AN196-AO$24)))</f>
        <v/>
      </c>
      <c r="AP196" s="156">
        <f>IF((AO196&lt;=0),0,((AO196-AP$24)*Stock*(_xlfn.NORM.INV(RAND(),stock_ave,stock_std))+(AO196-AP$24)*Bonds*(_xlfn.NORM.INV(RAND(),bond_ave,bond_std))+(AO196-AP$24)*cash*(_xlfn.NORM.INV(RAND(),cash_ave,cash_std))+(AO196-AP$24)))</f>
        <v/>
      </c>
      <c r="AQ196" s="156">
        <f>IF((AP196&lt;=0),0,((AP196-AQ$24)*Stock*(_xlfn.NORM.INV(RAND(),stock_ave,stock_std))+(AP196-AQ$24)*Bonds*(_xlfn.NORM.INV(RAND(),bond_ave,bond_std))+(AP196-AQ$24)*cash*(_xlfn.NORM.INV(RAND(),cash_ave,cash_std))+(AP196-AQ$24)))</f>
        <v/>
      </c>
      <c r="AR196" s="156">
        <f>IF((AQ196&lt;=0),0,((AQ196-AR$24)*Stock*(_xlfn.NORM.INV(RAND(),stock_ave,stock_std))+(AQ196-AR$24)*Bonds*(_xlfn.NORM.INV(RAND(),bond_ave,bond_std))+(AQ196-AR$24)*cash*(_xlfn.NORM.INV(RAND(),cash_ave,cash_std))+(AQ196-AR$24)))</f>
        <v/>
      </c>
      <c r="AS196" s="156">
        <f>IF((AR196&lt;=0),0,((AR196-AS$24)*Stock*(_xlfn.NORM.INV(RAND(),stock_ave,stock_std))+(AR196-AS$24)*Bonds*(_xlfn.NORM.INV(RAND(),bond_ave,bond_std))+(AR196-AS$24)*cash*(_xlfn.NORM.INV(RAND(),cash_ave,cash_std))+(AR196-AS$24)))</f>
        <v/>
      </c>
      <c r="AT196" s="156">
        <f>IF((AS196&lt;=0),0,((AS196-AT$24)*Stock*(_xlfn.NORM.INV(RAND(),stock_ave,stock_std))+(AS196-AT$24)*Bonds*(_xlfn.NORM.INV(RAND(),bond_ave,bond_std))+(AS196-AT$24)*cash*(_xlfn.NORM.INV(RAND(),cash_ave,cash_std))+(AS196-AT$24)))</f>
        <v/>
      </c>
      <c r="AU196" s="156">
        <f>IF((AT196&lt;=0),0,((AT196-AU$24)*Stock*(_xlfn.NORM.INV(RAND(),stock_ave,stock_std))+(AT196-AU$24)*Bonds*(_xlfn.NORM.INV(RAND(),bond_ave,bond_std))+(AT196-AU$24)*cash*(_xlfn.NORM.INV(RAND(),cash_ave,cash_std))+(AT196-AU$24)))</f>
        <v/>
      </c>
      <c r="AV196" s="156">
        <f>IF((AU196&lt;=0),0,((AU196-AV$24)*Stock*(_xlfn.NORM.INV(RAND(),stock_ave,stock_std))+(AU196-AV$24)*Bonds*(_xlfn.NORM.INV(RAND(),bond_ave,bond_std))+(AU196-AV$24)*cash*(_xlfn.NORM.INV(RAND(),cash_ave,cash_std))+(AU196-AV$24)))</f>
        <v/>
      </c>
      <c r="AW196" s="156">
        <f>IF((AV196&lt;=0),0,((AV196-AW$24)*Stock*(_xlfn.NORM.INV(RAND(),stock_ave,stock_std))+(AV196-AW$24)*Bonds*(_xlfn.NORM.INV(RAND(),bond_ave,bond_std))+(AV196-AW$24)*cash*(_xlfn.NORM.INV(RAND(),cash_ave,cash_std))+(AV196-AW$24)))</f>
        <v/>
      </c>
      <c r="AX196" s="159" t="n"/>
      <c r="AY196" s="159" t="n"/>
      <c r="AZ196" s="159" t="n"/>
      <c r="BA196" s="159" t="n"/>
      <c r="BB196" s="159" t="n"/>
    </row>
    <row r="197">
      <c r="C197" s="147" t="n"/>
      <c r="D197" s="61">
        <f>+D196-IF(D$18&gt;74,(D196/D$25)*$C$10)</f>
        <v/>
      </c>
      <c r="E197" s="61">
        <f>+E196-IF(E$18&gt;74,(E196/E$25)*$C$10)</f>
        <v/>
      </c>
      <c r="F197" s="61">
        <f>+F196-IF(F$18&gt;74,(F196/F$25)*$C$10)</f>
        <v/>
      </c>
      <c r="G197" s="61">
        <f>+G196-IF(G$18&gt;74,(G196/G$25)*$C$10)</f>
        <v/>
      </c>
      <c r="H197" s="61">
        <f>+H196-IF(H$18&gt;74,(H196/H$25)*$C$10)</f>
        <v/>
      </c>
      <c r="I197" s="61">
        <f>+I196-IF(I$18&gt;74,(I196/I$25)*$C$10)</f>
        <v/>
      </c>
      <c r="J197" s="61">
        <f>+J196-IF(J$18&gt;74,(J196/J$25)*$C$10)</f>
        <v/>
      </c>
      <c r="K197" s="61">
        <f>+K196-IF(K$18&gt;74,(K196/K$25)*$C$10)</f>
        <v/>
      </c>
      <c r="L197" s="61">
        <f>+L196-IF(L$18&gt;74,(L196/L$25)*$C$10)</f>
        <v/>
      </c>
      <c r="M197" s="61">
        <f>+M196-IF(M$18&gt;74,(M196/M$25)*$C$10)</f>
        <v/>
      </c>
      <c r="N197" s="61">
        <f>+N196-IF(N$18&gt;74,(N196/N$25)*$C$10)</f>
        <v/>
      </c>
      <c r="O197" s="61">
        <f>+O196-IF(O$18&gt;74,(O196/O$25)*$C$10)</f>
        <v/>
      </c>
      <c r="P197" s="61">
        <f>+P196-IF(P$18&gt;74,(P196/P$25)*$C$10)</f>
        <v/>
      </c>
      <c r="Q197" s="61">
        <f>+Q196-IF(Q$18&gt;74,(Q196/Q$25)*$C$10)</f>
        <v/>
      </c>
      <c r="R197" s="61">
        <f>+R196-IF(R$18&gt;74,(R196/R$25)*$C$10)</f>
        <v/>
      </c>
      <c r="S197" s="61">
        <f>+S196-IF(S$18&gt;74,(S196/S$25)*$C$10)</f>
        <v/>
      </c>
      <c r="T197" s="61">
        <f>+T196-IF(T$18&gt;74,(T196/T$25)*$C$10)</f>
        <v/>
      </c>
      <c r="U197" s="61">
        <f>+U196-IF(U$18&gt;74,(U196/U$25)*$C$10)</f>
        <v/>
      </c>
      <c r="V197" s="61">
        <f>+V196-IF(V$18&gt;74,(V196/V$25)*$C$10)</f>
        <v/>
      </c>
      <c r="W197" s="61">
        <f>+W196-IF(W$18&gt;74,(W196/W$25)*$C$10)</f>
        <v/>
      </c>
      <c r="X197" s="61">
        <f>+X196-IF(X$18&gt;74,(X196/X$25)*$C$10)</f>
        <v/>
      </c>
      <c r="Y197" s="61">
        <f>+Y196-IF(Y$18&gt;74,(Y196/Y$25)*$C$10)</f>
        <v/>
      </c>
      <c r="Z197" s="61">
        <f>+Z196-IF(Z$18&gt;74,(Z196/Z$25)*$C$10)</f>
        <v/>
      </c>
      <c r="AA197" s="61">
        <f>+AA196-IF(AA$18&gt;74,(AA196/AA$25)*$C$10)</f>
        <v/>
      </c>
      <c r="AB197" s="61">
        <f>+AB196-IF(AB$18&gt;74,(AB196/AB$25)*$C$10)</f>
        <v/>
      </c>
      <c r="AC197" s="61">
        <f>+AC196-IF(AC$18&gt;74,(AC196/AC$25)*$C$10)</f>
        <v/>
      </c>
      <c r="AD197" s="61">
        <f>+AD196-IF(AD$18&gt;74,(AD196/AD$25)*$C$10)</f>
        <v/>
      </c>
      <c r="AE197" s="61">
        <f>+AE196-IF(AE$18&gt;74,(AE196/AE$25)*$C$10)</f>
        <v/>
      </c>
      <c r="AF197" s="61">
        <f>+AF196-IF(AF$18&gt;74,(AF196/AF$25)*$C$10)</f>
        <v/>
      </c>
      <c r="AG197" s="61">
        <f>+AG196-IF(AG$18&gt;74,(AG196/AG$25)*$C$10)</f>
        <v/>
      </c>
      <c r="AH197" s="61">
        <f>+AH196-IF(AH$18&gt;74,(AH196/AH$25)*$C$10)</f>
        <v/>
      </c>
      <c r="AI197" s="61">
        <f>+AI196-IF(AI$18&gt;74,(AI196/AI$25)*$C$10)</f>
        <v/>
      </c>
      <c r="AJ197" s="61">
        <f>+AJ196-IF(AJ$18&gt;74,(AJ196/AJ$25)*$C$10)</f>
        <v/>
      </c>
      <c r="AK197" s="61">
        <f>+AK196-IF(AK$18&gt;74,(AK196/AK$25)*$C$10)</f>
        <v/>
      </c>
      <c r="AL197" s="61">
        <f>+AL196-IF(AL$18&gt;74,(AL196/AL$25)*$C$10)</f>
        <v/>
      </c>
      <c r="AM197" s="61">
        <f>+AM196-IF(AM$18&gt;74,(AM196/AM$25)*$C$10)</f>
        <v/>
      </c>
      <c r="AN197" s="61">
        <f>+AN196-IF(AN$18&gt;74,(AN196/AN$25)*$C$10)</f>
        <v/>
      </c>
      <c r="AO197" s="61">
        <f>+AO196-IF(AO$18&gt;74,(AO196/AO$25)*$C$10)</f>
        <v/>
      </c>
      <c r="AP197" s="61">
        <f>+AP196-IF(AP$18&gt;74,(AP196/AP$25)*$C$10)</f>
        <v/>
      </c>
      <c r="AQ197" s="61">
        <f>+AQ196-IF(AQ$18&gt;74,(AQ196/AQ$25)*$C$10)</f>
        <v/>
      </c>
      <c r="AR197" s="61">
        <f>+AR196-IF(AR$18&gt;74,(AR196/AR$25)*$C$10)</f>
        <v/>
      </c>
      <c r="AS197" s="61">
        <f>+AS196-IF(AS$18&gt;74,(AS196/AS$25)*$C$10)</f>
        <v/>
      </c>
      <c r="AT197" s="61">
        <f>+AT196-IF(AT$18&gt;74,(AT196/AT$25)*$C$10)</f>
        <v/>
      </c>
      <c r="AU197" s="61">
        <f>+AU196-IF(AU$18&gt;74,(AU196/AU$25)*$C$10)</f>
        <v/>
      </c>
      <c r="AV197" s="61">
        <f>+AV196-IF(AV$18&gt;74,(AV196/AV$25)*$C$10)</f>
        <v/>
      </c>
      <c r="AW197" s="61">
        <f>+AW196-IF(AW$18&gt;74,(AW196/AW$25)*$C$10)</f>
        <v/>
      </c>
      <c r="AX197" s="35">
        <f>IF(AW197&gt;0,1,0)</f>
        <v/>
      </c>
      <c r="AY197" s="35">
        <f>IF(AL197&gt;0,1,0)</f>
        <v/>
      </c>
      <c r="AZ197" s="35">
        <f>IF(AG197&gt;0,1,0)</f>
        <v/>
      </c>
      <c r="BA197" s="35">
        <f>IF(AB197&gt;0,1,0)</f>
        <v/>
      </c>
      <c r="BB197" s="35">
        <f>IF(W197&gt;0,1,0)</f>
        <v/>
      </c>
    </row>
    <row r="198">
      <c r="B198" s="154" t="inlineStr">
        <is>
          <t>trial 86</t>
        </is>
      </c>
      <c r="C198" s="155">
        <f>+start-$C$24</f>
        <v/>
      </c>
      <c r="D198" s="156">
        <f>IF((C198&lt;=0),0,((C198-D$24)*Stock*(_xlfn.NORM.INV(RAND(),stock_ave,stock_std))+(C198-D$24)*Bonds*(_xlfn.NORM.INV(RAND(),bond_ave,bond_std))+(C198-D$24)*cash*(_xlfn.NORM.INV(RAND(),cash_ave,cash_std))+(C198-D$24)))</f>
        <v/>
      </c>
      <c r="E198" s="156">
        <f>IF((D198&lt;=0),0,((D198-E$24)*Stock*(_xlfn.NORM.INV(RAND(),stock_ave,stock_std))+(D198-E$24)*Bonds*(_xlfn.NORM.INV(RAND(),bond_ave,bond_std))+(D198-E$24)*cash*(_xlfn.NORM.INV(RAND(),cash_ave,cash_std))+(D198-E$24)))</f>
        <v/>
      </c>
      <c r="F198" s="156">
        <f>IF((E198&lt;=0),0,((E198-F$24)*Stock*(_xlfn.NORM.INV(RAND(),stock_ave,stock_std))+(E198-F$24)*Bonds*(_xlfn.NORM.INV(RAND(),bond_ave,bond_std))+(E198-F$24)*cash*(_xlfn.NORM.INV(RAND(),cash_ave,cash_std))+(E198-F$24)))</f>
        <v/>
      </c>
      <c r="G198" s="156">
        <f>IF((F198&lt;=0),0,((F198-G$24)*Stock*(_xlfn.NORM.INV(RAND(),stock_ave,stock_std))+(F198-G$24)*Bonds*(_xlfn.NORM.INV(RAND(),bond_ave,bond_std))+(F198-G$24)*cash*(_xlfn.NORM.INV(RAND(),cash_ave,cash_std))+(F198-G$24)))</f>
        <v/>
      </c>
      <c r="H198" s="156">
        <f>IF((G198&lt;=0),0,((G198-H$24)*Stock*(_xlfn.NORM.INV(RAND(),stock_ave,stock_std))+(G198-H$24)*Bonds*(_xlfn.NORM.INV(RAND(),bond_ave,bond_std))+(G198-H$24)*cash*(_xlfn.NORM.INV(RAND(),cash_ave,cash_std))+(G198-H$24)))</f>
        <v/>
      </c>
      <c r="I198" s="156">
        <f>IF((H198&lt;=0),0,((H198-I$24)*Stock*(_xlfn.NORM.INV(RAND(),stock_ave,stock_std))+(H198-I$24)*Bonds*(_xlfn.NORM.INV(RAND(),bond_ave,bond_std))+(H198-I$24)*cash*(_xlfn.NORM.INV(RAND(),cash_ave,cash_std))+(H198-I$24)))</f>
        <v/>
      </c>
      <c r="J198" s="156">
        <f>IF((I198&lt;=0),0,((I198-J$24)*Stock*(_xlfn.NORM.INV(RAND(),stock_ave,stock_std))+(I198-J$24)*Bonds*(_xlfn.NORM.INV(RAND(),bond_ave,bond_std))+(I198-J$24)*cash*(_xlfn.NORM.INV(RAND(),cash_ave,cash_std))+(I198-J$24)))</f>
        <v/>
      </c>
      <c r="K198" s="156">
        <f>IF((J198&lt;=0),0,((J198-K$24)*Stock*(_xlfn.NORM.INV(RAND(),stock_ave,stock_std))+(J198-K$24)*Bonds*(_xlfn.NORM.INV(RAND(),bond_ave,bond_std))+(J198-K$24)*cash*(_xlfn.NORM.INV(RAND(),cash_ave,cash_std))+(J198-K$24)))</f>
        <v/>
      </c>
      <c r="L198" s="156">
        <f>IF((K198&lt;=0),0,((K198-L$24)*Stock*(_xlfn.NORM.INV(RAND(),stock_ave,stock_std))+(K198-L$24)*Bonds*(_xlfn.NORM.INV(RAND(),bond_ave,bond_std))+(K198-L$24)*cash*(_xlfn.NORM.INV(RAND(),cash_ave,cash_std))+(K198-L$24)))</f>
        <v/>
      </c>
      <c r="M198" s="156">
        <f>IF((L198&lt;=0),0,((L198-M$24)*Stock*(_xlfn.NORM.INV(RAND(),stock_ave,stock_std))+(L198-M$24)*Bonds*(_xlfn.NORM.INV(RAND(),bond_ave,bond_std))+(L198-M$24)*cash*(_xlfn.NORM.INV(RAND(),cash_ave,cash_std))+(L198-M$24)))</f>
        <v/>
      </c>
      <c r="N198" s="156">
        <f>IF((M198&lt;=0),0,((M198-N$24)*Stock*(_xlfn.NORM.INV(RAND(),stock_ave,stock_std))+(M198-N$24)*Bonds*(_xlfn.NORM.INV(RAND(),bond_ave,bond_std))+(M198-N$24)*cash*(_xlfn.NORM.INV(RAND(),cash_ave,cash_std))+(M198-N$24)))</f>
        <v/>
      </c>
      <c r="O198" s="156">
        <f>IF((N198&lt;=0),0,((N198-O$24)*Stock*(_xlfn.NORM.INV(RAND(),stock_ave,stock_std))+(N198-O$24)*Bonds*(_xlfn.NORM.INV(RAND(),bond_ave,bond_std))+(N198-O$24)*cash*(_xlfn.NORM.INV(RAND(),cash_ave,cash_std))+(N198-O$24)))</f>
        <v/>
      </c>
      <c r="P198" s="156">
        <f>IF((O198&lt;=0),0,((O198-P$24)*Stock*(_xlfn.NORM.INV(RAND(),stock_ave,stock_std))+(O198-P$24)*Bonds*(_xlfn.NORM.INV(RAND(),bond_ave,bond_std))+(O198-P$24)*cash*(_xlfn.NORM.INV(RAND(),cash_ave,cash_std))+(O198-P$24)))</f>
        <v/>
      </c>
      <c r="Q198" s="156">
        <f>IF((P198&lt;=0),0,((P198-Q$24)*Stock*(_xlfn.NORM.INV(RAND(),stock_ave,stock_std))+(P198-Q$24)*Bonds*(_xlfn.NORM.INV(RAND(),bond_ave,bond_std))+(P198-Q$24)*cash*(_xlfn.NORM.INV(RAND(),cash_ave,cash_std))+(P198-Q$24)))</f>
        <v/>
      </c>
      <c r="R198" s="156">
        <f>IF((Q198&lt;=0),0,((Q198-R$24)*Stock*(_xlfn.NORM.INV(RAND(),stock_ave,stock_std))+(Q198-R$24)*Bonds*(_xlfn.NORM.INV(RAND(),bond_ave,bond_std))+(Q198-R$24)*cash*(_xlfn.NORM.INV(RAND(),cash_ave,cash_std))+(Q198-R$24)))</f>
        <v/>
      </c>
      <c r="S198" s="156">
        <f>IF((R198&lt;=0),0,((R198-S$24)*Stock*(_xlfn.NORM.INV(RAND(),stock_ave,stock_std))+(R198-S$24)*Bonds*(_xlfn.NORM.INV(RAND(),bond_ave,bond_std))+(R198-S$24)*cash*(_xlfn.NORM.INV(RAND(),cash_ave,cash_std))+(R198-S$24)))</f>
        <v/>
      </c>
      <c r="T198" s="156">
        <f>IF((S198&lt;=0),0,((S198-T$24)*Stock*(_xlfn.NORM.INV(RAND(),stock_ave,stock_std))+(S198-T$24)*Bonds*(_xlfn.NORM.INV(RAND(),bond_ave,bond_std))+(S198-T$24)*cash*(_xlfn.NORM.INV(RAND(),cash_ave,cash_std))+(S198-T$24)))</f>
        <v/>
      </c>
      <c r="U198" s="156">
        <f>IF((T198&lt;=0),0,((T198-U$24)*Stock*(_xlfn.NORM.INV(RAND(),stock_ave,stock_std))+(T198-U$24)*Bonds*(_xlfn.NORM.INV(RAND(),bond_ave,bond_std))+(T198-U$24)*cash*(_xlfn.NORM.INV(RAND(),cash_ave,cash_std))+(T198-U$24)))</f>
        <v/>
      </c>
      <c r="V198" s="156">
        <f>IF((U198&lt;=0),0,((U198-V$24)*Stock*(_xlfn.NORM.INV(RAND(),stock_ave,stock_std))+(U198-V$24)*Bonds*(_xlfn.NORM.INV(RAND(),bond_ave,bond_std))+(U198-V$24)*cash*(_xlfn.NORM.INV(RAND(),cash_ave,cash_std))+(U198-V$24)))</f>
        <v/>
      </c>
      <c r="W198" s="156">
        <f>IF((V198&lt;=0),0,((V198-W$24)*Stock*(_xlfn.NORM.INV(RAND(),stock_ave,stock_std))+(V198-W$24)*Bonds*(_xlfn.NORM.INV(RAND(),bond_ave,bond_std))+(V198-W$24)*cash*(_xlfn.NORM.INV(RAND(),cash_ave,cash_std))+(V198-W$24)))</f>
        <v/>
      </c>
      <c r="X198" s="156">
        <f>IF((W198&lt;=0),0,((W198-X$24)*Stock*(_xlfn.NORM.INV(RAND(),stock_ave,stock_std))+(W198-X$24)*Bonds*(_xlfn.NORM.INV(RAND(),bond_ave,bond_std))+(W198-X$24)*cash*(_xlfn.NORM.INV(RAND(),cash_ave,cash_std))+(W198-X$24)))</f>
        <v/>
      </c>
      <c r="Y198" s="156">
        <f>IF((X198&lt;=0),0,((X198-Y$24)*Stock*(_xlfn.NORM.INV(RAND(),stock_ave,stock_std))+(X198-Y$24)*Bonds*(_xlfn.NORM.INV(RAND(),bond_ave,bond_std))+(X198-Y$24)*cash*(_xlfn.NORM.INV(RAND(),cash_ave,cash_std))+(X198-Y$24)))</f>
        <v/>
      </c>
      <c r="Z198" s="156">
        <f>IF((Y198&lt;=0),0,((Y198-Z$24)*Stock*(_xlfn.NORM.INV(RAND(),stock_ave,stock_std))+(Y198-Z$24)*Bonds*(_xlfn.NORM.INV(RAND(),bond_ave,bond_std))+(Y198-Z$24)*cash*(_xlfn.NORM.INV(RAND(),cash_ave,cash_std))+(Y198-Z$24)))</f>
        <v/>
      </c>
      <c r="AA198" s="156">
        <f>IF((Z198&lt;=0),0,((Z198-AA$24)*Stock*(_xlfn.NORM.INV(RAND(),stock_ave,stock_std))+(Z198-AA$24)*Bonds*(_xlfn.NORM.INV(RAND(),bond_ave,bond_std))+(Z198-AA$24)*cash*(_xlfn.NORM.INV(RAND(),cash_ave,cash_std))+(Z198-AA$24)))</f>
        <v/>
      </c>
      <c r="AB198" s="156">
        <f>IF((AA198&lt;=0),0,((AA198-AB$24)*Stock*(_xlfn.NORM.INV(RAND(),stock_ave,stock_std))+(AA198-AB$24)*Bonds*(_xlfn.NORM.INV(RAND(),bond_ave,bond_std))+(AA198-AB$24)*cash*(_xlfn.NORM.INV(RAND(),cash_ave,cash_std))+(AA198-AB$24)))</f>
        <v/>
      </c>
      <c r="AC198" s="156">
        <f>IF((AB198&lt;=0),0,((AB198-AC$24)*Stock*(_xlfn.NORM.INV(RAND(),stock_ave,stock_std))+(AB198-AC$24)*Bonds*(_xlfn.NORM.INV(RAND(),bond_ave,bond_std))+(AB198-AC$24)*cash*(_xlfn.NORM.INV(RAND(),cash_ave,cash_std))+(AB198-AC$24)))</f>
        <v/>
      </c>
      <c r="AD198" s="156">
        <f>IF((AC198&lt;=0),0,((AC198-AD$24)*Stock*(_xlfn.NORM.INV(RAND(),stock_ave,stock_std))+(AC198-AD$24)*Bonds*(_xlfn.NORM.INV(RAND(),bond_ave,bond_std))+(AC198-AD$24)*cash*(_xlfn.NORM.INV(RAND(),cash_ave,cash_std))+(AC198-AD$24)))</f>
        <v/>
      </c>
      <c r="AE198" s="156">
        <f>IF((AD198&lt;=0),0,((AD198-AE$24)*Stock*(_xlfn.NORM.INV(RAND(),stock_ave,stock_std))+(AD198-AE$24)*Bonds*(_xlfn.NORM.INV(RAND(),bond_ave,bond_std))+(AD198-AE$24)*cash*(_xlfn.NORM.INV(RAND(),cash_ave,cash_std))+(AD198-AE$24)))</f>
        <v/>
      </c>
      <c r="AF198" s="156">
        <f>IF((AE198&lt;=0),0,((AE198-AF$24)*Stock*(_xlfn.NORM.INV(RAND(),stock_ave,stock_std))+(AE198-AF$24)*Bonds*(_xlfn.NORM.INV(RAND(),bond_ave,bond_std))+(AE198-AF$24)*cash*(_xlfn.NORM.INV(RAND(),cash_ave,cash_std))+(AE198-AF$24)))</f>
        <v/>
      </c>
      <c r="AG198" s="156">
        <f>IF((AF198&lt;=0),0,((AF198-AG$24)*Stock*(_xlfn.NORM.INV(RAND(),stock_ave,stock_std))+(AF198-AG$24)*Bonds*(_xlfn.NORM.INV(RAND(),bond_ave,bond_std))+(AF198-AG$24)*cash*(_xlfn.NORM.INV(RAND(),cash_ave,cash_std))+(AF198-AG$24)))</f>
        <v/>
      </c>
      <c r="AH198" s="156">
        <f>IF((AG198&lt;=0),0,((AG198-AH$24)*Stock*(_xlfn.NORM.INV(RAND(),stock_ave,stock_std))+(AG198-AH$24)*Bonds*(_xlfn.NORM.INV(RAND(),bond_ave,bond_std))+(AG198-AH$24)*cash*(_xlfn.NORM.INV(RAND(),cash_ave,cash_std))+(AG198-AH$24)))</f>
        <v/>
      </c>
      <c r="AI198" s="156">
        <f>IF((AH198&lt;=0),0,((AH198-AI$24)*Stock*(_xlfn.NORM.INV(RAND(),stock_ave,stock_std))+(AH198-AI$24)*Bonds*(_xlfn.NORM.INV(RAND(),bond_ave,bond_std))+(AH198-AI$24)*cash*(_xlfn.NORM.INV(RAND(),cash_ave,cash_std))+(AH198-AI$24)))</f>
        <v/>
      </c>
      <c r="AJ198" s="156">
        <f>IF((AI198&lt;=0),0,((AI198-AJ$24)*Stock*(_xlfn.NORM.INV(RAND(),stock_ave,stock_std))+(AI198-AJ$24)*Bonds*(_xlfn.NORM.INV(RAND(),bond_ave,bond_std))+(AI198-AJ$24)*cash*(_xlfn.NORM.INV(RAND(),cash_ave,cash_std))+(AI198-AJ$24)))</f>
        <v/>
      </c>
      <c r="AK198" s="156">
        <f>IF((AJ198&lt;=0),0,((AJ198-AK$24)*Stock*(_xlfn.NORM.INV(RAND(),stock_ave,stock_std))+(AJ198-AK$24)*Bonds*(_xlfn.NORM.INV(RAND(),bond_ave,bond_std))+(AJ198-AK$24)*cash*(_xlfn.NORM.INV(RAND(),cash_ave,cash_std))+(AJ198-AK$24)))</f>
        <v/>
      </c>
      <c r="AL198" s="156">
        <f>IF((AK198&lt;=0),0,((AK198-AL$24)*Stock*(_xlfn.NORM.INV(RAND(),stock_ave,stock_std))+(AK198-AL$24)*Bonds*(_xlfn.NORM.INV(RAND(),bond_ave,bond_std))+(AK198-AL$24)*cash*(_xlfn.NORM.INV(RAND(),cash_ave,cash_std))+(AK198-AL$24)))</f>
        <v/>
      </c>
      <c r="AM198" s="156">
        <f>IF((AL198&lt;=0),0,((AL198-AM$24)*Stock*(_xlfn.NORM.INV(RAND(),stock_ave,stock_std))+(AL198-AM$24)*Bonds*(_xlfn.NORM.INV(RAND(),bond_ave,bond_std))+(AL198-AM$24)*cash*(_xlfn.NORM.INV(RAND(),cash_ave,cash_std))+(AL198-AM$24)))</f>
        <v/>
      </c>
      <c r="AN198" s="156">
        <f>IF((AM198&lt;=0),0,((AM198-AN$24)*Stock*(_xlfn.NORM.INV(RAND(),stock_ave,stock_std))+(AM198-AN$24)*Bonds*(_xlfn.NORM.INV(RAND(),bond_ave,bond_std))+(AM198-AN$24)*cash*(_xlfn.NORM.INV(RAND(),cash_ave,cash_std))+(AM198-AN$24)))</f>
        <v/>
      </c>
      <c r="AO198" s="156">
        <f>IF((AN198&lt;=0),0,((AN198-AO$24)*Stock*(_xlfn.NORM.INV(RAND(),stock_ave,stock_std))+(AN198-AO$24)*Bonds*(_xlfn.NORM.INV(RAND(),bond_ave,bond_std))+(AN198-AO$24)*cash*(_xlfn.NORM.INV(RAND(),cash_ave,cash_std))+(AN198-AO$24)))</f>
        <v/>
      </c>
      <c r="AP198" s="156">
        <f>IF((AO198&lt;=0),0,((AO198-AP$24)*Stock*(_xlfn.NORM.INV(RAND(),stock_ave,stock_std))+(AO198-AP$24)*Bonds*(_xlfn.NORM.INV(RAND(),bond_ave,bond_std))+(AO198-AP$24)*cash*(_xlfn.NORM.INV(RAND(),cash_ave,cash_std))+(AO198-AP$24)))</f>
        <v/>
      </c>
      <c r="AQ198" s="156">
        <f>IF((AP198&lt;=0),0,((AP198-AQ$24)*Stock*(_xlfn.NORM.INV(RAND(),stock_ave,stock_std))+(AP198-AQ$24)*Bonds*(_xlfn.NORM.INV(RAND(),bond_ave,bond_std))+(AP198-AQ$24)*cash*(_xlfn.NORM.INV(RAND(),cash_ave,cash_std))+(AP198-AQ$24)))</f>
        <v/>
      </c>
      <c r="AR198" s="156">
        <f>IF((AQ198&lt;=0),0,((AQ198-AR$24)*Stock*(_xlfn.NORM.INV(RAND(),stock_ave,stock_std))+(AQ198-AR$24)*Bonds*(_xlfn.NORM.INV(RAND(),bond_ave,bond_std))+(AQ198-AR$24)*cash*(_xlfn.NORM.INV(RAND(),cash_ave,cash_std))+(AQ198-AR$24)))</f>
        <v/>
      </c>
      <c r="AS198" s="156">
        <f>IF((AR198&lt;=0),0,((AR198-AS$24)*Stock*(_xlfn.NORM.INV(RAND(),stock_ave,stock_std))+(AR198-AS$24)*Bonds*(_xlfn.NORM.INV(RAND(),bond_ave,bond_std))+(AR198-AS$24)*cash*(_xlfn.NORM.INV(RAND(),cash_ave,cash_std))+(AR198-AS$24)))</f>
        <v/>
      </c>
      <c r="AT198" s="156">
        <f>IF((AS198&lt;=0),0,((AS198-AT$24)*Stock*(_xlfn.NORM.INV(RAND(),stock_ave,stock_std))+(AS198-AT$24)*Bonds*(_xlfn.NORM.INV(RAND(),bond_ave,bond_std))+(AS198-AT$24)*cash*(_xlfn.NORM.INV(RAND(),cash_ave,cash_std))+(AS198-AT$24)))</f>
        <v/>
      </c>
      <c r="AU198" s="156">
        <f>IF((AT198&lt;=0),0,((AT198-AU$24)*Stock*(_xlfn.NORM.INV(RAND(),stock_ave,stock_std))+(AT198-AU$24)*Bonds*(_xlfn.NORM.INV(RAND(),bond_ave,bond_std))+(AT198-AU$24)*cash*(_xlfn.NORM.INV(RAND(),cash_ave,cash_std))+(AT198-AU$24)))</f>
        <v/>
      </c>
      <c r="AV198" s="156">
        <f>IF((AU198&lt;=0),0,((AU198-AV$24)*Stock*(_xlfn.NORM.INV(RAND(),stock_ave,stock_std))+(AU198-AV$24)*Bonds*(_xlfn.NORM.INV(RAND(),bond_ave,bond_std))+(AU198-AV$24)*cash*(_xlfn.NORM.INV(RAND(),cash_ave,cash_std))+(AU198-AV$24)))</f>
        <v/>
      </c>
      <c r="AW198" s="156">
        <f>IF((AV198&lt;=0),0,((AV198-AW$24)*Stock*(_xlfn.NORM.INV(RAND(),stock_ave,stock_std))+(AV198-AW$24)*Bonds*(_xlfn.NORM.INV(RAND(),bond_ave,bond_std))+(AV198-AW$24)*cash*(_xlfn.NORM.INV(RAND(),cash_ave,cash_std))+(AV198-AW$24)))</f>
        <v/>
      </c>
      <c r="AX198" s="159" t="n"/>
      <c r="AY198" s="159" t="n"/>
      <c r="AZ198" s="159" t="n"/>
      <c r="BA198" s="159" t="n"/>
      <c r="BB198" s="159" t="n"/>
    </row>
    <row r="199">
      <c r="C199" s="147" t="n"/>
      <c r="D199" s="61">
        <f>+D198-IF(D$18&gt;74,(D198/D$25)*$C$10)</f>
        <v/>
      </c>
      <c r="E199" s="61">
        <f>+E198-IF(E$18&gt;74,(E198/E$25)*$C$10)</f>
        <v/>
      </c>
      <c r="F199" s="61">
        <f>+F198-IF(F$18&gt;74,(F198/F$25)*$C$10)</f>
        <v/>
      </c>
      <c r="G199" s="61">
        <f>+G198-IF(G$18&gt;74,(G198/G$25)*$C$10)</f>
        <v/>
      </c>
      <c r="H199" s="61">
        <f>+H198-IF(H$18&gt;74,(H198/H$25)*$C$10)</f>
        <v/>
      </c>
      <c r="I199" s="61">
        <f>+I198-IF(I$18&gt;74,(I198/I$25)*$C$10)</f>
        <v/>
      </c>
      <c r="J199" s="61">
        <f>+J198-IF(J$18&gt;74,(J198/J$25)*$C$10)</f>
        <v/>
      </c>
      <c r="K199" s="61">
        <f>+K198-IF(K$18&gt;74,(K198/K$25)*$C$10)</f>
        <v/>
      </c>
      <c r="L199" s="61">
        <f>+L198-IF(L$18&gt;74,(L198/L$25)*$C$10)</f>
        <v/>
      </c>
      <c r="M199" s="61">
        <f>+M198-IF(M$18&gt;74,(M198/M$25)*$C$10)</f>
        <v/>
      </c>
      <c r="N199" s="61">
        <f>+N198-IF(N$18&gt;74,(N198/N$25)*$C$10)</f>
        <v/>
      </c>
      <c r="O199" s="61">
        <f>+O198-IF(O$18&gt;74,(O198/O$25)*$C$10)</f>
        <v/>
      </c>
      <c r="P199" s="61">
        <f>+P198-IF(P$18&gt;74,(P198/P$25)*$C$10)</f>
        <v/>
      </c>
      <c r="Q199" s="61">
        <f>+Q198-IF(Q$18&gt;74,(Q198/Q$25)*$C$10)</f>
        <v/>
      </c>
      <c r="R199" s="61">
        <f>+R198-IF(R$18&gt;74,(R198/R$25)*$C$10)</f>
        <v/>
      </c>
      <c r="S199" s="61">
        <f>+S198-IF(S$18&gt;74,(S198/S$25)*$C$10)</f>
        <v/>
      </c>
      <c r="T199" s="61">
        <f>+T198-IF(T$18&gt;74,(T198/T$25)*$C$10)</f>
        <v/>
      </c>
      <c r="U199" s="61">
        <f>+U198-IF(U$18&gt;74,(U198/U$25)*$C$10)</f>
        <v/>
      </c>
      <c r="V199" s="61">
        <f>+V198-IF(V$18&gt;74,(V198/V$25)*$C$10)</f>
        <v/>
      </c>
      <c r="W199" s="61">
        <f>+W198-IF(W$18&gt;74,(W198/W$25)*$C$10)</f>
        <v/>
      </c>
      <c r="X199" s="61">
        <f>+X198-IF(X$18&gt;74,(X198/X$25)*$C$10)</f>
        <v/>
      </c>
      <c r="Y199" s="61">
        <f>+Y198-IF(Y$18&gt;74,(Y198/Y$25)*$C$10)</f>
        <v/>
      </c>
      <c r="Z199" s="61">
        <f>+Z198-IF(Z$18&gt;74,(Z198/Z$25)*$C$10)</f>
        <v/>
      </c>
      <c r="AA199" s="61">
        <f>+AA198-IF(AA$18&gt;74,(AA198/AA$25)*$C$10)</f>
        <v/>
      </c>
      <c r="AB199" s="61">
        <f>+AB198-IF(AB$18&gt;74,(AB198/AB$25)*$C$10)</f>
        <v/>
      </c>
      <c r="AC199" s="61">
        <f>+AC198-IF(AC$18&gt;74,(AC198/AC$25)*$C$10)</f>
        <v/>
      </c>
      <c r="AD199" s="61">
        <f>+AD198-IF(AD$18&gt;74,(AD198/AD$25)*$C$10)</f>
        <v/>
      </c>
      <c r="AE199" s="61">
        <f>+AE198-IF(AE$18&gt;74,(AE198/AE$25)*$C$10)</f>
        <v/>
      </c>
      <c r="AF199" s="61">
        <f>+AF198-IF(AF$18&gt;74,(AF198/AF$25)*$C$10)</f>
        <v/>
      </c>
      <c r="AG199" s="61">
        <f>+AG198-IF(AG$18&gt;74,(AG198/AG$25)*$C$10)</f>
        <v/>
      </c>
      <c r="AH199" s="61">
        <f>+AH198-IF(AH$18&gt;74,(AH198/AH$25)*$C$10)</f>
        <v/>
      </c>
      <c r="AI199" s="61">
        <f>+AI198-IF(AI$18&gt;74,(AI198/AI$25)*$C$10)</f>
        <v/>
      </c>
      <c r="AJ199" s="61">
        <f>+AJ198-IF(AJ$18&gt;74,(AJ198/AJ$25)*$C$10)</f>
        <v/>
      </c>
      <c r="AK199" s="61">
        <f>+AK198-IF(AK$18&gt;74,(AK198/AK$25)*$C$10)</f>
        <v/>
      </c>
      <c r="AL199" s="61">
        <f>+AL198-IF(AL$18&gt;74,(AL198/AL$25)*$C$10)</f>
        <v/>
      </c>
      <c r="AM199" s="61">
        <f>+AM198-IF(AM$18&gt;74,(AM198/AM$25)*$C$10)</f>
        <v/>
      </c>
      <c r="AN199" s="61">
        <f>+AN198-IF(AN$18&gt;74,(AN198/AN$25)*$C$10)</f>
        <v/>
      </c>
      <c r="AO199" s="61">
        <f>+AO198-IF(AO$18&gt;74,(AO198/AO$25)*$C$10)</f>
        <v/>
      </c>
      <c r="AP199" s="61">
        <f>+AP198-IF(AP$18&gt;74,(AP198/AP$25)*$C$10)</f>
        <v/>
      </c>
      <c r="AQ199" s="61">
        <f>+AQ198-IF(AQ$18&gt;74,(AQ198/AQ$25)*$C$10)</f>
        <v/>
      </c>
      <c r="AR199" s="61">
        <f>+AR198-IF(AR$18&gt;74,(AR198/AR$25)*$C$10)</f>
        <v/>
      </c>
      <c r="AS199" s="61">
        <f>+AS198-IF(AS$18&gt;74,(AS198/AS$25)*$C$10)</f>
        <v/>
      </c>
      <c r="AT199" s="61">
        <f>+AT198-IF(AT$18&gt;74,(AT198/AT$25)*$C$10)</f>
        <v/>
      </c>
      <c r="AU199" s="61">
        <f>+AU198-IF(AU$18&gt;74,(AU198/AU$25)*$C$10)</f>
        <v/>
      </c>
      <c r="AV199" s="61">
        <f>+AV198-IF(AV$18&gt;74,(AV198/AV$25)*$C$10)</f>
        <v/>
      </c>
      <c r="AW199" s="61">
        <f>+AW198-IF(AW$18&gt;74,(AW198/AW$25)*$C$10)</f>
        <v/>
      </c>
      <c r="AX199" s="35">
        <f>IF(AW199&gt;0,1,0)</f>
        <v/>
      </c>
      <c r="AY199" s="35">
        <f>IF(AL199&gt;0,1,0)</f>
        <v/>
      </c>
      <c r="AZ199" s="35">
        <f>IF(AG199&gt;0,1,0)</f>
        <v/>
      </c>
      <c r="BA199" s="35">
        <f>IF(AB199&gt;0,1,0)</f>
        <v/>
      </c>
      <c r="BB199" s="35">
        <f>IF(W199&gt;0,1,0)</f>
        <v/>
      </c>
    </row>
    <row r="200">
      <c r="B200" s="154" t="inlineStr">
        <is>
          <t>trial 87</t>
        </is>
      </c>
      <c r="C200" s="155">
        <f>+start-$C$24</f>
        <v/>
      </c>
      <c r="D200" s="156">
        <f>IF((C200&lt;=0),0,((C200-D$24)*Stock*(_xlfn.NORM.INV(RAND(),stock_ave,stock_std))+(C200-D$24)*Bonds*(_xlfn.NORM.INV(RAND(),bond_ave,bond_std))+(C200-D$24)*cash*(_xlfn.NORM.INV(RAND(),cash_ave,cash_std))+(C200-D$24)))</f>
        <v/>
      </c>
      <c r="E200" s="156">
        <f>IF((D200&lt;=0),0,((D200-E$24)*Stock*(_xlfn.NORM.INV(RAND(),stock_ave,stock_std))+(D200-E$24)*Bonds*(_xlfn.NORM.INV(RAND(),bond_ave,bond_std))+(D200-E$24)*cash*(_xlfn.NORM.INV(RAND(),cash_ave,cash_std))+(D200-E$24)))</f>
        <v/>
      </c>
      <c r="F200" s="156">
        <f>IF((E200&lt;=0),0,((E200-F$24)*Stock*(_xlfn.NORM.INV(RAND(),stock_ave,stock_std))+(E200-F$24)*Bonds*(_xlfn.NORM.INV(RAND(),bond_ave,bond_std))+(E200-F$24)*cash*(_xlfn.NORM.INV(RAND(),cash_ave,cash_std))+(E200-F$24)))</f>
        <v/>
      </c>
      <c r="G200" s="156">
        <f>IF((F200&lt;=0),0,((F200-G$24)*Stock*(_xlfn.NORM.INV(RAND(),stock_ave,stock_std))+(F200-G$24)*Bonds*(_xlfn.NORM.INV(RAND(),bond_ave,bond_std))+(F200-G$24)*cash*(_xlfn.NORM.INV(RAND(),cash_ave,cash_std))+(F200-G$24)))</f>
        <v/>
      </c>
      <c r="H200" s="156">
        <f>IF((G200&lt;=0),0,((G200-H$24)*Stock*(_xlfn.NORM.INV(RAND(),stock_ave,stock_std))+(G200-H$24)*Bonds*(_xlfn.NORM.INV(RAND(),bond_ave,bond_std))+(G200-H$24)*cash*(_xlfn.NORM.INV(RAND(),cash_ave,cash_std))+(G200-H$24)))</f>
        <v/>
      </c>
      <c r="I200" s="156">
        <f>IF((H200&lt;=0),0,((H200-I$24)*Stock*(_xlfn.NORM.INV(RAND(),stock_ave,stock_std))+(H200-I$24)*Bonds*(_xlfn.NORM.INV(RAND(),bond_ave,bond_std))+(H200-I$24)*cash*(_xlfn.NORM.INV(RAND(),cash_ave,cash_std))+(H200-I$24)))</f>
        <v/>
      </c>
      <c r="J200" s="156">
        <f>IF((I200&lt;=0),0,((I200-J$24)*Stock*(_xlfn.NORM.INV(RAND(),stock_ave,stock_std))+(I200-J$24)*Bonds*(_xlfn.NORM.INV(RAND(),bond_ave,bond_std))+(I200-J$24)*cash*(_xlfn.NORM.INV(RAND(),cash_ave,cash_std))+(I200-J$24)))</f>
        <v/>
      </c>
      <c r="K200" s="156">
        <f>IF((J200&lt;=0),0,((J200-K$24)*Stock*(_xlfn.NORM.INV(RAND(),stock_ave,stock_std))+(J200-K$24)*Bonds*(_xlfn.NORM.INV(RAND(),bond_ave,bond_std))+(J200-K$24)*cash*(_xlfn.NORM.INV(RAND(),cash_ave,cash_std))+(J200-K$24)))</f>
        <v/>
      </c>
      <c r="L200" s="156">
        <f>IF((K200&lt;=0),0,((K200-L$24)*Stock*(_xlfn.NORM.INV(RAND(),stock_ave,stock_std))+(K200-L$24)*Bonds*(_xlfn.NORM.INV(RAND(),bond_ave,bond_std))+(K200-L$24)*cash*(_xlfn.NORM.INV(RAND(),cash_ave,cash_std))+(K200-L$24)))</f>
        <v/>
      </c>
      <c r="M200" s="156">
        <f>IF((L200&lt;=0),0,((L200-M$24)*Stock*(_xlfn.NORM.INV(RAND(),stock_ave,stock_std))+(L200-M$24)*Bonds*(_xlfn.NORM.INV(RAND(),bond_ave,bond_std))+(L200-M$24)*cash*(_xlfn.NORM.INV(RAND(),cash_ave,cash_std))+(L200-M$24)))</f>
        <v/>
      </c>
      <c r="N200" s="156">
        <f>IF((M200&lt;=0),0,((M200-N$24)*Stock*(_xlfn.NORM.INV(RAND(),stock_ave,stock_std))+(M200-N$24)*Bonds*(_xlfn.NORM.INV(RAND(),bond_ave,bond_std))+(M200-N$24)*cash*(_xlfn.NORM.INV(RAND(),cash_ave,cash_std))+(M200-N$24)))</f>
        <v/>
      </c>
      <c r="O200" s="156">
        <f>IF((N200&lt;=0),0,((N200-O$24)*Stock*(_xlfn.NORM.INV(RAND(),stock_ave,stock_std))+(N200-O$24)*Bonds*(_xlfn.NORM.INV(RAND(),bond_ave,bond_std))+(N200-O$24)*cash*(_xlfn.NORM.INV(RAND(),cash_ave,cash_std))+(N200-O$24)))</f>
        <v/>
      </c>
      <c r="P200" s="156">
        <f>IF((O200&lt;=0),0,((O200-P$24)*Stock*(_xlfn.NORM.INV(RAND(),stock_ave,stock_std))+(O200-P$24)*Bonds*(_xlfn.NORM.INV(RAND(),bond_ave,bond_std))+(O200-P$24)*cash*(_xlfn.NORM.INV(RAND(),cash_ave,cash_std))+(O200-P$24)))</f>
        <v/>
      </c>
      <c r="Q200" s="156">
        <f>IF((P200&lt;=0),0,((P200-Q$24)*Stock*(_xlfn.NORM.INV(RAND(),stock_ave,stock_std))+(P200-Q$24)*Bonds*(_xlfn.NORM.INV(RAND(),bond_ave,bond_std))+(P200-Q$24)*cash*(_xlfn.NORM.INV(RAND(),cash_ave,cash_std))+(P200-Q$24)))</f>
        <v/>
      </c>
      <c r="R200" s="156">
        <f>IF((Q200&lt;=0),0,((Q200-R$24)*Stock*(_xlfn.NORM.INV(RAND(),stock_ave,stock_std))+(Q200-R$24)*Bonds*(_xlfn.NORM.INV(RAND(),bond_ave,bond_std))+(Q200-R$24)*cash*(_xlfn.NORM.INV(RAND(),cash_ave,cash_std))+(Q200-R$24)))</f>
        <v/>
      </c>
      <c r="S200" s="156">
        <f>IF((R200&lt;=0),0,((R200-S$24)*Stock*(_xlfn.NORM.INV(RAND(),stock_ave,stock_std))+(R200-S$24)*Bonds*(_xlfn.NORM.INV(RAND(),bond_ave,bond_std))+(R200-S$24)*cash*(_xlfn.NORM.INV(RAND(),cash_ave,cash_std))+(R200-S$24)))</f>
        <v/>
      </c>
      <c r="T200" s="156">
        <f>IF((S200&lt;=0),0,((S200-T$24)*Stock*(_xlfn.NORM.INV(RAND(),stock_ave,stock_std))+(S200-T$24)*Bonds*(_xlfn.NORM.INV(RAND(),bond_ave,bond_std))+(S200-T$24)*cash*(_xlfn.NORM.INV(RAND(),cash_ave,cash_std))+(S200-T$24)))</f>
        <v/>
      </c>
      <c r="U200" s="156">
        <f>IF((T200&lt;=0),0,((T200-U$24)*Stock*(_xlfn.NORM.INV(RAND(),stock_ave,stock_std))+(T200-U$24)*Bonds*(_xlfn.NORM.INV(RAND(),bond_ave,bond_std))+(T200-U$24)*cash*(_xlfn.NORM.INV(RAND(),cash_ave,cash_std))+(T200-U$24)))</f>
        <v/>
      </c>
      <c r="V200" s="156">
        <f>IF((U200&lt;=0),0,((U200-V$24)*Stock*(_xlfn.NORM.INV(RAND(),stock_ave,stock_std))+(U200-V$24)*Bonds*(_xlfn.NORM.INV(RAND(),bond_ave,bond_std))+(U200-V$24)*cash*(_xlfn.NORM.INV(RAND(),cash_ave,cash_std))+(U200-V$24)))</f>
        <v/>
      </c>
      <c r="W200" s="156">
        <f>IF((V200&lt;=0),0,((V200-W$24)*Stock*(_xlfn.NORM.INV(RAND(),stock_ave,stock_std))+(V200-W$24)*Bonds*(_xlfn.NORM.INV(RAND(),bond_ave,bond_std))+(V200-W$24)*cash*(_xlfn.NORM.INV(RAND(),cash_ave,cash_std))+(V200-W$24)))</f>
        <v/>
      </c>
      <c r="X200" s="156">
        <f>IF((W200&lt;=0),0,((W200-X$24)*Stock*(_xlfn.NORM.INV(RAND(),stock_ave,stock_std))+(W200-X$24)*Bonds*(_xlfn.NORM.INV(RAND(),bond_ave,bond_std))+(W200-X$24)*cash*(_xlfn.NORM.INV(RAND(),cash_ave,cash_std))+(W200-X$24)))</f>
        <v/>
      </c>
      <c r="Y200" s="156">
        <f>IF((X200&lt;=0),0,((X200-Y$24)*Stock*(_xlfn.NORM.INV(RAND(),stock_ave,stock_std))+(X200-Y$24)*Bonds*(_xlfn.NORM.INV(RAND(),bond_ave,bond_std))+(X200-Y$24)*cash*(_xlfn.NORM.INV(RAND(),cash_ave,cash_std))+(X200-Y$24)))</f>
        <v/>
      </c>
      <c r="Z200" s="156">
        <f>IF((Y200&lt;=0),0,((Y200-Z$24)*Stock*(_xlfn.NORM.INV(RAND(),stock_ave,stock_std))+(Y200-Z$24)*Bonds*(_xlfn.NORM.INV(RAND(),bond_ave,bond_std))+(Y200-Z$24)*cash*(_xlfn.NORM.INV(RAND(),cash_ave,cash_std))+(Y200-Z$24)))</f>
        <v/>
      </c>
      <c r="AA200" s="156">
        <f>IF((Z200&lt;=0),0,((Z200-AA$24)*Stock*(_xlfn.NORM.INV(RAND(),stock_ave,stock_std))+(Z200-AA$24)*Bonds*(_xlfn.NORM.INV(RAND(),bond_ave,bond_std))+(Z200-AA$24)*cash*(_xlfn.NORM.INV(RAND(),cash_ave,cash_std))+(Z200-AA$24)))</f>
        <v/>
      </c>
      <c r="AB200" s="156">
        <f>IF((AA200&lt;=0),0,((AA200-AB$24)*Stock*(_xlfn.NORM.INV(RAND(),stock_ave,stock_std))+(AA200-AB$24)*Bonds*(_xlfn.NORM.INV(RAND(),bond_ave,bond_std))+(AA200-AB$24)*cash*(_xlfn.NORM.INV(RAND(),cash_ave,cash_std))+(AA200-AB$24)))</f>
        <v/>
      </c>
      <c r="AC200" s="156">
        <f>IF((AB200&lt;=0),0,((AB200-AC$24)*Stock*(_xlfn.NORM.INV(RAND(),stock_ave,stock_std))+(AB200-AC$24)*Bonds*(_xlfn.NORM.INV(RAND(),bond_ave,bond_std))+(AB200-AC$24)*cash*(_xlfn.NORM.INV(RAND(),cash_ave,cash_std))+(AB200-AC$24)))</f>
        <v/>
      </c>
      <c r="AD200" s="156">
        <f>IF((AC200&lt;=0),0,((AC200-AD$24)*Stock*(_xlfn.NORM.INV(RAND(),stock_ave,stock_std))+(AC200-AD$24)*Bonds*(_xlfn.NORM.INV(RAND(),bond_ave,bond_std))+(AC200-AD$24)*cash*(_xlfn.NORM.INV(RAND(),cash_ave,cash_std))+(AC200-AD$24)))</f>
        <v/>
      </c>
      <c r="AE200" s="156">
        <f>IF((AD200&lt;=0),0,((AD200-AE$24)*Stock*(_xlfn.NORM.INV(RAND(),stock_ave,stock_std))+(AD200-AE$24)*Bonds*(_xlfn.NORM.INV(RAND(),bond_ave,bond_std))+(AD200-AE$24)*cash*(_xlfn.NORM.INV(RAND(),cash_ave,cash_std))+(AD200-AE$24)))</f>
        <v/>
      </c>
      <c r="AF200" s="156">
        <f>IF((AE200&lt;=0),0,((AE200-AF$24)*Stock*(_xlfn.NORM.INV(RAND(),stock_ave,stock_std))+(AE200-AF$24)*Bonds*(_xlfn.NORM.INV(RAND(),bond_ave,bond_std))+(AE200-AF$24)*cash*(_xlfn.NORM.INV(RAND(),cash_ave,cash_std))+(AE200-AF$24)))</f>
        <v/>
      </c>
      <c r="AG200" s="156">
        <f>IF((AF200&lt;=0),0,((AF200-AG$24)*Stock*(_xlfn.NORM.INV(RAND(),stock_ave,stock_std))+(AF200-AG$24)*Bonds*(_xlfn.NORM.INV(RAND(),bond_ave,bond_std))+(AF200-AG$24)*cash*(_xlfn.NORM.INV(RAND(),cash_ave,cash_std))+(AF200-AG$24)))</f>
        <v/>
      </c>
      <c r="AH200" s="156">
        <f>IF((AG200&lt;=0),0,((AG200-AH$24)*Stock*(_xlfn.NORM.INV(RAND(),stock_ave,stock_std))+(AG200-AH$24)*Bonds*(_xlfn.NORM.INV(RAND(),bond_ave,bond_std))+(AG200-AH$24)*cash*(_xlfn.NORM.INV(RAND(),cash_ave,cash_std))+(AG200-AH$24)))</f>
        <v/>
      </c>
      <c r="AI200" s="156">
        <f>IF((AH200&lt;=0),0,((AH200-AI$24)*Stock*(_xlfn.NORM.INV(RAND(),stock_ave,stock_std))+(AH200-AI$24)*Bonds*(_xlfn.NORM.INV(RAND(),bond_ave,bond_std))+(AH200-AI$24)*cash*(_xlfn.NORM.INV(RAND(),cash_ave,cash_std))+(AH200-AI$24)))</f>
        <v/>
      </c>
      <c r="AJ200" s="156">
        <f>IF((AI200&lt;=0),0,((AI200-AJ$24)*Stock*(_xlfn.NORM.INV(RAND(),stock_ave,stock_std))+(AI200-AJ$24)*Bonds*(_xlfn.NORM.INV(RAND(),bond_ave,bond_std))+(AI200-AJ$24)*cash*(_xlfn.NORM.INV(RAND(),cash_ave,cash_std))+(AI200-AJ$24)))</f>
        <v/>
      </c>
      <c r="AK200" s="156">
        <f>IF((AJ200&lt;=0),0,((AJ200-AK$24)*Stock*(_xlfn.NORM.INV(RAND(),stock_ave,stock_std))+(AJ200-AK$24)*Bonds*(_xlfn.NORM.INV(RAND(),bond_ave,bond_std))+(AJ200-AK$24)*cash*(_xlfn.NORM.INV(RAND(),cash_ave,cash_std))+(AJ200-AK$24)))</f>
        <v/>
      </c>
      <c r="AL200" s="156">
        <f>IF((AK200&lt;=0),0,((AK200-AL$24)*Stock*(_xlfn.NORM.INV(RAND(),stock_ave,stock_std))+(AK200-AL$24)*Bonds*(_xlfn.NORM.INV(RAND(),bond_ave,bond_std))+(AK200-AL$24)*cash*(_xlfn.NORM.INV(RAND(),cash_ave,cash_std))+(AK200-AL$24)))</f>
        <v/>
      </c>
      <c r="AM200" s="156">
        <f>IF((AL200&lt;=0),0,((AL200-AM$24)*Stock*(_xlfn.NORM.INV(RAND(),stock_ave,stock_std))+(AL200-AM$24)*Bonds*(_xlfn.NORM.INV(RAND(),bond_ave,bond_std))+(AL200-AM$24)*cash*(_xlfn.NORM.INV(RAND(),cash_ave,cash_std))+(AL200-AM$24)))</f>
        <v/>
      </c>
      <c r="AN200" s="156">
        <f>IF((AM200&lt;=0),0,((AM200-AN$24)*Stock*(_xlfn.NORM.INV(RAND(),stock_ave,stock_std))+(AM200-AN$24)*Bonds*(_xlfn.NORM.INV(RAND(),bond_ave,bond_std))+(AM200-AN$24)*cash*(_xlfn.NORM.INV(RAND(),cash_ave,cash_std))+(AM200-AN$24)))</f>
        <v/>
      </c>
      <c r="AO200" s="156">
        <f>IF((AN200&lt;=0),0,((AN200-AO$24)*Stock*(_xlfn.NORM.INV(RAND(),stock_ave,stock_std))+(AN200-AO$24)*Bonds*(_xlfn.NORM.INV(RAND(),bond_ave,bond_std))+(AN200-AO$24)*cash*(_xlfn.NORM.INV(RAND(),cash_ave,cash_std))+(AN200-AO$24)))</f>
        <v/>
      </c>
      <c r="AP200" s="156">
        <f>IF((AO200&lt;=0),0,((AO200-AP$24)*Stock*(_xlfn.NORM.INV(RAND(),stock_ave,stock_std))+(AO200-AP$24)*Bonds*(_xlfn.NORM.INV(RAND(),bond_ave,bond_std))+(AO200-AP$24)*cash*(_xlfn.NORM.INV(RAND(),cash_ave,cash_std))+(AO200-AP$24)))</f>
        <v/>
      </c>
      <c r="AQ200" s="156">
        <f>IF((AP200&lt;=0),0,((AP200-AQ$24)*Stock*(_xlfn.NORM.INV(RAND(),stock_ave,stock_std))+(AP200-AQ$24)*Bonds*(_xlfn.NORM.INV(RAND(),bond_ave,bond_std))+(AP200-AQ$24)*cash*(_xlfn.NORM.INV(RAND(),cash_ave,cash_std))+(AP200-AQ$24)))</f>
        <v/>
      </c>
      <c r="AR200" s="156">
        <f>IF((AQ200&lt;=0),0,((AQ200-AR$24)*Stock*(_xlfn.NORM.INV(RAND(),stock_ave,stock_std))+(AQ200-AR$24)*Bonds*(_xlfn.NORM.INV(RAND(),bond_ave,bond_std))+(AQ200-AR$24)*cash*(_xlfn.NORM.INV(RAND(),cash_ave,cash_std))+(AQ200-AR$24)))</f>
        <v/>
      </c>
      <c r="AS200" s="156">
        <f>IF((AR200&lt;=0),0,((AR200-AS$24)*Stock*(_xlfn.NORM.INV(RAND(),stock_ave,stock_std))+(AR200-AS$24)*Bonds*(_xlfn.NORM.INV(RAND(),bond_ave,bond_std))+(AR200-AS$24)*cash*(_xlfn.NORM.INV(RAND(),cash_ave,cash_std))+(AR200-AS$24)))</f>
        <v/>
      </c>
      <c r="AT200" s="156">
        <f>IF((AS200&lt;=0),0,((AS200-AT$24)*Stock*(_xlfn.NORM.INV(RAND(),stock_ave,stock_std))+(AS200-AT$24)*Bonds*(_xlfn.NORM.INV(RAND(),bond_ave,bond_std))+(AS200-AT$24)*cash*(_xlfn.NORM.INV(RAND(),cash_ave,cash_std))+(AS200-AT$24)))</f>
        <v/>
      </c>
      <c r="AU200" s="156">
        <f>IF((AT200&lt;=0),0,((AT200-AU$24)*Stock*(_xlfn.NORM.INV(RAND(),stock_ave,stock_std))+(AT200-AU$24)*Bonds*(_xlfn.NORM.INV(RAND(),bond_ave,bond_std))+(AT200-AU$24)*cash*(_xlfn.NORM.INV(RAND(),cash_ave,cash_std))+(AT200-AU$24)))</f>
        <v/>
      </c>
      <c r="AV200" s="156">
        <f>IF((AU200&lt;=0),0,((AU200-AV$24)*Stock*(_xlfn.NORM.INV(RAND(),stock_ave,stock_std))+(AU200-AV$24)*Bonds*(_xlfn.NORM.INV(RAND(),bond_ave,bond_std))+(AU200-AV$24)*cash*(_xlfn.NORM.INV(RAND(),cash_ave,cash_std))+(AU200-AV$24)))</f>
        <v/>
      </c>
      <c r="AW200" s="156">
        <f>IF((AV200&lt;=0),0,((AV200-AW$24)*Stock*(_xlfn.NORM.INV(RAND(),stock_ave,stock_std))+(AV200-AW$24)*Bonds*(_xlfn.NORM.INV(RAND(),bond_ave,bond_std))+(AV200-AW$24)*cash*(_xlfn.NORM.INV(RAND(),cash_ave,cash_std))+(AV200-AW$24)))</f>
        <v/>
      </c>
      <c r="AX200" s="159" t="n"/>
      <c r="AY200" s="159" t="n"/>
      <c r="AZ200" s="159" t="n"/>
      <c r="BA200" s="159" t="n"/>
      <c r="BB200" s="159" t="n"/>
    </row>
    <row r="201">
      <c r="C201" s="147" t="n"/>
      <c r="D201" s="61">
        <f>+D200-IF(D$18&gt;74,(D200/D$25)*$C$10)</f>
        <v/>
      </c>
      <c r="E201" s="61">
        <f>+E200-IF(E$18&gt;74,(E200/E$25)*$C$10)</f>
        <v/>
      </c>
      <c r="F201" s="61">
        <f>+F200-IF(F$18&gt;74,(F200/F$25)*$C$10)</f>
        <v/>
      </c>
      <c r="G201" s="61">
        <f>+G200-IF(G$18&gt;74,(G200/G$25)*$C$10)</f>
        <v/>
      </c>
      <c r="H201" s="61">
        <f>+H200-IF(H$18&gt;74,(H200/H$25)*$C$10)</f>
        <v/>
      </c>
      <c r="I201" s="61">
        <f>+I200-IF(I$18&gt;74,(I200/I$25)*$C$10)</f>
        <v/>
      </c>
      <c r="J201" s="61">
        <f>+J200-IF(J$18&gt;74,(J200/J$25)*$C$10)</f>
        <v/>
      </c>
      <c r="K201" s="61">
        <f>+K200-IF(K$18&gt;74,(K200/K$25)*$C$10)</f>
        <v/>
      </c>
      <c r="L201" s="61">
        <f>+L200-IF(L$18&gt;74,(L200/L$25)*$C$10)</f>
        <v/>
      </c>
      <c r="M201" s="61">
        <f>+M200-IF(M$18&gt;74,(M200/M$25)*$C$10)</f>
        <v/>
      </c>
      <c r="N201" s="61">
        <f>+N200-IF(N$18&gt;74,(N200/N$25)*$C$10)</f>
        <v/>
      </c>
      <c r="O201" s="61">
        <f>+O200-IF(O$18&gt;74,(O200/O$25)*$C$10)</f>
        <v/>
      </c>
      <c r="P201" s="61">
        <f>+P200-IF(P$18&gt;74,(P200/P$25)*$C$10)</f>
        <v/>
      </c>
      <c r="Q201" s="61">
        <f>+Q200-IF(Q$18&gt;74,(Q200/Q$25)*$C$10)</f>
        <v/>
      </c>
      <c r="R201" s="61">
        <f>+R200-IF(R$18&gt;74,(R200/R$25)*$C$10)</f>
        <v/>
      </c>
      <c r="S201" s="61">
        <f>+S200-IF(S$18&gt;74,(S200/S$25)*$C$10)</f>
        <v/>
      </c>
      <c r="T201" s="61">
        <f>+T200-IF(T$18&gt;74,(T200/T$25)*$C$10)</f>
        <v/>
      </c>
      <c r="U201" s="61">
        <f>+U200-IF(U$18&gt;74,(U200/U$25)*$C$10)</f>
        <v/>
      </c>
      <c r="V201" s="61">
        <f>+V200-IF(V$18&gt;74,(V200/V$25)*$C$10)</f>
        <v/>
      </c>
      <c r="W201" s="61">
        <f>+W200-IF(W$18&gt;74,(W200/W$25)*$C$10)</f>
        <v/>
      </c>
      <c r="X201" s="61">
        <f>+X200-IF(X$18&gt;74,(X200/X$25)*$C$10)</f>
        <v/>
      </c>
      <c r="Y201" s="61">
        <f>+Y200-IF(Y$18&gt;74,(Y200/Y$25)*$C$10)</f>
        <v/>
      </c>
      <c r="Z201" s="61">
        <f>+Z200-IF(Z$18&gt;74,(Z200/Z$25)*$C$10)</f>
        <v/>
      </c>
      <c r="AA201" s="61">
        <f>+AA200-IF(AA$18&gt;74,(AA200/AA$25)*$C$10)</f>
        <v/>
      </c>
      <c r="AB201" s="61">
        <f>+AB200-IF(AB$18&gt;74,(AB200/AB$25)*$C$10)</f>
        <v/>
      </c>
      <c r="AC201" s="61">
        <f>+AC200-IF(AC$18&gt;74,(AC200/AC$25)*$C$10)</f>
        <v/>
      </c>
      <c r="AD201" s="61">
        <f>+AD200-IF(AD$18&gt;74,(AD200/AD$25)*$C$10)</f>
        <v/>
      </c>
      <c r="AE201" s="61">
        <f>+AE200-IF(AE$18&gt;74,(AE200/AE$25)*$C$10)</f>
        <v/>
      </c>
      <c r="AF201" s="61">
        <f>+AF200-IF(AF$18&gt;74,(AF200/AF$25)*$C$10)</f>
        <v/>
      </c>
      <c r="AG201" s="61">
        <f>+AG200-IF(AG$18&gt;74,(AG200/AG$25)*$C$10)</f>
        <v/>
      </c>
      <c r="AH201" s="61">
        <f>+AH200-IF(AH$18&gt;74,(AH200/AH$25)*$C$10)</f>
        <v/>
      </c>
      <c r="AI201" s="61">
        <f>+AI200-IF(AI$18&gt;74,(AI200/AI$25)*$C$10)</f>
        <v/>
      </c>
      <c r="AJ201" s="61">
        <f>+AJ200-IF(AJ$18&gt;74,(AJ200/AJ$25)*$C$10)</f>
        <v/>
      </c>
      <c r="AK201" s="61">
        <f>+AK200-IF(AK$18&gt;74,(AK200/AK$25)*$C$10)</f>
        <v/>
      </c>
      <c r="AL201" s="61">
        <f>+AL200-IF(AL$18&gt;74,(AL200/AL$25)*$C$10)</f>
        <v/>
      </c>
      <c r="AM201" s="61">
        <f>+AM200-IF(AM$18&gt;74,(AM200/AM$25)*$C$10)</f>
        <v/>
      </c>
      <c r="AN201" s="61">
        <f>+AN200-IF(AN$18&gt;74,(AN200/AN$25)*$C$10)</f>
        <v/>
      </c>
      <c r="AO201" s="61">
        <f>+AO200-IF(AO$18&gt;74,(AO200/AO$25)*$C$10)</f>
        <v/>
      </c>
      <c r="AP201" s="61">
        <f>+AP200-IF(AP$18&gt;74,(AP200/AP$25)*$C$10)</f>
        <v/>
      </c>
      <c r="AQ201" s="61">
        <f>+AQ200-IF(AQ$18&gt;74,(AQ200/AQ$25)*$C$10)</f>
        <v/>
      </c>
      <c r="AR201" s="61">
        <f>+AR200-IF(AR$18&gt;74,(AR200/AR$25)*$C$10)</f>
        <v/>
      </c>
      <c r="AS201" s="61">
        <f>+AS200-IF(AS$18&gt;74,(AS200/AS$25)*$C$10)</f>
        <v/>
      </c>
      <c r="AT201" s="61">
        <f>+AT200-IF(AT$18&gt;74,(AT200/AT$25)*$C$10)</f>
        <v/>
      </c>
      <c r="AU201" s="61">
        <f>+AU200-IF(AU$18&gt;74,(AU200/AU$25)*$C$10)</f>
        <v/>
      </c>
      <c r="AV201" s="61">
        <f>+AV200-IF(AV$18&gt;74,(AV200/AV$25)*$C$10)</f>
        <v/>
      </c>
      <c r="AW201" s="61">
        <f>+AW200-IF(AW$18&gt;74,(AW200/AW$25)*$C$10)</f>
        <v/>
      </c>
      <c r="AX201" s="35">
        <f>IF(AW201&gt;0,1,0)</f>
        <v/>
      </c>
      <c r="AY201" s="35">
        <f>IF(AL201&gt;0,1,0)</f>
        <v/>
      </c>
      <c r="AZ201" s="35">
        <f>IF(AG201&gt;0,1,0)</f>
        <v/>
      </c>
      <c r="BA201" s="35">
        <f>IF(AB201&gt;0,1,0)</f>
        <v/>
      </c>
      <c r="BB201" s="35">
        <f>IF(W201&gt;0,1,0)</f>
        <v/>
      </c>
    </row>
    <row r="202">
      <c r="B202" s="154" t="inlineStr">
        <is>
          <t>trial 88</t>
        </is>
      </c>
      <c r="C202" s="155">
        <f>+start-$C$24</f>
        <v/>
      </c>
      <c r="D202" s="156">
        <f>IF((C202&lt;=0),0,((C202-D$24)*Stock*(_xlfn.NORM.INV(RAND(),stock_ave,stock_std))+(C202-D$24)*Bonds*(_xlfn.NORM.INV(RAND(),bond_ave,bond_std))+(C202-D$24)*cash*(_xlfn.NORM.INV(RAND(),cash_ave,cash_std))+(C202-D$24)))</f>
        <v/>
      </c>
      <c r="E202" s="156">
        <f>IF((D202&lt;=0),0,((D202-E$24)*Stock*(_xlfn.NORM.INV(RAND(),stock_ave,stock_std))+(D202-E$24)*Bonds*(_xlfn.NORM.INV(RAND(),bond_ave,bond_std))+(D202-E$24)*cash*(_xlfn.NORM.INV(RAND(),cash_ave,cash_std))+(D202-E$24)))</f>
        <v/>
      </c>
      <c r="F202" s="156">
        <f>IF((E202&lt;=0),0,((E202-F$24)*Stock*(_xlfn.NORM.INV(RAND(),stock_ave,stock_std))+(E202-F$24)*Bonds*(_xlfn.NORM.INV(RAND(),bond_ave,bond_std))+(E202-F$24)*cash*(_xlfn.NORM.INV(RAND(),cash_ave,cash_std))+(E202-F$24)))</f>
        <v/>
      </c>
      <c r="G202" s="156">
        <f>IF((F202&lt;=0),0,((F202-G$24)*Stock*(_xlfn.NORM.INV(RAND(),stock_ave,stock_std))+(F202-G$24)*Bonds*(_xlfn.NORM.INV(RAND(),bond_ave,bond_std))+(F202-G$24)*cash*(_xlfn.NORM.INV(RAND(),cash_ave,cash_std))+(F202-G$24)))</f>
        <v/>
      </c>
      <c r="H202" s="156">
        <f>IF((G202&lt;=0),0,((G202-H$24)*Stock*(_xlfn.NORM.INV(RAND(),stock_ave,stock_std))+(G202-H$24)*Bonds*(_xlfn.NORM.INV(RAND(),bond_ave,bond_std))+(G202-H$24)*cash*(_xlfn.NORM.INV(RAND(),cash_ave,cash_std))+(G202-H$24)))</f>
        <v/>
      </c>
      <c r="I202" s="156">
        <f>IF((H202&lt;=0),0,((H202-I$24)*Stock*(_xlfn.NORM.INV(RAND(),stock_ave,stock_std))+(H202-I$24)*Bonds*(_xlfn.NORM.INV(RAND(),bond_ave,bond_std))+(H202-I$24)*cash*(_xlfn.NORM.INV(RAND(),cash_ave,cash_std))+(H202-I$24)))</f>
        <v/>
      </c>
      <c r="J202" s="156">
        <f>IF((I202&lt;=0),0,((I202-J$24)*Stock*(_xlfn.NORM.INV(RAND(),stock_ave,stock_std))+(I202-J$24)*Bonds*(_xlfn.NORM.INV(RAND(),bond_ave,bond_std))+(I202-J$24)*cash*(_xlfn.NORM.INV(RAND(),cash_ave,cash_std))+(I202-J$24)))</f>
        <v/>
      </c>
      <c r="K202" s="156">
        <f>IF((J202&lt;=0),0,((J202-K$24)*Stock*(_xlfn.NORM.INV(RAND(),stock_ave,stock_std))+(J202-K$24)*Bonds*(_xlfn.NORM.INV(RAND(),bond_ave,bond_std))+(J202-K$24)*cash*(_xlfn.NORM.INV(RAND(),cash_ave,cash_std))+(J202-K$24)))</f>
        <v/>
      </c>
      <c r="L202" s="156">
        <f>IF((K202&lt;=0),0,((K202-L$24)*Stock*(_xlfn.NORM.INV(RAND(),stock_ave,stock_std))+(K202-L$24)*Bonds*(_xlfn.NORM.INV(RAND(),bond_ave,bond_std))+(K202-L$24)*cash*(_xlfn.NORM.INV(RAND(),cash_ave,cash_std))+(K202-L$24)))</f>
        <v/>
      </c>
      <c r="M202" s="156">
        <f>IF((L202&lt;=0),0,((L202-M$24)*Stock*(_xlfn.NORM.INV(RAND(),stock_ave,stock_std))+(L202-M$24)*Bonds*(_xlfn.NORM.INV(RAND(),bond_ave,bond_std))+(L202-M$24)*cash*(_xlfn.NORM.INV(RAND(),cash_ave,cash_std))+(L202-M$24)))</f>
        <v/>
      </c>
      <c r="N202" s="156">
        <f>IF((M202&lt;=0),0,((M202-N$24)*Stock*(_xlfn.NORM.INV(RAND(),stock_ave,stock_std))+(M202-N$24)*Bonds*(_xlfn.NORM.INV(RAND(),bond_ave,bond_std))+(M202-N$24)*cash*(_xlfn.NORM.INV(RAND(),cash_ave,cash_std))+(M202-N$24)))</f>
        <v/>
      </c>
      <c r="O202" s="156">
        <f>IF((N202&lt;=0),0,((N202-O$24)*Stock*(_xlfn.NORM.INV(RAND(),stock_ave,stock_std))+(N202-O$24)*Bonds*(_xlfn.NORM.INV(RAND(),bond_ave,bond_std))+(N202-O$24)*cash*(_xlfn.NORM.INV(RAND(),cash_ave,cash_std))+(N202-O$24)))</f>
        <v/>
      </c>
      <c r="P202" s="156">
        <f>IF((O202&lt;=0),0,((O202-P$24)*Stock*(_xlfn.NORM.INV(RAND(),stock_ave,stock_std))+(O202-P$24)*Bonds*(_xlfn.NORM.INV(RAND(),bond_ave,bond_std))+(O202-P$24)*cash*(_xlfn.NORM.INV(RAND(),cash_ave,cash_std))+(O202-P$24)))</f>
        <v/>
      </c>
      <c r="Q202" s="156">
        <f>IF((P202&lt;=0),0,((P202-Q$24)*Stock*(_xlfn.NORM.INV(RAND(),stock_ave,stock_std))+(P202-Q$24)*Bonds*(_xlfn.NORM.INV(RAND(),bond_ave,bond_std))+(P202-Q$24)*cash*(_xlfn.NORM.INV(RAND(),cash_ave,cash_std))+(P202-Q$24)))</f>
        <v/>
      </c>
      <c r="R202" s="156">
        <f>IF((Q202&lt;=0),0,((Q202-R$24)*Stock*(_xlfn.NORM.INV(RAND(),stock_ave,stock_std))+(Q202-R$24)*Bonds*(_xlfn.NORM.INV(RAND(),bond_ave,bond_std))+(Q202-R$24)*cash*(_xlfn.NORM.INV(RAND(),cash_ave,cash_std))+(Q202-R$24)))</f>
        <v/>
      </c>
      <c r="S202" s="156">
        <f>IF((R202&lt;=0),0,((R202-S$24)*Stock*(_xlfn.NORM.INV(RAND(),stock_ave,stock_std))+(R202-S$24)*Bonds*(_xlfn.NORM.INV(RAND(),bond_ave,bond_std))+(R202-S$24)*cash*(_xlfn.NORM.INV(RAND(),cash_ave,cash_std))+(R202-S$24)))</f>
        <v/>
      </c>
      <c r="T202" s="156">
        <f>IF((S202&lt;=0),0,((S202-T$24)*Stock*(_xlfn.NORM.INV(RAND(),stock_ave,stock_std))+(S202-T$24)*Bonds*(_xlfn.NORM.INV(RAND(),bond_ave,bond_std))+(S202-T$24)*cash*(_xlfn.NORM.INV(RAND(),cash_ave,cash_std))+(S202-T$24)))</f>
        <v/>
      </c>
      <c r="U202" s="156">
        <f>IF((T202&lt;=0),0,((T202-U$24)*Stock*(_xlfn.NORM.INV(RAND(),stock_ave,stock_std))+(T202-U$24)*Bonds*(_xlfn.NORM.INV(RAND(),bond_ave,bond_std))+(T202-U$24)*cash*(_xlfn.NORM.INV(RAND(),cash_ave,cash_std))+(T202-U$24)))</f>
        <v/>
      </c>
      <c r="V202" s="156">
        <f>IF((U202&lt;=0),0,((U202-V$24)*Stock*(_xlfn.NORM.INV(RAND(),stock_ave,stock_std))+(U202-V$24)*Bonds*(_xlfn.NORM.INV(RAND(),bond_ave,bond_std))+(U202-V$24)*cash*(_xlfn.NORM.INV(RAND(),cash_ave,cash_std))+(U202-V$24)))</f>
        <v/>
      </c>
      <c r="W202" s="156">
        <f>IF((V202&lt;=0),0,((V202-W$24)*Stock*(_xlfn.NORM.INV(RAND(),stock_ave,stock_std))+(V202-W$24)*Bonds*(_xlfn.NORM.INV(RAND(),bond_ave,bond_std))+(V202-W$24)*cash*(_xlfn.NORM.INV(RAND(),cash_ave,cash_std))+(V202-W$24)))</f>
        <v/>
      </c>
      <c r="X202" s="156">
        <f>IF((W202&lt;=0),0,((W202-X$24)*Stock*(_xlfn.NORM.INV(RAND(),stock_ave,stock_std))+(W202-X$24)*Bonds*(_xlfn.NORM.INV(RAND(),bond_ave,bond_std))+(W202-X$24)*cash*(_xlfn.NORM.INV(RAND(),cash_ave,cash_std))+(W202-X$24)))</f>
        <v/>
      </c>
      <c r="Y202" s="156">
        <f>IF((X202&lt;=0),0,((X202-Y$24)*Stock*(_xlfn.NORM.INV(RAND(),stock_ave,stock_std))+(X202-Y$24)*Bonds*(_xlfn.NORM.INV(RAND(),bond_ave,bond_std))+(X202-Y$24)*cash*(_xlfn.NORM.INV(RAND(),cash_ave,cash_std))+(X202-Y$24)))</f>
        <v/>
      </c>
      <c r="Z202" s="156">
        <f>IF((Y202&lt;=0),0,((Y202-Z$24)*Stock*(_xlfn.NORM.INV(RAND(),stock_ave,stock_std))+(Y202-Z$24)*Bonds*(_xlfn.NORM.INV(RAND(),bond_ave,bond_std))+(Y202-Z$24)*cash*(_xlfn.NORM.INV(RAND(),cash_ave,cash_std))+(Y202-Z$24)))</f>
        <v/>
      </c>
      <c r="AA202" s="156">
        <f>IF((Z202&lt;=0),0,((Z202-AA$24)*Stock*(_xlfn.NORM.INV(RAND(),stock_ave,stock_std))+(Z202-AA$24)*Bonds*(_xlfn.NORM.INV(RAND(),bond_ave,bond_std))+(Z202-AA$24)*cash*(_xlfn.NORM.INV(RAND(),cash_ave,cash_std))+(Z202-AA$24)))</f>
        <v/>
      </c>
      <c r="AB202" s="156">
        <f>IF((AA202&lt;=0),0,((AA202-AB$24)*Stock*(_xlfn.NORM.INV(RAND(),stock_ave,stock_std))+(AA202-AB$24)*Bonds*(_xlfn.NORM.INV(RAND(),bond_ave,bond_std))+(AA202-AB$24)*cash*(_xlfn.NORM.INV(RAND(),cash_ave,cash_std))+(AA202-AB$24)))</f>
        <v/>
      </c>
      <c r="AC202" s="156">
        <f>IF((AB202&lt;=0),0,((AB202-AC$24)*Stock*(_xlfn.NORM.INV(RAND(),stock_ave,stock_std))+(AB202-AC$24)*Bonds*(_xlfn.NORM.INV(RAND(),bond_ave,bond_std))+(AB202-AC$24)*cash*(_xlfn.NORM.INV(RAND(),cash_ave,cash_std))+(AB202-AC$24)))</f>
        <v/>
      </c>
      <c r="AD202" s="156">
        <f>IF((AC202&lt;=0),0,((AC202-AD$24)*Stock*(_xlfn.NORM.INV(RAND(),stock_ave,stock_std))+(AC202-AD$24)*Bonds*(_xlfn.NORM.INV(RAND(),bond_ave,bond_std))+(AC202-AD$24)*cash*(_xlfn.NORM.INV(RAND(),cash_ave,cash_std))+(AC202-AD$24)))</f>
        <v/>
      </c>
      <c r="AE202" s="156">
        <f>IF((AD202&lt;=0),0,((AD202-AE$24)*Stock*(_xlfn.NORM.INV(RAND(),stock_ave,stock_std))+(AD202-AE$24)*Bonds*(_xlfn.NORM.INV(RAND(),bond_ave,bond_std))+(AD202-AE$24)*cash*(_xlfn.NORM.INV(RAND(),cash_ave,cash_std))+(AD202-AE$24)))</f>
        <v/>
      </c>
      <c r="AF202" s="156">
        <f>IF((AE202&lt;=0),0,((AE202-AF$24)*Stock*(_xlfn.NORM.INV(RAND(),stock_ave,stock_std))+(AE202-AF$24)*Bonds*(_xlfn.NORM.INV(RAND(),bond_ave,bond_std))+(AE202-AF$24)*cash*(_xlfn.NORM.INV(RAND(),cash_ave,cash_std))+(AE202-AF$24)))</f>
        <v/>
      </c>
      <c r="AG202" s="156">
        <f>IF((AF202&lt;=0),0,((AF202-AG$24)*Stock*(_xlfn.NORM.INV(RAND(),stock_ave,stock_std))+(AF202-AG$24)*Bonds*(_xlfn.NORM.INV(RAND(),bond_ave,bond_std))+(AF202-AG$24)*cash*(_xlfn.NORM.INV(RAND(),cash_ave,cash_std))+(AF202-AG$24)))</f>
        <v/>
      </c>
      <c r="AH202" s="156">
        <f>IF((AG202&lt;=0),0,((AG202-AH$24)*Stock*(_xlfn.NORM.INV(RAND(),stock_ave,stock_std))+(AG202-AH$24)*Bonds*(_xlfn.NORM.INV(RAND(),bond_ave,bond_std))+(AG202-AH$24)*cash*(_xlfn.NORM.INV(RAND(),cash_ave,cash_std))+(AG202-AH$24)))</f>
        <v/>
      </c>
      <c r="AI202" s="156">
        <f>IF((AH202&lt;=0),0,((AH202-AI$24)*Stock*(_xlfn.NORM.INV(RAND(),stock_ave,stock_std))+(AH202-AI$24)*Bonds*(_xlfn.NORM.INV(RAND(),bond_ave,bond_std))+(AH202-AI$24)*cash*(_xlfn.NORM.INV(RAND(),cash_ave,cash_std))+(AH202-AI$24)))</f>
        <v/>
      </c>
      <c r="AJ202" s="156">
        <f>IF((AI202&lt;=0),0,((AI202-AJ$24)*Stock*(_xlfn.NORM.INV(RAND(),stock_ave,stock_std))+(AI202-AJ$24)*Bonds*(_xlfn.NORM.INV(RAND(),bond_ave,bond_std))+(AI202-AJ$24)*cash*(_xlfn.NORM.INV(RAND(),cash_ave,cash_std))+(AI202-AJ$24)))</f>
        <v/>
      </c>
      <c r="AK202" s="156">
        <f>IF((AJ202&lt;=0),0,((AJ202-AK$24)*Stock*(_xlfn.NORM.INV(RAND(),stock_ave,stock_std))+(AJ202-AK$24)*Bonds*(_xlfn.NORM.INV(RAND(),bond_ave,bond_std))+(AJ202-AK$24)*cash*(_xlfn.NORM.INV(RAND(),cash_ave,cash_std))+(AJ202-AK$24)))</f>
        <v/>
      </c>
      <c r="AL202" s="156">
        <f>IF((AK202&lt;=0),0,((AK202-AL$24)*Stock*(_xlfn.NORM.INV(RAND(),stock_ave,stock_std))+(AK202-AL$24)*Bonds*(_xlfn.NORM.INV(RAND(),bond_ave,bond_std))+(AK202-AL$24)*cash*(_xlfn.NORM.INV(RAND(),cash_ave,cash_std))+(AK202-AL$24)))</f>
        <v/>
      </c>
      <c r="AM202" s="156">
        <f>IF((AL202&lt;=0),0,((AL202-AM$24)*Stock*(_xlfn.NORM.INV(RAND(),stock_ave,stock_std))+(AL202-AM$24)*Bonds*(_xlfn.NORM.INV(RAND(),bond_ave,bond_std))+(AL202-AM$24)*cash*(_xlfn.NORM.INV(RAND(),cash_ave,cash_std))+(AL202-AM$24)))</f>
        <v/>
      </c>
      <c r="AN202" s="156">
        <f>IF((AM202&lt;=0),0,((AM202-AN$24)*Stock*(_xlfn.NORM.INV(RAND(),stock_ave,stock_std))+(AM202-AN$24)*Bonds*(_xlfn.NORM.INV(RAND(),bond_ave,bond_std))+(AM202-AN$24)*cash*(_xlfn.NORM.INV(RAND(),cash_ave,cash_std))+(AM202-AN$24)))</f>
        <v/>
      </c>
      <c r="AO202" s="156">
        <f>IF((AN202&lt;=0),0,((AN202-AO$24)*Stock*(_xlfn.NORM.INV(RAND(),stock_ave,stock_std))+(AN202-AO$24)*Bonds*(_xlfn.NORM.INV(RAND(),bond_ave,bond_std))+(AN202-AO$24)*cash*(_xlfn.NORM.INV(RAND(),cash_ave,cash_std))+(AN202-AO$24)))</f>
        <v/>
      </c>
      <c r="AP202" s="156">
        <f>IF((AO202&lt;=0),0,((AO202-AP$24)*Stock*(_xlfn.NORM.INV(RAND(),stock_ave,stock_std))+(AO202-AP$24)*Bonds*(_xlfn.NORM.INV(RAND(),bond_ave,bond_std))+(AO202-AP$24)*cash*(_xlfn.NORM.INV(RAND(),cash_ave,cash_std))+(AO202-AP$24)))</f>
        <v/>
      </c>
      <c r="AQ202" s="156">
        <f>IF((AP202&lt;=0),0,((AP202-AQ$24)*Stock*(_xlfn.NORM.INV(RAND(),stock_ave,stock_std))+(AP202-AQ$24)*Bonds*(_xlfn.NORM.INV(RAND(),bond_ave,bond_std))+(AP202-AQ$24)*cash*(_xlfn.NORM.INV(RAND(),cash_ave,cash_std))+(AP202-AQ$24)))</f>
        <v/>
      </c>
      <c r="AR202" s="156">
        <f>IF((AQ202&lt;=0),0,((AQ202-AR$24)*Stock*(_xlfn.NORM.INV(RAND(),stock_ave,stock_std))+(AQ202-AR$24)*Bonds*(_xlfn.NORM.INV(RAND(),bond_ave,bond_std))+(AQ202-AR$24)*cash*(_xlfn.NORM.INV(RAND(),cash_ave,cash_std))+(AQ202-AR$24)))</f>
        <v/>
      </c>
      <c r="AS202" s="156">
        <f>IF((AR202&lt;=0),0,((AR202-AS$24)*Stock*(_xlfn.NORM.INV(RAND(),stock_ave,stock_std))+(AR202-AS$24)*Bonds*(_xlfn.NORM.INV(RAND(),bond_ave,bond_std))+(AR202-AS$24)*cash*(_xlfn.NORM.INV(RAND(),cash_ave,cash_std))+(AR202-AS$24)))</f>
        <v/>
      </c>
      <c r="AT202" s="156">
        <f>IF((AS202&lt;=0),0,((AS202-AT$24)*Stock*(_xlfn.NORM.INV(RAND(),stock_ave,stock_std))+(AS202-AT$24)*Bonds*(_xlfn.NORM.INV(RAND(),bond_ave,bond_std))+(AS202-AT$24)*cash*(_xlfn.NORM.INV(RAND(),cash_ave,cash_std))+(AS202-AT$24)))</f>
        <v/>
      </c>
      <c r="AU202" s="156">
        <f>IF((AT202&lt;=0),0,((AT202-AU$24)*Stock*(_xlfn.NORM.INV(RAND(),stock_ave,stock_std))+(AT202-AU$24)*Bonds*(_xlfn.NORM.INV(RAND(),bond_ave,bond_std))+(AT202-AU$24)*cash*(_xlfn.NORM.INV(RAND(),cash_ave,cash_std))+(AT202-AU$24)))</f>
        <v/>
      </c>
      <c r="AV202" s="156">
        <f>IF((AU202&lt;=0),0,((AU202-AV$24)*Stock*(_xlfn.NORM.INV(RAND(),stock_ave,stock_std))+(AU202-AV$24)*Bonds*(_xlfn.NORM.INV(RAND(),bond_ave,bond_std))+(AU202-AV$24)*cash*(_xlfn.NORM.INV(RAND(),cash_ave,cash_std))+(AU202-AV$24)))</f>
        <v/>
      </c>
      <c r="AW202" s="156">
        <f>IF((AV202&lt;=0),0,((AV202-AW$24)*Stock*(_xlfn.NORM.INV(RAND(),stock_ave,stock_std))+(AV202-AW$24)*Bonds*(_xlfn.NORM.INV(RAND(),bond_ave,bond_std))+(AV202-AW$24)*cash*(_xlfn.NORM.INV(RAND(),cash_ave,cash_std))+(AV202-AW$24)))</f>
        <v/>
      </c>
      <c r="AX202" s="159" t="n"/>
      <c r="AY202" s="159" t="n"/>
      <c r="AZ202" s="159" t="n"/>
      <c r="BA202" s="159" t="n"/>
      <c r="BB202" s="159" t="n"/>
    </row>
    <row r="203">
      <c r="C203" s="147" t="n"/>
      <c r="D203" s="61">
        <f>+D202-IF(D$18&gt;74,(D202/D$25)*$C$10)</f>
        <v/>
      </c>
      <c r="E203" s="61">
        <f>+E202-IF(E$18&gt;74,(E202/E$25)*$C$10)</f>
        <v/>
      </c>
      <c r="F203" s="61">
        <f>+F202-IF(F$18&gt;74,(F202/F$25)*$C$10)</f>
        <v/>
      </c>
      <c r="G203" s="61">
        <f>+G202-IF(G$18&gt;74,(G202/G$25)*$C$10)</f>
        <v/>
      </c>
      <c r="H203" s="61">
        <f>+H202-IF(H$18&gt;74,(H202/H$25)*$C$10)</f>
        <v/>
      </c>
      <c r="I203" s="61">
        <f>+I202-IF(I$18&gt;74,(I202/I$25)*$C$10)</f>
        <v/>
      </c>
      <c r="J203" s="61">
        <f>+J202-IF(J$18&gt;74,(J202/J$25)*$C$10)</f>
        <v/>
      </c>
      <c r="K203" s="61">
        <f>+K202-IF(K$18&gt;74,(K202/K$25)*$C$10)</f>
        <v/>
      </c>
      <c r="L203" s="61">
        <f>+L202-IF(L$18&gt;74,(L202/L$25)*$C$10)</f>
        <v/>
      </c>
      <c r="M203" s="61">
        <f>+M202-IF(M$18&gt;74,(M202/M$25)*$C$10)</f>
        <v/>
      </c>
      <c r="N203" s="61">
        <f>+N202-IF(N$18&gt;74,(N202/N$25)*$C$10)</f>
        <v/>
      </c>
      <c r="O203" s="61">
        <f>+O202-IF(O$18&gt;74,(O202/O$25)*$C$10)</f>
        <v/>
      </c>
      <c r="P203" s="61">
        <f>+P202-IF(P$18&gt;74,(P202/P$25)*$C$10)</f>
        <v/>
      </c>
      <c r="Q203" s="61">
        <f>+Q202-IF(Q$18&gt;74,(Q202/Q$25)*$C$10)</f>
        <v/>
      </c>
      <c r="R203" s="61">
        <f>+R202-IF(R$18&gt;74,(R202/R$25)*$C$10)</f>
        <v/>
      </c>
      <c r="S203" s="61">
        <f>+S202-IF(S$18&gt;74,(S202/S$25)*$C$10)</f>
        <v/>
      </c>
      <c r="T203" s="61">
        <f>+T202-IF(T$18&gt;74,(T202/T$25)*$C$10)</f>
        <v/>
      </c>
      <c r="U203" s="61">
        <f>+U202-IF(U$18&gt;74,(U202/U$25)*$C$10)</f>
        <v/>
      </c>
      <c r="V203" s="61">
        <f>+V202-IF(V$18&gt;74,(V202/V$25)*$C$10)</f>
        <v/>
      </c>
      <c r="W203" s="61">
        <f>+W202-IF(W$18&gt;74,(W202/W$25)*$C$10)</f>
        <v/>
      </c>
      <c r="X203" s="61">
        <f>+X202-IF(X$18&gt;74,(X202/X$25)*$C$10)</f>
        <v/>
      </c>
      <c r="Y203" s="61">
        <f>+Y202-IF(Y$18&gt;74,(Y202/Y$25)*$C$10)</f>
        <v/>
      </c>
      <c r="Z203" s="61">
        <f>+Z202-IF(Z$18&gt;74,(Z202/Z$25)*$C$10)</f>
        <v/>
      </c>
      <c r="AA203" s="61">
        <f>+AA202-IF(AA$18&gt;74,(AA202/AA$25)*$C$10)</f>
        <v/>
      </c>
      <c r="AB203" s="61">
        <f>+AB202-IF(AB$18&gt;74,(AB202/AB$25)*$C$10)</f>
        <v/>
      </c>
      <c r="AC203" s="61">
        <f>+AC202-IF(AC$18&gt;74,(AC202/AC$25)*$C$10)</f>
        <v/>
      </c>
      <c r="AD203" s="61">
        <f>+AD202-IF(AD$18&gt;74,(AD202/AD$25)*$C$10)</f>
        <v/>
      </c>
      <c r="AE203" s="61">
        <f>+AE202-IF(AE$18&gt;74,(AE202/AE$25)*$C$10)</f>
        <v/>
      </c>
      <c r="AF203" s="61">
        <f>+AF202-IF(AF$18&gt;74,(AF202/AF$25)*$C$10)</f>
        <v/>
      </c>
      <c r="AG203" s="61">
        <f>+AG202-IF(AG$18&gt;74,(AG202/AG$25)*$C$10)</f>
        <v/>
      </c>
      <c r="AH203" s="61">
        <f>+AH202-IF(AH$18&gt;74,(AH202/AH$25)*$C$10)</f>
        <v/>
      </c>
      <c r="AI203" s="61">
        <f>+AI202-IF(AI$18&gt;74,(AI202/AI$25)*$C$10)</f>
        <v/>
      </c>
      <c r="AJ203" s="61">
        <f>+AJ202-IF(AJ$18&gt;74,(AJ202/AJ$25)*$C$10)</f>
        <v/>
      </c>
      <c r="AK203" s="61">
        <f>+AK202-IF(AK$18&gt;74,(AK202/AK$25)*$C$10)</f>
        <v/>
      </c>
      <c r="AL203" s="61">
        <f>+AL202-IF(AL$18&gt;74,(AL202/AL$25)*$C$10)</f>
        <v/>
      </c>
      <c r="AM203" s="61">
        <f>+AM202-IF(AM$18&gt;74,(AM202/AM$25)*$C$10)</f>
        <v/>
      </c>
      <c r="AN203" s="61">
        <f>+AN202-IF(AN$18&gt;74,(AN202/AN$25)*$C$10)</f>
        <v/>
      </c>
      <c r="AO203" s="61">
        <f>+AO202-IF(AO$18&gt;74,(AO202/AO$25)*$C$10)</f>
        <v/>
      </c>
      <c r="AP203" s="61">
        <f>+AP202-IF(AP$18&gt;74,(AP202/AP$25)*$C$10)</f>
        <v/>
      </c>
      <c r="AQ203" s="61">
        <f>+AQ202-IF(AQ$18&gt;74,(AQ202/AQ$25)*$C$10)</f>
        <v/>
      </c>
      <c r="AR203" s="61">
        <f>+AR202-IF(AR$18&gt;74,(AR202/AR$25)*$C$10)</f>
        <v/>
      </c>
      <c r="AS203" s="61">
        <f>+AS202-IF(AS$18&gt;74,(AS202/AS$25)*$C$10)</f>
        <v/>
      </c>
      <c r="AT203" s="61">
        <f>+AT202-IF(AT$18&gt;74,(AT202/AT$25)*$C$10)</f>
        <v/>
      </c>
      <c r="AU203" s="61">
        <f>+AU202-IF(AU$18&gt;74,(AU202/AU$25)*$C$10)</f>
        <v/>
      </c>
      <c r="AV203" s="61">
        <f>+AV202-IF(AV$18&gt;74,(AV202/AV$25)*$C$10)</f>
        <v/>
      </c>
      <c r="AW203" s="61">
        <f>+AW202-IF(AW$18&gt;74,(AW202/AW$25)*$C$10)</f>
        <v/>
      </c>
      <c r="AX203" s="35">
        <f>IF(AW203&gt;0,1,0)</f>
        <v/>
      </c>
      <c r="AY203" s="35">
        <f>IF(AL203&gt;0,1,0)</f>
        <v/>
      </c>
      <c r="AZ203" s="35">
        <f>IF(AG203&gt;0,1,0)</f>
        <v/>
      </c>
      <c r="BA203" s="35">
        <f>IF(AB203&gt;0,1,0)</f>
        <v/>
      </c>
      <c r="BB203" s="35">
        <f>IF(W203&gt;0,1,0)</f>
        <v/>
      </c>
    </row>
    <row r="204">
      <c r="B204" s="154" t="inlineStr">
        <is>
          <t>trial 89</t>
        </is>
      </c>
      <c r="C204" s="155">
        <f>+start-$C$24</f>
        <v/>
      </c>
      <c r="D204" s="156">
        <f>IF((C204&lt;=0),0,((C204-D$24)*Stock*(_xlfn.NORM.INV(RAND(),stock_ave,stock_std))+(C204-D$24)*Bonds*(_xlfn.NORM.INV(RAND(),bond_ave,bond_std))+(C204-D$24)*cash*(_xlfn.NORM.INV(RAND(),cash_ave,cash_std))+(C204-D$24)))</f>
        <v/>
      </c>
      <c r="E204" s="156">
        <f>IF((D204&lt;=0),0,((D204-E$24)*Stock*(_xlfn.NORM.INV(RAND(),stock_ave,stock_std))+(D204-E$24)*Bonds*(_xlfn.NORM.INV(RAND(),bond_ave,bond_std))+(D204-E$24)*cash*(_xlfn.NORM.INV(RAND(),cash_ave,cash_std))+(D204-E$24)))</f>
        <v/>
      </c>
      <c r="F204" s="156">
        <f>IF((E204&lt;=0),0,((E204-F$24)*Stock*(_xlfn.NORM.INV(RAND(),stock_ave,stock_std))+(E204-F$24)*Bonds*(_xlfn.NORM.INV(RAND(),bond_ave,bond_std))+(E204-F$24)*cash*(_xlfn.NORM.INV(RAND(),cash_ave,cash_std))+(E204-F$24)))</f>
        <v/>
      </c>
      <c r="G204" s="156">
        <f>IF((F204&lt;=0),0,((F204-G$24)*Stock*(_xlfn.NORM.INV(RAND(),stock_ave,stock_std))+(F204-G$24)*Bonds*(_xlfn.NORM.INV(RAND(),bond_ave,bond_std))+(F204-G$24)*cash*(_xlfn.NORM.INV(RAND(),cash_ave,cash_std))+(F204-G$24)))</f>
        <v/>
      </c>
      <c r="H204" s="156">
        <f>IF((G204&lt;=0),0,((G204-H$24)*Stock*(_xlfn.NORM.INV(RAND(),stock_ave,stock_std))+(G204-H$24)*Bonds*(_xlfn.NORM.INV(RAND(),bond_ave,bond_std))+(G204-H$24)*cash*(_xlfn.NORM.INV(RAND(),cash_ave,cash_std))+(G204-H$24)))</f>
        <v/>
      </c>
      <c r="I204" s="156">
        <f>IF((H204&lt;=0),0,((H204-I$24)*Stock*(_xlfn.NORM.INV(RAND(),stock_ave,stock_std))+(H204-I$24)*Bonds*(_xlfn.NORM.INV(RAND(),bond_ave,bond_std))+(H204-I$24)*cash*(_xlfn.NORM.INV(RAND(),cash_ave,cash_std))+(H204-I$24)))</f>
        <v/>
      </c>
      <c r="J204" s="156">
        <f>IF((I204&lt;=0),0,((I204-J$24)*Stock*(_xlfn.NORM.INV(RAND(),stock_ave,stock_std))+(I204-J$24)*Bonds*(_xlfn.NORM.INV(RAND(),bond_ave,bond_std))+(I204-J$24)*cash*(_xlfn.NORM.INV(RAND(),cash_ave,cash_std))+(I204-J$24)))</f>
        <v/>
      </c>
      <c r="K204" s="156">
        <f>IF((J204&lt;=0),0,((J204-K$24)*Stock*(_xlfn.NORM.INV(RAND(),stock_ave,stock_std))+(J204-K$24)*Bonds*(_xlfn.NORM.INV(RAND(),bond_ave,bond_std))+(J204-K$24)*cash*(_xlfn.NORM.INV(RAND(),cash_ave,cash_std))+(J204-K$24)))</f>
        <v/>
      </c>
      <c r="L204" s="156">
        <f>IF((K204&lt;=0),0,((K204-L$24)*Stock*(_xlfn.NORM.INV(RAND(),stock_ave,stock_std))+(K204-L$24)*Bonds*(_xlfn.NORM.INV(RAND(),bond_ave,bond_std))+(K204-L$24)*cash*(_xlfn.NORM.INV(RAND(),cash_ave,cash_std))+(K204-L$24)))</f>
        <v/>
      </c>
      <c r="M204" s="156">
        <f>IF((L204&lt;=0),0,((L204-M$24)*Stock*(_xlfn.NORM.INV(RAND(),stock_ave,stock_std))+(L204-M$24)*Bonds*(_xlfn.NORM.INV(RAND(),bond_ave,bond_std))+(L204-M$24)*cash*(_xlfn.NORM.INV(RAND(),cash_ave,cash_std))+(L204-M$24)))</f>
        <v/>
      </c>
      <c r="N204" s="156">
        <f>IF((M204&lt;=0),0,((M204-N$24)*Stock*(_xlfn.NORM.INV(RAND(),stock_ave,stock_std))+(M204-N$24)*Bonds*(_xlfn.NORM.INV(RAND(),bond_ave,bond_std))+(M204-N$24)*cash*(_xlfn.NORM.INV(RAND(),cash_ave,cash_std))+(M204-N$24)))</f>
        <v/>
      </c>
      <c r="O204" s="156">
        <f>IF((N204&lt;=0),0,((N204-O$24)*Stock*(_xlfn.NORM.INV(RAND(),stock_ave,stock_std))+(N204-O$24)*Bonds*(_xlfn.NORM.INV(RAND(),bond_ave,bond_std))+(N204-O$24)*cash*(_xlfn.NORM.INV(RAND(),cash_ave,cash_std))+(N204-O$24)))</f>
        <v/>
      </c>
      <c r="P204" s="156">
        <f>IF((O204&lt;=0),0,((O204-P$24)*Stock*(_xlfn.NORM.INV(RAND(),stock_ave,stock_std))+(O204-P$24)*Bonds*(_xlfn.NORM.INV(RAND(),bond_ave,bond_std))+(O204-P$24)*cash*(_xlfn.NORM.INV(RAND(),cash_ave,cash_std))+(O204-P$24)))</f>
        <v/>
      </c>
      <c r="Q204" s="156">
        <f>IF((P204&lt;=0),0,((P204-Q$24)*Stock*(_xlfn.NORM.INV(RAND(),stock_ave,stock_std))+(P204-Q$24)*Bonds*(_xlfn.NORM.INV(RAND(),bond_ave,bond_std))+(P204-Q$24)*cash*(_xlfn.NORM.INV(RAND(),cash_ave,cash_std))+(P204-Q$24)))</f>
        <v/>
      </c>
      <c r="R204" s="156">
        <f>IF((Q204&lt;=0),0,((Q204-R$24)*Stock*(_xlfn.NORM.INV(RAND(),stock_ave,stock_std))+(Q204-R$24)*Bonds*(_xlfn.NORM.INV(RAND(),bond_ave,bond_std))+(Q204-R$24)*cash*(_xlfn.NORM.INV(RAND(),cash_ave,cash_std))+(Q204-R$24)))</f>
        <v/>
      </c>
      <c r="S204" s="156">
        <f>IF((R204&lt;=0),0,((R204-S$24)*Stock*(_xlfn.NORM.INV(RAND(),stock_ave,stock_std))+(R204-S$24)*Bonds*(_xlfn.NORM.INV(RAND(),bond_ave,bond_std))+(R204-S$24)*cash*(_xlfn.NORM.INV(RAND(),cash_ave,cash_std))+(R204-S$24)))</f>
        <v/>
      </c>
      <c r="T204" s="156">
        <f>IF((S204&lt;=0),0,((S204-T$24)*Stock*(_xlfn.NORM.INV(RAND(),stock_ave,stock_std))+(S204-T$24)*Bonds*(_xlfn.NORM.INV(RAND(),bond_ave,bond_std))+(S204-T$24)*cash*(_xlfn.NORM.INV(RAND(),cash_ave,cash_std))+(S204-T$24)))</f>
        <v/>
      </c>
      <c r="U204" s="156">
        <f>IF((T204&lt;=0),0,((T204-U$24)*Stock*(_xlfn.NORM.INV(RAND(),stock_ave,stock_std))+(T204-U$24)*Bonds*(_xlfn.NORM.INV(RAND(),bond_ave,bond_std))+(T204-U$24)*cash*(_xlfn.NORM.INV(RAND(),cash_ave,cash_std))+(T204-U$24)))</f>
        <v/>
      </c>
      <c r="V204" s="156">
        <f>IF((U204&lt;=0),0,((U204-V$24)*Stock*(_xlfn.NORM.INV(RAND(),stock_ave,stock_std))+(U204-V$24)*Bonds*(_xlfn.NORM.INV(RAND(),bond_ave,bond_std))+(U204-V$24)*cash*(_xlfn.NORM.INV(RAND(),cash_ave,cash_std))+(U204-V$24)))</f>
        <v/>
      </c>
      <c r="W204" s="156">
        <f>IF((V204&lt;=0),0,((V204-W$24)*Stock*(_xlfn.NORM.INV(RAND(),stock_ave,stock_std))+(V204-W$24)*Bonds*(_xlfn.NORM.INV(RAND(),bond_ave,bond_std))+(V204-W$24)*cash*(_xlfn.NORM.INV(RAND(),cash_ave,cash_std))+(V204-W$24)))</f>
        <v/>
      </c>
      <c r="X204" s="156">
        <f>IF((W204&lt;=0),0,((W204-X$24)*Stock*(_xlfn.NORM.INV(RAND(),stock_ave,stock_std))+(W204-X$24)*Bonds*(_xlfn.NORM.INV(RAND(),bond_ave,bond_std))+(W204-X$24)*cash*(_xlfn.NORM.INV(RAND(),cash_ave,cash_std))+(W204-X$24)))</f>
        <v/>
      </c>
      <c r="Y204" s="156">
        <f>IF((X204&lt;=0),0,((X204-Y$24)*Stock*(_xlfn.NORM.INV(RAND(),stock_ave,stock_std))+(X204-Y$24)*Bonds*(_xlfn.NORM.INV(RAND(),bond_ave,bond_std))+(X204-Y$24)*cash*(_xlfn.NORM.INV(RAND(),cash_ave,cash_std))+(X204-Y$24)))</f>
        <v/>
      </c>
      <c r="Z204" s="156">
        <f>IF((Y204&lt;=0),0,((Y204-Z$24)*Stock*(_xlfn.NORM.INV(RAND(),stock_ave,stock_std))+(Y204-Z$24)*Bonds*(_xlfn.NORM.INV(RAND(),bond_ave,bond_std))+(Y204-Z$24)*cash*(_xlfn.NORM.INV(RAND(),cash_ave,cash_std))+(Y204-Z$24)))</f>
        <v/>
      </c>
      <c r="AA204" s="156">
        <f>IF((Z204&lt;=0),0,((Z204-AA$24)*Stock*(_xlfn.NORM.INV(RAND(),stock_ave,stock_std))+(Z204-AA$24)*Bonds*(_xlfn.NORM.INV(RAND(),bond_ave,bond_std))+(Z204-AA$24)*cash*(_xlfn.NORM.INV(RAND(),cash_ave,cash_std))+(Z204-AA$24)))</f>
        <v/>
      </c>
      <c r="AB204" s="156">
        <f>IF((AA204&lt;=0),0,((AA204-AB$24)*Stock*(_xlfn.NORM.INV(RAND(),stock_ave,stock_std))+(AA204-AB$24)*Bonds*(_xlfn.NORM.INV(RAND(),bond_ave,bond_std))+(AA204-AB$24)*cash*(_xlfn.NORM.INV(RAND(),cash_ave,cash_std))+(AA204-AB$24)))</f>
        <v/>
      </c>
      <c r="AC204" s="156">
        <f>IF((AB204&lt;=0),0,((AB204-AC$24)*Stock*(_xlfn.NORM.INV(RAND(),stock_ave,stock_std))+(AB204-AC$24)*Bonds*(_xlfn.NORM.INV(RAND(),bond_ave,bond_std))+(AB204-AC$24)*cash*(_xlfn.NORM.INV(RAND(),cash_ave,cash_std))+(AB204-AC$24)))</f>
        <v/>
      </c>
      <c r="AD204" s="156">
        <f>IF((AC204&lt;=0),0,((AC204-AD$24)*Stock*(_xlfn.NORM.INV(RAND(),stock_ave,stock_std))+(AC204-AD$24)*Bonds*(_xlfn.NORM.INV(RAND(),bond_ave,bond_std))+(AC204-AD$24)*cash*(_xlfn.NORM.INV(RAND(),cash_ave,cash_std))+(AC204-AD$24)))</f>
        <v/>
      </c>
      <c r="AE204" s="156">
        <f>IF((AD204&lt;=0),0,((AD204-AE$24)*Stock*(_xlfn.NORM.INV(RAND(),stock_ave,stock_std))+(AD204-AE$24)*Bonds*(_xlfn.NORM.INV(RAND(),bond_ave,bond_std))+(AD204-AE$24)*cash*(_xlfn.NORM.INV(RAND(),cash_ave,cash_std))+(AD204-AE$24)))</f>
        <v/>
      </c>
      <c r="AF204" s="156">
        <f>IF((AE204&lt;=0),0,((AE204-AF$24)*Stock*(_xlfn.NORM.INV(RAND(),stock_ave,stock_std))+(AE204-AF$24)*Bonds*(_xlfn.NORM.INV(RAND(),bond_ave,bond_std))+(AE204-AF$24)*cash*(_xlfn.NORM.INV(RAND(),cash_ave,cash_std))+(AE204-AF$24)))</f>
        <v/>
      </c>
      <c r="AG204" s="156">
        <f>IF((AF204&lt;=0),0,((AF204-AG$24)*Stock*(_xlfn.NORM.INV(RAND(),stock_ave,stock_std))+(AF204-AG$24)*Bonds*(_xlfn.NORM.INV(RAND(),bond_ave,bond_std))+(AF204-AG$24)*cash*(_xlfn.NORM.INV(RAND(),cash_ave,cash_std))+(AF204-AG$24)))</f>
        <v/>
      </c>
      <c r="AH204" s="156">
        <f>IF((AG204&lt;=0),0,((AG204-AH$24)*Stock*(_xlfn.NORM.INV(RAND(),stock_ave,stock_std))+(AG204-AH$24)*Bonds*(_xlfn.NORM.INV(RAND(),bond_ave,bond_std))+(AG204-AH$24)*cash*(_xlfn.NORM.INV(RAND(),cash_ave,cash_std))+(AG204-AH$24)))</f>
        <v/>
      </c>
      <c r="AI204" s="156">
        <f>IF((AH204&lt;=0),0,((AH204-AI$24)*Stock*(_xlfn.NORM.INV(RAND(),stock_ave,stock_std))+(AH204-AI$24)*Bonds*(_xlfn.NORM.INV(RAND(),bond_ave,bond_std))+(AH204-AI$24)*cash*(_xlfn.NORM.INV(RAND(),cash_ave,cash_std))+(AH204-AI$24)))</f>
        <v/>
      </c>
      <c r="AJ204" s="156">
        <f>IF((AI204&lt;=0),0,((AI204-AJ$24)*Stock*(_xlfn.NORM.INV(RAND(),stock_ave,stock_std))+(AI204-AJ$24)*Bonds*(_xlfn.NORM.INV(RAND(),bond_ave,bond_std))+(AI204-AJ$24)*cash*(_xlfn.NORM.INV(RAND(),cash_ave,cash_std))+(AI204-AJ$24)))</f>
        <v/>
      </c>
      <c r="AK204" s="156">
        <f>IF((AJ204&lt;=0),0,((AJ204-AK$24)*Stock*(_xlfn.NORM.INV(RAND(),stock_ave,stock_std))+(AJ204-AK$24)*Bonds*(_xlfn.NORM.INV(RAND(),bond_ave,bond_std))+(AJ204-AK$24)*cash*(_xlfn.NORM.INV(RAND(),cash_ave,cash_std))+(AJ204-AK$24)))</f>
        <v/>
      </c>
      <c r="AL204" s="156">
        <f>IF((AK204&lt;=0),0,((AK204-AL$24)*Stock*(_xlfn.NORM.INV(RAND(),stock_ave,stock_std))+(AK204-AL$24)*Bonds*(_xlfn.NORM.INV(RAND(),bond_ave,bond_std))+(AK204-AL$24)*cash*(_xlfn.NORM.INV(RAND(),cash_ave,cash_std))+(AK204-AL$24)))</f>
        <v/>
      </c>
      <c r="AM204" s="156">
        <f>IF((AL204&lt;=0),0,((AL204-AM$24)*Stock*(_xlfn.NORM.INV(RAND(),stock_ave,stock_std))+(AL204-AM$24)*Bonds*(_xlfn.NORM.INV(RAND(),bond_ave,bond_std))+(AL204-AM$24)*cash*(_xlfn.NORM.INV(RAND(),cash_ave,cash_std))+(AL204-AM$24)))</f>
        <v/>
      </c>
      <c r="AN204" s="156">
        <f>IF((AM204&lt;=0),0,((AM204-AN$24)*Stock*(_xlfn.NORM.INV(RAND(),stock_ave,stock_std))+(AM204-AN$24)*Bonds*(_xlfn.NORM.INV(RAND(),bond_ave,bond_std))+(AM204-AN$24)*cash*(_xlfn.NORM.INV(RAND(),cash_ave,cash_std))+(AM204-AN$24)))</f>
        <v/>
      </c>
      <c r="AO204" s="156">
        <f>IF((AN204&lt;=0),0,((AN204-AO$24)*Stock*(_xlfn.NORM.INV(RAND(),stock_ave,stock_std))+(AN204-AO$24)*Bonds*(_xlfn.NORM.INV(RAND(),bond_ave,bond_std))+(AN204-AO$24)*cash*(_xlfn.NORM.INV(RAND(),cash_ave,cash_std))+(AN204-AO$24)))</f>
        <v/>
      </c>
      <c r="AP204" s="156">
        <f>IF((AO204&lt;=0),0,((AO204-AP$24)*Stock*(_xlfn.NORM.INV(RAND(),stock_ave,stock_std))+(AO204-AP$24)*Bonds*(_xlfn.NORM.INV(RAND(),bond_ave,bond_std))+(AO204-AP$24)*cash*(_xlfn.NORM.INV(RAND(),cash_ave,cash_std))+(AO204-AP$24)))</f>
        <v/>
      </c>
      <c r="AQ204" s="156">
        <f>IF((AP204&lt;=0),0,((AP204-AQ$24)*Stock*(_xlfn.NORM.INV(RAND(),stock_ave,stock_std))+(AP204-AQ$24)*Bonds*(_xlfn.NORM.INV(RAND(),bond_ave,bond_std))+(AP204-AQ$24)*cash*(_xlfn.NORM.INV(RAND(),cash_ave,cash_std))+(AP204-AQ$24)))</f>
        <v/>
      </c>
      <c r="AR204" s="156">
        <f>IF((AQ204&lt;=0),0,((AQ204-AR$24)*Stock*(_xlfn.NORM.INV(RAND(),stock_ave,stock_std))+(AQ204-AR$24)*Bonds*(_xlfn.NORM.INV(RAND(),bond_ave,bond_std))+(AQ204-AR$24)*cash*(_xlfn.NORM.INV(RAND(),cash_ave,cash_std))+(AQ204-AR$24)))</f>
        <v/>
      </c>
      <c r="AS204" s="156">
        <f>IF((AR204&lt;=0),0,((AR204-AS$24)*Stock*(_xlfn.NORM.INV(RAND(),stock_ave,stock_std))+(AR204-AS$24)*Bonds*(_xlfn.NORM.INV(RAND(),bond_ave,bond_std))+(AR204-AS$24)*cash*(_xlfn.NORM.INV(RAND(),cash_ave,cash_std))+(AR204-AS$24)))</f>
        <v/>
      </c>
      <c r="AT204" s="156">
        <f>IF((AS204&lt;=0),0,((AS204-AT$24)*Stock*(_xlfn.NORM.INV(RAND(),stock_ave,stock_std))+(AS204-AT$24)*Bonds*(_xlfn.NORM.INV(RAND(),bond_ave,bond_std))+(AS204-AT$24)*cash*(_xlfn.NORM.INV(RAND(),cash_ave,cash_std))+(AS204-AT$24)))</f>
        <v/>
      </c>
      <c r="AU204" s="156">
        <f>IF((AT204&lt;=0),0,((AT204-AU$24)*Stock*(_xlfn.NORM.INV(RAND(),stock_ave,stock_std))+(AT204-AU$24)*Bonds*(_xlfn.NORM.INV(RAND(),bond_ave,bond_std))+(AT204-AU$24)*cash*(_xlfn.NORM.INV(RAND(),cash_ave,cash_std))+(AT204-AU$24)))</f>
        <v/>
      </c>
      <c r="AV204" s="156">
        <f>IF((AU204&lt;=0),0,((AU204-AV$24)*Stock*(_xlfn.NORM.INV(RAND(),stock_ave,stock_std))+(AU204-AV$24)*Bonds*(_xlfn.NORM.INV(RAND(),bond_ave,bond_std))+(AU204-AV$24)*cash*(_xlfn.NORM.INV(RAND(),cash_ave,cash_std))+(AU204-AV$24)))</f>
        <v/>
      </c>
      <c r="AW204" s="156">
        <f>IF((AV204&lt;=0),0,((AV204-AW$24)*Stock*(_xlfn.NORM.INV(RAND(),stock_ave,stock_std))+(AV204-AW$24)*Bonds*(_xlfn.NORM.INV(RAND(),bond_ave,bond_std))+(AV204-AW$24)*cash*(_xlfn.NORM.INV(RAND(),cash_ave,cash_std))+(AV204-AW$24)))</f>
        <v/>
      </c>
      <c r="AX204" s="159" t="n"/>
      <c r="AY204" s="159" t="n"/>
      <c r="AZ204" s="159" t="n"/>
      <c r="BA204" s="159" t="n"/>
      <c r="BB204" s="159" t="n"/>
    </row>
    <row r="205">
      <c r="C205" s="147" t="n"/>
      <c r="D205" s="61">
        <f>+D204-IF(D$18&gt;74,(D204/D$25)*$C$10)</f>
        <v/>
      </c>
      <c r="E205" s="61">
        <f>+E204-IF(E$18&gt;74,(E204/E$25)*$C$10)</f>
        <v/>
      </c>
      <c r="F205" s="61">
        <f>+F204-IF(F$18&gt;74,(F204/F$25)*$C$10)</f>
        <v/>
      </c>
      <c r="G205" s="61">
        <f>+G204-IF(G$18&gt;74,(G204/G$25)*$C$10)</f>
        <v/>
      </c>
      <c r="H205" s="61">
        <f>+H204-IF(H$18&gt;74,(H204/H$25)*$C$10)</f>
        <v/>
      </c>
      <c r="I205" s="61">
        <f>+I204-IF(I$18&gt;74,(I204/I$25)*$C$10)</f>
        <v/>
      </c>
      <c r="J205" s="61">
        <f>+J204-IF(J$18&gt;74,(J204/J$25)*$C$10)</f>
        <v/>
      </c>
      <c r="K205" s="61">
        <f>+K204-IF(K$18&gt;74,(K204/K$25)*$C$10)</f>
        <v/>
      </c>
      <c r="L205" s="61">
        <f>+L204-IF(L$18&gt;74,(L204/L$25)*$C$10)</f>
        <v/>
      </c>
      <c r="M205" s="61">
        <f>+M204-IF(M$18&gt;74,(M204/M$25)*$C$10)</f>
        <v/>
      </c>
      <c r="N205" s="61">
        <f>+N204-IF(N$18&gt;74,(N204/N$25)*$C$10)</f>
        <v/>
      </c>
      <c r="O205" s="61">
        <f>+O204-IF(O$18&gt;74,(O204/O$25)*$C$10)</f>
        <v/>
      </c>
      <c r="P205" s="61">
        <f>+P204-IF(P$18&gt;74,(P204/P$25)*$C$10)</f>
        <v/>
      </c>
      <c r="Q205" s="61">
        <f>+Q204-IF(Q$18&gt;74,(Q204/Q$25)*$C$10)</f>
        <v/>
      </c>
      <c r="R205" s="61">
        <f>+R204-IF(R$18&gt;74,(R204/R$25)*$C$10)</f>
        <v/>
      </c>
      <c r="S205" s="61">
        <f>+S204-IF(S$18&gt;74,(S204/S$25)*$C$10)</f>
        <v/>
      </c>
      <c r="T205" s="61">
        <f>+T204-IF(T$18&gt;74,(T204/T$25)*$C$10)</f>
        <v/>
      </c>
      <c r="U205" s="61">
        <f>+U204-IF(U$18&gt;74,(U204/U$25)*$C$10)</f>
        <v/>
      </c>
      <c r="V205" s="61">
        <f>+V204-IF(V$18&gt;74,(V204/V$25)*$C$10)</f>
        <v/>
      </c>
      <c r="W205" s="61">
        <f>+W204-IF(W$18&gt;74,(W204/W$25)*$C$10)</f>
        <v/>
      </c>
      <c r="X205" s="61">
        <f>+X204-IF(X$18&gt;74,(X204/X$25)*$C$10)</f>
        <v/>
      </c>
      <c r="Y205" s="61">
        <f>+Y204-IF(Y$18&gt;74,(Y204/Y$25)*$C$10)</f>
        <v/>
      </c>
      <c r="Z205" s="61">
        <f>+Z204-IF(Z$18&gt;74,(Z204/Z$25)*$C$10)</f>
        <v/>
      </c>
      <c r="AA205" s="61">
        <f>+AA204-IF(AA$18&gt;74,(AA204/AA$25)*$C$10)</f>
        <v/>
      </c>
      <c r="AB205" s="61">
        <f>+AB204-IF(AB$18&gt;74,(AB204/AB$25)*$C$10)</f>
        <v/>
      </c>
      <c r="AC205" s="61">
        <f>+AC204-IF(AC$18&gt;74,(AC204/AC$25)*$C$10)</f>
        <v/>
      </c>
      <c r="AD205" s="61">
        <f>+AD204-IF(AD$18&gt;74,(AD204/AD$25)*$C$10)</f>
        <v/>
      </c>
      <c r="AE205" s="61">
        <f>+AE204-IF(AE$18&gt;74,(AE204/AE$25)*$C$10)</f>
        <v/>
      </c>
      <c r="AF205" s="61">
        <f>+AF204-IF(AF$18&gt;74,(AF204/AF$25)*$C$10)</f>
        <v/>
      </c>
      <c r="AG205" s="61">
        <f>+AG204-IF(AG$18&gt;74,(AG204/AG$25)*$C$10)</f>
        <v/>
      </c>
      <c r="AH205" s="61">
        <f>+AH204-IF(AH$18&gt;74,(AH204/AH$25)*$C$10)</f>
        <v/>
      </c>
      <c r="AI205" s="61">
        <f>+AI204-IF(AI$18&gt;74,(AI204/AI$25)*$C$10)</f>
        <v/>
      </c>
      <c r="AJ205" s="61">
        <f>+AJ204-IF(AJ$18&gt;74,(AJ204/AJ$25)*$C$10)</f>
        <v/>
      </c>
      <c r="AK205" s="61">
        <f>+AK204-IF(AK$18&gt;74,(AK204/AK$25)*$C$10)</f>
        <v/>
      </c>
      <c r="AL205" s="61">
        <f>+AL204-IF(AL$18&gt;74,(AL204/AL$25)*$C$10)</f>
        <v/>
      </c>
      <c r="AM205" s="61">
        <f>+AM204-IF(AM$18&gt;74,(AM204/AM$25)*$C$10)</f>
        <v/>
      </c>
      <c r="AN205" s="61">
        <f>+AN204-IF(AN$18&gt;74,(AN204/AN$25)*$C$10)</f>
        <v/>
      </c>
      <c r="AO205" s="61">
        <f>+AO204-IF(AO$18&gt;74,(AO204/AO$25)*$C$10)</f>
        <v/>
      </c>
      <c r="AP205" s="61">
        <f>+AP204-IF(AP$18&gt;74,(AP204/AP$25)*$C$10)</f>
        <v/>
      </c>
      <c r="AQ205" s="61">
        <f>+AQ204-IF(AQ$18&gt;74,(AQ204/AQ$25)*$C$10)</f>
        <v/>
      </c>
      <c r="AR205" s="61">
        <f>+AR204-IF(AR$18&gt;74,(AR204/AR$25)*$C$10)</f>
        <v/>
      </c>
      <c r="AS205" s="61">
        <f>+AS204-IF(AS$18&gt;74,(AS204/AS$25)*$C$10)</f>
        <v/>
      </c>
      <c r="AT205" s="61">
        <f>+AT204-IF(AT$18&gt;74,(AT204/AT$25)*$C$10)</f>
        <v/>
      </c>
      <c r="AU205" s="61">
        <f>+AU204-IF(AU$18&gt;74,(AU204/AU$25)*$C$10)</f>
        <v/>
      </c>
      <c r="AV205" s="61">
        <f>+AV204-IF(AV$18&gt;74,(AV204/AV$25)*$C$10)</f>
        <v/>
      </c>
      <c r="AW205" s="61">
        <f>+AW204-IF(AW$18&gt;74,(AW204/AW$25)*$C$10)</f>
        <v/>
      </c>
      <c r="AX205" s="35">
        <f>IF(AW205&gt;0,1,0)</f>
        <v/>
      </c>
      <c r="AY205" s="35">
        <f>IF(AL205&gt;0,1,0)</f>
        <v/>
      </c>
      <c r="AZ205" s="35">
        <f>IF(AG205&gt;0,1,0)</f>
        <v/>
      </c>
      <c r="BA205" s="35">
        <f>IF(AB205&gt;0,1,0)</f>
        <v/>
      </c>
      <c r="BB205" s="35">
        <f>IF(W205&gt;0,1,0)</f>
        <v/>
      </c>
    </row>
    <row r="206">
      <c r="B206" s="154" t="inlineStr">
        <is>
          <t>trial 90</t>
        </is>
      </c>
      <c r="C206" s="155">
        <f>+start-$C$24</f>
        <v/>
      </c>
      <c r="D206" s="156">
        <f>IF((C206&lt;=0),0,((C206-D$24)*Stock*(_xlfn.NORM.INV(RAND(),stock_ave,stock_std))+(C206-D$24)*Bonds*(_xlfn.NORM.INV(RAND(),bond_ave,bond_std))+(C206-D$24)*cash*(_xlfn.NORM.INV(RAND(),cash_ave,cash_std))+(C206-D$24)))</f>
        <v/>
      </c>
      <c r="E206" s="156">
        <f>IF((D206&lt;=0),0,((D206-E$24)*Stock*(_xlfn.NORM.INV(RAND(),stock_ave,stock_std))+(D206-E$24)*Bonds*(_xlfn.NORM.INV(RAND(),bond_ave,bond_std))+(D206-E$24)*cash*(_xlfn.NORM.INV(RAND(),cash_ave,cash_std))+(D206-E$24)))</f>
        <v/>
      </c>
      <c r="F206" s="156">
        <f>IF((E206&lt;=0),0,((E206-F$24)*Stock*(_xlfn.NORM.INV(RAND(),stock_ave,stock_std))+(E206-F$24)*Bonds*(_xlfn.NORM.INV(RAND(),bond_ave,bond_std))+(E206-F$24)*cash*(_xlfn.NORM.INV(RAND(),cash_ave,cash_std))+(E206-F$24)))</f>
        <v/>
      </c>
      <c r="G206" s="156">
        <f>IF((F206&lt;=0),0,((F206-G$24)*Stock*(_xlfn.NORM.INV(RAND(),stock_ave,stock_std))+(F206-G$24)*Bonds*(_xlfn.NORM.INV(RAND(),bond_ave,bond_std))+(F206-G$24)*cash*(_xlfn.NORM.INV(RAND(),cash_ave,cash_std))+(F206-G$24)))</f>
        <v/>
      </c>
      <c r="H206" s="156">
        <f>IF((G206&lt;=0),0,((G206-H$24)*Stock*(_xlfn.NORM.INV(RAND(),stock_ave,stock_std))+(G206-H$24)*Bonds*(_xlfn.NORM.INV(RAND(),bond_ave,bond_std))+(G206-H$24)*cash*(_xlfn.NORM.INV(RAND(),cash_ave,cash_std))+(G206-H$24)))</f>
        <v/>
      </c>
      <c r="I206" s="156">
        <f>IF((H206&lt;=0),0,((H206-I$24)*Stock*(_xlfn.NORM.INV(RAND(),stock_ave,stock_std))+(H206-I$24)*Bonds*(_xlfn.NORM.INV(RAND(),bond_ave,bond_std))+(H206-I$24)*cash*(_xlfn.NORM.INV(RAND(),cash_ave,cash_std))+(H206-I$24)))</f>
        <v/>
      </c>
      <c r="J206" s="156">
        <f>IF((I206&lt;=0),0,((I206-J$24)*Stock*(_xlfn.NORM.INV(RAND(),stock_ave,stock_std))+(I206-J$24)*Bonds*(_xlfn.NORM.INV(RAND(),bond_ave,bond_std))+(I206-J$24)*cash*(_xlfn.NORM.INV(RAND(),cash_ave,cash_std))+(I206-J$24)))</f>
        <v/>
      </c>
      <c r="K206" s="156">
        <f>IF((J206&lt;=0),0,((J206-K$24)*Stock*(_xlfn.NORM.INV(RAND(),stock_ave,stock_std))+(J206-K$24)*Bonds*(_xlfn.NORM.INV(RAND(),bond_ave,bond_std))+(J206-K$24)*cash*(_xlfn.NORM.INV(RAND(),cash_ave,cash_std))+(J206-K$24)))</f>
        <v/>
      </c>
      <c r="L206" s="156">
        <f>IF((K206&lt;=0),0,((K206-L$24)*Stock*(_xlfn.NORM.INV(RAND(),stock_ave,stock_std))+(K206-L$24)*Bonds*(_xlfn.NORM.INV(RAND(),bond_ave,bond_std))+(K206-L$24)*cash*(_xlfn.NORM.INV(RAND(),cash_ave,cash_std))+(K206-L$24)))</f>
        <v/>
      </c>
      <c r="M206" s="156">
        <f>IF((L206&lt;=0),0,((L206-M$24)*Stock*(_xlfn.NORM.INV(RAND(),stock_ave,stock_std))+(L206-M$24)*Bonds*(_xlfn.NORM.INV(RAND(),bond_ave,bond_std))+(L206-M$24)*cash*(_xlfn.NORM.INV(RAND(),cash_ave,cash_std))+(L206-M$24)))</f>
        <v/>
      </c>
      <c r="N206" s="156">
        <f>IF((M206&lt;=0),0,((M206-N$24)*Stock*(_xlfn.NORM.INV(RAND(),stock_ave,stock_std))+(M206-N$24)*Bonds*(_xlfn.NORM.INV(RAND(),bond_ave,bond_std))+(M206-N$24)*cash*(_xlfn.NORM.INV(RAND(),cash_ave,cash_std))+(M206-N$24)))</f>
        <v/>
      </c>
      <c r="O206" s="156">
        <f>IF((N206&lt;=0),0,((N206-O$24)*Stock*(_xlfn.NORM.INV(RAND(),stock_ave,stock_std))+(N206-O$24)*Bonds*(_xlfn.NORM.INV(RAND(),bond_ave,bond_std))+(N206-O$24)*cash*(_xlfn.NORM.INV(RAND(),cash_ave,cash_std))+(N206-O$24)))</f>
        <v/>
      </c>
      <c r="P206" s="156">
        <f>IF((O206&lt;=0),0,((O206-P$24)*Stock*(_xlfn.NORM.INV(RAND(),stock_ave,stock_std))+(O206-P$24)*Bonds*(_xlfn.NORM.INV(RAND(),bond_ave,bond_std))+(O206-P$24)*cash*(_xlfn.NORM.INV(RAND(),cash_ave,cash_std))+(O206-P$24)))</f>
        <v/>
      </c>
      <c r="Q206" s="156">
        <f>IF((P206&lt;=0),0,((P206-Q$24)*Stock*(_xlfn.NORM.INV(RAND(),stock_ave,stock_std))+(P206-Q$24)*Bonds*(_xlfn.NORM.INV(RAND(),bond_ave,bond_std))+(P206-Q$24)*cash*(_xlfn.NORM.INV(RAND(),cash_ave,cash_std))+(P206-Q$24)))</f>
        <v/>
      </c>
      <c r="R206" s="156">
        <f>IF((Q206&lt;=0),0,((Q206-R$24)*Stock*(_xlfn.NORM.INV(RAND(),stock_ave,stock_std))+(Q206-R$24)*Bonds*(_xlfn.NORM.INV(RAND(),bond_ave,bond_std))+(Q206-R$24)*cash*(_xlfn.NORM.INV(RAND(),cash_ave,cash_std))+(Q206-R$24)))</f>
        <v/>
      </c>
      <c r="S206" s="156">
        <f>IF((R206&lt;=0),0,((R206-S$24)*Stock*(_xlfn.NORM.INV(RAND(),stock_ave,stock_std))+(R206-S$24)*Bonds*(_xlfn.NORM.INV(RAND(),bond_ave,bond_std))+(R206-S$24)*cash*(_xlfn.NORM.INV(RAND(),cash_ave,cash_std))+(R206-S$24)))</f>
        <v/>
      </c>
      <c r="T206" s="156">
        <f>IF((S206&lt;=0),0,((S206-T$24)*Stock*(_xlfn.NORM.INV(RAND(),stock_ave,stock_std))+(S206-T$24)*Bonds*(_xlfn.NORM.INV(RAND(),bond_ave,bond_std))+(S206-T$24)*cash*(_xlfn.NORM.INV(RAND(),cash_ave,cash_std))+(S206-T$24)))</f>
        <v/>
      </c>
      <c r="U206" s="156">
        <f>IF((T206&lt;=0),0,((T206-U$24)*Stock*(_xlfn.NORM.INV(RAND(),stock_ave,stock_std))+(T206-U$24)*Bonds*(_xlfn.NORM.INV(RAND(),bond_ave,bond_std))+(T206-U$24)*cash*(_xlfn.NORM.INV(RAND(),cash_ave,cash_std))+(T206-U$24)))</f>
        <v/>
      </c>
      <c r="V206" s="156">
        <f>IF((U206&lt;=0),0,((U206-V$24)*Stock*(_xlfn.NORM.INV(RAND(),stock_ave,stock_std))+(U206-V$24)*Bonds*(_xlfn.NORM.INV(RAND(),bond_ave,bond_std))+(U206-V$24)*cash*(_xlfn.NORM.INV(RAND(),cash_ave,cash_std))+(U206-V$24)))</f>
        <v/>
      </c>
      <c r="W206" s="156">
        <f>IF((V206&lt;=0),0,((V206-W$24)*Stock*(_xlfn.NORM.INV(RAND(),stock_ave,stock_std))+(V206-W$24)*Bonds*(_xlfn.NORM.INV(RAND(),bond_ave,bond_std))+(V206-W$24)*cash*(_xlfn.NORM.INV(RAND(),cash_ave,cash_std))+(V206-W$24)))</f>
        <v/>
      </c>
      <c r="X206" s="156">
        <f>IF((W206&lt;=0),0,((W206-X$24)*Stock*(_xlfn.NORM.INV(RAND(),stock_ave,stock_std))+(W206-X$24)*Bonds*(_xlfn.NORM.INV(RAND(),bond_ave,bond_std))+(W206-X$24)*cash*(_xlfn.NORM.INV(RAND(),cash_ave,cash_std))+(W206-X$24)))</f>
        <v/>
      </c>
      <c r="Y206" s="156">
        <f>IF((X206&lt;=0),0,((X206-Y$24)*Stock*(_xlfn.NORM.INV(RAND(),stock_ave,stock_std))+(X206-Y$24)*Bonds*(_xlfn.NORM.INV(RAND(),bond_ave,bond_std))+(X206-Y$24)*cash*(_xlfn.NORM.INV(RAND(),cash_ave,cash_std))+(X206-Y$24)))</f>
        <v/>
      </c>
      <c r="Z206" s="156">
        <f>IF((Y206&lt;=0),0,((Y206-Z$24)*Stock*(_xlfn.NORM.INV(RAND(),stock_ave,stock_std))+(Y206-Z$24)*Bonds*(_xlfn.NORM.INV(RAND(),bond_ave,bond_std))+(Y206-Z$24)*cash*(_xlfn.NORM.INV(RAND(),cash_ave,cash_std))+(Y206-Z$24)))</f>
        <v/>
      </c>
      <c r="AA206" s="156">
        <f>IF((Z206&lt;=0),0,((Z206-AA$24)*Stock*(_xlfn.NORM.INV(RAND(),stock_ave,stock_std))+(Z206-AA$24)*Bonds*(_xlfn.NORM.INV(RAND(),bond_ave,bond_std))+(Z206-AA$24)*cash*(_xlfn.NORM.INV(RAND(),cash_ave,cash_std))+(Z206-AA$24)))</f>
        <v/>
      </c>
      <c r="AB206" s="156">
        <f>IF((AA206&lt;=0),0,((AA206-AB$24)*Stock*(_xlfn.NORM.INV(RAND(),stock_ave,stock_std))+(AA206-AB$24)*Bonds*(_xlfn.NORM.INV(RAND(),bond_ave,bond_std))+(AA206-AB$24)*cash*(_xlfn.NORM.INV(RAND(),cash_ave,cash_std))+(AA206-AB$24)))</f>
        <v/>
      </c>
      <c r="AC206" s="156">
        <f>IF((AB206&lt;=0),0,((AB206-AC$24)*Stock*(_xlfn.NORM.INV(RAND(),stock_ave,stock_std))+(AB206-AC$24)*Bonds*(_xlfn.NORM.INV(RAND(),bond_ave,bond_std))+(AB206-AC$24)*cash*(_xlfn.NORM.INV(RAND(),cash_ave,cash_std))+(AB206-AC$24)))</f>
        <v/>
      </c>
      <c r="AD206" s="156">
        <f>IF((AC206&lt;=0),0,((AC206-AD$24)*Stock*(_xlfn.NORM.INV(RAND(),stock_ave,stock_std))+(AC206-AD$24)*Bonds*(_xlfn.NORM.INV(RAND(),bond_ave,bond_std))+(AC206-AD$24)*cash*(_xlfn.NORM.INV(RAND(),cash_ave,cash_std))+(AC206-AD$24)))</f>
        <v/>
      </c>
      <c r="AE206" s="156">
        <f>IF((AD206&lt;=0),0,((AD206-AE$24)*Stock*(_xlfn.NORM.INV(RAND(),stock_ave,stock_std))+(AD206-AE$24)*Bonds*(_xlfn.NORM.INV(RAND(),bond_ave,bond_std))+(AD206-AE$24)*cash*(_xlfn.NORM.INV(RAND(),cash_ave,cash_std))+(AD206-AE$24)))</f>
        <v/>
      </c>
      <c r="AF206" s="156">
        <f>IF((AE206&lt;=0),0,((AE206-AF$24)*Stock*(_xlfn.NORM.INV(RAND(),stock_ave,stock_std))+(AE206-AF$24)*Bonds*(_xlfn.NORM.INV(RAND(),bond_ave,bond_std))+(AE206-AF$24)*cash*(_xlfn.NORM.INV(RAND(),cash_ave,cash_std))+(AE206-AF$24)))</f>
        <v/>
      </c>
      <c r="AG206" s="156">
        <f>IF((AF206&lt;=0),0,((AF206-AG$24)*Stock*(_xlfn.NORM.INV(RAND(),stock_ave,stock_std))+(AF206-AG$24)*Bonds*(_xlfn.NORM.INV(RAND(),bond_ave,bond_std))+(AF206-AG$24)*cash*(_xlfn.NORM.INV(RAND(),cash_ave,cash_std))+(AF206-AG$24)))</f>
        <v/>
      </c>
      <c r="AH206" s="156">
        <f>IF((AG206&lt;=0),0,((AG206-AH$24)*Stock*(_xlfn.NORM.INV(RAND(),stock_ave,stock_std))+(AG206-AH$24)*Bonds*(_xlfn.NORM.INV(RAND(),bond_ave,bond_std))+(AG206-AH$24)*cash*(_xlfn.NORM.INV(RAND(),cash_ave,cash_std))+(AG206-AH$24)))</f>
        <v/>
      </c>
      <c r="AI206" s="156">
        <f>IF((AH206&lt;=0),0,((AH206-AI$24)*Stock*(_xlfn.NORM.INV(RAND(),stock_ave,stock_std))+(AH206-AI$24)*Bonds*(_xlfn.NORM.INV(RAND(),bond_ave,bond_std))+(AH206-AI$24)*cash*(_xlfn.NORM.INV(RAND(),cash_ave,cash_std))+(AH206-AI$24)))</f>
        <v/>
      </c>
      <c r="AJ206" s="156">
        <f>IF((AI206&lt;=0),0,((AI206-AJ$24)*Stock*(_xlfn.NORM.INV(RAND(),stock_ave,stock_std))+(AI206-AJ$24)*Bonds*(_xlfn.NORM.INV(RAND(),bond_ave,bond_std))+(AI206-AJ$24)*cash*(_xlfn.NORM.INV(RAND(),cash_ave,cash_std))+(AI206-AJ$24)))</f>
        <v/>
      </c>
      <c r="AK206" s="156">
        <f>IF((AJ206&lt;=0),0,((AJ206-AK$24)*Stock*(_xlfn.NORM.INV(RAND(),stock_ave,stock_std))+(AJ206-AK$24)*Bonds*(_xlfn.NORM.INV(RAND(),bond_ave,bond_std))+(AJ206-AK$24)*cash*(_xlfn.NORM.INV(RAND(),cash_ave,cash_std))+(AJ206-AK$24)))</f>
        <v/>
      </c>
      <c r="AL206" s="156">
        <f>IF((AK206&lt;=0),0,((AK206-AL$24)*Stock*(_xlfn.NORM.INV(RAND(),stock_ave,stock_std))+(AK206-AL$24)*Bonds*(_xlfn.NORM.INV(RAND(),bond_ave,bond_std))+(AK206-AL$24)*cash*(_xlfn.NORM.INV(RAND(),cash_ave,cash_std))+(AK206-AL$24)))</f>
        <v/>
      </c>
      <c r="AM206" s="156">
        <f>IF((AL206&lt;=0),0,((AL206-AM$24)*Stock*(_xlfn.NORM.INV(RAND(),stock_ave,stock_std))+(AL206-AM$24)*Bonds*(_xlfn.NORM.INV(RAND(),bond_ave,bond_std))+(AL206-AM$24)*cash*(_xlfn.NORM.INV(RAND(),cash_ave,cash_std))+(AL206-AM$24)))</f>
        <v/>
      </c>
      <c r="AN206" s="156">
        <f>IF((AM206&lt;=0),0,((AM206-AN$24)*Stock*(_xlfn.NORM.INV(RAND(),stock_ave,stock_std))+(AM206-AN$24)*Bonds*(_xlfn.NORM.INV(RAND(),bond_ave,bond_std))+(AM206-AN$24)*cash*(_xlfn.NORM.INV(RAND(),cash_ave,cash_std))+(AM206-AN$24)))</f>
        <v/>
      </c>
      <c r="AO206" s="156">
        <f>IF((AN206&lt;=0),0,((AN206-AO$24)*Stock*(_xlfn.NORM.INV(RAND(),stock_ave,stock_std))+(AN206-AO$24)*Bonds*(_xlfn.NORM.INV(RAND(),bond_ave,bond_std))+(AN206-AO$24)*cash*(_xlfn.NORM.INV(RAND(),cash_ave,cash_std))+(AN206-AO$24)))</f>
        <v/>
      </c>
      <c r="AP206" s="156">
        <f>IF((AO206&lt;=0),0,((AO206-AP$24)*Stock*(_xlfn.NORM.INV(RAND(),stock_ave,stock_std))+(AO206-AP$24)*Bonds*(_xlfn.NORM.INV(RAND(),bond_ave,bond_std))+(AO206-AP$24)*cash*(_xlfn.NORM.INV(RAND(),cash_ave,cash_std))+(AO206-AP$24)))</f>
        <v/>
      </c>
      <c r="AQ206" s="156">
        <f>IF((AP206&lt;=0),0,((AP206-AQ$24)*Stock*(_xlfn.NORM.INV(RAND(),stock_ave,stock_std))+(AP206-AQ$24)*Bonds*(_xlfn.NORM.INV(RAND(),bond_ave,bond_std))+(AP206-AQ$24)*cash*(_xlfn.NORM.INV(RAND(),cash_ave,cash_std))+(AP206-AQ$24)))</f>
        <v/>
      </c>
      <c r="AR206" s="156">
        <f>IF((AQ206&lt;=0),0,((AQ206-AR$24)*Stock*(_xlfn.NORM.INV(RAND(),stock_ave,stock_std))+(AQ206-AR$24)*Bonds*(_xlfn.NORM.INV(RAND(),bond_ave,bond_std))+(AQ206-AR$24)*cash*(_xlfn.NORM.INV(RAND(),cash_ave,cash_std))+(AQ206-AR$24)))</f>
        <v/>
      </c>
      <c r="AS206" s="156">
        <f>IF((AR206&lt;=0),0,((AR206-AS$24)*Stock*(_xlfn.NORM.INV(RAND(),stock_ave,stock_std))+(AR206-AS$24)*Bonds*(_xlfn.NORM.INV(RAND(),bond_ave,bond_std))+(AR206-AS$24)*cash*(_xlfn.NORM.INV(RAND(),cash_ave,cash_std))+(AR206-AS$24)))</f>
        <v/>
      </c>
      <c r="AT206" s="156">
        <f>IF((AS206&lt;=0),0,((AS206-AT$24)*Stock*(_xlfn.NORM.INV(RAND(),stock_ave,stock_std))+(AS206-AT$24)*Bonds*(_xlfn.NORM.INV(RAND(),bond_ave,bond_std))+(AS206-AT$24)*cash*(_xlfn.NORM.INV(RAND(),cash_ave,cash_std))+(AS206-AT$24)))</f>
        <v/>
      </c>
      <c r="AU206" s="156">
        <f>IF((AT206&lt;=0),0,((AT206-AU$24)*Stock*(_xlfn.NORM.INV(RAND(),stock_ave,stock_std))+(AT206-AU$24)*Bonds*(_xlfn.NORM.INV(RAND(),bond_ave,bond_std))+(AT206-AU$24)*cash*(_xlfn.NORM.INV(RAND(),cash_ave,cash_std))+(AT206-AU$24)))</f>
        <v/>
      </c>
      <c r="AV206" s="156">
        <f>IF((AU206&lt;=0),0,((AU206-AV$24)*Stock*(_xlfn.NORM.INV(RAND(),stock_ave,stock_std))+(AU206-AV$24)*Bonds*(_xlfn.NORM.INV(RAND(),bond_ave,bond_std))+(AU206-AV$24)*cash*(_xlfn.NORM.INV(RAND(),cash_ave,cash_std))+(AU206-AV$24)))</f>
        <v/>
      </c>
      <c r="AW206" s="156">
        <f>IF((AV206&lt;=0),0,((AV206-AW$24)*Stock*(_xlfn.NORM.INV(RAND(),stock_ave,stock_std))+(AV206-AW$24)*Bonds*(_xlfn.NORM.INV(RAND(),bond_ave,bond_std))+(AV206-AW$24)*cash*(_xlfn.NORM.INV(RAND(),cash_ave,cash_std))+(AV206-AW$24)))</f>
        <v/>
      </c>
      <c r="AX206" s="159" t="n"/>
      <c r="AY206" s="159" t="n"/>
      <c r="AZ206" s="159" t="n"/>
      <c r="BA206" s="159" t="n"/>
      <c r="BB206" s="159" t="n"/>
    </row>
    <row r="207">
      <c r="C207" s="147" t="n"/>
      <c r="D207" s="61">
        <f>+D206-IF(D$18&gt;74,(D206/D$25)*$C$10)</f>
        <v/>
      </c>
      <c r="E207" s="61">
        <f>+E206-IF(E$18&gt;74,(E206/E$25)*$C$10)</f>
        <v/>
      </c>
      <c r="F207" s="61">
        <f>+F206-IF(F$18&gt;74,(F206/F$25)*$C$10)</f>
        <v/>
      </c>
      <c r="G207" s="61">
        <f>+G206-IF(G$18&gt;74,(G206/G$25)*$C$10)</f>
        <v/>
      </c>
      <c r="H207" s="61">
        <f>+H206-IF(H$18&gt;74,(H206/H$25)*$C$10)</f>
        <v/>
      </c>
      <c r="I207" s="61">
        <f>+I206-IF(I$18&gt;74,(I206/I$25)*$C$10)</f>
        <v/>
      </c>
      <c r="J207" s="61">
        <f>+J206-IF(J$18&gt;74,(J206/J$25)*$C$10)</f>
        <v/>
      </c>
      <c r="K207" s="61">
        <f>+K206-IF(K$18&gt;74,(K206/K$25)*$C$10)</f>
        <v/>
      </c>
      <c r="L207" s="61">
        <f>+L206-IF(L$18&gt;74,(L206/L$25)*$C$10)</f>
        <v/>
      </c>
      <c r="M207" s="61">
        <f>+M206-IF(M$18&gt;74,(M206/M$25)*$C$10)</f>
        <v/>
      </c>
      <c r="N207" s="61">
        <f>+N206-IF(N$18&gt;74,(N206/N$25)*$C$10)</f>
        <v/>
      </c>
      <c r="O207" s="61">
        <f>+O206-IF(O$18&gt;74,(O206/O$25)*$C$10)</f>
        <v/>
      </c>
      <c r="P207" s="61">
        <f>+P206-IF(P$18&gt;74,(P206/P$25)*$C$10)</f>
        <v/>
      </c>
      <c r="Q207" s="61">
        <f>+Q206-IF(Q$18&gt;74,(Q206/Q$25)*$C$10)</f>
        <v/>
      </c>
      <c r="R207" s="61">
        <f>+R206-IF(R$18&gt;74,(R206/R$25)*$C$10)</f>
        <v/>
      </c>
      <c r="S207" s="61">
        <f>+S206-IF(S$18&gt;74,(S206/S$25)*$C$10)</f>
        <v/>
      </c>
      <c r="T207" s="61">
        <f>+T206-IF(T$18&gt;74,(T206/T$25)*$C$10)</f>
        <v/>
      </c>
      <c r="U207" s="61">
        <f>+U206-IF(U$18&gt;74,(U206/U$25)*$C$10)</f>
        <v/>
      </c>
      <c r="V207" s="61">
        <f>+V206-IF(V$18&gt;74,(V206/V$25)*$C$10)</f>
        <v/>
      </c>
      <c r="W207" s="61">
        <f>+W206-IF(W$18&gt;74,(W206/W$25)*$C$10)</f>
        <v/>
      </c>
      <c r="X207" s="61">
        <f>+X206-IF(X$18&gt;74,(X206/X$25)*$C$10)</f>
        <v/>
      </c>
      <c r="Y207" s="61">
        <f>+Y206-IF(Y$18&gt;74,(Y206/Y$25)*$C$10)</f>
        <v/>
      </c>
      <c r="Z207" s="61">
        <f>+Z206-IF(Z$18&gt;74,(Z206/Z$25)*$C$10)</f>
        <v/>
      </c>
      <c r="AA207" s="61">
        <f>+AA206-IF(AA$18&gt;74,(AA206/AA$25)*$C$10)</f>
        <v/>
      </c>
      <c r="AB207" s="61">
        <f>+AB206-IF(AB$18&gt;74,(AB206/AB$25)*$C$10)</f>
        <v/>
      </c>
      <c r="AC207" s="61">
        <f>+AC206-IF(AC$18&gt;74,(AC206/AC$25)*$C$10)</f>
        <v/>
      </c>
      <c r="AD207" s="61">
        <f>+AD206-IF(AD$18&gt;74,(AD206/AD$25)*$C$10)</f>
        <v/>
      </c>
      <c r="AE207" s="61">
        <f>+AE206-IF(AE$18&gt;74,(AE206/AE$25)*$C$10)</f>
        <v/>
      </c>
      <c r="AF207" s="61">
        <f>+AF206-IF(AF$18&gt;74,(AF206/AF$25)*$C$10)</f>
        <v/>
      </c>
      <c r="AG207" s="61">
        <f>+AG206-IF(AG$18&gt;74,(AG206/AG$25)*$C$10)</f>
        <v/>
      </c>
      <c r="AH207" s="61">
        <f>+AH206-IF(AH$18&gt;74,(AH206/AH$25)*$C$10)</f>
        <v/>
      </c>
      <c r="AI207" s="61">
        <f>+AI206-IF(AI$18&gt;74,(AI206/AI$25)*$C$10)</f>
        <v/>
      </c>
      <c r="AJ207" s="61">
        <f>+AJ206-IF(AJ$18&gt;74,(AJ206/AJ$25)*$C$10)</f>
        <v/>
      </c>
      <c r="AK207" s="61">
        <f>+AK206-IF(AK$18&gt;74,(AK206/AK$25)*$C$10)</f>
        <v/>
      </c>
      <c r="AL207" s="61">
        <f>+AL206-IF(AL$18&gt;74,(AL206/AL$25)*$C$10)</f>
        <v/>
      </c>
      <c r="AM207" s="61">
        <f>+AM206-IF(AM$18&gt;74,(AM206/AM$25)*$C$10)</f>
        <v/>
      </c>
      <c r="AN207" s="61">
        <f>+AN206-IF(AN$18&gt;74,(AN206/AN$25)*$C$10)</f>
        <v/>
      </c>
      <c r="AO207" s="61">
        <f>+AO206-IF(AO$18&gt;74,(AO206/AO$25)*$C$10)</f>
        <v/>
      </c>
      <c r="AP207" s="61">
        <f>+AP206-IF(AP$18&gt;74,(AP206/AP$25)*$C$10)</f>
        <v/>
      </c>
      <c r="AQ207" s="61">
        <f>+AQ206-IF(AQ$18&gt;74,(AQ206/AQ$25)*$C$10)</f>
        <v/>
      </c>
      <c r="AR207" s="61">
        <f>+AR206-IF(AR$18&gt;74,(AR206/AR$25)*$C$10)</f>
        <v/>
      </c>
      <c r="AS207" s="61">
        <f>+AS206-IF(AS$18&gt;74,(AS206/AS$25)*$C$10)</f>
        <v/>
      </c>
      <c r="AT207" s="61">
        <f>+AT206-IF(AT$18&gt;74,(AT206/AT$25)*$C$10)</f>
        <v/>
      </c>
      <c r="AU207" s="61">
        <f>+AU206-IF(AU$18&gt;74,(AU206/AU$25)*$C$10)</f>
        <v/>
      </c>
      <c r="AV207" s="61">
        <f>+AV206-IF(AV$18&gt;74,(AV206/AV$25)*$C$10)</f>
        <v/>
      </c>
      <c r="AW207" s="61">
        <f>+AW206-IF(AW$18&gt;74,(AW206/AW$25)*$C$10)</f>
        <v/>
      </c>
      <c r="AX207" s="35">
        <f>IF(AW207&gt;0,1,0)</f>
        <v/>
      </c>
      <c r="AY207" s="35">
        <f>IF(AL207&gt;0,1,0)</f>
        <v/>
      </c>
      <c r="AZ207" s="35">
        <f>IF(AG207&gt;0,1,0)</f>
        <v/>
      </c>
      <c r="BA207" s="35">
        <f>IF(AB207&gt;0,1,0)</f>
        <v/>
      </c>
      <c r="BB207" s="35">
        <f>IF(W207&gt;0,1,0)</f>
        <v/>
      </c>
    </row>
    <row r="208">
      <c r="B208" s="154" t="inlineStr">
        <is>
          <t>trial 91</t>
        </is>
      </c>
      <c r="C208" s="155">
        <f>+start-$C$24</f>
        <v/>
      </c>
      <c r="D208" s="156">
        <f>IF((C208&lt;=0),0,((C208-D$24)*Stock*(_xlfn.NORM.INV(RAND(),stock_ave,stock_std))+(C208-D$24)*Bonds*(_xlfn.NORM.INV(RAND(),bond_ave,bond_std))+(C208-D$24)*cash*(_xlfn.NORM.INV(RAND(),cash_ave,cash_std))+(C208-D$24)))</f>
        <v/>
      </c>
      <c r="E208" s="156">
        <f>IF((D208&lt;=0),0,((D208-E$24)*Stock*(_xlfn.NORM.INV(RAND(),stock_ave,stock_std))+(D208-E$24)*Bonds*(_xlfn.NORM.INV(RAND(),bond_ave,bond_std))+(D208-E$24)*cash*(_xlfn.NORM.INV(RAND(),cash_ave,cash_std))+(D208-E$24)))</f>
        <v/>
      </c>
      <c r="F208" s="156">
        <f>IF((E208&lt;=0),0,((E208-F$24)*Stock*(_xlfn.NORM.INV(RAND(),stock_ave,stock_std))+(E208-F$24)*Bonds*(_xlfn.NORM.INV(RAND(),bond_ave,bond_std))+(E208-F$24)*cash*(_xlfn.NORM.INV(RAND(),cash_ave,cash_std))+(E208-F$24)))</f>
        <v/>
      </c>
      <c r="G208" s="156">
        <f>IF((F208&lt;=0),0,((F208-G$24)*Stock*(_xlfn.NORM.INV(RAND(),stock_ave,stock_std))+(F208-G$24)*Bonds*(_xlfn.NORM.INV(RAND(),bond_ave,bond_std))+(F208-G$24)*cash*(_xlfn.NORM.INV(RAND(),cash_ave,cash_std))+(F208-G$24)))</f>
        <v/>
      </c>
      <c r="H208" s="156">
        <f>IF((G208&lt;=0),0,((G208-H$24)*Stock*(_xlfn.NORM.INV(RAND(),stock_ave,stock_std))+(G208-H$24)*Bonds*(_xlfn.NORM.INV(RAND(),bond_ave,bond_std))+(G208-H$24)*cash*(_xlfn.NORM.INV(RAND(),cash_ave,cash_std))+(G208-H$24)))</f>
        <v/>
      </c>
      <c r="I208" s="156">
        <f>IF((H208&lt;=0),0,((H208-I$24)*Stock*(_xlfn.NORM.INV(RAND(),stock_ave,stock_std))+(H208-I$24)*Bonds*(_xlfn.NORM.INV(RAND(),bond_ave,bond_std))+(H208-I$24)*cash*(_xlfn.NORM.INV(RAND(),cash_ave,cash_std))+(H208-I$24)))</f>
        <v/>
      </c>
      <c r="J208" s="156">
        <f>IF((I208&lt;=0),0,((I208-J$24)*Stock*(_xlfn.NORM.INV(RAND(),stock_ave,stock_std))+(I208-J$24)*Bonds*(_xlfn.NORM.INV(RAND(),bond_ave,bond_std))+(I208-J$24)*cash*(_xlfn.NORM.INV(RAND(),cash_ave,cash_std))+(I208-J$24)))</f>
        <v/>
      </c>
      <c r="K208" s="156">
        <f>IF((J208&lt;=0),0,((J208-K$24)*Stock*(_xlfn.NORM.INV(RAND(),stock_ave,stock_std))+(J208-K$24)*Bonds*(_xlfn.NORM.INV(RAND(),bond_ave,bond_std))+(J208-K$24)*cash*(_xlfn.NORM.INV(RAND(),cash_ave,cash_std))+(J208-K$24)))</f>
        <v/>
      </c>
      <c r="L208" s="156">
        <f>IF((K208&lt;=0),0,((K208-L$24)*Stock*(_xlfn.NORM.INV(RAND(),stock_ave,stock_std))+(K208-L$24)*Bonds*(_xlfn.NORM.INV(RAND(),bond_ave,bond_std))+(K208-L$24)*cash*(_xlfn.NORM.INV(RAND(),cash_ave,cash_std))+(K208-L$24)))</f>
        <v/>
      </c>
      <c r="M208" s="156">
        <f>IF((L208&lt;=0),0,((L208-M$24)*Stock*(_xlfn.NORM.INV(RAND(),stock_ave,stock_std))+(L208-M$24)*Bonds*(_xlfn.NORM.INV(RAND(),bond_ave,bond_std))+(L208-M$24)*cash*(_xlfn.NORM.INV(RAND(),cash_ave,cash_std))+(L208-M$24)))</f>
        <v/>
      </c>
      <c r="N208" s="156">
        <f>IF((M208&lt;=0),0,((M208-N$24)*Stock*(_xlfn.NORM.INV(RAND(),stock_ave,stock_std))+(M208-N$24)*Bonds*(_xlfn.NORM.INV(RAND(),bond_ave,bond_std))+(M208-N$24)*cash*(_xlfn.NORM.INV(RAND(),cash_ave,cash_std))+(M208-N$24)))</f>
        <v/>
      </c>
      <c r="O208" s="156">
        <f>IF((N208&lt;=0),0,((N208-O$24)*Stock*(_xlfn.NORM.INV(RAND(),stock_ave,stock_std))+(N208-O$24)*Bonds*(_xlfn.NORM.INV(RAND(),bond_ave,bond_std))+(N208-O$24)*cash*(_xlfn.NORM.INV(RAND(),cash_ave,cash_std))+(N208-O$24)))</f>
        <v/>
      </c>
      <c r="P208" s="156">
        <f>IF((O208&lt;=0),0,((O208-P$24)*Stock*(_xlfn.NORM.INV(RAND(),stock_ave,stock_std))+(O208-P$24)*Bonds*(_xlfn.NORM.INV(RAND(),bond_ave,bond_std))+(O208-P$24)*cash*(_xlfn.NORM.INV(RAND(),cash_ave,cash_std))+(O208-P$24)))</f>
        <v/>
      </c>
      <c r="Q208" s="156">
        <f>IF((P208&lt;=0),0,((P208-Q$24)*Stock*(_xlfn.NORM.INV(RAND(),stock_ave,stock_std))+(P208-Q$24)*Bonds*(_xlfn.NORM.INV(RAND(),bond_ave,bond_std))+(P208-Q$24)*cash*(_xlfn.NORM.INV(RAND(),cash_ave,cash_std))+(P208-Q$24)))</f>
        <v/>
      </c>
      <c r="R208" s="156">
        <f>IF((Q208&lt;=0),0,((Q208-R$24)*Stock*(_xlfn.NORM.INV(RAND(),stock_ave,stock_std))+(Q208-R$24)*Bonds*(_xlfn.NORM.INV(RAND(),bond_ave,bond_std))+(Q208-R$24)*cash*(_xlfn.NORM.INV(RAND(),cash_ave,cash_std))+(Q208-R$24)))</f>
        <v/>
      </c>
      <c r="S208" s="156">
        <f>IF((R208&lt;=0),0,((R208-S$24)*Stock*(_xlfn.NORM.INV(RAND(),stock_ave,stock_std))+(R208-S$24)*Bonds*(_xlfn.NORM.INV(RAND(),bond_ave,bond_std))+(R208-S$24)*cash*(_xlfn.NORM.INV(RAND(),cash_ave,cash_std))+(R208-S$24)))</f>
        <v/>
      </c>
      <c r="T208" s="156">
        <f>IF((S208&lt;=0),0,((S208-T$24)*Stock*(_xlfn.NORM.INV(RAND(),stock_ave,stock_std))+(S208-T$24)*Bonds*(_xlfn.NORM.INV(RAND(),bond_ave,bond_std))+(S208-T$24)*cash*(_xlfn.NORM.INV(RAND(),cash_ave,cash_std))+(S208-T$24)))</f>
        <v/>
      </c>
      <c r="U208" s="156">
        <f>IF((T208&lt;=0),0,((T208-U$24)*Stock*(_xlfn.NORM.INV(RAND(),stock_ave,stock_std))+(T208-U$24)*Bonds*(_xlfn.NORM.INV(RAND(),bond_ave,bond_std))+(T208-U$24)*cash*(_xlfn.NORM.INV(RAND(),cash_ave,cash_std))+(T208-U$24)))</f>
        <v/>
      </c>
      <c r="V208" s="156">
        <f>IF((U208&lt;=0),0,((U208-V$24)*Stock*(_xlfn.NORM.INV(RAND(),stock_ave,stock_std))+(U208-V$24)*Bonds*(_xlfn.NORM.INV(RAND(),bond_ave,bond_std))+(U208-V$24)*cash*(_xlfn.NORM.INV(RAND(),cash_ave,cash_std))+(U208-V$24)))</f>
        <v/>
      </c>
      <c r="W208" s="156">
        <f>IF((V208&lt;=0),0,((V208-W$24)*Stock*(_xlfn.NORM.INV(RAND(),stock_ave,stock_std))+(V208-W$24)*Bonds*(_xlfn.NORM.INV(RAND(),bond_ave,bond_std))+(V208-W$24)*cash*(_xlfn.NORM.INV(RAND(),cash_ave,cash_std))+(V208-W$24)))</f>
        <v/>
      </c>
      <c r="X208" s="156">
        <f>IF((W208&lt;=0),0,((W208-X$24)*Stock*(_xlfn.NORM.INV(RAND(),stock_ave,stock_std))+(W208-X$24)*Bonds*(_xlfn.NORM.INV(RAND(),bond_ave,bond_std))+(W208-X$24)*cash*(_xlfn.NORM.INV(RAND(),cash_ave,cash_std))+(W208-X$24)))</f>
        <v/>
      </c>
      <c r="Y208" s="156">
        <f>IF((X208&lt;=0),0,((X208-Y$24)*Stock*(_xlfn.NORM.INV(RAND(),stock_ave,stock_std))+(X208-Y$24)*Bonds*(_xlfn.NORM.INV(RAND(),bond_ave,bond_std))+(X208-Y$24)*cash*(_xlfn.NORM.INV(RAND(),cash_ave,cash_std))+(X208-Y$24)))</f>
        <v/>
      </c>
      <c r="Z208" s="156">
        <f>IF((Y208&lt;=0),0,((Y208-Z$24)*Stock*(_xlfn.NORM.INV(RAND(),stock_ave,stock_std))+(Y208-Z$24)*Bonds*(_xlfn.NORM.INV(RAND(),bond_ave,bond_std))+(Y208-Z$24)*cash*(_xlfn.NORM.INV(RAND(),cash_ave,cash_std))+(Y208-Z$24)))</f>
        <v/>
      </c>
      <c r="AA208" s="156">
        <f>IF((Z208&lt;=0),0,((Z208-AA$24)*Stock*(_xlfn.NORM.INV(RAND(),stock_ave,stock_std))+(Z208-AA$24)*Bonds*(_xlfn.NORM.INV(RAND(),bond_ave,bond_std))+(Z208-AA$24)*cash*(_xlfn.NORM.INV(RAND(),cash_ave,cash_std))+(Z208-AA$24)))</f>
        <v/>
      </c>
      <c r="AB208" s="156">
        <f>IF((AA208&lt;=0),0,((AA208-AB$24)*Stock*(_xlfn.NORM.INV(RAND(),stock_ave,stock_std))+(AA208-AB$24)*Bonds*(_xlfn.NORM.INV(RAND(),bond_ave,bond_std))+(AA208-AB$24)*cash*(_xlfn.NORM.INV(RAND(),cash_ave,cash_std))+(AA208-AB$24)))</f>
        <v/>
      </c>
      <c r="AC208" s="156">
        <f>IF((AB208&lt;=0),0,((AB208-AC$24)*Stock*(_xlfn.NORM.INV(RAND(),stock_ave,stock_std))+(AB208-AC$24)*Bonds*(_xlfn.NORM.INV(RAND(),bond_ave,bond_std))+(AB208-AC$24)*cash*(_xlfn.NORM.INV(RAND(),cash_ave,cash_std))+(AB208-AC$24)))</f>
        <v/>
      </c>
      <c r="AD208" s="156">
        <f>IF((AC208&lt;=0),0,((AC208-AD$24)*Stock*(_xlfn.NORM.INV(RAND(),stock_ave,stock_std))+(AC208-AD$24)*Bonds*(_xlfn.NORM.INV(RAND(),bond_ave,bond_std))+(AC208-AD$24)*cash*(_xlfn.NORM.INV(RAND(),cash_ave,cash_std))+(AC208-AD$24)))</f>
        <v/>
      </c>
      <c r="AE208" s="156">
        <f>IF((AD208&lt;=0),0,((AD208-AE$24)*Stock*(_xlfn.NORM.INV(RAND(),stock_ave,stock_std))+(AD208-AE$24)*Bonds*(_xlfn.NORM.INV(RAND(),bond_ave,bond_std))+(AD208-AE$24)*cash*(_xlfn.NORM.INV(RAND(),cash_ave,cash_std))+(AD208-AE$24)))</f>
        <v/>
      </c>
      <c r="AF208" s="156">
        <f>IF((AE208&lt;=0),0,((AE208-AF$24)*Stock*(_xlfn.NORM.INV(RAND(),stock_ave,stock_std))+(AE208-AF$24)*Bonds*(_xlfn.NORM.INV(RAND(),bond_ave,bond_std))+(AE208-AF$24)*cash*(_xlfn.NORM.INV(RAND(),cash_ave,cash_std))+(AE208-AF$24)))</f>
        <v/>
      </c>
      <c r="AG208" s="156">
        <f>IF((AF208&lt;=0),0,((AF208-AG$24)*Stock*(_xlfn.NORM.INV(RAND(),stock_ave,stock_std))+(AF208-AG$24)*Bonds*(_xlfn.NORM.INV(RAND(),bond_ave,bond_std))+(AF208-AG$24)*cash*(_xlfn.NORM.INV(RAND(),cash_ave,cash_std))+(AF208-AG$24)))</f>
        <v/>
      </c>
      <c r="AH208" s="156">
        <f>IF((AG208&lt;=0),0,((AG208-AH$24)*Stock*(_xlfn.NORM.INV(RAND(),stock_ave,stock_std))+(AG208-AH$24)*Bonds*(_xlfn.NORM.INV(RAND(),bond_ave,bond_std))+(AG208-AH$24)*cash*(_xlfn.NORM.INV(RAND(),cash_ave,cash_std))+(AG208-AH$24)))</f>
        <v/>
      </c>
      <c r="AI208" s="156">
        <f>IF((AH208&lt;=0),0,((AH208-AI$24)*Stock*(_xlfn.NORM.INV(RAND(),stock_ave,stock_std))+(AH208-AI$24)*Bonds*(_xlfn.NORM.INV(RAND(),bond_ave,bond_std))+(AH208-AI$24)*cash*(_xlfn.NORM.INV(RAND(),cash_ave,cash_std))+(AH208-AI$24)))</f>
        <v/>
      </c>
      <c r="AJ208" s="156">
        <f>IF((AI208&lt;=0),0,((AI208-AJ$24)*Stock*(_xlfn.NORM.INV(RAND(),stock_ave,stock_std))+(AI208-AJ$24)*Bonds*(_xlfn.NORM.INV(RAND(),bond_ave,bond_std))+(AI208-AJ$24)*cash*(_xlfn.NORM.INV(RAND(),cash_ave,cash_std))+(AI208-AJ$24)))</f>
        <v/>
      </c>
      <c r="AK208" s="156">
        <f>IF((AJ208&lt;=0),0,((AJ208-AK$24)*Stock*(_xlfn.NORM.INV(RAND(),stock_ave,stock_std))+(AJ208-AK$24)*Bonds*(_xlfn.NORM.INV(RAND(),bond_ave,bond_std))+(AJ208-AK$24)*cash*(_xlfn.NORM.INV(RAND(),cash_ave,cash_std))+(AJ208-AK$24)))</f>
        <v/>
      </c>
      <c r="AL208" s="156">
        <f>IF((AK208&lt;=0),0,((AK208-AL$24)*Stock*(_xlfn.NORM.INV(RAND(),stock_ave,stock_std))+(AK208-AL$24)*Bonds*(_xlfn.NORM.INV(RAND(),bond_ave,bond_std))+(AK208-AL$24)*cash*(_xlfn.NORM.INV(RAND(),cash_ave,cash_std))+(AK208-AL$24)))</f>
        <v/>
      </c>
      <c r="AM208" s="156">
        <f>IF((AL208&lt;=0),0,((AL208-AM$24)*Stock*(_xlfn.NORM.INV(RAND(),stock_ave,stock_std))+(AL208-AM$24)*Bonds*(_xlfn.NORM.INV(RAND(),bond_ave,bond_std))+(AL208-AM$24)*cash*(_xlfn.NORM.INV(RAND(),cash_ave,cash_std))+(AL208-AM$24)))</f>
        <v/>
      </c>
      <c r="AN208" s="156">
        <f>IF((AM208&lt;=0),0,((AM208-AN$24)*Stock*(_xlfn.NORM.INV(RAND(),stock_ave,stock_std))+(AM208-AN$24)*Bonds*(_xlfn.NORM.INV(RAND(),bond_ave,bond_std))+(AM208-AN$24)*cash*(_xlfn.NORM.INV(RAND(),cash_ave,cash_std))+(AM208-AN$24)))</f>
        <v/>
      </c>
      <c r="AO208" s="156">
        <f>IF((AN208&lt;=0),0,((AN208-AO$24)*Stock*(_xlfn.NORM.INV(RAND(),stock_ave,stock_std))+(AN208-AO$24)*Bonds*(_xlfn.NORM.INV(RAND(),bond_ave,bond_std))+(AN208-AO$24)*cash*(_xlfn.NORM.INV(RAND(),cash_ave,cash_std))+(AN208-AO$24)))</f>
        <v/>
      </c>
      <c r="AP208" s="156">
        <f>IF((AO208&lt;=0),0,((AO208-AP$24)*Stock*(_xlfn.NORM.INV(RAND(),stock_ave,stock_std))+(AO208-AP$24)*Bonds*(_xlfn.NORM.INV(RAND(),bond_ave,bond_std))+(AO208-AP$24)*cash*(_xlfn.NORM.INV(RAND(),cash_ave,cash_std))+(AO208-AP$24)))</f>
        <v/>
      </c>
      <c r="AQ208" s="156">
        <f>IF((AP208&lt;=0),0,((AP208-AQ$24)*Stock*(_xlfn.NORM.INV(RAND(),stock_ave,stock_std))+(AP208-AQ$24)*Bonds*(_xlfn.NORM.INV(RAND(),bond_ave,bond_std))+(AP208-AQ$24)*cash*(_xlfn.NORM.INV(RAND(),cash_ave,cash_std))+(AP208-AQ$24)))</f>
        <v/>
      </c>
      <c r="AR208" s="156">
        <f>IF((AQ208&lt;=0),0,((AQ208-AR$24)*Stock*(_xlfn.NORM.INV(RAND(),stock_ave,stock_std))+(AQ208-AR$24)*Bonds*(_xlfn.NORM.INV(RAND(),bond_ave,bond_std))+(AQ208-AR$24)*cash*(_xlfn.NORM.INV(RAND(),cash_ave,cash_std))+(AQ208-AR$24)))</f>
        <v/>
      </c>
      <c r="AS208" s="156">
        <f>IF((AR208&lt;=0),0,((AR208-AS$24)*Stock*(_xlfn.NORM.INV(RAND(),stock_ave,stock_std))+(AR208-AS$24)*Bonds*(_xlfn.NORM.INV(RAND(),bond_ave,bond_std))+(AR208-AS$24)*cash*(_xlfn.NORM.INV(RAND(),cash_ave,cash_std))+(AR208-AS$24)))</f>
        <v/>
      </c>
      <c r="AT208" s="156">
        <f>IF((AS208&lt;=0),0,((AS208-AT$24)*Stock*(_xlfn.NORM.INV(RAND(),stock_ave,stock_std))+(AS208-AT$24)*Bonds*(_xlfn.NORM.INV(RAND(),bond_ave,bond_std))+(AS208-AT$24)*cash*(_xlfn.NORM.INV(RAND(),cash_ave,cash_std))+(AS208-AT$24)))</f>
        <v/>
      </c>
      <c r="AU208" s="156">
        <f>IF((AT208&lt;=0),0,((AT208-AU$24)*Stock*(_xlfn.NORM.INV(RAND(),stock_ave,stock_std))+(AT208-AU$24)*Bonds*(_xlfn.NORM.INV(RAND(),bond_ave,bond_std))+(AT208-AU$24)*cash*(_xlfn.NORM.INV(RAND(),cash_ave,cash_std))+(AT208-AU$24)))</f>
        <v/>
      </c>
      <c r="AV208" s="156">
        <f>IF((AU208&lt;=0),0,((AU208-AV$24)*Stock*(_xlfn.NORM.INV(RAND(),stock_ave,stock_std))+(AU208-AV$24)*Bonds*(_xlfn.NORM.INV(RAND(),bond_ave,bond_std))+(AU208-AV$24)*cash*(_xlfn.NORM.INV(RAND(),cash_ave,cash_std))+(AU208-AV$24)))</f>
        <v/>
      </c>
      <c r="AW208" s="156">
        <f>IF((AV208&lt;=0),0,((AV208-AW$24)*Stock*(_xlfn.NORM.INV(RAND(),stock_ave,stock_std))+(AV208-AW$24)*Bonds*(_xlfn.NORM.INV(RAND(),bond_ave,bond_std))+(AV208-AW$24)*cash*(_xlfn.NORM.INV(RAND(),cash_ave,cash_std))+(AV208-AW$24)))</f>
        <v/>
      </c>
      <c r="AX208" s="159" t="n"/>
      <c r="AY208" s="159" t="n"/>
      <c r="AZ208" s="159" t="n"/>
      <c r="BA208" s="159" t="n"/>
      <c r="BB208" s="159" t="n"/>
    </row>
    <row r="209">
      <c r="C209" s="147" t="n"/>
      <c r="D209" s="61">
        <f>+D208-IF(D$18&gt;74,(D208/D$25)*$C$10)</f>
        <v/>
      </c>
      <c r="E209" s="61">
        <f>+E208-IF(E$18&gt;74,(E208/E$25)*$C$10)</f>
        <v/>
      </c>
      <c r="F209" s="61">
        <f>+F208-IF(F$18&gt;74,(F208/F$25)*$C$10)</f>
        <v/>
      </c>
      <c r="G209" s="61">
        <f>+G208-IF(G$18&gt;74,(G208/G$25)*$C$10)</f>
        <v/>
      </c>
      <c r="H209" s="61">
        <f>+H208-IF(H$18&gt;74,(H208/H$25)*$C$10)</f>
        <v/>
      </c>
      <c r="I209" s="61">
        <f>+I208-IF(I$18&gt;74,(I208/I$25)*$C$10)</f>
        <v/>
      </c>
      <c r="J209" s="61">
        <f>+J208-IF(J$18&gt;74,(J208/J$25)*$C$10)</f>
        <v/>
      </c>
      <c r="K209" s="61">
        <f>+K208-IF(K$18&gt;74,(K208/K$25)*$C$10)</f>
        <v/>
      </c>
      <c r="L209" s="61">
        <f>+L208-IF(L$18&gt;74,(L208/L$25)*$C$10)</f>
        <v/>
      </c>
      <c r="M209" s="61">
        <f>+M208-IF(M$18&gt;74,(M208/M$25)*$C$10)</f>
        <v/>
      </c>
      <c r="N209" s="61">
        <f>+N208-IF(N$18&gt;74,(N208/N$25)*$C$10)</f>
        <v/>
      </c>
      <c r="O209" s="61">
        <f>+O208-IF(O$18&gt;74,(O208/O$25)*$C$10)</f>
        <v/>
      </c>
      <c r="P209" s="61">
        <f>+P208-IF(P$18&gt;74,(P208/P$25)*$C$10)</f>
        <v/>
      </c>
      <c r="Q209" s="61">
        <f>+Q208-IF(Q$18&gt;74,(Q208/Q$25)*$C$10)</f>
        <v/>
      </c>
      <c r="R209" s="61">
        <f>+R208-IF(R$18&gt;74,(R208/R$25)*$C$10)</f>
        <v/>
      </c>
      <c r="S209" s="61">
        <f>+S208-IF(S$18&gt;74,(S208/S$25)*$C$10)</f>
        <v/>
      </c>
      <c r="T209" s="61">
        <f>+T208-IF(T$18&gt;74,(T208/T$25)*$C$10)</f>
        <v/>
      </c>
      <c r="U209" s="61">
        <f>+U208-IF(U$18&gt;74,(U208/U$25)*$C$10)</f>
        <v/>
      </c>
      <c r="V209" s="61">
        <f>+V208-IF(V$18&gt;74,(V208/V$25)*$C$10)</f>
        <v/>
      </c>
      <c r="W209" s="61">
        <f>+W208-IF(W$18&gt;74,(W208/W$25)*$C$10)</f>
        <v/>
      </c>
      <c r="X209" s="61">
        <f>+X208-IF(X$18&gt;74,(X208/X$25)*$C$10)</f>
        <v/>
      </c>
      <c r="Y209" s="61">
        <f>+Y208-IF(Y$18&gt;74,(Y208/Y$25)*$C$10)</f>
        <v/>
      </c>
      <c r="Z209" s="61">
        <f>+Z208-IF(Z$18&gt;74,(Z208/Z$25)*$C$10)</f>
        <v/>
      </c>
      <c r="AA209" s="61">
        <f>+AA208-IF(AA$18&gt;74,(AA208/AA$25)*$C$10)</f>
        <v/>
      </c>
      <c r="AB209" s="61">
        <f>+AB208-IF(AB$18&gt;74,(AB208/AB$25)*$C$10)</f>
        <v/>
      </c>
      <c r="AC209" s="61">
        <f>+AC208-IF(AC$18&gt;74,(AC208/AC$25)*$C$10)</f>
        <v/>
      </c>
      <c r="AD209" s="61">
        <f>+AD208-IF(AD$18&gt;74,(AD208/AD$25)*$C$10)</f>
        <v/>
      </c>
      <c r="AE209" s="61">
        <f>+AE208-IF(AE$18&gt;74,(AE208/AE$25)*$C$10)</f>
        <v/>
      </c>
      <c r="AF209" s="61">
        <f>+AF208-IF(AF$18&gt;74,(AF208/AF$25)*$C$10)</f>
        <v/>
      </c>
      <c r="AG209" s="61">
        <f>+AG208-IF(AG$18&gt;74,(AG208/AG$25)*$C$10)</f>
        <v/>
      </c>
      <c r="AH209" s="61">
        <f>+AH208-IF(AH$18&gt;74,(AH208/AH$25)*$C$10)</f>
        <v/>
      </c>
      <c r="AI209" s="61">
        <f>+AI208-IF(AI$18&gt;74,(AI208/AI$25)*$C$10)</f>
        <v/>
      </c>
      <c r="AJ209" s="61">
        <f>+AJ208-IF(AJ$18&gt;74,(AJ208/AJ$25)*$C$10)</f>
        <v/>
      </c>
      <c r="AK209" s="61">
        <f>+AK208-IF(AK$18&gt;74,(AK208/AK$25)*$C$10)</f>
        <v/>
      </c>
      <c r="AL209" s="61">
        <f>+AL208-IF(AL$18&gt;74,(AL208/AL$25)*$C$10)</f>
        <v/>
      </c>
      <c r="AM209" s="61">
        <f>+AM208-IF(AM$18&gt;74,(AM208/AM$25)*$C$10)</f>
        <v/>
      </c>
      <c r="AN209" s="61">
        <f>+AN208-IF(AN$18&gt;74,(AN208/AN$25)*$C$10)</f>
        <v/>
      </c>
      <c r="AO209" s="61">
        <f>+AO208-IF(AO$18&gt;74,(AO208/AO$25)*$C$10)</f>
        <v/>
      </c>
      <c r="AP209" s="61">
        <f>+AP208-IF(AP$18&gt;74,(AP208/AP$25)*$C$10)</f>
        <v/>
      </c>
      <c r="AQ209" s="61">
        <f>+AQ208-IF(AQ$18&gt;74,(AQ208/AQ$25)*$C$10)</f>
        <v/>
      </c>
      <c r="AR209" s="61">
        <f>+AR208-IF(AR$18&gt;74,(AR208/AR$25)*$C$10)</f>
        <v/>
      </c>
      <c r="AS209" s="61">
        <f>+AS208-IF(AS$18&gt;74,(AS208/AS$25)*$C$10)</f>
        <v/>
      </c>
      <c r="AT209" s="61">
        <f>+AT208-IF(AT$18&gt;74,(AT208/AT$25)*$C$10)</f>
        <v/>
      </c>
      <c r="AU209" s="61">
        <f>+AU208-IF(AU$18&gt;74,(AU208/AU$25)*$C$10)</f>
        <v/>
      </c>
      <c r="AV209" s="61">
        <f>+AV208-IF(AV$18&gt;74,(AV208/AV$25)*$C$10)</f>
        <v/>
      </c>
      <c r="AW209" s="61">
        <f>+AW208-IF(AW$18&gt;74,(AW208/AW$25)*$C$10)</f>
        <v/>
      </c>
      <c r="AX209" s="35">
        <f>IF(AW209&gt;0,1,0)</f>
        <v/>
      </c>
      <c r="AY209" s="35">
        <f>IF(AL209&gt;0,1,0)</f>
        <v/>
      </c>
      <c r="AZ209" s="35">
        <f>IF(AG209&gt;0,1,0)</f>
        <v/>
      </c>
      <c r="BA209" s="35">
        <f>IF(AB209&gt;0,1,0)</f>
        <v/>
      </c>
      <c r="BB209" s="35">
        <f>IF(W209&gt;0,1,0)</f>
        <v/>
      </c>
    </row>
    <row r="210">
      <c r="B210" s="154" t="inlineStr">
        <is>
          <t>trial 92</t>
        </is>
      </c>
      <c r="C210" s="155">
        <f>+start-$C$24</f>
        <v/>
      </c>
      <c r="D210" s="156">
        <f>IF((C210&lt;=0),0,((C210-D$24)*Stock*(_xlfn.NORM.INV(RAND(),stock_ave,stock_std))+(C210-D$24)*Bonds*(_xlfn.NORM.INV(RAND(),bond_ave,bond_std))+(C210-D$24)*cash*(_xlfn.NORM.INV(RAND(),cash_ave,cash_std))+(C210-D$24)))</f>
        <v/>
      </c>
      <c r="E210" s="156">
        <f>IF((D210&lt;=0),0,((D210-E$24)*Stock*(_xlfn.NORM.INV(RAND(),stock_ave,stock_std))+(D210-E$24)*Bonds*(_xlfn.NORM.INV(RAND(),bond_ave,bond_std))+(D210-E$24)*cash*(_xlfn.NORM.INV(RAND(),cash_ave,cash_std))+(D210-E$24)))</f>
        <v/>
      </c>
      <c r="F210" s="156">
        <f>IF((E210&lt;=0),0,((E210-F$24)*Stock*(_xlfn.NORM.INV(RAND(),stock_ave,stock_std))+(E210-F$24)*Bonds*(_xlfn.NORM.INV(RAND(),bond_ave,bond_std))+(E210-F$24)*cash*(_xlfn.NORM.INV(RAND(),cash_ave,cash_std))+(E210-F$24)))</f>
        <v/>
      </c>
      <c r="G210" s="156">
        <f>IF((F210&lt;=0),0,((F210-G$24)*Stock*(_xlfn.NORM.INV(RAND(),stock_ave,stock_std))+(F210-G$24)*Bonds*(_xlfn.NORM.INV(RAND(),bond_ave,bond_std))+(F210-G$24)*cash*(_xlfn.NORM.INV(RAND(),cash_ave,cash_std))+(F210-G$24)))</f>
        <v/>
      </c>
      <c r="H210" s="156">
        <f>IF((G210&lt;=0),0,((G210-H$24)*Stock*(_xlfn.NORM.INV(RAND(),stock_ave,stock_std))+(G210-H$24)*Bonds*(_xlfn.NORM.INV(RAND(),bond_ave,bond_std))+(G210-H$24)*cash*(_xlfn.NORM.INV(RAND(),cash_ave,cash_std))+(G210-H$24)))</f>
        <v/>
      </c>
      <c r="I210" s="156">
        <f>IF((H210&lt;=0),0,((H210-I$24)*Stock*(_xlfn.NORM.INV(RAND(),stock_ave,stock_std))+(H210-I$24)*Bonds*(_xlfn.NORM.INV(RAND(),bond_ave,bond_std))+(H210-I$24)*cash*(_xlfn.NORM.INV(RAND(),cash_ave,cash_std))+(H210-I$24)))</f>
        <v/>
      </c>
      <c r="J210" s="156">
        <f>IF((I210&lt;=0),0,((I210-J$24)*Stock*(_xlfn.NORM.INV(RAND(),stock_ave,stock_std))+(I210-J$24)*Bonds*(_xlfn.NORM.INV(RAND(),bond_ave,bond_std))+(I210-J$24)*cash*(_xlfn.NORM.INV(RAND(),cash_ave,cash_std))+(I210-J$24)))</f>
        <v/>
      </c>
      <c r="K210" s="156">
        <f>IF((J210&lt;=0),0,((J210-K$24)*Stock*(_xlfn.NORM.INV(RAND(),stock_ave,stock_std))+(J210-K$24)*Bonds*(_xlfn.NORM.INV(RAND(),bond_ave,bond_std))+(J210-K$24)*cash*(_xlfn.NORM.INV(RAND(),cash_ave,cash_std))+(J210-K$24)))</f>
        <v/>
      </c>
      <c r="L210" s="156">
        <f>IF((K210&lt;=0),0,((K210-L$24)*Stock*(_xlfn.NORM.INV(RAND(),stock_ave,stock_std))+(K210-L$24)*Bonds*(_xlfn.NORM.INV(RAND(),bond_ave,bond_std))+(K210-L$24)*cash*(_xlfn.NORM.INV(RAND(),cash_ave,cash_std))+(K210-L$24)))</f>
        <v/>
      </c>
      <c r="M210" s="156">
        <f>IF((L210&lt;=0),0,((L210-M$24)*Stock*(_xlfn.NORM.INV(RAND(),stock_ave,stock_std))+(L210-M$24)*Bonds*(_xlfn.NORM.INV(RAND(),bond_ave,bond_std))+(L210-M$24)*cash*(_xlfn.NORM.INV(RAND(),cash_ave,cash_std))+(L210-M$24)))</f>
        <v/>
      </c>
      <c r="N210" s="156">
        <f>IF((M210&lt;=0),0,((M210-N$24)*Stock*(_xlfn.NORM.INV(RAND(),stock_ave,stock_std))+(M210-N$24)*Bonds*(_xlfn.NORM.INV(RAND(),bond_ave,bond_std))+(M210-N$24)*cash*(_xlfn.NORM.INV(RAND(),cash_ave,cash_std))+(M210-N$24)))</f>
        <v/>
      </c>
      <c r="O210" s="156">
        <f>IF((N210&lt;=0),0,((N210-O$24)*Stock*(_xlfn.NORM.INV(RAND(),stock_ave,stock_std))+(N210-O$24)*Bonds*(_xlfn.NORM.INV(RAND(),bond_ave,bond_std))+(N210-O$24)*cash*(_xlfn.NORM.INV(RAND(),cash_ave,cash_std))+(N210-O$24)))</f>
        <v/>
      </c>
      <c r="P210" s="156">
        <f>IF((O210&lt;=0),0,((O210-P$24)*Stock*(_xlfn.NORM.INV(RAND(),stock_ave,stock_std))+(O210-P$24)*Bonds*(_xlfn.NORM.INV(RAND(),bond_ave,bond_std))+(O210-P$24)*cash*(_xlfn.NORM.INV(RAND(),cash_ave,cash_std))+(O210-P$24)))</f>
        <v/>
      </c>
      <c r="Q210" s="156">
        <f>IF((P210&lt;=0),0,((P210-Q$24)*Stock*(_xlfn.NORM.INV(RAND(),stock_ave,stock_std))+(P210-Q$24)*Bonds*(_xlfn.NORM.INV(RAND(),bond_ave,bond_std))+(P210-Q$24)*cash*(_xlfn.NORM.INV(RAND(),cash_ave,cash_std))+(P210-Q$24)))</f>
        <v/>
      </c>
      <c r="R210" s="156">
        <f>IF((Q210&lt;=0),0,((Q210-R$24)*Stock*(_xlfn.NORM.INV(RAND(),stock_ave,stock_std))+(Q210-R$24)*Bonds*(_xlfn.NORM.INV(RAND(),bond_ave,bond_std))+(Q210-R$24)*cash*(_xlfn.NORM.INV(RAND(),cash_ave,cash_std))+(Q210-R$24)))</f>
        <v/>
      </c>
      <c r="S210" s="156">
        <f>IF((R210&lt;=0),0,((R210-S$24)*Stock*(_xlfn.NORM.INV(RAND(),stock_ave,stock_std))+(R210-S$24)*Bonds*(_xlfn.NORM.INV(RAND(),bond_ave,bond_std))+(R210-S$24)*cash*(_xlfn.NORM.INV(RAND(),cash_ave,cash_std))+(R210-S$24)))</f>
        <v/>
      </c>
      <c r="T210" s="156">
        <f>IF((S210&lt;=0),0,((S210-T$24)*Stock*(_xlfn.NORM.INV(RAND(),stock_ave,stock_std))+(S210-T$24)*Bonds*(_xlfn.NORM.INV(RAND(),bond_ave,bond_std))+(S210-T$24)*cash*(_xlfn.NORM.INV(RAND(),cash_ave,cash_std))+(S210-T$24)))</f>
        <v/>
      </c>
      <c r="U210" s="156">
        <f>IF((T210&lt;=0),0,((T210-U$24)*Stock*(_xlfn.NORM.INV(RAND(),stock_ave,stock_std))+(T210-U$24)*Bonds*(_xlfn.NORM.INV(RAND(),bond_ave,bond_std))+(T210-U$24)*cash*(_xlfn.NORM.INV(RAND(),cash_ave,cash_std))+(T210-U$24)))</f>
        <v/>
      </c>
      <c r="V210" s="156">
        <f>IF((U210&lt;=0),0,((U210-V$24)*Stock*(_xlfn.NORM.INV(RAND(),stock_ave,stock_std))+(U210-V$24)*Bonds*(_xlfn.NORM.INV(RAND(),bond_ave,bond_std))+(U210-V$24)*cash*(_xlfn.NORM.INV(RAND(),cash_ave,cash_std))+(U210-V$24)))</f>
        <v/>
      </c>
      <c r="W210" s="156">
        <f>IF((V210&lt;=0),0,((V210-W$24)*Stock*(_xlfn.NORM.INV(RAND(),stock_ave,stock_std))+(V210-W$24)*Bonds*(_xlfn.NORM.INV(RAND(),bond_ave,bond_std))+(V210-W$24)*cash*(_xlfn.NORM.INV(RAND(),cash_ave,cash_std))+(V210-W$24)))</f>
        <v/>
      </c>
      <c r="X210" s="156">
        <f>IF((W210&lt;=0),0,((W210-X$24)*Stock*(_xlfn.NORM.INV(RAND(),stock_ave,stock_std))+(W210-X$24)*Bonds*(_xlfn.NORM.INV(RAND(),bond_ave,bond_std))+(W210-X$24)*cash*(_xlfn.NORM.INV(RAND(),cash_ave,cash_std))+(W210-X$24)))</f>
        <v/>
      </c>
      <c r="Y210" s="156">
        <f>IF((X210&lt;=0),0,((X210-Y$24)*Stock*(_xlfn.NORM.INV(RAND(),stock_ave,stock_std))+(X210-Y$24)*Bonds*(_xlfn.NORM.INV(RAND(),bond_ave,bond_std))+(X210-Y$24)*cash*(_xlfn.NORM.INV(RAND(),cash_ave,cash_std))+(X210-Y$24)))</f>
        <v/>
      </c>
      <c r="Z210" s="156">
        <f>IF((Y210&lt;=0),0,((Y210-Z$24)*Stock*(_xlfn.NORM.INV(RAND(),stock_ave,stock_std))+(Y210-Z$24)*Bonds*(_xlfn.NORM.INV(RAND(),bond_ave,bond_std))+(Y210-Z$24)*cash*(_xlfn.NORM.INV(RAND(),cash_ave,cash_std))+(Y210-Z$24)))</f>
        <v/>
      </c>
      <c r="AA210" s="156">
        <f>IF((Z210&lt;=0),0,((Z210-AA$24)*Stock*(_xlfn.NORM.INV(RAND(),stock_ave,stock_std))+(Z210-AA$24)*Bonds*(_xlfn.NORM.INV(RAND(),bond_ave,bond_std))+(Z210-AA$24)*cash*(_xlfn.NORM.INV(RAND(),cash_ave,cash_std))+(Z210-AA$24)))</f>
        <v/>
      </c>
      <c r="AB210" s="156">
        <f>IF((AA210&lt;=0),0,((AA210-AB$24)*Stock*(_xlfn.NORM.INV(RAND(),stock_ave,stock_std))+(AA210-AB$24)*Bonds*(_xlfn.NORM.INV(RAND(),bond_ave,bond_std))+(AA210-AB$24)*cash*(_xlfn.NORM.INV(RAND(),cash_ave,cash_std))+(AA210-AB$24)))</f>
        <v/>
      </c>
      <c r="AC210" s="156">
        <f>IF((AB210&lt;=0),0,((AB210-AC$24)*Stock*(_xlfn.NORM.INV(RAND(),stock_ave,stock_std))+(AB210-AC$24)*Bonds*(_xlfn.NORM.INV(RAND(),bond_ave,bond_std))+(AB210-AC$24)*cash*(_xlfn.NORM.INV(RAND(),cash_ave,cash_std))+(AB210-AC$24)))</f>
        <v/>
      </c>
      <c r="AD210" s="156">
        <f>IF((AC210&lt;=0),0,((AC210-AD$24)*Stock*(_xlfn.NORM.INV(RAND(),stock_ave,stock_std))+(AC210-AD$24)*Bonds*(_xlfn.NORM.INV(RAND(),bond_ave,bond_std))+(AC210-AD$24)*cash*(_xlfn.NORM.INV(RAND(),cash_ave,cash_std))+(AC210-AD$24)))</f>
        <v/>
      </c>
      <c r="AE210" s="156">
        <f>IF((AD210&lt;=0),0,((AD210-AE$24)*Stock*(_xlfn.NORM.INV(RAND(),stock_ave,stock_std))+(AD210-AE$24)*Bonds*(_xlfn.NORM.INV(RAND(),bond_ave,bond_std))+(AD210-AE$24)*cash*(_xlfn.NORM.INV(RAND(),cash_ave,cash_std))+(AD210-AE$24)))</f>
        <v/>
      </c>
      <c r="AF210" s="156">
        <f>IF((AE210&lt;=0),0,((AE210-AF$24)*Stock*(_xlfn.NORM.INV(RAND(),stock_ave,stock_std))+(AE210-AF$24)*Bonds*(_xlfn.NORM.INV(RAND(),bond_ave,bond_std))+(AE210-AF$24)*cash*(_xlfn.NORM.INV(RAND(),cash_ave,cash_std))+(AE210-AF$24)))</f>
        <v/>
      </c>
      <c r="AG210" s="156">
        <f>IF((AF210&lt;=0),0,((AF210-AG$24)*Stock*(_xlfn.NORM.INV(RAND(),stock_ave,stock_std))+(AF210-AG$24)*Bonds*(_xlfn.NORM.INV(RAND(),bond_ave,bond_std))+(AF210-AG$24)*cash*(_xlfn.NORM.INV(RAND(),cash_ave,cash_std))+(AF210-AG$24)))</f>
        <v/>
      </c>
      <c r="AH210" s="156">
        <f>IF((AG210&lt;=0),0,((AG210-AH$24)*Stock*(_xlfn.NORM.INV(RAND(),stock_ave,stock_std))+(AG210-AH$24)*Bonds*(_xlfn.NORM.INV(RAND(),bond_ave,bond_std))+(AG210-AH$24)*cash*(_xlfn.NORM.INV(RAND(),cash_ave,cash_std))+(AG210-AH$24)))</f>
        <v/>
      </c>
      <c r="AI210" s="156">
        <f>IF((AH210&lt;=0),0,((AH210-AI$24)*Stock*(_xlfn.NORM.INV(RAND(),stock_ave,stock_std))+(AH210-AI$24)*Bonds*(_xlfn.NORM.INV(RAND(),bond_ave,bond_std))+(AH210-AI$24)*cash*(_xlfn.NORM.INV(RAND(),cash_ave,cash_std))+(AH210-AI$24)))</f>
        <v/>
      </c>
      <c r="AJ210" s="156">
        <f>IF((AI210&lt;=0),0,((AI210-AJ$24)*Stock*(_xlfn.NORM.INV(RAND(),stock_ave,stock_std))+(AI210-AJ$24)*Bonds*(_xlfn.NORM.INV(RAND(),bond_ave,bond_std))+(AI210-AJ$24)*cash*(_xlfn.NORM.INV(RAND(),cash_ave,cash_std))+(AI210-AJ$24)))</f>
        <v/>
      </c>
      <c r="AK210" s="156">
        <f>IF((AJ210&lt;=0),0,((AJ210-AK$24)*Stock*(_xlfn.NORM.INV(RAND(),stock_ave,stock_std))+(AJ210-AK$24)*Bonds*(_xlfn.NORM.INV(RAND(),bond_ave,bond_std))+(AJ210-AK$24)*cash*(_xlfn.NORM.INV(RAND(),cash_ave,cash_std))+(AJ210-AK$24)))</f>
        <v/>
      </c>
      <c r="AL210" s="156">
        <f>IF((AK210&lt;=0),0,((AK210-AL$24)*Stock*(_xlfn.NORM.INV(RAND(),stock_ave,stock_std))+(AK210-AL$24)*Bonds*(_xlfn.NORM.INV(RAND(),bond_ave,bond_std))+(AK210-AL$24)*cash*(_xlfn.NORM.INV(RAND(),cash_ave,cash_std))+(AK210-AL$24)))</f>
        <v/>
      </c>
      <c r="AM210" s="156">
        <f>IF((AL210&lt;=0),0,((AL210-AM$24)*Stock*(_xlfn.NORM.INV(RAND(),stock_ave,stock_std))+(AL210-AM$24)*Bonds*(_xlfn.NORM.INV(RAND(),bond_ave,bond_std))+(AL210-AM$24)*cash*(_xlfn.NORM.INV(RAND(),cash_ave,cash_std))+(AL210-AM$24)))</f>
        <v/>
      </c>
      <c r="AN210" s="156">
        <f>IF((AM210&lt;=0),0,((AM210-AN$24)*Stock*(_xlfn.NORM.INV(RAND(),stock_ave,stock_std))+(AM210-AN$24)*Bonds*(_xlfn.NORM.INV(RAND(),bond_ave,bond_std))+(AM210-AN$24)*cash*(_xlfn.NORM.INV(RAND(),cash_ave,cash_std))+(AM210-AN$24)))</f>
        <v/>
      </c>
      <c r="AO210" s="156">
        <f>IF((AN210&lt;=0),0,((AN210-AO$24)*Stock*(_xlfn.NORM.INV(RAND(),stock_ave,stock_std))+(AN210-AO$24)*Bonds*(_xlfn.NORM.INV(RAND(),bond_ave,bond_std))+(AN210-AO$24)*cash*(_xlfn.NORM.INV(RAND(),cash_ave,cash_std))+(AN210-AO$24)))</f>
        <v/>
      </c>
      <c r="AP210" s="156">
        <f>IF((AO210&lt;=0),0,((AO210-AP$24)*Stock*(_xlfn.NORM.INV(RAND(),stock_ave,stock_std))+(AO210-AP$24)*Bonds*(_xlfn.NORM.INV(RAND(),bond_ave,bond_std))+(AO210-AP$24)*cash*(_xlfn.NORM.INV(RAND(),cash_ave,cash_std))+(AO210-AP$24)))</f>
        <v/>
      </c>
      <c r="AQ210" s="156">
        <f>IF((AP210&lt;=0),0,((AP210-AQ$24)*Stock*(_xlfn.NORM.INV(RAND(),stock_ave,stock_std))+(AP210-AQ$24)*Bonds*(_xlfn.NORM.INV(RAND(),bond_ave,bond_std))+(AP210-AQ$24)*cash*(_xlfn.NORM.INV(RAND(),cash_ave,cash_std))+(AP210-AQ$24)))</f>
        <v/>
      </c>
      <c r="AR210" s="156">
        <f>IF((AQ210&lt;=0),0,((AQ210-AR$24)*Stock*(_xlfn.NORM.INV(RAND(),stock_ave,stock_std))+(AQ210-AR$24)*Bonds*(_xlfn.NORM.INV(RAND(),bond_ave,bond_std))+(AQ210-AR$24)*cash*(_xlfn.NORM.INV(RAND(),cash_ave,cash_std))+(AQ210-AR$24)))</f>
        <v/>
      </c>
      <c r="AS210" s="156">
        <f>IF((AR210&lt;=0),0,((AR210-AS$24)*Stock*(_xlfn.NORM.INV(RAND(),stock_ave,stock_std))+(AR210-AS$24)*Bonds*(_xlfn.NORM.INV(RAND(),bond_ave,bond_std))+(AR210-AS$24)*cash*(_xlfn.NORM.INV(RAND(),cash_ave,cash_std))+(AR210-AS$24)))</f>
        <v/>
      </c>
      <c r="AT210" s="156">
        <f>IF((AS210&lt;=0),0,((AS210-AT$24)*Stock*(_xlfn.NORM.INV(RAND(),stock_ave,stock_std))+(AS210-AT$24)*Bonds*(_xlfn.NORM.INV(RAND(),bond_ave,bond_std))+(AS210-AT$24)*cash*(_xlfn.NORM.INV(RAND(),cash_ave,cash_std))+(AS210-AT$24)))</f>
        <v/>
      </c>
      <c r="AU210" s="156">
        <f>IF((AT210&lt;=0),0,((AT210-AU$24)*Stock*(_xlfn.NORM.INV(RAND(),stock_ave,stock_std))+(AT210-AU$24)*Bonds*(_xlfn.NORM.INV(RAND(),bond_ave,bond_std))+(AT210-AU$24)*cash*(_xlfn.NORM.INV(RAND(),cash_ave,cash_std))+(AT210-AU$24)))</f>
        <v/>
      </c>
      <c r="AV210" s="156">
        <f>IF((AU210&lt;=0),0,((AU210-AV$24)*Stock*(_xlfn.NORM.INV(RAND(),stock_ave,stock_std))+(AU210-AV$24)*Bonds*(_xlfn.NORM.INV(RAND(),bond_ave,bond_std))+(AU210-AV$24)*cash*(_xlfn.NORM.INV(RAND(),cash_ave,cash_std))+(AU210-AV$24)))</f>
        <v/>
      </c>
      <c r="AW210" s="156">
        <f>IF((AV210&lt;=0),0,((AV210-AW$24)*Stock*(_xlfn.NORM.INV(RAND(),stock_ave,stock_std))+(AV210-AW$24)*Bonds*(_xlfn.NORM.INV(RAND(),bond_ave,bond_std))+(AV210-AW$24)*cash*(_xlfn.NORM.INV(RAND(),cash_ave,cash_std))+(AV210-AW$24)))</f>
        <v/>
      </c>
      <c r="AX210" s="159" t="n"/>
      <c r="AY210" s="159" t="n"/>
      <c r="AZ210" s="159" t="n"/>
      <c r="BA210" s="159" t="n"/>
      <c r="BB210" s="159" t="n"/>
    </row>
    <row r="211">
      <c r="C211" s="147" t="n"/>
      <c r="D211" s="61">
        <f>+D210-IF(D$18&gt;74,(D210/D$25)*$C$10)</f>
        <v/>
      </c>
      <c r="E211" s="61">
        <f>+E210-IF(E$18&gt;74,(E210/E$25)*$C$10)</f>
        <v/>
      </c>
      <c r="F211" s="61">
        <f>+F210-IF(F$18&gt;74,(F210/F$25)*$C$10)</f>
        <v/>
      </c>
      <c r="G211" s="61">
        <f>+G210-IF(G$18&gt;74,(G210/G$25)*$C$10)</f>
        <v/>
      </c>
      <c r="H211" s="61">
        <f>+H210-IF(H$18&gt;74,(H210/H$25)*$C$10)</f>
        <v/>
      </c>
      <c r="I211" s="61">
        <f>+I210-IF(I$18&gt;74,(I210/I$25)*$C$10)</f>
        <v/>
      </c>
      <c r="J211" s="61">
        <f>+J210-IF(J$18&gt;74,(J210/J$25)*$C$10)</f>
        <v/>
      </c>
      <c r="K211" s="61">
        <f>+K210-IF(K$18&gt;74,(K210/K$25)*$C$10)</f>
        <v/>
      </c>
      <c r="L211" s="61">
        <f>+L210-IF(L$18&gt;74,(L210/L$25)*$C$10)</f>
        <v/>
      </c>
      <c r="M211" s="61">
        <f>+M210-IF(M$18&gt;74,(M210/M$25)*$C$10)</f>
        <v/>
      </c>
      <c r="N211" s="61">
        <f>+N210-IF(N$18&gt;74,(N210/N$25)*$C$10)</f>
        <v/>
      </c>
      <c r="O211" s="61">
        <f>+O210-IF(O$18&gt;74,(O210/O$25)*$C$10)</f>
        <v/>
      </c>
      <c r="P211" s="61">
        <f>+P210-IF(P$18&gt;74,(P210/P$25)*$C$10)</f>
        <v/>
      </c>
      <c r="Q211" s="61">
        <f>+Q210-IF(Q$18&gt;74,(Q210/Q$25)*$C$10)</f>
        <v/>
      </c>
      <c r="R211" s="61">
        <f>+R210-IF(R$18&gt;74,(R210/R$25)*$C$10)</f>
        <v/>
      </c>
      <c r="S211" s="61">
        <f>+S210-IF(S$18&gt;74,(S210/S$25)*$C$10)</f>
        <v/>
      </c>
      <c r="T211" s="61">
        <f>+T210-IF(T$18&gt;74,(T210/T$25)*$C$10)</f>
        <v/>
      </c>
      <c r="U211" s="61">
        <f>+U210-IF(U$18&gt;74,(U210/U$25)*$C$10)</f>
        <v/>
      </c>
      <c r="V211" s="61">
        <f>+V210-IF(V$18&gt;74,(V210/V$25)*$C$10)</f>
        <v/>
      </c>
      <c r="W211" s="61">
        <f>+W210-IF(W$18&gt;74,(W210/W$25)*$C$10)</f>
        <v/>
      </c>
      <c r="X211" s="61">
        <f>+X210-IF(X$18&gt;74,(X210/X$25)*$C$10)</f>
        <v/>
      </c>
      <c r="Y211" s="61">
        <f>+Y210-IF(Y$18&gt;74,(Y210/Y$25)*$C$10)</f>
        <v/>
      </c>
      <c r="Z211" s="61">
        <f>+Z210-IF(Z$18&gt;74,(Z210/Z$25)*$C$10)</f>
        <v/>
      </c>
      <c r="AA211" s="61">
        <f>+AA210-IF(AA$18&gt;74,(AA210/AA$25)*$C$10)</f>
        <v/>
      </c>
      <c r="AB211" s="61">
        <f>+AB210-IF(AB$18&gt;74,(AB210/AB$25)*$C$10)</f>
        <v/>
      </c>
      <c r="AC211" s="61">
        <f>+AC210-IF(AC$18&gt;74,(AC210/AC$25)*$C$10)</f>
        <v/>
      </c>
      <c r="AD211" s="61">
        <f>+AD210-IF(AD$18&gt;74,(AD210/AD$25)*$C$10)</f>
        <v/>
      </c>
      <c r="AE211" s="61">
        <f>+AE210-IF(AE$18&gt;74,(AE210/AE$25)*$C$10)</f>
        <v/>
      </c>
      <c r="AF211" s="61">
        <f>+AF210-IF(AF$18&gt;74,(AF210/AF$25)*$C$10)</f>
        <v/>
      </c>
      <c r="AG211" s="61">
        <f>+AG210-IF(AG$18&gt;74,(AG210/AG$25)*$C$10)</f>
        <v/>
      </c>
      <c r="AH211" s="61">
        <f>+AH210-IF(AH$18&gt;74,(AH210/AH$25)*$C$10)</f>
        <v/>
      </c>
      <c r="AI211" s="61">
        <f>+AI210-IF(AI$18&gt;74,(AI210/AI$25)*$C$10)</f>
        <v/>
      </c>
      <c r="AJ211" s="61">
        <f>+AJ210-IF(AJ$18&gt;74,(AJ210/AJ$25)*$C$10)</f>
        <v/>
      </c>
      <c r="AK211" s="61">
        <f>+AK210-IF(AK$18&gt;74,(AK210/AK$25)*$C$10)</f>
        <v/>
      </c>
      <c r="AL211" s="61">
        <f>+AL210-IF(AL$18&gt;74,(AL210/AL$25)*$C$10)</f>
        <v/>
      </c>
      <c r="AM211" s="61">
        <f>+AM210-IF(AM$18&gt;74,(AM210/AM$25)*$C$10)</f>
        <v/>
      </c>
      <c r="AN211" s="61">
        <f>+AN210-IF(AN$18&gt;74,(AN210/AN$25)*$C$10)</f>
        <v/>
      </c>
      <c r="AO211" s="61">
        <f>+AO210-IF(AO$18&gt;74,(AO210/AO$25)*$C$10)</f>
        <v/>
      </c>
      <c r="AP211" s="61">
        <f>+AP210-IF(AP$18&gt;74,(AP210/AP$25)*$C$10)</f>
        <v/>
      </c>
      <c r="AQ211" s="61">
        <f>+AQ210-IF(AQ$18&gt;74,(AQ210/AQ$25)*$C$10)</f>
        <v/>
      </c>
      <c r="AR211" s="61">
        <f>+AR210-IF(AR$18&gt;74,(AR210/AR$25)*$C$10)</f>
        <v/>
      </c>
      <c r="AS211" s="61">
        <f>+AS210-IF(AS$18&gt;74,(AS210/AS$25)*$C$10)</f>
        <v/>
      </c>
      <c r="AT211" s="61">
        <f>+AT210-IF(AT$18&gt;74,(AT210/AT$25)*$C$10)</f>
        <v/>
      </c>
      <c r="AU211" s="61">
        <f>+AU210-IF(AU$18&gt;74,(AU210/AU$25)*$C$10)</f>
        <v/>
      </c>
      <c r="AV211" s="61">
        <f>+AV210-IF(AV$18&gt;74,(AV210/AV$25)*$C$10)</f>
        <v/>
      </c>
      <c r="AW211" s="61">
        <f>+AW210-IF(AW$18&gt;74,(AW210/AW$25)*$C$10)</f>
        <v/>
      </c>
      <c r="AX211" s="35">
        <f>IF(AW211&gt;0,1,0)</f>
        <v/>
      </c>
      <c r="AY211" s="35">
        <f>IF(AL211&gt;0,1,0)</f>
        <v/>
      </c>
      <c r="AZ211" s="35">
        <f>IF(AG211&gt;0,1,0)</f>
        <v/>
      </c>
      <c r="BA211" s="35">
        <f>IF(AB211&gt;0,1,0)</f>
        <v/>
      </c>
      <c r="BB211" s="35">
        <f>IF(W211&gt;0,1,0)</f>
        <v/>
      </c>
    </row>
    <row r="212">
      <c r="B212" s="154" t="inlineStr">
        <is>
          <t>trial 93</t>
        </is>
      </c>
      <c r="C212" s="155">
        <f>+start-$C$24</f>
        <v/>
      </c>
      <c r="D212" s="156">
        <f>IF((C212&lt;=0),0,((C212-D$24)*Stock*(_xlfn.NORM.INV(RAND(),stock_ave,stock_std))+(C212-D$24)*Bonds*(_xlfn.NORM.INV(RAND(),bond_ave,bond_std))+(C212-D$24)*cash*(_xlfn.NORM.INV(RAND(),cash_ave,cash_std))+(C212-D$24)))</f>
        <v/>
      </c>
      <c r="E212" s="156">
        <f>IF((D212&lt;=0),0,((D212-E$24)*Stock*(_xlfn.NORM.INV(RAND(),stock_ave,stock_std))+(D212-E$24)*Bonds*(_xlfn.NORM.INV(RAND(),bond_ave,bond_std))+(D212-E$24)*cash*(_xlfn.NORM.INV(RAND(),cash_ave,cash_std))+(D212-E$24)))</f>
        <v/>
      </c>
      <c r="F212" s="156">
        <f>IF((E212&lt;=0),0,((E212-F$24)*Stock*(_xlfn.NORM.INV(RAND(),stock_ave,stock_std))+(E212-F$24)*Bonds*(_xlfn.NORM.INV(RAND(),bond_ave,bond_std))+(E212-F$24)*cash*(_xlfn.NORM.INV(RAND(),cash_ave,cash_std))+(E212-F$24)))</f>
        <v/>
      </c>
      <c r="G212" s="156">
        <f>IF((F212&lt;=0),0,((F212-G$24)*Stock*(_xlfn.NORM.INV(RAND(),stock_ave,stock_std))+(F212-G$24)*Bonds*(_xlfn.NORM.INV(RAND(),bond_ave,bond_std))+(F212-G$24)*cash*(_xlfn.NORM.INV(RAND(),cash_ave,cash_std))+(F212-G$24)))</f>
        <v/>
      </c>
      <c r="H212" s="156">
        <f>IF((G212&lt;=0),0,((G212-H$24)*Stock*(_xlfn.NORM.INV(RAND(),stock_ave,stock_std))+(G212-H$24)*Bonds*(_xlfn.NORM.INV(RAND(),bond_ave,bond_std))+(G212-H$24)*cash*(_xlfn.NORM.INV(RAND(),cash_ave,cash_std))+(G212-H$24)))</f>
        <v/>
      </c>
      <c r="I212" s="156">
        <f>IF((H212&lt;=0),0,((H212-I$24)*Stock*(_xlfn.NORM.INV(RAND(),stock_ave,stock_std))+(H212-I$24)*Bonds*(_xlfn.NORM.INV(RAND(),bond_ave,bond_std))+(H212-I$24)*cash*(_xlfn.NORM.INV(RAND(),cash_ave,cash_std))+(H212-I$24)))</f>
        <v/>
      </c>
      <c r="J212" s="156">
        <f>IF((I212&lt;=0),0,((I212-J$24)*Stock*(_xlfn.NORM.INV(RAND(),stock_ave,stock_std))+(I212-J$24)*Bonds*(_xlfn.NORM.INV(RAND(),bond_ave,bond_std))+(I212-J$24)*cash*(_xlfn.NORM.INV(RAND(),cash_ave,cash_std))+(I212-J$24)))</f>
        <v/>
      </c>
      <c r="K212" s="156">
        <f>IF((J212&lt;=0),0,((J212-K$24)*Stock*(_xlfn.NORM.INV(RAND(),stock_ave,stock_std))+(J212-K$24)*Bonds*(_xlfn.NORM.INV(RAND(),bond_ave,bond_std))+(J212-K$24)*cash*(_xlfn.NORM.INV(RAND(),cash_ave,cash_std))+(J212-K$24)))</f>
        <v/>
      </c>
      <c r="L212" s="156">
        <f>IF((K212&lt;=0),0,((K212-L$24)*Stock*(_xlfn.NORM.INV(RAND(),stock_ave,stock_std))+(K212-L$24)*Bonds*(_xlfn.NORM.INV(RAND(),bond_ave,bond_std))+(K212-L$24)*cash*(_xlfn.NORM.INV(RAND(),cash_ave,cash_std))+(K212-L$24)))</f>
        <v/>
      </c>
      <c r="M212" s="156">
        <f>IF((L212&lt;=0),0,((L212-M$24)*Stock*(_xlfn.NORM.INV(RAND(),stock_ave,stock_std))+(L212-M$24)*Bonds*(_xlfn.NORM.INV(RAND(),bond_ave,bond_std))+(L212-M$24)*cash*(_xlfn.NORM.INV(RAND(),cash_ave,cash_std))+(L212-M$24)))</f>
        <v/>
      </c>
      <c r="N212" s="156">
        <f>IF((M212&lt;=0),0,((M212-N$24)*Stock*(_xlfn.NORM.INV(RAND(),stock_ave,stock_std))+(M212-N$24)*Bonds*(_xlfn.NORM.INV(RAND(),bond_ave,bond_std))+(M212-N$24)*cash*(_xlfn.NORM.INV(RAND(),cash_ave,cash_std))+(M212-N$24)))</f>
        <v/>
      </c>
      <c r="O212" s="156">
        <f>IF((N212&lt;=0),0,((N212-O$24)*Stock*(_xlfn.NORM.INV(RAND(),stock_ave,stock_std))+(N212-O$24)*Bonds*(_xlfn.NORM.INV(RAND(),bond_ave,bond_std))+(N212-O$24)*cash*(_xlfn.NORM.INV(RAND(),cash_ave,cash_std))+(N212-O$24)))</f>
        <v/>
      </c>
      <c r="P212" s="156">
        <f>IF((O212&lt;=0),0,((O212-P$24)*Stock*(_xlfn.NORM.INV(RAND(),stock_ave,stock_std))+(O212-P$24)*Bonds*(_xlfn.NORM.INV(RAND(),bond_ave,bond_std))+(O212-P$24)*cash*(_xlfn.NORM.INV(RAND(),cash_ave,cash_std))+(O212-P$24)))</f>
        <v/>
      </c>
      <c r="Q212" s="156">
        <f>IF((P212&lt;=0),0,((P212-Q$24)*Stock*(_xlfn.NORM.INV(RAND(),stock_ave,stock_std))+(P212-Q$24)*Bonds*(_xlfn.NORM.INV(RAND(),bond_ave,bond_std))+(P212-Q$24)*cash*(_xlfn.NORM.INV(RAND(),cash_ave,cash_std))+(P212-Q$24)))</f>
        <v/>
      </c>
      <c r="R212" s="156">
        <f>IF((Q212&lt;=0),0,((Q212-R$24)*Stock*(_xlfn.NORM.INV(RAND(),stock_ave,stock_std))+(Q212-R$24)*Bonds*(_xlfn.NORM.INV(RAND(),bond_ave,bond_std))+(Q212-R$24)*cash*(_xlfn.NORM.INV(RAND(),cash_ave,cash_std))+(Q212-R$24)))</f>
        <v/>
      </c>
      <c r="S212" s="156">
        <f>IF((R212&lt;=0),0,((R212-S$24)*Stock*(_xlfn.NORM.INV(RAND(),stock_ave,stock_std))+(R212-S$24)*Bonds*(_xlfn.NORM.INV(RAND(),bond_ave,bond_std))+(R212-S$24)*cash*(_xlfn.NORM.INV(RAND(),cash_ave,cash_std))+(R212-S$24)))</f>
        <v/>
      </c>
      <c r="T212" s="156">
        <f>IF((S212&lt;=0),0,((S212-T$24)*Stock*(_xlfn.NORM.INV(RAND(),stock_ave,stock_std))+(S212-T$24)*Bonds*(_xlfn.NORM.INV(RAND(),bond_ave,bond_std))+(S212-T$24)*cash*(_xlfn.NORM.INV(RAND(),cash_ave,cash_std))+(S212-T$24)))</f>
        <v/>
      </c>
      <c r="U212" s="156">
        <f>IF((T212&lt;=0),0,((T212-U$24)*Stock*(_xlfn.NORM.INV(RAND(),stock_ave,stock_std))+(T212-U$24)*Bonds*(_xlfn.NORM.INV(RAND(),bond_ave,bond_std))+(T212-U$24)*cash*(_xlfn.NORM.INV(RAND(),cash_ave,cash_std))+(T212-U$24)))</f>
        <v/>
      </c>
      <c r="V212" s="156">
        <f>IF((U212&lt;=0),0,((U212-V$24)*Stock*(_xlfn.NORM.INV(RAND(),stock_ave,stock_std))+(U212-V$24)*Bonds*(_xlfn.NORM.INV(RAND(),bond_ave,bond_std))+(U212-V$24)*cash*(_xlfn.NORM.INV(RAND(),cash_ave,cash_std))+(U212-V$24)))</f>
        <v/>
      </c>
      <c r="W212" s="156">
        <f>IF((V212&lt;=0),0,((V212-W$24)*Stock*(_xlfn.NORM.INV(RAND(),stock_ave,stock_std))+(V212-W$24)*Bonds*(_xlfn.NORM.INV(RAND(),bond_ave,bond_std))+(V212-W$24)*cash*(_xlfn.NORM.INV(RAND(),cash_ave,cash_std))+(V212-W$24)))</f>
        <v/>
      </c>
      <c r="X212" s="156">
        <f>IF((W212&lt;=0),0,((W212-X$24)*Stock*(_xlfn.NORM.INV(RAND(),stock_ave,stock_std))+(W212-X$24)*Bonds*(_xlfn.NORM.INV(RAND(),bond_ave,bond_std))+(W212-X$24)*cash*(_xlfn.NORM.INV(RAND(),cash_ave,cash_std))+(W212-X$24)))</f>
        <v/>
      </c>
      <c r="Y212" s="156">
        <f>IF((X212&lt;=0),0,((X212-Y$24)*Stock*(_xlfn.NORM.INV(RAND(),stock_ave,stock_std))+(X212-Y$24)*Bonds*(_xlfn.NORM.INV(RAND(),bond_ave,bond_std))+(X212-Y$24)*cash*(_xlfn.NORM.INV(RAND(),cash_ave,cash_std))+(X212-Y$24)))</f>
        <v/>
      </c>
      <c r="Z212" s="156">
        <f>IF((Y212&lt;=0),0,((Y212-Z$24)*Stock*(_xlfn.NORM.INV(RAND(),stock_ave,stock_std))+(Y212-Z$24)*Bonds*(_xlfn.NORM.INV(RAND(),bond_ave,bond_std))+(Y212-Z$24)*cash*(_xlfn.NORM.INV(RAND(),cash_ave,cash_std))+(Y212-Z$24)))</f>
        <v/>
      </c>
      <c r="AA212" s="156">
        <f>IF((Z212&lt;=0),0,((Z212-AA$24)*Stock*(_xlfn.NORM.INV(RAND(),stock_ave,stock_std))+(Z212-AA$24)*Bonds*(_xlfn.NORM.INV(RAND(),bond_ave,bond_std))+(Z212-AA$24)*cash*(_xlfn.NORM.INV(RAND(),cash_ave,cash_std))+(Z212-AA$24)))</f>
        <v/>
      </c>
      <c r="AB212" s="156">
        <f>IF((AA212&lt;=0),0,((AA212-AB$24)*Stock*(_xlfn.NORM.INV(RAND(),stock_ave,stock_std))+(AA212-AB$24)*Bonds*(_xlfn.NORM.INV(RAND(),bond_ave,bond_std))+(AA212-AB$24)*cash*(_xlfn.NORM.INV(RAND(),cash_ave,cash_std))+(AA212-AB$24)))</f>
        <v/>
      </c>
      <c r="AC212" s="156">
        <f>IF((AB212&lt;=0),0,((AB212-AC$24)*Stock*(_xlfn.NORM.INV(RAND(),stock_ave,stock_std))+(AB212-AC$24)*Bonds*(_xlfn.NORM.INV(RAND(),bond_ave,bond_std))+(AB212-AC$24)*cash*(_xlfn.NORM.INV(RAND(),cash_ave,cash_std))+(AB212-AC$24)))</f>
        <v/>
      </c>
      <c r="AD212" s="156">
        <f>IF((AC212&lt;=0),0,((AC212-AD$24)*Stock*(_xlfn.NORM.INV(RAND(),stock_ave,stock_std))+(AC212-AD$24)*Bonds*(_xlfn.NORM.INV(RAND(),bond_ave,bond_std))+(AC212-AD$24)*cash*(_xlfn.NORM.INV(RAND(),cash_ave,cash_std))+(AC212-AD$24)))</f>
        <v/>
      </c>
      <c r="AE212" s="156">
        <f>IF((AD212&lt;=0),0,((AD212-AE$24)*Stock*(_xlfn.NORM.INV(RAND(),stock_ave,stock_std))+(AD212-AE$24)*Bonds*(_xlfn.NORM.INV(RAND(),bond_ave,bond_std))+(AD212-AE$24)*cash*(_xlfn.NORM.INV(RAND(),cash_ave,cash_std))+(AD212-AE$24)))</f>
        <v/>
      </c>
      <c r="AF212" s="156">
        <f>IF((AE212&lt;=0),0,((AE212-AF$24)*Stock*(_xlfn.NORM.INV(RAND(),stock_ave,stock_std))+(AE212-AF$24)*Bonds*(_xlfn.NORM.INV(RAND(),bond_ave,bond_std))+(AE212-AF$24)*cash*(_xlfn.NORM.INV(RAND(),cash_ave,cash_std))+(AE212-AF$24)))</f>
        <v/>
      </c>
      <c r="AG212" s="156">
        <f>IF((AF212&lt;=0),0,((AF212-AG$24)*Stock*(_xlfn.NORM.INV(RAND(),stock_ave,stock_std))+(AF212-AG$24)*Bonds*(_xlfn.NORM.INV(RAND(),bond_ave,bond_std))+(AF212-AG$24)*cash*(_xlfn.NORM.INV(RAND(),cash_ave,cash_std))+(AF212-AG$24)))</f>
        <v/>
      </c>
      <c r="AH212" s="156">
        <f>IF((AG212&lt;=0),0,((AG212-AH$24)*Stock*(_xlfn.NORM.INV(RAND(),stock_ave,stock_std))+(AG212-AH$24)*Bonds*(_xlfn.NORM.INV(RAND(),bond_ave,bond_std))+(AG212-AH$24)*cash*(_xlfn.NORM.INV(RAND(),cash_ave,cash_std))+(AG212-AH$24)))</f>
        <v/>
      </c>
      <c r="AI212" s="156">
        <f>IF((AH212&lt;=0),0,((AH212-AI$24)*Stock*(_xlfn.NORM.INV(RAND(),stock_ave,stock_std))+(AH212-AI$24)*Bonds*(_xlfn.NORM.INV(RAND(),bond_ave,bond_std))+(AH212-AI$24)*cash*(_xlfn.NORM.INV(RAND(),cash_ave,cash_std))+(AH212-AI$24)))</f>
        <v/>
      </c>
      <c r="AJ212" s="156">
        <f>IF((AI212&lt;=0),0,((AI212-AJ$24)*Stock*(_xlfn.NORM.INV(RAND(),stock_ave,stock_std))+(AI212-AJ$24)*Bonds*(_xlfn.NORM.INV(RAND(),bond_ave,bond_std))+(AI212-AJ$24)*cash*(_xlfn.NORM.INV(RAND(),cash_ave,cash_std))+(AI212-AJ$24)))</f>
        <v/>
      </c>
      <c r="AK212" s="156">
        <f>IF((AJ212&lt;=0),0,((AJ212-AK$24)*Stock*(_xlfn.NORM.INV(RAND(),stock_ave,stock_std))+(AJ212-AK$24)*Bonds*(_xlfn.NORM.INV(RAND(),bond_ave,bond_std))+(AJ212-AK$24)*cash*(_xlfn.NORM.INV(RAND(),cash_ave,cash_std))+(AJ212-AK$24)))</f>
        <v/>
      </c>
      <c r="AL212" s="156">
        <f>IF((AK212&lt;=0),0,((AK212-AL$24)*Stock*(_xlfn.NORM.INV(RAND(),stock_ave,stock_std))+(AK212-AL$24)*Bonds*(_xlfn.NORM.INV(RAND(),bond_ave,bond_std))+(AK212-AL$24)*cash*(_xlfn.NORM.INV(RAND(),cash_ave,cash_std))+(AK212-AL$24)))</f>
        <v/>
      </c>
      <c r="AM212" s="156">
        <f>IF((AL212&lt;=0),0,((AL212-AM$24)*Stock*(_xlfn.NORM.INV(RAND(),stock_ave,stock_std))+(AL212-AM$24)*Bonds*(_xlfn.NORM.INV(RAND(),bond_ave,bond_std))+(AL212-AM$24)*cash*(_xlfn.NORM.INV(RAND(),cash_ave,cash_std))+(AL212-AM$24)))</f>
        <v/>
      </c>
      <c r="AN212" s="156">
        <f>IF((AM212&lt;=0),0,((AM212-AN$24)*Stock*(_xlfn.NORM.INV(RAND(),stock_ave,stock_std))+(AM212-AN$24)*Bonds*(_xlfn.NORM.INV(RAND(),bond_ave,bond_std))+(AM212-AN$24)*cash*(_xlfn.NORM.INV(RAND(),cash_ave,cash_std))+(AM212-AN$24)))</f>
        <v/>
      </c>
      <c r="AO212" s="156">
        <f>IF((AN212&lt;=0),0,((AN212-AO$24)*Stock*(_xlfn.NORM.INV(RAND(),stock_ave,stock_std))+(AN212-AO$24)*Bonds*(_xlfn.NORM.INV(RAND(),bond_ave,bond_std))+(AN212-AO$24)*cash*(_xlfn.NORM.INV(RAND(),cash_ave,cash_std))+(AN212-AO$24)))</f>
        <v/>
      </c>
      <c r="AP212" s="156">
        <f>IF((AO212&lt;=0),0,((AO212-AP$24)*Stock*(_xlfn.NORM.INV(RAND(),stock_ave,stock_std))+(AO212-AP$24)*Bonds*(_xlfn.NORM.INV(RAND(),bond_ave,bond_std))+(AO212-AP$24)*cash*(_xlfn.NORM.INV(RAND(),cash_ave,cash_std))+(AO212-AP$24)))</f>
        <v/>
      </c>
      <c r="AQ212" s="156">
        <f>IF((AP212&lt;=0),0,((AP212-AQ$24)*Stock*(_xlfn.NORM.INV(RAND(),stock_ave,stock_std))+(AP212-AQ$24)*Bonds*(_xlfn.NORM.INV(RAND(),bond_ave,bond_std))+(AP212-AQ$24)*cash*(_xlfn.NORM.INV(RAND(),cash_ave,cash_std))+(AP212-AQ$24)))</f>
        <v/>
      </c>
      <c r="AR212" s="156">
        <f>IF((AQ212&lt;=0),0,((AQ212-AR$24)*Stock*(_xlfn.NORM.INV(RAND(),stock_ave,stock_std))+(AQ212-AR$24)*Bonds*(_xlfn.NORM.INV(RAND(),bond_ave,bond_std))+(AQ212-AR$24)*cash*(_xlfn.NORM.INV(RAND(),cash_ave,cash_std))+(AQ212-AR$24)))</f>
        <v/>
      </c>
      <c r="AS212" s="156">
        <f>IF((AR212&lt;=0),0,((AR212-AS$24)*Stock*(_xlfn.NORM.INV(RAND(),stock_ave,stock_std))+(AR212-AS$24)*Bonds*(_xlfn.NORM.INV(RAND(),bond_ave,bond_std))+(AR212-AS$24)*cash*(_xlfn.NORM.INV(RAND(),cash_ave,cash_std))+(AR212-AS$24)))</f>
        <v/>
      </c>
      <c r="AT212" s="156">
        <f>IF((AS212&lt;=0),0,((AS212-AT$24)*Stock*(_xlfn.NORM.INV(RAND(),stock_ave,stock_std))+(AS212-AT$24)*Bonds*(_xlfn.NORM.INV(RAND(),bond_ave,bond_std))+(AS212-AT$24)*cash*(_xlfn.NORM.INV(RAND(),cash_ave,cash_std))+(AS212-AT$24)))</f>
        <v/>
      </c>
      <c r="AU212" s="156">
        <f>IF((AT212&lt;=0),0,((AT212-AU$24)*Stock*(_xlfn.NORM.INV(RAND(),stock_ave,stock_std))+(AT212-AU$24)*Bonds*(_xlfn.NORM.INV(RAND(),bond_ave,bond_std))+(AT212-AU$24)*cash*(_xlfn.NORM.INV(RAND(),cash_ave,cash_std))+(AT212-AU$24)))</f>
        <v/>
      </c>
      <c r="AV212" s="156">
        <f>IF((AU212&lt;=0),0,((AU212-AV$24)*Stock*(_xlfn.NORM.INV(RAND(),stock_ave,stock_std))+(AU212-AV$24)*Bonds*(_xlfn.NORM.INV(RAND(),bond_ave,bond_std))+(AU212-AV$24)*cash*(_xlfn.NORM.INV(RAND(),cash_ave,cash_std))+(AU212-AV$24)))</f>
        <v/>
      </c>
      <c r="AW212" s="156">
        <f>IF((AV212&lt;=0),0,((AV212-AW$24)*Stock*(_xlfn.NORM.INV(RAND(),stock_ave,stock_std))+(AV212-AW$24)*Bonds*(_xlfn.NORM.INV(RAND(),bond_ave,bond_std))+(AV212-AW$24)*cash*(_xlfn.NORM.INV(RAND(),cash_ave,cash_std))+(AV212-AW$24)))</f>
        <v/>
      </c>
      <c r="AX212" s="159" t="n"/>
      <c r="AY212" s="159" t="n"/>
      <c r="AZ212" s="159" t="n"/>
      <c r="BA212" s="159" t="n"/>
      <c r="BB212" s="159" t="n"/>
    </row>
    <row r="213">
      <c r="C213" s="147" t="n"/>
      <c r="D213" s="61">
        <f>+D212-IF(D$18&gt;74,(D212/D$25)*$C$10)</f>
        <v/>
      </c>
      <c r="E213" s="61">
        <f>+E212-IF(E$18&gt;74,(E212/E$25)*$C$10)</f>
        <v/>
      </c>
      <c r="F213" s="61">
        <f>+F212-IF(F$18&gt;74,(F212/F$25)*$C$10)</f>
        <v/>
      </c>
      <c r="G213" s="61">
        <f>+G212-IF(G$18&gt;74,(G212/G$25)*$C$10)</f>
        <v/>
      </c>
      <c r="H213" s="61">
        <f>+H212-IF(H$18&gt;74,(H212/H$25)*$C$10)</f>
        <v/>
      </c>
      <c r="I213" s="61">
        <f>+I212-IF(I$18&gt;74,(I212/I$25)*$C$10)</f>
        <v/>
      </c>
      <c r="J213" s="61">
        <f>+J212-IF(J$18&gt;74,(J212/J$25)*$C$10)</f>
        <v/>
      </c>
      <c r="K213" s="61">
        <f>+K212-IF(K$18&gt;74,(K212/K$25)*$C$10)</f>
        <v/>
      </c>
      <c r="L213" s="61">
        <f>+L212-IF(L$18&gt;74,(L212/L$25)*$C$10)</f>
        <v/>
      </c>
      <c r="M213" s="61">
        <f>+M212-IF(M$18&gt;74,(M212/M$25)*$C$10)</f>
        <v/>
      </c>
      <c r="N213" s="61">
        <f>+N212-IF(N$18&gt;74,(N212/N$25)*$C$10)</f>
        <v/>
      </c>
      <c r="O213" s="61">
        <f>+O212-IF(O$18&gt;74,(O212/O$25)*$C$10)</f>
        <v/>
      </c>
      <c r="P213" s="61">
        <f>+P212-IF(P$18&gt;74,(P212/P$25)*$C$10)</f>
        <v/>
      </c>
      <c r="Q213" s="61">
        <f>+Q212-IF(Q$18&gt;74,(Q212/Q$25)*$C$10)</f>
        <v/>
      </c>
      <c r="R213" s="61">
        <f>+R212-IF(R$18&gt;74,(R212/R$25)*$C$10)</f>
        <v/>
      </c>
      <c r="S213" s="61">
        <f>+S212-IF(S$18&gt;74,(S212/S$25)*$C$10)</f>
        <v/>
      </c>
      <c r="T213" s="61">
        <f>+T212-IF(T$18&gt;74,(T212/T$25)*$C$10)</f>
        <v/>
      </c>
      <c r="U213" s="61">
        <f>+U212-IF(U$18&gt;74,(U212/U$25)*$C$10)</f>
        <v/>
      </c>
      <c r="V213" s="61">
        <f>+V212-IF(V$18&gt;74,(V212/V$25)*$C$10)</f>
        <v/>
      </c>
      <c r="W213" s="61">
        <f>+W212-IF(W$18&gt;74,(W212/W$25)*$C$10)</f>
        <v/>
      </c>
      <c r="X213" s="61">
        <f>+X212-IF(X$18&gt;74,(X212/X$25)*$C$10)</f>
        <v/>
      </c>
      <c r="Y213" s="61">
        <f>+Y212-IF(Y$18&gt;74,(Y212/Y$25)*$C$10)</f>
        <v/>
      </c>
      <c r="Z213" s="61">
        <f>+Z212-IF(Z$18&gt;74,(Z212/Z$25)*$C$10)</f>
        <v/>
      </c>
      <c r="AA213" s="61">
        <f>+AA212-IF(AA$18&gt;74,(AA212/AA$25)*$C$10)</f>
        <v/>
      </c>
      <c r="AB213" s="61">
        <f>+AB212-IF(AB$18&gt;74,(AB212/AB$25)*$C$10)</f>
        <v/>
      </c>
      <c r="AC213" s="61">
        <f>+AC212-IF(AC$18&gt;74,(AC212/AC$25)*$C$10)</f>
        <v/>
      </c>
      <c r="AD213" s="61">
        <f>+AD212-IF(AD$18&gt;74,(AD212/AD$25)*$C$10)</f>
        <v/>
      </c>
      <c r="AE213" s="61">
        <f>+AE212-IF(AE$18&gt;74,(AE212/AE$25)*$C$10)</f>
        <v/>
      </c>
      <c r="AF213" s="61">
        <f>+AF212-IF(AF$18&gt;74,(AF212/AF$25)*$C$10)</f>
        <v/>
      </c>
      <c r="AG213" s="61">
        <f>+AG212-IF(AG$18&gt;74,(AG212/AG$25)*$C$10)</f>
        <v/>
      </c>
      <c r="AH213" s="61">
        <f>+AH212-IF(AH$18&gt;74,(AH212/AH$25)*$C$10)</f>
        <v/>
      </c>
      <c r="AI213" s="61">
        <f>+AI212-IF(AI$18&gt;74,(AI212/AI$25)*$C$10)</f>
        <v/>
      </c>
      <c r="AJ213" s="61">
        <f>+AJ212-IF(AJ$18&gt;74,(AJ212/AJ$25)*$C$10)</f>
        <v/>
      </c>
      <c r="AK213" s="61">
        <f>+AK212-IF(AK$18&gt;74,(AK212/AK$25)*$C$10)</f>
        <v/>
      </c>
      <c r="AL213" s="61">
        <f>+AL212-IF(AL$18&gt;74,(AL212/AL$25)*$C$10)</f>
        <v/>
      </c>
      <c r="AM213" s="61">
        <f>+AM212-IF(AM$18&gt;74,(AM212/AM$25)*$C$10)</f>
        <v/>
      </c>
      <c r="AN213" s="61">
        <f>+AN212-IF(AN$18&gt;74,(AN212/AN$25)*$C$10)</f>
        <v/>
      </c>
      <c r="AO213" s="61">
        <f>+AO212-IF(AO$18&gt;74,(AO212/AO$25)*$C$10)</f>
        <v/>
      </c>
      <c r="AP213" s="61">
        <f>+AP212-IF(AP$18&gt;74,(AP212/AP$25)*$C$10)</f>
        <v/>
      </c>
      <c r="AQ213" s="61">
        <f>+AQ212-IF(AQ$18&gt;74,(AQ212/AQ$25)*$C$10)</f>
        <v/>
      </c>
      <c r="AR213" s="61">
        <f>+AR212-IF(AR$18&gt;74,(AR212/AR$25)*$C$10)</f>
        <v/>
      </c>
      <c r="AS213" s="61">
        <f>+AS212-IF(AS$18&gt;74,(AS212/AS$25)*$C$10)</f>
        <v/>
      </c>
      <c r="AT213" s="61">
        <f>+AT212-IF(AT$18&gt;74,(AT212/AT$25)*$C$10)</f>
        <v/>
      </c>
      <c r="AU213" s="61">
        <f>+AU212-IF(AU$18&gt;74,(AU212/AU$25)*$C$10)</f>
        <v/>
      </c>
      <c r="AV213" s="61">
        <f>+AV212-IF(AV$18&gt;74,(AV212/AV$25)*$C$10)</f>
        <v/>
      </c>
      <c r="AW213" s="61">
        <f>+AW212-IF(AW$18&gt;74,(AW212/AW$25)*$C$10)</f>
        <v/>
      </c>
      <c r="AX213" s="35">
        <f>IF(AW213&gt;0,1,0)</f>
        <v/>
      </c>
      <c r="AY213" s="35">
        <f>IF(AL213&gt;0,1,0)</f>
        <v/>
      </c>
      <c r="AZ213" s="35">
        <f>IF(AG213&gt;0,1,0)</f>
        <v/>
      </c>
      <c r="BA213" s="35">
        <f>IF(AB213&gt;0,1,0)</f>
        <v/>
      </c>
      <c r="BB213" s="35">
        <f>IF(W213&gt;0,1,0)</f>
        <v/>
      </c>
    </row>
    <row r="214">
      <c r="B214" s="154" t="inlineStr">
        <is>
          <t>trial 94</t>
        </is>
      </c>
      <c r="C214" s="155">
        <f>+start-$C$24</f>
        <v/>
      </c>
      <c r="D214" s="156">
        <f>IF((C214&lt;=0),0,((C214-D$24)*Stock*(_xlfn.NORM.INV(RAND(),stock_ave,stock_std))+(C214-D$24)*Bonds*(_xlfn.NORM.INV(RAND(),bond_ave,bond_std))+(C214-D$24)*cash*(_xlfn.NORM.INV(RAND(),cash_ave,cash_std))+(C214-D$24)))</f>
        <v/>
      </c>
      <c r="E214" s="156">
        <f>IF((D214&lt;=0),0,((D214-E$24)*Stock*(_xlfn.NORM.INV(RAND(),stock_ave,stock_std))+(D214-E$24)*Bonds*(_xlfn.NORM.INV(RAND(),bond_ave,bond_std))+(D214-E$24)*cash*(_xlfn.NORM.INV(RAND(),cash_ave,cash_std))+(D214-E$24)))</f>
        <v/>
      </c>
      <c r="F214" s="156">
        <f>IF((E214&lt;=0),0,((E214-F$24)*Stock*(_xlfn.NORM.INV(RAND(),stock_ave,stock_std))+(E214-F$24)*Bonds*(_xlfn.NORM.INV(RAND(),bond_ave,bond_std))+(E214-F$24)*cash*(_xlfn.NORM.INV(RAND(),cash_ave,cash_std))+(E214-F$24)))</f>
        <v/>
      </c>
      <c r="G214" s="156">
        <f>IF((F214&lt;=0),0,((F214-G$24)*Stock*(_xlfn.NORM.INV(RAND(),stock_ave,stock_std))+(F214-G$24)*Bonds*(_xlfn.NORM.INV(RAND(),bond_ave,bond_std))+(F214-G$24)*cash*(_xlfn.NORM.INV(RAND(),cash_ave,cash_std))+(F214-G$24)))</f>
        <v/>
      </c>
      <c r="H214" s="156">
        <f>IF((G214&lt;=0),0,((G214-H$24)*Stock*(_xlfn.NORM.INV(RAND(),stock_ave,stock_std))+(G214-H$24)*Bonds*(_xlfn.NORM.INV(RAND(),bond_ave,bond_std))+(G214-H$24)*cash*(_xlfn.NORM.INV(RAND(),cash_ave,cash_std))+(G214-H$24)))</f>
        <v/>
      </c>
      <c r="I214" s="156">
        <f>IF((H214&lt;=0),0,((H214-I$24)*Stock*(_xlfn.NORM.INV(RAND(),stock_ave,stock_std))+(H214-I$24)*Bonds*(_xlfn.NORM.INV(RAND(),bond_ave,bond_std))+(H214-I$24)*cash*(_xlfn.NORM.INV(RAND(),cash_ave,cash_std))+(H214-I$24)))</f>
        <v/>
      </c>
      <c r="J214" s="156">
        <f>IF((I214&lt;=0),0,((I214-J$24)*Stock*(_xlfn.NORM.INV(RAND(),stock_ave,stock_std))+(I214-J$24)*Bonds*(_xlfn.NORM.INV(RAND(),bond_ave,bond_std))+(I214-J$24)*cash*(_xlfn.NORM.INV(RAND(),cash_ave,cash_std))+(I214-J$24)))</f>
        <v/>
      </c>
      <c r="K214" s="156">
        <f>IF((J214&lt;=0),0,((J214-K$24)*Stock*(_xlfn.NORM.INV(RAND(),stock_ave,stock_std))+(J214-K$24)*Bonds*(_xlfn.NORM.INV(RAND(),bond_ave,bond_std))+(J214-K$24)*cash*(_xlfn.NORM.INV(RAND(),cash_ave,cash_std))+(J214-K$24)))</f>
        <v/>
      </c>
      <c r="L214" s="156">
        <f>IF((K214&lt;=0),0,((K214-L$24)*Stock*(_xlfn.NORM.INV(RAND(),stock_ave,stock_std))+(K214-L$24)*Bonds*(_xlfn.NORM.INV(RAND(),bond_ave,bond_std))+(K214-L$24)*cash*(_xlfn.NORM.INV(RAND(),cash_ave,cash_std))+(K214-L$24)))</f>
        <v/>
      </c>
      <c r="M214" s="156">
        <f>IF((L214&lt;=0),0,((L214-M$24)*Stock*(_xlfn.NORM.INV(RAND(),stock_ave,stock_std))+(L214-M$24)*Bonds*(_xlfn.NORM.INV(RAND(),bond_ave,bond_std))+(L214-M$24)*cash*(_xlfn.NORM.INV(RAND(),cash_ave,cash_std))+(L214-M$24)))</f>
        <v/>
      </c>
      <c r="N214" s="156">
        <f>IF((M214&lt;=0),0,((M214-N$24)*Stock*(_xlfn.NORM.INV(RAND(),stock_ave,stock_std))+(M214-N$24)*Bonds*(_xlfn.NORM.INV(RAND(),bond_ave,bond_std))+(M214-N$24)*cash*(_xlfn.NORM.INV(RAND(),cash_ave,cash_std))+(M214-N$24)))</f>
        <v/>
      </c>
      <c r="O214" s="156">
        <f>IF((N214&lt;=0),0,((N214-O$24)*Stock*(_xlfn.NORM.INV(RAND(),stock_ave,stock_std))+(N214-O$24)*Bonds*(_xlfn.NORM.INV(RAND(),bond_ave,bond_std))+(N214-O$24)*cash*(_xlfn.NORM.INV(RAND(),cash_ave,cash_std))+(N214-O$24)))</f>
        <v/>
      </c>
      <c r="P214" s="156">
        <f>IF((O214&lt;=0),0,((O214-P$24)*Stock*(_xlfn.NORM.INV(RAND(),stock_ave,stock_std))+(O214-P$24)*Bonds*(_xlfn.NORM.INV(RAND(),bond_ave,bond_std))+(O214-P$24)*cash*(_xlfn.NORM.INV(RAND(),cash_ave,cash_std))+(O214-P$24)))</f>
        <v/>
      </c>
      <c r="Q214" s="156">
        <f>IF((P214&lt;=0),0,((P214-Q$24)*Stock*(_xlfn.NORM.INV(RAND(),stock_ave,stock_std))+(P214-Q$24)*Bonds*(_xlfn.NORM.INV(RAND(),bond_ave,bond_std))+(P214-Q$24)*cash*(_xlfn.NORM.INV(RAND(),cash_ave,cash_std))+(P214-Q$24)))</f>
        <v/>
      </c>
      <c r="R214" s="156">
        <f>IF((Q214&lt;=0),0,((Q214-R$24)*Stock*(_xlfn.NORM.INV(RAND(),stock_ave,stock_std))+(Q214-R$24)*Bonds*(_xlfn.NORM.INV(RAND(),bond_ave,bond_std))+(Q214-R$24)*cash*(_xlfn.NORM.INV(RAND(),cash_ave,cash_std))+(Q214-R$24)))</f>
        <v/>
      </c>
      <c r="S214" s="156">
        <f>IF((R214&lt;=0),0,((R214-S$24)*Stock*(_xlfn.NORM.INV(RAND(),stock_ave,stock_std))+(R214-S$24)*Bonds*(_xlfn.NORM.INV(RAND(),bond_ave,bond_std))+(R214-S$24)*cash*(_xlfn.NORM.INV(RAND(),cash_ave,cash_std))+(R214-S$24)))</f>
        <v/>
      </c>
      <c r="T214" s="156">
        <f>IF((S214&lt;=0),0,((S214-T$24)*Stock*(_xlfn.NORM.INV(RAND(),stock_ave,stock_std))+(S214-T$24)*Bonds*(_xlfn.NORM.INV(RAND(),bond_ave,bond_std))+(S214-T$24)*cash*(_xlfn.NORM.INV(RAND(),cash_ave,cash_std))+(S214-T$24)))</f>
        <v/>
      </c>
      <c r="U214" s="156">
        <f>IF((T214&lt;=0),0,((T214-U$24)*Stock*(_xlfn.NORM.INV(RAND(),stock_ave,stock_std))+(T214-U$24)*Bonds*(_xlfn.NORM.INV(RAND(),bond_ave,bond_std))+(T214-U$24)*cash*(_xlfn.NORM.INV(RAND(),cash_ave,cash_std))+(T214-U$24)))</f>
        <v/>
      </c>
      <c r="V214" s="156">
        <f>IF((U214&lt;=0),0,((U214-V$24)*Stock*(_xlfn.NORM.INV(RAND(),stock_ave,stock_std))+(U214-V$24)*Bonds*(_xlfn.NORM.INV(RAND(),bond_ave,bond_std))+(U214-V$24)*cash*(_xlfn.NORM.INV(RAND(),cash_ave,cash_std))+(U214-V$24)))</f>
        <v/>
      </c>
      <c r="W214" s="156">
        <f>IF((V214&lt;=0),0,((V214-W$24)*Stock*(_xlfn.NORM.INV(RAND(),stock_ave,stock_std))+(V214-W$24)*Bonds*(_xlfn.NORM.INV(RAND(),bond_ave,bond_std))+(V214-W$24)*cash*(_xlfn.NORM.INV(RAND(),cash_ave,cash_std))+(V214-W$24)))</f>
        <v/>
      </c>
      <c r="X214" s="156">
        <f>IF((W214&lt;=0),0,((W214-X$24)*Stock*(_xlfn.NORM.INV(RAND(),stock_ave,stock_std))+(W214-X$24)*Bonds*(_xlfn.NORM.INV(RAND(),bond_ave,bond_std))+(W214-X$24)*cash*(_xlfn.NORM.INV(RAND(),cash_ave,cash_std))+(W214-X$24)))</f>
        <v/>
      </c>
      <c r="Y214" s="156">
        <f>IF((X214&lt;=0),0,((X214-Y$24)*Stock*(_xlfn.NORM.INV(RAND(),stock_ave,stock_std))+(X214-Y$24)*Bonds*(_xlfn.NORM.INV(RAND(),bond_ave,bond_std))+(X214-Y$24)*cash*(_xlfn.NORM.INV(RAND(),cash_ave,cash_std))+(X214-Y$24)))</f>
        <v/>
      </c>
      <c r="Z214" s="156">
        <f>IF((Y214&lt;=0),0,((Y214-Z$24)*Stock*(_xlfn.NORM.INV(RAND(),stock_ave,stock_std))+(Y214-Z$24)*Bonds*(_xlfn.NORM.INV(RAND(),bond_ave,bond_std))+(Y214-Z$24)*cash*(_xlfn.NORM.INV(RAND(),cash_ave,cash_std))+(Y214-Z$24)))</f>
        <v/>
      </c>
      <c r="AA214" s="156">
        <f>IF((Z214&lt;=0),0,((Z214-AA$24)*Stock*(_xlfn.NORM.INV(RAND(),stock_ave,stock_std))+(Z214-AA$24)*Bonds*(_xlfn.NORM.INV(RAND(),bond_ave,bond_std))+(Z214-AA$24)*cash*(_xlfn.NORM.INV(RAND(),cash_ave,cash_std))+(Z214-AA$24)))</f>
        <v/>
      </c>
      <c r="AB214" s="156">
        <f>IF((AA214&lt;=0),0,((AA214-AB$24)*Stock*(_xlfn.NORM.INV(RAND(),stock_ave,stock_std))+(AA214-AB$24)*Bonds*(_xlfn.NORM.INV(RAND(),bond_ave,bond_std))+(AA214-AB$24)*cash*(_xlfn.NORM.INV(RAND(),cash_ave,cash_std))+(AA214-AB$24)))</f>
        <v/>
      </c>
      <c r="AC214" s="156">
        <f>IF((AB214&lt;=0),0,((AB214-AC$24)*Stock*(_xlfn.NORM.INV(RAND(),stock_ave,stock_std))+(AB214-AC$24)*Bonds*(_xlfn.NORM.INV(RAND(),bond_ave,bond_std))+(AB214-AC$24)*cash*(_xlfn.NORM.INV(RAND(),cash_ave,cash_std))+(AB214-AC$24)))</f>
        <v/>
      </c>
      <c r="AD214" s="156">
        <f>IF((AC214&lt;=0),0,((AC214-AD$24)*Stock*(_xlfn.NORM.INV(RAND(),stock_ave,stock_std))+(AC214-AD$24)*Bonds*(_xlfn.NORM.INV(RAND(),bond_ave,bond_std))+(AC214-AD$24)*cash*(_xlfn.NORM.INV(RAND(),cash_ave,cash_std))+(AC214-AD$24)))</f>
        <v/>
      </c>
      <c r="AE214" s="156">
        <f>IF((AD214&lt;=0),0,((AD214-AE$24)*Stock*(_xlfn.NORM.INV(RAND(),stock_ave,stock_std))+(AD214-AE$24)*Bonds*(_xlfn.NORM.INV(RAND(),bond_ave,bond_std))+(AD214-AE$24)*cash*(_xlfn.NORM.INV(RAND(),cash_ave,cash_std))+(AD214-AE$24)))</f>
        <v/>
      </c>
      <c r="AF214" s="156">
        <f>IF((AE214&lt;=0),0,((AE214-AF$24)*Stock*(_xlfn.NORM.INV(RAND(),stock_ave,stock_std))+(AE214-AF$24)*Bonds*(_xlfn.NORM.INV(RAND(),bond_ave,bond_std))+(AE214-AF$24)*cash*(_xlfn.NORM.INV(RAND(),cash_ave,cash_std))+(AE214-AF$24)))</f>
        <v/>
      </c>
      <c r="AG214" s="156">
        <f>IF((AF214&lt;=0),0,((AF214-AG$24)*Stock*(_xlfn.NORM.INV(RAND(),stock_ave,stock_std))+(AF214-AG$24)*Bonds*(_xlfn.NORM.INV(RAND(),bond_ave,bond_std))+(AF214-AG$24)*cash*(_xlfn.NORM.INV(RAND(),cash_ave,cash_std))+(AF214-AG$24)))</f>
        <v/>
      </c>
      <c r="AH214" s="156">
        <f>IF((AG214&lt;=0),0,((AG214-AH$24)*Stock*(_xlfn.NORM.INV(RAND(),stock_ave,stock_std))+(AG214-AH$24)*Bonds*(_xlfn.NORM.INV(RAND(),bond_ave,bond_std))+(AG214-AH$24)*cash*(_xlfn.NORM.INV(RAND(),cash_ave,cash_std))+(AG214-AH$24)))</f>
        <v/>
      </c>
      <c r="AI214" s="156">
        <f>IF((AH214&lt;=0),0,((AH214-AI$24)*Stock*(_xlfn.NORM.INV(RAND(),stock_ave,stock_std))+(AH214-AI$24)*Bonds*(_xlfn.NORM.INV(RAND(),bond_ave,bond_std))+(AH214-AI$24)*cash*(_xlfn.NORM.INV(RAND(),cash_ave,cash_std))+(AH214-AI$24)))</f>
        <v/>
      </c>
      <c r="AJ214" s="156">
        <f>IF((AI214&lt;=0),0,((AI214-AJ$24)*Stock*(_xlfn.NORM.INV(RAND(),stock_ave,stock_std))+(AI214-AJ$24)*Bonds*(_xlfn.NORM.INV(RAND(),bond_ave,bond_std))+(AI214-AJ$24)*cash*(_xlfn.NORM.INV(RAND(),cash_ave,cash_std))+(AI214-AJ$24)))</f>
        <v/>
      </c>
      <c r="AK214" s="156">
        <f>IF((AJ214&lt;=0),0,((AJ214-AK$24)*Stock*(_xlfn.NORM.INV(RAND(),stock_ave,stock_std))+(AJ214-AK$24)*Bonds*(_xlfn.NORM.INV(RAND(),bond_ave,bond_std))+(AJ214-AK$24)*cash*(_xlfn.NORM.INV(RAND(),cash_ave,cash_std))+(AJ214-AK$24)))</f>
        <v/>
      </c>
      <c r="AL214" s="156">
        <f>IF((AK214&lt;=0),0,((AK214-AL$24)*Stock*(_xlfn.NORM.INV(RAND(),stock_ave,stock_std))+(AK214-AL$24)*Bonds*(_xlfn.NORM.INV(RAND(),bond_ave,bond_std))+(AK214-AL$24)*cash*(_xlfn.NORM.INV(RAND(),cash_ave,cash_std))+(AK214-AL$24)))</f>
        <v/>
      </c>
      <c r="AM214" s="156">
        <f>IF((AL214&lt;=0),0,((AL214-AM$24)*Stock*(_xlfn.NORM.INV(RAND(),stock_ave,stock_std))+(AL214-AM$24)*Bonds*(_xlfn.NORM.INV(RAND(),bond_ave,bond_std))+(AL214-AM$24)*cash*(_xlfn.NORM.INV(RAND(),cash_ave,cash_std))+(AL214-AM$24)))</f>
        <v/>
      </c>
      <c r="AN214" s="156">
        <f>IF((AM214&lt;=0),0,((AM214-AN$24)*Stock*(_xlfn.NORM.INV(RAND(),stock_ave,stock_std))+(AM214-AN$24)*Bonds*(_xlfn.NORM.INV(RAND(),bond_ave,bond_std))+(AM214-AN$24)*cash*(_xlfn.NORM.INV(RAND(),cash_ave,cash_std))+(AM214-AN$24)))</f>
        <v/>
      </c>
      <c r="AO214" s="156">
        <f>IF((AN214&lt;=0),0,((AN214-AO$24)*Stock*(_xlfn.NORM.INV(RAND(),stock_ave,stock_std))+(AN214-AO$24)*Bonds*(_xlfn.NORM.INV(RAND(),bond_ave,bond_std))+(AN214-AO$24)*cash*(_xlfn.NORM.INV(RAND(),cash_ave,cash_std))+(AN214-AO$24)))</f>
        <v/>
      </c>
      <c r="AP214" s="156">
        <f>IF((AO214&lt;=0),0,((AO214-AP$24)*Stock*(_xlfn.NORM.INV(RAND(),stock_ave,stock_std))+(AO214-AP$24)*Bonds*(_xlfn.NORM.INV(RAND(),bond_ave,bond_std))+(AO214-AP$24)*cash*(_xlfn.NORM.INV(RAND(),cash_ave,cash_std))+(AO214-AP$24)))</f>
        <v/>
      </c>
      <c r="AQ214" s="156">
        <f>IF((AP214&lt;=0),0,((AP214-AQ$24)*Stock*(_xlfn.NORM.INV(RAND(),stock_ave,stock_std))+(AP214-AQ$24)*Bonds*(_xlfn.NORM.INV(RAND(),bond_ave,bond_std))+(AP214-AQ$24)*cash*(_xlfn.NORM.INV(RAND(),cash_ave,cash_std))+(AP214-AQ$24)))</f>
        <v/>
      </c>
      <c r="AR214" s="156">
        <f>IF((AQ214&lt;=0),0,((AQ214-AR$24)*Stock*(_xlfn.NORM.INV(RAND(),stock_ave,stock_std))+(AQ214-AR$24)*Bonds*(_xlfn.NORM.INV(RAND(),bond_ave,bond_std))+(AQ214-AR$24)*cash*(_xlfn.NORM.INV(RAND(),cash_ave,cash_std))+(AQ214-AR$24)))</f>
        <v/>
      </c>
      <c r="AS214" s="156">
        <f>IF((AR214&lt;=0),0,((AR214-AS$24)*Stock*(_xlfn.NORM.INV(RAND(),stock_ave,stock_std))+(AR214-AS$24)*Bonds*(_xlfn.NORM.INV(RAND(),bond_ave,bond_std))+(AR214-AS$24)*cash*(_xlfn.NORM.INV(RAND(),cash_ave,cash_std))+(AR214-AS$24)))</f>
        <v/>
      </c>
      <c r="AT214" s="156">
        <f>IF((AS214&lt;=0),0,((AS214-AT$24)*Stock*(_xlfn.NORM.INV(RAND(),stock_ave,stock_std))+(AS214-AT$24)*Bonds*(_xlfn.NORM.INV(RAND(),bond_ave,bond_std))+(AS214-AT$24)*cash*(_xlfn.NORM.INV(RAND(),cash_ave,cash_std))+(AS214-AT$24)))</f>
        <v/>
      </c>
      <c r="AU214" s="156">
        <f>IF((AT214&lt;=0),0,((AT214-AU$24)*Stock*(_xlfn.NORM.INV(RAND(),stock_ave,stock_std))+(AT214-AU$24)*Bonds*(_xlfn.NORM.INV(RAND(),bond_ave,bond_std))+(AT214-AU$24)*cash*(_xlfn.NORM.INV(RAND(),cash_ave,cash_std))+(AT214-AU$24)))</f>
        <v/>
      </c>
      <c r="AV214" s="156">
        <f>IF((AU214&lt;=0),0,((AU214-AV$24)*Stock*(_xlfn.NORM.INV(RAND(),stock_ave,stock_std))+(AU214-AV$24)*Bonds*(_xlfn.NORM.INV(RAND(),bond_ave,bond_std))+(AU214-AV$24)*cash*(_xlfn.NORM.INV(RAND(),cash_ave,cash_std))+(AU214-AV$24)))</f>
        <v/>
      </c>
      <c r="AW214" s="156">
        <f>IF((AV214&lt;=0),0,((AV214-AW$24)*Stock*(_xlfn.NORM.INV(RAND(),stock_ave,stock_std))+(AV214-AW$24)*Bonds*(_xlfn.NORM.INV(RAND(),bond_ave,bond_std))+(AV214-AW$24)*cash*(_xlfn.NORM.INV(RAND(),cash_ave,cash_std))+(AV214-AW$24)))</f>
        <v/>
      </c>
      <c r="AX214" s="159" t="n"/>
      <c r="AY214" s="159" t="n"/>
      <c r="AZ214" s="159" t="n"/>
      <c r="BA214" s="159" t="n"/>
      <c r="BB214" s="159" t="n"/>
    </row>
    <row r="215">
      <c r="C215" s="147" t="n"/>
      <c r="D215" s="61">
        <f>+D214-IF(D$18&gt;74,(D214/D$25)*$C$10)</f>
        <v/>
      </c>
      <c r="E215" s="61">
        <f>+E214-IF(E$18&gt;74,(E214/E$25)*$C$10)</f>
        <v/>
      </c>
      <c r="F215" s="61">
        <f>+F214-IF(F$18&gt;74,(F214/F$25)*$C$10)</f>
        <v/>
      </c>
      <c r="G215" s="61">
        <f>+G214-IF(G$18&gt;74,(G214/G$25)*$C$10)</f>
        <v/>
      </c>
      <c r="H215" s="61">
        <f>+H214-IF(H$18&gt;74,(H214/H$25)*$C$10)</f>
        <v/>
      </c>
      <c r="I215" s="61">
        <f>+I214-IF(I$18&gt;74,(I214/I$25)*$C$10)</f>
        <v/>
      </c>
      <c r="J215" s="61">
        <f>+J214-IF(J$18&gt;74,(J214/J$25)*$C$10)</f>
        <v/>
      </c>
      <c r="K215" s="61">
        <f>+K214-IF(K$18&gt;74,(K214/K$25)*$C$10)</f>
        <v/>
      </c>
      <c r="L215" s="61">
        <f>+L214-IF(L$18&gt;74,(L214/L$25)*$C$10)</f>
        <v/>
      </c>
      <c r="M215" s="61">
        <f>+M214-IF(M$18&gt;74,(M214/M$25)*$C$10)</f>
        <v/>
      </c>
      <c r="N215" s="61">
        <f>+N214-IF(N$18&gt;74,(N214/N$25)*$C$10)</f>
        <v/>
      </c>
      <c r="O215" s="61">
        <f>+O214-IF(O$18&gt;74,(O214/O$25)*$C$10)</f>
        <v/>
      </c>
      <c r="P215" s="61">
        <f>+P214-IF(P$18&gt;74,(P214/P$25)*$C$10)</f>
        <v/>
      </c>
      <c r="Q215" s="61">
        <f>+Q214-IF(Q$18&gt;74,(Q214/Q$25)*$C$10)</f>
        <v/>
      </c>
      <c r="R215" s="61">
        <f>+R214-IF(R$18&gt;74,(R214/R$25)*$C$10)</f>
        <v/>
      </c>
      <c r="S215" s="61">
        <f>+S214-IF(S$18&gt;74,(S214/S$25)*$C$10)</f>
        <v/>
      </c>
      <c r="T215" s="61">
        <f>+T214-IF(T$18&gt;74,(T214/T$25)*$C$10)</f>
        <v/>
      </c>
      <c r="U215" s="61">
        <f>+U214-IF(U$18&gt;74,(U214/U$25)*$C$10)</f>
        <v/>
      </c>
      <c r="V215" s="61">
        <f>+V214-IF(V$18&gt;74,(V214/V$25)*$C$10)</f>
        <v/>
      </c>
      <c r="W215" s="61">
        <f>+W214-IF(W$18&gt;74,(W214/W$25)*$C$10)</f>
        <v/>
      </c>
      <c r="X215" s="61">
        <f>+X214-IF(X$18&gt;74,(X214/X$25)*$C$10)</f>
        <v/>
      </c>
      <c r="Y215" s="61">
        <f>+Y214-IF(Y$18&gt;74,(Y214/Y$25)*$C$10)</f>
        <v/>
      </c>
      <c r="Z215" s="61">
        <f>+Z214-IF(Z$18&gt;74,(Z214/Z$25)*$C$10)</f>
        <v/>
      </c>
      <c r="AA215" s="61">
        <f>+AA214-IF(AA$18&gt;74,(AA214/AA$25)*$C$10)</f>
        <v/>
      </c>
      <c r="AB215" s="61">
        <f>+AB214-IF(AB$18&gt;74,(AB214/AB$25)*$C$10)</f>
        <v/>
      </c>
      <c r="AC215" s="61">
        <f>+AC214-IF(AC$18&gt;74,(AC214/AC$25)*$C$10)</f>
        <v/>
      </c>
      <c r="AD215" s="61">
        <f>+AD214-IF(AD$18&gt;74,(AD214/AD$25)*$C$10)</f>
        <v/>
      </c>
      <c r="AE215" s="61">
        <f>+AE214-IF(AE$18&gt;74,(AE214/AE$25)*$C$10)</f>
        <v/>
      </c>
      <c r="AF215" s="61">
        <f>+AF214-IF(AF$18&gt;74,(AF214/AF$25)*$C$10)</f>
        <v/>
      </c>
      <c r="AG215" s="61">
        <f>+AG214-IF(AG$18&gt;74,(AG214/AG$25)*$C$10)</f>
        <v/>
      </c>
      <c r="AH215" s="61">
        <f>+AH214-IF(AH$18&gt;74,(AH214/AH$25)*$C$10)</f>
        <v/>
      </c>
      <c r="AI215" s="61">
        <f>+AI214-IF(AI$18&gt;74,(AI214/AI$25)*$C$10)</f>
        <v/>
      </c>
      <c r="AJ215" s="61">
        <f>+AJ214-IF(AJ$18&gt;74,(AJ214/AJ$25)*$C$10)</f>
        <v/>
      </c>
      <c r="AK215" s="61">
        <f>+AK214-IF(AK$18&gt;74,(AK214/AK$25)*$C$10)</f>
        <v/>
      </c>
      <c r="AL215" s="61">
        <f>+AL214-IF(AL$18&gt;74,(AL214/AL$25)*$C$10)</f>
        <v/>
      </c>
      <c r="AM215" s="61">
        <f>+AM214-IF(AM$18&gt;74,(AM214/AM$25)*$C$10)</f>
        <v/>
      </c>
      <c r="AN215" s="61">
        <f>+AN214-IF(AN$18&gt;74,(AN214/AN$25)*$C$10)</f>
        <v/>
      </c>
      <c r="AO215" s="61">
        <f>+AO214-IF(AO$18&gt;74,(AO214/AO$25)*$C$10)</f>
        <v/>
      </c>
      <c r="AP215" s="61">
        <f>+AP214-IF(AP$18&gt;74,(AP214/AP$25)*$C$10)</f>
        <v/>
      </c>
      <c r="AQ215" s="61">
        <f>+AQ214-IF(AQ$18&gt;74,(AQ214/AQ$25)*$C$10)</f>
        <v/>
      </c>
      <c r="AR215" s="61">
        <f>+AR214-IF(AR$18&gt;74,(AR214/AR$25)*$C$10)</f>
        <v/>
      </c>
      <c r="AS215" s="61">
        <f>+AS214-IF(AS$18&gt;74,(AS214/AS$25)*$C$10)</f>
        <v/>
      </c>
      <c r="AT215" s="61">
        <f>+AT214-IF(AT$18&gt;74,(AT214/AT$25)*$C$10)</f>
        <v/>
      </c>
      <c r="AU215" s="61">
        <f>+AU214-IF(AU$18&gt;74,(AU214/AU$25)*$C$10)</f>
        <v/>
      </c>
      <c r="AV215" s="61">
        <f>+AV214-IF(AV$18&gt;74,(AV214/AV$25)*$C$10)</f>
        <v/>
      </c>
      <c r="AW215" s="61">
        <f>+AW214-IF(AW$18&gt;74,(AW214/AW$25)*$C$10)</f>
        <v/>
      </c>
      <c r="AX215" s="35">
        <f>IF(AW215&gt;0,1,0)</f>
        <v/>
      </c>
      <c r="AY215" s="35">
        <f>IF(AL215&gt;0,1,0)</f>
        <v/>
      </c>
      <c r="AZ215" s="35">
        <f>IF(AG215&gt;0,1,0)</f>
        <v/>
      </c>
      <c r="BA215" s="35">
        <f>IF(AB215&gt;0,1,0)</f>
        <v/>
      </c>
      <c r="BB215" s="35">
        <f>IF(W215&gt;0,1,0)</f>
        <v/>
      </c>
    </row>
    <row r="216">
      <c r="B216" s="154" t="inlineStr">
        <is>
          <t>trial 95</t>
        </is>
      </c>
      <c r="C216" s="155">
        <f>+start-$C$24</f>
        <v/>
      </c>
      <c r="D216" s="156">
        <f>IF((C216&lt;=0),0,((C216-D$24)*Stock*(_xlfn.NORM.INV(RAND(),stock_ave,stock_std))+(C216-D$24)*Bonds*(_xlfn.NORM.INV(RAND(),bond_ave,bond_std))+(C216-D$24)*cash*(_xlfn.NORM.INV(RAND(),cash_ave,cash_std))+(C216-D$24)))</f>
        <v/>
      </c>
      <c r="E216" s="156">
        <f>IF((D216&lt;=0),0,((D216-E$24)*Stock*(_xlfn.NORM.INV(RAND(),stock_ave,stock_std))+(D216-E$24)*Bonds*(_xlfn.NORM.INV(RAND(),bond_ave,bond_std))+(D216-E$24)*cash*(_xlfn.NORM.INV(RAND(),cash_ave,cash_std))+(D216-E$24)))</f>
        <v/>
      </c>
      <c r="F216" s="156">
        <f>IF((E216&lt;=0),0,((E216-F$24)*Stock*(_xlfn.NORM.INV(RAND(),stock_ave,stock_std))+(E216-F$24)*Bonds*(_xlfn.NORM.INV(RAND(),bond_ave,bond_std))+(E216-F$24)*cash*(_xlfn.NORM.INV(RAND(),cash_ave,cash_std))+(E216-F$24)))</f>
        <v/>
      </c>
      <c r="G216" s="156">
        <f>IF((F216&lt;=0),0,((F216-G$24)*Stock*(_xlfn.NORM.INV(RAND(),stock_ave,stock_std))+(F216-G$24)*Bonds*(_xlfn.NORM.INV(RAND(),bond_ave,bond_std))+(F216-G$24)*cash*(_xlfn.NORM.INV(RAND(),cash_ave,cash_std))+(F216-G$24)))</f>
        <v/>
      </c>
      <c r="H216" s="156">
        <f>IF((G216&lt;=0),0,((G216-H$24)*Stock*(_xlfn.NORM.INV(RAND(),stock_ave,stock_std))+(G216-H$24)*Bonds*(_xlfn.NORM.INV(RAND(),bond_ave,bond_std))+(G216-H$24)*cash*(_xlfn.NORM.INV(RAND(),cash_ave,cash_std))+(G216-H$24)))</f>
        <v/>
      </c>
      <c r="I216" s="156">
        <f>IF((H216&lt;=0),0,((H216-I$24)*Stock*(_xlfn.NORM.INV(RAND(),stock_ave,stock_std))+(H216-I$24)*Bonds*(_xlfn.NORM.INV(RAND(),bond_ave,bond_std))+(H216-I$24)*cash*(_xlfn.NORM.INV(RAND(),cash_ave,cash_std))+(H216-I$24)))</f>
        <v/>
      </c>
      <c r="J216" s="156">
        <f>IF((I216&lt;=0),0,((I216-J$24)*Stock*(_xlfn.NORM.INV(RAND(),stock_ave,stock_std))+(I216-J$24)*Bonds*(_xlfn.NORM.INV(RAND(),bond_ave,bond_std))+(I216-J$24)*cash*(_xlfn.NORM.INV(RAND(),cash_ave,cash_std))+(I216-J$24)))</f>
        <v/>
      </c>
      <c r="K216" s="156">
        <f>IF((J216&lt;=0),0,((J216-K$24)*Stock*(_xlfn.NORM.INV(RAND(),stock_ave,stock_std))+(J216-K$24)*Bonds*(_xlfn.NORM.INV(RAND(),bond_ave,bond_std))+(J216-K$24)*cash*(_xlfn.NORM.INV(RAND(),cash_ave,cash_std))+(J216-K$24)))</f>
        <v/>
      </c>
      <c r="L216" s="156">
        <f>IF((K216&lt;=0),0,((K216-L$24)*Stock*(_xlfn.NORM.INV(RAND(),stock_ave,stock_std))+(K216-L$24)*Bonds*(_xlfn.NORM.INV(RAND(),bond_ave,bond_std))+(K216-L$24)*cash*(_xlfn.NORM.INV(RAND(),cash_ave,cash_std))+(K216-L$24)))</f>
        <v/>
      </c>
      <c r="M216" s="156">
        <f>IF((L216&lt;=0),0,((L216-M$24)*Stock*(_xlfn.NORM.INV(RAND(),stock_ave,stock_std))+(L216-M$24)*Bonds*(_xlfn.NORM.INV(RAND(),bond_ave,bond_std))+(L216-M$24)*cash*(_xlfn.NORM.INV(RAND(),cash_ave,cash_std))+(L216-M$24)))</f>
        <v/>
      </c>
      <c r="N216" s="156">
        <f>IF((M216&lt;=0),0,((M216-N$24)*Stock*(_xlfn.NORM.INV(RAND(),stock_ave,stock_std))+(M216-N$24)*Bonds*(_xlfn.NORM.INV(RAND(),bond_ave,bond_std))+(M216-N$24)*cash*(_xlfn.NORM.INV(RAND(),cash_ave,cash_std))+(M216-N$24)))</f>
        <v/>
      </c>
      <c r="O216" s="156">
        <f>IF((N216&lt;=0),0,((N216-O$24)*Stock*(_xlfn.NORM.INV(RAND(),stock_ave,stock_std))+(N216-O$24)*Bonds*(_xlfn.NORM.INV(RAND(),bond_ave,bond_std))+(N216-O$24)*cash*(_xlfn.NORM.INV(RAND(),cash_ave,cash_std))+(N216-O$24)))</f>
        <v/>
      </c>
      <c r="P216" s="156">
        <f>IF((O216&lt;=0),0,((O216-P$24)*Stock*(_xlfn.NORM.INV(RAND(),stock_ave,stock_std))+(O216-P$24)*Bonds*(_xlfn.NORM.INV(RAND(),bond_ave,bond_std))+(O216-P$24)*cash*(_xlfn.NORM.INV(RAND(),cash_ave,cash_std))+(O216-P$24)))</f>
        <v/>
      </c>
      <c r="Q216" s="156">
        <f>IF((P216&lt;=0),0,((P216-Q$24)*Stock*(_xlfn.NORM.INV(RAND(),stock_ave,stock_std))+(P216-Q$24)*Bonds*(_xlfn.NORM.INV(RAND(),bond_ave,bond_std))+(P216-Q$24)*cash*(_xlfn.NORM.INV(RAND(),cash_ave,cash_std))+(P216-Q$24)))</f>
        <v/>
      </c>
      <c r="R216" s="156">
        <f>IF((Q216&lt;=0),0,((Q216-R$24)*Stock*(_xlfn.NORM.INV(RAND(),stock_ave,stock_std))+(Q216-R$24)*Bonds*(_xlfn.NORM.INV(RAND(),bond_ave,bond_std))+(Q216-R$24)*cash*(_xlfn.NORM.INV(RAND(),cash_ave,cash_std))+(Q216-R$24)))</f>
        <v/>
      </c>
      <c r="S216" s="156">
        <f>IF((R216&lt;=0),0,((R216-S$24)*Stock*(_xlfn.NORM.INV(RAND(),stock_ave,stock_std))+(R216-S$24)*Bonds*(_xlfn.NORM.INV(RAND(),bond_ave,bond_std))+(R216-S$24)*cash*(_xlfn.NORM.INV(RAND(),cash_ave,cash_std))+(R216-S$24)))</f>
        <v/>
      </c>
      <c r="T216" s="156">
        <f>IF((S216&lt;=0),0,((S216-T$24)*Stock*(_xlfn.NORM.INV(RAND(),stock_ave,stock_std))+(S216-T$24)*Bonds*(_xlfn.NORM.INV(RAND(),bond_ave,bond_std))+(S216-T$24)*cash*(_xlfn.NORM.INV(RAND(),cash_ave,cash_std))+(S216-T$24)))</f>
        <v/>
      </c>
      <c r="U216" s="156">
        <f>IF((T216&lt;=0),0,((T216-U$24)*Stock*(_xlfn.NORM.INV(RAND(),stock_ave,stock_std))+(T216-U$24)*Bonds*(_xlfn.NORM.INV(RAND(),bond_ave,bond_std))+(T216-U$24)*cash*(_xlfn.NORM.INV(RAND(),cash_ave,cash_std))+(T216-U$24)))</f>
        <v/>
      </c>
      <c r="V216" s="156">
        <f>IF((U216&lt;=0),0,((U216-V$24)*Stock*(_xlfn.NORM.INV(RAND(),stock_ave,stock_std))+(U216-V$24)*Bonds*(_xlfn.NORM.INV(RAND(),bond_ave,bond_std))+(U216-V$24)*cash*(_xlfn.NORM.INV(RAND(),cash_ave,cash_std))+(U216-V$24)))</f>
        <v/>
      </c>
      <c r="W216" s="156">
        <f>IF((V216&lt;=0),0,((V216-W$24)*Stock*(_xlfn.NORM.INV(RAND(),stock_ave,stock_std))+(V216-W$24)*Bonds*(_xlfn.NORM.INV(RAND(),bond_ave,bond_std))+(V216-W$24)*cash*(_xlfn.NORM.INV(RAND(),cash_ave,cash_std))+(V216-W$24)))</f>
        <v/>
      </c>
      <c r="X216" s="156">
        <f>IF((W216&lt;=0),0,((W216-X$24)*Stock*(_xlfn.NORM.INV(RAND(),stock_ave,stock_std))+(W216-X$24)*Bonds*(_xlfn.NORM.INV(RAND(),bond_ave,bond_std))+(W216-X$24)*cash*(_xlfn.NORM.INV(RAND(),cash_ave,cash_std))+(W216-X$24)))</f>
        <v/>
      </c>
      <c r="Y216" s="156">
        <f>IF((X216&lt;=0),0,((X216-Y$24)*Stock*(_xlfn.NORM.INV(RAND(),stock_ave,stock_std))+(X216-Y$24)*Bonds*(_xlfn.NORM.INV(RAND(),bond_ave,bond_std))+(X216-Y$24)*cash*(_xlfn.NORM.INV(RAND(),cash_ave,cash_std))+(X216-Y$24)))</f>
        <v/>
      </c>
      <c r="Z216" s="156">
        <f>IF((Y216&lt;=0),0,((Y216-Z$24)*Stock*(_xlfn.NORM.INV(RAND(),stock_ave,stock_std))+(Y216-Z$24)*Bonds*(_xlfn.NORM.INV(RAND(),bond_ave,bond_std))+(Y216-Z$24)*cash*(_xlfn.NORM.INV(RAND(),cash_ave,cash_std))+(Y216-Z$24)))</f>
        <v/>
      </c>
      <c r="AA216" s="156">
        <f>IF((Z216&lt;=0),0,((Z216-AA$24)*Stock*(_xlfn.NORM.INV(RAND(),stock_ave,stock_std))+(Z216-AA$24)*Bonds*(_xlfn.NORM.INV(RAND(),bond_ave,bond_std))+(Z216-AA$24)*cash*(_xlfn.NORM.INV(RAND(),cash_ave,cash_std))+(Z216-AA$24)))</f>
        <v/>
      </c>
      <c r="AB216" s="156">
        <f>IF((AA216&lt;=0),0,((AA216-AB$24)*Stock*(_xlfn.NORM.INV(RAND(),stock_ave,stock_std))+(AA216-AB$24)*Bonds*(_xlfn.NORM.INV(RAND(),bond_ave,bond_std))+(AA216-AB$24)*cash*(_xlfn.NORM.INV(RAND(),cash_ave,cash_std))+(AA216-AB$24)))</f>
        <v/>
      </c>
      <c r="AC216" s="156">
        <f>IF((AB216&lt;=0),0,((AB216-AC$24)*Stock*(_xlfn.NORM.INV(RAND(),stock_ave,stock_std))+(AB216-AC$24)*Bonds*(_xlfn.NORM.INV(RAND(),bond_ave,bond_std))+(AB216-AC$24)*cash*(_xlfn.NORM.INV(RAND(),cash_ave,cash_std))+(AB216-AC$24)))</f>
        <v/>
      </c>
      <c r="AD216" s="156">
        <f>IF((AC216&lt;=0),0,((AC216-AD$24)*Stock*(_xlfn.NORM.INV(RAND(),stock_ave,stock_std))+(AC216-AD$24)*Bonds*(_xlfn.NORM.INV(RAND(),bond_ave,bond_std))+(AC216-AD$24)*cash*(_xlfn.NORM.INV(RAND(),cash_ave,cash_std))+(AC216-AD$24)))</f>
        <v/>
      </c>
      <c r="AE216" s="156">
        <f>IF((AD216&lt;=0),0,((AD216-AE$24)*Stock*(_xlfn.NORM.INV(RAND(),stock_ave,stock_std))+(AD216-AE$24)*Bonds*(_xlfn.NORM.INV(RAND(),bond_ave,bond_std))+(AD216-AE$24)*cash*(_xlfn.NORM.INV(RAND(),cash_ave,cash_std))+(AD216-AE$24)))</f>
        <v/>
      </c>
      <c r="AF216" s="156">
        <f>IF((AE216&lt;=0),0,((AE216-AF$24)*Stock*(_xlfn.NORM.INV(RAND(),stock_ave,stock_std))+(AE216-AF$24)*Bonds*(_xlfn.NORM.INV(RAND(),bond_ave,bond_std))+(AE216-AF$24)*cash*(_xlfn.NORM.INV(RAND(),cash_ave,cash_std))+(AE216-AF$24)))</f>
        <v/>
      </c>
      <c r="AG216" s="156">
        <f>IF((AF216&lt;=0),0,((AF216-AG$24)*Stock*(_xlfn.NORM.INV(RAND(),stock_ave,stock_std))+(AF216-AG$24)*Bonds*(_xlfn.NORM.INV(RAND(),bond_ave,bond_std))+(AF216-AG$24)*cash*(_xlfn.NORM.INV(RAND(),cash_ave,cash_std))+(AF216-AG$24)))</f>
        <v/>
      </c>
      <c r="AH216" s="156">
        <f>IF((AG216&lt;=0),0,((AG216-AH$24)*Stock*(_xlfn.NORM.INV(RAND(),stock_ave,stock_std))+(AG216-AH$24)*Bonds*(_xlfn.NORM.INV(RAND(),bond_ave,bond_std))+(AG216-AH$24)*cash*(_xlfn.NORM.INV(RAND(),cash_ave,cash_std))+(AG216-AH$24)))</f>
        <v/>
      </c>
      <c r="AI216" s="156">
        <f>IF((AH216&lt;=0),0,((AH216-AI$24)*Stock*(_xlfn.NORM.INV(RAND(),stock_ave,stock_std))+(AH216-AI$24)*Bonds*(_xlfn.NORM.INV(RAND(),bond_ave,bond_std))+(AH216-AI$24)*cash*(_xlfn.NORM.INV(RAND(),cash_ave,cash_std))+(AH216-AI$24)))</f>
        <v/>
      </c>
      <c r="AJ216" s="156">
        <f>IF((AI216&lt;=0),0,((AI216-AJ$24)*Stock*(_xlfn.NORM.INV(RAND(),stock_ave,stock_std))+(AI216-AJ$24)*Bonds*(_xlfn.NORM.INV(RAND(),bond_ave,bond_std))+(AI216-AJ$24)*cash*(_xlfn.NORM.INV(RAND(),cash_ave,cash_std))+(AI216-AJ$24)))</f>
        <v/>
      </c>
      <c r="AK216" s="156">
        <f>IF((AJ216&lt;=0),0,((AJ216-AK$24)*Stock*(_xlfn.NORM.INV(RAND(),stock_ave,stock_std))+(AJ216-AK$24)*Bonds*(_xlfn.NORM.INV(RAND(),bond_ave,bond_std))+(AJ216-AK$24)*cash*(_xlfn.NORM.INV(RAND(),cash_ave,cash_std))+(AJ216-AK$24)))</f>
        <v/>
      </c>
      <c r="AL216" s="156">
        <f>IF((AK216&lt;=0),0,((AK216-AL$24)*Stock*(_xlfn.NORM.INV(RAND(),stock_ave,stock_std))+(AK216-AL$24)*Bonds*(_xlfn.NORM.INV(RAND(),bond_ave,bond_std))+(AK216-AL$24)*cash*(_xlfn.NORM.INV(RAND(),cash_ave,cash_std))+(AK216-AL$24)))</f>
        <v/>
      </c>
      <c r="AM216" s="156">
        <f>IF((AL216&lt;=0),0,((AL216-AM$24)*Stock*(_xlfn.NORM.INV(RAND(),stock_ave,stock_std))+(AL216-AM$24)*Bonds*(_xlfn.NORM.INV(RAND(),bond_ave,bond_std))+(AL216-AM$24)*cash*(_xlfn.NORM.INV(RAND(),cash_ave,cash_std))+(AL216-AM$24)))</f>
        <v/>
      </c>
      <c r="AN216" s="156">
        <f>IF((AM216&lt;=0),0,((AM216-AN$24)*Stock*(_xlfn.NORM.INV(RAND(),stock_ave,stock_std))+(AM216-AN$24)*Bonds*(_xlfn.NORM.INV(RAND(),bond_ave,bond_std))+(AM216-AN$24)*cash*(_xlfn.NORM.INV(RAND(),cash_ave,cash_std))+(AM216-AN$24)))</f>
        <v/>
      </c>
      <c r="AO216" s="156">
        <f>IF((AN216&lt;=0),0,((AN216-AO$24)*Stock*(_xlfn.NORM.INV(RAND(),stock_ave,stock_std))+(AN216-AO$24)*Bonds*(_xlfn.NORM.INV(RAND(),bond_ave,bond_std))+(AN216-AO$24)*cash*(_xlfn.NORM.INV(RAND(),cash_ave,cash_std))+(AN216-AO$24)))</f>
        <v/>
      </c>
      <c r="AP216" s="156">
        <f>IF((AO216&lt;=0),0,((AO216-AP$24)*Stock*(_xlfn.NORM.INV(RAND(),stock_ave,stock_std))+(AO216-AP$24)*Bonds*(_xlfn.NORM.INV(RAND(),bond_ave,bond_std))+(AO216-AP$24)*cash*(_xlfn.NORM.INV(RAND(),cash_ave,cash_std))+(AO216-AP$24)))</f>
        <v/>
      </c>
      <c r="AQ216" s="156">
        <f>IF((AP216&lt;=0),0,((AP216-AQ$24)*Stock*(_xlfn.NORM.INV(RAND(),stock_ave,stock_std))+(AP216-AQ$24)*Bonds*(_xlfn.NORM.INV(RAND(),bond_ave,bond_std))+(AP216-AQ$24)*cash*(_xlfn.NORM.INV(RAND(),cash_ave,cash_std))+(AP216-AQ$24)))</f>
        <v/>
      </c>
      <c r="AR216" s="156">
        <f>IF((AQ216&lt;=0),0,((AQ216-AR$24)*Stock*(_xlfn.NORM.INV(RAND(),stock_ave,stock_std))+(AQ216-AR$24)*Bonds*(_xlfn.NORM.INV(RAND(),bond_ave,bond_std))+(AQ216-AR$24)*cash*(_xlfn.NORM.INV(RAND(),cash_ave,cash_std))+(AQ216-AR$24)))</f>
        <v/>
      </c>
      <c r="AS216" s="156">
        <f>IF((AR216&lt;=0),0,((AR216-AS$24)*Stock*(_xlfn.NORM.INV(RAND(),stock_ave,stock_std))+(AR216-AS$24)*Bonds*(_xlfn.NORM.INV(RAND(),bond_ave,bond_std))+(AR216-AS$24)*cash*(_xlfn.NORM.INV(RAND(),cash_ave,cash_std))+(AR216-AS$24)))</f>
        <v/>
      </c>
      <c r="AT216" s="156">
        <f>IF((AS216&lt;=0),0,((AS216-AT$24)*Stock*(_xlfn.NORM.INV(RAND(),stock_ave,stock_std))+(AS216-AT$24)*Bonds*(_xlfn.NORM.INV(RAND(),bond_ave,bond_std))+(AS216-AT$24)*cash*(_xlfn.NORM.INV(RAND(),cash_ave,cash_std))+(AS216-AT$24)))</f>
        <v/>
      </c>
      <c r="AU216" s="156">
        <f>IF((AT216&lt;=0),0,((AT216-AU$24)*Stock*(_xlfn.NORM.INV(RAND(),stock_ave,stock_std))+(AT216-AU$24)*Bonds*(_xlfn.NORM.INV(RAND(),bond_ave,bond_std))+(AT216-AU$24)*cash*(_xlfn.NORM.INV(RAND(),cash_ave,cash_std))+(AT216-AU$24)))</f>
        <v/>
      </c>
      <c r="AV216" s="156">
        <f>IF((AU216&lt;=0),0,((AU216-AV$24)*Stock*(_xlfn.NORM.INV(RAND(),stock_ave,stock_std))+(AU216-AV$24)*Bonds*(_xlfn.NORM.INV(RAND(),bond_ave,bond_std))+(AU216-AV$24)*cash*(_xlfn.NORM.INV(RAND(),cash_ave,cash_std))+(AU216-AV$24)))</f>
        <v/>
      </c>
      <c r="AW216" s="156">
        <f>IF((AV216&lt;=0),0,((AV216-AW$24)*Stock*(_xlfn.NORM.INV(RAND(),stock_ave,stock_std))+(AV216-AW$24)*Bonds*(_xlfn.NORM.INV(RAND(),bond_ave,bond_std))+(AV216-AW$24)*cash*(_xlfn.NORM.INV(RAND(),cash_ave,cash_std))+(AV216-AW$24)))</f>
        <v/>
      </c>
      <c r="AX216" s="159" t="n"/>
      <c r="AY216" s="159" t="n"/>
      <c r="AZ216" s="159" t="n"/>
      <c r="BA216" s="159" t="n"/>
      <c r="BB216" s="159" t="n"/>
    </row>
    <row r="217">
      <c r="C217" s="147" t="n"/>
      <c r="D217" s="61">
        <f>+D216-IF(D$18&gt;74,(D216/D$25)*$C$10)</f>
        <v/>
      </c>
      <c r="E217" s="61">
        <f>+E216-IF(E$18&gt;74,(E216/E$25)*$C$10)</f>
        <v/>
      </c>
      <c r="F217" s="61">
        <f>+F216-IF(F$18&gt;74,(F216/F$25)*$C$10)</f>
        <v/>
      </c>
      <c r="G217" s="61">
        <f>+G216-IF(G$18&gt;74,(G216/G$25)*$C$10)</f>
        <v/>
      </c>
      <c r="H217" s="61">
        <f>+H216-IF(H$18&gt;74,(H216/H$25)*$C$10)</f>
        <v/>
      </c>
      <c r="I217" s="61">
        <f>+I216-IF(I$18&gt;74,(I216/I$25)*$C$10)</f>
        <v/>
      </c>
      <c r="J217" s="61">
        <f>+J216-IF(J$18&gt;74,(J216/J$25)*$C$10)</f>
        <v/>
      </c>
      <c r="K217" s="61">
        <f>+K216-IF(K$18&gt;74,(K216/K$25)*$C$10)</f>
        <v/>
      </c>
      <c r="L217" s="61">
        <f>+L216-IF(L$18&gt;74,(L216/L$25)*$C$10)</f>
        <v/>
      </c>
      <c r="M217" s="61">
        <f>+M216-IF(M$18&gt;74,(M216/M$25)*$C$10)</f>
        <v/>
      </c>
      <c r="N217" s="61">
        <f>+N216-IF(N$18&gt;74,(N216/N$25)*$C$10)</f>
        <v/>
      </c>
      <c r="O217" s="61">
        <f>+O216-IF(O$18&gt;74,(O216/O$25)*$C$10)</f>
        <v/>
      </c>
      <c r="P217" s="61">
        <f>+P216-IF(P$18&gt;74,(P216/P$25)*$C$10)</f>
        <v/>
      </c>
      <c r="Q217" s="61">
        <f>+Q216-IF(Q$18&gt;74,(Q216/Q$25)*$C$10)</f>
        <v/>
      </c>
      <c r="R217" s="61">
        <f>+R216-IF(R$18&gt;74,(R216/R$25)*$C$10)</f>
        <v/>
      </c>
      <c r="S217" s="61">
        <f>+S216-IF(S$18&gt;74,(S216/S$25)*$C$10)</f>
        <v/>
      </c>
      <c r="T217" s="61">
        <f>+T216-IF(T$18&gt;74,(T216/T$25)*$C$10)</f>
        <v/>
      </c>
      <c r="U217" s="61">
        <f>+U216-IF(U$18&gt;74,(U216/U$25)*$C$10)</f>
        <v/>
      </c>
      <c r="V217" s="61">
        <f>+V216-IF(V$18&gt;74,(V216/V$25)*$C$10)</f>
        <v/>
      </c>
      <c r="W217" s="61">
        <f>+W216-IF(W$18&gt;74,(W216/W$25)*$C$10)</f>
        <v/>
      </c>
      <c r="X217" s="61">
        <f>+X216-IF(X$18&gt;74,(X216/X$25)*$C$10)</f>
        <v/>
      </c>
      <c r="Y217" s="61">
        <f>+Y216-IF(Y$18&gt;74,(Y216/Y$25)*$C$10)</f>
        <v/>
      </c>
      <c r="Z217" s="61">
        <f>+Z216-IF(Z$18&gt;74,(Z216/Z$25)*$C$10)</f>
        <v/>
      </c>
      <c r="AA217" s="61">
        <f>+AA216-IF(AA$18&gt;74,(AA216/AA$25)*$C$10)</f>
        <v/>
      </c>
      <c r="AB217" s="61">
        <f>+AB216-IF(AB$18&gt;74,(AB216/AB$25)*$C$10)</f>
        <v/>
      </c>
      <c r="AC217" s="61">
        <f>+AC216-IF(AC$18&gt;74,(AC216/AC$25)*$C$10)</f>
        <v/>
      </c>
      <c r="AD217" s="61">
        <f>+AD216-IF(AD$18&gt;74,(AD216/AD$25)*$C$10)</f>
        <v/>
      </c>
      <c r="AE217" s="61">
        <f>+AE216-IF(AE$18&gt;74,(AE216/AE$25)*$C$10)</f>
        <v/>
      </c>
      <c r="AF217" s="61">
        <f>+AF216-IF(AF$18&gt;74,(AF216/AF$25)*$C$10)</f>
        <v/>
      </c>
      <c r="AG217" s="61">
        <f>+AG216-IF(AG$18&gt;74,(AG216/AG$25)*$C$10)</f>
        <v/>
      </c>
      <c r="AH217" s="61">
        <f>+AH216-IF(AH$18&gt;74,(AH216/AH$25)*$C$10)</f>
        <v/>
      </c>
      <c r="AI217" s="61">
        <f>+AI216-IF(AI$18&gt;74,(AI216/AI$25)*$C$10)</f>
        <v/>
      </c>
      <c r="AJ217" s="61">
        <f>+AJ216-IF(AJ$18&gt;74,(AJ216/AJ$25)*$C$10)</f>
        <v/>
      </c>
      <c r="AK217" s="61">
        <f>+AK216-IF(AK$18&gt;74,(AK216/AK$25)*$C$10)</f>
        <v/>
      </c>
      <c r="AL217" s="61">
        <f>+AL216-IF(AL$18&gt;74,(AL216/AL$25)*$C$10)</f>
        <v/>
      </c>
      <c r="AM217" s="61">
        <f>+AM216-IF(AM$18&gt;74,(AM216/AM$25)*$C$10)</f>
        <v/>
      </c>
      <c r="AN217" s="61">
        <f>+AN216-IF(AN$18&gt;74,(AN216/AN$25)*$C$10)</f>
        <v/>
      </c>
      <c r="AO217" s="61">
        <f>+AO216-IF(AO$18&gt;74,(AO216/AO$25)*$C$10)</f>
        <v/>
      </c>
      <c r="AP217" s="61">
        <f>+AP216-IF(AP$18&gt;74,(AP216/AP$25)*$C$10)</f>
        <v/>
      </c>
      <c r="AQ217" s="61">
        <f>+AQ216-IF(AQ$18&gt;74,(AQ216/AQ$25)*$C$10)</f>
        <v/>
      </c>
      <c r="AR217" s="61">
        <f>+AR216-IF(AR$18&gt;74,(AR216/AR$25)*$C$10)</f>
        <v/>
      </c>
      <c r="AS217" s="61">
        <f>+AS216-IF(AS$18&gt;74,(AS216/AS$25)*$C$10)</f>
        <v/>
      </c>
      <c r="AT217" s="61">
        <f>+AT216-IF(AT$18&gt;74,(AT216/AT$25)*$C$10)</f>
        <v/>
      </c>
      <c r="AU217" s="61">
        <f>+AU216-IF(AU$18&gt;74,(AU216/AU$25)*$C$10)</f>
        <v/>
      </c>
      <c r="AV217" s="61">
        <f>+AV216-IF(AV$18&gt;74,(AV216/AV$25)*$C$10)</f>
        <v/>
      </c>
      <c r="AW217" s="61">
        <f>+AW216-IF(AW$18&gt;74,(AW216/AW$25)*$C$10)</f>
        <v/>
      </c>
      <c r="AX217" s="35">
        <f>IF(AW217&gt;0,1,0)</f>
        <v/>
      </c>
      <c r="AY217" s="35">
        <f>IF(AL217&gt;0,1,0)</f>
        <v/>
      </c>
      <c r="AZ217" s="35">
        <f>IF(AG217&gt;0,1,0)</f>
        <v/>
      </c>
      <c r="BA217" s="35">
        <f>IF(AB217&gt;0,1,0)</f>
        <v/>
      </c>
      <c r="BB217" s="35">
        <f>IF(W217&gt;0,1,0)</f>
        <v/>
      </c>
    </row>
    <row r="218">
      <c r="B218" s="154" t="inlineStr">
        <is>
          <t>trial 96</t>
        </is>
      </c>
      <c r="C218" s="155">
        <f>+start-$C$24</f>
        <v/>
      </c>
      <c r="D218" s="156">
        <f>IF((C218&lt;=0),0,((C218-D$24)*Stock*(_xlfn.NORM.INV(RAND(),stock_ave,stock_std))+(C218-D$24)*Bonds*(_xlfn.NORM.INV(RAND(),bond_ave,bond_std))+(C218-D$24)*cash*(_xlfn.NORM.INV(RAND(),cash_ave,cash_std))+(C218-D$24)))</f>
        <v/>
      </c>
      <c r="E218" s="156">
        <f>IF((D218&lt;=0),0,((D218-E$24)*Stock*(_xlfn.NORM.INV(RAND(),stock_ave,stock_std))+(D218-E$24)*Bonds*(_xlfn.NORM.INV(RAND(),bond_ave,bond_std))+(D218-E$24)*cash*(_xlfn.NORM.INV(RAND(),cash_ave,cash_std))+(D218-E$24)))</f>
        <v/>
      </c>
      <c r="F218" s="156">
        <f>IF((E218&lt;=0),0,((E218-F$24)*Stock*(_xlfn.NORM.INV(RAND(),stock_ave,stock_std))+(E218-F$24)*Bonds*(_xlfn.NORM.INV(RAND(),bond_ave,bond_std))+(E218-F$24)*cash*(_xlfn.NORM.INV(RAND(),cash_ave,cash_std))+(E218-F$24)))</f>
        <v/>
      </c>
      <c r="G218" s="156">
        <f>IF((F218&lt;=0),0,((F218-G$24)*Stock*(_xlfn.NORM.INV(RAND(),stock_ave,stock_std))+(F218-G$24)*Bonds*(_xlfn.NORM.INV(RAND(),bond_ave,bond_std))+(F218-G$24)*cash*(_xlfn.NORM.INV(RAND(),cash_ave,cash_std))+(F218-G$24)))</f>
        <v/>
      </c>
      <c r="H218" s="156">
        <f>IF((G218&lt;=0),0,((G218-H$24)*Stock*(_xlfn.NORM.INV(RAND(),stock_ave,stock_std))+(G218-H$24)*Bonds*(_xlfn.NORM.INV(RAND(),bond_ave,bond_std))+(G218-H$24)*cash*(_xlfn.NORM.INV(RAND(),cash_ave,cash_std))+(G218-H$24)))</f>
        <v/>
      </c>
      <c r="I218" s="156">
        <f>IF((H218&lt;=0),0,((H218-I$24)*Stock*(_xlfn.NORM.INV(RAND(),stock_ave,stock_std))+(H218-I$24)*Bonds*(_xlfn.NORM.INV(RAND(),bond_ave,bond_std))+(H218-I$24)*cash*(_xlfn.NORM.INV(RAND(),cash_ave,cash_std))+(H218-I$24)))</f>
        <v/>
      </c>
      <c r="J218" s="156">
        <f>IF((I218&lt;=0),0,((I218-J$24)*Stock*(_xlfn.NORM.INV(RAND(),stock_ave,stock_std))+(I218-J$24)*Bonds*(_xlfn.NORM.INV(RAND(),bond_ave,bond_std))+(I218-J$24)*cash*(_xlfn.NORM.INV(RAND(),cash_ave,cash_std))+(I218-J$24)))</f>
        <v/>
      </c>
      <c r="K218" s="156">
        <f>IF((J218&lt;=0),0,((J218-K$24)*Stock*(_xlfn.NORM.INV(RAND(),stock_ave,stock_std))+(J218-K$24)*Bonds*(_xlfn.NORM.INV(RAND(),bond_ave,bond_std))+(J218-K$24)*cash*(_xlfn.NORM.INV(RAND(),cash_ave,cash_std))+(J218-K$24)))</f>
        <v/>
      </c>
      <c r="L218" s="156">
        <f>IF((K218&lt;=0),0,((K218-L$24)*Stock*(_xlfn.NORM.INV(RAND(),stock_ave,stock_std))+(K218-L$24)*Bonds*(_xlfn.NORM.INV(RAND(),bond_ave,bond_std))+(K218-L$24)*cash*(_xlfn.NORM.INV(RAND(),cash_ave,cash_std))+(K218-L$24)))</f>
        <v/>
      </c>
      <c r="M218" s="156">
        <f>IF((L218&lt;=0),0,((L218-M$24)*Stock*(_xlfn.NORM.INV(RAND(),stock_ave,stock_std))+(L218-M$24)*Bonds*(_xlfn.NORM.INV(RAND(),bond_ave,bond_std))+(L218-M$24)*cash*(_xlfn.NORM.INV(RAND(),cash_ave,cash_std))+(L218-M$24)))</f>
        <v/>
      </c>
      <c r="N218" s="156">
        <f>IF((M218&lt;=0),0,((M218-N$24)*Stock*(_xlfn.NORM.INV(RAND(),stock_ave,stock_std))+(M218-N$24)*Bonds*(_xlfn.NORM.INV(RAND(),bond_ave,bond_std))+(M218-N$24)*cash*(_xlfn.NORM.INV(RAND(),cash_ave,cash_std))+(M218-N$24)))</f>
        <v/>
      </c>
      <c r="O218" s="156">
        <f>IF((N218&lt;=0),0,((N218-O$24)*Stock*(_xlfn.NORM.INV(RAND(),stock_ave,stock_std))+(N218-O$24)*Bonds*(_xlfn.NORM.INV(RAND(),bond_ave,bond_std))+(N218-O$24)*cash*(_xlfn.NORM.INV(RAND(),cash_ave,cash_std))+(N218-O$24)))</f>
        <v/>
      </c>
      <c r="P218" s="156">
        <f>IF((O218&lt;=0),0,((O218-P$24)*Stock*(_xlfn.NORM.INV(RAND(),stock_ave,stock_std))+(O218-P$24)*Bonds*(_xlfn.NORM.INV(RAND(),bond_ave,bond_std))+(O218-P$24)*cash*(_xlfn.NORM.INV(RAND(),cash_ave,cash_std))+(O218-P$24)))</f>
        <v/>
      </c>
      <c r="Q218" s="156">
        <f>IF((P218&lt;=0),0,((P218-Q$24)*Stock*(_xlfn.NORM.INV(RAND(),stock_ave,stock_std))+(P218-Q$24)*Bonds*(_xlfn.NORM.INV(RAND(),bond_ave,bond_std))+(P218-Q$24)*cash*(_xlfn.NORM.INV(RAND(),cash_ave,cash_std))+(P218-Q$24)))</f>
        <v/>
      </c>
      <c r="R218" s="156">
        <f>IF((Q218&lt;=0),0,((Q218-R$24)*Stock*(_xlfn.NORM.INV(RAND(),stock_ave,stock_std))+(Q218-R$24)*Bonds*(_xlfn.NORM.INV(RAND(),bond_ave,bond_std))+(Q218-R$24)*cash*(_xlfn.NORM.INV(RAND(),cash_ave,cash_std))+(Q218-R$24)))</f>
        <v/>
      </c>
      <c r="S218" s="156">
        <f>IF((R218&lt;=0),0,((R218-S$24)*Stock*(_xlfn.NORM.INV(RAND(),stock_ave,stock_std))+(R218-S$24)*Bonds*(_xlfn.NORM.INV(RAND(),bond_ave,bond_std))+(R218-S$24)*cash*(_xlfn.NORM.INV(RAND(),cash_ave,cash_std))+(R218-S$24)))</f>
        <v/>
      </c>
      <c r="T218" s="156">
        <f>IF((S218&lt;=0),0,((S218-T$24)*Stock*(_xlfn.NORM.INV(RAND(),stock_ave,stock_std))+(S218-T$24)*Bonds*(_xlfn.NORM.INV(RAND(),bond_ave,bond_std))+(S218-T$24)*cash*(_xlfn.NORM.INV(RAND(),cash_ave,cash_std))+(S218-T$24)))</f>
        <v/>
      </c>
      <c r="U218" s="156">
        <f>IF((T218&lt;=0),0,((T218-U$24)*Stock*(_xlfn.NORM.INV(RAND(),stock_ave,stock_std))+(T218-U$24)*Bonds*(_xlfn.NORM.INV(RAND(),bond_ave,bond_std))+(T218-U$24)*cash*(_xlfn.NORM.INV(RAND(),cash_ave,cash_std))+(T218-U$24)))</f>
        <v/>
      </c>
      <c r="V218" s="156">
        <f>IF((U218&lt;=0),0,((U218-V$24)*Stock*(_xlfn.NORM.INV(RAND(),stock_ave,stock_std))+(U218-V$24)*Bonds*(_xlfn.NORM.INV(RAND(),bond_ave,bond_std))+(U218-V$24)*cash*(_xlfn.NORM.INV(RAND(),cash_ave,cash_std))+(U218-V$24)))</f>
        <v/>
      </c>
      <c r="W218" s="156">
        <f>IF((V218&lt;=0),0,((V218-W$24)*Stock*(_xlfn.NORM.INV(RAND(),stock_ave,stock_std))+(V218-W$24)*Bonds*(_xlfn.NORM.INV(RAND(),bond_ave,bond_std))+(V218-W$24)*cash*(_xlfn.NORM.INV(RAND(),cash_ave,cash_std))+(V218-W$24)))</f>
        <v/>
      </c>
      <c r="X218" s="156">
        <f>IF((W218&lt;=0),0,((W218-X$24)*Stock*(_xlfn.NORM.INV(RAND(),stock_ave,stock_std))+(W218-X$24)*Bonds*(_xlfn.NORM.INV(RAND(),bond_ave,bond_std))+(W218-X$24)*cash*(_xlfn.NORM.INV(RAND(),cash_ave,cash_std))+(W218-X$24)))</f>
        <v/>
      </c>
      <c r="Y218" s="156">
        <f>IF((X218&lt;=0),0,((X218-Y$24)*Stock*(_xlfn.NORM.INV(RAND(),stock_ave,stock_std))+(X218-Y$24)*Bonds*(_xlfn.NORM.INV(RAND(),bond_ave,bond_std))+(X218-Y$24)*cash*(_xlfn.NORM.INV(RAND(),cash_ave,cash_std))+(X218-Y$24)))</f>
        <v/>
      </c>
      <c r="Z218" s="156">
        <f>IF((Y218&lt;=0),0,((Y218-Z$24)*Stock*(_xlfn.NORM.INV(RAND(),stock_ave,stock_std))+(Y218-Z$24)*Bonds*(_xlfn.NORM.INV(RAND(),bond_ave,bond_std))+(Y218-Z$24)*cash*(_xlfn.NORM.INV(RAND(),cash_ave,cash_std))+(Y218-Z$24)))</f>
        <v/>
      </c>
      <c r="AA218" s="156">
        <f>IF((Z218&lt;=0),0,((Z218-AA$24)*Stock*(_xlfn.NORM.INV(RAND(),stock_ave,stock_std))+(Z218-AA$24)*Bonds*(_xlfn.NORM.INV(RAND(),bond_ave,bond_std))+(Z218-AA$24)*cash*(_xlfn.NORM.INV(RAND(),cash_ave,cash_std))+(Z218-AA$24)))</f>
        <v/>
      </c>
      <c r="AB218" s="156">
        <f>IF((AA218&lt;=0),0,((AA218-AB$24)*Stock*(_xlfn.NORM.INV(RAND(),stock_ave,stock_std))+(AA218-AB$24)*Bonds*(_xlfn.NORM.INV(RAND(),bond_ave,bond_std))+(AA218-AB$24)*cash*(_xlfn.NORM.INV(RAND(),cash_ave,cash_std))+(AA218-AB$24)))</f>
        <v/>
      </c>
      <c r="AC218" s="156">
        <f>IF((AB218&lt;=0),0,((AB218-AC$24)*Stock*(_xlfn.NORM.INV(RAND(),stock_ave,stock_std))+(AB218-AC$24)*Bonds*(_xlfn.NORM.INV(RAND(),bond_ave,bond_std))+(AB218-AC$24)*cash*(_xlfn.NORM.INV(RAND(),cash_ave,cash_std))+(AB218-AC$24)))</f>
        <v/>
      </c>
      <c r="AD218" s="156">
        <f>IF((AC218&lt;=0),0,((AC218-AD$24)*Stock*(_xlfn.NORM.INV(RAND(),stock_ave,stock_std))+(AC218-AD$24)*Bonds*(_xlfn.NORM.INV(RAND(),bond_ave,bond_std))+(AC218-AD$24)*cash*(_xlfn.NORM.INV(RAND(),cash_ave,cash_std))+(AC218-AD$24)))</f>
        <v/>
      </c>
      <c r="AE218" s="156">
        <f>IF((AD218&lt;=0),0,((AD218-AE$24)*Stock*(_xlfn.NORM.INV(RAND(),stock_ave,stock_std))+(AD218-AE$24)*Bonds*(_xlfn.NORM.INV(RAND(),bond_ave,bond_std))+(AD218-AE$24)*cash*(_xlfn.NORM.INV(RAND(),cash_ave,cash_std))+(AD218-AE$24)))</f>
        <v/>
      </c>
      <c r="AF218" s="156">
        <f>IF((AE218&lt;=0),0,((AE218-AF$24)*Stock*(_xlfn.NORM.INV(RAND(),stock_ave,stock_std))+(AE218-AF$24)*Bonds*(_xlfn.NORM.INV(RAND(),bond_ave,bond_std))+(AE218-AF$24)*cash*(_xlfn.NORM.INV(RAND(),cash_ave,cash_std))+(AE218-AF$24)))</f>
        <v/>
      </c>
      <c r="AG218" s="156">
        <f>IF((AF218&lt;=0),0,((AF218-AG$24)*Stock*(_xlfn.NORM.INV(RAND(),stock_ave,stock_std))+(AF218-AG$24)*Bonds*(_xlfn.NORM.INV(RAND(),bond_ave,bond_std))+(AF218-AG$24)*cash*(_xlfn.NORM.INV(RAND(),cash_ave,cash_std))+(AF218-AG$24)))</f>
        <v/>
      </c>
      <c r="AH218" s="156">
        <f>IF((AG218&lt;=0),0,((AG218-AH$24)*Stock*(_xlfn.NORM.INV(RAND(),stock_ave,stock_std))+(AG218-AH$24)*Bonds*(_xlfn.NORM.INV(RAND(),bond_ave,bond_std))+(AG218-AH$24)*cash*(_xlfn.NORM.INV(RAND(),cash_ave,cash_std))+(AG218-AH$24)))</f>
        <v/>
      </c>
      <c r="AI218" s="156">
        <f>IF((AH218&lt;=0),0,((AH218-AI$24)*Stock*(_xlfn.NORM.INV(RAND(),stock_ave,stock_std))+(AH218-AI$24)*Bonds*(_xlfn.NORM.INV(RAND(),bond_ave,bond_std))+(AH218-AI$24)*cash*(_xlfn.NORM.INV(RAND(),cash_ave,cash_std))+(AH218-AI$24)))</f>
        <v/>
      </c>
      <c r="AJ218" s="156">
        <f>IF((AI218&lt;=0),0,((AI218-AJ$24)*Stock*(_xlfn.NORM.INV(RAND(),stock_ave,stock_std))+(AI218-AJ$24)*Bonds*(_xlfn.NORM.INV(RAND(),bond_ave,bond_std))+(AI218-AJ$24)*cash*(_xlfn.NORM.INV(RAND(),cash_ave,cash_std))+(AI218-AJ$24)))</f>
        <v/>
      </c>
      <c r="AK218" s="156">
        <f>IF((AJ218&lt;=0),0,((AJ218-AK$24)*Stock*(_xlfn.NORM.INV(RAND(),stock_ave,stock_std))+(AJ218-AK$24)*Bonds*(_xlfn.NORM.INV(RAND(),bond_ave,bond_std))+(AJ218-AK$24)*cash*(_xlfn.NORM.INV(RAND(),cash_ave,cash_std))+(AJ218-AK$24)))</f>
        <v/>
      </c>
      <c r="AL218" s="156">
        <f>IF((AK218&lt;=0),0,((AK218-AL$24)*Stock*(_xlfn.NORM.INV(RAND(),stock_ave,stock_std))+(AK218-AL$24)*Bonds*(_xlfn.NORM.INV(RAND(),bond_ave,bond_std))+(AK218-AL$24)*cash*(_xlfn.NORM.INV(RAND(),cash_ave,cash_std))+(AK218-AL$24)))</f>
        <v/>
      </c>
      <c r="AM218" s="156">
        <f>IF((AL218&lt;=0),0,((AL218-AM$24)*Stock*(_xlfn.NORM.INV(RAND(),stock_ave,stock_std))+(AL218-AM$24)*Bonds*(_xlfn.NORM.INV(RAND(),bond_ave,bond_std))+(AL218-AM$24)*cash*(_xlfn.NORM.INV(RAND(),cash_ave,cash_std))+(AL218-AM$24)))</f>
        <v/>
      </c>
      <c r="AN218" s="156">
        <f>IF((AM218&lt;=0),0,((AM218-AN$24)*Stock*(_xlfn.NORM.INV(RAND(),stock_ave,stock_std))+(AM218-AN$24)*Bonds*(_xlfn.NORM.INV(RAND(),bond_ave,bond_std))+(AM218-AN$24)*cash*(_xlfn.NORM.INV(RAND(),cash_ave,cash_std))+(AM218-AN$24)))</f>
        <v/>
      </c>
      <c r="AO218" s="156">
        <f>IF((AN218&lt;=0),0,((AN218-AO$24)*Stock*(_xlfn.NORM.INV(RAND(),stock_ave,stock_std))+(AN218-AO$24)*Bonds*(_xlfn.NORM.INV(RAND(),bond_ave,bond_std))+(AN218-AO$24)*cash*(_xlfn.NORM.INV(RAND(),cash_ave,cash_std))+(AN218-AO$24)))</f>
        <v/>
      </c>
      <c r="AP218" s="156">
        <f>IF((AO218&lt;=0),0,((AO218-AP$24)*Stock*(_xlfn.NORM.INV(RAND(),stock_ave,stock_std))+(AO218-AP$24)*Bonds*(_xlfn.NORM.INV(RAND(),bond_ave,bond_std))+(AO218-AP$24)*cash*(_xlfn.NORM.INV(RAND(),cash_ave,cash_std))+(AO218-AP$24)))</f>
        <v/>
      </c>
      <c r="AQ218" s="156">
        <f>IF((AP218&lt;=0),0,((AP218-AQ$24)*Stock*(_xlfn.NORM.INV(RAND(),stock_ave,stock_std))+(AP218-AQ$24)*Bonds*(_xlfn.NORM.INV(RAND(),bond_ave,bond_std))+(AP218-AQ$24)*cash*(_xlfn.NORM.INV(RAND(),cash_ave,cash_std))+(AP218-AQ$24)))</f>
        <v/>
      </c>
      <c r="AR218" s="156">
        <f>IF((AQ218&lt;=0),0,((AQ218-AR$24)*Stock*(_xlfn.NORM.INV(RAND(),stock_ave,stock_std))+(AQ218-AR$24)*Bonds*(_xlfn.NORM.INV(RAND(),bond_ave,bond_std))+(AQ218-AR$24)*cash*(_xlfn.NORM.INV(RAND(),cash_ave,cash_std))+(AQ218-AR$24)))</f>
        <v/>
      </c>
      <c r="AS218" s="156">
        <f>IF((AR218&lt;=0),0,((AR218-AS$24)*Stock*(_xlfn.NORM.INV(RAND(),stock_ave,stock_std))+(AR218-AS$24)*Bonds*(_xlfn.NORM.INV(RAND(),bond_ave,bond_std))+(AR218-AS$24)*cash*(_xlfn.NORM.INV(RAND(),cash_ave,cash_std))+(AR218-AS$24)))</f>
        <v/>
      </c>
      <c r="AT218" s="156">
        <f>IF((AS218&lt;=0),0,((AS218-AT$24)*Stock*(_xlfn.NORM.INV(RAND(),stock_ave,stock_std))+(AS218-AT$24)*Bonds*(_xlfn.NORM.INV(RAND(),bond_ave,bond_std))+(AS218-AT$24)*cash*(_xlfn.NORM.INV(RAND(),cash_ave,cash_std))+(AS218-AT$24)))</f>
        <v/>
      </c>
      <c r="AU218" s="156">
        <f>IF((AT218&lt;=0),0,((AT218-AU$24)*Stock*(_xlfn.NORM.INV(RAND(),stock_ave,stock_std))+(AT218-AU$24)*Bonds*(_xlfn.NORM.INV(RAND(),bond_ave,bond_std))+(AT218-AU$24)*cash*(_xlfn.NORM.INV(RAND(),cash_ave,cash_std))+(AT218-AU$24)))</f>
        <v/>
      </c>
      <c r="AV218" s="156">
        <f>IF((AU218&lt;=0),0,((AU218-AV$24)*Stock*(_xlfn.NORM.INV(RAND(),stock_ave,stock_std))+(AU218-AV$24)*Bonds*(_xlfn.NORM.INV(RAND(),bond_ave,bond_std))+(AU218-AV$24)*cash*(_xlfn.NORM.INV(RAND(),cash_ave,cash_std))+(AU218-AV$24)))</f>
        <v/>
      </c>
      <c r="AW218" s="156">
        <f>IF((AV218&lt;=0),0,((AV218-AW$24)*Stock*(_xlfn.NORM.INV(RAND(),stock_ave,stock_std))+(AV218-AW$24)*Bonds*(_xlfn.NORM.INV(RAND(),bond_ave,bond_std))+(AV218-AW$24)*cash*(_xlfn.NORM.INV(RAND(),cash_ave,cash_std))+(AV218-AW$24)))</f>
        <v/>
      </c>
      <c r="AX218" s="159" t="n"/>
      <c r="AY218" s="159" t="n"/>
      <c r="AZ218" s="159" t="n"/>
      <c r="BA218" s="159" t="n"/>
      <c r="BB218" s="159" t="n"/>
    </row>
    <row r="219">
      <c r="C219" s="147" t="n"/>
      <c r="D219" s="61">
        <f>+D218-IF(D$18&gt;74,(D218/D$25)*$C$10)</f>
        <v/>
      </c>
      <c r="E219" s="61">
        <f>+E218-IF(E$18&gt;74,(E218/E$25)*$C$10)</f>
        <v/>
      </c>
      <c r="F219" s="61">
        <f>+F218-IF(F$18&gt;74,(F218/F$25)*$C$10)</f>
        <v/>
      </c>
      <c r="G219" s="61">
        <f>+G218-IF(G$18&gt;74,(G218/G$25)*$C$10)</f>
        <v/>
      </c>
      <c r="H219" s="61">
        <f>+H218-IF(H$18&gt;74,(H218/H$25)*$C$10)</f>
        <v/>
      </c>
      <c r="I219" s="61">
        <f>+I218-IF(I$18&gt;74,(I218/I$25)*$C$10)</f>
        <v/>
      </c>
      <c r="J219" s="61">
        <f>+J218-IF(J$18&gt;74,(J218/J$25)*$C$10)</f>
        <v/>
      </c>
      <c r="K219" s="61">
        <f>+K218-IF(K$18&gt;74,(K218/K$25)*$C$10)</f>
        <v/>
      </c>
      <c r="L219" s="61">
        <f>+L218-IF(L$18&gt;74,(L218/L$25)*$C$10)</f>
        <v/>
      </c>
      <c r="M219" s="61">
        <f>+M218-IF(M$18&gt;74,(M218/M$25)*$C$10)</f>
        <v/>
      </c>
      <c r="N219" s="61">
        <f>+N218-IF(N$18&gt;74,(N218/N$25)*$C$10)</f>
        <v/>
      </c>
      <c r="O219" s="61">
        <f>+O218-IF(O$18&gt;74,(O218/O$25)*$C$10)</f>
        <v/>
      </c>
      <c r="P219" s="61">
        <f>+P218-IF(P$18&gt;74,(P218/P$25)*$C$10)</f>
        <v/>
      </c>
      <c r="Q219" s="61">
        <f>+Q218-IF(Q$18&gt;74,(Q218/Q$25)*$C$10)</f>
        <v/>
      </c>
      <c r="R219" s="61">
        <f>+R218-IF(R$18&gt;74,(R218/R$25)*$C$10)</f>
        <v/>
      </c>
      <c r="S219" s="61">
        <f>+S218-IF(S$18&gt;74,(S218/S$25)*$C$10)</f>
        <v/>
      </c>
      <c r="T219" s="61">
        <f>+T218-IF(T$18&gt;74,(T218/T$25)*$C$10)</f>
        <v/>
      </c>
      <c r="U219" s="61">
        <f>+U218-IF(U$18&gt;74,(U218/U$25)*$C$10)</f>
        <v/>
      </c>
      <c r="V219" s="61">
        <f>+V218-IF(V$18&gt;74,(V218/V$25)*$C$10)</f>
        <v/>
      </c>
      <c r="W219" s="61">
        <f>+W218-IF(W$18&gt;74,(W218/W$25)*$C$10)</f>
        <v/>
      </c>
      <c r="X219" s="61">
        <f>+X218-IF(X$18&gt;74,(X218/X$25)*$C$10)</f>
        <v/>
      </c>
      <c r="Y219" s="61">
        <f>+Y218-IF(Y$18&gt;74,(Y218/Y$25)*$C$10)</f>
        <v/>
      </c>
      <c r="Z219" s="61">
        <f>+Z218-IF(Z$18&gt;74,(Z218/Z$25)*$C$10)</f>
        <v/>
      </c>
      <c r="AA219" s="61">
        <f>+AA218-IF(AA$18&gt;74,(AA218/AA$25)*$C$10)</f>
        <v/>
      </c>
      <c r="AB219" s="61">
        <f>+AB218-IF(AB$18&gt;74,(AB218/AB$25)*$C$10)</f>
        <v/>
      </c>
      <c r="AC219" s="61">
        <f>+AC218-IF(AC$18&gt;74,(AC218/AC$25)*$C$10)</f>
        <v/>
      </c>
      <c r="AD219" s="61">
        <f>+AD218-IF(AD$18&gt;74,(AD218/AD$25)*$C$10)</f>
        <v/>
      </c>
      <c r="AE219" s="61">
        <f>+AE218-IF(AE$18&gt;74,(AE218/AE$25)*$C$10)</f>
        <v/>
      </c>
      <c r="AF219" s="61">
        <f>+AF218-IF(AF$18&gt;74,(AF218/AF$25)*$C$10)</f>
        <v/>
      </c>
      <c r="AG219" s="61">
        <f>+AG218-IF(AG$18&gt;74,(AG218/AG$25)*$C$10)</f>
        <v/>
      </c>
      <c r="AH219" s="61">
        <f>+AH218-IF(AH$18&gt;74,(AH218/AH$25)*$C$10)</f>
        <v/>
      </c>
      <c r="AI219" s="61">
        <f>+AI218-IF(AI$18&gt;74,(AI218/AI$25)*$C$10)</f>
        <v/>
      </c>
      <c r="AJ219" s="61">
        <f>+AJ218-IF(AJ$18&gt;74,(AJ218/AJ$25)*$C$10)</f>
        <v/>
      </c>
      <c r="AK219" s="61">
        <f>+AK218-IF(AK$18&gt;74,(AK218/AK$25)*$C$10)</f>
        <v/>
      </c>
      <c r="AL219" s="61">
        <f>+AL218-IF(AL$18&gt;74,(AL218/AL$25)*$C$10)</f>
        <v/>
      </c>
      <c r="AM219" s="61">
        <f>+AM218-IF(AM$18&gt;74,(AM218/AM$25)*$C$10)</f>
        <v/>
      </c>
      <c r="AN219" s="61">
        <f>+AN218-IF(AN$18&gt;74,(AN218/AN$25)*$C$10)</f>
        <v/>
      </c>
      <c r="AO219" s="61">
        <f>+AO218-IF(AO$18&gt;74,(AO218/AO$25)*$C$10)</f>
        <v/>
      </c>
      <c r="AP219" s="61">
        <f>+AP218-IF(AP$18&gt;74,(AP218/AP$25)*$C$10)</f>
        <v/>
      </c>
      <c r="AQ219" s="61">
        <f>+AQ218-IF(AQ$18&gt;74,(AQ218/AQ$25)*$C$10)</f>
        <v/>
      </c>
      <c r="AR219" s="61">
        <f>+AR218-IF(AR$18&gt;74,(AR218/AR$25)*$C$10)</f>
        <v/>
      </c>
      <c r="AS219" s="61">
        <f>+AS218-IF(AS$18&gt;74,(AS218/AS$25)*$C$10)</f>
        <v/>
      </c>
      <c r="AT219" s="61">
        <f>+AT218-IF(AT$18&gt;74,(AT218/AT$25)*$C$10)</f>
        <v/>
      </c>
      <c r="AU219" s="61">
        <f>+AU218-IF(AU$18&gt;74,(AU218/AU$25)*$C$10)</f>
        <v/>
      </c>
      <c r="AV219" s="61">
        <f>+AV218-IF(AV$18&gt;74,(AV218/AV$25)*$C$10)</f>
        <v/>
      </c>
      <c r="AW219" s="61">
        <f>+AW218-IF(AW$18&gt;74,(AW218/AW$25)*$C$10)</f>
        <v/>
      </c>
      <c r="AX219" s="35">
        <f>IF(AW219&gt;0,1,0)</f>
        <v/>
      </c>
      <c r="AY219" s="35">
        <f>IF(AL219&gt;0,1,0)</f>
        <v/>
      </c>
      <c r="AZ219" s="35">
        <f>IF(AG219&gt;0,1,0)</f>
        <v/>
      </c>
      <c r="BA219" s="35">
        <f>IF(AB219&gt;0,1,0)</f>
        <v/>
      </c>
      <c r="BB219" s="35">
        <f>IF(W219&gt;0,1,0)</f>
        <v/>
      </c>
    </row>
    <row r="220">
      <c r="B220" s="154" t="inlineStr">
        <is>
          <t>trial 97</t>
        </is>
      </c>
      <c r="C220" s="155">
        <f>+start-$C$24</f>
        <v/>
      </c>
      <c r="D220" s="156">
        <f>IF((C220&lt;=0),0,((C220-D$24)*Stock*(_xlfn.NORM.INV(RAND(),stock_ave,stock_std))+(C220-D$24)*Bonds*(_xlfn.NORM.INV(RAND(),bond_ave,bond_std))+(C220-D$24)*cash*(_xlfn.NORM.INV(RAND(),cash_ave,cash_std))+(C220-D$24)))</f>
        <v/>
      </c>
      <c r="E220" s="156">
        <f>IF((D220&lt;=0),0,((D220-E$24)*Stock*(_xlfn.NORM.INV(RAND(),stock_ave,stock_std))+(D220-E$24)*Bonds*(_xlfn.NORM.INV(RAND(),bond_ave,bond_std))+(D220-E$24)*cash*(_xlfn.NORM.INV(RAND(),cash_ave,cash_std))+(D220-E$24)))</f>
        <v/>
      </c>
      <c r="F220" s="156">
        <f>IF((E220&lt;=0),0,((E220-F$24)*Stock*(_xlfn.NORM.INV(RAND(),stock_ave,stock_std))+(E220-F$24)*Bonds*(_xlfn.NORM.INV(RAND(),bond_ave,bond_std))+(E220-F$24)*cash*(_xlfn.NORM.INV(RAND(),cash_ave,cash_std))+(E220-F$24)))</f>
        <v/>
      </c>
      <c r="G220" s="156">
        <f>IF((F220&lt;=0),0,((F220-G$24)*Stock*(_xlfn.NORM.INV(RAND(),stock_ave,stock_std))+(F220-G$24)*Bonds*(_xlfn.NORM.INV(RAND(),bond_ave,bond_std))+(F220-G$24)*cash*(_xlfn.NORM.INV(RAND(),cash_ave,cash_std))+(F220-G$24)))</f>
        <v/>
      </c>
      <c r="H220" s="156">
        <f>IF((G220&lt;=0),0,((G220-H$24)*Stock*(_xlfn.NORM.INV(RAND(),stock_ave,stock_std))+(G220-H$24)*Bonds*(_xlfn.NORM.INV(RAND(),bond_ave,bond_std))+(G220-H$24)*cash*(_xlfn.NORM.INV(RAND(),cash_ave,cash_std))+(G220-H$24)))</f>
        <v/>
      </c>
      <c r="I220" s="156">
        <f>IF((H220&lt;=0),0,((H220-I$24)*Stock*(_xlfn.NORM.INV(RAND(),stock_ave,stock_std))+(H220-I$24)*Bonds*(_xlfn.NORM.INV(RAND(),bond_ave,bond_std))+(H220-I$24)*cash*(_xlfn.NORM.INV(RAND(),cash_ave,cash_std))+(H220-I$24)))</f>
        <v/>
      </c>
      <c r="J220" s="156">
        <f>IF((I220&lt;=0),0,((I220-J$24)*Stock*(_xlfn.NORM.INV(RAND(),stock_ave,stock_std))+(I220-J$24)*Bonds*(_xlfn.NORM.INV(RAND(),bond_ave,bond_std))+(I220-J$24)*cash*(_xlfn.NORM.INV(RAND(),cash_ave,cash_std))+(I220-J$24)))</f>
        <v/>
      </c>
      <c r="K220" s="156">
        <f>IF((J220&lt;=0),0,((J220-K$24)*Stock*(_xlfn.NORM.INV(RAND(),stock_ave,stock_std))+(J220-K$24)*Bonds*(_xlfn.NORM.INV(RAND(),bond_ave,bond_std))+(J220-K$24)*cash*(_xlfn.NORM.INV(RAND(),cash_ave,cash_std))+(J220-K$24)))</f>
        <v/>
      </c>
      <c r="L220" s="156">
        <f>IF((K220&lt;=0),0,((K220-L$24)*Stock*(_xlfn.NORM.INV(RAND(),stock_ave,stock_std))+(K220-L$24)*Bonds*(_xlfn.NORM.INV(RAND(),bond_ave,bond_std))+(K220-L$24)*cash*(_xlfn.NORM.INV(RAND(),cash_ave,cash_std))+(K220-L$24)))</f>
        <v/>
      </c>
      <c r="M220" s="156">
        <f>IF((L220&lt;=0),0,((L220-M$24)*Stock*(_xlfn.NORM.INV(RAND(),stock_ave,stock_std))+(L220-M$24)*Bonds*(_xlfn.NORM.INV(RAND(),bond_ave,bond_std))+(L220-M$24)*cash*(_xlfn.NORM.INV(RAND(),cash_ave,cash_std))+(L220-M$24)))</f>
        <v/>
      </c>
      <c r="N220" s="156">
        <f>IF((M220&lt;=0),0,((M220-N$24)*Stock*(_xlfn.NORM.INV(RAND(),stock_ave,stock_std))+(M220-N$24)*Bonds*(_xlfn.NORM.INV(RAND(),bond_ave,bond_std))+(M220-N$24)*cash*(_xlfn.NORM.INV(RAND(),cash_ave,cash_std))+(M220-N$24)))</f>
        <v/>
      </c>
      <c r="O220" s="156">
        <f>IF((N220&lt;=0),0,((N220-O$24)*Stock*(_xlfn.NORM.INV(RAND(),stock_ave,stock_std))+(N220-O$24)*Bonds*(_xlfn.NORM.INV(RAND(),bond_ave,bond_std))+(N220-O$24)*cash*(_xlfn.NORM.INV(RAND(),cash_ave,cash_std))+(N220-O$24)))</f>
        <v/>
      </c>
      <c r="P220" s="156">
        <f>IF((O220&lt;=0),0,((O220-P$24)*Stock*(_xlfn.NORM.INV(RAND(),stock_ave,stock_std))+(O220-P$24)*Bonds*(_xlfn.NORM.INV(RAND(),bond_ave,bond_std))+(O220-P$24)*cash*(_xlfn.NORM.INV(RAND(),cash_ave,cash_std))+(O220-P$24)))</f>
        <v/>
      </c>
      <c r="Q220" s="156">
        <f>IF((P220&lt;=0),0,((P220-Q$24)*Stock*(_xlfn.NORM.INV(RAND(),stock_ave,stock_std))+(P220-Q$24)*Bonds*(_xlfn.NORM.INV(RAND(),bond_ave,bond_std))+(P220-Q$24)*cash*(_xlfn.NORM.INV(RAND(),cash_ave,cash_std))+(P220-Q$24)))</f>
        <v/>
      </c>
      <c r="R220" s="156">
        <f>IF((Q220&lt;=0),0,((Q220-R$24)*Stock*(_xlfn.NORM.INV(RAND(),stock_ave,stock_std))+(Q220-R$24)*Bonds*(_xlfn.NORM.INV(RAND(),bond_ave,bond_std))+(Q220-R$24)*cash*(_xlfn.NORM.INV(RAND(),cash_ave,cash_std))+(Q220-R$24)))</f>
        <v/>
      </c>
      <c r="S220" s="156">
        <f>IF((R220&lt;=0),0,((R220-S$24)*Stock*(_xlfn.NORM.INV(RAND(),stock_ave,stock_std))+(R220-S$24)*Bonds*(_xlfn.NORM.INV(RAND(),bond_ave,bond_std))+(R220-S$24)*cash*(_xlfn.NORM.INV(RAND(),cash_ave,cash_std))+(R220-S$24)))</f>
        <v/>
      </c>
      <c r="T220" s="156">
        <f>IF((S220&lt;=0),0,((S220-T$24)*Stock*(_xlfn.NORM.INV(RAND(),stock_ave,stock_std))+(S220-T$24)*Bonds*(_xlfn.NORM.INV(RAND(),bond_ave,bond_std))+(S220-T$24)*cash*(_xlfn.NORM.INV(RAND(),cash_ave,cash_std))+(S220-T$24)))</f>
        <v/>
      </c>
      <c r="U220" s="156">
        <f>IF((T220&lt;=0),0,((T220-U$24)*Stock*(_xlfn.NORM.INV(RAND(),stock_ave,stock_std))+(T220-U$24)*Bonds*(_xlfn.NORM.INV(RAND(),bond_ave,bond_std))+(T220-U$24)*cash*(_xlfn.NORM.INV(RAND(),cash_ave,cash_std))+(T220-U$24)))</f>
        <v/>
      </c>
      <c r="V220" s="156">
        <f>IF((U220&lt;=0),0,((U220-V$24)*Stock*(_xlfn.NORM.INV(RAND(),stock_ave,stock_std))+(U220-V$24)*Bonds*(_xlfn.NORM.INV(RAND(),bond_ave,bond_std))+(U220-V$24)*cash*(_xlfn.NORM.INV(RAND(),cash_ave,cash_std))+(U220-V$24)))</f>
        <v/>
      </c>
      <c r="W220" s="156">
        <f>IF((V220&lt;=0),0,((V220-W$24)*Stock*(_xlfn.NORM.INV(RAND(),stock_ave,stock_std))+(V220-W$24)*Bonds*(_xlfn.NORM.INV(RAND(),bond_ave,bond_std))+(V220-W$24)*cash*(_xlfn.NORM.INV(RAND(),cash_ave,cash_std))+(V220-W$24)))</f>
        <v/>
      </c>
      <c r="X220" s="156">
        <f>IF((W220&lt;=0),0,((W220-X$24)*Stock*(_xlfn.NORM.INV(RAND(),stock_ave,stock_std))+(W220-X$24)*Bonds*(_xlfn.NORM.INV(RAND(),bond_ave,bond_std))+(W220-X$24)*cash*(_xlfn.NORM.INV(RAND(),cash_ave,cash_std))+(W220-X$24)))</f>
        <v/>
      </c>
      <c r="Y220" s="156">
        <f>IF((X220&lt;=0),0,((X220-Y$24)*Stock*(_xlfn.NORM.INV(RAND(),stock_ave,stock_std))+(X220-Y$24)*Bonds*(_xlfn.NORM.INV(RAND(),bond_ave,bond_std))+(X220-Y$24)*cash*(_xlfn.NORM.INV(RAND(),cash_ave,cash_std))+(X220-Y$24)))</f>
        <v/>
      </c>
      <c r="Z220" s="156">
        <f>IF((Y220&lt;=0),0,((Y220-Z$24)*Stock*(_xlfn.NORM.INV(RAND(),stock_ave,stock_std))+(Y220-Z$24)*Bonds*(_xlfn.NORM.INV(RAND(),bond_ave,bond_std))+(Y220-Z$24)*cash*(_xlfn.NORM.INV(RAND(),cash_ave,cash_std))+(Y220-Z$24)))</f>
        <v/>
      </c>
      <c r="AA220" s="156">
        <f>IF((Z220&lt;=0),0,((Z220-AA$24)*Stock*(_xlfn.NORM.INV(RAND(),stock_ave,stock_std))+(Z220-AA$24)*Bonds*(_xlfn.NORM.INV(RAND(),bond_ave,bond_std))+(Z220-AA$24)*cash*(_xlfn.NORM.INV(RAND(),cash_ave,cash_std))+(Z220-AA$24)))</f>
        <v/>
      </c>
      <c r="AB220" s="156">
        <f>IF((AA220&lt;=0),0,((AA220-AB$24)*Stock*(_xlfn.NORM.INV(RAND(),stock_ave,stock_std))+(AA220-AB$24)*Bonds*(_xlfn.NORM.INV(RAND(),bond_ave,bond_std))+(AA220-AB$24)*cash*(_xlfn.NORM.INV(RAND(),cash_ave,cash_std))+(AA220-AB$24)))</f>
        <v/>
      </c>
      <c r="AC220" s="156">
        <f>IF((AB220&lt;=0),0,((AB220-AC$24)*Stock*(_xlfn.NORM.INV(RAND(),stock_ave,stock_std))+(AB220-AC$24)*Bonds*(_xlfn.NORM.INV(RAND(),bond_ave,bond_std))+(AB220-AC$24)*cash*(_xlfn.NORM.INV(RAND(),cash_ave,cash_std))+(AB220-AC$24)))</f>
        <v/>
      </c>
      <c r="AD220" s="156">
        <f>IF((AC220&lt;=0),0,((AC220-AD$24)*Stock*(_xlfn.NORM.INV(RAND(),stock_ave,stock_std))+(AC220-AD$24)*Bonds*(_xlfn.NORM.INV(RAND(),bond_ave,bond_std))+(AC220-AD$24)*cash*(_xlfn.NORM.INV(RAND(),cash_ave,cash_std))+(AC220-AD$24)))</f>
        <v/>
      </c>
      <c r="AE220" s="156">
        <f>IF((AD220&lt;=0),0,((AD220-AE$24)*Stock*(_xlfn.NORM.INV(RAND(),stock_ave,stock_std))+(AD220-AE$24)*Bonds*(_xlfn.NORM.INV(RAND(),bond_ave,bond_std))+(AD220-AE$24)*cash*(_xlfn.NORM.INV(RAND(),cash_ave,cash_std))+(AD220-AE$24)))</f>
        <v/>
      </c>
      <c r="AF220" s="156">
        <f>IF((AE220&lt;=0),0,((AE220-AF$24)*Stock*(_xlfn.NORM.INV(RAND(),stock_ave,stock_std))+(AE220-AF$24)*Bonds*(_xlfn.NORM.INV(RAND(),bond_ave,bond_std))+(AE220-AF$24)*cash*(_xlfn.NORM.INV(RAND(),cash_ave,cash_std))+(AE220-AF$24)))</f>
        <v/>
      </c>
      <c r="AG220" s="156">
        <f>IF((AF220&lt;=0),0,((AF220-AG$24)*Stock*(_xlfn.NORM.INV(RAND(),stock_ave,stock_std))+(AF220-AG$24)*Bonds*(_xlfn.NORM.INV(RAND(),bond_ave,bond_std))+(AF220-AG$24)*cash*(_xlfn.NORM.INV(RAND(),cash_ave,cash_std))+(AF220-AG$24)))</f>
        <v/>
      </c>
      <c r="AH220" s="156">
        <f>IF((AG220&lt;=0),0,((AG220-AH$24)*Stock*(_xlfn.NORM.INV(RAND(),stock_ave,stock_std))+(AG220-AH$24)*Bonds*(_xlfn.NORM.INV(RAND(),bond_ave,bond_std))+(AG220-AH$24)*cash*(_xlfn.NORM.INV(RAND(),cash_ave,cash_std))+(AG220-AH$24)))</f>
        <v/>
      </c>
      <c r="AI220" s="156">
        <f>IF((AH220&lt;=0),0,((AH220-AI$24)*Stock*(_xlfn.NORM.INV(RAND(),stock_ave,stock_std))+(AH220-AI$24)*Bonds*(_xlfn.NORM.INV(RAND(),bond_ave,bond_std))+(AH220-AI$24)*cash*(_xlfn.NORM.INV(RAND(),cash_ave,cash_std))+(AH220-AI$24)))</f>
        <v/>
      </c>
      <c r="AJ220" s="156">
        <f>IF((AI220&lt;=0),0,((AI220-AJ$24)*Stock*(_xlfn.NORM.INV(RAND(),stock_ave,stock_std))+(AI220-AJ$24)*Bonds*(_xlfn.NORM.INV(RAND(),bond_ave,bond_std))+(AI220-AJ$24)*cash*(_xlfn.NORM.INV(RAND(),cash_ave,cash_std))+(AI220-AJ$24)))</f>
        <v/>
      </c>
      <c r="AK220" s="156">
        <f>IF((AJ220&lt;=0),0,((AJ220-AK$24)*Stock*(_xlfn.NORM.INV(RAND(),stock_ave,stock_std))+(AJ220-AK$24)*Bonds*(_xlfn.NORM.INV(RAND(),bond_ave,bond_std))+(AJ220-AK$24)*cash*(_xlfn.NORM.INV(RAND(),cash_ave,cash_std))+(AJ220-AK$24)))</f>
        <v/>
      </c>
      <c r="AL220" s="156">
        <f>IF((AK220&lt;=0),0,((AK220-AL$24)*Stock*(_xlfn.NORM.INV(RAND(),stock_ave,stock_std))+(AK220-AL$24)*Bonds*(_xlfn.NORM.INV(RAND(),bond_ave,bond_std))+(AK220-AL$24)*cash*(_xlfn.NORM.INV(RAND(),cash_ave,cash_std))+(AK220-AL$24)))</f>
        <v/>
      </c>
      <c r="AM220" s="156">
        <f>IF((AL220&lt;=0),0,((AL220-AM$24)*Stock*(_xlfn.NORM.INV(RAND(),stock_ave,stock_std))+(AL220-AM$24)*Bonds*(_xlfn.NORM.INV(RAND(),bond_ave,bond_std))+(AL220-AM$24)*cash*(_xlfn.NORM.INV(RAND(),cash_ave,cash_std))+(AL220-AM$24)))</f>
        <v/>
      </c>
      <c r="AN220" s="156">
        <f>IF((AM220&lt;=0),0,((AM220-AN$24)*Stock*(_xlfn.NORM.INV(RAND(),stock_ave,stock_std))+(AM220-AN$24)*Bonds*(_xlfn.NORM.INV(RAND(),bond_ave,bond_std))+(AM220-AN$24)*cash*(_xlfn.NORM.INV(RAND(),cash_ave,cash_std))+(AM220-AN$24)))</f>
        <v/>
      </c>
      <c r="AO220" s="156">
        <f>IF((AN220&lt;=0),0,((AN220-AO$24)*Stock*(_xlfn.NORM.INV(RAND(),stock_ave,stock_std))+(AN220-AO$24)*Bonds*(_xlfn.NORM.INV(RAND(),bond_ave,bond_std))+(AN220-AO$24)*cash*(_xlfn.NORM.INV(RAND(),cash_ave,cash_std))+(AN220-AO$24)))</f>
        <v/>
      </c>
      <c r="AP220" s="156">
        <f>IF((AO220&lt;=0),0,((AO220-AP$24)*Stock*(_xlfn.NORM.INV(RAND(),stock_ave,stock_std))+(AO220-AP$24)*Bonds*(_xlfn.NORM.INV(RAND(),bond_ave,bond_std))+(AO220-AP$24)*cash*(_xlfn.NORM.INV(RAND(),cash_ave,cash_std))+(AO220-AP$24)))</f>
        <v/>
      </c>
      <c r="AQ220" s="156">
        <f>IF((AP220&lt;=0),0,((AP220-AQ$24)*Stock*(_xlfn.NORM.INV(RAND(),stock_ave,stock_std))+(AP220-AQ$24)*Bonds*(_xlfn.NORM.INV(RAND(),bond_ave,bond_std))+(AP220-AQ$24)*cash*(_xlfn.NORM.INV(RAND(),cash_ave,cash_std))+(AP220-AQ$24)))</f>
        <v/>
      </c>
      <c r="AR220" s="156">
        <f>IF((AQ220&lt;=0),0,((AQ220-AR$24)*Stock*(_xlfn.NORM.INV(RAND(),stock_ave,stock_std))+(AQ220-AR$24)*Bonds*(_xlfn.NORM.INV(RAND(),bond_ave,bond_std))+(AQ220-AR$24)*cash*(_xlfn.NORM.INV(RAND(),cash_ave,cash_std))+(AQ220-AR$24)))</f>
        <v/>
      </c>
      <c r="AS220" s="156">
        <f>IF((AR220&lt;=0),0,((AR220-AS$24)*Stock*(_xlfn.NORM.INV(RAND(),stock_ave,stock_std))+(AR220-AS$24)*Bonds*(_xlfn.NORM.INV(RAND(),bond_ave,bond_std))+(AR220-AS$24)*cash*(_xlfn.NORM.INV(RAND(),cash_ave,cash_std))+(AR220-AS$24)))</f>
        <v/>
      </c>
      <c r="AT220" s="156">
        <f>IF((AS220&lt;=0),0,((AS220-AT$24)*Stock*(_xlfn.NORM.INV(RAND(),stock_ave,stock_std))+(AS220-AT$24)*Bonds*(_xlfn.NORM.INV(RAND(),bond_ave,bond_std))+(AS220-AT$24)*cash*(_xlfn.NORM.INV(RAND(),cash_ave,cash_std))+(AS220-AT$24)))</f>
        <v/>
      </c>
      <c r="AU220" s="156">
        <f>IF((AT220&lt;=0),0,((AT220-AU$24)*Stock*(_xlfn.NORM.INV(RAND(),stock_ave,stock_std))+(AT220-AU$24)*Bonds*(_xlfn.NORM.INV(RAND(),bond_ave,bond_std))+(AT220-AU$24)*cash*(_xlfn.NORM.INV(RAND(),cash_ave,cash_std))+(AT220-AU$24)))</f>
        <v/>
      </c>
      <c r="AV220" s="156">
        <f>IF((AU220&lt;=0),0,((AU220-AV$24)*Stock*(_xlfn.NORM.INV(RAND(),stock_ave,stock_std))+(AU220-AV$24)*Bonds*(_xlfn.NORM.INV(RAND(),bond_ave,bond_std))+(AU220-AV$24)*cash*(_xlfn.NORM.INV(RAND(),cash_ave,cash_std))+(AU220-AV$24)))</f>
        <v/>
      </c>
      <c r="AW220" s="156">
        <f>IF((AV220&lt;=0),0,((AV220-AW$24)*Stock*(_xlfn.NORM.INV(RAND(),stock_ave,stock_std))+(AV220-AW$24)*Bonds*(_xlfn.NORM.INV(RAND(),bond_ave,bond_std))+(AV220-AW$24)*cash*(_xlfn.NORM.INV(RAND(),cash_ave,cash_std))+(AV220-AW$24)))</f>
        <v/>
      </c>
      <c r="AX220" s="159" t="n"/>
      <c r="AY220" s="159" t="n"/>
      <c r="AZ220" s="159" t="n"/>
      <c r="BA220" s="159" t="n"/>
      <c r="BB220" s="159" t="n"/>
    </row>
    <row r="221">
      <c r="C221" s="147" t="n"/>
      <c r="D221" s="61">
        <f>+D220-IF(D$18&gt;74,(D220/D$25)*$C$10)</f>
        <v/>
      </c>
      <c r="E221" s="61">
        <f>+E220-IF(E$18&gt;74,(E220/E$25)*$C$10)</f>
        <v/>
      </c>
      <c r="F221" s="61">
        <f>+F220-IF(F$18&gt;74,(F220/F$25)*$C$10)</f>
        <v/>
      </c>
      <c r="G221" s="61">
        <f>+G220-IF(G$18&gt;74,(G220/G$25)*$C$10)</f>
        <v/>
      </c>
      <c r="H221" s="61">
        <f>+H220-IF(H$18&gt;74,(H220/H$25)*$C$10)</f>
        <v/>
      </c>
      <c r="I221" s="61">
        <f>+I220-IF(I$18&gt;74,(I220/I$25)*$C$10)</f>
        <v/>
      </c>
      <c r="J221" s="61">
        <f>+J220-IF(J$18&gt;74,(J220/J$25)*$C$10)</f>
        <v/>
      </c>
      <c r="K221" s="61">
        <f>+K220-IF(K$18&gt;74,(K220/K$25)*$C$10)</f>
        <v/>
      </c>
      <c r="L221" s="61">
        <f>+L220-IF(L$18&gt;74,(L220/L$25)*$C$10)</f>
        <v/>
      </c>
      <c r="M221" s="61">
        <f>+M220-IF(M$18&gt;74,(M220/M$25)*$C$10)</f>
        <v/>
      </c>
      <c r="N221" s="61">
        <f>+N220-IF(N$18&gt;74,(N220/N$25)*$C$10)</f>
        <v/>
      </c>
      <c r="O221" s="61">
        <f>+O220-IF(O$18&gt;74,(O220/O$25)*$C$10)</f>
        <v/>
      </c>
      <c r="P221" s="61">
        <f>+P220-IF(P$18&gt;74,(P220/P$25)*$C$10)</f>
        <v/>
      </c>
      <c r="Q221" s="61">
        <f>+Q220-IF(Q$18&gt;74,(Q220/Q$25)*$C$10)</f>
        <v/>
      </c>
      <c r="R221" s="61">
        <f>+R220-IF(R$18&gt;74,(R220/R$25)*$C$10)</f>
        <v/>
      </c>
      <c r="S221" s="61">
        <f>+S220-IF(S$18&gt;74,(S220/S$25)*$C$10)</f>
        <v/>
      </c>
      <c r="T221" s="61">
        <f>+T220-IF(T$18&gt;74,(T220/T$25)*$C$10)</f>
        <v/>
      </c>
      <c r="U221" s="61">
        <f>+U220-IF(U$18&gt;74,(U220/U$25)*$C$10)</f>
        <v/>
      </c>
      <c r="V221" s="61">
        <f>+V220-IF(V$18&gt;74,(V220/V$25)*$C$10)</f>
        <v/>
      </c>
      <c r="W221" s="61">
        <f>+W220-IF(W$18&gt;74,(W220/W$25)*$C$10)</f>
        <v/>
      </c>
      <c r="X221" s="61">
        <f>+X220-IF(X$18&gt;74,(X220/X$25)*$C$10)</f>
        <v/>
      </c>
      <c r="Y221" s="61">
        <f>+Y220-IF(Y$18&gt;74,(Y220/Y$25)*$C$10)</f>
        <v/>
      </c>
      <c r="Z221" s="61">
        <f>+Z220-IF(Z$18&gt;74,(Z220/Z$25)*$C$10)</f>
        <v/>
      </c>
      <c r="AA221" s="61">
        <f>+AA220-IF(AA$18&gt;74,(AA220/AA$25)*$C$10)</f>
        <v/>
      </c>
      <c r="AB221" s="61">
        <f>+AB220-IF(AB$18&gt;74,(AB220/AB$25)*$C$10)</f>
        <v/>
      </c>
      <c r="AC221" s="61">
        <f>+AC220-IF(AC$18&gt;74,(AC220/AC$25)*$C$10)</f>
        <v/>
      </c>
      <c r="AD221" s="61">
        <f>+AD220-IF(AD$18&gt;74,(AD220/AD$25)*$C$10)</f>
        <v/>
      </c>
      <c r="AE221" s="61">
        <f>+AE220-IF(AE$18&gt;74,(AE220/AE$25)*$C$10)</f>
        <v/>
      </c>
      <c r="AF221" s="61">
        <f>+AF220-IF(AF$18&gt;74,(AF220/AF$25)*$C$10)</f>
        <v/>
      </c>
      <c r="AG221" s="61">
        <f>+AG220-IF(AG$18&gt;74,(AG220/AG$25)*$C$10)</f>
        <v/>
      </c>
      <c r="AH221" s="61">
        <f>+AH220-IF(AH$18&gt;74,(AH220/AH$25)*$C$10)</f>
        <v/>
      </c>
      <c r="AI221" s="61">
        <f>+AI220-IF(AI$18&gt;74,(AI220/AI$25)*$C$10)</f>
        <v/>
      </c>
      <c r="AJ221" s="61">
        <f>+AJ220-IF(AJ$18&gt;74,(AJ220/AJ$25)*$C$10)</f>
        <v/>
      </c>
      <c r="AK221" s="61">
        <f>+AK220-IF(AK$18&gt;74,(AK220/AK$25)*$C$10)</f>
        <v/>
      </c>
      <c r="AL221" s="61">
        <f>+AL220-IF(AL$18&gt;74,(AL220/AL$25)*$C$10)</f>
        <v/>
      </c>
      <c r="AM221" s="61">
        <f>+AM220-IF(AM$18&gt;74,(AM220/AM$25)*$C$10)</f>
        <v/>
      </c>
      <c r="AN221" s="61">
        <f>+AN220-IF(AN$18&gt;74,(AN220/AN$25)*$C$10)</f>
        <v/>
      </c>
      <c r="AO221" s="61">
        <f>+AO220-IF(AO$18&gt;74,(AO220/AO$25)*$C$10)</f>
        <v/>
      </c>
      <c r="AP221" s="61">
        <f>+AP220-IF(AP$18&gt;74,(AP220/AP$25)*$C$10)</f>
        <v/>
      </c>
      <c r="AQ221" s="61">
        <f>+AQ220-IF(AQ$18&gt;74,(AQ220/AQ$25)*$C$10)</f>
        <v/>
      </c>
      <c r="AR221" s="61">
        <f>+AR220-IF(AR$18&gt;74,(AR220/AR$25)*$C$10)</f>
        <v/>
      </c>
      <c r="AS221" s="61">
        <f>+AS220-IF(AS$18&gt;74,(AS220/AS$25)*$C$10)</f>
        <v/>
      </c>
      <c r="AT221" s="61">
        <f>+AT220-IF(AT$18&gt;74,(AT220/AT$25)*$C$10)</f>
        <v/>
      </c>
      <c r="AU221" s="61">
        <f>+AU220-IF(AU$18&gt;74,(AU220/AU$25)*$C$10)</f>
        <v/>
      </c>
      <c r="AV221" s="61">
        <f>+AV220-IF(AV$18&gt;74,(AV220/AV$25)*$C$10)</f>
        <v/>
      </c>
      <c r="AW221" s="61">
        <f>+AW220-IF(AW$18&gt;74,(AW220/AW$25)*$C$10)</f>
        <v/>
      </c>
      <c r="AX221" s="35">
        <f>IF(AW221&gt;0,1,0)</f>
        <v/>
      </c>
      <c r="AY221" s="35">
        <f>IF(AL221&gt;0,1,0)</f>
        <v/>
      </c>
      <c r="AZ221" s="35">
        <f>IF(AG221&gt;0,1,0)</f>
        <v/>
      </c>
      <c r="BA221" s="35">
        <f>IF(AB221&gt;0,1,0)</f>
        <v/>
      </c>
      <c r="BB221" s="35">
        <f>IF(W221&gt;0,1,0)</f>
        <v/>
      </c>
    </row>
    <row r="222">
      <c r="B222" s="154" t="inlineStr">
        <is>
          <t>trial 98</t>
        </is>
      </c>
      <c r="C222" s="155">
        <f>+start-$C$24</f>
        <v/>
      </c>
      <c r="D222" s="156">
        <f>IF((C222&lt;=0),0,((C222-D$24)*Stock*(_xlfn.NORM.INV(RAND(),stock_ave,stock_std))+(C222-D$24)*Bonds*(_xlfn.NORM.INV(RAND(),bond_ave,bond_std))+(C222-D$24)*cash*(_xlfn.NORM.INV(RAND(),cash_ave,cash_std))+(C222-D$24)))</f>
        <v/>
      </c>
      <c r="E222" s="156">
        <f>IF((D222&lt;=0),0,((D222-E$24)*Stock*(_xlfn.NORM.INV(RAND(),stock_ave,stock_std))+(D222-E$24)*Bonds*(_xlfn.NORM.INV(RAND(),bond_ave,bond_std))+(D222-E$24)*cash*(_xlfn.NORM.INV(RAND(),cash_ave,cash_std))+(D222-E$24)))</f>
        <v/>
      </c>
      <c r="F222" s="156">
        <f>IF((E222&lt;=0),0,((E222-F$24)*Stock*(_xlfn.NORM.INV(RAND(),stock_ave,stock_std))+(E222-F$24)*Bonds*(_xlfn.NORM.INV(RAND(),bond_ave,bond_std))+(E222-F$24)*cash*(_xlfn.NORM.INV(RAND(),cash_ave,cash_std))+(E222-F$24)))</f>
        <v/>
      </c>
      <c r="G222" s="156">
        <f>IF((F222&lt;=0),0,((F222-G$24)*Stock*(_xlfn.NORM.INV(RAND(),stock_ave,stock_std))+(F222-G$24)*Bonds*(_xlfn.NORM.INV(RAND(),bond_ave,bond_std))+(F222-G$24)*cash*(_xlfn.NORM.INV(RAND(),cash_ave,cash_std))+(F222-G$24)))</f>
        <v/>
      </c>
      <c r="H222" s="156">
        <f>IF((G222&lt;=0),0,((G222-H$24)*Stock*(_xlfn.NORM.INV(RAND(),stock_ave,stock_std))+(G222-H$24)*Bonds*(_xlfn.NORM.INV(RAND(),bond_ave,bond_std))+(G222-H$24)*cash*(_xlfn.NORM.INV(RAND(),cash_ave,cash_std))+(G222-H$24)))</f>
        <v/>
      </c>
      <c r="I222" s="156">
        <f>IF((H222&lt;=0),0,((H222-I$24)*Stock*(_xlfn.NORM.INV(RAND(),stock_ave,stock_std))+(H222-I$24)*Bonds*(_xlfn.NORM.INV(RAND(),bond_ave,bond_std))+(H222-I$24)*cash*(_xlfn.NORM.INV(RAND(),cash_ave,cash_std))+(H222-I$24)))</f>
        <v/>
      </c>
      <c r="J222" s="156">
        <f>IF((I222&lt;=0),0,((I222-J$24)*Stock*(_xlfn.NORM.INV(RAND(),stock_ave,stock_std))+(I222-J$24)*Bonds*(_xlfn.NORM.INV(RAND(),bond_ave,bond_std))+(I222-J$24)*cash*(_xlfn.NORM.INV(RAND(),cash_ave,cash_std))+(I222-J$24)))</f>
        <v/>
      </c>
      <c r="K222" s="156">
        <f>IF((J222&lt;=0),0,((J222-K$24)*Stock*(_xlfn.NORM.INV(RAND(),stock_ave,stock_std))+(J222-K$24)*Bonds*(_xlfn.NORM.INV(RAND(),bond_ave,bond_std))+(J222-K$24)*cash*(_xlfn.NORM.INV(RAND(),cash_ave,cash_std))+(J222-K$24)))</f>
        <v/>
      </c>
      <c r="L222" s="156">
        <f>IF((K222&lt;=0),0,((K222-L$24)*Stock*(_xlfn.NORM.INV(RAND(),stock_ave,stock_std))+(K222-L$24)*Bonds*(_xlfn.NORM.INV(RAND(),bond_ave,bond_std))+(K222-L$24)*cash*(_xlfn.NORM.INV(RAND(),cash_ave,cash_std))+(K222-L$24)))</f>
        <v/>
      </c>
      <c r="M222" s="156">
        <f>IF((L222&lt;=0),0,((L222-M$24)*Stock*(_xlfn.NORM.INV(RAND(),stock_ave,stock_std))+(L222-M$24)*Bonds*(_xlfn.NORM.INV(RAND(),bond_ave,bond_std))+(L222-M$24)*cash*(_xlfn.NORM.INV(RAND(),cash_ave,cash_std))+(L222-M$24)))</f>
        <v/>
      </c>
      <c r="N222" s="156">
        <f>IF((M222&lt;=0),0,((M222-N$24)*Stock*(_xlfn.NORM.INV(RAND(),stock_ave,stock_std))+(M222-N$24)*Bonds*(_xlfn.NORM.INV(RAND(),bond_ave,bond_std))+(M222-N$24)*cash*(_xlfn.NORM.INV(RAND(),cash_ave,cash_std))+(M222-N$24)))</f>
        <v/>
      </c>
      <c r="O222" s="156">
        <f>IF((N222&lt;=0),0,((N222-O$24)*Stock*(_xlfn.NORM.INV(RAND(),stock_ave,stock_std))+(N222-O$24)*Bonds*(_xlfn.NORM.INV(RAND(),bond_ave,bond_std))+(N222-O$24)*cash*(_xlfn.NORM.INV(RAND(),cash_ave,cash_std))+(N222-O$24)))</f>
        <v/>
      </c>
      <c r="P222" s="156">
        <f>IF((O222&lt;=0),0,((O222-P$24)*Stock*(_xlfn.NORM.INV(RAND(),stock_ave,stock_std))+(O222-P$24)*Bonds*(_xlfn.NORM.INV(RAND(),bond_ave,bond_std))+(O222-P$24)*cash*(_xlfn.NORM.INV(RAND(),cash_ave,cash_std))+(O222-P$24)))</f>
        <v/>
      </c>
      <c r="Q222" s="156">
        <f>IF((P222&lt;=0),0,((P222-Q$24)*Stock*(_xlfn.NORM.INV(RAND(),stock_ave,stock_std))+(P222-Q$24)*Bonds*(_xlfn.NORM.INV(RAND(),bond_ave,bond_std))+(P222-Q$24)*cash*(_xlfn.NORM.INV(RAND(),cash_ave,cash_std))+(P222-Q$24)))</f>
        <v/>
      </c>
      <c r="R222" s="156">
        <f>IF((Q222&lt;=0),0,((Q222-R$24)*Stock*(_xlfn.NORM.INV(RAND(),stock_ave,stock_std))+(Q222-R$24)*Bonds*(_xlfn.NORM.INV(RAND(),bond_ave,bond_std))+(Q222-R$24)*cash*(_xlfn.NORM.INV(RAND(),cash_ave,cash_std))+(Q222-R$24)))</f>
        <v/>
      </c>
      <c r="S222" s="156">
        <f>IF((R222&lt;=0),0,((R222-S$24)*Stock*(_xlfn.NORM.INV(RAND(),stock_ave,stock_std))+(R222-S$24)*Bonds*(_xlfn.NORM.INV(RAND(),bond_ave,bond_std))+(R222-S$24)*cash*(_xlfn.NORM.INV(RAND(),cash_ave,cash_std))+(R222-S$24)))</f>
        <v/>
      </c>
      <c r="T222" s="156">
        <f>IF((S222&lt;=0),0,((S222-T$24)*Stock*(_xlfn.NORM.INV(RAND(),stock_ave,stock_std))+(S222-T$24)*Bonds*(_xlfn.NORM.INV(RAND(),bond_ave,bond_std))+(S222-T$24)*cash*(_xlfn.NORM.INV(RAND(),cash_ave,cash_std))+(S222-T$24)))</f>
        <v/>
      </c>
      <c r="U222" s="156">
        <f>IF((T222&lt;=0),0,((T222-U$24)*Stock*(_xlfn.NORM.INV(RAND(),stock_ave,stock_std))+(T222-U$24)*Bonds*(_xlfn.NORM.INV(RAND(),bond_ave,bond_std))+(T222-U$24)*cash*(_xlfn.NORM.INV(RAND(),cash_ave,cash_std))+(T222-U$24)))</f>
        <v/>
      </c>
      <c r="V222" s="156">
        <f>IF((U222&lt;=0),0,((U222-V$24)*Stock*(_xlfn.NORM.INV(RAND(),stock_ave,stock_std))+(U222-V$24)*Bonds*(_xlfn.NORM.INV(RAND(),bond_ave,bond_std))+(U222-V$24)*cash*(_xlfn.NORM.INV(RAND(),cash_ave,cash_std))+(U222-V$24)))</f>
        <v/>
      </c>
      <c r="W222" s="156">
        <f>IF((V222&lt;=0),0,((V222-W$24)*Stock*(_xlfn.NORM.INV(RAND(),stock_ave,stock_std))+(V222-W$24)*Bonds*(_xlfn.NORM.INV(RAND(),bond_ave,bond_std))+(V222-W$24)*cash*(_xlfn.NORM.INV(RAND(),cash_ave,cash_std))+(V222-W$24)))</f>
        <v/>
      </c>
      <c r="X222" s="156">
        <f>IF((W222&lt;=0),0,((W222-X$24)*Stock*(_xlfn.NORM.INV(RAND(),stock_ave,stock_std))+(W222-X$24)*Bonds*(_xlfn.NORM.INV(RAND(),bond_ave,bond_std))+(W222-X$24)*cash*(_xlfn.NORM.INV(RAND(),cash_ave,cash_std))+(W222-X$24)))</f>
        <v/>
      </c>
      <c r="Y222" s="156">
        <f>IF((X222&lt;=0),0,((X222-Y$24)*Stock*(_xlfn.NORM.INV(RAND(),stock_ave,stock_std))+(X222-Y$24)*Bonds*(_xlfn.NORM.INV(RAND(),bond_ave,bond_std))+(X222-Y$24)*cash*(_xlfn.NORM.INV(RAND(),cash_ave,cash_std))+(X222-Y$24)))</f>
        <v/>
      </c>
      <c r="Z222" s="156">
        <f>IF((Y222&lt;=0),0,((Y222-Z$24)*Stock*(_xlfn.NORM.INV(RAND(),stock_ave,stock_std))+(Y222-Z$24)*Bonds*(_xlfn.NORM.INV(RAND(),bond_ave,bond_std))+(Y222-Z$24)*cash*(_xlfn.NORM.INV(RAND(),cash_ave,cash_std))+(Y222-Z$24)))</f>
        <v/>
      </c>
      <c r="AA222" s="156">
        <f>IF((Z222&lt;=0),0,((Z222-AA$24)*Stock*(_xlfn.NORM.INV(RAND(),stock_ave,stock_std))+(Z222-AA$24)*Bonds*(_xlfn.NORM.INV(RAND(),bond_ave,bond_std))+(Z222-AA$24)*cash*(_xlfn.NORM.INV(RAND(),cash_ave,cash_std))+(Z222-AA$24)))</f>
        <v/>
      </c>
      <c r="AB222" s="156">
        <f>IF((AA222&lt;=0),0,((AA222-AB$24)*Stock*(_xlfn.NORM.INV(RAND(),stock_ave,stock_std))+(AA222-AB$24)*Bonds*(_xlfn.NORM.INV(RAND(),bond_ave,bond_std))+(AA222-AB$24)*cash*(_xlfn.NORM.INV(RAND(),cash_ave,cash_std))+(AA222-AB$24)))</f>
        <v/>
      </c>
      <c r="AC222" s="156">
        <f>IF((AB222&lt;=0),0,((AB222-AC$24)*Stock*(_xlfn.NORM.INV(RAND(),stock_ave,stock_std))+(AB222-AC$24)*Bonds*(_xlfn.NORM.INV(RAND(),bond_ave,bond_std))+(AB222-AC$24)*cash*(_xlfn.NORM.INV(RAND(),cash_ave,cash_std))+(AB222-AC$24)))</f>
        <v/>
      </c>
      <c r="AD222" s="156">
        <f>IF((AC222&lt;=0),0,((AC222-AD$24)*Stock*(_xlfn.NORM.INV(RAND(),stock_ave,stock_std))+(AC222-AD$24)*Bonds*(_xlfn.NORM.INV(RAND(),bond_ave,bond_std))+(AC222-AD$24)*cash*(_xlfn.NORM.INV(RAND(),cash_ave,cash_std))+(AC222-AD$24)))</f>
        <v/>
      </c>
      <c r="AE222" s="156">
        <f>IF((AD222&lt;=0),0,((AD222-AE$24)*Stock*(_xlfn.NORM.INV(RAND(),stock_ave,stock_std))+(AD222-AE$24)*Bonds*(_xlfn.NORM.INV(RAND(),bond_ave,bond_std))+(AD222-AE$24)*cash*(_xlfn.NORM.INV(RAND(),cash_ave,cash_std))+(AD222-AE$24)))</f>
        <v/>
      </c>
      <c r="AF222" s="156">
        <f>IF((AE222&lt;=0),0,((AE222-AF$24)*Stock*(_xlfn.NORM.INV(RAND(),stock_ave,stock_std))+(AE222-AF$24)*Bonds*(_xlfn.NORM.INV(RAND(),bond_ave,bond_std))+(AE222-AF$24)*cash*(_xlfn.NORM.INV(RAND(),cash_ave,cash_std))+(AE222-AF$24)))</f>
        <v/>
      </c>
      <c r="AG222" s="156">
        <f>IF((AF222&lt;=0),0,((AF222-AG$24)*Stock*(_xlfn.NORM.INV(RAND(),stock_ave,stock_std))+(AF222-AG$24)*Bonds*(_xlfn.NORM.INV(RAND(),bond_ave,bond_std))+(AF222-AG$24)*cash*(_xlfn.NORM.INV(RAND(),cash_ave,cash_std))+(AF222-AG$24)))</f>
        <v/>
      </c>
      <c r="AH222" s="156">
        <f>IF((AG222&lt;=0),0,((AG222-AH$24)*Stock*(_xlfn.NORM.INV(RAND(),stock_ave,stock_std))+(AG222-AH$24)*Bonds*(_xlfn.NORM.INV(RAND(),bond_ave,bond_std))+(AG222-AH$24)*cash*(_xlfn.NORM.INV(RAND(),cash_ave,cash_std))+(AG222-AH$24)))</f>
        <v/>
      </c>
      <c r="AI222" s="156">
        <f>IF((AH222&lt;=0),0,((AH222-AI$24)*Stock*(_xlfn.NORM.INV(RAND(),stock_ave,stock_std))+(AH222-AI$24)*Bonds*(_xlfn.NORM.INV(RAND(),bond_ave,bond_std))+(AH222-AI$24)*cash*(_xlfn.NORM.INV(RAND(),cash_ave,cash_std))+(AH222-AI$24)))</f>
        <v/>
      </c>
      <c r="AJ222" s="156">
        <f>IF((AI222&lt;=0),0,((AI222-AJ$24)*Stock*(_xlfn.NORM.INV(RAND(),stock_ave,stock_std))+(AI222-AJ$24)*Bonds*(_xlfn.NORM.INV(RAND(),bond_ave,bond_std))+(AI222-AJ$24)*cash*(_xlfn.NORM.INV(RAND(),cash_ave,cash_std))+(AI222-AJ$24)))</f>
        <v/>
      </c>
      <c r="AK222" s="156">
        <f>IF((AJ222&lt;=0),0,((AJ222-AK$24)*Stock*(_xlfn.NORM.INV(RAND(),stock_ave,stock_std))+(AJ222-AK$24)*Bonds*(_xlfn.NORM.INV(RAND(),bond_ave,bond_std))+(AJ222-AK$24)*cash*(_xlfn.NORM.INV(RAND(),cash_ave,cash_std))+(AJ222-AK$24)))</f>
        <v/>
      </c>
      <c r="AL222" s="156">
        <f>IF((AK222&lt;=0),0,((AK222-AL$24)*Stock*(_xlfn.NORM.INV(RAND(),stock_ave,stock_std))+(AK222-AL$24)*Bonds*(_xlfn.NORM.INV(RAND(),bond_ave,bond_std))+(AK222-AL$24)*cash*(_xlfn.NORM.INV(RAND(),cash_ave,cash_std))+(AK222-AL$24)))</f>
        <v/>
      </c>
      <c r="AM222" s="156">
        <f>IF((AL222&lt;=0),0,((AL222-AM$24)*Stock*(_xlfn.NORM.INV(RAND(),stock_ave,stock_std))+(AL222-AM$24)*Bonds*(_xlfn.NORM.INV(RAND(),bond_ave,bond_std))+(AL222-AM$24)*cash*(_xlfn.NORM.INV(RAND(),cash_ave,cash_std))+(AL222-AM$24)))</f>
        <v/>
      </c>
      <c r="AN222" s="156">
        <f>IF((AM222&lt;=0),0,((AM222-AN$24)*Stock*(_xlfn.NORM.INV(RAND(),stock_ave,stock_std))+(AM222-AN$24)*Bonds*(_xlfn.NORM.INV(RAND(),bond_ave,bond_std))+(AM222-AN$24)*cash*(_xlfn.NORM.INV(RAND(),cash_ave,cash_std))+(AM222-AN$24)))</f>
        <v/>
      </c>
      <c r="AO222" s="156">
        <f>IF((AN222&lt;=0),0,((AN222-AO$24)*Stock*(_xlfn.NORM.INV(RAND(),stock_ave,stock_std))+(AN222-AO$24)*Bonds*(_xlfn.NORM.INV(RAND(),bond_ave,bond_std))+(AN222-AO$24)*cash*(_xlfn.NORM.INV(RAND(),cash_ave,cash_std))+(AN222-AO$24)))</f>
        <v/>
      </c>
      <c r="AP222" s="156">
        <f>IF((AO222&lt;=0),0,((AO222-AP$24)*Stock*(_xlfn.NORM.INV(RAND(),stock_ave,stock_std))+(AO222-AP$24)*Bonds*(_xlfn.NORM.INV(RAND(),bond_ave,bond_std))+(AO222-AP$24)*cash*(_xlfn.NORM.INV(RAND(),cash_ave,cash_std))+(AO222-AP$24)))</f>
        <v/>
      </c>
      <c r="AQ222" s="156">
        <f>IF((AP222&lt;=0),0,((AP222-AQ$24)*Stock*(_xlfn.NORM.INV(RAND(),stock_ave,stock_std))+(AP222-AQ$24)*Bonds*(_xlfn.NORM.INV(RAND(),bond_ave,bond_std))+(AP222-AQ$24)*cash*(_xlfn.NORM.INV(RAND(),cash_ave,cash_std))+(AP222-AQ$24)))</f>
        <v/>
      </c>
      <c r="AR222" s="156">
        <f>IF((AQ222&lt;=0),0,((AQ222-AR$24)*Stock*(_xlfn.NORM.INV(RAND(),stock_ave,stock_std))+(AQ222-AR$24)*Bonds*(_xlfn.NORM.INV(RAND(),bond_ave,bond_std))+(AQ222-AR$24)*cash*(_xlfn.NORM.INV(RAND(),cash_ave,cash_std))+(AQ222-AR$24)))</f>
        <v/>
      </c>
      <c r="AS222" s="156">
        <f>IF((AR222&lt;=0),0,((AR222-AS$24)*Stock*(_xlfn.NORM.INV(RAND(),stock_ave,stock_std))+(AR222-AS$24)*Bonds*(_xlfn.NORM.INV(RAND(),bond_ave,bond_std))+(AR222-AS$24)*cash*(_xlfn.NORM.INV(RAND(),cash_ave,cash_std))+(AR222-AS$24)))</f>
        <v/>
      </c>
      <c r="AT222" s="156">
        <f>IF((AS222&lt;=0),0,((AS222-AT$24)*Stock*(_xlfn.NORM.INV(RAND(),stock_ave,stock_std))+(AS222-AT$24)*Bonds*(_xlfn.NORM.INV(RAND(),bond_ave,bond_std))+(AS222-AT$24)*cash*(_xlfn.NORM.INV(RAND(),cash_ave,cash_std))+(AS222-AT$24)))</f>
        <v/>
      </c>
      <c r="AU222" s="156">
        <f>IF((AT222&lt;=0),0,((AT222-AU$24)*Stock*(_xlfn.NORM.INV(RAND(),stock_ave,stock_std))+(AT222-AU$24)*Bonds*(_xlfn.NORM.INV(RAND(),bond_ave,bond_std))+(AT222-AU$24)*cash*(_xlfn.NORM.INV(RAND(),cash_ave,cash_std))+(AT222-AU$24)))</f>
        <v/>
      </c>
      <c r="AV222" s="156">
        <f>IF((AU222&lt;=0),0,((AU222-AV$24)*Stock*(_xlfn.NORM.INV(RAND(),stock_ave,stock_std))+(AU222-AV$24)*Bonds*(_xlfn.NORM.INV(RAND(),bond_ave,bond_std))+(AU222-AV$24)*cash*(_xlfn.NORM.INV(RAND(),cash_ave,cash_std))+(AU222-AV$24)))</f>
        <v/>
      </c>
      <c r="AW222" s="156">
        <f>IF((AV222&lt;=0),0,((AV222-AW$24)*Stock*(_xlfn.NORM.INV(RAND(),stock_ave,stock_std))+(AV222-AW$24)*Bonds*(_xlfn.NORM.INV(RAND(),bond_ave,bond_std))+(AV222-AW$24)*cash*(_xlfn.NORM.INV(RAND(),cash_ave,cash_std))+(AV222-AW$24)))</f>
        <v/>
      </c>
      <c r="AX222" s="159" t="n"/>
      <c r="AY222" s="159" t="n"/>
      <c r="AZ222" s="159" t="n"/>
      <c r="BA222" s="159" t="n"/>
      <c r="BB222" s="159" t="n"/>
    </row>
    <row r="223">
      <c r="C223" s="147" t="n"/>
      <c r="D223" s="61">
        <f>+D222-IF(D$18&gt;74,(D222/D$25)*$C$10)</f>
        <v/>
      </c>
      <c r="E223" s="61">
        <f>+E222-IF(E$18&gt;74,(E222/E$25)*$C$10)</f>
        <v/>
      </c>
      <c r="F223" s="61">
        <f>+F222-IF(F$18&gt;74,(F222/F$25)*$C$10)</f>
        <v/>
      </c>
      <c r="G223" s="61">
        <f>+G222-IF(G$18&gt;74,(G222/G$25)*$C$10)</f>
        <v/>
      </c>
      <c r="H223" s="61">
        <f>+H222-IF(H$18&gt;74,(H222/H$25)*$C$10)</f>
        <v/>
      </c>
      <c r="I223" s="61">
        <f>+I222-IF(I$18&gt;74,(I222/I$25)*$C$10)</f>
        <v/>
      </c>
      <c r="J223" s="61">
        <f>+J222-IF(J$18&gt;74,(J222/J$25)*$C$10)</f>
        <v/>
      </c>
      <c r="K223" s="61">
        <f>+K222-IF(K$18&gt;74,(K222/K$25)*$C$10)</f>
        <v/>
      </c>
      <c r="L223" s="61">
        <f>+L222-IF(L$18&gt;74,(L222/L$25)*$C$10)</f>
        <v/>
      </c>
      <c r="M223" s="61">
        <f>+M222-IF(M$18&gt;74,(M222/M$25)*$C$10)</f>
        <v/>
      </c>
      <c r="N223" s="61">
        <f>+N222-IF(N$18&gt;74,(N222/N$25)*$C$10)</f>
        <v/>
      </c>
      <c r="O223" s="61">
        <f>+O222-IF(O$18&gt;74,(O222/O$25)*$C$10)</f>
        <v/>
      </c>
      <c r="P223" s="61">
        <f>+P222-IF(P$18&gt;74,(P222/P$25)*$C$10)</f>
        <v/>
      </c>
      <c r="Q223" s="61">
        <f>+Q222-IF(Q$18&gt;74,(Q222/Q$25)*$C$10)</f>
        <v/>
      </c>
      <c r="R223" s="61">
        <f>+R222-IF(R$18&gt;74,(R222/R$25)*$C$10)</f>
        <v/>
      </c>
      <c r="S223" s="61">
        <f>+S222-IF(S$18&gt;74,(S222/S$25)*$C$10)</f>
        <v/>
      </c>
      <c r="T223" s="61">
        <f>+T222-IF(T$18&gt;74,(T222/T$25)*$C$10)</f>
        <v/>
      </c>
      <c r="U223" s="61">
        <f>+U222-IF(U$18&gt;74,(U222/U$25)*$C$10)</f>
        <v/>
      </c>
      <c r="V223" s="61">
        <f>+V222-IF(V$18&gt;74,(V222/V$25)*$C$10)</f>
        <v/>
      </c>
      <c r="W223" s="61">
        <f>+W222-IF(W$18&gt;74,(W222/W$25)*$C$10)</f>
        <v/>
      </c>
      <c r="X223" s="61">
        <f>+X222-IF(X$18&gt;74,(X222/X$25)*$C$10)</f>
        <v/>
      </c>
      <c r="Y223" s="61">
        <f>+Y222-IF(Y$18&gt;74,(Y222/Y$25)*$C$10)</f>
        <v/>
      </c>
      <c r="Z223" s="61">
        <f>+Z222-IF(Z$18&gt;74,(Z222/Z$25)*$C$10)</f>
        <v/>
      </c>
      <c r="AA223" s="61">
        <f>+AA222-IF(AA$18&gt;74,(AA222/AA$25)*$C$10)</f>
        <v/>
      </c>
      <c r="AB223" s="61">
        <f>+AB222-IF(AB$18&gt;74,(AB222/AB$25)*$C$10)</f>
        <v/>
      </c>
      <c r="AC223" s="61">
        <f>+AC222-IF(AC$18&gt;74,(AC222/AC$25)*$C$10)</f>
        <v/>
      </c>
      <c r="AD223" s="61">
        <f>+AD222-IF(AD$18&gt;74,(AD222/AD$25)*$C$10)</f>
        <v/>
      </c>
      <c r="AE223" s="61">
        <f>+AE222-IF(AE$18&gt;74,(AE222/AE$25)*$C$10)</f>
        <v/>
      </c>
      <c r="AF223" s="61">
        <f>+AF222-IF(AF$18&gt;74,(AF222/AF$25)*$C$10)</f>
        <v/>
      </c>
      <c r="AG223" s="61">
        <f>+AG222-IF(AG$18&gt;74,(AG222/AG$25)*$C$10)</f>
        <v/>
      </c>
      <c r="AH223" s="61">
        <f>+AH222-IF(AH$18&gt;74,(AH222/AH$25)*$C$10)</f>
        <v/>
      </c>
      <c r="AI223" s="61">
        <f>+AI222-IF(AI$18&gt;74,(AI222/AI$25)*$C$10)</f>
        <v/>
      </c>
      <c r="AJ223" s="61">
        <f>+AJ222-IF(AJ$18&gt;74,(AJ222/AJ$25)*$C$10)</f>
        <v/>
      </c>
      <c r="AK223" s="61">
        <f>+AK222-IF(AK$18&gt;74,(AK222/AK$25)*$C$10)</f>
        <v/>
      </c>
      <c r="AL223" s="61">
        <f>+AL222-IF(AL$18&gt;74,(AL222/AL$25)*$C$10)</f>
        <v/>
      </c>
      <c r="AM223" s="61">
        <f>+AM222-IF(AM$18&gt;74,(AM222/AM$25)*$C$10)</f>
        <v/>
      </c>
      <c r="AN223" s="61">
        <f>+AN222-IF(AN$18&gt;74,(AN222/AN$25)*$C$10)</f>
        <v/>
      </c>
      <c r="AO223" s="61">
        <f>+AO222-IF(AO$18&gt;74,(AO222/AO$25)*$C$10)</f>
        <v/>
      </c>
      <c r="AP223" s="61">
        <f>+AP222-IF(AP$18&gt;74,(AP222/AP$25)*$C$10)</f>
        <v/>
      </c>
      <c r="AQ223" s="61">
        <f>+AQ222-IF(AQ$18&gt;74,(AQ222/AQ$25)*$C$10)</f>
        <v/>
      </c>
      <c r="AR223" s="61">
        <f>+AR222-IF(AR$18&gt;74,(AR222/AR$25)*$C$10)</f>
        <v/>
      </c>
      <c r="AS223" s="61">
        <f>+AS222-IF(AS$18&gt;74,(AS222/AS$25)*$C$10)</f>
        <v/>
      </c>
      <c r="AT223" s="61">
        <f>+AT222-IF(AT$18&gt;74,(AT222/AT$25)*$C$10)</f>
        <v/>
      </c>
      <c r="AU223" s="61">
        <f>+AU222-IF(AU$18&gt;74,(AU222/AU$25)*$C$10)</f>
        <v/>
      </c>
      <c r="AV223" s="61">
        <f>+AV222-IF(AV$18&gt;74,(AV222/AV$25)*$C$10)</f>
        <v/>
      </c>
      <c r="AW223" s="61">
        <f>+AW222-IF(AW$18&gt;74,(AW222/AW$25)*$C$10)</f>
        <v/>
      </c>
      <c r="AX223" s="35">
        <f>IF(AW223&gt;0,1,0)</f>
        <v/>
      </c>
      <c r="AY223" s="35">
        <f>IF(AL223&gt;0,1,0)</f>
        <v/>
      </c>
      <c r="AZ223" s="35">
        <f>IF(AG223&gt;0,1,0)</f>
        <v/>
      </c>
      <c r="BA223" s="35">
        <f>IF(AB223&gt;0,1,0)</f>
        <v/>
      </c>
      <c r="BB223" s="35">
        <f>IF(W223&gt;0,1,0)</f>
        <v/>
      </c>
    </row>
    <row r="224">
      <c r="B224" s="154" t="inlineStr">
        <is>
          <t>trial 99</t>
        </is>
      </c>
      <c r="C224" s="155">
        <f>+start-$C$24</f>
        <v/>
      </c>
      <c r="D224" s="156">
        <f>IF((C224&lt;=0),0,((C224-D$24)*Stock*(_xlfn.NORM.INV(RAND(),stock_ave,stock_std))+(C224-D$24)*Bonds*(_xlfn.NORM.INV(RAND(),bond_ave,bond_std))+(C224-D$24)*cash*(_xlfn.NORM.INV(RAND(),cash_ave,cash_std))+(C224-D$24)))</f>
        <v/>
      </c>
      <c r="E224" s="156">
        <f>IF((D224&lt;=0),0,((D224-E$24)*Stock*(_xlfn.NORM.INV(RAND(),stock_ave,stock_std))+(D224-E$24)*Bonds*(_xlfn.NORM.INV(RAND(),bond_ave,bond_std))+(D224-E$24)*cash*(_xlfn.NORM.INV(RAND(),cash_ave,cash_std))+(D224-E$24)))</f>
        <v/>
      </c>
      <c r="F224" s="156">
        <f>IF((E224&lt;=0),0,((E224-F$24)*Stock*(_xlfn.NORM.INV(RAND(),stock_ave,stock_std))+(E224-F$24)*Bonds*(_xlfn.NORM.INV(RAND(),bond_ave,bond_std))+(E224-F$24)*cash*(_xlfn.NORM.INV(RAND(),cash_ave,cash_std))+(E224-F$24)))</f>
        <v/>
      </c>
      <c r="G224" s="156">
        <f>IF((F224&lt;=0),0,((F224-G$24)*Stock*(_xlfn.NORM.INV(RAND(),stock_ave,stock_std))+(F224-G$24)*Bonds*(_xlfn.NORM.INV(RAND(),bond_ave,bond_std))+(F224-G$24)*cash*(_xlfn.NORM.INV(RAND(),cash_ave,cash_std))+(F224-G$24)))</f>
        <v/>
      </c>
      <c r="H224" s="156">
        <f>IF((G224&lt;=0),0,((G224-H$24)*Stock*(_xlfn.NORM.INV(RAND(),stock_ave,stock_std))+(G224-H$24)*Bonds*(_xlfn.NORM.INV(RAND(),bond_ave,bond_std))+(G224-H$24)*cash*(_xlfn.NORM.INV(RAND(),cash_ave,cash_std))+(G224-H$24)))</f>
        <v/>
      </c>
      <c r="I224" s="156">
        <f>IF((H224&lt;=0),0,((H224-I$24)*Stock*(_xlfn.NORM.INV(RAND(),stock_ave,stock_std))+(H224-I$24)*Bonds*(_xlfn.NORM.INV(RAND(),bond_ave,bond_std))+(H224-I$24)*cash*(_xlfn.NORM.INV(RAND(),cash_ave,cash_std))+(H224-I$24)))</f>
        <v/>
      </c>
      <c r="J224" s="156">
        <f>IF((I224&lt;=0),0,((I224-J$24)*Stock*(_xlfn.NORM.INV(RAND(),stock_ave,stock_std))+(I224-J$24)*Bonds*(_xlfn.NORM.INV(RAND(),bond_ave,bond_std))+(I224-J$24)*cash*(_xlfn.NORM.INV(RAND(),cash_ave,cash_std))+(I224-J$24)))</f>
        <v/>
      </c>
      <c r="K224" s="156">
        <f>IF((J224&lt;=0),0,((J224-K$24)*Stock*(_xlfn.NORM.INV(RAND(),stock_ave,stock_std))+(J224-K$24)*Bonds*(_xlfn.NORM.INV(RAND(),bond_ave,bond_std))+(J224-K$24)*cash*(_xlfn.NORM.INV(RAND(),cash_ave,cash_std))+(J224-K$24)))</f>
        <v/>
      </c>
      <c r="L224" s="156">
        <f>IF((K224&lt;=0),0,((K224-L$24)*Stock*(_xlfn.NORM.INV(RAND(),stock_ave,stock_std))+(K224-L$24)*Bonds*(_xlfn.NORM.INV(RAND(),bond_ave,bond_std))+(K224-L$24)*cash*(_xlfn.NORM.INV(RAND(),cash_ave,cash_std))+(K224-L$24)))</f>
        <v/>
      </c>
      <c r="M224" s="156">
        <f>IF((L224&lt;=0),0,((L224-M$24)*Stock*(_xlfn.NORM.INV(RAND(),stock_ave,stock_std))+(L224-M$24)*Bonds*(_xlfn.NORM.INV(RAND(),bond_ave,bond_std))+(L224-M$24)*cash*(_xlfn.NORM.INV(RAND(),cash_ave,cash_std))+(L224-M$24)))</f>
        <v/>
      </c>
      <c r="N224" s="156">
        <f>IF((M224&lt;=0),0,((M224-N$24)*Stock*(_xlfn.NORM.INV(RAND(),stock_ave,stock_std))+(M224-N$24)*Bonds*(_xlfn.NORM.INV(RAND(),bond_ave,bond_std))+(M224-N$24)*cash*(_xlfn.NORM.INV(RAND(),cash_ave,cash_std))+(M224-N$24)))</f>
        <v/>
      </c>
      <c r="O224" s="156">
        <f>IF((N224&lt;=0),0,((N224-O$24)*Stock*(_xlfn.NORM.INV(RAND(),stock_ave,stock_std))+(N224-O$24)*Bonds*(_xlfn.NORM.INV(RAND(),bond_ave,bond_std))+(N224-O$24)*cash*(_xlfn.NORM.INV(RAND(),cash_ave,cash_std))+(N224-O$24)))</f>
        <v/>
      </c>
      <c r="P224" s="156">
        <f>IF((O224&lt;=0),0,((O224-P$24)*Stock*(_xlfn.NORM.INV(RAND(),stock_ave,stock_std))+(O224-P$24)*Bonds*(_xlfn.NORM.INV(RAND(),bond_ave,bond_std))+(O224-P$24)*cash*(_xlfn.NORM.INV(RAND(),cash_ave,cash_std))+(O224-P$24)))</f>
        <v/>
      </c>
      <c r="Q224" s="156">
        <f>IF((P224&lt;=0),0,((P224-Q$24)*Stock*(_xlfn.NORM.INV(RAND(),stock_ave,stock_std))+(P224-Q$24)*Bonds*(_xlfn.NORM.INV(RAND(),bond_ave,bond_std))+(P224-Q$24)*cash*(_xlfn.NORM.INV(RAND(),cash_ave,cash_std))+(P224-Q$24)))</f>
        <v/>
      </c>
      <c r="R224" s="156">
        <f>IF((Q224&lt;=0),0,((Q224-R$24)*Stock*(_xlfn.NORM.INV(RAND(),stock_ave,stock_std))+(Q224-R$24)*Bonds*(_xlfn.NORM.INV(RAND(),bond_ave,bond_std))+(Q224-R$24)*cash*(_xlfn.NORM.INV(RAND(),cash_ave,cash_std))+(Q224-R$24)))</f>
        <v/>
      </c>
      <c r="S224" s="156">
        <f>IF((R224&lt;=0),0,((R224-S$24)*Stock*(_xlfn.NORM.INV(RAND(),stock_ave,stock_std))+(R224-S$24)*Bonds*(_xlfn.NORM.INV(RAND(),bond_ave,bond_std))+(R224-S$24)*cash*(_xlfn.NORM.INV(RAND(),cash_ave,cash_std))+(R224-S$24)))</f>
        <v/>
      </c>
      <c r="T224" s="156">
        <f>IF((S224&lt;=0),0,((S224-T$24)*Stock*(_xlfn.NORM.INV(RAND(),stock_ave,stock_std))+(S224-T$24)*Bonds*(_xlfn.NORM.INV(RAND(),bond_ave,bond_std))+(S224-T$24)*cash*(_xlfn.NORM.INV(RAND(),cash_ave,cash_std))+(S224-T$24)))</f>
        <v/>
      </c>
      <c r="U224" s="156">
        <f>IF((T224&lt;=0),0,((T224-U$24)*Stock*(_xlfn.NORM.INV(RAND(),stock_ave,stock_std))+(T224-U$24)*Bonds*(_xlfn.NORM.INV(RAND(),bond_ave,bond_std))+(T224-U$24)*cash*(_xlfn.NORM.INV(RAND(),cash_ave,cash_std))+(T224-U$24)))</f>
        <v/>
      </c>
      <c r="V224" s="156">
        <f>IF((U224&lt;=0),0,((U224-V$24)*Stock*(_xlfn.NORM.INV(RAND(),stock_ave,stock_std))+(U224-V$24)*Bonds*(_xlfn.NORM.INV(RAND(),bond_ave,bond_std))+(U224-V$24)*cash*(_xlfn.NORM.INV(RAND(),cash_ave,cash_std))+(U224-V$24)))</f>
        <v/>
      </c>
      <c r="W224" s="156">
        <f>IF((V224&lt;=0),0,((V224-W$24)*Stock*(_xlfn.NORM.INV(RAND(),stock_ave,stock_std))+(V224-W$24)*Bonds*(_xlfn.NORM.INV(RAND(),bond_ave,bond_std))+(V224-W$24)*cash*(_xlfn.NORM.INV(RAND(),cash_ave,cash_std))+(V224-W$24)))</f>
        <v/>
      </c>
      <c r="X224" s="156">
        <f>IF((W224&lt;=0),0,((W224-X$24)*Stock*(_xlfn.NORM.INV(RAND(),stock_ave,stock_std))+(W224-X$24)*Bonds*(_xlfn.NORM.INV(RAND(),bond_ave,bond_std))+(W224-X$24)*cash*(_xlfn.NORM.INV(RAND(),cash_ave,cash_std))+(W224-X$24)))</f>
        <v/>
      </c>
      <c r="Y224" s="156">
        <f>IF((X224&lt;=0),0,((X224-Y$24)*Stock*(_xlfn.NORM.INV(RAND(),stock_ave,stock_std))+(X224-Y$24)*Bonds*(_xlfn.NORM.INV(RAND(),bond_ave,bond_std))+(X224-Y$24)*cash*(_xlfn.NORM.INV(RAND(),cash_ave,cash_std))+(X224-Y$24)))</f>
        <v/>
      </c>
      <c r="Z224" s="156">
        <f>IF((Y224&lt;=0),0,((Y224-Z$24)*Stock*(_xlfn.NORM.INV(RAND(),stock_ave,stock_std))+(Y224-Z$24)*Bonds*(_xlfn.NORM.INV(RAND(),bond_ave,bond_std))+(Y224-Z$24)*cash*(_xlfn.NORM.INV(RAND(),cash_ave,cash_std))+(Y224-Z$24)))</f>
        <v/>
      </c>
      <c r="AA224" s="156">
        <f>IF((Z224&lt;=0),0,((Z224-AA$24)*Stock*(_xlfn.NORM.INV(RAND(),stock_ave,stock_std))+(Z224-AA$24)*Bonds*(_xlfn.NORM.INV(RAND(),bond_ave,bond_std))+(Z224-AA$24)*cash*(_xlfn.NORM.INV(RAND(),cash_ave,cash_std))+(Z224-AA$24)))</f>
        <v/>
      </c>
      <c r="AB224" s="156">
        <f>IF((AA224&lt;=0),0,((AA224-AB$24)*Stock*(_xlfn.NORM.INV(RAND(),stock_ave,stock_std))+(AA224-AB$24)*Bonds*(_xlfn.NORM.INV(RAND(),bond_ave,bond_std))+(AA224-AB$24)*cash*(_xlfn.NORM.INV(RAND(),cash_ave,cash_std))+(AA224-AB$24)))</f>
        <v/>
      </c>
      <c r="AC224" s="156">
        <f>IF((AB224&lt;=0),0,((AB224-AC$24)*Stock*(_xlfn.NORM.INV(RAND(),stock_ave,stock_std))+(AB224-AC$24)*Bonds*(_xlfn.NORM.INV(RAND(),bond_ave,bond_std))+(AB224-AC$24)*cash*(_xlfn.NORM.INV(RAND(),cash_ave,cash_std))+(AB224-AC$24)))</f>
        <v/>
      </c>
      <c r="AD224" s="156">
        <f>IF((AC224&lt;=0),0,((AC224-AD$24)*Stock*(_xlfn.NORM.INV(RAND(),stock_ave,stock_std))+(AC224-AD$24)*Bonds*(_xlfn.NORM.INV(RAND(),bond_ave,bond_std))+(AC224-AD$24)*cash*(_xlfn.NORM.INV(RAND(),cash_ave,cash_std))+(AC224-AD$24)))</f>
        <v/>
      </c>
      <c r="AE224" s="156">
        <f>IF((AD224&lt;=0),0,((AD224-AE$24)*Stock*(_xlfn.NORM.INV(RAND(),stock_ave,stock_std))+(AD224-AE$24)*Bonds*(_xlfn.NORM.INV(RAND(),bond_ave,bond_std))+(AD224-AE$24)*cash*(_xlfn.NORM.INV(RAND(),cash_ave,cash_std))+(AD224-AE$24)))</f>
        <v/>
      </c>
      <c r="AF224" s="156">
        <f>IF((AE224&lt;=0),0,((AE224-AF$24)*Stock*(_xlfn.NORM.INV(RAND(),stock_ave,stock_std))+(AE224-AF$24)*Bonds*(_xlfn.NORM.INV(RAND(),bond_ave,bond_std))+(AE224-AF$24)*cash*(_xlfn.NORM.INV(RAND(),cash_ave,cash_std))+(AE224-AF$24)))</f>
        <v/>
      </c>
      <c r="AG224" s="156">
        <f>IF((AF224&lt;=0),0,((AF224-AG$24)*Stock*(_xlfn.NORM.INV(RAND(),stock_ave,stock_std))+(AF224-AG$24)*Bonds*(_xlfn.NORM.INV(RAND(),bond_ave,bond_std))+(AF224-AG$24)*cash*(_xlfn.NORM.INV(RAND(),cash_ave,cash_std))+(AF224-AG$24)))</f>
        <v/>
      </c>
      <c r="AH224" s="156">
        <f>IF((AG224&lt;=0),0,((AG224-AH$24)*Stock*(_xlfn.NORM.INV(RAND(),stock_ave,stock_std))+(AG224-AH$24)*Bonds*(_xlfn.NORM.INV(RAND(),bond_ave,bond_std))+(AG224-AH$24)*cash*(_xlfn.NORM.INV(RAND(),cash_ave,cash_std))+(AG224-AH$24)))</f>
        <v/>
      </c>
      <c r="AI224" s="156">
        <f>IF((AH224&lt;=0),0,((AH224-AI$24)*Stock*(_xlfn.NORM.INV(RAND(),stock_ave,stock_std))+(AH224-AI$24)*Bonds*(_xlfn.NORM.INV(RAND(),bond_ave,bond_std))+(AH224-AI$24)*cash*(_xlfn.NORM.INV(RAND(),cash_ave,cash_std))+(AH224-AI$24)))</f>
        <v/>
      </c>
      <c r="AJ224" s="156">
        <f>IF((AI224&lt;=0),0,((AI224-AJ$24)*Stock*(_xlfn.NORM.INV(RAND(),stock_ave,stock_std))+(AI224-AJ$24)*Bonds*(_xlfn.NORM.INV(RAND(),bond_ave,bond_std))+(AI224-AJ$24)*cash*(_xlfn.NORM.INV(RAND(),cash_ave,cash_std))+(AI224-AJ$24)))</f>
        <v/>
      </c>
      <c r="AK224" s="156">
        <f>IF((AJ224&lt;=0),0,((AJ224-AK$24)*Stock*(_xlfn.NORM.INV(RAND(),stock_ave,stock_std))+(AJ224-AK$24)*Bonds*(_xlfn.NORM.INV(RAND(),bond_ave,bond_std))+(AJ224-AK$24)*cash*(_xlfn.NORM.INV(RAND(),cash_ave,cash_std))+(AJ224-AK$24)))</f>
        <v/>
      </c>
      <c r="AL224" s="156">
        <f>IF((AK224&lt;=0),0,((AK224-AL$24)*Stock*(_xlfn.NORM.INV(RAND(),stock_ave,stock_std))+(AK224-AL$24)*Bonds*(_xlfn.NORM.INV(RAND(),bond_ave,bond_std))+(AK224-AL$24)*cash*(_xlfn.NORM.INV(RAND(),cash_ave,cash_std))+(AK224-AL$24)))</f>
        <v/>
      </c>
      <c r="AM224" s="156">
        <f>IF((AL224&lt;=0),0,((AL224-AM$24)*Stock*(_xlfn.NORM.INV(RAND(),stock_ave,stock_std))+(AL224-AM$24)*Bonds*(_xlfn.NORM.INV(RAND(),bond_ave,bond_std))+(AL224-AM$24)*cash*(_xlfn.NORM.INV(RAND(),cash_ave,cash_std))+(AL224-AM$24)))</f>
        <v/>
      </c>
      <c r="AN224" s="156">
        <f>IF((AM224&lt;=0),0,((AM224-AN$24)*Stock*(_xlfn.NORM.INV(RAND(),stock_ave,stock_std))+(AM224-AN$24)*Bonds*(_xlfn.NORM.INV(RAND(),bond_ave,bond_std))+(AM224-AN$24)*cash*(_xlfn.NORM.INV(RAND(),cash_ave,cash_std))+(AM224-AN$24)))</f>
        <v/>
      </c>
      <c r="AO224" s="156">
        <f>IF((AN224&lt;=0),0,((AN224-AO$24)*Stock*(_xlfn.NORM.INV(RAND(),stock_ave,stock_std))+(AN224-AO$24)*Bonds*(_xlfn.NORM.INV(RAND(),bond_ave,bond_std))+(AN224-AO$24)*cash*(_xlfn.NORM.INV(RAND(),cash_ave,cash_std))+(AN224-AO$24)))</f>
        <v/>
      </c>
      <c r="AP224" s="156">
        <f>IF((AO224&lt;=0),0,((AO224-AP$24)*Stock*(_xlfn.NORM.INV(RAND(),stock_ave,stock_std))+(AO224-AP$24)*Bonds*(_xlfn.NORM.INV(RAND(),bond_ave,bond_std))+(AO224-AP$24)*cash*(_xlfn.NORM.INV(RAND(),cash_ave,cash_std))+(AO224-AP$24)))</f>
        <v/>
      </c>
      <c r="AQ224" s="156">
        <f>IF((AP224&lt;=0),0,((AP224-AQ$24)*Stock*(_xlfn.NORM.INV(RAND(),stock_ave,stock_std))+(AP224-AQ$24)*Bonds*(_xlfn.NORM.INV(RAND(),bond_ave,bond_std))+(AP224-AQ$24)*cash*(_xlfn.NORM.INV(RAND(),cash_ave,cash_std))+(AP224-AQ$24)))</f>
        <v/>
      </c>
      <c r="AR224" s="156">
        <f>IF((AQ224&lt;=0),0,((AQ224-AR$24)*Stock*(_xlfn.NORM.INV(RAND(),stock_ave,stock_std))+(AQ224-AR$24)*Bonds*(_xlfn.NORM.INV(RAND(),bond_ave,bond_std))+(AQ224-AR$24)*cash*(_xlfn.NORM.INV(RAND(),cash_ave,cash_std))+(AQ224-AR$24)))</f>
        <v/>
      </c>
      <c r="AS224" s="156">
        <f>IF((AR224&lt;=0),0,((AR224-AS$24)*Stock*(_xlfn.NORM.INV(RAND(),stock_ave,stock_std))+(AR224-AS$24)*Bonds*(_xlfn.NORM.INV(RAND(),bond_ave,bond_std))+(AR224-AS$24)*cash*(_xlfn.NORM.INV(RAND(),cash_ave,cash_std))+(AR224-AS$24)))</f>
        <v/>
      </c>
      <c r="AT224" s="156">
        <f>IF((AS224&lt;=0),0,((AS224-AT$24)*Stock*(_xlfn.NORM.INV(RAND(),stock_ave,stock_std))+(AS224-AT$24)*Bonds*(_xlfn.NORM.INV(RAND(),bond_ave,bond_std))+(AS224-AT$24)*cash*(_xlfn.NORM.INV(RAND(),cash_ave,cash_std))+(AS224-AT$24)))</f>
        <v/>
      </c>
      <c r="AU224" s="156">
        <f>IF((AT224&lt;=0),0,((AT224-AU$24)*Stock*(_xlfn.NORM.INV(RAND(),stock_ave,stock_std))+(AT224-AU$24)*Bonds*(_xlfn.NORM.INV(RAND(),bond_ave,bond_std))+(AT224-AU$24)*cash*(_xlfn.NORM.INV(RAND(),cash_ave,cash_std))+(AT224-AU$24)))</f>
        <v/>
      </c>
      <c r="AV224" s="156">
        <f>IF((AU224&lt;=0),0,((AU224-AV$24)*Stock*(_xlfn.NORM.INV(RAND(),stock_ave,stock_std))+(AU224-AV$24)*Bonds*(_xlfn.NORM.INV(RAND(),bond_ave,bond_std))+(AU224-AV$24)*cash*(_xlfn.NORM.INV(RAND(),cash_ave,cash_std))+(AU224-AV$24)))</f>
        <v/>
      </c>
      <c r="AW224" s="156">
        <f>IF((AV224&lt;=0),0,((AV224-AW$24)*Stock*(_xlfn.NORM.INV(RAND(),stock_ave,stock_std))+(AV224-AW$24)*Bonds*(_xlfn.NORM.INV(RAND(),bond_ave,bond_std))+(AV224-AW$24)*cash*(_xlfn.NORM.INV(RAND(),cash_ave,cash_std))+(AV224-AW$24)))</f>
        <v/>
      </c>
      <c r="AX224" s="159" t="n"/>
      <c r="AY224" s="159" t="n"/>
      <c r="AZ224" s="159" t="n"/>
      <c r="BA224" s="159" t="n"/>
      <c r="BB224" s="159" t="n"/>
    </row>
    <row r="225">
      <c r="C225" s="147" t="n"/>
      <c r="D225" s="61">
        <f>+D224-IF(D$18&gt;74,(D224/D$25)*$C$10)</f>
        <v/>
      </c>
      <c r="E225" s="61">
        <f>+E224-IF(E$18&gt;74,(E224/E$25)*$C$10)</f>
        <v/>
      </c>
      <c r="F225" s="61">
        <f>+F224-IF(F$18&gt;74,(F224/F$25)*$C$10)</f>
        <v/>
      </c>
      <c r="G225" s="61">
        <f>+G224-IF(G$18&gt;74,(G224/G$25)*$C$10)</f>
        <v/>
      </c>
      <c r="H225" s="61">
        <f>+H224-IF(H$18&gt;74,(H224/H$25)*$C$10)</f>
        <v/>
      </c>
      <c r="I225" s="61">
        <f>+I224-IF(I$18&gt;74,(I224/I$25)*$C$10)</f>
        <v/>
      </c>
      <c r="J225" s="61">
        <f>+J224-IF(J$18&gt;74,(J224/J$25)*$C$10)</f>
        <v/>
      </c>
      <c r="K225" s="61">
        <f>+K224-IF(K$18&gt;74,(K224/K$25)*$C$10)</f>
        <v/>
      </c>
      <c r="L225" s="61">
        <f>+L224-IF(L$18&gt;74,(L224/L$25)*$C$10)</f>
        <v/>
      </c>
      <c r="M225" s="61">
        <f>+M224-IF(M$18&gt;74,(M224/M$25)*$C$10)</f>
        <v/>
      </c>
      <c r="N225" s="61">
        <f>+N224-IF(N$18&gt;74,(N224/N$25)*$C$10)</f>
        <v/>
      </c>
      <c r="O225" s="61">
        <f>+O224-IF(O$18&gt;74,(O224/O$25)*$C$10)</f>
        <v/>
      </c>
      <c r="P225" s="61">
        <f>+P224-IF(P$18&gt;74,(P224/P$25)*$C$10)</f>
        <v/>
      </c>
      <c r="Q225" s="61">
        <f>+Q224-IF(Q$18&gt;74,(Q224/Q$25)*$C$10)</f>
        <v/>
      </c>
      <c r="R225" s="61">
        <f>+R224-IF(R$18&gt;74,(R224/R$25)*$C$10)</f>
        <v/>
      </c>
      <c r="S225" s="61">
        <f>+S224-IF(S$18&gt;74,(S224/S$25)*$C$10)</f>
        <v/>
      </c>
      <c r="T225" s="61">
        <f>+T224-IF(T$18&gt;74,(T224/T$25)*$C$10)</f>
        <v/>
      </c>
      <c r="U225" s="61">
        <f>+U224-IF(U$18&gt;74,(U224/U$25)*$C$10)</f>
        <v/>
      </c>
      <c r="V225" s="61">
        <f>+V224-IF(V$18&gt;74,(V224/V$25)*$C$10)</f>
        <v/>
      </c>
      <c r="W225" s="61">
        <f>+W224-IF(W$18&gt;74,(W224/W$25)*$C$10)</f>
        <v/>
      </c>
      <c r="X225" s="61">
        <f>+X224-IF(X$18&gt;74,(X224/X$25)*$C$10)</f>
        <v/>
      </c>
      <c r="Y225" s="61">
        <f>+Y224-IF(Y$18&gt;74,(Y224/Y$25)*$C$10)</f>
        <v/>
      </c>
      <c r="Z225" s="61">
        <f>+Z224-IF(Z$18&gt;74,(Z224/Z$25)*$C$10)</f>
        <v/>
      </c>
      <c r="AA225" s="61">
        <f>+AA224-IF(AA$18&gt;74,(AA224/AA$25)*$C$10)</f>
        <v/>
      </c>
      <c r="AB225" s="61">
        <f>+AB224-IF(AB$18&gt;74,(AB224/AB$25)*$C$10)</f>
        <v/>
      </c>
      <c r="AC225" s="61">
        <f>+AC224-IF(AC$18&gt;74,(AC224/AC$25)*$C$10)</f>
        <v/>
      </c>
      <c r="AD225" s="61">
        <f>+AD224-IF(AD$18&gt;74,(AD224/AD$25)*$C$10)</f>
        <v/>
      </c>
      <c r="AE225" s="61">
        <f>+AE224-IF(AE$18&gt;74,(AE224/AE$25)*$C$10)</f>
        <v/>
      </c>
      <c r="AF225" s="61">
        <f>+AF224-IF(AF$18&gt;74,(AF224/AF$25)*$C$10)</f>
        <v/>
      </c>
      <c r="AG225" s="61">
        <f>+AG224-IF(AG$18&gt;74,(AG224/AG$25)*$C$10)</f>
        <v/>
      </c>
      <c r="AH225" s="61">
        <f>+AH224-IF(AH$18&gt;74,(AH224/AH$25)*$C$10)</f>
        <v/>
      </c>
      <c r="AI225" s="61">
        <f>+AI224-IF(AI$18&gt;74,(AI224/AI$25)*$C$10)</f>
        <v/>
      </c>
      <c r="AJ225" s="61">
        <f>+AJ224-IF(AJ$18&gt;74,(AJ224/AJ$25)*$C$10)</f>
        <v/>
      </c>
      <c r="AK225" s="61">
        <f>+AK224-IF(AK$18&gt;74,(AK224/AK$25)*$C$10)</f>
        <v/>
      </c>
      <c r="AL225" s="61">
        <f>+AL224-IF(AL$18&gt;74,(AL224/AL$25)*$C$10)</f>
        <v/>
      </c>
      <c r="AM225" s="61">
        <f>+AM224-IF(AM$18&gt;74,(AM224/AM$25)*$C$10)</f>
        <v/>
      </c>
      <c r="AN225" s="61">
        <f>+AN224-IF(AN$18&gt;74,(AN224/AN$25)*$C$10)</f>
        <v/>
      </c>
      <c r="AO225" s="61">
        <f>+AO224-IF(AO$18&gt;74,(AO224/AO$25)*$C$10)</f>
        <v/>
      </c>
      <c r="AP225" s="61">
        <f>+AP224-IF(AP$18&gt;74,(AP224/AP$25)*$C$10)</f>
        <v/>
      </c>
      <c r="AQ225" s="61">
        <f>+AQ224-IF(AQ$18&gt;74,(AQ224/AQ$25)*$C$10)</f>
        <v/>
      </c>
      <c r="AR225" s="61">
        <f>+AR224-IF(AR$18&gt;74,(AR224/AR$25)*$C$10)</f>
        <v/>
      </c>
      <c r="AS225" s="61">
        <f>+AS224-IF(AS$18&gt;74,(AS224/AS$25)*$C$10)</f>
        <v/>
      </c>
      <c r="AT225" s="61">
        <f>+AT224-IF(AT$18&gt;74,(AT224/AT$25)*$C$10)</f>
        <v/>
      </c>
      <c r="AU225" s="61">
        <f>+AU224-IF(AU$18&gt;74,(AU224/AU$25)*$C$10)</f>
        <v/>
      </c>
      <c r="AV225" s="61">
        <f>+AV224-IF(AV$18&gt;74,(AV224/AV$25)*$C$10)</f>
        <v/>
      </c>
      <c r="AW225" s="61">
        <f>+AW224-IF(AW$18&gt;74,(AW224/AW$25)*$C$10)</f>
        <v/>
      </c>
      <c r="AX225" s="35">
        <f>IF(AW225&gt;0,1,0)</f>
        <v/>
      </c>
      <c r="AY225" s="35">
        <f>IF(AL225&gt;0,1,0)</f>
        <v/>
      </c>
      <c r="AZ225" s="35">
        <f>IF(AG225&gt;0,1,0)</f>
        <v/>
      </c>
      <c r="BA225" s="35">
        <f>IF(AB225&gt;0,1,0)</f>
        <v/>
      </c>
      <c r="BB225" s="35">
        <f>IF(W225&gt;0,1,0)</f>
        <v/>
      </c>
    </row>
    <row r="226">
      <c r="B226" s="154" t="inlineStr">
        <is>
          <t>trial 100</t>
        </is>
      </c>
      <c r="C226" s="155">
        <f>+start-$C$24</f>
        <v/>
      </c>
      <c r="D226" s="156">
        <f>IF((C226&lt;=0),0,((C226-D$24)*Stock*(_xlfn.NORM.INV(RAND(),stock_ave,stock_std))+(C226-D$24)*Bonds*(_xlfn.NORM.INV(RAND(),bond_ave,bond_std))+(C226-D$24)*cash*(_xlfn.NORM.INV(RAND(),cash_ave,cash_std))+(C226-D$24)))</f>
        <v/>
      </c>
      <c r="E226" s="156">
        <f>IF((D226&lt;=0),0,((D226-E$24)*Stock*(_xlfn.NORM.INV(RAND(),stock_ave,stock_std))+(D226-E$24)*Bonds*(_xlfn.NORM.INV(RAND(),bond_ave,bond_std))+(D226-E$24)*cash*(_xlfn.NORM.INV(RAND(),cash_ave,cash_std))+(D226-E$24)))</f>
        <v/>
      </c>
      <c r="F226" s="156">
        <f>IF((E226&lt;=0),0,((E226-F$24)*Stock*(_xlfn.NORM.INV(RAND(),stock_ave,stock_std))+(E226-F$24)*Bonds*(_xlfn.NORM.INV(RAND(),bond_ave,bond_std))+(E226-F$24)*cash*(_xlfn.NORM.INV(RAND(),cash_ave,cash_std))+(E226-F$24)))</f>
        <v/>
      </c>
      <c r="G226" s="156">
        <f>IF((F226&lt;=0),0,((F226-G$24)*Stock*(_xlfn.NORM.INV(RAND(),stock_ave,stock_std))+(F226-G$24)*Bonds*(_xlfn.NORM.INV(RAND(),bond_ave,bond_std))+(F226-G$24)*cash*(_xlfn.NORM.INV(RAND(),cash_ave,cash_std))+(F226-G$24)))</f>
        <v/>
      </c>
      <c r="H226" s="156">
        <f>IF((G226&lt;=0),0,((G226-H$24)*Stock*(_xlfn.NORM.INV(RAND(),stock_ave,stock_std))+(G226-H$24)*Bonds*(_xlfn.NORM.INV(RAND(),bond_ave,bond_std))+(G226-H$24)*cash*(_xlfn.NORM.INV(RAND(),cash_ave,cash_std))+(G226-H$24)))</f>
        <v/>
      </c>
      <c r="I226" s="156">
        <f>IF((H226&lt;=0),0,((H226-I$24)*Stock*(_xlfn.NORM.INV(RAND(),stock_ave,stock_std))+(H226-I$24)*Bonds*(_xlfn.NORM.INV(RAND(),bond_ave,bond_std))+(H226-I$24)*cash*(_xlfn.NORM.INV(RAND(),cash_ave,cash_std))+(H226-I$24)))</f>
        <v/>
      </c>
      <c r="J226" s="156">
        <f>IF((I226&lt;=0),0,((I226-J$24)*Stock*(_xlfn.NORM.INV(RAND(),stock_ave,stock_std))+(I226-J$24)*Bonds*(_xlfn.NORM.INV(RAND(),bond_ave,bond_std))+(I226-J$24)*cash*(_xlfn.NORM.INV(RAND(),cash_ave,cash_std))+(I226-J$24)))</f>
        <v/>
      </c>
      <c r="K226" s="156">
        <f>IF((J226&lt;=0),0,((J226-K$24)*Stock*(_xlfn.NORM.INV(RAND(),stock_ave,stock_std))+(J226-K$24)*Bonds*(_xlfn.NORM.INV(RAND(),bond_ave,bond_std))+(J226-K$24)*cash*(_xlfn.NORM.INV(RAND(),cash_ave,cash_std))+(J226-K$24)))</f>
        <v/>
      </c>
      <c r="L226" s="156">
        <f>IF((K226&lt;=0),0,((K226-L$24)*Stock*(_xlfn.NORM.INV(RAND(),stock_ave,stock_std))+(K226-L$24)*Bonds*(_xlfn.NORM.INV(RAND(),bond_ave,bond_std))+(K226-L$24)*cash*(_xlfn.NORM.INV(RAND(),cash_ave,cash_std))+(K226-L$24)))</f>
        <v/>
      </c>
      <c r="M226" s="156">
        <f>IF((L226&lt;=0),0,((L226-M$24)*Stock*(_xlfn.NORM.INV(RAND(),stock_ave,stock_std))+(L226-M$24)*Bonds*(_xlfn.NORM.INV(RAND(),bond_ave,bond_std))+(L226-M$24)*cash*(_xlfn.NORM.INV(RAND(),cash_ave,cash_std))+(L226-M$24)))</f>
        <v/>
      </c>
      <c r="N226" s="156">
        <f>IF((M226&lt;=0),0,((M226-N$24)*Stock*(_xlfn.NORM.INV(RAND(),stock_ave,stock_std))+(M226-N$24)*Bonds*(_xlfn.NORM.INV(RAND(),bond_ave,bond_std))+(M226-N$24)*cash*(_xlfn.NORM.INV(RAND(),cash_ave,cash_std))+(M226-N$24)))</f>
        <v/>
      </c>
      <c r="O226" s="156">
        <f>IF((N226&lt;=0),0,((N226-O$24)*Stock*(_xlfn.NORM.INV(RAND(),stock_ave,stock_std))+(N226-O$24)*Bonds*(_xlfn.NORM.INV(RAND(),bond_ave,bond_std))+(N226-O$24)*cash*(_xlfn.NORM.INV(RAND(),cash_ave,cash_std))+(N226-O$24)))</f>
        <v/>
      </c>
      <c r="P226" s="156">
        <f>IF((O226&lt;=0),0,((O226-P$24)*Stock*(_xlfn.NORM.INV(RAND(),stock_ave,stock_std))+(O226-P$24)*Bonds*(_xlfn.NORM.INV(RAND(),bond_ave,bond_std))+(O226-P$24)*cash*(_xlfn.NORM.INV(RAND(),cash_ave,cash_std))+(O226-P$24)))</f>
        <v/>
      </c>
      <c r="Q226" s="156">
        <f>IF((P226&lt;=0),0,((P226-Q$24)*Stock*(_xlfn.NORM.INV(RAND(),stock_ave,stock_std))+(P226-Q$24)*Bonds*(_xlfn.NORM.INV(RAND(),bond_ave,bond_std))+(P226-Q$24)*cash*(_xlfn.NORM.INV(RAND(),cash_ave,cash_std))+(P226-Q$24)))</f>
        <v/>
      </c>
      <c r="R226" s="156">
        <f>IF((Q226&lt;=0),0,((Q226-R$24)*Stock*(_xlfn.NORM.INV(RAND(),stock_ave,stock_std))+(Q226-R$24)*Bonds*(_xlfn.NORM.INV(RAND(),bond_ave,bond_std))+(Q226-R$24)*cash*(_xlfn.NORM.INV(RAND(),cash_ave,cash_std))+(Q226-R$24)))</f>
        <v/>
      </c>
      <c r="S226" s="156">
        <f>IF((R226&lt;=0),0,((R226-S$24)*Stock*(_xlfn.NORM.INV(RAND(),stock_ave,stock_std))+(R226-S$24)*Bonds*(_xlfn.NORM.INV(RAND(),bond_ave,bond_std))+(R226-S$24)*cash*(_xlfn.NORM.INV(RAND(),cash_ave,cash_std))+(R226-S$24)))</f>
        <v/>
      </c>
      <c r="T226" s="156">
        <f>IF((S226&lt;=0),0,((S226-T$24)*Stock*(_xlfn.NORM.INV(RAND(),stock_ave,stock_std))+(S226-T$24)*Bonds*(_xlfn.NORM.INV(RAND(),bond_ave,bond_std))+(S226-T$24)*cash*(_xlfn.NORM.INV(RAND(),cash_ave,cash_std))+(S226-T$24)))</f>
        <v/>
      </c>
      <c r="U226" s="156">
        <f>IF((T226&lt;=0),0,((T226-U$24)*Stock*(_xlfn.NORM.INV(RAND(),stock_ave,stock_std))+(T226-U$24)*Bonds*(_xlfn.NORM.INV(RAND(),bond_ave,bond_std))+(T226-U$24)*cash*(_xlfn.NORM.INV(RAND(),cash_ave,cash_std))+(T226-U$24)))</f>
        <v/>
      </c>
      <c r="V226" s="156">
        <f>IF((U226&lt;=0),0,((U226-V$24)*Stock*(_xlfn.NORM.INV(RAND(),stock_ave,stock_std))+(U226-V$24)*Bonds*(_xlfn.NORM.INV(RAND(),bond_ave,bond_std))+(U226-V$24)*cash*(_xlfn.NORM.INV(RAND(),cash_ave,cash_std))+(U226-V$24)))</f>
        <v/>
      </c>
      <c r="W226" s="156">
        <f>IF((V226&lt;=0),0,((V226-W$24)*Stock*(_xlfn.NORM.INV(RAND(),stock_ave,stock_std))+(V226-W$24)*Bonds*(_xlfn.NORM.INV(RAND(),bond_ave,bond_std))+(V226-W$24)*cash*(_xlfn.NORM.INV(RAND(),cash_ave,cash_std))+(V226-W$24)))</f>
        <v/>
      </c>
      <c r="X226" s="156">
        <f>IF((W226&lt;=0),0,((W226-X$24)*Stock*(_xlfn.NORM.INV(RAND(),stock_ave,stock_std))+(W226-X$24)*Bonds*(_xlfn.NORM.INV(RAND(),bond_ave,bond_std))+(W226-X$24)*cash*(_xlfn.NORM.INV(RAND(),cash_ave,cash_std))+(W226-X$24)))</f>
        <v/>
      </c>
      <c r="Y226" s="156">
        <f>IF((X226&lt;=0),0,((X226-Y$24)*Stock*(_xlfn.NORM.INV(RAND(),stock_ave,stock_std))+(X226-Y$24)*Bonds*(_xlfn.NORM.INV(RAND(),bond_ave,bond_std))+(X226-Y$24)*cash*(_xlfn.NORM.INV(RAND(),cash_ave,cash_std))+(X226-Y$24)))</f>
        <v/>
      </c>
      <c r="Z226" s="156">
        <f>IF((Y226&lt;=0),0,((Y226-Z$24)*Stock*(_xlfn.NORM.INV(RAND(),stock_ave,stock_std))+(Y226-Z$24)*Bonds*(_xlfn.NORM.INV(RAND(),bond_ave,bond_std))+(Y226-Z$24)*cash*(_xlfn.NORM.INV(RAND(),cash_ave,cash_std))+(Y226-Z$24)))</f>
        <v/>
      </c>
      <c r="AA226" s="156">
        <f>IF((Z226&lt;=0),0,((Z226-AA$24)*Stock*(_xlfn.NORM.INV(RAND(),stock_ave,stock_std))+(Z226-AA$24)*Bonds*(_xlfn.NORM.INV(RAND(),bond_ave,bond_std))+(Z226-AA$24)*cash*(_xlfn.NORM.INV(RAND(),cash_ave,cash_std))+(Z226-AA$24)))</f>
        <v/>
      </c>
      <c r="AB226" s="156">
        <f>IF((AA226&lt;=0),0,((AA226-AB$24)*Stock*(_xlfn.NORM.INV(RAND(),stock_ave,stock_std))+(AA226-AB$24)*Bonds*(_xlfn.NORM.INV(RAND(),bond_ave,bond_std))+(AA226-AB$24)*cash*(_xlfn.NORM.INV(RAND(),cash_ave,cash_std))+(AA226-AB$24)))</f>
        <v/>
      </c>
      <c r="AC226" s="156">
        <f>IF((AB226&lt;=0),0,((AB226-AC$24)*Stock*(_xlfn.NORM.INV(RAND(),stock_ave,stock_std))+(AB226-AC$24)*Bonds*(_xlfn.NORM.INV(RAND(),bond_ave,bond_std))+(AB226-AC$24)*cash*(_xlfn.NORM.INV(RAND(),cash_ave,cash_std))+(AB226-AC$24)))</f>
        <v/>
      </c>
      <c r="AD226" s="156">
        <f>IF((AC226&lt;=0),0,((AC226-AD$24)*Stock*(_xlfn.NORM.INV(RAND(),stock_ave,stock_std))+(AC226-AD$24)*Bonds*(_xlfn.NORM.INV(RAND(),bond_ave,bond_std))+(AC226-AD$24)*cash*(_xlfn.NORM.INV(RAND(),cash_ave,cash_std))+(AC226-AD$24)))</f>
        <v/>
      </c>
      <c r="AE226" s="156">
        <f>IF((AD226&lt;=0),0,((AD226-AE$24)*Stock*(_xlfn.NORM.INV(RAND(),stock_ave,stock_std))+(AD226-AE$24)*Bonds*(_xlfn.NORM.INV(RAND(),bond_ave,bond_std))+(AD226-AE$24)*cash*(_xlfn.NORM.INV(RAND(),cash_ave,cash_std))+(AD226-AE$24)))</f>
        <v/>
      </c>
      <c r="AF226" s="156">
        <f>IF((AE226&lt;=0),0,((AE226-AF$24)*Stock*(_xlfn.NORM.INV(RAND(),stock_ave,stock_std))+(AE226-AF$24)*Bonds*(_xlfn.NORM.INV(RAND(),bond_ave,bond_std))+(AE226-AF$24)*cash*(_xlfn.NORM.INV(RAND(),cash_ave,cash_std))+(AE226-AF$24)))</f>
        <v/>
      </c>
      <c r="AG226" s="156">
        <f>IF((AF226&lt;=0),0,((AF226-AG$24)*Stock*(_xlfn.NORM.INV(RAND(),stock_ave,stock_std))+(AF226-AG$24)*Bonds*(_xlfn.NORM.INV(RAND(),bond_ave,bond_std))+(AF226-AG$24)*cash*(_xlfn.NORM.INV(RAND(),cash_ave,cash_std))+(AF226-AG$24)))</f>
        <v/>
      </c>
      <c r="AH226" s="156">
        <f>IF((AG226&lt;=0),0,((AG226-AH$24)*Stock*(_xlfn.NORM.INV(RAND(),stock_ave,stock_std))+(AG226-AH$24)*Bonds*(_xlfn.NORM.INV(RAND(),bond_ave,bond_std))+(AG226-AH$24)*cash*(_xlfn.NORM.INV(RAND(),cash_ave,cash_std))+(AG226-AH$24)))</f>
        <v/>
      </c>
      <c r="AI226" s="156">
        <f>IF((AH226&lt;=0),0,((AH226-AI$24)*Stock*(_xlfn.NORM.INV(RAND(),stock_ave,stock_std))+(AH226-AI$24)*Bonds*(_xlfn.NORM.INV(RAND(),bond_ave,bond_std))+(AH226-AI$24)*cash*(_xlfn.NORM.INV(RAND(),cash_ave,cash_std))+(AH226-AI$24)))</f>
        <v/>
      </c>
      <c r="AJ226" s="156">
        <f>IF((AI226&lt;=0),0,((AI226-AJ$24)*Stock*(_xlfn.NORM.INV(RAND(),stock_ave,stock_std))+(AI226-AJ$24)*Bonds*(_xlfn.NORM.INV(RAND(),bond_ave,bond_std))+(AI226-AJ$24)*cash*(_xlfn.NORM.INV(RAND(),cash_ave,cash_std))+(AI226-AJ$24)))</f>
        <v/>
      </c>
      <c r="AK226" s="156">
        <f>IF((AJ226&lt;=0),0,((AJ226-AK$24)*Stock*(_xlfn.NORM.INV(RAND(),stock_ave,stock_std))+(AJ226-AK$24)*Bonds*(_xlfn.NORM.INV(RAND(),bond_ave,bond_std))+(AJ226-AK$24)*cash*(_xlfn.NORM.INV(RAND(),cash_ave,cash_std))+(AJ226-AK$24)))</f>
        <v/>
      </c>
      <c r="AL226" s="156">
        <f>IF((AK226&lt;=0),0,((AK226-AL$24)*Stock*(_xlfn.NORM.INV(RAND(),stock_ave,stock_std))+(AK226-AL$24)*Bonds*(_xlfn.NORM.INV(RAND(),bond_ave,bond_std))+(AK226-AL$24)*cash*(_xlfn.NORM.INV(RAND(),cash_ave,cash_std))+(AK226-AL$24)))</f>
        <v/>
      </c>
      <c r="AM226" s="156">
        <f>IF((AL226&lt;=0),0,((AL226-AM$24)*Stock*(_xlfn.NORM.INV(RAND(),stock_ave,stock_std))+(AL226-AM$24)*Bonds*(_xlfn.NORM.INV(RAND(),bond_ave,bond_std))+(AL226-AM$24)*cash*(_xlfn.NORM.INV(RAND(),cash_ave,cash_std))+(AL226-AM$24)))</f>
        <v/>
      </c>
      <c r="AN226" s="156">
        <f>IF((AM226&lt;=0),0,((AM226-AN$24)*Stock*(_xlfn.NORM.INV(RAND(),stock_ave,stock_std))+(AM226-AN$24)*Bonds*(_xlfn.NORM.INV(RAND(),bond_ave,bond_std))+(AM226-AN$24)*cash*(_xlfn.NORM.INV(RAND(),cash_ave,cash_std))+(AM226-AN$24)))</f>
        <v/>
      </c>
      <c r="AO226" s="156">
        <f>IF((AN226&lt;=0),0,((AN226-AO$24)*Stock*(_xlfn.NORM.INV(RAND(),stock_ave,stock_std))+(AN226-AO$24)*Bonds*(_xlfn.NORM.INV(RAND(),bond_ave,bond_std))+(AN226-AO$24)*cash*(_xlfn.NORM.INV(RAND(),cash_ave,cash_std))+(AN226-AO$24)))</f>
        <v/>
      </c>
      <c r="AP226" s="156">
        <f>IF((AO226&lt;=0),0,((AO226-AP$24)*Stock*(_xlfn.NORM.INV(RAND(),stock_ave,stock_std))+(AO226-AP$24)*Bonds*(_xlfn.NORM.INV(RAND(),bond_ave,bond_std))+(AO226-AP$24)*cash*(_xlfn.NORM.INV(RAND(),cash_ave,cash_std))+(AO226-AP$24)))</f>
        <v/>
      </c>
      <c r="AQ226" s="156">
        <f>IF((AP226&lt;=0),0,((AP226-AQ$24)*Stock*(_xlfn.NORM.INV(RAND(),stock_ave,stock_std))+(AP226-AQ$24)*Bonds*(_xlfn.NORM.INV(RAND(),bond_ave,bond_std))+(AP226-AQ$24)*cash*(_xlfn.NORM.INV(RAND(),cash_ave,cash_std))+(AP226-AQ$24)))</f>
        <v/>
      </c>
      <c r="AR226" s="156">
        <f>IF((AQ226&lt;=0),0,((AQ226-AR$24)*Stock*(_xlfn.NORM.INV(RAND(),stock_ave,stock_std))+(AQ226-AR$24)*Bonds*(_xlfn.NORM.INV(RAND(),bond_ave,bond_std))+(AQ226-AR$24)*cash*(_xlfn.NORM.INV(RAND(),cash_ave,cash_std))+(AQ226-AR$24)))</f>
        <v/>
      </c>
      <c r="AS226" s="156">
        <f>IF((AR226&lt;=0),0,((AR226-AS$24)*Stock*(_xlfn.NORM.INV(RAND(),stock_ave,stock_std))+(AR226-AS$24)*Bonds*(_xlfn.NORM.INV(RAND(),bond_ave,bond_std))+(AR226-AS$24)*cash*(_xlfn.NORM.INV(RAND(),cash_ave,cash_std))+(AR226-AS$24)))</f>
        <v/>
      </c>
      <c r="AT226" s="156">
        <f>IF((AS226&lt;=0),0,((AS226-AT$24)*Stock*(_xlfn.NORM.INV(RAND(),stock_ave,stock_std))+(AS226-AT$24)*Bonds*(_xlfn.NORM.INV(RAND(),bond_ave,bond_std))+(AS226-AT$24)*cash*(_xlfn.NORM.INV(RAND(),cash_ave,cash_std))+(AS226-AT$24)))</f>
        <v/>
      </c>
      <c r="AU226" s="156">
        <f>IF((AT226&lt;=0),0,((AT226-AU$24)*Stock*(_xlfn.NORM.INV(RAND(),stock_ave,stock_std))+(AT226-AU$24)*Bonds*(_xlfn.NORM.INV(RAND(),bond_ave,bond_std))+(AT226-AU$24)*cash*(_xlfn.NORM.INV(RAND(),cash_ave,cash_std))+(AT226-AU$24)))</f>
        <v/>
      </c>
      <c r="AV226" s="156">
        <f>IF((AU226&lt;=0),0,((AU226-AV$24)*Stock*(_xlfn.NORM.INV(RAND(),stock_ave,stock_std))+(AU226-AV$24)*Bonds*(_xlfn.NORM.INV(RAND(),bond_ave,bond_std))+(AU226-AV$24)*cash*(_xlfn.NORM.INV(RAND(),cash_ave,cash_std))+(AU226-AV$24)))</f>
        <v/>
      </c>
      <c r="AW226" s="156">
        <f>IF((AV226&lt;=0),0,((AV226-AW$24)*Stock*(_xlfn.NORM.INV(RAND(),stock_ave,stock_std))+(AV226-AW$24)*Bonds*(_xlfn.NORM.INV(RAND(),bond_ave,bond_std))+(AV226-AW$24)*cash*(_xlfn.NORM.INV(RAND(),cash_ave,cash_std))+(AV226-AW$24)))</f>
        <v/>
      </c>
      <c r="AX226" s="159" t="n"/>
      <c r="AY226" s="159" t="n"/>
      <c r="AZ226" s="159" t="n"/>
      <c r="BA226" s="159" t="n"/>
      <c r="BB226" s="159" t="n"/>
    </row>
    <row r="227">
      <c r="C227" s="147" t="n"/>
      <c r="D227" s="61">
        <f>+D226-IF(D$18&gt;74,(D226/D$25)*$C$10)</f>
        <v/>
      </c>
      <c r="E227" s="61">
        <f>+E226-IF(E$18&gt;74,(E226/E$25)*$C$10)</f>
        <v/>
      </c>
      <c r="F227" s="61">
        <f>+F226-IF(F$18&gt;74,(F226/F$25)*$C$10)</f>
        <v/>
      </c>
      <c r="G227" s="61">
        <f>+G226-IF(G$18&gt;74,(G226/G$25)*$C$10)</f>
        <v/>
      </c>
      <c r="H227" s="61">
        <f>+H226-IF(H$18&gt;74,(H226/H$25)*$C$10)</f>
        <v/>
      </c>
      <c r="I227" s="61">
        <f>+I226-IF(I$18&gt;74,(I226/I$25)*$C$10)</f>
        <v/>
      </c>
      <c r="J227" s="61">
        <f>+J226-IF(J$18&gt;74,(J226/J$25)*$C$10)</f>
        <v/>
      </c>
      <c r="K227" s="61">
        <f>+K226-IF(K$18&gt;74,(K226/K$25)*$C$10)</f>
        <v/>
      </c>
      <c r="L227" s="61">
        <f>+L226-IF(L$18&gt;74,(L226/L$25)*$C$10)</f>
        <v/>
      </c>
      <c r="M227" s="61">
        <f>+M226-IF(M$18&gt;74,(M226/M$25)*$C$10)</f>
        <v/>
      </c>
      <c r="N227" s="61">
        <f>+N226-IF(N$18&gt;74,(N226/N$25)*$C$10)</f>
        <v/>
      </c>
      <c r="O227" s="61">
        <f>+O226-IF(O$18&gt;74,(O226/O$25)*$C$10)</f>
        <v/>
      </c>
      <c r="P227" s="61">
        <f>+P226-IF(P$18&gt;74,(P226/P$25)*$C$10)</f>
        <v/>
      </c>
      <c r="Q227" s="61">
        <f>+Q226-IF(Q$18&gt;74,(Q226/Q$25)*$C$10)</f>
        <v/>
      </c>
      <c r="R227" s="61">
        <f>+R226-IF(R$18&gt;74,(R226/R$25)*$C$10)</f>
        <v/>
      </c>
      <c r="S227" s="61">
        <f>+S226-IF(S$18&gt;74,(S226/S$25)*$C$10)</f>
        <v/>
      </c>
      <c r="T227" s="61">
        <f>+T226-IF(T$18&gt;74,(T226/T$25)*$C$10)</f>
        <v/>
      </c>
      <c r="U227" s="61">
        <f>+U226-IF(U$18&gt;74,(U226/U$25)*$C$10)</f>
        <v/>
      </c>
      <c r="V227" s="61">
        <f>+V226-IF(V$18&gt;74,(V226/V$25)*$C$10)</f>
        <v/>
      </c>
      <c r="W227" s="61">
        <f>+W226-IF(W$18&gt;74,(W226/W$25)*$C$10)</f>
        <v/>
      </c>
      <c r="X227" s="61">
        <f>+X226-IF(X$18&gt;74,(X226/X$25)*$C$10)</f>
        <v/>
      </c>
      <c r="Y227" s="61">
        <f>+Y226-IF(Y$18&gt;74,(Y226/Y$25)*$C$10)</f>
        <v/>
      </c>
      <c r="Z227" s="61">
        <f>+Z226-IF(Z$18&gt;74,(Z226/Z$25)*$C$10)</f>
        <v/>
      </c>
      <c r="AA227" s="61">
        <f>+AA226-IF(AA$18&gt;74,(AA226/AA$25)*$C$10)</f>
        <v/>
      </c>
      <c r="AB227" s="61">
        <f>+AB226-IF(AB$18&gt;74,(AB226/AB$25)*$C$10)</f>
        <v/>
      </c>
      <c r="AC227" s="61">
        <f>+AC226-IF(AC$18&gt;74,(AC226/AC$25)*$C$10)</f>
        <v/>
      </c>
      <c r="AD227" s="61">
        <f>+AD226-IF(AD$18&gt;74,(AD226/AD$25)*$C$10)</f>
        <v/>
      </c>
      <c r="AE227" s="61">
        <f>+AE226-IF(AE$18&gt;74,(AE226/AE$25)*$C$10)</f>
        <v/>
      </c>
      <c r="AF227" s="61">
        <f>+AF226-IF(AF$18&gt;74,(AF226/AF$25)*$C$10)</f>
        <v/>
      </c>
      <c r="AG227" s="61">
        <f>+AG226-IF(AG$18&gt;74,(AG226/AG$25)*$C$10)</f>
        <v/>
      </c>
      <c r="AH227" s="61">
        <f>+AH226-IF(AH$18&gt;74,(AH226/AH$25)*$C$10)</f>
        <v/>
      </c>
      <c r="AI227" s="61">
        <f>+AI226-IF(AI$18&gt;74,(AI226/AI$25)*$C$10)</f>
        <v/>
      </c>
      <c r="AJ227" s="61">
        <f>+AJ226-IF(AJ$18&gt;74,(AJ226/AJ$25)*$C$10)</f>
        <v/>
      </c>
      <c r="AK227" s="61">
        <f>+AK226-IF(AK$18&gt;74,(AK226/AK$25)*$C$10)</f>
        <v/>
      </c>
      <c r="AL227" s="61">
        <f>+AL226-IF(AL$18&gt;74,(AL226/AL$25)*$C$10)</f>
        <v/>
      </c>
      <c r="AM227" s="61">
        <f>+AM226-IF(AM$18&gt;74,(AM226/AM$25)*$C$10)</f>
        <v/>
      </c>
      <c r="AN227" s="61">
        <f>+AN226-IF(AN$18&gt;74,(AN226/AN$25)*$C$10)</f>
        <v/>
      </c>
      <c r="AO227" s="61">
        <f>+AO226-IF(AO$18&gt;74,(AO226/AO$25)*$C$10)</f>
        <v/>
      </c>
      <c r="AP227" s="61">
        <f>+AP226-IF(AP$18&gt;74,(AP226/AP$25)*$C$10)</f>
        <v/>
      </c>
      <c r="AQ227" s="61">
        <f>+AQ226-IF(AQ$18&gt;74,(AQ226/AQ$25)*$C$10)</f>
        <v/>
      </c>
      <c r="AR227" s="61">
        <f>+AR226-IF(AR$18&gt;74,(AR226/AR$25)*$C$10)</f>
        <v/>
      </c>
      <c r="AS227" s="61">
        <f>+AS226-IF(AS$18&gt;74,(AS226/AS$25)*$C$10)</f>
        <v/>
      </c>
      <c r="AT227" s="61">
        <f>+AT226-IF(AT$18&gt;74,(AT226/AT$25)*$C$10)</f>
        <v/>
      </c>
      <c r="AU227" s="61">
        <f>+AU226-IF(AU$18&gt;74,(AU226/AU$25)*$C$10)</f>
        <v/>
      </c>
      <c r="AV227" s="61">
        <f>+AV226-IF(AV$18&gt;74,(AV226/AV$25)*$C$10)</f>
        <v/>
      </c>
      <c r="AW227" s="61">
        <f>+AW226-IF(AW$18&gt;74,(AW226/AW$25)*$C$10)</f>
        <v/>
      </c>
      <c r="AX227" s="35">
        <f>IF(AW227&gt;0,1,0)</f>
        <v/>
      </c>
      <c r="AY227" s="35">
        <f>IF(AL227&gt;0,1,0)</f>
        <v/>
      </c>
      <c r="AZ227" s="35">
        <f>IF(AG227&gt;0,1,0)</f>
        <v/>
      </c>
      <c r="BA227" s="35">
        <f>IF(AB227&gt;0,1,0)</f>
        <v/>
      </c>
      <c r="BB227" s="35">
        <f>IF(W227&gt;0,1,0)</f>
        <v/>
      </c>
    </row>
    <row r="228">
      <c r="B228" s="154" t="inlineStr">
        <is>
          <t>trial 101</t>
        </is>
      </c>
      <c r="C228" s="155">
        <f>+start-$C$24</f>
        <v/>
      </c>
      <c r="D228" s="156">
        <f>IF((C228&lt;=0),0,((C228-D$24)*Stock*(_xlfn.NORM.INV(RAND(),stock_ave,stock_std))+(C228-D$24)*Bonds*(_xlfn.NORM.INV(RAND(),bond_ave,bond_std))+(C228-D$24)*cash*(_xlfn.NORM.INV(RAND(),cash_ave,cash_std))+(C228-D$24)))</f>
        <v/>
      </c>
      <c r="E228" s="156">
        <f>IF((D228&lt;=0),0,((D228-E$24)*Stock*(_xlfn.NORM.INV(RAND(),stock_ave,stock_std))+(D228-E$24)*Bonds*(_xlfn.NORM.INV(RAND(),bond_ave,bond_std))+(D228-E$24)*cash*(_xlfn.NORM.INV(RAND(),cash_ave,cash_std))+(D228-E$24)))</f>
        <v/>
      </c>
      <c r="F228" s="156">
        <f>IF((E228&lt;=0),0,((E228-F$24)*Stock*(_xlfn.NORM.INV(RAND(),stock_ave,stock_std))+(E228-F$24)*Bonds*(_xlfn.NORM.INV(RAND(),bond_ave,bond_std))+(E228-F$24)*cash*(_xlfn.NORM.INV(RAND(),cash_ave,cash_std))+(E228-F$24)))</f>
        <v/>
      </c>
      <c r="G228" s="156">
        <f>IF((F228&lt;=0),0,((F228-G$24)*Stock*(_xlfn.NORM.INV(RAND(),stock_ave,stock_std))+(F228-G$24)*Bonds*(_xlfn.NORM.INV(RAND(),bond_ave,bond_std))+(F228-G$24)*cash*(_xlfn.NORM.INV(RAND(),cash_ave,cash_std))+(F228-G$24)))</f>
        <v/>
      </c>
      <c r="H228" s="156">
        <f>IF((G228&lt;=0),0,((G228-H$24)*Stock*(_xlfn.NORM.INV(RAND(),stock_ave,stock_std))+(G228-H$24)*Bonds*(_xlfn.NORM.INV(RAND(),bond_ave,bond_std))+(G228-H$24)*cash*(_xlfn.NORM.INV(RAND(),cash_ave,cash_std))+(G228-H$24)))</f>
        <v/>
      </c>
      <c r="I228" s="156">
        <f>IF((H228&lt;=0),0,((H228-I$24)*Stock*(_xlfn.NORM.INV(RAND(),stock_ave,stock_std))+(H228-I$24)*Bonds*(_xlfn.NORM.INV(RAND(),bond_ave,bond_std))+(H228-I$24)*cash*(_xlfn.NORM.INV(RAND(),cash_ave,cash_std))+(H228-I$24)))</f>
        <v/>
      </c>
      <c r="J228" s="156">
        <f>IF((I228&lt;=0),0,((I228-J$24)*Stock*(_xlfn.NORM.INV(RAND(),stock_ave,stock_std))+(I228-J$24)*Bonds*(_xlfn.NORM.INV(RAND(),bond_ave,bond_std))+(I228-J$24)*cash*(_xlfn.NORM.INV(RAND(),cash_ave,cash_std))+(I228-J$24)))</f>
        <v/>
      </c>
      <c r="K228" s="156">
        <f>IF((J228&lt;=0),0,((J228-K$24)*Stock*(_xlfn.NORM.INV(RAND(),stock_ave,stock_std))+(J228-K$24)*Bonds*(_xlfn.NORM.INV(RAND(),bond_ave,bond_std))+(J228-K$24)*cash*(_xlfn.NORM.INV(RAND(),cash_ave,cash_std))+(J228-K$24)))</f>
        <v/>
      </c>
      <c r="L228" s="156">
        <f>IF((K228&lt;=0),0,((K228-L$24)*Stock*(_xlfn.NORM.INV(RAND(),stock_ave,stock_std))+(K228-L$24)*Bonds*(_xlfn.NORM.INV(RAND(),bond_ave,bond_std))+(K228-L$24)*cash*(_xlfn.NORM.INV(RAND(),cash_ave,cash_std))+(K228-L$24)))</f>
        <v/>
      </c>
      <c r="M228" s="156">
        <f>IF((L228&lt;=0),0,((L228-M$24)*Stock*(_xlfn.NORM.INV(RAND(),stock_ave,stock_std))+(L228-M$24)*Bonds*(_xlfn.NORM.INV(RAND(),bond_ave,bond_std))+(L228-M$24)*cash*(_xlfn.NORM.INV(RAND(),cash_ave,cash_std))+(L228-M$24)))</f>
        <v/>
      </c>
      <c r="N228" s="156">
        <f>IF((M228&lt;=0),0,((M228-N$24)*Stock*(_xlfn.NORM.INV(RAND(),stock_ave,stock_std))+(M228-N$24)*Bonds*(_xlfn.NORM.INV(RAND(),bond_ave,bond_std))+(M228-N$24)*cash*(_xlfn.NORM.INV(RAND(),cash_ave,cash_std))+(M228-N$24)))</f>
        <v/>
      </c>
      <c r="O228" s="156">
        <f>IF((N228&lt;=0),0,((N228-O$24)*Stock*(_xlfn.NORM.INV(RAND(),stock_ave,stock_std))+(N228-O$24)*Bonds*(_xlfn.NORM.INV(RAND(),bond_ave,bond_std))+(N228-O$24)*cash*(_xlfn.NORM.INV(RAND(),cash_ave,cash_std))+(N228-O$24)))</f>
        <v/>
      </c>
      <c r="P228" s="156">
        <f>IF((O228&lt;=0),0,((O228-P$24)*Stock*(_xlfn.NORM.INV(RAND(),stock_ave,stock_std))+(O228-P$24)*Bonds*(_xlfn.NORM.INV(RAND(),bond_ave,bond_std))+(O228-P$24)*cash*(_xlfn.NORM.INV(RAND(),cash_ave,cash_std))+(O228-P$24)))</f>
        <v/>
      </c>
      <c r="Q228" s="156">
        <f>IF((P228&lt;=0),0,((P228-Q$24)*Stock*(_xlfn.NORM.INV(RAND(),stock_ave,stock_std))+(P228-Q$24)*Bonds*(_xlfn.NORM.INV(RAND(),bond_ave,bond_std))+(P228-Q$24)*cash*(_xlfn.NORM.INV(RAND(),cash_ave,cash_std))+(P228-Q$24)))</f>
        <v/>
      </c>
      <c r="R228" s="156">
        <f>IF((Q228&lt;=0),0,((Q228-R$24)*Stock*(_xlfn.NORM.INV(RAND(),stock_ave,stock_std))+(Q228-R$24)*Bonds*(_xlfn.NORM.INV(RAND(),bond_ave,bond_std))+(Q228-R$24)*cash*(_xlfn.NORM.INV(RAND(),cash_ave,cash_std))+(Q228-R$24)))</f>
        <v/>
      </c>
      <c r="S228" s="156">
        <f>IF((R228&lt;=0),0,((R228-S$24)*Stock*(_xlfn.NORM.INV(RAND(),stock_ave,stock_std))+(R228-S$24)*Bonds*(_xlfn.NORM.INV(RAND(),bond_ave,bond_std))+(R228-S$24)*cash*(_xlfn.NORM.INV(RAND(),cash_ave,cash_std))+(R228-S$24)))</f>
        <v/>
      </c>
      <c r="T228" s="156">
        <f>IF((S228&lt;=0),0,((S228-T$24)*Stock*(_xlfn.NORM.INV(RAND(),stock_ave,stock_std))+(S228-T$24)*Bonds*(_xlfn.NORM.INV(RAND(),bond_ave,bond_std))+(S228-T$24)*cash*(_xlfn.NORM.INV(RAND(),cash_ave,cash_std))+(S228-T$24)))</f>
        <v/>
      </c>
      <c r="U228" s="156">
        <f>IF((T228&lt;=0),0,((T228-U$24)*Stock*(_xlfn.NORM.INV(RAND(),stock_ave,stock_std))+(T228-U$24)*Bonds*(_xlfn.NORM.INV(RAND(),bond_ave,bond_std))+(T228-U$24)*cash*(_xlfn.NORM.INV(RAND(),cash_ave,cash_std))+(T228-U$24)))</f>
        <v/>
      </c>
      <c r="V228" s="156">
        <f>IF((U228&lt;=0),0,((U228-V$24)*Stock*(_xlfn.NORM.INV(RAND(),stock_ave,stock_std))+(U228-V$24)*Bonds*(_xlfn.NORM.INV(RAND(),bond_ave,bond_std))+(U228-V$24)*cash*(_xlfn.NORM.INV(RAND(),cash_ave,cash_std))+(U228-V$24)))</f>
        <v/>
      </c>
      <c r="W228" s="156">
        <f>IF((V228&lt;=0),0,((V228-W$24)*Stock*(_xlfn.NORM.INV(RAND(),stock_ave,stock_std))+(V228-W$24)*Bonds*(_xlfn.NORM.INV(RAND(),bond_ave,bond_std))+(V228-W$24)*cash*(_xlfn.NORM.INV(RAND(),cash_ave,cash_std))+(V228-W$24)))</f>
        <v/>
      </c>
      <c r="X228" s="156">
        <f>IF((W228&lt;=0),0,((W228-X$24)*Stock*(_xlfn.NORM.INV(RAND(),stock_ave,stock_std))+(W228-X$24)*Bonds*(_xlfn.NORM.INV(RAND(),bond_ave,bond_std))+(W228-X$24)*cash*(_xlfn.NORM.INV(RAND(),cash_ave,cash_std))+(W228-X$24)))</f>
        <v/>
      </c>
      <c r="Y228" s="156">
        <f>IF((X228&lt;=0),0,((X228-Y$24)*Stock*(_xlfn.NORM.INV(RAND(),stock_ave,stock_std))+(X228-Y$24)*Bonds*(_xlfn.NORM.INV(RAND(),bond_ave,bond_std))+(X228-Y$24)*cash*(_xlfn.NORM.INV(RAND(),cash_ave,cash_std))+(X228-Y$24)))</f>
        <v/>
      </c>
      <c r="Z228" s="156">
        <f>IF((Y228&lt;=0),0,((Y228-Z$24)*Stock*(_xlfn.NORM.INV(RAND(),stock_ave,stock_std))+(Y228-Z$24)*Bonds*(_xlfn.NORM.INV(RAND(),bond_ave,bond_std))+(Y228-Z$24)*cash*(_xlfn.NORM.INV(RAND(),cash_ave,cash_std))+(Y228-Z$24)))</f>
        <v/>
      </c>
      <c r="AA228" s="156">
        <f>IF((Z228&lt;=0),0,((Z228-AA$24)*Stock*(_xlfn.NORM.INV(RAND(),stock_ave,stock_std))+(Z228-AA$24)*Bonds*(_xlfn.NORM.INV(RAND(),bond_ave,bond_std))+(Z228-AA$24)*cash*(_xlfn.NORM.INV(RAND(),cash_ave,cash_std))+(Z228-AA$24)))</f>
        <v/>
      </c>
      <c r="AB228" s="156">
        <f>IF((AA228&lt;=0),0,((AA228-AB$24)*Stock*(_xlfn.NORM.INV(RAND(),stock_ave,stock_std))+(AA228-AB$24)*Bonds*(_xlfn.NORM.INV(RAND(),bond_ave,bond_std))+(AA228-AB$24)*cash*(_xlfn.NORM.INV(RAND(),cash_ave,cash_std))+(AA228-AB$24)))</f>
        <v/>
      </c>
      <c r="AC228" s="156">
        <f>IF((AB228&lt;=0),0,((AB228-AC$24)*Stock*(_xlfn.NORM.INV(RAND(),stock_ave,stock_std))+(AB228-AC$24)*Bonds*(_xlfn.NORM.INV(RAND(),bond_ave,bond_std))+(AB228-AC$24)*cash*(_xlfn.NORM.INV(RAND(),cash_ave,cash_std))+(AB228-AC$24)))</f>
        <v/>
      </c>
      <c r="AD228" s="156">
        <f>IF((AC228&lt;=0),0,((AC228-AD$24)*Stock*(_xlfn.NORM.INV(RAND(),stock_ave,stock_std))+(AC228-AD$24)*Bonds*(_xlfn.NORM.INV(RAND(),bond_ave,bond_std))+(AC228-AD$24)*cash*(_xlfn.NORM.INV(RAND(),cash_ave,cash_std))+(AC228-AD$24)))</f>
        <v/>
      </c>
      <c r="AE228" s="156">
        <f>IF((AD228&lt;=0),0,((AD228-AE$24)*Stock*(_xlfn.NORM.INV(RAND(),stock_ave,stock_std))+(AD228-AE$24)*Bonds*(_xlfn.NORM.INV(RAND(),bond_ave,bond_std))+(AD228-AE$24)*cash*(_xlfn.NORM.INV(RAND(),cash_ave,cash_std))+(AD228-AE$24)))</f>
        <v/>
      </c>
      <c r="AF228" s="156">
        <f>IF((AE228&lt;=0),0,((AE228-AF$24)*Stock*(_xlfn.NORM.INV(RAND(),stock_ave,stock_std))+(AE228-AF$24)*Bonds*(_xlfn.NORM.INV(RAND(),bond_ave,bond_std))+(AE228-AF$24)*cash*(_xlfn.NORM.INV(RAND(),cash_ave,cash_std))+(AE228-AF$24)))</f>
        <v/>
      </c>
      <c r="AG228" s="156">
        <f>IF((AF228&lt;=0),0,((AF228-AG$24)*Stock*(_xlfn.NORM.INV(RAND(),stock_ave,stock_std))+(AF228-AG$24)*Bonds*(_xlfn.NORM.INV(RAND(),bond_ave,bond_std))+(AF228-AG$24)*cash*(_xlfn.NORM.INV(RAND(),cash_ave,cash_std))+(AF228-AG$24)))</f>
        <v/>
      </c>
      <c r="AH228" s="156">
        <f>IF((AG228&lt;=0),0,((AG228-AH$24)*Stock*(_xlfn.NORM.INV(RAND(),stock_ave,stock_std))+(AG228-AH$24)*Bonds*(_xlfn.NORM.INV(RAND(),bond_ave,bond_std))+(AG228-AH$24)*cash*(_xlfn.NORM.INV(RAND(),cash_ave,cash_std))+(AG228-AH$24)))</f>
        <v/>
      </c>
      <c r="AI228" s="156">
        <f>IF((AH228&lt;=0),0,((AH228-AI$24)*Stock*(_xlfn.NORM.INV(RAND(),stock_ave,stock_std))+(AH228-AI$24)*Bonds*(_xlfn.NORM.INV(RAND(),bond_ave,bond_std))+(AH228-AI$24)*cash*(_xlfn.NORM.INV(RAND(),cash_ave,cash_std))+(AH228-AI$24)))</f>
        <v/>
      </c>
      <c r="AJ228" s="156">
        <f>IF((AI228&lt;=0),0,((AI228-AJ$24)*Stock*(_xlfn.NORM.INV(RAND(),stock_ave,stock_std))+(AI228-AJ$24)*Bonds*(_xlfn.NORM.INV(RAND(),bond_ave,bond_std))+(AI228-AJ$24)*cash*(_xlfn.NORM.INV(RAND(),cash_ave,cash_std))+(AI228-AJ$24)))</f>
        <v/>
      </c>
      <c r="AK228" s="156">
        <f>IF((AJ228&lt;=0),0,((AJ228-AK$24)*Stock*(_xlfn.NORM.INV(RAND(),stock_ave,stock_std))+(AJ228-AK$24)*Bonds*(_xlfn.NORM.INV(RAND(),bond_ave,bond_std))+(AJ228-AK$24)*cash*(_xlfn.NORM.INV(RAND(),cash_ave,cash_std))+(AJ228-AK$24)))</f>
        <v/>
      </c>
      <c r="AL228" s="156">
        <f>IF((AK228&lt;=0),0,((AK228-AL$24)*Stock*(_xlfn.NORM.INV(RAND(),stock_ave,stock_std))+(AK228-AL$24)*Bonds*(_xlfn.NORM.INV(RAND(),bond_ave,bond_std))+(AK228-AL$24)*cash*(_xlfn.NORM.INV(RAND(),cash_ave,cash_std))+(AK228-AL$24)))</f>
        <v/>
      </c>
      <c r="AM228" s="156">
        <f>IF((AL228&lt;=0),0,((AL228-AM$24)*Stock*(_xlfn.NORM.INV(RAND(),stock_ave,stock_std))+(AL228-AM$24)*Bonds*(_xlfn.NORM.INV(RAND(),bond_ave,bond_std))+(AL228-AM$24)*cash*(_xlfn.NORM.INV(RAND(),cash_ave,cash_std))+(AL228-AM$24)))</f>
        <v/>
      </c>
      <c r="AN228" s="156">
        <f>IF((AM228&lt;=0),0,((AM228-AN$24)*Stock*(_xlfn.NORM.INV(RAND(),stock_ave,stock_std))+(AM228-AN$24)*Bonds*(_xlfn.NORM.INV(RAND(),bond_ave,bond_std))+(AM228-AN$24)*cash*(_xlfn.NORM.INV(RAND(),cash_ave,cash_std))+(AM228-AN$24)))</f>
        <v/>
      </c>
      <c r="AO228" s="156">
        <f>IF((AN228&lt;=0),0,((AN228-AO$24)*Stock*(_xlfn.NORM.INV(RAND(),stock_ave,stock_std))+(AN228-AO$24)*Bonds*(_xlfn.NORM.INV(RAND(),bond_ave,bond_std))+(AN228-AO$24)*cash*(_xlfn.NORM.INV(RAND(),cash_ave,cash_std))+(AN228-AO$24)))</f>
        <v/>
      </c>
      <c r="AP228" s="156">
        <f>IF((AO228&lt;=0),0,((AO228-AP$24)*Stock*(_xlfn.NORM.INV(RAND(),stock_ave,stock_std))+(AO228-AP$24)*Bonds*(_xlfn.NORM.INV(RAND(),bond_ave,bond_std))+(AO228-AP$24)*cash*(_xlfn.NORM.INV(RAND(),cash_ave,cash_std))+(AO228-AP$24)))</f>
        <v/>
      </c>
      <c r="AQ228" s="156">
        <f>IF((AP228&lt;=0),0,((AP228-AQ$24)*Stock*(_xlfn.NORM.INV(RAND(),stock_ave,stock_std))+(AP228-AQ$24)*Bonds*(_xlfn.NORM.INV(RAND(),bond_ave,bond_std))+(AP228-AQ$24)*cash*(_xlfn.NORM.INV(RAND(),cash_ave,cash_std))+(AP228-AQ$24)))</f>
        <v/>
      </c>
      <c r="AR228" s="156">
        <f>IF((AQ228&lt;=0),0,((AQ228-AR$24)*Stock*(_xlfn.NORM.INV(RAND(),stock_ave,stock_std))+(AQ228-AR$24)*Bonds*(_xlfn.NORM.INV(RAND(),bond_ave,bond_std))+(AQ228-AR$24)*cash*(_xlfn.NORM.INV(RAND(),cash_ave,cash_std))+(AQ228-AR$24)))</f>
        <v/>
      </c>
      <c r="AS228" s="156">
        <f>IF((AR228&lt;=0),0,((AR228-AS$24)*Stock*(_xlfn.NORM.INV(RAND(),stock_ave,stock_std))+(AR228-AS$24)*Bonds*(_xlfn.NORM.INV(RAND(),bond_ave,bond_std))+(AR228-AS$24)*cash*(_xlfn.NORM.INV(RAND(),cash_ave,cash_std))+(AR228-AS$24)))</f>
        <v/>
      </c>
      <c r="AT228" s="156">
        <f>IF((AS228&lt;=0),0,((AS228-AT$24)*Stock*(_xlfn.NORM.INV(RAND(),stock_ave,stock_std))+(AS228-AT$24)*Bonds*(_xlfn.NORM.INV(RAND(),bond_ave,bond_std))+(AS228-AT$24)*cash*(_xlfn.NORM.INV(RAND(),cash_ave,cash_std))+(AS228-AT$24)))</f>
        <v/>
      </c>
      <c r="AU228" s="156">
        <f>IF((AT228&lt;=0),0,((AT228-AU$24)*Stock*(_xlfn.NORM.INV(RAND(),stock_ave,stock_std))+(AT228-AU$24)*Bonds*(_xlfn.NORM.INV(RAND(),bond_ave,bond_std))+(AT228-AU$24)*cash*(_xlfn.NORM.INV(RAND(),cash_ave,cash_std))+(AT228-AU$24)))</f>
        <v/>
      </c>
      <c r="AV228" s="156">
        <f>IF((AU228&lt;=0),0,((AU228-AV$24)*Stock*(_xlfn.NORM.INV(RAND(),stock_ave,stock_std))+(AU228-AV$24)*Bonds*(_xlfn.NORM.INV(RAND(),bond_ave,bond_std))+(AU228-AV$24)*cash*(_xlfn.NORM.INV(RAND(),cash_ave,cash_std))+(AU228-AV$24)))</f>
        <v/>
      </c>
      <c r="AW228" s="156">
        <f>IF((AV228&lt;=0),0,((AV228-AW$24)*Stock*(_xlfn.NORM.INV(RAND(),stock_ave,stock_std))+(AV228-AW$24)*Bonds*(_xlfn.NORM.INV(RAND(),bond_ave,bond_std))+(AV228-AW$24)*cash*(_xlfn.NORM.INV(RAND(),cash_ave,cash_std))+(AV228-AW$24)))</f>
        <v/>
      </c>
      <c r="AX228" s="159" t="n"/>
      <c r="AY228" s="159" t="n"/>
      <c r="AZ228" s="159" t="n"/>
      <c r="BA228" s="159" t="n"/>
      <c r="BB228" s="159" t="n"/>
    </row>
    <row r="229">
      <c r="C229" s="147" t="n"/>
      <c r="D229" s="61">
        <f>+D228-IF(D$18&gt;74,(D228/D$25)*$C$10)</f>
        <v/>
      </c>
      <c r="E229" s="61">
        <f>+E228-IF(E$18&gt;74,(E228/E$25)*$C$10)</f>
        <v/>
      </c>
      <c r="F229" s="61">
        <f>+F228-IF(F$18&gt;74,(F228/F$25)*$C$10)</f>
        <v/>
      </c>
      <c r="G229" s="61">
        <f>+G228-IF(G$18&gt;74,(G228/G$25)*$C$10)</f>
        <v/>
      </c>
      <c r="H229" s="61">
        <f>+H228-IF(H$18&gt;74,(H228/H$25)*$C$10)</f>
        <v/>
      </c>
      <c r="I229" s="61">
        <f>+I228-IF(I$18&gt;74,(I228/I$25)*$C$10)</f>
        <v/>
      </c>
      <c r="J229" s="61">
        <f>+J228-IF(J$18&gt;74,(J228/J$25)*$C$10)</f>
        <v/>
      </c>
      <c r="K229" s="61">
        <f>+K228-IF(K$18&gt;74,(K228/K$25)*$C$10)</f>
        <v/>
      </c>
      <c r="L229" s="61">
        <f>+L228-IF(L$18&gt;74,(L228/L$25)*$C$10)</f>
        <v/>
      </c>
      <c r="M229" s="61">
        <f>+M228-IF(M$18&gt;74,(M228/M$25)*$C$10)</f>
        <v/>
      </c>
      <c r="N229" s="61">
        <f>+N228-IF(N$18&gt;74,(N228/N$25)*$C$10)</f>
        <v/>
      </c>
      <c r="O229" s="61">
        <f>+O228-IF(O$18&gt;74,(O228/O$25)*$C$10)</f>
        <v/>
      </c>
      <c r="P229" s="61">
        <f>+P228-IF(P$18&gt;74,(P228/P$25)*$C$10)</f>
        <v/>
      </c>
      <c r="Q229" s="61">
        <f>+Q228-IF(Q$18&gt;74,(Q228/Q$25)*$C$10)</f>
        <v/>
      </c>
      <c r="R229" s="61">
        <f>+R228-IF(R$18&gt;74,(R228/R$25)*$C$10)</f>
        <v/>
      </c>
      <c r="S229" s="61">
        <f>+S228-IF(S$18&gt;74,(S228/S$25)*$C$10)</f>
        <v/>
      </c>
      <c r="T229" s="61">
        <f>+T228-IF(T$18&gt;74,(T228/T$25)*$C$10)</f>
        <v/>
      </c>
      <c r="U229" s="61">
        <f>+U228-IF(U$18&gt;74,(U228/U$25)*$C$10)</f>
        <v/>
      </c>
      <c r="V229" s="61">
        <f>+V228-IF(V$18&gt;74,(V228/V$25)*$C$10)</f>
        <v/>
      </c>
      <c r="W229" s="61">
        <f>+W228-IF(W$18&gt;74,(W228/W$25)*$C$10)</f>
        <v/>
      </c>
      <c r="X229" s="61">
        <f>+X228-IF(X$18&gt;74,(X228/X$25)*$C$10)</f>
        <v/>
      </c>
      <c r="Y229" s="61">
        <f>+Y228-IF(Y$18&gt;74,(Y228/Y$25)*$C$10)</f>
        <v/>
      </c>
      <c r="Z229" s="61">
        <f>+Z228-IF(Z$18&gt;74,(Z228/Z$25)*$C$10)</f>
        <v/>
      </c>
      <c r="AA229" s="61">
        <f>+AA228-IF(AA$18&gt;74,(AA228/AA$25)*$C$10)</f>
        <v/>
      </c>
      <c r="AB229" s="61">
        <f>+AB228-IF(AB$18&gt;74,(AB228/AB$25)*$C$10)</f>
        <v/>
      </c>
      <c r="AC229" s="61">
        <f>+AC228-IF(AC$18&gt;74,(AC228/AC$25)*$C$10)</f>
        <v/>
      </c>
      <c r="AD229" s="61">
        <f>+AD228-IF(AD$18&gt;74,(AD228/AD$25)*$C$10)</f>
        <v/>
      </c>
      <c r="AE229" s="61">
        <f>+AE228-IF(AE$18&gt;74,(AE228/AE$25)*$C$10)</f>
        <v/>
      </c>
      <c r="AF229" s="61">
        <f>+AF228-IF(AF$18&gt;74,(AF228/AF$25)*$C$10)</f>
        <v/>
      </c>
      <c r="AG229" s="61">
        <f>+AG228-IF(AG$18&gt;74,(AG228/AG$25)*$C$10)</f>
        <v/>
      </c>
      <c r="AH229" s="61">
        <f>+AH228-IF(AH$18&gt;74,(AH228/AH$25)*$C$10)</f>
        <v/>
      </c>
      <c r="AI229" s="61">
        <f>+AI228-IF(AI$18&gt;74,(AI228/AI$25)*$C$10)</f>
        <v/>
      </c>
      <c r="AJ229" s="61">
        <f>+AJ228-IF(AJ$18&gt;74,(AJ228/AJ$25)*$C$10)</f>
        <v/>
      </c>
      <c r="AK229" s="61">
        <f>+AK228-IF(AK$18&gt;74,(AK228/AK$25)*$C$10)</f>
        <v/>
      </c>
      <c r="AL229" s="61">
        <f>+AL228-IF(AL$18&gt;74,(AL228/AL$25)*$C$10)</f>
        <v/>
      </c>
      <c r="AM229" s="61">
        <f>+AM228-IF(AM$18&gt;74,(AM228/AM$25)*$C$10)</f>
        <v/>
      </c>
      <c r="AN229" s="61">
        <f>+AN228-IF(AN$18&gt;74,(AN228/AN$25)*$C$10)</f>
        <v/>
      </c>
      <c r="AO229" s="61">
        <f>+AO228-IF(AO$18&gt;74,(AO228/AO$25)*$C$10)</f>
        <v/>
      </c>
      <c r="AP229" s="61">
        <f>+AP228-IF(AP$18&gt;74,(AP228/AP$25)*$C$10)</f>
        <v/>
      </c>
      <c r="AQ229" s="61">
        <f>+AQ228-IF(AQ$18&gt;74,(AQ228/AQ$25)*$C$10)</f>
        <v/>
      </c>
      <c r="AR229" s="61">
        <f>+AR228-IF(AR$18&gt;74,(AR228/AR$25)*$C$10)</f>
        <v/>
      </c>
      <c r="AS229" s="61">
        <f>+AS228-IF(AS$18&gt;74,(AS228/AS$25)*$C$10)</f>
        <v/>
      </c>
      <c r="AT229" s="61">
        <f>+AT228-IF(AT$18&gt;74,(AT228/AT$25)*$C$10)</f>
        <v/>
      </c>
      <c r="AU229" s="61">
        <f>+AU228-IF(AU$18&gt;74,(AU228/AU$25)*$C$10)</f>
        <v/>
      </c>
      <c r="AV229" s="61">
        <f>+AV228-IF(AV$18&gt;74,(AV228/AV$25)*$C$10)</f>
        <v/>
      </c>
      <c r="AW229" s="61">
        <f>+AW228-IF(AW$18&gt;74,(AW228/AW$25)*$C$10)</f>
        <v/>
      </c>
      <c r="AX229" s="35">
        <f>IF(AW229&gt;0,1,0)</f>
        <v/>
      </c>
      <c r="AY229" s="35">
        <f>IF(AL229&gt;0,1,0)</f>
        <v/>
      </c>
      <c r="AZ229" s="35">
        <f>IF(AG229&gt;0,1,0)</f>
        <v/>
      </c>
      <c r="BA229" s="35">
        <f>IF(AB229&gt;0,1,0)</f>
        <v/>
      </c>
      <c r="BB229" s="35">
        <f>IF(W229&gt;0,1,0)</f>
        <v/>
      </c>
    </row>
    <row r="230">
      <c r="B230" s="154" t="inlineStr">
        <is>
          <t>trial 102</t>
        </is>
      </c>
      <c r="C230" s="155">
        <f>+start-$C$24</f>
        <v/>
      </c>
      <c r="D230" s="156">
        <f>IF((C230&lt;=0),0,((C230-D$24)*Stock*(_xlfn.NORM.INV(RAND(),stock_ave,stock_std))+(C230-D$24)*Bonds*(_xlfn.NORM.INV(RAND(),bond_ave,bond_std))+(C230-D$24)*cash*(_xlfn.NORM.INV(RAND(),cash_ave,cash_std))+(C230-D$24)))</f>
        <v/>
      </c>
      <c r="E230" s="156">
        <f>IF((D230&lt;=0),0,((D230-E$24)*Stock*(_xlfn.NORM.INV(RAND(),stock_ave,stock_std))+(D230-E$24)*Bonds*(_xlfn.NORM.INV(RAND(),bond_ave,bond_std))+(D230-E$24)*cash*(_xlfn.NORM.INV(RAND(),cash_ave,cash_std))+(D230-E$24)))</f>
        <v/>
      </c>
      <c r="F230" s="156">
        <f>IF((E230&lt;=0),0,((E230-F$24)*Stock*(_xlfn.NORM.INV(RAND(),stock_ave,stock_std))+(E230-F$24)*Bonds*(_xlfn.NORM.INV(RAND(),bond_ave,bond_std))+(E230-F$24)*cash*(_xlfn.NORM.INV(RAND(),cash_ave,cash_std))+(E230-F$24)))</f>
        <v/>
      </c>
      <c r="G230" s="156">
        <f>IF((F230&lt;=0),0,((F230-G$24)*Stock*(_xlfn.NORM.INV(RAND(),stock_ave,stock_std))+(F230-G$24)*Bonds*(_xlfn.NORM.INV(RAND(),bond_ave,bond_std))+(F230-G$24)*cash*(_xlfn.NORM.INV(RAND(),cash_ave,cash_std))+(F230-G$24)))</f>
        <v/>
      </c>
      <c r="H230" s="156">
        <f>IF((G230&lt;=0),0,((G230-H$24)*Stock*(_xlfn.NORM.INV(RAND(),stock_ave,stock_std))+(G230-H$24)*Bonds*(_xlfn.NORM.INV(RAND(),bond_ave,bond_std))+(G230-H$24)*cash*(_xlfn.NORM.INV(RAND(),cash_ave,cash_std))+(G230-H$24)))</f>
        <v/>
      </c>
      <c r="I230" s="156">
        <f>IF((H230&lt;=0),0,((H230-I$24)*Stock*(_xlfn.NORM.INV(RAND(),stock_ave,stock_std))+(H230-I$24)*Bonds*(_xlfn.NORM.INV(RAND(),bond_ave,bond_std))+(H230-I$24)*cash*(_xlfn.NORM.INV(RAND(),cash_ave,cash_std))+(H230-I$24)))</f>
        <v/>
      </c>
      <c r="J230" s="156">
        <f>IF((I230&lt;=0),0,((I230-J$24)*Stock*(_xlfn.NORM.INV(RAND(),stock_ave,stock_std))+(I230-J$24)*Bonds*(_xlfn.NORM.INV(RAND(),bond_ave,bond_std))+(I230-J$24)*cash*(_xlfn.NORM.INV(RAND(),cash_ave,cash_std))+(I230-J$24)))</f>
        <v/>
      </c>
      <c r="K230" s="156">
        <f>IF((J230&lt;=0),0,((J230-K$24)*Stock*(_xlfn.NORM.INV(RAND(),stock_ave,stock_std))+(J230-K$24)*Bonds*(_xlfn.NORM.INV(RAND(),bond_ave,bond_std))+(J230-K$24)*cash*(_xlfn.NORM.INV(RAND(),cash_ave,cash_std))+(J230-K$24)))</f>
        <v/>
      </c>
      <c r="L230" s="156">
        <f>IF((K230&lt;=0),0,((K230-L$24)*Stock*(_xlfn.NORM.INV(RAND(),stock_ave,stock_std))+(K230-L$24)*Bonds*(_xlfn.NORM.INV(RAND(),bond_ave,bond_std))+(K230-L$24)*cash*(_xlfn.NORM.INV(RAND(),cash_ave,cash_std))+(K230-L$24)))</f>
        <v/>
      </c>
      <c r="M230" s="156">
        <f>IF((L230&lt;=0),0,((L230-M$24)*Stock*(_xlfn.NORM.INV(RAND(),stock_ave,stock_std))+(L230-M$24)*Bonds*(_xlfn.NORM.INV(RAND(),bond_ave,bond_std))+(L230-M$24)*cash*(_xlfn.NORM.INV(RAND(),cash_ave,cash_std))+(L230-M$24)))</f>
        <v/>
      </c>
      <c r="N230" s="156">
        <f>IF((M230&lt;=0),0,((M230-N$24)*Stock*(_xlfn.NORM.INV(RAND(),stock_ave,stock_std))+(M230-N$24)*Bonds*(_xlfn.NORM.INV(RAND(),bond_ave,bond_std))+(M230-N$24)*cash*(_xlfn.NORM.INV(RAND(),cash_ave,cash_std))+(M230-N$24)))</f>
        <v/>
      </c>
      <c r="O230" s="156">
        <f>IF((N230&lt;=0),0,((N230-O$24)*Stock*(_xlfn.NORM.INV(RAND(),stock_ave,stock_std))+(N230-O$24)*Bonds*(_xlfn.NORM.INV(RAND(),bond_ave,bond_std))+(N230-O$24)*cash*(_xlfn.NORM.INV(RAND(),cash_ave,cash_std))+(N230-O$24)))</f>
        <v/>
      </c>
      <c r="P230" s="156">
        <f>IF((O230&lt;=0),0,((O230-P$24)*Stock*(_xlfn.NORM.INV(RAND(),stock_ave,stock_std))+(O230-P$24)*Bonds*(_xlfn.NORM.INV(RAND(),bond_ave,bond_std))+(O230-P$24)*cash*(_xlfn.NORM.INV(RAND(),cash_ave,cash_std))+(O230-P$24)))</f>
        <v/>
      </c>
      <c r="Q230" s="156">
        <f>IF((P230&lt;=0),0,((P230-Q$24)*Stock*(_xlfn.NORM.INV(RAND(),stock_ave,stock_std))+(P230-Q$24)*Bonds*(_xlfn.NORM.INV(RAND(),bond_ave,bond_std))+(P230-Q$24)*cash*(_xlfn.NORM.INV(RAND(),cash_ave,cash_std))+(P230-Q$24)))</f>
        <v/>
      </c>
      <c r="R230" s="156">
        <f>IF((Q230&lt;=0),0,((Q230-R$24)*Stock*(_xlfn.NORM.INV(RAND(),stock_ave,stock_std))+(Q230-R$24)*Bonds*(_xlfn.NORM.INV(RAND(),bond_ave,bond_std))+(Q230-R$24)*cash*(_xlfn.NORM.INV(RAND(),cash_ave,cash_std))+(Q230-R$24)))</f>
        <v/>
      </c>
      <c r="S230" s="156">
        <f>IF((R230&lt;=0),0,((R230-S$24)*Stock*(_xlfn.NORM.INV(RAND(),stock_ave,stock_std))+(R230-S$24)*Bonds*(_xlfn.NORM.INV(RAND(),bond_ave,bond_std))+(R230-S$24)*cash*(_xlfn.NORM.INV(RAND(),cash_ave,cash_std))+(R230-S$24)))</f>
        <v/>
      </c>
      <c r="T230" s="156">
        <f>IF((S230&lt;=0),0,((S230-T$24)*Stock*(_xlfn.NORM.INV(RAND(),stock_ave,stock_std))+(S230-T$24)*Bonds*(_xlfn.NORM.INV(RAND(),bond_ave,bond_std))+(S230-T$24)*cash*(_xlfn.NORM.INV(RAND(),cash_ave,cash_std))+(S230-T$24)))</f>
        <v/>
      </c>
      <c r="U230" s="156">
        <f>IF((T230&lt;=0),0,((T230-U$24)*Stock*(_xlfn.NORM.INV(RAND(),stock_ave,stock_std))+(T230-U$24)*Bonds*(_xlfn.NORM.INV(RAND(),bond_ave,bond_std))+(T230-U$24)*cash*(_xlfn.NORM.INV(RAND(),cash_ave,cash_std))+(T230-U$24)))</f>
        <v/>
      </c>
      <c r="V230" s="156">
        <f>IF((U230&lt;=0),0,((U230-V$24)*Stock*(_xlfn.NORM.INV(RAND(),stock_ave,stock_std))+(U230-V$24)*Bonds*(_xlfn.NORM.INV(RAND(),bond_ave,bond_std))+(U230-V$24)*cash*(_xlfn.NORM.INV(RAND(),cash_ave,cash_std))+(U230-V$24)))</f>
        <v/>
      </c>
      <c r="W230" s="156">
        <f>IF((V230&lt;=0),0,((V230-W$24)*Stock*(_xlfn.NORM.INV(RAND(),stock_ave,stock_std))+(V230-W$24)*Bonds*(_xlfn.NORM.INV(RAND(),bond_ave,bond_std))+(V230-W$24)*cash*(_xlfn.NORM.INV(RAND(),cash_ave,cash_std))+(V230-W$24)))</f>
        <v/>
      </c>
      <c r="X230" s="156">
        <f>IF((W230&lt;=0),0,((W230-X$24)*Stock*(_xlfn.NORM.INV(RAND(),stock_ave,stock_std))+(W230-X$24)*Bonds*(_xlfn.NORM.INV(RAND(),bond_ave,bond_std))+(W230-X$24)*cash*(_xlfn.NORM.INV(RAND(),cash_ave,cash_std))+(W230-X$24)))</f>
        <v/>
      </c>
      <c r="Y230" s="156">
        <f>IF((X230&lt;=0),0,((X230-Y$24)*Stock*(_xlfn.NORM.INV(RAND(),stock_ave,stock_std))+(X230-Y$24)*Bonds*(_xlfn.NORM.INV(RAND(),bond_ave,bond_std))+(X230-Y$24)*cash*(_xlfn.NORM.INV(RAND(),cash_ave,cash_std))+(X230-Y$24)))</f>
        <v/>
      </c>
      <c r="Z230" s="156">
        <f>IF((Y230&lt;=0),0,((Y230-Z$24)*Stock*(_xlfn.NORM.INV(RAND(),stock_ave,stock_std))+(Y230-Z$24)*Bonds*(_xlfn.NORM.INV(RAND(),bond_ave,bond_std))+(Y230-Z$24)*cash*(_xlfn.NORM.INV(RAND(),cash_ave,cash_std))+(Y230-Z$24)))</f>
        <v/>
      </c>
      <c r="AA230" s="156">
        <f>IF((Z230&lt;=0),0,((Z230-AA$24)*Stock*(_xlfn.NORM.INV(RAND(),stock_ave,stock_std))+(Z230-AA$24)*Bonds*(_xlfn.NORM.INV(RAND(),bond_ave,bond_std))+(Z230-AA$24)*cash*(_xlfn.NORM.INV(RAND(),cash_ave,cash_std))+(Z230-AA$24)))</f>
        <v/>
      </c>
      <c r="AB230" s="156">
        <f>IF((AA230&lt;=0),0,((AA230-AB$24)*Stock*(_xlfn.NORM.INV(RAND(),stock_ave,stock_std))+(AA230-AB$24)*Bonds*(_xlfn.NORM.INV(RAND(),bond_ave,bond_std))+(AA230-AB$24)*cash*(_xlfn.NORM.INV(RAND(),cash_ave,cash_std))+(AA230-AB$24)))</f>
        <v/>
      </c>
      <c r="AC230" s="156">
        <f>IF((AB230&lt;=0),0,((AB230-AC$24)*Stock*(_xlfn.NORM.INV(RAND(),stock_ave,stock_std))+(AB230-AC$24)*Bonds*(_xlfn.NORM.INV(RAND(),bond_ave,bond_std))+(AB230-AC$24)*cash*(_xlfn.NORM.INV(RAND(),cash_ave,cash_std))+(AB230-AC$24)))</f>
        <v/>
      </c>
      <c r="AD230" s="156">
        <f>IF((AC230&lt;=0),0,((AC230-AD$24)*Stock*(_xlfn.NORM.INV(RAND(),stock_ave,stock_std))+(AC230-AD$24)*Bonds*(_xlfn.NORM.INV(RAND(),bond_ave,bond_std))+(AC230-AD$24)*cash*(_xlfn.NORM.INV(RAND(),cash_ave,cash_std))+(AC230-AD$24)))</f>
        <v/>
      </c>
      <c r="AE230" s="156">
        <f>IF((AD230&lt;=0),0,((AD230-AE$24)*Stock*(_xlfn.NORM.INV(RAND(),stock_ave,stock_std))+(AD230-AE$24)*Bonds*(_xlfn.NORM.INV(RAND(),bond_ave,bond_std))+(AD230-AE$24)*cash*(_xlfn.NORM.INV(RAND(),cash_ave,cash_std))+(AD230-AE$24)))</f>
        <v/>
      </c>
      <c r="AF230" s="156">
        <f>IF((AE230&lt;=0),0,((AE230-AF$24)*Stock*(_xlfn.NORM.INV(RAND(),stock_ave,stock_std))+(AE230-AF$24)*Bonds*(_xlfn.NORM.INV(RAND(),bond_ave,bond_std))+(AE230-AF$24)*cash*(_xlfn.NORM.INV(RAND(),cash_ave,cash_std))+(AE230-AF$24)))</f>
        <v/>
      </c>
      <c r="AG230" s="156">
        <f>IF((AF230&lt;=0),0,((AF230-AG$24)*Stock*(_xlfn.NORM.INV(RAND(),stock_ave,stock_std))+(AF230-AG$24)*Bonds*(_xlfn.NORM.INV(RAND(),bond_ave,bond_std))+(AF230-AG$24)*cash*(_xlfn.NORM.INV(RAND(),cash_ave,cash_std))+(AF230-AG$24)))</f>
        <v/>
      </c>
      <c r="AH230" s="156">
        <f>IF((AG230&lt;=0),0,((AG230-AH$24)*Stock*(_xlfn.NORM.INV(RAND(),stock_ave,stock_std))+(AG230-AH$24)*Bonds*(_xlfn.NORM.INV(RAND(),bond_ave,bond_std))+(AG230-AH$24)*cash*(_xlfn.NORM.INV(RAND(),cash_ave,cash_std))+(AG230-AH$24)))</f>
        <v/>
      </c>
      <c r="AI230" s="156">
        <f>IF((AH230&lt;=0),0,((AH230-AI$24)*Stock*(_xlfn.NORM.INV(RAND(),stock_ave,stock_std))+(AH230-AI$24)*Bonds*(_xlfn.NORM.INV(RAND(),bond_ave,bond_std))+(AH230-AI$24)*cash*(_xlfn.NORM.INV(RAND(),cash_ave,cash_std))+(AH230-AI$24)))</f>
        <v/>
      </c>
      <c r="AJ230" s="156">
        <f>IF((AI230&lt;=0),0,((AI230-AJ$24)*Stock*(_xlfn.NORM.INV(RAND(),stock_ave,stock_std))+(AI230-AJ$24)*Bonds*(_xlfn.NORM.INV(RAND(),bond_ave,bond_std))+(AI230-AJ$24)*cash*(_xlfn.NORM.INV(RAND(),cash_ave,cash_std))+(AI230-AJ$24)))</f>
        <v/>
      </c>
      <c r="AK230" s="156">
        <f>IF((AJ230&lt;=0),0,((AJ230-AK$24)*Stock*(_xlfn.NORM.INV(RAND(),stock_ave,stock_std))+(AJ230-AK$24)*Bonds*(_xlfn.NORM.INV(RAND(),bond_ave,bond_std))+(AJ230-AK$24)*cash*(_xlfn.NORM.INV(RAND(),cash_ave,cash_std))+(AJ230-AK$24)))</f>
        <v/>
      </c>
      <c r="AL230" s="156">
        <f>IF((AK230&lt;=0),0,((AK230-AL$24)*Stock*(_xlfn.NORM.INV(RAND(),stock_ave,stock_std))+(AK230-AL$24)*Bonds*(_xlfn.NORM.INV(RAND(),bond_ave,bond_std))+(AK230-AL$24)*cash*(_xlfn.NORM.INV(RAND(),cash_ave,cash_std))+(AK230-AL$24)))</f>
        <v/>
      </c>
      <c r="AM230" s="156">
        <f>IF((AL230&lt;=0),0,((AL230-AM$24)*Stock*(_xlfn.NORM.INV(RAND(),stock_ave,stock_std))+(AL230-AM$24)*Bonds*(_xlfn.NORM.INV(RAND(),bond_ave,bond_std))+(AL230-AM$24)*cash*(_xlfn.NORM.INV(RAND(),cash_ave,cash_std))+(AL230-AM$24)))</f>
        <v/>
      </c>
      <c r="AN230" s="156">
        <f>IF((AM230&lt;=0),0,((AM230-AN$24)*Stock*(_xlfn.NORM.INV(RAND(),stock_ave,stock_std))+(AM230-AN$24)*Bonds*(_xlfn.NORM.INV(RAND(),bond_ave,bond_std))+(AM230-AN$24)*cash*(_xlfn.NORM.INV(RAND(),cash_ave,cash_std))+(AM230-AN$24)))</f>
        <v/>
      </c>
      <c r="AO230" s="156">
        <f>IF((AN230&lt;=0),0,((AN230-AO$24)*Stock*(_xlfn.NORM.INV(RAND(),stock_ave,stock_std))+(AN230-AO$24)*Bonds*(_xlfn.NORM.INV(RAND(),bond_ave,bond_std))+(AN230-AO$24)*cash*(_xlfn.NORM.INV(RAND(),cash_ave,cash_std))+(AN230-AO$24)))</f>
        <v/>
      </c>
      <c r="AP230" s="156">
        <f>IF((AO230&lt;=0),0,((AO230-AP$24)*Stock*(_xlfn.NORM.INV(RAND(),stock_ave,stock_std))+(AO230-AP$24)*Bonds*(_xlfn.NORM.INV(RAND(),bond_ave,bond_std))+(AO230-AP$24)*cash*(_xlfn.NORM.INV(RAND(),cash_ave,cash_std))+(AO230-AP$24)))</f>
        <v/>
      </c>
      <c r="AQ230" s="156">
        <f>IF((AP230&lt;=0),0,((AP230-AQ$24)*Stock*(_xlfn.NORM.INV(RAND(),stock_ave,stock_std))+(AP230-AQ$24)*Bonds*(_xlfn.NORM.INV(RAND(),bond_ave,bond_std))+(AP230-AQ$24)*cash*(_xlfn.NORM.INV(RAND(),cash_ave,cash_std))+(AP230-AQ$24)))</f>
        <v/>
      </c>
      <c r="AR230" s="156">
        <f>IF((AQ230&lt;=0),0,((AQ230-AR$24)*Stock*(_xlfn.NORM.INV(RAND(),stock_ave,stock_std))+(AQ230-AR$24)*Bonds*(_xlfn.NORM.INV(RAND(),bond_ave,bond_std))+(AQ230-AR$24)*cash*(_xlfn.NORM.INV(RAND(),cash_ave,cash_std))+(AQ230-AR$24)))</f>
        <v/>
      </c>
      <c r="AS230" s="156">
        <f>IF((AR230&lt;=0),0,((AR230-AS$24)*Stock*(_xlfn.NORM.INV(RAND(),stock_ave,stock_std))+(AR230-AS$24)*Bonds*(_xlfn.NORM.INV(RAND(),bond_ave,bond_std))+(AR230-AS$24)*cash*(_xlfn.NORM.INV(RAND(),cash_ave,cash_std))+(AR230-AS$24)))</f>
        <v/>
      </c>
      <c r="AT230" s="156">
        <f>IF((AS230&lt;=0),0,((AS230-AT$24)*Stock*(_xlfn.NORM.INV(RAND(),stock_ave,stock_std))+(AS230-AT$24)*Bonds*(_xlfn.NORM.INV(RAND(),bond_ave,bond_std))+(AS230-AT$24)*cash*(_xlfn.NORM.INV(RAND(),cash_ave,cash_std))+(AS230-AT$24)))</f>
        <v/>
      </c>
      <c r="AU230" s="156">
        <f>IF((AT230&lt;=0),0,((AT230-AU$24)*Stock*(_xlfn.NORM.INV(RAND(),stock_ave,stock_std))+(AT230-AU$24)*Bonds*(_xlfn.NORM.INV(RAND(),bond_ave,bond_std))+(AT230-AU$24)*cash*(_xlfn.NORM.INV(RAND(),cash_ave,cash_std))+(AT230-AU$24)))</f>
        <v/>
      </c>
      <c r="AV230" s="156">
        <f>IF((AU230&lt;=0),0,((AU230-AV$24)*Stock*(_xlfn.NORM.INV(RAND(),stock_ave,stock_std))+(AU230-AV$24)*Bonds*(_xlfn.NORM.INV(RAND(),bond_ave,bond_std))+(AU230-AV$24)*cash*(_xlfn.NORM.INV(RAND(),cash_ave,cash_std))+(AU230-AV$24)))</f>
        <v/>
      </c>
      <c r="AW230" s="156">
        <f>IF((AV230&lt;=0),0,((AV230-AW$24)*Stock*(_xlfn.NORM.INV(RAND(),stock_ave,stock_std))+(AV230-AW$24)*Bonds*(_xlfn.NORM.INV(RAND(),bond_ave,bond_std))+(AV230-AW$24)*cash*(_xlfn.NORM.INV(RAND(),cash_ave,cash_std))+(AV230-AW$24)))</f>
        <v/>
      </c>
      <c r="AX230" s="159" t="n"/>
      <c r="AY230" s="159" t="n"/>
      <c r="AZ230" s="159" t="n"/>
      <c r="BA230" s="159" t="n"/>
      <c r="BB230" s="159" t="n"/>
    </row>
    <row r="231">
      <c r="C231" s="147" t="n"/>
      <c r="D231" s="61">
        <f>+D230-IF(D$18&gt;74,(D230/D$25)*$C$10)</f>
        <v/>
      </c>
      <c r="E231" s="61">
        <f>+E230-IF(E$18&gt;74,(E230/E$25)*$C$10)</f>
        <v/>
      </c>
      <c r="F231" s="61">
        <f>+F230-IF(F$18&gt;74,(F230/F$25)*$C$10)</f>
        <v/>
      </c>
      <c r="G231" s="61">
        <f>+G230-IF(G$18&gt;74,(G230/G$25)*$C$10)</f>
        <v/>
      </c>
      <c r="H231" s="61">
        <f>+H230-IF(H$18&gt;74,(H230/H$25)*$C$10)</f>
        <v/>
      </c>
      <c r="I231" s="61">
        <f>+I230-IF(I$18&gt;74,(I230/I$25)*$C$10)</f>
        <v/>
      </c>
      <c r="J231" s="61">
        <f>+J230-IF(J$18&gt;74,(J230/J$25)*$C$10)</f>
        <v/>
      </c>
      <c r="K231" s="61">
        <f>+K230-IF(K$18&gt;74,(K230/K$25)*$C$10)</f>
        <v/>
      </c>
      <c r="L231" s="61">
        <f>+L230-IF(L$18&gt;74,(L230/L$25)*$C$10)</f>
        <v/>
      </c>
      <c r="M231" s="61">
        <f>+M230-IF(M$18&gt;74,(M230/M$25)*$C$10)</f>
        <v/>
      </c>
      <c r="N231" s="61">
        <f>+N230-IF(N$18&gt;74,(N230/N$25)*$C$10)</f>
        <v/>
      </c>
      <c r="O231" s="61">
        <f>+O230-IF(O$18&gt;74,(O230/O$25)*$C$10)</f>
        <v/>
      </c>
      <c r="P231" s="61">
        <f>+P230-IF(P$18&gt;74,(P230/P$25)*$C$10)</f>
        <v/>
      </c>
      <c r="Q231" s="61">
        <f>+Q230-IF(Q$18&gt;74,(Q230/Q$25)*$C$10)</f>
        <v/>
      </c>
      <c r="R231" s="61">
        <f>+R230-IF(R$18&gt;74,(R230/R$25)*$C$10)</f>
        <v/>
      </c>
      <c r="S231" s="61">
        <f>+S230-IF(S$18&gt;74,(S230/S$25)*$C$10)</f>
        <v/>
      </c>
      <c r="T231" s="61">
        <f>+T230-IF(T$18&gt;74,(T230/T$25)*$C$10)</f>
        <v/>
      </c>
      <c r="U231" s="61">
        <f>+U230-IF(U$18&gt;74,(U230/U$25)*$C$10)</f>
        <v/>
      </c>
      <c r="V231" s="61">
        <f>+V230-IF(V$18&gt;74,(V230/V$25)*$C$10)</f>
        <v/>
      </c>
      <c r="W231" s="61">
        <f>+W230-IF(W$18&gt;74,(W230/W$25)*$C$10)</f>
        <v/>
      </c>
      <c r="X231" s="61">
        <f>+X230-IF(X$18&gt;74,(X230/X$25)*$C$10)</f>
        <v/>
      </c>
      <c r="Y231" s="61">
        <f>+Y230-IF(Y$18&gt;74,(Y230/Y$25)*$C$10)</f>
        <v/>
      </c>
      <c r="Z231" s="61">
        <f>+Z230-IF(Z$18&gt;74,(Z230/Z$25)*$C$10)</f>
        <v/>
      </c>
      <c r="AA231" s="61">
        <f>+AA230-IF(AA$18&gt;74,(AA230/AA$25)*$C$10)</f>
        <v/>
      </c>
      <c r="AB231" s="61">
        <f>+AB230-IF(AB$18&gt;74,(AB230/AB$25)*$C$10)</f>
        <v/>
      </c>
      <c r="AC231" s="61">
        <f>+AC230-IF(AC$18&gt;74,(AC230/AC$25)*$C$10)</f>
        <v/>
      </c>
      <c r="AD231" s="61">
        <f>+AD230-IF(AD$18&gt;74,(AD230/AD$25)*$C$10)</f>
        <v/>
      </c>
      <c r="AE231" s="61">
        <f>+AE230-IF(AE$18&gt;74,(AE230/AE$25)*$C$10)</f>
        <v/>
      </c>
      <c r="AF231" s="61">
        <f>+AF230-IF(AF$18&gt;74,(AF230/AF$25)*$C$10)</f>
        <v/>
      </c>
      <c r="AG231" s="61">
        <f>+AG230-IF(AG$18&gt;74,(AG230/AG$25)*$C$10)</f>
        <v/>
      </c>
      <c r="AH231" s="61">
        <f>+AH230-IF(AH$18&gt;74,(AH230/AH$25)*$C$10)</f>
        <v/>
      </c>
      <c r="AI231" s="61">
        <f>+AI230-IF(AI$18&gt;74,(AI230/AI$25)*$C$10)</f>
        <v/>
      </c>
      <c r="AJ231" s="61">
        <f>+AJ230-IF(AJ$18&gt;74,(AJ230/AJ$25)*$C$10)</f>
        <v/>
      </c>
      <c r="AK231" s="61">
        <f>+AK230-IF(AK$18&gt;74,(AK230/AK$25)*$C$10)</f>
        <v/>
      </c>
      <c r="AL231" s="61">
        <f>+AL230-IF(AL$18&gt;74,(AL230/AL$25)*$C$10)</f>
        <v/>
      </c>
      <c r="AM231" s="61">
        <f>+AM230-IF(AM$18&gt;74,(AM230/AM$25)*$C$10)</f>
        <v/>
      </c>
      <c r="AN231" s="61">
        <f>+AN230-IF(AN$18&gt;74,(AN230/AN$25)*$C$10)</f>
        <v/>
      </c>
      <c r="AO231" s="61">
        <f>+AO230-IF(AO$18&gt;74,(AO230/AO$25)*$C$10)</f>
        <v/>
      </c>
      <c r="AP231" s="61">
        <f>+AP230-IF(AP$18&gt;74,(AP230/AP$25)*$C$10)</f>
        <v/>
      </c>
      <c r="AQ231" s="61">
        <f>+AQ230-IF(AQ$18&gt;74,(AQ230/AQ$25)*$C$10)</f>
        <v/>
      </c>
      <c r="AR231" s="61">
        <f>+AR230-IF(AR$18&gt;74,(AR230/AR$25)*$C$10)</f>
        <v/>
      </c>
      <c r="AS231" s="61">
        <f>+AS230-IF(AS$18&gt;74,(AS230/AS$25)*$C$10)</f>
        <v/>
      </c>
      <c r="AT231" s="61">
        <f>+AT230-IF(AT$18&gt;74,(AT230/AT$25)*$C$10)</f>
        <v/>
      </c>
      <c r="AU231" s="61">
        <f>+AU230-IF(AU$18&gt;74,(AU230/AU$25)*$C$10)</f>
        <v/>
      </c>
      <c r="AV231" s="61">
        <f>+AV230-IF(AV$18&gt;74,(AV230/AV$25)*$C$10)</f>
        <v/>
      </c>
      <c r="AW231" s="61">
        <f>+AW230-IF(AW$18&gt;74,(AW230/AW$25)*$C$10)</f>
        <v/>
      </c>
      <c r="AX231" s="35">
        <f>IF(AW231&gt;0,1,0)</f>
        <v/>
      </c>
      <c r="AY231" s="35">
        <f>IF(AL231&gt;0,1,0)</f>
        <v/>
      </c>
      <c r="AZ231" s="35">
        <f>IF(AG231&gt;0,1,0)</f>
        <v/>
      </c>
      <c r="BA231" s="35">
        <f>IF(AB231&gt;0,1,0)</f>
        <v/>
      </c>
      <c r="BB231" s="35">
        <f>IF(W231&gt;0,1,0)</f>
        <v/>
      </c>
    </row>
    <row r="232">
      <c r="B232" s="154" t="inlineStr">
        <is>
          <t>trial 103</t>
        </is>
      </c>
      <c r="C232" s="155">
        <f>+start-$C$24</f>
        <v/>
      </c>
      <c r="D232" s="156">
        <f>IF((C232&lt;=0),0,((C232-D$24)*Stock*(_xlfn.NORM.INV(RAND(),stock_ave,stock_std))+(C232-D$24)*Bonds*(_xlfn.NORM.INV(RAND(),bond_ave,bond_std))+(C232-D$24)*cash*(_xlfn.NORM.INV(RAND(),cash_ave,cash_std))+(C232-D$24)))</f>
        <v/>
      </c>
      <c r="E232" s="156">
        <f>IF((D232&lt;=0),0,((D232-E$24)*Stock*(_xlfn.NORM.INV(RAND(),stock_ave,stock_std))+(D232-E$24)*Bonds*(_xlfn.NORM.INV(RAND(),bond_ave,bond_std))+(D232-E$24)*cash*(_xlfn.NORM.INV(RAND(),cash_ave,cash_std))+(D232-E$24)))</f>
        <v/>
      </c>
      <c r="F232" s="156">
        <f>IF((E232&lt;=0),0,((E232-F$24)*Stock*(_xlfn.NORM.INV(RAND(),stock_ave,stock_std))+(E232-F$24)*Bonds*(_xlfn.NORM.INV(RAND(),bond_ave,bond_std))+(E232-F$24)*cash*(_xlfn.NORM.INV(RAND(),cash_ave,cash_std))+(E232-F$24)))</f>
        <v/>
      </c>
      <c r="G232" s="156">
        <f>IF((F232&lt;=0),0,((F232-G$24)*Stock*(_xlfn.NORM.INV(RAND(),stock_ave,stock_std))+(F232-G$24)*Bonds*(_xlfn.NORM.INV(RAND(),bond_ave,bond_std))+(F232-G$24)*cash*(_xlfn.NORM.INV(RAND(),cash_ave,cash_std))+(F232-G$24)))</f>
        <v/>
      </c>
      <c r="H232" s="156">
        <f>IF((G232&lt;=0),0,((G232-H$24)*Stock*(_xlfn.NORM.INV(RAND(),stock_ave,stock_std))+(G232-H$24)*Bonds*(_xlfn.NORM.INV(RAND(),bond_ave,bond_std))+(G232-H$24)*cash*(_xlfn.NORM.INV(RAND(),cash_ave,cash_std))+(G232-H$24)))</f>
        <v/>
      </c>
      <c r="I232" s="156">
        <f>IF((H232&lt;=0),0,((H232-I$24)*Stock*(_xlfn.NORM.INV(RAND(),stock_ave,stock_std))+(H232-I$24)*Bonds*(_xlfn.NORM.INV(RAND(),bond_ave,bond_std))+(H232-I$24)*cash*(_xlfn.NORM.INV(RAND(),cash_ave,cash_std))+(H232-I$24)))</f>
        <v/>
      </c>
      <c r="J232" s="156">
        <f>IF((I232&lt;=0),0,((I232-J$24)*Stock*(_xlfn.NORM.INV(RAND(),stock_ave,stock_std))+(I232-J$24)*Bonds*(_xlfn.NORM.INV(RAND(),bond_ave,bond_std))+(I232-J$24)*cash*(_xlfn.NORM.INV(RAND(),cash_ave,cash_std))+(I232-J$24)))</f>
        <v/>
      </c>
      <c r="K232" s="156">
        <f>IF((J232&lt;=0),0,((J232-K$24)*Stock*(_xlfn.NORM.INV(RAND(),stock_ave,stock_std))+(J232-K$24)*Bonds*(_xlfn.NORM.INV(RAND(),bond_ave,bond_std))+(J232-K$24)*cash*(_xlfn.NORM.INV(RAND(),cash_ave,cash_std))+(J232-K$24)))</f>
        <v/>
      </c>
      <c r="L232" s="156">
        <f>IF((K232&lt;=0),0,((K232-L$24)*Stock*(_xlfn.NORM.INV(RAND(),stock_ave,stock_std))+(K232-L$24)*Bonds*(_xlfn.NORM.INV(RAND(),bond_ave,bond_std))+(K232-L$24)*cash*(_xlfn.NORM.INV(RAND(),cash_ave,cash_std))+(K232-L$24)))</f>
        <v/>
      </c>
      <c r="M232" s="156">
        <f>IF((L232&lt;=0),0,((L232-M$24)*Stock*(_xlfn.NORM.INV(RAND(),stock_ave,stock_std))+(L232-M$24)*Bonds*(_xlfn.NORM.INV(RAND(),bond_ave,bond_std))+(L232-M$24)*cash*(_xlfn.NORM.INV(RAND(),cash_ave,cash_std))+(L232-M$24)))</f>
        <v/>
      </c>
      <c r="N232" s="156">
        <f>IF((M232&lt;=0),0,((M232-N$24)*Stock*(_xlfn.NORM.INV(RAND(),stock_ave,stock_std))+(M232-N$24)*Bonds*(_xlfn.NORM.INV(RAND(),bond_ave,bond_std))+(M232-N$24)*cash*(_xlfn.NORM.INV(RAND(),cash_ave,cash_std))+(M232-N$24)))</f>
        <v/>
      </c>
      <c r="O232" s="156">
        <f>IF((N232&lt;=0),0,((N232-O$24)*Stock*(_xlfn.NORM.INV(RAND(),stock_ave,stock_std))+(N232-O$24)*Bonds*(_xlfn.NORM.INV(RAND(),bond_ave,bond_std))+(N232-O$24)*cash*(_xlfn.NORM.INV(RAND(),cash_ave,cash_std))+(N232-O$24)))</f>
        <v/>
      </c>
      <c r="P232" s="156">
        <f>IF((O232&lt;=0),0,((O232-P$24)*Stock*(_xlfn.NORM.INV(RAND(),stock_ave,stock_std))+(O232-P$24)*Bonds*(_xlfn.NORM.INV(RAND(),bond_ave,bond_std))+(O232-P$24)*cash*(_xlfn.NORM.INV(RAND(),cash_ave,cash_std))+(O232-P$24)))</f>
        <v/>
      </c>
      <c r="Q232" s="156">
        <f>IF((P232&lt;=0),0,((P232-Q$24)*Stock*(_xlfn.NORM.INV(RAND(),stock_ave,stock_std))+(P232-Q$24)*Bonds*(_xlfn.NORM.INV(RAND(),bond_ave,bond_std))+(P232-Q$24)*cash*(_xlfn.NORM.INV(RAND(),cash_ave,cash_std))+(P232-Q$24)))</f>
        <v/>
      </c>
      <c r="R232" s="156">
        <f>IF((Q232&lt;=0),0,((Q232-R$24)*Stock*(_xlfn.NORM.INV(RAND(),stock_ave,stock_std))+(Q232-R$24)*Bonds*(_xlfn.NORM.INV(RAND(),bond_ave,bond_std))+(Q232-R$24)*cash*(_xlfn.NORM.INV(RAND(),cash_ave,cash_std))+(Q232-R$24)))</f>
        <v/>
      </c>
      <c r="S232" s="156">
        <f>IF((R232&lt;=0),0,((R232-S$24)*Stock*(_xlfn.NORM.INV(RAND(),stock_ave,stock_std))+(R232-S$24)*Bonds*(_xlfn.NORM.INV(RAND(),bond_ave,bond_std))+(R232-S$24)*cash*(_xlfn.NORM.INV(RAND(),cash_ave,cash_std))+(R232-S$24)))</f>
        <v/>
      </c>
      <c r="T232" s="156">
        <f>IF((S232&lt;=0),0,((S232-T$24)*Stock*(_xlfn.NORM.INV(RAND(),stock_ave,stock_std))+(S232-T$24)*Bonds*(_xlfn.NORM.INV(RAND(),bond_ave,bond_std))+(S232-T$24)*cash*(_xlfn.NORM.INV(RAND(),cash_ave,cash_std))+(S232-T$24)))</f>
        <v/>
      </c>
      <c r="U232" s="156">
        <f>IF((T232&lt;=0),0,((T232-U$24)*Stock*(_xlfn.NORM.INV(RAND(),stock_ave,stock_std))+(T232-U$24)*Bonds*(_xlfn.NORM.INV(RAND(),bond_ave,bond_std))+(T232-U$24)*cash*(_xlfn.NORM.INV(RAND(),cash_ave,cash_std))+(T232-U$24)))</f>
        <v/>
      </c>
      <c r="V232" s="156">
        <f>IF((U232&lt;=0),0,((U232-V$24)*Stock*(_xlfn.NORM.INV(RAND(),stock_ave,stock_std))+(U232-V$24)*Bonds*(_xlfn.NORM.INV(RAND(),bond_ave,bond_std))+(U232-V$24)*cash*(_xlfn.NORM.INV(RAND(),cash_ave,cash_std))+(U232-V$24)))</f>
        <v/>
      </c>
      <c r="W232" s="156">
        <f>IF((V232&lt;=0),0,((V232-W$24)*Stock*(_xlfn.NORM.INV(RAND(),stock_ave,stock_std))+(V232-W$24)*Bonds*(_xlfn.NORM.INV(RAND(),bond_ave,bond_std))+(V232-W$24)*cash*(_xlfn.NORM.INV(RAND(),cash_ave,cash_std))+(V232-W$24)))</f>
        <v/>
      </c>
      <c r="X232" s="156">
        <f>IF((W232&lt;=0),0,((W232-X$24)*Stock*(_xlfn.NORM.INV(RAND(),stock_ave,stock_std))+(W232-X$24)*Bonds*(_xlfn.NORM.INV(RAND(),bond_ave,bond_std))+(W232-X$24)*cash*(_xlfn.NORM.INV(RAND(),cash_ave,cash_std))+(W232-X$24)))</f>
        <v/>
      </c>
      <c r="Y232" s="156">
        <f>IF((X232&lt;=0),0,((X232-Y$24)*Stock*(_xlfn.NORM.INV(RAND(),stock_ave,stock_std))+(X232-Y$24)*Bonds*(_xlfn.NORM.INV(RAND(),bond_ave,bond_std))+(X232-Y$24)*cash*(_xlfn.NORM.INV(RAND(),cash_ave,cash_std))+(X232-Y$24)))</f>
        <v/>
      </c>
      <c r="Z232" s="156">
        <f>IF((Y232&lt;=0),0,((Y232-Z$24)*Stock*(_xlfn.NORM.INV(RAND(),stock_ave,stock_std))+(Y232-Z$24)*Bonds*(_xlfn.NORM.INV(RAND(),bond_ave,bond_std))+(Y232-Z$24)*cash*(_xlfn.NORM.INV(RAND(),cash_ave,cash_std))+(Y232-Z$24)))</f>
        <v/>
      </c>
      <c r="AA232" s="156">
        <f>IF((Z232&lt;=0),0,((Z232-AA$24)*Stock*(_xlfn.NORM.INV(RAND(),stock_ave,stock_std))+(Z232-AA$24)*Bonds*(_xlfn.NORM.INV(RAND(),bond_ave,bond_std))+(Z232-AA$24)*cash*(_xlfn.NORM.INV(RAND(),cash_ave,cash_std))+(Z232-AA$24)))</f>
        <v/>
      </c>
      <c r="AB232" s="156">
        <f>IF((AA232&lt;=0),0,((AA232-AB$24)*Stock*(_xlfn.NORM.INV(RAND(),stock_ave,stock_std))+(AA232-AB$24)*Bonds*(_xlfn.NORM.INV(RAND(),bond_ave,bond_std))+(AA232-AB$24)*cash*(_xlfn.NORM.INV(RAND(),cash_ave,cash_std))+(AA232-AB$24)))</f>
        <v/>
      </c>
      <c r="AC232" s="156">
        <f>IF((AB232&lt;=0),0,((AB232-AC$24)*Stock*(_xlfn.NORM.INV(RAND(),stock_ave,stock_std))+(AB232-AC$24)*Bonds*(_xlfn.NORM.INV(RAND(),bond_ave,bond_std))+(AB232-AC$24)*cash*(_xlfn.NORM.INV(RAND(),cash_ave,cash_std))+(AB232-AC$24)))</f>
        <v/>
      </c>
      <c r="AD232" s="156">
        <f>IF((AC232&lt;=0),0,((AC232-AD$24)*Stock*(_xlfn.NORM.INV(RAND(),stock_ave,stock_std))+(AC232-AD$24)*Bonds*(_xlfn.NORM.INV(RAND(),bond_ave,bond_std))+(AC232-AD$24)*cash*(_xlfn.NORM.INV(RAND(),cash_ave,cash_std))+(AC232-AD$24)))</f>
        <v/>
      </c>
      <c r="AE232" s="156">
        <f>IF((AD232&lt;=0),0,((AD232-AE$24)*Stock*(_xlfn.NORM.INV(RAND(),stock_ave,stock_std))+(AD232-AE$24)*Bonds*(_xlfn.NORM.INV(RAND(),bond_ave,bond_std))+(AD232-AE$24)*cash*(_xlfn.NORM.INV(RAND(),cash_ave,cash_std))+(AD232-AE$24)))</f>
        <v/>
      </c>
      <c r="AF232" s="156">
        <f>IF((AE232&lt;=0),0,((AE232-AF$24)*Stock*(_xlfn.NORM.INV(RAND(),stock_ave,stock_std))+(AE232-AF$24)*Bonds*(_xlfn.NORM.INV(RAND(),bond_ave,bond_std))+(AE232-AF$24)*cash*(_xlfn.NORM.INV(RAND(),cash_ave,cash_std))+(AE232-AF$24)))</f>
        <v/>
      </c>
      <c r="AG232" s="156">
        <f>IF((AF232&lt;=0),0,((AF232-AG$24)*Stock*(_xlfn.NORM.INV(RAND(),stock_ave,stock_std))+(AF232-AG$24)*Bonds*(_xlfn.NORM.INV(RAND(),bond_ave,bond_std))+(AF232-AG$24)*cash*(_xlfn.NORM.INV(RAND(),cash_ave,cash_std))+(AF232-AG$24)))</f>
        <v/>
      </c>
      <c r="AH232" s="156">
        <f>IF((AG232&lt;=0),0,((AG232-AH$24)*Stock*(_xlfn.NORM.INV(RAND(),stock_ave,stock_std))+(AG232-AH$24)*Bonds*(_xlfn.NORM.INV(RAND(),bond_ave,bond_std))+(AG232-AH$24)*cash*(_xlfn.NORM.INV(RAND(),cash_ave,cash_std))+(AG232-AH$24)))</f>
        <v/>
      </c>
      <c r="AI232" s="156">
        <f>IF((AH232&lt;=0),0,((AH232-AI$24)*Stock*(_xlfn.NORM.INV(RAND(),stock_ave,stock_std))+(AH232-AI$24)*Bonds*(_xlfn.NORM.INV(RAND(),bond_ave,bond_std))+(AH232-AI$24)*cash*(_xlfn.NORM.INV(RAND(),cash_ave,cash_std))+(AH232-AI$24)))</f>
        <v/>
      </c>
      <c r="AJ232" s="156">
        <f>IF((AI232&lt;=0),0,((AI232-AJ$24)*Stock*(_xlfn.NORM.INV(RAND(),stock_ave,stock_std))+(AI232-AJ$24)*Bonds*(_xlfn.NORM.INV(RAND(),bond_ave,bond_std))+(AI232-AJ$24)*cash*(_xlfn.NORM.INV(RAND(),cash_ave,cash_std))+(AI232-AJ$24)))</f>
        <v/>
      </c>
      <c r="AK232" s="156">
        <f>IF((AJ232&lt;=0),0,((AJ232-AK$24)*Stock*(_xlfn.NORM.INV(RAND(),stock_ave,stock_std))+(AJ232-AK$24)*Bonds*(_xlfn.NORM.INV(RAND(),bond_ave,bond_std))+(AJ232-AK$24)*cash*(_xlfn.NORM.INV(RAND(),cash_ave,cash_std))+(AJ232-AK$24)))</f>
        <v/>
      </c>
      <c r="AL232" s="156">
        <f>IF((AK232&lt;=0),0,((AK232-AL$24)*Stock*(_xlfn.NORM.INV(RAND(),stock_ave,stock_std))+(AK232-AL$24)*Bonds*(_xlfn.NORM.INV(RAND(),bond_ave,bond_std))+(AK232-AL$24)*cash*(_xlfn.NORM.INV(RAND(),cash_ave,cash_std))+(AK232-AL$24)))</f>
        <v/>
      </c>
      <c r="AM232" s="156">
        <f>IF((AL232&lt;=0),0,((AL232-AM$24)*Stock*(_xlfn.NORM.INV(RAND(),stock_ave,stock_std))+(AL232-AM$24)*Bonds*(_xlfn.NORM.INV(RAND(),bond_ave,bond_std))+(AL232-AM$24)*cash*(_xlfn.NORM.INV(RAND(),cash_ave,cash_std))+(AL232-AM$24)))</f>
        <v/>
      </c>
      <c r="AN232" s="156">
        <f>IF((AM232&lt;=0),0,((AM232-AN$24)*Stock*(_xlfn.NORM.INV(RAND(),stock_ave,stock_std))+(AM232-AN$24)*Bonds*(_xlfn.NORM.INV(RAND(),bond_ave,bond_std))+(AM232-AN$24)*cash*(_xlfn.NORM.INV(RAND(),cash_ave,cash_std))+(AM232-AN$24)))</f>
        <v/>
      </c>
      <c r="AO232" s="156">
        <f>IF((AN232&lt;=0),0,((AN232-AO$24)*Stock*(_xlfn.NORM.INV(RAND(),stock_ave,stock_std))+(AN232-AO$24)*Bonds*(_xlfn.NORM.INV(RAND(),bond_ave,bond_std))+(AN232-AO$24)*cash*(_xlfn.NORM.INV(RAND(),cash_ave,cash_std))+(AN232-AO$24)))</f>
        <v/>
      </c>
      <c r="AP232" s="156">
        <f>IF((AO232&lt;=0),0,((AO232-AP$24)*Stock*(_xlfn.NORM.INV(RAND(),stock_ave,stock_std))+(AO232-AP$24)*Bonds*(_xlfn.NORM.INV(RAND(),bond_ave,bond_std))+(AO232-AP$24)*cash*(_xlfn.NORM.INV(RAND(),cash_ave,cash_std))+(AO232-AP$24)))</f>
        <v/>
      </c>
      <c r="AQ232" s="156">
        <f>IF((AP232&lt;=0),0,((AP232-AQ$24)*Stock*(_xlfn.NORM.INV(RAND(),stock_ave,stock_std))+(AP232-AQ$24)*Bonds*(_xlfn.NORM.INV(RAND(),bond_ave,bond_std))+(AP232-AQ$24)*cash*(_xlfn.NORM.INV(RAND(),cash_ave,cash_std))+(AP232-AQ$24)))</f>
        <v/>
      </c>
      <c r="AR232" s="156">
        <f>IF((AQ232&lt;=0),0,((AQ232-AR$24)*Stock*(_xlfn.NORM.INV(RAND(),stock_ave,stock_std))+(AQ232-AR$24)*Bonds*(_xlfn.NORM.INV(RAND(),bond_ave,bond_std))+(AQ232-AR$24)*cash*(_xlfn.NORM.INV(RAND(),cash_ave,cash_std))+(AQ232-AR$24)))</f>
        <v/>
      </c>
      <c r="AS232" s="156">
        <f>IF((AR232&lt;=0),0,((AR232-AS$24)*Stock*(_xlfn.NORM.INV(RAND(),stock_ave,stock_std))+(AR232-AS$24)*Bonds*(_xlfn.NORM.INV(RAND(),bond_ave,bond_std))+(AR232-AS$24)*cash*(_xlfn.NORM.INV(RAND(),cash_ave,cash_std))+(AR232-AS$24)))</f>
        <v/>
      </c>
      <c r="AT232" s="156">
        <f>IF((AS232&lt;=0),0,((AS232-AT$24)*Stock*(_xlfn.NORM.INV(RAND(),stock_ave,stock_std))+(AS232-AT$24)*Bonds*(_xlfn.NORM.INV(RAND(),bond_ave,bond_std))+(AS232-AT$24)*cash*(_xlfn.NORM.INV(RAND(),cash_ave,cash_std))+(AS232-AT$24)))</f>
        <v/>
      </c>
      <c r="AU232" s="156">
        <f>IF((AT232&lt;=0),0,((AT232-AU$24)*Stock*(_xlfn.NORM.INV(RAND(),stock_ave,stock_std))+(AT232-AU$24)*Bonds*(_xlfn.NORM.INV(RAND(),bond_ave,bond_std))+(AT232-AU$24)*cash*(_xlfn.NORM.INV(RAND(),cash_ave,cash_std))+(AT232-AU$24)))</f>
        <v/>
      </c>
      <c r="AV232" s="156">
        <f>IF((AU232&lt;=0),0,((AU232-AV$24)*Stock*(_xlfn.NORM.INV(RAND(),stock_ave,stock_std))+(AU232-AV$24)*Bonds*(_xlfn.NORM.INV(RAND(),bond_ave,bond_std))+(AU232-AV$24)*cash*(_xlfn.NORM.INV(RAND(),cash_ave,cash_std))+(AU232-AV$24)))</f>
        <v/>
      </c>
      <c r="AW232" s="156">
        <f>IF((AV232&lt;=0),0,((AV232-AW$24)*Stock*(_xlfn.NORM.INV(RAND(),stock_ave,stock_std))+(AV232-AW$24)*Bonds*(_xlfn.NORM.INV(RAND(),bond_ave,bond_std))+(AV232-AW$24)*cash*(_xlfn.NORM.INV(RAND(),cash_ave,cash_std))+(AV232-AW$24)))</f>
        <v/>
      </c>
      <c r="AX232" s="159" t="n"/>
      <c r="AY232" s="159" t="n"/>
      <c r="AZ232" s="159" t="n"/>
      <c r="BA232" s="159" t="n"/>
      <c r="BB232" s="159" t="n"/>
    </row>
    <row r="233">
      <c r="C233" s="147" t="n"/>
      <c r="D233" s="61">
        <f>+D232-IF(D$18&gt;74,(D232/D$25)*$C$10)</f>
        <v/>
      </c>
      <c r="E233" s="61">
        <f>+E232-IF(E$18&gt;74,(E232/E$25)*$C$10)</f>
        <v/>
      </c>
      <c r="F233" s="61">
        <f>+F232-IF(F$18&gt;74,(F232/F$25)*$C$10)</f>
        <v/>
      </c>
      <c r="G233" s="61">
        <f>+G232-IF(G$18&gt;74,(G232/G$25)*$C$10)</f>
        <v/>
      </c>
      <c r="H233" s="61">
        <f>+H232-IF(H$18&gt;74,(H232/H$25)*$C$10)</f>
        <v/>
      </c>
      <c r="I233" s="61">
        <f>+I232-IF(I$18&gt;74,(I232/I$25)*$C$10)</f>
        <v/>
      </c>
      <c r="J233" s="61">
        <f>+J232-IF(J$18&gt;74,(J232/J$25)*$C$10)</f>
        <v/>
      </c>
      <c r="K233" s="61">
        <f>+K232-IF(K$18&gt;74,(K232/K$25)*$C$10)</f>
        <v/>
      </c>
      <c r="L233" s="61">
        <f>+L232-IF(L$18&gt;74,(L232/L$25)*$C$10)</f>
        <v/>
      </c>
      <c r="M233" s="61">
        <f>+M232-IF(M$18&gt;74,(M232/M$25)*$C$10)</f>
        <v/>
      </c>
      <c r="N233" s="61">
        <f>+N232-IF(N$18&gt;74,(N232/N$25)*$C$10)</f>
        <v/>
      </c>
      <c r="O233" s="61">
        <f>+O232-IF(O$18&gt;74,(O232/O$25)*$C$10)</f>
        <v/>
      </c>
      <c r="P233" s="61">
        <f>+P232-IF(P$18&gt;74,(P232/P$25)*$C$10)</f>
        <v/>
      </c>
      <c r="Q233" s="61">
        <f>+Q232-IF(Q$18&gt;74,(Q232/Q$25)*$C$10)</f>
        <v/>
      </c>
      <c r="R233" s="61">
        <f>+R232-IF(R$18&gt;74,(R232/R$25)*$C$10)</f>
        <v/>
      </c>
      <c r="S233" s="61">
        <f>+S232-IF(S$18&gt;74,(S232/S$25)*$C$10)</f>
        <v/>
      </c>
      <c r="T233" s="61">
        <f>+T232-IF(T$18&gt;74,(T232/T$25)*$C$10)</f>
        <v/>
      </c>
      <c r="U233" s="61">
        <f>+U232-IF(U$18&gt;74,(U232/U$25)*$C$10)</f>
        <v/>
      </c>
      <c r="V233" s="61">
        <f>+V232-IF(V$18&gt;74,(V232/V$25)*$C$10)</f>
        <v/>
      </c>
      <c r="W233" s="61">
        <f>+W232-IF(W$18&gt;74,(W232/W$25)*$C$10)</f>
        <v/>
      </c>
      <c r="X233" s="61">
        <f>+X232-IF(X$18&gt;74,(X232/X$25)*$C$10)</f>
        <v/>
      </c>
      <c r="Y233" s="61">
        <f>+Y232-IF(Y$18&gt;74,(Y232/Y$25)*$C$10)</f>
        <v/>
      </c>
      <c r="Z233" s="61">
        <f>+Z232-IF(Z$18&gt;74,(Z232/Z$25)*$C$10)</f>
        <v/>
      </c>
      <c r="AA233" s="61">
        <f>+AA232-IF(AA$18&gt;74,(AA232/AA$25)*$C$10)</f>
        <v/>
      </c>
      <c r="AB233" s="61">
        <f>+AB232-IF(AB$18&gt;74,(AB232/AB$25)*$C$10)</f>
        <v/>
      </c>
      <c r="AC233" s="61">
        <f>+AC232-IF(AC$18&gt;74,(AC232/AC$25)*$C$10)</f>
        <v/>
      </c>
      <c r="AD233" s="61">
        <f>+AD232-IF(AD$18&gt;74,(AD232/AD$25)*$C$10)</f>
        <v/>
      </c>
      <c r="AE233" s="61">
        <f>+AE232-IF(AE$18&gt;74,(AE232/AE$25)*$C$10)</f>
        <v/>
      </c>
      <c r="AF233" s="61">
        <f>+AF232-IF(AF$18&gt;74,(AF232/AF$25)*$C$10)</f>
        <v/>
      </c>
      <c r="AG233" s="61">
        <f>+AG232-IF(AG$18&gt;74,(AG232/AG$25)*$C$10)</f>
        <v/>
      </c>
      <c r="AH233" s="61">
        <f>+AH232-IF(AH$18&gt;74,(AH232/AH$25)*$C$10)</f>
        <v/>
      </c>
      <c r="AI233" s="61">
        <f>+AI232-IF(AI$18&gt;74,(AI232/AI$25)*$C$10)</f>
        <v/>
      </c>
      <c r="AJ233" s="61">
        <f>+AJ232-IF(AJ$18&gt;74,(AJ232/AJ$25)*$C$10)</f>
        <v/>
      </c>
      <c r="AK233" s="61">
        <f>+AK232-IF(AK$18&gt;74,(AK232/AK$25)*$C$10)</f>
        <v/>
      </c>
      <c r="AL233" s="61">
        <f>+AL232-IF(AL$18&gt;74,(AL232/AL$25)*$C$10)</f>
        <v/>
      </c>
      <c r="AM233" s="61">
        <f>+AM232-IF(AM$18&gt;74,(AM232/AM$25)*$C$10)</f>
        <v/>
      </c>
      <c r="AN233" s="61">
        <f>+AN232-IF(AN$18&gt;74,(AN232/AN$25)*$C$10)</f>
        <v/>
      </c>
      <c r="AO233" s="61">
        <f>+AO232-IF(AO$18&gt;74,(AO232/AO$25)*$C$10)</f>
        <v/>
      </c>
      <c r="AP233" s="61">
        <f>+AP232-IF(AP$18&gt;74,(AP232/AP$25)*$C$10)</f>
        <v/>
      </c>
      <c r="AQ233" s="61">
        <f>+AQ232-IF(AQ$18&gt;74,(AQ232/AQ$25)*$C$10)</f>
        <v/>
      </c>
      <c r="AR233" s="61">
        <f>+AR232-IF(AR$18&gt;74,(AR232/AR$25)*$C$10)</f>
        <v/>
      </c>
      <c r="AS233" s="61">
        <f>+AS232-IF(AS$18&gt;74,(AS232/AS$25)*$C$10)</f>
        <v/>
      </c>
      <c r="AT233" s="61">
        <f>+AT232-IF(AT$18&gt;74,(AT232/AT$25)*$C$10)</f>
        <v/>
      </c>
      <c r="AU233" s="61">
        <f>+AU232-IF(AU$18&gt;74,(AU232/AU$25)*$C$10)</f>
        <v/>
      </c>
      <c r="AV233" s="61">
        <f>+AV232-IF(AV$18&gt;74,(AV232/AV$25)*$C$10)</f>
        <v/>
      </c>
      <c r="AW233" s="61">
        <f>+AW232-IF(AW$18&gt;74,(AW232/AW$25)*$C$10)</f>
        <v/>
      </c>
      <c r="AX233" s="35">
        <f>IF(AW233&gt;0,1,0)</f>
        <v/>
      </c>
      <c r="AY233" s="35">
        <f>IF(AL233&gt;0,1,0)</f>
        <v/>
      </c>
      <c r="AZ233" s="35">
        <f>IF(AG233&gt;0,1,0)</f>
        <v/>
      </c>
      <c r="BA233" s="35">
        <f>IF(AB233&gt;0,1,0)</f>
        <v/>
      </c>
      <c r="BB233" s="35">
        <f>IF(W233&gt;0,1,0)</f>
        <v/>
      </c>
    </row>
    <row r="234">
      <c r="B234" s="154" t="inlineStr">
        <is>
          <t>trial 104</t>
        </is>
      </c>
      <c r="C234" s="155">
        <f>+start-$C$24</f>
        <v/>
      </c>
      <c r="D234" s="156">
        <f>IF((C234&lt;=0),0,((C234-D$24)*Stock*(_xlfn.NORM.INV(RAND(),stock_ave,stock_std))+(C234-D$24)*Bonds*(_xlfn.NORM.INV(RAND(),bond_ave,bond_std))+(C234-D$24)*cash*(_xlfn.NORM.INV(RAND(),cash_ave,cash_std))+(C234-D$24)))</f>
        <v/>
      </c>
      <c r="E234" s="156">
        <f>IF((D234&lt;=0),0,((D234-E$24)*Stock*(_xlfn.NORM.INV(RAND(),stock_ave,stock_std))+(D234-E$24)*Bonds*(_xlfn.NORM.INV(RAND(),bond_ave,bond_std))+(D234-E$24)*cash*(_xlfn.NORM.INV(RAND(),cash_ave,cash_std))+(D234-E$24)))</f>
        <v/>
      </c>
      <c r="F234" s="156">
        <f>IF((E234&lt;=0),0,((E234-F$24)*Stock*(_xlfn.NORM.INV(RAND(),stock_ave,stock_std))+(E234-F$24)*Bonds*(_xlfn.NORM.INV(RAND(),bond_ave,bond_std))+(E234-F$24)*cash*(_xlfn.NORM.INV(RAND(),cash_ave,cash_std))+(E234-F$24)))</f>
        <v/>
      </c>
      <c r="G234" s="156">
        <f>IF((F234&lt;=0),0,((F234-G$24)*Stock*(_xlfn.NORM.INV(RAND(),stock_ave,stock_std))+(F234-G$24)*Bonds*(_xlfn.NORM.INV(RAND(),bond_ave,bond_std))+(F234-G$24)*cash*(_xlfn.NORM.INV(RAND(),cash_ave,cash_std))+(F234-G$24)))</f>
        <v/>
      </c>
      <c r="H234" s="156">
        <f>IF((G234&lt;=0),0,((G234-H$24)*Stock*(_xlfn.NORM.INV(RAND(),stock_ave,stock_std))+(G234-H$24)*Bonds*(_xlfn.NORM.INV(RAND(),bond_ave,bond_std))+(G234-H$24)*cash*(_xlfn.NORM.INV(RAND(),cash_ave,cash_std))+(G234-H$24)))</f>
        <v/>
      </c>
      <c r="I234" s="156">
        <f>IF((H234&lt;=0),0,((H234-I$24)*Stock*(_xlfn.NORM.INV(RAND(),stock_ave,stock_std))+(H234-I$24)*Bonds*(_xlfn.NORM.INV(RAND(),bond_ave,bond_std))+(H234-I$24)*cash*(_xlfn.NORM.INV(RAND(),cash_ave,cash_std))+(H234-I$24)))</f>
        <v/>
      </c>
      <c r="J234" s="156">
        <f>IF((I234&lt;=0),0,((I234-J$24)*Stock*(_xlfn.NORM.INV(RAND(),stock_ave,stock_std))+(I234-J$24)*Bonds*(_xlfn.NORM.INV(RAND(),bond_ave,bond_std))+(I234-J$24)*cash*(_xlfn.NORM.INV(RAND(),cash_ave,cash_std))+(I234-J$24)))</f>
        <v/>
      </c>
      <c r="K234" s="156">
        <f>IF((J234&lt;=0),0,((J234-K$24)*Stock*(_xlfn.NORM.INV(RAND(),stock_ave,stock_std))+(J234-K$24)*Bonds*(_xlfn.NORM.INV(RAND(),bond_ave,bond_std))+(J234-K$24)*cash*(_xlfn.NORM.INV(RAND(),cash_ave,cash_std))+(J234-K$24)))</f>
        <v/>
      </c>
      <c r="L234" s="156">
        <f>IF((K234&lt;=0),0,((K234-L$24)*Stock*(_xlfn.NORM.INV(RAND(),stock_ave,stock_std))+(K234-L$24)*Bonds*(_xlfn.NORM.INV(RAND(),bond_ave,bond_std))+(K234-L$24)*cash*(_xlfn.NORM.INV(RAND(),cash_ave,cash_std))+(K234-L$24)))</f>
        <v/>
      </c>
      <c r="M234" s="156">
        <f>IF((L234&lt;=0),0,((L234-M$24)*Stock*(_xlfn.NORM.INV(RAND(),stock_ave,stock_std))+(L234-M$24)*Bonds*(_xlfn.NORM.INV(RAND(),bond_ave,bond_std))+(L234-M$24)*cash*(_xlfn.NORM.INV(RAND(),cash_ave,cash_std))+(L234-M$24)))</f>
        <v/>
      </c>
      <c r="N234" s="156">
        <f>IF((M234&lt;=0),0,((M234-N$24)*Stock*(_xlfn.NORM.INV(RAND(),stock_ave,stock_std))+(M234-N$24)*Bonds*(_xlfn.NORM.INV(RAND(),bond_ave,bond_std))+(M234-N$24)*cash*(_xlfn.NORM.INV(RAND(),cash_ave,cash_std))+(M234-N$24)))</f>
        <v/>
      </c>
      <c r="O234" s="156">
        <f>IF((N234&lt;=0),0,((N234-O$24)*Stock*(_xlfn.NORM.INV(RAND(),stock_ave,stock_std))+(N234-O$24)*Bonds*(_xlfn.NORM.INV(RAND(),bond_ave,bond_std))+(N234-O$24)*cash*(_xlfn.NORM.INV(RAND(),cash_ave,cash_std))+(N234-O$24)))</f>
        <v/>
      </c>
      <c r="P234" s="156">
        <f>IF((O234&lt;=0),0,((O234-P$24)*Stock*(_xlfn.NORM.INV(RAND(),stock_ave,stock_std))+(O234-P$24)*Bonds*(_xlfn.NORM.INV(RAND(),bond_ave,bond_std))+(O234-P$24)*cash*(_xlfn.NORM.INV(RAND(),cash_ave,cash_std))+(O234-P$24)))</f>
        <v/>
      </c>
      <c r="Q234" s="156">
        <f>IF((P234&lt;=0),0,((P234-Q$24)*Stock*(_xlfn.NORM.INV(RAND(),stock_ave,stock_std))+(P234-Q$24)*Bonds*(_xlfn.NORM.INV(RAND(),bond_ave,bond_std))+(P234-Q$24)*cash*(_xlfn.NORM.INV(RAND(),cash_ave,cash_std))+(P234-Q$24)))</f>
        <v/>
      </c>
      <c r="R234" s="156">
        <f>IF((Q234&lt;=0),0,((Q234-R$24)*Stock*(_xlfn.NORM.INV(RAND(),stock_ave,stock_std))+(Q234-R$24)*Bonds*(_xlfn.NORM.INV(RAND(),bond_ave,bond_std))+(Q234-R$24)*cash*(_xlfn.NORM.INV(RAND(),cash_ave,cash_std))+(Q234-R$24)))</f>
        <v/>
      </c>
      <c r="S234" s="156">
        <f>IF((R234&lt;=0),0,((R234-S$24)*Stock*(_xlfn.NORM.INV(RAND(),stock_ave,stock_std))+(R234-S$24)*Bonds*(_xlfn.NORM.INV(RAND(),bond_ave,bond_std))+(R234-S$24)*cash*(_xlfn.NORM.INV(RAND(),cash_ave,cash_std))+(R234-S$24)))</f>
        <v/>
      </c>
      <c r="T234" s="156">
        <f>IF((S234&lt;=0),0,((S234-T$24)*Stock*(_xlfn.NORM.INV(RAND(),stock_ave,stock_std))+(S234-T$24)*Bonds*(_xlfn.NORM.INV(RAND(),bond_ave,bond_std))+(S234-T$24)*cash*(_xlfn.NORM.INV(RAND(),cash_ave,cash_std))+(S234-T$24)))</f>
        <v/>
      </c>
      <c r="U234" s="156">
        <f>IF((T234&lt;=0),0,((T234-U$24)*Stock*(_xlfn.NORM.INV(RAND(),stock_ave,stock_std))+(T234-U$24)*Bonds*(_xlfn.NORM.INV(RAND(),bond_ave,bond_std))+(T234-U$24)*cash*(_xlfn.NORM.INV(RAND(),cash_ave,cash_std))+(T234-U$24)))</f>
        <v/>
      </c>
      <c r="V234" s="156">
        <f>IF((U234&lt;=0),0,((U234-V$24)*Stock*(_xlfn.NORM.INV(RAND(),stock_ave,stock_std))+(U234-V$24)*Bonds*(_xlfn.NORM.INV(RAND(),bond_ave,bond_std))+(U234-V$24)*cash*(_xlfn.NORM.INV(RAND(),cash_ave,cash_std))+(U234-V$24)))</f>
        <v/>
      </c>
      <c r="W234" s="156">
        <f>IF((V234&lt;=0),0,((V234-W$24)*Stock*(_xlfn.NORM.INV(RAND(),stock_ave,stock_std))+(V234-W$24)*Bonds*(_xlfn.NORM.INV(RAND(),bond_ave,bond_std))+(V234-W$24)*cash*(_xlfn.NORM.INV(RAND(),cash_ave,cash_std))+(V234-W$24)))</f>
        <v/>
      </c>
      <c r="X234" s="156">
        <f>IF((W234&lt;=0),0,((W234-X$24)*Stock*(_xlfn.NORM.INV(RAND(),stock_ave,stock_std))+(W234-X$24)*Bonds*(_xlfn.NORM.INV(RAND(),bond_ave,bond_std))+(W234-X$24)*cash*(_xlfn.NORM.INV(RAND(),cash_ave,cash_std))+(W234-X$24)))</f>
        <v/>
      </c>
      <c r="Y234" s="156">
        <f>IF((X234&lt;=0),0,((X234-Y$24)*Stock*(_xlfn.NORM.INV(RAND(),stock_ave,stock_std))+(X234-Y$24)*Bonds*(_xlfn.NORM.INV(RAND(),bond_ave,bond_std))+(X234-Y$24)*cash*(_xlfn.NORM.INV(RAND(),cash_ave,cash_std))+(X234-Y$24)))</f>
        <v/>
      </c>
      <c r="Z234" s="156">
        <f>IF((Y234&lt;=0),0,((Y234-Z$24)*Stock*(_xlfn.NORM.INV(RAND(),stock_ave,stock_std))+(Y234-Z$24)*Bonds*(_xlfn.NORM.INV(RAND(),bond_ave,bond_std))+(Y234-Z$24)*cash*(_xlfn.NORM.INV(RAND(),cash_ave,cash_std))+(Y234-Z$24)))</f>
        <v/>
      </c>
      <c r="AA234" s="156">
        <f>IF((Z234&lt;=0),0,((Z234-AA$24)*Stock*(_xlfn.NORM.INV(RAND(),stock_ave,stock_std))+(Z234-AA$24)*Bonds*(_xlfn.NORM.INV(RAND(),bond_ave,bond_std))+(Z234-AA$24)*cash*(_xlfn.NORM.INV(RAND(),cash_ave,cash_std))+(Z234-AA$24)))</f>
        <v/>
      </c>
      <c r="AB234" s="156">
        <f>IF((AA234&lt;=0),0,((AA234-AB$24)*Stock*(_xlfn.NORM.INV(RAND(),stock_ave,stock_std))+(AA234-AB$24)*Bonds*(_xlfn.NORM.INV(RAND(),bond_ave,bond_std))+(AA234-AB$24)*cash*(_xlfn.NORM.INV(RAND(),cash_ave,cash_std))+(AA234-AB$24)))</f>
        <v/>
      </c>
      <c r="AC234" s="156">
        <f>IF((AB234&lt;=0),0,((AB234-AC$24)*Stock*(_xlfn.NORM.INV(RAND(),stock_ave,stock_std))+(AB234-AC$24)*Bonds*(_xlfn.NORM.INV(RAND(),bond_ave,bond_std))+(AB234-AC$24)*cash*(_xlfn.NORM.INV(RAND(),cash_ave,cash_std))+(AB234-AC$24)))</f>
        <v/>
      </c>
      <c r="AD234" s="156">
        <f>IF((AC234&lt;=0),0,((AC234-AD$24)*Stock*(_xlfn.NORM.INV(RAND(),stock_ave,stock_std))+(AC234-AD$24)*Bonds*(_xlfn.NORM.INV(RAND(),bond_ave,bond_std))+(AC234-AD$24)*cash*(_xlfn.NORM.INV(RAND(),cash_ave,cash_std))+(AC234-AD$24)))</f>
        <v/>
      </c>
      <c r="AE234" s="156">
        <f>IF((AD234&lt;=0),0,((AD234-AE$24)*Stock*(_xlfn.NORM.INV(RAND(),stock_ave,stock_std))+(AD234-AE$24)*Bonds*(_xlfn.NORM.INV(RAND(),bond_ave,bond_std))+(AD234-AE$24)*cash*(_xlfn.NORM.INV(RAND(),cash_ave,cash_std))+(AD234-AE$24)))</f>
        <v/>
      </c>
      <c r="AF234" s="156">
        <f>IF((AE234&lt;=0),0,((AE234-AF$24)*Stock*(_xlfn.NORM.INV(RAND(),stock_ave,stock_std))+(AE234-AF$24)*Bonds*(_xlfn.NORM.INV(RAND(),bond_ave,bond_std))+(AE234-AF$24)*cash*(_xlfn.NORM.INV(RAND(),cash_ave,cash_std))+(AE234-AF$24)))</f>
        <v/>
      </c>
      <c r="AG234" s="156">
        <f>IF((AF234&lt;=0),0,((AF234-AG$24)*Stock*(_xlfn.NORM.INV(RAND(),stock_ave,stock_std))+(AF234-AG$24)*Bonds*(_xlfn.NORM.INV(RAND(),bond_ave,bond_std))+(AF234-AG$24)*cash*(_xlfn.NORM.INV(RAND(),cash_ave,cash_std))+(AF234-AG$24)))</f>
        <v/>
      </c>
      <c r="AH234" s="156">
        <f>IF((AG234&lt;=0),0,((AG234-AH$24)*Stock*(_xlfn.NORM.INV(RAND(),stock_ave,stock_std))+(AG234-AH$24)*Bonds*(_xlfn.NORM.INV(RAND(),bond_ave,bond_std))+(AG234-AH$24)*cash*(_xlfn.NORM.INV(RAND(),cash_ave,cash_std))+(AG234-AH$24)))</f>
        <v/>
      </c>
      <c r="AI234" s="156">
        <f>IF((AH234&lt;=0),0,((AH234-AI$24)*Stock*(_xlfn.NORM.INV(RAND(),stock_ave,stock_std))+(AH234-AI$24)*Bonds*(_xlfn.NORM.INV(RAND(),bond_ave,bond_std))+(AH234-AI$24)*cash*(_xlfn.NORM.INV(RAND(),cash_ave,cash_std))+(AH234-AI$24)))</f>
        <v/>
      </c>
      <c r="AJ234" s="156">
        <f>IF((AI234&lt;=0),0,((AI234-AJ$24)*Stock*(_xlfn.NORM.INV(RAND(),stock_ave,stock_std))+(AI234-AJ$24)*Bonds*(_xlfn.NORM.INV(RAND(),bond_ave,bond_std))+(AI234-AJ$24)*cash*(_xlfn.NORM.INV(RAND(),cash_ave,cash_std))+(AI234-AJ$24)))</f>
        <v/>
      </c>
      <c r="AK234" s="156">
        <f>IF((AJ234&lt;=0),0,((AJ234-AK$24)*Stock*(_xlfn.NORM.INV(RAND(),stock_ave,stock_std))+(AJ234-AK$24)*Bonds*(_xlfn.NORM.INV(RAND(),bond_ave,bond_std))+(AJ234-AK$24)*cash*(_xlfn.NORM.INV(RAND(),cash_ave,cash_std))+(AJ234-AK$24)))</f>
        <v/>
      </c>
      <c r="AL234" s="156">
        <f>IF((AK234&lt;=0),0,((AK234-AL$24)*Stock*(_xlfn.NORM.INV(RAND(),stock_ave,stock_std))+(AK234-AL$24)*Bonds*(_xlfn.NORM.INV(RAND(),bond_ave,bond_std))+(AK234-AL$24)*cash*(_xlfn.NORM.INV(RAND(),cash_ave,cash_std))+(AK234-AL$24)))</f>
        <v/>
      </c>
      <c r="AM234" s="156">
        <f>IF((AL234&lt;=0),0,((AL234-AM$24)*Stock*(_xlfn.NORM.INV(RAND(),stock_ave,stock_std))+(AL234-AM$24)*Bonds*(_xlfn.NORM.INV(RAND(),bond_ave,bond_std))+(AL234-AM$24)*cash*(_xlfn.NORM.INV(RAND(),cash_ave,cash_std))+(AL234-AM$24)))</f>
        <v/>
      </c>
      <c r="AN234" s="156">
        <f>IF((AM234&lt;=0),0,((AM234-AN$24)*Stock*(_xlfn.NORM.INV(RAND(),stock_ave,stock_std))+(AM234-AN$24)*Bonds*(_xlfn.NORM.INV(RAND(),bond_ave,bond_std))+(AM234-AN$24)*cash*(_xlfn.NORM.INV(RAND(),cash_ave,cash_std))+(AM234-AN$24)))</f>
        <v/>
      </c>
      <c r="AO234" s="156">
        <f>IF((AN234&lt;=0),0,((AN234-AO$24)*Stock*(_xlfn.NORM.INV(RAND(),stock_ave,stock_std))+(AN234-AO$24)*Bonds*(_xlfn.NORM.INV(RAND(),bond_ave,bond_std))+(AN234-AO$24)*cash*(_xlfn.NORM.INV(RAND(),cash_ave,cash_std))+(AN234-AO$24)))</f>
        <v/>
      </c>
      <c r="AP234" s="156">
        <f>IF((AO234&lt;=0),0,((AO234-AP$24)*Stock*(_xlfn.NORM.INV(RAND(),stock_ave,stock_std))+(AO234-AP$24)*Bonds*(_xlfn.NORM.INV(RAND(),bond_ave,bond_std))+(AO234-AP$24)*cash*(_xlfn.NORM.INV(RAND(),cash_ave,cash_std))+(AO234-AP$24)))</f>
        <v/>
      </c>
      <c r="AQ234" s="156">
        <f>IF((AP234&lt;=0),0,((AP234-AQ$24)*Stock*(_xlfn.NORM.INV(RAND(),stock_ave,stock_std))+(AP234-AQ$24)*Bonds*(_xlfn.NORM.INV(RAND(),bond_ave,bond_std))+(AP234-AQ$24)*cash*(_xlfn.NORM.INV(RAND(),cash_ave,cash_std))+(AP234-AQ$24)))</f>
        <v/>
      </c>
      <c r="AR234" s="156">
        <f>IF((AQ234&lt;=0),0,((AQ234-AR$24)*Stock*(_xlfn.NORM.INV(RAND(),stock_ave,stock_std))+(AQ234-AR$24)*Bonds*(_xlfn.NORM.INV(RAND(),bond_ave,bond_std))+(AQ234-AR$24)*cash*(_xlfn.NORM.INV(RAND(),cash_ave,cash_std))+(AQ234-AR$24)))</f>
        <v/>
      </c>
      <c r="AS234" s="156">
        <f>IF((AR234&lt;=0),0,((AR234-AS$24)*Stock*(_xlfn.NORM.INV(RAND(),stock_ave,stock_std))+(AR234-AS$24)*Bonds*(_xlfn.NORM.INV(RAND(),bond_ave,bond_std))+(AR234-AS$24)*cash*(_xlfn.NORM.INV(RAND(),cash_ave,cash_std))+(AR234-AS$24)))</f>
        <v/>
      </c>
      <c r="AT234" s="156">
        <f>IF((AS234&lt;=0),0,((AS234-AT$24)*Stock*(_xlfn.NORM.INV(RAND(),stock_ave,stock_std))+(AS234-AT$24)*Bonds*(_xlfn.NORM.INV(RAND(),bond_ave,bond_std))+(AS234-AT$24)*cash*(_xlfn.NORM.INV(RAND(),cash_ave,cash_std))+(AS234-AT$24)))</f>
        <v/>
      </c>
      <c r="AU234" s="156">
        <f>IF((AT234&lt;=0),0,((AT234-AU$24)*Stock*(_xlfn.NORM.INV(RAND(),stock_ave,stock_std))+(AT234-AU$24)*Bonds*(_xlfn.NORM.INV(RAND(),bond_ave,bond_std))+(AT234-AU$24)*cash*(_xlfn.NORM.INV(RAND(),cash_ave,cash_std))+(AT234-AU$24)))</f>
        <v/>
      </c>
      <c r="AV234" s="156">
        <f>IF((AU234&lt;=0),0,((AU234-AV$24)*Stock*(_xlfn.NORM.INV(RAND(),stock_ave,stock_std))+(AU234-AV$24)*Bonds*(_xlfn.NORM.INV(RAND(),bond_ave,bond_std))+(AU234-AV$24)*cash*(_xlfn.NORM.INV(RAND(),cash_ave,cash_std))+(AU234-AV$24)))</f>
        <v/>
      </c>
      <c r="AW234" s="156">
        <f>IF((AV234&lt;=0),0,((AV234-AW$24)*Stock*(_xlfn.NORM.INV(RAND(),stock_ave,stock_std))+(AV234-AW$24)*Bonds*(_xlfn.NORM.INV(RAND(),bond_ave,bond_std))+(AV234-AW$24)*cash*(_xlfn.NORM.INV(RAND(),cash_ave,cash_std))+(AV234-AW$24)))</f>
        <v/>
      </c>
      <c r="AX234" s="159" t="n"/>
      <c r="AY234" s="159" t="n"/>
      <c r="AZ234" s="159" t="n"/>
      <c r="BA234" s="159" t="n"/>
      <c r="BB234" s="159" t="n"/>
    </row>
    <row r="235">
      <c r="C235" s="147" t="n"/>
      <c r="D235" s="61">
        <f>+D234-IF(D$18&gt;74,(D234/D$25)*$C$10)</f>
        <v/>
      </c>
      <c r="E235" s="61">
        <f>+E234-IF(E$18&gt;74,(E234/E$25)*$C$10)</f>
        <v/>
      </c>
      <c r="F235" s="61">
        <f>+F234-IF(F$18&gt;74,(F234/F$25)*$C$10)</f>
        <v/>
      </c>
      <c r="G235" s="61">
        <f>+G234-IF(G$18&gt;74,(G234/G$25)*$C$10)</f>
        <v/>
      </c>
      <c r="H235" s="61">
        <f>+H234-IF(H$18&gt;74,(H234/H$25)*$C$10)</f>
        <v/>
      </c>
      <c r="I235" s="61">
        <f>+I234-IF(I$18&gt;74,(I234/I$25)*$C$10)</f>
        <v/>
      </c>
      <c r="J235" s="61">
        <f>+J234-IF(J$18&gt;74,(J234/J$25)*$C$10)</f>
        <v/>
      </c>
      <c r="K235" s="61">
        <f>+K234-IF(K$18&gt;74,(K234/K$25)*$C$10)</f>
        <v/>
      </c>
      <c r="L235" s="61">
        <f>+L234-IF(L$18&gt;74,(L234/L$25)*$C$10)</f>
        <v/>
      </c>
      <c r="M235" s="61">
        <f>+M234-IF(M$18&gt;74,(M234/M$25)*$C$10)</f>
        <v/>
      </c>
      <c r="N235" s="61">
        <f>+N234-IF(N$18&gt;74,(N234/N$25)*$C$10)</f>
        <v/>
      </c>
      <c r="O235" s="61">
        <f>+O234-IF(O$18&gt;74,(O234/O$25)*$C$10)</f>
        <v/>
      </c>
      <c r="P235" s="61">
        <f>+P234-IF(P$18&gt;74,(P234/P$25)*$C$10)</f>
        <v/>
      </c>
      <c r="Q235" s="61">
        <f>+Q234-IF(Q$18&gt;74,(Q234/Q$25)*$C$10)</f>
        <v/>
      </c>
      <c r="R235" s="61">
        <f>+R234-IF(R$18&gt;74,(R234/R$25)*$C$10)</f>
        <v/>
      </c>
      <c r="S235" s="61">
        <f>+S234-IF(S$18&gt;74,(S234/S$25)*$C$10)</f>
        <v/>
      </c>
      <c r="T235" s="61">
        <f>+T234-IF(T$18&gt;74,(T234/T$25)*$C$10)</f>
        <v/>
      </c>
      <c r="U235" s="61">
        <f>+U234-IF(U$18&gt;74,(U234/U$25)*$C$10)</f>
        <v/>
      </c>
      <c r="V235" s="61">
        <f>+V234-IF(V$18&gt;74,(V234/V$25)*$C$10)</f>
        <v/>
      </c>
      <c r="W235" s="61">
        <f>+W234-IF(W$18&gt;74,(W234/W$25)*$C$10)</f>
        <v/>
      </c>
      <c r="X235" s="61">
        <f>+X234-IF(X$18&gt;74,(X234/X$25)*$C$10)</f>
        <v/>
      </c>
      <c r="Y235" s="61">
        <f>+Y234-IF(Y$18&gt;74,(Y234/Y$25)*$C$10)</f>
        <v/>
      </c>
      <c r="Z235" s="61">
        <f>+Z234-IF(Z$18&gt;74,(Z234/Z$25)*$C$10)</f>
        <v/>
      </c>
      <c r="AA235" s="61">
        <f>+AA234-IF(AA$18&gt;74,(AA234/AA$25)*$C$10)</f>
        <v/>
      </c>
      <c r="AB235" s="61">
        <f>+AB234-IF(AB$18&gt;74,(AB234/AB$25)*$C$10)</f>
        <v/>
      </c>
      <c r="AC235" s="61">
        <f>+AC234-IF(AC$18&gt;74,(AC234/AC$25)*$C$10)</f>
        <v/>
      </c>
      <c r="AD235" s="61">
        <f>+AD234-IF(AD$18&gt;74,(AD234/AD$25)*$C$10)</f>
        <v/>
      </c>
      <c r="AE235" s="61">
        <f>+AE234-IF(AE$18&gt;74,(AE234/AE$25)*$C$10)</f>
        <v/>
      </c>
      <c r="AF235" s="61">
        <f>+AF234-IF(AF$18&gt;74,(AF234/AF$25)*$C$10)</f>
        <v/>
      </c>
      <c r="AG235" s="61">
        <f>+AG234-IF(AG$18&gt;74,(AG234/AG$25)*$C$10)</f>
        <v/>
      </c>
      <c r="AH235" s="61">
        <f>+AH234-IF(AH$18&gt;74,(AH234/AH$25)*$C$10)</f>
        <v/>
      </c>
      <c r="AI235" s="61">
        <f>+AI234-IF(AI$18&gt;74,(AI234/AI$25)*$C$10)</f>
        <v/>
      </c>
      <c r="AJ235" s="61">
        <f>+AJ234-IF(AJ$18&gt;74,(AJ234/AJ$25)*$C$10)</f>
        <v/>
      </c>
      <c r="AK235" s="61">
        <f>+AK234-IF(AK$18&gt;74,(AK234/AK$25)*$C$10)</f>
        <v/>
      </c>
      <c r="AL235" s="61">
        <f>+AL234-IF(AL$18&gt;74,(AL234/AL$25)*$C$10)</f>
        <v/>
      </c>
      <c r="AM235" s="61">
        <f>+AM234-IF(AM$18&gt;74,(AM234/AM$25)*$C$10)</f>
        <v/>
      </c>
      <c r="AN235" s="61">
        <f>+AN234-IF(AN$18&gt;74,(AN234/AN$25)*$C$10)</f>
        <v/>
      </c>
      <c r="AO235" s="61">
        <f>+AO234-IF(AO$18&gt;74,(AO234/AO$25)*$C$10)</f>
        <v/>
      </c>
      <c r="AP235" s="61">
        <f>+AP234-IF(AP$18&gt;74,(AP234/AP$25)*$C$10)</f>
        <v/>
      </c>
      <c r="AQ235" s="61">
        <f>+AQ234-IF(AQ$18&gt;74,(AQ234/AQ$25)*$C$10)</f>
        <v/>
      </c>
      <c r="AR235" s="61">
        <f>+AR234-IF(AR$18&gt;74,(AR234/AR$25)*$C$10)</f>
        <v/>
      </c>
      <c r="AS235" s="61">
        <f>+AS234-IF(AS$18&gt;74,(AS234/AS$25)*$C$10)</f>
        <v/>
      </c>
      <c r="AT235" s="61">
        <f>+AT234-IF(AT$18&gt;74,(AT234/AT$25)*$C$10)</f>
        <v/>
      </c>
      <c r="AU235" s="61">
        <f>+AU234-IF(AU$18&gt;74,(AU234/AU$25)*$C$10)</f>
        <v/>
      </c>
      <c r="AV235" s="61">
        <f>+AV234-IF(AV$18&gt;74,(AV234/AV$25)*$C$10)</f>
        <v/>
      </c>
      <c r="AW235" s="61">
        <f>+AW234-IF(AW$18&gt;74,(AW234/AW$25)*$C$10)</f>
        <v/>
      </c>
      <c r="AX235" s="35">
        <f>IF(AW235&gt;0,1,0)</f>
        <v/>
      </c>
      <c r="AY235" s="35">
        <f>IF(AL235&gt;0,1,0)</f>
        <v/>
      </c>
      <c r="AZ235" s="35">
        <f>IF(AG235&gt;0,1,0)</f>
        <v/>
      </c>
      <c r="BA235" s="35">
        <f>IF(AB235&gt;0,1,0)</f>
        <v/>
      </c>
      <c r="BB235" s="35">
        <f>IF(W235&gt;0,1,0)</f>
        <v/>
      </c>
    </row>
    <row r="236">
      <c r="B236" s="154" t="inlineStr">
        <is>
          <t>trial 105</t>
        </is>
      </c>
      <c r="C236" s="155">
        <f>+start-$C$24</f>
        <v/>
      </c>
      <c r="D236" s="156">
        <f>IF((C236&lt;=0),0,((C236-D$24)*Stock*(_xlfn.NORM.INV(RAND(),stock_ave,stock_std))+(C236-D$24)*Bonds*(_xlfn.NORM.INV(RAND(),bond_ave,bond_std))+(C236-D$24)*cash*(_xlfn.NORM.INV(RAND(),cash_ave,cash_std))+(C236-D$24)))</f>
        <v/>
      </c>
      <c r="E236" s="156">
        <f>IF((D236&lt;=0),0,((D236-E$24)*Stock*(_xlfn.NORM.INV(RAND(),stock_ave,stock_std))+(D236-E$24)*Bonds*(_xlfn.NORM.INV(RAND(),bond_ave,bond_std))+(D236-E$24)*cash*(_xlfn.NORM.INV(RAND(),cash_ave,cash_std))+(D236-E$24)))</f>
        <v/>
      </c>
      <c r="F236" s="156">
        <f>IF((E236&lt;=0),0,((E236-F$24)*Stock*(_xlfn.NORM.INV(RAND(),stock_ave,stock_std))+(E236-F$24)*Bonds*(_xlfn.NORM.INV(RAND(),bond_ave,bond_std))+(E236-F$24)*cash*(_xlfn.NORM.INV(RAND(),cash_ave,cash_std))+(E236-F$24)))</f>
        <v/>
      </c>
      <c r="G236" s="156">
        <f>IF((F236&lt;=0),0,((F236-G$24)*Stock*(_xlfn.NORM.INV(RAND(),stock_ave,stock_std))+(F236-G$24)*Bonds*(_xlfn.NORM.INV(RAND(),bond_ave,bond_std))+(F236-G$24)*cash*(_xlfn.NORM.INV(RAND(),cash_ave,cash_std))+(F236-G$24)))</f>
        <v/>
      </c>
      <c r="H236" s="156">
        <f>IF((G236&lt;=0),0,((G236-H$24)*Stock*(_xlfn.NORM.INV(RAND(),stock_ave,stock_std))+(G236-H$24)*Bonds*(_xlfn.NORM.INV(RAND(),bond_ave,bond_std))+(G236-H$24)*cash*(_xlfn.NORM.INV(RAND(),cash_ave,cash_std))+(G236-H$24)))</f>
        <v/>
      </c>
      <c r="I236" s="156">
        <f>IF((H236&lt;=0),0,((H236-I$24)*Stock*(_xlfn.NORM.INV(RAND(),stock_ave,stock_std))+(H236-I$24)*Bonds*(_xlfn.NORM.INV(RAND(),bond_ave,bond_std))+(H236-I$24)*cash*(_xlfn.NORM.INV(RAND(),cash_ave,cash_std))+(H236-I$24)))</f>
        <v/>
      </c>
      <c r="J236" s="156">
        <f>IF((I236&lt;=0),0,((I236-J$24)*Stock*(_xlfn.NORM.INV(RAND(),stock_ave,stock_std))+(I236-J$24)*Bonds*(_xlfn.NORM.INV(RAND(),bond_ave,bond_std))+(I236-J$24)*cash*(_xlfn.NORM.INV(RAND(),cash_ave,cash_std))+(I236-J$24)))</f>
        <v/>
      </c>
      <c r="K236" s="156">
        <f>IF((J236&lt;=0),0,((J236-K$24)*Stock*(_xlfn.NORM.INV(RAND(),stock_ave,stock_std))+(J236-K$24)*Bonds*(_xlfn.NORM.INV(RAND(),bond_ave,bond_std))+(J236-K$24)*cash*(_xlfn.NORM.INV(RAND(),cash_ave,cash_std))+(J236-K$24)))</f>
        <v/>
      </c>
      <c r="L236" s="156">
        <f>IF((K236&lt;=0),0,((K236-L$24)*Stock*(_xlfn.NORM.INV(RAND(),stock_ave,stock_std))+(K236-L$24)*Bonds*(_xlfn.NORM.INV(RAND(),bond_ave,bond_std))+(K236-L$24)*cash*(_xlfn.NORM.INV(RAND(),cash_ave,cash_std))+(K236-L$24)))</f>
        <v/>
      </c>
      <c r="M236" s="156">
        <f>IF((L236&lt;=0),0,((L236-M$24)*Stock*(_xlfn.NORM.INV(RAND(),stock_ave,stock_std))+(L236-M$24)*Bonds*(_xlfn.NORM.INV(RAND(),bond_ave,bond_std))+(L236-M$24)*cash*(_xlfn.NORM.INV(RAND(),cash_ave,cash_std))+(L236-M$24)))</f>
        <v/>
      </c>
      <c r="N236" s="156">
        <f>IF((M236&lt;=0),0,((M236-N$24)*Stock*(_xlfn.NORM.INV(RAND(),stock_ave,stock_std))+(M236-N$24)*Bonds*(_xlfn.NORM.INV(RAND(),bond_ave,bond_std))+(M236-N$24)*cash*(_xlfn.NORM.INV(RAND(),cash_ave,cash_std))+(M236-N$24)))</f>
        <v/>
      </c>
      <c r="O236" s="156">
        <f>IF((N236&lt;=0),0,((N236-O$24)*Stock*(_xlfn.NORM.INV(RAND(),stock_ave,stock_std))+(N236-O$24)*Bonds*(_xlfn.NORM.INV(RAND(),bond_ave,bond_std))+(N236-O$24)*cash*(_xlfn.NORM.INV(RAND(),cash_ave,cash_std))+(N236-O$24)))</f>
        <v/>
      </c>
      <c r="P236" s="156">
        <f>IF((O236&lt;=0),0,((O236-P$24)*Stock*(_xlfn.NORM.INV(RAND(),stock_ave,stock_std))+(O236-P$24)*Bonds*(_xlfn.NORM.INV(RAND(),bond_ave,bond_std))+(O236-P$24)*cash*(_xlfn.NORM.INV(RAND(),cash_ave,cash_std))+(O236-P$24)))</f>
        <v/>
      </c>
      <c r="Q236" s="156">
        <f>IF((P236&lt;=0),0,((P236-Q$24)*Stock*(_xlfn.NORM.INV(RAND(),stock_ave,stock_std))+(P236-Q$24)*Bonds*(_xlfn.NORM.INV(RAND(),bond_ave,bond_std))+(P236-Q$24)*cash*(_xlfn.NORM.INV(RAND(),cash_ave,cash_std))+(P236-Q$24)))</f>
        <v/>
      </c>
      <c r="R236" s="156">
        <f>IF((Q236&lt;=0),0,((Q236-R$24)*Stock*(_xlfn.NORM.INV(RAND(),stock_ave,stock_std))+(Q236-R$24)*Bonds*(_xlfn.NORM.INV(RAND(),bond_ave,bond_std))+(Q236-R$24)*cash*(_xlfn.NORM.INV(RAND(),cash_ave,cash_std))+(Q236-R$24)))</f>
        <v/>
      </c>
      <c r="S236" s="156">
        <f>IF((R236&lt;=0),0,((R236-S$24)*Stock*(_xlfn.NORM.INV(RAND(),stock_ave,stock_std))+(R236-S$24)*Bonds*(_xlfn.NORM.INV(RAND(),bond_ave,bond_std))+(R236-S$24)*cash*(_xlfn.NORM.INV(RAND(),cash_ave,cash_std))+(R236-S$24)))</f>
        <v/>
      </c>
      <c r="T236" s="156">
        <f>IF((S236&lt;=0),0,((S236-T$24)*Stock*(_xlfn.NORM.INV(RAND(),stock_ave,stock_std))+(S236-T$24)*Bonds*(_xlfn.NORM.INV(RAND(),bond_ave,bond_std))+(S236-T$24)*cash*(_xlfn.NORM.INV(RAND(),cash_ave,cash_std))+(S236-T$24)))</f>
        <v/>
      </c>
      <c r="U236" s="156">
        <f>IF((T236&lt;=0),0,((T236-U$24)*Stock*(_xlfn.NORM.INV(RAND(),stock_ave,stock_std))+(T236-U$24)*Bonds*(_xlfn.NORM.INV(RAND(),bond_ave,bond_std))+(T236-U$24)*cash*(_xlfn.NORM.INV(RAND(),cash_ave,cash_std))+(T236-U$24)))</f>
        <v/>
      </c>
      <c r="V236" s="156">
        <f>IF((U236&lt;=0),0,((U236-V$24)*Stock*(_xlfn.NORM.INV(RAND(),stock_ave,stock_std))+(U236-V$24)*Bonds*(_xlfn.NORM.INV(RAND(),bond_ave,bond_std))+(U236-V$24)*cash*(_xlfn.NORM.INV(RAND(),cash_ave,cash_std))+(U236-V$24)))</f>
        <v/>
      </c>
      <c r="W236" s="156">
        <f>IF((V236&lt;=0),0,((V236-W$24)*Stock*(_xlfn.NORM.INV(RAND(),stock_ave,stock_std))+(V236-W$24)*Bonds*(_xlfn.NORM.INV(RAND(),bond_ave,bond_std))+(V236-W$24)*cash*(_xlfn.NORM.INV(RAND(),cash_ave,cash_std))+(V236-W$24)))</f>
        <v/>
      </c>
      <c r="X236" s="156">
        <f>IF((W236&lt;=0),0,((W236-X$24)*Stock*(_xlfn.NORM.INV(RAND(),stock_ave,stock_std))+(W236-X$24)*Bonds*(_xlfn.NORM.INV(RAND(),bond_ave,bond_std))+(W236-X$24)*cash*(_xlfn.NORM.INV(RAND(),cash_ave,cash_std))+(W236-X$24)))</f>
        <v/>
      </c>
      <c r="Y236" s="156">
        <f>IF((X236&lt;=0),0,((X236-Y$24)*Stock*(_xlfn.NORM.INV(RAND(),stock_ave,stock_std))+(X236-Y$24)*Bonds*(_xlfn.NORM.INV(RAND(),bond_ave,bond_std))+(X236-Y$24)*cash*(_xlfn.NORM.INV(RAND(),cash_ave,cash_std))+(X236-Y$24)))</f>
        <v/>
      </c>
      <c r="Z236" s="156">
        <f>IF((Y236&lt;=0),0,((Y236-Z$24)*Stock*(_xlfn.NORM.INV(RAND(),stock_ave,stock_std))+(Y236-Z$24)*Bonds*(_xlfn.NORM.INV(RAND(),bond_ave,bond_std))+(Y236-Z$24)*cash*(_xlfn.NORM.INV(RAND(),cash_ave,cash_std))+(Y236-Z$24)))</f>
        <v/>
      </c>
      <c r="AA236" s="156">
        <f>IF((Z236&lt;=0),0,((Z236-AA$24)*Stock*(_xlfn.NORM.INV(RAND(),stock_ave,stock_std))+(Z236-AA$24)*Bonds*(_xlfn.NORM.INV(RAND(),bond_ave,bond_std))+(Z236-AA$24)*cash*(_xlfn.NORM.INV(RAND(),cash_ave,cash_std))+(Z236-AA$24)))</f>
        <v/>
      </c>
      <c r="AB236" s="156">
        <f>IF((AA236&lt;=0),0,((AA236-AB$24)*Stock*(_xlfn.NORM.INV(RAND(),stock_ave,stock_std))+(AA236-AB$24)*Bonds*(_xlfn.NORM.INV(RAND(),bond_ave,bond_std))+(AA236-AB$24)*cash*(_xlfn.NORM.INV(RAND(),cash_ave,cash_std))+(AA236-AB$24)))</f>
        <v/>
      </c>
      <c r="AC236" s="156">
        <f>IF((AB236&lt;=0),0,((AB236-AC$24)*Stock*(_xlfn.NORM.INV(RAND(),stock_ave,stock_std))+(AB236-AC$24)*Bonds*(_xlfn.NORM.INV(RAND(),bond_ave,bond_std))+(AB236-AC$24)*cash*(_xlfn.NORM.INV(RAND(),cash_ave,cash_std))+(AB236-AC$24)))</f>
        <v/>
      </c>
      <c r="AD236" s="156">
        <f>IF((AC236&lt;=0),0,((AC236-AD$24)*Stock*(_xlfn.NORM.INV(RAND(),stock_ave,stock_std))+(AC236-AD$24)*Bonds*(_xlfn.NORM.INV(RAND(),bond_ave,bond_std))+(AC236-AD$24)*cash*(_xlfn.NORM.INV(RAND(),cash_ave,cash_std))+(AC236-AD$24)))</f>
        <v/>
      </c>
      <c r="AE236" s="156">
        <f>IF((AD236&lt;=0),0,((AD236-AE$24)*Stock*(_xlfn.NORM.INV(RAND(),stock_ave,stock_std))+(AD236-AE$24)*Bonds*(_xlfn.NORM.INV(RAND(),bond_ave,bond_std))+(AD236-AE$24)*cash*(_xlfn.NORM.INV(RAND(),cash_ave,cash_std))+(AD236-AE$24)))</f>
        <v/>
      </c>
      <c r="AF236" s="156">
        <f>IF((AE236&lt;=0),0,((AE236-AF$24)*Stock*(_xlfn.NORM.INV(RAND(),stock_ave,stock_std))+(AE236-AF$24)*Bonds*(_xlfn.NORM.INV(RAND(),bond_ave,bond_std))+(AE236-AF$24)*cash*(_xlfn.NORM.INV(RAND(),cash_ave,cash_std))+(AE236-AF$24)))</f>
        <v/>
      </c>
      <c r="AG236" s="156">
        <f>IF((AF236&lt;=0),0,((AF236-AG$24)*Stock*(_xlfn.NORM.INV(RAND(),stock_ave,stock_std))+(AF236-AG$24)*Bonds*(_xlfn.NORM.INV(RAND(),bond_ave,bond_std))+(AF236-AG$24)*cash*(_xlfn.NORM.INV(RAND(),cash_ave,cash_std))+(AF236-AG$24)))</f>
        <v/>
      </c>
      <c r="AH236" s="156">
        <f>IF((AG236&lt;=0),0,((AG236-AH$24)*Stock*(_xlfn.NORM.INV(RAND(),stock_ave,stock_std))+(AG236-AH$24)*Bonds*(_xlfn.NORM.INV(RAND(),bond_ave,bond_std))+(AG236-AH$24)*cash*(_xlfn.NORM.INV(RAND(),cash_ave,cash_std))+(AG236-AH$24)))</f>
        <v/>
      </c>
      <c r="AI236" s="156">
        <f>IF((AH236&lt;=0),0,((AH236-AI$24)*Stock*(_xlfn.NORM.INV(RAND(),stock_ave,stock_std))+(AH236-AI$24)*Bonds*(_xlfn.NORM.INV(RAND(),bond_ave,bond_std))+(AH236-AI$24)*cash*(_xlfn.NORM.INV(RAND(),cash_ave,cash_std))+(AH236-AI$24)))</f>
        <v/>
      </c>
      <c r="AJ236" s="156">
        <f>IF((AI236&lt;=0),0,((AI236-AJ$24)*Stock*(_xlfn.NORM.INV(RAND(),stock_ave,stock_std))+(AI236-AJ$24)*Bonds*(_xlfn.NORM.INV(RAND(),bond_ave,bond_std))+(AI236-AJ$24)*cash*(_xlfn.NORM.INV(RAND(),cash_ave,cash_std))+(AI236-AJ$24)))</f>
        <v/>
      </c>
      <c r="AK236" s="156">
        <f>IF((AJ236&lt;=0),0,((AJ236-AK$24)*Stock*(_xlfn.NORM.INV(RAND(),stock_ave,stock_std))+(AJ236-AK$24)*Bonds*(_xlfn.NORM.INV(RAND(),bond_ave,bond_std))+(AJ236-AK$24)*cash*(_xlfn.NORM.INV(RAND(),cash_ave,cash_std))+(AJ236-AK$24)))</f>
        <v/>
      </c>
      <c r="AL236" s="156">
        <f>IF((AK236&lt;=0),0,((AK236-AL$24)*Stock*(_xlfn.NORM.INV(RAND(),stock_ave,stock_std))+(AK236-AL$24)*Bonds*(_xlfn.NORM.INV(RAND(),bond_ave,bond_std))+(AK236-AL$24)*cash*(_xlfn.NORM.INV(RAND(),cash_ave,cash_std))+(AK236-AL$24)))</f>
        <v/>
      </c>
      <c r="AM236" s="156">
        <f>IF((AL236&lt;=0),0,((AL236-AM$24)*Stock*(_xlfn.NORM.INV(RAND(),stock_ave,stock_std))+(AL236-AM$24)*Bonds*(_xlfn.NORM.INV(RAND(),bond_ave,bond_std))+(AL236-AM$24)*cash*(_xlfn.NORM.INV(RAND(),cash_ave,cash_std))+(AL236-AM$24)))</f>
        <v/>
      </c>
      <c r="AN236" s="156">
        <f>IF((AM236&lt;=0),0,((AM236-AN$24)*Stock*(_xlfn.NORM.INV(RAND(),stock_ave,stock_std))+(AM236-AN$24)*Bonds*(_xlfn.NORM.INV(RAND(),bond_ave,bond_std))+(AM236-AN$24)*cash*(_xlfn.NORM.INV(RAND(),cash_ave,cash_std))+(AM236-AN$24)))</f>
        <v/>
      </c>
      <c r="AO236" s="156">
        <f>IF((AN236&lt;=0),0,((AN236-AO$24)*Stock*(_xlfn.NORM.INV(RAND(),stock_ave,stock_std))+(AN236-AO$24)*Bonds*(_xlfn.NORM.INV(RAND(),bond_ave,bond_std))+(AN236-AO$24)*cash*(_xlfn.NORM.INV(RAND(),cash_ave,cash_std))+(AN236-AO$24)))</f>
        <v/>
      </c>
      <c r="AP236" s="156">
        <f>IF((AO236&lt;=0),0,((AO236-AP$24)*Stock*(_xlfn.NORM.INV(RAND(),stock_ave,stock_std))+(AO236-AP$24)*Bonds*(_xlfn.NORM.INV(RAND(),bond_ave,bond_std))+(AO236-AP$24)*cash*(_xlfn.NORM.INV(RAND(),cash_ave,cash_std))+(AO236-AP$24)))</f>
        <v/>
      </c>
      <c r="AQ236" s="156">
        <f>IF((AP236&lt;=0),0,((AP236-AQ$24)*Stock*(_xlfn.NORM.INV(RAND(),stock_ave,stock_std))+(AP236-AQ$24)*Bonds*(_xlfn.NORM.INV(RAND(),bond_ave,bond_std))+(AP236-AQ$24)*cash*(_xlfn.NORM.INV(RAND(),cash_ave,cash_std))+(AP236-AQ$24)))</f>
        <v/>
      </c>
      <c r="AR236" s="156">
        <f>IF((AQ236&lt;=0),0,((AQ236-AR$24)*Stock*(_xlfn.NORM.INV(RAND(),stock_ave,stock_std))+(AQ236-AR$24)*Bonds*(_xlfn.NORM.INV(RAND(),bond_ave,bond_std))+(AQ236-AR$24)*cash*(_xlfn.NORM.INV(RAND(),cash_ave,cash_std))+(AQ236-AR$24)))</f>
        <v/>
      </c>
      <c r="AS236" s="156">
        <f>IF((AR236&lt;=0),0,((AR236-AS$24)*Stock*(_xlfn.NORM.INV(RAND(),stock_ave,stock_std))+(AR236-AS$24)*Bonds*(_xlfn.NORM.INV(RAND(),bond_ave,bond_std))+(AR236-AS$24)*cash*(_xlfn.NORM.INV(RAND(),cash_ave,cash_std))+(AR236-AS$24)))</f>
        <v/>
      </c>
      <c r="AT236" s="156">
        <f>IF((AS236&lt;=0),0,((AS236-AT$24)*Stock*(_xlfn.NORM.INV(RAND(),stock_ave,stock_std))+(AS236-AT$24)*Bonds*(_xlfn.NORM.INV(RAND(),bond_ave,bond_std))+(AS236-AT$24)*cash*(_xlfn.NORM.INV(RAND(),cash_ave,cash_std))+(AS236-AT$24)))</f>
        <v/>
      </c>
      <c r="AU236" s="156">
        <f>IF((AT236&lt;=0),0,((AT236-AU$24)*Stock*(_xlfn.NORM.INV(RAND(),stock_ave,stock_std))+(AT236-AU$24)*Bonds*(_xlfn.NORM.INV(RAND(),bond_ave,bond_std))+(AT236-AU$24)*cash*(_xlfn.NORM.INV(RAND(),cash_ave,cash_std))+(AT236-AU$24)))</f>
        <v/>
      </c>
      <c r="AV236" s="156">
        <f>IF((AU236&lt;=0),0,((AU236-AV$24)*Stock*(_xlfn.NORM.INV(RAND(),stock_ave,stock_std))+(AU236-AV$24)*Bonds*(_xlfn.NORM.INV(RAND(),bond_ave,bond_std))+(AU236-AV$24)*cash*(_xlfn.NORM.INV(RAND(),cash_ave,cash_std))+(AU236-AV$24)))</f>
        <v/>
      </c>
      <c r="AW236" s="156">
        <f>IF((AV236&lt;=0),0,((AV236-AW$24)*Stock*(_xlfn.NORM.INV(RAND(),stock_ave,stock_std))+(AV236-AW$24)*Bonds*(_xlfn.NORM.INV(RAND(),bond_ave,bond_std))+(AV236-AW$24)*cash*(_xlfn.NORM.INV(RAND(),cash_ave,cash_std))+(AV236-AW$24)))</f>
        <v/>
      </c>
      <c r="AX236" s="159" t="n"/>
      <c r="AY236" s="159" t="n"/>
      <c r="AZ236" s="159" t="n"/>
      <c r="BA236" s="159" t="n"/>
      <c r="BB236" s="159" t="n"/>
    </row>
    <row r="237">
      <c r="C237" s="147" t="n"/>
      <c r="D237" s="61">
        <f>+D236-IF(D$18&gt;74,(D236/D$25)*$C$10)</f>
        <v/>
      </c>
      <c r="E237" s="61">
        <f>+E236-IF(E$18&gt;74,(E236/E$25)*$C$10)</f>
        <v/>
      </c>
      <c r="F237" s="61">
        <f>+F236-IF(F$18&gt;74,(F236/F$25)*$C$10)</f>
        <v/>
      </c>
      <c r="G237" s="61">
        <f>+G236-IF(G$18&gt;74,(G236/G$25)*$C$10)</f>
        <v/>
      </c>
      <c r="H237" s="61">
        <f>+H236-IF(H$18&gt;74,(H236/H$25)*$C$10)</f>
        <v/>
      </c>
      <c r="I237" s="61">
        <f>+I236-IF(I$18&gt;74,(I236/I$25)*$C$10)</f>
        <v/>
      </c>
      <c r="J237" s="61">
        <f>+J236-IF(J$18&gt;74,(J236/J$25)*$C$10)</f>
        <v/>
      </c>
      <c r="K237" s="61">
        <f>+K236-IF(K$18&gt;74,(K236/K$25)*$C$10)</f>
        <v/>
      </c>
      <c r="L237" s="61">
        <f>+L236-IF(L$18&gt;74,(L236/L$25)*$C$10)</f>
        <v/>
      </c>
      <c r="M237" s="61">
        <f>+M236-IF(M$18&gt;74,(M236/M$25)*$C$10)</f>
        <v/>
      </c>
      <c r="N237" s="61">
        <f>+N236-IF(N$18&gt;74,(N236/N$25)*$C$10)</f>
        <v/>
      </c>
      <c r="O237" s="61">
        <f>+O236-IF(O$18&gt;74,(O236/O$25)*$C$10)</f>
        <v/>
      </c>
      <c r="P237" s="61">
        <f>+P236-IF(P$18&gt;74,(P236/P$25)*$C$10)</f>
        <v/>
      </c>
      <c r="Q237" s="61">
        <f>+Q236-IF(Q$18&gt;74,(Q236/Q$25)*$C$10)</f>
        <v/>
      </c>
      <c r="R237" s="61">
        <f>+R236-IF(R$18&gt;74,(R236/R$25)*$C$10)</f>
        <v/>
      </c>
      <c r="S237" s="61">
        <f>+S236-IF(S$18&gt;74,(S236/S$25)*$C$10)</f>
        <v/>
      </c>
      <c r="T237" s="61">
        <f>+T236-IF(T$18&gt;74,(T236/T$25)*$C$10)</f>
        <v/>
      </c>
      <c r="U237" s="61">
        <f>+U236-IF(U$18&gt;74,(U236/U$25)*$C$10)</f>
        <v/>
      </c>
      <c r="V237" s="61">
        <f>+V236-IF(V$18&gt;74,(V236/V$25)*$C$10)</f>
        <v/>
      </c>
      <c r="W237" s="61">
        <f>+W236-IF(W$18&gt;74,(W236/W$25)*$C$10)</f>
        <v/>
      </c>
      <c r="X237" s="61">
        <f>+X236-IF(X$18&gt;74,(X236/X$25)*$C$10)</f>
        <v/>
      </c>
      <c r="Y237" s="61">
        <f>+Y236-IF(Y$18&gt;74,(Y236/Y$25)*$C$10)</f>
        <v/>
      </c>
      <c r="Z237" s="61">
        <f>+Z236-IF(Z$18&gt;74,(Z236/Z$25)*$C$10)</f>
        <v/>
      </c>
      <c r="AA237" s="61">
        <f>+AA236-IF(AA$18&gt;74,(AA236/AA$25)*$C$10)</f>
        <v/>
      </c>
      <c r="AB237" s="61">
        <f>+AB236-IF(AB$18&gt;74,(AB236/AB$25)*$C$10)</f>
        <v/>
      </c>
      <c r="AC237" s="61">
        <f>+AC236-IF(AC$18&gt;74,(AC236/AC$25)*$C$10)</f>
        <v/>
      </c>
      <c r="AD237" s="61">
        <f>+AD236-IF(AD$18&gt;74,(AD236/AD$25)*$C$10)</f>
        <v/>
      </c>
      <c r="AE237" s="61">
        <f>+AE236-IF(AE$18&gt;74,(AE236/AE$25)*$C$10)</f>
        <v/>
      </c>
      <c r="AF237" s="61">
        <f>+AF236-IF(AF$18&gt;74,(AF236/AF$25)*$C$10)</f>
        <v/>
      </c>
      <c r="AG237" s="61">
        <f>+AG236-IF(AG$18&gt;74,(AG236/AG$25)*$C$10)</f>
        <v/>
      </c>
      <c r="AH237" s="61">
        <f>+AH236-IF(AH$18&gt;74,(AH236/AH$25)*$C$10)</f>
        <v/>
      </c>
      <c r="AI237" s="61">
        <f>+AI236-IF(AI$18&gt;74,(AI236/AI$25)*$C$10)</f>
        <v/>
      </c>
      <c r="AJ237" s="61">
        <f>+AJ236-IF(AJ$18&gt;74,(AJ236/AJ$25)*$C$10)</f>
        <v/>
      </c>
      <c r="AK237" s="61">
        <f>+AK236-IF(AK$18&gt;74,(AK236/AK$25)*$C$10)</f>
        <v/>
      </c>
      <c r="AL237" s="61">
        <f>+AL236-IF(AL$18&gt;74,(AL236/AL$25)*$C$10)</f>
        <v/>
      </c>
      <c r="AM237" s="61">
        <f>+AM236-IF(AM$18&gt;74,(AM236/AM$25)*$C$10)</f>
        <v/>
      </c>
      <c r="AN237" s="61">
        <f>+AN236-IF(AN$18&gt;74,(AN236/AN$25)*$C$10)</f>
        <v/>
      </c>
      <c r="AO237" s="61">
        <f>+AO236-IF(AO$18&gt;74,(AO236/AO$25)*$C$10)</f>
        <v/>
      </c>
      <c r="AP237" s="61">
        <f>+AP236-IF(AP$18&gt;74,(AP236/AP$25)*$C$10)</f>
        <v/>
      </c>
      <c r="AQ237" s="61">
        <f>+AQ236-IF(AQ$18&gt;74,(AQ236/AQ$25)*$C$10)</f>
        <v/>
      </c>
      <c r="AR237" s="61">
        <f>+AR236-IF(AR$18&gt;74,(AR236/AR$25)*$C$10)</f>
        <v/>
      </c>
      <c r="AS237" s="61">
        <f>+AS236-IF(AS$18&gt;74,(AS236/AS$25)*$C$10)</f>
        <v/>
      </c>
      <c r="AT237" s="61">
        <f>+AT236-IF(AT$18&gt;74,(AT236/AT$25)*$C$10)</f>
        <v/>
      </c>
      <c r="AU237" s="61">
        <f>+AU236-IF(AU$18&gt;74,(AU236/AU$25)*$C$10)</f>
        <v/>
      </c>
      <c r="AV237" s="61">
        <f>+AV236-IF(AV$18&gt;74,(AV236/AV$25)*$C$10)</f>
        <v/>
      </c>
      <c r="AW237" s="61">
        <f>+AW236-IF(AW$18&gt;74,(AW236/AW$25)*$C$10)</f>
        <v/>
      </c>
      <c r="AX237" s="35">
        <f>IF(AW237&gt;0,1,0)</f>
        <v/>
      </c>
      <c r="AY237" s="35">
        <f>IF(AL237&gt;0,1,0)</f>
        <v/>
      </c>
      <c r="AZ237" s="35">
        <f>IF(AG237&gt;0,1,0)</f>
        <v/>
      </c>
      <c r="BA237" s="35">
        <f>IF(AB237&gt;0,1,0)</f>
        <v/>
      </c>
      <c r="BB237" s="35">
        <f>IF(W237&gt;0,1,0)</f>
        <v/>
      </c>
    </row>
    <row r="238">
      <c r="B238" s="154" t="inlineStr">
        <is>
          <t>trial 106</t>
        </is>
      </c>
      <c r="C238" s="155">
        <f>+start-$C$24</f>
        <v/>
      </c>
      <c r="D238" s="156">
        <f>IF((C238&lt;=0),0,((C238-D$24)*Stock*(_xlfn.NORM.INV(RAND(),stock_ave,stock_std))+(C238-D$24)*Bonds*(_xlfn.NORM.INV(RAND(),bond_ave,bond_std))+(C238-D$24)*cash*(_xlfn.NORM.INV(RAND(),cash_ave,cash_std))+(C238-D$24)))</f>
        <v/>
      </c>
      <c r="E238" s="156">
        <f>IF((D238&lt;=0),0,((D238-E$24)*Stock*(_xlfn.NORM.INV(RAND(),stock_ave,stock_std))+(D238-E$24)*Bonds*(_xlfn.NORM.INV(RAND(),bond_ave,bond_std))+(D238-E$24)*cash*(_xlfn.NORM.INV(RAND(),cash_ave,cash_std))+(D238-E$24)))</f>
        <v/>
      </c>
      <c r="F238" s="156">
        <f>IF((E238&lt;=0),0,((E238-F$24)*Stock*(_xlfn.NORM.INV(RAND(),stock_ave,stock_std))+(E238-F$24)*Bonds*(_xlfn.NORM.INV(RAND(),bond_ave,bond_std))+(E238-F$24)*cash*(_xlfn.NORM.INV(RAND(),cash_ave,cash_std))+(E238-F$24)))</f>
        <v/>
      </c>
      <c r="G238" s="156">
        <f>IF((F238&lt;=0),0,((F238-G$24)*Stock*(_xlfn.NORM.INV(RAND(),stock_ave,stock_std))+(F238-G$24)*Bonds*(_xlfn.NORM.INV(RAND(),bond_ave,bond_std))+(F238-G$24)*cash*(_xlfn.NORM.INV(RAND(),cash_ave,cash_std))+(F238-G$24)))</f>
        <v/>
      </c>
      <c r="H238" s="156">
        <f>IF((G238&lt;=0),0,((G238-H$24)*Stock*(_xlfn.NORM.INV(RAND(),stock_ave,stock_std))+(G238-H$24)*Bonds*(_xlfn.NORM.INV(RAND(),bond_ave,bond_std))+(G238-H$24)*cash*(_xlfn.NORM.INV(RAND(),cash_ave,cash_std))+(G238-H$24)))</f>
        <v/>
      </c>
      <c r="I238" s="156">
        <f>IF((H238&lt;=0),0,((H238-I$24)*Stock*(_xlfn.NORM.INV(RAND(),stock_ave,stock_std))+(H238-I$24)*Bonds*(_xlfn.NORM.INV(RAND(),bond_ave,bond_std))+(H238-I$24)*cash*(_xlfn.NORM.INV(RAND(),cash_ave,cash_std))+(H238-I$24)))</f>
        <v/>
      </c>
      <c r="J238" s="156">
        <f>IF((I238&lt;=0),0,((I238-J$24)*Stock*(_xlfn.NORM.INV(RAND(),stock_ave,stock_std))+(I238-J$24)*Bonds*(_xlfn.NORM.INV(RAND(),bond_ave,bond_std))+(I238-J$24)*cash*(_xlfn.NORM.INV(RAND(),cash_ave,cash_std))+(I238-J$24)))</f>
        <v/>
      </c>
      <c r="K238" s="156">
        <f>IF((J238&lt;=0),0,((J238-K$24)*Stock*(_xlfn.NORM.INV(RAND(),stock_ave,stock_std))+(J238-K$24)*Bonds*(_xlfn.NORM.INV(RAND(),bond_ave,bond_std))+(J238-K$24)*cash*(_xlfn.NORM.INV(RAND(),cash_ave,cash_std))+(J238-K$24)))</f>
        <v/>
      </c>
      <c r="L238" s="156">
        <f>IF((K238&lt;=0),0,((K238-L$24)*Stock*(_xlfn.NORM.INV(RAND(),stock_ave,stock_std))+(K238-L$24)*Bonds*(_xlfn.NORM.INV(RAND(),bond_ave,bond_std))+(K238-L$24)*cash*(_xlfn.NORM.INV(RAND(),cash_ave,cash_std))+(K238-L$24)))</f>
        <v/>
      </c>
      <c r="M238" s="156">
        <f>IF((L238&lt;=0),0,((L238-M$24)*Stock*(_xlfn.NORM.INV(RAND(),stock_ave,stock_std))+(L238-M$24)*Bonds*(_xlfn.NORM.INV(RAND(),bond_ave,bond_std))+(L238-M$24)*cash*(_xlfn.NORM.INV(RAND(),cash_ave,cash_std))+(L238-M$24)))</f>
        <v/>
      </c>
      <c r="N238" s="156">
        <f>IF((M238&lt;=0),0,((M238-N$24)*Stock*(_xlfn.NORM.INV(RAND(),stock_ave,stock_std))+(M238-N$24)*Bonds*(_xlfn.NORM.INV(RAND(),bond_ave,bond_std))+(M238-N$24)*cash*(_xlfn.NORM.INV(RAND(),cash_ave,cash_std))+(M238-N$24)))</f>
        <v/>
      </c>
      <c r="O238" s="156">
        <f>IF((N238&lt;=0),0,((N238-O$24)*Stock*(_xlfn.NORM.INV(RAND(),stock_ave,stock_std))+(N238-O$24)*Bonds*(_xlfn.NORM.INV(RAND(),bond_ave,bond_std))+(N238-O$24)*cash*(_xlfn.NORM.INV(RAND(),cash_ave,cash_std))+(N238-O$24)))</f>
        <v/>
      </c>
      <c r="P238" s="156">
        <f>IF((O238&lt;=0),0,((O238-P$24)*Stock*(_xlfn.NORM.INV(RAND(),stock_ave,stock_std))+(O238-P$24)*Bonds*(_xlfn.NORM.INV(RAND(),bond_ave,bond_std))+(O238-P$24)*cash*(_xlfn.NORM.INV(RAND(),cash_ave,cash_std))+(O238-P$24)))</f>
        <v/>
      </c>
      <c r="Q238" s="156">
        <f>IF((P238&lt;=0),0,((P238-Q$24)*Stock*(_xlfn.NORM.INV(RAND(),stock_ave,stock_std))+(P238-Q$24)*Bonds*(_xlfn.NORM.INV(RAND(),bond_ave,bond_std))+(P238-Q$24)*cash*(_xlfn.NORM.INV(RAND(),cash_ave,cash_std))+(P238-Q$24)))</f>
        <v/>
      </c>
      <c r="R238" s="156">
        <f>IF((Q238&lt;=0),0,((Q238-R$24)*Stock*(_xlfn.NORM.INV(RAND(),stock_ave,stock_std))+(Q238-R$24)*Bonds*(_xlfn.NORM.INV(RAND(),bond_ave,bond_std))+(Q238-R$24)*cash*(_xlfn.NORM.INV(RAND(),cash_ave,cash_std))+(Q238-R$24)))</f>
        <v/>
      </c>
      <c r="S238" s="156">
        <f>IF((R238&lt;=0),0,((R238-S$24)*Stock*(_xlfn.NORM.INV(RAND(),stock_ave,stock_std))+(R238-S$24)*Bonds*(_xlfn.NORM.INV(RAND(),bond_ave,bond_std))+(R238-S$24)*cash*(_xlfn.NORM.INV(RAND(),cash_ave,cash_std))+(R238-S$24)))</f>
        <v/>
      </c>
      <c r="T238" s="156">
        <f>IF((S238&lt;=0),0,((S238-T$24)*Stock*(_xlfn.NORM.INV(RAND(),stock_ave,stock_std))+(S238-T$24)*Bonds*(_xlfn.NORM.INV(RAND(),bond_ave,bond_std))+(S238-T$24)*cash*(_xlfn.NORM.INV(RAND(),cash_ave,cash_std))+(S238-T$24)))</f>
        <v/>
      </c>
      <c r="U238" s="156">
        <f>IF((T238&lt;=0),0,((T238-U$24)*Stock*(_xlfn.NORM.INV(RAND(),stock_ave,stock_std))+(T238-U$24)*Bonds*(_xlfn.NORM.INV(RAND(),bond_ave,bond_std))+(T238-U$24)*cash*(_xlfn.NORM.INV(RAND(),cash_ave,cash_std))+(T238-U$24)))</f>
        <v/>
      </c>
      <c r="V238" s="156">
        <f>IF((U238&lt;=0),0,((U238-V$24)*Stock*(_xlfn.NORM.INV(RAND(),stock_ave,stock_std))+(U238-V$24)*Bonds*(_xlfn.NORM.INV(RAND(),bond_ave,bond_std))+(U238-V$24)*cash*(_xlfn.NORM.INV(RAND(),cash_ave,cash_std))+(U238-V$24)))</f>
        <v/>
      </c>
      <c r="W238" s="156">
        <f>IF((V238&lt;=0),0,((V238-W$24)*Stock*(_xlfn.NORM.INV(RAND(),stock_ave,stock_std))+(V238-W$24)*Bonds*(_xlfn.NORM.INV(RAND(),bond_ave,bond_std))+(V238-W$24)*cash*(_xlfn.NORM.INV(RAND(),cash_ave,cash_std))+(V238-W$24)))</f>
        <v/>
      </c>
      <c r="X238" s="156">
        <f>IF((W238&lt;=0),0,((W238-X$24)*Stock*(_xlfn.NORM.INV(RAND(),stock_ave,stock_std))+(W238-X$24)*Bonds*(_xlfn.NORM.INV(RAND(),bond_ave,bond_std))+(W238-X$24)*cash*(_xlfn.NORM.INV(RAND(),cash_ave,cash_std))+(W238-X$24)))</f>
        <v/>
      </c>
      <c r="Y238" s="156">
        <f>IF((X238&lt;=0),0,((X238-Y$24)*Stock*(_xlfn.NORM.INV(RAND(),stock_ave,stock_std))+(X238-Y$24)*Bonds*(_xlfn.NORM.INV(RAND(),bond_ave,bond_std))+(X238-Y$24)*cash*(_xlfn.NORM.INV(RAND(),cash_ave,cash_std))+(X238-Y$24)))</f>
        <v/>
      </c>
      <c r="Z238" s="156">
        <f>IF((Y238&lt;=0),0,((Y238-Z$24)*Stock*(_xlfn.NORM.INV(RAND(),stock_ave,stock_std))+(Y238-Z$24)*Bonds*(_xlfn.NORM.INV(RAND(),bond_ave,bond_std))+(Y238-Z$24)*cash*(_xlfn.NORM.INV(RAND(),cash_ave,cash_std))+(Y238-Z$24)))</f>
        <v/>
      </c>
      <c r="AA238" s="156">
        <f>IF((Z238&lt;=0),0,((Z238-AA$24)*Stock*(_xlfn.NORM.INV(RAND(),stock_ave,stock_std))+(Z238-AA$24)*Bonds*(_xlfn.NORM.INV(RAND(),bond_ave,bond_std))+(Z238-AA$24)*cash*(_xlfn.NORM.INV(RAND(),cash_ave,cash_std))+(Z238-AA$24)))</f>
        <v/>
      </c>
      <c r="AB238" s="156">
        <f>IF((AA238&lt;=0),0,((AA238-AB$24)*Stock*(_xlfn.NORM.INV(RAND(),stock_ave,stock_std))+(AA238-AB$24)*Bonds*(_xlfn.NORM.INV(RAND(),bond_ave,bond_std))+(AA238-AB$24)*cash*(_xlfn.NORM.INV(RAND(),cash_ave,cash_std))+(AA238-AB$24)))</f>
        <v/>
      </c>
      <c r="AC238" s="156">
        <f>IF((AB238&lt;=0),0,((AB238-AC$24)*Stock*(_xlfn.NORM.INV(RAND(),stock_ave,stock_std))+(AB238-AC$24)*Bonds*(_xlfn.NORM.INV(RAND(),bond_ave,bond_std))+(AB238-AC$24)*cash*(_xlfn.NORM.INV(RAND(),cash_ave,cash_std))+(AB238-AC$24)))</f>
        <v/>
      </c>
      <c r="AD238" s="156">
        <f>IF((AC238&lt;=0),0,((AC238-AD$24)*Stock*(_xlfn.NORM.INV(RAND(),stock_ave,stock_std))+(AC238-AD$24)*Bonds*(_xlfn.NORM.INV(RAND(),bond_ave,bond_std))+(AC238-AD$24)*cash*(_xlfn.NORM.INV(RAND(),cash_ave,cash_std))+(AC238-AD$24)))</f>
        <v/>
      </c>
      <c r="AE238" s="156">
        <f>IF((AD238&lt;=0),0,((AD238-AE$24)*Stock*(_xlfn.NORM.INV(RAND(),stock_ave,stock_std))+(AD238-AE$24)*Bonds*(_xlfn.NORM.INV(RAND(),bond_ave,bond_std))+(AD238-AE$24)*cash*(_xlfn.NORM.INV(RAND(),cash_ave,cash_std))+(AD238-AE$24)))</f>
        <v/>
      </c>
      <c r="AF238" s="156">
        <f>IF((AE238&lt;=0),0,((AE238-AF$24)*Stock*(_xlfn.NORM.INV(RAND(),stock_ave,stock_std))+(AE238-AF$24)*Bonds*(_xlfn.NORM.INV(RAND(),bond_ave,bond_std))+(AE238-AF$24)*cash*(_xlfn.NORM.INV(RAND(),cash_ave,cash_std))+(AE238-AF$24)))</f>
        <v/>
      </c>
      <c r="AG238" s="156">
        <f>IF((AF238&lt;=0),0,((AF238-AG$24)*Stock*(_xlfn.NORM.INV(RAND(),stock_ave,stock_std))+(AF238-AG$24)*Bonds*(_xlfn.NORM.INV(RAND(),bond_ave,bond_std))+(AF238-AG$24)*cash*(_xlfn.NORM.INV(RAND(),cash_ave,cash_std))+(AF238-AG$24)))</f>
        <v/>
      </c>
      <c r="AH238" s="156">
        <f>IF((AG238&lt;=0),0,((AG238-AH$24)*Stock*(_xlfn.NORM.INV(RAND(),stock_ave,stock_std))+(AG238-AH$24)*Bonds*(_xlfn.NORM.INV(RAND(),bond_ave,bond_std))+(AG238-AH$24)*cash*(_xlfn.NORM.INV(RAND(),cash_ave,cash_std))+(AG238-AH$24)))</f>
        <v/>
      </c>
      <c r="AI238" s="156">
        <f>IF((AH238&lt;=0),0,((AH238-AI$24)*Stock*(_xlfn.NORM.INV(RAND(),stock_ave,stock_std))+(AH238-AI$24)*Bonds*(_xlfn.NORM.INV(RAND(),bond_ave,bond_std))+(AH238-AI$24)*cash*(_xlfn.NORM.INV(RAND(),cash_ave,cash_std))+(AH238-AI$24)))</f>
        <v/>
      </c>
      <c r="AJ238" s="156">
        <f>IF((AI238&lt;=0),0,((AI238-AJ$24)*Stock*(_xlfn.NORM.INV(RAND(),stock_ave,stock_std))+(AI238-AJ$24)*Bonds*(_xlfn.NORM.INV(RAND(),bond_ave,bond_std))+(AI238-AJ$24)*cash*(_xlfn.NORM.INV(RAND(),cash_ave,cash_std))+(AI238-AJ$24)))</f>
        <v/>
      </c>
      <c r="AK238" s="156">
        <f>IF((AJ238&lt;=0),0,((AJ238-AK$24)*Stock*(_xlfn.NORM.INV(RAND(),stock_ave,stock_std))+(AJ238-AK$24)*Bonds*(_xlfn.NORM.INV(RAND(),bond_ave,bond_std))+(AJ238-AK$24)*cash*(_xlfn.NORM.INV(RAND(),cash_ave,cash_std))+(AJ238-AK$24)))</f>
        <v/>
      </c>
      <c r="AL238" s="156">
        <f>IF((AK238&lt;=0),0,((AK238-AL$24)*Stock*(_xlfn.NORM.INV(RAND(),stock_ave,stock_std))+(AK238-AL$24)*Bonds*(_xlfn.NORM.INV(RAND(),bond_ave,bond_std))+(AK238-AL$24)*cash*(_xlfn.NORM.INV(RAND(),cash_ave,cash_std))+(AK238-AL$24)))</f>
        <v/>
      </c>
      <c r="AM238" s="156">
        <f>IF((AL238&lt;=0),0,((AL238-AM$24)*Stock*(_xlfn.NORM.INV(RAND(),stock_ave,stock_std))+(AL238-AM$24)*Bonds*(_xlfn.NORM.INV(RAND(),bond_ave,bond_std))+(AL238-AM$24)*cash*(_xlfn.NORM.INV(RAND(),cash_ave,cash_std))+(AL238-AM$24)))</f>
        <v/>
      </c>
      <c r="AN238" s="156">
        <f>IF((AM238&lt;=0),0,((AM238-AN$24)*Stock*(_xlfn.NORM.INV(RAND(),stock_ave,stock_std))+(AM238-AN$24)*Bonds*(_xlfn.NORM.INV(RAND(),bond_ave,bond_std))+(AM238-AN$24)*cash*(_xlfn.NORM.INV(RAND(),cash_ave,cash_std))+(AM238-AN$24)))</f>
        <v/>
      </c>
      <c r="AO238" s="156">
        <f>IF((AN238&lt;=0),0,((AN238-AO$24)*Stock*(_xlfn.NORM.INV(RAND(),stock_ave,stock_std))+(AN238-AO$24)*Bonds*(_xlfn.NORM.INV(RAND(),bond_ave,bond_std))+(AN238-AO$24)*cash*(_xlfn.NORM.INV(RAND(),cash_ave,cash_std))+(AN238-AO$24)))</f>
        <v/>
      </c>
      <c r="AP238" s="156">
        <f>IF((AO238&lt;=0),0,((AO238-AP$24)*Stock*(_xlfn.NORM.INV(RAND(),stock_ave,stock_std))+(AO238-AP$24)*Bonds*(_xlfn.NORM.INV(RAND(),bond_ave,bond_std))+(AO238-AP$24)*cash*(_xlfn.NORM.INV(RAND(),cash_ave,cash_std))+(AO238-AP$24)))</f>
        <v/>
      </c>
      <c r="AQ238" s="156">
        <f>IF((AP238&lt;=0),0,((AP238-AQ$24)*Stock*(_xlfn.NORM.INV(RAND(),stock_ave,stock_std))+(AP238-AQ$24)*Bonds*(_xlfn.NORM.INV(RAND(),bond_ave,bond_std))+(AP238-AQ$24)*cash*(_xlfn.NORM.INV(RAND(),cash_ave,cash_std))+(AP238-AQ$24)))</f>
        <v/>
      </c>
      <c r="AR238" s="156">
        <f>IF((AQ238&lt;=0),0,((AQ238-AR$24)*Stock*(_xlfn.NORM.INV(RAND(),stock_ave,stock_std))+(AQ238-AR$24)*Bonds*(_xlfn.NORM.INV(RAND(),bond_ave,bond_std))+(AQ238-AR$24)*cash*(_xlfn.NORM.INV(RAND(),cash_ave,cash_std))+(AQ238-AR$24)))</f>
        <v/>
      </c>
      <c r="AS238" s="156">
        <f>IF((AR238&lt;=0),0,((AR238-AS$24)*Stock*(_xlfn.NORM.INV(RAND(),stock_ave,stock_std))+(AR238-AS$24)*Bonds*(_xlfn.NORM.INV(RAND(),bond_ave,bond_std))+(AR238-AS$24)*cash*(_xlfn.NORM.INV(RAND(),cash_ave,cash_std))+(AR238-AS$24)))</f>
        <v/>
      </c>
      <c r="AT238" s="156">
        <f>IF((AS238&lt;=0),0,((AS238-AT$24)*Stock*(_xlfn.NORM.INV(RAND(),stock_ave,stock_std))+(AS238-AT$24)*Bonds*(_xlfn.NORM.INV(RAND(),bond_ave,bond_std))+(AS238-AT$24)*cash*(_xlfn.NORM.INV(RAND(),cash_ave,cash_std))+(AS238-AT$24)))</f>
        <v/>
      </c>
      <c r="AU238" s="156">
        <f>IF((AT238&lt;=0),0,((AT238-AU$24)*Stock*(_xlfn.NORM.INV(RAND(),stock_ave,stock_std))+(AT238-AU$24)*Bonds*(_xlfn.NORM.INV(RAND(),bond_ave,bond_std))+(AT238-AU$24)*cash*(_xlfn.NORM.INV(RAND(),cash_ave,cash_std))+(AT238-AU$24)))</f>
        <v/>
      </c>
      <c r="AV238" s="156">
        <f>IF((AU238&lt;=0),0,((AU238-AV$24)*Stock*(_xlfn.NORM.INV(RAND(),stock_ave,stock_std))+(AU238-AV$24)*Bonds*(_xlfn.NORM.INV(RAND(),bond_ave,bond_std))+(AU238-AV$24)*cash*(_xlfn.NORM.INV(RAND(),cash_ave,cash_std))+(AU238-AV$24)))</f>
        <v/>
      </c>
      <c r="AW238" s="156">
        <f>IF((AV238&lt;=0),0,((AV238-AW$24)*Stock*(_xlfn.NORM.INV(RAND(),stock_ave,stock_std))+(AV238-AW$24)*Bonds*(_xlfn.NORM.INV(RAND(),bond_ave,bond_std))+(AV238-AW$24)*cash*(_xlfn.NORM.INV(RAND(),cash_ave,cash_std))+(AV238-AW$24)))</f>
        <v/>
      </c>
      <c r="AX238" s="159" t="n"/>
      <c r="AY238" s="159" t="n"/>
      <c r="AZ238" s="159" t="n"/>
      <c r="BA238" s="159" t="n"/>
      <c r="BB238" s="159" t="n"/>
    </row>
    <row r="239">
      <c r="C239" s="147" t="n"/>
      <c r="D239" s="61">
        <f>+D238-IF(D$18&gt;74,(D238/D$25)*$C$10)</f>
        <v/>
      </c>
      <c r="E239" s="61">
        <f>+E238-IF(E$18&gt;74,(E238/E$25)*$C$10)</f>
        <v/>
      </c>
      <c r="F239" s="61">
        <f>+F238-IF(F$18&gt;74,(F238/F$25)*$C$10)</f>
        <v/>
      </c>
      <c r="G239" s="61">
        <f>+G238-IF(G$18&gt;74,(G238/G$25)*$C$10)</f>
        <v/>
      </c>
      <c r="H239" s="61">
        <f>+H238-IF(H$18&gt;74,(H238/H$25)*$C$10)</f>
        <v/>
      </c>
      <c r="I239" s="61">
        <f>+I238-IF(I$18&gt;74,(I238/I$25)*$C$10)</f>
        <v/>
      </c>
      <c r="J239" s="61">
        <f>+J238-IF(J$18&gt;74,(J238/J$25)*$C$10)</f>
        <v/>
      </c>
      <c r="K239" s="61">
        <f>+K238-IF(K$18&gt;74,(K238/K$25)*$C$10)</f>
        <v/>
      </c>
      <c r="L239" s="61">
        <f>+L238-IF(L$18&gt;74,(L238/L$25)*$C$10)</f>
        <v/>
      </c>
      <c r="M239" s="61">
        <f>+M238-IF(M$18&gt;74,(M238/M$25)*$C$10)</f>
        <v/>
      </c>
      <c r="N239" s="61">
        <f>+N238-IF(N$18&gt;74,(N238/N$25)*$C$10)</f>
        <v/>
      </c>
      <c r="O239" s="61">
        <f>+O238-IF(O$18&gt;74,(O238/O$25)*$C$10)</f>
        <v/>
      </c>
      <c r="P239" s="61">
        <f>+P238-IF(P$18&gt;74,(P238/P$25)*$C$10)</f>
        <v/>
      </c>
      <c r="Q239" s="61">
        <f>+Q238-IF(Q$18&gt;74,(Q238/Q$25)*$C$10)</f>
        <v/>
      </c>
      <c r="R239" s="61">
        <f>+R238-IF(R$18&gt;74,(R238/R$25)*$C$10)</f>
        <v/>
      </c>
      <c r="S239" s="61">
        <f>+S238-IF(S$18&gt;74,(S238/S$25)*$C$10)</f>
        <v/>
      </c>
      <c r="T239" s="61">
        <f>+T238-IF(T$18&gt;74,(T238/T$25)*$C$10)</f>
        <v/>
      </c>
      <c r="U239" s="61">
        <f>+U238-IF(U$18&gt;74,(U238/U$25)*$C$10)</f>
        <v/>
      </c>
      <c r="V239" s="61">
        <f>+V238-IF(V$18&gt;74,(V238/V$25)*$C$10)</f>
        <v/>
      </c>
      <c r="W239" s="61">
        <f>+W238-IF(W$18&gt;74,(W238/W$25)*$C$10)</f>
        <v/>
      </c>
      <c r="X239" s="61">
        <f>+X238-IF(X$18&gt;74,(X238/X$25)*$C$10)</f>
        <v/>
      </c>
      <c r="Y239" s="61">
        <f>+Y238-IF(Y$18&gt;74,(Y238/Y$25)*$C$10)</f>
        <v/>
      </c>
      <c r="Z239" s="61">
        <f>+Z238-IF(Z$18&gt;74,(Z238/Z$25)*$C$10)</f>
        <v/>
      </c>
      <c r="AA239" s="61">
        <f>+AA238-IF(AA$18&gt;74,(AA238/AA$25)*$C$10)</f>
        <v/>
      </c>
      <c r="AB239" s="61">
        <f>+AB238-IF(AB$18&gt;74,(AB238/AB$25)*$C$10)</f>
        <v/>
      </c>
      <c r="AC239" s="61">
        <f>+AC238-IF(AC$18&gt;74,(AC238/AC$25)*$C$10)</f>
        <v/>
      </c>
      <c r="AD239" s="61">
        <f>+AD238-IF(AD$18&gt;74,(AD238/AD$25)*$C$10)</f>
        <v/>
      </c>
      <c r="AE239" s="61">
        <f>+AE238-IF(AE$18&gt;74,(AE238/AE$25)*$C$10)</f>
        <v/>
      </c>
      <c r="AF239" s="61">
        <f>+AF238-IF(AF$18&gt;74,(AF238/AF$25)*$C$10)</f>
        <v/>
      </c>
      <c r="AG239" s="61">
        <f>+AG238-IF(AG$18&gt;74,(AG238/AG$25)*$C$10)</f>
        <v/>
      </c>
      <c r="AH239" s="61">
        <f>+AH238-IF(AH$18&gt;74,(AH238/AH$25)*$C$10)</f>
        <v/>
      </c>
      <c r="AI239" s="61">
        <f>+AI238-IF(AI$18&gt;74,(AI238/AI$25)*$C$10)</f>
        <v/>
      </c>
      <c r="AJ239" s="61">
        <f>+AJ238-IF(AJ$18&gt;74,(AJ238/AJ$25)*$C$10)</f>
        <v/>
      </c>
      <c r="AK239" s="61">
        <f>+AK238-IF(AK$18&gt;74,(AK238/AK$25)*$C$10)</f>
        <v/>
      </c>
      <c r="AL239" s="61">
        <f>+AL238-IF(AL$18&gt;74,(AL238/AL$25)*$C$10)</f>
        <v/>
      </c>
      <c r="AM239" s="61">
        <f>+AM238-IF(AM$18&gt;74,(AM238/AM$25)*$C$10)</f>
        <v/>
      </c>
      <c r="AN239" s="61">
        <f>+AN238-IF(AN$18&gt;74,(AN238/AN$25)*$C$10)</f>
        <v/>
      </c>
      <c r="AO239" s="61">
        <f>+AO238-IF(AO$18&gt;74,(AO238/AO$25)*$C$10)</f>
        <v/>
      </c>
      <c r="AP239" s="61">
        <f>+AP238-IF(AP$18&gt;74,(AP238/AP$25)*$C$10)</f>
        <v/>
      </c>
      <c r="AQ239" s="61">
        <f>+AQ238-IF(AQ$18&gt;74,(AQ238/AQ$25)*$C$10)</f>
        <v/>
      </c>
      <c r="AR239" s="61">
        <f>+AR238-IF(AR$18&gt;74,(AR238/AR$25)*$C$10)</f>
        <v/>
      </c>
      <c r="AS239" s="61">
        <f>+AS238-IF(AS$18&gt;74,(AS238/AS$25)*$C$10)</f>
        <v/>
      </c>
      <c r="AT239" s="61">
        <f>+AT238-IF(AT$18&gt;74,(AT238/AT$25)*$C$10)</f>
        <v/>
      </c>
      <c r="AU239" s="61">
        <f>+AU238-IF(AU$18&gt;74,(AU238/AU$25)*$C$10)</f>
        <v/>
      </c>
      <c r="AV239" s="61">
        <f>+AV238-IF(AV$18&gt;74,(AV238/AV$25)*$C$10)</f>
        <v/>
      </c>
      <c r="AW239" s="61">
        <f>+AW238-IF(AW$18&gt;74,(AW238/AW$25)*$C$10)</f>
        <v/>
      </c>
      <c r="AX239" s="35">
        <f>IF(AW239&gt;0,1,0)</f>
        <v/>
      </c>
      <c r="AY239" s="35">
        <f>IF(AL239&gt;0,1,0)</f>
        <v/>
      </c>
      <c r="AZ239" s="35">
        <f>IF(AG239&gt;0,1,0)</f>
        <v/>
      </c>
      <c r="BA239" s="35">
        <f>IF(AB239&gt;0,1,0)</f>
        <v/>
      </c>
      <c r="BB239" s="35">
        <f>IF(W239&gt;0,1,0)</f>
        <v/>
      </c>
    </row>
    <row r="240">
      <c r="B240" s="154" t="inlineStr">
        <is>
          <t>trial 107</t>
        </is>
      </c>
      <c r="C240" s="155">
        <f>+start-$C$24</f>
        <v/>
      </c>
      <c r="D240" s="156">
        <f>IF((C240&lt;=0),0,((C240-D$24)*Stock*(_xlfn.NORM.INV(RAND(),stock_ave,stock_std))+(C240-D$24)*Bonds*(_xlfn.NORM.INV(RAND(),bond_ave,bond_std))+(C240-D$24)*cash*(_xlfn.NORM.INV(RAND(),cash_ave,cash_std))+(C240-D$24)))</f>
        <v/>
      </c>
      <c r="E240" s="156">
        <f>IF((D240&lt;=0),0,((D240-E$24)*Stock*(_xlfn.NORM.INV(RAND(),stock_ave,stock_std))+(D240-E$24)*Bonds*(_xlfn.NORM.INV(RAND(),bond_ave,bond_std))+(D240-E$24)*cash*(_xlfn.NORM.INV(RAND(),cash_ave,cash_std))+(D240-E$24)))</f>
        <v/>
      </c>
      <c r="F240" s="156">
        <f>IF((E240&lt;=0),0,((E240-F$24)*Stock*(_xlfn.NORM.INV(RAND(),stock_ave,stock_std))+(E240-F$24)*Bonds*(_xlfn.NORM.INV(RAND(),bond_ave,bond_std))+(E240-F$24)*cash*(_xlfn.NORM.INV(RAND(),cash_ave,cash_std))+(E240-F$24)))</f>
        <v/>
      </c>
      <c r="G240" s="156">
        <f>IF((F240&lt;=0),0,((F240-G$24)*Stock*(_xlfn.NORM.INV(RAND(),stock_ave,stock_std))+(F240-G$24)*Bonds*(_xlfn.NORM.INV(RAND(),bond_ave,bond_std))+(F240-G$24)*cash*(_xlfn.NORM.INV(RAND(),cash_ave,cash_std))+(F240-G$24)))</f>
        <v/>
      </c>
      <c r="H240" s="156">
        <f>IF((G240&lt;=0),0,((G240-H$24)*Stock*(_xlfn.NORM.INV(RAND(),stock_ave,stock_std))+(G240-H$24)*Bonds*(_xlfn.NORM.INV(RAND(),bond_ave,bond_std))+(G240-H$24)*cash*(_xlfn.NORM.INV(RAND(),cash_ave,cash_std))+(G240-H$24)))</f>
        <v/>
      </c>
      <c r="I240" s="156">
        <f>IF((H240&lt;=0),0,((H240-I$24)*Stock*(_xlfn.NORM.INV(RAND(),stock_ave,stock_std))+(H240-I$24)*Bonds*(_xlfn.NORM.INV(RAND(),bond_ave,bond_std))+(H240-I$24)*cash*(_xlfn.NORM.INV(RAND(),cash_ave,cash_std))+(H240-I$24)))</f>
        <v/>
      </c>
      <c r="J240" s="156">
        <f>IF((I240&lt;=0),0,((I240-J$24)*Stock*(_xlfn.NORM.INV(RAND(),stock_ave,stock_std))+(I240-J$24)*Bonds*(_xlfn.NORM.INV(RAND(),bond_ave,bond_std))+(I240-J$24)*cash*(_xlfn.NORM.INV(RAND(),cash_ave,cash_std))+(I240-J$24)))</f>
        <v/>
      </c>
      <c r="K240" s="156">
        <f>IF((J240&lt;=0),0,((J240-K$24)*Stock*(_xlfn.NORM.INV(RAND(),stock_ave,stock_std))+(J240-K$24)*Bonds*(_xlfn.NORM.INV(RAND(),bond_ave,bond_std))+(J240-K$24)*cash*(_xlfn.NORM.INV(RAND(),cash_ave,cash_std))+(J240-K$24)))</f>
        <v/>
      </c>
      <c r="L240" s="156">
        <f>IF((K240&lt;=0),0,((K240-L$24)*Stock*(_xlfn.NORM.INV(RAND(),stock_ave,stock_std))+(K240-L$24)*Bonds*(_xlfn.NORM.INV(RAND(),bond_ave,bond_std))+(K240-L$24)*cash*(_xlfn.NORM.INV(RAND(),cash_ave,cash_std))+(K240-L$24)))</f>
        <v/>
      </c>
      <c r="M240" s="156">
        <f>IF((L240&lt;=0),0,((L240-M$24)*Stock*(_xlfn.NORM.INV(RAND(),stock_ave,stock_std))+(L240-M$24)*Bonds*(_xlfn.NORM.INV(RAND(),bond_ave,bond_std))+(L240-M$24)*cash*(_xlfn.NORM.INV(RAND(),cash_ave,cash_std))+(L240-M$24)))</f>
        <v/>
      </c>
      <c r="N240" s="156">
        <f>IF((M240&lt;=0),0,((M240-N$24)*Stock*(_xlfn.NORM.INV(RAND(),stock_ave,stock_std))+(M240-N$24)*Bonds*(_xlfn.NORM.INV(RAND(),bond_ave,bond_std))+(M240-N$24)*cash*(_xlfn.NORM.INV(RAND(),cash_ave,cash_std))+(M240-N$24)))</f>
        <v/>
      </c>
      <c r="O240" s="156">
        <f>IF((N240&lt;=0),0,((N240-O$24)*Stock*(_xlfn.NORM.INV(RAND(),stock_ave,stock_std))+(N240-O$24)*Bonds*(_xlfn.NORM.INV(RAND(),bond_ave,bond_std))+(N240-O$24)*cash*(_xlfn.NORM.INV(RAND(),cash_ave,cash_std))+(N240-O$24)))</f>
        <v/>
      </c>
      <c r="P240" s="156">
        <f>IF((O240&lt;=0),0,((O240-P$24)*Stock*(_xlfn.NORM.INV(RAND(),stock_ave,stock_std))+(O240-P$24)*Bonds*(_xlfn.NORM.INV(RAND(),bond_ave,bond_std))+(O240-P$24)*cash*(_xlfn.NORM.INV(RAND(),cash_ave,cash_std))+(O240-P$24)))</f>
        <v/>
      </c>
      <c r="Q240" s="156">
        <f>IF((P240&lt;=0),0,((P240-Q$24)*Stock*(_xlfn.NORM.INV(RAND(),stock_ave,stock_std))+(P240-Q$24)*Bonds*(_xlfn.NORM.INV(RAND(),bond_ave,bond_std))+(P240-Q$24)*cash*(_xlfn.NORM.INV(RAND(),cash_ave,cash_std))+(P240-Q$24)))</f>
        <v/>
      </c>
      <c r="R240" s="156">
        <f>IF((Q240&lt;=0),0,((Q240-R$24)*Stock*(_xlfn.NORM.INV(RAND(),stock_ave,stock_std))+(Q240-R$24)*Bonds*(_xlfn.NORM.INV(RAND(),bond_ave,bond_std))+(Q240-R$24)*cash*(_xlfn.NORM.INV(RAND(),cash_ave,cash_std))+(Q240-R$24)))</f>
        <v/>
      </c>
      <c r="S240" s="156">
        <f>IF((R240&lt;=0),0,((R240-S$24)*Stock*(_xlfn.NORM.INV(RAND(),stock_ave,stock_std))+(R240-S$24)*Bonds*(_xlfn.NORM.INV(RAND(),bond_ave,bond_std))+(R240-S$24)*cash*(_xlfn.NORM.INV(RAND(),cash_ave,cash_std))+(R240-S$24)))</f>
        <v/>
      </c>
      <c r="T240" s="156">
        <f>IF((S240&lt;=0),0,((S240-T$24)*Stock*(_xlfn.NORM.INV(RAND(),stock_ave,stock_std))+(S240-T$24)*Bonds*(_xlfn.NORM.INV(RAND(),bond_ave,bond_std))+(S240-T$24)*cash*(_xlfn.NORM.INV(RAND(),cash_ave,cash_std))+(S240-T$24)))</f>
        <v/>
      </c>
      <c r="U240" s="156">
        <f>IF((T240&lt;=0),0,((T240-U$24)*Stock*(_xlfn.NORM.INV(RAND(),stock_ave,stock_std))+(T240-U$24)*Bonds*(_xlfn.NORM.INV(RAND(),bond_ave,bond_std))+(T240-U$24)*cash*(_xlfn.NORM.INV(RAND(),cash_ave,cash_std))+(T240-U$24)))</f>
        <v/>
      </c>
      <c r="V240" s="156">
        <f>IF((U240&lt;=0),0,((U240-V$24)*Stock*(_xlfn.NORM.INV(RAND(),stock_ave,stock_std))+(U240-V$24)*Bonds*(_xlfn.NORM.INV(RAND(),bond_ave,bond_std))+(U240-V$24)*cash*(_xlfn.NORM.INV(RAND(),cash_ave,cash_std))+(U240-V$24)))</f>
        <v/>
      </c>
      <c r="W240" s="156">
        <f>IF((V240&lt;=0),0,((V240-W$24)*Stock*(_xlfn.NORM.INV(RAND(),stock_ave,stock_std))+(V240-W$24)*Bonds*(_xlfn.NORM.INV(RAND(),bond_ave,bond_std))+(V240-W$24)*cash*(_xlfn.NORM.INV(RAND(),cash_ave,cash_std))+(V240-W$24)))</f>
        <v/>
      </c>
      <c r="X240" s="156">
        <f>IF((W240&lt;=0),0,((W240-X$24)*Stock*(_xlfn.NORM.INV(RAND(),stock_ave,stock_std))+(W240-X$24)*Bonds*(_xlfn.NORM.INV(RAND(),bond_ave,bond_std))+(W240-X$24)*cash*(_xlfn.NORM.INV(RAND(),cash_ave,cash_std))+(W240-X$24)))</f>
        <v/>
      </c>
      <c r="Y240" s="156">
        <f>IF((X240&lt;=0),0,((X240-Y$24)*Stock*(_xlfn.NORM.INV(RAND(),stock_ave,stock_std))+(X240-Y$24)*Bonds*(_xlfn.NORM.INV(RAND(),bond_ave,bond_std))+(X240-Y$24)*cash*(_xlfn.NORM.INV(RAND(),cash_ave,cash_std))+(X240-Y$24)))</f>
        <v/>
      </c>
      <c r="Z240" s="156">
        <f>IF((Y240&lt;=0),0,((Y240-Z$24)*Stock*(_xlfn.NORM.INV(RAND(),stock_ave,stock_std))+(Y240-Z$24)*Bonds*(_xlfn.NORM.INV(RAND(),bond_ave,bond_std))+(Y240-Z$24)*cash*(_xlfn.NORM.INV(RAND(),cash_ave,cash_std))+(Y240-Z$24)))</f>
        <v/>
      </c>
      <c r="AA240" s="156">
        <f>IF((Z240&lt;=0),0,((Z240-AA$24)*Stock*(_xlfn.NORM.INV(RAND(),stock_ave,stock_std))+(Z240-AA$24)*Bonds*(_xlfn.NORM.INV(RAND(),bond_ave,bond_std))+(Z240-AA$24)*cash*(_xlfn.NORM.INV(RAND(),cash_ave,cash_std))+(Z240-AA$24)))</f>
        <v/>
      </c>
      <c r="AB240" s="156">
        <f>IF((AA240&lt;=0),0,((AA240-AB$24)*Stock*(_xlfn.NORM.INV(RAND(),stock_ave,stock_std))+(AA240-AB$24)*Bonds*(_xlfn.NORM.INV(RAND(),bond_ave,bond_std))+(AA240-AB$24)*cash*(_xlfn.NORM.INV(RAND(),cash_ave,cash_std))+(AA240-AB$24)))</f>
        <v/>
      </c>
      <c r="AC240" s="156">
        <f>IF((AB240&lt;=0),0,((AB240-AC$24)*Stock*(_xlfn.NORM.INV(RAND(),stock_ave,stock_std))+(AB240-AC$24)*Bonds*(_xlfn.NORM.INV(RAND(),bond_ave,bond_std))+(AB240-AC$24)*cash*(_xlfn.NORM.INV(RAND(),cash_ave,cash_std))+(AB240-AC$24)))</f>
        <v/>
      </c>
      <c r="AD240" s="156">
        <f>IF((AC240&lt;=0),0,((AC240-AD$24)*Stock*(_xlfn.NORM.INV(RAND(),stock_ave,stock_std))+(AC240-AD$24)*Bonds*(_xlfn.NORM.INV(RAND(),bond_ave,bond_std))+(AC240-AD$24)*cash*(_xlfn.NORM.INV(RAND(),cash_ave,cash_std))+(AC240-AD$24)))</f>
        <v/>
      </c>
      <c r="AE240" s="156">
        <f>IF((AD240&lt;=0),0,((AD240-AE$24)*Stock*(_xlfn.NORM.INV(RAND(),stock_ave,stock_std))+(AD240-AE$24)*Bonds*(_xlfn.NORM.INV(RAND(),bond_ave,bond_std))+(AD240-AE$24)*cash*(_xlfn.NORM.INV(RAND(),cash_ave,cash_std))+(AD240-AE$24)))</f>
        <v/>
      </c>
      <c r="AF240" s="156">
        <f>IF((AE240&lt;=0),0,((AE240-AF$24)*Stock*(_xlfn.NORM.INV(RAND(),stock_ave,stock_std))+(AE240-AF$24)*Bonds*(_xlfn.NORM.INV(RAND(),bond_ave,bond_std))+(AE240-AF$24)*cash*(_xlfn.NORM.INV(RAND(),cash_ave,cash_std))+(AE240-AF$24)))</f>
        <v/>
      </c>
      <c r="AG240" s="156">
        <f>IF((AF240&lt;=0),0,((AF240-AG$24)*Stock*(_xlfn.NORM.INV(RAND(),stock_ave,stock_std))+(AF240-AG$24)*Bonds*(_xlfn.NORM.INV(RAND(),bond_ave,bond_std))+(AF240-AG$24)*cash*(_xlfn.NORM.INV(RAND(),cash_ave,cash_std))+(AF240-AG$24)))</f>
        <v/>
      </c>
      <c r="AH240" s="156">
        <f>IF((AG240&lt;=0),0,((AG240-AH$24)*Stock*(_xlfn.NORM.INV(RAND(),stock_ave,stock_std))+(AG240-AH$24)*Bonds*(_xlfn.NORM.INV(RAND(),bond_ave,bond_std))+(AG240-AH$24)*cash*(_xlfn.NORM.INV(RAND(),cash_ave,cash_std))+(AG240-AH$24)))</f>
        <v/>
      </c>
      <c r="AI240" s="156">
        <f>IF((AH240&lt;=0),0,((AH240-AI$24)*Stock*(_xlfn.NORM.INV(RAND(),stock_ave,stock_std))+(AH240-AI$24)*Bonds*(_xlfn.NORM.INV(RAND(),bond_ave,bond_std))+(AH240-AI$24)*cash*(_xlfn.NORM.INV(RAND(),cash_ave,cash_std))+(AH240-AI$24)))</f>
        <v/>
      </c>
      <c r="AJ240" s="156">
        <f>IF((AI240&lt;=0),0,((AI240-AJ$24)*Stock*(_xlfn.NORM.INV(RAND(),stock_ave,stock_std))+(AI240-AJ$24)*Bonds*(_xlfn.NORM.INV(RAND(),bond_ave,bond_std))+(AI240-AJ$24)*cash*(_xlfn.NORM.INV(RAND(),cash_ave,cash_std))+(AI240-AJ$24)))</f>
        <v/>
      </c>
      <c r="AK240" s="156">
        <f>IF((AJ240&lt;=0),0,((AJ240-AK$24)*Stock*(_xlfn.NORM.INV(RAND(),stock_ave,stock_std))+(AJ240-AK$24)*Bonds*(_xlfn.NORM.INV(RAND(),bond_ave,bond_std))+(AJ240-AK$24)*cash*(_xlfn.NORM.INV(RAND(),cash_ave,cash_std))+(AJ240-AK$24)))</f>
        <v/>
      </c>
      <c r="AL240" s="156">
        <f>IF((AK240&lt;=0),0,((AK240-AL$24)*Stock*(_xlfn.NORM.INV(RAND(),stock_ave,stock_std))+(AK240-AL$24)*Bonds*(_xlfn.NORM.INV(RAND(),bond_ave,bond_std))+(AK240-AL$24)*cash*(_xlfn.NORM.INV(RAND(),cash_ave,cash_std))+(AK240-AL$24)))</f>
        <v/>
      </c>
      <c r="AM240" s="156">
        <f>IF((AL240&lt;=0),0,((AL240-AM$24)*Stock*(_xlfn.NORM.INV(RAND(),stock_ave,stock_std))+(AL240-AM$24)*Bonds*(_xlfn.NORM.INV(RAND(),bond_ave,bond_std))+(AL240-AM$24)*cash*(_xlfn.NORM.INV(RAND(),cash_ave,cash_std))+(AL240-AM$24)))</f>
        <v/>
      </c>
      <c r="AN240" s="156">
        <f>IF((AM240&lt;=0),0,((AM240-AN$24)*Stock*(_xlfn.NORM.INV(RAND(),stock_ave,stock_std))+(AM240-AN$24)*Bonds*(_xlfn.NORM.INV(RAND(),bond_ave,bond_std))+(AM240-AN$24)*cash*(_xlfn.NORM.INV(RAND(),cash_ave,cash_std))+(AM240-AN$24)))</f>
        <v/>
      </c>
      <c r="AO240" s="156">
        <f>IF((AN240&lt;=0),0,((AN240-AO$24)*Stock*(_xlfn.NORM.INV(RAND(),stock_ave,stock_std))+(AN240-AO$24)*Bonds*(_xlfn.NORM.INV(RAND(),bond_ave,bond_std))+(AN240-AO$24)*cash*(_xlfn.NORM.INV(RAND(),cash_ave,cash_std))+(AN240-AO$24)))</f>
        <v/>
      </c>
      <c r="AP240" s="156">
        <f>IF((AO240&lt;=0),0,((AO240-AP$24)*Stock*(_xlfn.NORM.INV(RAND(),stock_ave,stock_std))+(AO240-AP$24)*Bonds*(_xlfn.NORM.INV(RAND(),bond_ave,bond_std))+(AO240-AP$24)*cash*(_xlfn.NORM.INV(RAND(),cash_ave,cash_std))+(AO240-AP$24)))</f>
        <v/>
      </c>
      <c r="AQ240" s="156">
        <f>IF((AP240&lt;=0),0,((AP240-AQ$24)*Stock*(_xlfn.NORM.INV(RAND(),stock_ave,stock_std))+(AP240-AQ$24)*Bonds*(_xlfn.NORM.INV(RAND(),bond_ave,bond_std))+(AP240-AQ$24)*cash*(_xlfn.NORM.INV(RAND(),cash_ave,cash_std))+(AP240-AQ$24)))</f>
        <v/>
      </c>
      <c r="AR240" s="156">
        <f>IF((AQ240&lt;=0),0,((AQ240-AR$24)*Stock*(_xlfn.NORM.INV(RAND(),stock_ave,stock_std))+(AQ240-AR$24)*Bonds*(_xlfn.NORM.INV(RAND(),bond_ave,bond_std))+(AQ240-AR$24)*cash*(_xlfn.NORM.INV(RAND(),cash_ave,cash_std))+(AQ240-AR$24)))</f>
        <v/>
      </c>
      <c r="AS240" s="156">
        <f>IF((AR240&lt;=0),0,((AR240-AS$24)*Stock*(_xlfn.NORM.INV(RAND(),stock_ave,stock_std))+(AR240-AS$24)*Bonds*(_xlfn.NORM.INV(RAND(),bond_ave,bond_std))+(AR240-AS$24)*cash*(_xlfn.NORM.INV(RAND(),cash_ave,cash_std))+(AR240-AS$24)))</f>
        <v/>
      </c>
      <c r="AT240" s="156">
        <f>IF((AS240&lt;=0),0,((AS240-AT$24)*Stock*(_xlfn.NORM.INV(RAND(),stock_ave,stock_std))+(AS240-AT$24)*Bonds*(_xlfn.NORM.INV(RAND(),bond_ave,bond_std))+(AS240-AT$24)*cash*(_xlfn.NORM.INV(RAND(),cash_ave,cash_std))+(AS240-AT$24)))</f>
        <v/>
      </c>
      <c r="AU240" s="156">
        <f>IF((AT240&lt;=0),0,((AT240-AU$24)*Stock*(_xlfn.NORM.INV(RAND(),stock_ave,stock_std))+(AT240-AU$24)*Bonds*(_xlfn.NORM.INV(RAND(),bond_ave,bond_std))+(AT240-AU$24)*cash*(_xlfn.NORM.INV(RAND(),cash_ave,cash_std))+(AT240-AU$24)))</f>
        <v/>
      </c>
      <c r="AV240" s="156">
        <f>IF((AU240&lt;=0),0,((AU240-AV$24)*Stock*(_xlfn.NORM.INV(RAND(),stock_ave,stock_std))+(AU240-AV$24)*Bonds*(_xlfn.NORM.INV(RAND(),bond_ave,bond_std))+(AU240-AV$24)*cash*(_xlfn.NORM.INV(RAND(),cash_ave,cash_std))+(AU240-AV$24)))</f>
        <v/>
      </c>
      <c r="AW240" s="156">
        <f>IF((AV240&lt;=0),0,((AV240-AW$24)*Stock*(_xlfn.NORM.INV(RAND(),stock_ave,stock_std))+(AV240-AW$24)*Bonds*(_xlfn.NORM.INV(RAND(),bond_ave,bond_std))+(AV240-AW$24)*cash*(_xlfn.NORM.INV(RAND(),cash_ave,cash_std))+(AV240-AW$24)))</f>
        <v/>
      </c>
      <c r="AX240" s="159" t="n"/>
      <c r="AY240" s="159" t="n"/>
      <c r="AZ240" s="159" t="n"/>
      <c r="BA240" s="159" t="n"/>
      <c r="BB240" s="159" t="n"/>
    </row>
    <row r="241">
      <c r="C241" s="147" t="n"/>
      <c r="D241" s="61">
        <f>+D240-IF(D$18&gt;74,(D240/D$25)*$C$10)</f>
        <v/>
      </c>
      <c r="E241" s="61">
        <f>+E240-IF(E$18&gt;74,(E240/E$25)*$C$10)</f>
        <v/>
      </c>
      <c r="F241" s="61">
        <f>+F240-IF(F$18&gt;74,(F240/F$25)*$C$10)</f>
        <v/>
      </c>
      <c r="G241" s="61">
        <f>+G240-IF(G$18&gt;74,(G240/G$25)*$C$10)</f>
        <v/>
      </c>
      <c r="H241" s="61">
        <f>+H240-IF(H$18&gt;74,(H240/H$25)*$C$10)</f>
        <v/>
      </c>
      <c r="I241" s="61">
        <f>+I240-IF(I$18&gt;74,(I240/I$25)*$C$10)</f>
        <v/>
      </c>
      <c r="J241" s="61">
        <f>+J240-IF(J$18&gt;74,(J240/J$25)*$C$10)</f>
        <v/>
      </c>
      <c r="K241" s="61">
        <f>+K240-IF(K$18&gt;74,(K240/K$25)*$C$10)</f>
        <v/>
      </c>
      <c r="L241" s="61">
        <f>+L240-IF(L$18&gt;74,(L240/L$25)*$C$10)</f>
        <v/>
      </c>
      <c r="M241" s="61">
        <f>+M240-IF(M$18&gt;74,(M240/M$25)*$C$10)</f>
        <v/>
      </c>
      <c r="N241" s="61">
        <f>+N240-IF(N$18&gt;74,(N240/N$25)*$C$10)</f>
        <v/>
      </c>
      <c r="O241" s="61">
        <f>+O240-IF(O$18&gt;74,(O240/O$25)*$C$10)</f>
        <v/>
      </c>
      <c r="P241" s="61">
        <f>+P240-IF(P$18&gt;74,(P240/P$25)*$C$10)</f>
        <v/>
      </c>
      <c r="Q241" s="61">
        <f>+Q240-IF(Q$18&gt;74,(Q240/Q$25)*$C$10)</f>
        <v/>
      </c>
      <c r="R241" s="61">
        <f>+R240-IF(R$18&gt;74,(R240/R$25)*$C$10)</f>
        <v/>
      </c>
      <c r="S241" s="61">
        <f>+S240-IF(S$18&gt;74,(S240/S$25)*$C$10)</f>
        <v/>
      </c>
      <c r="T241" s="61">
        <f>+T240-IF(T$18&gt;74,(T240/T$25)*$C$10)</f>
        <v/>
      </c>
      <c r="U241" s="61">
        <f>+U240-IF(U$18&gt;74,(U240/U$25)*$C$10)</f>
        <v/>
      </c>
      <c r="V241" s="61">
        <f>+V240-IF(V$18&gt;74,(V240/V$25)*$C$10)</f>
        <v/>
      </c>
      <c r="W241" s="61">
        <f>+W240-IF(W$18&gt;74,(W240/W$25)*$C$10)</f>
        <v/>
      </c>
      <c r="X241" s="61">
        <f>+X240-IF(X$18&gt;74,(X240/X$25)*$C$10)</f>
        <v/>
      </c>
      <c r="Y241" s="61">
        <f>+Y240-IF(Y$18&gt;74,(Y240/Y$25)*$C$10)</f>
        <v/>
      </c>
      <c r="Z241" s="61">
        <f>+Z240-IF(Z$18&gt;74,(Z240/Z$25)*$C$10)</f>
        <v/>
      </c>
      <c r="AA241" s="61">
        <f>+AA240-IF(AA$18&gt;74,(AA240/AA$25)*$C$10)</f>
        <v/>
      </c>
      <c r="AB241" s="61">
        <f>+AB240-IF(AB$18&gt;74,(AB240/AB$25)*$C$10)</f>
        <v/>
      </c>
      <c r="AC241" s="61">
        <f>+AC240-IF(AC$18&gt;74,(AC240/AC$25)*$C$10)</f>
        <v/>
      </c>
      <c r="AD241" s="61">
        <f>+AD240-IF(AD$18&gt;74,(AD240/AD$25)*$C$10)</f>
        <v/>
      </c>
      <c r="AE241" s="61">
        <f>+AE240-IF(AE$18&gt;74,(AE240/AE$25)*$C$10)</f>
        <v/>
      </c>
      <c r="AF241" s="61">
        <f>+AF240-IF(AF$18&gt;74,(AF240/AF$25)*$C$10)</f>
        <v/>
      </c>
      <c r="AG241" s="61">
        <f>+AG240-IF(AG$18&gt;74,(AG240/AG$25)*$C$10)</f>
        <v/>
      </c>
      <c r="AH241" s="61">
        <f>+AH240-IF(AH$18&gt;74,(AH240/AH$25)*$C$10)</f>
        <v/>
      </c>
      <c r="AI241" s="61">
        <f>+AI240-IF(AI$18&gt;74,(AI240/AI$25)*$C$10)</f>
        <v/>
      </c>
      <c r="AJ241" s="61">
        <f>+AJ240-IF(AJ$18&gt;74,(AJ240/AJ$25)*$C$10)</f>
        <v/>
      </c>
      <c r="AK241" s="61">
        <f>+AK240-IF(AK$18&gt;74,(AK240/AK$25)*$C$10)</f>
        <v/>
      </c>
      <c r="AL241" s="61">
        <f>+AL240-IF(AL$18&gt;74,(AL240/AL$25)*$C$10)</f>
        <v/>
      </c>
      <c r="AM241" s="61">
        <f>+AM240-IF(AM$18&gt;74,(AM240/AM$25)*$C$10)</f>
        <v/>
      </c>
      <c r="AN241" s="61">
        <f>+AN240-IF(AN$18&gt;74,(AN240/AN$25)*$C$10)</f>
        <v/>
      </c>
      <c r="AO241" s="61">
        <f>+AO240-IF(AO$18&gt;74,(AO240/AO$25)*$C$10)</f>
        <v/>
      </c>
      <c r="AP241" s="61">
        <f>+AP240-IF(AP$18&gt;74,(AP240/AP$25)*$C$10)</f>
        <v/>
      </c>
      <c r="AQ241" s="61">
        <f>+AQ240-IF(AQ$18&gt;74,(AQ240/AQ$25)*$C$10)</f>
        <v/>
      </c>
      <c r="AR241" s="61">
        <f>+AR240-IF(AR$18&gt;74,(AR240/AR$25)*$C$10)</f>
        <v/>
      </c>
      <c r="AS241" s="61">
        <f>+AS240-IF(AS$18&gt;74,(AS240/AS$25)*$C$10)</f>
        <v/>
      </c>
      <c r="AT241" s="61">
        <f>+AT240-IF(AT$18&gt;74,(AT240/AT$25)*$C$10)</f>
        <v/>
      </c>
      <c r="AU241" s="61">
        <f>+AU240-IF(AU$18&gt;74,(AU240/AU$25)*$C$10)</f>
        <v/>
      </c>
      <c r="AV241" s="61">
        <f>+AV240-IF(AV$18&gt;74,(AV240/AV$25)*$C$10)</f>
        <v/>
      </c>
      <c r="AW241" s="61">
        <f>+AW240-IF(AW$18&gt;74,(AW240/AW$25)*$C$10)</f>
        <v/>
      </c>
      <c r="AX241" s="35">
        <f>IF(AW241&gt;0,1,0)</f>
        <v/>
      </c>
      <c r="AY241" s="35">
        <f>IF(AL241&gt;0,1,0)</f>
        <v/>
      </c>
      <c r="AZ241" s="35">
        <f>IF(AG241&gt;0,1,0)</f>
        <v/>
      </c>
      <c r="BA241" s="35">
        <f>IF(AB241&gt;0,1,0)</f>
        <v/>
      </c>
      <c r="BB241" s="35">
        <f>IF(W241&gt;0,1,0)</f>
        <v/>
      </c>
    </row>
    <row r="242">
      <c r="B242" s="154" t="inlineStr">
        <is>
          <t>trial 108</t>
        </is>
      </c>
      <c r="C242" s="155">
        <f>+start-$C$24</f>
        <v/>
      </c>
      <c r="D242" s="156">
        <f>IF((C242&lt;=0),0,((C242-D$24)*Stock*(_xlfn.NORM.INV(RAND(),stock_ave,stock_std))+(C242-D$24)*Bonds*(_xlfn.NORM.INV(RAND(),bond_ave,bond_std))+(C242-D$24)*cash*(_xlfn.NORM.INV(RAND(),cash_ave,cash_std))+(C242-D$24)))</f>
        <v/>
      </c>
      <c r="E242" s="156">
        <f>IF((D242&lt;=0),0,((D242-E$24)*Stock*(_xlfn.NORM.INV(RAND(),stock_ave,stock_std))+(D242-E$24)*Bonds*(_xlfn.NORM.INV(RAND(),bond_ave,bond_std))+(D242-E$24)*cash*(_xlfn.NORM.INV(RAND(),cash_ave,cash_std))+(D242-E$24)))</f>
        <v/>
      </c>
      <c r="F242" s="156">
        <f>IF((E242&lt;=0),0,((E242-F$24)*Stock*(_xlfn.NORM.INV(RAND(),stock_ave,stock_std))+(E242-F$24)*Bonds*(_xlfn.NORM.INV(RAND(),bond_ave,bond_std))+(E242-F$24)*cash*(_xlfn.NORM.INV(RAND(),cash_ave,cash_std))+(E242-F$24)))</f>
        <v/>
      </c>
      <c r="G242" s="156">
        <f>IF((F242&lt;=0),0,((F242-G$24)*Stock*(_xlfn.NORM.INV(RAND(),stock_ave,stock_std))+(F242-G$24)*Bonds*(_xlfn.NORM.INV(RAND(),bond_ave,bond_std))+(F242-G$24)*cash*(_xlfn.NORM.INV(RAND(),cash_ave,cash_std))+(F242-G$24)))</f>
        <v/>
      </c>
      <c r="H242" s="156">
        <f>IF((G242&lt;=0),0,((G242-H$24)*Stock*(_xlfn.NORM.INV(RAND(),stock_ave,stock_std))+(G242-H$24)*Bonds*(_xlfn.NORM.INV(RAND(),bond_ave,bond_std))+(G242-H$24)*cash*(_xlfn.NORM.INV(RAND(),cash_ave,cash_std))+(G242-H$24)))</f>
        <v/>
      </c>
      <c r="I242" s="156">
        <f>IF((H242&lt;=0),0,((H242-I$24)*Stock*(_xlfn.NORM.INV(RAND(),stock_ave,stock_std))+(H242-I$24)*Bonds*(_xlfn.NORM.INV(RAND(),bond_ave,bond_std))+(H242-I$24)*cash*(_xlfn.NORM.INV(RAND(),cash_ave,cash_std))+(H242-I$24)))</f>
        <v/>
      </c>
      <c r="J242" s="156">
        <f>IF((I242&lt;=0),0,((I242-J$24)*Stock*(_xlfn.NORM.INV(RAND(),stock_ave,stock_std))+(I242-J$24)*Bonds*(_xlfn.NORM.INV(RAND(),bond_ave,bond_std))+(I242-J$24)*cash*(_xlfn.NORM.INV(RAND(),cash_ave,cash_std))+(I242-J$24)))</f>
        <v/>
      </c>
      <c r="K242" s="156">
        <f>IF((J242&lt;=0),0,((J242-K$24)*Stock*(_xlfn.NORM.INV(RAND(),stock_ave,stock_std))+(J242-K$24)*Bonds*(_xlfn.NORM.INV(RAND(),bond_ave,bond_std))+(J242-K$24)*cash*(_xlfn.NORM.INV(RAND(),cash_ave,cash_std))+(J242-K$24)))</f>
        <v/>
      </c>
      <c r="L242" s="156">
        <f>IF((K242&lt;=0),0,((K242-L$24)*Stock*(_xlfn.NORM.INV(RAND(),stock_ave,stock_std))+(K242-L$24)*Bonds*(_xlfn.NORM.INV(RAND(),bond_ave,bond_std))+(K242-L$24)*cash*(_xlfn.NORM.INV(RAND(),cash_ave,cash_std))+(K242-L$24)))</f>
        <v/>
      </c>
      <c r="M242" s="156">
        <f>IF((L242&lt;=0),0,((L242-M$24)*Stock*(_xlfn.NORM.INV(RAND(),stock_ave,stock_std))+(L242-M$24)*Bonds*(_xlfn.NORM.INV(RAND(),bond_ave,bond_std))+(L242-M$24)*cash*(_xlfn.NORM.INV(RAND(),cash_ave,cash_std))+(L242-M$24)))</f>
        <v/>
      </c>
      <c r="N242" s="156">
        <f>IF((M242&lt;=0),0,((M242-N$24)*Stock*(_xlfn.NORM.INV(RAND(),stock_ave,stock_std))+(M242-N$24)*Bonds*(_xlfn.NORM.INV(RAND(),bond_ave,bond_std))+(M242-N$24)*cash*(_xlfn.NORM.INV(RAND(),cash_ave,cash_std))+(M242-N$24)))</f>
        <v/>
      </c>
      <c r="O242" s="156">
        <f>IF((N242&lt;=0),0,((N242-O$24)*Stock*(_xlfn.NORM.INV(RAND(),stock_ave,stock_std))+(N242-O$24)*Bonds*(_xlfn.NORM.INV(RAND(),bond_ave,bond_std))+(N242-O$24)*cash*(_xlfn.NORM.INV(RAND(),cash_ave,cash_std))+(N242-O$24)))</f>
        <v/>
      </c>
      <c r="P242" s="156">
        <f>IF((O242&lt;=0),0,((O242-P$24)*Stock*(_xlfn.NORM.INV(RAND(),stock_ave,stock_std))+(O242-P$24)*Bonds*(_xlfn.NORM.INV(RAND(),bond_ave,bond_std))+(O242-P$24)*cash*(_xlfn.NORM.INV(RAND(),cash_ave,cash_std))+(O242-P$24)))</f>
        <v/>
      </c>
      <c r="Q242" s="156">
        <f>IF((P242&lt;=0),0,((P242-Q$24)*Stock*(_xlfn.NORM.INV(RAND(),stock_ave,stock_std))+(P242-Q$24)*Bonds*(_xlfn.NORM.INV(RAND(),bond_ave,bond_std))+(P242-Q$24)*cash*(_xlfn.NORM.INV(RAND(),cash_ave,cash_std))+(P242-Q$24)))</f>
        <v/>
      </c>
      <c r="R242" s="156">
        <f>IF((Q242&lt;=0),0,((Q242-R$24)*Stock*(_xlfn.NORM.INV(RAND(),stock_ave,stock_std))+(Q242-R$24)*Bonds*(_xlfn.NORM.INV(RAND(),bond_ave,bond_std))+(Q242-R$24)*cash*(_xlfn.NORM.INV(RAND(),cash_ave,cash_std))+(Q242-R$24)))</f>
        <v/>
      </c>
      <c r="S242" s="156">
        <f>IF((R242&lt;=0),0,((R242-S$24)*Stock*(_xlfn.NORM.INV(RAND(),stock_ave,stock_std))+(R242-S$24)*Bonds*(_xlfn.NORM.INV(RAND(),bond_ave,bond_std))+(R242-S$24)*cash*(_xlfn.NORM.INV(RAND(),cash_ave,cash_std))+(R242-S$24)))</f>
        <v/>
      </c>
      <c r="T242" s="156">
        <f>IF((S242&lt;=0),0,((S242-T$24)*Stock*(_xlfn.NORM.INV(RAND(),stock_ave,stock_std))+(S242-T$24)*Bonds*(_xlfn.NORM.INV(RAND(),bond_ave,bond_std))+(S242-T$24)*cash*(_xlfn.NORM.INV(RAND(),cash_ave,cash_std))+(S242-T$24)))</f>
        <v/>
      </c>
      <c r="U242" s="156">
        <f>IF((T242&lt;=0),0,((T242-U$24)*Stock*(_xlfn.NORM.INV(RAND(),stock_ave,stock_std))+(T242-U$24)*Bonds*(_xlfn.NORM.INV(RAND(),bond_ave,bond_std))+(T242-U$24)*cash*(_xlfn.NORM.INV(RAND(),cash_ave,cash_std))+(T242-U$24)))</f>
        <v/>
      </c>
      <c r="V242" s="156">
        <f>IF((U242&lt;=0),0,((U242-V$24)*Stock*(_xlfn.NORM.INV(RAND(),stock_ave,stock_std))+(U242-V$24)*Bonds*(_xlfn.NORM.INV(RAND(),bond_ave,bond_std))+(U242-V$24)*cash*(_xlfn.NORM.INV(RAND(),cash_ave,cash_std))+(U242-V$24)))</f>
        <v/>
      </c>
      <c r="W242" s="156">
        <f>IF((V242&lt;=0),0,((V242-W$24)*Stock*(_xlfn.NORM.INV(RAND(),stock_ave,stock_std))+(V242-W$24)*Bonds*(_xlfn.NORM.INV(RAND(),bond_ave,bond_std))+(V242-W$24)*cash*(_xlfn.NORM.INV(RAND(),cash_ave,cash_std))+(V242-W$24)))</f>
        <v/>
      </c>
      <c r="X242" s="156">
        <f>IF((W242&lt;=0),0,((W242-X$24)*Stock*(_xlfn.NORM.INV(RAND(),stock_ave,stock_std))+(W242-X$24)*Bonds*(_xlfn.NORM.INV(RAND(),bond_ave,bond_std))+(W242-X$24)*cash*(_xlfn.NORM.INV(RAND(),cash_ave,cash_std))+(W242-X$24)))</f>
        <v/>
      </c>
      <c r="Y242" s="156">
        <f>IF((X242&lt;=0),0,((X242-Y$24)*Stock*(_xlfn.NORM.INV(RAND(),stock_ave,stock_std))+(X242-Y$24)*Bonds*(_xlfn.NORM.INV(RAND(),bond_ave,bond_std))+(X242-Y$24)*cash*(_xlfn.NORM.INV(RAND(),cash_ave,cash_std))+(X242-Y$24)))</f>
        <v/>
      </c>
      <c r="Z242" s="156">
        <f>IF((Y242&lt;=0),0,((Y242-Z$24)*Stock*(_xlfn.NORM.INV(RAND(),stock_ave,stock_std))+(Y242-Z$24)*Bonds*(_xlfn.NORM.INV(RAND(),bond_ave,bond_std))+(Y242-Z$24)*cash*(_xlfn.NORM.INV(RAND(),cash_ave,cash_std))+(Y242-Z$24)))</f>
        <v/>
      </c>
      <c r="AA242" s="156">
        <f>IF((Z242&lt;=0),0,((Z242-AA$24)*Stock*(_xlfn.NORM.INV(RAND(),stock_ave,stock_std))+(Z242-AA$24)*Bonds*(_xlfn.NORM.INV(RAND(),bond_ave,bond_std))+(Z242-AA$24)*cash*(_xlfn.NORM.INV(RAND(),cash_ave,cash_std))+(Z242-AA$24)))</f>
        <v/>
      </c>
      <c r="AB242" s="156">
        <f>IF((AA242&lt;=0),0,((AA242-AB$24)*Stock*(_xlfn.NORM.INV(RAND(),stock_ave,stock_std))+(AA242-AB$24)*Bonds*(_xlfn.NORM.INV(RAND(),bond_ave,bond_std))+(AA242-AB$24)*cash*(_xlfn.NORM.INV(RAND(),cash_ave,cash_std))+(AA242-AB$24)))</f>
        <v/>
      </c>
      <c r="AC242" s="156">
        <f>IF((AB242&lt;=0),0,((AB242-AC$24)*Stock*(_xlfn.NORM.INV(RAND(),stock_ave,stock_std))+(AB242-AC$24)*Bonds*(_xlfn.NORM.INV(RAND(),bond_ave,bond_std))+(AB242-AC$24)*cash*(_xlfn.NORM.INV(RAND(),cash_ave,cash_std))+(AB242-AC$24)))</f>
        <v/>
      </c>
      <c r="AD242" s="156">
        <f>IF((AC242&lt;=0),0,((AC242-AD$24)*Stock*(_xlfn.NORM.INV(RAND(),stock_ave,stock_std))+(AC242-AD$24)*Bonds*(_xlfn.NORM.INV(RAND(),bond_ave,bond_std))+(AC242-AD$24)*cash*(_xlfn.NORM.INV(RAND(),cash_ave,cash_std))+(AC242-AD$24)))</f>
        <v/>
      </c>
      <c r="AE242" s="156">
        <f>IF((AD242&lt;=0),0,((AD242-AE$24)*Stock*(_xlfn.NORM.INV(RAND(),stock_ave,stock_std))+(AD242-AE$24)*Bonds*(_xlfn.NORM.INV(RAND(),bond_ave,bond_std))+(AD242-AE$24)*cash*(_xlfn.NORM.INV(RAND(),cash_ave,cash_std))+(AD242-AE$24)))</f>
        <v/>
      </c>
      <c r="AF242" s="156">
        <f>IF((AE242&lt;=0),0,((AE242-AF$24)*Stock*(_xlfn.NORM.INV(RAND(),stock_ave,stock_std))+(AE242-AF$24)*Bonds*(_xlfn.NORM.INV(RAND(),bond_ave,bond_std))+(AE242-AF$24)*cash*(_xlfn.NORM.INV(RAND(),cash_ave,cash_std))+(AE242-AF$24)))</f>
        <v/>
      </c>
      <c r="AG242" s="156">
        <f>IF((AF242&lt;=0),0,((AF242-AG$24)*Stock*(_xlfn.NORM.INV(RAND(),stock_ave,stock_std))+(AF242-AG$24)*Bonds*(_xlfn.NORM.INV(RAND(),bond_ave,bond_std))+(AF242-AG$24)*cash*(_xlfn.NORM.INV(RAND(),cash_ave,cash_std))+(AF242-AG$24)))</f>
        <v/>
      </c>
      <c r="AH242" s="156">
        <f>IF((AG242&lt;=0),0,((AG242-AH$24)*Stock*(_xlfn.NORM.INV(RAND(),stock_ave,stock_std))+(AG242-AH$24)*Bonds*(_xlfn.NORM.INV(RAND(),bond_ave,bond_std))+(AG242-AH$24)*cash*(_xlfn.NORM.INV(RAND(),cash_ave,cash_std))+(AG242-AH$24)))</f>
        <v/>
      </c>
      <c r="AI242" s="156">
        <f>IF((AH242&lt;=0),0,((AH242-AI$24)*Stock*(_xlfn.NORM.INV(RAND(),stock_ave,stock_std))+(AH242-AI$24)*Bonds*(_xlfn.NORM.INV(RAND(),bond_ave,bond_std))+(AH242-AI$24)*cash*(_xlfn.NORM.INV(RAND(),cash_ave,cash_std))+(AH242-AI$24)))</f>
        <v/>
      </c>
      <c r="AJ242" s="156">
        <f>IF((AI242&lt;=0),0,((AI242-AJ$24)*Stock*(_xlfn.NORM.INV(RAND(),stock_ave,stock_std))+(AI242-AJ$24)*Bonds*(_xlfn.NORM.INV(RAND(),bond_ave,bond_std))+(AI242-AJ$24)*cash*(_xlfn.NORM.INV(RAND(),cash_ave,cash_std))+(AI242-AJ$24)))</f>
        <v/>
      </c>
      <c r="AK242" s="156">
        <f>IF((AJ242&lt;=0),0,((AJ242-AK$24)*Stock*(_xlfn.NORM.INV(RAND(),stock_ave,stock_std))+(AJ242-AK$24)*Bonds*(_xlfn.NORM.INV(RAND(),bond_ave,bond_std))+(AJ242-AK$24)*cash*(_xlfn.NORM.INV(RAND(),cash_ave,cash_std))+(AJ242-AK$24)))</f>
        <v/>
      </c>
      <c r="AL242" s="156">
        <f>IF((AK242&lt;=0),0,((AK242-AL$24)*Stock*(_xlfn.NORM.INV(RAND(),stock_ave,stock_std))+(AK242-AL$24)*Bonds*(_xlfn.NORM.INV(RAND(),bond_ave,bond_std))+(AK242-AL$24)*cash*(_xlfn.NORM.INV(RAND(),cash_ave,cash_std))+(AK242-AL$24)))</f>
        <v/>
      </c>
      <c r="AM242" s="156">
        <f>IF((AL242&lt;=0),0,((AL242-AM$24)*Stock*(_xlfn.NORM.INV(RAND(),stock_ave,stock_std))+(AL242-AM$24)*Bonds*(_xlfn.NORM.INV(RAND(),bond_ave,bond_std))+(AL242-AM$24)*cash*(_xlfn.NORM.INV(RAND(),cash_ave,cash_std))+(AL242-AM$24)))</f>
        <v/>
      </c>
      <c r="AN242" s="156">
        <f>IF((AM242&lt;=0),0,((AM242-AN$24)*Stock*(_xlfn.NORM.INV(RAND(),stock_ave,stock_std))+(AM242-AN$24)*Bonds*(_xlfn.NORM.INV(RAND(),bond_ave,bond_std))+(AM242-AN$24)*cash*(_xlfn.NORM.INV(RAND(),cash_ave,cash_std))+(AM242-AN$24)))</f>
        <v/>
      </c>
      <c r="AO242" s="156">
        <f>IF((AN242&lt;=0),0,((AN242-AO$24)*Stock*(_xlfn.NORM.INV(RAND(),stock_ave,stock_std))+(AN242-AO$24)*Bonds*(_xlfn.NORM.INV(RAND(),bond_ave,bond_std))+(AN242-AO$24)*cash*(_xlfn.NORM.INV(RAND(),cash_ave,cash_std))+(AN242-AO$24)))</f>
        <v/>
      </c>
      <c r="AP242" s="156">
        <f>IF((AO242&lt;=0),0,((AO242-AP$24)*Stock*(_xlfn.NORM.INV(RAND(),stock_ave,stock_std))+(AO242-AP$24)*Bonds*(_xlfn.NORM.INV(RAND(),bond_ave,bond_std))+(AO242-AP$24)*cash*(_xlfn.NORM.INV(RAND(),cash_ave,cash_std))+(AO242-AP$24)))</f>
        <v/>
      </c>
      <c r="AQ242" s="156">
        <f>IF((AP242&lt;=0),0,((AP242-AQ$24)*Stock*(_xlfn.NORM.INV(RAND(),stock_ave,stock_std))+(AP242-AQ$24)*Bonds*(_xlfn.NORM.INV(RAND(),bond_ave,bond_std))+(AP242-AQ$24)*cash*(_xlfn.NORM.INV(RAND(),cash_ave,cash_std))+(AP242-AQ$24)))</f>
        <v/>
      </c>
      <c r="AR242" s="156">
        <f>IF((AQ242&lt;=0),0,((AQ242-AR$24)*Stock*(_xlfn.NORM.INV(RAND(),stock_ave,stock_std))+(AQ242-AR$24)*Bonds*(_xlfn.NORM.INV(RAND(),bond_ave,bond_std))+(AQ242-AR$24)*cash*(_xlfn.NORM.INV(RAND(),cash_ave,cash_std))+(AQ242-AR$24)))</f>
        <v/>
      </c>
      <c r="AS242" s="156">
        <f>IF((AR242&lt;=0),0,((AR242-AS$24)*Stock*(_xlfn.NORM.INV(RAND(),stock_ave,stock_std))+(AR242-AS$24)*Bonds*(_xlfn.NORM.INV(RAND(),bond_ave,bond_std))+(AR242-AS$24)*cash*(_xlfn.NORM.INV(RAND(),cash_ave,cash_std))+(AR242-AS$24)))</f>
        <v/>
      </c>
      <c r="AT242" s="156">
        <f>IF((AS242&lt;=0),0,((AS242-AT$24)*Stock*(_xlfn.NORM.INV(RAND(),stock_ave,stock_std))+(AS242-AT$24)*Bonds*(_xlfn.NORM.INV(RAND(),bond_ave,bond_std))+(AS242-AT$24)*cash*(_xlfn.NORM.INV(RAND(),cash_ave,cash_std))+(AS242-AT$24)))</f>
        <v/>
      </c>
      <c r="AU242" s="156">
        <f>IF((AT242&lt;=0),0,((AT242-AU$24)*Stock*(_xlfn.NORM.INV(RAND(),stock_ave,stock_std))+(AT242-AU$24)*Bonds*(_xlfn.NORM.INV(RAND(),bond_ave,bond_std))+(AT242-AU$24)*cash*(_xlfn.NORM.INV(RAND(),cash_ave,cash_std))+(AT242-AU$24)))</f>
        <v/>
      </c>
      <c r="AV242" s="156">
        <f>IF((AU242&lt;=0),0,((AU242-AV$24)*Stock*(_xlfn.NORM.INV(RAND(),stock_ave,stock_std))+(AU242-AV$24)*Bonds*(_xlfn.NORM.INV(RAND(),bond_ave,bond_std))+(AU242-AV$24)*cash*(_xlfn.NORM.INV(RAND(),cash_ave,cash_std))+(AU242-AV$24)))</f>
        <v/>
      </c>
      <c r="AW242" s="156">
        <f>IF((AV242&lt;=0),0,((AV242-AW$24)*Stock*(_xlfn.NORM.INV(RAND(),stock_ave,stock_std))+(AV242-AW$24)*Bonds*(_xlfn.NORM.INV(RAND(),bond_ave,bond_std))+(AV242-AW$24)*cash*(_xlfn.NORM.INV(RAND(),cash_ave,cash_std))+(AV242-AW$24)))</f>
        <v/>
      </c>
      <c r="AX242" s="159" t="n"/>
      <c r="AY242" s="159" t="n"/>
      <c r="AZ242" s="159" t="n"/>
      <c r="BA242" s="159" t="n"/>
      <c r="BB242" s="159" t="n"/>
    </row>
    <row r="243">
      <c r="C243" s="147" t="n"/>
      <c r="D243" s="61">
        <f>+D242-IF(D$18&gt;74,(D242/D$25)*$C$10)</f>
        <v/>
      </c>
      <c r="E243" s="61">
        <f>+E242-IF(E$18&gt;74,(E242/E$25)*$C$10)</f>
        <v/>
      </c>
      <c r="F243" s="61">
        <f>+F242-IF(F$18&gt;74,(F242/F$25)*$C$10)</f>
        <v/>
      </c>
      <c r="G243" s="61">
        <f>+G242-IF(G$18&gt;74,(G242/G$25)*$C$10)</f>
        <v/>
      </c>
      <c r="H243" s="61">
        <f>+H242-IF(H$18&gt;74,(H242/H$25)*$C$10)</f>
        <v/>
      </c>
      <c r="I243" s="61">
        <f>+I242-IF(I$18&gt;74,(I242/I$25)*$C$10)</f>
        <v/>
      </c>
      <c r="J243" s="61">
        <f>+J242-IF(J$18&gt;74,(J242/J$25)*$C$10)</f>
        <v/>
      </c>
      <c r="K243" s="61">
        <f>+K242-IF(K$18&gt;74,(K242/K$25)*$C$10)</f>
        <v/>
      </c>
      <c r="L243" s="61">
        <f>+L242-IF(L$18&gt;74,(L242/L$25)*$C$10)</f>
        <v/>
      </c>
      <c r="M243" s="61">
        <f>+M242-IF(M$18&gt;74,(M242/M$25)*$C$10)</f>
        <v/>
      </c>
      <c r="N243" s="61">
        <f>+N242-IF(N$18&gt;74,(N242/N$25)*$C$10)</f>
        <v/>
      </c>
      <c r="O243" s="61">
        <f>+O242-IF(O$18&gt;74,(O242/O$25)*$C$10)</f>
        <v/>
      </c>
      <c r="P243" s="61">
        <f>+P242-IF(P$18&gt;74,(P242/P$25)*$C$10)</f>
        <v/>
      </c>
      <c r="Q243" s="61">
        <f>+Q242-IF(Q$18&gt;74,(Q242/Q$25)*$C$10)</f>
        <v/>
      </c>
      <c r="R243" s="61">
        <f>+R242-IF(R$18&gt;74,(R242/R$25)*$C$10)</f>
        <v/>
      </c>
      <c r="S243" s="61">
        <f>+S242-IF(S$18&gt;74,(S242/S$25)*$C$10)</f>
        <v/>
      </c>
      <c r="T243" s="61">
        <f>+T242-IF(T$18&gt;74,(T242/T$25)*$C$10)</f>
        <v/>
      </c>
      <c r="U243" s="61">
        <f>+U242-IF(U$18&gt;74,(U242/U$25)*$C$10)</f>
        <v/>
      </c>
      <c r="V243" s="61">
        <f>+V242-IF(V$18&gt;74,(V242/V$25)*$C$10)</f>
        <v/>
      </c>
      <c r="W243" s="61">
        <f>+W242-IF(W$18&gt;74,(W242/W$25)*$C$10)</f>
        <v/>
      </c>
      <c r="X243" s="61">
        <f>+X242-IF(X$18&gt;74,(X242/X$25)*$C$10)</f>
        <v/>
      </c>
      <c r="Y243" s="61">
        <f>+Y242-IF(Y$18&gt;74,(Y242/Y$25)*$C$10)</f>
        <v/>
      </c>
      <c r="Z243" s="61">
        <f>+Z242-IF(Z$18&gt;74,(Z242/Z$25)*$C$10)</f>
        <v/>
      </c>
      <c r="AA243" s="61">
        <f>+AA242-IF(AA$18&gt;74,(AA242/AA$25)*$C$10)</f>
        <v/>
      </c>
      <c r="AB243" s="61">
        <f>+AB242-IF(AB$18&gt;74,(AB242/AB$25)*$C$10)</f>
        <v/>
      </c>
      <c r="AC243" s="61">
        <f>+AC242-IF(AC$18&gt;74,(AC242/AC$25)*$C$10)</f>
        <v/>
      </c>
      <c r="AD243" s="61">
        <f>+AD242-IF(AD$18&gt;74,(AD242/AD$25)*$C$10)</f>
        <v/>
      </c>
      <c r="AE243" s="61">
        <f>+AE242-IF(AE$18&gt;74,(AE242/AE$25)*$C$10)</f>
        <v/>
      </c>
      <c r="AF243" s="61">
        <f>+AF242-IF(AF$18&gt;74,(AF242/AF$25)*$C$10)</f>
        <v/>
      </c>
      <c r="AG243" s="61">
        <f>+AG242-IF(AG$18&gt;74,(AG242/AG$25)*$C$10)</f>
        <v/>
      </c>
      <c r="AH243" s="61">
        <f>+AH242-IF(AH$18&gt;74,(AH242/AH$25)*$C$10)</f>
        <v/>
      </c>
      <c r="AI243" s="61">
        <f>+AI242-IF(AI$18&gt;74,(AI242/AI$25)*$C$10)</f>
        <v/>
      </c>
      <c r="AJ243" s="61">
        <f>+AJ242-IF(AJ$18&gt;74,(AJ242/AJ$25)*$C$10)</f>
        <v/>
      </c>
      <c r="AK243" s="61">
        <f>+AK242-IF(AK$18&gt;74,(AK242/AK$25)*$C$10)</f>
        <v/>
      </c>
      <c r="AL243" s="61">
        <f>+AL242-IF(AL$18&gt;74,(AL242/AL$25)*$C$10)</f>
        <v/>
      </c>
      <c r="AM243" s="61">
        <f>+AM242-IF(AM$18&gt;74,(AM242/AM$25)*$C$10)</f>
        <v/>
      </c>
      <c r="AN243" s="61">
        <f>+AN242-IF(AN$18&gt;74,(AN242/AN$25)*$C$10)</f>
        <v/>
      </c>
      <c r="AO243" s="61">
        <f>+AO242-IF(AO$18&gt;74,(AO242/AO$25)*$C$10)</f>
        <v/>
      </c>
      <c r="AP243" s="61">
        <f>+AP242-IF(AP$18&gt;74,(AP242/AP$25)*$C$10)</f>
        <v/>
      </c>
      <c r="AQ243" s="61">
        <f>+AQ242-IF(AQ$18&gt;74,(AQ242/AQ$25)*$C$10)</f>
        <v/>
      </c>
      <c r="AR243" s="61">
        <f>+AR242-IF(AR$18&gt;74,(AR242/AR$25)*$C$10)</f>
        <v/>
      </c>
      <c r="AS243" s="61">
        <f>+AS242-IF(AS$18&gt;74,(AS242/AS$25)*$C$10)</f>
        <v/>
      </c>
      <c r="AT243" s="61">
        <f>+AT242-IF(AT$18&gt;74,(AT242/AT$25)*$C$10)</f>
        <v/>
      </c>
      <c r="AU243" s="61">
        <f>+AU242-IF(AU$18&gt;74,(AU242/AU$25)*$C$10)</f>
        <v/>
      </c>
      <c r="AV243" s="61">
        <f>+AV242-IF(AV$18&gt;74,(AV242/AV$25)*$C$10)</f>
        <v/>
      </c>
      <c r="AW243" s="61">
        <f>+AW242-IF(AW$18&gt;74,(AW242/AW$25)*$C$10)</f>
        <v/>
      </c>
      <c r="AX243" s="35">
        <f>IF(AW243&gt;0,1,0)</f>
        <v/>
      </c>
      <c r="AY243" s="35">
        <f>IF(AL243&gt;0,1,0)</f>
        <v/>
      </c>
      <c r="AZ243" s="35">
        <f>IF(AG243&gt;0,1,0)</f>
        <v/>
      </c>
      <c r="BA243" s="35">
        <f>IF(AB243&gt;0,1,0)</f>
        <v/>
      </c>
      <c r="BB243" s="35">
        <f>IF(W243&gt;0,1,0)</f>
        <v/>
      </c>
    </row>
    <row r="244">
      <c r="B244" s="154" t="inlineStr">
        <is>
          <t>trial 109</t>
        </is>
      </c>
      <c r="C244" s="155">
        <f>+start-$C$24</f>
        <v/>
      </c>
      <c r="D244" s="156">
        <f>IF((C244&lt;=0),0,((C244-D$24)*Stock*(_xlfn.NORM.INV(RAND(),stock_ave,stock_std))+(C244-D$24)*Bonds*(_xlfn.NORM.INV(RAND(),bond_ave,bond_std))+(C244-D$24)*cash*(_xlfn.NORM.INV(RAND(),cash_ave,cash_std))+(C244-D$24)))</f>
        <v/>
      </c>
      <c r="E244" s="156">
        <f>IF((D244&lt;=0),0,((D244-E$24)*Stock*(_xlfn.NORM.INV(RAND(),stock_ave,stock_std))+(D244-E$24)*Bonds*(_xlfn.NORM.INV(RAND(),bond_ave,bond_std))+(D244-E$24)*cash*(_xlfn.NORM.INV(RAND(),cash_ave,cash_std))+(D244-E$24)))</f>
        <v/>
      </c>
      <c r="F244" s="156">
        <f>IF((E244&lt;=0),0,((E244-F$24)*Stock*(_xlfn.NORM.INV(RAND(),stock_ave,stock_std))+(E244-F$24)*Bonds*(_xlfn.NORM.INV(RAND(),bond_ave,bond_std))+(E244-F$24)*cash*(_xlfn.NORM.INV(RAND(),cash_ave,cash_std))+(E244-F$24)))</f>
        <v/>
      </c>
      <c r="G244" s="156">
        <f>IF((F244&lt;=0),0,((F244-G$24)*Stock*(_xlfn.NORM.INV(RAND(),stock_ave,stock_std))+(F244-G$24)*Bonds*(_xlfn.NORM.INV(RAND(),bond_ave,bond_std))+(F244-G$24)*cash*(_xlfn.NORM.INV(RAND(),cash_ave,cash_std))+(F244-G$24)))</f>
        <v/>
      </c>
      <c r="H244" s="156">
        <f>IF((G244&lt;=0),0,((G244-H$24)*Stock*(_xlfn.NORM.INV(RAND(),stock_ave,stock_std))+(G244-H$24)*Bonds*(_xlfn.NORM.INV(RAND(),bond_ave,bond_std))+(G244-H$24)*cash*(_xlfn.NORM.INV(RAND(),cash_ave,cash_std))+(G244-H$24)))</f>
        <v/>
      </c>
      <c r="I244" s="156">
        <f>IF((H244&lt;=0),0,((H244-I$24)*Stock*(_xlfn.NORM.INV(RAND(),stock_ave,stock_std))+(H244-I$24)*Bonds*(_xlfn.NORM.INV(RAND(),bond_ave,bond_std))+(H244-I$24)*cash*(_xlfn.NORM.INV(RAND(),cash_ave,cash_std))+(H244-I$24)))</f>
        <v/>
      </c>
      <c r="J244" s="156">
        <f>IF((I244&lt;=0),0,((I244-J$24)*Stock*(_xlfn.NORM.INV(RAND(),stock_ave,stock_std))+(I244-J$24)*Bonds*(_xlfn.NORM.INV(RAND(),bond_ave,bond_std))+(I244-J$24)*cash*(_xlfn.NORM.INV(RAND(),cash_ave,cash_std))+(I244-J$24)))</f>
        <v/>
      </c>
      <c r="K244" s="156">
        <f>IF((J244&lt;=0),0,((J244-K$24)*Stock*(_xlfn.NORM.INV(RAND(),stock_ave,stock_std))+(J244-K$24)*Bonds*(_xlfn.NORM.INV(RAND(),bond_ave,bond_std))+(J244-K$24)*cash*(_xlfn.NORM.INV(RAND(),cash_ave,cash_std))+(J244-K$24)))</f>
        <v/>
      </c>
      <c r="L244" s="156">
        <f>IF((K244&lt;=0),0,((K244-L$24)*Stock*(_xlfn.NORM.INV(RAND(),stock_ave,stock_std))+(K244-L$24)*Bonds*(_xlfn.NORM.INV(RAND(),bond_ave,bond_std))+(K244-L$24)*cash*(_xlfn.NORM.INV(RAND(),cash_ave,cash_std))+(K244-L$24)))</f>
        <v/>
      </c>
      <c r="M244" s="156">
        <f>IF((L244&lt;=0),0,((L244-M$24)*Stock*(_xlfn.NORM.INV(RAND(),stock_ave,stock_std))+(L244-M$24)*Bonds*(_xlfn.NORM.INV(RAND(),bond_ave,bond_std))+(L244-M$24)*cash*(_xlfn.NORM.INV(RAND(),cash_ave,cash_std))+(L244-M$24)))</f>
        <v/>
      </c>
      <c r="N244" s="156">
        <f>IF((M244&lt;=0),0,((M244-N$24)*Stock*(_xlfn.NORM.INV(RAND(),stock_ave,stock_std))+(M244-N$24)*Bonds*(_xlfn.NORM.INV(RAND(),bond_ave,bond_std))+(M244-N$24)*cash*(_xlfn.NORM.INV(RAND(),cash_ave,cash_std))+(M244-N$24)))</f>
        <v/>
      </c>
      <c r="O244" s="156">
        <f>IF((N244&lt;=0),0,((N244-O$24)*Stock*(_xlfn.NORM.INV(RAND(),stock_ave,stock_std))+(N244-O$24)*Bonds*(_xlfn.NORM.INV(RAND(),bond_ave,bond_std))+(N244-O$24)*cash*(_xlfn.NORM.INV(RAND(),cash_ave,cash_std))+(N244-O$24)))</f>
        <v/>
      </c>
      <c r="P244" s="156">
        <f>IF((O244&lt;=0),0,((O244-P$24)*Stock*(_xlfn.NORM.INV(RAND(),stock_ave,stock_std))+(O244-P$24)*Bonds*(_xlfn.NORM.INV(RAND(),bond_ave,bond_std))+(O244-P$24)*cash*(_xlfn.NORM.INV(RAND(),cash_ave,cash_std))+(O244-P$24)))</f>
        <v/>
      </c>
      <c r="Q244" s="156">
        <f>IF((P244&lt;=0),0,((P244-Q$24)*Stock*(_xlfn.NORM.INV(RAND(),stock_ave,stock_std))+(P244-Q$24)*Bonds*(_xlfn.NORM.INV(RAND(),bond_ave,bond_std))+(P244-Q$24)*cash*(_xlfn.NORM.INV(RAND(),cash_ave,cash_std))+(P244-Q$24)))</f>
        <v/>
      </c>
      <c r="R244" s="156">
        <f>IF((Q244&lt;=0),0,((Q244-R$24)*Stock*(_xlfn.NORM.INV(RAND(),stock_ave,stock_std))+(Q244-R$24)*Bonds*(_xlfn.NORM.INV(RAND(),bond_ave,bond_std))+(Q244-R$24)*cash*(_xlfn.NORM.INV(RAND(),cash_ave,cash_std))+(Q244-R$24)))</f>
        <v/>
      </c>
      <c r="S244" s="156">
        <f>IF((R244&lt;=0),0,((R244-S$24)*Stock*(_xlfn.NORM.INV(RAND(),stock_ave,stock_std))+(R244-S$24)*Bonds*(_xlfn.NORM.INV(RAND(),bond_ave,bond_std))+(R244-S$24)*cash*(_xlfn.NORM.INV(RAND(),cash_ave,cash_std))+(R244-S$24)))</f>
        <v/>
      </c>
      <c r="T244" s="156">
        <f>IF((S244&lt;=0),0,((S244-T$24)*Stock*(_xlfn.NORM.INV(RAND(),stock_ave,stock_std))+(S244-T$24)*Bonds*(_xlfn.NORM.INV(RAND(),bond_ave,bond_std))+(S244-T$24)*cash*(_xlfn.NORM.INV(RAND(),cash_ave,cash_std))+(S244-T$24)))</f>
        <v/>
      </c>
      <c r="U244" s="156">
        <f>IF((T244&lt;=0),0,((T244-U$24)*Stock*(_xlfn.NORM.INV(RAND(),stock_ave,stock_std))+(T244-U$24)*Bonds*(_xlfn.NORM.INV(RAND(),bond_ave,bond_std))+(T244-U$24)*cash*(_xlfn.NORM.INV(RAND(),cash_ave,cash_std))+(T244-U$24)))</f>
        <v/>
      </c>
      <c r="V244" s="156">
        <f>IF((U244&lt;=0),0,((U244-V$24)*Stock*(_xlfn.NORM.INV(RAND(),stock_ave,stock_std))+(U244-V$24)*Bonds*(_xlfn.NORM.INV(RAND(),bond_ave,bond_std))+(U244-V$24)*cash*(_xlfn.NORM.INV(RAND(),cash_ave,cash_std))+(U244-V$24)))</f>
        <v/>
      </c>
      <c r="W244" s="156">
        <f>IF((V244&lt;=0),0,((V244-W$24)*Stock*(_xlfn.NORM.INV(RAND(),stock_ave,stock_std))+(V244-W$24)*Bonds*(_xlfn.NORM.INV(RAND(),bond_ave,bond_std))+(V244-W$24)*cash*(_xlfn.NORM.INV(RAND(),cash_ave,cash_std))+(V244-W$24)))</f>
        <v/>
      </c>
      <c r="X244" s="156">
        <f>IF((W244&lt;=0),0,((W244-X$24)*Stock*(_xlfn.NORM.INV(RAND(),stock_ave,stock_std))+(W244-X$24)*Bonds*(_xlfn.NORM.INV(RAND(),bond_ave,bond_std))+(W244-X$24)*cash*(_xlfn.NORM.INV(RAND(),cash_ave,cash_std))+(W244-X$24)))</f>
        <v/>
      </c>
      <c r="Y244" s="156">
        <f>IF((X244&lt;=0),0,((X244-Y$24)*Stock*(_xlfn.NORM.INV(RAND(),stock_ave,stock_std))+(X244-Y$24)*Bonds*(_xlfn.NORM.INV(RAND(),bond_ave,bond_std))+(X244-Y$24)*cash*(_xlfn.NORM.INV(RAND(),cash_ave,cash_std))+(X244-Y$24)))</f>
        <v/>
      </c>
      <c r="Z244" s="156">
        <f>IF((Y244&lt;=0),0,((Y244-Z$24)*Stock*(_xlfn.NORM.INV(RAND(),stock_ave,stock_std))+(Y244-Z$24)*Bonds*(_xlfn.NORM.INV(RAND(),bond_ave,bond_std))+(Y244-Z$24)*cash*(_xlfn.NORM.INV(RAND(),cash_ave,cash_std))+(Y244-Z$24)))</f>
        <v/>
      </c>
      <c r="AA244" s="156">
        <f>IF((Z244&lt;=0),0,((Z244-AA$24)*Stock*(_xlfn.NORM.INV(RAND(),stock_ave,stock_std))+(Z244-AA$24)*Bonds*(_xlfn.NORM.INV(RAND(),bond_ave,bond_std))+(Z244-AA$24)*cash*(_xlfn.NORM.INV(RAND(),cash_ave,cash_std))+(Z244-AA$24)))</f>
        <v/>
      </c>
      <c r="AB244" s="156">
        <f>IF((AA244&lt;=0),0,((AA244-AB$24)*Stock*(_xlfn.NORM.INV(RAND(),stock_ave,stock_std))+(AA244-AB$24)*Bonds*(_xlfn.NORM.INV(RAND(),bond_ave,bond_std))+(AA244-AB$24)*cash*(_xlfn.NORM.INV(RAND(),cash_ave,cash_std))+(AA244-AB$24)))</f>
        <v/>
      </c>
      <c r="AC244" s="156">
        <f>IF((AB244&lt;=0),0,((AB244-AC$24)*Stock*(_xlfn.NORM.INV(RAND(),stock_ave,stock_std))+(AB244-AC$24)*Bonds*(_xlfn.NORM.INV(RAND(),bond_ave,bond_std))+(AB244-AC$24)*cash*(_xlfn.NORM.INV(RAND(),cash_ave,cash_std))+(AB244-AC$24)))</f>
        <v/>
      </c>
      <c r="AD244" s="156">
        <f>IF((AC244&lt;=0),0,((AC244-AD$24)*Stock*(_xlfn.NORM.INV(RAND(),stock_ave,stock_std))+(AC244-AD$24)*Bonds*(_xlfn.NORM.INV(RAND(),bond_ave,bond_std))+(AC244-AD$24)*cash*(_xlfn.NORM.INV(RAND(),cash_ave,cash_std))+(AC244-AD$24)))</f>
        <v/>
      </c>
      <c r="AE244" s="156">
        <f>IF((AD244&lt;=0),0,((AD244-AE$24)*Stock*(_xlfn.NORM.INV(RAND(),stock_ave,stock_std))+(AD244-AE$24)*Bonds*(_xlfn.NORM.INV(RAND(),bond_ave,bond_std))+(AD244-AE$24)*cash*(_xlfn.NORM.INV(RAND(),cash_ave,cash_std))+(AD244-AE$24)))</f>
        <v/>
      </c>
      <c r="AF244" s="156">
        <f>IF((AE244&lt;=0),0,((AE244-AF$24)*Stock*(_xlfn.NORM.INV(RAND(),stock_ave,stock_std))+(AE244-AF$24)*Bonds*(_xlfn.NORM.INV(RAND(),bond_ave,bond_std))+(AE244-AF$24)*cash*(_xlfn.NORM.INV(RAND(),cash_ave,cash_std))+(AE244-AF$24)))</f>
        <v/>
      </c>
      <c r="AG244" s="156">
        <f>IF((AF244&lt;=0),0,((AF244-AG$24)*Stock*(_xlfn.NORM.INV(RAND(),stock_ave,stock_std))+(AF244-AG$24)*Bonds*(_xlfn.NORM.INV(RAND(),bond_ave,bond_std))+(AF244-AG$24)*cash*(_xlfn.NORM.INV(RAND(),cash_ave,cash_std))+(AF244-AG$24)))</f>
        <v/>
      </c>
      <c r="AH244" s="156">
        <f>IF((AG244&lt;=0),0,((AG244-AH$24)*Stock*(_xlfn.NORM.INV(RAND(),stock_ave,stock_std))+(AG244-AH$24)*Bonds*(_xlfn.NORM.INV(RAND(),bond_ave,bond_std))+(AG244-AH$24)*cash*(_xlfn.NORM.INV(RAND(),cash_ave,cash_std))+(AG244-AH$24)))</f>
        <v/>
      </c>
      <c r="AI244" s="156">
        <f>IF((AH244&lt;=0),0,((AH244-AI$24)*Stock*(_xlfn.NORM.INV(RAND(),stock_ave,stock_std))+(AH244-AI$24)*Bonds*(_xlfn.NORM.INV(RAND(),bond_ave,bond_std))+(AH244-AI$24)*cash*(_xlfn.NORM.INV(RAND(),cash_ave,cash_std))+(AH244-AI$24)))</f>
        <v/>
      </c>
      <c r="AJ244" s="156">
        <f>IF((AI244&lt;=0),0,((AI244-AJ$24)*Stock*(_xlfn.NORM.INV(RAND(),stock_ave,stock_std))+(AI244-AJ$24)*Bonds*(_xlfn.NORM.INV(RAND(),bond_ave,bond_std))+(AI244-AJ$24)*cash*(_xlfn.NORM.INV(RAND(),cash_ave,cash_std))+(AI244-AJ$24)))</f>
        <v/>
      </c>
      <c r="AK244" s="156">
        <f>IF((AJ244&lt;=0),0,((AJ244-AK$24)*Stock*(_xlfn.NORM.INV(RAND(),stock_ave,stock_std))+(AJ244-AK$24)*Bonds*(_xlfn.NORM.INV(RAND(),bond_ave,bond_std))+(AJ244-AK$24)*cash*(_xlfn.NORM.INV(RAND(),cash_ave,cash_std))+(AJ244-AK$24)))</f>
        <v/>
      </c>
      <c r="AL244" s="156">
        <f>IF((AK244&lt;=0),0,((AK244-AL$24)*Stock*(_xlfn.NORM.INV(RAND(),stock_ave,stock_std))+(AK244-AL$24)*Bonds*(_xlfn.NORM.INV(RAND(),bond_ave,bond_std))+(AK244-AL$24)*cash*(_xlfn.NORM.INV(RAND(),cash_ave,cash_std))+(AK244-AL$24)))</f>
        <v/>
      </c>
      <c r="AM244" s="156">
        <f>IF((AL244&lt;=0),0,((AL244-AM$24)*Stock*(_xlfn.NORM.INV(RAND(),stock_ave,stock_std))+(AL244-AM$24)*Bonds*(_xlfn.NORM.INV(RAND(),bond_ave,bond_std))+(AL244-AM$24)*cash*(_xlfn.NORM.INV(RAND(),cash_ave,cash_std))+(AL244-AM$24)))</f>
        <v/>
      </c>
      <c r="AN244" s="156">
        <f>IF((AM244&lt;=0),0,((AM244-AN$24)*Stock*(_xlfn.NORM.INV(RAND(),stock_ave,stock_std))+(AM244-AN$24)*Bonds*(_xlfn.NORM.INV(RAND(),bond_ave,bond_std))+(AM244-AN$24)*cash*(_xlfn.NORM.INV(RAND(),cash_ave,cash_std))+(AM244-AN$24)))</f>
        <v/>
      </c>
      <c r="AO244" s="156">
        <f>IF((AN244&lt;=0),0,((AN244-AO$24)*Stock*(_xlfn.NORM.INV(RAND(),stock_ave,stock_std))+(AN244-AO$24)*Bonds*(_xlfn.NORM.INV(RAND(),bond_ave,bond_std))+(AN244-AO$24)*cash*(_xlfn.NORM.INV(RAND(),cash_ave,cash_std))+(AN244-AO$24)))</f>
        <v/>
      </c>
      <c r="AP244" s="156">
        <f>IF((AO244&lt;=0),0,((AO244-AP$24)*Stock*(_xlfn.NORM.INV(RAND(),stock_ave,stock_std))+(AO244-AP$24)*Bonds*(_xlfn.NORM.INV(RAND(),bond_ave,bond_std))+(AO244-AP$24)*cash*(_xlfn.NORM.INV(RAND(),cash_ave,cash_std))+(AO244-AP$24)))</f>
        <v/>
      </c>
      <c r="AQ244" s="156">
        <f>IF((AP244&lt;=0),0,((AP244-AQ$24)*Stock*(_xlfn.NORM.INV(RAND(),stock_ave,stock_std))+(AP244-AQ$24)*Bonds*(_xlfn.NORM.INV(RAND(),bond_ave,bond_std))+(AP244-AQ$24)*cash*(_xlfn.NORM.INV(RAND(),cash_ave,cash_std))+(AP244-AQ$24)))</f>
        <v/>
      </c>
      <c r="AR244" s="156">
        <f>IF((AQ244&lt;=0),0,((AQ244-AR$24)*Stock*(_xlfn.NORM.INV(RAND(),stock_ave,stock_std))+(AQ244-AR$24)*Bonds*(_xlfn.NORM.INV(RAND(),bond_ave,bond_std))+(AQ244-AR$24)*cash*(_xlfn.NORM.INV(RAND(),cash_ave,cash_std))+(AQ244-AR$24)))</f>
        <v/>
      </c>
      <c r="AS244" s="156">
        <f>IF((AR244&lt;=0),0,((AR244-AS$24)*Stock*(_xlfn.NORM.INV(RAND(),stock_ave,stock_std))+(AR244-AS$24)*Bonds*(_xlfn.NORM.INV(RAND(),bond_ave,bond_std))+(AR244-AS$24)*cash*(_xlfn.NORM.INV(RAND(),cash_ave,cash_std))+(AR244-AS$24)))</f>
        <v/>
      </c>
      <c r="AT244" s="156">
        <f>IF((AS244&lt;=0),0,((AS244-AT$24)*Stock*(_xlfn.NORM.INV(RAND(),stock_ave,stock_std))+(AS244-AT$24)*Bonds*(_xlfn.NORM.INV(RAND(),bond_ave,bond_std))+(AS244-AT$24)*cash*(_xlfn.NORM.INV(RAND(),cash_ave,cash_std))+(AS244-AT$24)))</f>
        <v/>
      </c>
      <c r="AU244" s="156">
        <f>IF((AT244&lt;=0),0,((AT244-AU$24)*Stock*(_xlfn.NORM.INV(RAND(),stock_ave,stock_std))+(AT244-AU$24)*Bonds*(_xlfn.NORM.INV(RAND(),bond_ave,bond_std))+(AT244-AU$24)*cash*(_xlfn.NORM.INV(RAND(),cash_ave,cash_std))+(AT244-AU$24)))</f>
        <v/>
      </c>
      <c r="AV244" s="156">
        <f>IF((AU244&lt;=0),0,((AU244-AV$24)*Stock*(_xlfn.NORM.INV(RAND(),stock_ave,stock_std))+(AU244-AV$24)*Bonds*(_xlfn.NORM.INV(RAND(),bond_ave,bond_std))+(AU244-AV$24)*cash*(_xlfn.NORM.INV(RAND(),cash_ave,cash_std))+(AU244-AV$24)))</f>
        <v/>
      </c>
      <c r="AW244" s="156">
        <f>IF((AV244&lt;=0),0,((AV244-AW$24)*Stock*(_xlfn.NORM.INV(RAND(),stock_ave,stock_std))+(AV244-AW$24)*Bonds*(_xlfn.NORM.INV(RAND(),bond_ave,bond_std))+(AV244-AW$24)*cash*(_xlfn.NORM.INV(RAND(),cash_ave,cash_std))+(AV244-AW$24)))</f>
        <v/>
      </c>
      <c r="AX244" s="159" t="n"/>
      <c r="AY244" s="159" t="n"/>
      <c r="AZ244" s="159" t="n"/>
      <c r="BA244" s="159" t="n"/>
      <c r="BB244" s="159" t="n"/>
    </row>
    <row r="245">
      <c r="C245" s="147" t="n"/>
      <c r="D245" s="61">
        <f>+D244-IF(D$18&gt;74,(D244/D$25)*$C$10)</f>
        <v/>
      </c>
      <c r="E245" s="61">
        <f>+E244-IF(E$18&gt;74,(E244/E$25)*$C$10)</f>
        <v/>
      </c>
      <c r="F245" s="61">
        <f>+F244-IF(F$18&gt;74,(F244/F$25)*$C$10)</f>
        <v/>
      </c>
      <c r="G245" s="61">
        <f>+G244-IF(G$18&gt;74,(G244/G$25)*$C$10)</f>
        <v/>
      </c>
      <c r="H245" s="61">
        <f>+H244-IF(H$18&gt;74,(H244/H$25)*$C$10)</f>
        <v/>
      </c>
      <c r="I245" s="61">
        <f>+I244-IF(I$18&gt;74,(I244/I$25)*$C$10)</f>
        <v/>
      </c>
      <c r="J245" s="61">
        <f>+J244-IF(J$18&gt;74,(J244/J$25)*$C$10)</f>
        <v/>
      </c>
      <c r="K245" s="61">
        <f>+K244-IF(K$18&gt;74,(K244/K$25)*$C$10)</f>
        <v/>
      </c>
      <c r="L245" s="61">
        <f>+L244-IF(L$18&gt;74,(L244/L$25)*$C$10)</f>
        <v/>
      </c>
      <c r="M245" s="61">
        <f>+M244-IF(M$18&gt;74,(M244/M$25)*$C$10)</f>
        <v/>
      </c>
      <c r="N245" s="61">
        <f>+N244-IF(N$18&gt;74,(N244/N$25)*$C$10)</f>
        <v/>
      </c>
      <c r="O245" s="61">
        <f>+O244-IF(O$18&gt;74,(O244/O$25)*$C$10)</f>
        <v/>
      </c>
      <c r="P245" s="61">
        <f>+P244-IF(P$18&gt;74,(P244/P$25)*$C$10)</f>
        <v/>
      </c>
      <c r="Q245" s="61">
        <f>+Q244-IF(Q$18&gt;74,(Q244/Q$25)*$C$10)</f>
        <v/>
      </c>
      <c r="R245" s="61">
        <f>+R244-IF(R$18&gt;74,(R244/R$25)*$C$10)</f>
        <v/>
      </c>
      <c r="S245" s="61">
        <f>+S244-IF(S$18&gt;74,(S244/S$25)*$C$10)</f>
        <v/>
      </c>
      <c r="T245" s="61">
        <f>+T244-IF(T$18&gt;74,(T244/T$25)*$C$10)</f>
        <v/>
      </c>
      <c r="U245" s="61">
        <f>+U244-IF(U$18&gt;74,(U244/U$25)*$C$10)</f>
        <v/>
      </c>
      <c r="V245" s="61">
        <f>+V244-IF(V$18&gt;74,(V244/V$25)*$C$10)</f>
        <v/>
      </c>
      <c r="W245" s="61">
        <f>+W244-IF(W$18&gt;74,(W244/W$25)*$C$10)</f>
        <v/>
      </c>
      <c r="X245" s="61">
        <f>+X244-IF(X$18&gt;74,(X244/X$25)*$C$10)</f>
        <v/>
      </c>
      <c r="Y245" s="61">
        <f>+Y244-IF(Y$18&gt;74,(Y244/Y$25)*$C$10)</f>
        <v/>
      </c>
      <c r="Z245" s="61">
        <f>+Z244-IF(Z$18&gt;74,(Z244/Z$25)*$C$10)</f>
        <v/>
      </c>
      <c r="AA245" s="61">
        <f>+AA244-IF(AA$18&gt;74,(AA244/AA$25)*$C$10)</f>
        <v/>
      </c>
      <c r="AB245" s="61">
        <f>+AB244-IF(AB$18&gt;74,(AB244/AB$25)*$C$10)</f>
        <v/>
      </c>
      <c r="AC245" s="61">
        <f>+AC244-IF(AC$18&gt;74,(AC244/AC$25)*$C$10)</f>
        <v/>
      </c>
      <c r="AD245" s="61">
        <f>+AD244-IF(AD$18&gt;74,(AD244/AD$25)*$C$10)</f>
        <v/>
      </c>
      <c r="AE245" s="61">
        <f>+AE244-IF(AE$18&gt;74,(AE244/AE$25)*$C$10)</f>
        <v/>
      </c>
      <c r="AF245" s="61">
        <f>+AF244-IF(AF$18&gt;74,(AF244/AF$25)*$C$10)</f>
        <v/>
      </c>
      <c r="AG245" s="61">
        <f>+AG244-IF(AG$18&gt;74,(AG244/AG$25)*$C$10)</f>
        <v/>
      </c>
      <c r="AH245" s="61">
        <f>+AH244-IF(AH$18&gt;74,(AH244/AH$25)*$C$10)</f>
        <v/>
      </c>
      <c r="AI245" s="61">
        <f>+AI244-IF(AI$18&gt;74,(AI244/AI$25)*$C$10)</f>
        <v/>
      </c>
      <c r="AJ245" s="61">
        <f>+AJ244-IF(AJ$18&gt;74,(AJ244/AJ$25)*$C$10)</f>
        <v/>
      </c>
      <c r="AK245" s="61">
        <f>+AK244-IF(AK$18&gt;74,(AK244/AK$25)*$C$10)</f>
        <v/>
      </c>
      <c r="AL245" s="61">
        <f>+AL244-IF(AL$18&gt;74,(AL244/AL$25)*$C$10)</f>
        <v/>
      </c>
      <c r="AM245" s="61">
        <f>+AM244-IF(AM$18&gt;74,(AM244/AM$25)*$C$10)</f>
        <v/>
      </c>
      <c r="AN245" s="61">
        <f>+AN244-IF(AN$18&gt;74,(AN244/AN$25)*$C$10)</f>
        <v/>
      </c>
      <c r="AO245" s="61">
        <f>+AO244-IF(AO$18&gt;74,(AO244/AO$25)*$C$10)</f>
        <v/>
      </c>
      <c r="AP245" s="61">
        <f>+AP244-IF(AP$18&gt;74,(AP244/AP$25)*$C$10)</f>
        <v/>
      </c>
      <c r="AQ245" s="61">
        <f>+AQ244-IF(AQ$18&gt;74,(AQ244/AQ$25)*$C$10)</f>
        <v/>
      </c>
      <c r="AR245" s="61">
        <f>+AR244-IF(AR$18&gt;74,(AR244/AR$25)*$C$10)</f>
        <v/>
      </c>
      <c r="AS245" s="61">
        <f>+AS244-IF(AS$18&gt;74,(AS244/AS$25)*$C$10)</f>
        <v/>
      </c>
      <c r="AT245" s="61">
        <f>+AT244-IF(AT$18&gt;74,(AT244/AT$25)*$C$10)</f>
        <v/>
      </c>
      <c r="AU245" s="61">
        <f>+AU244-IF(AU$18&gt;74,(AU244/AU$25)*$C$10)</f>
        <v/>
      </c>
      <c r="AV245" s="61">
        <f>+AV244-IF(AV$18&gt;74,(AV244/AV$25)*$C$10)</f>
        <v/>
      </c>
      <c r="AW245" s="61">
        <f>+AW244-IF(AW$18&gt;74,(AW244/AW$25)*$C$10)</f>
        <v/>
      </c>
      <c r="AX245" s="35">
        <f>IF(AW245&gt;0,1,0)</f>
        <v/>
      </c>
      <c r="AY245" s="35">
        <f>IF(AL245&gt;0,1,0)</f>
        <v/>
      </c>
      <c r="AZ245" s="35">
        <f>IF(AG245&gt;0,1,0)</f>
        <v/>
      </c>
      <c r="BA245" s="35">
        <f>IF(AB245&gt;0,1,0)</f>
        <v/>
      </c>
      <c r="BB245" s="35">
        <f>IF(W245&gt;0,1,0)</f>
        <v/>
      </c>
    </row>
    <row r="246">
      <c r="B246" s="154" t="inlineStr">
        <is>
          <t>trial 110</t>
        </is>
      </c>
      <c r="C246" s="155">
        <f>+start-$C$24</f>
        <v/>
      </c>
      <c r="D246" s="156">
        <f>IF((C246&lt;=0),0,((C246-D$24)*Stock*(_xlfn.NORM.INV(RAND(),stock_ave,stock_std))+(C246-D$24)*Bonds*(_xlfn.NORM.INV(RAND(),bond_ave,bond_std))+(C246-D$24)*cash*(_xlfn.NORM.INV(RAND(),cash_ave,cash_std))+(C246-D$24)))</f>
        <v/>
      </c>
      <c r="E246" s="156">
        <f>IF((D246&lt;=0),0,((D246-E$24)*Stock*(_xlfn.NORM.INV(RAND(),stock_ave,stock_std))+(D246-E$24)*Bonds*(_xlfn.NORM.INV(RAND(),bond_ave,bond_std))+(D246-E$24)*cash*(_xlfn.NORM.INV(RAND(),cash_ave,cash_std))+(D246-E$24)))</f>
        <v/>
      </c>
      <c r="F246" s="156">
        <f>IF((E246&lt;=0),0,((E246-F$24)*Stock*(_xlfn.NORM.INV(RAND(),stock_ave,stock_std))+(E246-F$24)*Bonds*(_xlfn.NORM.INV(RAND(),bond_ave,bond_std))+(E246-F$24)*cash*(_xlfn.NORM.INV(RAND(),cash_ave,cash_std))+(E246-F$24)))</f>
        <v/>
      </c>
      <c r="G246" s="156">
        <f>IF((F246&lt;=0),0,((F246-G$24)*Stock*(_xlfn.NORM.INV(RAND(),stock_ave,stock_std))+(F246-G$24)*Bonds*(_xlfn.NORM.INV(RAND(),bond_ave,bond_std))+(F246-G$24)*cash*(_xlfn.NORM.INV(RAND(),cash_ave,cash_std))+(F246-G$24)))</f>
        <v/>
      </c>
      <c r="H246" s="156">
        <f>IF((G246&lt;=0),0,((G246-H$24)*Stock*(_xlfn.NORM.INV(RAND(),stock_ave,stock_std))+(G246-H$24)*Bonds*(_xlfn.NORM.INV(RAND(),bond_ave,bond_std))+(G246-H$24)*cash*(_xlfn.NORM.INV(RAND(),cash_ave,cash_std))+(G246-H$24)))</f>
        <v/>
      </c>
      <c r="I246" s="156">
        <f>IF((H246&lt;=0),0,((H246-I$24)*Stock*(_xlfn.NORM.INV(RAND(),stock_ave,stock_std))+(H246-I$24)*Bonds*(_xlfn.NORM.INV(RAND(),bond_ave,bond_std))+(H246-I$24)*cash*(_xlfn.NORM.INV(RAND(),cash_ave,cash_std))+(H246-I$24)))</f>
        <v/>
      </c>
      <c r="J246" s="156">
        <f>IF((I246&lt;=0),0,((I246-J$24)*Stock*(_xlfn.NORM.INV(RAND(),stock_ave,stock_std))+(I246-J$24)*Bonds*(_xlfn.NORM.INV(RAND(),bond_ave,bond_std))+(I246-J$24)*cash*(_xlfn.NORM.INV(RAND(),cash_ave,cash_std))+(I246-J$24)))</f>
        <v/>
      </c>
      <c r="K246" s="156">
        <f>IF((J246&lt;=0),0,((J246-K$24)*Stock*(_xlfn.NORM.INV(RAND(),stock_ave,stock_std))+(J246-K$24)*Bonds*(_xlfn.NORM.INV(RAND(),bond_ave,bond_std))+(J246-K$24)*cash*(_xlfn.NORM.INV(RAND(),cash_ave,cash_std))+(J246-K$24)))</f>
        <v/>
      </c>
      <c r="L246" s="156">
        <f>IF((K246&lt;=0),0,((K246-L$24)*Stock*(_xlfn.NORM.INV(RAND(),stock_ave,stock_std))+(K246-L$24)*Bonds*(_xlfn.NORM.INV(RAND(),bond_ave,bond_std))+(K246-L$24)*cash*(_xlfn.NORM.INV(RAND(),cash_ave,cash_std))+(K246-L$24)))</f>
        <v/>
      </c>
      <c r="M246" s="156">
        <f>IF((L246&lt;=0),0,((L246-M$24)*Stock*(_xlfn.NORM.INV(RAND(),stock_ave,stock_std))+(L246-M$24)*Bonds*(_xlfn.NORM.INV(RAND(),bond_ave,bond_std))+(L246-M$24)*cash*(_xlfn.NORM.INV(RAND(),cash_ave,cash_std))+(L246-M$24)))</f>
        <v/>
      </c>
      <c r="N246" s="156">
        <f>IF((M246&lt;=0),0,((M246-N$24)*Stock*(_xlfn.NORM.INV(RAND(),stock_ave,stock_std))+(M246-N$24)*Bonds*(_xlfn.NORM.INV(RAND(),bond_ave,bond_std))+(M246-N$24)*cash*(_xlfn.NORM.INV(RAND(),cash_ave,cash_std))+(M246-N$24)))</f>
        <v/>
      </c>
      <c r="O246" s="156">
        <f>IF((N246&lt;=0),0,((N246-O$24)*Stock*(_xlfn.NORM.INV(RAND(),stock_ave,stock_std))+(N246-O$24)*Bonds*(_xlfn.NORM.INV(RAND(),bond_ave,bond_std))+(N246-O$24)*cash*(_xlfn.NORM.INV(RAND(),cash_ave,cash_std))+(N246-O$24)))</f>
        <v/>
      </c>
      <c r="P246" s="156">
        <f>IF((O246&lt;=0),0,((O246-P$24)*Stock*(_xlfn.NORM.INV(RAND(),stock_ave,stock_std))+(O246-P$24)*Bonds*(_xlfn.NORM.INV(RAND(),bond_ave,bond_std))+(O246-P$24)*cash*(_xlfn.NORM.INV(RAND(),cash_ave,cash_std))+(O246-P$24)))</f>
        <v/>
      </c>
      <c r="Q246" s="156">
        <f>IF((P246&lt;=0),0,((P246-Q$24)*Stock*(_xlfn.NORM.INV(RAND(),stock_ave,stock_std))+(P246-Q$24)*Bonds*(_xlfn.NORM.INV(RAND(),bond_ave,bond_std))+(P246-Q$24)*cash*(_xlfn.NORM.INV(RAND(),cash_ave,cash_std))+(P246-Q$24)))</f>
        <v/>
      </c>
      <c r="R246" s="156">
        <f>IF((Q246&lt;=0),0,((Q246-R$24)*Stock*(_xlfn.NORM.INV(RAND(),stock_ave,stock_std))+(Q246-R$24)*Bonds*(_xlfn.NORM.INV(RAND(),bond_ave,bond_std))+(Q246-R$24)*cash*(_xlfn.NORM.INV(RAND(),cash_ave,cash_std))+(Q246-R$24)))</f>
        <v/>
      </c>
      <c r="S246" s="156">
        <f>IF((R246&lt;=0),0,((R246-S$24)*Stock*(_xlfn.NORM.INV(RAND(),stock_ave,stock_std))+(R246-S$24)*Bonds*(_xlfn.NORM.INV(RAND(),bond_ave,bond_std))+(R246-S$24)*cash*(_xlfn.NORM.INV(RAND(),cash_ave,cash_std))+(R246-S$24)))</f>
        <v/>
      </c>
      <c r="T246" s="156">
        <f>IF((S246&lt;=0),0,((S246-T$24)*Stock*(_xlfn.NORM.INV(RAND(),stock_ave,stock_std))+(S246-T$24)*Bonds*(_xlfn.NORM.INV(RAND(),bond_ave,bond_std))+(S246-T$24)*cash*(_xlfn.NORM.INV(RAND(),cash_ave,cash_std))+(S246-T$24)))</f>
        <v/>
      </c>
      <c r="U246" s="156">
        <f>IF((T246&lt;=0),0,((T246-U$24)*Stock*(_xlfn.NORM.INV(RAND(),stock_ave,stock_std))+(T246-U$24)*Bonds*(_xlfn.NORM.INV(RAND(),bond_ave,bond_std))+(T246-U$24)*cash*(_xlfn.NORM.INV(RAND(),cash_ave,cash_std))+(T246-U$24)))</f>
        <v/>
      </c>
      <c r="V246" s="156">
        <f>IF((U246&lt;=0),0,((U246-V$24)*Stock*(_xlfn.NORM.INV(RAND(),stock_ave,stock_std))+(U246-V$24)*Bonds*(_xlfn.NORM.INV(RAND(),bond_ave,bond_std))+(U246-V$24)*cash*(_xlfn.NORM.INV(RAND(),cash_ave,cash_std))+(U246-V$24)))</f>
        <v/>
      </c>
      <c r="W246" s="156">
        <f>IF((V246&lt;=0),0,((V246-W$24)*Stock*(_xlfn.NORM.INV(RAND(),stock_ave,stock_std))+(V246-W$24)*Bonds*(_xlfn.NORM.INV(RAND(),bond_ave,bond_std))+(V246-W$24)*cash*(_xlfn.NORM.INV(RAND(),cash_ave,cash_std))+(V246-W$24)))</f>
        <v/>
      </c>
      <c r="X246" s="156">
        <f>IF((W246&lt;=0),0,((W246-X$24)*Stock*(_xlfn.NORM.INV(RAND(),stock_ave,stock_std))+(W246-X$24)*Bonds*(_xlfn.NORM.INV(RAND(),bond_ave,bond_std))+(W246-X$24)*cash*(_xlfn.NORM.INV(RAND(),cash_ave,cash_std))+(W246-X$24)))</f>
        <v/>
      </c>
      <c r="Y246" s="156">
        <f>IF((X246&lt;=0),0,((X246-Y$24)*Stock*(_xlfn.NORM.INV(RAND(),stock_ave,stock_std))+(X246-Y$24)*Bonds*(_xlfn.NORM.INV(RAND(),bond_ave,bond_std))+(X246-Y$24)*cash*(_xlfn.NORM.INV(RAND(),cash_ave,cash_std))+(X246-Y$24)))</f>
        <v/>
      </c>
      <c r="Z246" s="156">
        <f>IF((Y246&lt;=0),0,((Y246-Z$24)*Stock*(_xlfn.NORM.INV(RAND(),stock_ave,stock_std))+(Y246-Z$24)*Bonds*(_xlfn.NORM.INV(RAND(),bond_ave,bond_std))+(Y246-Z$24)*cash*(_xlfn.NORM.INV(RAND(),cash_ave,cash_std))+(Y246-Z$24)))</f>
        <v/>
      </c>
      <c r="AA246" s="156">
        <f>IF((Z246&lt;=0),0,((Z246-AA$24)*Stock*(_xlfn.NORM.INV(RAND(),stock_ave,stock_std))+(Z246-AA$24)*Bonds*(_xlfn.NORM.INV(RAND(),bond_ave,bond_std))+(Z246-AA$24)*cash*(_xlfn.NORM.INV(RAND(),cash_ave,cash_std))+(Z246-AA$24)))</f>
        <v/>
      </c>
      <c r="AB246" s="156">
        <f>IF((AA246&lt;=0),0,((AA246-AB$24)*Stock*(_xlfn.NORM.INV(RAND(),stock_ave,stock_std))+(AA246-AB$24)*Bonds*(_xlfn.NORM.INV(RAND(),bond_ave,bond_std))+(AA246-AB$24)*cash*(_xlfn.NORM.INV(RAND(),cash_ave,cash_std))+(AA246-AB$24)))</f>
        <v/>
      </c>
      <c r="AC246" s="156">
        <f>IF((AB246&lt;=0),0,((AB246-AC$24)*Stock*(_xlfn.NORM.INV(RAND(),stock_ave,stock_std))+(AB246-AC$24)*Bonds*(_xlfn.NORM.INV(RAND(),bond_ave,bond_std))+(AB246-AC$24)*cash*(_xlfn.NORM.INV(RAND(),cash_ave,cash_std))+(AB246-AC$24)))</f>
        <v/>
      </c>
      <c r="AD246" s="156">
        <f>IF((AC246&lt;=0),0,((AC246-AD$24)*Stock*(_xlfn.NORM.INV(RAND(),stock_ave,stock_std))+(AC246-AD$24)*Bonds*(_xlfn.NORM.INV(RAND(),bond_ave,bond_std))+(AC246-AD$24)*cash*(_xlfn.NORM.INV(RAND(),cash_ave,cash_std))+(AC246-AD$24)))</f>
        <v/>
      </c>
      <c r="AE246" s="156">
        <f>IF((AD246&lt;=0),0,((AD246-AE$24)*Stock*(_xlfn.NORM.INV(RAND(),stock_ave,stock_std))+(AD246-AE$24)*Bonds*(_xlfn.NORM.INV(RAND(),bond_ave,bond_std))+(AD246-AE$24)*cash*(_xlfn.NORM.INV(RAND(),cash_ave,cash_std))+(AD246-AE$24)))</f>
        <v/>
      </c>
      <c r="AF246" s="156">
        <f>IF((AE246&lt;=0),0,((AE246-AF$24)*Stock*(_xlfn.NORM.INV(RAND(),stock_ave,stock_std))+(AE246-AF$24)*Bonds*(_xlfn.NORM.INV(RAND(),bond_ave,bond_std))+(AE246-AF$24)*cash*(_xlfn.NORM.INV(RAND(),cash_ave,cash_std))+(AE246-AF$24)))</f>
        <v/>
      </c>
      <c r="AG246" s="156">
        <f>IF((AF246&lt;=0),0,((AF246-AG$24)*Stock*(_xlfn.NORM.INV(RAND(),stock_ave,stock_std))+(AF246-AG$24)*Bonds*(_xlfn.NORM.INV(RAND(),bond_ave,bond_std))+(AF246-AG$24)*cash*(_xlfn.NORM.INV(RAND(),cash_ave,cash_std))+(AF246-AG$24)))</f>
        <v/>
      </c>
      <c r="AH246" s="156">
        <f>IF((AG246&lt;=0),0,((AG246-AH$24)*Stock*(_xlfn.NORM.INV(RAND(),stock_ave,stock_std))+(AG246-AH$24)*Bonds*(_xlfn.NORM.INV(RAND(),bond_ave,bond_std))+(AG246-AH$24)*cash*(_xlfn.NORM.INV(RAND(),cash_ave,cash_std))+(AG246-AH$24)))</f>
        <v/>
      </c>
      <c r="AI246" s="156">
        <f>IF((AH246&lt;=0),0,((AH246-AI$24)*Stock*(_xlfn.NORM.INV(RAND(),stock_ave,stock_std))+(AH246-AI$24)*Bonds*(_xlfn.NORM.INV(RAND(),bond_ave,bond_std))+(AH246-AI$24)*cash*(_xlfn.NORM.INV(RAND(),cash_ave,cash_std))+(AH246-AI$24)))</f>
        <v/>
      </c>
      <c r="AJ246" s="156">
        <f>IF((AI246&lt;=0),0,((AI246-AJ$24)*Stock*(_xlfn.NORM.INV(RAND(),stock_ave,stock_std))+(AI246-AJ$24)*Bonds*(_xlfn.NORM.INV(RAND(),bond_ave,bond_std))+(AI246-AJ$24)*cash*(_xlfn.NORM.INV(RAND(),cash_ave,cash_std))+(AI246-AJ$24)))</f>
        <v/>
      </c>
      <c r="AK246" s="156">
        <f>IF((AJ246&lt;=0),0,((AJ246-AK$24)*Stock*(_xlfn.NORM.INV(RAND(),stock_ave,stock_std))+(AJ246-AK$24)*Bonds*(_xlfn.NORM.INV(RAND(),bond_ave,bond_std))+(AJ246-AK$24)*cash*(_xlfn.NORM.INV(RAND(),cash_ave,cash_std))+(AJ246-AK$24)))</f>
        <v/>
      </c>
      <c r="AL246" s="156">
        <f>IF((AK246&lt;=0),0,((AK246-AL$24)*Stock*(_xlfn.NORM.INV(RAND(),stock_ave,stock_std))+(AK246-AL$24)*Bonds*(_xlfn.NORM.INV(RAND(),bond_ave,bond_std))+(AK246-AL$24)*cash*(_xlfn.NORM.INV(RAND(),cash_ave,cash_std))+(AK246-AL$24)))</f>
        <v/>
      </c>
      <c r="AM246" s="156">
        <f>IF((AL246&lt;=0),0,((AL246-AM$24)*Stock*(_xlfn.NORM.INV(RAND(),stock_ave,stock_std))+(AL246-AM$24)*Bonds*(_xlfn.NORM.INV(RAND(),bond_ave,bond_std))+(AL246-AM$24)*cash*(_xlfn.NORM.INV(RAND(),cash_ave,cash_std))+(AL246-AM$24)))</f>
        <v/>
      </c>
      <c r="AN246" s="156">
        <f>IF((AM246&lt;=0),0,((AM246-AN$24)*Stock*(_xlfn.NORM.INV(RAND(),stock_ave,stock_std))+(AM246-AN$24)*Bonds*(_xlfn.NORM.INV(RAND(),bond_ave,bond_std))+(AM246-AN$24)*cash*(_xlfn.NORM.INV(RAND(),cash_ave,cash_std))+(AM246-AN$24)))</f>
        <v/>
      </c>
      <c r="AO246" s="156">
        <f>IF((AN246&lt;=0),0,((AN246-AO$24)*Stock*(_xlfn.NORM.INV(RAND(),stock_ave,stock_std))+(AN246-AO$24)*Bonds*(_xlfn.NORM.INV(RAND(),bond_ave,bond_std))+(AN246-AO$24)*cash*(_xlfn.NORM.INV(RAND(),cash_ave,cash_std))+(AN246-AO$24)))</f>
        <v/>
      </c>
      <c r="AP246" s="156">
        <f>IF((AO246&lt;=0),0,((AO246-AP$24)*Stock*(_xlfn.NORM.INV(RAND(),stock_ave,stock_std))+(AO246-AP$24)*Bonds*(_xlfn.NORM.INV(RAND(),bond_ave,bond_std))+(AO246-AP$24)*cash*(_xlfn.NORM.INV(RAND(),cash_ave,cash_std))+(AO246-AP$24)))</f>
        <v/>
      </c>
      <c r="AQ246" s="156">
        <f>IF((AP246&lt;=0),0,((AP246-AQ$24)*Stock*(_xlfn.NORM.INV(RAND(),stock_ave,stock_std))+(AP246-AQ$24)*Bonds*(_xlfn.NORM.INV(RAND(),bond_ave,bond_std))+(AP246-AQ$24)*cash*(_xlfn.NORM.INV(RAND(),cash_ave,cash_std))+(AP246-AQ$24)))</f>
        <v/>
      </c>
      <c r="AR246" s="156">
        <f>IF((AQ246&lt;=0),0,((AQ246-AR$24)*Stock*(_xlfn.NORM.INV(RAND(),stock_ave,stock_std))+(AQ246-AR$24)*Bonds*(_xlfn.NORM.INV(RAND(),bond_ave,bond_std))+(AQ246-AR$24)*cash*(_xlfn.NORM.INV(RAND(),cash_ave,cash_std))+(AQ246-AR$24)))</f>
        <v/>
      </c>
      <c r="AS246" s="156">
        <f>IF((AR246&lt;=0),0,((AR246-AS$24)*Stock*(_xlfn.NORM.INV(RAND(),stock_ave,stock_std))+(AR246-AS$24)*Bonds*(_xlfn.NORM.INV(RAND(),bond_ave,bond_std))+(AR246-AS$24)*cash*(_xlfn.NORM.INV(RAND(),cash_ave,cash_std))+(AR246-AS$24)))</f>
        <v/>
      </c>
      <c r="AT246" s="156">
        <f>IF((AS246&lt;=0),0,((AS246-AT$24)*Stock*(_xlfn.NORM.INV(RAND(),stock_ave,stock_std))+(AS246-AT$24)*Bonds*(_xlfn.NORM.INV(RAND(),bond_ave,bond_std))+(AS246-AT$24)*cash*(_xlfn.NORM.INV(RAND(),cash_ave,cash_std))+(AS246-AT$24)))</f>
        <v/>
      </c>
      <c r="AU246" s="156">
        <f>IF((AT246&lt;=0),0,((AT246-AU$24)*Stock*(_xlfn.NORM.INV(RAND(),stock_ave,stock_std))+(AT246-AU$24)*Bonds*(_xlfn.NORM.INV(RAND(),bond_ave,bond_std))+(AT246-AU$24)*cash*(_xlfn.NORM.INV(RAND(),cash_ave,cash_std))+(AT246-AU$24)))</f>
        <v/>
      </c>
      <c r="AV246" s="156">
        <f>IF((AU246&lt;=0),0,((AU246-AV$24)*Stock*(_xlfn.NORM.INV(RAND(),stock_ave,stock_std))+(AU246-AV$24)*Bonds*(_xlfn.NORM.INV(RAND(),bond_ave,bond_std))+(AU246-AV$24)*cash*(_xlfn.NORM.INV(RAND(),cash_ave,cash_std))+(AU246-AV$24)))</f>
        <v/>
      </c>
      <c r="AW246" s="156">
        <f>IF((AV246&lt;=0),0,((AV246-AW$24)*Stock*(_xlfn.NORM.INV(RAND(),stock_ave,stock_std))+(AV246-AW$24)*Bonds*(_xlfn.NORM.INV(RAND(),bond_ave,bond_std))+(AV246-AW$24)*cash*(_xlfn.NORM.INV(RAND(),cash_ave,cash_std))+(AV246-AW$24)))</f>
        <v/>
      </c>
      <c r="AX246" s="159" t="n"/>
      <c r="AY246" s="159" t="n"/>
      <c r="AZ246" s="159" t="n"/>
      <c r="BA246" s="159" t="n"/>
      <c r="BB246" s="159" t="n"/>
    </row>
    <row r="247">
      <c r="C247" s="147" t="n"/>
      <c r="D247" s="61">
        <f>+D246-IF(D$18&gt;74,(D246/D$25)*$C$10)</f>
        <v/>
      </c>
      <c r="E247" s="61">
        <f>+E246-IF(E$18&gt;74,(E246/E$25)*$C$10)</f>
        <v/>
      </c>
      <c r="F247" s="61">
        <f>+F246-IF(F$18&gt;74,(F246/F$25)*$C$10)</f>
        <v/>
      </c>
      <c r="G247" s="61">
        <f>+G246-IF(G$18&gt;74,(G246/G$25)*$C$10)</f>
        <v/>
      </c>
      <c r="H247" s="61">
        <f>+H246-IF(H$18&gt;74,(H246/H$25)*$C$10)</f>
        <v/>
      </c>
      <c r="I247" s="61">
        <f>+I246-IF(I$18&gt;74,(I246/I$25)*$C$10)</f>
        <v/>
      </c>
      <c r="J247" s="61">
        <f>+J246-IF(J$18&gt;74,(J246/J$25)*$C$10)</f>
        <v/>
      </c>
      <c r="K247" s="61">
        <f>+K246-IF(K$18&gt;74,(K246/K$25)*$C$10)</f>
        <v/>
      </c>
      <c r="L247" s="61">
        <f>+L246-IF(L$18&gt;74,(L246/L$25)*$C$10)</f>
        <v/>
      </c>
      <c r="M247" s="61">
        <f>+M246-IF(M$18&gt;74,(M246/M$25)*$C$10)</f>
        <v/>
      </c>
      <c r="N247" s="61">
        <f>+N246-IF(N$18&gt;74,(N246/N$25)*$C$10)</f>
        <v/>
      </c>
      <c r="O247" s="61">
        <f>+O246-IF(O$18&gt;74,(O246/O$25)*$C$10)</f>
        <v/>
      </c>
      <c r="P247" s="61">
        <f>+P246-IF(P$18&gt;74,(P246/P$25)*$C$10)</f>
        <v/>
      </c>
      <c r="Q247" s="61">
        <f>+Q246-IF(Q$18&gt;74,(Q246/Q$25)*$C$10)</f>
        <v/>
      </c>
      <c r="R247" s="61">
        <f>+R246-IF(R$18&gt;74,(R246/R$25)*$C$10)</f>
        <v/>
      </c>
      <c r="S247" s="61">
        <f>+S246-IF(S$18&gt;74,(S246/S$25)*$C$10)</f>
        <v/>
      </c>
      <c r="T247" s="61">
        <f>+T246-IF(T$18&gt;74,(T246/T$25)*$C$10)</f>
        <v/>
      </c>
      <c r="U247" s="61">
        <f>+U246-IF(U$18&gt;74,(U246/U$25)*$C$10)</f>
        <v/>
      </c>
      <c r="V247" s="61">
        <f>+V246-IF(V$18&gt;74,(V246/V$25)*$C$10)</f>
        <v/>
      </c>
      <c r="W247" s="61">
        <f>+W246-IF(W$18&gt;74,(W246/W$25)*$C$10)</f>
        <v/>
      </c>
      <c r="X247" s="61">
        <f>+X246-IF(X$18&gt;74,(X246/X$25)*$C$10)</f>
        <v/>
      </c>
      <c r="Y247" s="61">
        <f>+Y246-IF(Y$18&gt;74,(Y246/Y$25)*$C$10)</f>
        <v/>
      </c>
      <c r="Z247" s="61">
        <f>+Z246-IF(Z$18&gt;74,(Z246/Z$25)*$C$10)</f>
        <v/>
      </c>
      <c r="AA247" s="61">
        <f>+AA246-IF(AA$18&gt;74,(AA246/AA$25)*$C$10)</f>
        <v/>
      </c>
      <c r="AB247" s="61">
        <f>+AB246-IF(AB$18&gt;74,(AB246/AB$25)*$C$10)</f>
        <v/>
      </c>
      <c r="AC247" s="61">
        <f>+AC246-IF(AC$18&gt;74,(AC246/AC$25)*$C$10)</f>
        <v/>
      </c>
      <c r="AD247" s="61">
        <f>+AD246-IF(AD$18&gt;74,(AD246/AD$25)*$C$10)</f>
        <v/>
      </c>
      <c r="AE247" s="61">
        <f>+AE246-IF(AE$18&gt;74,(AE246/AE$25)*$C$10)</f>
        <v/>
      </c>
      <c r="AF247" s="61">
        <f>+AF246-IF(AF$18&gt;74,(AF246/AF$25)*$C$10)</f>
        <v/>
      </c>
      <c r="AG247" s="61">
        <f>+AG246-IF(AG$18&gt;74,(AG246/AG$25)*$C$10)</f>
        <v/>
      </c>
      <c r="AH247" s="61">
        <f>+AH246-IF(AH$18&gt;74,(AH246/AH$25)*$C$10)</f>
        <v/>
      </c>
      <c r="AI247" s="61">
        <f>+AI246-IF(AI$18&gt;74,(AI246/AI$25)*$C$10)</f>
        <v/>
      </c>
      <c r="AJ247" s="61">
        <f>+AJ246-IF(AJ$18&gt;74,(AJ246/AJ$25)*$C$10)</f>
        <v/>
      </c>
      <c r="AK247" s="61">
        <f>+AK246-IF(AK$18&gt;74,(AK246/AK$25)*$C$10)</f>
        <v/>
      </c>
      <c r="AL247" s="61">
        <f>+AL246-IF(AL$18&gt;74,(AL246/AL$25)*$C$10)</f>
        <v/>
      </c>
      <c r="AM247" s="61">
        <f>+AM246-IF(AM$18&gt;74,(AM246/AM$25)*$C$10)</f>
        <v/>
      </c>
      <c r="AN247" s="61">
        <f>+AN246-IF(AN$18&gt;74,(AN246/AN$25)*$C$10)</f>
        <v/>
      </c>
      <c r="AO247" s="61">
        <f>+AO246-IF(AO$18&gt;74,(AO246/AO$25)*$C$10)</f>
        <v/>
      </c>
      <c r="AP247" s="61">
        <f>+AP246-IF(AP$18&gt;74,(AP246/AP$25)*$C$10)</f>
        <v/>
      </c>
      <c r="AQ247" s="61">
        <f>+AQ246-IF(AQ$18&gt;74,(AQ246/AQ$25)*$C$10)</f>
        <v/>
      </c>
      <c r="AR247" s="61">
        <f>+AR246-IF(AR$18&gt;74,(AR246/AR$25)*$C$10)</f>
        <v/>
      </c>
      <c r="AS247" s="61">
        <f>+AS246-IF(AS$18&gt;74,(AS246/AS$25)*$C$10)</f>
        <v/>
      </c>
      <c r="AT247" s="61">
        <f>+AT246-IF(AT$18&gt;74,(AT246/AT$25)*$C$10)</f>
        <v/>
      </c>
      <c r="AU247" s="61">
        <f>+AU246-IF(AU$18&gt;74,(AU246/AU$25)*$C$10)</f>
        <v/>
      </c>
      <c r="AV247" s="61">
        <f>+AV246-IF(AV$18&gt;74,(AV246/AV$25)*$C$10)</f>
        <v/>
      </c>
      <c r="AW247" s="61">
        <f>+AW246-IF(AW$18&gt;74,(AW246/AW$25)*$C$10)</f>
        <v/>
      </c>
      <c r="AX247" s="35">
        <f>IF(AW247&gt;0,1,0)</f>
        <v/>
      </c>
      <c r="AY247" s="35">
        <f>IF(AL247&gt;0,1,0)</f>
        <v/>
      </c>
      <c r="AZ247" s="35">
        <f>IF(AG247&gt;0,1,0)</f>
        <v/>
      </c>
      <c r="BA247" s="35">
        <f>IF(AB247&gt;0,1,0)</f>
        <v/>
      </c>
      <c r="BB247" s="35">
        <f>IF(W247&gt;0,1,0)</f>
        <v/>
      </c>
    </row>
    <row r="248">
      <c r="B248" s="154" t="inlineStr">
        <is>
          <t>trial 111</t>
        </is>
      </c>
      <c r="C248" s="155">
        <f>+start-$C$24</f>
        <v/>
      </c>
      <c r="D248" s="156">
        <f>IF((C248&lt;=0),0,((C248-D$24)*Stock*(_xlfn.NORM.INV(RAND(),stock_ave,stock_std))+(C248-D$24)*Bonds*(_xlfn.NORM.INV(RAND(),bond_ave,bond_std))+(C248-D$24)*cash*(_xlfn.NORM.INV(RAND(),cash_ave,cash_std))+(C248-D$24)))</f>
        <v/>
      </c>
      <c r="E248" s="156">
        <f>IF((D248&lt;=0),0,((D248-E$24)*Stock*(_xlfn.NORM.INV(RAND(),stock_ave,stock_std))+(D248-E$24)*Bonds*(_xlfn.NORM.INV(RAND(),bond_ave,bond_std))+(D248-E$24)*cash*(_xlfn.NORM.INV(RAND(),cash_ave,cash_std))+(D248-E$24)))</f>
        <v/>
      </c>
      <c r="F248" s="156">
        <f>IF((E248&lt;=0),0,((E248-F$24)*Stock*(_xlfn.NORM.INV(RAND(),stock_ave,stock_std))+(E248-F$24)*Bonds*(_xlfn.NORM.INV(RAND(),bond_ave,bond_std))+(E248-F$24)*cash*(_xlfn.NORM.INV(RAND(),cash_ave,cash_std))+(E248-F$24)))</f>
        <v/>
      </c>
      <c r="G248" s="156">
        <f>IF((F248&lt;=0),0,((F248-G$24)*Stock*(_xlfn.NORM.INV(RAND(),stock_ave,stock_std))+(F248-G$24)*Bonds*(_xlfn.NORM.INV(RAND(),bond_ave,bond_std))+(F248-G$24)*cash*(_xlfn.NORM.INV(RAND(),cash_ave,cash_std))+(F248-G$24)))</f>
        <v/>
      </c>
      <c r="H248" s="156">
        <f>IF((G248&lt;=0),0,((G248-H$24)*Stock*(_xlfn.NORM.INV(RAND(),stock_ave,stock_std))+(G248-H$24)*Bonds*(_xlfn.NORM.INV(RAND(),bond_ave,bond_std))+(G248-H$24)*cash*(_xlfn.NORM.INV(RAND(),cash_ave,cash_std))+(G248-H$24)))</f>
        <v/>
      </c>
      <c r="I248" s="156">
        <f>IF((H248&lt;=0),0,((H248-I$24)*Stock*(_xlfn.NORM.INV(RAND(),stock_ave,stock_std))+(H248-I$24)*Bonds*(_xlfn.NORM.INV(RAND(),bond_ave,bond_std))+(H248-I$24)*cash*(_xlfn.NORM.INV(RAND(),cash_ave,cash_std))+(H248-I$24)))</f>
        <v/>
      </c>
      <c r="J248" s="156">
        <f>IF((I248&lt;=0),0,((I248-J$24)*Stock*(_xlfn.NORM.INV(RAND(),stock_ave,stock_std))+(I248-J$24)*Bonds*(_xlfn.NORM.INV(RAND(),bond_ave,bond_std))+(I248-J$24)*cash*(_xlfn.NORM.INV(RAND(),cash_ave,cash_std))+(I248-J$24)))</f>
        <v/>
      </c>
      <c r="K248" s="156">
        <f>IF((J248&lt;=0),0,((J248-K$24)*Stock*(_xlfn.NORM.INV(RAND(),stock_ave,stock_std))+(J248-K$24)*Bonds*(_xlfn.NORM.INV(RAND(),bond_ave,bond_std))+(J248-K$24)*cash*(_xlfn.NORM.INV(RAND(),cash_ave,cash_std))+(J248-K$24)))</f>
        <v/>
      </c>
      <c r="L248" s="156">
        <f>IF((K248&lt;=0),0,((K248-L$24)*Stock*(_xlfn.NORM.INV(RAND(),stock_ave,stock_std))+(K248-L$24)*Bonds*(_xlfn.NORM.INV(RAND(),bond_ave,bond_std))+(K248-L$24)*cash*(_xlfn.NORM.INV(RAND(),cash_ave,cash_std))+(K248-L$24)))</f>
        <v/>
      </c>
      <c r="M248" s="156">
        <f>IF((L248&lt;=0),0,((L248-M$24)*Stock*(_xlfn.NORM.INV(RAND(),stock_ave,stock_std))+(L248-M$24)*Bonds*(_xlfn.NORM.INV(RAND(),bond_ave,bond_std))+(L248-M$24)*cash*(_xlfn.NORM.INV(RAND(),cash_ave,cash_std))+(L248-M$24)))</f>
        <v/>
      </c>
      <c r="N248" s="156">
        <f>IF((M248&lt;=0),0,((M248-N$24)*Stock*(_xlfn.NORM.INV(RAND(),stock_ave,stock_std))+(M248-N$24)*Bonds*(_xlfn.NORM.INV(RAND(),bond_ave,bond_std))+(M248-N$24)*cash*(_xlfn.NORM.INV(RAND(),cash_ave,cash_std))+(M248-N$24)))</f>
        <v/>
      </c>
      <c r="O248" s="156">
        <f>IF((N248&lt;=0),0,((N248-O$24)*Stock*(_xlfn.NORM.INV(RAND(),stock_ave,stock_std))+(N248-O$24)*Bonds*(_xlfn.NORM.INV(RAND(),bond_ave,bond_std))+(N248-O$24)*cash*(_xlfn.NORM.INV(RAND(),cash_ave,cash_std))+(N248-O$24)))</f>
        <v/>
      </c>
      <c r="P248" s="156">
        <f>IF((O248&lt;=0),0,((O248-P$24)*Stock*(_xlfn.NORM.INV(RAND(),stock_ave,stock_std))+(O248-P$24)*Bonds*(_xlfn.NORM.INV(RAND(),bond_ave,bond_std))+(O248-P$24)*cash*(_xlfn.NORM.INV(RAND(),cash_ave,cash_std))+(O248-P$24)))</f>
        <v/>
      </c>
      <c r="Q248" s="156">
        <f>IF((P248&lt;=0),0,((P248-Q$24)*Stock*(_xlfn.NORM.INV(RAND(),stock_ave,stock_std))+(P248-Q$24)*Bonds*(_xlfn.NORM.INV(RAND(),bond_ave,bond_std))+(P248-Q$24)*cash*(_xlfn.NORM.INV(RAND(),cash_ave,cash_std))+(P248-Q$24)))</f>
        <v/>
      </c>
      <c r="R248" s="156">
        <f>IF((Q248&lt;=0),0,((Q248-R$24)*Stock*(_xlfn.NORM.INV(RAND(),stock_ave,stock_std))+(Q248-R$24)*Bonds*(_xlfn.NORM.INV(RAND(),bond_ave,bond_std))+(Q248-R$24)*cash*(_xlfn.NORM.INV(RAND(),cash_ave,cash_std))+(Q248-R$24)))</f>
        <v/>
      </c>
      <c r="S248" s="156">
        <f>IF((R248&lt;=0),0,((R248-S$24)*Stock*(_xlfn.NORM.INV(RAND(),stock_ave,stock_std))+(R248-S$24)*Bonds*(_xlfn.NORM.INV(RAND(),bond_ave,bond_std))+(R248-S$24)*cash*(_xlfn.NORM.INV(RAND(),cash_ave,cash_std))+(R248-S$24)))</f>
        <v/>
      </c>
      <c r="T248" s="156">
        <f>IF((S248&lt;=0),0,((S248-T$24)*Stock*(_xlfn.NORM.INV(RAND(),stock_ave,stock_std))+(S248-T$24)*Bonds*(_xlfn.NORM.INV(RAND(),bond_ave,bond_std))+(S248-T$24)*cash*(_xlfn.NORM.INV(RAND(),cash_ave,cash_std))+(S248-T$24)))</f>
        <v/>
      </c>
      <c r="U248" s="156">
        <f>IF((T248&lt;=0),0,((T248-U$24)*Stock*(_xlfn.NORM.INV(RAND(),stock_ave,stock_std))+(T248-U$24)*Bonds*(_xlfn.NORM.INV(RAND(),bond_ave,bond_std))+(T248-U$24)*cash*(_xlfn.NORM.INV(RAND(),cash_ave,cash_std))+(T248-U$24)))</f>
        <v/>
      </c>
      <c r="V248" s="156">
        <f>IF((U248&lt;=0),0,((U248-V$24)*Stock*(_xlfn.NORM.INV(RAND(),stock_ave,stock_std))+(U248-V$24)*Bonds*(_xlfn.NORM.INV(RAND(),bond_ave,bond_std))+(U248-V$24)*cash*(_xlfn.NORM.INV(RAND(),cash_ave,cash_std))+(U248-V$24)))</f>
        <v/>
      </c>
      <c r="W248" s="156">
        <f>IF((V248&lt;=0),0,((V248-W$24)*Stock*(_xlfn.NORM.INV(RAND(),stock_ave,stock_std))+(V248-W$24)*Bonds*(_xlfn.NORM.INV(RAND(),bond_ave,bond_std))+(V248-W$24)*cash*(_xlfn.NORM.INV(RAND(),cash_ave,cash_std))+(V248-W$24)))</f>
        <v/>
      </c>
      <c r="X248" s="156">
        <f>IF((W248&lt;=0),0,((W248-X$24)*Stock*(_xlfn.NORM.INV(RAND(),stock_ave,stock_std))+(W248-X$24)*Bonds*(_xlfn.NORM.INV(RAND(),bond_ave,bond_std))+(W248-X$24)*cash*(_xlfn.NORM.INV(RAND(),cash_ave,cash_std))+(W248-X$24)))</f>
        <v/>
      </c>
      <c r="Y248" s="156">
        <f>IF((X248&lt;=0),0,((X248-Y$24)*Stock*(_xlfn.NORM.INV(RAND(),stock_ave,stock_std))+(X248-Y$24)*Bonds*(_xlfn.NORM.INV(RAND(),bond_ave,bond_std))+(X248-Y$24)*cash*(_xlfn.NORM.INV(RAND(),cash_ave,cash_std))+(X248-Y$24)))</f>
        <v/>
      </c>
      <c r="Z248" s="156">
        <f>IF((Y248&lt;=0),0,((Y248-Z$24)*Stock*(_xlfn.NORM.INV(RAND(),stock_ave,stock_std))+(Y248-Z$24)*Bonds*(_xlfn.NORM.INV(RAND(),bond_ave,bond_std))+(Y248-Z$24)*cash*(_xlfn.NORM.INV(RAND(),cash_ave,cash_std))+(Y248-Z$24)))</f>
        <v/>
      </c>
      <c r="AA248" s="156">
        <f>IF((Z248&lt;=0),0,((Z248-AA$24)*Stock*(_xlfn.NORM.INV(RAND(),stock_ave,stock_std))+(Z248-AA$24)*Bonds*(_xlfn.NORM.INV(RAND(),bond_ave,bond_std))+(Z248-AA$24)*cash*(_xlfn.NORM.INV(RAND(),cash_ave,cash_std))+(Z248-AA$24)))</f>
        <v/>
      </c>
      <c r="AB248" s="156">
        <f>IF((AA248&lt;=0),0,((AA248-AB$24)*Stock*(_xlfn.NORM.INV(RAND(),stock_ave,stock_std))+(AA248-AB$24)*Bonds*(_xlfn.NORM.INV(RAND(),bond_ave,bond_std))+(AA248-AB$24)*cash*(_xlfn.NORM.INV(RAND(),cash_ave,cash_std))+(AA248-AB$24)))</f>
        <v/>
      </c>
      <c r="AC248" s="156">
        <f>IF((AB248&lt;=0),0,((AB248-AC$24)*Stock*(_xlfn.NORM.INV(RAND(),stock_ave,stock_std))+(AB248-AC$24)*Bonds*(_xlfn.NORM.INV(RAND(),bond_ave,bond_std))+(AB248-AC$24)*cash*(_xlfn.NORM.INV(RAND(),cash_ave,cash_std))+(AB248-AC$24)))</f>
        <v/>
      </c>
      <c r="AD248" s="156">
        <f>IF((AC248&lt;=0),0,((AC248-AD$24)*Stock*(_xlfn.NORM.INV(RAND(),stock_ave,stock_std))+(AC248-AD$24)*Bonds*(_xlfn.NORM.INV(RAND(),bond_ave,bond_std))+(AC248-AD$24)*cash*(_xlfn.NORM.INV(RAND(),cash_ave,cash_std))+(AC248-AD$24)))</f>
        <v/>
      </c>
      <c r="AE248" s="156">
        <f>IF((AD248&lt;=0),0,((AD248-AE$24)*Stock*(_xlfn.NORM.INV(RAND(),stock_ave,stock_std))+(AD248-AE$24)*Bonds*(_xlfn.NORM.INV(RAND(),bond_ave,bond_std))+(AD248-AE$24)*cash*(_xlfn.NORM.INV(RAND(),cash_ave,cash_std))+(AD248-AE$24)))</f>
        <v/>
      </c>
      <c r="AF248" s="156">
        <f>IF((AE248&lt;=0),0,((AE248-AF$24)*Stock*(_xlfn.NORM.INV(RAND(),stock_ave,stock_std))+(AE248-AF$24)*Bonds*(_xlfn.NORM.INV(RAND(),bond_ave,bond_std))+(AE248-AF$24)*cash*(_xlfn.NORM.INV(RAND(),cash_ave,cash_std))+(AE248-AF$24)))</f>
        <v/>
      </c>
      <c r="AG248" s="156">
        <f>IF((AF248&lt;=0),0,((AF248-AG$24)*Stock*(_xlfn.NORM.INV(RAND(),stock_ave,stock_std))+(AF248-AG$24)*Bonds*(_xlfn.NORM.INV(RAND(),bond_ave,bond_std))+(AF248-AG$24)*cash*(_xlfn.NORM.INV(RAND(),cash_ave,cash_std))+(AF248-AG$24)))</f>
        <v/>
      </c>
      <c r="AH248" s="156">
        <f>IF((AG248&lt;=0),0,((AG248-AH$24)*Stock*(_xlfn.NORM.INV(RAND(),stock_ave,stock_std))+(AG248-AH$24)*Bonds*(_xlfn.NORM.INV(RAND(),bond_ave,bond_std))+(AG248-AH$24)*cash*(_xlfn.NORM.INV(RAND(),cash_ave,cash_std))+(AG248-AH$24)))</f>
        <v/>
      </c>
      <c r="AI248" s="156">
        <f>IF((AH248&lt;=0),0,((AH248-AI$24)*Stock*(_xlfn.NORM.INV(RAND(),stock_ave,stock_std))+(AH248-AI$24)*Bonds*(_xlfn.NORM.INV(RAND(),bond_ave,bond_std))+(AH248-AI$24)*cash*(_xlfn.NORM.INV(RAND(),cash_ave,cash_std))+(AH248-AI$24)))</f>
        <v/>
      </c>
      <c r="AJ248" s="156">
        <f>IF((AI248&lt;=0),0,((AI248-AJ$24)*Stock*(_xlfn.NORM.INV(RAND(),stock_ave,stock_std))+(AI248-AJ$24)*Bonds*(_xlfn.NORM.INV(RAND(),bond_ave,bond_std))+(AI248-AJ$24)*cash*(_xlfn.NORM.INV(RAND(),cash_ave,cash_std))+(AI248-AJ$24)))</f>
        <v/>
      </c>
      <c r="AK248" s="156">
        <f>IF((AJ248&lt;=0),0,((AJ248-AK$24)*Stock*(_xlfn.NORM.INV(RAND(),stock_ave,stock_std))+(AJ248-AK$24)*Bonds*(_xlfn.NORM.INV(RAND(),bond_ave,bond_std))+(AJ248-AK$24)*cash*(_xlfn.NORM.INV(RAND(),cash_ave,cash_std))+(AJ248-AK$24)))</f>
        <v/>
      </c>
      <c r="AL248" s="156">
        <f>IF((AK248&lt;=0),0,((AK248-AL$24)*Stock*(_xlfn.NORM.INV(RAND(),stock_ave,stock_std))+(AK248-AL$24)*Bonds*(_xlfn.NORM.INV(RAND(),bond_ave,bond_std))+(AK248-AL$24)*cash*(_xlfn.NORM.INV(RAND(),cash_ave,cash_std))+(AK248-AL$24)))</f>
        <v/>
      </c>
      <c r="AM248" s="156">
        <f>IF((AL248&lt;=0),0,((AL248-AM$24)*Stock*(_xlfn.NORM.INV(RAND(),stock_ave,stock_std))+(AL248-AM$24)*Bonds*(_xlfn.NORM.INV(RAND(),bond_ave,bond_std))+(AL248-AM$24)*cash*(_xlfn.NORM.INV(RAND(),cash_ave,cash_std))+(AL248-AM$24)))</f>
        <v/>
      </c>
      <c r="AN248" s="156">
        <f>IF((AM248&lt;=0),0,((AM248-AN$24)*Stock*(_xlfn.NORM.INV(RAND(),stock_ave,stock_std))+(AM248-AN$24)*Bonds*(_xlfn.NORM.INV(RAND(),bond_ave,bond_std))+(AM248-AN$24)*cash*(_xlfn.NORM.INV(RAND(),cash_ave,cash_std))+(AM248-AN$24)))</f>
        <v/>
      </c>
      <c r="AO248" s="156">
        <f>IF((AN248&lt;=0),0,((AN248-AO$24)*Stock*(_xlfn.NORM.INV(RAND(),stock_ave,stock_std))+(AN248-AO$24)*Bonds*(_xlfn.NORM.INV(RAND(),bond_ave,bond_std))+(AN248-AO$24)*cash*(_xlfn.NORM.INV(RAND(),cash_ave,cash_std))+(AN248-AO$24)))</f>
        <v/>
      </c>
      <c r="AP248" s="156">
        <f>IF((AO248&lt;=0),0,((AO248-AP$24)*Stock*(_xlfn.NORM.INV(RAND(),stock_ave,stock_std))+(AO248-AP$24)*Bonds*(_xlfn.NORM.INV(RAND(),bond_ave,bond_std))+(AO248-AP$24)*cash*(_xlfn.NORM.INV(RAND(),cash_ave,cash_std))+(AO248-AP$24)))</f>
        <v/>
      </c>
      <c r="AQ248" s="156">
        <f>IF((AP248&lt;=0),0,((AP248-AQ$24)*Stock*(_xlfn.NORM.INV(RAND(),stock_ave,stock_std))+(AP248-AQ$24)*Bonds*(_xlfn.NORM.INV(RAND(),bond_ave,bond_std))+(AP248-AQ$24)*cash*(_xlfn.NORM.INV(RAND(),cash_ave,cash_std))+(AP248-AQ$24)))</f>
        <v/>
      </c>
      <c r="AR248" s="156">
        <f>IF((AQ248&lt;=0),0,((AQ248-AR$24)*Stock*(_xlfn.NORM.INV(RAND(),stock_ave,stock_std))+(AQ248-AR$24)*Bonds*(_xlfn.NORM.INV(RAND(),bond_ave,bond_std))+(AQ248-AR$24)*cash*(_xlfn.NORM.INV(RAND(),cash_ave,cash_std))+(AQ248-AR$24)))</f>
        <v/>
      </c>
      <c r="AS248" s="156">
        <f>IF((AR248&lt;=0),0,((AR248-AS$24)*Stock*(_xlfn.NORM.INV(RAND(),stock_ave,stock_std))+(AR248-AS$24)*Bonds*(_xlfn.NORM.INV(RAND(),bond_ave,bond_std))+(AR248-AS$24)*cash*(_xlfn.NORM.INV(RAND(),cash_ave,cash_std))+(AR248-AS$24)))</f>
        <v/>
      </c>
      <c r="AT248" s="156">
        <f>IF((AS248&lt;=0),0,((AS248-AT$24)*Stock*(_xlfn.NORM.INV(RAND(),stock_ave,stock_std))+(AS248-AT$24)*Bonds*(_xlfn.NORM.INV(RAND(),bond_ave,bond_std))+(AS248-AT$24)*cash*(_xlfn.NORM.INV(RAND(),cash_ave,cash_std))+(AS248-AT$24)))</f>
        <v/>
      </c>
      <c r="AU248" s="156">
        <f>IF((AT248&lt;=0),0,((AT248-AU$24)*Stock*(_xlfn.NORM.INV(RAND(),stock_ave,stock_std))+(AT248-AU$24)*Bonds*(_xlfn.NORM.INV(RAND(),bond_ave,bond_std))+(AT248-AU$24)*cash*(_xlfn.NORM.INV(RAND(),cash_ave,cash_std))+(AT248-AU$24)))</f>
        <v/>
      </c>
      <c r="AV248" s="156">
        <f>IF((AU248&lt;=0),0,((AU248-AV$24)*Stock*(_xlfn.NORM.INV(RAND(),stock_ave,stock_std))+(AU248-AV$24)*Bonds*(_xlfn.NORM.INV(RAND(),bond_ave,bond_std))+(AU248-AV$24)*cash*(_xlfn.NORM.INV(RAND(),cash_ave,cash_std))+(AU248-AV$24)))</f>
        <v/>
      </c>
      <c r="AW248" s="156">
        <f>IF((AV248&lt;=0),0,((AV248-AW$24)*Stock*(_xlfn.NORM.INV(RAND(),stock_ave,stock_std))+(AV248-AW$24)*Bonds*(_xlfn.NORM.INV(RAND(),bond_ave,bond_std))+(AV248-AW$24)*cash*(_xlfn.NORM.INV(RAND(),cash_ave,cash_std))+(AV248-AW$24)))</f>
        <v/>
      </c>
      <c r="AX248" s="159" t="n"/>
      <c r="AY248" s="159" t="n"/>
      <c r="AZ248" s="159" t="n"/>
      <c r="BA248" s="159" t="n"/>
      <c r="BB248" s="159" t="n"/>
    </row>
    <row r="249">
      <c r="C249" s="147" t="n"/>
      <c r="D249" s="61">
        <f>+D248-IF(D$18&gt;74,(D248/D$25)*$C$10)</f>
        <v/>
      </c>
      <c r="E249" s="61">
        <f>+E248-IF(E$18&gt;74,(E248/E$25)*$C$10)</f>
        <v/>
      </c>
      <c r="F249" s="61">
        <f>+F248-IF(F$18&gt;74,(F248/F$25)*$C$10)</f>
        <v/>
      </c>
      <c r="G249" s="61">
        <f>+G248-IF(G$18&gt;74,(G248/G$25)*$C$10)</f>
        <v/>
      </c>
      <c r="H249" s="61">
        <f>+H248-IF(H$18&gt;74,(H248/H$25)*$C$10)</f>
        <v/>
      </c>
      <c r="I249" s="61">
        <f>+I248-IF(I$18&gt;74,(I248/I$25)*$C$10)</f>
        <v/>
      </c>
      <c r="J249" s="61">
        <f>+J248-IF(J$18&gt;74,(J248/J$25)*$C$10)</f>
        <v/>
      </c>
      <c r="K249" s="61">
        <f>+K248-IF(K$18&gt;74,(K248/K$25)*$C$10)</f>
        <v/>
      </c>
      <c r="L249" s="61">
        <f>+L248-IF(L$18&gt;74,(L248/L$25)*$C$10)</f>
        <v/>
      </c>
      <c r="M249" s="61">
        <f>+M248-IF(M$18&gt;74,(M248/M$25)*$C$10)</f>
        <v/>
      </c>
      <c r="N249" s="61">
        <f>+N248-IF(N$18&gt;74,(N248/N$25)*$C$10)</f>
        <v/>
      </c>
      <c r="O249" s="61">
        <f>+O248-IF(O$18&gt;74,(O248/O$25)*$C$10)</f>
        <v/>
      </c>
      <c r="P249" s="61">
        <f>+P248-IF(P$18&gt;74,(P248/P$25)*$C$10)</f>
        <v/>
      </c>
      <c r="Q249" s="61">
        <f>+Q248-IF(Q$18&gt;74,(Q248/Q$25)*$C$10)</f>
        <v/>
      </c>
      <c r="R249" s="61">
        <f>+R248-IF(R$18&gt;74,(R248/R$25)*$C$10)</f>
        <v/>
      </c>
      <c r="S249" s="61">
        <f>+S248-IF(S$18&gt;74,(S248/S$25)*$C$10)</f>
        <v/>
      </c>
      <c r="T249" s="61">
        <f>+T248-IF(T$18&gt;74,(T248/T$25)*$C$10)</f>
        <v/>
      </c>
      <c r="U249" s="61">
        <f>+U248-IF(U$18&gt;74,(U248/U$25)*$C$10)</f>
        <v/>
      </c>
      <c r="V249" s="61">
        <f>+V248-IF(V$18&gt;74,(V248/V$25)*$C$10)</f>
        <v/>
      </c>
      <c r="W249" s="61">
        <f>+W248-IF(W$18&gt;74,(W248/W$25)*$C$10)</f>
        <v/>
      </c>
      <c r="X249" s="61">
        <f>+X248-IF(X$18&gt;74,(X248/X$25)*$C$10)</f>
        <v/>
      </c>
      <c r="Y249" s="61">
        <f>+Y248-IF(Y$18&gt;74,(Y248/Y$25)*$C$10)</f>
        <v/>
      </c>
      <c r="Z249" s="61">
        <f>+Z248-IF(Z$18&gt;74,(Z248/Z$25)*$C$10)</f>
        <v/>
      </c>
      <c r="AA249" s="61">
        <f>+AA248-IF(AA$18&gt;74,(AA248/AA$25)*$C$10)</f>
        <v/>
      </c>
      <c r="AB249" s="61">
        <f>+AB248-IF(AB$18&gt;74,(AB248/AB$25)*$C$10)</f>
        <v/>
      </c>
      <c r="AC249" s="61">
        <f>+AC248-IF(AC$18&gt;74,(AC248/AC$25)*$C$10)</f>
        <v/>
      </c>
      <c r="AD249" s="61">
        <f>+AD248-IF(AD$18&gt;74,(AD248/AD$25)*$C$10)</f>
        <v/>
      </c>
      <c r="AE249" s="61">
        <f>+AE248-IF(AE$18&gt;74,(AE248/AE$25)*$C$10)</f>
        <v/>
      </c>
      <c r="AF249" s="61">
        <f>+AF248-IF(AF$18&gt;74,(AF248/AF$25)*$C$10)</f>
        <v/>
      </c>
      <c r="AG249" s="61">
        <f>+AG248-IF(AG$18&gt;74,(AG248/AG$25)*$C$10)</f>
        <v/>
      </c>
      <c r="AH249" s="61">
        <f>+AH248-IF(AH$18&gt;74,(AH248/AH$25)*$C$10)</f>
        <v/>
      </c>
      <c r="AI249" s="61">
        <f>+AI248-IF(AI$18&gt;74,(AI248/AI$25)*$C$10)</f>
        <v/>
      </c>
      <c r="AJ249" s="61">
        <f>+AJ248-IF(AJ$18&gt;74,(AJ248/AJ$25)*$C$10)</f>
        <v/>
      </c>
      <c r="AK249" s="61">
        <f>+AK248-IF(AK$18&gt;74,(AK248/AK$25)*$C$10)</f>
        <v/>
      </c>
      <c r="AL249" s="61">
        <f>+AL248-IF(AL$18&gt;74,(AL248/AL$25)*$C$10)</f>
        <v/>
      </c>
      <c r="AM249" s="61">
        <f>+AM248-IF(AM$18&gt;74,(AM248/AM$25)*$C$10)</f>
        <v/>
      </c>
      <c r="AN249" s="61">
        <f>+AN248-IF(AN$18&gt;74,(AN248/AN$25)*$C$10)</f>
        <v/>
      </c>
      <c r="AO249" s="61">
        <f>+AO248-IF(AO$18&gt;74,(AO248/AO$25)*$C$10)</f>
        <v/>
      </c>
      <c r="AP249" s="61">
        <f>+AP248-IF(AP$18&gt;74,(AP248/AP$25)*$C$10)</f>
        <v/>
      </c>
      <c r="AQ249" s="61">
        <f>+AQ248-IF(AQ$18&gt;74,(AQ248/AQ$25)*$C$10)</f>
        <v/>
      </c>
      <c r="AR249" s="61">
        <f>+AR248-IF(AR$18&gt;74,(AR248/AR$25)*$C$10)</f>
        <v/>
      </c>
      <c r="AS249" s="61">
        <f>+AS248-IF(AS$18&gt;74,(AS248/AS$25)*$C$10)</f>
        <v/>
      </c>
      <c r="AT249" s="61">
        <f>+AT248-IF(AT$18&gt;74,(AT248/AT$25)*$C$10)</f>
        <v/>
      </c>
      <c r="AU249" s="61">
        <f>+AU248-IF(AU$18&gt;74,(AU248/AU$25)*$C$10)</f>
        <v/>
      </c>
      <c r="AV249" s="61">
        <f>+AV248-IF(AV$18&gt;74,(AV248/AV$25)*$C$10)</f>
        <v/>
      </c>
      <c r="AW249" s="61">
        <f>+AW248-IF(AW$18&gt;74,(AW248/AW$25)*$C$10)</f>
        <v/>
      </c>
      <c r="AX249" s="35">
        <f>IF(AW249&gt;0,1,0)</f>
        <v/>
      </c>
      <c r="AY249" s="35">
        <f>IF(AL249&gt;0,1,0)</f>
        <v/>
      </c>
      <c r="AZ249" s="35">
        <f>IF(AG249&gt;0,1,0)</f>
        <v/>
      </c>
      <c r="BA249" s="35">
        <f>IF(AB249&gt;0,1,0)</f>
        <v/>
      </c>
      <c r="BB249" s="35">
        <f>IF(W249&gt;0,1,0)</f>
        <v/>
      </c>
    </row>
    <row r="250">
      <c r="B250" s="154" t="inlineStr">
        <is>
          <t>trial 112</t>
        </is>
      </c>
      <c r="C250" s="155">
        <f>+start-$C$24</f>
        <v/>
      </c>
      <c r="D250" s="156">
        <f>IF((C250&lt;=0),0,((C250-D$24)*Stock*(_xlfn.NORM.INV(RAND(),stock_ave,stock_std))+(C250-D$24)*Bonds*(_xlfn.NORM.INV(RAND(),bond_ave,bond_std))+(C250-D$24)*cash*(_xlfn.NORM.INV(RAND(),cash_ave,cash_std))+(C250-D$24)))</f>
        <v/>
      </c>
      <c r="E250" s="156">
        <f>IF((D250&lt;=0),0,((D250-E$24)*Stock*(_xlfn.NORM.INV(RAND(),stock_ave,stock_std))+(D250-E$24)*Bonds*(_xlfn.NORM.INV(RAND(),bond_ave,bond_std))+(D250-E$24)*cash*(_xlfn.NORM.INV(RAND(),cash_ave,cash_std))+(D250-E$24)))</f>
        <v/>
      </c>
      <c r="F250" s="156">
        <f>IF((E250&lt;=0),0,((E250-F$24)*Stock*(_xlfn.NORM.INV(RAND(),stock_ave,stock_std))+(E250-F$24)*Bonds*(_xlfn.NORM.INV(RAND(),bond_ave,bond_std))+(E250-F$24)*cash*(_xlfn.NORM.INV(RAND(),cash_ave,cash_std))+(E250-F$24)))</f>
        <v/>
      </c>
      <c r="G250" s="156">
        <f>IF((F250&lt;=0),0,((F250-G$24)*Stock*(_xlfn.NORM.INV(RAND(),stock_ave,stock_std))+(F250-G$24)*Bonds*(_xlfn.NORM.INV(RAND(),bond_ave,bond_std))+(F250-G$24)*cash*(_xlfn.NORM.INV(RAND(),cash_ave,cash_std))+(F250-G$24)))</f>
        <v/>
      </c>
      <c r="H250" s="156">
        <f>IF((G250&lt;=0),0,((G250-H$24)*Stock*(_xlfn.NORM.INV(RAND(),stock_ave,stock_std))+(G250-H$24)*Bonds*(_xlfn.NORM.INV(RAND(),bond_ave,bond_std))+(G250-H$24)*cash*(_xlfn.NORM.INV(RAND(),cash_ave,cash_std))+(G250-H$24)))</f>
        <v/>
      </c>
      <c r="I250" s="156">
        <f>IF((H250&lt;=0),0,((H250-I$24)*Stock*(_xlfn.NORM.INV(RAND(),stock_ave,stock_std))+(H250-I$24)*Bonds*(_xlfn.NORM.INV(RAND(),bond_ave,bond_std))+(H250-I$24)*cash*(_xlfn.NORM.INV(RAND(),cash_ave,cash_std))+(H250-I$24)))</f>
        <v/>
      </c>
      <c r="J250" s="156">
        <f>IF((I250&lt;=0),0,((I250-J$24)*Stock*(_xlfn.NORM.INV(RAND(),stock_ave,stock_std))+(I250-J$24)*Bonds*(_xlfn.NORM.INV(RAND(),bond_ave,bond_std))+(I250-J$24)*cash*(_xlfn.NORM.INV(RAND(),cash_ave,cash_std))+(I250-J$24)))</f>
        <v/>
      </c>
      <c r="K250" s="156">
        <f>IF((J250&lt;=0),0,((J250-K$24)*Stock*(_xlfn.NORM.INV(RAND(),stock_ave,stock_std))+(J250-K$24)*Bonds*(_xlfn.NORM.INV(RAND(),bond_ave,bond_std))+(J250-K$24)*cash*(_xlfn.NORM.INV(RAND(),cash_ave,cash_std))+(J250-K$24)))</f>
        <v/>
      </c>
      <c r="L250" s="156">
        <f>IF((K250&lt;=0),0,((K250-L$24)*Stock*(_xlfn.NORM.INV(RAND(),stock_ave,stock_std))+(K250-L$24)*Bonds*(_xlfn.NORM.INV(RAND(),bond_ave,bond_std))+(K250-L$24)*cash*(_xlfn.NORM.INV(RAND(),cash_ave,cash_std))+(K250-L$24)))</f>
        <v/>
      </c>
      <c r="M250" s="156">
        <f>IF((L250&lt;=0),0,((L250-M$24)*Stock*(_xlfn.NORM.INV(RAND(),stock_ave,stock_std))+(L250-M$24)*Bonds*(_xlfn.NORM.INV(RAND(),bond_ave,bond_std))+(L250-M$24)*cash*(_xlfn.NORM.INV(RAND(),cash_ave,cash_std))+(L250-M$24)))</f>
        <v/>
      </c>
      <c r="N250" s="156">
        <f>IF((M250&lt;=0),0,((M250-N$24)*Stock*(_xlfn.NORM.INV(RAND(),stock_ave,stock_std))+(M250-N$24)*Bonds*(_xlfn.NORM.INV(RAND(),bond_ave,bond_std))+(M250-N$24)*cash*(_xlfn.NORM.INV(RAND(),cash_ave,cash_std))+(M250-N$24)))</f>
        <v/>
      </c>
      <c r="O250" s="156">
        <f>IF((N250&lt;=0),0,((N250-O$24)*Stock*(_xlfn.NORM.INV(RAND(),stock_ave,stock_std))+(N250-O$24)*Bonds*(_xlfn.NORM.INV(RAND(),bond_ave,bond_std))+(N250-O$24)*cash*(_xlfn.NORM.INV(RAND(),cash_ave,cash_std))+(N250-O$24)))</f>
        <v/>
      </c>
      <c r="P250" s="156">
        <f>IF((O250&lt;=0),0,((O250-P$24)*Stock*(_xlfn.NORM.INV(RAND(),stock_ave,stock_std))+(O250-P$24)*Bonds*(_xlfn.NORM.INV(RAND(),bond_ave,bond_std))+(O250-P$24)*cash*(_xlfn.NORM.INV(RAND(),cash_ave,cash_std))+(O250-P$24)))</f>
        <v/>
      </c>
      <c r="Q250" s="156">
        <f>IF((P250&lt;=0),0,((P250-Q$24)*Stock*(_xlfn.NORM.INV(RAND(),stock_ave,stock_std))+(P250-Q$24)*Bonds*(_xlfn.NORM.INV(RAND(),bond_ave,bond_std))+(P250-Q$24)*cash*(_xlfn.NORM.INV(RAND(),cash_ave,cash_std))+(P250-Q$24)))</f>
        <v/>
      </c>
      <c r="R250" s="156">
        <f>IF((Q250&lt;=0),0,((Q250-R$24)*Stock*(_xlfn.NORM.INV(RAND(),stock_ave,stock_std))+(Q250-R$24)*Bonds*(_xlfn.NORM.INV(RAND(),bond_ave,bond_std))+(Q250-R$24)*cash*(_xlfn.NORM.INV(RAND(),cash_ave,cash_std))+(Q250-R$24)))</f>
        <v/>
      </c>
      <c r="S250" s="156">
        <f>IF((R250&lt;=0),0,((R250-S$24)*Stock*(_xlfn.NORM.INV(RAND(),stock_ave,stock_std))+(R250-S$24)*Bonds*(_xlfn.NORM.INV(RAND(),bond_ave,bond_std))+(R250-S$24)*cash*(_xlfn.NORM.INV(RAND(),cash_ave,cash_std))+(R250-S$24)))</f>
        <v/>
      </c>
      <c r="T250" s="156">
        <f>IF((S250&lt;=0),0,((S250-T$24)*Stock*(_xlfn.NORM.INV(RAND(),stock_ave,stock_std))+(S250-T$24)*Bonds*(_xlfn.NORM.INV(RAND(),bond_ave,bond_std))+(S250-T$24)*cash*(_xlfn.NORM.INV(RAND(),cash_ave,cash_std))+(S250-T$24)))</f>
        <v/>
      </c>
      <c r="U250" s="156">
        <f>IF((T250&lt;=0),0,((T250-U$24)*Stock*(_xlfn.NORM.INV(RAND(),stock_ave,stock_std))+(T250-U$24)*Bonds*(_xlfn.NORM.INV(RAND(),bond_ave,bond_std))+(T250-U$24)*cash*(_xlfn.NORM.INV(RAND(),cash_ave,cash_std))+(T250-U$24)))</f>
        <v/>
      </c>
      <c r="V250" s="156">
        <f>IF((U250&lt;=0),0,((U250-V$24)*Stock*(_xlfn.NORM.INV(RAND(),stock_ave,stock_std))+(U250-V$24)*Bonds*(_xlfn.NORM.INV(RAND(),bond_ave,bond_std))+(U250-V$24)*cash*(_xlfn.NORM.INV(RAND(),cash_ave,cash_std))+(U250-V$24)))</f>
        <v/>
      </c>
      <c r="W250" s="156">
        <f>IF((V250&lt;=0),0,((V250-W$24)*Stock*(_xlfn.NORM.INV(RAND(),stock_ave,stock_std))+(V250-W$24)*Bonds*(_xlfn.NORM.INV(RAND(),bond_ave,bond_std))+(V250-W$24)*cash*(_xlfn.NORM.INV(RAND(),cash_ave,cash_std))+(V250-W$24)))</f>
        <v/>
      </c>
      <c r="X250" s="156">
        <f>IF((W250&lt;=0),0,((W250-X$24)*Stock*(_xlfn.NORM.INV(RAND(),stock_ave,stock_std))+(W250-X$24)*Bonds*(_xlfn.NORM.INV(RAND(),bond_ave,bond_std))+(W250-X$24)*cash*(_xlfn.NORM.INV(RAND(),cash_ave,cash_std))+(W250-X$24)))</f>
        <v/>
      </c>
      <c r="Y250" s="156">
        <f>IF((X250&lt;=0),0,((X250-Y$24)*Stock*(_xlfn.NORM.INV(RAND(),stock_ave,stock_std))+(X250-Y$24)*Bonds*(_xlfn.NORM.INV(RAND(),bond_ave,bond_std))+(X250-Y$24)*cash*(_xlfn.NORM.INV(RAND(),cash_ave,cash_std))+(X250-Y$24)))</f>
        <v/>
      </c>
      <c r="Z250" s="156">
        <f>IF((Y250&lt;=0),0,((Y250-Z$24)*Stock*(_xlfn.NORM.INV(RAND(),stock_ave,stock_std))+(Y250-Z$24)*Bonds*(_xlfn.NORM.INV(RAND(),bond_ave,bond_std))+(Y250-Z$24)*cash*(_xlfn.NORM.INV(RAND(),cash_ave,cash_std))+(Y250-Z$24)))</f>
        <v/>
      </c>
      <c r="AA250" s="156">
        <f>IF((Z250&lt;=0),0,((Z250-AA$24)*Stock*(_xlfn.NORM.INV(RAND(),stock_ave,stock_std))+(Z250-AA$24)*Bonds*(_xlfn.NORM.INV(RAND(),bond_ave,bond_std))+(Z250-AA$24)*cash*(_xlfn.NORM.INV(RAND(),cash_ave,cash_std))+(Z250-AA$24)))</f>
        <v/>
      </c>
      <c r="AB250" s="156">
        <f>IF((AA250&lt;=0),0,((AA250-AB$24)*Stock*(_xlfn.NORM.INV(RAND(),stock_ave,stock_std))+(AA250-AB$24)*Bonds*(_xlfn.NORM.INV(RAND(),bond_ave,bond_std))+(AA250-AB$24)*cash*(_xlfn.NORM.INV(RAND(),cash_ave,cash_std))+(AA250-AB$24)))</f>
        <v/>
      </c>
      <c r="AC250" s="156">
        <f>IF((AB250&lt;=0),0,((AB250-AC$24)*Stock*(_xlfn.NORM.INV(RAND(),stock_ave,stock_std))+(AB250-AC$24)*Bonds*(_xlfn.NORM.INV(RAND(),bond_ave,bond_std))+(AB250-AC$24)*cash*(_xlfn.NORM.INV(RAND(),cash_ave,cash_std))+(AB250-AC$24)))</f>
        <v/>
      </c>
      <c r="AD250" s="156">
        <f>IF((AC250&lt;=0),0,((AC250-AD$24)*Stock*(_xlfn.NORM.INV(RAND(),stock_ave,stock_std))+(AC250-AD$24)*Bonds*(_xlfn.NORM.INV(RAND(),bond_ave,bond_std))+(AC250-AD$24)*cash*(_xlfn.NORM.INV(RAND(),cash_ave,cash_std))+(AC250-AD$24)))</f>
        <v/>
      </c>
      <c r="AE250" s="156">
        <f>IF((AD250&lt;=0),0,((AD250-AE$24)*Stock*(_xlfn.NORM.INV(RAND(),stock_ave,stock_std))+(AD250-AE$24)*Bonds*(_xlfn.NORM.INV(RAND(),bond_ave,bond_std))+(AD250-AE$24)*cash*(_xlfn.NORM.INV(RAND(),cash_ave,cash_std))+(AD250-AE$24)))</f>
        <v/>
      </c>
      <c r="AF250" s="156">
        <f>IF((AE250&lt;=0),0,((AE250-AF$24)*Stock*(_xlfn.NORM.INV(RAND(),stock_ave,stock_std))+(AE250-AF$24)*Bonds*(_xlfn.NORM.INV(RAND(),bond_ave,bond_std))+(AE250-AF$24)*cash*(_xlfn.NORM.INV(RAND(),cash_ave,cash_std))+(AE250-AF$24)))</f>
        <v/>
      </c>
      <c r="AG250" s="156">
        <f>IF((AF250&lt;=0),0,((AF250-AG$24)*Stock*(_xlfn.NORM.INV(RAND(),stock_ave,stock_std))+(AF250-AG$24)*Bonds*(_xlfn.NORM.INV(RAND(),bond_ave,bond_std))+(AF250-AG$24)*cash*(_xlfn.NORM.INV(RAND(),cash_ave,cash_std))+(AF250-AG$24)))</f>
        <v/>
      </c>
      <c r="AH250" s="156">
        <f>IF((AG250&lt;=0),0,((AG250-AH$24)*Stock*(_xlfn.NORM.INV(RAND(),stock_ave,stock_std))+(AG250-AH$24)*Bonds*(_xlfn.NORM.INV(RAND(),bond_ave,bond_std))+(AG250-AH$24)*cash*(_xlfn.NORM.INV(RAND(),cash_ave,cash_std))+(AG250-AH$24)))</f>
        <v/>
      </c>
      <c r="AI250" s="156">
        <f>IF((AH250&lt;=0),0,((AH250-AI$24)*Stock*(_xlfn.NORM.INV(RAND(),stock_ave,stock_std))+(AH250-AI$24)*Bonds*(_xlfn.NORM.INV(RAND(),bond_ave,bond_std))+(AH250-AI$24)*cash*(_xlfn.NORM.INV(RAND(),cash_ave,cash_std))+(AH250-AI$24)))</f>
        <v/>
      </c>
      <c r="AJ250" s="156">
        <f>IF((AI250&lt;=0),0,((AI250-AJ$24)*Stock*(_xlfn.NORM.INV(RAND(),stock_ave,stock_std))+(AI250-AJ$24)*Bonds*(_xlfn.NORM.INV(RAND(),bond_ave,bond_std))+(AI250-AJ$24)*cash*(_xlfn.NORM.INV(RAND(),cash_ave,cash_std))+(AI250-AJ$24)))</f>
        <v/>
      </c>
      <c r="AK250" s="156">
        <f>IF((AJ250&lt;=0),0,((AJ250-AK$24)*Stock*(_xlfn.NORM.INV(RAND(),stock_ave,stock_std))+(AJ250-AK$24)*Bonds*(_xlfn.NORM.INV(RAND(),bond_ave,bond_std))+(AJ250-AK$24)*cash*(_xlfn.NORM.INV(RAND(),cash_ave,cash_std))+(AJ250-AK$24)))</f>
        <v/>
      </c>
      <c r="AL250" s="156">
        <f>IF((AK250&lt;=0),0,((AK250-AL$24)*Stock*(_xlfn.NORM.INV(RAND(),stock_ave,stock_std))+(AK250-AL$24)*Bonds*(_xlfn.NORM.INV(RAND(),bond_ave,bond_std))+(AK250-AL$24)*cash*(_xlfn.NORM.INV(RAND(),cash_ave,cash_std))+(AK250-AL$24)))</f>
        <v/>
      </c>
      <c r="AM250" s="156">
        <f>IF((AL250&lt;=0),0,((AL250-AM$24)*Stock*(_xlfn.NORM.INV(RAND(),stock_ave,stock_std))+(AL250-AM$24)*Bonds*(_xlfn.NORM.INV(RAND(),bond_ave,bond_std))+(AL250-AM$24)*cash*(_xlfn.NORM.INV(RAND(),cash_ave,cash_std))+(AL250-AM$24)))</f>
        <v/>
      </c>
      <c r="AN250" s="156">
        <f>IF((AM250&lt;=0),0,((AM250-AN$24)*Stock*(_xlfn.NORM.INV(RAND(),stock_ave,stock_std))+(AM250-AN$24)*Bonds*(_xlfn.NORM.INV(RAND(),bond_ave,bond_std))+(AM250-AN$24)*cash*(_xlfn.NORM.INV(RAND(),cash_ave,cash_std))+(AM250-AN$24)))</f>
        <v/>
      </c>
      <c r="AO250" s="156">
        <f>IF((AN250&lt;=0),0,((AN250-AO$24)*Stock*(_xlfn.NORM.INV(RAND(),stock_ave,stock_std))+(AN250-AO$24)*Bonds*(_xlfn.NORM.INV(RAND(),bond_ave,bond_std))+(AN250-AO$24)*cash*(_xlfn.NORM.INV(RAND(),cash_ave,cash_std))+(AN250-AO$24)))</f>
        <v/>
      </c>
      <c r="AP250" s="156">
        <f>IF((AO250&lt;=0),0,((AO250-AP$24)*Stock*(_xlfn.NORM.INV(RAND(),stock_ave,stock_std))+(AO250-AP$24)*Bonds*(_xlfn.NORM.INV(RAND(),bond_ave,bond_std))+(AO250-AP$24)*cash*(_xlfn.NORM.INV(RAND(),cash_ave,cash_std))+(AO250-AP$24)))</f>
        <v/>
      </c>
      <c r="AQ250" s="156">
        <f>IF((AP250&lt;=0),0,((AP250-AQ$24)*Stock*(_xlfn.NORM.INV(RAND(),stock_ave,stock_std))+(AP250-AQ$24)*Bonds*(_xlfn.NORM.INV(RAND(),bond_ave,bond_std))+(AP250-AQ$24)*cash*(_xlfn.NORM.INV(RAND(),cash_ave,cash_std))+(AP250-AQ$24)))</f>
        <v/>
      </c>
      <c r="AR250" s="156">
        <f>IF((AQ250&lt;=0),0,((AQ250-AR$24)*Stock*(_xlfn.NORM.INV(RAND(),stock_ave,stock_std))+(AQ250-AR$24)*Bonds*(_xlfn.NORM.INV(RAND(),bond_ave,bond_std))+(AQ250-AR$24)*cash*(_xlfn.NORM.INV(RAND(),cash_ave,cash_std))+(AQ250-AR$24)))</f>
        <v/>
      </c>
      <c r="AS250" s="156">
        <f>IF((AR250&lt;=0),0,((AR250-AS$24)*Stock*(_xlfn.NORM.INV(RAND(),stock_ave,stock_std))+(AR250-AS$24)*Bonds*(_xlfn.NORM.INV(RAND(),bond_ave,bond_std))+(AR250-AS$24)*cash*(_xlfn.NORM.INV(RAND(),cash_ave,cash_std))+(AR250-AS$24)))</f>
        <v/>
      </c>
      <c r="AT250" s="156">
        <f>IF((AS250&lt;=0),0,((AS250-AT$24)*Stock*(_xlfn.NORM.INV(RAND(),stock_ave,stock_std))+(AS250-AT$24)*Bonds*(_xlfn.NORM.INV(RAND(),bond_ave,bond_std))+(AS250-AT$24)*cash*(_xlfn.NORM.INV(RAND(),cash_ave,cash_std))+(AS250-AT$24)))</f>
        <v/>
      </c>
      <c r="AU250" s="156">
        <f>IF((AT250&lt;=0),0,((AT250-AU$24)*Stock*(_xlfn.NORM.INV(RAND(),stock_ave,stock_std))+(AT250-AU$24)*Bonds*(_xlfn.NORM.INV(RAND(),bond_ave,bond_std))+(AT250-AU$24)*cash*(_xlfn.NORM.INV(RAND(),cash_ave,cash_std))+(AT250-AU$24)))</f>
        <v/>
      </c>
      <c r="AV250" s="156">
        <f>IF((AU250&lt;=0),0,((AU250-AV$24)*Stock*(_xlfn.NORM.INV(RAND(),stock_ave,stock_std))+(AU250-AV$24)*Bonds*(_xlfn.NORM.INV(RAND(),bond_ave,bond_std))+(AU250-AV$24)*cash*(_xlfn.NORM.INV(RAND(),cash_ave,cash_std))+(AU250-AV$24)))</f>
        <v/>
      </c>
      <c r="AW250" s="156">
        <f>IF((AV250&lt;=0),0,((AV250-AW$24)*Stock*(_xlfn.NORM.INV(RAND(),stock_ave,stock_std))+(AV250-AW$24)*Bonds*(_xlfn.NORM.INV(RAND(),bond_ave,bond_std))+(AV250-AW$24)*cash*(_xlfn.NORM.INV(RAND(),cash_ave,cash_std))+(AV250-AW$24)))</f>
        <v/>
      </c>
      <c r="AX250" s="159" t="n"/>
      <c r="AY250" s="159" t="n"/>
      <c r="AZ250" s="159" t="n"/>
      <c r="BA250" s="159" t="n"/>
      <c r="BB250" s="159" t="n"/>
    </row>
    <row r="251">
      <c r="C251" s="147" t="n"/>
      <c r="D251" s="61">
        <f>+D250-IF(D$18&gt;74,(D250/D$25)*$C$10)</f>
        <v/>
      </c>
      <c r="E251" s="61">
        <f>+E250-IF(E$18&gt;74,(E250/E$25)*$C$10)</f>
        <v/>
      </c>
      <c r="F251" s="61">
        <f>+F250-IF(F$18&gt;74,(F250/F$25)*$C$10)</f>
        <v/>
      </c>
      <c r="G251" s="61">
        <f>+G250-IF(G$18&gt;74,(G250/G$25)*$C$10)</f>
        <v/>
      </c>
      <c r="H251" s="61">
        <f>+H250-IF(H$18&gt;74,(H250/H$25)*$C$10)</f>
        <v/>
      </c>
      <c r="I251" s="61">
        <f>+I250-IF(I$18&gt;74,(I250/I$25)*$C$10)</f>
        <v/>
      </c>
      <c r="J251" s="61">
        <f>+J250-IF(J$18&gt;74,(J250/J$25)*$C$10)</f>
        <v/>
      </c>
      <c r="K251" s="61">
        <f>+K250-IF(K$18&gt;74,(K250/K$25)*$C$10)</f>
        <v/>
      </c>
      <c r="L251" s="61">
        <f>+L250-IF(L$18&gt;74,(L250/L$25)*$C$10)</f>
        <v/>
      </c>
      <c r="M251" s="61">
        <f>+M250-IF(M$18&gt;74,(M250/M$25)*$C$10)</f>
        <v/>
      </c>
      <c r="N251" s="61">
        <f>+N250-IF(N$18&gt;74,(N250/N$25)*$C$10)</f>
        <v/>
      </c>
      <c r="O251" s="61">
        <f>+O250-IF(O$18&gt;74,(O250/O$25)*$C$10)</f>
        <v/>
      </c>
      <c r="P251" s="61">
        <f>+P250-IF(P$18&gt;74,(P250/P$25)*$C$10)</f>
        <v/>
      </c>
      <c r="Q251" s="61">
        <f>+Q250-IF(Q$18&gt;74,(Q250/Q$25)*$C$10)</f>
        <v/>
      </c>
      <c r="R251" s="61">
        <f>+R250-IF(R$18&gt;74,(R250/R$25)*$C$10)</f>
        <v/>
      </c>
      <c r="S251" s="61">
        <f>+S250-IF(S$18&gt;74,(S250/S$25)*$C$10)</f>
        <v/>
      </c>
      <c r="T251" s="61">
        <f>+T250-IF(T$18&gt;74,(T250/T$25)*$C$10)</f>
        <v/>
      </c>
      <c r="U251" s="61">
        <f>+U250-IF(U$18&gt;74,(U250/U$25)*$C$10)</f>
        <v/>
      </c>
      <c r="V251" s="61">
        <f>+V250-IF(V$18&gt;74,(V250/V$25)*$C$10)</f>
        <v/>
      </c>
      <c r="W251" s="61">
        <f>+W250-IF(W$18&gt;74,(W250/W$25)*$C$10)</f>
        <v/>
      </c>
      <c r="X251" s="61">
        <f>+X250-IF(X$18&gt;74,(X250/X$25)*$C$10)</f>
        <v/>
      </c>
      <c r="Y251" s="61">
        <f>+Y250-IF(Y$18&gt;74,(Y250/Y$25)*$C$10)</f>
        <v/>
      </c>
      <c r="Z251" s="61">
        <f>+Z250-IF(Z$18&gt;74,(Z250/Z$25)*$C$10)</f>
        <v/>
      </c>
      <c r="AA251" s="61">
        <f>+AA250-IF(AA$18&gt;74,(AA250/AA$25)*$C$10)</f>
        <v/>
      </c>
      <c r="AB251" s="61">
        <f>+AB250-IF(AB$18&gt;74,(AB250/AB$25)*$C$10)</f>
        <v/>
      </c>
      <c r="AC251" s="61">
        <f>+AC250-IF(AC$18&gt;74,(AC250/AC$25)*$C$10)</f>
        <v/>
      </c>
      <c r="AD251" s="61">
        <f>+AD250-IF(AD$18&gt;74,(AD250/AD$25)*$C$10)</f>
        <v/>
      </c>
      <c r="AE251" s="61">
        <f>+AE250-IF(AE$18&gt;74,(AE250/AE$25)*$C$10)</f>
        <v/>
      </c>
      <c r="AF251" s="61">
        <f>+AF250-IF(AF$18&gt;74,(AF250/AF$25)*$C$10)</f>
        <v/>
      </c>
      <c r="AG251" s="61">
        <f>+AG250-IF(AG$18&gt;74,(AG250/AG$25)*$C$10)</f>
        <v/>
      </c>
      <c r="AH251" s="61">
        <f>+AH250-IF(AH$18&gt;74,(AH250/AH$25)*$C$10)</f>
        <v/>
      </c>
      <c r="AI251" s="61">
        <f>+AI250-IF(AI$18&gt;74,(AI250/AI$25)*$C$10)</f>
        <v/>
      </c>
      <c r="AJ251" s="61">
        <f>+AJ250-IF(AJ$18&gt;74,(AJ250/AJ$25)*$C$10)</f>
        <v/>
      </c>
      <c r="AK251" s="61">
        <f>+AK250-IF(AK$18&gt;74,(AK250/AK$25)*$C$10)</f>
        <v/>
      </c>
      <c r="AL251" s="61">
        <f>+AL250-IF(AL$18&gt;74,(AL250/AL$25)*$C$10)</f>
        <v/>
      </c>
      <c r="AM251" s="61">
        <f>+AM250-IF(AM$18&gt;74,(AM250/AM$25)*$C$10)</f>
        <v/>
      </c>
      <c r="AN251" s="61">
        <f>+AN250-IF(AN$18&gt;74,(AN250/AN$25)*$C$10)</f>
        <v/>
      </c>
      <c r="AO251" s="61">
        <f>+AO250-IF(AO$18&gt;74,(AO250/AO$25)*$C$10)</f>
        <v/>
      </c>
      <c r="AP251" s="61">
        <f>+AP250-IF(AP$18&gt;74,(AP250/AP$25)*$C$10)</f>
        <v/>
      </c>
      <c r="AQ251" s="61">
        <f>+AQ250-IF(AQ$18&gt;74,(AQ250/AQ$25)*$C$10)</f>
        <v/>
      </c>
      <c r="AR251" s="61">
        <f>+AR250-IF(AR$18&gt;74,(AR250/AR$25)*$C$10)</f>
        <v/>
      </c>
      <c r="AS251" s="61">
        <f>+AS250-IF(AS$18&gt;74,(AS250/AS$25)*$C$10)</f>
        <v/>
      </c>
      <c r="AT251" s="61">
        <f>+AT250-IF(AT$18&gt;74,(AT250/AT$25)*$C$10)</f>
        <v/>
      </c>
      <c r="AU251" s="61">
        <f>+AU250-IF(AU$18&gt;74,(AU250/AU$25)*$C$10)</f>
        <v/>
      </c>
      <c r="AV251" s="61">
        <f>+AV250-IF(AV$18&gt;74,(AV250/AV$25)*$C$10)</f>
        <v/>
      </c>
      <c r="AW251" s="61">
        <f>+AW250-IF(AW$18&gt;74,(AW250/AW$25)*$C$10)</f>
        <v/>
      </c>
      <c r="AX251" s="35">
        <f>IF(AW251&gt;0,1,0)</f>
        <v/>
      </c>
      <c r="AY251" s="35">
        <f>IF(AL251&gt;0,1,0)</f>
        <v/>
      </c>
      <c r="AZ251" s="35">
        <f>IF(AG251&gt;0,1,0)</f>
        <v/>
      </c>
      <c r="BA251" s="35">
        <f>IF(AB251&gt;0,1,0)</f>
        <v/>
      </c>
      <c r="BB251" s="35">
        <f>IF(W251&gt;0,1,0)</f>
        <v/>
      </c>
    </row>
    <row r="252">
      <c r="B252" s="154" t="inlineStr">
        <is>
          <t>trial 113</t>
        </is>
      </c>
      <c r="C252" s="155">
        <f>+start-$C$24</f>
        <v/>
      </c>
      <c r="D252" s="156">
        <f>IF((C252&lt;=0),0,((C252-D$24)*Stock*(_xlfn.NORM.INV(RAND(),stock_ave,stock_std))+(C252-D$24)*Bonds*(_xlfn.NORM.INV(RAND(),bond_ave,bond_std))+(C252-D$24)*cash*(_xlfn.NORM.INV(RAND(),cash_ave,cash_std))+(C252-D$24)))</f>
        <v/>
      </c>
      <c r="E252" s="156">
        <f>IF((D252&lt;=0),0,((D252-E$24)*Stock*(_xlfn.NORM.INV(RAND(),stock_ave,stock_std))+(D252-E$24)*Bonds*(_xlfn.NORM.INV(RAND(),bond_ave,bond_std))+(D252-E$24)*cash*(_xlfn.NORM.INV(RAND(),cash_ave,cash_std))+(D252-E$24)))</f>
        <v/>
      </c>
      <c r="F252" s="156">
        <f>IF((E252&lt;=0),0,((E252-F$24)*Stock*(_xlfn.NORM.INV(RAND(),stock_ave,stock_std))+(E252-F$24)*Bonds*(_xlfn.NORM.INV(RAND(),bond_ave,bond_std))+(E252-F$24)*cash*(_xlfn.NORM.INV(RAND(),cash_ave,cash_std))+(E252-F$24)))</f>
        <v/>
      </c>
      <c r="G252" s="156">
        <f>IF((F252&lt;=0),0,((F252-G$24)*Stock*(_xlfn.NORM.INV(RAND(),stock_ave,stock_std))+(F252-G$24)*Bonds*(_xlfn.NORM.INV(RAND(),bond_ave,bond_std))+(F252-G$24)*cash*(_xlfn.NORM.INV(RAND(),cash_ave,cash_std))+(F252-G$24)))</f>
        <v/>
      </c>
      <c r="H252" s="156">
        <f>IF((G252&lt;=0),0,((G252-H$24)*Stock*(_xlfn.NORM.INV(RAND(),stock_ave,stock_std))+(G252-H$24)*Bonds*(_xlfn.NORM.INV(RAND(),bond_ave,bond_std))+(G252-H$24)*cash*(_xlfn.NORM.INV(RAND(),cash_ave,cash_std))+(G252-H$24)))</f>
        <v/>
      </c>
      <c r="I252" s="156">
        <f>IF((H252&lt;=0),0,((H252-I$24)*Stock*(_xlfn.NORM.INV(RAND(),stock_ave,stock_std))+(H252-I$24)*Bonds*(_xlfn.NORM.INV(RAND(),bond_ave,bond_std))+(H252-I$24)*cash*(_xlfn.NORM.INV(RAND(),cash_ave,cash_std))+(H252-I$24)))</f>
        <v/>
      </c>
      <c r="J252" s="156">
        <f>IF((I252&lt;=0),0,((I252-J$24)*Stock*(_xlfn.NORM.INV(RAND(),stock_ave,stock_std))+(I252-J$24)*Bonds*(_xlfn.NORM.INV(RAND(),bond_ave,bond_std))+(I252-J$24)*cash*(_xlfn.NORM.INV(RAND(),cash_ave,cash_std))+(I252-J$24)))</f>
        <v/>
      </c>
      <c r="K252" s="156">
        <f>IF((J252&lt;=0),0,((J252-K$24)*Stock*(_xlfn.NORM.INV(RAND(),stock_ave,stock_std))+(J252-K$24)*Bonds*(_xlfn.NORM.INV(RAND(),bond_ave,bond_std))+(J252-K$24)*cash*(_xlfn.NORM.INV(RAND(),cash_ave,cash_std))+(J252-K$24)))</f>
        <v/>
      </c>
      <c r="L252" s="156">
        <f>IF((K252&lt;=0),0,((K252-L$24)*Stock*(_xlfn.NORM.INV(RAND(),stock_ave,stock_std))+(K252-L$24)*Bonds*(_xlfn.NORM.INV(RAND(),bond_ave,bond_std))+(K252-L$24)*cash*(_xlfn.NORM.INV(RAND(),cash_ave,cash_std))+(K252-L$24)))</f>
        <v/>
      </c>
      <c r="M252" s="156">
        <f>IF((L252&lt;=0),0,((L252-M$24)*Stock*(_xlfn.NORM.INV(RAND(),stock_ave,stock_std))+(L252-M$24)*Bonds*(_xlfn.NORM.INV(RAND(),bond_ave,bond_std))+(L252-M$24)*cash*(_xlfn.NORM.INV(RAND(),cash_ave,cash_std))+(L252-M$24)))</f>
        <v/>
      </c>
      <c r="N252" s="156">
        <f>IF((M252&lt;=0),0,((M252-N$24)*Stock*(_xlfn.NORM.INV(RAND(),stock_ave,stock_std))+(M252-N$24)*Bonds*(_xlfn.NORM.INV(RAND(),bond_ave,bond_std))+(M252-N$24)*cash*(_xlfn.NORM.INV(RAND(),cash_ave,cash_std))+(M252-N$24)))</f>
        <v/>
      </c>
      <c r="O252" s="156">
        <f>IF((N252&lt;=0),0,((N252-O$24)*Stock*(_xlfn.NORM.INV(RAND(),stock_ave,stock_std))+(N252-O$24)*Bonds*(_xlfn.NORM.INV(RAND(),bond_ave,bond_std))+(N252-O$24)*cash*(_xlfn.NORM.INV(RAND(),cash_ave,cash_std))+(N252-O$24)))</f>
        <v/>
      </c>
      <c r="P252" s="156">
        <f>IF((O252&lt;=0),0,((O252-P$24)*Stock*(_xlfn.NORM.INV(RAND(),stock_ave,stock_std))+(O252-P$24)*Bonds*(_xlfn.NORM.INV(RAND(),bond_ave,bond_std))+(O252-P$24)*cash*(_xlfn.NORM.INV(RAND(),cash_ave,cash_std))+(O252-P$24)))</f>
        <v/>
      </c>
      <c r="Q252" s="156">
        <f>IF((P252&lt;=0),0,((P252-Q$24)*Stock*(_xlfn.NORM.INV(RAND(),stock_ave,stock_std))+(P252-Q$24)*Bonds*(_xlfn.NORM.INV(RAND(),bond_ave,bond_std))+(P252-Q$24)*cash*(_xlfn.NORM.INV(RAND(),cash_ave,cash_std))+(P252-Q$24)))</f>
        <v/>
      </c>
      <c r="R252" s="156">
        <f>IF((Q252&lt;=0),0,((Q252-R$24)*Stock*(_xlfn.NORM.INV(RAND(),stock_ave,stock_std))+(Q252-R$24)*Bonds*(_xlfn.NORM.INV(RAND(),bond_ave,bond_std))+(Q252-R$24)*cash*(_xlfn.NORM.INV(RAND(),cash_ave,cash_std))+(Q252-R$24)))</f>
        <v/>
      </c>
      <c r="S252" s="156">
        <f>IF((R252&lt;=0),0,((R252-S$24)*Stock*(_xlfn.NORM.INV(RAND(),stock_ave,stock_std))+(R252-S$24)*Bonds*(_xlfn.NORM.INV(RAND(),bond_ave,bond_std))+(R252-S$24)*cash*(_xlfn.NORM.INV(RAND(),cash_ave,cash_std))+(R252-S$24)))</f>
        <v/>
      </c>
      <c r="T252" s="156">
        <f>IF((S252&lt;=0),0,((S252-T$24)*Stock*(_xlfn.NORM.INV(RAND(),stock_ave,stock_std))+(S252-T$24)*Bonds*(_xlfn.NORM.INV(RAND(),bond_ave,bond_std))+(S252-T$24)*cash*(_xlfn.NORM.INV(RAND(),cash_ave,cash_std))+(S252-T$24)))</f>
        <v/>
      </c>
      <c r="U252" s="156">
        <f>IF((T252&lt;=0),0,((T252-U$24)*Stock*(_xlfn.NORM.INV(RAND(),stock_ave,stock_std))+(T252-U$24)*Bonds*(_xlfn.NORM.INV(RAND(),bond_ave,bond_std))+(T252-U$24)*cash*(_xlfn.NORM.INV(RAND(),cash_ave,cash_std))+(T252-U$24)))</f>
        <v/>
      </c>
      <c r="V252" s="156">
        <f>IF((U252&lt;=0),0,((U252-V$24)*Stock*(_xlfn.NORM.INV(RAND(),stock_ave,stock_std))+(U252-V$24)*Bonds*(_xlfn.NORM.INV(RAND(),bond_ave,bond_std))+(U252-V$24)*cash*(_xlfn.NORM.INV(RAND(),cash_ave,cash_std))+(U252-V$24)))</f>
        <v/>
      </c>
      <c r="W252" s="156">
        <f>IF((V252&lt;=0),0,((V252-W$24)*Stock*(_xlfn.NORM.INV(RAND(),stock_ave,stock_std))+(V252-W$24)*Bonds*(_xlfn.NORM.INV(RAND(),bond_ave,bond_std))+(V252-W$24)*cash*(_xlfn.NORM.INV(RAND(),cash_ave,cash_std))+(V252-W$24)))</f>
        <v/>
      </c>
      <c r="X252" s="156">
        <f>IF((W252&lt;=0),0,((W252-X$24)*Stock*(_xlfn.NORM.INV(RAND(),stock_ave,stock_std))+(W252-X$24)*Bonds*(_xlfn.NORM.INV(RAND(),bond_ave,bond_std))+(W252-X$24)*cash*(_xlfn.NORM.INV(RAND(),cash_ave,cash_std))+(W252-X$24)))</f>
        <v/>
      </c>
      <c r="Y252" s="156">
        <f>IF((X252&lt;=0),0,((X252-Y$24)*Stock*(_xlfn.NORM.INV(RAND(),stock_ave,stock_std))+(X252-Y$24)*Bonds*(_xlfn.NORM.INV(RAND(),bond_ave,bond_std))+(X252-Y$24)*cash*(_xlfn.NORM.INV(RAND(),cash_ave,cash_std))+(X252-Y$24)))</f>
        <v/>
      </c>
      <c r="Z252" s="156">
        <f>IF((Y252&lt;=0),0,((Y252-Z$24)*Stock*(_xlfn.NORM.INV(RAND(),stock_ave,stock_std))+(Y252-Z$24)*Bonds*(_xlfn.NORM.INV(RAND(),bond_ave,bond_std))+(Y252-Z$24)*cash*(_xlfn.NORM.INV(RAND(),cash_ave,cash_std))+(Y252-Z$24)))</f>
        <v/>
      </c>
      <c r="AA252" s="156">
        <f>IF((Z252&lt;=0),0,((Z252-AA$24)*Stock*(_xlfn.NORM.INV(RAND(),stock_ave,stock_std))+(Z252-AA$24)*Bonds*(_xlfn.NORM.INV(RAND(),bond_ave,bond_std))+(Z252-AA$24)*cash*(_xlfn.NORM.INV(RAND(),cash_ave,cash_std))+(Z252-AA$24)))</f>
        <v/>
      </c>
      <c r="AB252" s="156">
        <f>IF((AA252&lt;=0),0,((AA252-AB$24)*Stock*(_xlfn.NORM.INV(RAND(),stock_ave,stock_std))+(AA252-AB$24)*Bonds*(_xlfn.NORM.INV(RAND(),bond_ave,bond_std))+(AA252-AB$24)*cash*(_xlfn.NORM.INV(RAND(),cash_ave,cash_std))+(AA252-AB$24)))</f>
        <v/>
      </c>
      <c r="AC252" s="156">
        <f>IF((AB252&lt;=0),0,((AB252-AC$24)*Stock*(_xlfn.NORM.INV(RAND(),stock_ave,stock_std))+(AB252-AC$24)*Bonds*(_xlfn.NORM.INV(RAND(),bond_ave,bond_std))+(AB252-AC$24)*cash*(_xlfn.NORM.INV(RAND(),cash_ave,cash_std))+(AB252-AC$24)))</f>
        <v/>
      </c>
      <c r="AD252" s="156">
        <f>IF((AC252&lt;=0),0,((AC252-AD$24)*Stock*(_xlfn.NORM.INV(RAND(),stock_ave,stock_std))+(AC252-AD$24)*Bonds*(_xlfn.NORM.INV(RAND(),bond_ave,bond_std))+(AC252-AD$24)*cash*(_xlfn.NORM.INV(RAND(),cash_ave,cash_std))+(AC252-AD$24)))</f>
        <v/>
      </c>
      <c r="AE252" s="156">
        <f>IF((AD252&lt;=0),0,((AD252-AE$24)*Stock*(_xlfn.NORM.INV(RAND(),stock_ave,stock_std))+(AD252-AE$24)*Bonds*(_xlfn.NORM.INV(RAND(),bond_ave,bond_std))+(AD252-AE$24)*cash*(_xlfn.NORM.INV(RAND(),cash_ave,cash_std))+(AD252-AE$24)))</f>
        <v/>
      </c>
      <c r="AF252" s="156">
        <f>IF((AE252&lt;=0),0,((AE252-AF$24)*Stock*(_xlfn.NORM.INV(RAND(),stock_ave,stock_std))+(AE252-AF$24)*Bonds*(_xlfn.NORM.INV(RAND(),bond_ave,bond_std))+(AE252-AF$24)*cash*(_xlfn.NORM.INV(RAND(),cash_ave,cash_std))+(AE252-AF$24)))</f>
        <v/>
      </c>
      <c r="AG252" s="156">
        <f>IF((AF252&lt;=0),0,((AF252-AG$24)*Stock*(_xlfn.NORM.INV(RAND(),stock_ave,stock_std))+(AF252-AG$24)*Bonds*(_xlfn.NORM.INV(RAND(),bond_ave,bond_std))+(AF252-AG$24)*cash*(_xlfn.NORM.INV(RAND(),cash_ave,cash_std))+(AF252-AG$24)))</f>
        <v/>
      </c>
      <c r="AH252" s="156">
        <f>IF((AG252&lt;=0),0,((AG252-AH$24)*Stock*(_xlfn.NORM.INV(RAND(),stock_ave,stock_std))+(AG252-AH$24)*Bonds*(_xlfn.NORM.INV(RAND(),bond_ave,bond_std))+(AG252-AH$24)*cash*(_xlfn.NORM.INV(RAND(),cash_ave,cash_std))+(AG252-AH$24)))</f>
        <v/>
      </c>
      <c r="AI252" s="156">
        <f>IF((AH252&lt;=0),0,((AH252-AI$24)*Stock*(_xlfn.NORM.INV(RAND(),stock_ave,stock_std))+(AH252-AI$24)*Bonds*(_xlfn.NORM.INV(RAND(),bond_ave,bond_std))+(AH252-AI$24)*cash*(_xlfn.NORM.INV(RAND(),cash_ave,cash_std))+(AH252-AI$24)))</f>
        <v/>
      </c>
      <c r="AJ252" s="156">
        <f>IF((AI252&lt;=0),0,((AI252-AJ$24)*Stock*(_xlfn.NORM.INV(RAND(),stock_ave,stock_std))+(AI252-AJ$24)*Bonds*(_xlfn.NORM.INV(RAND(),bond_ave,bond_std))+(AI252-AJ$24)*cash*(_xlfn.NORM.INV(RAND(),cash_ave,cash_std))+(AI252-AJ$24)))</f>
        <v/>
      </c>
      <c r="AK252" s="156">
        <f>IF((AJ252&lt;=0),0,((AJ252-AK$24)*Stock*(_xlfn.NORM.INV(RAND(),stock_ave,stock_std))+(AJ252-AK$24)*Bonds*(_xlfn.NORM.INV(RAND(),bond_ave,bond_std))+(AJ252-AK$24)*cash*(_xlfn.NORM.INV(RAND(),cash_ave,cash_std))+(AJ252-AK$24)))</f>
        <v/>
      </c>
      <c r="AL252" s="156">
        <f>IF((AK252&lt;=0),0,((AK252-AL$24)*Stock*(_xlfn.NORM.INV(RAND(),stock_ave,stock_std))+(AK252-AL$24)*Bonds*(_xlfn.NORM.INV(RAND(),bond_ave,bond_std))+(AK252-AL$24)*cash*(_xlfn.NORM.INV(RAND(),cash_ave,cash_std))+(AK252-AL$24)))</f>
        <v/>
      </c>
      <c r="AM252" s="156">
        <f>IF((AL252&lt;=0),0,((AL252-AM$24)*Stock*(_xlfn.NORM.INV(RAND(),stock_ave,stock_std))+(AL252-AM$24)*Bonds*(_xlfn.NORM.INV(RAND(),bond_ave,bond_std))+(AL252-AM$24)*cash*(_xlfn.NORM.INV(RAND(),cash_ave,cash_std))+(AL252-AM$24)))</f>
        <v/>
      </c>
      <c r="AN252" s="156">
        <f>IF((AM252&lt;=0),0,((AM252-AN$24)*Stock*(_xlfn.NORM.INV(RAND(),stock_ave,stock_std))+(AM252-AN$24)*Bonds*(_xlfn.NORM.INV(RAND(),bond_ave,bond_std))+(AM252-AN$24)*cash*(_xlfn.NORM.INV(RAND(),cash_ave,cash_std))+(AM252-AN$24)))</f>
        <v/>
      </c>
      <c r="AO252" s="156">
        <f>IF((AN252&lt;=0),0,((AN252-AO$24)*Stock*(_xlfn.NORM.INV(RAND(),stock_ave,stock_std))+(AN252-AO$24)*Bonds*(_xlfn.NORM.INV(RAND(),bond_ave,bond_std))+(AN252-AO$24)*cash*(_xlfn.NORM.INV(RAND(),cash_ave,cash_std))+(AN252-AO$24)))</f>
        <v/>
      </c>
      <c r="AP252" s="156">
        <f>IF((AO252&lt;=0),0,((AO252-AP$24)*Stock*(_xlfn.NORM.INV(RAND(),stock_ave,stock_std))+(AO252-AP$24)*Bonds*(_xlfn.NORM.INV(RAND(),bond_ave,bond_std))+(AO252-AP$24)*cash*(_xlfn.NORM.INV(RAND(),cash_ave,cash_std))+(AO252-AP$24)))</f>
        <v/>
      </c>
      <c r="AQ252" s="156">
        <f>IF((AP252&lt;=0),0,((AP252-AQ$24)*Stock*(_xlfn.NORM.INV(RAND(),stock_ave,stock_std))+(AP252-AQ$24)*Bonds*(_xlfn.NORM.INV(RAND(),bond_ave,bond_std))+(AP252-AQ$24)*cash*(_xlfn.NORM.INV(RAND(),cash_ave,cash_std))+(AP252-AQ$24)))</f>
        <v/>
      </c>
      <c r="AR252" s="156">
        <f>IF((AQ252&lt;=0),0,((AQ252-AR$24)*Stock*(_xlfn.NORM.INV(RAND(),stock_ave,stock_std))+(AQ252-AR$24)*Bonds*(_xlfn.NORM.INV(RAND(),bond_ave,bond_std))+(AQ252-AR$24)*cash*(_xlfn.NORM.INV(RAND(),cash_ave,cash_std))+(AQ252-AR$24)))</f>
        <v/>
      </c>
      <c r="AS252" s="156">
        <f>IF((AR252&lt;=0),0,((AR252-AS$24)*Stock*(_xlfn.NORM.INV(RAND(),stock_ave,stock_std))+(AR252-AS$24)*Bonds*(_xlfn.NORM.INV(RAND(),bond_ave,bond_std))+(AR252-AS$24)*cash*(_xlfn.NORM.INV(RAND(),cash_ave,cash_std))+(AR252-AS$24)))</f>
        <v/>
      </c>
      <c r="AT252" s="156">
        <f>IF((AS252&lt;=0),0,((AS252-AT$24)*Stock*(_xlfn.NORM.INV(RAND(),stock_ave,stock_std))+(AS252-AT$24)*Bonds*(_xlfn.NORM.INV(RAND(),bond_ave,bond_std))+(AS252-AT$24)*cash*(_xlfn.NORM.INV(RAND(),cash_ave,cash_std))+(AS252-AT$24)))</f>
        <v/>
      </c>
      <c r="AU252" s="156">
        <f>IF((AT252&lt;=0),0,((AT252-AU$24)*Stock*(_xlfn.NORM.INV(RAND(),stock_ave,stock_std))+(AT252-AU$24)*Bonds*(_xlfn.NORM.INV(RAND(),bond_ave,bond_std))+(AT252-AU$24)*cash*(_xlfn.NORM.INV(RAND(),cash_ave,cash_std))+(AT252-AU$24)))</f>
        <v/>
      </c>
      <c r="AV252" s="156">
        <f>IF((AU252&lt;=0),0,((AU252-AV$24)*Stock*(_xlfn.NORM.INV(RAND(),stock_ave,stock_std))+(AU252-AV$24)*Bonds*(_xlfn.NORM.INV(RAND(),bond_ave,bond_std))+(AU252-AV$24)*cash*(_xlfn.NORM.INV(RAND(),cash_ave,cash_std))+(AU252-AV$24)))</f>
        <v/>
      </c>
      <c r="AW252" s="156">
        <f>IF((AV252&lt;=0),0,((AV252-AW$24)*Stock*(_xlfn.NORM.INV(RAND(),stock_ave,stock_std))+(AV252-AW$24)*Bonds*(_xlfn.NORM.INV(RAND(),bond_ave,bond_std))+(AV252-AW$24)*cash*(_xlfn.NORM.INV(RAND(),cash_ave,cash_std))+(AV252-AW$24)))</f>
        <v/>
      </c>
      <c r="AX252" s="159" t="n"/>
      <c r="AY252" s="159" t="n"/>
      <c r="AZ252" s="159" t="n"/>
      <c r="BA252" s="159" t="n"/>
      <c r="BB252" s="159" t="n"/>
    </row>
    <row r="253">
      <c r="C253" s="147" t="n"/>
      <c r="D253" s="61">
        <f>+D252-IF(D$18&gt;74,(D252/D$25)*$C$10)</f>
        <v/>
      </c>
      <c r="E253" s="61">
        <f>+E252-IF(E$18&gt;74,(E252/E$25)*$C$10)</f>
        <v/>
      </c>
      <c r="F253" s="61">
        <f>+F252-IF(F$18&gt;74,(F252/F$25)*$C$10)</f>
        <v/>
      </c>
      <c r="G253" s="61">
        <f>+G252-IF(G$18&gt;74,(G252/G$25)*$C$10)</f>
        <v/>
      </c>
      <c r="H253" s="61">
        <f>+H252-IF(H$18&gt;74,(H252/H$25)*$C$10)</f>
        <v/>
      </c>
      <c r="I253" s="61">
        <f>+I252-IF(I$18&gt;74,(I252/I$25)*$C$10)</f>
        <v/>
      </c>
      <c r="J253" s="61">
        <f>+J252-IF(J$18&gt;74,(J252/J$25)*$C$10)</f>
        <v/>
      </c>
      <c r="K253" s="61">
        <f>+K252-IF(K$18&gt;74,(K252/K$25)*$C$10)</f>
        <v/>
      </c>
      <c r="L253" s="61">
        <f>+L252-IF(L$18&gt;74,(L252/L$25)*$C$10)</f>
        <v/>
      </c>
      <c r="M253" s="61">
        <f>+M252-IF(M$18&gt;74,(M252/M$25)*$C$10)</f>
        <v/>
      </c>
      <c r="N253" s="61">
        <f>+N252-IF(N$18&gt;74,(N252/N$25)*$C$10)</f>
        <v/>
      </c>
      <c r="O253" s="61">
        <f>+O252-IF(O$18&gt;74,(O252/O$25)*$C$10)</f>
        <v/>
      </c>
      <c r="P253" s="61">
        <f>+P252-IF(P$18&gt;74,(P252/P$25)*$C$10)</f>
        <v/>
      </c>
      <c r="Q253" s="61">
        <f>+Q252-IF(Q$18&gt;74,(Q252/Q$25)*$C$10)</f>
        <v/>
      </c>
      <c r="R253" s="61">
        <f>+R252-IF(R$18&gt;74,(R252/R$25)*$C$10)</f>
        <v/>
      </c>
      <c r="S253" s="61">
        <f>+S252-IF(S$18&gt;74,(S252/S$25)*$C$10)</f>
        <v/>
      </c>
      <c r="T253" s="61">
        <f>+T252-IF(T$18&gt;74,(T252/T$25)*$C$10)</f>
        <v/>
      </c>
      <c r="U253" s="61">
        <f>+U252-IF(U$18&gt;74,(U252/U$25)*$C$10)</f>
        <v/>
      </c>
      <c r="V253" s="61">
        <f>+V252-IF(V$18&gt;74,(V252/V$25)*$C$10)</f>
        <v/>
      </c>
      <c r="W253" s="61">
        <f>+W252-IF(W$18&gt;74,(W252/W$25)*$C$10)</f>
        <v/>
      </c>
      <c r="X253" s="61">
        <f>+X252-IF(X$18&gt;74,(X252/X$25)*$C$10)</f>
        <v/>
      </c>
      <c r="Y253" s="61">
        <f>+Y252-IF(Y$18&gt;74,(Y252/Y$25)*$C$10)</f>
        <v/>
      </c>
      <c r="Z253" s="61">
        <f>+Z252-IF(Z$18&gt;74,(Z252/Z$25)*$C$10)</f>
        <v/>
      </c>
      <c r="AA253" s="61">
        <f>+AA252-IF(AA$18&gt;74,(AA252/AA$25)*$C$10)</f>
        <v/>
      </c>
      <c r="AB253" s="61">
        <f>+AB252-IF(AB$18&gt;74,(AB252/AB$25)*$C$10)</f>
        <v/>
      </c>
      <c r="AC253" s="61">
        <f>+AC252-IF(AC$18&gt;74,(AC252/AC$25)*$C$10)</f>
        <v/>
      </c>
      <c r="AD253" s="61">
        <f>+AD252-IF(AD$18&gt;74,(AD252/AD$25)*$C$10)</f>
        <v/>
      </c>
      <c r="AE253" s="61">
        <f>+AE252-IF(AE$18&gt;74,(AE252/AE$25)*$C$10)</f>
        <v/>
      </c>
      <c r="AF253" s="61">
        <f>+AF252-IF(AF$18&gt;74,(AF252/AF$25)*$C$10)</f>
        <v/>
      </c>
      <c r="AG253" s="61">
        <f>+AG252-IF(AG$18&gt;74,(AG252/AG$25)*$C$10)</f>
        <v/>
      </c>
      <c r="AH253" s="61">
        <f>+AH252-IF(AH$18&gt;74,(AH252/AH$25)*$C$10)</f>
        <v/>
      </c>
      <c r="AI253" s="61">
        <f>+AI252-IF(AI$18&gt;74,(AI252/AI$25)*$C$10)</f>
        <v/>
      </c>
      <c r="AJ253" s="61">
        <f>+AJ252-IF(AJ$18&gt;74,(AJ252/AJ$25)*$C$10)</f>
        <v/>
      </c>
      <c r="AK253" s="61">
        <f>+AK252-IF(AK$18&gt;74,(AK252/AK$25)*$C$10)</f>
        <v/>
      </c>
      <c r="AL253" s="61">
        <f>+AL252-IF(AL$18&gt;74,(AL252/AL$25)*$C$10)</f>
        <v/>
      </c>
      <c r="AM253" s="61">
        <f>+AM252-IF(AM$18&gt;74,(AM252/AM$25)*$C$10)</f>
        <v/>
      </c>
      <c r="AN253" s="61">
        <f>+AN252-IF(AN$18&gt;74,(AN252/AN$25)*$C$10)</f>
        <v/>
      </c>
      <c r="AO253" s="61">
        <f>+AO252-IF(AO$18&gt;74,(AO252/AO$25)*$C$10)</f>
        <v/>
      </c>
      <c r="AP253" s="61">
        <f>+AP252-IF(AP$18&gt;74,(AP252/AP$25)*$C$10)</f>
        <v/>
      </c>
      <c r="AQ253" s="61">
        <f>+AQ252-IF(AQ$18&gt;74,(AQ252/AQ$25)*$C$10)</f>
        <v/>
      </c>
      <c r="AR253" s="61">
        <f>+AR252-IF(AR$18&gt;74,(AR252/AR$25)*$C$10)</f>
        <v/>
      </c>
      <c r="AS253" s="61">
        <f>+AS252-IF(AS$18&gt;74,(AS252/AS$25)*$C$10)</f>
        <v/>
      </c>
      <c r="AT253" s="61">
        <f>+AT252-IF(AT$18&gt;74,(AT252/AT$25)*$C$10)</f>
        <v/>
      </c>
      <c r="AU253" s="61">
        <f>+AU252-IF(AU$18&gt;74,(AU252/AU$25)*$C$10)</f>
        <v/>
      </c>
      <c r="AV253" s="61">
        <f>+AV252-IF(AV$18&gt;74,(AV252/AV$25)*$C$10)</f>
        <v/>
      </c>
      <c r="AW253" s="61">
        <f>+AW252-IF(AW$18&gt;74,(AW252/AW$25)*$C$10)</f>
        <v/>
      </c>
      <c r="AX253" s="35">
        <f>IF(AW253&gt;0,1,0)</f>
        <v/>
      </c>
      <c r="AY253" s="35">
        <f>IF(AL253&gt;0,1,0)</f>
        <v/>
      </c>
      <c r="AZ253" s="35">
        <f>IF(AG253&gt;0,1,0)</f>
        <v/>
      </c>
      <c r="BA253" s="35">
        <f>IF(AB253&gt;0,1,0)</f>
        <v/>
      </c>
      <c r="BB253" s="35">
        <f>IF(W253&gt;0,1,0)</f>
        <v/>
      </c>
    </row>
    <row r="254">
      <c r="B254" s="154" t="inlineStr">
        <is>
          <t>trial 114</t>
        </is>
      </c>
      <c r="C254" s="155">
        <f>+start-$C$24</f>
        <v/>
      </c>
      <c r="D254" s="156">
        <f>IF((C254&lt;=0),0,((C254-D$24)*Stock*(_xlfn.NORM.INV(RAND(),stock_ave,stock_std))+(C254-D$24)*Bonds*(_xlfn.NORM.INV(RAND(),bond_ave,bond_std))+(C254-D$24)*cash*(_xlfn.NORM.INV(RAND(),cash_ave,cash_std))+(C254-D$24)))</f>
        <v/>
      </c>
      <c r="E254" s="156">
        <f>IF((D254&lt;=0),0,((D254-E$24)*Stock*(_xlfn.NORM.INV(RAND(),stock_ave,stock_std))+(D254-E$24)*Bonds*(_xlfn.NORM.INV(RAND(),bond_ave,bond_std))+(D254-E$24)*cash*(_xlfn.NORM.INV(RAND(),cash_ave,cash_std))+(D254-E$24)))</f>
        <v/>
      </c>
      <c r="F254" s="156">
        <f>IF((E254&lt;=0),0,((E254-F$24)*Stock*(_xlfn.NORM.INV(RAND(),stock_ave,stock_std))+(E254-F$24)*Bonds*(_xlfn.NORM.INV(RAND(),bond_ave,bond_std))+(E254-F$24)*cash*(_xlfn.NORM.INV(RAND(),cash_ave,cash_std))+(E254-F$24)))</f>
        <v/>
      </c>
      <c r="G254" s="156">
        <f>IF((F254&lt;=0),0,((F254-G$24)*Stock*(_xlfn.NORM.INV(RAND(),stock_ave,stock_std))+(F254-G$24)*Bonds*(_xlfn.NORM.INV(RAND(),bond_ave,bond_std))+(F254-G$24)*cash*(_xlfn.NORM.INV(RAND(),cash_ave,cash_std))+(F254-G$24)))</f>
        <v/>
      </c>
      <c r="H254" s="156">
        <f>IF((G254&lt;=0),0,((G254-H$24)*Stock*(_xlfn.NORM.INV(RAND(),stock_ave,stock_std))+(G254-H$24)*Bonds*(_xlfn.NORM.INV(RAND(),bond_ave,bond_std))+(G254-H$24)*cash*(_xlfn.NORM.INV(RAND(),cash_ave,cash_std))+(G254-H$24)))</f>
        <v/>
      </c>
      <c r="I254" s="156">
        <f>IF((H254&lt;=0),0,((H254-I$24)*Stock*(_xlfn.NORM.INV(RAND(),stock_ave,stock_std))+(H254-I$24)*Bonds*(_xlfn.NORM.INV(RAND(),bond_ave,bond_std))+(H254-I$24)*cash*(_xlfn.NORM.INV(RAND(),cash_ave,cash_std))+(H254-I$24)))</f>
        <v/>
      </c>
      <c r="J254" s="156">
        <f>IF((I254&lt;=0),0,((I254-J$24)*Stock*(_xlfn.NORM.INV(RAND(),stock_ave,stock_std))+(I254-J$24)*Bonds*(_xlfn.NORM.INV(RAND(),bond_ave,bond_std))+(I254-J$24)*cash*(_xlfn.NORM.INV(RAND(),cash_ave,cash_std))+(I254-J$24)))</f>
        <v/>
      </c>
      <c r="K254" s="156">
        <f>IF((J254&lt;=0),0,((J254-K$24)*Stock*(_xlfn.NORM.INV(RAND(),stock_ave,stock_std))+(J254-K$24)*Bonds*(_xlfn.NORM.INV(RAND(),bond_ave,bond_std))+(J254-K$24)*cash*(_xlfn.NORM.INV(RAND(),cash_ave,cash_std))+(J254-K$24)))</f>
        <v/>
      </c>
      <c r="L254" s="156">
        <f>IF((K254&lt;=0),0,((K254-L$24)*Stock*(_xlfn.NORM.INV(RAND(),stock_ave,stock_std))+(K254-L$24)*Bonds*(_xlfn.NORM.INV(RAND(),bond_ave,bond_std))+(K254-L$24)*cash*(_xlfn.NORM.INV(RAND(),cash_ave,cash_std))+(K254-L$24)))</f>
        <v/>
      </c>
      <c r="M254" s="156">
        <f>IF((L254&lt;=0),0,((L254-M$24)*Stock*(_xlfn.NORM.INV(RAND(),stock_ave,stock_std))+(L254-M$24)*Bonds*(_xlfn.NORM.INV(RAND(),bond_ave,bond_std))+(L254-M$24)*cash*(_xlfn.NORM.INV(RAND(),cash_ave,cash_std))+(L254-M$24)))</f>
        <v/>
      </c>
      <c r="N254" s="156">
        <f>IF((M254&lt;=0),0,((M254-N$24)*Stock*(_xlfn.NORM.INV(RAND(),stock_ave,stock_std))+(M254-N$24)*Bonds*(_xlfn.NORM.INV(RAND(),bond_ave,bond_std))+(M254-N$24)*cash*(_xlfn.NORM.INV(RAND(),cash_ave,cash_std))+(M254-N$24)))</f>
        <v/>
      </c>
      <c r="O254" s="156">
        <f>IF((N254&lt;=0),0,((N254-O$24)*Stock*(_xlfn.NORM.INV(RAND(),stock_ave,stock_std))+(N254-O$24)*Bonds*(_xlfn.NORM.INV(RAND(),bond_ave,bond_std))+(N254-O$24)*cash*(_xlfn.NORM.INV(RAND(),cash_ave,cash_std))+(N254-O$24)))</f>
        <v/>
      </c>
      <c r="P254" s="156">
        <f>IF((O254&lt;=0),0,((O254-P$24)*Stock*(_xlfn.NORM.INV(RAND(),stock_ave,stock_std))+(O254-P$24)*Bonds*(_xlfn.NORM.INV(RAND(),bond_ave,bond_std))+(O254-P$24)*cash*(_xlfn.NORM.INV(RAND(),cash_ave,cash_std))+(O254-P$24)))</f>
        <v/>
      </c>
      <c r="Q254" s="156">
        <f>IF((P254&lt;=0),0,((P254-Q$24)*Stock*(_xlfn.NORM.INV(RAND(),stock_ave,stock_std))+(P254-Q$24)*Bonds*(_xlfn.NORM.INV(RAND(),bond_ave,bond_std))+(P254-Q$24)*cash*(_xlfn.NORM.INV(RAND(),cash_ave,cash_std))+(P254-Q$24)))</f>
        <v/>
      </c>
      <c r="R254" s="156">
        <f>IF((Q254&lt;=0),0,((Q254-R$24)*Stock*(_xlfn.NORM.INV(RAND(),stock_ave,stock_std))+(Q254-R$24)*Bonds*(_xlfn.NORM.INV(RAND(),bond_ave,bond_std))+(Q254-R$24)*cash*(_xlfn.NORM.INV(RAND(),cash_ave,cash_std))+(Q254-R$24)))</f>
        <v/>
      </c>
      <c r="S254" s="156">
        <f>IF((R254&lt;=0),0,((R254-S$24)*Stock*(_xlfn.NORM.INV(RAND(),stock_ave,stock_std))+(R254-S$24)*Bonds*(_xlfn.NORM.INV(RAND(),bond_ave,bond_std))+(R254-S$24)*cash*(_xlfn.NORM.INV(RAND(),cash_ave,cash_std))+(R254-S$24)))</f>
        <v/>
      </c>
      <c r="T254" s="156">
        <f>IF((S254&lt;=0),0,((S254-T$24)*Stock*(_xlfn.NORM.INV(RAND(),stock_ave,stock_std))+(S254-T$24)*Bonds*(_xlfn.NORM.INV(RAND(),bond_ave,bond_std))+(S254-T$24)*cash*(_xlfn.NORM.INV(RAND(),cash_ave,cash_std))+(S254-T$24)))</f>
        <v/>
      </c>
      <c r="U254" s="156">
        <f>IF((T254&lt;=0),0,((T254-U$24)*Stock*(_xlfn.NORM.INV(RAND(),stock_ave,stock_std))+(T254-U$24)*Bonds*(_xlfn.NORM.INV(RAND(),bond_ave,bond_std))+(T254-U$24)*cash*(_xlfn.NORM.INV(RAND(),cash_ave,cash_std))+(T254-U$24)))</f>
        <v/>
      </c>
      <c r="V254" s="156">
        <f>IF((U254&lt;=0),0,((U254-V$24)*Stock*(_xlfn.NORM.INV(RAND(),stock_ave,stock_std))+(U254-V$24)*Bonds*(_xlfn.NORM.INV(RAND(),bond_ave,bond_std))+(U254-V$24)*cash*(_xlfn.NORM.INV(RAND(),cash_ave,cash_std))+(U254-V$24)))</f>
        <v/>
      </c>
      <c r="W254" s="156">
        <f>IF((V254&lt;=0),0,((V254-W$24)*Stock*(_xlfn.NORM.INV(RAND(),stock_ave,stock_std))+(V254-W$24)*Bonds*(_xlfn.NORM.INV(RAND(),bond_ave,bond_std))+(V254-W$24)*cash*(_xlfn.NORM.INV(RAND(),cash_ave,cash_std))+(V254-W$24)))</f>
        <v/>
      </c>
      <c r="X254" s="156">
        <f>IF((W254&lt;=0),0,((W254-X$24)*Stock*(_xlfn.NORM.INV(RAND(),stock_ave,stock_std))+(W254-X$24)*Bonds*(_xlfn.NORM.INV(RAND(),bond_ave,bond_std))+(W254-X$24)*cash*(_xlfn.NORM.INV(RAND(),cash_ave,cash_std))+(W254-X$24)))</f>
        <v/>
      </c>
      <c r="Y254" s="156">
        <f>IF((X254&lt;=0),0,((X254-Y$24)*Stock*(_xlfn.NORM.INV(RAND(),stock_ave,stock_std))+(X254-Y$24)*Bonds*(_xlfn.NORM.INV(RAND(),bond_ave,bond_std))+(X254-Y$24)*cash*(_xlfn.NORM.INV(RAND(),cash_ave,cash_std))+(X254-Y$24)))</f>
        <v/>
      </c>
      <c r="Z254" s="156">
        <f>IF((Y254&lt;=0),0,((Y254-Z$24)*Stock*(_xlfn.NORM.INV(RAND(),stock_ave,stock_std))+(Y254-Z$24)*Bonds*(_xlfn.NORM.INV(RAND(),bond_ave,bond_std))+(Y254-Z$24)*cash*(_xlfn.NORM.INV(RAND(),cash_ave,cash_std))+(Y254-Z$24)))</f>
        <v/>
      </c>
      <c r="AA254" s="156">
        <f>IF((Z254&lt;=0),0,((Z254-AA$24)*Stock*(_xlfn.NORM.INV(RAND(),stock_ave,stock_std))+(Z254-AA$24)*Bonds*(_xlfn.NORM.INV(RAND(),bond_ave,bond_std))+(Z254-AA$24)*cash*(_xlfn.NORM.INV(RAND(),cash_ave,cash_std))+(Z254-AA$24)))</f>
        <v/>
      </c>
      <c r="AB254" s="156">
        <f>IF((AA254&lt;=0),0,((AA254-AB$24)*Stock*(_xlfn.NORM.INV(RAND(),stock_ave,stock_std))+(AA254-AB$24)*Bonds*(_xlfn.NORM.INV(RAND(),bond_ave,bond_std))+(AA254-AB$24)*cash*(_xlfn.NORM.INV(RAND(),cash_ave,cash_std))+(AA254-AB$24)))</f>
        <v/>
      </c>
      <c r="AC254" s="156">
        <f>IF((AB254&lt;=0),0,((AB254-AC$24)*Stock*(_xlfn.NORM.INV(RAND(),stock_ave,stock_std))+(AB254-AC$24)*Bonds*(_xlfn.NORM.INV(RAND(),bond_ave,bond_std))+(AB254-AC$24)*cash*(_xlfn.NORM.INV(RAND(),cash_ave,cash_std))+(AB254-AC$24)))</f>
        <v/>
      </c>
      <c r="AD254" s="156">
        <f>IF((AC254&lt;=0),0,((AC254-AD$24)*Stock*(_xlfn.NORM.INV(RAND(),stock_ave,stock_std))+(AC254-AD$24)*Bonds*(_xlfn.NORM.INV(RAND(),bond_ave,bond_std))+(AC254-AD$24)*cash*(_xlfn.NORM.INV(RAND(),cash_ave,cash_std))+(AC254-AD$24)))</f>
        <v/>
      </c>
      <c r="AE254" s="156">
        <f>IF((AD254&lt;=0),0,((AD254-AE$24)*Stock*(_xlfn.NORM.INV(RAND(),stock_ave,stock_std))+(AD254-AE$24)*Bonds*(_xlfn.NORM.INV(RAND(),bond_ave,bond_std))+(AD254-AE$24)*cash*(_xlfn.NORM.INV(RAND(),cash_ave,cash_std))+(AD254-AE$24)))</f>
        <v/>
      </c>
      <c r="AF254" s="156">
        <f>IF((AE254&lt;=0),0,((AE254-AF$24)*Stock*(_xlfn.NORM.INV(RAND(),stock_ave,stock_std))+(AE254-AF$24)*Bonds*(_xlfn.NORM.INV(RAND(),bond_ave,bond_std))+(AE254-AF$24)*cash*(_xlfn.NORM.INV(RAND(),cash_ave,cash_std))+(AE254-AF$24)))</f>
        <v/>
      </c>
      <c r="AG254" s="156">
        <f>IF((AF254&lt;=0),0,((AF254-AG$24)*Stock*(_xlfn.NORM.INV(RAND(),stock_ave,stock_std))+(AF254-AG$24)*Bonds*(_xlfn.NORM.INV(RAND(),bond_ave,bond_std))+(AF254-AG$24)*cash*(_xlfn.NORM.INV(RAND(),cash_ave,cash_std))+(AF254-AG$24)))</f>
        <v/>
      </c>
      <c r="AH254" s="156">
        <f>IF((AG254&lt;=0),0,((AG254-AH$24)*Stock*(_xlfn.NORM.INV(RAND(),stock_ave,stock_std))+(AG254-AH$24)*Bonds*(_xlfn.NORM.INV(RAND(),bond_ave,bond_std))+(AG254-AH$24)*cash*(_xlfn.NORM.INV(RAND(),cash_ave,cash_std))+(AG254-AH$24)))</f>
        <v/>
      </c>
      <c r="AI254" s="156">
        <f>IF((AH254&lt;=0),0,((AH254-AI$24)*Stock*(_xlfn.NORM.INV(RAND(),stock_ave,stock_std))+(AH254-AI$24)*Bonds*(_xlfn.NORM.INV(RAND(),bond_ave,bond_std))+(AH254-AI$24)*cash*(_xlfn.NORM.INV(RAND(),cash_ave,cash_std))+(AH254-AI$24)))</f>
        <v/>
      </c>
      <c r="AJ254" s="156">
        <f>IF((AI254&lt;=0),0,((AI254-AJ$24)*Stock*(_xlfn.NORM.INV(RAND(),stock_ave,stock_std))+(AI254-AJ$24)*Bonds*(_xlfn.NORM.INV(RAND(),bond_ave,bond_std))+(AI254-AJ$24)*cash*(_xlfn.NORM.INV(RAND(),cash_ave,cash_std))+(AI254-AJ$24)))</f>
        <v/>
      </c>
      <c r="AK254" s="156">
        <f>IF((AJ254&lt;=0),0,((AJ254-AK$24)*Stock*(_xlfn.NORM.INV(RAND(),stock_ave,stock_std))+(AJ254-AK$24)*Bonds*(_xlfn.NORM.INV(RAND(),bond_ave,bond_std))+(AJ254-AK$24)*cash*(_xlfn.NORM.INV(RAND(),cash_ave,cash_std))+(AJ254-AK$24)))</f>
        <v/>
      </c>
      <c r="AL254" s="156">
        <f>IF((AK254&lt;=0),0,((AK254-AL$24)*Stock*(_xlfn.NORM.INV(RAND(),stock_ave,stock_std))+(AK254-AL$24)*Bonds*(_xlfn.NORM.INV(RAND(),bond_ave,bond_std))+(AK254-AL$24)*cash*(_xlfn.NORM.INV(RAND(),cash_ave,cash_std))+(AK254-AL$24)))</f>
        <v/>
      </c>
      <c r="AM254" s="156">
        <f>IF((AL254&lt;=0),0,((AL254-AM$24)*Stock*(_xlfn.NORM.INV(RAND(),stock_ave,stock_std))+(AL254-AM$24)*Bonds*(_xlfn.NORM.INV(RAND(),bond_ave,bond_std))+(AL254-AM$24)*cash*(_xlfn.NORM.INV(RAND(),cash_ave,cash_std))+(AL254-AM$24)))</f>
        <v/>
      </c>
      <c r="AN254" s="156">
        <f>IF((AM254&lt;=0),0,((AM254-AN$24)*Stock*(_xlfn.NORM.INV(RAND(),stock_ave,stock_std))+(AM254-AN$24)*Bonds*(_xlfn.NORM.INV(RAND(),bond_ave,bond_std))+(AM254-AN$24)*cash*(_xlfn.NORM.INV(RAND(),cash_ave,cash_std))+(AM254-AN$24)))</f>
        <v/>
      </c>
      <c r="AO254" s="156">
        <f>IF((AN254&lt;=0),0,((AN254-AO$24)*Stock*(_xlfn.NORM.INV(RAND(),stock_ave,stock_std))+(AN254-AO$24)*Bonds*(_xlfn.NORM.INV(RAND(),bond_ave,bond_std))+(AN254-AO$24)*cash*(_xlfn.NORM.INV(RAND(),cash_ave,cash_std))+(AN254-AO$24)))</f>
        <v/>
      </c>
      <c r="AP254" s="156">
        <f>IF((AO254&lt;=0),0,((AO254-AP$24)*Stock*(_xlfn.NORM.INV(RAND(),stock_ave,stock_std))+(AO254-AP$24)*Bonds*(_xlfn.NORM.INV(RAND(),bond_ave,bond_std))+(AO254-AP$24)*cash*(_xlfn.NORM.INV(RAND(),cash_ave,cash_std))+(AO254-AP$24)))</f>
        <v/>
      </c>
      <c r="AQ254" s="156">
        <f>IF((AP254&lt;=0),0,((AP254-AQ$24)*Stock*(_xlfn.NORM.INV(RAND(),stock_ave,stock_std))+(AP254-AQ$24)*Bonds*(_xlfn.NORM.INV(RAND(),bond_ave,bond_std))+(AP254-AQ$24)*cash*(_xlfn.NORM.INV(RAND(),cash_ave,cash_std))+(AP254-AQ$24)))</f>
        <v/>
      </c>
      <c r="AR254" s="156">
        <f>IF((AQ254&lt;=0),0,((AQ254-AR$24)*Stock*(_xlfn.NORM.INV(RAND(),stock_ave,stock_std))+(AQ254-AR$24)*Bonds*(_xlfn.NORM.INV(RAND(),bond_ave,bond_std))+(AQ254-AR$24)*cash*(_xlfn.NORM.INV(RAND(),cash_ave,cash_std))+(AQ254-AR$24)))</f>
        <v/>
      </c>
      <c r="AS254" s="156">
        <f>IF((AR254&lt;=0),0,((AR254-AS$24)*Stock*(_xlfn.NORM.INV(RAND(),stock_ave,stock_std))+(AR254-AS$24)*Bonds*(_xlfn.NORM.INV(RAND(),bond_ave,bond_std))+(AR254-AS$24)*cash*(_xlfn.NORM.INV(RAND(),cash_ave,cash_std))+(AR254-AS$24)))</f>
        <v/>
      </c>
      <c r="AT254" s="156">
        <f>IF((AS254&lt;=0),0,((AS254-AT$24)*Stock*(_xlfn.NORM.INV(RAND(),stock_ave,stock_std))+(AS254-AT$24)*Bonds*(_xlfn.NORM.INV(RAND(),bond_ave,bond_std))+(AS254-AT$24)*cash*(_xlfn.NORM.INV(RAND(),cash_ave,cash_std))+(AS254-AT$24)))</f>
        <v/>
      </c>
      <c r="AU254" s="156">
        <f>IF((AT254&lt;=0),0,((AT254-AU$24)*Stock*(_xlfn.NORM.INV(RAND(),stock_ave,stock_std))+(AT254-AU$24)*Bonds*(_xlfn.NORM.INV(RAND(),bond_ave,bond_std))+(AT254-AU$24)*cash*(_xlfn.NORM.INV(RAND(),cash_ave,cash_std))+(AT254-AU$24)))</f>
        <v/>
      </c>
      <c r="AV254" s="156">
        <f>IF((AU254&lt;=0),0,((AU254-AV$24)*Stock*(_xlfn.NORM.INV(RAND(),stock_ave,stock_std))+(AU254-AV$24)*Bonds*(_xlfn.NORM.INV(RAND(),bond_ave,bond_std))+(AU254-AV$24)*cash*(_xlfn.NORM.INV(RAND(),cash_ave,cash_std))+(AU254-AV$24)))</f>
        <v/>
      </c>
      <c r="AW254" s="156">
        <f>IF((AV254&lt;=0),0,((AV254-AW$24)*Stock*(_xlfn.NORM.INV(RAND(),stock_ave,stock_std))+(AV254-AW$24)*Bonds*(_xlfn.NORM.INV(RAND(),bond_ave,bond_std))+(AV254-AW$24)*cash*(_xlfn.NORM.INV(RAND(),cash_ave,cash_std))+(AV254-AW$24)))</f>
        <v/>
      </c>
      <c r="AX254" s="159" t="n"/>
      <c r="AY254" s="159" t="n"/>
      <c r="AZ254" s="159" t="n"/>
      <c r="BA254" s="159" t="n"/>
      <c r="BB254" s="159" t="n"/>
    </row>
    <row r="255">
      <c r="C255" s="147" t="n"/>
      <c r="D255" s="61">
        <f>+D254-IF(D$18&gt;74,(D254/D$25)*$C$10)</f>
        <v/>
      </c>
      <c r="E255" s="61">
        <f>+E254-IF(E$18&gt;74,(E254/E$25)*$C$10)</f>
        <v/>
      </c>
      <c r="F255" s="61">
        <f>+F254-IF(F$18&gt;74,(F254/F$25)*$C$10)</f>
        <v/>
      </c>
      <c r="G255" s="61">
        <f>+G254-IF(G$18&gt;74,(G254/G$25)*$C$10)</f>
        <v/>
      </c>
      <c r="H255" s="61">
        <f>+H254-IF(H$18&gt;74,(H254/H$25)*$C$10)</f>
        <v/>
      </c>
      <c r="I255" s="61">
        <f>+I254-IF(I$18&gt;74,(I254/I$25)*$C$10)</f>
        <v/>
      </c>
      <c r="J255" s="61">
        <f>+J254-IF(J$18&gt;74,(J254/J$25)*$C$10)</f>
        <v/>
      </c>
      <c r="K255" s="61">
        <f>+K254-IF(K$18&gt;74,(K254/K$25)*$C$10)</f>
        <v/>
      </c>
      <c r="L255" s="61">
        <f>+L254-IF(L$18&gt;74,(L254/L$25)*$C$10)</f>
        <v/>
      </c>
      <c r="M255" s="61">
        <f>+M254-IF(M$18&gt;74,(M254/M$25)*$C$10)</f>
        <v/>
      </c>
      <c r="N255" s="61">
        <f>+N254-IF(N$18&gt;74,(N254/N$25)*$C$10)</f>
        <v/>
      </c>
      <c r="O255" s="61">
        <f>+O254-IF(O$18&gt;74,(O254/O$25)*$C$10)</f>
        <v/>
      </c>
      <c r="P255" s="61">
        <f>+P254-IF(P$18&gt;74,(P254/P$25)*$C$10)</f>
        <v/>
      </c>
      <c r="Q255" s="61">
        <f>+Q254-IF(Q$18&gt;74,(Q254/Q$25)*$C$10)</f>
        <v/>
      </c>
      <c r="R255" s="61">
        <f>+R254-IF(R$18&gt;74,(R254/R$25)*$C$10)</f>
        <v/>
      </c>
      <c r="S255" s="61">
        <f>+S254-IF(S$18&gt;74,(S254/S$25)*$C$10)</f>
        <v/>
      </c>
      <c r="T255" s="61">
        <f>+T254-IF(T$18&gt;74,(T254/T$25)*$C$10)</f>
        <v/>
      </c>
      <c r="U255" s="61">
        <f>+U254-IF(U$18&gt;74,(U254/U$25)*$C$10)</f>
        <v/>
      </c>
      <c r="V255" s="61">
        <f>+V254-IF(V$18&gt;74,(V254/V$25)*$C$10)</f>
        <v/>
      </c>
      <c r="W255" s="61">
        <f>+W254-IF(W$18&gt;74,(W254/W$25)*$C$10)</f>
        <v/>
      </c>
      <c r="X255" s="61">
        <f>+X254-IF(X$18&gt;74,(X254/X$25)*$C$10)</f>
        <v/>
      </c>
      <c r="Y255" s="61">
        <f>+Y254-IF(Y$18&gt;74,(Y254/Y$25)*$C$10)</f>
        <v/>
      </c>
      <c r="Z255" s="61">
        <f>+Z254-IF(Z$18&gt;74,(Z254/Z$25)*$C$10)</f>
        <v/>
      </c>
      <c r="AA255" s="61">
        <f>+AA254-IF(AA$18&gt;74,(AA254/AA$25)*$C$10)</f>
        <v/>
      </c>
      <c r="AB255" s="61">
        <f>+AB254-IF(AB$18&gt;74,(AB254/AB$25)*$C$10)</f>
        <v/>
      </c>
      <c r="AC255" s="61">
        <f>+AC254-IF(AC$18&gt;74,(AC254/AC$25)*$C$10)</f>
        <v/>
      </c>
      <c r="AD255" s="61">
        <f>+AD254-IF(AD$18&gt;74,(AD254/AD$25)*$C$10)</f>
        <v/>
      </c>
      <c r="AE255" s="61">
        <f>+AE254-IF(AE$18&gt;74,(AE254/AE$25)*$C$10)</f>
        <v/>
      </c>
      <c r="AF255" s="61">
        <f>+AF254-IF(AF$18&gt;74,(AF254/AF$25)*$C$10)</f>
        <v/>
      </c>
      <c r="AG255" s="61">
        <f>+AG254-IF(AG$18&gt;74,(AG254/AG$25)*$C$10)</f>
        <v/>
      </c>
      <c r="AH255" s="61">
        <f>+AH254-IF(AH$18&gt;74,(AH254/AH$25)*$C$10)</f>
        <v/>
      </c>
      <c r="AI255" s="61">
        <f>+AI254-IF(AI$18&gt;74,(AI254/AI$25)*$C$10)</f>
        <v/>
      </c>
      <c r="AJ255" s="61">
        <f>+AJ254-IF(AJ$18&gt;74,(AJ254/AJ$25)*$C$10)</f>
        <v/>
      </c>
      <c r="AK255" s="61">
        <f>+AK254-IF(AK$18&gt;74,(AK254/AK$25)*$C$10)</f>
        <v/>
      </c>
      <c r="AL255" s="61">
        <f>+AL254-IF(AL$18&gt;74,(AL254/AL$25)*$C$10)</f>
        <v/>
      </c>
      <c r="AM255" s="61">
        <f>+AM254-IF(AM$18&gt;74,(AM254/AM$25)*$C$10)</f>
        <v/>
      </c>
      <c r="AN255" s="61">
        <f>+AN254-IF(AN$18&gt;74,(AN254/AN$25)*$C$10)</f>
        <v/>
      </c>
      <c r="AO255" s="61">
        <f>+AO254-IF(AO$18&gt;74,(AO254/AO$25)*$C$10)</f>
        <v/>
      </c>
      <c r="AP255" s="61">
        <f>+AP254-IF(AP$18&gt;74,(AP254/AP$25)*$C$10)</f>
        <v/>
      </c>
      <c r="AQ255" s="61">
        <f>+AQ254-IF(AQ$18&gt;74,(AQ254/AQ$25)*$C$10)</f>
        <v/>
      </c>
      <c r="AR255" s="61">
        <f>+AR254-IF(AR$18&gt;74,(AR254/AR$25)*$C$10)</f>
        <v/>
      </c>
      <c r="AS255" s="61">
        <f>+AS254-IF(AS$18&gt;74,(AS254/AS$25)*$C$10)</f>
        <v/>
      </c>
      <c r="AT255" s="61">
        <f>+AT254-IF(AT$18&gt;74,(AT254/AT$25)*$C$10)</f>
        <v/>
      </c>
      <c r="AU255" s="61">
        <f>+AU254-IF(AU$18&gt;74,(AU254/AU$25)*$C$10)</f>
        <v/>
      </c>
      <c r="AV255" s="61">
        <f>+AV254-IF(AV$18&gt;74,(AV254/AV$25)*$C$10)</f>
        <v/>
      </c>
      <c r="AW255" s="61">
        <f>+AW254-IF(AW$18&gt;74,(AW254/AW$25)*$C$10)</f>
        <v/>
      </c>
      <c r="AX255" s="35">
        <f>IF(AW255&gt;0,1,0)</f>
        <v/>
      </c>
      <c r="AY255" s="35">
        <f>IF(AL255&gt;0,1,0)</f>
        <v/>
      </c>
      <c r="AZ255" s="35">
        <f>IF(AG255&gt;0,1,0)</f>
        <v/>
      </c>
      <c r="BA255" s="35">
        <f>IF(AB255&gt;0,1,0)</f>
        <v/>
      </c>
      <c r="BB255" s="35">
        <f>IF(W255&gt;0,1,0)</f>
        <v/>
      </c>
    </row>
    <row r="256">
      <c r="B256" s="154" t="inlineStr">
        <is>
          <t>trial 115</t>
        </is>
      </c>
      <c r="C256" s="155">
        <f>+start-$C$24</f>
        <v/>
      </c>
      <c r="D256" s="156">
        <f>IF((C256&lt;=0),0,((C256-D$24)*Stock*(_xlfn.NORM.INV(RAND(),stock_ave,stock_std))+(C256-D$24)*Bonds*(_xlfn.NORM.INV(RAND(),bond_ave,bond_std))+(C256-D$24)*cash*(_xlfn.NORM.INV(RAND(),cash_ave,cash_std))+(C256-D$24)))</f>
        <v/>
      </c>
      <c r="E256" s="156">
        <f>IF((D256&lt;=0),0,((D256-E$24)*Stock*(_xlfn.NORM.INV(RAND(),stock_ave,stock_std))+(D256-E$24)*Bonds*(_xlfn.NORM.INV(RAND(),bond_ave,bond_std))+(D256-E$24)*cash*(_xlfn.NORM.INV(RAND(),cash_ave,cash_std))+(D256-E$24)))</f>
        <v/>
      </c>
      <c r="F256" s="156">
        <f>IF((E256&lt;=0),0,((E256-F$24)*Stock*(_xlfn.NORM.INV(RAND(),stock_ave,stock_std))+(E256-F$24)*Bonds*(_xlfn.NORM.INV(RAND(),bond_ave,bond_std))+(E256-F$24)*cash*(_xlfn.NORM.INV(RAND(),cash_ave,cash_std))+(E256-F$24)))</f>
        <v/>
      </c>
      <c r="G256" s="156">
        <f>IF((F256&lt;=0),0,((F256-G$24)*Stock*(_xlfn.NORM.INV(RAND(),stock_ave,stock_std))+(F256-G$24)*Bonds*(_xlfn.NORM.INV(RAND(),bond_ave,bond_std))+(F256-G$24)*cash*(_xlfn.NORM.INV(RAND(),cash_ave,cash_std))+(F256-G$24)))</f>
        <v/>
      </c>
      <c r="H256" s="156">
        <f>IF((G256&lt;=0),0,((G256-H$24)*Stock*(_xlfn.NORM.INV(RAND(),stock_ave,stock_std))+(G256-H$24)*Bonds*(_xlfn.NORM.INV(RAND(),bond_ave,bond_std))+(G256-H$24)*cash*(_xlfn.NORM.INV(RAND(),cash_ave,cash_std))+(G256-H$24)))</f>
        <v/>
      </c>
      <c r="I256" s="156">
        <f>IF((H256&lt;=0),0,((H256-I$24)*Stock*(_xlfn.NORM.INV(RAND(),stock_ave,stock_std))+(H256-I$24)*Bonds*(_xlfn.NORM.INV(RAND(),bond_ave,bond_std))+(H256-I$24)*cash*(_xlfn.NORM.INV(RAND(),cash_ave,cash_std))+(H256-I$24)))</f>
        <v/>
      </c>
      <c r="J256" s="156">
        <f>IF((I256&lt;=0),0,((I256-J$24)*Stock*(_xlfn.NORM.INV(RAND(),stock_ave,stock_std))+(I256-J$24)*Bonds*(_xlfn.NORM.INV(RAND(),bond_ave,bond_std))+(I256-J$24)*cash*(_xlfn.NORM.INV(RAND(),cash_ave,cash_std))+(I256-J$24)))</f>
        <v/>
      </c>
      <c r="K256" s="156">
        <f>IF((J256&lt;=0),0,((J256-K$24)*Stock*(_xlfn.NORM.INV(RAND(),stock_ave,stock_std))+(J256-K$24)*Bonds*(_xlfn.NORM.INV(RAND(),bond_ave,bond_std))+(J256-K$24)*cash*(_xlfn.NORM.INV(RAND(),cash_ave,cash_std))+(J256-K$24)))</f>
        <v/>
      </c>
      <c r="L256" s="156">
        <f>IF((K256&lt;=0),0,((K256-L$24)*Stock*(_xlfn.NORM.INV(RAND(),stock_ave,stock_std))+(K256-L$24)*Bonds*(_xlfn.NORM.INV(RAND(),bond_ave,bond_std))+(K256-L$24)*cash*(_xlfn.NORM.INV(RAND(),cash_ave,cash_std))+(K256-L$24)))</f>
        <v/>
      </c>
      <c r="M256" s="156">
        <f>IF((L256&lt;=0),0,((L256-M$24)*Stock*(_xlfn.NORM.INV(RAND(),stock_ave,stock_std))+(L256-M$24)*Bonds*(_xlfn.NORM.INV(RAND(),bond_ave,bond_std))+(L256-M$24)*cash*(_xlfn.NORM.INV(RAND(),cash_ave,cash_std))+(L256-M$24)))</f>
        <v/>
      </c>
      <c r="N256" s="156">
        <f>IF((M256&lt;=0),0,((M256-N$24)*Stock*(_xlfn.NORM.INV(RAND(),stock_ave,stock_std))+(M256-N$24)*Bonds*(_xlfn.NORM.INV(RAND(),bond_ave,bond_std))+(M256-N$24)*cash*(_xlfn.NORM.INV(RAND(),cash_ave,cash_std))+(M256-N$24)))</f>
        <v/>
      </c>
      <c r="O256" s="156">
        <f>IF((N256&lt;=0),0,((N256-O$24)*Stock*(_xlfn.NORM.INV(RAND(),stock_ave,stock_std))+(N256-O$24)*Bonds*(_xlfn.NORM.INV(RAND(),bond_ave,bond_std))+(N256-O$24)*cash*(_xlfn.NORM.INV(RAND(),cash_ave,cash_std))+(N256-O$24)))</f>
        <v/>
      </c>
      <c r="P256" s="156">
        <f>IF((O256&lt;=0),0,((O256-P$24)*Stock*(_xlfn.NORM.INV(RAND(),stock_ave,stock_std))+(O256-P$24)*Bonds*(_xlfn.NORM.INV(RAND(),bond_ave,bond_std))+(O256-P$24)*cash*(_xlfn.NORM.INV(RAND(),cash_ave,cash_std))+(O256-P$24)))</f>
        <v/>
      </c>
      <c r="Q256" s="156">
        <f>IF((P256&lt;=0),0,((P256-Q$24)*Stock*(_xlfn.NORM.INV(RAND(),stock_ave,stock_std))+(P256-Q$24)*Bonds*(_xlfn.NORM.INV(RAND(),bond_ave,bond_std))+(P256-Q$24)*cash*(_xlfn.NORM.INV(RAND(),cash_ave,cash_std))+(P256-Q$24)))</f>
        <v/>
      </c>
      <c r="R256" s="156">
        <f>IF((Q256&lt;=0),0,((Q256-R$24)*Stock*(_xlfn.NORM.INV(RAND(),stock_ave,stock_std))+(Q256-R$24)*Bonds*(_xlfn.NORM.INV(RAND(),bond_ave,bond_std))+(Q256-R$24)*cash*(_xlfn.NORM.INV(RAND(),cash_ave,cash_std))+(Q256-R$24)))</f>
        <v/>
      </c>
      <c r="S256" s="156">
        <f>IF((R256&lt;=0),0,((R256-S$24)*Stock*(_xlfn.NORM.INV(RAND(),stock_ave,stock_std))+(R256-S$24)*Bonds*(_xlfn.NORM.INV(RAND(),bond_ave,bond_std))+(R256-S$24)*cash*(_xlfn.NORM.INV(RAND(),cash_ave,cash_std))+(R256-S$24)))</f>
        <v/>
      </c>
      <c r="T256" s="156">
        <f>IF((S256&lt;=0),0,((S256-T$24)*Stock*(_xlfn.NORM.INV(RAND(),stock_ave,stock_std))+(S256-T$24)*Bonds*(_xlfn.NORM.INV(RAND(),bond_ave,bond_std))+(S256-T$24)*cash*(_xlfn.NORM.INV(RAND(),cash_ave,cash_std))+(S256-T$24)))</f>
        <v/>
      </c>
      <c r="U256" s="156">
        <f>IF((T256&lt;=0),0,((T256-U$24)*Stock*(_xlfn.NORM.INV(RAND(),stock_ave,stock_std))+(T256-U$24)*Bonds*(_xlfn.NORM.INV(RAND(),bond_ave,bond_std))+(T256-U$24)*cash*(_xlfn.NORM.INV(RAND(),cash_ave,cash_std))+(T256-U$24)))</f>
        <v/>
      </c>
      <c r="V256" s="156">
        <f>IF((U256&lt;=0),0,((U256-V$24)*Stock*(_xlfn.NORM.INV(RAND(),stock_ave,stock_std))+(U256-V$24)*Bonds*(_xlfn.NORM.INV(RAND(),bond_ave,bond_std))+(U256-V$24)*cash*(_xlfn.NORM.INV(RAND(),cash_ave,cash_std))+(U256-V$24)))</f>
        <v/>
      </c>
      <c r="W256" s="156">
        <f>IF((V256&lt;=0),0,((V256-W$24)*Stock*(_xlfn.NORM.INV(RAND(),stock_ave,stock_std))+(V256-W$24)*Bonds*(_xlfn.NORM.INV(RAND(),bond_ave,bond_std))+(V256-W$24)*cash*(_xlfn.NORM.INV(RAND(),cash_ave,cash_std))+(V256-W$24)))</f>
        <v/>
      </c>
      <c r="X256" s="156">
        <f>IF((W256&lt;=0),0,((W256-X$24)*Stock*(_xlfn.NORM.INV(RAND(),stock_ave,stock_std))+(W256-X$24)*Bonds*(_xlfn.NORM.INV(RAND(),bond_ave,bond_std))+(W256-X$24)*cash*(_xlfn.NORM.INV(RAND(),cash_ave,cash_std))+(W256-X$24)))</f>
        <v/>
      </c>
      <c r="Y256" s="156">
        <f>IF((X256&lt;=0),0,((X256-Y$24)*Stock*(_xlfn.NORM.INV(RAND(),stock_ave,stock_std))+(X256-Y$24)*Bonds*(_xlfn.NORM.INV(RAND(),bond_ave,bond_std))+(X256-Y$24)*cash*(_xlfn.NORM.INV(RAND(),cash_ave,cash_std))+(X256-Y$24)))</f>
        <v/>
      </c>
      <c r="Z256" s="156">
        <f>IF((Y256&lt;=0),0,((Y256-Z$24)*Stock*(_xlfn.NORM.INV(RAND(),stock_ave,stock_std))+(Y256-Z$24)*Bonds*(_xlfn.NORM.INV(RAND(),bond_ave,bond_std))+(Y256-Z$24)*cash*(_xlfn.NORM.INV(RAND(),cash_ave,cash_std))+(Y256-Z$24)))</f>
        <v/>
      </c>
      <c r="AA256" s="156">
        <f>IF((Z256&lt;=0),0,((Z256-AA$24)*Stock*(_xlfn.NORM.INV(RAND(),stock_ave,stock_std))+(Z256-AA$24)*Bonds*(_xlfn.NORM.INV(RAND(),bond_ave,bond_std))+(Z256-AA$24)*cash*(_xlfn.NORM.INV(RAND(),cash_ave,cash_std))+(Z256-AA$24)))</f>
        <v/>
      </c>
      <c r="AB256" s="156">
        <f>IF((AA256&lt;=0),0,((AA256-AB$24)*Stock*(_xlfn.NORM.INV(RAND(),stock_ave,stock_std))+(AA256-AB$24)*Bonds*(_xlfn.NORM.INV(RAND(),bond_ave,bond_std))+(AA256-AB$24)*cash*(_xlfn.NORM.INV(RAND(),cash_ave,cash_std))+(AA256-AB$24)))</f>
        <v/>
      </c>
      <c r="AC256" s="156">
        <f>IF((AB256&lt;=0),0,((AB256-AC$24)*Stock*(_xlfn.NORM.INV(RAND(),stock_ave,stock_std))+(AB256-AC$24)*Bonds*(_xlfn.NORM.INV(RAND(),bond_ave,bond_std))+(AB256-AC$24)*cash*(_xlfn.NORM.INV(RAND(),cash_ave,cash_std))+(AB256-AC$24)))</f>
        <v/>
      </c>
      <c r="AD256" s="156">
        <f>IF((AC256&lt;=0),0,((AC256-AD$24)*Stock*(_xlfn.NORM.INV(RAND(),stock_ave,stock_std))+(AC256-AD$24)*Bonds*(_xlfn.NORM.INV(RAND(),bond_ave,bond_std))+(AC256-AD$24)*cash*(_xlfn.NORM.INV(RAND(),cash_ave,cash_std))+(AC256-AD$24)))</f>
        <v/>
      </c>
      <c r="AE256" s="156">
        <f>IF((AD256&lt;=0),0,((AD256-AE$24)*Stock*(_xlfn.NORM.INV(RAND(),stock_ave,stock_std))+(AD256-AE$24)*Bonds*(_xlfn.NORM.INV(RAND(),bond_ave,bond_std))+(AD256-AE$24)*cash*(_xlfn.NORM.INV(RAND(),cash_ave,cash_std))+(AD256-AE$24)))</f>
        <v/>
      </c>
      <c r="AF256" s="156">
        <f>IF((AE256&lt;=0),0,((AE256-AF$24)*Stock*(_xlfn.NORM.INV(RAND(),stock_ave,stock_std))+(AE256-AF$24)*Bonds*(_xlfn.NORM.INV(RAND(),bond_ave,bond_std))+(AE256-AF$24)*cash*(_xlfn.NORM.INV(RAND(),cash_ave,cash_std))+(AE256-AF$24)))</f>
        <v/>
      </c>
      <c r="AG256" s="156">
        <f>IF((AF256&lt;=0),0,((AF256-AG$24)*Stock*(_xlfn.NORM.INV(RAND(),stock_ave,stock_std))+(AF256-AG$24)*Bonds*(_xlfn.NORM.INV(RAND(),bond_ave,bond_std))+(AF256-AG$24)*cash*(_xlfn.NORM.INV(RAND(),cash_ave,cash_std))+(AF256-AG$24)))</f>
        <v/>
      </c>
      <c r="AH256" s="156">
        <f>IF((AG256&lt;=0),0,((AG256-AH$24)*Stock*(_xlfn.NORM.INV(RAND(),stock_ave,stock_std))+(AG256-AH$24)*Bonds*(_xlfn.NORM.INV(RAND(),bond_ave,bond_std))+(AG256-AH$24)*cash*(_xlfn.NORM.INV(RAND(),cash_ave,cash_std))+(AG256-AH$24)))</f>
        <v/>
      </c>
      <c r="AI256" s="156">
        <f>IF((AH256&lt;=0),0,((AH256-AI$24)*Stock*(_xlfn.NORM.INV(RAND(),stock_ave,stock_std))+(AH256-AI$24)*Bonds*(_xlfn.NORM.INV(RAND(),bond_ave,bond_std))+(AH256-AI$24)*cash*(_xlfn.NORM.INV(RAND(),cash_ave,cash_std))+(AH256-AI$24)))</f>
        <v/>
      </c>
      <c r="AJ256" s="156">
        <f>IF((AI256&lt;=0),0,((AI256-AJ$24)*Stock*(_xlfn.NORM.INV(RAND(),stock_ave,stock_std))+(AI256-AJ$24)*Bonds*(_xlfn.NORM.INV(RAND(),bond_ave,bond_std))+(AI256-AJ$24)*cash*(_xlfn.NORM.INV(RAND(),cash_ave,cash_std))+(AI256-AJ$24)))</f>
        <v/>
      </c>
      <c r="AK256" s="156">
        <f>IF((AJ256&lt;=0),0,((AJ256-AK$24)*Stock*(_xlfn.NORM.INV(RAND(),stock_ave,stock_std))+(AJ256-AK$24)*Bonds*(_xlfn.NORM.INV(RAND(),bond_ave,bond_std))+(AJ256-AK$24)*cash*(_xlfn.NORM.INV(RAND(),cash_ave,cash_std))+(AJ256-AK$24)))</f>
        <v/>
      </c>
      <c r="AL256" s="156">
        <f>IF((AK256&lt;=0),0,((AK256-AL$24)*Stock*(_xlfn.NORM.INV(RAND(),stock_ave,stock_std))+(AK256-AL$24)*Bonds*(_xlfn.NORM.INV(RAND(),bond_ave,bond_std))+(AK256-AL$24)*cash*(_xlfn.NORM.INV(RAND(),cash_ave,cash_std))+(AK256-AL$24)))</f>
        <v/>
      </c>
      <c r="AM256" s="156">
        <f>IF((AL256&lt;=0),0,((AL256-AM$24)*Stock*(_xlfn.NORM.INV(RAND(),stock_ave,stock_std))+(AL256-AM$24)*Bonds*(_xlfn.NORM.INV(RAND(),bond_ave,bond_std))+(AL256-AM$24)*cash*(_xlfn.NORM.INV(RAND(),cash_ave,cash_std))+(AL256-AM$24)))</f>
        <v/>
      </c>
      <c r="AN256" s="156">
        <f>IF((AM256&lt;=0),0,((AM256-AN$24)*Stock*(_xlfn.NORM.INV(RAND(),stock_ave,stock_std))+(AM256-AN$24)*Bonds*(_xlfn.NORM.INV(RAND(),bond_ave,bond_std))+(AM256-AN$24)*cash*(_xlfn.NORM.INV(RAND(),cash_ave,cash_std))+(AM256-AN$24)))</f>
        <v/>
      </c>
      <c r="AO256" s="156">
        <f>IF((AN256&lt;=0),0,((AN256-AO$24)*Stock*(_xlfn.NORM.INV(RAND(),stock_ave,stock_std))+(AN256-AO$24)*Bonds*(_xlfn.NORM.INV(RAND(),bond_ave,bond_std))+(AN256-AO$24)*cash*(_xlfn.NORM.INV(RAND(),cash_ave,cash_std))+(AN256-AO$24)))</f>
        <v/>
      </c>
      <c r="AP256" s="156">
        <f>IF((AO256&lt;=0),0,((AO256-AP$24)*Stock*(_xlfn.NORM.INV(RAND(),stock_ave,stock_std))+(AO256-AP$24)*Bonds*(_xlfn.NORM.INV(RAND(),bond_ave,bond_std))+(AO256-AP$24)*cash*(_xlfn.NORM.INV(RAND(),cash_ave,cash_std))+(AO256-AP$24)))</f>
        <v/>
      </c>
      <c r="AQ256" s="156">
        <f>IF((AP256&lt;=0),0,((AP256-AQ$24)*Stock*(_xlfn.NORM.INV(RAND(),stock_ave,stock_std))+(AP256-AQ$24)*Bonds*(_xlfn.NORM.INV(RAND(),bond_ave,bond_std))+(AP256-AQ$24)*cash*(_xlfn.NORM.INV(RAND(),cash_ave,cash_std))+(AP256-AQ$24)))</f>
        <v/>
      </c>
      <c r="AR256" s="156">
        <f>IF((AQ256&lt;=0),0,((AQ256-AR$24)*Stock*(_xlfn.NORM.INV(RAND(),stock_ave,stock_std))+(AQ256-AR$24)*Bonds*(_xlfn.NORM.INV(RAND(),bond_ave,bond_std))+(AQ256-AR$24)*cash*(_xlfn.NORM.INV(RAND(),cash_ave,cash_std))+(AQ256-AR$24)))</f>
        <v/>
      </c>
      <c r="AS256" s="156">
        <f>IF((AR256&lt;=0),0,((AR256-AS$24)*Stock*(_xlfn.NORM.INV(RAND(),stock_ave,stock_std))+(AR256-AS$24)*Bonds*(_xlfn.NORM.INV(RAND(),bond_ave,bond_std))+(AR256-AS$24)*cash*(_xlfn.NORM.INV(RAND(),cash_ave,cash_std))+(AR256-AS$24)))</f>
        <v/>
      </c>
      <c r="AT256" s="156">
        <f>IF((AS256&lt;=0),0,((AS256-AT$24)*Stock*(_xlfn.NORM.INV(RAND(),stock_ave,stock_std))+(AS256-AT$24)*Bonds*(_xlfn.NORM.INV(RAND(),bond_ave,bond_std))+(AS256-AT$24)*cash*(_xlfn.NORM.INV(RAND(),cash_ave,cash_std))+(AS256-AT$24)))</f>
        <v/>
      </c>
      <c r="AU256" s="156">
        <f>IF((AT256&lt;=0),0,((AT256-AU$24)*Stock*(_xlfn.NORM.INV(RAND(),stock_ave,stock_std))+(AT256-AU$24)*Bonds*(_xlfn.NORM.INV(RAND(),bond_ave,bond_std))+(AT256-AU$24)*cash*(_xlfn.NORM.INV(RAND(),cash_ave,cash_std))+(AT256-AU$24)))</f>
        <v/>
      </c>
      <c r="AV256" s="156">
        <f>IF((AU256&lt;=0),0,((AU256-AV$24)*Stock*(_xlfn.NORM.INV(RAND(),stock_ave,stock_std))+(AU256-AV$24)*Bonds*(_xlfn.NORM.INV(RAND(),bond_ave,bond_std))+(AU256-AV$24)*cash*(_xlfn.NORM.INV(RAND(),cash_ave,cash_std))+(AU256-AV$24)))</f>
        <v/>
      </c>
      <c r="AW256" s="156">
        <f>IF((AV256&lt;=0),0,((AV256-AW$24)*Stock*(_xlfn.NORM.INV(RAND(),stock_ave,stock_std))+(AV256-AW$24)*Bonds*(_xlfn.NORM.INV(RAND(),bond_ave,bond_std))+(AV256-AW$24)*cash*(_xlfn.NORM.INV(RAND(),cash_ave,cash_std))+(AV256-AW$24)))</f>
        <v/>
      </c>
      <c r="AX256" s="159" t="n"/>
      <c r="AY256" s="159" t="n"/>
      <c r="AZ256" s="159" t="n"/>
      <c r="BA256" s="159" t="n"/>
      <c r="BB256" s="159" t="n"/>
    </row>
    <row r="257">
      <c r="C257" s="147" t="n"/>
      <c r="D257" s="61">
        <f>+D256-IF(D$18&gt;74,(D256/D$25)*$C$10)</f>
        <v/>
      </c>
      <c r="E257" s="61">
        <f>+E256-IF(E$18&gt;74,(E256/E$25)*$C$10)</f>
        <v/>
      </c>
      <c r="F257" s="61">
        <f>+F256-IF(F$18&gt;74,(F256/F$25)*$C$10)</f>
        <v/>
      </c>
      <c r="G257" s="61">
        <f>+G256-IF(G$18&gt;74,(G256/G$25)*$C$10)</f>
        <v/>
      </c>
      <c r="H257" s="61">
        <f>+H256-IF(H$18&gt;74,(H256/H$25)*$C$10)</f>
        <v/>
      </c>
      <c r="I257" s="61">
        <f>+I256-IF(I$18&gt;74,(I256/I$25)*$C$10)</f>
        <v/>
      </c>
      <c r="J257" s="61">
        <f>+J256-IF(J$18&gt;74,(J256/J$25)*$C$10)</f>
        <v/>
      </c>
      <c r="K257" s="61">
        <f>+K256-IF(K$18&gt;74,(K256/K$25)*$C$10)</f>
        <v/>
      </c>
      <c r="L257" s="61">
        <f>+L256-IF(L$18&gt;74,(L256/L$25)*$C$10)</f>
        <v/>
      </c>
      <c r="M257" s="61">
        <f>+M256-IF(M$18&gt;74,(M256/M$25)*$C$10)</f>
        <v/>
      </c>
      <c r="N257" s="61">
        <f>+N256-IF(N$18&gt;74,(N256/N$25)*$C$10)</f>
        <v/>
      </c>
      <c r="O257" s="61">
        <f>+O256-IF(O$18&gt;74,(O256/O$25)*$C$10)</f>
        <v/>
      </c>
      <c r="P257" s="61">
        <f>+P256-IF(P$18&gt;74,(P256/P$25)*$C$10)</f>
        <v/>
      </c>
      <c r="Q257" s="61">
        <f>+Q256-IF(Q$18&gt;74,(Q256/Q$25)*$C$10)</f>
        <v/>
      </c>
      <c r="R257" s="61">
        <f>+R256-IF(R$18&gt;74,(R256/R$25)*$C$10)</f>
        <v/>
      </c>
      <c r="S257" s="61">
        <f>+S256-IF(S$18&gt;74,(S256/S$25)*$C$10)</f>
        <v/>
      </c>
      <c r="T257" s="61">
        <f>+T256-IF(T$18&gt;74,(T256/T$25)*$C$10)</f>
        <v/>
      </c>
      <c r="U257" s="61">
        <f>+U256-IF(U$18&gt;74,(U256/U$25)*$C$10)</f>
        <v/>
      </c>
      <c r="V257" s="61">
        <f>+V256-IF(V$18&gt;74,(V256/V$25)*$C$10)</f>
        <v/>
      </c>
      <c r="W257" s="61">
        <f>+W256-IF(W$18&gt;74,(W256/W$25)*$C$10)</f>
        <v/>
      </c>
      <c r="X257" s="61">
        <f>+X256-IF(X$18&gt;74,(X256/X$25)*$C$10)</f>
        <v/>
      </c>
      <c r="Y257" s="61">
        <f>+Y256-IF(Y$18&gt;74,(Y256/Y$25)*$C$10)</f>
        <v/>
      </c>
      <c r="Z257" s="61">
        <f>+Z256-IF(Z$18&gt;74,(Z256/Z$25)*$C$10)</f>
        <v/>
      </c>
      <c r="AA257" s="61">
        <f>+AA256-IF(AA$18&gt;74,(AA256/AA$25)*$C$10)</f>
        <v/>
      </c>
      <c r="AB257" s="61">
        <f>+AB256-IF(AB$18&gt;74,(AB256/AB$25)*$C$10)</f>
        <v/>
      </c>
      <c r="AC257" s="61">
        <f>+AC256-IF(AC$18&gt;74,(AC256/AC$25)*$C$10)</f>
        <v/>
      </c>
      <c r="AD257" s="61">
        <f>+AD256-IF(AD$18&gt;74,(AD256/AD$25)*$C$10)</f>
        <v/>
      </c>
      <c r="AE257" s="61">
        <f>+AE256-IF(AE$18&gt;74,(AE256/AE$25)*$C$10)</f>
        <v/>
      </c>
      <c r="AF257" s="61">
        <f>+AF256-IF(AF$18&gt;74,(AF256/AF$25)*$C$10)</f>
        <v/>
      </c>
      <c r="AG257" s="61">
        <f>+AG256-IF(AG$18&gt;74,(AG256/AG$25)*$C$10)</f>
        <v/>
      </c>
      <c r="AH257" s="61">
        <f>+AH256-IF(AH$18&gt;74,(AH256/AH$25)*$C$10)</f>
        <v/>
      </c>
      <c r="AI257" s="61">
        <f>+AI256-IF(AI$18&gt;74,(AI256/AI$25)*$C$10)</f>
        <v/>
      </c>
      <c r="AJ257" s="61">
        <f>+AJ256-IF(AJ$18&gt;74,(AJ256/AJ$25)*$C$10)</f>
        <v/>
      </c>
      <c r="AK257" s="61">
        <f>+AK256-IF(AK$18&gt;74,(AK256/AK$25)*$C$10)</f>
        <v/>
      </c>
      <c r="AL257" s="61">
        <f>+AL256-IF(AL$18&gt;74,(AL256/AL$25)*$C$10)</f>
        <v/>
      </c>
      <c r="AM257" s="61">
        <f>+AM256-IF(AM$18&gt;74,(AM256/AM$25)*$C$10)</f>
        <v/>
      </c>
      <c r="AN257" s="61">
        <f>+AN256-IF(AN$18&gt;74,(AN256/AN$25)*$C$10)</f>
        <v/>
      </c>
      <c r="AO257" s="61">
        <f>+AO256-IF(AO$18&gt;74,(AO256/AO$25)*$C$10)</f>
        <v/>
      </c>
      <c r="AP257" s="61">
        <f>+AP256-IF(AP$18&gt;74,(AP256/AP$25)*$C$10)</f>
        <v/>
      </c>
      <c r="AQ257" s="61">
        <f>+AQ256-IF(AQ$18&gt;74,(AQ256/AQ$25)*$C$10)</f>
        <v/>
      </c>
      <c r="AR257" s="61">
        <f>+AR256-IF(AR$18&gt;74,(AR256/AR$25)*$C$10)</f>
        <v/>
      </c>
      <c r="AS257" s="61">
        <f>+AS256-IF(AS$18&gt;74,(AS256/AS$25)*$C$10)</f>
        <v/>
      </c>
      <c r="AT257" s="61">
        <f>+AT256-IF(AT$18&gt;74,(AT256/AT$25)*$C$10)</f>
        <v/>
      </c>
      <c r="AU257" s="61">
        <f>+AU256-IF(AU$18&gt;74,(AU256/AU$25)*$C$10)</f>
        <v/>
      </c>
      <c r="AV257" s="61">
        <f>+AV256-IF(AV$18&gt;74,(AV256/AV$25)*$C$10)</f>
        <v/>
      </c>
      <c r="AW257" s="61">
        <f>+AW256-IF(AW$18&gt;74,(AW256/AW$25)*$C$10)</f>
        <v/>
      </c>
      <c r="AX257" s="35">
        <f>IF(AW257&gt;0,1,0)</f>
        <v/>
      </c>
      <c r="AY257" s="35">
        <f>IF(AL257&gt;0,1,0)</f>
        <v/>
      </c>
      <c r="AZ257" s="35">
        <f>IF(AG257&gt;0,1,0)</f>
        <v/>
      </c>
      <c r="BA257" s="35">
        <f>IF(AB257&gt;0,1,0)</f>
        <v/>
      </c>
      <c r="BB257" s="35">
        <f>IF(W257&gt;0,1,0)</f>
        <v/>
      </c>
    </row>
    <row r="258">
      <c r="B258" s="154" t="inlineStr">
        <is>
          <t>trial 116</t>
        </is>
      </c>
      <c r="C258" s="155">
        <f>+start-$C$24</f>
        <v/>
      </c>
      <c r="D258" s="156">
        <f>IF((C258&lt;=0),0,((C258-D$24)*Stock*(_xlfn.NORM.INV(RAND(),stock_ave,stock_std))+(C258-D$24)*Bonds*(_xlfn.NORM.INV(RAND(),bond_ave,bond_std))+(C258-D$24)*cash*(_xlfn.NORM.INV(RAND(),cash_ave,cash_std))+(C258-D$24)))</f>
        <v/>
      </c>
      <c r="E258" s="156">
        <f>IF((D258&lt;=0),0,((D258-E$24)*Stock*(_xlfn.NORM.INV(RAND(),stock_ave,stock_std))+(D258-E$24)*Bonds*(_xlfn.NORM.INV(RAND(),bond_ave,bond_std))+(D258-E$24)*cash*(_xlfn.NORM.INV(RAND(),cash_ave,cash_std))+(D258-E$24)))</f>
        <v/>
      </c>
      <c r="F258" s="156">
        <f>IF((E258&lt;=0),0,((E258-F$24)*Stock*(_xlfn.NORM.INV(RAND(),stock_ave,stock_std))+(E258-F$24)*Bonds*(_xlfn.NORM.INV(RAND(),bond_ave,bond_std))+(E258-F$24)*cash*(_xlfn.NORM.INV(RAND(),cash_ave,cash_std))+(E258-F$24)))</f>
        <v/>
      </c>
      <c r="G258" s="156">
        <f>IF((F258&lt;=0),0,((F258-G$24)*Stock*(_xlfn.NORM.INV(RAND(),stock_ave,stock_std))+(F258-G$24)*Bonds*(_xlfn.NORM.INV(RAND(),bond_ave,bond_std))+(F258-G$24)*cash*(_xlfn.NORM.INV(RAND(),cash_ave,cash_std))+(F258-G$24)))</f>
        <v/>
      </c>
      <c r="H258" s="156">
        <f>IF((G258&lt;=0),0,((G258-H$24)*Stock*(_xlfn.NORM.INV(RAND(),stock_ave,stock_std))+(G258-H$24)*Bonds*(_xlfn.NORM.INV(RAND(),bond_ave,bond_std))+(G258-H$24)*cash*(_xlfn.NORM.INV(RAND(),cash_ave,cash_std))+(G258-H$24)))</f>
        <v/>
      </c>
      <c r="I258" s="156">
        <f>IF((H258&lt;=0),0,((H258-I$24)*Stock*(_xlfn.NORM.INV(RAND(),stock_ave,stock_std))+(H258-I$24)*Bonds*(_xlfn.NORM.INV(RAND(),bond_ave,bond_std))+(H258-I$24)*cash*(_xlfn.NORM.INV(RAND(),cash_ave,cash_std))+(H258-I$24)))</f>
        <v/>
      </c>
      <c r="J258" s="156">
        <f>IF((I258&lt;=0),0,((I258-J$24)*Stock*(_xlfn.NORM.INV(RAND(),stock_ave,stock_std))+(I258-J$24)*Bonds*(_xlfn.NORM.INV(RAND(),bond_ave,bond_std))+(I258-J$24)*cash*(_xlfn.NORM.INV(RAND(),cash_ave,cash_std))+(I258-J$24)))</f>
        <v/>
      </c>
      <c r="K258" s="156">
        <f>IF((J258&lt;=0),0,((J258-K$24)*Stock*(_xlfn.NORM.INV(RAND(),stock_ave,stock_std))+(J258-K$24)*Bonds*(_xlfn.NORM.INV(RAND(),bond_ave,bond_std))+(J258-K$24)*cash*(_xlfn.NORM.INV(RAND(),cash_ave,cash_std))+(J258-K$24)))</f>
        <v/>
      </c>
      <c r="L258" s="156">
        <f>IF((K258&lt;=0),0,((K258-L$24)*Stock*(_xlfn.NORM.INV(RAND(),stock_ave,stock_std))+(K258-L$24)*Bonds*(_xlfn.NORM.INV(RAND(),bond_ave,bond_std))+(K258-L$24)*cash*(_xlfn.NORM.INV(RAND(),cash_ave,cash_std))+(K258-L$24)))</f>
        <v/>
      </c>
      <c r="M258" s="156">
        <f>IF((L258&lt;=0),0,((L258-M$24)*Stock*(_xlfn.NORM.INV(RAND(),stock_ave,stock_std))+(L258-M$24)*Bonds*(_xlfn.NORM.INV(RAND(),bond_ave,bond_std))+(L258-M$24)*cash*(_xlfn.NORM.INV(RAND(),cash_ave,cash_std))+(L258-M$24)))</f>
        <v/>
      </c>
      <c r="N258" s="156">
        <f>IF((M258&lt;=0),0,((M258-N$24)*Stock*(_xlfn.NORM.INV(RAND(),stock_ave,stock_std))+(M258-N$24)*Bonds*(_xlfn.NORM.INV(RAND(),bond_ave,bond_std))+(M258-N$24)*cash*(_xlfn.NORM.INV(RAND(),cash_ave,cash_std))+(M258-N$24)))</f>
        <v/>
      </c>
      <c r="O258" s="156">
        <f>IF((N258&lt;=0),0,((N258-O$24)*Stock*(_xlfn.NORM.INV(RAND(),stock_ave,stock_std))+(N258-O$24)*Bonds*(_xlfn.NORM.INV(RAND(),bond_ave,bond_std))+(N258-O$24)*cash*(_xlfn.NORM.INV(RAND(),cash_ave,cash_std))+(N258-O$24)))</f>
        <v/>
      </c>
      <c r="P258" s="156">
        <f>IF((O258&lt;=0),0,((O258-P$24)*Stock*(_xlfn.NORM.INV(RAND(),stock_ave,stock_std))+(O258-P$24)*Bonds*(_xlfn.NORM.INV(RAND(),bond_ave,bond_std))+(O258-P$24)*cash*(_xlfn.NORM.INV(RAND(),cash_ave,cash_std))+(O258-P$24)))</f>
        <v/>
      </c>
      <c r="Q258" s="156">
        <f>IF((P258&lt;=0),0,((P258-Q$24)*Stock*(_xlfn.NORM.INV(RAND(),stock_ave,stock_std))+(P258-Q$24)*Bonds*(_xlfn.NORM.INV(RAND(),bond_ave,bond_std))+(P258-Q$24)*cash*(_xlfn.NORM.INV(RAND(),cash_ave,cash_std))+(P258-Q$24)))</f>
        <v/>
      </c>
      <c r="R258" s="156">
        <f>IF((Q258&lt;=0),0,((Q258-R$24)*Stock*(_xlfn.NORM.INV(RAND(),stock_ave,stock_std))+(Q258-R$24)*Bonds*(_xlfn.NORM.INV(RAND(),bond_ave,bond_std))+(Q258-R$24)*cash*(_xlfn.NORM.INV(RAND(),cash_ave,cash_std))+(Q258-R$24)))</f>
        <v/>
      </c>
      <c r="S258" s="156">
        <f>IF((R258&lt;=0),0,((R258-S$24)*Stock*(_xlfn.NORM.INV(RAND(),stock_ave,stock_std))+(R258-S$24)*Bonds*(_xlfn.NORM.INV(RAND(),bond_ave,bond_std))+(R258-S$24)*cash*(_xlfn.NORM.INV(RAND(),cash_ave,cash_std))+(R258-S$24)))</f>
        <v/>
      </c>
      <c r="T258" s="156">
        <f>IF((S258&lt;=0),0,((S258-T$24)*Stock*(_xlfn.NORM.INV(RAND(),stock_ave,stock_std))+(S258-T$24)*Bonds*(_xlfn.NORM.INV(RAND(),bond_ave,bond_std))+(S258-T$24)*cash*(_xlfn.NORM.INV(RAND(),cash_ave,cash_std))+(S258-T$24)))</f>
        <v/>
      </c>
      <c r="U258" s="156">
        <f>IF((T258&lt;=0),0,((T258-U$24)*Stock*(_xlfn.NORM.INV(RAND(),stock_ave,stock_std))+(T258-U$24)*Bonds*(_xlfn.NORM.INV(RAND(),bond_ave,bond_std))+(T258-U$24)*cash*(_xlfn.NORM.INV(RAND(),cash_ave,cash_std))+(T258-U$24)))</f>
        <v/>
      </c>
      <c r="V258" s="156">
        <f>IF((U258&lt;=0),0,((U258-V$24)*Stock*(_xlfn.NORM.INV(RAND(),stock_ave,stock_std))+(U258-V$24)*Bonds*(_xlfn.NORM.INV(RAND(),bond_ave,bond_std))+(U258-V$24)*cash*(_xlfn.NORM.INV(RAND(),cash_ave,cash_std))+(U258-V$24)))</f>
        <v/>
      </c>
      <c r="W258" s="156">
        <f>IF((V258&lt;=0),0,((V258-W$24)*Stock*(_xlfn.NORM.INV(RAND(),stock_ave,stock_std))+(V258-W$24)*Bonds*(_xlfn.NORM.INV(RAND(),bond_ave,bond_std))+(V258-W$24)*cash*(_xlfn.NORM.INV(RAND(),cash_ave,cash_std))+(V258-W$24)))</f>
        <v/>
      </c>
      <c r="X258" s="156">
        <f>IF((W258&lt;=0),0,((W258-X$24)*Stock*(_xlfn.NORM.INV(RAND(),stock_ave,stock_std))+(W258-X$24)*Bonds*(_xlfn.NORM.INV(RAND(),bond_ave,bond_std))+(W258-X$24)*cash*(_xlfn.NORM.INV(RAND(),cash_ave,cash_std))+(W258-X$24)))</f>
        <v/>
      </c>
      <c r="Y258" s="156">
        <f>IF((X258&lt;=0),0,((X258-Y$24)*Stock*(_xlfn.NORM.INV(RAND(),stock_ave,stock_std))+(X258-Y$24)*Bonds*(_xlfn.NORM.INV(RAND(),bond_ave,bond_std))+(X258-Y$24)*cash*(_xlfn.NORM.INV(RAND(),cash_ave,cash_std))+(X258-Y$24)))</f>
        <v/>
      </c>
      <c r="Z258" s="156">
        <f>IF((Y258&lt;=0),0,((Y258-Z$24)*Stock*(_xlfn.NORM.INV(RAND(),stock_ave,stock_std))+(Y258-Z$24)*Bonds*(_xlfn.NORM.INV(RAND(),bond_ave,bond_std))+(Y258-Z$24)*cash*(_xlfn.NORM.INV(RAND(),cash_ave,cash_std))+(Y258-Z$24)))</f>
        <v/>
      </c>
      <c r="AA258" s="156">
        <f>IF((Z258&lt;=0),0,((Z258-AA$24)*Stock*(_xlfn.NORM.INV(RAND(),stock_ave,stock_std))+(Z258-AA$24)*Bonds*(_xlfn.NORM.INV(RAND(),bond_ave,bond_std))+(Z258-AA$24)*cash*(_xlfn.NORM.INV(RAND(),cash_ave,cash_std))+(Z258-AA$24)))</f>
        <v/>
      </c>
      <c r="AB258" s="156">
        <f>IF((AA258&lt;=0),0,((AA258-AB$24)*Stock*(_xlfn.NORM.INV(RAND(),stock_ave,stock_std))+(AA258-AB$24)*Bonds*(_xlfn.NORM.INV(RAND(),bond_ave,bond_std))+(AA258-AB$24)*cash*(_xlfn.NORM.INV(RAND(),cash_ave,cash_std))+(AA258-AB$24)))</f>
        <v/>
      </c>
      <c r="AC258" s="156">
        <f>IF((AB258&lt;=0),0,((AB258-AC$24)*Stock*(_xlfn.NORM.INV(RAND(),stock_ave,stock_std))+(AB258-AC$24)*Bonds*(_xlfn.NORM.INV(RAND(),bond_ave,bond_std))+(AB258-AC$24)*cash*(_xlfn.NORM.INV(RAND(),cash_ave,cash_std))+(AB258-AC$24)))</f>
        <v/>
      </c>
      <c r="AD258" s="156">
        <f>IF((AC258&lt;=0),0,((AC258-AD$24)*Stock*(_xlfn.NORM.INV(RAND(),stock_ave,stock_std))+(AC258-AD$24)*Bonds*(_xlfn.NORM.INV(RAND(),bond_ave,bond_std))+(AC258-AD$24)*cash*(_xlfn.NORM.INV(RAND(),cash_ave,cash_std))+(AC258-AD$24)))</f>
        <v/>
      </c>
      <c r="AE258" s="156">
        <f>IF((AD258&lt;=0),0,((AD258-AE$24)*Stock*(_xlfn.NORM.INV(RAND(),stock_ave,stock_std))+(AD258-AE$24)*Bonds*(_xlfn.NORM.INV(RAND(),bond_ave,bond_std))+(AD258-AE$24)*cash*(_xlfn.NORM.INV(RAND(),cash_ave,cash_std))+(AD258-AE$24)))</f>
        <v/>
      </c>
      <c r="AF258" s="156">
        <f>IF((AE258&lt;=0),0,((AE258-AF$24)*Stock*(_xlfn.NORM.INV(RAND(),stock_ave,stock_std))+(AE258-AF$24)*Bonds*(_xlfn.NORM.INV(RAND(),bond_ave,bond_std))+(AE258-AF$24)*cash*(_xlfn.NORM.INV(RAND(),cash_ave,cash_std))+(AE258-AF$24)))</f>
        <v/>
      </c>
      <c r="AG258" s="156">
        <f>IF((AF258&lt;=0),0,((AF258-AG$24)*Stock*(_xlfn.NORM.INV(RAND(),stock_ave,stock_std))+(AF258-AG$24)*Bonds*(_xlfn.NORM.INV(RAND(),bond_ave,bond_std))+(AF258-AG$24)*cash*(_xlfn.NORM.INV(RAND(),cash_ave,cash_std))+(AF258-AG$24)))</f>
        <v/>
      </c>
      <c r="AH258" s="156">
        <f>IF((AG258&lt;=0),0,((AG258-AH$24)*Stock*(_xlfn.NORM.INV(RAND(),stock_ave,stock_std))+(AG258-AH$24)*Bonds*(_xlfn.NORM.INV(RAND(),bond_ave,bond_std))+(AG258-AH$24)*cash*(_xlfn.NORM.INV(RAND(),cash_ave,cash_std))+(AG258-AH$24)))</f>
        <v/>
      </c>
      <c r="AI258" s="156">
        <f>IF((AH258&lt;=0),0,((AH258-AI$24)*Stock*(_xlfn.NORM.INV(RAND(),stock_ave,stock_std))+(AH258-AI$24)*Bonds*(_xlfn.NORM.INV(RAND(),bond_ave,bond_std))+(AH258-AI$24)*cash*(_xlfn.NORM.INV(RAND(),cash_ave,cash_std))+(AH258-AI$24)))</f>
        <v/>
      </c>
      <c r="AJ258" s="156">
        <f>IF((AI258&lt;=0),0,((AI258-AJ$24)*Stock*(_xlfn.NORM.INV(RAND(),stock_ave,stock_std))+(AI258-AJ$24)*Bonds*(_xlfn.NORM.INV(RAND(),bond_ave,bond_std))+(AI258-AJ$24)*cash*(_xlfn.NORM.INV(RAND(),cash_ave,cash_std))+(AI258-AJ$24)))</f>
        <v/>
      </c>
      <c r="AK258" s="156">
        <f>IF((AJ258&lt;=0),0,((AJ258-AK$24)*Stock*(_xlfn.NORM.INV(RAND(),stock_ave,stock_std))+(AJ258-AK$24)*Bonds*(_xlfn.NORM.INV(RAND(),bond_ave,bond_std))+(AJ258-AK$24)*cash*(_xlfn.NORM.INV(RAND(),cash_ave,cash_std))+(AJ258-AK$24)))</f>
        <v/>
      </c>
      <c r="AL258" s="156">
        <f>IF((AK258&lt;=0),0,((AK258-AL$24)*Stock*(_xlfn.NORM.INV(RAND(),stock_ave,stock_std))+(AK258-AL$24)*Bonds*(_xlfn.NORM.INV(RAND(),bond_ave,bond_std))+(AK258-AL$24)*cash*(_xlfn.NORM.INV(RAND(),cash_ave,cash_std))+(AK258-AL$24)))</f>
        <v/>
      </c>
      <c r="AM258" s="156">
        <f>IF((AL258&lt;=0),0,((AL258-AM$24)*Stock*(_xlfn.NORM.INV(RAND(),stock_ave,stock_std))+(AL258-AM$24)*Bonds*(_xlfn.NORM.INV(RAND(),bond_ave,bond_std))+(AL258-AM$24)*cash*(_xlfn.NORM.INV(RAND(),cash_ave,cash_std))+(AL258-AM$24)))</f>
        <v/>
      </c>
      <c r="AN258" s="156">
        <f>IF((AM258&lt;=0),0,((AM258-AN$24)*Stock*(_xlfn.NORM.INV(RAND(),stock_ave,stock_std))+(AM258-AN$24)*Bonds*(_xlfn.NORM.INV(RAND(),bond_ave,bond_std))+(AM258-AN$24)*cash*(_xlfn.NORM.INV(RAND(),cash_ave,cash_std))+(AM258-AN$24)))</f>
        <v/>
      </c>
      <c r="AO258" s="156">
        <f>IF((AN258&lt;=0),0,((AN258-AO$24)*Stock*(_xlfn.NORM.INV(RAND(),stock_ave,stock_std))+(AN258-AO$24)*Bonds*(_xlfn.NORM.INV(RAND(),bond_ave,bond_std))+(AN258-AO$24)*cash*(_xlfn.NORM.INV(RAND(),cash_ave,cash_std))+(AN258-AO$24)))</f>
        <v/>
      </c>
      <c r="AP258" s="156">
        <f>IF((AO258&lt;=0),0,((AO258-AP$24)*Stock*(_xlfn.NORM.INV(RAND(),stock_ave,stock_std))+(AO258-AP$24)*Bonds*(_xlfn.NORM.INV(RAND(),bond_ave,bond_std))+(AO258-AP$24)*cash*(_xlfn.NORM.INV(RAND(),cash_ave,cash_std))+(AO258-AP$24)))</f>
        <v/>
      </c>
      <c r="AQ258" s="156">
        <f>IF((AP258&lt;=0),0,((AP258-AQ$24)*Stock*(_xlfn.NORM.INV(RAND(),stock_ave,stock_std))+(AP258-AQ$24)*Bonds*(_xlfn.NORM.INV(RAND(),bond_ave,bond_std))+(AP258-AQ$24)*cash*(_xlfn.NORM.INV(RAND(),cash_ave,cash_std))+(AP258-AQ$24)))</f>
        <v/>
      </c>
      <c r="AR258" s="156">
        <f>IF((AQ258&lt;=0),0,((AQ258-AR$24)*Stock*(_xlfn.NORM.INV(RAND(),stock_ave,stock_std))+(AQ258-AR$24)*Bonds*(_xlfn.NORM.INV(RAND(),bond_ave,bond_std))+(AQ258-AR$24)*cash*(_xlfn.NORM.INV(RAND(),cash_ave,cash_std))+(AQ258-AR$24)))</f>
        <v/>
      </c>
      <c r="AS258" s="156">
        <f>IF((AR258&lt;=0),0,((AR258-AS$24)*Stock*(_xlfn.NORM.INV(RAND(),stock_ave,stock_std))+(AR258-AS$24)*Bonds*(_xlfn.NORM.INV(RAND(),bond_ave,bond_std))+(AR258-AS$24)*cash*(_xlfn.NORM.INV(RAND(),cash_ave,cash_std))+(AR258-AS$24)))</f>
        <v/>
      </c>
      <c r="AT258" s="156">
        <f>IF((AS258&lt;=0),0,((AS258-AT$24)*Stock*(_xlfn.NORM.INV(RAND(),stock_ave,stock_std))+(AS258-AT$24)*Bonds*(_xlfn.NORM.INV(RAND(),bond_ave,bond_std))+(AS258-AT$24)*cash*(_xlfn.NORM.INV(RAND(),cash_ave,cash_std))+(AS258-AT$24)))</f>
        <v/>
      </c>
      <c r="AU258" s="156">
        <f>IF((AT258&lt;=0),0,((AT258-AU$24)*Stock*(_xlfn.NORM.INV(RAND(),stock_ave,stock_std))+(AT258-AU$24)*Bonds*(_xlfn.NORM.INV(RAND(),bond_ave,bond_std))+(AT258-AU$24)*cash*(_xlfn.NORM.INV(RAND(),cash_ave,cash_std))+(AT258-AU$24)))</f>
        <v/>
      </c>
      <c r="AV258" s="156">
        <f>IF((AU258&lt;=0),0,((AU258-AV$24)*Stock*(_xlfn.NORM.INV(RAND(),stock_ave,stock_std))+(AU258-AV$24)*Bonds*(_xlfn.NORM.INV(RAND(),bond_ave,bond_std))+(AU258-AV$24)*cash*(_xlfn.NORM.INV(RAND(),cash_ave,cash_std))+(AU258-AV$24)))</f>
        <v/>
      </c>
      <c r="AW258" s="156">
        <f>IF((AV258&lt;=0),0,((AV258-AW$24)*Stock*(_xlfn.NORM.INV(RAND(),stock_ave,stock_std))+(AV258-AW$24)*Bonds*(_xlfn.NORM.INV(RAND(),bond_ave,bond_std))+(AV258-AW$24)*cash*(_xlfn.NORM.INV(RAND(),cash_ave,cash_std))+(AV258-AW$24)))</f>
        <v/>
      </c>
      <c r="AX258" s="159" t="n"/>
      <c r="AY258" s="159" t="n"/>
      <c r="AZ258" s="159" t="n"/>
      <c r="BA258" s="159" t="n"/>
      <c r="BB258" s="159" t="n"/>
    </row>
    <row r="259">
      <c r="C259" s="147" t="n"/>
      <c r="D259" s="61">
        <f>+D258-IF(D$18&gt;74,(D258/D$25)*$C$10)</f>
        <v/>
      </c>
      <c r="E259" s="61">
        <f>+E258-IF(E$18&gt;74,(E258/E$25)*$C$10)</f>
        <v/>
      </c>
      <c r="F259" s="61">
        <f>+F258-IF(F$18&gt;74,(F258/F$25)*$C$10)</f>
        <v/>
      </c>
      <c r="G259" s="61">
        <f>+G258-IF(G$18&gt;74,(G258/G$25)*$C$10)</f>
        <v/>
      </c>
      <c r="H259" s="61">
        <f>+H258-IF(H$18&gt;74,(H258/H$25)*$C$10)</f>
        <v/>
      </c>
      <c r="I259" s="61">
        <f>+I258-IF(I$18&gt;74,(I258/I$25)*$C$10)</f>
        <v/>
      </c>
      <c r="J259" s="61">
        <f>+J258-IF(J$18&gt;74,(J258/J$25)*$C$10)</f>
        <v/>
      </c>
      <c r="K259" s="61">
        <f>+K258-IF(K$18&gt;74,(K258/K$25)*$C$10)</f>
        <v/>
      </c>
      <c r="L259" s="61">
        <f>+L258-IF(L$18&gt;74,(L258/L$25)*$C$10)</f>
        <v/>
      </c>
      <c r="M259" s="61">
        <f>+M258-IF(M$18&gt;74,(M258/M$25)*$C$10)</f>
        <v/>
      </c>
      <c r="N259" s="61">
        <f>+N258-IF(N$18&gt;74,(N258/N$25)*$C$10)</f>
        <v/>
      </c>
      <c r="O259" s="61">
        <f>+O258-IF(O$18&gt;74,(O258/O$25)*$C$10)</f>
        <v/>
      </c>
      <c r="P259" s="61">
        <f>+P258-IF(P$18&gt;74,(P258/P$25)*$C$10)</f>
        <v/>
      </c>
      <c r="Q259" s="61">
        <f>+Q258-IF(Q$18&gt;74,(Q258/Q$25)*$C$10)</f>
        <v/>
      </c>
      <c r="R259" s="61">
        <f>+R258-IF(R$18&gt;74,(R258/R$25)*$C$10)</f>
        <v/>
      </c>
      <c r="S259" s="61">
        <f>+S258-IF(S$18&gt;74,(S258/S$25)*$C$10)</f>
        <v/>
      </c>
      <c r="T259" s="61">
        <f>+T258-IF(T$18&gt;74,(T258/T$25)*$C$10)</f>
        <v/>
      </c>
      <c r="U259" s="61">
        <f>+U258-IF(U$18&gt;74,(U258/U$25)*$C$10)</f>
        <v/>
      </c>
      <c r="V259" s="61">
        <f>+V258-IF(V$18&gt;74,(V258/V$25)*$C$10)</f>
        <v/>
      </c>
      <c r="W259" s="61">
        <f>+W258-IF(W$18&gt;74,(W258/W$25)*$C$10)</f>
        <v/>
      </c>
      <c r="X259" s="61">
        <f>+X258-IF(X$18&gt;74,(X258/X$25)*$C$10)</f>
        <v/>
      </c>
      <c r="Y259" s="61">
        <f>+Y258-IF(Y$18&gt;74,(Y258/Y$25)*$C$10)</f>
        <v/>
      </c>
      <c r="Z259" s="61">
        <f>+Z258-IF(Z$18&gt;74,(Z258/Z$25)*$C$10)</f>
        <v/>
      </c>
      <c r="AA259" s="61">
        <f>+AA258-IF(AA$18&gt;74,(AA258/AA$25)*$C$10)</f>
        <v/>
      </c>
      <c r="AB259" s="61">
        <f>+AB258-IF(AB$18&gt;74,(AB258/AB$25)*$C$10)</f>
        <v/>
      </c>
      <c r="AC259" s="61">
        <f>+AC258-IF(AC$18&gt;74,(AC258/AC$25)*$C$10)</f>
        <v/>
      </c>
      <c r="AD259" s="61">
        <f>+AD258-IF(AD$18&gt;74,(AD258/AD$25)*$C$10)</f>
        <v/>
      </c>
      <c r="AE259" s="61">
        <f>+AE258-IF(AE$18&gt;74,(AE258/AE$25)*$C$10)</f>
        <v/>
      </c>
      <c r="AF259" s="61">
        <f>+AF258-IF(AF$18&gt;74,(AF258/AF$25)*$C$10)</f>
        <v/>
      </c>
      <c r="AG259" s="61">
        <f>+AG258-IF(AG$18&gt;74,(AG258/AG$25)*$C$10)</f>
        <v/>
      </c>
      <c r="AH259" s="61">
        <f>+AH258-IF(AH$18&gt;74,(AH258/AH$25)*$C$10)</f>
        <v/>
      </c>
      <c r="AI259" s="61">
        <f>+AI258-IF(AI$18&gt;74,(AI258/AI$25)*$C$10)</f>
        <v/>
      </c>
      <c r="AJ259" s="61">
        <f>+AJ258-IF(AJ$18&gt;74,(AJ258/AJ$25)*$C$10)</f>
        <v/>
      </c>
      <c r="AK259" s="61">
        <f>+AK258-IF(AK$18&gt;74,(AK258/AK$25)*$C$10)</f>
        <v/>
      </c>
      <c r="AL259" s="61">
        <f>+AL258-IF(AL$18&gt;74,(AL258/AL$25)*$C$10)</f>
        <v/>
      </c>
      <c r="AM259" s="61">
        <f>+AM258-IF(AM$18&gt;74,(AM258/AM$25)*$C$10)</f>
        <v/>
      </c>
      <c r="AN259" s="61">
        <f>+AN258-IF(AN$18&gt;74,(AN258/AN$25)*$C$10)</f>
        <v/>
      </c>
      <c r="AO259" s="61">
        <f>+AO258-IF(AO$18&gt;74,(AO258/AO$25)*$C$10)</f>
        <v/>
      </c>
      <c r="AP259" s="61">
        <f>+AP258-IF(AP$18&gt;74,(AP258/AP$25)*$C$10)</f>
        <v/>
      </c>
      <c r="AQ259" s="61">
        <f>+AQ258-IF(AQ$18&gt;74,(AQ258/AQ$25)*$C$10)</f>
        <v/>
      </c>
      <c r="AR259" s="61">
        <f>+AR258-IF(AR$18&gt;74,(AR258/AR$25)*$C$10)</f>
        <v/>
      </c>
      <c r="AS259" s="61">
        <f>+AS258-IF(AS$18&gt;74,(AS258/AS$25)*$C$10)</f>
        <v/>
      </c>
      <c r="AT259" s="61">
        <f>+AT258-IF(AT$18&gt;74,(AT258/AT$25)*$C$10)</f>
        <v/>
      </c>
      <c r="AU259" s="61">
        <f>+AU258-IF(AU$18&gt;74,(AU258/AU$25)*$C$10)</f>
        <v/>
      </c>
      <c r="AV259" s="61">
        <f>+AV258-IF(AV$18&gt;74,(AV258/AV$25)*$C$10)</f>
        <v/>
      </c>
      <c r="AW259" s="61">
        <f>+AW258-IF(AW$18&gt;74,(AW258/AW$25)*$C$10)</f>
        <v/>
      </c>
      <c r="AX259" s="35">
        <f>IF(AW259&gt;0,1,0)</f>
        <v/>
      </c>
      <c r="AY259" s="35">
        <f>IF(AL259&gt;0,1,0)</f>
        <v/>
      </c>
      <c r="AZ259" s="35">
        <f>IF(AG259&gt;0,1,0)</f>
        <v/>
      </c>
      <c r="BA259" s="35">
        <f>IF(AB259&gt;0,1,0)</f>
        <v/>
      </c>
      <c r="BB259" s="35">
        <f>IF(W259&gt;0,1,0)</f>
        <v/>
      </c>
    </row>
    <row r="260">
      <c r="B260" s="154" t="inlineStr">
        <is>
          <t>trial 117</t>
        </is>
      </c>
      <c r="C260" s="155">
        <f>+start-$C$24</f>
        <v/>
      </c>
      <c r="D260" s="156">
        <f>IF((C260&lt;=0),0,((C260-D$24)*Stock*(_xlfn.NORM.INV(RAND(),stock_ave,stock_std))+(C260-D$24)*Bonds*(_xlfn.NORM.INV(RAND(),bond_ave,bond_std))+(C260-D$24)*cash*(_xlfn.NORM.INV(RAND(),cash_ave,cash_std))+(C260-D$24)))</f>
        <v/>
      </c>
      <c r="E260" s="156">
        <f>IF((D260&lt;=0),0,((D260-E$24)*Stock*(_xlfn.NORM.INV(RAND(),stock_ave,stock_std))+(D260-E$24)*Bonds*(_xlfn.NORM.INV(RAND(),bond_ave,bond_std))+(D260-E$24)*cash*(_xlfn.NORM.INV(RAND(),cash_ave,cash_std))+(D260-E$24)))</f>
        <v/>
      </c>
      <c r="F260" s="156">
        <f>IF((E260&lt;=0),0,((E260-F$24)*Stock*(_xlfn.NORM.INV(RAND(),stock_ave,stock_std))+(E260-F$24)*Bonds*(_xlfn.NORM.INV(RAND(),bond_ave,bond_std))+(E260-F$24)*cash*(_xlfn.NORM.INV(RAND(),cash_ave,cash_std))+(E260-F$24)))</f>
        <v/>
      </c>
      <c r="G260" s="156">
        <f>IF((F260&lt;=0),0,((F260-G$24)*Stock*(_xlfn.NORM.INV(RAND(),stock_ave,stock_std))+(F260-G$24)*Bonds*(_xlfn.NORM.INV(RAND(),bond_ave,bond_std))+(F260-G$24)*cash*(_xlfn.NORM.INV(RAND(),cash_ave,cash_std))+(F260-G$24)))</f>
        <v/>
      </c>
      <c r="H260" s="156">
        <f>IF((G260&lt;=0),0,((G260-H$24)*Stock*(_xlfn.NORM.INV(RAND(),stock_ave,stock_std))+(G260-H$24)*Bonds*(_xlfn.NORM.INV(RAND(),bond_ave,bond_std))+(G260-H$24)*cash*(_xlfn.NORM.INV(RAND(),cash_ave,cash_std))+(G260-H$24)))</f>
        <v/>
      </c>
      <c r="I260" s="156">
        <f>IF((H260&lt;=0),0,((H260-I$24)*Stock*(_xlfn.NORM.INV(RAND(),stock_ave,stock_std))+(H260-I$24)*Bonds*(_xlfn.NORM.INV(RAND(),bond_ave,bond_std))+(H260-I$24)*cash*(_xlfn.NORM.INV(RAND(),cash_ave,cash_std))+(H260-I$24)))</f>
        <v/>
      </c>
      <c r="J260" s="156">
        <f>IF((I260&lt;=0),0,((I260-J$24)*Stock*(_xlfn.NORM.INV(RAND(),stock_ave,stock_std))+(I260-J$24)*Bonds*(_xlfn.NORM.INV(RAND(),bond_ave,bond_std))+(I260-J$24)*cash*(_xlfn.NORM.INV(RAND(),cash_ave,cash_std))+(I260-J$24)))</f>
        <v/>
      </c>
      <c r="K260" s="156">
        <f>IF((J260&lt;=0),0,((J260-K$24)*Stock*(_xlfn.NORM.INV(RAND(),stock_ave,stock_std))+(J260-K$24)*Bonds*(_xlfn.NORM.INV(RAND(),bond_ave,bond_std))+(J260-K$24)*cash*(_xlfn.NORM.INV(RAND(),cash_ave,cash_std))+(J260-K$24)))</f>
        <v/>
      </c>
      <c r="L260" s="156">
        <f>IF((K260&lt;=0),0,((K260-L$24)*Stock*(_xlfn.NORM.INV(RAND(),stock_ave,stock_std))+(K260-L$24)*Bonds*(_xlfn.NORM.INV(RAND(),bond_ave,bond_std))+(K260-L$24)*cash*(_xlfn.NORM.INV(RAND(),cash_ave,cash_std))+(K260-L$24)))</f>
        <v/>
      </c>
      <c r="M260" s="156">
        <f>IF((L260&lt;=0),0,((L260-M$24)*Stock*(_xlfn.NORM.INV(RAND(),stock_ave,stock_std))+(L260-M$24)*Bonds*(_xlfn.NORM.INV(RAND(),bond_ave,bond_std))+(L260-M$24)*cash*(_xlfn.NORM.INV(RAND(),cash_ave,cash_std))+(L260-M$24)))</f>
        <v/>
      </c>
      <c r="N260" s="156">
        <f>IF((M260&lt;=0),0,((M260-N$24)*Stock*(_xlfn.NORM.INV(RAND(),stock_ave,stock_std))+(M260-N$24)*Bonds*(_xlfn.NORM.INV(RAND(),bond_ave,bond_std))+(M260-N$24)*cash*(_xlfn.NORM.INV(RAND(),cash_ave,cash_std))+(M260-N$24)))</f>
        <v/>
      </c>
      <c r="O260" s="156">
        <f>IF((N260&lt;=0),0,((N260-O$24)*Stock*(_xlfn.NORM.INV(RAND(),stock_ave,stock_std))+(N260-O$24)*Bonds*(_xlfn.NORM.INV(RAND(),bond_ave,bond_std))+(N260-O$24)*cash*(_xlfn.NORM.INV(RAND(),cash_ave,cash_std))+(N260-O$24)))</f>
        <v/>
      </c>
      <c r="P260" s="156">
        <f>IF((O260&lt;=0),0,((O260-P$24)*Stock*(_xlfn.NORM.INV(RAND(),stock_ave,stock_std))+(O260-P$24)*Bonds*(_xlfn.NORM.INV(RAND(),bond_ave,bond_std))+(O260-P$24)*cash*(_xlfn.NORM.INV(RAND(),cash_ave,cash_std))+(O260-P$24)))</f>
        <v/>
      </c>
      <c r="Q260" s="156">
        <f>IF((P260&lt;=0),0,((P260-Q$24)*Stock*(_xlfn.NORM.INV(RAND(),stock_ave,stock_std))+(P260-Q$24)*Bonds*(_xlfn.NORM.INV(RAND(),bond_ave,bond_std))+(P260-Q$24)*cash*(_xlfn.NORM.INV(RAND(),cash_ave,cash_std))+(P260-Q$24)))</f>
        <v/>
      </c>
      <c r="R260" s="156">
        <f>IF((Q260&lt;=0),0,((Q260-R$24)*Stock*(_xlfn.NORM.INV(RAND(),stock_ave,stock_std))+(Q260-R$24)*Bonds*(_xlfn.NORM.INV(RAND(),bond_ave,bond_std))+(Q260-R$24)*cash*(_xlfn.NORM.INV(RAND(),cash_ave,cash_std))+(Q260-R$24)))</f>
        <v/>
      </c>
      <c r="S260" s="156">
        <f>IF((R260&lt;=0),0,((R260-S$24)*Stock*(_xlfn.NORM.INV(RAND(),stock_ave,stock_std))+(R260-S$24)*Bonds*(_xlfn.NORM.INV(RAND(),bond_ave,bond_std))+(R260-S$24)*cash*(_xlfn.NORM.INV(RAND(),cash_ave,cash_std))+(R260-S$24)))</f>
        <v/>
      </c>
      <c r="T260" s="156">
        <f>IF((S260&lt;=0),0,((S260-T$24)*Stock*(_xlfn.NORM.INV(RAND(),stock_ave,stock_std))+(S260-T$24)*Bonds*(_xlfn.NORM.INV(RAND(),bond_ave,bond_std))+(S260-T$24)*cash*(_xlfn.NORM.INV(RAND(),cash_ave,cash_std))+(S260-T$24)))</f>
        <v/>
      </c>
      <c r="U260" s="156">
        <f>IF((T260&lt;=0),0,((T260-U$24)*Stock*(_xlfn.NORM.INV(RAND(),stock_ave,stock_std))+(T260-U$24)*Bonds*(_xlfn.NORM.INV(RAND(),bond_ave,bond_std))+(T260-U$24)*cash*(_xlfn.NORM.INV(RAND(),cash_ave,cash_std))+(T260-U$24)))</f>
        <v/>
      </c>
      <c r="V260" s="156">
        <f>IF((U260&lt;=0),0,((U260-V$24)*Stock*(_xlfn.NORM.INV(RAND(),stock_ave,stock_std))+(U260-V$24)*Bonds*(_xlfn.NORM.INV(RAND(),bond_ave,bond_std))+(U260-V$24)*cash*(_xlfn.NORM.INV(RAND(),cash_ave,cash_std))+(U260-V$24)))</f>
        <v/>
      </c>
      <c r="W260" s="156">
        <f>IF((V260&lt;=0),0,((V260-W$24)*Stock*(_xlfn.NORM.INV(RAND(),stock_ave,stock_std))+(V260-W$24)*Bonds*(_xlfn.NORM.INV(RAND(),bond_ave,bond_std))+(V260-W$24)*cash*(_xlfn.NORM.INV(RAND(),cash_ave,cash_std))+(V260-W$24)))</f>
        <v/>
      </c>
      <c r="X260" s="156">
        <f>IF((W260&lt;=0),0,((W260-X$24)*Stock*(_xlfn.NORM.INV(RAND(),stock_ave,stock_std))+(W260-X$24)*Bonds*(_xlfn.NORM.INV(RAND(),bond_ave,bond_std))+(W260-X$24)*cash*(_xlfn.NORM.INV(RAND(),cash_ave,cash_std))+(W260-X$24)))</f>
        <v/>
      </c>
      <c r="Y260" s="156">
        <f>IF((X260&lt;=0),0,((X260-Y$24)*Stock*(_xlfn.NORM.INV(RAND(),stock_ave,stock_std))+(X260-Y$24)*Bonds*(_xlfn.NORM.INV(RAND(),bond_ave,bond_std))+(X260-Y$24)*cash*(_xlfn.NORM.INV(RAND(),cash_ave,cash_std))+(X260-Y$24)))</f>
        <v/>
      </c>
      <c r="Z260" s="156">
        <f>IF((Y260&lt;=0),0,((Y260-Z$24)*Stock*(_xlfn.NORM.INV(RAND(),stock_ave,stock_std))+(Y260-Z$24)*Bonds*(_xlfn.NORM.INV(RAND(),bond_ave,bond_std))+(Y260-Z$24)*cash*(_xlfn.NORM.INV(RAND(),cash_ave,cash_std))+(Y260-Z$24)))</f>
        <v/>
      </c>
      <c r="AA260" s="156">
        <f>IF((Z260&lt;=0),0,((Z260-AA$24)*Stock*(_xlfn.NORM.INV(RAND(),stock_ave,stock_std))+(Z260-AA$24)*Bonds*(_xlfn.NORM.INV(RAND(),bond_ave,bond_std))+(Z260-AA$24)*cash*(_xlfn.NORM.INV(RAND(),cash_ave,cash_std))+(Z260-AA$24)))</f>
        <v/>
      </c>
      <c r="AB260" s="156">
        <f>IF((AA260&lt;=0),0,((AA260-AB$24)*Stock*(_xlfn.NORM.INV(RAND(),stock_ave,stock_std))+(AA260-AB$24)*Bonds*(_xlfn.NORM.INV(RAND(),bond_ave,bond_std))+(AA260-AB$24)*cash*(_xlfn.NORM.INV(RAND(),cash_ave,cash_std))+(AA260-AB$24)))</f>
        <v/>
      </c>
      <c r="AC260" s="156">
        <f>IF((AB260&lt;=0),0,((AB260-AC$24)*Stock*(_xlfn.NORM.INV(RAND(),stock_ave,stock_std))+(AB260-AC$24)*Bonds*(_xlfn.NORM.INV(RAND(),bond_ave,bond_std))+(AB260-AC$24)*cash*(_xlfn.NORM.INV(RAND(),cash_ave,cash_std))+(AB260-AC$24)))</f>
        <v/>
      </c>
      <c r="AD260" s="156">
        <f>IF((AC260&lt;=0),0,((AC260-AD$24)*Stock*(_xlfn.NORM.INV(RAND(),stock_ave,stock_std))+(AC260-AD$24)*Bonds*(_xlfn.NORM.INV(RAND(),bond_ave,bond_std))+(AC260-AD$24)*cash*(_xlfn.NORM.INV(RAND(),cash_ave,cash_std))+(AC260-AD$24)))</f>
        <v/>
      </c>
      <c r="AE260" s="156">
        <f>IF((AD260&lt;=0),0,((AD260-AE$24)*Stock*(_xlfn.NORM.INV(RAND(),stock_ave,stock_std))+(AD260-AE$24)*Bonds*(_xlfn.NORM.INV(RAND(),bond_ave,bond_std))+(AD260-AE$24)*cash*(_xlfn.NORM.INV(RAND(),cash_ave,cash_std))+(AD260-AE$24)))</f>
        <v/>
      </c>
      <c r="AF260" s="156">
        <f>IF((AE260&lt;=0),0,((AE260-AF$24)*Stock*(_xlfn.NORM.INV(RAND(),stock_ave,stock_std))+(AE260-AF$24)*Bonds*(_xlfn.NORM.INV(RAND(),bond_ave,bond_std))+(AE260-AF$24)*cash*(_xlfn.NORM.INV(RAND(),cash_ave,cash_std))+(AE260-AF$24)))</f>
        <v/>
      </c>
      <c r="AG260" s="156">
        <f>IF((AF260&lt;=0),0,((AF260-AG$24)*Stock*(_xlfn.NORM.INV(RAND(),stock_ave,stock_std))+(AF260-AG$24)*Bonds*(_xlfn.NORM.INV(RAND(),bond_ave,bond_std))+(AF260-AG$24)*cash*(_xlfn.NORM.INV(RAND(),cash_ave,cash_std))+(AF260-AG$24)))</f>
        <v/>
      </c>
      <c r="AH260" s="156">
        <f>IF((AG260&lt;=0),0,((AG260-AH$24)*Stock*(_xlfn.NORM.INV(RAND(),stock_ave,stock_std))+(AG260-AH$24)*Bonds*(_xlfn.NORM.INV(RAND(),bond_ave,bond_std))+(AG260-AH$24)*cash*(_xlfn.NORM.INV(RAND(),cash_ave,cash_std))+(AG260-AH$24)))</f>
        <v/>
      </c>
      <c r="AI260" s="156">
        <f>IF((AH260&lt;=0),0,((AH260-AI$24)*Stock*(_xlfn.NORM.INV(RAND(),stock_ave,stock_std))+(AH260-AI$24)*Bonds*(_xlfn.NORM.INV(RAND(),bond_ave,bond_std))+(AH260-AI$24)*cash*(_xlfn.NORM.INV(RAND(),cash_ave,cash_std))+(AH260-AI$24)))</f>
        <v/>
      </c>
      <c r="AJ260" s="156">
        <f>IF((AI260&lt;=0),0,((AI260-AJ$24)*Stock*(_xlfn.NORM.INV(RAND(),stock_ave,stock_std))+(AI260-AJ$24)*Bonds*(_xlfn.NORM.INV(RAND(),bond_ave,bond_std))+(AI260-AJ$24)*cash*(_xlfn.NORM.INV(RAND(),cash_ave,cash_std))+(AI260-AJ$24)))</f>
        <v/>
      </c>
      <c r="AK260" s="156">
        <f>IF((AJ260&lt;=0),0,((AJ260-AK$24)*Stock*(_xlfn.NORM.INV(RAND(),stock_ave,stock_std))+(AJ260-AK$24)*Bonds*(_xlfn.NORM.INV(RAND(),bond_ave,bond_std))+(AJ260-AK$24)*cash*(_xlfn.NORM.INV(RAND(),cash_ave,cash_std))+(AJ260-AK$24)))</f>
        <v/>
      </c>
      <c r="AL260" s="156">
        <f>IF((AK260&lt;=0),0,((AK260-AL$24)*Stock*(_xlfn.NORM.INV(RAND(),stock_ave,stock_std))+(AK260-AL$24)*Bonds*(_xlfn.NORM.INV(RAND(),bond_ave,bond_std))+(AK260-AL$24)*cash*(_xlfn.NORM.INV(RAND(),cash_ave,cash_std))+(AK260-AL$24)))</f>
        <v/>
      </c>
      <c r="AM260" s="156">
        <f>IF((AL260&lt;=0),0,((AL260-AM$24)*Stock*(_xlfn.NORM.INV(RAND(),stock_ave,stock_std))+(AL260-AM$24)*Bonds*(_xlfn.NORM.INV(RAND(),bond_ave,bond_std))+(AL260-AM$24)*cash*(_xlfn.NORM.INV(RAND(),cash_ave,cash_std))+(AL260-AM$24)))</f>
        <v/>
      </c>
      <c r="AN260" s="156">
        <f>IF((AM260&lt;=0),0,((AM260-AN$24)*Stock*(_xlfn.NORM.INV(RAND(),stock_ave,stock_std))+(AM260-AN$24)*Bonds*(_xlfn.NORM.INV(RAND(),bond_ave,bond_std))+(AM260-AN$24)*cash*(_xlfn.NORM.INV(RAND(),cash_ave,cash_std))+(AM260-AN$24)))</f>
        <v/>
      </c>
      <c r="AO260" s="156">
        <f>IF((AN260&lt;=0),0,((AN260-AO$24)*Stock*(_xlfn.NORM.INV(RAND(),stock_ave,stock_std))+(AN260-AO$24)*Bonds*(_xlfn.NORM.INV(RAND(),bond_ave,bond_std))+(AN260-AO$24)*cash*(_xlfn.NORM.INV(RAND(),cash_ave,cash_std))+(AN260-AO$24)))</f>
        <v/>
      </c>
      <c r="AP260" s="156">
        <f>IF((AO260&lt;=0),0,((AO260-AP$24)*Stock*(_xlfn.NORM.INV(RAND(),stock_ave,stock_std))+(AO260-AP$24)*Bonds*(_xlfn.NORM.INV(RAND(),bond_ave,bond_std))+(AO260-AP$24)*cash*(_xlfn.NORM.INV(RAND(),cash_ave,cash_std))+(AO260-AP$24)))</f>
        <v/>
      </c>
      <c r="AQ260" s="156">
        <f>IF((AP260&lt;=0),0,((AP260-AQ$24)*Stock*(_xlfn.NORM.INV(RAND(),stock_ave,stock_std))+(AP260-AQ$24)*Bonds*(_xlfn.NORM.INV(RAND(),bond_ave,bond_std))+(AP260-AQ$24)*cash*(_xlfn.NORM.INV(RAND(),cash_ave,cash_std))+(AP260-AQ$24)))</f>
        <v/>
      </c>
      <c r="AR260" s="156">
        <f>IF((AQ260&lt;=0),0,((AQ260-AR$24)*Stock*(_xlfn.NORM.INV(RAND(),stock_ave,stock_std))+(AQ260-AR$24)*Bonds*(_xlfn.NORM.INV(RAND(),bond_ave,bond_std))+(AQ260-AR$24)*cash*(_xlfn.NORM.INV(RAND(),cash_ave,cash_std))+(AQ260-AR$24)))</f>
        <v/>
      </c>
      <c r="AS260" s="156">
        <f>IF((AR260&lt;=0),0,((AR260-AS$24)*Stock*(_xlfn.NORM.INV(RAND(),stock_ave,stock_std))+(AR260-AS$24)*Bonds*(_xlfn.NORM.INV(RAND(),bond_ave,bond_std))+(AR260-AS$24)*cash*(_xlfn.NORM.INV(RAND(),cash_ave,cash_std))+(AR260-AS$24)))</f>
        <v/>
      </c>
      <c r="AT260" s="156">
        <f>IF((AS260&lt;=0),0,((AS260-AT$24)*Stock*(_xlfn.NORM.INV(RAND(),stock_ave,stock_std))+(AS260-AT$24)*Bonds*(_xlfn.NORM.INV(RAND(),bond_ave,bond_std))+(AS260-AT$24)*cash*(_xlfn.NORM.INV(RAND(),cash_ave,cash_std))+(AS260-AT$24)))</f>
        <v/>
      </c>
      <c r="AU260" s="156">
        <f>IF((AT260&lt;=0),0,((AT260-AU$24)*Stock*(_xlfn.NORM.INV(RAND(),stock_ave,stock_std))+(AT260-AU$24)*Bonds*(_xlfn.NORM.INV(RAND(),bond_ave,bond_std))+(AT260-AU$24)*cash*(_xlfn.NORM.INV(RAND(),cash_ave,cash_std))+(AT260-AU$24)))</f>
        <v/>
      </c>
      <c r="AV260" s="156">
        <f>IF((AU260&lt;=0),0,((AU260-AV$24)*Stock*(_xlfn.NORM.INV(RAND(),stock_ave,stock_std))+(AU260-AV$24)*Bonds*(_xlfn.NORM.INV(RAND(),bond_ave,bond_std))+(AU260-AV$24)*cash*(_xlfn.NORM.INV(RAND(),cash_ave,cash_std))+(AU260-AV$24)))</f>
        <v/>
      </c>
      <c r="AW260" s="156">
        <f>IF((AV260&lt;=0),0,((AV260-AW$24)*Stock*(_xlfn.NORM.INV(RAND(),stock_ave,stock_std))+(AV260-AW$24)*Bonds*(_xlfn.NORM.INV(RAND(),bond_ave,bond_std))+(AV260-AW$24)*cash*(_xlfn.NORM.INV(RAND(),cash_ave,cash_std))+(AV260-AW$24)))</f>
        <v/>
      </c>
      <c r="AX260" s="159" t="n"/>
      <c r="AY260" s="159" t="n"/>
      <c r="AZ260" s="159" t="n"/>
      <c r="BA260" s="159" t="n"/>
      <c r="BB260" s="159" t="n"/>
    </row>
    <row r="261">
      <c r="C261" s="147" t="n"/>
      <c r="D261" s="61">
        <f>+D260-IF(D$18&gt;74,(D260/D$25)*$C$10)</f>
        <v/>
      </c>
      <c r="E261" s="61">
        <f>+E260-IF(E$18&gt;74,(E260/E$25)*$C$10)</f>
        <v/>
      </c>
      <c r="F261" s="61">
        <f>+F260-IF(F$18&gt;74,(F260/F$25)*$C$10)</f>
        <v/>
      </c>
      <c r="G261" s="61">
        <f>+G260-IF(G$18&gt;74,(G260/G$25)*$C$10)</f>
        <v/>
      </c>
      <c r="H261" s="61">
        <f>+H260-IF(H$18&gt;74,(H260/H$25)*$C$10)</f>
        <v/>
      </c>
      <c r="I261" s="61">
        <f>+I260-IF(I$18&gt;74,(I260/I$25)*$C$10)</f>
        <v/>
      </c>
      <c r="J261" s="61">
        <f>+J260-IF(J$18&gt;74,(J260/J$25)*$C$10)</f>
        <v/>
      </c>
      <c r="K261" s="61">
        <f>+K260-IF(K$18&gt;74,(K260/K$25)*$C$10)</f>
        <v/>
      </c>
      <c r="L261" s="61">
        <f>+L260-IF(L$18&gt;74,(L260/L$25)*$C$10)</f>
        <v/>
      </c>
      <c r="M261" s="61">
        <f>+M260-IF(M$18&gt;74,(M260/M$25)*$C$10)</f>
        <v/>
      </c>
      <c r="N261" s="61">
        <f>+N260-IF(N$18&gt;74,(N260/N$25)*$C$10)</f>
        <v/>
      </c>
      <c r="O261" s="61">
        <f>+O260-IF(O$18&gt;74,(O260/O$25)*$C$10)</f>
        <v/>
      </c>
      <c r="P261" s="61">
        <f>+P260-IF(P$18&gt;74,(P260/P$25)*$C$10)</f>
        <v/>
      </c>
      <c r="Q261" s="61">
        <f>+Q260-IF(Q$18&gt;74,(Q260/Q$25)*$C$10)</f>
        <v/>
      </c>
      <c r="R261" s="61">
        <f>+R260-IF(R$18&gt;74,(R260/R$25)*$C$10)</f>
        <v/>
      </c>
      <c r="S261" s="61">
        <f>+S260-IF(S$18&gt;74,(S260/S$25)*$C$10)</f>
        <v/>
      </c>
      <c r="T261" s="61">
        <f>+T260-IF(T$18&gt;74,(T260/T$25)*$C$10)</f>
        <v/>
      </c>
      <c r="U261" s="61">
        <f>+U260-IF(U$18&gt;74,(U260/U$25)*$C$10)</f>
        <v/>
      </c>
      <c r="V261" s="61">
        <f>+V260-IF(V$18&gt;74,(V260/V$25)*$C$10)</f>
        <v/>
      </c>
      <c r="W261" s="61">
        <f>+W260-IF(W$18&gt;74,(W260/W$25)*$C$10)</f>
        <v/>
      </c>
      <c r="X261" s="61">
        <f>+X260-IF(X$18&gt;74,(X260/X$25)*$C$10)</f>
        <v/>
      </c>
      <c r="Y261" s="61">
        <f>+Y260-IF(Y$18&gt;74,(Y260/Y$25)*$C$10)</f>
        <v/>
      </c>
      <c r="Z261" s="61">
        <f>+Z260-IF(Z$18&gt;74,(Z260/Z$25)*$C$10)</f>
        <v/>
      </c>
      <c r="AA261" s="61">
        <f>+AA260-IF(AA$18&gt;74,(AA260/AA$25)*$C$10)</f>
        <v/>
      </c>
      <c r="AB261" s="61">
        <f>+AB260-IF(AB$18&gt;74,(AB260/AB$25)*$C$10)</f>
        <v/>
      </c>
      <c r="AC261" s="61">
        <f>+AC260-IF(AC$18&gt;74,(AC260/AC$25)*$C$10)</f>
        <v/>
      </c>
      <c r="AD261" s="61">
        <f>+AD260-IF(AD$18&gt;74,(AD260/AD$25)*$C$10)</f>
        <v/>
      </c>
      <c r="AE261" s="61">
        <f>+AE260-IF(AE$18&gt;74,(AE260/AE$25)*$C$10)</f>
        <v/>
      </c>
      <c r="AF261" s="61">
        <f>+AF260-IF(AF$18&gt;74,(AF260/AF$25)*$C$10)</f>
        <v/>
      </c>
      <c r="AG261" s="61">
        <f>+AG260-IF(AG$18&gt;74,(AG260/AG$25)*$C$10)</f>
        <v/>
      </c>
      <c r="AH261" s="61">
        <f>+AH260-IF(AH$18&gt;74,(AH260/AH$25)*$C$10)</f>
        <v/>
      </c>
      <c r="AI261" s="61">
        <f>+AI260-IF(AI$18&gt;74,(AI260/AI$25)*$C$10)</f>
        <v/>
      </c>
      <c r="AJ261" s="61">
        <f>+AJ260-IF(AJ$18&gt;74,(AJ260/AJ$25)*$C$10)</f>
        <v/>
      </c>
      <c r="AK261" s="61">
        <f>+AK260-IF(AK$18&gt;74,(AK260/AK$25)*$C$10)</f>
        <v/>
      </c>
      <c r="AL261" s="61">
        <f>+AL260-IF(AL$18&gt;74,(AL260/AL$25)*$C$10)</f>
        <v/>
      </c>
      <c r="AM261" s="61">
        <f>+AM260-IF(AM$18&gt;74,(AM260/AM$25)*$C$10)</f>
        <v/>
      </c>
      <c r="AN261" s="61">
        <f>+AN260-IF(AN$18&gt;74,(AN260/AN$25)*$C$10)</f>
        <v/>
      </c>
      <c r="AO261" s="61">
        <f>+AO260-IF(AO$18&gt;74,(AO260/AO$25)*$C$10)</f>
        <v/>
      </c>
      <c r="AP261" s="61">
        <f>+AP260-IF(AP$18&gt;74,(AP260/AP$25)*$C$10)</f>
        <v/>
      </c>
      <c r="AQ261" s="61">
        <f>+AQ260-IF(AQ$18&gt;74,(AQ260/AQ$25)*$C$10)</f>
        <v/>
      </c>
      <c r="AR261" s="61">
        <f>+AR260-IF(AR$18&gt;74,(AR260/AR$25)*$C$10)</f>
        <v/>
      </c>
      <c r="AS261" s="61">
        <f>+AS260-IF(AS$18&gt;74,(AS260/AS$25)*$C$10)</f>
        <v/>
      </c>
      <c r="AT261" s="61">
        <f>+AT260-IF(AT$18&gt;74,(AT260/AT$25)*$C$10)</f>
        <v/>
      </c>
      <c r="AU261" s="61">
        <f>+AU260-IF(AU$18&gt;74,(AU260/AU$25)*$C$10)</f>
        <v/>
      </c>
      <c r="AV261" s="61">
        <f>+AV260-IF(AV$18&gt;74,(AV260/AV$25)*$C$10)</f>
        <v/>
      </c>
      <c r="AW261" s="61">
        <f>+AW260-IF(AW$18&gt;74,(AW260/AW$25)*$C$10)</f>
        <v/>
      </c>
      <c r="AX261" s="35">
        <f>IF(AW261&gt;0,1,0)</f>
        <v/>
      </c>
      <c r="AY261" s="35">
        <f>IF(AL261&gt;0,1,0)</f>
        <v/>
      </c>
      <c r="AZ261" s="35">
        <f>IF(AG261&gt;0,1,0)</f>
        <v/>
      </c>
      <c r="BA261" s="35">
        <f>IF(AB261&gt;0,1,0)</f>
        <v/>
      </c>
      <c r="BB261" s="35">
        <f>IF(W261&gt;0,1,0)</f>
        <v/>
      </c>
    </row>
    <row r="262">
      <c r="B262" s="154" t="inlineStr">
        <is>
          <t>trial 118</t>
        </is>
      </c>
      <c r="C262" s="155">
        <f>+start-$C$24</f>
        <v/>
      </c>
      <c r="D262" s="156">
        <f>IF((C262&lt;=0),0,((C262-D$24)*Stock*(_xlfn.NORM.INV(RAND(),stock_ave,stock_std))+(C262-D$24)*Bonds*(_xlfn.NORM.INV(RAND(),bond_ave,bond_std))+(C262-D$24)*cash*(_xlfn.NORM.INV(RAND(),cash_ave,cash_std))+(C262-D$24)))</f>
        <v/>
      </c>
      <c r="E262" s="156">
        <f>IF((D262&lt;=0),0,((D262-E$24)*Stock*(_xlfn.NORM.INV(RAND(),stock_ave,stock_std))+(D262-E$24)*Bonds*(_xlfn.NORM.INV(RAND(),bond_ave,bond_std))+(D262-E$24)*cash*(_xlfn.NORM.INV(RAND(),cash_ave,cash_std))+(D262-E$24)))</f>
        <v/>
      </c>
      <c r="F262" s="156">
        <f>IF((E262&lt;=0),0,((E262-F$24)*Stock*(_xlfn.NORM.INV(RAND(),stock_ave,stock_std))+(E262-F$24)*Bonds*(_xlfn.NORM.INV(RAND(),bond_ave,bond_std))+(E262-F$24)*cash*(_xlfn.NORM.INV(RAND(),cash_ave,cash_std))+(E262-F$24)))</f>
        <v/>
      </c>
      <c r="G262" s="156">
        <f>IF((F262&lt;=0),0,((F262-G$24)*Stock*(_xlfn.NORM.INV(RAND(),stock_ave,stock_std))+(F262-G$24)*Bonds*(_xlfn.NORM.INV(RAND(),bond_ave,bond_std))+(F262-G$24)*cash*(_xlfn.NORM.INV(RAND(),cash_ave,cash_std))+(F262-G$24)))</f>
        <v/>
      </c>
      <c r="H262" s="156">
        <f>IF((G262&lt;=0),0,((G262-H$24)*Stock*(_xlfn.NORM.INV(RAND(),stock_ave,stock_std))+(G262-H$24)*Bonds*(_xlfn.NORM.INV(RAND(),bond_ave,bond_std))+(G262-H$24)*cash*(_xlfn.NORM.INV(RAND(),cash_ave,cash_std))+(G262-H$24)))</f>
        <v/>
      </c>
      <c r="I262" s="156">
        <f>IF((H262&lt;=0),0,((H262-I$24)*Stock*(_xlfn.NORM.INV(RAND(),stock_ave,stock_std))+(H262-I$24)*Bonds*(_xlfn.NORM.INV(RAND(),bond_ave,bond_std))+(H262-I$24)*cash*(_xlfn.NORM.INV(RAND(),cash_ave,cash_std))+(H262-I$24)))</f>
        <v/>
      </c>
      <c r="J262" s="156">
        <f>IF((I262&lt;=0),0,((I262-J$24)*Stock*(_xlfn.NORM.INV(RAND(),stock_ave,stock_std))+(I262-J$24)*Bonds*(_xlfn.NORM.INV(RAND(),bond_ave,bond_std))+(I262-J$24)*cash*(_xlfn.NORM.INV(RAND(),cash_ave,cash_std))+(I262-J$24)))</f>
        <v/>
      </c>
      <c r="K262" s="156">
        <f>IF((J262&lt;=0),0,((J262-K$24)*Stock*(_xlfn.NORM.INV(RAND(),stock_ave,stock_std))+(J262-K$24)*Bonds*(_xlfn.NORM.INV(RAND(),bond_ave,bond_std))+(J262-K$24)*cash*(_xlfn.NORM.INV(RAND(),cash_ave,cash_std))+(J262-K$24)))</f>
        <v/>
      </c>
      <c r="L262" s="156">
        <f>IF((K262&lt;=0),0,((K262-L$24)*Stock*(_xlfn.NORM.INV(RAND(),stock_ave,stock_std))+(K262-L$24)*Bonds*(_xlfn.NORM.INV(RAND(),bond_ave,bond_std))+(K262-L$24)*cash*(_xlfn.NORM.INV(RAND(),cash_ave,cash_std))+(K262-L$24)))</f>
        <v/>
      </c>
      <c r="M262" s="156">
        <f>IF((L262&lt;=0),0,((L262-M$24)*Stock*(_xlfn.NORM.INV(RAND(),stock_ave,stock_std))+(L262-M$24)*Bonds*(_xlfn.NORM.INV(RAND(),bond_ave,bond_std))+(L262-M$24)*cash*(_xlfn.NORM.INV(RAND(),cash_ave,cash_std))+(L262-M$24)))</f>
        <v/>
      </c>
      <c r="N262" s="156">
        <f>IF((M262&lt;=0),0,((M262-N$24)*Stock*(_xlfn.NORM.INV(RAND(),stock_ave,stock_std))+(M262-N$24)*Bonds*(_xlfn.NORM.INV(RAND(),bond_ave,bond_std))+(M262-N$24)*cash*(_xlfn.NORM.INV(RAND(),cash_ave,cash_std))+(M262-N$24)))</f>
        <v/>
      </c>
      <c r="O262" s="156">
        <f>IF((N262&lt;=0),0,((N262-O$24)*Stock*(_xlfn.NORM.INV(RAND(),stock_ave,stock_std))+(N262-O$24)*Bonds*(_xlfn.NORM.INV(RAND(),bond_ave,bond_std))+(N262-O$24)*cash*(_xlfn.NORM.INV(RAND(),cash_ave,cash_std))+(N262-O$24)))</f>
        <v/>
      </c>
      <c r="P262" s="156">
        <f>IF((O262&lt;=0),0,((O262-P$24)*Stock*(_xlfn.NORM.INV(RAND(),stock_ave,stock_std))+(O262-P$24)*Bonds*(_xlfn.NORM.INV(RAND(),bond_ave,bond_std))+(O262-P$24)*cash*(_xlfn.NORM.INV(RAND(),cash_ave,cash_std))+(O262-P$24)))</f>
        <v/>
      </c>
      <c r="Q262" s="156">
        <f>IF((P262&lt;=0),0,((P262-Q$24)*Stock*(_xlfn.NORM.INV(RAND(),stock_ave,stock_std))+(P262-Q$24)*Bonds*(_xlfn.NORM.INV(RAND(),bond_ave,bond_std))+(P262-Q$24)*cash*(_xlfn.NORM.INV(RAND(),cash_ave,cash_std))+(P262-Q$24)))</f>
        <v/>
      </c>
      <c r="R262" s="156">
        <f>IF((Q262&lt;=0),0,((Q262-R$24)*Stock*(_xlfn.NORM.INV(RAND(),stock_ave,stock_std))+(Q262-R$24)*Bonds*(_xlfn.NORM.INV(RAND(),bond_ave,bond_std))+(Q262-R$24)*cash*(_xlfn.NORM.INV(RAND(),cash_ave,cash_std))+(Q262-R$24)))</f>
        <v/>
      </c>
      <c r="S262" s="156">
        <f>IF((R262&lt;=0),0,((R262-S$24)*Stock*(_xlfn.NORM.INV(RAND(),stock_ave,stock_std))+(R262-S$24)*Bonds*(_xlfn.NORM.INV(RAND(),bond_ave,bond_std))+(R262-S$24)*cash*(_xlfn.NORM.INV(RAND(),cash_ave,cash_std))+(R262-S$24)))</f>
        <v/>
      </c>
      <c r="T262" s="156">
        <f>IF((S262&lt;=0),0,((S262-T$24)*Stock*(_xlfn.NORM.INV(RAND(),stock_ave,stock_std))+(S262-T$24)*Bonds*(_xlfn.NORM.INV(RAND(),bond_ave,bond_std))+(S262-T$24)*cash*(_xlfn.NORM.INV(RAND(),cash_ave,cash_std))+(S262-T$24)))</f>
        <v/>
      </c>
      <c r="U262" s="156">
        <f>IF((T262&lt;=0),0,((T262-U$24)*Stock*(_xlfn.NORM.INV(RAND(),stock_ave,stock_std))+(T262-U$24)*Bonds*(_xlfn.NORM.INV(RAND(),bond_ave,bond_std))+(T262-U$24)*cash*(_xlfn.NORM.INV(RAND(),cash_ave,cash_std))+(T262-U$24)))</f>
        <v/>
      </c>
      <c r="V262" s="156">
        <f>IF((U262&lt;=0),0,((U262-V$24)*Stock*(_xlfn.NORM.INV(RAND(),stock_ave,stock_std))+(U262-V$24)*Bonds*(_xlfn.NORM.INV(RAND(),bond_ave,bond_std))+(U262-V$24)*cash*(_xlfn.NORM.INV(RAND(),cash_ave,cash_std))+(U262-V$24)))</f>
        <v/>
      </c>
      <c r="W262" s="156">
        <f>IF((V262&lt;=0),0,((V262-W$24)*Stock*(_xlfn.NORM.INV(RAND(),stock_ave,stock_std))+(V262-W$24)*Bonds*(_xlfn.NORM.INV(RAND(),bond_ave,bond_std))+(V262-W$24)*cash*(_xlfn.NORM.INV(RAND(),cash_ave,cash_std))+(V262-W$24)))</f>
        <v/>
      </c>
      <c r="X262" s="156">
        <f>IF((W262&lt;=0),0,((W262-X$24)*Stock*(_xlfn.NORM.INV(RAND(),stock_ave,stock_std))+(W262-X$24)*Bonds*(_xlfn.NORM.INV(RAND(),bond_ave,bond_std))+(W262-X$24)*cash*(_xlfn.NORM.INV(RAND(),cash_ave,cash_std))+(W262-X$24)))</f>
        <v/>
      </c>
      <c r="Y262" s="156">
        <f>IF((X262&lt;=0),0,((X262-Y$24)*Stock*(_xlfn.NORM.INV(RAND(),stock_ave,stock_std))+(X262-Y$24)*Bonds*(_xlfn.NORM.INV(RAND(),bond_ave,bond_std))+(X262-Y$24)*cash*(_xlfn.NORM.INV(RAND(),cash_ave,cash_std))+(X262-Y$24)))</f>
        <v/>
      </c>
      <c r="Z262" s="156">
        <f>IF((Y262&lt;=0),0,((Y262-Z$24)*Stock*(_xlfn.NORM.INV(RAND(),stock_ave,stock_std))+(Y262-Z$24)*Bonds*(_xlfn.NORM.INV(RAND(),bond_ave,bond_std))+(Y262-Z$24)*cash*(_xlfn.NORM.INV(RAND(),cash_ave,cash_std))+(Y262-Z$24)))</f>
        <v/>
      </c>
      <c r="AA262" s="156">
        <f>IF((Z262&lt;=0),0,((Z262-AA$24)*Stock*(_xlfn.NORM.INV(RAND(),stock_ave,stock_std))+(Z262-AA$24)*Bonds*(_xlfn.NORM.INV(RAND(),bond_ave,bond_std))+(Z262-AA$24)*cash*(_xlfn.NORM.INV(RAND(),cash_ave,cash_std))+(Z262-AA$24)))</f>
        <v/>
      </c>
      <c r="AB262" s="156">
        <f>IF((AA262&lt;=0),0,((AA262-AB$24)*Stock*(_xlfn.NORM.INV(RAND(),stock_ave,stock_std))+(AA262-AB$24)*Bonds*(_xlfn.NORM.INV(RAND(),bond_ave,bond_std))+(AA262-AB$24)*cash*(_xlfn.NORM.INV(RAND(),cash_ave,cash_std))+(AA262-AB$24)))</f>
        <v/>
      </c>
      <c r="AC262" s="156">
        <f>IF((AB262&lt;=0),0,((AB262-AC$24)*Stock*(_xlfn.NORM.INV(RAND(),stock_ave,stock_std))+(AB262-AC$24)*Bonds*(_xlfn.NORM.INV(RAND(),bond_ave,bond_std))+(AB262-AC$24)*cash*(_xlfn.NORM.INV(RAND(),cash_ave,cash_std))+(AB262-AC$24)))</f>
        <v/>
      </c>
      <c r="AD262" s="156">
        <f>IF((AC262&lt;=0),0,((AC262-AD$24)*Stock*(_xlfn.NORM.INV(RAND(),stock_ave,stock_std))+(AC262-AD$24)*Bonds*(_xlfn.NORM.INV(RAND(),bond_ave,bond_std))+(AC262-AD$24)*cash*(_xlfn.NORM.INV(RAND(),cash_ave,cash_std))+(AC262-AD$24)))</f>
        <v/>
      </c>
      <c r="AE262" s="156">
        <f>IF((AD262&lt;=0),0,((AD262-AE$24)*Stock*(_xlfn.NORM.INV(RAND(),stock_ave,stock_std))+(AD262-AE$24)*Bonds*(_xlfn.NORM.INV(RAND(),bond_ave,bond_std))+(AD262-AE$24)*cash*(_xlfn.NORM.INV(RAND(),cash_ave,cash_std))+(AD262-AE$24)))</f>
        <v/>
      </c>
      <c r="AF262" s="156">
        <f>IF((AE262&lt;=0),0,((AE262-AF$24)*Stock*(_xlfn.NORM.INV(RAND(),stock_ave,stock_std))+(AE262-AF$24)*Bonds*(_xlfn.NORM.INV(RAND(),bond_ave,bond_std))+(AE262-AF$24)*cash*(_xlfn.NORM.INV(RAND(),cash_ave,cash_std))+(AE262-AF$24)))</f>
        <v/>
      </c>
      <c r="AG262" s="156">
        <f>IF((AF262&lt;=0),0,((AF262-AG$24)*Stock*(_xlfn.NORM.INV(RAND(),stock_ave,stock_std))+(AF262-AG$24)*Bonds*(_xlfn.NORM.INV(RAND(),bond_ave,bond_std))+(AF262-AG$24)*cash*(_xlfn.NORM.INV(RAND(),cash_ave,cash_std))+(AF262-AG$24)))</f>
        <v/>
      </c>
      <c r="AH262" s="156">
        <f>IF((AG262&lt;=0),0,((AG262-AH$24)*Stock*(_xlfn.NORM.INV(RAND(),stock_ave,stock_std))+(AG262-AH$24)*Bonds*(_xlfn.NORM.INV(RAND(),bond_ave,bond_std))+(AG262-AH$24)*cash*(_xlfn.NORM.INV(RAND(),cash_ave,cash_std))+(AG262-AH$24)))</f>
        <v/>
      </c>
      <c r="AI262" s="156">
        <f>IF((AH262&lt;=0),0,((AH262-AI$24)*Stock*(_xlfn.NORM.INV(RAND(),stock_ave,stock_std))+(AH262-AI$24)*Bonds*(_xlfn.NORM.INV(RAND(),bond_ave,bond_std))+(AH262-AI$24)*cash*(_xlfn.NORM.INV(RAND(),cash_ave,cash_std))+(AH262-AI$24)))</f>
        <v/>
      </c>
      <c r="AJ262" s="156">
        <f>IF((AI262&lt;=0),0,((AI262-AJ$24)*Stock*(_xlfn.NORM.INV(RAND(),stock_ave,stock_std))+(AI262-AJ$24)*Bonds*(_xlfn.NORM.INV(RAND(),bond_ave,bond_std))+(AI262-AJ$24)*cash*(_xlfn.NORM.INV(RAND(),cash_ave,cash_std))+(AI262-AJ$24)))</f>
        <v/>
      </c>
      <c r="AK262" s="156">
        <f>IF((AJ262&lt;=0),0,((AJ262-AK$24)*Stock*(_xlfn.NORM.INV(RAND(),stock_ave,stock_std))+(AJ262-AK$24)*Bonds*(_xlfn.NORM.INV(RAND(),bond_ave,bond_std))+(AJ262-AK$24)*cash*(_xlfn.NORM.INV(RAND(),cash_ave,cash_std))+(AJ262-AK$24)))</f>
        <v/>
      </c>
      <c r="AL262" s="156">
        <f>IF((AK262&lt;=0),0,((AK262-AL$24)*Stock*(_xlfn.NORM.INV(RAND(),stock_ave,stock_std))+(AK262-AL$24)*Bonds*(_xlfn.NORM.INV(RAND(),bond_ave,bond_std))+(AK262-AL$24)*cash*(_xlfn.NORM.INV(RAND(),cash_ave,cash_std))+(AK262-AL$24)))</f>
        <v/>
      </c>
      <c r="AM262" s="156">
        <f>IF((AL262&lt;=0),0,((AL262-AM$24)*Stock*(_xlfn.NORM.INV(RAND(),stock_ave,stock_std))+(AL262-AM$24)*Bonds*(_xlfn.NORM.INV(RAND(),bond_ave,bond_std))+(AL262-AM$24)*cash*(_xlfn.NORM.INV(RAND(),cash_ave,cash_std))+(AL262-AM$24)))</f>
        <v/>
      </c>
      <c r="AN262" s="156">
        <f>IF((AM262&lt;=0),0,((AM262-AN$24)*Stock*(_xlfn.NORM.INV(RAND(),stock_ave,stock_std))+(AM262-AN$24)*Bonds*(_xlfn.NORM.INV(RAND(),bond_ave,bond_std))+(AM262-AN$24)*cash*(_xlfn.NORM.INV(RAND(),cash_ave,cash_std))+(AM262-AN$24)))</f>
        <v/>
      </c>
      <c r="AO262" s="156">
        <f>IF((AN262&lt;=0),0,((AN262-AO$24)*Stock*(_xlfn.NORM.INV(RAND(),stock_ave,stock_std))+(AN262-AO$24)*Bonds*(_xlfn.NORM.INV(RAND(),bond_ave,bond_std))+(AN262-AO$24)*cash*(_xlfn.NORM.INV(RAND(),cash_ave,cash_std))+(AN262-AO$24)))</f>
        <v/>
      </c>
      <c r="AP262" s="156">
        <f>IF((AO262&lt;=0),0,((AO262-AP$24)*Stock*(_xlfn.NORM.INV(RAND(),stock_ave,stock_std))+(AO262-AP$24)*Bonds*(_xlfn.NORM.INV(RAND(),bond_ave,bond_std))+(AO262-AP$24)*cash*(_xlfn.NORM.INV(RAND(),cash_ave,cash_std))+(AO262-AP$24)))</f>
        <v/>
      </c>
      <c r="AQ262" s="156">
        <f>IF((AP262&lt;=0),0,((AP262-AQ$24)*Stock*(_xlfn.NORM.INV(RAND(),stock_ave,stock_std))+(AP262-AQ$24)*Bonds*(_xlfn.NORM.INV(RAND(),bond_ave,bond_std))+(AP262-AQ$24)*cash*(_xlfn.NORM.INV(RAND(),cash_ave,cash_std))+(AP262-AQ$24)))</f>
        <v/>
      </c>
      <c r="AR262" s="156">
        <f>IF((AQ262&lt;=0),0,((AQ262-AR$24)*Stock*(_xlfn.NORM.INV(RAND(),stock_ave,stock_std))+(AQ262-AR$24)*Bonds*(_xlfn.NORM.INV(RAND(),bond_ave,bond_std))+(AQ262-AR$24)*cash*(_xlfn.NORM.INV(RAND(),cash_ave,cash_std))+(AQ262-AR$24)))</f>
        <v/>
      </c>
      <c r="AS262" s="156">
        <f>IF((AR262&lt;=0),0,((AR262-AS$24)*Stock*(_xlfn.NORM.INV(RAND(),stock_ave,stock_std))+(AR262-AS$24)*Bonds*(_xlfn.NORM.INV(RAND(),bond_ave,bond_std))+(AR262-AS$24)*cash*(_xlfn.NORM.INV(RAND(),cash_ave,cash_std))+(AR262-AS$24)))</f>
        <v/>
      </c>
      <c r="AT262" s="156">
        <f>IF((AS262&lt;=0),0,((AS262-AT$24)*Stock*(_xlfn.NORM.INV(RAND(),stock_ave,stock_std))+(AS262-AT$24)*Bonds*(_xlfn.NORM.INV(RAND(),bond_ave,bond_std))+(AS262-AT$24)*cash*(_xlfn.NORM.INV(RAND(),cash_ave,cash_std))+(AS262-AT$24)))</f>
        <v/>
      </c>
      <c r="AU262" s="156">
        <f>IF((AT262&lt;=0),0,((AT262-AU$24)*Stock*(_xlfn.NORM.INV(RAND(),stock_ave,stock_std))+(AT262-AU$24)*Bonds*(_xlfn.NORM.INV(RAND(),bond_ave,bond_std))+(AT262-AU$24)*cash*(_xlfn.NORM.INV(RAND(),cash_ave,cash_std))+(AT262-AU$24)))</f>
        <v/>
      </c>
      <c r="AV262" s="156">
        <f>IF((AU262&lt;=0),0,((AU262-AV$24)*Stock*(_xlfn.NORM.INV(RAND(),stock_ave,stock_std))+(AU262-AV$24)*Bonds*(_xlfn.NORM.INV(RAND(),bond_ave,bond_std))+(AU262-AV$24)*cash*(_xlfn.NORM.INV(RAND(),cash_ave,cash_std))+(AU262-AV$24)))</f>
        <v/>
      </c>
      <c r="AW262" s="156">
        <f>IF((AV262&lt;=0),0,((AV262-AW$24)*Stock*(_xlfn.NORM.INV(RAND(),stock_ave,stock_std))+(AV262-AW$24)*Bonds*(_xlfn.NORM.INV(RAND(),bond_ave,bond_std))+(AV262-AW$24)*cash*(_xlfn.NORM.INV(RAND(),cash_ave,cash_std))+(AV262-AW$24)))</f>
        <v/>
      </c>
      <c r="AX262" s="159" t="n"/>
      <c r="AY262" s="159" t="n"/>
      <c r="AZ262" s="159" t="n"/>
      <c r="BA262" s="159" t="n"/>
      <c r="BB262" s="159" t="n"/>
    </row>
    <row r="263">
      <c r="C263" s="147" t="n"/>
      <c r="D263" s="61">
        <f>+D262-IF(D$18&gt;74,(D262/D$25)*$C$10)</f>
        <v/>
      </c>
      <c r="E263" s="61">
        <f>+E262-IF(E$18&gt;74,(E262/E$25)*$C$10)</f>
        <v/>
      </c>
      <c r="F263" s="61">
        <f>+F262-IF(F$18&gt;74,(F262/F$25)*$C$10)</f>
        <v/>
      </c>
      <c r="G263" s="61">
        <f>+G262-IF(G$18&gt;74,(G262/G$25)*$C$10)</f>
        <v/>
      </c>
      <c r="H263" s="61">
        <f>+H262-IF(H$18&gt;74,(H262/H$25)*$C$10)</f>
        <v/>
      </c>
      <c r="I263" s="61">
        <f>+I262-IF(I$18&gt;74,(I262/I$25)*$C$10)</f>
        <v/>
      </c>
      <c r="J263" s="61">
        <f>+J262-IF(J$18&gt;74,(J262/J$25)*$C$10)</f>
        <v/>
      </c>
      <c r="K263" s="61">
        <f>+K262-IF(K$18&gt;74,(K262/K$25)*$C$10)</f>
        <v/>
      </c>
      <c r="L263" s="61">
        <f>+L262-IF(L$18&gt;74,(L262/L$25)*$C$10)</f>
        <v/>
      </c>
      <c r="M263" s="61">
        <f>+M262-IF(M$18&gt;74,(M262/M$25)*$C$10)</f>
        <v/>
      </c>
      <c r="N263" s="61">
        <f>+N262-IF(N$18&gt;74,(N262/N$25)*$C$10)</f>
        <v/>
      </c>
      <c r="O263" s="61">
        <f>+O262-IF(O$18&gt;74,(O262/O$25)*$C$10)</f>
        <v/>
      </c>
      <c r="P263" s="61">
        <f>+P262-IF(P$18&gt;74,(P262/P$25)*$C$10)</f>
        <v/>
      </c>
      <c r="Q263" s="61">
        <f>+Q262-IF(Q$18&gt;74,(Q262/Q$25)*$C$10)</f>
        <v/>
      </c>
      <c r="R263" s="61">
        <f>+R262-IF(R$18&gt;74,(R262/R$25)*$C$10)</f>
        <v/>
      </c>
      <c r="S263" s="61">
        <f>+S262-IF(S$18&gt;74,(S262/S$25)*$C$10)</f>
        <v/>
      </c>
      <c r="T263" s="61">
        <f>+T262-IF(T$18&gt;74,(T262/T$25)*$C$10)</f>
        <v/>
      </c>
      <c r="U263" s="61">
        <f>+U262-IF(U$18&gt;74,(U262/U$25)*$C$10)</f>
        <v/>
      </c>
      <c r="V263" s="61">
        <f>+V262-IF(V$18&gt;74,(V262/V$25)*$C$10)</f>
        <v/>
      </c>
      <c r="W263" s="61">
        <f>+W262-IF(W$18&gt;74,(W262/W$25)*$C$10)</f>
        <v/>
      </c>
      <c r="X263" s="61">
        <f>+X262-IF(X$18&gt;74,(X262/X$25)*$C$10)</f>
        <v/>
      </c>
      <c r="Y263" s="61">
        <f>+Y262-IF(Y$18&gt;74,(Y262/Y$25)*$C$10)</f>
        <v/>
      </c>
      <c r="Z263" s="61">
        <f>+Z262-IF(Z$18&gt;74,(Z262/Z$25)*$C$10)</f>
        <v/>
      </c>
      <c r="AA263" s="61">
        <f>+AA262-IF(AA$18&gt;74,(AA262/AA$25)*$C$10)</f>
        <v/>
      </c>
      <c r="AB263" s="61">
        <f>+AB262-IF(AB$18&gt;74,(AB262/AB$25)*$C$10)</f>
        <v/>
      </c>
      <c r="AC263" s="61">
        <f>+AC262-IF(AC$18&gt;74,(AC262/AC$25)*$C$10)</f>
        <v/>
      </c>
      <c r="AD263" s="61">
        <f>+AD262-IF(AD$18&gt;74,(AD262/AD$25)*$C$10)</f>
        <v/>
      </c>
      <c r="AE263" s="61">
        <f>+AE262-IF(AE$18&gt;74,(AE262/AE$25)*$C$10)</f>
        <v/>
      </c>
      <c r="AF263" s="61">
        <f>+AF262-IF(AF$18&gt;74,(AF262/AF$25)*$C$10)</f>
        <v/>
      </c>
      <c r="AG263" s="61">
        <f>+AG262-IF(AG$18&gt;74,(AG262/AG$25)*$C$10)</f>
        <v/>
      </c>
      <c r="AH263" s="61">
        <f>+AH262-IF(AH$18&gt;74,(AH262/AH$25)*$C$10)</f>
        <v/>
      </c>
      <c r="AI263" s="61">
        <f>+AI262-IF(AI$18&gt;74,(AI262/AI$25)*$C$10)</f>
        <v/>
      </c>
      <c r="AJ263" s="61">
        <f>+AJ262-IF(AJ$18&gt;74,(AJ262/AJ$25)*$C$10)</f>
        <v/>
      </c>
      <c r="AK263" s="61">
        <f>+AK262-IF(AK$18&gt;74,(AK262/AK$25)*$C$10)</f>
        <v/>
      </c>
      <c r="AL263" s="61">
        <f>+AL262-IF(AL$18&gt;74,(AL262/AL$25)*$C$10)</f>
        <v/>
      </c>
      <c r="AM263" s="61">
        <f>+AM262-IF(AM$18&gt;74,(AM262/AM$25)*$C$10)</f>
        <v/>
      </c>
      <c r="AN263" s="61">
        <f>+AN262-IF(AN$18&gt;74,(AN262/AN$25)*$C$10)</f>
        <v/>
      </c>
      <c r="AO263" s="61">
        <f>+AO262-IF(AO$18&gt;74,(AO262/AO$25)*$C$10)</f>
        <v/>
      </c>
      <c r="AP263" s="61">
        <f>+AP262-IF(AP$18&gt;74,(AP262/AP$25)*$C$10)</f>
        <v/>
      </c>
      <c r="AQ263" s="61">
        <f>+AQ262-IF(AQ$18&gt;74,(AQ262/AQ$25)*$C$10)</f>
        <v/>
      </c>
      <c r="AR263" s="61">
        <f>+AR262-IF(AR$18&gt;74,(AR262/AR$25)*$C$10)</f>
        <v/>
      </c>
      <c r="AS263" s="61">
        <f>+AS262-IF(AS$18&gt;74,(AS262/AS$25)*$C$10)</f>
        <v/>
      </c>
      <c r="AT263" s="61">
        <f>+AT262-IF(AT$18&gt;74,(AT262/AT$25)*$C$10)</f>
        <v/>
      </c>
      <c r="AU263" s="61">
        <f>+AU262-IF(AU$18&gt;74,(AU262/AU$25)*$C$10)</f>
        <v/>
      </c>
      <c r="AV263" s="61">
        <f>+AV262-IF(AV$18&gt;74,(AV262/AV$25)*$C$10)</f>
        <v/>
      </c>
      <c r="AW263" s="61">
        <f>+AW262-IF(AW$18&gt;74,(AW262/AW$25)*$C$10)</f>
        <v/>
      </c>
      <c r="AX263" s="35">
        <f>IF(AW263&gt;0,1,0)</f>
        <v/>
      </c>
      <c r="AY263" s="35">
        <f>IF(AL263&gt;0,1,0)</f>
        <v/>
      </c>
      <c r="AZ263" s="35">
        <f>IF(AG263&gt;0,1,0)</f>
        <v/>
      </c>
      <c r="BA263" s="35">
        <f>IF(AB263&gt;0,1,0)</f>
        <v/>
      </c>
      <c r="BB263" s="35">
        <f>IF(W263&gt;0,1,0)</f>
        <v/>
      </c>
    </row>
    <row r="264">
      <c r="B264" s="154" t="inlineStr">
        <is>
          <t>trial 119</t>
        </is>
      </c>
      <c r="C264" s="155">
        <f>+start-$C$24</f>
        <v/>
      </c>
      <c r="D264" s="156">
        <f>IF((C264&lt;=0),0,((C264-D$24)*Stock*(_xlfn.NORM.INV(RAND(),stock_ave,stock_std))+(C264-D$24)*Bonds*(_xlfn.NORM.INV(RAND(),bond_ave,bond_std))+(C264-D$24)*cash*(_xlfn.NORM.INV(RAND(),cash_ave,cash_std))+(C264-D$24)))</f>
        <v/>
      </c>
      <c r="E264" s="156">
        <f>IF((D264&lt;=0),0,((D264-E$24)*Stock*(_xlfn.NORM.INV(RAND(),stock_ave,stock_std))+(D264-E$24)*Bonds*(_xlfn.NORM.INV(RAND(),bond_ave,bond_std))+(D264-E$24)*cash*(_xlfn.NORM.INV(RAND(),cash_ave,cash_std))+(D264-E$24)))</f>
        <v/>
      </c>
      <c r="F264" s="156">
        <f>IF((E264&lt;=0),0,((E264-F$24)*Stock*(_xlfn.NORM.INV(RAND(),stock_ave,stock_std))+(E264-F$24)*Bonds*(_xlfn.NORM.INV(RAND(),bond_ave,bond_std))+(E264-F$24)*cash*(_xlfn.NORM.INV(RAND(),cash_ave,cash_std))+(E264-F$24)))</f>
        <v/>
      </c>
      <c r="G264" s="156">
        <f>IF((F264&lt;=0),0,((F264-G$24)*Stock*(_xlfn.NORM.INV(RAND(),stock_ave,stock_std))+(F264-G$24)*Bonds*(_xlfn.NORM.INV(RAND(),bond_ave,bond_std))+(F264-G$24)*cash*(_xlfn.NORM.INV(RAND(),cash_ave,cash_std))+(F264-G$24)))</f>
        <v/>
      </c>
      <c r="H264" s="156">
        <f>IF((G264&lt;=0),0,((G264-H$24)*Stock*(_xlfn.NORM.INV(RAND(),stock_ave,stock_std))+(G264-H$24)*Bonds*(_xlfn.NORM.INV(RAND(),bond_ave,bond_std))+(G264-H$24)*cash*(_xlfn.NORM.INV(RAND(),cash_ave,cash_std))+(G264-H$24)))</f>
        <v/>
      </c>
      <c r="I264" s="156">
        <f>IF((H264&lt;=0),0,((H264-I$24)*Stock*(_xlfn.NORM.INV(RAND(),stock_ave,stock_std))+(H264-I$24)*Bonds*(_xlfn.NORM.INV(RAND(),bond_ave,bond_std))+(H264-I$24)*cash*(_xlfn.NORM.INV(RAND(),cash_ave,cash_std))+(H264-I$24)))</f>
        <v/>
      </c>
      <c r="J264" s="156">
        <f>IF((I264&lt;=0),0,((I264-J$24)*Stock*(_xlfn.NORM.INV(RAND(),stock_ave,stock_std))+(I264-J$24)*Bonds*(_xlfn.NORM.INV(RAND(),bond_ave,bond_std))+(I264-J$24)*cash*(_xlfn.NORM.INV(RAND(),cash_ave,cash_std))+(I264-J$24)))</f>
        <v/>
      </c>
      <c r="K264" s="156">
        <f>IF((J264&lt;=0),0,((J264-K$24)*Stock*(_xlfn.NORM.INV(RAND(),stock_ave,stock_std))+(J264-K$24)*Bonds*(_xlfn.NORM.INV(RAND(),bond_ave,bond_std))+(J264-K$24)*cash*(_xlfn.NORM.INV(RAND(),cash_ave,cash_std))+(J264-K$24)))</f>
        <v/>
      </c>
      <c r="L264" s="156">
        <f>IF((K264&lt;=0),0,((K264-L$24)*Stock*(_xlfn.NORM.INV(RAND(),stock_ave,stock_std))+(K264-L$24)*Bonds*(_xlfn.NORM.INV(RAND(),bond_ave,bond_std))+(K264-L$24)*cash*(_xlfn.NORM.INV(RAND(),cash_ave,cash_std))+(K264-L$24)))</f>
        <v/>
      </c>
      <c r="M264" s="156">
        <f>IF((L264&lt;=0),0,((L264-M$24)*Stock*(_xlfn.NORM.INV(RAND(),stock_ave,stock_std))+(L264-M$24)*Bonds*(_xlfn.NORM.INV(RAND(),bond_ave,bond_std))+(L264-M$24)*cash*(_xlfn.NORM.INV(RAND(),cash_ave,cash_std))+(L264-M$24)))</f>
        <v/>
      </c>
      <c r="N264" s="156">
        <f>IF((M264&lt;=0),0,((M264-N$24)*Stock*(_xlfn.NORM.INV(RAND(),stock_ave,stock_std))+(M264-N$24)*Bonds*(_xlfn.NORM.INV(RAND(),bond_ave,bond_std))+(M264-N$24)*cash*(_xlfn.NORM.INV(RAND(),cash_ave,cash_std))+(M264-N$24)))</f>
        <v/>
      </c>
      <c r="O264" s="156">
        <f>IF((N264&lt;=0),0,((N264-O$24)*Stock*(_xlfn.NORM.INV(RAND(),stock_ave,stock_std))+(N264-O$24)*Bonds*(_xlfn.NORM.INV(RAND(),bond_ave,bond_std))+(N264-O$24)*cash*(_xlfn.NORM.INV(RAND(),cash_ave,cash_std))+(N264-O$24)))</f>
        <v/>
      </c>
      <c r="P264" s="156">
        <f>IF((O264&lt;=0),0,((O264-P$24)*Stock*(_xlfn.NORM.INV(RAND(),stock_ave,stock_std))+(O264-P$24)*Bonds*(_xlfn.NORM.INV(RAND(),bond_ave,bond_std))+(O264-P$24)*cash*(_xlfn.NORM.INV(RAND(),cash_ave,cash_std))+(O264-P$24)))</f>
        <v/>
      </c>
      <c r="Q264" s="156">
        <f>IF((P264&lt;=0),0,((P264-Q$24)*Stock*(_xlfn.NORM.INV(RAND(),stock_ave,stock_std))+(P264-Q$24)*Bonds*(_xlfn.NORM.INV(RAND(),bond_ave,bond_std))+(P264-Q$24)*cash*(_xlfn.NORM.INV(RAND(),cash_ave,cash_std))+(P264-Q$24)))</f>
        <v/>
      </c>
      <c r="R264" s="156">
        <f>IF((Q264&lt;=0),0,((Q264-R$24)*Stock*(_xlfn.NORM.INV(RAND(),stock_ave,stock_std))+(Q264-R$24)*Bonds*(_xlfn.NORM.INV(RAND(),bond_ave,bond_std))+(Q264-R$24)*cash*(_xlfn.NORM.INV(RAND(),cash_ave,cash_std))+(Q264-R$24)))</f>
        <v/>
      </c>
      <c r="S264" s="156">
        <f>IF((R264&lt;=0),0,((R264-S$24)*Stock*(_xlfn.NORM.INV(RAND(),stock_ave,stock_std))+(R264-S$24)*Bonds*(_xlfn.NORM.INV(RAND(),bond_ave,bond_std))+(R264-S$24)*cash*(_xlfn.NORM.INV(RAND(),cash_ave,cash_std))+(R264-S$24)))</f>
        <v/>
      </c>
      <c r="T264" s="156">
        <f>IF((S264&lt;=0),0,((S264-T$24)*Stock*(_xlfn.NORM.INV(RAND(),stock_ave,stock_std))+(S264-T$24)*Bonds*(_xlfn.NORM.INV(RAND(),bond_ave,bond_std))+(S264-T$24)*cash*(_xlfn.NORM.INV(RAND(),cash_ave,cash_std))+(S264-T$24)))</f>
        <v/>
      </c>
      <c r="U264" s="156">
        <f>IF((T264&lt;=0),0,((T264-U$24)*Stock*(_xlfn.NORM.INV(RAND(),stock_ave,stock_std))+(T264-U$24)*Bonds*(_xlfn.NORM.INV(RAND(),bond_ave,bond_std))+(T264-U$24)*cash*(_xlfn.NORM.INV(RAND(),cash_ave,cash_std))+(T264-U$24)))</f>
        <v/>
      </c>
      <c r="V264" s="156">
        <f>IF((U264&lt;=0),0,((U264-V$24)*Stock*(_xlfn.NORM.INV(RAND(),stock_ave,stock_std))+(U264-V$24)*Bonds*(_xlfn.NORM.INV(RAND(),bond_ave,bond_std))+(U264-V$24)*cash*(_xlfn.NORM.INV(RAND(),cash_ave,cash_std))+(U264-V$24)))</f>
        <v/>
      </c>
      <c r="W264" s="156">
        <f>IF((V264&lt;=0),0,((V264-W$24)*Stock*(_xlfn.NORM.INV(RAND(),stock_ave,stock_std))+(V264-W$24)*Bonds*(_xlfn.NORM.INV(RAND(),bond_ave,bond_std))+(V264-W$24)*cash*(_xlfn.NORM.INV(RAND(),cash_ave,cash_std))+(V264-W$24)))</f>
        <v/>
      </c>
      <c r="X264" s="156">
        <f>IF((W264&lt;=0),0,((W264-X$24)*Stock*(_xlfn.NORM.INV(RAND(),stock_ave,stock_std))+(W264-X$24)*Bonds*(_xlfn.NORM.INV(RAND(),bond_ave,bond_std))+(W264-X$24)*cash*(_xlfn.NORM.INV(RAND(),cash_ave,cash_std))+(W264-X$24)))</f>
        <v/>
      </c>
      <c r="Y264" s="156">
        <f>IF((X264&lt;=0),0,((X264-Y$24)*Stock*(_xlfn.NORM.INV(RAND(),stock_ave,stock_std))+(X264-Y$24)*Bonds*(_xlfn.NORM.INV(RAND(),bond_ave,bond_std))+(X264-Y$24)*cash*(_xlfn.NORM.INV(RAND(),cash_ave,cash_std))+(X264-Y$24)))</f>
        <v/>
      </c>
      <c r="Z264" s="156">
        <f>IF((Y264&lt;=0),0,((Y264-Z$24)*Stock*(_xlfn.NORM.INV(RAND(),stock_ave,stock_std))+(Y264-Z$24)*Bonds*(_xlfn.NORM.INV(RAND(),bond_ave,bond_std))+(Y264-Z$24)*cash*(_xlfn.NORM.INV(RAND(),cash_ave,cash_std))+(Y264-Z$24)))</f>
        <v/>
      </c>
      <c r="AA264" s="156">
        <f>IF((Z264&lt;=0),0,((Z264-AA$24)*Stock*(_xlfn.NORM.INV(RAND(),stock_ave,stock_std))+(Z264-AA$24)*Bonds*(_xlfn.NORM.INV(RAND(),bond_ave,bond_std))+(Z264-AA$24)*cash*(_xlfn.NORM.INV(RAND(),cash_ave,cash_std))+(Z264-AA$24)))</f>
        <v/>
      </c>
      <c r="AB264" s="156">
        <f>IF((AA264&lt;=0),0,((AA264-AB$24)*Stock*(_xlfn.NORM.INV(RAND(),stock_ave,stock_std))+(AA264-AB$24)*Bonds*(_xlfn.NORM.INV(RAND(),bond_ave,bond_std))+(AA264-AB$24)*cash*(_xlfn.NORM.INV(RAND(),cash_ave,cash_std))+(AA264-AB$24)))</f>
        <v/>
      </c>
      <c r="AC264" s="156">
        <f>IF((AB264&lt;=0),0,((AB264-AC$24)*Stock*(_xlfn.NORM.INV(RAND(),stock_ave,stock_std))+(AB264-AC$24)*Bonds*(_xlfn.NORM.INV(RAND(),bond_ave,bond_std))+(AB264-AC$24)*cash*(_xlfn.NORM.INV(RAND(),cash_ave,cash_std))+(AB264-AC$24)))</f>
        <v/>
      </c>
      <c r="AD264" s="156">
        <f>IF((AC264&lt;=0),0,((AC264-AD$24)*Stock*(_xlfn.NORM.INV(RAND(),stock_ave,stock_std))+(AC264-AD$24)*Bonds*(_xlfn.NORM.INV(RAND(),bond_ave,bond_std))+(AC264-AD$24)*cash*(_xlfn.NORM.INV(RAND(),cash_ave,cash_std))+(AC264-AD$24)))</f>
        <v/>
      </c>
      <c r="AE264" s="156">
        <f>IF((AD264&lt;=0),0,((AD264-AE$24)*Stock*(_xlfn.NORM.INV(RAND(),stock_ave,stock_std))+(AD264-AE$24)*Bonds*(_xlfn.NORM.INV(RAND(),bond_ave,bond_std))+(AD264-AE$24)*cash*(_xlfn.NORM.INV(RAND(),cash_ave,cash_std))+(AD264-AE$24)))</f>
        <v/>
      </c>
      <c r="AF264" s="156">
        <f>IF((AE264&lt;=0),0,((AE264-AF$24)*Stock*(_xlfn.NORM.INV(RAND(),stock_ave,stock_std))+(AE264-AF$24)*Bonds*(_xlfn.NORM.INV(RAND(),bond_ave,bond_std))+(AE264-AF$24)*cash*(_xlfn.NORM.INV(RAND(),cash_ave,cash_std))+(AE264-AF$24)))</f>
        <v/>
      </c>
      <c r="AG264" s="156">
        <f>IF((AF264&lt;=0),0,((AF264-AG$24)*Stock*(_xlfn.NORM.INV(RAND(),stock_ave,stock_std))+(AF264-AG$24)*Bonds*(_xlfn.NORM.INV(RAND(),bond_ave,bond_std))+(AF264-AG$24)*cash*(_xlfn.NORM.INV(RAND(),cash_ave,cash_std))+(AF264-AG$24)))</f>
        <v/>
      </c>
      <c r="AH264" s="156">
        <f>IF((AG264&lt;=0),0,((AG264-AH$24)*Stock*(_xlfn.NORM.INV(RAND(),stock_ave,stock_std))+(AG264-AH$24)*Bonds*(_xlfn.NORM.INV(RAND(),bond_ave,bond_std))+(AG264-AH$24)*cash*(_xlfn.NORM.INV(RAND(),cash_ave,cash_std))+(AG264-AH$24)))</f>
        <v/>
      </c>
      <c r="AI264" s="156">
        <f>IF((AH264&lt;=0),0,((AH264-AI$24)*Stock*(_xlfn.NORM.INV(RAND(),stock_ave,stock_std))+(AH264-AI$24)*Bonds*(_xlfn.NORM.INV(RAND(),bond_ave,bond_std))+(AH264-AI$24)*cash*(_xlfn.NORM.INV(RAND(),cash_ave,cash_std))+(AH264-AI$24)))</f>
        <v/>
      </c>
      <c r="AJ264" s="156">
        <f>IF((AI264&lt;=0),0,((AI264-AJ$24)*Stock*(_xlfn.NORM.INV(RAND(),stock_ave,stock_std))+(AI264-AJ$24)*Bonds*(_xlfn.NORM.INV(RAND(),bond_ave,bond_std))+(AI264-AJ$24)*cash*(_xlfn.NORM.INV(RAND(),cash_ave,cash_std))+(AI264-AJ$24)))</f>
        <v/>
      </c>
      <c r="AK264" s="156">
        <f>IF((AJ264&lt;=0),0,((AJ264-AK$24)*Stock*(_xlfn.NORM.INV(RAND(),stock_ave,stock_std))+(AJ264-AK$24)*Bonds*(_xlfn.NORM.INV(RAND(),bond_ave,bond_std))+(AJ264-AK$24)*cash*(_xlfn.NORM.INV(RAND(),cash_ave,cash_std))+(AJ264-AK$24)))</f>
        <v/>
      </c>
      <c r="AL264" s="156">
        <f>IF((AK264&lt;=0),0,((AK264-AL$24)*Stock*(_xlfn.NORM.INV(RAND(),stock_ave,stock_std))+(AK264-AL$24)*Bonds*(_xlfn.NORM.INV(RAND(),bond_ave,bond_std))+(AK264-AL$24)*cash*(_xlfn.NORM.INV(RAND(),cash_ave,cash_std))+(AK264-AL$24)))</f>
        <v/>
      </c>
      <c r="AM264" s="156">
        <f>IF((AL264&lt;=0),0,((AL264-AM$24)*Stock*(_xlfn.NORM.INV(RAND(),stock_ave,stock_std))+(AL264-AM$24)*Bonds*(_xlfn.NORM.INV(RAND(),bond_ave,bond_std))+(AL264-AM$24)*cash*(_xlfn.NORM.INV(RAND(),cash_ave,cash_std))+(AL264-AM$24)))</f>
        <v/>
      </c>
      <c r="AN264" s="156">
        <f>IF((AM264&lt;=0),0,((AM264-AN$24)*Stock*(_xlfn.NORM.INV(RAND(),stock_ave,stock_std))+(AM264-AN$24)*Bonds*(_xlfn.NORM.INV(RAND(),bond_ave,bond_std))+(AM264-AN$24)*cash*(_xlfn.NORM.INV(RAND(),cash_ave,cash_std))+(AM264-AN$24)))</f>
        <v/>
      </c>
      <c r="AO264" s="156">
        <f>IF((AN264&lt;=0),0,((AN264-AO$24)*Stock*(_xlfn.NORM.INV(RAND(),stock_ave,stock_std))+(AN264-AO$24)*Bonds*(_xlfn.NORM.INV(RAND(),bond_ave,bond_std))+(AN264-AO$24)*cash*(_xlfn.NORM.INV(RAND(),cash_ave,cash_std))+(AN264-AO$24)))</f>
        <v/>
      </c>
      <c r="AP264" s="156">
        <f>IF((AO264&lt;=0),0,((AO264-AP$24)*Stock*(_xlfn.NORM.INV(RAND(),stock_ave,stock_std))+(AO264-AP$24)*Bonds*(_xlfn.NORM.INV(RAND(),bond_ave,bond_std))+(AO264-AP$24)*cash*(_xlfn.NORM.INV(RAND(),cash_ave,cash_std))+(AO264-AP$24)))</f>
        <v/>
      </c>
      <c r="AQ264" s="156">
        <f>IF((AP264&lt;=0),0,((AP264-AQ$24)*Stock*(_xlfn.NORM.INV(RAND(),stock_ave,stock_std))+(AP264-AQ$24)*Bonds*(_xlfn.NORM.INV(RAND(),bond_ave,bond_std))+(AP264-AQ$24)*cash*(_xlfn.NORM.INV(RAND(),cash_ave,cash_std))+(AP264-AQ$24)))</f>
        <v/>
      </c>
      <c r="AR264" s="156">
        <f>IF((AQ264&lt;=0),0,((AQ264-AR$24)*Stock*(_xlfn.NORM.INV(RAND(),stock_ave,stock_std))+(AQ264-AR$24)*Bonds*(_xlfn.NORM.INV(RAND(),bond_ave,bond_std))+(AQ264-AR$24)*cash*(_xlfn.NORM.INV(RAND(),cash_ave,cash_std))+(AQ264-AR$24)))</f>
        <v/>
      </c>
      <c r="AS264" s="156">
        <f>IF((AR264&lt;=0),0,((AR264-AS$24)*Stock*(_xlfn.NORM.INV(RAND(),stock_ave,stock_std))+(AR264-AS$24)*Bonds*(_xlfn.NORM.INV(RAND(),bond_ave,bond_std))+(AR264-AS$24)*cash*(_xlfn.NORM.INV(RAND(),cash_ave,cash_std))+(AR264-AS$24)))</f>
        <v/>
      </c>
      <c r="AT264" s="156">
        <f>IF((AS264&lt;=0),0,((AS264-AT$24)*Stock*(_xlfn.NORM.INV(RAND(),stock_ave,stock_std))+(AS264-AT$24)*Bonds*(_xlfn.NORM.INV(RAND(),bond_ave,bond_std))+(AS264-AT$24)*cash*(_xlfn.NORM.INV(RAND(),cash_ave,cash_std))+(AS264-AT$24)))</f>
        <v/>
      </c>
      <c r="AU264" s="156">
        <f>IF((AT264&lt;=0),0,((AT264-AU$24)*Stock*(_xlfn.NORM.INV(RAND(),stock_ave,stock_std))+(AT264-AU$24)*Bonds*(_xlfn.NORM.INV(RAND(),bond_ave,bond_std))+(AT264-AU$24)*cash*(_xlfn.NORM.INV(RAND(),cash_ave,cash_std))+(AT264-AU$24)))</f>
        <v/>
      </c>
      <c r="AV264" s="156">
        <f>IF((AU264&lt;=0),0,((AU264-AV$24)*Stock*(_xlfn.NORM.INV(RAND(),stock_ave,stock_std))+(AU264-AV$24)*Bonds*(_xlfn.NORM.INV(RAND(),bond_ave,bond_std))+(AU264-AV$24)*cash*(_xlfn.NORM.INV(RAND(),cash_ave,cash_std))+(AU264-AV$24)))</f>
        <v/>
      </c>
      <c r="AW264" s="156">
        <f>IF((AV264&lt;=0),0,((AV264-AW$24)*Stock*(_xlfn.NORM.INV(RAND(),stock_ave,stock_std))+(AV264-AW$24)*Bonds*(_xlfn.NORM.INV(RAND(),bond_ave,bond_std))+(AV264-AW$24)*cash*(_xlfn.NORM.INV(RAND(),cash_ave,cash_std))+(AV264-AW$24)))</f>
        <v/>
      </c>
      <c r="AX264" s="159" t="n"/>
      <c r="AY264" s="159" t="n"/>
      <c r="AZ264" s="159" t="n"/>
      <c r="BA264" s="159" t="n"/>
      <c r="BB264" s="159" t="n"/>
    </row>
    <row r="265">
      <c r="C265" s="147" t="n"/>
      <c r="D265" s="61">
        <f>+D264-IF(D$18&gt;74,(D264/D$25)*$C$10)</f>
        <v/>
      </c>
      <c r="E265" s="61">
        <f>+E264-IF(E$18&gt;74,(E264/E$25)*$C$10)</f>
        <v/>
      </c>
      <c r="F265" s="61">
        <f>+F264-IF(F$18&gt;74,(F264/F$25)*$C$10)</f>
        <v/>
      </c>
      <c r="G265" s="61">
        <f>+G264-IF(G$18&gt;74,(G264/G$25)*$C$10)</f>
        <v/>
      </c>
      <c r="H265" s="61">
        <f>+H264-IF(H$18&gt;74,(H264/H$25)*$C$10)</f>
        <v/>
      </c>
      <c r="I265" s="61">
        <f>+I264-IF(I$18&gt;74,(I264/I$25)*$C$10)</f>
        <v/>
      </c>
      <c r="J265" s="61">
        <f>+J264-IF(J$18&gt;74,(J264/J$25)*$C$10)</f>
        <v/>
      </c>
      <c r="K265" s="61">
        <f>+K264-IF(K$18&gt;74,(K264/K$25)*$C$10)</f>
        <v/>
      </c>
      <c r="L265" s="61">
        <f>+L264-IF(L$18&gt;74,(L264/L$25)*$C$10)</f>
        <v/>
      </c>
      <c r="M265" s="61">
        <f>+M264-IF(M$18&gt;74,(M264/M$25)*$C$10)</f>
        <v/>
      </c>
      <c r="N265" s="61">
        <f>+N264-IF(N$18&gt;74,(N264/N$25)*$C$10)</f>
        <v/>
      </c>
      <c r="O265" s="61">
        <f>+O264-IF(O$18&gt;74,(O264/O$25)*$C$10)</f>
        <v/>
      </c>
      <c r="P265" s="61">
        <f>+P264-IF(P$18&gt;74,(P264/P$25)*$C$10)</f>
        <v/>
      </c>
      <c r="Q265" s="61">
        <f>+Q264-IF(Q$18&gt;74,(Q264/Q$25)*$C$10)</f>
        <v/>
      </c>
      <c r="R265" s="61">
        <f>+R264-IF(R$18&gt;74,(R264/R$25)*$C$10)</f>
        <v/>
      </c>
      <c r="S265" s="61">
        <f>+S264-IF(S$18&gt;74,(S264/S$25)*$C$10)</f>
        <v/>
      </c>
      <c r="T265" s="61">
        <f>+T264-IF(T$18&gt;74,(T264/T$25)*$C$10)</f>
        <v/>
      </c>
      <c r="U265" s="61">
        <f>+U264-IF(U$18&gt;74,(U264/U$25)*$C$10)</f>
        <v/>
      </c>
      <c r="V265" s="61">
        <f>+V264-IF(V$18&gt;74,(V264/V$25)*$C$10)</f>
        <v/>
      </c>
      <c r="W265" s="61">
        <f>+W264-IF(W$18&gt;74,(W264/W$25)*$C$10)</f>
        <v/>
      </c>
      <c r="X265" s="61">
        <f>+X264-IF(X$18&gt;74,(X264/X$25)*$C$10)</f>
        <v/>
      </c>
      <c r="Y265" s="61">
        <f>+Y264-IF(Y$18&gt;74,(Y264/Y$25)*$C$10)</f>
        <v/>
      </c>
      <c r="Z265" s="61">
        <f>+Z264-IF(Z$18&gt;74,(Z264/Z$25)*$C$10)</f>
        <v/>
      </c>
      <c r="AA265" s="61">
        <f>+AA264-IF(AA$18&gt;74,(AA264/AA$25)*$C$10)</f>
        <v/>
      </c>
      <c r="AB265" s="61">
        <f>+AB264-IF(AB$18&gt;74,(AB264/AB$25)*$C$10)</f>
        <v/>
      </c>
      <c r="AC265" s="61">
        <f>+AC264-IF(AC$18&gt;74,(AC264/AC$25)*$C$10)</f>
        <v/>
      </c>
      <c r="AD265" s="61">
        <f>+AD264-IF(AD$18&gt;74,(AD264/AD$25)*$C$10)</f>
        <v/>
      </c>
      <c r="AE265" s="61">
        <f>+AE264-IF(AE$18&gt;74,(AE264/AE$25)*$C$10)</f>
        <v/>
      </c>
      <c r="AF265" s="61">
        <f>+AF264-IF(AF$18&gt;74,(AF264/AF$25)*$C$10)</f>
        <v/>
      </c>
      <c r="AG265" s="61">
        <f>+AG264-IF(AG$18&gt;74,(AG264/AG$25)*$C$10)</f>
        <v/>
      </c>
      <c r="AH265" s="61">
        <f>+AH264-IF(AH$18&gt;74,(AH264/AH$25)*$C$10)</f>
        <v/>
      </c>
      <c r="AI265" s="61">
        <f>+AI264-IF(AI$18&gt;74,(AI264/AI$25)*$C$10)</f>
        <v/>
      </c>
      <c r="AJ265" s="61">
        <f>+AJ264-IF(AJ$18&gt;74,(AJ264/AJ$25)*$C$10)</f>
        <v/>
      </c>
      <c r="AK265" s="61">
        <f>+AK264-IF(AK$18&gt;74,(AK264/AK$25)*$C$10)</f>
        <v/>
      </c>
      <c r="AL265" s="61">
        <f>+AL264-IF(AL$18&gt;74,(AL264/AL$25)*$C$10)</f>
        <v/>
      </c>
      <c r="AM265" s="61">
        <f>+AM264-IF(AM$18&gt;74,(AM264/AM$25)*$C$10)</f>
        <v/>
      </c>
      <c r="AN265" s="61">
        <f>+AN264-IF(AN$18&gt;74,(AN264/AN$25)*$C$10)</f>
        <v/>
      </c>
      <c r="AO265" s="61">
        <f>+AO264-IF(AO$18&gt;74,(AO264/AO$25)*$C$10)</f>
        <v/>
      </c>
      <c r="AP265" s="61">
        <f>+AP264-IF(AP$18&gt;74,(AP264/AP$25)*$C$10)</f>
        <v/>
      </c>
      <c r="AQ265" s="61">
        <f>+AQ264-IF(AQ$18&gt;74,(AQ264/AQ$25)*$C$10)</f>
        <v/>
      </c>
      <c r="AR265" s="61">
        <f>+AR264-IF(AR$18&gt;74,(AR264/AR$25)*$C$10)</f>
        <v/>
      </c>
      <c r="AS265" s="61">
        <f>+AS264-IF(AS$18&gt;74,(AS264/AS$25)*$C$10)</f>
        <v/>
      </c>
      <c r="AT265" s="61">
        <f>+AT264-IF(AT$18&gt;74,(AT264/AT$25)*$C$10)</f>
        <v/>
      </c>
      <c r="AU265" s="61">
        <f>+AU264-IF(AU$18&gt;74,(AU264/AU$25)*$C$10)</f>
        <v/>
      </c>
      <c r="AV265" s="61">
        <f>+AV264-IF(AV$18&gt;74,(AV264/AV$25)*$C$10)</f>
        <v/>
      </c>
      <c r="AW265" s="61">
        <f>+AW264-IF(AW$18&gt;74,(AW264/AW$25)*$C$10)</f>
        <v/>
      </c>
      <c r="AX265" s="35">
        <f>IF(AW265&gt;0,1,0)</f>
        <v/>
      </c>
      <c r="AY265" s="35">
        <f>IF(AL265&gt;0,1,0)</f>
        <v/>
      </c>
      <c r="AZ265" s="35">
        <f>IF(AG265&gt;0,1,0)</f>
        <v/>
      </c>
      <c r="BA265" s="35">
        <f>IF(AB265&gt;0,1,0)</f>
        <v/>
      </c>
      <c r="BB265" s="35">
        <f>IF(W265&gt;0,1,0)</f>
        <v/>
      </c>
    </row>
    <row r="266">
      <c r="B266" s="154" t="inlineStr">
        <is>
          <t>trial 120</t>
        </is>
      </c>
      <c r="C266" s="155">
        <f>+start-$C$24</f>
        <v/>
      </c>
      <c r="D266" s="156">
        <f>IF((C266&lt;=0),0,((C266-D$24)*Stock*(_xlfn.NORM.INV(RAND(),stock_ave,stock_std))+(C266-D$24)*Bonds*(_xlfn.NORM.INV(RAND(),bond_ave,bond_std))+(C266-D$24)*cash*(_xlfn.NORM.INV(RAND(),cash_ave,cash_std))+(C266-D$24)))</f>
        <v/>
      </c>
      <c r="E266" s="156">
        <f>IF((D266&lt;=0),0,((D266-E$24)*Stock*(_xlfn.NORM.INV(RAND(),stock_ave,stock_std))+(D266-E$24)*Bonds*(_xlfn.NORM.INV(RAND(),bond_ave,bond_std))+(D266-E$24)*cash*(_xlfn.NORM.INV(RAND(),cash_ave,cash_std))+(D266-E$24)))</f>
        <v/>
      </c>
      <c r="F266" s="156">
        <f>IF((E266&lt;=0),0,((E266-F$24)*Stock*(_xlfn.NORM.INV(RAND(),stock_ave,stock_std))+(E266-F$24)*Bonds*(_xlfn.NORM.INV(RAND(),bond_ave,bond_std))+(E266-F$24)*cash*(_xlfn.NORM.INV(RAND(),cash_ave,cash_std))+(E266-F$24)))</f>
        <v/>
      </c>
      <c r="G266" s="156">
        <f>IF((F266&lt;=0),0,((F266-G$24)*Stock*(_xlfn.NORM.INV(RAND(),stock_ave,stock_std))+(F266-G$24)*Bonds*(_xlfn.NORM.INV(RAND(),bond_ave,bond_std))+(F266-G$24)*cash*(_xlfn.NORM.INV(RAND(),cash_ave,cash_std))+(F266-G$24)))</f>
        <v/>
      </c>
      <c r="H266" s="156">
        <f>IF((G266&lt;=0),0,((G266-H$24)*Stock*(_xlfn.NORM.INV(RAND(),stock_ave,stock_std))+(G266-H$24)*Bonds*(_xlfn.NORM.INV(RAND(),bond_ave,bond_std))+(G266-H$24)*cash*(_xlfn.NORM.INV(RAND(),cash_ave,cash_std))+(G266-H$24)))</f>
        <v/>
      </c>
      <c r="I266" s="156">
        <f>IF((H266&lt;=0),0,((H266-I$24)*Stock*(_xlfn.NORM.INV(RAND(),stock_ave,stock_std))+(H266-I$24)*Bonds*(_xlfn.NORM.INV(RAND(),bond_ave,bond_std))+(H266-I$24)*cash*(_xlfn.NORM.INV(RAND(),cash_ave,cash_std))+(H266-I$24)))</f>
        <v/>
      </c>
      <c r="J266" s="156">
        <f>IF((I266&lt;=0),0,((I266-J$24)*Stock*(_xlfn.NORM.INV(RAND(),stock_ave,stock_std))+(I266-J$24)*Bonds*(_xlfn.NORM.INV(RAND(),bond_ave,bond_std))+(I266-J$24)*cash*(_xlfn.NORM.INV(RAND(),cash_ave,cash_std))+(I266-J$24)))</f>
        <v/>
      </c>
      <c r="K266" s="156">
        <f>IF((J266&lt;=0),0,((J266-K$24)*Stock*(_xlfn.NORM.INV(RAND(),stock_ave,stock_std))+(J266-K$24)*Bonds*(_xlfn.NORM.INV(RAND(),bond_ave,bond_std))+(J266-K$24)*cash*(_xlfn.NORM.INV(RAND(),cash_ave,cash_std))+(J266-K$24)))</f>
        <v/>
      </c>
      <c r="L266" s="156">
        <f>IF((K266&lt;=0),0,((K266-L$24)*Stock*(_xlfn.NORM.INV(RAND(),stock_ave,stock_std))+(K266-L$24)*Bonds*(_xlfn.NORM.INV(RAND(),bond_ave,bond_std))+(K266-L$24)*cash*(_xlfn.NORM.INV(RAND(),cash_ave,cash_std))+(K266-L$24)))</f>
        <v/>
      </c>
      <c r="M266" s="156">
        <f>IF((L266&lt;=0),0,((L266-M$24)*Stock*(_xlfn.NORM.INV(RAND(),stock_ave,stock_std))+(L266-M$24)*Bonds*(_xlfn.NORM.INV(RAND(),bond_ave,bond_std))+(L266-M$24)*cash*(_xlfn.NORM.INV(RAND(),cash_ave,cash_std))+(L266-M$24)))</f>
        <v/>
      </c>
      <c r="N266" s="156">
        <f>IF((M266&lt;=0),0,((M266-N$24)*Stock*(_xlfn.NORM.INV(RAND(),stock_ave,stock_std))+(M266-N$24)*Bonds*(_xlfn.NORM.INV(RAND(),bond_ave,bond_std))+(M266-N$24)*cash*(_xlfn.NORM.INV(RAND(),cash_ave,cash_std))+(M266-N$24)))</f>
        <v/>
      </c>
      <c r="O266" s="156">
        <f>IF((N266&lt;=0),0,((N266-O$24)*Stock*(_xlfn.NORM.INV(RAND(),stock_ave,stock_std))+(N266-O$24)*Bonds*(_xlfn.NORM.INV(RAND(),bond_ave,bond_std))+(N266-O$24)*cash*(_xlfn.NORM.INV(RAND(),cash_ave,cash_std))+(N266-O$24)))</f>
        <v/>
      </c>
      <c r="P266" s="156">
        <f>IF((O266&lt;=0),0,((O266-P$24)*Stock*(_xlfn.NORM.INV(RAND(),stock_ave,stock_std))+(O266-P$24)*Bonds*(_xlfn.NORM.INV(RAND(),bond_ave,bond_std))+(O266-P$24)*cash*(_xlfn.NORM.INV(RAND(),cash_ave,cash_std))+(O266-P$24)))</f>
        <v/>
      </c>
      <c r="Q266" s="156">
        <f>IF((P266&lt;=0),0,((P266-Q$24)*Stock*(_xlfn.NORM.INV(RAND(),stock_ave,stock_std))+(P266-Q$24)*Bonds*(_xlfn.NORM.INV(RAND(),bond_ave,bond_std))+(P266-Q$24)*cash*(_xlfn.NORM.INV(RAND(),cash_ave,cash_std))+(P266-Q$24)))</f>
        <v/>
      </c>
      <c r="R266" s="156">
        <f>IF((Q266&lt;=0),0,((Q266-R$24)*Stock*(_xlfn.NORM.INV(RAND(),stock_ave,stock_std))+(Q266-R$24)*Bonds*(_xlfn.NORM.INV(RAND(),bond_ave,bond_std))+(Q266-R$24)*cash*(_xlfn.NORM.INV(RAND(),cash_ave,cash_std))+(Q266-R$24)))</f>
        <v/>
      </c>
      <c r="S266" s="156">
        <f>IF((R266&lt;=0),0,((R266-S$24)*Stock*(_xlfn.NORM.INV(RAND(),stock_ave,stock_std))+(R266-S$24)*Bonds*(_xlfn.NORM.INV(RAND(),bond_ave,bond_std))+(R266-S$24)*cash*(_xlfn.NORM.INV(RAND(),cash_ave,cash_std))+(R266-S$24)))</f>
        <v/>
      </c>
      <c r="T266" s="156">
        <f>IF((S266&lt;=0),0,((S266-T$24)*Stock*(_xlfn.NORM.INV(RAND(),stock_ave,stock_std))+(S266-T$24)*Bonds*(_xlfn.NORM.INV(RAND(),bond_ave,bond_std))+(S266-T$24)*cash*(_xlfn.NORM.INV(RAND(),cash_ave,cash_std))+(S266-T$24)))</f>
        <v/>
      </c>
      <c r="U266" s="156">
        <f>IF((T266&lt;=0),0,((T266-U$24)*Stock*(_xlfn.NORM.INV(RAND(),stock_ave,stock_std))+(T266-U$24)*Bonds*(_xlfn.NORM.INV(RAND(),bond_ave,bond_std))+(T266-U$24)*cash*(_xlfn.NORM.INV(RAND(),cash_ave,cash_std))+(T266-U$24)))</f>
        <v/>
      </c>
      <c r="V266" s="156">
        <f>IF((U266&lt;=0),0,((U266-V$24)*Stock*(_xlfn.NORM.INV(RAND(),stock_ave,stock_std))+(U266-V$24)*Bonds*(_xlfn.NORM.INV(RAND(),bond_ave,bond_std))+(U266-V$24)*cash*(_xlfn.NORM.INV(RAND(),cash_ave,cash_std))+(U266-V$24)))</f>
        <v/>
      </c>
      <c r="W266" s="156">
        <f>IF((V266&lt;=0),0,((V266-W$24)*Stock*(_xlfn.NORM.INV(RAND(),stock_ave,stock_std))+(V266-W$24)*Bonds*(_xlfn.NORM.INV(RAND(),bond_ave,bond_std))+(V266-W$24)*cash*(_xlfn.NORM.INV(RAND(),cash_ave,cash_std))+(V266-W$24)))</f>
        <v/>
      </c>
      <c r="X266" s="156">
        <f>IF((W266&lt;=0),0,((W266-X$24)*Stock*(_xlfn.NORM.INV(RAND(),stock_ave,stock_std))+(W266-X$24)*Bonds*(_xlfn.NORM.INV(RAND(),bond_ave,bond_std))+(W266-X$24)*cash*(_xlfn.NORM.INV(RAND(),cash_ave,cash_std))+(W266-X$24)))</f>
        <v/>
      </c>
      <c r="Y266" s="156">
        <f>IF((X266&lt;=0),0,((X266-Y$24)*Stock*(_xlfn.NORM.INV(RAND(),stock_ave,stock_std))+(X266-Y$24)*Bonds*(_xlfn.NORM.INV(RAND(),bond_ave,bond_std))+(X266-Y$24)*cash*(_xlfn.NORM.INV(RAND(),cash_ave,cash_std))+(X266-Y$24)))</f>
        <v/>
      </c>
      <c r="Z266" s="156">
        <f>IF((Y266&lt;=0),0,((Y266-Z$24)*Stock*(_xlfn.NORM.INV(RAND(),stock_ave,stock_std))+(Y266-Z$24)*Bonds*(_xlfn.NORM.INV(RAND(),bond_ave,bond_std))+(Y266-Z$24)*cash*(_xlfn.NORM.INV(RAND(),cash_ave,cash_std))+(Y266-Z$24)))</f>
        <v/>
      </c>
      <c r="AA266" s="156">
        <f>IF((Z266&lt;=0),0,((Z266-AA$24)*Stock*(_xlfn.NORM.INV(RAND(),stock_ave,stock_std))+(Z266-AA$24)*Bonds*(_xlfn.NORM.INV(RAND(),bond_ave,bond_std))+(Z266-AA$24)*cash*(_xlfn.NORM.INV(RAND(),cash_ave,cash_std))+(Z266-AA$24)))</f>
        <v/>
      </c>
      <c r="AB266" s="156">
        <f>IF((AA266&lt;=0),0,((AA266-AB$24)*Stock*(_xlfn.NORM.INV(RAND(),stock_ave,stock_std))+(AA266-AB$24)*Bonds*(_xlfn.NORM.INV(RAND(),bond_ave,bond_std))+(AA266-AB$24)*cash*(_xlfn.NORM.INV(RAND(),cash_ave,cash_std))+(AA266-AB$24)))</f>
        <v/>
      </c>
      <c r="AC266" s="156">
        <f>IF((AB266&lt;=0),0,((AB266-AC$24)*Stock*(_xlfn.NORM.INV(RAND(),stock_ave,stock_std))+(AB266-AC$24)*Bonds*(_xlfn.NORM.INV(RAND(),bond_ave,bond_std))+(AB266-AC$24)*cash*(_xlfn.NORM.INV(RAND(),cash_ave,cash_std))+(AB266-AC$24)))</f>
        <v/>
      </c>
      <c r="AD266" s="156">
        <f>IF((AC266&lt;=0),0,((AC266-AD$24)*Stock*(_xlfn.NORM.INV(RAND(),stock_ave,stock_std))+(AC266-AD$24)*Bonds*(_xlfn.NORM.INV(RAND(),bond_ave,bond_std))+(AC266-AD$24)*cash*(_xlfn.NORM.INV(RAND(),cash_ave,cash_std))+(AC266-AD$24)))</f>
        <v/>
      </c>
      <c r="AE266" s="156">
        <f>IF((AD266&lt;=0),0,((AD266-AE$24)*Stock*(_xlfn.NORM.INV(RAND(),stock_ave,stock_std))+(AD266-AE$24)*Bonds*(_xlfn.NORM.INV(RAND(),bond_ave,bond_std))+(AD266-AE$24)*cash*(_xlfn.NORM.INV(RAND(),cash_ave,cash_std))+(AD266-AE$24)))</f>
        <v/>
      </c>
      <c r="AF266" s="156">
        <f>IF((AE266&lt;=0),0,((AE266-AF$24)*Stock*(_xlfn.NORM.INV(RAND(),stock_ave,stock_std))+(AE266-AF$24)*Bonds*(_xlfn.NORM.INV(RAND(),bond_ave,bond_std))+(AE266-AF$24)*cash*(_xlfn.NORM.INV(RAND(),cash_ave,cash_std))+(AE266-AF$24)))</f>
        <v/>
      </c>
      <c r="AG266" s="156">
        <f>IF((AF266&lt;=0),0,((AF266-AG$24)*Stock*(_xlfn.NORM.INV(RAND(),stock_ave,stock_std))+(AF266-AG$24)*Bonds*(_xlfn.NORM.INV(RAND(),bond_ave,bond_std))+(AF266-AG$24)*cash*(_xlfn.NORM.INV(RAND(),cash_ave,cash_std))+(AF266-AG$24)))</f>
        <v/>
      </c>
      <c r="AH266" s="156">
        <f>IF((AG266&lt;=0),0,((AG266-AH$24)*Stock*(_xlfn.NORM.INV(RAND(),stock_ave,stock_std))+(AG266-AH$24)*Bonds*(_xlfn.NORM.INV(RAND(),bond_ave,bond_std))+(AG266-AH$24)*cash*(_xlfn.NORM.INV(RAND(),cash_ave,cash_std))+(AG266-AH$24)))</f>
        <v/>
      </c>
      <c r="AI266" s="156">
        <f>IF((AH266&lt;=0),0,((AH266-AI$24)*Stock*(_xlfn.NORM.INV(RAND(),stock_ave,stock_std))+(AH266-AI$24)*Bonds*(_xlfn.NORM.INV(RAND(),bond_ave,bond_std))+(AH266-AI$24)*cash*(_xlfn.NORM.INV(RAND(),cash_ave,cash_std))+(AH266-AI$24)))</f>
        <v/>
      </c>
      <c r="AJ266" s="156">
        <f>IF((AI266&lt;=0),0,((AI266-AJ$24)*Stock*(_xlfn.NORM.INV(RAND(),stock_ave,stock_std))+(AI266-AJ$24)*Bonds*(_xlfn.NORM.INV(RAND(),bond_ave,bond_std))+(AI266-AJ$24)*cash*(_xlfn.NORM.INV(RAND(),cash_ave,cash_std))+(AI266-AJ$24)))</f>
        <v/>
      </c>
      <c r="AK266" s="156">
        <f>IF((AJ266&lt;=0),0,((AJ266-AK$24)*Stock*(_xlfn.NORM.INV(RAND(),stock_ave,stock_std))+(AJ266-AK$24)*Bonds*(_xlfn.NORM.INV(RAND(),bond_ave,bond_std))+(AJ266-AK$24)*cash*(_xlfn.NORM.INV(RAND(),cash_ave,cash_std))+(AJ266-AK$24)))</f>
        <v/>
      </c>
      <c r="AL266" s="156">
        <f>IF((AK266&lt;=0),0,((AK266-AL$24)*Stock*(_xlfn.NORM.INV(RAND(),stock_ave,stock_std))+(AK266-AL$24)*Bonds*(_xlfn.NORM.INV(RAND(),bond_ave,bond_std))+(AK266-AL$24)*cash*(_xlfn.NORM.INV(RAND(),cash_ave,cash_std))+(AK266-AL$24)))</f>
        <v/>
      </c>
      <c r="AM266" s="156">
        <f>IF((AL266&lt;=0),0,((AL266-AM$24)*Stock*(_xlfn.NORM.INV(RAND(),stock_ave,stock_std))+(AL266-AM$24)*Bonds*(_xlfn.NORM.INV(RAND(),bond_ave,bond_std))+(AL266-AM$24)*cash*(_xlfn.NORM.INV(RAND(),cash_ave,cash_std))+(AL266-AM$24)))</f>
        <v/>
      </c>
      <c r="AN266" s="156">
        <f>IF((AM266&lt;=0),0,((AM266-AN$24)*Stock*(_xlfn.NORM.INV(RAND(),stock_ave,stock_std))+(AM266-AN$24)*Bonds*(_xlfn.NORM.INV(RAND(),bond_ave,bond_std))+(AM266-AN$24)*cash*(_xlfn.NORM.INV(RAND(),cash_ave,cash_std))+(AM266-AN$24)))</f>
        <v/>
      </c>
      <c r="AO266" s="156">
        <f>IF((AN266&lt;=0),0,((AN266-AO$24)*Stock*(_xlfn.NORM.INV(RAND(),stock_ave,stock_std))+(AN266-AO$24)*Bonds*(_xlfn.NORM.INV(RAND(),bond_ave,bond_std))+(AN266-AO$24)*cash*(_xlfn.NORM.INV(RAND(),cash_ave,cash_std))+(AN266-AO$24)))</f>
        <v/>
      </c>
      <c r="AP266" s="156">
        <f>IF((AO266&lt;=0),0,((AO266-AP$24)*Stock*(_xlfn.NORM.INV(RAND(),stock_ave,stock_std))+(AO266-AP$24)*Bonds*(_xlfn.NORM.INV(RAND(),bond_ave,bond_std))+(AO266-AP$24)*cash*(_xlfn.NORM.INV(RAND(),cash_ave,cash_std))+(AO266-AP$24)))</f>
        <v/>
      </c>
      <c r="AQ266" s="156">
        <f>IF((AP266&lt;=0),0,((AP266-AQ$24)*Stock*(_xlfn.NORM.INV(RAND(),stock_ave,stock_std))+(AP266-AQ$24)*Bonds*(_xlfn.NORM.INV(RAND(),bond_ave,bond_std))+(AP266-AQ$24)*cash*(_xlfn.NORM.INV(RAND(),cash_ave,cash_std))+(AP266-AQ$24)))</f>
        <v/>
      </c>
      <c r="AR266" s="156">
        <f>IF((AQ266&lt;=0),0,((AQ266-AR$24)*Stock*(_xlfn.NORM.INV(RAND(),stock_ave,stock_std))+(AQ266-AR$24)*Bonds*(_xlfn.NORM.INV(RAND(),bond_ave,bond_std))+(AQ266-AR$24)*cash*(_xlfn.NORM.INV(RAND(),cash_ave,cash_std))+(AQ266-AR$24)))</f>
        <v/>
      </c>
      <c r="AS266" s="156">
        <f>IF((AR266&lt;=0),0,((AR266-AS$24)*Stock*(_xlfn.NORM.INV(RAND(),stock_ave,stock_std))+(AR266-AS$24)*Bonds*(_xlfn.NORM.INV(RAND(),bond_ave,bond_std))+(AR266-AS$24)*cash*(_xlfn.NORM.INV(RAND(),cash_ave,cash_std))+(AR266-AS$24)))</f>
        <v/>
      </c>
      <c r="AT266" s="156">
        <f>IF((AS266&lt;=0),0,((AS266-AT$24)*Stock*(_xlfn.NORM.INV(RAND(),stock_ave,stock_std))+(AS266-AT$24)*Bonds*(_xlfn.NORM.INV(RAND(),bond_ave,bond_std))+(AS266-AT$24)*cash*(_xlfn.NORM.INV(RAND(),cash_ave,cash_std))+(AS266-AT$24)))</f>
        <v/>
      </c>
      <c r="AU266" s="156">
        <f>IF((AT266&lt;=0),0,((AT266-AU$24)*Stock*(_xlfn.NORM.INV(RAND(),stock_ave,stock_std))+(AT266-AU$24)*Bonds*(_xlfn.NORM.INV(RAND(),bond_ave,bond_std))+(AT266-AU$24)*cash*(_xlfn.NORM.INV(RAND(),cash_ave,cash_std))+(AT266-AU$24)))</f>
        <v/>
      </c>
      <c r="AV266" s="156">
        <f>IF((AU266&lt;=0),0,((AU266-AV$24)*Stock*(_xlfn.NORM.INV(RAND(),stock_ave,stock_std))+(AU266-AV$24)*Bonds*(_xlfn.NORM.INV(RAND(),bond_ave,bond_std))+(AU266-AV$24)*cash*(_xlfn.NORM.INV(RAND(),cash_ave,cash_std))+(AU266-AV$24)))</f>
        <v/>
      </c>
      <c r="AW266" s="156">
        <f>IF((AV266&lt;=0),0,((AV266-AW$24)*Stock*(_xlfn.NORM.INV(RAND(),stock_ave,stock_std))+(AV266-AW$24)*Bonds*(_xlfn.NORM.INV(RAND(),bond_ave,bond_std))+(AV266-AW$24)*cash*(_xlfn.NORM.INV(RAND(),cash_ave,cash_std))+(AV266-AW$24)))</f>
        <v/>
      </c>
      <c r="AX266" s="159" t="n"/>
      <c r="AY266" s="159" t="n"/>
      <c r="AZ266" s="159" t="n"/>
      <c r="BA266" s="159" t="n"/>
      <c r="BB266" s="159" t="n"/>
    </row>
    <row r="267">
      <c r="C267" s="147" t="n"/>
      <c r="D267" s="61">
        <f>+D266-IF(D$18&gt;74,(D266/D$25)*$C$10)</f>
        <v/>
      </c>
      <c r="E267" s="61">
        <f>+E266-IF(E$18&gt;74,(E266/E$25)*$C$10)</f>
        <v/>
      </c>
      <c r="F267" s="61">
        <f>+F266-IF(F$18&gt;74,(F266/F$25)*$C$10)</f>
        <v/>
      </c>
      <c r="G267" s="61">
        <f>+G266-IF(G$18&gt;74,(G266/G$25)*$C$10)</f>
        <v/>
      </c>
      <c r="H267" s="61">
        <f>+H266-IF(H$18&gt;74,(H266/H$25)*$C$10)</f>
        <v/>
      </c>
      <c r="I267" s="61">
        <f>+I266-IF(I$18&gt;74,(I266/I$25)*$C$10)</f>
        <v/>
      </c>
      <c r="J267" s="61">
        <f>+J266-IF(J$18&gt;74,(J266/J$25)*$C$10)</f>
        <v/>
      </c>
      <c r="K267" s="61">
        <f>+K266-IF(K$18&gt;74,(K266/K$25)*$C$10)</f>
        <v/>
      </c>
      <c r="L267" s="61">
        <f>+L266-IF(L$18&gt;74,(L266/L$25)*$C$10)</f>
        <v/>
      </c>
      <c r="M267" s="61">
        <f>+M266-IF(M$18&gt;74,(M266/M$25)*$C$10)</f>
        <v/>
      </c>
      <c r="N267" s="61">
        <f>+N266-IF(N$18&gt;74,(N266/N$25)*$C$10)</f>
        <v/>
      </c>
      <c r="O267" s="61">
        <f>+O266-IF(O$18&gt;74,(O266/O$25)*$C$10)</f>
        <v/>
      </c>
      <c r="P267" s="61">
        <f>+P266-IF(P$18&gt;74,(P266/P$25)*$C$10)</f>
        <v/>
      </c>
      <c r="Q267" s="61">
        <f>+Q266-IF(Q$18&gt;74,(Q266/Q$25)*$C$10)</f>
        <v/>
      </c>
      <c r="R267" s="61">
        <f>+R266-IF(R$18&gt;74,(R266/R$25)*$C$10)</f>
        <v/>
      </c>
      <c r="S267" s="61">
        <f>+S266-IF(S$18&gt;74,(S266/S$25)*$C$10)</f>
        <v/>
      </c>
      <c r="T267" s="61">
        <f>+T266-IF(T$18&gt;74,(T266/T$25)*$C$10)</f>
        <v/>
      </c>
      <c r="U267" s="61">
        <f>+U266-IF(U$18&gt;74,(U266/U$25)*$C$10)</f>
        <v/>
      </c>
      <c r="V267" s="61">
        <f>+V266-IF(V$18&gt;74,(V266/V$25)*$C$10)</f>
        <v/>
      </c>
      <c r="W267" s="61">
        <f>+W266-IF(W$18&gt;74,(W266/W$25)*$C$10)</f>
        <v/>
      </c>
      <c r="X267" s="61">
        <f>+X266-IF(X$18&gt;74,(X266/X$25)*$C$10)</f>
        <v/>
      </c>
      <c r="Y267" s="61">
        <f>+Y266-IF(Y$18&gt;74,(Y266/Y$25)*$C$10)</f>
        <v/>
      </c>
      <c r="Z267" s="61">
        <f>+Z266-IF(Z$18&gt;74,(Z266/Z$25)*$C$10)</f>
        <v/>
      </c>
      <c r="AA267" s="61">
        <f>+AA266-IF(AA$18&gt;74,(AA266/AA$25)*$C$10)</f>
        <v/>
      </c>
      <c r="AB267" s="61">
        <f>+AB266-IF(AB$18&gt;74,(AB266/AB$25)*$C$10)</f>
        <v/>
      </c>
      <c r="AC267" s="61">
        <f>+AC266-IF(AC$18&gt;74,(AC266/AC$25)*$C$10)</f>
        <v/>
      </c>
      <c r="AD267" s="61">
        <f>+AD266-IF(AD$18&gt;74,(AD266/AD$25)*$C$10)</f>
        <v/>
      </c>
      <c r="AE267" s="61">
        <f>+AE266-IF(AE$18&gt;74,(AE266/AE$25)*$C$10)</f>
        <v/>
      </c>
      <c r="AF267" s="61">
        <f>+AF266-IF(AF$18&gt;74,(AF266/AF$25)*$C$10)</f>
        <v/>
      </c>
      <c r="AG267" s="61">
        <f>+AG266-IF(AG$18&gt;74,(AG266/AG$25)*$C$10)</f>
        <v/>
      </c>
      <c r="AH267" s="61">
        <f>+AH266-IF(AH$18&gt;74,(AH266/AH$25)*$C$10)</f>
        <v/>
      </c>
      <c r="AI267" s="61">
        <f>+AI266-IF(AI$18&gt;74,(AI266/AI$25)*$C$10)</f>
        <v/>
      </c>
      <c r="AJ267" s="61">
        <f>+AJ266-IF(AJ$18&gt;74,(AJ266/AJ$25)*$C$10)</f>
        <v/>
      </c>
      <c r="AK267" s="61">
        <f>+AK266-IF(AK$18&gt;74,(AK266/AK$25)*$C$10)</f>
        <v/>
      </c>
      <c r="AL267" s="61">
        <f>+AL266-IF(AL$18&gt;74,(AL266/AL$25)*$C$10)</f>
        <v/>
      </c>
      <c r="AM267" s="61">
        <f>+AM266-IF(AM$18&gt;74,(AM266/AM$25)*$C$10)</f>
        <v/>
      </c>
      <c r="AN267" s="61">
        <f>+AN266-IF(AN$18&gt;74,(AN266/AN$25)*$C$10)</f>
        <v/>
      </c>
      <c r="AO267" s="61">
        <f>+AO266-IF(AO$18&gt;74,(AO266/AO$25)*$C$10)</f>
        <v/>
      </c>
      <c r="AP267" s="61">
        <f>+AP266-IF(AP$18&gt;74,(AP266/AP$25)*$C$10)</f>
        <v/>
      </c>
      <c r="AQ267" s="61">
        <f>+AQ266-IF(AQ$18&gt;74,(AQ266/AQ$25)*$C$10)</f>
        <v/>
      </c>
      <c r="AR267" s="61">
        <f>+AR266-IF(AR$18&gt;74,(AR266/AR$25)*$C$10)</f>
        <v/>
      </c>
      <c r="AS267" s="61">
        <f>+AS266-IF(AS$18&gt;74,(AS266/AS$25)*$C$10)</f>
        <v/>
      </c>
      <c r="AT267" s="61">
        <f>+AT266-IF(AT$18&gt;74,(AT266/AT$25)*$C$10)</f>
        <v/>
      </c>
      <c r="AU267" s="61">
        <f>+AU266-IF(AU$18&gt;74,(AU266/AU$25)*$C$10)</f>
        <v/>
      </c>
      <c r="AV267" s="61">
        <f>+AV266-IF(AV$18&gt;74,(AV266/AV$25)*$C$10)</f>
        <v/>
      </c>
      <c r="AW267" s="61">
        <f>+AW266-IF(AW$18&gt;74,(AW266/AW$25)*$C$10)</f>
        <v/>
      </c>
      <c r="AX267" s="35">
        <f>IF(AW267&gt;0,1,0)</f>
        <v/>
      </c>
      <c r="AY267" s="35">
        <f>IF(AL267&gt;0,1,0)</f>
        <v/>
      </c>
      <c r="AZ267" s="35">
        <f>IF(AG267&gt;0,1,0)</f>
        <v/>
      </c>
      <c r="BA267" s="35">
        <f>IF(AB267&gt;0,1,0)</f>
        <v/>
      </c>
      <c r="BB267" s="35">
        <f>IF(W267&gt;0,1,0)</f>
        <v/>
      </c>
    </row>
    <row r="268">
      <c r="B268" s="154" t="inlineStr">
        <is>
          <t>trial 121</t>
        </is>
      </c>
      <c r="C268" s="155">
        <f>+start-$C$24</f>
        <v/>
      </c>
      <c r="D268" s="156">
        <f>IF((C268&lt;=0),0,((C268-D$24)*Stock*(_xlfn.NORM.INV(RAND(),stock_ave,stock_std))+(C268-D$24)*Bonds*(_xlfn.NORM.INV(RAND(),bond_ave,bond_std))+(C268-D$24)*cash*(_xlfn.NORM.INV(RAND(),cash_ave,cash_std))+(C268-D$24)))</f>
        <v/>
      </c>
      <c r="E268" s="156">
        <f>IF((D268&lt;=0),0,((D268-E$24)*Stock*(_xlfn.NORM.INV(RAND(),stock_ave,stock_std))+(D268-E$24)*Bonds*(_xlfn.NORM.INV(RAND(),bond_ave,bond_std))+(D268-E$24)*cash*(_xlfn.NORM.INV(RAND(),cash_ave,cash_std))+(D268-E$24)))</f>
        <v/>
      </c>
      <c r="F268" s="156">
        <f>IF((E268&lt;=0),0,((E268-F$24)*Stock*(_xlfn.NORM.INV(RAND(),stock_ave,stock_std))+(E268-F$24)*Bonds*(_xlfn.NORM.INV(RAND(),bond_ave,bond_std))+(E268-F$24)*cash*(_xlfn.NORM.INV(RAND(),cash_ave,cash_std))+(E268-F$24)))</f>
        <v/>
      </c>
      <c r="G268" s="156">
        <f>IF((F268&lt;=0),0,((F268-G$24)*Stock*(_xlfn.NORM.INV(RAND(),stock_ave,stock_std))+(F268-G$24)*Bonds*(_xlfn.NORM.INV(RAND(),bond_ave,bond_std))+(F268-G$24)*cash*(_xlfn.NORM.INV(RAND(),cash_ave,cash_std))+(F268-G$24)))</f>
        <v/>
      </c>
      <c r="H268" s="156">
        <f>IF((G268&lt;=0),0,((G268-H$24)*Stock*(_xlfn.NORM.INV(RAND(),stock_ave,stock_std))+(G268-H$24)*Bonds*(_xlfn.NORM.INV(RAND(),bond_ave,bond_std))+(G268-H$24)*cash*(_xlfn.NORM.INV(RAND(),cash_ave,cash_std))+(G268-H$24)))</f>
        <v/>
      </c>
      <c r="I268" s="156">
        <f>IF((H268&lt;=0),0,((H268-I$24)*Stock*(_xlfn.NORM.INV(RAND(),stock_ave,stock_std))+(H268-I$24)*Bonds*(_xlfn.NORM.INV(RAND(),bond_ave,bond_std))+(H268-I$24)*cash*(_xlfn.NORM.INV(RAND(),cash_ave,cash_std))+(H268-I$24)))</f>
        <v/>
      </c>
      <c r="J268" s="156">
        <f>IF((I268&lt;=0),0,((I268-J$24)*Stock*(_xlfn.NORM.INV(RAND(),stock_ave,stock_std))+(I268-J$24)*Bonds*(_xlfn.NORM.INV(RAND(),bond_ave,bond_std))+(I268-J$24)*cash*(_xlfn.NORM.INV(RAND(),cash_ave,cash_std))+(I268-J$24)))</f>
        <v/>
      </c>
      <c r="K268" s="156">
        <f>IF((J268&lt;=0),0,((J268-K$24)*Stock*(_xlfn.NORM.INV(RAND(),stock_ave,stock_std))+(J268-K$24)*Bonds*(_xlfn.NORM.INV(RAND(),bond_ave,bond_std))+(J268-K$24)*cash*(_xlfn.NORM.INV(RAND(),cash_ave,cash_std))+(J268-K$24)))</f>
        <v/>
      </c>
      <c r="L268" s="156">
        <f>IF((K268&lt;=0),0,((K268-L$24)*Stock*(_xlfn.NORM.INV(RAND(),stock_ave,stock_std))+(K268-L$24)*Bonds*(_xlfn.NORM.INV(RAND(),bond_ave,bond_std))+(K268-L$24)*cash*(_xlfn.NORM.INV(RAND(),cash_ave,cash_std))+(K268-L$24)))</f>
        <v/>
      </c>
      <c r="M268" s="156">
        <f>IF((L268&lt;=0),0,((L268-M$24)*Stock*(_xlfn.NORM.INV(RAND(),stock_ave,stock_std))+(L268-M$24)*Bonds*(_xlfn.NORM.INV(RAND(),bond_ave,bond_std))+(L268-M$24)*cash*(_xlfn.NORM.INV(RAND(),cash_ave,cash_std))+(L268-M$24)))</f>
        <v/>
      </c>
      <c r="N268" s="156">
        <f>IF((M268&lt;=0),0,((M268-N$24)*Stock*(_xlfn.NORM.INV(RAND(),stock_ave,stock_std))+(M268-N$24)*Bonds*(_xlfn.NORM.INV(RAND(),bond_ave,bond_std))+(M268-N$24)*cash*(_xlfn.NORM.INV(RAND(),cash_ave,cash_std))+(M268-N$24)))</f>
        <v/>
      </c>
      <c r="O268" s="156">
        <f>IF((N268&lt;=0),0,((N268-O$24)*Stock*(_xlfn.NORM.INV(RAND(),stock_ave,stock_std))+(N268-O$24)*Bonds*(_xlfn.NORM.INV(RAND(),bond_ave,bond_std))+(N268-O$24)*cash*(_xlfn.NORM.INV(RAND(),cash_ave,cash_std))+(N268-O$24)))</f>
        <v/>
      </c>
      <c r="P268" s="156">
        <f>IF((O268&lt;=0),0,((O268-P$24)*Stock*(_xlfn.NORM.INV(RAND(),stock_ave,stock_std))+(O268-P$24)*Bonds*(_xlfn.NORM.INV(RAND(),bond_ave,bond_std))+(O268-P$24)*cash*(_xlfn.NORM.INV(RAND(),cash_ave,cash_std))+(O268-P$24)))</f>
        <v/>
      </c>
      <c r="Q268" s="156">
        <f>IF((P268&lt;=0),0,((P268-Q$24)*Stock*(_xlfn.NORM.INV(RAND(),stock_ave,stock_std))+(P268-Q$24)*Bonds*(_xlfn.NORM.INV(RAND(),bond_ave,bond_std))+(P268-Q$24)*cash*(_xlfn.NORM.INV(RAND(),cash_ave,cash_std))+(P268-Q$24)))</f>
        <v/>
      </c>
      <c r="R268" s="156">
        <f>IF((Q268&lt;=0),0,((Q268-R$24)*Stock*(_xlfn.NORM.INV(RAND(),stock_ave,stock_std))+(Q268-R$24)*Bonds*(_xlfn.NORM.INV(RAND(),bond_ave,bond_std))+(Q268-R$24)*cash*(_xlfn.NORM.INV(RAND(),cash_ave,cash_std))+(Q268-R$24)))</f>
        <v/>
      </c>
      <c r="S268" s="156">
        <f>IF((R268&lt;=0),0,((R268-S$24)*Stock*(_xlfn.NORM.INV(RAND(),stock_ave,stock_std))+(R268-S$24)*Bonds*(_xlfn.NORM.INV(RAND(),bond_ave,bond_std))+(R268-S$24)*cash*(_xlfn.NORM.INV(RAND(),cash_ave,cash_std))+(R268-S$24)))</f>
        <v/>
      </c>
      <c r="T268" s="156">
        <f>IF((S268&lt;=0),0,((S268-T$24)*Stock*(_xlfn.NORM.INV(RAND(),stock_ave,stock_std))+(S268-T$24)*Bonds*(_xlfn.NORM.INV(RAND(),bond_ave,bond_std))+(S268-T$24)*cash*(_xlfn.NORM.INV(RAND(),cash_ave,cash_std))+(S268-T$24)))</f>
        <v/>
      </c>
      <c r="U268" s="156">
        <f>IF((T268&lt;=0),0,((T268-U$24)*Stock*(_xlfn.NORM.INV(RAND(),stock_ave,stock_std))+(T268-U$24)*Bonds*(_xlfn.NORM.INV(RAND(),bond_ave,bond_std))+(T268-U$24)*cash*(_xlfn.NORM.INV(RAND(),cash_ave,cash_std))+(T268-U$24)))</f>
        <v/>
      </c>
      <c r="V268" s="156">
        <f>IF((U268&lt;=0),0,((U268-V$24)*Stock*(_xlfn.NORM.INV(RAND(),stock_ave,stock_std))+(U268-V$24)*Bonds*(_xlfn.NORM.INV(RAND(),bond_ave,bond_std))+(U268-V$24)*cash*(_xlfn.NORM.INV(RAND(),cash_ave,cash_std))+(U268-V$24)))</f>
        <v/>
      </c>
      <c r="W268" s="156">
        <f>IF((V268&lt;=0),0,((V268-W$24)*Stock*(_xlfn.NORM.INV(RAND(),stock_ave,stock_std))+(V268-W$24)*Bonds*(_xlfn.NORM.INV(RAND(),bond_ave,bond_std))+(V268-W$24)*cash*(_xlfn.NORM.INV(RAND(),cash_ave,cash_std))+(V268-W$24)))</f>
        <v/>
      </c>
      <c r="X268" s="156">
        <f>IF((W268&lt;=0),0,((W268-X$24)*Stock*(_xlfn.NORM.INV(RAND(),stock_ave,stock_std))+(W268-X$24)*Bonds*(_xlfn.NORM.INV(RAND(),bond_ave,bond_std))+(W268-X$24)*cash*(_xlfn.NORM.INV(RAND(),cash_ave,cash_std))+(W268-X$24)))</f>
        <v/>
      </c>
      <c r="Y268" s="156">
        <f>IF((X268&lt;=0),0,((X268-Y$24)*Stock*(_xlfn.NORM.INV(RAND(),stock_ave,stock_std))+(X268-Y$24)*Bonds*(_xlfn.NORM.INV(RAND(),bond_ave,bond_std))+(X268-Y$24)*cash*(_xlfn.NORM.INV(RAND(),cash_ave,cash_std))+(X268-Y$24)))</f>
        <v/>
      </c>
      <c r="Z268" s="156">
        <f>IF((Y268&lt;=0),0,((Y268-Z$24)*Stock*(_xlfn.NORM.INV(RAND(),stock_ave,stock_std))+(Y268-Z$24)*Bonds*(_xlfn.NORM.INV(RAND(),bond_ave,bond_std))+(Y268-Z$24)*cash*(_xlfn.NORM.INV(RAND(),cash_ave,cash_std))+(Y268-Z$24)))</f>
        <v/>
      </c>
      <c r="AA268" s="156">
        <f>IF((Z268&lt;=0),0,((Z268-AA$24)*Stock*(_xlfn.NORM.INV(RAND(),stock_ave,stock_std))+(Z268-AA$24)*Bonds*(_xlfn.NORM.INV(RAND(),bond_ave,bond_std))+(Z268-AA$24)*cash*(_xlfn.NORM.INV(RAND(),cash_ave,cash_std))+(Z268-AA$24)))</f>
        <v/>
      </c>
      <c r="AB268" s="156">
        <f>IF((AA268&lt;=0),0,((AA268-AB$24)*Stock*(_xlfn.NORM.INV(RAND(),stock_ave,stock_std))+(AA268-AB$24)*Bonds*(_xlfn.NORM.INV(RAND(),bond_ave,bond_std))+(AA268-AB$24)*cash*(_xlfn.NORM.INV(RAND(),cash_ave,cash_std))+(AA268-AB$24)))</f>
        <v/>
      </c>
      <c r="AC268" s="156">
        <f>IF((AB268&lt;=0),0,((AB268-AC$24)*Stock*(_xlfn.NORM.INV(RAND(),stock_ave,stock_std))+(AB268-AC$24)*Bonds*(_xlfn.NORM.INV(RAND(),bond_ave,bond_std))+(AB268-AC$24)*cash*(_xlfn.NORM.INV(RAND(),cash_ave,cash_std))+(AB268-AC$24)))</f>
        <v/>
      </c>
      <c r="AD268" s="156">
        <f>IF((AC268&lt;=0),0,((AC268-AD$24)*Stock*(_xlfn.NORM.INV(RAND(),stock_ave,stock_std))+(AC268-AD$24)*Bonds*(_xlfn.NORM.INV(RAND(),bond_ave,bond_std))+(AC268-AD$24)*cash*(_xlfn.NORM.INV(RAND(),cash_ave,cash_std))+(AC268-AD$24)))</f>
        <v/>
      </c>
      <c r="AE268" s="156">
        <f>IF((AD268&lt;=0),0,((AD268-AE$24)*Stock*(_xlfn.NORM.INV(RAND(),stock_ave,stock_std))+(AD268-AE$24)*Bonds*(_xlfn.NORM.INV(RAND(),bond_ave,bond_std))+(AD268-AE$24)*cash*(_xlfn.NORM.INV(RAND(),cash_ave,cash_std))+(AD268-AE$24)))</f>
        <v/>
      </c>
      <c r="AF268" s="156">
        <f>IF((AE268&lt;=0),0,((AE268-AF$24)*Stock*(_xlfn.NORM.INV(RAND(),stock_ave,stock_std))+(AE268-AF$24)*Bonds*(_xlfn.NORM.INV(RAND(),bond_ave,bond_std))+(AE268-AF$24)*cash*(_xlfn.NORM.INV(RAND(),cash_ave,cash_std))+(AE268-AF$24)))</f>
        <v/>
      </c>
      <c r="AG268" s="156">
        <f>IF((AF268&lt;=0),0,((AF268-AG$24)*Stock*(_xlfn.NORM.INV(RAND(),stock_ave,stock_std))+(AF268-AG$24)*Bonds*(_xlfn.NORM.INV(RAND(),bond_ave,bond_std))+(AF268-AG$24)*cash*(_xlfn.NORM.INV(RAND(),cash_ave,cash_std))+(AF268-AG$24)))</f>
        <v/>
      </c>
      <c r="AH268" s="156">
        <f>IF((AG268&lt;=0),0,((AG268-AH$24)*Stock*(_xlfn.NORM.INV(RAND(),stock_ave,stock_std))+(AG268-AH$24)*Bonds*(_xlfn.NORM.INV(RAND(),bond_ave,bond_std))+(AG268-AH$24)*cash*(_xlfn.NORM.INV(RAND(),cash_ave,cash_std))+(AG268-AH$24)))</f>
        <v/>
      </c>
      <c r="AI268" s="156">
        <f>IF((AH268&lt;=0),0,((AH268-AI$24)*Stock*(_xlfn.NORM.INV(RAND(),stock_ave,stock_std))+(AH268-AI$24)*Bonds*(_xlfn.NORM.INV(RAND(),bond_ave,bond_std))+(AH268-AI$24)*cash*(_xlfn.NORM.INV(RAND(),cash_ave,cash_std))+(AH268-AI$24)))</f>
        <v/>
      </c>
      <c r="AJ268" s="156">
        <f>IF((AI268&lt;=0),0,((AI268-AJ$24)*Stock*(_xlfn.NORM.INV(RAND(),stock_ave,stock_std))+(AI268-AJ$24)*Bonds*(_xlfn.NORM.INV(RAND(),bond_ave,bond_std))+(AI268-AJ$24)*cash*(_xlfn.NORM.INV(RAND(),cash_ave,cash_std))+(AI268-AJ$24)))</f>
        <v/>
      </c>
      <c r="AK268" s="156">
        <f>IF((AJ268&lt;=0),0,((AJ268-AK$24)*Stock*(_xlfn.NORM.INV(RAND(),stock_ave,stock_std))+(AJ268-AK$24)*Bonds*(_xlfn.NORM.INV(RAND(),bond_ave,bond_std))+(AJ268-AK$24)*cash*(_xlfn.NORM.INV(RAND(),cash_ave,cash_std))+(AJ268-AK$24)))</f>
        <v/>
      </c>
      <c r="AL268" s="156">
        <f>IF((AK268&lt;=0),0,((AK268-AL$24)*Stock*(_xlfn.NORM.INV(RAND(),stock_ave,stock_std))+(AK268-AL$24)*Bonds*(_xlfn.NORM.INV(RAND(),bond_ave,bond_std))+(AK268-AL$24)*cash*(_xlfn.NORM.INV(RAND(),cash_ave,cash_std))+(AK268-AL$24)))</f>
        <v/>
      </c>
      <c r="AM268" s="156">
        <f>IF((AL268&lt;=0),0,((AL268-AM$24)*Stock*(_xlfn.NORM.INV(RAND(),stock_ave,stock_std))+(AL268-AM$24)*Bonds*(_xlfn.NORM.INV(RAND(),bond_ave,bond_std))+(AL268-AM$24)*cash*(_xlfn.NORM.INV(RAND(),cash_ave,cash_std))+(AL268-AM$24)))</f>
        <v/>
      </c>
      <c r="AN268" s="156">
        <f>IF((AM268&lt;=0),0,((AM268-AN$24)*Stock*(_xlfn.NORM.INV(RAND(),stock_ave,stock_std))+(AM268-AN$24)*Bonds*(_xlfn.NORM.INV(RAND(),bond_ave,bond_std))+(AM268-AN$24)*cash*(_xlfn.NORM.INV(RAND(),cash_ave,cash_std))+(AM268-AN$24)))</f>
        <v/>
      </c>
      <c r="AO268" s="156">
        <f>IF((AN268&lt;=0),0,((AN268-AO$24)*Stock*(_xlfn.NORM.INV(RAND(),stock_ave,stock_std))+(AN268-AO$24)*Bonds*(_xlfn.NORM.INV(RAND(),bond_ave,bond_std))+(AN268-AO$24)*cash*(_xlfn.NORM.INV(RAND(),cash_ave,cash_std))+(AN268-AO$24)))</f>
        <v/>
      </c>
      <c r="AP268" s="156">
        <f>IF((AO268&lt;=0),0,((AO268-AP$24)*Stock*(_xlfn.NORM.INV(RAND(),stock_ave,stock_std))+(AO268-AP$24)*Bonds*(_xlfn.NORM.INV(RAND(),bond_ave,bond_std))+(AO268-AP$24)*cash*(_xlfn.NORM.INV(RAND(),cash_ave,cash_std))+(AO268-AP$24)))</f>
        <v/>
      </c>
      <c r="AQ268" s="156">
        <f>IF((AP268&lt;=0),0,((AP268-AQ$24)*Stock*(_xlfn.NORM.INV(RAND(),stock_ave,stock_std))+(AP268-AQ$24)*Bonds*(_xlfn.NORM.INV(RAND(),bond_ave,bond_std))+(AP268-AQ$24)*cash*(_xlfn.NORM.INV(RAND(),cash_ave,cash_std))+(AP268-AQ$24)))</f>
        <v/>
      </c>
      <c r="AR268" s="156">
        <f>IF((AQ268&lt;=0),0,((AQ268-AR$24)*Stock*(_xlfn.NORM.INV(RAND(),stock_ave,stock_std))+(AQ268-AR$24)*Bonds*(_xlfn.NORM.INV(RAND(),bond_ave,bond_std))+(AQ268-AR$24)*cash*(_xlfn.NORM.INV(RAND(),cash_ave,cash_std))+(AQ268-AR$24)))</f>
        <v/>
      </c>
      <c r="AS268" s="156">
        <f>IF((AR268&lt;=0),0,((AR268-AS$24)*Stock*(_xlfn.NORM.INV(RAND(),stock_ave,stock_std))+(AR268-AS$24)*Bonds*(_xlfn.NORM.INV(RAND(),bond_ave,bond_std))+(AR268-AS$24)*cash*(_xlfn.NORM.INV(RAND(),cash_ave,cash_std))+(AR268-AS$24)))</f>
        <v/>
      </c>
      <c r="AT268" s="156">
        <f>IF((AS268&lt;=0),0,((AS268-AT$24)*Stock*(_xlfn.NORM.INV(RAND(),stock_ave,stock_std))+(AS268-AT$24)*Bonds*(_xlfn.NORM.INV(RAND(),bond_ave,bond_std))+(AS268-AT$24)*cash*(_xlfn.NORM.INV(RAND(),cash_ave,cash_std))+(AS268-AT$24)))</f>
        <v/>
      </c>
      <c r="AU268" s="156">
        <f>IF((AT268&lt;=0),0,((AT268-AU$24)*Stock*(_xlfn.NORM.INV(RAND(),stock_ave,stock_std))+(AT268-AU$24)*Bonds*(_xlfn.NORM.INV(RAND(),bond_ave,bond_std))+(AT268-AU$24)*cash*(_xlfn.NORM.INV(RAND(),cash_ave,cash_std))+(AT268-AU$24)))</f>
        <v/>
      </c>
      <c r="AV268" s="156">
        <f>IF((AU268&lt;=0),0,((AU268-AV$24)*Stock*(_xlfn.NORM.INV(RAND(),stock_ave,stock_std))+(AU268-AV$24)*Bonds*(_xlfn.NORM.INV(RAND(),bond_ave,bond_std))+(AU268-AV$24)*cash*(_xlfn.NORM.INV(RAND(),cash_ave,cash_std))+(AU268-AV$24)))</f>
        <v/>
      </c>
      <c r="AW268" s="156">
        <f>IF((AV268&lt;=0),0,((AV268-AW$24)*Stock*(_xlfn.NORM.INV(RAND(),stock_ave,stock_std))+(AV268-AW$24)*Bonds*(_xlfn.NORM.INV(RAND(),bond_ave,bond_std))+(AV268-AW$24)*cash*(_xlfn.NORM.INV(RAND(),cash_ave,cash_std))+(AV268-AW$24)))</f>
        <v/>
      </c>
      <c r="AX268" s="159" t="n"/>
      <c r="AY268" s="159" t="n"/>
      <c r="AZ268" s="159" t="n"/>
      <c r="BA268" s="159" t="n"/>
      <c r="BB268" s="159" t="n"/>
    </row>
    <row r="269">
      <c r="C269" s="147" t="n"/>
      <c r="D269" s="61">
        <f>+D268-IF(D$18&gt;74,(D268/D$25)*$C$10)</f>
        <v/>
      </c>
      <c r="E269" s="61">
        <f>+E268-IF(E$18&gt;74,(E268/E$25)*$C$10)</f>
        <v/>
      </c>
      <c r="F269" s="61">
        <f>+F268-IF(F$18&gt;74,(F268/F$25)*$C$10)</f>
        <v/>
      </c>
      <c r="G269" s="61">
        <f>+G268-IF(G$18&gt;74,(G268/G$25)*$C$10)</f>
        <v/>
      </c>
      <c r="H269" s="61">
        <f>+H268-IF(H$18&gt;74,(H268/H$25)*$C$10)</f>
        <v/>
      </c>
      <c r="I269" s="61">
        <f>+I268-IF(I$18&gt;74,(I268/I$25)*$C$10)</f>
        <v/>
      </c>
      <c r="J269" s="61">
        <f>+J268-IF(J$18&gt;74,(J268/J$25)*$C$10)</f>
        <v/>
      </c>
      <c r="K269" s="61">
        <f>+K268-IF(K$18&gt;74,(K268/K$25)*$C$10)</f>
        <v/>
      </c>
      <c r="L269" s="61">
        <f>+L268-IF(L$18&gt;74,(L268/L$25)*$C$10)</f>
        <v/>
      </c>
      <c r="M269" s="61">
        <f>+M268-IF(M$18&gt;74,(M268/M$25)*$C$10)</f>
        <v/>
      </c>
      <c r="N269" s="61">
        <f>+N268-IF(N$18&gt;74,(N268/N$25)*$C$10)</f>
        <v/>
      </c>
      <c r="O269" s="61">
        <f>+O268-IF(O$18&gt;74,(O268/O$25)*$C$10)</f>
        <v/>
      </c>
      <c r="P269" s="61">
        <f>+P268-IF(P$18&gt;74,(P268/P$25)*$C$10)</f>
        <v/>
      </c>
      <c r="Q269" s="61">
        <f>+Q268-IF(Q$18&gt;74,(Q268/Q$25)*$C$10)</f>
        <v/>
      </c>
      <c r="R269" s="61">
        <f>+R268-IF(R$18&gt;74,(R268/R$25)*$C$10)</f>
        <v/>
      </c>
      <c r="S269" s="61">
        <f>+S268-IF(S$18&gt;74,(S268/S$25)*$C$10)</f>
        <v/>
      </c>
      <c r="T269" s="61">
        <f>+T268-IF(T$18&gt;74,(T268/T$25)*$C$10)</f>
        <v/>
      </c>
      <c r="U269" s="61">
        <f>+U268-IF(U$18&gt;74,(U268/U$25)*$C$10)</f>
        <v/>
      </c>
      <c r="V269" s="61">
        <f>+V268-IF(V$18&gt;74,(V268/V$25)*$C$10)</f>
        <v/>
      </c>
      <c r="W269" s="61">
        <f>+W268-IF(W$18&gt;74,(W268/W$25)*$C$10)</f>
        <v/>
      </c>
      <c r="X269" s="61">
        <f>+X268-IF(X$18&gt;74,(X268/X$25)*$C$10)</f>
        <v/>
      </c>
      <c r="Y269" s="61">
        <f>+Y268-IF(Y$18&gt;74,(Y268/Y$25)*$C$10)</f>
        <v/>
      </c>
      <c r="Z269" s="61">
        <f>+Z268-IF(Z$18&gt;74,(Z268/Z$25)*$C$10)</f>
        <v/>
      </c>
      <c r="AA269" s="61">
        <f>+AA268-IF(AA$18&gt;74,(AA268/AA$25)*$C$10)</f>
        <v/>
      </c>
      <c r="AB269" s="61">
        <f>+AB268-IF(AB$18&gt;74,(AB268/AB$25)*$C$10)</f>
        <v/>
      </c>
      <c r="AC269" s="61">
        <f>+AC268-IF(AC$18&gt;74,(AC268/AC$25)*$C$10)</f>
        <v/>
      </c>
      <c r="AD269" s="61">
        <f>+AD268-IF(AD$18&gt;74,(AD268/AD$25)*$C$10)</f>
        <v/>
      </c>
      <c r="AE269" s="61">
        <f>+AE268-IF(AE$18&gt;74,(AE268/AE$25)*$C$10)</f>
        <v/>
      </c>
      <c r="AF269" s="61">
        <f>+AF268-IF(AF$18&gt;74,(AF268/AF$25)*$C$10)</f>
        <v/>
      </c>
      <c r="AG269" s="61">
        <f>+AG268-IF(AG$18&gt;74,(AG268/AG$25)*$C$10)</f>
        <v/>
      </c>
      <c r="AH269" s="61">
        <f>+AH268-IF(AH$18&gt;74,(AH268/AH$25)*$C$10)</f>
        <v/>
      </c>
      <c r="AI269" s="61">
        <f>+AI268-IF(AI$18&gt;74,(AI268/AI$25)*$C$10)</f>
        <v/>
      </c>
      <c r="AJ269" s="61">
        <f>+AJ268-IF(AJ$18&gt;74,(AJ268/AJ$25)*$C$10)</f>
        <v/>
      </c>
      <c r="AK269" s="61">
        <f>+AK268-IF(AK$18&gt;74,(AK268/AK$25)*$C$10)</f>
        <v/>
      </c>
      <c r="AL269" s="61">
        <f>+AL268-IF(AL$18&gt;74,(AL268/AL$25)*$C$10)</f>
        <v/>
      </c>
      <c r="AM269" s="61">
        <f>+AM268-IF(AM$18&gt;74,(AM268/AM$25)*$C$10)</f>
        <v/>
      </c>
      <c r="AN269" s="61">
        <f>+AN268-IF(AN$18&gt;74,(AN268/AN$25)*$C$10)</f>
        <v/>
      </c>
      <c r="AO269" s="61">
        <f>+AO268-IF(AO$18&gt;74,(AO268/AO$25)*$C$10)</f>
        <v/>
      </c>
      <c r="AP269" s="61">
        <f>+AP268-IF(AP$18&gt;74,(AP268/AP$25)*$C$10)</f>
        <v/>
      </c>
      <c r="AQ269" s="61">
        <f>+AQ268-IF(AQ$18&gt;74,(AQ268/AQ$25)*$C$10)</f>
        <v/>
      </c>
      <c r="AR269" s="61">
        <f>+AR268-IF(AR$18&gt;74,(AR268/AR$25)*$C$10)</f>
        <v/>
      </c>
      <c r="AS269" s="61">
        <f>+AS268-IF(AS$18&gt;74,(AS268/AS$25)*$C$10)</f>
        <v/>
      </c>
      <c r="AT269" s="61">
        <f>+AT268-IF(AT$18&gt;74,(AT268/AT$25)*$C$10)</f>
        <v/>
      </c>
      <c r="AU269" s="61">
        <f>+AU268-IF(AU$18&gt;74,(AU268/AU$25)*$C$10)</f>
        <v/>
      </c>
      <c r="AV269" s="61">
        <f>+AV268-IF(AV$18&gt;74,(AV268/AV$25)*$C$10)</f>
        <v/>
      </c>
      <c r="AW269" s="61">
        <f>+AW268-IF(AW$18&gt;74,(AW268/AW$25)*$C$10)</f>
        <v/>
      </c>
      <c r="AX269" s="35">
        <f>IF(AW269&gt;0,1,0)</f>
        <v/>
      </c>
      <c r="AY269" s="35">
        <f>IF(AL269&gt;0,1,0)</f>
        <v/>
      </c>
      <c r="AZ269" s="35">
        <f>IF(AG269&gt;0,1,0)</f>
        <v/>
      </c>
      <c r="BA269" s="35">
        <f>IF(AB269&gt;0,1,0)</f>
        <v/>
      </c>
      <c r="BB269" s="35">
        <f>IF(W269&gt;0,1,0)</f>
        <v/>
      </c>
    </row>
    <row r="270">
      <c r="B270" s="154" t="inlineStr">
        <is>
          <t>trial 122</t>
        </is>
      </c>
      <c r="C270" s="155">
        <f>+start-$C$24</f>
        <v/>
      </c>
      <c r="D270" s="156">
        <f>IF((C270&lt;=0),0,((C270-D$24)*Stock*(_xlfn.NORM.INV(RAND(),stock_ave,stock_std))+(C270-D$24)*Bonds*(_xlfn.NORM.INV(RAND(),bond_ave,bond_std))+(C270-D$24)*cash*(_xlfn.NORM.INV(RAND(),cash_ave,cash_std))+(C270-D$24)))</f>
        <v/>
      </c>
      <c r="E270" s="156">
        <f>IF((D270&lt;=0),0,((D270-E$24)*Stock*(_xlfn.NORM.INV(RAND(),stock_ave,stock_std))+(D270-E$24)*Bonds*(_xlfn.NORM.INV(RAND(),bond_ave,bond_std))+(D270-E$24)*cash*(_xlfn.NORM.INV(RAND(),cash_ave,cash_std))+(D270-E$24)))</f>
        <v/>
      </c>
      <c r="F270" s="156">
        <f>IF((E270&lt;=0),0,((E270-F$24)*Stock*(_xlfn.NORM.INV(RAND(),stock_ave,stock_std))+(E270-F$24)*Bonds*(_xlfn.NORM.INV(RAND(),bond_ave,bond_std))+(E270-F$24)*cash*(_xlfn.NORM.INV(RAND(),cash_ave,cash_std))+(E270-F$24)))</f>
        <v/>
      </c>
      <c r="G270" s="156">
        <f>IF((F270&lt;=0),0,((F270-G$24)*Stock*(_xlfn.NORM.INV(RAND(),stock_ave,stock_std))+(F270-G$24)*Bonds*(_xlfn.NORM.INV(RAND(),bond_ave,bond_std))+(F270-G$24)*cash*(_xlfn.NORM.INV(RAND(),cash_ave,cash_std))+(F270-G$24)))</f>
        <v/>
      </c>
      <c r="H270" s="156">
        <f>IF((G270&lt;=0),0,((G270-H$24)*Stock*(_xlfn.NORM.INV(RAND(),stock_ave,stock_std))+(G270-H$24)*Bonds*(_xlfn.NORM.INV(RAND(),bond_ave,bond_std))+(G270-H$24)*cash*(_xlfn.NORM.INV(RAND(),cash_ave,cash_std))+(G270-H$24)))</f>
        <v/>
      </c>
      <c r="I270" s="156">
        <f>IF((H270&lt;=0),0,((H270-I$24)*Stock*(_xlfn.NORM.INV(RAND(),stock_ave,stock_std))+(H270-I$24)*Bonds*(_xlfn.NORM.INV(RAND(),bond_ave,bond_std))+(H270-I$24)*cash*(_xlfn.NORM.INV(RAND(),cash_ave,cash_std))+(H270-I$24)))</f>
        <v/>
      </c>
      <c r="J270" s="156">
        <f>IF((I270&lt;=0),0,((I270-J$24)*Stock*(_xlfn.NORM.INV(RAND(),stock_ave,stock_std))+(I270-J$24)*Bonds*(_xlfn.NORM.INV(RAND(),bond_ave,bond_std))+(I270-J$24)*cash*(_xlfn.NORM.INV(RAND(),cash_ave,cash_std))+(I270-J$24)))</f>
        <v/>
      </c>
      <c r="K270" s="156">
        <f>IF((J270&lt;=0),0,((J270-K$24)*Stock*(_xlfn.NORM.INV(RAND(),stock_ave,stock_std))+(J270-K$24)*Bonds*(_xlfn.NORM.INV(RAND(),bond_ave,bond_std))+(J270-K$24)*cash*(_xlfn.NORM.INV(RAND(),cash_ave,cash_std))+(J270-K$24)))</f>
        <v/>
      </c>
      <c r="L270" s="156">
        <f>IF((K270&lt;=0),0,((K270-L$24)*Stock*(_xlfn.NORM.INV(RAND(),stock_ave,stock_std))+(K270-L$24)*Bonds*(_xlfn.NORM.INV(RAND(),bond_ave,bond_std))+(K270-L$24)*cash*(_xlfn.NORM.INV(RAND(),cash_ave,cash_std))+(K270-L$24)))</f>
        <v/>
      </c>
      <c r="M270" s="156">
        <f>IF((L270&lt;=0),0,((L270-M$24)*Stock*(_xlfn.NORM.INV(RAND(),stock_ave,stock_std))+(L270-M$24)*Bonds*(_xlfn.NORM.INV(RAND(),bond_ave,bond_std))+(L270-M$24)*cash*(_xlfn.NORM.INV(RAND(),cash_ave,cash_std))+(L270-M$24)))</f>
        <v/>
      </c>
      <c r="N270" s="156">
        <f>IF((M270&lt;=0),0,((M270-N$24)*Stock*(_xlfn.NORM.INV(RAND(),stock_ave,stock_std))+(M270-N$24)*Bonds*(_xlfn.NORM.INV(RAND(),bond_ave,bond_std))+(M270-N$24)*cash*(_xlfn.NORM.INV(RAND(),cash_ave,cash_std))+(M270-N$24)))</f>
        <v/>
      </c>
      <c r="O270" s="156">
        <f>IF((N270&lt;=0),0,((N270-O$24)*Stock*(_xlfn.NORM.INV(RAND(),stock_ave,stock_std))+(N270-O$24)*Bonds*(_xlfn.NORM.INV(RAND(),bond_ave,bond_std))+(N270-O$24)*cash*(_xlfn.NORM.INV(RAND(),cash_ave,cash_std))+(N270-O$24)))</f>
        <v/>
      </c>
      <c r="P270" s="156">
        <f>IF((O270&lt;=0),0,((O270-P$24)*Stock*(_xlfn.NORM.INV(RAND(),stock_ave,stock_std))+(O270-P$24)*Bonds*(_xlfn.NORM.INV(RAND(),bond_ave,bond_std))+(O270-P$24)*cash*(_xlfn.NORM.INV(RAND(),cash_ave,cash_std))+(O270-P$24)))</f>
        <v/>
      </c>
      <c r="Q270" s="156">
        <f>IF((P270&lt;=0),0,((P270-Q$24)*Stock*(_xlfn.NORM.INV(RAND(),stock_ave,stock_std))+(P270-Q$24)*Bonds*(_xlfn.NORM.INV(RAND(),bond_ave,bond_std))+(P270-Q$24)*cash*(_xlfn.NORM.INV(RAND(),cash_ave,cash_std))+(P270-Q$24)))</f>
        <v/>
      </c>
      <c r="R270" s="156">
        <f>IF((Q270&lt;=0),0,((Q270-R$24)*Stock*(_xlfn.NORM.INV(RAND(),stock_ave,stock_std))+(Q270-R$24)*Bonds*(_xlfn.NORM.INV(RAND(),bond_ave,bond_std))+(Q270-R$24)*cash*(_xlfn.NORM.INV(RAND(),cash_ave,cash_std))+(Q270-R$24)))</f>
        <v/>
      </c>
      <c r="S270" s="156">
        <f>IF((R270&lt;=0),0,((R270-S$24)*Stock*(_xlfn.NORM.INV(RAND(),stock_ave,stock_std))+(R270-S$24)*Bonds*(_xlfn.NORM.INV(RAND(),bond_ave,bond_std))+(R270-S$24)*cash*(_xlfn.NORM.INV(RAND(),cash_ave,cash_std))+(R270-S$24)))</f>
        <v/>
      </c>
      <c r="T270" s="156">
        <f>IF((S270&lt;=0),0,((S270-T$24)*Stock*(_xlfn.NORM.INV(RAND(),stock_ave,stock_std))+(S270-T$24)*Bonds*(_xlfn.NORM.INV(RAND(),bond_ave,bond_std))+(S270-T$24)*cash*(_xlfn.NORM.INV(RAND(),cash_ave,cash_std))+(S270-T$24)))</f>
        <v/>
      </c>
      <c r="U270" s="156">
        <f>IF((T270&lt;=0),0,((T270-U$24)*Stock*(_xlfn.NORM.INV(RAND(),stock_ave,stock_std))+(T270-U$24)*Bonds*(_xlfn.NORM.INV(RAND(),bond_ave,bond_std))+(T270-U$24)*cash*(_xlfn.NORM.INV(RAND(),cash_ave,cash_std))+(T270-U$24)))</f>
        <v/>
      </c>
      <c r="V270" s="156">
        <f>IF((U270&lt;=0),0,((U270-V$24)*Stock*(_xlfn.NORM.INV(RAND(),stock_ave,stock_std))+(U270-V$24)*Bonds*(_xlfn.NORM.INV(RAND(),bond_ave,bond_std))+(U270-V$24)*cash*(_xlfn.NORM.INV(RAND(),cash_ave,cash_std))+(U270-V$24)))</f>
        <v/>
      </c>
      <c r="W270" s="156">
        <f>IF((V270&lt;=0),0,((V270-W$24)*Stock*(_xlfn.NORM.INV(RAND(),stock_ave,stock_std))+(V270-W$24)*Bonds*(_xlfn.NORM.INV(RAND(),bond_ave,bond_std))+(V270-W$24)*cash*(_xlfn.NORM.INV(RAND(),cash_ave,cash_std))+(V270-W$24)))</f>
        <v/>
      </c>
      <c r="X270" s="156">
        <f>IF((W270&lt;=0),0,((W270-X$24)*Stock*(_xlfn.NORM.INV(RAND(),stock_ave,stock_std))+(W270-X$24)*Bonds*(_xlfn.NORM.INV(RAND(),bond_ave,bond_std))+(W270-X$24)*cash*(_xlfn.NORM.INV(RAND(),cash_ave,cash_std))+(W270-X$24)))</f>
        <v/>
      </c>
      <c r="Y270" s="156">
        <f>IF((X270&lt;=0),0,((X270-Y$24)*Stock*(_xlfn.NORM.INV(RAND(),stock_ave,stock_std))+(X270-Y$24)*Bonds*(_xlfn.NORM.INV(RAND(),bond_ave,bond_std))+(X270-Y$24)*cash*(_xlfn.NORM.INV(RAND(),cash_ave,cash_std))+(X270-Y$24)))</f>
        <v/>
      </c>
      <c r="Z270" s="156">
        <f>IF((Y270&lt;=0),0,((Y270-Z$24)*Stock*(_xlfn.NORM.INV(RAND(),stock_ave,stock_std))+(Y270-Z$24)*Bonds*(_xlfn.NORM.INV(RAND(),bond_ave,bond_std))+(Y270-Z$24)*cash*(_xlfn.NORM.INV(RAND(),cash_ave,cash_std))+(Y270-Z$24)))</f>
        <v/>
      </c>
      <c r="AA270" s="156">
        <f>IF((Z270&lt;=0),0,((Z270-AA$24)*Stock*(_xlfn.NORM.INV(RAND(),stock_ave,stock_std))+(Z270-AA$24)*Bonds*(_xlfn.NORM.INV(RAND(),bond_ave,bond_std))+(Z270-AA$24)*cash*(_xlfn.NORM.INV(RAND(),cash_ave,cash_std))+(Z270-AA$24)))</f>
        <v/>
      </c>
      <c r="AB270" s="156">
        <f>IF((AA270&lt;=0),0,((AA270-AB$24)*Stock*(_xlfn.NORM.INV(RAND(),stock_ave,stock_std))+(AA270-AB$24)*Bonds*(_xlfn.NORM.INV(RAND(),bond_ave,bond_std))+(AA270-AB$24)*cash*(_xlfn.NORM.INV(RAND(),cash_ave,cash_std))+(AA270-AB$24)))</f>
        <v/>
      </c>
      <c r="AC270" s="156">
        <f>IF((AB270&lt;=0),0,((AB270-AC$24)*Stock*(_xlfn.NORM.INV(RAND(),stock_ave,stock_std))+(AB270-AC$24)*Bonds*(_xlfn.NORM.INV(RAND(),bond_ave,bond_std))+(AB270-AC$24)*cash*(_xlfn.NORM.INV(RAND(),cash_ave,cash_std))+(AB270-AC$24)))</f>
        <v/>
      </c>
      <c r="AD270" s="156">
        <f>IF((AC270&lt;=0),0,((AC270-AD$24)*Stock*(_xlfn.NORM.INV(RAND(),stock_ave,stock_std))+(AC270-AD$24)*Bonds*(_xlfn.NORM.INV(RAND(),bond_ave,bond_std))+(AC270-AD$24)*cash*(_xlfn.NORM.INV(RAND(),cash_ave,cash_std))+(AC270-AD$24)))</f>
        <v/>
      </c>
      <c r="AE270" s="156">
        <f>IF((AD270&lt;=0),0,((AD270-AE$24)*Stock*(_xlfn.NORM.INV(RAND(),stock_ave,stock_std))+(AD270-AE$24)*Bonds*(_xlfn.NORM.INV(RAND(),bond_ave,bond_std))+(AD270-AE$24)*cash*(_xlfn.NORM.INV(RAND(),cash_ave,cash_std))+(AD270-AE$24)))</f>
        <v/>
      </c>
      <c r="AF270" s="156">
        <f>IF((AE270&lt;=0),0,((AE270-AF$24)*Stock*(_xlfn.NORM.INV(RAND(),stock_ave,stock_std))+(AE270-AF$24)*Bonds*(_xlfn.NORM.INV(RAND(),bond_ave,bond_std))+(AE270-AF$24)*cash*(_xlfn.NORM.INV(RAND(),cash_ave,cash_std))+(AE270-AF$24)))</f>
        <v/>
      </c>
      <c r="AG270" s="156">
        <f>IF((AF270&lt;=0),0,((AF270-AG$24)*Stock*(_xlfn.NORM.INV(RAND(),stock_ave,stock_std))+(AF270-AG$24)*Bonds*(_xlfn.NORM.INV(RAND(),bond_ave,bond_std))+(AF270-AG$24)*cash*(_xlfn.NORM.INV(RAND(),cash_ave,cash_std))+(AF270-AG$24)))</f>
        <v/>
      </c>
      <c r="AH270" s="156">
        <f>IF((AG270&lt;=0),0,((AG270-AH$24)*Stock*(_xlfn.NORM.INV(RAND(),stock_ave,stock_std))+(AG270-AH$24)*Bonds*(_xlfn.NORM.INV(RAND(),bond_ave,bond_std))+(AG270-AH$24)*cash*(_xlfn.NORM.INV(RAND(),cash_ave,cash_std))+(AG270-AH$24)))</f>
        <v/>
      </c>
      <c r="AI270" s="156">
        <f>IF((AH270&lt;=0),0,((AH270-AI$24)*Stock*(_xlfn.NORM.INV(RAND(),stock_ave,stock_std))+(AH270-AI$24)*Bonds*(_xlfn.NORM.INV(RAND(),bond_ave,bond_std))+(AH270-AI$24)*cash*(_xlfn.NORM.INV(RAND(),cash_ave,cash_std))+(AH270-AI$24)))</f>
        <v/>
      </c>
      <c r="AJ270" s="156">
        <f>IF((AI270&lt;=0),0,((AI270-AJ$24)*Stock*(_xlfn.NORM.INV(RAND(),stock_ave,stock_std))+(AI270-AJ$24)*Bonds*(_xlfn.NORM.INV(RAND(),bond_ave,bond_std))+(AI270-AJ$24)*cash*(_xlfn.NORM.INV(RAND(),cash_ave,cash_std))+(AI270-AJ$24)))</f>
        <v/>
      </c>
      <c r="AK270" s="156">
        <f>IF((AJ270&lt;=0),0,((AJ270-AK$24)*Stock*(_xlfn.NORM.INV(RAND(),stock_ave,stock_std))+(AJ270-AK$24)*Bonds*(_xlfn.NORM.INV(RAND(),bond_ave,bond_std))+(AJ270-AK$24)*cash*(_xlfn.NORM.INV(RAND(),cash_ave,cash_std))+(AJ270-AK$24)))</f>
        <v/>
      </c>
      <c r="AL270" s="156">
        <f>IF((AK270&lt;=0),0,((AK270-AL$24)*Stock*(_xlfn.NORM.INV(RAND(),stock_ave,stock_std))+(AK270-AL$24)*Bonds*(_xlfn.NORM.INV(RAND(),bond_ave,bond_std))+(AK270-AL$24)*cash*(_xlfn.NORM.INV(RAND(),cash_ave,cash_std))+(AK270-AL$24)))</f>
        <v/>
      </c>
      <c r="AM270" s="156">
        <f>IF((AL270&lt;=0),0,((AL270-AM$24)*Stock*(_xlfn.NORM.INV(RAND(),stock_ave,stock_std))+(AL270-AM$24)*Bonds*(_xlfn.NORM.INV(RAND(),bond_ave,bond_std))+(AL270-AM$24)*cash*(_xlfn.NORM.INV(RAND(),cash_ave,cash_std))+(AL270-AM$24)))</f>
        <v/>
      </c>
      <c r="AN270" s="156">
        <f>IF((AM270&lt;=0),0,((AM270-AN$24)*Stock*(_xlfn.NORM.INV(RAND(),stock_ave,stock_std))+(AM270-AN$24)*Bonds*(_xlfn.NORM.INV(RAND(),bond_ave,bond_std))+(AM270-AN$24)*cash*(_xlfn.NORM.INV(RAND(),cash_ave,cash_std))+(AM270-AN$24)))</f>
        <v/>
      </c>
      <c r="AO270" s="156">
        <f>IF((AN270&lt;=0),0,((AN270-AO$24)*Stock*(_xlfn.NORM.INV(RAND(),stock_ave,stock_std))+(AN270-AO$24)*Bonds*(_xlfn.NORM.INV(RAND(),bond_ave,bond_std))+(AN270-AO$24)*cash*(_xlfn.NORM.INV(RAND(),cash_ave,cash_std))+(AN270-AO$24)))</f>
        <v/>
      </c>
      <c r="AP270" s="156">
        <f>IF((AO270&lt;=0),0,((AO270-AP$24)*Stock*(_xlfn.NORM.INV(RAND(),stock_ave,stock_std))+(AO270-AP$24)*Bonds*(_xlfn.NORM.INV(RAND(),bond_ave,bond_std))+(AO270-AP$24)*cash*(_xlfn.NORM.INV(RAND(),cash_ave,cash_std))+(AO270-AP$24)))</f>
        <v/>
      </c>
      <c r="AQ270" s="156">
        <f>IF((AP270&lt;=0),0,((AP270-AQ$24)*Stock*(_xlfn.NORM.INV(RAND(),stock_ave,stock_std))+(AP270-AQ$24)*Bonds*(_xlfn.NORM.INV(RAND(),bond_ave,bond_std))+(AP270-AQ$24)*cash*(_xlfn.NORM.INV(RAND(),cash_ave,cash_std))+(AP270-AQ$24)))</f>
        <v/>
      </c>
      <c r="AR270" s="156">
        <f>IF((AQ270&lt;=0),0,((AQ270-AR$24)*Stock*(_xlfn.NORM.INV(RAND(),stock_ave,stock_std))+(AQ270-AR$24)*Bonds*(_xlfn.NORM.INV(RAND(),bond_ave,bond_std))+(AQ270-AR$24)*cash*(_xlfn.NORM.INV(RAND(),cash_ave,cash_std))+(AQ270-AR$24)))</f>
        <v/>
      </c>
      <c r="AS270" s="156">
        <f>IF((AR270&lt;=0),0,((AR270-AS$24)*Stock*(_xlfn.NORM.INV(RAND(),stock_ave,stock_std))+(AR270-AS$24)*Bonds*(_xlfn.NORM.INV(RAND(),bond_ave,bond_std))+(AR270-AS$24)*cash*(_xlfn.NORM.INV(RAND(),cash_ave,cash_std))+(AR270-AS$24)))</f>
        <v/>
      </c>
      <c r="AT270" s="156">
        <f>IF((AS270&lt;=0),0,((AS270-AT$24)*Stock*(_xlfn.NORM.INV(RAND(),stock_ave,stock_std))+(AS270-AT$24)*Bonds*(_xlfn.NORM.INV(RAND(),bond_ave,bond_std))+(AS270-AT$24)*cash*(_xlfn.NORM.INV(RAND(),cash_ave,cash_std))+(AS270-AT$24)))</f>
        <v/>
      </c>
      <c r="AU270" s="156">
        <f>IF((AT270&lt;=0),0,((AT270-AU$24)*Stock*(_xlfn.NORM.INV(RAND(),stock_ave,stock_std))+(AT270-AU$24)*Bonds*(_xlfn.NORM.INV(RAND(),bond_ave,bond_std))+(AT270-AU$24)*cash*(_xlfn.NORM.INV(RAND(),cash_ave,cash_std))+(AT270-AU$24)))</f>
        <v/>
      </c>
      <c r="AV270" s="156">
        <f>IF((AU270&lt;=0),0,((AU270-AV$24)*Stock*(_xlfn.NORM.INV(RAND(),stock_ave,stock_std))+(AU270-AV$24)*Bonds*(_xlfn.NORM.INV(RAND(),bond_ave,bond_std))+(AU270-AV$24)*cash*(_xlfn.NORM.INV(RAND(),cash_ave,cash_std))+(AU270-AV$24)))</f>
        <v/>
      </c>
      <c r="AW270" s="156">
        <f>IF((AV270&lt;=0),0,((AV270-AW$24)*Stock*(_xlfn.NORM.INV(RAND(),stock_ave,stock_std))+(AV270-AW$24)*Bonds*(_xlfn.NORM.INV(RAND(),bond_ave,bond_std))+(AV270-AW$24)*cash*(_xlfn.NORM.INV(RAND(),cash_ave,cash_std))+(AV270-AW$24)))</f>
        <v/>
      </c>
      <c r="AX270" s="159" t="n"/>
      <c r="AY270" s="159" t="n"/>
      <c r="AZ270" s="159" t="n"/>
      <c r="BA270" s="159" t="n"/>
      <c r="BB270" s="159" t="n"/>
    </row>
    <row r="271">
      <c r="C271" s="147" t="n"/>
      <c r="D271" s="61">
        <f>+D270-IF(D$18&gt;74,(D270/D$25)*$C$10)</f>
        <v/>
      </c>
      <c r="E271" s="61">
        <f>+E270-IF(E$18&gt;74,(E270/E$25)*$C$10)</f>
        <v/>
      </c>
      <c r="F271" s="61">
        <f>+F270-IF(F$18&gt;74,(F270/F$25)*$C$10)</f>
        <v/>
      </c>
      <c r="G271" s="61">
        <f>+G270-IF(G$18&gt;74,(G270/G$25)*$C$10)</f>
        <v/>
      </c>
      <c r="H271" s="61">
        <f>+H270-IF(H$18&gt;74,(H270/H$25)*$C$10)</f>
        <v/>
      </c>
      <c r="I271" s="61">
        <f>+I270-IF(I$18&gt;74,(I270/I$25)*$C$10)</f>
        <v/>
      </c>
      <c r="J271" s="61">
        <f>+J270-IF(J$18&gt;74,(J270/J$25)*$C$10)</f>
        <v/>
      </c>
      <c r="K271" s="61">
        <f>+K270-IF(K$18&gt;74,(K270/K$25)*$C$10)</f>
        <v/>
      </c>
      <c r="L271" s="61">
        <f>+L270-IF(L$18&gt;74,(L270/L$25)*$C$10)</f>
        <v/>
      </c>
      <c r="M271" s="61">
        <f>+M270-IF(M$18&gt;74,(M270/M$25)*$C$10)</f>
        <v/>
      </c>
      <c r="N271" s="61">
        <f>+N270-IF(N$18&gt;74,(N270/N$25)*$C$10)</f>
        <v/>
      </c>
      <c r="O271" s="61">
        <f>+O270-IF(O$18&gt;74,(O270/O$25)*$C$10)</f>
        <v/>
      </c>
      <c r="P271" s="61">
        <f>+P270-IF(P$18&gt;74,(P270/P$25)*$C$10)</f>
        <v/>
      </c>
      <c r="Q271" s="61">
        <f>+Q270-IF(Q$18&gt;74,(Q270/Q$25)*$C$10)</f>
        <v/>
      </c>
      <c r="R271" s="61">
        <f>+R270-IF(R$18&gt;74,(R270/R$25)*$C$10)</f>
        <v/>
      </c>
      <c r="S271" s="61">
        <f>+S270-IF(S$18&gt;74,(S270/S$25)*$C$10)</f>
        <v/>
      </c>
      <c r="T271" s="61">
        <f>+T270-IF(T$18&gt;74,(T270/T$25)*$C$10)</f>
        <v/>
      </c>
      <c r="U271" s="61">
        <f>+U270-IF(U$18&gt;74,(U270/U$25)*$C$10)</f>
        <v/>
      </c>
      <c r="V271" s="61">
        <f>+V270-IF(V$18&gt;74,(V270/V$25)*$C$10)</f>
        <v/>
      </c>
      <c r="W271" s="61">
        <f>+W270-IF(W$18&gt;74,(W270/W$25)*$C$10)</f>
        <v/>
      </c>
      <c r="X271" s="61">
        <f>+X270-IF(X$18&gt;74,(X270/X$25)*$C$10)</f>
        <v/>
      </c>
      <c r="Y271" s="61">
        <f>+Y270-IF(Y$18&gt;74,(Y270/Y$25)*$C$10)</f>
        <v/>
      </c>
      <c r="Z271" s="61">
        <f>+Z270-IF(Z$18&gt;74,(Z270/Z$25)*$C$10)</f>
        <v/>
      </c>
      <c r="AA271" s="61">
        <f>+AA270-IF(AA$18&gt;74,(AA270/AA$25)*$C$10)</f>
        <v/>
      </c>
      <c r="AB271" s="61">
        <f>+AB270-IF(AB$18&gt;74,(AB270/AB$25)*$C$10)</f>
        <v/>
      </c>
      <c r="AC271" s="61">
        <f>+AC270-IF(AC$18&gt;74,(AC270/AC$25)*$C$10)</f>
        <v/>
      </c>
      <c r="AD271" s="61">
        <f>+AD270-IF(AD$18&gt;74,(AD270/AD$25)*$C$10)</f>
        <v/>
      </c>
      <c r="AE271" s="61">
        <f>+AE270-IF(AE$18&gt;74,(AE270/AE$25)*$C$10)</f>
        <v/>
      </c>
      <c r="AF271" s="61">
        <f>+AF270-IF(AF$18&gt;74,(AF270/AF$25)*$C$10)</f>
        <v/>
      </c>
      <c r="AG271" s="61">
        <f>+AG270-IF(AG$18&gt;74,(AG270/AG$25)*$C$10)</f>
        <v/>
      </c>
      <c r="AH271" s="61">
        <f>+AH270-IF(AH$18&gt;74,(AH270/AH$25)*$C$10)</f>
        <v/>
      </c>
      <c r="AI271" s="61">
        <f>+AI270-IF(AI$18&gt;74,(AI270/AI$25)*$C$10)</f>
        <v/>
      </c>
      <c r="AJ271" s="61">
        <f>+AJ270-IF(AJ$18&gt;74,(AJ270/AJ$25)*$C$10)</f>
        <v/>
      </c>
      <c r="AK271" s="61">
        <f>+AK270-IF(AK$18&gt;74,(AK270/AK$25)*$C$10)</f>
        <v/>
      </c>
      <c r="AL271" s="61">
        <f>+AL270-IF(AL$18&gt;74,(AL270/AL$25)*$C$10)</f>
        <v/>
      </c>
      <c r="AM271" s="61">
        <f>+AM270-IF(AM$18&gt;74,(AM270/AM$25)*$C$10)</f>
        <v/>
      </c>
      <c r="AN271" s="61">
        <f>+AN270-IF(AN$18&gt;74,(AN270/AN$25)*$C$10)</f>
        <v/>
      </c>
      <c r="AO271" s="61">
        <f>+AO270-IF(AO$18&gt;74,(AO270/AO$25)*$C$10)</f>
        <v/>
      </c>
      <c r="AP271" s="61">
        <f>+AP270-IF(AP$18&gt;74,(AP270/AP$25)*$C$10)</f>
        <v/>
      </c>
      <c r="AQ271" s="61">
        <f>+AQ270-IF(AQ$18&gt;74,(AQ270/AQ$25)*$C$10)</f>
        <v/>
      </c>
      <c r="AR271" s="61">
        <f>+AR270-IF(AR$18&gt;74,(AR270/AR$25)*$C$10)</f>
        <v/>
      </c>
      <c r="AS271" s="61">
        <f>+AS270-IF(AS$18&gt;74,(AS270/AS$25)*$C$10)</f>
        <v/>
      </c>
      <c r="AT271" s="61">
        <f>+AT270-IF(AT$18&gt;74,(AT270/AT$25)*$C$10)</f>
        <v/>
      </c>
      <c r="AU271" s="61">
        <f>+AU270-IF(AU$18&gt;74,(AU270/AU$25)*$C$10)</f>
        <v/>
      </c>
      <c r="AV271" s="61">
        <f>+AV270-IF(AV$18&gt;74,(AV270/AV$25)*$C$10)</f>
        <v/>
      </c>
      <c r="AW271" s="61">
        <f>+AW270-IF(AW$18&gt;74,(AW270/AW$25)*$C$10)</f>
        <v/>
      </c>
      <c r="AX271" s="35">
        <f>IF(AW271&gt;0,1,0)</f>
        <v/>
      </c>
      <c r="AY271" s="35">
        <f>IF(AL271&gt;0,1,0)</f>
        <v/>
      </c>
      <c r="AZ271" s="35">
        <f>IF(AG271&gt;0,1,0)</f>
        <v/>
      </c>
      <c r="BA271" s="35">
        <f>IF(AB271&gt;0,1,0)</f>
        <v/>
      </c>
      <c r="BB271" s="35">
        <f>IF(W271&gt;0,1,0)</f>
        <v/>
      </c>
    </row>
    <row r="272">
      <c r="B272" s="154" t="inlineStr">
        <is>
          <t>trial 123</t>
        </is>
      </c>
      <c r="C272" s="155">
        <f>+start-$C$24</f>
        <v/>
      </c>
      <c r="D272" s="156">
        <f>IF((C272&lt;=0),0,((C272-D$24)*Stock*(_xlfn.NORM.INV(RAND(),stock_ave,stock_std))+(C272-D$24)*Bonds*(_xlfn.NORM.INV(RAND(),bond_ave,bond_std))+(C272-D$24)*cash*(_xlfn.NORM.INV(RAND(),cash_ave,cash_std))+(C272-D$24)))</f>
        <v/>
      </c>
      <c r="E272" s="156">
        <f>IF((D272&lt;=0),0,((D272-E$24)*Stock*(_xlfn.NORM.INV(RAND(),stock_ave,stock_std))+(D272-E$24)*Bonds*(_xlfn.NORM.INV(RAND(),bond_ave,bond_std))+(D272-E$24)*cash*(_xlfn.NORM.INV(RAND(),cash_ave,cash_std))+(D272-E$24)))</f>
        <v/>
      </c>
      <c r="F272" s="156">
        <f>IF((E272&lt;=0),0,((E272-F$24)*Stock*(_xlfn.NORM.INV(RAND(),stock_ave,stock_std))+(E272-F$24)*Bonds*(_xlfn.NORM.INV(RAND(),bond_ave,bond_std))+(E272-F$24)*cash*(_xlfn.NORM.INV(RAND(),cash_ave,cash_std))+(E272-F$24)))</f>
        <v/>
      </c>
      <c r="G272" s="156">
        <f>IF((F272&lt;=0),0,((F272-G$24)*Stock*(_xlfn.NORM.INV(RAND(),stock_ave,stock_std))+(F272-G$24)*Bonds*(_xlfn.NORM.INV(RAND(),bond_ave,bond_std))+(F272-G$24)*cash*(_xlfn.NORM.INV(RAND(),cash_ave,cash_std))+(F272-G$24)))</f>
        <v/>
      </c>
      <c r="H272" s="156">
        <f>IF((G272&lt;=0),0,((G272-H$24)*Stock*(_xlfn.NORM.INV(RAND(),stock_ave,stock_std))+(G272-H$24)*Bonds*(_xlfn.NORM.INV(RAND(),bond_ave,bond_std))+(G272-H$24)*cash*(_xlfn.NORM.INV(RAND(),cash_ave,cash_std))+(G272-H$24)))</f>
        <v/>
      </c>
      <c r="I272" s="156">
        <f>IF((H272&lt;=0),0,((H272-I$24)*Stock*(_xlfn.NORM.INV(RAND(),stock_ave,stock_std))+(H272-I$24)*Bonds*(_xlfn.NORM.INV(RAND(),bond_ave,bond_std))+(H272-I$24)*cash*(_xlfn.NORM.INV(RAND(),cash_ave,cash_std))+(H272-I$24)))</f>
        <v/>
      </c>
      <c r="J272" s="156">
        <f>IF((I272&lt;=0),0,((I272-J$24)*Stock*(_xlfn.NORM.INV(RAND(),stock_ave,stock_std))+(I272-J$24)*Bonds*(_xlfn.NORM.INV(RAND(),bond_ave,bond_std))+(I272-J$24)*cash*(_xlfn.NORM.INV(RAND(),cash_ave,cash_std))+(I272-J$24)))</f>
        <v/>
      </c>
      <c r="K272" s="156">
        <f>IF((J272&lt;=0),0,((J272-K$24)*Stock*(_xlfn.NORM.INV(RAND(),stock_ave,stock_std))+(J272-K$24)*Bonds*(_xlfn.NORM.INV(RAND(),bond_ave,bond_std))+(J272-K$24)*cash*(_xlfn.NORM.INV(RAND(),cash_ave,cash_std))+(J272-K$24)))</f>
        <v/>
      </c>
      <c r="L272" s="156">
        <f>IF((K272&lt;=0),0,((K272-L$24)*Stock*(_xlfn.NORM.INV(RAND(),stock_ave,stock_std))+(K272-L$24)*Bonds*(_xlfn.NORM.INV(RAND(),bond_ave,bond_std))+(K272-L$24)*cash*(_xlfn.NORM.INV(RAND(),cash_ave,cash_std))+(K272-L$24)))</f>
        <v/>
      </c>
      <c r="M272" s="156">
        <f>IF((L272&lt;=0),0,((L272-M$24)*Stock*(_xlfn.NORM.INV(RAND(),stock_ave,stock_std))+(L272-M$24)*Bonds*(_xlfn.NORM.INV(RAND(),bond_ave,bond_std))+(L272-M$24)*cash*(_xlfn.NORM.INV(RAND(),cash_ave,cash_std))+(L272-M$24)))</f>
        <v/>
      </c>
      <c r="N272" s="156">
        <f>IF((M272&lt;=0),0,((M272-N$24)*Stock*(_xlfn.NORM.INV(RAND(),stock_ave,stock_std))+(M272-N$24)*Bonds*(_xlfn.NORM.INV(RAND(),bond_ave,bond_std))+(M272-N$24)*cash*(_xlfn.NORM.INV(RAND(),cash_ave,cash_std))+(M272-N$24)))</f>
        <v/>
      </c>
      <c r="O272" s="156">
        <f>IF((N272&lt;=0),0,((N272-O$24)*Stock*(_xlfn.NORM.INV(RAND(),stock_ave,stock_std))+(N272-O$24)*Bonds*(_xlfn.NORM.INV(RAND(),bond_ave,bond_std))+(N272-O$24)*cash*(_xlfn.NORM.INV(RAND(),cash_ave,cash_std))+(N272-O$24)))</f>
        <v/>
      </c>
      <c r="P272" s="156">
        <f>IF((O272&lt;=0),0,((O272-P$24)*Stock*(_xlfn.NORM.INV(RAND(),stock_ave,stock_std))+(O272-P$24)*Bonds*(_xlfn.NORM.INV(RAND(),bond_ave,bond_std))+(O272-P$24)*cash*(_xlfn.NORM.INV(RAND(),cash_ave,cash_std))+(O272-P$24)))</f>
        <v/>
      </c>
      <c r="Q272" s="156">
        <f>IF((P272&lt;=0),0,((P272-Q$24)*Stock*(_xlfn.NORM.INV(RAND(),stock_ave,stock_std))+(P272-Q$24)*Bonds*(_xlfn.NORM.INV(RAND(),bond_ave,bond_std))+(P272-Q$24)*cash*(_xlfn.NORM.INV(RAND(),cash_ave,cash_std))+(P272-Q$24)))</f>
        <v/>
      </c>
      <c r="R272" s="156">
        <f>IF((Q272&lt;=0),0,((Q272-R$24)*Stock*(_xlfn.NORM.INV(RAND(),stock_ave,stock_std))+(Q272-R$24)*Bonds*(_xlfn.NORM.INV(RAND(),bond_ave,bond_std))+(Q272-R$24)*cash*(_xlfn.NORM.INV(RAND(),cash_ave,cash_std))+(Q272-R$24)))</f>
        <v/>
      </c>
      <c r="S272" s="156">
        <f>IF((R272&lt;=0),0,((R272-S$24)*Stock*(_xlfn.NORM.INV(RAND(),stock_ave,stock_std))+(R272-S$24)*Bonds*(_xlfn.NORM.INV(RAND(),bond_ave,bond_std))+(R272-S$24)*cash*(_xlfn.NORM.INV(RAND(),cash_ave,cash_std))+(R272-S$24)))</f>
        <v/>
      </c>
      <c r="T272" s="156">
        <f>IF((S272&lt;=0),0,((S272-T$24)*Stock*(_xlfn.NORM.INV(RAND(),stock_ave,stock_std))+(S272-T$24)*Bonds*(_xlfn.NORM.INV(RAND(),bond_ave,bond_std))+(S272-T$24)*cash*(_xlfn.NORM.INV(RAND(),cash_ave,cash_std))+(S272-T$24)))</f>
        <v/>
      </c>
      <c r="U272" s="156">
        <f>IF((T272&lt;=0),0,((T272-U$24)*Stock*(_xlfn.NORM.INV(RAND(),stock_ave,stock_std))+(T272-U$24)*Bonds*(_xlfn.NORM.INV(RAND(),bond_ave,bond_std))+(T272-U$24)*cash*(_xlfn.NORM.INV(RAND(),cash_ave,cash_std))+(T272-U$24)))</f>
        <v/>
      </c>
      <c r="V272" s="156">
        <f>IF((U272&lt;=0),0,((U272-V$24)*Stock*(_xlfn.NORM.INV(RAND(),stock_ave,stock_std))+(U272-V$24)*Bonds*(_xlfn.NORM.INV(RAND(),bond_ave,bond_std))+(U272-V$24)*cash*(_xlfn.NORM.INV(RAND(),cash_ave,cash_std))+(U272-V$24)))</f>
        <v/>
      </c>
      <c r="W272" s="156">
        <f>IF((V272&lt;=0),0,((V272-W$24)*Stock*(_xlfn.NORM.INV(RAND(),stock_ave,stock_std))+(V272-W$24)*Bonds*(_xlfn.NORM.INV(RAND(),bond_ave,bond_std))+(V272-W$24)*cash*(_xlfn.NORM.INV(RAND(),cash_ave,cash_std))+(V272-W$24)))</f>
        <v/>
      </c>
      <c r="X272" s="156">
        <f>IF((W272&lt;=0),0,((W272-X$24)*Stock*(_xlfn.NORM.INV(RAND(),stock_ave,stock_std))+(W272-X$24)*Bonds*(_xlfn.NORM.INV(RAND(),bond_ave,bond_std))+(W272-X$24)*cash*(_xlfn.NORM.INV(RAND(),cash_ave,cash_std))+(W272-X$24)))</f>
        <v/>
      </c>
      <c r="Y272" s="156">
        <f>IF((X272&lt;=0),0,((X272-Y$24)*Stock*(_xlfn.NORM.INV(RAND(),stock_ave,stock_std))+(X272-Y$24)*Bonds*(_xlfn.NORM.INV(RAND(),bond_ave,bond_std))+(X272-Y$24)*cash*(_xlfn.NORM.INV(RAND(),cash_ave,cash_std))+(X272-Y$24)))</f>
        <v/>
      </c>
      <c r="Z272" s="156">
        <f>IF((Y272&lt;=0),0,((Y272-Z$24)*Stock*(_xlfn.NORM.INV(RAND(),stock_ave,stock_std))+(Y272-Z$24)*Bonds*(_xlfn.NORM.INV(RAND(),bond_ave,bond_std))+(Y272-Z$24)*cash*(_xlfn.NORM.INV(RAND(),cash_ave,cash_std))+(Y272-Z$24)))</f>
        <v/>
      </c>
      <c r="AA272" s="156">
        <f>IF((Z272&lt;=0),0,((Z272-AA$24)*Stock*(_xlfn.NORM.INV(RAND(),stock_ave,stock_std))+(Z272-AA$24)*Bonds*(_xlfn.NORM.INV(RAND(),bond_ave,bond_std))+(Z272-AA$24)*cash*(_xlfn.NORM.INV(RAND(),cash_ave,cash_std))+(Z272-AA$24)))</f>
        <v/>
      </c>
      <c r="AB272" s="156">
        <f>IF((AA272&lt;=0),0,((AA272-AB$24)*Stock*(_xlfn.NORM.INV(RAND(),stock_ave,stock_std))+(AA272-AB$24)*Bonds*(_xlfn.NORM.INV(RAND(),bond_ave,bond_std))+(AA272-AB$24)*cash*(_xlfn.NORM.INV(RAND(),cash_ave,cash_std))+(AA272-AB$24)))</f>
        <v/>
      </c>
      <c r="AC272" s="156">
        <f>IF((AB272&lt;=0),0,((AB272-AC$24)*Stock*(_xlfn.NORM.INV(RAND(),stock_ave,stock_std))+(AB272-AC$24)*Bonds*(_xlfn.NORM.INV(RAND(),bond_ave,bond_std))+(AB272-AC$24)*cash*(_xlfn.NORM.INV(RAND(),cash_ave,cash_std))+(AB272-AC$24)))</f>
        <v/>
      </c>
      <c r="AD272" s="156">
        <f>IF((AC272&lt;=0),0,((AC272-AD$24)*Stock*(_xlfn.NORM.INV(RAND(),stock_ave,stock_std))+(AC272-AD$24)*Bonds*(_xlfn.NORM.INV(RAND(),bond_ave,bond_std))+(AC272-AD$24)*cash*(_xlfn.NORM.INV(RAND(),cash_ave,cash_std))+(AC272-AD$24)))</f>
        <v/>
      </c>
      <c r="AE272" s="156">
        <f>IF((AD272&lt;=0),0,((AD272-AE$24)*Stock*(_xlfn.NORM.INV(RAND(),stock_ave,stock_std))+(AD272-AE$24)*Bonds*(_xlfn.NORM.INV(RAND(),bond_ave,bond_std))+(AD272-AE$24)*cash*(_xlfn.NORM.INV(RAND(),cash_ave,cash_std))+(AD272-AE$24)))</f>
        <v/>
      </c>
      <c r="AF272" s="156">
        <f>IF((AE272&lt;=0),0,((AE272-AF$24)*Stock*(_xlfn.NORM.INV(RAND(),stock_ave,stock_std))+(AE272-AF$24)*Bonds*(_xlfn.NORM.INV(RAND(),bond_ave,bond_std))+(AE272-AF$24)*cash*(_xlfn.NORM.INV(RAND(),cash_ave,cash_std))+(AE272-AF$24)))</f>
        <v/>
      </c>
      <c r="AG272" s="156">
        <f>IF((AF272&lt;=0),0,((AF272-AG$24)*Stock*(_xlfn.NORM.INV(RAND(),stock_ave,stock_std))+(AF272-AG$24)*Bonds*(_xlfn.NORM.INV(RAND(),bond_ave,bond_std))+(AF272-AG$24)*cash*(_xlfn.NORM.INV(RAND(),cash_ave,cash_std))+(AF272-AG$24)))</f>
        <v/>
      </c>
      <c r="AH272" s="156">
        <f>IF((AG272&lt;=0),0,((AG272-AH$24)*Stock*(_xlfn.NORM.INV(RAND(),stock_ave,stock_std))+(AG272-AH$24)*Bonds*(_xlfn.NORM.INV(RAND(),bond_ave,bond_std))+(AG272-AH$24)*cash*(_xlfn.NORM.INV(RAND(),cash_ave,cash_std))+(AG272-AH$24)))</f>
        <v/>
      </c>
      <c r="AI272" s="156">
        <f>IF((AH272&lt;=0),0,((AH272-AI$24)*Stock*(_xlfn.NORM.INV(RAND(),stock_ave,stock_std))+(AH272-AI$24)*Bonds*(_xlfn.NORM.INV(RAND(),bond_ave,bond_std))+(AH272-AI$24)*cash*(_xlfn.NORM.INV(RAND(),cash_ave,cash_std))+(AH272-AI$24)))</f>
        <v/>
      </c>
      <c r="AJ272" s="156">
        <f>IF((AI272&lt;=0),0,((AI272-AJ$24)*Stock*(_xlfn.NORM.INV(RAND(),stock_ave,stock_std))+(AI272-AJ$24)*Bonds*(_xlfn.NORM.INV(RAND(),bond_ave,bond_std))+(AI272-AJ$24)*cash*(_xlfn.NORM.INV(RAND(),cash_ave,cash_std))+(AI272-AJ$24)))</f>
        <v/>
      </c>
      <c r="AK272" s="156">
        <f>IF((AJ272&lt;=0),0,((AJ272-AK$24)*Stock*(_xlfn.NORM.INV(RAND(),stock_ave,stock_std))+(AJ272-AK$24)*Bonds*(_xlfn.NORM.INV(RAND(),bond_ave,bond_std))+(AJ272-AK$24)*cash*(_xlfn.NORM.INV(RAND(),cash_ave,cash_std))+(AJ272-AK$24)))</f>
        <v/>
      </c>
      <c r="AL272" s="156">
        <f>IF((AK272&lt;=0),0,((AK272-AL$24)*Stock*(_xlfn.NORM.INV(RAND(),stock_ave,stock_std))+(AK272-AL$24)*Bonds*(_xlfn.NORM.INV(RAND(),bond_ave,bond_std))+(AK272-AL$24)*cash*(_xlfn.NORM.INV(RAND(),cash_ave,cash_std))+(AK272-AL$24)))</f>
        <v/>
      </c>
      <c r="AM272" s="156">
        <f>IF((AL272&lt;=0),0,((AL272-AM$24)*Stock*(_xlfn.NORM.INV(RAND(),stock_ave,stock_std))+(AL272-AM$24)*Bonds*(_xlfn.NORM.INV(RAND(),bond_ave,bond_std))+(AL272-AM$24)*cash*(_xlfn.NORM.INV(RAND(),cash_ave,cash_std))+(AL272-AM$24)))</f>
        <v/>
      </c>
      <c r="AN272" s="156">
        <f>IF((AM272&lt;=0),0,((AM272-AN$24)*Stock*(_xlfn.NORM.INV(RAND(),stock_ave,stock_std))+(AM272-AN$24)*Bonds*(_xlfn.NORM.INV(RAND(),bond_ave,bond_std))+(AM272-AN$24)*cash*(_xlfn.NORM.INV(RAND(),cash_ave,cash_std))+(AM272-AN$24)))</f>
        <v/>
      </c>
      <c r="AO272" s="156">
        <f>IF((AN272&lt;=0),0,((AN272-AO$24)*Stock*(_xlfn.NORM.INV(RAND(),stock_ave,stock_std))+(AN272-AO$24)*Bonds*(_xlfn.NORM.INV(RAND(),bond_ave,bond_std))+(AN272-AO$24)*cash*(_xlfn.NORM.INV(RAND(),cash_ave,cash_std))+(AN272-AO$24)))</f>
        <v/>
      </c>
      <c r="AP272" s="156">
        <f>IF((AO272&lt;=0),0,((AO272-AP$24)*Stock*(_xlfn.NORM.INV(RAND(),stock_ave,stock_std))+(AO272-AP$24)*Bonds*(_xlfn.NORM.INV(RAND(),bond_ave,bond_std))+(AO272-AP$24)*cash*(_xlfn.NORM.INV(RAND(),cash_ave,cash_std))+(AO272-AP$24)))</f>
        <v/>
      </c>
      <c r="AQ272" s="156">
        <f>IF((AP272&lt;=0),0,((AP272-AQ$24)*Stock*(_xlfn.NORM.INV(RAND(),stock_ave,stock_std))+(AP272-AQ$24)*Bonds*(_xlfn.NORM.INV(RAND(),bond_ave,bond_std))+(AP272-AQ$24)*cash*(_xlfn.NORM.INV(RAND(),cash_ave,cash_std))+(AP272-AQ$24)))</f>
        <v/>
      </c>
      <c r="AR272" s="156">
        <f>IF((AQ272&lt;=0),0,((AQ272-AR$24)*Stock*(_xlfn.NORM.INV(RAND(),stock_ave,stock_std))+(AQ272-AR$24)*Bonds*(_xlfn.NORM.INV(RAND(),bond_ave,bond_std))+(AQ272-AR$24)*cash*(_xlfn.NORM.INV(RAND(),cash_ave,cash_std))+(AQ272-AR$24)))</f>
        <v/>
      </c>
      <c r="AS272" s="156">
        <f>IF((AR272&lt;=0),0,((AR272-AS$24)*Stock*(_xlfn.NORM.INV(RAND(),stock_ave,stock_std))+(AR272-AS$24)*Bonds*(_xlfn.NORM.INV(RAND(),bond_ave,bond_std))+(AR272-AS$24)*cash*(_xlfn.NORM.INV(RAND(),cash_ave,cash_std))+(AR272-AS$24)))</f>
        <v/>
      </c>
      <c r="AT272" s="156">
        <f>IF((AS272&lt;=0),0,((AS272-AT$24)*Stock*(_xlfn.NORM.INV(RAND(),stock_ave,stock_std))+(AS272-AT$24)*Bonds*(_xlfn.NORM.INV(RAND(),bond_ave,bond_std))+(AS272-AT$24)*cash*(_xlfn.NORM.INV(RAND(),cash_ave,cash_std))+(AS272-AT$24)))</f>
        <v/>
      </c>
      <c r="AU272" s="156">
        <f>IF((AT272&lt;=0),0,((AT272-AU$24)*Stock*(_xlfn.NORM.INV(RAND(),stock_ave,stock_std))+(AT272-AU$24)*Bonds*(_xlfn.NORM.INV(RAND(),bond_ave,bond_std))+(AT272-AU$24)*cash*(_xlfn.NORM.INV(RAND(),cash_ave,cash_std))+(AT272-AU$24)))</f>
        <v/>
      </c>
      <c r="AV272" s="156">
        <f>IF((AU272&lt;=0),0,((AU272-AV$24)*Stock*(_xlfn.NORM.INV(RAND(),stock_ave,stock_std))+(AU272-AV$24)*Bonds*(_xlfn.NORM.INV(RAND(),bond_ave,bond_std))+(AU272-AV$24)*cash*(_xlfn.NORM.INV(RAND(),cash_ave,cash_std))+(AU272-AV$24)))</f>
        <v/>
      </c>
      <c r="AW272" s="156">
        <f>IF((AV272&lt;=0),0,((AV272-AW$24)*Stock*(_xlfn.NORM.INV(RAND(),stock_ave,stock_std))+(AV272-AW$24)*Bonds*(_xlfn.NORM.INV(RAND(),bond_ave,bond_std))+(AV272-AW$24)*cash*(_xlfn.NORM.INV(RAND(),cash_ave,cash_std))+(AV272-AW$24)))</f>
        <v/>
      </c>
      <c r="AX272" s="159" t="n"/>
      <c r="AY272" s="159" t="n"/>
      <c r="AZ272" s="159" t="n"/>
      <c r="BA272" s="159" t="n"/>
      <c r="BB272" s="159" t="n"/>
    </row>
    <row r="273">
      <c r="C273" s="147" t="n"/>
      <c r="D273" s="61">
        <f>+D272-IF(D$18&gt;74,(D272/D$25)*$C$10)</f>
        <v/>
      </c>
      <c r="E273" s="61">
        <f>+E272-IF(E$18&gt;74,(E272/E$25)*$C$10)</f>
        <v/>
      </c>
      <c r="F273" s="61">
        <f>+F272-IF(F$18&gt;74,(F272/F$25)*$C$10)</f>
        <v/>
      </c>
      <c r="G273" s="61">
        <f>+G272-IF(G$18&gt;74,(G272/G$25)*$C$10)</f>
        <v/>
      </c>
      <c r="H273" s="61">
        <f>+H272-IF(H$18&gt;74,(H272/H$25)*$C$10)</f>
        <v/>
      </c>
      <c r="I273" s="61">
        <f>+I272-IF(I$18&gt;74,(I272/I$25)*$C$10)</f>
        <v/>
      </c>
      <c r="J273" s="61">
        <f>+J272-IF(J$18&gt;74,(J272/J$25)*$C$10)</f>
        <v/>
      </c>
      <c r="K273" s="61">
        <f>+K272-IF(K$18&gt;74,(K272/K$25)*$C$10)</f>
        <v/>
      </c>
      <c r="L273" s="61">
        <f>+L272-IF(L$18&gt;74,(L272/L$25)*$C$10)</f>
        <v/>
      </c>
      <c r="M273" s="61">
        <f>+M272-IF(M$18&gt;74,(M272/M$25)*$C$10)</f>
        <v/>
      </c>
      <c r="N273" s="61">
        <f>+N272-IF(N$18&gt;74,(N272/N$25)*$C$10)</f>
        <v/>
      </c>
      <c r="O273" s="61">
        <f>+O272-IF(O$18&gt;74,(O272/O$25)*$C$10)</f>
        <v/>
      </c>
      <c r="P273" s="61">
        <f>+P272-IF(P$18&gt;74,(P272/P$25)*$C$10)</f>
        <v/>
      </c>
      <c r="Q273" s="61">
        <f>+Q272-IF(Q$18&gt;74,(Q272/Q$25)*$C$10)</f>
        <v/>
      </c>
      <c r="R273" s="61">
        <f>+R272-IF(R$18&gt;74,(R272/R$25)*$C$10)</f>
        <v/>
      </c>
      <c r="S273" s="61">
        <f>+S272-IF(S$18&gt;74,(S272/S$25)*$C$10)</f>
        <v/>
      </c>
      <c r="T273" s="61">
        <f>+T272-IF(T$18&gt;74,(T272/T$25)*$C$10)</f>
        <v/>
      </c>
      <c r="U273" s="61">
        <f>+U272-IF(U$18&gt;74,(U272/U$25)*$C$10)</f>
        <v/>
      </c>
      <c r="V273" s="61">
        <f>+V272-IF(V$18&gt;74,(V272/V$25)*$C$10)</f>
        <v/>
      </c>
      <c r="W273" s="61">
        <f>+W272-IF(W$18&gt;74,(W272/W$25)*$C$10)</f>
        <v/>
      </c>
      <c r="X273" s="61">
        <f>+X272-IF(X$18&gt;74,(X272/X$25)*$C$10)</f>
        <v/>
      </c>
      <c r="Y273" s="61">
        <f>+Y272-IF(Y$18&gt;74,(Y272/Y$25)*$C$10)</f>
        <v/>
      </c>
      <c r="Z273" s="61">
        <f>+Z272-IF(Z$18&gt;74,(Z272/Z$25)*$C$10)</f>
        <v/>
      </c>
      <c r="AA273" s="61">
        <f>+AA272-IF(AA$18&gt;74,(AA272/AA$25)*$C$10)</f>
        <v/>
      </c>
      <c r="AB273" s="61">
        <f>+AB272-IF(AB$18&gt;74,(AB272/AB$25)*$C$10)</f>
        <v/>
      </c>
      <c r="AC273" s="61">
        <f>+AC272-IF(AC$18&gt;74,(AC272/AC$25)*$C$10)</f>
        <v/>
      </c>
      <c r="AD273" s="61">
        <f>+AD272-IF(AD$18&gt;74,(AD272/AD$25)*$C$10)</f>
        <v/>
      </c>
      <c r="AE273" s="61">
        <f>+AE272-IF(AE$18&gt;74,(AE272/AE$25)*$C$10)</f>
        <v/>
      </c>
      <c r="AF273" s="61">
        <f>+AF272-IF(AF$18&gt;74,(AF272/AF$25)*$C$10)</f>
        <v/>
      </c>
      <c r="AG273" s="61">
        <f>+AG272-IF(AG$18&gt;74,(AG272/AG$25)*$C$10)</f>
        <v/>
      </c>
      <c r="AH273" s="61">
        <f>+AH272-IF(AH$18&gt;74,(AH272/AH$25)*$C$10)</f>
        <v/>
      </c>
      <c r="AI273" s="61">
        <f>+AI272-IF(AI$18&gt;74,(AI272/AI$25)*$C$10)</f>
        <v/>
      </c>
      <c r="AJ273" s="61">
        <f>+AJ272-IF(AJ$18&gt;74,(AJ272/AJ$25)*$C$10)</f>
        <v/>
      </c>
      <c r="AK273" s="61">
        <f>+AK272-IF(AK$18&gt;74,(AK272/AK$25)*$C$10)</f>
        <v/>
      </c>
      <c r="AL273" s="61">
        <f>+AL272-IF(AL$18&gt;74,(AL272/AL$25)*$C$10)</f>
        <v/>
      </c>
      <c r="AM273" s="61">
        <f>+AM272-IF(AM$18&gt;74,(AM272/AM$25)*$C$10)</f>
        <v/>
      </c>
      <c r="AN273" s="61">
        <f>+AN272-IF(AN$18&gt;74,(AN272/AN$25)*$C$10)</f>
        <v/>
      </c>
      <c r="AO273" s="61">
        <f>+AO272-IF(AO$18&gt;74,(AO272/AO$25)*$C$10)</f>
        <v/>
      </c>
      <c r="AP273" s="61">
        <f>+AP272-IF(AP$18&gt;74,(AP272/AP$25)*$C$10)</f>
        <v/>
      </c>
      <c r="AQ273" s="61">
        <f>+AQ272-IF(AQ$18&gt;74,(AQ272/AQ$25)*$C$10)</f>
        <v/>
      </c>
      <c r="AR273" s="61">
        <f>+AR272-IF(AR$18&gt;74,(AR272/AR$25)*$C$10)</f>
        <v/>
      </c>
      <c r="AS273" s="61">
        <f>+AS272-IF(AS$18&gt;74,(AS272/AS$25)*$C$10)</f>
        <v/>
      </c>
      <c r="AT273" s="61">
        <f>+AT272-IF(AT$18&gt;74,(AT272/AT$25)*$C$10)</f>
        <v/>
      </c>
      <c r="AU273" s="61">
        <f>+AU272-IF(AU$18&gt;74,(AU272/AU$25)*$C$10)</f>
        <v/>
      </c>
      <c r="AV273" s="61">
        <f>+AV272-IF(AV$18&gt;74,(AV272/AV$25)*$C$10)</f>
        <v/>
      </c>
      <c r="AW273" s="61">
        <f>+AW272-IF(AW$18&gt;74,(AW272/AW$25)*$C$10)</f>
        <v/>
      </c>
      <c r="AX273" s="35">
        <f>IF(AW273&gt;0,1,0)</f>
        <v/>
      </c>
      <c r="AY273" s="35">
        <f>IF(AL273&gt;0,1,0)</f>
        <v/>
      </c>
      <c r="AZ273" s="35">
        <f>IF(AG273&gt;0,1,0)</f>
        <v/>
      </c>
      <c r="BA273" s="35">
        <f>IF(AB273&gt;0,1,0)</f>
        <v/>
      </c>
      <c r="BB273" s="35">
        <f>IF(W273&gt;0,1,0)</f>
        <v/>
      </c>
    </row>
    <row r="274">
      <c r="B274" s="154" t="inlineStr">
        <is>
          <t>trial 124</t>
        </is>
      </c>
      <c r="C274" s="155">
        <f>+start-$C$24</f>
        <v/>
      </c>
      <c r="D274" s="156">
        <f>IF((C274&lt;=0),0,((C274-D$24)*Stock*(_xlfn.NORM.INV(RAND(),stock_ave,stock_std))+(C274-D$24)*Bonds*(_xlfn.NORM.INV(RAND(),bond_ave,bond_std))+(C274-D$24)*cash*(_xlfn.NORM.INV(RAND(),cash_ave,cash_std))+(C274-D$24)))</f>
        <v/>
      </c>
      <c r="E274" s="156">
        <f>IF((D274&lt;=0),0,((D274-E$24)*Stock*(_xlfn.NORM.INV(RAND(),stock_ave,stock_std))+(D274-E$24)*Bonds*(_xlfn.NORM.INV(RAND(),bond_ave,bond_std))+(D274-E$24)*cash*(_xlfn.NORM.INV(RAND(),cash_ave,cash_std))+(D274-E$24)))</f>
        <v/>
      </c>
      <c r="F274" s="156">
        <f>IF((E274&lt;=0),0,((E274-F$24)*Stock*(_xlfn.NORM.INV(RAND(),stock_ave,stock_std))+(E274-F$24)*Bonds*(_xlfn.NORM.INV(RAND(),bond_ave,bond_std))+(E274-F$24)*cash*(_xlfn.NORM.INV(RAND(),cash_ave,cash_std))+(E274-F$24)))</f>
        <v/>
      </c>
      <c r="G274" s="156">
        <f>IF((F274&lt;=0),0,((F274-G$24)*Stock*(_xlfn.NORM.INV(RAND(),stock_ave,stock_std))+(F274-G$24)*Bonds*(_xlfn.NORM.INV(RAND(),bond_ave,bond_std))+(F274-G$24)*cash*(_xlfn.NORM.INV(RAND(),cash_ave,cash_std))+(F274-G$24)))</f>
        <v/>
      </c>
      <c r="H274" s="156">
        <f>IF((G274&lt;=0),0,((G274-H$24)*Stock*(_xlfn.NORM.INV(RAND(),stock_ave,stock_std))+(G274-H$24)*Bonds*(_xlfn.NORM.INV(RAND(),bond_ave,bond_std))+(G274-H$24)*cash*(_xlfn.NORM.INV(RAND(),cash_ave,cash_std))+(G274-H$24)))</f>
        <v/>
      </c>
      <c r="I274" s="156">
        <f>IF((H274&lt;=0),0,((H274-I$24)*Stock*(_xlfn.NORM.INV(RAND(),stock_ave,stock_std))+(H274-I$24)*Bonds*(_xlfn.NORM.INV(RAND(),bond_ave,bond_std))+(H274-I$24)*cash*(_xlfn.NORM.INV(RAND(),cash_ave,cash_std))+(H274-I$24)))</f>
        <v/>
      </c>
      <c r="J274" s="156">
        <f>IF((I274&lt;=0),0,((I274-J$24)*Stock*(_xlfn.NORM.INV(RAND(),stock_ave,stock_std))+(I274-J$24)*Bonds*(_xlfn.NORM.INV(RAND(),bond_ave,bond_std))+(I274-J$24)*cash*(_xlfn.NORM.INV(RAND(),cash_ave,cash_std))+(I274-J$24)))</f>
        <v/>
      </c>
      <c r="K274" s="156">
        <f>IF((J274&lt;=0),0,((J274-K$24)*Stock*(_xlfn.NORM.INV(RAND(),stock_ave,stock_std))+(J274-K$24)*Bonds*(_xlfn.NORM.INV(RAND(),bond_ave,bond_std))+(J274-K$24)*cash*(_xlfn.NORM.INV(RAND(),cash_ave,cash_std))+(J274-K$24)))</f>
        <v/>
      </c>
      <c r="L274" s="156">
        <f>IF((K274&lt;=0),0,((K274-L$24)*Stock*(_xlfn.NORM.INV(RAND(),stock_ave,stock_std))+(K274-L$24)*Bonds*(_xlfn.NORM.INV(RAND(),bond_ave,bond_std))+(K274-L$24)*cash*(_xlfn.NORM.INV(RAND(),cash_ave,cash_std))+(K274-L$24)))</f>
        <v/>
      </c>
      <c r="M274" s="156">
        <f>IF((L274&lt;=0),0,((L274-M$24)*Stock*(_xlfn.NORM.INV(RAND(),stock_ave,stock_std))+(L274-M$24)*Bonds*(_xlfn.NORM.INV(RAND(),bond_ave,bond_std))+(L274-M$24)*cash*(_xlfn.NORM.INV(RAND(),cash_ave,cash_std))+(L274-M$24)))</f>
        <v/>
      </c>
      <c r="N274" s="156">
        <f>IF((M274&lt;=0),0,((M274-N$24)*Stock*(_xlfn.NORM.INV(RAND(),stock_ave,stock_std))+(M274-N$24)*Bonds*(_xlfn.NORM.INV(RAND(),bond_ave,bond_std))+(M274-N$24)*cash*(_xlfn.NORM.INV(RAND(),cash_ave,cash_std))+(M274-N$24)))</f>
        <v/>
      </c>
      <c r="O274" s="156">
        <f>IF((N274&lt;=0),0,((N274-O$24)*Stock*(_xlfn.NORM.INV(RAND(),stock_ave,stock_std))+(N274-O$24)*Bonds*(_xlfn.NORM.INV(RAND(),bond_ave,bond_std))+(N274-O$24)*cash*(_xlfn.NORM.INV(RAND(),cash_ave,cash_std))+(N274-O$24)))</f>
        <v/>
      </c>
      <c r="P274" s="156">
        <f>IF((O274&lt;=0),0,((O274-P$24)*Stock*(_xlfn.NORM.INV(RAND(),stock_ave,stock_std))+(O274-P$24)*Bonds*(_xlfn.NORM.INV(RAND(),bond_ave,bond_std))+(O274-P$24)*cash*(_xlfn.NORM.INV(RAND(),cash_ave,cash_std))+(O274-P$24)))</f>
        <v/>
      </c>
      <c r="Q274" s="156">
        <f>IF((P274&lt;=0),0,((P274-Q$24)*Stock*(_xlfn.NORM.INV(RAND(),stock_ave,stock_std))+(P274-Q$24)*Bonds*(_xlfn.NORM.INV(RAND(),bond_ave,bond_std))+(P274-Q$24)*cash*(_xlfn.NORM.INV(RAND(),cash_ave,cash_std))+(P274-Q$24)))</f>
        <v/>
      </c>
      <c r="R274" s="156">
        <f>IF((Q274&lt;=0),0,((Q274-R$24)*Stock*(_xlfn.NORM.INV(RAND(),stock_ave,stock_std))+(Q274-R$24)*Bonds*(_xlfn.NORM.INV(RAND(),bond_ave,bond_std))+(Q274-R$24)*cash*(_xlfn.NORM.INV(RAND(),cash_ave,cash_std))+(Q274-R$24)))</f>
        <v/>
      </c>
      <c r="S274" s="156">
        <f>IF((R274&lt;=0),0,((R274-S$24)*Stock*(_xlfn.NORM.INV(RAND(),stock_ave,stock_std))+(R274-S$24)*Bonds*(_xlfn.NORM.INV(RAND(),bond_ave,bond_std))+(R274-S$24)*cash*(_xlfn.NORM.INV(RAND(),cash_ave,cash_std))+(R274-S$24)))</f>
        <v/>
      </c>
      <c r="T274" s="156">
        <f>IF((S274&lt;=0),0,((S274-T$24)*Stock*(_xlfn.NORM.INV(RAND(),stock_ave,stock_std))+(S274-T$24)*Bonds*(_xlfn.NORM.INV(RAND(),bond_ave,bond_std))+(S274-T$24)*cash*(_xlfn.NORM.INV(RAND(),cash_ave,cash_std))+(S274-T$24)))</f>
        <v/>
      </c>
      <c r="U274" s="156">
        <f>IF((T274&lt;=0),0,((T274-U$24)*Stock*(_xlfn.NORM.INV(RAND(),stock_ave,stock_std))+(T274-U$24)*Bonds*(_xlfn.NORM.INV(RAND(),bond_ave,bond_std))+(T274-U$24)*cash*(_xlfn.NORM.INV(RAND(),cash_ave,cash_std))+(T274-U$24)))</f>
        <v/>
      </c>
      <c r="V274" s="156">
        <f>IF((U274&lt;=0),0,((U274-V$24)*Stock*(_xlfn.NORM.INV(RAND(),stock_ave,stock_std))+(U274-V$24)*Bonds*(_xlfn.NORM.INV(RAND(),bond_ave,bond_std))+(U274-V$24)*cash*(_xlfn.NORM.INV(RAND(),cash_ave,cash_std))+(U274-V$24)))</f>
        <v/>
      </c>
      <c r="W274" s="156">
        <f>IF((V274&lt;=0),0,((V274-W$24)*Stock*(_xlfn.NORM.INV(RAND(),stock_ave,stock_std))+(V274-W$24)*Bonds*(_xlfn.NORM.INV(RAND(),bond_ave,bond_std))+(V274-W$24)*cash*(_xlfn.NORM.INV(RAND(),cash_ave,cash_std))+(V274-W$24)))</f>
        <v/>
      </c>
      <c r="X274" s="156">
        <f>IF((W274&lt;=0),0,((W274-X$24)*Stock*(_xlfn.NORM.INV(RAND(),stock_ave,stock_std))+(W274-X$24)*Bonds*(_xlfn.NORM.INV(RAND(),bond_ave,bond_std))+(W274-X$24)*cash*(_xlfn.NORM.INV(RAND(),cash_ave,cash_std))+(W274-X$24)))</f>
        <v/>
      </c>
      <c r="Y274" s="156">
        <f>IF((X274&lt;=0),0,((X274-Y$24)*Stock*(_xlfn.NORM.INV(RAND(),stock_ave,stock_std))+(X274-Y$24)*Bonds*(_xlfn.NORM.INV(RAND(),bond_ave,bond_std))+(X274-Y$24)*cash*(_xlfn.NORM.INV(RAND(),cash_ave,cash_std))+(X274-Y$24)))</f>
        <v/>
      </c>
      <c r="Z274" s="156">
        <f>IF((Y274&lt;=0),0,((Y274-Z$24)*Stock*(_xlfn.NORM.INV(RAND(),stock_ave,stock_std))+(Y274-Z$24)*Bonds*(_xlfn.NORM.INV(RAND(),bond_ave,bond_std))+(Y274-Z$24)*cash*(_xlfn.NORM.INV(RAND(),cash_ave,cash_std))+(Y274-Z$24)))</f>
        <v/>
      </c>
      <c r="AA274" s="156">
        <f>IF((Z274&lt;=0),0,((Z274-AA$24)*Stock*(_xlfn.NORM.INV(RAND(),stock_ave,stock_std))+(Z274-AA$24)*Bonds*(_xlfn.NORM.INV(RAND(),bond_ave,bond_std))+(Z274-AA$24)*cash*(_xlfn.NORM.INV(RAND(),cash_ave,cash_std))+(Z274-AA$24)))</f>
        <v/>
      </c>
      <c r="AB274" s="156">
        <f>IF((AA274&lt;=0),0,((AA274-AB$24)*Stock*(_xlfn.NORM.INV(RAND(),stock_ave,stock_std))+(AA274-AB$24)*Bonds*(_xlfn.NORM.INV(RAND(),bond_ave,bond_std))+(AA274-AB$24)*cash*(_xlfn.NORM.INV(RAND(),cash_ave,cash_std))+(AA274-AB$24)))</f>
        <v/>
      </c>
      <c r="AC274" s="156">
        <f>IF((AB274&lt;=0),0,((AB274-AC$24)*Stock*(_xlfn.NORM.INV(RAND(),stock_ave,stock_std))+(AB274-AC$24)*Bonds*(_xlfn.NORM.INV(RAND(),bond_ave,bond_std))+(AB274-AC$24)*cash*(_xlfn.NORM.INV(RAND(),cash_ave,cash_std))+(AB274-AC$24)))</f>
        <v/>
      </c>
      <c r="AD274" s="156">
        <f>IF((AC274&lt;=0),0,((AC274-AD$24)*Stock*(_xlfn.NORM.INV(RAND(),stock_ave,stock_std))+(AC274-AD$24)*Bonds*(_xlfn.NORM.INV(RAND(),bond_ave,bond_std))+(AC274-AD$24)*cash*(_xlfn.NORM.INV(RAND(),cash_ave,cash_std))+(AC274-AD$24)))</f>
        <v/>
      </c>
      <c r="AE274" s="156">
        <f>IF((AD274&lt;=0),0,((AD274-AE$24)*Stock*(_xlfn.NORM.INV(RAND(),stock_ave,stock_std))+(AD274-AE$24)*Bonds*(_xlfn.NORM.INV(RAND(),bond_ave,bond_std))+(AD274-AE$24)*cash*(_xlfn.NORM.INV(RAND(),cash_ave,cash_std))+(AD274-AE$24)))</f>
        <v/>
      </c>
      <c r="AF274" s="156">
        <f>IF((AE274&lt;=0),0,((AE274-AF$24)*Stock*(_xlfn.NORM.INV(RAND(),stock_ave,stock_std))+(AE274-AF$24)*Bonds*(_xlfn.NORM.INV(RAND(),bond_ave,bond_std))+(AE274-AF$24)*cash*(_xlfn.NORM.INV(RAND(),cash_ave,cash_std))+(AE274-AF$24)))</f>
        <v/>
      </c>
      <c r="AG274" s="156">
        <f>IF((AF274&lt;=0),0,((AF274-AG$24)*Stock*(_xlfn.NORM.INV(RAND(),stock_ave,stock_std))+(AF274-AG$24)*Bonds*(_xlfn.NORM.INV(RAND(),bond_ave,bond_std))+(AF274-AG$24)*cash*(_xlfn.NORM.INV(RAND(),cash_ave,cash_std))+(AF274-AG$24)))</f>
        <v/>
      </c>
      <c r="AH274" s="156">
        <f>IF((AG274&lt;=0),0,((AG274-AH$24)*Stock*(_xlfn.NORM.INV(RAND(),stock_ave,stock_std))+(AG274-AH$24)*Bonds*(_xlfn.NORM.INV(RAND(),bond_ave,bond_std))+(AG274-AH$24)*cash*(_xlfn.NORM.INV(RAND(),cash_ave,cash_std))+(AG274-AH$24)))</f>
        <v/>
      </c>
      <c r="AI274" s="156">
        <f>IF((AH274&lt;=0),0,((AH274-AI$24)*Stock*(_xlfn.NORM.INV(RAND(),stock_ave,stock_std))+(AH274-AI$24)*Bonds*(_xlfn.NORM.INV(RAND(),bond_ave,bond_std))+(AH274-AI$24)*cash*(_xlfn.NORM.INV(RAND(),cash_ave,cash_std))+(AH274-AI$24)))</f>
        <v/>
      </c>
      <c r="AJ274" s="156">
        <f>IF((AI274&lt;=0),0,((AI274-AJ$24)*Stock*(_xlfn.NORM.INV(RAND(),stock_ave,stock_std))+(AI274-AJ$24)*Bonds*(_xlfn.NORM.INV(RAND(),bond_ave,bond_std))+(AI274-AJ$24)*cash*(_xlfn.NORM.INV(RAND(),cash_ave,cash_std))+(AI274-AJ$24)))</f>
        <v/>
      </c>
      <c r="AK274" s="156">
        <f>IF((AJ274&lt;=0),0,((AJ274-AK$24)*Stock*(_xlfn.NORM.INV(RAND(),stock_ave,stock_std))+(AJ274-AK$24)*Bonds*(_xlfn.NORM.INV(RAND(),bond_ave,bond_std))+(AJ274-AK$24)*cash*(_xlfn.NORM.INV(RAND(),cash_ave,cash_std))+(AJ274-AK$24)))</f>
        <v/>
      </c>
      <c r="AL274" s="156">
        <f>IF((AK274&lt;=0),0,((AK274-AL$24)*Stock*(_xlfn.NORM.INV(RAND(),stock_ave,stock_std))+(AK274-AL$24)*Bonds*(_xlfn.NORM.INV(RAND(),bond_ave,bond_std))+(AK274-AL$24)*cash*(_xlfn.NORM.INV(RAND(),cash_ave,cash_std))+(AK274-AL$24)))</f>
        <v/>
      </c>
      <c r="AM274" s="156">
        <f>IF((AL274&lt;=0),0,((AL274-AM$24)*Stock*(_xlfn.NORM.INV(RAND(),stock_ave,stock_std))+(AL274-AM$24)*Bonds*(_xlfn.NORM.INV(RAND(),bond_ave,bond_std))+(AL274-AM$24)*cash*(_xlfn.NORM.INV(RAND(),cash_ave,cash_std))+(AL274-AM$24)))</f>
        <v/>
      </c>
      <c r="AN274" s="156">
        <f>IF((AM274&lt;=0),0,((AM274-AN$24)*Stock*(_xlfn.NORM.INV(RAND(),stock_ave,stock_std))+(AM274-AN$24)*Bonds*(_xlfn.NORM.INV(RAND(),bond_ave,bond_std))+(AM274-AN$24)*cash*(_xlfn.NORM.INV(RAND(),cash_ave,cash_std))+(AM274-AN$24)))</f>
        <v/>
      </c>
      <c r="AO274" s="156">
        <f>IF((AN274&lt;=0),0,((AN274-AO$24)*Stock*(_xlfn.NORM.INV(RAND(),stock_ave,stock_std))+(AN274-AO$24)*Bonds*(_xlfn.NORM.INV(RAND(),bond_ave,bond_std))+(AN274-AO$24)*cash*(_xlfn.NORM.INV(RAND(),cash_ave,cash_std))+(AN274-AO$24)))</f>
        <v/>
      </c>
      <c r="AP274" s="156">
        <f>IF((AO274&lt;=0),0,((AO274-AP$24)*Stock*(_xlfn.NORM.INV(RAND(),stock_ave,stock_std))+(AO274-AP$24)*Bonds*(_xlfn.NORM.INV(RAND(),bond_ave,bond_std))+(AO274-AP$24)*cash*(_xlfn.NORM.INV(RAND(),cash_ave,cash_std))+(AO274-AP$24)))</f>
        <v/>
      </c>
      <c r="AQ274" s="156">
        <f>IF((AP274&lt;=0),0,((AP274-AQ$24)*Stock*(_xlfn.NORM.INV(RAND(),stock_ave,stock_std))+(AP274-AQ$24)*Bonds*(_xlfn.NORM.INV(RAND(),bond_ave,bond_std))+(AP274-AQ$24)*cash*(_xlfn.NORM.INV(RAND(),cash_ave,cash_std))+(AP274-AQ$24)))</f>
        <v/>
      </c>
      <c r="AR274" s="156">
        <f>IF((AQ274&lt;=0),0,((AQ274-AR$24)*Stock*(_xlfn.NORM.INV(RAND(),stock_ave,stock_std))+(AQ274-AR$24)*Bonds*(_xlfn.NORM.INV(RAND(),bond_ave,bond_std))+(AQ274-AR$24)*cash*(_xlfn.NORM.INV(RAND(),cash_ave,cash_std))+(AQ274-AR$24)))</f>
        <v/>
      </c>
      <c r="AS274" s="156">
        <f>IF((AR274&lt;=0),0,((AR274-AS$24)*Stock*(_xlfn.NORM.INV(RAND(),stock_ave,stock_std))+(AR274-AS$24)*Bonds*(_xlfn.NORM.INV(RAND(),bond_ave,bond_std))+(AR274-AS$24)*cash*(_xlfn.NORM.INV(RAND(),cash_ave,cash_std))+(AR274-AS$24)))</f>
        <v/>
      </c>
      <c r="AT274" s="156">
        <f>IF((AS274&lt;=0),0,((AS274-AT$24)*Stock*(_xlfn.NORM.INV(RAND(),stock_ave,stock_std))+(AS274-AT$24)*Bonds*(_xlfn.NORM.INV(RAND(),bond_ave,bond_std))+(AS274-AT$24)*cash*(_xlfn.NORM.INV(RAND(),cash_ave,cash_std))+(AS274-AT$24)))</f>
        <v/>
      </c>
      <c r="AU274" s="156">
        <f>IF((AT274&lt;=0),0,((AT274-AU$24)*Stock*(_xlfn.NORM.INV(RAND(),stock_ave,stock_std))+(AT274-AU$24)*Bonds*(_xlfn.NORM.INV(RAND(),bond_ave,bond_std))+(AT274-AU$24)*cash*(_xlfn.NORM.INV(RAND(),cash_ave,cash_std))+(AT274-AU$24)))</f>
        <v/>
      </c>
      <c r="AV274" s="156">
        <f>IF((AU274&lt;=0),0,((AU274-AV$24)*Stock*(_xlfn.NORM.INV(RAND(),stock_ave,stock_std))+(AU274-AV$24)*Bonds*(_xlfn.NORM.INV(RAND(),bond_ave,bond_std))+(AU274-AV$24)*cash*(_xlfn.NORM.INV(RAND(),cash_ave,cash_std))+(AU274-AV$24)))</f>
        <v/>
      </c>
      <c r="AW274" s="156">
        <f>IF((AV274&lt;=0),0,((AV274-AW$24)*Stock*(_xlfn.NORM.INV(RAND(),stock_ave,stock_std))+(AV274-AW$24)*Bonds*(_xlfn.NORM.INV(RAND(),bond_ave,bond_std))+(AV274-AW$24)*cash*(_xlfn.NORM.INV(RAND(),cash_ave,cash_std))+(AV274-AW$24)))</f>
        <v/>
      </c>
      <c r="AX274" s="159" t="n"/>
      <c r="AY274" s="159" t="n"/>
      <c r="AZ274" s="159" t="n"/>
      <c r="BA274" s="159" t="n"/>
      <c r="BB274" s="159" t="n"/>
    </row>
    <row r="275">
      <c r="C275" s="147" t="n"/>
      <c r="D275" s="61">
        <f>+D274-IF(D$18&gt;74,(D274/D$25)*$C$10)</f>
        <v/>
      </c>
      <c r="E275" s="61">
        <f>+E274-IF(E$18&gt;74,(E274/E$25)*$C$10)</f>
        <v/>
      </c>
      <c r="F275" s="61">
        <f>+F274-IF(F$18&gt;74,(F274/F$25)*$C$10)</f>
        <v/>
      </c>
      <c r="G275" s="61">
        <f>+G274-IF(G$18&gt;74,(G274/G$25)*$C$10)</f>
        <v/>
      </c>
      <c r="H275" s="61">
        <f>+H274-IF(H$18&gt;74,(H274/H$25)*$C$10)</f>
        <v/>
      </c>
      <c r="I275" s="61">
        <f>+I274-IF(I$18&gt;74,(I274/I$25)*$C$10)</f>
        <v/>
      </c>
      <c r="J275" s="61">
        <f>+J274-IF(J$18&gt;74,(J274/J$25)*$C$10)</f>
        <v/>
      </c>
      <c r="K275" s="61">
        <f>+K274-IF(K$18&gt;74,(K274/K$25)*$C$10)</f>
        <v/>
      </c>
      <c r="L275" s="61">
        <f>+L274-IF(L$18&gt;74,(L274/L$25)*$C$10)</f>
        <v/>
      </c>
      <c r="M275" s="61">
        <f>+M274-IF(M$18&gt;74,(M274/M$25)*$C$10)</f>
        <v/>
      </c>
      <c r="N275" s="61">
        <f>+N274-IF(N$18&gt;74,(N274/N$25)*$C$10)</f>
        <v/>
      </c>
      <c r="O275" s="61">
        <f>+O274-IF(O$18&gt;74,(O274/O$25)*$C$10)</f>
        <v/>
      </c>
      <c r="P275" s="61">
        <f>+P274-IF(P$18&gt;74,(P274/P$25)*$C$10)</f>
        <v/>
      </c>
      <c r="Q275" s="61">
        <f>+Q274-IF(Q$18&gt;74,(Q274/Q$25)*$C$10)</f>
        <v/>
      </c>
      <c r="R275" s="61">
        <f>+R274-IF(R$18&gt;74,(R274/R$25)*$C$10)</f>
        <v/>
      </c>
      <c r="S275" s="61">
        <f>+S274-IF(S$18&gt;74,(S274/S$25)*$C$10)</f>
        <v/>
      </c>
      <c r="T275" s="61">
        <f>+T274-IF(T$18&gt;74,(T274/T$25)*$C$10)</f>
        <v/>
      </c>
      <c r="U275" s="61">
        <f>+U274-IF(U$18&gt;74,(U274/U$25)*$C$10)</f>
        <v/>
      </c>
      <c r="V275" s="61">
        <f>+V274-IF(V$18&gt;74,(V274/V$25)*$C$10)</f>
        <v/>
      </c>
      <c r="W275" s="61">
        <f>+W274-IF(W$18&gt;74,(W274/W$25)*$C$10)</f>
        <v/>
      </c>
      <c r="X275" s="61">
        <f>+X274-IF(X$18&gt;74,(X274/X$25)*$C$10)</f>
        <v/>
      </c>
      <c r="Y275" s="61">
        <f>+Y274-IF(Y$18&gt;74,(Y274/Y$25)*$C$10)</f>
        <v/>
      </c>
      <c r="Z275" s="61">
        <f>+Z274-IF(Z$18&gt;74,(Z274/Z$25)*$C$10)</f>
        <v/>
      </c>
      <c r="AA275" s="61">
        <f>+AA274-IF(AA$18&gt;74,(AA274/AA$25)*$C$10)</f>
        <v/>
      </c>
      <c r="AB275" s="61">
        <f>+AB274-IF(AB$18&gt;74,(AB274/AB$25)*$C$10)</f>
        <v/>
      </c>
      <c r="AC275" s="61">
        <f>+AC274-IF(AC$18&gt;74,(AC274/AC$25)*$C$10)</f>
        <v/>
      </c>
      <c r="AD275" s="61">
        <f>+AD274-IF(AD$18&gt;74,(AD274/AD$25)*$C$10)</f>
        <v/>
      </c>
      <c r="AE275" s="61">
        <f>+AE274-IF(AE$18&gt;74,(AE274/AE$25)*$C$10)</f>
        <v/>
      </c>
      <c r="AF275" s="61">
        <f>+AF274-IF(AF$18&gt;74,(AF274/AF$25)*$C$10)</f>
        <v/>
      </c>
      <c r="AG275" s="61">
        <f>+AG274-IF(AG$18&gt;74,(AG274/AG$25)*$C$10)</f>
        <v/>
      </c>
      <c r="AH275" s="61">
        <f>+AH274-IF(AH$18&gt;74,(AH274/AH$25)*$C$10)</f>
        <v/>
      </c>
      <c r="AI275" s="61">
        <f>+AI274-IF(AI$18&gt;74,(AI274/AI$25)*$C$10)</f>
        <v/>
      </c>
      <c r="AJ275" s="61">
        <f>+AJ274-IF(AJ$18&gt;74,(AJ274/AJ$25)*$C$10)</f>
        <v/>
      </c>
      <c r="AK275" s="61">
        <f>+AK274-IF(AK$18&gt;74,(AK274/AK$25)*$C$10)</f>
        <v/>
      </c>
      <c r="AL275" s="61">
        <f>+AL274-IF(AL$18&gt;74,(AL274/AL$25)*$C$10)</f>
        <v/>
      </c>
      <c r="AM275" s="61">
        <f>+AM274-IF(AM$18&gt;74,(AM274/AM$25)*$C$10)</f>
        <v/>
      </c>
      <c r="AN275" s="61">
        <f>+AN274-IF(AN$18&gt;74,(AN274/AN$25)*$C$10)</f>
        <v/>
      </c>
      <c r="AO275" s="61">
        <f>+AO274-IF(AO$18&gt;74,(AO274/AO$25)*$C$10)</f>
        <v/>
      </c>
      <c r="AP275" s="61">
        <f>+AP274-IF(AP$18&gt;74,(AP274/AP$25)*$C$10)</f>
        <v/>
      </c>
      <c r="AQ275" s="61">
        <f>+AQ274-IF(AQ$18&gt;74,(AQ274/AQ$25)*$C$10)</f>
        <v/>
      </c>
      <c r="AR275" s="61">
        <f>+AR274-IF(AR$18&gt;74,(AR274/AR$25)*$C$10)</f>
        <v/>
      </c>
      <c r="AS275" s="61">
        <f>+AS274-IF(AS$18&gt;74,(AS274/AS$25)*$C$10)</f>
        <v/>
      </c>
      <c r="AT275" s="61">
        <f>+AT274-IF(AT$18&gt;74,(AT274/AT$25)*$C$10)</f>
        <v/>
      </c>
      <c r="AU275" s="61">
        <f>+AU274-IF(AU$18&gt;74,(AU274/AU$25)*$C$10)</f>
        <v/>
      </c>
      <c r="AV275" s="61">
        <f>+AV274-IF(AV$18&gt;74,(AV274/AV$25)*$C$10)</f>
        <v/>
      </c>
      <c r="AW275" s="61">
        <f>+AW274-IF(AW$18&gt;74,(AW274/AW$25)*$C$10)</f>
        <v/>
      </c>
      <c r="AX275" s="35">
        <f>IF(AW275&gt;0,1,0)</f>
        <v/>
      </c>
      <c r="AY275" s="35">
        <f>IF(AL275&gt;0,1,0)</f>
        <v/>
      </c>
      <c r="AZ275" s="35">
        <f>IF(AG275&gt;0,1,0)</f>
        <v/>
      </c>
      <c r="BA275" s="35">
        <f>IF(AB275&gt;0,1,0)</f>
        <v/>
      </c>
      <c r="BB275" s="35">
        <f>IF(W275&gt;0,1,0)</f>
        <v/>
      </c>
    </row>
    <row r="276">
      <c r="B276" s="154" t="inlineStr">
        <is>
          <t>trial 125</t>
        </is>
      </c>
      <c r="C276" s="155">
        <f>+start-$C$24</f>
        <v/>
      </c>
      <c r="D276" s="156">
        <f>IF((C276&lt;=0),0,((C276-D$24)*Stock*(_xlfn.NORM.INV(RAND(),stock_ave,stock_std))+(C276-D$24)*Bonds*(_xlfn.NORM.INV(RAND(),bond_ave,bond_std))+(C276-D$24)*cash*(_xlfn.NORM.INV(RAND(),cash_ave,cash_std))+(C276-D$24)))</f>
        <v/>
      </c>
      <c r="E276" s="156">
        <f>IF((D276&lt;=0),0,((D276-E$24)*Stock*(_xlfn.NORM.INV(RAND(),stock_ave,stock_std))+(D276-E$24)*Bonds*(_xlfn.NORM.INV(RAND(),bond_ave,bond_std))+(D276-E$24)*cash*(_xlfn.NORM.INV(RAND(),cash_ave,cash_std))+(D276-E$24)))</f>
        <v/>
      </c>
      <c r="F276" s="156">
        <f>IF((E276&lt;=0),0,((E276-F$24)*Stock*(_xlfn.NORM.INV(RAND(),stock_ave,stock_std))+(E276-F$24)*Bonds*(_xlfn.NORM.INV(RAND(),bond_ave,bond_std))+(E276-F$24)*cash*(_xlfn.NORM.INV(RAND(),cash_ave,cash_std))+(E276-F$24)))</f>
        <v/>
      </c>
      <c r="G276" s="156">
        <f>IF((F276&lt;=0),0,((F276-G$24)*Stock*(_xlfn.NORM.INV(RAND(),stock_ave,stock_std))+(F276-G$24)*Bonds*(_xlfn.NORM.INV(RAND(),bond_ave,bond_std))+(F276-G$24)*cash*(_xlfn.NORM.INV(RAND(),cash_ave,cash_std))+(F276-G$24)))</f>
        <v/>
      </c>
      <c r="H276" s="156">
        <f>IF((G276&lt;=0),0,((G276-H$24)*Stock*(_xlfn.NORM.INV(RAND(),stock_ave,stock_std))+(G276-H$24)*Bonds*(_xlfn.NORM.INV(RAND(),bond_ave,bond_std))+(G276-H$24)*cash*(_xlfn.NORM.INV(RAND(),cash_ave,cash_std))+(G276-H$24)))</f>
        <v/>
      </c>
      <c r="I276" s="156">
        <f>IF((H276&lt;=0),0,((H276-I$24)*Stock*(_xlfn.NORM.INV(RAND(),stock_ave,stock_std))+(H276-I$24)*Bonds*(_xlfn.NORM.INV(RAND(),bond_ave,bond_std))+(H276-I$24)*cash*(_xlfn.NORM.INV(RAND(),cash_ave,cash_std))+(H276-I$24)))</f>
        <v/>
      </c>
      <c r="J276" s="156">
        <f>IF((I276&lt;=0),0,((I276-J$24)*Stock*(_xlfn.NORM.INV(RAND(),stock_ave,stock_std))+(I276-J$24)*Bonds*(_xlfn.NORM.INV(RAND(),bond_ave,bond_std))+(I276-J$24)*cash*(_xlfn.NORM.INV(RAND(),cash_ave,cash_std))+(I276-J$24)))</f>
        <v/>
      </c>
      <c r="K276" s="156">
        <f>IF((J276&lt;=0),0,((J276-K$24)*Stock*(_xlfn.NORM.INV(RAND(),stock_ave,stock_std))+(J276-K$24)*Bonds*(_xlfn.NORM.INV(RAND(),bond_ave,bond_std))+(J276-K$24)*cash*(_xlfn.NORM.INV(RAND(),cash_ave,cash_std))+(J276-K$24)))</f>
        <v/>
      </c>
      <c r="L276" s="156">
        <f>IF((K276&lt;=0),0,((K276-L$24)*Stock*(_xlfn.NORM.INV(RAND(),stock_ave,stock_std))+(K276-L$24)*Bonds*(_xlfn.NORM.INV(RAND(),bond_ave,bond_std))+(K276-L$24)*cash*(_xlfn.NORM.INV(RAND(),cash_ave,cash_std))+(K276-L$24)))</f>
        <v/>
      </c>
      <c r="M276" s="156">
        <f>IF((L276&lt;=0),0,((L276-M$24)*Stock*(_xlfn.NORM.INV(RAND(),stock_ave,stock_std))+(L276-M$24)*Bonds*(_xlfn.NORM.INV(RAND(),bond_ave,bond_std))+(L276-M$24)*cash*(_xlfn.NORM.INV(RAND(),cash_ave,cash_std))+(L276-M$24)))</f>
        <v/>
      </c>
      <c r="N276" s="156">
        <f>IF((M276&lt;=0),0,((M276-N$24)*Stock*(_xlfn.NORM.INV(RAND(),stock_ave,stock_std))+(M276-N$24)*Bonds*(_xlfn.NORM.INV(RAND(),bond_ave,bond_std))+(M276-N$24)*cash*(_xlfn.NORM.INV(RAND(),cash_ave,cash_std))+(M276-N$24)))</f>
        <v/>
      </c>
      <c r="O276" s="156">
        <f>IF((N276&lt;=0),0,((N276-O$24)*Stock*(_xlfn.NORM.INV(RAND(),stock_ave,stock_std))+(N276-O$24)*Bonds*(_xlfn.NORM.INV(RAND(),bond_ave,bond_std))+(N276-O$24)*cash*(_xlfn.NORM.INV(RAND(),cash_ave,cash_std))+(N276-O$24)))</f>
        <v/>
      </c>
      <c r="P276" s="156">
        <f>IF((O276&lt;=0),0,((O276-P$24)*Stock*(_xlfn.NORM.INV(RAND(),stock_ave,stock_std))+(O276-P$24)*Bonds*(_xlfn.NORM.INV(RAND(),bond_ave,bond_std))+(O276-P$24)*cash*(_xlfn.NORM.INV(RAND(),cash_ave,cash_std))+(O276-P$24)))</f>
        <v/>
      </c>
      <c r="Q276" s="156">
        <f>IF((P276&lt;=0),0,((P276-Q$24)*Stock*(_xlfn.NORM.INV(RAND(),stock_ave,stock_std))+(P276-Q$24)*Bonds*(_xlfn.NORM.INV(RAND(),bond_ave,bond_std))+(P276-Q$24)*cash*(_xlfn.NORM.INV(RAND(),cash_ave,cash_std))+(P276-Q$24)))</f>
        <v/>
      </c>
      <c r="R276" s="156">
        <f>IF((Q276&lt;=0),0,((Q276-R$24)*Stock*(_xlfn.NORM.INV(RAND(),stock_ave,stock_std))+(Q276-R$24)*Bonds*(_xlfn.NORM.INV(RAND(),bond_ave,bond_std))+(Q276-R$24)*cash*(_xlfn.NORM.INV(RAND(),cash_ave,cash_std))+(Q276-R$24)))</f>
        <v/>
      </c>
      <c r="S276" s="156">
        <f>IF((R276&lt;=0),0,((R276-S$24)*Stock*(_xlfn.NORM.INV(RAND(),stock_ave,stock_std))+(R276-S$24)*Bonds*(_xlfn.NORM.INV(RAND(),bond_ave,bond_std))+(R276-S$24)*cash*(_xlfn.NORM.INV(RAND(),cash_ave,cash_std))+(R276-S$24)))</f>
        <v/>
      </c>
      <c r="T276" s="156">
        <f>IF((S276&lt;=0),0,((S276-T$24)*Stock*(_xlfn.NORM.INV(RAND(),stock_ave,stock_std))+(S276-T$24)*Bonds*(_xlfn.NORM.INV(RAND(),bond_ave,bond_std))+(S276-T$24)*cash*(_xlfn.NORM.INV(RAND(),cash_ave,cash_std))+(S276-T$24)))</f>
        <v/>
      </c>
      <c r="U276" s="156">
        <f>IF((T276&lt;=0),0,((T276-U$24)*Stock*(_xlfn.NORM.INV(RAND(),stock_ave,stock_std))+(T276-U$24)*Bonds*(_xlfn.NORM.INV(RAND(),bond_ave,bond_std))+(T276-U$24)*cash*(_xlfn.NORM.INV(RAND(),cash_ave,cash_std))+(T276-U$24)))</f>
        <v/>
      </c>
      <c r="V276" s="156">
        <f>IF((U276&lt;=0),0,((U276-V$24)*Stock*(_xlfn.NORM.INV(RAND(),stock_ave,stock_std))+(U276-V$24)*Bonds*(_xlfn.NORM.INV(RAND(),bond_ave,bond_std))+(U276-V$24)*cash*(_xlfn.NORM.INV(RAND(),cash_ave,cash_std))+(U276-V$24)))</f>
        <v/>
      </c>
      <c r="W276" s="156">
        <f>IF((V276&lt;=0),0,((V276-W$24)*Stock*(_xlfn.NORM.INV(RAND(),stock_ave,stock_std))+(V276-W$24)*Bonds*(_xlfn.NORM.INV(RAND(),bond_ave,bond_std))+(V276-W$24)*cash*(_xlfn.NORM.INV(RAND(),cash_ave,cash_std))+(V276-W$24)))</f>
        <v/>
      </c>
      <c r="X276" s="156">
        <f>IF((W276&lt;=0),0,((W276-X$24)*Stock*(_xlfn.NORM.INV(RAND(),stock_ave,stock_std))+(W276-X$24)*Bonds*(_xlfn.NORM.INV(RAND(),bond_ave,bond_std))+(W276-X$24)*cash*(_xlfn.NORM.INV(RAND(),cash_ave,cash_std))+(W276-X$24)))</f>
        <v/>
      </c>
      <c r="Y276" s="156">
        <f>IF((X276&lt;=0),0,((X276-Y$24)*Stock*(_xlfn.NORM.INV(RAND(),stock_ave,stock_std))+(X276-Y$24)*Bonds*(_xlfn.NORM.INV(RAND(),bond_ave,bond_std))+(X276-Y$24)*cash*(_xlfn.NORM.INV(RAND(),cash_ave,cash_std))+(X276-Y$24)))</f>
        <v/>
      </c>
      <c r="Z276" s="156">
        <f>IF((Y276&lt;=0),0,((Y276-Z$24)*Stock*(_xlfn.NORM.INV(RAND(),stock_ave,stock_std))+(Y276-Z$24)*Bonds*(_xlfn.NORM.INV(RAND(),bond_ave,bond_std))+(Y276-Z$24)*cash*(_xlfn.NORM.INV(RAND(),cash_ave,cash_std))+(Y276-Z$24)))</f>
        <v/>
      </c>
      <c r="AA276" s="156">
        <f>IF((Z276&lt;=0),0,((Z276-AA$24)*Stock*(_xlfn.NORM.INV(RAND(),stock_ave,stock_std))+(Z276-AA$24)*Bonds*(_xlfn.NORM.INV(RAND(),bond_ave,bond_std))+(Z276-AA$24)*cash*(_xlfn.NORM.INV(RAND(),cash_ave,cash_std))+(Z276-AA$24)))</f>
        <v/>
      </c>
      <c r="AB276" s="156">
        <f>IF((AA276&lt;=0),0,((AA276-AB$24)*Stock*(_xlfn.NORM.INV(RAND(),stock_ave,stock_std))+(AA276-AB$24)*Bonds*(_xlfn.NORM.INV(RAND(),bond_ave,bond_std))+(AA276-AB$24)*cash*(_xlfn.NORM.INV(RAND(),cash_ave,cash_std))+(AA276-AB$24)))</f>
        <v/>
      </c>
      <c r="AC276" s="156">
        <f>IF((AB276&lt;=0),0,((AB276-AC$24)*Stock*(_xlfn.NORM.INV(RAND(),stock_ave,stock_std))+(AB276-AC$24)*Bonds*(_xlfn.NORM.INV(RAND(),bond_ave,bond_std))+(AB276-AC$24)*cash*(_xlfn.NORM.INV(RAND(),cash_ave,cash_std))+(AB276-AC$24)))</f>
        <v/>
      </c>
      <c r="AD276" s="156">
        <f>IF((AC276&lt;=0),0,((AC276-AD$24)*Stock*(_xlfn.NORM.INV(RAND(),stock_ave,stock_std))+(AC276-AD$24)*Bonds*(_xlfn.NORM.INV(RAND(),bond_ave,bond_std))+(AC276-AD$24)*cash*(_xlfn.NORM.INV(RAND(),cash_ave,cash_std))+(AC276-AD$24)))</f>
        <v/>
      </c>
      <c r="AE276" s="156">
        <f>IF((AD276&lt;=0),0,((AD276-AE$24)*Stock*(_xlfn.NORM.INV(RAND(),stock_ave,stock_std))+(AD276-AE$24)*Bonds*(_xlfn.NORM.INV(RAND(),bond_ave,bond_std))+(AD276-AE$24)*cash*(_xlfn.NORM.INV(RAND(),cash_ave,cash_std))+(AD276-AE$24)))</f>
        <v/>
      </c>
      <c r="AF276" s="156">
        <f>IF((AE276&lt;=0),0,((AE276-AF$24)*Stock*(_xlfn.NORM.INV(RAND(),stock_ave,stock_std))+(AE276-AF$24)*Bonds*(_xlfn.NORM.INV(RAND(),bond_ave,bond_std))+(AE276-AF$24)*cash*(_xlfn.NORM.INV(RAND(),cash_ave,cash_std))+(AE276-AF$24)))</f>
        <v/>
      </c>
      <c r="AG276" s="156">
        <f>IF((AF276&lt;=0),0,((AF276-AG$24)*Stock*(_xlfn.NORM.INV(RAND(),stock_ave,stock_std))+(AF276-AG$24)*Bonds*(_xlfn.NORM.INV(RAND(),bond_ave,bond_std))+(AF276-AG$24)*cash*(_xlfn.NORM.INV(RAND(),cash_ave,cash_std))+(AF276-AG$24)))</f>
        <v/>
      </c>
      <c r="AH276" s="156">
        <f>IF((AG276&lt;=0),0,((AG276-AH$24)*Stock*(_xlfn.NORM.INV(RAND(),stock_ave,stock_std))+(AG276-AH$24)*Bonds*(_xlfn.NORM.INV(RAND(),bond_ave,bond_std))+(AG276-AH$24)*cash*(_xlfn.NORM.INV(RAND(),cash_ave,cash_std))+(AG276-AH$24)))</f>
        <v/>
      </c>
      <c r="AI276" s="156">
        <f>IF((AH276&lt;=0),0,((AH276-AI$24)*Stock*(_xlfn.NORM.INV(RAND(),stock_ave,stock_std))+(AH276-AI$24)*Bonds*(_xlfn.NORM.INV(RAND(),bond_ave,bond_std))+(AH276-AI$24)*cash*(_xlfn.NORM.INV(RAND(),cash_ave,cash_std))+(AH276-AI$24)))</f>
        <v/>
      </c>
      <c r="AJ276" s="156">
        <f>IF((AI276&lt;=0),0,((AI276-AJ$24)*Stock*(_xlfn.NORM.INV(RAND(),stock_ave,stock_std))+(AI276-AJ$24)*Bonds*(_xlfn.NORM.INV(RAND(),bond_ave,bond_std))+(AI276-AJ$24)*cash*(_xlfn.NORM.INV(RAND(),cash_ave,cash_std))+(AI276-AJ$24)))</f>
        <v/>
      </c>
      <c r="AK276" s="156">
        <f>IF((AJ276&lt;=0),0,((AJ276-AK$24)*Stock*(_xlfn.NORM.INV(RAND(),stock_ave,stock_std))+(AJ276-AK$24)*Bonds*(_xlfn.NORM.INV(RAND(),bond_ave,bond_std))+(AJ276-AK$24)*cash*(_xlfn.NORM.INV(RAND(),cash_ave,cash_std))+(AJ276-AK$24)))</f>
        <v/>
      </c>
      <c r="AL276" s="156">
        <f>IF((AK276&lt;=0),0,((AK276-AL$24)*Stock*(_xlfn.NORM.INV(RAND(),stock_ave,stock_std))+(AK276-AL$24)*Bonds*(_xlfn.NORM.INV(RAND(),bond_ave,bond_std))+(AK276-AL$24)*cash*(_xlfn.NORM.INV(RAND(),cash_ave,cash_std))+(AK276-AL$24)))</f>
        <v/>
      </c>
      <c r="AM276" s="156">
        <f>IF((AL276&lt;=0),0,((AL276-AM$24)*Stock*(_xlfn.NORM.INV(RAND(),stock_ave,stock_std))+(AL276-AM$24)*Bonds*(_xlfn.NORM.INV(RAND(),bond_ave,bond_std))+(AL276-AM$24)*cash*(_xlfn.NORM.INV(RAND(),cash_ave,cash_std))+(AL276-AM$24)))</f>
        <v/>
      </c>
      <c r="AN276" s="156">
        <f>IF((AM276&lt;=0),0,((AM276-AN$24)*Stock*(_xlfn.NORM.INV(RAND(),stock_ave,stock_std))+(AM276-AN$24)*Bonds*(_xlfn.NORM.INV(RAND(),bond_ave,bond_std))+(AM276-AN$24)*cash*(_xlfn.NORM.INV(RAND(),cash_ave,cash_std))+(AM276-AN$24)))</f>
        <v/>
      </c>
      <c r="AO276" s="156">
        <f>IF((AN276&lt;=0),0,((AN276-AO$24)*Stock*(_xlfn.NORM.INV(RAND(),stock_ave,stock_std))+(AN276-AO$24)*Bonds*(_xlfn.NORM.INV(RAND(),bond_ave,bond_std))+(AN276-AO$24)*cash*(_xlfn.NORM.INV(RAND(),cash_ave,cash_std))+(AN276-AO$24)))</f>
        <v/>
      </c>
      <c r="AP276" s="156">
        <f>IF((AO276&lt;=0),0,((AO276-AP$24)*Stock*(_xlfn.NORM.INV(RAND(),stock_ave,stock_std))+(AO276-AP$24)*Bonds*(_xlfn.NORM.INV(RAND(),bond_ave,bond_std))+(AO276-AP$24)*cash*(_xlfn.NORM.INV(RAND(),cash_ave,cash_std))+(AO276-AP$24)))</f>
        <v/>
      </c>
      <c r="AQ276" s="156">
        <f>IF((AP276&lt;=0),0,((AP276-AQ$24)*Stock*(_xlfn.NORM.INV(RAND(),stock_ave,stock_std))+(AP276-AQ$24)*Bonds*(_xlfn.NORM.INV(RAND(),bond_ave,bond_std))+(AP276-AQ$24)*cash*(_xlfn.NORM.INV(RAND(),cash_ave,cash_std))+(AP276-AQ$24)))</f>
        <v/>
      </c>
      <c r="AR276" s="156">
        <f>IF((AQ276&lt;=0),0,((AQ276-AR$24)*Stock*(_xlfn.NORM.INV(RAND(),stock_ave,stock_std))+(AQ276-AR$24)*Bonds*(_xlfn.NORM.INV(RAND(),bond_ave,bond_std))+(AQ276-AR$24)*cash*(_xlfn.NORM.INV(RAND(),cash_ave,cash_std))+(AQ276-AR$24)))</f>
        <v/>
      </c>
      <c r="AS276" s="156">
        <f>IF((AR276&lt;=0),0,((AR276-AS$24)*Stock*(_xlfn.NORM.INV(RAND(),stock_ave,stock_std))+(AR276-AS$24)*Bonds*(_xlfn.NORM.INV(RAND(),bond_ave,bond_std))+(AR276-AS$24)*cash*(_xlfn.NORM.INV(RAND(),cash_ave,cash_std))+(AR276-AS$24)))</f>
        <v/>
      </c>
      <c r="AT276" s="156">
        <f>IF((AS276&lt;=0),0,((AS276-AT$24)*Stock*(_xlfn.NORM.INV(RAND(),stock_ave,stock_std))+(AS276-AT$24)*Bonds*(_xlfn.NORM.INV(RAND(),bond_ave,bond_std))+(AS276-AT$24)*cash*(_xlfn.NORM.INV(RAND(),cash_ave,cash_std))+(AS276-AT$24)))</f>
        <v/>
      </c>
      <c r="AU276" s="156">
        <f>IF((AT276&lt;=0),0,((AT276-AU$24)*Stock*(_xlfn.NORM.INV(RAND(),stock_ave,stock_std))+(AT276-AU$24)*Bonds*(_xlfn.NORM.INV(RAND(),bond_ave,bond_std))+(AT276-AU$24)*cash*(_xlfn.NORM.INV(RAND(),cash_ave,cash_std))+(AT276-AU$24)))</f>
        <v/>
      </c>
      <c r="AV276" s="156">
        <f>IF((AU276&lt;=0),0,((AU276-AV$24)*Stock*(_xlfn.NORM.INV(RAND(),stock_ave,stock_std))+(AU276-AV$24)*Bonds*(_xlfn.NORM.INV(RAND(),bond_ave,bond_std))+(AU276-AV$24)*cash*(_xlfn.NORM.INV(RAND(),cash_ave,cash_std))+(AU276-AV$24)))</f>
        <v/>
      </c>
      <c r="AW276" s="156">
        <f>IF((AV276&lt;=0),0,((AV276-AW$24)*Stock*(_xlfn.NORM.INV(RAND(),stock_ave,stock_std))+(AV276-AW$24)*Bonds*(_xlfn.NORM.INV(RAND(),bond_ave,bond_std))+(AV276-AW$24)*cash*(_xlfn.NORM.INV(RAND(),cash_ave,cash_std))+(AV276-AW$24)))</f>
        <v/>
      </c>
      <c r="AX276" s="159" t="n"/>
      <c r="AY276" s="159" t="n"/>
      <c r="AZ276" s="159" t="n"/>
      <c r="BA276" s="159" t="n"/>
      <c r="BB276" s="159" t="n"/>
    </row>
    <row r="277">
      <c r="C277" s="147" t="n"/>
      <c r="D277" s="61">
        <f>+D276-IF(D$18&gt;74,(D276/D$25)*$C$10)</f>
        <v/>
      </c>
      <c r="E277" s="61">
        <f>+E276-IF(E$18&gt;74,(E276/E$25)*$C$10)</f>
        <v/>
      </c>
      <c r="F277" s="61">
        <f>+F276-IF(F$18&gt;74,(F276/F$25)*$C$10)</f>
        <v/>
      </c>
      <c r="G277" s="61">
        <f>+G276-IF(G$18&gt;74,(G276/G$25)*$C$10)</f>
        <v/>
      </c>
      <c r="H277" s="61">
        <f>+H276-IF(H$18&gt;74,(H276/H$25)*$C$10)</f>
        <v/>
      </c>
      <c r="I277" s="61">
        <f>+I276-IF(I$18&gt;74,(I276/I$25)*$C$10)</f>
        <v/>
      </c>
      <c r="J277" s="61">
        <f>+J276-IF(J$18&gt;74,(J276/J$25)*$C$10)</f>
        <v/>
      </c>
      <c r="K277" s="61">
        <f>+K276-IF(K$18&gt;74,(K276/K$25)*$C$10)</f>
        <v/>
      </c>
      <c r="L277" s="61">
        <f>+L276-IF(L$18&gt;74,(L276/L$25)*$C$10)</f>
        <v/>
      </c>
      <c r="M277" s="61">
        <f>+M276-IF(M$18&gt;74,(M276/M$25)*$C$10)</f>
        <v/>
      </c>
      <c r="N277" s="61">
        <f>+N276-IF(N$18&gt;74,(N276/N$25)*$C$10)</f>
        <v/>
      </c>
      <c r="O277" s="61">
        <f>+O276-IF(O$18&gt;74,(O276/O$25)*$C$10)</f>
        <v/>
      </c>
      <c r="P277" s="61">
        <f>+P276-IF(P$18&gt;74,(P276/P$25)*$C$10)</f>
        <v/>
      </c>
      <c r="Q277" s="61">
        <f>+Q276-IF(Q$18&gt;74,(Q276/Q$25)*$C$10)</f>
        <v/>
      </c>
      <c r="R277" s="61">
        <f>+R276-IF(R$18&gt;74,(R276/R$25)*$C$10)</f>
        <v/>
      </c>
      <c r="S277" s="61">
        <f>+S276-IF(S$18&gt;74,(S276/S$25)*$C$10)</f>
        <v/>
      </c>
      <c r="T277" s="61">
        <f>+T276-IF(T$18&gt;74,(T276/T$25)*$C$10)</f>
        <v/>
      </c>
      <c r="U277" s="61">
        <f>+U276-IF(U$18&gt;74,(U276/U$25)*$C$10)</f>
        <v/>
      </c>
      <c r="V277" s="61">
        <f>+V276-IF(V$18&gt;74,(V276/V$25)*$C$10)</f>
        <v/>
      </c>
      <c r="W277" s="61">
        <f>+W276-IF(W$18&gt;74,(W276/W$25)*$C$10)</f>
        <v/>
      </c>
      <c r="X277" s="61">
        <f>+X276-IF(X$18&gt;74,(X276/X$25)*$C$10)</f>
        <v/>
      </c>
      <c r="Y277" s="61">
        <f>+Y276-IF(Y$18&gt;74,(Y276/Y$25)*$C$10)</f>
        <v/>
      </c>
      <c r="Z277" s="61">
        <f>+Z276-IF(Z$18&gt;74,(Z276/Z$25)*$C$10)</f>
        <v/>
      </c>
      <c r="AA277" s="61">
        <f>+AA276-IF(AA$18&gt;74,(AA276/AA$25)*$C$10)</f>
        <v/>
      </c>
      <c r="AB277" s="61">
        <f>+AB276-IF(AB$18&gt;74,(AB276/AB$25)*$C$10)</f>
        <v/>
      </c>
      <c r="AC277" s="61">
        <f>+AC276-IF(AC$18&gt;74,(AC276/AC$25)*$C$10)</f>
        <v/>
      </c>
      <c r="AD277" s="61">
        <f>+AD276-IF(AD$18&gt;74,(AD276/AD$25)*$C$10)</f>
        <v/>
      </c>
      <c r="AE277" s="61">
        <f>+AE276-IF(AE$18&gt;74,(AE276/AE$25)*$C$10)</f>
        <v/>
      </c>
      <c r="AF277" s="61">
        <f>+AF276-IF(AF$18&gt;74,(AF276/AF$25)*$C$10)</f>
        <v/>
      </c>
      <c r="AG277" s="61">
        <f>+AG276-IF(AG$18&gt;74,(AG276/AG$25)*$C$10)</f>
        <v/>
      </c>
      <c r="AH277" s="61">
        <f>+AH276-IF(AH$18&gt;74,(AH276/AH$25)*$C$10)</f>
        <v/>
      </c>
      <c r="AI277" s="61">
        <f>+AI276-IF(AI$18&gt;74,(AI276/AI$25)*$C$10)</f>
        <v/>
      </c>
      <c r="AJ277" s="61">
        <f>+AJ276-IF(AJ$18&gt;74,(AJ276/AJ$25)*$C$10)</f>
        <v/>
      </c>
      <c r="AK277" s="61">
        <f>+AK276-IF(AK$18&gt;74,(AK276/AK$25)*$C$10)</f>
        <v/>
      </c>
      <c r="AL277" s="61">
        <f>+AL276-IF(AL$18&gt;74,(AL276/AL$25)*$C$10)</f>
        <v/>
      </c>
      <c r="AM277" s="61">
        <f>+AM276-IF(AM$18&gt;74,(AM276/AM$25)*$C$10)</f>
        <v/>
      </c>
      <c r="AN277" s="61">
        <f>+AN276-IF(AN$18&gt;74,(AN276/AN$25)*$C$10)</f>
        <v/>
      </c>
      <c r="AO277" s="61">
        <f>+AO276-IF(AO$18&gt;74,(AO276/AO$25)*$C$10)</f>
        <v/>
      </c>
      <c r="AP277" s="61">
        <f>+AP276-IF(AP$18&gt;74,(AP276/AP$25)*$C$10)</f>
        <v/>
      </c>
      <c r="AQ277" s="61">
        <f>+AQ276-IF(AQ$18&gt;74,(AQ276/AQ$25)*$C$10)</f>
        <v/>
      </c>
      <c r="AR277" s="61">
        <f>+AR276-IF(AR$18&gt;74,(AR276/AR$25)*$C$10)</f>
        <v/>
      </c>
      <c r="AS277" s="61">
        <f>+AS276-IF(AS$18&gt;74,(AS276/AS$25)*$C$10)</f>
        <v/>
      </c>
      <c r="AT277" s="61">
        <f>+AT276-IF(AT$18&gt;74,(AT276/AT$25)*$C$10)</f>
        <v/>
      </c>
      <c r="AU277" s="61">
        <f>+AU276-IF(AU$18&gt;74,(AU276/AU$25)*$C$10)</f>
        <v/>
      </c>
      <c r="AV277" s="61">
        <f>+AV276-IF(AV$18&gt;74,(AV276/AV$25)*$C$10)</f>
        <v/>
      </c>
      <c r="AW277" s="61">
        <f>+AW276-IF(AW$18&gt;74,(AW276/AW$25)*$C$10)</f>
        <v/>
      </c>
      <c r="AX277" s="35">
        <f>IF(AW277&gt;0,1,0)</f>
        <v/>
      </c>
      <c r="AY277" s="35">
        <f>IF(AL277&gt;0,1,0)</f>
        <v/>
      </c>
      <c r="AZ277" s="35">
        <f>IF(AG277&gt;0,1,0)</f>
        <v/>
      </c>
      <c r="BA277" s="35">
        <f>IF(AB277&gt;0,1,0)</f>
        <v/>
      </c>
      <c r="BB277" s="35">
        <f>IF(W277&gt;0,1,0)</f>
        <v/>
      </c>
    </row>
    <row r="278">
      <c r="B278" s="154" t="inlineStr">
        <is>
          <t>trial 126</t>
        </is>
      </c>
      <c r="C278" s="155">
        <f>+start-$C$24</f>
        <v/>
      </c>
      <c r="D278" s="156">
        <f>IF((C278&lt;=0),0,((C278-D$24)*Stock*(_xlfn.NORM.INV(RAND(),stock_ave,stock_std))+(C278-D$24)*Bonds*(_xlfn.NORM.INV(RAND(),bond_ave,bond_std))+(C278-D$24)*cash*(_xlfn.NORM.INV(RAND(),cash_ave,cash_std))+(C278-D$24)))</f>
        <v/>
      </c>
      <c r="E278" s="156">
        <f>IF((D278&lt;=0),0,((D278-E$24)*Stock*(_xlfn.NORM.INV(RAND(),stock_ave,stock_std))+(D278-E$24)*Bonds*(_xlfn.NORM.INV(RAND(),bond_ave,bond_std))+(D278-E$24)*cash*(_xlfn.NORM.INV(RAND(),cash_ave,cash_std))+(D278-E$24)))</f>
        <v/>
      </c>
      <c r="F278" s="156">
        <f>IF((E278&lt;=0),0,((E278-F$24)*Stock*(_xlfn.NORM.INV(RAND(),stock_ave,stock_std))+(E278-F$24)*Bonds*(_xlfn.NORM.INV(RAND(),bond_ave,bond_std))+(E278-F$24)*cash*(_xlfn.NORM.INV(RAND(),cash_ave,cash_std))+(E278-F$24)))</f>
        <v/>
      </c>
      <c r="G278" s="156">
        <f>IF((F278&lt;=0),0,((F278-G$24)*Stock*(_xlfn.NORM.INV(RAND(),stock_ave,stock_std))+(F278-G$24)*Bonds*(_xlfn.NORM.INV(RAND(),bond_ave,bond_std))+(F278-G$24)*cash*(_xlfn.NORM.INV(RAND(),cash_ave,cash_std))+(F278-G$24)))</f>
        <v/>
      </c>
      <c r="H278" s="156">
        <f>IF((G278&lt;=0),0,((G278-H$24)*Stock*(_xlfn.NORM.INV(RAND(),stock_ave,stock_std))+(G278-H$24)*Bonds*(_xlfn.NORM.INV(RAND(),bond_ave,bond_std))+(G278-H$24)*cash*(_xlfn.NORM.INV(RAND(),cash_ave,cash_std))+(G278-H$24)))</f>
        <v/>
      </c>
      <c r="I278" s="156">
        <f>IF((H278&lt;=0),0,((H278-I$24)*Stock*(_xlfn.NORM.INV(RAND(),stock_ave,stock_std))+(H278-I$24)*Bonds*(_xlfn.NORM.INV(RAND(),bond_ave,bond_std))+(H278-I$24)*cash*(_xlfn.NORM.INV(RAND(),cash_ave,cash_std))+(H278-I$24)))</f>
        <v/>
      </c>
      <c r="J278" s="156">
        <f>IF((I278&lt;=0),0,((I278-J$24)*Stock*(_xlfn.NORM.INV(RAND(),stock_ave,stock_std))+(I278-J$24)*Bonds*(_xlfn.NORM.INV(RAND(),bond_ave,bond_std))+(I278-J$24)*cash*(_xlfn.NORM.INV(RAND(),cash_ave,cash_std))+(I278-J$24)))</f>
        <v/>
      </c>
      <c r="K278" s="156">
        <f>IF((J278&lt;=0),0,((J278-K$24)*Stock*(_xlfn.NORM.INV(RAND(),stock_ave,stock_std))+(J278-K$24)*Bonds*(_xlfn.NORM.INV(RAND(),bond_ave,bond_std))+(J278-K$24)*cash*(_xlfn.NORM.INV(RAND(),cash_ave,cash_std))+(J278-K$24)))</f>
        <v/>
      </c>
      <c r="L278" s="156">
        <f>IF((K278&lt;=0),0,((K278-L$24)*Stock*(_xlfn.NORM.INV(RAND(),stock_ave,stock_std))+(K278-L$24)*Bonds*(_xlfn.NORM.INV(RAND(),bond_ave,bond_std))+(K278-L$24)*cash*(_xlfn.NORM.INV(RAND(),cash_ave,cash_std))+(K278-L$24)))</f>
        <v/>
      </c>
      <c r="M278" s="156">
        <f>IF((L278&lt;=0),0,((L278-M$24)*Stock*(_xlfn.NORM.INV(RAND(),stock_ave,stock_std))+(L278-M$24)*Bonds*(_xlfn.NORM.INV(RAND(),bond_ave,bond_std))+(L278-M$24)*cash*(_xlfn.NORM.INV(RAND(),cash_ave,cash_std))+(L278-M$24)))</f>
        <v/>
      </c>
      <c r="N278" s="156">
        <f>IF((M278&lt;=0),0,((M278-N$24)*Stock*(_xlfn.NORM.INV(RAND(),stock_ave,stock_std))+(M278-N$24)*Bonds*(_xlfn.NORM.INV(RAND(),bond_ave,bond_std))+(M278-N$24)*cash*(_xlfn.NORM.INV(RAND(),cash_ave,cash_std))+(M278-N$24)))</f>
        <v/>
      </c>
      <c r="O278" s="156">
        <f>IF((N278&lt;=0),0,((N278-O$24)*Stock*(_xlfn.NORM.INV(RAND(),stock_ave,stock_std))+(N278-O$24)*Bonds*(_xlfn.NORM.INV(RAND(),bond_ave,bond_std))+(N278-O$24)*cash*(_xlfn.NORM.INV(RAND(),cash_ave,cash_std))+(N278-O$24)))</f>
        <v/>
      </c>
      <c r="P278" s="156">
        <f>IF((O278&lt;=0),0,((O278-P$24)*Stock*(_xlfn.NORM.INV(RAND(),stock_ave,stock_std))+(O278-P$24)*Bonds*(_xlfn.NORM.INV(RAND(),bond_ave,bond_std))+(O278-P$24)*cash*(_xlfn.NORM.INV(RAND(),cash_ave,cash_std))+(O278-P$24)))</f>
        <v/>
      </c>
      <c r="Q278" s="156">
        <f>IF((P278&lt;=0),0,((P278-Q$24)*Stock*(_xlfn.NORM.INV(RAND(),stock_ave,stock_std))+(P278-Q$24)*Bonds*(_xlfn.NORM.INV(RAND(),bond_ave,bond_std))+(P278-Q$24)*cash*(_xlfn.NORM.INV(RAND(),cash_ave,cash_std))+(P278-Q$24)))</f>
        <v/>
      </c>
      <c r="R278" s="156">
        <f>IF((Q278&lt;=0),0,((Q278-R$24)*Stock*(_xlfn.NORM.INV(RAND(),stock_ave,stock_std))+(Q278-R$24)*Bonds*(_xlfn.NORM.INV(RAND(),bond_ave,bond_std))+(Q278-R$24)*cash*(_xlfn.NORM.INV(RAND(),cash_ave,cash_std))+(Q278-R$24)))</f>
        <v/>
      </c>
      <c r="S278" s="156">
        <f>IF((R278&lt;=0),0,((R278-S$24)*Stock*(_xlfn.NORM.INV(RAND(),stock_ave,stock_std))+(R278-S$24)*Bonds*(_xlfn.NORM.INV(RAND(),bond_ave,bond_std))+(R278-S$24)*cash*(_xlfn.NORM.INV(RAND(),cash_ave,cash_std))+(R278-S$24)))</f>
        <v/>
      </c>
      <c r="T278" s="156">
        <f>IF((S278&lt;=0),0,((S278-T$24)*Stock*(_xlfn.NORM.INV(RAND(),stock_ave,stock_std))+(S278-T$24)*Bonds*(_xlfn.NORM.INV(RAND(),bond_ave,bond_std))+(S278-T$24)*cash*(_xlfn.NORM.INV(RAND(),cash_ave,cash_std))+(S278-T$24)))</f>
        <v/>
      </c>
      <c r="U278" s="156">
        <f>IF((T278&lt;=0),0,((T278-U$24)*Stock*(_xlfn.NORM.INV(RAND(),stock_ave,stock_std))+(T278-U$24)*Bonds*(_xlfn.NORM.INV(RAND(),bond_ave,bond_std))+(T278-U$24)*cash*(_xlfn.NORM.INV(RAND(),cash_ave,cash_std))+(T278-U$24)))</f>
        <v/>
      </c>
      <c r="V278" s="156">
        <f>IF((U278&lt;=0),0,((U278-V$24)*Stock*(_xlfn.NORM.INV(RAND(),stock_ave,stock_std))+(U278-V$24)*Bonds*(_xlfn.NORM.INV(RAND(),bond_ave,bond_std))+(U278-V$24)*cash*(_xlfn.NORM.INV(RAND(),cash_ave,cash_std))+(U278-V$24)))</f>
        <v/>
      </c>
      <c r="W278" s="156">
        <f>IF((V278&lt;=0),0,((V278-W$24)*Stock*(_xlfn.NORM.INV(RAND(),stock_ave,stock_std))+(V278-W$24)*Bonds*(_xlfn.NORM.INV(RAND(),bond_ave,bond_std))+(V278-W$24)*cash*(_xlfn.NORM.INV(RAND(),cash_ave,cash_std))+(V278-W$24)))</f>
        <v/>
      </c>
      <c r="X278" s="156">
        <f>IF((W278&lt;=0),0,((W278-X$24)*Stock*(_xlfn.NORM.INV(RAND(),stock_ave,stock_std))+(W278-X$24)*Bonds*(_xlfn.NORM.INV(RAND(),bond_ave,bond_std))+(W278-X$24)*cash*(_xlfn.NORM.INV(RAND(),cash_ave,cash_std))+(W278-X$24)))</f>
        <v/>
      </c>
      <c r="Y278" s="156">
        <f>IF((X278&lt;=0),0,((X278-Y$24)*Stock*(_xlfn.NORM.INV(RAND(),stock_ave,stock_std))+(X278-Y$24)*Bonds*(_xlfn.NORM.INV(RAND(),bond_ave,bond_std))+(X278-Y$24)*cash*(_xlfn.NORM.INV(RAND(),cash_ave,cash_std))+(X278-Y$24)))</f>
        <v/>
      </c>
      <c r="Z278" s="156">
        <f>IF((Y278&lt;=0),0,((Y278-Z$24)*Stock*(_xlfn.NORM.INV(RAND(),stock_ave,stock_std))+(Y278-Z$24)*Bonds*(_xlfn.NORM.INV(RAND(),bond_ave,bond_std))+(Y278-Z$24)*cash*(_xlfn.NORM.INV(RAND(),cash_ave,cash_std))+(Y278-Z$24)))</f>
        <v/>
      </c>
      <c r="AA278" s="156">
        <f>IF((Z278&lt;=0),0,((Z278-AA$24)*Stock*(_xlfn.NORM.INV(RAND(),stock_ave,stock_std))+(Z278-AA$24)*Bonds*(_xlfn.NORM.INV(RAND(),bond_ave,bond_std))+(Z278-AA$24)*cash*(_xlfn.NORM.INV(RAND(),cash_ave,cash_std))+(Z278-AA$24)))</f>
        <v/>
      </c>
      <c r="AB278" s="156">
        <f>IF((AA278&lt;=0),0,((AA278-AB$24)*Stock*(_xlfn.NORM.INV(RAND(),stock_ave,stock_std))+(AA278-AB$24)*Bonds*(_xlfn.NORM.INV(RAND(),bond_ave,bond_std))+(AA278-AB$24)*cash*(_xlfn.NORM.INV(RAND(),cash_ave,cash_std))+(AA278-AB$24)))</f>
        <v/>
      </c>
      <c r="AC278" s="156">
        <f>IF((AB278&lt;=0),0,((AB278-AC$24)*Stock*(_xlfn.NORM.INV(RAND(),stock_ave,stock_std))+(AB278-AC$24)*Bonds*(_xlfn.NORM.INV(RAND(),bond_ave,bond_std))+(AB278-AC$24)*cash*(_xlfn.NORM.INV(RAND(),cash_ave,cash_std))+(AB278-AC$24)))</f>
        <v/>
      </c>
      <c r="AD278" s="156">
        <f>IF((AC278&lt;=0),0,((AC278-AD$24)*Stock*(_xlfn.NORM.INV(RAND(),stock_ave,stock_std))+(AC278-AD$24)*Bonds*(_xlfn.NORM.INV(RAND(),bond_ave,bond_std))+(AC278-AD$24)*cash*(_xlfn.NORM.INV(RAND(),cash_ave,cash_std))+(AC278-AD$24)))</f>
        <v/>
      </c>
      <c r="AE278" s="156">
        <f>IF((AD278&lt;=0),0,((AD278-AE$24)*Stock*(_xlfn.NORM.INV(RAND(),stock_ave,stock_std))+(AD278-AE$24)*Bonds*(_xlfn.NORM.INV(RAND(),bond_ave,bond_std))+(AD278-AE$24)*cash*(_xlfn.NORM.INV(RAND(),cash_ave,cash_std))+(AD278-AE$24)))</f>
        <v/>
      </c>
      <c r="AF278" s="156">
        <f>IF((AE278&lt;=0),0,((AE278-AF$24)*Stock*(_xlfn.NORM.INV(RAND(),stock_ave,stock_std))+(AE278-AF$24)*Bonds*(_xlfn.NORM.INV(RAND(),bond_ave,bond_std))+(AE278-AF$24)*cash*(_xlfn.NORM.INV(RAND(),cash_ave,cash_std))+(AE278-AF$24)))</f>
        <v/>
      </c>
      <c r="AG278" s="156">
        <f>IF((AF278&lt;=0),0,((AF278-AG$24)*Stock*(_xlfn.NORM.INV(RAND(),stock_ave,stock_std))+(AF278-AG$24)*Bonds*(_xlfn.NORM.INV(RAND(),bond_ave,bond_std))+(AF278-AG$24)*cash*(_xlfn.NORM.INV(RAND(),cash_ave,cash_std))+(AF278-AG$24)))</f>
        <v/>
      </c>
      <c r="AH278" s="156">
        <f>IF((AG278&lt;=0),0,((AG278-AH$24)*Stock*(_xlfn.NORM.INV(RAND(),stock_ave,stock_std))+(AG278-AH$24)*Bonds*(_xlfn.NORM.INV(RAND(),bond_ave,bond_std))+(AG278-AH$24)*cash*(_xlfn.NORM.INV(RAND(),cash_ave,cash_std))+(AG278-AH$24)))</f>
        <v/>
      </c>
      <c r="AI278" s="156">
        <f>IF((AH278&lt;=0),0,((AH278-AI$24)*Stock*(_xlfn.NORM.INV(RAND(),stock_ave,stock_std))+(AH278-AI$24)*Bonds*(_xlfn.NORM.INV(RAND(),bond_ave,bond_std))+(AH278-AI$24)*cash*(_xlfn.NORM.INV(RAND(),cash_ave,cash_std))+(AH278-AI$24)))</f>
        <v/>
      </c>
      <c r="AJ278" s="156">
        <f>IF((AI278&lt;=0),0,((AI278-AJ$24)*Stock*(_xlfn.NORM.INV(RAND(),stock_ave,stock_std))+(AI278-AJ$24)*Bonds*(_xlfn.NORM.INV(RAND(),bond_ave,bond_std))+(AI278-AJ$24)*cash*(_xlfn.NORM.INV(RAND(),cash_ave,cash_std))+(AI278-AJ$24)))</f>
        <v/>
      </c>
      <c r="AK278" s="156">
        <f>IF((AJ278&lt;=0),0,((AJ278-AK$24)*Stock*(_xlfn.NORM.INV(RAND(),stock_ave,stock_std))+(AJ278-AK$24)*Bonds*(_xlfn.NORM.INV(RAND(),bond_ave,bond_std))+(AJ278-AK$24)*cash*(_xlfn.NORM.INV(RAND(),cash_ave,cash_std))+(AJ278-AK$24)))</f>
        <v/>
      </c>
      <c r="AL278" s="156">
        <f>IF((AK278&lt;=0),0,((AK278-AL$24)*Stock*(_xlfn.NORM.INV(RAND(),stock_ave,stock_std))+(AK278-AL$24)*Bonds*(_xlfn.NORM.INV(RAND(),bond_ave,bond_std))+(AK278-AL$24)*cash*(_xlfn.NORM.INV(RAND(),cash_ave,cash_std))+(AK278-AL$24)))</f>
        <v/>
      </c>
      <c r="AM278" s="156">
        <f>IF((AL278&lt;=0),0,((AL278-AM$24)*Stock*(_xlfn.NORM.INV(RAND(),stock_ave,stock_std))+(AL278-AM$24)*Bonds*(_xlfn.NORM.INV(RAND(),bond_ave,bond_std))+(AL278-AM$24)*cash*(_xlfn.NORM.INV(RAND(),cash_ave,cash_std))+(AL278-AM$24)))</f>
        <v/>
      </c>
      <c r="AN278" s="156">
        <f>IF((AM278&lt;=0),0,((AM278-AN$24)*Stock*(_xlfn.NORM.INV(RAND(),stock_ave,stock_std))+(AM278-AN$24)*Bonds*(_xlfn.NORM.INV(RAND(),bond_ave,bond_std))+(AM278-AN$24)*cash*(_xlfn.NORM.INV(RAND(),cash_ave,cash_std))+(AM278-AN$24)))</f>
        <v/>
      </c>
      <c r="AO278" s="156">
        <f>IF((AN278&lt;=0),0,((AN278-AO$24)*Stock*(_xlfn.NORM.INV(RAND(),stock_ave,stock_std))+(AN278-AO$24)*Bonds*(_xlfn.NORM.INV(RAND(),bond_ave,bond_std))+(AN278-AO$24)*cash*(_xlfn.NORM.INV(RAND(),cash_ave,cash_std))+(AN278-AO$24)))</f>
        <v/>
      </c>
      <c r="AP278" s="156">
        <f>IF((AO278&lt;=0),0,((AO278-AP$24)*Stock*(_xlfn.NORM.INV(RAND(),stock_ave,stock_std))+(AO278-AP$24)*Bonds*(_xlfn.NORM.INV(RAND(),bond_ave,bond_std))+(AO278-AP$24)*cash*(_xlfn.NORM.INV(RAND(),cash_ave,cash_std))+(AO278-AP$24)))</f>
        <v/>
      </c>
      <c r="AQ278" s="156">
        <f>IF((AP278&lt;=0),0,((AP278-AQ$24)*Stock*(_xlfn.NORM.INV(RAND(),stock_ave,stock_std))+(AP278-AQ$24)*Bonds*(_xlfn.NORM.INV(RAND(),bond_ave,bond_std))+(AP278-AQ$24)*cash*(_xlfn.NORM.INV(RAND(),cash_ave,cash_std))+(AP278-AQ$24)))</f>
        <v/>
      </c>
      <c r="AR278" s="156">
        <f>IF((AQ278&lt;=0),0,((AQ278-AR$24)*Stock*(_xlfn.NORM.INV(RAND(),stock_ave,stock_std))+(AQ278-AR$24)*Bonds*(_xlfn.NORM.INV(RAND(),bond_ave,bond_std))+(AQ278-AR$24)*cash*(_xlfn.NORM.INV(RAND(),cash_ave,cash_std))+(AQ278-AR$24)))</f>
        <v/>
      </c>
      <c r="AS278" s="156">
        <f>IF((AR278&lt;=0),0,((AR278-AS$24)*Stock*(_xlfn.NORM.INV(RAND(),stock_ave,stock_std))+(AR278-AS$24)*Bonds*(_xlfn.NORM.INV(RAND(),bond_ave,bond_std))+(AR278-AS$24)*cash*(_xlfn.NORM.INV(RAND(),cash_ave,cash_std))+(AR278-AS$24)))</f>
        <v/>
      </c>
      <c r="AT278" s="156">
        <f>IF((AS278&lt;=0),0,((AS278-AT$24)*Stock*(_xlfn.NORM.INV(RAND(),stock_ave,stock_std))+(AS278-AT$24)*Bonds*(_xlfn.NORM.INV(RAND(),bond_ave,bond_std))+(AS278-AT$24)*cash*(_xlfn.NORM.INV(RAND(),cash_ave,cash_std))+(AS278-AT$24)))</f>
        <v/>
      </c>
      <c r="AU278" s="156">
        <f>IF((AT278&lt;=0),0,((AT278-AU$24)*Stock*(_xlfn.NORM.INV(RAND(),stock_ave,stock_std))+(AT278-AU$24)*Bonds*(_xlfn.NORM.INV(RAND(),bond_ave,bond_std))+(AT278-AU$24)*cash*(_xlfn.NORM.INV(RAND(),cash_ave,cash_std))+(AT278-AU$24)))</f>
        <v/>
      </c>
      <c r="AV278" s="156">
        <f>IF((AU278&lt;=0),0,((AU278-AV$24)*Stock*(_xlfn.NORM.INV(RAND(),stock_ave,stock_std))+(AU278-AV$24)*Bonds*(_xlfn.NORM.INV(RAND(),bond_ave,bond_std))+(AU278-AV$24)*cash*(_xlfn.NORM.INV(RAND(),cash_ave,cash_std))+(AU278-AV$24)))</f>
        <v/>
      </c>
      <c r="AW278" s="156">
        <f>IF((AV278&lt;=0),0,((AV278-AW$24)*Stock*(_xlfn.NORM.INV(RAND(),stock_ave,stock_std))+(AV278-AW$24)*Bonds*(_xlfn.NORM.INV(RAND(),bond_ave,bond_std))+(AV278-AW$24)*cash*(_xlfn.NORM.INV(RAND(),cash_ave,cash_std))+(AV278-AW$24)))</f>
        <v/>
      </c>
      <c r="AX278" s="159" t="n"/>
      <c r="AY278" s="159" t="n"/>
      <c r="AZ278" s="159" t="n"/>
      <c r="BA278" s="159" t="n"/>
      <c r="BB278" s="159" t="n"/>
    </row>
    <row r="279">
      <c r="C279" s="147" t="n"/>
      <c r="D279" s="61">
        <f>+D278-IF(D$18&gt;74,(D278/D$25)*$C$10)</f>
        <v/>
      </c>
      <c r="E279" s="61">
        <f>+E278-IF(E$18&gt;74,(E278/E$25)*$C$10)</f>
        <v/>
      </c>
      <c r="F279" s="61">
        <f>+F278-IF(F$18&gt;74,(F278/F$25)*$C$10)</f>
        <v/>
      </c>
      <c r="G279" s="61">
        <f>+G278-IF(G$18&gt;74,(G278/G$25)*$C$10)</f>
        <v/>
      </c>
      <c r="H279" s="61">
        <f>+H278-IF(H$18&gt;74,(H278/H$25)*$C$10)</f>
        <v/>
      </c>
      <c r="I279" s="61">
        <f>+I278-IF(I$18&gt;74,(I278/I$25)*$C$10)</f>
        <v/>
      </c>
      <c r="J279" s="61">
        <f>+J278-IF(J$18&gt;74,(J278/J$25)*$C$10)</f>
        <v/>
      </c>
      <c r="K279" s="61">
        <f>+K278-IF(K$18&gt;74,(K278/K$25)*$C$10)</f>
        <v/>
      </c>
      <c r="L279" s="61">
        <f>+L278-IF(L$18&gt;74,(L278/L$25)*$C$10)</f>
        <v/>
      </c>
      <c r="M279" s="61">
        <f>+M278-IF(M$18&gt;74,(M278/M$25)*$C$10)</f>
        <v/>
      </c>
      <c r="N279" s="61">
        <f>+N278-IF(N$18&gt;74,(N278/N$25)*$C$10)</f>
        <v/>
      </c>
      <c r="O279" s="61">
        <f>+O278-IF(O$18&gt;74,(O278/O$25)*$C$10)</f>
        <v/>
      </c>
      <c r="P279" s="61">
        <f>+P278-IF(P$18&gt;74,(P278/P$25)*$C$10)</f>
        <v/>
      </c>
      <c r="Q279" s="61">
        <f>+Q278-IF(Q$18&gt;74,(Q278/Q$25)*$C$10)</f>
        <v/>
      </c>
      <c r="R279" s="61">
        <f>+R278-IF(R$18&gt;74,(R278/R$25)*$C$10)</f>
        <v/>
      </c>
      <c r="S279" s="61">
        <f>+S278-IF(S$18&gt;74,(S278/S$25)*$C$10)</f>
        <v/>
      </c>
      <c r="T279" s="61">
        <f>+T278-IF(T$18&gt;74,(T278/T$25)*$C$10)</f>
        <v/>
      </c>
      <c r="U279" s="61">
        <f>+U278-IF(U$18&gt;74,(U278/U$25)*$C$10)</f>
        <v/>
      </c>
      <c r="V279" s="61">
        <f>+V278-IF(V$18&gt;74,(V278/V$25)*$C$10)</f>
        <v/>
      </c>
      <c r="W279" s="61">
        <f>+W278-IF(W$18&gt;74,(W278/W$25)*$C$10)</f>
        <v/>
      </c>
      <c r="X279" s="61">
        <f>+X278-IF(X$18&gt;74,(X278/X$25)*$C$10)</f>
        <v/>
      </c>
      <c r="Y279" s="61">
        <f>+Y278-IF(Y$18&gt;74,(Y278/Y$25)*$C$10)</f>
        <v/>
      </c>
      <c r="Z279" s="61">
        <f>+Z278-IF(Z$18&gt;74,(Z278/Z$25)*$C$10)</f>
        <v/>
      </c>
      <c r="AA279" s="61">
        <f>+AA278-IF(AA$18&gt;74,(AA278/AA$25)*$C$10)</f>
        <v/>
      </c>
      <c r="AB279" s="61">
        <f>+AB278-IF(AB$18&gt;74,(AB278/AB$25)*$C$10)</f>
        <v/>
      </c>
      <c r="AC279" s="61">
        <f>+AC278-IF(AC$18&gt;74,(AC278/AC$25)*$C$10)</f>
        <v/>
      </c>
      <c r="AD279" s="61">
        <f>+AD278-IF(AD$18&gt;74,(AD278/AD$25)*$C$10)</f>
        <v/>
      </c>
      <c r="AE279" s="61">
        <f>+AE278-IF(AE$18&gt;74,(AE278/AE$25)*$C$10)</f>
        <v/>
      </c>
      <c r="AF279" s="61">
        <f>+AF278-IF(AF$18&gt;74,(AF278/AF$25)*$C$10)</f>
        <v/>
      </c>
      <c r="AG279" s="61">
        <f>+AG278-IF(AG$18&gt;74,(AG278/AG$25)*$C$10)</f>
        <v/>
      </c>
      <c r="AH279" s="61">
        <f>+AH278-IF(AH$18&gt;74,(AH278/AH$25)*$C$10)</f>
        <v/>
      </c>
      <c r="AI279" s="61">
        <f>+AI278-IF(AI$18&gt;74,(AI278/AI$25)*$C$10)</f>
        <v/>
      </c>
      <c r="AJ279" s="61">
        <f>+AJ278-IF(AJ$18&gt;74,(AJ278/AJ$25)*$C$10)</f>
        <v/>
      </c>
      <c r="AK279" s="61">
        <f>+AK278-IF(AK$18&gt;74,(AK278/AK$25)*$C$10)</f>
        <v/>
      </c>
      <c r="AL279" s="61">
        <f>+AL278-IF(AL$18&gt;74,(AL278/AL$25)*$C$10)</f>
        <v/>
      </c>
      <c r="AM279" s="61">
        <f>+AM278-IF(AM$18&gt;74,(AM278/AM$25)*$C$10)</f>
        <v/>
      </c>
      <c r="AN279" s="61">
        <f>+AN278-IF(AN$18&gt;74,(AN278/AN$25)*$C$10)</f>
        <v/>
      </c>
      <c r="AO279" s="61">
        <f>+AO278-IF(AO$18&gt;74,(AO278/AO$25)*$C$10)</f>
        <v/>
      </c>
      <c r="AP279" s="61">
        <f>+AP278-IF(AP$18&gt;74,(AP278/AP$25)*$C$10)</f>
        <v/>
      </c>
      <c r="AQ279" s="61">
        <f>+AQ278-IF(AQ$18&gt;74,(AQ278/AQ$25)*$C$10)</f>
        <v/>
      </c>
      <c r="AR279" s="61">
        <f>+AR278-IF(AR$18&gt;74,(AR278/AR$25)*$C$10)</f>
        <v/>
      </c>
      <c r="AS279" s="61">
        <f>+AS278-IF(AS$18&gt;74,(AS278/AS$25)*$C$10)</f>
        <v/>
      </c>
      <c r="AT279" s="61">
        <f>+AT278-IF(AT$18&gt;74,(AT278/AT$25)*$C$10)</f>
        <v/>
      </c>
      <c r="AU279" s="61">
        <f>+AU278-IF(AU$18&gt;74,(AU278/AU$25)*$C$10)</f>
        <v/>
      </c>
      <c r="AV279" s="61">
        <f>+AV278-IF(AV$18&gt;74,(AV278/AV$25)*$C$10)</f>
        <v/>
      </c>
      <c r="AW279" s="61">
        <f>+AW278-IF(AW$18&gt;74,(AW278/AW$25)*$C$10)</f>
        <v/>
      </c>
      <c r="AX279" s="35">
        <f>IF(AW279&gt;0,1,0)</f>
        <v/>
      </c>
      <c r="AY279" s="35">
        <f>IF(AL279&gt;0,1,0)</f>
        <v/>
      </c>
      <c r="AZ279" s="35">
        <f>IF(AG279&gt;0,1,0)</f>
        <v/>
      </c>
      <c r="BA279" s="35">
        <f>IF(AB279&gt;0,1,0)</f>
        <v/>
      </c>
      <c r="BB279" s="35">
        <f>IF(W279&gt;0,1,0)</f>
        <v/>
      </c>
    </row>
    <row r="280">
      <c r="B280" s="154" t="inlineStr">
        <is>
          <t>trial 127</t>
        </is>
      </c>
      <c r="C280" s="155">
        <f>+start-$C$24</f>
        <v/>
      </c>
      <c r="D280" s="156">
        <f>IF((C280&lt;=0),0,((C280-D$24)*Stock*(_xlfn.NORM.INV(RAND(),stock_ave,stock_std))+(C280-D$24)*Bonds*(_xlfn.NORM.INV(RAND(),bond_ave,bond_std))+(C280-D$24)*cash*(_xlfn.NORM.INV(RAND(),cash_ave,cash_std))+(C280-D$24)))</f>
        <v/>
      </c>
      <c r="E280" s="156">
        <f>IF((D280&lt;=0),0,((D280-E$24)*Stock*(_xlfn.NORM.INV(RAND(),stock_ave,stock_std))+(D280-E$24)*Bonds*(_xlfn.NORM.INV(RAND(),bond_ave,bond_std))+(D280-E$24)*cash*(_xlfn.NORM.INV(RAND(),cash_ave,cash_std))+(D280-E$24)))</f>
        <v/>
      </c>
      <c r="F280" s="156">
        <f>IF((E280&lt;=0),0,((E280-F$24)*Stock*(_xlfn.NORM.INV(RAND(),stock_ave,stock_std))+(E280-F$24)*Bonds*(_xlfn.NORM.INV(RAND(),bond_ave,bond_std))+(E280-F$24)*cash*(_xlfn.NORM.INV(RAND(),cash_ave,cash_std))+(E280-F$24)))</f>
        <v/>
      </c>
      <c r="G280" s="156">
        <f>IF((F280&lt;=0),0,((F280-G$24)*Stock*(_xlfn.NORM.INV(RAND(),stock_ave,stock_std))+(F280-G$24)*Bonds*(_xlfn.NORM.INV(RAND(),bond_ave,bond_std))+(F280-G$24)*cash*(_xlfn.NORM.INV(RAND(),cash_ave,cash_std))+(F280-G$24)))</f>
        <v/>
      </c>
      <c r="H280" s="156">
        <f>IF((G280&lt;=0),0,((G280-H$24)*Stock*(_xlfn.NORM.INV(RAND(),stock_ave,stock_std))+(G280-H$24)*Bonds*(_xlfn.NORM.INV(RAND(),bond_ave,bond_std))+(G280-H$24)*cash*(_xlfn.NORM.INV(RAND(),cash_ave,cash_std))+(G280-H$24)))</f>
        <v/>
      </c>
      <c r="I280" s="156">
        <f>IF((H280&lt;=0),0,((H280-I$24)*Stock*(_xlfn.NORM.INV(RAND(),stock_ave,stock_std))+(H280-I$24)*Bonds*(_xlfn.NORM.INV(RAND(),bond_ave,bond_std))+(H280-I$24)*cash*(_xlfn.NORM.INV(RAND(),cash_ave,cash_std))+(H280-I$24)))</f>
        <v/>
      </c>
      <c r="J280" s="156">
        <f>IF((I280&lt;=0),0,((I280-J$24)*Stock*(_xlfn.NORM.INV(RAND(),stock_ave,stock_std))+(I280-J$24)*Bonds*(_xlfn.NORM.INV(RAND(),bond_ave,bond_std))+(I280-J$24)*cash*(_xlfn.NORM.INV(RAND(),cash_ave,cash_std))+(I280-J$24)))</f>
        <v/>
      </c>
      <c r="K280" s="156">
        <f>IF((J280&lt;=0),0,((J280-K$24)*Stock*(_xlfn.NORM.INV(RAND(),stock_ave,stock_std))+(J280-K$24)*Bonds*(_xlfn.NORM.INV(RAND(),bond_ave,bond_std))+(J280-K$24)*cash*(_xlfn.NORM.INV(RAND(),cash_ave,cash_std))+(J280-K$24)))</f>
        <v/>
      </c>
      <c r="L280" s="156">
        <f>IF((K280&lt;=0),0,((K280-L$24)*Stock*(_xlfn.NORM.INV(RAND(),stock_ave,stock_std))+(K280-L$24)*Bonds*(_xlfn.NORM.INV(RAND(),bond_ave,bond_std))+(K280-L$24)*cash*(_xlfn.NORM.INV(RAND(),cash_ave,cash_std))+(K280-L$24)))</f>
        <v/>
      </c>
      <c r="M280" s="156">
        <f>IF((L280&lt;=0),0,((L280-M$24)*Stock*(_xlfn.NORM.INV(RAND(),stock_ave,stock_std))+(L280-M$24)*Bonds*(_xlfn.NORM.INV(RAND(),bond_ave,bond_std))+(L280-M$24)*cash*(_xlfn.NORM.INV(RAND(),cash_ave,cash_std))+(L280-M$24)))</f>
        <v/>
      </c>
      <c r="N280" s="156">
        <f>IF((M280&lt;=0),0,((M280-N$24)*Stock*(_xlfn.NORM.INV(RAND(),stock_ave,stock_std))+(M280-N$24)*Bonds*(_xlfn.NORM.INV(RAND(),bond_ave,bond_std))+(M280-N$24)*cash*(_xlfn.NORM.INV(RAND(),cash_ave,cash_std))+(M280-N$24)))</f>
        <v/>
      </c>
      <c r="O280" s="156">
        <f>IF((N280&lt;=0),0,((N280-O$24)*Stock*(_xlfn.NORM.INV(RAND(),stock_ave,stock_std))+(N280-O$24)*Bonds*(_xlfn.NORM.INV(RAND(),bond_ave,bond_std))+(N280-O$24)*cash*(_xlfn.NORM.INV(RAND(),cash_ave,cash_std))+(N280-O$24)))</f>
        <v/>
      </c>
      <c r="P280" s="156">
        <f>IF((O280&lt;=0),0,((O280-P$24)*Stock*(_xlfn.NORM.INV(RAND(),stock_ave,stock_std))+(O280-P$24)*Bonds*(_xlfn.NORM.INV(RAND(),bond_ave,bond_std))+(O280-P$24)*cash*(_xlfn.NORM.INV(RAND(),cash_ave,cash_std))+(O280-P$24)))</f>
        <v/>
      </c>
      <c r="Q280" s="156">
        <f>IF((P280&lt;=0),0,((P280-Q$24)*Stock*(_xlfn.NORM.INV(RAND(),stock_ave,stock_std))+(P280-Q$24)*Bonds*(_xlfn.NORM.INV(RAND(),bond_ave,bond_std))+(P280-Q$24)*cash*(_xlfn.NORM.INV(RAND(),cash_ave,cash_std))+(P280-Q$24)))</f>
        <v/>
      </c>
      <c r="R280" s="156">
        <f>IF((Q280&lt;=0),0,((Q280-R$24)*Stock*(_xlfn.NORM.INV(RAND(),stock_ave,stock_std))+(Q280-R$24)*Bonds*(_xlfn.NORM.INV(RAND(),bond_ave,bond_std))+(Q280-R$24)*cash*(_xlfn.NORM.INV(RAND(),cash_ave,cash_std))+(Q280-R$24)))</f>
        <v/>
      </c>
      <c r="S280" s="156">
        <f>IF((R280&lt;=0),0,((R280-S$24)*Stock*(_xlfn.NORM.INV(RAND(),stock_ave,stock_std))+(R280-S$24)*Bonds*(_xlfn.NORM.INV(RAND(),bond_ave,bond_std))+(R280-S$24)*cash*(_xlfn.NORM.INV(RAND(),cash_ave,cash_std))+(R280-S$24)))</f>
        <v/>
      </c>
      <c r="T280" s="156">
        <f>IF((S280&lt;=0),0,((S280-T$24)*Stock*(_xlfn.NORM.INV(RAND(),stock_ave,stock_std))+(S280-T$24)*Bonds*(_xlfn.NORM.INV(RAND(),bond_ave,bond_std))+(S280-T$24)*cash*(_xlfn.NORM.INV(RAND(),cash_ave,cash_std))+(S280-T$24)))</f>
        <v/>
      </c>
      <c r="U280" s="156">
        <f>IF((T280&lt;=0),0,((T280-U$24)*Stock*(_xlfn.NORM.INV(RAND(),stock_ave,stock_std))+(T280-U$24)*Bonds*(_xlfn.NORM.INV(RAND(),bond_ave,bond_std))+(T280-U$24)*cash*(_xlfn.NORM.INV(RAND(),cash_ave,cash_std))+(T280-U$24)))</f>
        <v/>
      </c>
      <c r="V280" s="156">
        <f>IF((U280&lt;=0),0,((U280-V$24)*Stock*(_xlfn.NORM.INV(RAND(),stock_ave,stock_std))+(U280-V$24)*Bonds*(_xlfn.NORM.INV(RAND(),bond_ave,bond_std))+(U280-V$24)*cash*(_xlfn.NORM.INV(RAND(),cash_ave,cash_std))+(U280-V$24)))</f>
        <v/>
      </c>
      <c r="W280" s="156">
        <f>IF((V280&lt;=0),0,((V280-W$24)*Stock*(_xlfn.NORM.INV(RAND(),stock_ave,stock_std))+(V280-W$24)*Bonds*(_xlfn.NORM.INV(RAND(),bond_ave,bond_std))+(V280-W$24)*cash*(_xlfn.NORM.INV(RAND(),cash_ave,cash_std))+(V280-W$24)))</f>
        <v/>
      </c>
      <c r="X280" s="156">
        <f>IF((W280&lt;=0),0,((W280-X$24)*Stock*(_xlfn.NORM.INV(RAND(),stock_ave,stock_std))+(W280-X$24)*Bonds*(_xlfn.NORM.INV(RAND(),bond_ave,bond_std))+(W280-X$24)*cash*(_xlfn.NORM.INV(RAND(),cash_ave,cash_std))+(W280-X$24)))</f>
        <v/>
      </c>
      <c r="Y280" s="156">
        <f>IF((X280&lt;=0),0,((X280-Y$24)*Stock*(_xlfn.NORM.INV(RAND(),stock_ave,stock_std))+(X280-Y$24)*Bonds*(_xlfn.NORM.INV(RAND(),bond_ave,bond_std))+(X280-Y$24)*cash*(_xlfn.NORM.INV(RAND(),cash_ave,cash_std))+(X280-Y$24)))</f>
        <v/>
      </c>
      <c r="Z280" s="156">
        <f>IF((Y280&lt;=0),0,((Y280-Z$24)*Stock*(_xlfn.NORM.INV(RAND(),stock_ave,stock_std))+(Y280-Z$24)*Bonds*(_xlfn.NORM.INV(RAND(),bond_ave,bond_std))+(Y280-Z$24)*cash*(_xlfn.NORM.INV(RAND(),cash_ave,cash_std))+(Y280-Z$24)))</f>
        <v/>
      </c>
      <c r="AA280" s="156">
        <f>IF((Z280&lt;=0),0,((Z280-AA$24)*Stock*(_xlfn.NORM.INV(RAND(),stock_ave,stock_std))+(Z280-AA$24)*Bonds*(_xlfn.NORM.INV(RAND(),bond_ave,bond_std))+(Z280-AA$24)*cash*(_xlfn.NORM.INV(RAND(),cash_ave,cash_std))+(Z280-AA$24)))</f>
        <v/>
      </c>
      <c r="AB280" s="156">
        <f>IF((AA280&lt;=0),0,((AA280-AB$24)*Stock*(_xlfn.NORM.INV(RAND(),stock_ave,stock_std))+(AA280-AB$24)*Bonds*(_xlfn.NORM.INV(RAND(),bond_ave,bond_std))+(AA280-AB$24)*cash*(_xlfn.NORM.INV(RAND(),cash_ave,cash_std))+(AA280-AB$24)))</f>
        <v/>
      </c>
      <c r="AC280" s="156">
        <f>IF((AB280&lt;=0),0,((AB280-AC$24)*Stock*(_xlfn.NORM.INV(RAND(),stock_ave,stock_std))+(AB280-AC$24)*Bonds*(_xlfn.NORM.INV(RAND(),bond_ave,bond_std))+(AB280-AC$24)*cash*(_xlfn.NORM.INV(RAND(),cash_ave,cash_std))+(AB280-AC$24)))</f>
        <v/>
      </c>
      <c r="AD280" s="156">
        <f>IF((AC280&lt;=0),0,((AC280-AD$24)*Stock*(_xlfn.NORM.INV(RAND(),stock_ave,stock_std))+(AC280-AD$24)*Bonds*(_xlfn.NORM.INV(RAND(),bond_ave,bond_std))+(AC280-AD$24)*cash*(_xlfn.NORM.INV(RAND(),cash_ave,cash_std))+(AC280-AD$24)))</f>
        <v/>
      </c>
      <c r="AE280" s="156">
        <f>IF((AD280&lt;=0),0,((AD280-AE$24)*Stock*(_xlfn.NORM.INV(RAND(),stock_ave,stock_std))+(AD280-AE$24)*Bonds*(_xlfn.NORM.INV(RAND(),bond_ave,bond_std))+(AD280-AE$24)*cash*(_xlfn.NORM.INV(RAND(),cash_ave,cash_std))+(AD280-AE$24)))</f>
        <v/>
      </c>
      <c r="AF280" s="156">
        <f>IF((AE280&lt;=0),0,((AE280-AF$24)*Stock*(_xlfn.NORM.INV(RAND(),stock_ave,stock_std))+(AE280-AF$24)*Bonds*(_xlfn.NORM.INV(RAND(),bond_ave,bond_std))+(AE280-AF$24)*cash*(_xlfn.NORM.INV(RAND(),cash_ave,cash_std))+(AE280-AF$24)))</f>
        <v/>
      </c>
      <c r="AG280" s="156">
        <f>IF((AF280&lt;=0),0,((AF280-AG$24)*Stock*(_xlfn.NORM.INV(RAND(),stock_ave,stock_std))+(AF280-AG$24)*Bonds*(_xlfn.NORM.INV(RAND(),bond_ave,bond_std))+(AF280-AG$24)*cash*(_xlfn.NORM.INV(RAND(),cash_ave,cash_std))+(AF280-AG$24)))</f>
        <v/>
      </c>
      <c r="AH280" s="156">
        <f>IF((AG280&lt;=0),0,((AG280-AH$24)*Stock*(_xlfn.NORM.INV(RAND(),stock_ave,stock_std))+(AG280-AH$24)*Bonds*(_xlfn.NORM.INV(RAND(),bond_ave,bond_std))+(AG280-AH$24)*cash*(_xlfn.NORM.INV(RAND(),cash_ave,cash_std))+(AG280-AH$24)))</f>
        <v/>
      </c>
      <c r="AI280" s="156">
        <f>IF((AH280&lt;=0),0,((AH280-AI$24)*Stock*(_xlfn.NORM.INV(RAND(),stock_ave,stock_std))+(AH280-AI$24)*Bonds*(_xlfn.NORM.INV(RAND(),bond_ave,bond_std))+(AH280-AI$24)*cash*(_xlfn.NORM.INV(RAND(),cash_ave,cash_std))+(AH280-AI$24)))</f>
        <v/>
      </c>
      <c r="AJ280" s="156">
        <f>IF((AI280&lt;=0),0,((AI280-AJ$24)*Stock*(_xlfn.NORM.INV(RAND(),stock_ave,stock_std))+(AI280-AJ$24)*Bonds*(_xlfn.NORM.INV(RAND(),bond_ave,bond_std))+(AI280-AJ$24)*cash*(_xlfn.NORM.INV(RAND(),cash_ave,cash_std))+(AI280-AJ$24)))</f>
        <v/>
      </c>
      <c r="AK280" s="156">
        <f>IF((AJ280&lt;=0),0,((AJ280-AK$24)*Stock*(_xlfn.NORM.INV(RAND(),stock_ave,stock_std))+(AJ280-AK$24)*Bonds*(_xlfn.NORM.INV(RAND(),bond_ave,bond_std))+(AJ280-AK$24)*cash*(_xlfn.NORM.INV(RAND(),cash_ave,cash_std))+(AJ280-AK$24)))</f>
        <v/>
      </c>
      <c r="AL280" s="156">
        <f>IF((AK280&lt;=0),0,((AK280-AL$24)*Stock*(_xlfn.NORM.INV(RAND(),stock_ave,stock_std))+(AK280-AL$24)*Bonds*(_xlfn.NORM.INV(RAND(),bond_ave,bond_std))+(AK280-AL$24)*cash*(_xlfn.NORM.INV(RAND(),cash_ave,cash_std))+(AK280-AL$24)))</f>
        <v/>
      </c>
      <c r="AM280" s="156">
        <f>IF((AL280&lt;=0),0,((AL280-AM$24)*Stock*(_xlfn.NORM.INV(RAND(),stock_ave,stock_std))+(AL280-AM$24)*Bonds*(_xlfn.NORM.INV(RAND(),bond_ave,bond_std))+(AL280-AM$24)*cash*(_xlfn.NORM.INV(RAND(),cash_ave,cash_std))+(AL280-AM$24)))</f>
        <v/>
      </c>
      <c r="AN280" s="156">
        <f>IF((AM280&lt;=0),0,((AM280-AN$24)*Stock*(_xlfn.NORM.INV(RAND(),stock_ave,stock_std))+(AM280-AN$24)*Bonds*(_xlfn.NORM.INV(RAND(),bond_ave,bond_std))+(AM280-AN$24)*cash*(_xlfn.NORM.INV(RAND(),cash_ave,cash_std))+(AM280-AN$24)))</f>
        <v/>
      </c>
      <c r="AO280" s="156">
        <f>IF((AN280&lt;=0),0,((AN280-AO$24)*Stock*(_xlfn.NORM.INV(RAND(),stock_ave,stock_std))+(AN280-AO$24)*Bonds*(_xlfn.NORM.INV(RAND(),bond_ave,bond_std))+(AN280-AO$24)*cash*(_xlfn.NORM.INV(RAND(),cash_ave,cash_std))+(AN280-AO$24)))</f>
        <v/>
      </c>
      <c r="AP280" s="156">
        <f>IF((AO280&lt;=0),0,((AO280-AP$24)*Stock*(_xlfn.NORM.INV(RAND(),stock_ave,stock_std))+(AO280-AP$24)*Bonds*(_xlfn.NORM.INV(RAND(),bond_ave,bond_std))+(AO280-AP$24)*cash*(_xlfn.NORM.INV(RAND(),cash_ave,cash_std))+(AO280-AP$24)))</f>
        <v/>
      </c>
      <c r="AQ280" s="156">
        <f>IF((AP280&lt;=0),0,((AP280-AQ$24)*Stock*(_xlfn.NORM.INV(RAND(),stock_ave,stock_std))+(AP280-AQ$24)*Bonds*(_xlfn.NORM.INV(RAND(),bond_ave,bond_std))+(AP280-AQ$24)*cash*(_xlfn.NORM.INV(RAND(),cash_ave,cash_std))+(AP280-AQ$24)))</f>
        <v/>
      </c>
      <c r="AR280" s="156">
        <f>IF((AQ280&lt;=0),0,((AQ280-AR$24)*Stock*(_xlfn.NORM.INV(RAND(),stock_ave,stock_std))+(AQ280-AR$24)*Bonds*(_xlfn.NORM.INV(RAND(),bond_ave,bond_std))+(AQ280-AR$24)*cash*(_xlfn.NORM.INV(RAND(),cash_ave,cash_std))+(AQ280-AR$24)))</f>
        <v/>
      </c>
      <c r="AS280" s="156">
        <f>IF((AR280&lt;=0),0,((AR280-AS$24)*Stock*(_xlfn.NORM.INV(RAND(),stock_ave,stock_std))+(AR280-AS$24)*Bonds*(_xlfn.NORM.INV(RAND(),bond_ave,bond_std))+(AR280-AS$24)*cash*(_xlfn.NORM.INV(RAND(),cash_ave,cash_std))+(AR280-AS$24)))</f>
        <v/>
      </c>
      <c r="AT280" s="156">
        <f>IF((AS280&lt;=0),0,((AS280-AT$24)*Stock*(_xlfn.NORM.INV(RAND(),stock_ave,stock_std))+(AS280-AT$24)*Bonds*(_xlfn.NORM.INV(RAND(),bond_ave,bond_std))+(AS280-AT$24)*cash*(_xlfn.NORM.INV(RAND(),cash_ave,cash_std))+(AS280-AT$24)))</f>
        <v/>
      </c>
      <c r="AU280" s="156">
        <f>IF((AT280&lt;=0),0,((AT280-AU$24)*Stock*(_xlfn.NORM.INV(RAND(),stock_ave,stock_std))+(AT280-AU$24)*Bonds*(_xlfn.NORM.INV(RAND(),bond_ave,bond_std))+(AT280-AU$24)*cash*(_xlfn.NORM.INV(RAND(),cash_ave,cash_std))+(AT280-AU$24)))</f>
        <v/>
      </c>
      <c r="AV280" s="156">
        <f>IF((AU280&lt;=0),0,((AU280-AV$24)*Stock*(_xlfn.NORM.INV(RAND(),stock_ave,stock_std))+(AU280-AV$24)*Bonds*(_xlfn.NORM.INV(RAND(),bond_ave,bond_std))+(AU280-AV$24)*cash*(_xlfn.NORM.INV(RAND(),cash_ave,cash_std))+(AU280-AV$24)))</f>
        <v/>
      </c>
      <c r="AW280" s="156">
        <f>IF((AV280&lt;=0),0,((AV280-AW$24)*Stock*(_xlfn.NORM.INV(RAND(),stock_ave,stock_std))+(AV280-AW$24)*Bonds*(_xlfn.NORM.INV(RAND(),bond_ave,bond_std))+(AV280-AW$24)*cash*(_xlfn.NORM.INV(RAND(),cash_ave,cash_std))+(AV280-AW$24)))</f>
        <v/>
      </c>
      <c r="AX280" s="159" t="n"/>
      <c r="AY280" s="159" t="n"/>
      <c r="AZ280" s="159" t="n"/>
      <c r="BA280" s="159" t="n"/>
      <c r="BB280" s="159" t="n"/>
    </row>
    <row r="281">
      <c r="C281" s="147" t="n"/>
      <c r="D281" s="61">
        <f>+D280-IF(D$18&gt;74,(D280/D$25)*$C$10)</f>
        <v/>
      </c>
      <c r="E281" s="61">
        <f>+E280-IF(E$18&gt;74,(E280/E$25)*$C$10)</f>
        <v/>
      </c>
      <c r="F281" s="61">
        <f>+F280-IF(F$18&gt;74,(F280/F$25)*$C$10)</f>
        <v/>
      </c>
      <c r="G281" s="61">
        <f>+G280-IF(G$18&gt;74,(G280/G$25)*$C$10)</f>
        <v/>
      </c>
      <c r="H281" s="61">
        <f>+H280-IF(H$18&gt;74,(H280/H$25)*$C$10)</f>
        <v/>
      </c>
      <c r="I281" s="61">
        <f>+I280-IF(I$18&gt;74,(I280/I$25)*$C$10)</f>
        <v/>
      </c>
      <c r="J281" s="61">
        <f>+J280-IF(J$18&gt;74,(J280/J$25)*$C$10)</f>
        <v/>
      </c>
      <c r="K281" s="61">
        <f>+K280-IF(K$18&gt;74,(K280/K$25)*$C$10)</f>
        <v/>
      </c>
      <c r="L281" s="61">
        <f>+L280-IF(L$18&gt;74,(L280/L$25)*$C$10)</f>
        <v/>
      </c>
      <c r="M281" s="61">
        <f>+M280-IF(M$18&gt;74,(M280/M$25)*$C$10)</f>
        <v/>
      </c>
      <c r="N281" s="61">
        <f>+N280-IF(N$18&gt;74,(N280/N$25)*$C$10)</f>
        <v/>
      </c>
      <c r="O281" s="61">
        <f>+O280-IF(O$18&gt;74,(O280/O$25)*$C$10)</f>
        <v/>
      </c>
      <c r="P281" s="61">
        <f>+P280-IF(P$18&gt;74,(P280/P$25)*$C$10)</f>
        <v/>
      </c>
      <c r="Q281" s="61">
        <f>+Q280-IF(Q$18&gt;74,(Q280/Q$25)*$C$10)</f>
        <v/>
      </c>
      <c r="R281" s="61">
        <f>+R280-IF(R$18&gt;74,(R280/R$25)*$C$10)</f>
        <v/>
      </c>
      <c r="S281" s="61">
        <f>+S280-IF(S$18&gt;74,(S280/S$25)*$C$10)</f>
        <v/>
      </c>
      <c r="T281" s="61">
        <f>+T280-IF(T$18&gt;74,(T280/T$25)*$C$10)</f>
        <v/>
      </c>
      <c r="U281" s="61">
        <f>+U280-IF(U$18&gt;74,(U280/U$25)*$C$10)</f>
        <v/>
      </c>
      <c r="V281" s="61">
        <f>+V280-IF(V$18&gt;74,(V280/V$25)*$C$10)</f>
        <v/>
      </c>
      <c r="W281" s="61">
        <f>+W280-IF(W$18&gt;74,(W280/W$25)*$C$10)</f>
        <v/>
      </c>
      <c r="X281" s="61">
        <f>+X280-IF(X$18&gt;74,(X280/X$25)*$C$10)</f>
        <v/>
      </c>
      <c r="Y281" s="61">
        <f>+Y280-IF(Y$18&gt;74,(Y280/Y$25)*$C$10)</f>
        <v/>
      </c>
      <c r="Z281" s="61">
        <f>+Z280-IF(Z$18&gt;74,(Z280/Z$25)*$C$10)</f>
        <v/>
      </c>
      <c r="AA281" s="61">
        <f>+AA280-IF(AA$18&gt;74,(AA280/AA$25)*$C$10)</f>
        <v/>
      </c>
      <c r="AB281" s="61">
        <f>+AB280-IF(AB$18&gt;74,(AB280/AB$25)*$C$10)</f>
        <v/>
      </c>
      <c r="AC281" s="61">
        <f>+AC280-IF(AC$18&gt;74,(AC280/AC$25)*$C$10)</f>
        <v/>
      </c>
      <c r="AD281" s="61">
        <f>+AD280-IF(AD$18&gt;74,(AD280/AD$25)*$C$10)</f>
        <v/>
      </c>
      <c r="AE281" s="61">
        <f>+AE280-IF(AE$18&gt;74,(AE280/AE$25)*$C$10)</f>
        <v/>
      </c>
      <c r="AF281" s="61">
        <f>+AF280-IF(AF$18&gt;74,(AF280/AF$25)*$C$10)</f>
        <v/>
      </c>
      <c r="AG281" s="61">
        <f>+AG280-IF(AG$18&gt;74,(AG280/AG$25)*$C$10)</f>
        <v/>
      </c>
      <c r="AH281" s="61">
        <f>+AH280-IF(AH$18&gt;74,(AH280/AH$25)*$C$10)</f>
        <v/>
      </c>
      <c r="AI281" s="61">
        <f>+AI280-IF(AI$18&gt;74,(AI280/AI$25)*$C$10)</f>
        <v/>
      </c>
      <c r="AJ281" s="61">
        <f>+AJ280-IF(AJ$18&gt;74,(AJ280/AJ$25)*$C$10)</f>
        <v/>
      </c>
      <c r="AK281" s="61">
        <f>+AK280-IF(AK$18&gt;74,(AK280/AK$25)*$C$10)</f>
        <v/>
      </c>
      <c r="AL281" s="61">
        <f>+AL280-IF(AL$18&gt;74,(AL280/AL$25)*$C$10)</f>
        <v/>
      </c>
      <c r="AM281" s="61">
        <f>+AM280-IF(AM$18&gt;74,(AM280/AM$25)*$C$10)</f>
        <v/>
      </c>
      <c r="AN281" s="61">
        <f>+AN280-IF(AN$18&gt;74,(AN280/AN$25)*$C$10)</f>
        <v/>
      </c>
      <c r="AO281" s="61">
        <f>+AO280-IF(AO$18&gt;74,(AO280/AO$25)*$C$10)</f>
        <v/>
      </c>
      <c r="AP281" s="61">
        <f>+AP280-IF(AP$18&gt;74,(AP280/AP$25)*$C$10)</f>
        <v/>
      </c>
      <c r="AQ281" s="61">
        <f>+AQ280-IF(AQ$18&gt;74,(AQ280/AQ$25)*$C$10)</f>
        <v/>
      </c>
      <c r="AR281" s="61">
        <f>+AR280-IF(AR$18&gt;74,(AR280/AR$25)*$C$10)</f>
        <v/>
      </c>
      <c r="AS281" s="61">
        <f>+AS280-IF(AS$18&gt;74,(AS280/AS$25)*$C$10)</f>
        <v/>
      </c>
      <c r="AT281" s="61">
        <f>+AT280-IF(AT$18&gt;74,(AT280/AT$25)*$C$10)</f>
        <v/>
      </c>
      <c r="AU281" s="61">
        <f>+AU280-IF(AU$18&gt;74,(AU280/AU$25)*$C$10)</f>
        <v/>
      </c>
      <c r="AV281" s="61">
        <f>+AV280-IF(AV$18&gt;74,(AV280/AV$25)*$C$10)</f>
        <v/>
      </c>
      <c r="AW281" s="61">
        <f>+AW280-IF(AW$18&gt;74,(AW280/AW$25)*$C$10)</f>
        <v/>
      </c>
      <c r="AX281" s="35">
        <f>IF(AW281&gt;0,1,0)</f>
        <v/>
      </c>
      <c r="AY281" s="35">
        <f>IF(AL281&gt;0,1,0)</f>
        <v/>
      </c>
      <c r="AZ281" s="35">
        <f>IF(AG281&gt;0,1,0)</f>
        <v/>
      </c>
      <c r="BA281" s="35">
        <f>IF(AB281&gt;0,1,0)</f>
        <v/>
      </c>
      <c r="BB281" s="35">
        <f>IF(W281&gt;0,1,0)</f>
        <v/>
      </c>
    </row>
    <row r="282">
      <c r="B282" s="154" t="inlineStr">
        <is>
          <t>trial 128</t>
        </is>
      </c>
      <c r="C282" s="155">
        <f>+start-$C$24</f>
        <v/>
      </c>
      <c r="D282" s="156">
        <f>IF((C282&lt;=0),0,((C282-D$24)*Stock*(_xlfn.NORM.INV(RAND(),stock_ave,stock_std))+(C282-D$24)*Bonds*(_xlfn.NORM.INV(RAND(),bond_ave,bond_std))+(C282-D$24)*cash*(_xlfn.NORM.INV(RAND(),cash_ave,cash_std))+(C282-D$24)))</f>
        <v/>
      </c>
      <c r="E282" s="156">
        <f>IF((D282&lt;=0),0,((D282-E$24)*Stock*(_xlfn.NORM.INV(RAND(),stock_ave,stock_std))+(D282-E$24)*Bonds*(_xlfn.NORM.INV(RAND(),bond_ave,bond_std))+(D282-E$24)*cash*(_xlfn.NORM.INV(RAND(),cash_ave,cash_std))+(D282-E$24)))</f>
        <v/>
      </c>
      <c r="F282" s="156">
        <f>IF((E282&lt;=0),0,((E282-F$24)*Stock*(_xlfn.NORM.INV(RAND(),stock_ave,stock_std))+(E282-F$24)*Bonds*(_xlfn.NORM.INV(RAND(),bond_ave,bond_std))+(E282-F$24)*cash*(_xlfn.NORM.INV(RAND(),cash_ave,cash_std))+(E282-F$24)))</f>
        <v/>
      </c>
      <c r="G282" s="156">
        <f>IF((F282&lt;=0),0,((F282-G$24)*Stock*(_xlfn.NORM.INV(RAND(),stock_ave,stock_std))+(F282-G$24)*Bonds*(_xlfn.NORM.INV(RAND(),bond_ave,bond_std))+(F282-G$24)*cash*(_xlfn.NORM.INV(RAND(),cash_ave,cash_std))+(F282-G$24)))</f>
        <v/>
      </c>
      <c r="H282" s="156">
        <f>IF((G282&lt;=0),0,((G282-H$24)*Stock*(_xlfn.NORM.INV(RAND(),stock_ave,stock_std))+(G282-H$24)*Bonds*(_xlfn.NORM.INV(RAND(),bond_ave,bond_std))+(G282-H$24)*cash*(_xlfn.NORM.INV(RAND(),cash_ave,cash_std))+(G282-H$24)))</f>
        <v/>
      </c>
      <c r="I282" s="156">
        <f>IF((H282&lt;=0),0,((H282-I$24)*Stock*(_xlfn.NORM.INV(RAND(),stock_ave,stock_std))+(H282-I$24)*Bonds*(_xlfn.NORM.INV(RAND(),bond_ave,bond_std))+(H282-I$24)*cash*(_xlfn.NORM.INV(RAND(),cash_ave,cash_std))+(H282-I$24)))</f>
        <v/>
      </c>
      <c r="J282" s="156">
        <f>IF((I282&lt;=0),0,((I282-J$24)*Stock*(_xlfn.NORM.INV(RAND(),stock_ave,stock_std))+(I282-J$24)*Bonds*(_xlfn.NORM.INV(RAND(),bond_ave,bond_std))+(I282-J$24)*cash*(_xlfn.NORM.INV(RAND(),cash_ave,cash_std))+(I282-J$24)))</f>
        <v/>
      </c>
      <c r="K282" s="156">
        <f>IF((J282&lt;=0),0,((J282-K$24)*Stock*(_xlfn.NORM.INV(RAND(),stock_ave,stock_std))+(J282-K$24)*Bonds*(_xlfn.NORM.INV(RAND(),bond_ave,bond_std))+(J282-K$24)*cash*(_xlfn.NORM.INV(RAND(),cash_ave,cash_std))+(J282-K$24)))</f>
        <v/>
      </c>
      <c r="L282" s="156">
        <f>IF((K282&lt;=0),0,((K282-L$24)*Stock*(_xlfn.NORM.INV(RAND(),stock_ave,stock_std))+(K282-L$24)*Bonds*(_xlfn.NORM.INV(RAND(),bond_ave,bond_std))+(K282-L$24)*cash*(_xlfn.NORM.INV(RAND(),cash_ave,cash_std))+(K282-L$24)))</f>
        <v/>
      </c>
      <c r="M282" s="156">
        <f>IF((L282&lt;=0),0,((L282-M$24)*Stock*(_xlfn.NORM.INV(RAND(),stock_ave,stock_std))+(L282-M$24)*Bonds*(_xlfn.NORM.INV(RAND(),bond_ave,bond_std))+(L282-M$24)*cash*(_xlfn.NORM.INV(RAND(),cash_ave,cash_std))+(L282-M$24)))</f>
        <v/>
      </c>
      <c r="N282" s="156">
        <f>IF((M282&lt;=0),0,((M282-N$24)*Stock*(_xlfn.NORM.INV(RAND(),stock_ave,stock_std))+(M282-N$24)*Bonds*(_xlfn.NORM.INV(RAND(),bond_ave,bond_std))+(M282-N$24)*cash*(_xlfn.NORM.INV(RAND(),cash_ave,cash_std))+(M282-N$24)))</f>
        <v/>
      </c>
      <c r="O282" s="156">
        <f>IF((N282&lt;=0),0,((N282-O$24)*Stock*(_xlfn.NORM.INV(RAND(),stock_ave,stock_std))+(N282-O$24)*Bonds*(_xlfn.NORM.INV(RAND(),bond_ave,bond_std))+(N282-O$24)*cash*(_xlfn.NORM.INV(RAND(),cash_ave,cash_std))+(N282-O$24)))</f>
        <v/>
      </c>
      <c r="P282" s="156">
        <f>IF((O282&lt;=0),0,((O282-P$24)*Stock*(_xlfn.NORM.INV(RAND(),stock_ave,stock_std))+(O282-P$24)*Bonds*(_xlfn.NORM.INV(RAND(),bond_ave,bond_std))+(O282-P$24)*cash*(_xlfn.NORM.INV(RAND(),cash_ave,cash_std))+(O282-P$24)))</f>
        <v/>
      </c>
      <c r="Q282" s="156">
        <f>IF((P282&lt;=0),0,((P282-Q$24)*Stock*(_xlfn.NORM.INV(RAND(),stock_ave,stock_std))+(P282-Q$24)*Bonds*(_xlfn.NORM.INV(RAND(),bond_ave,bond_std))+(P282-Q$24)*cash*(_xlfn.NORM.INV(RAND(),cash_ave,cash_std))+(P282-Q$24)))</f>
        <v/>
      </c>
      <c r="R282" s="156">
        <f>IF((Q282&lt;=0),0,((Q282-R$24)*Stock*(_xlfn.NORM.INV(RAND(),stock_ave,stock_std))+(Q282-R$24)*Bonds*(_xlfn.NORM.INV(RAND(),bond_ave,bond_std))+(Q282-R$24)*cash*(_xlfn.NORM.INV(RAND(),cash_ave,cash_std))+(Q282-R$24)))</f>
        <v/>
      </c>
      <c r="S282" s="156">
        <f>IF((R282&lt;=0),0,((R282-S$24)*Stock*(_xlfn.NORM.INV(RAND(),stock_ave,stock_std))+(R282-S$24)*Bonds*(_xlfn.NORM.INV(RAND(),bond_ave,bond_std))+(R282-S$24)*cash*(_xlfn.NORM.INV(RAND(),cash_ave,cash_std))+(R282-S$24)))</f>
        <v/>
      </c>
      <c r="T282" s="156">
        <f>IF((S282&lt;=0),0,((S282-T$24)*Stock*(_xlfn.NORM.INV(RAND(),stock_ave,stock_std))+(S282-T$24)*Bonds*(_xlfn.NORM.INV(RAND(),bond_ave,bond_std))+(S282-T$24)*cash*(_xlfn.NORM.INV(RAND(),cash_ave,cash_std))+(S282-T$24)))</f>
        <v/>
      </c>
      <c r="U282" s="156">
        <f>IF((T282&lt;=0),0,((T282-U$24)*Stock*(_xlfn.NORM.INV(RAND(),stock_ave,stock_std))+(T282-U$24)*Bonds*(_xlfn.NORM.INV(RAND(),bond_ave,bond_std))+(T282-U$24)*cash*(_xlfn.NORM.INV(RAND(),cash_ave,cash_std))+(T282-U$24)))</f>
        <v/>
      </c>
      <c r="V282" s="156">
        <f>IF((U282&lt;=0),0,((U282-V$24)*Stock*(_xlfn.NORM.INV(RAND(),stock_ave,stock_std))+(U282-V$24)*Bonds*(_xlfn.NORM.INV(RAND(),bond_ave,bond_std))+(U282-V$24)*cash*(_xlfn.NORM.INV(RAND(),cash_ave,cash_std))+(U282-V$24)))</f>
        <v/>
      </c>
      <c r="W282" s="156">
        <f>IF((V282&lt;=0),0,((V282-W$24)*Stock*(_xlfn.NORM.INV(RAND(),stock_ave,stock_std))+(V282-W$24)*Bonds*(_xlfn.NORM.INV(RAND(),bond_ave,bond_std))+(V282-W$24)*cash*(_xlfn.NORM.INV(RAND(),cash_ave,cash_std))+(V282-W$24)))</f>
        <v/>
      </c>
      <c r="X282" s="156">
        <f>IF((W282&lt;=0),0,((W282-X$24)*Stock*(_xlfn.NORM.INV(RAND(),stock_ave,stock_std))+(W282-X$24)*Bonds*(_xlfn.NORM.INV(RAND(),bond_ave,bond_std))+(W282-X$24)*cash*(_xlfn.NORM.INV(RAND(),cash_ave,cash_std))+(W282-X$24)))</f>
        <v/>
      </c>
      <c r="Y282" s="156">
        <f>IF((X282&lt;=0),0,((X282-Y$24)*Stock*(_xlfn.NORM.INV(RAND(),stock_ave,stock_std))+(X282-Y$24)*Bonds*(_xlfn.NORM.INV(RAND(),bond_ave,bond_std))+(X282-Y$24)*cash*(_xlfn.NORM.INV(RAND(),cash_ave,cash_std))+(X282-Y$24)))</f>
        <v/>
      </c>
      <c r="Z282" s="156">
        <f>IF((Y282&lt;=0),0,((Y282-Z$24)*Stock*(_xlfn.NORM.INV(RAND(),stock_ave,stock_std))+(Y282-Z$24)*Bonds*(_xlfn.NORM.INV(RAND(),bond_ave,bond_std))+(Y282-Z$24)*cash*(_xlfn.NORM.INV(RAND(),cash_ave,cash_std))+(Y282-Z$24)))</f>
        <v/>
      </c>
      <c r="AA282" s="156">
        <f>IF((Z282&lt;=0),0,((Z282-AA$24)*Stock*(_xlfn.NORM.INV(RAND(),stock_ave,stock_std))+(Z282-AA$24)*Bonds*(_xlfn.NORM.INV(RAND(),bond_ave,bond_std))+(Z282-AA$24)*cash*(_xlfn.NORM.INV(RAND(),cash_ave,cash_std))+(Z282-AA$24)))</f>
        <v/>
      </c>
      <c r="AB282" s="156">
        <f>IF((AA282&lt;=0),0,((AA282-AB$24)*Stock*(_xlfn.NORM.INV(RAND(),stock_ave,stock_std))+(AA282-AB$24)*Bonds*(_xlfn.NORM.INV(RAND(),bond_ave,bond_std))+(AA282-AB$24)*cash*(_xlfn.NORM.INV(RAND(),cash_ave,cash_std))+(AA282-AB$24)))</f>
        <v/>
      </c>
      <c r="AC282" s="156">
        <f>IF((AB282&lt;=0),0,((AB282-AC$24)*Stock*(_xlfn.NORM.INV(RAND(),stock_ave,stock_std))+(AB282-AC$24)*Bonds*(_xlfn.NORM.INV(RAND(),bond_ave,bond_std))+(AB282-AC$24)*cash*(_xlfn.NORM.INV(RAND(),cash_ave,cash_std))+(AB282-AC$24)))</f>
        <v/>
      </c>
      <c r="AD282" s="156">
        <f>IF((AC282&lt;=0),0,((AC282-AD$24)*Stock*(_xlfn.NORM.INV(RAND(),stock_ave,stock_std))+(AC282-AD$24)*Bonds*(_xlfn.NORM.INV(RAND(),bond_ave,bond_std))+(AC282-AD$24)*cash*(_xlfn.NORM.INV(RAND(),cash_ave,cash_std))+(AC282-AD$24)))</f>
        <v/>
      </c>
      <c r="AE282" s="156">
        <f>IF((AD282&lt;=0),0,((AD282-AE$24)*Stock*(_xlfn.NORM.INV(RAND(),stock_ave,stock_std))+(AD282-AE$24)*Bonds*(_xlfn.NORM.INV(RAND(),bond_ave,bond_std))+(AD282-AE$24)*cash*(_xlfn.NORM.INV(RAND(),cash_ave,cash_std))+(AD282-AE$24)))</f>
        <v/>
      </c>
      <c r="AF282" s="156">
        <f>IF((AE282&lt;=0),0,((AE282-AF$24)*Stock*(_xlfn.NORM.INV(RAND(),stock_ave,stock_std))+(AE282-AF$24)*Bonds*(_xlfn.NORM.INV(RAND(),bond_ave,bond_std))+(AE282-AF$24)*cash*(_xlfn.NORM.INV(RAND(),cash_ave,cash_std))+(AE282-AF$24)))</f>
        <v/>
      </c>
      <c r="AG282" s="156">
        <f>IF((AF282&lt;=0),0,((AF282-AG$24)*Stock*(_xlfn.NORM.INV(RAND(),stock_ave,stock_std))+(AF282-AG$24)*Bonds*(_xlfn.NORM.INV(RAND(),bond_ave,bond_std))+(AF282-AG$24)*cash*(_xlfn.NORM.INV(RAND(),cash_ave,cash_std))+(AF282-AG$24)))</f>
        <v/>
      </c>
      <c r="AH282" s="156">
        <f>IF((AG282&lt;=0),0,((AG282-AH$24)*Stock*(_xlfn.NORM.INV(RAND(),stock_ave,stock_std))+(AG282-AH$24)*Bonds*(_xlfn.NORM.INV(RAND(),bond_ave,bond_std))+(AG282-AH$24)*cash*(_xlfn.NORM.INV(RAND(),cash_ave,cash_std))+(AG282-AH$24)))</f>
        <v/>
      </c>
      <c r="AI282" s="156">
        <f>IF((AH282&lt;=0),0,((AH282-AI$24)*Stock*(_xlfn.NORM.INV(RAND(),stock_ave,stock_std))+(AH282-AI$24)*Bonds*(_xlfn.NORM.INV(RAND(),bond_ave,bond_std))+(AH282-AI$24)*cash*(_xlfn.NORM.INV(RAND(),cash_ave,cash_std))+(AH282-AI$24)))</f>
        <v/>
      </c>
      <c r="AJ282" s="156">
        <f>IF((AI282&lt;=0),0,((AI282-AJ$24)*Stock*(_xlfn.NORM.INV(RAND(),stock_ave,stock_std))+(AI282-AJ$24)*Bonds*(_xlfn.NORM.INV(RAND(),bond_ave,bond_std))+(AI282-AJ$24)*cash*(_xlfn.NORM.INV(RAND(),cash_ave,cash_std))+(AI282-AJ$24)))</f>
        <v/>
      </c>
      <c r="AK282" s="156">
        <f>IF((AJ282&lt;=0),0,((AJ282-AK$24)*Stock*(_xlfn.NORM.INV(RAND(),stock_ave,stock_std))+(AJ282-AK$24)*Bonds*(_xlfn.NORM.INV(RAND(),bond_ave,bond_std))+(AJ282-AK$24)*cash*(_xlfn.NORM.INV(RAND(),cash_ave,cash_std))+(AJ282-AK$24)))</f>
        <v/>
      </c>
      <c r="AL282" s="156">
        <f>IF((AK282&lt;=0),0,((AK282-AL$24)*Stock*(_xlfn.NORM.INV(RAND(),stock_ave,stock_std))+(AK282-AL$24)*Bonds*(_xlfn.NORM.INV(RAND(),bond_ave,bond_std))+(AK282-AL$24)*cash*(_xlfn.NORM.INV(RAND(),cash_ave,cash_std))+(AK282-AL$24)))</f>
        <v/>
      </c>
      <c r="AM282" s="156">
        <f>IF((AL282&lt;=0),0,((AL282-AM$24)*Stock*(_xlfn.NORM.INV(RAND(),stock_ave,stock_std))+(AL282-AM$24)*Bonds*(_xlfn.NORM.INV(RAND(),bond_ave,bond_std))+(AL282-AM$24)*cash*(_xlfn.NORM.INV(RAND(),cash_ave,cash_std))+(AL282-AM$24)))</f>
        <v/>
      </c>
      <c r="AN282" s="156">
        <f>IF((AM282&lt;=0),0,((AM282-AN$24)*Stock*(_xlfn.NORM.INV(RAND(),stock_ave,stock_std))+(AM282-AN$24)*Bonds*(_xlfn.NORM.INV(RAND(),bond_ave,bond_std))+(AM282-AN$24)*cash*(_xlfn.NORM.INV(RAND(),cash_ave,cash_std))+(AM282-AN$24)))</f>
        <v/>
      </c>
      <c r="AO282" s="156">
        <f>IF((AN282&lt;=0),0,((AN282-AO$24)*Stock*(_xlfn.NORM.INV(RAND(),stock_ave,stock_std))+(AN282-AO$24)*Bonds*(_xlfn.NORM.INV(RAND(),bond_ave,bond_std))+(AN282-AO$24)*cash*(_xlfn.NORM.INV(RAND(),cash_ave,cash_std))+(AN282-AO$24)))</f>
        <v/>
      </c>
      <c r="AP282" s="156">
        <f>IF((AO282&lt;=0),0,((AO282-AP$24)*Stock*(_xlfn.NORM.INV(RAND(),stock_ave,stock_std))+(AO282-AP$24)*Bonds*(_xlfn.NORM.INV(RAND(),bond_ave,bond_std))+(AO282-AP$24)*cash*(_xlfn.NORM.INV(RAND(),cash_ave,cash_std))+(AO282-AP$24)))</f>
        <v/>
      </c>
      <c r="AQ282" s="156">
        <f>IF((AP282&lt;=0),0,((AP282-AQ$24)*Stock*(_xlfn.NORM.INV(RAND(),stock_ave,stock_std))+(AP282-AQ$24)*Bonds*(_xlfn.NORM.INV(RAND(),bond_ave,bond_std))+(AP282-AQ$24)*cash*(_xlfn.NORM.INV(RAND(),cash_ave,cash_std))+(AP282-AQ$24)))</f>
        <v/>
      </c>
      <c r="AR282" s="156">
        <f>IF((AQ282&lt;=0),0,((AQ282-AR$24)*Stock*(_xlfn.NORM.INV(RAND(),stock_ave,stock_std))+(AQ282-AR$24)*Bonds*(_xlfn.NORM.INV(RAND(),bond_ave,bond_std))+(AQ282-AR$24)*cash*(_xlfn.NORM.INV(RAND(),cash_ave,cash_std))+(AQ282-AR$24)))</f>
        <v/>
      </c>
      <c r="AS282" s="156">
        <f>IF((AR282&lt;=0),0,((AR282-AS$24)*Stock*(_xlfn.NORM.INV(RAND(),stock_ave,stock_std))+(AR282-AS$24)*Bonds*(_xlfn.NORM.INV(RAND(),bond_ave,bond_std))+(AR282-AS$24)*cash*(_xlfn.NORM.INV(RAND(),cash_ave,cash_std))+(AR282-AS$24)))</f>
        <v/>
      </c>
      <c r="AT282" s="156">
        <f>IF((AS282&lt;=0),0,((AS282-AT$24)*Stock*(_xlfn.NORM.INV(RAND(),stock_ave,stock_std))+(AS282-AT$24)*Bonds*(_xlfn.NORM.INV(RAND(),bond_ave,bond_std))+(AS282-AT$24)*cash*(_xlfn.NORM.INV(RAND(),cash_ave,cash_std))+(AS282-AT$24)))</f>
        <v/>
      </c>
      <c r="AU282" s="156">
        <f>IF((AT282&lt;=0),0,((AT282-AU$24)*Stock*(_xlfn.NORM.INV(RAND(),stock_ave,stock_std))+(AT282-AU$24)*Bonds*(_xlfn.NORM.INV(RAND(),bond_ave,bond_std))+(AT282-AU$24)*cash*(_xlfn.NORM.INV(RAND(),cash_ave,cash_std))+(AT282-AU$24)))</f>
        <v/>
      </c>
      <c r="AV282" s="156">
        <f>IF((AU282&lt;=0),0,((AU282-AV$24)*Stock*(_xlfn.NORM.INV(RAND(),stock_ave,stock_std))+(AU282-AV$24)*Bonds*(_xlfn.NORM.INV(RAND(),bond_ave,bond_std))+(AU282-AV$24)*cash*(_xlfn.NORM.INV(RAND(),cash_ave,cash_std))+(AU282-AV$24)))</f>
        <v/>
      </c>
      <c r="AW282" s="156">
        <f>IF((AV282&lt;=0),0,((AV282-AW$24)*Stock*(_xlfn.NORM.INV(RAND(),stock_ave,stock_std))+(AV282-AW$24)*Bonds*(_xlfn.NORM.INV(RAND(),bond_ave,bond_std))+(AV282-AW$24)*cash*(_xlfn.NORM.INV(RAND(),cash_ave,cash_std))+(AV282-AW$24)))</f>
        <v/>
      </c>
      <c r="AX282" s="159" t="n"/>
      <c r="AY282" s="159" t="n"/>
      <c r="AZ282" s="159" t="n"/>
      <c r="BA282" s="159" t="n"/>
      <c r="BB282" s="159" t="n"/>
    </row>
    <row r="283">
      <c r="C283" s="147" t="n"/>
      <c r="D283" s="61">
        <f>+D282-IF(D$18&gt;74,(D282/D$25)*$C$10)</f>
        <v/>
      </c>
      <c r="E283" s="61">
        <f>+E282-IF(E$18&gt;74,(E282/E$25)*$C$10)</f>
        <v/>
      </c>
      <c r="F283" s="61">
        <f>+F282-IF(F$18&gt;74,(F282/F$25)*$C$10)</f>
        <v/>
      </c>
      <c r="G283" s="61">
        <f>+G282-IF(G$18&gt;74,(G282/G$25)*$C$10)</f>
        <v/>
      </c>
      <c r="H283" s="61">
        <f>+H282-IF(H$18&gt;74,(H282/H$25)*$C$10)</f>
        <v/>
      </c>
      <c r="I283" s="61">
        <f>+I282-IF(I$18&gt;74,(I282/I$25)*$C$10)</f>
        <v/>
      </c>
      <c r="J283" s="61">
        <f>+J282-IF(J$18&gt;74,(J282/J$25)*$C$10)</f>
        <v/>
      </c>
      <c r="K283" s="61">
        <f>+K282-IF(K$18&gt;74,(K282/K$25)*$C$10)</f>
        <v/>
      </c>
      <c r="L283" s="61">
        <f>+L282-IF(L$18&gt;74,(L282/L$25)*$C$10)</f>
        <v/>
      </c>
      <c r="M283" s="61">
        <f>+M282-IF(M$18&gt;74,(M282/M$25)*$C$10)</f>
        <v/>
      </c>
      <c r="N283" s="61">
        <f>+N282-IF(N$18&gt;74,(N282/N$25)*$C$10)</f>
        <v/>
      </c>
      <c r="O283" s="61">
        <f>+O282-IF(O$18&gt;74,(O282/O$25)*$C$10)</f>
        <v/>
      </c>
      <c r="P283" s="61">
        <f>+P282-IF(P$18&gt;74,(P282/P$25)*$C$10)</f>
        <v/>
      </c>
      <c r="Q283" s="61">
        <f>+Q282-IF(Q$18&gt;74,(Q282/Q$25)*$C$10)</f>
        <v/>
      </c>
      <c r="R283" s="61">
        <f>+R282-IF(R$18&gt;74,(R282/R$25)*$C$10)</f>
        <v/>
      </c>
      <c r="S283" s="61">
        <f>+S282-IF(S$18&gt;74,(S282/S$25)*$C$10)</f>
        <v/>
      </c>
      <c r="T283" s="61">
        <f>+T282-IF(T$18&gt;74,(T282/T$25)*$C$10)</f>
        <v/>
      </c>
      <c r="U283" s="61">
        <f>+U282-IF(U$18&gt;74,(U282/U$25)*$C$10)</f>
        <v/>
      </c>
      <c r="V283" s="61">
        <f>+V282-IF(V$18&gt;74,(V282/V$25)*$C$10)</f>
        <v/>
      </c>
      <c r="W283" s="61">
        <f>+W282-IF(W$18&gt;74,(W282/W$25)*$C$10)</f>
        <v/>
      </c>
      <c r="X283" s="61">
        <f>+X282-IF(X$18&gt;74,(X282/X$25)*$C$10)</f>
        <v/>
      </c>
      <c r="Y283" s="61">
        <f>+Y282-IF(Y$18&gt;74,(Y282/Y$25)*$C$10)</f>
        <v/>
      </c>
      <c r="Z283" s="61">
        <f>+Z282-IF(Z$18&gt;74,(Z282/Z$25)*$C$10)</f>
        <v/>
      </c>
      <c r="AA283" s="61">
        <f>+AA282-IF(AA$18&gt;74,(AA282/AA$25)*$C$10)</f>
        <v/>
      </c>
      <c r="AB283" s="61">
        <f>+AB282-IF(AB$18&gt;74,(AB282/AB$25)*$C$10)</f>
        <v/>
      </c>
      <c r="AC283" s="61">
        <f>+AC282-IF(AC$18&gt;74,(AC282/AC$25)*$C$10)</f>
        <v/>
      </c>
      <c r="AD283" s="61">
        <f>+AD282-IF(AD$18&gt;74,(AD282/AD$25)*$C$10)</f>
        <v/>
      </c>
      <c r="AE283" s="61">
        <f>+AE282-IF(AE$18&gt;74,(AE282/AE$25)*$C$10)</f>
        <v/>
      </c>
      <c r="AF283" s="61">
        <f>+AF282-IF(AF$18&gt;74,(AF282/AF$25)*$C$10)</f>
        <v/>
      </c>
      <c r="AG283" s="61">
        <f>+AG282-IF(AG$18&gt;74,(AG282/AG$25)*$C$10)</f>
        <v/>
      </c>
      <c r="AH283" s="61">
        <f>+AH282-IF(AH$18&gt;74,(AH282/AH$25)*$C$10)</f>
        <v/>
      </c>
      <c r="AI283" s="61">
        <f>+AI282-IF(AI$18&gt;74,(AI282/AI$25)*$C$10)</f>
        <v/>
      </c>
      <c r="AJ283" s="61">
        <f>+AJ282-IF(AJ$18&gt;74,(AJ282/AJ$25)*$C$10)</f>
        <v/>
      </c>
      <c r="AK283" s="61">
        <f>+AK282-IF(AK$18&gt;74,(AK282/AK$25)*$C$10)</f>
        <v/>
      </c>
      <c r="AL283" s="61">
        <f>+AL282-IF(AL$18&gt;74,(AL282/AL$25)*$C$10)</f>
        <v/>
      </c>
      <c r="AM283" s="61">
        <f>+AM282-IF(AM$18&gt;74,(AM282/AM$25)*$C$10)</f>
        <v/>
      </c>
      <c r="AN283" s="61">
        <f>+AN282-IF(AN$18&gt;74,(AN282/AN$25)*$C$10)</f>
        <v/>
      </c>
      <c r="AO283" s="61">
        <f>+AO282-IF(AO$18&gt;74,(AO282/AO$25)*$C$10)</f>
        <v/>
      </c>
      <c r="AP283" s="61">
        <f>+AP282-IF(AP$18&gt;74,(AP282/AP$25)*$C$10)</f>
        <v/>
      </c>
      <c r="AQ283" s="61">
        <f>+AQ282-IF(AQ$18&gt;74,(AQ282/AQ$25)*$C$10)</f>
        <v/>
      </c>
      <c r="AR283" s="61">
        <f>+AR282-IF(AR$18&gt;74,(AR282/AR$25)*$C$10)</f>
        <v/>
      </c>
      <c r="AS283" s="61">
        <f>+AS282-IF(AS$18&gt;74,(AS282/AS$25)*$C$10)</f>
        <v/>
      </c>
      <c r="AT283" s="61">
        <f>+AT282-IF(AT$18&gt;74,(AT282/AT$25)*$C$10)</f>
        <v/>
      </c>
      <c r="AU283" s="61">
        <f>+AU282-IF(AU$18&gt;74,(AU282/AU$25)*$C$10)</f>
        <v/>
      </c>
      <c r="AV283" s="61">
        <f>+AV282-IF(AV$18&gt;74,(AV282/AV$25)*$C$10)</f>
        <v/>
      </c>
      <c r="AW283" s="61">
        <f>+AW282-IF(AW$18&gt;74,(AW282/AW$25)*$C$10)</f>
        <v/>
      </c>
      <c r="AX283" s="35">
        <f>IF(AW283&gt;0,1,0)</f>
        <v/>
      </c>
      <c r="AY283" s="35">
        <f>IF(AL283&gt;0,1,0)</f>
        <v/>
      </c>
      <c r="AZ283" s="35">
        <f>IF(AG283&gt;0,1,0)</f>
        <v/>
      </c>
      <c r="BA283" s="35">
        <f>IF(AB283&gt;0,1,0)</f>
        <v/>
      </c>
      <c r="BB283" s="35">
        <f>IF(W283&gt;0,1,0)</f>
        <v/>
      </c>
    </row>
    <row r="284">
      <c r="B284" s="154" t="inlineStr">
        <is>
          <t>trial 129</t>
        </is>
      </c>
      <c r="C284" s="155">
        <f>+start-$C$24</f>
        <v/>
      </c>
      <c r="D284" s="156">
        <f>IF((C284&lt;=0),0,((C284-D$24)*Stock*(_xlfn.NORM.INV(RAND(),stock_ave,stock_std))+(C284-D$24)*Bonds*(_xlfn.NORM.INV(RAND(),bond_ave,bond_std))+(C284-D$24)*cash*(_xlfn.NORM.INV(RAND(),cash_ave,cash_std))+(C284-D$24)))</f>
        <v/>
      </c>
      <c r="E284" s="156">
        <f>IF((D284&lt;=0),0,((D284-E$24)*Stock*(_xlfn.NORM.INV(RAND(),stock_ave,stock_std))+(D284-E$24)*Bonds*(_xlfn.NORM.INV(RAND(),bond_ave,bond_std))+(D284-E$24)*cash*(_xlfn.NORM.INV(RAND(),cash_ave,cash_std))+(D284-E$24)))</f>
        <v/>
      </c>
      <c r="F284" s="156">
        <f>IF((E284&lt;=0),0,((E284-F$24)*Stock*(_xlfn.NORM.INV(RAND(),stock_ave,stock_std))+(E284-F$24)*Bonds*(_xlfn.NORM.INV(RAND(),bond_ave,bond_std))+(E284-F$24)*cash*(_xlfn.NORM.INV(RAND(),cash_ave,cash_std))+(E284-F$24)))</f>
        <v/>
      </c>
      <c r="G284" s="156">
        <f>IF((F284&lt;=0),0,((F284-G$24)*Stock*(_xlfn.NORM.INV(RAND(),stock_ave,stock_std))+(F284-G$24)*Bonds*(_xlfn.NORM.INV(RAND(),bond_ave,bond_std))+(F284-G$24)*cash*(_xlfn.NORM.INV(RAND(),cash_ave,cash_std))+(F284-G$24)))</f>
        <v/>
      </c>
      <c r="H284" s="156">
        <f>IF((G284&lt;=0),0,((G284-H$24)*Stock*(_xlfn.NORM.INV(RAND(),stock_ave,stock_std))+(G284-H$24)*Bonds*(_xlfn.NORM.INV(RAND(),bond_ave,bond_std))+(G284-H$24)*cash*(_xlfn.NORM.INV(RAND(),cash_ave,cash_std))+(G284-H$24)))</f>
        <v/>
      </c>
      <c r="I284" s="156">
        <f>IF((H284&lt;=0),0,((H284-I$24)*Stock*(_xlfn.NORM.INV(RAND(),stock_ave,stock_std))+(H284-I$24)*Bonds*(_xlfn.NORM.INV(RAND(),bond_ave,bond_std))+(H284-I$24)*cash*(_xlfn.NORM.INV(RAND(),cash_ave,cash_std))+(H284-I$24)))</f>
        <v/>
      </c>
      <c r="J284" s="156">
        <f>IF((I284&lt;=0),0,((I284-J$24)*Stock*(_xlfn.NORM.INV(RAND(),stock_ave,stock_std))+(I284-J$24)*Bonds*(_xlfn.NORM.INV(RAND(),bond_ave,bond_std))+(I284-J$24)*cash*(_xlfn.NORM.INV(RAND(),cash_ave,cash_std))+(I284-J$24)))</f>
        <v/>
      </c>
      <c r="K284" s="156">
        <f>IF((J284&lt;=0),0,((J284-K$24)*Stock*(_xlfn.NORM.INV(RAND(),stock_ave,stock_std))+(J284-K$24)*Bonds*(_xlfn.NORM.INV(RAND(),bond_ave,bond_std))+(J284-K$24)*cash*(_xlfn.NORM.INV(RAND(),cash_ave,cash_std))+(J284-K$24)))</f>
        <v/>
      </c>
      <c r="L284" s="156">
        <f>IF((K284&lt;=0),0,((K284-L$24)*Stock*(_xlfn.NORM.INV(RAND(),stock_ave,stock_std))+(K284-L$24)*Bonds*(_xlfn.NORM.INV(RAND(),bond_ave,bond_std))+(K284-L$24)*cash*(_xlfn.NORM.INV(RAND(),cash_ave,cash_std))+(K284-L$24)))</f>
        <v/>
      </c>
      <c r="M284" s="156">
        <f>IF((L284&lt;=0),0,((L284-M$24)*Stock*(_xlfn.NORM.INV(RAND(),stock_ave,stock_std))+(L284-M$24)*Bonds*(_xlfn.NORM.INV(RAND(),bond_ave,bond_std))+(L284-M$24)*cash*(_xlfn.NORM.INV(RAND(),cash_ave,cash_std))+(L284-M$24)))</f>
        <v/>
      </c>
      <c r="N284" s="156">
        <f>IF((M284&lt;=0),0,((M284-N$24)*Stock*(_xlfn.NORM.INV(RAND(),stock_ave,stock_std))+(M284-N$24)*Bonds*(_xlfn.NORM.INV(RAND(),bond_ave,bond_std))+(M284-N$24)*cash*(_xlfn.NORM.INV(RAND(),cash_ave,cash_std))+(M284-N$24)))</f>
        <v/>
      </c>
      <c r="O284" s="156">
        <f>IF((N284&lt;=0),0,((N284-O$24)*Stock*(_xlfn.NORM.INV(RAND(),stock_ave,stock_std))+(N284-O$24)*Bonds*(_xlfn.NORM.INV(RAND(),bond_ave,bond_std))+(N284-O$24)*cash*(_xlfn.NORM.INV(RAND(),cash_ave,cash_std))+(N284-O$24)))</f>
        <v/>
      </c>
      <c r="P284" s="156">
        <f>IF((O284&lt;=0),0,((O284-P$24)*Stock*(_xlfn.NORM.INV(RAND(),stock_ave,stock_std))+(O284-P$24)*Bonds*(_xlfn.NORM.INV(RAND(),bond_ave,bond_std))+(O284-P$24)*cash*(_xlfn.NORM.INV(RAND(),cash_ave,cash_std))+(O284-P$24)))</f>
        <v/>
      </c>
      <c r="Q284" s="156">
        <f>IF((P284&lt;=0),0,((P284-Q$24)*Stock*(_xlfn.NORM.INV(RAND(),stock_ave,stock_std))+(P284-Q$24)*Bonds*(_xlfn.NORM.INV(RAND(),bond_ave,bond_std))+(P284-Q$24)*cash*(_xlfn.NORM.INV(RAND(),cash_ave,cash_std))+(P284-Q$24)))</f>
        <v/>
      </c>
      <c r="R284" s="156">
        <f>IF((Q284&lt;=0),0,((Q284-R$24)*Stock*(_xlfn.NORM.INV(RAND(),stock_ave,stock_std))+(Q284-R$24)*Bonds*(_xlfn.NORM.INV(RAND(),bond_ave,bond_std))+(Q284-R$24)*cash*(_xlfn.NORM.INV(RAND(),cash_ave,cash_std))+(Q284-R$24)))</f>
        <v/>
      </c>
      <c r="S284" s="156">
        <f>IF((R284&lt;=0),0,((R284-S$24)*Stock*(_xlfn.NORM.INV(RAND(),stock_ave,stock_std))+(R284-S$24)*Bonds*(_xlfn.NORM.INV(RAND(),bond_ave,bond_std))+(R284-S$24)*cash*(_xlfn.NORM.INV(RAND(),cash_ave,cash_std))+(R284-S$24)))</f>
        <v/>
      </c>
      <c r="T284" s="156">
        <f>IF((S284&lt;=0),0,((S284-T$24)*Stock*(_xlfn.NORM.INV(RAND(),stock_ave,stock_std))+(S284-T$24)*Bonds*(_xlfn.NORM.INV(RAND(),bond_ave,bond_std))+(S284-T$24)*cash*(_xlfn.NORM.INV(RAND(),cash_ave,cash_std))+(S284-T$24)))</f>
        <v/>
      </c>
      <c r="U284" s="156">
        <f>IF((T284&lt;=0),0,((T284-U$24)*Stock*(_xlfn.NORM.INV(RAND(),stock_ave,stock_std))+(T284-U$24)*Bonds*(_xlfn.NORM.INV(RAND(),bond_ave,bond_std))+(T284-U$24)*cash*(_xlfn.NORM.INV(RAND(),cash_ave,cash_std))+(T284-U$24)))</f>
        <v/>
      </c>
      <c r="V284" s="156">
        <f>IF((U284&lt;=0),0,((U284-V$24)*Stock*(_xlfn.NORM.INV(RAND(),stock_ave,stock_std))+(U284-V$24)*Bonds*(_xlfn.NORM.INV(RAND(),bond_ave,bond_std))+(U284-V$24)*cash*(_xlfn.NORM.INV(RAND(),cash_ave,cash_std))+(U284-V$24)))</f>
        <v/>
      </c>
      <c r="W284" s="156">
        <f>IF((V284&lt;=0),0,((V284-W$24)*Stock*(_xlfn.NORM.INV(RAND(),stock_ave,stock_std))+(V284-W$24)*Bonds*(_xlfn.NORM.INV(RAND(),bond_ave,bond_std))+(V284-W$24)*cash*(_xlfn.NORM.INV(RAND(),cash_ave,cash_std))+(V284-W$24)))</f>
        <v/>
      </c>
      <c r="X284" s="156">
        <f>IF((W284&lt;=0),0,((W284-X$24)*Stock*(_xlfn.NORM.INV(RAND(),stock_ave,stock_std))+(W284-X$24)*Bonds*(_xlfn.NORM.INV(RAND(),bond_ave,bond_std))+(W284-X$24)*cash*(_xlfn.NORM.INV(RAND(),cash_ave,cash_std))+(W284-X$24)))</f>
        <v/>
      </c>
      <c r="Y284" s="156">
        <f>IF((X284&lt;=0),0,((X284-Y$24)*Stock*(_xlfn.NORM.INV(RAND(),stock_ave,stock_std))+(X284-Y$24)*Bonds*(_xlfn.NORM.INV(RAND(),bond_ave,bond_std))+(X284-Y$24)*cash*(_xlfn.NORM.INV(RAND(),cash_ave,cash_std))+(X284-Y$24)))</f>
        <v/>
      </c>
      <c r="Z284" s="156">
        <f>IF((Y284&lt;=0),0,((Y284-Z$24)*Stock*(_xlfn.NORM.INV(RAND(),stock_ave,stock_std))+(Y284-Z$24)*Bonds*(_xlfn.NORM.INV(RAND(),bond_ave,bond_std))+(Y284-Z$24)*cash*(_xlfn.NORM.INV(RAND(),cash_ave,cash_std))+(Y284-Z$24)))</f>
        <v/>
      </c>
      <c r="AA284" s="156">
        <f>IF((Z284&lt;=0),0,((Z284-AA$24)*Stock*(_xlfn.NORM.INV(RAND(),stock_ave,stock_std))+(Z284-AA$24)*Bonds*(_xlfn.NORM.INV(RAND(),bond_ave,bond_std))+(Z284-AA$24)*cash*(_xlfn.NORM.INV(RAND(),cash_ave,cash_std))+(Z284-AA$24)))</f>
        <v/>
      </c>
      <c r="AB284" s="156">
        <f>IF((AA284&lt;=0),0,((AA284-AB$24)*Stock*(_xlfn.NORM.INV(RAND(),stock_ave,stock_std))+(AA284-AB$24)*Bonds*(_xlfn.NORM.INV(RAND(),bond_ave,bond_std))+(AA284-AB$24)*cash*(_xlfn.NORM.INV(RAND(),cash_ave,cash_std))+(AA284-AB$24)))</f>
        <v/>
      </c>
      <c r="AC284" s="156">
        <f>IF((AB284&lt;=0),0,((AB284-AC$24)*Stock*(_xlfn.NORM.INV(RAND(),stock_ave,stock_std))+(AB284-AC$24)*Bonds*(_xlfn.NORM.INV(RAND(),bond_ave,bond_std))+(AB284-AC$24)*cash*(_xlfn.NORM.INV(RAND(),cash_ave,cash_std))+(AB284-AC$24)))</f>
        <v/>
      </c>
      <c r="AD284" s="156">
        <f>IF((AC284&lt;=0),0,((AC284-AD$24)*Stock*(_xlfn.NORM.INV(RAND(),stock_ave,stock_std))+(AC284-AD$24)*Bonds*(_xlfn.NORM.INV(RAND(),bond_ave,bond_std))+(AC284-AD$24)*cash*(_xlfn.NORM.INV(RAND(),cash_ave,cash_std))+(AC284-AD$24)))</f>
        <v/>
      </c>
      <c r="AE284" s="156">
        <f>IF((AD284&lt;=0),0,((AD284-AE$24)*Stock*(_xlfn.NORM.INV(RAND(),stock_ave,stock_std))+(AD284-AE$24)*Bonds*(_xlfn.NORM.INV(RAND(),bond_ave,bond_std))+(AD284-AE$24)*cash*(_xlfn.NORM.INV(RAND(),cash_ave,cash_std))+(AD284-AE$24)))</f>
        <v/>
      </c>
      <c r="AF284" s="156">
        <f>IF((AE284&lt;=0),0,((AE284-AF$24)*Stock*(_xlfn.NORM.INV(RAND(),stock_ave,stock_std))+(AE284-AF$24)*Bonds*(_xlfn.NORM.INV(RAND(),bond_ave,bond_std))+(AE284-AF$24)*cash*(_xlfn.NORM.INV(RAND(),cash_ave,cash_std))+(AE284-AF$24)))</f>
        <v/>
      </c>
      <c r="AG284" s="156">
        <f>IF((AF284&lt;=0),0,((AF284-AG$24)*Stock*(_xlfn.NORM.INV(RAND(),stock_ave,stock_std))+(AF284-AG$24)*Bonds*(_xlfn.NORM.INV(RAND(),bond_ave,bond_std))+(AF284-AG$24)*cash*(_xlfn.NORM.INV(RAND(),cash_ave,cash_std))+(AF284-AG$24)))</f>
        <v/>
      </c>
      <c r="AH284" s="156">
        <f>IF((AG284&lt;=0),0,((AG284-AH$24)*Stock*(_xlfn.NORM.INV(RAND(),stock_ave,stock_std))+(AG284-AH$24)*Bonds*(_xlfn.NORM.INV(RAND(),bond_ave,bond_std))+(AG284-AH$24)*cash*(_xlfn.NORM.INV(RAND(),cash_ave,cash_std))+(AG284-AH$24)))</f>
        <v/>
      </c>
      <c r="AI284" s="156">
        <f>IF((AH284&lt;=0),0,((AH284-AI$24)*Stock*(_xlfn.NORM.INV(RAND(),stock_ave,stock_std))+(AH284-AI$24)*Bonds*(_xlfn.NORM.INV(RAND(),bond_ave,bond_std))+(AH284-AI$24)*cash*(_xlfn.NORM.INV(RAND(),cash_ave,cash_std))+(AH284-AI$24)))</f>
        <v/>
      </c>
      <c r="AJ284" s="156">
        <f>IF((AI284&lt;=0),0,((AI284-AJ$24)*Stock*(_xlfn.NORM.INV(RAND(),stock_ave,stock_std))+(AI284-AJ$24)*Bonds*(_xlfn.NORM.INV(RAND(),bond_ave,bond_std))+(AI284-AJ$24)*cash*(_xlfn.NORM.INV(RAND(),cash_ave,cash_std))+(AI284-AJ$24)))</f>
        <v/>
      </c>
      <c r="AK284" s="156">
        <f>IF((AJ284&lt;=0),0,((AJ284-AK$24)*Stock*(_xlfn.NORM.INV(RAND(),stock_ave,stock_std))+(AJ284-AK$24)*Bonds*(_xlfn.NORM.INV(RAND(),bond_ave,bond_std))+(AJ284-AK$24)*cash*(_xlfn.NORM.INV(RAND(),cash_ave,cash_std))+(AJ284-AK$24)))</f>
        <v/>
      </c>
      <c r="AL284" s="156">
        <f>IF((AK284&lt;=0),0,((AK284-AL$24)*Stock*(_xlfn.NORM.INV(RAND(),stock_ave,stock_std))+(AK284-AL$24)*Bonds*(_xlfn.NORM.INV(RAND(),bond_ave,bond_std))+(AK284-AL$24)*cash*(_xlfn.NORM.INV(RAND(),cash_ave,cash_std))+(AK284-AL$24)))</f>
        <v/>
      </c>
      <c r="AM284" s="156">
        <f>IF((AL284&lt;=0),0,((AL284-AM$24)*Stock*(_xlfn.NORM.INV(RAND(),stock_ave,stock_std))+(AL284-AM$24)*Bonds*(_xlfn.NORM.INV(RAND(),bond_ave,bond_std))+(AL284-AM$24)*cash*(_xlfn.NORM.INV(RAND(),cash_ave,cash_std))+(AL284-AM$24)))</f>
        <v/>
      </c>
      <c r="AN284" s="156">
        <f>IF((AM284&lt;=0),0,((AM284-AN$24)*Stock*(_xlfn.NORM.INV(RAND(),stock_ave,stock_std))+(AM284-AN$24)*Bonds*(_xlfn.NORM.INV(RAND(),bond_ave,bond_std))+(AM284-AN$24)*cash*(_xlfn.NORM.INV(RAND(),cash_ave,cash_std))+(AM284-AN$24)))</f>
        <v/>
      </c>
      <c r="AO284" s="156">
        <f>IF((AN284&lt;=0),0,((AN284-AO$24)*Stock*(_xlfn.NORM.INV(RAND(),stock_ave,stock_std))+(AN284-AO$24)*Bonds*(_xlfn.NORM.INV(RAND(),bond_ave,bond_std))+(AN284-AO$24)*cash*(_xlfn.NORM.INV(RAND(),cash_ave,cash_std))+(AN284-AO$24)))</f>
        <v/>
      </c>
      <c r="AP284" s="156">
        <f>IF((AO284&lt;=0),0,((AO284-AP$24)*Stock*(_xlfn.NORM.INV(RAND(),stock_ave,stock_std))+(AO284-AP$24)*Bonds*(_xlfn.NORM.INV(RAND(),bond_ave,bond_std))+(AO284-AP$24)*cash*(_xlfn.NORM.INV(RAND(),cash_ave,cash_std))+(AO284-AP$24)))</f>
        <v/>
      </c>
      <c r="AQ284" s="156">
        <f>IF((AP284&lt;=0),0,((AP284-AQ$24)*Stock*(_xlfn.NORM.INV(RAND(),stock_ave,stock_std))+(AP284-AQ$24)*Bonds*(_xlfn.NORM.INV(RAND(),bond_ave,bond_std))+(AP284-AQ$24)*cash*(_xlfn.NORM.INV(RAND(),cash_ave,cash_std))+(AP284-AQ$24)))</f>
        <v/>
      </c>
      <c r="AR284" s="156">
        <f>IF((AQ284&lt;=0),0,((AQ284-AR$24)*Stock*(_xlfn.NORM.INV(RAND(),stock_ave,stock_std))+(AQ284-AR$24)*Bonds*(_xlfn.NORM.INV(RAND(),bond_ave,bond_std))+(AQ284-AR$24)*cash*(_xlfn.NORM.INV(RAND(),cash_ave,cash_std))+(AQ284-AR$24)))</f>
        <v/>
      </c>
      <c r="AS284" s="156">
        <f>IF((AR284&lt;=0),0,((AR284-AS$24)*Stock*(_xlfn.NORM.INV(RAND(),stock_ave,stock_std))+(AR284-AS$24)*Bonds*(_xlfn.NORM.INV(RAND(),bond_ave,bond_std))+(AR284-AS$24)*cash*(_xlfn.NORM.INV(RAND(),cash_ave,cash_std))+(AR284-AS$24)))</f>
        <v/>
      </c>
      <c r="AT284" s="156">
        <f>IF((AS284&lt;=0),0,((AS284-AT$24)*Stock*(_xlfn.NORM.INV(RAND(),stock_ave,stock_std))+(AS284-AT$24)*Bonds*(_xlfn.NORM.INV(RAND(),bond_ave,bond_std))+(AS284-AT$24)*cash*(_xlfn.NORM.INV(RAND(),cash_ave,cash_std))+(AS284-AT$24)))</f>
        <v/>
      </c>
      <c r="AU284" s="156">
        <f>IF((AT284&lt;=0),0,((AT284-AU$24)*Stock*(_xlfn.NORM.INV(RAND(),stock_ave,stock_std))+(AT284-AU$24)*Bonds*(_xlfn.NORM.INV(RAND(),bond_ave,bond_std))+(AT284-AU$24)*cash*(_xlfn.NORM.INV(RAND(),cash_ave,cash_std))+(AT284-AU$24)))</f>
        <v/>
      </c>
      <c r="AV284" s="156">
        <f>IF((AU284&lt;=0),0,((AU284-AV$24)*Stock*(_xlfn.NORM.INV(RAND(),stock_ave,stock_std))+(AU284-AV$24)*Bonds*(_xlfn.NORM.INV(RAND(),bond_ave,bond_std))+(AU284-AV$24)*cash*(_xlfn.NORM.INV(RAND(),cash_ave,cash_std))+(AU284-AV$24)))</f>
        <v/>
      </c>
      <c r="AW284" s="156">
        <f>IF((AV284&lt;=0),0,((AV284-AW$24)*Stock*(_xlfn.NORM.INV(RAND(),stock_ave,stock_std))+(AV284-AW$24)*Bonds*(_xlfn.NORM.INV(RAND(),bond_ave,bond_std))+(AV284-AW$24)*cash*(_xlfn.NORM.INV(RAND(),cash_ave,cash_std))+(AV284-AW$24)))</f>
        <v/>
      </c>
      <c r="AX284" s="159" t="n"/>
      <c r="AY284" s="159" t="n"/>
      <c r="AZ284" s="159" t="n"/>
      <c r="BA284" s="159" t="n"/>
      <c r="BB284" s="159" t="n"/>
    </row>
    <row r="285">
      <c r="C285" s="147" t="n"/>
      <c r="D285" s="61">
        <f>+D284-IF(D$18&gt;74,(D284/D$25)*$C$10)</f>
        <v/>
      </c>
      <c r="E285" s="61">
        <f>+E284-IF(E$18&gt;74,(E284/E$25)*$C$10)</f>
        <v/>
      </c>
      <c r="F285" s="61">
        <f>+F284-IF(F$18&gt;74,(F284/F$25)*$C$10)</f>
        <v/>
      </c>
      <c r="G285" s="61">
        <f>+G284-IF(G$18&gt;74,(G284/G$25)*$C$10)</f>
        <v/>
      </c>
      <c r="H285" s="61">
        <f>+H284-IF(H$18&gt;74,(H284/H$25)*$C$10)</f>
        <v/>
      </c>
      <c r="I285" s="61">
        <f>+I284-IF(I$18&gt;74,(I284/I$25)*$C$10)</f>
        <v/>
      </c>
      <c r="J285" s="61">
        <f>+J284-IF(J$18&gt;74,(J284/J$25)*$C$10)</f>
        <v/>
      </c>
      <c r="K285" s="61">
        <f>+K284-IF(K$18&gt;74,(K284/K$25)*$C$10)</f>
        <v/>
      </c>
      <c r="L285" s="61">
        <f>+L284-IF(L$18&gt;74,(L284/L$25)*$C$10)</f>
        <v/>
      </c>
      <c r="M285" s="61">
        <f>+M284-IF(M$18&gt;74,(M284/M$25)*$C$10)</f>
        <v/>
      </c>
      <c r="N285" s="61">
        <f>+N284-IF(N$18&gt;74,(N284/N$25)*$C$10)</f>
        <v/>
      </c>
      <c r="O285" s="61">
        <f>+O284-IF(O$18&gt;74,(O284/O$25)*$C$10)</f>
        <v/>
      </c>
      <c r="P285" s="61">
        <f>+P284-IF(P$18&gt;74,(P284/P$25)*$C$10)</f>
        <v/>
      </c>
      <c r="Q285" s="61">
        <f>+Q284-IF(Q$18&gt;74,(Q284/Q$25)*$C$10)</f>
        <v/>
      </c>
      <c r="R285" s="61">
        <f>+R284-IF(R$18&gt;74,(R284/R$25)*$C$10)</f>
        <v/>
      </c>
      <c r="S285" s="61">
        <f>+S284-IF(S$18&gt;74,(S284/S$25)*$C$10)</f>
        <v/>
      </c>
      <c r="T285" s="61">
        <f>+T284-IF(T$18&gt;74,(T284/T$25)*$C$10)</f>
        <v/>
      </c>
      <c r="U285" s="61">
        <f>+U284-IF(U$18&gt;74,(U284/U$25)*$C$10)</f>
        <v/>
      </c>
      <c r="V285" s="61">
        <f>+V284-IF(V$18&gt;74,(V284/V$25)*$C$10)</f>
        <v/>
      </c>
      <c r="W285" s="61">
        <f>+W284-IF(W$18&gt;74,(W284/W$25)*$C$10)</f>
        <v/>
      </c>
      <c r="X285" s="61">
        <f>+X284-IF(X$18&gt;74,(X284/X$25)*$C$10)</f>
        <v/>
      </c>
      <c r="Y285" s="61">
        <f>+Y284-IF(Y$18&gt;74,(Y284/Y$25)*$C$10)</f>
        <v/>
      </c>
      <c r="Z285" s="61">
        <f>+Z284-IF(Z$18&gt;74,(Z284/Z$25)*$C$10)</f>
        <v/>
      </c>
      <c r="AA285" s="61">
        <f>+AA284-IF(AA$18&gt;74,(AA284/AA$25)*$C$10)</f>
        <v/>
      </c>
      <c r="AB285" s="61">
        <f>+AB284-IF(AB$18&gt;74,(AB284/AB$25)*$C$10)</f>
        <v/>
      </c>
      <c r="AC285" s="61">
        <f>+AC284-IF(AC$18&gt;74,(AC284/AC$25)*$C$10)</f>
        <v/>
      </c>
      <c r="AD285" s="61">
        <f>+AD284-IF(AD$18&gt;74,(AD284/AD$25)*$C$10)</f>
        <v/>
      </c>
      <c r="AE285" s="61">
        <f>+AE284-IF(AE$18&gt;74,(AE284/AE$25)*$C$10)</f>
        <v/>
      </c>
      <c r="AF285" s="61">
        <f>+AF284-IF(AF$18&gt;74,(AF284/AF$25)*$C$10)</f>
        <v/>
      </c>
      <c r="AG285" s="61">
        <f>+AG284-IF(AG$18&gt;74,(AG284/AG$25)*$C$10)</f>
        <v/>
      </c>
      <c r="AH285" s="61">
        <f>+AH284-IF(AH$18&gt;74,(AH284/AH$25)*$C$10)</f>
        <v/>
      </c>
      <c r="AI285" s="61">
        <f>+AI284-IF(AI$18&gt;74,(AI284/AI$25)*$C$10)</f>
        <v/>
      </c>
      <c r="AJ285" s="61">
        <f>+AJ284-IF(AJ$18&gt;74,(AJ284/AJ$25)*$C$10)</f>
        <v/>
      </c>
      <c r="AK285" s="61">
        <f>+AK284-IF(AK$18&gt;74,(AK284/AK$25)*$C$10)</f>
        <v/>
      </c>
      <c r="AL285" s="61">
        <f>+AL284-IF(AL$18&gt;74,(AL284/AL$25)*$C$10)</f>
        <v/>
      </c>
      <c r="AM285" s="61">
        <f>+AM284-IF(AM$18&gt;74,(AM284/AM$25)*$C$10)</f>
        <v/>
      </c>
      <c r="AN285" s="61">
        <f>+AN284-IF(AN$18&gt;74,(AN284/AN$25)*$C$10)</f>
        <v/>
      </c>
      <c r="AO285" s="61">
        <f>+AO284-IF(AO$18&gt;74,(AO284/AO$25)*$C$10)</f>
        <v/>
      </c>
      <c r="AP285" s="61">
        <f>+AP284-IF(AP$18&gt;74,(AP284/AP$25)*$C$10)</f>
        <v/>
      </c>
      <c r="AQ285" s="61">
        <f>+AQ284-IF(AQ$18&gt;74,(AQ284/AQ$25)*$C$10)</f>
        <v/>
      </c>
      <c r="AR285" s="61">
        <f>+AR284-IF(AR$18&gt;74,(AR284/AR$25)*$C$10)</f>
        <v/>
      </c>
      <c r="AS285" s="61">
        <f>+AS284-IF(AS$18&gt;74,(AS284/AS$25)*$C$10)</f>
        <v/>
      </c>
      <c r="AT285" s="61">
        <f>+AT284-IF(AT$18&gt;74,(AT284/AT$25)*$C$10)</f>
        <v/>
      </c>
      <c r="AU285" s="61">
        <f>+AU284-IF(AU$18&gt;74,(AU284/AU$25)*$C$10)</f>
        <v/>
      </c>
      <c r="AV285" s="61">
        <f>+AV284-IF(AV$18&gt;74,(AV284/AV$25)*$C$10)</f>
        <v/>
      </c>
      <c r="AW285" s="61">
        <f>+AW284-IF(AW$18&gt;74,(AW284/AW$25)*$C$10)</f>
        <v/>
      </c>
      <c r="AX285" s="35">
        <f>IF(AW285&gt;0,1,0)</f>
        <v/>
      </c>
      <c r="AY285" s="35">
        <f>IF(AL285&gt;0,1,0)</f>
        <v/>
      </c>
      <c r="AZ285" s="35">
        <f>IF(AG285&gt;0,1,0)</f>
        <v/>
      </c>
      <c r="BA285" s="35">
        <f>IF(AB285&gt;0,1,0)</f>
        <v/>
      </c>
      <c r="BB285" s="35">
        <f>IF(W285&gt;0,1,0)</f>
        <v/>
      </c>
    </row>
    <row r="286">
      <c r="B286" s="154" t="inlineStr">
        <is>
          <t>trial 130</t>
        </is>
      </c>
      <c r="C286" s="155">
        <f>+start-$C$24</f>
        <v/>
      </c>
      <c r="D286" s="156">
        <f>IF((C286&lt;=0),0,((C286-D$24)*Stock*(_xlfn.NORM.INV(RAND(),stock_ave,stock_std))+(C286-D$24)*Bonds*(_xlfn.NORM.INV(RAND(),bond_ave,bond_std))+(C286-D$24)*cash*(_xlfn.NORM.INV(RAND(),cash_ave,cash_std))+(C286-D$24)))</f>
        <v/>
      </c>
      <c r="E286" s="156">
        <f>IF((D286&lt;=0),0,((D286-E$24)*Stock*(_xlfn.NORM.INV(RAND(),stock_ave,stock_std))+(D286-E$24)*Bonds*(_xlfn.NORM.INV(RAND(),bond_ave,bond_std))+(D286-E$24)*cash*(_xlfn.NORM.INV(RAND(),cash_ave,cash_std))+(D286-E$24)))</f>
        <v/>
      </c>
      <c r="F286" s="156">
        <f>IF((E286&lt;=0),0,((E286-F$24)*Stock*(_xlfn.NORM.INV(RAND(),stock_ave,stock_std))+(E286-F$24)*Bonds*(_xlfn.NORM.INV(RAND(),bond_ave,bond_std))+(E286-F$24)*cash*(_xlfn.NORM.INV(RAND(),cash_ave,cash_std))+(E286-F$24)))</f>
        <v/>
      </c>
      <c r="G286" s="156">
        <f>IF((F286&lt;=0),0,((F286-G$24)*Stock*(_xlfn.NORM.INV(RAND(),stock_ave,stock_std))+(F286-G$24)*Bonds*(_xlfn.NORM.INV(RAND(),bond_ave,bond_std))+(F286-G$24)*cash*(_xlfn.NORM.INV(RAND(),cash_ave,cash_std))+(F286-G$24)))</f>
        <v/>
      </c>
      <c r="H286" s="156">
        <f>IF((G286&lt;=0),0,((G286-H$24)*Stock*(_xlfn.NORM.INV(RAND(),stock_ave,stock_std))+(G286-H$24)*Bonds*(_xlfn.NORM.INV(RAND(),bond_ave,bond_std))+(G286-H$24)*cash*(_xlfn.NORM.INV(RAND(),cash_ave,cash_std))+(G286-H$24)))</f>
        <v/>
      </c>
      <c r="I286" s="156">
        <f>IF((H286&lt;=0),0,((H286-I$24)*Stock*(_xlfn.NORM.INV(RAND(),stock_ave,stock_std))+(H286-I$24)*Bonds*(_xlfn.NORM.INV(RAND(),bond_ave,bond_std))+(H286-I$24)*cash*(_xlfn.NORM.INV(RAND(),cash_ave,cash_std))+(H286-I$24)))</f>
        <v/>
      </c>
      <c r="J286" s="156">
        <f>IF((I286&lt;=0),0,((I286-J$24)*Stock*(_xlfn.NORM.INV(RAND(),stock_ave,stock_std))+(I286-J$24)*Bonds*(_xlfn.NORM.INV(RAND(),bond_ave,bond_std))+(I286-J$24)*cash*(_xlfn.NORM.INV(RAND(),cash_ave,cash_std))+(I286-J$24)))</f>
        <v/>
      </c>
      <c r="K286" s="156">
        <f>IF((J286&lt;=0),0,((J286-K$24)*Stock*(_xlfn.NORM.INV(RAND(),stock_ave,stock_std))+(J286-K$24)*Bonds*(_xlfn.NORM.INV(RAND(),bond_ave,bond_std))+(J286-K$24)*cash*(_xlfn.NORM.INV(RAND(),cash_ave,cash_std))+(J286-K$24)))</f>
        <v/>
      </c>
      <c r="L286" s="156">
        <f>IF((K286&lt;=0),0,((K286-L$24)*Stock*(_xlfn.NORM.INV(RAND(),stock_ave,stock_std))+(K286-L$24)*Bonds*(_xlfn.NORM.INV(RAND(),bond_ave,bond_std))+(K286-L$24)*cash*(_xlfn.NORM.INV(RAND(),cash_ave,cash_std))+(K286-L$24)))</f>
        <v/>
      </c>
      <c r="M286" s="156">
        <f>IF((L286&lt;=0),0,((L286-M$24)*Stock*(_xlfn.NORM.INV(RAND(),stock_ave,stock_std))+(L286-M$24)*Bonds*(_xlfn.NORM.INV(RAND(),bond_ave,bond_std))+(L286-M$24)*cash*(_xlfn.NORM.INV(RAND(),cash_ave,cash_std))+(L286-M$24)))</f>
        <v/>
      </c>
      <c r="N286" s="156">
        <f>IF((M286&lt;=0),0,((M286-N$24)*Stock*(_xlfn.NORM.INV(RAND(),stock_ave,stock_std))+(M286-N$24)*Bonds*(_xlfn.NORM.INV(RAND(),bond_ave,bond_std))+(M286-N$24)*cash*(_xlfn.NORM.INV(RAND(),cash_ave,cash_std))+(M286-N$24)))</f>
        <v/>
      </c>
      <c r="O286" s="156">
        <f>IF((N286&lt;=0),0,((N286-O$24)*Stock*(_xlfn.NORM.INV(RAND(),stock_ave,stock_std))+(N286-O$24)*Bonds*(_xlfn.NORM.INV(RAND(),bond_ave,bond_std))+(N286-O$24)*cash*(_xlfn.NORM.INV(RAND(),cash_ave,cash_std))+(N286-O$24)))</f>
        <v/>
      </c>
      <c r="P286" s="156">
        <f>IF((O286&lt;=0),0,((O286-P$24)*Stock*(_xlfn.NORM.INV(RAND(),stock_ave,stock_std))+(O286-P$24)*Bonds*(_xlfn.NORM.INV(RAND(),bond_ave,bond_std))+(O286-P$24)*cash*(_xlfn.NORM.INV(RAND(),cash_ave,cash_std))+(O286-P$24)))</f>
        <v/>
      </c>
      <c r="Q286" s="156">
        <f>IF((P286&lt;=0),0,((P286-Q$24)*Stock*(_xlfn.NORM.INV(RAND(),stock_ave,stock_std))+(P286-Q$24)*Bonds*(_xlfn.NORM.INV(RAND(),bond_ave,bond_std))+(P286-Q$24)*cash*(_xlfn.NORM.INV(RAND(),cash_ave,cash_std))+(P286-Q$24)))</f>
        <v/>
      </c>
      <c r="R286" s="156">
        <f>IF((Q286&lt;=0),0,((Q286-R$24)*Stock*(_xlfn.NORM.INV(RAND(),stock_ave,stock_std))+(Q286-R$24)*Bonds*(_xlfn.NORM.INV(RAND(),bond_ave,bond_std))+(Q286-R$24)*cash*(_xlfn.NORM.INV(RAND(),cash_ave,cash_std))+(Q286-R$24)))</f>
        <v/>
      </c>
      <c r="S286" s="156">
        <f>IF((R286&lt;=0),0,((R286-S$24)*Stock*(_xlfn.NORM.INV(RAND(),stock_ave,stock_std))+(R286-S$24)*Bonds*(_xlfn.NORM.INV(RAND(),bond_ave,bond_std))+(R286-S$24)*cash*(_xlfn.NORM.INV(RAND(),cash_ave,cash_std))+(R286-S$24)))</f>
        <v/>
      </c>
      <c r="T286" s="156">
        <f>IF((S286&lt;=0),0,((S286-T$24)*Stock*(_xlfn.NORM.INV(RAND(),stock_ave,stock_std))+(S286-T$24)*Bonds*(_xlfn.NORM.INV(RAND(),bond_ave,bond_std))+(S286-T$24)*cash*(_xlfn.NORM.INV(RAND(),cash_ave,cash_std))+(S286-T$24)))</f>
        <v/>
      </c>
      <c r="U286" s="156">
        <f>IF((T286&lt;=0),0,((T286-U$24)*Stock*(_xlfn.NORM.INV(RAND(),stock_ave,stock_std))+(T286-U$24)*Bonds*(_xlfn.NORM.INV(RAND(),bond_ave,bond_std))+(T286-U$24)*cash*(_xlfn.NORM.INV(RAND(),cash_ave,cash_std))+(T286-U$24)))</f>
        <v/>
      </c>
      <c r="V286" s="156">
        <f>IF((U286&lt;=0),0,((U286-V$24)*Stock*(_xlfn.NORM.INV(RAND(),stock_ave,stock_std))+(U286-V$24)*Bonds*(_xlfn.NORM.INV(RAND(),bond_ave,bond_std))+(U286-V$24)*cash*(_xlfn.NORM.INV(RAND(),cash_ave,cash_std))+(U286-V$24)))</f>
        <v/>
      </c>
      <c r="W286" s="156">
        <f>IF((V286&lt;=0),0,((V286-W$24)*Stock*(_xlfn.NORM.INV(RAND(),stock_ave,stock_std))+(V286-W$24)*Bonds*(_xlfn.NORM.INV(RAND(),bond_ave,bond_std))+(V286-W$24)*cash*(_xlfn.NORM.INV(RAND(),cash_ave,cash_std))+(V286-W$24)))</f>
        <v/>
      </c>
      <c r="X286" s="156">
        <f>IF((W286&lt;=0),0,((W286-X$24)*Stock*(_xlfn.NORM.INV(RAND(),stock_ave,stock_std))+(W286-X$24)*Bonds*(_xlfn.NORM.INV(RAND(),bond_ave,bond_std))+(W286-X$24)*cash*(_xlfn.NORM.INV(RAND(),cash_ave,cash_std))+(W286-X$24)))</f>
        <v/>
      </c>
      <c r="Y286" s="156">
        <f>IF((X286&lt;=0),0,((X286-Y$24)*Stock*(_xlfn.NORM.INV(RAND(),stock_ave,stock_std))+(X286-Y$24)*Bonds*(_xlfn.NORM.INV(RAND(),bond_ave,bond_std))+(X286-Y$24)*cash*(_xlfn.NORM.INV(RAND(),cash_ave,cash_std))+(X286-Y$24)))</f>
        <v/>
      </c>
      <c r="Z286" s="156">
        <f>IF((Y286&lt;=0),0,((Y286-Z$24)*Stock*(_xlfn.NORM.INV(RAND(),stock_ave,stock_std))+(Y286-Z$24)*Bonds*(_xlfn.NORM.INV(RAND(),bond_ave,bond_std))+(Y286-Z$24)*cash*(_xlfn.NORM.INV(RAND(),cash_ave,cash_std))+(Y286-Z$24)))</f>
        <v/>
      </c>
      <c r="AA286" s="156">
        <f>IF((Z286&lt;=0),0,((Z286-AA$24)*Stock*(_xlfn.NORM.INV(RAND(),stock_ave,stock_std))+(Z286-AA$24)*Bonds*(_xlfn.NORM.INV(RAND(),bond_ave,bond_std))+(Z286-AA$24)*cash*(_xlfn.NORM.INV(RAND(),cash_ave,cash_std))+(Z286-AA$24)))</f>
        <v/>
      </c>
      <c r="AB286" s="156">
        <f>IF((AA286&lt;=0),0,((AA286-AB$24)*Stock*(_xlfn.NORM.INV(RAND(),stock_ave,stock_std))+(AA286-AB$24)*Bonds*(_xlfn.NORM.INV(RAND(),bond_ave,bond_std))+(AA286-AB$24)*cash*(_xlfn.NORM.INV(RAND(),cash_ave,cash_std))+(AA286-AB$24)))</f>
        <v/>
      </c>
      <c r="AC286" s="156">
        <f>IF((AB286&lt;=0),0,((AB286-AC$24)*Stock*(_xlfn.NORM.INV(RAND(),stock_ave,stock_std))+(AB286-AC$24)*Bonds*(_xlfn.NORM.INV(RAND(),bond_ave,bond_std))+(AB286-AC$24)*cash*(_xlfn.NORM.INV(RAND(),cash_ave,cash_std))+(AB286-AC$24)))</f>
        <v/>
      </c>
      <c r="AD286" s="156">
        <f>IF((AC286&lt;=0),0,((AC286-AD$24)*Stock*(_xlfn.NORM.INV(RAND(),stock_ave,stock_std))+(AC286-AD$24)*Bonds*(_xlfn.NORM.INV(RAND(),bond_ave,bond_std))+(AC286-AD$24)*cash*(_xlfn.NORM.INV(RAND(),cash_ave,cash_std))+(AC286-AD$24)))</f>
        <v/>
      </c>
      <c r="AE286" s="156">
        <f>IF((AD286&lt;=0),0,((AD286-AE$24)*Stock*(_xlfn.NORM.INV(RAND(),stock_ave,stock_std))+(AD286-AE$24)*Bonds*(_xlfn.NORM.INV(RAND(),bond_ave,bond_std))+(AD286-AE$24)*cash*(_xlfn.NORM.INV(RAND(),cash_ave,cash_std))+(AD286-AE$24)))</f>
        <v/>
      </c>
      <c r="AF286" s="156">
        <f>IF((AE286&lt;=0),0,((AE286-AF$24)*Stock*(_xlfn.NORM.INV(RAND(),stock_ave,stock_std))+(AE286-AF$24)*Bonds*(_xlfn.NORM.INV(RAND(),bond_ave,bond_std))+(AE286-AF$24)*cash*(_xlfn.NORM.INV(RAND(),cash_ave,cash_std))+(AE286-AF$24)))</f>
        <v/>
      </c>
      <c r="AG286" s="156">
        <f>IF((AF286&lt;=0),0,((AF286-AG$24)*Stock*(_xlfn.NORM.INV(RAND(),stock_ave,stock_std))+(AF286-AG$24)*Bonds*(_xlfn.NORM.INV(RAND(),bond_ave,bond_std))+(AF286-AG$24)*cash*(_xlfn.NORM.INV(RAND(),cash_ave,cash_std))+(AF286-AG$24)))</f>
        <v/>
      </c>
      <c r="AH286" s="156">
        <f>IF((AG286&lt;=0),0,((AG286-AH$24)*Stock*(_xlfn.NORM.INV(RAND(),stock_ave,stock_std))+(AG286-AH$24)*Bonds*(_xlfn.NORM.INV(RAND(),bond_ave,bond_std))+(AG286-AH$24)*cash*(_xlfn.NORM.INV(RAND(),cash_ave,cash_std))+(AG286-AH$24)))</f>
        <v/>
      </c>
      <c r="AI286" s="156">
        <f>IF((AH286&lt;=0),0,((AH286-AI$24)*Stock*(_xlfn.NORM.INV(RAND(),stock_ave,stock_std))+(AH286-AI$24)*Bonds*(_xlfn.NORM.INV(RAND(),bond_ave,bond_std))+(AH286-AI$24)*cash*(_xlfn.NORM.INV(RAND(),cash_ave,cash_std))+(AH286-AI$24)))</f>
        <v/>
      </c>
      <c r="AJ286" s="156">
        <f>IF((AI286&lt;=0),0,((AI286-AJ$24)*Stock*(_xlfn.NORM.INV(RAND(),stock_ave,stock_std))+(AI286-AJ$24)*Bonds*(_xlfn.NORM.INV(RAND(),bond_ave,bond_std))+(AI286-AJ$24)*cash*(_xlfn.NORM.INV(RAND(),cash_ave,cash_std))+(AI286-AJ$24)))</f>
        <v/>
      </c>
      <c r="AK286" s="156">
        <f>IF((AJ286&lt;=0),0,((AJ286-AK$24)*Stock*(_xlfn.NORM.INV(RAND(),stock_ave,stock_std))+(AJ286-AK$24)*Bonds*(_xlfn.NORM.INV(RAND(),bond_ave,bond_std))+(AJ286-AK$24)*cash*(_xlfn.NORM.INV(RAND(),cash_ave,cash_std))+(AJ286-AK$24)))</f>
        <v/>
      </c>
      <c r="AL286" s="156">
        <f>IF((AK286&lt;=0),0,((AK286-AL$24)*Stock*(_xlfn.NORM.INV(RAND(),stock_ave,stock_std))+(AK286-AL$24)*Bonds*(_xlfn.NORM.INV(RAND(),bond_ave,bond_std))+(AK286-AL$24)*cash*(_xlfn.NORM.INV(RAND(),cash_ave,cash_std))+(AK286-AL$24)))</f>
        <v/>
      </c>
      <c r="AM286" s="156">
        <f>IF((AL286&lt;=0),0,((AL286-AM$24)*Stock*(_xlfn.NORM.INV(RAND(),stock_ave,stock_std))+(AL286-AM$24)*Bonds*(_xlfn.NORM.INV(RAND(),bond_ave,bond_std))+(AL286-AM$24)*cash*(_xlfn.NORM.INV(RAND(),cash_ave,cash_std))+(AL286-AM$24)))</f>
        <v/>
      </c>
      <c r="AN286" s="156">
        <f>IF((AM286&lt;=0),0,((AM286-AN$24)*Stock*(_xlfn.NORM.INV(RAND(),stock_ave,stock_std))+(AM286-AN$24)*Bonds*(_xlfn.NORM.INV(RAND(),bond_ave,bond_std))+(AM286-AN$24)*cash*(_xlfn.NORM.INV(RAND(),cash_ave,cash_std))+(AM286-AN$24)))</f>
        <v/>
      </c>
      <c r="AO286" s="156">
        <f>IF((AN286&lt;=0),0,((AN286-AO$24)*Stock*(_xlfn.NORM.INV(RAND(),stock_ave,stock_std))+(AN286-AO$24)*Bonds*(_xlfn.NORM.INV(RAND(),bond_ave,bond_std))+(AN286-AO$24)*cash*(_xlfn.NORM.INV(RAND(),cash_ave,cash_std))+(AN286-AO$24)))</f>
        <v/>
      </c>
      <c r="AP286" s="156">
        <f>IF((AO286&lt;=0),0,((AO286-AP$24)*Stock*(_xlfn.NORM.INV(RAND(),stock_ave,stock_std))+(AO286-AP$24)*Bonds*(_xlfn.NORM.INV(RAND(),bond_ave,bond_std))+(AO286-AP$24)*cash*(_xlfn.NORM.INV(RAND(),cash_ave,cash_std))+(AO286-AP$24)))</f>
        <v/>
      </c>
      <c r="AQ286" s="156">
        <f>IF((AP286&lt;=0),0,((AP286-AQ$24)*Stock*(_xlfn.NORM.INV(RAND(),stock_ave,stock_std))+(AP286-AQ$24)*Bonds*(_xlfn.NORM.INV(RAND(),bond_ave,bond_std))+(AP286-AQ$24)*cash*(_xlfn.NORM.INV(RAND(),cash_ave,cash_std))+(AP286-AQ$24)))</f>
        <v/>
      </c>
      <c r="AR286" s="156">
        <f>IF((AQ286&lt;=0),0,((AQ286-AR$24)*Stock*(_xlfn.NORM.INV(RAND(),stock_ave,stock_std))+(AQ286-AR$24)*Bonds*(_xlfn.NORM.INV(RAND(),bond_ave,bond_std))+(AQ286-AR$24)*cash*(_xlfn.NORM.INV(RAND(),cash_ave,cash_std))+(AQ286-AR$24)))</f>
        <v/>
      </c>
      <c r="AS286" s="156">
        <f>IF((AR286&lt;=0),0,((AR286-AS$24)*Stock*(_xlfn.NORM.INV(RAND(),stock_ave,stock_std))+(AR286-AS$24)*Bonds*(_xlfn.NORM.INV(RAND(),bond_ave,bond_std))+(AR286-AS$24)*cash*(_xlfn.NORM.INV(RAND(),cash_ave,cash_std))+(AR286-AS$24)))</f>
        <v/>
      </c>
      <c r="AT286" s="156">
        <f>IF((AS286&lt;=0),0,((AS286-AT$24)*Stock*(_xlfn.NORM.INV(RAND(),stock_ave,stock_std))+(AS286-AT$24)*Bonds*(_xlfn.NORM.INV(RAND(),bond_ave,bond_std))+(AS286-AT$24)*cash*(_xlfn.NORM.INV(RAND(),cash_ave,cash_std))+(AS286-AT$24)))</f>
        <v/>
      </c>
      <c r="AU286" s="156">
        <f>IF((AT286&lt;=0),0,((AT286-AU$24)*Stock*(_xlfn.NORM.INV(RAND(),stock_ave,stock_std))+(AT286-AU$24)*Bonds*(_xlfn.NORM.INV(RAND(),bond_ave,bond_std))+(AT286-AU$24)*cash*(_xlfn.NORM.INV(RAND(),cash_ave,cash_std))+(AT286-AU$24)))</f>
        <v/>
      </c>
      <c r="AV286" s="156">
        <f>IF((AU286&lt;=0),0,((AU286-AV$24)*Stock*(_xlfn.NORM.INV(RAND(),stock_ave,stock_std))+(AU286-AV$24)*Bonds*(_xlfn.NORM.INV(RAND(),bond_ave,bond_std))+(AU286-AV$24)*cash*(_xlfn.NORM.INV(RAND(),cash_ave,cash_std))+(AU286-AV$24)))</f>
        <v/>
      </c>
      <c r="AW286" s="156">
        <f>IF((AV286&lt;=0),0,((AV286-AW$24)*Stock*(_xlfn.NORM.INV(RAND(),stock_ave,stock_std))+(AV286-AW$24)*Bonds*(_xlfn.NORM.INV(RAND(),bond_ave,bond_std))+(AV286-AW$24)*cash*(_xlfn.NORM.INV(RAND(),cash_ave,cash_std))+(AV286-AW$24)))</f>
        <v/>
      </c>
      <c r="AX286" s="159" t="n"/>
      <c r="AY286" s="159" t="n"/>
      <c r="AZ286" s="159" t="n"/>
      <c r="BA286" s="159" t="n"/>
      <c r="BB286" s="159" t="n"/>
    </row>
    <row r="287">
      <c r="C287" s="147" t="n"/>
      <c r="D287" s="61">
        <f>+D286-IF(D$18&gt;74,(D286/D$25)*$C$10)</f>
        <v/>
      </c>
      <c r="E287" s="61">
        <f>+E286-IF(E$18&gt;74,(E286/E$25)*$C$10)</f>
        <v/>
      </c>
      <c r="F287" s="61">
        <f>+F286-IF(F$18&gt;74,(F286/F$25)*$C$10)</f>
        <v/>
      </c>
      <c r="G287" s="61">
        <f>+G286-IF(G$18&gt;74,(G286/G$25)*$C$10)</f>
        <v/>
      </c>
      <c r="H287" s="61">
        <f>+H286-IF(H$18&gt;74,(H286/H$25)*$C$10)</f>
        <v/>
      </c>
      <c r="I287" s="61">
        <f>+I286-IF(I$18&gt;74,(I286/I$25)*$C$10)</f>
        <v/>
      </c>
      <c r="J287" s="61">
        <f>+J286-IF(J$18&gt;74,(J286/J$25)*$C$10)</f>
        <v/>
      </c>
      <c r="K287" s="61">
        <f>+K286-IF(K$18&gt;74,(K286/K$25)*$C$10)</f>
        <v/>
      </c>
      <c r="L287" s="61">
        <f>+L286-IF(L$18&gt;74,(L286/L$25)*$C$10)</f>
        <v/>
      </c>
      <c r="M287" s="61">
        <f>+M286-IF(M$18&gt;74,(M286/M$25)*$C$10)</f>
        <v/>
      </c>
      <c r="N287" s="61">
        <f>+N286-IF(N$18&gt;74,(N286/N$25)*$C$10)</f>
        <v/>
      </c>
      <c r="O287" s="61">
        <f>+O286-IF(O$18&gt;74,(O286/O$25)*$C$10)</f>
        <v/>
      </c>
      <c r="P287" s="61">
        <f>+P286-IF(P$18&gt;74,(P286/P$25)*$C$10)</f>
        <v/>
      </c>
      <c r="Q287" s="61">
        <f>+Q286-IF(Q$18&gt;74,(Q286/Q$25)*$C$10)</f>
        <v/>
      </c>
      <c r="R287" s="61">
        <f>+R286-IF(R$18&gt;74,(R286/R$25)*$C$10)</f>
        <v/>
      </c>
      <c r="S287" s="61">
        <f>+S286-IF(S$18&gt;74,(S286/S$25)*$C$10)</f>
        <v/>
      </c>
      <c r="T287" s="61">
        <f>+T286-IF(T$18&gt;74,(T286/T$25)*$C$10)</f>
        <v/>
      </c>
      <c r="U287" s="61">
        <f>+U286-IF(U$18&gt;74,(U286/U$25)*$C$10)</f>
        <v/>
      </c>
      <c r="V287" s="61">
        <f>+V286-IF(V$18&gt;74,(V286/V$25)*$C$10)</f>
        <v/>
      </c>
      <c r="W287" s="61">
        <f>+W286-IF(W$18&gt;74,(W286/W$25)*$C$10)</f>
        <v/>
      </c>
      <c r="X287" s="61">
        <f>+X286-IF(X$18&gt;74,(X286/X$25)*$C$10)</f>
        <v/>
      </c>
      <c r="Y287" s="61">
        <f>+Y286-IF(Y$18&gt;74,(Y286/Y$25)*$C$10)</f>
        <v/>
      </c>
      <c r="Z287" s="61">
        <f>+Z286-IF(Z$18&gt;74,(Z286/Z$25)*$C$10)</f>
        <v/>
      </c>
      <c r="AA287" s="61">
        <f>+AA286-IF(AA$18&gt;74,(AA286/AA$25)*$C$10)</f>
        <v/>
      </c>
      <c r="AB287" s="61">
        <f>+AB286-IF(AB$18&gt;74,(AB286/AB$25)*$C$10)</f>
        <v/>
      </c>
      <c r="AC287" s="61">
        <f>+AC286-IF(AC$18&gt;74,(AC286/AC$25)*$C$10)</f>
        <v/>
      </c>
      <c r="AD287" s="61">
        <f>+AD286-IF(AD$18&gt;74,(AD286/AD$25)*$C$10)</f>
        <v/>
      </c>
      <c r="AE287" s="61">
        <f>+AE286-IF(AE$18&gt;74,(AE286/AE$25)*$C$10)</f>
        <v/>
      </c>
      <c r="AF287" s="61">
        <f>+AF286-IF(AF$18&gt;74,(AF286/AF$25)*$C$10)</f>
        <v/>
      </c>
      <c r="AG287" s="61">
        <f>+AG286-IF(AG$18&gt;74,(AG286/AG$25)*$C$10)</f>
        <v/>
      </c>
      <c r="AH287" s="61">
        <f>+AH286-IF(AH$18&gt;74,(AH286/AH$25)*$C$10)</f>
        <v/>
      </c>
      <c r="AI287" s="61">
        <f>+AI286-IF(AI$18&gt;74,(AI286/AI$25)*$C$10)</f>
        <v/>
      </c>
      <c r="AJ287" s="61">
        <f>+AJ286-IF(AJ$18&gt;74,(AJ286/AJ$25)*$C$10)</f>
        <v/>
      </c>
      <c r="AK287" s="61">
        <f>+AK286-IF(AK$18&gt;74,(AK286/AK$25)*$C$10)</f>
        <v/>
      </c>
      <c r="AL287" s="61">
        <f>+AL286-IF(AL$18&gt;74,(AL286/AL$25)*$C$10)</f>
        <v/>
      </c>
      <c r="AM287" s="61">
        <f>+AM286-IF(AM$18&gt;74,(AM286/AM$25)*$C$10)</f>
        <v/>
      </c>
      <c r="AN287" s="61">
        <f>+AN286-IF(AN$18&gt;74,(AN286/AN$25)*$C$10)</f>
        <v/>
      </c>
      <c r="AO287" s="61">
        <f>+AO286-IF(AO$18&gt;74,(AO286/AO$25)*$C$10)</f>
        <v/>
      </c>
      <c r="AP287" s="61">
        <f>+AP286-IF(AP$18&gt;74,(AP286/AP$25)*$C$10)</f>
        <v/>
      </c>
      <c r="AQ287" s="61">
        <f>+AQ286-IF(AQ$18&gt;74,(AQ286/AQ$25)*$C$10)</f>
        <v/>
      </c>
      <c r="AR287" s="61">
        <f>+AR286-IF(AR$18&gt;74,(AR286/AR$25)*$C$10)</f>
        <v/>
      </c>
      <c r="AS287" s="61">
        <f>+AS286-IF(AS$18&gt;74,(AS286/AS$25)*$C$10)</f>
        <v/>
      </c>
      <c r="AT287" s="61">
        <f>+AT286-IF(AT$18&gt;74,(AT286/AT$25)*$C$10)</f>
        <v/>
      </c>
      <c r="AU287" s="61">
        <f>+AU286-IF(AU$18&gt;74,(AU286/AU$25)*$C$10)</f>
        <v/>
      </c>
      <c r="AV287" s="61">
        <f>+AV286-IF(AV$18&gt;74,(AV286/AV$25)*$C$10)</f>
        <v/>
      </c>
      <c r="AW287" s="61">
        <f>+AW286-IF(AW$18&gt;74,(AW286/AW$25)*$C$10)</f>
        <v/>
      </c>
      <c r="AX287" s="35">
        <f>IF(AW287&gt;0,1,0)</f>
        <v/>
      </c>
      <c r="AY287" s="35">
        <f>IF(AL287&gt;0,1,0)</f>
        <v/>
      </c>
      <c r="AZ287" s="35">
        <f>IF(AG287&gt;0,1,0)</f>
        <v/>
      </c>
      <c r="BA287" s="35">
        <f>IF(AB287&gt;0,1,0)</f>
        <v/>
      </c>
      <c r="BB287" s="35">
        <f>IF(W287&gt;0,1,0)</f>
        <v/>
      </c>
    </row>
    <row r="288">
      <c r="B288" s="154" t="inlineStr">
        <is>
          <t>trial 131</t>
        </is>
      </c>
      <c r="C288" s="155">
        <f>+start-$C$24</f>
        <v/>
      </c>
      <c r="D288" s="156">
        <f>IF((C288&lt;=0),0,((C288-D$24)*Stock*(_xlfn.NORM.INV(RAND(),stock_ave,stock_std))+(C288-D$24)*Bonds*(_xlfn.NORM.INV(RAND(),bond_ave,bond_std))+(C288-D$24)*cash*(_xlfn.NORM.INV(RAND(),cash_ave,cash_std))+(C288-D$24)))</f>
        <v/>
      </c>
      <c r="E288" s="156">
        <f>IF((D288&lt;=0),0,((D288-E$24)*Stock*(_xlfn.NORM.INV(RAND(),stock_ave,stock_std))+(D288-E$24)*Bonds*(_xlfn.NORM.INV(RAND(),bond_ave,bond_std))+(D288-E$24)*cash*(_xlfn.NORM.INV(RAND(),cash_ave,cash_std))+(D288-E$24)))</f>
        <v/>
      </c>
      <c r="F288" s="156">
        <f>IF((E288&lt;=0),0,((E288-F$24)*Stock*(_xlfn.NORM.INV(RAND(),stock_ave,stock_std))+(E288-F$24)*Bonds*(_xlfn.NORM.INV(RAND(),bond_ave,bond_std))+(E288-F$24)*cash*(_xlfn.NORM.INV(RAND(),cash_ave,cash_std))+(E288-F$24)))</f>
        <v/>
      </c>
      <c r="G288" s="156">
        <f>IF((F288&lt;=0),0,((F288-G$24)*Stock*(_xlfn.NORM.INV(RAND(),stock_ave,stock_std))+(F288-G$24)*Bonds*(_xlfn.NORM.INV(RAND(),bond_ave,bond_std))+(F288-G$24)*cash*(_xlfn.NORM.INV(RAND(),cash_ave,cash_std))+(F288-G$24)))</f>
        <v/>
      </c>
      <c r="H288" s="156">
        <f>IF((G288&lt;=0),0,((G288-H$24)*Stock*(_xlfn.NORM.INV(RAND(),stock_ave,stock_std))+(G288-H$24)*Bonds*(_xlfn.NORM.INV(RAND(),bond_ave,bond_std))+(G288-H$24)*cash*(_xlfn.NORM.INV(RAND(),cash_ave,cash_std))+(G288-H$24)))</f>
        <v/>
      </c>
      <c r="I288" s="156">
        <f>IF((H288&lt;=0),0,((H288-I$24)*Stock*(_xlfn.NORM.INV(RAND(),stock_ave,stock_std))+(H288-I$24)*Bonds*(_xlfn.NORM.INV(RAND(),bond_ave,bond_std))+(H288-I$24)*cash*(_xlfn.NORM.INV(RAND(),cash_ave,cash_std))+(H288-I$24)))</f>
        <v/>
      </c>
      <c r="J288" s="156">
        <f>IF((I288&lt;=0),0,((I288-J$24)*Stock*(_xlfn.NORM.INV(RAND(),stock_ave,stock_std))+(I288-J$24)*Bonds*(_xlfn.NORM.INV(RAND(),bond_ave,bond_std))+(I288-J$24)*cash*(_xlfn.NORM.INV(RAND(),cash_ave,cash_std))+(I288-J$24)))</f>
        <v/>
      </c>
      <c r="K288" s="156">
        <f>IF((J288&lt;=0),0,((J288-K$24)*Stock*(_xlfn.NORM.INV(RAND(),stock_ave,stock_std))+(J288-K$24)*Bonds*(_xlfn.NORM.INV(RAND(),bond_ave,bond_std))+(J288-K$24)*cash*(_xlfn.NORM.INV(RAND(),cash_ave,cash_std))+(J288-K$24)))</f>
        <v/>
      </c>
      <c r="L288" s="156">
        <f>IF((K288&lt;=0),0,((K288-L$24)*Stock*(_xlfn.NORM.INV(RAND(),stock_ave,stock_std))+(K288-L$24)*Bonds*(_xlfn.NORM.INV(RAND(),bond_ave,bond_std))+(K288-L$24)*cash*(_xlfn.NORM.INV(RAND(),cash_ave,cash_std))+(K288-L$24)))</f>
        <v/>
      </c>
      <c r="M288" s="156">
        <f>IF((L288&lt;=0),0,((L288-M$24)*Stock*(_xlfn.NORM.INV(RAND(),stock_ave,stock_std))+(L288-M$24)*Bonds*(_xlfn.NORM.INV(RAND(),bond_ave,bond_std))+(L288-M$24)*cash*(_xlfn.NORM.INV(RAND(),cash_ave,cash_std))+(L288-M$24)))</f>
        <v/>
      </c>
      <c r="N288" s="156">
        <f>IF((M288&lt;=0),0,((M288-N$24)*Stock*(_xlfn.NORM.INV(RAND(),stock_ave,stock_std))+(M288-N$24)*Bonds*(_xlfn.NORM.INV(RAND(),bond_ave,bond_std))+(M288-N$24)*cash*(_xlfn.NORM.INV(RAND(),cash_ave,cash_std))+(M288-N$24)))</f>
        <v/>
      </c>
      <c r="O288" s="156">
        <f>IF((N288&lt;=0),0,((N288-O$24)*Stock*(_xlfn.NORM.INV(RAND(),stock_ave,stock_std))+(N288-O$24)*Bonds*(_xlfn.NORM.INV(RAND(),bond_ave,bond_std))+(N288-O$24)*cash*(_xlfn.NORM.INV(RAND(),cash_ave,cash_std))+(N288-O$24)))</f>
        <v/>
      </c>
      <c r="P288" s="156">
        <f>IF((O288&lt;=0),0,((O288-P$24)*Stock*(_xlfn.NORM.INV(RAND(),stock_ave,stock_std))+(O288-P$24)*Bonds*(_xlfn.NORM.INV(RAND(),bond_ave,bond_std))+(O288-P$24)*cash*(_xlfn.NORM.INV(RAND(),cash_ave,cash_std))+(O288-P$24)))</f>
        <v/>
      </c>
      <c r="Q288" s="156">
        <f>IF((P288&lt;=0),0,((P288-Q$24)*Stock*(_xlfn.NORM.INV(RAND(),stock_ave,stock_std))+(P288-Q$24)*Bonds*(_xlfn.NORM.INV(RAND(),bond_ave,bond_std))+(P288-Q$24)*cash*(_xlfn.NORM.INV(RAND(),cash_ave,cash_std))+(P288-Q$24)))</f>
        <v/>
      </c>
      <c r="R288" s="156">
        <f>IF((Q288&lt;=0),0,((Q288-R$24)*Stock*(_xlfn.NORM.INV(RAND(),stock_ave,stock_std))+(Q288-R$24)*Bonds*(_xlfn.NORM.INV(RAND(),bond_ave,bond_std))+(Q288-R$24)*cash*(_xlfn.NORM.INV(RAND(),cash_ave,cash_std))+(Q288-R$24)))</f>
        <v/>
      </c>
      <c r="S288" s="156">
        <f>IF((R288&lt;=0),0,((R288-S$24)*Stock*(_xlfn.NORM.INV(RAND(),stock_ave,stock_std))+(R288-S$24)*Bonds*(_xlfn.NORM.INV(RAND(),bond_ave,bond_std))+(R288-S$24)*cash*(_xlfn.NORM.INV(RAND(),cash_ave,cash_std))+(R288-S$24)))</f>
        <v/>
      </c>
      <c r="T288" s="156">
        <f>IF((S288&lt;=0),0,((S288-T$24)*Stock*(_xlfn.NORM.INV(RAND(),stock_ave,stock_std))+(S288-T$24)*Bonds*(_xlfn.NORM.INV(RAND(),bond_ave,bond_std))+(S288-T$24)*cash*(_xlfn.NORM.INV(RAND(),cash_ave,cash_std))+(S288-T$24)))</f>
        <v/>
      </c>
      <c r="U288" s="156">
        <f>IF((T288&lt;=0),0,((T288-U$24)*Stock*(_xlfn.NORM.INV(RAND(),stock_ave,stock_std))+(T288-U$24)*Bonds*(_xlfn.NORM.INV(RAND(),bond_ave,bond_std))+(T288-U$24)*cash*(_xlfn.NORM.INV(RAND(),cash_ave,cash_std))+(T288-U$24)))</f>
        <v/>
      </c>
      <c r="V288" s="156">
        <f>IF((U288&lt;=0),0,((U288-V$24)*Stock*(_xlfn.NORM.INV(RAND(),stock_ave,stock_std))+(U288-V$24)*Bonds*(_xlfn.NORM.INV(RAND(),bond_ave,bond_std))+(U288-V$24)*cash*(_xlfn.NORM.INV(RAND(),cash_ave,cash_std))+(U288-V$24)))</f>
        <v/>
      </c>
      <c r="W288" s="156">
        <f>IF((V288&lt;=0),0,((V288-W$24)*Stock*(_xlfn.NORM.INV(RAND(),stock_ave,stock_std))+(V288-W$24)*Bonds*(_xlfn.NORM.INV(RAND(),bond_ave,bond_std))+(V288-W$24)*cash*(_xlfn.NORM.INV(RAND(),cash_ave,cash_std))+(V288-W$24)))</f>
        <v/>
      </c>
      <c r="X288" s="156">
        <f>IF((W288&lt;=0),0,((W288-X$24)*Stock*(_xlfn.NORM.INV(RAND(),stock_ave,stock_std))+(W288-X$24)*Bonds*(_xlfn.NORM.INV(RAND(),bond_ave,bond_std))+(W288-X$24)*cash*(_xlfn.NORM.INV(RAND(),cash_ave,cash_std))+(W288-X$24)))</f>
        <v/>
      </c>
      <c r="Y288" s="156">
        <f>IF((X288&lt;=0),0,((X288-Y$24)*Stock*(_xlfn.NORM.INV(RAND(),stock_ave,stock_std))+(X288-Y$24)*Bonds*(_xlfn.NORM.INV(RAND(),bond_ave,bond_std))+(X288-Y$24)*cash*(_xlfn.NORM.INV(RAND(),cash_ave,cash_std))+(X288-Y$24)))</f>
        <v/>
      </c>
      <c r="Z288" s="156">
        <f>IF((Y288&lt;=0),0,((Y288-Z$24)*Stock*(_xlfn.NORM.INV(RAND(),stock_ave,stock_std))+(Y288-Z$24)*Bonds*(_xlfn.NORM.INV(RAND(),bond_ave,bond_std))+(Y288-Z$24)*cash*(_xlfn.NORM.INV(RAND(),cash_ave,cash_std))+(Y288-Z$24)))</f>
        <v/>
      </c>
      <c r="AA288" s="156">
        <f>IF((Z288&lt;=0),0,((Z288-AA$24)*Stock*(_xlfn.NORM.INV(RAND(),stock_ave,stock_std))+(Z288-AA$24)*Bonds*(_xlfn.NORM.INV(RAND(),bond_ave,bond_std))+(Z288-AA$24)*cash*(_xlfn.NORM.INV(RAND(),cash_ave,cash_std))+(Z288-AA$24)))</f>
        <v/>
      </c>
      <c r="AB288" s="156">
        <f>IF((AA288&lt;=0),0,((AA288-AB$24)*Stock*(_xlfn.NORM.INV(RAND(),stock_ave,stock_std))+(AA288-AB$24)*Bonds*(_xlfn.NORM.INV(RAND(),bond_ave,bond_std))+(AA288-AB$24)*cash*(_xlfn.NORM.INV(RAND(),cash_ave,cash_std))+(AA288-AB$24)))</f>
        <v/>
      </c>
      <c r="AC288" s="156">
        <f>IF((AB288&lt;=0),0,((AB288-AC$24)*Stock*(_xlfn.NORM.INV(RAND(),stock_ave,stock_std))+(AB288-AC$24)*Bonds*(_xlfn.NORM.INV(RAND(),bond_ave,bond_std))+(AB288-AC$24)*cash*(_xlfn.NORM.INV(RAND(),cash_ave,cash_std))+(AB288-AC$24)))</f>
        <v/>
      </c>
      <c r="AD288" s="156">
        <f>IF((AC288&lt;=0),0,((AC288-AD$24)*Stock*(_xlfn.NORM.INV(RAND(),stock_ave,stock_std))+(AC288-AD$24)*Bonds*(_xlfn.NORM.INV(RAND(),bond_ave,bond_std))+(AC288-AD$24)*cash*(_xlfn.NORM.INV(RAND(),cash_ave,cash_std))+(AC288-AD$24)))</f>
        <v/>
      </c>
      <c r="AE288" s="156">
        <f>IF((AD288&lt;=0),0,((AD288-AE$24)*Stock*(_xlfn.NORM.INV(RAND(),stock_ave,stock_std))+(AD288-AE$24)*Bonds*(_xlfn.NORM.INV(RAND(),bond_ave,bond_std))+(AD288-AE$24)*cash*(_xlfn.NORM.INV(RAND(),cash_ave,cash_std))+(AD288-AE$24)))</f>
        <v/>
      </c>
      <c r="AF288" s="156">
        <f>IF((AE288&lt;=0),0,((AE288-AF$24)*Stock*(_xlfn.NORM.INV(RAND(),stock_ave,stock_std))+(AE288-AF$24)*Bonds*(_xlfn.NORM.INV(RAND(),bond_ave,bond_std))+(AE288-AF$24)*cash*(_xlfn.NORM.INV(RAND(),cash_ave,cash_std))+(AE288-AF$24)))</f>
        <v/>
      </c>
      <c r="AG288" s="156">
        <f>IF((AF288&lt;=0),0,((AF288-AG$24)*Stock*(_xlfn.NORM.INV(RAND(),stock_ave,stock_std))+(AF288-AG$24)*Bonds*(_xlfn.NORM.INV(RAND(),bond_ave,bond_std))+(AF288-AG$24)*cash*(_xlfn.NORM.INV(RAND(),cash_ave,cash_std))+(AF288-AG$24)))</f>
        <v/>
      </c>
      <c r="AH288" s="156">
        <f>IF((AG288&lt;=0),0,((AG288-AH$24)*Stock*(_xlfn.NORM.INV(RAND(),stock_ave,stock_std))+(AG288-AH$24)*Bonds*(_xlfn.NORM.INV(RAND(),bond_ave,bond_std))+(AG288-AH$24)*cash*(_xlfn.NORM.INV(RAND(),cash_ave,cash_std))+(AG288-AH$24)))</f>
        <v/>
      </c>
      <c r="AI288" s="156">
        <f>IF((AH288&lt;=0),0,((AH288-AI$24)*Stock*(_xlfn.NORM.INV(RAND(),stock_ave,stock_std))+(AH288-AI$24)*Bonds*(_xlfn.NORM.INV(RAND(),bond_ave,bond_std))+(AH288-AI$24)*cash*(_xlfn.NORM.INV(RAND(),cash_ave,cash_std))+(AH288-AI$24)))</f>
        <v/>
      </c>
      <c r="AJ288" s="156">
        <f>IF((AI288&lt;=0),0,((AI288-AJ$24)*Stock*(_xlfn.NORM.INV(RAND(),stock_ave,stock_std))+(AI288-AJ$24)*Bonds*(_xlfn.NORM.INV(RAND(),bond_ave,bond_std))+(AI288-AJ$24)*cash*(_xlfn.NORM.INV(RAND(),cash_ave,cash_std))+(AI288-AJ$24)))</f>
        <v/>
      </c>
      <c r="AK288" s="156">
        <f>IF((AJ288&lt;=0),0,((AJ288-AK$24)*Stock*(_xlfn.NORM.INV(RAND(),stock_ave,stock_std))+(AJ288-AK$24)*Bonds*(_xlfn.NORM.INV(RAND(),bond_ave,bond_std))+(AJ288-AK$24)*cash*(_xlfn.NORM.INV(RAND(),cash_ave,cash_std))+(AJ288-AK$24)))</f>
        <v/>
      </c>
      <c r="AL288" s="156">
        <f>IF((AK288&lt;=0),0,((AK288-AL$24)*Stock*(_xlfn.NORM.INV(RAND(),stock_ave,stock_std))+(AK288-AL$24)*Bonds*(_xlfn.NORM.INV(RAND(),bond_ave,bond_std))+(AK288-AL$24)*cash*(_xlfn.NORM.INV(RAND(),cash_ave,cash_std))+(AK288-AL$24)))</f>
        <v/>
      </c>
      <c r="AM288" s="156">
        <f>IF((AL288&lt;=0),0,((AL288-AM$24)*Stock*(_xlfn.NORM.INV(RAND(),stock_ave,stock_std))+(AL288-AM$24)*Bonds*(_xlfn.NORM.INV(RAND(),bond_ave,bond_std))+(AL288-AM$24)*cash*(_xlfn.NORM.INV(RAND(),cash_ave,cash_std))+(AL288-AM$24)))</f>
        <v/>
      </c>
      <c r="AN288" s="156">
        <f>IF((AM288&lt;=0),0,((AM288-AN$24)*Stock*(_xlfn.NORM.INV(RAND(),stock_ave,stock_std))+(AM288-AN$24)*Bonds*(_xlfn.NORM.INV(RAND(),bond_ave,bond_std))+(AM288-AN$24)*cash*(_xlfn.NORM.INV(RAND(),cash_ave,cash_std))+(AM288-AN$24)))</f>
        <v/>
      </c>
      <c r="AO288" s="156">
        <f>IF((AN288&lt;=0),0,((AN288-AO$24)*Stock*(_xlfn.NORM.INV(RAND(),stock_ave,stock_std))+(AN288-AO$24)*Bonds*(_xlfn.NORM.INV(RAND(),bond_ave,bond_std))+(AN288-AO$24)*cash*(_xlfn.NORM.INV(RAND(),cash_ave,cash_std))+(AN288-AO$24)))</f>
        <v/>
      </c>
      <c r="AP288" s="156">
        <f>IF((AO288&lt;=0),0,((AO288-AP$24)*Stock*(_xlfn.NORM.INV(RAND(),stock_ave,stock_std))+(AO288-AP$24)*Bonds*(_xlfn.NORM.INV(RAND(),bond_ave,bond_std))+(AO288-AP$24)*cash*(_xlfn.NORM.INV(RAND(),cash_ave,cash_std))+(AO288-AP$24)))</f>
        <v/>
      </c>
      <c r="AQ288" s="156">
        <f>IF((AP288&lt;=0),0,((AP288-AQ$24)*Stock*(_xlfn.NORM.INV(RAND(),stock_ave,stock_std))+(AP288-AQ$24)*Bonds*(_xlfn.NORM.INV(RAND(),bond_ave,bond_std))+(AP288-AQ$24)*cash*(_xlfn.NORM.INV(RAND(),cash_ave,cash_std))+(AP288-AQ$24)))</f>
        <v/>
      </c>
      <c r="AR288" s="156">
        <f>IF((AQ288&lt;=0),0,((AQ288-AR$24)*Stock*(_xlfn.NORM.INV(RAND(),stock_ave,stock_std))+(AQ288-AR$24)*Bonds*(_xlfn.NORM.INV(RAND(),bond_ave,bond_std))+(AQ288-AR$24)*cash*(_xlfn.NORM.INV(RAND(),cash_ave,cash_std))+(AQ288-AR$24)))</f>
        <v/>
      </c>
      <c r="AS288" s="156">
        <f>IF((AR288&lt;=0),0,((AR288-AS$24)*Stock*(_xlfn.NORM.INV(RAND(),stock_ave,stock_std))+(AR288-AS$24)*Bonds*(_xlfn.NORM.INV(RAND(),bond_ave,bond_std))+(AR288-AS$24)*cash*(_xlfn.NORM.INV(RAND(),cash_ave,cash_std))+(AR288-AS$24)))</f>
        <v/>
      </c>
      <c r="AT288" s="156">
        <f>IF((AS288&lt;=0),0,((AS288-AT$24)*Stock*(_xlfn.NORM.INV(RAND(),stock_ave,stock_std))+(AS288-AT$24)*Bonds*(_xlfn.NORM.INV(RAND(),bond_ave,bond_std))+(AS288-AT$24)*cash*(_xlfn.NORM.INV(RAND(),cash_ave,cash_std))+(AS288-AT$24)))</f>
        <v/>
      </c>
      <c r="AU288" s="156">
        <f>IF((AT288&lt;=0),0,((AT288-AU$24)*Stock*(_xlfn.NORM.INV(RAND(),stock_ave,stock_std))+(AT288-AU$24)*Bonds*(_xlfn.NORM.INV(RAND(),bond_ave,bond_std))+(AT288-AU$24)*cash*(_xlfn.NORM.INV(RAND(),cash_ave,cash_std))+(AT288-AU$24)))</f>
        <v/>
      </c>
      <c r="AV288" s="156">
        <f>IF((AU288&lt;=0),0,((AU288-AV$24)*Stock*(_xlfn.NORM.INV(RAND(),stock_ave,stock_std))+(AU288-AV$24)*Bonds*(_xlfn.NORM.INV(RAND(),bond_ave,bond_std))+(AU288-AV$24)*cash*(_xlfn.NORM.INV(RAND(),cash_ave,cash_std))+(AU288-AV$24)))</f>
        <v/>
      </c>
      <c r="AW288" s="156">
        <f>IF((AV288&lt;=0),0,((AV288-AW$24)*Stock*(_xlfn.NORM.INV(RAND(),stock_ave,stock_std))+(AV288-AW$24)*Bonds*(_xlfn.NORM.INV(RAND(),bond_ave,bond_std))+(AV288-AW$24)*cash*(_xlfn.NORM.INV(RAND(),cash_ave,cash_std))+(AV288-AW$24)))</f>
        <v/>
      </c>
      <c r="AX288" s="159" t="n"/>
      <c r="AY288" s="159" t="n"/>
      <c r="AZ288" s="159" t="n"/>
      <c r="BA288" s="159" t="n"/>
      <c r="BB288" s="159" t="n"/>
    </row>
    <row r="289">
      <c r="C289" s="147" t="n"/>
      <c r="D289" s="61">
        <f>+D288-IF(D$18&gt;74,(D288/D$25)*$C$10)</f>
        <v/>
      </c>
      <c r="E289" s="61">
        <f>+E288-IF(E$18&gt;74,(E288/E$25)*$C$10)</f>
        <v/>
      </c>
      <c r="F289" s="61">
        <f>+F288-IF(F$18&gt;74,(F288/F$25)*$C$10)</f>
        <v/>
      </c>
      <c r="G289" s="61">
        <f>+G288-IF(G$18&gt;74,(G288/G$25)*$C$10)</f>
        <v/>
      </c>
      <c r="H289" s="61">
        <f>+H288-IF(H$18&gt;74,(H288/H$25)*$C$10)</f>
        <v/>
      </c>
      <c r="I289" s="61">
        <f>+I288-IF(I$18&gt;74,(I288/I$25)*$C$10)</f>
        <v/>
      </c>
      <c r="J289" s="61">
        <f>+J288-IF(J$18&gt;74,(J288/J$25)*$C$10)</f>
        <v/>
      </c>
      <c r="K289" s="61">
        <f>+K288-IF(K$18&gt;74,(K288/K$25)*$C$10)</f>
        <v/>
      </c>
      <c r="L289" s="61">
        <f>+L288-IF(L$18&gt;74,(L288/L$25)*$C$10)</f>
        <v/>
      </c>
      <c r="M289" s="61">
        <f>+M288-IF(M$18&gt;74,(M288/M$25)*$C$10)</f>
        <v/>
      </c>
      <c r="N289" s="61">
        <f>+N288-IF(N$18&gt;74,(N288/N$25)*$C$10)</f>
        <v/>
      </c>
      <c r="O289" s="61">
        <f>+O288-IF(O$18&gt;74,(O288/O$25)*$C$10)</f>
        <v/>
      </c>
      <c r="P289" s="61">
        <f>+P288-IF(P$18&gt;74,(P288/P$25)*$C$10)</f>
        <v/>
      </c>
      <c r="Q289" s="61">
        <f>+Q288-IF(Q$18&gt;74,(Q288/Q$25)*$C$10)</f>
        <v/>
      </c>
      <c r="R289" s="61">
        <f>+R288-IF(R$18&gt;74,(R288/R$25)*$C$10)</f>
        <v/>
      </c>
      <c r="S289" s="61">
        <f>+S288-IF(S$18&gt;74,(S288/S$25)*$C$10)</f>
        <v/>
      </c>
      <c r="T289" s="61">
        <f>+T288-IF(T$18&gt;74,(T288/T$25)*$C$10)</f>
        <v/>
      </c>
      <c r="U289" s="61">
        <f>+U288-IF(U$18&gt;74,(U288/U$25)*$C$10)</f>
        <v/>
      </c>
      <c r="V289" s="61">
        <f>+V288-IF(V$18&gt;74,(V288/V$25)*$C$10)</f>
        <v/>
      </c>
      <c r="W289" s="61">
        <f>+W288-IF(W$18&gt;74,(W288/W$25)*$C$10)</f>
        <v/>
      </c>
      <c r="X289" s="61">
        <f>+X288-IF(X$18&gt;74,(X288/X$25)*$C$10)</f>
        <v/>
      </c>
      <c r="Y289" s="61">
        <f>+Y288-IF(Y$18&gt;74,(Y288/Y$25)*$C$10)</f>
        <v/>
      </c>
      <c r="Z289" s="61">
        <f>+Z288-IF(Z$18&gt;74,(Z288/Z$25)*$C$10)</f>
        <v/>
      </c>
      <c r="AA289" s="61">
        <f>+AA288-IF(AA$18&gt;74,(AA288/AA$25)*$C$10)</f>
        <v/>
      </c>
      <c r="AB289" s="61">
        <f>+AB288-IF(AB$18&gt;74,(AB288/AB$25)*$C$10)</f>
        <v/>
      </c>
      <c r="AC289" s="61">
        <f>+AC288-IF(AC$18&gt;74,(AC288/AC$25)*$C$10)</f>
        <v/>
      </c>
      <c r="AD289" s="61">
        <f>+AD288-IF(AD$18&gt;74,(AD288/AD$25)*$C$10)</f>
        <v/>
      </c>
      <c r="AE289" s="61">
        <f>+AE288-IF(AE$18&gt;74,(AE288/AE$25)*$C$10)</f>
        <v/>
      </c>
      <c r="AF289" s="61">
        <f>+AF288-IF(AF$18&gt;74,(AF288/AF$25)*$C$10)</f>
        <v/>
      </c>
      <c r="AG289" s="61">
        <f>+AG288-IF(AG$18&gt;74,(AG288/AG$25)*$C$10)</f>
        <v/>
      </c>
      <c r="AH289" s="61">
        <f>+AH288-IF(AH$18&gt;74,(AH288/AH$25)*$C$10)</f>
        <v/>
      </c>
      <c r="AI289" s="61">
        <f>+AI288-IF(AI$18&gt;74,(AI288/AI$25)*$C$10)</f>
        <v/>
      </c>
      <c r="AJ289" s="61">
        <f>+AJ288-IF(AJ$18&gt;74,(AJ288/AJ$25)*$C$10)</f>
        <v/>
      </c>
      <c r="AK289" s="61">
        <f>+AK288-IF(AK$18&gt;74,(AK288/AK$25)*$C$10)</f>
        <v/>
      </c>
      <c r="AL289" s="61">
        <f>+AL288-IF(AL$18&gt;74,(AL288/AL$25)*$C$10)</f>
        <v/>
      </c>
      <c r="AM289" s="61">
        <f>+AM288-IF(AM$18&gt;74,(AM288/AM$25)*$C$10)</f>
        <v/>
      </c>
      <c r="AN289" s="61">
        <f>+AN288-IF(AN$18&gt;74,(AN288/AN$25)*$C$10)</f>
        <v/>
      </c>
      <c r="AO289" s="61">
        <f>+AO288-IF(AO$18&gt;74,(AO288/AO$25)*$C$10)</f>
        <v/>
      </c>
      <c r="AP289" s="61">
        <f>+AP288-IF(AP$18&gt;74,(AP288/AP$25)*$C$10)</f>
        <v/>
      </c>
      <c r="AQ289" s="61">
        <f>+AQ288-IF(AQ$18&gt;74,(AQ288/AQ$25)*$C$10)</f>
        <v/>
      </c>
      <c r="AR289" s="61">
        <f>+AR288-IF(AR$18&gt;74,(AR288/AR$25)*$C$10)</f>
        <v/>
      </c>
      <c r="AS289" s="61">
        <f>+AS288-IF(AS$18&gt;74,(AS288/AS$25)*$C$10)</f>
        <v/>
      </c>
      <c r="AT289" s="61">
        <f>+AT288-IF(AT$18&gt;74,(AT288/AT$25)*$C$10)</f>
        <v/>
      </c>
      <c r="AU289" s="61">
        <f>+AU288-IF(AU$18&gt;74,(AU288/AU$25)*$C$10)</f>
        <v/>
      </c>
      <c r="AV289" s="61">
        <f>+AV288-IF(AV$18&gt;74,(AV288/AV$25)*$C$10)</f>
        <v/>
      </c>
      <c r="AW289" s="61">
        <f>+AW288-IF(AW$18&gt;74,(AW288/AW$25)*$C$10)</f>
        <v/>
      </c>
      <c r="AX289" s="35">
        <f>IF(AW289&gt;0,1,0)</f>
        <v/>
      </c>
      <c r="AY289" s="35">
        <f>IF(AL289&gt;0,1,0)</f>
        <v/>
      </c>
      <c r="AZ289" s="35">
        <f>IF(AG289&gt;0,1,0)</f>
        <v/>
      </c>
      <c r="BA289" s="35">
        <f>IF(AB289&gt;0,1,0)</f>
        <v/>
      </c>
      <c r="BB289" s="35">
        <f>IF(W289&gt;0,1,0)</f>
        <v/>
      </c>
    </row>
    <row r="290">
      <c r="B290" s="154" t="inlineStr">
        <is>
          <t>trial 132</t>
        </is>
      </c>
      <c r="C290" s="155">
        <f>+start-$C$24</f>
        <v/>
      </c>
      <c r="D290" s="156">
        <f>IF((C290&lt;=0),0,((C290-D$24)*Stock*(_xlfn.NORM.INV(RAND(),stock_ave,stock_std))+(C290-D$24)*Bonds*(_xlfn.NORM.INV(RAND(),bond_ave,bond_std))+(C290-D$24)*cash*(_xlfn.NORM.INV(RAND(),cash_ave,cash_std))+(C290-D$24)))</f>
        <v/>
      </c>
      <c r="E290" s="156">
        <f>IF((D290&lt;=0),0,((D290-E$24)*Stock*(_xlfn.NORM.INV(RAND(),stock_ave,stock_std))+(D290-E$24)*Bonds*(_xlfn.NORM.INV(RAND(),bond_ave,bond_std))+(D290-E$24)*cash*(_xlfn.NORM.INV(RAND(),cash_ave,cash_std))+(D290-E$24)))</f>
        <v/>
      </c>
      <c r="F290" s="156">
        <f>IF((E290&lt;=0),0,((E290-F$24)*Stock*(_xlfn.NORM.INV(RAND(),stock_ave,stock_std))+(E290-F$24)*Bonds*(_xlfn.NORM.INV(RAND(),bond_ave,bond_std))+(E290-F$24)*cash*(_xlfn.NORM.INV(RAND(),cash_ave,cash_std))+(E290-F$24)))</f>
        <v/>
      </c>
      <c r="G290" s="156">
        <f>IF((F290&lt;=0),0,((F290-G$24)*Stock*(_xlfn.NORM.INV(RAND(),stock_ave,stock_std))+(F290-G$24)*Bonds*(_xlfn.NORM.INV(RAND(),bond_ave,bond_std))+(F290-G$24)*cash*(_xlfn.NORM.INV(RAND(),cash_ave,cash_std))+(F290-G$24)))</f>
        <v/>
      </c>
      <c r="H290" s="156">
        <f>IF((G290&lt;=0),0,((G290-H$24)*Stock*(_xlfn.NORM.INV(RAND(),stock_ave,stock_std))+(G290-H$24)*Bonds*(_xlfn.NORM.INV(RAND(),bond_ave,bond_std))+(G290-H$24)*cash*(_xlfn.NORM.INV(RAND(),cash_ave,cash_std))+(G290-H$24)))</f>
        <v/>
      </c>
      <c r="I290" s="156">
        <f>IF((H290&lt;=0),0,((H290-I$24)*Stock*(_xlfn.NORM.INV(RAND(),stock_ave,stock_std))+(H290-I$24)*Bonds*(_xlfn.NORM.INV(RAND(),bond_ave,bond_std))+(H290-I$24)*cash*(_xlfn.NORM.INV(RAND(),cash_ave,cash_std))+(H290-I$24)))</f>
        <v/>
      </c>
      <c r="J290" s="156">
        <f>IF((I290&lt;=0),0,((I290-J$24)*Stock*(_xlfn.NORM.INV(RAND(),stock_ave,stock_std))+(I290-J$24)*Bonds*(_xlfn.NORM.INV(RAND(),bond_ave,bond_std))+(I290-J$24)*cash*(_xlfn.NORM.INV(RAND(),cash_ave,cash_std))+(I290-J$24)))</f>
        <v/>
      </c>
      <c r="K290" s="156">
        <f>IF((J290&lt;=0),0,((J290-K$24)*Stock*(_xlfn.NORM.INV(RAND(),stock_ave,stock_std))+(J290-K$24)*Bonds*(_xlfn.NORM.INV(RAND(),bond_ave,bond_std))+(J290-K$24)*cash*(_xlfn.NORM.INV(RAND(),cash_ave,cash_std))+(J290-K$24)))</f>
        <v/>
      </c>
      <c r="L290" s="156">
        <f>IF((K290&lt;=0),0,((K290-L$24)*Stock*(_xlfn.NORM.INV(RAND(),stock_ave,stock_std))+(K290-L$24)*Bonds*(_xlfn.NORM.INV(RAND(),bond_ave,bond_std))+(K290-L$24)*cash*(_xlfn.NORM.INV(RAND(),cash_ave,cash_std))+(K290-L$24)))</f>
        <v/>
      </c>
      <c r="M290" s="156">
        <f>IF((L290&lt;=0),0,((L290-M$24)*Stock*(_xlfn.NORM.INV(RAND(),stock_ave,stock_std))+(L290-M$24)*Bonds*(_xlfn.NORM.INV(RAND(),bond_ave,bond_std))+(L290-M$24)*cash*(_xlfn.NORM.INV(RAND(),cash_ave,cash_std))+(L290-M$24)))</f>
        <v/>
      </c>
      <c r="N290" s="156">
        <f>IF((M290&lt;=0),0,((M290-N$24)*Stock*(_xlfn.NORM.INV(RAND(),stock_ave,stock_std))+(M290-N$24)*Bonds*(_xlfn.NORM.INV(RAND(),bond_ave,bond_std))+(M290-N$24)*cash*(_xlfn.NORM.INV(RAND(),cash_ave,cash_std))+(M290-N$24)))</f>
        <v/>
      </c>
      <c r="O290" s="156">
        <f>IF((N290&lt;=0),0,((N290-O$24)*Stock*(_xlfn.NORM.INV(RAND(),stock_ave,stock_std))+(N290-O$24)*Bonds*(_xlfn.NORM.INV(RAND(),bond_ave,bond_std))+(N290-O$24)*cash*(_xlfn.NORM.INV(RAND(),cash_ave,cash_std))+(N290-O$24)))</f>
        <v/>
      </c>
      <c r="P290" s="156">
        <f>IF((O290&lt;=0),0,((O290-P$24)*Stock*(_xlfn.NORM.INV(RAND(),stock_ave,stock_std))+(O290-P$24)*Bonds*(_xlfn.NORM.INV(RAND(),bond_ave,bond_std))+(O290-P$24)*cash*(_xlfn.NORM.INV(RAND(),cash_ave,cash_std))+(O290-P$24)))</f>
        <v/>
      </c>
      <c r="Q290" s="156">
        <f>IF((P290&lt;=0),0,((P290-Q$24)*Stock*(_xlfn.NORM.INV(RAND(),stock_ave,stock_std))+(P290-Q$24)*Bonds*(_xlfn.NORM.INV(RAND(),bond_ave,bond_std))+(P290-Q$24)*cash*(_xlfn.NORM.INV(RAND(),cash_ave,cash_std))+(P290-Q$24)))</f>
        <v/>
      </c>
      <c r="R290" s="156">
        <f>IF((Q290&lt;=0),0,((Q290-R$24)*Stock*(_xlfn.NORM.INV(RAND(),stock_ave,stock_std))+(Q290-R$24)*Bonds*(_xlfn.NORM.INV(RAND(),bond_ave,bond_std))+(Q290-R$24)*cash*(_xlfn.NORM.INV(RAND(),cash_ave,cash_std))+(Q290-R$24)))</f>
        <v/>
      </c>
      <c r="S290" s="156">
        <f>IF((R290&lt;=0),0,((R290-S$24)*Stock*(_xlfn.NORM.INV(RAND(),stock_ave,stock_std))+(R290-S$24)*Bonds*(_xlfn.NORM.INV(RAND(),bond_ave,bond_std))+(R290-S$24)*cash*(_xlfn.NORM.INV(RAND(),cash_ave,cash_std))+(R290-S$24)))</f>
        <v/>
      </c>
      <c r="T290" s="156">
        <f>IF((S290&lt;=0),0,((S290-T$24)*Stock*(_xlfn.NORM.INV(RAND(),stock_ave,stock_std))+(S290-T$24)*Bonds*(_xlfn.NORM.INV(RAND(),bond_ave,bond_std))+(S290-T$24)*cash*(_xlfn.NORM.INV(RAND(),cash_ave,cash_std))+(S290-T$24)))</f>
        <v/>
      </c>
      <c r="U290" s="156">
        <f>IF((T290&lt;=0),0,((T290-U$24)*Stock*(_xlfn.NORM.INV(RAND(),stock_ave,stock_std))+(T290-U$24)*Bonds*(_xlfn.NORM.INV(RAND(),bond_ave,bond_std))+(T290-U$24)*cash*(_xlfn.NORM.INV(RAND(),cash_ave,cash_std))+(T290-U$24)))</f>
        <v/>
      </c>
      <c r="V290" s="156">
        <f>IF((U290&lt;=0),0,((U290-V$24)*Stock*(_xlfn.NORM.INV(RAND(),stock_ave,stock_std))+(U290-V$24)*Bonds*(_xlfn.NORM.INV(RAND(),bond_ave,bond_std))+(U290-V$24)*cash*(_xlfn.NORM.INV(RAND(),cash_ave,cash_std))+(U290-V$24)))</f>
        <v/>
      </c>
      <c r="W290" s="156">
        <f>IF((V290&lt;=0),0,((V290-W$24)*Stock*(_xlfn.NORM.INV(RAND(),stock_ave,stock_std))+(V290-W$24)*Bonds*(_xlfn.NORM.INV(RAND(),bond_ave,bond_std))+(V290-W$24)*cash*(_xlfn.NORM.INV(RAND(),cash_ave,cash_std))+(V290-W$24)))</f>
        <v/>
      </c>
      <c r="X290" s="156">
        <f>IF((W290&lt;=0),0,((W290-X$24)*Stock*(_xlfn.NORM.INV(RAND(),stock_ave,stock_std))+(W290-X$24)*Bonds*(_xlfn.NORM.INV(RAND(),bond_ave,bond_std))+(W290-X$24)*cash*(_xlfn.NORM.INV(RAND(),cash_ave,cash_std))+(W290-X$24)))</f>
        <v/>
      </c>
      <c r="Y290" s="156">
        <f>IF((X290&lt;=0),0,((X290-Y$24)*Stock*(_xlfn.NORM.INV(RAND(),stock_ave,stock_std))+(X290-Y$24)*Bonds*(_xlfn.NORM.INV(RAND(),bond_ave,bond_std))+(X290-Y$24)*cash*(_xlfn.NORM.INV(RAND(),cash_ave,cash_std))+(X290-Y$24)))</f>
        <v/>
      </c>
      <c r="Z290" s="156">
        <f>IF((Y290&lt;=0),0,((Y290-Z$24)*Stock*(_xlfn.NORM.INV(RAND(),stock_ave,stock_std))+(Y290-Z$24)*Bonds*(_xlfn.NORM.INV(RAND(),bond_ave,bond_std))+(Y290-Z$24)*cash*(_xlfn.NORM.INV(RAND(),cash_ave,cash_std))+(Y290-Z$24)))</f>
        <v/>
      </c>
      <c r="AA290" s="156">
        <f>IF((Z290&lt;=0),0,((Z290-AA$24)*Stock*(_xlfn.NORM.INV(RAND(),stock_ave,stock_std))+(Z290-AA$24)*Bonds*(_xlfn.NORM.INV(RAND(),bond_ave,bond_std))+(Z290-AA$24)*cash*(_xlfn.NORM.INV(RAND(),cash_ave,cash_std))+(Z290-AA$24)))</f>
        <v/>
      </c>
      <c r="AB290" s="156">
        <f>IF((AA290&lt;=0),0,((AA290-AB$24)*Stock*(_xlfn.NORM.INV(RAND(),stock_ave,stock_std))+(AA290-AB$24)*Bonds*(_xlfn.NORM.INV(RAND(),bond_ave,bond_std))+(AA290-AB$24)*cash*(_xlfn.NORM.INV(RAND(),cash_ave,cash_std))+(AA290-AB$24)))</f>
        <v/>
      </c>
      <c r="AC290" s="156">
        <f>IF((AB290&lt;=0),0,((AB290-AC$24)*Stock*(_xlfn.NORM.INV(RAND(),stock_ave,stock_std))+(AB290-AC$24)*Bonds*(_xlfn.NORM.INV(RAND(),bond_ave,bond_std))+(AB290-AC$24)*cash*(_xlfn.NORM.INV(RAND(),cash_ave,cash_std))+(AB290-AC$24)))</f>
        <v/>
      </c>
      <c r="AD290" s="156">
        <f>IF((AC290&lt;=0),0,((AC290-AD$24)*Stock*(_xlfn.NORM.INV(RAND(),stock_ave,stock_std))+(AC290-AD$24)*Bonds*(_xlfn.NORM.INV(RAND(),bond_ave,bond_std))+(AC290-AD$24)*cash*(_xlfn.NORM.INV(RAND(),cash_ave,cash_std))+(AC290-AD$24)))</f>
        <v/>
      </c>
      <c r="AE290" s="156">
        <f>IF((AD290&lt;=0),0,((AD290-AE$24)*Stock*(_xlfn.NORM.INV(RAND(),stock_ave,stock_std))+(AD290-AE$24)*Bonds*(_xlfn.NORM.INV(RAND(),bond_ave,bond_std))+(AD290-AE$24)*cash*(_xlfn.NORM.INV(RAND(),cash_ave,cash_std))+(AD290-AE$24)))</f>
        <v/>
      </c>
      <c r="AF290" s="156">
        <f>IF((AE290&lt;=0),0,((AE290-AF$24)*Stock*(_xlfn.NORM.INV(RAND(),stock_ave,stock_std))+(AE290-AF$24)*Bonds*(_xlfn.NORM.INV(RAND(),bond_ave,bond_std))+(AE290-AF$24)*cash*(_xlfn.NORM.INV(RAND(),cash_ave,cash_std))+(AE290-AF$24)))</f>
        <v/>
      </c>
      <c r="AG290" s="156">
        <f>IF((AF290&lt;=0),0,((AF290-AG$24)*Stock*(_xlfn.NORM.INV(RAND(),stock_ave,stock_std))+(AF290-AG$24)*Bonds*(_xlfn.NORM.INV(RAND(),bond_ave,bond_std))+(AF290-AG$24)*cash*(_xlfn.NORM.INV(RAND(),cash_ave,cash_std))+(AF290-AG$24)))</f>
        <v/>
      </c>
      <c r="AH290" s="156">
        <f>IF((AG290&lt;=0),0,((AG290-AH$24)*Stock*(_xlfn.NORM.INV(RAND(),stock_ave,stock_std))+(AG290-AH$24)*Bonds*(_xlfn.NORM.INV(RAND(),bond_ave,bond_std))+(AG290-AH$24)*cash*(_xlfn.NORM.INV(RAND(),cash_ave,cash_std))+(AG290-AH$24)))</f>
        <v/>
      </c>
      <c r="AI290" s="156">
        <f>IF((AH290&lt;=0),0,((AH290-AI$24)*Stock*(_xlfn.NORM.INV(RAND(),stock_ave,stock_std))+(AH290-AI$24)*Bonds*(_xlfn.NORM.INV(RAND(),bond_ave,bond_std))+(AH290-AI$24)*cash*(_xlfn.NORM.INV(RAND(),cash_ave,cash_std))+(AH290-AI$24)))</f>
        <v/>
      </c>
      <c r="AJ290" s="156">
        <f>IF((AI290&lt;=0),0,((AI290-AJ$24)*Stock*(_xlfn.NORM.INV(RAND(),stock_ave,stock_std))+(AI290-AJ$24)*Bonds*(_xlfn.NORM.INV(RAND(),bond_ave,bond_std))+(AI290-AJ$24)*cash*(_xlfn.NORM.INV(RAND(),cash_ave,cash_std))+(AI290-AJ$24)))</f>
        <v/>
      </c>
      <c r="AK290" s="156">
        <f>IF((AJ290&lt;=0),0,((AJ290-AK$24)*Stock*(_xlfn.NORM.INV(RAND(),stock_ave,stock_std))+(AJ290-AK$24)*Bonds*(_xlfn.NORM.INV(RAND(),bond_ave,bond_std))+(AJ290-AK$24)*cash*(_xlfn.NORM.INV(RAND(),cash_ave,cash_std))+(AJ290-AK$24)))</f>
        <v/>
      </c>
      <c r="AL290" s="156">
        <f>IF((AK290&lt;=0),0,((AK290-AL$24)*Stock*(_xlfn.NORM.INV(RAND(),stock_ave,stock_std))+(AK290-AL$24)*Bonds*(_xlfn.NORM.INV(RAND(),bond_ave,bond_std))+(AK290-AL$24)*cash*(_xlfn.NORM.INV(RAND(),cash_ave,cash_std))+(AK290-AL$24)))</f>
        <v/>
      </c>
      <c r="AM290" s="156">
        <f>IF((AL290&lt;=0),0,((AL290-AM$24)*Stock*(_xlfn.NORM.INV(RAND(),stock_ave,stock_std))+(AL290-AM$24)*Bonds*(_xlfn.NORM.INV(RAND(),bond_ave,bond_std))+(AL290-AM$24)*cash*(_xlfn.NORM.INV(RAND(),cash_ave,cash_std))+(AL290-AM$24)))</f>
        <v/>
      </c>
      <c r="AN290" s="156">
        <f>IF((AM290&lt;=0),0,((AM290-AN$24)*Stock*(_xlfn.NORM.INV(RAND(),stock_ave,stock_std))+(AM290-AN$24)*Bonds*(_xlfn.NORM.INV(RAND(),bond_ave,bond_std))+(AM290-AN$24)*cash*(_xlfn.NORM.INV(RAND(),cash_ave,cash_std))+(AM290-AN$24)))</f>
        <v/>
      </c>
      <c r="AO290" s="156">
        <f>IF((AN290&lt;=0),0,((AN290-AO$24)*Stock*(_xlfn.NORM.INV(RAND(),stock_ave,stock_std))+(AN290-AO$24)*Bonds*(_xlfn.NORM.INV(RAND(),bond_ave,bond_std))+(AN290-AO$24)*cash*(_xlfn.NORM.INV(RAND(),cash_ave,cash_std))+(AN290-AO$24)))</f>
        <v/>
      </c>
      <c r="AP290" s="156">
        <f>IF((AO290&lt;=0),0,((AO290-AP$24)*Stock*(_xlfn.NORM.INV(RAND(),stock_ave,stock_std))+(AO290-AP$24)*Bonds*(_xlfn.NORM.INV(RAND(),bond_ave,bond_std))+(AO290-AP$24)*cash*(_xlfn.NORM.INV(RAND(),cash_ave,cash_std))+(AO290-AP$24)))</f>
        <v/>
      </c>
      <c r="AQ290" s="156">
        <f>IF((AP290&lt;=0),0,((AP290-AQ$24)*Stock*(_xlfn.NORM.INV(RAND(),stock_ave,stock_std))+(AP290-AQ$24)*Bonds*(_xlfn.NORM.INV(RAND(),bond_ave,bond_std))+(AP290-AQ$24)*cash*(_xlfn.NORM.INV(RAND(),cash_ave,cash_std))+(AP290-AQ$24)))</f>
        <v/>
      </c>
      <c r="AR290" s="156">
        <f>IF((AQ290&lt;=0),0,((AQ290-AR$24)*Stock*(_xlfn.NORM.INV(RAND(),stock_ave,stock_std))+(AQ290-AR$24)*Bonds*(_xlfn.NORM.INV(RAND(),bond_ave,bond_std))+(AQ290-AR$24)*cash*(_xlfn.NORM.INV(RAND(),cash_ave,cash_std))+(AQ290-AR$24)))</f>
        <v/>
      </c>
      <c r="AS290" s="156">
        <f>IF((AR290&lt;=0),0,((AR290-AS$24)*Stock*(_xlfn.NORM.INV(RAND(),stock_ave,stock_std))+(AR290-AS$24)*Bonds*(_xlfn.NORM.INV(RAND(),bond_ave,bond_std))+(AR290-AS$24)*cash*(_xlfn.NORM.INV(RAND(),cash_ave,cash_std))+(AR290-AS$24)))</f>
        <v/>
      </c>
      <c r="AT290" s="156">
        <f>IF((AS290&lt;=0),0,((AS290-AT$24)*Stock*(_xlfn.NORM.INV(RAND(),stock_ave,stock_std))+(AS290-AT$24)*Bonds*(_xlfn.NORM.INV(RAND(),bond_ave,bond_std))+(AS290-AT$24)*cash*(_xlfn.NORM.INV(RAND(),cash_ave,cash_std))+(AS290-AT$24)))</f>
        <v/>
      </c>
      <c r="AU290" s="156">
        <f>IF((AT290&lt;=0),0,((AT290-AU$24)*Stock*(_xlfn.NORM.INV(RAND(),stock_ave,stock_std))+(AT290-AU$24)*Bonds*(_xlfn.NORM.INV(RAND(),bond_ave,bond_std))+(AT290-AU$24)*cash*(_xlfn.NORM.INV(RAND(),cash_ave,cash_std))+(AT290-AU$24)))</f>
        <v/>
      </c>
      <c r="AV290" s="156">
        <f>IF((AU290&lt;=0),0,((AU290-AV$24)*Stock*(_xlfn.NORM.INV(RAND(),stock_ave,stock_std))+(AU290-AV$24)*Bonds*(_xlfn.NORM.INV(RAND(),bond_ave,bond_std))+(AU290-AV$24)*cash*(_xlfn.NORM.INV(RAND(),cash_ave,cash_std))+(AU290-AV$24)))</f>
        <v/>
      </c>
      <c r="AW290" s="156">
        <f>IF((AV290&lt;=0),0,((AV290-AW$24)*Stock*(_xlfn.NORM.INV(RAND(),stock_ave,stock_std))+(AV290-AW$24)*Bonds*(_xlfn.NORM.INV(RAND(),bond_ave,bond_std))+(AV290-AW$24)*cash*(_xlfn.NORM.INV(RAND(),cash_ave,cash_std))+(AV290-AW$24)))</f>
        <v/>
      </c>
      <c r="AX290" s="159" t="n"/>
      <c r="AY290" s="159" t="n"/>
      <c r="AZ290" s="159" t="n"/>
      <c r="BA290" s="159" t="n"/>
      <c r="BB290" s="159" t="n"/>
    </row>
    <row r="291">
      <c r="C291" s="147" t="n"/>
      <c r="D291" s="61">
        <f>+D290-IF(D$18&gt;74,(D290/D$25)*$C$10)</f>
        <v/>
      </c>
      <c r="E291" s="61">
        <f>+E290-IF(E$18&gt;74,(E290/E$25)*$C$10)</f>
        <v/>
      </c>
      <c r="F291" s="61">
        <f>+F290-IF(F$18&gt;74,(F290/F$25)*$C$10)</f>
        <v/>
      </c>
      <c r="G291" s="61">
        <f>+G290-IF(G$18&gt;74,(G290/G$25)*$C$10)</f>
        <v/>
      </c>
      <c r="H291" s="61">
        <f>+H290-IF(H$18&gt;74,(H290/H$25)*$C$10)</f>
        <v/>
      </c>
      <c r="I291" s="61">
        <f>+I290-IF(I$18&gt;74,(I290/I$25)*$C$10)</f>
        <v/>
      </c>
      <c r="J291" s="61">
        <f>+J290-IF(J$18&gt;74,(J290/J$25)*$C$10)</f>
        <v/>
      </c>
      <c r="K291" s="61">
        <f>+K290-IF(K$18&gt;74,(K290/K$25)*$C$10)</f>
        <v/>
      </c>
      <c r="L291" s="61">
        <f>+L290-IF(L$18&gt;74,(L290/L$25)*$C$10)</f>
        <v/>
      </c>
      <c r="M291" s="61">
        <f>+M290-IF(M$18&gt;74,(M290/M$25)*$C$10)</f>
        <v/>
      </c>
      <c r="N291" s="61">
        <f>+N290-IF(N$18&gt;74,(N290/N$25)*$C$10)</f>
        <v/>
      </c>
      <c r="O291" s="61">
        <f>+O290-IF(O$18&gt;74,(O290/O$25)*$C$10)</f>
        <v/>
      </c>
      <c r="P291" s="61">
        <f>+P290-IF(P$18&gt;74,(P290/P$25)*$C$10)</f>
        <v/>
      </c>
      <c r="Q291" s="61">
        <f>+Q290-IF(Q$18&gt;74,(Q290/Q$25)*$C$10)</f>
        <v/>
      </c>
      <c r="R291" s="61">
        <f>+R290-IF(R$18&gt;74,(R290/R$25)*$C$10)</f>
        <v/>
      </c>
      <c r="S291" s="61">
        <f>+S290-IF(S$18&gt;74,(S290/S$25)*$C$10)</f>
        <v/>
      </c>
      <c r="T291" s="61">
        <f>+T290-IF(T$18&gt;74,(T290/T$25)*$C$10)</f>
        <v/>
      </c>
      <c r="U291" s="61">
        <f>+U290-IF(U$18&gt;74,(U290/U$25)*$C$10)</f>
        <v/>
      </c>
      <c r="V291" s="61">
        <f>+V290-IF(V$18&gt;74,(V290/V$25)*$C$10)</f>
        <v/>
      </c>
      <c r="W291" s="61">
        <f>+W290-IF(W$18&gt;74,(W290/W$25)*$C$10)</f>
        <v/>
      </c>
      <c r="X291" s="61">
        <f>+X290-IF(X$18&gt;74,(X290/X$25)*$C$10)</f>
        <v/>
      </c>
      <c r="Y291" s="61">
        <f>+Y290-IF(Y$18&gt;74,(Y290/Y$25)*$C$10)</f>
        <v/>
      </c>
      <c r="Z291" s="61">
        <f>+Z290-IF(Z$18&gt;74,(Z290/Z$25)*$C$10)</f>
        <v/>
      </c>
      <c r="AA291" s="61">
        <f>+AA290-IF(AA$18&gt;74,(AA290/AA$25)*$C$10)</f>
        <v/>
      </c>
      <c r="AB291" s="61">
        <f>+AB290-IF(AB$18&gt;74,(AB290/AB$25)*$C$10)</f>
        <v/>
      </c>
      <c r="AC291" s="61">
        <f>+AC290-IF(AC$18&gt;74,(AC290/AC$25)*$C$10)</f>
        <v/>
      </c>
      <c r="AD291" s="61">
        <f>+AD290-IF(AD$18&gt;74,(AD290/AD$25)*$C$10)</f>
        <v/>
      </c>
      <c r="AE291" s="61">
        <f>+AE290-IF(AE$18&gt;74,(AE290/AE$25)*$C$10)</f>
        <v/>
      </c>
      <c r="AF291" s="61">
        <f>+AF290-IF(AF$18&gt;74,(AF290/AF$25)*$C$10)</f>
        <v/>
      </c>
      <c r="AG291" s="61">
        <f>+AG290-IF(AG$18&gt;74,(AG290/AG$25)*$C$10)</f>
        <v/>
      </c>
      <c r="AH291" s="61">
        <f>+AH290-IF(AH$18&gt;74,(AH290/AH$25)*$C$10)</f>
        <v/>
      </c>
      <c r="AI291" s="61">
        <f>+AI290-IF(AI$18&gt;74,(AI290/AI$25)*$C$10)</f>
        <v/>
      </c>
      <c r="AJ291" s="61">
        <f>+AJ290-IF(AJ$18&gt;74,(AJ290/AJ$25)*$C$10)</f>
        <v/>
      </c>
      <c r="AK291" s="61">
        <f>+AK290-IF(AK$18&gt;74,(AK290/AK$25)*$C$10)</f>
        <v/>
      </c>
      <c r="AL291" s="61">
        <f>+AL290-IF(AL$18&gt;74,(AL290/AL$25)*$C$10)</f>
        <v/>
      </c>
      <c r="AM291" s="61">
        <f>+AM290-IF(AM$18&gt;74,(AM290/AM$25)*$C$10)</f>
        <v/>
      </c>
      <c r="AN291" s="61">
        <f>+AN290-IF(AN$18&gt;74,(AN290/AN$25)*$C$10)</f>
        <v/>
      </c>
      <c r="AO291" s="61">
        <f>+AO290-IF(AO$18&gt;74,(AO290/AO$25)*$C$10)</f>
        <v/>
      </c>
      <c r="AP291" s="61">
        <f>+AP290-IF(AP$18&gt;74,(AP290/AP$25)*$C$10)</f>
        <v/>
      </c>
      <c r="AQ291" s="61">
        <f>+AQ290-IF(AQ$18&gt;74,(AQ290/AQ$25)*$C$10)</f>
        <v/>
      </c>
      <c r="AR291" s="61">
        <f>+AR290-IF(AR$18&gt;74,(AR290/AR$25)*$C$10)</f>
        <v/>
      </c>
      <c r="AS291" s="61">
        <f>+AS290-IF(AS$18&gt;74,(AS290/AS$25)*$C$10)</f>
        <v/>
      </c>
      <c r="AT291" s="61">
        <f>+AT290-IF(AT$18&gt;74,(AT290/AT$25)*$C$10)</f>
        <v/>
      </c>
      <c r="AU291" s="61">
        <f>+AU290-IF(AU$18&gt;74,(AU290/AU$25)*$C$10)</f>
        <v/>
      </c>
      <c r="AV291" s="61">
        <f>+AV290-IF(AV$18&gt;74,(AV290/AV$25)*$C$10)</f>
        <v/>
      </c>
      <c r="AW291" s="61">
        <f>+AW290-IF(AW$18&gt;74,(AW290/AW$25)*$C$10)</f>
        <v/>
      </c>
      <c r="AX291" s="35">
        <f>IF(AW291&gt;0,1,0)</f>
        <v/>
      </c>
      <c r="AY291" s="35">
        <f>IF(AL291&gt;0,1,0)</f>
        <v/>
      </c>
      <c r="AZ291" s="35">
        <f>IF(AG291&gt;0,1,0)</f>
        <v/>
      </c>
      <c r="BA291" s="35">
        <f>IF(AB291&gt;0,1,0)</f>
        <v/>
      </c>
      <c r="BB291" s="35">
        <f>IF(W291&gt;0,1,0)</f>
        <v/>
      </c>
    </row>
    <row r="292">
      <c r="B292" s="154" t="inlineStr">
        <is>
          <t>trial 133</t>
        </is>
      </c>
      <c r="C292" s="155">
        <f>+start-$C$24</f>
        <v/>
      </c>
      <c r="D292" s="156">
        <f>IF((C292&lt;=0),0,((C292-D$24)*Stock*(_xlfn.NORM.INV(RAND(),stock_ave,stock_std))+(C292-D$24)*Bonds*(_xlfn.NORM.INV(RAND(),bond_ave,bond_std))+(C292-D$24)*cash*(_xlfn.NORM.INV(RAND(),cash_ave,cash_std))+(C292-D$24)))</f>
        <v/>
      </c>
      <c r="E292" s="156">
        <f>IF((D292&lt;=0),0,((D292-E$24)*Stock*(_xlfn.NORM.INV(RAND(),stock_ave,stock_std))+(D292-E$24)*Bonds*(_xlfn.NORM.INV(RAND(),bond_ave,bond_std))+(D292-E$24)*cash*(_xlfn.NORM.INV(RAND(),cash_ave,cash_std))+(D292-E$24)))</f>
        <v/>
      </c>
      <c r="F292" s="156">
        <f>IF((E292&lt;=0),0,((E292-F$24)*Stock*(_xlfn.NORM.INV(RAND(),stock_ave,stock_std))+(E292-F$24)*Bonds*(_xlfn.NORM.INV(RAND(),bond_ave,bond_std))+(E292-F$24)*cash*(_xlfn.NORM.INV(RAND(),cash_ave,cash_std))+(E292-F$24)))</f>
        <v/>
      </c>
      <c r="G292" s="156">
        <f>IF((F292&lt;=0),0,((F292-G$24)*Stock*(_xlfn.NORM.INV(RAND(),stock_ave,stock_std))+(F292-G$24)*Bonds*(_xlfn.NORM.INV(RAND(),bond_ave,bond_std))+(F292-G$24)*cash*(_xlfn.NORM.INV(RAND(),cash_ave,cash_std))+(F292-G$24)))</f>
        <v/>
      </c>
      <c r="H292" s="156">
        <f>IF((G292&lt;=0),0,((G292-H$24)*Stock*(_xlfn.NORM.INV(RAND(),stock_ave,stock_std))+(G292-H$24)*Bonds*(_xlfn.NORM.INV(RAND(),bond_ave,bond_std))+(G292-H$24)*cash*(_xlfn.NORM.INV(RAND(),cash_ave,cash_std))+(G292-H$24)))</f>
        <v/>
      </c>
      <c r="I292" s="156">
        <f>IF((H292&lt;=0),0,((H292-I$24)*Stock*(_xlfn.NORM.INV(RAND(),stock_ave,stock_std))+(H292-I$24)*Bonds*(_xlfn.NORM.INV(RAND(),bond_ave,bond_std))+(H292-I$24)*cash*(_xlfn.NORM.INV(RAND(),cash_ave,cash_std))+(H292-I$24)))</f>
        <v/>
      </c>
      <c r="J292" s="156">
        <f>IF((I292&lt;=0),0,((I292-J$24)*Stock*(_xlfn.NORM.INV(RAND(),stock_ave,stock_std))+(I292-J$24)*Bonds*(_xlfn.NORM.INV(RAND(),bond_ave,bond_std))+(I292-J$24)*cash*(_xlfn.NORM.INV(RAND(),cash_ave,cash_std))+(I292-J$24)))</f>
        <v/>
      </c>
      <c r="K292" s="156">
        <f>IF((J292&lt;=0),0,((J292-K$24)*Stock*(_xlfn.NORM.INV(RAND(),stock_ave,stock_std))+(J292-K$24)*Bonds*(_xlfn.NORM.INV(RAND(),bond_ave,bond_std))+(J292-K$24)*cash*(_xlfn.NORM.INV(RAND(),cash_ave,cash_std))+(J292-K$24)))</f>
        <v/>
      </c>
      <c r="L292" s="156">
        <f>IF((K292&lt;=0),0,((K292-L$24)*Stock*(_xlfn.NORM.INV(RAND(),stock_ave,stock_std))+(K292-L$24)*Bonds*(_xlfn.NORM.INV(RAND(),bond_ave,bond_std))+(K292-L$24)*cash*(_xlfn.NORM.INV(RAND(),cash_ave,cash_std))+(K292-L$24)))</f>
        <v/>
      </c>
      <c r="M292" s="156">
        <f>IF((L292&lt;=0),0,((L292-M$24)*Stock*(_xlfn.NORM.INV(RAND(),stock_ave,stock_std))+(L292-M$24)*Bonds*(_xlfn.NORM.INV(RAND(),bond_ave,bond_std))+(L292-M$24)*cash*(_xlfn.NORM.INV(RAND(),cash_ave,cash_std))+(L292-M$24)))</f>
        <v/>
      </c>
      <c r="N292" s="156">
        <f>IF((M292&lt;=0),0,((M292-N$24)*Stock*(_xlfn.NORM.INV(RAND(),stock_ave,stock_std))+(M292-N$24)*Bonds*(_xlfn.NORM.INV(RAND(),bond_ave,bond_std))+(M292-N$24)*cash*(_xlfn.NORM.INV(RAND(),cash_ave,cash_std))+(M292-N$24)))</f>
        <v/>
      </c>
      <c r="O292" s="156">
        <f>IF((N292&lt;=0),0,((N292-O$24)*Stock*(_xlfn.NORM.INV(RAND(),stock_ave,stock_std))+(N292-O$24)*Bonds*(_xlfn.NORM.INV(RAND(),bond_ave,bond_std))+(N292-O$24)*cash*(_xlfn.NORM.INV(RAND(),cash_ave,cash_std))+(N292-O$24)))</f>
        <v/>
      </c>
      <c r="P292" s="156">
        <f>IF((O292&lt;=0),0,((O292-P$24)*Stock*(_xlfn.NORM.INV(RAND(),stock_ave,stock_std))+(O292-P$24)*Bonds*(_xlfn.NORM.INV(RAND(),bond_ave,bond_std))+(O292-P$24)*cash*(_xlfn.NORM.INV(RAND(),cash_ave,cash_std))+(O292-P$24)))</f>
        <v/>
      </c>
      <c r="Q292" s="156">
        <f>IF((P292&lt;=0),0,((P292-Q$24)*Stock*(_xlfn.NORM.INV(RAND(),stock_ave,stock_std))+(P292-Q$24)*Bonds*(_xlfn.NORM.INV(RAND(),bond_ave,bond_std))+(P292-Q$24)*cash*(_xlfn.NORM.INV(RAND(),cash_ave,cash_std))+(P292-Q$24)))</f>
        <v/>
      </c>
      <c r="R292" s="156">
        <f>IF((Q292&lt;=0),0,((Q292-R$24)*Stock*(_xlfn.NORM.INV(RAND(),stock_ave,stock_std))+(Q292-R$24)*Bonds*(_xlfn.NORM.INV(RAND(),bond_ave,bond_std))+(Q292-R$24)*cash*(_xlfn.NORM.INV(RAND(),cash_ave,cash_std))+(Q292-R$24)))</f>
        <v/>
      </c>
      <c r="S292" s="156">
        <f>IF((R292&lt;=0),0,((R292-S$24)*Stock*(_xlfn.NORM.INV(RAND(),stock_ave,stock_std))+(R292-S$24)*Bonds*(_xlfn.NORM.INV(RAND(),bond_ave,bond_std))+(R292-S$24)*cash*(_xlfn.NORM.INV(RAND(),cash_ave,cash_std))+(R292-S$24)))</f>
        <v/>
      </c>
      <c r="T292" s="156">
        <f>IF((S292&lt;=0),0,((S292-T$24)*Stock*(_xlfn.NORM.INV(RAND(),stock_ave,stock_std))+(S292-T$24)*Bonds*(_xlfn.NORM.INV(RAND(),bond_ave,bond_std))+(S292-T$24)*cash*(_xlfn.NORM.INV(RAND(),cash_ave,cash_std))+(S292-T$24)))</f>
        <v/>
      </c>
      <c r="U292" s="156">
        <f>IF((T292&lt;=0),0,((T292-U$24)*Stock*(_xlfn.NORM.INV(RAND(),stock_ave,stock_std))+(T292-U$24)*Bonds*(_xlfn.NORM.INV(RAND(),bond_ave,bond_std))+(T292-U$24)*cash*(_xlfn.NORM.INV(RAND(),cash_ave,cash_std))+(T292-U$24)))</f>
        <v/>
      </c>
      <c r="V292" s="156">
        <f>IF((U292&lt;=0),0,((U292-V$24)*Stock*(_xlfn.NORM.INV(RAND(),stock_ave,stock_std))+(U292-V$24)*Bonds*(_xlfn.NORM.INV(RAND(),bond_ave,bond_std))+(U292-V$24)*cash*(_xlfn.NORM.INV(RAND(),cash_ave,cash_std))+(U292-V$24)))</f>
        <v/>
      </c>
      <c r="W292" s="156">
        <f>IF((V292&lt;=0),0,((V292-W$24)*Stock*(_xlfn.NORM.INV(RAND(),stock_ave,stock_std))+(V292-W$24)*Bonds*(_xlfn.NORM.INV(RAND(),bond_ave,bond_std))+(V292-W$24)*cash*(_xlfn.NORM.INV(RAND(),cash_ave,cash_std))+(V292-W$24)))</f>
        <v/>
      </c>
      <c r="X292" s="156">
        <f>IF((W292&lt;=0),0,((W292-X$24)*Stock*(_xlfn.NORM.INV(RAND(),stock_ave,stock_std))+(W292-X$24)*Bonds*(_xlfn.NORM.INV(RAND(),bond_ave,bond_std))+(W292-X$24)*cash*(_xlfn.NORM.INV(RAND(),cash_ave,cash_std))+(W292-X$24)))</f>
        <v/>
      </c>
      <c r="Y292" s="156">
        <f>IF((X292&lt;=0),0,((X292-Y$24)*Stock*(_xlfn.NORM.INV(RAND(),stock_ave,stock_std))+(X292-Y$24)*Bonds*(_xlfn.NORM.INV(RAND(),bond_ave,bond_std))+(X292-Y$24)*cash*(_xlfn.NORM.INV(RAND(),cash_ave,cash_std))+(X292-Y$24)))</f>
        <v/>
      </c>
      <c r="Z292" s="156">
        <f>IF((Y292&lt;=0),0,((Y292-Z$24)*Stock*(_xlfn.NORM.INV(RAND(),stock_ave,stock_std))+(Y292-Z$24)*Bonds*(_xlfn.NORM.INV(RAND(),bond_ave,bond_std))+(Y292-Z$24)*cash*(_xlfn.NORM.INV(RAND(),cash_ave,cash_std))+(Y292-Z$24)))</f>
        <v/>
      </c>
      <c r="AA292" s="156">
        <f>IF((Z292&lt;=0),0,((Z292-AA$24)*Stock*(_xlfn.NORM.INV(RAND(),stock_ave,stock_std))+(Z292-AA$24)*Bonds*(_xlfn.NORM.INV(RAND(),bond_ave,bond_std))+(Z292-AA$24)*cash*(_xlfn.NORM.INV(RAND(),cash_ave,cash_std))+(Z292-AA$24)))</f>
        <v/>
      </c>
      <c r="AB292" s="156">
        <f>IF((AA292&lt;=0),0,((AA292-AB$24)*Stock*(_xlfn.NORM.INV(RAND(),stock_ave,stock_std))+(AA292-AB$24)*Bonds*(_xlfn.NORM.INV(RAND(),bond_ave,bond_std))+(AA292-AB$24)*cash*(_xlfn.NORM.INV(RAND(),cash_ave,cash_std))+(AA292-AB$24)))</f>
        <v/>
      </c>
      <c r="AC292" s="156">
        <f>IF((AB292&lt;=0),0,((AB292-AC$24)*Stock*(_xlfn.NORM.INV(RAND(),stock_ave,stock_std))+(AB292-AC$24)*Bonds*(_xlfn.NORM.INV(RAND(),bond_ave,bond_std))+(AB292-AC$24)*cash*(_xlfn.NORM.INV(RAND(),cash_ave,cash_std))+(AB292-AC$24)))</f>
        <v/>
      </c>
      <c r="AD292" s="156">
        <f>IF((AC292&lt;=0),0,((AC292-AD$24)*Stock*(_xlfn.NORM.INV(RAND(),stock_ave,stock_std))+(AC292-AD$24)*Bonds*(_xlfn.NORM.INV(RAND(),bond_ave,bond_std))+(AC292-AD$24)*cash*(_xlfn.NORM.INV(RAND(),cash_ave,cash_std))+(AC292-AD$24)))</f>
        <v/>
      </c>
      <c r="AE292" s="156">
        <f>IF((AD292&lt;=0),0,((AD292-AE$24)*Stock*(_xlfn.NORM.INV(RAND(),stock_ave,stock_std))+(AD292-AE$24)*Bonds*(_xlfn.NORM.INV(RAND(),bond_ave,bond_std))+(AD292-AE$24)*cash*(_xlfn.NORM.INV(RAND(),cash_ave,cash_std))+(AD292-AE$24)))</f>
        <v/>
      </c>
      <c r="AF292" s="156">
        <f>IF((AE292&lt;=0),0,((AE292-AF$24)*Stock*(_xlfn.NORM.INV(RAND(),stock_ave,stock_std))+(AE292-AF$24)*Bonds*(_xlfn.NORM.INV(RAND(),bond_ave,bond_std))+(AE292-AF$24)*cash*(_xlfn.NORM.INV(RAND(),cash_ave,cash_std))+(AE292-AF$24)))</f>
        <v/>
      </c>
      <c r="AG292" s="156">
        <f>IF((AF292&lt;=0),0,((AF292-AG$24)*Stock*(_xlfn.NORM.INV(RAND(),stock_ave,stock_std))+(AF292-AG$24)*Bonds*(_xlfn.NORM.INV(RAND(),bond_ave,bond_std))+(AF292-AG$24)*cash*(_xlfn.NORM.INV(RAND(),cash_ave,cash_std))+(AF292-AG$24)))</f>
        <v/>
      </c>
      <c r="AH292" s="156">
        <f>IF((AG292&lt;=0),0,((AG292-AH$24)*Stock*(_xlfn.NORM.INV(RAND(),stock_ave,stock_std))+(AG292-AH$24)*Bonds*(_xlfn.NORM.INV(RAND(),bond_ave,bond_std))+(AG292-AH$24)*cash*(_xlfn.NORM.INV(RAND(),cash_ave,cash_std))+(AG292-AH$24)))</f>
        <v/>
      </c>
      <c r="AI292" s="156">
        <f>IF((AH292&lt;=0),0,((AH292-AI$24)*Stock*(_xlfn.NORM.INV(RAND(),stock_ave,stock_std))+(AH292-AI$24)*Bonds*(_xlfn.NORM.INV(RAND(),bond_ave,bond_std))+(AH292-AI$24)*cash*(_xlfn.NORM.INV(RAND(),cash_ave,cash_std))+(AH292-AI$24)))</f>
        <v/>
      </c>
      <c r="AJ292" s="156">
        <f>IF((AI292&lt;=0),0,((AI292-AJ$24)*Stock*(_xlfn.NORM.INV(RAND(),stock_ave,stock_std))+(AI292-AJ$24)*Bonds*(_xlfn.NORM.INV(RAND(),bond_ave,bond_std))+(AI292-AJ$24)*cash*(_xlfn.NORM.INV(RAND(),cash_ave,cash_std))+(AI292-AJ$24)))</f>
        <v/>
      </c>
      <c r="AK292" s="156">
        <f>IF((AJ292&lt;=0),0,((AJ292-AK$24)*Stock*(_xlfn.NORM.INV(RAND(),stock_ave,stock_std))+(AJ292-AK$24)*Bonds*(_xlfn.NORM.INV(RAND(),bond_ave,bond_std))+(AJ292-AK$24)*cash*(_xlfn.NORM.INV(RAND(),cash_ave,cash_std))+(AJ292-AK$24)))</f>
        <v/>
      </c>
      <c r="AL292" s="156">
        <f>IF((AK292&lt;=0),0,((AK292-AL$24)*Stock*(_xlfn.NORM.INV(RAND(),stock_ave,stock_std))+(AK292-AL$24)*Bonds*(_xlfn.NORM.INV(RAND(),bond_ave,bond_std))+(AK292-AL$24)*cash*(_xlfn.NORM.INV(RAND(),cash_ave,cash_std))+(AK292-AL$24)))</f>
        <v/>
      </c>
      <c r="AM292" s="156">
        <f>IF((AL292&lt;=0),0,((AL292-AM$24)*Stock*(_xlfn.NORM.INV(RAND(),stock_ave,stock_std))+(AL292-AM$24)*Bonds*(_xlfn.NORM.INV(RAND(),bond_ave,bond_std))+(AL292-AM$24)*cash*(_xlfn.NORM.INV(RAND(),cash_ave,cash_std))+(AL292-AM$24)))</f>
        <v/>
      </c>
      <c r="AN292" s="156">
        <f>IF((AM292&lt;=0),0,((AM292-AN$24)*Stock*(_xlfn.NORM.INV(RAND(),stock_ave,stock_std))+(AM292-AN$24)*Bonds*(_xlfn.NORM.INV(RAND(),bond_ave,bond_std))+(AM292-AN$24)*cash*(_xlfn.NORM.INV(RAND(),cash_ave,cash_std))+(AM292-AN$24)))</f>
        <v/>
      </c>
      <c r="AO292" s="156">
        <f>IF((AN292&lt;=0),0,((AN292-AO$24)*Stock*(_xlfn.NORM.INV(RAND(),stock_ave,stock_std))+(AN292-AO$24)*Bonds*(_xlfn.NORM.INV(RAND(),bond_ave,bond_std))+(AN292-AO$24)*cash*(_xlfn.NORM.INV(RAND(),cash_ave,cash_std))+(AN292-AO$24)))</f>
        <v/>
      </c>
      <c r="AP292" s="156">
        <f>IF((AO292&lt;=0),0,((AO292-AP$24)*Stock*(_xlfn.NORM.INV(RAND(),stock_ave,stock_std))+(AO292-AP$24)*Bonds*(_xlfn.NORM.INV(RAND(),bond_ave,bond_std))+(AO292-AP$24)*cash*(_xlfn.NORM.INV(RAND(),cash_ave,cash_std))+(AO292-AP$24)))</f>
        <v/>
      </c>
      <c r="AQ292" s="156">
        <f>IF((AP292&lt;=0),0,((AP292-AQ$24)*Stock*(_xlfn.NORM.INV(RAND(),stock_ave,stock_std))+(AP292-AQ$24)*Bonds*(_xlfn.NORM.INV(RAND(),bond_ave,bond_std))+(AP292-AQ$24)*cash*(_xlfn.NORM.INV(RAND(),cash_ave,cash_std))+(AP292-AQ$24)))</f>
        <v/>
      </c>
      <c r="AR292" s="156">
        <f>IF((AQ292&lt;=0),0,((AQ292-AR$24)*Stock*(_xlfn.NORM.INV(RAND(),stock_ave,stock_std))+(AQ292-AR$24)*Bonds*(_xlfn.NORM.INV(RAND(),bond_ave,bond_std))+(AQ292-AR$24)*cash*(_xlfn.NORM.INV(RAND(),cash_ave,cash_std))+(AQ292-AR$24)))</f>
        <v/>
      </c>
      <c r="AS292" s="156">
        <f>IF((AR292&lt;=0),0,((AR292-AS$24)*Stock*(_xlfn.NORM.INV(RAND(),stock_ave,stock_std))+(AR292-AS$24)*Bonds*(_xlfn.NORM.INV(RAND(),bond_ave,bond_std))+(AR292-AS$24)*cash*(_xlfn.NORM.INV(RAND(),cash_ave,cash_std))+(AR292-AS$24)))</f>
        <v/>
      </c>
      <c r="AT292" s="156">
        <f>IF((AS292&lt;=0),0,((AS292-AT$24)*Stock*(_xlfn.NORM.INV(RAND(),stock_ave,stock_std))+(AS292-AT$24)*Bonds*(_xlfn.NORM.INV(RAND(),bond_ave,bond_std))+(AS292-AT$24)*cash*(_xlfn.NORM.INV(RAND(),cash_ave,cash_std))+(AS292-AT$24)))</f>
        <v/>
      </c>
      <c r="AU292" s="156">
        <f>IF((AT292&lt;=0),0,((AT292-AU$24)*Stock*(_xlfn.NORM.INV(RAND(),stock_ave,stock_std))+(AT292-AU$24)*Bonds*(_xlfn.NORM.INV(RAND(),bond_ave,bond_std))+(AT292-AU$24)*cash*(_xlfn.NORM.INV(RAND(),cash_ave,cash_std))+(AT292-AU$24)))</f>
        <v/>
      </c>
      <c r="AV292" s="156">
        <f>IF((AU292&lt;=0),0,((AU292-AV$24)*Stock*(_xlfn.NORM.INV(RAND(),stock_ave,stock_std))+(AU292-AV$24)*Bonds*(_xlfn.NORM.INV(RAND(),bond_ave,bond_std))+(AU292-AV$24)*cash*(_xlfn.NORM.INV(RAND(),cash_ave,cash_std))+(AU292-AV$24)))</f>
        <v/>
      </c>
      <c r="AW292" s="156">
        <f>IF((AV292&lt;=0),0,((AV292-AW$24)*Stock*(_xlfn.NORM.INV(RAND(),stock_ave,stock_std))+(AV292-AW$24)*Bonds*(_xlfn.NORM.INV(RAND(),bond_ave,bond_std))+(AV292-AW$24)*cash*(_xlfn.NORM.INV(RAND(),cash_ave,cash_std))+(AV292-AW$24)))</f>
        <v/>
      </c>
      <c r="AX292" s="159" t="n"/>
      <c r="AY292" s="159" t="n"/>
      <c r="AZ292" s="159" t="n"/>
      <c r="BA292" s="159" t="n"/>
      <c r="BB292" s="159" t="n"/>
    </row>
    <row r="293">
      <c r="C293" s="147" t="n"/>
      <c r="D293" s="61">
        <f>+D292-IF(D$18&gt;74,(D292/D$25)*$C$10)</f>
        <v/>
      </c>
      <c r="E293" s="61">
        <f>+E292-IF(E$18&gt;74,(E292/E$25)*$C$10)</f>
        <v/>
      </c>
      <c r="F293" s="61">
        <f>+F292-IF(F$18&gt;74,(F292/F$25)*$C$10)</f>
        <v/>
      </c>
      <c r="G293" s="61">
        <f>+G292-IF(G$18&gt;74,(G292/G$25)*$C$10)</f>
        <v/>
      </c>
      <c r="H293" s="61">
        <f>+H292-IF(H$18&gt;74,(H292/H$25)*$C$10)</f>
        <v/>
      </c>
      <c r="I293" s="61">
        <f>+I292-IF(I$18&gt;74,(I292/I$25)*$C$10)</f>
        <v/>
      </c>
      <c r="J293" s="61">
        <f>+J292-IF(J$18&gt;74,(J292/J$25)*$C$10)</f>
        <v/>
      </c>
      <c r="K293" s="61">
        <f>+K292-IF(K$18&gt;74,(K292/K$25)*$C$10)</f>
        <v/>
      </c>
      <c r="L293" s="61">
        <f>+L292-IF(L$18&gt;74,(L292/L$25)*$C$10)</f>
        <v/>
      </c>
      <c r="M293" s="61">
        <f>+M292-IF(M$18&gt;74,(M292/M$25)*$C$10)</f>
        <v/>
      </c>
      <c r="N293" s="61">
        <f>+N292-IF(N$18&gt;74,(N292/N$25)*$C$10)</f>
        <v/>
      </c>
      <c r="O293" s="61">
        <f>+O292-IF(O$18&gt;74,(O292/O$25)*$C$10)</f>
        <v/>
      </c>
      <c r="P293" s="61">
        <f>+P292-IF(P$18&gt;74,(P292/P$25)*$C$10)</f>
        <v/>
      </c>
      <c r="Q293" s="61">
        <f>+Q292-IF(Q$18&gt;74,(Q292/Q$25)*$C$10)</f>
        <v/>
      </c>
      <c r="R293" s="61">
        <f>+R292-IF(R$18&gt;74,(R292/R$25)*$C$10)</f>
        <v/>
      </c>
      <c r="S293" s="61">
        <f>+S292-IF(S$18&gt;74,(S292/S$25)*$C$10)</f>
        <v/>
      </c>
      <c r="T293" s="61">
        <f>+T292-IF(T$18&gt;74,(T292/T$25)*$C$10)</f>
        <v/>
      </c>
      <c r="U293" s="61">
        <f>+U292-IF(U$18&gt;74,(U292/U$25)*$C$10)</f>
        <v/>
      </c>
      <c r="V293" s="61">
        <f>+V292-IF(V$18&gt;74,(V292/V$25)*$C$10)</f>
        <v/>
      </c>
      <c r="W293" s="61">
        <f>+W292-IF(W$18&gt;74,(W292/W$25)*$C$10)</f>
        <v/>
      </c>
      <c r="X293" s="61">
        <f>+X292-IF(X$18&gt;74,(X292/X$25)*$C$10)</f>
        <v/>
      </c>
      <c r="Y293" s="61">
        <f>+Y292-IF(Y$18&gt;74,(Y292/Y$25)*$C$10)</f>
        <v/>
      </c>
      <c r="Z293" s="61">
        <f>+Z292-IF(Z$18&gt;74,(Z292/Z$25)*$C$10)</f>
        <v/>
      </c>
      <c r="AA293" s="61">
        <f>+AA292-IF(AA$18&gt;74,(AA292/AA$25)*$C$10)</f>
        <v/>
      </c>
      <c r="AB293" s="61">
        <f>+AB292-IF(AB$18&gt;74,(AB292/AB$25)*$C$10)</f>
        <v/>
      </c>
      <c r="AC293" s="61">
        <f>+AC292-IF(AC$18&gt;74,(AC292/AC$25)*$C$10)</f>
        <v/>
      </c>
      <c r="AD293" s="61">
        <f>+AD292-IF(AD$18&gt;74,(AD292/AD$25)*$C$10)</f>
        <v/>
      </c>
      <c r="AE293" s="61">
        <f>+AE292-IF(AE$18&gt;74,(AE292/AE$25)*$C$10)</f>
        <v/>
      </c>
      <c r="AF293" s="61">
        <f>+AF292-IF(AF$18&gt;74,(AF292/AF$25)*$C$10)</f>
        <v/>
      </c>
      <c r="AG293" s="61">
        <f>+AG292-IF(AG$18&gt;74,(AG292/AG$25)*$C$10)</f>
        <v/>
      </c>
      <c r="AH293" s="61">
        <f>+AH292-IF(AH$18&gt;74,(AH292/AH$25)*$C$10)</f>
        <v/>
      </c>
      <c r="AI293" s="61">
        <f>+AI292-IF(AI$18&gt;74,(AI292/AI$25)*$C$10)</f>
        <v/>
      </c>
      <c r="AJ293" s="61">
        <f>+AJ292-IF(AJ$18&gt;74,(AJ292/AJ$25)*$C$10)</f>
        <v/>
      </c>
      <c r="AK293" s="61">
        <f>+AK292-IF(AK$18&gt;74,(AK292/AK$25)*$C$10)</f>
        <v/>
      </c>
      <c r="AL293" s="61">
        <f>+AL292-IF(AL$18&gt;74,(AL292/AL$25)*$C$10)</f>
        <v/>
      </c>
      <c r="AM293" s="61">
        <f>+AM292-IF(AM$18&gt;74,(AM292/AM$25)*$C$10)</f>
        <v/>
      </c>
      <c r="AN293" s="61">
        <f>+AN292-IF(AN$18&gt;74,(AN292/AN$25)*$C$10)</f>
        <v/>
      </c>
      <c r="AO293" s="61">
        <f>+AO292-IF(AO$18&gt;74,(AO292/AO$25)*$C$10)</f>
        <v/>
      </c>
      <c r="AP293" s="61">
        <f>+AP292-IF(AP$18&gt;74,(AP292/AP$25)*$C$10)</f>
        <v/>
      </c>
      <c r="AQ293" s="61">
        <f>+AQ292-IF(AQ$18&gt;74,(AQ292/AQ$25)*$C$10)</f>
        <v/>
      </c>
      <c r="AR293" s="61">
        <f>+AR292-IF(AR$18&gt;74,(AR292/AR$25)*$C$10)</f>
        <v/>
      </c>
      <c r="AS293" s="61">
        <f>+AS292-IF(AS$18&gt;74,(AS292/AS$25)*$C$10)</f>
        <v/>
      </c>
      <c r="AT293" s="61">
        <f>+AT292-IF(AT$18&gt;74,(AT292/AT$25)*$C$10)</f>
        <v/>
      </c>
      <c r="AU293" s="61">
        <f>+AU292-IF(AU$18&gt;74,(AU292/AU$25)*$C$10)</f>
        <v/>
      </c>
      <c r="AV293" s="61">
        <f>+AV292-IF(AV$18&gt;74,(AV292/AV$25)*$C$10)</f>
        <v/>
      </c>
      <c r="AW293" s="61">
        <f>+AW292-IF(AW$18&gt;74,(AW292/AW$25)*$C$10)</f>
        <v/>
      </c>
      <c r="AX293" s="35">
        <f>IF(AW293&gt;0,1,0)</f>
        <v/>
      </c>
      <c r="AY293" s="35">
        <f>IF(AL293&gt;0,1,0)</f>
        <v/>
      </c>
      <c r="AZ293" s="35">
        <f>IF(AG293&gt;0,1,0)</f>
        <v/>
      </c>
      <c r="BA293" s="35">
        <f>IF(AB293&gt;0,1,0)</f>
        <v/>
      </c>
      <c r="BB293" s="35">
        <f>IF(W293&gt;0,1,0)</f>
        <v/>
      </c>
    </row>
    <row r="294">
      <c r="B294" s="154" t="inlineStr">
        <is>
          <t>trial 134</t>
        </is>
      </c>
      <c r="C294" s="155">
        <f>+start-$C$24</f>
        <v/>
      </c>
      <c r="D294" s="156">
        <f>IF((C294&lt;=0),0,((C294-D$24)*Stock*(_xlfn.NORM.INV(RAND(),stock_ave,stock_std))+(C294-D$24)*Bonds*(_xlfn.NORM.INV(RAND(),bond_ave,bond_std))+(C294-D$24)*cash*(_xlfn.NORM.INV(RAND(),cash_ave,cash_std))+(C294-D$24)))</f>
        <v/>
      </c>
      <c r="E294" s="156">
        <f>IF((D294&lt;=0),0,((D294-E$24)*Stock*(_xlfn.NORM.INV(RAND(),stock_ave,stock_std))+(D294-E$24)*Bonds*(_xlfn.NORM.INV(RAND(),bond_ave,bond_std))+(D294-E$24)*cash*(_xlfn.NORM.INV(RAND(),cash_ave,cash_std))+(D294-E$24)))</f>
        <v/>
      </c>
      <c r="F294" s="156">
        <f>IF((E294&lt;=0),0,((E294-F$24)*Stock*(_xlfn.NORM.INV(RAND(),stock_ave,stock_std))+(E294-F$24)*Bonds*(_xlfn.NORM.INV(RAND(),bond_ave,bond_std))+(E294-F$24)*cash*(_xlfn.NORM.INV(RAND(),cash_ave,cash_std))+(E294-F$24)))</f>
        <v/>
      </c>
      <c r="G294" s="156">
        <f>IF((F294&lt;=0),0,((F294-G$24)*Stock*(_xlfn.NORM.INV(RAND(),stock_ave,stock_std))+(F294-G$24)*Bonds*(_xlfn.NORM.INV(RAND(),bond_ave,bond_std))+(F294-G$24)*cash*(_xlfn.NORM.INV(RAND(),cash_ave,cash_std))+(F294-G$24)))</f>
        <v/>
      </c>
      <c r="H294" s="156">
        <f>IF((G294&lt;=0),0,((G294-H$24)*Stock*(_xlfn.NORM.INV(RAND(),stock_ave,stock_std))+(G294-H$24)*Bonds*(_xlfn.NORM.INV(RAND(),bond_ave,bond_std))+(G294-H$24)*cash*(_xlfn.NORM.INV(RAND(),cash_ave,cash_std))+(G294-H$24)))</f>
        <v/>
      </c>
      <c r="I294" s="156">
        <f>IF((H294&lt;=0),0,((H294-I$24)*Stock*(_xlfn.NORM.INV(RAND(),stock_ave,stock_std))+(H294-I$24)*Bonds*(_xlfn.NORM.INV(RAND(),bond_ave,bond_std))+(H294-I$24)*cash*(_xlfn.NORM.INV(RAND(),cash_ave,cash_std))+(H294-I$24)))</f>
        <v/>
      </c>
      <c r="J294" s="156">
        <f>IF((I294&lt;=0),0,((I294-J$24)*Stock*(_xlfn.NORM.INV(RAND(),stock_ave,stock_std))+(I294-J$24)*Bonds*(_xlfn.NORM.INV(RAND(),bond_ave,bond_std))+(I294-J$24)*cash*(_xlfn.NORM.INV(RAND(),cash_ave,cash_std))+(I294-J$24)))</f>
        <v/>
      </c>
      <c r="K294" s="156">
        <f>IF((J294&lt;=0),0,((J294-K$24)*Stock*(_xlfn.NORM.INV(RAND(),stock_ave,stock_std))+(J294-K$24)*Bonds*(_xlfn.NORM.INV(RAND(),bond_ave,bond_std))+(J294-K$24)*cash*(_xlfn.NORM.INV(RAND(),cash_ave,cash_std))+(J294-K$24)))</f>
        <v/>
      </c>
      <c r="L294" s="156">
        <f>IF((K294&lt;=0),0,((K294-L$24)*Stock*(_xlfn.NORM.INV(RAND(),stock_ave,stock_std))+(K294-L$24)*Bonds*(_xlfn.NORM.INV(RAND(),bond_ave,bond_std))+(K294-L$24)*cash*(_xlfn.NORM.INV(RAND(),cash_ave,cash_std))+(K294-L$24)))</f>
        <v/>
      </c>
      <c r="M294" s="156">
        <f>IF((L294&lt;=0),0,((L294-M$24)*Stock*(_xlfn.NORM.INV(RAND(),stock_ave,stock_std))+(L294-M$24)*Bonds*(_xlfn.NORM.INV(RAND(),bond_ave,bond_std))+(L294-M$24)*cash*(_xlfn.NORM.INV(RAND(),cash_ave,cash_std))+(L294-M$24)))</f>
        <v/>
      </c>
      <c r="N294" s="156">
        <f>IF((M294&lt;=0),0,((M294-N$24)*Stock*(_xlfn.NORM.INV(RAND(),stock_ave,stock_std))+(M294-N$24)*Bonds*(_xlfn.NORM.INV(RAND(),bond_ave,bond_std))+(M294-N$24)*cash*(_xlfn.NORM.INV(RAND(),cash_ave,cash_std))+(M294-N$24)))</f>
        <v/>
      </c>
      <c r="O294" s="156">
        <f>IF((N294&lt;=0),0,((N294-O$24)*Stock*(_xlfn.NORM.INV(RAND(),stock_ave,stock_std))+(N294-O$24)*Bonds*(_xlfn.NORM.INV(RAND(),bond_ave,bond_std))+(N294-O$24)*cash*(_xlfn.NORM.INV(RAND(),cash_ave,cash_std))+(N294-O$24)))</f>
        <v/>
      </c>
      <c r="P294" s="156">
        <f>IF((O294&lt;=0),0,((O294-P$24)*Stock*(_xlfn.NORM.INV(RAND(),stock_ave,stock_std))+(O294-P$24)*Bonds*(_xlfn.NORM.INV(RAND(),bond_ave,bond_std))+(O294-P$24)*cash*(_xlfn.NORM.INV(RAND(),cash_ave,cash_std))+(O294-P$24)))</f>
        <v/>
      </c>
      <c r="Q294" s="156">
        <f>IF((P294&lt;=0),0,((P294-Q$24)*Stock*(_xlfn.NORM.INV(RAND(),stock_ave,stock_std))+(P294-Q$24)*Bonds*(_xlfn.NORM.INV(RAND(),bond_ave,bond_std))+(P294-Q$24)*cash*(_xlfn.NORM.INV(RAND(),cash_ave,cash_std))+(P294-Q$24)))</f>
        <v/>
      </c>
      <c r="R294" s="156">
        <f>IF((Q294&lt;=0),0,((Q294-R$24)*Stock*(_xlfn.NORM.INV(RAND(),stock_ave,stock_std))+(Q294-R$24)*Bonds*(_xlfn.NORM.INV(RAND(),bond_ave,bond_std))+(Q294-R$24)*cash*(_xlfn.NORM.INV(RAND(),cash_ave,cash_std))+(Q294-R$24)))</f>
        <v/>
      </c>
      <c r="S294" s="156">
        <f>IF((R294&lt;=0),0,((R294-S$24)*Stock*(_xlfn.NORM.INV(RAND(),stock_ave,stock_std))+(R294-S$24)*Bonds*(_xlfn.NORM.INV(RAND(),bond_ave,bond_std))+(R294-S$24)*cash*(_xlfn.NORM.INV(RAND(),cash_ave,cash_std))+(R294-S$24)))</f>
        <v/>
      </c>
      <c r="T294" s="156">
        <f>IF((S294&lt;=0),0,((S294-T$24)*Stock*(_xlfn.NORM.INV(RAND(),stock_ave,stock_std))+(S294-T$24)*Bonds*(_xlfn.NORM.INV(RAND(),bond_ave,bond_std))+(S294-T$24)*cash*(_xlfn.NORM.INV(RAND(),cash_ave,cash_std))+(S294-T$24)))</f>
        <v/>
      </c>
      <c r="U294" s="156">
        <f>IF((T294&lt;=0),0,((T294-U$24)*Stock*(_xlfn.NORM.INV(RAND(),stock_ave,stock_std))+(T294-U$24)*Bonds*(_xlfn.NORM.INV(RAND(),bond_ave,bond_std))+(T294-U$24)*cash*(_xlfn.NORM.INV(RAND(),cash_ave,cash_std))+(T294-U$24)))</f>
        <v/>
      </c>
      <c r="V294" s="156">
        <f>IF((U294&lt;=0),0,((U294-V$24)*Stock*(_xlfn.NORM.INV(RAND(),stock_ave,stock_std))+(U294-V$24)*Bonds*(_xlfn.NORM.INV(RAND(),bond_ave,bond_std))+(U294-V$24)*cash*(_xlfn.NORM.INV(RAND(),cash_ave,cash_std))+(U294-V$24)))</f>
        <v/>
      </c>
      <c r="W294" s="156">
        <f>IF((V294&lt;=0),0,((V294-W$24)*Stock*(_xlfn.NORM.INV(RAND(),stock_ave,stock_std))+(V294-W$24)*Bonds*(_xlfn.NORM.INV(RAND(),bond_ave,bond_std))+(V294-W$24)*cash*(_xlfn.NORM.INV(RAND(),cash_ave,cash_std))+(V294-W$24)))</f>
        <v/>
      </c>
      <c r="X294" s="156">
        <f>IF((W294&lt;=0),0,((W294-X$24)*Stock*(_xlfn.NORM.INV(RAND(),stock_ave,stock_std))+(W294-X$24)*Bonds*(_xlfn.NORM.INV(RAND(),bond_ave,bond_std))+(W294-X$24)*cash*(_xlfn.NORM.INV(RAND(),cash_ave,cash_std))+(W294-X$24)))</f>
        <v/>
      </c>
      <c r="Y294" s="156">
        <f>IF((X294&lt;=0),0,((X294-Y$24)*Stock*(_xlfn.NORM.INV(RAND(),stock_ave,stock_std))+(X294-Y$24)*Bonds*(_xlfn.NORM.INV(RAND(),bond_ave,bond_std))+(X294-Y$24)*cash*(_xlfn.NORM.INV(RAND(),cash_ave,cash_std))+(X294-Y$24)))</f>
        <v/>
      </c>
      <c r="Z294" s="156">
        <f>IF((Y294&lt;=0),0,((Y294-Z$24)*Stock*(_xlfn.NORM.INV(RAND(),stock_ave,stock_std))+(Y294-Z$24)*Bonds*(_xlfn.NORM.INV(RAND(),bond_ave,bond_std))+(Y294-Z$24)*cash*(_xlfn.NORM.INV(RAND(),cash_ave,cash_std))+(Y294-Z$24)))</f>
        <v/>
      </c>
      <c r="AA294" s="156">
        <f>IF((Z294&lt;=0),0,((Z294-AA$24)*Stock*(_xlfn.NORM.INV(RAND(),stock_ave,stock_std))+(Z294-AA$24)*Bonds*(_xlfn.NORM.INV(RAND(),bond_ave,bond_std))+(Z294-AA$24)*cash*(_xlfn.NORM.INV(RAND(),cash_ave,cash_std))+(Z294-AA$24)))</f>
        <v/>
      </c>
      <c r="AB294" s="156">
        <f>IF((AA294&lt;=0),0,((AA294-AB$24)*Stock*(_xlfn.NORM.INV(RAND(),stock_ave,stock_std))+(AA294-AB$24)*Bonds*(_xlfn.NORM.INV(RAND(),bond_ave,bond_std))+(AA294-AB$24)*cash*(_xlfn.NORM.INV(RAND(),cash_ave,cash_std))+(AA294-AB$24)))</f>
        <v/>
      </c>
      <c r="AC294" s="156">
        <f>IF((AB294&lt;=0),0,((AB294-AC$24)*Stock*(_xlfn.NORM.INV(RAND(),stock_ave,stock_std))+(AB294-AC$24)*Bonds*(_xlfn.NORM.INV(RAND(),bond_ave,bond_std))+(AB294-AC$24)*cash*(_xlfn.NORM.INV(RAND(),cash_ave,cash_std))+(AB294-AC$24)))</f>
        <v/>
      </c>
      <c r="AD294" s="156">
        <f>IF((AC294&lt;=0),0,((AC294-AD$24)*Stock*(_xlfn.NORM.INV(RAND(),stock_ave,stock_std))+(AC294-AD$24)*Bonds*(_xlfn.NORM.INV(RAND(),bond_ave,bond_std))+(AC294-AD$24)*cash*(_xlfn.NORM.INV(RAND(),cash_ave,cash_std))+(AC294-AD$24)))</f>
        <v/>
      </c>
      <c r="AE294" s="156">
        <f>IF((AD294&lt;=0),0,((AD294-AE$24)*Stock*(_xlfn.NORM.INV(RAND(),stock_ave,stock_std))+(AD294-AE$24)*Bonds*(_xlfn.NORM.INV(RAND(),bond_ave,bond_std))+(AD294-AE$24)*cash*(_xlfn.NORM.INV(RAND(),cash_ave,cash_std))+(AD294-AE$24)))</f>
        <v/>
      </c>
      <c r="AF294" s="156">
        <f>IF((AE294&lt;=0),0,((AE294-AF$24)*Stock*(_xlfn.NORM.INV(RAND(),stock_ave,stock_std))+(AE294-AF$24)*Bonds*(_xlfn.NORM.INV(RAND(),bond_ave,bond_std))+(AE294-AF$24)*cash*(_xlfn.NORM.INV(RAND(),cash_ave,cash_std))+(AE294-AF$24)))</f>
        <v/>
      </c>
      <c r="AG294" s="156">
        <f>IF((AF294&lt;=0),0,((AF294-AG$24)*Stock*(_xlfn.NORM.INV(RAND(),stock_ave,stock_std))+(AF294-AG$24)*Bonds*(_xlfn.NORM.INV(RAND(),bond_ave,bond_std))+(AF294-AG$24)*cash*(_xlfn.NORM.INV(RAND(),cash_ave,cash_std))+(AF294-AG$24)))</f>
        <v/>
      </c>
      <c r="AH294" s="156">
        <f>IF((AG294&lt;=0),0,((AG294-AH$24)*Stock*(_xlfn.NORM.INV(RAND(),stock_ave,stock_std))+(AG294-AH$24)*Bonds*(_xlfn.NORM.INV(RAND(),bond_ave,bond_std))+(AG294-AH$24)*cash*(_xlfn.NORM.INV(RAND(),cash_ave,cash_std))+(AG294-AH$24)))</f>
        <v/>
      </c>
      <c r="AI294" s="156">
        <f>IF((AH294&lt;=0),0,((AH294-AI$24)*Stock*(_xlfn.NORM.INV(RAND(),stock_ave,stock_std))+(AH294-AI$24)*Bonds*(_xlfn.NORM.INV(RAND(),bond_ave,bond_std))+(AH294-AI$24)*cash*(_xlfn.NORM.INV(RAND(),cash_ave,cash_std))+(AH294-AI$24)))</f>
        <v/>
      </c>
      <c r="AJ294" s="156">
        <f>IF((AI294&lt;=0),0,((AI294-AJ$24)*Stock*(_xlfn.NORM.INV(RAND(),stock_ave,stock_std))+(AI294-AJ$24)*Bonds*(_xlfn.NORM.INV(RAND(),bond_ave,bond_std))+(AI294-AJ$24)*cash*(_xlfn.NORM.INV(RAND(),cash_ave,cash_std))+(AI294-AJ$24)))</f>
        <v/>
      </c>
      <c r="AK294" s="156">
        <f>IF((AJ294&lt;=0),0,((AJ294-AK$24)*Stock*(_xlfn.NORM.INV(RAND(),stock_ave,stock_std))+(AJ294-AK$24)*Bonds*(_xlfn.NORM.INV(RAND(),bond_ave,bond_std))+(AJ294-AK$24)*cash*(_xlfn.NORM.INV(RAND(),cash_ave,cash_std))+(AJ294-AK$24)))</f>
        <v/>
      </c>
      <c r="AL294" s="156">
        <f>IF((AK294&lt;=0),0,((AK294-AL$24)*Stock*(_xlfn.NORM.INV(RAND(),stock_ave,stock_std))+(AK294-AL$24)*Bonds*(_xlfn.NORM.INV(RAND(),bond_ave,bond_std))+(AK294-AL$24)*cash*(_xlfn.NORM.INV(RAND(),cash_ave,cash_std))+(AK294-AL$24)))</f>
        <v/>
      </c>
      <c r="AM294" s="156">
        <f>IF((AL294&lt;=0),0,((AL294-AM$24)*Stock*(_xlfn.NORM.INV(RAND(),stock_ave,stock_std))+(AL294-AM$24)*Bonds*(_xlfn.NORM.INV(RAND(),bond_ave,bond_std))+(AL294-AM$24)*cash*(_xlfn.NORM.INV(RAND(),cash_ave,cash_std))+(AL294-AM$24)))</f>
        <v/>
      </c>
      <c r="AN294" s="156">
        <f>IF((AM294&lt;=0),0,((AM294-AN$24)*Stock*(_xlfn.NORM.INV(RAND(),stock_ave,stock_std))+(AM294-AN$24)*Bonds*(_xlfn.NORM.INV(RAND(),bond_ave,bond_std))+(AM294-AN$24)*cash*(_xlfn.NORM.INV(RAND(),cash_ave,cash_std))+(AM294-AN$24)))</f>
        <v/>
      </c>
      <c r="AO294" s="156">
        <f>IF((AN294&lt;=0),0,((AN294-AO$24)*Stock*(_xlfn.NORM.INV(RAND(),stock_ave,stock_std))+(AN294-AO$24)*Bonds*(_xlfn.NORM.INV(RAND(),bond_ave,bond_std))+(AN294-AO$24)*cash*(_xlfn.NORM.INV(RAND(),cash_ave,cash_std))+(AN294-AO$24)))</f>
        <v/>
      </c>
      <c r="AP294" s="156">
        <f>IF((AO294&lt;=0),0,((AO294-AP$24)*Stock*(_xlfn.NORM.INV(RAND(),stock_ave,stock_std))+(AO294-AP$24)*Bonds*(_xlfn.NORM.INV(RAND(),bond_ave,bond_std))+(AO294-AP$24)*cash*(_xlfn.NORM.INV(RAND(),cash_ave,cash_std))+(AO294-AP$24)))</f>
        <v/>
      </c>
      <c r="AQ294" s="156">
        <f>IF((AP294&lt;=0),0,((AP294-AQ$24)*Stock*(_xlfn.NORM.INV(RAND(),stock_ave,stock_std))+(AP294-AQ$24)*Bonds*(_xlfn.NORM.INV(RAND(),bond_ave,bond_std))+(AP294-AQ$24)*cash*(_xlfn.NORM.INV(RAND(),cash_ave,cash_std))+(AP294-AQ$24)))</f>
        <v/>
      </c>
      <c r="AR294" s="156">
        <f>IF((AQ294&lt;=0),0,((AQ294-AR$24)*Stock*(_xlfn.NORM.INV(RAND(),stock_ave,stock_std))+(AQ294-AR$24)*Bonds*(_xlfn.NORM.INV(RAND(),bond_ave,bond_std))+(AQ294-AR$24)*cash*(_xlfn.NORM.INV(RAND(),cash_ave,cash_std))+(AQ294-AR$24)))</f>
        <v/>
      </c>
      <c r="AS294" s="156">
        <f>IF((AR294&lt;=0),0,((AR294-AS$24)*Stock*(_xlfn.NORM.INV(RAND(),stock_ave,stock_std))+(AR294-AS$24)*Bonds*(_xlfn.NORM.INV(RAND(),bond_ave,bond_std))+(AR294-AS$24)*cash*(_xlfn.NORM.INV(RAND(),cash_ave,cash_std))+(AR294-AS$24)))</f>
        <v/>
      </c>
      <c r="AT294" s="156">
        <f>IF((AS294&lt;=0),0,((AS294-AT$24)*Stock*(_xlfn.NORM.INV(RAND(),stock_ave,stock_std))+(AS294-AT$24)*Bonds*(_xlfn.NORM.INV(RAND(),bond_ave,bond_std))+(AS294-AT$24)*cash*(_xlfn.NORM.INV(RAND(),cash_ave,cash_std))+(AS294-AT$24)))</f>
        <v/>
      </c>
      <c r="AU294" s="156">
        <f>IF((AT294&lt;=0),0,((AT294-AU$24)*Stock*(_xlfn.NORM.INV(RAND(),stock_ave,stock_std))+(AT294-AU$24)*Bonds*(_xlfn.NORM.INV(RAND(),bond_ave,bond_std))+(AT294-AU$24)*cash*(_xlfn.NORM.INV(RAND(),cash_ave,cash_std))+(AT294-AU$24)))</f>
        <v/>
      </c>
      <c r="AV294" s="156">
        <f>IF((AU294&lt;=0),0,((AU294-AV$24)*Stock*(_xlfn.NORM.INV(RAND(),stock_ave,stock_std))+(AU294-AV$24)*Bonds*(_xlfn.NORM.INV(RAND(),bond_ave,bond_std))+(AU294-AV$24)*cash*(_xlfn.NORM.INV(RAND(),cash_ave,cash_std))+(AU294-AV$24)))</f>
        <v/>
      </c>
      <c r="AW294" s="156">
        <f>IF((AV294&lt;=0),0,((AV294-AW$24)*Stock*(_xlfn.NORM.INV(RAND(),stock_ave,stock_std))+(AV294-AW$24)*Bonds*(_xlfn.NORM.INV(RAND(),bond_ave,bond_std))+(AV294-AW$24)*cash*(_xlfn.NORM.INV(RAND(),cash_ave,cash_std))+(AV294-AW$24)))</f>
        <v/>
      </c>
      <c r="AX294" s="159" t="n"/>
      <c r="AY294" s="159" t="n"/>
      <c r="AZ294" s="159" t="n"/>
      <c r="BA294" s="159" t="n"/>
      <c r="BB294" s="159" t="n"/>
    </row>
    <row r="295">
      <c r="C295" s="147" t="n"/>
      <c r="D295" s="61">
        <f>+D294-IF(D$18&gt;74,(D294/D$25)*$C$10)</f>
        <v/>
      </c>
      <c r="E295" s="61">
        <f>+E294-IF(E$18&gt;74,(E294/E$25)*$C$10)</f>
        <v/>
      </c>
      <c r="F295" s="61">
        <f>+F294-IF(F$18&gt;74,(F294/F$25)*$C$10)</f>
        <v/>
      </c>
      <c r="G295" s="61">
        <f>+G294-IF(G$18&gt;74,(G294/G$25)*$C$10)</f>
        <v/>
      </c>
      <c r="H295" s="61">
        <f>+H294-IF(H$18&gt;74,(H294/H$25)*$C$10)</f>
        <v/>
      </c>
      <c r="I295" s="61">
        <f>+I294-IF(I$18&gt;74,(I294/I$25)*$C$10)</f>
        <v/>
      </c>
      <c r="J295" s="61">
        <f>+J294-IF(J$18&gt;74,(J294/J$25)*$C$10)</f>
        <v/>
      </c>
      <c r="K295" s="61">
        <f>+K294-IF(K$18&gt;74,(K294/K$25)*$C$10)</f>
        <v/>
      </c>
      <c r="L295" s="61">
        <f>+L294-IF(L$18&gt;74,(L294/L$25)*$C$10)</f>
        <v/>
      </c>
      <c r="M295" s="61">
        <f>+M294-IF(M$18&gt;74,(M294/M$25)*$C$10)</f>
        <v/>
      </c>
      <c r="N295" s="61">
        <f>+N294-IF(N$18&gt;74,(N294/N$25)*$C$10)</f>
        <v/>
      </c>
      <c r="O295" s="61">
        <f>+O294-IF(O$18&gt;74,(O294/O$25)*$C$10)</f>
        <v/>
      </c>
      <c r="P295" s="61">
        <f>+P294-IF(P$18&gt;74,(P294/P$25)*$C$10)</f>
        <v/>
      </c>
      <c r="Q295" s="61">
        <f>+Q294-IF(Q$18&gt;74,(Q294/Q$25)*$C$10)</f>
        <v/>
      </c>
      <c r="R295" s="61">
        <f>+R294-IF(R$18&gt;74,(R294/R$25)*$C$10)</f>
        <v/>
      </c>
      <c r="S295" s="61">
        <f>+S294-IF(S$18&gt;74,(S294/S$25)*$C$10)</f>
        <v/>
      </c>
      <c r="T295" s="61">
        <f>+T294-IF(T$18&gt;74,(T294/T$25)*$C$10)</f>
        <v/>
      </c>
      <c r="U295" s="61">
        <f>+U294-IF(U$18&gt;74,(U294/U$25)*$C$10)</f>
        <v/>
      </c>
      <c r="V295" s="61">
        <f>+V294-IF(V$18&gt;74,(V294/V$25)*$C$10)</f>
        <v/>
      </c>
      <c r="W295" s="61">
        <f>+W294-IF(W$18&gt;74,(W294/W$25)*$C$10)</f>
        <v/>
      </c>
      <c r="X295" s="61">
        <f>+X294-IF(X$18&gt;74,(X294/X$25)*$C$10)</f>
        <v/>
      </c>
      <c r="Y295" s="61">
        <f>+Y294-IF(Y$18&gt;74,(Y294/Y$25)*$C$10)</f>
        <v/>
      </c>
      <c r="Z295" s="61">
        <f>+Z294-IF(Z$18&gt;74,(Z294/Z$25)*$C$10)</f>
        <v/>
      </c>
      <c r="AA295" s="61">
        <f>+AA294-IF(AA$18&gt;74,(AA294/AA$25)*$C$10)</f>
        <v/>
      </c>
      <c r="AB295" s="61">
        <f>+AB294-IF(AB$18&gt;74,(AB294/AB$25)*$C$10)</f>
        <v/>
      </c>
      <c r="AC295" s="61">
        <f>+AC294-IF(AC$18&gt;74,(AC294/AC$25)*$C$10)</f>
        <v/>
      </c>
      <c r="AD295" s="61">
        <f>+AD294-IF(AD$18&gt;74,(AD294/AD$25)*$C$10)</f>
        <v/>
      </c>
      <c r="AE295" s="61">
        <f>+AE294-IF(AE$18&gt;74,(AE294/AE$25)*$C$10)</f>
        <v/>
      </c>
      <c r="AF295" s="61">
        <f>+AF294-IF(AF$18&gt;74,(AF294/AF$25)*$C$10)</f>
        <v/>
      </c>
      <c r="AG295" s="61">
        <f>+AG294-IF(AG$18&gt;74,(AG294/AG$25)*$C$10)</f>
        <v/>
      </c>
      <c r="AH295" s="61">
        <f>+AH294-IF(AH$18&gt;74,(AH294/AH$25)*$C$10)</f>
        <v/>
      </c>
      <c r="AI295" s="61">
        <f>+AI294-IF(AI$18&gt;74,(AI294/AI$25)*$C$10)</f>
        <v/>
      </c>
      <c r="AJ295" s="61">
        <f>+AJ294-IF(AJ$18&gt;74,(AJ294/AJ$25)*$C$10)</f>
        <v/>
      </c>
      <c r="AK295" s="61">
        <f>+AK294-IF(AK$18&gt;74,(AK294/AK$25)*$C$10)</f>
        <v/>
      </c>
      <c r="AL295" s="61">
        <f>+AL294-IF(AL$18&gt;74,(AL294/AL$25)*$C$10)</f>
        <v/>
      </c>
      <c r="AM295" s="61">
        <f>+AM294-IF(AM$18&gt;74,(AM294/AM$25)*$C$10)</f>
        <v/>
      </c>
      <c r="AN295" s="61">
        <f>+AN294-IF(AN$18&gt;74,(AN294/AN$25)*$C$10)</f>
        <v/>
      </c>
      <c r="AO295" s="61">
        <f>+AO294-IF(AO$18&gt;74,(AO294/AO$25)*$C$10)</f>
        <v/>
      </c>
      <c r="AP295" s="61">
        <f>+AP294-IF(AP$18&gt;74,(AP294/AP$25)*$C$10)</f>
        <v/>
      </c>
      <c r="AQ295" s="61">
        <f>+AQ294-IF(AQ$18&gt;74,(AQ294/AQ$25)*$C$10)</f>
        <v/>
      </c>
      <c r="AR295" s="61">
        <f>+AR294-IF(AR$18&gt;74,(AR294/AR$25)*$C$10)</f>
        <v/>
      </c>
      <c r="AS295" s="61">
        <f>+AS294-IF(AS$18&gt;74,(AS294/AS$25)*$C$10)</f>
        <v/>
      </c>
      <c r="AT295" s="61">
        <f>+AT294-IF(AT$18&gt;74,(AT294/AT$25)*$C$10)</f>
        <v/>
      </c>
      <c r="AU295" s="61">
        <f>+AU294-IF(AU$18&gt;74,(AU294/AU$25)*$C$10)</f>
        <v/>
      </c>
      <c r="AV295" s="61">
        <f>+AV294-IF(AV$18&gt;74,(AV294/AV$25)*$C$10)</f>
        <v/>
      </c>
      <c r="AW295" s="61">
        <f>+AW294-IF(AW$18&gt;74,(AW294/AW$25)*$C$10)</f>
        <v/>
      </c>
      <c r="AX295" s="35">
        <f>IF(AW295&gt;0,1,0)</f>
        <v/>
      </c>
      <c r="AY295" s="35">
        <f>IF(AL295&gt;0,1,0)</f>
        <v/>
      </c>
      <c r="AZ295" s="35">
        <f>IF(AG295&gt;0,1,0)</f>
        <v/>
      </c>
      <c r="BA295" s="35">
        <f>IF(AB295&gt;0,1,0)</f>
        <v/>
      </c>
      <c r="BB295" s="35">
        <f>IF(W295&gt;0,1,0)</f>
        <v/>
      </c>
    </row>
    <row r="296">
      <c r="B296" s="154" t="inlineStr">
        <is>
          <t>trial 135</t>
        </is>
      </c>
      <c r="C296" s="155">
        <f>+start-$C$24</f>
        <v/>
      </c>
      <c r="D296" s="156">
        <f>IF((C296&lt;=0),0,((C296-D$24)*Stock*(_xlfn.NORM.INV(RAND(),stock_ave,stock_std))+(C296-D$24)*Bonds*(_xlfn.NORM.INV(RAND(),bond_ave,bond_std))+(C296-D$24)*cash*(_xlfn.NORM.INV(RAND(),cash_ave,cash_std))+(C296-D$24)))</f>
        <v/>
      </c>
      <c r="E296" s="156">
        <f>IF((D296&lt;=0),0,((D296-E$24)*Stock*(_xlfn.NORM.INV(RAND(),stock_ave,stock_std))+(D296-E$24)*Bonds*(_xlfn.NORM.INV(RAND(),bond_ave,bond_std))+(D296-E$24)*cash*(_xlfn.NORM.INV(RAND(),cash_ave,cash_std))+(D296-E$24)))</f>
        <v/>
      </c>
      <c r="F296" s="156">
        <f>IF((E296&lt;=0),0,((E296-F$24)*Stock*(_xlfn.NORM.INV(RAND(),stock_ave,stock_std))+(E296-F$24)*Bonds*(_xlfn.NORM.INV(RAND(),bond_ave,bond_std))+(E296-F$24)*cash*(_xlfn.NORM.INV(RAND(),cash_ave,cash_std))+(E296-F$24)))</f>
        <v/>
      </c>
      <c r="G296" s="156">
        <f>IF((F296&lt;=0),0,((F296-G$24)*Stock*(_xlfn.NORM.INV(RAND(),stock_ave,stock_std))+(F296-G$24)*Bonds*(_xlfn.NORM.INV(RAND(),bond_ave,bond_std))+(F296-G$24)*cash*(_xlfn.NORM.INV(RAND(),cash_ave,cash_std))+(F296-G$24)))</f>
        <v/>
      </c>
      <c r="H296" s="156">
        <f>IF((G296&lt;=0),0,((G296-H$24)*Stock*(_xlfn.NORM.INV(RAND(),stock_ave,stock_std))+(G296-H$24)*Bonds*(_xlfn.NORM.INV(RAND(),bond_ave,bond_std))+(G296-H$24)*cash*(_xlfn.NORM.INV(RAND(),cash_ave,cash_std))+(G296-H$24)))</f>
        <v/>
      </c>
      <c r="I296" s="156">
        <f>IF((H296&lt;=0),0,((H296-I$24)*Stock*(_xlfn.NORM.INV(RAND(),stock_ave,stock_std))+(H296-I$24)*Bonds*(_xlfn.NORM.INV(RAND(),bond_ave,bond_std))+(H296-I$24)*cash*(_xlfn.NORM.INV(RAND(),cash_ave,cash_std))+(H296-I$24)))</f>
        <v/>
      </c>
      <c r="J296" s="156">
        <f>IF((I296&lt;=0),0,((I296-J$24)*Stock*(_xlfn.NORM.INV(RAND(),stock_ave,stock_std))+(I296-J$24)*Bonds*(_xlfn.NORM.INV(RAND(),bond_ave,bond_std))+(I296-J$24)*cash*(_xlfn.NORM.INV(RAND(),cash_ave,cash_std))+(I296-J$24)))</f>
        <v/>
      </c>
      <c r="K296" s="156">
        <f>IF((J296&lt;=0),0,((J296-K$24)*Stock*(_xlfn.NORM.INV(RAND(),stock_ave,stock_std))+(J296-K$24)*Bonds*(_xlfn.NORM.INV(RAND(),bond_ave,bond_std))+(J296-K$24)*cash*(_xlfn.NORM.INV(RAND(),cash_ave,cash_std))+(J296-K$24)))</f>
        <v/>
      </c>
      <c r="L296" s="156">
        <f>IF((K296&lt;=0),0,((K296-L$24)*Stock*(_xlfn.NORM.INV(RAND(),stock_ave,stock_std))+(K296-L$24)*Bonds*(_xlfn.NORM.INV(RAND(),bond_ave,bond_std))+(K296-L$24)*cash*(_xlfn.NORM.INV(RAND(),cash_ave,cash_std))+(K296-L$24)))</f>
        <v/>
      </c>
      <c r="M296" s="156">
        <f>IF((L296&lt;=0),0,((L296-M$24)*Stock*(_xlfn.NORM.INV(RAND(),stock_ave,stock_std))+(L296-M$24)*Bonds*(_xlfn.NORM.INV(RAND(),bond_ave,bond_std))+(L296-M$24)*cash*(_xlfn.NORM.INV(RAND(),cash_ave,cash_std))+(L296-M$24)))</f>
        <v/>
      </c>
      <c r="N296" s="156">
        <f>IF((M296&lt;=0),0,((M296-N$24)*Stock*(_xlfn.NORM.INV(RAND(),stock_ave,stock_std))+(M296-N$24)*Bonds*(_xlfn.NORM.INV(RAND(),bond_ave,bond_std))+(M296-N$24)*cash*(_xlfn.NORM.INV(RAND(),cash_ave,cash_std))+(M296-N$24)))</f>
        <v/>
      </c>
      <c r="O296" s="156">
        <f>IF((N296&lt;=0),0,((N296-O$24)*Stock*(_xlfn.NORM.INV(RAND(),stock_ave,stock_std))+(N296-O$24)*Bonds*(_xlfn.NORM.INV(RAND(),bond_ave,bond_std))+(N296-O$24)*cash*(_xlfn.NORM.INV(RAND(),cash_ave,cash_std))+(N296-O$24)))</f>
        <v/>
      </c>
      <c r="P296" s="156">
        <f>IF((O296&lt;=0),0,((O296-P$24)*Stock*(_xlfn.NORM.INV(RAND(),stock_ave,stock_std))+(O296-P$24)*Bonds*(_xlfn.NORM.INV(RAND(),bond_ave,bond_std))+(O296-P$24)*cash*(_xlfn.NORM.INV(RAND(),cash_ave,cash_std))+(O296-P$24)))</f>
        <v/>
      </c>
      <c r="Q296" s="156">
        <f>IF((P296&lt;=0),0,((P296-Q$24)*Stock*(_xlfn.NORM.INV(RAND(),stock_ave,stock_std))+(P296-Q$24)*Bonds*(_xlfn.NORM.INV(RAND(),bond_ave,bond_std))+(P296-Q$24)*cash*(_xlfn.NORM.INV(RAND(),cash_ave,cash_std))+(P296-Q$24)))</f>
        <v/>
      </c>
      <c r="R296" s="156">
        <f>IF((Q296&lt;=0),0,((Q296-R$24)*Stock*(_xlfn.NORM.INV(RAND(),stock_ave,stock_std))+(Q296-R$24)*Bonds*(_xlfn.NORM.INV(RAND(),bond_ave,bond_std))+(Q296-R$24)*cash*(_xlfn.NORM.INV(RAND(),cash_ave,cash_std))+(Q296-R$24)))</f>
        <v/>
      </c>
      <c r="S296" s="156">
        <f>IF((R296&lt;=0),0,((R296-S$24)*Stock*(_xlfn.NORM.INV(RAND(),stock_ave,stock_std))+(R296-S$24)*Bonds*(_xlfn.NORM.INV(RAND(),bond_ave,bond_std))+(R296-S$24)*cash*(_xlfn.NORM.INV(RAND(),cash_ave,cash_std))+(R296-S$24)))</f>
        <v/>
      </c>
      <c r="T296" s="156">
        <f>IF((S296&lt;=0),0,((S296-T$24)*Stock*(_xlfn.NORM.INV(RAND(),stock_ave,stock_std))+(S296-T$24)*Bonds*(_xlfn.NORM.INV(RAND(),bond_ave,bond_std))+(S296-T$24)*cash*(_xlfn.NORM.INV(RAND(),cash_ave,cash_std))+(S296-T$24)))</f>
        <v/>
      </c>
      <c r="U296" s="156">
        <f>IF((T296&lt;=0),0,((T296-U$24)*Stock*(_xlfn.NORM.INV(RAND(),stock_ave,stock_std))+(T296-U$24)*Bonds*(_xlfn.NORM.INV(RAND(),bond_ave,bond_std))+(T296-U$24)*cash*(_xlfn.NORM.INV(RAND(),cash_ave,cash_std))+(T296-U$24)))</f>
        <v/>
      </c>
      <c r="V296" s="156">
        <f>IF((U296&lt;=0),0,((U296-V$24)*Stock*(_xlfn.NORM.INV(RAND(),stock_ave,stock_std))+(U296-V$24)*Bonds*(_xlfn.NORM.INV(RAND(),bond_ave,bond_std))+(U296-V$24)*cash*(_xlfn.NORM.INV(RAND(),cash_ave,cash_std))+(U296-V$24)))</f>
        <v/>
      </c>
      <c r="W296" s="156">
        <f>IF((V296&lt;=0),0,((V296-W$24)*Stock*(_xlfn.NORM.INV(RAND(),stock_ave,stock_std))+(V296-W$24)*Bonds*(_xlfn.NORM.INV(RAND(),bond_ave,bond_std))+(V296-W$24)*cash*(_xlfn.NORM.INV(RAND(),cash_ave,cash_std))+(V296-W$24)))</f>
        <v/>
      </c>
      <c r="X296" s="156">
        <f>IF((W296&lt;=0),0,((W296-X$24)*Stock*(_xlfn.NORM.INV(RAND(),stock_ave,stock_std))+(W296-X$24)*Bonds*(_xlfn.NORM.INV(RAND(),bond_ave,bond_std))+(W296-X$24)*cash*(_xlfn.NORM.INV(RAND(),cash_ave,cash_std))+(W296-X$24)))</f>
        <v/>
      </c>
      <c r="Y296" s="156">
        <f>IF((X296&lt;=0),0,((X296-Y$24)*Stock*(_xlfn.NORM.INV(RAND(),stock_ave,stock_std))+(X296-Y$24)*Bonds*(_xlfn.NORM.INV(RAND(),bond_ave,bond_std))+(X296-Y$24)*cash*(_xlfn.NORM.INV(RAND(),cash_ave,cash_std))+(X296-Y$24)))</f>
        <v/>
      </c>
      <c r="Z296" s="156">
        <f>IF((Y296&lt;=0),0,((Y296-Z$24)*Stock*(_xlfn.NORM.INV(RAND(),stock_ave,stock_std))+(Y296-Z$24)*Bonds*(_xlfn.NORM.INV(RAND(),bond_ave,bond_std))+(Y296-Z$24)*cash*(_xlfn.NORM.INV(RAND(),cash_ave,cash_std))+(Y296-Z$24)))</f>
        <v/>
      </c>
      <c r="AA296" s="156">
        <f>IF((Z296&lt;=0),0,((Z296-AA$24)*Stock*(_xlfn.NORM.INV(RAND(),stock_ave,stock_std))+(Z296-AA$24)*Bonds*(_xlfn.NORM.INV(RAND(),bond_ave,bond_std))+(Z296-AA$24)*cash*(_xlfn.NORM.INV(RAND(),cash_ave,cash_std))+(Z296-AA$24)))</f>
        <v/>
      </c>
      <c r="AB296" s="156">
        <f>IF((AA296&lt;=0),0,((AA296-AB$24)*Stock*(_xlfn.NORM.INV(RAND(),stock_ave,stock_std))+(AA296-AB$24)*Bonds*(_xlfn.NORM.INV(RAND(),bond_ave,bond_std))+(AA296-AB$24)*cash*(_xlfn.NORM.INV(RAND(),cash_ave,cash_std))+(AA296-AB$24)))</f>
        <v/>
      </c>
      <c r="AC296" s="156">
        <f>IF((AB296&lt;=0),0,((AB296-AC$24)*Stock*(_xlfn.NORM.INV(RAND(),stock_ave,stock_std))+(AB296-AC$24)*Bonds*(_xlfn.NORM.INV(RAND(),bond_ave,bond_std))+(AB296-AC$24)*cash*(_xlfn.NORM.INV(RAND(),cash_ave,cash_std))+(AB296-AC$24)))</f>
        <v/>
      </c>
      <c r="AD296" s="156">
        <f>IF((AC296&lt;=0),0,((AC296-AD$24)*Stock*(_xlfn.NORM.INV(RAND(),stock_ave,stock_std))+(AC296-AD$24)*Bonds*(_xlfn.NORM.INV(RAND(),bond_ave,bond_std))+(AC296-AD$24)*cash*(_xlfn.NORM.INV(RAND(),cash_ave,cash_std))+(AC296-AD$24)))</f>
        <v/>
      </c>
      <c r="AE296" s="156">
        <f>IF((AD296&lt;=0),0,((AD296-AE$24)*Stock*(_xlfn.NORM.INV(RAND(),stock_ave,stock_std))+(AD296-AE$24)*Bonds*(_xlfn.NORM.INV(RAND(),bond_ave,bond_std))+(AD296-AE$24)*cash*(_xlfn.NORM.INV(RAND(),cash_ave,cash_std))+(AD296-AE$24)))</f>
        <v/>
      </c>
      <c r="AF296" s="156">
        <f>IF((AE296&lt;=0),0,((AE296-AF$24)*Stock*(_xlfn.NORM.INV(RAND(),stock_ave,stock_std))+(AE296-AF$24)*Bonds*(_xlfn.NORM.INV(RAND(),bond_ave,bond_std))+(AE296-AF$24)*cash*(_xlfn.NORM.INV(RAND(),cash_ave,cash_std))+(AE296-AF$24)))</f>
        <v/>
      </c>
      <c r="AG296" s="156">
        <f>IF((AF296&lt;=0),0,((AF296-AG$24)*Stock*(_xlfn.NORM.INV(RAND(),stock_ave,stock_std))+(AF296-AG$24)*Bonds*(_xlfn.NORM.INV(RAND(),bond_ave,bond_std))+(AF296-AG$24)*cash*(_xlfn.NORM.INV(RAND(),cash_ave,cash_std))+(AF296-AG$24)))</f>
        <v/>
      </c>
      <c r="AH296" s="156">
        <f>IF((AG296&lt;=0),0,((AG296-AH$24)*Stock*(_xlfn.NORM.INV(RAND(),stock_ave,stock_std))+(AG296-AH$24)*Bonds*(_xlfn.NORM.INV(RAND(),bond_ave,bond_std))+(AG296-AH$24)*cash*(_xlfn.NORM.INV(RAND(),cash_ave,cash_std))+(AG296-AH$24)))</f>
        <v/>
      </c>
      <c r="AI296" s="156">
        <f>IF((AH296&lt;=0),0,((AH296-AI$24)*Stock*(_xlfn.NORM.INV(RAND(),stock_ave,stock_std))+(AH296-AI$24)*Bonds*(_xlfn.NORM.INV(RAND(),bond_ave,bond_std))+(AH296-AI$24)*cash*(_xlfn.NORM.INV(RAND(),cash_ave,cash_std))+(AH296-AI$24)))</f>
        <v/>
      </c>
      <c r="AJ296" s="156">
        <f>IF((AI296&lt;=0),0,((AI296-AJ$24)*Stock*(_xlfn.NORM.INV(RAND(),stock_ave,stock_std))+(AI296-AJ$24)*Bonds*(_xlfn.NORM.INV(RAND(),bond_ave,bond_std))+(AI296-AJ$24)*cash*(_xlfn.NORM.INV(RAND(),cash_ave,cash_std))+(AI296-AJ$24)))</f>
        <v/>
      </c>
      <c r="AK296" s="156">
        <f>IF((AJ296&lt;=0),0,((AJ296-AK$24)*Stock*(_xlfn.NORM.INV(RAND(),stock_ave,stock_std))+(AJ296-AK$24)*Bonds*(_xlfn.NORM.INV(RAND(),bond_ave,bond_std))+(AJ296-AK$24)*cash*(_xlfn.NORM.INV(RAND(),cash_ave,cash_std))+(AJ296-AK$24)))</f>
        <v/>
      </c>
      <c r="AL296" s="156">
        <f>IF((AK296&lt;=0),0,((AK296-AL$24)*Stock*(_xlfn.NORM.INV(RAND(),stock_ave,stock_std))+(AK296-AL$24)*Bonds*(_xlfn.NORM.INV(RAND(),bond_ave,bond_std))+(AK296-AL$24)*cash*(_xlfn.NORM.INV(RAND(),cash_ave,cash_std))+(AK296-AL$24)))</f>
        <v/>
      </c>
      <c r="AM296" s="156">
        <f>IF((AL296&lt;=0),0,((AL296-AM$24)*Stock*(_xlfn.NORM.INV(RAND(),stock_ave,stock_std))+(AL296-AM$24)*Bonds*(_xlfn.NORM.INV(RAND(),bond_ave,bond_std))+(AL296-AM$24)*cash*(_xlfn.NORM.INV(RAND(),cash_ave,cash_std))+(AL296-AM$24)))</f>
        <v/>
      </c>
      <c r="AN296" s="156">
        <f>IF((AM296&lt;=0),0,((AM296-AN$24)*Stock*(_xlfn.NORM.INV(RAND(),stock_ave,stock_std))+(AM296-AN$24)*Bonds*(_xlfn.NORM.INV(RAND(),bond_ave,bond_std))+(AM296-AN$24)*cash*(_xlfn.NORM.INV(RAND(),cash_ave,cash_std))+(AM296-AN$24)))</f>
        <v/>
      </c>
      <c r="AO296" s="156">
        <f>IF((AN296&lt;=0),0,((AN296-AO$24)*Stock*(_xlfn.NORM.INV(RAND(),stock_ave,stock_std))+(AN296-AO$24)*Bonds*(_xlfn.NORM.INV(RAND(),bond_ave,bond_std))+(AN296-AO$24)*cash*(_xlfn.NORM.INV(RAND(),cash_ave,cash_std))+(AN296-AO$24)))</f>
        <v/>
      </c>
      <c r="AP296" s="156">
        <f>IF((AO296&lt;=0),0,((AO296-AP$24)*Stock*(_xlfn.NORM.INV(RAND(),stock_ave,stock_std))+(AO296-AP$24)*Bonds*(_xlfn.NORM.INV(RAND(),bond_ave,bond_std))+(AO296-AP$24)*cash*(_xlfn.NORM.INV(RAND(),cash_ave,cash_std))+(AO296-AP$24)))</f>
        <v/>
      </c>
      <c r="AQ296" s="156">
        <f>IF((AP296&lt;=0),0,((AP296-AQ$24)*Stock*(_xlfn.NORM.INV(RAND(),stock_ave,stock_std))+(AP296-AQ$24)*Bonds*(_xlfn.NORM.INV(RAND(),bond_ave,bond_std))+(AP296-AQ$24)*cash*(_xlfn.NORM.INV(RAND(),cash_ave,cash_std))+(AP296-AQ$24)))</f>
        <v/>
      </c>
      <c r="AR296" s="156">
        <f>IF((AQ296&lt;=0),0,((AQ296-AR$24)*Stock*(_xlfn.NORM.INV(RAND(),stock_ave,stock_std))+(AQ296-AR$24)*Bonds*(_xlfn.NORM.INV(RAND(),bond_ave,bond_std))+(AQ296-AR$24)*cash*(_xlfn.NORM.INV(RAND(),cash_ave,cash_std))+(AQ296-AR$24)))</f>
        <v/>
      </c>
      <c r="AS296" s="156">
        <f>IF((AR296&lt;=0),0,((AR296-AS$24)*Stock*(_xlfn.NORM.INV(RAND(),stock_ave,stock_std))+(AR296-AS$24)*Bonds*(_xlfn.NORM.INV(RAND(),bond_ave,bond_std))+(AR296-AS$24)*cash*(_xlfn.NORM.INV(RAND(),cash_ave,cash_std))+(AR296-AS$24)))</f>
        <v/>
      </c>
      <c r="AT296" s="156">
        <f>IF((AS296&lt;=0),0,((AS296-AT$24)*Stock*(_xlfn.NORM.INV(RAND(),stock_ave,stock_std))+(AS296-AT$24)*Bonds*(_xlfn.NORM.INV(RAND(),bond_ave,bond_std))+(AS296-AT$24)*cash*(_xlfn.NORM.INV(RAND(),cash_ave,cash_std))+(AS296-AT$24)))</f>
        <v/>
      </c>
      <c r="AU296" s="156">
        <f>IF((AT296&lt;=0),0,((AT296-AU$24)*Stock*(_xlfn.NORM.INV(RAND(),stock_ave,stock_std))+(AT296-AU$24)*Bonds*(_xlfn.NORM.INV(RAND(),bond_ave,bond_std))+(AT296-AU$24)*cash*(_xlfn.NORM.INV(RAND(),cash_ave,cash_std))+(AT296-AU$24)))</f>
        <v/>
      </c>
      <c r="AV296" s="156">
        <f>IF((AU296&lt;=0),0,((AU296-AV$24)*Stock*(_xlfn.NORM.INV(RAND(),stock_ave,stock_std))+(AU296-AV$24)*Bonds*(_xlfn.NORM.INV(RAND(),bond_ave,bond_std))+(AU296-AV$24)*cash*(_xlfn.NORM.INV(RAND(),cash_ave,cash_std))+(AU296-AV$24)))</f>
        <v/>
      </c>
      <c r="AW296" s="156">
        <f>IF((AV296&lt;=0),0,((AV296-AW$24)*Stock*(_xlfn.NORM.INV(RAND(),stock_ave,stock_std))+(AV296-AW$24)*Bonds*(_xlfn.NORM.INV(RAND(),bond_ave,bond_std))+(AV296-AW$24)*cash*(_xlfn.NORM.INV(RAND(),cash_ave,cash_std))+(AV296-AW$24)))</f>
        <v/>
      </c>
      <c r="AX296" s="159" t="n"/>
      <c r="AY296" s="159" t="n"/>
      <c r="AZ296" s="159" t="n"/>
      <c r="BA296" s="159" t="n"/>
      <c r="BB296" s="159" t="n"/>
    </row>
    <row r="297">
      <c r="C297" s="147" t="n"/>
      <c r="D297" s="61">
        <f>+D296-IF(D$18&gt;74,(D296/D$25)*$C$10)</f>
        <v/>
      </c>
      <c r="E297" s="61">
        <f>+E296-IF(E$18&gt;74,(E296/E$25)*$C$10)</f>
        <v/>
      </c>
      <c r="F297" s="61">
        <f>+F296-IF(F$18&gt;74,(F296/F$25)*$C$10)</f>
        <v/>
      </c>
      <c r="G297" s="61">
        <f>+G296-IF(G$18&gt;74,(G296/G$25)*$C$10)</f>
        <v/>
      </c>
      <c r="H297" s="61">
        <f>+H296-IF(H$18&gt;74,(H296/H$25)*$C$10)</f>
        <v/>
      </c>
      <c r="I297" s="61">
        <f>+I296-IF(I$18&gt;74,(I296/I$25)*$C$10)</f>
        <v/>
      </c>
      <c r="J297" s="61">
        <f>+J296-IF(J$18&gt;74,(J296/J$25)*$C$10)</f>
        <v/>
      </c>
      <c r="K297" s="61">
        <f>+K296-IF(K$18&gt;74,(K296/K$25)*$C$10)</f>
        <v/>
      </c>
      <c r="L297" s="61">
        <f>+L296-IF(L$18&gt;74,(L296/L$25)*$C$10)</f>
        <v/>
      </c>
      <c r="M297" s="61">
        <f>+M296-IF(M$18&gt;74,(M296/M$25)*$C$10)</f>
        <v/>
      </c>
      <c r="N297" s="61">
        <f>+N296-IF(N$18&gt;74,(N296/N$25)*$C$10)</f>
        <v/>
      </c>
      <c r="O297" s="61">
        <f>+O296-IF(O$18&gt;74,(O296/O$25)*$C$10)</f>
        <v/>
      </c>
      <c r="P297" s="61">
        <f>+P296-IF(P$18&gt;74,(P296/P$25)*$C$10)</f>
        <v/>
      </c>
      <c r="Q297" s="61">
        <f>+Q296-IF(Q$18&gt;74,(Q296/Q$25)*$C$10)</f>
        <v/>
      </c>
      <c r="R297" s="61">
        <f>+R296-IF(R$18&gt;74,(R296/R$25)*$C$10)</f>
        <v/>
      </c>
      <c r="S297" s="61">
        <f>+S296-IF(S$18&gt;74,(S296/S$25)*$C$10)</f>
        <v/>
      </c>
      <c r="T297" s="61">
        <f>+T296-IF(T$18&gt;74,(T296/T$25)*$C$10)</f>
        <v/>
      </c>
      <c r="U297" s="61">
        <f>+U296-IF(U$18&gt;74,(U296/U$25)*$C$10)</f>
        <v/>
      </c>
      <c r="V297" s="61">
        <f>+V296-IF(V$18&gt;74,(V296/V$25)*$C$10)</f>
        <v/>
      </c>
      <c r="W297" s="61">
        <f>+W296-IF(W$18&gt;74,(W296/W$25)*$C$10)</f>
        <v/>
      </c>
      <c r="X297" s="61">
        <f>+X296-IF(X$18&gt;74,(X296/X$25)*$C$10)</f>
        <v/>
      </c>
      <c r="Y297" s="61">
        <f>+Y296-IF(Y$18&gt;74,(Y296/Y$25)*$C$10)</f>
        <v/>
      </c>
      <c r="Z297" s="61">
        <f>+Z296-IF(Z$18&gt;74,(Z296/Z$25)*$C$10)</f>
        <v/>
      </c>
      <c r="AA297" s="61">
        <f>+AA296-IF(AA$18&gt;74,(AA296/AA$25)*$C$10)</f>
        <v/>
      </c>
      <c r="AB297" s="61">
        <f>+AB296-IF(AB$18&gt;74,(AB296/AB$25)*$C$10)</f>
        <v/>
      </c>
      <c r="AC297" s="61">
        <f>+AC296-IF(AC$18&gt;74,(AC296/AC$25)*$C$10)</f>
        <v/>
      </c>
      <c r="AD297" s="61">
        <f>+AD296-IF(AD$18&gt;74,(AD296/AD$25)*$C$10)</f>
        <v/>
      </c>
      <c r="AE297" s="61">
        <f>+AE296-IF(AE$18&gt;74,(AE296/AE$25)*$C$10)</f>
        <v/>
      </c>
      <c r="AF297" s="61">
        <f>+AF296-IF(AF$18&gt;74,(AF296/AF$25)*$C$10)</f>
        <v/>
      </c>
      <c r="AG297" s="61">
        <f>+AG296-IF(AG$18&gt;74,(AG296/AG$25)*$C$10)</f>
        <v/>
      </c>
      <c r="AH297" s="61">
        <f>+AH296-IF(AH$18&gt;74,(AH296/AH$25)*$C$10)</f>
        <v/>
      </c>
      <c r="AI297" s="61">
        <f>+AI296-IF(AI$18&gt;74,(AI296/AI$25)*$C$10)</f>
        <v/>
      </c>
      <c r="AJ297" s="61">
        <f>+AJ296-IF(AJ$18&gt;74,(AJ296/AJ$25)*$C$10)</f>
        <v/>
      </c>
      <c r="AK297" s="61">
        <f>+AK296-IF(AK$18&gt;74,(AK296/AK$25)*$C$10)</f>
        <v/>
      </c>
      <c r="AL297" s="61">
        <f>+AL296-IF(AL$18&gt;74,(AL296/AL$25)*$C$10)</f>
        <v/>
      </c>
      <c r="AM297" s="61">
        <f>+AM296-IF(AM$18&gt;74,(AM296/AM$25)*$C$10)</f>
        <v/>
      </c>
      <c r="AN297" s="61">
        <f>+AN296-IF(AN$18&gt;74,(AN296/AN$25)*$C$10)</f>
        <v/>
      </c>
      <c r="AO297" s="61">
        <f>+AO296-IF(AO$18&gt;74,(AO296/AO$25)*$C$10)</f>
        <v/>
      </c>
      <c r="AP297" s="61">
        <f>+AP296-IF(AP$18&gt;74,(AP296/AP$25)*$C$10)</f>
        <v/>
      </c>
      <c r="AQ297" s="61">
        <f>+AQ296-IF(AQ$18&gt;74,(AQ296/AQ$25)*$C$10)</f>
        <v/>
      </c>
      <c r="AR297" s="61">
        <f>+AR296-IF(AR$18&gt;74,(AR296/AR$25)*$C$10)</f>
        <v/>
      </c>
      <c r="AS297" s="61">
        <f>+AS296-IF(AS$18&gt;74,(AS296/AS$25)*$C$10)</f>
        <v/>
      </c>
      <c r="AT297" s="61">
        <f>+AT296-IF(AT$18&gt;74,(AT296/AT$25)*$C$10)</f>
        <v/>
      </c>
      <c r="AU297" s="61">
        <f>+AU296-IF(AU$18&gt;74,(AU296/AU$25)*$C$10)</f>
        <v/>
      </c>
      <c r="AV297" s="61">
        <f>+AV296-IF(AV$18&gt;74,(AV296/AV$25)*$C$10)</f>
        <v/>
      </c>
      <c r="AW297" s="61">
        <f>+AW296-IF(AW$18&gt;74,(AW296/AW$25)*$C$10)</f>
        <v/>
      </c>
      <c r="AX297" s="35">
        <f>IF(AW297&gt;0,1,0)</f>
        <v/>
      </c>
      <c r="AY297" s="35">
        <f>IF(AL297&gt;0,1,0)</f>
        <v/>
      </c>
      <c r="AZ297" s="35">
        <f>IF(AG297&gt;0,1,0)</f>
        <v/>
      </c>
      <c r="BA297" s="35">
        <f>IF(AB297&gt;0,1,0)</f>
        <v/>
      </c>
      <c r="BB297" s="35">
        <f>IF(W297&gt;0,1,0)</f>
        <v/>
      </c>
    </row>
    <row r="298">
      <c r="B298" s="154" t="inlineStr">
        <is>
          <t>trial 136</t>
        </is>
      </c>
      <c r="C298" s="155">
        <f>+start-$C$24</f>
        <v/>
      </c>
      <c r="D298" s="156">
        <f>IF((C298&lt;=0),0,((C298-D$24)*Stock*(_xlfn.NORM.INV(RAND(),stock_ave,stock_std))+(C298-D$24)*Bonds*(_xlfn.NORM.INV(RAND(),bond_ave,bond_std))+(C298-D$24)*cash*(_xlfn.NORM.INV(RAND(),cash_ave,cash_std))+(C298-D$24)))</f>
        <v/>
      </c>
      <c r="E298" s="156">
        <f>IF((D298&lt;=0),0,((D298-E$24)*Stock*(_xlfn.NORM.INV(RAND(),stock_ave,stock_std))+(D298-E$24)*Bonds*(_xlfn.NORM.INV(RAND(),bond_ave,bond_std))+(D298-E$24)*cash*(_xlfn.NORM.INV(RAND(),cash_ave,cash_std))+(D298-E$24)))</f>
        <v/>
      </c>
      <c r="F298" s="156">
        <f>IF((E298&lt;=0),0,((E298-F$24)*Stock*(_xlfn.NORM.INV(RAND(),stock_ave,stock_std))+(E298-F$24)*Bonds*(_xlfn.NORM.INV(RAND(),bond_ave,bond_std))+(E298-F$24)*cash*(_xlfn.NORM.INV(RAND(),cash_ave,cash_std))+(E298-F$24)))</f>
        <v/>
      </c>
      <c r="G298" s="156">
        <f>IF((F298&lt;=0),0,((F298-G$24)*Stock*(_xlfn.NORM.INV(RAND(),stock_ave,stock_std))+(F298-G$24)*Bonds*(_xlfn.NORM.INV(RAND(),bond_ave,bond_std))+(F298-G$24)*cash*(_xlfn.NORM.INV(RAND(),cash_ave,cash_std))+(F298-G$24)))</f>
        <v/>
      </c>
      <c r="H298" s="156">
        <f>IF((G298&lt;=0),0,((G298-H$24)*Stock*(_xlfn.NORM.INV(RAND(),stock_ave,stock_std))+(G298-H$24)*Bonds*(_xlfn.NORM.INV(RAND(),bond_ave,bond_std))+(G298-H$24)*cash*(_xlfn.NORM.INV(RAND(),cash_ave,cash_std))+(G298-H$24)))</f>
        <v/>
      </c>
      <c r="I298" s="156">
        <f>IF((H298&lt;=0),0,((H298-I$24)*Stock*(_xlfn.NORM.INV(RAND(),stock_ave,stock_std))+(H298-I$24)*Bonds*(_xlfn.NORM.INV(RAND(),bond_ave,bond_std))+(H298-I$24)*cash*(_xlfn.NORM.INV(RAND(),cash_ave,cash_std))+(H298-I$24)))</f>
        <v/>
      </c>
      <c r="J298" s="156">
        <f>IF((I298&lt;=0),0,((I298-J$24)*Stock*(_xlfn.NORM.INV(RAND(),stock_ave,stock_std))+(I298-J$24)*Bonds*(_xlfn.NORM.INV(RAND(),bond_ave,bond_std))+(I298-J$24)*cash*(_xlfn.NORM.INV(RAND(),cash_ave,cash_std))+(I298-J$24)))</f>
        <v/>
      </c>
      <c r="K298" s="156">
        <f>IF((J298&lt;=0),0,((J298-K$24)*Stock*(_xlfn.NORM.INV(RAND(),stock_ave,stock_std))+(J298-K$24)*Bonds*(_xlfn.NORM.INV(RAND(),bond_ave,bond_std))+(J298-K$24)*cash*(_xlfn.NORM.INV(RAND(),cash_ave,cash_std))+(J298-K$24)))</f>
        <v/>
      </c>
      <c r="L298" s="156">
        <f>IF((K298&lt;=0),0,((K298-L$24)*Stock*(_xlfn.NORM.INV(RAND(),stock_ave,stock_std))+(K298-L$24)*Bonds*(_xlfn.NORM.INV(RAND(),bond_ave,bond_std))+(K298-L$24)*cash*(_xlfn.NORM.INV(RAND(),cash_ave,cash_std))+(K298-L$24)))</f>
        <v/>
      </c>
      <c r="M298" s="156">
        <f>IF((L298&lt;=0),0,((L298-M$24)*Stock*(_xlfn.NORM.INV(RAND(),stock_ave,stock_std))+(L298-M$24)*Bonds*(_xlfn.NORM.INV(RAND(),bond_ave,bond_std))+(L298-M$24)*cash*(_xlfn.NORM.INV(RAND(),cash_ave,cash_std))+(L298-M$24)))</f>
        <v/>
      </c>
      <c r="N298" s="156">
        <f>IF((M298&lt;=0),0,((M298-N$24)*Stock*(_xlfn.NORM.INV(RAND(),stock_ave,stock_std))+(M298-N$24)*Bonds*(_xlfn.NORM.INV(RAND(),bond_ave,bond_std))+(M298-N$24)*cash*(_xlfn.NORM.INV(RAND(),cash_ave,cash_std))+(M298-N$24)))</f>
        <v/>
      </c>
      <c r="O298" s="156">
        <f>IF((N298&lt;=0),0,((N298-O$24)*Stock*(_xlfn.NORM.INV(RAND(),stock_ave,stock_std))+(N298-O$24)*Bonds*(_xlfn.NORM.INV(RAND(),bond_ave,bond_std))+(N298-O$24)*cash*(_xlfn.NORM.INV(RAND(),cash_ave,cash_std))+(N298-O$24)))</f>
        <v/>
      </c>
      <c r="P298" s="156">
        <f>IF((O298&lt;=0),0,((O298-P$24)*Stock*(_xlfn.NORM.INV(RAND(),stock_ave,stock_std))+(O298-P$24)*Bonds*(_xlfn.NORM.INV(RAND(),bond_ave,bond_std))+(O298-P$24)*cash*(_xlfn.NORM.INV(RAND(),cash_ave,cash_std))+(O298-P$24)))</f>
        <v/>
      </c>
      <c r="Q298" s="156">
        <f>IF((P298&lt;=0),0,((P298-Q$24)*Stock*(_xlfn.NORM.INV(RAND(),stock_ave,stock_std))+(P298-Q$24)*Bonds*(_xlfn.NORM.INV(RAND(),bond_ave,bond_std))+(P298-Q$24)*cash*(_xlfn.NORM.INV(RAND(),cash_ave,cash_std))+(P298-Q$24)))</f>
        <v/>
      </c>
      <c r="R298" s="156">
        <f>IF((Q298&lt;=0),0,((Q298-R$24)*Stock*(_xlfn.NORM.INV(RAND(),stock_ave,stock_std))+(Q298-R$24)*Bonds*(_xlfn.NORM.INV(RAND(),bond_ave,bond_std))+(Q298-R$24)*cash*(_xlfn.NORM.INV(RAND(),cash_ave,cash_std))+(Q298-R$24)))</f>
        <v/>
      </c>
      <c r="S298" s="156">
        <f>IF((R298&lt;=0),0,((R298-S$24)*Stock*(_xlfn.NORM.INV(RAND(),stock_ave,stock_std))+(R298-S$24)*Bonds*(_xlfn.NORM.INV(RAND(),bond_ave,bond_std))+(R298-S$24)*cash*(_xlfn.NORM.INV(RAND(),cash_ave,cash_std))+(R298-S$24)))</f>
        <v/>
      </c>
      <c r="T298" s="156">
        <f>IF((S298&lt;=0),0,((S298-T$24)*Stock*(_xlfn.NORM.INV(RAND(),stock_ave,stock_std))+(S298-T$24)*Bonds*(_xlfn.NORM.INV(RAND(),bond_ave,bond_std))+(S298-T$24)*cash*(_xlfn.NORM.INV(RAND(),cash_ave,cash_std))+(S298-T$24)))</f>
        <v/>
      </c>
      <c r="U298" s="156">
        <f>IF((T298&lt;=0),0,((T298-U$24)*Stock*(_xlfn.NORM.INV(RAND(),stock_ave,stock_std))+(T298-U$24)*Bonds*(_xlfn.NORM.INV(RAND(),bond_ave,bond_std))+(T298-U$24)*cash*(_xlfn.NORM.INV(RAND(),cash_ave,cash_std))+(T298-U$24)))</f>
        <v/>
      </c>
      <c r="V298" s="156">
        <f>IF((U298&lt;=0),0,((U298-V$24)*Stock*(_xlfn.NORM.INV(RAND(),stock_ave,stock_std))+(U298-V$24)*Bonds*(_xlfn.NORM.INV(RAND(),bond_ave,bond_std))+(U298-V$24)*cash*(_xlfn.NORM.INV(RAND(),cash_ave,cash_std))+(U298-V$24)))</f>
        <v/>
      </c>
      <c r="W298" s="156">
        <f>IF((V298&lt;=0),0,((V298-W$24)*Stock*(_xlfn.NORM.INV(RAND(),stock_ave,stock_std))+(V298-W$24)*Bonds*(_xlfn.NORM.INV(RAND(),bond_ave,bond_std))+(V298-W$24)*cash*(_xlfn.NORM.INV(RAND(),cash_ave,cash_std))+(V298-W$24)))</f>
        <v/>
      </c>
      <c r="X298" s="156">
        <f>IF((W298&lt;=0),0,((W298-X$24)*Stock*(_xlfn.NORM.INV(RAND(),stock_ave,stock_std))+(W298-X$24)*Bonds*(_xlfn.NORM.INV(RAND(),bond_ave,bond_std))+(W298-X$24)*cash*(_xlfn.NORM.INV(RAND(),cash_ave,cash_std))+(W298-X$24)))</f>
        <v/>
      </c>
      <c r="Y298" s="156">
        <f>IF((X298&lt;=0),0,((X298-Y$24)*Stock*(_xlfn.NORM.INV(RAND(),stock_ave,stock_std))+(X298-Y$24)*Bonds*(_xlfn.NORM.INV(RAND(),bond_ave,bond_std))+(X298-Y$24)*cash*(_xlfn.NORM.INV(RAND(),cash_ave,cash_std))+(X298-Y$24)))</f>
        <v/>
      </c>
      <c r="Z298" s="156">
        <f>IF((Y298&lt;=0),0,((Y298-Z$24)*Stock*(_xlfn.NORM.INV(RAND(),stock_ave,stock_std))+(Y298-Z$24)*Bonds*(_xlfn.NORM.INV(RAND(),bond_ave,bond_std))+(Y298-Z$24)*cash*(_xlfn.NORM.INV(RAND(),cash_ave,cash_std))+(Y298-Z$24)))</f>
        <v/>
      </c>
      <c r="AA298" s="156">
        <f>IF((Z298&lt;=0),0,((Z298-AA$24)*Stock*(_xlfn.NORM.INV(RAND(),stock_ave,stock_std))+(Z298-AA$24)*Bonds*(_xlfn.NORM.INV(RAND(),bond_ave,bond_std))+(Z298-AA$24)*cash*(_xlfn.NORM.INV(RAND(),cash_ave,cash_std))+(Z298-AA$24)))</f>
        <v/>
      </c>
      <c r="AB298" s="156">
        <f>IF((AA298&lt;=0),0,((AA298-AB$24)*Stock*(_xlfn.NORM.INV(RAND(),stock_ave,stock_std))+(AA298-AB$24)*Bonds*(_xlfn.NORM.INV(RAND(),bond_ave,bond_std))+(AA298-AB$24)*cash*(_xlfn.NORM.INV(RAND(),cash_ave,cash_std))+(AA298-AB$24)))</f>
        <v/>
      </c>
      <c r="AC298" s="156">
        <f>IF((AB298&lt;=0),0,((AB298-AC$24)*Stock*(_xlfn.NORM.INV(RAND(),stock_ave,stock_std))+(AB298-AC$24)*Bonds*(_xlfn.NORM.INV(RAND(),bond_ave,bond_std))+(AB298-AC$24)*cash*(_xlfn.NORM.INV(RAND(),cash_ave,cash_std))+(AB298-AC$24)))</f>
        <v/>
      </c>
      <c r="AD298" s="156">
        <f>IF((AC298&lt;=0),0,((AC298-AD$24)*Stock*(_xlfn.NORM.INV(RAND(),stock_ave,stock_std))+(AC298-AD$24)*Bonds*(_xlfn.NORM.INV(RAND(),bond_ave,bond_std))+(AC298-AD$24)*cash*(_xlfn.NORM.INV(RAND(),cash_ave,cash_std))+(AC298-AD$24)))</f>
        <v/>
      </c>
      <c r="AE298" s="156">
        <f>IF((AD298&lt;=0),0,((AD298-AE$24)*Stock*(_xlfn.NORM.INV(RAND(),stock_ave,stock_std))+(AD298-AE$24)*Bonds*(_xlfn.NORM.INV(RAND(),bond_ave,bond_std))+(AD298-AE$24)*cash*(_xlfn.NORM.INV(RAND(),cash_ave,cash_std))+(AD298-AE$24)))</f>
        <v/>
      </c>
      <c r="AF298" s="156">
        <f>IF((AE298&lt;=0),0,((AE298-AF$24)*Stock*(_xlfn.NORM.INV(RAND(),stock_ave,stock_std))+(AE298-AF$24)*Bonds*(_xlfn.NORM.INV(RAND(),bond_ave,bond_std))+(AE298-AF$24)*cash*(_xlfn.NORM.INV(RAND(),cash_ave,cash_std))+(AE298-AF$24)))</f>
        <v/>
      </c>
      <c r="AG298" s="156">
        <f>IF((AF298&lt;=0),0,((AF298-AG$24)*Stock*(_xlfn.NORM.INV(RAND(),stock_ave,stock_std))+(AF298-AG$24)*Bonds*(_xlfn.NORM.INV(RAND(),bond_ave,bond_std))+(AF298-AG$24)*cash*(_xlfn.NORM.INV(RAND(),cash_ave,cash_std))+(AF298-AG$24)))</f>
        <v/>
      </c>
      <c r="AH298" s="156">
        <f>IF((AG298&lt;=0),0,((AG298-AH$24)*Stock*(_xlfn.NORM.INV(RAND(),stock_ave,stock_std))+(AG298-AH$24)*Bonds*(_xlfn.NORM.INV(RAND(),bond_ave,bond_std))+(AG298-AH$24)*cash*(_xlfn.NORM.INV(RAND(),cash_ave,cash_std))+(AG298-AH$24)))</f>
        <v/>
      </c>
      <c r="AI298" s="156">
        <f>IF((AH298&lt;=0),0,((AH298-AI$24)*Stock*(_xlfn.NORM.INV(RAND(),stock_ave,stock_std))+(AH298-AI$24)*Bonds*(_xlfn.NORM.INV(RAND(),bond_ave,bond_std))+(AH298-AI$24)*cash*(_xlfn.NORM.INV(RAND(),cash_ave,cash_std))+(AH298-AI$24)))</f>
        <v/>
      </c>
      <c r="AJ298" s="156">
        <f>IF((AI298&lt;=0),0,((AI298-AJ$24)*Stock*(_xlfn.NORM.INV(RAND(),stock_ave,stock_std))+(AI298-AJ$24)*Bonds*(_xlfn.NORM.INV(RAND(),bond_ave,bond_std))+(AI298-AJ$24)*cash*(_xlfn.NORM.INV(RAND(),cash_ave,cash_std))+(AI298-AJ$24)))</f>
        <v/>
      </c>
      <c r="AK298" s="156">
        <f>IF((AJ298&lt;=0),0,((AJ298-AK$24)*Stock*(_xlfn.NORM.INV(RAND(),stock_ave,stock_std))+(AJ298-AK$24)*Bonds*(_xlfn.NORM.INV(RAND(),bond_ave,bond_std))+(AJ298-AK$24)*cash*(_xlfn.NORM.INV(RAND(),cash_ave,cash_std))+(AJ298-AK$24)))</f>
        <v/>
      </c>
      <c r="AL298" s="156">
        <f>IF((AK298&lt;=0),0,((AK298-AL$24)*Stock*(_xlfn.NORM.INV(RAND(),stock_ave,stock_std))+(AK298-AL$24)*Bonds*(_xlfn.NORM.INV(RAND(),bond_ave,bond_std))+(AK298-AL$24)*cash*(_xlfn.NORM.INV(RAND(),cash_ave,cash_std))+(AK298-AL$24)))</f>
        <v/>
      </c>
      <c r="AM298" s="156">
        <f>IF((AL298&lt;=0),0,((AL298-AM$24)*Stock*(_xlfn.NORM.INV(RAND(),stock_ave,stock_std))+(AL298-AM$24)*Bonds*(_xlfn.NORM.INV(RAND(),bond_ave,bond_std))+(AL298-AM$24)*cash*(_xlfn.NORM.INV(RAND(),cash_ave,cash_std))+(AL298-AM$24)))</f>
        <v/>
      </c>
      <c r="AN298" s="156">
        <f>IF((AM298&lt;=0),0,((AM298-AN$24)*Stock*(_xlfn.NORM.INV(RAND(),stock_ave,stock_std))+(AM298-AN$24)*Bonds*(_xlfn.NORM.INV(RAND(),bond_ave,bond_std))+(AM298-AN$24)*cash*(_xlfn.NORM.INV(RAND(),cash_ave,cash_std))+(AM298-AN$24)))</f>
        <v/>
      </c>
      <c r="AO298" s="156">
        <f>IF((AN298&lt;=0),0,((AN298-AO$24)*Stock*(_xlfn.NORM.INV(RAND(),stock_ave,stock_std))+(AN298-AO$24)*Bonds*(_xlfn.NORM.INV(RAND(),bond_ave,bond_std))+(AN298-AO$24)*cash*(_xlfn.NORM.INV(RAND(),cash_ave,cash_std))+(AN298-AO$24)))</f>
        <v/>
      </c>
      <c r="AP298" s="156">
        <f>IF((AO298&lt;=0),0,((AO298-AP$24)*Stock*(_xlfn.NORM.INV(RAND(),stock_ave,stock_std))+(AO298-AP$24)*Bonds*(_xlfn.NORM.INV(RAND(),bond_ave,bond_std))+(AO298-AP$24)*cash*(_xlfn.NORM.INV(RAND(),cash_ave,cash_std))+(AO298-AP$24)))</f>
        <v/>
      </c>
      <c r="AQ298" s="156">
        <f>IF((AP298&lt;=0),0,((AP298-AQ$24)*Stock*(_xlfn.NORM.INV(RAND(),stock_ave,stock_std))+(AP298-AQ$24)*Bonds*(_xlfn.NORM.INV(RAND(),bond_ave,bond_std))+(AP298-AQ$24)*cash*(_xlfn.NORM.INV(RAND(),cash_ave,cash_std))+(AP298-AQ$24)))</f>
        <v/>
      </c>
      <c r="AR298" s="156">
        <f>IF((AQ298&lt;=0),0,((AQ298-AR$24)*Stock*(_xlfn.NORM.INV(RAND(),stock_ave,stock_std))+(AQ298-AR$24)*Bonds*(_xlfn.NORM.INV(RAND(),bond_ave,bond_std))+(AQ298-AR$24)*cash*(_xlfn.NORM.INV(RAND(),cash_ave,cash_std))+(AQ298-AR$24)))</f>
        <v/>
      </c>
      <c r="AS298" s="156">
        <f>IF((AR298&lt;=0),0,((AR298-AS$24)*Stock*(_xlfn.NORM.INV(RAND(),stock_ave,stock_std))+(AR298-AS$24)*Bonds*(_xlfn.NORM.INV(RAND(),bond_ave,bond_std))+(AR298-AS$24)*cash*(_xlfn.NORM.INV(RAND(),cash_ave,cash_std))+(AR298-AS$24)))</f>
        <v/>
      </c>
      <c r="AT298" s="156">
        <f>IF((AS298&lt;=0),0,((AS298-AT$24)*Stock*(_xlfn.NORM.INV(RAND(),stock_ave,stock_std))+(AS298-AT$24)*Bonds*(_xlfn.NORM.INV(RAND(),bond_ave,bond_std))+(AS298-AT$24)*cash*(_xlfn.NORM.INV(RAND(),cash_ave,cash_std))+(AS298-AT$24)))</f>
        <v/>
      </c>
      <c r="AU298" s="156">
        <f>IF((AT298&lt;=0),0,((AT298-AU$24)*Stock*(_xlfn.NORM.INV(RAND(),stock_ave,stock_std))+(AT298-AU$24)*Bonds*(_xlfn.NORM.INV(RAND(),bond_ave,bond_std))+(AT298-AU$24)*cash*(_xlfn.NORM.INV(RAND(),cash_ave,cash_std))+(AT298-AU$24)))</f>
        <v/>
      </c>
      <c r="AV298" s="156">
        <f>IF((AU298&lt;=0),0,((AU298-AV$24)*Stock*(_xlfn.NORM.INV(RAND(),stock_ave,stock_std))+(AU298-AV$24)*Bonds*(_xlfn.NORM.INV(RAND(),bond_ave,bond_std))+(AU298-AV$24)*cash*(_xlfn.NORM.INV(RAND(),cash_ave,cash_std))+(AU298-AV$24)))</f>
        <v/>
      </c>
      <c r="AW298" s="156">
        <f>IF((AV298&lt;=0),0,((AV298-AW$24)*Stock*(_xlfn.NORM.INV(RAND(),stock_ave,stock_std))+(AV298-AW$24)*Bonds*(_xlfn.NORM.INV(RAND(),bond_ave,bond_std))+(AV298-AW$24)*cash*(_xlfn.NORM.INV(RAND(),cash_ave,cash_std))+(AV298-AW$24)))</f>
        <v/>
      </c>
      <c r="AX298" s="159" t="n"/>
      <c r="AY298" s="159" t="n"/>
      <c r="AZ298" s="159" t="n"/>
      <c r="BA298" s="159" t="n"/>
      <c r="BB298" s="159" t="n"/>
    </row>
    <row r="299">
      <c r="C299" s="147" t="n"/>
      <c r="D299" s="61">
        <f>+D298-IF(D$18&gt;74,(D298/D$25)*$C$10)</f>
        <v/>
      </c>
      <c r="E299" s="61">
        <f>+E298-IF(E$18&gt;74,(E298/E$25)*$C$10)</f>
        <v/>
      </c>
      <c r="F299" s="61">
        <f>+F298-IF(F$18&gt;74,(F298/F$25)*$C$10)</f>
        <v/>
      </c>
      <c r="G299" s="61">
        <f>+G298-IF(G$18&gt;74,(G298/G$25)*$C$10)</f>
        <v/>
      </c>
      <c r="H299" s="61">
        <f>+H298-IF(H$18&gt;74,(H298/H$25)*$C$10)</f>
        <v/>
      </c>
      <c r="I299" s="61">
        <f>+I298-IF(I$18&gt;74,(I298/I$25)*$C$10)</f>
        <v/>
      </c>
      <c r="J299" s="61">
        <f>+J298-IF(J$18&gt;74,(J298/J$25)*$C$10)</f>
        <v/>
      </c>
      <c r="K299" s="61">
        <f>+K298-IF(K$18&gt;74,(K298/K$25)*$C$10)</f>
        <v/>
      </c>
      <c r="L299" s="61">
        <f>+L298-IF(L$18&gt;74,(L298/L$25)*$C$10)</f>
        <v/>
      </c>
      <c r="M299" s="61">
        <f>+M298-IF(M$18&gt;74,(M298/M$25)*$C$10)</f>
        <v/>
      </c>
      <c r="N299" s="61">
        <f>+N298-IF(N$18&gt;74,(N298/N$25)*$C$10)</f>
        <v/>
      </c>
      <c r="O299" s="61">
        <f>+O298-IF(O$18&gt;74,(O298/O$25)*$C$10)</f>
        <v/>
      </c>
      <c r="P299" s="61">
        <f>+P298-IF(P$18&gt;74,(P298/P$25)*$C$10)</f>
        <v/>
      </c>
      <c r="Q299" s="61">
        <f>+Q298-IF(Q$18&gt;74,(Q298/Q$25)*$C$10)</f>
        <v/>
      </c>
      <c r="R299" s="61">
        <f>+R298-IF(R$18&gt;74,(R298/R$25)*$C$10)</f>
        <v/>
      </c>
      <c r="S299" s="61">
        <f>+S298-IF(S$18&gt;74,(S298/S$25)*$C$10)</f>
        <v/>
      </c>
      <c r="T299" s="61">
        <f>+T298-IF(T$18&gt;74,(T298/T$25)*$C$10)</f>
        <v/>
      </c>
      <c r="U299" s="61">
        <f>+U298-IF(U$18&gt;74,(U298/U$25)*$C$10)</f>
        <v/>
      </c>
      <c r="V299" s="61">
        <f>+V298-IF(V$18&gt;74,(V298/V$25)*$C$10)</f>
        <v/>
      </c>
      <c r="W299" s="61">
        <f>+W298-IF(W$18&gt;74,(W298/W$25)*$C$10)</f>
        <v/>
      </c>
      <c r="X299" s="61">
        <f>+X298-IF(X$18&gt;74,(X298/X$25)*$C$10)</f>
        <v/>
      </c>
      <c r="Y299" s="61">
        <f>+Y298-IF(Y$18&gt;74,(Y298/Y$25)*$C$10)</f>
        <v/>
      </c>
      <c r="Z299" s="61">
        <f>+Z298-IF(Z$18&gt;74,(Z298/Z$25)*$C$10)</f>
        <v/>
      </c>
      <c r="AA299" s="61">
        <f>+AA298-IF(AA$18&gt;74,(AA298/AA$25)*$C$10)</f>
        <v/>
      </c>
      <c r="AB299" s="61">
        <f>+AB298-IF(AB$18&gt;74,(AB298/AB$25)*$C$10)</f>
        <v/>
      </c>
      <c r="AC299" s="61">
        <f>+AC298-IF(AC$18&gt;74,(AC298/AC$25)*$C$10)</f>
        <v/>
      </c>
      <c r="AD299" s="61">
        <f>+AD298-IF(AD$18&gt;74,(AD298/AD$25)*$C$10)</f>
        <v/>
      </c>
      <c r="AE299" s="61">
        <f>+AE298-IF(AE$18&gt;74,(AE298/AE$25)*$C$10)</f>
        <v/>
      </c>
      <c r="AF299" s="61">
        <f>+AF298-IF(AF$18&gt;74,(AF298/AF$25)*$C$10)</f>
        <v/>
      </c>
      <c r="AG299" s="61">
        <f>+AG298-IF(AG$18&gt;74,(AG298/AG$25)*$C$10)</f>
        <v/>
      </c>
      <c r="AH299" s="61">
        <f>+AH298-IF(AH$18&gt;74,(AH298/AH$25)*$C$10)</f>
        <v/>
      </c>
      <c r="AI299" s="61">
        <f>+AI298-IF(AI$18&gt;74,(AI298/AI$25)*$C$10)</f>
        <v/>
      </c>
      <c r="AJ299" s="61">
        <f>+AJ298-IF(AJ$18&gt;74,(AJ298/AJ$25)*$C$10)</f>
        <v/>
      </c>
      <c r="AK299" s="61">
        <f>+AK298-IF(AK$18&gt;74,(AK298/AK$25)*$C$10)</f>
        <v/>
      </c>
      <c r="AL299" s="61">
        <f>+AL298-IF(AL$18&gt;74,(AL298/AL$25)*$C$10)</f>
        <v/>
      </c>
      <c r="AM299" s="61">
        <f>+AM298-IF(AM$18&gt;74,(AM298/AM$25)*$C$10)</f>
        <v/>
      </c>
      <c r="AN299" s="61">
        <f>+AN298-IF(AN$18&gt;74,(AN298/AN$25)*$C$10)</f>
        <v/>
      </c>
      <c r="AO299" s="61">
        <f>+AO298-IF(AO$18&gt;74,(AO298/AO$25)*$C$10)</f>
        <v/>
      </c>
      <c r="AP299" s="61">
        <f>+AP298-IF(AP$18&gt;74,(AP298/AP$25)*$C$10)</f>
        <v/>
      </c>
      <c r="AQ299" s="61">
        <f>+AQ298-IF(AQ$18&gt;74,(AQ298/AQ$25)*$C$10)</f>
        <v/>
      </c>
      <c r="AR299" s="61">
        <f>+AR298-IF(AR$18&gt;74,(AR298/AR$25)*$C$10)</f>
        <v/>
      </c>
      <c r="AS299" s="61">
        <f>+AS298-IF(AS$18&gt;74,(AS298/AS$25)*$C$10)</f>
        <v/>
      </c>
      <c r="AT299" s="61">
        <f>+AT298-IF(AT$18&gt;74,(AT298/AT$25)*$C$10)</f>
        <v/>
      </c>
      <c r="AU299" s="61">
        <f>+AU298-IF(AU$18&gt;74,(AU298/AU$25)*$C$10)</f>
        <v/>
      </c>
      <c r="AV299" s="61">
        <f>+AV298-IF(AV$18&gt;74,(AV298/AV$25)*$C$10)</f>
        <v/>
      </c>
      <c r="AW299" s="61">
        <f>+AW298-IF(AW$18&gt;74,(AW298/AW$25)*$C$10)</f>
        <v/>
      </c>
      <c r="AX299" s="35">
        <f>IF(AW299&gt;0,1,0)</f>
        <v/>
      </c>
      <c r="AY299" s="35">
        <f>IF(AL299&gt;0,1,0)</f>
        <v/>
      </c>
      <c r="AZ299" s="35">
        <f>IF(AG299&gt;0,1,0)</f>
        <v/>
      </c>
      <c r="BA299" s="35">
        <f>IF(AB299&gt;0,1,0)</f>
        <v/>
      </c>
      <c r="BB299" s="35">
        <f>IF(W299&gt;0,1,0)</f>
        <v/>
      </c>
    </row>
    <row r="300">
      <c r="B300" s="154" t="inlineStr">
        <is>
          <t>trial 137</t>
        </is>
      </c>
      <c r="C300" s="155">
        <f>+start-$C$24</f>
        <v/>
      </c>
      <c r="D300" s="156">
        <f>IF((C300&lt;=0),0,((C300-D$24)*Stock*(_xlfn.NORM.INV(RAND(),stock_ave,stock_std))+(C300-D$24)*Bonds*(_xlfn.NORM.INV(RAND(),bond_ave,bond_std))+(C300-D$24)*cash*(_xlfn.NORM.INV(RAND(),cash_ave,cash_std))+(C300-D$24)))</f>
        <v/>
      </c>
      <c r="E300" s="156">
        <f>IF((D300&lt;=0),0,((D300-E$24)*Stock*(_xlfn.NORM.INV(RAND(),stock_ave,stock_std))+(D300-E$24)*Bonds*(_xlfn.NORM.INV(RAND(),bond_ave,bond_std))+(D300-E$24)*cash*(_xlfn.NORM.INV(RAND(),cash_ave,cash_std))+(D300-E$24)))</f>
        <v/>
      </c>
      <c r="F300" s="156">
        <f>IF((E300&lt;=0),0,((E300-F$24)*Stock*(_xlfn.NORM.INV(RAND(),stock_ave,stock_std))+(E300-F$24)*Bonds*(_xlfn.NORM.INV(RAND(),bond_ave,bond_std))+(E300-F$24)*cash*(_xlfn.NORM.INV(RAND(),cash_ave,cash_std))+(E300-F$24)))</f>
        <v/>
      </c>
      <c r="G300" s="156">
        <f>IF((F300&lt;=0),0,((F300-G$24)*Stock*(_xlfn.NORM.INV(RAND(),stock_ave,stock_std))+(F300-G$24)*Bonds*(_xlfn.NORM.INV(RAND(),bond_ave,bond_std))+(F300-G$24)*cash*(_xlfn.NORM.INV(RAND(),cash_ave,cash_std))+(F300-G$24)))</f>
        <v/>
      </c>
      <c r="H300" s="156">
        <f>IF((G300&lt;=0),0,((G300-H$24)*Stock*(_xlfn.NORM.INV(RAND(),stock_ave,stock_std))+(G300-H$24)*Bonds*(_xlfn.NORM.INV(RAND(),bond_ave,bond_std))+(G300-H$24)*cash*(_xlfn.NORM.INV(RAND(),cash_ave,cash_std))+(G300-H$24)))</f>
        <v/>
      </c>
      <c r="I300" s="156">
        <f>IF((H300&lt;=0),0,((H300-I$24)*Stock*(_xlfn.NORM.INV(RAND(),stock_ave,stock_std))+(H300-I$24)*Bonds*(_xlfn.NORM.INV(RAND(),bond_ave,bond_std))+(H300-I$24)*cash*(_xlfn.NORM.INV(RAND(),cash_ave,cash_std))+(H300-I$24)))</f>
        <v/>
      </c>
      <c r="J300" s="156">
        <f>IF((I300&lt;=0),0,((I300-J$24)*Stock*(_xlfn.NORM.INV(RAND(),stock_ave,stock_std))+(I300-J$24)*Bonds*(_xlfn.NORM.INV(RAND(),bond_ave,bond_std))+(I300-J$24)*cash*(_xlfn.NORM.INV(RAND(),cash_ave,cash_std))+(I300-J$24)))</f>
        <v/>
      </c>
      <c r="K300" s="156">
        <f>IF((J300&lt;=0),0,((J300-K$24)*Stock*(_xlfn.NORM.INV(RAND(),stock_ave,stock_std))+(J300-K$24)*Bonds*(_xlfn.NORM.INV(RAND(),bond_ave,bond_std))+(J300-K$24)*cash*(_xlfn.NORM.INV(RAND(),cash_ave,cash_std))+(J300-K$24)))</f>
        <v/>
      </c>
      <c r="L300" s="156">
        <f>IF((K300&lt;=0),0,((K300-L$24)*Stock*(_xlfn.NORM.INV(RAND(),stock_ave,stock_std))+(K300-L$24)*Bonds*(_xlfn.NORM.INV(RAND(),bond_ave,bond_std))+(K300-L$24)*cash*(_xlfn.NORM.INV(RAND(),cash_ave,cash_std))+(K300-L$24)))</f>
        <v/>
      </c>
      <c r="M300" s="156">
        <f>IF((L300&lt;=0),0,((L300-M$24)*Stock*(_xlfn.NORM.INV(RAND(),stock_ave,stock_std))+(L300-M$24)*Bonds*(_xlfn.NORM.INV(RAND(),bond_ave,bond_std))+(L300-M$24)*cash*(_xlfn.NORM.INV(RAND(),cash_ave,cash_std))+(L300-M$24)))</f>
        <v/>
      </c>
      <c r="N300" s="156">
        <f>IF((M300&lt;=0),0,((M300-N$24)*Stock*(_xlfn.NORM.INV(RAND(),stock_ave,stock_std))+(M300-N$24)*Bonds*(_xlfn.NORM.INV(RAND(),bond_ave,bond_std))+(M300-N$24)*cash*(_xlfn.NORM.INV(RAND(),cash_ave,cash_std))+(M300-N$24)))</f>
        <v/>
      </c>
      <c r="O300" s="156">
        <f>IF((N300&lt;=0),0,((N300-O$24)*Stock*(_xlfn.NORM.INV(RAND(),stock_ave,stock_std))+(N300-O$24)*Bonds*(_xlfn.NORM.INV(RAND(),bond_ave,bond_std))+(N300-O$24)*cash*(_xlfn.NORM.INV(RAND(),cash_ave,cash_std))+(N300-O$24)))</f>
        <v/>
      </c>
      <c r="P300" s="156">
        <f>IF((O300&lt;=0),0,((O300-P$24)*Stock*(_xlfn.NORM.INV(RAND(),stock_ave,stock_std))+(O300-P$24)*Bonds*(_xlfn.NORM.INV(RAND(),bond_ave,bond_std))+(O300-P$24)*cash*(_xlfn.NORM.INV(RAND(),cash_ave,cash_std))+(O300-P$24)))</f>
        <v/>
      </c>
      <c r="Q300" s="156">
        <f>IF((P300&lt;=0),0,((P300-Q$24)*Stock*(_xlfn.NORM.INV(RAND(),stock_ave,stock_std))+(P300-Q$24)*Bonds*(_xlfn.NORM.INV(RAND(),bond_ave,bond_std))+(P300-Q$24)*cash*(_xlfn.NORM.INV(RAND(),cash_ave,cash_std))+(P300-Q$24)))</f>
        <v/>
      </c>
      <c r="R300" s="156">
        <f>IF((Q300&lt;=0),0,((Q300-R$24)*Stock*(_xlfn.NORM.INV(RAND(),stock_ave,stock_std))+(Q300-R$24)*Bonds*(_xlfn.NORM.INV(RAND(),bond_ave,bond_std))+(Q300-R$24)*cash*(_xlfn.NORM.INV(RAND(),cash_ave,cash_std))+(Q300-R$24)))</f>
        <v/>
      </c>
      <c r="S300" s="156">
        <f>IF((R300&lt;=0),0,((R300-S$24)*Stock*(_xlfn.NORM.INV(RAND(),stock_ave,stock_std))+(R300-S$24)*Bonds*(_xlfn.NORM.INV(RAND(),bond_ave,bond_std))+(R300-S$24)*cash*(_xlfn.NORM.INV(RAND(),cash_ave,cash_std))+(R300-S$24)))</f>
        <v/>
      </c>
      <c r="T300" s="156">
        <f>IF((S300&lt;=0),0,((S300-T$24)*Stock*(_xlfn.NORM.INV(RAND(),stock_ave,stock_std))+(S300-T$24)*Bonds*(_xlfn.NORM.INV(RAND(),bond_ave,bond_std))+(S300-T$24)*cash*(_xlfn.NORM.INV(RAND(),cash_ave,cash_std))+(S300-T$24)))</f>
        <v/>
      </c>
      <c r="U300" s="156">
        <f>IF((T300&lt;=0),0,((T300-U$24)*Stock*(_xlfn.NORM.INV(RAND(),stock_ave,stock_std))+(T300-U$24)*Bonds*(_xlfn.NORM.INV(RAND(),bond_ave,bond_std))+(T300-U$24)*cash*(_xlfn.NORM.INV(RAND(),cash_ave,cash_std))+(T300-U$24)))</f>
        <v/>
      </c>
      <c r="V300" s="156">
        <f>IF((U300&lt;=0),0,((U300-V$24)*Stock*(_xlfn.NORM.INV(RAND(),stock_ave,stock_std))+(U300-V$24)*Bonds*(_xlfn.NORM.INV(RAND(),bond_ave,bond_std))+(U300-V$24)*cash*(_xlfn.NORM.INV(RAND(),cash_ave,cash_std))+(U300-V$24)))</f>
        <v/>
      </c>
      <c r="W300" s="156">
        <f>IF((V300&lt;=0),0,((V300-W$24)*Stock*(_xlfn.NORM.INV(RAND(),stock_ave,stock_std))+(V300-W$24)*Bonds*(_xlfn.NORM.INV(RAND(),bond_ave,bond_std))+(V300-W$24)*cash*(_xlfn.NORM.INV(RAND(),cash_ave,cash_std))+(V300-W$24)))</f>
        <v/>
      </c>
      <c r="X300" s="156">
        <f>IF((W300&lt;=0),0,((W300-X$24)*Stock*(_xlfn.NORM.INV(RAND(),stock_ave,stock_std))+(W300-X$24)*Bonds*(_xlfn.NORM.INV(RAND(),bond_ave,bond_std))+(W300-X$24)*cash*(_xlfn.NORM.INV(RAND(),cash_ave,cash_std))+(W300-X$24)))</f>
        <v/>
      </c>
      <c r="Y300" s="156">
        <f>IF((X300&lt;=0),0,((X300-Y$24)*Stock*(_xlfn.NORM.INV(RAND(),stock_ave,stock_std))+(X300-Y$24)*Bonds*(_xlfn.NORM.INV(RAND(),bond_ave,bond_std))+(X300-Y$24)*cash*(_xlfn.NORM.INV(RAND(),cash_ave,cash_std))+(X300-Y$24)))</f>
        <v/>
      </c>
      <c r="Z300" s="156">
        <f>IF((Y300&lt;=0),0,((Y300-Z$24)*Stock*(_xlfn.NORM.INV(RAND(),stock_ave,stock_std))+(Y300-Z$24)*Bonds*(_xlfn.NORM.INV(RAND(),bond_ave,bond_std))+(Y300-Z$24)*cash*(_xlfn.NORM.INV(RAND(),cash_ave,cash_std))+(Y300-Z$24)))</f>
        <v/>
      </c>
      <c r="AA300" s="156">
        <f>IF((Z300&lt;=0),0,((Z300-AA$24)*Stock*(_xlfn.NORM.INV(RAND(),stock_ave,stock_std))+(Z300-AA$24)*Bonds*(_xlfn.NORM.INV(RAND(),bond_ave,bond_std))+(Z300-AA$24)*cash*(_xlfn.NORM.INV(RAND(),cash_ave,cash_std))+(Z300-AA$24)))</f>
        <v/>
      </c>
      <c r="AB300" s="156">
        <f>IF((AA300&lt;=0),0,((AA300-AB$24)*Stock*(_xlfn.NORM.INV(RAND(),stock_ave,stock_std))+(AA300-AB$24)*Bonds*(_xlfn.NORM.INV(RAND(),bond_ave,bond_std))+(AA300-AB$24)*cash*(_xlfn.NORM.INV(RAND(),cash_ave,cash_std))+(AA300-AB$24)))</f>
        <v/>
      </c>
      <c r="AC300" s="156">
        <f>IF((AB300&lt;=0),0,((AB300-AC$24)*Stock*(_xlfn.NORM.INV(RAND(),stock_ave,stock_std))+(AB300-AC$24)*Bonds*(_xlfn.NORM.INV(RAND(),bond_ave,bond_std))+(AB300-AC$24)*cash*(_xlfn.NORM.INV(RAND(),cash_ave,cash_std))+(AB300-AC$24)))</f>
        <v/>
      </c>
      <c r="AD300" s="156">
        <f>IF((AC300&lt;=0),0,((AC300-AD$24)*Stock*(_xlfn.NORM.INV(RAND(),stock_ave,stock_std))+(AC300-AD$24)*Bonds*(_xlfn.NORM.INV(RAND(),bond_ave,bond_std))+(AC300-AD$24)*cash*(_xlfn.NORM.INV(RAND(),cash_ave,cash_std))+(AC300-AD$24)))</f>
        <v/>
      </c>
      <c r="AE300" s="156">
        <f>IF((AD300&lt;=0),0,((AD300-AE$24)*Stock*(_xlfn.NORM.INV(RAND(),stock_ave,stock_std))+(AD300-AE$24)*Bonds*(_xlfn.NORM.INV(RAND(),bond_ave,bond_std))+(AD300-AE$24)*cash*(_xlfn.NORM.INV(RAND(),cash_ave,cash_std))+(AD300-AE$24)))</f>
        <v/>
      </c>
      <c r="AF300" s="156">
        <f>IF((AE300&lt;=0),0,((AE300-AF$24)*Stock*(_xlfn.NORM.INV(RAND(),stock_ave,stock_std))+(AE300-AF$24)*Bonds*(_xlfn.NORM.INV(RAND(),bond_ave,bond_std))+(AE300-AF$24)*cash*(_xlfn.NORM.INV(RAND(),cash_ave,cash_std))+(AE300-AF$24)))</f>
        <v/>
      </c>
      <c r="AG300" s="156">
        <f>IF((AF300&lt;=0),0,((AF300-AG$24)*Stock*(_xlfn.NORM.INV(RAND(),stock_ave,stock_std))+(AF300-AG$24)*Bonds*(_xlfn.NORM.INV(RAND(),bond_ave,bond_std))+(AF300-AG$24)*cash*(_xlfn.NORM.INV(RAND(),cash_ave,cash_std))+(AF300-AG$24)))</f>
        <v/>
      </c>
      <c r="AH300" s="156">
        <f>IF((AG300&lt;=0),0,((AG300-AH$24)*Stock*(_xlfn.NORM.INV(RAND(),stock_ave,stock_std))+(AG300-AH$24)*Bonds*(_xlfn.NORM.INV(RAND(),bond_ave,bond_std))+(AG300-AH$24)*cash*(_xlfn.NORM.INV(RAND(),cash_ave,cash_std))+(AG300-AH$24)))</f>
        <v/>
      </c>
      <c r="AI300" s="156">
        <f>IF((AH300&lt;=0),0,((AH300-AI$24)*Stock*(_xlfn.NORM.INV(RAND(),stock_ave,stock_std))+(AH300-AI$24)*Bonds*(_xlfn.NORM.INV(RAND(),bond_ave,bond_std))+(AH300-AI$24)*cash*(_xlfn.NORM.INV(RAND(),cash_ave,cash_std))+(AH300-AI$24)))</f>
        <v/>
      </c>
      <c r="AJ300" s="156">
        <f>IF((AI300&lt;=0),0,((AI300-AJ$24)*Stock*(_xlfn.NORM.INV(RAND(),stock_ave,stock_std))+(AI300-AJ$24)*Bonds*(_xlfn.NORM.INV(RAND(),bond_ave,bond_std))+(AI300-AJ$24)*cash*(_xlfn.NORM.INV(RAND(),cash_ave,cash_std))+(AI300-AJ$24)))</f>
        <v/>
      </c>
      <c r="AK300" s="156">
        <f>IF((AJ300&lt;=0),0,((AJ300-AK$24)*Stock*(_xlfn.NORM.INV(RAND(),stock_ave,stock_std))+(AJ300-AK$24)*Bonds*(_xlfn.NORM.INV(RAND(),bond_ave,bond_std))+(AJ300-AK$24)*cash*(_xlfn.NORM.INV(RAND(),cash_ave,cash_std))+(AJ300-AK$24)))</f>
        <v/>
      </c>
      <c r="AL300" s="156">
        <f>IF((AK300&lt;=0),0,((AK300-AL$24)*Stock*(_xlfn.NORM.INV(RAND(),stock_ave,stock_std))+(AK300-AL$24)*Bonds*(_xlfn.NORM.INV(RAND(),bond_ave,bond_std))+(AK300-AL$24)*cash*(_xlfn.NORM.INV(RAND(),cash_ave,cash_std))+(AK300-AL$24)))</f>
        <v/>
      </c>
      <c r="AM300" s="156">
        <f>IF((AL300&lt;=0),0,((AL300-AM$24)*Stock*(_xlfn.NORM.INV(RAND(),stock_ave,stock_std))+(AL300-AM$24)*Bonds*(_xlfn.NORM.INV(RAND(),bond_ave,bond_std))+(AL300-AM$24)*cash*(_xlfn.NORM.INV(RAND(),cash_ave,cash_std))+(AL300-AM$24)))</f>
        <v/>
      </c>
      <c r="AN300" s="156">
        <f>IF((AM300&lt;=0),0,((AM300-AN$24)*Stock*(_xlfn.NORM.INV(RAND(),stock_ave,stock_std))+(AM300-AN$24)*Bonds*(_xlfn.NORM.INV(RAND(),bond_ave,bond_std))+(AM300-AN$24)*cash*(_xlfn.NORM.INV(RAND(),cash_ave,cash_std))+(AM300-AN$24)))</f>
        <v/>
      </c>
      <c r="AO300" s="156">
        <f>IF((AN300&lt;=0),0,((AN300-AO$24)*Stock*(_xlfn.NORM.INV(RAND(),stock_ave,stock_std))+(AN300-AO$24)*Bonds*(_xlfn.NORM.INV(RAND(),bond_ave,bond_std))+(AN300-AO$24)*cash*(_xlfn.NORM.INV(RAND(),cash_ave,cash_std))+(AN300-AO$24)))</f>
        <v/>
      </c>
      <c r="AP300" s="156">
        <f>IF((AO300&lt;=0),0,((AO300-AP$24)*Stock*(_xlfn.NORM.INV(RAND(),stock_ave,stock_std))+(AO300-AP$24)*Bonds*(_xlfn.NORM.INV(RAND(),bond_ave,bond_std))+(AO300-AP$24)*cash*(_xlfn.NORM.INV(RAND(),cash_ave,cash_std))+(AO300-AP$24)))</f>
        <v/>
      </c>
      <c r="AQ300" s="156">
        <f>IF((AP300&lt;=0),0,((AP300-AQ$24)*Stock*(_xlfn.NORM.INV(RAND(),stock_ave,stock_std))+(AP300-AQ$24)*Bonds*(_xlfn.NORM.INV(RAND(),bond_ave,bond_std))+(AP300-AQ$24)*cash*(_xlfn.NORM.INV(RAND(),cash_ave,cash_std))+(AP300-AQ$24)))</f>
        <v/>
      </c>
      <c r="AR300" s="156">
        <f>IF((AQ300&lt;=0),0,((AQ300-AR$24)*Stock*(_xlfn.NORM.INV(RAND(),stock_ave,stock_std))+(AQ300-AR$24)*Bonds*(_xlfn.NORM.INV(RAND(),bond_ave,bond_std))+(AQ300-AR$24)*cash*(_xlfn.NORM.INV(RAND(),cash_ave,cash_std))+(AQ300-AR$24)))</f>
        <v/>
      </c>
      <c r="AS300" s="156">
        <f>IF((AR300&lt;=0),0,((AR300-AS$24)*Stock*(_xlfn.NORM.INV(RAND(),stock_ave,stock_std))+(AR300-AS$24)*Bonds*(_xlfn.NORM.INV(RAND(),bond_ave,bond_std))+(AR300-AS$24)*cash*(_xlfn.NORM.INV(RAND(),cash_ave,cash_std))+(AR300-AS$24)))</f>
        <v/>
      </c>
      <c r="AT300" s="156">
        <f>IF((AS300&lt;=0),0,((AS300-AT$24)*Stock*(_xlfn.NORM.INV(RAND(),stock_ave,stock_std))+(AS300-AT$24)*Bonds*(_xlfn.NORM.INV(RAND(),bond_ave,bond_std))+(AS300-AT$24)*cash*(_xlfn.NORM.INV(RAND(),cash_ave,cash_std))+(AS300-AT$24)))</f>
        <v/>
      </c>
      <c r="AU300" s="156">
        <f>IF((AT300&lt;=0),0,((AT300-AU$24)*Stock*(_xlfn.NORM.INV(RAND(),stock_ave,stock_std))+(AT300-AU$24)*Bonds*(_xlfn.NORM.INV(RAND(),bond_ave,bond_std))+(AT300-AU$24)*cash*(_xlfn.NORM.INV(RAND(),cash_ave,cash_std))+(AT300-AU$24)))</f>
        <v/>
      </c>
      <c r="AV300" s="156">
        <f>IF((AU300&lt;=0),0,((AU300-AV$24)*Stock*(_xlfn.NORM.INV(RAND(),stock_ave,stock_std))+(AU300-AV$24)*Bonds*(_xlfn.NORM.INV(RAND(),bond_ave,bond_std))+(AU300-AV$24)*cash*(_xlfn.NORM.INV(RAND(),cash_ave,cash_std))+(AU300-AV$24)))</f>
        <v/>
      </c>
      <c r="AW300" s="156">
        <f>IF((AV300&lt;=0),0,((AV300-AW$24)*Stock*(_xlfn.NORM.INV(RAND(),stock_ave,stock_std))+(AV300-AW$24)*Bonds*(_xlfn.NORM.INV(RAND(),bond_ave,bond_std))+(AV300-AW$24)*cash*(_xlfn.NORM.INV(RAND(),cash_ave,cash_std))+(AV300-AW$24)))</f>
        <v/>
      </c>
      <c r="AX300" s="159" t="n"/>
      <c r="AY300" s="159" t="n"/>
      <c r="AZ300" s="159" t="n"/>
      <c r="BA300" s="159" t="n"/>
      <c r="BB300" s="159" t="n"/>
    </row>
    <row r="301">
      <c r="C301" s="147" t="n"/>
      <c r="D301" s="61">
        <f>+D300-IF(D$18&gt;74,(D300/D$25)*$C$10)</f>
        <v/>
      </c>
      <c r="E301" s="61">
        <f>+E300-IF(E$18&gt;74,(E300/E$25)*$C$10)</f>
        <v/>
      </c>
      <c r="F301" s="61">
        <f>+F300-IF(F$18&gt;74,(F300/F$25)*$C$10)</f>
        <v/>
      </c>
      <c r="G301" s="61">
        <f>+G300-IF(G$18&gt;74,(G300/G$25)*$C$10)</f>
        <v/>
      </c>
      <c r="H301" s="61">
        <f>+H300-IF(H$18&gt;74,(H300/H$25)*$C$10)</f>
        <v/>
      </c>
      <c r="I301" s="61">
        <f>+I300-IF(I$18&gt;74,(I300/I$25)*$C$10)</f>
        <v/>
      </c>
      <c r="J301" s="61">
        <f>+J300-IF(J$18&gt;74,(J300/J$25)*$C$10)</f>
        <v/>
      </c>
      <c r="K301" s="61">
        <f>+K300-IF(K$18&gt;74,(K300/K$25)*$C$10)</f>
        <v/>
      </c>
      <c r="L301" s="61">
        <f>+L300-IF(L$18&gt;74,(L300/L$25)*$C$10)</f>
        <v/>
      </c>
      <c r="M301" s="61">
        <f>+M300-IF(M$18&gt;74,(M300/M$25)*$C$10)</f>
        <v/>
      </c>
      <c r="N301" s="61">
        <f>+N300-IF(N$18&gt;74,(N300/N$25)*$C$10)</f>
        <v/>
      </c>
      <c r="O301" s="61">
        <f>+O300-IF(O$18&gt;74,(O300/O$25)*$C$10)</f>
        <v/>
      </c>
      <c r="P301" s="61">
        <f>+P300-IF(P$18&gt;74,(P300/P$25)*$C$10)</f>
        <v/>
      </c>
      <c r="Q301" s="61">
        <f>+Q300-IF(Q$18&gt;74,(Q300/Q$25)*$C$10)</f>
        <v/>
      </c>
      <c r="R301" s="61">
        <f>+R300-IF(R$18&gt;74,(R300/R$25)*$C$10)</f>
        <v/>
      </c>
      <c r="S301" s="61">
        <f>+S300-IF(S$18&gt;74,(S300/S$25)*$C$10)</f>
        <v/>
      </c>
      <c r="T301" s="61">
        <f>+T300-IF(T$18&gt;74,(T300/T$25)*$C$10)</f>
        <v/>
      </c>
      <c r="U301" s="61">
        <f>+U300-IF(U$18&gt;74,(U300/U$25)*$C$10)</f>
        <v/>
      </c>
      <c r="V301" s="61">
        <f>+V300-IF(V$18&gt;74,(V300/V$25)*$C$10)</f>
        <v/>
      </c>
      <c r="W301" s="61">
        <f>+W300-IF(W$18&gt;74,(W300/W$25)*$C$10)</f>
        <v/>
      </c>
      <c r="X301" s="61">
        <f>+X300-IF(X$18&gt;74,(X300/X$25)*$C$10)</f>
        <v/>
      </c>
      <c r="Y301" s="61">
        <f>+Y300-IF(Y$18&gt;74,(Y300/Y$25)*$C$10)</f>
        <v/>
      </c>
      <c r="Z301" s="61">
        <f>+Z300-IF(Z$18&gt;74,(Z300/Z$25)*$C$10)</f>
        <v/>
      </c>
      <c r="AA301" s="61">
        <f>+AA300-IF(AA$18&gt;74,(AA300/AA$25)*$C$10)</f>
        <v/>
      </c>
      <c r="AB301" s="61">
        <f>+AB300-IF(AB$18&gt;74,(AB300/AB$25)*$C$10)</f>
        <v/>
      </c>
      <c r="AC301" s="61">
        <f>+AC300-IF(AC$18&gt;74,(AC300/AC$25)*$C$10)</f>
        <v/>
      </c>
      <c r="AD301" s="61">
        <f>+AD300-IF(AD$18&gt;74,(AD300/AD$25)*$C$10)</f>
        <v/>
      </c>
      <c r="AE301" s="61">
        <f>+AE300-IF(AE$18&gt;74,(AE300/AE$25)*$C$10)</f>
        <v/>
      </c>
      <c r="AF301" s="61">
        <f>+AF300-IF(AF$18&gt;74,(AF300/AF$25)*$C$10)</f>
        <v/>
      </c>
      <c r="AG301" s="61">
        <f>+AG300-IF(AG$18&gt;74,(AG300/AG$25)*$C$10)</f>
        <v/>
      </c>
      <c r="AH301" s="61">
        <f>+AH300-IF(AH$18&gt;74,(AH300/AH$25)*$C$10)</f>
        <v/>
      </c>
      <c r="AI301" s="61">
        <f>+AI300-IF(AI$18&gt;74,(AI300/AI$25)*$C$10)</f>
        <v/>
      </c>
      <c r="AJ301" s="61">
        <f>+AJ300-IF(AJ$18&gt;74,(AJ300/AJ$25)*$C$10)</f>
        <v/>
      </c>
      <c r="AK301" s="61">
        <f>+AK300-IF(AK$18&gt;74,(AK300/AK$25)*$C$10)</f>
        <v/>
      </c>
      <c r="AL301" s="61">
        <f>+AL300-IF(AL$18&gt;74,(AL300/AL$25)*$C$10)</f>
        <v/>
      </c>
      <c r="AM301" s="61">
        <f>+AM300-IF(AM$18&gt;74,(AM300/AM$25)*$C$10)</f>
        <v/>
      </c>
      <c r="AN301" s="61">
        <f>+AN300-IF(AN$18&gt;74,(AN300/AN$25)*$C$10)</f>
        <v/>
      </c>
      <c r="AO301" s="61">
        <f>+AO300-IF(AO$18&gt;74,(AO300/AO$25)*$C$10)</f>
        <v/>
      </c>
      <c r="AP301" s="61">
        <f>+AP300-IF(AP$18&gt;74,(AP300/AP$25)*$C$10)</f>
        <v/>
      </c>
      <c r="AQ301" s="61">
        <f>+AQ300-IF(AQ$18&gt;74,(AQ300/AQ$25)*$C$10)</f>
        <v/>
      </c>
      <c r="AR301" s="61">
        <f>+AR300-IF(AR$18&gt;74,(AR300/AR$25)*$C$10)</f>
        <v/>
      </c>
      <c r="AS301" s="61">
        <f>+AS300-IF(AS$18&gt;74,(AS300/AS$25)*$C$10)</f>
        <v/>
      </c>
      <c r="AT301" s="61">
        <f>+AT300-IF(AT$18&gt;74,(AT300/AT$25)*$C$10)</f>
        <v/>
      </c>
      <c r="AU301" s="61">
        <f>+AU300-IF(AU$18&gt;74,(AU300/AU$25)*$C$10)</f>
        <v/>
      </c>
      <c r="AV301" s="61">
        <f>+AV300-IF(AV$18&gt;74,(AV300/AV$25)*$C$10)</f>
        <v/>
      </c>
      <c r="AW301" s="61">
        <f>+AW300-IF(AW$18&gt;74,(AW300/AW$25)*$C$10)</f>
        <v/>
      </c>
      <c r="AX301" s="35">
        <f>IF(AW301&gt;0,1,0)</f>
        <v/>
      </c>
      <c r="AY301" s="35">
        <f>IF(AL301&gt;0,1,0)</f>
        <v/>
      </c>
      <c r="AZ301" s="35">
        <f>IF(AG301&gt;0,1,0)</f>
        <v/>
      </c>
      <c r="BA301" s="35">
        <f>IF(AB301&gt;0,1,0)</f>
        <v/>
      </c>
      <c r="BB301" s="35">
        <f>IF(W301&gt;0,1,0)</f>
        <v/>
      </c>
    </row>
    <row r="302">
      <c r="B302" s="154" t="inlineStr">
        <is>
          <t>trial 138</t>
        </is>
      </c>
      <c r="C302" s="155">
        <f>+start-$C$24</f>
        <v/>
      </c>
      <c r="D302" s="156">
        <f>IF((C302&lt;=0),0,((C302-D$24)*Stock*(_xlfn.NORM.INV(RAND(),stock_ave,stock_std))+(C302-D$24)*Bonds*(_xlfn.NORM.INV(RAND(),bond_ave,bond_std))+(C302-D$24)*cash*(_xlfn.NORM.INV(RAND(),cash_ave,cash_std))+(C302-D$24)))</f>
        <v/>
      </c>
      <c r="E302" s="156">
        <f>IF((D302&lt;=0),0,((D302-E$24)*Stock*(_xlfn.NORM.INV(RAND(),stock_ave,stock_std))+(D302-E$24)*Bonds*(_xlfn.NORM.INV(RAND(),bond_ave,bond_std))+(D302-E$24)*cash*(_xlfn.NORM.INV(RAND(),cash_ave,cash_std))+(D302-E$24)))</f>
        <v/>
      </c>
      <c r="F302" s="156">
        <f>IF((E302&lt;=0),0,((E302-F$24)*Stock*(_xlfn.NORM.INV(RAND(),stock_ave,stock_std))+(E302-F$24)*Bonds*(_xlfn.NORM.INV(RAND(),bond_ave,bond_std))+(E302-F$24)*cash*(_xlfn.NORM.INV(RAND(),cash_ave,cash_std))+(E302-F$24)))</f>
        <v/>
      </c>
      <c r="G302" s="156">
        <f>IF((F302&lt;=0),0,((F302-G$24)*Stock*(_xlfn.NORM.INV(RAND(),stock_ave,stock_std))+(F302-G$24)*Bonds*(_xlfn.NORM.INV(RAND(),bond_ave,bond_std))+(F302-G$24)*cash*(_xlfn.NORM.INV(RAND(),cash_ave,cash_std))+(F302-G$24)))</f>
        <v/>
      </c>
      <c r="H302" s="156">
        <f>IF((G302&lt;=0),0,((G302-H$24)*Stock*(_xlfn.NORM.INV(RAND(),stock_ave,stock_std))+(G302-H$24)*Bonds*(_xlfn.NORM.INV(RAND(),bond_ave,bond_std))+(G302-H$24)*cash*(_xlfn.NORM.INV(RAND(),cash_ave,cash_std))+(G302-H$24)))</f>
        <v/>
      </c>
      <c r="I302" s="156">
        <f>IF((H302&lt;=0),0,((H302-I$24)*Stock*(_xlfn.NORM.INV(RAND(),stock_ave,stock_std))+(H302-I$24)*Bonds*(_xlfn.NORM.INV(RAND(),bond_ave,bond_std))+(H302-I$24)*cash*(_xlfn.NORM.INV(RAND(),cash_ave,cash_std))+(H302-I$24)))</f>
        <v/>
      </c>
      <c r="J302" s="156">
        <f>IF((I302&lt;=0),0,((I302-J$24)*Stock*(_xlfn.NORM.INV(RAND(),stock_ave,stock_std))+(I302-J$24)*Bonds*(_xlfn.NORM.INV(RAND(),bond_ave,bond_std))+(I302-J$24)*cash*(_xlfn.NORM.INV(RAND(),cash_ave,cash_std))+(I302-J$24)))</f>
        <v/>
      </c>
      <c r="K302" s="156">
        <f>IF((J302&lt;=0),0,((J302-K$24)*Stock*(_xlfn.NORM.INV(RAND(),stock_ave,stock_std))+(J302-K$24)*Bonds*(_xlfn.NORM.INV(RAND(),bond_ave,bond_std))+(J302-K$24)*cash*(_xlfn.NORM.INV(RAND(),cash_ave,cash_std))+(J302-K$24)))</f>
        <v/>
      </c>
      <c r="L302" s="156">
        <f>IF((K302&lt;=0),0,((K302-L$24)*Stock*(_xlfn.NORM.INV(RAND(),stock_ave,stock_std))+(K302-L$24)*Bonds*(_xlfn.NORM.INV(RAND(),bond_ave,bond_std))+(K302-L$24)*cash*(_xlfn.NORM.INV(RAND(),cash_ave,cash_std))+(K302-L$24)))</f>
        <v/>
      </c>
      <c r="M302" s="156">
        <f>IF((L302&lt;=0),0,((L302-M$24)*Stock*(_xlfn.NORM.INV(RAND(),stock_ave,stock_std))+(L302-M$24)*Bonds*(_xlfn.NORM.INV(RAND(),bond_ave,bond_std))+(L302-M$24)*cash*(_xlfn.NORM.INV(RAND(),cash_ave,cash_std))+(L302-M$24)))</f>
        <v/>
      </c>
      <c r="N302" s="156">
        <f>IF((M302&lt;=0),0,((M302-N$24)*Stock*(_xlfn.NORM.INV(RAND(),stock_ave,stock_std))+(M302-N$24)*Bonds*(_xlfn.NORM.INV(RAND(),bond_ave,bond_std))+(M302-N$24)*cash*(_xlfn.NORM.INV(RAND(),cash_ave,cash_std))+(M302-N$24)))</f>
        <v/>
      </c>
      <c r="O302" s="156">
        <f>IF((N302&lt;=0),0,((N302-O$24)*Stock*(_xlfn.NORM.INV(RAND(),stock_ave,stock_std))+(N302-O$24)*Bonds*(_xlfn.NORM.INV(RAND(),bond_ave,bond_std))+(N302-O$24)*cash*(_xlfn.NORM.INV(RAND(),cash_ave,cash_std))+(N302-O$24)))</f>
        <v/>
      </c>
      <c r="P302" s="156">
        <f>IF((O302&lt;=0),0,((O302-P$24)*Stock*(_xlfn.NORM.INV(RAND(),stock_ave,stock_std))+(O302-P$24)*Bonds*(_xlfn.NORM.INV(RAND(),bond_ave,bond_std))+(O302-P$24)*cash*(_xlfn.NORM.INV(RAND(),cash_ave,cash_std))+(O302-P$24)))</f>
        <v/>
      </c>
      <c r="Q302" s="156">
        <f>IF((P302&lt;=0),0,((P302-Q$24)*Stock*(_xlfn.NORM.INV(RAND(),stock_ave,stock_std))+(P302-Q$24)*Bonds*(_xlfn.NORM.INV(RAND(),bond_ave,bond_std))+(P302-Q$24)*cash*(_xlfn.NORM.INV(RAND(),cash_ave,cash_std))+(P302-Q$24)))</f>
        <v/>
      </c>
      <c r="R302" s="156">
        <f>IF((Q302&lt;=0),0,((Q302-R$24)*Stock*(_xlfn.NORM.INV(RAND(),stock_ave,stock_std))+(Q302-R$24)*Bonds*(_xlfn.NORM.INV(RAND(),bond_ave,bond_std))+(Q302-R$24)*cash*(_xlfn.NORM.INV(RAND(),cash_ave,cash_std))+(Q302-R$24)))</f>
        <v/>
      </c>
      <c r="S302" s="156">
        <f>IF((R302&lt;=0),0,((R302-S$24)*Stock*(_xlfn.NORM.INV(RAND(),stock_ave,stock_std))+(R302-S$24)*Bonds*(_xlfn.NORM.INV(RAND(),bond_ave,bond_std))+(R302-S$24)*cash*(_xlfn.NORM.INV(RAND(),cash_ave,cash_std))+(R302-S$24)))</f>
        <v/>
      </c>
      <c r="T302" s="156">
        <f>IF((S302&lt;=0),0,((S302-T$24)*Stock*(_xlfn.NORM.INV(RAND(),stock_ave,stock_std))+(S302-T$24)*Bonds*(_xlfn.NORM.INV(RAND(),bond_ave,bond_std))+(S302-T$24)*cash*(_xlfn.NORM.INV(RAND(),cash_ave,cash_std))+(S302-T$24)))</f>
        <v/>
      </c>
      <c r="U302" s="156">
        <f>IF((T302&lt;=0),0,((T302-U$24)*Stock*(_xlfn.NORM.INV(RAND(),stock_ave,stock_std))+(T302-U$24)*Bonds*(_xlfn.NORM.INV(RAND(),bond_ave,bond_std))+(T302-U$24)*cash*(_xlfn.NORM.INV(RAND(),cash_ave,cash_std))+(T302-U$24)))</f>
        <v/>
      </c>
      <c r="V302" s="156">
        <f>IF((U302&lt;=0),0,((U302-V$24)*Stock*(_xlfn.NORM.INV(RAND(),stock_ave,stock_std))+(U302-V$24)*Bonds*(_xlfn.NORM.INV(RAND(),bond_ave,bond_std))+(U302-V$24)*cash*(_xlfn.NORM.INV(RAND(),cash_ave,cash_std))+(U302-V$24)))</f>
        <v/>
      </c>
      <c r="W302" s="156">
        <f>IF((V302&lt;=0),0,((V302-W$24)*Stock*(_xlfn.NORM.INV(RAND(),stock_ave,stock_std))+(V302-W$24)*Bonds*(_xlfn.NORM.INV(RAND(),bond_ave,bond_std))+(V302-W$24)*cash*(_xlfn.NORM.INV(RAND(),cash_ave,cash_std))+(V302-W$24)))</f>
        <v/>
      </c>
      <c r="X302" s="156">
        <f>IF((W302&lt;=0),0,((W302-X$24)*Stock*(_xlfn.NORM.INV(RAND(),stock_ave,stock_std))+(W302-X$24)*Bonds*(_xlfn.NORM.INV(RAND(),bond_ave,bond_std))+(W302-X$24)*cash*(_xlfn.NORM.INV(RAND(),cash_ave,cash_std))+(W302-X$24)))</f>
        <v/>
      </c>
      <c r="Y302" s="156">
        <f>IF((X302&lt;=0),0,((X302-Y$24)*Stock*(_xlfn.NORM.INV(RAND(),stock_ave,stock_std))+(X302-Y$24)*Bonds*(_xlfn.NORM.INV(RAND(),bond_ave,bond_std))+(X302-Y$24)*cash*(_xlfn.NORM.INV(RAND(),cash_ave,cash_std))+(X302-Y$24)))</f>
        <v/>
      </c>
      <c r="Z302" s="156">
        <f>IF((Y302&lt;=0),0,((Y302-Z$24)*Stock*(_xlfn.NORM.INV(RAND(),stock_ave,stock_std))+(Y302-Z$24)*Bonds*(_xlfn.NORM.INV(RAND(),bond_ave,bond_std))+(Y302-Z$24)*cash*(_xlfn.NORM.INV(RAND(),cash_ave,cash_std))+(Y302-Z$24)))</f>
        <v/>
      </c>
      <c r="AA302" s="156">
        <f>IF((Z302&lt;=0),0,((Z302-AA$24)*Stock*(_xlfn.NORM.INV(RAND(),stock_ave,stock_std))+(Z302-AA$24)*Bonds*(_xlfn.NORM.INV(RAND(),bond_ave,bond_std))+(Z302-AA$24)*cash*(_xlfn.NORM.INV(RAND(),cash_ave,cash_std))+(Z302-AA$24)))</f>
        <v/>
      </c>
      <c r="AB302" s="156">
        <f>IF((AA302&lt;=0),0,((AA302-AB$24)*Stock*(_xlfn.NORM.INV(RAND(),stock_ave,stock_std))+(AA302-AB$24)*Bonds*(_xlfn.NORM.INV(RAND(),bond_ave,bond_std))+(AA302-AB$24)*cash*(_xlfn.NORM.INV(RAND(),cash_ave,cash_std))+(AA302-AB$24)))</f>
        <v/>
      </c>
      <c r="AC302" s="156">
        <f>IF((AB302&lt;=0),0,((AB302-AC$24)*Stock*(_xlfn.NORM.INV(RAND(),stock_ave,stock_std))+(AB302-AC$24)*Bonds*(_xlfn.NORM.INV(RAND(),bond_ave,bond_std))+(AB302-AC$24)*cash*(_xlfn.NORM.INV(RAND(),cash_ave,cash_std))+(AB302-AC$24)))</f>
        <v/>
      </c>
      <c r="AD302" s="156">
        <f>IF((AC302&lt;=0),0,((AC302-AD$24)*Stock*(_xlfn.NORM.INV(RAND(),stock_ave,stock_std))+(AC302-AD$24)*Bonds*(_xlfn.NORM.INV(RAND(),bond_ave,bond_std))+(AC302-AD$24)*cash*(_xlfn.NORM.INV(RAND(),cash_ave,cash_std))+(AC302-AD$24)))</f>
        <v/>
      </c>
      <c r="AE302" s="156">
        <f>IF((AD302&lt;=0),0,((AD302-AE$24)*Stock*(_xlfn.NORM.INV(RAND(),stock_ave,stock_std))+(AD302-AE$24)*Bonds*(_xlfn.NORM.INV(RAND(),bond_ave,bond_std))+(AD302-AE$24)*cash*(_xlfn.NORM.INV(RAND(),cash_ave,cash_std))+(AD302-AE$24)))</f>
        <v/>
      </c>
      <c r="AF302" s="156">
        <f>IF((AE302&lt;=0),0,((AE302-AF$24)*Stock*(_xlfn.NORM.INV(RAND(),stock_ave,stock_std))+(AE302-AF$24)*Bonds*(_xlfn.NORM.INV(RAND(),bond_ave,bond_std))+(AE302-AF$24)*cash*(_xlfn.NORM.INV(RAND(),cash_ave,cash_std))+(AE302-AF$24)))</f>
        <v/>
      </c>
      <c r="AG302" s="156">
        <f>IF((AF302&lt;=0),0,((AF302-AG$24)*Stock*(_xlfn.NORM.INV(RAND(),stock_ave,stock_std))+(AF302-AG$24)*Bonds*(_xlfn.NORM.INV(RAND(),bond_ave,bond_std))+(AF302-AG$24)*cash*(_xlfn.NORM.INV(RAND(),cash_ave,cash_std))+(AF302-AG$24)))</f>
        <v/>
      </c>
      <c r="AH302" s="156">
        <f>IF((AG302&lt;=0),0,((AG302-AH$24)*Stock*(_xlfn.NORM.INV(RAND(),stock_ave,stock_std))+(AG302-AH$24)*Bonds*(_xlfn.NORM.INV(RAND(),bond_ave,bond_std))+(AG302-AH$24)*cash*(_xlfn.NORM.INV(RAND(),cash_ave,cash_std))+(AG302-AH$24)))</f>
        <v/>
      </c>
      <c r="AI302" s="156">
        <f>IF((AH302&lt;=0),0,((AH302-AI$24)*Stock*(_xlfn.NORM.INV(RAND(),stock_ave,stock_std))+(AH302-AI$24)*Bonds*(_xlfn.NORM.INV(RAND(),bond_ave,bond_std))+(AH302-AI$24)*cash*(_xlfn.NORM.INV(RAND(),cash_ave,cash_std))+(AH302-AI$24)))</f>
        <v/>
      </c>
      <c r="AJ302" s="156">
        <f>IF((AI302&lt;=0),0,((AI302-AJ$24)*Stock*(_xlfn.NORM.INV(RAND(),stock_ave,stock_std))+(AI302-AJ$24)*Bonds*(_xlfn.NORM.INV(RAND(),bond_ave,bond_std))+(AI302-AJ$24)*cash*(_xlfn.NORM.INV(RAND(),cash_ave,cash_std))+(AI302-AJ$24)))</f>
        <v/>
      </c>
      <c r="AK302" s="156">
        <f>IF((AJ302&lt;=0),0,((AJ302-AK$24)*Stock*(_xlfn.NORM.INV(RAND(),stock_ave,stock_std))+(AJ302-AK$24)*Bonds*(_xlfn.NORM.INV(RAND(),bond_ave,bond_std))+(AJ302-AK$24)*cash*(_xlfn.NORM.INV(RAND(),cash_ave,cash_std))+(AJ302-AK$24)))</f>
        <v/>
      </c>
      <c r="AL302" s="156">
        <f>IF((AK302&lt;=0),0,((AK302-AL$24)*Stock*(_xlfn.NORM.INV(RAND(),stock_ave,stock_std))+(AK302-AL$24)*Bonds*(_xlfn.NORM.INV(RAND(),bond_ave,bond_std))+(AK302-AL$24)*cash*(_xlfn.NORM.INV(RAND(),cash_ave,cash_std))+(AK302-AL$24)))</f>
        <v/>
      </c>
      <c r="AM302" s="156">
        <f>IF((AL302&lt;=0),0,((AL302-AM$24)*Stock*(_xlfn.NORM.INV(RAND(),stock_ave,stock_std))+(AL302-AM$24)*Bonds*(_xlfn.NORM.INV(RAND(),bond_ave,bond_std))+(AL302-AM$24)*cash*(_xlfn.NORM.INV(RAND(),cash_ave,cash_std))+(AL302-AM$24)))</f>
        <v/>
      </c>
      <c r="AN302" s="156">
        <f>IF((AM302&lt;=0),0,((AM302-AN$24)*Stock*(_xlfn.NORM.INV(RAND(),stock_ave,stock_std))+(AM302-AN$24)*Bonds*(_xlfn.NORM.INV(RAND(),bond_ave,bond_std))+(AM302-AN$24)*cash*(_xlfn.NORM.INV(RAND(),cash_ave,cash_std))+(AM302-AN$24)))</f>
        <v/>
      </c>
      <c r="AO302" s="156">
        <f>IF((AN302&lt;=0),0,((AN302-AO$24)*Stock*(_xlfn.NORM.INV(RAND(),stock_ave,stock_std))+(AN302-AO$24)*Bonds*(_xlfn.NORM.INV(RAND(),bond_ave,bond_std))+(AN302-AO$24)*cash*(_xlfn.NORM.INV(RAND(),cash_ave,cash_std))+(AN302-AO$24)))</f>
        <v/>
      </c>
      <c r="AP302" s="156">
        <f>IF((AO302&lt;=0),0,((AO302-AP$24)*Stock*(_xlfn.NORM.INV(RAND(),stock_ave,stock_std))+(AO302-AP$24)*Bonds*(_xlfn.NORM.INV(RAND(),bond_ave,bond_std))+(AO302-AP$24)*cash*(_xlfn.NORM.INV(RAND(),cash_ave,cash_std))+(AO302-AP$24)))</f>
        <v/>
      </c>
      <c r="AQ302" s="156">
        <f>IF((AP302&lt;=0),0,((AP302-AQ$24)*Stock*(_xlfn.NORM.INV(RAND(),stock_ave,stock_std))+(AP302-AQ$24)*Bonds*(_xlfn.NORM.INV(RAND(),bond_ave,bond_std))+(AP302-AQ$24)*cash*(_xlfn.NORM.INV(RAND(),cash_ave,cash_std))+(AP302-AQ$24)))</f>
        <v/>
      </c>
      <c r="AR302" s="156">
        <f>IF((AQ302&lt;=0),0,((AQ302-AR$24)*Stock*(_xlfn.NORM.INV(RAND(),stock_ave,stock_std))+(AQ302-AR$24)*Bonds*(_xlfn.NORM.INV(RAND(),bond_ave,bond_std))+(AQ302-AR$24)*cash*(_xlfn.NORM.INV(RAND(),cash_ave,cash_std))+(AQ302-AR$24)))</f>
        <v/>
      </c>
      <c r="AS302" s="156">
        <f>IF((AR302&lt;=0),0,((AR302-AS$24)*Stock*(_xlfn.NORM.INV(RAND(),stock_ave,stock_std))+(AR302-AS$24)*Bonds*(_xlfn.NORM.INV(RAND(),bond_ave,bond_std))+(AR302-AS$24)*cash*(_xlfn.NORM.INV(RAND(),cash_ave,cash_std))+(AR302-AS$24)))</f>
        <v/>
      </c>
      <c r="AT302" s="156">
        <f>IF((AS302&lt;=0),0,((AS302-AT$24)*Stock*(_xlfn.NORM.INV(RAND(),stock_ave,stock_std))+(AS302-AT$24)*Bonds*(_xlfn.NORM.INV(RAND(),bond_ave,bond_std))+(AS302-AT$24)*cash*(_xlfn.NORM.INV(RAND(),cash_ave,cash_std))+(AS302-AT$24)))</f>
        <v/>
      </c>
      <c r="AU302" s="156">
        <f>IF((AT302&lt;=0),0,((AT302-AU$24)*Stock*(_xlfn.NORM.INV(RAND(),stock_ave,stock_std))+(AT302-AU$24)*Bonds*(_xlfn.NORM.INV(RAND(),bond_ave,bond_std))+(AT302-AU$24)*cash*(_xlfn.NORM.INV(RAND(),cash_ave,cash_std))+(AT302-AU$24)))</f>
        <v/>
      </c>
      <c r="AV302" s="156">
        <f>IF((AU302&lt;=0),0,((AU302-AV$24)*Stock*(_xlfn.NORM.INV(RAND(),stock_ave,stock_std))+(AU302-AV$24)*Bonds*(_xlfn.NORM.INV(RAND(),bond_ave,bond_std))+(AU302-AV$24)*cash*(_xlfn.NORM.INV(RAND(),cash_ave,cash_std))+(AU302-AV$24)))</f>
        <v/>
      </c>
      <c r="AW302" s="156">
        <f>IF((AV302&lt;=0),0,((AV302-AW$24)*Stock*(_xlfn.NORM.INV(RAND(),stock_ave,stock_std))+(AV302-AW$24)*Bonds*(_xlfn.NORM.INV(RAND(),bond_ave,bond_std))+(AV302-AW$24)*cash*(_xlfn.NORM.INV(RAND(),cash_ave,cash_std))+(AV302-AW$24)))</f>
        <v/>
      </c>
      <c r="AX302" s="159" t="n"/>
      <c r="AY302" s="159" t="n"/>
      <c r="AZ302" s="159" t="n"/>
      <c r="BA302" s="159" t="n"/>
      <c r="BB302" s="159" t="n"/>
    </row>
    <row r="303">
      <c r="C303" s="147" t="n"/>
      <c r="D303" s="61">
        <f>+D302-IF(D$18&gt;74,(D302/D$25)*$C$10)</f>
        <v/>
      </c>
      <c r="E303" s="61">
        <f>+E302-IF(E$18&gt;74,(E302/E$25)*$C$10)</f>
        <v/>
      </c>
      <c r="F303" s="61">
        <f>+F302-IF(F$18&gt;74,(F302/F$25)*$C$10)</f>
        <v/>
      </c>
      <c r="G303" s="61">
        <f>+G302-IF(G$18&gt;74,(G302/G$25)*$C$10)</f>
        <v/>
      </c>
      <c r="H303" s="61">
        <f>+H302-IF(H$18&gt;74,(H302/H$25)*$C$10)</f>
        <v/>
      </c>
      <c r="I303" s="61">
        <f>+I302-IF(I$18&gt;74,(I302/I$25)*$C$10)</f>
        <v/>
      </c>
      <c r="J303" s="61">
        <f>+J302-IF(J$18&gt;74,(J302/J$25)*$C$10)</f>
        <v/>
      </c>
      <c r="K303" s="61">
        <f>+K302-IF(K$18&gt;74,(K302/K$25)*$C$10)</f>
        <v/>
      </c>
      <c r="L303" s="61">
        <f>+L302-IF(L$18&gt;74,(L302/L$25)*$C$10)</f>
        <v/>
      </c>
      <c r="M303" s="61">
        <f>+M302-IF(M$18&gt;74,(M302/M$25)*$C$10)</f>
        <v/>
      </c>
      <c r="N303" s="61">
        <f>+N302-IF(N$18&gt;74,(N302/N$25)*$C$10)</f>
        <v/>
      </c>
      <c r="O303" s="61">
        <f>+O302-IF(O$18&gt;74,(O302/O$25)*$C$10)</f>
        <v/>
      </c>
      <c r="P303" s="61">
        <f>+P302-IF(P$18&gt;74,(P302/P$25)*$C$10)</f>
        <v/>
      </c>
      <c r="Q303" s="61">
        <f>+Q302-IF(Q$18&gt;74,(Q302/Q$25)*$C$10)</f>
        <v/>
      </c>
      <c r="R303" s="61">
        <f>+R302-IF(R$18&gt;74,(R302/R$25)*$C$10)</f>
        <v/>
      </c>
      <c r="S303" s="61">
        <f>+S302-IF(S$18&gt;74,(S302/S$25)*$C$10)</f>
        <v/>
      </c>
      <c r="T303" s="61">
        <f>+T302-IF(T$18&gt;74,(T302/T$25)*$C$10)</f>
        <v/>
      </c>
      <c r="U303" s="61">
        <f>+U302-IF(U$18&gt;74,(U302/U$25)*$C$10)</f>
        <v/>
      </c>
      <c r="V303" s="61">
        <f>+V302-IF(V$18&gt;74,(V302/V$25)*$C$10)</f>
        <v/>
      </c>
      <c r="W303" s="61">
        <f>+W302-IF(W$18&gt;74,(W302/W$25)*$C$10)</f>
        <v/>
      </c>
      <c r="X303" s="61">
        <f>+X302-IF(X$18&gt;74,(X302/X$25)*$C$10)</f>
        <v/>
      </c>
      <c r="Y303" s="61">
        <f>+Y302-IF(Y$18&gt;74,(Y302/Y$25)*$C$10)</f>
        <v/>
      </c>
      <c r="Z303" s="61">
        <f>+Z302-IF(Z$18&gt;74,(Z302/Z$25)*$C$10)</f>
        <v/>
      </c>
      <c r="AA303" s="61">
        <f>+AA302-IF(AA$18&gt;74,(AA302/AA$25)*$C$10)</f>
        <v/>
      </c>
      <c r="AB303" s="61">
        <f>+AB302-IF(AB$18&gt;74,(AB302/AB$25)*$C$10)</f>
        <v/>
      </c>
      <c r="AC303" s="61">
        <f>+AC302-IF(AC$18&gt;74,(AC302/AC$25)*$C$10)</f>
        <v/>
      </c>
      <c r="AD303" s="61">
        <f>+AD302-IF(AD$18&gt;74,(AD302/AD$25)*$C$10)</f>
        <v/>
      </c>
      <c r="AE303" s="61">
        <f>+AE302-IF(AE$18&gt;74,(AE302/AE$25)*$C$10)</f>
        <v/>
      </c>
      <c r="AF303" s="61">
        <f>+AF302-IF(AF$18&gt;74,(AF302/AF$25)*$C$10)</f>
        <v/>
      </c>
      <c r="AG303" s="61">
        <f>+AG302-IF(AG$18&gt;74,(AG302/AG$25)*$C$10)</f>
        <v/>
      </c>
      <c r="AH303" s="61">
        <f>+AH302-IF(AH$18&gt;74,(AH302/AH$25)*$C$10)</f>
        <v/>
      </c>
      <c r="AI303" s="61">
        <f>+AI302-IF(AI$18&gt;74,(AI302/AI$25)*$C$10)</f>
        <v/>
      </c>
      <c r="AJ303" s="61">
        <f>+AJ302-IF(AJ$18&gt;74,(AJ302/AJ$25)*$C$10)</f>
        <v/>
      </c>
      <c r="AK303" s="61">
        <f>+AK302-IF(AK$18&gt;74,(AK302/AK$25)*$C$10)</f>
        <v/>
      </c>
      <c r="AL303" s="61">
        <f>+AL302-IF(AL$18&gt;74,(AL302/AL$25)*$C$10)</f>
        <v/>
      </c>
      <c r="AM303" s="61">
        <f>+AM302-IF(AM$18&gt;74,(AM302/AM$25)*$C$10)</f>
        <v/>
      </c>
      <c r="AN303" s="61">
        <f>+AN302-IF(AN$18&gt;74,(AN302/AN$25)*$C$10)</f>
        <v/>
      </c>
      <c r="AO303" s="61">
        <f>+AO302-IF(AO$18&gt;74,(AO302/AO$25)*$C$10)</f>
        <v/>
      </c>
      <c r="AP303" s="61">
        <f>+AP302-IF(AP$18&gt;74,(AP302/AP$25)*$C$10)</f>
        <v/>
      </c>
      <c r="AQ303" s="61">
        <f>+AQ302-IF(AQ$18&gt;74,(AQ302/AQ$25)*$C$10)</f>
        <v/>
      </c>
      <c r="AR303" s="61">
        <f>+AR302-IF(AR$18&gt;74,(AR302/AR$25)*$C$10)</f>
        <v/>
      </c>
      <c r="AS303" s="61">
        <f>+AS302-IF(AS$18&gt;74,(AS302/AS$25)*$C$10)</f>
        <v/>
      </c>
      <c r="AT303" s="61">
        <f>+AT302-IF(AT$18&gt;74,(AT302/AT$25)*$C$10)</f>
        <v/>
      </c>
      <c r="AU303" s="61">
        <f>+AU302-IF(AU$18&gt;74,(AU302/AU$25)*$C$10)</f>
        <v/>
      </c>
      <c r="AV303" s="61">
        <f>+AV302-IF(AV$18&gt;74,(AV302/AV$25)*$C$10)</f>
        <v/>
      </c>
      <c r="AW303" s="61">
        <f>+AW302-IF(AW$18&gt;74,(AW302/AW$25)*$C$10)</f>
        <v/>
      </c>
      <c r="AX303" s="35">
        <f>IF(AW303&gt;0,1,0)</f>
        <v/>
      </c>
      <c r="AY303" s="35">
        <f>IF(AL303&gt;0,1,0)</f>
        <v/>
      </c>
      <c r="AZ303" s="35">
        <f>IF(AG303&gt;0,1,0)</f>
        <v/>
      </c>
      <c r="BA303" s="35">
        <f>IF(AB303&gt;0,1,0)</f>
        <v/>
      </c>
      <c r="BB303" s="35">
        <f>IF(W303&gt;0,1,0)</f>
        <v/>
      </c>
    </row>
    <row r="304">
      <c r="B304" s="154" t="inlineStr">
        <is>
          <t>trial 139</t>
        </is>
      </c>
      <c r="C304" s="155">
        <f>+start-$C$24</f>
        <v/>
      </c>
      <c r="D304" s="156">
        <f>IF((C304&lt;=0),0,((C304-D$24)*Stock*(_xlfn.NORM.INV(RAND(),stock_ave,stock_std))+(C304-D$24)*Bonds*(_xlfn.NORM.INV(RAND(),bond_ave,bond_std))+(C304-D$24)*cash*(_xlfn.NORM.INV(RAND(),cash_ave,cash_std))+(C304-D$24)))</f>
        <v/>
      </c>
      <c r="E304" s="156">
        <f>IF((D304&lt;=0),0,((D304-E$24)*Stock*(_xlfn.NORM.INV(RAND(),stock_ave,stock_std))+(D304-E$24)*Bonds*(_xlfn.NORM.INV(RAND(),bond_ave,bond_std))+(D304-E$24)*cash*(_xlfn.NORM.INV(RAND(),cash_ave,cash_std))+(D304-E$24)))</f>
        <v/>
      </c>
      <c r="F304" s="156">
        <f>IF((E304&lt;=0),0,((E304-F$24)*Stock*(_xlfn.NORM.INV(RAND(),stock_ave,stock_std))+(E304-F$24)*Bonds*(_xlfn.NORM.INV(RAND(),bond_ave,bond_std))+(E304-F$24)*cash*(_xlfn.NORM.INV(RAND(),cash_ave,cash_std))+(E304-F$24)))</f>
        <v/>
      </c>
      <c r="G304" s="156">
        <f>IF((F304&lt;=0),0,((F304-G$24)*Stock*(_xlfn.NORM.INV(RAND(),stock_ave,stock_std))+(F304-G$24)*Bonds*(_xlfn.NORM.INV(RAND(),bond_ave,bond_std))+(F304-G$24)*cash*(_xlfn.NORM.INV(RAND(),cash_ave,cash_std))+(F304-G$24)))</f>
        <v/>
      </c>
      <c r="H304" s="156">
        <f>IF((G304&lt;=0),0,((G304-H$24)*Stock*(_xlfn.NORM.INV(RAND(),stock_ave,stock_std))+(G304-H$24)*Bonds*(_xlfn.NORM.INV(RAND(),bond_ave,bond_std))+(G304-H$24)*cash*(_xlfn.NORM.INV(RAND(),cash_ave,cash_std))+(G304-H$24)))</f>
        <v/>
      </c>
      <c r="I304" s="156">
        <f>IF((H304&lt;=0),0,((H304-I$24)*Stock*(_xlfn.NORM.INV(RAND(),stock_ave,stock_std))+(H304-I$24)*Bonds*(_xlfn.NORM.INV(RAND(),bond_ave,bond_std))+(H304-I$24)*cash*(_xlfn.NORM.INV(RAND(),cash_ave,cash_std))+(H304-I$24)))</f>
        <v/>
      </c>
      <c r="J304" s="156">
        <f>IF((I304&lt;=0),0,((I304-J$24)*Stock*(_xlfn.NORM.INV(RAND(),stock_ave,stock_std))+(I304-J$24)*Bonds*(_xlfn.NORM.INV(RAND(),bond_ave,bond_std))+(I304-J$24)*cash*(_xlfn.NORM.INV(RAND(),cash_ave,cash_std))+(I304-J$24)))</f>
        <v/>
      </c>
      <c r="K304" s="156">
        <f>IF((J304&lt;=0),0,((J304-K$24)*Stock*(_xlfn.NORM.INV(RAND(),stock_ave,stock_std))+(J304-K$24)*Bonds*(_xlfn.NORM.INV(RAND(),bond_ave,bond_std))+(J304-K$24)*cash*(_xlfn.NORM.INV(RAND(),cash_ave,cash_std))+(J304-K$24)))</f>
        <v/>
      </c>
      <c r="L304" s="156">
        <f>IF((K304&lt;=0),0,((K304-L$24)*Stock*(_xlfn.NORM.INV(RAND(),stock_ave,stock_std))+(K304-L$24)*Bonds*(_xlfn.NORM.INV(RAND(),bond_ave,bond_std))+(K304-L$24)*cash*(_xlfn.NORM.INV(RAND(),cash_ave,cash_std))+(K304-L$24)))</f>
        <v/>
      </c>
      <c r="M304" s="156">
        <f>IF((L304&lt;=0),0,((L304-M$24)*Stock*(_xlfn.NORM.INV(RAND(),stock_ave,stock_std))+(L304-M$24)*Bonds*(_xlfn.NORM.INV(RAND(),bond_ave,bond_std))+(L304-M$24)*cash*(_xlfn.NORM.INV(RAND(),cash_ave,cash_std))+(L304-M$24)))</f>
        <v/>
      </c>
      <c r="N304" s="156">
        <f>IF((M304&lt;=0),0,((M304-N$24)*Stock*(_xlfn.NORM.INV(RAND(),stock_ave,stock_std))+(M304-N$24)*Bonds*(_xlfn.NORM.INV(RAND(),bond_ave,bond_std))+(M304-N$24)*cash*(_xlfn.NORM.INV(RAND(),cash_ave,cash_std))+(M304-N$24)))</f>
        <v/>
      </c>
      <c r="O304" s="156">
        <f>IF((N304&lt;=0),0,((N304-O$24)*Stock*(_xlfn.NORM.INV(RAND(),stock_ave,stock_std))+(N304-O$24)*Bonds*(_xlfn.NORM.INV(RAND(),bond_ave,bond_std))+(N304-O$24)*cash*(_xlfn.NORM.INV(RAND(),cash_ave,cash_std))+(N304-O$24)))</f>
        <v/>
      </c>
      <c r="P304" s="156">
        <f>IF((O304&lt;=0),0,((O304-P$24)*Stock*(_xlfn.NORM.INV(RAND(),stock_ave,stock_std))+(O304-P$24)*Bonds*(_xlfn.NORM.INV(RAND(),bond_ave,bond_std))+(O304-P$24)*cash*(_xlfn.NORM.INV(RAND(),cash_ave,cash_std))+(O304-P$24)))</f>
        <v/>
      </c>
      <c r="Q304" s="156">
        <f>IF((P304&lt;=0),0,((P304-Q$24)*Stock*(_xlfn.NORM.INV(RAND(),stock_ave,stock_std))+(P304-Q$24)*Bonds*(_xlfn.NORM.INV(RAND(),bond_ave,bond_std))+(P304-Q$24)*cash*(_xlfn.NORM.INV(RAND(),cash_ave,cash_std))+(P304-Q$24)))</f>
        <v/>
      </c>
      <c r="R304" s="156">
        <f>IF((Q304&lt;=0),0,((Q304-R$24)*Stock*(_xlfn.NORM.INV(RAND(),stock_ave,stock_std))+(Q304-R$24)*Bonds*(_xlfn.NORM.INV(RAND(),bond_ave,bond_std))+(Q304-R$24)*cash*(_xlfn.NORM.INV(RAND(),cash_ave,cash_std))+(Q304-R$24)))</f>
        <v/>
      </c>
      <c r="S304" s="156">
        <f>IF((R304&lt;=0),0,((R304-S$24)*Stock*(_xlfn.NORM.INV(RAND(),stock_ave,stock_std))+(R304-S$24)*Bonds*(_xlfn.NORM.INV(RAND(),bond_ave,bond_std))+(R304-S$24)*cash*(_xlfn.NORM.INV(RAND(),cash_ave,cash_std))+(R304-S$24)))</f>
        <v/>
      </c>
      <c r="T304" s="156">
        <f>IF((S304&lt;=0),0,((S304-T$24)*Stock*(_xlfn.NORM.INV(RAND(),stock_ave,stock_std))+(S304-T$24)*Bonds*(_xlfn.NORM.INV(RAND(),bond_ave,bond_std))+(S304-T$24)*cash*(_xlfn.NORM.INV(RAND(),cash_ave,cash_std))+(S304-T$24)))</f>
        <v/>
      </c>
      <c r="U304" s="156">
        <f>IF((T304&lt;=0),0,((T304-U$24)*Stock*(_xlfn.NORM.INV(RAND(),stock_ave,stock_std))+(T304-U$24)*Bonds*(_xlfn.NORM.INV(RAND(),bond_ave,bond_std))+(T304-U$24)*cash*(_xlfn.NORM.INV(RAND(),cash_ave,cash_std))+(T304-U$24)))</f>
        <v/>
      </c>
      <c r="V304" s="156">
        <f>IF((U304&lt;=0),0,((U304-V$24)*Stock*(_xlfn.NORM.INV(RAND(),stock_ave,stock_std))+(U304-V$24)*Bonds*(_xlfn.NORM.INV(RAND(),bond_ave,bond_std))+(U304-V$24)*cash*(_xlfn.NORM.INV(RAND(),cash_ave,cash_std))+(U304-V$24)))</f>
        <v/>
      </c>
      <c r="W304" s="156">
        <f>IF((V304&lt;=0),0,((V304-W$24)*Stock*(_xlfn.NORM.INV(RAND(),stock_ave,stock_std))+(V304-W$24)*Bonds*(_xlfn.NORM.INV(RAND(),bond_ave,bond_std))+(V304-W$24)*cash*(_xlfn.NORM.INV(RAND(),cash_ave,cash_std))+(V304-W$24)))</f>
        <v/>
      </c>
      <c r="X304" s="156">
        <f>IF((W304&lt;=0),0,((W304-X$24)*Stock*(_xlfn.NORM.INV(RAND(),stock_ave,stock_std))+(W304-X$24)*Bonds*(_xlfn.NORM.INV(RAND(),bond_ave,bond_std))+(W304-X$24)*cash*(_xlfn.NORM.INV(RAND(),cash_ave,cash_std))+(W304-X$24)))</f>
        <v/>
      </c>
      <c r="Y304" s="156">
        <f>IF((X304&lt;=0),0,((X304-Y$24)*Stock*(_xlfn.NORM.INV(RAND(),stock_ave,stock_std))+(X304-Y$24)*Bonds*(_xlfn.NORM.INV(RAND(),bond_ave,bond_std))+(X304-Y$24)*cash*(_xlfn.NORM.INV(RAND(),cash_ave,cash_std))+(X304-Y$24)))</f>
        <v/>
      </c>
      <c r="Z304" s="156">
        <f>IF((Y304&lt;=0),0,((Y304-Z$24)*Stock*(_xlfn.NORM.INV(RAND(),stock_ave,stock_std))+(Y304-Z$24)*Bonds*(_xlfn.NORM.INV(RAND(),bond_ave,bond_std))+(Y304-Z$24)*cash*(_xlfn.NORM.INV(RAND(),cash_ave,cash_std))+(Y304-Z$24)))</f>
        <v/>
      </c>
      <c r="AA304" s="156">
        <f>IF((Z304&lt;=0),0,((Z304-AA$24)*Stock*(_xlfn.NORM.INV(RAND(),stock_ave,stock_std))+(Z304-AA$24)*Bonds*(_xlfn.NORM.INV(RAND(),bond_ave,bond_std))+(Z304-AA$24)*cash*(_xlfn.NORM.INV(RAND(),cash_ave,cash_std))+(Z304-AA$24)))</f>
        <v/>
      </c>
      <c r="AB304" s="156">
        <f>IF((AA304&lt;=0),0,((AA304-AB$24)*Stock*(_xlfn.NORM.INV(RAND(),stock_ave,stock_std))+(AA304-AB$24)*Bonds*(_xlfn.NORM.INV(RAND(),bond_ave,bond_std))+(AA304-AB$24)*cash*(_xlfn.NORM.INV(RAND(),cash_ave,cash_std))+(AA304-AB$24)))</f>
        <v/>
      </c>
      <c r="AC304" s="156">
        <f>IF((AB304&lt;=0),0,((AB304-AC$24)*Stock*(_xlfn.NORM.INV(RAND(),stock_ave,stock_std))+(AB304-AC$24)*Bonds*(_xlfn.NORM.INV(RAND(),bond_ave,bond_std))+(AB304-AC$24)*cash*(_xlfn.NORM.INV(RAND(),cash_ave,cash_std))+(AB304-AC$24)))</f>
        <v/>
      </c>
      <c r="AD304" s="156">
        <f>IF((AC304&lt;=0),0,((AC304-AD$24)*Stock*(_xlfn.NORM.INV(RAND(),stock_ave,stock_std))+(AC304-AD$24)*Bonds*(_xlfn.NORM.INV(RAND(),bond_ave,bond_std))+(AC304-AD$24)*cash*(_xlfn.NORM.INV(RAND(),cash_ave,cash_std))+(AC304-AD$24)))</f>
        <v/>
      </c>
      <c r="AE304" s="156">
        <f>IF((AD304&lt;=0),0,((AD304-AE$24)*Stock*(_xlfn.NORM.INV(RAND(),stock_ave,stock_std))+(AD304-AE$24)*Bonds*(_xlfn.NORM.INV(RAND(),bond_ave,bond_std))+(AD304-AE$24)*cash*(_xlfn.NORM.INV(RAND(),cash_ave,cash_std))+(AD304-AE$24)))</f>
        <v/>
      </c>
      <c r="AF304" s="156">
        <f>IF((AE304&lt;=0),0,((AE304-AF$24)*Stock*(_xlfn.NORM.INV(RAND(),stock_ave,stock_std))+(AE304-AF$24)*Bonds*(_xlfn.NORM.INV(RAND(),bond_ave,bond_std))+(AE304-AF$24)*cash*(_xlfn.NORM.INV(RAND(),cash_ave,cash_std))+(AE304-AF$24)))</f>
        <v/>
      </c>
      <c r="AG304" s="156">
        <f>IF((AF304&lt;=0),0,((AF304-AG$24)*Stock*(_xlfn.NORM.INV(RAND(),stock_ave,stock_std))+(AF304-AG$24)*Bonds*(_xlfn.NORM.INV(RAND(),bond_ave,bond_std))+(AF304-AG$24)*cash*(_xlfn.NORM.INV(RAND(),cash_ave,cash_std))+(AF304-AG$24)))</f>
        <v/>
      </c>
      <c r="AH304" s="156">
        <f>IF((AG304&lt;=0),0,((AG304-AH$24)*Stock*(_xlfn.NORM.INV(RAND(),stock_ave,stock_std))+(AG304-AH$24)*Bonds*(_xlfn.NORM.INV(RAND(),bond_ave,bond_std))+(AG304-AH$24)*cash*(_xlfn.NORM.INV(RAND(),cash_ave,cash_std))+(AG304-AH$24)))</f>
        <v/>
      </c>
      <c r="AI304" s="156">
        <f>IF((AH304&lt;=0),0,((AH304-AI$24)*Stock*(_xlfn.NORM.INV(RAND(),stock_ave,stock_std))+(AH304-AI$24)*Bonds*(_xlfn.NORM.INV(RAND(),bond_ave,bond_std))+(AH304-AI$24)*cash*(_xlfn.NORM.INV(RAND(),cash_ave,cash_std))+(AH304-AI$24)))</f>
        <v/>
      </c>
      <c r="AJ304" s="156">
        <f>IF((AI304&lt;=0),0,((AI304-AJ$24)*Stock*(_xlfn.NORM.INV(RAND(),stock_ave,stock_std))+(AI304-AJ$24)*Bonds*(_xlfn.NORM.INV(RAND(),bond_ave,bond_std))+(AI304-AJ$24)*cash*(_xlfn.NORM.INV(RAND(),cash_ave,cash_std))+(AI304-AJ$24)))</f>
        <v/>
      </c>
      <c r="AK304" s="156">
        <f>IF((AJ304&lt;=0),0,((AJ304-AK$24)*Stock*(_xlfn.NORM.INV(RAND(),stock_ave,stock_std))+(AJ304-AK$24)*Bonds*(_xlfn.NORM.INV(RAND(),bond_ave,bond_std))+(AJ304-AK$24)*cash*(_xlfn.NORM.INV(RAND(),cash_ave,cash_std))+(AJ304-AK$24)))</f>
        <v/>
      </c>
      <c r="AL304" s="156">
        <f>IF((AK304&lt;=0),0,((AK304-AL$24)*Stock*(_xlfn.NORM.INV(RAND(),stock_ave,stock_std))+(AK304-AL$24)*Bonds*(_xlfn.NORM.INV(RAND(),bond_ave,bond_std))+(AK304-AL$24)*cash*(_xlfn.NORM.INV(RAND(),cash_ave,cash_std))+(AK304-AL$24)))</f>
        <v/>
      </c>
      <c r="AM304" s="156">
        <f>IF((AL304&lt;=0),0,((AL304-AM$24)*Stock*(_xlfn.NORM.INV(RAND(),stock_ave,stock_std))+(AL304-AM$24)*Bonds*(_xlfn.NORM.INV(RAND(),bond_ave,bond_std))+(AL304-AM$24)*cash*(_xlfn.NORM.INV(RAND(),cash_ave,cash_std))+(AL304-AM$24)))</f>
        <v/>
      </c>
      <c r="AN304" s="156">
        <f>IF((AM304&lt;=0),0,((AM304-AN$24)*Stock*(_xlfn.NORM.INV(RAND(),stock_ave,stock_std))+(AM304-AN$24)*Bonds*(_xlfn.NORM.INV(RAND(),bond_ave,bond_std))+(AM304-AN$24)*cash*(_xlfn.NORM.INV(RAND(),cash_ave,cash_std))+(AM304-AN$24)))</f>
        <v/>
      </c>
      <c r="AO304" s="156">
        <f>IF((AN304&lt;=0),0,((AN304-AO$24)*Stock*(_xlfn.NORM.INV(RAND(),stock_ave,stock_std))+(AN304-AO$24)*Bonds*(_xlfn.NORM.INV(RAND(),bond_ave,bond_std))+(AN304-AO$24)*cash*(_xlfn.NORM.INV(RAND(),cash_ave,cash_std))+(AN304-AO$24)))</f>
        <v/>
      </c>
      <c r="AP304" s="156">
        <f>IF((AO304&lt;=0),0,((AO304-AP$24)*Stock*(_xlfn.NORM.INV(RAND(),stock_ave,stock_std))+(AO304-AP$24)*Bonds*(_xlfn.NORM.INV(RAND(),bond_ave,bond_std))+(AO304-AP$24)*cash*(_xlfn.NORM.INV(RAND(),cash_ave,cash_std))+(AO304-AP$24)))</f>
        <v/>
      </c>
      <c r="AQ304" s="156">
        <f>IF((AP304&lt;=0),0,((AP304-AQ$24)*Stock*(_xlfn.NORM.INV(RAND(),stock_ave,stock_std))+(AP304-AQ$24)*Bonds*(_xlfn.NORM.INV(RAND(),bond_ave,bond_std))+(AP304-AQ$24)*cash*(_xlfn.NORM.INV(RAND(),cash_ave,cash_std))+(AP304-AQ$24)))</f>
        <v/>
      </c>
      <c r="AR304" s="156">
        <f>IF((AQ304&lt;=0),0,((AQ304-AR$24)*Stock*(_xlfn.NORM.INV(RAND(),stock_ave,stock_std))+(AQ304-AR$24)*Bonds*(_xlfn.NORM.INV(RAND(),bond_ave,bond_std))+(AQ304-AR$24)*cash*(_xlfn.NORM.INV(RAND(),cash_ave,cash_std))+(AQ304-AR$24)))</f>
        <v/>
      </c>
      <c r="AS304" s="156">
        <f>IF((AR304&lt;=0),0,((AR304-AS$24)*Stock*(_xlfn.NORM.INV(RAND(),stock_ave,stock_std))+(AR304-AS$24)*Bonds*(_xlfn.NORM.INV(RAND(),bond_ave,bond_std))+(AR304-AS$24)*cash*(_xlfn.NORM.INV(RAND(),cash_ave,cash_std))+(AR304-AS$24)))</f>
        <v/>
      </c>
      <c r="AT304" s="156">
        <f>IF((AS304&lt;=0),0,((AS304-AT$24)*Stock*(_xlfn.NORM.INV(RAND(),stock_ave,stock_std))+(AS304-AT$24)*Bonds*(_xlfn.NORM.INV(RAND(),bond_ave,bond_std))+(AS304-AT$24)*cash*(_xlfn.NORM.INV(RAND(),cash_ave,cash_std))+(AS304-AT$24)))</f>
        <v/>
      </c>
      <c r="AU304" s="156">
        <f>IF((AT304&lt;=0),0,((AT304-AU$24)*Stock*(_xlfn.NORM.INV(RAND(),stock_ave,stock_std))+(AT304-AU$24)*Bonds*(_xlfn.NORM.INV(RAND(),bond_ave,bond_std))+(AT304-AU$24)*cash*(_xlfn.NORM.INV(RAND(),cash_ave,cash_std))+(AT304-AU$24)))</f>
        <v/>
      </c>
      <c r="AV304" s="156">
        <f>IF((AU304&lt;=0),0,((AU304-AV$24)*Stock*(_xlfn.NORM.INV(RAND(),stock_ave,stock_std))+(AU304-AV$24)*Bonds*(_xlfn.NORM.INV(RAND(),bond_ave,bond_std))+(AU304-AV$24)*cash*(_xlfn.NORM.INV(RAND(),cash_ave,cash_std))+(AU304-AV$24)))</f>
        <v/>
      </c>
      <c r="AW304" s="156">
        <f>IF((AV304&lt;=0),0,((AV304-AW$24)*Stock*(_xlfn.NORM.INV(RAND(),stock_ave,stock_std))+(AV304-AW$24)*Bonds*(_xlfn.NORM.INV(RAND(),bond_ave,bond_std))+(AV304-AW$24)*cash*(_xlfn.NORM.INV(RAND(),cash_ave,cash_std))+(AV304-AW$24)))</f>
        <v/>
      </c>
      <c r="AX304" s="159" t="n"/>
      <c r="AY304" s="159" t="n"/>
      <c r="AZ304" s="159" t="n"/>
      <c r="BA304" s="159" t="n"/>
      <c r="BB304" s="159" t="n"/>
    </row>
    <row r="305">
      <c r="C305" s="147" t="n"/>
      <c r="D305" s="61">
        <f>+D304-IF(D$18&gt;74,(D304/D$25)*$C$10)</f>
        <v/>
      </c>
      <c r="E305" s="61">
        <f>+E304-IF(E$18&gt;74,(E304/E$25)*$C$10)</f>
        <v/>
      </c>
      <c r="F305" s="61">
        <f>+F304-IF(F$18&gt;74,(F304/F$25)*$C$10)</f>
        <v/>
      </c>
      <c r="G305" s="61">
        <f>+G304-IF(G$18&gt;74,(G304/G$25)*$C$10)</f>
        <v/>
      </c>
      <c r="H305" s="61">
        <f>+H304-IF(H$18&gt;74,(H304/H$25)*$C$10)</f>
        <v/>
      </c>
      <c r="I305" s="61">
        <f>+I304-IF(I$18&gt;74,(I304/I$25)*$C$10)</f>
        <v/>
      </c>
      <c r="J305" s="61">
        <f>+J304-IF(J$18&gt;74,(J304/J$25)*$C$10)</f>
        <v/>
      </c>
      <c r="K305" s="61">
        <f>+K304-IF(K$18&gt;74,(K304/K$25)*$C$10)</f>
        <v/>
      </c>
      <c r="L305" s="61">
        <f>+L304-IF(L$18&gt;74,(L304/L$25)*$C$10)</f>
        <v/>
      </c>
      <c r="M305" s="61">
        <f>+M304-IF(M$18&gt;74,(M304/M$25)*$C$10)</f>
        <v/>
      </c>
      <c r="N305" s="61">
        <f>+N304-IF(N$18&gt;74,(N304/N$25)*$C$10)</f>
        <v/>
      </c>
      <c r="O305" s="61">
        <f>+O304-IF(O$18&gt;74,(O304/O$25)*$C$10)</f>
        <v/>
      </c>
      <c r="P305" s="61">
        <f>+P304-IF(P$18&gt;74,(P304/P$25)*$C$10)</f>
        <v/>
      </c>
      <c r="Q305" s="61">
        <f>+Q304-IF(Q$18&gt;74,(Q304/Q$25)*$C$10)</f>
        <v/>
      </c>
      <c r="R305" s="61">
        <f>+R304-IF(R$18&gt;74,(R304/R$25)*$C$10)</f>
        <v/>
      </c>
      <c r="S305" s="61">
        <f>+S304-IF(S$18&gt;74,(S304/S$25)*$C$10)</f>
        <v/>
      </c>
      <c r="T305" s="61">
        <f>+T304-IF(T$18&gt;74,(T304/T$25)*$C$10)</f>
        <v/>
      </c>
      <c r="U305" s="61">
        <f>+U304-IF(U$18&gt;74,(U304/U$25)*$C$10)</f>
        <v/>
      </c>
      <c r="V305" s="61">
        <f>+V304-IF(V$18&gt;74,(V304/V$25)*$C$10)</f>
        <v/>
      </c>
      <c r="W305" s="61">
        <f>+W304-IF(W$18&gt;74,(W304/W$25)*$C$10)</f>
        <v/>
      </c>
      <c r="X305" s="61">
        <f>+X304-IF(X$18&gt;74,(X304/X$25)*$C$10)</f>
        <v/>
      </c>
      <c r="Y305" s="61">
        <f>+Y304-IF(Y$18&gt;74,(Y304/Y$25)*$C$10)</f>
        <v/>
      </c>
      <c r="Z305" s="61">
        <f>+Z304-IF(Z$18&gt;74,(Z304/Z$25)*$C$10)</f>
        <v/>
      </c>
      <c r="AA305" s="61">
        <f>+AA304-IF(AA$18&gt;74,(AA304/AA$25)*$C$10)</f>
        <v/>
      </c>
      <c r="AB305" s="61">
        <f>+AB304-IF(AB$18&gt;74,(AB304/AB$25)*$C$10)</f>
        <v/>
      </c>
      <c r="AC305" s="61">
        <f>+AC304-IF(AC$18&gt;74,(AC304/AC$25)*$C$10)</f>
        <v/>
      </c>
      <c r="AD305" s="61">
        <f>+AD304-IF(AD$18&gt;74,(AD304/AD$25)*$C$10)</f>
        <v/>
      </c>
      <c r="AE305" s="61">
        <f>+AE304-IF(AE$18&gt;74,(AE304/AE$25)*$C$10)</f>
        <v/>
      </c>
      <c r="AF305" s="61">
        <f>+AF304-IF(AF$18&gt;74,(AF304/AF$25)*$C$10)</f>
        <v/>
      </c>
      <c r="AG305" s="61">
        <f>+AG304-IF(AG$18&gt;74,(AG304/AG$25)*$C$10)</f>
        <v/>
      </c>
      <c r="AH305" s="61">
        <f>+AH304-IF(AH$18&gt;74,(AH304/AH$25)*$C$10)</f>
        <v/>
      </c>
      <c r="AI305" s="61">
        <f>+AI304-IF(AI$18&gt;74,(AI304/AI$25)*$C$10)</f>
        <v/>
      </c>
      <c r="AJ305" s="61">
        <f>+AJ304-IF(AJ$18&gt;74,(AJ304/AJ$25)*$C$10)</f>
        <v/>
      </c>
      <c r="AK305" s="61">
        <f>+AK304-IF(AK$18&gt;74,(AK304/AK$25)*$C$10)</f>
        <v/>
      </c>
      <c r="AL305" s="61">
        <f>+AL304-IF(AL$18&gt;74,(AL304/AL$25)*$C$10)</f>
        <v/>
      </c>
      <c r="AM305" s="61">
        <f>+AM304-IF(AM$18&gt;74,(AM304/AM$25)*$C$10)</f>
        <v/>
      </c>
      <c r="AN305" s="61">
        <f>+AN304-IF(AN$18&gt;74,(AN304/AN$25)*$C$10)</f>
        <v/>
      </c>
      <c r="AO305" s="61">
        <f>+AO304-IF(AO$18&gt;74,(AO304/AO$25)*$C$10)</f>
        <v/>
      </c>
      <c r="AP305" s="61">
        <f>+AP304-IF(AP$18&gt;74,(AP304/AP$25)*$C$10)</f>
        <v/>
      </c>
      <c r="AQ305" s="61">
        <f>+AQ304-IF(AQ$18&gt;74,(AQ304/AQ$25)*$C$10)</f>
        <v/>
      </c>
      <c r="AR305" s="61">
        <f>+AR304-IF(AR$18&gt;74,(AR304/AR$25)*$C$10)</f>
        <v/>
      </c>
      <c r="AS305" s="61">
        <f>+AS304-IF(AS$18&gt;74,(AS304/AS$25)*$C$10)</f>
        <v/>
      </c>
      <c r="AT305" s="61">
        <f>+AT304-IF(AT$18&gt;74,(AT304/AT$25)*$C$10)</f>
        <v/>
      </c>
      <c r="AU305" s="61">
        <f>+AU304-IF(AU$18&gt;74,(AU304/AU$25)*$C$10)</f>
        <v/>
      </c>
      <c r="AV305" s="61">
        <f>+AV304-IF(AV$18&gt;74,(AV304/AV$25)*$C$10)</f>
        <v/>
      </c>
      <c r="AW305" s="61">
        <f>+AW304-IF(AW$18&gt;74,(AW304/AW$25)*$C$10)</f>
        <v/>
      </c>
      <c r="AX305" s="35">
        <f>IF(AW305&gt;0,1,0)</f>
        <v/>
      </c>
      <c r="AY305" s="35">
        <f>IF(AL305&gt;0,1,0)</f>
        <v/>
      </c>
      <c r="AZ305" s="35">
        <f>IF(AG305&gt;0,1,0)</f>
        <v/>
      </c>
      <c r="BA305" s="35">
        <f>IF(AB305&gt;0,1,0)</f>
        <v/>
      </c>
      <c r="BB305" s="35">
        <f>IF(W305&gt;0,1,0)</f>
        <v/>
      </c>
    </row>
    <row r="306">
      <c r="B306" s="154" t="inlineStr">
        <is>
          <t>trial 140</t>
        </is>
      </c>
      <c r="C306" s="155">
        <f>+start-$C$24</f>
        <v/>
      </c>
      <c r="D306" s="156">
        <f>IF((C306&lt;=0),0,((C306-D$24)*Stock*(_xlfn.NORM.INV(RAND(),stock_ave,stock_std))+(C306-D$24)*Bonds*(_xlfn.NORM.INV(RAND(),bond_ave,bond_std))+(C306-D$24)*cash*(_xlfn.NORM.INV(RAND(),cash_ave,cash_std))+(C306-D$24)))</f>
        <v/>
      </c>
      <c r="E306" s="156">
        <f>IF((D306&lt;=0),0,((D306-E$24)*Stock*(_xlfn.NORM.INV(RAND(),stock_ave,stock_std))+(D306-E$24)*Bonds*(_xlfn.NORM.INV(RAND(),bond_ave,bond_std))+(D306-E$24)*cash*(_xlfn.NORM.INV(RAND(),cash_ave,cash_std))+(D306-E$24)))</f>
        <v/>
      </c>
      <c r="F306" s="156">
        <f>IF((E306&lt;=0),0,((E306-F$24)*Stock*(_xlfn.NORM.INV(RAND(),stock_ave,stock_std))+(E306-F$24)*Bonds*(_xlfn.NORM.INV(RAND(),bond_ave,bond_std))+(E306-F$24)*cash*(_xlfn.NORM.INV(RAND(),cash_ave,cash_std))+(E306-F$24)))</f>
        <v/>
      </c>
      <c r="G306" s="156">
        <f>IF((F306&lt;=0),0,((F306-G$24)*Stock*(_xlfn.NORM.INV(RAND(),stock_ave,stock_std))+(F306-G$24)*Bonds*(_xlfn.NORM.INV(RAND(),bond_ave,bond_std))+(F306-G$24)*cash*(_xlfn.NORM.INV(RAND(),cash_ave,cash_std))+(F306-G$24)))</f>
        <v/>
      </c>
      <c r="H306" s="156">
        <f>IF((G306&lt;=0),0,((G306-H$24)*Stock*(_xlfn.NORM.INV(RAND(),stock_ave,stock_std))+(G306-H$24)*Bonds*(_xlfn.NORM.INV(RAND(),bond_ave,bond_std))+(G306-H$24)*cash*(_xlfn.NORM.INV(RAND(),cash_ave,cash_std))+(G306-H$24)))</f>
        <v/>
      </c>
      <c r="I306" s="156">
        <f>IF((H306&lt;=0),0,((H306-I$24)*Stock*(_xlfn.NORM.INV(RAND(),stock_ave,stock_std))+(H306-I$24)*Bonds*(_xlfn.NORM.INV(RAND(),bond_ave,bond_std))+(H306-I$24)*cash*(_xlfn.NORM.INV(RAND(),cash_ave,cash_std))+(H306-I$24)))</f>
        <v/>
      </c>
      <c r="J306" s="156">
        <f>IF((I306&lt;=0),0,((I306-J$24)*Stock*(_xlfn.NORM.INV(RAND(),stock_ave,stock_std))+(I306-J$24)*Bonds*(_xlfn.NORM.INV(RAND(),bond_ave,bond_std))+(I306-J$24)*cash*(_xlfn.NORM.INV(RAND(),cash_ave,cash_std))+(I306-J$24)))</f>
        <v/>
      </c>
      <c r="K306" s="156">
        <f>IF((J306&lt;=0),0,((J306-K$24)*Stock*(_xlfn.NORM.INV(RAND(),stock_ave,stock_std))+(J306-K$24)*Bonds*(_xlfn.NORM.INV(RAND(),bond_ave,bond_std))+(J306-K$24)*cash*(_xlfn.NORM.INV(RAND(),cash_ave,cash_std))+(J306-K$24)))</f>
        <v/>
      </c>
      <c r="L306" s="156">
        <f>IF((K306&lt;=0),0,((K306-L$24)*Stock*(_xlfn.NORM.INV(RAND(),stock_ave,stock_std))+(K306-L$24)*Bonds*(_xlfn.NORM.INV(RAND(),bond_ave,bond_std))+(K306-L$24)*cash*(_xlfn.NORM.INV(RAND(),cash_ave,cash_std))+(K306-L$24)))</f>
        <v/>
      </c>
      <c r="M306" s="156">
        <f>IF((L306&lt;=0),0,((L306-M$24)*Stock*(_xlfn.NORM.INV(RAND(),stock_ave,stock_std))+(L306-M$24)*Bonds*(_xlfn.NORM.INV(RAND(),bond_ave,bond_std))+(L306-M$24)*cash*(_xlfn.NORM.INV(RAND(),cash_ave,cash_std))+(L306-M$24)))</f>
        <v/>
      </c>
      <c r="N306" s="156">
        <f>IF((M306&lt;=0),0,((M306-N$24)*Stock*(_xlfn.NORM.INV(RAND(),stock_ave,stock_std))+(M306-N$24)*Bonds*(_xlfn.NORM.INV(RAND(),bond_ave,bond_std))+(M306-N$24)*cash*(_xlfn.NORM.INV(RAND(),cash_ave,cash_std))+(M306-N$24)))</f>
        <v/>
      </c>
      <c r="O306" s="156">
        <f>IF((N306&lt;=0),0,((N306-O$24)*Stock*(_xlfn.NORM.INV(RAND(),stock_ave,stock_std))+(N306-O$24)*Bonds*(_xlfn.NORM.INV(RAND(),bond_ave,bond_std))+(N306-O$24)*cash*(_xlfn.NORM.INV(RAND(),cash_ave,cash_std))+(N306-O$24)))</f>
        <v/>
      </c>
      <c r="P306" s="156">
        <f>IF((O306&lt;=0),0,((O306-P$24)*Stock*(_xlfn.NORM.INV(RAND(),stock_ave,stock_std))+(O306-P$24)*Bonds*(_xlfn.NORM.INV(RAND(),bond_ave,bond_std))+(O306-P$24)*cash*(_xlfn.NORM.INV(RAND(),cash_ave,cash_std))+(O306-P$24)))</f>
        <v/>
      </c>
      <c r="Q306" s="156">
        <f>IF((P306&lt;=0),0,((P306-Q$24)*Stock*(_xlfn.NORM.INV(RAND(),stock_ave,stock_std))+(P306-Q$24)*Bonds*(_xlfn.NORM.INV(RAND(),bond_ave,bond_std))+(P306-Q$24)*cash*(_xlfn.NORM.INV(RAND(),cash_ave,cash_std))+(P306-Q$24)))</f>
        <v/>
      </c>
      <c r="R306" s="156">
        <f>IF((Q306&lt;=0),0,((Q306-R$24)*Stock*(_xlfn.NORM.INV(RAND(),stock_ave,stock_std))+(Q306-R$24)*Bonds*(_xlfn.NORM.INV(RAND(),bond_ave,bond_std))+(Q306-R$24)*cash*(_xlfn.NORM.INV(RAND(),cash_ave,cash_std))+(Q306-R$24)))</f>
        <v/>
      </c>
      <c r="S306" s="156">
        <f>IF((R306&lt;=0),0,((R306-S$24)*Stock*(_xlfn.NORM.INV(RAND(),stock_ave,stock_std))+(R306-S$24)*Bonds*(_xlfn.NORM.INV(RAND(),bond_ave,bond_std))+(R306-S$24)*cash*(_xlfn.NORM.INV(RAND(),cash_ave,cash_std))+(R306-S$24)))</f>
        <v/>
      </c>
      <c r="T306" s="156">
        <f>IF((S306&lt;=0),0,((S306-T$24)*Stock*(_xlfn.NORM.INV(RAND(),stock_ave,stock_std))+(S306-T$24)*Bonds*(_xlfn.NORM.INV(RAND(),bond_ave,bond_std))+(S306-T$24)*cash*(_xlfn.NORM.INV(RAND(),cash_ave,cash_std))+(S306-T$24)))</f>
        <v/>
      </c>
      <c r="U306" s="156">
        <f>IF((T306&lt;=0),0,((T306-U$24)*Stock*(_xlfn.NORM.INV(RAND(),stock_ave,stock_std))+(T306-U$24)*Bonds*(_xlfn.NORM.INV(RAND(),bond_ave,bond_std))+(T306-U$24)*cash*(_xlfn.NORM.INV(RAND(),cash_ave,cash_std))+(T306-U$24)))</f>
        <v/>
      </c>
      <c r="V306" s="156">
        <f>IF((U306&lt;=0),0,((U306-V$24)*Stock*(_xlfn.NORM.INV(RAND(),stock_ave,stock_std))+(U306-V$24)*Bonds*(_xlfn.NORM.INV(RAND(),bond_ave,bond_std))+(U306-V$24)*cash*(_xlfn.NORM.INV(RAND(),cash_ave,cash_std))+(U306-V$24)))</f>
        <v/>
      </c>
      <c r="W306" s="156">
        <f>IF((V306&lt;=0),0,((V306-W$24)*Stock*(_xlfn.NORM.INV(RAND(),stock_ave,stock_std))+(V306-W$24)*Bonds*(_xlfn.NORM.INV(RAND(),bond_ave,bond_std))+(V306-W$24)*cash*(_xlfn.NORM.INV(RAND(),cash_ave,cash_std))+(V306-W$24)))</f>
        <v/>
      </c>
      <c r="X306" s="156">
        <f>IF((W306&lt;=0),0,((W306-X$24)*Stock*(_xlfn.NORM.INV(RAND(),stock_ave,stock_std))+(W306-X$24)*Bonds*(_xlfn.NORM.INV(RAND(),bond_ave,bond_std))+(W306-X$24)*cash*(_xlfn.NORM.INV(RAND(),cash_ave,cash_std))+(W306-X$24)))</f>
        <v/>
      </c>
      <c r="Y306" s="156">
        <f>IF((X306&lt;=0),0,((X306-Y$24)*Stock*(_xlfn.NORM.INV(RAND(),stock_ave,stock_std))+(X306-Y$24)*Bonds*(_xlfn.NORM.INV(RAND(),bond_ave,bond_std))+(X306-Y$24)*cash*(_xlfn.NORM.INV(RAND(),cash_ave,cash_std))+(X306-Y$24)))</f>
        <v/>
      </c>
      <c r="Z306" s="156">
        <f>IF((Y306&lt;=0),0,((Y306-Z$24)*Stock*(_xlfn.NORM.INV(RAND(),stock_ave,stock_std))+(Y306-Z$24)*Bonds*(_xlfn.NORM.INV(RAND(),bond_ave,bond_std))+(Y306-Z$24)*cash*(_xlfn.NORM.INV(RAND(),cash_ave,cash_std))+(Y306-Z$24)))</f>
        <v/>
      </c>
      <c r="AA306" s="156">
        <f>IF((Z306&lt;=0),0,((Z306-AA$24)*Stock*(_xlfn.NORM.INV(RAND(),stock_ave,stock_std))+(Z306-AA$24)*Bonds*(_xlfn.NORM.INV(RAND(),bond_ave,bond_std))+(Z306-AA$24)*cash*(_xlfn.NORM.INV(RAND(),cash_ave,cash_std))+(Z306-AA$24)))</f>
        <v/>
      </c>
      <c r="AB306" s="156">
        <f>IF((AA306&lt;=0),0,((AA306-AB$24)*Stock*(_xlfn.NORM.INV(RAND(),stock_ave,stock_std))+(AA306-AB$24)*Bonds*(_xlfn.NORM.INV(RAND(),bond_ave,bond_std))+(AA306-AB$24)*cash*(_xlfn.NORM.INV(RAND(),cash_ave,cash_std))+(AA306-AB$24)))</f>
        <v/>
      </c>
      <c r="AC306" s="156">
        <f>IF((AB306&lt;=0),0,((AB306-AC$24)*Stock*(_xlfn.NORM.INV(RAND(),stock_ave,stock_std))+(AB306-AC$24)*Bonds*(_xlfn.NORM.INV(RAND(),bond_ave,bond_std))+(AB306-AC$24)*cash*(_xlfn.NORM.INV(RAND(),cash_ave,cash_std))+(AB306-AC$24)))</f>
        <v/>
      </c>
      <c r="AD306" s="156">
        <f>IF((AC306&lt;=0),0,((AC306-AD$24)*Stock*(_xlfn.NORM.INV(RAND(),stock_ave,stock_std))+(AC306-AD$24)*Bonds*(_xlfn.NORM.INV(RAND(),bond_ave,bond_std))+(AC306-AD$24)*cash*(_xlfn.NORM.INV(RAND(),cash_ave,cash_std))+(AC306-AD$24)))</f>
        <v/>
      </c>
      <c r="AE306" s="156">
        <f>IF((AD306&lt;=0),0,((AD306-AE$24)*Stock*(_xlfn.NORM.INV(RAND(),stock_ave,stock_std))+(AD306-AE$24)*Bonds*(_xlfn.NORM.INV(RAND(),bond_ave,bond_std))+(AD306-AE$24)*cash*(_xlfn.NORM.INV(RAND(),cash_ave,cash_std))+(AD306-AE$24)))</f>
        <v/>
      </c>
      <c r="AF306" s="156">
        <f>IF((AE306&lt;=0),0,((AE306-AF$24)*Stock*(_xlfn.NORM.INV(RAND(),stock_ave,stock_std))+(AE306-AF$24)*Bonds*(_xlfn.NORM.INV(RAND(),bond_ave,bond_std))+(AE306-AF$24)*cash*(_xlfn.NORM.INV(RAND(),cash_ave,cash_std))+(AE306-AF$24)))</f>
        <v/>
      </c>
      <c r="AG306" s="156">
        <f>IF((AF306&lt;=0),0,((AF306-AG$24)*Stock*(_xlfn.NORM.INV(RAND(),stock_ave,stock_std))+(AF306-AG$24)*Bonds*(_xlfn.NORM.INV(RAND(),bond_ave,bond_std))+(AF306-AG$24)*cash*(_xlfn.NORM.INV(RAND(),cash_ave,cash_std))+(AF306-AG$24)))</f>
        <v/>
      </c>
      <c r="AH306" s="156">
        <f>IF((AG306&lt;=0),0,((AG306-AH$24)*Stock*(_xlfn.NORM.INV(RAND(),stock_ave,stock_std))+(AG306-AH$24)*Bonds*(_xlfn.NORM.INV(RAND(),bond_ave,bond_std))+(AG306-AH$24)*cash*(_xlfn.NORM.INV(RAND(),cash_ave,cash_std))+(AG306-AH$24)))</f>
        <v/>
      </c>
      <c r="AI306" s="156">
        <f>IF((AH306&lt;=0),0,((AH306-AI$24)*Stock*(_xlfn.NORM.INV(RAND(),stock_ave,stock_std))+(AH306-AI$24)*Bonds*(_xlfn.NORM.INV(RAND(),bond_ave,bond_std))+(AH306-AI$24)*cash*(_xlfn.NORM.INV(RAND(),cash_ave,cash_std))+(AH306-AI$24)))</f>
        <v/>
      </c>
      <c r="AJ306" s="156">
        <f>IF((AI306&lt;=0),0,((AI306-AJ$24)*Stock*(_xlfn.NORM.INV(RAND(),stock_ave,stock_std))+(AI306-AJ$24)*Bonds*(_xlfn.NORM.INV(RAND(),bond_ave,bond_std))+(AI306-AJ$24)*cash*(_xlfn.NORM.INV(RAND(),cash_ave,cash_std))+(AI306-AJ$24)))</f>
        <v/>
      </c>
      <c r="AK306" s="156">
        <f>IF((AJ306&lt;=0),0,((AJ306-AK$24)*Stock*(_xlfn.NORM.INV(RAND(),stock_ave,stock_std))+(AJ306-AK$24)*Bonds*(_xlfn.NORM.INV(RAND(),bond_ave,bond_std))+(AJ306-AK$24)*cash*(_xlfn.NORM.INV(RAND(),cash_ave,cash_std))+(AJ306-AK$24)))</f>
        <v/>
      </c>
      <c r="AL306" s="156">
        <f>IF((AK306&lt;=0),0,((AK306-AL$24)*Stock*(_xlfn.NORM.INV(RAND(),stock_ave,stock_std))+(AK306-AL$24)*Bonds*(_xlfn.NORM.INV(RAND(),bond_ave,bond_std))+(AK306-AL$24)*cash*(_xlfn.NORM.INV(RAND(),cash_ave,cash_std))+(AK306-AL$24)))</f>
        <v/>
      </c>
      <c r="AM306" s="156">
        <f>IF((AL306&lt;=0),0,((AL306-AM$24)*Stock*(_xlfn.NORM.INV(RAND(),stock_ave,stock_std))+(AL306-AM$24)*Bonds*(_xlfn.NORM.INV(RAND(),bond_ave,bond_std))+(AL306-AM$24)*cash*(_xlfn.NORM.INV(RAND(),cash_ave,cash_std))+(AL306-AM$24)))</f>
        <v/>
      </c>
      <c r="AN306" s="156">
        <f>IF((AM306&lt;=0),0,((AM306-AN$24)*Stock*(_xlfn.NORM.INV(RAND(),stock_ave,stock_std))+(AM306-AN$24)*Bonds*(_xlfn.NORM.INV(RAND(),bond_ave,bond_std))+(AM306-AN$24)*cash*(_xlfn.NORM.INV(RAND(),cash_ave,cash_std))+(AM306-AN$24)))</f>
        <v/>
      </c>
      <c r="AO306" s="156">
        <f>IF((AN306&lt;=0),0,((AN306-AO$24)*Stock*(_xlfn.NORM.INV(RAND(),stock_ave,stock_std))+(AN306-AO$24)*Bonds*(_xlfn.NORM.INV(RAND(),bond_ave,bond_std))+(AN306-AO$24)*cash*(_xlfn.NORM.INV(RAND(),cash_ave,cash_std))+(AN306-AO$24)))</f>
        <v/>
      </c>
      <c r="AP306" s="156">
        <f>IF((AO306&lt;=0),0,((AO306-AP$24)*Stock*(_xlfn.NORM.INV(RAND(),stock_ave,stock_std))+(AO306-AP$24)*Bonds*(_xlfn.NORM.INV(RAND(),bond_ave,bond_std))+(AO306-AP$24)*cash*(_xlfn.NORM.INV(RAND(),cash_ave,cash_std))+(AO306-AP$24)))</f>
        <v/>
      </c>
      <c r="AQ306" s="156">
        <f>IF((AP306&lt;=0),0,((AP306-AQ$24)*Stock*(_xlfn.NORM.INV(RAND(),stock_ave,stock_std))+(AP306-AQ$24)*Bonds*(_xlfn.NORM.INV(RAND(),bond_ave,bond_std))+(AP306-AQ$24)*cash*(_xlfn.NORM.INV(RAND(),cash_ave,cash_std))+(AP306-AQ$24)))</f>
        <v/>
      </c>
      <c r="AR306" s="156">
        <f>IF((AQ306&lt;=0),0,((AQ306-AR$24)*Stock*(_xlfn.NORM.INV(RAND(),stock_ave,stock_std))+(AQ306-AR$24)*Bonds*(_xlfn.NORM.INV(RAND(),bond_ave,bond_std))+(AQ306-AR$24)*cash*(_xlfn.NORM.INV(RAND(),cash_ave,cash_std))+(AQ306-AR$24)))</f>
        <v/>
      </c>
      <c r="AS306" s="156">
        <f>IF((AR306&lt;=0),0,((AR306-AS$24)*Stock*(_xlfn.NORM.INV(RAND(),stock_ave,stock_std))+(AR306-AS$24)*Bonds*(_xlfn.NORM.INV(RAND(),bond_ave,bond_std))+(AR306-AS$24)*cash*(_xlfn.NORM.INV(RAND(),cash_ave,cash_std))+(AR306-AS$24)))</f>
        <v/>
      </c>
      <c r="AT306" s="156">
        <f>IF((AS306&lt;=0),0,((AS306-AT$24)*Stock*(_xlfn.NORM.INV(RAND(),stock_ave,stock_std))+(AS306-AT$24)*Bonds*(_xlfn.NORM.INV(RAND(),bond_ave,bond_std))+(AS306-AT$24)*cash*(_xlfn.NORM.INV(RAND(),cash_ave,cash_std))+(AS306-AT$24)))</f>
        <v/>
      </c>
      <c r="AU306" s="156">
        <f>IF((AT306&lt;=0),0,((AT306-AU$24)*Stock*(_xlfn.NORM.INV(RAND(),stock_ave,stock_std))+(AT306-AU$24)*Bonds*(_xlfn.NORM.INV(RAND(),bond_ave,bond_std))+(AT306-AU$24)*cash*(_xlfn.NORM.INV(RAND(),cash_ave,cash_std))+(AT306-AU$24)))</f>
        <v/>
      </c>
      <c r="AV306" s="156">
        <f>IF((AU306&lt;=0),0,((AU306-AV$24)*Stock*(_xlfn.NORM.INV(RAND(),stock_ave,stock_std))+(AU306-AV$24)*Bonds*(_xlfn.NORM.INV(RAND(),bond_ave,bond_std))+(AU306-AV$24)*cash*(_xlfn.NORM.INV(RAND(),cash_ave,cash_std))+(AU306-AV$24)))</f>
        <v/>
      </c>
      <c r="AW306" s="156">
        <f>IF((AV306&lt;=0),0,((AV306-AW$24)*Stock*(_xlfn.NORM.INV(RAND(),stock_ave,stock_std))+(AV306-AW$24)*Bonds*(_xlfn.NORM.INV(RAND(),bond_ave,bond_std))+(AV306-AW$24)*cash*(_xlfn.NORM.INV(RAND(),cash_ave,cash_std))+(AV306-AW$24)))</f>
        <v/>
      </c>
      <c r="AX306" s="159" t="n"/>
      <c r="AY306" s="159" t="n"/>
      <c r="AZ306" s="159" t="n"/>
      <c r="BA306" s="159" t="n"/>
      <c r="BB306" s="159" t="n"/>
    </row>
    <row r="307">
      <c r="C307" s="147" t="n"/>
      <c r="D307" s="61">
        <f>+D306-IF(D$18&gt;74,(D306/D$25)*$C$10)</f>
        <v/>
      </c>
      <c r="E307" s="61">
        <f>+E306-IF(E$18&gt;74,(E306/E$25)*$C$10)</f>
        <v/>
      </c>
      <c r="F307" s="61">
        <f>+F306-IF(F$18&gt;74,(F306/F$25)*$C$10)</f>
        <v/>
      </c>
      <c r="G307" s="61">
        <f>+G306-IF(G$18&gt;74,(G306/G$25)*$C$10)</f>
        <v/>
      </c>
      <c r="H307" s="61">
        <f>+H306-IF(H$18&gt;74,(H306/H$25)*$C$10)</f>
        <v/>
      </c>
      <c r="I307" s="61">
        <f>+I306-IF(I$18&gt;74,(I306/I$25)*$C$10)</f>
        <v/>
      </c>
      <c r="J307" s="61">
        <f>+J306-IF(J$18&gt;74,(J306/J$25)*$C$10)</f>
        <v/>
      </c>
      <c r="K307" s="61">
        <f>+K306-IF(K$18&gt;74,(K306/K$25)*$C$10)</f>
        <v/>
      </c>
      <c r="L307" s="61">
        <f>+L306-IF(L$18&gt;74,(L306/L$25)*$C$10)</f>
        <v/>
      </c>
      <c r="M307" s="61">
        <f>+M306-IF(M$18&gt;74,(M306/M$25)*$C$10)</f>
        <v/>
      </c>
      <c r="N307" s="61">
        <f>+N306-IF(N$18&gt;74,(N306/N$25)*$C$10)</f>
        <v/>
      </c>
      <c r="O307" s="61">
        <f>+O306-IF(O$18&gt;74,(O306/O$25)*$C$10)</f>
        <v/>
      </c>
      <c r="P307" s="61">
        <f>+P306-IF(P$18&gt;74,(P306/P$25)*$C$10)</f>
        <v/>
      </c>
      <c r="Q307" s="61">
        <f>+Q306-IF(Q$18&gt;74,(Q306/Q$25)*$C$10)</f>
        <v/>
      </c>
      <c r="R307" s="61">
        <f>+R306-IF(R$18&gt;74,(R306/R$25)*$C$10)</f>
        <v/>
      </c>
      <c r="S307" s="61">
        <f>+S306-IF(S$18&gt;74,(S306/S$25)*$C$10)</f>
        <v/>
      </c>
      <c r="T307" s="61">
        <f>+T306-IF(T$18&gt;74,(T306/T$25)*$C$10)</f>
        <v/>
      </c>
      <c r="U307" s="61">
        <f>+U306-IF(U$18&gt;74,(U306/U$25)*$C$10)</f>
        <v/>
      </c>
      <c r="V307" s="61">
        <f>+V306-IF(V$18&gt;74,(V306/V$25)*$C$10)</f>
        <v/>
      </c>
      <c r="W307" s="61">
        <f>+W306-IF(W$18&gt;74,(W306/W$25)*$C$10)</f>
        <v/>
      </c>
      <c r="X307" s="61">
        <f>+X306-IF(X$18&gt;74,(X306/X$25)*$C$10)</f>
        <v/>
      </c>
      <c r="Y307" s="61">
        <f>+Y306-IF(Y$18&gt;74,(Y306/Y$25)*$C$10)</f>
        <v/>
      </c>
      <c r="Z307" s="61">
        <f>+Z306-IF(Z$18&gt;74,(Z306/Z$25)*$C$10)</f>
        <v/>
      </c>
      <c r="AA307" s="61">
        <f>+AA306-IF(AA$18&gt;74,(AA306/AA$25)*$C$10)</f>
        <v/>
      </c>
      <c r="AB307" s="61">
        <f>+AB306-IF(AB$18&gt;74,(AB306/AB$25)*$C$10)</f>
        <v/>
      </c>
      <c r="AC307" s="61">
        <f>+AC306-IF(AC$18&gt;74,(AC306/AC$25)*$C$10)</f>
        <v/>
      </c>
      <c r="AD307" s="61">
        <f>+AD306-IF(AD$18&gt;74,(AD306/AD$25)*$C$10)</f>
        <v/>
      </c>
      <c r="AE307" s="61">
        <f>+AE306-IF(AE$18&gt;74,(AE306/AE$25)*$C$10)</f>
        <v/>
      </c>
      <c r="AF307" s="61">
        <f>+AF306-IF(AF$18&gt;74,(AF306/AF$25)*$C$10)</f>
        <v/>
      </c>
      <c r="AG307" s="61">
        <f>+AG306-IF(AG$18&gt;74,(AG306/AG$25)*$C$10)</f>
        <v/>
      </c>
      <c r="AH307" s="61">
        <f>+AH306-IF(AH$18&gt;74,(AH306/AH$25)*$C$10)</f>
        <v/>
      </c>
      <c r="AI307" s="61">
        <f>+AI306-IF(AI$18&gt;74,(AI306/AI$25)*$C$10)</f>
        <v/>
      </c>
      <c r="AJ307" s="61">
        <f>+AJ306-IF(AJ$18&gt;74,(AJ306/AJ$25)*$C$10)</f>
        <v/>
      </c>
      <c r="AK307" s="61">
        <f>+AK306-IF(AK$18&gt;74,(AK306/AK$25)*$C$10)</f>
        <v/>
      </c>
      <c r="AL307" s="61">
        <f>+AL306-IF(AL$18&gt;74,(AL306/AL$25)*$C$10)</f>
        <v/>
      </c>
      <c r="AM307" s="61">
        <f>+AM306-IF(AM$18&gt;74,(AM306/AM$25)*$C$10)</f>
        <v/>
      </c>
      <c r="AN307" s="61">
        <f>+AN306-IF(AN$18&gt;74,(AN306/AN$25)*$C$10)</f>
        <v/>
      </c>
      <c r="AO307" s="61">
        <f>+AO306-IF(AO$18&gt;74,(AO306/AO$25)*$C$10)</f>
        <v/>
      </c>
      <c r="AP307" s="61">
        <f>+AP306-IF(AP$18&gt;74,(AP306/AP$25)*$C$10)</f>
        <v/>
      </c>
      <c r="AQ307" s="61">
        <f>+AQ306-IF(AQ$18&gt;74,(AQ306/AQ$25)*$C$10)</f>
        <v/>
      </c>
      <c r="AR307" s="61">
        <f>+AR306-IF(AR$18&gt;74,(AR306/AR$25)*$C$10)</f>
        <v/>
      </c>
      <c r="AS307" s="61">
        <f>+AS306-IF(AS$18&gt;74,(AS306/AS$25)*$C$10)</f>
        <v/>
      </c>
      <c r="AT307" s="61">
        <f>+AT306-IF(AT$18&gt;74,(AT306/AT$25)*$C$10)</f>
        <v/>
      </c>
      <c r="AU307" s="61">
        <f>+AU306-IF(AU$18&gt;74,(AU306/AU$25)*$C$10)</f>
        <v/>
      </c>
      <c r="AV307" s="61">
        <f>+AV306-IF(AV$18&gt;74,(AV306/AV$25)*$C$10)</f>
        <v/>
      </c>
      <c r="AW307" s="61">
        <f>+AW306-IF(AW$18&gt;74,(AW306/AW$25)*$C$10)</f>
        <v/>
      </c>
      <c r="AX307" s="35">
        <f>IF(AW307&gt;0,1,0)</f>
        <v/>
      </c>
      <c r="AY307" s="35">
        <f>IF(AL307&gt;0,1,0)</f>
        <v/>
      </c>
      <c r="AZ307" s="35">
        <f>IF(AG307&gt;0,1,0)</f>
        <v/>
      </c>
      <c r="BA307" s="35">
        <f>IF(AB307&gt;0,1,0)</f>
        <v/>
      </c>
      <c r="BB307" s="35">
        <f>IF(W307&gt;0,1,0)</f>
        <v/>
      </c>
    </row>
    <row r="308">
      <c r="B308" s="154" t="inlineStr">
        <is>
          <t>trial 141</t>
        </is>
      </c>
      <c r="C308" s="155">
        <f>+start-$C$24</f>
        <v/>
      </c>
      <c r="D308" s="156">
        <f>IF((C308&lt;=0),0,((C308-D$24)*Stock*(_xlfn.NORM.INV(RAND(),stock_ave,stock_std))+(C308-D$24)*Bonds*(_xlfn.NORM.INV(RAND(),bond_ave,bond_std))+(C308-D$24)*cash*(_xlfn.NORM.INV(RAND(),cash_ave,cash_std))+(C308-D$24)))</f>
        <v/>
      </c>
      <c r="E308" s="156">
        <f>IF((D308&lt;=0),0,((D308-E$24)*Stock*(_xlfn.NORM.INV(RAND(),stock_ave,stock_std))+(D308-E$24)*Bonds*(_xlfn.NORM.INV(RAND(),bond_ave,bond_std))+(D308-E$24)*cash*(_xlfn.NORM.INV(RAND(),cash_ave,cash_std))+(D308-E$24)))</f>
        <v/>
      </c>
      <c r="F308" s="156">
        <f>IF((E308&lt;=0),0,((E308-F$24)*Stock*(_xlfn.NORM.INV(RAND(),stock_ave,stock_std))+(E308-F$24)*Bonds*(_xlfn.NORM.INV(RAND(),bond_ave,bond_std))+(E308-F$24)*cash*(_xlfn.NORM.INV(RAND(),cash_ave,cash_std))+(E308-F$24)))</f>
        <v/>
      </c>
      <c r="G308" s="156">
        <f>IF((F308&lt;=0),0,((F308-G$24)*Stock*(_xlfn.NORM.INV(RAND(),stock_ave,stock_std))+(F308-G$24)*Bonds*(_xlfn.NORM.INV(RAND(),bond_ave,bond_std))+(F308-G$24)*cash*(_xlfn.NORM.INV(RAND(),cash_ave,cash_std))+(F308-G$24)))</f>
        <v/>
      </c>
      <c r="H308" s="156">
        <f>IF((G308&lt;=0),0,((G308-H$24)*Stock*(_xlfn.NORM.INV(RAND(),stock_ave,stock_std))+(G308-H$24)*Bonds*(_xlfn.NORM.INV(RAND(),bond_ave,bond_std))+(G308-H$24)*cash*(_xlfn.NORM.INV(RAND(),cash_ave,cash_std))+(G308-H$24)))</f>
        <v/>
      </c>
      <c r="I308" s="156">
        <f>IF((H308&lt;=0),0,((H308-I$24)*Stock*(_xlfn.NORM.INV(RAND(),stock_ave,stock_std))+(H308-I$24)*Bonds*(_xlfn.NORM.INV(RAND(),bond_ave,bond_std))+(H308-I$24)*cash*(_xlfn.NORM.INV(RAND(),cash_ave,cash_std))+(H308-I$24)))</f>
        <v/>
      </c>
      <c r="J308" s="156">
        <f>IF((I308&lt;=0),0,((I308-J$24)*Stock*(_xlfn.NORM.INV(RAND(),stock_ave,stock_std))+(I308-J$24)*Bonds*(_xlfn.NORM.INV(RAND(),bond_ave,bond_std))+(I308-J$24)*cash*(_xlfn.NORM.INV(RAND(),cash_ave,cash_std))+(I308-J$24)))</f>
        <v/>
      </c>
      <c r="K308" s="156">
        <f>IF((J308&lt;=0),0,((J308-K$24)*Stock*(_xlfn.NORM.INV(RAND(),stock_ave,stock_std))+(J308-K$24)*Bonds*(_xlfn.NORM.INV(RAND(),bond_ave,bond_std))+(J308-K$24)*cash*(_xlfn.NORM.INV(RAND(),cash_ave,cash_std))+(J308-K$24)))</f>
        <v/>
      </c>
      <c r="L308" s="156">
        <f>IF((K308&lt;=0),0,((K308-L$24)*Stock*(_xlfn.NORM.INV(RAND(),stock_ave,stock_std))+(K308-L$24)*Bonds*(_xlfn.NORM.INV(RAND(),bond_ave,bond_std))+(K308-L$24)*cash*(_xlfn.NORM.INV(RAND(),cash_ave,cash_std))+(K308-L$24)))</f>
        <v/>
      </c>
      <c r="M308" s="156">
        <f>IF((L308&lt;=0),0,((L308-M$24)*Stock*(_xlfn.NORM.INV(RAND(),stock_ave,stock_std))+(L308-M$24)*Bonds*(_xlfn.NORM.INV(RAND(),bond_ave,bond_std))+(L308-M$24)*cash*(_xlfn.NORM.INV(RAND(),cash_ave,cash_std))+(L308-M$24)))</f>
        <v/>
      </c>
      <c r="N308" s="156">
        <f>IF((M308&lt;=0),0,((M308-N$24)*Stock*(_xlfn.NORM.INV(RAND(),stock_ave,stock_std))+(M308-N$24)*Bonds*(_xlfn.NORM.INV(RAND(),bond_ave,bond_std))+(M308-N$24)*cash*(_xlfn.NORM.INV(RAND(),cash_ave,cash_std))+(M308-N$24)))</f>
        <v/>
      </c>
      <c r="O308" s="156">
        <f>IF((N308&lt;=0),0,((N308-O$24)*Stock*(_xlfn.NORM.INV(RAND(),stock_ave,stock_std))+(N308-O$24)*Bonds*(_xlfn.NORM.INV(RAND(),bond_ave,bond_std))+(N308-O$24)*cash*(_xlfn.NORM.INV(RAND(),cash_ave,cash_std))+(N308-O$24)))</f>
        <v/>
      </c>
      <c r="P308" s="156">
        <f>IF((O308&lt;=0),0,((O308-P$24)*Stock*(_xlfn.NORM.INV(RAND(),stock_ave,stock_std))+(O308-P$24)*Bonds*(_xlfn.NORM.INV(RAND(),bond_ave,bond_std))+(O308-P$24)*cash*(_xlfn.NORM.INV(RAND(),cash_ave,cash_std))+(O308-P$24)))</f>
        <v/>
      </c>
      <c r="Q308" s="156">
        <f>IF((P308&lt;=0),0,((P308-Q$24)*Stock*(_xlfn.NORM.INV(RAND(),stock_ave,stock_std))+(P308-Q$24)*Bonds*(_xlfn.NORM.INV(RAND(),bond_ave,bond_std))+(P308-Q$24)*cash*(_xlfn.NORM.INV(RAND(),cash_ave,cash_std))+(P308-Q$24)))</f>
        <v/>
      </c>
      <c r="R308" s="156">
        <f>IF((Q308&lt;=0),0,((Q308-R$24)*Stock*(_xlfn.NORM.INV(RAND(),stock_ave,stock_std))+(Q308-R$24)*Bonds*(_xlfn.NORM.INV(RAND(),bond_ave,bond_std))+(Q308-R$24)*cash*(_xlfn.NORM.INV(RAND(),cash_ave,cash_std))+(Q308-R$24)))</f>
        <v/>
      </c>
      <c r="S308" s="156">
        <f>IF((R308&lt;=0),0,((R308-S$24)*Stock*(_xlfn.NORM.INV(RAND(),stock_ave,stock_std))+(R308-S$24)*Bonds*(_xlfn.NORM.INV(RAND(),bond_ave,bond_std))+(R308-S$24)*cash*(_xlfn.NORM.INV(RAND(),cash_ave,cash_std))+(R308-S$24)))</f>
        <v/>
      </c>
      <c r="T308" s="156">
        <f>IF((S308&lt;=0),0,((S308-T$24)*Stock*(_xlfn.NORM.INV(RAND(),stock_ave,stock_std))+(S308-T$24)*Bonds*(_xlfn.NORM.INV(RAND(),bond_ave,bond_std))+(S308-T$24)*cash*(_xlfn.NORM.INV(RAND(),cash_ave,cash_std))+(S308-T$24)))</f>
        <v/>
      </c>
      <c r="U308" s="156">
        <f>IF((T308&lt;=0),0,((T308-U$24)*Stock*(_xlfn.NORM.INV(RAND(),stock_ave,stock_std))+(T308-U$24)*Bonds*(_xlfn.NORM.INV(RAND(),bond_ave,bond_std))+(T308-U$24)*cash*(_xlfn.NORM.INV(RAND(),cash_ave,cash_std))+(T308-U$24)))</f>
        <v/>
      </c>
      <c r="V308" s="156">
        <f>IF((U308&lt;=0),0,((U308-V$24)*Stock*(_xlfn.NORM.INV(RAND(),stock_ave,stock_std))+(U308-V$24)*Bonds*(_xlfn.NORM.INV(RAND(),bond_ave,bond_std))+(U308-V$24)*cash*(_xlfn.NORM.INV(RAND(),cash_ave,cash_std))+(U308-V$24)))</f>
        <v/>
      </c>
      <c r="W308" s="156">
        <f>IF((V308&lt;=0),0,((V308-W$24)*Stock*(_xlfn.NORM.INV(RAND(),stock_ave,stock_std))+(V308-W$24)*Bonds*(_xlfn.NORM.INV(RAND(),bond_ave,bond_std))+(V308-W$24)*cash*(_xlfn.NORM.INV(RAND(),cash_ave,cash_std))+(V308-W$24)))</f>
        <v/>
      </c>
      <c r="X308" s="156">
        <f>IF((W308&lt;=0),0,((W308-X$24)*Stock*(_xlfn.NORM.INV(RAND(),stock_ave,stock_std))+(W308-X$24)*Bonds*(_xlfn.NORM.INV(RAND(),bond_ave,bond_std))+(W308-X$24)*cash*(_xlfn.NORM.INV(RAND(),cash_ave,cash_std))+(W308-X$24)))</f>
        <v/>
      </c>
      <c r="Y308" s="156">
        <f>IF((X308&lt;=0),0,((X308-Y$24)*Stock*(_xlfn.NORM.INV(RAND(),stock_ave,stock_std))+(X308-Y$24)*Bonds*(_xlfn.NORM.INV(RAND(),bond_ave,bond_std))+(X308-Y$24)*cash*(_xlfn.NORM.INV(RAND(),cash_ave,cash_std))+(X308-Y$24)))</f>
        <v/>
      </c>
      <c r="Z308" s="156">
        <f>IF((Y308&lt;=0),0,((Y308-Z$24)*Stock*(_xlfn.NORM.INV(RAND(),stock_ave,stock_std))+(Y308-Z$24)*Bonds*(_xlfn.NORM.INV(RAND(),bond_ave,bond_std))+(Y308-Z$24)*cash*(_xlfn.NORM.INV(RAND(),cash_ave,cash_std))+(Y308-Z$24)))</f>
        <v/>
      </c>
      <c r="AA308" s="156">
        <f>IF((Z308&lt;=0),0,((Z308-AA$24)*Stock*(_xlfn.NORM.INV(RAND(),stock_ave,stock_std))+(Z308-AA$24)*Bonds*(_xlfn.NORM.INV(RAND(),bond_ave,bond_std))+(Z308-AA$24)*cash*(_xlfn.NORM.INV(RAND(),cash_ave,cash_std))+(Z308-AA$24)))</f>
        <v/>
      </c>
      <c r="AB308" s="156">
        <f>IF((AA308&lt;=0),0,((AA308-AB$24)*Stock*(_xlfn.NORM.INV(RAND(),stock_ave,stock_std))+(AA308-AB$24)*Bonds*(_xlfn.NORM.INV(RAND(),bond_ave,bond_std))+(AA308-AB$24)*cash*(_xlfn.NORM.INV(RAND(),cash_ave,cash_std))+(AA308-AB$24)))</f>
        <v/>
      </c>
      <c r="AC308" s="156">
        <f>IF((AB308&lt;=0),0,((AB308-AC$24)*Stock*(_xlfn.NORM.INV(RAND(),stock_ave,stock_std))+(AB308-AC$24)*Bonds*(_xlfn.NORM.INV(RAND(),bond_ave,bond_std))+(AB308-AC$24)*cash*(_xlfn.NORM.INV(RAND(),cash_ave,cash_std))+(AB308-AC$24)))</f>
        <v/>
      </c>
      <c r="AD308" s="156">
        <f>IF((AC308&lt;=0),0,((AC308-AD$24)*Stock*(_xlfn.NORM.INV(RAND(),stock_ave,stock_std))+(AC308-AD$24)*Bonds*(_xlfn.NORM.INV(RAND(),bond_ave,bond_std))+(AC308-AD$24)*cash*(_xlfn.NORM.INV(RAND(),cash_ave,cash_std))+(AC308-AD$24)))</f>
        <v/>
      </c>
      <c r="AE308" s="156">
        <f>IF((AD308&lt;=0),0,((AD308-AE$24)*Stock*(_xlfn.NORM.INV(RAND(),stock_ave,stock_std))+(AD308-AE$24)*Bonds*(_xlfn.NORM.INV(RAND(),bond_ave,bond_std))+(AD308-AE$24)*cash*(_xlfn.NORM.INV(RAND(),cash_ave,cash_std))+(AD308-AE$24)))</f>
        <v/>
      </c>
      <c r="AF308" s="156">
        <f>IF((AE308&lt;=0),0,((AE308-AF$24)*Stock*(_xlfn.NORM.INV(RAND(),stock_ave,stock_std))+(AE308-AF$24)*Bonds*(_xlfn.NORM.INV(RAND(),bond_ave,bond_std))+(AE308-AF$24)*cash*(_xlfn.NORM.INV(RAND(),cash_ave,cash_std))+(AE308-AF$24)))</f>
        <v/>
      </c>
      <c r="AG308" s="156">
        <f>IF((AF308&lt;=0),0,((AF308-AG$24)*Stock*(_xlfn.NORM.INV(RAND(),stock_ave,stock_std))+(AF308-AG$24)*Bonds*(_xlfn.NORM.INV(RAND(),bond_ave,bond_std))+(AF308-AG$24)*cash*(_xlfn.NORM.INV(RAND(),cash_ave,cash_std))+(AF308-AG$24)))</f>
        <v/>
      </c>
      <c r="AH308" s="156">
        <f>IF((AG308&lt;=0),0,((AG308-AH$24)*Stock*(_xlfn.NORM.INV(RAND(),stock_ave,stock_std))+(AG308-AH$24)*Bonds*(_xlfn.NORM.INV(RAND(),bond_ave,bond_std))+(AG308-AH$24)*cash*(_xlfn.NORM.INV(RAND(),cash_ave,cash_std))+(AG308-AH$24)))</f>
        <v/>
      </c>
      <c r="AI308" s="156">
        <f>IF((AH308&lt;=0),0,((AH308-AI$24)*Stock*(_xlfn.NORM.INV(RAND(),stock_ave,stock_std))+(AH308-AI$24)*Bonds*(_xlfn.NORM.INV(RAND(),bond_ave,bond_std))+(AH308-AI$24)*cash*(_xlfn.NORM.INV(RAND(),cash_ave,cash_std))+(AH308-AI$24)))</f>
        <v/>
      </c>
      <c r="AJ308" s="156">
        <f>IF((AI308&lt;=0),0,((AI308-AJ$24)*Stock*(_xlfn.NORM.INV(RAND(),stock_ave,stock_std))+(AI308-AJ$24)*Bonds*(_xlfn.NORM.INV(RAND(),bond_ave,bond_std))+(AI308-AJ$24)*cash*(_xlfn.NORM.INV(RAND(),cash_ave,cash_std))+(AI308-AJ$24)))</f>
        <v/>
      </c>
      <c r="AK308" s="156">
        <f>IF((AJ308&lt;=0),0,((AJ308-AK$24)*Stock*(_xlfn.NORM.INV(RAND(),stock_ave,stock_std))+(AJ308-AK$24)*Bonds*(_xlfn.NORM.INV(RAND(),bond_ave,bond_std))+(AJ308-AK$24)*cash*(_xlfn.NORM.INV(RAND(),cash_ave,cash_std))+(AJ308-AK$24)))</f>
        <v/>
      </c>
      <c r="AL308" s="156">
        <f>IF((AK308&lt;=0),0,((AK308-AL$24)*Stock*(_xlfn.NORM.INV(RAND(),stock_ave,stock_std))+(AK308-AL$24)*Bonds*(_xlfn.NORM.INV(RAND(),bond_ave,bond_std))+(AK308-AL$24)*cash*(_xlfn.NORM.INV(RAND(),cash_ave,cash_std))+(AK308-AL$24)))</f>
        <v/>
      </c>
      <c r="AM308" s="156">
        <f>IF((AL308&lt;=0),0,((AL308-AM$24)*Stock*(_xlfn.NORM.INV(RAND(),stock_ave,stock_std))+(AL308-AM$24)*Bonds*(_xlfn.NORM.INV(RAND(),bond_ave,bond_std))+(AL308-AM$24)*cash*(_xlfn.NORM.INV(RAND(),cash_ave,cash_std))+(AL308-AM$24)))</f>
        <v/>
      </c>
      <c r="AN308" s="156">
        <f>IF((AM308&lt;=0),0,((AM308-AN$24)*Stock*(_xlfn.NORM.INV(RAND(),stock_ave,stock_std))+(AM308-AN$24)*Bonds*(_xlfn.NORM.INV(RAND(),bond_ave,bond_std))+(AM308-AN$24)*cash*(_xlfn.NORM.INV(RAND(),cash_ave,cash_std))+(AM308-AN$24)))</f>
        <v/>
      </c>
      <c r="AO308" s="156">
        <f>IF((AN308&lt;=0),0,((AN308-AO$24)*Stock*(_xlfn.NORM.INV(RAND(),stock_ave,stock_std))+(AN308-AO$24)*Bonds*(_xlfn.NORM.INV(RAND(),bond_ave,bond_std))+(AN308-AO$24)*cash*(_xlfn.NORM.INV(RAND(),cash_ave,cash_std))+(AN308-AO$24)))</f>
        <v/>
      </c>
      <c r="AP308" s="156">
        <f>IF((AO308&lt;=0),0,((AO308-AP$24)*Stock*(_xlfn.NORM.INV(RAND(),stock_ave,stock_std))+(AO308-AP$24)*Bonds*(_xlfn.NORM.INV(RAND(),bond_ave,bond_std))+(AO308-AP$24)*cash*(_xlfn.NORM.INV(RAND(),cash_ave,cash_std))+(AO308-AP$24)))</f>
        <v/>
      </c>
      <c r="AQ308" s="156">
        <f>IF((AP308&lt;=0),0,((AP308-AQ$24)*Stock*(_xlfn.NORM.INV(RAND(),stock_ave,stock_std))+(AP308-AQ$24)*Bonds*(_xlfn.NORM.INV(RAND(),bond_ave,bond_std))+(AP308-AQ$24)*cash*(_xlfn.NORM.INV(RAND(),cash_ave,cash_std))+(AP308-AQ$24)))</f>
        <v/>
      </c>
      <c r="AR308" s="156">
        <f>IF((AQ308&lt;=0),0,((AQ308-AR$24)*Stock*(_xlfn.NORM.INV(RAND(),stock_ave,stock_std))+(AQ308-AR$24)*Bonds*(_xlfn.NORM.INV(RAND(),bond_ave,bond_std))+(AQ308-AR$24)*cash*(_xlfn.NORM.INV(RAND(),cash_ave,cash_std))+(AQ308-AR$24)))</f>
        <v/>
      </c>
      <c r="AS308" s="156">
        <f>IF((AR308&lt;=0),0,((AR308-AS$24)*Stock*(_xlfn.NORM.INV(RAND(),stock_ave,stock_std))+(AR308-AS$24)*Bonds*(_xlfn.NORM.INV(RAND(),bond_ave,bond_std))+(AR308-AS$24)*cash*(_xlfn.NORM.INV(RAND(),cash_ave,cash_std))+(AR308-AS$24)))</f>
        <v/>
      </c>
      <c r="AT308" s="156">
        <f>IF((AS308&lt;=0),0,((AS308-AT$24)*Stock*(_xlfn.NORM.INV(RAND(),stock_ave,stock_std))+(AS308-AT$24)*Bonds*(_xlfn.NORM.INV(RAND(),bond_ave,bond_std))+(AS308-AT$24)*cash*(_xlfn.NORM.INV(RAND(),cash_ave,cash_std))+(AS308-AT$24)))</f>
        <v/>
      </c>
      <c r="AU308" s="156">
        <f>IF((AT308&lt;=0),0,((AT308-AU$24)*Stock*(_xlfn.NORM.INV(RAND(),stock_ave,stock_std))+(AT308-AU$24)*Bonds*(_xlfn.NORM.INV(RAND(),bond_ave,bond_std))+(AT308-AU$24)*cash*(_xlfn.NORM.INV(RAND(),cash_ave,cash_std))+(AT308-AU$24)))</f>
        <v/>
      </c>
      <c r="AV308" s="156">
        <f>IF((AU308&lt;=0),0,((AU308-AV$24)*Stock*(_xlfn.NORM.INV(RAND(),stock_ave,stock_std))+(AU308-AV$24)*Bonds*(_xlfn.NORM.INV(RAND(),bond_ave,bond_std))+(AU308-AV$24)*cash*(_xlfn.NORM.INV(RAND(),cash_ave,cash_std))+(AU308-AV$24)))</f>
        <v/>
      </c>
      <c r="AW308" s="156">
        <f>IF((AV308&lt;=0),0,((AV308-AW$24)*Stock*(_xlfn.NORM.INV(RAND(),stock_ave,stock_std))+(AV308-AW$24)*Bonds*(_xlfn.NORM.INV(RAND(),bond_ave,bond_std))+(AV308-AW$24)*cash*(_xlfn.NORM.INV(RAND(),cash_ave,cash_std))+(AV308-AW$24)))</f>
        <v/>
      </c>
      <c r="AX308" s="159" t="n"/>
      <c r="AY308" s="159" t="n"/>
      <c r="AZ308" s="159" t="n"/>
      <c r="BA308" s="159" t="n"/>
      <c r="BB308" s="159" t="n"/>
    </row>
    <row r="309">
      <c r="C309" s="147" t="n"/>
      <c r="D309" s="61">
        <f>+D308-IF(D$18&gt;74,(D308/D$25)*$C$10)</f>
        <v/>
      </c>
      <c r="E309" s="61">
        <f>+E308-IF(E$18&gt;74,(E308/E$25)*$C$10)</f>
        <v/>
      </c>
      <c r="F309" s="61">
        <f>+F308-IF(F$18&gt;74,(F308/F$25)*$C$10)</f>
        <v/>
      </c>
      <c r="G309" s="61">
        <f>+G308-IF(G$18&gt;74,(G308/G$25)*$C$10)</f>
        <v/>
      </c>
      <c r="H309" s="61">
        <f>+H308-IF(H$18&gt;74,(H308/H$25)*$C$10)</f>
        <v/>
      </c>
      <c r="I309" s="61">
        <f>+I308-IF(I$18&gt;74,(I308/I$25)*$C$10)</f>
        <v/>
      </c>
      <c r="J309" s="61">
        <f>+J308-IF(J$18&gt;74,(J308/J$25)*$C$10)</f>
        <v/>
      </c>
      <c r="K309" s="61">
        <f>+K308-IF(K$18&gt;74,(K308/K$25)*$C$10)</f>
        <v/>
      </c>
      <c r="L309" s="61">
        <f>+L308-IF(L$18&gt;74,(L308/L$25)*$C$10)</f>
        <v/>
      </c>
      <c r="M309" s="61">
        <f>+M308-IF(M$18&gt;74,(M308/M$25)*$C$10)</f>
        <v/>
      </c>
      <c r="N309" s="61">
        <f>+N308-IF(N$18&gt;74,(N308/N$25)*$C$10)</f>
        <v/>
      </c>
      <c r="O309" s="61">
        <f>+O308-IF(O$18&gt;74,(O308/O$25)*$C$10)</f>
        <v/>
      </c>
      <c r="P309" s="61">
        <f>+P308-IF(P$18&gt;74,(P308/P$25)*$C$10)</f>
        <v/>
      </c>
      <c r="Q309" s="61">
        <f>+Q308-IF(Q$18&gt;74,(Q308/Q$25)*$C$10)</f>
        <v/>
      </c>
      <c r="R309" s="61">
        <f>+R308-IF(R$18&gt;74,(R308/R$25)*$C$10)</f>
        <v/>
      </c>
      <c r="S309" s="61">
        <f>+S308-IF(S$18&gt;74,(S308/S$25)*$C$10)</f>
        <v/>
      </c>
      <c r="T309" s="61">
        <f>+T308-IF(T$18&gt;74,(T308/T$25)*$C$10)</f>
        <v/>
      </c>
      <c r="U309" s="61">
        <f>+U308-IF(U$18&gt;74,(U308/U$25)*$C$10)</f>
        <v/>
      </c>
      <c r="V309" s="61">
        <f>+V308-IF(V$18&gt;74,(V308/V$25)*$C$10)</f>
        <v/>
      </c>
      <c r="W309" s="61">
        <f>+W308-IF(W$18&gt;74,(W308/W$25)*$C$10)</f>
        <v/>
      </c>
      <c r="X309" s="61">
        <f>+X308-IF(X$18&gt;74,(X308/X$25)*$C$10)</f>
        <v/>
      </c>
      <c r="Y309" s="61">
        <f>+Y308-IF(Y$18&gt;74,(Y308/Y$25)*$C$10)</f>
        <v/>
      </c>
      <c r="Z309" s="61">
        <f>+Z308-IF(Z$18&gt;74,(Z308/Z$25)*$C$10)</f>
        <v/>
      </c>
      <c r="AA309" s="61">
        <f>+AA308-IF(AA$18&gt;74,(AA308/AA$25)*$C$10)</f>
        <v/>
      </c>
      <c r="AB309" s="61">
        <f>+AB308-IF(AB$18&gt;74,(AB308/AB$25)*$C$10)</f>
        <v/>
      </c>
      <c r="AC309" s="61">
        <f>+AC308-IF(AC$18&gt;74,(AC308/AC$25)*$C$10)</f>
        <v/>
      </c>
      <c r="AD309" s="61">
        <f>+AD308-IF(AD$18&gt;74,(AD308/AD$25)*$C$10)</f>
        <v/>
      </c>
      <c r="AE309" s="61">
        <f>+AE308-IF(AE$18&gt;74,(AE308/AE$25)*$C$10)</f>
        <v/>
      </c>
      <c r="AF309" s="61">
        <f>+AF308-IF(AF$18&gt;74,(AF308/AF$25)*$C$10)</f>
        <v/>
      </c>
      <c r="AG309" s="61">
        <f>+AG308-IF(AG$18&gt;74,(AG308/AG$25)*$C$10)</f>
        <v/>
      </c>
      <c r="AH309" s="61">
        <f>+AH308-IF(AH$18&gt;74,(AH308/AH$25)*$C$10)</f>
        <v/>
      </c>
      <c r="AI309" s="61">
        <f>+AI308-IF(AI$18&gt;74,(AI308/AI$25)*$C$10)</f>
        <v/>
      </c>
      <c r="AJ309" s="61">
        <f>+AJ308-IF(AJ$18&gt;74,(AJ308/AJ$25)*$C$10)</f>
        <v/>
      </c>
      <c r="AK309" s="61">
        <f>+AK308-IF(AK$18&gt;74,(AK308/AK$25)*$C$10)</f>
        <v/>
      </c>
      <c r="AL309" s="61">
        <f>+AL308-IF(AL$18&gt;74,(AL308/AL$25)*$C$10)</f>
        <v/>
      </c>
      <c r="AM309" s="61">
        <f>+AM308-IF(AM$18&gt;74,(AM308/AM$25)*$C$10)</f>
        <v/>
      </c>
      <c r="AN309" s="61">
        <f>+AN308-IF(AN$18&gt;74,(AN308/AN$25)*$C$10)</f>
        <v/>
      </c>
      <c r="AO309" s="61">
        <f>+AO308-IF(AO$18&gt;74,(AO308/AO$25)*$C$10)</f>
        <v/>
      </c>
      <c r="AP309" s="61">
        <f>+AP308-IF(AP$18&gt;74,(AP308/AP$25)*$C$10)</f>
        <v/>
      </c>
      <c r="AQ309" s="61">
        <f>+AQ308-IF(AQ$18&gt;74,(AQ308/AQ$25)*$C$10)</f>
        <v/>
      </c>
      <c r="AR309" s="61">
        <f>+AR308-IF(AR$18&gt;74,(AR308/AR$25)*$C$10)</f>
        <v/>
      </c>
      <c r="AS309" s="61">
        <f>+AS308-IF(AS$18&gt;74,(AS308/AS$25)*$C$10)</f>
        <v/>
      </c>
      <c r="AT309" s="61">
        <f>+AT308-IF(AT$18&gt;74,(AT308/AT$25)*$C$10)</f>
        <v/>
      </c>
      <c r="AU309" s="61">
        <f>+AU308-IF(AU$18&gt;74,(AU308/AU$25)*$C$10)</f>
        <v/>
      </c>
      <c r="AV309" s="61">
        <f>+AV308-IF(AV$18&gt;74,(AV308/AV$25)*$C$10)</f>
        <v/>
      </c>
      <c r="AW309" s="61">
        <f>+AW308-IF(AW$18&gt;74,(AW308/AW$25)*$C$10)</f>
        <v/>
      </c>
      <c r="AX309" s="35">
        <f>IF(AW309&gt;0,1,0)</f>
        <v/>
      </c>
      <c r="AY309" s="35">
        <f>IF(AL309&gt;0,1,0)</f>
        <v/>
      </c>
      <c r="AZ309" s="35">
        <f>IF(AG309&gt;0,1,0)</f>
        <v/>
      </c>
      <c r="BA309" s="35">
        <f>IF(AB309&gt;0,1,0)</f>
        <v/>
      </c>
      <c r="BB309" s="35">
        <f>IF(W309&gt;0,1,0)</f>
        <v/>
      </c>
    </row>
    <row r="310">
      <c r="B310" s="154" t="inlineStr">
        <is>
          <t>trial 142</t>
        </is>
      </c>
      <c r="C310" s="155">
        <f>+start-$C$24</f>
        <v/>
      </c>
      <c r="D310" s="156">
        <f>IF((C310&lt;=0),0,((C310-D$24)*Stock*(_xlfn.NORM.INV(RAND(),stock_ave,stock_std))+(C310-D$24)*Bonds*(_xlfn.NORM.INV(RAND(),bond_ave,bond_std))+(C310-D$24)*cash*(_xlfn.NORM.INV(RAND(),cash_ave,cash_std))+(C310-D$24)))</f>
        <v/>
      </c>
      <c r="E310" s="156">
        <f>IF((D310&lt;=0),0,((D310-E$24)*Stock*(_xlfn.NORM.INV(RAND(),stock_ave,stock_std))+(D310-E$24)*Bonds*(_xlfn.NORM.INV(RAND(),bond_ave,bond_std))+(D310-E$24)*cash*(_xlfn.NORM.INV(RAND(),cash_ave,cash_std))+(D310-E$24)))</f>
        <v/>
      </c>
      <c r="F310" s="156">
        <f>IF((E310&lt;=0),0,((E310-F$24)*Stock*(_xlfn.NORM.INV(RAND(),stock_ave,stock_std))+(E310-F$24)*Bonds*(_xlfn.NORM.INV(RAND(),bond_ave,bond_std))+(E310-F$24)*cash*(_xlfn.NORM.INV(RAND(),cash_ave,cash_std))+(E310-F$24)))</f>
        <v/>
      </c>
      <c r="G310" s="156">
        <f>IF((F310&lt;=0),0,((F310-G$24)*Stock*(_xlfn.NORM.INV(RAND(),stock_ave,stock_std))+(F310-G$24)*Bonds*(_xlfn.NORM.INV(RAND(),bond_ave,bond_std))+(F310-G$24)*cash*(_xlfn.NORM.INV(RAND(),cash_ave,cash_std))+(F310-G$24)))</f>
        <v/>
      </c>
      <c r="H310" s="156">
        <f>IF((G310&lt;=0),0,((G310-H$24)*Stock*(_xlfn.NORM.INV(RAND(),stock_ave,stock_std))+(G310-H$24)*Bonds*(_xlfn.NORM.INV(RAND(),bond_ave,bond_std))+(G310-H$24)*cash*(_xlfn.NORM.INV(RAND(),cash_ave,cash_std))+(G310-H$24)))</f>
        <v/>
      </c>
      <c r="I310" s="156">
        <f>IF((H310&lt;=0),0,((H310-I$24)*Stock*(_xlfn.NORM.INV(RAND(),stock_ave,stock_std))+(H310-I$24)*Bonds*(_xlfn.NORM.INV(RAND(),bond_ave,bond_std))+(H310-I$24)*cash*(_xlfn.NORM.INV(RAND(),cash_ave,cash_std))+(H310-I$24)))</f>
        <v/>
      </c>
      <c r="J310" s="156">
        <f>IF((I310&lt;=0),0,((I310-J$24)*Stock*(_xlfn.NORM.INV(RAND(),stock_ave,stock_std))+(I310-J$24)*Bonds*(_xlfn.NORM.INV(RAND(),bond_ave,bond_std))+(I310-J$24)*cash*(_xlfn.NORM.INV(RAND(),cash_ave,cash_std))+(I310-J$24)))</f>
        <v/>
      </c>
      <c r="K310" s="156">
        <f>IF((J310&lt;=0),0,((J310-K$24)*Stock*(_xlfn.NORM.INV(RAND(),stock_ave,stock_std))+(J310-K$24)*Bonds*(_xlfn.NORM.INV(RAND(),bond_ave,bond_std))+(J310-K$24)*cash*(_xlfn.NORM.INV(RAND(),cash_ave,cash_std))+(J310-K$24)))</f>
        <v/>
      </c>
      <c r="L310" s="156">
        <f>IF((K310&lt;=0),0,((K310-L$24)*Stock*(_xlfn.NORM.INV(RAND(),stock_ave,stock_std))+(K310-L$24)*Bonds*(_xlfn.NORM.INV(RAND(),bond_ave,bond_std))+(K310-L$24)*cash*(_xlfn.NORM.INV(RAND(),cash_ave,cash_std))+(K310-L$24)))</f>
        <v/>
      </c>
      <c r="M310" s="156">
        <f>IF((L310&lt;=0),0,((L310-M$24)*Stock*(_xlfn.NORM.INV(RAND(),stock_ave,stock_std))+(L310-M$24)*Bonds*(_xlfn.NORM.INV(RAND(),bond_ave,bond_std))+(L310-M$24)*cash*(_xlfn.NORM.INV(RAND(),cash_ave,cash_std))+(L310-M$24)))</f>
        <v/>
      </c>
      <c r="N310" s="156">
        <f>IF((M310&lt;=0),0,((M310-N$24)*Stock*(_xlfn.NORM.INV(RAND(),stock_ave,stock_std))+(M310-N$24)*Bonds*(_xlfn.NORM.INV(RAND(),bond_ave,bond_std))+(M310-N$24)*cash*(_xlfn.NORM.INV(RAND(),cash_ave,cash_std))+(M310-N$24)))</f>
        <v/>
      </c>
      <c r="O310" s="156">
        <f>IF((N310&lt;=0),0,((N310-O$24)*Stock*(_xlfn.NORM.INV(RAND(),stock_ave,stock_std))+(N310-O$24)*Bonds*(_xlfn.NORM.INV(RAND(),bond_ave,bond_std))+(N310-O$24)*cash*(_xlfn.NORM.INV(RAND(),cash_ave,cash_std))+(N310-O$24)))</f>
        <v/>
      </c>
      <c r="P310" s="156">
        <f>IF((O310&lt;=0),0,((O310-P$24)*Stock*(_xlfn.NORM.INV(RAND(),stock_ave,stock_std))+(O310-P$24)*Bonds*(_xlfn.NORM.INV(RAND(),bond_ave,bond_std))+(O310-P$24)*cash*(_xlfn.NORM.INV(RAND(),cash_ave,cash_std))+(O310-P$24)))</f>
        <v/>
      </c>
      <c r="Q310" s="156">
        <f>IF((P310&lt;=0),0,((P310-Q$24)*Stock*(_xlfn.NORM.INV(RAND(),stock_ave,stock_std))+(P310-Q$24)*Bonds*(_xlfn.NORM.INV(RAND(),bond_ave,bond_std))+(P310-Q$24)*cash*(_xlfn.NORM.INV(RAND(),cash_ave,cash_std))+(P310-Q$24)))</f>
        <v/>
      </c>
      <c r="R310" s="156">
        <f>IF((Q310&lt;=0),0,((Q310-R$24)*Stock*(_xlfn.NORM.INV(RAND(),stock_ave,stock_std))+(Q310-R$24)*Bonds*(_xlfn.NORM.INV(RAND(),bond_ave,bond_std))+(Q310-R$24)*cash*(_xlfn.NORM.INV(RAND(),cash_ave,cash_std))+(Q310-R$24)))</f>
        <v/>
      </c>
      <c r="S310" s="156">
        <f>IF((R310&lt;=0),0,((R310-S$24)*Stock*(_xlfn.NORM.INV(RAND(),stock_ave,stock_std))+(R310-S$24)*Bonds*(_xlfn.NORM.INV(RAND(),bond_ave,bond_std))+(R310-S$24)*cash*(_xlfn.NORM.INV(RAND(),cash_ave,cash_std))+(R310-S$24)))</f>
        <v/>
      </c>
      <c r="T310" s="156">
        <f>IF((S310&lt;=0),0,((S310-T$24)*Stock*(_xlfn.NORM.INV(RAND(),stock_ave,stock_std))+(S310-T$24)*Bonds*(_xlfn.NORM.INV(RAND(),bond_ave,bond_std))+(S310-T$24)*cash*(_xlfn.NORM.INV(RAND(),cash_ave,cash_std))+(S310-T$24)))</f>
        <v/>
      </c>
      <c r="U310" s="156">
        <f>IF((T310&lt;=0),0,((T310-U$24)*Stock*(_xlfn.NORM.INV(RAND(),stock_ave,stock_std))+(T310-U$24)*Bonds*(_xlfn.NORM.INV(RAND(),bond_ave,bond_std))+(T310-U$24)*cash*(_xlfn.NORM.INV(RAND(),cash_ave,cash_std))+(T310-U$24)))</f>
        <v/>
      </c>
      <c r="V310" s="156">
        <f>IF((U310&lt;=0),0,((U310-V$24)*Stock*(_xlfn.NORM.INV(RAND(),stock_ave,stock_std))+(U310-V$24)*Bonds*(_xlfn.NORM.INV(RAND(),bond_ave,bond_std))+(U310-V$24)*cash*(_xlfn.NORM.INV(RAND(),cash_ave,cash_std))+(U310-V$24)))</f>
        <v/>
      </c>
      <c r="W310" s="156">
        <f>IF((V310&lt;=0),0,((V310-W$24)*Stock*(_xlfn.NORM.INV(RAND(),stock_ave,stock_std))+(V310-W$24)*Bonds*(_xlfn.NORM.INV(RAND(),bond_ave,bond_std))+(V310-W$24)*cash*(_xlfn.NORM.INV(RAND(),cash_ave,cash_std))+(V310-W$24)))</f>
        <v/>
      </c>
      <c r="X310" s="156">
        <f>IF((W310&lt;=0),0,((W310-X$24)*Stock*(_xlfn.NORM.INV(RAND(),stock_ave,stock_std))+(W310-X$24)*Bonds*(_xlfn.NORM.INV(RAND(),bond_ave,bond_std))+(W310-X$24)*cash*(_xlfn.NORM.INV(RAND(),cash_ave,cash_std))+(W310-X$24)))</f>
        <v/>
      </c>
      <c r="Y310" s="156">
        <f>IF((X310&lt;=0),0,((X310-Y$24)*Stock*(_xlfn.NORM.INV(RAND(),stock_ave,stock_std))+(X310-Y$24)*Bonds*(_xlfn.NORM.INV(RAND(),bond_ave,bond_std))+(X310-Y$24)*cash*(_xlfn.NORM.INV(RAND(),cash_ave,cash_std))+(X310-Y$24)))</f>
        <v/>
      </c>
      <c r="Z310" s="156">
        <f>IF((Y310&lt;=0),0,((Y310-Z$24)*Stock*(_xlfn.NORM.INV(RAND(),stock_ave,stock_std))+(Y310-Z$24)*Bonds*(_xlfn.NORM.INV(RAND(),bond_ave,bond_std))+(Y310-Z$24)*cash*(_xlfn.NORM.INV(RAND(),cash_ave,cash_std))+(Y310-Z$24)))</f>
        <v/>
      </c>
      <c r="AA310" s="156">
        <f>IF((Z310&lt;=0),0,((Z310-AA$24)*Stock*(_xlfn.NORM.INV(RAND(),stock_ave,stock_std))+(Z310-AA$24)*Bonds*(_xlfn.NORM.INV(RAND(),bond_ave,bond_std))+(Z310-AA$24)*cash*(_xlfn.NORM.INV(RAND(),cash_ave,cash_std))+(Z310-AA$24)))</f>
        <v/>
      </c>
      <c r="AB310" s="156">
        <f>IF((AA310&lt;=0),0,((AA310-AB$24)*Stock*(_xlfn.NORM.INV(RAND(),stock_ave,stock_std))+(AA310-AB$24)*Bonds*(_xlfn.NORM.INV(RAND(),bond_ave,bond_std))+(AA310-AB$24)*cash*(_xlfn.NORM.INV(RAND(),cash_ave,cash_std))+(AA310-AB$24)))</f>
        <v/>
      </c>
      <c r="AC310" s="156">
        <f>IF((AB310&lt;=0),0,((AB310-AC$24)*Stock*(_xlfn.NORM.INV(RAND(),stock_ave,stock_std))+(AB310-AC$24)*Bonds*(_xlfn.NORM.INV(RAND(),bond_ave,bond_std))+(AB310-AC$24)*cash*(_xlfn.NORM.INV(RAND(),cash_ave,cash_std))+(AB310-AC$24)))</f>
        <v/>
      </c>
      <c r="AD310" s="156">
        <f>IF((AC310&lt;=0),0,((AC310-AD$24)*Stock*(_xlfn.NORM.INV(RAND(),stock_ave,stock_std))+(AC310-AD$24)*Bonds*(_xlfn.NORM.INV(RAND(),bond_ave,bond_std))+(AC310-AD$24)*cash*(_xlfn.NORM.INV(RAND(),cash_ave,cash_std))+(AC310-AD$24)))</f>
        <v/>
      </c>
      <c r="AE310" s="156">
        <f>IF((AD310&lt;=0),0,((AD310-AE$24)*Stock*(_xlfn.NORM.INV(RAND(),stock_ave,stock_std))+(AD310-AE$24)*Bonds*(_xlfn.NORM.INV(RAND(),bond_ave,bond_std))+(AD310-AE$24)*cash*(_xlfn.NORM.INV(RAND(),cash_ave,cash_std))+(AD310-AE$24)))</f>
        <v/>
      </c>
      <c r="AF310" s="156">
        <f>IF((AE310&lt;=0),0,((AE310-AF$24)*Stock*(_xlfn.NORM.INV(RAND(),stock_ave,stock_std))+(AE310-AF$24)*Bonds*(_xlfn.NORM.INV(RAND(),bond_ave,bond_std))+(AE310-AF$24)*cash*(_xlfn.NORM.INV(RAND(),cash_ave,cash_std))+(AE310-AF$24)))</f>
        <v/>
      </c>
      <c r="AG310" s="156">
        <f>IF((AF310&lt;=0),0,((AF310-AG$24)*Stock*(_xlfn.NORM.INV(RAND(),stock_ave,stock_std))+(AF310-AG$24)*Bonds*(_xlfn.NORM.INV(RAND(),bond_ave,bond_std))+(AF310-AG$24)*cash*(_xlfn.NORM.INV(RAND(),cash_ave,cash_std))+(AF310-AG$24)))</f>
        <v/>
      </c>
      <c r="AH310" s="156">
        <f>IF((AG310&lt;=0),0,((AG310-AH$24)*Stock*(_xlfn.NORM.INV(RAND(),stock_ave,stock_std))+(AG310-AH$24)*Bonds*(_xlfn.NORM.INV(RAND(),bond_ave,bond_std))+(AG310-AH$24)*cash*(_xlfn.NORM.INV(RAND(),cash_ave,cash_std))+(AG310-AH$24)))</f>
        <v/>
      </c>
      <c r="AI310" s="156">
        <f>IF((AH310&lt;=0),0,((AH310-AI$24)*Stock*(_xlfn.NORM.INV(RAND(),stock_ave,stock_std))+(AH310-AI$24)*Bonds*(_xlfn.NORM.INV(RAND(),bond_ave,bond_std))+(AH310-AI$24)*cash*(_xlfn.NORM.INV(RAND(),cash_ave,cash_std))+(AH310-AI$24)))</f>
        <v/>
      </c>
      <c r="AJ310" s="156">
        <f>IF((AI310&lt;=0),0,((AI310-AJ$24)*Stock*(_xlfn.NORM.INV(RAND(),stock_ave,stock_std))+(AI310-AJ$24)*Bonds*(_xlfn.NORM.INV(RAND(),bond_ave,bond_std))+(AI310-AJ$24)*cash*(_xlfn.NORM.INV(RAND(),cash_ave,cash_std))+(AI310-AJ$24)))</f>
        <v/>
      </c>
      <c r="AK310" s="156">
        <f>IF((AJ310&lt;=0),0,((AJ310-AK$24)*Stock*(_xlfn.NORM.INV(RAND(),stock_ave,stock_std))+(AJ310-AK$24)*Bonds*(_xlfn.NORM.INV(RAND(),bond_ave,bond_std))+(AJ310-AK$24)*cash*(_xlfn.NORM.INV(RAND(),cash_ave,cash_std))+(AJ310-AK$24)))</f>
        <v/>
      </c>
      <c r="AL310" s="156">
        <f>IF((AK310&lt;=0),0,((AK310-AL$24)*Stock*(_xlfn.NORM.INV(RAND(),stock_ave,stock_std))+(AK310-AL$24)*Bonds*(_xlfn.NORM.INV(RAND(),bond_ave,bond_std))+(AK310-AL$24)*cash*(_xlfn.NORM.INV(RAND(),cash_ave,cash_std))+(AK310-AL$24)))</f>
        <v/>
      </c>
      <c r="AM310" s="156">
        <f>IF((AL310&lt;=0),0,((AL310-AM$24)*Stock*(_xlfn.NORM.INV(RAND(),stock_ave,stock_std))+(AL310-AM$24)*Bonds*(_xlfn.NORM.INV(RAND(),bond_ave,bond_std))+(AL310-AM$24)*cash*(_xlfn.NORM.INV(RAND(),cash_ave,cash_std))+(AL310-AM$24)))</f>
        <v/>
      </c>
      <c r="AN310" s="156">
        <f>IF((AM310&lt;=0),0,((AM310-AN$24)*Stock*(_xlfn.NORM.INV(RAND(),stock_ave,stock_std))+(AM310-AN$24)*Bonds*(_xlfn.NORM.INV(RAND(),bond_ave,bond_std))+(AM310-AN$24)*cash*(_xlfn.NORM.INV(RAND(),cash_ave,cash_std))+(AM310-AN$24)))</f>
        <v/>
      </c>
      <c r="AO310" s="156">
        <f>IF((AN310&lt;=0),0,((AN310-AO$24)*Stock*(_xlfn.NORM.INV(RAND(),stock_ave,stock_std))+(AN310-AO$24)*Bonds*(_xlfn.NORM.INV(RAND(),bond_ave,bond_std))+(AN310-AO$24)*cash*(_xlfn.NORM.INV(RAND(),cash_ave,cash_std))+(AN310-AO$24)))</f>
        <v/>
      </c>
      <c r="AP310" s="156">
        <f>IF((AO310&lt;=0),0,((AO310-AP$24)*Stock*(_xlfn.NORM.INV(RAND(),stock_ave,stock_std))+(AO310-AP$24)*Bonds*(_xlfn.NORM.INV(RAND(),bond_ave,bond_std))+(AO310-AP$24)*cash*(_xlfn.NORM.INV(RAND(),cash_ave,cash_std))+(AO310-AP$24)))</f>
        <v/>
      </c>
      <c r="AQ310" s="156">
        <f>IF((AP310&lt;=0),0,((AP310-AQ$24)*Stock*(_xlfn.NORM.INV(RAND(),stock_ave,stock_std))+(AP310-AQ$24)*Bonds*(_xlfn.NORM.INV(RAND(),bond_ave,bond_std))+(AP310-AQ$24)*cash*(_xlfn.NORM.INV(RAND(),cash_ave,cash_std))+(AP310-AQ$24)))</f>
        <v/>
      </c>
      <c r="AR310" s="156">
        <f>IF((AQ310&lt;=0),0,((AQ310-AR$24)*Stock*(_xlfn.NORM.INV(RAND(),stock_ave,stock_std))+(AQ310-AR$24)*Bonds*(_xlfn.NORM.INV(RAND(),bond_ave,bond_std))+(AQ310-AR$24)*cash*(_xlfn.NORM.INV(RAND(),cash_ave,cash_std))+(AQ310-AR$24)))</f>
        <v/>
      </c>
      <c r="AS310" s="156">
        <f>IF((AR310&lt;=0),0,((AR310-AS$24)*Stock*(_xlfn.NORM.INV(RAND(),stock_ave,stock_std))+(AR310-AS$24)*Bonds*(_xlfn.NORM.INV(RAND(),bond_ave,bond_std))+(AR310-AS$24)*cash*(_xlfn.NORM.INV(RAND(),cash_ave,cash_std))+(AR310-AS$24)))</f>
        <v/>
      </c>
      <c r="AT310" s="156">
        <f>IF((AS310&lt;=0),0,((AS310-AT$24)*Stock*(_xlfn.NORM.INV(RAND(),stock_ave,stock_std))+(AS310-AT$24)*Bonds*(_xlfn.NORM.INV(RAND(),bond_ave,bond_std))+(AS310-AT$24)*cash*(_xlfn.NORM.INV(RAND(),cash_ave,cash_std))+(AS310-AT$24)))</f>
        <v/>
      </c>
      <c r="AU310" s="156">
        <f>IF((AT310&lt;=0),0,((AT310-AU$24)*Stock*(_xlfn.NORM.INV(RAND(),stock_ave,stock_std))+(AT310-AU$24)*Bonds*(_xlfn.NORM.INV(RAND(),bond_ave,bond_std))+(AT310-AU$24)*cash*(_xlfn.NORM.INV(RAND(),cash_ave,cash_std))+(AT310-AU$24)))</f>
        <v/>
      </c>
      <c r="AV310" s="156">
        <f>IF((AU310&lt;=0),0,((AU310-AV$24)*Stock*(_xlfn.NORM.INV(RAND(),stock_ave,stock_std))+(AU310-AV$24)*Bonds*(_xlfn.NORM.INV(RAND(),bond_ave,bond_std))+(AU310-AV$24)*cash*(_xlfn.NORM.INV(RAND(),cash_ave,cash_std))+(AU310-AV$24)))</f>
        <v/>
      </c>
      <c r="AW310" s="156">
        <f>IF((AV310&lt;=0),0,((AV310-AW$24)*Stock*(_xlfn.NORM.INV(RAND(),stock_ave,stock_std))+(AV310-AW$24)*Bonds*(_xlfn.NORM.INV(RAND(),bond_ave,bond_std))+(AV310-AW$24)*cash*(_xlfn.NORM.INV(RAND(),cash_ave,cash_std))+(AV310-AW$24)))</f>
        <v/>
      </c>
      <c r="AX310" s="159" t="n"/>
      <c r="AY310" s="159" t="n"/>
      <c r="AZ310" s="159" t="n"/>
      <c r="BA310" s="159" t="n"/>
      <c r="BB310" s="159" t="n"/>
    </row>
    <row r="311">
      <c r="C311" s="147" t="n"/>
      <c r="D311" s="61">
        <f>+D310-IF(D$18&gt;74,(D310/D$25)*$C$10)</f>
        <v/>
      </c>
      <c r="E311" s="61">
        <f>+E310-IF(E$18&gt;74,(E310/E$25)*$C$10)</f>
        <v/>
      </c>
      <c r="F311" s="61">
        <f>+F310-IF(F$18&gt;74,(F310/F$25)*$C$10)</f>
        <v/>
      </c>
      <c r="G311" s="61">
        <f>+G310-IF(G$18&gt;74,(G310/G$25)*$C$10)</f>
        <v/>
      </c>
      <c r="H311" s="61">
        <f>+H310-IF(H$18&gt;74,(H310/H$25)*$C$10)</f>
        <v/>
      </c>
      <c r="I311" s="61">
        <f>+I310-IF(I$18&gt;74,(I310/I$25)*$C$10)</f>
        <v/>
      </c>
      <c r="J311" s="61">
        <f>+J310-IF(J$18&gt;74,(J310/J$25)*$C$10)</f>
        <v/>
      </c>
      <c r="K311" s="61">
        <f>+K310-IF(K$18&gt;74,(K310/K$25)*$C$10)</f>
        <v/>
      </c>
      <c r="L311" s="61">
        <f>+L310-IF(L$18&gt;74,(L310/L$25)*$C$10)</f>
        <v/>
      </c>
      <c r="M311" s="61">
        <f>+M310-IF(M$18&gt;74,(M310/M$25)*$C$10)</f>
        <v/>
      </c>
      <c r="N311" s="61">
        <f>+N310-IF(N$18&gt;74,(N310/N$25)*$C$10)</f>
        <v/>
      </c>
      <c r="O311" s="61">
        <f>+O310-IF(O$18&gt;74,(O310/O$25)*$C$10)</f>
        <v/>
      </c>
      <c r="P311" s="61">
        <f>+P310-IF(P$18&gt;74,(P310/P$25)*$C$10)</f>
        <v/>
      </c>
      <c r="Q311" s="61">
        <f>+Q310-IF(Q$18&gt;74,(Q310/Q$25)*$C$10)</f>
        <v/>
      </c>
      <c r="R311" s="61">
        <f>+R310-IF(R$18&gt;74,(R310/R$25)*$C$10)</f>
        <v/>
      </c>
      <c r="S311" s="61">
        <f>+S310-IF(S$18&gt;74,(S310/S$25)*$C$10)</f>
        <v/>
      </c>
      <c r="T311" s="61">
        <f>+T310-IF(T$18&gt;74,(T310/T$25)*$C$10)</f>
        <v/>
      </c>
      <c r="U311" s="61">
        <f>+U310-IF(U$18&gt;74,(U310/U$25)*$C$10)</f>
        <v/>
      </c>
      <c r="V311" s="61">
        <f>+V310-IF(V$18&gt;74,(V310/V$25)*$C$10)</f>
        <v/>
      </c>
      <c r="W311" s="61">
        <f>+W310-IF(W$18&gt;74,(W310/W$25)*$C$10)</f>
        <v/>
      </c>
      <c r="X311" s="61">
        <f>+X310-IF(X$18&gt;74,(X310/X$25)*$C$10)</f>
        <v/>
      </c>
      <c r="Y311" s="61">
        <f>+Y310-IF(Y$18&gt;74,(Y310/Y$25)*$C$10)</f>
        <v/>
      </c>
      <c r="Z311" s="61">
        <f>+Z310-IF(Z$18&gt;74,(Z310/Z$25)*$C$10)</f>
        <v/>
      </c>
      <c r="AA311" s="61">
        <f>+AA310-IF(AA$18&gt;74,(AA310/AA$25)*$C$10)</f>
        <v/>
      </c>
      <c r="AB311" s="61">
        <f>+AB310-IF(AB$18&gt;74,(AB310/AB$25)*$C$10)</f>
        <v/>
      </c>
      <c r="AC311" s="61">
        <f>+AC310-IF(AC$18&gt;74,(AC310/AC$25)*$C$10)</f>
        <v/>
      </c>
      <c r="AD311" s="61">
        <f>+AD310-IF(AD$18&gt;74,(AD310/AD$25)*$C$10)</f>
        <v/>
      </c>
      <c r="AE311" s="61">
        <f>+AE310-IF(AE$18&gt;74,(AE310/AE$25)*$C$10)</f>
        <v/>
      </c>
      <c r="AF311" s="61">
        <f>+AF310-IF(AF$18&gt;74,(AF310/AF$25)*$C$10)</f>
        <v/>
      </c>
      <c r="AG311" s="61">
        <f>+AG310-IF(AG$18&gt;74,(AG310/AG$25)*$C$10)</f>
        <v/>
      </c>
      <c r="AH311" s="61">
        <f>+AH310-IF(AH$18&gt;74,(AH310/AH$25)*$C$10)</f>
        <v/>
      </c>
      <c r="AI311" s="61">
        <f>+AI310-IF(AI$18&gt;74,(AI310/AI$25)*$C$10)</f>
        <v/>
      </c>
      <c r="AJ311" s="61">
        <f>+AJ310-IF(AJ$18&gt;74,(AJ310/AJ$25)*$C$10)</f>
        <v/>
      </c>
      <c r="AK311" s="61">
        <f>+AK310-IF(AK$18&gt;74,(AK310/AK$25)*$C$10)</f>
        <v/>
      </c>
      <c r="AL311" s="61">
        <f>+AL310-IF(AL$18&gt;74,(AL310/AL$25)*$C$10)</f>
        <v/>
      </c>
      <c r="AM311" s="61">
        <f>+AM310-IF(AM$18&gt;74,(AM310/AM$25)*$C$10)</f>
        <v/>
      </c>
      <c r="AN311" s="61">
        <f>+AN310-IF(AN$18&gt;74,(AN310/AN$25)*$C$10)</f>
        <v/>
      </c>
      <c r="AO311" s="61">
        <f>+AO310-IF(AO$18&gt;74,(AO310/AO$25)*$C$10)</f>
        <v/>
      </c>
      <c r="AP311" s="61">
        <f>+AP310-IF(AP$18&gt;74,(AP310/AP$25)*$C$10)</f>
        <v/>
      </c>
      <c r="AQ311" s="61">
        <f>+AQ310-IF(AQ$18&gt;74,(AQ310/AQ$25)*$C$10)</f>
        <v/>
      </c>
      <c r="AR311" s="61">
        <f>+AR310-IF(AR$18&gt;74,(AR310/AR$25)*$C$10)</f>
        <v/>
      </c>
      <c r="AS311" s="61">
        <f>+AS310-IF(AS$18&gt;74,(AS310/AS$25)*$C$10)</f>
        <v/>
      </c>
      <c r="AT311" s="61">
        <f>+AT310-IF(AT$18&gt;74,(AT310/AT$25)*$C$10)</f>
        <v/>
      </c>
      <c r="AU311" s="61">
        <f>+AU310-IF(AU$18&gt;74,(AU310/AU$25)*$C$10)</f>
        <v/>
      </c>
      <c r="AV311" s="61">
        <f>+AV310-IF(AV$18&gt;74,(AV310/AV$25)*$C$10)</f>
        <v/>
      </c>
      <c r="AW311" s="61">
        <f>+AW310-IF(AW$18&gt;74,(AW310/AW$25)*$C$10)</f>
        <v/>
      </c>
      <c r="AX311" s="35">
        <f>IF(AW311&gt;0,1,0)</f>
        <v/>
      </c>
      <c r="AY311" s="35">
        <f>IF(AL311&gt;0,1,0)</f>
        <v/>
      </c>
      <c r="AZ311" s="35">
        <f>IF(AG311&gt;0,1,0)</f>
        <v/>
      </c>
      <c r="BA311" s="35">
        <f>IF(AB311&gt;0,1,0)</f>
        <v/>
      </c>
      <c r="BB311" s="35">
        <f>IF(W311&gt;0,1,0)</f>
        <v/>
      </c>
    </row>
    <row r="312">
      <c r="B312" s="154" t="inlineStr">
        <is>
          <t>trial 143</t>
        </is>
      </c>
      <c r="C312" s="155">
        <f>+start-$C$24</f>
        <v/>
      </c>
      <c r="D312" s="156">
        <f>IF((C312&lt;=0),0,((C312-D$24)*Stock*(_xlfn.NORM.INV(RAND(),stock_ave,stock_std))+(C312-D$24)*Bonds*(_xlfn.NORM.INV(RAND(),bond_ave,bond_std))+(C312-D$24)*cash*(_xlfn.NORM.INV(RAND(),cash_ave,cash_std))+(C312-D$24)))</f>
        <v/>
      </c>
      <c r="E312" s="156">
        <f>IF((D312&lt;=0),0,((D312-E$24)*Stock*(_xlfn.NORM.INV(RAND(),stock_ave,stock_std))+(D312-E$24)*Bonds*(_xlfn.NORM.INV(RAND(),bond_ave,bond_std))+(D312-E$24)*cash*(_xlfn.NORM.INV(RAND(),cash_ave,cash_std))+(D312-E$24)))</f>
        <v/>
      </c>
      <c r="F312" s="156">
        <f>IF((E312&lt;=0),0,((E312-F$24)*Stock*(_xlfn.NORM.INV(RAND(),stock_ave,stock_std))+(E312-F$24)*Bonds*(_xlfn.NORM.INV(RAND(),bond_ave,bond_std))+(E312-F$24)*cash*(_xlfn.NORM.INV(RAND(),cash_ave,cash_std))+(E312-F$24)))</f>
        <v/>
      </c>
      <c r="G312" s="156">
        <f>IF((F312&lt;=0),0,((F312-G$24)*Stock*(_xlfn.NORM.INV(RAND(),stock_ave,stock_std))+(F312-G$24)*Bonds*(_xlfn.NORM.INV(RAND(),bond_ave,bond_std))+(F312-G$24)*cash*(_xlfn.NORM.INV(RAND(),cash_ave,cash_std))+(F312-G$24)))</f>
        <v/>
      </c>
      <c r="H312" s="156">
        <f>IF((G312&lt;=0),0,((G312-H$24)*Stock*(_xlfn.NORM.INV(RAND(),stock_ave,stock_std))+(G312-H$24)*Bonds*(_xlfn.NORM.INV(RAND(),bond_ave,bond_std))+(G312-H$24)*cash*(_xlfn.NORM.INV(RAND(),cash_ave,cash_std))+(G312-H$24)))</f>
        <v/>
      </c>
      <c r="I312" s="156">
        <f>IF((H312&lt;=0),0,((H312-I$24)*Stock*(_xlfn.NORM.INV(RAND(),stock_ave,stock_std))+(H312-I$24)*Bonds*(_xlfn.NORM.INV(RAND(),bond_ave,bond_std))+(H312-I$24)*cash*(_xlfn.NORM.INV(RAND(),cash_ave,cash_std))+(H312-I$24)))</f>
        <v/>
      </c>
      <c r="J312" s="156">
        <f>IF((I312&lt;=0),0,((I312-J$24)*Stock*(_xlfn.NORM.INV(RAND(),stock_ave,stock_std))+(I312-J$24)*Bonds*(_xlfn.NORM.INV(RAND(),bond_ave,bond_std))+(I312-J$24)*cash*(_xlfn.NORM.INV(RAND(),cash_ave,cash_std))+(I312-J$24)))</f>
        <v/>
      </c>
      <c r="K312" s="156">
        <f>IF((J312&lt;=0),0,((J312-K$24)*Stock*(_xlfn.NORM.INV(RAND(),stock_ave,stock_std))+(J312-K$24)*Bonds*(_xlfn.NORM.INV(RAND(),bond_ave,bond_std))+(J312-K$24)*cash*(_xlfn.NORM.INV(RAND(),cash_ave,cash_std))+(J312-K$24)))</f>
        <v/>
      </c>
      <c r="L312" s="156">
        <f>IF((K312&lt;=0),0,((K312-L$24)*Stock*(_xlfn.NORM.INV(RAND(),stock_ave,stock_std))+(K312-L$24)*Bonds*(_xlfn.NORM.INV(RAND(),bond_ave,bond_std))+(K312-L$24)*cash*(_xlfn.NORM.INV(RAND(),cash_ave,cash_std))+(K312-L$24)))</f>
        <v/>
      </c>
      <c r="M312" s="156">
        <f>IF((L312&lt;=0),0,((L312-M$24)*Stock*(_xlfn.NORM.INV(RAND(),stock_ave,stock_std))+(L312-M$24)*Bonds*(_xlfn.NORM.INV(RAND(),bond_ave,bond_std))+(L312-M$24)*cash*(_xlfn.NORM.INV(RAND(),cash_ave,cash_std))+(L312-M$24)))</f>
        <v/>
      </c>
      <c r="N312" s="156">
        <f>IF((M312&lt;=0),0,((M312-N$24)*Stock*(_xlfn.NORM.INV(RAND(),stock_ave,stock_std))+(M312-N$24)*Bonds*(_xlfn.NORM.INV(RAND(),bond_ave,bond_std))+(M312-N$24)*cash*(_xlfn.NORM.INV(RAND(),cash_ave,cash_std))+(M312-N$24)))</f>
        <v/>
      </c>
      <c r="O312" s="156">
        <f>IF((N312&lt;=0),0,((N312-O$24)*Stock*(_xlfn.NORM.INV(RAND(),stock_ave,stock_std))+(N312-O$24)*Bonds*(_xlfn.NORM.INV(RAND(),bond_ave,bond_std))+(N312-O$24)*cash*(_xlfn.NORM.INV(RAND(),cash_ave,cash_std))+(N312-O$24)))</f>
        <v/>
      </c>
      <c r="P312" s="156">
        <f>IF((O312&lt;=0),0,((O312-P$24)*Stock*(_xlfn.NORM.INV(RAND(),stock_ave,stock_std))+(O312-P$24)*Bonds*(_xlfn.NORM.INV(RAND(),bond_ave,bond_std))+(O312-P$24)*cash*(_xlfn.NORM.INV(RAND(),cash_ave,cash_std))+(O312-P$24)))</f>
        <v/>
      </c>
      <c r="Q312" s="156">
        <f>IF((P312&lt;=0),0,((P312-Q$24)*Stock*(_xlfn.NORM.INV(RAND(),stock_ave,stock_std))+(P312-Q$24)*Bonds*(_xlfn.NORM.INV(RAND(),bond_ave,bond_std))+(P312-Q$24)*cash*(_xlfn.NORM.INV(RAND(),cash_ave,cash_std))+(P312-Q$24)))</f>
        <v/>
      </c>
      <c r="R312" s="156">
        <f>IF((Q312&lt;=0),0,((Q312-R$24)*Stock*(_xlfn.NORM.INV(RAND(),stock_ave,stock_std))+(Q312-R$24)*Bonds*(_xlfn.NORM.INV(RAND(),bond_ave,bond_std))+(Q312-R$24)*cash*(_xlfn.NORM.INV(RAND(),cash_ave,cash_std))+(Q312-R$24)))</f>
        <v/>
      </c>
      <c r="S312" s="156">
        <f>IF((R312&lt;=0),0,((R312-S$24)*Stock*(_xlfn.NORM.INV(RAND(),stock_ave,stock_std))+(R312-S$24)*Bonds*(_xlfn.NORM.INV(RAND(),bond_ave,bond_std))+(R312-S$24)*cash*(_xlfn.NORM.INV(RAND(),cash_ave,cash_std))+(R312-S$24)))</f>
        <v/>
      </c>
      <c r="T312" s="156">
        <f>IF((S312&lt;=0),0,((S312-T$24)*Stock*(_xlfn.NORM.INV(RAND(),stock_ave,stock_std))+(S312-T$24)*Bonds*(_xlfn.NORM.INV(RAND(),bond_ave,bond_std))+(S312-T$24)*cash*(_xlfn.NORM.INV(RAND(),cash_ave,cash_std))+(S312-T$24)))</f>
        <v/>
      </c>
      <c r="U312" s="156">
        <f>IF((T312&lt;=0),0,((T312-U$24)*Stock*(_xlfn.NORM.INV(RAND(),stock_ave,stock_std))+(T312-U$24)*Bonds*(_xlfn.NORM.INV(RAND(),bond_ave,bond_std))+(T312-U$24)*cash*(_xlfn.NORM.INV(RAND(),cash_ave,cash_std))+(T312-U$24)))</f>
        <v/>
      </c>
      <c r="V312" s="156">
        <f>IF((U312&lt;=0),0,((U312-V$24)*Stock*(_xlfn.NORM.INV(RAND(),stock_ave,stock_std))+(U312-V$24)*Bonds*(_xlfn.NORM.INV(RAND(),bond_ave,bond_std))+(U312-V$24)*cash*(_xlfn.NORM.INV(RAND(),cash_ave,cash_std))+(U312-V$24)))</f>
        <v/>
      </c>
      <c r="W312" s="156">
        <f>IF((V312&lt;=0),0,((V312-W$24)*Stock*(_xlfn.NORM.INV(RAND(),stock_ave,stock_std))+(V312-W$24)*Bonds*(_xlfn.NORM.INV(RAND(),bond_ave,bond_std))+(V312-W$24)*cash*(_xlfn.NORM.INV(RAND(),cash_ave,cash_std))+(V312-W$24)))</f>
        <v/>
      </c>
      <c r="X312" s="156">
        <f>IF((W312&lt;=0),0,((W312-X$24)*Stock*(_xlfn.NORM.INV(RAND(),stock_ave,stock_std))+(W312-X$24)*Bonds*(_xlfn.NORM.INV(RAND(),bond_ave,bond_std))+(W312-X$24)*cash*(_xlfn.NORM.INV(RAND(),cash_ave,cash_std))+(W312-X$24)))</f>
        <v/>
      </c>
      <c r="Y312" s="156">
        <f>IF((X312&lt;=0),0,((X312-Y$24)*Stock*(_xlfn.NORM.INV(RAND(),stock_ave,stock_std))+(X312-Y$24)*Bonds*(_xlfn.NORM.INV(RAND(),bond_ave,bond_std))+(X312-Y$24)*cash*(_xlfn.NORM.INV(RAND(),cash_ave,cash_std))+(X312-Y$24)))</f>
        <v/>
      </c>
      <c r="Z312" s="156">
        <f>IF((Y312&lt;=0),0,((Y312-Z$24)*Stock*(_xlfn.NORM.INV(RAND(),stock_ave,stock_std))+(Y312-Z$24)*Bonds*(_xlfn.NORM.INV(RAND(),bond_ave,bond_std))+(Y312-Z$24)*cash*(_xlfn.NORM.INV(RAND(),cash_ave,cash_std))+(Y312-Z$24)))</f>
        <v/>
      </c>
      <c r="AA312" s="156">
        <f>IF((Z312&lt;=0),0,((Z312-AA$24)*Stock*(_xlfn.NORM.INV(RAND(),stock_ave,stock_std))+(Z312-AA$24)*Bonds*(_xlfn.NORM.INV(RAND(),bond_ave,bond_std))+(Z312-AA$24)*cash*(_xlfn.NORM.INV(RAND(),cash_ave,cash_std))+(Z312-AA$24)))</f>
        <v/>
      </c>
      <c r="AB312" s="156">
        <f>IF((AA312&lt;=0),0,((AA312-AB$24)*Stock*(_xlfn.NORM.INV(RAND(),stock_ave,stock_std))+(AA312-AB$24)*Bonds*(_xlfn.NORM.INV(RAND(),bond_ave,bond_std))+(AA312-AB$24)*cash*(_xlfn.NORM.INV(RAND(),cash_ave,cash_std))+(AA312-AB$24)))</f>
        <v/>
      </c>
      <c r="AC312" s="156">
        <f>IF((AB312&lt;=0),0,((AB312-AC$24)*Stock*(_xlfn.NORM.INV(RAND(),stock_ave,stock_std))+(AB312-AC$24)*Bonds*(_xlfn.NORM.INV(RAND(),bond_ave,bond_std))+(AB312-AC$24)*cash*(_xlfn.NORM.INV(RAND(),cash_ave,cash_std))+(AB312-AC$24)))</f>
        <v/>
      </c>
      <c r="AD312" s="156">
        <f>IF((AC312&lt;=0),0,((AC312-AD$24)*Stock*(_xlfn.NORM.INV(RAND(),stock_ave,stock_std))+(AC312-AD$24)*Bonds*(_xlfn.NORM.INV(RAND(),bond_ave,bond_std))+(AC312-AD$24)*cash*(_xlfn.NORM.INV(RAND(),cash_ave,cash_std))+(AC312-AD$24)))</f>
        <v/>
      </c>
      <c r="AE312" s="156">
        <f>IF((AD312&lt;=0),0,((AD312-AE$24)*Stock*(_xlfn.NORM.INV(RAND(),stock_ave,stock_std))+(AD312-AE$24)*Bonds*(_xlfn.NORM.INV(RAND(),bond_ave,bond_std))+(AD312-AE$24)*cash*(_xlfn.NORM.INV(RAND(),cash_ave,cash_std))+(AD312-AE$24)))</f>
        <v/>
      </c>
      <c r="AF312" s="156">
        <f>IF((AE312&lt;=0),0,((AE312-AF$24)*Stock*(_xlfn.NORM.INV(RAND(),stock_ave,stock_std))+(AE312-AF$24)*Bonds*(_xlfn.NORM.INV(RAND(),bond_ave,bond_std))+(AE312-AF$24)*cash*(_xlfn.NORM.INV(RAND(),cash_ave,cash_std))+(AE312-AF$24)))</f>
        <v/>
      </c>
      <c r="AG312" s="156">
        <f>IF((AF312&lt;=0),0,((AF312-AG$24)*Stock*(_xlfn.NORM.INV(RAND(),stock_ave,stock_std))+(AF312-AG$24)*Bonds*(_xlfn.NORM.INV(RAND(),bond_ave,bond_std))+(AF312-AG$24)*cash*(_xlfn.NORM.INV(RAND(),cash_ave,cash_std))+(AF312-AG$24)))</f>
        <v/>
      </c>
      <c r="AH312" s="156">
        <f>IF((AG312&lt;=0),0,((AG312-AH$24)*Stock*(_xlfn.NORM.INV(RAND(),stock_ave,stock_std))+(AG312-AH$24)*Bonds*(_xlfn.NORM.INV(RAND(),bond_ave,bond_std))+(AG312-AH$24)*cash*(_xlfn.NORM.INV(RAND(),cash_ave,cash_std))+(AG312-AH$24)))</f>
        <v/>
      </c>
      <c r="AI312" s="156">
        <f>IF((AH312&lt;=0),0,((AH312-AI$24)*Stock*(_xlfn.NORM.INV(RAND(),stock_ave,stock_std))+(AH312-AI$24)*Bonds*(_xlfn.NORM.INV(RAND(),bond_ave,bond_std))+(AH312-AI$24)*cash*(_xlfn.NORM.INV(RAND(),cash_ave,cash_std))+(AH312-AI$24)))</f>
        <v/>
      </c>
      <c r="AJ312" s="156">
        <f>IF((AI312&lt;=0),0,((AI312-AJ$24)*Stock*(_xlfn.NORM.INV(RAND(),stock_ave,stock_std))+(AI312-AJ$24)*Bonds*(_xlfn.NORM.INV(RAND(),bond_ave,bond_std))+(AI312-AJ$24)*cash*(_xlfn.NORM.INV(RAND(),cash_ave,cash_std))+(AI312-AJ$24)))</f>
        <v/>
      </c>
      <c r="AK312" s="156">
        <f>IF((AJ312&lt;=0),0,((AJ312-AK$24)*Stock*(_xlfn.NORM.INV(RAND(),stock_ave,stock_std))+(AJ312-AK$24)*Bonds*(_xlfn.NORM.INV(RAND(),bond_ave,bond_std))+(AJ312-AK$24)*cash*(_xlfn.NORM.INV(RAND(),cash_ave,cash_std))+(AJ312-AK$24)))</f>
        <v/>
      </c>
      <c r="AL312" s="156">
        <f>IF((AK312&lt;=0),0,((AK312-AL$24)*Stock*(_xlfn.NORM.INV(RAND(),stock_ave,stock_std))+(AK312-AL$24)*Bonds*(_xlfn.NORM.INV(RAND(),bond_ave,bond_std))+(AK312-AL$24)*cash*(_xlfn.NORM.INV(RAND(),cash_ave,cash_std))+(AK312-AL$24)))</f>
        <v/>
      </c>
      <c r="AM312" s="156">
        <f>IF((AL312&lt;=0),0,((AL312-AM$24)*Stock*(_xlfn.NORM.INV(RAND(),stock_ave,stock_std))+(AL312-AM$24)*Bonds*(_xlfn.NORM.INV(RAND(),bond_ave,bond_std))+(AL312-AM$24)*cash*(_xlfn.NORM.INV(RAND(),cash_ave,cash_std))+(AL312-AM$24)))</f>
        <v/>
      </c>
      <c r="AN312" s="156">
        <f>IF((AM312&lt;=0),0,((AM312-AN$24)*Stock*(_xlfn.NORM.INV(RAND(),stock_ave,stock_std))+(AM312-AN$24)*Bonds*(_xlfn.NORM.INV(RAND(),bond_ave,bond_std))+(AM312-AN$24)*cash*(_xlfn.NORM.INV(RAND(),cash_ave,cash_std))+(AM312-AN$24)))</f>
        <v/>
      </c>
      <c r="AO312" s="156">
        <f>IF((AN312&lt;=0),0,((AN312-AO$24)*Stock*(_xlfn.NORM.INV(RAND(),stock_ave,stock_std))+(AN312-AO$24)*Bonds*(_xlfn.NORM.INV(RAND(),bond_ave,bond_std))+(AN312-AO$24)*cash*(_xlfn.NORM.INV(RAND(),cash_ave,cash_std))+(AN312-AO$24)))</f>
        <v/>
      </c>
      <c r="AP312" s="156">
        <f>IF((AO312&lt;=0),0,((AO312-AP$24)*Stock*(_xlfn.NORM.INV(RAND(),stock_ave,stock_std))+(AO312-AP$24)*Bonds*(_xlfn.NORM.INV(RAND(),bond_ave,bond_std))+(AO312-AP$24)*cash*(_xlfn.NORM.INV(RAND(),cash_ave,cash_std))+(AO312-AP$24)))</f>
        <v/>
      </c>
      <c r="AQ312" s="156">
        <f>IF((AP312&lt;=0),0,((AP312-AQ$24)*Stock*(_xlfn.NORM.INV(RAND(),stock_ave,stock_std))+(AP312-AQ$24)*Bonds*(_xlfn.NORM.INV(RAND(),bond_ave,bond_std))+(AP312-AQ$24)*cash*(_xlfn.NORM.INV(RAND(),cash_ave,cash_std))+(AP312-AQ$24)))</f>
        <v/>
      </c>
      <c r="AR312" s="156">
        <f>IF((AQ312&lt;=0),0,((AQ312-AR$24)*Stock*(_xlfn.NORM.INV(RAND(),stock_ave,stock_std))+(AQ312-AR$24)*Bonds*(_xlfn.NORM.INV(RAND(),bond_ave,bond_std))+(AQ312-AR$24)*cash*(_xlfn.NORM.INV(RAND(),cash_ave,cash_std))+(AQ312-AR$24)))</f>
        <v/>
      </c>
      <c r="AS312" s="156">
        <f>IF((AR312&lt;=0),0,((AR312-AS$24)*Stock*(_xlfn.NORM.INV(RAND(),stock_ave,stock_std))+(AR312-AS$24)*Bonds*(_xlfn.NORM.INV(RAND(),bond_ave,bond_std))+(AR312-AS$24)*cash*(_xlfn.NORM.INV(RAND(),cash_ave,cash_std))+(AR312-AS$24)))</f>
        <v/>
      </c>
      <c r="AT312" s="156">
        <f>IF((AS312&lt;=0),0,((AS312-AT$24)*Stock*(_xlfn.NORM.INV(RAND(),stock_ave,stock_std))+(AS312-AT$24)*Bonds*(_xlfn.NORM.INV(RAND(),bond_ave,bond_std))+(AS312-AT$24)*cash*(_xlfn.NORM.INV(RAND(),cash_ave,cash_std))+(AS312-AT$24)))</f>
        <v/>
      </c>
      <c r="AU312" s="156">
        <f>IF((AT312&lt;=0),0,((AT312-AU$24)*Stock*(_xlfn.NORM.INV(RAND(),stock_ave,stock_std))+(AT312-AU$24)*Bonds*(_xlfn.NORM.INV(RAND(),bond_ave,bond_std))+(AT312-AU$24)*cash*(_xlfn.NORM.INV(RAND(),cash_ave,cash_std))+(AT312-AU$24)))</f>
        <v/>
      </c>
      <c r="AV312" s="156">
        <f>IF((AU312&lt;=0),0,((AU312-AV$24)*Stock*(_xlfn.NORM.INV(RAND(),stock_ave,stock_std))+(AU312-AV$24)*Bonds*(_xlfn.NORM.INV(RAND(),bond_ave,bond_std))+(AU312-AV$24)*cash*(_xlfn.NORM.INV(RAND(),cash_ave,cash_std))+(AU312-AV$24)))</f>
        <v/>
      </c>
      <c r="AW312" s="156">
        <f>IF((AV312&lt;=0),0,((AV312-AW$24)*Stock*(_xlfn.NORM.INV(RAND(),stock_ave,stock_std))+(AV312-AW$24)*Bonds*(_xlfn.NORM.INV(RAND(),bond_ave,bond_std))+(AV312-AW$24)*cash*(_xlfn.NORM.INV(RAND(),cash_ave,cash_std))+(AV312-AW$24)))</f>
        <v/>
      </c>
      <c r="AX312" s="159" t="n"/>
      <c r="AY312" s="159" t="n"/>
      <c r="AZ312" s="159" t="n"/>
      <c r="BA312" s="159" t="n"/>
      <c r="BB312" s="159" t="n"/>
    </row>
    <row r="313">
      <c r="C313" s="147" t="n"/>
      <c r="D313" s="61">
        <f>+D312-IF(D$18&gt;74,(D312/D$25)*$C$10)</f>
        <v/>
      </c>
      <c r="E313" s="61">
        <f>+E312-IF(E$18&gt;74,(E312/E$25)*$C$10)</f>
        <v/>
      </c>
      <c r="F313" s="61">
        <f>+F312-IF(F$18&gt;74,(F312/F$25)*$C$10)</f>
        <v/>
      </c>
      <c r="G313" s="61">
        <f>+G312-IF(G$18&gt;74,(G312/G$25)*$C$10)</f>
        <v/>
      </c>
      <c r="H313" s="61">
        <f>+H312-IF(H$18&gt;74,(H312/H$25)*$C$10)</f>
        <v/>
      </c>
      <c r="I313" s="61">
        <f>+I312-IF(I$18&gt;74,(I312/I$25)*$C$10)</f>
        <v/>
      </c>
      <c r="J313" s="61">
        <f>+J312-IF(J$18&gt;74,(J312/J$25)*$C$10)</f>
        <v/>
      </c>
      <c r="K313" s="61">
        <f>+K312-IF(K$18&gt;74,(K312/K$25)*$C$10)</f>
        <v/>
      </c>
      <c r="L313" s="61">
        <f>+L312-IF(L$18&gt;74,(L312/L$25)*$C$10)</f>
        <v/>
      </c>
      <c r="M313" s="61">
        <f>+M312-IF(M$18&gt;74,(M312/M$25)*$C$10)</f>
        <v/>
      </c>
      <c r="N313" s="61">
        <f>+N312-IF(N$18&gt;74,(N312/N$25)*$C$10)</f>
        <v/>
      </c>
      <c r="O313" s="61">
        <f>+O312-IF(O$18&gt;74,(O312/O$25)*$C$10)</f>
        <v/>
      </c>
      <c r="P313" s="61">
        <f>+P312-IF(P$18&gt;74,(P312/P$25)*$C$10)</f>
        <v/>
      </c>
      <c r="Q313" s="61">
        <f>+Q312-IF(Q$18&gt;74,(Q312/Q$25)*$C$10)</f>
        <v/>
      </c>
      <c r="R313" s="61">
        <f>+R312-IF(R$18&gt;74,(R312/R$25)*$C$10)</f>
        <v/>
      </c>
      <c r="S313" s="61">
        <f>+S312-IF(S$18&gt;74,(S312/S$25)*$C$10)</f>
        <v/>
      </c>
      <c r="T313" s="61">
        <f>+T312-IF(T$18&gt;74,(T312/T$25)*$C$10)</f>
        <v/>
      </c>
      <c r="U313" s="61">
        <f>+U312-IF(U$18&gt;74,(U312/U$25)*$C$10)</f>
        <v/>
      </c>
      <c r="V313" s="61">
        <f>+V312-IF(V$18&gt;74,(V312/V$25)*$C$10)</f>
        <v/>
      </c>
      <c r="W313" s="61">
        <f>+W312-IF(W$18&gt;74,(W312/W$25)*$C$10)</f>
        <v/>
      </c>
      <c r="X313" s="61">
        <f>+X312-IF(X$18&gt;74,(X312/X$25)*$C$10)</f>
        <v/>
      </c>
      <c r="Y313" s="61">
        <f>+Y312-IF(Y$18&gt;74,(Y312/Y$25)*$C$10)</f>
        <v/>
      </c>
      <c r="Z313" s="61">
        <f>+Z312-IF(Z$18&gt;74,(Z312/Z$25)*$C$10)</f>
        <v/>
      </c>
      <c r="AA313" s="61">
        <f>+AA312-IF(AA$18&gt;74,(AA312/AA$25)*$C$10)</f>
        <v/>
      </c>
      <c r="AB313" s="61">
        <f>+AB312-IF(AB$18&gt;74,(AB312/AB$25)*$C$10)</f>
        <v/>
      </c>
      <c r="AC313" s="61">
        <f>+AC312-IF(AC$18&gt;74,(AC312/AC$25)*$C$10)</f>
        <v/>
      </c>
      <c r="AD313" s="61">
        <f>+AD312-IF(AD$18&gt;74,(AD312/AD$25)*$C$10)</f>
        <v/>
      </c>
      <c r="AE313" s="61">
        <f>+AE312-IF(AE$18&gt;74,(AE312/AE$25)*$C$10)</f>
        <v/>
      </c>
      <c r="AF313" s="61">
        <f>+AF312-IF(AF$18&gt;74,(AF312/AF$25)*$C$10)</f>
        <v/>
      </c>
      <c r="AG313" s="61">
        <f>+AG312-IF(AG$18&gt;74,(AG312/AG$25)*$C$10)</f>
        <v/>
      </c>
      <c r="AH313" s="61">
        <f>+AH312-IF(AH$18&gt;74,(AH312/AH$25)*$C$10)</f>
        <v/>
      </c>
      <c r="AI313" s="61">
        <f>+AI312-IF(AI$18&gt;74,(AI312/AI$25)*$C$10)</f>
        <v/>
      </c>
      <c r="AJ313" s="61">
        <f>+AJ312-IF(AJ$18&gt;74,(AJ312/AJ$25)*$C$10)</f>
        <v/>
      </c>
      <c r="AK313" s="61">
        <f>+AK312-IF(AK$18&gt;74,(AK312/AK$25)*$C$10)</f>
        <v/>
      </c>
      <c r="AL313" s="61">
        <f>+AL312-IF(AL$18&gt;74,(AL312/AL$25)*$C$10)</f>
        <v/>
      </c>
      <c r="AM313" s="61">
        <f>+AM312-IF(AM$18&gt;74,(AM312/AM$25)*$C$10)</f>
        <v/>
      </c>
      <c r="AN313" s="61">
        <f>+AN312-IF(AN$18&gt;74,(AN312/AN$25)*$C$10)</f>
        <v/>
      </c>
      <c r="AO313" s="61">
        <f>+AO312-IF(AO$18&gt;74,(AO312/AO$25)*$C$10)</f>
        <v/>
      </c>
      <c r="AP313" s="61">
        <f>+AP312-IF(AP$18&gt;74,(AP312/AP$25)*$C$10)</f>
        <v/>
      </c>
      <c r="AQ313" s="61">
        <f>+AQ312-IF(AQ$18&gt;74,(AQ312/AQ$25)*$C$10)</f>
        <v/>
      </c>
      <c r="AR313" s="61">
        <f>+AR312-IF(AR$18&gt;74,(AR312/AR$25)*$C$10)</f>
        <v/>
      </c>
      <c r="AS313" s="61">
        <f>+AS312-IF(AS$18&gt;74,(AS312/AS$25)*$C$10)</f>
        <v/>
      </c>
      <c r="AT313" s="61">
        <f>+AT312-IF(AT$18&gt;74,(AT312/AT$25)*$C$10)</f>
        <v/>
      </c>
      <c r="AU313" s="61">
        <f>+AU312-IF(AU$18&gt;74,(AU312/AU$25)*$C$10)</f>
        <v/>
      </c>
      <c r="AV313" s="61">
        <f>+AV312-IF(AV$18&gt;74,(AV312/AV$25)*$C$10)</f>
        <v/>
      </c>
      <c r="AW313" s="61">
        <f>+AW312-IF(AW$18&gt;74,(AW312/AW$25)*$C$10)</f>
        <v/>
      </c>
      <c r="AX313" s="35">
        <f>IF(AW313&gt;0,1,0)</f>
        <v/>
      </c>
      <c r="AY313" s="35">
        <f>IF(AL313&gt;0,1,0)</f>
        <v/>
      </c>
      <c r="AZ313" s="35">
        <f>IF(AG313&gt;0,1,0)</f>
        <v/>
      </c>
      <c r="BA313" s="35">
        <f>IF(AB313&gt;0,1,0)</f>
        <v/>
      </c>
      <c r="BB313" s="35">
        <f>IF(W313&gt;0,1,0)</f>
        <v/>
      </c>
    </row>
    <row r="314">
      <c r="B314" s="154" t="inlineStr">
        <is>
          <t>trial 144</t>
        </is>
      </c>
      <c r="C314" s="155">
        <f>+start-$C$24</f>
        <v/>
      </c>
      <c r="D314" s="156">
        <f>IF((C314&lt;=0),0,((C314-D$24)*Stock*(_xlfn.NORM.INV(RAND(),stock_ave,stock_std))+(C314-D$24)*Bonds*(_xlfn.NORM.INV(RAND(),bond_ave,bond_std))+(C314-D$24)*cash*(_xlfn.NORM.INV(RAND(),cash_ave,cash_std))+(C314-D$24)))</f>
        <v/>
      </c>
      <c r="E314" s="156">
        <f>IF((D314&lt;=0),0,((D314-E$24)*Stock*(_xlfn.NORM.INV(RAND(),stock_ave,stock_std))+(D314-E$24)*Bonds*(_xlfn.NORM.INV(RAND(),bond_ave,bond_std))+(D314-E$24)*cash*(_xlfn.NORM.INV(RAND(),cash_ave,cash_std))+(D314-E$24)))</f>
        <v/>
      </c>
      <c r="F314" s="156">
        <f>IF((E314&lt;=0),0,((E314-F$24)*Stock*(_xlfn.NORM.INV(RAND(),stock_ave,stock_std))+(E314-F$24)*Bonds*(_xlfn.NORM.INV(RAND(),bond_ave,bond_std))+(E314-F$24)*cash*(_xlfn.NORM.INV(RAND(),cash_ave,cash_std))+(E314-F$24)))</f>
        <v/>
      </c>
      <c r="G314" s="156">
        <f>IF((F314&lt;=0),0,((F314-G$24)*Stock*(_xlfn.NORM.INV(RAND(),stock_ave,stock_std))+(F314-G$24)*Bonds*(_xlfn.NORM.INV(RAND(),bond_ave,bond_std))+(F314-G$24)*cash*(_xlfn.NORM.INV(RAND(),cash_ave,cash_std))+(F314-G$24)))</f>
        <v/>
      </c>
      <c r="H314" s="156">
        <f>IF((G314&lt;=0),0,((G314-H$24)*Stock*(_xlfn.NORM.INV(RAND(),stock_ave,stock_std))+(G314-H$24)*Bonds*(_xlfn.NORM.INV(RAND(),bond_ave,bond_std))+(G314-H$24)*cash*(_xlfn.NORM.INV(RAND(),cash_ave,cash_std))+(G314-H$24)))</f>
        <v/>
      </c>
      <c r="I314" s="156">
        <f>IF((H314&lt;=0),0,((H314-I$24)*Stock*(_xlfn.NORM.INV(RAND(),stock_ave,stock_std))+(H314-I$24)*Bonds*(_xlfn.NORM.INV(RAND(),bond_ave,bond_std))+(H314-I$24)*cash*(_xlfn.NORM.INV(RAND(),cash_ave,cash_std))+(H314-I$24)))</f>
        <v/>
      </c>
      <c r="J314" s="156">
        <f>IF((I314&lt;=0),0,((I314-J$24)*Stock*(_xlfn.NORM.INV(RAND(),stock_ave,stock_std))+(I314-J$24)*Bonds*(_xlfn.NORM.INV(RAND(),bond_ave,bond_std))+(I314-J$24)*cash*(_xlfn.NORM.INV(RAND(),cash_ave,cash_std))+(I314-J$24)))</f>
        <v/>
      </c>
      <c r="K314" s="156">
        <f>IF((J314&lt;=0),0,((J314-K$24)*Stock*(_xlfn.NORM.INV(RAND(),stock_ave,stock_std))+(J314-K$24)*Bonds*(_xlfn.NORM.INV(RAND(),bond_ave,bond_std))+(J314-K$24)*cash*(_xlfn.NORM.INV(RAND(),cash_ave,cash_std))+(J314-K$24)))</f>
        <v/>
      </c>
      <c r="L314" s="156">
        <f>IF((K314&lt;=0),0,((K314-L$24)*Stock*(_xlfn.NORM.INV(RAND(),stock_ave,stock_std))+(K314-L$24)*Bonds*(_xlfn.NORM.INV(RAND(),bond_ave,bond_std))+(K314-L$24)*cash*(_xlfn.NORM.INV(RAND(),cash_ave,cash_std))+(K314-L$24)))</f>
        <v/>
      </c>
      <c r="M314" s="156">
        <f>IF((L314&lt;=0),0,((L314-M$24)*Stock*(_xlfn.NORM.INV(RAND(),stock_ave,stock_std))+(L314-M$24)*Bonds*(_xlfn.NORM.INV(RAND(),bond_ave,bond_std))+(L314-M$24)*cash*(_xlfn.NORM.INV(RAND(),cash_ave,cash_std))+(L314-M$24)))</f>
        <v/>
      </c>
      <c r="N314" s="156">
        <f>IF((M314&lt;=0),0,((M314-N$24)*Stock*(_xlfn.NORM.INV(RAND(),stock_ave,stock_std))+(M314-N$24)*Bonds*(_xlfn.NORM.INV(RAND(),bond_ave,bond_std))+(M314-N$24)*cash*(_xlfn.NORM.INV(RAND(),cash_ave,cash_std))+(M314-N$24)))</f>
        <v/>
      </c>
      <c r="O314" s="156">
        <f>IF((N314&lt;=0),0,((N314-O$24)*Stock*(_xlfn.NORM.INV(RAND(),stock_ave,stock_std))+(N314-O$24)*Bonds*(_xlfn.NORM.INV(RAND(),bond_ave,bond_std))+(N314-O$24)*cash*(_xlfn.NORM.INV(RAND(),cash_ave,cash_std))+(N314-O$24)))</f>
        <v/>
      </c>
      <c r="P314" s="156">
        <f>IF((O314&lt;=0),0,((O314-P$24)*Stock*(_xlfn.NORM.INV(RAND(),stock_ave,stock_std))+(O314-P$24)*Bonds*(_xlfn.NORM.INV(RAND(),bond_ave,bond_std))+(O314-P$24)*cash*(_xlfn.NORM.INV(RAND(),cash_ave,cash_std))+(O314-P$24)))</f>
        <v/>
      </c>
      <c r="Q314" s="156">
        <f>IF((P314&lt;=0),0,((P314-Q$24)*Stock*(_xlfn.NORM.INV(RAND(),stock_ave,stock_std))+(P314-Q$24)*Bonds*(_xlfn.NORM.INV(RAND(),bond_ave,bond_std))+(P314-Q$24)*cash*(_xlfn.NORM.INV(RAND(),cash_ave,cash_std))+(P314-Q$24)))</f>
        <v/>
      </c>
      <c r="R314" s="156">
        <f>IF((Q314&lt;=0),0,((Q314-R$24)*Stock*(_xlfn.NORM.INV(RAND(),stock_ave,stock_std))+(Q314-R$24)*Bonds*(_xlfn.NORM.INV(RAND(),bond_ave,bond_std))+(Q314-R$24)*cash*(_xlfn.NORM.INV(RAND(),cash_ave,cash_std))+(Q314-R$24)))</f>
        <v/>
      </c>
      <c r="S314" s="156">
        <f>IF((R314&lt;=0),0,((R314-S$24)*Stock*(_xlfn.NORM.INV(RAND(),stock_ave,stock_std))+(R314-S$24)*Bonds*(_xlfn.NORM.INV(RAND(),bond_ave,bond_std))+(R314-S$24)*cash*(_xlfn.NORM.INV(RAND(),cash_ave,cash_std))+(R314-S$24)))</f>
        <v/>
      </c>
      <c r="T314" s="156">
        <f>IF((S314&lt;=0),0,((S314-T$24)*Stock*(_xlfn.NORM.INV(RAND(),stock_ave,stock_std))+(S314-T$24)*Bonds*(_xlfn.NORM.INV(RAND(),bond_ave,bond_std))+(S314-T$24)*cash*(_xlfn.NORM.INV(RAND(),cash_ave,cash_std))+(S314-T$24)))</f>
        <v/>
      </c>
      <c r="U314" s="156">
        <f>IF((T314&lt;=0),0,((T314-U$24)*Stock*(_xlfn.NORM.INV(RAND(),stock_ave,stock_std))+(T314-U$24)*Bonds*(_xlfn.NORM.INV(RAND(),bond_ave,bond_std))+(T314-U$24)*cash*(_xlfn.NORM.INV(RAND(),cash_ave,cash_std))+(T314-U$24)))</f>
        <v/>
      </c>
      <c r="V314" s="156">
        <f>IF((U314&lt;=0),0,((U314-V$24)*Stock*(_xlfn.NORM.INV(RAND(),stock_ave,stock_std))+(U314-V$24)*Bonds*(_xlfn.NORM.INV(RAND(),bond_ave,bond_std))+(U314-V$24)*cash*(_xlfn.NORM.INV(RAND(),cash_ave,cash_std))+(U314-V$24)))</f>
        <v/>
      </c>
      <c r="W314" s="156">
        <f>IF((V314&lt;=0),0,((V314-W$24)*Stock*(_xlfn.NORM.INV(RAND(),stock_ave,stock_std))+(V314-W$24)*Bonds*(_xlfn.NORM.INV(RAND(),bond_ave,bond_std))+(V314-W$24)*cash*(_xlfn.NORM.INV(RAND(),cash_ave,cash_std))+(V314-W$24)))</f>
        <v/>
      </c>
      <c r="X314" s="156">
        <f>IF((W314&lt;=0),0,((W314-X$24)*Stock*(_xlfn.NORM.INV(RAND(),stock_ave,stock_std))+(W314-X$24)*Bonds*(_xlfn.NORM.INV(RAND(),bond_ave,bond_std))+(W314-X$24)*cash*(_xlfn.NORM.INV(RAND(),cash_ave,cash_std))+(W314-X$24)))</f>
        <v/>
      </c>
      <c r="Y314" s="156">
        <f>IF((X314&lt;=0),0,((X314-Y$24)*Stock*(_xlfn.NORM.INV(RAND(),stock_ave,stock_std))+(X314-Y$24)*Bonds*(_xlfn.NORM.INV(RAND(),bond_ave,bond_std))+(X314-Y$24)*cash*(_xlfn.NORM.INV(RAND(),cash_ave,cash_std))+(X314-Y$24)))</f>
        <v/>
      </c>
      <c r="Z314" s="156">
        <f>IF((Y314&lt;=0),0,((Y314-Z$24)*Stock*(_xlfn.NORM.INV(RAND(),stock_ave,stock_std))+(Y314-Z$24)*Bonds*(_xlfn.NORM.INV(RAND(),bond_ave,bond_std))+(Y314-Z$24)*cash*(_xlfn.NORM.INV(RAND(),cash_ave,cash_std))+(Y314-Z$24)))</f>
        <v/>
      </c>
      <c r="AA314" s="156">
        <f>IF((Z314&lt;=0),0,((Z314-AA$24)*Stock*(_xlfn.NORM.INV(RAND(),stock_ave,stock_std))+(Z314-AA$24)*Bonds*(_xlfn.NORM.INV(RAND(),bond_ave,bond_std))+(Z314-AA$24)*cash*(_xlfn.NORM.INV(RAND(),cash_ave,cash_std))+(Z314-AA$24)))</f>
        <v/>
      </c>
      <c r="AB314" s="156">
        <f>IF((AA314&lt;=0),0,((AA314-AB$24)*Stock*(_xlfn.NORM.INV(RAND(),stock_ave,stock_std))+(AA314-AB$24)*Bonds*(_xlfn.NORM.INV(RAND(),bond_ave,bond_std))+(AA314-AB$24)*cash*(_xlfn.NORM.INV(RAND(),cash_ave,cash_std))+(AA314-AB$24)))</f>
        <v/>
      </c>
      <c r="AC314" s="156">
        <f>IF((AB314&lt;=0),0,((AB314-AC$24)*Stock*(_xlfn.NORM.INV(RAND(),stock_ave,stock_std))+(AB314-AC$24)*Bonds*(_xlfn.NORM.INV(RAND(),bond_ave,bond_std))+(AB314-AC$24)*cash*(_xlfn.NORM.INV(RAND(),cash_ave,cash_std))+(AB314-AC$24)))</f>
        <v/>
      </c>
      <c r="AD314" s="156">
        <f>IF((AC314&lt;=0),0,((AC314-AD$24)*Stock*(_xlfn.NORM.INV(RAND(),stock_ave,stock_std))+(AC314-AD$24)*Bonds*(_xlfn.NORM.INV(RAND(),bond_ave,bond_std))+(AC314-AD$24)*cash*(_xlfn.NORM.INV(RAND(),cash_ave,cash_std))+(AC314-AD$24)))</f>
        <v/>
      </c>
      <c r="AE314" s="156">
        <f>IF((AD314&lt;=0),0,((AD314-AE$24)*Stock*(_xlfn.NORM.INV(RAND(),stock_ave,stock_std))+(AD314-AE$24)*Bonds*(_xlfn.NORM.INV(RAND(),bond_ave,bond_std))+(AD314-AE$24)*cash*(_xlfn.NORM.INV(RAND(),cash_ave,cash_std))+(AD314-AE$24)))</f>
        <v/>
      </c>
      <c r="AF314" s="156">
        <f>IF((AE314&lt;=0),0,((AE314-AF$24)*Stock*(_xlfn.NORM.INV(RAND(),stock_ave,stock_std))+(AE314-AF$24)*Bonds*(_xlfn.NORM.INV(RAND(),bond_ave,bond_std))+(AE314-AF$24)*cash*(_xlfn.NORM.INV(RAND(),cash_ave,cash_std))+(AE314-AF$24)))</f>
        <v/>
      </c>
      <c r="AG314" s="156">
        <f>IF((AF314&lt;=0),0,((AF314-AG$24)*Stock*(_xlfn.NORM.INV(RAND(),stock_ave,stock_std))+(AF314-AG$24)*Bonds*(_xlfn.NORM.INV(RAND(),bond_ave,bond_std))+(AF314-AG$24)*cash*(_xlfn.NORM.INV(RAND(),cash_ave,cash_std))+(AF314-AG$24)))</f>
        <v/>
      </c>
      <c r="AH314" s="156">
        <f>IF((AG314&lt;=0),0,((AG314-AH$24)*Stock*(_xlfn.NORM.INV(RAND(),stock_ave,stock_std))+(AG314-AH$24)*Bonds*(_xlfn.NORM.INV(RAND(),bond_ave,bond_std))+(AG314-AH$24)*cash*(_xlfn.NORM.INV(RAND(),cash_ave,cash_std))+(AG314-AH$24)))</f>
        <v/>
      </c>
      <c r="AI314" s="156">
        <f>IF((AH314&lt;=0),0,((AH314-AI$24)*Stock*(_xlfn.NORM.INV(RAND(),stock_ave,stock_std))+(AH314-AI$24)*Bonds*(_xlfn.NORM.INV(RAND(),bond_ave,bond_std))+(AH314-AI$24)*cash*(_xlfn.NORM.INV(RAND(),cash_ave,cash_std))+(AH314-AI$24)))</f>
        <v/>
      </c>
      <c r="AJ314" s="156">
        <f>IF((AI314&lt;=0),0,((AI314-AJ$24)*Stock*(_xlfn.NORM.INV(RAND(),stock_ave,stock_std))+(AI314-AJ$24)*Bonds*(_xlfn.NORM.INV(RAND(),bond_ave,bond_std))+(AI314-AJ$24)*cash*(_xlfn.NORM.INV(RAND(),cash_ave,cash_std))+(AI314-AJ$24)))</f>
        <v/>
      </c>
      <c r="AK314" s="156">
        <f>IF((AJ314&lt;=0),0,((AJ314-AK$24)*Stock*(_xlfn.NORM.INV(RAND(),stock_ave,stock_std))+(AJ314-AK$24)*Bonds*(_xlfn.NORM.INV(RAND(),bond_ave,bond_std))+(AJ314-AK$24)*cash*(_xlfn.NORM.INV(RAND(),cash_ave,cash_std))+(AJ314-AK$24)))</f>
        <v/>
      </c>
      <c r="AL314" s="156">
        <f>IF((AK314&lt;=0),0,((AK314-AL$24)*Stock*(_xlfn.NORM.INV(RAND(),stock_ave,stock_std))+(AK314-AL$24)*Bonds*(_xlfn.NORM.INV(RAND(),bond_ave,bond_std))+(AK314-AL$24)*cash*(_xlfn.NORM.INV(RAND(),cash_ave,cash_std))+(AK314-AL$24)))</f>
        <v/>
      </c>
      <c r="AM314" s="156">
        <f>IF((AL314&lt;=0),0,((AL314-AM$24)*Stock*(_xlfn.NORM.INV(RAND(),stock_ave,stock_std))+(AL314-AM$24)*Bonds*(_xlfn.NORM.INV(RAND(),bond_ave,bond_std))+(AL314-AM$24)*cash*(_xlfn.NORM.INV(RAND(),cash_ave,cash_std))+(AL314-AM$24)))</f>
        <v/>
      </c>
      <c r="AN314" s="156">
        <f>IF((AM314&lt;=0),0,((AM314-AN$24)*Stock*(_xlfn.NORM.INV(RAND(),stock_ave,stock_std))+(AM314-AN$24)*Bonds*(_xlfn.NORM.INV(RAND(),bond_ave,bond_std))+(AM314-AN$24)*cash*(_xlfn.NORM.INV(RAND(),cash_ave,cash_std))+(AM314-AN$24)))</f>
        <v/>
      </c>
      <c r="AO314" s="156">
        <f>IF((AN314&lt;=0),0,((AN314-AO$24)*Stock*(_xlfn.NORM.INV(RAND(),stock_ave,stock_std))+(AN314-AO$24)*Bonds*(_xlfn.NORM.INV(RAND(),bond_ave,bond_std))+(AN314-AO$24)*cash*(_xlfn.NORM.INV(RAND(),cash_ave,cash_std))+(AN314-AO$24)))</f>
        <v/>
      </c>
      <c r="AP314" s="156">
        <f>IF((AO314&lt;=0),0,((AO314-AP$24)*Stock*(_xlfn.NORM.INV(RAND(),stock_ave,stock_std))+(AO314-AP$24)*Bonds*(_xlfn.NORM.INV(RAND(),bond_ave,bond_std))+(AO314-AP$24)*cash*(_xlfn.NORM.INV(RAND(),cash_ave,cash_std))+(AO314-AP$24)))</f>
        <v/>
      </c>
      <c r="AQ314" s="156">
        <f>IF((AP314&lt;=0),0,((AP314-AQ$24)*Stock*(_xlfn.NORM.INV(RAND(),stock_ave,stock_std))+(AP314-AQ$24)*Bonds*(_xlfn.NORM.INV(RAND(),bond_ave,bond_std))+(AP314-AQ$24)*cash*(_xlfn.NORM.INV(RAND(),cash_ave,cash_std))+(AP314-AQ$24)))</f>
        <v/>
      </c>
      <c r="AR314" s="156">
        <f>IF((AQ314&lt;=0),0,((AQ314-AR$24)*Stock*(_xlfn.NORM.INV(RAND(),stock_ave,stock_std))+(AQ314-AR$24)*Bonds*(_xlfn.NORM.INV(RAND(),bond_ave,bond_std))+(AQ314-AR$24)*cash*(_xlfn.NORM.INV(RAND(),cash_ave,cash_std))+(AQ314-AR$24)))</f>
        <v/>
      </c>
      <c r="AS314" s="156">
        <f>IF((AR314&lt;=0),0,((AR314-AS$24)*Stock*(_xlfn.NORM.INV(RAND(),stock_ave,stock_std))+(AR314-AS$24)*Bonds*(_xlfn.NORM.INV(RAND(),bond_ave,bond_std))+(AR314-AS$24)*cash*(_xlfn.NORM.INV(RAND(),cash_ave,cash_std))+(AR314-AS$24)))</f>
        <v/>
      </c>
      <c r="AT314" s="156">
        <f>IF((AS314&lt;=0),0,((AS314-AT$24)*Stock*(_xlfn.NORM.INV(RAND(),stock_ave,stock_std))+(AS314-AT$24)*Bonds*(_xlfn.NORM.INV(RAND(),bond_ave,bond_std))+(AS314-AT$24)*cash*(_xlfn.NORM.INV(RAND(),cash_ave,cash_std))+(AS314-AT$24)))</f>
        <v/>
      </c>
      <c r="AU314" s="156">
        <f>IF((AT314&lt;=0),0,((AT314-AU$24)*Stock*(_xlfn.NORM.INV(RAND(),stock_ave,stock_std))+(AT314-AU$24)*Bonds*(_xlfn.NORM.INV(RAND(),bond_ave,bond_std))+(AT314-AU$24)*cash*(_xlfn.NORM.INV(RAND(),cash_ave,cash_std))+(AT314-AU$24)))</f>
        <v/>
      </c>
      <c r="AV314" s="156">
        <f>IF((AU314&lt;=0),0,((AU314-AV$24)*Stock*(_xlfn.NORM.INV(RAND(),stock_ave,stock_std))+(AU314-AV$24)*Bonds*(_xlfn.NORM.INV(RAND(),bond_ave,bond_std))+(AU314-AV$24)*cash*(_xlfn.NORM.INV(RAND(),cash_ave,cash_std))+(AU314-AV$24)))</f>
        <v/>
      </c>
      <c r="AW314" s="156">
        <f>IF((AV314&lt;=0),0,((AV314-AW$24)*Stock*(_xlfn.NORM.INV(RAND(),stock_ave,stock_std))+(AV314-AW$24)*Bonds*(_xlfn.NORM.INV(RAND(),bond_ave,bond_std))+(AV314-AW$24)*cash*(_xlfn.NORM.INV(RAND(),cash_ave,cash_std))+(AV314-AW$24)))</f>
        <v/>
      </c>
      <c r="AX314" s="159" t="n"/>
      <c r="AY314" s="159" t="n"/>
      <c r="AZ314" s="159" t="n"/>
      <c r="BA314" s="159" t="n"/>
      <c r="BB314" s="159" t="n"/>
    </row>
    <row r="315">
      <c r="C315" s="147" t="n"/>
      <c r="D315" s="61">
        <f>+D314-IF(D$18&gt;74,(D314/D$25)*$C$10)</f>
        <v/>
      </c>
      <c r="E315" s="61">
        <f>+E314-IF(E$18&gt;74,(E314/E$25)*$C$10)</f>
        <v/>
      </c>
      <c r="F315" s="61">
        <f>+F314-IF(F$18&gt;74,(F314/F$25)*$C$10)</f>
        <v/>
      </c>
      <c r="G315" s="61">
        <f>+G314-IF(G$18&gt;74,(G314/G$25)*$C$10)</f>
        <v/>
      </c>
      <c r="H315" s="61">
        <f>+H314-IF(H$18&gt;74,(H314/H$25)*$C$10)</f>
        <v/>
      </c>
      <c r="I315" s="61">
        <f>+I314-IF(I$18&gt;74,(I314/I$25)*$C$10)</f>
        <v/>
      </c>
      <c r="J315" s="61">
        <f>+J314-IF(J$18&gt;74,(J314/J$25)*$C$10)</f>
        <v/>
      </c>
      <c r="K315" s="61">
        <f>+K314-IF(K$18&gt;74,(K314/K$25)*$C$10)</f>
        <v/>
      </c>
      <c r="L315" s="61">
        <f>+L314-IF(L$18&gt;74,(L314/L$25)*$C$10)</f>
        <v/>
      </c>
      <c r="M315" s="61">
        <f>+M314-IF(M$18&gt;74,(M314/M$25)*$C$10)</f>
        <v/>
      </c>
      <c r="N315" s="61">
        <f>+N314-IF(N$18&gt;74,(N314/N$25)*$C$10)</f>
        <v/>
      </c>
      <c r="O315" s="61">
        <f>+O314-IF(O$18&gt;74,(O314/O$25)*$C$10)</f>
        <v/>
      </c>
      <c r="P315" s="61">
        <f>+P314-IF(P$18&gt;74,(P314/P$25)*$C$10)</f>
        <v/>
      </c>
      <c r="Q315" s="61">
        <f>+Q314-IF(Q$18&gt;74,(Q314/Q$25)*$C$10)</f>
        <v/>
      </c>
      <c r="R315" s="61">
        <f>+R314-IF(R$18&gt;74,(R314/R$25)*$C$10)</f>
        <v/>
      </c>
      <c r="S315" s="61">
        <f>+S314-IF(S$18&gt;74,(S314/S$25)*$C$10)</f>
        <v/>
      </c>
      <c r="T315" s="61">
        <f>+T314-IF(T$18&gt;74,(T314/T$25)*$C$10)</f>
        <v/>
      </c>
      <c r="U315" s="61">
        <f>+U314-IF(U$18&gt;74,(U314/U$25)*$C$10)</f>
        <v/>
      </c>
      <c r="V315" s="61">
        <f>+V314-IF(V$18&gt;74,(V314/V$25)*$C$10)</f>
        <v/>
      </c>
      <c r="W315" s="61">
        <f>+W314-IF(W$18&gt;74,(W314/W$25)*$C$10)</f>
        <v/>
      </c>
      <c r="X315" s="61">
        <f>+X314-IF(X$18&gt;74,(X314/X$25)*$C$10)</f>
        <v/>
      </c>
      <c r="Y315" s="61">
        <f>+Y314-IF(Y$18&gt;74,(Y314/Y$25)*$C$10)</f>
        <v/>
      </c>
      <c r="Z315" s="61">
        <f>+Z314-IF(Z$18&gt;74,(Z314/Z$25)*$C$10)</f>
        <v/>
      </c>
      <c r="AA315" s="61">
        <f>+AA314-IF(AA$18&gt;74,(AA314/AA$25)*$C$10)</f>
        <v/>
      </c>
      <c r="AB315" s="61">
        <f>+AB314-IF(AB$18&gt;74,(AB314/AB$25)*$C$10)</f>
        <v/>
      </c>
      <c r="AC315" s="61">
        <f>+AC314-IF(AC$18&gt;74,(AC314/AC$25)*$C$10)</f>
        <v/>
      </c>
      <c r="AD315" s="61">
        <f>+AD314-IF(AD$18&gt;74,(AD314/AD$25)*$C$10)</f>
        <v/>
      </c>
      <c r="AE315" s="61">
        <f>+AE314-IF(AE$18&gt;74,(AE314/AE$25)*$C$10)</f>
        <v/>
      </c>
      <c r="AF315" s="61">
        <f>+AF314-IF(AF$18&gt;74,(AF314/AF$25)*$C$10)</f>
        <v/>
      </c>
      <c r="AG315" s="61">
        <f>+AG314-IF(AG$18&gt;74,(AG314/AG$25)*$C$10)</f>
        <v/>
      </c>
      <c r="AH315" s="61">
        <f>+AH314-IF(AH$18&gt;74,(AH314/AH$25)*$C$10)</f>
        <v/>
      </c>
      <c r="AI315" s="61">
        <f>+AI314-IF(AI$18&gt;74,(AI314/AI$25)*$C$10)</f>
        <v/>
      </c>
      <c r="AJ315" s="61">
        <f>+AJ314-IF(AJ$18&gt;74,(AJ314/AJ$25)*$C$10)</f>
        <v/>
      </c>
      <c r="AK315" s="61">
        <f>+AK314-IF(AK$18&gt;74,(AK314/AK$25)*$C$10)</f>
        <v/>
      </c>
      <c r="AL315" s="61">
        <f>+AL314-IF(AL$18&gt;74,(AL314/AL$25)*$C$10)</f>
        <v/>
      </c>
      <c r="AM315" s="61">
        <f>+AM314-IF(AM$18&gt;74,(AM314/AM$25)*$C$10)</f>
        <v/>
      </c>
      <c r="AN315" s="61">
        <f>+AN314-IF(AN$18&gt;74,(AN314/AN$25)*$C$10)</f>
        <v/>
      </c>
      <c r="AO315" s="61">
        <f>+AO314-IF(AO$18&gt;74,(AO314/AO$25)*$C$10)</f>
        <v/>
      </c>
      <c r="AP315" s="61">
        <f>+AP314-IF(AP$18&gt;74,(AP314/AP$25)*$C$10)</f>
        <v/>
      </c>
      <c r="AQ315" s="61">
        <f>+AQ314-IF(AQ$18&gt;74,(AQ314/AQ$25)*$C$10)</f>
        <v/>
      </c>
      <c r="AR315" s="61">
        <f>+AR314-IF(AR$18&gt;74,(AR314/AR$25)*$C$10)</f>
        <v/>
      </c>
      <c r="AS315" s="61">
        <f>+AS314-IF(AS$18&gt;74,(AS314/AS$25)*$C$10)</f>
        <v/>
      </c>
      <c r="AT315" s="61">
        <f>+AT314-IF(AT$18&gt;74,(AT314/AT$25)*$C$10)</f>
        <v/>
      </c>
      <c r="AU315" s="61">
        <f>+AU314-IF(AU$18&gt;74,(AU314/AU$25)*$C$10)</f>
        <v/>
      </c>
      <c r="AV315" s="61">
        <f>+AV314-IF(AV$18&gt;74,(AV314/AV$25)*$C$10)</f>
        <v/>
      </c>
      <c r="AW315" s="61">
        <f>+AW314-IF(AW$18&gt;74,(AW314/AW$25)*$C$10)</f>
        <v/>
      </c>
      <c r="AX315" s="35">
        <f>IF(AW315&gt;0,1,0)</f>
        <v/>
      </c>
      <c r="AY315" s="35">
        <f>IF(AL315&gt;0,1,0)</f>
        <v/>
      </c>
      <c r="AZ315" s="35">
        <f>IF(AG315&gt;0,1,0)</f>
        <v/>
      </c>
      <c r="BA315" s="35">
        <f>IF(AB315&gt;0,1,0)</f>
        <v/>
      </c>
      <c r="BB315" s="35">
        <f>IF(W315&gt;0,1,0)</f>
        <v/>
      </c>
    </row>
    <row r="316">
      <c r="B316" s="154" t="inlineStr">
        <is>
          <t>trial 145</t>
        </is>
      </c>
      <c r="C316" s="155">
        <f>+start-$C$24</f>
        <v/>
      </c>
      <c r="D316" s="156">
        <f>IF((C316&lt;=0),0,((C316-D$24)*Stock*(_xlfn.NORM.INV(RAND(),stock_ave,stock_std))+(C316-D$24)*Bonds*(_xlfn.NORM.INV(RAND(),bond_ave,bond_std))+(C316-D$24)*cash*(_xlfn.NORM.INV(RAND(),cash_ave,cash_std))+(C316-D$24)))</f>
        <v/>
      </c>
      <c r="E316" s="156">
        <f>IF((D316&lt;=0),0,((D316-E$24)*Stock*(_xlfn.NORM.INV(RAND(),stock_ave,stock_std))+(D316-E$24)*Bonds*(_xlfn.NORM.INV(RAND(),bond_ave,bond_std))+(D316-E$24)*cash*(_xlfn.NORM.INV(RAND(),cash_ave,cash_std))+(D316-E$24)))</f>
        <v/>
      </c>
      <c r="F316" s="156">
        <f>IF((E316&lt;=0),0,((E316-F$24)*Stock*(_xlfn.NORM.INV(RAND(),stock_ave,stock_std))+(E316-F$24)*Bonds*(_xlfn.NORM.INV(RAND(),bond_ave,bond_std))+(E316-F$24)*cash*(_xlfn.NORM.INV(RAND(),cash_ave,cash_std))+(E316-F$24)))</f>
        <v/>
      </c>
      <c r="G316" s="156">
        <f>IF((F316&lt;=0),0,((F316-G$24)*Stock*(_xlfn.NORM.INV(RAND(),stock_ave,stock_std))+(F316-G$24)*Bonds*(_xlfn.NORM.INV(RAND(),bond_ave,bond_std))+(F316-G$24)*cash*(_xlfn.NORM.INV(RAND(),cash_ave,cash_std))+(F316-G$24)))</f>
        <v/>
      </c>
      <c r="H316" s="156">
        <f>IF((G316&lt;=0),0,((G316-H$24)*Stock*(_xlfn.NORM.INV(RAND(),stock_ave,stock_std))+(G316-H$24)*Bonds*(_xlfn.NORM.INV(RAND(),bond_ave,bond_std))+(G316-H$24)*cash*(_xlfn.NORM.INV(RAND(),cash_ave,cash_std))+(G316-H$24)))</f>
        <v/>
      </c>
      <c r="I316" s="156">
        <f>IF((H316&lt;=0),0,((H316-I$24)*Stock*(_xlfn.NORM.INV(RAND(),stock_ave,stock_std))+(H316-I$24)*Bonds*(_xlfn.NORM.INV(RAND(),bond_ave,bond_std))+(H316-I$24)*cash*(_xlfn.NORM.INV(RAND(),cash_ave,cash_std))+(H316-I$24)))</f>
        <v/>
      </c>
      <c r="J316" s="156">
        <f>IF((I316&lt;=0),0,((I316-J$24)*Stock*(_xlfn.NORM.INV(RAND(),stock_ave,stock_std))+(I316-J$24)*Bonds*(_xlfn.NORM.INV(RAND(),bond_ave,bond_std))+(I316-J$24)*cash*(_xlfn.NORM.INV(RAND(),cash_ave,cash_std))+(I316-J$24)))</f>
        <v/>
      </c>
      <c r="K316" s="156">
        <f>IF((J316&lt;=0),0,((J316-K$24)*Stock*(_xlfn.NORM.INV(RAND(),stock_ave,stock_std))+(J316-K$24)*Bonds*(_xlfn.NORM.INV(RAND(),bond_ave,bond_std))+(J316-K$24)*cash*(_xlfn.NORM.INV(RAND(),cash_ave,cash_std))+(J316-K$24)))</f>
        <v/>
      </c>
      <c r="L316" s="156">
        <f>IF((K316&lt;=0),0,((K316-L$24)*Stock*(_xlfn.NORM.INV(RAND(),stock_ave,stock_std))+(K316-L$24)*Bonds*(_xlfn.NORM.INV(RAND(),bond_ave,bond_std))+(K316-L$24)*cash*(_xlfn.NORM.INV(RAND(),cash_ave,cash_std))+(K316-L$24)))</f>
        <v/>
      </c>
      <c r="M316" s="156">
        <f>IF((L316&lt;=0),0,((L316-M$24)*Stock*(_xlfn.NORM.INV(RAND(),stock_ave,stock_std))+(L316-M$24)*Bonds*(_xlfn.NORM.INV(RAND(),bond_ave,bond_std))+(L316-M$24)*cash*(_xlfn.NORM.INV(RAND(),cash_ave,cash_std))+(L316-M$24)))</f>
        <v/>
      </c>
      <c r="N316" s="156">
        <f>IF((M316&lt;=0),0,((M316-N$24)*Stock*(_xlfn.NORM.INV(RAND(),stock_ave,stock_std))+(M316-N$24)*Bonds*(_xlfn.NORM.INV(RAND(),bond_ave,bond_std))+(M316-N$24)*cash*(_xlfn.NORM.INV(RAND(),cash_ave,cash_std))+(M316-N$24)))</f>
        <v/>
      </c>
      <c r="O316" s="156">
        <f>IF((N316&lt;=0),0,((N316-O$24)*Stock*(_xlfn.NORM.INV(RAND(),stock_ave,stock_std))+(N316-O$24)*Bonds*(_xlfn.NORM.INV(RAND(),bond_ave,bond_std))+(N316-O$24)*cash*(_xlfn.NORM.INV(RAND(),cash_ave,cash_std))+(N316-O$24)))</f>
        <v/>
      </c>
      <c r="P316" s="156">
        <f>IF((O316&lt;=0),0,((O316-P$24)*Stock*(_xlfn.NORM.INV(RAND(),stock_ave,stock_std))+(O316-P$24)*Bonds*(_xlfn.NORM.INV(RAND(),bond_ave,bond_std))+(O316-P$24)*cash*(_xlfn.NORM.INV(RAND(),cash_ave,cash_std))+(O316-P$24)))</f>
        <v/>
      </c>
      <c r="Q316" s="156">
        <f>IF((P316&lt;=0),0,((P316-Q$24)*Stock*(_xlfn.NORM.INV(RAND(),stock_ave,stock_std))+(P316-Q$24)*Bonds*(_xlfn.NORM.INV(RAND(),bond_ave,bond_std))+(P316-Q$24)*cash*(_xlfn.NORM.INV(RAND(),cash_ave,cash_std))+(P316-Q$24)))</f>
        <v/>
      </c>
      <c r="R316" s="156">
        <f>IF((Q316&lt;=0),0,((Q316-R$24)*Stock*(_xlfn.NORM.INV(RAND(),stock_ave,stock_std))+(Q316-R$24)*Bonds*(_xlfn.NORM.INV(RAND(),bond_ave,bond_std))+(Q316-R$24)*cash*(_xlfn.NORM.INV(RAND(),cash_ave,cash_std))+(Q316-R$24)))</f>
        <v/>
      </c>
      <c r="S316" s="156">
        <f>IF((R316&lt;=0),0,((R316-S$24)*Stock*(_xlfn.NORM.INV(RAND(),stock_ave,stock_std))+(R316-S$24)*Bonds*(_xlfn.NORM.INV(RAND(),bond_ave,bond_std))+(R316-S$24)*cash*(_xlfn.NORM.INV(RAND(),cash_ave,cash_std))+(R316-S$24)))</f>
        <v/>
      </c>
      <c r="T316" s="156">
        <f>IF((S316&lt;=0),0,((S316-T$24)*Stock*(_xlfn.NORM.INV(RAND(),stock_ave,stock_std))+(S316-T$24)*Bonds*(_xlfn.NORM.INV(RAND(),bond_ave,bond_std))+(S316-T$24)*cash*(_xlfn.NORM.INV(RAND(),cash_ave,cash_std))+(S316-T$24)))</f>
        <v/>
      </c>
      <c r="U316" s="156">
        <f>IF((T316&lt;=0),0,((T316-U$24)*Stock*(_xlfn.NORM.INV(RAND(),stock_ave,stock_std))+(T316-U$24)*Bonds*(_xlfn.NORM.INV(RAND(),bond_ave,bond_std))+(T316-U$24)*cash*(_xlfn.NORM.INV(RAND(),cash_ave,cash_std))+(T316-U$24)))</f>
        <v/>
      </c>
      <c r="V316" s="156">
        <f>IF((U316&lt;=0),0,((U316-V$24)*Stock*(_xlfn.NORM.INV(RAND(),stock_ave,stock_std))+(U316-V$24)*Bonds*(_xlfn.NORM.INV(RAND(),bond_ave,bond_std))+(U316-V$24)*cash*(_xlfn.NORM.INV(RAND(),cash_ave,cash_std))+(U316-V$24)))</f>
        <v/>
      </c>
      <c r="W316" s="156">
        <f>IF((V316&lt;=0),0,((V316-W$24)*Stock*(_xlfn.NORM.INV(RAND(),stock_ave,stock_std))+(V316-W$24)*Bonds*(_xlfn.NORM.INV(RAND(),bond_ave,bond_std))+(V316-W$24)*cash*(_xlfn.NORM.INV(RAND(),cash_ave,cash_std))+(V316-W$24)))</f>
        <v/>
      </c>
      <c r="X316" s="156">
        <f>IF((W316&lt;=0),0,((W316-X$24)*Stock*(_xlfn.NORM.INV(RAND(),stock_ave,stock_std))+(W316-X$24)*Bonds*(_xlfn.NORM.INV(RAND(),bond_ave,bond_std))+(W316-X$24)*cash*(_xlfn.NORM.INV(RAND(),cash_ave,cash_std))+(W316-X$24)))</f>
        <v/>
      </c>
      <c r="Y316" s="156">
        <f>IF((X316&lt;=0),0,((X316-Y$24)*Stock*(_xlfn.NORM.INV(RAND(),stock_ave,stock_std))+(X316-Y$24)*Bonds*(_xlfn.NORM.INV(RAND(),bond_ave,bond_std))+(X316-Y$24)*cash*(_xlfn.NORM.INV(RAND(),cash_ave,cash_std))+(X316-Y$24)))</f>
        <v/>
      </c>
      <c r="Z316" s="156">
        <f>IF((Y316&lt;=0),0,((Y316-Z$24)*Stock*(_xlfn.NORM.INV(RAND(),stock_ave,stock_std))+(Y316-Z$24)*Bonds*(_xlfn.NORM.INV(RAND(),bond_ave,bond_std))+(Y316-Z$24)*cash*(_xlfn.NORM.INV(RAND(),cash_ave,cash_std))+(Y316-Z$24)))</f>
        <v/>
      </c>
      <c r="AA316" s="156">
        <f>IF((Z316&lt;=0),0,((Z316-AA$24)*Stock*(_xlfn.NORM.INV(RAND(),stock_ave,stock_std))+(Z316-AA$24)*Bonds*(_xlfn.NORM.INV(RAND(),bond_ave,bond_std))+(Z316-AA$24)*cash*(_xlfn.NORM.INV(RAND(),cash_ave,cash_std))+(Z316-AA$24)))</f>
        <v/>
      </c>
      <c r="AB316" s="156">
        <f>IF((AA316&lt;=0),0,((AA316-AB$24)*Stock*(_xlfn.NORM.INV(RAND(),stock_ave,stock_std))+(AA316-AB$24)*Bonds*(_xlfn.NORM.INV(RAND(),bond_ave,bond_std))+(AA316-AB$24)*cash*(_xlfn.NORM.INV(RAND(),cash_ave,cash_std))+(AA316-AB$24)))</f>
        <v/>
      </c>
      <c r="AC316" s="156">
        <f>IF((AB316&lt;=0),0,((AB316-AC$24)*Stock*(_xlfn.NORM.INV(RAND(),stock_ave,stock_std))+(AB316-AC$24)*Bonds*(_xlfn.NORM.INV(RAND(),bond_ave,bond_std))+(AB316-AC$24)*cash*(_xlfn.NORM.INV(RAND(),cash_ave,cash_std))+(AB316-AC$24)))</f>
        <v/>
      </c>
      <c r="AD316" s="156">
        <f>IF((AC316&lt;=0),0,((AC316-AD$24)*Stock*(_xlfn.NORM.INV(RAND(),stock_ave,stock_std))+(AC316-AD$24)*Bonds*(_xlfn.NORM.INV(RAND(),bond_ave,bond_std))+(AC316-AD$24)*cash*(_xlfn.NORM.INV(RAND(),cash_ave,cash_std))+(AC316-AD$24)))</f>
        <v/>
      </c>
      <c r="AE316" s="156">
        <f>IF((AD316&lt;=0),0,((AD316-AE$24)*Stock*(_xlfn.NORM.INV(RAND(),stock_ave,stock_std))+(AD316-AE$24)*Bonds*(_xlfn.NORM.INV(RAND(),bond_ave,bond_std))+(AD316-AE$24)*cash*(_xlfn.NORM.INV(RAND(),cash_ave,cash_std))+(AD316-AE$24)))</f>
        <v/>
      </c>
      <c r="AF316" s="156">
        <f>IF((AE316&lt;=0),0,((AE316-AF$24)*Stock*(_xlfn.NORM.INV(RAND(),stock_ave,stock_std))+(AE316-AF$24)*Bonds*(_xlfn.NORM.INV(RAND(),bond_ave,bond_std))+(AE316-AF$24)*cash*(_xlfn.NORM.INV(RAND(),cash_ave,cash_std))+(AE316-AF$24)))</f>
        <v/>
      </c>
      <c r="AG316" s="156">
        <f>IF((AF316&lt;=0),0,((AF316-AG$24)*Stock*(_xlfn.NORM.INV(RAND(),stock_ave,stock_std))+(AF316-AG$24)*Bonds*(_xlfn.NORM.INV(RAND(),bond_ave,bond_std))+(AF316-AG$24)*cash*(_xlfn.NORM.INV(RAND(),cash_ave,cash_std))+(AF316-AG$24)))</f>
        <v/>
      </c>
      <c r="AH316" s="156">
        <f>IF((AG316&lt;=0),0,((AG316-AH$24)*Stock*(_xlfn.NORM.INV(RAND(),stock_ave,stock_std))+(AG316-AH$24)*Bonds*(_xlfn.NORM.INV(RAND(),bond_ave,bond_std))+(AG316-AH$24)*cash*(_xlfn.NORM.INV(RAND(),cash_ave,cash_std))+(AG316-AH$24)))</f>
        <v/>
      </c>
      <c r="AI316" s="156">
        <f>IF((AH316&lt;=0),0,((AH316-AI$24)*Stock*(_xlfn.NORM.INV(RAND(),stock_ave,stock_std))+(AH316-AI$24)*Bonds*(_xlfn.NORM.INV(RAND(),bond_ave,bond_std))+(AH316-AI$24)*cash*(_xlfn.NORM.INV(RAND(),cash_ave,cash_std))+(AH316-AI$24)))</f>
        <v/>
      </c>
      <c r="AJ316" s="156">
        <f>IF((AI316&lt;=0),0,((AI316-AJ$24)*Stock*(_xlfn.NORM.INV(RAND(),stock_ave,stock_std))+(AI316-AJ$24)*Bonds*(_xlfn.NORM.INV(RAND(),bond_ave,bond_std))+(AI316-AJ$24)*cash*(_xlfn.NORM.INV(RAND(),cash_ave,cash_std))+(AI316-AJ$24)))</f>
        <v/>
      </c>
      <c r="AK316" s="156">
        <f>IF((AJ316&lt;=0),0,((AJ316-AK$24)*Stock*(_xlfn.NORM.INV(RAND(),stock_ave,stock_std))+(AJ316-AK$24)*Bonds*(_xlfn.NORM.INV(RAND(),bond_ave,bond_std))+(AJ316-AK$24)*cash*(_xlfn.NORM.INV(RAND(),cash_ave,cash_std))+(AJ316-AK$24)))</f>
        <v/>
      </c>
      <c r="AL316" s="156">
        <f>IF((AK316&lt;=0),0,((AK316-AL$24)*Stock*(_xlfn.NORM.INV(RAND(),stock_ave,stock_std))+(AK316-AL$24)*Bonds*(_xlfn.NORM.INV(RAND(),bond_ave,bond_std))+(AK316-AL$24)*cash*(_xlfn.NORM.INV(RAND(),cash_ave,cash_std))+(AK316-AL$24)))</f>
        <v/>
      </c>
      <c r="AM316" s="156">
        <f>IF((AL316&lt;=0),0,((AL316-AM$24)*Stock*(_xlfn.NORM.INV(RAND(),stock_ave,stock_std))+(AL316-AM$24)*Bonds*(_xlfn.NORM.INV(RAND(),bond_ave,bond_std))+(AL316-AM$24)*cash*(_xlfn.NORM.INV(RAND(),cash_ave,cash_std))+(AL316-AM$24)))</f>
        <v/>
      </c>
      <c r="AN316" s="156">
        <f>IF((AM316&lt;=0),0,((AM316-AN$24)*Stock*(_xlfn.NORM.INV(RAND(),stock_ave,stock_std))+(AM316-AN$24)*Bonds*(_xlfn.NORM.INV(RAND(),bond_ave,bond_std))+(AM316-AN$24)*cash*(_xlfn.NORM.INV(RAND(),cash_ave,cash_std))+(AM316-AN$24)))</f>
        <v/>
      </c>
      <c r="AO316" s="156">
        <f>IF((AN316&lt;=0),0,((AN316-AO$24)*Stock*(_xlfn.NORM.INV(RAND(),stock_ave,stock_std))+(AN316-AO$24)*Bonds*(_xlfn.NORM.INV(RAND(),bond_ave,bond_std))+(AN316-AO$24)*cash*(_xlfn.NORM.INV(RAND(),cash_ave,cash_std))+(AN316-AO$24)))</f>
        <v/>
      </c>
      <c r="AP316" s="156">
        <f>IF((AO316&lt;=0),0,((AO316-AP$24)*Stock*(_xlfn.NORM.INV(RAND(),stock_ave,stock_std))+(AO316-AP$24)*Bonds*(_xlfn.NORM.INV(RAND(),bond_ave,bond_std))+(AO316-AP$24)*cash*(_xlfn.NORM.INV(RAND(),cash_ave,cash_std))+(AO316-AP$24)))</f>
        <v/>
      </c>
      <c r="AQ316" s="156">
        <f>IF((AP316&lt;=0),0,((AP316-AQ$24)*Stock*(_xlfn.NORM.INV(RAND(),stock_ave,stock_std))+(AP316-AQ$24)*Bonds*(_xlfn.NORM.INV(RAND(),bond_ave,bond_std))+(AP316-AQ$24)*cash*(_xlfn.NORM.INV(RAND(),cash_ave,cash_std))+(AP316-AQ$24)))</f>
        <v/>
      </c>
      <c r="AR316" s="156">
        <f>IF((AQ316&lt;=0),0,((AQ316-AR$24)*Stock*(_xlfn.NORM.INV(RAND(),stock_ave,stock_std))+(AQ316-AR$24)*Bonds*(_xlfn.NORM.INV(RAND(),bond_ave,bond_std))+(AQ316-AR$24)*cash*(_xlfn.NORM.INV(RAND(),cash_ave,cash_std))+(AQ316-AR$24)))</f>
        <v/>
      </c>
      <c r="AS316" s="156">
        <f>IF((AR316&lt;=0),0,((AR316-AS$24)*Stock*(_xlfn.NORM.INV(RAND(),stock_ave,stock_std))+(AR316-AS$24)*Bonds*(_xlfn.NORM.INV(RAND(),bond_ave,bond_std))+(AR316-AS$24)*cash*(_xlfn.NORM.INV(RAND(),cash_ave,cash_std))+(AR316-AS$24)))</f>
        <v/>
      </c>
      <c r="AT316" s="156">
        <f>IF((AS316&lt;=0),0,((AS316-AT$24)*Stock*(_xlfn.NORM.INV(RAND(),stock_ave,stock_std))+(AS316-AT$24)*Bonds*(_xlfn.NORM.INV(RAND(),bond_ave,bond_std))+(AS316-AT$24)*cash*(_xlfn.NORM.INV(RAND(),cash_ave,cash_std))+(AS316-AT$24)))</f>
        <v/>
      </c>
      <c r="AU316" s="156">
        <f>IF((AT316&lt;=0),0,((AT316-AU$24)*Stock*(_xlfn.NORM.INV(RAND(),stock_ave,stock_std))+(AT316-AU$24)*Bonds*(_xlfn.NORM.INV(RAND(),bond_ave,bond_std))+(AT316-AU$24)*cash*(_xlfn.NORM.INV(RAND(),cash_ave,cash_std))+(AT316-AU$24)))</f>
        <v/>
      </c>
      <c r="AV316" s="156">
        <f>IF((AU316&lt;=0),0,((AU316-AV$24)*Stock*(_xlfn.NORM.INV(RAND(),stock_ave,stock_std))+(AU316-AV$24)*Bonds*(_xlfn.NORM.INV(RAND(),bond_ave,bond_std))+(AU316-AV$24)*cash*(_xlfn.NORM.INV(RAND(),cash_ave,cash_std))+(AU316-AV$24)))</f>
        <v/>
      </c>
      <c r="AW316" s="156">
        <f>IF((AV316&lt;=0),0,((AV316-AW$24)*Stock*(_xlfn.NORM.INV(RAND(),stock_ave,stock_std))+(AV316-AW$24)*Bonds*(_xlfn.NORM.INV(RAND(),bond_ave,bond_std))+(AV316-AW$24)*cash*(_xlfn.NORM.INV(RAND(),cash_ave,cash_std))+(AV316-AW$24)))</f>
        <v/>
      </c>
      <c r="AX316" s="159" t="n"/>
      <c r="AY316" s="159" t="n"/>
      <c r="AZ316" s="159" t="n"/>
      <c r="BA316" s="159" t="n"/>
      <c r="BB316" s="159" t="n"/>
    </row>
    <row r="317">
      <c r="C317" s="147" t="n"/>
      <c r="D317" s="61">
        <f>+D316-IF(D$18&gt;74,(D316/D$25)*$C$10)</f>
        <v/>
      </c>
      <c r="E317" s="61">
        <f>+E316-IF(E$18&gt;74,(E316/E$25)*$C$10)</f>
        <v/>
      </c>
      <c r="F317" s="61">
        <f>+F316-IF(F$18&gt;74,(F316/F$25)*$C$10)</f>
        <v/>
      </c>
      <c r="G317" s="61">
        <f>+G316-IF(G$18&gt;74,(G316/G$25)*$C$10)</f>
        <v/>
      </c>
      <c r="H317" s="61">
        <f>+H316-IF(H$18&gt;74,(H316/H$25)*$C$10)</f>
        <v/>
      </c>
      <c r="I317" s="61">
        <f>+I316-IF(I$18&gt;74,(I316/I$25)*$C$10)</f>
        <v/>
      </c>
      <c r="J317" s="61">
        <f>+J316-IF(J$18&gt;74,(J316/J$25)*$C$10)</f>
        <v/>
      </c>
      <c r="K317" s="61">
        <f>+K316-IF(K$18&gt;74,(K316/K$25)*$C$10)</f>
        <v/>
      </c>
      <c r="L317" s="61">
        <f>+L316-IF(L$18&gt;74,(L316/L$25)*$C$10)</f>
        <v/>
      </c>
      <c r="M317" s="61">
        <f>+M316-IF(M$18&gt;74,(M316/M$25)*$C$10)</f>
        <v/>
      </c>
      <c r="N317" s="61">
        <f>+N316-IF(N$18&gt;74,(N316/N$25)*$C$10)</f>
        <v/>
      </c>
      <c r="O317" s="61">
        <f>+O316-IF(O$18&gt;74,(O316/O$25)*$C$10)</f>
        <v/>
      </c>
      <c r="P317" s="61">
        <f>+P316-IF(P$18&gt;74,(P316/P$25)*$C$10)</f>
        <v/>
      </c>
      <c r="Q317" s="61">
        <f>+Q316-IF(Q$18&gt;74,(Q316/Q$25)*$C$10)</f>
        <v/>
      </c>
      <c r="R317" s="61">
        <f>+R316-IF(R$18&gt;74,(R316/R$25)*$C$10)</f>
        <v/>
      </c>
      <c r="S317" s="61">
        <f>+S316-IF(S$18&gt;74,(S316/S$25)*$C$10)</f>
        <v/>
      </c>
      <c r="T317" s="61">
        <f>+T316-IF(T$18&gt;74,(T316/T$25)*$C$10)</f>
        <v/>
      </c>
      <c r="U317" s="61">
        <f>+U316-IF(U$18&gt;74,(U316/U$25)*$C$10)</f>
        <v/>
      </c>
      <c r="V317" s="61">
        <f>+V316-IF(V$18&gt;74,(V316/V$25)*$C$10)</f>
        <v/>
      </c>
      <c r="W317" s="61">
        <f>+W316-IF(W$18&gt;74,(W316/W$25)*$C$10)</f>
        <v/>
      </c>
      <c r="X317" s="61">
        <f>+X316-IF(X$18&gt;74,(X316/X$25)*$C$10)</f>
        <v/>
      </c>
      <c r="Y317" s="61">
        <f>+Y316-IF(Y$18&gt;74,(Y316/Y$25)*$C$10)</f>
        <v/>
      </c>
      <c r="Z317" s="61">
        <f>+Z316-IF(Z$18&gt;74,(Z316/Z$25)*$C$10)</f>
        <v/>
      </c>
      <c r="AA317" s="61">
        <f>+AA316-IF(AA$18&gt;74,(AA316/AA$25)*$C$10)</f>
        <v/>
      </c>
      <c r="AB317" s="61">
        <f>+AB316-IF(AB$18&gt;74,(AB316/AB$25)*$C$10)</f>
        <v/>
      </c>
      <c r="AC317" s="61">
        <f>+AC316-IF(AC$18&gt;74,(AC316/AC$25)*$C$10)</f>
        <v/>
      </c>
      <c r="AD317" s="61">
        <f>+AD316-IF(AD$18&gt;74,(AD316/AD$25)*$C$10)</f>
        <v/>
      </c>
      <c r="AE317" s="61">
        <f>+AE316-IF(AE$18&gt;74,(AE316/AE$25)*$C$10)</f>
        <v/>
      </c>
      <c r="AF317" s="61">
        <f>+AF316-IF(AF$18&gt;74,(AF316/AF$25)*$C$10)</f>
        <v/>
      </c>
      <c r="AG317" s="61">
        <f>+AG316-IF(AG$18&gt;74,(AG316/AG$25)*$C$10)</f>
        <v/>
      </c>
      <c r="AH317" s="61">
        <f>+AH316-IF(AH$18&gt;74,(AH316/AH$25)*$C$10)</f>
        <v/>
      </c>
      <c r="AI317" s="61">
        <f>+AI316-IF(AI$18&gt;74,(AI316/AI$25)*$C$10)</f>
        <v/>
      </c>
      <c r="AJ317" s="61">
        <f>+AJ316-IF(AJ$18&gt;74,(AJ316/AJ$25)*$C$10)</f>
        <v/>
      </c>
      <c r="AK317" s="61">
        <f>+AK316-IF(AK$18&gt;74,(AK316/AK$25)*$C$10)</f>
        <v/>
      </c>
      <c r="AL317" s="61">
        <f>+AL316-IF(AL$18&gt;74,(AL316/AL$25)*$C$10)</f>
        <v/>
      </c>
      <c r="AM317" s="61">
        <f>+AM316-IF(AM$18&gt;74,(AM316/AM$25)*$C$10)</f>
        <v/>
      </c>
      <c r="AN317" s="61">
        <f>+AN316-IF(AN$18&gt;74,(AN316/AN$25)*$C$10)</f>
        <v/>
      </c>
      <c r="AO317" s="61">
        <f>+AO316-IF(AO$18&gt;74,(AO316/AO$25)*$C$10)</f>
        <v/>
      </c>
      <c r="AP317" s="61">
        <f>+AP316-IF(AP$18&gt;74,(AP316/AP$25)*$C$10)</f>
        <v/>
      </c>
      <c r="AQ317" s="61">
        <f>+AQ316-IF(AQ$18&gt;74,(AQ316/AQ$25)*$C$10)</f>
        <v/>
      </c>
      <c r="AR317" s="61">
        <f>+AR316-IF(AR$18&gt;74,(AR316/AR$25)*$C$10)</f>
        <v/>
      </c>
      <c r="AS317" s="61">
        <f>+AS316-IF(AS$18&gt;74,(AS316/AS$25)*$C$10)</f>
        <v/>
      </c>
      <c r="AT317" s="61">
        <f>+AT316-IF(AT$18&gt;74,(AT316/AT$25)*$C$10)</f>
        <v/>
      </c>
      <c r="AU317" s="61">
        <f>+AU316-IF(AU$18&gt;74,(AU316/AU$25)*$C$10)</f>
        <v/>
      </c>
      <c r="AV317" s="61">
        <f>+AV316-IF(AV$18&gt;74,(AV316/AV$25)*$C$10)</f>
        <v/>
      </c>
      <c r="AW317" s="61">
        <f>+AW316-IF(AW$18&gt;74,(AW316/AW$25)*$C$10)</f>
        <v/>
      </c>
      <c r="AX317" s="35">
        <f>IF(AW317&gt;0,1,0)</f>
        <v/>
      </c>
      <c r="AY317" s="35">
        <f>IF(AL317&gt;0,1,0)</f>
        <v/>
      </c>
      <c r="AZ317" s="35">
        <f>IF(AG317&gt;0,1,0)</f>
        <v/>
      </c>
      <c r="BA317" s="35">
        <f>IF(AB317&gt;0,1,0)</f>
        <v/>
      </c>
      <c r="BB317" s="35">
        <f>IF(W317&gt;0,1,0)</f>
        <v/>
      </c>
    </row>
    <row r="318">
      <c r="B318" s="154" t="inlineStr">
        <is>
          <t>trial 146</t>
        </is>
      </c>
      <c r="C318" s="155">
        <f>+start-$C$24</f>
        <v/>
      </c>
      <c r="D318" s="156">
        <f>IF((C318&lt;=0),0,((C318-D$24)*Stock*(_xlfn.NORM.INV(RAND(),stock_ave,stock_std))+(C318-D$24)*Bonds*(_xlfn.NORM.INV(RAND(),bond_ave,bond_std))+(C318-D$24)*cash*(_xlfn.NORM.INV(RAND(),cash_ave,cash_std))+(C318-D$24)))</f>
        <v/>
      </c>
      <c r="E318" s="156">
        <f>IF((D318&lt;=0),0,((D318-E$24)*Stock*(_xlfn.NORM.INV(RAND(),stock_ave,stock_std))+(D318-E$24)*Bonds*(_xlfn.NORM.INV(RAND(),bond_ave,bond_std))+(D318-E$24)*cash*(_xlfn.NORM.INV(RAND(),cash_ave,cash_std))+(D318-E$24)))</f>
        <v/>
      </c>
      <c r="F318" s="156">
        <f>IF((E318&lt;=0),0,((E318-F$24)*Stock*(_xlfn.NORM.INV(RAND(),stock_ave,stock_std))+(E318-F$24)*Bonds*(_xlfn.NORM.INV(RAND(),bond_ave,bond_std))+(E318-F$24)*cash*(_xlfn.NORM.INV(RAND(),cash_ave,cash_std))+(E318-F$24)))</f>
        <v/>
      </c>
      <c r="G318" s="156">
        <f>IF((F318&lt;=0),0,((F318-G$24)*Stock*(_xlfn.NORM.INV(RAND(),stock_ave,stock_std))+(F318-G$24)*Bonds*(_xlfn.NORM.INV(RAND(),bond_ave,bond_std))+(F318-G$24)*cash*(_xlfn.NORM.INV(RAND(),cash_ave,cash_std))+(F318-G$24)))</f>
        <v/>
      </c>
      <c r="H318" s="156">
        <f>IF((G318&lt;=0),0,((G318-H$24)*Stock*(_xlfn.NORM.INV(RAND(),stock_ave,stock_std))+(G318-H$24)*Bonds*(_xlfn.NORM.INV(RAND(),bond_ave,bond_std))+(G318-H$24)*cash*(_xlfn.NORM.INV(RAND(),cash_ave,cash_std))+(G318-H$24)))</f>
        <v/>
      </c>
      <c r="I318" s="156">
        <f>IF((H318&lt;=0),0,((H318-I$24)*Stock*(_xlfn.NORM.INV(RAND(),stock_ave,stock_std))+(H318-I$24)*Bonds*(_xlfn.NORM.INV(RAND(),bond_ave,bond_std))+(H318-I$24)*cash*(_xlfn.NORM.INV(RAND(),cash_ave,cash_std))+(H318-I$24)))</f>
        <v/>
      </c>
      <c r="J318" s="156">
        <f>IF((I318&lt;=0),0,((I318-J$24)*Stock*(_xlfn.NORM.INV(RAND(),stock_ave,stock_std))+(I318-J$24)*Bonds*(_xlfn.NORM.INV(RAND(),bond_ave,bond_std))+(I318-J$24)*cash*(_xlfn.NORM.INV(RAND(),cash_ave,cash_std))+(I318-J$24)))</f>
        <v/>
      </c>
      <c r="K318" s="156">
        <f>IF((J318&lt;=0),0,((J318-K$24)*Stock*(_xlfn.NORM.INV(RAND(),stock_ave,stock_std))+(J318-K$24)*Bonds*(_xlfn.NORM.INV(RAND(),bond_ave,bond_std))+(J318-K$24)*cash*(_xlfn.NORM.INV(RAND(),cash_ave,cash_std))+(J318-K$24)))</f>
        <v/>
      </c>
      <c r="L318" s="156">
        <f>IF((K318&lt;=0),0,((K318-L$24)*Stock*(_xlfn.NORM.INV(RAND(),stock_ave,stock_std))+(K318-L$24)*Bonds*(_xlfn.NORM.INV(RAND(),bond_ave,bond_std))+(K318-L$24)*cash*(_xlfn.NORM.INV(RAND(),cash_ave,cash_std))+(K318-L$24)))</f>
        <v/>
      </c>
      <c r="M318" s="156">
        <f>IF((L318&lt;=0),0,((L318-M$24)*Stock*(_xlfn.NORM.INV(RAND(),stock_ave,stock_std))+(L318-M$24)*Bonds*(_xlfn.NORM.INV(RAND(),bond_ave,bond_std))+(L318-M$24)*cash*(_xlfn.NORM.INV(RAND(),cash_ave,cash_std))+(L318-M$24)))</f>
        <v/>
      </c>
      <c r="N318" s="156">
        <f>IF((M318&lt;=0),0,((M318-N$24)*Stock*(_xlfn.NORM.INV(RAND(),stock_ave,stock_std))+(M318-N$24)*Bonds*(_xlfn.NORM.INV(RAND(),bond_ave,bond_std))+(M318-N$24)*cash*(_xlfn.NORM.INV(RAND(),cash_ave,cash_std))+(M318-N$24)))</f>
        <v/>
      </c>
      <c r="O318" s="156">
        <f>IF((N318&lt;=0),0,((N318-O$24)*Stock*(_xlfn.NORM.INV(RAND(),stock_ave,stock_std))+(N318-O$24)*Bonds*(_xlfn.NORM.INV(RAND(),bond_ave,bond_std))+(N318-O$24)*cash*(_xlfn.NORM.INV(RAND(),cash_ave,cash_std))+(N318-O$24)))</f>
        <v/>
      </c>
      <c r="P318" s="156">
        <f>IF((O318&lt;=0),0,((O318-P$24)*Stock*(_xlfn.NORM.INV(RAND(),stock_ave,stock_std))+(O318-P$24)*Bonds*(_xlfn.NORM.INV(RAND(),bond_ave,bond_std))+(O318-P$24)*cash*(_xlfn.NORM.INV(RAND(),cash_ave,cash_std))+(O318-P$24)))</f>
        <v/>
      </c>
      <c r="Q318" s="156">
        <f>IF((P318&lt;=0),0,((P318-Q$24)*Stock*(_xlfn.NORM.INV(RAND(),stock_ave,stock_std))+(P318-Q$24)*Bonds*(_xlfn.NORM.INV(RAND(),bond_ave,bond_std))+(P318-Q$24)*cash*(_xlfn.NORM.INV(RAND(),cash_ave,cash_std))+(P318-Q$24)))</f>
        <v/>
      </c>
      <c r="R318" s="156">
        <f>IF((Q318&lt;=0),0,((Q318-R$24)*Stock*(_xlfn.NORM.INV(RAND(),stock_ave,stock_std))+(Q318-R$24)*Bonds*(_xlfn.NORM.INV(RAND(),bond_ave,bond_std))+(Q318-R$24)*cash*(_xlfn.NORM.INV(RAND(),cash_ave,cash_std))+(Q318-R$24)))</f>
        <v/>
      </c>
      <c r="S318" s="156">
        <f>IF((R318&lt;=0),0,((R318-S$24)*Stock*(_xlfn.NORM.INV(RAND(),stock_ave,stock_std))+(R318-S$24)*Bonds*(_xlfn.NORM.INV(RAND(),bond_ave,bond_std))+(R318-S$24)*cash*(_xlfn.NORM.INV(RAND(),cash_ave,cash_std))+(R318-S$24)))</f>
        <v/>
      </c>
      <c r="T318" s="156">
        <f>IF((S318&lt;=0),0,((S318-T$24)*Stock*(_xlfn.NORM.INV(RAND(),stock_ave,stock_std))+(S318-T$24)*Bonds*(_xlfn.NORM.INV(RAND(),bond_ave,bond_std))+(S318-T$24)*cash*(_xlfn.NORM.INV(RAND(),cash_ave,cash_std))+(S318-T$24)))</f>
        <v/>
      </c>
      <c r="U318" s="156">
        <f>IF((T318&lt;=0),0,((T318-U$24)*Stock*(_xlfn.NORM.INV(RAND(),stock_ave,stock_std))+(T318-U$24)*Bonds*(_xlfn.NORM.INV(RAND(),bond_ave,bond_std))+(T318-U$24)*cash*(_xlfn.NORM.INV(RAND(),cash_ave,cash_std))+(T318-U$24)))</f>
        <v/>
      </c>
      <c r="V318" s="156">
        <f>IF((U318&lt;=0),0,((U318-V$24)*Stock*(_xlfn.NORM.INV(RAND(),stock_ave,stock_std))+(U318-V$24)*Bonds*(_xlfn.NORM.INV(RAND(),bond_ave,bond_std))+(U318-V$24)*cash*(_xlfn.NORM.INV(RAND(),cash_ave,cash_std))+(U318-V$24)))</f>
        <v/>
      </c>
      <c r="W318" s="156">
        <f>IF((V318&lt;=0),0,((V318-W$24)*Stock*(_xlfn.NORM.INV(RAND(),stock_ave,stock_std))+(V318-W$24)*Bonds*(_xlfn.NORM.INV(RAND(),bond_ave,bond_std))+(V318-W$24)*cash*(_xlfn.NORM.INV(RAND(),cash_ave,cash_std))+(V318-W$24)))</f>
        <v/>
      </c>
      <c r="X318" s="156">
        <f>IF((W318&lt;=0),0,((W318-X$24)*Stock*(_xlfn.NORM.INV(RAND(),stock_ave,stock_std))+(W318-X$24)*Bonds*(_xlfn.NORM.INV(RAND(),bond_ave,bond_std))+(W318-X$24)*cash*(_xlfn.NORM.INV(RAND(),cash_ave,cash_std))+(W318-X$24)))</f>
        <v/>
      </c>
      <c r="Y318" s="156">
        <f>IF((X318&lt;=0),0,((X318-Y$24)*Stock*(_xlfn.NORM.INV(RAND(),stock_ave,stock_std))+(X318-Y$24)*Bonds*(_xlfn.NORM.INV(RAND(),bond_ave,bond_std))+(X318-Y$24)*cash*(_xlfn.NORM.INV(RAND(),cash_ave,cash_std))+(X318-Y$24)))</f>
        <v/>
      </c>
      <c r="Z318" s="156">
        <f>IF((Y318&lt;=0),0,((Y318-Z$24)*Stock*(_xlfn.NORM.INV(RAND(),stock_ave,stock_std))+(Y318-Z$24)*Bonds*(_xlfn.NORM.INV(RAND(),bond_ave,bond_std))+(Y318-Z$24)*cash*(_xlfn.NORM.INV(RAND(),cash_ave,cash_std))+(Y318-Z$24)))</f>
        <v/>
      </c>
      <c r="AA318" s="156">
        <f>IF((Z318&lt;=0),0,((Z318-AA$24)*Stock*(_xlfn.NORM.INV(RAND(),stock_ave,stock_std))+(Z318-AA$24)*Bonds*(_xlfn.NORM.INV(RAND(),bond_ave,bond_std))+(Z318-AA$24)*cash*(_xlfn.NORM.INV(RAND(),cash_ave,cash_std))+(Z318-AA$24)))</f>
        <v/>
      </c>
      <c r="AB318" s="156">
        <f>IF((AA318&lt;=0),0,((AA318-AB$24)*Stock*(_xlfn.NORM.INV(RAND(),stock_ave,stock_std))+(AA318-AB$24)*Bonds*(_xlfn.NORM.INV(RAND(),bond_ave,bond_std))+(AA318-AB$24)*cash*(_xlfn.NORM.INV(RAND(),cash_ave,cash_std))+(AA318-AB$24)))</f>
        <v/>
      </c>
      <c r="AC318" s="156">
        <f>IF((AB318&lt;=0),0,((AB318-AC$24)*Stock*(_xlfn.NORM.INV(RAND(),stock_ave,stock_std))+(AB318-AC$24)*Bonds*(_xlfn.NORM.INV(RAND(),bond_ave,bond_std))+(AB318-AC$24)*cash*(_xlfn.NORM.INV(RAND(),cash_ave,cash_std))+(AB318-AC$24)))</f>
        <v/>
      </c>
      <c r="AD318" s="156">
        <f>IF((AC318&lt;=0),0,((AC318-AD$24)*Stock*(_xlfn.NORM.INV(RAND(),stock_ave,stock_std))+(AC318-AD$24)*Bonds*(_xlfn.NORM.INV(RAND(),bond_ave,bond_std))+(AC318-AD$24)*cash*(_xlfn.NORM.INV(RAND(),cash_ave,cash_std))+(AC318-AD$24)))</f>
        <v/>
      </c>
      <c r="AE318" s="156">
        <f>IF((AD318&lt;=0),0,((AD318-AE$24)*Stock*(_xlfn.NORM.INV(RAND(),stock_ave,stock_std))+(AD318-AE$24)*Bonds*(_xlfn.NORM.INV(RAND(),bond_ave,bond_std))+(AD318-AE$24)*cash*(_xlfn.NORM.INV(RAND(),cash_ave,cash_std))+(AD318-AE$24)))</f>
        <v/>
      </c>
      <c r="AF318" s="156">
        <f>IF((AE318&lt;=0),0,((AE318-AF$24)*Stock*(_xlfn.NORM.INV(RAND(),stock_ave,stock_std))+(AE318-AF$24)*Bonds*(_xlfn.NORM.INV(RAND(),bond_ave,bond_std))+(AE318-AF$24)*cash*(_xlfn.NORM.INV(RAND(),cash_ave,cash_std))+(AE318-AF$24)))</f>
        <v/>
      </c>
      <c r="AG318" s="156">
        <f>IF((AF318&lt;=0),0,((AF318-AG$24)*Stock*(_xlfn.NORM.INV(RAND(),stock_ave,stock_std))+(AF318-AG$24)*Bonds*(_xlfn.NORM.INV(RAND(),bond_ave,bond_std))+(AF318-AG$24)*cash*(_xlfn.NORM.INV(RAND(),cash_ave,cash_std))+(AF318-AG$24)))</f>
        <v/>
      </c>
      <c r="AH318" s="156">
        <f>IF((AG318&lt;=0),0,((AG318-AH$24)*Stock*(_xlfn.NORM.INV(RAND(),stock_ave,stock_std))+(AG318-AH$24)*Bonds*(_xlfn.NORM.INV(RAND(),bond_ave,bond_std))+(AG318-AH$24)*cash*(_xlfn.NORM.INV(RAND(),cash_ave,cash_std))+(AG318-AH$24)))</f>
        <v/>
      </c>
      <c r="AI318" s="156">
        <f>IF((AH318&lt;=0),0,((AH318-AI$24)*Stock*(_xlfn.NORM.INV(RAND(),stock_ave,stock_std))+(AH318-AI$24)*Bonds*(_xlfn.NORM.INV(RAND(),bond_ave,bond_std))+(AH318-AI$24)*cash*(_xlfn.NORM.INV(RAND(),cash_ave,cash_std))+(AH318-AI$24)))</f>
        <v/>
      </c>
      <c r="AJ318" s="156">
        <f>IF((AI318&lt;=0),0,((AI318-AJ$24)*Stock*(_xlfn.NORM.INV(RAND(),stock_ave,stock_std))+(AI318-AJ$24)*Bonds*(_xlfn.NORM.INV(RAND(),bond_ave,bond_std))+(AI318-AJ$24)*cash*(_xlfn.NORM.INV(RAND(),cash_ave,cash_std))+(AI318-AJ$24)))</f>
        <v/>
      </c>
      <c r="AK318" s="156">
        <f>IF((AJ318&lt;=0),0,((AJ318-AK$24)*Stock*(_xlfn.NORM.INV(RAND(),stock_ave,stock_std))+(AJ318-AK$24)*Bonds*(_xlfn.NORM.INV(RAND(),bond_ave,bond_std))+(AJ318-AK$24)*cash*(_xlfn.NORM.INV(RAND(),cash_ave,cash_std))+(AJ318-AK$24)))</f>
        <v/>
      </c>
      <c r="AL318" s="156">
        <f>IF((AK318&lt;=0),0,((AK318-AL$24)*Stock*(_xlfn.NORM.INV(RAND(),stock_ave,stock_std))+(AK318-AL$24)*Bonds*(_xlfn.NORM.INV(RAND(),bond_ave,bond_std))+(AK318-AL$24)*cash*(_xlfn.NORM.INV(RAND(),cash_ave,cash_std))+(AK318-AL$24)))</f>
        <v/>
      </c>
      <c r="AM318" s="156">
        <f>IF((AL318&lt;=0),0,((AL318-AM$24)*Stock*(_xlfn.NORM.INV(RAND(),stock_ave,stock_std))+(AL318-AM$24)*Bonds*(_xlfn.NORM.INV(RAND(),bond_ave,bond_std))+(AL318-AM$24)*cash*(_xlfn.NORM.INV(RAND(),cash_ave,cash_std))+(AL318-AM$24)))</f>
        <v/>
      </c>
      <c r="AN318" s="156">
        <f>IF((AM318&lt;=0),0,((AM318-AN$24)*Stock*(_xlfn.NORM.INV(RAND(),stock_ave,stock_std))+(AM318-AN$24)*Bonds*(_xlfn.NORM.INV(RAND(),bond_ave,bond_std))+(AM318-AN$24)*cash*(_xlfn.NORM.INV(RAND(),cash_ave,cash_std))+(AM318-AN$24)))</f>
        <v/>
      </c>
      <c r="AO318" s="156">
        <f>IF((AN318&lt;=0),0,((AN318-AO$24)*Stock*(_xlfn.NORM.INV(RAND(),stock_ave,stock_std))+(AN318-AO$24)*Bonds*(_xlfn.NORM.INV(RAND(),bond_ave,bond_std))+(AN318-AO$24)*cash*(_xlfn.NORM.INV(RAND(),cash_ave,cash_std))+(AN318-AO$24)))</f>
        <v/>
      </c>
      <c r="AP318" s="156">
        <f>IF((AO318&lt;=0),0,((AO318-AP$24)*Stock*(_xlfn.NORM.INV(RAND(),stock_ave,stock_std))+(AO318-AP$24)*Bonds*(_xlfn.NORM.INV(RAND(),bond_ave,bond_std))+(AO318-AP$24)*cash*(_xlfn.NORM.INV(RAND(),cash_ave,cash_std))+(AO318-AP$24)))</f>
        <v/>
      </c>
      <c r="AQ318" s="156">
        <f>IF((AP318&lt;=0),0,((AP318-AQ$24)*Stock*(_xlfn.NORM.INV(RAND(),stock_ave,stock_std))+(AP318-AQ$24)*Bonds*(_xlfn.NORM.INV(RAND(),bond_ave,bond_std))+(AP318-AQ$24)*cash*(_xlfn.NORM.INV(RAND(),cash_ave,cash_std))+(AP318-AQ$24)))</f>
        <v/>
      </c>
      <c r="AR318" s="156">
        <f>IF((AQ318&lt;=0),0,((AQ318-AR$24)*Stock*(_xlfn.NORM.INV(RAND(),stock_ave,stock_std))+(AQ318-AR$24)*Bonds*(_xlfn.NORM.INV(RAND(),bond_ave,bond_std))+(AQ318-AR$24)*cash*(_xlfn.NORM.INV(RAND(),cash_ave,cash_std))+(AQ318-AR$24)))</f>
        <v/>
      </c>
      <c r="AS318" s="156">
        <f>IF((AR318&lt;=0),0,((AR318-AS$24)*Stock*(_xlfn.NORM.INV(RAND(),stock_ave,stock_std))+(AR318-AS$24)*Bonds*(_xlfn.NORM.INV(RAND(),bond_ave,bond_std))+(AR318-AS$24)*cash*(_xlfn.NORM.INV(RAND(),cash_ave,cash_std))+(AR318-AS$24)))</f>
        <v/>
      </c>
      <c r="AT318" s="156">
        <f>IF((AS318&lt;=0),0,((AS318-AT$24)*Stock*(_xlfn.NORM.INV(RAND(),stock_ave,stock_std))+(AS318-AT$24)*Bonds*(_xlfn.NORM.INV(RAND(),bond_ave,bond_std))+(AS318-AT$24)*cash*(_xlfn.NORM.INV(RAND(),cash_ave,cash_std))+(AS318-AT$24)))</f>
        <v/>
      </c>
      <c r="AU318" s="156">
        <f>IF((AT318&lt;=0),0,((AT318-AU$24)*Stock*(_xlfn.NORM.INV(RAND(),stock_ave,stock_std))+(AT318-AU$24)*Bonds*(_xlfn.NORM.INV(RAND(),bond_ave,bond_std))+(AT318-AU$24)*cash*(_xlfn.NORM.INV(RAND(),cash_ave,cash_std))+(AT318-AU$24)))</f>
        <v/>
      </c>
      <c r="AV318" s="156">
        <f>IF((AU318&lt;=0),0,((AU318-AV$24)*Stock*(_xlfn.NORM.INV(RAND(),stock_ave,stock_std))+(AU318-AV$24)*Bonds*(_xlfn.NORM.INV(RAND(),bond_ave,bond_std))+(AU318-AV$24)*cash*(_xlfn.NORM.INV(RAND(),cash_ave,cash_std))+(AU318-AV$24)))</f>
        <v/>
      </c>
      <c r="AW318" s="156">
        <f>IF((AV318&lt;=0),0,((AV318-AW$24)*Stock*(_xlfn.NORM.INV(RAND(),stock_ave,stock_std))+(AV318-AW$24)*Bonds*(_xlfn.NORM.INV(RAND(),bond_ave,bond_std))+(AV318-AW$24)*cash*(_xlfn.NORM.INV(RAND(),cash_ave,cash_std))+(AV318-AW$24)))</f>
        <v/>
      </c>
      <c r="AX318" s="159" t="n"/>
      <c r="AY318" s="159" t="n"/>
      <c r="AZ318" s="159" t="n"/>
      <c r="BA318" s="159" t="n"/>
      <c r="BB318" s="159" t="n"/>
    </row>
    <row r="319">
      <c r="C319" s="147" t="n"/>
      <c r="D319" s="61">
        <f>+D318-IF(D$18&gt;74,(D318/D$25)*$C$10)</f>
        <v/>
      </c>
      <c r="E319" s="61">
        <f>+E318-IF(E$18&gt;74,(E318/E$25)*$C$10)</f>
        <v/>
      </c>
      <c r="F319" s="61">
        <f>+F318-IF(F$18&gt;74,(F318/F$25)*$C$10)</f>
        <v/>
      </c>
      <c r="G319" s="61">
        <f>+G318-IF(G$18&gt;74,(G318/G$25)*$C$10)</f>
        <v/>
      </c>
      <c r="H319" s="61">
        <f>+H318-IF(H$18&gt;74,(H318/H$25)*$C$10)</f>
        <v/>
      </c>
      <c r="I319" s="61">
        <f>+I318-IF(I$18&gt;74,(I318/I$25)*$C$10)</f>
        <v/>
      </c>
      <c r="J319" s="61">
        <f>+J318-IF(J$18&gt;74,(J318/J$25)*$C$10)</f>
        <v/>
      </c>
      <c r="K319" s="61">
        <f>+K318-IF(K$18&gt;74,(K318/K$25)*$C$10)</f>
        <v/>
      </c>
      <c r="L319" s="61">
        <f>+L318-IF(L$18&gt;74,(L318/L$25)*$C$10)</f>
        <v/>
      </c>
      <c r="M319" s="61">
        <f>+M318-IF(M$18&gt;74,(M318/M$25)*$C$10)</f>
        <v/>
      </c>
      <c r="N319" s="61">
        <f>+N318-IF(N$18&gt;74,(N318/N$25)*$C$10)</f>
        <v/>
      </c>
      <c r="O319" s="61">
        <f>+O318-IF(O$18&gt;74,(O318/O$25)*$C$10)</f>
        <v/>
      </c>
      <c r="P319" s="61">
        <f>+P318-IF(P$18&gt;74,(P318/P$25)*$C$10)</f>
        <v/>
      </c>
      <c r="Q319" s="61">
        <f>+Q318-IF(Q$18&gt;74,(Q318/Q$25)*$C$10)</f>
        <v/>
      </c>
      <c r="R319" s="61">
        <f>+R318-IF(R$18&gt;74,(R318/R$25)*$C$10)</f>
        <v/>
      </c>
      <c r="S319" s="61">
        <f>+S318-IF(S$18&gt;74,(S318/S$25)*$C$10)</f>
        <v/>
      </c>
      <c r="T319" s="61">
        <f>+T318-IF(T$18&gt;74,(T318/T$25)*$C$10)</f>
        <v/>
      </c>
      <c r="U319" s="61">
        <f>+U318-IF(U$18&gt;74,(U318/U$25)*$C$10)</f>
        <v/>
      </c>
      <c r="V319" s="61">
        <f>+V318-IF(V$18&gt;74,(V318/V$25)*$C$10)</f>
        <v/>
      </c>
      <c r="W319" s="61">
        <f>+W318-IF(W$18&gt;74,(W318/W$25)*$C$10)</f>
        <v/>
      </c>
      <c r="X319" s="61">
        <f>+X318-IF(X$18&gt;74,(X318/X$25)*$C$10)</f>
        <v/>
      </c>
      <c r="Y319" s="61">
        <f>+Y318-IF(Y$18&gt;74,(Y318/Y$25)*$C$10)</f>
        <v/>
      </c>
      <c r="Z319" s="61">
        <f>+Z318-IF(Z$18&gt;74,(Z318/Z$25)*$C$10)</f>
        <v/>
      </c>
      <c r="AA319" s="61">
        <f>+AA318-IF(AA$18&gt;74,(AA318/AA$25)*$C$10)</f>
        <v/>
      </c>
      <c r="AB319" s="61">
        <f>+AB318-IF(AB$18&gt;74,(AB318/AB$25)*$C$10)</f>
        <v/>
      </c>
      <c r="AC319" s="61">
        <f>+AC318-IF(AC$18&gt;74,(AC318/AC$25)*$C$10)</f>
        <v/>
      </c>
      <c r="AD319" s="61">
        <f>+AD318-IF(AD$18&gt;74,(AD318/AD$25)*$C$10)</f>
        <v/>
      </c>
      <c r="AE319" s="61">
        <f>+AE318-IF(AE$18&gt;74,(AE318/AE$25)*$C$10)</f>
        <v/>
      </c>
      <c r="AF319" s="61">
        <f>+AF318-IF(AF$18&gt;74,(AF318/AF$25)*$C$10)</f>
        <v/>
      </c>
      <c r="AG319" s="61">
        <f>+AG318-IF(AG$18&gt;74,(AG318/AG$25)*$C$10)</f>
        <v/>
      </c>
      <c r="AH319" s="61">
        <f>+AH318-IF(AH$18&gt;74,(AH318/AH$25)*$C$10)</f>
        <v/>
      </c>
      <c r="AI319" s="61">
        <f>+AI318-IF(AI$18&gt;74,(AI318/AI$25)*$C$10)</f>
        <v/>
      </c>
      <c r="AJ319" s="61">
        <f>+AJ318-IF(AJ$18&gt;74,(AJ318/AJ$25)*$C$10)</f>
        <v/>
      </c>
      <c r="AK319" s="61">
        <f>+AK318-IF(AK$18&gt;74,(AK318/AK$25)*$C$10)</f>
        <v/>
      </c>
      <c r="AL319" s="61">
        <f>+AL318-IF(AL$18&gt;74,(AL318/AL$25)*$C$10)</f>
        <v/>
      </c>
      <c r="AM319" s="61">
        <f>+AM318-IF(AM$18&gt;74,(AM318/AM$25)*$C$10)</f>
        <v/>
      </c>
      <c r="AN319" s="61">
        <f>+AN318-IF(AN$18&gt;74,(AN318/AN$25)*$C$10)</f>
        <v/>
      </c>
      <c r="AO319" s="61">
        <f>+AO318-IF(AO$18&gt;74,(AO318/AO$25)*$C$10)</f>
        <v/>
      </c>
      <c r="AP319" s="61">
        <f>+AP318-IF(AP$18&gt;74,(AP318/AP$25)*$C$10)</f>
        <v/>
      </c>
      <c r="AQ319" s="61">
        <f>+AQ318-IF(AQ$18&gt;74,(AQ318/AQ$25)*$C$10)</f>
        <v/>
      </c>
      <c r="AR319" s="61">
        <f>+AR318-IF(AR$18&gt;74,(AR318/AR$25)*$C$10)</f>
        <v/>
      </c>
      <c r="AS319" s="61">
        <f>+AS318-IF(AS$18&gt;74,(AS318/AS$25)*$C$10)</f>
        <v/>
      </c>
      <c r="AT319" s="61">
        <f>+AT318-IF(AT$18&gt;74,(AT318/AT$25)*$C$10)</f>
        <v/>
      </c>
      <c r="AU319" s="61">
        <f>+AU318-IF(AU$18&gt;74,(AU318/AU$25)*$C$10)</f>
        <v/>
      </c>
      <c r="AV319" s="61">
        <f>+AV318-IF(AV$18&gt;74,(AV318/AV$25)*$C$10)</f>
        <v/>
      </c>
      <c r="AW319" s="61">
        <f>+AW318-IF(AW$18&gt;74,(AW318/AW$25)*$C$10)</f>
        <v/>
      </c>
      <c r="AX319" s="35">
        <f>IF(AW319&gt;0,1,0)</f>
        <v/>
      </c>
      <c r="AY319" s="35">
        <f>IF(AL319&gt;0,1,0)</f>
        <v/>
      </c>
      <c r="AZ319" s="35">
        <f>IF(AG319&gt;0,1,0)</f>
        <v/>
      </c>
      <c r="BA319" s="35">
        <f>IF(AB319&gt;0,1,0)</f>
        <v/>
      </c>
      <c r="BB319" s="35">
        <f>IF(W319&gt;0,1,0)</f>
        <v/>
      </c>
    </row>
    <row r="320">
      <c r="B320" s="154" t="inlineStr">
        <is>
          <t>trial 147</t>
        </is>
      </c>
      <c r="C320" s="155">
        <f>+start-$C$24</f>
        <v/>
      </c>
      <c r="D320" s="156">
        <f>IF((C320&lt;=0),0,((C320-D$24)*Stock*(_xlfn.NORM.INV(RAND(),stock_ave,stock_std))+(C320-D$24)*Bonds*(_xlfn.NORM.INV(RAND(),bond_ave,bond_std))+(C320-D$24)*cash*(_xlfn.NORM.INV(RAND(),cash_ave,cash_std))+(C320-D$24)))</f>
        <v/>
      </c>
      <c r="E320" s="156">
        <f>IF((D320&lt;=0),0,((D320-E$24)*Stock*(_xlfn.NORM.INV(RAND(),stock_ave,stock_std))+(D320-E$24)*Bonds*(_xlfn.NORM.INV(RAND(),bond_ave,bond_std))+(D320-E$24)*cash*(_xlfn.NORM.INV(RAND(),cash_ave,cash_std))+(D320-E$24)))</f>
        <v/>
      </c>
      <c r="F320" s="156">
        <f>IF((E320&lt;=0),0,((E320-F$24)*Stock*(_xlfn.NORM.INV(RAND(),stock_ave,stock_std))+(E320-F$24)*Bonds*(_xlfn.NORM.INV(RAND(),bond_ave,bond_std))+(E320-F$24)*cash*(_xlfn.NORM.INV(RAND(),cash_ave,cash_std))+(E320-F$24)))</f>
        <v/>
      </c>
      <c r="G320" s="156">
        <f>IF((F320&lt;=0),0,((F320-G$24)*Stock*(_xlfn.NORM.INV(RAND(),stock_ave,stock_std))+(F320-G$24)*Bonds*(_xlfn.NORM.INV(RAND(),bond_ave,bond_std))+(F320-G$24)*cash*(_xlfn.NORM.INV(RAND(),cash_ave,cash_std))+(F320-G$24)))</f>
        <v/>
      </c>
      <c r="H320" s="156">
        <f>IF((G320&lt;=0),0,((G320-H$24)*Stock*(_xlfn.NORM.INV(RAND(),stock_ave,stock_std))+(G320-H$24)*Bonds*(_xlfn.NORM.INV(RAND(),bond_ave,bond_std))+(G320-H$24)*cash*(_xlfn.NORM.INV(RAND(),cash_ave,cash_std))+(G320-H$24)))</f>
        <v/>
      </c>
      <c r="I320" s="156">
        <f>IF((H320&lt;=0),0,((H320-I$24)*Stock*(_xlfn.NORM.INV(RAND(),stock_ave,stock_std))+(H320-I$24)*Bonds*(_xlfn.NORM.INV(RAND(),bond_ave,bond_std))+(H320-I$24)*cash*(_xlfn.NORM.INV(RAND(),cash_ave,cash_std))+(H320-I$24)))</f>
        <v/>
      </c>
      <c r="J320" s="156">
        <f>IF((I320&lt;=0),0,((I320-J$24)*Stock*(_xlfn.NORM.INV(RAND(),stock_ave,stock_std))+(I320-J$24)*Bonds*(_xlfn.NORM.INV(RAND(),bond_ave,bond_std))+(I320-J$24)*cash*(_xlfn.NORM.INV(RAND(),cash_ave,cash_std))+(I320-J$24)))</f>
        <v/>
      </c>
      <c r="K320" s="156">
        <f>IF((J320&lt;=0),0,((J320-K$24)*Stock*(_xlfn.NORM.INV(RAND(),stock_ave,stock_std))+(J320-K$24)*Bonds*(_xlfn.NORM.INV(RAND(),bond_ave,bond_std))+(J320-K$24)*cash*(_xlfn.NORM.INV(RAND(),cash_ave,cash_std))+(J320-K$24)))</f>
        <v/>
      </c>
      <c r="L320" s="156">
        <f>IF((K320&lt;=0),0,((K320-L$24)*Stock*(_xlfn.NORM.INV(RAND(),stock_ave,stock_std))+(K320-L$24)*Bonds*(_xlfn.NORM.INV(RAND(),bond_ave,bond_std))+(K320-L$24)*cash*(_xlfn.NORM.INV(RAND(),cash_ave,cash_std))+(K320-L$24)))</f>
        <v/>
      </c>
      <c r="M320" s="156">
        <f>IF((L320&lt;=0),0,((L320-M$24)*Stock*(_xlfn.NORM.INV(RAND(),stock_ave,stock_std))+(L320-M$24)*Bonds*(_xlfn.NORM.INV(RAND(),bond_ave,bond_std))+(L320-M$24)*cash*(_xlfn.NORM.INV(RAND(),cash_ave,cash_std))+(L320-M$24)))</f>
        <v/>
      </c>
      <c r="N320" s="156">
        <f>IF((M320&lt;=0),0,((M320-N$24)*Stock*(_xlfn.NORM.INV(RAND(),stock_ave,stock_std))+(M320-N$24)*Bonds*(_xlfn.NORM.INV(RAND(),bond_ave,bond_std))+(M320-N$24)*cash*(_xlfn.NORM.INV(RAND(),cash_ave,cash_std))+(M320-N$24)))</f>
        <v/>
      </c>
      <c r="O320" s="156">
        <f>IF((N320&lt;=0),0,((N320-O$24)*Stock*(_xlfn.NORM.INV(RAND(),stock_ave,stock_std))+(N320-O$24)*Bonds*(_xlfn.NORM.INV(RAND(),bond_ave,bond_std))+(N320-O$24)*cash*(_xlfn.NORM.INV(RAND(),cash_ave,cash_std))+(N320-O$24)))</f>
        <v/>
      </c>
      <c r="P320" s="156">
        <f>IF((O320&lt;=0),0,((O320-P$24)*Stock*(_xlfn.NORM.INV(RAND(),stock_ave,stock_std))+(O320-P$24)*Bonds*(_xlfn.NORM.INV(RAND(),bond_ave,bond_std))+(O320-P$24)*cash*(_xlfn.NORM.INV(RAND(),cash_ave,cash_std))+(O320-P$24)))</f>
        <v/>
      </c>
      <c r="Q320" s="156">
        <f>IF((P320&lt;=0),0,((P320-Q$24)*Stock*(_xlfn.NORM.INV(RAND(),stock_ave,stock_std))+(P320-Q$24)*Bonds*(_xlfn.NORM.INV(RAND(),bond_ave,bond_std))+(P320-Q$24)*cash*(_xlfn.NORM.INV(RAND(),cash_ave,cash_std))+(P320-Q$24)))</f>
        <v/>
      </c>
      <c r="R320" s="156">
        <f>IF((Q320&lt;=0),0,((Q320-R$24)*Stock*(_xlfn.NORM.INV(RAND(),stock_ave,stock_std))+(Q320-R$24)*Bonds*(_xlfn.NORM.INV(RAND(),bond_ave,bond_std))+(Q320-R$24)*cash*(_xlfn.NORM.INV(RAND(),cash_ave,cash_std))+(Q320-R$24)))</f>
        <v/>
      </c>
      <c r="S320" s="156">
        <f>IF((R320&lt;=0),0,((R320-S$24)*Stock*(_xlfn.NORM.INV(RAND(),stock_ave,stock_std))+(R320-S$24)*Bonds*(_xlfn.NORM.INV(RAND(),bond_ave,bond_std))+(R320-S$24)*cash*(_xlfn.NORM.INV(RAND(),cash_ave,cash_std))+(R320-S$24)))</f>
        <v/>
      </c>
      <c r="T320" s="156">
        <f>IF((S320&lt;=0),0,((S320-T$24)*Stock*(_xlfn.NORM.INV(RAND(),stock_ave,stock_std))+(S320-T$24)*Bonds*(_xlfn.NORM.INV(RAND(),bond_ave,bond_std))+(S320-T$24)*cash*(_xlfn.NORM.INV(RAND(),cash_ave,cash_std))+(S320-T$24)))</f>
        <v/>
      </c>
      <c r="U320" s="156">
        <f>IF((T320&lt;=0),0,((T320-U$24)*Stock*(_xlfn.NORM.INV(RAND(),stock_ave,stock_std))+(T320-U$24)*Bonds*(_xlfn.NORM.INV(RAND(),bond_ave,bond_std))+(T320-U$24)*cash*(_xlfn.NORM.INV(RAND(),cash_ave,cash_std))+(T320-U$24)))</f>
        <v/>
      </c>
      <c r="V320" s="156">
        <f>IF((U320&lt;=0),0,((U320-V$24)*Stock*(_xlfn.NORM.INV(RAND(),stock_ave,stock_std))+(U320-V$24)*Bonds*(_xlfn.NORM.INV(RAND(),bond_ave,bond_std))+(U320-V$24)*cash*(_xlfn.NORM.INV(RAND(),cash_ave,cash_std))+(U320-V$24)))</f>
        <v/>
      </c>
      <c r="W320" s="156">
        <f>IF((V320&lt;=0),0,((V320-W$24)*Stock*(_xlfn.NORM.INV(RAND(),stock_ave,stock_std))+(V320-W$24)*Bonds*(_xlfn.NORM.INV(RAND(),bond_ave,bond_std))+(V320-W$24)*cash*(_xlfn.NORM.INV(RAND(),cash_ave,cash_std))+(V320-W$24)))</f>
        <v/>
      </c>
      <c r="X320" s="156">
        <f>IF((W320&lt;=0),0,((W320-X$24)*Stock*(_xlfn.NORM.INV(RAND(),stock_ave,stock_std))+(W320-X$24)*Bonds*(_xlfn.NORM.INV(RAND(),bond_ave,bond_std))+(W320-X$24)*cash*(_xlfn.NORM.INV(RAND(),cash_ave,cash_std))+(W320-X$24)))</f>
        <v/>
      </c>
      <c r="Y320" s="156">
        <f>IF((X320&lt;=0),0,((X320-Y$24)*Stock*(_xlfn.NORM.INV(RAND(),stock_ave,stock_std))+(X320-Y$24)*Bonds*(_xlfn.NORM.INV(RAND(),bond_ave,bond_std))+(X320-Y$24)*cash*(_xlfn.NORM.INV(RAND(),cash_ave,cash_std))+(X320-Y$24)))</f>
        <v/>
      </c>
      <c r="Z320" s="156">
        <f>IF((Y320&lt;=0),0,((Y320-Z$24)*Stock*(_xlfn.NORM.INV(RAND(),stock_ave,stock_std))+(Y320-Z$24)*Bonds*(_xlfn.NORM.INV(RAND(),bond_ave,bond_std))+(Y320-Z$24)*cash*(_xlfn.NORM.INV(RAND(),cash_ave,cash_std))+(Y320-Z$24)))</f>
        <v/>
      </c>
      <c r="AA320" s="156">
        <f>IF((Z320&lt;=0),0,((Z320-AA$24)*Stock*(_xlfn.NORM.INV(RAND(),stock_ave,stock_std))+(Z320-AA$24)*Bonds*(_xlfn.NORM.INV(RAND(),bond_ave,bond_std))+(Z320-AA$24)*cash*(_xlfn.NORM.INV(RAND(),cash_ave,cash_std))+(Z320-AA$24)))</f>
        <v/>
      </c>
      <c r="AB320" s="156">
        <f>IF((AA320&lt;=0),0,((AA320-AB$24)*Stock*(_xlfn.NORM.INV(RAND(),stock_ave,stock_std))+(AA320-AB$24)*Bonds*(_xlfn.NORM.INV(RAND(),bond_ave,bond_std))+(AA320-AB$24)*cash*(_xlfn.NORM.INV(RAND(),cash_ave,cash_std))+(AA320-AB$24)))</f>
        <v/>
      </c>
      <c r="AC320" s="156">
        <f>IF((AB320&lt;=0),0,((AB320-AC$24)*Stock*(_xlfn.NORM.INV(RAND(),stock_ave,stock_std))+(AB320-AC$24)*Bonds*(_xlfn.NORM.INV(RAND(),bond_ave,bond_std))+(AB320-AC$24)*cash*(_xlfn.NORM.INV(RAND(),cash_ave,cash_std))+(AB320-AC$24)))</f>
        <v/>
      </c>
      <c r="AD320" s="156">
        <f>IF((AC320&lt;=0),0,((AC320-AD$24)*Stock*(_xlfn.NORM.INV(RAND(),stock_ave,stock_std))+(AC320-AD$24)*Bonds*(_xlfn.NORM.INV(RAND(),bond_ave,bond_std))+(AC320-AD$24)*cash*(_xlfn.NORM.INV(RAND(),cash_ave,cash_std))+(AC320-AD$24)))</f>
        <v/>
      </c>
      <c r="AE320" s="156">
        <f>IF((AD320&lt;=0),0,((AD320-AE$24)*Stock*(_xlfn.NORM.INV(RAND(),stock_ave,stock_std))+(AD320-AE$24)*Bonds*(_xlfn.NORM.INV(RAND(),bond_ave,bond_std))+(AD320-AE$24)*cash*(_xlfn.NORM.INV(RAND(),cash_ave,cash_std))+(AD320-AE$24)))</f>
        <v/>
      </c>
      <c r="AF320" s="156">
        <f>IF((AE320&lt;=0),0,((AE320-AF$24)*Stock*(_xlfn.NORM.INV(RAND(),stock_ave,stock_std))+(AE320-AF$24)*Bonds*(_xlfn.NORM.INV(RAND(),bond_ave,bond_std))+(AE320-AF$24)*cash*(_xlfn.NORM.INV(RAND(),cash_ave,cash_std))+(AE320-AF$24)))</f>
        <v/>
      </c>
      <c r="AG320" s="156">
        <f>IF((AF320&lt;=0),0,((AF320-AG$24)*Stock*(_xlfn.NORM.INV(RAND(),stock_ave,stock_std))+(AF320-AG$24)*Bonds*(_xlfn.NORM.INV(RAND(),bond_ave,bond_std))+(AF320-AG$24)*cash*(_xlfn.NORM.INV(RAND(),cash_ave,cash_std))+(AF320-AG$24)))</f>
        <v/>
      </c>
      <c r="AH320" s="156">
        <f>IF((AG320&lt;=0),0,((AG320-AH$24)*Stock*(_xlfn.NORM.INV(RAND(),stock_ave,stock_std))+(AG320-AH$24)*Bonds*(_xlfn.NORM.INV(RAND(),bond_ave,bond_std))+(AG320-AH$24)*cash*(_xlfn.NORM.INV(RAND(),cash_ave,cash_std))+(AG320-AH$24)))</f>
        <v/>
      </c>
      <c r="AI320" s="156">
        <f>IF((AH320&lt;=0),0,((AH320-AI$24)*Stock*(_xlfn.NORM.INV(RAND(),stock_ave,stock_std))+(AH320-AI$24)*Bonds*(_xlfn.NORM.INV(RAND(),bond_ave,bond_std))+(AH320-AI$24)*cash*(_xlfn.NORM.INV(RAND(),cash_ave,cash_std))+(AH320-AI$24)))</f>
        <v/>
      </c>
      <c r="AJ320" s="156">
        <f>IF((AI320&lt;=0),0,((AI320-AJ$24)*Stock*(_xlfn.NORM.INV(RAND(),stock_ave,stock_std))+(AI320-AJ$24)*Bonds*(_xlfn.NORM.INV(RAND(),bond_ave,bond_std))+(AI320-AJ$24)*cash*(_xlfn.NORM.INV(RAND(),cash_ave,cash_std))+(AI320-AJ$24)))</f>
        <v/>
      </c>
      <c r="AK320" s="156">
        <f>IF((AJ320&lt;=0),0,((AJ320-AK$24)*Stock*(_xlfn.NORM.INV(RAND(),stock_ave,stock_std))+(AJ320-AK$24)*Bonds*(_xlfn.NORM.INV(RAND(),bond_ave,bond_std))+(AJ320-AK$24)*cash*(_xlfn.NORM.INV(RAND(),cash_ave,cash_std))+(AJ320-AK$24)))</f>
        <v/>
      </c>
      <c r="AL320" s="156">
        <f>IF((AK320&lt;=0),0,((AK320-AL$24)*Stock*(_xlfn.NORM.INV(RAND(),stock_ave,stock_std))+(AK320-AL$24)*Bonds*(_xlfn.NORM.INV(RAND(),bond_ave,bond_std))+(AK320-AL$24)*cash*(_xlfn.NORM.INV(RAND(),cash_ave,cash_std))+(AK320-AL$24)))</f>
        <v/>
      </c>
      <c r="AM320" s="156">
        <f>IF((AL320&lt;=0),0,((AL320-AM$24)*Stock*(_xlfn.NORM.INV(RAND(),stock_ave,stock_std))+(AL320-AM$24)*Bonds*(_xlfn.NORM.INV(RAND(),bond_ave,bond_std))+(AL320-AM$24)*cash*(_xlfn.NORM.INV(RAND(),cash_ave,cash_std))+(AL320-AM$24)))</f>
        <v/>
      </c>
      <c r="AN320" s="156">
        <f>IF((AM320&lt;=0),0,((AM320-AN$24)*Stock*(_xlfn.NORM.INV(RAND(),stock_ave,stock_std))+(AM320-AN$24)*Bonds*(_xlfn.NORM.INV(RAND(),bond_ave,bond_std))+(AM320-AN$24)*cash*(_xlfn.NORM.INV(RAND(),cash_ave,cash_std))+(AM320-AN$24)))</f>
        <v/>
      </c>
      <c r="AO320" s="156">
        <f>IF((AN320&lt;=0),0,((AN320-AO$24)*Stock*(_xlfn.NORM.INV(RAND(),stock_ave,stock_std))+(AN320-AO$24)*Bonds*(_xlfn.NORM.INV(RAND(),bond_ave,bond_std))+(AN320-AO$24)*cash*(_xlfn.NORM.INV(RAND(),cash_ave,cash_std))+(AN320-AO$24)))</f>
        <v/>
      </c>
      <c r="AP320" s="156">
        <f>IF((AO320&lt;=0),0,((AO320-AP$24)*Stock*(_xlfn.NORM.INV(RAND(),stock_ave,stock_std))+(AO320-AP$24)*Bonds*(_xlfn.NORM.INV(RAND(),bond_ave,bond_std))+(AO320-AP$24)*cash*(_xlfn.NORM.INV(RAND(),cash_ave,cash_std))+(AO320-AP$24)))</f>
        <v/>
      </c>
      <c r="AQ320" s="156">
        <f>IF((AP320&lt;=0),0,((AP320-AQ$24)*Stock*(_xlfn.NORM.INV(RAND(),stock_ave,stock_std))+(AP320-AQ$24)*Bonds*(_xlfn.NORM.INV(RAND(),bond_ave,bond_std))+(AP320-AQ$24)*cash*(_xlfn.NORM.INV(RAND(),cash_ave,cash_std))+(AP320-AQ$24)))</f>
        <v/>
      </c>
      <c r="AR320" s="156">
        <f>IF((AQ320&lt;=0),0,((AQ320-AR$24)*Stock*(_xlfn.NORM.INV(RAND(),stock_ave,stock_std))+(AQ320-AR$24)*Bonds*(_xlfn.NORM.INV(RAND(),bond_ave,bond_std))+(AQ320-AR$24)*cash*(_xlfn.NORM.INV(RAND(),cash_ave,cash_std))+(AQ320-AR$24)))</f>
        <v/>
      </c>
      <c r="AS320" s="156">
        <f>IF((AR320&lt;=0),0,((AR320-AS$24)*Stock*(_xlfn.NORM.INV(RAND(),stock_ave,stock_std))+(AR320-AS$24)*Bonds*(_xlfn.NORM.INV(RAND(),bond_ave,bond_std))+(AR320-AS$24)*cash*(_xlfn.NORM.INV(RAND(),cash_ave,cash_std))+(AR320-AS$24)))</f>
        <v/>
      </c>
      <c r="AT320" s="156">
        <f>IF((AS320&lt;=0),0,((AS320-AT$24)*Stock*(_xlfn.NORM.INV(RAND(),stock_ave,stock_std))+(AS320-AT$24)*Bonds*(_xlfn.NORM.INV(RAND(),bond_ave,bond_std))+(AS320-AT$24)*cash*(_xlfn.NORM.INV(RAND(),cash_ave,cash_std))+(AS320-AT$24)))</f>
        <v/>
      </c>
      <c r="AU320" s="156">
        <f>IF((AT320&lt;=0),0,((AT320-AU$24)*Stock*(_xlfn.NORM.INV(RAND(),stock_ave,stock_std))+(AT320-AU$24)*Bonds*(_xlfn.NORM.INV(RAND(),bond_ave,bond_std))+(AT320-AU$24)*cash*(_xlfn.NORM.INV(RAND(),cash_ave,cash_std))+(AT320-AU$24)))</f>
        <v/>
      </c>
      <c r="AV320" s="156">
        <f>IF((AU320&lt;=0),0,((AU320-AV$24)*Stock*(_xlfn.NORM.INV(RAND(),stock_ave,stock_std))+(AU320-AV$24)*Bonds*(_xlfn.NORM.INV(RAND(),bond_ave,bond_std))+(AU320-AV$24)*cash*(_xlfn.NORM.INV(RAND(),cash_ave,cash_std))+(AU320-AV$24)))</f>
        <v/>
      </c>
      <c r="AW320" s="156">
        <f>IF((AV320&lt;=0),0,((AV320-AW$24)*Stock*(_xlfn.NORM.INV(RAND(),stock_ave,stock_std))+(AV320-AW$24)*Bonds*(_xlfn.NORM.INV(RAND(),bond_ave,bond_std))+(AV320-AW$24)*cash*(_xlfn.NORM.INV(RAND(),cash_ave,cash_std))+(AV320-AW$24)))</f>
        <v/>
      </c>
      <c r="AX320" s="159" t="n"/>
      <c r="AY320" s="159" t="n"/>
      <c r="AZ320" s="159" t="n"/>
      <c r="BA320" s="159" t="n"/>
      <c r="BB320" s="159" t="n"/>
    </row>
    <row r="321">
      <c r="C321" s="147" t="n"/>
      <c r="D321" s="61">
        <f>+D320-IF(D$18&gt;74,(D320/D$25)*$C$10)</f>
        <v/>
      </c>
      <c r="E321" s="61">
        <f>+E320-IF(E$18&gt;74,(E320/E$25)*$C$10)</f>
        <v/>
      </c>
      <c r="F321" s="61">
        <f>+F320-IF(F$18&gt;74,(F320/F$25)*$C$10)</f>
        <v/>
      </c>
      <c r="G321" s="61">
        <f>+G320-IF(G$18&gt;74,(G320/G$25)*$C$10)</f>
        <v/>
      </c>
      <c r="H321" s="61">
        <f>+H320-IF(H$18&gt;74,(H320/H$25)*$C$10)</f>
        <v/>
      </c>
      <c r="I321" s="61">
        <f>+I320-IF(I$18&gt;74,(I320/I$25)*$C$10)</f>
        <v/>
      </c>
      <c r="J321" s="61">
        <f>+J320-IF(J$18&gt;74,(J320/J$25)*$C$10)</f>
        <v/>
      </c>
      <c r="K321" s="61">
        <f>+K320-IF(K$18&gt;74,(K320/K$25)*$C$10)</f>
        <v/>
      </c>
      <c r="L321" s="61">
        <f>+L320-IF(L$18&gt;74,(L320/L$25)*$C$10)</f>
        <v/>
      </c>
      <c r="M321" s="61">
        <f>+M320-IF(M$18&gt;74,(M320/M$25)*$C$10)</f>
        <v/>
      </c>
      <c r="N321" s="61">
        <f>+N320-IF(N$18&gt;74,(N320/N$25)*$C$10)</f>
        <v/>
      </c>
      <c r="O321" s="61">
        <f>+O320-IF(O$18&gt;74,(O320/O$25)*$C$10)</f>
        <v/>
      </c>
      <c r="P321" s="61">
        <f>+P320-IF(P$18&gt;74,(P320/P$25)*$C$10)</f>
        <v/>
      </c>
      <c r="Q321" s="61">
        <f>+Q320-IF(Q$18&gt;74,(Q320/Q$25)*$C$10)</f>
        <v/>
      </c>
      <c r="R321" s="61">
        <f>+R320-IF(R$18&gt;74,(R320/R$25)*$C$10)</f>
        <v/>
      </c>
      <c r="S321" s="61">
        <f>+S320-IF(S$18&gt;74,(S320/S$25)*$C$10)</f>
        <v/>
      </c>
      <c r="T321" s="61">
        <f>+T320-IF(T$18&gt;74,(T320/T$25)*$C$10)</f>
        <v/>
      </c>
      <c r="U321" s="61">
        <f>+U320-IF(U$18&gt;74,(U320/U$25)*$C$10)</f>
        <v/>
      </c>
      <c r="V321" s="61">
        <f>+V320-IF(V$18&gt;74,(V320/V$25)*$C$10)</f>
        <v/>
      </c>
      <c r="W321" s="61">
        <f>+W320-IF(W$18&gt;74,(W320/W$25)*$C$10)</f>
        <v/>
      </c>
      <c r="X321" s="61">
        <f>+X320-IF(X$18&gt;74,(X320/X$25)*$C$10)</f>
        <v/>
      </c>
      <c r="Y321" s="61">
        <f>+Y320-IF(Y$18&gt;74,(Y320/Y$25)*$C$10)</f>
        <v/>
      </c>
      <c r="Z321" s="61">
        <f>+Z320-IF(Z$18&gt;74,(Z320/Z$25)*$C$10)</f>
        <v/>
      </c>
      <c r="AA321" s="61">
        <f>+AA320-IF(AA$18&gt;74,(AA320/AA$25)*$C$10)</f>
        <v/>
      </c>
      <c r="AB321" s="61">
        <f>+AB320-IF(AB$18&gt;74,(AB320/AB$25)*$C$10)</f>
        <v/>
      </c>
      <c r="AC321" s="61">
        <f>+AC320-IF(AC$18&gt;74,(AC320/AC$25)*$C$10)</f>
        <v/>
      </c>
      <c r="AD321" s="61">
        <f>+AD320-IF(AD$18&gt;74,(AD320/AD$25)*$C$10)</f>
        <v/>
      </c>
      <c r="AE321" s="61">
        <f>+AE320-IF(AE$18&gt;74,(AE320/AE$25)*$C$10)</f>
        <v/>
      </c>
      <c r="AF321" s="61">
        <f>+AF320-IF(AF$18&gt;74,(AF320/AF$25)*$C$10)</f>
        <v/>
      </c>
      <c r="AG321" s="61">
        <f>+AG320-IF(AG$18&gt;74,(AG320/AG$25)*$C$10)</f>
        <v/>
      </c>
      <c r="AH321" s="61">
        <f>+AH320-IF(AH$18&gt;74,(AH320/AH$25)*$C$10)</f>
        <v/>
      </c>
      <c r="AI321" s="61">
        <f>+AI320-IF(AI$18&gt;74,(AI320/AI$25)*$C$10)</f>
        <v/>
      </c>
      <c r="AJ321" s="61">
        <f>+AJ320-IF(AJ$18&gt;74,(AJ320/AJ$25)*$C$10)</f>
        <v/>
      </c>
      <c r="AK321" s="61">
        <f>+AK320-IF(AK$18&gt;74,(AK320/AK$25)*$C$10)</f>
        <v/>
      </c>
      <c r="AL321" s="61">
        <f>+AL320-IF(AL$18&gt;74,(AL320/AL$25)*$C$10)</f>
        <v/>
      </c>
      <c r="AM321" s="61">
        <f>+AM320-IF(AM$18&gt;74,(AM320/AM$25)*$C$10)</f>
        <v/>
      </c>
      <c r="AN321" s="61">
        <f>+AN320-IF(AN$18&gt;74,(AN320/AN$25)*$C$10)</f>
        <v/>
      </c>
      <c r="AO321" s="61">
        <f>+AO320-IF(AO$18&gt;74,(AO320/AO$25)*$C$10)</f>
        <v/>
      </c>
      <c r="AP321" s="61">
        <f>+AP320-IF(AP$18&gt;74,(AP320/AP$25)*$C$10)</f>
        <v/>
      </c>
      <c r="AQ321" s="61">
        <f>+AQ320-IF(AQ$18&gt;74,(AQ320/AQ$25)*$C$10)</f>
        <v/>
      </c>
      <c r="AR321" s="61">
        <f>+AR320-IF(AR$18&gt;74,(AR320/AR$25)*$C$10)</f>
        <v/>
      </c>
      <c r="AS321" s="61">
        <f>+AS320-IF(AS$18&gt;74,(AS320/AS$25)*$C$10)</f>
        <v/>
      </c>
      <c r="AT321" s="61">
        <f>+AT320-IF(AT$18&gt;74,(AT320/AT$25)*$C$10)</f>
        <v/>
      </c>
      <c r="AU321" s="61">
        <f>+AU320-IF(AU$18&gt;74,(AU320/AU$25)*$C$10)</f>
        <v/>
      </c>
      <c r="AV321" s="61">
        <f>+AV320-IF(AV$18&gt;74,(AV320/AV$25)*$C$10)</f>
        <v/>
      </c>
      <c r="AW321" s="61">
        <f>+AW320-IF(AW$18&gt;74,(AW320/AW$25)*$C$10)</f>
        <v/>
      </c>
      <c r="AX321" s="35">
        <f>IF(AW321&gt;0,1,0)</f>
        <v/>
      </c>
      <c r="AY321" s="35">
        <f>IF(AL321&gt;0,1,0)</f>
        <v/>
      </c>
      <c r="AZ321" s="35">
        <f>IF(AG321&gt;0,1,0)</f>
        <v/>
      </c>
      <c r="BA321" s="35">
        <f>IF(AB321&gt;0,1,0)</f>
        <v/>
      </c>
      <c r="BB321" s="35">
        <f>IF(W321&gt;0,1,0)</f>
        <v/>
      </c>
    </row>
    <row r="322">
      <c r="B322" s="154" t="inlineStr">
        <is>
          <t>trial 148</t>
        </is>
      </c>
      <c r="C322" s="155">
        <f>+start-$C$24</f>
        <v/>
      </c>
      <c r="D322" s="156">
        <f>IF((C322&lt;=0),0,((C322-D$24)*Stock*(_xlfn.NORM.INV(RAND(),stock_ave,stock_std))+(C322-D$24)*Bonds*(_xlfn.NORM.INV(RAND(),bond_ave,bond_std))+(C322-D$24)*cash*(_xlfn.NORM.INV(RAND(),cash_ave,cash_std))+(C322-D$24)))</f>
        <v/>
      </c>
      <c r="E322" s="156">
        <f>IF((D322&lt;=0),0,((D322-E$24)*Stock*(_xlfn.NORM.INV(RAND(),stock_ave,stock_std))+(D322-E$24)*Bonds*(_xlfn.NORM.INV(RAND(),bond_ave,bond_std))+(D322-E$24)*cash*(_xlfn.NORM.INV(RAND(),cash_ave,cash_std))+(D322-E$24)))</f>
        <v/>
      </c>
      <c r="F322" s="156">
        <f>IF((E322&lt;=0),0,((E322-F$24)*Stock*(_xlfn.NORM.INV(RAND(),stock_ave,stock_std))+(E322-F$24)*Bonds*(_xlfn.NORM.INV(RAND(),bond_ave,bond_std))+(E322-F$24)*cash*(_xlfn.NORM.INV(RAND(),cash_ave,cash_std))+(E322-F$24)))</f>
        <v/>
      </c>
      <c r="G322" s="156">
        <f>IF((F322&lt;=0),0,((F322-G$24)*Stock*(_xlfn.NORM.INV(RAND(),stock_ave,stock_std))+(F322-G$24)*Bonds*(_xlfn.NORM.INV(RAND(),bond_ave,bond_std))+(F322-G$24)*cash*(_xlfn.NORM.INV(RAND(),cash_ave,cash_std))+(F322-G$24)))</f>
        <v/>
      </c>
      <c r="H322" s="156">
        <f>IF((G322&lt;=0),0,((G322-H$24)*Stock*(_xlfn.NORM.INV(RAND(),stock_ave,stock_std))+(G322-H$24)*Bonds*(_xlfn.NORM.INV(RAND(),bond_ave,bond_std))+(G322-H$24)*cash*(_xlfn.NORM.INV(RAND(),cash_ave,cash_std))+(G322-H$24)))</f>
        <v/>
      </c>
      <c r="I322" s="156">
        <f>IF((H322&lt;=0),0,((H322-I$24)*Stock*(_xlfn.NORM.INV(RAND(),stock_ave,stock_std))+(H322-I$24)*Bonds*(_xlfn.NORM.INV(RAND(),bond_ave,bond_std))+(H322-I$24)*cash*(_xlfn.NORM.INV(RAND(),cash_ave,cash_std))+(H322-I$24)))</f>
        <v/>
      </c>
      <c r="J322" s="156">
        <f>IF((I322&lt;=0),0,((I322-J$24)*Stock*(_xlfn.NORM.INV(RAND(),stock_ave,stock_std))+(I322-J$24)*Bonds*(_xlfn.NORM.INV(RAND(),bond_ave,bond_std))+(I322-J$24)*cash*(_xlfn.NORM.INV(RAND(),cash_ave,cash_std))+(I322-J$24)))</f>
        <v/>
      </c>
      <c r="K322" s="156">
        <f>IF((J322&lt;=0),0,((J322-K$24)*Stock*(_xlfn.NORM.INV(RAND(),stock_ave,stock_std))+(J322-K$24)*Bonds*(_xlfn.NORM.INV(RAND(),bond_ave,bond_std))+(J322-K$24)*cash*(_xlfn.NORM.INV(RAND(),cash_ave,cash_std))+(J322-K$24)))</f>
        <v/>
      </c>
      <c r="L322" s="156">
        <f>IF((K322&lt;=0),0,((K322-L$24)*Stock*(_xlfn.NORM.INV(RAND(),stock_ave,stock_std))+(K322-L$24)*Bonds*(_xlfn.NORM.INV(RAND(),bond_ave,bond_std))+(K322-L$24)*cash*(_xlfn.NORM.INV(RAND(),cash_ave,cash_std))+(K322-L$24)))</f>
        <v/>
      </c>
      <c r="M322" s="156">
        <f>IF((L322&lt;=0),0,((L322-M$24)*Stock*(_xlfn.NORM.INV(RAND(),stock_ave,stock_std))+(L322-M$24)*Bonds*(_xlfn.NORM.INV(RAND(),bond_ave,bond_std))+(L322-M$24)*cash*(_xlfn.NORM.INV(RAND(),cash_ave,cash_std))+(L322-M$24)))</f>
        <v/>
      </c>
      <c r="N322" s="156">
        <f>IF((M322&lt;=0),0,((M322-N$24)*Stock*(_xlfn.NORM.INV(RAND(),stock_ave,stock_std))+(M322-N$24)*Bonds*(_xlfn.NORM.INV(RAND(),bond_ave,bond_std))+(M322-N$24)*cash*(_xlfn.NORM.INV(RAND(),cash_ave,cash_std))+(M322-N$24)))</f>
        <v/>
      </c>
      <c r="O322" s="156">
        <f>IF((N322&lt;=0),0,((N322-O$24)*Stock*(_xlfn.NORM.INV(RAND(),stock_ave,stock_std))+(N322-O$24)*Bonds*(_xlfn.NORM.INV(RAND(),bond_ave,bond_std))+(N322-O$24)*cash*(_xlfn.NORM.INV(RAND(),cash_ave,cash_std))+(N322-O$24)))</f>
        <v/>
      </c>
      <c r="P322" s="156">
        <f>IF((O322&lt;=0),0,((O322-P$24)*Stock*(_xlfn.NORM.INV(RAND(),stock_ave,stock_std))+(O322-P$24)*Bonds*(_xlfn.NORM.INV(RAND(),bond_ave,bond_std))+(O322-P$24)*cash*(_xlfn.NORM.INV(RAND(),cash_ave,cash_std))+(O322-P$24)))</f>
        <v/>
      </c>
      <c r="Q322" s="156">
        <f>IF((P322&lt;=0),0,((P322-Q$24)*Stock*(_xlfn.NORM.INV(RAND(),stock_ave,stock_std))+(P322-Q$24)*Bonds*(_xlfn.NORM.INV(RAND(),bond_ave,bond_std))+(P322-Q$24)*cash*(_xlfn.NORM.INV(RAND(),cash_ave,cash_std))+(P322-Q$24)))</f>
        <v/>
      </c>
      <c r="R322" s="156">
        <f>IF((Q322&lt;=0),0,((Q322-R$24)*Stock*(_xlfn.NORM.INV(RAND(),stock_ave,stock_std))+(Q322-R$24)*Bonds*(_xlfn.NORM.INV(RAND(),bond_ave,bond_std))+(Q322-R$24)*cash*(_xlfn.NORM.INV(RAND(),cash_ave,cash_std))+(Q322-R$24)))</f>
        <v/>
      </c>
      <c r="S322" s="156">
        <f>IF((R322&lt;=0),0,((R322-S$24)*Stock*(_xlfn.NORM.INV(RAND(),stock_ave,stock_std))+(R322-S$24)*Bonds*(_xlfn.NORM.INV(RAND(),bond_ave,bond_std))+(R322-S$24)*cash*(_xlfn.NORM.INV(RAND(),cash_ave,cash_std))+(R322-S$24)))</f>
        <v/>
      </c>
      <c r="T322" s="156">
        <f>IF((S322&lt;=0),0,((S322-T$24)*Stock*(_xlfn.NORM.INV(RAND(),stock_ave,stock_std))+(S322-T$24)*Bonds*(_xlfn.NORM.INV(RAND(),bond_ave,bond_std))+(S322-T$24)*cash*(_xlfn.NORM.INV(RAND(),cash_ave,cash_std))+(S322-T$24)))</f>
        <v/>
      </c>
      <c r="U322" s="156">
        <f>IF((T322&lt;=0),0,((T322-U$24)*Stock*(_xlfn.NORM.INV(RAND(),stock_ave,stock_std))+(T322-U$24)*Bonds*(_xlfn.NORM.INV(RAND(),bond_ave,bond_std))+(T322-U$24)*cash*(_xlfn.NORM.INV(RAND(),cash_ave,cash_std))+(T322-U$24)))</f>
        <v/>
      </c>
      <c r="V322" s="156">
        <f>IF((U322&lt;=0),0,((U322-V$24)*Stock*(_xlfn.NORM.INV(RAND(),stock_ave,stock_std))+(U322-V$24)*Bonds*(_xlfn.NORM.INV(RAND(),bond_ave,bond_std))+(U322-V$24)*cash*(_xlfn.NORM.INV(RAND(),cash_ave,cash_std))+(U322-V$24)))</f>
        <v/>
      </c>
      <c r="W322" s="156">
        <f>IF((V322&lt;=0),0,((V322-W$24)*Stock*(_xlfn.NORM.INV(RAND(),stock_ave,stock_std))+(V322-W$24)*Bonds*(_xlfn.NORM.INV(RAND(),bond_ave,bond_std))+(V322-W$24)*cash*(_xlfn.NORM.INV(RAND(),cash_ave,cash_std))+(V322-W$24)))</f>
        <v/>
      </c>
      <c r="X322" s="156">
        <f>IF((W322&lt;=0),0,((W322-X$24)*Stock*(_xlfn.NORM.INV(RAND(),stock_ave,stock_std))+(W322-X$24)*Bonds*(_xlfn.NORM.INV(RAND(),bond_ave,bond_std))+(W322-X$24)*cash*(_xlfn.NORM.INV(RAND(),cash_ave,cash_std))+(W322-X$24)))</f>
        <v/>
      </c>
      <c r="Y322" s="156">
        <f>IF((X322&lt;=0),0,((X322-Y$24)*Stock*(_xlfn.NORM.INV(RAND(),stock_ave,stock_std))+(X322-Y$24)*Bonds*(_xlfn.NORM.INV(RAND(),bond_ave,bond_std))+(X322-Y$24)*cash*(_xlfn.NORM.INV(RAND(),cash_ave,cash_std))+(X322-Y$24)))</f>
        <v/>
      </c>
      <c r="Z322" s="156">
        <f>IF((Y322&lt;=0),0,((Y322-Z$24)*Stock*(_xlfn.NORM.INV(RAND(),stock_ave,stock_std))+(Y322-Z$24)*Bonds*(_xlfn.NORM.INV(RAND(),bond_ave,bond_std))+(Y322-Z$24)*cash*(_xlfn.NORM.INV(RAND(),cash_ave,cash_std))+(Y322-Z$24)))</f>
        <v/>
      </c>
      <c r="AA322" s="156">
        <f>IF((Z322&lt;=0),0,((Z322-AA$24)*Stock*(_xlfn.NORM.INV(RAND(),stock_ave,stock_std))+(Z322-AA$24)*Bonds*(_xlfn.NORM.INV(RAND(),bond_ave,bond_std))+(Z322-AA$24)*cash*(_xlfn.NORM.INV(RAND(),cash_ave,cash_std))+(Z322-AA$24)))</f>
        <v/>
      </c>
      <c r="AB322" s="156">
        <f>IF((AA322&lt;=0),0,((AA322-AB$24)*Stock*(_xlfn.NORM.INV(RAND(),stock_ave,stock_std))+(AA322-AB$24)*Bonds*(_xlfn.NORM.INV(RAND(),bond_ave,bond_std))+(AA322-AB$24)*cash*(_xlfn.NORM.INV(RAND(),cash_ave,cash_std))+(AA322-AB$24)))</f>
        <v/>
      </c>
      <c r="AC322" s="156">
        <f>IF((AB322&lt;=0),0,((AB322-AC$24)*Stock*(_xlfn.NORM.INV(RAND(),stock_ave,stock_std))+(AB322-AC$24)*Bonds*(_xlfn.NORM.INV(RAND(),bond_ave,bond_std))+(AB322-AC$24)*cash*(_xlfn.NORM.INV(RAND(),cash_ave,cash_std))+(AB322-AC$24)))</f>
        <v/>
      </c>
      <c r="AD322" s="156">
        <f>IF((AC322&lt;=0),0,((AC322-AD$24)*Stock*(_xlfn.NORM.INV(RAND(),stock_ave,stock_std))+(AC322-AD$24)*Bonds*(_xlfn.NORM.INV(RAND(),bond_ave,bond_std))+(AC322-AD$24)*cash*(_xlfn.NORM.INV(RAND(),cash_ave,cash_std))+(AC322-AD$24)))</f>
        <v/>
      </c>
      <c r="AE322" s="156">
        <f>IF((AD322&lt;=0),0,((AD322-AE$24)*Stock*(_xlfn.NORM.INV(RAND(),stock_ave,stock_std))+(AD322-AE$24)*Bonds*(_xlfn.NORM.INV(RAND(),bond_ave,bond_std))+(AD322-AE$24)*cash*(_xlfn.NORM.INV(RAND(),cash_ave,cash_std))+(AD322-AE$24)))</f>
        <v/>
      </c>
      <c r="AF322" s="156">
        <f>IF((AE322&lt;=0),0,((AE322-AF$24)*Stock*(_xlfn.NORM.INV(RAND(),stock_ave,stock_std))+(AE322-AF$24)*Bonds*(_xlfn.NORM.INV(RAND(),bond_ave,bond_std))+(AE322-AF$24)*cash*(_xlfn.NORM.INV(RAND(),cash_ave,cash_std))+(AE322-AF$24)))</f>
        <v/>
      </c>
      <c r="AG322" s="156">
        <f>IF((AF322&lt;=0),0,((AF322-AG$24)*Stock*(_xlfn.NORM.INV(RAND(),stock_ave,stock_std))+(AF322-AG$24)*Bonds*(_xlfn.NORM.INV(RAND(),bond_ave,bond_std))+(AF322-AG$24)*cash*(_xlfn.NORM.INV(RAND(),cash_ave,cash_std))+(AF322-AG$24)))</f>
        <v/>
      </c>
      <c r="AH322" s="156">
        <f>IF((AG322&lt;=0),0,((AG322-AH$24)*Stock*(_xlfn.NORM.INV(RAND(),stock_ave,stock_std))+(AG322-AH$24)*Bonds*(_xlfn.NORM.INV(RAND(),bond_ave,bond_std))+(AG322-AH$24)*cash*(_xlfn.NORM.INV(RAND(),cash_ave,cash_std))+(AG322-AH$24)))</f>
        <v/>
      </c>
      <c r="AI322" s="156">
        <f>IF((AH322&lt;=0),0,((AH322-AI$24)*Stock*(_xlfn.NORM.INV(RAND(),stock_ave,stock_std))+(AH322-AI$24)*Bonds*(_xlfn.NORM.INV(RAND(),bond_ave,bond_std))+(AH322-AI$24)*cash*(_xlfn.NORM.INV(RAND(),cash_ave,cash_std))+(AH322-AI$24)))</f>
        <v/>
      </c>
      <c r="AJ322" s="156">
        <f>IF((AI322&lt;=0),0,((AI322-AJ$24)*Stock*(_xlfn.NORM.INV(RAND(),stock_ave,stock_std))+(AI322-AJ$24)*Bonds*(_xlfn.NORM.INV(RAND(),bond_ave,bond_std))+(AI322-AJ$24)*cash*(_xlfn.NORM.INV(RAND(),cash_ave,cash_std))+(AI322-AJ$24)))</f>
        <v/>
      </c>
      <c r="AK322" s="156">
        <f>IF((AJ322&lt;=0),0,((AJ322-AK$24)*Stock*(_xlfn.NORM.INV(RAND(),stock_ave,stock_std))+(AJ322-AK$24)*Bonds*(_xlfn.NORM.INV(RAND(),bond_ave,bond_std))+(AJ322-AK$24)*cash*(_xlfn.NORM.INV(RAND(),cash_ave,cash_std))+(AJ322-AK$24)))</f>
        <v/>
      </c>
      <c r="AL322" s="156">
        <f>IF((AK322&lt;=0),0,((AK322-AL$24)*Stock*(_xlfn.NORM.INV(RAND(),stock_ave,stock_std))+(AK322-AL$24)*Bonds*(_xlfn.NORM.INV(RAND(),bond_ave,bond_std))+(AK322-AL$24)*cash*(_xlfn.NORM.INV(RAND(),cash_ave,cash_std))+(AK322-AL$24)))</f>
        <v/>
      </c>
      <c r="AM322" s="156">
        <f>IF((AL322&lt;=0),0,((AL322-AM$24)*Stock*(_xlfn.NORM.INV(RAND(),stock_ave,stock_std))+(AL322-AM$24)*Bonds*(_xlfn.NORM.INV(RAND(),bond_ave,bond_std))+(AL322-AM$24)*cash*(_xlfn.NORM.INV(RAND(),cash_ave,cash_std))+(AL322-AM$24)))</f>
        <v/>
      </c>
      <c r="AN322" s="156">
        <f>IF((AM322&lt;=0),0,((AM322-AN$24)*Stock*(_xlfn.NORM.INV(RAND(),stock_ave,stock_std))+(AM322-AN$24)*Bonds*(_xlfn.NORM.INV(RAND(),bond_ave,bond_std))+(AM322-AN$24)*cash*(_xlfn.NORM.INV(RAND(),cash_ave,cash_std))+(AM322-AN$24)))</f>
        <v/>
      </c>
      <c r="AO322" s="156">
        <f>IF((AN322&lt;=0),0,((AN322-AO$24)*Stock*(_xlfn.NORM.INV(RAND(),stock_ave,stock_std))+(AN322-AO$24)*Bonds*(_xlfn.NORM.INV(RAND(),bond_ave,bond_std))+(AN322-AO$24)*cash*(_xlfn.NORM.INV(RAND(),cash_ave,cash_std))+(AN322-AO$24)))</f>
        <v/>
      </c>
      <c r="AP322" s="156">
        <f>IF((AO322&lt;=0),0,((AO322-AP$24)*Stock*(_xlfn.NORM.INV(RAND(),stock_ave,stock_std))+(AO322-AP$24)*Bonds*(_xlfn.NORM.INV(RAND(),bond_ave,bond_std))+(AO322-AP$24)*cash*(_xlfn.NORM.INV(RAND(),cash_ave,cash_std))+(AO322-AP$24)))</f>
        <v/>
      </c>
      <c r="AQ322" s="156">
        <f>IF((AP322&lt;=0),0,((AP322-AQ$24)*Stock*(_xlfn.NORM.INV(RAND(),stock_ave,stock_std))+(AP322-AQ$24)*Bonds*(_xlfn.NORM.INV(RAND(),bond_ave,bond_std))+(AP322-AQ$24)*cash*(_xlfn.NORM.INV(RAND(),cash_ave,cash_std))+(AP322-AQ$24)))</f>
        <v/>
      </c>
      <c r="AR322" s="156">
        <f>IF((AQ322&lt;=0),0,((AQ322-AR$24)*Stock*(_xlfn.NORM.INV(RAND(),stock_ave,stock_std))+(AQ322-AR$24)*Bonds*(_xlfn.NORM.INV(RAND(),bond_ave,bond_std))+(AQ322-AR$24)*cash*(_xlfn.NORM.INV(RAND(),cash_ave,cash_std))+(AQ322-AR$24)))</f>
        <v/>
      </c>
      <c r="AS322" s="156">
        <f>IF((AR322&lt;=0),0,((AR322-AS$24)*Stock*(_xlfn.NORM.INV(RAND(),stock_ave,stock_std))+(AR322-AS$24)*Bonds*(_xlfn.NORM.INV(RAND(),bond_ave,bond_std))+(AR322-AS$24)*cash*(_xlfn.NORM.INV(RAND(),cash_ave,cash_std))+(AR322-AS$24)))</f>
        <v/>
      </c>
      <c r="AT322" s="156">
        <f>IF((AS322&lt;=0),0,((AS322-AT$24)*Stock*(_xlfn.NORM.INV(RAND(),stock_ave,stock_std))+(AS322-AT$24)*Bonds*(_xlfn.NORM.INV(RAND(),bond_ave,bond_std))+(AS322-AT$24)*cash*(_xlfn.NORM.INV(RAND(),cash_ave,cash_std))+(AS322-AT$24)))</f>
        <v/>
      </c>
      <c r="AU322" s="156">
        <f>IF((AT322&lt;=0),0,((AT322-AU$24)*Stock*(_xlfn.NORM.INV(RAND(),stock_ave,stock_std))+(AT322-AU$24)*Bonds*(_xlfn.NORM.INV(RAND(),bond_ave,bond_std))+(AT322-AU$24)*cash*(_xlfn.NORM.INV(RAND(),cash_ave,cash_std))+(AT322-AU$24)))</f>
        <v/>
      </c>
      <c r="AV322" s="156">
        <f>IF((AU322&lt;=0),0,((AU322-AV$24)*Stock*(_xlfn.NORM.INV(RAND(),stock_ave,stock_std))+(AU322-AV$24)*Bonds*(_xlfn.NORM.INV(RAND(),bond_ave,bond_std))+(AU322-AV$24)*cash*(_xlfn.NORM.INV(RAND(),cash_ave,cash_std))+(AU322-AV$24)))</f>
        <v/>
      </c>
      <c r="AW322" s="156">
        <f>IF((AV322&lt;=0),0,((AV322-AW$24)*Stock*(_xlfn.NORM.INV(RAND(),stock_ave,stock_std))+(AV322-AW$24)*Bonds*(_xlfn.NORM.INV(RAND(),bond_ave,bond_std))+(AV322-AW$24)*cash*(_xlfn.NORM.INV(RAND(),cash_ave,cash_std))+(AV322-AW$24)))</f>
        <v/>
      </c>
      <c r="AX322" s="159" t="n"/>
      <c r="AY322" s="159" t="n"/>
      <c r="AZ322" s="159" t="n"/>
      <c r="BA322" s="159" t="n"/>
      <c r="BB322" s="159" t="n"/>
    </row>
    <row r="323">
      <c r="C323" s="147" t="n"/>
      <c r="D323" s="61">
        <f>+D322-IF(D$18&gt;74,(D322/D$25)*$C$10)</f>
        <v/>
      </c>
      <c r="E323" s="61">
        <f>+E322-IF(E$18&gt;74,(E322/E$25)*$C$10)</f>
        <v/>
      </c>
      <c r="F323" s="61">
        <f>+F322-IF(F$18&gt;74,(F322/F$25)*$C$10)</f>
        <v/>
      </c>
      <c r="G323" s="61">
        <f>+G322-IF(G$18&gt;74,(G322/G$25)*$C$10)</f>
        <v/>
      </c>
      <c r="H323" s="61">
        <f>+H322-IF(H$18&gt;74,(H322/H$25)*$C$10)</f>
        <v/>
      </c>
      <c r="I323" s="61">
        <f>+I322-IF(I$18&gt;74,(I322/I$25)*$C$10)</f>
        <v/>
      </c>
      <c r="J323" s="61">
        <f>+J322-IF(J$18&gt;74,(J322/J$25)*$C$10)</f>
        <v/>
      </c>
      <c r="K323" s="61">
        <f>+K322-IF(K$18&gt;74,(K322/K$25)*$C$10)</f>
        <v/>
      </c>
      <c r="L323" s="61">
        <f>+L322-IF(L$18&gt;74,(L322/L$25)*$C$10)</f>
        <v/>
      </c>
      <c r="M323" s="61">
        <f>+M322-IF(M$18&gt;74,(M322/M$25)*$C$10)</f>
        <v/>
      </c>
      <c r="N323" s="61">
        <f>+N322-IF(N$18&gt;74,(N322/N$25)*$C$10)</f>
        <v/>
      </c>
      <c r="O323" s="61">
        <f>+O322-IF(O$18&gt;74,(O322/O$25)*$C$10)</f>
        <v/>
      </c>
      <c r="P323" s="61">
        <f>+P322-IF(P$18&gt;74,(P322/P$25)*$C$10)</f>
        <v/>
      </c>
      <c r="Q323" s="61">
        <f>+Q322-IF(Q$18&gt;74,(Q322/Q$25)*$C$10)</f>
        <v/>
      </c>
      <c r="R323" s="61">
        <f>+R322-IF(R$18&gt;74,(R322/R$25)*$C$10)</f>
        <v/>
      </c>
      <c r="S323" s="61">
        <f>+S322-IF(S$18&gt;74,(S322/S$25)*$C$10)</f>
        <v/>
      </c>
      <c r="T323" s="61">
        <f>+T322-IF(T$18&gt;74,(T322/T$25)*$C$10)</f>
        <v/>
      </c>
      <c r="U323" s="61">
        <f>+U322-IF(U$18&gt;74,(U322/U$25)*$C$10)</f>
        <v/>
      </c>
      <c r="V323" s="61">
        <f>+V322-IF(V$18&gt;74,(V322/V$25)*$C$10)</f>
        <v/>
      </c>
      <c r="W323" s="61">
        <f>+W322-IF(W$18&gt;74,(W322/W$25)*$C$10)</f>
        <v/>
      </c>
      <c r="X323" s="61">
        <f>+X322-IF(X$18&gt;74,(X322/X$25)*$C$10)</f>
        <v/>
      </c>
      <c r="Y323" s="61">
        <f>+Y322-IF(Y$18&gt;74,(Y322/Y$25)*$C$10)</f>
        <v/>
      </c>
      <c r="Z323" s="61">
        <f>+Z322-IF(Z$18&gt;74,(Z322/Z$25)*$C$10)</f>
        <v/>
      </c>
      <c r="AA323" s="61">
        <f>+AA322-IF(AA$18&gt;74,(AA322/AA$25)*$C$10)</f>
        <v/>
      </c>
      <c r="AB323" s="61">
        <f>+AB322-IF(AB$18&gt;74,(AB322/AB$25)*$C$10)</f>
        <v/>
      </c>
      <c r="AC323" s="61">
        <f>+AC322-IF(AC$18&gt;74,(AC322/AC$25)*$C$10)</f>
        <v/>
      </c>
      <c r="AD323" s="61">
        <f>+AD322-IF(AD$18&gt;74,(AD322/AD$25)*$C$10)</f>
        <v/>
      </c>
      <c r="AE323" s="61">
        <f>+AE322-IF(AE$18&gt;74,(AE322/AE$25)*$C$10)</f>
        <v/>
      </c>
      <c r="AF323" s="61">
        <f>+AF322-IF(AF$18&gt;74,(AF322/AF$25)*$C$10)</f>
        <v/>
      </c>
      <c r="AG323" s="61">
        <f>+AG322-IF(AG$18&gt;74,(AG322/AG$25)*$C$10)</f>
        <v/>
      </c>
      <c r="AH323" s="61">
        <f>+AH322-IF(AH$18&gt;74,(AH322/AH$25)*$C$10)</f>
        <v/>
      </c>
      <c r="AI323" s="61">
        <f>+AI322-IF(AI$18&gt;74,(AI322/AI$25)*$C$10)</f>
        <v/>
      </c>
      <c r="AJ323" s="61">
        <f>+AJ322-IF(AJ$18&gt;74,(AJ322/AJ$25)*$C$10)</f>
        <v/>
      </c>
      <c r="AK323" s="61">
        <f>+AK322-IF(AK$18&gt;74,(AK322/AK$25)*$C$10)</f>
        <v/>
      </c>
      <c r="AL323" s="61">
        <f>+AL322-IF(AL$18&gt;74,(AL322/AL$25)*$C$10)</f>
        <v/>
      </c>
      <c r="AM323" s="61">
        <f>+AM322-IF(AM$18&gt;74,(AM322/AM$25)*$C$10)</f>
        <v/>
      </c>
      <c r="AN323" s="61">
        <f>+AN322-IF(AN$18&gt;74,(AN322/AN$25)*$C$10)</f>
        <v/>
      </c>
      <c r="AO323" s="61">
        <f>+AO322-IF(AO$18&gt;74,(AO322/AO$25)*$C$10)</f>
        <v/>
      </c>
      <c r="AP323" s="61">
        <f>+AP322-IF(AP$18&gt;74,(AP322/AP$25)*$C$10)</f>
        <v/>
      </c>
      <c r="AQ323" s="61">
        <f>+AQ322-IF(AQ$18&gt;74,(AQ322/AQ$25)*$C$10)</f>
        <v/>
      </c>
      <c r="AR323" s="61">
        <f>+AR322-IF(AR$18&gt;74,(AR322/AR$25)*$C$10)</f>
        <v/>
      </c>
      <c r="AS323" s="61">
        <f>+AS322-IF(AS$18&gt;74,(AS322/AS$25)*$C$10)</f>
        <v/>
      </c>
      <c r="AT323" s="61">
        <f>+AT322-IF(AT$18&gt;74,(AT322/AT$25)*$C$10)</f>
        <v/>
      </c>
      <c r="AU323" s="61">
        <f>+AU322-IF(AU$18&gt;74,(AU322/AU$25)*$C$10)</f>
        <v/>
      </c>
      <c r="AV323" s="61">
        <f>+AV322-IF(AV$18&gt;74,(AV322/AV$25)*$C$10)</f>
        <v/>
      </c>
      <c r="AW323" s="61">
        <f>+AW322-IF(AW$18&gt;74,(AW322/AW$25)*$C$10)</f>
        <v/>
      </c>
      <c r="AX323" s="35">
        <f>IF(AW323&gt;0,1,0)</f>
        <v/>
      </c>
      <c r="AY323" s="35">
        <f>IF(AL323&gt;0,1,0)</f>
        <v/>
      </c>
      <c r="AZ323" s="35">
        <f>IF(AG323&gt;0,1,0)</f>
        <v/>
      </c>
      <c r="BA323" s="35">
        <f>IF(AB323&gt;0,1,0)</f>
        <v/>
      </c>
      <c r="BB323" s="35">
        <f>IF(W323&gt;0,1,0)</f>
        <v/>
      </c>
    </row>
    <row r="324">
      <c r="B324" s="154" t="inlineStr">
        <is>
          <t>trial 149</t>
        </is>
      </c>
      <c r="C324" s="155">
        <f>+start-$C$24</f>
        <v/>
      </c>
      <c r="D324" s="156">
        <f>IF((C324&lt;=0),0,((C324-D$24)*Stock*(_xlfn.NORM.INV(RAND(),stock_ave,stock_std))+(C324-D$24)*Bonds*(_xlfn.NORM.INV(RAND(),bond_ave,bond_std))+(C324-D$24)*cash*(_xlfn.NORM.INV(RAND(),cash_ave,cash_std))+(C324-D$24)))</f>
        <v/>
      </c>
      <c r="E324" s="156">
        <f>IF((D324&lt;=0),0,((D324-E$24)*Stock*(_xlfn.NORM.INV(RAND(),stock_ave,stock_std))+(D324-E$24)*Bonds*(_xlfn.NORM.INV(RAND(),bond_ave,bond_std))+(D324-E$24)*cash*(_xlfn.NORM.INV(RAND(),cash_ave,cash_std))+(D324-E$24)))</f>
        <v/>
      </c>
      <c r="F324" s="156">
        <f>IF((E324&lt;=0),0,((E324-F$24)*Stock*(_xlfn.NORM.INV(RAND(),stock_ave,stock_std))+(E324-F$24)*Bonds*(_xlfn.NORM.INV(RAND(),bond_ave,bond_std))+(E324-F$24)*cash*(_xlfn.NORM.INV(RAND(),cash_ave,cash_std))+(E324-F$24)))</f>
        <v/>
      </c>
      <c r="G324" s="156">
        <f>IF((F324&lt;=0),0,((F324-G$24)*Stock*(_xlfn.NORM.INV(RAND(),stock_ave,stock_std))+(F324-G$24)*Bonds*(_xlfn.NORM.INV(RAND(),bond_ave,bond_std))+(F324-G$24)*cash*(_xlfn.NORM.INV(RAND(),cash_ave,cash_std))+(F324-G$24)))</f>
        <v/>
      </c>
      <c r="H324" s="156">
        <f>IF((G324&lt;=0),0,((G324-H$24)*Stock*(_xlfn.NORM.INV(RAND(),stock_ave,stock_std))+(G324-H$24)*Bonds*(_xlfn.NORM.INV(RAND(),bond_ave,bond_std))+(G324-H$24)*cash*(_xlfn.NORM.INV(RAND(),cash_ave,cash_std))+(G324-H$24)))</f>
        <v/>
      </c>
      <c r="I324" s="156">
        <f>IF((H324&lt;=0),0,((H324-I$24)*Stock*(_xlfn.NORM.INV(RAND(),stock_ave,stock_std))+(H324-I$24)*Bonds*(_xlfn.NORM.INV(RAND(),bond_ave,bond_std))+(H324-I$24)*cash*(_xlfn.NORM.INV(RAND(),cash_ave,cash_std))+(H324-I$24)))</f>
        <v/>
      </c>
      <c r="J324" s="156">
        <f>IF((I324&lt;=0),0,((I324-J$24)*Stock*(_xlfn.NORM.INV(RAND(),stock_ave,stock_std))+(I324-J$24)*Bonds*(_xlfn.NORM.INV(RAND(),bond_ave,bond_std))+(I324-J$24)*cash*(_xlfn.NORM.INV(RAND(),cash_ave,cash_std))+(I324-J$24)))</f>
        <v/>
      </c>
      <c r="K324" s="156">
        <f>IF((J324&lt;=0),0,((J324-K$24)*Stock*(_xlfn.NORM.INV(RAND(),stock_ave,stock_std))+(J324-K$24)*Bonds*(_xlfn.NORM.INV(RAND(),bond_ave,bond_std))+(J324-K$24)*cash*(_xlfn.NORM.INV(RAND(),cash_ave,cash_std))+(J324-K$24)))</f>
        <v/>
      </c>
      <c r="L324" s="156">
        <f>IF((K324&lt;=0),0,((K324-L$24)*Stock*(_xlfn.NORM.INV(RAND(),stock_ave,stock_std))+(K324-L$24)*Bonds*(_xlfn.NORM.INV(RAND(),bond_ave,bond_std))+(K324-L$24)*cash*(_xlfn.NORM.INV(RAND(),cash_ave,cash_std))+(K324-L$24)))</f>
        <v/>
      </c>
      <c r="M324" s="156">
        <f>IF((L324&lt;=0),0,((L324-M$24)*Stock*(_xlfn.NORM.INV(RAND(),stock_ave,stock_std))+(L324-M$24)*Bonds*(_xlfn.NORM.INV(RAND(),bond_ave,bond_std))+(L324-M$24)*cash*(_xlfn.NORM.INV(RAND(),cash_ave,cash_std))+(L324-M$24)))</f>
        <v/>
      </c>
      <c r="N324" s="156">
        <f>IF((M324&lt;=0),0,((M324-N$24)*Stock*(_xlfn.NORM.INV(RAND(),stock_ave,stock_std))+(M324-N$24)*Bonds*(_xlfn.NORM.INV(RAND(),bond_ave,bond_std))+(M324-N$24)*cash*(_xlfn.NORM.INV(RAND(),cash_ave,cash_std))+(M324-N$24)))</f>
        <v/>
      </c>
      <c r="O324" s="156">
        <f>IF((N324&lt;=0),0,((N324-O$24)*Stock*(_xlfn.NORM.INV(RAND(),stock_ave,stock_std))+(N324-O$24)*Bonds*(_xlfn.NORM.INV(RAND(),bond_ave,bond_std))+(N324-O$24)*cash*(_xlfn.NORM.INV(RAND(),cash_ave,cash_std))+(N324-O$24)))</f>
        <v/>
      </c>
      <c r="P324" s="156">
        <f>IF((O324&lt;=0),0,((O324-P$24)*Stock*(_xlfn.NORM.INV(RAND(),stock_ave,stock_std))+(O324-P$24)*Bonds*(_xlfn.NORM.INV(RAND(),bond_ave,bond_std))+(O324-P$24)*cash*(_xlfn.NORM.INV(RAND(),cash_ave,cash_std))+(O324-P$24)))</f>
        <v/>
      </c>
      <c r="Q324" s="156">
        <f>IF((P324&lt;=0),0,((P324-Q$24)*Stock*(_xlfn.NORM.INV(RAND(),stock_ave,stock_std))+(P324-Q$24)*Bonds*(_xlfn.NORM.INV(RAND(),bond_ave,bond_std))+(P324-Q$24)*cash*(_xlfn.NORM.INV(RAND(),cash_ave,cash_std))+(P324-Q$24)))</f>
        <v/>
      </c>
      <c r="R324" s="156">
        <f>IF((Q324&lt;=0),0,((Q324-R$24)*Stock*(_xlfn.NORM.INV(RAND(),stock_ave,stock_std))+(Q324-R$24)*Bonds*(_xlfn.NORM.INV(RAND(),bond_ave,bond_std))+(Q324-R$24)*cash*(_xlfn.NORM.INV(RAND(),cash_ave,cash_std))+(Q324-R$24)))</f>
        <v/>
      </c>
      <c r="S324" s="156">
        <f>IF((R324&lt;=0),0,((R324-S$24)*Stock*(_xlfn.NORM.INV(RAND(),stock_ave,stock_std))+(R324-S$24)*Bonds*(_xlfn.NORM.INV(RAND(),bond_ave,bond_std))+(R324-S$24)*cash*(_xlfn.NORM.INV(RAND(),cash_ave,cash_std))+(R324-S$24)))</f>
        <v/>
      </c>
      <c r="T324" s="156">
        <f>IF((S324&lt;=0),0,((S324-T$24)*Stock*(_xlfn.NORM.INV(RAND(),stock_ave,stock_std))+(S324-T$24)*Bonds*(_xlfn.NORM.INV(RAND(),bond_ave,bond_std))+(S324-T$24)*cash*(_xlfn.NORM.INV(RAND(),cash_ave,cash_std))+(S324-T$24)))</f>
        <v/>
      </c>
      <c r="U324" s="156">
        <f>IF((T324&lt;=0),0,((T324-U$24)*Stock*(_xlfn.NORM.INV(RAND(),stock_ave,stock_std))+(T324-U$24)*Bonds*(_xlfn.NORM.INV(RAND(),bond_ave,bond_std))+(T324-U$24)*cash*(_xlfn.NORM.INV(RAND(),cash_ave,cash_std))+(T324-U$24)))</f>
        <v/>
      </c>
      <c r="V324" s="156">
        <f>IF((U324&lt;=0),0,((U324-V$24)*Stock*(_xlfn.NORM.INV(RAND(),stock_ave,stock_std))+(U324-V$24)*Bonds*(_xlfn.NORM.INV(RAND(),bond_ave,bond_std))+(U324-V$24)*cash*(_xlfn.NORM.INV(RAND(),cash_ave,cash_std))+(U324-V$24)))</f>
        <v/>
      </c>
      <c r="W324" s="156">
        <f>IF((V324&lt;=0),0,((V324-W$24)*Stock*(_xlfn.NORM.INV(RAND(),stock_ave,stock_std))+(V324-W$24)*Bonds*(_xlfn.NORM.INV(RAND(),bond_ave,bond_std))+(V324-W$24)*cash*(_xlfn.NORM.INV(RAND(),cash_ave,cash_std))+(V324-W$24)))</f>
        <v/>
      </c>
      <c r="X324" s="156">
        <f>IF((W324&lt;=0),0,((W324-X$24)*Stock*(_xlfn.NORM.INV(RAND(),stock_ave,stock_std))+(W324-X$24)*Bonds*(_xlfn.NORM.INV(RAND(),bond_ave,bond_std))+(W324-X$24)*cash*(_xlfn.NORM.INV(RAND(),cash_ave,cash_std))+(W324-X$24)))</f>
        <v/>
      </c>
      <c r="Y324" s="156">
        <f>IF((X324&lt;=0),0,((X324-Y$24)*Stock*(_xlfn.NORM.INV(RAND(),stock_ave,stock_std))+(X324-Y$24)*Bonds*(_xlfn.NORM.INV(RAND(),bond_ave,bond_std))+(X324-Y$24)*cash*(_xlfn.NORM.INV(RAND(),cash_ave,cash_std))+(X324-Y$24)))</f>
        <v/>
      </c>
      <c r="Z324" s="156">
        <f>IF((Y324&lt;=0),0,((Y324-Z$24)*Stock*(_xlfn.NORM.INV(RAND(),stock_ave,stock_std))+(Y324-Z$24)*Bonds*(_xlfn.NORM.INV(RAND(),bond_ave,bond_std))+(Y324-Z$24)*cash*(_xlfn.NORM.INV(RAND(),cash_ave,cash_std))+(Y324-Z$24)))</f>
        <v/>
      </c>
      <c r="AA324" s="156">
        <f>IF((Z324&lt;=0),0,((Z324-AA$24)*Stock*(_xlfn.NORM.INV(RAND(),stock_ave,stock_std))+(Z324-AA$24)*Bonds*(_xlfn.NORM.INV(RAND(),bond_ave,bond_std))+(Z324-AA$24)*cash*(_xlfn.NORM.INV(RAND(),cash_ave,cash_std))+(Z324-AA$24)))</f>
        <v/>
      </c>
      <c r="AB324" s="156">
        <f>IF((AA324&lt;=0),0,((AA324-AB$24)*Stock*(_xlfn.NORM.INV(RAND(),stock_ave,stock_std))+(AA324-AB$24)*Bonds*(_xlfn.NORM.INV(RAND(),bond_ave,bond_std))+(AA324-AB$24)*cash*(_xlfn.NORM.INV(RAND(),cash_ave,cash_std))+(AA324-AB$24)))</f>
        <v/>
      </c>
      <c r="AC324" s="156">
        <f>IF((AB324&lt;=0),0,((AB324-AC$24)*Stock*(_xlfn.NORM.INV(RAND(),stock_ave,stock_std))+(AB324-AC$24)*Bonds*(_xlfn.NORM.INV(RAND(),bond_ave,bond_std))+(AB324-AC$24)*cash*(_xlfn.NORM.INV(RAND(),cash_ave,cash_std))+(AB324-AC$24)))</f>
        <v/>
      </c>
      <c r="AD324" s="156">
        <f>IF((AC324&lt;=0),0,((AC324-AD$24)*Stock*(_xlfn.NORM.INV(RAND(),stock_ave,stock_std))+(AC324-AD$24)*Bonds*(_xlfn.NORM.INV(RAND(),bond_ave,bond_std))+(AC324-AD$24)*cash*(_xlfn.NORM.INV(RAND(),cash_ave,cash_std))+(AC324-AD$24)))</f>
        <v/>
      </c>
      <c r="AE324" s="156">
        <f>IF((AD324&lt;=0),0,((AD324-AE$24)*Stock*(_xlfn.NORM.INV(RAND(),stock_ave,stock_std))+(AD324-AE$24)*Bonds*(_xlfn.NORM.INV(RAND(),bond_ave,bond_std))+(AD324-AE$24)*cash*(_xlfn.NORM.INV(RAND(),cash_ave,cash_std))+(AD324-AE$24)))</f>
        <v/>
      </c>
      <c r="AF324" s="156">
        <f>IF((AE324&lt;=0),0,((AE324-AF$24)*Stock*(_xlfn.NORM.INV(RAND(),stock_ave,stock_std))+(AE324-AF$24)*Bonds*(_xlfn.NORM.INV(RAND(),bond_ave,bond_std))+(AE324-AF$24)*cash*(_xlfn.NORM.INV(RAND(),cash_ave,cash_std))+(AE324-AF$24)))</f>
        <v/>
      </c>
      <c r="AG324" s="156">
        <f>IF((AF324&lt;=0),0,((AF324-AG$24)*Stock*(_xlfn.NORM.INV(RAND(),stock_ave,stock_std))+(AF324-AG$24)*Bonds*(_xlfn.NORM.INV(RAND(),bond_ave,bond_std))+(AF324-AG$24)*cash*(_xlfn.NORM.INV(RAND(),cash_ave,cash_std))+(AF324-AG$24)))</f>
        <v/>
      </c>
      <c r="AH324" s="156">
        <f>IF((AG324&lt;=0),0,((AG324-AH$24)*Stock*(_xlfn.NORM.INV(RAND(),stock_ave,stock_std))+(AG324-AH$24)*Bonds*(_xlfn.NORM.INV(RAND(),bond_ave,bond_std))+(AG324-AH$24)*cash*(_xlfn.NORM.INV(RAND(),cash_ave,cash_std))+(AG324-AH$24)))</f>
        <v/>
      </c>
      <c r="AI324" s="156">
        <f>IF((AH324&lt;=0),0,((AH324-AI$24)*Stock*(_xlfn.NORM.INV(RAND(),stock_ave,stock_std))+(AH324-AI$24)*Bonds*(_xlfn.NORM.INV(RAND(),bond_ave,bond_std))+(AH324-AI$24)*cash*(_xlfn.NORM.INV(RAND(),cash_ave,cash_std))+(AH324-AI$24)))</f>
        <v/>
      </c>
      <c r="AJ324" s="156">
        <f>IF((AI324&lt;=0),0,((AI324-AJ$24)*Stock*(_xlfn.NORM.INV(RAND(),stock_ave,stock_std))+(AI324-AJ$24)*Bonds*(_xlfn.NORM.INV(RAND(),bond_ave,bond_std))+(AI324-AJ$24)*cash*(_xlfn.NORM.INV(RAND(),cash_ave,cash_std))+(AI324-AJ$24)))</f>
        <v/>
      </c>
      <c r="AK324" s="156">
        <f>IF((AJ324&lt;=0),0,((AJ324-AK$24)*Stock*(_xlfn.NORM.INV(RAND(),stock_ave,stock_std))+(AJ324-AK$24)*Bonds*(_xlfn.NORM.INV(RAND(),bond_ave,bond_std))+(AJ324-AK$24)*cash*(_xlfn.NORM.INV(RAND(),cash_ave,cash_std))+(AJ324-AK$24)))</f>
        <v/>
      </c>
      <c r="AL324" s="156">
        <f>IF((AK324&lt;=0),0,((AK324-AL$24)*Stock*(_xlfn.NORM.INV(RAND(),stock_ave,stock_std))+(AK324-AL$24)*Bonds*(_xlfn.NORM.INV(RAND(),bond_ave,bond_std))+(AK324-AL$24)*cash*(_xlfn.NORM.INV(RAND(),cash_ave,cash_std))+(AK324-AL$24)))</f>
        <v/>
      </c>
      <c r="AM324" s="156">
        <f>IF((AL324&lt;=0),0,((AL324-AM$24)*Stock*(_xlfn.NORM.INV(RAND(),stock_ave,stock_std))+(AL324-AM$24)*Bonds*(_xlfn.NORM.INV(RAND(),bond_ave,bond_std))+(AL324-AM$24)*cash*(_xlfn.NORM.INV(RAND(),cash_ave,cash_std))+(AL324-AM$24)))</f>
        <v/>
      </c>
      <c r="AN324" s="156">
        <f>IF((AM324&lt;=0),0,((AM324-AN$24)*Stock*(_xlfn.NORM.INV(RAND(),stock_ave,stock_std))+(AM324-AN$24)*Bonds*(_xlfn.NORM.INV(RAND(),bond_ave,bond_std))+(AM324-AN$24)*cash*(_xlfn.NORM.INV(RAND(),cash_ave,cash_std))+(AM324-AN$24)))</f>
        <v/>
      </c>
      <c r="AO324" s="156">
        <f>IF((AN324&lt;=0),0,((AN324-AO$24)*Stock*(_xlfn.NORM.INV(RAND(),stock_ave,stock_std))+(AN324-AO$24)*Bonds*(_xlfn.NORM.INV(RAND(),bond_ave,bond_std))+(AN324-AO$24)*cash*(_xlfn.NORM.INV(RAND(),cash_ave,cash_std))+(AN324-AO$24)))</f>
        <v/>
      </c>
      <c r="AP324" s="156">
        <f>IF((AO324&lt;=0),0,((AO324-AP$24)*Stock*(_xlfn.NORM.INV(RAND(),stock_ave,stock_std))+(AO324-AP$24)*Bonds*(_xlfn.NORM.INV(RAND(),bond_ave,bond_std))+(AO324-AP$24)*cash*(_xlfn.NORM.INV(RAND(),cash_ave,cash_std))+(AO324-AP$24)))</f>
        <v/>
      </c>
      <c r="AQ324" s="156">
        <f>IF((AP324&lt;=0),0,((AP324-AQ$24)*Stock*(_xlfn.NORM.INV(RAND(),stock_ave,stock_std))+(AP324-AQ$24)*Bonds*(_xlfn.NORM.INV(RAND(),bond_ave,bond_std))+(AP324-AQ$24)*cash*(_xlfn.NORM.INV(RAND(),cash_ave,cash_std))+(AP324-AQ$24)))</f>
        <v/>
      </c>
      <c r="AR324" s="156">
        <f>IF((AQ324&lt;=0),0,((AQ324-AR$24)*Stock*(_xlfn.NORM.INV(RAND(),stock_ave,stock_std))+(AQ324-AR$24)*Bonds*(_xlfn.NORM.INV(RAND(),bond_ave,bond_std))+(AQ324-AR$24)*cash*(_xlfn.NORM.INV(RAND(),cash_ave,cash_std))+(AQ324-AR$24)))</f>
        <v/>
      </c>
      <c r="AS324" s="156">
        <f>IF((AR324&lt;=0),0,((AR324-AS$24)*Stock*(_xlfn.NORM.INV(RAND(),stock_ave,stock_std))+(AR324-AS$24)*Bonds*(_xlfn.NORM.INV(RAND(),bond_ave,bond_std))+(AR324-AS$24)*cash*(_xlfn.NORM.INV(RAND(),cash_ave,cash_std))+(AR324-AS$24)))</f>
        <v/>
      </c>
      <c r="AT324" s="156">
        <f>IF((AS324&lt;=0),0,((AS324-AT$24)*Stock*(_xlfn.NORM.INV(RAND(),stock_ave,stock_std))+(AS324-AT$24)*Bonds*(_xlfn.NORM.INV(RAND(),bond_ave,bond_std))+(AS324-AT$24)*cash*(_xlfn.NORM.INV(RAND(),cash_ave,cash_std))+(AS324-AT$24)))</f>
        <v/>
      </c>
      <c r="AU324" s="156">
        <f>IF((AT324&lt;=0),0,((AT324-AU$24)*Stock*(_xlfn.NORM.INV(RAND(),stock_ave,stock_std))+(AT324-AU$24)*Bonds*(_xlfn.NORM.INV(RAND(),bond_ave,bond_std))+(AT324-AU$24)*cash*(_xlfn.NORM.INV(RAND(),cash_ave,cash_std))+(AT324-AU$24)))</f>
        <v/>
      </c>
      <c r="AV324" s="156">
        <f>IF((AU324&lt;=0),0,((AU324-AV$24)*Stock*(_xlfn.NORM.INV(RAND(),stock_ave,stock_std))+(AU324-AV$24)*Bonds*(_xlfn.NORM.INV(RAND(),bond_ave,bond_std))+(AU324-AV$24)*cash*(_xlfn.NORM.INV(RAND(),cash_ave,cash_std))+(AU324-AV$24)))</f>
        <v/>
      </c>
      <c r="AW324" s="156">
        <f>IF((AV324&lt;=0),0,((AV324-AW$24)*Stock*(_xlfn.NORM.INV(RAND(),stock_ave,stock_std))+(AV324-AW$24)*Bonds*(_xlfn.NORM.INV(RAND(),bond_ave,bond_std))+(AV324-AW$24)*cash*(_xlfn.NORM.INV(RAND(),cash_ave,cash_std))+(AV324-AW$24)))</f>
        <v/>
      </c>
      <c r="AX324" s="159" t="n"/>
      <c r="AY324" s="159" t="n"/>
      <c r="AZ324" s="159" t="n"/>
      <c r="BA324" s="159" t="n"/>
      <c r="BB324" s="159" t="n"/>
    </row>
    <row r="325">
      <c r="C325" s="147" t="n"/>
      <c r="D325" s="61">
        <f>+D324-IF(D$18&gt;74,(D324/D$25)*$C$10)</f>
        <v/>
      </c>
      <c r="E325" s="61">
        <f>+E324-IF(E$18&gt;74,(E324/E$25)*$C$10)</f>
        <v/>
      </c>
      <c r="F325" s="61">
        <f>+F324-IF(F$18&gt;74,(F324/F$25)*$C$10)</f>
        <v/>
      </c>
      <c r="G325" s="61">
        <f>+G324-IF(G$18&gt;74,(G324/G$25)*$C$10)</f>
        <v/>
      </c>
      <c r="H325" s="61">
        <f>+H324-IF(H$18&gt;74,(H324/H$25)*$C$10)</f>
        <v/>
      </c>
      <c r="I325" s="61">
        <f>+I324-IF(I$18&gt;74,(I324/I$25)*$C$10)</f>
        <v/>
      </c>
      <c r="J325" s="61">
        <f>+J324-IF(J$18&gt;74,(J324/J$25)*$C$10)</f>
        <v/>
      </c>
      <c r="K325" s="61">
        <f>+K324-IF(K$18&gt;74,(K324/K$25)*$C$10)</f>
        <v/>
      </c>
      <c r="L325" s="61">
        <f>+L324-IF(L$18&gt;74,(L324/L$25)*$C$10)</f>
        <v/>
      </c>
      <c r="M325" s="61">
        <f>+M324-IF(M$18&gt;74,(M324/M$25)*$C$10)</f>
        <v/>
      </c>
      <c r="N325" s="61">
        <f>+N324-IF(N$18&gt;74,(N324/N$25)*$C$10)</f>
        <v/>
      </c>
      <c r="O325" s="61">
        <f>+O324-IF(O$18&gt;74,(O324/O$25)*$C$10)</f>
        <v/>
      </c>
      <c r="P325" s="61">
        <f>+P324-IF(P$18&gt;74,(P324/P$25)*$C$10)</f>
        <v/>
      </c>
      <c r="Q325" s="61">
        <f>+Q324-IF(Q$18&gt;74,(Q324/Q$25)*$C$10)</f>
        <v/>
      </c>
      <c r="R325" s="61">
        <f>+R324-IF(R$18&gt;74,(R324/R$25)*$C$10)</f>
        <v/>
      </c>
      <c r="S325" s="61">
        <f>+S324-IF(S$18&gt;74,(S324/S$25)*$C$10)</f>
        <v/>
      </c>
      <c r="T325" s="61">
        <f>+T324-IF(T$18&gt;74,(T324/T$25)*$C$10)</f>
        <v/>
      </c>
      <c r="U325" s="61">
        <f>+U324-IF(U$18&gt;74,(U324/U$25)*$C$10)</f>
        <v/>
      </c>
      <c r="V325" s="61">
        <f>+V324-IF(V$18&gt;74,(V324/V$25)*$C$10)</f>
        <v/>
      </c>
      <c r="W325" s="61">
        <f>+W324-IF(W$18&gt;74,(W324/W$25)*$C$10)</f>
        <v/>
      </c>
      <c r="X325" s="61">
        <f>+X324-IF(X$18&gt;74,(X324/X$25)*$C$10)</f>
        <v/>
      </c>
      <c r="Y325" s="61">
        <f>+Y324-IF(Y$18&gt;74,(Y324/Y$25)*$C$10)</f>
        <v/>
      </c>
      <c r="Z325" s="61">
        <f>+Z324-IF(Z$18&gt;74,(Z324/Z$25)*$C$10)</f>
        <v/>
      </c>
      <c r="AA325" s="61">
        <f>+AA324-IF(AA$18&gt;74,(AA324/AA$25)*$C$10)</f>
        <v/>
      </c>
      <c r="AB325" s="61">
        <f>+AB324-IF(AB$18&gt;74,(AB324/AB$25)*$C$10)</f>
        <v/>
      </c>
      <c r="AC325" s="61">
        <f>+AC324-IF(AC$18&gt;74,(AC324/AC$25)*$C$10)</f>
        <v/>
      </c>
      <c r="AD325" s="61">
        <f>+AD324-IF(AD$18&gt;74,(AD324/AD$25)*$C$10)</f>
        <v/>
      </c>
      <c r="AE325" s="61">
        <f>+AE324-IF(AE$18&gt;74,(AE324/AE$25)*$C$10)</f>
        <v/>
      </c>
      <c r="AF325" s="61">
        <f>+AF324-IF(AF$18&gt;74,(AF324/AF$25)*$C$10)</f>
        <v/>
      </c>
      <c r="AG325" s="61">
        <f>+AG324-IF(AG$18&gt;74,(AG324/AG$25)*$C$10)</f>
        <v/>
      </c>
      <c r="AH325" s="61">
        <f>+AH324-IF(AH$18&gt;74,(AH324/AH$25)*$C$10)</f>
        <v/>
      </c>
      <c r="AI325" s="61">
        <f>+AI324-IF(AI$18&gt;74,(AI324/AI$25)*$C$10)</f>
        <v/>
      </c>
      <c r="AJ325" s="61">
        <f>+AJ324-IF(AJ$18&gt;74,(AJ324/AJ$25)*$C$10)</f>
        <v/>
      </c>
      <c r="AK325" s="61">
        <f>+AK324-IF(AK$18&gt;74,(AK324/AK$25)*$C$10)</f>
        <v/>
      </c>
      <c r="AL325" s="61">
        <f>+AL324-IF(AL$18&gt;74,(AL324/AL$25)*$C$10)</f>
        <v/>
      </c>
      <c r="AM325" s="61">
        <f>+AM324-IF(AM$18&gt;74,(AM324/AM$25)*$C$10)</f>
        <v/>
      </c>
      <c r="AN325" s="61">
        <f>+AN324-IF(AN$18&gt;74,(AN324/AN$25)*$C$10)</f>
        <v/>
      </c>
      <c r="AO325" s="61">
        <f>+AO324-IF(AO$18&gt;74,(AO324/AO$25)*$C$10)</f>
        <v/>
      </c>
      <c r="AP325" s="61">
        <f>+AP324-IF(AP$18&gt;74,(AP324/AP$25)*$C$10)</f>
        <v/>
      </c>
      <c r="AQ325" s="61">
        <f>+AQ324-IF(AQ$18&gt;74,(AQ324/AQ$25)*$C$10)</f>
        <v/>
      </c>
      <c r="AR325" s="61">
        <f>+AR324-IF(AR$18&gt;74,(AR324/AR$25)*$C$10)</f>
        <v/>
      </c>
      <c r="AS325" s="61">
        <f>+AS324-IF(AS$18&gt;74,(AS324/AS$25)*$C$10)</f>
        <v/>
      </c>
      <c r="AT325" s="61">
        <f>+AT324-IF(AT$18&gt;74,(AT324/AT$25)*$C$10)</f>
        <v/>
      </c>
      <c r="AU325" s="61">
        <f>+AU324-IF(AU$18&gt;74,(AU324/AU$25)*$C$10)</f>
        <v/>
      </c>
      <c r="AV325" s="61">
        <f>+AV324-IF(AV$18&gt;74,(AV324/AV$25)*$C$10)</f>
        <v/>
      </c>
      <c r="AW325" s="61">
        <f>+AW324-IF(AW$18&gt;74,(AW324/AW$25)*$C$10)</f>
        <v/>
      </c>
      <c r="AX325" s="35">
        <f>IF(AW325&gt;0,1,0)</f>
        <v/>
      </c>
      <c r="AY325" s="35">
        <f>IF(AL325&gt;0,1,0)</f>
        <v/>
      </c>
      <c r="AZ325" s="35">
        <f>IF(AG325&gt;0,1,0)</f>
        <v/>
      </c>
      <c r="BA325" s="35">
        <f>IF(AB325&gt;0,1,0)</f>
        <v/>
      </c>
      <c r="BB325" s="35">
        <f>IF(W325&gt;0,1,0)</f>
        <v/>
      </c>
    </row>
    <row r="326">
      <c r="B326" s="154" t="inlineStr">
        <is>
          <t>trial 150</t>
        </is>
      </c>
      <c r="C326" s="155">
        <f>+start-$C$24</f>
        <v/>
      </c>
      <c r="D326" s="156">
        <f>IF((C326&lt;=0),0,((C326-D$24)*Stock*(_xlfn.NORM.INV(RAND(),stock_ave,stock_std))+(C326-D$24)*Bonds*(_xlfn.NORM.INV(RAND(),bond_ave,bond_std))+(C326-D$24)*cash*(_xlfn.NORM.INV(RAND(),cash_ave,cash_std))+(C326-D$24)))</f>
        <v/>
      </c>
      <c r="E326" s="156">
        <f>IF((D326&lt;=0),0,((D326-E$24)*Stock*(_xlfn.NORM.INV(RAND(),stock_ave,stock_std))+(D326-E$24)*Bonds*(_xlfn.NORM.INV(RAND(),bond_ave,bond_std))+(D326-E$24)*cash*(_xlfn.NORM.INV(RAND(),cash_ave,cash_std))+(D326-E$24)))</f>
        <v/>
      </c>
      <c r="F326" s="156">
        <f>IF((E326&lt;=0),0,((E326-F$24)*Stock*(_xlfn.NORM.INV(RAND(),stock_ave,stock_std))+(E326-F$24)*Bonds*(_xlfn.NORM.INV(RAND(),bond_ave,bond_std))+(E326-F$24)*cash*(_xlfn.NORM.INV(RAND(),cash_ave,cash_std))+(E326-F$24)))</f>
        <v/>
      </c>
      <c r="G326" s="156">
        <f>IF((F326&lt;=0),0,((F326-G$24)*Stock*(_xlfn.NORM.INV(RAND(),stock_ave,stock_std))+(F326-G$24)*Bonds*(_xlfn.NORM.INV(RAND(),bond_ave,bond_std))+(F326-G$24)*cash*(_xlfn.NORM.INV(RAND(),cash_ave,cash_std))+(F326-G$24)))</f>
        <v/>
      </c>
      <c r="H326" s="156">
        <f>IF((G326&lt;=0),0,((G326-H$24)*Stock*(_xlfn.NORM.INV(RAND(),stock_ave,stock_std))+(G326-H$24)*Bonds*(_xlfn.NORM.INV(RAND(),bond_ave,bond_std))+(G326-H$24)*cash*(_xlfn.NORM.INV(RAND(),cash_ave,cash_std))+(G326-H$24)))</f>
        <v/>
      </c>
      <c r="I326" s="156">
        <f>IF((H326&lt;=0),0,((H326-I$24)*Stock*(_xlfn.NORM.INV(RAND(),stock_ave,stock_std))+(H326-I$24)*Bonds*(_xlfn.NORM.INV(RAND(),bond_ave,bond_std))+(H326-I$24)*cash*(_xlfn.NORM.INV(RAND(),cash_ave,cash_std))+(H326-I$24)))</f>
        <v/>
      </c>
      <c r="J326" s="156">
        <f>IF((I326&lt;=0),0,((I326-J$24)*Stock*(_xlfn.NORM.INV(RAND(),stock_ave,stock_std))+(I326-J$24)*Bonds*(_xlfn.NORM.INV(RAND(),bond_ave,bond_std))+(I326-J$24)*cash*(_xlfn.NORM.INV(RAND(),cash_ave,cash_std))+(I326-J$24)))</f>
        <v/>
      </c>
      <c r="K326" s="156">
        <f>IF((J326&lt;=0),0,((J326-K$24)*Stock*(_xlfn.NORM.INV(RAND(),stock_ave,stock_std))+(J326-K$24)*Bonds*(_xlfn.NORM.INV(RAND(),bond_ave,bond_std))+(J326-K$24)*cash*(_xlfn.NORM.INV(RAND(),cash_ave,cash_std))+(J326-K$24)))</f>
        <v/>
      </c>
      <c r="L326" s="156">
        <f>IF((K326&lt;=0),0,((K326-L$24)*Stock*(_xlfn.NORM.INV(RAND(),stock_ave,stock_std))+(K326-L$24)*Bonds*(_xlfn.NORM.INV(RAND(),bond_ave,bond_std))+(K326-L$24)*cash*(_xlfn.NORM.INV(RAND(),cash_ave,cash_std))+(K326-L$24)))</f>
        <v/>
      </c>
      <c r="M326" s="156">
        <f>IF((L326&lt;=0),0,((L326-M$24)*Stock*(_xlfn.NORM.INV(RAND(),stock_ave,stock_std))+(L326-M$24)*Bonds*(_xlfn.NORM.INV(RAND(),bond_ave,bond_std))+(L326-M$24)*cash*(_xlfn.NORM.INV(RAND(),cash_ave,cash_std))+(L326-M$24)))</f>
        <v/>
      </c>
      <c r="N326" s="156">
        <f>IF((M326&lt;=0),0,((M326-N$24)*Stock*(_xlfn.NORM.INV(RAND(),stock_ave,stock_std))+(M326-N$24)*Bonds*(_xlfn.NORM.INV(RAND(),bond_ave,bond_std))+(M326-N$24)*cash*(_xlfn.NORM.INV(RAND(),cash_ave,cash_std))+(M326-N$24)))</f>
        <v/>
      </c>
      <c r="O326" s="156">
        <f>IF((N326&lt;=0),0,((N326-O$24)*Stock*(_xlfn.NORM.INV(RAND(),stock_ave,stock_std))+(N326-O$24)*Bonds*(_xlfn.NORM.INV(RAND(),bond_ave,bond_std))+(N326-O$24)*cash*(_xlfn.NORM.INV(RAND(),cash_ave,cash_std))+(N326-O$24)))</f>
        <v/>
      </c>
      <c r="P326" s="156">
        <f>IF((O326&lt;=0),0,((O326-P$24)*Stock*(_xlfn.NORM.INV(RAND(),stock_ave,stock_std))+(O326-P$24)*Bonds*(_xlfn.NORM.INV(RAND(),bond_ave,bond_std))+(O326-P$24)*cash*(_xlfn.NORM.INV(RAND(),cash_ave,cash_std))+(O326-P$24)))</f>
        <v/>
      </c>
      <c r="Q326" s="156">
        <f>IF((P326&lt;=0),0,((P326-Q$24)*Stock*(_xlfn.NORM.INV(RAND(),stock_ave,stock_std))+(P326-Q$24)*Bonds*(_xlfn.NORM.INV(RAND(),bond_ave,bond_std))+(P326-Q$24)*cash*(_xlfn.NORM.INV(RAND(),cash_ave,cash_std))+(P326-Q$24)))</f>
        <v/>
      </c>
      <c r="R326" s="156">
        <f>IF((Q326&lt;=0),0,((Q326-R$24)*Stock*(_xlfn.NORM.INV(RAND(),stock_ave,stock_std))+(Q326-R$24)*Bonds*(_xlfn.NORM.INV(RAND(),bond_ave,bond_std))+(Q326-R$24)*cash*(_xlfn.NORM.INV(RAND(),cash_ave,cash_std))+(Q326-R$24)))</f>
        <v/>
      </c>
      <c r="S326" s="156">
        <f>IF((R326&lt;=0),0,((R326-S$24)*Stock*(_xlfn.NORM.INV(RAND(),stock_ave,stock_std))+(R326-S$24)*Bonds*(_xlfn.NORM.INV(RAND(),bond_ave,bond_std))+(R326-S$24)*cash*(_xlfn.NORM.INV(RAND(),cash_ave,cash_std))+(R326-S$24)))</f>
        <v/>
      </c>
      <c r="T326" s="156">
        <f>IF((S326&lt;=0),0,((S326-T$24)*Stock*(_xlfn.NORM.INV(RAND(),stock_ave,stock_std))+(S326-T$24)*Bonds*(_xlfn.NORM.INV(RAND(),bond_ave,bond_std))+(S326-T$24)*cash*(_xlfn.NORM.INV(RAND(),cash_ave,cash_std))+(S326-T$24)))</f>
        <v/>
      </c>
      <c r="U326" s="156">
        <f>IF((T326&lt;=0),0,((T326-U$24)*Stock*(_xlfn.NORM.INV(RAND(),stock_ave,stock_std))+(T326-U$24)*Bonds*(_xlfn.NORM.INV(RAND(),bond_ave,bond_std))+(T326-U$24)*cash*(_xlfn.NORM.INV(RAND(),cash_ave,cash_std))+(T326-U$24)))</f>
        <v/>
      </c>
      <c r="V326" s="156">
        <f>IF((U326&lt;=0),0,((U326-V$24)*Stock*(_xlfn.NORM.INV(RAND(),stock_ave,stock_std))+(U326-V$24)*Bonds*(_xlfn.NORM.INV(RAND(),bond_ave,bond_std))+(U326-V$24)*cash*(_xlfn.NORM.INV(RAND(),cash_ave,cash_std))+(U326-V$24)))</f>
        <v/>
      </c>
      <c r="W326" s="156">
        <f>IF((V326&lt;=0),0,((V326-W$24)*Stock*(_xlfn.NORM.INV(RAND(),stock_ave,stock_std))+(V326-W$24)*Bonds*(_xlfn.NORM.INV(RAND(),bond_ave,bond_std))+(V326-W$24)*cash*(_xlfn.NORM.INV(RAND(),cash_ave,cash_std))+(V326-W$24)))</f>
        <v/>
      </c>
      <c r="X326" s="156">
        <f>IF((W326&lt;=0),0,((W326-X$24)*Stock*(_xlfn.NORM.INV(RAND(),stock_ave,stock_std))+(W326-X$24)*Bonds*(_xlfn.NORM.INV(RAND(),bond_ave,bond_std))+(W326-X$24)*cash*(_xlfn.NORM.INV(RAND(),cash_ave,cash_std))+(W326-X$24)))</f>
        <v/>
      </c>
      <c r="Y326" s="156">
        <f>IF((X326&lt;=0),0,((X326-Y$24)*Stock*(_xlfn.NORM.INV(RAND(),stock_ave,stock_std))+(X326-Y$24)*Bonds*(_xlfn.NORM.INV(RAND(),bond_ave,bond_std))+(X326-Y$24)*cash*(_xlfn.NORM.INV(RAND(),cash_ave,cash_std))+(X326-Y$24)))</f>
        <v/>
      </c>
      <c r="Z326" s="156">
        <f>IF((Y326&lt;=0),0,((Y326-Z$24)*Stock*(_xlfn.NORM.INV(RAND(),stock_ave,stock_std))+(Y326-Z$24)*Bonds*(_xlfn.NORM.INV(RAND(),bond_ave,bond_std))+(Y326-Z$24)*cash*(_xlfn.NORM.INV(RAND(),cash_ave,cash_std))+(Y326-Z$24)))</f>
        <v/>
      </c>
      <c r="AA326" s="156">
        <f>IF((Z326&lt;=0),0,((Z326-AA$24)*Stock*(_xlfn.NORM.INV(RAND(),stock_ave,stock_std))+(Z326-AA$24)*Bonds*(_xlfn.NORM.INV(RAND(),bond_ave,bond_std))+(Z326-AA$24)*cash*(_xlfn.NORM.INV(RAND(),cash_ave,cash_std))+(Z326-AA$24)))</f>
        <v/>
      </c>
      <c r="AB326" s="156">
        <f>IF((AA326&lt;=0),0,((AA326-AB$24)*Stock*(_xlfn.NORM.INV(RAND(),stock_ave,stock_std))+(AA326-AB$24)*Bonds*(_xlfn.NORM.INV(RAND(),bond_ave,bond_std))+(AA326-AB$24)*cash*(_xlfn.NORM.INV(RAND(),cash_ave,cash_std))+(AA326-AB$24)))</f>
        <v/>
      </c>
      <c r="AC326" s="156">
        <f>IF((AB326&lt;=0),0,((AB326-AC$24)*Stock*(_xlfn.NORM.INV(RAND(),stock_ave,stock_std))+(AB326-AC$24)*Bonds*(_xlfn.NORM.INV(RAND(),bond_ave,bond_std))+(AB326-AC$24)*cash*(_xlfn.NORM.INV(RAND(),cash_ave,cash_std))+(AB326-AC$24)))</f>
        <v/>
      </c>
      <c r="AD326" s="156">
        <f>IF((AC326&lt;=0),0,((AC326-AD$24)*Stock*(_xlfn.NORM.INV(RAND(),stock_ave,stock_std))+(AC326-AD$24)*Bonds*(_xlfn.NORM.INV(RAND(),bond_ave,bond_std))+(AC326-AD$24)*cash*(_xlfn.NORM.INV(RAND(),cash_ave,cash_std))+(AC326-AD$24)))</f>
        <v/>
      </c>
      <c r="AE326" s="156">
        <f>IF((AD326&lt;=0),0,((AD326-AE$24)*Stock*(_xlfn.NORM.INV(RAND(),stock_ave,stock_std))+(AD326-AE$24)*Bonds*(_xlfn.NORM.INV(RAND(),bond_ave,bond_std))+(AD326-AE$24)*cash*(_xlfn.NORM.INV(RAND(),cash_ave,cash_std))+(AD326-AE$24)))</f>
        <v/>
      </c>
      <c r="AF326" s="156">
        <f>IF((AE326&lt;=0),0,((AE326-AF$24)*Stock*(_xlfn.NORM.INV(RAND(),stock_ave,stock_std))+(AE326-AF$24)*Bonds*(_xlfn.NORM.INV(RAND(),bond_ave,bond_std))+(AE326-AF$24)*cash*(_xlfn.NORM.INV(RAND(),cash_ave,cash_std))+(AE326-AF$24)))</f>
        <v/>
      </c>
      <c r="AG326" s="156">
        <f>IF((AF326&lt;=0),0,((AF326-AG$24)*Stock*(_xlfn.NORM.INV(RAND(),stock_ave,stock_std))+(AF326-AG$24)*Bonds*(_xlfn.NORM.INV(RAND(),bond_ave,bond_std))+(AF326-AG$24)*cash*(_xlfn.NORM.INV(RAND(),cash_ave,cash_std))+(AF326-AG$24)))</f>
        <v/>
      </c>
      <c r="AH326" s="156">
        <f>IF((AG326&lt;=0),0,((AG326-AH$24)*Stock*(_xlfn.NORM.INV(RAND(),stock_ave,stock_std))+(AG326-AH$24)*Bonds*(_xlfn.NORM.INV(RAND(),bond_ave,bond_std))+(AG326-AH$24)*cash*(_xlfn.NORM.INV(RAND(),cash_ave,cash_std))+(AG326-AH$24)))</f>
        <v/>
      </c>
      <c r="AI326" s="156">
        <f>IF((AH326&lt;=0),0,((AH326-AI$24)*Stock*(_xlfn.NORM.INV(RAND(),stock_ave,stock_std))+(AH326-AI$24)*Bonds*(_xlfn.NORM.INV(RAND(),bond_ave,bond_std))+(AH326-AI$24)*cash*(_xlfn.NORM.INV(RAND(),cash_ave,cash_std))+(AH326-AI$24)))</f>
        <v/>
      </c>
      <c r="AJ326" s="156">
        <f>IF((AI326&lt;=0),0,((AI326-AJ$24)*Stock*(_xlfn.NORM.INV(RAND(),stock_ave,stock_std))+(AI326-AJ$24)*Bonds*(_xlfn.NORM.INV(RAND(),bond_ave,bond_std))+(AI326-AJ$24)*cash*(_xlfn.NORM.INV(RAND(),cash_ave,cash_std))+(AI326-AJ$24)))</f>
        <v/>
      </c>
      <c r="AK326" s="156">
        <f>IF((AJ326&lt;=0),0,((AJ326-AK$24)*Stock*(_xlfn.NORM.INV(RAND(),stock_ave,stock_std))+(AJ326-AK$24)*Bonds*(_xlfn.NORM.INV(RAND(),bond_ave,bond_std))+(AJ326-AK$24)*cash*(_xlfn.NORM.INV(RAND(),cash_ave,cash_std))+(AJ326-AK$24)))</f>
        <v/>
      </c>
      <c r="AL326" s="156">
        <f>IF((AK326&lt;=0),0,((AK326-AL$24)*Stock*(_xlfn.NORM.INV(RAND(),stock_ave,stock_std))+(AK326-AL$24)*Bonds*(_xlfn.NORM.INV(RAND(),bond_ave,bond_std))+(AK326-AL$24)*cash*(_xlfn.NORM.INV(RAND(),cash_ave,cash_std))+(AK326-AL$24)))</f>
        <v/>
      </c>
      <c r="AM326" s="156">
        <f>IF((AL326&lt;=0),0,((AL326-AM$24)*Stock*(_xlfn.NORM.INV(RAND(),stock_ave,stock_std))+(AL326-AM$24)*Bonds*(_xlfn.NORM.INV(RAND(),bond_ave,bond_std))+(AL326-AM$24)*cash*(_xlfn.NORM.INV(RAND(),cash_ave,cash_std))+(AL326-AM$24)))</f>
        <v/>
      </c>
      <c r="AN326" s="156">
        <f>IF((AM326&lt;=0),0,((AM326-AN$24)*Stock*(_xlfn.NORM.INV(RAND(),stock_ave,stock_std))+(AM326-AN$24)*Bonds*(_xlfn.NORM.INV(RAND(),bond_ave,bond_std))+(AM326-AN$24)*cash*(_xlfn.NORM.INV(RAND(),cash_ave,cash_std))+(AM326-AN$24)))</f>
        <v/>
      </c>
      <c r="AO326" s="156">
        <f>IF((AN326&lt;=0),0,((AN326-AO$24)*Stock*(_xlfn.NORM.INV(RAND(),stock_ave,stock_std))+(AN326-AO$24)*Bonds*(_xlfn.NORM.INV(RAND(),bond_ave,bond_std))+(AN326-AO$24)*cash*(_xlfn.NORM.INV(RAND(),cash_ave,cash_std))+(AN326-AO$24)))</f>
        <v/>
      </c>
      <c r="AP326" s="156">
        <f>IF((AO326&lt;=0),0,((AO326-AP$24)*Stock*(_xlfn.NORM.INV(RAND(),stock_ave,stock_std))+(AO326-AP$24)*Bonds*(_xlfn.NORM.INV(RAND(),bond_ave,bond_std))+(AO326-AP$24)*cash*(_xlfn.NORM.INV(RAND(),cash_ave,cash_std))+(AO326-AP$24)))</f>
        <v/>
      </c>
      <c r="AQ326" s="156">
        <f>IF((AP326&lt;=0),0,((AP326-AQ$24)*Stock*(_xlfn.NORM.INV(RAND(),stock_ave,stock_std))+(AP326-AQ$24)*Bonds*(_xlfn.NORM.INV(RAND(),bond_ave,bond_std))+(AP326-AQ$24)*cash*(_xlfn.NORM.INV(RAND(),cash_ave,cash_std))+(AP326-AQ$24)))</f>
        <v/>
      </c>
      <c r="AR326" s="156">
        <f>IF((AQ326&lt;=0),0,((AQ326-AR$24)*Stock*(_xlfn.NORM.INV(RAND(),stock_ave,stock_std))+(AQ326-AR$24)*Bonds*(_xlfn.NORM.INV(RAND(),bond_ave,bond_std))+(AQ326-AR$24)*cash*(_xlfn.NORM.INV(RAND(),cash_ave,cash_std))+(AQ326-AR$24)))</f>
        <v/>
      </c>
      <c r="AS326" s="156">
        <f>IF((AR326&lt;=0),0,((AR326-AS$24)*Stock*(_xlfn.NORM.INV(RAND(),stock_ave,stock_std))+(AR326-AS$24)*Bonds*(_xlfn.NORM.INV(RAND(),bond_ave,bond_std))+(AR326-AS$24)*cash*(_xlfn.NORM.INV(RAND(),cash_ave,cash_std))+(AR326-AS$24)))</f>
        <v/>
      </c>
      <c r="AT326" s="156">
        <f>IF((AS326&lt;=0),0,((AS326-AT$24)*Stock*(_xlfn.NORM.INV(RAND(),stock_ave,stock_std))+(AS326-AT$24)*Bonds*(_xlfn.NORM.INV(RAND(),bond_ave,bond_std))+(AS326-AT$24)*cash*(_xlfn.NORM.INV(RAND(),cash_ave,cash_std))+(AS326-AT$24)))</f>
        <v/>
      </c>
      <c r="AU326" s="156">
        <f>IF((AT326&lt;=0),0,((AT326-AU$24)*Stock*(_xlfn.NORM.INV(RAND(),stock_ave,stock_std))+(AT326-AU$24)*Bonds*(_xlfn.NORM.INV(RAND(),bond_ave,bond_std))+(AT326-AU$24)*cash*(_xlfn.NORM.INV(RAND(),cash_ave,cash_std))+(AT326-AU$24)))</f>
        <v/>
      </c>
      <c r="AV326" s="156">
        <f>IF((AU326&lt;=0),0,((AU326-AV$24)*Stock*(_xlfn.NORM.INV(RAND(),stock_ave,stock_std))+(AU326-AV$24)*Bonds*(_xlfn.NORM.INV(RAND(),bond_ave,bond_std))+(AU326-AV$24)*cash*(_xlfn.NORM.INV(RAND(),cash_ave,cash_std))+(AU326-AV$24)))</f>
        <v/>
      </c>
      <c r="AW326" s="156">
        <f>IF((AV326&lt;=0),0,((AV326-AW$24)*Stock*(_xlfn.NORM.INV(RAND(),stock_ave,stock_std))+(AV326-AW$24)*Bonds*(_xlfn.NORM.INV(RAND(),bond_ave,bond_std))+(AV326-AW$24)*cash*(_xlfn.NORM.INV(RAND(),cash_ave,cash_std))+(AV326-AW$24)))</f>
        <v/>
      </c>
      <c r="AX326" s="159" t="n"/>
      <c r="AY326" s="159" t="n"/>
      <c r="AZ326" s="159" t="n"/>
      <c r="BA326" s="159" t="n"/>
      <c r="BB326" s="159" t="n"/>
    </row>
    <row r="327">
      <c r="C327" s="147" t="n"/>
      <c r="D327" s="61">
        <f>+D326-IF(D$18&gt;74,(D326/D$25)*$C$10)</f>
        <v/>
      </c>
      <c r="E327" s="61">
        <f>+E326-IF(E$18&gt;74,(E326/E$25)*$C$10)</f>
        <v/>
      </c>
      <c r="F327" s="61">
        <f>+F326-IF(F$18&gt;74,(F326/F$25)*$C$10)</f>
        <v/>
      </c>
      <c r="G327" s="61">
        <f>+G326-IF(G$18&gt;74,(G326/G$25)*$C$10)</f>
        <v/>
      </c>
      <c r="H327" s="61">
        <f>+H326-IF(H$18&gt;74,(H326/H$25)*$C$10)</f>
        <v/>
      </c>
      <c r="I327" s="61">
        <f>+I326-IF(I$18&gt;74,(I326/I$25)*$C$10)</f>
        <v/>
      </c>
      <c r="J327" s="61">
        <f>+J326-IF(J$18&gt;74,(J326/J$25)*$C$10)</f>
        <v/>
      </c>
      <c r="K327" s="61">
        <f>+K326-IF(K$18&gt;74,(K326/K$25)*$C$10)</f>
        <v/>
      </c>
      <c r="L327" s="61">
        <f>+L326-IF(L$18&gt;74,(L326/L$25)*$C$10)</f>
        <v/>
      </c>
      <c r="M327" s="61">
        <f>+M326-IF(M$18&gt;74,(M326/M$25)*$C$10)</f>
        <v/>
      </c>
      <c r="N327" s="61">
        <f>+N326-IF(N$18&gt;74,(N326/N$25)*$C$10)</f>
        <v/>
      </c>
      <c r="O327" s="61">
        <f>+O326-IF(O$18&gt;74,(O326/O$25)*$C$10)</f>
        <v/>
      </c>
      <c r="P327" s="61">
        <f>+P326-IF(P$18&gt;74,(P326/P$25)*$C$10)</f>
        <v/>
      </c>
      <c r="Q327" s="61">
        <f>+Q326-IF(Q$18&gt;74,(Q326/Q$25)*$C$10)</f>
        <v/>
      </c>
      <c r="R327" s="61">
        <f>+R326-IF(R$18&gt;74,(R326/R$25)*$C$10)</f>
        <v/>
      </c>
      <c r="S327" s="61">
        <f>+S326-IF(S$18&gt;74,(S326/S$25)*$C$10)</f>
        <v/>
      </c>
      <c r="T327" s="61">
        <f>+T326-IF(T$18&gt;74,(T326/T$25)*$C$10)</f>
        <v/>
      </c>
      <c r="U327" s="61">
        <f>+U326-IF(U$18&gt;74,(U326/U$25)*$C$10)</f>
        <v/>
      </c>
      <c r="V327" s="61">
        <f>+V326-IF(V$18&gt;74,(V326/V$25)*$C$10)</f>
        <v/>
      </c>
      <c r="W327" s="61">
        <f>+W326-IF(W$18&gt;74,(W326/W$25)*$C$10)</f>
        <v/>
      </c>
      <c r="X327" s="61">
        <f>+X326-IF(X$18&gt;74,(X326/X$25)*$C$10)</f>
        <v/>
      </c>
      <c r="Y327" s="61">
        <f>+Y326-IF(Y$18&gt;74,(Y326/Y$25)*$C$10)</f>
        <v/>
      </c>
      <c r="Z327" s="61">
        <f>+Z326-IF(Z$18&gt;74,(Z326/Z$25)*$C$10)</f>
        <v/>
      </c>
      <c r="AA327" s="61">
        <f>+AA326-IF(AA$18&gt;74,(AA326/AA$25)*$C$10)</f>
        <v/>
      </c>
      <c r="AB327" s="61">
        <f>+AB326-IF(AB$18&gt;74,(AB326/AB$25)*$C$10)</f>
        <v/>
      </c>
      <c r="AC327" s="61">
        <f>+AC326-IF(AC$18&gt;74,(AC326/AC$25)*$C$10)</f>
        <v/>
      </c>
      <c r="AD327" s="61">
        <f>+AD326-IF(AD$18&gt;74,(AD326/AD$25)*$C$10)</f>
        <v/>
      </c>
      <c r="AE327" s="61">
        <f>+AE326-IF(AE$18&gt;74,(AE326/AE$25)*$C$10)</f>
        <v/>
      </c>
      <c r="AF327" s="61">
        <f>+AF326-IF(AF$18&gt;74,(AF326/AF$25)*$C$10)</f>
        <v/>
      </c>
      <c r="AG327" s="61">
        <f>+AG326-IF(AG$18&gt;74,(AG326/AG$25)*$C$10)</f>
        <v/>
      </c>
      <c r="AH327" s="61">
        <f>+AH326-IF(AH$18&gt;74,(AH326/AH$25)*$C$10)</f>
        <v/>
      </c>
      <c r="AI327" s="61">
        <f>+AI326-IF(AI$18&gt;74,(AI326/AI$25)*$C$10)</f>
        <v/>
      </c>
      <c r="AJ327" s="61">
        <f>+AJ326-IF(AJ$18&gt;74,(AJ326/AJ$25)*$C$10)</f>
        <v/>
      </c>
      <c r="AK327" s="61">
        <f>+AK326-IF(AK$18&gt;74,(AK326/AK$25)*$C$10)</f>
        <v/>
      </c>
      <c r="AL327" s="61">
        <f>+AL326-IF(AL$18&gt;74,(AL326/AL$25)*$C$10)</f>
        <v/>
      </c>
      <c r="AM327" s="61">
        <f>+AM326-IF(AM$18&gt;74,(AM326/AM$25)*$C$10)</f>
        <v/>
      </c>
      <c r="AN327" s="61">
        <f>+AN326-IF(AN$18&gt;74,(AN326/AN$25)*$C$10)</f>
        <v/>
      </c>
      <c r="AO327" s="61">
        <f>+AO326-IF(AO$18&gt;74,(AO326/AO$25)*$C$10)</f>
        <v/>
      </c>
      <c r="AP327" s="61">
        <f>+AP326-IF(AP$18&gt;74,(AP326/AP$25)*$C$10)</f>
        <v/>
      </c>
      <c r="AQ327" s="61">
        <f>+AQ326-IF(AQ$18&gt;74,(AQ326/AQ$25)*$C$10)</f>
        <v/>
      </c>
      <c r="AR327" s="61">
        <f>+AR326-IF(AR$18&gt;74,(AR326/AR$25)*$C$10)</f>
        <v/>
      </c>
      <c r="AS327" s="61">
        <f>+AS326-IF(AS$18&gt;74,(AS326/AS$25)*$C$10)</f>
        <v/>
      </c>
      <c r="AT327" s="61">
        <f>+AT326-IF(AT$18&gt;74,(AT326/AT$25)*$C$10)</f>
        <v/>
      </c>
      <c r="AU327" s="61">
        <f>+AU326-IF(AU$18&gt;74,(AU326/AU$25)*$C$10)</f>
        <v/>
      </c>
      <c r="AV327" s="61">
        <f>+AV326-IF(AV$18&gt;74,(AV326/AV$25)*$C$10)</f>
        <v/>
      </c>
      <c r="AW327" s="61">
        <f>+AW326-IF(AW$18&gt;74,(AW326/AW$25)*$C$10)</f>
        <v/>
      </c>
      <c r="AX327" s="35">
        <f>IF(AW327&gt;0,1,0)</f>
        <v/>
      </c>
      <c r="AY327" s="35">
        <f>IF(AL327&gt;0,1,0)</f>
        <v/>
      </c>
      <c r="AZ327" s="35">
        <f>IF(AG327&gt;0,1,0)</f>
        <v/>
      </c>
      <c r="BA327" s="35">
        <f>IF(AB327&gt;0,1,0)</f>
        <v/>
      </c>
      <c r="BB327" s="35">
        <f>IF(W327&gt;0,1,0)</f>
        <v/>
      </c>
    </row>
    <row r="328">
      <c r="B328" s="154" t="inlineStr">
        <is>
          <t>trial 151</t>
        </is>
      </c>
      <c r="C328" s="155">
        <f>+start-$C$24</f>
        <v/>
      </c>
      <c r="D328" s="156">
        <f>IF((C328&lt;=0),0,((C328-D$24)*Stock*(_xlfn.NORM.INV(RAND(),stock_ave,stock_std))+(C328-D$24)*Bonds*(_xlfn.NORM.INV(RAND(),bond_ave,bond_std))+(C328-D$24)*cash*(_xlfn.NORM.INV(RAND(),cash_ave,cash_std))+(C328-D$24)))</f>
        <v/>
      </c>
      <c r="E328" s="156">
        <f>IF((D328&lt;=0),0,((D328-E$24)*Stock*(_xlfn.NORM.INV(RAND(),stock_ave,stock_std))+(D328-E$24)*Bonds*(_xlfn.NORM.INV(RAND(),bond_ave,bond_std))+(D328-E$24)*cash*(_xlfn.NORM.INV(RAND(),cash_ave,cash_std))+(D328-E$24)))</f>
        <v/>
      </c>
      <c r="F328" s="156">
        <f>IF((E328&lt;=0),0,((E328-F$24)*Stock*(_xlfn.NORM.INV(RAND(),stock_ave,stock_std))+(E328-F$24)*Bonds*(_xlfn.NORM.INV(RAND(),bond_ave,bond_std))+(E328-F$24)*cash*(_xlfn.NORM.INV(RAND(),cash_ave,cash_std))+(E328-F$24)))</f>
        <v/>
      </c>
      <c r="G328" s="156">
        <f>IF((F328&lt;=0),0,((F328-G$24)*Stock*(_xlfn.NORM.INV(RAND(),stock_ave,stock_std))+(F328-G$24)*Bonds*(_xlfn.NORM.INV(RAND(),bond_ave,bond_std))+(F328-G$24)*cash*(_xlfn.NORM.INV(RAND(),cash_ave,cash_std))+(F328-G$24)))</f>
        <v/>
      </c>
      <c r="H328" s="156">
        <f>IF((G328&lt;=0),0,((G328-H$24)*Stock*(_xlfn.NORM.INV(RAND(),stock_ave,stock_std))+(G328-H$24)*Bonds*(_xlfn.NORM.INV(RAND(),bond_ave,bond_std))+(G328-H$24)*cash*(_xlfn.NORM.INV(RAND(),cash_ave,cash_std))+(G328-H$24)))</f>
        <v/>
      </c>
      <c r="I328" s="156">
        <f>IF((H328&lt;=0),0,((H328-I$24)*Stock*(_xlfn.NORM.INV(RAND(),stock_ave,stock_std))+(H328-I$24)*Bonds*(_xlfn.NORM.INV(RAND(),bond_ave,bond_std))+(H328-I$24)*cash*(_xlfn.NORM.INV(RAND(),cash_ave,cash_std))+(H328-I$24)))</f>
        <v/>
      </c>
      <c r="J328" s="156">
        <f>IF((I328&lt;=0),0,((I328-J$24)*Stock*(_xlfn.NORM.INV(RAND(),stock_ave,stock_std))+(I328-J$24)*Bonds*(_xlfn.NORM.INV(RAND(),bond_ave,bond_std))+(I328-J$24)*cash*(_xlfn.NORM.INV(RAND(),cash_ave,cash_std))+(I328-J$24)))</f>
        <v/>
      </c>
      <c r="K328" s="156">
        <f>IF((J328&lt;=0),0,((J328-K$24)*Stock*(_xlfn.NORM.INV(RAND(),stock_ave,stock_std))+(J328-K$24)*Bonds*(_xlfn.NORM.INV(RAND(),bond_ave,bond_std))+(J328-K$24)*cash*(_xlfn.NORM.INV(RAND(),cash_ave,cash_std))+(J328-K$24)))</f>
        <v/>
      </c>
      <c r="L328" s="156">
        <f>IF((K328&lt;=0),0,((K328-L$24)*Stock*(_xlfn.NORM.INV(RAND(),stock_ave,stock_std))+(K328-L$24)*Bonds*(_xlfn.NORM.INV(RAND(),bond_ave,bond_std))+(K328-L$24)*cash*(_xlfn.NORM.INV(RAND(),cash_ave,cash_std))+(K328-L$24)))</f>
        <v/>
      </c>
      <c r="M328" s="156">
        <f>IF((L328&lt;=0),0,((L328-M$24)*Stock*(_xlfn.NORM.INV(RAND(),stock_ave,stock_std))+(L328-M$24)*Bonds*(_xlfn.NORM.INV(RAND(),bond_ave,bond_std))+(L328-M$24)*cash*(_xlfn.NORM.INV(RAND(),cash_ave,cash_std))+(L328-M$24)))</f>
        <v/>
      </c>
      <c r="N328" s="156">
        <f>IF((M328&lt;=0),0,((M328-N$24)*Stock*(_xlfn.NORM.INV(RAND(),stock_ave,stock_std))+(M328-N$24)*Bonds*(_xlfn.NORM.INV(RAND(),bond_ave,bond_std))+(M328-N$24)*cash*(_xlfn.NORM.INV(RAND(),cash_ave,cash_std))+(M328-N$24)))</f>
        <v/>
      </c>
      <c r="O328" s="156">
        <f>IF((N328&lt;=0),0,((N328-O$24)*Stock*(_xlfn.NORM.INV(RAND(),stock_ave,stock_std))+(N328-O$24)*Bonds*(_xlfn.NORM.INV(RAND(),bond_ave,bond_std))+(N328-O$24)*cash*(_xlfn.NORM.INV(RAND(),cash_ave,cash_std))+(N328-O$24)))</f>
        <v/>
      </c>
      <c r="P328" s="156">
        <f>IF((O328&lt;=0),0,((O328-P$24)*Stock*(_xlfn.NORM.INV(RAND(),stock_ave,stock_std))+(O328-P$24)*Bonds*(_xlfn.NORM.INV(RAND(),bond_ave,bond_std))+(O328-P$24)*cash*(_xlfn.NORM.INV(RAND(),cash_ave,cash_std))+(O328-P$24)))</f>
        <v/>
      </c>
      <c r="Q328" s="156">
        <f>IF((P328&lt;=0),0,((P328-Q$24)*Stock*(_xlfn.NORM.INV(RAND(),stock_ave,stock_std))+(P328-Q$24)*Bonds*(_xlfn.NORM.INV(RAND(),bond_ave,bond_std))+(P328-Q$24)*cash*(_xlfn.NORM.INV(RAND(),cash_ave,cash_std))+(P328-Q$24)))</f>
        <v/>
      </c>
      <c r="R328" s="156">
        <f>IF((Q328&lt;=0),0,((Q328-R$24)*Stock*(_xlfn.NORM.INV(RAND(),stock_ave,stock_std))+(Q328-R$24)*Bonds*(_xlfn.NORM.INV(RAND(),bond_ave,bond_std))+(Q328-R$24)*cash*(_xlfn.NORM.INV(RAND(),cash_ave,cash_std))+(Q328-R$24)))</f>
        <v/>
      </c>
      <c r="S328" s="156">
        <f>IF((R328&lt;=0),0,((R328-S$24)*Stock*(_xlfn.NORM.INV(RAND(),stock_ave,stock_std))+(R328-S$24)*Bonds*(_xlfn.NORM.INV(RAND(),bond_ave,bond_std))+(R328-S$24)*cash*(_xlfn.NORM.INV(RAND(),cash_ave,cash_std))+(R328-S$24)))</f>
        <v/>
      </c>
      <c r="T328" s="156">
        <f>IF((S328&lt;=0),0,((S328-T$24)*Stock*(_xlfn.NORM.INV(RAND(),stock_ave,stock_std))+(S328-T$24)*Bonds*(_xlfn.NORM.INV(RAND(),bond_ave,bond_std))+(S328-T$24)*cash*(_xlfn.NORM.INV(RAND(),cash_ave,cash_std))+(S328-T$24)))</f>
        <v/>
      </c>
      <c r="U328" s="156">
        <f>IF((T328&lt;=0),0,((T328-U$24)*Stock*(_xlfn.NORM.INV(RAND(),stock_ave,stock_std))+(T328-U$24)*Bonds*(_xlfn.NORM.INV(RAND(),bond_ave,bond_std))+(T328-U$24)*cash*(_xlfn.NORM.INV(RAND(),cash_ave,cash_std))+(T328-U$24)))</f>
        <v/>
      </c>
      <c r="V328" s="156">
        <f>IF((U328&lt;=0),0,((U328-V$24)*Stock*(_xlfn.NORM.INV(RAND(),stock_ave,stock_std))+(U328-V$24)*Bonds*(_xlfn.NORM.INV(RAND(),bond_ave,bond_std))+(U328-V$24)*cash*(_xlfn.NORM.INV(RAND(),cash_ave,cash_std))+(U328-V$24)))</f>
        <v/>
      </c>
      <c r="W328" s="156">
        <f>IF((V328&lt;=0),0,((V328-W$24)*Stock*(_xlfn.NORM.INV(RAND(),stock_ave,stock_std))+(V328-W$24)*Bonds*(_xlfn.NORM.INV(RAND(),bond_ave,bond_std))+(V328-W$24)*cash*(_xlfn.NORM.INV(RAND(),cash_ave,cash_std))+(V328-W$24)))</f>
        <v/>
      </c>
      <c r="X328" s="156">
        <f>IF((W328&lt;=0),0,((W328-X$24)*Stock*(_xlfn.NORM.INV(RAND(),stock_ave,stock_std))+(W328-X$24)*Bonds*(_xlfn.NORM.INV(RAND(),bond_ave,bond_std))+(W328-X$24)*cash*(_xlfn.NORM.INV(RAND(),cash_ave,cash_std))+(W328-X$24)))</f>
        <v/>
      </c>
      <c r="Y328" s="156">
        <f>IF((X328&lt;=0),0,((X328-Y$24)*Stock*(_xlfn.NORM.INV(RAND(),stock_ave,stock_std))+(X328-Y$24)*Bonds*(_xlfn.NORM.INV(RAND(),bond_ave,bond_std))+(X328-Y$24)*cash*(_xlfn.NORM.INV(RAND(),cash_ave,cash_std))+(X328-Y$24)))</f>
        <v/>
      </c>
      <c r="Z328" s="156">
        <f>IF((Y328&lt;=0),0,((Y328-Z$24)*Stock*(_xlfn.NORM.INV(RAND(),stock_ave,stock_std))+(Y328-Z$24)*Bonds*(_xlfn.NORM.INV(RAND(),bond_ave,bond_std))+(Y328-Z$24)*cash*(_xlfn.NORM.INV(RAND(),cash_ave,cash_std))+(Y328-Z$24)))</f>
        <v/>
      </c>
      <c r="AA328" s="156">
        <f>IF((Z328&lt;=0),0,((Z328-AA$24)*Stock*(_xlfn.NORM.INV(RAND(),stock_ave,stock_std))+(Z328-AA$24)*Bonds*(_xlfn.NORM.INV(RAND(),bond_ave,bond_std))+(Z328-AA$24)*cash*(_xlfn.NORM.INV(RAND(),cash_ave,cash_std))+(Z328-AA$24)))</f>
        <v/>
      </c>
      <c r="AB328" s="156">
        <f>IF((AA328&lt;=0),0,((AA328-AB$24)*Stock*(_xlfn.NORM.INV(RAND(),stock_ave,stock_std))+(AA328-AB$24)*Bonds*(_xlfn.NORM.INV(RAND(),bond_ave,bond_std))+(AA328-AB$24)*cash*(_xlfn.NORM.INV(RAND(),cash_ave,cash_std))+(AA328-AB$24)))</f>
        <v/>
      </c>
      <c r="AC328" s="156">
        <f>IF((AB328&lt;=0),0,((AB328-AC$24)*Stock*(_xlfn.NORM.INV(RAND(),stock_ave,stock_std))+(AB328-AC$24)*Bonds*(_xlfn.NORM.INV(RAND(),bond_ave,bond_std))+(AB328-AC$24)*cash*(_xlfn.NORM.INV(RAND(),cash_ave,cash_std))+(AB328-AC$24)))</f>
        <v/>
      </c>
      <c r="AD328" s="156">
        <f>IF((AC328&lt;=0),0,((AC328-AD$24)*Stock*(_xlfn.NORM.INV(RAND(),stock_ave,stock_std))+(AC328-AD$24)*Bonds*(_xlfn.NORM.INV(RAND(),bond_ave,bond_std))+(AC328-AD$24)*cash*(_xlfn.NORM.INV(RAND(),cash_ave,cash_std))+(AC328-AD$24)))</f>
        <v/>
      </c>
      <c r="AE328" s="156">
        <f>IF((AD328&lt;=0),0,((AD328-AE$24)*Stock*(_xlfn.NORM.INV(RAND(),stock_ave,stock_std))+(AD328-AE$24)*Bonds*(_xlfn.NORM.INV(RAND(),bond_ave,bond_std))+(AD328-AE$24)*cash*(_xlfn.NORM.INV(RAND(),cash_ave,cash_std))+(AD328-AE$24)))</f>
        <v/>
      </c>
      <c r="AF328" s="156">
        <f>IF((AE328&lt;=0),0,((AE328-AF$24)*Stock*(_xlfn.NORM.INV(RAND(),stock_ave,stock_std))+(AE328-AF$24)*Bonds*(_xlfn.NORM.INV(RAND(),bond_ave,bond_std))+(AE328-AF$24)*cash*(_xlfn.NORM.INV(RAND(),cash_ave,cash_std))+(AE328-AF$24)))</f>
        <v/>
      </c>
      <c r="AG328" s="156">
        <f>IF((AF328&lt;=0),0,((AF328-AG$24)*Stock*(_xlfn.NORM.INV(RAND(),stock_ave,stock_std))+(AF328-AG$24)*Bonds*(_xlfn.NORM.INV(RAND(),bond_ave,bond_std))+(AF328-AG$24)*cash*(_xlfn.NORM.INV(RAND(),cash_ave,cash_std))+(AF328-AG$24)))</f>
        <v/>
      </c>
      <c r="AH328" s="156">
        <f>IF((AG328&lt;=0),0,((AG328-AH$24)*Stock*(_xlfn.NORM.INV(RAND(),stock_ave,stock_std))+(AG328-AH$24)*Bonds*(_xlfn.NORM.INV(RAND(),bond_ave,bond_std))+(AG328-AH$24)*cash*(_xlfn.NORM.INV(RAND(),cash_ave,cash_std))+(AG328-AH$24)))</f>
        <v/>
      </c>
      <c r="AI328" s="156">
        <f>IF((AH328&lt;=0),0,((AH328-AI$24)*Stock*(_xlfn.NORM.INV(RAND(),stock_ave,stock_std))+(AH328-AI$24)*Bonds*(_xlfn.NORM.INV(RAND(),bond_ave,bond_std))+(AH328-AI$24)*cash*(_xlfn.NORM.INV(RAND(),cash_ave,cash_std))+(AH328-AI$24)))</f>
        <v/>
      </c>
      <c r="AJ328" s="156">
        <f>IF((AI328&lt;=0),0,((AI328-AJ$24)*Stock*(_xlfn.NORM.INV(RAND(),stock_ave,stock_std))+(AI328-AJ$24)*Bonds*(_xlfn.NORM.INV(RAND(),bond_ave,bond_std))+(AI328-AJ$24)*cash*(_xlfn.NORM.INV(RAND(),cash_ave,cash_std))+(AI328-AJ$24)))</f>
        <v/>
      </c>
      <c r="AK328" s="156">
        <f>IF((AJ328&lt;=0),0,((AJ328-AK$24)*Stock*(_xlfn.NORM.INV(RAND(),stock_ave,stock_std))+(AJ328-AK$24)*Bonds*(_xlfn.NORM.INV(RAND(),bond_ave,bond_std))+(AJ328-AK$24)*cash*(_xlfn.NORM.INV(RAND(),cash_ave,cash_std))+(AJ328-AK$24)))</f>
        <v/>
      </c>
      <c r="AL328" s="156">
        <f>IF((AK328&lt;=0),0,((AK328-AL$24)*Stock*(_xlfn.NORM.INV(RAND(),stock_ave,stock_std))+(AK328-AL$24)*Bonds*(_xlfn.NORM.INV(RAND(),bond_ave,bond_std))+(AK328-AL$24)*cash*(_xlfn.NORM.INV(RAND(),cash_ave,cash_std))+(AK328-AL$24)))</f>
        <v/>
      </c>
      <c r="AM328" s="156">
        <f>IF((AL328&lt;=0),0,((AL328-AM$24)*Stock*(_xlfn.NORM.INV(RAND(),stock_ave,stock_std))+(AL328-AM$24)*Bonds*(_xlfn.NORM.INV(RAND(),bond_ave,bond_std))+(AL328-AM$24)*cash*(_xlfn.NORM.INV(RAND(),cash_ave,cash_std))+(AL328-AM$24)))</f>
        <v/>
      </c>
      <c r="AN328" s="156">
        <f>IF((AM328&lt;=0),0,((AM328-AN$24)*Stock*(_xlfn.NORM.INV(RAND(),stock_ave,stock_std))+(AM328-AN$24)*Bonds*(_xlfn.NORM.INV(RAND(),bond_ave,bond_std))+(AM328-AN$24)*cash*(_xlfn.NORM.INV(RAND(),cash_ave,cash_std))+(AM328-AN$24)))</f>
        <v/>
      </c>
      <c r="AO328" s="156">
        <f>IF((AN328&lt;=0),0,((AN328-AO$24)*Stock*(_xlfn.NORM.INV(RAND(),stock_ave,stock_std))+(AN328-AO$24)*Bonds*(_xlfn.NORM.INV(RAND(),bond_ave,bond_std))+(AN328-AO$24)*cash*(_xlfn.NORM.INV(RAND(),cash_ave,cash_std))+(AN328-AO$24)))</f>
        <v/>
      </c>
      <c r="AP328" s="156">
        <f>IF((AO328&lt;=0),0,((AO328-AP$24)*Stock*(_xlfn.NORM.INV(RAND(),stock_ave,stock_std))+(AO328-AP$24)*Bonds*(_xlfn.NORM.INV(RAND(),bond_ave,bond_std))+(AO328-AP$24)*cash*(_xlfn.NORM.INV(RAND(),cash_ave,cash_std))+(AO328-AP$24)))</f>
        <v/>
      </c>
      <c r="AQ328" s="156">
        <f>IF((AP328&lt;=0),0,((AP328-AQ$24)*Stock*(_xlfn.NORM.INV(RAND(),stock_ave,stock_std))+(AP328-AQ$24)*Bonds*(_xlfn.NORM.INV(RAND(),bond_ave,bond_std))+(AP328-AQ$24)*cash*(_xlfn.NORM.INV(RAND(),cash_ave,cash_std))+(AP328-AQ$24)))</f>
        <v/>
      </c>
      <c r="AR328" s="156">
        <f>IF((AQ328&lt;=0),0,((AQ328-AR$24)*Stock*(_xlfn.NORM.INV(RAND(),stock_ave,stock_std))+(AQ328-AR$24)*Bonds*(_xlfn.NORM.INV(RAND(),bond_ave,bond_std))+(AQ328-AR$24)*cash*(_xlfn.NORM.INV(RAND(),cash_ave,cash_std))+(AQ328-AR$24)))</f>
        <v/>
      </c>
      <c r="AS328" s="156">
        <f>IF((AR328&lt;=0),0,((AR328-AS$24)*Stock*(_xlfn.NORM.INV(RAND(),stock_ave,stock_std))+(AR328-AS$24)*Bonds*(_xlfn.NORM.INV(RAND(),bond_ave,bond_std))+(AR328-AS$24)*cash*(_xlfn.NORM.INV(RAND(),cash_ave,cash_std))+(AR328-AS$24)))</f>
        <v/>
      </c>
      <c r="AT328" s="156">
        <f>IF((AS328&lt;=0),0,((AS328-AT$24)*Stock*(_xlfn.NORM.INV(RAND(),stock_ave,stock_std))+(AS328-AT$24)*Bonds*(_xlfn.NORM.INV(RAND(),bond_ave,bond_std))+(AS328-AT$24)*cash*(_xlfn.NORM.INV(RAND(),cash_ave,cash_std))+(AS328-AT$24)))</f>
        <v/>
      </c>
      <c r="AU328" s="156">
        <f>IF((AT328&lt;=0),0,((AT328-AU$24)*Stock*(_xlfn.NORM.INV(RAND(),stock_ave,stock_std))+(AT328-AU$24)*Bonds*(_xlfn.NORM.INV(RAND(),bond_ave,bond_std))+(AT328-AU$24)*cash*(_xlfn.NORM.INV(RAND(),cash_ave,cash_std))+(AT328-AU$24)))</f>
        <v/>
      </c>
      <c r="AV328" s="156">
        <f>IF((AU328&lt;=0),0,((AU328-AV$24)*Stock*(_xlfn.NORM.INV(RAND(),stock_ave,stock_std))+(AU328-AV$24)*Bonds*(_xlfn.NORM.INV(RAND(),bond_ave,bond_std))+(AU328-AV$24)*cash*(_xlfn.NORM.INV(RAND(),cash_ave,cash_std))+(AU328-AV$24)))</f>
        <v/>
      </c>
      <c r="AW328" s="156">
        <f>IF((AV328&lt;=0),0,((AV328-AW$24)*Stock*(_xlfn.NORM.INV(RAND(),stock_ave,stock_std))+(AV328-AW$24)*Bonds*(_xlfn.NORM.INV(RAND(),bond_ave,bond_std))+(AV328-AW$24)*cash*(_xlfn.NORM.INV(RAND(),cash_ave,cash_std))+(AV328-AW$24)))</f>
        <v/>
      </c>
      <c r="AX328" s="159" t="n"/>
      <c r="AY328" s="159" t="n"/>
      <c r="AZ328" s="159" t="n"/>
      <c r="BA328" s="159" t="n"/>
      <c r="BB328" s="159" t="n"/>
    </row>
    <row r="329">
      <c r="C329" s="147" t="n"/>
      <c r="D329" s="61">
        <f>+D328-IF(D$18&gt;74,(D328/D$25)*$C$10)</f>
        <v/>
      </c>
      <c r="E329" s="61">
        <f>+E328-IF(E$18&gt;74,(E328/E$25)*$C$10)</f>
        <v/>
      </c>
      <c r="F329" s="61">
        <f>+F328-IF(F$18&gt;74,(F328/F$25)*$C$10)</f>
        <v/>
      </c>
      <c r="G329" s="61">
        <f>+G328-IF(G$18&gt;74,(G328/G$25)*$C$10)</f>
        <v/>
      </c>
      <c r="H329" s="61">
        <f>+H328-IF(H$18&gt;74,(H328/H$25)*$C$10)</f>
        <v/>
      </c>
      <c r="I329" s="61">
        <f>+I328-IF(I$18&gt;74,(I328/I$25)*$C$10)</f>
        <v/>
      </c>
      <c r="J329" s="61">
        <f>+J328-IF(J$18&gt;74,(J328/J$25)*$C$10)</f>
        <v/>
      </c>
      <c r="K329" s="61">
        <f>+K328-IF(K$18&gt;74,(K328/K$25)*$C$10)</f>
        <v/>
      </c>
      <c r="L329" s="61">
        <f>+L328-IF(L$18&gt;74,(L328/L$25)*$C$10)</f>
        <v/>
      </c>
      <c r="M329" s="61">
        <f>+M328-IF(M$18&gt;74,(M328/M$25)*$C$10)</f>
        <v/>
      </c>
      <c r="N329" s="61">
        <f>+N328-IF(N$18&gt;74,(N328/N$25)*$C$10)</f>
        <v/>
      </c>
      <c r="O329" s="61">
        <f>+O328-IF(O$18&gt;74,(O328/O$25)*$C$10)</f>
        <v/>
      </c>
      <c r="P329" s="61">
        <f>+P328-IF(P$18&gt;74,(P328/P$25)*$C$10)</f>
        <v/>
      </c>
      <c r="Q329" s="61">
        <f>+Q328-IF(Q$18&gt;74,(Q328/Q$25)*$C$10)</f>
        <v/>
      </c>
      <c r="R329" s="61">
        <f>+R328-IF(R$18&gt;74,(R328/R$25)*$C$10)</f>
        <v/>
      </c>
      <c r="S329" s="61">
        <f>+S328-IF(S$18&gt;74,(S328/S$25)*$C$10)</f>
        <v/>
      </c>
      <c r="T329" s="61">
        <f>+T328-IF(T$18&gt;74,(T328/T$25)*$C$10)</f>
        <v/>
      </c>
      <c r="U329" s="61">
        <f>+U328-IF(U$18&gt;74,(U328/U$25)*$C$10)</f>
        <v/>
      </c>
      <c r="V329" s="61">
        <f>+V328-IF(V$18&gt;74,(V328/V$25)*$C$10)</f>
        <v/>
      </c>
      <c r="W329" s="61">
        <f>+W328-IF(W$18&gt;74,(W328/W$25)*$C$10)</f>
        <v/>
      </c>
      <c r="X329" s="61">
        <f>+X328-IF(X$18&gt;74,(X328/X$25)*$C$10)</f>
        <v/>
      </c>
      <c r="Y329" s="61">
        <f>+Y328-IF(Y$18&gt;74,(Y328/Y$25)*$C$10)</f>
        <v/>
      </c>
      <c r="Z329" s="61">
        <f>+Z328-IF(Z$18&gt;74,(Z328/Z$25)*$C$10)</f>
        <v/>
      </c>
      <c r="AA329" s="61">
        <f>+AA328-IF(AA$18&gt;74,(AA328/AA$25)*$C$10)</f>
        <v/>
      </c>
      <c r="AB329" s="61">
        <f>+AB328-IF(AB$18&gt;74,(AB328/AB$25)*$C$10)</f>
        <v/>
      </c>
      <c r="AC329" s="61">
        <f>+AC328-IF(AC$18&gt;74,(AC328/AC$25)*$C$10)</f>
        <v/>
      </c>
      <c r="AD329" s="61">
        <f>+AD328-IF(AD$18&gt;74,(AD328/AD$25)*$C$10)</f>
        <v/>
      </c>
      <c r="AE329" s="61">
        <f>+AE328-IF(AE$18&gt;74,(AE328/AE$25)*$C$10)</f>
        <v/>
      </c>
      <c r="AF329" s="61">
        <f>+AF328-IF(AF$18&gt;74,(AF328/AF$25)*$C$10)</f>
        <v/>
      </c>
      <c r="AG329" s="61">
        <f>+AG328-IF(AG$18&gt;74,(AG328/AG$25)*$C$10)</f>
        <v/>
      </c>
      <c r="AH329" s="61">
        <f>+AH328-IF(AH$18&gt;74,(AH328/AH$25)*$C$10)</f>
        <v/>
      </c>
      <c r="AI329" s="61">
        <f>+AI328-IF(AI$18&gt;74,(AI328/AI$25)*$C$10)</f>
        <v/>
      </c>
      <c r="AJ329" s="61">
        <f>+AJ328-IF(AJ$18&gt;74,(AJ328/AJ$25)*$C$10)</f>
        <v/>
      </c>
      <c r="AK329" s="61">
        <f>+AK328-IF(AK$18&gt;74,(AK328/AK$25)*$C$10)</f>
        <v/>
      </c>
      <c r="AL329" s="61">
        <f>+AL328-IF(AL$18&gt;74,(AL328/AL$25)*$C$10)</f>
        <v/>
      </c>
      <c r="AM329" s="61">
        <f>+AM328-IF(AM$18&gt;74,(AM328/AM$25)*$C$10)</f>
        <v/>
      </c>
      <c r="AN329" s="61">
        <f>+AN328-IF(AN$18&gt;74,(AN328/AN$25)*$C$10)</f>
        <v/>
      </c>
      <c r="AO329" s="61">
        <f>+AO328-IF(AO$18&gt;74,(AO328/AO$25)*$C$10)</f>
        <v/>
      </c>
      <c r="AP329" s="61">
        <f>+AP328-IF(AP$18&gt;74,(AP328/AP$25)*$C$10)</f>
        <v/>
      </c>
      <c r="AQ329" s="61">
        <f>+AQ328-IF(AQ$18&gt;74,(AQ328/AQ$25)*$C$10)</f>
        <v/>
      </c>
      <c r="AR329" s="61">
        <f>+AR328-IF(AR$18&gt;74,(AR328/AR$25)*$C$10)</f>
        <v/>
      </c>
      <c r="AS329" s="61">
        <f>+AS328-IF(AS$18&gt;74,(AS328/AS$25)*$C$10)</f>
        <v/>
      </c>
      <c r="AT329" s="61">
        <f>+AT328-IF(AT$18&gt;74,(AT328/AT$25)*$C$10)</f>
        <v/>
      </c>
      <c r="AU329" s="61">
        <f>+AU328-IF(AU$18&gt;74,(AU328/AU$25)*$C$10)</f>
        <v/>
      </c>
      <c r="AV329" s="61">
        <f>+AV328-IF(AV$18&gt;74,(AV328/AV$25)*$C$10)</f>
        <v/>
      </c>
      <c r="AW329" s="61">
        <f>+AW328-IF(AW$18&gt;74,(AW328/AW$25)*$C$10)</f>
        <v/>
      </c>
      <c r="AX329" s="35">
        <f>IF(AW329&gt;0,1,0)</f>
        <v/>
      </c>
      <c r="AY329" s="35">
        <f>IF(AL329&gt;0,1,0)</f>
        <v/>
      </c>
      <c r="AZ329" s="35">
        <f>IF(AG329&gt;0,1,0)</f>
        <v/>
      </c>
      <c r="BA329" s="35">
        <f>IF(AB329&gt;0,1,0)</f>
        <v/>
      </c>
      <c r="BB329" s="35">
        <f>IF(W329&gt;0,1,0)</f>
        <v/>
      </c>
    </row>
    <row r="330">
      <c r="B330" s="154" t="inlineStr">
        <is>
          <t>trial 152</t>
        </is>
      </c>
      <c r="C330" s="155">
        <f>+start-$C$24</f>
        <v/>
      </c>
      <c r="D330" s="156">
        <f>IF((C330&lt;=0),0,((C330-D$24)*Stock*(_xlfn.NORM.INV(RAND(),stock_ave,stock_std))+(C330-D$24)*Bonds*(_xlfn.NORM.INV(RAND(),bond_ave,bond_std))+(C330-D$24)*cash*(_xlfn.NORM.INV(RAND(),cash_ave,cash_std))+(C330-D$24)))</f>
        <v/>
      </c>
      <c r="E330" s="156">
        <f>IF((D330&lt;=0),0,((D330-E$24)*Stock*(_xlfn.NORM.INV(RAND(),stock_ave,stock_std))+(D330-E$24)*Bonds*(_xlfn.NORM.INV(RAND(),bond_ave,bond_std))+(D330-E$24)*cash*(_xlfn.NORM.INV(RAND(),cash_ave,cash_std))+(D330-E$24)))</f>
        <v/>
      </c>
      <c r="F330" s="156">
        <f>IF((E330&lt;=0),0,((E330-F$24)*Stock*(_xlfn.NORM.INV(RAND(),stock_ave,stock_std))+(E330-F$24)*Bonds*(_xlfn.NORM.INV(RAND(),bond_ave,bond_std))+(E330-F$24)*cash*(_xlfn.NORM.INV(RAND(),cash_ave,cash_std))+(E330-F$24)))</f>
        <v/>
      </c>
      <c r="G330" s="156">
        <f>IF((F330&lt;=0),0,((F330-G$24)*Stock*(_xlfn.NORM.INV(RAND(),stock_ave,stock_std))+(F330-G$24)*Bonds*(_xlfn.NORM.INV(RAND(),bond_ave,bond_std))+(F330-G$24)*cash*(_xlfn.NORM.INV(RAND(),cash_ave,cash_std))+(F330-G$24)))</f>
        <v/>
      </c>
      <c r="H330" s="156">
        <f>IF((G330&lt;=0),0,((G330-H$24)*Stock*(_xlfn.NORM.INV(RAND(),stock_ave,stock_std))+(G330-H$24)*Bonds*(_xlfn.NORM.INV(RAND(),bond_ave,bond_std))+(G330-H$24)*cash*(_xlfn.NORM.INV(RAND(),cash_ave,cash_std))+(G330-H$24)))</f>
        <v/>
      </c>
      <c r="I330" s="156">
        <f>IF((H330&lt;=0),0,((H330-I$24)*Stock*(_xlfn.NORM.INV(RAND(),stock_ave,stock_std))+(H330-I$24)*Bonds*(_xlfn.NORM.INV(RAND(),bond_ave,bond_std))+(H330-I$24)*cash*(_xlfn.NORM.INV(RAND(),cash_ave,cash_std))+(H330-I$24)))</f>
        <v/>
      </c>
      <c r="J330" s="156">
        <f>IF((I330&lt;=0),0,((I330-J$24)*Stock*(_xlfn.NORM.INV(RAND(),stock_ave,stock_std))+(I330-J$24)*Bonds*(_xlfn.NORM.INV(RAND(),bond_ave,bond_std))+(I330-J$24)*cash*(_xlfn.NORM.INV(RAND(),cash_ave,cash_std))+(I330-J$24)))</f>
        <v/>
      </c>
      <c r="K330" s="156">
        <f>IF((J330&lt;=0),0,((J330-K$24)*Stock*(_xlfn.NORM.INV(RAND(),stock_ave,stock_std))+(J330-K$24)*Bonds*(_xlfn.NORM.INV(RAND(),bond_ave,bond_std))+(J330-K$24)*cash*(_xlfn.NORM.INV(RAND(),cash_ave,cash_std))+(J330-K$24)))</f>
        <v/>
      </c>
      <c r="L330" s="156">
        <f>IF((K330&lt;=0),0,((K330-L$24)*Stock*(_xlfn.NORM.INV(RAND(),stock_ave,stock_std))+(K330-L$24)*Bonds*(_xlfn.NORM.INV(RAND(),bond_ave,bond_std))+(K330-L$24)*cash*(_xlfn.NORM.INV(RAND(),cash_ave,cash_std))+(K330-L$24)))</f>
        <v/>
      </c>
      <c r="M330" s="156">
        <f>IF((L330&lt;=0),0,((L330-M$24)*Stock*(_xlfn.NORM.INV(RAND(),stock_ave,stock_std))+(L330-M$24)*Bonds*(_xlfn.NORM.INV(RAND(),bond_ave,bond_std))+(L330-M$24)*cash*(_xlfn.NORM.INV(RAND(),cash_ave,cash_std))+(L330-M$24)))</f>
        <v/>
      </c>
      <c r="N330" s="156">
        <f>IF((M330&lt;=0),0,((M330-N$24)*Stock*(_xlfn.NORM.INV(RAND(),stock_ave,stock_std))+(M330-N$24)*Bonds*(_xlfn.NORM.INV(RAND(),bond_ave,bond_std))+(M330-N$24)*cash*(_xlfn.NORM.INV(RAND(),cash_ave,cash_std))+(M330-N$24)))</f>
        <v/>
      </c>
      <c r="O330" s="156">
        <f>IF((N330&lt;=0),0,((N330-O$24)*Stock*(_xlfn.NORM.INV(RAND(),stock_ave,stock_std))+(N330-O$24)*Bonds*(_xlfn.NORM.INV(RAND(),bond_ave,bond_std))+(N330-O$24)*cash*(_xlfn.NORM.INV(RAND(),cash_ave,cash_std))+(N330-O$24)))</f>
        <v/>
      </c>
      <c r="P330" s="156">
        <f>IF((O330&lt;=0),0,((O330-P$24)*Stock*(_xlfn.NORM.INV(RAND(),stock_ave,stock_std))+(O330-P$24)*Bonds*(_xlfn.NORM.INV(RAND(),bond_ave,bond_std))+(O330-P$24)*cash*(_xlfn.NORM.INV(RAND(),cash_ave,cash_std))+(O330-P$24)))</f>
        <v/>
      </c>
      <c r="Q330" s="156">
        <f>IF((P330&lt;=0),0,((P330-Q$24)*Stock*(_xlfn.NORM.INV(RAND(),stock_ave,stock_std))+(P330-Q$24)*Bonds*(_xlfn.NORM.INV(RAND(),bond_ave,bond_std))+(P330-Q$24)*cash*(_xlfn.NORM.INV(RAND(),cash_ave,cash_std))+(P330-Q$24)))</f>
        <v/>
      </c>
      <c r="R330" s="156">
        <f>IF((Q330&lt;=0),0,((Q330-R$24)*Stock*(_xlfn.NORM.INV(RAND(),stock_ave,stock_std))+(Q330-R$24)*Bonds*(_xlfn.NORM.INV(RAND(),bond_ave,bond_std))+(Q330-R$24)*cash*(_xlfn.NORM.INV(RAND(),cash_ave,cash_std))+(Q330-R$24)))</f>
        <v/>
      </c>
      <c r="S330" s="156">
        <f>IF((R330&lt;=0),0,((R330-S$24)*Stock*(_xlfn.NORM.INV(RAND(),stock_ave,stock_std))+(R330-S$24)*Bonds*(_xlfn.NORM.INV(RAND(),bond_ave,bond_std))+(R330-S$24)*cash*(_xlfn.NORM.INV(RAND(),cash_ave,cash_std))+(R330-S$24)))</f>
        <v/>
      </c>
      <c r="T330" s="156">
        <f>IF((S330&lt;=0),0,((S330-T$24)*Stock*(_xlfn.NORM.INV(RAND(),stock_ave,stock_std))+(S330-T$24)*Bonds*(_xlfn.NORM.INV(RAND(),bond_ave,bond_std))+(S330-T$24)*cash*(_xlfn.NORM.INV(RAND(),cash_ave,cash_std))+(S330-T$24)))</f>
        <v/>
      </c>
      <c r="U330" s="156">
        <f>IF((T330&lt;=0),0,((T330-U$24)*Stock*(_xlfn.NORM.INV(RAND(),stock_ave,stock_std))+(T330-U$24)*Bonds*(_xlfn.NORM.INV(RAND(),bond_ave,bond_std))+(T330-U$24)*cash*(_xlfn.NORM.INV(RAND(),cash_ave,cash_std))+(T330-U$24)))</f>
        <v/>
      </c>
      <c r="V330" s="156">
        <f>IF((U330&lt;=0),0,((U330-V$24)*Stock*(_xlfn.NORM.INV(RAND(),stock_ave,stock_std))+(U330-V$24)*Bonds*(_xlfn.NORM.INV(RAND(),bond_ave,bond_std))+(U330-V$24)*cash*(_xlfn.NORM.INV(RAND(),cash_ave,cash_std))+(U330-V$24)))</f>
        <v/>
      </c>
      <c r="W330" s="156">
        <f>IF((V330&lt;=0),0,((V330-W$24)*Stock*(_xlfn.NORM.INV(RAND(),stock_ave,stock_std))+(V330-W$24)*Bonds*(_xlfn.NORM.INV(RAND(),bond_ave,bond_std))+(V330-W$24)*cash*(_xlfn.NORM.INV(RAND(),cash_ave,cash_std))+(V330-W$24)))</f>
        <v/>
      </c>
      <c r="X330" s="156">
        <f>IF((W330&lt;=0),0,((W330-X$24)*Stock*(_xlfn.NORM.INV(RAND(),stock_ave,stock_std))+(W330-X$24)*Bonds*(_xlfn.NORM.INV(RAND(),bond_ave,bond_std))+(W330-X$24)*cash*(_xlfn.NORM.INV(RAND(),cash_ave,cash_std))+(W330-X$24)))</f>
        <v/>
      </c>
      <c r="Y330" s="156">
        <f>IF((X330&lt;=0),0,((X330-Y$24)*Stock*(_xlfn.NORM.INV(RAND(),stock_ave,stock_std))+(X330-Y$24)*Bonds*(_xlfn.NORM.INV(RAND(),bond_ave,bond_std))+(X330-Y$24)*cash*(_xlfn.NORM.INV(RAND(),cash_ave,cash_std))+(X330-Y$24)))</f>
        <v/>
      </c>
      <c r="Z330" s="156">
        <f>IF((Y330&lt;=0),0,((Y330-Z$24)*Stock*(_xlfn.NORM.INV(RAND(),stock_ave,stock_std))+(Y330-Z$24)*Bonds*(_xlfn.NORM.INV(RAND(),bond_ave,bond_std))+(Y330-Z$24)*cash*(_xlfn.NORM.INV(RAND(),cash_ave,cash_std))+(Y330-Z$24)))</f>
        <v/>
      </c>
      <c r="AA330" s="156">
        <f>IF((Z330&lt;=0),0,((Z330-AA$24)*Stock*(_xlfn.NORM.INV(RAND(),stock_ave,stock_std))+(Z330-AA$24)*Bonds*(_xlfn.NORM.INV(RAND(),bond_ave,bond_std))+(Z330-AA$24)*cash*(_xlfn.NORM.INV(RAND(),cash_ave,cash_std))+(Z330-AA$24)))</f>
        <v/>
      </c>
      <c r="AB330" s="156">
        <f>IF((AA330&lt;=0),0,((AA330-AB$24)*Stock*(_xlfn.NORM.INV(RAND(),stock_ave,stock_std))+(AA330-AB$24)*Bonds*(_xlfn.NORM.INV(RAND(),bond_ave,bond_std))+(AA330-AB$24)*cash*(_xlfn.NORM.INV(RAND(),cash_ave,cash_std))+(AA330-AB$24)))</f>
        <v/>
      </c>
      <c r="AC330" s="156">
        <f>IF((AB330&lt;=0),0,((AB330-AC$24)*Stock*(_xlfn.NORM.INV(RAND(),stock_ave,stock_std))+(AB330-AC$24)*Bonds*(_xlfn.NORM.INV(RAND(),bond_ave,bond_std))+(AB330-AC$24)*cash*(_xlfn.NORM.INV(RAND(),cash_ave,cash_std))+(AB330-AC$24)))</f>
        <v/>
      </c>
      <c r="AD330" s="156">
        <f>IF((AC330&lt;=0),0,((AC330-AD$24)*Stock*(_xlfn.NORM.INV(RAND(),stock_ave,stock_std))+(AC330-AD$24)*Bonds*(_xlfn.NORM.INV(RAND(),bond_ave,bond_std))+(AC330-AD$24)*cash*(_xlfn.NORM.INV(RAND(),cash_ave,cash_std))+(AC330-AD$24)))</f>
        <v/>
      </c>
      <c r="AE330" s="156">
        <f>IF((AD330&lt;=0),0,((AD330-AE$24)*Stock*(_xlfn.NORM.INV(RAND(),stock_ave,stock_std))+(AD330-AE$24)*Bonds*(_xlfn.NORM.INV(RAND(),bond_ave,bond_std))+(AD330-AE$24)*cash*(_xlfn.NORM.INV(RAND(),cash_ave,cash_std))+(AD330-AE$24)))</f>
        <v/>
      </c>
      <c r="AF330" s="156">
        <f>IF((AE330&lt;=0),0,((AE330-AF$24)*Stock*(_xlfn.NORM.INV(RAND(),stock_ave,stock_std))+(AE330-AF$24)*Bonds*(_xlfn.NORM.INV(RAND(),bond_ave,bond_std))+(AE330-AF$24)*cash*(_xlfn.NORM.INV(RAND(),cash_ave,cash_std))+(AE330-AF$24)))</f>
        <v/>
      </c>
      <c r="AG330" s="156">
        <f>IF((AF330&lt;=0),0,((AF330-AG$24)*Stock*(_xlfn.NORM.INV(RAND(),stock_ave,stock_std))+(AF330-AG$24)*Bonds*(_xlfn.NORM.INV(RAND(),bond_ave,bond_std))+(AF330-AG$24)*cash*(_xlfn.NORM.INV(RAND(),cash_ave,cash_std))+(AF330-AG$24)))</f>
        <v/>
      </c>
      <c r="AH330" s="156">
        <f>IF((AG330&lt;=0),0,((AG330-AH$24)*Stock*(_xlfn.NORM.INV(RAND(),stock_ave,stock_std))+(AG330-AH$24)*Bonds*(_xlfn.NORM.INV(RAND(),bond_ave,bond_std))+(AG330-AH$24)*cash*(_xlfn.NORM.INV(RAND(),cash_ave,cash_std))+(AG330-AH$24)))</f>
        <v/>
      </c>
      <c r="AI330" s="156">
        <f>IF((AH330&lt;=0),0,((AH330-AI$24)*Stock*(_xlfn.NORM.INV(RAND(),stock_ave,stock_std))+(AH330-AI$24)*Bonds*(_xlfn.NORM.INV(RAND(),bond_ave,bond_std))+(AH330-AI$24)*cash*(_xlfn.NORM.INV(RAND(),cash_ave,cash_std))+(AH330-AI$24)))</f>
        <v/>
      </c>
      <c r="AJ330" s="156">
        <f>IF((AI330&lt;=0),0,((AI330-AJ$24)*Stock*(_xlfn.NORM.INV(RAND(),stock_ave,stock_std))+(AI330-AJ$24)*Bonds*(_xlfn.NORM.INV(RAND(),bond_ave,bond_std))+(AI330-AJ$24)*cash*(_xlfn.NORM.INV(RAND(),cash_ave,cash_std))+(AI330-AJ$24)))</f>
        <v/>
      </c>
      <c r="AK330" s="156">
        <f>IF((AJ330&lt;=0),0,((AJ330-AK$24)*Stock*(_xlfn.NORM.INV(RAND(),stock_ave,stock_std))+(AJ330-AK$24)*Bonds*(_xlfn.NORM.INV(RAND(),bond_ave,bond_std))+(AJ330-AK$24)*cash*(_xlfn.NORM.INV(RAND(),cash_ave,cash_std))+(AJ330-AK$24)))</f>
        <v/>
      </c>
      <c r="AL330" s="156">
        <f>IF((AK330&lt;=0),0,((AK330-AL$24)*Stock*(_xlfn.NORM.INV(RAND(),stock_ave,stock_std))+(AK330-AL$24)*Bonds*(_xlfn.NORM.INV(RAND(),bond_ave,bond_std))+(AK330-AL$24)*cash*(_xlfn.NORM.INV(RAND(),cash_ave,cash_std))+(AK330-AL$24)))</f>
        <v/>
      </c>
      <c r="AM330" s="156">
        <f>IF((AL330&lt;=0),0,((AL330-AM$24)*Stock*(_xlfn.NORM.INV(RAND(),stock_ave,stock_std))+(AL330-AM$24)*Bonds*(_xlfn.NORM.INV(RAND(),bond_ave,bond_std))+(AL330-AM$24)*cash*(_xlfn.NORM.INV(RAND(),cash_ave,cash_std))+(AL330-AM$24)))</f>
        <v/>
      </c>
      <c r="AN330" s="156">
        <f>IF((AM330&lt;=0),0,((AM330-AN$24)*Stock*(_xlfn.NORM.INV(RAND(),stock_ave,stock_std))+(AM330-AN$24)*Bonds*(_xlfn.NORM.INV(RAND(),bond_ave,bond_std))+(AM330-AN$24)*cash*(_xlfn.NORM.INV(RAND(),cash_ave,cash_std))+(AM330-AN$24)))</f>
        <v/>
      </c>
      <c r="AO330" s="156">
        <f>IF((AN330&lt;=0),0,((AN330-AO$24)*Stock*(_xlfn.NORM.INV(RAND(),stock_ave,stock_std))+(AN330-AO$24)*Bonds*(_xlfn.NORM.INV(RAND(),bond_ave,bond_std))+(AN330-AO$24)*cash*(_xlfn.NORM.INV(RAND(),cash_ave,cash_std))+(AN330-AO$24)))</f>
        <v/>
      </c>
      <c r="AP330" s="156">
        <f>IF((AO330&lt;=0),0,((AO330-AP$24)*Stock*(_xlfn.NORM.INV(RAND(),stock_ave,stock_std))+(AO330-AP$24)*Bonds*(_xlfn.NORM.INV(RAND(),bond_ave,bond_std))+(AO330-AP$24)*cash*(_xlfn.NORM.INV(RAND(),cash_ave,cash_std))+(AO330-AP$24)))</f>
        <v/>
      </c>
      <c r="AQ330" s="156">
        <f>IF((AP330&lt;=0),0,((AP330-AQ$24)*Stock*(_xlfn.NORM.INV(RAND(),stock_ave,stock_std))+(AP330-AQ$24)*Bonds*(_xlfn.NORM.INV(RAND(),bond_ave,bond_std))+(AP330-AQ$24)*cash*(_xlfn.NORM.INV(RAND(),cash_ave,cash_std))+(AP330-AQ$24)))</f>
        <v/>
      </c>
      <c r="AR330" s="156">
        <f>IF((AQ330&lt;=0),0,((AQ330-AR$24)*Stock*(_xlfn.NORM.INV(RAND(),stock_ave,stock_std))+(AQ330-AR$24)*Bonds*(_xlfn.NORM.INV(RAND(),bond_ave,bond_std))+(AQ330-AR$24)*cash*(_xlfn.NORM.INV(RAND(),cash_ave,cash_std))+(AQ330-AR$24)))</f>
        <v/>
      </c>
      <c r="AS330" s="156">
        <f>IF((AR330&lt;=0),0,((AR330-AS$24)*Stock*(_xlfn.NORM.INV(RAND(),stock_ave,stock_std))+(AR330-AS$24)*Bonds*(_xlfn.NORM.INV(RAND(),bond_ave,bond_std))+(AR330-AS$24)*cash*(_xlfn.NORM.INV(RAND(),cash_ave,cash_std))+(AR330-AS$24)))</f>
        <v/>
      </c>
      <c r="AT330" s="156">
        <f>IF((AS330&lt;=0),0,((AS330-AT$24)*Stock*(_xlfn.NORM.INV(RAND(),stock_ave,stock_std))+(AS330-AT$24)*Bonds*(_xlfn.NORM.INV(RAND(),bond_ave,bond_std))+(AS330-AT$24)*cash*(_xlfn.NORM.INV(RAND(),cash_ave,cash_std))+(AS330-AT$24)))</f>
        <v/>
      </c>
      <c r="AU330" s="156">
        <f>IF((AT330&lt;=0),0,((AT330-AU$24)*Stock*(_xlfn.NORM.INV(RAND(),stock_ave,stock_std))+(AT330-AU$24)*Bonds*(_xlfn.NORM.INV(RAND(),bond_ave,bond_std))+(AT330-AU$24)*cash*(_xlfn.NORM.INV(RAND(),cash_ave,cash_std))+(AT330-AU$24)))</f>
        <v/>
      </c>
      <c r="AV330" s="156">
        <f>IF((AU330&lt;=0),0,((AU330-AV$24)*Stock*(_xlfn.NORM.INV(RAND(),stock_ave,stock_std))+(AU330-AV$24)*Bonds*(_xlfn.NORM.INV(RAND(),bond_ave,bond_std))+(AU330-AV$24)*cash*(_xlfn.NORM.INV(RAND(),cash_ave,cash_std))+(AU330-AV$24)))</f>
        <v/>
      </c>
      <c r="AW330" s="156">
        <f>IF((AV330&lt;=0),0,((AV330-AW$24)*Stock*(_xlfn.NORM.INV(RAND(),stock_ave,stock_std))+(AV330-AW$24)*Bonds*(_xlfn.NORM.INV(RAND(),bond_ave,bond_std))+(AV330-AW$24)*cash*(_xlfn.NORM.INV(RAND(),cash_ave,cash_std))+(AV330-AW$24)))</f>
        <v/>
      </c>
      <c r="AX330" s="159" t="n"/>
      <c r="AY330" s="159" t="n"/>
      <c r="AZ330" s="159" t="n"/>
      <c r="BA330" s="159" t="n"/>
      <c r="BB330" s="159" t="n"/>
    </row>
    <row r="331">
      <c r="C331" s="147" t="n"/>
      <c r="D331" s="61">
        <f>+D330-IF(D$18&gt;74,(D330/D$25)*$C$10)</f>
        <v/>
      </c>
      <c r="E331" s="61">
        <f>+E330-IF(E$18&gt;74,(E330/E$25)*$C$10)</f>
        <v/>
      </c>
      <c r="F331" s="61">
        <f>+F330-IF(F$18&gt;74,(F330/F$25)*$C$10)</f>
        <v/>
      </c>
      <c r="G331" s="61">
        <f>+G330-IF(G$18&gt;74,(G330/G$25)*$C$10)</f>
        <v/>
      </c>
      <c r="H331" s="61">
        <f>+H330-IF(H$18&gt;74,(H330/H$25)*$C$10)</f>
        <v/>
      </c>
      <c r="I331" s="61">
        <f>+I330-IF(I$18&gt;74,(I330/I$25)*$C$10)</f>
        <v/>
      </c>
      <c r="J331" s="61">
        <f>+J330-IF(J$18&gt;74,(J330/J$25)*$C$10)</f>
        <v/>
      </c>
      <c r="K331" s="61">
        <f>+K330-IF(K$18&gt;74,(K330/K$25)*$C$10)</f>
        <v/>
      </c>
      <c r="L331" s="61">
        <f>+L330-IF(L$18&gt;74,(L330/L$25)*$C$10)</f>
        <v/>
      </c>
      <c r="M331" s="61">
        <f>+M330-IF(M$18&gt;74,(M330/M$25)*$C$10)</f>
        <v/>
      </c>
      <c r="N331" s="61">
        <f>+N330-IF(N$18&gt;74,(N330/N$25)*$C$10)</f>
        <v/>
      </c>
      <c r="O331" s="61">
        <f>+O330-IF(O$18&gt;74,(O330/O$25)*$C$10)</f>
        <v/>
      </c>
      <c r="P331" s="61">
        <f>+P330-IF(P$18&gt;74,(P330/P$25)*$C$10)</f>
        <v/>
      </c>
      <c r="Q331" s="61">
        <f>+Q330-IF(Q$18&gt;74,(Q330/Q$25)*$C$10)</f>
        <v/>
      </c>
      <c r="R331" s="61">
        <f>+R330-IF(R$18&gt;74,(R330/R$25)*$C$10)</f>
        <v/>
      </c>
      <c r="S331" s="61">
        <f>+S330-IF(S$18&gt;74,(S330/S$25)*$C$10)</f>
        <v/>
      </c>
      <c r="T331" s="61">
        <f>+T330-IF(T$18&gt;74,(T330/T$25)*$C$10)</f>
        <v/>
      </c>
      <c r="U331" s="61">
        <f>+U330-IF(U$18&gt;74,(U330/U$25)*$C$10)</f>
        <v/>
      </c>
      <c r="V331" s="61">
        <f>+V330-IF(V$18&gt;74,(V330/V$25)*$C$10)</f>
        <v/>
      </c>
      <c r="W331" s="61">
        <f>+W330-IF(W$18&gt;74,(W330/W$25)*$C$10)</f>
        <v/>
      </c>
      <c r="X331" s="61">
        <f>+X330-IF(X$18&gt;74,(X330/X$25)*$C$10)</f>
        <v/>
      </c>
      <c r="Y331" s="61">
        <f>+Y330-IF(Y$18&gt;74,(Y330/Y$25)*$C$10)</f>
        <v/>
      </c>
      <c r="Z331" s="61">
        <f>+Z330-IF(Z$18&gt;74,(Z330/Z$25)*$C$10)</f>
        <v/>
      </c>
      <c r="AA331" s="61">
        <f>+AA330-IF(AA$18&gt;74,(AA330/AA$25)*$C$10)</f>
        <v/>
      </c>
      <c r="AB331" s="61">
        <f>+AB330-IF(AB$18&gt;74,(AB330/AB$25)*$C$10)</f>
        <v/>
      </c>
      <c r="AC331" s="61">
        <f>+AC330-IF(AC$18&gt;74,(AC330/AC$25)*$C$10)</f>
        <v/>
      </c>
      <c r="AD331" s="61">
        <f>+AD330-IF(AD$18&gt;74,(AD330/AD$25)*$C$10)</f>
        <v/>
      </c>
      <c r="AE331" s="61">
        <f>+AE330-IF(AE$18&gt;74,(AE330/AE$25)*$C$10)</f>
        <v/>
      </c>
      <c r="AF331" s="61">
        <f>+AF330-IF(AF$18&gt;74,(AF330/AF$25)*$C$10)</f>
        <v/>
      </c>
      <c r="AG331" s="61">
        <f>+AG330-IF(AG$18&gt;74,(AG330/AG$25)*$C$10)</f>
        <v/>
      </c>
      <c r="AH331" s="61">
        <f>+AH330-IF(AH$18&gt;74,(AH330/AH$25)*$C$10)</f>
        <v/>
      </c>
      <c r="AI331" s="61">
        <f>+AI330-IF(AI$18&gt;74,(AI330/AI$25)*$C$10)</f>
        <v/>
      </c>
      <c r="AJ331" s="61">
        <f>+AJ330-IF(AJ$18&gt;74,(AJ330/AJ$25)*$C$10)</f>
        <v/>
      </c>
      <c r="AK331" s="61">
        <f>+AK330-IF(AK$18&gt;74,(AK330/AK$25)*$C$10)</f>
        <v/>
      </c>
      <c r="AL331" s="61">
        <f>+AL330-IF(AL$18&gt;74,(AL330/AL$25)*$C$10)</f>
        <v/>
      </c>
      <c r="AM331" s="61">
        <f>+AM330-IF(AM$18&gt;74,(AM330/AM$25)*$C$10)</f>
        <v/>
      </c>
      <c r="AN331" s="61">
        <f>+AN330-IF(AN$18&gt;74,(AN330/AN$25)*$C$10)</f>
        <v/>
      </c>
      <c r="AO331" s="61">
        <f>+AO330-IF(AO$18&gt;74,(AO330/AO$25)*$C$10)</f>
        <v/>
      </c>
      <c r="AP331" s="61">
        <f>+AP330-IF(AP$18&gt;74,(AP330/AP$25)*$C$10)</f>
        <v/>
      </c>
      <c r="AQ331" s="61">
        <f>+AQ330-IF(AQ$18&gt;74,(AQ330/AQ$25)*$C$10)</f>
        <v/>
      </c>
      <c r="AR331" s="61">
        <f>+AR330-IF(AR$18&gt;74,(AR330/AR$25)*$C$10)</f>
        <v/>
      </c>
      <c r="AS331" s="61">
        <f>+AS330-IF(AS$18&gt;74,(AS330/AS$25)*$C$10)</f>
        <v/>
      </c>
      <c r="AT331" s="61">
        <f>+AT330-IF(AT$18&gt;74,(AT330/AT$25)*$C$10)</f>
        <v/>
      </c>
      <c r="AU331" s="61">
        <f>+AU330-IF(AU$18&gt;74,(AU330/AU$25)*$C$10)</f>
        <v/>
      </c>
      <c r="AV331" s="61">
        <f>+AV330-IF(AV$18&gt;74,(AV330/AV$25)*$C$10)</f>
        <v/>
      </c>
      <c r="AW331" s="61">
        <f>+AW330-IF(AW$18&gt;74,(AW330/AW$25)*$C$10)</f>
        <v/>
      </c>
      <c r="AX331" s="35">
        <f>IF(AW331&gt;0,1,0)</f>
        <v/>
      </c>
      <c r="AY331" s="35">
        <f>IF(AL331&gt;0,1,0)</f>
        <v/>
      </c>
      <c r="AZ331" s="35">
        <f>IF(AG331&gt;0,1,0)</f>
        <v/>
      </c>
      <c r="BA331" s="35">
        <f>IF(AB331&gt;0,1,0)</f>
        <v/>
      </c>
      <c r="BB331" s="35">
        <f>IF(W331&gt;0,1,0)</f>
        <v/>
      </c>
    </row>
    <row r="332">
      <c r="B332" s="154" t="inlineStr">
        <is>
          <t>trial 153</t>
        </is>
      </c>
      <c r="C332" s="155">
        <f>+start-$C$24</f>
        <v/>
      </c>
      <c r="D332" s="156">
        <f>IF((C332&lt;=0),0,((C332-D$24)*Stock*(_xlfn.NORM.INV(RAND(),stock_ave,stock_std))+(C332-D$24)*Bonds*(_xlfn.NORM.INV(RAND(),bond_ave,bond_std))+(C332-D$24)*cash*(_xlfn.NORM.INV(RAND(),cash_ave,cash_std))+(C332-D$24)))</f>
        <v/>
      </c>
      <c r="E332" s="156">
        <f>IF((D332&lt;=0),0,((D332-E$24)*Stock*(_xlfn.NORM.INV(RAND(),stock_ave,stock_std))+(D332-E$24)*Bonds*(_xlfn.NORM.INV(RAND(),bond_ave,bond_std))+(D332-E$24)*cash*(_xlfn.NORM.INV(RAND(),cash_ave,cash_std))+(D332-E$24)))</f>
        <v/>
      </c>
      <c r="F332" s="156">
        <f>IF((E332&lt;=0),0,((E332-F$24)*Stock*(_xlfn.NORM.INV(RAND(),stock_ave,stock_std))+(E332-F$24)*Bonds*(_xlfn.NORM.INV(RAND(),bond_ave,bond_std))+(E332-F$24)*cash*(_xlfn.NORM.INV(RAND(),cash_ave,cash_std))+(E332-F$24)))</f>
        <v/>
      </c>
      <c r="G332" s="156">
        <f>IF((F332&lt;=0),0,((F332-G$24)*Stock*(_xlfn.NORM.INV(RAND(),stock_ave,stock_std))+(F332-G$24)*Bonds*(_xlfn.NORM.INV(RAND(),bond_ave,bond_std))+(F332-G$24)*cash*(_xlfn.NORM.INV(RAND(),cash_ave,cash_std))+(F332-G$24)))</f>
        <v/>
      </c>
      <c r="H332" s="156">
        <f>IF((G332&lt;=0),0,((G332-H$24)*Stock*(_xlfn.NORM.INV(RAND(),stock_ave,stock_std))+(G332-H$24)*Bonds*(_xlfn.NORM.INV(RAND(),bond_ave,bond_std))+(G332-H$24)*cash*(_xlfn.NORM.INV(RAND(),cash_ave,cash_std))+(G332-H$24)))</f>
        <v/>
      </c>
      <c r="I332" s="156">
        <f>IF((H332&lt;=0),0,((H332-I$24)*Stock*(_xlfn.NORM.INV(RAND(),stock_ave,stock_std))+(H332-I$24)*Bonds*(_xlfn.NORM.INV(RAND(),bond_ave,bond_std))+(H332-I$24)*cash*(_xlfn.NORM.INV(RAND(),cash_ave,cash_std))+(H332-I$24)))</f>
        <v/>
      </c>
      <c r="J332" s="156">
        <f>IF((I332&lt;=0),0,((I332-J$24)*Stock*(_xlfn.NORM.INV(RAND(),stock_ave,stock_std))+(I332-J$24)*Bonds*(_xlfn.NORM.INV(RAND(),bond_ave,bond_std))+(I332-J$24)*cash*(_xlfn.NORM.INV(RAND(),cash_ave,cash_std))+(I332-J$24)))</f>
        <v/>
      </c>
      <c r="K332" s="156">
        <f>IF((J332&lt;=0),0,((J332-K$24)*Stock*(_xlfn.NORM.INV(RAND(),stock_ave,stock_std))+(J332-K$24)*Bonds*(_xlfn.NORM.INV(RAND(),bond_ave,bond_std))+(J332-K$24)*cash*(_xlfn.NORM.INV(RAND(),cash_ave,cash_std))+(J332-K$24)))</f>
        <v/>
      </c>
      <c r="L332" s="156">
        <f>IF((K332&lt;=0),0,((K332-L$24)*Stock*(_xlfn.NORM.INV(RAND(),stock_ave,stock_std))+(K332-L$24)*Bonds*(_xlfn.NORM.INV(RAND(),bond_ave,bond_std))+(K332-L$24)*cash*(_xlfn.NORM.INV(RAND(),cash_ave,cash_std))+(K332-L$24)))</f>
        <v/>
      </c>
      <c r="M332" s="156">
        <f>IF((L332&lt;=0),0,((L332-M$24)*Stock*(_xlfn.NORM.INV(RAND(),stock_ave,stock_std))+(L332-M$24)*Bonds*(_xlfn.NORM.INV(RAND(),bond_ave,bond_std))+(L332-M$24)*cash*(_xlfn.NORM.INV(RAND(),cash_ave,cash_std))+(L332-M$24)))</f>
        <v/>
      </c>
      <c r="N332" s="156">
        <f>IF((M332&lt;=0),0,((M332-N$24)*Stock*(_xlfn.NORM.INV(RAND(),stock_ave,stock_std))+(M332-N$24)*Bonds*(_xlfn.NORM.INV(RAND(),bond_ave,bond_std))+(M332-N$24)*cash*(_xlfn.NORM.INV(RAND(),cash_ave,cash_std))+(M332-N$24)))</f>
        <v/>
      </c>
      <c r="O332" s="156">
        <f>IF((N332&lt;=0),0,((N332-O$24)*Stock*(_xlfn.NORM.INV(RAND(),stock_ave,stock_std))+(N332-O$24)*Bonds*(_xlfn.NORM.INV(RAND(),bond_ave,bond_std))+(N332-O$24)*cash*(_xlfn.NORM.INV(RAND(),cash_ave,cash_std))+(N332-O$24)))</f>
        <v/>
      </c>
      <c r="P332" s="156">
        <f>IF((O332&lt;=0),0,((O332-P$24)*Stock*(_xlfn.NORM.INV(RAND(),stock_ave,stock_std))+(O332-P$24)*Bonds*(_xlfn.NORM.INV(RAND(),bond_ave,bond_std))+(O332-P$24)*cash*(_xlfn.NORM.INV(RAND(),cash_ave,cash_std))+(O332-P$24)))</f>
        <v/>
      </c>
      <c r="Q332" s="156">
        <f>IF((P332&lt;=0),0,((P332-Q$24)*Stock*(_xlfn.NORM.INV(RAND(),stock_ave,stock_std))+(P332-Q$24)*Bonds*(_xlfn.NORM.INV(RAND(),bond_ave,bond_std))+(P332-Q$24)*cash*(_xlfn.NORM.INV(RAND(),cash_ave,cash_std))+(P332-Q$24)))</f>
        <v/>
      </c>
      <c r="R332" s="156">
        <f>IF((Q332&lt;=0),0,((Q332-R$24)*Stock*(_xlfn.NORM.INV(RAND(),stock_ave,stock_std))+(Q332-R$24)*Bonds*(_xlfn.NORM.INV(RAND(),bond_ave,bond_std))+(Q332-R$24)*cash*(_xlfn.NORM.INV(RAND(),cash_ave,cash_std))+(Q332-R$24)))</f>
        <v/>
      </c>
      <c r="S332" s="156">
        <f>IF((R332&lt;=0),0,((R332-S$24)*Stock*(_xlfn.NORM.INV(RAND(),stock_ave,stock_std))+(R332-S$24)*Bonds*(_xlfn.NORM.INV(RAND(),bond_ave,bond_std))+(R332-S$24)*cash*(_xlfn.NORM.INV(RAND(),cash_ave,cash_std))+(R332-S$24)))</f>
        <v/>
      </c>
      <c r="T332" s="156">
        <f>IF((S332&lt;=0),0,((S332-T$24)*Stock*(_xlfn.NORM.INV(RAND(),stock_ave,stock_std))+(S332-T$24)*Bonds*(_xlfn.NORM.INV(RAND(),bond_ave,bond_std))+(S332-T$24)*cash*(_xlfn.NORM.INV(RAND(),cash_ave,cash_std))+(S332-T$24)))</f>
        <v/>
      </c>
      <c r="U332" s="156">
        <f>IF((T332&lt;=0),0,((T332-U$24)*Stock*(_xlfn.NORM.INV(RAND(),stock_ave,stock_std))+(T332-U$24)*Bonds*(_xlfn.NORM.INV(RAND(),bond_ave,bond_std))+(T332-U$24)*cash*(_xlfn.NORM.INV(RAND(),cash_ave,cash_std))+(T332-U$24)))</f>
        <v/>
      </c>
      <c r="V332" s="156">
        <f>IF((U332&lt;=0),0,((U332-V$24)*Stock*(_xlfn.NORM.INV(RAND(),stock_ave,stock_std))+(U332-V$24)*Bonds*(_xlfn.NORM.INV(RAND(),bond_ave,bond_std))+(U332-V$24)*cash*(_xlfn.NORM.INV(RAND(),cash_ave,cash_std))+(U332-V$24)))</f>
        <v/>
      </c>
      <c r="W332" s="156">
        <f>IF((V332&lt;=0),0,((V332-W$24)*Stock*(_xlfn.NORM.INV(RAND(),stock_ave,stock_std))+(V332-W$24)*Bonds*(_xlfn.NORM.INV(RAND(),bond_ave,bond_std))+(V332-W$24)*cash*(_xlfn.NORM.INV(RAND(),cash_ave,cash_std))+(V332-W$24)))</f>
        <v/>
      </c>
      <c r="X332" s="156">
        <f>IF((W332&lt;=0),0,((W332-X$24)*Stock*(_xlfn.NORM.INV(RAND(),stock_ave,stock_std))+(W332-X$24)*Bonds*(_xlfn.NORM.INV(RAND(),bond_ave,bond_std))+(W332-X$24)*cash*(_xlfn.NORM.INV(RAND(),cash_ave,cash_std))+(W332-X$24)))</f>
        <v/>
      </c>
      <c r="Y332" s="156">
        <f>IF((X332&lt;=0),0,((X332-Y$24)*Stock*(_xlfn.NORM.INV(RAND(),stock_ave,stock_std))+(X332-Y$24)*Bonds*(_xlfn.NORM.INV(RAND(),bond_ave,bond_std))+(X332-Y$24)*cash*(_xlfn.NORM.INV(RAND(),cash_ave,cash_std))+(X332-Y$24)))</f>
        <v/>
      </c>
      <c r="Z332" s="156">
        <f>IF((Y332&lt;=0),0,((Y332-Z$24)*Stock*(_xlfn.NORM.INV(RAND(),stock_ave,stock_std))+(Y332-Z$24)*Bonds*(_xlfn.NORM.INV(RAND(),bond_ave,bond_std))+(Y332-Z$24)*cash*(_xlfn.NORM.INV(RAND(),cash_ave,cash_std))+(Y332-Z$24)))</f>
        <v/>
      </c>
      <c r="AA332" s="156">
        <f>IF((Z332&lt;=0),0,((Z332-AA$24)*Stock*(_xlfn.NORM.INV(RAND(),stock_ave,stock_std))+(Z332-AA$24)*Bonds*(_xlfn.NORM.INV(RAND(),bond_ave,bond_std))+(Z332-AA$24)*cash*(_xlfn.NORM.INV(RAND(),cash_ave,cash_std))+(Z332-AA$24)))</f>
        <v/>
      </c>
      <c r="AB332" s="156">
        <f>IF((AA332&lt;=0),0,((AA332-AB$24)*Stock*(_xlfn.NORM.INV(RAND(),stock_ave,stock_std))+(AA332-AB$24)*Bonds*(_xlfn.NORM.INV(RAND(),bond_ave,bond_std))+(AA332-AB$24)*cash*(_xlfn.NORM.INV(RAND(),cash_ave,cash_std))+(AA332-AB$24)))</f>
        <v/>
      </c>
      <c r="AC332" s="156">
        <f>IF((AB332&lt;=0),0,((AB332-AC$24)*Stock*(_xlfn.NORM.INV(RAND(),stock_ave,stock_std))+(AB332-AC$24)*Bonds*(_xlfn.NORM.INV(RAND(),bond_ave,bond_std))+(AB332-AC$24)*cash*(_xlfn.NORM.INV(RAND(),cash_ave,cash_std))+(AB332-AC$24)))</f>
        <v/>
      </c>
      <c r="AD332" s="156">
        <f>IF((AC332&lt;=0),0,((AC332-AD$24)*Stock*(_xlfn.NORM.INV(RAND(),stock_ave,stock_std))+(AC332-AD$24)*Bonds*(_xlfn.NORM.INV(RAND(),bond_ave,bond_std))+(AC332-AD$24)*cash*(_xlfn.NORM.INV(RAND(),cash_ave,cash_std))+(AC332-AD$24)))</f>
        <v/>
      </c>
      <c r="AE332" s="156">
        <f>IF((AD332&lt;=0),0,((AD332-AE$24)*Stock*(_xlfn.NORM.INV(RAND(),stock_ave,stock_std))+(AD332-AE$24)*Bonds*(_xlfn.NORM.INV(RAND(),bond_ave,bond_std))+(AD332-AE$24)*cash*(_xlfn.NORM.INV(RAND(),cash_ave,cash_std))+(AD332-AE$24)))</f>
        <v/>
      </c>
      <c r="AF332" s="156">
        <f>IF((AE332&lt;=0),0,((AE332-AF$24)*Stock*(_xlfn.NORM.INV(RAND(),stock_ave,stock_std))+(AE332-AF$24)*Bonds*(_xlfn.NORM.INV(RAND(),bond_ave,bond_std))+(AE332-AF$24)*cash*(_xlfn.NORM.INV(RAND(),cash_ave,cash_std))+(AE332-AF$24)))</f>
        <v/>
      </c>
      <c r="AG332" s="156">
        <f>IF((AF332&lt;=0),0,((AF332-AG$24)*Stock*(_xlfn.NORM.INV(RAND(),stock_ave,stock_std))+(AF332-AG$24)*Bonds*(_xlfn.NORM.INV(RAND(),bond_ave,bond_std))+(AF332-AG$24)*cash*(_xlfn.NORM.INV(RAND(),cash_ave,cash_std))+(AF332-AG$24)))</f>
        <v/>
      </c>
      <c r="AH332" s="156">
        <f>IF((AG332&lt;=0),0,((AG332-AH$24)*Stock*(_xlfn.NORM.INV(RAND(),stock_ave,stock_std))+(AG332-AH$24)*Bonds*(_xlfn.NORM.INV(RAND(),bond_ave,bond_std))+(AG332-AH$24)*cash*(_xlfn.NORM.INV(RAND(),cash_ave,cash_std))+(AG332-AH$24)))</f>
        <v/>
      </c>
      <c r="AI332" s="156">
        <f>IF((AH332&lt;=0),0,((AH332-AI$24)*Stock*(_xlfn.NORM.INV(RAND(),stock_ave,stock_std))+(AH332-AI$24)*Bonds*(_xlfn.NORM.INV(RAND(),bond_ave,bond_std))+(AH332-AI$24)*cash*(_xlfn.NORM.INV(RAND(),cash_ave,cash_std))+(AH332-AI$24)))</f>
        <v/>
      </c>
      <c r="AJ332" s="156">
        <f>IF((AI332&lt;=0),0,((AI332-AJ$24)*Stock*(_xlfn.NORM.INV(RAND(),stock_ave,stock_std))+(AI332-AJ$24)*Bonds*(_xlfn.NORM.INV(RAND(),bond_ave,bond_std))+(AI332-AJ$24)*cash*(_xlfn.NORM.INV(RAND(),cash_ave,cash_std))+(AI332-AJ$24)))</f>
        <v/>
      </c>
      <c r="AK332" s="156">
        <f>IF((AJ332&lt;=0),0,((AJ332-AK$24)*Stock*(_xlfn.NORM.INV(RAND(),stock_ave,stock_std))+(AJ332-AK$24)*Bonds*(_xlfn.NORM.INV(RAND(),bond_ave,bond_std))+(AJ332-AK$24)*cash*(_xlfn.NORM.INV(RAND(),cash_ave,cash_std))+(AJ332-AK$24)))</f>
        <v/>
      </c>
      <c r="AL332" s="156">
        <f>IF((AK332&lt;=0),0,((AK332-AL$24)*Stock*(_xlfn.NORM.INV(RAND(),stock_ave,stock_std))+(AK332-AL$24)*Bonds*(_xlfn.NORM.INV(RAND(),bond_ave,bond_std))+(AK332-AL$24)*cash*(_xlfn.NORM.INV(RAND(),cash_ave,cash_std))+(AK332-AL$24)))</f>
        <v/>
      </c>
      <c r="AM332" s="156">
        <f>IF((AL332&lt;=0),0,((AL332-AM$24)*Stock*(_xlfn.NORM.INV(RAND(),stock_ave,stock_std))+(AL332-AM$24)*Bonds*(_xlfn.NORM.INV(RAND(),bond_ave,bond_std))+(AL332-AM$24)*cash*(_xlfn.NORM.INV(RAND(),cash_ave,cash_std))+(AL332-AM$24)))</f>
        <v/>
      </c>
      <c r="AN332" s="156">
        <f>IF((AM332&lt;=0),0,((AM332-AN$24)*Stock*(_xlfn.NORM.INV(RAND(),stock_ave,stock_std))+(AM332-AN$24)*Bonds*(_xlfn.NORM.INV(RAND(),bond_ave,bond_std))+(AM332-AN$24)*cash*(_xlfn.NORM.INV(RAND(),cash_ave,cash_std))+(AM332-AN$24)))</f>
        <v/>
      </c>
      <c r="AO332" s="156">
        <f>IF((AN332&lt;=0),0,((AN332-AO$24)*Stock*(_xlfn.NORM.INV(RAND(),stock_ave,stock_std))+(AN332-AO$24)*Bonds*(_xlfn.NORM.INV(RAND(),bond_ave,bond_std))+(AN332-AO$24)*cash*(_xlfn.NORM.INV(RAND(),cash_ave,cash_std))+(AN332-AO$24)))</f>
        <v/>
      </c>
      <c r="AP332" s="156">
        <f>IF((AO332&lt;=0),0,((AO332-AP$24)*Stock*(_xlfn.NORM.INV(RAND(),stock_ave,stock_std))+(AO332-AP$24)*Bonds*(_xlfn.NORM.INV(RAND(),bond_ave,bond_std))+(AO332-AP$24)*cash*(_xlfn.NORM.INV(RAND(),cash_ave,cash_std))+(AO332-AP$24)))</f>
        <v/>
      </c>
      <c r="AQ332" s="156">
        <f>IF((AP332&lt;=0),0,((AP332-AQ$24)*Stock*(_xlfn.NORM.INV(RAND(),stock_ave,stock_std))+(AP332-AQ$24)*Bonds*(_xlfn.NORM.INV(RAND(),bond_ave,bond_std))+(AP332-AQ$24)*cash*(_xlfn.NORM.INV(RAND(),cash_ave,cash_std))+(AP332-AQ$24)))</f>
        <v/>
      </c>
      <c r="AR332" s="156">
        <f>IF((AQ332&lt;=0),0,((AQ332-AR$24)*Stock*(_xlfn.NORM.INV(RAND(),stock_ave,stock_std))+(AQ332-AR$24)*Bonds*(_xlfn.NORM.INV(RAND(),bond_ave,bond_std))+(AQ332-AR$24)*cash*(_xlfn.NORM.INV(RAND(),cash_ave,cash_std))+(AQ332-AR$24)))</f>
        <v/>
      </c>
      <c r="AS332" s="156">
        <f>IF((AR332&lt;=0),0,((AR332-AS$24)*Stock*(_xlfn.NORM.INV(RAND(),stock_ave,stock_std))+(AR332-AS$24)*Bonds*(_xlfn.NORM.INV(RAND(),bond_ave,bond_std))+(AR332-AS$24)*cash*(_xlfn.NORM.INV(RAND(),cash_ave,cash_std))+(AR332-AS$24)))</f>
        <v/>
      </c>
      <c r="AT332" s="156">
        <f>IF((AS332&lt;=0),0,((AS332-AT$24)*Stock*(_xlfn.NORM.INV(RAND(),stock_ave,stock_std))+(AS332-AT$24)*Bonds*(_xlfn.NORM.INV(RAND(),bond_ave,bond_std))+(AS332-AT$24)*cash*(_xlfn.NORM.INV(RAND(),cash_ave,cash_std))+(AS332-AT$24)))</f>
        <v/>
      </c>
      <c r="AU332" s="156">
        <f>IF((AT332&lt;=0),0,((AT332-AU$24)*Stock*(_xlfn.NORM.INV(RAND(),stock_ave,stock_std))+(AT332-AU$24)*Bonds*(_xlfn.NORM.INV(RAND(),bond_ave,bond_std))+(AT332-AU$24)*cash*(_xlfn.NORM.INV(RAND(),cash_ave,cash_std))+(AT332-AU$24)))</f>
        <v/>
      </c>
      <c r="AV332" s="156">
        <f>IF((AU332&lt;=0),0,((AU332-AV$24)*Stock*(_xlfn.NORM.INV(RAND(),stock_ave,stock_std))+(AU332-AV$24)*Bonds*(_xlfn.NORM.INV(RAND(),bond_ave,bond_std))+(AU332-AV$24)*cash*(_xlfn.NORM.INV(RAND(),cash_ave,cash_std))+(AU332-AV$24)))</f>
        <v/>
      </c>
      <c r="AW332" s="156">
        <f>IF((AV332&lt;=0),0,((AV332-AW$24)*Stock*(_xlfn.NORM.INV(RAND(),stock_ave,stock_std))+(AV332-AW$24)*Bonds*(_xlfn.NORM.INV(RAND(),bond_ave,bond_std))+(AV332-AW$24)*cash*(_xlfn.NORM.INV(RAND(),cash_ave,cash_std))+(AV332-AW$24)))</f>
        <v/>
      </c>
      <c r="AX332" s="159" t="n"/>
      <c r="AY332" s="159" t="n"/>
      <c r="AZ332" s="159" t="n"/>
      <c r="BA332" s="159" t="n"/>
      <c r="BB332" s="159" t="n"/>
    </row>
    <row r="333">
      <c r="C333" s="147" t="n"/>
      <c r="D333" s="61">
        <f>+D332-IF(D$18&gt;74,(D332/D$25)*$C$10)</f>
        <v/>
      </c>
      <c r="E333" s="61">
        <f>+E332-IF(E$18&gt;74,(E332/E$25)*$C$10)</f>
        <v/>
      </c>
      <c r="F333" s="61">
        <f>+F332-IF(F$18&gt;74,(F332/F$25)*$C$10)</f>
        <v/>
      </c>
      <c r="G333" s="61">
        <f>+G332-IF(G$18&gt;74,(G332/G$25)*$C$10)</f>
        <v/>
      </c>
      <c r="H333" s="61">
        <f>+H332-IF(H$18&gt;74,(H332/H$25)*$C$10)</f>
        <v/>
      </c>
      <c r="I333" s="61">
        <f>+I332-IF(I$18&gt;74,(I332/I$25)*$C$10)</f>
        <v/>
      </c>
      <c r="J333" s="61">
        <f>+J332-IF(J$18&gt;74,(J332/J$25)*$C$10)</f>
        <v/>
      </c>
      <c r="K333" s="61">
        <f>+K332-IF(K$18&gt;74,(K332/K$25)*$C$10)</f>
        <v/>
      </c>
      <c r="L333" s="61">
        <f>+L332-IF(L$18&gt;74,(L332/L$25)*$C$10)</f>
        <v/>
      </c>
      <c r="M333" s="61">
        <f>+M332-IF(M$18&gt;74,(M332/M$25)*$C$10)</f>
        <v/>
      </c>
      <c r="N333" s="61">
        <f>+N332-IF(N$18&gt;74,(N332/N$25)*$C$10)</f>
        <v/>
      </c>
      <c r="O333" s="61">
        <f>+O332-IF(O$18&gt;74,(O332/O$25)*$C$10)</f>
        <v/>
      </c>
      <c r="P333" s="61">
        <f>+P332-IF(P$18&gt;74,(P332/P$25)*$C$10)</f>
        <v/>
      </c>
      <c r="Q333" s="61">
        <f>+Q332-IF(Q$18&gt;74,(Q332/Q$25)*$C$10)</f>
        <v/>
      </c>
      <c r="R333" s="61">
        <f>+R332-IF(R$18&gt;74,(R332/R$25)*$C$10)</f>
        <v/>
      </c>
      <c r="S333" s="61">
        <f>+S332-IF(S$18&gt;74,(S332/S$25)*$C$10)</f>
        <v/>
      </c>
      <c r="T333" s="61">
        <f>+T332-IF(T$18&gt;74,(T332/T$25)*$C$10)</f>
        <v/>
      </c>
      <c r="U333" s="61">
        <f>+U332-IF(U$18&gt;74,(U332/U$25)*$C$10)</f>
        <v/>
      </c>
      <c r="V333" s="61">
        <f>+V332-IF(V$18&gt;74,(V332/V$25)*$C$10)</f>
        <v/>
      </c>
      <c r="W333" s="61">
        <f>+W332-IF(W$18&gt;74,(W332/W$25)*$C$10)</f>
        <v/>
      </c>
      <c r="X333" s="61">
        <f>+X332-IF(X$18&gt;74,(X332/X$25)*$C$10)</f>
        <v/>
      </c>
      <c r="Y333" s="61">
        <f>+Y332-IF(Y$18&gt;74,(Y332/Y$25)*$C$10)</f>
        <v/>
      </c>
      <c r="Z333" s="61">
        <f>+Z332-IF(Z$18&gt;74,(Z332/Z$25)*$C$10)</f>
        <v/>
      </c>
      <c r="AA333" s="61">
        <f>+AA332-IF(AA$18&gt;74,(AA332/AA$25)*$C$10)</f>
        <v/>
      </c>
      <c r="AB333" s="61">
        <f>+AB332-IF(AB$18&gt;74,(AB332/AB$25)*$C$10)</f>
        <v/>
      </c>
      <c r="AC333" s="61">
        <f>+AC332-IF(AC$18&gt;74,(AC332/AC$25)*$C$10)</f>
        <v/>
      </c>
      <c r="AD333" s="61">
        <f>+AD332-IF(AD$18&gt;74,(AD332/AD$25)*$C$10)</f>
        <v/>
      </c>
      <c r="AE333" s="61">
        <f>+AE332-IF(AE$18&gt;74,(AE332/AE$25)*$C$10)</f>
        <v/>
      </c>
      <c r="AF333" s="61">
        <f>+AF332-IF(AF$18&gt;74,(AF332/AF$25)*$C$10)</f>
        <v/>
      </c>
      <c r="AG333" s="61">
        <f>+AG332-IF(AG$18&gt;74,(AG332/AG$25)*$C$10)</f>
        <v/>
      </c>
      <c r="AH333" s="61">
        <f>+AH332-IF(AH$18&gt;74,(AH332/AH$25)*$C$10)</f>
        <v/>
      </c>
      <c r="AI333" s="61">
        <f>+AI332-IF(AI$18&gt;74,(AI332/AI$25)*$C$10)</f>
        <v/>
      </c>
      <c r="AJ333" s="61">
        <f>+AJ332-IF(AJ$18&gt;74,(AJ332/AJ$25)*$C$10)</f>
        <v/>
      </c>
      <c r="AK333" s="61">
        <f>+AK332-IF(AK$18&gt;74,(AK332/AK$25)*$C$10)</f>
        <v/>
      </c>
      <c r="AL333" s="61">
        <f>+AL332-IF(AL$18&gt;74,(AL332/AL$25)*$C$10)</f>
        <v/>
      </c>
      <c r="AM333" s="61">
        <f>+AM332-IF(AM$18&gt;74,(AM332/AM$25)*$C$10)</f>
        <v/>
      </c>
      <c r="AN333" s="61">
        <f>+AN332-IF(AN$18&gt;74,(AN332/AN$25)*$C$10)</f>
        <v/>
      </c>
      <c r="AO333" s="61">
        <f>+AO332-IF(AO$18&gt;74,(AO332/AO$25)*$C$10)</f>
        <v/>
      </c>
      <c r="AP333" s="61">
        <f>+AP332-IF(AP$18&gt;74,(AP332/AP$25)*$C$10)</f>
        <v/>
      </c>
      <c r="AQ333" s="61">
        <f>+AQ332-IF(AQ$18&gt;74,(AQ332/AQ$25)*$C$10)</f>
        <v/>
      </c>
      <c r="AR333" s="61">
        <f>+AR332-IF(AR$18&gt;74,(AR332/AR$25)*$C$10)</f>
        <v/>
      </c>
      <c r="AS333" s="61">
        <f>+AS332-IF(AS$18&gt;74,(AS332/AS$25)*$C$10)</f>
        <v/>
      </c>
      <c r="AT333" s="61">
        <f>+AT332-IF(AT$18&gt;74,(AT332/AT$25)*$C$10)</f>
        <v/>
      </c>
      <c r="AU333" s="61">
        <f>+AU332-IF(AU$18&gt;74,(AU332/AU$25)*$C$10)</f>
        <v/>
      </c>
      <c r="AV333" s="61">
        <f>+AV332-IF(AV$18&gt;74,(AV332/AV$25)*$C$10)</f>
        <v/>
      </c>
      <c r="AW333" s="61">
        <f>+AW332-IF(AW$18&gt;74,(AW332/AW$25)*$C$10)</f>
        <v/>
      </c>
      <c r="AX333" s="35">
        <f>IF(AW333&gt;0,1,0)</f>
        <v/>
      </c>
      <c r="AY333" s="35">
        <f>IF(AL333&gt;0,1,0)</f>
        <v/>
      </c>
      <c r="AZ333" s="35">
        <f>IF(AG333&gt;0,1,0)</f>
        <v/>
      </c>
      <c r="BA333" s="35">
        <f>IF(AB333&gt;0,1,0)</f>
        <v/>
      </c>
      <c r="BB333" s="35">
        <f>IF(W333&gt;0,1,0)</f>
        <v/>
      </c>
    </row>
    <row r="334">
      <c r="B334" s="154" t="inlineStr">
        <is>
          <t>trial 154</t>
        </is>
      </c>
      <c r="C334" s="155">
        <f>+start-$C$24</f>
        <v/>
      </c>
      <c r="D334" s="156">
        <f>IF((C334&lt;=0),0,((C334-D$24)*Stock*(_xlfn.NORM.INV(RAND(),stock_ave,stock_std))+(C334-D$24)*Bonds*(_xlfn.NORM.INV(RAND(),bond_ave,bond_std))+(C334-D$24)*cash*(_xlfn.NORM.INV(RAND(),cash_ave,cash_std))+(C334-D$24)))</f>
        <v/>
      </c>
      <c r="E334" s="156">
        <f>IF((D334&lt;=0),0,((D334-E$24)*Stock*(_xlfn.NORM.INV(RAND(),stock_ave,stock_std))+(D334-E$24)*Bonds*(_xlfn.NORM.INV(RAND(),bond_ave,bond_std))+(D334-E$24)*cash*(_xlfn.NORM.INV(RAND(),cash_ave,cash_std))+(D334-E$24)))</f>
        <v/>
      </c>
      <c r="F334" s="156">
        <f>IF((E334&lt;=0),0,((E334-F$24)*Stock*(_xlfn.NORM.INV(RAND(),stock_ave,stock_std))+(E334-F$24)*Bonds*(_xlfn.NORM.INV(RAND(),bond_ave,bond_std))+(E334-F$24)*cash*(_xlfn.NORM.INV(RAND(),cash_ave,cash_std))+(E334-F$24)))</f>
        <v/>
      </c>
      <c r="G334" s="156">
        <f>IF((F334&lt;=0),0,((F334-G$24)*Stock*(_xlfn.NORM.INV(RAND(),stock_ave,stock_std))+(F334-G$24)*Bonds*(_xlfn.NORM.INV(RAND(),bond_ave,bond_std))+(F334-G$24)*cash*(_xlfn.NORM.INV(RAND(),cash_ave,cash_std))+(F334-G$24)))</f>
        <v/>
      </c>
      <c r="H334" s="156">
        <f>IF((G334&lt;=0),0,((G334-H$24)*Stock*(_xlfn.NORM.INV(RAND(),stock_ave,stock_std))+(G334-H$24)*Bonds*(_xlfn.NORM.INV(RAND(),bond_ave,bond_std))+(G334-H$24)*cash*(_xlfn.NORM.INV(RAND(),cash_ave,cash_std))+(G334-H$24)))</f>
        <v/>
      </c>
      <c r="I334" s="156">
        <f>IF((H334&lt;=0),0,((H334-I$24)*Stock*(_xlfn.NORM.INV(RAND(),stock_ave,stock_std))+(H334-I$24)*Bonds*(_xlfn.NORM.INV(RAND(),bond_ave,bond_std))+(H334-I$24)*cash*(_xlfn.NORM.INV(RAND(),cash_ave,cash_std))+(H334-I$24)))</f>
        <v/>
      </c>
      <c r="J334" s="156">
        <f>IF((I334&lt;=0),0,((I334-J$24)*Stock*(_xlfn.NORM.INV(RAND(),stock_ave,stock_std))+(I334-J$24)*Bonds*(_xlfn.NORM.INV(RAND(),bond_ave,bond_std))+(I334-J$24)*cash*(_xlfn.NORM.INV(RAND(),cash_ave,cash_std))+(I334-J$24)))</f>
        <v/>
      </c>
      <c r="K334" s="156">
        <f>IF((J334&lt;=0),0,((J334-K$24)*Stock*(_xlfn.NORM.INV(RAND(),stock_ave,stock_std))+(J334-K$24)*Bonds*(_xlfn.NORM.INV(RAND(),bond_ave,bond_std))+(J334-K$24)*cash*(_xlfn.NORM.INV(RAND(),cash_ave,cash_std))+(J334-K$24)))</f>
        <v/>
      </c>
      <c r="L334" s="156">
        <f>IF((K334&lt;=0),0,((K334-L$24)*Stock*(_xlfn.NORM.INV(RAND(),stock_ave,stock_std))+(K334-L$24)*Bonds*(_xlfn.NORM.INV(RAND(),bond_ave,bond_std))+(K334-L$24)*cash*(_xlfn.NORM.INV(RAND(),cash_ave,cash_std))+(K334-L$24)))</f>
        <v/>
      </c>
      <c r="M334" s="156">
        <f>IF((L334&lt;=0),0,((L334-M$24)*Stock*(_xlfn.NORM.INV(RAND(),stock_ave,stock_std))+(L334-M$24)*Bonds*(_xlfn.NORM.INV(RAND(),bond_ave,bond_std))+(L334-M$24)*cash*(_xlfn.NORM.INV(RAND(),cash_ave,cash_std))+(L334-M$24)))</f>
        <v/>
      </c>
      <c r="N334" s="156">
        <f>IF((M334&lt;=0),0,((M334-N$24)*Stock*(_xlfn.NORM.INV(RAND(),stock_ave,stock_std))+(M334-N$24)*Bonds*(_xlfn.NORM.INV(RAND(),bond_ave,bond_std))+(M334-N$24)*cash*(_xlfn.NORM.INV(RAND(),cash_ave,cash_std))+(M334-N$24)))</f>
        <v/>
      </c>
      <c r="O334" s="156">
        <f>IF((N334&lt;=0),0,((N334-O$24)*Stock*(_xlfn.NORM.INV(RAND(),stock_ave,stock_std))+(N334-O$24)*Bonds*(_xlfn.NORM.INV(RAND(),bond_ave,bond_std))+(N334-O$24)*cash*(_xlfn.NORM.INV(RAND(),cash_ave,cash_std))+(N334-O$24)))</f>
        <v/>
      </c>
      <c r="P334" s="156">
        <f>IF((O334&lt;=0),0,((O334-P$24)*Stock*(_xlfn.NORM.INV(RAND(),stock_ave,stock_std))+(O334-P$24)*Bonds*(_xlfn.NORM.INV(RAND(),bond_ave,bond_std))+(O334-P$24)*cash*(_xlfn.NORM.INV(RAND(),cash_ave,cash_std))+(O334-P$24)))</f>
        <v/>
      </c>
      <c r="Q334" s="156">
        <f>IF((P334&lt;=0),0,((P334-Q$24)*Stock*(_xlfn.NORM.INV(RAND(),stock_ave,stock_std))+(P334-Q$24)*Bonds*(_xlfn.NORM.INV(RAND(),bond_ave,bond_std))+(P334-Q$24)*cash*(_xlfn.NORM.INV(RAND(),cash_ave,cash_std))+(P334-Q$24)))</f>
        <v/>
      </c>
      <c r="R334" s="156">
        <f>IF((Q334&lt;=0),0,((Q334-R$24)*Stock*(_xlfn.NORM.INV(RAND(),stock_ave,stock_std))+(Q334-R$24)*Bonds*(_xlfn.NORM.INV(RAND(),bond_ave,bond_std))+(Q334-R$24)*cash*(_xlfn.NORM.INV(RAND(),cash_ave,cash_std))+(Q334-R$24)))</f>
        <v/>
      </c>
      <c r="S334" s="156">
        <f>IF((R334&lt;=0),0,((R334-S$24)*Stock*(_xlfn.NORM.INV(RAND(),stock_ave,stock_std))+(R334-S$24)*Bonds*(_xlfn.NORM.INV(RAND(),bond_ave,bond_std))+(R334-S$24)*cash*(_xlfn.NORM.INV(RAND(),cash_ave,cash_std))+(R334-S$24)))</f>
        <v/>
      </c>
      <c r="T334" s="156">
        <f>IF((S334&lt;=0),0,((S334-T$24)*Stock*(_xlfn.NORM.INV(RAND(),stock_ave,stock_std))+(S334-T$24)*Bonds*(_xlfn.NORM.INV(RAND(),bond_ave,bond_std))+(S334-T$24)*cash*(_xlfn.NORM.INV(RAND(),cash_ave,cash_std))+(S334-T$24)))</f>
        <v/>
      </c>
      <c r="U334" s="156">
        <f>IF((T334&lt;=0),0,((T334-U$24)*Stock*(_xlfn.NORM.INV(RAND(),stock_ave,stock_std))+(T334-U$24)*Bonds*(_xlfn.NORM.INV(RAND(),bond_ave,bond_std))+(T334-U$24)*cash*(_xlfn.NORM.INV(RAND(),cash_ave,cash_std))+(T334-U$24)))</f>
        <v/>
      </c>
      <c r="V334" s="156">
        <f>IF((U334&lt;=0),0,((U334-V$24)*Stock*(_xlfn.NORM.INV(RAND(),stock_ave,stock_std))+(U334-V$24)*Bonds*(_xlfn.NORM.INV(RAND(),bond_ave,bond_std))+(U334-V$24)*cash*(_xlfn.NORM.INV(RAND(),cash_ave,cash_std))+(U334-V$24)))</f>
        <v/>
      </c>
      <c r="W334" s="156">
        <f>IF((V334&lt;=0),0,((V334-W$24)*Stock*(_xlfn.NORM.INV(RAND(),stock_ave,stock_std))+(V334-W$24)*Bonds*(_xlfn.NORM.INV(RAND(),bond_ave,bond_std))+(V334-W$24)*cash*(_xlfn.NORM.INV(RAND(),cash_ave,cash_std))+(V334-W$24)))</f>
        <v/>
      </c>
      <c r="X334" s="156">
        <f>IF((W334&lt;=0),0,((W334-X$24)*Stock*(_xlfn.NORM.INV(RAND(),stock_ave,stock_std))+(W334-X$24)*Bonds*(_xlfn.NORM.INV(RAND(),bond_ave,bond_std))+(W334-X$24)*cash*(_xlfn.NORM.INV(RAND(),cash_ave,cash_std))+(W334-X$24)))</f>
        <v/>
      </c>
      <c r="Y334" s="156">
        <f>IF((X334&lt;=0),0,((X334-Y$24)*Stock*(_xlfn.NORM.INV(RAND(),stock_ave,stock_std))+(X334-Y$24)*Bonds*(_xlfn.NORM.INV(RAND(),bond_ave,bond_std))+(X334-Y$24)*cash*(_xlfn.NORM.INV(RAND(),cash_ave,cash_std))+(X334-Y$24)))</f>
        <v/>
      </c>
      <c r="Z334" s="156">
        <f>IF((Y334&lt;=0),0,((Y334-Z$24)*Stock*(_xlfn.NORM.INV(RAND(),stock_ave,stock_std))+(Y334-Z$24)*Bonds*(_xlfn.NORM.INV(RAND(),bond_ave,bond_std))+(Y334-Z$24)*cash*(_xlfn.NORM.INV(RAND(),cash_ave,cash_std))+(Y334-Z$24)))</f>
        <v/>
      </c>
      <c r="AA334" s="156">
        <f>IF((Z334&lt;=0),0,((Z334-AA$24)*Stock*(_xlfn.NORM.INV(RAND(),stock_ave,stock_std))+(Z334-AA$24)*Bonds*(_xlfn.NORM.INV(RAND(),bond_ave,bond_std))+(Z334-AA$24)*cash*(_xlfn.NORM.INV(RAND(),cash_ave,cash_std))+(Z334-AA$24)))</f>
        <v/>
      </c>
      <c r="AB334" s="156">
        <f>IF((AA334&lt;=0),0,((AA334-AB$24)*Stock*(_xlfn.NORM.INV(RAND(),stock_ave,stock_std))+(AA334-AB$24)*Bonds*(_xlfn.NORM.INV(RAND(),bond_ave,bond_std))+(AA334-AB$24)*cash*(_xlfn.NORM.INV(RAND(),cash_ave,cash_std))+(AA334-AB$24)))</f>
        <v/>
      </c>
      <c r="AC334" s="156">
        <f>IF((AB334&lt;=0),0,((AB334-AC$24)*Stock*(_xlfn.NORM.INV(RAND(),stock_ave,stock_std))+(AB334-AC$24)*Bonds*(_xlfn.NORM.INV(RAND(),bond_ave,bond_std))+(AB334-AC$24)*cash*(_xlfn.NORM.INV(RAND(),cash_ave,cash_std))+(AB334-AC$24)))</f>
        <v/>
      </c>
      <c r="AD334" s="156">
        <f>IF((AC334&lt;=0),0,((AC334-AD$24)*Stock*(_xlfn.NORM.INV(RAND(),stock_ave,stock_std))+(AC334-AD$24)*Bonds*(_xlfn.NORM.INV(RAND(),bond_ave,bond_std))+(AC334-AD$24)*cash*(_xlfn.NORM.INV(RAND(),cash_ave,cash_std))+(AC334-AD$24)))</f>
        <v/>
      </c>
      <c r="AE334" s="156">
        <f>IF((AD334&lt;=0),0,((AD334-AE$24)*Stock*(_xlfn.NORM.INV(RAND(),stock_ave,stock_std))+(AD334-AE$24)*Bonds*(_xlfn.NORM.INV(RAND(),bond_ave,bond_std))+(AD334-AE$24)*cash*(_xlfn.NORM.INV(RAND(),cash_ave,cash_std))+(AD334-AE$24)))</f>
        <v/>
      </c>
      <c r="AF334" s="156">
        <f>IF((AE334&lt;=0),0,((AE334-AF$24)*Stock*(_xlfn.NORM.INV(RAND(),stock_ave,stock_std))+(AE334-AF$24)*Bonds*(_xlfn.NORM.INV(RAND(),bond_ave,bond_std))+(AE334-AF$24)*cash*(_xlfn.NORM.INV(RAND(),cash_ave,cash_std))+(AE334-AF$24)))</f>
        <v/>
      </c>
      <c r="AG334" s="156">
        <f>IF((AF334&lt;=0),0,((AF334-AG$24)*Stock*(_xlfn.NORM.INV(RAND(),stock_ave,stock_std))+(AF334-AG$24)*Bonds*(_xlfn.NORM.INV(RAND(),bond_ave,bond_std))+(AF334-AG$24)*cash*(_xlfn.NORM.INV(RAND(),cash_ave,cash_std))+(AF334-AG$24)))</f>
        <v/>
      </c>
      <c r="AH334" s="156">
        <f>IF((AG334&lt;=0),0,((AG334-AH$24)*Stock*(_xlfn.NORM.INV(RAND(),stock_ave,stock_std))+(AG334-AH$24)*Bonds*(_xlfn.NORM.INV(RAND(),bond_ave,bond_std))+(AG334-AH$24)*cash*(_xlfn.NORM.INV(RAND(),cash_ave,cash_std))+(AG334-AH$24)))</f>
        <v/>
      </c>
      <c r="AI334" s="156">
        <f>IF((AH334&lt;=0),0,((AH334-AI$24)*Stock*(_xlfn.NORM.INV(RAND(),stock_ave,stock_std))+(AH334-AI$24)*Bonds*(_xlfn.NORM.INV(RAND(),bond_ave,bond_std))+(AH334-AI$24)*cash*(_xlfn.NORM.INV(RAND(),cash_ave,cash_std))+(AH334-AI$24)))</f>
        <v/>
      </c>
      <c r="AJ334" s="156">
        <f>IF((AI334&lt;=0),0,((AI334-AJ$24)*Stock*(_xlfn.NORM.INV(RAND(),stock_ave,stock_std))+(AI334-AJ$24)*Bonds*(_xlfn.NORM.INV(RAND(),bond_ave,bond_std))+(AI334-AJ$24)*cash*(_xlfn.NORM.INV(RAND(),cash_ave,cash_std))+(AI334-AJ$24)))</f>
        <v/>
      </c>
      <c r="AK334" s="156">
        <f>IF((AJ334&lt;=0),0,((AJ334-AK$24)*Stock*(_xlfn.NORM.INV(RAND(),stock_ave,stock_std))+(AJ334-AK$24)*Bonds*(_xlfn.NORM.INV(RAND(),bond_ave,bond_std))+(AJ334-AK$24)*cash*(_xlfn.NORM.INV(RAND(),cash_ave,cash_std))+(AJ334-AK$24)))</f>
        <v/>
      </c>
      <c r="AL334" s="156">
        <f>IF((AK334&lt;=0),0,((AK334-AL$24)*Stock*(_xlfn.NORM.INV(RAND(),stock_ave,stock_std))+(AK334-AL$24)*Bonds*(_xlfn.NORM.INV(RAND(),bond_ave,bond_std))+(AK334-AL$24)*cash*(_xlfn.NORM.INV(RAND(),cash_ave,cash_std))+(AK334-AL$24)))</f>
        <v/>
      </c>
      <c r="AM334" s="156">
        <f>IF((AL334&lt;=0),0,((AL334-AM$24)*Stock*(_xlfn.NORM.INV(RAND(),stock_ave,stock_std))+(AL334-AM$24)*Bonds*(_xlfn.NORM.INV(RAND(),bond_ave,bond_std))+(AL334-AM$24)*cash*(_xlfn.NORM.INV(RAND(),cash_ave,cash_std))+(AL334-AM$24)))</f>
        <v/>
      </c>
      <c r="AN334" s="156">
        <f>IF((AM334&lt;=0),0,((AM334-AN$24)*Stock*(_xlfn.NORM.INV(RAND(),stock_ave,stock_std))+(AM334-AN$24)*Bonds*(_xlfn.NORM.INV(RAND(),bond_ave,bond_std))+(AM334-AN$24)*cash*(_xlfn.NORM.INV(RAND(),cash_ave,cash_std))+(AM334-AN$24)))</f>
        <v/>
      </c>
      <c r="AO334" s="156">
        <f>IF((AN334&lt;=0),0,((AN334-AO$24)*Stock*(_xlfn.NORM.INV(RAND(),stock_ave,stock_std))+(AN334-AO$24)*Bonds*(_xlfn.NORM.INV(RAND(),bond_ave,bond_std))+(AN334-AO$24)*cash*(_xlfn.NORM.INV(RAND(),cash_ave,cash_std))+(AN334-AO$24)))</f>
        <v/>
      </c>
      <c r="AP334" s="156">
        <f>IF((AO334&lt;=0),0,((AO334-AP$24)*Stock*(_xlfn.NORM.INV(RAND(),stock_ave,stock_std))+(AO334-AP$24)*Bonds*(_xlfn.NORM.INV(RAND(),bond_ave,bond_std))+(AO334-AP$24)*cash*(_xlfn.NORM.INV(RAND(),cash_ave,cash_std))+(AO334-AP$24)))</f>
        <v/>
      </c>
      <c r="AQ334" s="156">
        <f>IF((AP334&lt;=0),0,((AP334-AQ$24)*Stock*(_xlfn.NORM.INV(RAND(),stock_ave,stock_std))+(AP334-AQ$24)*Bonds*(_xlfn.NORM.INV(RAND(),bond_ave,bond_std))+(AP334-AQ$24)*cash*(_xlfn.NORM.INV(RAND(),cash_ave,cash_std))+(AP334-AQ$24)))</f>
        <v/>
      </c>
      <c r="AR334" s="156">
        <f>IF((AQ334&lt;=0),0,((AQ334-AR$24)*Stock*(_xlfn.NORM.INV(RAND(),stock_ave,stock_std))+(AQ334-AR$24)*Bonds*(_xlfn.NORM.INV(RAND(),bond_ave,bond_std))+(AQ334-AR$24)*cash*(_xlfn.NORM.INV(RAND(),cash_ave,cash_std))+(AQ334-AR$24)))</f>
        <v/>
      </c>
      <c r="AS334" s="156">
        <f>IF((AR334&lt;=0),0,((AR334-AS$24)*Stock*(_xlfn.NORM.INV(RAND(),stock_ave,stock_std))+(AR334-AS$24)*Bonds*(_xlfn.NORM.INV(RAND(),bond_ave,bond_std))+(AR334-AS$24)*cash*(_xlfn.NORM.INV(RAND(),cash_ave,cash_std))+(AR334-AS$24)))</f>
        <v/>
      </c>
      <c r="AT334" s="156">
        <f>IF((AS334&lt;=0),0,((AS334-AT$24)*Stock*(_xlfn.NORM.INV(RAND(),stock_ave,stock_std))+(AS334-AT$24)*Bonds*(_xlfn.NORM.INV(RAND(),bond_ave,bond_std))+(AS334-AT$24)*cash*(_xlfn.NORM.INV(RAND(),cash_ave,cash_std))+(AS334-AT$24)))</f>
        <v/>
      </c>
      <c r="AU334" s="156">
        <f>IF((AT334&lt;=0),0,((AT334-AU$24)*Stock*(_xlfn.NORM.INV(RAND(),stock_ave,stock_std))+(AT334-AU$24)*Bonds*(_xlfn.NORM.INV(RAND(),bond_ave,bond_std))+(AT334-AU$24)*cash*(_xlfn.NORM.INV(RAND(),cash_ave,cash_std))+(AT334-AU$24)))</f>
        <v/>
      </c>
      <c r="AV334" s="156">
        <f>IF((AU334&lt;=0),0,((AU334-AV$24)*Stock*(_xlfn.NORM.INV(RAND(),stock_ave,stock_std))+(AU334-AV$24)*Bonds*(_xlfn.NORM.INV(RAND(),bond_ave,bond_std))+(AU334-AV$24)*cash*(_xlfn.NORM.INV(RAND(),cash_ave,cash_std))+(AU334-AV$24)))</f>
        <v/>
      </c>
      <c r="AW334" s="156">
        <f>IF((AV334&lt;=0),0,((AV334-AW$24)*Stock*(_xlfn.NORM.INV(RAND(),stock_ave,stock_std))+(AV334-AW$24)*Bonds*(_xlfn.NORM.INV(RAND(),bond_ave,bond_std))+(AV334-AW$24)*cash*(_xlfn.NORM.INV(RAND(),cash_ave,cash_std))+(AV334-AW$24)))</f>
        <v/>
      </c>
      <c r="AX334" s="159" t="n"/>
      <c r="AY334" s="159" t="n"/>
      <c r="AZ334" s="159" t="n"/>
      <c r="BA334" s="159" t="n"/>
      <c r="BB334" s="159" t="n"/>
    </row>
    <row r="335">
      <c r="C335" s="147" t="n"/>
      <c r="D335" s="61">
        <f>+D334-IF(D$18&gt;74,(D334/D$25)*$C$10)</f>
        <v/>
      </c>
      <c r="E335" s="61">
        <f>+E334-IF(E$18&gt;74,(E334/E$25)*$C$10)</f>
        <v/>
      </c>
      <c r="F335" s="61">
        <f>+F334-IF(F$18&gt;74,(F334/F$25)*$C$10)</f>
        <v/>
      </c>
      <c r="G335" s="61">
        <f>+G334-IF(G$18&gt;74,(G334/G$25)*$C$10)</f>
        <v/>
      </c>
      <c r="H335" s="61">
        <f>+H334-IF(H$18&gt;74,(H334/H$25)*$C$10)</f>
        <v/>
      </c>
      <c r="I335" s="61">
        <f>+I334-IF(I$18&gt;74,(I334/I$25)*$C$10)</f>
        <v/>
      </c>
      <c r="J335" s="61">
        <f>+J334-IF(J$18&gt;74,(J334/J$25)*$C$10)</f>
        <v/>
      </c>
      <c r="K335" s="61">
        <f>+K334-IF(K$18&gt;74,(K334/K$25)*$C$10)</f>
        <v/>
      </c>
      <c r="L335" s="61">
        <f>+L334-IF(L$18&gt;74,(L334/L$25)*$C$10)</f>
        <v/>
      </c>
      <c r="M335" s="61">
        <f>+M334-IF(M$18&gt;74,(M334/M$25)*$C$10)</f>
        <v/>
      </c>
      <c r="N335" s="61">
        <f>+N334-IF(N$18&gt;74,(N334/N$25)*$C$10)</f>
        <v/>
      </c>
      <c r="O335" s="61">
        <f>+O334-IF(O$18&gt;74,(O334/O$25)*$C$10)</f>
        <v/>
      </c>
      <c r="P335" s="61">
        <f>+P334-IF(P$18&gt;74,(P334/P$25)*$C$10)</f>
        <v/>
      </c>
      <c r="Q335" s="61">
        <f>+Q334-IF(Q$18&gt;74,(Q334/Q$25)*$C$10)</f>
        <v/>
      </c>
      <c r="R335" s="61">
        <f>+R334-IF(R$18&gt;74,(R334/R$25)*$C$10)</f>
        <v/>
      </c>
      <c r="S335" s="61">
        <f>+S334-IF(S$18&gt;74,(S334/S$25)*$C$10)</f>
        <v/>
      </c>
      <c r="T335" s="61">
        <f>+T334-IF(T$18&gt;74,(T334/T$25)*$C$10)</f>
        <v/>
      </c>
      <c r="U335" s="61">
        <f>+U334-IF(U$18&gt;74,(U334/U$25)*$C$10)</f>
        <v/>
      </c>
      <c r="V335" s="61">
        <f>+V334-IF(V$18&gt;74,(V334/V$25)*$C$10)</f>
        <v/>
      </c>
      <c r="W335" s="61">
        <f>+W334-IF(W$18&gt;74,(W334/W$25)*$C$10)</f>
        <v/>
      </c>
      <c r="X335" s="61">
        <f>+X334-IF(X$18&gt;74,(X334/X$25)*$C$10)</f>
        <v/>
      </c>
      <c r="Y335" s="61">
        <f>+Y334-IF(Y$18&gt;74,(Y334/Y$25)*$C$10)</f>
        <v/>
      </c>
      <c r="Z335" s="61">
        <f>+Z334-IF(Z$18&gt;74,(Z334/Z$25)*$C$10)</f>
        <v/>
      </c>
      <c r="AA335" s="61">
        <f>+AA334-IF(AA$18&gt;74,(AA334/AA$25)*$C$10)</f>
        <v/>
      </c>
      <c r="AB335" s="61">
        <f>+AB334-IF(AB$18&gt;74,(AB334/AB$25)*$C$10)</f>
        <v/>
      </c>
      <c r="AC335" s="61">
        <f>+AC334-IF(AC$18&gt;74,(AC334/AC$25)*$C$10)</f>
        <v/>
      </c>
      <c r="AD335" s="61">
        <f>+AD334-IF(AD$18&gt;74,(AD334/AD$25)*$C$10)</f>
        <v/>
      </c>
      <c r="AE335" s="61">
        <f>+AE334-IF(AE$18&gt;74,(AE334/AE$25)*$C$10)</f>
        <v/>
      </c>
      <c r="AF335" s="61">
        <f>+AF334-IF(AF$18&gt;74,(AF334/AF$25)*$C$10)</f>
        <v/>
      </c>
      <c r="AG335" s="61">
        <f>+AG334-IF(AG$18&gt;74,(AG334/AG$25)*$C$10)</f>
        <v/>
      </c>
      <c r="AH335" s="61">
        <f>+AH334-IF(AH$18&gt;74,(AH334/AH$25)*$C$10)</f>
        <v/>
      </c>
      <c r="AI335" s="61">
        <f>+AI334-IF(AI$18&gt;74,(AI334/AI$25)*$C$10)</f>
        <v/>
      </c>
      <c r="AJ335" s="61">
        <f>+AJ334-IF(AJ$18&gt;74,(AJ334/AJ$25)*$C$10)</f>
        <v/>
      </c>
      <c r="AK335" s="61">
        <f>+AK334-IF(AK$18&gt;74,(AK334/AK$25)*$C$10)</f>
        <v/>
      </c>
      <c r="AL335" s="61">
        <f>+AL334-IF(AL$18&gt;74,(AL334/AL$25)*$C$10)</f>
        <v/>
      </c>
      <c r="AM335" s="61">
        <f>+AM334-IF(AM$18&gt;74,(AM334/AM$25)*$C$10)</f>
        <v/>
      </c>
      <c r="AN335" s="61">
        <f>+AN334-IF(AN$18&gt;74,(AN334/AN$25)*$C$10)</f>
        <v/>
      </c>
      <c r="AO335" s="61">
        <f>+AO334-IF(AO$18&gt;74,(AO334/AO$25)*$C$10)</f>
        <v/>
      </c>
      <c r="AP335" s="61">
        <f>+AP334-IF(AP$18&gt;74,(AP334/AP$25)*$C$10)</f>
        <v/>
      </c>
      <c r="AQ335" s="61">
        <f>+AQ334-IF(AQ$18&gt;74,(AQ334/AQ$25)*$C$10)</f>
        <v/>
      </c>
      <c r="AR335" s="61">
        <f>+AR334-IF(AR$18&gt;74,(AR334/AR$25)*$C$10)</f>
        <v/>
      </c>
      <c r="AS335" s="61">
        <f>+AS334-IF(AS$18&gt;74,(AS334/AS$25)*$C$10)</f>
        <v/>
      </c>
      <c r="AT335" s="61">
        <f>+AT334-IF(AT$18&gt;74,(AT334/AT$25)*$C$10)</f>
        <v/>
      </c>
      <c r="AU335" s="61">
        <f>+AU334-IF(AU$18&gt;74,(AU334/AU$25)*$C$10)</f>
        <v/>
      </c>
      <c r="AV335" s="61">
        <f>+AV334-IF(AV$18&gt;74,(AV334/AV$25)*$C$10)</f>
        <v/>
      </c>
      <c r="AW335" s="61">
        <f>+AW334-IF(AW$18&gt;74,(AW334/AW$25)*$C$10)</f>
        <v/>
      </c>
      <c r="AX335" s="35">
        <f>IF(AW335&gt;0,1,0)</f>
        <v/>
      </c>
      <c r="AY335" s="35">
        <f>IF(AL335&gt;0,1,0)</f>
        <v/>
      </c>
      <c r="AZ335" s="35">
        <f>IF(AG335&gt;0,1,0)</f>
        <v/>
      </c>
      <c r="BA335" s="35">
        <f>IF(AB335&gt;0,1,0)</f>
        <v/>
      </c>
      <c r="BB335" s="35">
        <f>IF(W335&gt;0,1,0)</f>
        <v/>
      </c>
    </row>
    <row r="336">
      <c r="B336" s="154" t="inlineStr">
        <is>
          <t>trial 155</t>
        </is>
      </c>
      <c r="C336" s="155">
        <f>+start-$C$24</f>
        <v/>
      </c>
      <c r="D336" s="156">
        <f>IF((C336&lt;=0),0,((C336-D$24)*Stock*(_xlfn.NORM.INV(RAND(),stock_ave,stock_std))+(C336-D$24)*Bonds*(_xlfn.NORM.INV(RAND(),bond_ave,bond_std))+(C336-D$24)*cash*(_xlfn.NORM.INV(RAND(),cash_ave,cash_std))+(C336-D$24)))</f>
        <v/>
      </c>
      <c r="E336" s="156">
        <f>IF((D336&lt;=0),0,((D336-E$24)*Stock*(_xlfn.NORM.INV(RAND(),stock_ave,stock_std))+(D336-E$24)*Bonds*(_xlfn.NORM.INV(RAND(),bond_ave,bond_std))+(D336-E$24)*cash*(_xlfn.NORM.INV(RAND(),cash_ave,cash_std))+(D336-E$24)))</f>
        <v/>
      </c>
      <c r="F336" s="156">
        <f>IF((E336&lt;=0),0,((E336-F$24)*Stock*(_xlfn.NORM.INV(RAND(),stock_ave,stock_std))+(E336-F$24)*Bonds*(_xlfn.NORM.INV(RAND(),bond_ave,bond_std))+(E336-F$24)*cash*(_xlfn.NORM.INV(RAND(),cash_ave,cash_std))+(E336-F$24)))</f>
        <v/>
      </c>
      <c r="G336" s="156">
        <f>IF((F336&lt;=0),0,((F336-G$24)*Stock*(_xlfn.NORM.INV(RAND(),stock_ave,stock_std))+(F336-G$24)*Bonds*(_xlfn.NORM.INV(RAND(),bond_ave,bond_std))+(F336-G$24)*cash*(_xlfn.NORM.INV(RAND(),cash_ave,cash_std))+(F336-G$24)))</f>
        <v/>
      </c>
      <c r="H336" s="156">
        <f>IF((G336&lt;=0),0,((G336-H$24)*Stock*(_xlfn.NORM.INV(RAND(),stock_ave,stock_std))+(G336-H$24)*Bonds*(_xlfn.NORM.INV(RAND(),bond_ave,bond_std))+(G336-H$24)*cash*(_xlfn.NORM.INV(RAND(),cash_ave,cash_std))+(G336-H$24)))</f>
        <v/>
      </c>
      <c r="I336" s="156">
        <f>IF((H336&lt;=0),0,((H336-I$24)*Stock*(_xlfn.NORM.INV(RAND(),stock_ave,stock_std))+(H336-I$24)*Bonds*(_xlfn.NORM.INV(RAND(),bond_ave,bond_std))+(H336-I$24)*cash*(_xlfn.NORM.INV(RAND(),cash_ave,cash_std))+(H336-I$24)))</f>
        <v/>
      </c>
      <c r="J336" s="156">
        <f>IF((I336&lt;=0),0,((I336-J$24)*Stock*(_xlfn.NORM.INV(RAND(),stock_ave,stock_std))+(I336-J$24)*Bonds*(_xlfn.NORM.INV(RAND(),bond_ave,bond_std))+(I336-J$24)*cash*(_xlfn.NORM.INV(RAND(),cash_ave,cash_std))+(I336-J$24)))</f>
        <v/>
      </c>
      <c r="K336" s="156">
        <f>IF((J336&lt;=0),0,((J336-K$24)*Stock*(_xlfn.NORM.INV(RAND(),stock_ave,stock_std))+(J336-K$24)*Bonds*(_xlfn.NORM.INV(RAND(),bond_ave,bond_std))+(J336-K$24)*cash*(_xlfn.NORM.INV(RAND(),cash_ave,cash_std))+(J336-K$24)))</f>
        <v/>
      </c>
      <c r="L336" s="156">
        <f>IF((K336&lt;=0),0,((K336-L$24)*Stock*(_xlfn.NORM.INV(RAND(),stock_ave,stock_std))+(K336-L$24)*Bonds*(_xlfn.NORM.INV(RAND(),bond_ave,bond_std))+(K336-L$24)*cash*(_xlfn.NORM.INV(RAND(),cash_ave,cash_std))+(K336-L$24)))</f>
        <v/>
      </c>
      <c r="M336" s="156">
        <f>IF((L336&lt;=0),0,((L336-M$24)*Stock*(_xlfn.NORM.INV(RAND(),stock_ave,stock_std))+(L336-M$24)*Bonds*(_xlfn.NORM.INV(RAND(),bond_ave,bond_std))+(L336-M$24)*cash*(_xlfn.NORM.INV(RAND(),cash_ave,cash_std))+(L336-M$24)))</f>
        <v/>
      </c>
      <c r="N336" s="156">
        <f>IF((M336&lt;=0),0,((M336-N$24)*Stock*(_xlfn.NORM.INV(RAND(),stock_ave,stock_std))+(M336-N$24)*Bonds*(_xlfn.NORM.INV(RAND(),bond_ave,bond_std))+(M336-N$24)*cash*(_xlfn.NORM.INV(RAND(),cash_ave,cash_std))+(M336-N$24)))</f>
        <v/>
      </c>
      <c r="O336" s="156">
        <f>IF((N336&lt;=0),0,((N336-O$24)*Stock*(_xlfn.NORM.INV(RAND(),stock_ave,stock_std))+(N336-O$24)*Bonds*(_xlfn.NORM.INV(RAND(),bond_ave,bond_std))+(N336-O$24)*cash*(_xlfn.NORM.INV(RAND(),cash_ave,cash_std))+(N336-O$24)))</f>
        <v/>
      </c>
      <c r="P336" s="156">
        <f>IF((O336&lt;=0),0,((O336-P$24)*Stock*(_xlfn.NORM.INV(RAND(),stock_ave,stock_std))+(O336-P$24)*Bonds*(_xlfn.NORM.INV(RAND(),bond_ave,bond_std))+(O336-P$24)*cash*(_xlfn.NORM.INV(RAND(),cash_ave,cash_std))+(O336-P$24)))</f>
        <v/>
      </c>
      <c r="Q336" s="156">
        <f>IF((P336&lt;=0),0,((P336-Q$24)*Stock*(_xlfn.NORM.INV(RAND(),stock_ave,stock_std))+(P336-Q$24)*Bonds*(_xlfn.NORM.INV(RAND(),bond_ave,bond_std))+(P336-Q$24)*cash*(_xlfn.NORM.INV(RAND(),cash_ave,cash_std))+(P336-Q$24)))</f>
        <v/>
      </c>
      <c r="R336" s="156">
        <f>IF((Q336&lt;=0),0,((Q336-R$24)*Stock*(_xlfn.NORM.INV(RAND(),stock_ave,stock_std))+(Q336-R$24)*Bonds*(_xlfn.NORM.INV(RAND(),bond_ave,bond_std))+(Q336-R$24)*cash*(_xlfn.NORM.INV(RAND(),cash_ave,cash_std))+(Q336-R$24)))</f>
        <v/>
      </c>
      <c r="S336" s="156">
        <f>IF((R336&lt;=0),0,((R336-S$24)*Stock*(_xlfn.NORM.INV(RAND(),stock_ave,stock_std))+(R336-S$24)*Bonds*(_xlfn.NORM.INV(RAND(),bond_ave,bond_std))+(R336-S$24)*cash*(_xlfn.NORM.INV(RAND(),cash_ave,cash_std))+(R336-S$24)))</f>
        <v/>
      </c>
      <c r="T336" s="156">
        <f>IF((S336&lt;=0),0,((S336-T$24)*Stock*(_xlfn.NORM.INV(RAND(),stock_ave,stock_std))+(S336-T$24)*Bonds*(_xlfn.NORM.INV(RAND(),bond_ave,bond_std))+(S336-T$24)*cash*(_xlfn.NORM.INV(RAND(),cash_ave,cash_std))+(S336-T$24)))</f>
        <v/>
      </c>
      <c r="U336" s="156">
        <f>IF((T336&lt;=0),0,((T336-U$24)*Stock*(_xlfn.NORM.INV(RAND(),stock_ave,stock_std))+(T336-U$24)*Bonds*(_xlfn.NORM.INV(RAND(),bond_ave,bond_std))+(T336-U$24)*cash*(_xlfn.NORM.INV(RAND(),cash_ave,cash_std))+(T336-U$24)))</f>
        <v/>
      </c>
      <c r="V336" s="156">
        <f>IF((U336&lt;=0),0,((U336-V$24)*Stock*(_xlfn.NORM.INV(RAND(),stock_ave,stock_std))+(U336-V$24)*Bonds*(_xlfn.NORM.INV(RAND(),bond_ave,bond_std))+(U336-V$24)*cash*(_xlfn.NORM.INV(RAND(),cash_ave,cash_std))+(U336-V$24)))</f>
        <v/>
      </c>
      <c r="W336" s="156">
        <f>IF((V336&lt;=0),0,((V336-W$24)*Stock*(_xlfn.NORM.INV(RAND(),stock_ave,stock_std))+(V336-W$24)*Bonds*(_xlfn.NORM.INV(RAND(),bond_ave,bond_std))+(V336-W$24)*cash*(_xlfn.NORM.INV(RAND(),cash_ave,cash_std))+(V336-W$24)))</f>
        <v/>
      </c>
      <c r="X336" s="156">
        <f>IF((W336&lt;=0),0,((W336-X$24)*Stock*(_xlfn.NORM.INV(RAND(),stock_ave,stock_std))+(W336-X$24)*Bonds*(_xlfn.NORM.INV(RAND(),bond_ave,bond_std))+(W336-X$24)*cash*(_xlfn.NORM.INV(RAND(),cash_ave,cash_std))+(W336-X$24)))</f>
        <v/>
      </c>
      <c r="Y336" s="156">
        <f>IF((X336&lt;=0),0,((X336-Y$24)*Stock*(_xlfn.NORM.INV(RAND(),stock_ave,stock_std))+(X336-Y$24)*Bonds*(_xlfn.NORM.INV(RAND(),bond_ave,bond_std))+(X336-Y$24)*cash*(_xlfn.NORM.INV(RAND(),cash_ave,cash_std))+(X336-Y$24)))</f>
        <v/>
      </c>
      <c r="Z336" s="156">
        <f>IF((Y336&lt;=0),0,((Y336-Z$24)*Stock*(_xlfn.NORM.INV(RAND(),stock_ave,stock_std))+(Y336-Z$24)*Bonds*(_xlfn.NORM.INV(RAND(),bond_ave,bond_std))+(Y336-Z$24)*cash*(_xlfn.NORM.INV(RAND(),cash_ave,cash_std))+(Y336-Z$24)))</f>
        <v/>
      </c>
      <c r="AA336" s="156">
        <f>IF((Z336&lt;=0),0,((Z336-AA$24)*Stock*(_xlfn.NORM.INV(RAND(),stock_ave,stock_std))+(Z336-AA$24)*Bonds*(_xlfn.NORM.INV(RAND(),bond_ave,bond_std))+(Z336-AA$24)*cash*(_xlfn.NORM.INV(RAND(),cash_ave,cash_std))+(Z336-AA$24)))</f>
        <v/>
      </c>
      <c r="AB336" s="156">
        <f>IF((AA336&lt;=0),0,((AA336-AB$24)*Stock*(_xlfn.NORM.INV(RAND(),stock_ave,stock_std))+(AA336-AB$24)*Bonds*(_xlfn.NORM.INV(RAND(),bond_ave,bond_std))+(AA336-AB$24)*cash*(_xlfn.NORM.INV(RAND(),cash_ave,cash_std))+(AA336-AB$24)))</f>
        <v/>
      </c>
      <c r="AC336" s="156">
        <f>IF((AB336&lt;=0),0,((AB336-AC$24)*Stock*(_xlfn.NORM.INV(RAND(),stock_ave,stock_std))+(AB336-AC$24)*Bonds*(_xlfn.NORM.INV(RAND(),bond_ave,bond_std))+(AB336-AC$24)*cash*(_xlfn.NORM.INV(RAND(),cash_ave,cash_std))+(AB336-AC$24)))</f>
        <v/>
      </c>
      <c r="AD336" s="156">
        <f>IF((AC336&lt;=0),0,((AC336-AD$24)*Stock*(_xlfn.NORM.INV(RAND(),stock_ave,stock_std))+(AC336-AD$24)*Bonds*(_xlfn.NORM.INV(RAND(),bond_ave,bond_std))+(AC336-AD$24)*cash*(_xlfn.NORM.INV(RAND(),cash_ave,cash_std))+(AC336-AD$24)))</f>
        <v/>
      </c>
      <c r="AE336" s="156">
        <f>IF((AD336&lt;=0),0,((AD336-AE$24)*Stock*(_xlfn.NORM.INV(RAND(),stock_ave,stock_std))+(AD336-AE$24)*Bonds*(_xlfn.NORM.INV(RAND(),bond_ave,bond_std))+(AD336-AE$24)*cash*(_xlfn.NORM.INV(RAND(),cash_ave,cash_std))+(AD336-AE$24)))</f>
        <v/>
      </c>
      <c r="AF336" s="156">
        <f>IF((AE336&lt;=0),0,((AE336-AF$24)*Stock*(_xlfn.NORM.INV(RAND(),stock_ave,stock_std))+(AE336-AF$24)*Bonds*(_xlfn.NORM.INV(RAND(),bond_ave,bond_std))+(AE336-AF$24)*cash*(_xlfn.NORM.INV(RAND(),cash_ave,cash_std))+(AE336-AF$24)))</f>
        <v/>
      </c>
      <c r="AG336" s="156">
        <f>IF((AF336&lt;=0),0,((AF336-AG$24)*Stock*(_xlfn.NORM.INV(RAND(),stock_ave,stock_std))+(AF336-AG$24)*Bonds*(_xlfn.NORM.INV(RAND(),bond_ave,bond_std))+(AF336-AG$24)*cash*(_xlfn.NORM.INV(RAND(),cash_ave,cash_std))+(AF336-AG$24)))</f>
        <v/>
      </c>
      <c r="AH336" s="156">
        <f>IF((AG336&lt;=0),0,((AG336-AH$24)*Stock*(_xlfn.NORM.INV(RAND(),stock_ave,stock_std))+(AG336-AH$24)*Bonds*(_xlfn.NORM.INV(RAND(),bond_ave,bond_std))+(AG336-AH$24)*cash*(_xlfn.NORM.INV(RAND(),cash_ave,cash_std))+(AG336-AH$24)))</f>
        <v/>
      </c>
      <c r="AI336" s="156">
        <f>IF((AH336&lt;=0),0,((AH336-AI$24)*Stock*(_xlfn.NORM.INV(RAND(),stock_ave,stock_std))+(AH336-AI$24)*Bonds*(_xlfn.NORM.INV(RAND(),bond_ave,bond_std))+(AH336-AI$24)*cash*(_xlfn.NORM.INV(RAND(),cash_ave,cash_std))+(AH336-AI$24)))</f>
        <v/>
      </c>
      <c r="AJ336" s="156">
        <f>IF((AI336&lt;=0),0,((AI336-AJ$24)*Stock*(_xlfn.NORM.INV(RAND(),stock_ave,stock_std))+(AI336-AJ$24)*Bonds*(_xlfn.NORM.INV(RAND(),bond_ave,bond_std))+(AI336-AJ$24)*cash*(_xlfn.NORM.INV(RAND(),cash_ave,cash_std))+(AI336-AJ$24)))</f>
        <v/>
      </c>
      <c r="AK336" s="156">
        <f>IF((AJ336&lt;=0),0,((AJ336-AK$24)*Stock*(_xlfn.NORM.INV(RAND(),stock_ave,stock_std))+(AJ336-AK$24)*Bonds*(_xlfn.NORM.INV(RAND(),bond_ave,bond_std))+(AJ336-AK$24)*cash*(_xlfn.NORM.INV(RAND(),cash_ave,cash_std))+(AJ336-AK$24)))</f>
        <v/>
      </c>
      <c r="AL336" s="156">
        <f>IF((AK336&lt;=0),0,((AK336-AL$24)*Stock*(_xlfn.NORM.INV(RAND(),stock_ave,stock_std))+(AK336-AL$24)*Bonds*(_xlfn.NORM.INV(RAND(),bond_ave,bond_std))+(AK336-AL$24)*cash*(_xlfn.NORM.INV(RAND(),cash_ave,cash_std))+(AK336-AL$24)))</f>
        <v/>
      </c>
      <c r="AM336" s="156">
        <f>IF((AL336&lt;=0),0,((AL336-AM$24)*Stock*(_xlfn.NORM.INV(RAND(),stock_ave,stock_std))+(AL336-AM$24)*Bonds*(_xlfn.NORM.INV(RAND(),bond_ave,bond_std))+(AL336-AM$24)*cash*(_xlfn.NORM.INV(RAND(),cash_ave,cash_std))+(AL336-AM$24)))</f>
        <v/>
      </c>
      <c r="AN336" s="156">
        <f>IF((AM336&lt;=0),0,((AM336-AN$24)*Stock*(_xlfn.NORM.INV(RAND(),stock_ave,stock_std))+(AM336-AN$24)*Bonds*(_xlfn.NORM.INV(RAND(),bond_ave,bond_std))+(AM336-AN$24)*cash*(_xlfn.NORM.INV(RAND(),cash_ave,cash_std))+(AM336-AN$24)))</f>
        <v/>
      </c>
      <c r="AO336" s="156">
        <f>IF((AN336&lt;=0),0,((AN336-AO$24)*Stock*(_xlfn.NORM.INV(RAND(),stock_ave,stock_std))+(AN336-AO$24)*Bonds*(_xlfn.NORM.INV(RAND(),bond_ave,bond_std))+(AN336-AO$24)*cash*(_xlfn.NORM.INV(RAND(),cash_ave,cash_std))+(AN336-AO$24)))</f>
        <v/>
      </c>
      <c r="AP336" s="156">
        <f>IF((AO336&lt;=0),0,((AO336-AP$24)*Stock*(_xlfn.NORM.INV(RAND(),stock_ave,stock_std))+(AO336-AP$24)*Bonds*(_xlfn.NORM.INV(RAND(),bond_ave,bond_std))+(AO336-AP$24)*cash*(_xlfn.NORM.INV(RAND(),cash_ave,cash_std))+(AO336-AP$24)))</f>
        <v/>
      </c>
      <c r="AQ336" s="156">
        <f>IF((AP336&lt;=0),0,((AP336-AQ$24)*Stock*(_xlfn.NORM.INV(RAND(),stock_ave,stock_std))+(AP336-AQ$24)*Bonds*(_xlfn.NORM.INV(RAND(),bond_ave,bond_std))+(AP336-AQ$24)*cash*(_xlfn.NORM.INV(RAND(),cash_ave,cash_std))+(AP336-AQ$24)))</f>
        <v/>
      </c>
      <c r="AR336" s="156">
        <f>IF((AQ336&lt;=0),0,((AQ336-AR$24)*Stock*(_xlfn.NORM.INV(RAND(),stock_ave,stock_std))+(AQ336-AR$24)*Bonds*(_xlfn.NORM.INV(RAND(),bond_ave,bond_std))+(AQ336-AR$24)*cash*(_xlfn.NORM.INV(RAND(),cash_ave,cash_std))+(AQ336-AR$24)))</f>
        <v/>
      </c>
      <c r="AS336" s="156">
        <f>IF((AR336&lt;=0),0,((AR336-AS$24)*Stock*(_xlfn.NORM.INV(RAND(),stock_ave,stock_std))+(AR336-AS$24)*Bonds*(_xlfn.NORM.INV(RAND(),bond_ave,bond_std))+(AR336-AS$24)*cash*(_xlfn.NORM.INV(RAND(),cash_ave,cash_std))+(AR336-AS$24)))</f>
        <v/>
      </c>
      <c r="AT336" s="156">
        <f>IF((AS336&lt;=0),0,((AS336-AT$24)*Stock*(_xlfn.NORM.INV(RAND(),stock_ave,stock_std))+(AS336-AT$24)*Bonds*(_xlfn.NORM.INV(RAND(),bond_ave,bond_std))+(AS336-AT$24)*cash*(_xlfn.NORM.INV(RAND(),cash_ave,cash_std))+(AS336-AT$24)))</f>
        <v/>
      </c>
      <c r="AU336" s="156">
        <f>IF((AT336&lt;=0),0,((AT336-AU$24)*Stock*(_xlfn.NORM.INV(RAND(),stock_ave,stock_std))+(AT336-AU$24)*Bonds*(_xlfn.NORM.INV(RAND(),bond_ave,bond_std))+(AT336-AU$24)*cash*(_xlfn.NORM.INV(RAND(),cash_ave,cash_std))+(AT336-AU$24)))</f>
        <v/>
      </c>
      <c r="AV336" s="156">
        <f>IF((AU336&lt;=0),0,((AU336-AV$24)*Stock*(_xlfn.NORM.INV(RAND(),stock_ave,stock_std))+(AU336-AV$24)*Bonds*(_xlfn.NORM.INV(RAND(),bond_ave,bond_std))+(AU336-AV$24)*cash*(_xlfn.NORM.INV(RAND(),cash_ave,cash_std))+(AU336-AV$24)))</f>
        <v/>
      </c>
      <c r="AW336" s="156">
        <f>IF((AV336&lt;=0),0,((AV336-AW$24)*Stock*(_xlfn.NORM.INV(RAND(),stock_ave,stock_std))+(AV336-AW$24)*Bonds*(_xlfn.NORM.INV(RAND(),bond_ave,bond_std))+(AV336-AW$24)*cash*(_xlfn.NORM.INV(RAND(),cash_ave,cash_std))+(AV336-AW$24)))</f>
        <v/>
      </c>
      <c r="AX336" s="159" t="n"/>
      <c r="AY336" s="159" t="n"/>
      <c r="AZ336" s="159" t="n"/>
      <c r="BA336" s="159" t="n"/>
      <c r="BB336" s="159" t="n"/>
    </row>
    <row r="337">
      <c r="C337" s="147" t="n"/>
      <c r="D337" s="61">
        <f>+D336-IF(D$18&gt;74,(D336/D$25)*$C$10)</f>
        <v/>
      </c>
      <c r="E337" s="61">
        <f>+E336-IF(E$18&gt;74,(E336/E$25)*$C$10)</f>
        <v/>
      </c>
      <c r="F337" s="61">
        <f>+F336-IF(F$18&gt;74,(F336/F$25)*$C$10)</f>
        <v/>
      </c>
      <c r="G337" s="61">
        <f>+G336-IF(G$18&gt;74,(G336/G$25)*$C$10)</f>
        <v/>
      </c>
      <c r="H337" s="61">
        <f>+H336-IF(H$18&gt;74,(H336/H$25)*$C$10)</f>
        <v/>
      </c>
      <c r="I337" s="61">
        <f>+I336-IF(I$18&gt;74,(I336/I$25)*$C$10)</f>
        <v/>
      </c>
      <c r="J337" s="61">
        <f>+J336-IF(J$18&gt;74,(J336/J$25)*$C$10)</f>
        <v/>
      </c>
      <c r="K337" s="61">
        <f>+K336-IF(K$18&gt;74,(K336/K$25)*$C$10)</f>
        <v/>
      </c>
      <c r="L337" s="61">
        <f>+L336-IF(L$18&gt;74,(L336/L$25)*$C$10)</f>
        <v/>
      </c>
      <c r="M337" s="61">
        <f>+M336-IF(M$18&gt;74,(M336/M$25)*$C$10)</f>
        <v/>
      </c>
      <c r="N337" s="61">
        <f>+N336-IF(N$18&gt;74,(N336/N$25)*$C$10)</f>
        <v/>
      </c>
      <c r="O337" s="61">
        <f>+O336-IF(O$18&gt;74,(O336/O$25)*$C$10)</f>
        <v/>
      </c>
      <c r="P337" s="61">
        <f>+P336-IF(P$18&gt;74,(P336/P$25)*$C$10)</f>
        <v/>
      </c>
      <c r="Q337" s="61">
        <f>+Q336-IF(Q$18&gt;74,(Q336/Q$25)*$C$10)</f>
        <v/>
      </c>
      <c r="R337" s="61">
        <f>+R336-IF(R$18&gt;74,(R336/R$25)*$C$10)</f>
        <v/>
      </c>
      <c r="S337" s="61">
        <f>+S336-IF(S$18&gt;74,(S336/S$25)*$C$10)</f>
        <v/>
      </c>
      <c r="T337" s="61">
        <f>+T336-IF(T$18&gt;74,(T336/T$25)*$C$10)</f>
        <v/>
      </c>
      <c r="U337" s="61">
        <f>+U336-IF(U$18&gt;74,(U336/U$25)*$C$10)</f>
        <v/>
      </c>
      <c r="V337" s="61">
        <f>+V336-IF(V$18&gt;74,(V336/V$25)*$C$10)</f>
        <v/>
      </c>
      <c r="W337" s="61">
        <f>+W336-IF(W$18&gt;74,(W336/W$25)*$C$10)</f>
        <v/>
      </c>
      <c r="X337" s="61">
        <f>+X336-IF(X$18&gt;74,(X336/X$25)*$C$10)</f>
        <v/>
      </c>
      <c r="Y337" s="61">
        <f>+Y336-IF(Y$18&gt;74,(Y336/Y$25)*$C$10)</f>
        <v/>
      </c>
      <c r="Z337" s="61">
        <f>+Z336-IF(Z$18&gt;74,(Z336/Z$25)*$C$10)</f>
        <v/>
      </c>
      <c r="AA337" s="61">
        <f>+AA336-IF(AA$18&gt;74,(AA336/AA$25)*$C$10)</f>
        <v/>
      </c>
      <c r="AB337" s="61">
        <f>+AB336-IF(AB$18&gt;74,(AB336/AB$25)*$C$10)</f>
        <v/>
      </c>
      <c r="AC337" s="61">
        <f>+AC336-IF(AC$18&gt;74,(AC336/AC$25)*$C$10)</f>
        <v/>
      </c>
      <c r="AD337" s="61">
        <f>+AD336-IF(AD$18&gt;74,(AD336/AD$25)*$C$10)</f>
        <v/>
      </c>
      <c r="AE337" s="61">
        <f>+AE336-IF(AE$18&gt;74,(AE336/AE$25)*$C$10)</f>
        <v/>
      </c>
      <c r="AF337" s="61">
        <f>+AF336-IF(AF$18&gt;74,(AF336/AF$25)*$C$10)</f>
        <v/>
      </c>
      <c r="AG337" s="61">
        <f>+AG336-IF(AG$18&gt;74,(AG336/AG$25)*$C$10)</f>
        <v/>
      </c>
      <c r="AH337" s="61">
        <f>+AH336-IF(AH$18&gt;74,(AH336/AH$25)*$C$10)</f>
        <v/>
      </c>
      <c r="AI337" s="61">
        <f>+AI336-IF(AI$18&gt;74,(AI336/AI$25)*$C$10)</f>
        <v/>
      </c>
      <c r="AJ337" s="61">
        <f>+AJ336-IF(AJ$18&gt;74,(AJ336/AJ$25)*$C$10)</f>
        <v/>
      </c>
      <c r="AK337" s="61">
        <f>+AK336-IF(AK$18&gt;74,(AK336/AK$25)*$C$10)</f>
        <v/>
      </c>
      <c r="AL337" s="61">
        <f>+AL336-IF(AL$18&gt;74,(AL336/AL$25)*$C$10)</f>
        <v/>
      </c>
      <c r="AM337" s="61">
        <f>+AM336-IF(AM$18&gt;74,(AM336/AM$25)*$C$10)</f>
        <v/>
      </c>
      <c r="AN337" s="61">
        <f>+AN336-IF(AN$18&gt;74,(AN336/AN$25)*$C$10)</f>
        <v/>
      </c>
      <c r="AO337" s="61">
        <f>+AO336-IF(AO$18&gt;74,(AO336/AO$25)*$C$10)</f>
        <v/>
      </c>
      <c r="AP337" s="61">
        <f>+AP336-IF(AP$18&gt;74,(AP336/AP$25)*$C$10)</f>
        <v/>
      </c>
      <c r="AQ337" s="61">
        <f>+AQ336-IF(AQ$18&gt;74,(AQ336/AQ$25)*$C$10)</f>
        <v/>
      </c>
      <c r="AR337" s="61">
        <f>+AR336-IF(AR$18&gt;74,(AR336/AR$25)*$C$10)</f>
        <v/>
      </c>
      <c r="AS337" s="61">
        <f>+AS336-IF(AS$18&gt;74,(AS336/AS$25)*$C$10)</f>
        <v/>
      </c>
      <c r="AT337" s="61">
        <f>+AT336-IF(AT$18&gt;74,(AT336/AT$25)*$C$10)</f>
        <v/>
      </c>
      <c r="AU337" s="61">
        <f>+AU336-IF(AU$18&gt;74,(AU336/AU$25)*$C$10)</f>
        <v/>
      </c>
      <c r="AV337" s="61">
        <f>+AV336-IF(AV$18&gt;74,(AV336/AV$25)*$C$10)</f>
        <v/>
      </c>
      <c r="AW337" s="61">
        <f>+AW336-IF(AW$18&gt;74,(AW336/AW$25)*$C$10)</f>
        <v/>
      </c>
      <c r="AX337" s="35">
        <f>IF(AW337&gt;0,1,0)</f>
        <v/>
      </c>
      <c r="AY337" s="35">
        <f>IF(AL337&gt;0,1,0)</f>
        <v/>
      </c>
      <c r="AZ337" s="35">
        <f>IF(AG337&gt;0,1,0)</f>
        <v/>
      </c>
      <c r="BA337" s="35">
        <f>IF(AB337&gt;0,1,0)</f>
        <v/>
      </c>
      <c r="BB337" s="35">
        <f>IF(W337&gt;0,1,0)</f>
        <v/>
      </c>
    </row>
    <row r="338">
      <c r="B338" s="154" t="inlineStr">
        <is>
          <t>trial 156</t>
        </is>
      </c>
      <c r="C338" s="155">
        <f>+start-$C$24</f>
        <v/>
      </c>
      <c r="D338" s="156">
        <f>IF((C338&lt;=0),0,((C338-D$24)*Stock*(_xlfn.NORM.INV(RAND(),stock_ave,stock_std))+(C338-D$24)*Bonds*(_xlfn.NORM.INV(RAND(),bond_ave,bond_std))+(C338-D$24)*cash*(_xlfn.NORM.INV(RAND(),cash_ave,cash_std))+(C338-D$24)))</f>
        <v/>
      </c>
      <c r="E338" s="156">
        <f>IF((D338&lt;=0),0,((D338-E$24)*Stock*(_xlfn.NORM.INV(RAND(),stock_ave,stock_std))+(D338-E$24)*Bonds*(_xlfn.NORM.INV(RAND(),bond_ave,bond_std))+(D338-E$24)*cash*(_xlfn.NORM.INV(RAND(),cash_ave,cash_std))+(D338-E$24)))</f>
        <v/>
      </c>
      <c r="F338" s="156">
        <f>IF((E338&lt;=0),0,((E338-F$24)*Stock*(_xlfn.NORM.INV(RAND(),stock_ave,stock_std))+(E338-F$24)*Bonds*(_xlfn.NORM.INV(RAND(),bond_ave,bond_std))+(E338-F$24)*cash*(_xlfn.NORM.INV(RAND(),cash_ave,cash_std))+(E338-F$24)))</f>
        <v/>
      </c>
      <c r="G338" s="156">
        <f>IF((F338&lt;=0),0,((F338-G$24)*Stock*(_xlfn.NORM.INV(RAND(),stock_ave,stock_std))+(F338-G$24)*Bonds*(_xlfn.NORM.INV(RAND(),bond_ave,bond_std))+(F338-G$24)*cash*(_xlfn.NORM.INV(RAND(),cash_ave,cash_std))+(F338-G$24)))</f>
        <v/>
      </c>
      <c r="H338" s="156">
        <f>IF((G338&lt;=0),0,((G338-H$24)*Stock*(_xlfn.NORM.INV(RAND(),stock_ave,stock_std))+(G338-H$24)*Bonds*(_xlfn.NORM.INV(RAND(),bond_ave,bond_std))+(G338-H$24)*cash*(_xlfn.NORM.INV(RAND(),cash_ave,cash_std))+(G338-H$24)))</f>
        <v/>
      </c>
      <c r="I338" s="156">
        <f>IF((H338&lt;=0),0,((H338-I$24)*Stock*(_xlfn.NORM.INV(RAND(),stock_ave,stock_std))+(H338-I$24)*Bonds*(_xlfn.NORM.INV(RAND(),bond_ave,bond_std))+(H338-I$24)*cash*(_xlfn.NORM.INV(RAND(),cash_ave,cash_std))+(H338-I$24)))</f>
        <v/>
      </c>
      <c r="J338" s="156">
        <f>IF((I338&lt;=0),0,((I338-J$24)*Stock*(_xlfn.NORM.INV(RAND(),stock_ave,stock_std))+(I338-J$24)*Bonds*(_xlfn.NORM.INV(RAND(),bond_ave,bond_std))+(I338-J$24)*cash*(_xlfn.NORM.INV(RAND(),cash_ave,cash_std))+(I338-J$24)))</f>
        <v/>
      </c>
      <c r="K338" s="156">
        <f>IF((J338&lt;=0),0,((J338-K$24)*Stock*(_xlfn.NORM.INV(RAND(),stock_ave,stock_std))+(J338-K$24)*Bonds*(_xlfn.NORM.INV(RAND(),bond_ave,bond_std))+(J338-K$24)*cash*(_xlfn.NORM.INV(RAND(),cash_ave,cash_std))+(J338-K$24)))</f>
        <v/>
      </c>
      <c r="L338" s="156">
        <f>IF((K338&lt;=0),0,((K338-L$24)*Stock*(_xlfn.NORM.INV(RAND(),stock_ave,stock_std))+(K338-L$24)*Bonds*(_xlfn.NORM.INV(RAND(),bond_ave,bond_std))+(K338-L$24)*cash*(_xlfn.NORM.INV(RAND(),cash_ave,cash_std))+(K338-L$24)))</f>
        <v/>
      </c>
      <c r="M338" s="156">
        <f>IF((L338&lt;=0),0,((L338-M$24)*Stock*(_xlfn.NORM.INV(RAND(),stock_ave,stock_std))+(L338-M$24)*Bonds*(_xlfn.NORM.INV(RAND(),bond_ave,bond_std))+(L338-M$24)*cash*(_xlfn.NORM.INV(RAND(),cash_ave,cash_std))+(L338-M$24)))</f>
        <v/>
      </c>
      <c r="N338" s="156">
        <f>IF((M338&lt;=0),0,((M338-N$24)*Stock*(_xlfn.NORM.INV(RAND(),stock_ave,stock_std))+(M338-N$24)*Bonds*(_xlfn.NORM.INV(RAND(),bond_ave,bond_std))+(M338-N$24)*cash*(_xlfn.NORM.INV(RAND(),cash_ave,cash_std))+(M338-N$24)))</f>
        <v/>
      </c>
      <c r="O338" s="156">
        <f>IF((N338&lt;=0),0,((N338-O$24)*Stock*(_xlfn.NORM.INV(RAND(),stock_ave,stock_std))+(N338-O$24)*Bonds*(_xlfn.NORM.INV(RAND(),bond_ave,bond_std))+(N338-O$24)*cash*(_xlfn.NORM.INV(RAND(),cash_ave,cash_std))+(N338-O$24)))</f>
        <v/>
      </c>
      <c r="P338" s="156">
        <f>IF((O338&lt;=0),0,((O338-P$24)*Stock*(_xlfn.NORM.INV(RAND(),stock_ave,stock_std))+(O338-P$24)*Bonds*(_xlfn.NORM.INV(RAND(),bond_ave,bond_std))+(O338-P$24)*cash*(_xlfn.NORM.INV(RAND(),cash_ave,cash_std))+(O338-P$24)))</f>
        <v/>
      </c>
      <c r="Q338" s="156">
        <f>IF((P338&lt;=0),0,((P338-Q$24)*Stock*(_xlfn.NORM.INV(RAND(),stock_ave,stock_std))+(P338-Q$24)*Bonds*(_xlfn.NORM.INV(RAND(),bond_ave,bond_std))+(P338-Q$24)*cash*(_xlfn.NORM.INV(RAND(),cash_ave,cash_std))+(P338-Q$24)))</f>
        <v/>
      </c>
      <c r="R338" s="156">
        <f>IF((Q338&lt;=0),0,((Q338-R$24)*Stock*(_xlfn.NORM.INV(RAND(),stock_ave,stock_std))+(Q338-R$24)*Bonds*(_xlfn.NORM.INV(RAND(),bond_ave,bond_std))+(Q338-R$24)*cash*(_xlfn.NORM.INV(RAND(),cash_ave,cash_std))+(Q338-R$24)))</f>
        <v/>
      </c>
      <c r="S338" s="156">
        <f>IF((R338&lt;=0),0,((R338-S$24)*Stock*(_xlfn.NORM.INV(RAND(),stock_ave,stock_std))+(R338-S$24)*Bonds*(_xlfn.NORM.INV(RAND(),bond_ave,bond_std))+(R338-S$24)*cash*(_xlfn.NORM.INV(RAND(),cash_ave,cash_std))+(R338-S$24)))</f>
        <v/>
      </c>
      <c r="T338" s="156">
        <f>IF((S338&lt;=0),0,((S338-T$24)*Stock*(_xlfn.NORM.INV(RAND(),stock_ave,stock_std))+(S338-T$24)*Bonds*(_xlfn.NORM.INV(RAND(),bond_ave,bond_std))+(S338-T$24)*cash*(_xlfn.NORM.INV(RAND(),cash_ave,cash_std))+(S338-T$24)))</f>
        <v/>
      </c>
      <c r="U338" s="156">
        <f>IF((T338&lt;=0),0,((T338-U$24)*Stock*(_xlfn.NORM.INV(RAND(),stock_ave,stock_std))+(T338-U$24)*Bonds*(_xlfn.NORM.INV(RAND(),bond_ave,bond_std))+(T338-U$24)*cash*(_xlfn.NORM.INV(RAND(),cash_ave,cash_std))+(T338-U$24)))</f>
        <v/>
      </c>
      <c r="V338" s="156">
        <f>IF((U338&lt;=0),0,((U338-V$24)*Stock*(_xlfn.NORM.INV(RAND(),stock_ave,stock_std))+(U338-V$24)*Bonds*(_xlfn.NORM.INV(RAND(),bond_ave,bond_std))+(U338-V$24)*cash*(_xlfn.NORM.INV(RAND(),cash_ave,cash_std))+(U338-V$24)))</f>
        <v/>
      </c>
      <c r="W338" s="156">
        <f>IF((V338&lt;=0),0,((V338-W$24)*Stock*(_xlfn.NORM.INV(RAND(),stock_ave,stock_std))+(V338-W$24)*Bonds*(_xlfn.NORM.INV(RAND(),bond_ave,bond_std))+(V338-W$24)*cash*(_xlfn.NORM.INV(RAND(),cash_ave,cash_std))+(V338-W$24)))</f>
        <v/>
      </c>
      <c r="X338" s="156">
        <f>IF((W338&lt;=0),0,((W338-X$24)*Stock*(_xlfn.NORM.INV(RAND(),stock_ave,stock_std))+(W338-X$24)*Bonds*(_xlfn.NORM.INV(RAND(),bond_ave,bond_std))+(W338-X$24)*cash*(_xlfn.NORM.INV(RAND(),cash_ave,cash_std))+(W338-X$24)))</f>
        <v/>
      </c>
      <c r="Y338" s="156">
        <f>IF((X338&lt;=0),0,((X338-Y$24)*Stock*(_xlfn.NORM.INV(RAND(),stock_ave,stock_std))+(X338-Y$24)*Bonds*(_xlfn.NORM.INV(RAND(),bond_ave,bond_std))+(X338-Y$24)*cash*(_xlfn.NORM.INV(RAND(),cash_ave,cash_std))+(X338-Y$24)))</f>
        <v/>
      </c>
      <c r="Z338" s="156">
        <f>IF((Y338&lt;=0),0,((Y338-Z$24)*Stock*(_xlfn.NORM.INV(RAND(),stock_ave,stock_std))+(Y338-Z$24)*Bonds*(_xlfn.NORM.INV(RAND(),bond_ave,bond_std))+(Y338-Z$24)*cash*(_xlfn.NORM.INV(RAND(),cash_ave,cash_std))+(Y338-Z$24)))</f>
        <v/>
      </c>
      <c r="AA338" s="156">
        <f>IF((Z338&lt;=0),0,((Z338-AA$24)*Stock*(_xlfn.NORM.INV(RAND(),stock_ave,stock_std))+(Z338-AA$24)*Bonds*(_xlfn.NORM.INV(RAND(),bond_ave,bond_std))+(Z338-AA$24)*cash*(_xlfn.NORM.INV(RAND(),cash_ave,cash_std))+(Z338-AA$24)))</f>
        <v/>
      </c>
      <c r="AB338" s="156">
        <f>IF((AA338&lt;=0),0,((AA338-AB$24)*Stock*(_xlfn.NORM.INV(RAND(),stock_ave,stock_std))+(AA338-AB$24)*Bonds*(_xlfn.NORM.INV(RAND(),bond_ave,bond_std))+(AA338-AB$24)*cash*(_xlfn.NORM.INV(RAND(),cash_ave,cash_std))+(AA338-AB$24)))</f>
        <v/>
      </c>
      <c r="AC338" s="156">
        <f>IF((AB338&lt;=0),0,((AB338-AC$24)*Stock*(_xlfn.NORM.INV(RAND(),stock_ave,stock_std))+(AB338-AC$24)*Bonds*(_xlfn.NORM.INV(RAND(),bond_ave,bond_std))+(AB338-AC$24)*cash*(_xlfn.NORM.INV(RAND(),cash_ave,cash_std))+(AB338-AC$24)))</f>
        <v/>
      </c>
      <c r="AD338" s="156">
        <f>IF((AC338&lt;=0),0,((AC338-AD$24)*Stock*(_xlfn.NORM.INV(RAND(),stock_ave,stock_std))+(AC338-AD$24)*Bonds*(_xlfn.NORM.INV(RAND(),bond_ave,bond_std))+(AC338-AD$24)*cash*(_xlfn.NORM.INV(RAND(),cash_ave,cash_std))+(AC338-AD$24)))</f>
        <v/>
      </c>
      <c r="AE338" s="156">
        <f>IF((AD338&lt;=0),0,((AD338-AE$24)*Stock*(_xlfn.NORM.INV(RAND(),stock_ave,stock_std))+(AD338-AE$24)*Bonds*(_xlfn.NORM.INV(RAND(),bond_ave,bond_std))+(AD338-AE$24)*cash*(_xlfn.NORM.INV(RAND(),cash_ave,cash_std))+(AD338-AE$24)))</f>
        <v/>
      </c>
      <c r="AF338" s="156">
        <f>IF((AE338&lt;=0),0,((AE338-AF$24)*Stock*(_xlfn.NORM.INV(RAND(),stock_ave,stock_std))+(AE338-AF$24)*Bonds*(_xlfn.NORM.INV(RAND(),bond_ave,bond_std))+(AE338-AF$24)*cash*(_xlfn.NORM.INV(RAND(),cash_ave,cash_std))+(AE338-AF$24)))</f>
        <v/>
      </c>
      <c r="AG338" s="156">
        <f>IF((AF338&lt;=0),0,((AF338-AG$24)*Stock*(_xlfn.NORM.INV(RAND(),stock_ave,stock_std))+(AF338-AG$24)*Bonds*(_xlfn.NORM.INV(RAND(),bond_ave,bond_std))+(AF338-AG$24)*cash*(_xlfn.NORM.INV(RAND(),cash_ave,cash_std))+(AF338-AG$24)))</f>
        <v/>
      </c>
      <c r="AH338" s="156">
        <f>IF((AG338&lt;=0),0,((AG338-AH$24)*Stock*(_xlfn.NORM.INV(RAND(),stock_ave,stock_std))+(AG338-AH$24)*Bonds*(_xlfn.NORM.INV(RAND(),bond_ave,bond_std))+(AG338-AH$24)*cash*(_xlfn.NORM.INV(RAND(),cash_ave,cash_std))+(AG338-AH$24)))</f>
        <v/>
      </c>
      <c r="AI338" s="156">
        <f>IF((AH338&lt;=0),0,((AH338-AI$24)*Stock*(_xlfn.NORM.INV(RAND(),stock_ave,stock_std))+(AH338-AI$24)*Bonds*(_xlfn.NORM.INV(RAND(),bond_ave,bond_std))+(AH338-AI$24)*cash*(_xlfn.NORM.INV(RAND(),cash_ave,cash_std))+(AH338-AI$24)))</f>
        <v/>
      </c>
      <c r="AJ338" s="156">
        <f>IF((AI338&lt;=0),0,((AI338-AJ$24)*Stock*(_xlfn.NORM.INV(RAND(),stock_ave,stock_std))+(AI338-AJ$24)*Bonds*(_xlfn.NORM.INV(RAND(),bond_ave,bond_std))+(AI338-AJ$24)*cash*(_xlfn.NORM.INV(RAND(),cash_ave,cash_std))+(AI338-AJ$24)))</f>
        <v/>
      </c>
      <c r="AK338" s="156">
        <f>IF((AJ338&lt;=0),0,((AJ338-AK$24)*Stock*(_xlfn.NORM.INV(RAND(),stock_ave,stock_std))+(AJ338-AK$24)*Bonds*(_xlfn.NORM.INV(RAND(),bond_ave,bond_std))+(AJ338-AK$24)*cash*(_xlfn.NORM.INV(RAND(),cash_ave,cash_std))+(AJ338-AK$24)))</f>
        <v/>
      </c>
      <c r="AL338" s="156">
        <f>IF((AK338&lt;=0),0,((AK338-AL$24)*Stock*(_xlfn.NORM.INV(RAND(),stock_ave,stock_std))+(AK338-AL$24)*Bonds*(_xlfn.NORM.INV(RAND(),bond_ave,bond_std))+(AK338-AL$24)*cash*(_xlfn.NORM.INV(RAND(),cash_ave,cash_std))+(AK338-AL$24)))</f>
        <v/>
      </c>
      <c r="AM338" s="156">
        <f>IF((AL338&lt;=0),0,((AL338-AM$24)*Stock*(_xlfn.NORM.INV(RAND(),stock_ave,stock_std))+(AL338-AM$24)*Bonds*(_xlfn.NORM.INV(RAND(),bond_ave,bond_std))+(AL338-AM$24)*cash*(_xlfn.NORM.INV(RAND(),cash_ave,cash_std))+(AL338-AM$24)))</f>
        <v/>
      </c>
      <c r="AN338" s="156">
        <f>IF((AM338&lt;=0),0,((AM338-AN$24)*Stock*(_xlfn.NORM.INV(RAND(),stock_ave,stock_std))+(AM338-AN$24)*Bonds*(_xlfn.NORM.INV(RAND(),bond_ave,bond_std))+(AM338-AN$24)*cash*(_xlfn.NORM.INV(RAND(),cash_ave,cash_std))+(AM338-AN$24)))</f>
        <v/>
      </c>
      <c r="AO338" s="156">
        <f>IF((AN338&lt;=0),0,((AN338-AO$24)*Stock*(_xlfn.NORM.INV(RAND(),stock_ave,stock_std))+(AN338-AO$24)*Bonds*(_xlfn.NORM.INV(RAND(),bond_ave,bond_std))+(AN338-AO$24)*cash*(_xlfn.NORM.INV(RAND(),cash_ave,cash_std))+(AN338-AO$24)))</f>
        <v/>
      </c>
      <c r="AP338" s="156">
        <f>IF((AO338&lt;=0),0,((AO338-AP$24)*Stock*(_xlfn.NORM.INV(RAND(),stock_ave,stock_std))+(AO338-AP$24)*Bonds*(_xlfn.NORM.INV(RAND(),bond_ave,bond_std))+(AO338-AP$24)*cash*(_xlfn.NORM.INV(RAND(),cash_ave,cash_std))+(AO338-AP$24)))</f>
        <v/>
      </c>
      <c r="AQ338" s="156">
        <f>IF((AP338&lt;=0),0,((AP338-AQ$24)*Stock*(_xlfn.NORM.INV(RAND(),stock_ave,stock_std))+(AP338-AQ$24)*Bonds*(_xlfn.NORM.INV(RAND(),bond_ave,bond_std))+(AP338-AQ$24)*cash*(_xlfn.NORM.INV(RAND(),cash_ave,cash_std))+(AP338-AQ$24)))</f>
        <v/>
      </c>
      <c r="AR338" s="156">
        <f>IF((AQ338&lt;=0),0,((AQ338-AR$24)*Stock*(_xlfn.NORM.INV(RAND(),stock_ave,stock_std))+(AQ338-AR$24)*Bonds*(_xlfn.NORM.INV(RAND(),bond_ave,bond_std))+(AQ338-AR$24)*cash*(_xlfn.NORM.INV(RAND(),cash_ave,cash_std))+(AQ338-AR$24)))</f>
        <v/>
      </c>
      <c r="AS338" s="156">
        <f>IF((AR338&lt;=0),0,((AR338-AS$24)*Stock*(_xlfn.NORM.INV(RAND(),stock_ave,stock_std))+(AR338-AS$24)*Bonds*(_xlfn.NORM.INV(RAND(),bond_ave,bond_std))+(AR338-AS$24)*cash*(_xlfn.NORM.INV(RAND(),cash_ave,cash_std))+(AR338-AS$24)))</f>
        <v/>
      </c>
      <c r="AT338" s="156">
        <f>IF((AS338&lt;=0),0,((AS338-AT$24)*Stock*(_xlfn.NORM.INV(RAND(),stock_ave,stock_std))+(AS338-AT$24)*Bonds*(_xlfn.NORM.INV(RAND(),bond_ave,bond_std))+(AS338-AT$24)*cash*(_xlfn.NORM.INV(RAND(),cash_ave,cash_std))+(AS338-AT$24)))</f>
        <v/>
      </c>
      <c r="AU338" s="156">
        <f>IF((AT338&lt;=0),0,((AT338-AU$24)*Stock*(_xlfn.NORM.INV(RAND(),stock_ave,stock_std))+(AT338-AU$24)*Bonds*(_xlfn.NORM.INV(RAND(),bond_ave,bond_std))+(AT338-AU$24)*cash*(_xlfn.NORM.INV(RAND(),cash_ave,cash_std))+(AT338-AU$24)))</f>
        <v/>
      </c>
      <c r="AV338" s="156">
        <f>IF((AU338&lt;=0),0,((AU338-AV$24)*Stock*(_xlfn.NORM.INV(RAND(),stock_ave,stock_std))+(AU338-AV$24)*Bonds*(_xlfn.NORM.INV(RAND(),bond_ave,bond_std))+(AU338-AV$24)*cash*(_xlfn.NORM.INV(RAND(),cash_ave,cash_std))+(AU338-AV$24)))</f>
        <v/>
      </c>
      <c r="AW338" s="156">
        <f>IF((AV338&lt;=0),0,((AV338-AW$24)*Stock*(_xlfn.NORM.INV(RAND(),stock_ave,stock_std))+(AV338-AW$24)*Bonds*(_xlfn.NORM.INV(RAND(),bond_ave,bond_std))+(AV338-AW$24)*cash*(_xlfn.NORM.INV(RAND(),cash_ave,cash_std))+(AV338-AW$24)))</f>
        <v/>
      </c>
      <c r="AX338" s="159" t="n"/>
      <c r="AY338" s="159" t="n"/>
      <c r="AZ338" s="159" t="n"/>
      <c r="BA338" s="159" t="n"/>
      <c r="BB338" s="159" t="n"/>
    </row>
    <row r="339">
      <c r="C339" s="147" t="n"/>
      <c r="D339" s="61">
        <f>+D338-IF(D$18&gt;74,(D338/D$25)*$C$10)</f>
        <v/>
      </c>
      <c r="E339" s="61">
        <f>+E338-IF(E$18&gt;74,(E338/E$25)*$C$10)</f>
        <v/>
      </c>
      <c r="F339" s="61">
        <f>+F338-IF(F$18&gt;74,(F338/F$25)*$C$10)</f>
        <v/>
      </c>
      <c r="G339" s="61">
        <f>+G338-IF(G$18&gt;74,(G338/G$25)*$C$10)</f>
        <v/>
      </c>
      <c r="H339" s="61">
        <f>+H338-IF(H$18&gt;74,(H338/H$25)*$C$10)</f>
        <v/>
      </c>
      <c r="I339" s="61">
        <f>+I338-IF(I$18&gt;74,(I338/I$25)*$C$10)</f>
        <v/>
      </c>
      <c r="J339" s="61">
        <f>+J338-IF(J$18&gt;74,(J338/J$25)*$C$10)</f>
        <v/>
      </c>
      <c r="K339" s="61">
        <f>+K338-IF(K$18&gt;74,(K338/K$25)*$C$10)</f>
        <v/>
      </c>
      <c r="L339" s="61">
        <f>+L338-IF(L$18&gt;74,(L338/L$25)*$C$10)</f>
        <v/>
      </c>
      <c r="M339" s="61">
        <f>+M338-IF(M$18&gt;74,(M338/M$25)*$C$10)</f>
        <v/>
      </c>
      <c r="N339" s="61">
        <f>+N338-IF(N$18&gt;74,(N338/N$25)*$C$10)</f>
        <v/>
      </c>
      <c r="O339" s="61">
        <f>+O338-IF(O$18&gt;74,(O338/O$25)*$C$10)</f>
        <v/>
      </c>
      <c r="P339" s="61">
        <f>+P338-IF(P$18&gt;74,(P338/P$25)*$C$10)</f>
        <v/>
      </c>
      <c r="Q339" s="61">
        <f>+Q338-IF(Q$18&gt;74,(Q338/Q$25)*$C$10)</f>
        <v/>
      </c>
      <c r="R339" s="61">
        <f>+R338-IF(R$18&gt;74,(R338/R$25)*$C$10)</f>
        <v/>
      </c>
      <c r="S339" s="61">
        <f>+S338-IF(S$18&gt;74,(S338/S$25)*$C$10)</f>
        <v/>
      </c>
      <c r="T339" s="61">
        <f>+T338-IF(T$18&gt;74,(T338/T$25)*$C$10)</f>
        <v/>
      </c>
      <c r="U339" s="61">
        <f>+U338-IF(U$18&gt;74,(U338/U$25)*$C$10)</f>
        <v/>
      </c>
      <c r="V339" s="61">
        <f>+V338-IF(V$18&gt;74,(V338/V$25)*$C$10)</f>
        <v/>
      </c>
      <c r="W339" s="61">
        <f>+W338-IF(W$18&gt;74,(W338/W$25)*$C$10)</f>
        <v/>
      </c>
      <c r="X339" s="61">
        <f>+X338-IF(X$18&gt;74,(X338/X$25)*$C$10)</f>
        <v/>
      </c>
      <c r="Y339" s="61">
        <f>+Y338-IF(Y$18&gt;74,(Y338/Y$25)*$C$10)</f>
        <v/>
      </c>
      <c r="Z339" s="61">
        <f>+Z338-IF(Z$18&gt;74,(Z338/Z$25)*$C$10)</f>
        <v/>
      </c>
      <c r="AA339" s="61">
        <f>+AA338-IF(AA$18&gt;74,(AA338/AA$25)*$C$10)</f>
        <v/>
      </c>
      <c r="AB339" s="61">
        <f>+AB338-IF(AB$18&gt;74,(AB338/AB$25)*$C$10)</f>
        <v/>
      </c>
      <c r="AC339" s="61">
        <f>+AC338-IF(AC$18&gt;74,(AC338/AC$25)*$C$10)</f>
        <v/>
      </c>
      <c r="AD339" s="61">
        <f>+AD338-IF(AD$18&gt;74,(AD338/AD$25)*$C$10)</f>
        <v/>
      </c>
      <c r="AE339" s="61">
        <f>+AE338-IF(AE$18&gt;74,(AE338/AE$25)*$C$10)</f>
        <v/>
      </c>
      <c r="AF339" s="61">
        <f>+AF338-IF(AF$18&gt;74,(AF338/AF$25)*$C$10)</f>
        <v/>
      </c>
      <c r="AG339" s="61">
        <f>+AG338-IF(AG$18&gt;74,(AG338/AG$25)*$C$10)</f>
        <v/>
      </c>
      <c r="AH339" s="61">
        <f>+AH338-IF(AH$18&gt;74,(AH338/AH$25)*$C$10)</f>
        <v/>
      </c>
      <c r="AI339" s="61">
        <f>+AI338-IF(AI$18&gt;74,(AI338/AI$25)*$C$10)</f>
        <v/>
      </c>
      <c r="AJ339" s="61">
        <f>+AJ338-IF(AJ$18&gt;74,(AJ338/AJ$25)*$C$10)</f>
        <v/>
      </c>
      <c r="AK339" s="61">
        <f>+AK338-IF(AK$18&gt;74,(AK338/AK$25)*$C$10)</f>
        <v/>
      </c>
      <c r="AL339" s="61">
        <f>+AL338-IF(AL$18&gt;74,(AL338/AL$25)*$C$10)</f>
        <v/>
      </c>
      <c r="AM339" s="61">
        <f>+AM338-IF(AM$18&gt;74,(AM338/AM$25)*$C$10)</f>
        <v/>
      </c>
      <c r="AN339" s="61">
        <f>+AN338-IF(AN$18&gt;74,(AN338/AN$25)*$C$10)</f>
        <v/>
      </c>
      <c r="AO339" s="61">
        <f>+AO338-IF(AO$18&gt;74,(AO338/AO$25)*$C$10)</f>
        <v/>
      </c>
      <c r="AP339" s="61">
        <f>+AP338-IF(AP$18&gt;74,(AP338/AP$25)*$C$10)</f>
        <v/>
      </c>
      <c r="AQ339" s="61">
        <f>+AQ338-IF(AQ$18&gt;74,(AQ338/AQ$25)*$C$10)</f>
        <v/>
      </c>
      <c r="AR339" s="61">
        <f>+AR338-IF(AR$18&gt;74,(AR338/AR$25)*$C$10)</f>
        <v/>
      </c>
      <c r="AS339" s="61">
        <f>+AS338-IF(AS$18&gt;74,(AS338/AS$25)*$C$10)</f>
        <v/>
      </c>
      <c r="AT339" s="61">
        <f>+AT338-IF(AT$18&gt;74,(AT338/AT$25)*$C$10)</f>
        <v/>
      </c>
      <c r="AU339" s="61">
        <f>+AU338-IF(AU$18&gt;74,(AU338/AU$25)*$C$10)</f>
        <v/>
      </c>
      <c r="AV339" s="61">
        <f>+AV338-IF(AV$18&gt;74,(AV338/AV$25)*$C$10)</f>
        <v/>
      </c>
      <c r="AW339" s="61">
        <f>+AW338-IF(AW$18&gt;74,(AW338/AW$25)*$C$10)</f>
        <v/>
      </c>
      <c r="AX339" s="35">
        <f>IF(AW339&gt;0,1,0)</f>
        <v/>
      </c>
      <c r="AY339" s="35">
        <f>IF(AL339&gt;0,1,0)</f>
        <v/>
      </c>
      <c r="AZ339" s="35">
        <f>IF(AG339&gt;0,1,0)</f>
        <v/>
      </c>
      <c r="BA339" s="35">
        <f>IF(AB339&gt;0,1,0)</f>
        <v/>
      </c>
      <c r="BB339" s="35">
        <f>IF(W339&gt;0,1,0)</f>
        <v/>
      </c>
    </row>
    <row r="340">
      <c r="B340" s="154" t="inlineStr">
        <is>
          <t>trial 157</t>
        </is>
      </c>
      <c r="C340" s="155">
        <f>+start-$C$24</f>
        <v/>
      </c>
      <c r="D340" s="156">
        <f>IF((C340&lt;=0),0,((C340-D$24)*Stock*(_xlfn.NORM.INV(RAND(),stock_ave,stock_std))+(C340-D$24)*Bonds*(_xlfn.NORM.INV(RAND(),bond_ave,bond_std))+(C340-D$24)*cash*(_xlfn.NORM.INV(RAND(),cash_ave,cash_std))+(C340-D$24)))</f>
        <v/>
      </c>
      <c r="E340" s="156">
        <f>IF((D340&lt;=0),0,((D340-E$24)*Stock*(_xlfn.NORM.INV(RAND(),stock_ave,stock_std))+(D340-E$24)*Bonds*(_xlfn.NORM.INV(RAND(),bond_ave,bond_std))+(D340-E$24)*cash*(_xlfn.NORM.INV(RAND(),cash_ave,cash_std))+(D340-E$24)))</f>
        <v/>
      </c>
      <c r="F340" s="156">
        <f>IF((E340&lt;=0),0,((E340-F$24)*Stock*(_xlfn.NORM.INV(RAND(),stock_ave,stock_std))+(E340-F$24)*Bonds*(_xlfn.NORM.INV(RAND(),bond_ave,bond_std))+(E340-F$24)*cash*(_xlfn.NORM.INV(RAND(),cash_ave,cash_std))+(E340-F$24)))</f>
        <v/>
      </c>
      <c r="G340" s="156">
        <f>IF((F340&lt;=0),0,((F340-G$24)*Stock*(_xlfn.NORM.INV(RAND(),stock_ave,stock_std))+(F340-G$24)*Bonds*(_xlfn.NORM.INV(RAND(),bond_ave,bond_std))+(F340-G$24)*cash*(_xlfn.NORM.INV(RAND(),cash_ave,cash_std))+(F340-G$24)))</f>
        <v/>
      </c>
      <c r="H340" s="156">
        <f>IF((G340&lt;=0),0,((G340-H$24)*Stock*(_xlfn.NORM.INV(RAND(),stock_ave,stock_std))+(G340-H$24)*Bonds*(_xlfn.NORM.INV(RAND(),bond_ave,bond_std))+(G340-H$24)*cash*(_xlfn.NORM.INV(RAND(),cash_ave,cash_std))+(G340-H$24)))</f>
        <v/>
      </c>
      <c r="I340" s="156">
        <f>IF((H340&lt;=0),0,((H340-I$24)*Stock*(_xlfn.NORM.INV(RAND(),stock_ave,stock_std))+(H340-I$24)*Bonds*(_xlfn.NORM.INV(RAND(),bond_ave,bond_std))+(H340-I$24)*cash*(_xlfn.NORM.INV(RAND(),cash_ave,cash_std))+(H340-I$24)))</f>
        <v/>
      </c>
      <c r="J340" s="156">
        <f>IF((I340&lt;=0),0,((I340-J$24)*Stock*(_xlfn.NORM.INV(RAND(),stock_ave,stock_std))+(I340-J$24)*Bonds*(_xlfn.NORM.INV(RAND(),bond_ave,bond_std))+(I340-J$24)*cash*(_xlfn.NORM.INV(RAND(),cash_ave,cash_std))+(I340-J$24)))</f>
        <v/>
      </c>
      <c r="K340" s="156">
        <f>IF((J340&lt;=0),0,((J340-K$24)*Stock*(_xlfn.NORM.INV(RAND(),stock_ave,stock_std))+(J340-K$24)*Bonds*(_xlfn.NORM.INV(RAND(),bond_ave,bond_std))+(J340-K$24)*cash*(_xlfn.NORM.INV(RAND(),cash_ave,cash_std))+(J340-K$24)))</f>
        <v/>
      </c>
      <c r="L340" s="156">
        <f>IF((K340&lt;=0),0,((K340-L$24)*Stock*(_xlfn.NORM.INV(RAND(),stock_ave,stock_std))+(K340-L$24)*Bonds*(_xlfn.NORM.INV(RAND(),bond_ave,bond_std))+(K340-L$24)*cash*(_xlfn.NORM.INV(RAND(),cash_ave,cash_std))+(K340-L$24)))</f>
        <v/>
      </c>
      <c r="M340" s="156">
        <f>IF((L340&lt;=0),0,((L340-M$24)*Stock*(_xlfn.NORM.INV(RAND(),stock_ave,stock_std))+(L340-M$24)*Bonds*(_xlfn.NORM.INV(RAND(),bond_ave,bond_std))+(L340-M$24)*cash*(_xlfn.NORM.INV(RAND(),cash_ave,cash_std))+(L340-M$24)))</f>
        <v/>
      </c>
      <c r="N340" s="156">
        <f>IF((M340&lt;=0),0,((M340-N$24)*Stock*(_xlfn.NORM.INV(RAND(),stock_ave,stock_std))+(M340-N$24)*Bonds*(_xlfn.NORM.INV(RAND(),bond_ave,bond_std))+(M340-N$24)*cash*(_xlfn.NORM.INV(RAND(),cash_ave,cash_std))+(M340-N$24)))</f>
        <v/>
      </c>
      <c r="O340" s="156">
        <f>IF((N340&lt;=0),0,((N340-O$24)*Stock*(_xlfn.NORM.INV(RAND(),stock_ave,stock_std))+(N340-O$24)*Bonds*(_xlfn.NORM.INV(RAND(),bond_ave,bond_std))+(N340-O$24)*cash*(_xlfn.NORM.INV(RAND(),cash_ave,cash_std))+(N340-O$24)))</f>
        <v/>
      </c>
      <c r="P340" s="156">
        <f>IF((O340&lt;=0),0,((O340-P$24)*Stock*(_xlfn.NORM.INV(RAND(),stock_ave,stock_std))+(O340-P$24)*Bonds*(_xlfn.NORM.INV(RAND(),bond_ave,bond_std))+(O340-P$24)*cash*(_xlfn.NORM.INV(RAND(),cash_ave,cash_std))+(O340-P$24)))</f>
        <v/>
      </c>
      <c r="Q340" s="156">
        <f>IF((P340&lt;=0),0,((P340-Q$24)*Stock*(_xlfn.NORM.INV(RAND(),stock_ave,stock_std))+(P340-Q$24)*Bonds*(_xlfn.NORM.INV(RAND(),bond_ave,bond_std))+(P340-Q$24)*cash*(_xlfn.NORM.INV(RAND(),cash_ave,cash_std))+(P340-Q$24)))</f>
        <v/>
      </c>
      <c r="R340" s="156">
        <f>IF((Q340&lt;=0),0,((Q340-R$24)*Stock*(_xlfn.NORM.INV(RAND(),stock_ave,stock_std))+(Q340-R$24)*Bonds*(_xlfn.NORM.INV(RAND(),bond_ave,bond_std))+(Q340-R$24)*cash*(_xlfn.NORM.INV(RAND(),cash_ave,cash_std))+(Q340-R$24)))</f>
        <v/>
      </c>
      <c r="S340" s="156">
        <f>IF((R340&lt;=0),0,((R340-S$24)*Stock*(_xlfn.NORM.INV(RAND(),stock_ave,stock_std))+(R340-S$24)*Bonds*(_xlfn.NORM.INV(RAND(),bond_ave,bond_std))+(R340-S$24)*cash*(_xlfn.NORM.INV(RAND(),cash_ave,cash_std))+(R340-S$24)))</f>
        <v/>
      </c>
      <c r="T340" s="156">
        <f>IF((S340&lt;=0),0,((S340-T$24)*Stock*(_xlfn.NORM.INV(RAND(),stock_ave,stock_std))+(S340-T$24)*Bonds*(_xlfn.NORM.INV(RAND(),bond_ave,bond_std))+(S340-T$24)*cash*(_xlfn.NORM.INV(RAND(),cash_ave,cash_std))+(S340-T$24)))</f>
        <v/>
      </c>
      <c r="U340" s="156">
        <f>IF((T340&lt;=0),0,((T340-U$24)*Stock*(_xlfn.NORM.INV(RAND(),stock_ave,stock_std))+(T340-U$24)*Bonds*(_xlfn.NORM.INV(RAND(),bond_ave,bond_std))+(T340-U$24)*cash*(_xlfn.NORM.INV(RAND(),cash_ave,cash_std))+(T340-U$24)))</f>
        <v/>
      </c>
      <c r="V340" s="156">
        <f>IF((U340&lt;=0),0,((U340-V$24)*Stock*(_xlfn.NORM.INV(RAND(),stock_ave,stock_std))+(U340-V$24)*Bonds*(_xlfn.NORM.INV(RAND(),bond_ave,bond_std))+(U340-V$24)*cash*(_xlfn.NORM.INV(RAND(),cash_ave,cash_std))+(U340-V$24)))</f>
        <v/>
      </c>
      <c r="W340" s="156">
        <f>IF((V340&lt;=0),0,((V340-W$24)*Stock*(_xlfn.NORM.INV(RAND(),stock_ave,stock_std))+(V340-W$24)*Bonds*(_xlfn.NORM.INV(RAND(),bond_ave,bond_std))+(V340-W$24)*cash*(_xlfn.NORM.INV(RAND(),cash_ave,cash_std))+(V340-W$24)))</f>
        <v/>
      </c>
      <c r="X340" s="156">
        <f>IF((W340&lt;=0),0,((W340-X$24)*Stock*(_xlfn.NORM.INV(RAND(),stock_ave,stock_std))+(W340-X$24)*Bonds*(_xlfn.NORM.INV(RAND(),bond_ave,bond_std))+(W340-X$24)*cash*(_xlfn.NORM.INV(RAND(),cash_ave,cash_std))+(W340-X$24)))</f>
        <v/>
      </c>
      <c r="Y340" s="156">
        <f>IF((X340&lt;=0),0,((X340-Y$24)*Stock*(_xlfn.NORM.INV(RAND(),stock_ave,stock_std))+(X340-Y$24)*Bonds*(_xlfn.NORM.INV(RAND(),bond_ave,bond_std))+(X340-Y$24)*cash*(_xlfn.NORM.INV(RAND(),cash_ave,cash_std))+(X340-Y$24)))</f>
        <v/>
      </c>
      <c r="Z340" s="156">
        <f>IF((Y340&lt;=0),0,((Y340-Z$24)*Stock*(_xlfn.NORM.INV(RAND(),stock_ave,stock_std))+(Y340-Z$24)*Bonds*(_xlfn.NORM.INV(RAND(),bond_ave,bond_std))+(Y340-Z$24)*cash*(_xlfn.NORM.INV(RAND(),cash_ave,cash_std))+(Y340-Z$24)))</f>
        <v/>
      </c>
      <c r="AA340" s="156">
        <f>IF((Z340&lt;=0),0,((Z340-AA$24)*Stock*(_xlfn.NORM.INV(RAND(),stock_ave,stock_std))+(Z340-AA$24)*Bonds*(_xlfn.NORM.INV(RAND(),bond_ave,bond_std))+(Z340-AA$24)*cash*(_xlfn.NORM.INV(RAND(),cash_ave,cash_std))+(Z340-AA$24)))</f>
        <v/>
      </c>
      <c r="AB340" s="156">
        <f>IF((AA340&lt;=0),0,((AA340-AB$24)*Stock*(_xlfn.NORM.INV(RAND(),stock_ave,stock_std))+(AA340-AB$24)*Bonds*(_xlfn.NORM.INV(RAND(),bond_ave,bond_std))+(AA340-AB$24)*cash*(_xlfn.NORM.INV(RAND(),cash_ave,cash_std))+(AA340-AB$24)))</f>
        <v/>
      </c>
      <c r="AC340" s="156">
        <f>IF((AB340&lt;=0),0,((AB340-AC$24)*Stock*(_xlfn.NORM.INV(RAND(),stock_ave,stock_std))+(AB340-AC$24)*Bonds*(_xlfn.NORM.INV(RAND(),bond_ave,bond_std))+(AB340-AC$24)*cash*(_xlfn.NORM.INV(RAND(),cash_ave,cash_std))+(AB340-AC$24)))</f>
        <v/>
      </c>
      <c r="AD340" s="156">
        <f>IF((AC340&lt;=0),0,((AC340-AD$24)*Stock*(_xlfn.NORM.INV(RAND(),stock_ave,stock_std))+(AC340-AD$24)*Bonds*(_xlfn.NORM.INV(RAND(),bond_ave,bond_std))+(AC340-AD$24)*cash*(_xlfn.NORM.INV(RAND(),cash_ave,cash_std))+(AC340-AD$24)))</f>
        <v/>
      </c>
      <c r="AE340" s="156">
        <f>IF((AD340&lt;=0),0,((AD340-AE$24)*Stock*(_xlfn.NORM.INV(RAND(),stock_ave,stock_std))+(AD340-AE$24)*Bonds*(_xlfn.NORM.INV(RAND(),bond_ave,bond_std))+(AD340-AE$24)*cash*(_xlfn.NORM.INV(RAND(),cash_ave,cash_std))+(AD340-AE$24)))</f>
        <v/>
      </c>
      <c r="AF340" s="156">
        <f>IF((AE340&lt;=0),0,((AE340-AF$24)*Stock*(_xlfn.NORM.INV(RAND(),stock_ave,stock_std))+(AE340-AF$24)*Bonds*(_xlfn.NORM.INV(RAND(),bond_ave,bond_std))+(AE340-AF$24)*cash*(_xlfn.NORM.INV(RAND(),cash_ave,cash_std))+(AE340-AF$24)))</f>
        <v/>
      </c>
      <c r="AG340" s="156">
        <f>IF((AF340&lt;=0),0,((AF340-AG$24)*Stock*(_xlfn.NORM.INV(RAND(),stock_ave,stock_std))+(AF340-AG$24)*Bonds*(_xlfn.NORM.INV(RAND(),bond_ave,bond_std))+(AF340-AG$24)*cash*(_xlfn.NORM.INV(RAND(),cash_ave,cash_std))+(AF340-AG$24)))</f>
        <v/>
      </c>
      <c r="AH340" s="156">
        <f>IF((AG340&lt;=0),0,((AG340-AH$24)*Stock*(_xlfn.NORM.INV(RAND(),stock_ave,stock_std))+(AG340-AH$24)*Bonds*(_xlfn.NORM.INV(RAND(),bond_ave,bond_std))+(AG340-AH$24)*cash*(_xlfn.NORM.INV(RAND(),cash_ave,cash_std))+(AG340-AH$24)))</f>
        <v/>
      </c>
      <c r="AI340" s="156">
        <f>IF((AH340&lt;=0),0,((AH340-AI$24)*Stock*(_xlfn.NORM.INV(RAND(),stock_ave,stock_std))+(AH340-AI$24)*Bonds*(_xlfn.NORM.INV(RAND(),bond_ave,bond_std))+(AH340-AI$24)*cash*(_xlfn.NORM.INV(RAND(),cash_ave,cash_std))+(AH340-AI$24)))</f>
        <v/>
      </c>
      <c r="AJ340" s="156">
        <f>IF((AI340&lt;=0),0,((AI340-AJ$24)*Stock*(_xlfn.NORM.INV(RAND(),stock_ave,stock_std))+(AI340-AJ$24)*Bonds*(_xlfn.NORM.INV(RAND(),bond_ave,bond_std))+(AI340-AJ$24)*cash*(_xlfn.NORM.INV(RAND(),cash_ave,cash_std))+(AI340-AJ$24)))</f>
        <v/>
      </c>
      <c r="AK340" s="156">
        <f>IF((AJ340&lt;=0),0,((AJ340-AK$24)*Stock*(_xlfn.NORM.INV(RAND(),stock_ave,stock_std))+(AJ340-AK$24)*Bonds*(_xlfn.NORM.INV(RAND(),bond_ave,bond_std))+(AJ340-AK$24)*cash*(_xlfn.NORM.INV(RAND(),cash_ave,cash_std))+(AJ340-AK$24)))</f>
        <v/>
      </c>
      <c r="AL340" s="156">
        <f>IF((AK340&lt;=0),0,((AK340-AL$24)*Stock*(_xlfn.NORM.INV(RAND(),stock_ave,stock_std))+(AK340-AL$24)*Bonds*(_xlfn.NORM.INV(RAND(),bond_ave,bond_std))+(AK340-AL$24)*cash*(_xlfn.NORM.INV(RAND(),cash_ave,cash_std))+(AK340-AL$24)))</f>
        <v/>
      </c>
      <c r="AM340" s="156">
        <f>IF((AL340&lt;=0),0,((AL340-AM$24)*Stock*(_xlfn.NORM.INV(RAND(),stock_ave,stock_std))+(AL340-AM$24)*Bonds*(_xlfn.NORM.INV(RAND(),bond_ave,bond_std))+(AL340-AM$24)*cash*(_xlfn.NORM.INV(RAND(),cash_ave,cash_std))+(AL340-AM$24)))</f>
        <v/>
      </c>
      <c r="AN340" s="156">
        <f>IF((AM340&lt;=0),0,((AM340-AN$24)*Stock*(_xlfn.NORM.INV(RAND(),stock_ave,stock_std))+(AM340-AN$24)*Bonds*(_xlfn.NORM.INV(RAND(),bond_ave,bond_std))+(AM340-AN$24)*cash*(_xlfn.NORM.INV(RAND(),cash_ave,cash_std))+(AM340-AN$24)))</f>
        <v/>
      </c>
      <c r="AO340" s="156">
        <f>IF((AN340&lt;=0),0,((AN340-AO$24)*Stock*(_xlfn.NORM.INV(RAND(),stock_ave,stock_std))+(AN340-AO$24)*Bonds*(_xlfn.NORM.INV(RAND(),bond_ave,bond_std))+(AN340-AO$24)*cash*(_xlfn.NORM.INV(RAND(),cash_ave,cash_std))+(AN340-AO$24)))</f>
        <v/>
      </c>
      <c r="AP340" s="156">
        <f>IF((AO340&lt;=0),0,((AO340-AP$24)*Stock*(_xlfn.NORM.INV(RAND(),stock_ave,stock_std))+(AO340-AP$24)*Bonds*(_xlfn.NORM.INV(RAND(),bond_ave,bond_std))+(AO340-AP$24)*cash*(_xlfn.NORM.INV(RAND(),cash_ave,cash_std))+(AO340-AP$24)))</f>
        <v/>
      </c>
      <c r="AQ340" s="156">
        <f>IF((AP340&lt;=0),0,((AP340-AQ$24)*Stock*(_xlfn.NORM.INV(RAND(),stock_ave,stock_std))+(AP340-AQ$24)*Bonds*(_xlfn.NORM.INV(RAND(),bond_ave,bond_std))+(AP340-AQ$24)*cash*(_xlfn.NORM.INV(RAND(),cash_ave,cash_std))+(AP340-AQ$24)))</f>
        <v/>
      </c>
      <c r="AR340" s="156">
        <f>IF((AQ340&lt;=0),0,((AQ340-AR$24)*Stock*(_xlfn.NORM.INV(RAND(),stock_ave,stock_std))+(AQ340-AR$24)*Bonds*(_xlfn.NORM.INV(RAND(),bond_ave,bond_std))+(AQ340-AR$24)*cash*(_xlfn.NORM.INV(RAND(),cash_ave,cash_std))+(AQ340-AR$24)))</f>
        <v/>
      </c>
      <c r="AS340" s="156">
        <f>IF((AR340&lt;=0),0,((AR340-AS$24)*Stock*(_xlfn.NORM.INV(RAND(),stock_ave,stock_std))+(AR340-AS$24)*Bonds*(_xlfn.NORM.INV(RAND(),bond_ave,bond_std))+(AR340-AS$24)*cash*(_xlfn.NORM.INV(RAND(),cash_ave,cash_std))+(AR340-AS$24)))</f>
        <v/>
      </c>
      <c r="AT340" s="156">
        <f>IF((AS340&lt;=0),0,((AS340-AT$24)*Stock*(_xlfn.NORM.INV(RAND(),stock_ave,stock_std))+(AS340-AT$24)*Bonds*(_xlfn.NORM.INV(RAND(),bond_ave,bond_std))+(AS340-AT$24)*cash*(_xlfn.NORM.INV(RAND(),cash_ave,cash_std))+(AS340-AT$24)))</f>
        <v/>
      </c>
      <c r="AU340" s="156">
        <f>IF((AT340&lt;=0),0,((AT340-AU$24)*Stock*(_xlfn.NORM.INV(RAND(),stock_ave,stock_std))+(AT340-AU$24)*Bonds*(_xlfn.NORM.INV(RAND(),bond_ave,bond_std))+(AT340-AU$24)*cash*(_xlfn.NORM.INV(RAND(),cash_ave,cash_std))+(AT340-AU$24)))</f>
        <v/>
      </c>
      <c r="AV340" s="156">
        <f>IF((AU340&lt;=0),0,((AU340-AV$24)*Stock*(_xlfn.NORM.INV(RAND(),stock_ave,stock_std))+(AU340-AV$24)*Bonds*(_xlfn.NORM.INV(RAND(),bond_ave,bond_std))+(AU340-AV$24)*cash*(_xlfn.NORM.INV(RAND(),cash_ave,cash_std))+(AU340-AV$24)))</f>
        <v/>
      </c>
      <c r="AW340" s="156">
        <f>IF((AV340&lt;=0),0,((AV340-AW$24)*Stock*(_xlfn.NORM.INV(RAND(),stock_ave,stock_std))+(AV340-AW$24)*Bonds*(_xlfn.NORM.INV(RAND(),bond_ave,bond_std))+(AV340-AW$24)*cash*(_xlfn.NORM.INV(RAND(),cash_ave,cash_std))+(AV340-AW$24)))</f>
        <v/>
      </c>
      <c r="AX340" s="159" t="n"/>
      <c r="AY340" s="159" t="n"/>
      <c r="AZ340" s="159" t="n"/>
      <c r="BA340" s="159" t="n"/>
      <c r="BB340" s="159" t="n"/>
    </row>
    <row r="341">
      <c r="C341" s="147" t="n"/>
      <c r="D341" s="61">
        <f>+D340-IF(D$18&gt;74,(D340/D$25)*$C$10)</f>
        <v/>
      </c>
      <c r="E341" s="61">
        <f>+E340-IF(E$18&gt;74,(E340/E$25)*$C$10)</f>
        <v/>
      </c>
      <c r="F341" s="61">
        <f>+F340-IF(F$18&gt;74,(F340/F$25)*$C$10)</f>
        <v/>
      </c>
      <c r="G341" s="61">
        <f>+G340-IF(G$18&gt;74,(G340/G$25)*$C$10)</f>
        <v/>
      </c>
      <c r="H341" s="61">
        <f>+H340-IF(H$18&gt;74,(H340/H$25)*$C$10)</f>
        <v/>
      </c>
      <c r="I341" s="61">
        <f>+I340-IF(I$18&gt;74,(I340/I$25)*$C$10)</f>
        <v/>
      </c>
      <c r="J341" s="61">
        <f>+J340-IF(J$18&gt;74,(J340/J$25)*$C$10)</f>
        <v/>
      </c>
      <c r="K341" s="61">
        <f>+K340-IF(K$18&gt;74,(K340/K$25)*$C$10)</f>
        <v/>
      </c>
      <c r="L341" s="61">
        <f>+L340-IF(L$18&gt;74,(L340/L$25)*$C$10)</f>
        <v/>
      </c>
      <c r="M341" s="61">
        <f>+M340-IF(M$18&gt;74,(M340/M$25)*$C$10)</f>
        <v/>
      </c>
      <c r="N341" s="61">
        <f>+N340-IF(N$18&gt;74,(N340/N$25)*$C$10)</f>
        <v/>
      </c>
      <c r="O341" s="61">
        <f>+O340-IF(O$18&gt;74,(O340/O$25)*$C$10)</f>
        <v/>
      </c>
      <c r="P341" s="61">
        <f>+P340-IF(P$18&gt;74,(P340/P$25)*$C$10)</f>
        <v/>
      </c>
      <c r="Q341" s="61">
        <f>+Q340-IF(Q$18&gt;74,(Q340/Q$25)*$C$10)</f>
        <v/>
      </c>
      <c r="R341" s="61">
        <f>+R340-IF(R$18&gt;74,(R340/R$25)*$C$10)</f>
        <v/>
      </c>
      <c r="S341" s="61">
        <f>+S340-IF(S$18&gt;74,(S340/S$25)*$C$10)</f>
        <v/>
      </c>
      <c r="T341" s="61">
        <f>+T340-IF(T$18&gt;74,(T340/T$25)*$C$10)</f>
        <v/>
      </c>
      <c r="U341" s="61">
        <f>+U340-IF(U$18&gt;74,(U340/U$25)*$C$10)</f>
        <v/>
      </c>
      <c r="V341" s="61">
        <f>+V340-IF(V$18&gt;74,(V340/V$25)*$C$10)</f>
        <v/>
      </c>
      <c r="W341" s="61">
        <f>+W340-IF(W$18&gt;74,(W340/W$25)*$C$10)</f>
        <v/>
      </c>
      <c r="X341" s="61">
        <f>+X340-IF(X$18&gt;74,(X340/X$25)*$C$10)</f>
        <v/>
      </c>
      <c r="Y341" s="61">
        <f>+Y340-IF(Y$18&gt;74,(Y340/Y$25)*$C$10)</f>
        <v/>
      </c>
      <c r="Z341" s="61">
        <f>+Z340-IF(Z$18&gt;74,(Z340/Z$25)*$C$10)</f>
        <v/>
      </c>
      <c r="AA341" s="61">
        <f>+AA340-IF(AA$18&gt;74,(AA340/AA$25)*$C$10)</f>
        <v/>
      </c>
      <c r="AB341" s="61">
        <f>+AB340-IF(AB$18&gt;74,(AB340/AB$25)*$C$10)</f>
        <v/>
      </c>
      <c r="AC341" s="61">
        <f>+AC340-IF(AC$18&gt;74,(AC340/AC$25)*$C$10)</f>
        <v/>
      </c>
      <c r="AD341" s="61">
        <f>+AD340-IF(AD$18&gt;74,(AD340/AD$25)*$C$10)</f>
        <v/>
      </c>
      <c r="AE341" s="61">
        <f>+AE340-IF(AE$18&gt;74,(AE340/AE$25)*$C$10)</f>
        <v/>
      </c>
      <c r="AF341" s="61">
        <f>+AF340-IF(AF$18&gt;74,(AF340/AF$25)*$C$10)</f>
        <v/>
      </c>
      <c r="AG341" s="61">
        <f>+AG340-IF(AG$18&gt;74,(AG340/AG$25)*$C$10)</f>
        <v/>
      </c>
      <c r="AH341" s="61">
        <f>+AH340-IF(AH$18&gt;74,(AH340/AH$25)*$C$10)</f>
        <v/>
      </c>
      <c r="AI341" s="61">
        <f>+AI340-IF(AI$18&gt;74,(AI340/AI$25)*$C$10)</f>
        <v/>
      </c>
      <c r="AJ341" s="61">
        <f>+AJ340-IF(AJ$18&gt;74,(AJ340/AJ$25)*$C$10)</f>
        <v/>
      </c>
      <c r="AK341" s="61">
        <f>+AK340-IF(AK$18&gt;74,(AK340/AK$25)*$C$10)</f>
        <v/>
      </c>
      <c r="AL341" s="61">
        <f>+AL340-IF(AL$18&gt;74,(AL340/AL$25)*$C$10)</f>
        <v/>
      </c>
      <c r="AM341" s="61">
        <f>+AM340-IF(AM$18&gt;74,(AM340/AM$25)*$C$10)</f>
        <v/>
      </c>
      <c r="AN341" s="61">
        <f>+AN340-IF(AN$18&gt;74,(AN340/AN$25)*$C$10)</f>
        <v/>
      </c>
      <c r="AO341" s="61">
        <f>+AO340-IF(AO$18&gt;74,(AO340/AO$25)*$C$10)</f>
        <v/>
      </c>
      <c r="AP341" s="61">
        <f>+AP340-IF(AP$18&gt;74,(AP340/AP$25)*$C$10)</f>
        <v/>
      </c>
      <c r="AQ341" s="61">
        <f>+AQ340-IF(AQ$18&gt;74,(AQ340/AQ$25)*$C$10)</f>
        <v/>
      </c>
      <c r="AR341" s="61">
        <f>+AR340-IF(AR$18&gt;74,(AR340/AR$25)*$C$10)</f>
        <v/>
      </c>
      <c r="AS341" s="61">
        <f>+AS340-IF(AS$18&gt;74,(AS340/AS$25)*$C$10)</f>
        <v/>
      </c>
      <c r="AT341" s="61">
        <f>+AT340-IF(AT$18&gt;74,(AT340/AT$25)*$C$10)</f>
        <v/>
      </c>
      <c r="AU341" s="61">
        <f>+AU340-IF(AU$18&gt;74,(AU340/AU$25)*$C$10)</f>
        <v/>
      </c>
      <c r="AV341" s="61">
        <f>+AV340-IF(AV$18&gt;74,(AV340/AV$25)*$C$10)</f>
        <v/>
      </c>
      <c r="AW341" s="61">
        <f>+AW340-IF(AW$18&gt;74,(AW340/AW$25)*$C$10)</f>
        <v/>
      </c>
      <c r="AX341" s="35">
        <f>IF(AW341&gt;0,1,0)</f>
        <v/>
      </c>
      <c r="AY341" s="35">
        <f>IF(AL341&gt;0,1,0)</f>
        <v/>
      </c>
      <c r="AZ341" s="35">
        <f>IF(AG341&gt;0,1,0)</f>
        <v/>
      </c>
      <c r="BA341" s="35">
        <f>IF(AB341&gt;0,1,0)</f>
        <v/>
      </c>
      <c r="BB341" s="35">
        <f>IF(W341&gt;0,1,0)</f>
        <v/>
      </c>
    </row>
    <row r="342">
      <c r="B342" s="154" t="inlineStr">
        <is>
          <t>trial 158</t>
        </is>
      </c>
      <c r="C342" s="155">
        <f>+start-$C$24</f>
        <v/>
      </c>
      <c r="D342" s="156">
        <f>IF((C342&lt;=0),0,((C342-D$24)*Stock*(_xlfn.NORM.INV(RAND(),stock_ave,stock_std))+(C342-D$24)*Bonds*(_xlfn.NORM.INV(RAND(),bond_ave,bond_std))+(C342-D$24)*cash*(_xlfn.NORM.INV(RAND(),cash_ave,cash_std))+(C342-D$24)))</f>
        <v/>
      </c>
      <c r="E342" s="156">
        <f>IF((D342&lt;=0),0,((D342-E$24)*Stock*(_xlfn.NORM.INV(RAND(),stock_ave,stock_std))+(D342-E$24)*Bonds*(_xlfn.NORM.INV(RAND(),bond_ave,bond_std))+(D342-E$24)*cash*(_xlfn.NORM.INV(RAND(),cash_ave,cash_std))+(D342-E$24)))</f>
        <v/>
      </c>
      <c r="F342" s="156">
        <f>IF((E342&lt;=0),0,((E342-F$24)*Stock*(_xlfn.NORM.INV(RAND(),stock_ave,stock_std))+(E342-F$24)*Bonds*(_xlfn.NORM.INV(RAND(),bond_ave,bond_std))+(E342-F$24)*cash*(_xlfn.NORM.INV(RAND(),cash_ave,cash_std))+(E342-F$24)))</f>
        <v/>
      </c>
      <c r="G342" s="156">
        <f>IF((F342&lt;=0),0,((F342-G$24)*Stock*(_xlfn.NORM.INV(RAND(),stock_ave,stock_std))+(F342-G$24)*Bonds*(_xlfn.NORM.INV(RAND(),bond_ave,bond_std))+(F342-G$24)*cash*(_xlfn.NORM.INV(RAND(),cash_ave,cash_std))+(F342-G$24)))</f>
        <v/>
      </c>
      <c r="H342" s="156">
        <f>IF((G342&lt;=0),0,((G342-H$24)*Stock*(_xlfn.NORM.INV(RAND(),stock_ave,stock_std))+(G342-H$24)*Bonds*(_xlfn.NORM.INV(RAND(),bond_ave,bond_std))+(G342-H$24)*cash*(_xlfn.NORM.INV(RAND(),cash_ave,cash_std))+(G342-H$24)))</f>
        <v/>
      </c>
      <c r="I342" s="156">
        <f>IF((H342&lt;=0),0,((H342-I$24)*Stock*(_xlfn.NORM.INV(RAND(),stock_ave,stock_std))+(H342-I$24)*Bonds*(_xlfn.NORM.INV(RAND(),bond_ave,bond_std))+(H342-I$24)*cash*(_xlfn.NORM.INV(RAND(),cash_ave,cash_std))+(H342-I$24)))</f>
        <v/>
      </c>
      <c r="J342" s="156">
        <f>IF((I342&lt;=0),0,((I342-J$24)*Stock*(_xlfn.NORM.INV(RAND(),stock_ave,stock_std))+(I342-J$24)*Bonds*(_xlfn.NORM.INV(RAND(),bond_ave,bond_std))+(I342-J$24)*cash*(_xlfn.NORM.INV(RAND(),cash_ave,cash_std))+(I342-J$24)))</f>
        <v/>
      </c>
      <c r="K342" s="156">
        <f>IF((J342&lt;=0),0,((J342-K$24)*Stock*(_xlfn.NORM.INV(RAND(),stock_ave,stock_std))+(J342-K$24)*Bonds*(_xlfn.NORM.INV(RAND(),bond_ave,bond_std))+(J342-K$24)*cash*(_xlfn.NORM.INV(RAND(),cash_ave,cash_std))+(J342-K$24)))</f>
        <v/>
      </c>
      <c r="L342" s="156">
        <f>IF((K342&lt;=0),0,((K342-L$24)*Stock*(_xlfn.NORM.INV(RAND(),stock_ave,stock_std))+(K342-L$24)*Bonds*(_xlfn.NORM.INV(RAND(),bond_ave,bond_std))+(K342-L$24)*cash*(_xlfn.NORM.INV(RAND(),cash_ave,cash_std))+(K342-L$24)))</f>
        <v/>
      </c>
      <c r="M342" s="156">
        <f>IF((L342&lt;=0),0,((L342-M$24)*Stock*(_xlfn.NORM.INV(RAND(),stock_ave,stock_std))+(L342-M$24)*Bonds*(_xlfn.NORM.INV(RAND(),bond_ave,bond_std))+(L342-M$24)*cash*(_xlfn.NORM.INV(RAND(),cash_ave,cash_std))+(L342-M$24)))</f>
        <v/>
      </c>
      <c r="N342" s="156">
        <f>IF((M342&lt;=0),0,((M342-N$24)*Stock*(_xlfn.NORM.INV(RAND(),stock_ave,stock_std))+(M342-N$24)*Bonds*(_xlfn.NORM.INV(RAND(),bond_ave,bond_std))+(M342-N$24)*cash*(_xlfn.NORM.INV(RAND(),cash_ave,cash_std))+(M342-N$24)))</f>
        <v/>
      </c>
      <c r="O342" s="156">
        <f>IF((N342&lt;=0),0,((N342-O$24)*Stock*(_xlfn.NORM.INV(RAND(),stock_ave,stock_std))+(N342-O$24)*Bonds*(_xlfn.NORM.INV(RAND(),bond_ave,bond_std))+(N342-O$24)*cash*(_xlfn.NORM.INV(RAND(),cash_ave,cash_std))+(N342-O$24)))</f>
        <v/>
      </c>
      <c r="P342" s="156">
        <f>IF((O342&lt;=0),0,((O342-P$24)*Stock*(_xlfn.NORM.INV(RAND(),stock_ave,stock_std))+(O342-P$24)*Bonds*(_xlfn.NORM.INV(RAND(),bond_ave,bond_std))+(O342-P$24)*cash*(_xlfn.NORM.INV(RAND(),cash_ave,cash_std))+(O342-P$24)))</f>
        <v/>
      </c>
      <c r="Q342" s="156">
        <f>IF((P342&lt;=0),0,((P342-Q$24)*Stock*(_xlfn.NORM.INV(RAND(),stock_ave,stock_std))+(P342-Q$24)*Bonds*(_xlfn.NORM.INV(RAND(),bond_ave,bond_std))+(P342-Q$24)*cash*(_xlfn.NORM.INV(RAND(),cash_ave,cash_std))+(P342-Q$24)))</f>
        <v/>
      </c>
      <c r="R342" s="156">
        <f>IF((Q342&lt;=0),0,((Q342-R$24)*Stock*(_xlfn.NORM.INV(RAND(),stock_ave,stock_std))+(Q342-R$24)*Bonds*(_xlfn.NORM.INV(RAND(),bond_ave,bond_std))+(Q342-R$24)*cash*(_xlfn.NORM.INV(RAND(),cash_ave,cash_std))+(Q342-R$24)))</f>
        <v/>
      </c>
      <c r="S342" s="156">
        <f>IF((R342&lt;=0),0,((R342-S$24)*Stock*(_xlfn.NORM.INV(RAND(),stock_ave,stock_std))+(R342-S$24)*Bonds*(_xlfn.NORM.INV(RAND(),bond_ave,bond_std))+(R342-S$24)*cash*(_xlfn.NORM.INV(RAND(),cash_ave,cash_std))+(R342-S$24)))</f>
        <v/>
      </c>
      <c r="T342" s="156">
        <f>IF((S342&lt;=0),0,((S342-T$24)*Stock*(_xlfn.NORM.INV(RAND(),stock_ave,stock_std))+(S342-T$24)*Bonds*(_xlfn.NORM.INV(RAND(),bond_ave,bond_std))+(S342-T$24)*cash*(_xlfn.NORM.INV(RAND(),cash_ave,cash_std))+(S342-T$24)))</f>
        <v/>
      </c>
      <c r="U342" s="156">
        <f>IF((T342&lt;=0),0,((T342-U$24)*Stock*(_xlfn.NORM.INV(RAND(),stock_ave,stock_std))+(T342-U$24)*Bonds*(_xlfn.NORM.INV(RAND(),bond_ave,bond_std))+(T342-U$24)*cash*(_xlfn.NORM.INV(RAND(),cash_ave,cash_std))+(T342-U$24)))</f>
        <v/>
      </c>
      <c r="V342" s="156">
        <f>IF((U342&lt;=0),0,((U342-V$24)*Stock*(_xlfn.NORM.INV(RAND(),stock_ave,stock_std))+(U342-V$24)*Bonds*(_xlfn.NORM.INV(RAND(),bond_ave,bond_std))+(U342-V$24)*cash*(_xlfn.NORM.INV(RAND(),cash_ave,cash_std))+(U342-V$24)))</f>
        <v/>
      </c>
      <c r="W342" s="156">
        <f>IF((V342&lt;=0),0,((V342-W$24)*Stock*(_xlfn.NORM.INV(RAND(),stock_ave,stock_std))+(V342-W$24)*Bonds*(_xlfn.NORM.INV(RAND(),bond_ave,bond_std))+(V342-W$24)*cash*(_xlfn.NORM.INV(RAND(),cash_ave,cash_std))+(V342-W$24)))</f>
        <v/>
      </c>
      <c r="X342" s="156">
        <f>IF((W342&lt;=0),0,((W342-X$24)*Stock*(_xlfn.NORM.INV(RAND(),stock_ave,stock_std))+(W342-X$24)*Bonds*(_xlfn.NORM.INV(RAND(),bond_ave,bond_std))+(W342-X$24)*cash*(_xlfn.NORM.INV(RAND(),cash_ave,cash_std))+(W342-X$24)))</f>
        <v/>
      </c>
      <c r="Y342" s="156">
        <f>IF((X342&lt;=0),0,((X342-Y$24)*Stock*(_xlfn.NORM.INV(RAND(),stock_ave,stock_std))+(X342-Y$24)*Bonds*(_xlfn.NORM.INV(RAND(),bond_ave,bond_std))+(X342-Y$24)*cash*(_xlfn.NORM.INV(RAND(),cash_ave,cash_std))+(X342-Y$24)))</f>
        <v/>
      </c>
      <c r="Z342" s="156">
        <f>IF((Y342&lt;=0),0,((Y342-Z$24)*Stock*(_xlfn.NORM.INV(RAND(),stock_ave,stock_std))+(Y342-Z$24)*Bonds*(_xlfn.NORM.INV(RAND(),bond_ave,bond_std))+(Y342-Z$24)*cash*(_xlfn.NORM.INV(RAND(),cash_ave,cash_std))+(Y342-Z$24)))</f>
        <v/>
      </c>
      <c r="AA342" s="156">
        <f>IF((Z342&lt;=0),0,((Z342-AA$24)*Stock*(_xlfn.NORM.INV(RAND(),stock_ave,stock_std))+(Z342-AA$24)*Bonds*(_xlfn.NORM.INV(RAND(),bond_ave,bond_std))+(Z342-AA$24)*cash*(_xlfn.NORM.INV(RAND(),cash_ave,cash_std))+(Z342-AA$24)))</f>
        <v/>
      </c>
      <c r="AB342" s="156">
        <f>IF((AA342&lt;=0),0,((AA342-AB$24)*Stock*(_xlfn.NORM.INV(RAND(),stock_ave,stock_std))+(AA342-AB$24)*Bonds*(_xlfn.NORM.INV(RAND(),bond_ave,bond_std))+(AA342-AB$24)*cash*(_xlfn.NORM.INV(RAND(),cash_ave,cash_std))+(AA342-AB$24)))</f>
        <v/>
      </c>
      <c r="AC342" s="156">
        <f>IF((AB342&lt;=0),0,((AB342-AC$24)*Stock*(_xlfn.NORM.INV(RAND(),stock_ave,stock_std))+(AB342-AC$24)*Bonds*(_xlfn.NORM.INV(RAND(),bond_ave,bond_std))+(AB342-AC$24)*cash*(_xlfn.NORM.INV(RAND(),cash_ave,cash_std))+(AB342-AC$24)))</f>
        <v/>
      </c>
      <c r="AD342" s="156">
        <f>IF((AC342&lt;=0),0,((AC342-AD$24)*Stock*(_xlfn.NORM.INV(RAND(),stock_ave,stock_std))+(AC342-AD$24)*Bonds*(_xlfn.NORM.INV(RAND(),bond_ave,bond_std))+(AC342-AD$24)*cash*(_xlfn.NORM.INV(RAND(),cash_ave,cash_std))+(AC342-AD$24)))</f>
        <v/>
      </c>
      <c r="AE342" s="156">
        <f>IF((AD342&lt;=0),0,((AD342-AE$24)*Stock*(_xlfn.NORM.INV(RAND(),stock_ave,stock_std))+(AD342-AE$24)*Bonds*(_xlfn.NORM.INV(RAND(),bond_ave,bond_std))+(AD342-AE$24)*cash*(_xlfn.NORM.INV(RAND(),cash_ave,cash_std))+(AD342-AE$24)))</f>
        <v/>
      </c>
      <c r="AF342" s="156">
        <f>IF((AE342&lt;=0),0,((AE342-AF$24)*Stock*(_xlfn.NORM.INV(RAND(),stock_ave,stock_std))+(AE342-AF$24)*Bonds*(_xlfn.NORM.INV(RAND(),bond_ave,bond_std))+(AE342-AF$24)*cash*(_xlfn.NORM.INV(RAND(),cash_ave,cash_std))+(AE342-AF$24)))</f>
        <v/>
      </c>
      <c r="AG342" s="156">
        <f>IF((AF342&lt;=0),0,((AF342-AG$24)*Stock*(_xlfn.NORM.INV(RAND(),stock_ave,stock_std))+(AF342-AG$24)*Bonds*(_xlfn.NORM.INV(RAND(),bond_ave,bond_std))+(AF342-AG$24)*cash*(_xlfn.NORM.INV(RAND(),cash_ave,cash_std))+(AF342-AG$24)))</f>
        <v/>
      </c>
      <c r="AH342" s="156">
        <f>IF((AG342&lt;=0),0,((AG342-AH$24)*Stock*(_xlfn.NORM.INV(RAND(),stock_ave,stock_std))+(AG342-AH$24)*Bonds*(_xlfn.NORM.INV(RAND(),bond_ave,bond_std))+(AG342-AH$24)*cash*(_xlfn.NORM.INV(RAND(),cash_ave,cash_std))+(AG342-AH$24)))</f>
        <v/>
      </c>
      <c r="AI342" s="156">
        <f>IF((AH342&lt;=0),0,((AH342-AI$24)*Stock*(_xlfn.NORM.INV(RAND(),stock_ave,stock_std))+(AH342-AI$24)*Bonds*(_xlfn.NORM.INV(RAND(),bond_ave,bond_std))+(AH342-AI$24)*cash*(_xlfn.NORM.INV(RAND(),cash_ave,cash_std))+(AH342-AI$24)))</f>
        <v/>
      </c>
      <c r="AJ342" s="156">
        <f>IF((AI342&lt;=0),0,((AI342-AJ$24)*Stock*(_xlfn.NORM.INV(RAND(),stock_ave,stock_std))+(AI342-AJ$24)*Bonds*(_xlfn.NORM.INV(RAND(),bond_ave,bond_std))+(AI342-AJ$24)*cash*(_xlfn.NORM.INV(RAND(),cash_ave,cash_std))+(AI342-AJ$24)))</f>
        <v/>
      </c>
      <c r="AK342" s="156">
        <f>IF((AJ342&lt;=0),0,((AJ342-AK$24)*Stock*(_xlfn.NORM.INV(RAND(),stock_ave,stock_std))+(AJ342-AK$24)*Bonds*(_xlfn.NORM.INV(RAND(),bond_ave,bond_std))+(AJ342-AK$24)*cash*(_xlfn.NORM.INV(RAND(),cash_ave,cash_std))+(AJ342-AK$24)))</f>
        <v/>
      </c>
      <c r="AL342" s="156">
        <f>IF((AK342&lt;=0),0,((AK342-AL$24)*Stock*(_xlfn.NORM.INV(RAND(),stock_ave,stock_std))+(AK342-AL$24)*Bonds*(_xlfn.NORM.INV(RAND(),bond_ave,bond_std))+(AK342-AL$24)*cash*(_xlfn.NORM.INV(RAND(),cash_ave,cash_std))+(AK342-AL$24)))</f>
        <v/>
      </c>
      <c r="AM342" s="156">
        <f>IF((AL342&lt;=0),0,((AL342-AM$24)*Stock*(_xlfn.NORM.INV(RAND(),stock_ave,stock_std))+(AL342-AM$24)*Bonds*(_xlfn.NORM.INV(RAND(),bond_ave,bond_std))+(AL342-AM$24)*cash*(_xlfn.NORM.INV(RAND(),cash_ave,cash_std))+(AL342-AM$24)))</f>
        <v/>
      </c>
      <c r="AN342" s="156">
        <f>IF((AM342&lt;=0),0,((AM342-AN$24)*Stock*(_xlfn.NORM.INV(RAND(),stock_ave,stock_std))+(AM342-AN$24)*Bonds*(_xlfn.NORM.INV(RAND(),bond_ave,bond_std))+(AM342-AN$24)*cash*(_xlfn.NORM.INV(RAND(),cash_ave,cash_std))+(AM342-AN$24)))</f>
        <v/>
      </c>
      <c r="AO342" s="156">
        <f>IF((AN342&lt;=0),0,((AN342-AO$24)*Stock*(_xlfn.NORM.INV(RAND(),stock_ave,stock_std))+(AN342-AO$24)*Bonds*(_xlfn.NORM.INV(RAND(),bond_ave,bond_std))+(AN342-AO$24)*cash*(_xlfn.NORM.INV(RAND(),cash_ave,cash_std))+(AN342-AO$24)))</f>
        <v/>
      </c>
      <c r="AP342" s="156">
        <f>IF((AO342&lt;=0),0,((AO342-AP$24)*Stock*(_xlfn.NORM.INV(RAND(),stock_ave,stock_std))+(AO342-AP$24)*Bonds*(_xlfn.NORM.INV(RAND(),bond_ave,bond_std))+(AO342-AP$24)*cash*(_xlfn.NORM.INV(RAND(),cash_ave,cash_std))+(AO342-AP$24)))</f>
        <v/>
      </c>
      <c r="AQ342" s="156">
        <f>IF((AP342&lt;=0),0,((AP342-AQ$24)*Stock*(_xlfn.NORM.INV(RAND(),stock_ave,stock_std))+(AP342-AQ$24)*Bonds*(_xlfn.NORM.INV(RAND(),bond_ave,bond_std))+(AP342-AQ$24)*cash*(_xlfn.NORM.INV(RAND(),cash_ave,cash_std))+(AP342-AQ$24)))</f>
        <v/>
      </c>
      <c r="AR342" s="156">
        <f>IF((AQ342&lt;=0),0,((AQ342-AR$24)*Stock*(_xlfn.NORM.INV(RAND(),stock_ave,stock_std))+(AQ342-AR$24)*Bonds*(_xlfn.NORM.INV(RAND(),bond_ave,bond_std))+(AQ342-AR$24)*cash*(_xlfn.NORM.INV(RAND(),cash_ave,cash_std))+(AQ342-AR$24)))</f>
        <v/>
      </c>
      <c r="AS342" s="156">
        <f>IF((AR342&lt;=0),0,((AR342-AS$24)*Stock*(_xlfn.NORM.INV(RAND(),stock_ave,stock_std))+(AR342-AS$24)*Bonds*(_xlfn.NORM.INV(RAND(),bond_ave,bond_std))+(AR342-AS$24)*cash*(_xlfn.NORM.INV(RAND(),cash_ave,cash_std))+(AR342-AS$24)))</f>
        <v/>
      </c>
      <c r="AT342" s="156">
        <f>IF((AS342&lt;=0),0,((AS342-AT$24)*Stock*(_xlfn.NORM.INV(RAND(),stock_ave,stock_std))+(AS342-AT$24)*Bonds*(_xlfn.NORM.INV(RAND(),bond_ave,bond_std))+(AS342-AT$24)*cash*(_xlfn.NORM.INV(RAND(),cash_ave,cash_std))+(AS342-AT$24)))</f>
        <v/>
      </c>
      <c r="AU342" s="156">
        <f>IF((AT342&lt;=0),0,((AT342-AU$24)*Stock*(_xlfn.NORM.INV(RAND(),stock_ave,stock_std))+(AT342-AU$24)*Bonds*(_xlfn.NORM.INV(RAND(),bond_ave,bond_std))+(AT342-AU$24)*cash*(_xlfn.NORM.INV(RAND(),cash_ave,cash_std))+(AT342-AU$24)))</f>
        <v/>
      </c>
      <c r="AV342" s="156">
        <f>IF((AU342&lt;=0),0,((AU342-AV$24)*Stock*(_xlfn.NORM.INV(RAND(),stock_ave,stock_std))+(AU342-AV$24)*Bonds*(_xlfn.NORM.INV(RAND(),bond_ave,bond_std))+(AU342-AV$24)*cash*(_xlfn.NORM.INV(RAND(),cash_ave,cash_std))+(AU342-AV$24)))</f>
        <v/>
      </c>
      <c r="AW342" s="156">
        <f>IF((AV342&lt;=0),0,((AV342-AW$24)*Stock*(_xlfn.NORM.INV(RAND(),stock_ave,stock_std))+(AV342-AW$24)*Bonds*(_xlfn.NORM.INV(RAND(),bond_ave,bond_std))+(AV342-AW$24)*cash*(_xlfn.NORM.INV(RAND(),cash_ave,cash_std))+(AV342-AW$24)))</f>
        <v/>
      </c>
      <c r="AX342" s="159" t="n"/>
      <c r="AY342" s="159" t="n"/>
      <c r="AZ342" s="159" t="n"/>
      <c r="BA342" s="159" t="n"/>
      <c r="BB342" s="159" t="n"/>
    </row>
    <row r="343">
      <c r="C343" s="147" t="n"/>
      <c r="D343" s="61">
        <f>+D342-IF(D$18&gt;74,(D342/D$25)*$C$10)</f>
        <v/>
      </c>
      <c r="E343" s="61">
        <f>+E342-IF(E$18&gt;74,(E342/E$25)*$C$10)</f>
        <v/>
      </c>
      <c r="F343" s="61">
        <f>+F342-IF(F$18&gt;74,(F342/F$25)*$C$10)</f>
        <v/>
      </c>
      <c r="G343" s="61">
        <f>+G342-IF(G$18&gt;74,(G342/G$25)*$C$10)</f>
        <v/>
      </c>
      <c r="H343" s="61">
        <f>+H342-IF(H$18&gt;74,(H342/H$25)*$C$10)</f>
        <v/>
      </c>
      <c r="I343" s="61">
        <f>+I342-IF(I$18&gt;74,(I342/I$25)*$C$10)</f>
        <v/>
      </c>
      <c r="J343" s="61">
        <f>+J342-IF(J$18&gt;74,(J342/J$25)*$C$10)</f>
        <v/>
      </c>
      <c r="K343" s="61">
        <f>+K342-IF(K$18&gt;74,(K342/K$25)*$C$10)</f>
        <v/>
      </c>
      <c r="L343" s="61">
        <f>+L342-IF(L$18&gt;74,(L342/L$25)*$C$10)</f>
        <v/>
      </c>
      <c r="M343" s="61">
        <f>+M342-IF(M$18&gt;74,(M342/M$25)*$C$10)</f>
        <v/>
      </c>
      <c r="N343" s="61">
        <f>+N342-IF(N$18&gt;74,(N342/N$25)*$C$10)</f>
        <v/>
      </c>
      <c r="O343" s="61">
        <f>+O342-IF(O$18&gt;74,(O342/O$25)*$C$10)</f>
        <v/>
      </c>
      <c r="P343" s="61">
        <f>+P342-IF(P$18&gt;74,(P342/P$25)*$C$10)</f>
        <v/>
      </c>
      <c r="Q343" s="61">
        <f>+Q342-IF(Q$18&gt;74,(Q342/Q$25)*$C$10)</f>
        <v/>
      </c>
      <c r="R343" s="61">
        <f>+R342-IF(R$18&gt;74,(R342/R$25)*$C$10)</f>
        <v/>
      </c>
      <c r="S343" s="61">
        <f>+S342-IF(S$18&gt;74,(S342/S$25)*$C$10)</f>
        <v/>
      </c>
      <c r="T343" s="61">
        <f>+T342-IF(T$18&gt;74,(T342/T$25)*$C$10)</f>
        <v/>
      </c>
      <c r="U343" s="61">
        <f>+U342-IF(U$18&gt;74,(U342/U$25)*$C$10)</f>
        <v/>
      </c>
      <c r="V343" s="61">
        <f>+V342-IF(V$18&gt;74,(V342/V$25)*$C$10)</f>
        <v/>
      </c>
      <c r="W343" s="61">
        <f>+W342-IF(W$18&gt;74,(W342/W$25)*$C$10)</f>
        <v/>
      </c>
      <c r="X343" s="61">
        <f>+X342-IF(X$18&gt;74,(X342/X$25)*$C$10)</f>
        <v/>
      </c>
      <c r="Y343" s="61">
        <f>+Y342-IF(Y$18&gt;74,(Y342/Y$25)*$C$10)</f>
        <v/>
      </c>
      <c r="Z343" s="61">
        <f>+Z342-IF(Z$18&gt;74,(Z342/Z$25)*$C$10)</f>
        <v/>
      </c>
      <c r="AA343" s="61">
        <f>+AA342-IF(AA$18&gt;74,(AA342/AA$25)*$C$10)</f>
        <v/>
      </c>
      <c r="AB343" s="61">
        <f>+AB342-IF(AB$18&gt;74,(AB342/AB$25)*$C$10)</f>
        <v/>
      </c>
      <c r="AC343" s="61">
        <f>+AC342-IF(AC$18&gt;74,(AC342/AC$25)*$C$10)</f>
        <v/>
      </c>
      <c r="AD343" s="61">
        <f>+AD342-IF(AD$18&gt;74,(AD342/AD$25)*$C$10)</f>
        <v/>
      </c>
      <c r="AE343" s="61">
        <f>+AE342-IF(AE$18&gt;74,(AE342/AE$25)*$C$10)</f>
        <v/>
      </c>
      <c r="AF343" s="61">
        <f>+AF342-IF(AF$18&gt;74,(AF342/AF$25)*$C$10)</f>
        <v/>
      </c>
      <c r="AG343" s="61">
        <f>+AG342-IF(AG$18&gt;74,(AG342/AG$25)*$C$10)</f>
        <v/>
      </c>
      <c r="AH343" s="61">
        <f>+AH342-IF(AH$18&gt;74,(AH342/AH$25)*$C$10)</f>
        <v/>
      </c>
      <c r="AI343" s="61">
        <f>+AI342-IF(AI$18&gt;74,(AI342/AI$25)*$C$10)</f>
        <v/>
      </c>
      <c r="AJ343" s="61">
        <f>+AJ342-IF(AJ$18&gt;74,(AJ342/AJ$25)*$C$10)</f>
        <v/>
      </c>
      <c r="AK343" s="61">
        <f>+AK342-IF(AK$18&gt;74,(AK342/AK$25)*$C$10)</f>
        <v/>
      </c>
      <c r="AL343" s="61">
        <f>+AL342-IF(AL$18&gt;74,(AL342/AL$25)*$C$10)</f>
        <v/>
      </c>
      <c r="AM343" s="61">
        <f>+AM342-IF(AM$18&gt;74,(AM342/AM$25)*$C$10)</f>
        <v/>
      </c>
      <c r="AN343" s="61">
        <f>+AN342-IF(AN$18&gt;74,(AN342/AN$25)*$C$10)</f>
        <v/>
      </c>
      <c r="AO343" s="61">
        <f>+AO342-IF(AO$18&gt;74,(AO342/AO$25)*$C$10)</f>
        <v/>
      </c>
      <c r="AP343" s="61">
        <f>+AP342-IF(AP$18&gt;74,(AP342/AP$25)*$C$10)</f>
        <v/>
      </c>
      <c r="AQ343" s="61">
        <f>+AQ342-IF(AQ$18&gt;74,(AQ342/AQ$25)*$C$10)</f>
        <v/>
      </c>
      <c r="AR343" s="61">
        <f>+AR342-IF(AR$18&gt;74,(AR342/AR$25)*$C$10)</f>
        <v/>
      </c>
      <c r="AS343" s="61">
        <f>+AS342-IF(AS$18&gt;74,(AS342/AS$25)*$C$10)</f>
        <v/>
      </c>
      <c r="AT343" s="61">
        <f>+AT342-IF(AT$18&gt;74,(AT342/AT$25)*$C$10)</f>
        <v/>
      </c>
      <c r="AU343" s="61">
        <f>+AU342-IF(AU$18&gt;74,(AU342/AU$25)*$C$10)</f>
        <v/>
      </c>
      <c r="AV343" s="61">
        <f>+AV342-IF(AV$18&gt;74,(AV342/AV$25)*$C$10)</f>
        <v/>
      </c>
      <c r="AW343" s="61">
        <f>+AW342-IF(AW$18&gt;74,(AW342/AW$25)*$C$10)</f>
        <v/>
      </c>
      <c r="AX343" s="35">
        <f>IF(AW343&gt;0,1,0)</f>
        <v/>
      </c>
      <c r="AY343" s="35">
        <f>IF(AL343&gt;0,1,0)</f>
        <v/>
      </c>
      <c r="AZ343" s="35">
        <f>IF(AG343&gt;0,1,0)</f>
        <v/>
      </c>
      <c r="BA343" s="35">
        <f>IF(AB343&gt;0,1,0)</f>
        <v/>
      </c>
      <c r="BB343" s="35">
        <f>IF(W343&gt;0,1,0)</f>
        <v/>
      </c>
    </row>
    <row r="344">
      <c r="B344" s="154" t="inlineStr">
        <is>
          <t>trial 159</t>
        </is>
      </c>
      <c r="C344" s="155">
        <f>+start-$C$24</f>
        <v/>
      </c>
      <c r="D344" s="156">
        <f>IF((C344&lt;=0),0,((C344-D$24)*Stock*(_xlfn.NORM.INV(RAND(),stock_ave,stock_std))+(C344-D$24)*Bonds*(_xlfn.NORM.INV(RAND(),bond_ave,bond_std))+(C344-D$24)*cash*(_xlfn.NORM.INV(RAND(),cash_ave,cash_std))+(C344-D$24)))</f>
        <v/>
      </c>
      <c r="E344" s="156">
        <f>IF((D344&lt;=0),0,((D344-E$24)*Stock*(_xlfn.NORM.INV(RAND(),stock_ave,stock_std))+(D344-E$24)*Bonds*(_xlfn.NORM.INV(RAND(),bond_ave,bond_std))+(D344-E$24)*cash*(_xlfn.NORM.INV(RAND(),cash_ave,cash_std))+(D344-E$24)))</f>
        <v/>
      </c>
      <c r="F344" s="156">
        <f>IF((E344&lt;=0),0,((E344-F$24)*Stock*(_xlfn.NORM.INV(RAND(),stock_ave,stock_std))+(E344-F$24)*Bonds*(_xlfn.NORM.INV(RAND(),bond_ave,bond_std))+(E344-F$24)*cash*(_xlfn.NORM.INV(RAND(),cash_ave,cash_std))+(E344-F$24)))</f>
        <v/>
      </c>
      <c r="G344" s="156">
        <f>IF((F344&lt;=0),0,((F344-G$24)*Stock*(_xlfn.NORM.INV(RAND(),stock_ave,stock_std))+(F344-G$24)*Bonds*(_xlfn.NORM.INV(RAND(),bond_ave,bond_std))+(F344-G$24)*cash*(_xlfn.NORM.INV(RAND(),cash_ave,cash_std))+(F344-G$24)))</f>
        <v/>
      </c>
      <c r="H344" s="156">
        <f>IF((G344&lt;=0),0,((G344-H$24)*Stock*(_xlfn.NORM.INV(RAND(),stock_ave,stock_std))+(G344-H$24)*Bonds*(_xlfn.NORM.INV(RAND(),bond_ave,bond_std))+(G344-H$24)*cash*(_xlfn.NORM.INV(RAND(),cash_ave,cash_std))+(G344-H$24)))</f>
        <v/>
      </c>
      <c r="I344" s="156">
        <f>IF((H344&lt;=0),0,((H344-I$24)*Stock*(_xlfn.NORM.INV(RAND(),stock_ave,stock_std))+(H344-I$24)*Bonds*(_xlfn.NORM.INV(RAND(),bond_ave,bond_std))+(H344-I$24)*cash*(_xlfn.NORM.INV(RAND(),cash_ave,cash_std))+(H344-I$24)))</f>
        <v/>
      </c>
      <c r="J344" s="156">
        <f>IF((I344&lt;=0),0,((I344-J$24)*Stock*(_xlfn.NORM.INV(RAND(),stock_ave,stock_std))+(I344-J$24)*Bonds*(_xlfn.NORM.INV(RAND(),bond_ave,bond_std))+(I344-J$24)*cash*(_xlfn.NORM.INV(RAND(),cash_ave,cash_std))+(I344-J$24)))</f>
        <v/>
      </c>
      <c r="K344" s="156">
        <f>IF((J344&lt;=0),0,((J344-K$24)*Stock*(_xlfn.NORM.INV(RAND(),stock_ave,stock_std))+(J344-K$24)*Bonds*(_xlfn.NORM.INV(RAND(),bond_ave,bond_std))+(J344-K$24)*cash*(_xlfn.NORM.INV(RAND(),cash_ave,cash_std))+(J344-K$24)))</f>
        <v/>
      </c>
      <c r="L344" s="156">
        <f>IF((K344&lt;=0),0,((K344-L$24)*Stock*(_xlfn.NORM.INV(RAND(),stock_ave,stock_std))+(K344-L$24)*Bonds*(_xlfn.NORM.INV(RAND(),bond_ave,bond_std))+(K344-L$24)*cash*(_xlfn.NORM.INV(RAND(),cash_ave,cash_std))+(K344-L$24)))</f>
        <v/>
      </c>
      <c r="M344" s="156">
        <f>IF((L344&lt;=0),0,((L344-M$24)*Stock*(_xlfn.NORM.INV(RAND(),stock_ave,stock_std))+(L344-M$24)*Bonds*(_xlfn.NORM.INV(RAND(),bond_ave,bond_std))+(L344-M$24)*cash*(_xlfn.NORM.INV(RAND(),cash_ave,cash_std))+(L344-M$24)))</f>
        <v/>
      </c>
      <c r="N344" s="156">
        <f>IF((M344&lt;=0),0,((M344-N$24)*Stock*(_xlfn.NORM.INV(RAND(),stock_ave,stock_std))+(M344-N$24)*Bonds*(_xlfn.NORM.INV(RAND(),bond_ave,bond_std))+(M344-N$24)*cash*(_xlfn.NORM.INV(RAND(),cash_ave,cash_std))+(M344-N$24)))</f>
        <v/>
      </c>
      <c r="O344" s="156">
        <f>IF((N344&lt;=0),0,((N344-O$24)*Stock*(_xlfn.NORM.INV(RAND(),stock_ave,stock_std))+(N344-O$24)*Bonds*(_xlfn.NORM.INV(RAND(),bond_ave,bond_std))+(N344-O$24)*cash*(_xlfn.NORM.INV(RAND(),cash_ave,cash_std))+(N344-O$24)))</f>
        <v/>
      </c>
      <c r="P344" s="156">
        <f>IF((O344&lt;=0),0,((O344-P$24)*Stock*(_xlfn.NORM.INV(RAND(),stock_ave,stock_std))+(O344-P$24)*Bonds*(_xlfn.NORM.INV(RAND(),bond_ave,bond_std))+(O344-P$24)*cash*(_xlfn.NORM.INV(RAND(),cash_ave,cash_std))+(O344-P$24)))</f>
        <v/>
      </c>
      <c r="Q344" s="156">
        <f>IF((P344&lt;=0),0,((P344-Q$24)*Stock*(_xlfn.NORM.INV(RAND(),stock_ave,stock_std))+(P344-Q$24)*Bonds*(_xlfn.NORM.INV(RAND(),bond_ave,bond_std))+(P344-Q$24)*cash*(_xlfn.NORM.INV(RAND(),cash_ave,cash_std))+(P344-Q$24)))</f>
        <v/>
      </c>
      <c r="R344" s="156">
        <f>IF((Q344&lt;=0),0,((Q344-R$24)*Stock*(_xlfn.NORM.INV(RAND(),stock_ave,stock_std))+(Q344-R$24)*Bonds*(_xlfn.NORM.INV(RAND(),bond_ave,bond_std))+(Q344-R$24)*cash*(_xlfn.NORM.INV(RAND(),cash_ave,cash_std))+(Q344-R$24)))</f>
        <v/>
      </c>
      <c r="S344" s="156">
        <f>IF((R344&lt;=0),0,((R344-S$24)*Stock*(_xlfn.NORM.INV(RAND(),stock_ave,stock_std))+(R344-S$24)*Bonds*(_xlfn.NORM.INV(RAND(),bond_ave,bond_std))+(R344-S$24)*cash*(_xlfn.NORM.INV(RAND(),cash_ave,cash_std))+(R344-S$24)))</f>
        <v/>
      </c>
      <c r="T344" s="156">
        <f>IF((S344&lt;=0),0,((S344-T$24)*Stock*(_xlfn.NORM.INV(RAND(),stock_ave,stock_std))+(S344-T$24)*Bonds*(_xlfn.NORM.INV(RAND(),bond_ave,bond_std))+(S344-T$24)*cash*(_xlfn.NORM.INV(RAND(),cash_ave,cash_std))+(S344-T$24)))</f>
        <v/>
      </c>
      <c r="U344" s="156">
        <f>IF((T344&lt;=0),0,((T344-U$24)*Stock*(_xlfn.NORM.INV(RAND(),stock_ave,stock_std))+(T344-U$24)*Bonds*(_xlfn.NORM.INV(RAND(),bond_ave,bond_std))+(T344-U$24)*cash*(_xlfn.NORM.INV(RAND(),cash_ave,cash_std))+(T344-U$24)))</f>
        <v/>
      </c>
      <c r="V344" s="156">
        <f>IF((U344&lt;=0),0,((U344-V$24)*Stock*(_xlfn.NORM.INV(RAND(),stock_ave,stock_std))+(U344-V$24)*Bonds*(_xlfn.NORM.INV(RAND(),bond_ave,bond_std))+(U344-V$24)*cash*(_xlfn.NORM.INV(RAND(),cash_ave,cash_std))+(U344-V$24)))</f>
        <v/>
      </c>
      <c r="W344" s="156">
        <f>IF((V344&lt;=0),0,((V344-W$24)*Stock*(_xlfn.NORM.INV(RAND(),stock_ave,stock_std))+(V344-W$24)*Bonds*(_xlfn.NORM.INV(RAND(),bond_ave,bond_std))+(V344-W$24)*cash*(_xlfn.NORM.INV(RAND(),cash_ave,cash_std))+(V344-W$24)))</f>
        <v/>
      </c>
      <c r="X344" s="156">
        <f>IF((W344&lt;=0),0,((W344-X$24)*Stock*(_xlfn.NORM.INV(RAND(),stock_ave,stock_std))+(W344-X$24)*Bonds*(_xlfn.NORM.INV(RAND(),bond_ave,bond_std))+(W344-X$24)*cash*(_xlfn.NORM.INV(RAND(),cash_ave,cash_std))+(W344-X$24)))</f>
        <v/>
      </c>
      <c r="Y344" s="156">
        <f>IF((X344&lt;=0),0,((X344-Y$24)*Stock*(_xlfn.NORM.INV(RAND(),stock_ave,stock_std))+(X344-Y$24)*Bonds*(_xlfn.NORM.INV(RAND(),bond_ave,bond_std))+(X344-Y$24)*cash*(_xlfn.NORM.INV(RAND(),cash_ave,cash_std))+(X344-Y$24)))</f>
        <v/>
      </c>
      <c r="Z344" s="156">
        <f>IF((Y344&lt;=0),0,((Y344-Z$24)*Stock*(_xlfn.NORM.INV(RAND(),stock_ave,stock_std))+(Y344-Z$24)*Bonds*(_xlfn.NORM.INV(RAND(),bond_ave,bond_std))+(Y344-Z$24)*cash*(_xlfn.NORM.INV(RAND(),cash_ave,cash_std))+(Y344-Z$24)))</f>
        <v/>
      </c>
      <c r="AA344" s="156">
        <f>IF((Z344&lt;=0),0,((Z344-AA$24)*Stock*(_xlfn.NORM.INV(RAND(),stock_ave,stock_std))+(Z344-AA$24)*Bonds*(_xlfn.NORM.INV(RAND(),bond_ave,bond_std))+(Z344-AA$24)*cash*(_xlfn.NORM.INV(RAND(),cash_ave,cash_std))+(Z344-AA$24)))</f>
        <v/>
      </c>
      <c r="AB344" s="156">
        <f>IF((AA344&lt;=0),0,((AA344-AB$24)*Stock*(_xlfn.NORM.INV(RAND(),stock_ave,stock_std))+(AA344-AB$24)*Bonds*(_xlfn.NORM.INV(RAND(),bond_ave,bond_std))+(AA344-AB$24)*cash*(_xlfn.NORM.INV(RAND(),cash_ave,cash_std))+(AA344-AB$24)))</f>
        <v/>
      </c>
      <c r="AC344" s="156">
        <f>IF((AB344&lt;=0),0,((AB344-AC$24)*Stock*(_xlfn.NORM.INV(RAND(),stock_ave,stock_std))+(AB344-AC$24)*Bonds*(_xlfn.NORM.INV(RAND(),bond_ave,bond_std))+(AB344-AC$24)*cash*(_xlfn.NORM.INV(RAND(),cash_ave,cash_std))+(AB344-AC$24)))</f>
        <v/>
      </c>
      <c r="AD344" s="156">
        <f>IF((AC344&lt;=0),0,((AC344-AD$24)*Stock*(_xlfn.NORM.INV(RAND(),stock_ave,stock_std))+(AC344-AD$24)*Bonds*(_xlfn.NORM.INV(RAND(),bond_ave,bond_std))+(AC344-AD$24)*cash*(_xlfn.NORM.INV(RAND(),cash_ave,cash_std))+(AC344-AD$24)))</f>
        <v/>
      </c>
      <c r="AE344" s="156">
        <f>IF((AD344&lt;=0),0,((AD344-AE$24)*Stock*(_xlfn.NORM.INV(RAND(),stock_ave,stock_std))+(AD344-AE$24)*Bonds*(_xlfn.NORM.INV(RAND(),bond_ave,bond_std))+(AD344-AE$24)*cash*(_xlfn.NORM.INV(RAND(),cash_ave,cash_std))+(AD344-AE$24)))</f>
        <v/>
      </c>
      <c r="AF344" s="156">
        <f>IF((AE344&lt;=0),0,((AE344-AF$24)*Stock*(_xlfn.NORM.INV(RAND(),stock_ave,stock_std))+(AE344-AF$24)*Bonds*(_xlfn.NORM.INV(RAND(),bond_ave,bond_std))+(AE344-AF$24)*cash*(_xlfn.NORM.INV(RAND(),cash_ave,cash_std))+(AE344-AF$24)))</f>
        <v/>
      </c>
      <c r="AG344" s="156">
        <f>IF((AF344&lt;=0),0,((AF344-AG$24)*Stock*(_xlfn.NORM.INV(RAND(),stock_ave,stock_std))+(AF344-AG$24)*Bonds*(_xlfn.NORM.INV(RAND(),bond_ave,bond_std))+(AF344-AG$24)*cash*(_xlfn.NORM.INV(RAND(),cash_ave,cash_std))+(AF344-AG$24)))</f>
        <v/>
      </c>
      <c r="AH344" s="156">
        <f>IF((AG344&lt;=0),0,((AG344-AH$24)*Stock*(_xlfn.NORM.INV(RAND(),stock_ave,stock_std))+(AG344-AH$24)*Bonds*(_xlfn.NORM.INV(RAND(),bond_ave,bond_std))+(AG344-AH$24)*cash*(_xlfn.NORM.INV(RAND(),cash_ave,cash_std))+(AG344-AH$24)))</f>
        <v/>
      </c>
      <c r="AI344" s="156">
        <f>IF((AH344&lt;=0),0,((AH344-AI$24)*Stock*(_xlfn.NORM.INV(RAND(),stock_ave,stock_std))+(AH344-AI$24)*Bonds*(_xlfn.NORM.INV(RAND(),bond_ave,bond_std))+(AH344-AI$24)*cash*(_xlfn.NORM.INV(RAND(),cash_ave,cash_std))+(AH344-AI$24)))</f>
        <v/>
      </c>
      <c r="AJ344" s="156">
        <f>IF((AI344&lt;=0),0,((AI344-AJ$24)*Stock*(_xlfn.NORM.INV(RAND(),stock_ave,stock_std))+(AI344-AJ$24)*Bonds*(_xlfn.NORM.INV(RAND(),bond_ave,bond_std))+(AI344-AJ$24)*cash*(_xlfn.NORM.INV(RAND(),cash_ave,cash_std))+(AI344-AJ$24)))</f>
        <v/>
      </c>
      <c r="AK344" s="156">
        <f>IF((AJ344&lt;=0),0,((AJ344-AK$24)*Stock*(_xlfn.NORM.INV(RAND(),stock_ave,stock_std))+(AJ344-AK$24)*Bonds*(_xlfn.NORM.INV(RAND(),bond_ave,bond_std))+(AJ344-AK$24)*cash*(_xlfn.NORM.INV(RAND(),cash_ave,cash_std))+(AJ344-AK$24)))</f>
        <v/>
      </c>
      <c r="AL344" s="156">
        <f>IF((AK344&lt;=0),0,((AK344-AL$24)*Stock*(_xlfn.NORM.INV(RAND(),stock_ave,stock_std))+(AK344-AL$24)*Bonds*(_xlfn.NORM.INV(RAND(),bond_ave,bond_std))+(AK344-AL$24)*cash*(_xlfn.NORM.INV(RAND(),cash_ave,cash_std))+(AK344-AL$24)))</f>
        <v/>
      </c>
      <c r="AM344" s="156">
        <f>IF((AL344&lt;=0),0,((AL344-AM$24)*Stock*(_xlfn.NORM.INV(RAND(),stock_ave,stock_std))+(AL344-AM$24)*Bonds*(_xlfn.NORM.INV(RAND(),bond_ave,bond_std))+(AL344-AM$24)*cash*(_xlfn.NORM.INV(RAND(),cash_ave,cash_std))+(AL344-AM$24)))</f>
        <v/>
      </c>
      <c r="AN344" s="156">
        <f>IF((AM344&lt;=0),0,((AM344-AN$24)*Stock*(_xlfn.NORM.INV(RAND(),stock_ave,stock_std))+(AM344-AN$24)*Bonds*(_xlfn.NORM.INV(RAND(),bond_ave,bond_std))+(AM344-AN$24)*cash*(_xlfn.NORM.INV(RAND(),cash_ave,cash_std))+(AM344-AN$24)))</f>
        <v/>
      </c>
      <c r="AO344" s="156">
        <f>IF((AN344&lt;=0),0,((AN344-AO$24)*Stock*(_xlfn.NORM.INV(RAND(),stock_ave,stock_std))+(AN344-AO$24)*Bonds*(_xlfn.NORM.INV(RAND(),bond_ave,bond_std))+(AN344-AO$24)*cash*(_xlfn.NORM.INV(RAND(),cash_ave,cash_std))+(AN344-AO$24)))</f>
        <v/>
      </c>
      <c r="AP344" s="156">
        <f>IF((AO344&lt;=0),0,((AO344-AP$24)*Stock*(_xlfn.NORM.INV(RAND(),stock_ave,stock_std))+(AO344-AP$24)*Bonds*(_xlfn.NORM.INV(RAND(),bond_ave,bond_std))+(AO344-AP$24)*cash*(_xlfn.NORM.INV(RAND(),cash_ave,cash_std))+(AO344-AP$24)))</f>
        <v/>
      </c>
      <c r="AQ344" s="156">
        <f>IF((AP344&lt;=0),0,((AP344-AQ$24)*Stock*(_xlfn.NORM.INV(RAND(),stock_ave,stock_std))+(AP344-AQ$24)*Bonds*(_xlfn.NORM.INV(RAND(),bond_ave,bond_std))+(AP344-AQ$24)*cash*(_xlfn.NORM.INV(RAND(),cash_ave,cash_std))+(AP344-AQ$24)))</f>
        <v/>
      </c>
      <c r="AR344" s="156">
        <f>IF((AQ344&lt;=0),0,((AQ344-AR$24)*Stock*(_xlfn.NORM.INV(RAND(),stock_ave,stock_std))+(AQ344-AR$24)*Bonds*(_xlfn.NORM.INV(RAND(),bond_ave,bond_std))+(AQ344-AR$24)*cash*(_xlfn.NORM.INV(RAND(),cash_ave,cash_std))+(AQ344-AR$24)))</f>
        <v/>
      </c>
      <c r="AS344" s="156">
        <f>IF((AR344&lt;=0),0,((AR344-AS$24)*Stock*(_xlfn.NORM.INV(RAND(),stock_ave,stock_std))+(AR344-AS$24)*Bonds*(_xlfn.NORM.INV(RAND(),bond_ave,bond_std))+(AR344-AS$24)*cash*(_xlfn.NORM.INV(RAND(),cash_ave,cash_std))+(AR344-AS$24)))</f>
        <v/>
      </c>
      <c r="AT344" s="156">
        <f>IF((AS344&lt;=0),0,((AS344-AT$24)*Stock*(_xlfn.NORM.INV(RAND(),stock_ave,stock_std))+(AS344-AT$24)*Bonds*(_xlfn.NORM.INV(RAND(),bond_ave,bond_std))+(AS344-AT$24)*cash*(_xlfn.NORM.INV(RAND(),cash_ave,cash_std))+(AS344-AT$24)))</f>
        <v/>
      </c>
      <c r="AU344" s="156">
        <f>IF((AT344&lt;=0),0,((AT344-AU$24)*Stock*(_xlfn.NORM.INV(RAND(),stock_ave,stock_std))+(AT344-AU$24)*Bonds*(_xlfn.NORM.INV(RAND(),bond_ave,bond_std))+(AT344-AU$24)*cash*(_xlfn.NORM.INV(RAND(),cash_ave,cash_std))+(AT344-AU$24)))</f>
        <v/>
      </c>
      <c r="AV344" s="156">
        <f>IF((AU344&lt;=0),0,((AU344-AV$24)*Stock*(_xlfn.NORM.INV(RAND(),stock_ave,stock_std))+(AU344-AV$24)*Bonds*(_xlfn.NORM.INV(RAND(),bond_ave,bond_std))+(AU344-AV$24)*cash*(_xlfn.NORM.INV(RAND(),cash_ave,cash_std))+(AU344-AV$24)))</f>
        <v/>
      </c>
      <c r="AW344" s="156">
        <f>IF((AV344&lt;=0),0,((AV344-AW$24)*Stock*(_xlfn.NORM.INV(RAND(),stock_ave,stock_std))+(AV344-AW$24)*Bonds*(_xlfn.NORM.INV(RAND(),bond_ave,bond_std))+(AV344-AW$24)*cash*(_xlfn.NORM.INV(RAND(),cash_ave,cash_std))+(AV344-AW$24)))</f>
        <v/>
      </c>
      <c r="AX344" s="159" t="n"/>
      <c r="AY344" s="159" t="n"/>
      <c r="AZ344" s="159" t="n"/>
      <c r="BA344" s="159" t="n"/>
      <c r="BB344" s="159" t="n"/>
    </row>
    <row r="345">
      <c r="C345" s="147" t="n"/>
      <c r="D345" s="61">
        <f>+D344-IF(D$18&gt;74,(D344/D$25)*$C$10)</f>
        <v/>
      </c>
      <c r="E345" s="61">
        <f>+E344-IF(E$18&gt;74,(E344/E$25)*$C$10)</f>
        <v/>
      </c>
      <c r="F345" s="61">
        <f>+F344-IF(F$18&gt;74,(F344/F$25)*$C$10)</f>
        <v/>
      </c>
      <c r="G345" s="61">
        <f>+G344-IF(G$18&gt;74,(G344/G$25)*$C$10)</f>
        <v/>
      </c>
      <c r="H345" s="61">
        <f>+H344-IF(H$18&gt;74,(H344/H$25)*$C$10)</f>
        <v/>
      </c>
      <c r="I345" s="61">
        <f>+I344-IF(I$18&gt;74,(I344/I$25)*$C$10)</f>
        <v/>
      </c>
      <c r="J345" s="61">
        <f>+J344-IF(J$18&gt;74,(J344/J$25)*$C$10)</f>
        <v/>
      </c>
      <c r="K345" s="61">
        <f>+K344-IF(K$18&gt;74,(K344/K$25)*$C$10)</f>
        <v/>
      </c>
      <c r="L345" s="61">
        <f>+L344-IF(L$18&gt;74,(L344/L$25)*$C$10)</f>
        <v/>
      </c>
      <c r="M345" s="61">
        <f>+M344-IF(M$18&gt;74,(M344/M$25)*$C$10)</f>
        <v/>
      </c>
      <c r="N345" s="61">
        <f>+N344-IF(N$18&gt;74,(N344/N$25)*$C$10)</f>
        <v/>
      </c>
      <c r="O345" s="61">
        <f>+O344-IF(O$18&gt;74,(O344/O$25)*$C$10)</f>
        <v/>
      </c>
      <c r="P345" s="61">
        <f>+P344-IF(P$18&gt;74,(P344/P$25)*$C$10)</f>
        <v/>
      </c>
      <c r="Q345" s="61">
        <f>+Q344-IF(Q$18&gt;74,(Q344/Q$25)*$C$10)</f>
        <v/>
      </c>
      <c r="R345" s="61">
        <f>+R344-IF(R$18&gt;74,(R344/R$25)*$C$10)</f>
        <v/>
      </c>
      <c r="S345" s="61">
        <f>+S344-IF(S$18&gt;74,(S344/S$25)*$C$10)</f>
        <v/>
      </c>
      <c r="T345" s="61">
        <f>+T344-IF(T$18&gt;74,(T344/T$25)*$C$10)</f>
        <v/>
      </c>
      <c r="U345" s="61">
        <f>+U344-IF(U$18&gt;74,(U344/U$25)*$C$10)</f>
        <v/>
      </c>
      <c r="V345" s="61">
        <f>+V344-IF(V$18&gt;74,(V344/V$25)*$C$10)</f>
        <v/>
      </c>
      <c r="W345" s="61">
        <f>+W344-IF(W$18&gt;74,(W344/W$25)*$C$10)</f>
        <v/>
      </c>
      <c r="X345" s="61">
        <f>+X344-IF(X$18&gt;74,(X344/X$25)*$C$10)</f>
        <v/>
      </c>
      <c r="Y345" s="61">
        <f>+Y344-IF(Y$18&gt;74,(Y344/Y$25)*$C$10)</f>
        <v/>
      </c>
      <c r="Z345" s="61">
        <f>+Z344-IF(Z$18&gt;74,(Z344/Z$25)*$C$10)</f>
        <v/>
      </c>
      <c r="AA345" s="61">
        <f>+AA344-IF(AA$18&gt;74,(AA344/AA$25)*$C$10)</f>
        <v/>
      </c>
      <c r="AB345" s="61">
        <f>+AB344-IF(AB$18&gt;74,(AB344/AB$25)*$C$10)</f>
        <v/>
      </c>
      <c r="AC345" s="61">
        <f>+AC344-IF(AC$18&gt;74,(AC344/AC$25)*$C$10)</f>
        <v/>
      </c>
      <c r="AD345" s="61">
        <f>+AD344-IF(AD$18&gt;74,(AD344/AD$25)*$C$10)</f>
        <v/>
      </c>
      <c r="AE345" s="61">
        <f>+AE344-IF(AE$18&gt;74,(AE344/AE$25)*$C$10)</f>
        <v/>
      </c>
      <c r="AF345" s="61">
        <f>+AF344-IF(AF$18&gt;74,(AF344/AF$25)*$C$10)</f>
        <v/>
      </c>
      <c r="AG345" s="61">
        <f>+AG344-IF(AG$18&gt;74,(AG344/AG$25)*$C$10)</f>
        <v/>
      </c>
      <c r="AH345" s="61">
        <f>+AH344-IF(AH$18&gt;74,(AH344/AH$25)*$C$10)</f>
        <v/>
      </c>
      <c r="AI345" s="61">
        <f>+AI344-IF(AI$18&gt;74,(AI344/AI$25)*$C$10)</f>
        <v/>
      </c>
      <c r="AJ345" s="61">
        <f>+AJ344-IF(AJ$18&gt;74,(AJ344/AJ$25)*$C$10)</f>
        <v/>
      </c>
      <c r="AK345" s="61">
        <f>+AK344-IF(AK$18&gt;74,(AK344/AK$25)*$C$10)</f>
        <v/>
      </c>
      <c r="AL345" s="61">
        <f>+AL344-IF(AL$18&gt;74,(AL344/AL$25)*$C$10)</f>
        <v/>
      </c>
      <c r="AM345" s="61">
        <f>+AM344-IF(AM$18&gt;74,(AM344/AM$25)*$C$10)</f>
        <v/>
      </c>
      <c r="AN345" s="61">
        <f>+AN344-IF(AN$18&gt;74,(AN344/AN$25)*$C$10)</f>
        <v/>
      </c>
      <c r="AO345" s="61">
        <f>+AO344-IF(AO$18&gt;74,(AO344/AO$25)*$C$10)</f>
        <v/>
      </c>
      <c r="AP345" s="61">
        <f>+AP344-IF(AP$18&gt;74,(AP344/AP$25)*$C$10)</f>
        <v/>
      </c>
      <c r="AQ345" s="61">
        <f>+AQ344-IF(AQ$18&gt;74,(AQ344/AQ$25)*$C$10)</f>
        <v/>
      </c>
      <c r="AR345" s="61">
        <f>+AR344-IF(AR$18&gt;74,(AR344/AR$25)*$C$10)</f>
        <v/>
      </c>
      <c r="AS345" s="61">
        <f>+AS344-IF(AS$18&gt;74,(AS344/AS$25)*$C$10)</f>
        <v/>
      </c>
      <c r="AT345" s="61">
        <f>+AT344-IF(AT$18&gt;74,(AT344/AT$25)*$C$10)</f>
        <v/>
      </c>
      <c r="AU345" s="61">
        <f>+AU344-IF(AU$18&gt;74,(AU344/AU$25)*$C$10)</f>
        <v/>
      </c>
      <c r="AV345" s="61">
        <f>+AV344-IF(AV$18&gt;74,(AV344/AV$25)*$C$10)</f>
        <v/>
      </c>
      <c r="AW345" s="61">
        <f>+AW344-IF(AW$18&gt;74,(AW344/AW$25)*$C$10)</f>
        <v/>
      </c>
      <c r="AX345" s="35">
        <f>IF(AW345&gt;0,1,0)</f>
        <v/>
      </c>
      <c r="AY345" s="35">
        <f>IF(AL345&gt;0,1,0)</f>
        <v/>
      </c>
      <c r="AZ345" s="35">
        <f>IF(AG345&gt;0,1,0)</f>
        <v/>
      </c>
      <c r="BA345" s="35">
        <f>IF(AB345&gt;0,1,0)</f>
        <v/>
      </c>
      <c r="BB345" s="35">
        <f>IF(W345&gt;0,1,0)</f>
        <v/>
      </c>
    </row>
    <row r="346">
      <c r="B346" s="154" t="inlineStr">
        <is>
          <t>trial 160</t>
        </is>
      </c>
      <c r="C346" s="155">
        <f>+start-$C$24</f>
        <v/>
      </c>
      <c r="D346" s="156">
        <f>IF((C346&lt;=0),0,((C346-D$24)*Stock*(_xlfn.NORM.INV(RAND(),stock_ave,stock_std))+(C346-D$24)*Bonds*(_xlfn.NORM.INV(RAND(),bond_ave,bond_std))+(C346-D$24)*cash*(_xlfn.NORM.INV(RAND(),cash_ave,cash_std))+(C346-D$24)))</f>
        <v/>
      </c>
      <c r="E346" s="156">
        <f>IF((D346&lt;=0),0,((D346-E$24)*Stock*(_xlfn.NORM.INV(RAND(),stock_ave,stock_std))+(D346-E$24)*Bonds*(_xlfn.NORM.INV(RAND(),bond_ave,bond_std))+(D346-E$24)*cash*(_xlfn.NORM.INV(RAND(),cash_ave,cash_std))+(D346-E$24)))</f>
        <v/>
      </c>
      <c r="F346" s="156">
        <f>IF((E346&lt;=0),0,((E346-F$24)*Stock*(_xlfn.NORM.INV(RAND(),stock_ave,stock_std))+(E346-F$24)*Bonds*(_xlfn.NORM.INV(RAND(),bond_ave,bond_std))+(E346-F$24)*cash*(_xlfn.NORM.INV(RAND(),cash_ave,cash_std))+(E346-F$24)))</f>
        <v/>
      </c>
      <c r="G346" s="156">
        <f>IF((F346&lt;=0),0,((F346-G$24)*Stock*(_xlfn.NORM.INV(RAND(),stock_ave,stock_std))+(F346-G$24)*Bonds*(_xlfn.NORM.INV(RAND(),bond_ave,bond_std))+(F346-G$24)*cash*(_xlfn.NORM.INV(RAND(),cash_ave,cash_std))+(F346-G$24)))</f>
        <v/>
      </c>
      <c r="H346" s="156">
        <f>IF((G346&lt;=0),0,((G346-H$24)*Stock*(_xlfn.NORM.INV(RAND(),stock_ave,stock_std))+(G346-H$24)*Bonds*(_xlfn.NORM.INV(RAND(),bond_ave,bond_std))+(G346-H$24)*cash*(_xlfn.NORM.INV(RAND(),cash_ave,cash_std))+(G346-H$24)))</f>
        <v/>
      </c>
      <c r="I346" s="156">
        <f>IF((H346&lt;=0),0,((H346-I$24)*Stock*(_xlfn.NORM.INV(RAND(),stock_ave,stock_std))+(H346-I$24)*Bonds*(_xlfn.NORM.INV(RAND(),bond_ave,bond_std))+(H346-I$24)*cash*(_xlfn.NORM.INV(RAND(),cash_ave,cash_std))+(H346-I$24)))</f>
        <v/>
      </c>
      <c r="J346" s="156">
        <f>IF((I346&lt;=0),0,((I346-J$24)*Stock*(_xlfn.NORM.INV(RAND(),stock_ave,stock_std))+(I346-J$24)*Bonds*(_xlfn.NORM.INV(RAND(),bond_ave,bond_std))+(I346-J$24)*cash*(_xlfn.NORM.INV(RAND(),cash_ave,cash_std))+(I346-J$24)))</f>
        <v/>
      </c>
      <c r="K346" s="156">
        <f>IF((J346&lt;=0),0,((J346-K$24)*Stock*(_xlfn.NORM.INV(RAND(),stock_ave,stock_std))+(J346-K$24)*Bonds*(_xlfn.NORM.INV(RAND(),bond_ave,bond_std))+(J346-K$24)*cash*(_xlfn.NORM.INV(RAND(),cash_ave,cash_std))+(J346-K$24)))</f>
        <v/>
      </c>
      <c r="L346" s="156">
        <f>IF((K346&lt;=0),0,((K346-L$24)*Stock*(_xlfn.NORM.INV(RAND(),stock_ave,stock_std))+(K346-L$24)*Bonds*(_xlfn.NORM.INV(RAND(),bond_ave,bond_std))+(K346-L$24)*cash*(_xlfn.NORM.INV(RAND(),cash_ave,cash_std))+(K346-L$24)))</f>
        <v/>
      </c>
      <c r="M346" s="156">
        <f>IF((L346&lt;=0),0,((L346-M$24)*Stock*(_xlfn.NORM.INV(RAND(),stock_ave,stock_std))+(L346-M$24)*Bonds*(_xlfn.NORM.INV(RAND(),bond_ave,bond_std))+(L346-M$24)*cash*(_xlfn.NORM.INV(RAND(),cash_ave,cash_std))+(L346-M$24)))</f>
        <v/>
      </c>
      <c r="N346" s="156">
        <f>IF((M346&lt;=0),0,((M346-N$24)*Stock*(_xlfn.NORM.INV(RAND(),stock_ave,stock_std))+(M346-N$24)*Bonds*(_xlfn.NORM.INV(RAND(),bond_ave,bond_std))+(M346-N$24)*cash*(_xlfn.NORM.INV(RAND(),cash_ave,cash_std))+(M346-N$24)))</f>
        <v/>
      </c>
      <c r="O346" s="156">
        <f>IF((N346&lt;=0),0,((N346-O$24)*Stock*(_xlfn.NORM.INV(RAND(),stock_ave,stock_std))+(N346-O$24)*Bonds*(_xlfn.NORM.INV(RAND(),bond_ave,bond_std))+(N346-O$24)*cash*(_xlfn.NORM.INV(RAND(),cash_ave,cash_std))+(N346-O$24)))</f>
        <v/>
      </c>
      <c r="P346" s="156">
        <f>IF((O346&lt;=0),0,((O346-P$24)*Stock*(_xlfn.NORM.INV(RAND(),stock_ave,stock_std))+(O346-P$24)*Bonds*(_xlfn.NORM.INV(RAND(),bond_ave,bond_std))+(O346-P$24)*cash*(_xlfn.NORM.INV(RAND(),cash_ave,cash_std))+(O346-P$24)))</f>
        <v/>
      </c>
      <c r="Q346" s="156">
        <f>IF((P346&lt;=0),0,((P346-Q$24)*Stock*(_xlfn.NORM.INV(RAND(),stock_ave,stock_std))+(P346-Q$24)*Bonds*(_xlfn.NORM.INV(RAND(),bond_ave,bond_std))+(P346-Q$24)*cash*(_xlfn.NORM.INV(RAND(),cash_ave,cash_std))+(P346-Q$24)))</f>
        <v/>
      </c>
      <c r="R346" s="156">
        <f>IF((Q346&lt;=0),0,((Q346-R$24)*Stock*(_xlfn.NORM.INV(RAND(),stock_ave,stock_std))+(Q346-R$24)*Bonds*(_xlfn.NORM.INV(RAND(),bond_ave,bond_std))+(Q346-R$24)*cash*(_xlfn.NORM.INV(RAND(),cash_ave,cash_std))+(Q346-R$24)))</f>
        <v/>
      </c>
      <c r="S346" s="156">
        <f>IF((R346&lt;=0),0,((R346-S$24)*Stock*(_xlfn.NORM.INV(RAND(),stock_ave,stock_std))+(R346-S$24)*Bonds*(_xlfn.NORM.INV(RAND(),bond_ave,bond_std))+(R346-S$24)*cash*(_xlfn.NORM.INV(RAND(),cash_ave,cash_std))+(R346-S$24)))</f>
        <v/>
      </c>
      <c r="T346" s="156">
        <f>IF((S346&lt;=0),0,((S346-T$24)*Stock*(_xlfn.NORM.INV(RAND(),stock_ave,stock_std))+(S346-T$24)*Bonds*(_xlfn.NORM.INV(RAND(),bond_ave,bond_std))+(S346-T$24)*cash*(_xlfn.NORM.INV(RAND(),cash_ave,cash_std))+(S346-T$24)))</f>
        <v/>
      </c>
      <c r="U346" s="156">
        <f>IF((T346&lt;=0),0,((T346-U$24)*Stock*(_xlfn.NORM.INV(RAND(),stock_ave,stock_std))+(T346-U$24)*Bonds*(_xlfn.NORM.INV(RAND(),bond_ave,bond_std))+(T346-U$24)*cash*(_xlfn.NORM.INV(RAND(),cash_ave,cash_std))+(T346-U$24)))</f>
        <v/>
      </c>
      <c r="V346" s="156">
        <f>IF((U346&lt;=0),0,((U346-V$24)*Stock*(_xlfn.NORM.INV(RAND(),stock_ave,stock_std))+(U346-V$24)*Bonds*(_xlfn.NORM.INV(RAND(),bond_ave,bond_std))+(U346-V$24)*cash*(_xlfn.NORM.INV(RAND(),cash_ave,cash_std))+(U346-V$24)))</f>
        <v/>
      </c>
      <c r="W346" s="156">
        <f>IF((V346&lt;=0),0,((V346-W$24)*Stock*(_xlfn.NORM.INV(RAND(),stock_ave,stock_std))+(V346-W$24)*Bonds*(_xlfn.NORM.INV(RAND(),bond_ave,bond_std))+(V346-W$24)*cash*(_xlfn.NORM.INV(RAND(),cash_ave,cash_std))+(V346-W$24)))</f>
        <v/>
      </c>
      <c r="X346" s="156">
        <f>IF((W346&lt;=0),0,((W346-X$24)*Stock*(_xlfn.NORM.INV(RAND(),stock_ave,stock_std))+(W346-X$24)*Bonds*(_xlfn.NORM.INV(RAND(),bond_ave,bond_std))+(W346-X$24)*cash*(_xlfn.NORM.INV(RAND(),cash_ave,cash_std))+(W346-X$24)))</f>
        <v/>
      </c>
      <c r="Y346" s="156">
        <f>IF((X346&lt;=0),0,((X346-Y$24)*Stock*(_xlfn.NORM.INV(RAND(),stock_ave,stock_std))+(X346-Y$24)*Bonds*(_xlfn.NORM.INV(RAND(),bond_ave,bond_std))+(X346-Y$24)*cash*(_xlfn.NORM.INV(RAND(),cash_ave,cash_std))+(X346-Y$24)))</f>
        <v/>
      </c>
      <c r="Z346" s="156">
        <f>IF((Y346&lt;=0),0,((Y346-Z$24)*Stock*(_xlfn.NORM.INV(RAND(),stock_ave,stock_std))+(Y346-Z$24)*Bonds*(_xlfn.NORM.INV(RAND(),bond_ave,bond_std))+(Y346-Z$24)*cash*(_xlfn.NORM.INV(RAND(),cash_ave,cash_std))+(Y346-Z$24)))</f>
        <v/>
      </c>
      <c r="AA346" s="156">
        <f>IF((Z346&lt;=0),0,((Z346-AA$24)*Stock*(_xlfn.NORM.INV(RAND(),stock_ave,stock_std))+(Z346-AA$24)*Bonds*(_xlfn.NORM.INV(RAND(),bond_ave,bond_std))+(Z346-AA$24)*cash*(_xlfn.NORM.INV(RAND(),cash_ave,cash_std))+(Z346-AA$24)))</f>
        <v/>
      </c>
      <c r="AB346" s="156">
        <f>IF((AA346&lt;=0),0,((AA346-AB$24)*Stock*(_xlfn.NORM.INV(RAND(),stock_ave,stock_std))+(AA346-AB$24)*Bonds*(_xlfn.NORM.INV(RAND(),bond_ave,bond_std))+(AA346-AB$24)*cash*(_xlfn.NORM.INV(RAND(),cash_ave,cash_std))+(AA346-AB$24)))</f>
        <v/>
      </c>
      <c r="AC346" s="156">
        <f>IF((AB346&lt;=0),0,((AB346-AC$24)*Stock*(_xlfn.NORM.INV(RAND(),stock_ave,stock_std))+(AB346-AC$24)*Bonds*(_xlfn.NORM.INV(RAND(),bond_ave,bond_std))+(AB346-AC$24)*cash*(_xlfn.NORM.INV(RAND(),cash_ave,cash_std))+(AB346-AC$24)))</f>
        <v/>
      </c>
      <c r="AD346" s="156">
        <f>IF((AC346&lt;=0),0,((AC346-AD$24)*Stock*(_xlfn.NORM.INV(RAND(),stock_ave,stock_std))+(AC346-AD$24)*Bonds*(_xlfn.NORM.INV(RAND(),bond_ave,bond_std))+(AC346-AD$24)*cash*(_xlfn.NORM.INV(RAND(),cash_ave,cash_std))+(AC346-AD$24)))</f>
        <v/>
      </c>
      <c r="AE346" s="156">
        <f>IF((AD346&lt;=0),0,((AD346-AE$24)*Stock*(_xlfn.NORM.INV(RAND(),stock_ave,stock_std))+(AD346-AE$24)*Bonds*(_xlfn.NORM.INV(RAND(),bond_ave,bond_std))+(AD346-AE$24)*cash*(_xlfn.NORM.INV(RAND(),cash_ave,cash_std))+(AD346-AE$24)))</f>
        <v/>
      </c>
      <c r="AF346" s="156">
        <f>IF((AE346&lt;=0),0,((AE346-AF$24)*Stock*(_xlfn.NORM.INV(RAND(),stock_ave,stock_std))+(AE346-AF$24)*Bonds*(_xlfn.NORM.INV(RAND(),bond_ave,bond_std))+(AE346-AF$24)*cash*(_xlfn.NORM.INV(RAND(),cash_ave,cash_std))+(AE346-AF$24)))</f>
        <v/>
      </c>
      <c r="AG346" s="156">
        <f>IF((AF346&lt;=0),0,((AF346-AG$24)*Stock*(_xlfn.NORM.INV(RAND(),stock_ave,stock_std))+(AF346-AG$24)*Bonds*(_xlfn.NORM.INV(RAND(),bond_ave,bond_std))+(AF346-AG$24)*cash*(_xlfn.NORM.INV(RAND(),cash_ave,cash_std))+(AF346-AG$24)))</f>
        <v/>
      </c>
      <c r="AH346" s="156">
        <f>IF((AG346&lt;=0),0,((AG346-AH$24)*Stock*(_xlfn.NORM.INV(RAND(),stock_ave,stock_std))+(AG346-AH$24)*Bonds*(_xlfn.NORM.INV(RAND(),bond_ave,bond_std))+(AG346-AH$24)*cash*(_xlfn.NORM.INV(RAND(),cash_ave,cash_std))+(AG346-AH$24)))</f>
        <v/>
      </c>
      <c r="AI346" s="156">
        <f>IF((AH346&lt;=0),0,((AH346-AI$24)*Stock*(_xlfn.NORM.INV(RAND(),stock_ave,stock_std))+(AH346-AI$24)*Bonds*(_xlfn.NORM.INV(RAND(),bond_ave,bond_std))+(AH346-AI$24)*cash*(_xlfn.NORM.INV(RAND(),cash_ave,cash_std))+(AH346-AI$24)))</f>
        <v/>
      </c>
      <c r="AJ346" s="156">
        <f>IF((AI346&lt;=0),0,((AI346-AJ$24)*Stock*(_xlfn.NORM.INV(RAND(),stock_ave,stock_std))+(AI346-AJ$24)*Bonds*(_xlfn.NORM.INV(RAND(),bond_ave,bond_std))+(AI346-AJ$24)*cash*(_xlfn.NORM.INV(RAND(),cash_ave,cash_std))+(AI346-AJ$24)))</f>
        <v/>
      </c>
      <c r="AK346" s="156">
        <f>IF((AJ346&lt;=0),0,((AJ346-AK$24)*Stock*(_xlfn.NORM.INV(RAND(),stock_ave,stock_std))+(AJ346-AK$24)*Bonds*(_xlfn.NORM.INV(RAND(),bond_ave,bond_std))+(AJ346-AK$24)*cash*(_xlfn.NORM.INV(RAND(),cash_ave,cash_std))+(AJ346-AK$24)))</f>
        <v/>
      </c>
      <c r="AL346" s="156">
        <f>IF((AK346&lt;=0),0,((AK346-AL$24)*Stock*(_xlfn.NORM.INV(RAND(),stock_ave,stock_std))+(AK346-AL$24)*Bonds*(_xlfn.NORM.INV(RAND(),bond_ave,bond_std))+(AK346-AL$24)*cash*(_xlfn.NORM.INV(RAND(),cash_ave,cash_std))+(AK346-AL$24)))</f>
        <v/>
      </c>
      <c r="AM346" s="156">
        <f>IF((AL346&lt;=0),0,((AL346-AM$24)*Stock*(_xlfn.NORM.INV(RAND(),stock_ave,stock_std))+(AL346-AM$24)*Bonds*(_xlfn.NORM.INV(RAND(),bond_ave,bond_std))+(AL346-AM$24)*cash*(_xlfn.NORM.INV(RAND(),cash_ave,cash_std))+(AL346-AM$24)))</f>
        <v/>
      </c>
      <c r="AN346" s="156">
        <f>IF((AM346&lt;=0),0,((AM346-AN$24)*Stock*(_xlfn.NORM.INV(RAND(),stock_ave,stock_std))+(AM346-AN$24)*Bonds*(_xlfn.NORM.INV(RAND(),bond_ave,bond_std))+(AM346-AN$24)*cash*(_xlfn.NORM.INV(RAND(),cash_ave,cash_std))+(AM346-AN$24)))</f>
        <v/>
      </c>
      <c r="AO346" s="156">
        <f>IF((AN346&lt;=0),0,((AN346-AO$24)*Stock*(_xlfn.NORM.INV(RAND(),stock_ave,stock_std))+(AN346-AO$24)*Bonds*(_xlfn.NORM.INV(RAND(),bond_ave,bond_std))+(AN346-AO$24)*cash*(_xlfn.NORM.INV(RAND(),cash_ave,cash_std))+(AN346-AO$24)))</f>
        <v/>
      </c>
      <c r="AP346" s="156">
        <f>IF((AO346&lt;=0),0,((AO346-AP$24)*Stock*(_xlfn.NORM.INV(RAND(),stock_ave,stock_std))+(AO346-AP$24)*Bonds*(_xlfn.NORM.INV(RAND(),bond_ave,bond_std))+(AO346-AP$24)*cash*(_xlfn.NORM.INV(RAND(),cash_ave,cash_std))+(AO346-AP$24)))</f>
        <v/>
      </c>
      <c r="AQ346" s="156">
        <f>IF((AP346&lt;=0),0,((AP346-AQ$24)*Stock*(_xlfn.NORM.INV(RAND(),stock_ave,stock_std))+(AP346-AQ$24)*Bonds*(_xlfn.NORM.INV(RAND(),bond_ave,bond_std))+(AP346-AQ$24)*cash*(_xlfn.NORM.INV(RAND(),cash_ave,cash_std))+(AP346-AQ$24)))</f>
        <v/>
      </c>
      <c r="AR346" s="156">
        <f>IF((AQ346&lt;=0),0,((AQ346-AR$24)*Stock*(_xlfn.NORM.INV(RAND(),stock_ave,stock_std))+(AQ346-AR$24)*Bonds*(_xlfn.NORM.INV(RAND(),bond_ave,bond_std))+(AQ346-AR$24)*cash*(_xlfn.NORM.INV(RAND(),cash_ave,cash_std))+(AQ346-AR$24)))</f>
        <v/>
      </c>
      <c r="AS346" s="156">
        <f>IF((AR346&lt;=0),0,((AR346-AS$24)*Stock*(_xlfn.NORM.INV(RAND(),stock_ave,stock_std))+(AR346-AS$24)*Bonds*(_xlfn.NORM.INV(RAND(),bond_ave,bond_std))+(AR346-AS$24)*cash*(_xlfn.NORM.INV(RAND(),cash_ave,cash_std))+(AR346-AS$24)))</f>
        <v/>
      </c>
      <c r="AT346" s="156">
        <f>IF((AS346&lt;=0),0,((AS346-AT$24)*Stock*(_xlfn.NORM.INV(RAND(),stock_ave,stock_std))+(AS346-AT$24)*Bonds*(_xlfn.NORM.INV(RAND(),bond_ave,bond_std))+(AS346-AT$24)*cash*(_xlfn.NORM.INV(RAND(),cash_ave,cash_std))+(AS346-AT$24)))</f>
        <v/>
      </c>
      <c r="AU346" s="156">
        <f>IF((AT346&lt;=0),0,((AT346-AU$24)*Stock*(_xlfn.NORM.INV(RAND(),stock_ave,stock_std))+(AT346-AU$24)*Bonds*(_xlfn.NORM.INV(RAND(),bond_ave,bond_std))+(AT346-AU$24)*cash*(_xlfn.NORM.INV(RAND(),cash_ave,cash_std))+(AT346-AU$24)))</f>
        <v/>
      </c>
      <c r="AV346" s="156">
        <f>IF((AU346&lt;=0),0,((AU346-AV$24)*Stock*(_xlfn.NORM.INV(RAND(),stock_ave,stock_std))+(AU346-AV$24)*Bonds*(_xlfn.NORM.INV(RAND(),bond_ave,bond_std))+(AU346-AV$24)*cash*(_xlfn.NORM.INV(RAND(),cash_ave,cash_std))+(AU346-AV$24)))</f>
        <v/>
      </c>
      <c r="AW346" s="156">
        <f>IF((AV346&lt;=0),0,((AV346-AW$24)*Stock*(_xlfn.NORM.INV(RAND(),stock_ave,stock_std))+(AV346-AW$24)*Bonds*(_xlfn.NORM.INV(RAND(),bond_ave,bond_std))+(AV346-AW$24)*cash*(_xlfn.NORM.INV(RAND(),cash_ave,cash_std))+(AV346-AW$24)))</f>
        <v/>
      </c>
      <c r="AX346" s="159" t="n"/>
      <c r="AY346" s="159" t="n"/>
      <c r="AZ346" s="159" t="n"/>
      <c r="BA346" s="159" t="n"/>
      <c r="BB346" s="159" t="n"/>
    </row>
    <row r="347">
      <c r="C347" s="147" t="n"/>
      <c r="D347" s="61">
        <f>+D346-IF(D$18&gt;74,(D346/D$25)*$C$10)</f>
        <v/>
      </c>
      <c r="E347" s="61">
        <f>+E346-IF(E$18&gt;74,(E346/E$25)*$C$10)</f>
        <v/>
      </c>
      <c r="F347" s="61">
        <f>+F346-IF(F$18&gt;74,(F346/F$25)*$C$10)</f>
        <v/>
      </c>
      <c r="G347" s="61">
        <f>+G346-IF(G$18&gt;74,(G346/G$25)*$C$10)</f>
        <v/>
      </c>
      <c r="H347" s="61">
        <f>+H346-IF(H$18&gt;74,(H346/H$25)*$C$10)</f>
        <v/>
      </c>
      <c r="I347" s="61">
        <f>+I346-IF(I$18&gt;74,(I346/I$25)*$C$10)</f>
        <v/>
      </c>
      <c r="J347" s="61">
        <f>+J346-IF(J$18&gt;74,(J346/J$25)*$C$10)</f>
        <v/>
      </c>
      <c r="K347" s="61">
        <f>+K346-IF(K$18&gt;74,(K346/K$25)*$C$10)</f>
        <v/>
      </c>
      <c r="L347" s="61">
        <f>+L346-IF(L$18&gt;74,(L346/L$25)*$C$10)</f>
        <v/>
      </c>
      <c r="M347" s="61">
        <f>+M346-IF(M$18&gt;74,(M346/M$25)*$C$10)</f>
        <v/>
      </c>
      <c r="N347" s="61">
        <f>+N346-IF(N$18&gt;74,(N346/N$25)*$C$10)</f>
        <v/>
      </c>
      <c r="O347" s="61">
        <f>+O346-IF(O$18&gt;74,(O346/O$25)*$C$10)</f>
        <v/>
      </c>
      <c r="P347" s="61">
        <f>+P346-IF(P$18&gt;74,(P346/P$25)*$C$10)</f>
        <v/>
      </c>
      <c r="Q347" s="61">
        <f>+Q346-IF(Q$18&gt;74,(Q346/Q$25)*$C$10)</f>
        <v/>
      </c>
      <c r="R347" s="61">
        <f>+R346-IF(R$18&gt;74,(R346/R$25)*$C$10)</f>
        <v/>
      </c>
      <c r="S347" s="61">
        <f>+S346-IF(S$18&gt;74,(S346/S$25)*$C$10)</f>
        <v/>
      </c>
      <c r="T347" s="61">
        <f>+T346-IF(T$18&gt;74,(T346/T$25)*$C$10)</f>
        <v/>
      </c>
      <c r="U347" s="61">
        <f>+U346-IF(U$18&gt;74,(U346/U$25)*$C$10)</f>
        <v/>
      </c>
      <c r="V347" s="61">
        <f>+V346-IF(V$18&gt;74,(V346/V$25)*$C$10)</f>
        <v/>
      </c>
      <c r="W347" s="61">
        <f>+W346-IF(W$18&gt;74,(W346/W$25)*$C$10)</f>
        <v/>
      </c>
      <c r="X347" s="61">
        <f>+X346-IF(X$18&gt;74,(X346/X$25)*$C$10)</f>
        <v/>
      </c>
      <c r="Y347" s="61">
        <f>+Y346-IF(Y$18&gt;74,(Y346/Y$25)*$C$10)</f>
        <v/>
      </c>
      <c r="Z347" s="61">
        <f>+Z346-IF(Z$18&gt;74,(Z346/Z$25)*$C$10)</f>
        <v/>
      </c>
      <c r="AA347" s="61">
        <f>+AA346-IF(AA$18&gt;74,(AA346/AA$25)*$C$10)</f>
        <v/>
      </c>
      <c r="AB347" s="61">
        <f>+AB346-IF(AB$18&gt;74,(AB346/AB$25)*$C$10)</f>
        <v/>
      </c>
      <c r="AC347" s="61">
        <f>+AC346-IF(AC$18&gt;74,(AC346/AC$25)*$C$10)</f>
        <v/>
      </c>
      <c r="AD347" s="61">
        <f>+AD346-IF(AD$18&gt;74,(AD346/AD$25)*$C$10)</f>
        <v/>
      </c>
      <c r="AE347" s="61">
        <f>+AE346-IF(AE$18&gt;74,(AE346/AE$25)*$C$10)</f>
        <v/>
      </c>
      <c r="AF347" s="61">
        <f>+AF346-IF(AF$18&gt;74,(AF346/AF$25)*$C$10)</f>
        <v/>
      </c>
      <c r="AG347" s="61">
        <f>+AG346-IF(AG$18&gt;74,(AG346/AG$25)*$C$10)</f>
        <v/>
      </c>
      <c r="AH347" s="61">
        <f>+AH346-IF(AH$18&gt;74,(AH346/AH$25)*$C$10)</f>
        <v/>
      </c>
      <c r="AI347" s="61">
        <f>+AI346-IF(AI$18&gt;74,(AI346/AI$25)*$C$10)</f>
        <v/>
      </c>
      <c r="AJ347" s="61">
        <f>+AJ346-IF(AJ$18&gt;74,(AJ346/AJ$25)*$C$10)</f>
        <v/>
      </c>
      <c r="AK347" s="61">
        <f>+AK346-IF(AK$18&gt;74,(AK346/AK$25)*$C$10)</f>
        <v/>
      </c>
      <c r="AL347" s="61">
        <f>+AL346-IF(AL$18&gt;74,(AL346/AL$25)*$C$10)</f>
        <v/>
      </c>
      <c r="AM347" s="61">
        <f>+AM346-IF(AM$18&gt;74,(AM346/AM$25)*$C$10)</f>
        <v/>
      </c>
      <c r="AN347" s="61">
        <f>+AN346-IF(AN$18&gt;74,(AN346/AN$25)*$C$10)</f>
        <v/>
      </c>
      <c r="AO347" s="61">
        <f>+AO346-IF(AO$18&gt;74,(AO346/AO$25)*$C$10)</f>
        <v/>
      </c>
      <c r="AP347" s="61">
        <f>+AP346-IF(AP$18&gt;74,(AP346/AP$25)*$C$10)</f>
        <v/>
      </c>
      <c r="AQ347" s="61">
        <f>+AQ346-IF(AQ$18&gt;74,(AQ346/AQ$25)*$C$10)</f>
        <v/>
      </c>
      <c r="AR347" s="61">
        <f>+AR346-IF(AR$18&gt;74,(AR346/AR$25)*$C$10)</f>
        <v/>
      </c>
      <c r="AS347" s="61">
        <f>+AS346-IF(AS$18&gt;74,(AS346/AS$25)*$C$10)</f>
        <v/>
      </c>
      <c r="AT347" s="61">
        <f>+AT346-IF(AT$18&gt;74,(AT346/AT$25)*$C$10)</f>
        <v/>
      </c>
      <c r="AU347" s="61">
        <f>+AU346-IF(AU$18&gt;74,(AU346/AU$25)*$C$10)</f>
        <v/>
      </c>
      <c r="AV347" s="61">
        <f>+AV346-IF(AV$18&gt;74,(AV346/AV$25)*$C$10)</f>
        <v/>
      </c>
      <c r="AW347" s="61">
        <f>+AW346-IF(AW$18&gt;74,(AW346/AW$25)*$C$10)</f>
        <v/>
      </c>
      <c r="AX347" s="35">
        <f>IF(AW347&gt;0,1,0)</f>
        <v/>
      </c>
      <c r="AY347" s="35">
        <f>IF(AL347&gt;0,1,0)</f>
        <v/>
      </c>
      <c r="AZ347" s="35">
        <f>IF(AG347&gt;0,1,0)</f>
        <v/>
      </c>
      <c r="BA347" s="35">
        <f>IF(AB347&gt;0,1,0)</f>
        <v/>
      </c>
      <c r="BB347" s="35">
        <f>IF(W347&gt;0,1,0)</f>
        <v/>
      </c>
    </row>
    <row r="348">
      <c r="B348" s="154" t="inlineStr">
        <is>
          <t>trial 161</t>
        </is>
      </c>
      <c r="C348" s="155">
        <f>+start-$C$24</f>
        <v/>
      </c>
      <c r="D348" s="156">
        <f>IF((C348&lt;=0),0,((C348-D$24)*Stock*(_xlfn.NORM.INV(RAND(),stock_ave,stock_std))+(C348-D$24)*Bonds*(_xlfn.NORM.INV(RAND(),bond_ave,bond_std))+(C348-D$24)*cash*(_xlfn.NORM.INV(RAND(),cash_ave,cash_std))+(C348-D$24)))</f>
        <v/>
      </c>
      <c r="E348" s="156">
        <f>IF((D348&lt;=0),0,((D348-E$24)*Stock*(_xlfn.NORM.INV(RAND(),stock_ave,stock_std))+(D348-E$24)*Bonds*(_xlfn.NORM.INV(RAND(),bond_ave,bond_std))+(D348-E$24)*cash*(_xlfn.NORM.INV(RAND(),cash_ave,cash_std))+(D348-E$24)))</f>
        <v/>
      </c>
      <c r="F348" s="156">
        <f>IF((E348&lt;=0),0,((E348-F$24)*Stock*(_xlfn.NORM.INV(RAND(),stock_ave,stock_std))+(E348-F$24)*Bonds*(_xlfn.NORM.INV(RAND(),bond_ave,bond_std))+(E348-F$24)*cash*(_xlfn.NORM.INV(RAND(),cash_ave,cash_std))+(E348-F$24)))</f>
        <v/>
      </c>
      <c r="G348" s="156">
        <f>IF((F348&lt;=0),0,((F348-G$24)*Stock*(_xlfn.NORM.INV(RAND(),stock_ave,stock_std))+(F348-G$24)*Bonds*(_xlfn.NORM.INV(RAND(),bond_ave,bond_std))+(F348-G$24)*cash*(_xlfn.NORM.INV(RAND(),cash_ave,cash_std))+(F348-G$24)))</f>
        <v/>
      </c>
      <c r="H348" s="156">
        <f>IF((G348&lt;=0),0,((G348-H$24)*Stock*(_xlfn.NORM.INV(RAND(),stock_ave,stock_std))+(G348-H$24)*Bonds*(_xlfn.NORM.INV(RAND(),bond_ave,bond_std))+(G348-H$24)*cash*(_xlfn.NORM.INV(RAND(),cash_ave,cash_std))+(G348-H$24)))</f>
        <v/>
      </c>
      <c r="I348" s="156">
        <f>IF((H348&lt;=0),0,((H348-I$24)*Stock*(_xlfn.NORM.INV(RAND(),stock_ave,stock_std))+(H348-I$24)*Bonds*(_xlfn.NORM.INV(RAND(),bond_ave,bond_std))+(H348-I$24)*cash*(_xlfn.NORM.INV(RAND(),cash_ave,cash_std))+(H348-I$24)))</f>
        <v/>
      </c>
      <c r="J348" s="156">
        <f>IF((I348&lt;=0),0,((I348-J$24)*Stock*(_xlfn.NORM.INV(RAND(),stock_ave,stock_std))+(I348-J$24)*Bonds*(_xlfn.NORM.INV(RAND(),bond_ave,bond_std))+(I348-J$24)*cash*(_xlfn.NORM.INV(RAND(),cash_ave,cash_std))+(I348-J$24)))</f>
        <v/>
      </c>
      <c r="K348" s="156">
        <f>IF((J348&lt;=0),0,((J348-K$24)*Stock*(_xlfn.NORM.INV(RAND(),stock_ave,stock_std))+(J348-K$24)*Bonds*(_xlfn.NORM.INV(RAND(),bond_ave,bond_std))+(J348-K$24)*cash*(_xlfn.NORM.INV(RAND(),cash_ave,cash_std))+(J348-K$24)))</f>
        <v/>
      </c>
      <c r="L348" s="156">
        <f>IF((K348&lt;=0),0,((K348-L$24)*Stock*(_xlfn.NORM.INV(RAND(),stock_ave,stock_std))+(K348-L$24)*Bonds*(_xlfn.NORM.INV(RAND(),bond_ave,bond_std))+(K348-L$24)*cash*(_xlfn.NORM.INV(RAND(),cash_ave,cash_std))+(K348-L$24)))</f>
        <v/>
      </c>
      <c r="M348" s="156">
        <f>IF((L348&lt;=0),0,((L348-M$24)*Stock*(_xlfn.NORM.INV(RAND(),stock_ave,stock_std))+(L348-M$24)*Bonds*(_xlfn.NORM.INV(RAND(),bond_ave,bond_std))+(L348-M$24)*cash*(_xlfn.NORM.INV(RAND(),cash_ave,cash_std))+(L348-M$24)))</f>
        <v/>
      </c>
      <c r="N348" s="156">
        <f>IF((M348&lt;=0),0,((M348-N$24)*Stock*(_xlfn.NORM.INV(RAND(),stock_ave,stock_std))+(M348-N$24)*Bonds*(_xlfn.NORM.INV(RAND(),bond_ave,bond_std))+(M348-N$24)*cash*(_xlfn.NORM.INV(RAND(),cash_ave,cash_std))+(M348-N$24)))</f>
        <v/>
      </c>
      <c r="O348" s="156">
        <f>IF((N348&lt;=0),0,((N348-O$24)*Stock*(_xlfn.NORM.INV(RAND(),stock_ave,stock_std))+(N348-O$24)*Bonds*(_xlfn.NORM.INV(RAND(),bond_ave,bond_std))+(N348-O$24)*cash*(_xlfn.NORM.INV(RAND(),cash_ave,cash_std))+(N348-O$24)))</f>
        <v/>
      </c>
      <c r="P348" s="156">
        <f>IF((O348&lt;=0),0,((O348-P$24)*Stock*(_xlfn.NORM.INV(RAND(),stock_ave,stock_std))+(O348-P$24)*Bonds*(_xlfn.NORM.INV(RAND(),bond_ave,bond_std))+(O348-P$24)*cash*(_xlfn.NORM.INV(RAND(),cash_ave,cash_std))+(O348-P$24)))</f>
        <v/>
      </c>
      <c r="Q348" s="156">
        <f>IF((P348&lt;=0),0,((P348-Q$24)*Stock*(_xlfn.NORM.INV(RAND(),stock_ave,stock_std))+(P348-Q$24)*Bonds*(_xlfn.NORM.INV(RAND(),bond_ave,bond_std))+(P348-Q$24)*cash*(_xlfn.NORM.INV(RAND(),cash_ave,cash_std))+(P348-Q$24)))</f>
        <v/>
      </c>
      <c r="R348" s="156">
        <f>IF((Q348&lt;=0),0,((Q348-R$24)*Stock*(_xlfn.NORM.INV(RAND(),stock_ave,stock_std))+(Q348-R$24)*Bonds*(_xlfn.NORM.INV(RAND(),bond_ave,bond_std))+(Q348-R$24)*cash*(_xlfn.NORM.INV(RAND(),cash_ave,cash_std))+(Q348-R$24)))</f>
        <v/>
      </c>
      <c r="S348" s="156">
        <f>IF((R348&lt;=0),0,((R348-S$24)*Stock*(_xlfn.NORM.INV(RAND(),stock_ave,stock_std))+(R348-S$24)*Bonds*(_xlfn.NORM.INV(RAND(),bond_ave,bond_std))+(R348-S$24)*cash*(_xlfn.NORM.INV(RAND(),cash_ave,cash_std))+(R348-S$24)))</f>
        <v/>
      </c>
      <c r="T348" s="156">
        <f>IF((S348&lt;=0),0,((S348-T$24)*Stock*(_xlfn.NORM.INV(RAND(),stock_ave,stock_std))+(S348-T$24)*Bonds*(_xlfn.NORM.INV(RAND(),bond_ave,bond_std))+(S348-T$24)*cash*(_xlfn.NORM.INV(RAND(),cash_ave,cash_std))+(S348-T$24)))</f>
        <v/>
      </c>
      <c r="U348" s="156">
        <f>IF((T348&lt;=0),0,((T348-U$24)*Stock*(_xlfn.NORM.INV(RAND(),stock_ave,stock_std))+(T348-U$24)*Bonds*(_xlfn.NORM.INV(RAND(),bond_ave,bond_std))+(T348-U$24)*cash*(_xlfn.NORM.INV(RAND(),cash_ave,cash_std))+(T348-U$24)))</f>
        <v/>
      </c>
      <c r="V348" s="156">
        <f>IF((U348&lt;=0),0,((U348-V$24)*Stock*(_xlfn.NORM.INV(RAND(),stock_ave,stock_std))+(U348-V$24)*Bonds*(_xlfn.NORM.INV(RAND(),bond_ave,bond_std))+(U348-V$24)*cash*(_xlfn.NORM.INV(RAND(),cash_ave,cash_std))+(U348-V$24)))</f>
        <v/>
      </c>
      <c r="W348" s="156">
        <f>IF((V348&lt;=0),0,((V348-W$24)*Stock*(_xlfn.NORM.INV(RAND(),stock_ave,stock_std))+(V348-W$24)*Bonds*(_xlfn.NORM.INV(RAND(),bond_ave,bond_std))+(V348-W$24)*cash*(_xlfn.NORM.INV(RAND(),cash_ave,cash_std))+(V348-W$24)))</f>
        <v/>
      </c>
      <c r="X348" s="156">
        <f>IF((W348&lt;=0),0,((W348-X$24)*Stock*(_xlfn.NORM.INV(RAND(),stock_ave,stock_std))+(W348-X$24)*Bonds*(_xlfn.NORM.INV(RAND(),bond_ave,bond_std))+(W348-X$24)*cash*(_xlfn.NORM.INV(RAND(),cash_ave,cash_std))+(W348-X$24)))</f>
        <v/>
      </c>
      <c r="Y348" s="156">
        <f>IF((X348&lt;=0),0,((X348-Y$24)*Stock*(_xlfn.NORM.INV(RAND(),stock_ave,stock_std))+(X348-Y$24)*Bonds*(_xlfn.NORM.INV(RAND(),bond_ave,bond_std))+(X348-Y$24)*cash*(_xlfn.NORM.INV(RAND(),cash_ave,cash_std))+(X348-Y$24)))</f>
        <v/>
      </c>
      <c r="Z348" s="156">
        <f>IF((Y348&lt;=0),0,((Y348-Z$24)*Stock*(_xlfn.NORM.INV(RAND(),stock_ave,stock_std))+(Y348-Z$24)*Bonds*(_xlfn.NORM.INV(RAND(),bond_ave,bond_std))+(Y348-Z$24)*cash*(_xlfn.NORM.INV(RAND(),cash_ave,cash_std))+(Y348-Z$24)))</f>
        <v/>
      </c>
      <c r="AA348" s="156">
        <f>IF((Z348&lt;=0),0,((Z348-AA$24)*Stock*(_xlfn.NORM.INV(RAND(),stock_ave,stock_std))+(Z348-AA$24)*Bonds*(_xlfn.NORM.INV(RAND(),bond_ave,bond_std))+(Z348-AA$24)*cash*(_xlfn.NORM.INV(RAND(),cash_ave,cash_std))+(Z348-AA$24)))</f>
        <v/>
      </c>
      <c r="AB348" s="156">
        <f>IF((AA348&lt;=0),0,((AA348-AB$24)*Stock*(_xlfn.NORM.INV(RAND(),stock_ave,stock_std))+(AA348-AB$24)*Bonds*(_xlfn.NORM.INV(RAND(),bond_ave,bond_std))+(AA348-AB$24)*cash*(_xlfn.NORM.INV(RAND(),cash_ave,cash_std))+(AA348-AB$24)))</f>
        <v/>
      </c>
      <c r="AC348" s="156">
        <f>IF((AB348&lt;=0),0,((AB348-AC$24)*Stock*(_xlfn.NORM.INV(RAND(),stock_ave,stock_std))+(AB348-AC$24)*Bonds*(_xlfn.NORM.INV(RAND(),bond_ave,bond_std))+(AB348-AC$24)*cash*(_xlfn.NORM.INV(RAND(),cash_ave,cash_std))+(AB348-AC$24)))</f>
        <v/>
      </c>
      <c r="AD348" s="156">
        <f>IF((AC348&lt;=0),0,((AC348-AD$24)*Stock*(_xlfn.NORM.INV(RAND(),stock_ave,stock_std))+(AC348-AD$24)*Bonds*(_xlfn.NORM.INV(RAND(),bond_ave,bond_std))+(AC348-AD$24)*cash*(_xlfn.NORM.INV(RAND(),cash_ave,cash_std))+(AC348-AD$24)))</f>
        <v/>
      </c>
      <c r="AE348" s="156">
        <f>IF((AD348&lt;=0),0,((AD348-AE$24)*Stock*(_xlfn.NORM.INV(RAND(),stock_ave,stock_std))+(AD348-AE$24)*Bonds*(_xlfn.NORM.INV(RAND(),bond_ave,bond_std))+(AD348-AE$24)*cash*(_xlfn.NORM.INV(RAND(),cash_ave,cash_std))+(AD348-AE$24)))</f>
        <v/>
      </c>
      <c r="AF348" s="156">
        <f>IF((AE348&lt;=0),0,((AE348-AF$24)*Stock*(_xlfn.NORM.INV(RAND(),stock_ave,stock_std))+(AE348-AF$24)*Bonds*(_xlfn.NORM.INV(RAND(),bond_ave,bond_std))+(AE348-AF$24)*cash*(_xlfn.NORM.INV(RAND(),cash_ave,cash_std))+(AE348-AF$24)))</f>
        <v/>
      </c>
      <c r="AG348" s="156">
        <f>IF((AF348&lt;=0),0,((AF348-AG$24)*Stock*(_xlfn.NORM.INV(RAND(),stock_ave,stock_std))+(AF348-AG$24)*Bonds*(_xlfn.NORM.INV(RAND(),bond_ave,bond_std))+(AF348-AG$24)*cash*(_xlfn.NORM.INV(RAND(),cash_ave,cash_std))+(AF348-AG$24)))</f>
        <v/>
      </c>
      <c r="AH348" s="156">
        <f>IF((AG348&lt;=0),0,((AG348-AH$24)*Stock*(_xlfn.NORM.INV(RAND(),stock_ave,stock_std))+(AG348-AH$24)*Bonds*(_xlfn.NORM.INV(RAND(),bond_ave,bond_std))+(AG348-AH$24)*cash*(_xlfn.NORM.INV(RAND(),cash_ave,cash_std))+(AG348-AH$24)))</f>
        <v/>
      </c>
      <c r="AI348" s="156">
        <f>IF((AH348&lt;=0),0,((AH348-AI$24)*Stock*(_xlfn.NORM.INV(RAND(),stock_ave,stock_std))+(AH348-AI$24)*Bonds*(_xlfn.NORM.INV(RAND(),bond_ave,bond_std))+(AH348-AI$24)*cash*(_xlfn.NORM.INV(RAND(),cash_ave,cash_std))+(AH348-AI$24)))</f>
        <v/>
      </c>
      <c r="AJ348" s="156">
        <f>IF((AI348&lt;=0),0,((AI348-AJ$24)*Stock*(_xlfn.NORM.INV(RAND(),stock_ave,stock_std))+(AI348-AJ$24)*Bonds*(_xlfn.NORM.INV(RAND(),bond_ave,bond_std))+(AI348-AJ$24)*cash*(_xlfn.NORM.INV(RAND(),cash_ave,cash_std))+(AI348-AJ$24)))</f>
        <v/>
      </c>
      <c r="AK348" s="156">
        <f>IF((AJ348&lt;=0),0,((AJ348-AK$24)*Stock*(_xlfn.NORM.INV(RAND(),stock_ave,stock_std))+(AJ348-AK$24)*Bonds*(_xlfn.NORM.INV(RAND(),bond_ave,bond_std))+(AJ348-AK$24)*cash*(_xlfn.NORM.INV(RAND(),cash_ave,cash_std))+(AJ348-AK$24)))</f>
        <v/>
      </c>
      <c r="AL348" s="156">
        <f>IF((AK348&lt;=0),0,((AK348-AL$24)*Stock*(_xlfn.NORM.INV(RAND(),stock_ave,stock_std))+(AK348-AL$24)*Bonds*(_xlfn.NORM.INV(RAND(),bond_ave,bond_std))+(AK348-AL$24)*cash*(_xlfn.NORM.INV(RAND(),cash_ave,cash_std))+(AK348-AL$24)))</f>
        <v/>
      </c>
      <c r="AM348" s="156">
        <f>IF((AL348&lt;=0),0,((AL348-AM$24)*Stock*(_xlfn.NORM.INV(RAND(),stock_ave,stock_std))+(AL348-AM$24)*Bonds*(_xlfn.NORM.INV(RAND(),bond_ave,bond_std))+(AL348-AM$24)*cash*(_xlfn.NORM.INV(RAND(),cash_ave,cash_std))+(AL348-AM$24)))</f>
        <v/>
      </c>
      <c r="AN348" s="156">
        <f>IF((AM348&lt;=0),0,((AM348-AN$24)*Stock*(_xlfn.NORM.INV(RAND(),stock_ave,stock_std))+(AM348-AN$24)*Bonds*(_xlfn.NORM.INV(RAND(),bond_ave,bond_std))+(AM348-AN$24)*cash*(_xlfn.NORM.INV(RAND(),cash_ave,cash_std))+(AM348-AN$24)))</f>
        <v/>
      </c>
      <c r="AO348" s="156">
        <f>IF((AN348&lt;=0),0,((AN348-AO$24)*Stock*(_xlfn.NORM.INV(RAND(),stock_ave,stock_std))+(AN348-AO$24)*Bonds*(_xlfn.NORM.INV(RAND(),bond_ave,bond_std))+(AN348-AO$24)*cash*(_xlfn.NORM.INV(RAND(),cash_ave,cash_std))+(AN348-AO$24)))</f>
        <v/>
      </c>
      <c r="AP348" s="156">
        <f>IF((AO348&lt;=0),0,((AO348-AP$24)*Stock*(_xlfn.NORM.INV(RAND(),stock_ave,stock_std))+(AO348-AP$24)*Bonds*(_xlfn.NORM.INV(RAND(),bond_ave,bond_std))+(AO348-AP$24)*cash*(_xlfn.NORM.INV(RAND(),cash_ave,cash_std))+(AO348-AP$24)))</f>
        <v/>
      </c>
      <c r="AQ348" s="156">
        <f>IF((AP348&lt;=0),0,((AP348-AQ$24)*Stock*(_xlfn.NORM.INV(RAND(),stock_ave,stock_std))+(AP348-AQ$24)*Bonds*(_xlfn.NORM.INV(RAND(),bond_ave,bond_std))+(AP348-AQ$24)*cash*(_xlfn.NORM.INV(RAND(),cash_ave,cash_std))+(AP348-AQ$24)))</f>
        <v/>
      </c>
      <c r="AR348" s="156">
        <f>IF((AQ348&lt;=0),0,((AQ348-AR$24)*Stock*(_xlfn.NORM.INV(RAND(),stock_ave,stock_std))+(AQ348-AR$24)*Bonds*(_xlfn.NORM.INV(RAND(),bond_ave,bond_std))+(AQ348-AR$24)*cash*(_xlfn.NORM.INV(RAND(),cash_ave,cash_std))+(AQ348-AR$24)))</f>
        <v/>
      </c>
      <c r="AS348" s="156">
        <f>IF((AR348&lt;=0),0,((AR348-AS$24)*Stock*(_xlfn.NORM.INV(RAND(),stock_ave,stock_std))+(AR348-AS$24)*Bonds*(_xlfn.NORM.INV(RAND(),bond_ave,bond_std))+(AR348-AS$24)*cash*(_xlfn.NORM.INV(RAND(),cash_ave,cash_std))+(AR348-AS$24)))</f>
        <v/>
      </c>
      <c r="AT348" s="156">
        <f>IF((AS348&lt;=0),0,((AS348-AT$24)*Stock*(_xlfn.NORM.INV(RAND(),stock_ave,stock_std))+(AS348-AT$24)*Bonds*(_xlfn.NORM.INV(RAND(),bond_ave,bond_std))+(AS348-AT$24)*cash*(_xlfn.NORM.INV(RAND(),cash_ave,cash_std))+(AS348-AT$24)))</f>
        <v/>
      </c>
      <c r="AU348" s="156">
        <f>IF((AT348&lt;=0),0,((AT348-AU$24)*Stock*(_xlfn.NORM.INV(RAND(),stock_ave,stock_std))+(AT348-AU$24)*Bonds*(_xlfn.NORM.INV(RAND(),bond_ave,bond_std))+(AT348-AU$24)*cash*(_xlfn.NORM.INV(RAND(),cash_ave,cash_std))+(AT348-AU$24)))</f>
        <v/>
      </c>
      <c r="AV348" s="156">
        <f>IF((AU348&lt;=0),0,((AU348-AV$24)*Stock*(_xlfn.NORM.INV(RAND(),stock_ave,stock_std))+(AU348-AV$24)*Bonds*(_xlfn.NORM.INV(RAND(),bond_ave,bond_std))+(AU348-AV$24)*cash*(_xlfn.NORM.INV(RAND(),cash_ave,cash_std))+(AU348-AV$24)))</f>
        <v/>
      </c>
      <c r="AW348" s="156">
        <f>IF((AV348&lt;=0),0,((AV348-AW$24)*Stock*(_xlfn.NORM.INV(RAND(),stock_ave,stock_std))+(AV348-AW$24)*Bonds*(_xlfn.NORM.INV(RAND(),bond_ave,bond_std))+(AV348-AW$24)*cash*(_xlfn.NORM.INV(RAND(),cash_ave,cash_std))+(AV348-AW$24)))</f>
        <v/>
      </c>
      <c r="AX348" s="159" t="n"/>
      <c r="AY348" s="159" t="n"/>
      <c r="AZ348" s="159" t="n"/>
      <c r="BA348" s="159" t="n"/>
      <c r="BB348" s="159" t="n"/>
    </row>
    <row r="349">
      <c r="C349" s="147" t="n"/>
      <c r="D349" s="61">
        <f>+D348-IF(D$18&gt;74,(D348/D$25)*$C$10)</f>
        <v/>
      </c>
      <c r="E349" s="61">
        <f>+E348-IF(E$18&gt;74,(E348/E$25)*$C$10)</f>
        <v/>
      </c>
      <c r="F349" s="61">
        <f>+F348-IF(F$18&gt;74,(F348/F$25)*$C$10)</f>
        <v/>
      </c>
      <c r="G349" s="61">
        <f>+G348-IF(G$18&gt;74,(G348/G$25)*$C$10)</f>
        <v/>
      </c>
      <c r="H349" s="61">
        <f>+H348-IF(H$18&gt;74,(H348/H$25)*$C$10)</f>
        <v/>
      </c>
      <c r="I349" s="61">
        <f>+I348-IF(I$18&gt;74,(I348/I$25)*$C$10)</f>
        <v/>
      </c>
      <c r="J349" s="61">
        <f>+J348-IF(J$18&gt;74,(J348/J$25)*$C$10)</f>
        <v/>
      </c>
      <c r="K349" s="61">
        <f>+K348-IF(K$18&gt;74,(K348/K$25)*$C$10)</f>
        <v/>
      </c>
      <c r="L349" s="61">
        <f>+L348-IF(L$18&gt;74,(L348/L$25)*$C$10)</f>
        <v/>
      </c>
      <c r="M349" s="61">
        <f>+M348-IF(M$18&gt;74,(M348/M$25)*$C$10)</f>
        <v/>
      </c>
      <c r="N349" s="61">
        <f>+N348-IF(N$18&gt;74,(N348/N$25)*$C$10)</f>
        <v/>
      </c>
      <c r="O349" s="61">
        <f>+O348-IF(O$18&gt;74,(O348/O$25)*$C$10)</f>
        <v/>
      </c>
      <c r="P349" s="61">
        <f>+P348-IF(P$18&gt;74,(P348/P$25)*$C$10)</f>
        <v/>
      </c>
      <c r="Q349" s="61">
        <f>+Q348-IF(Q$18&gt;74,(Q348/Q$25)*$C$10)</f>
        <v/>
      </c>
      <c r="R349" s="61">
        <f>+R348-IF(R$18&gt;74,(R348/R$25)*$C$10)</f>
        <v/>
      </c>
      <c r="S349" s="61">
        <f>+S348-IF(S$18&gt;74,(S348/S$25)*$C$10)</f>
        <v/>
      </c>
      <c r="T349" s="61">
        <f>+T348-IF(T$18&gt;74,(T348/T$25)*$C$10)</f>
        <v/>
      </c>
      <c r="U349" s="61">
        <f>+U348-IF(U$18&gt;74,(U348/U$25)*$C$10)</f>
        <v/>
      </c>
      <c r="V349" s="61">
        <f>+V348-IF(V$18&gt;74,(V348/V$25)*$C$10)</f>
        <v/>
      </c>
      <c r="W349" s="61">
        <f>+W348-IF(W$18&gt;74,(W348/W$25)*$C$10)</f>
        <v/>
      </c>
      <c r="X349" s="61">
        <f>+X348-IF(X$18&gt;74,(X348/X$25)*$C$10)</f>
        <v/>
      </c>
      <c r="Y349" s="61">
        <f>+Y348-IF(Y$18&gt;74,(Y348/Y$25)*$C$10)</f>
        <v/>
      </c>
      <c r="Z349" s="61">
        <f>+Z348-IF(Z$18&gt;74,(Z348/Z$25)*$C$10)</f>
        <v/>
      </c>
      <c r="AA349" s="61">
        <f>+AA348-IF(AA$18&gt;74,(AA348/AA$25)*$C$10)</f>
        <v/>
      </c>
      <c r="AB349" s="61">
        <f>+AB348-IF(AB$18&gt;74,(AB348/AB$25)*$C$10)</f>
        <v/>
      </c>
      <c r="AC349" s="61">
        <f>+AC348-IF(AC$18&gt;74,(AC348/AC$25)*$C$10)</f>
        <v/>
      </c>
      <c r="AD349" s="61">
        <f>+AD348-IF(AD$18&gt;74,(AD348/AD$25)*$C$10)</f>
        <v/>
      </c>
      <c r="AE349" s="61">
        <f>+AE348-IF(AE$18&gt;74,(AE348/AE$25)*$C$10)</f>
        <v/>
      </c>
      <c r="AF349" s="61">
        <f>+AF348-IF(AF$18&gt;74,(AF348/AF$25)*$C$10)</f>
        <v/>
      </c>
      <c r="AG349" s="61">
        <f>+AG348-IF(AG$18&gt;74,(AG348/AG$25)*$C$10)</f>
        <v/>
      </c>
      <c r="AH349" s="61">
        <f>+AH348-IF(AH$18&gt;74,(AH348/AH$25)*$C$10)</f>
        <v/>
      </c>
      <c r="AI349" s="61">
        <f>+AI348-IF(AI$18&gt;74,(AI348/AI$25)*$C$10)</f>
        <v/>
      </c>
      <c r="AJ349" s="61">
        <f>+AJ348-IF(AJ$18&gt;74,(AJ348/AJ$25)*$C$10)</f>
        <v/>
      </c>
      <c r="AK349" s="61">
        <f>+AK348-IF(AK$18&gt;74,(AK348/AK$25)*$C$10)</f>
        <v/>
      </c>
      <c r="AL349" s="61">
        <f>+AL348-IF(AL$18&gt;74,(AL348/AL$25)*$C$10)</f>
        <v/>
      </c>
      <c r="AM349" s="61">
        <f>+AM348-IF(AM$18&gt;74,(AM348/AM$25)*$C$10)</f>
        <v/>
      </c>
      <c r="AN349" s="61">
        <f>+AN348-IF(AN$18&gt;74,(AN348/AN$25)*$C$10)</f>
        <v/>
      </c>
      <c r="AO349" s="61">
        <f>+AO348-IF(AO$18&gt;74,(AO348/AO$25)*$C$10)</f>
        <v/>
      </c>
      <c r="AP349" s="61">
        <f>+AP348-IF(AP$18&gt;74,(AP348/AP$25)*$C$10)</f>
        <v/>
      </c>
      <c r="AQ349" s="61">
        <f>+AQ348-IF(AQ$18&gt;74,(AQ348/AQ$25)*$C$10)</f>
        <v/>
      </c>
      <c r="AR349" s="61">
        <f>+AR348-IF(AR$18&gt;74,(AR348/AR$25)*$C$10)</f>
        <v/>
      </c>
      <c r="AS349" s="61">
        <f>+AS348-IF(AS$18&gt;74,(AS348/AS$25)*$C$10)</f>
        <v/>
      </c>
      <c r="AT349" s="61">
        <f>+AT348-IF(AT$18&gt;74,(AT348/AT$25)*$C$10)</f>
        <v/>
      </c>
      <c r="AU349" s="61">
        <f>+AU348-IF(AU$18&gt;74,(AU348/AU$25)*$C$10)</f>
        <v/>
      </c>
      <c r="AV349" s="61">
        <f>+AV348-IF(AV$18&gt;74,(AV348/AV$25)*$C$10)</f>
        <v/>
      </c>
      <c r="AW349" s="61">
        <f>+AW348-IF(AW$18&gt;74,(AW348/AW$25)*$C$10)</f>
        <v/>
      </c>
      <c r="AX349" s="35">
        <f>IF(AW349&gt;0,1,0)</f>
        <v/>
      </c>
      <c r="AY349" s="35">
        <f>IF(AL349&gt;0,1,0)</f>
        <v/>
      </c>
      <c r="AZ349" s="35">
        <f>IF(AG349&gt;0,1,0)</f>
        <v/>
      </c>
      <c r="BA349" s="35">
        <f>IF(AB349&gt;0,1,0)</f>
        <v/>
      </c>
      <c r="BB349" s="35">
        <f>IF(W349&gt;0,1,0)</f>
        <v/>
      </c>
    </row>
    <row r="350">
      <c r="B350" s="154" t="inlineStr">
        <is>
          <t>trial 162</t>
        </is>
      </c>
      <c r="C350" s="155">
        <f>+start-$C$24</f>
        <v/>
      </c>
      <c r="D350" s="156">
        <f>IF((C350&lt;=0),0,((C350-D$24)*Stock*(_xlfn.NORM.INV(RAND(),stock_ave,stock_std))+(C350-D$24)*Bonds*(_xlfn.NORM.INV(RAND(),bond_ave,bond_std))+(C350-D$24)*cash*(_xlfn.NORM.INV(RAND(),cash_ave,cash_std))+(C350-D$24)))</f>
        <v/>
      </c>
      <c r="E350" s="156">
        <f>IF((D350&lt;=0),0,((D350-E$24)*Stock*(_xlfn.NORM.INV(RAND(),stock_ave,stock_std))+(D350-E$24)*Bonds*(_xlfn.NORM.INV(RAND(),bond_ave,bond_std))+(D350-E$24)*cash*(_xlfn.NORM.INV(RAND(),cash_ave,cash_std))+(D350-E$24)))</f>
        <v/>
      </c>
      <c r="F350" s="156">
        <f>IF((E350&lt;=0),0,((E350-F$24)*Stock*(_xlfn.NORM.INV(RAND(),stock_ave,stock_std))+(E350-F$24)*Bonds*(_xlfn.NORM.INV(RAND(),bond_ave,bond_std))+(E350-F$24)*cash*(_xlfn.NORM.INV(RAND(),cash_ave,cash_std))+(E350-F$24)))</f>
        <v/>
      </c>
      <c r="G350" s="156">
        <f>IF((F350&lt;=0),0,((F350-G$24)*Stock*(_xlfn.NORM.INV(RAND(),stock_ave,stock_std))+(F350-G$24)*Bonds*(_xlfn.NORM.INV(RAND(),bond_ave,bond_std))+(F350-G$24)*cash*(_xlfn.NORM.INV(RAND(),cash_ave,cash_std))+(F350-G$24)))</f>
        <v/>
      </c>
      <c r="H350" s="156">
        <f>IF((G350&lt;=0),0,((G350-H$24)*Stock*(_xlfn.NORM.INV(RAND(),stock_ave,stock_std))+(G350-H$24)*Bonds*(_xlfn.NORM.INV(RAND(),bond_ave,bond_std))+(G350-H$24)*cash*(_xlfn.NORM.INV(RAND(),cash_ave,cash_std))+(G350-H$24)))</f>
        <v/>
      </c>
      <c r="I350" s="156">
        <f>IF((H350&lt;=0),0,((H350-I$24)*Stock*(_xlfn.NORM.INV(RAND(),stock_ave,stock_std))+(H350-I$24)*Bonds*(_xlfn.NORM.INV(RAND(),bond_ave,bond_std))+(H350-I$24)*cash*(_xlfn.NORM.INV(RAND(),cash_ave,cash_std))+(H350-I$24)))</f>
        <v/>
      </c>
      <c r="J350" s="156">
        <f>IF((I350&lt;=0),0,((I350-J$24)*Stock*(_xlfn.NORM.INV(RAND(),stock_ave,stock_std))+(I350-J$24)*Bonds*(_xlfn.NORM.INV(RAND(),bond_ave,bond_std))+(I350-J$24)*cash*(_xlfn.NORM.INV(RAND(),cash_ave,cash_std))+(I350-J$24)))</f>
        <v/>
      </c>
      <c r="K350" s="156">
        <f>IF((J350&lt;=0),0,((J350-K$24)*Stock*(_xlfn.NORM.INV(RAND(),stock_ave,stock_std))+(J350-K$24)*Bonds*(_xlfn.NORM.INV(RAND(),bond_ave,bond_std))+(J350-K$24)*cash*(_xlfn.NORM.INV(RAND(),cash_ave,cash_std))+(J350-K$24)))</f>
        <v/>
      </c>
      <c r="L350" s="156">
        <f>IF((K350&lt;=0),0,((K350-L$24)*Stock*(_xlfn.NORM.INV(RAND(),stock_ave,stock_std))+(K350-L$24)*Bonds*(_xlfn.NORM.INV(RAND(),bond_ave,bond_std))+(K350-L$24)*cash*(_xlfn.NORM.INV(RAND(),cash_ave,cash_std))+(K350-L$24)))</f>
        <v/>
      </c>
      <c r="M350" s="156">
        <f>IF((L350&lt;=0),0,((L350-M$24)*Stock*(_xlfn.NORM.INV(RAND(),stock_ave,stock_std))+(L350-M$24)*Bonds*(_xlfn.NORM.INV(RAND(),bond_ave,bond_std))+(L350-M$24)*cash*(_xlfn.NORM.INV(RAND(),cash_ave,cash_std))+(L350-M$24)))</f>
        <v/>
      </c>
      <c r="N350" s="156">
        <f>IF((M350&lt;=0),0,((M350-N$24)*Stock*(_xlfn.NORM.INV(RAND(),stock_ave,stock_std))+(M350-N$24)*Bonds*(_xlfn.NORM.INV(RAND(),bond_ave,bond_std))+(M350-N$24)*cash*(_xlfn.NORM.INV(RAND(),cash_ave,cash_std))+(M350-N$24)))</f>
        <v/>
      </c>
      <c r="O350" s="156">
        <f>IF((N350&lt;=0),0,((N350-O$24)*Stock*(_xlfn.NORM.INV(RAND(),stock_ave,stock_std))+(N350-O$24)*Bonds*(_xlfn.NORM.INV(RAND(),bond_ave,bond_std))+(N350-O$24)*cash*(_xlfn.NORM.INV(RAND(),cash_ave,cash_std))+(N350-O$24)))</f>
        <v/>
      </c>
      <c r="P350" s="156">
        <f>IF((O350&lt;=0),0,((O350-P$24)*Stock*(_xlfn.NORM.INV(RAND(),stock_ave,stock_std))+(O350-P$24)*Bonds*(_xlfn.NORM.INV(RAND(),bond_ave,bond_std))+(O350-P$24)*cash*(_xlfn.NORM.INV(RAND(),cash_ave,cash_std))+(O350-P$24)))</f>
        <v/>
      </c>
      <c r="Q350" s="156">
        <f>IF((P350&lt;=0),0,((P350-Q$24)*Stock*(_xlfn.NORM.INV(RAND(),stock_ave,stock_std))+(P350-Q$24)*Bonds*(_xlfn.NORM.INV(RAND(),bond_ave,bond_std))+(P350-Q$24)*cash*(_xlfn.NORM.INV(RAND(),cash_ave,cash_std))+(P350-Q$24)))</f>
        <v/>
      </c>
      <c r="R350" s="156">
        <f>IF((Q350&lt;=0),0,((Q350-R$24)*Stock*(_xlfn.NORM.INV(RAND(),stock_ave,stock_std))+(Q350-R$24)*Bonds*(_xlfn.NORM.INV(RAND(),bond_ave,bond_std))+(Q350-R$24)*cash*(_xlfn.NORM.INV(RAND(),cash_ave,cash_std))+(Q350-R$24)))</f>
        <v/>
      </c>
      <c r="S350" s="156">
        <f>IF((R350&lt;=0),0,((R350-S$24)*Stock*(_xlfn.NORM.INV(RAND(),stock_ave,stock_std))+(R350-S$24)*Bonds*(_xlfn.NORM.INV(RAND(),bond_ave,bond_std))+(R350-S$24)*cash*(_xlfn.NORM.INV(RAND(),cash_ave,cash_std))+(R350-S$24)))</f>
        <v/>
      </c>
      <c r="T350" s="156">
        <f>IF((S350&lt;=0),0,((S350-T$24)*Stock*(_xlfn.NORM.INV(RAND(),stock_ave,stock_std))+(S350-T$24)*Bonds*(_xlfn.NORM.INV(RAND(),bond_ave,bond_std))+(S350-T$24)*cash*(_xlfn.NORM.INV(RAND(),cash_ave,cash_std))+(S350-T$24)))</f>
        <v/>
      </c>
      <c r="U350" s="156">
        <f>IF((T350&lt;=0),0,((T350-U$24)*Stock*(_xlfn.NORM.INV(RAND(),stock_ave,stock_std))+(T350-U$24)*Bonds*(_xlfn.NORM.INV(RAND(),bond_ave,bond_std))+(T350-U$24)*cash*(_xlfn.NORM.INV(RAND(),cash_ave,cash_std))+(T350-U$24)))</f>
        <v/>
      </c>
      <c r="V350" s="156">
        <f>IF((U350&lt;=0),0,((U350-V$24)*Stock*(_xlfn.NORM.INV(RAND(),stock_ave,stock_std))+(U350-V$24)*Bonds*(_xlfn.NORM.INV(RAND(),bond_ave,bond_std))+(U350-V$24)*cash*(_xlfn.NORM.INV(RAND(),cash_ave,cash_std))+(U350-V$24)))</f>
        <v/>
      </c>
      <c r="W350" s="156">
        <f>IF((V350&lt;=0),0,((V350-W$24)*Stock*(_xlfn.NORM.INV(RAND(),stock_ave,stock_std))+(V350-W$24)*Bonds*(_xlfn.NORM.INV(RAND(),bond_ave,bond_std))+(V350-W$24)*cash*(_xlfn.NORM.INV(RAND(),cash_ave,cash_std))+(V350-W$24)))</f>
        <v/>
      </c>
      <c r="X350" s="156">
        <f>IF((W350&lt;=0),0,((W350-X$24)*Stock*(_xlfn.NORM.INV(RAND(),stock_ave,stock_std))+(W350-X$24)*Bonds*(_xlfn.NORM.INV(RAND(),bond_ave,bond_std))+(W350-X$24)*cash*(_xlfn.NORM.INV(RAND(),cash_ave,cash_std))+(W350-X$24)))</f>
        <v/>
      </c>
      <c r="Y350" s="156">
        <f>IF((X350&lt;=0),0,((X350-Y$24)*Stock*(_xlfn.NORM.INV(RAND(),stock_ave,stock_std))+(X350-Y$24)*Bonds*(_xlfn.NORM.INV(RAND(),bond_ave,bond_std))+(X350-Y$24)*cash*(_xlfn.NORM.INV(RAND(),cash_ave,cash_std))+(X350-Y$24)))</f>
        <v/>
      </c>
      <c r="Z350" s="156">
        <f>IF((Y350&lt;=0),0,((Y350-Z$24)*Stock*(_xlfn.NORM.INV(RAND(),stock_ave,stock_std))+(Y350-Z$24)*Bonds*(_xlfn.NORM.INV(RAND(),bond_ave,bond_std))+(Y350-Z$24)*cash*(_xlfn.NORM.INV(RAND(),cash_ave,cash_std))+(Y350-Z$24)))</f>
        <v/>
      </c>
      <c r="AA350" s="156">
        <f>IF((Z350&lt;=0),0,((Z350-AA$24)*Stock*(_xlfn.NORM.INV(RAND(),stock_ave,stock_std))+(Z350-AA$24)*Bonds*(_xlfn.NORM.INV(RAND(),bond_ave,bond_std))+(Z350-AA$24)*cash*(_xlfn.NORM.INV(RAND(),cash_ave,cash_std))+(Z350-AA$24)))</f>
        <v/>
      </c>
      <c r="AB350" s="156">
        <f>IF((AA350&lt;=0),0,((AA350-AB$24)*Stock*(_xlfn.NORM.INV(RAND(),stock_ave,stock_std))+(AA350-AB$24)*Bonds*(_xlfn.NORM.INV(RAND(),bond_ave,bond_std))+(AA350-AB$24)*cash*(_xlfn.NORM.INV(RAND(),cash_ave,cash_std))+(AA350-AB$24)))</f>
        <v/>
      </c>
      <c r="AC350" s="156">
        <f>IF((AB350&lt;=0),0,((AB350-AC$24)*Stock*(_xlfn.NORM.INV(RAND(),stock_ave,stock_std))+(AB350-AC$24)*Bonds*(_xlfn.NORM.INV(RAND(),bond_ave,bond_std))+(AB350-AC$24)*cash*(_xlfn.NORM.INV(RAND(),cash_ave,cash_std))+(AB350-AC$24)))</f>
        <v/>
      </c>
      <c r="AD350" s="156">
        <f>IF((AC350&lt;=0),0,((AC350-AD$24)*Stock*(_xlfn.NORM.INV(RAND(),stock_ave,stock_std))+(AC350-AD$24)*Bonds*(_xlfn.NORM.INV(RAND(),bond_ave,bond_std))+(AC350-AD$24)*cash*(_xlfn.NORM.INV(RAND(),cash_ave,cash_std))+(AC350-AD$24)))</f>
        <v/>
      </c>
      <c r="AE350" s="156">
        <f>IF((AD350&lt;=0),0,((AD350-AE$24)*Stock*(_xlfn.NORM.INV(RAND(),stock_ave,stock_std))+(AD350-AE$24)*Bonds*(_xlfn.NORM.INV(RAND(),bond_ave,bond_std))+(AD350-AE$24)*cash*(_xlfn.NORM.INV(RAND(),cash_ave,cash_std))+(AD350-AE$24)))</f>
        <v/>
      </c>
      <c r="AF350" s="156">
        <f>IF((AE350&lt;=0),0,((AE350-AF$24)*Stock*(_xlfn.NORM.INV(RAND(),stock_ave,stock_std))+(AE350-AF$24)*Bonds*(_xlfn.NORM.INV(RAND(),bond_ave,bond_std))+(AE350-AF$24)*cash*(_xlfn.NORM.INV(RAND(),cash_ave,cash_std))+(AE350-AF$24)))</f>
        <v/>
      </c>
      <c r="AG350" s="156">
        <f>IF((AF350&lt;=0),0,((AF350-AG$24)*Stock*(_xlfn.NORM.INV(RAND(),stock_ave,stock_std))+(AF350-AG$24)*Bonds*(_xlfn.NORM.INV(RAND(),bond_ave,bond_std))+(AF350-AG$24)*cash*(_xlfn.NORM.INV(RAND(),cash_ave,cash_std))+(AF350-AG$24)))</f>
        <v/>
      </c>
      <c r="AH350" s="156">
        <f>IF((AG350&lt;=0),0,((AG350-AH$24)*Stock*(_xlfn.NORM.INV(RAND(),stock_ave,stock_std))+(AG350-AH$24)*Bonds*(_xlfn.NORM.INV(RAND(),bond_ave,bond_std))+(AG350-AH$24)*cash*(_xlfn.NORM.INV(RAND(),cash_ave,cash_std))+(AG350-AH$24)))</f>
        <v/>
      </c>
      <c r="AI350" s="156">
        <f>IF((AH350&lt;=0),0,((AH350-AI$24)*Stock*(_xlfn.NORM.INV(RAND(),stock_ave,stock_std))+(AH350-AI$24)*Bonds*(_xlfn.NORM.INV(RAND(),bond_ave,bond_std))+(AH350-AI$24)*cash*(_xlfn.NORM.INV(RAND(),cash_ave,cash_std))+(AH350-AI$24)))</f>
        <v/>
      </c>
      <c r="AJ350" s="156">
        <f>IF((AI350&lt;=0),0,((AI350-AJ$24)*Stock*(_xlfn.NORM.INV(RAND(),stock_ave,stock_std))+(AI350-AJ$24)*Bonds*(_xlfn.NORM.INV(RAND(),bond_ave,bond_std))+(AI350-AJ$24)*cash*(_xlfn.NORM.INV(RAND(),cash_ave,cash_std))+(AI350-AJ$24)))</f>
        <v/>
      </c>
      <c r="AK350" s="156">
        <f>IF((AJ350&lt;=0),0,((AJ350-AK$24)*Stock*(_xlfn.NORM.INV(RAND(),stock_ave,stock_std))+(AJ350-AK$24)*Bonds*(_xlfn.NORM.INV(RAND(),bond_ave,bond_std))+(AJ350-AK$24)*cash*(_xlfn.NORM.INV(RAND(),cash_ave,cash_std))+(AJ350-AK$24)))</f>
        <v/>
      </c>
      <c r="AL350" s="156">
        <f>IF((AK350&lt;=0),0,((AK350-AL$24)*Stock*(_xlfn.NORM.INV(RAND(),stock_ave,stock_std))+(AK350-AL$24)*Bonds*(_xlfn.NORM.INV(RAND(),bond_ave,bond_std))+(AK350-AL$24)*cash*(_xlfn.NORM.INV(RAND(),cash_ave,cash_std))+(AK350-AL$24)))</f>
        <v/>
      </c>
      <c r="AM350" s="156">
        <f>IF((AL350&lt;=0),0,((AL350-AM$24)*Stock*(_xlfn.NORM.INV(RAND(),stock_ave,stock_std))+(AL350-AM$24)*Bonds*(_xlfn.NORM.INV(RAND(),bond_ave,bond_std))+(AL350-AM$24)*cash*(_xlfn.NORM.INV(RAND(),cash_ave,cash_std))+(AL350-AM$24)))</f>
        <v/>
      </c>
      <c r="AN350" s="156">
        <f>IF((AM350&lt;=0),0,((AM350-AN$24)*Stock*(_xlfn.NORM.INV(RAND(),stock_ave,stock_std))+(AM350-AN$24)*Bonds*(_xlfn.NORM.INV(RAND(),bond_ave,bond_std))+(AM350-AN$24)*cash*(_xlfn.NORM.INV(RAND(),cash_ave,cash_std))+(AM350-AN$24)))</f>
        <v/>
      </c>
      <c r="AO350" s="156">
        <f>IF((AN350&lt;=0),0,((AN350-AO$24)*Stock*(_xlfn.NORM.INV(RAND(),stock_ave,stock_std))+(AN350-AO$24)*Bonds*(_xlfn.NORM.INV(RAND(),bond_ave,bond_std))+(AN350-AO$24)*cash*(_xlfn.NORM.INV(RAND(),cash_ave,cash_std))+(AN350-AO$24)))</f>
        <v/>
      </c>
      <c r="AP350" s="156">
        <f>IF((AO350&lt;=0),0,((AO350-AP$24)*Stock*(_xlfn.NORM.INV(RAND(),stock_ave,stock_std))+(AO350-AP$24)*Bonds*(_xlfn.NORM.INV(RAND(),bond_ave,bond_std))+(AO350-AP$24)*cash*(_xlfn.NORM.INV(RAND(),cash_ave,cash_std))+(AO350-AP$24)))</f>
        <v/>
      </c>
      <c r="AQ350" s="156">
        <f>IF((AP350&lt;=0),0,((AP350-AQ$24)*Stock*(_xlfn.NORM.INV(RAND(),stock_ave,stock_std))+(AP350-AQ$24)*Bonds*(_xlfn.NORM.INV(RAND(),bond_ave,bond_std))+(AP350-AQ$24)*cash*(_xlfn.NORM.INV(RAND(),cash_ave,cash_std))+(AP350-AQ$24)))</f>
        <v/>
      </c>
      <c r="AR350" s="156">
        <f>IF((AQ350&lt;=0),0,((AQ350-AR$24)*Stock*(_xlfn.NORM.INV(RAND(),stock_ave,stock_std))+(AQ350-AR$24)*Bonds*(_xlfn.NORM.INV(RAND(),bond_ave,bond_std))+(AQ350-AR$24)*cash*(_xlfn.NORM.INV(RAND(),cash_ave,cash_std))+(AQ350-AR$24)))</f>
        <v/>
      </c>
      <c r="AS350" s="156">
        <f>IF((AR350&lt;=0),0,((AR350-AS$24)*Stock*(_xlfn.NORM.INV(RAND(),stock_ave,stock_std))+(AR350-AS$24)*Bonds*(_xlfn.NORM.INV(RAND(),bond_ave,bond_std))+(AR350-AS$24)*cash*(_xlfn.NORM.INV(RAND(),cash_ave,cash_std))+(AR350-AS$24)))</f>
        <v/>
      </c>
      <c r="AT350" s="156">
        <f>IF((AS350&lt;=0),0,((AS350-AT$24)*Stock*(_xlfn.NORM.INV(RAND(),stock_ave,stock_std))+(AS350-AT$24)*Bonds*(_xlfn.NORM.INV(RAND(),bond_ave,bond_std))+(AS350-AT$24)*cash*(_xlfn.NORM.INV(RAND(),cash_ave,cash_std))+(AS350-AT$24)))</f>
        <v/>
      </c>
      <c r="AU350" s="156">
        <f>IF((AT350&lt;=0),0,((AT350-AU$24)*Stock*(_xlfn.NORM.INV(RAND(),stock_ave,stock_std))+(AT350-AU$24)*Bonds*(_xlfn.NORM.INV(RAND(),bond_ave,bond_std))+(AT350-AU$24)*cash*(_xlfn.NORM.INV(RAND(),cash_ave,cash_std))+(AT350-AU$24)))</f>
        <v/>
      </c>
      <c r="AV350" s="156">
        <f>IF((AU350&lt;=0),0,((AU350-AV$24)*Stock*(_xlfn.NORM.INV(RAND(),stock_ave,stock_std))+(AU350-AV$24)*Bonds*(_xlfn.NORM.INV(RAND(),bond_ave,bond_std))+(AU350-AV$24)*cash*(_xlfn.NORM.INV(RAND(),cash_ave,cash_std))+(AU350-AV$24)))</f>
        <v/>
      </c>
      <c r="AW350" s="156">
        <f>IF((AV350&lt;=0),0,((AV350-AW$24)*Stock*(_xlfn.NORM.INV(RAND(),stock_ave,stock_std))+(AV350-AW$24)*Bonds*(_xlfn.NORM.INV(RAND(),bond_ave,bond_std))+(AV350-AW$24)*cash*(_xlfn.NORM.INV(RAND(),cash_ave,cash_std))+(AV350-AW$24)))</f>
        <v/>
      </c>
      <c r="AX350" s="159" t="n"/>
      <c r="AY350" s="159" t="n"/>
      <c r="AZ350" s="159" t="n"/>
      <c r="BA350" s="159" t="n"/>
      <c r="BB350" s="159" t="n"/>
    </row>
    <row r="351">
      <c r="C351" s="147" t="n"/>
      <c r="D351" s="61">
        <f>+D350-IF(D$18&gt;74,(D350/D$25)*$C$10)</f>
        <v/>
      </c>
      <c r="E351" s="61">
        <f>+E350-IF(E$18&gt;74,(E350/E$25)*$C$10)</f>
        <v/>
      </c>
      <c r="F351" s="61">
        <f>+F350-IF(F$18&gt;74,(F350/F$25)*$C$10)</f>
        <v/>
      </c>
      <c r="G351" s="61">
        <f>+G350-IF(G$18&gt;74,(G350/G$25)*$C$10)</f>
        <v/>
      </c>
      <c r="H351" s="61">
        <f>+H350-IF(H$18&gt;74,(H350/H$25)*$C$10)</f>
        <v/>
      </c>
      <c r="I351" s="61">
        <f>+I350-IF(I$18&gt;74,(I350/I$25)*$C$10)</f>
        <v/>
      </c>
      <c r="J351" s="61">
        <f>+J350-IF(J$18&gt;74,(J350/J$25)*$C$10)</f>
        <v/>
      </c>
      <c r="K351" s="61">
        <f>+K350-IF(K$18&gt;74,(K350/K$25)*$C$10)</f>
        <v/>
      </c>
      <c r="L351" s="61">
        <f>+L350-IF(L$18&gt;74,(L350/L$25)*$C$10)</f>
        <v/>
      </c>
      <c r="M351" s="61">
        <f>+M350-IF(M$18&gt;74,(M350/M$25)*$C$10)</f>
        <v/>
      </c>
      <c r="N351" s="61">
        <f>+N350-IF(N$18&gt;74,(N350/N$25)*$C$10)</f>
        <v/>
      </c>
      <c r="O351" s="61">
        <f>+O350-IF(O$18&gt;74,(O350/O$25)*$C$10)</f>
        <v/>
      </c>
      <c r="P351" s="61">
        <f>+P350-IF(P$18&gt;74,(P350/P$25)*$C$10)</f>
        <v/>
      </c>
      <c r="Q351" s="61">
        <f>+Q350-IF(Q$18&gt;74,(Q350/Q$25)*$C$10)</f>
        <v/>
      </c>
      <c r="R351" s="61">
        <f>+R350-IF(R$18&gt;74,(R350/R$25)*$C$10)</f>
        <v/>
      </c>
      <c r="S351" s="61">
        <f>+S350-IF(S$18&gt;74,(S350/S$25)*$C$10)</f>
        <v/>
      </c>
      <c r="T351" s="61">
        <f>+T350-IF(T$18&gt;74,(T350/T$25)*$C$10)</f>
        <v/>
      </c>
      <c r="U351" s="61">
        <f>+U350-IF(U$18&gt;74,(U350/U$25)*$C$10)</f>
        <v/>
      </c>
      <c r="V351" s="61">
        <f>+V350-IF(V$18&gt;74,(V350/V$25)*$C$10)</f>
        <v/>
      </c>
      <c r="W351" s="61">
        <f>+W350-IF(W$18&gt;74,(W350/W$25)*$C$10)</f>
        <v/>
      </c>
      <c r="X351" s="61">
        <f>+X350-IF(X$18&gt;74,(X350/X$25)*$C$10)</f>
        <v/>
      </c>
      <c r="Y351" s="61">
        <f>+Y350-IF(Y$18&gt;74,(Y350/Y$25)*$C$10)</f>
        <v/>
      </c>
      <c r="Z351" s="61">
        <f>+Z350-IF(Z$18&gt;74,(Z350/Z$25)*$C$10)</f>
        <v/>
      </c>
      <c r="AA351" s="61">
        <f>+AA350-IF(AA$18&gt;74,(AA350/AA$25)*$C$10)</f>
        <v/>
      </c>
      <c r="AB351" s="61">
        <f>+AB350-IF(AB$18&gt;74,(AB350/AB$25)*$C$10)</f>
        <v/>
      </c>
      <c r="AC351" s="61">
        <f>+AC350-IF(AC$18&gt;74,(AC350/AC$25)*$C$10)</f>
        <v/>
      </c>
      <c r="AD351" s="61">
        <f>+AD350-IF(AD$18&gt;74,(AD350/AD$25)*$C$10)</f>
        <v/>
      </c>
      <c r="AE351" s="61">
        <f>+AE350-IF(AE$18&gt;74,(AE350/AE$25)*$C$10)</f>
        <v/>
      </c>
      <c r="AF351" s="61">
        <f>+AF350-IF(AF$18&gt;74,(AF350/AF$25)*$C$10)</f>
        <v/>
      </c>
      <c r="AG351" s="61">
        <f>+AG350-IF(AG$18&gt;74,(AG350/AG$25)*$C$10)</f>
        <v/>
      </c>
      <c r="AH351" s="61">
        <f>+AH350-IF(AH$18&gt;74,(AH350/AH$25)*$C$10)</f>
        <v/>
      </c>
      <c r="AI351" s="61">
        <f>+AI350-IF(AI$18&gt;74,(AI350/AI$25)*$C$10)</f>
        <v/>
      </c>
      <c r="AJ351" s="61">
        <f>+AJ350-IF(AJ$18&gt;74,(AJ350/AJ$25)*$C$10)</f>
        <v/>
      </c>
      <c r="AK351" s="61">
        <f>+AK350-IF(AK$18&gt;74,(AK350/AK$25)*$C$10)</f>
        <v/>
      </c>
      <c r="AL351" s="61">
        <f>+AL350-IF(AL$18&gt;74,(AL350/AL$25)*$C$10)</f>
        <v/>
      </c>
      <c r="AM351" s="61">
        <f>+AM350-IF(AM$18&gt;74,(AM350/AM$25)*$C$10)</f>
        <v/>
      </c>
      <c r="AN351" s="61">
        <f>+AN350-IF(AN$18&gt;74,(AN350/AN$25)*$C$10)</f>
        <v/>
      </c>
      <c r="AO351" s="61">
        <f>+AO350-IF(AO$18&gt;74,(AO350/AO$25)*$C$10)</f>
        <v/>
      </c>
      <c r="AP351" s="61">
        <f>+AP350-IF(AP$18&gt;74,(AP350/AP$25)*$C$10)</f>
        <v/>
      </c>
      <c r="AQ351" s="61">
        <f>+AQ350-IF(AQ$18&gt;74,(AQ350/AQ$25)*$C$10)</f>
        <v/>
      </c>
      <c r="AR351" s="61">
        <f>+AR350-IF(AR$18&gt;74,(AR350/AR$25)*$C$10)</f>
        <v/>
      </c>
      <c r="AS351" s="61">
        <f>+AS350-IF(AS$18&gt;74,(AS350/AS$25)*$C$10)</f>
        <v/>
      </c>
      <c r="AT351" s="61">
        <f>+AT350-IF(AT$18&gt;74,(AT350/AT$25)*$C$10)</f>
        <v/>
      </c>
      <c r="AU351" s="61">
        <f>+AU350-IF(AU$18&gt;74,(AU350/AU$25)*$C$10)</f>
        <v/>
      </c>
      <c r="AV351" s="61">
        <f>+AV350-IF(AV$18&gt;74,(AV350/AV$25)*$C$10)</f>
        <v/>
      </c>
      <c r="AW351" s="61">
        <f>+AW350-IF(AW$18&gt;74,(AW350/AW$25)*$C$10)</f>
        <v/>
      </c>
      <c r="AX351" s="35">
        <f>IF(AW351&gt;0,1,0)</f>
        <v/>
      </c>
      <c r="AY351" s="35">
        <f>IF(AL351&gt;0,1,0)</f>
        <v/>
      </c>
      <c r="AZ351" s="35">
        <f>IF(AG351&gt;0,1,0)</f>
        <v/>
      </c>
      <c r="BA351" s="35">
        <f>IF(AB351&gt;0,1,0)</f>
        <v/>
      </c>
      <c r="BB351" s="35">
        <f>IF(W351&gt;0,1,0)</f>
        <v/>
      </c>
    </row>
    <row r="352">
      <c r="B352" s="154" t="inlineStr">
        <is>
          <t>trial 163</t>
        </is>
      </c>
      <c r="C352" s="155">
        <f>+start-$C$24</f>
        <v/>
      </c>
      <c r="D352" s="156">
        <f>IF((C352&lt;=0),0,((C352-D$24)*Stock*(_xlfn.NORM.INV(RAND(),stock_ave,stock_std))+(C352-D$24)*Bonds*(_xlfn.NORM.INV(RAND(),bond_ave,bond_std))+(C352-D$24)*cash*(_xlfn.NORM.INV(RAND(),cash_ave,cash_std))+(C352-D$24)))</f>
        <v/>
      </c>
      <c r="E352" s="156">
        <f>IF((D352&lt;=0),0,((D352-E$24)*Stock*(_xlfn.NORM.INV(RAND(),stock_ave,stock_std))+(D352-E$24)*Bonds*(_xlfn.NORM.INV(RAND(),bond_ave,bond_std))+(D352-E$24)*cash*(_xlfn.NORM.INV(RAND(),cash_ave,cash_std))+(D352-E$24)))</f>
        <v/>
      </c>
      <c r="F352" s="156">
        <f>IF((E352&lt;=0),0,((E352-F$24)*Stock*(_xlfn.NORM.INV(RAND(),stock_ave,stock_std))+(E352-F$24)*Bonds*(_xlfn.NORM.INV(RAND(),bond_ave,bond_std))+(E352-F$24)*cash*(_xlfn.NORM.INV(RAND(),cash_ave,cash_std))+(E352-F$24)))</f>
        <v/>
      </c>
      <c r="G352" s="156">
        <f>IF((F352&lt;=0),0,((F352-G$24)*Stock*(_xlfn.NORM.INV(RAND(),stock_ave,stock_std))+(F352-G$24)*Bonds*(_xlfn.NORM.INV(RAND(),bond_ave,bond_std))+(F352-G$24)*cash*(_xlfn.NORM.INV(RAND(),cash_ave,cash_std))+(F352-G$24)))</f>
        <v/>
      </c>
      <c r="H352" s="156">
        <f>IF((G352&lt;=0),0,((G352-H$24)*Stock*(_xlfn.NORM.INV(RAND(),stock_ave,stock_std))+(G352-H$24)*Bonds*(_xlfn.NORM.INV(RAND(),bond_ave,bond_std))+(G352-H$24)*cash*(_xlfn.NORM.INV(RAND(),cash_ave,cash_std))+(G352-H$24)))</f>
        <v/>
      </c>
      <c r="I352" s="156">
        <f>IF((H352&lt;=0),0,((H352-I$24)*Stock*(_xlfn.NORM.INV(RAND(),stock_ave,stock_std))+(H352-I$24)*Bonds*(_xlfn.NORM.INV(RAND(),bond_ave,bond_std))+(H352-I$24)*cash*(_xlfn.NORM.INV(RAND(),cash_ave,cash_std))+(H352-I$24)))</f>
        <v/>
      </c>
      <c r="J352" s="156">
        <f>IF((I352&lt;=0),0,((I352-J$24)*Stock*(_xlfn.NORM.INV(RAND(),stock_ave,stock_std))+(I352-J$24)*Bonds*(_xlfn.NORM.INV(RAND(),bond_ave,bond_std))+(I352-J$24)*cash*(_xlfn.NORM.INV(RAND(),cash_ave,cash_std))+(I352-J$24)))</f>
        <v/>
      </c>
      <c r="K352" s="156">
        <f>IF((J352&lt;=0),0,((J352-K$24)*Stock*(_xlfn.NORM.INV(RAND(),stock_ave,stock_std))+(J352-K$24)*Bonds*(_xlfn.NORM.INV(RAND(),bond_ave,bond_std))+(J352-K$24)*cash*(_xlfn.NORM.INV(RAND(),cash_ave,cash_std))+(J352-K$24)))</f>
        <v/>
      </c>
      <c r="L352" s="156">
        <f>IF((K352&lt;=0),0,((K352-L$24)*Stock*(_xlfn.NORM.INV(RAND(),stock_ave,stock_std))+(K352-L$24)*Bonds*(_xlfn.NORM.INV(RAND(),bond_ave,bond_std))+(K352-L$24)*cash*(_xlfn.NORM.INV(RAND(),cash_ave,cash_std))+(K352-L$24)))</f>
        <v/>
      </c>
      <c r="M352" s="156">
        <f>IF((L352&lt;=0),0,((L352-M$24)*Stock*(_xlfn.NORM.INV(RAND(),stock_ave,stock_std))+(L352-M$24)*Bonds*(_xlfn.NORM.INV(RAND(),bond_ave,bond_std))+(L352-M$24)*cash*(_xlfn.NORM.INV(RAND(),cash_ave,cash_std))+(L352-M$24)))</f>
        <v/>
      </c>
      <c r="N352" s="156">
        <f>IF((M352&lt;=0),0,((M352-N$24)*Stock*(_xlfn.NORM.INV(RAND(),stock_ave,stock_std))+(M352-N$24)*Bonds*(_xlfn.NORM.INV(RAND(),bond_ave,bond_std))+(M352-N$24)*cash*(_xlfn.NORM.INV(RAND(),cash_ave,cash_std))+(M352-N$24)))</f>
        <v/>
      </c>
      <c r="O352" s="156">
        <f>IF((N352&lt;=0),0,((N352-O$24)*Stock*(_xlfn.NORM.INV(RAND(),stock_ave,stock_std))+(N352-O$24)*Bonds*(_xlfn.NORM.INV(RAND(),bond_ave,bond_std))+(N352-O$24)*cash*(_xlfn.NORM.INV(RAND(),cash_ave,cash_std))+(N352-O$24)))</f>
        <v/>
      </c>
      <c r="P352" s="156">
        <f>IF((O352&lt;=0),0,((O352-P$24)*Stock*(_xlfn.NORM.INV(RAND(),stock_ave,stock_std))+(O352-P$24)*Bonds*(_xlfn.NORM.INV(RAND(),bond_ave,bond_std))+(O352-P$24)*cash*(_xlfn.NORM.INV(RAND(),cash_ave,cash_std))+(O352-P$24)))</f>
        <v/>
      </c>
      <c r="Q352" s="156">
        <f>IF((P352&lt;=0),0,((P352-Q$24)*Stock*(_xlfn.NORM.INV(RAND(),stock_ave,stock_std))+(P352-Q$24)*Bonds*(_xlfn.NORM.INV(RAND(),bond_ave,bond_std))+(P352-Q$24)*cash*(_xlfn.NORM.INV(RAND(),cash_ave,cash_std))+(P352-Q$24)))</f>
        <v/>
      </c>
      <c r="R352" s="156">
        <f>IF((Q352&lt;=0),0,((Q352-R$24)*Stock*(_xlfn.NORM.INV(RAND(),stock_ave,stock_std))+(Q352-R$24)*Bonds*(_xlfn.NORM.INV(RAND(),bond_ave,bond_std))+(Q352-R$24)*cash*(_xlfn.NORM.INV(RAND(),cash_ave,cash_std))+(Q352-R$24)))</f>
        <v/>
      </c>
      <c r="S352" s="156">
        <f>IF((R352&lt;=0),0,((R352-S$24)*Stock*(_xlfn.NORM.INV(RAND(),stock_ave,stock_std))+(R352-S$24)*Bonds*(_xlfn.NORM.INV(RAND(),bond_ave,bond_std))+(R352-S$24)*cash*(_xlfn.NORM.INV(RAND(),cash_ave,cash_std))+(R352-S$24)))</f>
        <v/>
      </c>
      <c r="T352" s="156">
        <f>IF((S352&lt;=0),0,((S352-T$24)*Stock*(_xlfn.NORM.INV(RAND(),stock_ave,stock_std))+(S352-T$24)*Bonds*(_xlfn.NORM.INV(RAND(),bond_ave,bond_std))+(S352-T$24)*cash*(_xlfn.NORM.INV(RAND(),cash_ave,cash_std))+(S352-T$24)))</f>
        <v/>
      </c>
      <c r="U352" s="156">
        <f>IF((T352&lt;=0),0,((T352-U$24)*Stock*(_xlfn.NORM.INV(RAND(),stock_ave,stock_std))+(T352-U$24)*Bonds*(_xlfn.NORM.INV(RAND(),bond_ave,bond_std))+(T352-U$24)*cash*(_xlfn.NORM.INV(RAND(),cash_ave,cash_std))+(T352-U$24)))</f>
        <v/>
      </c>
      <c r="V352" s="156">
        <f>IF((U352&lt;=0),0,((U352-V$24)*Stock*(_xlfn.NORM.INV(RAND(),stock_ave,stock_std))+(U352-V$24)*Bonds*(_xlfn.NORM.INV(RAND(),bond_ave,bond_std))+(U352-V$24)*cash*(_xlfn.NORM.INV(RAND(),cash_ave,cash_std))+(U352-V$24)))</f>
        <v/>
      </c>
      <c r="W352" s="156">
        <f>IF((V352&lt;=0),0,((V352-W$24)*Stock*(_xlfn.NORM.INV(RAND(),stock_ave,stock_std))+(V352-W$24)*Bonds*(_xlfn.NORM.INV(RAND(),bond_ave,bond_std))+(V352-W$24)*cash*(_xlfn.NORM.INV(RAND(),cash_ave,cash_std))+(V352-W$24)))</f>
        <v/>
      </c>
      <c r="X352" s="156">
        <f>IF((W352&lt;=0),0,((W352-X$24)*Stock*(_xlfn.NORM.INV(RAND(),stock_ave,stock_std))+(W352-X$24)*Bonds*(_xlfn.NORM.INV(RAND(),bond_ave,bond_std))+(W352-X$24)*cash*(_xlfn.NORM.INV(RAND(),cash_ave,cash_std))+(W352-X$24)))</f>
        <v/>
      </c>
      <c r="Y352" s="156">
        <f>IF((X352&lt;=0),0,((X352-Y$24)*Stock*(_xlfn.NORM.INV(RAND(),stock_ave,stock_std))+(X352-Y$24)*Bonds*(_xlfn.NORM.INV(RAND(),bond_ave,bond_std))+(X352-Y$24)*cash*(_xlfn.NORM.INV(RAND(),cash_ave,cash_std))+(X352-Y$24)))</f>
        <v/>
      </c>
      <c r="Z352" s="156">
        <f>IF((Y352&lt;=0),0,((Y352-Z$24)*Stock*(_xlfn.NORM.INV(RAND(),stock_ave,stock_std))+(Y352-Z$24)*Bonds*(_xlfn.NORM.INV(RAND(),bond_ave,bond_std))+(Y352-Z$24)*cash*(_xlfn.NORM.INV(RAND(),cash_ave,cash_std))+(Y352-Z$24)))</f>
        <v/>
      </c>
      <c r="AA352" s="156">
        <f>IF((Z352&lt;=0),0,((Z352-AA$24)*Stock*(_xlfn.NORM.INV(RAND(),stock_ave,stock_std))+(Z352-AA$24)*Bonds*(_xlfn.NORM.INV(RAND(),bond_ave,bond_std))+(Z352-AA$24)*cash*(_xlfn.NORM.INV(RAND(),cash_ave,cash_std))+(Z352-AA$24)))</f>
        <v/>
      </c>
      <c r="AB352" s="156">
        <f>IF((AA352&lt;=0),0,((AA352-AB$24)*Stock*(_xlfn.NORM.INV(RAND(),stock_ave,stock_std))+(AA352-AB$24)*Bonds*(_xlfn.NORM.INV(RAND(),bond_ave,bond_std))+(AA352-AB$24)*cash*(_xlfn.NORM.INV(RAND(),cash_ave,cash_std))+(AA352-AB$24)))</f>
        <v/>
      </c>
      <c r="AC352" s="156">
        <f>IF((AB352&lt;=0),0,((AB352-AC$24)*Stock*(_xlfn.NORM.INV(RAND(),stock_ave,stock_std))+(AB352-AC$24)*Bonds*(_xlfn.NORM.INV(RAND(),bond_ave,bond_std))+(AB352-AC$24)*cash*(_xlfn.NORM.INV(RAND(),cash_ave,cash_std))+(AB352-AC$24)))</f>
        <v/>
      </c>
      <c r="AD352" s="156">
        <f>IF((AC352&lt;=0),0,((AC352-AD$24)*Stock*(_xlfn.NORM.INV(RAND(),stock_ave,stock_std))+(AC352-AD$24)*Bonds*(_xlfn.NORM.INV(RAND(),bond_ave,bond_std))+(AC352-AD$24)*cash*(_xlfn.NORM.INV(RAND(),cash_ave,cash_std))+(AC352-AD$24)))</f>
        <v/>
      </c>
      <c r="AE352" s="156">
        <f>IF((AD352&lt;=0),0,((AD352-AE$24)*Stock*(_xlfn.NORM.INV(RAND(),stock_ave,stock_std))+(AD352-AE$24)*Bonds*(_xlfn.NORM.INV(RAND(),bond_ave,bond_std))+(AD352-AE$24)*cash*(_xlfn.NORM.INV(RAND(),cash_ave,cash_std))+(AD352-AE$24)))</f>
        <v/>
      </c>
      <c r="AF352" s="156">
        <f>IF((AE352&lt;=0),0,((AE352-AF$24)*Stock*(_xlfn.NORM.INV(RAND(),stock_ave,stock_std))+(AE352-AF$24)*Bonds*(_xlfn.NORM.INV(RAND(),bond_ave,bond_std))+(AE352-AF$24)*cash*(_xlfn.NORM.INV(RAND(),cash_ave,cash_std))+(AE352-AF$24)))</f>
        <v/>
      </c>
      <c r="AG352" s="156">
        <f>IF((AF352&lt;=0),0,((AF352-AG$24)*Stock*(_xlfn.NORM.INV(RAND(),stock_ave,stock_std))+(AF352-AG$24)*Bonds*(_xlfn.NORM.INV(RAND(),bond_ave,bond_std))+(AF352-AG$24)*cash*(_xlfn.NORM.INV(RAND(),cash_ave,cash_std))+(AF352-AG$24)))</f>
        <v/>
      </c>
      <c r="AH352" s="156">
        <f>IF((AG352&lt;=0),0,((AG352-AH$24)*Stock*(_xlfn.NORM.INV(RAND(),stock_ave,stock_std))+(AG352-AH$24)*Bonds*(_xlfn.NORM.INV(RAND(),bond_ave,bond_std))+(AG352-AH$24)*cash*(_xlfn.NORM.INV(RAND(),cash_ave,cash_std))+(AG352-AH$24)))</f>
        <v/>
      </c>
      <c r="AI352" s="156">
        <f>IF((AH352&lt;=0),0,((AH352-AI$24)*Stock*(_xlfn.NORM.INV(RAND(),stock_ave,stock_std))+(AH352-AI$24)*Bonds*(_xlfn.NORM.INV(RAND(),bond_ave,bond_std))+(AH352-AI$24)*cash*(_xlfn.NORM.INV(RAND(),cash_ave,cash_std))+(AH352-AI$24)))</f>
        <v/>
      </c>
      <c r="AJ352" s="156">
        <f>IF((AI352&lt;=0),0,((AI352-AJ$24)*Stock*(_xlfn.NORM.INV(RAND(),stock_ave,stock_std))+(AI352-AJ$24)*Bonds*(_xlfn.NORM.INV(RAND(),bond_ave,bond_std))+(AI352-AJ$24)*cash*(_xlfn.NORM.INV(RAND(),cash_ave,cash_std))+(AI352-AJ$24)))</f>
        <v/>
      </c>
      <c r="AK352" s="156">
        <f>IF((AJ352&lt;=0),0,((AJ352-AK$24)*Stock*(_xlfn.NORM.INV(RAND(),stock_ave,stock_std))+(AJ352-AK$24)*Bonds*(_xlfn.NORM.INV(RAND(),bond_ave,bond_std))+(AJ352-AK$24)*cash*(_xlfn.NORM.INV(RAND(),cash_ave,cash_std))+(AJ352-AK$24)))</f>
        <v/>
      </c>
      <c r="AL352" s="156">
        <f>IF((AK352&lt;=0),0,((AK352-AL$24)*Stock*(_xlfn.NORM.INV(RAND(),stock_ave,stock_std))+(AK352-AL$24)*Bonds*(_xlfn.NORM.INV(RAND(),bond_ave,bond_std))+(AK352-AL$24)*cash*(_xlfn.NORM.INV(RAND(),cash_ave,cash_std))+(AK352-AL$24)))</f>
        <v/>
      </c>
      <c r="AM352" s="156">
        <f>IF((AL352&lt;=0),0,((AL352-AM$24)*Stock*(_xlfn.NORM.INV(RAND(),stock_ave,stock_std))+(AL352-AM$24)*Bonds*(_xlfn.NORM.INV(RAND(),bond_ave,bond_std))+(AL352-AM$24)*cash*(_xlfn.NORM.INV(RAND(),cash_ave,cash_std))+(AL352-AM$24)))</f>
        <v/>
      </c>
      <c r="AN352" s="156">
        <f>IF((AM352&lt;=0),0,((AM352-AN$24)*Stock*(_xlfn.NORM.INV(RAND(),stock_ave,stock_std))+(AM352-AN$24)*Bonds*(_xlfn.NORM.INV(RAND(),bond_ave,bond_std))+(AM352-AN$24)*cash*(_xlfn.NORM.INV(RAND(),cash_ave,cash_std))+(AM352-AN$24)))</f>
        <v/>
      </c>
      <c r="AO352" s="156">
        <f>IF((AN352&lt;=0),0,((AN352-AO$24)*Stock*(_xlfn.NORM.INV(RAND(),stock_ave,stock_std))+(AN352-AO$24)*Bonds*(_xlfn.NORM.INV(RAND(),bond_ave,bond_std))+(AN352-AO$24)*cash*(_xlfn.NORM.INV(RAND(),cash_ave,cash_std))+(AN352-AO$24)))</f>
        <v/>
      </c>
      <c r="AP352" s="156">
        <f>IF((AO352&lt;=0),0,((AO352-AP$24)*Stock*(_xlfn.NORM.INV(RAND(),stock_ave,stock_std))+(AO352-AP$24)*Bonds*(_xlfn.NORM.INV(RAND(),bond_ave,bond_std))+(AO352-AP$24)*cash*(_xlfn.NORM.INV(RAND(),cash_ave,cash_std))+(AO352-AP$24)))</f>
        <v/>
      </c>
      <c r="AQ352" s="156">
        <f>IF((AP352&lt;=0),0,((AP352-AQ$24)*Stock*(_xlfn.NORM.INV(RAND(),stock_ave,stock_std))+(AP352-AQ$24)*Bonds*(_xlfn.NORM.INV(RAND(),bond_ave,bond_std))+(AP352-AQ$24)*cash*(_xlfn.NORM.INV(RAND(),cash_ave,cash_std))+(AP352-AQ$24)))</f>
        <v/>
      </c>
      <c r="AR352" s="156">
        <f>IF((AQ352&lt;=0),0,((AQ352-AR$24)*Stock*(_xlfn.NORM.INV(RAND(),stock_ave,stock_std))+(AQ352-AR$24)*Bonds*(_xlfn.NORM.INV(RAND(),bond_ave,bond_std))+(AQ352-AR$24)*cash*(_xlfn.NORM.INV(RAND(),cash_ave,cash_std))+(AQ352-AR$24)))</f>
        <v/>
      </c>
      <c r="AS352" s="156">
        <f>IF((AR352&lt;=0),0,((AR352-AS$24)*Stock*(_xlfn.NORM.INV(RAND(),stock_ave,stock_std))+(AR352-AS$24)*Bonds*(_xlfn.NORM.INV(RAND(),bond_ave,bond_std))+(AR352-AS$24)*cash*(_xlfn.NORM.INV(RAND(),cash_ave,cash_std))+(AR352-AS$24)))</f>
        <v/>
      </c>
      <c r="AT352" s="156">
        <f>IF((AS352&lt;=0),0,((AS352-AT$24)*Stock*(_xlfn.NORM.INV(RAND(),stock_ave,stock_std))+(AS352-AT$24)*Bonds*(_xlfn.NORM.INV(RAND(),bond_ave,bond_std))+(AS352-AT$24)*cash*(_xlfn.NORM.INV(RAND(),cash_ave,cash_std))+(AS352-AT$24)))</f>
        <v/>
      </c>
      <c r="AU352" s="156">
        <f>IF((AT352&lt;=0),0,((AT352-AU$24)*Stock*(_xlfn.NORM.INV(RAND(),stock_ave,stock_std))+(AT352-AU$24)*Bonds*(_xlfn.NORM.INV(RAND(),bond_ave,bond_std))+(AT352-AU$24)*cash*(_xlfn.NORM.INV(RAND(),cash_ave,cash_std))+(AT352-AU$24)))</f>
        <v/>
      </c>
      <c r="AV352" s="156">
        <f>IF((AU352&lt;=0),0,((AU352-AV$24)*Stock*(_xlfn.NORM.INV(RAND(),stock_ave,stock_std))+(AU352-AV$24)*Bonds*(_xlfn.NORM.INV(RAND(),bond_ave,bond_std))+(AU352-AV$24)*cash*(_xlfn.NORM.INV(RAND(),cash_ave,cash_std))+(AU352-AV$24)))</f>
        <v/>
      </c>
      <c r="AW352" s="156">
        <f>IF((AV352&lt;=0),0,((AV352-AW$24)*Stock*(_xlfn.NORM.INV(RAND(),stock_ave,stock_std))+(AV352-AW$24)*Bonds*(_xlfn.NORM.INV(RAND(),bond_ave,bond_std))+(AV352-AW$24)*cash*(_xlfn.NORM.INV(RAND(),cash_ave,cash_std))+(AV352-AW$24)))</f>
        <v/>
      </c>
      <c r="AX352" s="159" t="n"/>
      <c r="AY352" s="159" t="n"/>
      <c r="AZ352" s="159" t="n"/>
      <c r="BA352" s="159" t="n"/>
      <c r="BB352" s="159" t="n"/>
    </row>
    <row r="353">
      <c r="C353" s="147" t="n"/>
      <c r="D353" s="61">
        <f>+D352-IF(D$18&gt;74,(D352/D$25)*$C$10)</f>
        <v/>
      </c>
      <c r="E353" s="61">
        <f>+E352-IF(E$18&gt;74,(E352/E$25)*$C$10)</f>
        <v/>
      </c>
      <c r="F353" s="61">
        <f>+F352-IF(F$18&gt;74,(F352/F$25)*$C$10)</f>
        <v/>
      </c>
      <c r="G353" s="61">
        <f>+G352-IF(G$18&gt;74,(G352/G$25)*$C$10)</f>
        <v/>
      </c>
      <c r="H353" s="61">
        <f>+H352-IF(H$18&gt;74,(H352/H$25)*$C$10)</f>
        <v/>
      </c>
      <c r="I353" s="61">
        <f>+I352-IF(I$18&gt;74,(I352/I$25)*$C$10)</f>
        <v/>
      </c>
      <c r="J353" s="61">
        <f>+J352-IF(J$18&gt;74,(J352/J$25)*$C$10)</f>
        <v/>
      </c>
      <c r="K353" s="61">
        <f>+K352-IF(K$18&gt;74,(K352/K$25)*$C$10)</f>
        <v/>
      </c>
      <c r="L353" s="61">
        <f>+L352-IF(L$18&gt;74,(L352/L$25)*$C$10)</f>
        <v/>
      </c>
      <c r="M353" s="61">
        <f>+M352-IF(M$18&gt;74,(M352/M$25)*$C$10)</f>
        <v/>
      </c>
      <c r="N353" s="61">
        <f>+N352-IF(N$18&gt;74,(N352/N$25)*$C$10)</f>
        <v/>
      </c>
      <c r="O353" s="61">
        <f>+O352-IF(O$18&gt;74,(O352/O$25)*$C$10)</f>
        <v/>
      </c>
      <c r="P353" s="61">
        <f>+P352-IF(P$18&gt;74,(P352/P$25)*$C$10)</f>
        <v/>
      </c>
      <c r="Q353" s="61">
        <f>+Q352-IF(Q$18&gt;74,(Q352/Q$25)*$C$10)</f>
        <v/>
      </c>
      <c r="R353" s="61">
        <f>+R352-IF(R$18&gt;74,(R352/R$25)*$C$10)</f>
        <v/>
      </c>
      <c r="S353" s="61">
        <f>+S352-IF(S$18&gt;74,(S352/S$25)*$C$10)</f>
        <v/>
      </c>
      <c r="T353" s="61">
        <f>+T352-IF(T$18&gt;74,(T352/T$25)*$C$10)</f>
        <v/>
      </c>
      <c r="U353" s="61">
        <f>+U352-IF(U$18&gt;74,(U352/U$25)*$C$10)</f>
        <v/>
      </c>
      <c r="V353" s="61">
        <f>+V352-IF(V$18&gt;74,(V352/V$25)*$C$10)</f>
        <v/>
      </c>
      <c r="W353" s="61">
        <f>+W352-IF(W$18&gt;74,(W352/W$25)*$C$10)</f>
        <v/>
      </c>
      <c r="X353" s="61">
        <f>+X352-IF(X$18&gt;74,(X352/X$25)*$C$10)</f>
        <v/>
      </c>
      <c r="Y353" s="61">
        <f>+Y352-IF(Y$18&gt;74,(Y352/Y$25)*$C$10)</f>
        <v/>
      </c>
      <c r="Z353" s="61">
        <f>+Z352-IF(Z$18&gt;74,(Z352/Z$25)*$C$10)</f>
        <v/>
      </c>
      <c r="AA353" s="61">
        <f>+AA352-IF(AA$18&gt;74,(AA352/AA$25)*$C$10)</f>
        <v/>
      </c>
      <c r="AB353" s="61">
        <f>+AB352-IF(AB$18&gt;74,(AB352/AB$25)*$C$10)</f>
        <v/>
      </c>
      <c r="AC353" s="61">
        <f>+AC352-IF(AC$18&gt;74,(AC352/AC$25)*$C$10)</f>
        <v/>
      </c>
      <c r="AD353" s="61">
        <f>+AD352-IF(AD$18&gt;74,(AD352/AD$25)*$C$10)</f>
        <v/>
      </c>
      <c r="AE353" s="61">
        <f>+AE352-IF(AE$18&gt;74,(AE352/AE$25)*$C$10)</f>
        <v/>
      </c>
      <c r="AF353" s="61">
        <f>+AF352-IF(AF$18&gt;74,(AF352/AF$25)*$C$10)</f>
        <v/>
      </c>
      <c r="AG353" s="61">
        <f>+AG352-IF(AG$18&gt;74,(AG352/AG$25)*$C$10)</f>
        <v/>
      </c>
      <c r="AH353" s="61">
        <f>+AH352-IF(AH$18&gt;74,(AH352/AH$25)*$C$10)</f>
        <v/>
      </c>
      <c r="AI353" s="61">
        <f>+AI352-IF(AI$18&gt;74,(AI352/AI$25)*$C$10)</f>
        <v/>
      </c>
      <c r="AJ353" s="61">
        <f>+AJ352-IF(AJ$18&gt;74,(AJ352/AJ$25)*$C$10)</f>
        <v/>
      </c>
      <c r="AK353" s="61">
        <f>+AK352-IF(AK$18&gt;74,(AK352/AK$25)*$C$10)</f>
        <v/>
      </c>
      <c r="AL353" s="61">
        <f>+AL352-IF(AL$18&gt;74,(AL352/AL$25)*$C$10)</f>
        <v/>
      </c>
      <c r="AM353" s="61">
        <f>+AM352-IF(AM$18&gt;74,(AM352/AM$25)*$C$10)</f>
        <v/>
      </c>
      <c r="AN353" s="61">
        <f>+AN352-IF(AN$18&gt;74,(AN352/AN$25)*$C$10)</f>
        <v/>
      </c>
      <c r="AO353" s="61">
        <f>+AO352-IF(AO$18&gt;74,(AO352/AO$25)*$C$10)</f>
        <v/>
      </c>
      <c r="AP353" s="61">
        <f>+AP352-IF(AP$18&gt;74,(AP352/AP$25)*$C$10)</f>
        <v/>
      </c>
      <c r="AQ353" s="61">
        <f>+AQ352-IF(AQ$18&gt;74,(AQ352/AQ$25)*$C$10)</f>
        <v/>
      </c>
      <c r="AR353" s="61">
        <f>+AR352-IF(AR$18&gt;74,(AR352/AR$25)*$C$10)</f>
        <v/>
      </c>
      <c r="AS353" s="61">
        <f>+AS352-IF(AS$18&gt;74,(AS352/AS$25)*$C$10)</f>
        <v/>
      </c>
      <c r="AT353" s="61">
        <f>+AT352-IF(AT$18&gt;74,(AT352/AT$25)*$C$10)</f>
        <v/>
      </c>
      <c r="AU353" s="61">
        <f>+AU352-IF(AU$18&gt;74,(AU352/AU$25)*$C$10)</f>
        <v/>
      </c>
      <c r="AV353" s="61">
        <f>+AV352-IF(AV$18&gt;74,(AV352/AV$25)*$C$10)</f>
        <v/>
      </c>
      <c r="AW353" s="61">
        <f>+AW352-IF(AW$18&gt;74,(AW352/AW$25)*$C$10)</f>
        <v/>
      </c>
      <c r="AX353" s="35">
        <f>IF(AW353&gt;0,1,0)</f>
        <v/>
      </c>
      <c r="AY353" s="35">
        <f>IF(AL353&gt;0,1,0)</f>
        <v/>
      </c>
      <c r="AZ353" s="35">
        <f>IF(AG353&gt;0,1,0)</f>
        <v/>
      </c>
      <c r="BA353" s="35">
        <f>IF(AB353&gt;0,1,0)</f>
        <v/>
      </c>
      <c r="BB353" s="35">
        <f>IF(W353&gt;0,1,0)</f>
        <v/>
      </c>
    </row>
    <row r="354">
      <c r="B354" s="154" t="inlineStr">
        <is>
          <t>trial 164</t>
        </is>
      </c>
      <c r="C354" s="155">
        <f>+start-$C$24</f>
        <v/>
      </c>
      <c r="D354" s="156">
        <f>IF((C354&lt;=0),0,((C354-D$24)*Stock*(_xlfn.NORM.INV(RAND(),stock_ave,stock_std))+(C354-D$24)*Bonds*(_xlfn.NORM.INV(RAND(),bond_ave,bond_std))+(C354-D$24)*cash*(_xlfn.NORM.INV(RAND(),cash_ave,cash_std))+(C354-D$24)))</f>
        <v/>
      </c>
      <c r="E354" s="156">
        <f>IF((D354&lt;=0),0,((D354-E$24)*Stock*(_xlfn.NORM.INV(RAND(),stock_ave,stock_std))+(D354-E$24)*Bonds*(_xlfn.NORM.INV(RAND(),bond_ave,bond_std))+(D354-E$24)*cash*(_xlfn.NORM.INV(RAND(),cash_ave,cash_std))+(D354-E$24)))</f>
        <v/>
      </c>
      <c r="F354" s="156">
        <f>IF((E354&lt;=0),0,((E354-F$24)*Stock*(_xlfn.NORM.INV(RAND(),stock_ave,stock_std))+(E354-F$24)*Bonds*(_xlfn.NORM.INV(RAND(),bond_ave,bond_std))+(E354-F$24)*cash*(_xlfn.NORM.INV(RAND(),cash_ave,cash_std))+(E354-F$24)))</f>
        <v/>
      </c>
      <c r="G354" s="156">
        <f>IF((F354&lt;=0),0,((F354-G$24)*Stock*(_xlfn.NORM.INV(RAND(),stock_ave,stock_std))+(F354-G$24)*Bonds*(_xlfn.NORM.INV(RAND(),bond_ave,bond_std))+(F354-G$24)*cash*(_xlfn.NORM.INV(RAND(),cash_ave,cash_std))+(F354-G$24)))</f>
        <v/>
      </c>
      <c r="H354" s="156">
        <f>IF((G354&lt;=0),0,((G354-H$24)*Stock*(_xlfn.NORM.INV(RAND(),stock_ave,stock_std))+(G354-H$24)*Bonds*(_xlfn.NORM.INV(RAND(),bond_ave,bond_std))+(G354-H$24)*cash*(_xlfn.NORM.INV(RAND(),cash_ave,cash_std))+(G354-H$24)))</f>
        <v/>
      </c>
      <c r="I354" s="156">
        <f>IF((H354&lt;=0),0,((H354-I$24)*Stock*(_xlfn.NORM.INV(RAND(),stock_ave,stock_std))+(H354-I$24)*Bonds*(_xlfn.NORM.INV(RAND(),bond_ave,bond_std))+(H354-I$24)*cash*(_xlfn.NORM.INV(RAND(),cash_ave,cash_std))+(H354-I$24)))</f>
        <v/>
      </c>
      <c r="J354" s="156">
        <f>IF((I354&lt;=0),0,((I354-J$24)*Stock*(_xlfn.NORM.INV(RAND(),stock_ave,stock_std))+(I354-J$24)*Bonds*(_xlfn.NORM.INV(RAND(),bond_ave,bond_std))+(I354-J$24)*cash*(_xlfn.NORM.INV(RAND(),cash_ave,cash_std))+(I354-J$24)))</f>
        <v/>
      </c>
      <c r="K354" s="156">
        <f>IF((J354&lt;=0),0,((J354-K$24)*Stock*(_xlfn.NORM.INV(RAND(),stock_ave,stock_std))+(J354-K$24)*Bonds*(_xlfn.NORM.INV(RAND(),bond_ave,bond_std))+(J354-K$24)*cash*(_xlfn.NORM.INV(RAND(),cash_ave,cash_std))+(J354-K$24)))</f>
        <v/>
      </c>
      <c r="L354" s="156">
        <f>IF((K354&lt;=0),0,((K354-L$24)*Stock*(_xlfn.NORM.INV(RAND(),stock_ave,stock_std))+(K354-L$24)*Bonds*(_xlfn.NORM.INV(RAND(),bond_ave,bond_std))+(K354-L$24)*cash*(_xlfn.NORM.INV(RAND(),cash_ave,cash_std))+(K354-L$24)))</f>
        <v/>
      </c>
      <c r="M354" s="156">
        <f>IF((L354&lt;=0),0,((L354-M$24)*Stock*(_xlfn.NORM.INV(RAND(),stock_ave,stock_std))+(L354-M$24)*Bonds*(_xlfn.NORM.INV(RAND(),bond_ave,bond_std))+(L354-M$24)*cash*(_xlfn.NORM.INV(RAND(),cash_ave,cash_std))+(L354-M$24)))</f>
        <v/>
      </c>
      <c r="N354" s="156">
        <f>IF((M354&lt;=0),0,((M354-N$24)*Stock*(_xlfn.NORM.INV(RAND(),stock_ave,stock_std))+(M354-N$24)*Bonds*(_xlfn.NORM.INV(RAND(),bond_ave,bond_std))+(M354-N$24)*cash*(_xlfn.NORM.INV(RAND(),cash_ave,cash_std))+(M354-N$24)))</f>
        <v/>
      </c>
      <c r="O354" s="156">
        <f>IF((N354&lt;=0),0,((N354-O$24)*Stock*(_xlfn.NORM.INV(RAND(),stock_ave,stock_std))+(N354-O$24)*Bonds*(_xlfn.NORM.INV(RAND(),bond_ave,bond_std))+(N354-O$24)*cash*(_xlfn.NORM.INV(RAND(),cash_ave,cash_std))+(N354-O$24)))</f>
        <v/>
      </c>
      <c r="P354" s="156">
        <f>IF((O354&lt;=0),0,((O354-P$24)*Stock*(_xlfn.NORM.INV(RAND(),stock_ave,stock_std))+(O354-P$24)*Bonds*(_xlfn.NORM.INV(RAND(),bond_ave,bond_std))+(O354-P$24)*cash*(_xlfn.NORM.INV(RAND(),cash_ave,cash_std))+(O354-P$24)))</f>
        <v/>
      </c>
      <c r="Q354" s="156">
        <f>IF((P354&lt;=0),0,((P354-Q$24)*Stock*(_xlfn.NORM.INV(RAND(),stock_ave,stock_std))+(P354-Q$24)*Bonds*(_xlfn.NORM.INV(RAND(),bond_ave,bond_std))+(P354-Q$24)*cash*(_xlfn.NORM.INV(RAND(),cash_ave,cash_std))+(P354-Q$24)))</f>
        <v/>
      </c>
      <c r="R354" s="156">
        <f>IF((Q354&lt;=0),0,((Q354-R$24)*Stock*(_xlfn.NORM.INV(RAND(),stock_ave,stock_std))+(Q354-R$24)*Bonds*(_xlfn.NORM.INV(RAND(),bond_ave,bond_std))+(Q354-R$24)*cash*(_xlfn.NORM.INV(RAND(),cash_ave,cash_std))+(Q354-R$24)))</f>
        <v/>
      </c>
      <c r="S354" s="156">
        <f>IF((R354&lt;=0),0,((R354-S$24)*Stock*(_xlfn.NORM.INV(RAND(),stock_ave,stock_std))+(R354-S$24)*Bonds*(_xlfn.NORM.INV(RAND(),bond_ave,bond_std))+(R354-S$24)*cash*(_xlfn.NORM.INV(RAND(),cash_ave,cash_std))+(R354-S$24)))</f>
        <v/>
      </c>
      <c r="T354" s="156">
        <f>IF((S354&lt;=0),0,((S354-T$24)*Stock*(_xlfn.NORM.INV(RAND(),stock_ave,stock_std))+(S354-T$24)*Bonds*(_xlfn.NORM.INV(RAND(),bond_ave,bond_std))+(S354-T$24)*cash*(_xlfn.NORM.INV(RAND(),cash_ave,cash_std))+(S354-T$24)))</f>
        <v/>
      </c>
      <c r="U354" s="156">
        <f>IF((T354&lt;=0),0,((T354-U$24)*Stock*(_xlfn.NORM.INV(RAND(),stock_ave,stock_std))+(T354-U$24)*Bonds*(_xlfn.NORM.INV(RAND(),bond_ave,bond_std))+(T354-U$24)*cash*(_xlfn.NORM.INV(RAND(),cash_ave,cash_std))+(T354-U$24)))</f>
        <v/>
      </c>
      <c r="V354" s="156">
        <f>IF((U354&lt;=0),0,((U354-V$24)*Stock*(_xlfn.NORM.INV(RAND(),stock_ave,stock_std))+(U354-V$24)*Bonds*(_xlfn.NORM.INV(RAND(),bond_ave,bond_std))+(U354-V$24)*cash*(_xlfn.NORM.INV(RAND(),cash_ave,cash_std))+(U354-V$24)))</f>
        <v/>
      </c>
      <c r="W354" s="156">
        <f>IF((V354&lt;=0),0,((V354-W$24)*Stock*(_xlfn.NORM.INV(RAND(),stock_ave,stock_std))+(V354-W$24)*Bonds*(_xlfn.NORM.INV(RAND(),bond_ave,bond_std))+(V354-W$24)*cash*(_xlfn.NORM.INV(RAND(),cash_ave,cash_std))+(V354-W$24)))</f>
        <v/>
      </c>
      <c r="X354" s="156">
        <f>IF((W354&lt;=0),0,((W354-X$24)*Stock*(_xlfn.NORM.INV(RAND(),stock_ave,stock_std))+(W354-X$24)*Bonds*(_xlfn.NORM.INV(RAND(),bond_ave,bond_std))+(W354-X$24)*cash*(_xlfn.NORM.INV(RAND(),cash_ave,cash_std))+(W354-X$24)))</f>
        <v/>
      </c>
      <c r="Y354" s="156">
        <f>IF((X354&lt;=0),0,((X354-Y$24)*Stock*(_xlfn.NORM.INV(RAND(),stock_ave,stock_std))+(X354-Y$24)*Bonds*(_xlfn.NORM.INV(RAND(),bond_ave,bond_std))+(X354-Y$24)*cash*(_xlfn.NORM.INV(RAND(),cash_ave,cash_std))+(X354-Y$24)))</f>
        <v/>
      </c>
      <c r="Z354" s="156">
        <f>IF((Y354&lt;=0),0,((Y354-Z$24)*Stock*(_xlfn.NORM.INV(RAND(),stock_ave,stock_std))+(Y354-Z$24)*Bonds*(_xlfn.NORM.INV(RAND(),bond_ave,bond_std))+(Y354-Z$24)*cash*(_xlfn.NORM.INV(RAND(),cash_ave,cash_std))+(Y354-Z$24)))</f>
        <v/>
      </c>
      <c r="AA354" s="156">
        <f>IF((Z354&lt;=0),0,((Z354-AA$24)*Stock*(_xlfn.NORM.INV(RAND(),stock_ave,stock_std))+(Z354-AA$24)*Bonds*(_xlfn.NORM.INV(RAND(),bond_ave,bond_std))+(Z354-AA$24)*cash*(_xlfn.NORM.INV(RAND(),cash_ave,cash_std))+(Z354-AA$24)))</f>
        <v/>
      </c>
      <c r="AB354" s="156">
        <f>IF((AA354&lt;=0),0,((AA354-AB$24)*Stock*(_xlfn.NORM.INV(RAND(),stock_ave,stock_std))+(AA354-AB$24)*Bonds*(_xlfn.NORM.INV(RAND(),bond_ave,bond_std))+(AA354-AB$24)*cash*(_xlfn.NORM.INV(RAND(),cash_ave,cash_std))+(AA354-AB$24)))</f>
        <v/>
      </c>
      <c r="AC354" s="156">
        <f>IF((AB354&lt;=0),0,((AB354-AC$24)*Stock*(_xlfn.NORM.INV(RAND(),stock_ave,stock_std))+(AB354-AC$24)*Bonds*(_xlfn.NORM.INV(RAND(),bond_ave,bond_std))+(AB354-AC$24)*cash*(_xlfn.NORM.INV(RAND(),cash_ave,cash_std))+(AB354-AC$24)))</f>
        <v/>
      </c>
      <c r="AD354" s="156">
        <f>IF((AC354&lt;=0),0,((AC354-AD$24)*Stock*(_xlfn.NORM.INV(RAND(),stock_ave,stock_std))+(AC354-AD$24)*Bonds*(_xlfn.NORM.INV(RAND(),bond_ave,bond_std))+(AC354-AD$24)*cash*(_xlfn.NORM.INV(RAND(),cash_ave,cash_std))+(AC354-AD$24)))</f>
        <v/>
      </c>
      <c r="AE354" s="156">
        <f>IF((AD354&lt;=0),0,((AD354-AE$24)*Stock*(_xlfn.NORM.INV(RAND(),stock_ave,stock_std))+(AD354-AE$24)*Bonds*(_xlfn.NORM.INV(RAND(),bond_ave,bond_std))+(AD354-AE$24)*cash*(_xlfn.NORM.INV(RAND(),cash_ave,cash_std))+(AD354-AE$24)))</f>
        <v/>
      </c>
      <c r="AF354" s="156">
        <f>IF((AE354&lt;=0),0,((AE354-AF$24)*Stock*(_xlfn.NORM.INV(RAND(),stock_ave,stock_std))+(AE354-AF$24)*Bonds*(_xlfn.NORM.INV(RAND(),bond_ave,bond_std))+(AE354-AF$24)*cash*(_xlfn.NORM.INV(RAND(),cash_ave,cash_std))+(AE354-AF$24)))</f>
        <v/>
      </c>
      <c r="AG354" s="156">
        <f>IF((AF354&lt;=0),0,((AF354-AG$24)*Stock*(_xlfn.NORM.INV(RAND(),stock_ave,stock_std))+(AF354-AG$24)*Bonds*(_xlfn.NORM.INV(RAND(),bond_ave,bond_std))+(AF354-AG$24)*cash*(_xlfn.NORM.INV(RAND(),cash_ave,cash_std))+(AF354-AG$24)))</f>
        <v/>
      </c>
      <c r="AH354" s="156">
        <f>IF((AG354&lt;=0),0,((AG354-AH$24)*Stock*(_xlfn.NORM.INV(RAND(),stock_ave,stock_std))+(AG354-AH$24)*Bonds*(_xlfn.NORM.INV(RAND(),bond_ave,bond_std))+(AG354-AH$24)*cash*(_xlfn.NORM.INV(RAND(),cash_ave,cash_std))+(AG354-AH$24)))</f>
        <v/>
      </c>
      <c r="AI354" s="156">
        <f>IF((AH354&lt;=0),0,((AH354-AI$24)*Stock*(_xlfn.NORM.INV(RAND(),stock_ave,stock_std))+(AH354-AI$24)*Bonds*(_xlfn.NORM.INV(RAND(),bond_ave,bond_std))+(AH354-AI$24)*cash*(_xlfn.NORM.INV(RAND(),cash_ave,cash_std))+(AH354-AI$24)))</f>
        <v/>
      </c>
      <c r="AJ354" s="156">
        <f>IF((AI354&lt;=0),0,((AI354-AJ$24)*Stock*(_xlfn.NORM.INV(RAND(),stock_ave,stock_std))+(AI354-AJ$24)*Bonds*(_xlfn.NORM.INV(RAND(),bond_ave,bond_std))+(AI354-AJ$24)*cash*(_xlfn.NORM.INV(RAND(),cash_ave,cash_std))+(AI354-AJ$24)))</f>
        <v/>
      </c>
      <c r="AK354" s="156">
        <f>IF((AJ354&lt;=0),0,((AJ354-AK$24)*Stock*(_xlfn.NORM.INV(RAND(),stock_ave,stock_std))+(AJ354-AK$24)*Bonds*(_xlfn.NORM.INV(RAND(),bond_ave,bond_std))+(AJ354-AK$24)*cash*(_xlfn.NORM.INV(RAND(),cash_ave,cash_std))+(AJ354-AK$24)))</f>
        <v/>
      </c>
      <c r="AL354" s="156">
        <f>IF((AK354&lt;=0),0,((AK354-AL$24)*Stock*(_xlfn.NORM.INV(RAND(),stock_ave,stock_std))+(AK354-AL$24)*Bonds*(_xlfn.NORM.INV(RAND(),bond_ave,bond_std))+(AK354-AL$24)*cash*(_xlfn.NORM.INV(RAND(),cash_ave,cash_std))+(AK354-AL$24)))</f>
        <v/>
      </c>
      <c r="AM354" s="156">
        <f>IF((AL354&lt;=0),0,((AL354-AM$24)*Stock*(_xlfn.NORM.INV(RAND(),stock_ave,stock_std))+(AL354-AM$24)*Bonds*(_xlfn.NORM.INV(RAND(),bond_ave,bond_std))+(AL354-AM$24)*cash*(_xlfn.NORM.INV(RAND(),cash_ave,cash_std))+(AL354-AM$24)))</f>
        <v/>
      </c>
      <c r="AN354" s="156">
        <f>IF((AM354&lt;=0),0,((AM354-AN$24)*Stock*(_xlfn.NORM.INV(RAND(),stock_ave,stock_std))+(AM354-AN$24)*Bonds*(_xlfn.NORM.INV(RAND(),bond_ave,bond_std))+(AM354-AN$24)*cash*(_xlfn.NORM.INV(RAND(),cash_ave,cash_std))+(AM354-AN$24)))</f>
        <v/>
      </c>
      <c r="AO354" s="156">
        <f>IF((AN354&lt;=0),0,((AN354-AO$24)*Stock*(_xlfn.NORM.INV(RAND(),stock_ave,stock_std))+(AN354-AO$24)*Bonds*(_xlfn.NORM.INV(RAND(),bond_ave,bond_std))+(AN354-AO$24)*cash*(_xlfn.NORM.INV(RAND(),cash_ave,cash_std))+(AN354-AO$24)))</f>
        <v/>
      </c>
      <c r="AP354" s="156">
        <f>IF((AO354&lt;=0),0,((AO354-AP$24)*Stock*(_xlfn.NORM.INV(RAND(),stock_ave,stock_std))+(AO354-AP$24)*Bonds*(_xlfn.NORM.INV(RAND(),bond_ave,bond_std))+(AO354-AP$24)*cash*(_xlfn.NORM.INV(RAND(),cash_ave,cash_std))+(AO354-AP$24)))</f>
        <v/>
      </c>
      <c r="AQ354" s="156">
        <f>IF((AP354&lt;=0),0,((AP354-AQ$24)*Stock*(_xlfn.NORM.INV(RAND(),stock_ave,stock_std))+(AP354-AQ$24)*Bonds*(_xlfn.NORM.INV(RAND(),bond_ave,bond_std))+(AP354-AQ$24)*cash*(_xlfn.NORM.INV(RAND(),cash_ave,cash_std))+(AP354-AQ$24)))</f>
        <v/>
      </c>
      <c r="AR354" s="156">
        <f>IF((AQ354&lt;=0),0,((AQ354-AR$24)*Stock*(_xlfn.NORM.INV(RAND(),stock_ave,stock_std))+(AQ354-AR$24)*Bonds*(_xlfn.NORM.INV(RAND(),bond_ave,bond_std))+(AQ354-AR$24)*cash*(_xlfn.NORM.INV(RAND(),cash_ave,cash_std))+(AQ354-AR$24)))</f>
        <v/>
      </c>
      <c r="AS354" s="156">
        <f>IF((AR354&lt;=0),0,((AR354-AS$24)*Stock*(_xlfn.NORM.INV(RAND(),stock_ave,stock_std))+(AR354-AS$24)*Bonds*(_xlfn.NORM.INV(RAND(),bond_ave,bond_std))+(AR354-AS$24)*cash*(_xlfn.NORM.INV(RAND(),cash_ave,cash_std))+(AR354-AS$24)))</f>
        <v/>
      </c>
      <c r="AT354" s="156">
        <f>IF((AS354&lt;=0),0,((AS354-AT$24)*Stock*(_xlfn.NORM.INV(RAND(),stock_ave,stock_std))+(AS354-AT$24)*Bonds*(_xlfn.NORM.INV(RAND(),bond_ave,bond_std))+(AS354-AT$24)*cash*(_xlfn.NORM.INV(RAND(),cash_ave,cash_std))+(AS354-AT$24)))</f>
        <v/>
      </c>
      <c r="AU354" s="156">
        <f>IF((AT354&lt;=0),0,((AT354-AU$24)*Stock*(_xlfn.NORM.INV(RAND(),stock_ave,stock_std))+(AT354-AU$24)*Bonds*(_xlfn.NORM.INV(RAND(),bond_ave,bond_std))+(AT354-AU$24)*cash*(_xlfn.NORM.INV(RAND(),cash_ave,cash_std))+(AT354-AU$24)))</f>
        <v/>
      </c>
      <c r="AV354" s="156">
        <f>IF((AU354&lt;=0),0,((AU354-AV$24)*Stock*(_xlfn.NORM.INV(RAND(),stock_ave,stock_std))+(AU354-AV$24)*Bonds*(_xlfn.NORM.INV(RAND(),bond_ave,bond_std))+(AU354-AV$24)*cash*(_xlfn.NORM.INV(RAND(),cash_ave,cash_std))+(AU354-AV$24)))</f>
        <v/>
      </c>
      <c r="AW354" s="156">
        <f>IF((AV354&lt;=0),0,((AV354-AW$24)*Stock*(_xlfn.NORM.INV(RAND(),stock_ave,stock_std))+(AV354-AW$24)*Bonds*(_xlfn.NORM.INV(RAND(),bond_ave,bond_std))+(AV354-AW$24)*cash*(_xlfn.NORM.INV(RAND(),cash_ave,cash_std))+(AV354-AW$24)))</f>
        <v/>
      </c>
      <c r="AX354" s="159" t="n"/>
      <c r="AY354" s="159" t="n"/>
      <c r="AZ354" s="159" t="n"/>
      <c r="BA354" s="159" t="n"/>
      <c r="BB354" s="159" t="n"/>
    </row>
    <row r="355">
      <c r="C355" s="147" t="n"/>
      <c r="D355" s="61">
        <f>+D354-IF(D$18&gt;74,(D354/D$25)*$C$10)</f>
        <v/>
      </c>
      <c r="E355" s="61">
        <f>+E354-IF(E$18&gt;74,(E354/E$25)*$C$10)</f>
        <v/>
      </c>
      <c r="F355" s="61">
        <f>+F354-IF(F$18&gt;74,(F354/F$25)*$C$10)</f>
        <v/>
      </c>
      <c r="G355" s="61">
        <f>+G354-IF(G$18&gt;74,(G354/G$25)*$C$10)</f>
        <v/>
      </c>
      <c r="H355" s="61">
        <f>+H354-IF(H$18&gt;74,(H354/H$25)*$C$10)</f>
        <v/>
      </c>
      <c r="I355" s="61">
        <f>+I354-IF(I$18&gt;74,(I354/I$25)*$C$10)</f>
        <v/>
      </c>
      <c r="J355" s="61">
        <f>+J354-IF(J$18&gt;74,(J354/J$25)*$C$10)</f>
        <v/>
      </c>
      <c r="K355" s="61">
        <f>+K354-IF(K$18&gt;74,(K354/K$25)*$C$10)</f>
        <v/>
      </c>
      <c r="L355" s="61">
        <f>+L354-IF(L$18&gt;74,(L354/L$25)*$C$10)</f>
        <v/>
      </c>
      <c r="M355" s="61">
        <f>+M354-IF(M$18&gt;74,(M354/M$25)*$C$10)</f>
        <v/>
      </c>
      <c r="N355" s="61">
        <f>+N354-IF(N$18&gt;74,(N354/N$25)*$C$10)</f>
        <v/>
      </c>
      <c r="O355" s="61">
        <f>+O354-IF(O$18&gt;74,(O354/O$25)*$C$10)</f>
        <v/>
      </c>
      <c r="P355" s="61">
        <f>+P354-IF(P$18&gt;74,(P354/P$25)*$C$10)</f>
        <v/>
      </c>
      <c r="Q355" s="61">
        <f>+Q354-IF(Q$18&gt;74,(Q354/Q$25)*$C$10)</f>
        <v/>
      </c>
      <c r="R355" s="61">
        <f>+R354-IF(R$18&gt;74,(R354/R$25)*$C$10)</f>
        <v/>
      </c>
      <c r="S355" s="61">
        <f>+S354-IF(S$18&gt;74,(S354/S$25)*$C$10)</f>
        <v/>
      </c>
      <c r="T355" s="61">
        <f>+T354-IF(T$18&gt;74,(T354/T$25)*$C$10)</f>
        <v/>
      </c>
      <c r="U355" s="61">
        <f>+U354-IF(U$18&gt;74,(U354/U$25)*$C$10)</f>
        <v/>
      </c>
      <c r="V355" s="61">
        <f>+V354-IF(V$18&gt;74,(V354/V$25)*$C$10)</f>
        <v/>
      </c>
      <c r="W355" s="61">
        <f>+W354-IF(W$18&gt;74,(W354/W$25)*$C$10)</f>
        <v/>
      </c>
      <c r="X355" s="61">
        <f>+X354-IF(X$18&gt;74,(X354/X$25)*$C$10)</f>
        <v/>
      </c>
      <c r="Y355" s="61">
        <f>+Y354-IF(Y$18&gt;74,(Y354/Y$25)*$C$10)</f>
        <v/>
      </c>
      <c r="Z355" s="61">
        <f>+Z354-IF(Z$18&gt;74,(Z354/Z$25)*$C$10)</f>
        <v/>
      </c>
      <c r="AA355" s="61">
        <f>+AA354-IF(AA$18&gt;74,(AA354/AA$25)*$C$10)</f>
        <v/>
      </c>
      <c r="AB355" s="61">
        <f>+AB354-IF(AB$18&gt;74,(AB354/AB$25)*$C$10)</f>
        <v/>
      </c>
      <c r="AC355" s="61">
        <f>+AC354-IF(AC$18&gt;74,(AC354/AC$25)*$C$10)</f>
        <v/>
      </c>
      <c r="AD355" s="61">
        <f>+AD354-IF(AD$18&gt;74,(AD354/AD$25)*$C$10)</f>
        <v/>
      </c>
      <c r="AE355" s="61">
        <f>+AE354-IF(AE$18&gt;74,(AE354/AE$25)*$C$10)</f>
        <v/>
      </c>
      <c r="AF355" s="61">
        <f>+AF354-IF(AF$18&gt;74,(AF354/AF$25)*$C$10)</f>
        <v/>
      </c>
      <c r="AG355" s="61">
        <f>+AG354-IF(AG$18&gt;74,(AG354/AG$25)*$C$10)</f>
        <v/>
      </c>
      <c r="AH355" s="61">
        <f>+AH354-IF(AH$18&gt;74,(AH354/AH$25)*$C$10)</f>
        <v/>
      </c>
      <c r="AI355" s="61">
        <f>+AI354-IF(AI$18&gt;74,(AI354/AI$25)*$C$10)</f>
        <v/>
      </c>
      <c r="AJ355" s="61">
        <f>+AJ354-IF(AJ$18&gt;74,(AJ354/AJ$25)*$C$10)</f>
        <v/>
      </c>
      <c r="AK355" s="61">
        <f>+AK354-IF(AK$18&gt;74,(AK354/AK$25)*$C$10)</f>
        <v/>
      </c>
      <c r="AL355" s="61">
        <f>+AL354-IF(AL$18&gt;74,(AL354/AL$25)*$C$10)</f>
        <v/>
      </c>
      <c r="AM355" s="61">
        <f>+AM354-IF(AM$18&gt;74,(AM354/AM$25)*$C$10)</f>
        <v/>
      </c>
      <c r="AN355" s="61">
        <f>+AN354-IF(AN$18&gt;74,(AN354/AN$25)*$C$10)</f>
        <v/>
      </c>
      <c r="AO355" s="61">
        <f>+AO354-IF(AO$18&gt;74,(AO354/AO$25)*$C$10)</f>
        <v/>
      </c>
      <c r="AP355" s="61">
        <f>+AP354-IF(AP$18&gt;74,(AP354/AP$25)*$C$10)</f>
        <v/>
      </c>
      <c r="AQ355" s="61">
        <f>+AQ354-IF(AQ$18&gt;74,(AQ354/AQ$25)*$C$10)</f>
        <v/>
      </c>
      <c r="AR355" s="61">
        <f>+AR354-IF(AR$18&gt;74,(AR354/AR$25)*$C$10)</f>
        <v/>
      </c>
      <c r="AS355" s="61">
        <f>+AS354-IF(AS$18&gt;74,(AS354/AS$25)*$C$10)</f>
        <v/>
      </c>
      <c r="AT355" s="61">
        <f>+AT354-IF(AT$18&gt;74,(AT354/AT$25)*$C$10)</f>
        <v/>
      </c>
      <c r="AU355" s="61">
        <f>+AU354-IF(AU$18&gt;74,(AU354/AU$25)*$C$10)</f>
        <v/>
      </c>
      <c r="AV355" s="61">
        <f>+AV354-IF(AV$18&gt;74,(AV354/AV$25)*$C$10)</f>
        <v/>
      </c>
      <c r="AW355" s="61">
        <f>+AW354-IF(AW$18&gt;74,(AW354/AW$25)*$C$10)</f>
        <v/>
      </c>
      <c r="AX355" s="35">
        <f>IF(AW355&gt;0,1,0)</f>
        <v/>
      </c>
      <c r="AY355" s="35">
        <f>IF(AL355&gt;0,1,0)</f>
        <v/>
      </c>
      <c r="AZ355" s="35">
        <f>IF(AG355&gt;0,1,0)</f>
        <v/>
      </c>
      <c r="BA355" s="35">
        <f>IF(AB355&gt;0,1,0)</f>
        <v/>
      </c>
      <c r="BB355" s="35">
        <f>IF(W355&gt;0,1,0)</f>
        <v/>
      </c>
    </row>
    <row r="356">
      <c r="B356" s="154" t="inlineStr">
        <is>
          <t>trial 165</t>
        </is>
      </c>
      <c r="C356" s="155">
        <f>+start-$C$24</f>
        <v/>
      </c>
      <c r="D356" s="156">
        <f>IF((C356&lt;=0),0,((C356-D$24)*Stock*(_xlfn.NORM.INV(RAND(),stock_ave,stock_std))+(C356-D$24)*Bonds*(_xlfn.NORM.INV(RAND(),bond_ave,bond_std))+(C356-D$24)*cash*(_xlfn.NORM.INV(RAND(),cash_ave,cash_std))+(C356-D$24)))</f>
        <v/>
      </c>
      <c r="E356" s="156">
        <f>IF((D356&lt;=0),0,((D356-E$24)*Stock*(_xlfn.NORM.INV(RAND(),stock_ave,stock_std))+(D356-E$24)*Bonds*(_xlfn.NORM.INV(RAND(),bond_ave,bond_std))+(D356-E$24)*cash*(_xlfn.NORM.INV(RAND(),cash_ave,cash_std))+(D356-E$24)))</f>
        <v/>
      </c>
      <c r="F356" s="156">
        <f>IF((E356&lt;=0),0,((E356-F$24)*Stock*(_xlfn.NORM.INV(RAND(),stock_ave,stock_std))+(E356-F$24)*Bonds*(_xlfn.NORM.INV(RAND(),bond_ave,bond_std))+(E356-F$24)*cash*(_xlfn.NORM.INV(RAND(),cash_ave,cash_std))+(E356-F$24)))</f>
        <v/>
      </c>
      <c r="G356" s="156">
        <f>IF((F356&lt;=0),0,((F356-G$24)*Stock*(_xlfn.NORM.INV(RAND(),stock_ave,stock_std))+(F356-G$24)*Bonds*(_xlfn.NORM.INV(RAND(),bond_ave,bond_std))+(F356-G$24)*cash*(_xlfn.NORM.INV(RAND(),cash_ave,cash_std))+(F356-G$24)))</f>
        <v/>
      </c>
      <c r="H356" s="156">
        <f>IF((G356&lt;=0),0,((G356-H$24)*Stock*(_xlfn.NORM.INV(RAND(),stock_ave,stock_std))+(G356-H$24)*Bonds*(_xlfn.NORM.INV(RAND(),bond_ave,bond_std))+(G356-H$24)*cash*(_xlfn.NORM.INV(RAND(),cash_ave,cash_std))+(G356-H$24)))</f>
        <v/>
      </c>
      <c r="I356" s="156">
        <f>IF((H356&lt;=0),0,((H356-I$24)*Stock*(_xlfn.NORM.INV(RAND(),stock_ave,stock_std))+(H356-I$24)*Bonds*(_xlfn.NORM.INV(RAND(),bond_ave,bond_std))+(H356-I$24)*cash*(_xlfn.NORM.INV(RAND(),cash_ave,cash_std))+(H356-I$24)))</f>
        <v/>
      </c>
      <c r="J356" s="156">
        <f>IF((I356&lt;=0),0,((I356-J$24)*Stock*(_xlfn.NORM.INV(RAND(),stock_ave,stock_std))+(I356-J$24)*Bonds*(_xlfn.NORM.INV(RAND(),bond_ave,bond_std))+(I356-J$24)*cash*(_xlfn.NORM.INV(RAND(),cash_ave,cash_std))+(I356-J$24)))</f>
        <v/>
      </c>
      <c r="K356" s="156">
        <f>IF((J356&lt;=0),0,((J356-K$24)*Stock*(_xlfn.NORM.INV(RAND(),stock_ave,stock_std))+(J356-K$24)*Bonds*(_xlfn.NORM.INV(RAND(),bond_ave,bond_std))+(J356-K$24)*cash*(_xlfn.NORM.INV(RAND(),cash_ave,cash_std))+(J356-K$24)))</f>
        <v/>
      </c>
      <c r="L356" s="156">
        <f>IF((K356&lt;=0),0,((K356-L$24)*Stock*(_xlfn.NORM.INV(RAND(),stock_ave,stock_std))+(K356-L$24)*Bonds*(_xlfn.NORM.INV(RAND(),bond_ave,bond_std))+(K356-L$24)*cash*(_xlfn.NORM.INV(RAND(),cash_ave,cash_std))+(K356-L$24)))</f>
        <v/>
      </c>
      <c r="M356" s="156">
        <f>IF((L356&lt;=0),0,((L356-M$24)*Stock*(_xlfn.NORM.INV(RAND(),stock_ave,stock_std))+(L356-M$24)*Bonds*(_xlfn.NORM.INV(RAND(),bond_ave,bond_std))+(L356-M$24)*cash*(_xlfn.NORM.INV(RAND(),cash_ave,cash_std))+(L356-M$24)))</f>
        <v/>
      </c>
      <c r="N356" s="156">
        <f>IF((M356&lt;=0),0,((M356-N$24)*Stock*(_xlfn.NORM.INV(RAND(),stock_ave,stock_std))+(M356-N$24)*Bonds*(_xlfn.NORM.INV(RAND(),bond_ave,bond_std))+(M356-N$24)*cash*(_xlfn.NORM.INV(RAND(),cash_ave,cash_std))+(M356-N$24)))</f>
        <v/>
      </c>
      <c r="O356" s="156">
        <f>IF((N356&lt;=0),0,((N356-O$24)*Stock*(_xlfn.NORM.INV(RAND(),stock_ave,stock_std))+(N356-O$24)*Bonds*(_xlfn.NORM.INV(RAND(),bond_ave,bond_std))+(N356-O$24)*cash*(_xlfn.NORM.INV(RAND(),cash_ave,cash_std))+(N356-O$24)))</f>
        <v/>
      </c>
      <c r="P356" s="156">
        <f>IF((O356&lt;=0),0,((O356-P$24)*Stock*(_xlfn.NORM.INV(RAND(),stock_ave,stock_std))+(O356-P$24)*Bonds*(_xlfn.NORM.INV(RAND(),bond_ave,bond_std))+(O356-P$24)*cash*(_xlfn.NORM.INV(RAND(),cash_ave,cash_std))+(O356-P$24)))</f>
        <v/>
      </c>
      <c r="Q356" s="156">
        <f>IF((P356&lt;=0),0,((P356-Q$24)*Stock*(_xlfn.NORM.INV(RAND(),stock_ave,stock_std))+(P356-Q$24)*Bonds*(_xlfn.NORM.INV(RAND(),bond_ave,bond_std))+(P356-Q$24)*cash*(_xlfn.NORM.INV(RAND(),cash_ave,cash_std))+(P356-Q$24)))</f>
        <v/>
      </c>
      <c r="R356" s="156">
        <f>IF((Q356&lt;=0),0,((Q356-R$24)*Stock*(_xlfn.NORM.INV(RAND(),stock_ave,stock_std))+(Q356-R$24)*Bonds*(_xlfn.NORM.INV(RAND(),bond_ave,bond_std))+(Q356-R$24)*cash*(_xlfn.NORM.INV(RAND(),cash_ave,cash_std))+(Q356-R$24)))</f>
        <v/>
      </c>
      <c r="S356" s="156">
        <f>IF((R356&lt;=0),0,((R356-S$24)*Stock*(_xlfn.NORM.INV(RAND(),stock_ave,stock_std))+(R356-S$24)*Bonds*(_xlfn.NORM.INV(RAND(),bond_ave,bond_std))+(R356-S$24)*cash*(_xlfn.NORM.INV(RAND(),cash_ave,cash_std))+(R356-S$24)))</f>
        <v/>
      </c>
      <c r="T356" s="156">
        <f>IF((S356&lt;=0),0,((S356-T$24)*Stock*(_xlfn.NORM.INV(RAND(),stock_ave,stock_std))+(S356-T$24)*Bonds*(_xlfn.NORM.INV(RAND(),bond_ave,bond_std))+(S356-T$24)*cash*(_xlfn.NORM.INV(RAND(),cash_ave,cash_std))+(S356-T$24)))</f>
        <v/>
      </c>
      <c r="U356" s="156">
        <f>IF((T356&lt;=0),0,((T356-U$24)*Stock*(_xlfn.NORM.INV(RAND(),stock_ave,stock_std))+(T356-U$24)*Bonds*(_xlfn.NORM.INV(RAND(),bond_ave,bond_std))+(T356-U$24)*cash*(_xlfn.NORM.INV(RAND(),cash_ave,cash_std))+(T356-U$24)))</f>
        <v/>
      </c>
      <c r="V356" s="156">
        <f>IF((U356&lt;=0),0,((U356-V$24)*Stock*(_xlfn.NORM.INV(RAND(),stock_ave,stock_std))+(U356-V$24)*Bonds*(_xlfn.NORM.INV(RAND(),bond_ave,bond_std))+(U356-V$24)*cash*(_xlfn.NORM.INV(RAND(),cash_ave,cash_std))+(U356-V$24)))</f>
        <v/>
      </c>
      <c r="W356" s="156">
        <f>IF((V356&lt;=0),0,((V356-W$24)*Stock*(_xlfn.NORM.INV(RAND(),stock_ave,stock_std))+(V356-W$24)*Bonds*(_xlfn.NORM.INV(RAND(),bond_ave,bond_std))+(V356-W$24)*cash*(_xlfn.NORM.INV(RAND(),cash_ave,cash_std))+(V356-W$24)))</f>
        <v/>
      </c>
      <c r="X356" s="156">
        <f>IF((W356&lt;=0),0,((W356-X$24)*Stock*(_xlfn.NORM.INV(RAND(),stock_ave,stock_std))+(W356-X$24)*Bonds*(_xlfn.NORM.INV(RAND(),bond_ave,bond_std))+(W356-X$24)*cash*(_xlfn.NORM.INV(RAND(),cash_ave,cash_std))+(W356-X$24)))</f>
        <v/>
      </c>
      <c r="Y356" s="156">
        <f>IF((X356&lt;=0),0,((X356-Y$24)*Stock*(_xlfn.NORM.INV(RAND(),stock_ave,stock_std))+(X356-Y$24)*Bonds*(_xlfn.NORM.INV(RAND(),bond_ave,bond_std))+(X356-Y$24)*cash*(_xlfn.NORM.INV(RAND(),cash_ave,cash_std))+(X356-Y$24)))</f>
        <v/>
      </c>
      <c r="Z356" s="156">
        <f>IF((Y356&lt;=0),0,((Y356-Z$24)*Stock*(_xlfn.NORM.INV(RAND(),stock_ave,stock_std))+(Y356-Z$24)*Bonds*(_xlfn.NORM.INV(RAND(),bond_ave,bond_std))+(Y356-Z$24)*cash*(_xlfn.NORM.INV(RAND(),cash_ave,cash_std))+(Y356-Z$24)))</f>
        <v/>
      </c>
      <c r="AA356" s="156">
        <f>IF((Z356&lt;=0),0,((Z356-AA$24)*Stock*(_xlfn.NORM.INV(RAND(),stock_ave,stock_std))+(Z356-AA$24)*Bonds*(_xlfn.NORM.INV(RAND(),bond_ave,bond_std))+(Z356-AA$24)*cash*(_xlfn.NORM.INV(RAND(),cash_ave,cash_std))+(Z356-AA$24)))</f>
        <v/>
      </c>
      <c r="AB356" s="156">
        <f>IF((AA356&lt;=0),0,((AA356-AB$24)*Stock*(_xlfn.NORM.INV(RAND(),stock_ave,stock_std))+(AA356-AB$24)*Bonds*(_xlfn.NORM.INV(RAND(),bond_ave,bond_std))+(AA356-AB$24)*cash*(_xlfn.NORM.INV(RAND(),cash_ave,cash_std))+(AA356-AB$24)))</f>
        <v/>
      </c>
      <c r="AC356" s="156">
        <f>IF((AB356&lt;=0),0,((AB356-AC$24)*Stock*(_xlfn.NORM.INV(RAND(),stock_ave,stock_std))+(AB356-AC$24)*Bonds*(_xlfn.NORM.INV(RAND(),bond_ave,bond_std))+(AB356-AC$24)*cash*(_xlfn.NORM.INV(RAND(),cash_ave,cash_std))+(AB356-AC$24)))</f>
        <v/>
      </c>
      <c r="AD356" s="156">
        <f>IF((AC356&lt;=0),0,((AC356-AD$24)*Stock*(_xlfn.NORM.INV(RAND(),stock_ave,stock_std))+(AC356-AD$24)*Bonds*(_xlfn.NORM.INV(RAND(),bond_ave,bond_std))+(AC356-AD$24)*cash*(_xlfn.NORM.INV(RAND(),cash_ave,cash_std))+(AC356-AD$24)))</f>
        <v/>
      </c>
      <c r="AE356" s="156">
        <f>IF((AD356&lt;=0),0,((AD356-AE$24)*Stock*(_xlfn.NORM.INV(RAND(),stock_ave,stock_std))+(AD356-AE$24)*Bonds*(_xlfn.NORM.INV(RAND(),bond_ave,bond_std))+(AD356-AE$24)*cash*(_xlfn.NORM.INV(RAND(),cash_ave,cash_std))+(AD356-AE$24)))</f>
        <v/>
      </c>
      <c r="AF356" s="156">
        <f>IF((AE356&lt;=0),0,((AE356-AF$24)*Stock*(_xlfn.NORM.INV(RAND(),stock_ave,stock_std))+(AE356-AF$24)*Bonds*(_xlfn.NORM.INV(RAND(),bond_ave,bond_std))+(AE356-AF$24)*cash*(_xlfn.NORM.INV(RAND(),cash_ave,cash_std))+(AE356-AF$24)))</f>
        <v/>
      </c>
      <c r="AG356" s="156">
        <f>IF((AF356&lt;=0),0,((AF356-AG$24)*Stock*(_xlfn.NORM.INV(RAND(),stock_ave,stock_std))+(AF356-AG$24)*Bonds*(_xlfn.NORM.INV(RAND(),bond_ave,bond_std))+(AF356-AG$24)*cash*(_xlfn.NORM.INV(RAND(),cash_ave,cash_std))+(AF356-AG$24)))</f>
        <v/>
      </c>
      <c r="AH356" s="156">
        <f>IF((AG356&lt;=0),0,((AG356-AH$24)*Stock*(_xlfn.NORM.INV(RAND(),stock_ave,stock_std))+(AG356-AH$24)*Bonds*(_xlfn.NORM.INV(RAND(),bond_ave,bond_std))+(AG356-AH$24)*cash*(_xlfn.NORM.INV(RAND(),cash_ave,cash_std))+(AG356-AH$24)))</f>
        <v/>
      </c>
      <c r="AI356" s="156">
        <f>IF((AH356&lt;=0),0,((AH356-AI$24)*Stock*(_xlfn.NORM.INV(RAND(),stock_ave,stock_std))+(AH356-AI$24)*Bonds*(_xlfn.NORM.INV(RAND(),bond_ave,bond_std))+(AH356-AI$24)*cash*(_xlfn.NORM.INV(RAND(),cash_ave,cash_std))+(AH356-AI$24)))</f>
        <v/>
      </c>
      <c r="AJ356" s="156">
        <f>IF((AI356&lt;=0),0,((AI356-AJ$24)*Stock*(_xlfn.NORM.INV(RAND(),stock_ave,stock_std))+(AI356-AJ$24)*Bonds*(_xlfn.NORM.INV(RAND(),bond_ave,bond_std))+(AI356-AJ$24)*cash*(_xlfn.NORM.INV(RAND(),cash_ave,cash_std))+(AI356-AJ$24)))</f>
        <v/>
      </c>
      <c r="AK356" s="156">
        <f>IF((AJ356&lt;=0),0,((AJ356-AK$24)*Stock*(_xlfn.NORM.INV(RAND(),stock_ave,stock_std))+(AJ356-AK$24)*Bonds*(_xlfn.NORM.INV(RAND(),bond_ave,bond_std))+(AJ356-AK$24)*cash*(_xlfn.NORM.INV(RAND(),cash_ave,cash_std))+(AJ356-AK$24)))</f>
        <v/>
      </c>
      <c r="AL356" s="156">
        <f>IF((AK356&lt;=0),0,((AK356-AL$24)*Stock*(_xlfn.NORM.INV(RAND(),stock_ave,stock_std))+(AK356-AL$24)*Bonds*(_xlfn.NORM.INV(RAND(),bond_ave,bond_std))+(AK356-AL$24)*cash*(_xlfn.NORM.INV(RAND(),cash_ave,cash_std))+(AK356-AL$24)))</f>
        <v/>
      </c>
      <c r="AM356" s="156">
        <f>IF((AL356&lt;=0),0,((AL356-AM$24)*Stock*(_xlfn.NORM.INV(RAND(),stock_ave,stock_std))+(AL356-AM$24)*Bonds*(_xlfn.NORM.INV(RAND(),bond_ave,bond_std))+(AL356-AM$24)*cash*(_xlfn.NORM.INV(RAND(),cash_ave,cash_std))+(AL356-AM$24)))</f>
        <v/>
      </c>
      <c r="AN356" s="156">
        <f>IF((AM356&lt;=0),0,((AM356-AN$24)*Stock*(_xlfn.NORM.INV(RAND(),stock_ave,stock_std))+(AM356-AN$24)*Bonds*(_xlfn.NORM.INV(RAND(),bond_ave,bond_std))+(AM356-AN$24)*cash*(_xlfn.NORM.INV(RAND(),cash_ave,cash_std))+(AM356-AN$24)))</f>
        <v/>
      </c>
      <c r="AO356" s="156">
        <f>IF((AN356&lt;=0),0,((AN356-AO$24)*Stock*(_xlfn.NORM.INV(RAND(),stock_ave,stock_std))+(AN356-AO$24)*Bonds*(_xlfn.NORM.INV(RAND(),bond_ave,bond_std))+(AN356-AO$24)*cash*(_xlfn.NORM.INV(RAND(),cash_ave,cash_std))+(AN356-AO$24)))</f>
        <v/>
      </c>
      <c r="AP356" s="156">
        <f>IF((AO356&lt;=0),0,((AO356-AP$24)*Stock*(_xlfn.NORM.INV(RAND(),stock_ave,stock_std))+(AO356-AP$24)*Bonds*(_xlfn.NORM.INV(RAND(),bond_ave,bond_std))+(AO356-AP$24)*cash*(_xlfn.NORM.INV(RAND(),cash_ave,cash_std))+(AO356-AP$24)))</f>
        <v/>
      </c>
      <c r="AQ356" s="156">
        <f>IF((AP356&lt;=0),0,((AP356-AQ$24)*Stock*(_xlfn.NORM.INV(RAND(),stock_ave,stock_std))+(AP356-AQ$24)*Bonds*(_xlfn.NORM.INV(RAND(),bond_ave,bond_std))+(AP356-AQ$24)*cash*(_xlfn.NORM.INV(RAND(),cash_ave,cash_std))+(AP356-AQ$24)))</f>
        <v/>
      </c>
      <c r="AR356" s="156">
        <f>IF((AQ356&lt;=0),0,((AQ356-AR$24)*Stock*(_xlfn.NORM.INV(RAND(),stock_ave,stock_std))+(AQ356-AR$24)*Bonds*(_xlfn.NORM.INV(RAND(),bond_ave,bond_std))+(AQ356-AR$24)*cash*(_xlfn.NORM.INV(RAND(),cash_ave,cash_std))+(AQ356-AR$24)))</f>
        <v/>
      </c>
      <c r="AS356" s="156">
        <f>IF((AR356&lt;=0),0,((AR356-AS$24)*Stock*(_xlfn.NORM.INV(RAND(),stock_ave,stock_std))+(AR356-AS$24)*Bonds*(_xlfn.NORM.INV(RAND(),bond_ave,bond_std))+(AR356-AS$24)*cash*(_xlfn.NORM.INV(RAND(),cash_ave,cash_std))+(AR356-AS$24)))</f>
        <v/>
      </c>
      <c r="AT356" s="156">
        <f>IF((AS356&lt;=0),0,((AS356-AT$24)*Stock*(_xlfn.NORM.INV(RAND(),stock_ave,stock_std))+(AS356-AT$24)*Bonds*(_xlfn.NORM.INV(RAND(),bond_ave,bond_std))+(AS356-AT$24)*cash*(_xlfn.NORM.INV(RAND(),cash_ave,cash_std))+(AS356-AT$24)))</f>
        <v/>
      </c>
      <c r="AU356" s="156">
        <f>IF((AT356&lt;=0),0,((AT356-AU$24)*Stock*(_xlfn.NORM.INV(RAND(),stock_ave,stock_std))+(AT356-AU$24)*Bonds*(_xlfn.NORM.INV(RAND(),bond_ave,bond_std))+(AT356-AU$24)*cash*(_xlfn.NORM.INV(RAND(),cash_ave,cash_std))+(AT356-AU$24)))</f>
        <v/>
      </c>
      <c r="AV356" s="156">
        <f>IF((AU356&lt;=0),0,((AU356-AV$24)*Stock*(_xlfn.NORM.INV(RAND(),stock_ave,stock_std))+(AU356-AV$24)*Bonds*(_xlfn.NORM.INV(RAND(),bond_ave,bond_std))+(AU356-AV$24)*cash*(_xlfn.NORM.INV(RAND(),cash_ave,cash_std))+(AU356-AV$24)))</f>
        <v/>
      </c>
      <c r="AW356" s="156">
        <f>IF((AV356&lt;=0),0,((AV356-AW$24)*Stock*(_xlfn.NORM.INV(RAND(),stock_ave,stock_std))+(AV356-AW$24)*Bonds*(_xlfn.NORM.INV(RAND(),bond_ave,bond_std))+(AV356-AW$24)*cash*(_xlfn.NORM.INV(RAND(),cash_ave,cash_std))+(AV356-AW$24)))</f>
        <v/>
      </c>
      <c r="AX356" s="159" t="n"/>
      <c r="AY356" s="159" t="n"/>
      <c r="AZ356" s="159" t="n"/>
      <c r="BA356" s="159" t="n"/>
      <c r="BB356" s="159" t="n"/>
    </row>
    <row r="357">
      <c r="C357" s="147" t="n"/>
      <c r="D357" s="61">
        <f>+D356-IF(D$18&gt;74,(D356/D$25)*$C$10)</f>
        <v/>
      </c>
      <c r="E357" s="61">
        <f>+E356-IF(E$18&gt;74,(E356/E$25)*$C$10)</f>
        <v/>
      </c>
      <c r="F357" s="61">
        <f>+F356-IF(F$18&gt;74,(F356/F$25)*$C$10)</f>
        <v/>
      </c>
      <c r="G357" s="61">
        <f>+G356-IF(G$18&gt;74,(G356/G$25)*$C$10)</f>
        <v/>
      </c>
      <c r="H357" s="61">
        <f>+H356-IF(H$18&gt;74,(H356/H$25)*$C$10)</f>
        <v/>
      </c>
      <c r="I357" s="61">
        <f>+I356-IF(I$18&gt;74,(I356/I$25)*$C$10)</f>
        <v/>
      </c>
      <c r="J357" s="61">
        <f>+J356-IF(J$18&gt;74,(J356/J$25)*$C$10)</f>
        <v/>
      </c>
      <c r="K357" s="61">
        <f>+K356-IF(K$18&gt;74,(K356/K$25)*$C$10)</f>
        <v/>
      </c>
      <c r="L357" s="61">
        <f>+L356-IF(L$18&gt;74,(L356/L$25)*$C$10)</f>
        <v/>
      </c>
      <c r="M357" s="61">
        <f>+M356-IF(M$18&gt;74,(M356/M$25)*$C$10)</f>
        <v/>
      </c>
      <c r="N357" s="61">
        <f>+N356-IF(N$18&gt;74,(N356/N$25)*$C$10)</f>
        <v/>
      </c>
      <c r="O357" s="61">
        <f>+O356-IF(O$18&gt;74,(O356/O$25)*$C$10)</f>
        <v/>
      </c>
      <c r="P357" s="61">
        <f>+P356-IF(P$18&gt;74,(P356/P$25)*$C$10)</f>
        <v/>
      </c>
      <c r="Q357" s="61">
        <f>+Q356-IF(Q$18&gt;74,(Q356/Q$25)*$C$10)</f>
        <v/>
      </c>
      <c r="R357" s="61">
        <f>+R356-IF(R$18&gt;74,(R356/R$25)*$C$10)</f>
        <v/>
      </c>
      <c r="S357" s="61">
        <f>+S356-IF(S$18&gt;74,(S356/S$25)*$C$10)</f>
        <v/>
      </c>
      <c r="T357" s="61">
        <f>+T356-IF(T$18&gt;74,(T356/T$25)*$C$10)</f>
        <v/>
      </c>
      <c r="U357" s="61">
        <f>+U356-IF(U$18&gt;74,(U356/U$25)*$C$10)</f>
        <v/>
      </c>
      <c r="V357" s="61">
        <f>+V356-IF(V$18&gt;74,(V356/V$25)*$C$10)</f>
        <v/>
      </c>
      <c r="W357" s="61">
        <f>+W356-IF(W$18&gt;74,(W356/W$25)*$C$10)</f>
        <v/>
      </c>
      <c r="X357" s="61">
        <f>+X356-IF(X$18&gt;74,(X356/X$25)*$C$10)</f>
        <v/>
      </c>
      <c r="Y357" s="61">
        <f>+Y356-IF(Y$18&gt;74,(Y356/Y$25)*$C$10)</f>
        <v/>
      </c>
      <c r="Z357" s="61">
        <f>+Z356-IF(Z$18&gt;74,(Z356/Z$25)*$C$10)</f>
        <v/>
      </c>
      <c r="AA357" s="61">
        <f>+AA356-IF(AA$18&gt;74,(AA356/AA$25)*$C$10)</f>
        <v/>
      </c>
      <c r="AB357" s="61">
        <f>+AB356-IF(AB$18&gt;74,(AB356/AB$25)*$C$10)</f>
        <v/>
      </c>
      <c r="AC357" s="61">
        <f>+AC356-IF(AC$18&gt;74,(AC356/AC$25)*$C$10)</f>
        <v/>
      </c>
      <c r="AD357" s="61">
        <f>+AD356-IF(AD$18&gt;74,(AD356/AD$25)*$C$10)</f>
        <v/>
      </c>
      <c r="AE357" s="61">
        <f>+AE356-IF(AE$18&gt;74,(AE356/AE$25)*$C$10)</f>
        <v/>
      </c>
      <c r="AF357" s="61">
        <f>+AF356-IF(AF$18&gt;74,(AF356/AF$25)*$C$10)</f>
        <v/>
      </c>
      <c r="AG357" s="61">
        <f>+AG356-IF(AG$18&gt;74,(AG356/AG$25)*$C$10)</f>
        <v/>
      </c>
      <c r="AH357" s="61">
        <f>+AH356-IF(AH$18&gt;74,(AH356/AH$25)*$C$10)</f>
        <v/>
      </c>
      <c r="AI357" s="61">
        <f>+AI356-IF(AI$18&gt;74,(AI356/AI$25)*$C$10)</f>
        <v/>
      </c>
      <c r="AJ357" s="61">
        <f>+AJ356-IF(AJ$18&gt;74,(AJ356/AJ$25)*$C$10)</f>
        <v/>
      </c>
      <c r="AK357" s="61">
        <f>+AK356-IF(AK$18&gt;74,(AK356/AK$25)*$C$10)</f>
        <v/>
      </c>
      <c r="AL357" s="61">
        <f>+AL356-IF(AL$18&gt;74,(AL356/AL$25)*$C$10)</f>
        <v/>
      </c>
      <c r="AM357" s="61">
        <f>+AM356-IF(AM$18&gt;74,(AM356/AM$25)*$C$10)</f>
        <v/>
      </c>
      <c r="AN357" s="61">
        <f>+AN356-IF(AN$18&gt;74,(AN356/AN$25)*$C$10)</f>
        <v/>
      </c>
      <c r="AO357" s="61">
        <f>+AO356-IF(AO$18&gt;74,(AO356/AO$25)*$C$10)</f>
        <v/>
      </c>
      <c r="AP357" s="61">
        <f>+AP356-IF(AP$18&gt;74,(AP356/AP$25)*$C$10)</f>
        <v/>
      </c>
      <c r="AQ357" s="61">
        <f>+AQ356-IF(AQ$18&gt;74,(AQ356/AQ$25)*$C$10)</f>
        <v/>
      </c>
      <c r="AR357" s="61">
        <f>+AR356-IF(AR$18&gt;74,(AR356/AR$25)*$C$10)</f>
        <v/>
      </c>
      <c r="AS357" s="61">
        <f>+AS356-IF(AS$18&gt;74,(AS356/AS$25)*$C$10)</f>
        <v/>
      </c>
      <c r="AT357" s="61">
        <f>+AT356-IF(AT$18&gt;74,(AT356/AT$25)*$C$10)</f>
        <v/>
      </c>
      <c r="AU357" s="61">
        <f>+AU356-IF(AU$18&gt;74,(AU356/AU$25)*$C$10)</f>
        <v/>
      </c>
      <c r="AV357" s="61">
        <f>+AV356-IF(AV$18&gt;74,(AV356/AV$25)*$C$10)</f>
        <v/>
      </c>
      <c r="AW357" s="61">
        <f>+AW356-IF(AW$18&gt;74,(AW356/AW$25)*$C$10)</f>
        <v/>
      </c>
      <c r="AX357" s="35">
        <f>IF(AW357&gt;0,1,0)</f>
        <v/>
      </c>
      <c r="AY357" s="35">
        <f>IF(AL357&gt;0,1,0)</f>
        <v/>
      </c>
      <c r="AZ357" s="35">
        <f>IF(AG357&gt;0,1,0)</f>
        <v/>
      </c>
      <c r="BA357" s="35">
        <f>IF(AB357&gt;0,1,0)</f>
        <v/>
      </c>
      <c r="BB357" s="35">
        <f>IF(W357&gt;0,1,0)</f>
        <v/>
      </c>
    </row>
    <row r="358">
      <c r="B358" s="154" t="inlineStr">
        <is>
          <t>trial 166</t>
        </is>
      </c>
      <c r="C358" s="155">
        <f>+start-$C$24</f>
        <v/>
      </c>
      <c r="D358" s="156">
        <f>IF((C358&lt;=0),0,((C358-D$24)*Stock*(_xlfn.NORM.INV(RAND(),stock_ave,stock_std))+(C358-D$24)*Bonds*(_xlfn.NORM.INV(RAND(),bond_ave,bond_std))+(C358-D$24)*cash*(_xlfn.NORM.INV(RAND(),cash_ave,cash_std))+(C358-D$24)))</f>
        <v/>
      </c>
      <c r="E358" s="156">
        <f>IF((D358&lt;=0),0,((D358-E$24)*Stock*(_xlfn.NORM.INV(RAND(),stock_ave,stock_std))+(D358-E$24)*Bonds*(_xlfn.NORM.INV(RAND(),bond_ave,bond_std))+(D358-E$24)*cash*(_xlfn.NORM.INV(RAND(),cash_ave,cash_std))+(D358-E$24)))</f>
        <v/>
      </c>
      <c r="F358" s="156">
        <f>IF((E358&lt;=0),0,((E358-F$24)*Stock*(_xlfn.NORM.INV(RAND(),stock_ave,stock_std))+(E358-F$24)*Bonds*(_xlfn.NORM.INV(RAND(),bond_ave,bond_std))+(E358-F$24)*cash*(_xlfn.NORM.INV(RAND(),cash_ave,cash_std))+(E358-F$24)))</f>
        <v/>
      </c>
      <c r="G358" s="156">
        <f>IF((F358&lt;=0),0,((F358-G$24)*Stock*(_xlfn.NORM.INV(RAND(),stock_ave,stock_std))+(F358-G$24)*Bonds*(_xlfn.NORM.INV(RAND(),bond_ave,bond_std))+(F358-G$24)*cash*(_xlfn.NORM.INV(RAND(),cash_ave,cash_std))+(F358-G$24)))</f>
        <v/>
      </c>
      <c r="H358" s="156">
        <f>IF((G358&lt;=0),0,((G358-H$24)*Stock*(_xlfn.NORM.INV(RAND(),stock_ave,stock_std))+(G358-H$24)*Bonds*(_xlfn.NORM.INV(RAND(),bond_ave,bond_std))+(G358-H$24)*cash*(_xlfn.NORM.INV(RAND(),cash_ave,cash_std))+(G358-H$24)))</f>
        <v/>
      </c>
      <c r="I358" s="156">
        <f>IF((H358&lt;=0),0,((H358-I$24)*Stock*(_xlfn.NORM.INV(RAND(),stock_ave,stock_std))+(H358-I$24)*Bonds*(_xlfn.NORM.INV(RAND(),bond_ave,bond_std))+(H358-I$24)*cash*(_xlfn.NORM.INV(RAND(),cash_ave,cash_std))+(H358-I$24)))</f>
        <v/>
      </c>
      <c r="J358" s="156">
        <f>IF((I358&lt;=0),0,((I358-J$24)*Stock*(_xlfn.NORM.INV(RAND(),stock_ave,stock_std))+(I358-J$24)*Bonds*(_xlfn.NORM.INV(RAND(),bond_ave,bond_std))+(I358-J$24)*cash*(_xlfn.NORM.INV(RAND(),cash_ave,cash_std))+(I358-J$24)))</f>
        <v/>
      </c>
      <c r="K358" s="156">
        <f>IF((J358&lt;=0),0,((J358-K$24)*Stock*(_xlfn.NORM.INV(RAND(),stock_ave,stock_std))+(J358-K$24)*Bonds*(_xlfn.NORM.INV(RAND(),bond_ave,bond_std))+(J358-K$24)*cash*(_xlfn.NORM.INV(RAND(),cash_ave,cash_std))+(J358-K$24)))</f>
        <v/>
      </c>
      <c r="L358" s="156">
        <f>IF((K358&lt;=0),0,((K358-L$24)*Stock*(_xlfn.NORM.INV(RAND(),stock_ave,stock_std))+(K358-L$24)*Bonds*(_xlfn.NORM.INV(RAND(),bond_ave,bond_std))+(K358-L$24)*cash*(_xlfn.NORM.INV(RAND(),cash_ave,cash_std))+(K358-L$24)))</f>
        <v/>
      </c>
      <c r="M358" s="156">
        <f>IF((L358&lt;=0),0,((L358-M$24)*Stock*(_xlfn.NORM.INV(RAND(),stock_ave,stock_std))+(L358-M$24)*Bonds*(_xlfn.NORM.INV(RAND(),bond_ave,bond_std))+(L358-M$24)*cash*(_xlfn.NORM.INV(RAND(),cash_ave,cash_std))+(L358-M$24)))</f>
        <v/>
      </c>
      <c r="N358" s="156">
        <f>IF((M358&lt;=0),0,((M358-N$24)*Stock*(_xlfn.NORM.INV(RAND(),stock_ave,stock_std))+(M358-N$24)*Bonds*(_xlfn.NORM.INV(RAND(),bond_ave,bond_std))+(M358-N$24)*cash*(_xlfn.NORM.INV(RAND(),cash_ave,cash_std))+(M358-N$24)))</f>
        <v/>
      </c>
      <c r="O358" s="156">
        <f>IF((N358&lt;=0),0,((N358-O$24)*Stock*(_xlfn.NORM.INV(RAND(),stock_ave,stock_std))+(N358-O$24)*Bonds*(_xlfn.NORM.INV(RAND(),bond_ave,bond_std))+(N358-O$24)*cash*(_xlfn.NORM.INV(RAND(),cash_ave,cash_std))+(N358-O$24)))</f>
        <v/>
      </c>
      <c r="P358" s="156">
        <f>IF((O358&lt;=0),0,((O358-P$24)*Stock*(_xlfn.NORM.INV(RAND(),stock_ave,stock_std))+(O358-P$24)*Bonds*(_xlfn.NORM.INV(RAND(),bond_ave,bond_std))+(O358-P$24)*cash*(_xlfn.NORM.INV(RAND(),cash_ave,cash_std))+(O358-P$24)))</f>
        <v/>
      </c>
      <c r="Q358" s="156">
        <f>IF((P358&lt;=0),0,((P358-Q$24)*Stock*(_xlfn.NORM.INV(RAND(),stock_ave,stock_std))+(P358-Q$24)*Bonds*(_xlfn.NORM.INV(RAND(),bond_ave,bond_std))+(P358-Q$24)*cash*(_xlfn.NORM.INV(RAND(),cash_ave,cash_std))+(P358-Q$24)))</f>
        <v/>
      </c>
      <c r="R358" s="156">
        <f>IF((Q358&lt;=0),0,((Q358-R$24)*Stock*(_xlfn.NORM.INV(RAND(),stock_ave,stock_std))+(Q358-R$24)*Bonds*(_xlfn.NORM.INV(RAND(),bond_ave,bond_std))+(Q358-R$24)*cash*(_xlfn.NORM.INV(RAND(),cash_ave,cash_std))+(Q358-R$24)))</f>
        <v/>
      </c>
      <c r="S358" s="156">
        <f>IF((R358&lt;=0),0,((R358-S$24)*Stock*(_xlfn.NORM.INV(RAND(),stock_ave,stock_std))+(R358-S$24)*Bonds*(_xlfn.NORM.INV(RAND(),bond_ave,bond_std))+(R358-S$24)*cash*(_xlfn.NORM.INV(RAND(),cash_ave,cash_std))+(R358-S$24)))</f>
        <v/>
      </c>
      <c r="T358" s="156">
        <f>IF((S358&lt;=0),0,((S358-T$24)*Stock*(_xlfn.NORM.INV(RAND(),stock_ave,stock_std))+(S358-T$24)*Bonds*(_xlfn.NORM.INV(RAND(),bond_ave,bond_std))+(S358-T$24)*cash*(_xlfn.NORM.INV(RAND(),cash_ave,cash_std))+(S358-T$24)))</f>
        <v/>
      </c>
      <c r="U358" s="156">
        <f>IF((T358&lt;=0),0,((T358-U$24)*Stock*(_xlfn.NORM.INV(RAND(),stock_ave,stock_std))+(T358-U$24)*Bonds*(_xlfn.NORM.INV(RAND(),bond_ave,bond_std))+(T358-U$24)*cash*(_xlfn.NORM.INV(RAND(),cash_ave,cash_std))+(T358-U$24)))</f>
        <v/>
      </c>
      <c r="V358" s="156">
        <f>IF((U358&lt;=0),0,((U358-V$24)*Stock*(_xlfn.NORM.INV(RAND(),stock_ave,stock_std))+(U358-V$24)*Bonds*(_xlfn.NORM.INV(RAND(),bond_ave,bond_std))+(U358-V$24)*cash*(_xlfn.NORM.INV(RAND(),cash_ave,cash_std))+(U358-V$24)))</f>
        <v/>
      </c>
      <c r="W358" s="156">
        <f>IF((V358&lt;=0),0,((V358-W$24)*Stock*(_xlfn.NORM.INV(RAND(),stock_ave,stock_std))+(V358-W$24)*Bonds*(_xlfn.NORM.INV(RAND(),bond_ave,bond_std))+(V358-W$24)*cash*(_xlfn.NORM.INV(RAND(),cash_ave,cash_std))+(V358-W$24)))</f>
        <v/>
      </c>
      <c r="X358" s="156">
        <f>IF((W358&lt;=0),0,((W358-X$24)*Stock*(_xlfn.NORM.INV(RAND(),stock_ave,stock_std))+(W358-X$24)*Bonds*(_xlfn.NORM.INV(RAND(),bond_ave,bond_std))+(W358-X$24)*cash*(_xlfn.NORM.INV(RAND(),cash_ave,cash_std))+(W358-X$24)))</f>
        <v/>
      </c>
      <c r="Y358" s="156">
        <f>IF((X358&lt;=0),0,((X358-Y$24)*Stock*(_xlfn.NORM.INV(RAND(),stock_ave,stock_std))+(X358-Y$24)*Bonds*(_xlfn.NORM.INV(RAND(),bond_ave,bond_std))+(X358-Y$24)*cash*(_xlfn.NORM.INV(RAND(),cash_ave,cash_std))+(X358-Y$24)))</f>
        <v/>
      </c>
      <c r="Z358" s="156">
        <f>IF((Y358&lt;=0),0,((Y358-Z$24)*Stock*(_xlfn.NORM.INV(RAND(),stock_ave,stock_std))+(Y358-Z$24)*Bonds*(_xlfn.NORM.INV(RAND(),bond_ave,bond_std))+(Y358-Z$24)*cash*(_xlfn.NORM.INV(RAND(),cash_ave,cash_std))+(Y358-Z$24)))</f>
        <v/>
      </c>
      <c r="AA358" s="156">
        <f>IF((Z358&lt;=0),0,((Z358-AA$24)*Stock*(_xlfn.NORM.INV(RAND(),stock_ave,stock_std))+(Z358-AA$24)*Bonds*(_xlfn.NORM.INV(RAND(),bond_ave,bond_std))+(Z358-AA$24)*cash*(_xlfn.NORM.INV(RAND(),cash_ave,cash_std))+(Z358-AA$24)))</f>
        <v/>
      </c>
      <c r="AB358" s="156">
        <f>IF((AA358&lt;=0),0,((AA358-AB$24)*Stock*(_xlfn.NORM.INV(RAND(),stock_ave,stock_std))+(AA358-AB$24)*Bonds*(_xlfn.NORM.INV(RAND(),bond_ave,bond_std))+(AA358-AB$24)*cash*(_xlfn.NORM.INV(RAND(),cash_ave,cash_std))+(AA358-AB$24)))</f>
        <v/>
      </c>
      <c r="AC358" s="156">
        <f>IF((AB358&lt;=0),0,((AB358-AC$24)*Stock*(_xlfn.NORM.INV(RAND(),stock_ave,stock_std))+(AB358-AC$24)*Bonds*(_xlfn.NORM.INV(RAND(),bond_ave,bond_std))+(AB358-AC$24)*cash*(_xlfn.NORM.INV(RAND(),cash_ave,cash_std))+(AB358-AC$24)))</f>
        <v/>
      </c>
      <c r="AD358" s="156">
        <f>IF((AC358&lt;=0),0,((AC358-AD$24)*Stock*(_xlfn.NORM.INV(RAND(),stock_ave,stock_std))+(AC358-AD$24)*Bonds*(_xlfn.NORM.INV(RAND(),bond_ave,bond_std))+(AC358-AD$24)*cash*(_xlfn.NORM.INV(RAND(),cash_ave,cash_std))+(AC358-AD$24)))</f>
        <v/>
      </c>
      <c r="AE358" s="156">
        <f>IF((AD358&lt;=0),0,((AD358-AE$24)*Stock*(_xlfn.NORM.INV(RAND(),stock_ave,stock_std))+(AD358-AE$24)*Bonds*(_xlfn.NORM.INV(RAND(),bond_ave,bond_std))+(AD358-AE$24)*cash*(_xlfn.NORM.INV(RAND(),cash_ave,cash_std))+(AD358-AE$24)))</f>
        <v/>
      </c>
      <c r="AF358" s="156">
        <f>IF((AE358&lt;=0),0,((AE358-AF$24)*Stock*(_xlfn.NORM.INV(RAND(),stock_ave,stock_std))+(AE358-AF$24)*Bonds*(_xlfn.NORM.INV(RAND(),bond_ave,bond_std))+(AE358-AF$24)*cash*(_xlfn.NORM.INV(RAND(),cash_ave,cash_std))+(AE358-AF$24)))</f>
        <v/>
      </c>
      <c r="AG358" s="156">
        <f>IF((AF358&lt;=0),0,((AF358-AG$24)*Stock*(_xlfn.NORM.INV(RAND(),stock_ave,stock_std))+(AF358-AG$24)*Bonds*(_xlfn.NORM.INV(RAND(),bond_ave,bond_std))+(AF358-AG$24)*cash*(_xlfn.NORM.INV(RAND(),cash_ave,cash_std))+(AF358-AG$24)))</f>
        <v/>
      </c>
      <c r="AH358" s="156">
        <f>IF((AG358&lt;=0),0,((AG358-AH$24)*Stock*(_xlfn.NORM.INV(RAND(),stock_ave,stock_std))+(AG358-AH$24)*Bonds*(_xlfn.NORM.INV(RAND(),bond_ave,bond_std))+(AG358-AH$24)*cash*(_xlfn.NORM.INV(RAND(),cash_ave,cash_std))+(AG358-AH$24)))</f>
        <v/>
      </c>
      <c r="AI358" s="156">
        <f>IF((AH358&lt;=0),0,((AH358-AI$24)*Stock*(_xlfn.NORM.INV(RAND(),stock_ave,stock_std))+(AH358-AI$24)*Bonds*(_xlfn.NORM.INV(RAND(),bond_ave,bond_std))+(AH358-AI$24)*cash*(_xlfn.NORM.INV(RAND(),cash_ave,cash_std))+(AH358-AI$24)))</f>
        <v/>
      </c>
      <c r="AJ358" s="156">
        <f>IF((AI358&lt;=0),0,((AI358-AJ$24)*Stock*(_xlfn.NORM.INV(RAND(),stock_ave,stock_std))+(AI358-AJ$24)*Bonds*(_xlfn.NORM.INV(RAND(),bond_ave,bond_std))+(AI358-AJ$24)*cash*(_xlfn.NORM.INV(RAND(),cash_ave,cash_std))+(AI358-AJ$24)))</f>
        <v/>
      </c>
      <c r="AK358" s="156">
        <f>IF((AJ358&lt;=0),0,((AJ358-AK$24)*Stock*(_xlfn.NORM.INV(RAND(),stock_ave,stock_std))+(AJ358-AK$24)*Bonds*(_xlfn.NORM.INV(RAND(),bond_ave,bond_std))+(AJ358-AK$24)*cash*(_xlfn.NORM.INV(RAND(),cash_ave,cash_std))+(AJ358-AK$24)))</f>
        <v/>
      </c>
      <c r="AL358" s="156">
        <f>IF((AK358&lt;=0),0,((AK358-AL$24)*Stock*(_xlfn.NORM.INV(RAND(),stock_ave,stock_std))+(AK358-AL$24)*Bonds*(_xlfn.NORM.INV(RAND(),bond_ave,bond_std))+(AK358-AL$24)*cash*(_xlfn.NORM.INV(RAND(),cash_ave,cash_std))+(AK358-AL$24)))</f>
        <v/>
      </c>
      <c r="AM358" s="156">
        <f>IF((AL358&lt;=0),0,((AL358-AM$24)*Stock*(_xlfn.NORM.INV(RAND(),stock_ave,stock_std))+(AL358-AM$24)*Bonds*(_xlfn.NORM.INV(RAND(),bond_ave,bond_std))+(AL358-AM$24)*cash*(_xlfn.NORM.INV(RAND(),cash_ave,cash_std))+(AL358-AM$24)))</f>
        <v/>
      </c>
      <c r="AN358" s="156">
        <f>IF((AM358&lt;=0),0,((AM358-AN$24)*Stock*(_xlfn.NORM.INV(RAND(),stock_ave,stock_std))+(AM358-AN$24)*Bonds*(_xlfn.NORM.INV(RAND(),bond_ave,bond_std))+(AM358-AN$24)*cash*(_xlfn.NORM.INV(RAND(),cash_ave,cash_std))+(AM358-AN$24)))</f>
        <v/>
      </c>
      <c r="AO358" s="156">
        <f>IF((AN358&lt;=0),0,((AN358-AO$24)*Stock*(_xlfn.NORM.INV(RAND(),stock_ave,stock_std))+(AN358-AO$24)*Bonds*(_xlfn.NORM.INV(RAND(),bond_ave,bond_std))+(AN358-AO$24)*cash*(_xlfn.NORM.INV(RAND(),cash_ave,cash_std))+(AN358-AO$24)))</f>
        <v/>
      </c>
      <c r="AP358" s="156">
        <f>IF((AO358&lt;=0),0,((AO358-AP$24)*Stock*(_xlfn.NORM.INV(RAND(),stock_ave,stock_std))+(AO358-AP$24)*Bonds*(_xlfn.NORM.INV(RAND(),bond_ave,bond_std))+(AO358-AP$24)*cash*(_xlfn.NORM.INV(RAND(),cash_ave,cash_std))+(AO358-AP$24)))</f>
        <v/>
      </c>
      <c r="AQ358" s="156">
        <f>IF((AP358&lt;=0),0,((AP358-AQ$24)*Stock*(_xlfn.NORM.INV(RAND(),stock_ave,stock_std))+(AP358-AQ$24)*Bonds*(_xlfn.NORM.INV(RAND(),bond_ave,bond_std))+(AP358-AQ$24)*cash*(_xlfn.NORM.INV(RAND(),cash_ave,cash_std))+(AP358-AQ$24)))</f>
        <v/>
      </c>
      <c r="AR358" s="156">
        <f>IF((AQ358&lt;=0),0,((AQ358-AR$24)*Stock*(_xlfn.NORM.INV(RAND(),stock_ave,stock_std))+(AQ358-AR$24)*Bonds*(_xlfn.NORM.INV(RAND(),bond_ave,bond_std))+(AQ358-AR$24)*cash*(_xlfn.NORM.INV(RAND(),cash_ave,cash_std))+(AQ358-AR$24)))</f>
        <v/>
      </c>
      <c r="AS358" s="156">
        <f>IF((AR358&lt;=0),0,((AR358-AS$24)*Stock*(_xlfn.NORM.INV(RAND(),stock_ave,stock_std))+(AR358-AS$24)*Bonds*(_xlfn.NORM.INV(RAND(),bond_ave,bond_std))+(AR358-AS$24)*cash*(_xlfn.NORM.INV(RAND(),cash_ave,cash_std))+(AR358-AS$24)))</f>
        <v/>
      </c>
      <c r="AT358" s="156">
        <f>IF((AS358&lt;=0),0,((AS358-AT$24)*Stock*(_xlfn.NORM.INV(RAND(),stock_ave,stock_std))+(AS358-AT$24)*Bonds*(_xlfn.NORM.INV(RAND(),bond_ave,bond_std))+(AS358-AT$24)*cash*(_xlfn.NORM.INV(RAND(),cash_ave,cash_std))+(AS358-AT$24)))</f>
        <v/>
      </c>
      <c r="AU358" s="156">
        <f>IF((AT358&lt;=0),0,((AT358-AU$24)*Stock*(_xlfn.NORM.INV(RAND(),stock_ave,stock_std))+(AT358-AU$24)*Bonds*(_xlfn.NORM.INV(RAND(),bond_ave,bond_std))+(AT358-AU$24)*cash*(_xlfn.NORM.INV(RAND(),cash_ave,cash_std))+(AT358-AU$24)))</f>
        <v/>
      </c>
      <c r="AV358" s="156">
        <f>IF((AU358&lt;=0),0,((AU358-AV$24)*Stock*(_xlfn.NORM.INV(RAND(),stock_ave,stock_std))+(AU358-AV$24)*Bonds*(_xlfn.NORM.INV(RAND(),bond_ave,bond_std))+(AU358-AV$24)*cash*(_xlfn.NORM.INV(RAND(),cash_ave,cash_std))+(AU358-AV$24)))</f>
        <v/>
      </c>
      <c r="AW358" s="156">
        <f>IF((AV358&lt;=0),0,((AV358-AW$24)*Stock*(_xlfn.NORM.INV(RAND(),stock_ave,stock_std))+(AV358-AW$24)*Bonds*(_xlfn.NORM.INV(RAND(),bond_ave,bond_std))+(AV358-AW$24)*cash*(_xlfn.NORM.INV(RAND(),cash_ave,cash_std))+(AV358-AW$24)))</f>
        <v/>
      </c>
      <c r="AX358" s="159" t="n"/>
      <c r="AY358" s="159" t="n"/>
      <c r="AZ358" s="159" t="n"/>
      <c r="BA358" s="159" t="n"/>
      <c r="BB358" s="159" t="n"/>
    </row>
    <row r="359">
      <c r="C359" s="147" t="n"/>
      <c r="D359" s="61">
        <f>+D358-IF(D$18&gt;74,(D358/D$25)*$C$10)</f>
        <v/>
      </c>
      <c r="E359" s="61">
        <f>+E358-IF(E$18&gt;74,(E358/E$25)*$C$10)</f>
        <v/>
      </c>
      <c r="F359" s="61">
        <f>+F358-IF(F$18&gt;74,(F358/F$25)*$C$10)</f>
        <v/>
      </c>
      <c r="G359" s="61">
        <f>+G358-IF(G$18&gt;74,(G358/G$25)*$C$10)</f>
        <v/>
      </c>
      <c r="H359" s="61">
        <f>+H358-IF(H$18&gt;74,(H358/H$25)*$C$10)</f>
        <v/>
      </c>
      <c r="I359" s="61">
        <f>+I358-IF(I$18&gt;74,(I358/I$25)*$C$10)</f>
        <v/>
      </c>
      <c r="J359" s="61">
        <f>+J358-IF(J$18&gt;74,(J358/J$25)*$C$10)</f>
        <v/>
      </c>
      <c r="K359" s="61">
        <f>+K358-IF(K$18&gt;74,(K358/K$25)*$C$10)</f>
        <v/>
      </c>
      <c r="L359" s="61">
        <f>+L358-IF(L$18&gt;74,(L358/L$25)*$C$10)</f>
        <v/>
      </c>
      <c r="M359" s="61">
        <f>+M358-IF(M$18&gt;74,(M358/M$25)*$C$10)</f>
        <v/>
      </c>
      <c r="N359" s="61">
        <f>+N358-IF(N$18&gt;74,(N358/N$25)*$C$10)</f>
        <v/>
      </c>
      <c r="O359" s="61">
        <f>+O358-IF(O$18&gt;74,(O358/O$25)*$C$10)</f>
        <v/>
      </c>
      <c r="P359" s="61">
        <f>+P358-IF(P$18&gt;74,(P358/P$25)*$C$10)</f>
        <v/>
      </c>
      <c r="Q359" s="61">
        <f>+Q358-IF(Q$18&gt;74,(Q358/Q$25)*$C$10)</f>
        <v/>
      </c>
      <c r="R359" s="61">
        <f>+R358-IF(R$18&gt;74,(R358/R$25)*$C$10)</f>
        <v/>
      </c>
      <c r="S359" s="61">
        <f>+S358-IF(S$18&gt;74,(S358/S$25)*$C$10)</f>
        <v/>
      </c>
      <c r="T359" s="61">
        <f>+T358-IF(T$18&gt;74,(T358/T$25)*$C$10)</f>
        <v/>
      </c>
      <c r="U359" s="61">
        <f>+U358-IF(U$18&gt;74,(U358/U$25)*$C$10)</f>
        <v/>
      </c>
      <c r="V359" s="61">
        <f>+V358-IF(V$18&gt;74,(V358/V$25)*$C$10)</f>
        <v/>
      </c>
      <c r="W359" s="61">
        <f>+W358-IF(W$18&gt;74,(W358/W$25)*$C$10)</f>
        <v/>
      </c>
      <c r="X359" s="61">
        <f>+X358-IF(X$18&gt;74,(X358/X$25)*$C$10)</f>
        <v/>
      </c>
      <c r="Y359" s="61">
        <f>+Y358-IF(Y$18&gt;74,(Y358/Y$25)*$C$10)</f>
        <v/>
      </c>
      <c r="Z359" s="61">
        <f>+Z358-IF(Z$18&gt;74,(Z358/Z$25)*$C$10)</f>
        <v/>
      </c>
      <c r="AA359" s="61">
        <f>+AA358-IF(AA$18&gt;74,(AA358/AA$25)*$C$10)</f>
        <v/>
      </c>
      <c r="AB359" s="61">
        <f>+AB358-IF(AB$18&gt;74,(AB358/AB$25)*$C$10)</f>
        <v/>
      </c>
      <c r="AC359" s="61">
        <f>+AC358-IF(AC$18&gt;74,(AC358/AC$25)*$C$10)</f>
        <v/>
      </c>
      <c r="AD359" s="61">
        <f>+AD358-IF(AD$18&gt;74,(AD358/AD$25)*$C$10)</f>
        <v/>
      </c>
      <c r="AE359" s="61">
        <f>+AE358-IF(AE$18&gt;74,(AE358/AE$25)*$C$10)</f>
        <v/>
      </c>
      <c r="AF359" s="61">
        <f>+AF358-IF(AF$18&gt;74,(AF358/AF$25)*$C$10)</f>
        <v/>
      </c>
      <c r="AG359" s="61">
        <f>+AG358-IF(AG$18&gt;74,(AG358/AG$25)*$C$10)</f>
        <v/>
      </c>
      <c r="AH359" s="61">
        <f>+AH358-IF(AH$18&gt;74,(AH358/AH$25)*$C$10)</f>
        <v/>
      </c>
      <c r="AI359" s="61">
        <f>+AI358-IF(AI$18&gt;74,(AI358/AI$25)*$C$10)</f>
        <v/>
      </c>
      <c r="AJ359" s="61">
        <f>+AJ358-IF(AJ$18&gt;74,(AJ358/AJ$25)*$C$10)</f>
        <v/>
      </c>
      <c r="AK359" s="61">
        <f>+AK358-IF(AK$18&gt;74,(AK358/AK$25)*$C$10)</f>
        <v/>
      </c>
      <c r="AL359" s="61">
        <f>+AL358-IF(AL$18&gt;74,(AL358/AL$25)*$C$10)</f>
        <v/>
      </c>
      <c r="AM359" s="61">
        <f>+AM358-IF(AM$18&gt;74,(AM358/AM$25)*$C$10)</f>
        <v/>
      </c>
      <c r="AN359" s="61">
        <f>+AN358-IF(AN$18&gt;74,(AN358/AN$25)*$C$10)</f>
        <v/>
      </c>
      <c r="AO359" s="61">
        <f>+AO358-IF(AO$18&gt;74,(AO358/AO$25)*$C$10)</f>
        <v/>
      </c>
      <c r="AP359" s="61">
        <f>+AP358-IF(AP$18&gt;74,(AP358/AP$25)*$C$10)</f>
        <v/>
      </c>
      <c r="AQ359" s="61">
        <f>+AQ358-IF(AQ$18&gt;74,(AQ358/AQ$25)*$C$10)</f>
        <v/>
      </c>
      <c r="AR359" s="61">
        <f>+AR358-IF(AR$18&gt;74,(AR358/AR$25)*$C$10)</f>
        <v/>
      </c>
      <c r="AS359" s="61">
        <f>+AS358-IF(AS$18&gt;74,(AS358/AS$25)*$C$10)</f>
        <v/>
      </c>
      <c r="AT359" s="61">
        <f>+AT358-IF(AT$18&gt;74,(AT358/AT$25)*$C$10)</f>
        <v/>
      </c>
      <c r="AU359" s="61">
        <f>+AU358-IF(AU$18&gt;74,(AU358/AU$25)*$C$10)</f>
        <v/>
      </c>
      <c r="AV359" s="61">
        <f>+AV358-IF(AV$18&gt;74,(AV358/AV$25)*$C$10)</f>
        <v/>
      </c>
      <c r="AW359" s="61">
        <f>+AW358-IF(AW$18&gt;74,(AW358/AW$25)*$C$10)</f>
        <v/>
      </c>
      <c r="AX359" s="35">
        <f>IF(AW359&gt;0,1,0)</f>
        <v/>
      </c>
      <c r="AY359" s="35">
        <f>IF(AL359&gt;0,1,0)</f>
        <v/>
      </c>
      <c r="AZ359" s="35">
        <f>IF(AG359&gt;0,1,0)</f>
        <v/>
      </c>
      <c r="BA359" s="35">
        <f>IF(AB359&gt;0,1,0)</f>
        <v/>
      </c>
      <c r="BB359" s="35">
        <f>IF(W359&gt;0,1,0)</f>
        <v/>
      </c>
    </row>
    <row r="360">
      <c r="B360" s="154" t="inlineStr">
        <is>
          <t>trial 167</t>
        </is>
      </c>
      <c r="C360" s="155">
        <f>+start-$C$24</f>
        <v/>
      </c>
      <c r="D360" s="156">
        <f>IF((C360&lt;=0),0,((C360-D$24)*Stock*(_xlfn.NORM.INV(RAND(),stock_ave,stock_std))+(C360-D$24)*Bonds*(_xlfn.NORM.INV(RAND(),bond_ave,bond_std))+(C360-D$24)*cash*(_xlfn.NORM.INV(RAND(),cash_ave,cash_std))+(C360-D$24)))</f>
        <v/>
      </c>
      <c r="E360" s="156">
        <f>IF((D360&lt;=0),0,((D360-E$24)*Stock*(_xlfn.NORM.INV(RAND(),stock_ave,stock_std))+(D360-E$24)*Bonds*(_xlfn.NORM.INV(RAND(),bond_ave,bond_std))+(D360-E$24)*cash*(_xlfn.NORM.INV(RAND(),cash_ave,cash_std))+(D360-E$24)))</f>
        <v/>
      </c>
      <c r="F360" s="156">
        <f>IF((E360&lt;=0),0,((E360-F$24)*Stock*(_xlfn.NORM.INV(RAND(),stock_ave,stock_std))+(E360-F$24)*Bonds*(_xlfn.NORM.INV(RAND(),bond_ave,bond_std))+(E360-F$24)*cash*(_xlfn.NORM.INV(RAND(),cash_ave,cash_std))+(E360-F$24)))</f>
        <v/>
      </c>
      <c r="G360" s="156">
        <f>IF((F360&lt;=0),0,((F360-G$24)*Stock*(_xlfn.NORM.INV(RAND(),stock_ave,stock_std))+(F360-G$24)*Bonds*(_xlfn.NORM.INV(RAND(),bond_ave,bond_std))+(F360-G$24)*cash*(_xlfn.NORM.INV(RAND(),cash_ave,cash_std))+(F360-G$24)))</f>
        <v/>
      </c>
      <c r="H360" s="156">
        <f>IF((G360&lt;=0),0,((G360-H$24)*Stock*(_xlfn.NORM.INV(RAND(),stock_ave,stock_std))+(G360-H$24)*Bonds*(_xlfn.NORM.INV(RAND(),bond_ave,bond_std))+(G360-H$24)*cash*(_xlfn.NORM.INV(RAND(),cash_ave,cash_std))+(G360-H$24)))</f>
        <v/>
      </c>
      <c r="I360" s="156">
        <f>IF((H360&lt;=0),0,((H360-I$24)*Stock*(_xlfn.NORM.INV(RAND(),stock_ave,stock_std))+(H360-I$24)*Bonds*(_xlfn.NORM.INV(RAND(),bond_ave,bond_std))+(H360-I$24)*cash*(_xlfn.NORM.INV(RAND(),cash_ave,cash_std))+(H360-I$24)))</f>
        <v/>
      </c>
      <c r="J360" s="156">
        <f>IF((I360&lt;=0),0,((I360-J$24)*Stock*(_xlfn.NORM.INV(RAND(),stock_ave,stock_std))+(I360-J$24)*Bonds*(_xlfn.NORM.INV(RAND(),bond_ave,bond_std))+(I360-J$24)*cash*(_xlfn.NORM.INV(RAND(),cash_ave,cash_std))+(I360-J$24)))</f>
        <v/>
      </c>
      <c r="K360" s="156">
        <f>IF((J360&lt;=0),0,((J360-K$24)*Stock*(_xlfn.NORM.INV(RAND(),stock_ave,stock_std))+(J360-K$24)*Bonds*(_xlfn.NORM.INV(RAND(),bond_ave,bond_std))+(J360-K$24)*cash*(_xlfn.NORM.INV(RAND(),cash_ave,cash_std))+(J360-K$24)))</f>
        <v/>
      </c>
      <c r="L360" s="156">
        <f>IF((K360&lt;=0),0,((K360-L$24)*Stock*(_xlfn.NORM.INV(RAND(),stock_ave,stock_std))+(K360-L$24)*Bonds*(_xlfn.NORM.INV(RAND(),bond_ave,bond_std))+(K360-L$24)*cash*(_xlfn.NORM.INV(RAND(),cash_ave,cash_std))+(K360-L$24)))</f>
        <v/>
      </c>
      <c r="M360" s="156">
        <f>IF((L360&lt;=0),0,((L360-M$24)*Stock*(_xlfn.NORM.INV(RAND(),stock_ave,stock_std))+(L360-M$24)*Bonds*(_xlfn.NORM.INV(RAND(),bond_ave,bond_std))+(L360-M$24)*cash*(_xlfn.NORM.INV(RAND(),cash_ave,cash_std))+(L360-M$24)))</f>
        <v/>
      </c>
      <c r="N360" s="156">
        <f>IF((M360&lt;=0),0,((M360-N$24)*Stock*(_xlfn.NORM.INV(RAND(),stock_ave,stock_std))+(M360-N$24)*Bonds*(_xlfn.NORM.INV(RAND(),bond_ave,bond_std))+(M360-N$24)*cash*(_xlfn.NORM.INV(RAND(),cash_ave,cash_std))+(M360-N$24)))</f>
        <v/>
      </c>
      <c r="O360" s="156">
        <f>IF((N360&lt;=0),0,((N360-O$24)*Stock*(_xlfn.NORM.INV(RAND(),stock_ave,stock_std))+(N360-O$24)*Bonds*(_xlfn.NORM.INV(RAND(),bond_ave,bond_std))+(N360-O$24)*cash*(_xlfn.NORM.INV(RAND(),cash_ave,cash_std))+(N360-O$24)))</f>
        <v/>
      </c>
      <c r="P360" s="156">
        <f>IF((O360&lt;=0),0,((O360-P$24)*Stock*(_xlfn.NORM.INV(RAND(),stock_ave,stock_std))+(O360-P$24)*Bonds*(_xlfn.NORM.INV(RAND(),bond_ave,bond_std))+(O360-P$24)*cash*(_xlfn.NORM.INV(RAND(),cash_ave,cash_std))+(O360-P$24)))</f>
        <v/>
      </c>
      <c r="Q360" s="156">
        <f>IF((P360&lt;=0),0,((P360-Q$24)*Stock*(_xlfn.NORM.INV(RAND(),stock_ave,stock_std))+(P360-Q$24)*Bonds*(_xlfn.NORM.INV(RAND(),bond_ave,bond_std))+(P360-Q$24)*cash*(_xlfn.NORM.INV(RAND(),cash_ave,cash_std))+(P360-Q$24)))</f>
        <v/>
      </c>
      <c r="R360" s="156">
        <f>IF((Q360&lt;=0),0,((Q360-R$24)*Stock*(_xlfn.NORM.INV(RAND(),stock_ave,stock_std))+(Q360-R$24)*Bonds*(_xlfn.NORM.INV(RAND(),bond_ave,bond_std))+(Q360-R$24)*cash*(_xlfn.NORM.INV(RAND(),cash_ave,cash_std))+(Q360-R$24)))</f>
        <v/>
      </c>
      <c r="S360" s="156">
        <f>IF((R360&lt;=0),0,((R360-S$24)*Stock*(_xlfn.NORM.INV(RAND(),stock_ave,stock_std))+(R360-S$24)*Bonds*(_xlfn.NORM.INV(RAND(),bond_ave,bond_std))+(R360-S$24)*cash*(_xlfn.NORM.INV(RAND(),cash_ave,cash_std))+(R360-S$24)))</f>
        <v/>
      </c>
      <c r="T360" s="156">
        <f>IF((S360&lt;=0),0,((S360-T$24)*Stock*(_xlfn.NORM.INV(RAND(),stock_ave,stock_std))+(S360-T$24)*Bonds*(_xlfn.NORM.INV(RAND(),bond_ave,bond_std))+(S360-T$24)*cash*(_xlfn.NORM.INV(RAND(),cash_ave,cash_std))+(S360-T$24)))</f>
        <v/>
      </c>
      <c r="U360" s="156">
        <f>IF((T360&lt;=0),0,((T360-U$24)*Stock*(_xlfn.NORM.INV(RAND(),stock_ave,stock_std))+(T360-U$24)*Bonds*(_xlfn.NORM.INV(RAND(),bond_ave,bond_std))+(T360-U$24)*cash*(_xlfn.NORM.INV(RAND(),cash_ave,cash_std))+(T360-U$24)))</f>
        <v/>
      </c>
      <c r="V360" s="156">
        <f>IF((U360&lt;=0),0,((U360-V$24)*Stock*(_xlfn.NORM.INV(RAND(),stock_ave,stock_std))+(U360-V$24)*Bonds*(_xlfn.NORM.INV(RAND(),bond_ave,bond_std))+(U360-V$24)*cash*(_xlfn.NORM.INV(RAND(),cash_ave,cash_std))+(U360-V$24)))</f>
        <v/>
      </c>
      <c r="W360" s="156">
        <f>IF((V360&lt;=0),0,((V360-W$24)*Stock*(_xlfn.NORM.INV(RAND(),stock_ave,stock_std))+(V360-W$24)*Bonds*(_xlfn.NORM.INV(RAND(),bond_ave,bond_std))+(V360-W$24)*cash*(_xlfn.NORM.INV(RAND(),cash_ave,cash_std))+(V360-W$24)))</f>
        <v/>
      </c>
      <c r="X360" s="156">
        <f>IF((W360&lt;=0),0,((W360-X$24)*Stock*(_xlfn.NORM.INV(RAND(),stock_ave,stock_std))+(W360-X$24)*Bonds*(_xlfn.NORM.INV(RAND(),bond_ave,bond_std))+(W360-X$24)*cash*(_xlfn.NORM.INV(RAND(),cash_ave,cash_std))+(W360-X$24)))</f>
        <v/>
      </c>
      <c r="Y360" s="156">
        <f>IF((X360&lt;=0),0,((X360-Y$24)*Stock*(_xlfn.NORM.INV(RAND(),stock_ave,stock_std))+(X360-Y$24)*Bonds*(_xlfn.NORM.INV(RAND(),bond_ave,bond_std))+(X360-Y$24)*cash*(_xlfn.NORM.INV(RAND(),cash_ave,cash_std))+(X360-Y$24)))</f>
        <v/>
      </c>
      <c r="Z360" s="156">
        <f>IF((Y360&lt;=0),0,((Y360-Z$24)*Stock*(_xlfn.NORM.INV(RAND(),stock_ave,stock_std))+(Y360-Z$24)*Bonds*(_xlfn.NORM.INV(RAND(),bond_ave,bond_std))+(Y360-Z$24)*cash*(_xlfn.NORM.INV(RAND(),cash_ave,cash_std))+(Y360-Z$24)))</f>
        <v/>
      </c>
      <c r="AA360" s="156">
        <f>IF((Z360&lt;=0),0,((Z360-AA$24)*Stock*(_xlfn.NORM.INV(RAND(),stock_ave,stock_std))+(Z360-AA$24)*Bonds*(_xlfn.NORM.INV(RAND(),bond_ave,bond_std))+(Z360-AA$24)*cash*(_xlfn.NORM.INV(RAND(),cash_ave,cash_std))+(Z360-AA$24)))</f>
        <v/>
      </c>
      <c r="AB360" s="156">
        <f>IF((AA360&lt;=0),0,((AA360-AB$24)*Stock*(_xlfn.NORM.INV(RAND(),stock_ave,stock_std))+(AA360-AB$24)*Bonds*(_xlfn.NORM.INV(RAND(),bond_ave,bond_std))+(AA360-AB$24)*cash*(_xlfn.NORM.INV(RAND(),cash_ave,cash_std))+(AA360-AB$24)))</f>
        <v/>
      </c>
      <c r="AC360" s="156">
        <f>IF((AB360&lt;=0),0,((AB360-AC$24)*Stock*(_xlfn.NORM.INV(RAND(),stock_ave,stock_std))+(AB360-AC$24)*Bonds*(_xlfn.NORM.INV(RAND(),bond_ave,bond_std))+(AB360-AC$24)*cash*(_xlfn.NORM.INV(RAND(),cash_ave,cash_std))+(AB360-AC$24)))</f>
        <v/>
      </c>
      <c r="AD360" s="156">
        <f>IF((AC360&lt;=0),0,((AC360-AD$24)*Stock*(_xlfn.NORM.INV(RAND(),stock_ave,stock_std))+(AC360-AD$24)*Bonds*(_xlfn.NORM.INV(RAND(),bond_ave,bond_std))+(AC360-AD$24)*cash*(_xlfn.NORM.INV(RAND(),cash_ave,cash_std))+(AC360-AD$24)))</f>
        <v/>
      </c>
      <c r="AE360" s="156">
        <f>IF((AD360&lt;=0),0,((AD360-AE$24)*Stock*(_xlfn.NORM.INV(RAND(),stock_ave,stock_std))+(AD360-AE$24)*Bonds*(_xlfn.NORM.INV(RAND(),bond_ave,bond_std))+(AD360-AE$24)*cash*(_xlfn.NORM.INV(RAND(),cash_ave,cash_std))+(AD360-AE$24)))</f>
        <v/>
      </c>
      <c r="AF360" s="156">
        <f>IF((AE360&lt;=0),0,((AE360-AF$24)*Stock*(_xlfn.NORM.INV(RAND(),stock_ave,stock_std))+(AE360-AF$24)*Bonds*(_xlfn.NORM.INV(RAND(),bond_ave,bond_std))+(AE360-AF$24)*cash*(_xlfn.NORM.INV(RAND(),cash_ave,cash_std))+(AE360-AF$24)))</f>
        <v/>
      </c>
      <c r="AG360" s="156">
        <f>IF((AF360&lt;=0),0,((AF360-AG$24)*Stock*(_xlfn.NORM.INV(RAND(),stock_ave,stock_std))+(AF360-AG$24)*Bonds*(_xlfn.NORM.INV(RAND(),bond_ave,bond_std))+(AF360-AG$24)*cash*(_xlfn.NORM.INV(RAND(),cash_ave,cash_std))+(AF360-AG$24)))</f>
        <v/>
      </c>
      <c r="AH360" s="156">
        <f>IF((AG360&lt;=0),0,((AG360-AH$24)*Stock*(_xlfn.NORM.INV(RAND(),stock_ave,stock_std))+(AG360-AH$24)*Bonds*(_xlfn.NORM.INV(RAND(),bond_ave,bond_std))+(AG360-AH$24)*cash*(_xlfn.NORM.INV(RAND(),cash_ave,cash_std))+(AG360-AH$24)))</f>
        <v/>
      </c>
      <c r="AI360" s="156">
        <f>IF((AH360&lt;=0),0,((AH360-AI$24)*Stock*(_xlfn.NORM.INV(RAND(),stock_ave,stock_std))+(AH360-AI$24)*Bonds*(_xlfn.NORM.INV(RAND(),bond_ave,bond_std))+(AH360-AI$24)*cash*(_xlfn.NORM.INV(RAND(),cash_ave,cash_std))+(AH360-AI$24)))</f>
        <v/>
      </c>
      <c r="AJ360" s="156">
        <f>IF((AI360&lt;=0),0,((AI360-AJ$24)*Stock*(_xlfn.NORM.INV(RAND(),stock_ave,stock_std))+(AI360-AJ$24)*Bonds*(_xlfn.NORM.INV(RAND(),bond_ave,bond_std))+(AI360-AJ$24)*cash*(_xlfn.NORM.INV(RAND(),cash_ave,cash_std))+(AI360-AJ$24)))</f>
        <v/>
      </c>
      <c r="AK360" s="156">
        <f>IF((AJ360&lt;=0),0,((AJ360-AK$24)*Stock*(_xlfn.NORM.INV(RAND(),stock_ave,stock_std))+(AJ360-AK$24)*Bonds*(_xlfn.NORM.INV(RAND(),bond_ave,bond_std))+(AJ360-AK$24)*cash*(_xlfn.NORM.INV(RAND(),cash_ave,cash_std))+(AJ360-AK$24)))</f>
        <v/>
      </c>
      <c r="AL360" s="156">
        <f>IF((AK360&lt;=0),0,((AK360-AL$24)*Stock*(_xlfn.NORM.INV(RAND(),stock_ave,stock_std))+(AK360-AL$24)*Bonds*(_xlfn.NORM.INV(RAND(),bond_ave,bond_std))+(AK360-AL$24)*cash*(_xlfn.NORM.INV(RAND(),cash_ave,cash_std))+(AK360-AL$24)))</f>
        <v/>
      </c>
      <c r="AM360" s="156">
        <f>IF((AL360&lt;=0),0,((AL360-AM$24)*Stock*(_xlfn.NORM.INV(RAND(),stock_ave,stock_std))+(AL360-AM$24)*Bonds*(_xlfn.NORM.INV(RAND(),bond_ave,bond_std))+(AL360-AM$24)*cash*(_xlfn.NORM.INV(RAND(),cash_ave,cash_std))+(AL360-AM$24)))</f>
        <v/>
      </c>
      <c r="AN360" s="156">
        <f>IF((AM360&lt;=0),0,((AM360-AN$24)*Stock*(_xlfn.NORM.INV(RAND(),stock_ave,stock_std))+(AM360-AN$24)*Bonds*(_xlfn.NORM.INV(RAND(),bond_ave,bond_std))+(AM360-AN$24)*cash*(_xlfn.NORM.INV(RAND(),cash_ave,cash_std))+(AM360-AN$24)))</f>
        <v/>
      </c>
      <c r="AO360" s="156">
        <f>IF((AN360&lt;=0),0,((AN360-AO$24)*Stock*(_xlfn.NORM.INV(RAND(),stock_ave,stock_std))+(AN360-AO$24)*Bonds*(_xlfn.NORM.INV(RAND(),bond_ave,bond_std))+(AN360-AO$24)*cash*(_xlfn.NORM.INV(RAND(),cash_ave,cash_std))+(AN360-AO$24)))</f>
        <v/>
      </c>
      <c r="AP360" s="156">
        <f>IF((AO360&lt;=0),0,((AO360-AP$24)*Stock*(_xlfn.NORM.INV(RAND(),stock_ave,stock_std))+(AO360-AP$24)*Bonds*(_xlfn.NORM.INV(RAND(),bond_ave,bond_std))+(AO360-AP$24)*cash*(_xlfn.NORM.INV(RAND(),cash_ave,cash_std))+(AO360-AP$24)))</f>
        <v/>
      </c>
      <c r="AQ360" s="156">
        <f>IF((AP360&lt;=0),0,((AP360-AQ$24)*Stock*(_xlfn.NORM.INV(RAND(),stock_ave,stock_std))+(AP360-AQ$24)*Bonds*(_xlfn.NORM.INV(RAND(),bond_ave,bond_std))+(AP360-AQ$24)*cash*(_xlfn.NORM.INV(RAND(),cash_ave,cash_std))+(AP360-AQ$24)))</f>
        <v/>
      </c>
      <c r="AR360" s="156">
        <f>IF((AQ360&lt;=0),0,((AQ360-AR$24)*Stock*(_xlfn.NORM.INV(RAND(),stock_ave,stock_std))+(AQ360-AR$24)*Bonds*(_xlfn.NORM.INV(RAND(),bond_ave,bond_std))+(AQ360-AR$24)*cash*(_xlfn.NORM.INV(RAND(),cash_ave,cash_std))+(AQ360-AR$24)))</f>
        <v/>
      </c>
      <c r="AS360" s="156">
        <f>IF((AR360&lt;=0),0,((AR360-AS$24)*Stock*(_xlfn.NORM.INV(RAND(),stock_ave,stock_std))+(AR360-AS$24)*Bonds*(_xlfn.NORM.INV(RAND(),bond_ave,bond_std))+(AR360-AS$24)*cash*(_xlfn.NORM.INV(RAND(),cash_ave,cash_std))+(AR360-AS$24)))</f>
        <v/>
      </c>
      <c r="AT360" s="156">
        <f>IF((AS360&lt;=0),0,((AS360-AT$24)*Stock*(_xlfn.NORM.INV(RAND(),stock_ave,stock_std))+(AS360-AT$24)*Bonds*(_xlfn.NORM.INV(RAND(),bond_ave,bond_std))+(AS360-AT$24)*cash*(_xlfn.NORM.INV(RAND(),cash_ave,cash_std))+(AS360-AT$24)))</f>
        <v/>
      </c>
      <c r="AU360" s="156">
        <f>IF((AT360&lt;=0),0,((AT360-AU$24)*Stock*(_xlfn.NORM.INV(RAND(),stock_ave,stock_std))+(AT360-AU$24)*Bonds*(_xlfn.NORM.INV(RAND(),bond_ave,bond_std))+(AT360-AU$24)*cash*(_xlfn.NORM.INV(RAND(),cash_ave,cash_std))+(AT360-AU$24)))</f>
        <v/>
      </c>
      <c r="AV360" s="156">
        <f>IF((AU360&lt;=0),0,((AU360-AV$24)*Stock*(_xlfn.NORM.INV(RAND(),stock_ave,stock_std))+(AU360-AV$24)*Bonds*(_xlfn.NORM.INV(RAND(),bond_ave,bond_std))+(AU360-AV$24)*cash*(_xlfn.NORM.INV(RAND(),cash_ave,cash_std))+(AU360-AV$24)))</f>
        <v/>
      </c>
      <c r="AW360" s="156">
        <f>IF((AV360&lt;=0),0,((AV360-AW$24)*Stock*(_xlfn.NORM.INV(RAND(),stock_ave,stock_std))+(AV360-AW$24)*Bonds*(_xlfn.NORM.INV(RAND(),bond_ave,bond_std))+(AV360-AW$24)*cash*(_xlfn.NORM.INV(RAND(),cash_ave,cash_std))+(AV360-AW$24)))</f>
        <v/>
      </c>
      <c r="AX360" s="159" t="n"/>
      <c r="AY360" s="159" t="n"/>
      <c r="AZ360" s="159" t="n"/>
      <c r="BA360" s="159" t="n"/>
      <c r="BB360" s="159" t="n"/>
    </row>
    <row r="361">
      <c r="C361" s="147" t="n"/>
      <c r="D361" s="61">
        <f>+D360-IF(D$18&gt;74,(D360/D$25)*$C$10)</f>
        <v/>
      </c>
      <c r="E361" s="61">
        <f>+E360-IF(E$18&gt;74,(E360/E$25)*$C$10)</f>
        <v/>
      </c>
      <c r="F361" s="61">
        <f>+F360-IF(F$18&gt;74,(F360/F$25)*$C$10)</f>
        <v/>
      </c>
      <c r="G361" s="61">
        <f>+G360-IF(G$18&gt;74,(G360/G$25)*$C$10)</f>
        <v/>
      </c>
      <c r="H361" s="61">
        <f>+H360-IF(H$18&gt;74,(H360/H$25)*$C$10)</f>
        <v/>
      </c>
      <c r="I361" s="61">
        <f>+I360-IF(I$18&gt;74,(I360/I$25)*$C$10)</f>
        <v/>
      </c>
      <c r="J361" s="61">
        <f>+J360-IF(J$18&gt;74,(J360/J$25)*$C$10)</f>
        <v/>
      </c>
      <c r="K361" s="61">
        <f>+K360-IF(K$18&gt;74,(K360/K$25)*$C$10)</f>
        <v/>
      </c>
      <c r="L361" s="61">
        <f>+L360-IF(L$18&gt;74,(L360/L$25)*$C$10)</f>
        <v/>
      </c>
      <c r="M361" s="61">
        <f>+M360-IF(M$18&gt;74,(M360/M$25)*$C$10)</f>
        <v/>
      </c>
      <c r="N361" s="61">
        <f>+N360-IF(N$18&gt;74,(N360/N$25)*$C$10)</f>
        <v/>
      </c>
      <c r="O361" s="61">
        <f>+O360-IF(O$18&gt;74,(O360/O$25)*$C$10)</f>
        <v/>
      </c>
      <c r="P361" s="61">
        <f>+P360-IF(P$18&gt;74,(P360/P$25)*$C$10)</f>
        <v/>
      </c>
      <c r="Q361" s="61">
        <f>+Q360-IF(Q$18&gt;74,(Q360/Q$25)*$C$10)</f>
        <v/>
      </c>
      <c r="R361" s="61">
        <f>+R360-IF(R$18&gt;74,(R360/R$25)*$C$10)</f>
        <v/>
      </c>
      <c r="S361" s="61">
        <f>+S360-IF(S$18&gt;74,(S360/S$25)*$C$10)</f>
        <v/>
      </c>
      <c r="T361" s="61">
        <f>+T360-IF(T$18&gt;74,(T360/T$25)*$C$10)</f>
        <v/>
      </c>
      <c r="U361" s="61">
        <f>+U360-IF(U$18&gt;74,(U360/U$25)*$C$10)</f>
        <v/>
      </c>
      <c r="V361" s="61">
        <f>+V360-IF(V$18&gt;74,(V360/V$25)*$C$10)</f>
        <v/>
      </c>
      <c r="W361" s="61">
        <f>+W360-IF(W$18&gt;74,(W360/W$25)*$C$10)</f>
        <v/>
      </c>
      <c r="X361" s="61">
        <f>+X360-IF(X$18&gt;74,(X360/X$25)*$C$10)</f>
        <v/>
      </c>
      <c r="Y361" s="61">
        <f>+Y360-IF(Y$18&gt;74,(Y360/Y$25)*$C$10)</f>
        <v/>
      </c>
      <c r="Z361" s="61">
        <f>+Z360-IF(Z$18&gt;74,(Z360/Z$25)*$C$10)</f>
        <v/>
      </c>
      <c r="AA361" s="61">
        <f>+AA360-IF(AA$18&gt;74,(AA360/AA$25)*$C$10)</f>
        <v/>
      </c>
      <c r="AB361" s="61">
        <f>+AB360-IF(AB$18&gt;74,(AB360/AB$25)*$C$10)</f>
        <v/>
      </c>
      <c r="AC361" s="61">
        <f>+AC360-IF(AC$18&gt;74,(AC360/AC$25)*$C$10)</f>
        <v/>
      </c>
      <c r="AD361" s="61">
        <f>+AD360-IF(AD$18&gt;74,(AD360/AD$25)*$C$10)</f>
        <v/>
      </c>
      <c r="AE361" s="61">
        <f>+AE360-IF(AE$18&gt;74,(AE360/AE$25)*$C$10)</f>
        <v/>
      </c>
      <c r="AF361" s="61">
        <f>+AF360-IF(AF$18&gt;74,(AF360/AF$25)*$C$10)</f>
        <v/>
      </c>
      <c r="AG361" s="61">
        <f>+AG360-IF(AG$18&gt;74,(AG360/AG$25)*$C$10)</f>
        <v/>
      </c>
      <c r="AH361" s="61">
        <f>+AH360-IF(AH$18&gt;74,(AH360/AH$25)*$C$10)</f>
        <v/>
      </c>
      <c r="AI361" s="61">
        <f>+AI360-IF(AI$18&gt;74,(AI360/AI$25)*$C$10)</f>
        <v/>
      </c>
      <c r="AJ361" s="61">
        <f>+AJ360-IF(AJ$18&gt;74,(AJ360/AJ$25)*$C$10)</f>
        <v/>
      </c>
      <c r="AK361" s="61">
        <f>+AK360-IF(AK$18&gt;74,(AK360/AK$25)*$C$10)</f>
        <v/>
      </c>
      <c r="AL361" s="61">
        <f>+AL360-IF(AL$18&gt;74,(AL360/AL$25)*$C$10)</f>
        <v/>
      </c>
      <c r="AM361" s="61">
        <f>+AM360-IF(AM$18&gt;74,(AM360/AM$25)*$C$10)</f>
        <v/>
      </c>
      <c r="AN361" s="61">
        <f>+AN360-IF(AN$18&gt;74,(AN360/AN$25)*$C$10)</f>
        <v/>
      </c>
      <c r="AO361" s="61">
        <f>+AO360-IF(AO$18&gt;74,(AO360/AO$25)*$C$10)</f>
        <v/>
      </c>
      <c r="AP361" s="61">
        <f>+AP360-IF(AP$18&gt;74,(AP360/AP$25)*$C$10)</f>
        <v/>
      </c>
      <c r="AQ361" s="61">
        <f>+AQ360-IF(AQ$18&gt;74,(AQ360/AQ$25)*$C$10)</f>
        <v/>
      </c>
      <c r="AR361" s="61">
        <f>+AR360-IF(AR$18&gt;74,(AR360/AR$25)*$C$10)</f>
        <v/>
      </c>
      <c r="AS361" s="61">
        <f>+AS360-IF(AS$18&gt;74,(AS360/AS$25)*$C$10)</f>
        <v/>
      </c>
      <c r="AT361" s="61">
        <f>+AT360-IF(AT$18&gt;74,(AT360/AT$25)*$C$10)</f>
        <v/>
      </c>
      <c r="AU361" s="61">
        <f>+AU360-IF(AU$18&gt;74,(AU360/AU$25)*$C$10)</f>
        <v/>
      </c>
      <c r="AV361" s="61">
        <f>+AV360-IF(AV$18&gt;74,(AV360/AV$25)*$C$10)</f>
        <v/>
      </c>
      <c r="AW361" s="61">
        <f>+AW360-IF(AW$18&gt;74,(AW360/AW$25)*$C$10)</f>
        <v/>
      </c>
      <c r="AX361" s="35">
        <f>IF(AW361&gt;0,1,0)</f>
        <v/>
      </c>
      <c r="AY361" s="35">
        <f>IF(AL361&gt;0,1,0)</f>
        <v/>
      </c>
      <c r="AZ361" s="35">
        <f>IF(AG361&gt;0,1,0)</f>
        <v/>
      </c>
      <c r="BA361" s="35">
        <f>IF(AB361&gt;0,1,0)</f>
        <v/>
      </c>
      <c r="BB361" s="35">
        <f>IF(W361&gt;0,1,0)</f>
        <v/>
      </c>
    </row>
    <row r="362">
      <c r="B362" s="154" t="inlineStr">
        <is>
          <t>trial 168</t>
        </is>
      </c>
      <c r="C362" s="155">
        <f>+start-$C$24</f>
        <v/>
      </c>
      <c r="D362" s="156">
        <f>IF((C362&lt;=0),0,((C362-D$24)*Stock*(_xlfn.NORM.INV(RAND(),stock_ave,stock_std))+(C362-D$24)*Bonds*(_xlfn.NORM.INV(RAND(),bond_ave,bond_std))+(C362-D$24)*cash*(_xlfn.NORM.INV(RAND(),cash_ave,cash_std))+(C362-D$24)))</f>
        <v/>
      </c>
      <c r="E362" s="156">
        <f>IF((D362&lt;=0),0,((D362-E$24)*Stock*(_xlfn.NORM.INV(RAND(),stock_ave,stock_std))+(D362-E$24)*Bonds*(_xlfn.NORM.INV(RAND(),bond_ave,bond_std))+(D362-E$24)*cash*(_xlfn.NORM.INV(RAND(),cash_ave,cash_std))+(D362-E$24)))</f>
        <v/>
      </c>
      <c r="F362" s="156">
        <f>IF((E362&lt;=0),0,((E362-F$24)*Stock*(_xlfn.NORM.INV(RAND(),stock_ave,stock_std))+(E362-F$24)*Bonds*(_xlfn.NORM.INV(RAND(),bond_ave,bond_std))+(E362-F$24)*cash*(_xlfn.NORM.INV(RAND(),cash_ave,cash_std))+(E362-F$24)))</f>
        <v/>
      </c>
      <c r="G362" s="156">
        <f>IF((F362&lt;=0),0,((F362-G$24)*Stock*(_xlfn.NORM.INV(RAND(),stock_ave,stock_std))+(F362-G$24)*Bonds*(_xlfn.NORM.INV(RAND(),bond_ave,bond_std))+(F362-G$24)*cash*(_xlfn.NORM.INV(RAND(),cash_ave,cash_std))+(F362-G$24)))</f>
        <v/>
      </c>
      <c r="H362" s="156">
        <f>IF((G362&lt;=0),0,((G362-H$24)*Stock*(_xlfn.NORM.INV(RAND(),stock_ave,stock_std))+(G362-H$24)*Bonds*(_xlfn.NORM.INV(RAND(),bond_ave,bond_std))+(G362-H$24)*cash*(_xlfn.NORM.INV(RAND(),cash_ave,cash_std))+(G362-H$24)))</f>
        <v/>
      </c>
      <c r="I362" s="156">
        <f>IF((H362&lt;=0),0,((H362-I$24)*Stock*(_xlfn.NORM.INV(RAND(),stock_ave,stock_std))+(H362-I$24)*Bonds*(_xlfn.NORM.INV(RAND(),bond_ave,bond_std))+(H362-I$24)*cash*(_xlfn.NORM.INV(RAND(),cash_ave,cash_std))+(H362-I$24)))</f>
        <v/>
      </c>
      <c r="J362" s="156">
        <f>IF((I362&lt;=0),0,((I362-J$24)*Stock*(_xlfn.NORM.INV(RAND(),stock_ave,stock_std))+(I362-J$24)*Bonds*(_xlfn.NORM.INV(RAND(),bond_ave,bond_std))+(I362-J$24)*cash*(_xlfn.NORM.INV(RAND(),cash_ave,cash_std))+(I362-J$24)))</f>
        <v/>
      </c>
      <c r="K362" s="156">
        <f>IF((J362&lt;=0),0,((J362-K$24)*Stock*(_xlfn.NORM.INV(RAND(),stock_ave,stock_std))+(J362-K$24)*Bonds*(_xlfn.NORM.INV(RAND(),bond_ave,bond_std))+(J362-K$24)*cash*(_xlfn.NORM.INV(RAND(),cash_ave,cash_std))+(J362-K$24)))</f>
        <v/>
      </c>
      <c r="L362" s="156">
        <f>IF((K362&lt;=0),0,((K362-L$24)*Stock*(_xlfn.NORM.INV(RAND(),stock_ave,stock_std))+(K362-L$24)*Bonds*(_xlfn.NORM.INV(RAND(),bond_ave,bond_std))+(K362-L$24)*cash*(_xlfn.NORM.INV(RAND(),cash_ave,cash_std))+(K362-L$24)))</f>
        <v/>
      </c>
      <c r="M362" s="156">
        <f>IF((L362&lt;=0),0,((L362-M$24)*Stock*(_xlfn.NORM.INV(RAND(),stock_ave,stock_std))+(L362-M$24)*Bonds*(_xlfn.NORM.INV(RAND(),bond_ave,bond_std))+(L362-M$24)*cash*(_xlfn.NORM.INV(RAND(),cash_ave,cash_std))+(L362-M$24)))</f>
        <v/>
      </c>
      <c r="N362" s="156">
        <f>IF((M362&lt;=0),0,((M362-N$24)*Stock*(_xlfn.NORM.INV(RAND(),stock_ave,stock_std))+(M362-N$24)*Bonds*(_xlfn.NORM.INV(RAND(),bond_ave,bond_std))+(M362-N$24)*cash*(_xlfn.NORM.INV(RAND(),cash_ave,cash_std))+(M362-N$24)))</f>
        <v/>
      </c>
      <c r="O362" s="156">
        <f>IF((N362&lt;=0),0,((N362-O$24)*Stock*(_xlfn.NORM.INV(RAND(),stock_ave,stock_std))+(N362-O$24)*Bonds*(_xlfn.NORM.INV(RAND(),bond_ave,bond_std))+(N362-O$24)*cash*(_xlfn.NORM.INV(RAND(),cash_ave,cash_std))+(N362-O$24)))</f>
        <v/>
      </c>
      <c r="P362" s="156">
        <f>IF((O362&lt;=0),0,((O362-P$24)*Stock*(_xlfn.NORM.INV(RAND(),stock_ave,stock_std))+(O362-P$24)*Bonds*(_xlfn.NORM.INV(RAND(),bond_ave,bond_std))+(O362-P$24)*cash*(_xlfn.NORM.INV(RAND(),cash_ave,cash_std))+(O362-P$24)))</f>
        <v/>
      </c>
      <c r="Q362" s="156">
        <f>IF((P362&lt;=0),0,((P362-Q$24)*Stock*(_xlfn.NORM.INV(RAND(),stock_ave,stock_std))+(P362-Q$24)*Bonds*(_xlfn.NORM.INV(RAND(),bond_ave,bond_std))+(P362-Q$24)*cash*(_xlfn.NORM.INV(RAND(),cash_ave,cash_std))+(P362-Q$24)))</f>
        <v/>
      </c>
      <c r="R362" s="156">
        <f>IF((Q362&lt;=0),0,((Q362-R$24)*Stock*(_xlfn.NORM.INV(RAND(),stock_ave,stock_std))+(Q362-R$24)*Bonds*(_xlfn.NORM.INV(RAND(),bond_ave,bond_std))+(Q362-R$24)*cash*(_xlfn.NORM.INV(RAND(),cash_ave,cash_std))+(Q362-R$24)))</f>
        <v/>
      </c>
      <c r="S362" s="156">
        <f>IF((R362&lt;=0),0,((R362-S$24)*Stock*(_xlfn.NORM.INV(RAND(),stock_ave,stock_std))+(R362-S$24)*Bonds*(_xlfn.NORM.INV(RAND(),bond_ave,bond_std))+(R362-S$24)*cash*(_xlfn.NORM.INV(RAND(),cash_ave,cash_std))+(R362-S$24)))</f>
        <v/>
      </c>
      <c r="T362" s="156">
        <f>IF((S362&lt;=0),0,((S362-T$24)*Stock*(_xlfn.NORM.INV(RAND(),stock_ave,stock_std))+(S362-T$24)*Bonds*(_xlfn.NORM.INV(RAND(),bond_ave,bond_std))+(S362-T$24)*cash*(_xlfn.NORM.INV(RAND(),cash_ave,cash_std))+(S362-T$24)))</f>
        <v/>
      </c>
      <c r="U362" s="156">
        <f>IF((T362&lt;=0),0,((T362-U$24)*Stock*(_xlfn.NORM.INV(RAND(),stock_ave,stock_std))+(T362-U$24)*Bonds*(_xlfn.NORM.INV(RAND(),bond_ave,bond_std))+(T362-U$24)*cash*(_xlfn.NORM.INV(RAND(),cash_ave,cash_std))+(T362-U$24)))</f>
        <v/>
      </c>
      <c r="V362" s="156">
        <f>IF((U362&lt;=0),0,((U362-V$24)*Stock*(_xlfn.NORM.INV(RAND(),stock_ave,stock_std))+(U362-V$24)*Bonds*(_xlfn.NORM.INV(RAND(),bond_ave,bond_std))+(U362-V$24)*cash*(_xlfn.NORM.INV(RAND(),cash_ave,cash_std))+(U362-V$24)))</f>
        <v/>
      </c>
      <c r="W362" s="156">
        <f>IF((V362&lt;=0),0,((V362-W$24)*Stock*(_xlfn.NORM.INV(RAND(),stock_ave,stock_std))+(V362-W$24)*Bonds*(_xlfn.NORM.INV(RAND(),bond_ave,bond_std))+(V362-W$24)*cash*(_xlfn.NORM.INV(RAND(),cash_ave,cash_std))+(V362-W$24)))</f>
        <v/>
      </c>
      <c r="X362" s="156">
        <f>IF((W362&lt;=0),0,((W362-X$24)*Stock*(_xlfn.NORM.INV(RAND(),stock_ave,stock_std))+(W362-X$24)*Bonds*(_xlfn.NORM.INV(RAND(),bond_ave,bond_std))+(W362-X$24)*cash*(_xlfn.NORM.INV(RAND(),cash_ave,cash_std))+(W362-X$24)))</f>
        <v/>
      </c>
      <c r="Y362" s="156">
        <f>IF((X362&lt;=0),0,((X362-Y$24)*Stock*(_xlfn.NORM.INV(RAND(),stock_ave,stock_std))+(X362-Y$24)*Bonds*(_xlfn.NORM.INV(RAND(),bond_ave,bond_std))+(X362-Y$24)*cash*(_xlfn.NORM.INV(RAND(),cash_ave,cash_std))+(X362-Y$24)))</f>
        <v/>
      </c>
      <c r="Z362" s="156">
        <f>IF((Y362&lt;=0),0,((Y362-Z$24)*Stock*(_xlfn.NORM.INV(RAND(),stock_ave,stock_std))+(Y362-Z$24)*Bonds*(_xlfn.NORM.INV(RAND(),bond_ave,bond_std))+(Y362-Z$24)*cash*(_xlfn.NORM.INV(RAND(),cash_ave,cash_std))+(Y362-Z$24)))</f>
        <v/>
      </c>
      <c r="AA362" s="156">
        <f>IF((Z362&lt;=0),0,((Z362-AA$24)*Stock*(_xlfn.NORM.INV(RAND(),stock_ave,stock_std))+(Z362-AA$24)*Bonds*(_xlfn.NORM.INV(RAND(),bond_ave,bond_std))+(Z362-AA$24)*cash*(_xlfn.NORM.INV(RAND(),cash_ave,cash_std))+(Z362-AA$24)))</f>
        <v/>
      </c>
      <c r="AB362" s="156">
        <f>IF((AA362&lt;=0),0,((AA362-AB$24)*Stock*(_xlfn.NORM.INV(RAND(),stock_ave,stock_std))+(AA362-AB$24)*Bonds*(_xlfn.NORM.INV(RAND(),bond_ave,bond_std))+(AA362-AB$24)*cash*(_xlfn.NORM.INV(RAND(),cash_ave,cash_std))+(AA362-AB$24)))</f>
        <v/>
      </c>
      <c r="AC362" s="156">
        <f>IF((AB362&lt;=0),0,((AB362-AC$24)*Stock*(_xlfn.NORM.INV(RAND(),stock_ave,stock_std))+(AB362-AC$24)*Bonds*(_xlfn.NORM.INV(RAND(),bond_ave,bond_std))+(AB362-AC$24)*cash*(_xlfn.NORM.INV(RAND(),cash_ave,cash_std))+(AB362-AC$24)))</f>
        <v/>
      </c>
      <c r="AD362" s="156">
        <f>IF((AC362&lt;=0),0,((AC362-AD$24)*Stock*(_xlfn.NORM.INV(RAND(),stock_ave,stock_std))+(AC362-AD$24)*Bonds*(_xlfn.NORM.INV(RAND(),bond_ave,bond_std))+(AC362-AD$24)*cash*(_xlfn.NORM.INV(RAND(),cash_ave,cash_std))+(AC362-AD$24)))</f>
        <v/>
      </c>
      <c r="AE362" s="156">
        <f>IF((AD362&lt;=0),0,((AD362-AE$24)*Stock*(_xlfn.NORM.INV(RAND(),stock_ave,stock_std))+(AD362-AE$24)*Bonds*(_xlfn.NORM.INV(RAND(),bond_ave,bond_std))+(AD362-AE$24)*cash*(_xlfn.NORM.INV(RAND(),cash_ave,cash_std))+(AD362-AE$24)))</f>
        <v/>
      </c>
      <c r="AF362" s="156">
        <f>IF((AE362&lt;=0),0,((AE362-AF$24)*Stock*(_xlfn.NORM.INV(RAND(),stock_ave,stock_std))+(AE362-AF$24)*Bonds*(_xlfn.NORM.INV(RAND(),bond_ave,bond_std))+(AE362-AF$24)*cash*(_xlfn.NORM.INV(RAND(),cash_ave,cash_std))+(AE362-AF$24)))</f>
        <v/>
      </c>
      <c r="AG362" s="156">
        <f>IF((AF362&lt;=0),0,((AF362-AG$24)*Stock*(_xlfn.NORM.INV(RAND(),stock_ave,stock_std))+(AF362-AG$24)*Bonds*(_xlfn.NORM.INV(RAND(),bond_ave,bond_std))+(AF362-AG$24)*cash*(_xlfn.NORM.INV(RAND(),cash_ave,cash_std))+(AF362-AG$24)))</f>
        <v/>
      </c>
      <c r="AH362" s="156">
        <f>IF((AG362&lt;=0),0,((AG362-AH$24)*Stock*(_xlfn.NORM.INV(RAND(),stock_ave,stock_std))+(AG362-AH$24)*Bonds*(_xlfn.NORM.INV(RAND(),bond_ave,bond_std))+(AG362-AH$24)*cash*(_xlfn.NORM.INV(RAND(),cash_ave,cash_std))+(AG362-AH$24)))</f>
        <v/>
      </c>
      <c r="AI362" s="156">
        <f>IF((AH362&lt;=0),0,((AH362-AI$24)*Stock*(_xlfn.NORM.INV(RAND(),stock_ave,stock_std))+(AH362-AI$24)*Bonds*(_xlfn.NORM.INV(RAND(),bond_ave,bond_std))+(AH362-AI$24)*cash*(_xlfn.NORM.INV(RAND(),cash_ave,cash_std))+(AH362-AI$24)))</f>
        <v/>
      </c>
      <c r="AJ362" s="156">
        <f>IF((AI362&lt;=0),0,((AI362-AJ$24)*Stock*(_xlfn.NORM.INV(RAND(),stock_ave,stock_std))+(AI362-AJ$24)*Bonds*(_xlfn.NORM.INV(RAND(),bond_ave,bond_std))+(AI362-AJ$24)*cash*(_xlfn.NORM.INV(RAND(),cash_ave,cash_std))+(AI362-AJ$24)))</f>
        <v/>
      </c>
      <c r="AK362" s="156">
        <f>IF((AJ362&lt;=0),0,((AJ362-AK$24)*Stock*(_xlfn.NORM.INV(RAND(),stock_ave,stock_std))+(AJ362-AK$24)*Bonds*(_xlfn.NORM.INV(RAND(),bond_ave,bond_std))+(AJ362-AK$24)*cash*(_xlfn.NORM.INV(RAND(),cash_ave,cash_std))+(AJ362-AK$24)))</f>
        <v/>
      </c>
      <c r="AL362" s="156">
        <f>IF((AK362&lt;=0),0,((AK362-AL$24)*Stock*(_xlfn.NORM.INV(RAND(),stock_ave,stock_std))+(AK362-AL$24)*Bonds*(_xlfn.NORM.INV(RAND(),bond_ave,bond_std))+(AK362-AL$24)*cash*(_xlfn.NORM.INV(RAND(),cash_ave,cash_std))+(AK362-AL$24)))</f>
        <v/>
      </c>
      <c r="AM362" s="156">
        <f>IF((AL362&lt;=0),0,((AL362-AM$24)*Stock*(_xlfn.NORM.INV(RAND(),stock_ave,stock_std))+(AL362-AM$24)*Bonds*(_xlfn.NORM.INV(RAND(),bond_ave,bond_std))+(AL362-AM$24)*cash*(_xlfn.NORM.INV(RAND(),cash_ave,cash_std))+(AL362-AM$24)))</f>
        <v/>
      </c>
      <c r="AN362" s="156">
        <f>IF((AM362&lt;=0),0,((AM362-AN$24)*Stock*(_xlfn.NORM.INV(RAND(),stock_ave,stock_std))+(AM362-AN$24)*Bonds*(_xlfn.NORM.INV(RAND(),bond_ave,bond_std))+(AM362-AN$24)*cash*(_xlfn.NORM.INV(RAND(),cash_ave,cash_std))+(AM362-AN$24)))</f>
        <v/>
      </c>
      <c r="AO362" s="156">
        <f>IF((AN362&lt;=0),0,((AN362-AO$24)*Stock*(_xlfn.NORM.INV(RAND(),stock_ave,stock_std))+(AN362-AO$24)*Bonds*(_xlfn.NORM.INV(RAND(),bond_ave,bond_std))+(AN362-AO$24)*cash*(_xlfn.NORM.INV(RAND(),cash_ave,cash_std))+(AN362-AO$24)))</f>
        <v/>
      </c>
      <c r="AP362" s="156">
        <f>IF((AO362&lt;=0),0,((AO362-AP$24)*Stock*(_xlfn.NORM.INV(RAND(),stock_ave,stock_std))+(AO362-AP$24)*Bonds*(_xlfn.NORM.INV(RAND(),bond_ave,bond_std))+(AO362-AP$24)*cash*(_xlfn.NORM.INV(RAND(),cash_ave,cash_std))+(AO362-AP$24)))</f>
        <v/>
      </c>
      <c r="AQ362" s="156">
        <f>IF((AP362&lt;=0),0,((AP362-AQ$24)*Stock*(_xlfn.NORM.INV(RAND(),stock_ave,stock_std))+(AP362-AQ$24)*Bonds*(_xlfn.NORM.INV(RAND(),bond_ave,bond_std))+(AP362-AQ$24)*cash*(_xlfn.NORM.INV(RAND(),cash_ave,cash_std))+(AP362-AQ$24)))</f>
        <v/>
      </c>
      <c r="AR362" s="156">
        <f>IF((AQ362&lt;=0),0,((AQ362-AR$24)*Stock*(_xlfn.NORM.INV(RAND(),stock_ave,stock_std))+(AQ362-AR$24)*Bonds*(_xlfn.NORM.INV(RAND(),bond_ave,bond_std))+(AQ362-AR$24)*cash*(_xlfn.NORM.INV(RAND(),cash_ave,cash_std))+(AQ362-AR$24)))</f>
        <v/>
      </c>
      <c r="AS362" s="156">
        <f>IF((AR362&lt;=0),0,((AR362-AS$24)*Stock*(_xlfn.NORM.INV(RAND(),stock_ave,stock_std))+(AR362-AS$24)*Bonds*(_xlfn.NORM.INV(RAND(),bond_ave,bond_std))+(AR362-AS$24)*cash*(_xlfn.NORM.INV(RAND(),cash_ave,cash_std))+(AR362-AS$24)))</f>
        <v/>
      </c>
      <c r="AT362" s="156">
        <f>IF((AS362&lt;=0),0,((AS362-AT$24)*Stock*(_xlfn.NORM.INV(RAND(),stock_ave,stock_std))+(AS362-AT$24)*Bonds*(_xlfn.NORM.INV(RAND(),bond_ave,bond_std))+(AS362-AT$24)*cash*(_xlfn.NORM.INV(RAND(),cash_ave,cash_std))+(AS362-AT$24)))</f>
        <v/>
      </c>
      <c r="AU362" s="156">
        <f>IF((AT362&lt;=0),0,((AT362-AU$24)*Stock*(_xlfn.NORM.INV(RAND(),stock_ave,stock_std))+(AT362-AU$24)*Bonds*(_xlfn.NORM.INV(RAND(),bond_ave,bond_std))+(AT362-AU$24)*cash*(_xlfn.NORM.INV(RAND(),cash_ave,cash_std))+(AT362-AU$24)))</f>
        <v/>
      </c>
      <c r="AV362" s="156">
        <f>IF((AU362&lt;=0),0,((AU362-AV$24)*Stock*(_xlfn.NORM.INV(RAND(),stock_ave,stock_std))+(AU362-AV$24)*Bonds*(_xlfn.NORM.INV(RAND(),bond_ave,bond_std))+(AU362-AV$24)*cash*(_xlfn.NORM.INV(RAND(),cash_ave,cash_std))+(AU362-AV$24)))</f>
        <v/>
      </c>
      <c r="AW362" s="156">
        <f>IF((AV362&lt;=0),0,((AV362-AW$24)*Stock*(_xlfn.NORM.INV(RAND(),stock_ave,stock_std))+(AV362-AW$24)*Bonds*(_xlfn.NORM.INV(RAND(),bond_ave,bond_std))+(AV362-AW$24)*cash*(_xlfn.NORM.INV(RAND(),cash_ave,cash_std))+(AV362-AW$24)))</f>
        <v/>
      </c>
      <c r="AX362" s="159" t="n"/>
      <c r="AY362" s="159" t="n"/>
      <c r="AZ362" s="159" t="n"/>
      <c r="BA362" s="159" t="n"/>
      <c r="BB362" s="159" t="n"/>
    </row>
    <row r="363">
      <c r="C363" s="147" t="n"/>
      <c r="D363" s="61">
        <f>+D362-IF(D$18&gt;74,(D362/D$25)*$C$10)</f>
        <v/>
      </c>
      <c r="E363" s="61">
        <f>+E362-IF(E$18&gt;74,(E362/E$25)*$C$10)</f>
        <v/>
      </c>
      <c r="F363" s="61">
        <f>+F362-IF(F$18&gt;74,(F362/F$25)*$C$10)</f>
        <v/>
      </c>
      <c r="G363" s="61">
        <f>+G362-IF(G$18&gt;74,(G362/G$25)*$C$10)</f>
        <v/>
      </c>
      <c r="H363" s="61">
        <f>+H362-IF(H$18&gt;74,(H362/H$25)*$C$10)</f>
        <v/>
      </c>
      <c r="I363" s="61">
        <f>+I362-IF(I$18&gt;74,(I362/I$25)*$C$10)</f>
        <v/>
      </c>
      <c r="J363" s="61">
        <f>+J362-IF(J$18&gt;74,(J362/J$25)*$C$10)</f>
        <v/>
      </c>
      <c r="K363" s="61">
        <f>+K362-IF(K$18&gt;74,(K362/K$25)*$C$10)</f>
        <v/>
      </c>
      <c r="L363" s="61">
        <f>+L362-IF(L$18&gt;74,(L362/L$25)*$C$10)</f>
        <v/>
      </c>
      <c r="M363" s="61">
        <f>+M362-IF(M$18&gt;74,(M362/M$25)*$C$10)</f>
        <v/>
      </c>
      <c r="N363" s="61">
        <f>+N362-IF(N$18&gt;74,(N362/N$25)*$C$10)</f>
        <v/>
      </c>
      <c r="O363" s="61">
        <f>+O362-IF(O$18&gt;74,(O362/O$25)*$C$10)</f>
        <v/>
      </c>
      <c r="P363" s="61">
        <f>+P362-IF(P$18&gt;74,(P362/P$25)*$C$10)</f>
        <v/>
      </c>
      <c r="Q363" s="61">
        <f>+Q362-IF(Q$18&gt;74,(Q362/Q$25)*$C$10)</f>
        <v/>
      </c>
      <c r="R363" s="61">
        <f>+R362-IF(R$18&gt;74,(R362/R$25)*$C$10)</f>
        <v/>
      </c>
      <c r="S363" s="61">
        <f>+S362-IF(S$18&gt;74,(S362/S$25)*$C$10)</f>
        <v/>
      </c>
      <c r="T363" s="61">
        <f>+T362-IF(T$18&gt;74,(T362/T$25)*$C$10)</f>
        <v/>
      </c>
      <c r="U363" s="61">
        <f>+U362-IF(U$18&gt;74,(U362/U$25)*$C$10)</f>
        <v/>
      </c>
      <c r="V363" s="61">
        <f>+V362-IF(V$18&gt;74,(V362/V$25)*$C$10)</f>
        <v/>
      </c>
      <c r="W363" s="61">
        <f>+W362-IF(W$18&gt;74,(W362/W$25)*$C$10)</f>
        <v/>
      </c>
      <c r="X363" s="61">
        <f>+X362-IF(X$18&gt;74,(X362/X$25)*$C$10)</f>
        <v/>
      </c>
      <c r="Y363" s="61">
        <f>+Y362-IF(Y$18&gt;74,(Y362/Y$25)*$C$10)</f>
        <v/>
      </c>
      <c r="Z363" s="61">
        <f>+Z362-IF(Z$18&gt;74,(Z362/Z$25)*$C$10)</f>
        <v/>
      </c>
      <c r="AA363" s="61">
        <f>+AA362-IF(AA$18&gt;74,(AA362/AA$25)*$C$10)</f>
        <v/>
      </c>
      <c r="AB363" s="61">
        <f>+AB362-IF(AB$18&gt;74,(AB362/AB$25)*$C$10)</f>
        <v/>
      </c>
      <c r="AC363" s="61">
        <f>+AC362-IF(AC$18&gt;74,(AC362/AC$25)*$C$10)</f>
        <v/>
      </c>
      <c r="AD363" s="61">
        <f>+AD362-IF(AD$18&gt;74,(AD362/AD$25)*$C$10)</f>
        <v/>
      </c>
      <c r="AE363" s="61">
        <f>+AE362-IF(AE$18&gt;74,(AE362/AE$25)*$C$10)</f>
        <v/>
      </c>
      <c r="AF363" s="61">
        <f>+AF362-IF(AF$18&gt;74,(AF362/AF$25)*$C$10)</f>
        <v/>
      </c>
      <c r="AG363" s="61">
        <f>+AG362-IF(AG$18&gt;74,(AG362/AG$25)*$C$10)</f>
        <v/>
      </c>
      <c r="AH363" s="61">
        <f>+AH362-IF(AH$18&gt;74,(AH362/AH$25)*$C$10)</f>
        <v/>
      </c>
      <c r="AI363" s="61">
        <f>+AI362-IF(AI$18&gt;74,(AI362/AI$25)*$C$10)</f>
        <v/>
      </c>
      <c r="AJ363" s="61">
        <f>+AJ362-IF(AJ$18&gt;74,(AJ362/AJ$25)*$C$10)</f>
        <v/>
      </c>
      <c r="AK363" s="61">
        <f>+AK362-IF(AK$18&gt;74,(AK362/AK$25)*$C$10)</f>
        <v/>
      </c>
      <c r="AL363" s="61">
        <f>+AL362-IF(AL$18&gt;74,(AL362/AL$25)*$C$10)</f>
        <v/>
      </c>
      <c r="AM363" s="61">
        <f>+AM362-IF(AM$18&gt;74,(AM362/AM$25)*$C$10)</f>
        <v/>
      </c>
      <c r="AN363" s="61">
        <f>+AN362-IF(AN$18&gt;74,(AN362/AN$25)*$C$10)</f>
        <v/>
      </c>
      <c r="AO363" s="61">
        <f>+AO362-IF(AO$18&gt;74,(AO362/AO$25)*$C$10)</f>
        <v/>
      </c>
      <c r="AP363" s="61">
        <f>+AP362-IF(AP$18&gt;74,(AP362/AP$25)*$C$10)</f>
        <v/>
      </c>
      <c r="AQ363" s="61">
        <f>+AQ362-IF(AQ$18&gt;74,(AQ362/AQ$25)*$C$10)</f>
        <v/>
      </c>
      <c r="AR363" s="61">
        <f>+AR362-IF(AR$18&gt;74,(AR362/AR$25)*$C$10)</f>
        <v/>
      </c>
      <c r="AS363" s="61">
        <f>+AS362-IF(AS$18&gt;74,(AS362/AS$25)*$C$10)</f>
        <v/>
      </c>
      <c r="AT363" s="61">
        <f>+AT362-IF(AT$18&gt;74,(AT362/AT$25)*$C$10)</f>
        <v/>
      </c>
      <c r="AU363" s="61">
        <f>+AU362-IF(AU$18&gt;74,(AU362/AU$25)*$C$10)</f>
        <v/>
      </c>
      <c r="AV363" s="61">
        <f>+AV362-IF(AV$18&gt;74,(AV362/AV$25)*$C$10)</f>
        <v/>
      </c>
      <c r="AW363" s="61">
        <f>+AW362-IF(AW$18&gt;74,(AW362/AW$25)*$C$10)</f>
        <v/>
      </c>
      <c r="AX363" s="35">
        <f>IF(AW363&gt;0,1,0)</f>
        <v/>
      </c>
      <c r="AY363" s="35">
        <f>IF(AL363&gt;0,1,0)</f>
        <v/>
      </c>
      <c r="AZ363" s="35">
        <f>IF(AG363&gt;0,1,0)</f>
        <v/>
      </c>
      <c r="BA363" s="35">
        <f>IF(AB363&gt;0,1,0)</f>
        <v/>
      </c>
      <c r="BB363" s="35">
        <f>IF(W363&gt;0,1,0)</f>
        <v/>
      </c>
    </row>
    <row r="364">
      <c r="B364" s="154" t="inlineStr">
        <is>
          <t>trial 169</t>
        </is>
      </c>
      <c r="C364" s="155">
        <f>+start-$C$24</f>
        <v/>
      </c>
      <c r="D364" s="156">
        <f>IF((C364&lt;=0),0,((C364-D$24)*Stock*(_xlfn.NORM.INV(RAND(),stock_ave,stock_std))+(C364-D$24)*Bonds*(_xlfn.NORM.INV(RAND(),bond_ave,bond_std))+(C364-D$24)*cash*(_xlfn.NORM.INV(RAND(),cash_ave,cash_std))+(C364-D$24)))</f>
        <v/>
      </c>
      <c r="E364" s="156">
        <f>IF((D364&lt;=0),0,((D364-E$24)*Stock*(_xlfn.NORM.INV(RAND(),stock_ave,stock_std))+(D364-E$24)*Bonds*(_xlfn.NORM.INV(RAND(),bond_ave,bond_std))+(D364-E$24)*cash*(_xlfn.NORM.INV(RAND(),cash_ave,cash_std))+(D364-E$24)))</f>
        <v/>
      </c>
      <c r="F364" s="156">
        <f>IF((E364&lt;=0),0,((E364-F$24)*Stock*(_xlfn.NORM.INV(RAND(),stock_ave,stock_std))+(E364-F$24)*Bonds*(_xlfn.NORM.INV(RAND(),bond_ave,bond_std))+(E364-F$24)*cash*(_xlfn.NORM.INV(RAND(),cash_ave,cash_std))+(E364-F$24)))</f>
        <v/>
      </c>
      <c r="G364" s="156">
        <f>IF((F364&lt;=0),0,((F364-G$24)*Stock*(_xlfn.NORM.INV(RAND(),stock_ave,stock_std))+(F364-G$24)*Bonds*(_xlfn.NORM.INV(RAND(),bond_ave,bond_std))+(F364-G$24)*cash*(_xlfn.NORM.INV(RAND(),cash_ave,cash_std))+(F364-G$24)))</f>
        <v/>
      </c>
      <c r="H364" s="156">
        <f>IF((G364&lt;=0),0,((G364-H$24)*Stock*(_xlfn.NORM.INV(RAND(),stock_ave,stock_std))+(G364-H$24)*Bonds*(_xlfn.NORM.INV(RAND(),bond_ave,bond_std))+(G364-H$24)*cash*(_xlfn.NORM.INV(RAND(),cash_ave,cash_std))+(G364-H$24)))</f>
        <v/>
      </c>
      <c r="I364" s="156">
        <f>IF((H364&lt;=0),0,((H364-I$24)*Stock*(_xlfn.NORM.INV(RAND(),stock_ave,stock_std))+(H364-I$24)*Bonds*(_xlfn.NORM.INV(RAND(),bond_ave,bond_std))+(H364-I$24)*cash*(_xlfn.NORM.INV(RAND(),cash_ave,cash_std))+(H364-I$24)))</f>
        <v/>
      </c>
      <c r="J364" s="156">
        <f>IF((I364&lt;=0),0,((I364-J$24)*Stock*(_xlfn.NORM.INV(RAND(),stock_ave,stock_std))+(I364-J$24)*Bonds*(_xlfn.NORM.INV(RAND(),bond_ave,bond_std))+(I364-J$24)*cash*(_xlfn.NORM.INV(RAND(),cash_ave,cash_std))+(I364-J$24)))</f>
        <v/>
      </c>
      <c r="K364" s="156">
        <f>IF((J364&lt;=0),0,((J364-K$24)*Stock*(_xlfn.NORM.INV(RAND(),stock_ave,stock_std))+(J364-K$24)*Bonds*(_xlfn.NORM.INV(RAND(),bond_ave,bond_std))+(J364-K$24)*cash*(_xlfn.NORM.INV(RAND(),cash_ave,cash_std))+(J364-K$24)))</f>
        <v/>
      </c>
      <c r="L364" s="156">
        <f>IF((K364&lt;=0),0,((K364-L$24)*Stock*(_xlfn.NORM.INV(RAND(),stock_ave,stock_std))+(K364-L$24)*Bonds*(_xlfn.NORM.INV(RAND(),bond_ave,bond_std))+(K364-L$24)*cash*(_xlfn.NORM.INV(RAND(),cash_ave,cash_std))+(K364-L$24)))</f>
        <v/>
      </c>
      <c r="M364" s="156">
        <f>IF((L364&lt;=0),0,((L364-M$24)*Stock*(_xlfn.NORM.INV(RAND(),stock_ave,stock_std))+(L364-M$24)*Bonds*(_xlfn.NORM.INV(RAND(),bond_ave,bond_std))+(L364-M$24)*cash*(_xlfn.NORM.INV(RAND(),cash_ave,cash_std))+(L364-M$24)))</f>
        <v/>
      </c>
      <c r="N364" s="156">
        <f>IF((M364&lt;=0),0,((M364-N$24)*Stock*(_xlfn.NORM.INV(RAND(),stock_ave,stock_std))+(M364-N$24)*Bonds*(_xlfn.NORM.INV(RAND(),bond_ave,bond_std))+(M364-N$24)*cash*(_xlfn.NORM.INV(RAND(),cash_ave,cash_std))+(M364-N$24)))</f>
        <v/>
      </c>
      <c r="O364" s="156">
        <f>IF((N364&lt;=0),0,((N364-O$24)*Stock*(_xlfn.NORM.INV(RAND(),stock_ave,stock_std))+(N364-O$24)*Bonds*(_xlfn.NORM.INV(RAND(),bond_ave,bond_std))+(N364-O$24)*cash*(_xlfn.NORM.INV(RAND(),cash_ave,cash_std))+(N364-O$24)))</f>
        <v/>
      </c>
      <c r="P364" s="156">
        <f>IF((O364&lt;=0),0,((O364-P$24)*Stock*(_xlfn.NORM.INV(RAND(),stock_ave,stock_std))+(O364-P$24)*Bonds*(_xlfn.NORM.INV(RAND(),bond_ave,bond_std))+(O364-P$24)*cash*(_xlfn.NORM.INV(RAND(),cash_ave,cash_std))+(O364-P$24)))</f>
        <v/>
      </c>
      <c r="Q364" s="156">
        <f>IF((P364&lt;=0),0,((P364-Q$24)*Stock*(_xlfn.NORM.INV(RAND(),stock_ave,stock_std))+(P364-Q$24)*Bonds*(_xlfn.NORM.INV(RAND(),bond_ave,bond_std))+(P364-Q$24)*cash*(_xlfn.NORM.INV(RAND(),cash_ave,cash_std))+(P364-Q$24)))</f>
        <v/>
      </c>
      <c r="R364" s="156">
        <f>IF((Q364&lt;=0),0,((Q364-R$24)*Stock*(_xlfn.NORM.INV(RAND(),stock_ave,stock_std))+(Q364-R$24)*Bonds*(_xlfn.NORM.INV(RAND(),bond_ave,bond_std))+(Q364-R$24)*cash*(_xlfn.NORM.INV(RAND(),cash_ave,cash_std))+(Q364-R$24)))</f>
        <v/>
      </c>
      <c r="S364" s="156">
        <f>IF((R364&lt;=0),0,((R364-S$24)*Stock*(_xlfn.NORM.INV(RAND(),stock_ave,stock_std))+(R364-S$24)*Bonds*(_xlfn.NORM.INV(RAND(),bond_ave,bond_std))+(R364-S$24)*cash*(_xlfn.NORM.INV(RAND(),cash_ave,cash_std))+(R364-S$24)))</f>
        <v/>
      </c>
      <c r="T364" s="156">
        <f>IF((S364&lt;=0),0,((S364-T$24)*Stock*(_xlfn.NORM.INV(RAND(),stock_ave,stock_std))+(S364-T$24)*Bonds*(_xlfn.NORM.INV(RAND(),bond_ave,bond_std))+(S364-T$24)*cash*(_xlfn.NORM.INV(RAND(),cash_ave,cash_std))+(S364-T$24)))</f>
        <v/>
      </c>
      <c r="U364" s="156">
        <f>IF((T364&lt;=0),0,((T364-U$24)*Stock*(_xlfn.NORM.INV(RAND(),stock_ave,stock_std))+(T364-U$24)*Bonds*(_xlfn.NORM.INV(RAND(),bond_ave,bond_std))+(T364-U$24)*cash*(_xlfn.NORM.INV(RAND(),cash_ave,cash_std))+(T364-U$24)))</f>
        <v/>
      </c>
      <c r="V364" s="156">
        <f>IF((U364&lt;=0),0,((U364-V$24)*Stock*(_xlfn.NORM.INV(RAND(),stock_ave,stock_std))+(U364-V$24)*Bonds*(_xlfn.NORM.INV(RAND(),bond_ave,bond_std))+(U364-V$24)*cash*(_xlfn.NORM.INV(RAND(),cash_ave,cash_std))+(U364-V$24)))</f>
        <v/>
      </c>
      <c r="W364" s="156">
        <f>IF((V364&lt;=0),0,((V364-W$24)*Stock*(_xlfn.NORM.INV(RAND(),stock_ave,stock_std))+(V364-W$24)*Bonds*(_xlfn.NORM.INV(RAND(),bond_ave,bond_std))+(V364-W$24)*cash*(_xlfn.NORM.INV(RAND(),cash_ave,cash_std))+(V364-W$24)))</f>
        <v/>
      </c>
      <c r="X364" s="156">
        <f>IF((W364&lt;=0),0,((W364-X$24)*Stock*(_xlfn.NORM.INV(RAND(),stock_ave,stock_std))+(W364-X$24)*Bonds*(_xlfn.NORM.INV(RAND(),bond_ave,bond_std))+(W364-X$24)*cash*(_xlfn.NORM.INV(RAND(),cash_ave,cash_std))+(W364-X$24)))</f>
        <v/>
      </c>
      <c r="Y364" s="156">
        <f>IF((X364&lt;=0),0,((X364-Y$24)*Stock*(_xlfn.NORM.INV(RAND(),stock_ave,stock_std))+(X364-Y$24)*Bonds*(_xlfn.NORM.INV(RAND(),bond_ave,bond_std))+(X364-Y$24)*cash*(_xlfn.NORM.INV(RAND(),cash_ave,cash_std))+(X364-Y$24)))</f>
        <v/>
      </c>
      <c r="Z364" s="156">
        <f>IF((Y364&lt;=0),0,((Y364-Z$24)*Stock*(_xlfn.NORM.INV(RAND(),stock_ave,stock_std))+(Y364-Z$24)*Bonds*(_xlfn.NORM.INV(RAND(),bond_ave,bond_std))+(Y364-Z$24)*cash*(_xlfn.NORM.INV(RAND(),cash_ave,cash_std))+(Y364-Z$24)))</f>
        <v/>
      </c>
      <c r="AA364" s="156">
        <f>IF((Z364&lt;=0),0,((Z364-AA$24)*Stock*(_xlfn.NORM.INV(RAND(),stock_ave,stock_std))+(Z364-AA$24)*Bonds*(_xlfn.NORM.INV(RAND(),bond_ave,bond_std))+(Z364-AA$24)*cash*(_xlfn.NORM.INV(RAND(),cash_ave,cash_std))+(Z364-AA$24)))</f>
        <v/>
      </c>
      <c r="AB364" s="156">
        <f>IF((AA364&lt;=0),0,((AA364-AB$24)*Stock*(_xlfn.NORM.INV(RAND(),stock_ave,stock_std))+(AA364-AB$24)*Bonds*(_xlfn.NORM.INV(RAND(),bond_ave,bond_std))+(AA364-AB$24)*cash*(_xlfn.NORM.INV(RAND(),cash_ave,cash_std))+(AA364-AB$24)))</f>
        <v/>
      </c>
      <c r="AC364" s="156">
        <f>IF((AB364&lt;=0),0,((AB364-AC$24)*Stock*(_xlfn.NORM.INV(RAND(),stock_ave,stock_std))+(AB364-AC$24)*Bonds*(_xlfn.NORM.INV(RAND(),bond_ave,bond_std))+(AB364-AC$24)*cash*(_xlfn.NORM.INV(RAND(),cash_ave,cash_std))+(AB364-AC$24)))</f>
        <v/>
      </c>
      <c r="AD364" s="156">
        <f>IF((AC364&lt;=0),0,((AC364-AD$24)*Stock*(_xlfn.NORM.INV(RAND(),stock_ave,stock_std))+(AC364-AD$24)*Bonds*(_xlfn.NORM.INV(RAND(),bond_ave,bond_std))+(AC364-AD$24)*cash*(_xlfn.NORM.INV(RAND(),cash_ave,cash_std))+(AC364-AD$24)))</f>
        <v/>
      </c>
      <c r="AE364" s="156">
        <f>IF((AD364&lt;=0),0,((AD364-AE$24)*Stock*(_xlfn.NORM.INV(RAND(),stock_ave,stock_std))+(AD364-AE$24)*Bonds*(_xlfn.NORM.INV(RAND(),bond_ave,bond_std))+(AD364-AE$24)*cash*(_xlfn.NORM.INV(RAND(),cash_ave,cash_std))+(AD364-AE$24)))</f>
        <v/>
      </c>
      <c r="AF364" s="156">
        <f>IF((AE364&lt;=0),0,((AE364-AF$24)*Stock*(_xlfn.NORM.INV(RAND(),stock_ave,stock_std))+(AE364-AF$24)*Bonds*(_xlfn.NORM.INV(RAND(),bond_ave,bond_std))+(AE364-AF$24)*cash*(_xlfn.NORM.INV(RAND(),cash_ave,cash_std))+(AE364-AF$24)))</f>
        <v/>
      </c>
      <c r="AG364" s="156">
        <f>IF((AF364&lt;=0),0,((AF364-AG$24)*Stock*(_xlfn.NORM.INV(RAND(),stock_ave,stock_std))+(AF364-AG$24)*Bonds*(_xlfn.NORM.INV(RAND(),bond_ave,bond_std))+(AF364-AG$24)*cash*(_xlfn.NORM.INV(RAND(),cash_ave,cash_std))+(AF364-AG$24)))</f>
        <v/>
      </c>
      <c r="AH364" s="156">
        <f>IF((AG364&lt;=0),0,((AG364-AH$24)*Stock*(_xlfn.NORM.INV(RAND(),stock_ave,stock_std))+(AG364-AH$24)*Bonds*(_xlfn.NORM.INV(RAND(),bond_ave,bond_std))+(AG364-AH$24)*cash*(_xlfn.NORM.INV(RAND(),cash_ave,cash_std))+(AG364-AH$24)))</f>
        <v/>
      </c>
      <c r="AI364" s="156">
        <f>IF((AH364&lt;=0),0,((AH364-AI$24)*Stock*(_xlfn.NORM.INV(RAND(),stock_ave,stock_std))+(AH364-AI$24)*Bonds*(_xlfn.NORM.INV(RAND(),bond_ave,bond_std))+(AH364-AI$24)*cash*(_xlfn.NORM.INV(RAND(),cash_ave,cash_std))+(AH364-AI$24)))</f>
        <v/>
      </c>
      <c r="AJ364" s="156">
        <f>IF((AI364&lt;=0),0,((AI364-AJ$24)*Stock*(_xlfn.NORM.INV(RAND(),stock_ave,stock_std))+(AI364-AJ$24)*Bonds*(_xlfn.NORM.INV(RAND(),bond_ave,bond_std))+(AI364-AJ$24)*cash*(_xlfn.NORM.INV(RAND(),cash_ave,cash_std))+(AI364-AJ$24)))</f>
        <v/>
      </c>
      <c r="AK364" s="156">
        <f>IF((AJ364&lt;=0),0,((AJ364-AK$24)*Stock*(_xlfn.NORM.INV(RAND(),stock_ave,stock_std))+(AJ364-AK$24)*Bonds*(_xlfn.NORM.INV(RAND(),bond_ave,bond_std))+(AJ364-AK$24)*cash*(_xlfn.NORM.INV(RAND(),cash_ave,cash_std))+(AJ364-AK$24)))</f>
        <v/>
      </c>
      <c r="AL364" s="156">
        <f>IF((AK364&lt;=0),0,((AK364-AL$24)*Stock*(_xlfn.NORM.INV(RAND(),stock_ave,stock_std))+(AK364-AL$24)*Bonds*(_xlfn.NORM.INV(RAND(),bond_ave,bond_std))+(AK364-AL$24)*cash*(_xlfn.NORM.INV(RAND(),cash_ave,cash_std))+(AK364-AL$24)))</f>
        <v/>
      </c>
      <c r="AM364" s="156">
        <f>IF((AL364&lt;=0),0,((AL364-AM$24)*Stock*(_xlfn.NORM.INV(RAND(),stock_ave,stock_std))+(AL364-AM$24)*Bonds*(_xlfn.NORM.INV(RAND(),bond_ave,bond_std))+(AL364-AM$24)*cash*(_xlfn.NORM.INV(RAND(),cash_ave,cash_std))+(AL364-AM$24)))</f>
        <v/>
      </c>
      <c r="AN364" s="156">
        <f>IF((AM364&lt;=0),0,((AM364-AN$24)*Stock*(_xlfn.NORM.INV(RAND(),stock_ave,stock_std))+(AM364-AN$24)*Bonds*(_xlfn.NORM.INV(RAND(),bond_ave,bond_std))+(AM364-AN$24)*cash*(_xlfn.NORM.INV(RAND(),cash_ave,cash_std))+(AM364-AN$24)))</f>
        <v/>
      </c>
      <c r="AO364" s="156">
        <f>IF((AN364&lt;=0),0,((AN364-AO$24)*Stock*(_xlfn.NORM.INV(RAND(),stock_ave,stock_std))+(AN364-AO$24)*Bonds*(_xlfn.NORM.INV(RAND(),bond_ave,bond_std))+(AN364-AO$24)*cash*(_xlfn.NORM.INV(RAND(),cash_ave,cash_std))+(AN364-AO$24)))</f>
        <v/>
      </c>
      <c r="AP364" s="156">
        <f>IF((AO364&lt;=0),0,((AO364-AP$24)*Stock*(_xlfn.NORM.INV(RAND(),stock_ave,stock_std))+(AO364-AP$24)*Bonds*(_xlfn.NORM.INV(RAND(),bond_ave,bond_std))+(AO364-AP$24)*cash*(_xlfn.NORM.INV(RAND(),cash_ave,cash_std))+(AO364-AP$24)))</f>
        <v/>
      </c>
      <c r="AQ364" s="156">
        <f>IF((AP364&lt;=0),0,((AP364-AQ$24)*Stock*(_xlfn.NORM.INV(RAND(),stock_ave,stock_std))+(AP364-AQ$24)*Bonds*(_xlfn.NORM.INV(RAND(),bond_ave,bond_std))+(AP364-AQ$24)*cash*(_xlfn.NORM.INV(RAND(),cash_ave,cash_std))+(AP364-AQ$24)))</f>
        <v/>
      </c>
      <c r="AR364" s="156">
        <f>IF((AQ364&lt;=0),0,((AQ364-AR$24)*Stock*(_xlfn.NORM.INV(RAND(),stock_ave,stock_std))+(AQ364-AR$24)*Bonds*(_xlfn.NORM.INV(RAND(),bond_ave,bond_std))+(AQ364-AR$24)*cash*(_xlfn.NORM.INV(RAND(),cash_ave,cash_std))+(AQ364-AR$24)))</f>
        <v/>
      </c>
      <c r="AS364" s="156">
        <f>IF((AR364&lt;=0),0,((AR364-AS$24)*Stock*(_xlfn.NORM.INV(RAND(),stock_ave,stock_std))+(AR364-AS$24)*Bonds*(_xlfn.NORM.INV(RAND(),bond_ave,bond_std))+(AR364-AS$24)*cash*(_xlfn.NORM.INV(RAND(),cash_ave,cash_std))+(AR364-AS$24)))</f>
        <v/>
      </c>
      <c r="AT364" s="156">
        <f>IF((AS364&lt;=0),0,((AS364-AT$24)*Stock*(_xlfn.NORM.INV(RAND(),stock_ave,stock_std))+(AS364-AT$24)*Bonds*(_xlfn.NORM.INV(RAND(),bond_ave,bond_std))+(AS364-AT$24)*cash*(_xlfn.NORM.INV(RAND(),cash_ave,cash_std))+(AS364-AT$24)))</f>
        <v/>
      </c>
      <c r="AU364" s="156">
        <f>IF((AT364&lt;=0),0,((AT364-AU$24)*Stock*(_xlfn.NORM.INV(RAND(),stock_ave,stock_std))+(AT364-AU$24)*Bonds*(_xlfn.NORM.INV(RAND(),bond_ave,bond_std))+(AT364-AU$24)*cash*(_xlfn.NORM.INV(RAND(),cash_ave,cash_std))+(AT364-AU$24)))</f>
        <v/>
      </c>
      <c r="AV364" s="156">
        <f>IF((AU364&lt;=0),0,((AU364-AV$24)*Stock*(_xlfn.NORM.INV(RAND(),stock_ave,stock_std))+(AU364-AV$24)*Bonds*(_xlfn.NORM.INV(RAND(),bond_ave,bond_std))+(AU364-AV$24)*cash*(_xlfn.NORM.INV(RAND(),cash_ave,cash_std))+(AU364-AV$24)))</f>
        <v/>
      </c>
      <c r="AW364" s="156">
        <f>IF((AV364&lt;=0),0,((AV364-AW$24)*Stock*(_xlfn.NORM.INV(RAND(),stock_ave,stock_std))+(AV364-AW$24)*Bonds*(_xlfn.NORM.INV(RAND(),bond_ave,bond_std))+(AV364-AW$24)*cash*(_xlfn.NORM.INV(RAND(),cash_ave,cash_std))+(AV364-AW$24)))</f>
        <v/>
      </c>
      <c r="AX364" s="159" t="n"/>
      <c r="AY364" s="159" t="n"/>
      <c r="AZ364" s="159" t="n"/>
      <c r="BA364" s="159" t="n"/>
      <c r="BB364" s="159" t="n"/>
    </row>
    <row r="365">
      <c r="C365" s="147" t="n"/>
      <c r="D365" s="61">
        <f>+D364-IF(D$18&gt;74,(D364/D$25)*$C$10)</f>
        <v/>
      </c>
      <c r="E365" s="61">
        <f>+E364-IF(E$18&gt;74,(E364/E$25)*$C$10)</f>
        <v/>
      </c>
      <c r="F365" s="61">
        <f>+F364-IF(F$18&gt;74,(F364/F$25)*$C$10)</f>
        <v/>
      </c>
      <c r="G365" s="61">
        <f>+G364-IF(G$18&gt;74,(G364/G$25)*$C$10)</f>
        <v/>
      </c>
      <c r="H365" s="61">
        <f>+H364-IF(H$18&gt;74,(H364/H$25)*$C$10)</f>
        <v/>
      </c>
      <c r="I365" s="61">
        <f>+I364-IF(I$18&gt;74,(I364/I$25)*$C$10)</f>
        <v/>
      </c>
      <c r="J365" s="61">
        <f>+J364-IF(J$18&gt;74,(J364/J$25)*$C$10)</f>
        <v/>
      </c>
      <c r="K365" s="61">
        <f>+K364-IF(K$18&gt;74,(K364/K$25)*$C$10)</f>
        <v/>
      </c>
      <c r="L365" s="61">
        <f>+L364-IF(L$18&gt;74,(L364/L$25)*$C$10)</f>
        <v/>
      </c>
      <c r="M365" s="61">
        <f>+M364-IF(M$18&gt;74,(M364/M$25)*$C$10)</f>
        <v/>
      </c>
      <c r="N365" s="61">
        <f>+N364-IF(N$18&gt;74,(N364/N$25)*$C$10)</f>
        <v/>
      </c>
      <c r="O365" s="61">
        <f>+O364-IF(O$18&gt;74,(O364/O$25)*$C$10)</f>
        <v/>
      </c>
      <c r="P365" s="61">
        <f>+P364-IF(P$18&gt;74,(P364/P$25)*$C$10)</f>
        <v/>
      </c>
      <c r="Q365" s="61">
        <f>+Q364-IF(Q$18&gt;74,(Q364/Q$25)*$C$10)</f>
        <v/>
      </c>
      <c r="R365" s="61">
        <f>+R364-IF(R$18&gt;74,(R364/R$25)*$C$10)</f>
        <v/>
      </c>
      <c r="S365" s="61">
        <f>+S364-IF(S$18&gt;74,(S364/S$25)*$C$10)</f>
        <v/>
      </c>
      <c r="T365" s="61">
        <f>+T364-IF(T$18&gt;74,(T364/T$25)*$C$10)</f>
        <v/>
      </c>
      <c r="U365" s="61">
        <f>+U364-IF(U$18&gt;74,(U364/U$25)*$C$10)</f>
        <v/>
      </c>
      <c r="V365" s="61">
        <f>+V364-IF(V$18&gt;74,(V364/V$25)*$C$10)</f>
        <v/>
      </c>
      <c r="W365" s="61">
        <f>+W364-IF(W$18&gt;74,(W364/W$25)*$C$10)</f>
        <v/>
      </c>
      <c r="X365" s="61">
        <f>+X364-IF(X$18&gt;74,(X364/X$25)*$C$10)</f>
        <v/>
      </c>
      <c r="Y365" s="61">
        <f>+Y364-IF(Y$18&gt;74,(Y364/Y$25)*$C$10)</f>
        <v/>
      </c>
      <c r="Z365" s="61">
        <f>+Z364-IF(Z$18&gt;74,(Z364/Z$25)*$C$10)</f>
        <v/>
      </c>
      <c r="AA365" s="61">
        <f>+AA364-IF(AA$18&gt;74,(AA364/AA$25)*$C$10)</f>
        <v/>
      </c>
      <c r="AB365" s="61">
        <f>+AB364-IF(AB$18&gt;74,(AB364/AB$25)*$C$10)</f>
        <v/>
      </c>
      <c r="AC365" s="61">
        <f>+AC364-IF(AC$18&gt;74,(AC364/AC$25)*$C$10)</f>
        <v/>
      </c>
      <c r="AD365" s="61">
        <f>+AD364-IF(AD$18&gt;74,(AD364/AD$25)*$C$10)</f>
        <v/>
      </c>
      <c r="AE365" s="61">
        <f>+AE364-IF(AE$18&gt;74,(AE364/AE$25)*$C$10)</f>
        <v/>
      </c>
      <c r="AF365" s="61">
        <f>+AF364-IF(AF$18&gt;74,(AF364/AF$25)*$C$10)</f>
        <v/>
      </c>
      <c r="AG365" s="61">
        <f>+AG364-IF(AG$18&gt;74,(AG364/AG$25)*$C$10)</f>
        <v/>
      </c>
      <c r="AH365" s="61">
        <f>+AH364-IF(AH$18&gt;74,(AH364/AH$25)*$C$10)</f>
        <v/>
      </c>
      <c r="AI365" s="61">
        <f>+AI364-IF(AI$18&gt;74,(AI364/AI$25)*$C$10)</f>
        <v/>
      </c>
      <c r="AJ365" s="61">
        <f>+AJ364-IF(AJ$18&gt;74,(AJ364/AJ$25)*$C$10)</f>
        <v/>
      </c>
      <c r="AK365" s="61">
        <f>+AK364-IF(AK$18&gt;74,(AK364/AK$25)*$C$10)</f>
        <v/>
      </c>
      <c r="AL365" s="61">
        <f>+AL364-IF(AL$18&gt;74,(AL364/AL$25)*$C$10)</f>
        <v/>
      </c>
      <c r="AM365" s="61">
        <f>+AM364-IF(AM$18&gt;74,(AM364/AM$25)*$C$10)</f>
        <v/>
      </c>
      <c r="AN365" s="61">
        <f>+AN364-IF(AN$18&gt;74,(AN364/AN$25)*$C$10)</f>
        <v/>
      </c>
      <c r="AO365" s="61">
        <f>+AO364-IF(AO$18&gt;74,(AO364/AO$25)*$C$10)</f>
        <v/>
      </c>
      <c r="AP365" s="61">
        <f>+AP364-IF(AP$18&gt;74,(AP364/AP$25)*$C$10)</f>
        <v/>
      </c>
      <c r="AQ365" s="61">
        <f>+AQ364-IF(AQ$18&gt;74,(AQ364/AQ$25)*$C$10)</f>
        <v/>
      </c>
      <c r="AR365" s="61">
        <f>+AR364-IF(AR$18&gt;74,(AR364/AR$25)*$C$10)</f>
        <v/>
      </c>
      <c r="AS365" s="61">
        <f>+AS364-IF(AS$18&gt;74,(AS364/AS$25)*$C$10)</f>
        <v/>
      </c>
      <c r="AT365" s="61">
        <f>+AT364-IF(AT$18&gt;74,(AT364/AT$25)*$C$10)</f>
        <v/>
      </c>
      <c r="AU365" s="61">
        <f>+AU364-IF(AU$18&gt;74,(AU364/AU$25)*$C$10)</f>
        <v/>
      </c>
      <c r="AV365" s="61">
        <f>+AV364-IF(AV$18&gt;74,(AV364/AV$25)*$C$10)</f>
        <v/>
      </c>
      <c r="AW365" s="61">
        <f>+AW364-IF(AW$18&gt;74,(AW364/AW$25)*$C$10)</f>
        <v/>
      </c>
      <c r="AX365" s="35">
        <f>IF(AW365&gt;0,1,0)</f>
        <v/>
      </c>
      <c r="AY365" s="35">
        <f>IF(AL365&gt;0,1,0)</f>
        <v/>
      </c>
      <c r="AZ365" s="35">
        <f>IF(AG365&gt;0,1,0)</f>
        <v/>
      </c>
      <c r="BA365" s="35">
        <f>IF(AB365&gt;0,1,0)</f>
        <v/>
      </c>
      <c r="BB365" s="35">
        <f>IF(W365&gt;0,1,0)</f>
        <v/>
      </c>
    </row>
    <row r="366">
      <c r="B366" s="154" t="inlineStr">
        <is>
          <t>trial 170</t>
        </is>
      </c>
      <c r="C366" s="155">
        <f>+start-$C$24</f>
        <v/>
      </c>
      <c r="D366" s="156">
        <f>IF((C366&lt;=0),0,((C366-D$24)*Stock*(_xlfn.NORM.INV(RAND(),stock_ave,stock_std))+(C366-D$24)*Bonds*(_xlfn.NORM.INV(RAND(),bond_ave,bond_std))+(C366-D$24)*cash*(_xlfn.NORM.INV(RAND(),cash_ave,cash_std))+(C366-D$24)))</f>
        <v/>
      </c>
      <c r="E366" s="156">
        <f>IF((D366&lt;=0),0,((D366-E$24)*Stock*(_xlfn.NORM.INV(RAND(),stock_ave,stock_std))+(D366-E$24)*Bonds*(_xlfn.NORM.INV(RAND(),bond_ave,bond_std))+(D366-E$24)*cash*(_xlfn.NORM.INV(RAND(),cash_ave,cash_std))+(D366-E$24)))</f>
        <v/>
      </c>
      <c r="F366" s="156">
        <f>IF((E366&lt;=0),0,((E366-F$24)*Stock*(_xlfn.NORM.INV(RAND(),stock_ave,stock_std))+(E366-F$24)*Bonds*(_xlfn.NORM.INV(RAND(),bond_ave,bond_std))+(E366-F$24)*cash*(_xlfn.NORM.INV(RAND(),cash_ave,cash_std))+(E366-F$24)))</f>
        <v/>
      </c>
      <c r="G366" s="156">
        <f>IF((F366&lt;=0),0,((F366-G$24)*Stock*(_xlfn.NORM.INV(RAND(),stock_ave,stock_std))+(F366-G$24)*Bonds*(_xlfn.NORM.INV(RAND(),bond_ave,bond_std))+(F366-G$24)*cash*(_xlfn.NORM.INV(RAND(),cash_ave,cash_std))+(F366-G$24)))</f>
        <v/>
      </c>
      <c r="H366" s="156">
        <f>IF((G366&lt;=0),0,((G366-H$24)*Stock*(_xlfn.NORM.INV(RAND(),stock_ave,stock_std))+(G366-H$24)*Bonds*(_xlfn.NORM.INV(RAND(),bond_ave,bond_std))+(G366-H$24)*cash*(_xlfn.NORM.INV(RAND(),cash_ave,cash_std))+(G366-H$24)))</f>
        <v/>
      </c>
      <c r="I366" s="156">
        <f>IF((H366&lt;=0),0,((H366-I$24)*Stock*(_xlfn.NORM.INV(RAND(),stock_ave,stock_std))+(H366-I$24)*Bonds*(_xlfn.NORM.INV(RAND(),bond_ave,bond_std))+(H366-I$24)*cash*(_xlfn.NORM.INV(RAND(),cash_ave,cash_std))+(H366-I$24)))</f>
        <v/>
      </c>
      <c r="J366" s="156">
        <f>IF((I366&lt;=0),0,((I366-J$24)*Stock*(_xlfn.NORM.INV(RAND(),stock_ave,stock_std))+(I366-J$24)*Bonds*(_xlfn.NORM.INV(RAND(),bond_ave,bond_std))+(I366-J$24)*cash*(_xlfn.NORM.INV(RAND(),cash_ave,cash_std))+(I366-J$24)))</f>
        <v/>
      </c>
      <c r="K366" s="156">
        <f>IF((J366&lt;=0),0,((J366-K$24)*Stock*(_xlfn.NORM.INV(RAND(),stock_ave,stock_std))+(J366-K$24)*Bonds*(_xlfn.NORM.INV(RAND(),bond_ave,bond_std))+(J366-K$24)*cash*(_xlfn.NORM.INV(RAND(),cash_ave,cash_std))+(J366-K$24)))</f>
        <v/>
      </c>
      <c r="L366" s="156">
        <f>IF((K366&lt;=0),0,((K366-L$24)*Stock*(_xlfn.NORM.INV(RAND(),stock_ave,stock_std))+(K366-L$24)*Bonds*(_xlfn.NORM.INV(RAND(),bond_ave,bond_std))+(K366-L$24)*cash*(_xlfn.NORM.INV(RAND(),cash_ave,cash_std))+(K366-L$24)))</f>
        <v/>
      </c>
      <c r="M366" s="156">
        <f>IF((L366&lt;=0),0,((L366-M$24)*Stock*(_xlfn.NORM.INV(RAND(),stock_ave,stock_std))+(L366-M$24)*Bonds*(_xlfn.NORM.INV(RAND(),bond_ave,bond_std))+(L366-M$24)*cash*(_xlfn.NORM.INV(RAND(),cash_ave,cash_std))+(L366-M$24)))</f>
        <v/>
      </c>
      <c r="N366" s="156">
        <f>IF((M366&lt;=0),0,((M366-N$24)*Stock*(_xlfn.NORM.INV(RAND(),stock_ave,stock_std))+(M366-N$24)*Bonds*(_xlfn.NORM.INV(RAND(),bond_ave,bond_std))+(M366-N$24)*cash*(_xlfn.NORM.INV(RAND(),cash_ave,cash_std))+(M366-N$24)))</f>
        <v/>
      </c>
      <c r="O366" s="156">
        <f>IF((N366&lt;=0),0,((N366-O$24)*Stock*(_xlfn.NORM.INV(RAND(),stock_ave,stock_std))+(N366-O$24)*Bonds*(_xlfn.NORM.INV(RAND(),bond_ave,bond_std))+(N366-O$24)*cash*(_xlfn.NORM.INV(RAND(),cash_ave,cash_std))+(N366-O$24)))</f>
        <v/>
      </c>
      <c r="P366" s="156">
        <f>IF((O366&lt;=0),0,((O366-P$24)*Stock*(_xlfn.NORM.INV(RAND(),stock_ave,stock_std))+(O366-P$24)*Bonds*(_xlfn.NORM.INV(RAND(),bond_ave,bond_std))+(O366-P$24)*cash*(_xlfn.NORM.INV(RAND(),cash_ave,cash_std))+(O366-P$24)))</f>
        <v/>
      </c>
      <c r="Q366" s="156">
        <f>IF((P366&lt;=0),0,((P366-Q$24)*Stock*(_xlfn.NORM.INV(RAND(),stock_ave,stock_std))+(P366-Q$24)*Bonds*(_xlfn.NORM.INV(RAND(),bond_ave,bond_std))+(P366-Q$24)*cash*(_xlfn.NORM.INV(RAND(),cash_ave,cash_std))+(P366-Q$24)))</f>
        <v/>
      </c>
      <c r="R366" s="156">
        <f>IF((Q366&lt;=0),0,((Q366-R$24)*Stock*(_xlfn.NORM.INV(RAND(),stock_ave,stock_std))+(Q366-R$24)*Bonds*(_xlfn.NORM.INV(RAND(),bond_ave,bond_std))+(Q366-R$24)*cash*(_xlfn.NORM.INV(RAND(),cash_ave,cash_std))+(Q366-R$24)))</f>
        <v/>
      </c>
      <c r="S366" s="156">
        <f>IF((R366&lt;=0),0,((R366-S$24)*Stock*(_xlfn.NORM.INV(RAND(),stock_ave,stock_std))+(R366-S$24)*Bonds*(_xlfn.NORM.INV(RAND(),bond_ave,bond_std))+(R366-S$24)*cash*(_xlfn.NORM.INV(RAND(),cash_ave,cash_std))+(R366-S$24)))</f>
        <v/>
      </c>
      <c r="T366" s="156">
        <f>IF((S366&lt;=0),0,((S366-T$24)*Stock*(_xlfn.NORM.INV(RAND(),stock_ave,stock_std))+(S366-T$24)*Bonds*(_xlfn.NORM.INV(RAND(),bond_ave,bond_std))+(S366-T$24)*cash*(_xlfn.NORM.INV(RAND(),cash_ave,cash_std))+(S366-T$24)))</f>
        <v/>
      </c>
      <c r="U366" s="156">
        <f>IF((T366&lt;=0),0,((T366-U$24)*Stock*(_xlfn.NORM.INV(RAND(),stock_ave,stock_std))+(T366-U$24)*Bonds*(_xlfn.NORM.INV(RAND(),bond_ave,bond_std))+(T366-U$24)*cash*(_xlfn.NORM.INV(RAND(),cash_ave,cash_std))+(T366-U$24)))</f>
        <v/>
      </c>
      <c r="V366" s="156">
        <f>IF((U366&lt;=0),0,((U366-V$24)*Stock*(_xlfn.NORM.INV(RAND(),stock_ave,stock_std))+(U366-V$24)*Bonds*(_xlfn.NORM.INV(RAND(),bond_ave,bond_std))+(U366-V$24)*cash*(_xlfn.NORM.INV(RAND(),cash_ave,cash_std))+(U366-V$24)))</f>
        <v/>
      </c>
      <c r="W366" s="156">
        <f>IF((V366&lt;=0),0,((V366-W$24)*Stock*(_xlfn.NORM.INV(RAND(),stock_ave,stock_std))+(V366-W$24)*Bonds*(_xlfn.NORM.INV(RAND(),bond_ave,bond_std))+(V366-W$24)*cash*(_xlfn.NORM.INV(RAND(),cash_ave,cash_std))+(V366-W$24)))</f>
        <v/>
      </c>
      <c r="X366" s="156">
        <f>IF((W366&lt;=0),0,((W366-X$24)*Stock*(_xlfn.NORM.INV(RAND(),stock_ave,stock_std))+(W366-X$24)*Bonds*(_xlfn.NORM.INV(RAND(),bond_ave,bond_std))+(W366-X$24)*cash*(_xlfn.NORM.INV(RAND(),cash_ave,cash_std))+(W366-X$24)))</f>
        <v/>
      </c>
      <c r="Y366" s="156">
        <f>IF((X366&lt;=0),0,((X366-Y$24)*Stock*(_xlfn.NORM.INV(RAND(),stock_ave,stock_std))+(X366-Y$24)*Bonds*(_xlfn.NORM.INV(RAND(),bond_ave,bond_std))+(X366-Y$24)*cash*(_xlfn.NORM.INV(RAND(),cash_ave,cash_std))+(X366-Y$24)))</f>
        <v/>
      </c>
      <c r="Z366" s="156">
        <f>IF((Y366&lt;=0),0,((Y366-Z$24)*Stock*(_xlfn.NORM.INV(RAND(),stock_ave,stock_std))+(Y366-Z$24)*Bonds*(_xlfn.NORM.INV(RAND(),bond_ave,bond_std))+(Y366-Z$24)*cash*(_xlfn.NORM.INV(RAND(),cash_ave,cash_std))+(Y366-Z$24)))</f>
        <v/>
      </c>
      <c r="AA366" s="156">
        <f>IF((Z366&lt;=0),0,((Z366-AA$24)*Stock*(_xlfn.NORM.INV(RAND(),stock_ave,stock_std))+(Z366-AA$24)*Bonds*(_xlfn.NORM.INV(RAND(),bond_ave,bond_std))+(Z366-AA$24)*cash*(_xlfn.NORM.INV(RAND(),cash_ave,cash_std))+(Z366-AA$24)))</f>
        <v/>
      </c>
      <c r="AB366" s="156">
        <f>IF((AA366&lt;=0),0,((AA366-AB$24)*Stock*(_xlfn.NORM.INV(RAND(),stock_ave,stock_std))+(AA366-AB$24)*Bonds*(_xlfn.NORM.INV(RAND(),bond_ave,bond_std))+(AA366-AB$24)*cash*(_xlfn.NORM.INV(RAND(),cash_ave,cash_std))+(AA366-AB$24)))</f>
        <v/>
      </c>
      <c r="AC366" s="156">
        <f>IF((AB366&lt;=0),0,((AB366-AC$24)*Stock*(_xlfn.NORM.INV(RAND(),stock_ave,stock_std))+(AB366-AC$24)*Bonds*(_xlfn.NORM.INV(RAND(),bond_ave,bond_std))+(AB366-AC$24)*cash*(_xlfn.NORM.INV(RAND(),cash_ave,cash_std))+(AB366-AC$24)))</f>
        <v/>
      </c>
      <c r="AD366" s="156">
        <f>IF((AC366&lt;=0),0,((AC366-AD$24)*Stock*(_xlfn.NORM.INV(RAND(),stock_ave,stock_std))+(AC366-AD$24)*Bonds*(_xlfn.NORM.INV(RAND(),bond_ave,bond_std))+(AC366-AD$24)*cash*(_xlfn.NORM.INV(RAND(),cash_ave,cash_std))+(AC366-AD$24)))</f>
        <v/>
      </c>
      <c r="AE366" s="156">
        <f>IF((AD366&lt;=0),0,((AD366-AE$24)*Stock*(_xlfn.NORM.INV(RAND(),stock_ave,stock_std))+(AD366-AE$24)*Bonds*(_xlfn.NORM.INV(RAND(),bond_ave,bond_std))+(AD366-AE$24)*cash*(_xlfn.NORM.INV(RAND(),cash_ave,cash_std))+(AD366-AE$24)))</f>
        <v/>
      </c>
      <c r="AF366" s="156">
        <f>IF((AE366&lt;=0),0,((AE366-AF$24)*Stock*(_xlfn.NORM.INV(RAND(),stock_ave,stock_std))+(AE366-AF$24)*Bonds*(_xlfn.NORM.INV(RAND(),bond_ave,bond_std))+(AE366-AF$24)*cash*(_xlfn.NORM.INV(RAND(),cash_ave,cash_std))+(AE366-AF$24)))</f>
        <v/>
      </c>
      <c r="AG366" s="156">
        <f>IF((AF366&lt;=0),0,((AF366-AG$24)*Stock*(_xlfn.NORM.INV(RAND(),stock_ave,stock_std))+(AF366-AG$24)*Bonds*(_xlfn.NORM.INV(RAND(),bond_ave,bond_std))+(AF366-AG$24)*cash*(_xlfn.NORM.INV(RAND(),cash_ave,cash_std))+(AF366-AG$24)))</f>
        <v/>
      </c>
      <c r="AH366" s="156">
        <f>IF((AG366&lt;=0),0,((AG366-AH$24)*Stock*(_xlfn.NORM.INV(RAND(),stock_ave,stock_std))+(AG366-AH$24)*Bonds*(_xlfn.NORM.INV(RAND(),bond_ave,bond_std))+(AG366-AH$24)*cash*(_xlfn.NORM.INV(RAND(),cash_ave,cash_std))+(AG366-AH$24)))</f>
        <v/>
      </c>
      <c r="AI366" s="156">
        <f>IF((AH366&lt;=0),0,((AH366-AI$24)*Stock*(_xlfn.NORM.INV(RAND(),stock_ave,stock_std))+(AH366-AI$24)*Bonds*(_xlfn.NORM.INV(RAND(),bond_ave,bond_std))+(AH366-AI$24)*cash*(_xlfn.NORM.INV(RAND(),cash_ave,cash_std))+(AH366-AI$24)))</f>
        <v/>
      </c>
      <c r="AJ366" s="156">
        <f>IF((AI366&lt;=0),0,((AI366-AJ$24)*Stock*(_xlfn.NORM.INV(RAND(),stock_ave,stock_std))+(AI366-AJ$24)*Bonds*(_xlfn.NORM.INV(RAND(),bond_ave,bond_std))+(AI366-AJ$24)*cash*(_xlfn.NORM.INV(RAND(),cash_ave,cash_std))+(AI366-AJ$24)))</f>
        <v/>
      </c>
      <c r="AK366" s="156">
        <f>IF((AJ366&lt;=0),0,((AJ366-AK$24)*Stock*(_xlfn.NORM.INV(RAND(),stock_ave,stock_std))+(AJ366-AK$24)*Bonds*(_xlfn.NORM.INV(RAND(),bond_ave,bond_std))+(AJ366-AK$24)*cash*(_xlfn.NORM.INV(RAND(),cash_ave,cash_std))+(AJ366-AK$24)))</f>
        <v/>
      </c>
      <c r="AL366" s="156">
        <f>IF((AK366&lt;=0),0,((AK366-AL$24)*Stock*(_xlfn.NORM.INV(RAND(),stock_ave,stock_std))+(AK366-AL$24)*Bonds*(_xlfn.NORM.INV(RAND(),bond_ave,bond_std))+(AK366-AL$24)*cash*(_xlfn.NORM.INV(RAND(),cash_ave,cash_std))+(AK366-AL$24)))</f>
        <v/>
      </c>
      <c r="AM366" s="156">
        <f>IF((AL366&lt;=0),0,((AL366-AM$24)*Stock*(_xlfn.NORM.INV(RAND(),stock_ave,stock_std))+(AL366-AM$24)*Bonds*(_xlfn.NORM.INV(RAND(),bond_ave,bond_std))+(AL366-AM$24)*cash*(_xlfn.NORM.INV(RAND(),cash_ave,cash_std))+(AL366-AM$24)))</f>
        <v/>
      </c>
      <c r="AN366" s="156">
        <f>IF((AM366&lt;=0),0,((AM366-AN$24)*Stock*(_xlfn.NORM.INV(RAND(),stock_ave,stock_std))+(AM366-AN$24)*Bonds*(_xlfn.NORM.INV(RAND(),bond_ave,bond_std))+(AM366-AN$24)*cash*(_xlfn.NORM.INV(RAND(),cash_ave,cash_std))+(AM366-AN$24)))</f>
        <v/>
      </c>
      <c r="AO366" s="156">
        <f>IF((AN366&lt;=0),0,((AN366-AO$24)*Stock*(_xlfn.NORM.INV(RAND(),stock_ave,stock_std))+(AN366-AO$24)*Bonds*(_xlfn.NORM.INV(RAND(),bond_ave,bond_std))+(AN366-AO$24)*cash*(_xlfn.NORM.INV(RAND(),cash_ave,cash_std))+(AN366-AO$24)))</f>
        <v/>
      </c>
      <c r="AP366" s="156">
        <f>IF((AO366&lt;=0),0,((AO366-AP$24)*Stock*(_xlfn.NORM.INV(RAND(),stock_ave,stock_std))+(AO366-AP$24)*Bonds*(_xlfn.NORM.INV(RAND(),bond_ave,bond_std))+(AO366-AP$24)*cash*(_xlfn.NORM.INV(RAND(),cash_ave,cash_std))+(AO366-AP$24)))</f>
        <v/>
      </c>
      <c r="AQ366" s="156">
        <f>IF((AP366&lt;=0),0,((AP366-AQ$24)*Stock*(_xlfn.NORM.INV(RAND(),stock_ave,stock_std))+(AP366-AQ$24)*Bonds*(_xlfn.NORM.INV(RAND(),bond_ave,bond_std))+(AP366-AQ$24)*cash*(_xlfn.NORM.INV(RAND(),cash_ave,cash_std))+(AP366-AQ$24)))</f>
        <v/>
      </c>
      <c r="AR366" s="156">
        <f>IF((AQ366&lt;=0),0,((AQ366-AR$24)*Stock*(_xlfn.NORM.INV(RAND(),stock_ave,stock_std))+(AQ366-AR$24)*Bonds*(_xlfn.NORM.INV(RAND(),bond_ave,bond_std))+(AQ366-AR$24)*cash*(_xlfn.NORM.INV(RAND(),cash_ave,cash_std))+(AQ366-AR$24)))</f>
        <v/>
      </c>
      <c r="AS366" s="156">
        <f>IF((AR366&lt;=0),0,((AR366-AS$24)*Stock*(_xlfn.NORM.INV(RAND(),stock_ave,stock_std))+(AR366-AS$24)*Bonds*(_xlfn.NORM.INV(RAND(),bond_ave,bond_std))+(AR366-AS$24)*cash*(_xlfn.NORM.INV(RAND(),cash_ave,cash_std))+(AR366-AS$24)))</f>
        <v/>
      </c>
      <c r="AT366" s="156">
        <f>IF((AS366&lt;=0),0,((AS366-AT$24)*Stock*(_xlfn.NORM.INV(RAND(),stock_ave,stock_std))+(AS366-AT$24)*Bonds*(_xlfn.NORM.INV(RAND(),bond_ave,bond_std))+(AS366-AT$24)*cash*(_xlfn.NORM.INV(RAND(),cash_ave,cash_std))+(AS366-AT$24)))</f>
        <v/>
      </c>
      <c r="AU366" s="156">
        <f>IF((AT366&lt;=0),0,((AT366-AU$24)*Stock*(_xlfn.NORM.INV(RAND(),stock_ave,stock_std))+(AT366-AU$24)*Bonds*(_xlfn.NORM.INV(RAND(),bond_ave,bond_std))+(AT366-AU$24)*cash*(_xlfn.NORM.INV(RAND(),cash_ave,cash_std))+(AT366-AU$24)))</f>
        <v/>
      </c>
      <c r="AV366" s="156">
        <f>IF((AU366&lt;=0),0,((AU366-AV$24)*Stock*(_xlfn.NORM.INV(RAND(),stock_ave,stock_std))+(AU366-AV$24)*Bonds*(_xlfn.NORM.INV(RAND(),bond_ave,bond_std))+(AU366-AV$24)*cash*(_xlfn.NORM.INV(RAND(),cash_ave,cash_std))+(AU366-AV$24)))</f>
        <v/>
      </c>
      <c r="AW366" s="156">
        <f>IF((AV366&lt;=0),0,((AV366-AW$24)*Stock*(_xlfn.NORM.INV(RAND(),stock_ave,stock_std))+(AV366-AW$24)*Bonds*(_xlfn.NORM.INV(RAND(),bond_ave,bond_std))+(AV366-AW$24)*cash*(_xlfn.NORM.INV(RAND(),cash_ave,cash_std))+(AV366-AW$24)))</f>
        <v/>
      </c>
      <c r="AX366" s="159" t="n"/>
      <c r="AY366" s="159" t="n"/>
      <c r="AZ366" s="159" t="n"/>
      <c r="BA366" s="159" t="n"/>
      <c r="BB366" s="159" t="n"/>
    </row>
    <row r="367">
      <c r="C367" s="147" t="n"/>
      <c r="D367" s="61">
        <f>+D366-IF(D$18&gt;74,(D366/D$25)*$C$10)</f>
        <v/>
      </c>
      <c r="E367" s="61">
        <f>+E366-IF(E$18&gt;74,(E366/E$25)*$C$10)</f>
        <v/>
      </c>
      <c r="F367" s="61">
        <f>+F366-IF(F$18&gt;74,(F366/F$25)*$C$10)</f>
        <v/>
      </c>
      <c r="G367" s="61">
        <f>+G366-IF(G$18&gt;74,(G366/G$25)*$C$10)</f>
        <v/>
      </c>
      <c r="H367" s="61">
        <f>+H366-IF(H$18&gt;74,(H366/H$25)*$C$10)</f>
        <v/>
      </c>
      <c r="I367" s="61">
        <f>+I366-IF(I$18&gt;74,(I366/I$25)*$C$10)</f>
        <v/>
      </c>
      <c r="J367" s="61">
        <f>+J366-IF(J$18&gt;74,(J366/J$25)*$C$10)</f>
        <v/>
      </c>
      <c r="K367" s="61">
        <f>+K366-IF(K$18&gt;74,(K366/K$25)*$C$10)</f>
        <v/>
      </c>
      <c r="L367" s="61">
        <f>+L366-IF(L$18&gt;74,(L366/L$25)*$C$10)</f>
        <v/>
      </c>
      <c r="M367" s="61">
        <f>+M366-IF(M$18&gt;74,(M366/M$25)*$C$10)</f>
        <v/>
      </c>
      <c r="N367" s="61">
        <f>+N366-IF(N$18&gt;74,(N366/N$25)*$C$10)</f>
        <v/>
      </c>
      <c r="O367" s="61">
        <f>+O366-IF(O$18&gt;74,(O366/O$25)*$C$10)</f>
        <v/>
      </c>
      <c r="P367" s="61">
        <f>+P366-IF(P$18&gt;74,(P366/P$25)*$C$10)</f>
        <v/>
      </c>
      <c r="Q367" s="61">
        <f>+Q366-IF(Q$18&gt;74,(Q366/Q$25)*$C$10)</f>
        <v/>
      </c>
      <c r="R367" s="61">
        <f>+R366-IF(R$18&gt;74,(R366/R$25)*$C$10)</f>
        <v/>
      </c>
      <c r="S367" s="61">
        <f>+S366-IF(S$18&gt;74,(S366/S$25)*$C$10)</f>
        <v/>
      </c>
      <c r="T367" s="61">
        <f>+T366-IF(T$18&gt;74,(T366/T$25)*$C$10)</f>
        <v/>
      </c>
      <c r="U367" s="61">
        <f>+U366-IF(U$18&gt;74,(U366/U$25)*$C$10)</f>
        <v/>
      </c>
      <c r="V367" s="61">
        <f>+V366-IF(V$18&gt;74,(V366/V$25)*$C$10)</f>
        <v/>
      </c>
      <c r="W367" s="61">
        <f>+W366-IF(W$18&gt;74,(W366/W$25)*$C$10)</f>
        <v/>
      </c>
      <c r="X367" s="61">
        <f>+X366-IF(X$18&gt;74,(X366/X$25)*$C$10)</f>
        <v/>
      </c>
      <c r="Y367" s="61">
        <f>+Y366-IF(Y$18&gt;74,(Y366/Y$25)*$C$10)</f>
        <v/>
      </c>
      <c r="Z367" s="61">
        <f>+Z366-IF(Z$18&gt;74,(Z366/Z$25)*$C$10)</f>
        <v/>
      </c>
      <c r="AA367" s="61">
        <f>+AA366-IF(AA$18&gt;74,(AA366/AA$25)*$C$10)</f>
        <v/>
      </c>
      <c r="AB367" s="61">
        <f>+AB366-IF(AB$18&gt;74,(AB366/AB$25)*$C$10)</f>
        <v/>
      </c>
      <c r="AC367" s="61">
        <f>+AC366-IF(AC$18&gt;74,(AC366/AC$25)*$C$10)</f>
        <v/>
      </c>
      <c r="AD367" s="61">
        <f>+AD366-IF(AD$18&gt;74,(AD366/AD$25)*$C$10)</f>
        <v/>
      </c>
      <c r="AE367" s="61">
        <f>+AE366-IF(AE$18&gt;74,(AE366/AE$25)*$C$10)</f>
        <v/>
      </c>
      <c r="AF367" s="61">
        <f>+AF366-IF(AF$18&gt;74,(AF366/AF$25)*$C$10)</f>
        <v/>
      </c>
      <c r="AG367" s="61">
        <f>+AG366-IF(AG$18&gt;74,(AG366/AG$25)*$C$10)</f>
        <v/>
      </c>
      <c r="AH367" s="61">
        <f>+AH366-IF(AH$18&gt;74,(AH366/AH$25)*$C$10)</f>
        <v/>
      </c>
      <c r="AI367" s="61">
        <f>+AI366-IF(AI$18&gt;74,(AI366/AI$25)*$C$10)</f>
        <v/>
      </c>
      <c r="AJ367" s="61">
        <f>+AJ366-IF(AJ$18&gt;74,(AJ366/AJ$25)*$C$10)</f>
        <v/>
      </c>
      <c r="AK367" s="61">
        <f>+AK366-IF(AK$18&gt;74,(AK366/AK$25)*$C$10)</f>
        <v/>
      </c>
      <c r="AL367" s="61">
        <f>+AL366-IF(AL$18&gt;74,(AL366/AL$25)*$C$10)</f>
        <v/>
      </c>
      <c r="AM367" s="61">
        <f>+AM366-IF(AM$18&gt;74,(AM366/AM$25)*$C$10)</f>
        <v/>
      </c>
      <c r="AN367" s="61">
        <f>+AN366-IF(AN$18&gt;74,(AN366/AN$25)*$C$10)</f>
        <v/>
      </c>
      <c r="AO367" s="61">
        <f>+AO366-IF(AO$18&gt;74,(AO366/AO$25)*$C$10)</f>
        <v/>
      </c>
      <c r="AP367" s="61">
        <f>+AP366-IF(AP$18&gt;74,(AP366/AP$25)*$C$10)</f>
        <v/>
      </c>
      <c r="AQ367" s="61">
        <f>+AQ366-IF(AQ$18&gt;74,(AQ366/AQ$25)*$C$10)</f>
        <v/>
      </c>
      <c r="AR367" s="61">
        <f>+AR366-IF(AR$18&gt;74,(AR366/AR$25)*$C$10)</f>
        <v/>
      </c>
      <c r="AS367" s="61">
        <f>+AS366-IF(AS$18&gt;74,(AS366/AS$25)*$C$10)</f>
        <v/>
      </c>
      <c r="AT367" s="61">
        <f>+AT366-IF(AT$18&gt;74,(AT366/AT$25)*$C$10)</f>
        <v/>
      </c>
      <c r="AU367" s="61">
        <f>+AU366-IF(AU$18&gt;74,(AU366/AU$25)*$C$10)</f>
        <v/>
      </c>
      <c r="AV367" s="61">
        <f>+AV366-IF(AV$18&gt;74,(AV366/AV$25)*$C$10)</f>
        <v/>
      </c>
      <c r="AW367" s="61">
        <f>+AW366-IF(AW$18&gt;74,(AW366/AW$25)*$C$10)</f>
        <v/>
      </c>
      <c r="AX367" s="35">
        <f>IF(AW367&gt;0,1,0)</f>
        <v/>
      </c>
      <c r="AY367" s="35">
        <f>IF(AL367&gt;0,1,0)</f>
        <v/>
      </c>
      <c r="AZ367" s="35">
        <f>IF(AG367&gt;0,1,0)</f>
        <v/>
      </c>
      <c r="BA367" s="35">
        <f>IF(AB367&gt;0,1,0)</f>
        <v/>
      </c>
      <c r="BB367" s="35">
        <f>IF(W367&gt;0,1,0)</f>
        <v/>
      </c>
    </row>
    <row r="368">
      <c r="B368" s="154" t="inlineStr">
        <is>
          <t>trial 171</t>
        </is>
      </c>
      <c r="C368" s="155">
        <f>+start-$C$24</f>
        <v/>
      </c>
      <c r="D368" s="156">
        <f>IF((C368&lt;=0),0,((C368-D$24)*Stock*(_xlfn.NORM.INV(RAND(),stock_ave,stock_std))+(C368-D$24)*Bonds*(_xlfn.NORM.INV(RAND(),bond_ave,bond_std))+(C368-D$24)*cash*(_xlfn.NORM.INV(RAND(),cash_ave,cash_std))+(C368-D$24)))</f>
        <v/>
      </c>
      <c r="E368" s="156">
        <f>IF((D368&lt;=0),0,((D368-E$24)*Stock*(_xlfn.NORM.INV(RAND(),stock_ave,stock_std))+(D368-E$24)*Bonds*(_xlfn.NORM.INV(RAND(),bond_ave,bond_std))+(D368-E$24)*cash*(_xlfn.NORM.INV(RAND(),cash_ave,cash_std))+(D368-E$24)))</f>
        <v/>
      </c>
      <c r="F368" s="156">
        <f>IF((E368&lt;=0),0,((E368-F$24)*Stock*(_xlfn.NORM.INV(RAND(),stock_ave,stock_std))+(E368-F$24)*Bonds*(_xlfn.NORM.INV(RAND(),bond_ave,bond_std))+(E368-F$24)*cash*(_xlfn.NORM.INV(RAND(),cash_ave,cash_std))+(E368-F$24)))</f>
        <v/>
      </c>
      <c r="G368" s="156">
        <f>IF((F368&lt;=0),0,((F368-G$24)*Stock*(_xlfn.NORM.INV(RAND(),stock_ave,stock_std))+(F368-G$24)*Bonds*(_xlfn.NORM.INV(RAND(),bond_ave,bond_std))+(F368-G$24)*cash*(_xlfn.NORM.INV(RAND(),cash_ave,cash_std))+(F368-G$24)))</f>
        <v/>
      </c>
      <c r="H368" s="156">
        <f>IF((G368&lt;=0),0,((G368-H$24)*Stock*(_xlfn.NORM.INV(RAND(),stock_ave,stock_std))+(G368-H$24)*Bonds*(_xlfn.NORM.INV(RAND(),bond_ave,bond_std))+(G368-H$24)*cash*(_xlfn.NORM.INV(RAND(),cash_ave,cash_std))+(G368-H$24)))</f>
        <v/>
      </c>
      <c r="I368" s="156">
        <f>IF((H368&lt;=0),0,((H368-I$24)*Stock*(_xlfn.NORM.INV(RAND(),stock_ave,stock_std))+(H368-I$24)*Bonds*(_xlfn.NORM.INV(RAND(),bond_ave,bond_std))+(H368-I$24)*cash*(_xlfn.NORM.INV(RAND(),cash_ave,cash_std))+(H368-I$24)))</f>
        <v/>
      </c>
      <c r="J368" s="156">
        <f>IF((I368&lt;=0),0,((I368-J$24)*Stock*(_xlfn.NORM.INV(RAND(),stock_ave,stock_std))+(I368-J$24)*Bonds*(_xlfn.NORM.INV(RAND(),bond_ave,bond_std))+(I368-J$24)*cash*(_xlfn.NORM.INV(RAND(),cash_ave,cash_std))+(I368-J$24)))</f>
        <v/>
      </c>
      <c r="K368" s="156">
        <f>IF((J368&lt;=0),0,((J368-K$24)*Stock*(_xlfn.NORM.INV(RAND(),stock_ave,stock_std))+(J368-K$24)*Bonds*(_xlfn.NORM.INV(RAND(),bond_ave,bond_std))+(J368-K$24)*cash*(_xlfn.NORM.INV(RAND(),cash_ave,cash_std))+(J368-K$24)))</f>
        <v/>
      </c>
      <c r="L368" s="156">
        <f>IF((K368&lt;=0),0,((K368-L$24)*Stock*(_xlfn.NORM.INV(RAND(),stock_ave,stock_std))+(K368-L$24)*Bonds*(_xlfn.NORM.INV(RAND(),bond_ave,bond_std))+(K368-L$24)*cash*(_xlfn.NORM.INV(RAND(),cash_ave,cash_std))+(K368-L$24)))</f>
        <v/>
      </c>
      <c r="M368" s="156">
        <f>IF((L368&lt;=0),0,((L368-M$24)*Stock*(_xlfn.NORM.INV(RAND(),stock_ave,stock_std))+(L368-M$24)*Bonds*(_xlfn.NORM.INV(RAND(),bond_ave,bond_std))+(L368-M$24)*cash*(_xlfn.NORM.INV(RAND(),cash_ave,cash_std))+(L368-M$24)))</f>
        <v/>
      </c>
      <c r="N368" s="156">
        <f>IF((M368&lt;=0),0,((M368-N$24)*Stock*(_xlfn.NORM.INV(RAND(),stock_ave,stock_std))+(M368-N$24)*Bonds*(_xlfn.NORM.INV(RAND(),bond_ave,bond_std))+(M368-N$24)*cash*(_xlfn.NORM.INV(RAND(),cash_ave,cash_std))+(M368-N$24)))</f>
        <v/>
      </c>
      <c r="O368" s="156">
        <f>IF((N368&lt;=0),0,((N368-O$24)*Stock*(_xlfn.NORM.INV(RAND(),stock_ave,stock_std))+(N368-O$24)*Bonds*(_xlfn.NORM.INV(RAND(),bond_ave,bond_std))+(N368-O$24)*cash*(_xlfn.NORM.INV(RAND(),cash_ave,cash_std))+(N368-O$24)))</f>
        <v/>
      </c>
      <c r="P368" s="156">
        <f>IF((O368&lt;=0),0,((O368-P$24)*Stock*(_xlfn.NORM.INV(RAND(),stock_ave,stock_std))+(O368-P$24)*Bonds*(_xlfn.NORM.INV(RAND(),bond_ave,bond_std))+(O368-P$24)*cash*(_xlfn.NORM.INV(RAND(),cash_ave,cash_std))+(O368-P$24)))</f>
        <v/>
      </c>
      <c r="Q368" s="156">
        <f>IF((P368&lt;=0),0,((P368-Q$24)*Stock*(_xlfn.NORM.INV(RAND(),stock_ave,stock_std))+(P368-Q$24)*Bonds*(_xlfn.NORM.INV(RAND(),bond_ave,bond_std))+(P368-Q$24)*cash*(_xlfn.NORM.INV(RAND(),cash_ave,cash_std))+(P368-Q$24)))</f>
        <v/>
      </c>
      <c r="R368" s="156">
        <f>IF((Q368&lt;=0),0,((Q368-R$24)*Stock*(_xlfn.NORM.INV(RAND(),stock_ave,stock_std))+(Q368-R$24)*Bonds*(_xlfn.NORM.INV(RAND(),bond_ave,bond_std))+(Q368-R$24)*cash*(_xlfn.NORM.INV(RAND(),cash_ave,cash_std))+(Q368-R$24)))</f>
        <v/>
      </c>
      <c r="S368" s="156">
        <f>IF((R368&lt;=0),0,((R368-S$24)*Stock*(_xlfn.NORM.INV(RAND(),stock_ave,stock_std))+(R368-S$24)*Bonds*(_xlfn.NORM.INV(RAND(),bond_ave,bond_std))+(R368-S$24)*cash*(_xlfn.NORM.INV(RAND(),cash_ave,cash_std))+(R368-S$24)))</f>
        <v/>
      </c>
      <c r="T368" s="156">
        <f>IF((S368&lt;=0),0,((S368-T$24)*Stock*(_xlfn.NORM.INV(RAND(),stock_ave,stock_std))+(S368-T$24)*Bonds*(_xlfn.NORM.INV(RAND(),bond_ave,bond_std))+(S368-T$24)*cash*(_xlfn.NORM.INV(RAND(),cash_ave,cash_std))+(S368-T$24)))</f>
        <v/>
      </c>
      <c r="U368" s="156">
        <f>IF((T368&lt;=0),0,((T368-U$24)*Stock*(_xlfn.NORM.INV(RAND(),stock_ave,stock_std))+(T368-U$24)*Bonds*(_xlfn.NORM.INV(RAND(),bond_ave,bond_std))+(T368-U$24)*cash*(_xlfn.NORM.INV(RAND(),cash_ave,cash_std))+(T368-U$24)))</f>
        <v/>
      </c>
      <c r="V368" s="156">
        <f>IF((U368&lt;=0),0,((U368-V$24)*Stock*(_xlfn.NORM.INV(RAND(),stock_ave,stock_std))+(U368-V$24)*Bonds*(_xlfn.NORM.INV(RAND(),bond_ave,bond_std))+(U368-V$24)*cash*(_xlfn.NORM.INV(RAND(),cash_ave,cash_std))+(U368-V$24)))</f>
        <v/>
      </c>
      <c r="W368" s="156">
        <f>IF((V368&lt;=0),0,((V368-W$24)*Stock*(_xlfn.NORM.INV(RAND(),stock_ave,stock_std))+(V368-W$24)*Bonds*(_xlfn.NORM.INV(RAND(),bond_ave,bond_std))+(V368-W$24)*cash*(_xlfn.NORM.INV(RAND(),cash_ave,cash_std))+(V368-W$24)))</f>
        <v/>
      </c>
      <c r="X368" s="156">
        <f>IF((W368&lt;=0),0,((W368-X$24)*Stock*(_xlfn.NORM.INV(RAND(),stock_ave,stock_std))+(W368-X$24)*Bonds*(_xlfn.NORM.INV(RAND(),bond_ave,bond_std))+(W368-X$24)*cash*(_xlfn.NORM.INV(RAND(),cash_ave,cash_std))+(W368-X$24)))</f>
        <v/>
      </c>
      <c r="Y368" s="156">
        <f>IF((X368&lt;=0),0,((X368-Y$24)*Stock*(_xlfn.NORM.INV(RAND(),stock_ave,stock_std))+(X368-Y$24)*Bonds*(_xlfn.NORM.INV(RAND(),bond_ave,bond_std))+(X368-Y$24)*cash*(_xlfn.NORM.INV(RAND(),cash_ave,cash_std))+(X368-Y$24)))</f>
        <v/>
      </c>
      <c r="Z368" s="156">
        <f>IF((Y368&lt;=0),0,((Y368-Z$24)*Stock*(_xlfn.NORM.INV(RAND(),stock_ave,stock_std))+(Y368-Z$24)*Bonds*(_xlfn.NORM.INV(RAND(),bond_ave,bond_std))+(Y368-Z$24)*cash*(_xlfn.NORM.INV(RAND(),cash_ave,cash_std))+(Y368-Z$24)))</f>
        <v/>
      </c>
      <c r="AA368" s="156">
        <f>IF((Z368&lt;=0),0,((Z368-AA$24)*Stock*(_xlfn.NORM.INV(RAND(),stock_ave,stock_std))+(Z368-AA$24)*Bonds*(_xlfn.NORM.INV(RAND(),bond_ave,bond_std))+(Z368-AA$24)*cash*(_xlfn.NORM.INV(RAND(),cash_ave,cash_std))+(Z368-AA$24)))</f>
        <v/>
      </c>
      <c r="AB368" s="156">
        <f>IF((AA368&lt;=0),0,((AA368-AB$24)*Stock*(_xlfn.NORM.INV(RAND(),stock_ave,stock_std))+(AA368-AB$24)*Bonds*(_xlfn.NORM.INV(RAND(),bond_ave,bond_std))+(AA368-AB$24)*cash*(_xlfn.NORM.INV(RAND(),cash_ave,cash_std))+(AA368-AB$24)))</f>
        <v/>
      </c>
      <c r="AC368" s="156">
        <f>IF((AB368&lt;=0),0,((AB368-AC$24)*Stock*(_xlfn.NORM.INV(RAND(),stock_ave,stock_std))+(AB368-AC$24)*Bonds*(_xlfn.NORM.INV(RAND(),bond_ave,bond_std))+(AB368-AC$24)*cash*(_xlfn.NORM.INV(RAND(),cash_ave,cash_std))+(AB368-AC$24)))</f>
        <v/>
      </c>
      <c r="AD368" s="156">
        <f>IF((AC368&lt;=0),0,((AC368-AD$24)*Stock*(_xlfn.NORM.INV(RAND(),stock_ave,stock_std))+(AC368-AD$24)*Bonds*(_xlfn.NORM.INV(RAND(),bond_ave,bond_std))+(AC368-AD$24)*cash*(_xlfn.NORM.INV(RAND(),cash_ave,cash_std))+(AC368-AD$24)))</f>
        <v/>
      </c>
      <c r="AE368" s="156">
        <f>IF((AD368&lt;=0),0,((AD368-AE$24)*Stock*(_xlfn.NORM.INV(RAND(),stock_ave,stock_std))+(AD368-AE$24)*Bonds*(_xlfn.NORM.INV(RAND(),bond_ave,bond_std))+(AD368-AE$24)*cash*(_xlfn.NORM.INV(RAND(),cash_ave,cash_std))+(AD368-AE$24)))</f>
        <v/>
      </c>
      <c r="AF368" s="156">
        <f>IF((AE368&lt;=0),0,((AE368-AF$24)*Stock*(_xlfn.NORM.INV(RAND(),stock_ave,stock_std))+(AE368-AF$24)*Bonds*(_xlfn.NORM.INV(RAND(),bond_ave,bond_std))+(AE368-AF$24)*cash*(_xlfn.NORM.INV(RAND(),cash_ave,cash_std))+(AE368-AF$24)))</f>
        <v/>
      </c>
      <c r="AG368" s="156">
        <f>IF((AF368&lt;=0),0,((AF368-AG$24)*Stock*(_xlfn.NORM.INV(RAND(),stock_ave,stock_std))+(AF368-AG$24)*Bonds*(_xlfn.NORM.INV(RAND(),bond_ave,bond_std))+(AF368-AG$24)*cash*(_xlfn.NORM.INV(RAND(),cash_ave,cash_std))+(AF368-AG$24)))</f>
        <v/>
      </c>
      <c r="AH368" s="156">
        <f>IF((AG368&lt;=0),0,((AG368-AH$24)*Stock*(_xlfn.NORM.INV(RAND(),stock_ave,stock_std))+(AG368-AH$24)*Bonds*(_xlfn.NORM.INV(RAND(),bond_ave,bond_std))+(AG368-AH$24)*cash*(_xlfn.NORM.INV(RAND(),cash_ave,cash_std))+(AG368-AH$24)))</f>
        <v/>
      </c>
      <c r="AI368" s="156">
        <f>IF((AH368&lt;=0),0,((AH368-AI$24)*Stock*(_xlfn.NORM.INV(RAND(),stock_ave,stock_std))+(AH368-AI$24)*Bonds*(_xlfn.NORM.INV(RAND(),bond_ave,bond_std))+(AH368-AI$24)*cash*(_xlfn.NORM.INV(RAND(),cash_ave,cash_std))+(AH368-AI$24)))</f>
        <v/>
      </c>
      <c r="AJ368" s="156">
        <f>IF((AI368&lt;=0),0,((AI368-AJ$24)*Stock*(_xlfn.NORM.INV(RAND(),stock_ave,stock_std))+(AI368-AJ$24)*Bonds*(_xlfn.NORM.INV(RAND(),bond_ave,bond_std))+(AI368-AJ$24)*cash*(_xlfn.NORM.INV(RAND(),cash_ave,cash_std))+(AI368-AJ$24)))</f>
        <v/>
      </c>
      <c r="AK368" s="156">
        <f>IF((AJ368&lt;=0),0,((AJ368-AK$24)*Stock*(_xlfn.NORM.INV(RAND(),stock_ave,stock_std))+(AJ368-AK$24)*Bonds*(_xlfn.NORM.INV(RAND(),bond_ave,bond_std))+(AJ368-AK$24)*cash*(_xlfn.NORM.INV(RAND(),cash_ave,cash_std))+(AJ368-AK$24)))</f>
        <v/>
      </c>
      <c r="AL368" s="156">
        <f>IF((AK368&lt;=0),0,((AK368-AL$24)*Stock*(_xlfn.NORM.INV(RAND(),stock_ave,stock_std))+(AK368-AL$24)*Bonds*(_xlfn.NORM.INV(RAND(),bond_ave,bond_std))+(AK368-AL$24)*cash*(_xlfn.NORM.INV(RAND(),cash_ave,cash_std))+(AK368-AL$24)))</f>
        <v/>
      </c>
      <c r="AM368" s="156">
        <f>IF((AL368&lt;=0),0,((AL368-AM$24)*Stock*(_xlfn.NORM.INV(RAND(),stock_ave,stock_std))+(AL368-AM$24)*Bonds*(_xlfn.NORM.INV(RAND(),bond_ave,bond_std))+(AL368-AM$24)*cash*(_xlfn.NORM.INV(RAND(),cash_ave,cash_std))+(AL368-AM$24)))</f>
        <v/>
      </c>
      <c r="AN368" s="156">
        <f>IF((AM368&lt;=0),0,((AM368-AN$24)*Stock*(_xlfn.NORM.INV(RAND(),stock_ave,stock_std))+(AM368-AN$24)*Bonds*(_xlfn.NORM.INV(RAND(),bond_ave,bond_std))+(AM368-AN$24)*cash*(_xlfn.NORM.INV(RAND(),cash_ave,cash_std))+(AM368-AN$24)))</f>
        <v/>
      </c>
      <c r="AO368" s="156">
        <f>IF((AN368&lt;=0),0,((AN368-AO$24)*Stock*(_xlfn.NORM.INV(RAND(),stock_ave,stock_std))+(AN368-AO$24)*Bonds*(_xlfn.NORM.INV(RAND(),bond_ave,bond_std))+(AN368-AO$24)*cash*(_xlfn.NORM.INV(RAND(),cash_ave,cash_std))+(AN368-AO$24)))</f>
        <v/>
      </c>
      <c r="AP368" s="156">
        <f>IF((AO368&lt;=0),0,((AO368-AP$24)*Stock*(_xlfn.NORM.INV(RAND(),stock_ave,stock_std))+(AO368-AP$24)*Bonds*(_xlfn.NORM.INV(RAND(),bond_ave,bond_std))+(AO368-AP$24)*cash*(_xlfn.NORM.INV(RAND(),cash_ave,cash_std))+(AO368-AP$24)))</f>
        <v/>
      </c>
      <c r="AQ368" s="156">
        <f>IF((AP368&lt;=0),0,((AP368-AQ$24)*Stock*(_xlfn.NORM.INV(RAND(),stock_ave,stock_std))+(AP368-AQ$24)*Bonds*(_xlfn.NORM.INV(RAND(),bond_ave,bond_std))+(AP368-AQ$24)*cash*(_xlfn.NORM.INV(RAND(),cash_ave,cash_std))+(AP368-AQ$24)))</f>
        <v/>
      </c>
      <c r="AR368" s="156">
        <f>IF((AQ368&lt;=0),0,((AQ368-AR$24)*Stock*(_xlfn.NORM.INV(RAND(),stock_ave,stock_std))+(AQ368-AR$24)*Bonds*(_xlfn.NORM.INV(RAND(),bond_ave,bond_std))+(AQ368-AR$24)*cash*(_xlfn.NORM.INV(RAND(),cash_ave,cash_std))+(AQ368-AR$24)))</f>
        <v/>
      </c>
      <c r="AS368" s="156">
        <f>IF((AR368&lt;=0),0,((AR368-AS$24)*Stock*(_xlfn.NORM.INV(RAND(),stock_ave,stock_std))+(AR368-AS$24)*Bonds*(_xlfn.NORM.INV(RAND(),bond_ave,bond_std))+(AR368-AS$24)*cash*(_xlfn.NORM.INV(RAND(),cash_ave,cash_std))+(AR368-AS$24)))</f>
        <v/>
      </c>
      <c r="AT368" s="156">
        <f>IF((AS368&lt;=0),0,((AS368-AT$24)*Stock*(_xlfn.NORM.INV(RAND(),stock_ave,stock_std))+(AS368-AT$24)*Bonds*(_xlfn.NORM.INV(RAND(),bond_ave,bond_std))+(AS368-AT$24)*cash*(_xlfn.NORM.INV(RAND(),cash_ave,cash_std))+(AS368-AT$24)))</f>
        <v/>
      </c>
      <c r="AU368" s="156">
        <f>IF((AT368&lt;=0),0,((AT368-AU$24)*Stock*(_xlfn.NORM.INV(RAND(),stock_ave,stock_std))+(AT368-AU$24)*Bonds*(_xlfn.NORM.INV(RAND(),bond_ave,bond_std))+(AT368-AU$24)*cash*(_xlfn.NORM.INV(RAND(),cash_ave,cash_std))+(AT368-AU$24)))</f>
        <v/>
      </c>
      <c r="AV368" s="156">
        <f>IF((AU368&lt;=0),0,((AU368-AV$24)*Stock*(_xlfn.NORM.INV(RAND(),stock_ave,stock_std))+(AU368-AV$24)*Bonds*(_xlfn.NORM.INV(RAND(),bond_ave,bond_std))+(AU368-AV$24)*cash*(_xlfn.NORM.INV(RAND(),cash_ave,cash_std))+(AU368-AV$24)))</f>
        <v/>
      </c>
      <c r="AW368" s="156">
        <f>IF((AV368&lt;=0),0,((AV368-AW$24)*Stock*(_xlfn.NORM.INV(RAND(),stock_ave,stock_std))+(AV368-AW$24)*Bonds*(_xlfn.NORM.INV(RAND(),bond_ave,bond_std))+(AV368-AW$24)*cash*(_xlfn.NORM.INV(RAND(),cash_ave,cash_std))+(AV368-AW$24)))</f>
        <v/>
      </c>
      <c r="AX368" s="159" t="n"/>
      <c r="AY368" s="159" t="n"/>
      <c r="AZ368" s="159" t="n"/>
      <c r="BA368" s="159" t="n"/>
      <c r="BB368" s="159" t="n"/>
    </row>
    <row r="369">
      <c r="C369" s="147" t="n"/>
      <c r="D369" s="61">
        <f>+D368-IF(D$18&gt;74,(D368/D$25)*$C$10)</f>
        <v/>
      </c>
      <c r="E369" s="61">
        <f>+E368-IF(E$18&gt;74,(E368/E$25)*$C$10)</f>
        <v/>
      </c>
      <c r="F369" s="61">
        <f>+F368-IF(F$18&gt;74,(F368/F$25)*$C$10)</f>
        <v/>
      </c>
      <c r="G369" s="61">
        <f>+G368-IF(G$18&gt;74,(G368/G$25)*$C$10)</f>
        <v/>
      </c>
      <c r="H369" s="61">
        <f>+H368-IF(H$18&gt;74,(H368/H$25)*$C$10)</f>
        <v/>
      </c>
      <c r="I369" s="61">
        <f>+I368-IF(I$18&gt;74,(I368/I$25)*$C$10)</f>
        <v/>
      </c>
      <c r="J369" s="61">
        <f>+J368-IF(J$18&gt;74,(J368/J$25)*$C$10)</f>
        <v/>
      </c>
      <c r="K369" s="61">
        <f>+K368-IF(K$18&gt;74,(K368/K$25)*$C$10)</f>
        <v/>
      </c>
      <c r="L369" s="61">
        <f>+L368-IF(L$18&gt;74,(L368/L$25)*$C$10)</f>
        <v/>
      </c>
      <c r="M369" s="61">
        <f>+M368-IF(M$18&gt;74,(M368/M$25)*$C$10)</f>
        <v/>
      </c>
      <c r="N369" s="61">
        <f>+N368-IF(N$18&gt;74,(N368/N$25)*$C$10)</f>
        <v/>
      </c>
      <c r="O369" s="61">
        <f>+O368-IF(O$18&gt;74,(O368/O$25)*$C$10)</f>
        <v/>
      </c>
      <c r="P369" s="61">
        <f>+P368-IF(P$18&gt;74,(P368/P$25)*$C$10)</f>
        <v/>
      </c>
      <c r="Q369" s="61">
        <f>+Q368-IF(Q$18&gt;74,(Q368/Q$25)*$C$10)</f>
        <v/>
      </c>
      <c r="R369" s="61">
        <f>+R368-IF(R$18&gt;74,(R368/R$25)*$C$10)</f>
        <v/>
      </c>
      <c r="S369" s="61">
        <f>+S368-IF(S$18&gt;74,(S368/S$25)*$C$10)</f>
        <v/>
      </c>
      <c r="T369" s="61">
        <f>+T368-IF(T$18&gt;74,(T368/T$25)*$C$10)</f>
        <v/>
      </c>
      <c r="U369" s="61">
        <f>+U368-IF(U$18&gt;74,(U368/U$25)*$C$10)</f>
        <v/>
      </c>
      <c r="V369" s="61">
        <f>+V368-IF(V$18&gt;74,(V368/V$25)*$C$10)</f>
        <v/>
      </c>
      <c r="W369" s="61">
        <f>+W368-IF(W$18&gt;74,(W368/W$25)*$C$10)</f>
        <v/>
      </c>
      <c r="X369" s="61">
        <f>+X368-IF(X$18&gt;74,(X368/X$25)*$C$10)</f>
        <v/>
      </c>
      <c r="Y369" s="61">
        <f>+Y368-IF(Y$18&gt;74,(Y368/Y$25)*$C$10)</f>
        <v/>
      </c>
      <c r="Z369" s="61">
        <f>+Z368-IF(Z$18&gt;74,(Z368/Z$25)*$C$10)</f>
        <v/>
      </c>
      <c r="AA369" s="61">
        <f>+AA368-IF(AA$18&gt;74,(AA368/AA$25)*$C$10)</f>
        <v/>
      </c>
      <c r="AB369" s="61">
        <f>+AB368-IF(AB$18&gt;74,(AB368/AB$25)*$C$10)</f>
        <v/>
      </c>
      <c r="AC369" s="61">
        <f>+AC368-IF(AC$18&gt;74,(AC368/AC$25)*$C$10)</f>
        <v/>
      </c>
      <c r="AD369" s="61">
        <f>+AD368-IF(AD$18&gt;74,(AD368/AD$25)*$C$10)</f>
        <v/>
      </c>
      <c r="AE369" s="61">
        <f>+AE368-IF(AE$18&gt;74,(AE368/AE$25)*$C$10)</f>
        <v/>
      </c>
      <c r="AF369" s="61">
        <f>+AF368-IF(AF$18&gt;74,(AF368/AF$25)*$C$10)</f>
        <v/>
      </c>
      <c r="AG369" s="61">
        <f>+AG368-IF(AG$18&gt;74,(AG368/AG$25)*$C$10)</f>
        <v/>
      </c>
      <c r="AH369" s="61">
        <f>+AH368-IF(AH$18&gt;74,(AH368/AH$25)*$C$10)</f>
        <v/>
      </c>
      <c r="AI369" s="61">
        <f>+AI368-IF(AI$18&gt;74,(AI368/AI$25)*$C$10)</f>
        <v/>
      </c>
      <c r="AJ369" s="61">
        <f>+AJ368-IF(AJ$18&gt;74,(AJ368/AJ$25)*$C$10)</f>
        <v/>
      </c>
      <c r="AK369" s="61">
        <f>+AK368-IF(AK$18&gt;74,(AK368/AK$25)*$C$10)</f>
        <v/>
      </c>
      <c r="AL369" s="61">
        <f>+AL368-IF(AL$18&gt;74,(AL368/AL$25)*$C$10)</f>
        <v/>
      </c>
      <c r="AM369" s="61">
        <f>+AM368-IF(AM$18&gt;74,(AM368/AM$25)*$C$10)</f>
        <v/>
      </c>
      <c r="AN369" s="61">
        <f>+AN368-IF(AN$18&gt;74,(AN368/AN$25)*$C$10)</f>
        <v/>
      </c>
      <c r="AO369" s="61">
        <f>+AO368-IF(AO$18&gt;74,(AO368/AO$25)*$C$10)</f>
        <v/>
      </c>
      <c r="AP369" s="61">
        <f>+AP368-IF(AP$18&gt;74,(AP368/AP$25)*$C$10)</f>
        <v/>
      </c>
      <c r="AQ369" s="61">
        <f>+AQ368-IF(AQ$18&gt;74,(AQ368/AQ$25)*$C$10)</f>
        <v/>
      </c>
      <c r="AR369" s="61">
        <f>+AR368-IF(AR$18&gt;74,(AR368/AR$25)*$C$10)</f>
        <v/>
      </c>
      <c r="AS369" s="61">
        <f>+AS368-IF(AS$18&gt;74,(AS368/AS$25)*$C$10)</f>
        <v/>
      </c>
      <c r="AT369" s="61">
        <f>+AT368-IF(AT$18&gt;74,(AT368/AT$25)*$C$10)</f>
        <v/>
      </c>
      <c r="AU369" s="61">
        <f>+AU368-IF(AU$18&gt;74,(AU368/AU$25)*$C$10)</f>
        <v/>
      </c>
      <c r="AV369" s="61">
        <f>+AV368-IF(AV$18&gt;74,(AV368/AV$25)*$C$10)</f>
        <v/>
      </c>
      <c r="AW369" s="61">
        <f>+AW368-IF(AW$18&gt;74,(AW368/AW$25)*$C$10)</f>
        <v/>
      </c>
      <c r="AX369" s="35">
        <f>IF(AW369&gt;0,1,0)</f>
        <v/>
      </c>
      <c r="AY369" s="35">
        <f>IF(AL369&gt;0,1,0)</f>
        <v/>
      </c>
      <c r="AZ369" s="35">
        <f>IF(AG369&gt;0,1,0)</f>
        <v/>
      </c>
      <c r="BA369" s="35">
        <f>IF(AB369&gt;0,1,0)</f>
        <v/>
      </c>
      <c r="BB369" s="35">
        <f>IF(W369&gt;0,1,0)</f>
        <v/>
      </c>
    </row>
    <row r="370">
      <c r="B370" s="154" t="inlineStr">
        <is>
          <t>trial 172</t>
        </is>
      </c>
      <c r="C370" s="155">
        <f>+start-$C$24</f>
        <v/>
      </c>
      <c r="D370" s="156">
        <f>IF((C370&lt;=0),0,((C370-D$24)*Stock*(_xlfn.NORM.INV(RAND(),stock_ave,stock_std))+(C370-D$24)*Bonds*(_xlfn.NORM.INV(RAND(),bond_ave,bond_std))+(C370-D$24)*cash*(_xlfn.NORM.INV(RAND(),cash_ave,cash_std))+(C370-D$24)))</f>
        <v/>
      </c>
      <c r="E370" s="156">
        <f>IF((D370&lt;=0),0,((D370-E$24)*Stock*(_xlfn.NORM.INV(RAND(),stock_ave,stock_std))+(D370-E$24)*Bonds*(_xlfn.NORM.INV(RAND(),bond_ave,bond_std))+(D370-E$24)*cash*(_xlfn.NORM.INV(RAND(),cash_ave,cash_std))+(D370-E$24)))</f>
        <v/>
      </c>
      <c r="F370" s="156">
        <f>IF((E370&lt;=0),0,((E370-F$24)*Stock*(_xlfn.NORM.INV(RAND(),stock_ave,stock_std))+(E370-F$24)*Bonds*(_xlfn.NORM.INV(RAND(),bond_ave,bond_std))+(E370-F$24)*cash*(_xlfn.NORM.INV(RAND(),cash_ave,cash_std))+(E370-F$24)))</f>
        <v/>
      </c>
      <c r="G370" s="156">
        <f>IF((F370&lt;=0),0,((F370-G$24)*Stock*(_xlfn.NORM.INV(RAND(),stock_ave,stock_std))+(F370-G$24)*Bonds*(_xlfn.NORM.INV(RAND(),bond_ave,bond_std))+(F370-G$24)*cash*(_xlfn.NORM.INV(RAND(),cash_ave,cash_std))+(F370-G$24)))</f>
        <v/>
      </c>
      <c r="H370" s="156">
        <f>IF((G370&lt;=0),0,((G370-H$24)*Stock*(_xlfn.NORM.INV(RAND(),stock_ave,stock_std))+(G370-H$24)*Bonds*(_xlfn.NORM.INV(RAND(),bond_ave,bond_std))+(G370-H$24)*cash*(_xlfn.NORM.INV(RAND(),cash_ave,cash_std))+(G370-H$24)))</f>
        <v/>
      </c>
      <c r="I370" s="156">
        <f>IF((H370&lt;=0),0,((H370-I$24)*Stock*(_xlfn.NORM.INV(RAND(),stock_ave,stock_std))+(H370-I$24)*Bonds*(_xlfn.NORM.INV(RAND(),bond_ave,bond_std))+(H370-I$24)*cash*(_xlfn.NORM.INV(RAND(),cash_ave,cash_std))+(H370-I$24)))</f>
        <v/>
      </c>
      <c r="J370" s="156">
        <f>IF((I370&lt;=0),0,((I370-J$24)*Stock*(_xlfn.NORM.INV(RAND(),stock_ave,stock_std))+(I370-J$24)*Bonds*(_xlfn.NORM.INV(RAND(),bond_ave,bond_std))+(I370-J$24)*cash*(_xlfn.NORM.INV(RAND(),cash_ave,cash_std))+(I370-J$24)))</f>
        <v/>
      </c>
      <c r="K370" s="156">
        <f>IF((J370&lt;=0),0,((J370-K$24)*Stock*(_xlfn.NORM.INV(RAND(),stock_ave,stock_std))+(J370-K$24)*Bonds*(_xlfn.NORM.INV(RAND(),bond_ave,bond_std))+(J370-K$24)*cash*(_xlfn.NORM.INV(RAND(),cash_ave,cash_std))+(J370-K$24)))</f>
        <v/>
      </c>
      <c r="L370" s="156">
        <f>IF((K370&lt;=0),0,((K370-L$24)*Stock*(_xlfn.NORM.INV(RAND(),stock_ave,stock_std))+(K370-L$24)*Bonds*(_xlfn.NORM.INV(RAND(),bond_ave,bond_std))+(K370-L$24)*cash*(_xlfn.NORM.INV(RAND(),cash_ave,cash_std))+(K370-L$24)))</f>
        <v/>
      </c>
      <c r="M370" s="156">
        <f>IF((L370&lt;=0),0,((L370-M$24)*Stock*(_xlfn.NORM.INV(RAND(),stock_ave,stock_std))+(L370-M$24)*Bonds*(_xlfn.NORM.INV(RAND(),bond_ave,bond_std))+(L370-M$24)*cash*(_xlfn.NORM.INV(RAND(),cash_ave,cash_std))+(L370-M$24)))</f>
        <v/>
      </c>
      <c r="N370" s="156">
        <f>IF((M370&lt;=0),0,((M370-N$24)*Stock*(_xlfn.NORM.INV(RAND(),stock_ave,stock_std))+(M370-N$24)*Bonds*(_xlfn.NORM.INV(RAND(),bond_ave,bond_std))+(M370-N$24)*cash*(_xlfn.NORM.INV(RAND(),cash_ave,cash_std))+(M370-N$24)))</f>
        <v/>
      </c>
      <c r="O370" s="156">
        <f>IF((N370&lt;=0),0,((N370-O$24)*Stock*(_xlfn.NORM.INV(RAND(),stock_ave,stock_std))+(N370-O$24)*Bonds*(_xlfn.NORM.INV(RAND(),bond_ave,bond_std))+(N370-O$24)*cash*(_xlfn.NORM.INV(RAND(),cash_ave,cash_std))+(N370-O$24)))</f>
        <v/>
      </c>
      <c r="P370" s="156">
        <f>IF((O370&lt;=0),0,((O370-P$24)*Stock*(_xlfn.NORM.INV(RAND(),stock_ave,stock_std))+(O370-P$24)*Bonds*(_xlfn.NORM.INV(RAND(),bond_ave,bond_std))+(O370-P$24)*cash*(_xlfn.NORM.INV(RAND(),cash_ave,cash_std))+(O370-P$24)))</f>
        <v/>
      </c>
      <c r="Q370" s="156">
        <f>IF((P370&lt;=0),0,((P370-Q$24)*Stock*(_xlfn.NORM.INV(RAND(),stock_ave,stock_std))+(P370-Q$24)*Bonds*(_xlfn.NORM.INV(RAND(),bond_ave,bond_std))+(P370-Q$24)*cash*(_xlfn.NORM.INV(RAND(),cash_ave,cash_std))+(P370-Q$24)))</f>
        <v/>
      </c>
      <c r="R370" s="156">
        <f>IF((Q370&lt;=0),0,((Q370-R$24)*Stock*(_xlfn.NORM.INV(RAND(),stock_ave,stock_std))+(Q370-R$24)*Bonds*(_xlfn.NORM.INV(RAND(),bond_ave,bond_std))+(Q370-R$24)*cash*(_xlfn.NORM.INV(RAND(),cash_ave,cash_std))+(Q370-R$24)))</f>
        <v/>
      </c>
      <c r="S370" s="156">
        <f>IF((R370&lt;=0),0,((R370-S$24)*Stock*(_xlfn.NORM.INV(RAND(),stock_ave,stock_std))+(R370-S$24)*Bonds*(_xlfn.NORM.INV(RAND(),bond_ave,bond_std))+(R370-S$24)*cash*(_xlfn.NORM.INV(RAND(),cash_ave,cash_std))+(R370-S$24)))</f>
        <v/>
      </c>
      <c r="T370" s="156">
        <f>IF((S370&lt;=0),0,((S370-T$24)*Stock*(_xlfn.NORM.INV(RAND(),stock_ave,stock_std))+(S370-T$24)*Bonds*(_xlfn.NORM.INV(RAND(),bond_ave,bond_std))+(S370-T$24)*cash*(_xlfn.NORM.INV(RAND(),cash_ave,cash_std))+(S370-T$24)))</f>
        <v/>
      </c>
      <c r="U370" s="156">
        <f>IF((T370&lt;=0),0,((T370-U$24)*Stock*(_xlfn.NORM.INV(RAND(),stock_ave,stock_std))+(T370-U$24)*Bonds*(_xlfn.NORM.INV(RAND(),bond_ave,bond_std))+(T370-U$24)*cash*(_xlfn.NORM.INV(RAND(),cash_ave,cash_std))+(T370-U$24)))</f>
        <v/>
      </c>
      <c r="V370" s="156">
        <f>IF((U370&lt;=0),0,((U370-V$24)*Stock*(_xlfn.NORM.INV(RAND(),stock_ave,stock_std))+(U370-V$24)*Bonds*(_xlfn.NORM.INV(RAND(),bond_ave,bond_std))+(U370-V$24)*cash*(_xlfn.NORM.INV(RAND(),cash_ave,cash_std))+(U370-V$24)))</f>
        <v/>
      </c>
      <c r="W370" s="156">
        <f>IF((V370&lt;=0),0,((V370-W$24)*Stock*(_xlfn.NORM.INV(RAND(),stock_ave,stock_std))+(V370-W$24)*Bonds*(_xlfn.NORM.INV(RAND(),bond_ave,bond_std))+(V370-W$24)*cash*(_xlfn.NORM.INV(RAND(),cash_ave,cash_std))+(V370-W$24)))</f>
        <v/>
      </c>
      <c r="X370" s="156">
        <f>IF((W370&lt;=0),0,((W370-X$24)*Stock*(_xlfn.NORM.INV(RAND(),stock_ave,stock_std))+(W370-X$24)*Bonds*(_xlfn.NORM.INV(RAND(),bond_ave,bond_std))+(W370-X$24)*cash*(_xlfn.NORM.INV(RAND(),cash_ave,cash_std))+(W370-X$24)))</f>
        <v/>
      </c>
      <c r="Y370" s="156">
        <f>IF((X370&lt;=0),0,((X370-Y$24)*Stock*(_xlfn.NORM.INV(RAND(),stock_ave,stock_std))+(X370-Y$24)*Bonds*(_xlfn.NORM.INV(RAND(),bond_ave,bond_std))+(X370-Y$24)*cash*(_xlfn.NORM.INV(RAND(),cash_ave,cash_std))+(X370-Y$24)))</f>
        <v/>
      </c>
      <c r="Z370" s="156">
        <f>IF((Y370&lt;=0),0,((Y370-Z$24)*Stock*(_xlfn.NORM.INV(RAND(),stock_ave,stock_std))+(Y370-Z$24)*Bonds*(_xlfn.NORM.INV(RAND(),bond_ave,bond_std))+(Y370-Z$24)*cash*(_xlfn.NORM.INV(RAND(),cash_ave,cash_std))+(Y370-Z$24)))</f>
        <v/>
      </c>
      <c r="AA370" s="156">
        <f>IF((Z370&lt;=0),0,((Z370-AA$24)*Stock*(_xlfn.NORM.INV(RAND(),stock_ave,stock_std))+(Z370-AA$24)*Bonds*(_xlfn.NORM.INV(RAND(),bond_ave,bond_std))+(Z370-AA$24)*cash*(_xlfn.NORM.INV(RAND(),cash_ave,cash_std))+(Z370-AA$24)))</f>
        <v/>
      </c>
      <c r="AB370" s="156">
        <f>IF((AA370&lt;=0),0,((AA370-AB$24)*Stock*(_xlfn.NORM.INV(RAND(),stock_ave,stock_std))+(AA370-AB$24)*Bonds*(_xlfn.NORM.INV(RAND(),bond_ave,bond_std))+(AA370-AB$24)*cash*(_xlfn.NORM.INV(RAND(),cash_ave,cash_std))+(AA370-AB$24)))</f>
        <v/>
      </c>
      <c r="AC370" s="156">
        <f>IF((AB370&lt;=0),0,((AB370-AC$24)*Stock*(_xlfn.NORM.INV(RAND(),stock_ave,stock_std))+(AB370-AC$24)*Bonds*(_xlfn.NORM.INV(RAND(),bond_ave,bond_std))+(AB370-AC$24)*cash*(_xlfn.NORM.INV(RAND(),cash_ave,cash_std))+(AB370-AC$24)))</f>
        <v/>
      </c>
      <c r="AD370" s="156">
        <f>IF((AC370&lt;=0),0,((AC370-AD$24)*Stock*(_xlfn.NORM.INV(RAND(),stock_ave,stock_std))+(AC370-AD$24)*Bonds*(_xlfn.NORM.INV(RAND(),bond_ave,bond_std))+(AC370-AD$24)*cash*(_xlfn.NORM.INV(RAND(),cash_ave,cash_std))+(AC370-AD$24)))</f>
        <v/>
      </c>
      <c r="AE370" s="156">
        <f>IF((AD370&lt;=0),0,((AD370-AE$24)*Stock*(_xlfn.NORM.INV(RAND(),stock_ave,stock_std))+(AD370-AE$24)*Bonds*(_xlfn.NORM.INV(RAND(),bond_ave,bond_std))+(AD370-AE$24)*cash*(_xlfn.NORM.INV(RAND(),cash_ave,cash_std))+(AD370-AE$24)))</f>
        <v/>
      </c>
      <c r="AF370" s="156">
        <f>IF((AE370&lt;=0),0,((AE370-AF$24)*Stock*(_xlfn.NORM.INV(RAND(),stock_ave,stock_std))+(AE370-AF$24)*Bonds*(_xlfn.NORM.INV(RAND(),bond_ave,bond_std))+(AE370-AF$24)*cash*(_xlfn.NORM.INV(RAND(),cash_ave,cash_std))+(AE370-AF$24)))</f>
        <v/>
      </c>
      <c r="AG370" s="156">
        <f>IF((AF370&lt;=0),0,((AF370-AG$24)*Stock*(_xlfn.NORM.INV(RAND(),stock_ave,stock_std))+(AF370-AG$24)*Bonds*(_xlfn.NORM.INV(RAND(),bond_ave,bond_std))+(AF370-AG$24)*cash*(_xlfn.NORM.INV(RAND(),cash_ave,cash_std))+(AF370-AG$24)))</f>
        <v/>
      </c>
      <c r="AH370" s="156">
        <f>IF((AG370&lt;=0),0,((AG370-AH$24)*Stock*(_xlfn.NORM.INV(RAND(),stock_ave,stock_std))+(AG370-AH$24)*Bonds*(_xlfn.NORM.INV(RAND(),bond_ave,bond_std))+(AG370-AH$24)*cash*(_xlfn.NORM.INV(RAND(),cash_ave,cash_std))+(AG370-AH$24)))</f>
        <v/>
      </c>
      <c r="AI370" s="156">
        <f>IF((AH370&lt;=0),0,((AH370-AI$24)*Stock*(_xlfn.NORM.INV(RAND(),stock_ave,stock_std))+(AH370-AI$24)*Bonds*(_xlfn.NORM.INV(RAND(),bond_ave,bond_std))+(AH370-AI$24)*cash*(_xlfn.NORM.INV(RAND(),cash_ave,cash_std))+(AH370-AI$24)))</f>
        <v/>
      </c>
      <c r="AJ370" s="156">
        <f>IF((AI370&lt;=0),0,((AI370-AJ$24)*Stock*(_xlfn.NORM.INV(RAND(),stock_ave,stock_std))+(AI370-AJ$24)*Bonds*(_xlfn.NORM.INV(RAND(),bond_ave,bond_std))+(AI370-AJ$24)*cash*(_xlfn.NORM.INV(RAND(),cash_ave,cash_std))+(AI370-AJ$24)))</f>
        <v/>
      </c>
      <c r="AK370" s="156">
        <f>IF((AJ370&lt;=0),0,((AJ370-AK$24)*Stock*(_xlfn.NORM.INV(RAND(),stock_ave,stock_std))+(AJ370-AK$24)*Bonds*(_xlfn.NORM.INV(RAND(),bond_ave,bond_std))+(AJ370-AK$24)*cash*(_xlfn.NORM.INV(RAND(),cash_ave,cash_std))+(AJ370-AK$24)))</f>
        <v/>
      </c>
      <c r="AL370" s="156">
        <f>IF((AK370&lt;=0),0,((AK370-AL$24)*Stock*(_xlfn.NORM.INV(RAND(),stock_ave,stock_std))+(AK370-AL$24)*Bonds*(_xlfn.NORM.INV(RAND(),bond_ave,bond_std))+(AK370-AL$24)*cash*(_xlfn.NORM.INV(RAND(),cash_ave,cash_std))+(AK370-AL$24)))</f>
        <v/>
      </c>
      <c r="AM370" s="156">
        <f>IF((AL370&lt;=0),0,((AL370-AM$24)*Stock*(_xlfn.NORM.INV(RAND(),stock_ave,stock_std))+(AL370-AM$24)*Bonds*(_xlfn.NORM.INV(RAND(),bond_ave,bond_std))+(AL370-AM$24)*cash*(_xlfn.NORM.INV(RAND(),cash_ave,cash_std))+(AL370-AM$24)))</f>
        <v/>
      </c>
      <c r="AN370" s="156">
        <f>IF((AM370&lt;=0),0,((AM370-AN$24)*Stock*(_xlfn.NORM.INV(RAND(),stock_ave,stock_std))+(AM370-AN$24)*Bonds*(_xlfn.NORM.INV(RAND(),bond_ave,bond_std))+(AM370-AN$24)*cash*(_xlfn.NORM.INV(RAND(),cash_ave,cash_std))+(AM370-AN$24)))</f>
        <v/>
      </c>
      <c r="AO370" s="156">
        <f>IF((AN370&lt;=0),0,((AN370-AO$24)*Stock*(_xlfn.NORM.INV(RAND(),stock_ave,stock_std))+(AN370-AO$24)*Bonds*(_xlfn.NORM.INV(RAND(),bond_ave,bond_std))+(AN370-AO$24)*cash*(_xlfn.NORM.INV(RAND(),cash_ave,cash_std))+(AN370-AO$24)))</f>
        <v/>
      </c>
      <c r="AP370" s="156">
        <f>IF((AO370&lt;=0),0,((AO370-AP$24)*Stock*(_xlfn.NORM.INV(RAND(),stock_ave,stock_std))+(AO370-AP$24)*Bonds*(_xlfn.NORM.INV(RAND(),bond_ave,bond_std))+(AO370-AP$24)*cash*(_xlfn.NORM.INV(RAND(),cash_ave,cash_std))+(AO370-AP$24)))</f>
        <v/>
      </c>
      <c r="AQ370" s="156">
        <f>IF((AP370&lt;=0),0,((AP370-AQ$24)*Stock*(_xlfn.NORM.INV(RAND(),stock_ave,stock_std))+(AP370-AQ$24)*Bonds*(_xlfn.NORM.INV(RAND(),bond_ave,bond_std))+(AP370-AQ$24)*cash*(_xlfn.NORM.INV(RAND(),cash_ave,cash_std))+(AP370-AQ$24)))</f>
        <v/>
      </c>
      <c r="AR370" s="156">
        <f>IF((AQ370&lt;=0),0,((AQ370-AR$24)*Stock*(_xlfn.NORM.INV(RAND(),stock_ave,stock_std))+(AQ370-AR$24)*Bonds*(_xlfn.NORM.INV(RAND(),bond_ave,bond_std))+(AQ370-AR$24)*cash*(_xlfn.NORM.INV(RAND(),cash_ave,cash_std))+(AQ370-AR$24)))</f>
        <v/>
      </c>
      <c r="AS370" s="156">
        <f>IF((AR370&lt;=0),0,((AR370-AS$24)*Stock*(_xlfn.NORM.INV(RAND(),stock_ave,stock_std))+(AR370-AS$24)*Bonds*(_xlfn.NORM.INV(RAND(),bond_ave,bond_std))+(AR370-AS$24)*cash*(_xlfn.NORM.INV(RAND(),cash_ave,cash_std))+(AR370-AS$24)))</f>
        <v/>
      </c>
      <c r="AT370" s="156">
        <f>IF((AS370&lt;=0),0,((AS370-AT$24)*Stock*(_xlfn.NORM.INV(RAND(),stock_ave,stock_std))+(AS370-AT$24)*Bonds*(_xlfn.NORM.INV(RAND(),bond_ave,bond_std))+(AS370-AT$24)*cash*(_xlfn.NORM.INV(RAND(),cash_ave,cash_std))+(AS370-AT$24)))</f>
        <v/>
      </c>
      <c r="AU370" s="156">
        <f>IF((AT370&lt;=0),0,((AT370-AU$24)*Stock*(_xlfn.NORM.INV(RAND(),stock_ave,stock_std))+(AT370-AU$24)*Bonds*(_xlfn.NORM.INV(RAND(),bond_ave,bond_std))+(AT370-AU$24)*cash*(_xlfn.NORM.INV(RAND(),cash_ave,cash_std))+(AT370-AU$24)))</f>
        <v/>
      </c>
      <c r="AV370" s="156">
        <f>IF((AU370&lt;=0),0,((AU370-AV$24)*Stock*(_xlfn.NORM.INV(RAND(),stock_ave,stock_std))+(AU370-AV$24)*Bonds*(_xlfn.NORM.INV(RAND(),bond_ave,bond_std))+(AU370-AV$24)*cash*(_xlfn.NORM.INV(RAND(),cash_ave,cash_std))+(AU370-AV$24)))</f>
        <v/>
      </c>
      <c r="AW370" s="156">
        <f>IF((AV370&lt;=0),0,((AV370-AW$24)*Stock*(_xlfn.NORM.INV(RAND(),stock_ave,stock_std))+(AV370-AW$24)*Bonds*(_xlfn.NORM.INV(RAND(),bond_ave,bond_std))+(AV370-AW$24)*cash*(_xlfn.NORM.INV(RAND(),cash_ave,cash_std))+(AV370-AW$24)))</f>
        <v/>
      </c>
      <c r="AX370" s="159" t="n"/>
      <c r="AY370" s="159" t="n"/>
      <c r="AZ370" s="159" t="n"/>
      <c r="BA370" s="159" t="n"/>
      <c r="BB370" s="159" t="n"/>
    </row>
    <row r="371">
      <c r="C371" s="147" t="n"/>
      <c r="D371" s="61">
        <f>+D370-IF(D$18&gt;74,(D370/D$25)*$C$10)</f>
        <v/>
      </c>
      <c r="E371" s="61">
        <f>+E370-IF(E$18&gt;74,(E370/E$25)*$C$10)</f>
        <v/>
      </c>
      <c r="F371" s="61">
        <f>+F370-IF(F$18&gt;74,(F370/F$25)*$C$10)</f>
        <v/>
      </c>
      <c r="G371" s="61">
        <f>+G370-IF(G$18&gt;74,(G370/G$25)*$C$10)</f>
        <v/>
      </c>
      <c r="H371" s="61">
        <f>+H370-IF(H$18&gt;74,(H370/H$25)*$C$10)</f>
        <v/>
      </c>
      <c r="I371" s="61">
        <f>+I370-IF(I$18&gt;74,(I370/I$25)*$C$10)</f>
        <v/>
      </c>
      <c r="J371" s="61">
        <f>+J370-IF(J$18&gt;74,(J370/J$25)*$C$10)</f>
        <v/>
      </c>
      <c r="K371" s="61">
        <f>+K370-IF(K$18&gt;74,(K370/K$25)*$C$10)</f>
        <v/>
      </c>
      <c r="L371" s="61">
        <f>+L370-IF(L$18&gt;74,(L370/L$25)*$C$10)</f>
        <v/>
      </c>
      <c r="M371" s="61">
        <f>+M370-IF(M$18&gt;74,(M370/M$25)*$C$10)</f>
        <v/>
      </c>
      <c r="N371" s="61">
        <f>+N370-IF(N$18&gt;74,(N370/N$25)*$C$10)</f>
        <v/>
      </c>
      <c r="O371" s="61">
        <f>+O370-IF(O$18&gt;74,(O370/O$25)*$C$10)</f>
        <v/>
      </c>
      <c r="P371" s="61">
        <f>+P370-IF(P$18&gt;74,(P370/P$25)*$C$10)</f>
        <v/>
      </c>
      <c r="Q371" s="61">
        <f>+Q370-IF(Q$18&gt;74,(Q370/Q$25)*$C$10)</f>
        <v/>
      </c>
      <c r="R371" s="61">
        <f>+R370-IF(R$18&gt;74,(R370/R$25)*$C$10)</f>
        <v/>
      </c>
      <c r="S371" s="61">
        <f>+S370-IF(S$18&gt;74,(S370/S$25)*$C$10)</f>
        <v/>
      </c>
      <c r="T371" s="61">
        <f>+T370-IF(T$18&gt;74,(T370/T$25)*$C$10)</f>
        <v/>
      </c>
      <c r="U371" s="61">
        <f>+U370-IF(U$18&gt;74,(U370/U$25)*$C$10)</f>
        <v/>
      </c>
      <c r="V371" s="61">
        <f>+V370-IF(V$18&gt;74,(V370/V$25)*$C$10)</f>
        <v/>
      </c>
      <c r="W371" s="61">
        <f>+W370-IF(W$18&gt;74,(W370/W$25)*$C$10)</f>
        <v/>
      </c>
      <c r="X371" s="61">
        <f>+X370-IF(X$18&gt;74,(X370/X$25)*$C$10)</f>
        <v/>
      </c>
      <c r="Y371" s="61">
        <f>+Y370-IF(Y$18&gt;74,(Y370/Y$25)*$C$10)</f>
        <v/>
      </c>
      <c r="Z371" s="61">
        <f>+Z370-IF(Z$18&gt;74,(Z370/Z$25)*$C$10)</f>
        <v/>
      </c>
      <c r="AA371" s="61">
        <f>+AA370-IF(AA$18&gt;74,(AA370/AA$25)*$C$10)</f>
        <v/>
      </c>
      <c r="AB371" s="61">
        <f>+AB370-IF(AB$18&gt;74,(AB370/AB$25)*$C$10)</f>
        <v/>
      </c>
      <c r="AC371" s="61">
        <f>+AC370-IF(AC$18&gt;74,(AC370/AC$25)*$C$10)</f>
        <v/>
      </c>
      <c r="AD371" s="61">
        <f>+AD370-IF(AD$18&gt;74,(AD370/AD$25)*$C$10)</f>
        <v/>
      </c>
      <c r="AE371" s="61">
        <f>+AE370-IF(AE$18&gt;74,(AE370/AE$25)*$C$10)</f>
        <v/>
      </c>
      <c r="AF371" s="61">
        <f>+AF370-IF(AF$18&gt;74,(AF370/AF$25)*$C$10)</f>
        <v/>
      </c>
      <c r="AG371" s="61">
        <f>+AG370-IF(AG$18&gt;74,(AG370/AG$25)*$C$10)</f>
        <v/>
      </c>
      <c r="AH371" s="61">
        <f>+AH370-IF(AH$18&gt;74,(AH370/AH$25)*$C$10)</f>
        <v/>
      </c>
      <c r="AI371" s="61">
        <f>+AI370-IF(AI$18&gt;74,(AI370/AI$25)*$C$10)</f>
        <v/>
      </c>
      <c r="AJ371" s="61">
        <f>+AJ370-IF(AJ$18&gt;74,(AJ370/AJ$25)*$C$10)</f>
        <v/>
      </c>
      <c r="AK371" s="61">
        <f>+AK370-IF(AK$18&gt;74,(AK370/AK$25)*$C$10)</f>
        <v/>
      </c>
      <c r="AL371" s="61">
        <f>+AL370-IF(AL$18&gt;74,(AL370/AL$25)*$C$10)</f>
        <v/>
      </c>
      <c r="AM371" s="61">
        <f>+AM370-IF(AM$18&gt;74,(AM370/AM$25)*$C$10)</f>
        <v/>
      </c>
      <c r="AN371" s="61">
        <f>+AN370-IF(AN$18&gt;74,(AN370/AN$25)*$C$10)</f>
        <v/>
      </c>
      <c r="AO371" s="61">
        <f>+AO370-IF(AO$18&gt;74,(AO370/AO$25)*$C$10)</f>
        <v/>
      </c>
      <c r="AP371" s="61">
        <f>+AP370-IF(AP$18&gt;74,(AP370/AP$25)*$C$10)</f>
        <v/>
      </c>
      <c r="AQ371" s="61">
        <f>+AQ370-IF(AQ$18&gt;74,(AQ370/AQ$25)*$C$10)</f>
        <v/>
      </c>
      <c r="AR371" s="61">
        <f>+AR370-IF(AR$18&gt;74,(AR370/AR$25)*$C$10)</f>
        <v/>
      </c>
      <c r="AS371" s="61">
        <f>+AS370-IF(AS$18&gt;74,(AS370/AS$25)*$C$10)</f>
        <v/>
      </c>
      <c r="AT371" s="61">
        <f>+AT370-IF(AT$18&gt;74,(AT370/AT$25)*$C$10)</f>
        <v/>
      </c>
      <c r="AU371" s="61">
        <f>+AU370-IF(AU$18&gt;74,(AU370/AU$25)*$C$10)</f>
        <v/>
      </c>
      <c r="AV371" s="61">
        <f>+AV370-IF(AV$18&gt;74,(AV370/AV$25)*$C$10)</f>
        <v/>
      </c>
      <c r="AW371" s="61">
        <f>+AW370-IF(AW$18&gt;74,(AW370/AW$25)*$C$10)</f>
        <v/>
      </c>
      <c r="AX371" s="35">
        <f>IF(AW371&gt;0,1,0)</f>
        <v/>
      </c>
      <c r="AY371" s="35">
        <f>IF(AL371&gt;0,1,0)</f>
        <v/>
      </c>
      <c r="AZ371" s="35">
        <f>IF(AG371&gt;0,1,0)</f>
        <v/>
      </c>
      <c r="BA371" s="35">
        <f>IF(AB371&gt;0,1,0)</f>
        <v/>
      </c>
      <c r="BB371" s="35">
        <f>IF(W371&gt;0,1,0)</f>
        <v/>
      </c>
    </row>
    <row r="372">
      <c r="B372" s="154" t="inlineStr">
        <is>
          <t>trial 173</t>
        </is>
      </c>
      <c r="C372" s="155">
        <f>+start-$C$24</f>
        <v/>
      </c>
      <c r="D372" s="156">
        <f>IF((C372&lt;=0),0,((C372-D$24)*Stock*(_xlfn.NORM.INV(RAND(),stock_ave,stock_std))+(C372-D$24)*Bonds*(_xlfn.NORM.INV(RAND(),bond_ave,bond_std))+(C372-D$24)*cash*(_xlfn.NORM.INV(RAND(),cash_ave,cash_std))+(C372-D$24)))</f>
        <v/>
      </c>
      <c r="E372" s="156">
        <f>IF((D372&lt;=0),0,((D372-E$24)*Stock*(_xlfn.NORM.INV(RAND(),stock_ave,stock_std))+(D372-E$24)*Bonds*(_xlfn.NORM.INV(RAND(),bond_ave,bond_std))+(D372-E$24)*cash*(_xlfn.NORM.INV(RAND(),cash_ave,cash_std))+(D372-E$24)))</f>
        <v/>
      </c>
      <c r="F372" s="156">
        <f>IF((E372&lt;=0),0,((E372-F$24)*Stock*(_xlfn.NORM.INV(RAND(),stock_ave,stock_std))+(E372-F$24)*Bonds*(_xlfn.NORM.INV(RAND(),bond_ave,bond_std))+(E372-F$24)*cash*(_xlfn.NORM.INV(RAND(),cash_ave,cash_std))+(E372-F$24)))</f>
        <v/>
      </c>
      <c r="G372" s="156">
        <f>IF((F372&lt;=0),0,((F372-G$24)*Stock*(_xlfn.NORM.INV(RAND(),stock_ave,stock_std))+(F372-G$24)*Bonds*(_xlfn.NORM.INV(RAND(),bond_ave,bond_std))+(F372-G$24)*cash*(_xlfn.NORM.INV(RAND(),cash_ave,cash_std))+(F372-G$24)))</f>
        <v/>
      </c>
      <c r="H372" s="156">
        <f>IF((G372&lt;=0),0,((G372-H$24)*Stock*(_xlfn.NORM.INV(RAND(),stock_ave,stock_std))+(G372-H$24)*Bonds*(_xlfn.NORM.INV(RAND(),bond_ave,bond_std))+(G372-H$24)*cash*(_xlfn.NORM.INV(RAND(),cash_ave,cash_std))+(G372-H$24)))</f>
        <v/>
      </c>
      <c r="I372" s="156">
        <f>IF((H372&lt;=0),0,((H372-I$24)*Stock*(_xlfn.NORM.INV(RAND(),stock_ave,stock_std))+(H372-I$24)*Bonds*(_xlfn.NORM.INV(RAND(),bond_ave,bond_std))+(H372-I$24)*cash*(_xlfn.NORM.INV(RAND(),cash_ave,cash_std))+(H372-I$24)))</f>
        <v/>
      </c>
      <c r="J372" s="156">
        <f>IF((I372&lt;=0),0,((I372-J$24)*Stock*(_xlfn.NORM.INV(RAND(),stock_ave,stock_std))+(I372-J$24)*Bonds*(_xlfn.NORM.INV(RAND(),bond_ave,bond_std))+(I372-J$24)*cash*(_xlfn.NORM.INV(RAND(),cash_ave,cash_std))+(I372-J$24)))</f>
        <v/>
      </c>
      <c r="K372" s="156">
        <f>IF((J372&lt;=0),0,((J372-K$24)*Stock*(_xlfn.NORM.INV(RAND(),stock_ave,stock_std))+(J372-K$24)*Bonds*(_xlfn.NORM.INV(RAND(),bond_ave,bond_std))+(J372-K$24)*cash*(_xlfn.NORM.INV(RAND(),cash_ave,cash_std))+(J372-K$24)))</f>
        <v/>
      </c>
      <c r="L372" s="156">
        <f>IF((K372&lt;=0),0,((K372-L$24)*Stock*(_xlfn.NORM.INV(RAND(),stock_ave,stock_std))+(K372-L$24)*Bonds*(_xlfn.NORM.INV(RAND(),bond_ave,bond_std))+(K372-L$24)*cash*(_xlfn.NORM.INV(RAND(),cash_ave,cash_std))+(K372-L$24)))</f>
        <v/>
      </c>
      <c r="M372" s="156">
        <f>IF((L372&lt;=0),0,((L372-M$24)*Stock*(_xlfn.NORM.INV(RAND(),stock_ave,stock_std))+(L372-M$24)*Bonds*(_xlfn.NORM.INV(RAND(),bond_ave,bond_std))+(L372-M$24)*cash*(_xlfn.NORM.INV(RAND(),cash_ave,cash_std))+(L372-M$24)))</f>
        <v/>
      </c>
      <c r="N372" s="156">
        <f>IF((M372&lt;=0),0,((M372-N$24)*Stock*(_xlfn.NORM.INV(RAND(),stock_ave,stock_std))+(M372-N$24)*Bonds*(_xlfn.NORM.INV(RAND(),bond_ave,bond_std))+(M372-N$24)*cash*(_xlfn.NORM.INV(RAND(),cash_ave,cash_std))+(M372-N$24)))</f>
        <v/>
      </c>
      <c r="O372" s="156">
        <f>IF((N372&lt;=0),0,((N372-O$24)*Stock*(_xlfn.NORM.INV(RAND(),stock_ave,stock_std))+(N372-O$24)*Bonds*(_xlfn.NORM.INV(RAND(),bond_ave,bond_std))+(N372-O$24)*cash*(_xlfn.NORM.INV(RAND(),cash_ave,cash_std))+(N372-O$24)))</f>
        <v/>
      </c>
      <c r="P372" s="156">
        <f>IF((O372&lt;=0),0,((O372-P$24)*Stock*(_xlfn.NORM.INV(RAND(),stock_ave,stock_std))+(O372-P$24)*Bonds*(_xlfn.NORM.INV(RAND(),bond_ave,bond_std))+(O372-P$24)*cash*(_xlfn.NORM.INV(RAND(),cash_ave,cash_std))+(O372-P$24)))</f>
        <v/>
      </c>
      <c r="Q372" s="156">
        <f>IF((P372&lt;=0),0,((P372-Q$24)*Stock*(_xlfn.NORM.INV(RAND(),stock_ave,stock_std))+(P372-Q$24)*Bonds*(_xlfn.NORM.INV(RAND(),bond_ave,bond_std))+(P372-Q$24)*cash*(_xlfn.NORM.INV(RAND(),cash_ave,cash_std))+(P372-Q$24)))</f>
        <v/>
      </c>
      <c r="R372" s="156">
        <f>IF((Q372&lt;=0),0,((Q372-R$24)*Stock*(_xlfn.NORM.INV(RAND(),stock_ave,stock_std))+(Q372-R$24)*Bonds*(_xlfn.NORM.INV(RAND(),bond_ave,bond_std))+(Q372-R$24)*cash*(_xlfn.NORM.INV(RAND(),cash_ave,cash_std))+(Q372-R$24)))</f>
        <v/>
      </c>
      <c r="S372" s="156">
        <f>IF((R372&lt;=0),0,((R372-S$24)*Stock*(_xlfn.NORM.INV(RAND(),stock_ave,stock_std))+(R372-S$24)*Bonds*(_xlfn.NORM.INV(RAND(),bond_ave,bond_std))+(R372-S$24)*cash*(_xlfn.NORM.INV(RAND(),cash_ave,cash_std))+(R372-S$24)))</f>
        <v/>
      </c>
      <c r="T372" s="156">
        <f>IF((S372&lt;=0),0,((S372-T$24)*Stock*(_xlfn.NORM.INV(RAND(),stock_ave,stock_std))+(S372-T$24)*Bonds*(_xlfn.NORM.INV(RAND(),bond_ave,bond_std))+(S372-T$24)*cash*(_xlfn.NORM.INV(RAND(),cash_ave,cash_std))+(S372-T$24)))</f>
        <v/>
      </c>
      <c r="U372" s="156">
        <f>IF((T372&lt;=0),0,((T372-U$24)*Stock*(_xlfn.NORM.INV(RAND(),stock_ave,stock_std))+(T372-U$24)*Bonds*(_xlfn.NORM.INV(RAND(),bond_ave,bond_std))+(T372-U$24)*cash*(_xlfn.NORM.INV(RAND(),cash_ave,cash_std))+(T372-U$24)))</f>
        <v/>
      </c>
      <c r="V372" s="156">
        <f>IF((U372&lt;=0),0,((U372-V$24)*Stock*(_xlfn.NORM.INV(RAND(),stock_ave,stock_std))+(U372-V$24)*Bonds*(_xlfn.NORM.INV(RAND(),bond_ave,bond_std))+(U372-V$24)*cash*(_xlfn.NORM.INV(RAND(),cash_ave,cash_std))+(U372-V$24)))</f>
        <v/>
      </c>
      <c r="W372" s="156">
        <f>IF((V372&lt;=0),0,((V372-W$24)*Stock*(_xlfn.NORM.INV(RAND(),stock_ave,stock_std))+(V372-W$24)*Bonds*(_xlfn.NORM.INV(RAND(),bond_ave,bond_std))+(V372-W$24)*cash*(_xlfn.NORM.INV(RAND(),cash_ave,cash_std))+(V372-W$24)))</f>
        <v/>
      </c>
      <c r="X372" s="156">
        <f>IF((W372&lt;=0),0,((W372-X$24)*Stock*(_xlfn.NORM.INV(RAND(),stock_ave,stock_std))+(W372-X$24)*Bonds*(_xlfn.NORM.INV(RAND(),bond_ave,bond_std))+(W372-X$24)*cash*(_xlfn.NORM.INV(RAND(),cash_ave,cash_std))+(W372-X$24)))</f>
        <v/>
      </c>
      <c r="Y372" s="156">
        <f>IF((X372&lt;=0),0,((X372-Y$24)*Stock*(_xlfn.NORM.INV(RAND(),stock_ave,stock_std))+(X372-Y$24)*Bonds*(_xlfn.NORM.INV(RAND(),bond_ave,bond_std))+(X372-Y$24)*cash*(_xlfn.NORM.INV(RAND(),cash_ave,cash_std))+(X372-Y$24)))</f>
        <v/>
      </c>
      <c r="Z372" s="156">
        <f>IF((Y372&lt;=0),0,((Y372-Z$24)*Stock*(_xlfn.NORM.INV(RAND(),stock_ave,stock_std))+(Y372-Z$24)*Bonds*(_xlfn.NORM.INV(RAND(),bond_ave,bond_std))+(Y372-Z$24)*cash*(_xlfn.NORM.INV(RAND(),cash_ave,cash_std))+(Y372-Z$24)))</f>
        <v/>
      </c>
      <c r="AA372" s="156">
        <f>IF((Z372&lt;=0),0,((Z372-AA$24)*Stock*(_xlfn.NORM.INV(RAND(),stock_ave,stock_std))+(Z372-AA$24)*Bonds*(_xlfn.NORM.INV(RAND(),bond_ave,bond_std))+(Z372-AA$24)*cash*(_xlfn.NORM.INV(RAND(),cash_ave,cash_std))+(Z372-AA$24)))</f>
        <v/>
      </c>
      <c r="AB372" s="156">
        <f>IF((AA372&lt;=0),0,((AA372-AB$24)*Stock*(_xlfn.NORM.INV(RAND(),stock_ave,stock_std))+(AA372-AB$24)*Bonds*(_xlfn.NORM.INV(RAND(),bond_ave,bond_std))+(AA372-AB$24)*cash*(_xlfn.NORM.INV(RAND(),cash_ave,cash_std))+(AA372-AB$24)))</f>
        <v/>
      </c>
      <c r="AC372" s="156">
        <f>IF((AB372&lt;=0),0,((AB372-AC$24)*Stock*(_xlfn.NORM.INV(RAND(),stock_ave,stock_std))+(AB372-AC$24)*Bonds*(_xlfn.NORM.INV(RAND(),bond_ave,bond_std))+(AB372-AC$24)*cash*(_xlfn.NORM.INV(RAND(),cash_ave,cash_std))+(AB372-AC$24)))</f>
        <v/>
      </c>
      <c r="AD372" s="156">
        <f>IF((AC372&lt;=0),0,((AC372-AD$24)*Stock*(_xlfn.NORM.INV(RAND(),stock_ave,stock_std))+(AC372-AD$24)*Bonds*(_xlfn.NORM.INV(RAND(),bond_ave,bond_std))+(AC372-AD$24)*cash*(_xlfn.NORM.INV(RAND(),cash_ave,cash_std))+(AC372-AD$24)))</f>
        <v/>
      </c>
      <c r="AE372" s="156">
        <f>IF((AD372&lt;=0),0,((AD372-AE$24)*Stock*(_xlfn.NORM.INV(RAND(),stock_ave,stock_std))+(AD372-AE$24)*Bonds*(_xlfn.NORM.INV(RAND(),bond_ave,bond_std))+(AD372-AE$24)*cash*(_xlfn.NORM.INV(RAND(),cash_ave,cash_std))+(AD372-AE$24)))</f>
        <v/>
      </c>
      <c r="AF372" s="156">
        <f>IF((AE372&lt;=0),0,((AE372-AF$24)*Stock*(_xlfn.NORM.INV(RAND(),stock_ave,stock_std))+(AE372-AF$24)*Bonds*(_xlfn.NORM.INV(RAND(),bond_ave,bond_std))+(AE372-AF$24)*cash*(_xlfn.NORM.INV(RAND(),cash_ave,cash_std))+(AE372-AF$24)))</f>
        <v/>
      </c>
      <c r="AG372" s="156">
        <f>IF((AF372&lt;=0),0,((AF372-AG$24)*Stock*(_xlfn.NORM.INV(RAND(),stock_ave,stock_std))+(AF372-AG$24)*Bonds*(_xlfn.NORM.INV(RAND(),bond_ave,bond_std))+(AF372-AG$24)*cash*(_xlfn.NORM.INV(RAND(),cash_ave,cash_std))+(AF372-AG$24)))</f>
        <v/>
      </c>
      <c r="AH372" s="156">
        <f>IF((AG372&lt;=0),0,((AG372-AH$24)*Stock*(_xlfn.NORM.INV(RAND(),stock_ave,stock_std))+(AG372-AH$24)*Bonds*(_xlfn.NORM.INV(RAND(),bond_ave,bond_std))+(AG372-AH$24)*cash*(_xlfn.NORM.INV(RAND(),cash_ave,cash_std))+(AG372-AH$24)))</f>
        <v/>
      </c>
      <c r="AI372" s="156">
        <f>IF((AH372&lt;=0),0,((AH372-AI$24)*Stock*(_xlfn.NORM.INV(RAND(),stock_ave,stock_std))+(AH372-AI$24)*Bonds*(_xlfn.NORM.INV(RAND(),bond_ave,bond_std))+(AH372-AI$24)*cash*(_xlfn.NORM.INV(RAND(),cash_ave,cash_std))+(AH372-AI$24)))</f>
        <v/>
      </c>
      <c r="AJ372" s="156">
        <f>IF((AI372&lt;=0),0,((AI372-AJ$24)*Stock*(_xlfn.NORM.INV(RAND(),stock_ave,stock_std))+(AI372-AJ$24)*Bonds*(_xlfn.NORM.INV(RAND(),bond_ave,bond_std))+(AI372-AJ$24)*cash*(_xlfn.NORM.INV(RAND(),cash_ave,cash_std))+(AI372-AJ$24)))</f>
        <v/>
      </c>
      <c r="AK372" s="156">
        <f>IF((AJ372&lt;=0),0,((AJ372-AK$24)*Stock*(_xlfn.NORM.INV(RAND(),stock_ave,stock_std))+(AJ372-AK$24)*Bonds*(_xlfn.NORM.INV(RAND(),bond_ave,bond_std))+(AJ372-AK$24)*cash*(_xlfn.NORM.INV(RAND(),cash_ave,cash_std))+(AJ372-AK$24)))</f>
        <v/>
      </c>
      <c r="AL372" s="156">
        <f>IF((AK372&lt;=0),0,((AK372-AL$24)*Stock*(_xlfn.NORM.INV(RAND(),stock_ave,stock_std))+(AK372-AL$24)*Bonds*(_xlfn.NORM.INV(RAND(),bond_ave,bond_std))+(AK372-AL$24)*cash*(_xlfn.NORM.INV(RAND(),cash_ave,cash_std))+(AK372-AL$24)))</f>
        <v/>
      </c>
      <c r="AM372" s="156">
        <f>IF((AL372&lt;=0),0,((AL372-AM$24)*Stock*(_xlfn.NORM.INV(RAND(),stock_ave,stock_std))+(AL372-AM$24)*Bonds*(_xlfn.NORM.INV(RAND(),bond_ave,bond_std))+(AL372-AM$24)*cash*(_xlfn.NORM.INV(RAND(),cash_ave,cash_std))+(AL372-AM$24)))</f>
        <v/>
      </c>
      <c r="AN372" s="156">
        <f>IF((AM372&lt;=0),0,((AM372-AN$24)*Stock*(_xlfn.NORM.INV(RAND(),stock_ave,stock_std))+(AM372-AN$24)*Bonds*(_xlfn.NORM.INV(RAND(),bond_ave,bond_std))+(AM372-AN$24)*cash*(_xlfn.NORM.INV(RAND(),cash_ave,cash_std))+(AM372-AN$24)))</f>
        <v/>
      </c>
      <c r="AO372" s="156">
        <f>IF((AN372&lt;=0),0,((AN372-AO$24)*Stock*(_xlfn.NORM.INV(RAND(),stock_ave,stock_std))+(AN372-AO$24)*Bonds*(_xlfn.NORM.INV(RAND(),bond_ave,bond_std))+(AN372-AO$24)*cash*(_xlfn.NORM.INV(RAND(),cash_ave,cash_std))+(AN372-AO$24)))</f>
        <v/>
      </c>
      <c r="AP372" s="156">
        <f>IF((AO372&lt;=0),0,((AO372-AP$24)*Stock*(_xlfn.NORM.INV(RAND(),stock_ave,stock_std))+(AO372-AP$24)*Bonds*(_xlfn.NORM.INV(RAND(),bond_ave,bond_std))+(AO372-AP$24)*cash*(_xlfn.NORM.INV(RAND(),cash_ave,cash_std))+(AO372-AP$24)))</f>
        <v/>
      </c>
      <c r="AQ372" s="156">
        <f>IF((AP372&lt;=0),0,((AP372-AQ$24)*Stock*(_xlfn.NORM.INV(RAND(),stock_ave,stock_std))+(AP372-AQ$24)*Bonds*(_xlfn.NORM.INV(RAND(),bond_ave,bond_std))+(AP372-AQ$24)*cash*(_xlfn.NORM.INV(RAND(),cash_ave,cash_std))+(AP372-AQ$24)))</f>
        <v/>
      </c>
      <c r="AR372" s="156">
        <f>IF((AQ372&lt;=0),0,((AQ372-AR$24)*Stock*(_xlfn.NORM.INV(RAND(),stock_ave,stock_std))+(AQ372-AR$24)*Bonds*(_xlfn.NORM.INV(RAND(),bond_ave,bond_std))+(AQ372-AR$24)*cash*(_xlfn.NORM.INV(RAND(),cash_ave,cash_std))+(AQ372-AR$24)))</f>
        <v/>
      </c>
      <c r="AS372" s="156">
        <f>IF((AR372&lt;=0),0,((AR372-AS$24)*Stock*(_xlfn.NORM.INV(RAND(),stock_ave,stock_std))+(AR372-AS$24)*Bonds*(_xlfn.NORM.INV(RAND(),bond_ave,bond_std))+(AR372-AS$24)*cash*(_xlfn.NORM.INV(RAND(),cash_ave,cash_std))+(AR372-AS$24)))</f>
        <v/>
      </c>
      <c r="AT372" s="156">
        <f>IF((AS372&lt;=0),0,((AS372-AT$24)*Stock*(_xlfn.NORM.INV(RAND(),stock_ave,stock_std))+(AS372-AT$24)*Bonds*(_xlfn.NORM.INV(RAND(),bond_ave,bond_std))+(AS372-AT$24)*cash*(_xlfn.NORM.INV(RAND(),cash_ave,cash_std))+(AS372-AT$24)))</f>
        <v/>
      </c>
      <c r="AU372" s="156">
        <f>IF((AT372&lt;=0),0,((AT372-AU$24)*Stock*(_xlfn.NORM.INV(RAND(),stock_ave,stock_std))+(AT372-AU$24)*Bonds*(_xlfn.NORM.INV(RAND(),bond_ave,bond_std))+(AT372-AU$24)*cash*(_xlfn.NORM.INV(RAND(),cash_ave,cash_std))+(AT372-AU$24)))</f>
        <v/>
      </c>
      <c r="AV372" s="156">
        <f>IF((AU372&lt;=0),0,((AU372-AV$24)*Stock*(_xlfn.NORM.INV(RAND(),stock_ave,stock_std))+(AU372-AV$24)*Bonds*(_xlfn.NORM.INV(RAND(),bond_ave,bond_std))+(AU372-AV$24)*cash*(_xlfn.NORM.INV(RAND(),cash_ave,cash_std))+(AU372-AV$24)))</f>
        <v/>
      </c>
      <c r="AW372" s="156">
        <f>IF((AV372&lt;=0),0,((AV372-AW$24)*Stock*(_xlfn.NORM.INV(RAND(),stock_ave,stock_std))+(AV372-AW$24)*Bonds*(_xlfn.NORM.INV(RAND(),bond_ave,bond_std))+(AV372-AW$24)*cash*(_xlfn.NORM.INV(RAND(),cash_ave,cash_std))+(AV372-AW$24)))</f>
        <v/>
      </c>
      <c r="AX372" s="159" t="n"/>
      <c r="AY372" s="159" t="n"/>
      <c r="AZ372" s="159" t="n"/>
      <c r="BA372" s="159" t="n"/>
      <c r="BB372" s="159" t="n"/>
    </row>
    <row r="373">
      <c r="C373" s="147" t="n"/>
      <c r="D373" s="61">
        <f>+D372-IF(D$18&gt;74,(D372/D$25)*$C$10)</f>
        <v/>
      </c>
      <c r="E373" s="61">
        <f>+E372-IF(E$18&gt;74,(E372/E$25)*$C$10)</f>
        <v/>
      </c>
      <c r="F373" s="61">
        <f>+F372-IF(F$18&gt;74,(F372/F$25)*$C$10)</f>
        <v/>
      </c>
      <c r="G373" s="61">
        <f>+G372-IF(G$18&gt;74,(G372/G$25)*$C$10)</f>
        <v/>
      </c>
      <c r="H373" s="61">
        <f>+H372-IF(H$18&gt;74,(H372/H$25)*$C$10)</f>
        <v/>
      </c>
      <c r="I373" s="61">
        <f>+I372-IF(I$18&gt;74,(I372/I$25)*$C$10)</f>
        <v/>
      </c>
      <c r="J373" s="61">
        <f>+J372-IF(J$18&gt;74,(J372/J$25)*$C$10)</f>
        <v/>
      </c>
      <c r="K373" s="61">
        <f>+K372-IF(K$18&gt;74,(K372/K$25)*$C$10)</f>
        <v/>
      </c>
      <c r="L373" s="61">
        <f>+L372-IF(L$18&gt;74,(L372/L$25)*$C$10)</f>
        <v/>
      </c>
      <c r="M373" s="61">
        <f>+M372-IF(M$18&gt;74,(M372/M$25)*$C$10)</f>
        <v/>
      </c>
      <c r="N373" s="61">
        <f>+N372-IF(N$18&gt;74,(N372/N$25)*$C$10)</f>
        <v/>
      </c>
      <c r="O373" s="61">
        <f>+O372-IF(O$18&gt;74,(O372/O$25)*$C$10)</f>
        <v/>
      </c>
      <c r="P373" s="61">
        <f>+P372-IF(P$18&gt;74,(P372/P$25)*$C$10)</f>
        <v/>
      </c>
      <c r="Q373" s="61">
        <f>+Q372-IF(Q$18&gt;74,(Q372/Q$25)*$C$10)</f>
        <v/>
      </c>
      <c r="R373" s="61">
        <f>+R372-IF(R$18&gt;74,(R372/R$25)*$C$10)</f>
        <v/>
      </c>
      <c r="S373" s="61">
        <f>+S372-IF(S$18&gt;74,(S372/S$25)*$C$10)</f>
        <v/>
      </c>
      <c r="T373" s="61">
        <f>+T372-IF(T$18&gt;74,(T372/T$25)*$C$10)</f>
        <v/>
      </c>
      <c r="U373" s="61">
        <f>+U372-IF(U$18&gt;74,(U372/U$25)*$C$10)</f>
        <v/>
      </c>
      <c r="V373" s="61">
        <f>+V372-IF(V$18&gt;74,(V372/V$25)*$C$10)</f>
        <v/>
      </c>
      <c r="W373" s="61">
        <f>+W372-IF(W$18&gt;74,(W372/W$25)*$C$10)</f>
        <v/>
      </c>
      <c r="X373" s="61">
        <f>+X372-IF(X$18&gt;74,(X372/X$25)*$C$10)</f>
        <v/>
      </c>
      <c r="Y373" s="61">
        <f>+Y372-IF(Y$18&gt;74,(Y372/Y$25)*$C$10)</f>
        <v/>
      </c>
      <c r="Z373" s="61">
        <f>+Z372-IF(Z$18&gt;74,(Z372/Z$25)*$C$10)</f>
        <v/>
      </c>
      <c r="AA373" s="61">
        <f>+AA372-IF(AA$18&gt;74,(AA372/AA$25)*$C$10)</f>
        <v/>
      </c>
      <c r="AB373" s="61">
        <f>+AB372-IF(AB$18&gt;74,(AB372/AB$25)*$C$10)</f>
        <v/>
      </c>
      <c r="AC373" s="61">
        <f>+AC372-IF(AC$18&gt;74,(AC372/AC$25)*$C$10)</f>
        <v/>
      </c>
      <c r="AD373" s="61">
        <f>+AD372-IF(AD$18&gt;74,(AD372/AD$25)*$C$10)</f>
        <v/>
      </c>
      <c r="AE373" s="61">
        <f>+AE372-IF(AE$18&gt;74,(AE372/AE$25)*$C$10)</f>
        <v/>
      </c>
      <c r="AF373" s="61">
        <f>+AF372-IF(AF$18&gt;74,(AF372/AF$25)*$C$10)</f>
        <v/>
      </c>
      <c r="AG373" s="61">
        <f>+AG372-IF(AG$18&gt;74,(AG372/AG$25)*$C$10)</f>
        <v/>
      </c>
      <c r="AH373" s="61">
        <f>+AH372-IF(AH$18&gt;74,(AH372/AH$25)*$C$10)</f>
        <v/>
      </c>
      <c r="AI373" s="61">
        <f>+AI372-IF(AI$18&gt;74,(AI372/AI$25)*$C$10)</f>
        <v/>
      </c>
      <c r="AJ373" s="61">
        <f>+AJ372-IF(AJ$18&gt;74,(AJ372/AJ$25)*$C$10)</f>
        <v/>
      </c>
      <c r="AK373" s="61">
        <f>+AK372-IF(AK$18&gt;74,(AK372/AK$25)*$C$10)</f>
        <v/>
      </c>
      <c r="AL373" s="61">
        <f>+AL372-IF(AL$18&gt;74,(AL372/AL$25)*$C$10)</f>
        <v/>
      </c>
      <c r="AM373" s="61">
        <f>+AM372-IF(AM$18&gt;74,(AM372/AM$25)*$C$10)</f>
        <v/>
      </c>
      <c r="AN373" s="61">
        <f>+AN372-IF(AN$18&gt;74,(AN372/AN$25)*$C$10)</f>
        <v/>
      </c>
      <c r="AO373" s="61">
        <f>+AO372-IF(AO$18&gt;74,(AO372/AO$25)*$C$10)</f>
        <v/>
      </c>
      <c r="AP373" s="61">
        <f>+AP372-IF(AP$18&gt;74,(AP372/AP$25)*$C$10)</f>
        <v/>
      </c>
      <c r="AQ373" s="61">
        <f>+AQ372-IF(AQ$18&gt;74,(AQ372/AQ$25)*$C$10)</f>
        <v/>
      </c>
      <c r="AR373" s="61">
        <f>+AR372-IF(AR$18&gt;74,(AR372/AR$25)*$C$10)</f>
        <v/>
      </c>
      <c r="AS373" s="61">
        <f>+AS372-IF(AS$18&gt;74,(AS372/AS$25)*$C$10)</f>
        <v/>
      </c>
      <c r="AT373" s="61">
        <f>+AT372-IF(AT$18&gt;74,(AT372/AT$25)*$C$10)</f>
        <v/>
      </c>
      <c r="AU373" s="61">
        <f>+AU372-IF(AU$18&gt;74,(AU372/AU$25)*$C$10)</f>
        <v/>
      </c>
      <c r="AV373" s="61">
        <f>+AV372-IF(AV$18&gt;74,(AV372/AV$25)*$C$10)</f>
        <v/>
      </c>
      <c r="AW373" s="61">
        <f>+AW372-IF(AW$18&gt;74,(AW372/AW$25)*$C$10)</f>
        <v/>
      </c>
      <c r="AX373" s="35">
        <f>IF(AW373&gt;0,1,0)</f>
        <v/>
      </c>
      <c r="AY373" s="35">
        <f>IF(AL373&gt;0,1,0)</f>
        <v/>
      </c>
      <c r="AZ373" s="35">
        <f>IF(AG373&gt;0,1,0)</f>
        <v/>
      </c>
      <c r="BA373" s="35">
        <f>IF(AB373&gt;0,1,0)</f>
        <v/>
      </c>
      <c r="BB373" s="35">
        <f>IF(W373&gt;0,1,0)</f>
        <v/>
      </c>
    </row>
    <row r="374">
      <c r="B374" s="154" t="inlineStr">
        <is>
          <t>trial 174</t>
        </is>
      </c>
      <c r="C374" s="155">
        <f>+start-$C$24</f>
        <v/>
      </c>
      <c r="D374" s="156">
        <f>IF((C374&lt;=0),0,((C374-D$24)*Stock*(_xlfn.NORM.INV(RAND(),stock_ave,stock_std))+(C374-D$24)*Bonds*(_xlfn.NORM.INV(RAND(),bond_ave,bond_std))+(C374-D$24)*cash*(_xlfn.NORM.INV(RAND(),cash_ave,cash_std))+(C374-D$24)))</f>
        <v/>
      </c>
      <c r="E374" s="156">
        <f>IF((D374&lt;=0),0,((D374-E$24)*Stock*(_xlfn.NORM.INV(RAND(),stock_ave,stock_std))+(D374-E$24)*Bonds*(_xlfn.NORM.INV(RAND(),bond_ave,bond_std))+(D374-E$24)*cash*(_xlfn.NORM.INV(RAND(),cash_ave,cash_std))+(D374-E$24)))</f>
        <v/>
      </c>
      <c r="F374" s="156">
        <f>IF((E374&lt;=0),0,((E374-F$24)*Stock*(_xlfn.NORM.INV(RAND(),stock_ave,stock_std))+(E374-F$24)*Bonds*(_xlfn.NORM.INV(RAND(),bond_ave,bond_std))+(E374-F$24)*cash*(_xlfn.NORM.INV(RAND(),cash_ave,cash_std))+(E374-F$24)))</f>
        <v/>
      </c>
      <c r="G374" s="156">
        <f>IF((F374&lt;=0),0,((F374-G$24)*Stock*(_xlfn.NORM.INV(RAND(),stock_ave,stock_std))+(F374-G$24)*Bonds*(_xlfn.NORM.INV(RAND(),bond_ave,bond_std))+(F374-G$24)*cash*(_xlfn.NORM.INV(RAND(),cash_ave,cash_std))+(F374-G$24)))</f>
        <v/>
      </c>
      <c r="H374" s="156">
        <f>IF((G374&lt;=0),0,((G374-H$24)*Stock*(_xlfn.NORM.INV(RAND(),stock_ave,stock_std))+(G374-H$24)*Bonds*(_xlfn.NORM.INV(RAND(),bond_ave,bond_std))+(G374-H$24)*cash*(_xlfn.NORM.INV(RAND(),cash_ave,cash_std))+(G374-H$24)))</f>
        <v/>
      </c>
      <c r="I374" s="156">
        <f>IF((H374&lt;=0),0,((H374-I$24)*Stock*(_xlfn.NORM.INV(RAND(),stock_ave,stock_std))+(H374-I$24)*Bonds*(_xlfn.NORM.INV(RAND(),bond_ave,bond_std))+(H374-I$24)*cash*(_xlfn.NORM.INV(RAND(),cash_ave,cash_std))+(H374-I$24)))</f>
        <v/>
      </c>
      <c r="J374" s="156">
        <f>IF((I374&lt;=0),0,((I374-J$24)*Stock*(_xlfn.NORM.INV(RAND(),stock_ave,stock_std))+(I374-J$24)*Bonds*(_xlfn.NORM.INV(RAND(),bond_ave,bond_std))+(I374-J$24)*cash*(_xlfn.NORM.INV(RAND(),cash_ave,cash_std))+(I374-J$24)))</f>
        <v/>
      </c>
      <c r="K374" s="156">
        <f>IF((J374&lt;=0),0,((J374-K$24)*Stock*(_xlfn.NORM.INV(RAND(),stock_ave,stock_std))+(J374-K$24)*Bonds*(_xlfn.NORM.INV(RAND(),bond_ave,bond_std))+(J374-K$24)*cash*(_xlfn.NORM.INV(RAND(),cash_ave,cash_std))+(J374-K$24)))</f>
        <v/>
      </c>
      <c r="L374" s="156">
        <f>IF((K374&lt;=0),0,((K374-L$24)*Stock*(_xlfn.NORM.INV(RAND(),stock_ave,stock_std))+(K374-L$24)*Bonds*(_xlfn.NORM.INV(RAND(),bond_ave,bond_std))+(K374-L$24)*cash*(_xlfn.NORM.INV(RAND(),cash_ave,cash_std))+(K374-L$24)))</f>
        <v/>
      </c>
      <c r="M374" s="156">
        <f>IF((L374&lt;=0),0,((L374-M$24)*Stock*(_xlfn.NORM.INV(RAND(),stock_ave,stock_std))+(L374-M$24)*Bonds*(_xlfn.NORM.INV(RAND(),bond_ave,bond_std))+(L374-M$24)*cash*(_xlfn.NORM.INV(RAND(),cash_ave,cash_std))+(L374-M$24)))</f>
        <v/>
      </c>
      <c r="N374" s="156">
        <f>IF((M374&lt;=0),0,((M374-N$24)*Stock*(_xlfn.NORM.INV(RAND(),stock_ave,stock_std))+(M374-N$24)*Bonds*(_xlfn.NORM.INV(RAND(),bond_ave,bond_std))+(M374-N$24)*cash*(_xlfn.NORM.INV(RAND(),cash_ave,cash_std))+(M374-N$24)))</f>
        <v/>
      </c>
      <c r="O374" s="156">
        <f>IF((N374&lt;=0),0,((N374-O$24)*Stock*(_xlfn.NORM.INV(RAND(),stock_ave,stock_std))+(N374-O$24)*Bonds*(_xlfn.NORM.INV(RAND(),bond_ave,bond_std))+(N374-O$24)*cash*(_xlfn.NORM.INV(RAND(),cash_ave,cash_std))+(N374-O$24)))</f>
        <v/>
      </c>
      <c r="P374" s="156">
        <f>IF((O374&lt;=0),0,((O374-P$24)*Stock*(_xlfn.NORM.INV(RAND(),stock_ave,stock_std))+(O374-P$24)*Bonds*(_xlfn.NORM.INV(RAND(),bond_ave,bond_std))+(O374-P$24)*cash*(_xlfn.NORM.INV(RAND(),cash_ave,cash_std))+(O374-P$24)))</f>
        <v/>
      </c>
      <c r="Q374" s="156">
        <f>IF((P374&lt;=0),0,((P374-Q$24)*Stock*(_xlfn.NORM.INV(RAND(),stock_ave,stock_std))+(P374-Q$24)*Bonds*(_xlfn.NORM.INV(RAND(),bond_ave,bond_std))+(P374-Q$24)*cash*(_xlfn.NORM.INV(RAND(),cash_ave,cash_std))+(P374-Q$24)))</f>
        <v/>
      </c>
      <c r="R374" s="156">
        <f>IF((Q374&lt;=0),0,((Q374-R$24)*Stock*(_xlfn.NORM.INV(RAND(),stock_ave,stock_std))+(Q374-R$24)*Bonds*(_xlfn.NORM.INV(RAND(),bond_ave,bond_std))+(Q374-R$24)*cash*(_xlfn.NORM.INV(RAND(),cash_ave,cash_std))+(Q374-R$24)))</f>
        <v/>
      </c>
      <c r="S374" s="156">
        <f>IF((R374&lt;=0),0,((R374-S$24)*Stock*(_xlfn.NORM.INV(RAND(),stock_ave,stock_std))+(R374-S$24)*Bonds*(_xlfn.NORM.INV(RAND(),bond_ave,bond_std))+(R374-S$24)*cash*(_xlfn.NORM.INV(RAND(),cash_ave,cash_std))+(R374-S$24)))</f>
        <v/>
      </c>
      <c r="T374" s="156">
        <f>IF((S374&lt;=0),0,((S374-T$24)*Stock*(_xlfn.NORM.INV(RAND(),stock_ave,stock_std))+(S374-T$24)*Bonds*(_xlfn.NORM.INV(RAND(),bond_ave,bond_std))+(S374-T$24)*cash*(_xlfn.NORM.INV(RAND(),cash_ave,cash_std))+(S374-T$24)))</f>
        <v/>
      </c>
      <c r="U374" s="156">
        <f>IF((T374&lt;=0),0,((T374-U$24)*Stock*(_xlfn.NORM.INV(RAND(),stock_ave,stock_std))+(T374-U$24)*Bonds*(_xlfn.NORM.INV(RAND(),bond_ave,bond_std))+(T374-U$24)*cash*(_xlfn.NORM.INV(RAND(),cash_ave,cash_std))+(T374-U$24)))</f>
        <v/>
      </c>
      <c r="V374" s="156">
        <f>IF((U374&lt;=0),0,((U374-V$24)*Stock*(_xlfn.NORM.INV(RAND(),stock_ave,stock_std))+(U374-V$24)*Bonds*(_xlfn.NORM.INV(RAND(),bond_ave,bond_std))+(U374-V$24)*cash*(_xlfn.NORM.INV(RAND(),cash_ave,cash_std))+(U374-V$24)))</f>
        <v/>
      </c>
      <c r="W374" s="156">
        <f>IF((V374&lt;=0),0,((V374-W$24)*Stock*(_xlfn.NORM.INV(RAND(),stock_ave,stock_std))+(V374-W$24)*Bonds*(_xlfn.NORM.INV(RAND(),bond_ave,bond_std))+(V374-W$24)*cash*(_xlfn.NORM.INV(RAND(),cash_ave,cash_std))+(V374-W$24)))</f>
        <v/>
      </c>
      <c r="X374" s="156">
        <f>IF((W374&lt;=0),0,((W374-X$24)*Stock*(_xlfn.NORM.INV(RAND(),stock_ave,stock_std))+(W374-X$24)*Bonds*(_xlfn.NORM.INV(RAND(),bond_ave,bond_std))+(W374-X$24)*cash*(_xlfn.NORM.INV(RAND(),cash_ave,cash_std))+(W374-X$24)))</f>
        <v/>
      </c>
      <c r="Y374" s="156">
        <f>IF((X374&lt;=0),0,((X374-Y$24)*Stock*(_xlfn.NORM.INV(RAND(),stock_ave,stock_std))+(X374-Y$24)*Bonds*(_xlfn.NORM.INV(RAND(),bond_ave,bond_std))+(X374-Y$24)*cash*(_xlfn.NORM.INV(RAND(),cash_ave,cash_std))+(X374-Y$24)))</f>
        <v/>
      </c>
      <c r="Z374" s="156">
        <f>IF((Y374&lt;=0),0,((Y374-Z$24)*Stock*(_xlfn.NORM.INV(RAND(),stock_ave,stock_std))+(Y374-Z$24)*Bonds*(_xlfn.NORM.INV(RAND(),bond_ave,bond_std))+(Y374-Z$24)*cash*(_xlfn.NORM.INV(RAND(),cash_ave,cash_std))+(Y374-Z$24)))</f>
        <v/>
      </c>
      <c r="AA374" s="156">
        <f>IF((Z374&lt;=0),0,((Z374-AA$24)*Stock*(_xlfn.NORM.INV(RAND(),stock_ave,stock_std))+(Z374-AA$24)*Bonds*(_xlfn.NORM.INV(RAND(),bond_ave,bond_std))+(Z374-AA$24)*cash*(_xlfn.NORM.INV(RAND(),cash_ave,cash_std))+(Z374-AA$24)))</f>
        <v/>
      </c>
      <c r="AB374" s="156">
        <f>IF((AA374&lt;=0),0,((AA374-AB$24)*Stock*(_xlfn.NORM.INV(RAND(),stock_ave,stock_std))+(AA374-AB$24)*Bonds*(_xlfn.NORM.INV(RAND(),bond_ave,bond_std))+(AA374-AB$24)*cash*(_xlfn.NORM.INV(RAND(),cash_ave,cash_std))+(AA374-AB$24)))</f>
        <v/>
      </c>
      <c r="AC374" s="156">
        <f>IF((AB374&lt;=0),0,((AB374-AC$24)*Stock*(_xlfn.NORM.INV(RAND(),stock_ave,stock_std))+(AB374-AC$24)*Bonds*(_xlfn.NORM.INV(RAND(),bond_ave,bond_std))+(AB374-AC$24)*cash*(_xlfn.NORM.INV(RAND(),cash_ave,cash_std))+(AB374-AC$24)))</f>
        <v/>
      </c>
      <c r="AD374" s="156">
        <f>IF((AC374&lt;=0),0,((AC374-AD$24)*Stock*(_xlfn.NORM.INV(RAND(),stock_ave,stock_std))+(AC374-AD$24)*Bonds*(_xlfn.NORM.INV(RAND(),bond_ave,bond_std))+(AC374-AD$24)*cash*(_xlfn.NORM.INV(RAND(),cash_ave,cash_std))+(AC374-AD$24)))</f>
        <v/>
      </c>
      <c r="AE374" s="156">
        <f>IF((AD374&lt;=0),0,((AD374-AE$24)*Stock*(_xlfn.NORM.INV(RAND(),stock_ave,stock_std))+(AD374-AE$24)*Bonds*(_xlfn.NORM.INV(RAND(),bond_ave,bond_std))+(AD374-AE$24)*cash*(_xlfn.NORM.INV(RAND(),cash_ave,cash_std))+(AD374-AE$24)))</f>
        <v/>
      </c>
      <c r="AF374" s="156">
        <f>IF((AE374&lt;=0),0,((AE374-AF$24)*Stock*(_xlfn.NORM.INV(RAND(),stock_ave,stock_std))+(AE374-AF$24)*Bonds*(_xlfn.NORM.INV(RAND(),bond_ave,bond_std))+(AE374-AF$24)*cash*(_xlfn.NORM.INV(RAND(),cash_ave,cash_std))+(AE374-AF$24)))</f>
        <v/>
      </c>
      <c r="AG374" s="156">
        <f>IF((AF374&lt;=0),0,((AF374-AG$24)*Stock*(_xlfn.NORM.INV(RAND(),stock_ave,stock_std))+(AF374-AG$24)*Bonds*(_xlfn.NORM.INV(RAND(),bond_ave,bond_std))+(AF374-AG$24)*cash*(_xlfn.NORM.INV(RAND(),cash_ave,cash_std))+(AF374-AG$24)))</f>
        <v/>
      </c>
      <c r="AH374" s="156">
        <f>IF((AG374&lt;=0),0,((AG374-AH$24)*Stock*(_xlfn.NORM.INV(RAND(),stock_ave,stock_std))+(AG374-AH$24)*Bonds*(_xlfn.NORM.INV(RAND(),bond_ave,bond_std))+(AG374-AH$24)*cash*(_xlfn.NORM.INV(RAND(),cash_ave,cash_std))+(AG374-AH$24)))</f>
        <v/>
      </c>
      <c r="AI374" s="156">
        <f>IF((AH374&lt;=0),0,((AH374-AI$24)*Stock*(_xlfn.NORM.INV(RAND(),stock_ave,stock_std))+(AH374-AI$24)*Bonds*(_xlfn.NORM.INV(RAND(),bond_ave,bond_std))+(AH374-AI$24)*cash*(_xlfn.NORM.INV(RAND(),cash_ave,cash_std))+(AH374-AI$24)))</f>
        <v/>
      </c>
      <c r="AJ374" s="156">
        <f>IF((AI374&lt;=0),0,((AI374-AJ$24)*Stock*(_xlfn.NORM.INV(RAND(),stock_ave,stock_std))+(AI374-AJ$24)*Bonds*(_xlfn.NORM.INV(RAND(),bond_ave,bond_std))+(AI374-AJ$24)*cash*(_xlfn.NORM.INV(RAND(),cash_ave,cash_std))+(AI374-AJ$24)))</f>
        <v/>
      </c>
      <c r="AK374" s="156">
        <f>IF((AJ374&lt;=0),0,((AJ374-AK$24)*Stock*(_xlfn.NORM.INV(RAND(),stock_ave,stock_std))+(AJ374-AK$24)*Bonds*(_xlfn.NORM.INV(RAND(),bond_ave,bond_std))+(AJ374-AK$24)*cash*(_xlfn.NORM.INV(RAND(),cash_ave,cash_std))+(AJ374-AK$24)))</f>
        <v/>
      </c>
      <c r="AL374" s="156">
        <f>IF((AK374&lt;=0),0,((AK374-AL$24)*Stock*(_xlfn.NORM.INV(RAND(),stock_ave,stock_std))+(AK374-AL$24)*Bonds*(_xlfn.NORM.INV(RAND(),bond_ave,bond_std))+(AK374-AL$24)*cash*(_xlfn.NORM.INV(RAND(),cash_ave,cash_std))+(AK374-AL$24)))</f>
        <v/>
      </c>
      <c r="AM374" s="156">
        <f>IF((AL374&lt;=0),0,((AL374-AM$24)*Stock*(_xlfn.NORM.INV(RAND(),stock_ave,stock_std))+(AL374-AM$24)*Bonds*(_xlfn.NORM.INV(RAND(),bond_ave,bond_std))+(AL374-AM$24)*cash*(_xlfn.NORM.INV(RAND(),cash_ave,cash_std))+(AL374-AM$24)))</f>
        <v/>
      </c>
      <c r="AN374" s="156">
        <f>IF((AM374&lt;=0),0,((AM374-AN$24)*Stock*(_xlfn.NORM.INV(RAND(),stock_ave,stock_std))+(AM374-AN$24)*Bonds*(_xlfn.NORM.INV(RAND(),bond_ave,bond_std))+(AM374-AN$24)*cash*(_xlfn.NORM.INV(RAND(),cash_ave,cash_std))+(AM374-AN$24)))</f>
        <v/>
      </c>
      <c r="AO374" s="156">
        <f>IF((AN374&lt;=0),0,((AN374-AO$24)*Stock*(_xlfn.NORM.INV(RAND(),stock_ave,stock_std))+(AN374-AO$24)*Bonds*(_xlfn.NORM.INV(RAND(),bond_ave,bond_std))+(AN374-AO$24)*cash*(_xlfn.NORM.INV(RAND(),cash_ave,cash_std))+(AN374-AO$24)))</f>
        <v/>
      </c>
      <c r="AP374" s="156">
        <f>IF((AO374&lt;=0),0,((AO374-AP$24)*Stock*(_xlfn.NORM.INV(RAND(),stock_ave,stock_std))+(AO374-AP$24)*Bonds*(_xlfn.NORM.INV(RAND(),bond_ave,bond_std))+(AO374-AP$24)*cash*(_xlfn.NORM.INV(RAND(),cash_ave,cash_std))+(AO374-AP$24)))</f>
        <v/>
      </c>
      <c r="AQ374" s="156">
        <f>IF((AP374&lt;=0),0,((AP374-AQ$24)*Stock*(_xlfn.NORM.INV(RAND(),stock_ave,stock_std))+(AP374-AQ$24)*Bonds*(_xlfn.NORM.INV(RAND(),bond_ave,bond_std))+(AP374-AQ$24)*cash*(_xlfn.NORM.INV(RAND(),cash_ave,cash_std))+(AP374-AQ$24)))</f>
        <v/>
      </c>
      <c r="AR374" s="156">
        <f>IF((AQ374&lt;=0),0,((AQ374-AR$24)*Stock*(_xlfn.NORM.INV(RAND(),stock_ave,stock_std))+(AQ374-AR$24)*Bonds*(_xlfn.NORM.INV(RAND(),bond_ave,bond_std))+(AQ374-AR$24)*cash*(_xlfn.NORM.INV(RAND(),cash_ave,cash_std))+(AQ374-AR$24)))</f>
        <v/>
      </c>
      <c r="AS374" s="156">
        <f>IF((AR374&lt;=0),0,((AR374-AS$24)*Stock*(_xlfn.NORM.INV(RAND(),stock_ave,stock_std))+(AR374-AS$24)*Bonds*(_xlfn.NORM.INV(RAND(),bond_ave,bond_std))+(AR374-AS$24)*cash*(_xlfn.NORM.INV(RAND(),cash_ave,cash_std))+(AR374-AS$24)))</f>
        <v/>
      </c>
      <c r="AT374" s="156">
        <f>IF((AS374&lt;=0),0,((AS374-AT$24)*Stock*(_xlfn.NORM.INV(RAND(),stock_ave,stock_std))+(AS374-AT$24)*Bonds*(_xlfn.NORM.INV(RAND(),bond_ave,bond_std))+(AS374-AT$24)*cash*(_xlfn.NORM.INV(RAND(),cash_ave,cash_std))+(AS374-AT$24)))</f>
        <v/>
      </c>
      <c r="AU374" s="156">
        <f>IF((AT374&lt;=0),0,((AT374-AU$24)*Stock*(_xlfn.NORM.INV(RAND(),stock_ave,stock_std))+(AT374-AU$24)*Bonds*(_xlfn.NORM.INV(RAND(),bond_ave,bond_std))+(AT374-AU$24)*cash*(_xlfn.NORM.INV(RAND(),cash_ave,cash_std))+(AT374-AU$24)))</f>
        <v/>
      </c>
      <c r="AV374" s="156">
        <f>IF((AU374&lt;=0),0,((AU374-AV$24)*Stock*(_xlfn.NORM.INV(RAND(),stock_ave,stock_std))+(AU374-AV$24)*Bonds*(_xlfn.NORM.INV(RAND(),bond_ave,bond_std))+(AU374-AV$24)*cash*(_xlfn.NORM.INV(RAND(),cash_ave,cash_std))+(AU374-AV$24)))</f>
        <v/>
      </c>
      <c r="AW374" s="156">
        <f>IF((AV374&lt;=0),0,((AV374-AW$24)*Stock*(_xlfn.NORM.INV(RAND(),stock_ave,stock_std))+(AV374-AW$24)*Bonds*(_xlfn.NORM.INV(RAND(),bond_ave,bond_std))+(AV374-AW$24)*cash*(_xlfn.NORM.INV(RAND(),cash_ave,cash_std))+(AV374-AW$24)))</f>
        <v/>
      </c>
      <c r="AX374" s="159" t="n"/>
      <c r="AY374" s="159" t="n"/>
      <c r="AZ374" s="159" t="n"/>
      <c r="BA374" s="159" t="n"/>
      <c r="BB374" s="159" t="n"/>
    </row>
    <row r="375">
      <c r="C375" s="147" t="n"/>
      <c r="D375" s="61">
        <f>+D374-IF(D$18&gt;74,(D374/D$25)*$C$10)</f>
        <v/>
      </c>
      <c r="E375" s="61">
        <f>+E374-IF(E$18&gt;74,(E374/E$25)*$C$10)</f>
        <v/>
      </c>
      <c r="F375" s="61">
        <f>+F374-IF(F$18&gt;74,(F374/F$25)*$C$10)</f>
        <v/>
      </c>
      <c r="G375" s="61">
        <f>+G374-IF(G$18&gt;74,(G374/G$25)*$C$10)</f>
        <v/>
      </c>
      <c r="H375" s="61">
        <f>+H374-IF(H$18&gt;74,(H374/H$25)*$C$10)</f>
        <v/>
      </c>
      <c r="I375" s="61">
        <f>+I374-IF(I$18&gt;74,(I374/I$25)*$C$10)</f>
        <v/>
      </c>
      <c r="J375" s="61">
        <f>+J374-IF(J$18&gt;74,(J374/J$25)*$C$10)</f>
        <v/>
      </c>
      <c r="K375" s="61">
        <f>+K374-IF(K$18&gt;74,(K374/K$25)*$C$10)</f>
        <v/>
      </c>
      <c r="L375" s="61">
        <f>+L374-IF(L$18&gt;74,(L374/L$25)*$C$10)</f>
        <v/>
      </c>
      <c r="M375" s="61">
        <f>+M374-IF(M$18&gt;74,(M374/M$25)*$C$10)</f>
        <v/>
      </c>
      <c r="N375" s="61">
        <f>+N374-IF(N$18&gt;74,(N374/N$25)*$C$10)</f>
        <v/>
      </c>
      <c r="O375" s="61">
        <f>+O374-IF(O$18&gt;74,(O374/O$25)*$C$10)</f>
        <v/>
      </c>
      <c r="P375" s="61">
        <f>+P374-IF(P$18&gt;74,(P374/P$25)*$C$10)</f>
        <v/>
      </c>
      <c r="Q375" s="61">
        <f>+Q374-IF(Q$18&gt;74,(Q374/Q$25)*$C$10)</f>
        <v/>
      </c>
      <c r="R375" s="61">
        <f>+R374-IF(R$18&gt;74,(R374/R$25)*$C$10)</f>
        <v/>
      </c>
      <c r="S375" s="61">
        <f>+S374-IF(S$18&gt;74,(S374/S$25)*$C$10)</f>
        <v/>
      </c>
      <c r="T375" s="61">
        <f>+T374-IF(T$18&gt;74,(T374/T$25)*$C$10)</f>
        <v/>
      </c>
      <c r="U375" s="61">
        <f>+U374-IF(U$18&gt;74,(U374/U$25)*$C$10)</f>
        <v/>
      </c>
      <c r="V375" s="61">
        <f>+V374-IF(V$18&gt;74,(V374/V$25)*$C$10)</f>
        <v/>
      </c>
      <c r="W375" s="61">
        <f>+W374-IF(W$18&gt;74,(W374/W$25)*$C$10)</f>
        <v/>
      </c>
      <c r="X375" s="61">
        <f>+X374-IF(X$18&gt;74,(X374/X$25)*$C$10)</f>
        <v/>
      </c>
      <c r="Y375" s="61">
        <f>+Y374-IF(Y$18&gt;74,(Y374/Y$25)*$C$10)</f>
        <v/>
      </c>
      <c r="Z375" s="61">
        <f>+Z374-IF(Z$18&gt;74,(Z374/Z$25)*$C$10)</f>
        <v/>
      </c>
      <c r="AA375" s="61">
        <f>+AA374-IF(AA$18&gt;74,(AA374/AA$25)*$C$10)</f>
        <v/>
      </c>
      <c r="AB375" s="61">
        <f>+AB374-IF(AB$18&gt;74,(AB374/AB$25)*$C$10)</f>
        <v/>
      </c>
      <c r="AC375" s="61">
        <f>+AC374-IF(AC$18&gt;74,(AC374/AC$25)*$C$10)</f>
        <v/>
      </c>
      <c r="AD375" s="61">
        <f>+AD374-IF(AD$18&gt;74,(AD374/AD$25)*$C$10)</f>
        <v/>
      </c>
      <c r="AE375" s="61">
        <f>+AE374-IF(AE$18&gt;74,(AE374/AE$25)*$C$10)</f>
        <v/>
      </c>
      <c r="AF375" s="61">
        <f>+AF374-IF(AF$18&gt;74,(AF374/AF$25)*$C$10)</f>
        <v/>
      </c>
      <c r="AG375" s="61">
        <f>+AG374-IF(AG$18&gt;74,(AG374/AG$25)*$C$10)</f>
        <v/>
      </c>
      <c r="AH375" s="61">
        <f>+AH374-IF(AH$18&gt;74,(AH374/AH$25)*$C$10)</f>
        <v/>
      </c>
      <c r="AI375" s="61">
        <f>+AI374-IF(AI$18&gt;74,(AI374/AI$25)*$C$10)</f>
        <v/>
      </c>
      <c r="AJ375" s="61">
        <f>+AJ374-IF(AJ$18&gt;74,(AJ374/AJ$25)*$C$10)</f>
        <v/>
      </c>
      <c r="AK375" s="61">
        <f>+AK374-IF(AK$18&gt;74,(AK374/AK$25)*$C$10)</f>
        <v/>
      </c>
      <c r="AL375" s="61">
        <f>+AL374-IF(AL$18&gt;74,(AL374/AL$25)*$C$10)</f>
        <v/>
      </c>
      <c r="AM375" s="61">
        <f>+AM374-IF(AM$18&gt;74,(AM374/AM$25)*$C$10)</f>
        <v/>
      </c>
      <c r="AN375" s="61">
        <f>+AN374-IF(AN$18&gt;74,(AN374/AN$25)*$C$10)</f>
        <v/>
      </c>
      <c r="AO375" s="61">
        <f>+AO374-IF(AO$18&gt;74,(AO374/AO$25)*$C$10)</f>
        <v/>
      </c>
      <c r="AP375" s="61">
        <f>+AP374-IF(AP$18&gt;74,(AP374/AP$25)*$C$10)</f>
        <v/>
      </c>
      <c r="AQ375" s="61">
        <f>+AQ374-IF(AQ$18&gt;74,(AQ374/AQ$25)*$C$10)</f>
        <v/>
      </c>
      <c r="AR375" s="61">
        <f>+AR374-IF(AR$18&gt;74,(AR374/AR$25)*$C$10)</f>
        <v/>
      </c>
      <c r="AS375" s="61">
        <f>+AS374-IF(AS$18&gt;74,(AS374/AS$25)*$C$10)</f>
        <v/>
      </c>
      <c r="AT375" s="61">
        <f>+AT374-IF(AT$18&gt;74,(AT374/AT$25)*$C$10)</f>
        <v/>
      </c>
      <c r="AU375" s="61">
        <f>+AU374-IF(AU$18&gt;74,(AU374/AU$25)*$C$10)</f>
        <v/>
      </c>
      <c r="AV375" s="61">
        <f>+AV374-IF(AV$18&gt;74,(AV374/AV$25)*$C$10)</f>
        <v/>
      </c>
      <c r="AW375" s="61">
        <f>+AW374-IF(AW$18&gt;74,(AW374/AW$25)*$C$10)</f>
        <v/>
      </c>
      <c r="AX375" s="35">
        <f>IF(AW375&gt;0,1,0)</f>
        <v/>
      </c>
      <c r="AY375" s="35">
        <f>IF(AL375&gt;0,1,0)</f>
        <v/>
      </c>
      <c r="AZ375" s="35">
        <f>IF(AG375&gt;0,1,0)</f>
        <v/>
      </c>
      <c r="BA375" s="35">
        <f>IF(AB375&gt;0,1,0)</f>
        <v/>
      </c>
      <c r="BB375" s="35">
        <f>IF(W375&gt;0,1,0)</f>
        <v/>
      </c>
    </row>
    <row r="376">
      <c r="B376" s="154" t="inlineStr">
        <is>
          <t>trial 175</t>
        </is>
      </c>
      <c r="C376" s="155">
        <f>+start-$C$24</f>
        <v/>
      </c>
      <c r="D376" s="156">
        <f>IF((C376&lt;=0),0,((C376-D$24)*Stock*(_xlfn.NORM.INV(RAND(),stock_ave,stock_std))+(C376-D$24)*Bonds*(_xlfn.NORM.INV(RAND(),bond_ave,bond_std))+(C376-D$24)*cash*(_xlfn.NORM.INV(RAND(),cash_ave,cash_std))+(C376-D$24)))</f>
        <v/>
      </c>
      <c r="E376" s="156">
        <f>IF((D376&lt;=0),0,((D376-E$24)*Stock*(_xlfn.NORM.INV(RAND(),stock_ave,stock_std))+(D376-E$24)*Bonds*(_xlfn.NORM.INV(RAND(),bond_ave,bond_std))+(D376-E$24)*cash*(_xlfn.NORM.INV(RAND(),cash_ave,cash_std))+(D376-E$24)))</f>
        <v/>
      </c>
      <c r="F376" s="156">
        <f>IF((E376&lt;=0),0,((E376-F$24)*Stock*(_xlfn.NORM.INV(RAND(),stock_ave,stock_std))+(E376-F$24)*Bonds*(_xlfn.NORM.INV(RAND(),bond_ave,bond_std))+(E376-F$24)*cash*(_xlfn.NORM.INV(RAND(),cash_ave,cash_std))+(E376-F$24)))</f>
        <v/>
      </c>
      <c r="G376" s="156">
        <f>IF((F376&lt;=0),0,((F376-G$24)*Stock*(_xlfn.NORM.INV(RAND(),stock_ave,stock_std))+(F376-G$24)*Bonds*(_xlfn.NORM.INV(RAND(),bond_ave,bond_std))+(F376-G$24)*cash*(_xlfn.NORM.INV(RAND(),cash_ave,cash_std))+(F376-G$24)))</f>
        <v/>
      </c>
      <c r="H376" s="156">
        <f>IF((G376&lt;=0),0,((G376-H$24)*Stock*(_xlfn.NORM.INV(RAND(),stock_ave,stock_std))+(G376-H$24)*Bonds*(_xlfn.NORM.INV(RAND(),bond_ave,bond_std))+(G376-H$24)*cash*(_xlfn.NORM.INV(RAND(),cash_ave,cash_std))+(G376-H$24)))</f>
        <v/>
      </c>
      <c r="I376" s="156">
        <f>IF((H376&lt;=0),0,((H376-I$24)*Stock*(_xlfn.NORM.INV(RAND(),stock_ave,stock_std))+(H376-I$24)*Bonds*(_xlfn.NORM.INV(RAND(),bond_ave,bond_std))+(H376-I$24)*cash*(_xlfn.NORM.INV(RAND(),cash_ave,cash_std))+(H376-I$24)))</f>
        <v/>
      </c>
      <c r="J376" s="156">
        <f>IF((I376&lt;=0),0,((I376-J$24)*Stock*(_xlfn.NORM.INV(RAND(),stock_ave,stock_std))+(I376-J$24)*Bonds*(_xlfn.NORM.INV(RAND(),bond_ave,bond_std))+(I376-J$24)*cash*(_xlfn.NORM.INV(RAND(),cash_ave,cash_std))+(I376-J$24)))</f>
        <v/>
      </c>
      <c r="K376" s="156">
        <f>IF((J376&lt;=0),0,((J376-K$24)*Stock*(_xlfn.NORM.INV(RAND(),stock_ave,stock_std))+(J376-K$24)*Bonds*(_xlfn.NORM.INV(RAND(),bond_ave,bond_std))+(J376-K$24)*cash*(_xlfn.NORM.INV(RAND(),cash_ave,cash_std))+(J376-K$24)))</f>
        <v/>
      </c>
      <c r="L376" s="156">
        <f>IF((K376&lt;=0),0,((K376-L$24)*Stock*(_xlfn.NORM.INV(RAND(),stock_ave,stock_std))+(K376-L$24)*Bonds*(_xlfn.NORM.INV(RAND(),bond_ave,bond_std))+(K376-L$24)*cash*(_xlfn.NORM.INV(RAND(),cash_ave,cash_std))+(K376-L$24)))</f>
        <v/>
      </c>
      <c r="M376" s="156">
        <f>IF((L376&lt;=0),0,((L376-M$24)*Stock*(_xlfn.NORM.INV(RAND(),stock_ave,stock_std))+(L376-M$24)*Bonds*(_xlfn.NORM.INV(RAND(),bond_ave,bond_std))+(L376-M$24)*cash*(_xlfn.NORM.INV(RAND(),cash_ave,cash_std))+(L376-M$24)))</f>
        <v/>
      </c>
      <c r="N376" s="156">
        <f>IF((M376&lt;=0),0,((M376-N$24)*Stock*(_xlfn.NORM.INV(RAND(),stock_ave,stock_std))+(M376-N$24)*Bonds*(_xlfn.NORM.INV(RAND(),bond_ave,bond_std))+(M376-N$24)*cash*(_xlfn.NORM.INV(RAND(),cash_ave,cash_std))+(M376-N$24)))</f>
        <v/>
      </c>
      <c r="O376" s="156">
        <f>IF((N376&lt;=0),0,((N376-O$24)*Stock*(_xlfn.NORM.INV(RAND(),stock_ave,stock_std))+(N376-O$24)*Bonds*(_xlfn.NORM.INV(RAND(),bond_ave,bond_std))+(N376-O$24)*cash*(_xlfn.NORM.INV(RAND(),cash_ave,cash_std))+(N376-O$24)))</f>
        <v/>
      </c>
      <c r="P376" s="156">
        <f>IF((O376&lt;=0),0,((O376-P$24)*Stock*(_xlfn.NORM.INV(RAND(),stock_ave,stock_std))+(O376-P$24)*Bonds*(_xlfn.NORM.INV(RAND(),bond_ave,bond_std))+(O376-P$24)*cash*(_xlfn.NORM.INV(RAND(),cash_ave,cash_std))+(O376-P$24)))</f>
        <v/>
      </c>
      <c r="Q376" s="156">
        <f>IF((P376&lt;=0),0,((P376-Q$24)*Stock*(_xlfn.NORM.INV(RAND(),stock_ave,stock_std))+(P376-Q$24)*Bonds*(_xlfn.NORM.INV(RAND(),bond_ave,bond_std))+(P376-Q$24)*cash*(_xlfn.NORM.INV(RAND(),cash_ave,cash_std))+(P376-Q$24)))</f>
        <v/>
      </c>
      <c r="R376" s="156">
        <f>IF((Q376&lt;=0),0,((Q376-R$24)*Stock*(_xlfn.NORM.INV(RAND(),stock_ave,stock_std))+(Q376-R$24)*Bonds*(_xlfn.NORM.INV(RAND(),bond_ave,bond_std))+(Q376-R$24)*cash*(_xlfn.NORM.INV(RAND(),cash_ave,cash_std))+(Q376-R$24)))</f>
        <v/>
      </c>
      <c r="S376" s="156">
        <f>IF((R376&lt;=0),0,((R376-S$24)*Stock*(_xlfn.NORM.INV(RAND(),stock_ave,stock_std))+(R376-S$24)*Bonds*(_xlfn.NORM.INV(RAND(),bond_ave,bond_std))+(R376-S$24)*cash*(_xlfn.NORM.INV(RAND(),cash_ave,cash_std))+(R376-S$24)))</f>
        <v/>
      </c>
      <c r="T376" s="156">
        <f>IF((S376&lt;=0),0,((S376-T$24)*Stock*(_xlfn.NORM.INV(RAND(),stock_ave,stock_std))+(S376-T$24)*Bonds*(_xlfn.NORM.INV(RAND(),bond_ave,bond_std))+(S376-T$24)*cash*(_xlfn.NORM.INV(RAND(),cash_ave,cash_std))+(S376-T$24)))</f>
        <v/>
      </c>
      <c r="U376" s="156">
        <f>IF((T376&lt;=0),0,((T376-U$24)*Stock*(_xlfn.NORM.INV(RAND(),stock_ave,stock_std))+(T376-U$24)*Bonds*(_xlfn.NORM.INV(RAND(),bond_ave,bond_std))+(T376-U$24)*cash*(_xlfn.NORM.INV(RAND(),cash_ave,cash_std))+(T376-U$24)))</f>
        <v/>
      </c>
      <c r="V376" s="156">
        <f>IF((U376&lt;=0),0,((U376-V$24)*Stock*(_xlfn.NORM.INV(RAND(),stock_ave,stock_std))+(U376-V$24)*Bonds*(_xlfn.NORM.INV(RAND(),bond_ave,bond_std))+(U376-V$24)*cash*(_xlfn.NORM.INV(RAND(),cash_ave,cash_std))+(U376-V$24)))</f>
        <v/>
      </c>
      <c r="W376" s="156">
        <f>IF((V376&lt;=0),0,((V376-W$24)*Stock*(_xlfn.NORM.INV(RAND(),stock_ave,stock_std))+(V376-W$24)*Bonds*(_xlfn.NORM.INV(RAND(),bond_ave,bond_std))+(V376-W$24)*cash*(_xlfn.NORM.INV(RAND(),cash_ave,cash_std))+(V376-W$24)))</f>
        <v/>
      </c>
      <c r="X376" s="156">
        <f>IF((W376&lt;=0),0,((W376-X$24)*Stock*(_xlfn.NORM.INV(RAND(),stock_ave,stock_std))+(W376-X$24)*Bonds*(_xlfn.NORM.INV(RAND(),bond_ave,bond_std))+(W376-X$24)*cash*(_xlfn.NORM.INV(RAND(),cash_ave,cash_std))+(W376-X$24)))</f>
        <v/>
      </c>
      <c r="Y376" s="156">
        <f>IF((X376&lt;=0),0,((X376-Y$24)*Stock*(_xlfn.NORM.INV(RAND(),stock_ave,stock_std))+(X376-Y$24)*Bonds*(_xlfn.NORM.INV(RAND(),bond_ave,bond_std))+(X376-Y$24)*cash*(_xlfn.NORM.INV(RAND(),cash_ave,cash_std))+(X376-Y$24)))</f>
        <v/>
      </c>
      <c r="Z376" s="156">
        <f>IF((Y376&lt;=0),0,((Y376-Z$24)*Stock*(_xlfn.NORM.INV(RAND(),stock_ave,stock_std))+(Y376-Z$24)*Bonds*(_xlfn.NORM.INV(RAND(),bond_ave,bond_std))+(Y376-Z$24)*cash*(_xlfn.NORM.INV(RAND(),cash_ave,cash_std))+(Y376-Z$24)))</f>
        <v/>
      </c>
      <c r="AA376" s="156">
        <f>IF((Z376&lt;=0),0,((Z376-AA$24)*Stock*(_xlfn.NORM.INV(RAND(),stock_ave,stock_std))+(Z376-AA$24)*Bonds*(_xlfn.NORM.INV(RAND(),bond_ave,bond_std))+(Z376-AA$24)*cash*(_xlfn.NORM.INV(RAND(),cash_ave,cash_std))+(Z376-AA$24)))</f>
        <v/>
      </c>
      <c r="AB376" s="156">
        <f>IF((AA376&lt;=0),0,((AA376-AB$24)*Stock*(_xlfn.NORM.INV(RAND(),stock_ave,stock_std))+(AA376-AB$24)*Bonds*(_xlfn.NORM.INV(RAND(),bond_ave,bond_std))+(AA376-AB$24)*cash*(_xlfn.NORM.INV(RAND(),cash_ave,cash_std))+(AA376-AB$24)))</f>
        <v/>
      </c>
      <c r="AC376" s="156">
        <f>IF((AB376&lt;=0),0,((AB376-AC$24)*Stock*(_xlfn.NORM.INV(RAND(),stock_ave,stock_std))+(AB376-AC$24)*Bonds*(_xlfn.NORM.INV(RAND(),bond_ave,bond_std))+(AB376-AC$24)*cash*(_xlfn.NORM.INV(RAND(),cash_ave,cash_std))+(AB376-AC$24)))</f>
        <v/>
      </c>
      <c r="AD376" s="156">
        <f>IF((AC376&lt;=0),0,((AC376-AD$24)*Stock*(_xlfn.NORM.INV(RAND(),stock_ave,stock_std))+(AC376-AD$24)*Bonds*(_xlfn.NORM.INV(RAND(),bond_ave,bond_std))+(AC376-AD$24)*cash*(_xlfn.NORM.INV(RAND(),cash_ave,cash_std))+(AC376-AD$24)))</f>
        <v/>
      </c>
      <c r="AE376" s="156">
        <f>IF((AD376&lt;=0),0,((AD376-AE$24)*Stock*(_xlfn.NORM.INV(RAND(),stock_ave,stock_std))+(AD376-AE$24)*Bonds*(_xlfn.NORM.INV(RAND(),bond_ave,bond_std))+(AD376-AE$24)*cash*(_xlfn.NORM.INV(RAND(),cash_ave,cash_std))+(AD376-AE$24)))</f>
        <v/>
      </c>
      <c r="AF376" s="156">
        <f>IF((AE376&lt;=0),0,((AE376-AF$24)*Stock*(_xlfn.NORM.INV(RAND(),stock_ave,stock_std))+(AE376-AF$24)*Bonds*(_xlfn.NORM.INV(RAND(),bond_ave,bond_std))+(AE376-AF$24)*cash*(_xlfn.NORM.INV(RAND(),cash_ave,cash_std))+(AE376-AF$24)))</f>
        <v/>
      </c>
      <c r="AG376" s="156">
        <f>IF((AF376&lt;=0),0,((AF376-AG$24)*Stock*(_xlfn.NORM.INV(RAND(),stock_ave,stock_std))+(AF376-AG$24)*Bonds*(_xlfn.NORM.INV(RAND(),bond_ave,bond_std))+(AF376-AG$24)*cash*(_xlfn.NORM.INV(RAND(),cash_ave,cash_std))+(AF376-AG$24)))</f>
        <v/>
      </c>
      <c r="AH376" s="156">
        <f>IF((AG376&lt;=0),0,((AG376-AH$24)*Stock*(_xlfn.NORM.INV(RAND(),stock_ave,stock_std))+(AG376-AH$24)*Bonds*(_xlfn.NORM.INV(RAND(),bond_ave,bond_std))+(AG376-AH$24)*cash*(_xlfn.NORM.INV(RAND(),cash_ave,cash_std))+(AG376-AH$24)))</f>
        <v/>
      </c>
      <c r="AI376" s="156">
        <f>IF((AH376&lt;=0),0,((AH376-AI$24)*Stock*(_xlfn.NORM.INV(RAND(),stock_ave,stock_std))+(AH376-AI$24)*Bonds*(_xlfn.NORM.INV(RAND(),bond_ave,bond_std))+(AH376-AI$24)*cash*(_xlfn.NORM.INV(RAND(),cash_ave,cash_std))+(AH376-AI$24)))</f>
        <v/>
      </c>
      <c r="AJ376" s="156">
        <f>IF((AI376&lt;=0),0,((AI376-AJ$24)*Stock*(_xlfn.NORM.INV(RAND(),stock_ave,stock_std))+(AI376-AJ$24)*Bonds*(_xlfn.NORM.INV(RAND(),bond_ave,bond_std))+(AI376-AJ$24)*cash*(_xlfn.NORM.INV(RAND(),cash_ave,cash_std))+(AI376-AJ$24)))</f>
        <v/>
      </c>
      <c r="AK376" s="156">
        <f>IF((AJ376&lt;=0),0,((AJ376-AK$24)*Stock*(_xlfn.NORM.INV(RAND(),stock_ave,stock_std))+(AJ376-AK$24)*Bonds*(_xlfn.NORM.INV(RAND(),bond_ave,bond_std))+(AJ376-AK$24)*cash*(_xlfn.NORM.INV(RAND(),cash_ave,cash_std))+(AJ376-AK$24)))</f>
        <v/>
      </c>
      <c r="AL376" s="156">
        <f>IF((AK376&lt;=0),0,((AK376-AL$24)*Stock*(_xlfn.NORM.INV(RAND(),stock_ave,stock_std))+(AK376-AL$24)*Bonds*(_xlfn.NORM.INV(RAND(),bond_ave,bond_std))+(AK376-AL$24)*cash*(_xlfn.NORM.INV(RAND(),cash_ave,cash_std))+(AK376-AL$24)))</f>
        <v/>
      </c>
      <c r="AM376" s="156">
        <f>IF((AL376&lt;=0),0,((AL376-AM$24)*Stock*(_xlfn.NORM.INV(RAND(),stock_ave,stock_std))+(AL376-AM$24)*Bonds*(_xlfn.NORM.INV(RAND(),bond_ave,bond_std))+(AL376-AM$24)*cash*(_xlfn.NORM.INV(RAND(),cash_ave,cash_std))+(AL376-AM$24)))</f>
        <v/>
      </c>
      <c r="AN376" s="156">
        <f>IF((AM376&lt;=0),0,((AM376-AN$24)*Stock*(_xlfn.NORM.INV(RAND(),stock_ave,stock_std))+(AM376-AN$24)*Bonds*(_xlfn.NORM.INV(RAND(),bond_ave,bond_std))+(AM376-AN$24)*cash*(_xlfn.NORM.INV(RAND(),cash_ave,cash_std))+(AM376-AN$24)))</f>
        <v/>
      </c>
      <c r="AO376" s="156">
        <f>IF((AN376&lt;=0),0,((AN376-AO$24)*Stock*(_xlfn.NORM.INV(RAND(),stock_ave,stock_std))+(AN376-AO$24)*Bonds*(_xlfn.NORM.INV(RAND(),bond_ave,bond_std))+(AN376-AO$24)*cash*(_xlfn.NORM.INV(RAND(),cash_ave,cash_std))+(AN376-AO$24)))</f>
        <v/>
      </c>
      <c r="AP376" s="156">
        <f>IF((AO376&lt;=0),0,((AO376-AP$24)*Stock*(_xlfn.NORM.INV(RAND(),stock_ave,stock_std))+(AO376-AP$24)*Bonds*(_xlfn.NORM.INV(RAND(),bond_ave,bond_std))+(AO376-AP$24)*cash*(_xlfn.NORM.INV(RAND(),cash_ave,cash_std))+(AO376-AP$24)))</f>
        <v/>
      </c>
      <c r="AQ376" s="156">
        <f>IF((AP376&lt;=0),0,((AP376-AQ$24)*Stock*(_xlfn.NORM.INV(RAND(),stock_ave,stock_std))+(AP376-AQ$24)*Bonds*(_xlfn.NORM.INV(RAND(),bond_ave,bond_std))+(AP376-AQ$24)*cash*(_xlfn.NORM.INV(RAND(),cash_ave,cash_std))+(AP376-AQ$24)))</f>
        <v/>
      </c>
      <c r="AR376" s="156">
        <f>IF((AQ376&lt;=0),0,((AQ376-AR$24)*Stock*(_xlfn.NORM.INV(RAND(),stock_ave,stock_std))+(AQ376-AR$24)*Bonds*(_xlfn.NORM.INV(RAND(),bond_ave,bond_std))+(AQ376-AR$24)*cash*(_xlfn.NORM.INV(RAND(),cash_ave,cash_std))+(AQ376-AR$24)))</f>
        <v/>
      </c>
      <c r="AS376" s="156">
        <f>IF((AR376&lt;=0),0,((AR376-AS$24)*Stock*(_xlfn.NORM.INV(RAND(),stock_ave,stock_std))+(AR376-AS$24)*Bonds*(_xlfn.NORM.INV(RAND(),bond_ave,bond_std))+(AR376-AS$24)*cash*(_xlfn.NORM.INV(RAND(),cash_ave,cash_std))+(AR376-AS$24)))</f>
        <v/>
      </c>
      <c r="AT376" s="156">
        <f>IF((AS376&lt;=0),0,((AS376-AT$24)*Stock*(_xlfn.NORM.INV(RAND(),stock_ave,stock_std))+(AS376-AT$24)*Bonds*(_xlfn.NORM.INV(RAND(),bond_ave,bond_std))+(AS376-AT$24)*cash*(_xlfn.NORM.INV(RAND(),cash_ave,cash_std))+(AS376-AT$24)))</f>
        <v/>
      </c>
      <c r="AU376" s="156">
        <f>IF((AT376&lt;=0),0,((AT376-AU$24)*Stock*(_xlfn.NORM.INV(RAND(),stock_ave,stock_std))+(AT376-AU$24)*Bonds*(_xlfn.NORM.INV(RAND(),bond_ave,bond_std))+(AT376-AU$24)*cash*(_xlfn.NORM.INV(RAND(),cash_ave,cash_std))+(AT376-AU$24)))</f>
        <v/>
      </c>
      <c r="AV376" s="156">
        <f>IF((AU376&lt;=0),0,((AU376-AV$24)*Stock*(_xlfn.NORM.INV(RAND(),stock_ave,stock_std))+(AU376-AV$24)*Bonds*(_xlfn.NORM.INV(RAND(),bond_ave,bond_std))+(AU376-AV$24)*cash*(_xlfn.NORM.INV(RAND(),cash_ave,cash_std))+(AU376-AV$24)))</f>
        <v/>
      </c>
      <c r="AW376" s="156">
        <f>IF((AV376&lt;=0),0,((AV376-AW$24)*Stock*(_xlfn.NORM.INV(RAND(),stock_ave,stock_std))+(AV376-AW$24)*Bonds*(_xlfn.NORM.INV(RAND(),bond_ave,bond_std))+(AV376-AW$24)*cash*(_xlfn.NORM.INV(RAND(),cash_ave,cash_std))+(AV376-AW$24)))</f>
        <v/>
      </c>
      <c r="AX376" s="159" t="n"/>
      <c r="AY376" s="159" t="n"/>
      <c r="AZ376" s="159" t="n"/>
      <c r="BA376" s="159" t="n"/>
      <c r="BB376" s="159" t="n"/>
    </row>
    <row r="377">
      <c r="C377" s="147" t="n"/>
      <c r="D377" s="61">
        <f>+D376-IF(D$18&gt;74,(D376/D$25)*$C$10)</f>
        <v/>
      </c>
      <c r="E377" s="61">
        <f>+E376-IF(E$18&gt;74,(E376/E$25)*$C$10)</f>
        <v/>
      </c>
      <c r="F377" s="61">
        <f>+F376-IF(F$18&gt;74,(F376/F$25)*$C$10)</f>
        <v/>
      </c>
      <c r="G377" s="61">
        <f>+G376-IF(G$18&gt;74,(G376/G$25)*$C$10)</f>
        <v/>
      </c>
      <c r="H377" s="61">
        <f>+H376-IF(H$18&gt;74,(H376/H$25)*$C$10)</f>
        <v/>
      </c>
      <c r="I377" s="61">
        <f>+I376-IF(I$18&gt;74,(I376/I$25)*$C$10)</f>
        <v/>
      </c>
      <c r="J377" s="61">
        <f>+J376-IF(J$18&gt;74,(J376/J$25)*$C$10)</f>
        <v/>
      </c>
      <c r="K377" s="61">
        <f>+K376-IF(K$18&gt;74,(K376/K$25)*$C$10)</f>
        <v/>
      </c>
      <c r="L377" s="61">
        <f>+L376-IF(L$18&gt;74,(L376/L$25)*$C$10)</f>
        <v/>
      </c>
      <c r="M377" s="61">
        <f>+M376-IF(M$18&gt;74,(M376/M$25)*$C$10)</f>
        <v/>
      </c>
      <c r="N377" s="61">
        <f>+N376-IF(N$18&gt;74,(N376/N$25)*$C$10)</f>
        <v/>
      </c>
      <c r="O377" s="61">
        <f>+O376-IF(O$18&gt;74,(O376/O$25)*$C$10)</f>
        <v/>
      </c>
      <c r="P377" s="61">
        <f>+P376-IF(P$18&gt;74,(P376/P$25)*$C$10)</f>
        <v/>
      </c>
      <c r="Q377" s="61">
        <f>+Q376-IF(Q$18&gt;74,(Q376/Q$25)*$C$10)</f>
        <v/>
      </c>
      <c r="R377" s="61">
        <f>+R376-IF(R$18&gt;74,(R376/R$25)*$C$10)</f>
        <v/>
      </c>
      <c r="S377" s="61">
        <f>+S376-IF(S$18&gt;74,(S376/S$25)*$C$10)</f>
        <v/>
      </c>
      <c r="T377" s="61">
        <f>+T376-IF(T$18&gt;74,(T376/T$25)*$C$10)</f>
        <v/>
      </c>
      <c r="U377" s="61">
        <f>+U376-IF(U$18&gt;74,(U376/U$25)*$C$10)</f>
        <v/>
      </c>
      <c r="V377" s="61">
        <f>+V376-IF(V$18&gt;74,(V376/V$25)*$C$10)</f>
        <v/>
      </c>
      <c r="W377" s="61">
        <f>+W376-IF(W$18&gt;74,(W376/W$25)*$C$10)</f>
        <v/>
      </c>
      <c r="X377" s="61">
        <f>+X376-IF(X$18&gt;74,(X376/X$25)*$C$10)</f>
        <v/>
      </c>
      <c r="Y377" s="61">
        <f>+Y376-IF(Y$18&gt;74,(Y376/Y$25)*$C$10)</f>
        <v/>
      </c>
      <c r="Z377" s="61">
        <f>+Z376-IF(Z$18&gt;74,(Z376/Z$25)*$C$10)</f>
        <v/>
      </c>
      <c r="AA377" s="61">
        <f>+AA376-IF(AA$18&gt;74,(AA376/AA$25)*$C$10)</f>
        <v/>
      </c>
      <c r="AB377" s="61">
        <f>+AB376-IF(AB$18&gt;74,(AB376/AB$25)*$C$10)</f>
        <v/>
      </c>
      <c r="AC377" s="61">
        <f>+AC376-IF(AC$18&gt;74,(AC376/AC$25)*$C$10)</f>
        <v/>
      </c>
      <c r="AD377" s="61">
        <f>+AD376-IF(AD$18&gt;74,(AD376/AD$25)*$C$10)</f>
        <v/>
      </c>
      <c r="AE377" s="61">
        <f>+AE376-IF(AE$18&gt;74,(AE376/AE$25)*$C$10)</f>
        <v/>
      </c>
      <c r="AF377" s="61">
        <f>+AF376-IF(AF$18&gt;74,(AF376/AF$25)*$C$10)</f>
        <v/>
      </c>
      <c r="AG377" s="61">
        <f>+AG376-IF(AG$18&gt;74,(AG376/AG$25)*$C$10)</f>
        <v/>
      </c>
      <c r="AH377" s="61">
        <f>+AH376-IF(AH$18&gt;74,(AH376/AH$25)*$C$10)</f>
        <v/>
      </c>
      <c r="AI377" s="61">
        <f>+AI376-IF(AI$18&gt;74,(AI376/AI$25)*$C$10)</f>
        <v/>
      </c>
      <c r="AJ377" s="61">
        <f>+AJ376-IF(AJ$18&gt;74,(AJ376/AJ$25)*$C$10)</f>
        <v/>
      </c>
      <c r="AK377" s="61">
        <f>+AK376-IF(AK$18&gt;74,(AK376/AK$25)*$C$10)</f>
        <v/>
      </c>
      <c r="AL377" s="61">
        <f>+AL376-IF(AL$18&gt;74,(AL376/AL$25)*$C$10)</f>
        <v/>
      </c>
      <c r="AM377" s="61">
        <f>+AM376-IF(AM$18&gt;74,(AM376/AM$25)*$C$10)</f>
        <v/>
      </c>
      <c r="AN377" s="61">
        <f>+AN376-IF(AN$18&gt;74,(AN376/AN$25)*$C$10)</f>
        <v/>
      </c>
      <c r="AO377" s="61">
        <f>+AO376-IF(AO$18&gt;74,(AO376/AO$25)*$C$10)</f>
        <v/>
      </c>
      <c r="AP377" s="61">
        <f>+AP376-IF(AP$18&gt;74,(AP376/AP$25)*$C$10)</f>
        <v/>
      </c>
      <c r="AQ377" s="61">
        <f>+AQ376-IF(AQ$18&gt;74,(AQ376/AQ$25)*$C$10)</f>
        <v/>
      </c>
      <c r="AR377" s="61">
        <f>+AR376-IF(AR$18&gt;74,(AR376/AR$25)*$C$10)</f>
        <v/>
      </c>
      <c r="AS377" s="61">
        <f>+AS376-IF(AS$18&gt;74,(AS376/AS$25)*$C$10)</f>
        <v/>
      </c>
      <c r="AT377" s="61">
        <f>+AT376-IF(AT$18&gt;74,(AT376/AT$25)*$C$10)</f>
        <v/>
      </c>
      <c r="AU377" s="61">
        <f>+AU376-IF(AU$18&gt;74,(AU376/AU$25)*$C$10)</f>
        <v/>
      </c>
      <c r="AV377" s="61">
        <f>+AV376-IF(AV$18&gt;74,(AV376/AV$25)*$C$10)</f>
        <v/>
      </c>
      <c r="AW377" s="61">
        <f>+AW376-IF(AW$18&gt;74,(AW376/AW$25)*$C$10)</f>
        <v/>
      </c>
      <c r="AX377" s="35">
        <f>IF(AW377&gt;0,1,0)</f>
        <v/>
      </c>
      <c r="AY377" s="35">
        <f>IF(AL377&gt;0,1,0)</f>
        <v/>
      </c>
      <c r="AZ377" s="35">
        <f>IF(AG377&gt;0,1,0)</f>
        <v/>
      </c>
      <c r="BA377" s="35">
        <f>IF(AB377&gt;0,1,0)</f>
        <v/>
      </c>
      <c r="BB377" s="35">
        <f>IF(W377&gt;0,1,0)</f>
        <v/>
      </c>
    </row>
    <row r="378">
      <c r="B378" s="154" t="inlineStr">
        <is>
          <t>trial 176</t>
        </is>
      </c>
      <c r="C378" s="155">
        <f>+start-$C$24</f>
        <v/>
      </c>
      <c r="D378" s="156">
        <f>IF((C378&lt;=0),0,((C378-D$24)*Stock*(_xlfn.NORM.INV(RAND(),stock_ave,stock_std))+(C378-D$24)*Bonds*(_xlfn.NORM.INV(RAND(),bond_ave,bond_std))+(C378-D$24)*cash*(_xlfn.NORM.INV(RAND(),cash_ave,cash_std))+(C378-D$24)))</f>
        <v/>
      </c>
      <c r="E378" s="156">
        <f>IF((D378&lt;=0),0,((D378-E$24)*Stock*(_xlfn.NORM.INV(RAND(),stock_ave,stock_std))+(D378-E$24)*Bonds*(_xlfn.NORM.INV(RAND(),bond_ave,bond_std))+(D378-E$24)*cash*(_xlfn.NORM.INV(RAND(),cash_ave,cash_std))+(D378-E$24)))</f>
        <v/>
      </c>
      <c r="F378" s="156">
        <f>IF((E378&lt;=0),0,((E378-F$24)*Stock*(_xlfn.NORM.INV(RAND(),stock_ave,stock_std))+(E378-F$24)*Bonds*(_xlfn.NORM.INV(RAND(),bond_ave,bond_std))+(E378-F$24)*cash*(_xlfn.NORM.INV(RAND(),cash_ave,cash_std))+(E378-F$24)))</f>
        <v/>
      </c>
      <c r="G378" s="156">
        <f>IF((F378&lt;=0),0,((F378-G$24)*Stock*(_xlfn.NORM.INV(RAND(),stock_ave,stock_std))+(F378-G$24)*Bonds*(_xlfn.NORM.INV(RAND(),bond_ave,bond_std))+(F378-G$24)*cash*(_xlfn.NORM.INV(RAND(),cash_ave,cash_std))+(F378-G$24)))</f>
        <v/>
      </c>
      <c r="H378" s="156">
        <f>IF((G378&lt;=0),0,((G378-H$24)*Stock*(_xlfn.NORM.INV(RAND(),stock_ave,stock_std))+(G378-H$24)*Bonds*(_xlfn.NORM.INV(RAND(),bond_ave,bond_std))+(G378-H$24)*cash*(_xlfn.NORM.INV(RAND(),cash_ave,cash_std))+(G378-H$24)))</f>
        <v/>
      </c>
      <c r="I378" s="156">
        <f>IF((H378&lt;=0),0,((H378-I$24)*Stock*(_xlfn.NORM.INV(RAND(),stock_ave,stock_std))+(H378-I$24)*Bonds*(_xlfn.NORM.INV(RAND(),bond_ave,bond_std))+(H378-I$24)*cash*(_xlfn.NORM.INV(RAND(),cash_ave,cash_std))+(H378-I$24)))</f>
        <v/>
      </c>
      <c r="J378" s="156">
        <f>IF((I378&lt;=0),0,((I378-J$24)*Stock*(_xlfn.NORM.INV(RAND(),stock_ave,stock_std))+(I378-J$24)*Bonds*(_xlfn.NORM.INV(RAND(),bond_ave,bond_std))+(I378-J$24)*cash*(_xlfn.NORM.INV(RAND(),cash_ave,cash_std))+(I378-J$24)))</f>
        <v/>
      </c>
      <c r="K378" s="156">
        <f>IF((J378&lt;=0),0,((J378-K$24)*Stock*(_xlfn.NORM.INV(RAND(),stock_ave,stock_std))+(J378-K$24)*Bonds*(_xlfn.NORM.INV(RAND(),bond_ave,bond_std))+(J378-K$24)*cash*(_xlfn.NORM.INV(RAND(),cash_ave,cash_std))+(J378-K$24)))</f>
        <v/>
      </c>
      <c r="L378" s="156">
        <f>IF((K378&lt;=0),0,((K378-L$24)*Stock*(_xlfn.NORM.INV(RAND(),stock_ave,stock_std))+(K378-L$24)*Bonds*(_xlfn.NORM.INV(RAND(),bond_ave,bond_std))+(K378-L$24)*cash*(_xlfn.NORM.INV(RAND(),cash_ave,cash_std))+(K378-L$24)))</f>
        <v/>
      </c>
      <c r="M378" s="156">
        <f>IF((L378&lt;=0),0,((L378-M$24)*Stock*(_xlfn.NORM.INV(RAND(),stock_ave,stock_std))+(L378-M$24)*Bonds*(_xlfn.NORM.INV(RAND(),bond_ave,bond_std))+(L378-M$24)*cash*(_xlfn.NORM.INV(RAND(),cash_ave,cash_std))+(L378-M$24)))</f>
        <v/>
      </c>
      <c r="N378" s="156">
        <f>IF((M378&lt;=0),0,((M378-N$24)*Stock*(_xlfn.NORM.INV(RAND(),stock_ave,stock_std))+(M378-N$24)*Bonds*(_xlfn.NORM.INV(RAND(),bond_ave,bond_std))+(M378-N$24)*cash*(_xlfn.NORM.INV(RAND(),cash_ave,cash_std))+(M378-N$24)))</f>
        <v/>
      </c>
      <c r="O378" s="156">
        <f>IF((N378&lt;=0),0,((N378-O$24)*Stock*(_xlfn.NORM.INV(RAND(),stock_ave,stock_std))+(N378-O$24)*Bonds*(_xlfn.NORM.INV(RAND(),bond_ave,bond_std))+(N378-O$24)*cash*(_xlfn.NORM.INV(RAND(),cash_ave,cash_std))+(N378-O$24)))</f>
        <v/>
      </c>
      <c r="P378" s="156">
        <f>IF((O378&lt;=0),0,((O378-P$24)*Stock*(_xlfn.NORM.INV(RAND(),stock_ave,stock_std))+(O378-P$24)*Bonds*(_xlfn.NORM.INV(RAND(),bond_ave,bond_std))+(O378-P$24)*cash*(_xlfn.NORM.INV(RAND(),cash_ave,cash_std))+(O378-P$24)))</f>
        <v/>
      </c>
      <c r="Q378" s="156">
        <f>IF((P378&lt;=0),0,((P378-Q$24)*Stock*(_xlfn.NORM.INV(RAND(),stock_ave,stock_std))+(P378-Q$24)*Bonds*(_xlfn.NORM.INV(RAND(),bond_ave,bond_std))+(P378-Q$24)*cash*(_xlfn.NORM.INV(RAND(),cash_ave,cash_std))+(P378-Q$24)))</f>
        <v/>
      </c>
      <c r="R378" s="156">
        <f>IF((Q378&lt;=0),0,((Q378-R$24)*Stock*(_xlfn.NORM.INV(RAND(),stock_ave,stock_std))+(Q378-R$24)*Bonds*(_xlfn.NORM.INV(RAND(),bond_ave,bond_std))+(Q378-R$24)*cash*(_xlfn.NORM.INV(RAND(),cash_ave,cash_std))+(Q378-R$24)))</f>
        <v/>
      </c>
      <c r="S378" s="156">
        <f>IF((R378&lt;=0),0,((R378-S$24)*Stock*(_xlfn.NORM.INV(RAND(),stock_ave,stock_std))+(R378-S$24)*Bonds*(_xlfn.NORM.INV(RAND(),bond_ave,bond_std))+(R378-S$24)*cash*(_xlfn.NORM.INV(RAND(),cash_ave,cash_std))+(R378-S$24)))</f>
        <v/>
      </c>
      <c r="T378" s="156">
        <f>IF((S378&lt;=0),0,((S378-T$24)*Stock*(_xlfn.NORM.INV(RAND(),stock_ave,stock_std))+(S378-T$24)*Bonds*(_xlfn.NORM.INV(RAND(),bond_ave,bond_std))+(S378-T$24)*cash*(_xlfn.NORM.INV(RAND(),cash_ave,cash_std))+(S378-T$24)))</f>
        <v/>
      </c>
      <c r="U378" s="156">
        <f>IF((T378&lt;=0),0,((T378-U$24)*Stock*(_xlfn.NORM.INV(RAND(),stock_ave,stock_std))+(T378-U$24)*Bonds*(_xlfn.NORM.INV(RAND(),bond_ave,bond_std))+(T378-U$24)*cash*(_xlfn.NORM.INV(RAND(),cash_ave,cash_std))+(T378-U$24)))</f>
        <v/>
      </c>
      <c r="V378" s="156">
        <f>IF((U378&lt;=0),0,((U378-V$24)*Stock*(_xlfn.NORM.INV(RAND(),stock_ave,stock_std))+(U378-V$24)*Bonds*(_xlfn.NORM.INV(RAND(),bond_ave,bond_std))+(U378-V$24)*cash*(_xlfn.NORM.INV(RAND(),cash_ave,cash_std))+(U378-V$24)))</f>
        <v/>
      </c>
      <c r="W378" s="156">
        <f>IF((V378&lt;=0),0,((V378-W$24)*Stock*(_xlfn.NORM.INV(RAND(),stock_ave,stock_std))+(V378-W$24)*Bonds*(_xlfn.NORM.INV(RAND(),bond_ave,bond_std))+(V378-W$24)*cash*(_xlfn.NORM.INV(RAND(),cash_ave,cash_std))+(V378-W$24)))</f>
        <v/>
      </c>
      <c r="X378" s="156">
        <f>IF((W378&lt;=0),0,((W378-X$24)*Stock*(_xlfn.NORM.INV(RAND(),stock_ave,stock_std))+(W378-X$24)*Bonds*(_xlfn.NORM.INV(RAND(),bond_ave,bond_std))+(W378-X$24)*cash*(_xlfn.NORM.INV(RAND(),cash_ave,cash_std))+(W378-X$24)))</f>
        <v/>
      </c>
      <c r="Y378" s="156">
        <f>IF((X378&lt;=0),0,((X378-Y$24)*Stock*(_xlfn.NORM.INV(RAND(),stock_ave,stock_std))+(X378-Y$24)*Bonds*(_xlfn.NORM.INV(RAND(),bond_ave,bond_std))+(X378-Y$24)*cash*(_xlfn.NORM.INV(RAND(),cash_ave,cash_std))+(X378-Y$24)))</f>
        <v/>
      </c>
      <c r="Z378" s="156">
        <f>IF((Y378&lt;=0),0,((Y378-Z$24)*Stock*(_xlfn.NORM.INV(RAND(),stock_ave,stock_std))+(Y378-Z$24)*Bonds*(_xlfn.NORM.INV(RAND(),bond_ave,bond_std))+(Y378-Z$24)*cash*(_xlfn.NORM.INV(RAND(),cash_ave,cash_std))+(Y378-Z$24)))</f>
        <v/>
      </c>
      <c r="AA378" s="156">
        <f>IF((Z378&lt;=0),0,((Z378-AA$24)*Stock*(_xlfn.NORM.INV(RAND(),stock_ave,stock_std))+(Z378-AA$24)*Bonds*(_xlfn.NORM.INV(RAND(),bond_ave,bond_std))+(Z378-AA$24)*cash*(_xlfn.NORM.INV(RAND(),cash_ave,cash_std))+(Z378-AA$24)))</f>
        <v/>
      </c>
      <c r="AB378" s="156">
        <f>IF((AA378&lt;=0),0,((AA378-AB$24)*Stock*(_xlfn.NORM.INV(RAND(),stock_ave,stock_std))+(AA378-AB$24)*Bonds*(_xlfn.NORM.INV(RAND(),bond_ave,bond_std))+(AA378-AB$24)*cash*(_xlfn.NORM.INV(RAND(),cash_ave,cash_std))+(AA378-AB$24)))</f>
        <v/>
      </c>
      <c r="AC378" s="156">
        <f>IF((AB378&lt;=0),0,((AB378-AC$24)*Stock*(_xlfn.NORM.INV(RAND(),stock_ave,stock_std))+(AB378-AC$24)*Bonds*(_xlfn.NORM.INV(RAND(),bond_ave,bond_std))+(AB378-AC$24)*cash*(_xlfn.NORM.INV(RAND(),cash_ave,cash_std))+(AB378-AC$24)))</f>
        <v/>
      </c>
      <c r="AD378" s="156">
        <f>IF((AC378&lt;=0),0,((AC378-AD$24)*Stock*(_xlfn.NORM.INV(RAND(),stock_ave,stock_std))+(AC378-AD$24)*Bonds*(_xlfn.NORM.INV(RAND(),bond_ave,bond_std))+(AC378-AD$24)*cash*(_xlfn.NORM.INV(RAND(),cash_ave,cash_std))+(AC378-AD$24)))</f>
        <v/>
      </c>
      <c r="AE378" s="156">
        <f>IF((AD378&lt;=0),0,((AD378-AE$24)*Stock*(_xlfn.NORM.INV(RAND(),stock_ave,stock_std))+(AD378-AE$24)*Bonds*(_xlfn.NORM.INV(RAND(),bond_ave,bond_std))+(AD378-AE$24)*cash*(_xlfn.NORM.INV(RAND(),cash_ave,cash_std))+(AD378-AE$24)))</f>
        <v/>
      </c>
      <c r="AF378" s="156">
        <f>IF((AE378&lt;=0),0,((AE378-AF$24)*Stock*(_xlfn.NORM.INV(RAND(),stock_ave,stock_std))+(AE378-AF$24)*Bonds*(_xlfn.NORM.INV(RAND(),bond_ave,bond_std))+(AE378-AF$24)*cash*(_xlfn.NORM.INV(RAND(),cash_ave,cash_std))+(AE378-AF$24)))</f>
        <v/>
      </c>
      <c r="AG378" s="156">
        <f>IF((AF378&lt;=0),0,((AF378-AG$24)*Stock*(_xlfn.NORM.INV(RAND(),stock_ave,stock_std))+(AF378-AG$24)*Bonds*(_xlfn.NORM.INV(RAND(),bond_ave,bond_std))+(AF378-AG$24)*cash*(_xlfn.NORM.INV(RAND(),cash_ave,cash_std))+(AF378-AG$24)))</f>
        <v/>
      </c>
      <c r="AH378" s="156">
        <f>IF((AG378&lt;=0),0,((AG378-AH$24)*Stock*(_xlfn.NORM.INV(RAND(),stock_ave,stock_std))+(AG378-AH$24)*Bonds*(_xlfn.NORM.INV(RAND(),bond_ave,bond_std))+(AG378-AH$24)*cash*(_xlfn.NORM.INV(RAND(),cash_ave,cash_std))+(AG378-AH$24)))</f>
        <v/>
      </c>
      <c r="AI378" s="156">
        <f>IF((AH378&lt;=0),0,((AH378-AI$24)*Stock*(_xlfn.NORM.INV(RAND(),stock_ave,stock_std))+(AH378-AI$24)*Bonds*(_xlfn.NORM.INV(RAND(),bond_ave,bond_std))+(AH378-AI$24)*cash*(_xlfn.NORM.INV(RAND(),cash_ave,cash_std))+(AH378-AI$24)))</f>
        <v/>
      </c>
      <c r="AJ378" s="156">
        <f>IF((AI378&lt;=0),0,((AI378-AJ$24)*Stock*(_xlfn.NORM.INV(RAND(),stock_ave,stock_std))+(AI378-AJ$24)*Bonds*(_xlfn.NORM.INV(RAND(),bond_ave,bond_std))+(AI378-AJ$24)*cash*(_xlfn.NORM.INV(RAND(),cash_ave,cash_std))+(AI378-AJ$24)))</f>
        <v/>
      </c>
      <c r="AK378" s="156">
        <f>IF((AJ378&lt;=0),0,((AJ378-AK$24)*Stock*(_xlfn.NORM.INV(RAND(),stock_ave,stock_std))+(AJ378-AK$24)*Bonds*(_xlfn.NORM.INV(RAND(),bond_ave,bond_std))+(AJ378-AK$24)*cash*(_xlfn.NORM.INV(RAND(),cash_ave,cash_std))+(AJ378-AK$24)))</f>
        <v/>
      </c>
      <c r="AL378" s="156">
        <f>IF((AK378&lt;=0),0,((AK378-AL$24)*Stock*(_xlfn.NORM.INV(RAND(),stock_ave,stock_std))+(AK378-AL$24)*Bonds*(_xlfn.NORM.INV(RAND(),bond_ave,bond_std))+(AK378-AL$24)*cash*(_xlfn.NORM.INV(RAND(),cash_ave,cash_std))+(AK378-AL$24)))</f>
        <v/>
      </c>
      <c r="AM378" s="156">
        <f>IF((AL378&lt;=0),0,((AL378-AM$24)*Stock*(_xlfn.NORM.INV(RAND(),stock_ave,stock_std))+(AL378-AM$24)*Bonds*(_xlfn.NORM.INV(RAND(),bond_ave,bond_std))+(AL378-AM$24)*cash*(_xlfn.NORM.INV(RAND(),cash_ave,cash_std))+(AL378-AM$24)))</f>
        <v/>
      </c>
      <c r="AN378" s="156">
        <f>IF((AM378&lt;=0),0,((AM378-AN$24)*Stock*(_xlfn.NORM.INV(RAND(),stock_ave,stock_std))+(AM378-AN$24)*Bonds*(_xlfn.NORM.INV(RAND(),bond_ave,bond_std))+(AM378-AN$24)*cash*(_xlfn.NORM.INV(RAND(),cash_ave,cash_std))+(AM378-AN$24)))</f>
        <v/>
      </c>
      <c r="AO378" s="156">
        <f>IF((AN378&lt;=0),0,((AN378-AO$24)*Stock*(_xlfn.NORM.INV(RAND(),stock_ave,stock_std))+(AN378-AO$24)*Bonds*(_xlfn.NORM.INV(RAND(),bond_ave,bond_std))+(AN378-AO$24)*cash*(_xlfn.NORM.INV(RAND(),cash_ave,cash_std))+(AN378-AO$24)))</f>
        <v/>
      </c>
      <c r="AP378" s="156">
        <f>IF((AO378&lt;=0),0,((AO378-AP$24)*Stock*(_xlfn.NORM.INV(RAND(),stock_ave,stock_std))+(AO378-AP$24)*Bonds*(_xlfn.NORM.INV(RAND(),bond_ave,bond_std))+(AO378-AP$24)*cash*(_xlfn.NORM.INV(RAND(),cash_ave,cash_std))+(AO378-AP$24)))</f>
        <v/>
      </c>
      <c r="AQ378" s="156">
        <f>IF((AP378&lt;=0),0,((AP378-AQ$24)*Stock*(_xlfn.NORM.INV(RAND(),stock_ave,stock_std))+(AP378-AQ$24)*Bonds*(_xlfn.NORM.INV(RAND(),bond_ave,bond_std))+(AP378-AQ$24)*cash*(_xlfn.NORM.INV(RAND(),cash_ave,cash_std))+(AP378-AQ$24)))</f>
        <v/>
      </c>
      <c r="AR378" s="156">
        <f>IF((AQ378&lt;=0),0,((AQ378-AR$24)*Stock*(_xlfn.NORM.INV(RAND(),stock_ave,stock_std))+(AQ378-AR$24)*Bonds*(_xlfn.NORM.INV(RAND(),bond_ave,bond_std))+(AQ378-AR$24)*cash*(_xlfn.NORM.INV(RAND(),cash_ave,cash_std))+(AQ378-AR$24)))</f>
        <v/>
      </c>
      <c r="AS378" s="156">
        <f>IF((AR378&lt;=0),0,((AR378-AS$24)*Stock*(_xlfn.NORM.INV(RAND(),stock_ave,stock_std))+(AR378-AS$24)*Bonds*(_xlfn.NORM.INV(RAND(),bond_ave,bond_std))+(AR378-AS$24)*cash*(_xlfn.NORM.INV(RAND(),cash_ave,cash_std))+(AR378-AS$24)))</f>
        <v/>
      </c>
      <c r="AT378" s="156">
        <f>IF((AS378&lt;=0),0,((AS378-AT$24)*Stock*(_xlfn.NORM.INV(RAND(),stock_ave,stock_std))+(AS378-AT$24)*Bonds*(_xlfn.NORM.INV(RAND(),bond_ave,bond_std))+(AS378-AT$24)*cash*(_xlfn.NORM.INV(RAND(),cash_ave,cash_std))+(AS378-AT$24)))</f>
        <v/>
      </c>
      <c r="AU378" s="156">
        <f>IF((AT378&lt;=0),0,((AT378-AU$24)*Stock*(_xlfn.NORM.INV(RAND(),stock_ave,stock_std))+(AT378-AU$24)*Bonds*(_xlfn.NORM.INV(RAND(),bond_ave,bond_std))+(AT378-AU$24)*cash*(_xlfn.NORM.INV(RAND(),cash_ave,cash_std))+(AT378-AU$24)))</f>
        <v/>
      </c>
      <c r="AV378" s="156">
        <f>IF((AU378&lt;=0),0,((AU378-AV$24)*Stock*(_xlfn.NORM.INV(RAND(),stock_ave,stock_std))+(AU378-AV$24)*Bonds*(_xlfn.NORM.INV(RAND(),bond_ave,bond_std))+(AU378-AV$24)*cash*(_xlfn.NORM.INV(RAND(),cash_ave,cash_std))+(AU378-AV$24)))</f>
        <v/>
      </c>
      <c r="AW378" s="156">
        <f>IF((AV378&lt;=0),0,((AV378-AW$24)*Stock*(_xlfn.NORM.INV(RAND(),stock_ave,stock_std))+(AV378-AW$24)*Bonds*(_xlfn.NORM.INV(RAND(),bond_ave,bond_std))+(AV378-AW$24)*cash*(_xlfn.NORM.INV(RAND(),cash_ave,cash_std))+(AV378-AW$24)))</f>
        <v/>
      </c>
      <c r="AX378" s="159" t="n"/>
      <c r="AY378" s="159" t="n"/>
      <c r="AZ378" s="159" t="n"/>
      <c r="BA378" s="159" t="n"/>
      <c r="BB378" s="159" t="n"/>
    </row>
    <row r="379">
      <c r="C379" s="147" t="n"/>
      <c r="D379" s="61">
        <f>+D378-IF(D$18&gt;74,(D378/D$25)*$C$10)</f>
        <v/>
      </c>
      <c r="E379" s="61">
        <f>+E378-IF(E$18&gt;74,(E378/E$25)*$C$10)</f>
        <v/>
      </c>
      <c r="F379" s="61">
        <f>+F378-IF(F$18&gt;74,(F378/F$25)*$C$10)</f>
        <v/>
      </c>
      <c r="G379" s="61">
        <f>+G378-IF(G$18&gt;74,(G378/G$25)*$C$10)</f>
        <v/>
      </c>
      <c r="H379" s="61">
        <f>+H378-IF(H$18&gt;74,(H378/H$25)*$C$10)</f>
        <v/>
      </c>
      <c r="I379" s="61">
        <f>+I378-IF(I$18&gt;74,(I378/I$25)*$C$10)</f>
        <v/>
      </c>
      <c r="J379" s="61">
        <f>+J378-IF(J$18&gt;74,(J378/J$25)*$C$10)</f>
        <v/>
      </c>
      <c r="K379" s="61">
        <f>+K378-IF(K$18&gt;74,(K378/K$25)*$C$10)</f>
        <v/>
      </c>
      <c r="L379" s="61">
        <f>+L378-IF(L$18&gt;74,(L378/L$25)*$C$10)</f>
        <v/>
      </c>
      <c r="M379" s="61">
        <f>+M378-IF(M$18&gt;74,(M378/M$25)*$C$10)</f>
        <v/>
      </c>
      <c r="N379" s="61">
        <f>+N378-IF(N$18&gt;74,(N378/N$25)*$C$10)</f>
        <v/>
      </c>
      <c r="O379" s="61">
        <f>+O378-IF(O$18&gt;74,(O378/O$25)*$C$10)</f>
        <v/>
      </c>
      <c r="P379" s="61">
        <f>+P378-IF(P$18&gt;74,(P378/P$25)*$C$10)</f>
        <v/>
      </c>
      <c r="Q379" s="61">
        <f>+Q378-IF(Q$18&gt;74,(Q378/Q$25)*$C$10)</f>
        <v/>
      </c>
      <c r="R379" s="61">
        <f>+R378-IF(R$18&gt;74,(R378/R$25)*$C$10)</f>
        <v/>
      </c>
      <c r="S379" s="61">
        <f>+S378-IF(S$18&gt;74,(S378/S$25)*$C$10)</f>
        <v/>
      </c>
      <c r="T379" s="61">
        <f>+T378-IF(T$18&gt;74,(T378/T$25)*$C$10)</f>
        <v/>
      </c>
      <c r="U379" s="61">
        <f>+U378-IF(U$18&gt;74,(U378/U$25)*$C$10)</f>
        <v/>
      </c>
      <c r="V379" s="61">
        <f>+V378-IF(V$18&gt;74,(V378/V$25)*$C$10)</f>
        <v/>
      </c>
      <c r="W379" s="61">
        <f>+W378-IF(W$18&gt;74,(W378/W$25)*$C$10)</f>
        <v/>
      </c>
      <c r="X379" s="61">
        <f>+X378-IF(X$18&gt;74,(X378/X$25)*$C$10)</f>
        <v/>
      </c>
      <c r="Y379" s="61">
        <f>+Y378-IF(Y$18&gt;74,(Y378/Y$25)*$C$10)</f>
        <v/>
      </c>
      <c r="Z379" s="61">
        <f>+Z378-IF(Z$18&gt;74,(Z378/Z$25)*$C$10)</f>
        <v/>
      </c>
      <c r="AA379" s="61">
        <f>+AA378-IF(AA$18&gt;74,(AA378/AA$25)*$C$10)</f>
        <v/>
      </c>
      <c r="AB379" s="61">
        <f>+AB378-IF(AB$18&gt;74,(AB378/AB$25)*$C$10)</f>
        <v/>
      </c>
      <c r="AC379" s="61">
        <f>+AC378-IF(AC$18&gt;74,(AC378/AC$25)*$C$10)</f>
        <v/>
      </c>
      <c r="AD379" s="61">
        <f>+AD378-IF(AD$18&gt;74,(AD378/AD$25)*$C$10)</f>
        <v/>
      </c>
      <c r="AE379" s="61">
        <f>+AE378-IF(AE$18&gt;74,(AE378/AE$25)*$C$10)</f>
        <v/>
      </c>
      <c r="AF379" s="61">
        <f>+AF378-IF(AF$18&gt;74,(AF378/AF$25)*$C$10)</f>
        <v/>
      </c>
      <c r="AG379" s="61">
        <f>+AG378-IF(AG$18&gt;74,(AG378/AG$25)*$C$10)</f>
        <v/>
      </c>
      <c r="AH379" s="61">
        <f>+AH378-IF(AH$18&gt;74,(AH378/AH$25)*$C$10)</f>
        <v/>
      </c>
      <c r="AI379" s="61">
        <f>+AI378-IF(AI$18&gt;74,(AI378/AI$25)*$C$10)</f>
        <v/>
      </c>
      <c r="AJ379" s="61">
        <f>+AJ378-IF(AJ$18&gt;74,(AJ378/AJ$25)*$C$10)</f>
        <v/>
      </c>
      <c r="AK379" s="61">
        <f>+AK378-IF(AK$18&gt;74,(AK378/AK$25)*$C$10)</f>
        <v/>
      </c>
      <c r="AL379" s="61">
        <f>+AL378-IF(AL$18&gt;74,(AL378/AL$25)*$C$10)</f>
        <v/>
      </c>
      <c r="AM379" s="61">
        <f>+AM378-IF(AM$18&gt;74,(AM378/AM$25)*$C$10)</f>
        <v/>
      </c>
      <c r="AN379" s="61">
        <f>+AN378-IF(AN$18&gt;74,(AN378/AN$25)*$C$10)</f>
        <v/>
      </c>
      <c r="AO379" s="61">
        <f>+AO378-IF(AO$18&gt;74,(AO378/AO$25)*$C$10)</f>
        <v/>
      </c>
      <c r="AP379" s="61">
        <f>+AP378-IF(AP$18&gt;74,(AP378/AP$25)*$C$10)</f>
        <v/>
      </c>
      <c r="AQ379" s="61">
        <f>+AQ378-IF(AQ$18&gt;74,(AQ378/AQ$25)*$C$10)</f>
        <v/>
      </c>
      <c r="AR379" s="61">
        <f>+AR378-IF(AR$18&gt;74,(AR378/AR$25)*$C$10)</f>
        <v/>
      </c>
      <c r="AS379" s="61">
        <f>+AS378-IF(AS$18&gt;74,(AS378/AS$25)*$C$10)</f>
        <v/>
      </c>
      <c r="AT379" s="61">
        <f>+AT378-IF(AT$18&gt;74,(AT378/AT$25)*$C$10)</f>
        <v/>
      </c>
      <c r="AU379" s="61">
        <f>+AU378-IF(AU$18&gt;74,(AU378/AU$25)*$C$10)</f>
        <v/>
      </c>
      <c r="AV379" s="61">
        <f>+AV378-IF(AV$18&gt;74,(AV378/AV$25)*$C$10)</f>
        <v/>
      </c>
      <c r="AW379" s="61">
        <f>+AW378-IF(AW$18&gt;74,(AW378/AW$25)*$C$10)</f>
        <v/>
      </c>
      <c r="AX379" s="35">
        <f>IF(AW379&gt;0,1,0)</f>
        <v/>
      </c>
      <c r="AY379" s="35">
        <f>IF(AL379&gt;0,1,0)</f>
        <v/>
      </c>
      <c r="AZ379" s="35">
        <f>IF(AG379&gt;0,1,0)</f>
        <v/>
      </c>
      <c r="BA379" s="35">
        <f>IF(AB379&gt;0,1,0)</f>
        <v/>
      </c>
      <c r="BB379" s="35">
        <f>IF(W379&gt;0,1,0)</f>
        <v/>
      </c>
    </row>
    <row r="380">
      <c r="B380" s="154" t="inlineStr">
        <is>
          <t>trial 177</t>
        </is>
      </c>
      <c r="C380" s="155">
        <f>+start-$C$24</f>
        <v/>
      </c>
      <c r="D380" s="156">
        <f>IF((C380&lt;=0),0,((C380-D$24)*Stock*(_xlfn.NORM.INV(RAND(),stock_ave,stock_std))+(C380-D$24)*Bonds*(_xlfn.NORM.INV(RAND(),bond_ave,bond_std))+(C380-D$24)*cash*(_xlfn.NORM.INV(RAND(),cash_ave,cash_std))+(C380-D$24)))</f>
        <v/>
      </c>
      <c r="E380" s="156">
        <f>IF((D380&lt;=0),0,((D380-E$24)*Stock*(_xlfn.NORM.INV(RAND(),stock_ave,stock_std))+(D380-E$24)*Bonds*(_xlfn.NORM.INV(RAND(),bond_ave,bond_std))+(D380-E$24)*cash*(_xlfn.NORM.INV(RAND(),cash_ave,cash_std))+(D380-E$24)))</f>
        <v/>
      </c>
      <c r="F380" s="156">
        <f>IF((E380&lt;=0),0,((E380-F$24)*Stock*(_xlfn.NORM.INV(RAND(),stock_ave,stock_std))+(E380-F$24)*Bonds*(_xlfn.NORM.INV(RAND(),bond_ave,bond_std))+(E380-F$24)*cash*(_xlfn.NORM.INV(RAND(),cash_ave,cash_std))+(E380-F$24)))</f>
        <v/>
      </c>
      <c r="G380" s="156">
        <f>IF((F380&lt;=0),0,((F380-G$24)*Stock*(_xlfn.NORM.INV(RAND(),stock_ave,stock_std))+(F380-G$24)*Bonds*(_xlfn.NORM.INV(RAND(),bond_ave,bond_std))+(F380-G$24)*cash*(_xlfn.NORM.INV(RAND(),cash_ave,cash_std))+(F380-G$24)))</f>
        <v/>
      </c>
      <c r="H380" s="156">
        <f>IF((G380&lt;=0),0,((G380-H$24)*Stock*(_xlfn.NORM.INV(RAND(),stock_ave,stock_std))+(G380-H$24)*Bonds*(_xlfn.NORM.INV(RAND(),bond_ave,bond_std))+(G380-H$24)*cash*(_xlfn.NORM.INV(RAND(),cash_ave,cash_std))+(G380-H$24)))</f>
        <v/>
      </c>
      <c r="I380" s="156">
        <f>IF((H380&lt;=0),0,((H380-I$24)*Stock*(_xlfn.NORM.INV(RAND(),stock_ave,stock_std))+(H380-I$24)*Bonds*(_xlfn.NORM.INV(RAND(),bond_ave,bond_std))+(H380-I$24)*cash*(_xlfn.NORM.INV(RAND(),cash_ave,cash_std))+(H380-I$24)))</f>
        <v/>
      </c>
      <c r="J380" s="156">
        <f>IF((I380&lt;=0),0,((I380-J$24)*Stock*(_xlfn.NORM.INV(RAND(),stock_ave,stock_std))+(I380-J$24)*Bonds*(_xlfn.NORM.INV(RAND(),bond_ave,bond_std))+(I380-J$24)*cash*(_xlfn.NORM.INV(RAND(),cash_ave,cash_std))+(I380-J$24)))</f>
        <v/>
      </c>
      <c r="K380" s="156">
        <f>IF((J380&lt;=0),0,((J380-K$24)*Stock*(_xlfn.NORM.INV(RAND(),stock_ave,stock_std))+(J380-K$24)*Bonds*(_xlfn.NORM.INV(RAND(),bond_ave,bond_std))+(J380-K$24)*cash*(_xlfn.NORM.INV(RAND(),cash_ave,cash_std))+(J380-K$24)))</f>
        <v/>
      </c>
      <c r="L380" s="156">
        <f>IF((K380&lt;=0),0,((K380-L$24)*Stock*(_xlfn.NORM.INV(RAND(),stock_ave,stock_std))+(K380-L$24)*Bonds*(_xlfn.NORM.INV(RAND(),bond_ave,bond_std))+(K380-L$24)*cash*(_xlfn.NORM.INV(RAND(),cash_ave,cash_std))+(K380-L$24)))</f>
        <v/>
      </c>
      <c r="M380" s="156">
        <f>IF((L380&lt;=0),0,((L380-M$24)*Stock*(_xlfn.NORM.INV(RAND(),stock_ave,stock_std))+(L380-M$24)*Bonds*(_xlfn.NORM.INV(RAND(),bond_ave,bond_std))+(L380-M$24)*cash*(_xlfn.NORM.INV(RAND(),cash_ave,cash_std))+(L380-M$24)))</f>
        <v/>
      </c>
      <c r="N380" s="156">
        <f>IF((M380&lt;=0),0,((M380-N$24)*Stock*(_xlfn.NORM.INV(RAND(),stock_ave,stock_std))+(M380-N$24)*Bonds*(_xlfn.NORM.INV(RAND(),bond_ave,bond_std))+(M380-N$24)*cash*(_xlfn.NORM.INV(RAND(),cash_ave,cash_std))+(M380-N$24)))</f>
        <v/>
      </c>
      <c r="O380" s="156">
        <f>IF((N380&lt;=0),0,((N380-O$24)*Stock*(_xlfn.NORM.INV(RAND(),stock_ave,stock_std))+(N380-O$24)*Bonds*(_xlfn.NORM.INV(RAND(),bond_ave,bond_std))+(N380-O$24)*cash*(_xlfn.NORM.INV(RAND(),cash_ave,cash_std))+(N380-O$24)))</f>
        <v/>
      </c>
      <c r="P380" s="156">
        <f>IF((O380&lt;=0),0,((O380-P$24)*Stock*(_xlfn.NORM.INV(RAND(),stock_ave,stock_std))+(O380-P$24)*Bonds*(_xlfn.NORM.INV(RAND(),bond_ave,bond_std))+(O380-P$24)*cash*(_xlfn.NORM.INV(RAND(),cash_ave,cash_std))+(O380-P$24)))</f>
        <v/>
      </c>
      <c r="Q380" s="156">
        <f>IF((P380&lt;=0),0,((P380-Q$24)*Stock*(_xlfn.NORM.INV(RAND(),stock_ave,stock_std))+(P380-Q$24)*Bonds*(_xlfn.NORM.INV(RAND(),bond_ave,bond_std))+(P380-Q$24)*cash*(_xlfn.NORM.INV(RAND(),cash_ave,cash_std))+(P380-Q$24)))</f>
        <v/>
      </c>
      <c r="R380" s="156">
        <f>IF((Q380&lt;=0),0,((Q380-R$24)*Stock*(_xlfn.NORM.INV(RAND(),stock_ave,stock_std))+(Q380-R$24)*Bonds*(_xlfn.NORM.INV(RAND(),bond_ave,bond_std))+(Q380-R$24)*cash*(_xlfn.NORM.INV(RAND(),cash_ave,cash_std))+(Q380-R$24)))</f>
        <v/>
      </c>
      <c r="S380" s="156">
        <f>IF((R380&lt;=0),0,((R380-S$24)*Stock*(_xlfn.NORM.INV(RAND(),stock_ave,stock_std))+(R380-S$24)*Bonds*(_xlfn.NORM.INV(RAND(),bond_ave,bond_std))+(R380-S$24)*cash*(_xlfn.NORM.INV(RAND(),cash_ave,cash_std))+(R380-S$24)))</f>
        <v/>
      </c>
      <c r="T380" s="156">
        <f>IF((S380&lt;=0),0,((S380-T$24)*Stock*(_xlfn.NORM.INV(RAND(),stock_ave,stock_std))+(S380-T$24)*Bonds*(_xlfn.NORM.INV(RAND(),bond_ave,bond_std))+(S380-T$24)*cash*(_xlfn.NORM.INV(RAND(),cash_ave,cash_std))+(S380-T$24)))</f>
        <v/>
      </c>
      <c r="U380" s="156">
        <f>IF((T380&lt;=0),0,((T380-U$24)*Stock*(_xlfn.NORM.INV(RAND(),stock_ave,stock_std))+(T380-U$24)*Bonds*(_xlfn.NORM.INV(RAND(),bond_ave,bond_std))+(T380-U$24)*cash*(_xlfn.NORM.INV(RAND(),cash_ave,cash_std))+(T380-U$24)))</f>
        <v/>
      </c>
      <c r="V380" s="156">
        <f>IF((U380&lt;=0),0,((U380-V$24)*Stock*(_xlfn.NORM.INV(RAND(),stock_ave,stock_std))+(U380-V$24)*Bonds*(_xlfn.NORM.INV(RAND(),bond_ave,bond_std))+(U380-V$24)*cash*(_xlfn.NORM.INV(RAND(),cash_ave,cash_std))+(U380-V$24)))</f>
        <v/>
      </c>
      <c r="W380" s="156">
        <f>IF((V380&lt;=0),0,((V380-W$24)*Stock*(_xlfn.NORM.INV(RAND(),stock_ave,stock_std))+(V380-W$24)*Bonds*(_xlfn.NORM.INV(RAND(),bond_ave,bond_std))+(V380-W$24)*cash*(_xlfn.NORM.INV(RAND(),cash_ave,cash_std))+(V380-W$24)))</f>
        <v/>
      </c>
      <c r="X380" s="156">
        <f>IF((W380&lt;=0),0,((W380-X$24)*Stock*(_xlfn.NORM.INV(RAND(),stock_ave,stock_std))+(W380-X$24)*Bonds*(_xlfn.NORM.INV(RAND(),bond_ave,bond_std))+(W380-X$24)*cash*(_xlfn.NORM.INV(RAND(),cash_ave,cash_std))+(W380-X$24)))</f>
        <v/>
      </c>
      <c r="Y380" s="156">
        <f>IF((X380&lt;=0),0,((X380-Y$24)*Stock*(_xlfn.NORM.INV(RAND(),stock_ave,stock_std))+(X380-Y$24)*Bonds*(_xlfn.NORM.INV(RAND(),bond_ave,bond_std))+(X380-Y$24)*cash*(_xlfn.NORM.INV(RAND(),cash_ave,cash_std))+(X380-Y$24)))</f>
        <v/>
      </c>
      <c r="Z380" s="156">
        <f>IF((Y380&lt;=0),0,((Y380-Z$24)*Stock*(_xlfn.NORM.INV(RAND(),stock_ave,stock_std))+(Y380-Z$24)*Bonds*(_xlfn.NORM.INV(RAND(),bond_ave,bond_std))+(Y380-Z$24)*cash*(_xlfn.NORM.INV(RAND(),cash_ave,cash_std))+(Y380-Z$24)))</f>
        <v/>
      </c>
      <c r="AA380" s="156">
        <f>IF((Z380&lt;=0),0,((Z380-AA$24)*Stock*(_xlfn.NORM.INV(RAND(),stock_ave,stock_std))+(Z380-AA$24)*Bonds*(_xlfn.NORM.INV(RAND(),bond_ave,bond_std))+(Z380-AA$24)*cash*(_xlfn.NORM.INV(RAND(),cash_ave,cash_std))+(Z380-AA$24)))</f>
        <v/>
      </c>
      <c r="AB380" s="156">
        <f>IF((AA380&lt;=0),0,((AA380-AB$24)*Stock*(_xlfn.NORM.INV(RAND(),stock_ave,stock_std))+(AA380-AB$24)*Bonds*(_xlfn.NORM.INV(RAND(),bond_ave,bond_std))+(AA380-AB$24)*cash*(_xlfn.NORM.INV(RAND(),cash_ave,cash_std))+(AA380-AB$24)))</f>
        <v/>
      </c>
      <c r="AC380" s="156">
        <f>IF((AB380&lt;=0),0,((AB380-AC$24)*Stock*(_xlfn.NORM.INV(RAND(),stock_ave,stock_std))+(AB380-AC$24)*Bonds*(_xlfn.NORM.INV(RAND(),bond_ave,bond_std))+(AB380-AC$24)*cash*(_xlfn.NORM.INV(RAND(),cash_ave,cash_std))+(AB380-AC$24)))</f>
        <v/>
      </c>
      <c r="AD380" s="156">
        <f>IF((AC380&lt;=0),0,((AC380-AD$24)*Stock*(_xlfn.NORM.INV(RAND(),stock_ave,stock_std))+(AC380-AD$24)*Bonds*(_xlfn.NORM.INV(RAND(),bond_ave,bond_std))+(AC380-AD$24)*cash*(_xlfn.NORM.INV(RAND(),cash_ave,cash_std))+(AC380-AD$24)))</f>
        <v/>
      </c>
      <c r="AE380" s="156">
        <f>IF((AD380&lt;=0),0,((AD380-AE$24)*Stock*(_xlfn.NORM.INV(RAND(),stock_ave,stock_std))+(AD380-AE$24)*Bonds*(_xlfn.NORM.INV(RAND(),bond_ave,bond_std))+(AD380-AE$24)*cash*(_xlfn.NORM.INV(RAND(),cash_ave,cash_std))+(AD380-AE$24)))</f>
        <v/>
      </c>
      <c r="AF380" s="156">
        <f>IF((AE380&lt;=0),0,((AE380-AF$24)*Stock*(_xlfn.NORM.INV(RAND(),stock_ave,stock_std))+(AE380-AF$24)*Bonds*(_xlfn.NORM.INV(RAND(),bond_ave,bond_std))+(AE380-AF$24)*cash*(_xlfn.NORM.INV(RAND(),cash_ave,cash_std))+(AE380-AF$24)))</f>
        <v/>
      </c>
      <c r="AG380" s="156">
        <f>IF((AF380&lt;=0),0,((AF380-AG$24)*Stock*(_xlfn.NORM.INV(RAND(),stock_ave,stock_std))+(AF380-AG$24)*Bonds*(_xlfn.NORM.INV(RAND(),bond_ave,bond_std))+(AF380-AG$24)*cash*(_xlfn.NORM.INV(RAND(),cash_ave,cash_std))+(AF380-AG$24)))</f>
        <v/>
      </c>
      <c r="AH380" s="156">
        <f>IF((AG380&lt;=0),0,((AG380-AH$24)*Stock*(_xlfn.NORM.INV(RAND(),stock_ave,stock_std))+(AG380-AH$24)*Bonds*(_xlfn.NORM.INV(RAND(),bond_ave,bond_std))+(AG380-AH$24)*cash*(_xlfn.NORM.INV(RAND(),cash_ave,cash_std))+(AG380-AH$24)))</f>
        <v/>
      </c>
      <c r="AI380" s="156">
        <f>IF((AH380&lt;=0),0,((AH380-AI$24)*Stock*(_xlfn.NORM.INV(RAND(),stock_ave,stock_std))+(AH380-AI$24)*Bonds*(_xlfn.NORM.INV(RAND(),bond_ave,bond_std))+(AH380-AI$24)*cash*(_xlfn.NORM.INV(RAND(),cash_ave,cash_std))+(AH380-AI$24)))</f>
        <v/>
      </c>
      <c r="AJ380" s="156">
        <f>IF((AI380&lt;=0),0,((AI380-AJ$24)*Stock*(_xlfn.NORM.INV(RAND(),stock_ave,stock_std))+(AI380-AJ$24)*Bonds*(_xlfn.NORM.INV(RAND(),bond_ave,bond_std))+(AI380-AJ$24)*cash*(_xlfn.NORM.INV(RAND(),cash_ave,cash_std))+(AI380-AJ$24)))</f>
        <v/>
      </c>
      <c r="AK380" s="156">
        <f>IF((AJ380&lt;=0),0,((AJ380-AK$24)*Stock*(_xlfn.NORM.INV(RAND(),stock_ave,stock_std))+(AJ380-AK$24)*Bonds*(_xlfn.NORM.INV(RAND(),bond_ave,bond_std))+(AJ380-AK$24)*cash*(_xlfn.NORM.INV(RAND(),cash_ave,cash_std))+(AJ380-AK$24)))</f>
        <v/>
      </c>
      <c r="AL380" s="156">
        <f>IF((AK380&lt;=0),0,((AK380-AL$24)*Stock*(_xlfn.NORM.INV(RAND(),stock_ave,stock_std))+(AK380-AL$24)*Bonds*(_xlfn.NORM.INV(RAND(),bond_ave,bond_std))+(AK380-AL$24)*cash*(_xlfn.NORM.INV(RAND(),cash_ave,cash_std))+(AK380-AL$24)))</f>
        <v/>
      </c>
      <c r="AM380" s="156">
        <f>IF((AL380&lt;=0),0,((AL380-AM$24)*Stock*(_xlfn.NORM.INV(RAND(),stock_ave,stock_std))+(AL380-AM$24)*Bonds*(_xlfn.NORM.INV(RAND(),bond_ave,bond_std))+(AL380-AM$24)*cash*(_xlfn.NORM.INV(RAND(),cash_ave,cash_std))+(AL380-AM$24)))</f>
        <v/>
      </c>
      <c r="AN380" s="156">
        <f>IF((AM380&lt;=0),0,((AM380-AN$24)*Stock*(_xlfn.NORM.INV(RAND(),stock_ave,stock_std))+(AM380-AN$24)*Bonds*(_xlfn.NORM.INV(RAND(),bond_ave,bond_std))+(AM380-AN$24)*cash*(_xlfn.NORM.INV(RAND(),cash_ave,cash_std))+(AM380-AN$24)))</f>
        <v/>
      </c>
      <c r="AO380" s="156">
        <f>IF((AN380&lt;=0),0,((AN380-AO$24)*Stock*(_xlfn.NORM.INV(RAND(),stock_ave,stock_std))+(AN380-AO$24)*Bonds*(_xlfn.NORM.INV(RAND(),bond_ave,bond_std))+(AN380-AO$24)*cash*(_xlfn.NORM.INV(RAND(),cash_ave,cash_std))+(AN380-AO$24)))</f>
        <v/>
      </c>
      <c r="AP380" s="156">
        <f>IF((AO380&lt;=0),0,((AO380-AP$24)*Stock*(_xlfn.NORM.INV(RAND(),stock_ave,stock_std))+(AO380-AP$24)*Bonds*(_xlfn.NORM.INV(RAND(),bond_ave,bond_std))+(AO380-AP$24)*cash*(_xlfn.NORM.INV(RAND(),cash_ave,cash_std))+(AO380-AP$24)))</f>
        <v/>
      </c>
      <c r="AQ380" s="156">
        <f>IF((AP380&lt;=0),0,((AP380-AQ$24)*Stock*(_xlfn.NORM.INV(RAND(),stock_ave,stock_std))+(AP380-AQ$24)*Bonds*(_xlfn.NORM.INV(RAND(),bond_ave,bond_std))+(AP380-AQ$24)*cash*(_xlfn.NORM.INV(RAND(),cash_ave,cash_std))+(AP380-AQ$24)))</f>
        <v/>
      </c>
      <c r="AR380" s="156">
        <f>IF((AQ380&lt;=0),0,((AQ380-AR$24)*Stock*(_xlfn.NORM.INV(RAND(),stock_ave,stock_std))+(AQ380-AR$24)*Bonds*(_xlfn.NORM.INV(RAND(),bond_ave,bond_std))+(AQ380-AR$24)*cash*(_xlfn.NORM.INV(RAND(),cash_ave,cash_std))+(AQ380-AR$24)))</f>
        <v/>
      </c>
      <c r="AS380" s="156">
        <f>IF((AR380&lt;=0),0,((AR380-AS$24)*Stock*(_xlfn.NORM.INV(RAND(),stock_ave,stock_std))+(AR380-AS$24)*Bonds*(_xlfn.NORM.INV(RAND(),bond_ave,bond_std))+(AR380-AS$24)*cash*(_xlfn.NORM.INV(RAND(),cash_ave,cash_std))+(AR380-AS$24)))</f>
        <v/>
      </c>
      <c r="AT380" s="156">
        <f>IF((AS380&lt;=0),0,((AS380-AT$24)*Stock*(_xlfn.NORM.INV(RAND(),stock_ave,stock_std))+(AS380-AT$24)*Bonds*(_xlfn.NORM.INV(RAND(),bond_ave,bond_std))+(AS380-AT$24)*cash*(_xlfn.NORM.INV(RAND(),cash_ave,cash_std))+(AS380-AT$24)))</f>
        <v/>
      </c>
      <c r="AU380" s="156">
        <f>IF((AT380&lt;=0),0,((AT380-AU$24)*Stock*(_xlfn.NORM.INV(RAND(),stock_ave,stock_std))+(AT380-AU$24)*Bonds*(_xlfn.NORM.INV(RAND(),bond_ave,bond_std))+(AT380-AU$24)*cash*(_xlfn.NORM.INV(RAND(),cash_ave,cash_std))+(AT380-AU$24)))</f>
        <v/>
      </c>
      <c r="AV380" s="156">
        <f>IF((AU380&lt;=0),0,((AU380-AV$24)*Stock*(_xlfn.NORM.INV(RAND(),stock_ave,stock_std))+(AU380-AV$24)*Bonds*(_xlfn.NORM.INV(RAND(),bond_ave,bond_std))+(AU380-AV$24)*cash*(_xlfn.NORM.INV(RAND(),cash_ave,cash_std))+(AU380-AV$24)))</f>
        <v/>
      </c>
      <c r="AW380" s="156">
        <f>IF((AV380&lt;=0),0,((AV380-AW$24)*Stock*(_xlfn.NORM.INV(RAND(),stock_ave,stock_std))+(AV380-AW$24)*Bonds*(_xlfn.NORM.INV(RAND(),bond_ave,bond_std))+(AV380-AW$24)*cash*(_xlfn.NORM.INV(RAND(),cash_ave,cash_std))+(AV380-AW$24)))</f>
        <v/>
      </c>
      <c r="AX380" s="159" t="n"/>
      <c r="AY380" s="159" t="n"/>
      <c r="AZ380" s="159" t="n"/>
      <c r="BA380" s="159" t="n"/>
      <c r="BB380" s="159" t="n"/>
    </row>
    <row r="381">
      <c r="C381" s="147" t="n"/>
      <c r="D381" s="61">
        <f>+D380-IF(D$18&gt;74,(D380/D$25)*$C$10)</f>
        <v/>
      </c>
      <c r="E381" s="61">
        <f>+E380-IF(E$18&gt;74,(E380/E$25)*$C$10)</f>
        <v/>
      </c>
      <c r="F381" s="61">
        <f>+F380-IF(F$18&gt;74,(F380/F$25)*$C$10)</f>
        <v/>
      </c>
      <c r="G381" s="61">
        <f>+G380-IF(G$18&gt;74,(G380/G$25)*$C$10)</f>
        <v/>
      </c>
      <c r="H381" s="61">
        <f>+H380-IF(H$18&gt;74,(H380/H$25)*$C$10)</f>
        <v/>
      </c>
      <c r="I381" s="61">
        <f>+I380-IF(I$18&gt;74,(I380/I$25)*$C$10)</f>
        <v/>
      </c>
      <c r="J381" s="61">
        <f>+J380-IF(J$18&gt;74,(J380/J$25)*$C$10)</f>
        <v/>
      </c>
      <c r="K381" s="61">
        <f>+K380-IF(K$18&gt;74,(K380/K$25)*$C$10)</f>
        <v/>
      </c>
      <c r="L381" s="61">
        <f>+L380-IF(L$18&gt;74,(L380/L$25)*$C$10)</f>
        <v/>
      </c>
      <c r="M381" s="61">
        <f>+M380-IF(M$18&gt;74,(M380/M$25)*$C$10)</f>
        <v/>
      </c>
      <c r="N381" s="61">
        <f>+N380-IF(N$18&gt;74,(N380/N$25)*$C$10)</f>
        <v/>
      </c>
      <c r="O381" s="61">
        <f>+O380-IF(O$18&gt;74,(O380/O$25)*$C$10)</f>
        <v/>
      </c>
      <c r="P381" s="61">
        <f>+P380-IF(P$18&gt;74,(P380/P$25)*$C$10)</f>
        <v/>
      </c>
      <c r="Q381" s="61">
        <f>+Q380-IF(Q$18&gt;74,(Q380/Q$25)*$C$10)</f>
        <v/>
      </c>
      <c r="R381" s="61">
        <f>+R380-IF(R$18&gt;74,(R380/R$25)*$C$10)</f>
        <v/>
      </c>
      <c r="S381" s="61">
        <f>+S380-IF(S$18&gt;74,(S380/S$25)*$C$10)</f>
        <v/>
      </c>
      <c r="T381" s="61">
        <f>+T380-IF(T$18&gt;74,(T380/T$25)*$C$10)</f>
        <v/>
      </c>
      <c r="U381" s="61">
        <f>+U380-IF(U$18&gt;74,(U380/U$25)*$C$10)</f>
        <v/>
      </c>
      <c r="V381" s="61">
        <f>+V380-IF(V$18&gt;74,(V380/V$25)*$C$10)</f>
        <v/>
      </c>
      <c r="W381" s="61">
        <f>+W380-IF(W$18&gt;74,(W380/W$25)*$C$10)</f>
        <v/>
      </c>
      <c r="X381" s="61">
        <f>+X380-IF(X$18&gt;74,(X380/X$25)*$C$10)</f>
        <v/>
      </c>
      <c r="Y381" s="61">
        <f>+Y380-IF(Y$18&gt;74,(Y380/Y$25)*$C$10)</f>
        <v/>
      </c>
      <c r="Z381" s="61">
        <f>+Z380-IF(Z$18&gt;74,(Z380/Z$25)*$C$10)</f>
        <v/>
      </c>
      <c r="AA381" s="61">
        <f>+AA380-IF(AA$18&gt;74,(AA380/AA$25)*$C$10)</f>
        <v/>
      </c>
      <c r="AB381" s="61">
        <f>+AB380-IF(AB$18&gt;74,(AB380/AB$25)*$C$10)</f>
        <v/>
      </c>
      <c r="AC381" s="61">
        <f>+AC380-IF(AC$18&gt;74,(AC380/AC$25)*$C$10)</f>
        <v/>
      </c>
      <c r="AD381" s="61">
        <f>+AD380-IF(AD$18&gt;74,(AD380/AD$25)*$C$10)</f>
        <v/>
      </c>
      <c r="AE381" s="61">
        <f>+AE380-IF(AE$18&gt;74,(AE380/AE$25)*$C$10)</f>
        <v/>
      </c>
      <c r="AF381" s="61">
        <f>+AF380-IF(AF$18&gt;74,(AF380/AF$25)*$C$10)</f>
        <v/>
      </c>
      <c r="AG381" s="61">
        <f>+AG380-IF(AG$18&gt;74,(AG380/AG$25)*$C$10)</f>
        <v/>
      </c>
      <c r="AH381" s="61">
        <f>+AH380-IF(AH$18&gt;74,(AH380/AH$25)*$C$10)</f>
        <v/>
      </c>
      <c r="AI381" s="61">
        <f>+AI380-IF(AI$18&gt;74,(AI380/AI$25)*$C$10)</f>
        <v/>
      </c>
      <c r="AJ381" s="61">
        <f>+AJ380-IF(AJ$18&gt;74,(AJ380/AJ$25)*$C$10)</f>
        <v/>
      </c>
      <c r="AK381" s="61">
        <f>+AK380-IF(AK$18&gt;74,(AK380/AK$25)*$C$10)</f>
        <v/>
      </c>
      <c r="AL381" s="61">
        <f>+AL380-IF(AL$18&gt;74,(AL380/AL$25)*$C$10)</f>
        <v/>
      </c>
      <c r="AM381" s="61">
        <f>+AM380-IF(AM$18&gt;74,(AM380/AM$25)*$C$10)</f>
        <v/>
      </c>
      <c r="AN381" s="61">
        <f>+AN380-IF(AN$18&gt;74,(AN380/AN$25)*$C$10)</f>
        <v/>
      </c>
      <c r="AO381" s="61">
        <f>+AO380-IF(AO$18&gt;74,(AO380/AO$25)*$C$10)</f>
        <v/>
      </c>
      <c r="AP381" s="61">
        <f>+AP380-IF(AP$18&gt;74,(AP380/AP$25)*$C$10)</f>
        <v/>
      </c>
      <c r="AQ381" s="61">
        <f>+AQ380-IF(AQ$18&gt;74,(AQ380/AQ$25)*$C$10)</f>
        <v/>
      </c>
      <c r="AR381" s="61">
        <f>+AR380-IF(AR$18&gt;74,(AR380/AR$25)*$C$10)</f>
        <v/>
      </c>
      <c r="AS381" s="61">
        <f>+AS380-IF(AS$18&gt;74,(AS380/AS$25)*$C$10)</f>
        <v/>
      </c>
      <c r="AT381" s="61">
        <f>+AT380-IF(AT$18&gt;74,(AT380/AT$25)*$C$10)</f>
        <v/>
      </c>
      <c r="AU381" s="61">
        <f>+AU380-IF(AU$18&gt;74,(AU380/AU$25)*$C$10)</f>
        <v/>
      </c>
      <c r="AV381" s="61">
        <f>+AV380-IF(AV$18&gt;74,(AV380/AV$25)*$C$10)</f>
        <v/>
      </c>
      <c r="AW381" s="61">
        <f>+AW380-IF(AW$18&gt;74,(AW380/AW$25)*$C$10)</f>
        <v/>
      </c>
      <c r="AX381" s="35">
        <f>IF(AW381&gt;0,1,0)</f>
        <v/>
      </c>
      <c r="AY381" s="35">
        <f>IF(AL381&gt;0,1,0)</f>
        <v/>
      </c>
      <c r="AZ381" s="35">
        <f>IF(AG381&gt;0,1,0)</f>
        <v/>
      </c>
      <c r="BA381" s="35">
        <f>IF(AB381&gt;0,1,0)</f>
        <v/>
      </c>
      <c r="BB381" s="35">
        <f>IF(W381&gt;0,1,0)</f>
        <v/>
      </c>
    </row>
    <row r="382">
      <c r="B382" s="154" t="inlineStr">
        <is>
          <t>trial 178</t>
        </is>
      </c>
      <c r="C382" s="155">
        <f>+start-$C$24</f>
        <v/>
      </c>
      <c r="D382" s="156">
        <f>IF((C382&lt;=0),0,((C382-D$24)*Stock*(_xlfn.NORM.INV(RAND(),stock_ave,stock_std))+(C382-D$24)*Bonds*(_xlfn.NORM.INV(RAND(),bond_ave,bond_std))+(C382-D$24)*cash*(_xlfn.NORM.INV(RAND(),cash_ave,cash_std))+(C382-D$24)))</f>
        <v/>
      </c>
      <c r="E382" s="156">
        <f>IF((D382&lt;=0),0,((D382-E$24)*Stock*(_xlfn.NORM.INV(RAND(),stock_ave,stock_std))+(D382-E$24)*Bonds*(_xlfn.NORM.INV(RAND(),bond_ave,bond_std))+(D382-E$24)*cash*(_xlfn.NORM.INV(RAND(),cash_ave,cash_std))+(D382-E$24)))</f>
        <v/>
      </c>
      <c r="F382" s="156">
        <f>IF((E382&lt;=0),0,((E382-F$24)*Stock*(_xlfn.NORM.INV(RAND(),stock_ave,stock_std))+(E382-F$24)*Bonds*(_xlfn.NORM.INV(RAND(),bond_ave,bond_std))+(E382-F$24)*cash*(_xlfn.NORM.INV(RAND(),cash_ave,cash_std))+(E382-F$24)))</f>
        <v/>
      </c>
      <c r="G382" s="156">
        <f>IF((F382&lt;=0),0,((F382-G$24)*Stock*(_xlfn.NORM.INV(RAND(),stock_ave,stock_std))+(F382-G$24)*Bonds*(_xlfn.NORM.INV(RAND(),bond_ave,bond_std))+(F382-G$24)*cash*(_xlfn.NORM.INV(RAND(),cash_ave,cash_std))+(F382-G$24)))</f>
        <v/>
      </c>
      <c r="H382" s="156">
        <f>IF((G382&lt;=0),0,((G382-H$24)*Stock*(_xlfn.NORM.INV(RAND(),stock_ave,stock_std))+(G382-H$24)*Bonds*(_xlfn.NORM.INV(RAND(),bond_ave,bond_std))+(G382-H$24)*cash*(_xlfn.NORM.INV(RAND(),cash_ave,cash_std))+(G382-H$24)))</f>
        <v/>
      </c>
      <c r="I382" s="156">
        <f>IF((H382&lt;=0),0,((H382-I$24)*Stock*(_xlfn.NORM.INV(RAND(),stock_ave,stock_std))+(H382-I$24)*Bonds*(_xlfn.NORM.INV(RAND(),bond_ave,bond_std))+(H382-I$24)*cash*(_xlfn.NORM.INV(RAND(),cash_ave,cash_std))+(H382-I$24)))</f>
        <v/>
      </c>
      <c r="J382" s="156">
        <f>IF((I382&lt;=0),0,((I382-J$24)*Stock*(_xlfn.NORM.INV(RAND(),stock_ave,stock_std))+(I382-J$24)*Bonds*(_xlfn.NORM.INV(RAND(),bond_ave,bond_std))+(I382-J$24)*cash*(_xlfn.NORM.INV(RAND(),cash_ave,cash_std))+(I382-J$24)))</f>
        <v/>
      </c>
      <c r="K382" s="156">
        <f>IF((J382&lt;=0),0,((J382-K$24)*Stock*(_xlfn.NORM.INV(RAND(),stock_ave,stock_std))+(J382-K$24)*Bonds*(_xlfn.NORM.INV(RAND(),bond_ave,bond_std))+(J382-K$24)*cash*(_xlfn.NORM.INV(RAND(),cash_ave,cash_std))+(J382-K$24)))</f>
        <v/>
      </c>
      <c r="L382" s="156">
        <f>IF((K382&lt;=0),0,((K382-L$24)*Stock*(_xlfn.NORM.INV(RAND(),stock_ave,stock_std))+(K382-L$24)*Bonds*(_xlfn.NORM.INV(RAND(),bond_ave,bond_std))+(K382-L$24)*cash*(_xlfn.NORM.INV(RAND(),cash_ave,cash_std))+(K382-L$24)))</f>
        <v/>
      </c>
      <c r="M382" s="156">
        <f>IF((L382&lt;=0),0,((L382-M$24)*Stock*(_xlfn.NORM.INV(RAND(),stock_ave,stock_std))+(L382-M$24)*Bonds*(_xlfn.NORM.INV(RAND(),bond_ave,bond_std))+(L382-M$24)*cash*(_xlfn.NORM.INV(RAND(),cash_ave,cash_std))+(L382-M$24)))</f>
        <v/>
      </c>
      <c r="N382" s="156">
        <f>IF((M382&lt;=0),0,((M382-N$24)*Stock*(_xlfn.NORM.INV(RAND(),stock_ave,stock_std))+(M382-N$24)*Bonds*(_xlfn.NORM.INV(RAND(),bond_ave,bond_std))+(M382-N$24)*cash*(_xlfn.NORM.INV(RAND(),cash_ave,cash_std))+(M382-N$24)))</f>
        <v/>
      </c>
      <c r="O382" s="156">
        <f>IF((N382&lt;=0),0,((N382-O$24)*Stock*(_xlfn.NORM.INV(RAND(),stock_ave,stock_std))+(N382-O$24)*Bonds*(_xlfn.NORM.INV(RAND(),bond_ave,bond_std))+(N382-O$24)*cash*(_xlfn.NORM.INV(RAND(),cash_ave,cash_std))+(N382-O$24)))</f>
        <v/>
      </c>
      <c r="P382" s="156">
        <f>IF((O382&lt;=0),0,((O382-P$24)*Stock*(_xlfn.NORM.INV(RAND(),stock_ave,stock_std))+(O382-P$24)*Bonds*(_xlfn.NORM.INV(RAND(),bond_ave,bond_std))+(O382-P$24)*cash*(_xlfn.NORM.INV(RAND(),cash_ave,cash_std))+(O382-P$24)))</f>
        <v/>
      </c>
      <c r="Q382" s="156">
        <f>IF((P382&lt;=0),0,((P382-Q$24)*Stock*(_xlfn.NORM.INV(RAND(),stock_ave,stock_std))+(P382-Q$24)*Bonds*(_xlfn.NORM.INV(RAND(),bond_ave,bond_std))+(P382-Q$24)*cash*(_xlfn.NORM.INV(RAND(),cash_ave,cash_std))+(P382-Q$24)))</f>
        <v/>
      </c>
      <c r="R382" s="156">
        <f>IF((Q382&lt;=0),0,((Q382-R$24)*Stock*(_xlfn.NORM.INV(RAND(),stock_ave,stock_std))+(Q382-R$24)*Bonds*(_xlfn.NORM.INV(RAND(),bond_ave,bond_std))+(Q382-R$24)*cash*(_xlfn.NORM.INV(RAND(),cash_ave,cash_std))+(Q382-R$24)))</f>
        <v/>
      </c>
      <c r="S382" s="156">
        <f>IF((R382&lt;=0),0,((R382-S$24)*Stock*(_xlfn.NORM.INV(RAND(),stock_ave,stock_std))+(R382-S$24)*Bonds*(_xlfn.NORM.INV(RAND(),bond_ave,bond_std))+(R382-S$24)*cash*(_xlfn.NORM.INV(RAND(),cash_ave,cash_std))+(R382-S$24)))</f>
        <v/>
      </c>
      <c r="T382" s="156">
        <f>IF((S382&lt;=0),0,((S382-T$24)*Stock*(_xlfn.NORM.INV(RAND(),stock_ave,stock_std))+(S382-T$24)*Bonds*(_xlfn.NORM.INV(RAND(),bond_ave,bond_std))+(S382-T$24)*cash*(_xlfn.NORM.INV(RAND(),cash_ave,cash_std))+(S382-T$24)))</f>
        <v/>
      </c>
      <c r="U382" s="156">
        <f>IF((T382&lt;=0),0,((T382-U$24)*Stock*(_xlfn.NORM.INV(RAND(),stock_ave,stock_std))+(T382-U$24)*Bonds*(_xlfn.NORM.INV(RAND(),bond_ave,bond_std))+(T382-U$24)*cash*(_xlfn.NORM.INV(RAND(),cash_ave,cash_std))+(T382-U$24)))</f>
        <v/>
      </c>
      <c r="V382" s="156">
        <f>IF((U382&lt;=0),0,((U382-V$24)*Stock*(_xlfn.NORM.INV(RAND(),stock_ave,stock_std))+(U382-V$24)*Bonds*(_xlfn.NORM.INV(RAND(),bond_ave,bond_std))+(U382-V$24)*cash*(_xlfn.NORM.INV(RAND(),cash_ave,cash_std))+(U382-V$24)))</f>
        <v/>
      </c>
      <c r="W382" s="156">
        <f>IF((V382&lt;=0),0,((V382-W$24)*Stock*(_xlfn.NORM.INV(RAND(),stock_ave,stock_std))+(V382-W$24)*Bonds*(_xlfn.NORM.INV(RAND(),bond_ave,bond_std))+(V382-W$24)*cash*(_xlfn.NORM.INV(RAND(),cash_ave,cash_std))+(V382-W$24)))</f>
        <v/>
      </c>
      <c r="X382" s="156">
        <f>IF((W382&lt;=0),0,((W382-X$24)*Stock*(_xlfn.NORM.INV(RAND(),stock_ave,stock_std))+(W382-X$24)*Bonds*(_xlfn.NORM.INV(RAND(),bond_ave,bond_std))+(W382-X$24)*cash*(_xlfn.NORM.INV(RAND(),cash_ave,cash_std))+(W382-X$24)))</f>
        <v/>
      </c>
      <c r="Y382" s="156">
        <f>IF((X382&lt;=0),0,((X382-Y$24)*Stock*(_xlfn.NORM.INV(RAND(),stock_ave,stock_std))+(X382-Y$24)*Bonds*(_xlfn.NORM.INV(RAND(),bond_ave,bond_std))+(X382-Y$24)*cash*(_xlfn.NORM.INV(RAND(),cash_ave,cash_std))+(X382-Y$24)))</f>
        <v/>
      </c>
      <c r="Z382" s="156">
        <f>IF((Y382&lt;=0),0,((Y382-Z$24)*Stock*(_xlfn.NORM.INV(RAND(),stock_ave,stock_std))+(Y382-Z$24)*Bonds*(_xlfn.NORM.INV(RAND(),bond_ave,bond_std))+(Y382-Z$24)*cash*(_xlfn.NORM.INV(RAND(),cash_ave,cash_std))+(Y382-Z$24)))</f>
        <v/>
      </c>
      <c r="AA382" s="156">
        <f>IF((Z382&lt;=0),0,((Z382-AA$24)*Stock*(_xlfn.NORM.INV(RAND(),stock_ave,stock_std))+(Z382-AA$24)*Bonds*(_xlfn.NORM.INV(RAND(),bond_ave,bond_std))+(Z382-AA$24)*cash*(_xlfn.NORM.INV(RAND(),cash_ave,cash_std))+(Z382-AA$24)))</f>
        <v/>
      </c>
      <c r="AB382" s="156">
        <f>IF((AA382&lt;=0),0,((AA382-AB$24)*Stock*(_xlfn.NORM.INV(RAND(),stock_ave,stock_std))+(AA382-AB$24)*Bonds*(_xlfn.NORM.INV(RAND(),bond_ave,bond_std))+(AA382-AB$24)*cash*(_xlfn.NORM.INV(RAND(),cash_ave,cash_std))+(AA382-AB$24)))</f>
        <v/>
      </c>
      <c r="AC382" s="156">
        <f>IF((AB382&lt;=0),0,((AB382-AC$24)*Stock*(_xlfn.NORM.INV(RAND(),stock_ave,stock_std))+(AB382-AC$24)*Bonds*(_xlfn.NORM.INV(RAND(),bond_ave,bond_std))+(AB382-AC$24)*cash*(_xlfn.NORM.INV(RAND(),cash_ave,cash_std))+(AB382-AC$24)))</f>
        <v/>
      </c>
      <c r="AD382" s="156">
        <f>IF((AC382&lt;=0),0,((AC382-AD$24)*Stock*(_xlfn.NORM.INV(RAND(),stock_ave,stock_std))+(AC382-AD$24)*Bonds*(_xlfn.NORM.INV(RAND(),bond_ave,bond_std))+(AC382-AD$24)*cash*(_xlfn.NORM.INV(RAND(),cash_ave,cash_std))+(AC382-AD$24)))</f>
        <v/>
      </c>
      <c r="AE382" s="156">
        <f>IF((AD382&lt;=0),0,((AD382-AE$24)*Stock*(_xlfn.NORM.INV(RAND(),stock_ave,stock_std))+(AD382-AE$24)*Bonds*(_xlfn.NORM.INV(RAND(),bond_ave,bond_std))+(AD382-AE$24)*cash*(_xlfn.NORM.INV(RAND(),cash_ave,cash_std))+(AD382-AE$24)))</f>
        <v/>
      </c>
      <c r="AF382" s="156">
        <f>IF((AE382&lt;=0),0,((AE382-AF$24)*Stock*(_xlfn.NORM.INV(RAND(),stock_ave,stock_std))+(AE382-AF$24)*Bonds*(_xlfn.NORM.INV(RAND(),bond_ave,bond_std))+(AE382-AF$24)*cash*(_xlfn.NORM.INV(RAND(),cash_ave,cash_std))+(AE382-AF$24)))</f>
        <v/>
      </c>
      <c r="AG382" s="156">
        <f>IF((AF382&lt;=0),0,((AF382-AG$24)*Stock*(_xlfn.NORM.INV(RAND(),stock_ave,stock_std))+(AF382-AG$24)*Bonds*(_xlfn.NORM.INV(RAND(),bond_ave,bond_std))+(AF382-AG$24)*cash*(_xlfn.NORM.INV(RAND(),cash_ave,cash_std))+(AF382-AG$24)))</f>
        <v/>
      </c>
      <c r="AH382" s="156">
        <f>IF((AG382&lt;=0),0,((AG382-AH$24)*Stock*(_xlfn.NORM.INV(RAND(),stock_ave,stock_std))+(AG382-AH$24)*Bonds*(_xlfn.NORM.INV(RAND(),bond_ave,bond_std))+(AG382-AH$24)*cash*(_xlfn.NORM.INV(RAND(),cash_ave,cash_std))+(AG382-AH$24)))</f>
        <v/>
      </c>
      <c r="AI382" s="156">
        <f>IF((AH382&lt;=0),0,((AH382-AI$24)*Stock*(_xlfn.NORM.INV(RAND(),stock_ave,stock_std))+(AH382-AI$24)*Bonds*(_xlfn.NORM.INV(RAND(),bond_ave,bond_std))+(AH382-AI$24)*cash*(_xlfn.NORM.INV(RAND(),cash_ave,cash_std))+(AH382-AI$24)))</f>
        <v/>
      </c>
      <c r="AJ382" s="156">
        <f>IF((AI382&lt;=0),0,((AI382-AJ$24)*Stock*(_xlfn.NORM.INV(RAND(),stock_ave,stock_std))+(AI382-AJ$24)*Bonds*(_xlfn.NORM.INV(RAND(),bond_ave,bond_std))+(AI382-AJ$24)*cash*(_xlfn.NORM.INV(RAND(),cash_ave,cash_std))+(AI382-AJ$24)))</f>
        <v/>
      </c>
      <c r="AK382" s="156">
        <f>IF((AJ382&lt;=0),0,((AJ382-AK$24)*Stock*(_xlfn.NORM.INV(RAND(),stock_ave,stock_std))+(AJ382-AK$24)*Bonds*(_xlfn.NORM.INV(RAND(),bond_ave,bond_std))+(AJ382-AK$24)*cash*(_xlfn.NORM.INV(RAND(),cash_ave,cash_std))+(AJ382-AK$24)))</f>
        <v/>
      </c>
      <c r="AL382" s="156">
        <f>IF((AK382&lt;=0),0,((AK382-AL$24)*Stock*(_xlfn.NORM.INV(RAND(),stock_ave,stock_std))+(AK382-AL$24)*Bonds*(_xlfn.NORM.INV(RAND(),bond_ave,bond_std))+(AK382-AL$24)*cash*(_xlfn.NORM.INV(RAND(),cash_ave,cash_std))+(AK382-AL$24)))</f>
        <v/>
      </c>
      <c r="AM382" s="156">
        <f>IF((AL382&lt;=0),0,((AL382-AM$24)*Stock*(_xlfn.NORM.INV(RAND(),stock_ave,stock_std))+(AL382-AM$24)*Bonds*(_xlfn.NORM.INV(RAND(),bond_ave,bond_std))+(AL382-AM$24)*cash*(_xlfn.NORM.INV(RAND(),cash_ave,cash_std))+(AL382-AM$24)))</f>
        <v/>
      </c>
      <c r="AN382" s="156">
        <f>IF((AM382&lt;=0),0,((AM382-AN$24)*Stock*(_xlfn.NORM.INV(RAND(),stock_ave,stock_std))+(AM382-AN$24)*Bonds*(_xlfn.NORM.INV(RAND(),bond_ave,bond_std))+(AM382-AN$24)*cash*(_xlfn.NORM.INV(RAND(),cash_ave,cash_std))+(AM382-AN$24)))</f>
        <v/>
      </c>
      <c r="AO382" s="156">
        <f>IF((AN382&lt;=0),0,((AN382-AO$24)*Stock*(_xlfn.NORM.INV(RAND(),stock_ave,stock_std))+(AN382-AO$24)*Bonds*(_xlfn.NORM.INV(RAND(),bond_ave,bond_std))+(AN382-AO$24)*cash*(_xlfn.NORM.INV(RAND(),cash_ave,cash_std))+(AN382-AO$24)))</f>
        <v/>
      </c>
      <c r="AP382" s="156">
        <f>IF((AO382&lt;=0),0,((AO382-AP$24)*Stock*(_xlfn.NORM.INV(RAND(),stock_ave,stock_std))+(AO382-AP$24)*Bonds*(_xlfn.NORM.INV(RAND(),bond_ave,bond_std))+(AO382-AP$24)*cash*(_xlfn.NORM.INV(RAND(),cash_ave,cash_std))+(AO382-AP$24)))</f>
        <v/>
      </c>
      <c r="AQ382" s="156">
        <f>IF((AP382&lt;=0),0,((AP382-AQ$24)*Stock*(_xlfn.NORM.INV(RAND(),stock_ave,stock_std))+(AP382-AQ$24)*Bonds*(_xlfn.NORM.INV(RAND(),bond_ave,bond_std))+(AP382-AQ$24)*cash*(_xlfn.NORM.INV(RAND(),cash_ave,cash_std))+(AP382-AQ$24)))</f>
        <v/>
      </c>
      <c r="AR382" s="156">
        <f>IF((AQ382&lt;=0),0,((AQ382-AR$24)*Stock*(_xlfn.NORM.INV(RAND(),stock_ave,stock_std))+(AQ382-AR$24)*Bonds*(_xlfn.NORM.INV(RAND(),bond_ave,bond_std))+(AQ382-AR$24)*cash*(_xlfn.NORM.INV(RAND(),cash_ave,cash_std))+(AQ382-AR$24)))</f>
        <v/>
      </c>
      <c r="AS382" s="156">
        <f>IF((AR382&lt;=0),0,((AR382-AS$24)*Stock*(_xlfn.NORM.INV(RAND(),stock_ave,stock_std))+(AR382-AS$24)*Bonds*(_xlfn.NORM.INV(RAND(),bond_ave,bond_std))+(AR382-AS$24)*cash*(_xlfn.NORM.INV(RAND(),cash_ave,cash_std))+(AR382-AS$24)))</f>
        <v/>
      </c>
      <c r="AT382" s="156">
        <f>IF((AS382&lt;=0),0,((AS382-AT$24)*Stock*(_xlfn.NORM.INV(RAND(),stock_ave,stock_std))+(AS382-AT$24)*Bonds*(_xlfn.NORM.INV(RAND(),bond_ave,bond_std))+(AS382-AT$24)*cash*(_xlfn.NORM.INV(RAND(),cash_ave,cash_std))+(AS382-AT$24)))</f>
        <v/>
      </c>
      <c r="AU382" s="156">
        <f>IF((AT382&lt;=0),0,((AT382-AU$24)*Stock*(_xlfn.NORM.INV(RAND(),stock_ave,stock_std))+(AT382-AU$24)*Bonds*(_xlfn.NORM.INV(RAND(),bond_ave,bond_std))+(AT382-AU$24)*cash*(_xlfn.NORM.INV(RAND(),cash_ave,cash_std))+(AT382-AU$24)))</f>
        <v/>
      </c>
      <c r="AV382" s="156">
        <f>IF((AU382&lt;=0),0,((AU382-AV$24)*Stock*(_xlfn.NORM.INV(RAND(),stock_ave,stock_std))+(AU382-AV$24)*Bonds*(_xlfn.NORM.INV(RAND(),bond_ave,bond_std))+(AU382-AV$24)*cash*(_xlfn.NORM.INV(RAND(),cash_ave,cash_std))+(AU382-AV$24)))</f>
        <v/>
      </c>
      <c r="AW382" s="156">
        <f>IF((AV382&lt;=0),0,((AV382-AW$24)*Stock*(_xlfn.NORM.INV(RAND(),stock_ave,stock_std))+(AV382-AW$24)*Bonds*(_xlfn.NORM.INV(RAND(),bond_ave,bond_std))+(AV382-AW$24)*cash*(_xlfn.NORM.INV(RAND(),cash_ave,cash_std))+(AV382-AW$24)))</f>
        <v/>
      </c>
      <c r="AX382" s="159" t="n"/>
      <c r="AY382" s="159" t="n"/>
      <c r="AZ382" s="159" t="n"/>
      <c r="BA382" s="159" t="n"/>
      <c r="BB382" s="159" t="n"/>
    </row>
    <row r="383">
      <c r="C383" s="147" t="n"/>
      <c r="D383" s="61">
        <f>+D382-IF(D$18&gt;74,(D382/D$25)*$C$10)</f>
        <v/>
      </c>
      <c r="E383" s="61">
        <f>+E382-IF(E$18&gt;74,(E382/E$25)*$C$10)</f>
        <v/>
      </c>
      <c r="F383" s="61">
        <f>+F382-IF(F$18&gt;74,(F382/F$25)*$C$10)</f>
        <v/>
      </c>
      <c r="G383" s="61">
        <f>+G382-IF(G$18&gt;74,(G382/G$25)*$C$10)</f>
        <v/>
      </c>
      <c r="H383" s="61">
        <f>+H382-IF(H$18&gt;74,(H382/H$25)*$C$10)</f>
        <v/>
      </c>
      <c r="I383" s="61">
        <f>+I382-IF(I$18&gt;74,(I382/I$25)*$C$10)</f>
        <v/>
      </c>
      <c r="J383" s="61">
        <f>+J382-IF(J$18&gt;74,(J382/J$25)*$C$10)</f>
        <v/>
      </c>
      <c r="K383" s="61">
        <f>+K382-IF(K$18&gt;74,(K382/K$25)*$C$10)</f>
        <v/>
      </c>
      <c r="L383" s="61">
        <f>+L382-IF(L$18&gt;74,(L382/L$25)*$C$10)</f>
        <v/>
      </c>
      <c r="M383" s="61">
        <f>+M382-IF(M$18&gt;74,(M382/M$25)*$C$10)</f>
        <v/>
      </c>
      <c r="N383" s="61">
        <f>+N382-IF(N$18&gt;74,(N382/N$25)*$C$10)</f>
        <v/>
      </c>
      <c r="O383" s="61">
        <f>+O382-IF(O$18&gt;74,(O382/O$25)*$C$10)</f>
        <v/>
      </c>
      <c r="P383" s="61">
        <f>+P382-IF(P$18&gt;74,(P382/P$25)*$C$10)</f>
        <v/>
      </c>
      <c r="Q383" s="61">
        <f>+Q382-IF(Q$18&gt;74,(Q382/Q$25)*$C$10)</f>
        <v/>
      </c>
      <c r="R383" s="61">
        <f>+R382-IF(R$18&gt;74,(R382/R$25)*$C$10)</f>
        <v/>
      </c>
      <c r="S383" s="61">
        <f>+S382-IF(S$18&gt;74,(S382/S$25)*$C$10)</f>
        <v/>
      </c>
      <c r="T383" s="61">
        <f>+T382-IF(T$18&gt;74,(T382/T$25)*$C$10)</f>
        <v/>
      </c>
      <c r="U383" s="61">
        <f>+U382-IF(U$18&gt;74,(U382/U$25)*$C$10)</f>
        <v/>
      </c>
      <c r="V383" s="61">
        <f>+V382-IF(V$18&gt;74,(V382/V$25)*$C$10)</f>
        <v/>
      </c>
      <c r="W383" s="61">
        <f>+W382-IF(W$18&gt;74,(W382/W$25)*$C$10)</f>
        <v/>
      </c>
      <c r="X383" s="61">
        <f>+X382-IF(X$18&gt;74,(X382/X$25)*$C$10)</f>
        <v/>
      </c>
      <c r="Y383" s="61">
        <f>+Y382-IF(Y$18&gt;74,(Y382/Y$25)*$C$10)</f>
        <v/>
      </c>
      <c r="Z383" s="61">
        <f>+Z382-IF(Z$18&gt;74,(Z382/Z$25)*$C$10)</f>
        <v/>
      </c>
      <c r="AA383" s="61">
        <f>+AA382-IF(AA$18&gt;74,(AA382/AA$25)*$C$10)</f>
        <v/>
      </c>
      <c r="AB383" s="61">
        <f>+AB382-IF(AB$18&gt;74,(AB382/AB$25)*$C$10)</f>
        <v/>
      </c>
      <c r="AC383" s="61">
        <f>+AC382-IF(AC$18&gt;74,(AC382/AC$25)*$C$10)</f>
        <v/>
      </c>
      <c r="AD383" s="61">
        <f>+AD382-IF(AD$18&gt;74,(AD382/AD$25)*$C$10)</f>
        <v/>
      </c>
      <c r="AE383" s="61">
        <f>+AE382-IF(AE$18&gt;74,(AE382/AE$25)*$C$10)</f>
        <v/>
      </c>
      <c r="AF383" s="61">
        <f>+AF382-IF(AF$18&gt;74,(AF382/AF$25)*$C$10)</f>
        <v/>
      </c>
      <c r="AG383" s="61">
        <f>+AG382-IF(AG$18&gt;74,(AG382/AG$25)*$C$10)</f>
        <v/>
      </c>
      <c r="AH383" s="61">
        <f>+AH382-IF(AH$18&gt;74,(AH382/AH$25)*$C$10)</f>
        <v/>
      </c>
      <c r="AI383" s="61">
        <f>+AI382-IF(AI$18&gt;74,(AI382/AI$25)*$C$10)</f>
        <v/>
      </c>
      <c r="AJ383" s="61">
        <f>+AJ382-IF(AJ$18&gt;74,(AJ382/AJ$25)*$C$10)</f>
        <v/>
      </c>
      <c r="AK383" s="61">
        <f>+AK382-IF(AK$18&gt;74,(AK382/AK$25)*$C$10)</f>
        <v/>
      </c>
      <c r="AL383" s="61">
        <f>+AL382-IF(AL$18&gt;74,(AL382/AL$25)*$C$10)</f>
        <v/>
      </c>
      <c r="AM383" s="61">
        <f>+AM382-IF(AM$18&gt;74,(AM382/AM$25)*$C$10)</f>
        <v/>
      </c>
      <c r="AN383" s="61">
        <f>+AN382-IF(AN$18&gt;74,(AN382/AN$25)*$C$10)</f>
        <v/>
      </c>
      <c r="AO383" s="61">
        <f>+AO382-IF(AO$18&gt;74,(AO382/AO$25)*$C$10)</f>
        <v/>
      </c>
      <c r="AP383" s="61">
        <f>+AP382-IF(AP$18&gt;74,(AP382/AP$25)*$C$10)</f>
        <v/>
      </c>
      <c r="AQ383" s="61">
        <f>+AQ382-IF(AQ$18&gt;74,(AQ382/AQ$25)*$C$10)</f>
        <v/>
      </c>
      <c r="AR383" s="61">
        <f>+AR382-IF(AR$18&gt;74,(AR382/AR$25)*$C$10)</f>
        <v/>
      </c>
      <c r="AS383" s="61">
        <f>+AS382-IF(AS$18&gt;74,(AS382/AS$25)*$C$10)</f>
        <v/>
      </c>
      <c r="AT383" s="61">
        <f>+AT382-IF(AT$18&gt;74,(AT382/AT$25)*$C$10)</f>
        <v/>
      </c>
      <c r="AU383" s="61">
        <f>+AU382-IF(AU$18&gt;74,(AU382/AU$25)*$C$10)</f>
        <v/>
      </c>
      <c r="AV383" s="61">
        <f>+AV382-IF(AV$18&gt;74,(AV382/AV$25)*$C$10)</f>
        <v/>
      </c>
      <c r="AW383" s="61">
        <f>+AW382-IF(AW$18&gt;74,(AW382/AW$25)*$C$10)</f>
        <v/>
      </c>
      <c r="AX383" s="35">
        <f>IF(AW383&gt;0,1,0)</f>
        <v/>
      </c>
      <c r="AY383" s="35">
        <f>IF(AL383&gt;0,1,0)</f>
        <v/>
      </c>
      <c r="AZ383" s="35">
        <f>IF(AG383&gt;0,1,0)</f>
        <v/>
      </c>
      <c r="BA383" s="35">
        <f>IF(AB383&gt;0,1,0)</f>
        <v/>
      </c>
      <c r="BB383" s="35">
        <f>IF(W383&gt;0,1,0)</f>
        <v/>
      </c>
    </row>
    <row r="384">
      <c r="B384" s="154" t="inlineStr">
        <is>
          <t>trial 179</t>
        </is>
      </c>
      <c r="C384" s="155">
        <f>+start-$C$24</f>
        <v/>
      </c>
      <c r="D384" s="156">
        <f>IF((C384&lt;=0),0,((C384-D$24)*Stock*(_xlfn.NORM.INV(RAND(),stock_ave,stock_std))+(C384-D$24)*Bonds*(_xlfn.NORM.INV(RAND(),bond_ave,bond_std))+(C384-D$24)*cash*(_xlfn.NORM.INV(RAND(),cash_ave,cash_std))+(C384-D$24)))</f>
        <v/>
      </c>
      <c r="E384" s="156">
        <f>IF((D384&lt;=0),0,((D384-E$24)*Stock*(_xlfn.NORM.INV(RAND(),stock_ave,stock_std))+(D384-E$24)*Bonds*(_xlfn.NORM.INV(RAND(),bond_ave,bond_std))+(D384-E$24)*cash*(_xlfn.NORM.INV(RAND(),cash_ave,cash_std))+(D384-E$24)))</f>
        <v/>
      </c>
      <c r="F384" s="156">
        <f>IF((E384&lt;=0),0,((E384-F$24)*Stock*(_xlfn.NORM.INV(RAND(),stock_ave,stock_std))+(E384-F$24)*Bonds*(_xlfn.NORM.INV(RAND(),bond_ave,bond_std))+(E384-F$24)*cash*(_xlfn.NORM.INV(RAND(),cash_ave,cash_std))+(E384-F$24)))</f>
        <v/>
      </c>
      <c r="G384" s="156">
        <f>IF((F384&lt;=0),0,((F384-G$24)*Stock*(_xlfn.NORM.INV(RAND(),stock_ave,stock_std))+(F384-G$24)*Bonds*(_xlfn.NORM.INV(RAND(),bond_ave,bond_std))+(F384-G$24)*cash*(_xlfn.NORM.INV(RAND(),cash_ave,cash_std))+(F384-G$24)))</f>
        <v/>
      </c>
      <c r="H384" s="156">
        <f>IF((G384&lt;=0),0,((G384-H$24)*Stock*(_xlfn.NORM.INV(RAND(),stock_ave,stock_std))+(G384-H$24)*Bonds*(_xlfn.NORM.INV(RAND(),bond_ave,bond_std))+(G384-H$24)*cash*(_xlfn.NORM.INV(RAND(),cash_ave,cash_std))+(G384-H$24)))</f>
        <v/>
      </c>
      <c r="I384" s="156">
        <f>IF((H384&lt;=0),0,((H384-I$24)*Stock*(_xlfn.NORM.INV(RAND(),stock_ave,stock_std))+(H384-I$24)*Bonds*(_xlfn.NORM.INV(RAND(),bond_ave,bond_std))+(H384-I$24)*cash*(_xlfn.NORM.INV(RAND(),cash_ave,cash_std))+(H384-I$24)))</f>
        <v/>
      </c>
      <c r="J384" s="156">
        <f>IF((I384&lt;=0),0,((I384-J$24)*Stock*(_xlfn.NORM.INV(RAND(),stock_ave,stock_std))+(I384-J$24)*Bonds*(_xlfn.NORM.INV(RAND(),bond_ave,bond_std))+(I384-J$24)*cash*(_xlfn.NORM.INV(RAND(),cash_ave,cash_std))+(I384-J$24)))</f>
        <v/>
      </c>
      <c r="K384" s="156">
        <f>IF((J384&lt;=0),0,((J384-K$24)*Stock*(_xlfn.NORM.INV(RAND(),stock_ave,stock_std))+(J384-K$24)*Bonds*(_xlfn.NORM.INV(RAND(),bond_ave,bond_std))+(J384-K$24)*cash*(_xlfn.NORM.INV(RAND(),cash_ave,cash_std))+(J384-K$24)))</f>
        <v/>
      </c>
      <c r="L384" s="156">
        <f>IF((K384&lt;=0),0,((K384-L$24)*Stock*(_xlfn.NORM.INV(RAND(),stock_ave,stock_std))+(K384-L$24)*Bonds*(_xlfn.NORM.INV(RAND(),bond_ave,bond_std))+(K384-L$24)*cash*(_xlfn.NORM.INV(RAND(),cash_ave,cash_std))+(K384-L$24)))</f>
        <v/>
      </c>
      <c r="M384" s="156">
        <f>IF((L384&lt;=0),0,((L384-M$24)*Stock*(_xlfn.NORM.INV(RAND(),stock_ave,stock_std))+(L384-M$24)*Bonds*(_xlfn.NORM.INV(RAND(),bond_ave,bond_std))+(L384-M$24)*cash*(_xlfn.NORM.INV(RAND(),cash_ave,cash_std))+(L384-M$24)))</f>
        <v/>
      </c>
      <c r="N384" s="156">
        <f>IF((M384&lt;=0),0,((M384-N$24)*Stock*(_xlfn.NORM.INV(RAND(),stock_ave,stock_std))+(M384-N$24)*Bonds*(_xlfn.NORM.INV(RAND(),bond_ave,bond_std))+(M384-N$24)*cash*(_xlfn.NORM.INV(RAND(),cash_ave,cash_std))+(M384-N$24)))</f>
        <v/>
      </c>
      <c r="O384" s="156">
        <f>IF((N384&lt;=0),0,((N384-O$24)*Stock*(_xlfn.NORM.INV(RAND(),stock_ave,stock_std))+(N384-O$24)*Bonds*(_xlfn.NORM.INV(RAND(),bond_ave,bond_std))+(N384-O$24)*cash*(_xlfn.NORM.INV(RAND(),cash_ave,cash_std))+(N384-O$24)))</f>
        <v/>
      </c>
      <c r="P384" s="156">
        <f>IF((O384&lt;=0),0,((O384-P$24)*Stock*(_xlfn.NORM.INV(RAND(),stock_ave,stock_std))+(O384-P$24)*Bonds*(_xlfn.NORM.INV(RAND(),bond_ave,bond_std))+(O384-P$24)*cash*(_xlfn.NORM.INV(RAND(),cash_ave,cash_std))+(O384-P$24)))</f>
        <v/>
      </c>
      <c r="Q384" s="156">
        <f>IF((P384&lt;=0),0,((P384-Q$24)*Stock*(_xlfn.NORM.INV(RAND(),stock_ave,stock_std))+(P384-Q$24)*Bonds*(_xlfn.NORM.INV(RAND(),bond_ave,bond_std))+(P384-Q$24)*cash*(_xlfn.NORM.INV(RAND(),cash_ave,cash_std))+(P384-Q$24)))</f>
        <v/>
      </c>
      <c r="R384" s="156">
        <f>IF((Q384&lt;=0),0,((Q384-R$24)*Stock*(_xlfn.NORM.INV(RAND(),stock_ave,stock_std))+(Q384-R$24)*Bonds*(_xlfn.NORM.INV(RAND(),bond_ave,bond_std))+(Q384-R$24)*cash*(_xlfn.NORM.INV(RAND(),cash_ave,cash_std))+(Q384-R$24)))</f>
        <v/>
      </c>
      <c r="S384" s="156">
        <f>IF((R384&lt;=0),0,((R384-S$24)*Stock*(_xlfn.NORM.INV(RAND(),stock_ave,stock_std))+(R384-S$24)*Bonds*(_xlfn.NORM.INV(RAND(),bond_ave,bond_std))+(R384-S$24)*cash*(_xlfn.NORM.INV(RAND(),cash_ave,cash_std))+(R384-S$24)))</f>
        <v/>
      </c>
      <c r="T384" s="156">
        <f>IF((S384&lt;=0),0,((S384-T$24)*Stock*(_xlfn.NORM.INV(RAND(),stock_ave,stock_std))+(S384-T$24)*Bonds*(_xlfn.NORM.INV(RAND(),bond_ave,bond_std))+(S384-T$24)*cash*(_xlfn.NORM.INV(RAND(),cash_ave,cash_std))+(S384-T$24)))</f>
        <v/>
      </c>
      <c r="U384" s="156">
        <f>IF((T384&lt;=0),0,((T384-U$24)*Stock*(_xlfn.NORM.INV(RAND(),stock_ave,stock_std))+(T384-U$24)*Bonds*(_xlfn.NORM.INV(RAND(),bond_ave,bond_std))+(T384-U$24)*cash*(_xlfn.NORM.INV(RAND(),cash_ave,cash_std))+(T384-U$24)))</f>
        <v/>
      </c>
      <c r="V384" s="156">
        <f>IF((U384&lt;=0),0,((U384-V$24)*Stock*(_xlfn.NORM.INV(RAND(),stock_ave,stock_std))+(U384-V$24)*Bonds*(_xlfn.NORM.INV(RAND(),bond_ave,bond_std))+(U384-V$24)*cash*(_xlfn.NORM.INV(RAND(),cash_ave,cash_std))+(U384-V$24)))</f>
        <v/>
      </c>
      <c r="W384" s="156">
        <f>IF((V384&lt;=0),0,((V384-W$24)*Stock*(_xlfn.NORM.INV(RAND(),stock_ave,stock_std))+(V384-W$24)*Bonds*(_xlfn.NORM.INV(RAND(),bond_ave,bond_std))+(V384-W$24)*cash*(_xlfn.NORM.INV(RAND(),cash_ave,cash_std))+(V384-W$24)))</f>
        <v/>
      </c>
      <c r="X384" s="156">
        <f>IF((W384&lt;=0),0,((W384-X$24)*Stock*(_xlfn.NORM.INV(RAND(),stock_ave,stock_std))+(W384-X$24)*Bonds*(_xlfn.NORM.INV(RAND(),bond_ave,bond_std))+(W384-X$24)*cash*(_xlfn.NORM.INV(RAND(),cash_ave,cash_std))+(W384-X$24)))</f>
        <v/>
      </c>
      <c r="Y384" s="156">
        <f>IF((X384&lt;=0),0,((X384-Y$24)*Stock*(_xlfn.NORM.INV(RAND(),stock_ave,stock_std))+(X384-Y$24)*Bonds*(_xlfn.NORM.INV(RAND(),bond_ave,bond_std))+(X384-Y$24)*cash*(_xlfn.NORM.INV(RAND(),cash_ave,cash_std))+(X384-Y$24)))</f>
        <v/>
      </c>
      <c r="Z384" s="156">
        <f>IF((Y384&lt;=0),0,((Y384-Z$24)*Stock*(_xlfn.NORM.INV(RAND(),stock_ave,stock_std))+(Y384-Z$24)*Bonds*(_xlfn.NORM.INV(RAND(),bond_ave,bond_std))+(Y384-Z$24)*cash*(_xlfn.NORM.INV(RAND(),cash_ave,cash_std))+(Y384-Z$24)))</f>
        <v/>
      </c>
      <c r="AA384" s="156">
        <f>IF((Z384&lt;=0),0,((Z384-AA$24)*Stock*(_xlfn.NORM.INV(RAND(),stock_ave,stock_std))+(Z384-AA$24)*Bonds*(_xlfn.NORM.INV(RAND(),bond_ave,bond_std))+(Z384-AA$24)*cash*(_xlfn.NORM.INV(RAND(),cash_ave,cash_std))+(Z384-AA$24)))</f>
        <v/>
      </c>
      <c r="AB384" s="156">
        <f>IF((AA384&lt;=0),0,((AA384-AB$24)*Stock*(_xlfn.NORM.INV(RAND(),stock_ave,stock_std))+(AA384-AB$24)*Bonds*(_xlfn.NORM.INV(RAND(),bond_ave,bond_std))+(AA384-AB$24)*cash*(_xlfn.NORM.INV(RAND(),cash_ave,cash_std))+(AA384-AB$24)))</f>
        <v/>
      </c>
      <c r="AC384" s="156">
        <f>IF((AB384&lt;=0),0,((AB384-AC$24)*Stock*(_xlfn.NORM.INV(RAND(),stock_ave,stock_std))+(AB384-AC$24)*Bonds*(_xlfn.NORM.INV(RAND(),bond_ave,bond_std))+(AB384-AC$24)*cash*(_xlfn.NORM.INV(RAND(),cash_ave,cash_std))+(AB384-AC$24)))</f>
        <v/>
      </c>
      <c r="AD384" s="156">
        <f>IF((AC384&lt;=0),0,((AC384-AD$24)*Stock*(_xlfn.NORM.INV(RAND(),stock_ave,stock_std))+(AC384-AD$24)*Bonds*(_xlfn.NORM.INV(RAND(),bond_ave,bond_std))+(AC384-AD$24)*cash*(_xlfn.NORM.INV(RAND(),cash_ave,cash_std))+(AC384-AD$24)))</f>
        <v/>
      </c>
      <c r="AE384" s="156">
        <f>IF((AD384&lt;=0),0,((AD384-AE$24)*Stock*(_xlfn.NORM.INV(RAND(),stock_ave,stock_std))+(AD384-AE$24)*Bonds*(_xlfn.NORM.INV(RAND(),bond_ave,bond_std))+(AD384-AE$24)*cash*(_xlfn.NORM.INV(RAND(),cash_ave,cash_std))+(AD384-AE$24)))</f>
        <v/>
      </c>
      <c r="AF384" s="156">
        <f>IF((AE384&lt;=0),0,((AE384-AF$24)*Stock*(_xlfn.NORM.INV(RAND(),stock_ave,stock_std))+(AE384-AF$24)*Bonds*(_xlfn.NORM.INV(RAND(),bond_ave,bond_std))+(AE384-AF$24)*cash*(_xlfn.NORM.INV(RAND(),cash_ave,cash_std))+(AE384-AF$24)))</f>
        <v/>
      </c>
      <c r="AG384" s="156">
        <f>IF((AF384&lt;=0),0,((AF384-AG$24)*Stock*(_xlfn.NORM.INV(RAND(),stock_ave,stock_std))+(AF384-AG$24)*Bonds*(_xlfn.NORM.INV(RAND(),bond_ave,bond_std))+(AF384-AG$24)*cash*(_xlfn.NORM.INV(RAND(),cash_ave,cash_std))+(AF384-AG$24)))</f>
        <v/>
      </c>
      <c r="AH384" s="156">
        <f>IF((AG384&lt;=0),0,((AG384-AH$24)*Stock*(_xlfn.NORM.INV(RAND(),stock_ave,stock_std))+(AG384-AH$24)*Bonds*(_xlfn.NORM.INV(RAND(),bond_ave,bond_std))+(AG384-AH$24)*cash*(_xlfn.NORM.INV(RAND(),cash_ave,cash_std))+(AG384-AH$24)))</f>
        <v/>
      </c>
      <c r="AI384" s="156">
        <f>IF((AH384&lt;=0),0,((AH384-AI$24)*Stock*(_xlfn.NORM.INV(RAND(),stock_ave,stock_std))+(AH384-AI$24)*Bonds*(_xlfn.NORM.INV(RAND(),bond_ave,bond_std))+(AH384-AI$24)*cash*(_xlfn.NORM.INV(RAND(),cash_ave,cash_std))+(AH384-AI$24)))</f>
        <v/>
      </c>
      <c r="AJ384" s="156">
        <f>IF((AI384&lt;=0),0,((AI384-AJ$24)*Stock*(_xlfn.NORM.INV(RAND(),stock_ave,stock_std))+(AI384-AJ$24)*Bonds*(_xlfn.NORM.INV(RAND(),bond_ave,bond_std))+(AI384-AJ$24)*cash*(_xlfn.NORM.INV(RAND(),cash_ave,cash_std))+(AI384-AJ$24)))</f>
        <v/>
      </c>
      <c r="AK384" s="156">
        <f>IF((AJ384&lt;=0),0,((AJ384-AK$24)*Stock*(_xlfn.NORM.INV(RAND(),stock_ave,stock_std))+(AJ384-AK$24)*Bonds*(_xlfn.NORM.INV(RAND(),bond_ave,bond_std))+(AJ384-AK$24)*cash*(_xlfn.NORM.INV(RAND(),cash_ave,cash_std))+(AJ384-AK$24)))</f>
        <v/>
      </c>
      <c r="AL384" s="156">
        <f>IF((AK384&lt;=0),0,((AK384-AL$24)*Stock*(_xlfn.NORM.INV(RAND(),stock_ave,stock_std))+(AK384-AL$24)*Bonds*(_xlfn.NORM.INV(RAND(),bond_ave,bond_std))+(AK384-AL$24)*cash*(_xlfn.NORM.INV(RAND(),cash_ave,cash_std))+(AK384-AL$24)))</f>
        <v/>
      </c>
      <c r="AM384" s="156">
        <f>IF((AL384&lt;=0),0,((AL384-AM$24)*Stock*(_xlfn.NORM.INV(RAND(),stock_ave,stock_std))+(AL384-AM$24)*Bonds*(_xlfn.NORM.INV(RAND(),bond_ave,bond_std))+(AL384-AM$24)*cash*(_xlfn.NORM.INV(RAND(),cash_ave,cash_std))+(AL384-AM$24)))</f>
        <v/>
      </c>
      <c r="AN384" s="156">
        <f>IF((AM384&lt;=0),0,((AM384-AN$24)*Stock*(_xlfn.NORM.INV(RAND(),stock_ave,stock_std))+(AM384-AN$24)*Bonds*(_xlfn.NORM.INV(RAND(),bond_ave,bond_std))+(AM384-AN$24)*cash*(_xlfn.NORM.INV(RAND(),cash_ave,cash_std))+(AM384-AN$24)))</f>
        <v/>
      </c>
      <c r="AO384" s="156">
        <f>IF((AN384&lt;=0),0,((AN384-AO$24)*Stock*(_xlfn.NORM.INV(RAND(),stock_ave,stock_std))+(AN384-AO$24)*Bonds*(_xlfn.NORM.INV(RAND(),bond_ave,bond_std))+(AN384-AO$24)*cash*(_xlfn.NORM.INV(RAND(),cash_ave,cash_std))+(AN384-AO$24)))</f>
        <v/>
      </c>
      <c r="AP384" s="156">
        <f>IF((AO384&lt;=0),0,((AO384-AP$24)*Stock*(_xlfn.NORM.INV(RAND(),stock_ave,stock_std))+(AO384-AP$24)*Bonds*(_xlfn.NORM.INV(RAND(),bond_ave,bond_std))+(AO384-AP$24)*cash*(_xlfn.NORM.INV(RAND(),cash_ave,cash_std))+(AO384-AP$24)))</f>
        <v/>
      </c>
      <c r="AQ384" s="156">
        <f>IF((AP384&lt;=0),0,((AP384-AQ$24)*Stock*(_xlfn.NORM.INV(RAND(),stock_ave,stock_std))+(AP384-AQ$24)*Bonds*(_xlfn.NORM.INV(RAND(),bond_ave,bond_std))+(AP384-AQ$24)*cash*(_xlfn.NORM.INV(RAND(),cash_ave,cash_std))+(AP384-AQ$24)))</f>
        <v/>
      </c>
      <c r="AR384" s="156">
        <f>IF((AQ384&lt;=0),0,((AQ384-AR$24)*Stock*(_xlfn.NORM.INV(RAND(),stock_ave,stock_std))+(AQ384-AR$24)*Bonds*(_xlfn.NORM.INV(RAND(),bond_ave,bond_std))+(AQ384-AR$24)*cash*(_xlfn.NORM.INV(RAND(),cash_ave,cash_std))+(AQ384-AR$24)))</f>
        <v/>
      </c>
      <c r="AS384" s="156">
        <f>IF((AR384&lt;=0),0,((AR384-AS$24)*Stock*(_xlfn.NORM.INV(RAND(),stock_ave,stock_std))+(AR384-AS$24)*Bonds*(_xlfn.NORM.INV(RAND(),bond_ave,bond_std))+(AR384-AS$24)*cash*(_xlfn.NORM.INV(RAND(),cash_ave,cash_std))+(AR384-AS$24)))</f>
        <v/>
      </c>
      <c r="AT384" s="156">
        <f>IF((AS384&lt;=0),0,((AS384-AT$24)*Stock*(_xlfn.NORM.INV(RAND(),stock_ave,stock_std))+(AS384-AT$24)*Bonds*(_xlfn.NORM.INV(RAND(),bond_ave,bond_std))+(AS384-AT$24)*cash*(_xlfn.NORM.INV(RAND(),cash_ave,cash_std))+(AS384-AT$24)))</f>
        <v/>
      </c>
      <c r="AU384" s="156">
        <f>IF((AT384&lt;=0),0,((AT384-AU$24)*Stock*(_xlfn.NORM.INV(RAND(),stock_ave,stock_std))+(AT384-AU$24)*Bonds*(_xlfn.NORM.INV(RAND(),bond_ave,bond_std))+(AT384-AU$24)*cash*(_xlfn.NORM.INV(RAND(),cash_ave,cash_std))+(AT384-AU$24)))</f>
        <v/>
      </c>
      <c r="AV384" s="156">
        <f>IF((AU384&lt;=0),0,((AU384-AV$24)*Stock*(_xlfn.NORM.INV(RAND(),stock_ave,stock_std))+(AU384-AV$24)*Bonds*(_xlfn.NORM.INV(RAND(),bond_ave,bond_std))+(AU384-AV$24)*cash*(_xlfn.NORM.INV(RAND(),cash_ave,cash_std))+(AU384-AV$24)))</f>
        <v/>
      </c>
      <c r="AW384" s="156">
        <f>IF((AV384&lt;=0),0,((AV384-AW$24)*Stock*(_xlfn.NORM.INV(RAND(),stock_ave,stock_std))+(AV384-AW$24)*Bonds*(_xlfn.NORM.INV(RAND(),bond_ave,bond_std))+(AV384-AW$24)*cash*(_xlfn.NORM.INV(RAND(),cash_ave,cash_std))+(AV384-AW$24)))</f>
        <v/>
      </c>
      <c r="AX384" s="159" t="n"/>
      <c r="AY384" s="159" t="n"/>
      <c r="AZ384" s="159" t="n"/>
      <c r="BA384" s="159" t="n"/>
      <c r="BB384" s="159" t="n"/>
    </row>
    <row r="385">
      <c r="C385" s="147" t="n"/>
      <c r="D385" s="61">
        <f>+D384-IF(D$18&gt;74,(D384/D$25)*$C$10)</f>
        <v/>
      </c>
      <c r="E385" s="61">
        <f>+E384-IF(E$18&gt;74,(E384/E$25)*$C$10)</f>
        <v/>
      </c>
      <c r="F385" s="61">
        <f>+F384-IF(F$18&gt;74,(F384/F$25)*$C$10)</f>
        <v/>
      </c>
      <c r="G385" s="61">
        <f>+G384-IF(G$18&gt;74,(G384/G$25)*$C$10)</f>
        <v/>
      </c>
      <c r="H385" s="61">
        <f>+H384-IF(H$18&gt;74,(H384/H$25)*$C$10)</f>
        <v/>
      </c>
      <c r="I385" s="61">
        <f>+I384-IF(I$18&gt;74,(I384/I$25)*$C$10)</f>
        <v/>
      </c>
      <c r="J385" s="61">
        <f>+J384-IF(J$18&gt;74,(J384/J$25)*$C$10)</f>
        <v/>
      </c>
      <c r="K385" s="61">
        <f>+K384-IF(K$18&gt;74,(K384/K$25)*$C$10)</f>
        <v/>
      </c>
      <c r="L385" s="61">
        <f>+L384-IF(L$18&gt;74,(L384/L$25)*$C$10)</f>
        <v/>
      </c>
      <c r="M385" s="61">
        <f>+M384-IF(M$18&gt;74,(M384/M$25)*$C$10)</f>
        <v/>
      </c>
      <c r="N385" s="61">
        <f>+N384-IF(N$18&gt;74,(N384/N$25)*$C$10)</f>
        <v/>
      </c>
      <c r="O385" s="61">
        <f>+O384-IF(O$18&gt;74,(O384/O$25)*$C$10)</f>
        <v/>
      </c>
      <c r="P385" s="61">
        <f>+P384-IF(P$18&gt;74,(P384/P$25)*$C$10)</f>
        <v/>
      </c>
      <c r="Q385" s="61">
        <f>+Q384-IF(Q$18&gt;74,(Q384/Q$25)*$C$10)</f>
        <v/>
      </c>
      <c r="R385" s="61">
        <f>+R384-IF(R$18&gt;74,(R384/R$25)*$C$10)</f>
        <v/>
      </c>
      <c r="S385" s="61">
        <f>+S384-IF(S$18&gt;74,(S384/S$25)*$C$10)</f>
        <v/>
      </c>
      <c r="T385" s="61">
        <f>+T384-IF(T$18&gt;74,(T384/T$25)*$C$10)</f>
        <v/>
      </c>
      <c r="U385" s="61">
        <f>+U384-IF(U$18&gt;74,(U384/U$25)*$C$10)</f>
        <v/>
      </c>
      <c r="V385" s="61">
        <f>+V384-IF(V$18&gt;74,(V384/V$25)*$C$10)</f>
        <v/>
      </c>
      <c r="W385" s="61">
        <f>+W384-IF(W$18&gt;74,(W384/W$25)*$C$10)</f>
        <v/>
      </c>
      <c r="X385" s="61">
        <f>+X384-IF(X$18&gt;74,(X384/X$25)*$C$10)</f>
        <v/>
      </c>
      <c r="Y385" s="61">
        <f>+Y384-IF(Y$18&gt;74,(Y384/Y$25)*$C$10)</f>
        <v/>
      </c>
      <c r="Z385" s="61">
        <f>+Z384-IF(Z$18&gt;74,(Z384/Z$25)*$C$10)</f>
        <v/>
      </c>
      <c r="AA385" s="61">
        <f>+AA384-IF(AA$18&gt;74,(AA384/AA$25)*$C$10)</f>
        <v/>
      </c>
      <c r="AB385" s="61">
        <f>+AB384-IF(AB$18&gt;74,(AB384/AB$25)*$C$10)</f>
        <v/>
      </c>
      <c r="AC385" s="61">
        <f>+AC384-IF(AC$18&gt;74,(AC384/AC$25)*$C$10)</f>
        <v/>
      </c>
      <c r="AD385" s="61">
        <f>+AD384-IF(AD$18&gt;74,(AD384/AD$25)*$C$10)</f>
        <v/>
      </c>
      <c r="AE385" s="61">
        <f>+AE384-IF(AE$18&gt;74,(AE384/AE$25)*$C$10)</f>
        <v/>
      </c>
      <c r="AF385" s="61">
        <f>+AF384-IF(AF$18&gt;74,(AF384/AF$25)*$C$10)</f>
        <v/>
      </c>
      <c r="AG385" s="61">
        <f>+AG384-IF(AG$18&gt;74,(AG384/AG$25)*$C$10)</f>
        <v/>
      </c>
      <c r="AH385" s="61">
        <f>+AH384-IF(AH$18&gt;74,(AH384/AH$25)*$C$10)</f>
        <v/>
      </c>
      <c r="AI385" s="61">
        <f>+AI384-IF(AI$18&gt;74,(AI384/AI$25)*$C$10)</f>
        <v/>
      </c>
      <c r="AJ385" s="61">
        <f>+AJ384-IF(AJ$18&gt;74,(AJ384/AJ$25)*$C$10)</f>
        <v/>
      </c>
      <c r="AK385" s="61">
        <f>+AK384-IF(AK$18&gt;74,(AK384/AK$25)*$C$10)</f>
        <v/>
      </c>
      <c r="AL385" s="61">
        <f>+AL384-IF(AL$18&gt;74,(AL384/AL$25)*$C$10)</f>
        <v/>
      </c>
      <c r="AM385" s="61">
        <f>+AM384-IF(AM$18&gt;74,(AM384/AM$25)*$C$10)</f>
        <v/>
      </c>
      <c r="AN385" s="61">
        <f>+AN384-IF(AN$18&gt;74,(AN384/AN$25)*$C$10)</f>
        <v/>
      </c>
      <c r="AO385" s="61">
        <f>+AO384-IF(AO$18&gt;74,(AO384/AO$25)*$C$10)</f>
        <v/>
      </c>
      <c r="AP385" s="61">
        <f>+AP384-IF(AP$18&gt;74,(AP384/AP$25)*$C$10)</f>
        <v/>
      </c>
      <c r="AQ385" s="61">
        <f>+AQ384-IF(AQ$18&gt;74,(AQ384/AQ$25)*$C$10)</f>
        <v/>
      </c>
      <c r="AR385" s="61">
        <f>+AR384-IF(AR$18&gt;74,(AR384/AR$25)*$C$10)</f>
        <v/>
      </c>
      <c r="AS385" s="61">
        <f>+AS384-IF(AS$18&gt;74,(AS384/AS$25)*$C$10)</f>
        <v/>
      </c>
      <c r="AT385" s="61">
        <f>+AT384-IF(AT$18&gt;74,(AT384/AT$25)*$C$10)</f>
        <v/>
      </c>
      <c r="AU385" s="61">
        <f>+AU384-IF(AU$18&gt;74,(AU384/AU$25)*$C$10)</f>
        <v/>
      </c>
      <c r="AV385" s="61">
        <f>+AV384-IF(AV$18&gt;74,(AV384/AV$25)*$C$10)</f>
        <v/>
      </c>
      <c r="AW385" s="61">
        <f>+AW384-IF(AW$18&gt;74,(AW384/AW$25)*$C$10)</f>
        <v/>
      </c>
      <c r="AX385" s="35">
        <f>IF(AW385&gt;0,1,0)</f>
        <v/>
      </c>
      <c r="AY385" s="35">
        <f>IF(AL385&gt;0,1,0)</f>
        <v/>
      </c>
      <c r="AZ385" s="35">
        <f>IF(AG385&gt;0,1,0)</f>
        <v/>
      </c>
      <c r="BA385" s="35">
        <f>IF(AB385&gt;0,1,0)</f>
        <v/>
      </c>
      <c r="BB385" s="35">
        <f>IF(W385&gt;0,1,0)</f>
        <v/>
      </c>
    </row>
    <row r="386">
      <c r="B386" s="154" t="inlineStr">
        <is>
          <t>trial 180</t>
        </is>
      </c>
      <c r="C386" s="155">
        <f>+start-$C$24</f>
        <v/>
      </c>
      <c r="D386" s="156">
        <f>IF((C386&lt;=0),0,((C386-D$24)*Stock*(_xlfn.NORM.INV(RAND(),stock_ave,stock_std))+(C386-D$24)*Bonds*(_xlfn.NORM.INV(RAND(),bond_ave,bond_std))+(C386-D$24)*cash*(_xlfn.NORM.INV(RAND(),cash_ave,cash_std))+(C386-D$24)))</f>
        <v/>
      </c>
      <c r="E386" s="156">
        <f>IF((D386&lt;=0),0,((D386-E$24)*Stock*(_xlfn.NORM.INV(RAND(),stock_ave,stock_std))+(D386-E$24)*Bonds*(_xlfn.NORM.INV(RAND(),bond_ave,bond_std))+(D386-E$24)*cash*(_xlfn.NORM.INV(RAND(),cash_ave,cash_std))+(D386-E$24)))</f>
        <v/>
      </c>
      <c r="F386" s="156">
        <f>IF((E386&lt;=0),0,((E386-F$24)*Stock*(_xlfn.NORM.INV(RAND(),stock_ave,stock_std))+(E386-F$24)*Bonds*(_xlfn.NORM.INV(RAND(),bond_ave,bond_std))+(E386-F$24)*cash*(_xlfn.NORM.INV(RAND(),cash_ave,cash_std))+(E386-F$24)))</f>
        <v/>
      </c>
      <c r="G386" s="156">
        <f>IF((F386&lt;=0),0,((F386-G$24)*Stock*(_xlfn.NORM.INV(RAND(),stock_ave,stock_std))+(F386-G$24)*Bonds*(_xlfn.NORM.INV(RAND(),bond_ave,bond_std))+(F386-G$24)*cash*(_xlfn.NORM.INV(RAND(),cash_ave,cash_std))+(F386-G$24)))</f>
        <v/>
      </c>
      <c r="H386" s="156">
        <f>IF((G386&lt;=0),0,((G386-H$24)*Stock*(_xlfn.NORM.INV(RAND(),stock_ave,stock_std))+(G386-H$24)*Bonds*(_xlfn.NORM.INV(RAND(),bond_ave,bond_std))+(G386-H$24)*cash*(_xlfn.NORM.INV(RAND(),cash_ave,cash_std))+(G386-H$24)))</f>
        <v/>
      </c>
      <c r="I386" s="156">
        <f>IF((H386&lt;=0),0,((H386-I$24)*Stock*(_xlfn.NORM.INV(RAND(),stock_ave,stock_std))+(H386-I$24)*Bonds*(_xlfn.NORM.INV(RAND(),bond_ave,bond_std))+(H386-I$24)*cash*(_xlfn.NORM.INV(RAND(),cash_ave,cash_std))+(H386-I$24)))</f>
        <v/>
      </c>
      <c r="J386" s="156">
        <f>IF((I386&lt;=0),0,((I386-J$24)*Stock*(_xlfn.NORM.INV(RAND(),stock_ave,stock_std))+(I386-J$24)*Bonds*(_xlfn.NORM.INV(RAND(),bond_ave,bond_std))+(I386-J$24)*cash*(_xlfn.NORM.INV(RAND(),cash_ave,cash_std))+(I386-J$24)))</f>
        <v/>
      </c>
      <c r="K386" s="156">
        <f>IF((J386&lt;=0),0,((J386-K$24)*Stock*(_xlfn.NORM.INV(RAND(),stock_ave,stock_std))+(J386-K$24)*Bonds*(_xlfn.NORM.INV(RAND(),bond_ave,bond_std))+(J386-K$24)*cash*(_xlfn.NORM.INV(RAND(),cash_ave,cash_std))+(J386-K$24)))</f>
        <v/>
      </c>
      <c r="L386" s="156">
        <f>IF((K386&lt;=0),0,((K386-L$24)*Stock*(_xlfn.NORM.INV(RAND(),stock_ave,stock_std))+(K386-L$24)*Bonds*(_xlfn.NORM.INV(RAND(),bond_ave,bond_std))+(K386-L$24)*cash*(_xlfn.NORM.INV(RAND(),cash_ave,cash_std))+(K386-L$24)))</f>
        <v/>
      </c>
      <c r="M386" s="156">
        <f>IF((L386&lt;=0),0,((L386-M$24)*Stock*(_xlfn.NORM.INV(RAND(),stock_ave,stock_std))+(L386-M$24)*Bonds*(_xlfn.NORM.INV(RAND(),bond_ave,bond_std))+(L386-M$24)*cash*(_xlfn.NORM.INV(RAND(),cash_ave,cash_std))+(L386-M$24)))</f>
        <v/>
      </c>
      <c r="N386" s="156">
        <f>IF((M386&lt;=0),0,((M386-N$24)*Stock*(_xlfn.NORM.INV(RAND(),stock_ave,stock_std))+(M386-N$24)*Bonds*(_xlfn.NORM.INV(RAND(),bond_ave,bond_std))+(M386-N$24)*cash*(_xlfn.NORM.INV(RAND(),cash_ave,cash_std))+(M386-N$24)))</f>
        <v/>
      </c>
      <c r="O386" s="156">
        <f>IF((N386&lt;=0),0,((N386-O$24)*Stock*(_xlfn.NORM.INV(RAND(),stock_ave,stock_std))+(N386-O$24)*Bonds*(_xlfn.NORM.INV(RAND(),bond_ave,bond_std))+(N386-O$24)*cash*(_xlfn.NORM.INV(RAND(),cash_ave,cash_std))+(N386-O$24)))</f>
        <v/>
      </c>
      <c r="P386" s="156">
        <f>IF((O386&lt;=0),0,((O386-P$24)*Stock*(_xlfn.NORM.INV(RAND(),stock_ave,stock_std))+(O386-P$24)*Bonds*(_xlfn.NORM.INV(RAND(),bond_ave,bond_std))+(O386-P$24)*cash*(_xlfn.NORM.INV(RAND(),cash_ave,cash_std))+(O386-P$24)))</f>
        <v/>
      </c>
      <c r="Q386" s="156">
        <f>IF((P386&lt;=0),0,((P386-Q$24)*Stock*(_xlfn.NORM.INV(RAND(),stock_ave,stock_std))+(P386-Q$24)*Bonds*(_xlfn.NORM.INV(RAND(),bond_ave,bond_std))+(P386-Q$24)*cash*(_xlfn.NORM.INV(RAND(),cash_ave,cash_std))+(P386-Q$24)))</f>
        <v/>
      </c>
      <c r="R386" s="156">
        <f>IF((Q386&lt;=0),0,((Q386-R$24)*Stock*(_xlfn.NORM.INV(RAND(),stock_ave,stock_std))+(Q386-R$24)*Bonds*(_xlfn.NORM.INV(RAND(),bond_ave,bond_std))+(Q386-R$24)*cash*(_xlfn.NORM.INV(RAND(),cash_ave,cash_std))+(Q386-R$24)))</f>
        <v/>
      </c>
      <c r="S386" s="156">
        <f>IF((R386&lt;=0),0,((R386-S$24)*Stock*(_xlfn.NORM.INV(RAND(),stock_ave,stock_std))+(R386-S$24)*Bonds*(_xlfn.NORM.INV(RAND(),bond_ave,bond_std))+(R386-S$24)*cash*(_xlfn.NORM.INV(RAND(),cash_ave,cash_std))+(R386-S$24)))</f>
        <v/>
      </c>
      <c r="T386" s="156">
        <f>IF((S386&lt;=0),0,((S386-T$24)*Stock*(_xlfn.NORM.INV(RAND(),stock_ave,stock_std))+(S386-T$24)*Bonds*(_xlfn.NORM.INV(RAND(),bond_ave,bond_std))+(S386-T$24)*cash*(_xlfn.NORM.INV(RAND(),cash_ave,cash_std))+(S386-T$24)))</f>
        <v/>
      </c>
      <c r="U386" s="156">
        <f>IF((T386&lt;=0),0,((T386-U$24)*Stock*(_xlfn.NORM.INV(RAND(),stock_ave,stock_std))+(T386-U$24)*Bonds*(_xlfn.NORM.INV(RAND(),bond_ave,bond_std))+(T386-U$24)*cash*(_xlfn.NORM.INV(RAND(),cash_ave,cash_std))+(T386-U$24)))</f>
        <v/>
      </c>
      <c r="V386" s="156">
        <f>IF((U386&lt;=0),0,((U386-V$24)*Stock*(_xlfn.NORM.INV(RAND(),stock_ave,stock_std))+(U386-V$24)*Bonds*(_xlfn.NORM.INV(RAND(),bond_ave,bond_std))+(U386-V$24)*cash*(_xlfn.NORM.INV(RAND(),cash_ave,cash_std))+(U386-V$24)))</f>
        <v/>
      </c>
      <c r="W386" s="156">
        <f>IF((V386&lt;=0),0,((V386-W$24)*Stock*(_xlfn.NORM.INV(RAND(),stock_ave,stock_std))+(V386-W$24)*Bonds*(_xlfn.NORM.INV(RAND(),bond_ave,bond_std))+(V386-W$24)*cash*(_xlfn.NORM.INV(RAND(),cash_ave,cash_std))+(V386-W$24)))</f>
        <v/>
      </c>
      <c r="X386" s="156">
        <f>IF((W386&lt;=0),0,((W386-X$24)*Stock*(_xlfn.NORM.INV(RAND(),stock_ave,stock_std))+(W386-X$24)*Bonds*(_xlfn.NORM.INV(RAND(),bond_ave,bond_std))+(W386-X$24)*cash*(_xlfn.NORM.INV(RAND(),cash_ave,cash_std))+(W386-X$24)))</f>
        <v/>
      </c>
      <c r="Y386" s="156">
        <f>IF((X386&lt;=0),0,((X386-Y$24)*Stock*(_xlfn.NORM.INV(RAND(),stock_ave,stock_std))+(X386-Y$24)*Bonds*(_xlfn.NORM.INV(RAND(),bond_ave,bond_std))+(X386-Y$24)*cash*(_xlfn.NORM.INV(RAND(),cash_ave,cash_std))+(X386-Y$24)))</f>
        <v/>
      </c>
      <c r="Z386" s="156">
        <f>IF((Y386&lt;=0),0,((Y386-Z$24)*Stock*(_xlfn.NORM.INV(RAND(),stock_ave,stock_std))+(Y386-Z$24)*Bonds*(_xlfn.NORM.INV(RAND(),bond_ave,bond_std))+(Y386-Z$24)*cash*(_xlfn.NORM.INV(RAND(),cash_ave,cash_std))+(Y386-Z$24)))</f>
        <v/>
      </c>
      <c r="AA386" s="156">
        <f>IF((Z386&lt;=0),0,((Z386-AA$24)*Stock*(_xlfn.NORM.INV(RAND(),stock_ave,stock_std))+(Z386-AA$24)*Bonds*(_xlfn.NORM.INV(RAND(),bond_ave,bond_std))+(Z386-AA$24)*cash*(_xlfn.NORM.INV(RAND(),cash_ave,cash_std))+(Z386-AA$24)))</f>
        <v/>
      </c>
      <c r="AB386" s="156">
        <f>IF((AA386&lt;=0),0,((AA386-AB$24)*Stock*(_xlfn.NORM.INV(RAND(),stock_ave,stock_std))+(AA386-AB$24)*Bonds*(_xlfn.NORM.INV(RAND(),bond_ave,bond_std))+(AA386-AB$24)*cash*(_xlfn.NORM.INV(RAND(),cash_ave,cash_std))+(AA386-AB$24)))</f>
        <v/>
      </c>
      <c r="AC386" s="156">
        <f>IF((AB386&lt;=0),0,((AB386-AC$24)*Stock*(_xlfn.NORM.INV(RAND(),stock_ave,stock_std))+(AB386-AC$24)*Bonds*(_xlfn.NORM.INV(RAND(),bond_ave,bond_std))+(AB386-AC$24)*cash*(_xlfn.NORM.INV(RAND(),cash_ave,cash_std))+(AB386-AC$24)))</f>
        <v/>
      </c>
      <c r="AD386" s="156">
        <f>IF((AC386&lt;=0),0,((AC386-AD$24)*Stock*(_xlfn.NORM.INV(RAND(),stock_ave,stock_std))+(AC386-AD$24)*Bonds*(_xlfn.NORM.INV(RAND(),bond_ave,bond_std))+(AC386-AD$24)*cash*(_xlfn.NORM.INV(RAND(),cash_ave,cash_std))+(AC386-AD$24)))</f>
        <v/>
      </c>
      <c r="AE386" s="156">
        <f>IF((AD386&lt;=0),0,((AD386-AE$24)*Stock*(_xlfn.NORM.INV(RAND(),stock_ave,stock_std))+(AD386-AE$24)*Bonds*(_xlfn.NORM.INV(RAND(),bond_ave,bond_std))+(AD386-AE$24)*cash*(_xlfn.NORM.INV(RAND(),cash_ave,cash_std))+(AD386-AE$24)))</f>
        <v/>
      </c>
      <c r="AF386" s="156">
        <f>IF((AE386&lt;=0),0,((AE386-AF$24)*Stock*(_xlfn.NORM.INV(RAND(),stock_ave,stock_std))+(AE386-AF$24)*Bonds*(_xlfn.NORM.INV(RAND(),bond_ave,bond_std))+(AE386-AF$24)*cash*(_xlfn.NORM.INV(RAND(),cash_ave,cash_std))+(AE386-AF$24)))</f>
        <v/>
      </c>
      <c r="AG386" s="156">
        <f>IF((AF386&lt;=0),0,((AF386-AG$24)*Stock*(_xlfn.NORM.INV(RAND(),stock_ave,stock_std))+(AF386-AG$24)*Bonds*(_xlfn.NORM.INV(RAND(),bond_ave,bond_std))+(AF386-AG$24)*cash*(_xlfn.NORM.INV(RAND(),cash_ave,cash_std))+(AF386-AG$24)))</f>
        <v/>
      </c>
      <c r="AH386" s="156">
        <f>IF((AG386&lt;=0),0,((AG386-AH$24)*Stock*(_xlfn.NORM.INV(RAND(),stock_ave,stock_std))+(AG386-AH$24)*Bonds*(_xlfn.NORM.INV(RAND(),bond_ave,bond_std))+(AG386-AH$24)*cash*(_xlfn.NORM.INV(RAND(),cash_ave,cash_std))+(AG386-AH$24)))</f>
        <v/>
      </c>
      <c r="AI386" s="156">
        <f>IF((AH386&lt;=0),0,((AH386-AI$24)*Stock*(_xlfn.NORM.INV(RAND(),stock_ave,stock_std))+(AH386-AI$24)*Bonds*(_xlfn.NORM.INV(RAND(),bond_ave,bond_std))+(AH386-AI$24)*cash*(_xlfn.NORM.INV(RAND(),cash_ave,cash_std))+(AH386-AI$24)))</f>
        <v/>
      </c>
      <c r="AJ386" s="156">
        <f>IF((AI386&lt;=0),0,((AI386-AJ$24)*Stock*(_xlfn.NORM.INV(RAND(),stock_ave,stock_std))+(AI386-AJ$24)*Bonds*(_xlfn.NORM.INV(RAND(),bond_ave,bond_std))+(AI386-AJ$24)*cash*(_xlfn.NORM.INV(RAND(),cash_ave,cash_std))+(AI386-AJ$24)))</f>
        <v/>
      </c>
      <c r="AK386" s="156">
        <f>IF((AJ386&lt;=0),0,((AJ386-AK$24)*Stock*(_xlfn.NORM.INV(RAND(),stock_ave,stock_std))+(AJ386-AK$24)*Bonds*(_xlfn.NORM.INV(RAND(),bond_ave,bond_std))+(AJ386-AK$24)*cash*(_xlfn.NORM.INV(RAND(),cash_ave,cash_std))+(AJ386-AK$24)))</f>
        <v/>
      </c>
      <c r="AL386" s="156">
        <f>IF((AK386&lt;=0),0,((AK386-AL$24)*Stock*(_xlfn.NORM.INV(RAND(),stock_ave,stock_std))+(AK386-AL$24)*Bonds*(_xlfn.NORM.INV(RAND(),bond_ave,bond_std))+(AK386-AL$24)*cash*(_xlfn.NORM.INV(RAND(),cash_ave,cash_std))+(AK386-AL$24)))</f>
        <v/>
      </c>
      <c r="AM386" s="156">
        <f>IF((AL386&lt;=0),0,((AL386-AM$24)*Stock*(_xlfn.NORM.INV(RAND(),stock_ave,stock_std))+(AL386-AM$24)*Bonds*(_xlfn.NORM.INV(RAND(),bond_ave,bond_std))+(AL386-AM$24)*cash*(_xlfn.NORM.INV(RAND(),cash_ave,cash_std))+(AL386-AM$24)))</f>
        <v/>
      </c>
      <c r="AN386" s="156">
        <f>IF((AM386&lt;=0),0,((AM386-AN$24)*Stock*(_xlfn.NORM.INV(RAND(),stock_ave,stock_std))+(AM386-AN$24)*Bonds*(_xlfn.NORM.INV(RAND(),bond_ave,bond_std))+(AM386-AN$24)*cash*(_xlfn.NORM.INV(RAND(),cash_ave,cash_std))+(AM386-AN$24)))</f>
        <v/>
      </c>
      <c r="AO386" s="156">
        <f>IF((AN386&lt;=0),0,((AN386-AO$24)*Stock*(_xlfn.NORM.INV(RAND(),stock_ave,stock_std))+(AN386-AO$24)*Bonds*(_xlfn.NORM.INV(RAND(),bond_ave,bond_std))+(AN386-AO$24)*cash*(_xlfn.NORM.INV(RAND(),cash_ave,cash_std))+(AN386-AO$24)))</f>
        <v/>
      </c>
      <c r="AP386" s="156">
        <f>IF((AO386&lt;=0),0,((AO386-AP$24)*Stock*(_xlfn.NORM.INV(RAND(),stock_ave,stock_std))+(AO386-AP$24)*Bonds*(_xlfn.NORM.INV(RAND(),bond_ave,bond_std))+(AO386-AP$24)*cash*(_xlfn.NORM.INV(RAND(),cash_ave,cash_std))+(AO386-AP$24)))</f>
        <v/>
      </c>
      <c r="AQ386" s="156">
        <f>IF((AP386&lt;=0),0,((AP386-AQ$24)*Stock*(_xlfn.NORM.INV(RAND(),stock_ave,stock_std))+(AP386-AQ$24)*Bonds*(_xlfn.NORM.INV(RAND(),bond_ave,bond_std))+(AP386-AQ$24)*cash*(_xlfn.NORM.INV(RAND(),cash_ave,cash_std))+(AP386-AQ$24)))</f>
        <v/>
      </c>
      <c r="AR386" s="156">
        <f>IF((AQ386&lt;=0),0,((AQ386-AR$24)*Stock*(_xlfn.NORM.INV(RAND(),stock_ave,stock_std))+(AQ386-AR$24)*Bonds*(_xlfn.NORM.INV(RAND(),bond_ave,bond_std))+(AQ386-AR$24)*cash*(_xlfn.NORM.INV(RAND(),cash_ave,cash_std))+(AQ386-AR$24)))</f>
        <v/>
      </c>
      <c r="AS386" s="156">
        <f>IF((AR386&lt;=0),0,((AR386-AS$24)*Stock*(_xlfn.NORM.INV(RAND(),stock_ave,stock_std))+(AR386-AS$24)*Bonds*(_xlfn.NORM.INV(RAND(),bond_ave,bond_std))+(AR386-AS$24)*cash*(_xlfn.NORM.INV(RAND(),cash_ave,cash_std))+(AR386-AS$24)))</f>
        <v/>
      </c>
      <c r="AT386" s="156">
        <f>IF((AS386&lt;=0),0,((AS386-AT$24)*Stock*(_xlfn.NORM.INV(RAND(),stock_ave,stock_std))+(AS386-AT$24)*Bonds*(_xlfn.NORM.INV(RAND(),bond_ave,bond_std))+(AS386-AT$24)*cash*(_xlfn.NORM.INV(RAND(),cash_ave,cash_std))+(AS386-AT$24)))</f>
        <v/>
      </c>
      <c r="AU386" s="156">
        <f>IF((AT386&lt;=0),0,((AT386-AU$24)*Stock*(_xlfn.NORM.INV(RAND(),stock_ave,stock_std))+(AT386-AU$24)*Bonds*(_xlfn.NORM.INV(RAND(),bond_ave,bond_std))+(AT386-AU$24)*cash*(_xlfn.NORM.INV(RAND(),cash_ave,cash_std))+(AT386-AU$24)))</f>
        <v/>
      </c>
      <c r="AV386" s="156">
        <f>IF((AU386&lt;=0),0,((AU386-AV$24)*Stock*(_xlfn.NORM.INV(RAND(),stock_ave,stock_std))+(AU386-AV$24)*Bonds*(_xlfn.NORM.INV(RAND(),bond_ave,bond_std))+(AU386-AV$24)*cash*(_xlfn.NORM.INV(RAND(),cash_ave,cash_std))+(AU386-AV$24)))</f>
        <v/>
      </c>
      <c r="AW386" s="156">
        <f>IF((AV386&lt;=0),0,((AV386-AW$24)*Stock*(_xlfn.NORM.INV(RAND(),stock_ave,stock_std))+(AV386-AW$24)*Bonds*(_xlfn.NORM.INV(RAND(),bond_ave,bond_std))+(AV386-AW$24)*cash*(_xlfn.NORM.INV(RAND(),cash_ave,cash_std))+(AV386-AW$24)))</f>
        <v/>
      </c>
      <c r="AX386" s="159" t="n"/>
      <c r="AY386" s="159" t="n"/>
      <c r="AZ386" s="159" t="n"/>
      <c r="BA386" s="159" t="n"/>
      <c r="BB386" s="159" t="n"/>
    </row>
    <row r="387">
      <c r="C387" s="147" t="n"/>
      <c r="D387" s="61">
        <f>+D386-IF(D$18&gt;74,(D386/D$25)*$C$10)</f>
        <v/>
      </c>
      <c r="E387" s="61">
        <f>+E386-IF(E$18&gt;74,(E386/E$25)*$C$10)</f>
        <v/>
      </c>
      <c r="F387" s="61">
        <f>+F386-IF(F$18&gt;74,(F386/F$25)*$C$10)</f>
        <v/>
      </c>
      <c r="G387" s="61">
        <f>+G386-IF(G$18&gt;74,(G386/G$25)*$C$10)</f>
        <v/>
      </c>
      <c r="H387" s="61">
        <f>+H386-IF(H$18&gt;74,(H386/H$25)*$C$10)</f>
        <v/>
      </c>
      <c r="I387" s="61">
        <f>+I386-IF(I$18&gt;74,(I386/I$25)*$C$10)</f>
        <v/>
      </c>
      <c r="J387" s="61">
        <f>+J386-IF(J$18&gt;74,(J386/J$25)*$C$10)</f>
        <v/>
      </c>
      <c r="K387" s="61">
        <f>+K386-IF(K$18&gt;74,(K386/K$25)*$C$10)</f>
        <v/>
      </c>
      <c r="L387" s="61">
        <f>+L386-IF(L$18&gt;74,(L386/L$25)*$C$10)</f>
        <v/>
      </c>
      <c r="M387" s="61">
        <f>+M386-IF(M$18&gt;74,(M386/M$25)*$C$10)</f>
        <v/>
      </c>
      <c r="N387" s="61">
        <f>+N386-IF(N$18&gt;74,(N386/N$25)*$C$10)</f>
        <v/>
      </c>
      <c r="O387" s="61">
        <f>+O386-IF(O$18&gt;74,(O386/O$25)*$C$10)</f>
        <v/>
      </c>
      <c r="P387" s="61">
        <f>+P386-IF(P$18&gt;74,(P386/P$25)*$C$10)</f>
        <v/>
      </c>
      <c r="Q387" s="61">
        <f>+Q386-IF(Q$18&gt;74,(Q386/Q$25)*$C$10)</f>
        <v/>
      </c>
      <c r="R387" s="61">
        <f>+R386-IF(R$18&gt;74,(R386/R$25)*$C$10)</f>
        <v/>
      </c>
      <c r="S387" s="61">
        <f>+S386-IF(S$18&gt;74,(S386/S$25)*$C$10)</f>
        <v/>
      </c>
      <c r="T387" s="61">
        <f>+T386-IF(T$18&gt;74,(T386/T$25)*$C$10)</f>
        <v/>
      </c>
      <c r="U387" s="61">
        <f>+U386-IF(U$18&gt;74,(U386/U$25)*$C$10)</f>
        <v/>
      </c>
      <c r="V387" s="61">
        <f>+V386-IF(V$18&gt;74,(V386/V$25)*$C$10)</f>
        <v/>
      </c>
      <c r="W387" s="61">
        <f>+W386-IF(W$18&gt;74,(W386/W$25)*$C$10)</f>
        <v/>
      </c>
      <c r="X387" s="61">
        <f>+X386-IF(X$18&gt;74,(X386/X$25)*$C$10)</f>
        <v/>
      </c>
      <c r="Y387" s="61">
        <f>+Y386-IF(Y$18&gt;74,(Y386/Y$25)*$C$10)</f>
        <v/>
      </c>
      <c r="Z387" s="61">
        <f>+Z386-IF(Z$18&gt;74,(Z386/Z$25)*$C$10)</f>
        <v/>
      </c>
      <c r="AA387" s="61">
        <f>+AA386-IF(AA$18&gt;74,(AA386/AA$25)*$C$10)</f>
        <v/>
      </c>
      <c r="AB387" s="61">
        <f>+AB386-IF(AB$18&gt;74,(AB386/AB$25)*$C$10)</f>
        <v/>
      </c>
      <c r="AC387" s="61">
        <f>+AC386-IF(AC$18&gt;74,(AC386/AC$25)*$C$10)</f>
        <v/>
      </c>
      <c r="AD387" s="61">
        <f>+AD386-IF(AD$18&gt;74,(AD386/AD$25)*$C$10)</f>
        <v/>
      </c>
      <c r="AE387" s="61">
        <f>+AE386-IF(AE$18&gt;74,(AE386/AE$25)*$C$10)</f>
        <v/>
      </c>
      <c r="AF387" s="61">
        <f>+AF386-IF(AF$18&gt;74,(AF386/AF$25)*$C$10)</f>
        <v/>
      </c>
      <c r="AG387" s="61">
        <f>+AG386-IF(AG$18&gt;74,(AG386/AG$25)*$C$10)</f>
        <v/>
      </c>
      <c r="AH387" s="61">
        <f>+AH386-IF(AH$18&gt;74,(AH386/AH$25)*$C$10)</f>
        <v/>
      </c>
      <c r="AI387" s="61">
        <f>+AI386-IF(AI$18&gt;74,(AI386/AI$25)*$C$10)</f>
        <v/>
      </c>
      <c r="AJ387" s="61">
        <f>+AJ386-IF(AJ$18&gt;74,(AJ386/AJ$25)*$C$10)</f>
        <v/>
      </c>
      <c r="AK387" s="61">
        <f>+AK386-IF(AK$18&gt;74,(AK386/AK$25)*$C$10)</f>
        <v/>
      </c>
      <c r="AL387" s="61">
        <f>+AL386-IF(AL$18&gt;74,(AL386/AL$25)*$C$10)</f>
        <v/>
      </c>
      <c r="AM387" s="61">
        <f>+AM386-IF(AM$18&gt;74,(AM386/AM$25)*$C$10)</f>
        <v/>
      </c>
      <c r="AN387" s="61">
        <f>+AN386-IF(AN$18&gt;74,(AN386/AN$25)*$C$10)</f>
        <v/>
      </c>
      <c r="AO387" s="61">
        <f>+AO386-IF(AO$18&gt;74,(AO386/AO$25)*$C$10)</f>
        <v/>
      </c>
      <c r="AP387" s="61">
        <f>+AP386-IF(AP$18&gt;74,(AP386/AP$25)*$C$10)</f>
        <v/>
      </c>
      <c r="AQ387" s="61">
        <f>+AQ386-IF(AQ$18&gt;74,(AQ386/AQ$25)*$C$10)</f>
        <v/>
      </c>
      <c r="AR387" s="61">
        <f>+AR386-IF(AR$18&gt;74,(AR386/AR$25)*$C$10)</f>
        <v/>
      </c>
      <c r="AS387" s="61">
        <f>+AS386-IF(AS$18&gt;74,(AS386/AS$25)*$C$10)</f>
        <v/>
      </c>
      <c r="AT387" s="61">
        <f>+AT386-IF(AT$18&gt;74,(AT386/AT$25)*$C$10)</f>
        <v/>
      </c>
      <c r="AU387" s="61">
        <f>+AU386-IF(AU$18&gt;74,(AU386/AU$25)*$C$10)</f>
        <v/>
      </c>
      <c r="AV387" s="61">
        <f>+AV386-IF(AV$18&gt;74,(AV386/AV$25)*$C$10)</f>
        <v/>
      </c>
      <c r="AW387" s="61">
        <f>+AW386-IF(AW$18&gt;74,(AW386/AW$25)*$C$10)</f>
        <v/>
      </c>
      <c r="AX387" s="35">
        <f>IF(AW387&gt;0,1,0)</f>
        <v/>
      </c>
      <c r="AY387" s="35">
        <f>IF(AL387&gt;0,1,0)</f>
        <v/>
      </c>
      <c r="AZ387" s="35">
        <f>IF(AG387&gt;0,1,0)</f>
        <v/>
      </c>
      <c r="BA387" s="35">
        <f>IF(AB387&gt;0,1,0)</f>
        <v/>
      </c>
      <c r="BB387" s="35">
        <f>IF(W387&gt;0,1,0)</f>
        <v/>
      </c>
    </row>
    <row r="388">
      <c r="B388" s="154" t="inlineStr">
        <is>
          <t>trial 181</t>
        </is>
      </c>
      <c r="C388" s="155">
        <f>+start-$C$24</f>
        <v/>
      </c>
      <c r="D388" s="156">
        <f>IF((C388&lt;=0),0,((C388-D$24)*Stock*(_xlfn.NORM.INV(RAND(),stock_ave,stock_std))+(C388-D$24)*Bonds*(_xlfn.NORM.INV(RAND(),bond_ave,bond_std))+(C388-D$24)*cash*(_xlfn.NORM.INV(RAND(),cash_ave,cash_std))+(C388-D$24)))</f>
        <v/>
      </c>
      <c r="E388" s="156">
        <f>IF((D388&lt;=0),0,((D388-E$24)*Stock*(_xlfn.NORM.INV(RAND(),stock_ave,stock_std))+(D388-E$24)*Bonds*(_xlfn.NORM.INV(RAND(),bond_ave,bond_std))+(D388-E$24)*cash*(_xlfn.NORM.INV(RAND(),cash_ave,cash_std))+(D388-E$24)))</f>
        <v/>
      </c>
      <c r="F388" s="156">
        <f>IF((E388&lt;=0),0,((E388-F$24)*Stock*(_xlfn.NORM.INV(RAND(),stock_ave,stock_std))+(E388-F$24)*Bonds*(_xlfn.NORM.INV(RAND(),bond_ave,bond_std))+(E388-F$24)*cash*(_xlfn.NORM.INV(RAND(),cash_ave,cash_std))+(E388-F$24)))</f>
        <v/>
      </c>
      <c r="G388" s="156">
        <f>IF((F388&lt;=0),0,((F388-G$24)*Stock*(_xlfn.NORM.INV(RAND(),stock_ave,stock_std))+(F388-G$24)*Bonds*(_xlfn.NORM.INV(RAND(),bond_ave,bond_std))+(F388-G$24)*cash*(_xlfn.NORM.INV(RAND(),cash_ave,cash_std))+(F388-G$24)))</f>
        <v/>
      </c>
      <c r="H388" s="156">
        <f>IF((G388&lt;=0),0,((G388-H$24)*Stock*(_xlfn.NORM.INV(RAND(),stock_ave,stock_std))+(G388-H$24)*Bonds*(_xlfn.NORM.INV(RAND(),bond_ave,bond_std))+(G388-H$24)*cash*(_xlfn.NORM.INV(RAND(),cash_ave,cash_std))+(G388-H$24)))</f>
        <v/>
      </c>
      <c r="I388" s="156">
        <f>IF((H388&lt;=0),0,((H388-I$24)*Stock*(_xlfn.NORM.INV(RAND(),stock_ave,stock_std))+(H388-I$24)*Bonds*(_xlfn.NORM.INV(RAND(),bond_ave,bond_std))+(H388-I$24)*cash*(_xlfn.NORM.INV(RAND(),cash_ave,cash_std))+(H388-I$24)))</f>
        <v/>
      </c>
      <c r="J388" s="156">
        <f>IF((I388&lt;=0),0,((I388-J$24)*Stock*(_xlfn.NORM.INV(RAND(),stock_ave,stock_std))+(I388-J$24)*Bonds*(_xlfn.NORM.INV(RAND(),bond_ave,bond_std))+(I388-J$24)*cash*(_xlfn.NORM.INV(RAND(),cash_ave,cash_std))+(I388-J$24)))</f>
        <v/>
      </c>
      <c r="K388" s="156">
        <f>IF((J388&lt;=0),0,((J388-K$24)*Stock*(_xlfn.NORM.INV(RAND(),stock_ave,stock_std))+(J388-K$24)*Bonds*(_xlfn.NORM.INV(RAND(),bond_ave,bond_std))+(J388-K$24)*cash*(_xlfn.NORM.INV(RAND(),cash_ave,cash_std))+(J388-K$24)))</f>
        <v/>
      </c>
      <c r="L388" s="156">
        <f>IF((K388&lt;=0),0,((K388-L$24)*Stock*(_xlfn.NORM.INV(RAND(),stock_ave,stock_std))+(K388-L$24)*Bonds*(_xlfn.NORM.INV(RAND(),bond_ave,bond_std))+(K388-L$24)*cash*(_xlfn.NORM.INV(RAND(),cash_ave,cash_std))+(K388-L$24)))</f>
        <v/>
      </c>
      <c r="M388" s="156">
        <f>IF((L388&lt;=0),0,((L388-M$24)*Stock*(_xlfn.NORM.INV(RAND(),stock_ave,stock_std))+(L388-M$24)*Bonds*(_xlfn.NORM.INV(RAND(),bond_ave,bond_std))+(L388-M$24)*cash*(_xlfn.NORM.INV(RAND(),cash_ave,cash_std))+(L388-M$24)))</f>
        <v/>
      </c>
      <c r="N388" s="156">
        <f>IF((M388&lt;=0),0,((M388-N$24)*Stock*(_xlfn.NORM.INV(RAND(),stock_ave,stock_std))+(M388-N$24)*Bonds*(_xlfn.NORM.INV(RAND(),bond_ave,bond_std))+(M388-N$24)*cash*(_xlfn.NORM.INV(RAND(),cash_ave,cash_std))+(M388-N$24)))</f>
        <v/>
      </c>
      <c r="O388" s="156">
        <f>IF((N388&lt;=0),0,((N388-O$24)*Stock*(_xlfn.NORM.INV(RAND(),stock_ave,stock_std))+(N388-O$24)*Bonds*(_xlfn.NORM.INV(RAND(),bond_ave,bond_std))+(N388-O$24)*cash*(_xlfn.NORM.INV(RAND(),cash_ave,cash_std))+(N388-O$24)))</f>
        <v/>
      </c>
      <c r="P388" s="156">
        <f>IF((O388&lt;=0),0,((O388-P$24)*Stock*(_xlfn.NORM.INV(RAND(),stock_ave,stock_std))+(O388-P$24)*Bonds*(_xlfn.NORM.INV(RAND(),bond_ave,bond_std))+(O388-P$24)*cash*(_xlfn.NORM.INV(RAND(),cash_ave,cash_std))+(O388-P$24)))</f>
        <v/>
      </c>
      <c r="Q388" s="156">
        <f>IF((P388&lt;=0),0,((P388-Q$24)*Stock*(_xlfn.NORM.INV(RAND(),stock_ave,stock_std))+(P388-Q$24)*Bonds*(_xlfn.NORM.INV(RAND(),bond_ave,bond_std))+(P388-Q$24)*cash*(_xlfn.NORM.INV(RAND(),cash_ave,cash_std))+(P388-Q$24)))</f>
        <v/>
      </c>
      <c r="R388" s="156">
        <f>IF((Q388&lt;=0),0,((Q388-R$24)*Stock*(_xlfn.NORM.INV(RAND(),stock_ave,stock_std))+(Q388-R$24)*Bonds*(_xlfn.NORM.INV(RAND(),bond_ave,bond_std))+(Q388-R$24)*cash*(_xlfn.NORM.INV(RAND(),cash_ave,cash_std))+(Q388-R$24)))</f>
        <v/>
      </c>
      <c r="S388" s="156">
        <f>IF((R388&lt;=0),0,((R388-S$24)*Stock*(_xlfn.NORM.INV(RAND(),stock_ave,stock_std))+(R388-S$24)*Bonds*(_xlfn.NORM.INV(RAND(),bond_ave,bond_std))+(R388-S$24)*cash*(_xlfn.NORM.INV(RAND(),cash_ave,cash_std))+(R388-S$24)))</f>
        <v/>
      </c>
      <c r="T388" s="156">
        <f>IF((S388&lt;=0),0,((S388-T$24)*Stock*(_xlfn.NORM.INV(RAND(),stock_ave,stock_std))+(S388-T$24)*Bonds*(_xlfn.NORM.INV(RAND(),bond_ave,bond_std))+(S388-T$24)*cash*(_xlfn.NORM.INV(RAND(),cash_ave,cash_std))+(S388-T$24)))</f>
        <v/>
      </c>
      <c r="U388" s="156">
        <f>IF((T388&lt;=0),0,((T388-U$24)*Stock*(_xlfn.NORM.INV(RAND(),stock_ave,stock_std))+(T388-U$24)*Bonds*(_xlfn.NORM.INV(RAND(),bond_ave,bond_std))+(T388-U$24)*cash*(_xlfn.NORM.INV(RAND(),cash_ave,cash_std))+(T388-U$24)))</f>
        <v/>
      </c>
      <c r="V388" s="156">
        <f>IF((U388&lt;=0),0,((U388-V$24)*Stock*(_xlfn.NORM.INV(RAND(),stock_ave,stock_std))+(U388-V$24)*Bonds*(_xlfn.NORM.INV(RAND(),bond_ave,bond_std))+(U388-V$24)*cash*(_xlfn.NORM.INV(RAND(),cash_ave,cash_std))+(U388-V$24)))</f>
        <v/>
      </c>
      <c r="W388" s="156">
        <f>IF((V388&lt;=0),0,((V388-W$24)*Stock*(_xlfn.NORM.INV(RAND(),stock_ave,stock_std))+(V388-W$24)*Bonds*(_xlfn.NORM.INV(RAND(),bond_ave,bond_std))+(V388-W$24)*cash*(_xlfn.NORM.INV(RAND(),cash_ave,cash_std))+(V388-W$24)))</f>
        <v/>
      </c>
      <c r="X388" s="156">
        <f>IF((W388&lt;=0),0,((W388-X$24)*Stock*(_xlfn.NORM.INV(RAND(),stock_ave,stock_std))+(W388-X$24)*Bonds*(_xlfn.NORM.INV(RAND(),bond_ave,bond_std))+(W388-X$24)*cash*(_xlfn.NORM.INV(RAND(),cash_ave,cash_std))+(W388-X$24)))</f>
        <v/>
      </c>
      <c r="Y388" s="156">
        <f>IF((X388&lt;=0),0,((X388-Y$24)*Stock*(_xlfn.NORM.INV(RAND(),stock_ave,stock_std))+(X388-Y$24)*Bonds*(_xlfn.NORM.INV(RAND(),bond_ave,bond_std))+(X388-Y$24)*cash*(_xlfn.NORM.INV(RAND(),cash_ave,cash_std))+(X388-Y$24)))</f>
        <v/>
      </c>
      <c r="Z388" s="156">
        <f>IF((Y388&lt;=0),0,((Y388-Z$24)*Stock*(_xlfn.NORM.INV(RAND(),stock_ave,stock_std))+(Y388-Z$24)*Bonds*(_xlfn.NORM.INV(RAND(),bond_ave,bond_std))+(Y388-Z$24)*cash*(_xlfn.NORM.INV(RAND(),cash_ave,cash_std))+(Y388-Z$24)))</f>
        <v/>
      </c>
      <c r="AA388" s="156">
        <f>IF((Z388&lt;=0),0,((Z388-AA$24)*Stock*(_xlfn.NORM.INV(RAND(),stock_ave,stock_std))+(Z388-AA$24)*Bonds*(_xlfn.NORM.INV(RAND(),bond_ave,bond_std))+(Z388-AA$24)*cash*(_xlfn.NORM.INV(RAND(),cash_ave,cash_std))+(Z388-AA$24)))</f>
        <v/>
      </c>
      <c r="AB388" s="156">
        <f>IF((AA388&lt;=0),0,((AA388-AB$24)*Stock*(_xlfn.NORM.INV(RAND(),stock_ave,stock_std))+(AA388-AB$24)*Bonds*(_xlfn.NORM.INV(RAND(),bond_ave,bond_std))+(AA388-AB$24)*cash*(_xlfn.NORM.INV(RAND(),cash_ave,cash_std))+(AA388-AB$24)))</f>
        <v/>
      </c>
      <c r="AC388" s="156">
        <f>IF((AB388&lt;=0),0,((AB388-AC$24)*Stock*(_xlfn.NORM.INV(RAND(),stock_ave,stock_std))+(AB388-AC$24)*Bonds*(_xlfn.NORM.INV(RAND(),bond_ave,bond_std))+(AB388-AC$24)*cash*(_xlfn.NORM.INV(RAND(),cash_ave,cash_std))+(AB388-AC$24)))</f>
        <v/>
      </c>
      <c r="AD388" s="156">
        <f>IF((AC388&lt;=0),0,((AC388-AD$24)*Stock*(_xlfn.NORM.INV(RAND(),stock_ave,stock_std))+(AC388-AD$24)*Bonds*(_xlfn.NORM.INV(RAND(),bond_ave,bond_std))+(AC388-AD$24)*cash*(_xlfn.NORM.INV(RAND(),cash_ave,cash_std))+(AC388-AD$24)))</f>
        <v/>
      </c>
      <c r="AE388" s="156">
        <f>IF((AD388&lt;=0),0,((AD388-AE$24)*Stock*(_xlfn.NORM.INV(RAND(),stock_ave,stock_std))+(AD388-AE$24)*Bonds*(_xlfn.NORM.INV(RAND(),bond_ave,bond_std))+(AD388-AE$24)*cash*(_xlfn.NORM.INV(RAND(),cash_ave,cash_std))+(AD388-AE$24)))</f>
        <v/>
      </c>
      <c r="AF388" s="156">
        <f>IF((AE388&lt;=0),0,((AE388-AF$24)*Stock*(_xlfn.NORM.INV(RAND(),stock_ave,stock_std))+(AE388-AF$24)*Bonds*(_xlfn.NORM.INV(RAND(),bond_ave,bond_std))+(AE388-AF$24)*cash*(_xlfn.NORM.INV(RAND(),cash_ave,cash_std))+(AE388-AF$24)))</f>
        <v/>
      </c>
      <c r="AG388" s="156">
        <f>IF((AF388&lt;=0),0,((AF388-AG$24)*Stock*(_xlfn.NORM.INV(RAND(),stock_ave,stock_std))+(AF388-AG$24)*Bonds*(_xlfn.NORM.INV(RAND(),bond_ave,bond_std))+(AF388-AG$24)*cash*(_xlfn.NORM.INV(RAND(),cash_ave,cash_std))+(AF388-AG$24)))</f>
        <v/>
      </c>
      <c r="AH388" s="156">
        <f>IF((AG388&lt;=0),0,((AG388-AH$24)*Stock*(_xlfn.NORM.INV(RAND(),stock_ave,stock_std))+(AG388-AH$24)*Bonds*(_xlfn.NORM.INV(RAND(),bond_ave,bond_std))+(AG388-AH$24)*cash*(_xlfn.NORM.INV(RAND(),cash_ave,cash_std))+(AG388-AH$24)))</f>
        <v/>
      </c>
      <c r="AI388" s="156">
        <f>IF((AH388&lt;=0),0,((AH388-AI$24)*Stock*(_xlfn.NORM.INV(RAND(),stock_ave,stock_std))+(AH388-AI$24)*Bonds*(_xlfn.NORM.INV(RAND(),bond_ave,bond_std))+(AH388-AI$24)*cash*(_xlfn.NORM.INV(RAND(),cash_ave,cash_std))+(AH388-AI$24)))</f>
        <v/>
      </c>
      <c r="AJ388" s="156">
        <f>IF((AI388&lt;=0),0,((AI388-AJ$24)*Stock*(_xlfn.NORM.INV(RAND(),stock_ave,stock_std))+(AI388-AJ$24)*Bonds*(_xlfn.NORM.INV(RAND(),bond_ave,bond_std))+(AI388-AJ$24)*cash*(_xlfn.NORM.INV(RAND(),cash_ave,cash_std))+(AI388-AJ$24)))</f>
        <v/>
      </c>
      <c r="AK388" s="156">
        <f>IF((AJ388&lt;=0),0,((AJ388-AK$24)*Stock*(_xlfn.NORM.INV(RAND(),stock_ave,stock_std))+(AJ388-AK$24)*Bonds*(_xlfn.NORM.INV(RAND(),bond_ave,bond_std))+(AJ388-AK$24)*cash*(_xlfn.NORM.INV(RAND(),cash_ave,cash_std))+(AJ388-AK$24)))</f>
        <v/>
      </c>
      <c r="AL388" s="156">
        <f>IF((AK388&lt;=0),0,((AK388-AL$24)*Stock*(_xlfn.NORM.INV(RAND(),stock_ave,stock_std))+(AK388-AL$24)*Bonds*(_xlfn.NORM.INV(RAND(),bond_ave,bond_std))+(AK388-AL$24)*cash*(_xlfn.NORM.INV(RAND(),cash_ave,cash_std))+(AK388-AL$24)))</f>
        <v/>
      </c>
      <c r="AM388" s="156">
        <f>IF((AL388&lt;=0),0,((AL388-AM$24)*Stock*(_xlfn.NORM.INV(RAND(),stock_ave,stock_std))+(AL388-AM$24)*Bonds*(_xlfn.NORM.INV(RAND(),bond_ave,bond_std))+(AL388-AM$24)*cash*(_xlfn.NORM.INV(RAND(),cash_ave,cash_std))+(AL388-AM$24)))</f>
        <v/>
      </c>
      <c r="AN388" s="156">
        <f>IF((AM388&lt;=0),0,((AM388-AN$24)*Stock*(_xlfn.NORM.INV(RAND(),stock_ave,stock_std))+(AM388-AN$24)*Bonds*(_xlfn.NORM.INV(RAND(),bond_ave,bond_std))+(AM388-AN$24)*cash*(_xlfn.NORM.INV(RAND(),cash_ave,cash_std))+(AM388-AN$24)))</f>
        <v/>
      </c>
      <c r="AO388" s="156">
        <f>IF((AN388&lt;=0),0,((AN388-AO$24)*Stock*(_xlfn.NORM.INV(RAND(),stock_ave,stock_std))+(AN388-AO$24)*Bonds*(_xlfn.NORM.INV(RAND(),bond_ave,bond_std))+(AN388-AO$24)*cash*(_xlfn.NORM.INV(RAND(),cash_ave,cash_std))+(AN388-AO$24)))</f>
        <v/>
      </c>
      <c r="AP388" s="156">
        <f>IF((AO388&lt;=0),0,((AO388-AP$24)*Stock*(_xlfn.NORM.INV(RAND(),stock_ave,stock_std))+(AO388-AP$24)*Bonds*(_xlfn.NORM.INV(RAND(),bond_ave,bond_std))+(AO388-AP$24)*cash*(_xlfn.NORM.INV(RAND(),cash_ave,cash_std))+(AO388-AP$24)))</f>
        <v/>
      </c>
      <c r="AQ388" s="156">
        <f>IF((AP388&lt;=0),0,((AP388-AQ$24)*Stock*(_xlfn.NORM.INV(RAND(),stock_ave,stock_std))+(AP388-AQ$24)*Bonds*(_xlfn.NORM.INV(RAND(),bond_ave,bond_std))+(AP388-AQ$24)*cash*(_xlfn.NORM.INV(RAND(),cash_ave,cash_std))+(AP388-AQ$24)))</f>
        <v/>
      </c>
      <c r="AR388" s="156">
        <f>IF((AQ388&lt;=0),0,((AQ388-AR$24)*Stock*(_xlfn.NORM.INV(RAND(),stock_ave,stock_std))+(AQ388-AR$24)*Bonds*(_xlfn.NORM.INV(RAND(),bond_ave,bond_std))+(AQ388-AR$24)*cash*(_xlfn.NORM.INV(RAND(),cash_ave,cash_std))+(AQ388-AR$24)))</f>
        <v/>
      </c>
      <c r="AS388" s="156">
        <f>IF((AR388&lt;=0),0,((AR388-AS$24)*Stock*(_xlfn.NORM.INV(RAND(),stock_ave,stock_std))+(AR388-AS$24)*Bonds*(_xlfn.NORM.INV(RAND(),bond_ave,bond_std))+(AR388-AS$24)*cash*(_xlfn.NORM.INV(RAND(),cash_ave,cash_std))+(AR388-AS$24)))</f>
        <v/>
      </c>
      <c r="AT388" s="156">
        <f>IF((AS388&lt;=0),0,((AS388-AT$24)*Stock*(_xlfn.NORM.INV(RAND(),stock_ave,stock_std))+(AS388-AT$24)*Bonds*(_xlfn.NORM.INV(RAND(),bond_ave,bond_std))+(AS388-AT$24)*cash*(_xlfn.NORM.INV(RAND(),cash_ave,cash_std))+(AS388-AT$24)))</f>
        <v/>
      </c>
      <c r="AU388" s="156">
        <f>IF((AT388&lt;=0),0,((AT388-AU$24)*Stock*(_xlfn.NORM.INV(RAND(),stock_ave,stock_std))+(AT388-AU$24)*Bonds*(_xlfn.NORM.INV(RAND(),bond_ave,bond_std))+(AT388-AU$24)*cash*(_xlfn.NORM.INV(RAND(),cash_ave,cash_std))+(AT388-AU$24)))</f>
        <v/>
      </c>
      <c r="AV388" s="156">
        <f>IF((AU388&lt;=0),0,((AU388-AV$24)*Stock*(_xlfn.NORM.INV(RAND(),stock_ave,stock_std))+(AU388-AV$24)*Bonds*(_xlfn.NORM.INV(RAND(),bond_ave,bond_std))+(AU388-AV$24)*cash*(_xlfn.NORM.INV(RAND(),cash_ave,cash_std))+(AU388-AV$24)))</f>
        <v/>
      </c>
      <c r="AW388" s="156">
        <f>IF((AV388&lt;=0),0,((AV388-AW$24)*Stock*(_xlfn.NORM.INV(RAND(),stock_ave,stock_std))+(AV388-AW$24)*Bonds*(_xlfn.NORM.INV(RAND(),bond_ave,bond_std))+(AV388-AW$24)*cash*(_xlfn.NORM.INV(RAND(),cash_ave,cash_std))+(AV388-AW$24)))</f>
        <v/>
      </c>
      <c r="AX388" s="159" t="n"/>
      <c r="AY388" s="159" t="n"/>
      <c r="AZ388" s="159" t="n"/>
      <c r="BA388" s="159" t="n"/>
      <c r="BB388" s="159" t="n"/>
    </row>
    <row r="389">
      <c r="C389" s="147" t="n"/>
      <c r="D389" s="61">
        <f>+D388-IF(D$18&gt;74,(D388/D$25)*$C$10)</f>
        <v/>
      </c>
      <c r="E389" s="61">
        <f>+E388-IF(E$18&gt;74,(E388/E$25)*$C$10)</f>
        <v/>
      </c>
      <c r="F389" s="61">
        <f>+F388-IF(F$18&gt;74,(F388/F$25)*$C$10)</f>
        <v/>
      </c>
      <c r="G389" s="61">
        <f>+G388-IF(G$18&gt;74,(G388/G$25)*$C$10)</f>
        <v/>
      </c>
      <c r="H389" s="61">
        <f>+H388-IF(H$18&gt;74,(H388/H$25)*$C$10)</f>
        <v/>
      </c>
      <c r="I389" s="61">
        <f>+I388-IF(I$18&gt;74,(I388/I$25)*$C$10)</f>
        <v/>
      </c>
      <c r="J389" s="61">
        <f>+J388-IF(J$18&gt;74,(J388/J$25)*$C$10)</f>
        <v/>
      </c>
      <c r="K389" s="61">
        <f>+K388-IF(K$18&gt;74,(K388/K$25)*$C$10)</f>
        <v/>
      </c>
      <c r="L389" s="61">
        <f>+L388-IF(L$18&gt;74,(L388/L$25)*$C$10)</f>
        <v/>
      </c>
      <c r="M389" s="61">
        <f>+M388-IF(M$18&gt;74,(M388/M$25)*$C$10)</f>
        <v/>
      </c>
      <c r="N389" s="61">
        <f>+N388-IF(N$18&gt;74,(N388/N$25)*$C$10)</f>
        <v/>
      </c>
      <c r="O389" s="61">
        <f>+O388-IF(O$18&gt;74,(O388/O$25)*$C$10)</f>
        <v/>
      </c>
      <c r="P389" s="61">
        <f>+P388-IF(P$18&gt;74,(P388/P$25)*$C$10)</f>
        <v/>
      </c>
      <c r="Q389" s="61">
        <f>+Q388-IF(Q$18&gt;74,(Q388/Q$25)*$C$10)</f>
        <v/>
      </c>
      <c r="R389" s="61">
        <f>+R388-IF(R$18&gt;74,(R388/R$25)*$C$10)</f>
        <v/>
      </c>
      <c r="S389" s="61">
        <f>+S388-IF(S$18&gt;74,(S388/S$25)*$C$10)</f>
        <v/>
      </c>
      <c r="T389" s="61">
        <f>+T388-IF(T$18&gt;74,(T388/T$25)*$C$10)</f>
        <v/>
      </c>
      <c r="U389" s="61">
        <f>+U388-IF(U$18&gt;74,(U388/U$25)*$C$10)</f>
        <v/>
      </c>
      <c r="V389" s="61">
        <f>+V388-IF(V$18&gt;74,(V388/V$25)*$C$10)</f>
        <v/>
      </c>
      <c r="W389" s="61">
        <f>+W388-IF(W$18&gt;74,(W388/W$25)*$C$10)</f>
        <v/>
      </c>
      <c r="X389" s="61">
        <f>+X388-IF(X$18&gt;74,(X388/X$25)*$C$10)</f>
        <v/>
      </c>
      <c r="Y389" s="61">
        <f>+Y388-IF(Y$18&gt;74,(Y388/Y$25)*$C$10)</f>
        <v/>
      </c>
      <c r="Z389" s="61">
        <f>+Z388-IF(Z$18&gt;74,(Z388/Z$25)*$C$10)</f>
        <v/>
      </c>
      <c r="AA389" s="61">
        <f>+AA388-IF(AA$18&gt;74,(AA388/AA$25)*$C$10)</f>
        <v/>
      </c>
      <c r="AB389" s="61">
        <f>+AB388-IF(AB$18&gt;74,(AB388/AB$25)*$C$10)</f>
        <v/>
      </c>
      <c r="AC389" s="61">
        <f>+AC388-IF(AC$18&gt;74,(AC388/AC$25)*$C$10)</f>
        <v/>
      </c>
      <c r="AD389" s="61">
        <f>+AD388-IF(AD$18&gt;74,(AD388/AD$25)*$C$10)</f>
        <v/>
      </c>
      <c r="AE389" s="61">
        <f>+AE388-IF(AE$18&gt;74,(AE388/AE$25)*$C$10)</f>
        <v/>
      </c>
      <c r="AF389" s="61">
        <f>+AF388-IF(AF$18&gt;74,(AF388/AF$25)*$C$10)</f>
        <v/>
      </c>
      <c r="AG389" s="61">
        <f>+AG388-IF(AG$18&gt;74,(AG388/AG$25)*$C$10)</f>
        <v/>
      </c>
      <c r="AH389" s="61">
        <f>+AH388-IF(AH$18&gt;74,(AH388/AH$25)*$C$10)</f>
        <v/>
      </c>
      <c r="AI389" s="61">
        <f>+AI388-IF(AI$18&gt;74,(AI388/AI$25)*$C$10)</f>
        <v/>
      </c>
      <c r="AJ389" s="61">
        <f>+AJ388-IF(AJ$18&gt;74,(AJ388/AJ$25)*$C$10)</f>
        <v/>
      </c>
      <c r="AK389" s="61">
        <f>+AK388-IF(AK$18&gt;74,(AK388/AK$25)*$C$10)</f>
        <v/>
      </c>
      <c r="AL389" s="61">
        <f>+AL388-IF(AL$18&gt;74,(AL388/AL$25)*$C$10)</f>
        <v/>
      </c>
      <c r="AM389" s="61">
        <f>+AM388-IF(AM$18&gt;74,(AM388/AM$25)*$C$10)</f>
        <v/>
      </c>
      <c r="AN389" s="61">
        <f>+AN388-IF(AN$18&gt;74,(AN388/AN$25)*$C$10)</f>
        <v/>
      </c>
      <c r="AO389" s="61">
        <f>+AO388-IF(AO$18&gt;74,(AO388/AO$25)*$C$10)</f>
        <v/>
      </c>
      <c r="AP389" s="61">
        <f>+AP388-IF(AP$18&gt;74,(AP388/AP$25)*$C$10)</f>
        <v/>
      </c>
      <c r="AQ389" s="61">
        <f>+AQ388-IF(AQ$18&gt;74,(AQ388/AQ$25)*$C$10)</f>
        <v/>
      </c>
      <c r="AR389" s="61">
        <f>+AR388-IF(AR$18&gt;74,(AR388/AR$25)*$C$10)</f>
        <v/>
      </c>
      <c r="AS389" s="61">
        <f>+AS388-IF(AS$18&gt;74,(AS388/AS$25)*$C$10)</f>
        <v/>
      </c>
      <c r="AT389" s="61">
        <f>+AT388-IF(AT$18&gt;74,(AT388/AT$25)*$C$10)</f>
        <v/>
      </c>
      <c r="AU389" s="61">
        <f>+AU388-IF(AU$18&gt;74,(AU388/AU$25)*$C$10)</f>
        <v/>
      </c>
      <c r="AV389" s="61">
        <f>+AV388-IF(AV$18&gt;74,(AV388/AV$25)*$C$10)</f>
        <v/>
      </c>
      <c r="AW389" s="61">
        <f>+AW388-IF(AW$18&gt;74,(AW388/AW$25)*$C$10)</f>
        <v/>
      </c>
      <c r="AX389" s="35">
        <f>IF(AW389&gt;0,1,0)</f>
        <v/>
      </c>
      <c r="AY389" s="35">
        <f>IF(AL389&gt;0,1,0)</f>
        <v/>
      </c>
      <c r="AZ389" s="35">
        <f>IF(AG389&gt;0,1,0)</f>
        <v/>
      </c>
      <c r="BA389" s="35">
        <f>IF(AB389&gt;0,1,0)</f>
        <v/>
      </c>
      <c r="BB389" s="35">
        <f>IF(W389&gt;0,1,0)</f>
        <v/>
      </c>
    </row>
    <row r="390">
      <c r="B390" s="154" t="inlineStr">
        <is>
          <t>trial 182</t>
        </is>
      </c>
      <c r="C390" s="155">
        <f>+start-$C$24</f>
        <v/>
      </c>
      <c r="D390" s="156">
        <f>IF((C390&lt;=0),0,((C390-D$24)*Stock*(_xlfn.NORM.INV(RAND(),stock_ave,stock_std))+(C390-D$24)*Bonds*(_xlfn.NORM.INV(RAND(),bond_ave,bond_std))+(C390-D$24)*cash*(_xlfn.NORM.INV(RAND(),cash_ave,cash_std))+(C390-D$24)))</f>
        <v/>
      </c>
      <c r="E390" s="156">
        <f>IF((D390&lt;=0),0,((D390-E$24)*Stock*(_xlfn.NORM.INV(RAND(),stock_ave,stock_std))+(D390-E$24)*Bonds*(_xlfn.NORM.INV(RAND(),bond_ave,bond_std))+(D390-E$24)*cash*(_xlfn.NORM.INV(RAND(),cash_ave,cash_std))+(D390-E$24)))</f>
        <v/>
      </c>
      <c r="F390" s="156">
        <f>IF((E390&lt;=0),0,((E390-F$24)*Stock*(_xlfn.NORM.INV(RAND(),stock_ave,stock_std))+(E390-F$24)*Bonds*(_xlfn.NORM.INV(RAND(),bond_ave,bond_std))+(E390-F$24)*cash*(_xlfn.NORM.INV(RAND(),cash_ave,cash_std))+(E390-F$24)))</f>
        <v/>
      </c>
      <c r="G390" s="156">
        <f>IF((F390&lt;=0),0,((F390-G$24)*Stock*(_xlfn.NORM.INV(RAND(),stock_ave,stock_std))+(F390-G$24)*Bonds*(_xlfn.NORM.INV(RAND(),bond_ave,bond_std))+(F390-G$24)*cash*(_xlfn.NORM.INV(RAND(),cash_ave,cash_std))+(F390-G$24)))</f>
        <v/>
      </c>
      <c r="H390" s="156">
        <f>IF((G390&lt;=0),0,((G390-H$24)*Stock*(_xlfn.NORM.INV(RAND(),stock_ave,stock_std))+(G390-H$24)*Bonds*(_xlfn.NORM.INV(RAND(),bond_ave,bond_std))+(G390-H$24)*cash*(_xlfn.NORM.INV(RAND(),cash_ave,cash_std))+(G390-H$24)))</f>
        <v/>
      </c>
      <c r="I390" s="156">
        <f>IF((H390&lt;=0),0,((H390-I$24)*Stock*(_xlfn.NORM.INV(RAND(),stock_ave,stock_std))+(H390-I$24)*Bonds*(_xlfn.NORM.INV(RAND(),bond_ave,bond_std))+(H390-I$24)*cash*(_xlfn.NORM.INV(RAND(),cash_ave,cash_std))+(H390-I$24)))</f>
        <v/>
      </c>
      <c r="J390" s="156">
        <f>IF((I390&lt;=0),0,((I390-J$24)*Stock*(_xlfn.NORM.INV(RAND(),stock_ave,stock_std))+(I390-J$24)*Bonds*(_xlfn.NORM.INV(RAND(),bond_ave,bond_std))+(I390-J$24)*cash*(_xlfn.NORM.INV(RAND(),cash_ave,cash_std))+(I390-J$24)))</f>
        <v/>
      </c>
      <c r="K390" s="156">
        <f>IF((J390&lt;=0),0,((J390-K$24)*Stock*(_xlfn.NORM.INV(RAND(),stock_ave,stock_std))+(J390-K$24)*Bonds*(_xlfn.NORM.INV(RAND(),bond_ave,bond_std))+(J390-K$24)*cash*(_xlfn.NORM.INV(RAND(),cash_ave,cash_std))+(J390-K$24)))</f>
        <v/>
      </c>
      <c r="L390" s="156">
        <f>IF((K390&lt;=0),0,((K390-L$24)*Stock*(_xlfn.NORM.INV(RAND(),stock_ave,stock_std))+(K390-L$24)*Bonds*(_xlfn.NORM.INV(RAND(),bond_ave,bond_std))+(K390-L$24)*cash*(_xlfn.NORM.INV(RAND(),cash_ave,cash_std))+(K390-L$24)))</f>
        <v/>
      </c>
      <c r="M390" s="156">
        <f>IF((L390&lt;=0),0,((L390-M$24)*Stock*(_xlfn.NORM.INV(RAND(),stock_ave,stock_std))+(L390-M$24)*Bonds*(_xlfn.NORM.INV(RAND(),bond_ave,bond_std))+(L390-M$24)*cash*(_xlfn.NORM.INV(RAND(),cash_ave,cash_std))+(L390-M$24)))</f>
        <v/>
      </c>
      <c r="N390" s="156">
        <f>IF((M390&lt;=0),0,((M390-N$24)*Stock*(_xlfn.NORM.INV(RAND(),stock_ave,stock_std))+(M390-N$24)*Bonds*(_xlfn.NORM.INV(RAND(),bond_ave,bond_std))+(M390-N$24)*cash*(_xlfn.NORM.INV(RAND(),cash_ave,cash_std))+(M390-N$24)))</f>
        <v/>
      </c>
      <c r="O390" s="156">
        <f>IF((N390&lt;=0),0,((N390-O$24)*Stock*(_xlfn.NORM.INV(RAND(),stock_ave,stock_std))+(N390-O$24)*Bonds*(_xlfn.NORM.INV(RAND(),bond_ave,bond_std))+(N390-O$24)*cash*(_xlfn.NORM.INV(RAND(),cash_ave,cash_std))+(N390-O$24)))</f>
        <v/>
      </c>
      <c r="P390" s="156">
        <f>IF((O390&lt;=0),0,((O390-P$24)*Stock*(_xlfn.NORM.INV(RAND(),stock_ave,stock_std))+(O390-P$24)*Bonds*(_xlfn.NORM.INV(RAND(),bond_ave,bond_std))+(O390-P$24)*cash*(_xlfn.NORM.INV(RAND(),cash_ave,cash_std))+(O390-P$24)))</f>
        <v/>
      </c>
      <c r="Q390" s="156">
        <f>IF((P390&lt;=0),0,((P390-Q$24)*Stock*(_xlfn.NORM.INV(RAND(),stock_ave,stock_std))+(P390-Q$24)*Bonds*(_xlfn.NORM.INV(RAND(),bond_ave,bond_std))+(P390-Q$24)*cash*(_xlfn.NORM.INV(RAND(),cash_ave,cash_std))+(P390-Q$24)))</f>
        <v/>
      </c>
      <c r="R390" s="156">
        <f>IF((Q390&lt;=0),0,((Q390-R$24)*Stock*(_xlfn.NORM.INV(RAND(),stock_ave,stock_std))+(Q390-R$24)*Bonds*(_xlfn.NORM.INV(RAND(),bond_ave,bond_std))+(Q390-R$24)*cash*(_xlfn.NORM.INV(RAND(),cash_ave,cash_std))+(Q390-R$24)))</f>
        <v/>
      </c>
      <c r="S390" s="156">
        <f>IF((R390&lt;=0),0,((R390-S$24)*Stock*(_xlfn.NORM.INV(RAND(),stock_ave,stock_std))+(R390-S$24)*Bonds*(_xlfn.NORM.INV(RAND(),bond_ave,bond_std))+(R390-S$24)*cash*(_xlfn.NORM.INV(RAND(),cash_ave,cash_std))+(R390-S$24)))</f>
        <v/>
      </c>
      <c r="T390" s="156">
        <f>IF((S390&lt;=0),0,((S390-T$24)*Stock*(_xlfn.NORM.INV(RAND(),stock_ave,stock_std))+(S390-T$24)*Bonds*(_xlfn.NORM.INV(RAND(),bond_ave,bond_std))+(S390-T$24)*cash*(_xlfn.NORM.INV(RAND(),cash_ave,cash_std))+(S390-T$24)))</f>
        <v/>
      </c>
      <c r="U390" s="156">
        <f>IF((T390&lt;=0),0,((T390-U$24)*Stock*(_xlfn.NORM.INV(RAND(),stock_ave,stock_std))+(T390-U$24)*Bonds*(_xlfn.NORM.INV(RAND(),bond_ave,bond_std))+(T390-U$24)*cash*(_xlfn.NORM.INV(RAND(),cash_ave,cash_std))+(T390-U$24)))</f>
        <v/>
      </c>
      <c r="V390" s="156">
        <f>IF((U390&lt;=0),0,((U390-V$24)*Stock*(_xlfn.NORM.INV(RAND(),stock_ave,stock_std))+(U390-V$24)*Bonds*(_xlfn.NORM.INV(RAND(),bond_ave,bond_std))+(U390-V$24)*cash*(_xlfn.NORM.INV(RAND(),cash_ave,cash_std))+(U390-V$24)))</f>
        <v/>
      </c>
      <c r="W390" s="156">
        <f>IF((V390&lt;=0),0,((V390-W$24)*Stock*(_xlfn.NORM.INV(RAND(),stock_ave,stock_std))+(V390-W$24)*Bonds*(_xlfn.NORM.INV(RAND(),bond_ave,bond_std))+(V390-W$24)*cash*(_xlfn.NORM.INV(RAND(),cash_ave,cash_std))+(V390-W$24)))</f>
        <v/>
      </c>
      <c r="X390" s="156">
        <f>IF((W390&lt;=0),0,((W390-X$24)*Stock*(_xlfn.NORM.INV(RAND(),stock_ave,stock_std))+(W390-X$24)*Bonds*(_xlfn.NORM.INV(RAND(),bond_ave,bond_std))+(W390-X$24)*cash*(_xlfn.NORM.INV(RAND(),cash_ave,cash_std))+(W390-X$24)))</f>
        <v/>
      </c>
      <c r="Y390" s="156">
        <f>IF((X390&lt;=0),0,((X390-Y$24)*Stock*(_xlfn.NORM.INV(RAND(),stock_ave,stock_std))+(X390-Y$24)*Bonds*(_xlfn.NORM.INV(RAND(),bond_ave,bond_std))+(X390-Y$24)*cash*(_xlfn.NORM.INV(RAND(),cash_ave,cash_std))+(X390-Y$24)))</f>
        <v/>
      </c>
      <c r="Z390" s="156">
        <f>IF((Y390&lt;=0),0,((Y390-Z$24)*Stock*(_xlfn.NORM.INV(RAND(),stock_ave,stock_std))+(Y390-Z$24)*Bonds*(_xlfn.NORM.INV(RAND(),bond_ave,bond_std))+(Y390-Z$24)*cash*(_xlfn.NORM.INV(RAND(),cash_ave,cash_std))+(Y390-Z$24)))</f>
        <v/>
      </c>
      <c r="AA390" s="156">
        <f>IF((Z390&lt;=0),0,((Z390-AA$24)*Stock*(_xlfn.NORM.INV(RAND(),stock_ave,stock_std))+(Z390-AA$24)*Bonds*(_xlfn.NORM.INV(RAND(),bond_ave,bond_std))+(Z390-AA$24)*cash*(_xlfn.NORM.INV(RAND(),cash_ave,cash_std))+(Z390-AA$24)))</f>
        <v/>
      </c>
      <c r="AB390" s="156">
        <f>IF((AA390&lt;=0),0,((AA390-AB$24)*Stock*(_xlfn.NORM.INV(RAND(),stock_ave,stock_std))+(AA390-AB$24)*Bonds*(_xlfn.NORM.INV(RAND(),bond_ave,bond_std))+(AA390-AB$24)*cash*(_xlfn.NORM.INV(RAND(),cash_ave,cash_std))+(AA390-AB$24)))</f>
        <v/>
      </c>
      <c r="AC390" s="156">
        <f>IF((AB390&lt;=0),0,((AB390-AC$24)*Stock*(_xlfn.NORM.INV(RAND(),stock_ave,stock_std))+(AB390-AC$24)*Bonds*(_xlfn.NORM.INV(RAND(),bond_ave,bond_std))+(AB390-AC$24)*cash*(_xlfn.NORM.INV(RAND(),cash_ave,cash_std))+(AB390-AC$24)))</f>
        <v/>
      </c>
      <c r="AD390" s="156">
        <f>IF((AC390&lt;=0),0,((AC390-AD$24)*Stock*(_xlfn.NORM.INV(RAND(),stock_ave,stock_std))+(AC390-AD$24)*Bonds*(_xlfn.NORM.INV(RAND(),bond_ave,bond_std))+(AC390-AD$24)*cash*(_xlfn.NORM.INV(RAND(),cash_ave,cash_std))+(AC390-AD$24)))</f>
        <v/>
      </c>
      <c r="AE390" s="156">
        <f>IF((AD390&lt;=0),0,((AD390-AE$24)*Stock*(_xlfn.NORM.INV(RAND(),stock_ave,stock_std))+(AD390-AE$24)*Bonds*(_xlfn.NORM.INV(RAND(),bond_ave,bond_std))+(AD390-AE$24)*cash*(_xlfn.NORM.INV(RAND(),cash_ave,cash_std))+(AD390-AE$24)))</f>
        <v/>
      </c>
      <c r="AF390" s="156">
        <f>IF((AE390&lt;=0),0,((AE390-AF$24)*Stock*(_xlfn.NORM.INV(RAND(),stock_ave,stock_std))+(AE390-AF$24)*Bonds*(_xlfn.NORM.INV(RAND(),bond_ave,bond_std))+(AE390-AF$24)*cash*(_xlfn.NORM.INV(RAND(),cash_ave,cash_std))+(AE390-AF$24)))</f>
        <v/>
      </c>
      <c r="AG390" s="156">
        <f>IF((AF390&lt;=0),0,((AF390-AG$24)*Stock*(_xlfn.NORM.INV(RAND(),stock_ave,stock_std))+(AF390-AG$24)*Bonds*(_xlfn.NORM.INV(RAND(),bond_ave,bond_std))+(AF390-AG$24)*cash*(_xlfn.NORM.INV(RAND(),cash_ave,cash_std))+(AF390-AG$24)))</f>
        <v/>
      </c>
      <c r="AH390" s="156">
        <f>IF((AG390&lt;=0),0,((AG390-AH$24)*Stock*(_xlfn.NORM.INV(RAND(),stock_ave,stock_std))+(AG390-AH$24)*Bonds*(_xlfn.NORM.INV(RAND(),bond_ave,bond_std))+(AG390-AH$24)*cash*(_xlfn.NORM.INV(RAND(),cash_ave,cash_std))+(AG390-AH$24)))</f>
        <v/>
      </c>
      <c r="AI390" s="156">
        <f>IF((AH390&lt;=0),0,((AH390-AI$24)*Stock*(_xlfn.NORM.INV(RAND(),stock_ave,stock_std))+(AH390-AI$24)*Bonds*(_xlfn.NORM.INV(RAND(),bond_ave,bond_std))+(AH390-AI$24)*cash*(_xlfn.NORM.INV(RAND(),cash_ave,cash_std))+(AH390-AI$24)))</f>
        <v/>
      </c>
      <c r="AJ390" s="156">
        <f>IF((AI390&lt;=0),0,((AI390-AJ$24)*Stock*(_xlfn.NORM.INV(RAND(),stock_ave,stock_std))+(AI390-AJ$24)*Bonds*(_xlfn.NORM.INV(RAND(),bond_ave,bond_std))+(AI390-AJ$24)*cash*(_xlfn.NORM.INV(RAND(),cash_ave,cash_std))+(AI390-AJ$24)))</f>
        <v/>
      </c>
      <c r="AK390" s="156">
        <f>IF((AJ390&lt;=0),0,((AJ390-AK$24)*Stock*(_xlfn.NORM.INV(RAND(),stock_ave,stock_std))+(AJ390-AK$24)*Bonds*(_xlfn.NORM.INV(RAND(),bond_ave,bond_std))+(AJ390-AK$24)*cash*(_xlfn.NORM.INV(RAND(),cash_ave,cash_std))+(AJ390-AK$24)))</f>
        <v/>
      </c>
      <c r="AL390" s="156">
        <f>IF((AK390&lt;=0),0,((AK390-AL$24)*Stock*(_xlfn.NORM.INV(RAND(),stock_ave,stock_std))+(AK390-AL$24)*Bonds*(_xlfn.NORM.INV(RAND(),bond_ave,bond_std))+(AK390-AL$24)*cash*(_xlfn.NORM.INV(RAND(),cash_ave,cash_std))+(AK390-AL$24)))</f>
        <v/>
      </c>
      <c r="AM390" s="156">
        <f>IF((AL390&lt;=0),0,((AL390-AM$24)*Stock*(_xlfn.NORM.INV(RAND(),stock_ave,stock_std))+(AL390-AM$24)*Bonds*(_xlfn.NORM.INV(RAND(),bond_ave,bond_std))+(AL390-AM$24)*cash*(_xlfn.NORM.INV(RAND(),cash_ave,cash_std))+(AL390-AM$24)))</f>
        <v/>
      </c>
      <c r="AN390" s="156">
        <f>IF((AM390&lt;=0),0,((AM390-AN$24)*Stock*(_xlfn.NORM.INV(RAND(),stock_ave,stock_std))+(AM390-AN$24)*Bonds*(_xlfn.NORM.INV(RAND(),bond_ave,bond_std))+(AM390-AN$24)*cash*(_xlfn.NORM.INV(RAND(),cash_ave,cash_std))+(AM390-AN$24)))</f>
        <v/>
      </c>
      <c r="AO390" s="156">
        <f>IF((AN390&lt;=0),0,((AN390-AO$24)*Stock*(_xlfn.NORM.INV(RAND(),stock_ave,stock_std))+(AN390-AO$24)*Bonds*(_xlfn.NORM.INV(RAND(),bond_ave,bond_std))+(AN390-AO$24)*cash*(_xlfn.NORM.INV(RAND(),cash_ave,cash_std))+(AN390-AO$24)))</f>
        <v/>
      </c>
      <c r="AP390" s="156">
        <f>IF((AO390&lt;=0),0,((AO390-AP$24)*Stock*(_xlfn.NORM.INV(RAND(),stock_ave,stock_std))+(AO390-AP$24)*Bonds*(_xlfn.NORM.INV(RAND(),bond_ave,bond_std))+(AO390-AP$24)*cash*(_xlfn.NORM.INV(RAND(),cash_ave,cash_std))+(AO390-AP$24)))</f>
        <v/>
      </c>
      <c r="AQ390" s="156">
        <f>IF((AP390&lt;=0),0,((AP390-AQ$24)*Stock*(_xlfn.NORM.INV(RAND(),stock_ave,stock_std))+(AP390-AQ$24)*Bonds*(_xlfn.NORM.INV(RAND(),bond_ave,bond_std))+(AP390-AQ$24)*cash*(_xlfn.NORM.INV(RAND(),cash_ave,cash_std))+(AP390-AQ$24)))</f>
        <v/>
      </c>
      <c r="AR390" s="156">
        <f>IF((AQ390&lt;=0),0,((AQ390-AR$24)*Stock*(_xlfn.NORM.INV(RAND(),stock_ave,stock_std))+(AQ390-AR$24)*Bonds*(_xlfn.NORM.INV(RAND(),bond_ave,bond_std))+(AQ390-AR$24)*cash*(_xlfn.NORM.INV(RAND(),cash_ave,cash_std))+(AQ390-AR$24)))</f>
        <v/>
      </c>
      <c r="AS390" s="156">
        <f>IF((AR390&lt;=0),0,((AR390-AS$24)*Stock*(_xlfn.NORM.INV(RAND(),stock_ave,stock_std))+(AR390-AS$24)*Bonds*(_xlfn.NORM.INV(RAND(),bond_ave,bond_std))+(AR390-AS$24)*cash*(_xlfn.NORM.INV(RAND(),cash_ave,cash_std))+(AR390-AS$24)))</f>
        <v/>
      </c>
      <c r="AT390" s="156">
        <f>IF((AS390&lt;=0),0,((AS390-AT$24)*Stock*(_xlfn.NORM.INV(RAND(),stock_ave,stock_std))+(AS390-AT$24)*Bonds*(_xlfn.NORM.INV(RAND(),bond_ave,bond_std))+(AS390-AT$24)*cash*(_xlfn.NORM.INV(RAND(),cash_ave,cash_std))+(AS390-AT$24)))</f>
        <v/>
      </c>
      <c r="AU390" s="156">
        <f>IF((AT390&lt;=0),0,((AT390-AU$24)*Stock*(_xlfn.NORM.INV(RAND(),stock_ave,stock_std))+(AT390-AU$24)*Bonds*(_xlfn.NORM.INV(RAND(),bond_ave,bond_std))+(AT390-AU$24)*cash*(_xlfn.NORM.INV(RAND(),cash_ave,cash_std))+(AT390-AU$24)))</f>
        <v/>
      </c>
      <c r="AV390" s="156">
        <f>IF((AU390&lt;=0),0,((AU390-AV$24)*Stock*(_xlfn.NORM.INV(RAND(),stock_ave,stock_std))+(AU390-AV$24)*Bonds*(_xlfn.NORM.INV(RAND(),bond_ave,bond_std))+(AU390-AV$24)*cash*(_xlfn.NORM.INV(RAND(),cash_ave,cash_std))+(AU390-AV$24)))</f>
        <v/>
      </c>
      <c r="AW390" s="156">
        <f>IF((AV390&lt;=0),0,((AV390-AW$24)*Stock*(_xlfn.NORM.INV(RAND(),stock_ave,stock_std))+(AV390-AW$24)*Bonds*(_xlfn.NORM.INV(RAND(),bond_ave,bond_std))+(AV390-AW$24)*cash*(_xlfn.NORM.INV(RAND(),cash_ave,cash_std))+(AV390-AW$24)))</f>
        <v/>
      </c>
      <c r="AX390" s="159" t="n"/>
      <c r="AY390" s="159" t="n"/>
      <c r="AZ390" s="159" t="n"/>
      <c r="BA390" s="159" t="n"/>
      <c r="BB390" s="159" t="n"/>
    </row>
    <row r="391">
      <c r="C391" s="147" t="n"/>
      <c r="D391" s="61">
        <f>+D390-IF(D$18&gt;74,(D390/D$25)*$C$10)</f>
        <v/>
      </c>
      <c r="E391" s="61">
        <f>+E390-IF(E$18&gt;74,(E390/E$25)*$C$10)</f>
        <v/>
      </c>
      <c r="F391" s="61">
        <f>+F390-IF(F$18&gt;74,(F390/F$25)*$C$10)</f>
        <v/>
      </c>
      <c r="G391" s="61">
        <f>+G390-IF(G$18&gt;74,(G390/G$25)*$C$10)</f>
        <v/>
      </c>
      <c r="H391" s="61">
        <f>+H390-IF(H$18&gt;74,(H390/H$25)*$C$10)</f>
        <v/>
      </c>
      <c r="I391" s="61">
        <f>+I390-IF(I$18&gt;74,(I390/I$25)*$C$10)</f>
        <v/>
      </c>
      <c r="J391" s="61">
        <f>+J390-IF(J$18&gt;74,(J390/J$25)*$C$10)</f>
        <v/>
      </c>
      <c r="K391" s="61">
        <f>+K390-IF(K$18&gt;74,(K390/K$25)*$C$10)</f>
        <v/>
      </c>
      <c r="L391" s="61">
        <f>+L390-IF(L$18&gt;74,(L390/L$25)*$C$10)</f>
        <v/>
      </c>
      <c r="M391" s="61">
        <f>+M390-IF(M$18&gt;74,(M390/M$25)*$C$10)</f>
        <v/>
      </c>
      <c r="N391" s="61">
        <f>+N390-IF(N$18&gt;74,(N390/N$25)*$C$10)</f>
        <v/>
      </c>
      <c r="O391" s="61">
        <f>+O390-IF(O$18&gt;74,(O390/O$25)*$C$10)</f>
        <v/>
      </c>
      <c r="P391" s="61">
        <f>+P390-IF(P$18&gt;74,(P390/P$25)*$C$10)</f>
        <v/>
      </c>
      <c r="Q391" s="61">
        <f>+Q390-IF(Q$18&gt;74,(Q390/Q$25)*$C$10)</f>
        <v/>
      </c>
      <c r="R391" s="61">
        <f>+R390-IF(R$18&gt;74,(R390/R$25)*$C$10)</f>
        <v/>
      </c>
      <c r="S391" s="61">
        <f>+S390-IF(S$18&gt;74,(S390/S$25)*$C$10)</f>
        <v/>
      </c>
      <c r="T391" s="61">
        <f>+T390-IF(T$18&gt;74,(T390/T$25)*$C$10)</f>
        <v/>
      </c>
      <c r="U391" s="61">
        <f>+U390-IF(U$18&gt;74,(U390/U$25)*$C$10)</f>
        <v/>
      </c>
      <c r="V391" s="61">
        <f>+V390-IF(V$18&gt;74,(V390/V$25)*$C$10)</f>
        <v/>
      </c>
      <c r="W391" s="61">
        <f>+W390-IF(W$18&gt;74,(W390/W$25)*$C$10)</f>
        <v/>
      </c>
      <c r="X391" s="61">
        <f>+X390-IF(X$18&gt;74,(X390/X$25)*$C$10)</f>
        <v/>
      </c>
      <c r="Y391" s="61">
        <f>+Y390-IF(Y$18&gt;74,(Y390/Y$25)*$C$10)</f>
        <v/>
      </c>
      <c r="Z391" s="61">
        <f>+Z390-IF(Z$18&gt;74,(Z390/Z$25)*$C$10)</f>
        <v/>
      </c>
      <c r="AA391" s="61">
        <f>+AA390-IF(AA$18&gt;74,(AA390/AA$25)*$C$10)</f>
        <v/>
      </c>
      <c r="AB391" s="61">
        <f>+AB390-IF(AB$18&gt;74,(AB390/AB$25)*$C$10)</f>
        <v/>
      </c>
      <c r="AC391" s="61">
        <f>+AC390-IF(AC$18&gt;74,(AC390/AC$25)*$C$10)</f>
        <v/>
      </c>
      <c r="AD391" s="61">
        <f>+AD390-IF(AD$18&gt;74,(AD390/AD$25)*$C$10)</f>
        <v/>
      </c>
      <c r="AE391" s="61">
        <f>+AE390-IF(AE$18&gt;74,(AE390/AE$25)*$C$10)</f>
        <v/>
      </c>
      <c r="AF391" s="61">
        <f>+AF390-IF(AF$18&gt;74,(AF390/AF$25)*$C$10)</f>
        <v/>
      </c>
      <c r="AG391" s="61">
        <f>+AG390-IF(AG$18&gt;74,(AG390/AG$25)*$C$10)</f>
        <v/>
      </c>
      <c r="AH391" s="61">
        <f>+AH390-IF(AH$18&gt;74,(AH390/AH$25)*$C$10)</f>
        <v/>
      </c>
      <c r="AI391" s="61">
        <f>+AI390-IF(AI$18&gt;74,(AI390/AI$25)*$C$10)</f>
        <v/>
      </c>
      <c r="AJ391" s="61">
        <f>+AJ390-IF(AJ$18&gt;74,(AJ390/AJ$25)*$C$10)</f>
        <v/>
      </c>
      <c r="AK391" s="61">
        <f>+AK390-IF(AK$18&gt;74,(AK390/AK$25)*$C$10)</f>
        <v/>
      </c>
      <c r="AL391" s="61">
        <f>+AL390-IF(AL$18&gt;74,(AL390/AL$25)*$C$10)</f>
        <v/>
      </c>
      <c r="AM391" s="61">
        <f>+AM390-IF(AM$18&gt;74,(AM390/AM$25)*$C$10)</f>
        <v/>
      </c>
      <c r="AN391" s="61">
        <f>+AN390-IF(AN$18&gt;74,(AN390/AN$25)*$C$10)</f>
        <v/>
      </c>
      <c r="AO391" s="61">
        <f>+AO390-IF(AO$18&gt;74,(AO390/AO$25)*$C$10)</f>
        <v/>
      </c>
      <c r="AP391" s="61">
        <f>+AP390-IF(AP$18&gt;74,(AP390/AP$25)*$C$10)</f>
        <v/>
      </c>
      <c r="AQ391" s="61">
        <f>+AQ390-IF(AQ$18&gt;74,(AQ390/AQ$25)*$C$10)</f>
        <v/>
      </c>
      <c r="AR391" s="61">
        <f>+AR390-IF(AR$18&gt;74,(AR390/AR$25)*$C$10)</f>
        <v/>
      </c>
      <c r="AS391" s="61">
        <f>+AS390-IF(AS$18&gt;74,(AS390/AS$25)*$C$10)</f>
        <v/>
      </c>
      <c r="AT391" s="61">
        <f>+AT390-IF(AT$18&gt;74,(AT390/AT$25)*$C$10)</f>
        <v/>
      </c>
      <c r="AU391" s="61">
        <f>+AU390-IF(AU$18&gt;74,(AU390/AU$25)*$C$10)</f>
        <v/>
      </c>
      <c r="AV391" s="61">
        <f>+AV390-IF(AV$18&gt;74,(AV390/AV$25)*$C$10)</f>
        <v/>
      </c>
      <c r="AW391" s="61">
        <f>+AW390-IF(AW$18&gt;74,(AW390/AW$25)*$C$10)</f>
        <v/>
      </c>
      <c r="AX391" s="35">
        <f>IF(AW391&gt;0,1,0)</f>
        <v/>
      </c>
      <c r="AY391" s="35">
        <f>IF(AL391&gt;0,1,0)</f>
        <v/>
      </c>
      <c r="AZ391" s="35">
        <f>IF(AG391&gt;0,1,0)</f>
        <v/>
      </c>
      <c r="BA391" s="35">
        <f>IF(AB391&gt;0,1,0)</f>
        <v/>
      </c>
      <c r="BB391" s="35">
        <f>IF(W391&gt;0,1,0)</f>
        <v/>
      </c>
    </row>
    <row r="392">
      <c r="B392" s="154" t="inlineStr">
        <is>
          <t>trial 183</t>
        </is>
      </c>
      <c r="C392" s="155">
        <f>+start-$C$24</f>
        <v/>
      </c>
      <c r="D392" s="156">
        <f>IF((C392&lt;=0),0,((C392-D$24)*Stock*(_xlfn.NORM.INV(RAND(),stock_ave,stock_std))+(C392-D$24)*Bonds*(_xlfn.NORM.INV(RAND(),bond_ave,bond_std))+(C392-D$24)*cash*(_xlfn.NORM.INV(RAND(),cash_ave,cash_std))+(C392-D$24)))</f>
        <v/>
      </c>
      <c r="E392" s="156">
        <f>IF((D392&lt;=0),0,((D392-E$24)*Stock*(_xlfn.NORM.INV(RAND(),stock_ave,stock_std))+(D392-E$24)*Bonds*(_xlfn.NORM.INV(RAND(),bond_ave,bond_std))+(D392-E$24)*cash*(_xlfn.NORM.INV(RAND(),cash_ave,cash_std))+(D392-E$24)))</f>
        <v/>
      </c>
      <c r="F392" s="156">
        <f>IF((E392&lt;=0),0,((E392-F$24)*Stock*(_xlfn.NORM.INV(RAND(),stock_ave,stock_std))+(E392-F$24)*Bonds*(_xlfn.NORM.INV(RAND(),bond_ave,bond_std))+(E392-F$24)*cash*(_xlfn.NORM.INV(RAND(),cash_ave,cash_std))+(E392-F$24)))</f>
        <v/>
      </c>
      <c r="G392" s="156">
        <f>IF((F392&lt;=0),0,((F392-G$24)*Stock*(_xlfn.NORM.INV(RAND(),stock_ave,stock_std))+(F392-G$24)*Bonds*(_xlfn.NORM.INV(RAND(),bond_ave,bond_std))+(F392-G$24)*cash*(_xlfn.NORM.INV(RAND(),cash_ave,cash_std))+(F392-G$24)))</f>
        <v/>
      </c>
      <c r="H392" s="156">
        <f>IF((G392&lt;=0),0,((G392-H$24)*Stock*(_xlfn.NORM.INV(RAND(),stock_ave,stock_std))+(G392-H$24)*Bonds*(_xlfn.NORM.INV(RAND(),bond_ave,bond_std))+(G392-H$24)*cash*(_xlfn.NORM.INV(RAND(),cash_ave,cash_std))+(G392-H$24)))</f>
        <v/>
      </c>
      <c r="I392" s="156">
        <f>IF((H392&lt;=0),0,((H392-I$24)*Stock*(_xlfn.NORM.INV(RAND(),stock_ave,stock_std))+(H392-I$24)*Bonds*(_xlfn.NORM.INV(RAND(),bond_ave,bond_std))+(H392-I$24)*cash*(_xlfn.NORM.INV(RAND(),cash_ave,cash_std))+(H392-I$24)))</f>
        <v/>
      </c>
      <c r="J392" s="156">
        <f>IF((I392&lt;=0),0,((I392-J$24)*Stock*(_xlfn.NORM.INV(RAND(),stock_ave,stock_std))+(I392-J$24)*Bonds*(_xlfn.NORM.INV(RAND(),bond_ave,bond_std))+(I392-J$24)*cash*(_xlfn.NORM.INV(RAND(),cash_ave,cash_std))+(I392-J$24)))</f>
        <v/>
      </c>
      <c r="K392" s="156">
        <f>IF((J392&lt;=0),0,((J392-K$24)*Stock*(_xlfn.NORM.INV(RAND(),stock_ave,stock_std))+(J392-K$24)*Bonds*(_xlfn.NORM.INV(RAND(),bond_ave,bond_std))+(J392-K$24)*cash*(_xlfn.NORM.INV(RAND(),cash_ave,cash_std))+(J392-K$24)))</f>
        <v/>
      </c>
      <c r="L392" s="156">
        <f>IF((K392&lt;=0),0,((K392-L$24)*Stock*(_xlfn.NORM.INV(RAND(),stock_ave,stock_std))+(K392-L$24)*Bonds*(_xlfn.NORM.INV(RAND(),bond_ave,bond_std))+(K392-L$24)*cash*(_xlfn.NORM.INV(RAND(),cash_ave,cash_std))+(K392-L$24)))</f>
        <v/>
      </c>
      <c r="M392" s="156">
        <f>IF((L392&lt;=0),0,((L392-M$24)*Stock*(_xlfn.NORM.INV(RAND(),stock_ave,stock_std))+(L392-M$24)*Bonds*(_xlfn.NORM.INV(RAND(),bond_ave,bond_std))+(L392-M$24)*cash*(_xlfn.NORM.INV(RAND(),cash_ave,cash_std))+(L392-M$24)))</f>
        <v/>
      </c>
      <c r="N392" s="156">
        <f>IF((M392&lt;=0),0,((M392-N$24)*Stock*(_xlfn.NORM.INV(RAND(),stock_ave,stock_std))+(M392-N$24)*Bonds*(_xlfn.NORM.INV(RAND(),bond_ave,bond_std))+(M392-N$24)*cash*(_xlfn.NORM.INV(RAND(),cash_ave,cash_std))+(M392-N$24)))</f>
        <v/>
      </c>
      <c r="O392" s="156">
        <f>IF((N392&lt;=0),0,((N392-O$24)*Stock*(_xlfn.NORM.INV(RAND(),stock_ave,stock_std))+(N392-O$24)*Bonds*(_xlfn.NORM.INV(RAND(),bond_ave,bond_std))+(N392-O$24)*cash*(_xlfn.NORM.INV(RAND(),cash_ave,cash_std))+(N392-O$24)))</f>
        <v/>
      </c>
      <c r="P392" s="156">
        <f>IF((O392&lt;=0),0,((O392-P$24)*Stock*(_xlfn.NORM.INV(RAND(),stock_ave,stock_std))+(O392-P$24)*Bonds*(_xlfn.NORM.INV(RAND(),bond_ave,bond_std))+(O392-P$24)*cash*(_xlfn.NORM.INV(RAND(),cash_ave,cash_std))+(O392-P$24)))</f>
        <v/>
      </c>
      <c r="Q392" s="156">
        <f>IF((P392&lt;=0),0,((P392-Q$24)*Stock*(_xlfn.NORM.INV(RAND(),stock_ave,stock_std))+(P392-Q$24)*Bonds*(_xlfn.NORM.INV(RAND(),bond_ave,bond_std))+(P392-Q$24)*cash*(_xlfn.NORM.INV(RAND(),cash_ave,cash_std))+(P392-Q$24)))</f>
        <v/>
      </c>
      <c r="R392" s="156">
        <f>IF((Q392&lt;=0),0,((Q392-R$24)*Stock*(_xlfn.NORM.INV(RAND(),stock_ave,stock_std))+(Q392-R$24)*Bonds*(_xlfn.NORM.INV(RAND(),bond_ave,bond_std))+(Q392-R$24)*cash*(_xlfn.NORM.INV(RAND(),cash_ave,cash_std))+(Q392-R$24)))</f>
        <v/>
      </c>
      <c r="S392" s="156">
        <f>IF((R392&lt;=0),0,((R392-S$24)*Stock*(_xlfn.NORM.INV(RAND(),stock_ave,stock_std))+(R392-S$24)*Bonds*(_xlfn.NORM.INV(RAND(),bond_ave,bond_std))+(R392-S$24)*cash*(_xlfn.NORM.INV(RAND(),cash_ave,cash_std))+(R392-S$24)))</f>
        <v/>
      </c>
      <c r="T392" s="156">
        <f>IF((S392&lt;=0),0,((S392-T$24)*Stock*(_xlfn.NORM.INV(RAND(),stock_ave,stock_std))+(S392-T$24)*Bonds*(_xlfn.NORM.INV(RAND(),bond_ave,bond_std))+(S392-T$24)*cash*(_xlfn.NORM.INV(RAND(),cash_ave,cash_std))+(S392-T$24)))</f>
        <v/>
      </c>
      <c r="U392" s="156">
        <f>IF((T392&lt;=0),0,((T392-U$24)*Stock*(_xlfn.NORM.INV(RAND(),stock_ave,stock_std))+(T392-U$24)*Bonds*(_xlfn.NORM.INV(RAND(),bond_ave,bond_std))+(T392-U$24)*cash*(_xlfn.NORM.INV(RAND(),cash_ave,cash_std))+(T392-U$24)))</f>
        <v/>
      </c>
      <c r="V392" s="156">
        <f>IF((U392&lt;=0),0,((U392-V$24)*Stock*(_xlfn.NORM.INV(RAND(),stock_ave,stock_std))+(U392-V$24)*Bonds*(_xlfn.NORM.INV(RAND(),bond_ave,bond_std))+(U392-V$24)*cash*(_xlfn.NORM.INV(RAND(),cash_ave,cash_std))+(U392-V$24)))</f>
        <v/>
      </c>
      <c r="W392" s="156">
        <f>IF((V392&lt;=0),0,((V392-W$24)*Stock*(_xlfn.NORM.INV(RAND(),stock_ave,stock_std))+(V392-W$24)*Bonds*(_xlfn.NORM.INV(RAND(),bond_ave,bond_std))+(V392-W$24)*cash*(_xlfn.NORM.INV(RAND(),cash_ave,cash_std))+(V392-W$24)))</f>
        <v/>
      </c>
      <c r="X392" s="156">
        <f>IF((W392&lt;=0),0,((W392-X$24)*Stock*(_xlfn.NORM.INV(RAND(),stock_ave,stock_std))+(W392-X$24)*Bonds*(_xlfn.NORM.INV(RAND(),bond_ave,bond_std))+(W392-X$24)*cash*(_xlfn.NORM.INV(RAND(),cash_ave,cash_std))+(W392-X$24)))</f>
        <v/>
      </c>
      <c r="Y392" s="156">
        <f>IF((X392&lt;=0),0,((X392-Y$24)*Stock*(_xlfn.NORM.INV(RAND(),stock_ave,stock_std))+(X392-Y$24)*Bonds*(_xlfn.NORM.INV(RAND(),bond_ave,bond_std))+(X392-Y$24)*cash*(_xlfn.NORM.INV(RAND(),cash_ave,cash_std))+(X392-Y$24)))</f>
        <v/>
      </c>
      <c r="Z392" s="156">
        <f>IF((Y392&lt;=0),0,((Y392-Z$24)*Stock*(_xlfn.NORM.INV(RAND(),stock_ave,stock_std))+(Y392-Z$24)*Bonds*(_xlfn.NORM.INV(RAND(),bond_ave,bond_std))+(Y392-Z$24)*cash*(_xlfn.NORM.INV(RAND(),cash_ave,cash_std))+(Y392-Z$24)))</f>
        <v/>
      </c>
      <c r="AA392" s="156">
        <f>IF((Z392&lt;=0),0,((Z392-AA$24)*Stock*(_xlfn.NORM.INV(RAND(),stock_ave,stock_std))+(Z392-AA$24)*Bonds*(_xlfn.NORM.INV(RAND(),bond_ave,bond_std))+(Z392-AA$24)*cash*(_xlfn.NORM.INV(RAND(),cash_ave,cash_std))+(Z392-AA$24)))</f>
        <v/>
      </c>
      <c r="AB392" s="156">
        <f>IF((AA392&lt;=0),0,((AA392-AB$24)*Stock*(_xlfn.NORM.INV(RAND(),stock_ave,stock_std))+(AA392-AB$24)*Bonds*(_xlfn.NORM.INV(RAND(),bond_ave,bond_std))+(AA392-AB$24)*cash*(_xlfn.NORM.INV(RAND(),cash_ave,cash_std))+(AA392-AB$24)))</f>
        <v/>
      </c>
      <c r="AC392" s="156">
        <f>IF((AB392&lt;=0),0,((AB392-AC$24)*Stock*(_xlfn.NORM.INV(RAND(),stock_ave,stock_std))+(AB392-AC$24)*Bonds*(_xlfn.NORM.INV(RAND(),bond_ave,bond_std))+(AB392-AC$24)*cash*(_xlfn.NORM.INV(RAND(),cash_ave,cash_std))+(AB392-AC$24)))</f>
        <v/>
      </c>
      <c r="AD392" s="156">
        <f>IF((AC392&lt;=0),0,((AC392-AD$24)*Stock*(_xlfn.NORM.INV(RAND(),stock_ave,stock_std))+(AC392-AD$24)*Bonds*(_xlfn.NORM.INV(RAND(),bond_ave,bond_std))+(AC392-AD$24)*cash*(_xlfn.NORM.INV(RAND(),cash_ave,cash_std))+(AC392-AD$24)))</f>
        <v/>
      </c>
      <c r="AE392" s="156">
        <f>IF((AD392&lt;=0),0,((AD392-AE$24)*Stock*(_xlfn.NORM.INV(RAND(),stock_ave,stock_std))+(AD392-AE$24)*Bonds*(_xlfn.NORM.INV(RAND(),bond_ave,bond_std))+(AD392-AE$24)*cash*(_xlfn.NORM.INV(RAND(),cash_ave,cash_std))+(AD392-AE$24)))</f>
        <v/>
      </c>
      <c r="AF392" s="156">
        <f>IF((AE392&lt;=0),0,((AE392-AF$24)*Stock*(_xlfn.NORM.INV(RAND(),stock_ave,stock_std))+(AE392-AF$24)*Bonds*(_xlfn.NORM.INV(RAND(),bond_ave,bond_std))+(AE392-AF$24)*cash*(_xlfn.NORM.INV(RAND(),cash_ave,cash_std))+(AE392-AF$24)))</f>
        <v/>
      </c>
      <c r="AG392" s="156">
        <f>IF((AF392&lt;=0),0,((AF392-AG$24)*Stock*(_xlfn.NORM.INV(RAND(),stock_ave,stock_std))+(AF392-AG$24)*Bonds*(_xlfn.NORM.INV(RAND(),bond_ave,bond_std))+(AF392-AG$24)*cash*(_xlfn.NORM.INV(RAND(),cash_ave,cash_std))+(AF392-AG$24)))</f>
        <v/>
      </c>
      <c r="AH392" s="156">
        <f>IF((AG392&lt;=0),0,((AG392-AH$24)*Stock*(_xlfn.NORM.INV(RAND(),stock_ave,stock_std))+(AG392-AH$24)*Bonds*(_xlfn.NORM.INV(RAND(),bond_ave,bond_std))+(AG392-AH$24)*cash*(_xlfn.NORM.INV(RAND(),cash_ave,cash_std))+(AG392-AH$24)))</f>
        <v/>
      </c>
      <c r="AI392" s="156">
        <f>IF((AH392&lt;=0),0,((AH392-AI$24)*Stock*(_xlfn.NORM.INV(RAND(),stock_ave,stock_std))+(AH392-AI$24)*Bonds*(_xlfn.NORM.INV(RAND(),bond_ave,bond_std))+(AH392-AI$24)*cash*(_xlfn.NORM.INV(RAND(),cash_ave,cash_std))+(AH392-AI$24)))</f>
        <v/>
      </c>
      <c r="AJ392" s="156">
        <f>IF((AI392&lt;=0),0,((AI392-AJ$24)*Stock*(_xlfn.NORM.INV(RAND(),stock_ave,stock_std))+(AI392-AJ$24)*Bonds*(_xlfn.NORM.INV(RAND(),bond_ave,bond_std))+(AI392-AJ$24)*cash*(_xlfn.NORM.INV(RAND(),cash_ave,cash_std))+(AI392-AJ$24)))</f>
        <v/>
      </c>
      <c r="AK392" s="156">
        <f>IF((AJ392&lt;=0),0,((AJ392-AK$24)*Stock*(_xlfn.NORM.INV(RAND(),stock_ave,stock_std))+(AJ392-AK$24)*Bonds*(_xlfn.NORM.INV(RAND(),bond_ave,bond_std))+(AJ392-AK$24)*cash*(_xlfn.NORM.INV(RAND(),cash_ave,cash_std))+(AJ392-AK$24)))</f>
        <v/>
      </c>
      <c r="AL392" s="156">
        <f>IF((AK392&lt;=0),0,((AK392-AL$24)*Stock*(_xlfn.NORM.INV(RAND(),stock_ave,stock_std))+(AK392-AL$24)*Bonds*(_xlfn.NORM.INV(RAND(),bond_ave,bond_std))+(AK392-AL$24)*cash*(_xlfn.NORM.INV(RAND(),cash_ave,cash_std))+(AK392-AL$24)))</f>
        <v/>
      </c>
      <c r="AM392" s="156">
        <f>IF((AL392&lt;=0),0,((AL392-AM$24)*Stock*(_xlfn.NORM.INV(RAND(),stock_ave,stock_std))+(AL392-AM$24)*Bonds*(_xlfn.NORM.INV(RAND(),bond_ave,bond_std))+(AL392-AM$24)*cash*(_xlfn.NORM.INV(RAND(),cash_ave,cash_std))+(AL392-AM$24)))</f>
        <v/>
      </c>
      <c r="AN392" s="156">
        <f>IF((AM392&lt;=0),0,((AM392-AN$24)*Stock*(_xlfn.NORM.INV(RAND(),stock_ave,stock_std))+(AM392-AN$24)*Bonds*(_xlfn.NORM.INV(RAND(),bond_ave,bond_std))+(AM392-AN$24)*cash*(_xlfn.NORM.INV(RAND(),cash_ave,cash_std))+(AM392-AN$24)))</f>
        <v/>
      </c>
      <c r="AO392" s="156">
        <f>IF((AN392&lt;=0),0,((AN392-AO$24)*Stock*(_xlfn.NORM.INV(RAND(),stock_ave,stock_std))+(AN392-AO$24)*Bonds*(_xlfn.NORM.INV(RAND(),bond_ave,bond_std))+(AN392-AO$24)*cash*(_xlfn.NORM.INV(RAND(),cash_ave,cash_std))+(AN392-AO$24)))</f>
        <v/>
      </c>
      <c r="AP392" s="156">
        <f>IF((AO392&lt;=0),0,((AO392-AP$24)*Stock*(_xlfn.NORM.INV(RAND(),stock_ave,stock_std))+(AO392-AP$24)*Bonds*(_xlfn.NORM.INV(RAND(),bond_ave,bond_std))+(AO392-AP$24)*cash*(_xlfn.NORM.INV(RAND(),cash_ave,cash_std))+(AO392-AP$24)))</f>
        <v/>
      </c>
      <c r="AQ392" s="156">
        <f>IF((AP392&lt;=0),0,((AP392-AQ$24)*Stock*(_xlfn.NORM.INV(RAND(),stock_ave,stock_std))+(AP392-AQ$24)*Bonds*(_xlfn.NORM.INV(RAND(),bond_ave,bond_std))+(AP392-AQ$24)*cash*(_xlfn.NORM.INV(RAND(),cash_ave,cash_std))+(AP392-AQ$24)))</f>
        <v/>
      </c>
      <c r="AR392" s="156">
        <f>IF((AQ392&lt;=0),0,((AQ392-AR$24)*Stock*(_xlfn.NORM.INV(RAND(),stock_ave,stock_std))+(AQ392-AR$24)*Bonds*(_xlfn.NORM.INV(RAND(),bond_ave,bond_std))+(AQ392-AR$24)*cash*(_xlfn.NORM.INV(RAND(),cash_ave,cash_std))+(AQ392-AR$24)))</f>
        <v/>
      </c>
      <c r="AS392" s="156">
        <f>IF((AR392&lt;=0),0,((AR392-AS$24)*Stock*(_xlfn.NORM.INV(RAND(),stock_ave,stock_std))+(AR392-AS$24)*Bonds*(_xlfn.NORM.INV(RAND(),bond_ave,bond_std))+(AR392-AS$24)*cash*(_xlfn.NORM.INV(RAND(),cash_ave,cash_std))+(AR392-AS$24)))</f>
        <v/>
      </c>
      <c r="AT392" s="156">
        <f>IF((AS392&lt;=0),0,((AS392-AT$24)*Stock*(_xlfn.NORM.INV(RAND(),stock_ave,stock_std))+(AS392-AT$24)*Bonds*(_xlfn.NORM.INV(RAND(),bond_ave,bond_std))+(AS392-AT$24)*cash*(_xlfn.NORM.INV(RAND(),cash_ave,cash_std))+(AS392-AT$24)))</f>
        <v/>
      </c>
      <c r="AU392" s="156">
        <f>IF((AT392&lt;=0),0,((AT392-AU$24)*Stock*(_xlfn.NORM.INV(RAND(),stock_ave,stock_std))+(AT392-AU$24)*Bonds*(_xlfn.NORM.INV(RAND(),bond_ave,bond_std))+(AT392-AU$24)*cash*(_xlfn.NORM.INV(RAND(),cash_ave,cash_std))+(AT392-AU$24)))</f>
        <v/>
      </c>
      <c r="AV392" s="156">
        <f>IF((AU392&lt;=0),0,((AU392-AV$24)*Stock*(_xlfn.NORM.INV(RAND(),stock_ave,stock_std))+(AU392-AV$24)*Bonds*(_xlfn.NORM.INV(RAND(),bond_ave,bond_std))+(AU392-AV$24)*cash*(_xlfn.NORM.INV(RAND(),cash_ave,cash_std))+(AU392-AV$24)))</f>
        <v/>
      </c>
      <c r="AW392" s="156">
        <f>IF((AV392&lt;=0),0,((AV392-AW$24)*Stock*(_xlfn.NORM.INV(RAND(),stock_ave,stock_std))+(AV392-AW$24)*Bonds*(_xlfn.NORM.INV(RAND(),bond_ave,bond_std))+(AV392-AW$24)*cash*(_xlfn.NORM.INV(RAND(),cash_ave,cash_std))+(AV392-AW$24)))</f>
        <v/>
      </c>
      <c r="AX392" s="159" t="n"/>
      <c r="AY392" s="159" t="n"/>
      <c r="AZ392" s="159" t="n"/>
      <c r="BA392" s="159" t="n"/>
      <c r="BB392" s="159" t="n"/>
    </row>
    <row r="393">
      <c r="C393" s="147" t="n"/>
      <c r="D393" s="61">
        <f>+D392-IF(D$18&gt;74,(D392/D$25)*$C$10)</f>
        <v/>
      </c>
      <c r="E393" s="61">
        <f>+E392-IF(E$18&gt;74,(E392/E$25)*$C$10)</f>
        <v/>
      </c>
      <c r="F393" s="61">
        <f>+F392-IF(F$18&gt;74,(F392/F$25)*$C$10)</f>
        <v/>
      </c>
      <c r="G393" s="61">
        <f>+G392-IF(G$18&gt;74,(G392/G$25)*$C$10)</f>
        <v/>
      </c>
      <c r="H393" s="61">
        <f>+H392-IF(H$18&gt;74,(H392/H$25)*$C$10)</f>
        <v/>
      </c>
      <c r="I393" s="61">
        <f>+I392-IF(I$18&gt;74,(I392/I$25)*$C$10)</f>
        <v/>
      </c>
      <c r="J393" s="61">
        <f>+J392-IF(J$18&gt;74,(J392/J$25)*$C$10)</f>
        <v/>
      </c>
      <c r="K393" s="61">
        <f>+K392-IF(K$18&gt;74,(K392/K$25)*$C$10)</f>
        <v/>
      </c>
      <c r="L393" s="61">
        <f>+L392-IF(L$18&gt;74,(L392/L$25)*$C$10)</f>
        <v/>
      </c>
      <c r="M393" s="61">
        <f>+M392-IF(M$18&gt;74,(M392/M$25)*$C$10)</f>
        <v/>
      </c>
      <c r="N393" s="61">
        <f>+N392-IF(N$18&gt;74,(N392/N$25)*$C$10)</f>
        <v/>
      </c>
      <c r="O393" s="61">
        <f>+O392-IF(O$18&gt;74,(O392/O$25)*$C$10)</f>
        <v/>
      </c>
      <c r="P393" s="61">
        <f>+P392-IF(P$18&gt;74,(P392/P$25)*$C$10)</f>
        <v/>
      </c>
      <c r="Q393" s="61">
        <f>+Q392-IF(Q$18&gt;74,(Q392/Q$25)*$C$10)</f>
        <v/>
      </c>
      <c r="R393" s="61">
        <f>+R392-IF(R$18&gt;74,(R392/R$25)*$C$10)</f>
        <v/>
      </c>
      <c r="S393" s="61">
        <f>+S392-IF(S$18&gt;74,(S392/S$25)*$C$10)</f>
        <v/>
      </c>
      <c r="T393" s="61">
        <f>+T392-IF(T$18&gt;74,(T392/T$25)*$C$10)</f>
        <v/>
      </c>
      <c r="U393" s="61">
        <f>+U392-IF(U$18&gt;74,(U392/U$25)*$C$10)</f>
        <v/>
      </c>
      <c r="V393" s="61">
        <f>+V392-IF(V$18&gt;74,(V392/V$25)*$C$10)</f>
        <v/>
      </c>
      <c r="W393" s="61">
        <f>+W392-IF(W$18&gt;74,(W392/W$25)*$C$10)</f>
        <v/>
      </c>
      <c r="X393" s="61">
        <f>+X392-IF(X$18&gt;74,(X392/X$25)*$C$10)</f>
        <v/>
      </c>
      <c r="Y393" s="61">
        <f>+Y392-IF(Y$18&gt;74,(Y392/Y$25)*$C$10)</f>
        <v/>
      </c>
      <c r="Z393" s="61">
        <f>+Z392-IF(Z$18&gt;74,(Z392/Z$25)*$C$10)</f>
        <v/>
      </c>
      <c r="AA393" s="61">
        <f>+AA392-IF(AA$18&gt;74,(AA392/AA$25)*$C$10)</f>
        <v/>
      </c>
      <c r="AB393" s="61">
        <f>+AB392-IF(AB$18&gt;74,(AB392/AB$25)*$C$10)</f>
        <v/>
      </c>
      <c r="AC393" s="61">
        <f>+AC392-IF(AC$18&gt;74,(AC392/AC$25)*$C$10)</f>
        <v/>
      </c>
      <c r="AD393" s="61">
        <f>+AD392-IF(AD$18&gt;74,(AD392/AD$25)*$C$10)</f>
        <v/>
      </c>
      <c r="AE393" s="61">
        <f>+AE392-IF(AE$18&gt;74,(AE392/AE$25)*$C$10)</f>
        <v/>
      </c>
      <c r="AF393" s="61">
        <f>+AF392-IF(AF$18&gt;74,(AF392/AF$25)*$C$10)</f>
        <v/>
      </c>
      <c r="AG393" s="61">
        <f>+AG392-IF(AG$18&gt;74,(AG392/AG$25)*$C$10)</f>
        <v/>
      </c>
      <c r="AH393" s="61">
        <f>+AH392-IF(AH$18&gt;74,(AH392/AH$25)*$C$10)</f>
        <v/>
      </c>
      <c r="AI393" s="61">
        <f>+AI392-IF(AI$18&gt;74,(AI392/AI$25)*$C$10)</f>
        <v/>
      </c>
      <c r="AJ393" s="61">
        <f>+AJ392-IF(AJ$18&gt;74,(AJ392/AJ$25)*$C$10)</f>
        <v/>
      </c>
      <c r="AK393" s="61">
        <f>+AK392-IF(AK$18&gt;74,(AK392/AK$25)*$C$10)</f>
        <v/>
      </c>
      <c r="AL393" s="61">
        <f>+AL392-IF(AL$18&gt;74,(AL392/AL$25)*$C$10)</f>
        <v/>
      </c>
      <c r="AM393" s="61">
        <f>+AM392-IF(AM$18&gt;74,(AM392/AM$25)*$C$10)</f>
        <v/>
      </c>
      <c r="AN393" s="61">
        <f>+AN392-IF(AN$18&gt;74,(AN392/AN$25)*$C$10)</f>
        <v/>
      </c>
      <c r="AO393" s="61">
        <f>+AO392-IF(AO$18&gt;74,(AO392/AO$25)*$C$10)</f>
        <v/>
      </c>
      <c r="AP393" s="61">
        <f>+AP392-IF(AP$18&gt;74,(AP392/AP$25)*$C$10)</f>
        <v/>
      </c>
      <c r="AQ393" s="61">
        <f>+AQ392-IF(AQ$18&gt;74,(AQ392/AQ$25)*$C$10)</f>
        <v/>
      </c>
      <c r="AR393" s="61">
        <f>+AR392-IF(AR$18&gt;74,(AR392/AR$25)*$C$10)</f>
        <v/>
      </c>
      <c r="AS393" s="61">
        <f>+AS392-IF(AS$18&gt;74,(AS392/AS$25)*$C$10)</f>
        <v/>
      </c>
      <c r="AT393" s="61">
        <f>+AT392-IF(AT$18&gt;74,(AT392/AT$25)*$C$10)</f>
        <v/>
      </c>
      <c r="AU393" s="61">
        <f>+AU392-IF(AU$18&gt;74,(AU392/AU$25)*$C$10)</f>
        <v/>
      </c>
      <c r="AV393" s="61">
        <f>+AV392-IF(AV$18&gt;74,(AV392/AV$25)*$C$10)</f>
        <v/>
      </c>
      <c r="AW393" s="61">
        <f>+AW392-IF(AW$18&gt;74,(AW392/AW$25)*$C$10)</f>
        <v/>
      </c>
      <c r="AX393" s="35">
        <f>IF(AW393&gt;0,1,0)</f>
        <v/>
      </c>
      <c r="AY393" s="35">
        <f>IF(AL393&gt;0,1,0)</f>
        <v/>
      </c>
      <c r="AZ393" s="35">
        <f>IF(AG393&gt;0,1,0)</f>
        <v/>
      </c>
      <c r="BA393" s="35">
        <f>IF(AB393&gt;0,1,0)</f>
        <v/>
      </c>
      <c r="BB393" s="35">
        <f>IF(W393&gt;0,1,0)</f>
        <v/>
      </c>
    </row>
    <row r="394">
      <c r="B394" s="154" t="inlineStr">
        <is>
          <t>trial 184</t>
        </is>
      </c>
      <c r="C394" s="155">
        <f>+start-$C$24</f>
        <v/>
      </c>
      <c r="D394" s="156">
        <f>IF((C394&lt;=0),0,((C394-D$24)*Stock*(_xlfn.NORM.INV(RAND(),stock_ave,stock_std))+(C394-D$24)*Bonds*(_xlfn.NORM.INV(RAND(),bond_ave,bond_std))+(C394-D$24)*cash*(_xlfn.NORM.INV(RAND(),cash_ave,cash_std))+(C394-D$24)))</f>
        <v/>
      </c>
      <c r="E394" s="156">
        <f>IF((D394&lt;=0),0,((D394-E$24)*Stock*(_xlfn.NORM.INV(RAND(),stock_ave,stock_std))+(D394-E$24)*Bonds*(_xlfn.NORM.INV(RAND(),bond_ave,bond_std))+(D394-E$24)*cash*(_xlfn.NORM.INV(RAND(),cash_ave,cash_std))+(D394-E$24)))</f>
        <v/>
      </c>
      <c r="F394" s="156">
        <f>IF((E394&lt;=0),0,((E394-F$24)*Stock*(_xlfn.NORM.INV(RAND(),stock_ave,stock_std))+(E394-F$24)*Bonds*(_xlfn.NORM.INV(RAND(),bond_ave,bond_std))+(E394-F$24)*cash*(_xlfn.NORM.INV(RAND(),cash_ave,cash_std))+(E394-F$24)))</f>
        <v/>
      </c>
      <c r="G394" s="156">
        <f>IF((F394&lt;=0),0,((F394-G$24)*Stock*(_xlfn.NORM.INV(RAND(),stock_ave,stock_std))+(F394-G$24)*Bonds*(_xlfn.NORM.INV(RAND(),bond_ave,bond_std))+(F394-G$24)*cash*(_xlfn.NORM.INV(RAND(),cash_ave,cash_std))+(F394-G$24)))</f>
        <v/>
      </c>
      <c r="H394" s="156">
        <f>IF((G394&lt;=0),0,((G394-H$24)*Stock*(_xlfn.NORM.INV(RAND(),stock_ave,stock_std))+(G394-H$24)*Bonds*(_xlfn.NORM.INV(RAND(),bond_ave,bond_std))+(G394-H$24)*cash*(_xlfn.NORM.INV(RAND(),cash_ave,cash_std))+(G394-H$24)))</f>
        <v/>
      </c>
      <c r="I394" s="156">
        <f>IF((H394&lt;=0),0,((H394-I$24)*Stock*(_xlfn.NORM.INV(RAND(),stock_ave,stock_std))+(H394-I$24)*Bonds*(_xlfn.NORM.INV(RAND(),bond_ave,bond_std))+(H394-I$24)*cash*(_xlfn.NORM.INV(RAND(),cash_ave,cash_std))+(H394-I$24)))</f>
        <v/>
      </c>
      <c r="J394" s="156">
        <f>IF((I394&lt;=0),0,((I394-J$24)*Stock*(_xlfn.NORM.INV(RAND(),stock_ave,stock_std))+(I394-J$24)*Bonds*(_xlfn.NORM.INV(RAND(),bond_ave,bond_std))+(I394-J$24)*cash*(_xlfn.NORM.INV(RAND(),cash_ave,cash_std))+(I394-J$24)))</f>
        <v/>
      </c>
      <c r="K394" s="156">
        <f>IF((J394&lt;=0),0,((J394-K$24)*Stock*(_xlfn.NORM.INV(RAND(),stock_ave,stock_std))+(J394-K$24)*Bonds*(_xlfn.NORM.INV(RAND(),bond_ave,bond_std))+(J394-K$24)*cash*(_xlfn.NORM.INV(RAND(),cash_ave,cash_std))+(J394-K$24)))</f>
        <v/>
      </c>
      <c r="L394" s="156">
        <f>IF((K394&lt;=0),0,((K394-L$24)*Stock*(_xlfn.NORM.INV(RAND(),stock_ave,stock_std))+(K394-L$24)*Bonds*(_xlfn.NORM.INV(RAND(),bond_ave,bond_std))+(K394-L$24)*cash*(_xlfn.NORM.INV(RAND(),cash_ave,cash_std))+(K394-L$24)))</f>
        <v/>
      </c>
      <c r="M394" s="156">
        <f>IF((L394&lt;=0),0,((L394-M$24)*Stock*(_xlfn.NORM.INV(RAND(),stock_ave,stock_std))+(L394-M$24)*Bonds*(_xlfn.NORM.INV(RAND(),bond_ave,bond_std))+(L394-M$24)*cash*(_xlfn.NORM.INV(RAND(),cash_ave,cash_std))+(L394-M$24)))</f>
        <v/>
      </c>
      <c r="N394" s="156">
        <f>IF((M394&lt;=0),0,((M394-N$24)*Stock*(_xlfn.NORM.INV(RAND(),stock_ave,stock_std))+(M394-N$24)*Bonds*(_xlfn.NORM.INV(RAND(),bond_ave,bond_std))+(M394-N$24)*cash*(_xlfn.NORM.INV(RAND(),cash_ave,cash_std))+(M394-N$24)))</f>
        <v/>
      </c>
      <c r="O394" s="156">
        <f>IF((N394&lt;=0),0,((N394-O$24)*Stock*(_xlfn.NORM.INV(RAND(),stock_ave,stock_std))+(N394-O$24)*Bonds*(_xlfn.NORM.INV(RAND(),bond_ave,bond_std))+(N394-O$24)*cash*(_xlfn.NORM.INV(RAND(),cash_ave,cash_std))+(N394-O$24)))</f>
        <v/>
      </c>
      <c r="P394" s="156">
        <f>IF((O394&lt;=0),0,((O394-P$24)*Stock*(_xlfn.NORM.INV(RAND(),stock_ave,stock_std))+(O394-P$24)*Bonds*(_xlfn.NORM.INV(RAND(),bond_ave,bond_std))+(O394-P$24)*cash*(_xlfn.NORM.INV(RAND(),cash_ave,cash_std))+(O394-P$24)))</f>
        <v/>
      </c>
      <c r="Q394" s="156">
        <f>IF((P394&lt;=0),0,((P394-Q$24)*Stock*(_xlfn.NORM.INV(RAND(),stock_ave,stock_std))+(P394-Q$24)*Bonds*(_xlfn.NORM.INV(RAND(),bond_ave,bond_std))+(P394-Q$24)*cash*(_xlfn.NORM.INV(RAND(),cash_ave,cash_std))+(P394-Q$24)))</f>
        <v/>
      </c>
      <c r="R394" s="156">
        <f>IF((Q394&lt;=0),0,((Q394-R$24)*Stock*(_xlfn.NORM.INV(RAND(),stock_ave,stock_std))+(Q394-R$24)*Bonds*(_xlfn.NORM.INV(RAND(),bond_ave,bond_std))+(Q394-R$24)*cash*(_xlfn.NORM.INV(RAND(),cash_ave,cash_std))+(Q394-R$24)))</f>
        <v/>
      </c>
      <c r="S394" s="156">
        <f>IF((R394&lt;=0),0,((R394-S$24)*Stock*(_xlfn.NORM.INV(RAND(),stock_ave,stock_std))+(R394-S$24)*Bonds*(_xlfn.NORM.INV(RAND(),bond_ave,bond_std))+(R394-S$24)*cash*(_xlfn.NORM.INV(RAND(),cash_ave,cash_std))+(R394-S$24)))</f>
        <v/>
      </c>
      <c r="T394" s="156">
        <f>IF((S394&lt;=0),0,((S394-T$24)*Stock*(_xlfn.NORM.INV(RAND(),stock_ave,stock_std))+(S394-T$24)*Bonds*(_xlfn.NORM.INV(RAND(),bond_ave,bond_std))+(S394-T$24)*cash*(_xlfn.NORM.INV(RAND(),cash_ave,cash_std))+(S394-T$24)))</f>
        <v/>
      </c>
      <c r="U394" s="156">
        <f>IF((T394&lt;=0),0,((T394-U$24)*Stock*(_xlfn.NORM.INV(RAND(),stock_ave,stock_std))+(T394-U$24)*Bonds*(_xlfn.NORM.INV(RAND(),bond_ave,bond_std))+(T394-U$24)*cash*(_xlfn.NORM.INV(RAND(),cash_ave,cash_std))+(T394-U$24)))</f>
        <v/>
      </c>
      <c r="V394" s="156">
        <f>IF((U394&lt;=0),0,((U394-V$24)*Stock*(_xlfn.NORM.INV(RAND(),stock_ave,stock_std))+(U394-V$24)*Bonds*(_xlfn.NORM.INV(RAND(),bond_ave,bond_std))+(U394-V$24)*cash*(_xlfn.NORM.INV(RAND(),cash_ave,cash_std))+(U394-V$24)))</f>
        <v/>
      </c>
      <c r="W394" s="156">
        <f>IF((V394&lt;=0),0,((V394-W$24)*Stock*(_xlfn.NORM.INV(RAND(),stock_ave,stock_std))+(V394-W$24)*Bonds*(_xlfn.NORM.INV(RAND(),bond_ave,bond_std))+(V394-W$24)*cash*(_xlfn.NORM.INV(RAND(),cash_ave,cash_std))+(V394-W$24)))</f>
        <v/>
      </c>
      <c r="X394" s="156">
        <f>IF((W394&lt;=0),0,((W394-X$24)*Stock*(_xlfn.NORM.INV(RAND(),stock_ave,stock_std))+(W394-X$24)*Bonds*(_xlfn.NORM.INV(RAND(),bond_ave,bond_std))+(W394-X$24)*cash*(_xlfn.NORM.INV(RAND(),cash_ave,cash_std))+(W394-X$24)))</f>
        <v/>
      </c>
      <c r="Y394" s="156">
        <f>IF((X394&lt;=0),0,((X394-Y$24)*Stock*(_xlfn.NORM.INV(RAND(),stock_ave,stock_std))+(X394-Y$24)*Bonds*(_xlfn.NORM.INV(RAND(),bond_ave,bond_std))+(X394-Y$24)*cash*(_xlfn.NORM.INV(RAND(),cash_ave,cash_std))+(X394-Y$24)))</f>
        <v/>
      </c>
      <c r="Z394" s="156">
        <f>IF((Y394&lt;=0),0,((Y394-Z$24)*Stock*(_xlfn.NORM.INV(RAND(),stock_ave,stock_std))+(Y394-Z$24)*Bonds*(_xlfn.NORM.INV(RAND(),bond_ave,bond_std))+(Y394-Z$24)*cash*(_xlfn.NORM.INV(RAND(),cash_ave,cash_std))+(Y394-Z$24)))</f>
        <v/>
      </c>
      <c r="AA394" s="156">
        <f>IF((Z394&lt;=0),0,((Z394-AA$24)*Stock*(_xlfn.NORM.INV(RAND(),stock_ave,stock_std))+(Z394-AA$24)*Bonds*(_xlfn.NORM.INV(RAND(),bond_ave,bond_std))+(Z394-AA$24)*cash*(_xlfn.NORM.INV(RAND(),cash_ave,cash_std))+(Z394-AA$24)))</f>
        <v/>
      </c>
      <c r="AB394" s="156">
        <f>IF((AA394&lt;=0),0,((AA394-AB$24)*Stock*(_xlfn.NORM.INV(RAND(),stock_ave,stock_std))+(AA394-AB$24)*Bonds*(_xlfn.NORM.INV(RAND(),bond_ave,bond_std))+(AA394-AB$24)*cash*(_xlfn.NORM.INV(RAND(),cash_ave,cash_std))+(AA394-AB$24)))</f>
        <v/>
      </c>
      <c r="AC394" s="156">
        <f>IF((AB394&lt;=0),0,((AB394-AC$24)*Stock*(_xlfn.NORM.INV(RAND(),stock_ave,stock_std))+(AB394-AC$24)*Bonds*(_xlfn.NORM.INV(RAND(),bond_ave,bond_std))+(AB394-AC$24)*cash*(_xlfn.NORM.INV(RAND(),cash_ave,cash_std))+(AB394-AC$24)))</f>
        <v/>
      </c>
      <c r="AD394" s="156">
        <f>IF((AC394&lt;=0),0,((AC394-AD$24)*Stock*(_xlfn.NORM.INV(RAND(),stock_ave,stock_std))+(AC394-AD$24)*Bonds*(_xlfn.NORM.INV(RAND(),bond_ave,bond_std))+(AC394-AD$24)*cash*(_xlfn.NORM.INV(RAND(),cash_ave,cash_std))+(AC394-AD$24)))</f>
        <v/>
      </c>
      <c r="AE394" s="156">
        <f>IF((AD394&lt;=0),0,((AD394-AE$24)*Stock*(_xlfn.NORM.INV(RAND(),stock_ave,stock_std))+(AD394-AE$24)*Bonds*(_xlfn.NORM.INV(RAND(),bond_ave,bond_std))+(AD394-AE$24)*cash*(_xlfn.NORM.INV(RAND(),cash_ave,cash_std))+(AD394-AE$24)))</f>
        <v/>
      </c>
      <c r="AF394" s="156">
        <f>IF((AE394&lt;=0),0,((AE394-AF$24)*Stock*(_xlfn.NORM.INV(RAND(),stock_ave,stock_std))+(AE394-AF$24)*Bonds*(_xlfn.NORM.INV(RAND(),bond_ave,bond_std))+(AE394-AF$24)*cash*(_xlfn.NORM.INV(RAND(),cash_ave,cash_std))+(AE394-AF$24)))</f>
        <v/>
      </c>
      <c r="AG394" s="156">
        <f>IF((AF394&lt;=0),0,((AF394-AG$24)*Stock*(_xlfn.NORM.INV(RAND(),stock_ave,stock_std))+(AF394-AG$24)*Bonds*(_xlfn.NORM.INV(RAND(),bond_ave,bond_std))+(AF394-AG$24)*cash*(_xlfn.NORM.INV(RAND(),cash_ave,cash_std))+(AF394-AG$24)))</f>
        <v/>
      </c>
      <c r="AH394" s="156">
        <f>IF((AG394&lt;=0),0,((AG394-AH$24)*Stock*(_xlfn.NORM.INV(RAND(),stock_ave,stock_std))+(AG394-AH$24)*Bonds*(_xlfn.NORM.INV(RAND(),bond_ave,bond_std))+(AG394-AH$24)*cash*(_xlfn.NORM.INV(RAND(),cash_ave,cash_std))+(AG394-AH$24)))</f>
        <v/>
      </c>
      <c r="AI394" s="156">
        <f>IF((AH394&lt;=0),0,((AH394-AI$24)*Stock*(_xlfn.NORM.INV(RAND(),stock_ave,stock_std))+(AH394-AI$24)*Bonds*(_xlfn.NORM.INV(RAND(),bond_ave,bond_std))+(AH394-AI$24)*cash*(_xlfn.NORM.INV(RAND(),cash_ave,cash_std))+(AH394-AI$24)))</f>
        <v/>
      </c>
      <c r="AJ394" s="156">
        <f>IF((AI394&lt;=0),0,((AI394-AJ$24)*Stock*(_xlfn.NORM.INV(RAND(),stock_ave,stock_std))+(AI394-AJ$24)*Bonds*(_xlfn.NORM.INV(RAND(),bond_ave,bond_std))+(AI394-AJ$24)*cash*(_xlfn.NORM.INV(RAND(),cash_ave,cash_std))+(AI394-AJ$24)))</f>
        <v/>
      </c>
      <c r="AK394" s="156">
        <f>IF((AJ394&lt;=0),0,((AJ394-AK$24)*Stock*(_xlfn.NORM.INV(RAND(),stock_ave,stock_std))+(AJ394-AK$24)*Bonds*(_xlfn.NORM.INV(RAND(),bond_ave,bond_std))+(AJ394-AK$24)*cash*(_xlfn.NORM.INV(RAND(),cash_ave,cash_std))+(AJ394-AK$24)))</f>
        <v/>
      </c>
      <c r="AL394" s="156">
        <f>IF((AK394&lt;=0),0,((AK394-AL$24)*Stock*(_xlfn.NORM.INV(RAND(),stock_ave,stock_std))+(AK394-AL$24)*Bonds*(_xlfn.NORM.INV(RAND(),bond_ave,bond_std))+(AK394-AL$24)*cash*(_xlfn.NORM.INV(RAND(),cash_ave,cash_std))+(AK394-AL$24)))</f>
        <v/>
      </c>
      <c r="AM394" s="156">
        <f>IF((AL394&lt;=0),0,((AL394-AM$24)*Stock*(_xlfn.NORM.INV(RAND(),stock_ave,stock_std))+(AL394-AM$24)*Bonds*(_xlfn.NORM.INV(RAND(),bond_ave,bond_std))+(AL394-AM$24)*cash*(_xlfn.NORM.INV(RAND(),cash_ave,cash_std))+(AL394-AM$24)))</f>
        <v/>
      </c>
      <c r="AN394" s="156">
        <f>IF((AM394&lt;=0),0,((AM394-AN$24)*Stock*(_xlfn.NORM.INV(RAND(),stock_ave,stock_std))+(AM394-AN$24)*Bonds*(_xlfn.NORM.INV(RAND(),bond_ave,bond_std))+(AM394-AN$24)*cash*(_xlfn.NORM.INV(RAND(),cash_ave,cash_std))+(AM394-AN$24)))</f>
        <v/>
      </c>
      <c r="AO394" s="156">
        <f>IF((AN394&lt;=0),0,((AN394-AO$24)*Stock*(_xlfn.NORM.INV(RAND(),stock_ave,stock_std))+(AN394-AO$24)*Bonds*(_xlfn.NORM.INV(RAND(),bond_ave,bond_std))+(AN394-AO$24)*cash*(_xlfn.NORM.INV(RAND(),cash_ave,cash_std))+(AN394-AO$24)))</f>
        <v/>
      </c>
      <c r="AP394" s="156">
        <f>IF((AO394&lt;=0),0,((AO394-AP$24)*Stock*(_xlfn.NORM.INV(RAND(),stock_ave,stock_std))+(AO394-AP$24)*Bonds*(_xlfn.NORM.INV(RAND(),bond_ave,bond_std))+(AO394-AP$24)*cash*(_xlfn.NORM.INV(RAND(),cash_ave,cash_std))+(AO394-AP$24)))</f>
        <v/>
      </c>
      <c r="AQ394" s="156">
        <f>IF((AP394&lt;=0),0,((AP394-AQ$24)*Stock*(_xlfn.NORM.INV(RAND(),stock_ave,stock_std))+(AP394-AQ$24)*Bonds*(_xlfn.NORM.INV(RAND(),bond_ave,bond_std))+(AP394-AQ$24)*cash*(_xlfn.NORM.INV(RAND(),cash_ave,cash_std))+(AP394-AQ$24)))</f>
        <v/>
      </c>
      <c r="AR394" s="156">
        <f>IF((AQ394&lt;=0),0,((AQ394-AR$24)*Stock*(_xlfn.NORM.INV(RAND(),stock_ave,stock_std))+(AQ394-AR$24)*Bonds*(_xlfn.NORM.INV(RAND(),bond_ave,bond_std))+(AQ394-AR$24)*cash*(_xlfn.NORM.INV(RAND(),cash_ave,cash_std))+(AQ394-AR$24)))</f>
        <v/>
      </c>
      <c r="AS394" s="156">
        <f>IF((AR394&lt;=0),0,((AR394-AS$24)*Stock*(_xlfn.NORM.INV(RAND(),stock_ave,stock_std))+(AR394-AS$24)*Bonds*(_xlfn.NORM.INV(RAND(),bond_ave,bond_std))+(AR394-AS$24)*cash*(_xlfn.NORM.INV(RAND(),cash_ave,cash_std))+(AR394-AS$24)))</f>
        <v/>
      </c>
      <c r="AT394" s="156">
        <f>IF((AS394&lt;=0),0,((AS394-AT$24)*Stock*(_xlfn.NORM.INV(RAND(),stock_ave,stock_std))+(AS394-AT$24)*Bonds*(_xlfn.NORM.INV(RAND(),bond_ave,bond_std))+(AS394-AT$24)*cash*(_xlfn.NORM.INV(RAND(),cash_ave,cash_std))+(AS394-AT$24)))</f>
        <v/>
      </c>
      <c r="AU394" s="156">
        <f>IF((AT394&lt;=0),0,((AT394-AU$24)*Stock*(_xlfn.NORM.INV(RAND(),stock_ave,stock_std))+(AT394-AU$24)*Bonds*(_xlfn.NORM.INV(RAND(),bond_ave,bond_std))+(AT394-AU$24)*cash*(_xlfn.NORM.INV(RAND(),cash_ave,cash_std))+(AT394-AU$24)))</f>
        <v/>
      </c>
      <c r="AV394" s="156">
        <f>IF((AU394&lt;=0),0,((AU394-AV$24)*Stock*(_xlfn.NORM.INV(RAND(),stock_ave,stock_std))+(AU394-AV$24)*Bonds*(_xlfn.NORM.INV(RAND(),bond_ave,bond_std))+(AU394-AV$24)*cash*(_xlfn.NORM.INV(RAND(),cash_ave,cash_std))+(AU394-AV$24)))</f>
        <v/>
      </c>
      <c r="AW394" s="156">
        <f>IF((AV394&lt;=0),0,((AV394-AW$24)*Stock*(_xlfn.NORM.INV(RAND(),stock_ave,stock_std))+(AV394-AW$24)*Bonds*(_xlfn.NORM.INV(RAND(),bond_ave,bond_std))+(AV394-AW$24)*cash*(_xlfn.NORM.INV(RAND(),cash_ave,cash_std))+(AV394-AW$24)))</f>
        <v/>
      </c>
      <c r="AX394" s="159" t="n"/>
      <c r="AY394" s="159" t="n"/>
      <c r="AZ394" s="159" t="n"/>
      <c r="BA394" s="159" t="n"/>
      <c r="BB394" s="159" t="n"/>
    </row>
    <row r="395">
      <c r="C395" s="147" t="n"/>
      <c r="D395" s="61">
        <f>+D394-IF(D$18&gt;74,(D394/D$25)*$C$10)</f>
        <v/>
      </c>
      <c r="E395" s="61">
        <f>+E394-IF(E$18&gt;74,(E394/E$25)*$C$10)</f>
        <v/>
      </c>
      <c r="F395" s="61">
        <f>+F394-IF(F$18&gt;74,(F394/F$25)*$C$10)</f>
        <v/>
      </c>
      <c r="G395" s="61">
        <f>+G394-IF(G$18&gt;74,(G394/G$25)*$C$10)</f>
        <v/>
      </c>
      <c r="H395" s="61">
        <f>+H394-IF(H$18&gt;74,(H394/H$25)*$C$10)</f>
        <v/>
      </c>
      <c r="I395" s="61">
        <f>+I394-IF(I$18&gt;74,(I394/I$25)*$C$10)</f>
        <v/>
      </c>
      <c r="J395" s="61">
        <f>+J394-IF(J$18&gt;74,(J394/J$25)*$C$10)</f>
        <v/>
      </c>
      <c r="K395" s="61">
        <f>+K394-IF(K$18&gt;74,(K394/K$25)*$C$10)</f>
        <v/>
      </c>
      <c r="L395" s="61">
        <f>+L394-IF(L$18&gt;74,(L394/L$25)*$C$10)</f>
        <v/>
      </c>
      <c r="M395" s="61">
        <f>+M394-IF(M$18&gt;74,(M394/M$25)*$C$10)</f>
        <v/>
      </c>
      <c r="N395" s="61">
        <f>+N394-IF(N$18&gt;74,(N394/N$25)*$C$10)</f>
        <v/>
      </c>
      <c r="O395" s="61">
        <f>+O394-IF(O$18&gt;74,(O394/O$25)*$C$10)</f>
        <v/>
      </c>
      <c r="P395" s="61">
        <f>+P394-IF(P$18&gt;74,(P394/P$25)*$C$10)</f>
        <v/>
      </c>
      <c r="Q395" s="61">
        <f>+Q394-IF(Q$18&gt;74,(Q394/Q$25)*$C$10)</f>
        <v/>
      </c>
      <c r="R395" s="61">
        <f>+R394-IF(R$18&gt;74,(R394/R$25)*$C$10)</f>
        <v/>
      </c>
      <c r="S395" s="61">
        <f>+S394-IF(S$18&gt;74,(S394/S$25)*$C$10)</f>
        <v/>
      </c>
      <c r="T395" s="61">
        <f>+T394-IF(T$18&gt;74,(T394/T$25)*$C$10)</f>
        <v/>
      </c>
      <c r="U395" s="61">
        <f>+U394-IF(U$18&gt;74,(U394/U$25)*$C$10)</f>
        <v/>
      </c>
      <c r="V395" s="61">
        <f>+V394-IF(V$18&gt;74,(V394/V$25)*$C$10)</f>
        <v/>
      </c>
      <c r="W395" s="61">
        <f>+W394-IF(W$18&gt;74,(W394/W$25)*$C$10)</f>
        <v/>
      </c>
      <c r="X395" s="61">
        <f>+X394-IF(X$18&gt;74,(X394/X$25)*$C$10)</f>
        <v/>
      </c>
      <c r="Y395" s="61">
        <f>+Y394-IF(Y$18&gt;74,(Y394/Y$25)*$C$10)</f>
        <v/>
      </c>
      <c r="Z395" s="61">
        <f>+Z394-IF(Z$18&gt;74,(Z394/Z$25)*$C$10)</f>
        <v/>
      </c>
      <c r="AA395" s="61">
        <f>+AA394-IF(AA$18&gt;74,(AA394/AA$25)*$C$10)</f>
        <v/>
      </c>
      <c r="AB395" s="61">
        <f>+AB394-IF(AB$18&gt;74,(AB394/AB$25)*$C$10)</f>
        <v/>
      </c>
      <c r="AC395" s="61">
        <f>+AC394-IF(AC$18&gt;74,(AC394/AC$25)*$C$10)</f>
        <v/>
      </c>
      <c r="AD395" s="61">
        <f>+AD394-IF(AD$18&gt;74,(AD394/AD$25)*$C$10)</f>
        <v/>
      </c>
      <c r="AE395" s="61">
        <f>+AE394-IF(AE$18&gt;74,(AE394/AE$25)*$C$10)</f>
        <v/>
      </c>
      <c r="AF395" s="61">
        <f>+AF394-IF(AF$18&gt;74,(AF394/AF$25)*$C$10)</f>
        <v/>
      </c>
      <c r="AG395" s="61">
        <f>+AG394-IF(AG$18&gt;74,(AG394/AG$25)*$C$10)</f>
        <v/>
      </c>
      <c r="AH395" s="61">
        <f>+AH394-IF(AH$18&gt;74,(AH394/AH$25)*$C$10)</f>
        <v/>
      </c>
      <c r="AI395" s="61">
        <f>+AI394-IF(AI$18&gt;74,(AI394/AI$25)*$C$10)</f>
        <v/>
      </c>
      <c r="AJ395" s="61">
        <f>+AJ394-IF(AJ$18&gt;74,(AJ394/AJ$25)*$C$10)</f>
        <v/>
      </c>
      <c r="AK395" s="61">
        <f>+AK394-IF(AK$18&gt;74,(AK394/AK$25)*$C$10)</f>
        <v/>
      </c>
      <c r="AL395" s="61">
        <f>+AL394-IF(AL$18&gt;74,(AL394/AL$25)*$C$10)</f>
        <v/>
      </c>
      <c r="AM395" s="61">
        <f>+AM394-IF(AM$18&gt;74,(AM394/AM$25)*$C$10)</f>
        <v/>
      </c>
      <c r="AN395" s="61">
        <f>+AN394-IF(AN$18&gt;74,(AN394/AN$25)*$C$10)</f>
        <v/>
      </c>
      <c r="AO395" s="61">
        <f>+AO394-IF(AO$18&gt;74,(AO394/AO$25)*$C$10)</f>
        <v/>
      </c>
      <c r="AP395" s="61">
        <f>+AP394-IF(AP$18&gt;74,(AP394/AP$25)*$C$10)</f>
        <v/>
      </c>
      <c r="AQ395" s="61">
        <f>+AQ394-IF(AQ$18&gt;74,(AQ394/AQ$25)*$C$10)</f>
        <v/>
      </c>
      <c r="AR395" s="61">
        <f>+AR394-IF(AR$18&gt;74,(AR394/AR$25)*$C$10)</f>
        <v/>
      </c>
      <c r="AS395" s="61">
        <f>+AS394-IF(AS$18&gt;74,(AS394/AS$25)*$C$10)</f>
        <v/>
      </c>
      <c r="AT395" s="61">
        <f>+AT394-IF(AT$18&gt;74,(AT394/AT$25)*$C$10)</f>
        <v/>
      </c>
      <c r="AU395" s="61">
        <f>+AU394-IF(AU$18&gt;74,(AU394/AU$25)*$C$10)</f>
        <v/>
      </c>
      <c r="AV395" s="61">
        <f>+AV394-IF(AV$18&gt;74,(AV394/AV$25)*$C$10)</f>
        <v/>
      </c>
      <c r="AW395" s="61">
        <f>+AW394-IF(AW$18&gt;74,(AW394/AW$25)*$C$10)</f>
        <v/>
      </c>
      <c r="AX395" s="35">
        <f>IF(AW395&gt;0,1,0)</f>
        <v/>
      </c>
      <c r="AY395" s="35">
        <f>IF(AL395&gt;0,1,0)</f>
        <v/>
      </c>
      <c r="AZ395" s="35">
        <f>IF(AG395&gt;0,1,0)</f>
        <v/>
      </c>
      <c r="BA395" s="35">
        <f>IF(AB395&gt;0,1,0)</f>
        <v/>
      </c>
      <c r="BB395" s="35">
        <f>IF(W395&gt;0,1,0)</f>
        <v/>
      </c>
    </row>
    <row r="396">
      <c r="B396" s="154" t="inlineStr">
        <is>
          <t>trial 185</t>
        </is>
      </c>
      <c r="C396" s="155">
        <f>+start-$C$24</f>
        <v/>
      </c>
      <c r="D396" s="156">
        <f>IF((C396&lt;=0),0,((C396-D$24)*Stock*(_xlfn.NORM.INV(RAND(),stock_ave,stock_std))+(C396-D$24)*Bonds*(_xlfn.NORM.INV(RAND(),bond_ave,bond_std))+(C396-D$24)*cash*(_xlfn.NORM.INV(RAND(),cash_ave,cash_std))+(C396-D$24)))</f>
        <v/>
      </c>
      <c r="E396" s="156">
        <f>IF((D396&lt;=0),0,((D396-E$24)*Stock*(_xlfn.NORM.INV(RAND(),stock_ave,stock_std))+(D396-E$24)*Bonds*(_xlfn.NORM.INV(RAND(),bond_ave,bond_std))+(D396-E$24)*cash*(_xlfn.NORM.INV(RAND(),cash_ave,cash_std))+(D396-E$24)))</f>
        <v/>
      </c>
      <c r="F396" s="156">
        <f>IF((E396&lt;=0),0,((E396-F$24)*Stock*(_xlfn.NORM.INV(RAND(),stock_ave,stock_std))+(E396-F$24)*Bonds*(_xlfn.NORM.INV(RAND(),bond_ave,bond_std))+(E396-F$24)*cash*(_xlfn.NORM.INV(RAND(),cash_ave,cash_std))+(E396-F$24)))</f>
        <v/>
      </c>
      <c r="G396" s="156">
        <f>IF((F396&lt;=0),0,((F396-G$24)*Stock*(_xlfn.NORM.INV(RAND(),stock_ave,stock_std))+(F396-G$24)*Bonds*(_xlfn.NORM.INV(RAND(),bond_ave,bond_std))+(F396-G$24)*cash*(_xlfn.NORM.INV(RAND(),cash_ave,cash_std))+(F396-G$24)))</f>
        <v/>
      </c>
      <c r="H396" s="156">
        <f>IF((G396&lt;=0),0,((G396-H$24)*Stock*(_xlfn.NORM.INV(RAND(),stock_ave,stock_std))+(G396-H$24)*Bonds*(_xlfn.NORM.INV(RAND(),bond_ave,bond_std))+(G396-H$24)*cash*(_xlfn.NORM.INV(RAND(),cash_ave,cash_std))+(G396-H$24)))</f>
        <v/>
      </c>
      <c r="I396" s="156">
        <f>IF((H396&lt;=0),0,((H396-I$24)*Stock*(_xlfn.NORM.INV(RAND(),stock_ave,stock_std))+(H396-I$24)*Bonds*(_xlfn.NORM.INV(RAND(),bond_ave,bond_std))+(H396-I$24)*cash*(_xlfn.NORM.INV(RAND(),cash_ave,cash_std))+(H396-I$24)))</f>
        <v/>
      </c>
      <c r="J396" s="156">
        <f>IF((I396&lt;=0),0,((I396-J$24)*Stock*(_xlfn.NORM.INV(RAND(),stock_ave,stock_std))+(I396-J$24)*Bonds*(_xlfn.NORM.INV(RAND(),bond_ave,bond_std))+(I396-J$24)*cash*(_xlfn.NORM.INV(RAND(),cash_ave,cash_std))+(I396-J$24)))</f>
        <v/>
      </c>
      <c r="K396" s="156">
        <f>IF((J396&lt;=0),0,((J396-K$24)*Stock*(_xlfn.NORM.INV(RAND(),stock_ave,stock_std))+(J396-K$24)*Bonds*(_xlfn.NORM.INV(RAND(),bond_ave,bond_std))+(J396-K$24)*cash*(_xlfn.NORM.INV(RAND(),cash_ave,cash_std))+(J396-K$24)))</f>
        <v/>
      </c>
      <c r="L396" s="156">
        <f>IF((K396&lt;=0),0,((K396-L$24)*Stock*(_xlfn.NORM.INV(RAND(),stock_ave,stock_std))+(K396-L$24)*Bonds*(_xlfn.NORM.INV(RAND(),bond_ave,bond_std))+(K396-L$24)*cash*(_xlfn.NORM.INV(RAND(),cash_ave,cash_std))+(K396-L$24)))</f>
        <v/>
      </c>
      <c r="M396" s="156">
        <f>IF((L396&lt;=0),0,((L396-M$24)*Stock*(_xlfn.NORM.INV(RAND(),stock_ave,stock_std))+(L396-M$24)*Bonds*(_xlfn.NORM.INV(RAND(),bond_ave,bond_std))+(L396-M$24)*cash*(_xlfn.NORM.INV(RAND(),cash_ave,cash_std))+(L396-M$24)))</f>
        <v/>
      </c>
      <c r="N396" s="156">
        <f>IF((M396&lt;=0),0,((M396-N$24)*Stock*(_xlfn.NORM.INV(RAND(),stock_ave,stock_std))+(M396-N$24)*Bonds*(_xlfn.NORM.INV(RAND(),bond_ave,bond_std))+(M396-N$24)*cash*(_xlfn.NORM.INV(RAND(),cash_ave,cash_std))+(M396-N$24)))</f>
        <v/>
      </c>
      <c r="O396" s="156">
        <f>IF((N396&lt;=0),0,((N396-O$24)*Stock*(_xlfn.NORM.INV(RAND(),stock_ave,stock_std))+(N396-O$24)*Bonds*(_xlfn.NORM.INV(RAND(),bond_ave,bond_std))+(N396-O$24)*cash*(_xlfn.NORM.INV(RAND(),cash_ave,cash_std))+(N396-O$24)))</f>
        <v/>
      </c>
      <c r="P396" s="156">
        <f>IF((O396&lt;=0),0,((O396-P$24)*Stock*(_xlfn.NORM.INV(RAND(),stock_ave,stock_std))+(O396-P$24)*Bonds*(_xlfn.NORM.INV(RAND(),bond_ave,bond_std))+(O396-P$24)*cash*(_xlfn.NORM.INV(RAND(),cash_ave,cash_std))+(O396-P$24)))</f>
        <v/>
      </c>
      <c r="Q396" s="156">
        <f>IF((P396&lt;=0),0,((P396-Q$24)*Stock*(_xlfn.NORM.INV(RAND(),stock_ave,stock_std))+(P396-Q$24)*Bonds*(_xlfn.NORM.INV(RAND(),bond_ave,bond_std))+(P396-Q$24)*cash*(_xlfn.NORM.INV(RAND(),cash_ave,cash_std))+(P396-Q$24)))</f>
        <v/>
      </c>
      <c r="R396" s="156">
        <f>IF((Q396&lt;=0),0,((Q396-R$24)*Stock*(_xlfn.NORM.INV(RAND(),stock_ave,stock_std))+(Q396-R$24)*Bonds*(_xlfn.NORM.INV(RAND(),bond_ave,bond_std))+(Q396-R$24)*cash*(_xlfn.NORM.INV(RAND(),cash_ave,cash_std))+(Q396-R$24)))</f>
        <v/>
      </c>
      <c r="S396" s="156">
        <f>IF((R396&lt;=0),0,((R396-S$24)*Stock*(_xlfn.NORM.INV(RAND(),stock_ave,stock_std))+(R396-S$24)*Bonds*(_xlfn.NORM.INV(RAND(),bond_ave,bond_std))+(R396-S$24)*cash*(_xlfn.NORM.INV(RAND(),cash_ave,cash_std))+(R396-S$24)))</f>
        <v/>
      </c>
      <c r="T396" s="156">
        <f>IF((S396&lt;=0),0,((S396-T$24)*Stock*(_xlfn.NORM.INV(RAND(),stock_ave,stock_std))+(S396-T$24)*Bonds*(_xlfn.NORM.INV(RAND(),bond_ave,bond_std))+(S396-T$24)*cash*(_xlfn.NORM.INV(RAND(),cash_ave,cash_std))+(S396-T$24)))</f>
        <v/>
      </c>
      <c r="U396" s="156">
        <f>IF((T396&lt;=0),0,((T396-U$24)*Stock*(_xlfn.NORM.INV(RAND(),stock_ave,stock_std))+(T396-U$24)*Bonds*(_xlfn.NORM.INV(RAND(),bond_ave,bond_std))+(T396-U$24)*cash*(_xlfn.NORM.INV(RAND(),cash_ave,cash_std))+(T396-U$24)))</f>
        <v/>
      </c>
      <c r="V396" s="156">
        <f>IF((U396&lt;=0),0,((U396-V$24)*Stock*(_xlfn.NORM.INV(RAND(),stock_ave,stock_std))+(U396-V$24)*Bonds*(_xlfn.NORM.INV(RAND(),bond_ave,bond_std))+(U396-V$24)*cash*(_xlfn.NORM.INV(RAND(),cash_ave,cash_std))+(U396-V$24)))</f>
        <v/>
      </c>
      <c r="W396" s="156">
        <f>IF((V396&lt;=0),0,((V396-W$24)*Stock*(_xlfn.NORM.INV(RAND(),stock_ave,stock_std))+(V396-W$24)*Bonds*(_xlfn.NORM.INV(RAND(),bond_ave,bond_std))+(V396-W$24)*cash*(_xlfn.NORM.INV(RAND(),cash_ave,cash_std))+(V396-W$24)))</f>
        <v/>
      </c>
      <c r="X396" s="156">
        <f>IF((W396&lt;=0),0,((W396-X$24)*Stock*(_xlfn.NORM.INV(RAND(),stock_ave,stock_std))+(W396-X$24)*Bonds*(_xlfn.NORM.INV(RAND(),bond_ave,bond_std))+(W396-X$24)*cash*(_xlfn.NORM.INV(RAND(),cash_ave,cash_std))+(W396-X$24)))</f>
        <v/>
      </c>
      <c r="Y396" s="156">
        <f>IF((X396&lt;=0),0,((X396-Y$24)*Stock*(_xlfn.NORM.INV(RAND(),stock_ave,stock_std))+(X396-Y$24)*Bonds*(_xlfn.NORM.INV(RAND(),bond_ave,bond_std))+(X396-Y$24)*cash*(_xlfn.NORM.INV(RAND(),cash_ave,cash_std))+(X396-Y$24)))</f>
        <v/>
      </c>
      <c r="Z396" s="156">
        <f>IF((Y396&lt;=0),0,((Y396-Z$24)*Stock*(_xlfn.NORM.INV(RAND(),stock_ave,stock_std))+(Y396-Z$24)*Bonds*(_xlfn.NORM.INV(RAND(),bond_ave,bond_std))+(Y396-Z$24)*cash*(_xlfn.NORM.INV(RAND(),cash_ave,cash_std))+(Y396-Z$24)))</f>
        <v/>
      </c>
      <c r="AA396" s="156">
        <f>IF((Z396&lt;=0),0,((Z396-AA$24)*Stock*(_xlfn.NORM.INV(RAND(),stock_ave,stock_std))+(Z396-AA$24)*Bonds*(_xlfn.NORM.INV(RAND(),bond_ave,bond_std))+(Z396-AA$24)*cash*(_xlfn.NORM.INV(RAND(),cash_ave,cash_std))+(Z396-AA$24)))</f>
        <v/>
      </c>
      <c r="AB396" s="156">
        <f>IF((AA396&lt;=0),0,((AA396-AB$24)*Stock*(_xlfn.NORM.INV(RAND(),stock_ave,stock_std))+(AA396-AB$24)*Bonds*(_xlfn.NORM.INV(RAND(),bond_ave,bond_std))+(AA396-AB$24)*cash*(_xlfn.NORM.INV(RAND(),cash_ave,cash_std))+(AA396-AB$24)))</f>
        <v/>
      </c>
      <c r="AC396" s="156">
        <f>IF((AB396&lt;=0),0,((AB396-AC$24)*Stock*(_xlfn.NORM.INV(RAND(),stock_ave,stock_std))+(AB396-AC$24)*Bonds*(_xlfn.NORM.INV(RAND(),bond_ave,bond_std))+(AB396-AC$24)*cash*(_xlfn.NORM.INV(RAND(),cash_ave,cash_std))+(AB396-AC$24)))</f>
        <v/>
      </c>
      <c r="AD396" s="156">
        <f>IF((AC396&lt;=0),0,((AC396-AD$24)*Stock*(_xlfn.NORM.INV(RAND(),stock_ave,stock_std))+(AC396-AD$24)*Bonds*(_xlfn.NORM.INV(RAND(),bond_ave,bond_std))+(AC396-AD$24)*cash*(_xlfn.NORM.INV(RAND(),cash_ave,cash_std))+(AC396-AD$24)))</f>
        <v/>
      </c>
      <c r="AE396" s="156">
        <f>IF((AD396&lt;=0),0,((AD396-AE$24)*Stock*(_xlfn.NORM.INV(RAND(),stock_ave,stock_std))+(AD396-AE$24)*Bonds*(_xlfn.NORM.INV(RAND(),bond_ave,bond_std))+(AD396-AE$24)*cash*(_xlfn.NORM.INV(RAND(),cash_ave,cash_std))+(AD396-AE$24)))</f>
        <v/>
      </c>
      <c r="AF396" s="156">
        <f>IF((AE396&lt;=0),0,((AE396-AF$24)*Stock*(_xlfn.NORM.INV(RAND(),stock_ave,stock_std))+(AE396-AF$24)*Bonds*(_xlfn.NORM.INV(RAND(),bond_ave,bond_std))+(AE396-AF$24)*cash*(_xlfn.NORM.INV(RAND(),cash_ave,cash_std))+(AE396-AF$24)))</f>
        <v/>
      </c>
      <c r="AG396" s="156">
        <f>IF((AF396&lt;=0),0,((AF396-AG$24)*Stock*(_xlfn.NORM.INV(RAND(),stock_ave,stock_std))+(AF396-AG$24)*Bonds*(_xlfn.NORM.INV(RAND(),bond_ave,bond_std))+(AF396-AG$24)*cash*(_xlfn.NORM.INV(RAND(),cash_ave,cash_std))+(AF396-AG$24)))</f>
        <v/>
      </c>
      <c r="AH396" s="156">
        <f>IF((AG396&lt;=0),0,((AG396-AH$24)*Stock*(_xlfn.NORM.INV(RAND(),stock_ave,stock_std))+(AG396-AH$24)*Bonds*(_xlfn.NORM.INV(RAND(),bond_ave,bond_std))+(AG396-AH$24)*cash*(_xlfn.NORM.INV(RAND(),cash_ave,cash_std))+(AG396-AH$24)))</f>
        <v/>
      </c>
      <c r="AI396" s="156">
        <f>IF((AH396&lt;=0),0,((AH396-AI$24)*Stock*(_xlfn.NORM.INV(RAND(),stock_ave,stock_std))+(AH396-AI$24)*Bonds*(_xlfn.NORM.INV(RAND(),bond_ave,bond_std))+(AH396-AI$24)*cash*(_xlfn.NORM.INV(RAND(),cash_ave,cash_std))+(AH396-AI$24)))</f>
        <v/>
      </c>
      <c r="AJ396" s="156">
        <f>IF((AI396&lt;=0),0,((AI396-AJ$24)*Stock*(_xlfn.NORM.INV(RAND(),stock_ave,stock_std))+(AI396-AJ$24)*Bonds*(_xlfn.NORM.INV(RAND(),bond_ave,bond_std))+(AI396-AJ$24)*cash*(_xlfn.NORM.INV(RAND(),cash_ave,cash_std))+(AI396-AJ$24)))</f>
        <v/>
      </c>
      <c r="AK396" s="156">
        <f>IF((AJ396&lt;=0),0,((AJ396-AK$24)*Stock*(_xlfn.NORM.INV(RAND(),stock_ave,stock_std))+(AJ396-AK$24)*Bonds*(_xlfn.NORM.INV(RAND(),bond_ave,bond_std))+(AJ396-AK$24)*cash*(_xlfn.NORM.INV(RAND(),cash_ave,cash_std))+(AJ396-AK$24)))</f>
        <v/>
      </c>
      <c r="AL396" s="156">
        <f>IF((AK396&lt;=0),0,((AK396-AL$24)*Stock*(_xlfn.NORM.INV(RAND(),stock_ave,stock_std))+(AK396-AL$24)*Bonds*(_xlfn.NORM.INV(RAND(),bond_ave,bond_std))+(AK396-AL$24)*cash*(_xlfn.NORM.INV(RAND(),cash_ave,cash_std))+(AK396-AL$24)))</f>
        <v/>
      </c>
      <c r="AM396" s="156">
        <f>IF((AL396&lt;=0),0,((AL396-AM$24)*Stock*(_xlfn.NORM.INV(RAND(),stock_ave,stock_std))+(AL396-AM$24)*Bonds*(_xlfn.NORM.INV(RAND(),bond_ave,bond_std))+(AL396-AM$24)*cash*(_xlfn.NORM.INV(RAND(),cash_ave,cash_std))+(AL396-AM$24)))</f>
        <v/>
      </c>
      <c r="AN396" s="156">
        <f>IF((AM396&lt;=0),0,((AM396-AN$24)*Stock*(_xlfn.NORM.INV(RAND(),stock_ave,stock_std))+(AM396-AN$24)*Bonds*(_xlfn.NORM.INV(RAND(),bond_ave,bond_std))+(AM396-AN$24)*cash*(_xlfn.NORM.INV(RAND(),cash_ave,cash_std))+(AM396-AN$24)))</f>
        <v/>
      </c>
      <c r="AO396" s="156">
        <f>IF((AN396&lt;=0),0,((AN396-AO$24)*Stock*(_xlfn.NORM.INV(RAND(),stock_ave,stock_std))+(AN396-AO$24)*Bonds*(_xlfn.NORM.INV(RAND(),bond_ave,bond_std))+(AN396-AO$24)*cash*(_xlfn.NORM.INV(RAND(),cash_ave,cash_std))+(AN396-AO$24)))</f>
        <v/>
      </c>
      <c r="AP396" s="156">
        <f>IF((AO396&lt;=0),0,((AO396-AP$24)*Stock*(_xlfn.NORM.INV(RAND(),stock_ave,stock_std))+(AO396-AP$24)*Bonds*(_xlfn.NORM.INV(RAND(),bond_ave,bond_std))+(AO396-AP$24)*cash*(_xlfn.NORM.INV(RAND(),cash_ave,cash_std))+(AO396-AP$24)))</f>
        <v/>
      </c>
      <c r="AQ396" s="156">
        <f>IF((AP396&lt;=0),0,((AP396-AQ$24)*Stock*(_xlfn.NORM.INV(RAND(),stock_ave,stock_std))+(AP396-AQ$24)*Bonds*(_xlfn.NORM.INV(RAND(),bond_ave,bond_std))+(AP396-AQ$24)*cash*(_xlfn.NORM.INV(RAND(),cash_ave,cash_std))+(AP396-AQ$24)))</f>
        <v/>
      </c>
      <c r="AR396" s="156">
        <f>IF((AQ396&lt;=0),0,((AQ396-AR$24)*Stock*(_xlfn.NORM.INV(RAND(),stock_ave,stock_std))+(AQ396-AR$24)*Bonds*(_xlfn.NORM.INV(RAND(),bond_ave,bond_std))+(AQ396-AR$24)*cash*(_xlfn.NORM.INV(RAND(),cash_ave,cash_std))+(AQ396-AR$24)))</f>
        <v/>
      </c>
      <c r="AS396" s="156">
        <f>IF((AR396&lt;=0),0,((AR396-AS$24)*Stock*(_xlfn.NORM.INV(RAND(),stock_ave,stock_std))+(AR396-AS$24)*Bonds*(_xlfn.NORM.INV(RAND(),bond_ave,bond_std))+(AR396-AS$24)*cash*(_xlfn.NORM.INV(RAND(),cash_ave,cash_std))+(AR396-AS$24)))</f>
        <v/>
      </c>
      <c r="AT396" s="156">
        <f>IF((AS396&lt;=0),0,((AS396-AT$24)*Stock*(_xlfn.NORM.INV(RAND(),stock_ave,stock_std))+(AS396-AT$24)*Bonds*(_xlfn.NORM.INV(RAND(),bond_ave,bond_std))+(AS396-AT$24)*cash*(_xlfn.NORM.INV(RAND(),cash_ave,cash_std))+(AS396-AT$24)))</f>
        <v/>
      </c>
      <c r="AU396" s="156">
        <f>IF((AT396&lt;=0),0,((AT396-AU$24)*Stock*(_xlfn.NORM.INV(RAND(),stock_ave,stock_std))+(AT396-AU$24)*Bonds*(_xlfn.NORM.INV(RAND(),bond_ave,bond_std))+(AT396-AU$24)*cash*(_xlfn.NORM.INV(RAND(),cash_ave,cash_std))+(AT396-AU$24)))</f>
        <v/>
      </c>
      <c r="AV396" s="156">
        <f>IF((AU396&lt;=0),0,((AU396-AV$24)*Stock*(_xlfn.NORM.INV(RAND(),stock_ave,stock_std))+(AU396-AV$24)*Bonds*(_xlfn.NORM.INV(RAND(),bond_ave,bond_std))+(AU396-AV$24)*cash*(_xlfn.NORM.INV(RAND(),cash_ave,cash_std))+(AU396-AV$24)))</f>
        <v/>
      </c>
      <c r="AW396" s="156">
        <f>IF((AV396&lt;=0),0,((AV396-AW$24)*Stock*(_xlfn.NORM.INV(RAND(),stock_ave,stock_std))+(AV396-AW$24)*Bonds*(_xlfn.NORM.INV(RAND(),bond_ave,bond_std))+(AV396-AW$24)*cash*(_xlfn.NORM.INV(RAND(),cash_ave,cash_std))+(AV396-AW$24)))</f>
        <v/>
      </c>
      <c r="AX396" s="159" t="n"/>
      <c r="AY396" s="159" t="n"/>
      <c r="AZ396" s="159" t="n"/>
      <c r="BA396" s="159" t="n"/>
      <c r="BB396" s="159" t="n"/>
    </row>
    <row r="397">
      <c r="C397" s="147" t="n"/>
      <c r="D397" s="61">
        <f>+D396-IF(D$18&gt;74,(D396/D$25)*$C$10)</f>
        <v/>
      </c>
      <c r="E397" s="61">
        <f>+E396-IF(E$18&gt;74,(E396/E$25)*$C$10)</f>
        <v/>
      </c>
      <c r="F397" s="61">
        <f>+F396-IF(F$18&gt;74,(F396/F$25)*$C$10)</f>
        <v/>
      </c>
      <c r="G397" s="61">
        <f>+G396-IF(G$18&gt;74,(G396/G$25)*$C$10)</f>
        <v/>
      </c>
      <c r="H397" s="61">
        <f>+H396-IF(H$18&gt;74,(H396/H$25)*$C$10)</f>
        <v/>
      </c>
      <c r="I397" s="61">
        <f>+I396-IF(I$18&gt;74,(I396/I$25)*$C$10)</f>
        <v/>
      </c>
      <c r="J397" s="61">
        <f>+J396-IF(J$18&gt;74,(J396/J$25)*$C$10)</f>
        <v/>
      </c>
      <c r="K397" s="61">
        <f>+K396-IF(K$18&gt;74,(K396/K$25)*$C$10)</f>
        <v/>
      </c>
      <c r="L397" s="61">
        <f>+L396-IF(L$18&gt;74,(L396/L$25)*$C$10)</f>
        <v/>
      </c>
      <c r="M397" s="61">
        <f>+M396-IF(M$18&gt;74,(M396/M$25)*$C$10)</f>
        <v/>
      </c>
      <c r="N397" s="61">
        <f>+N396-IF(N$18&gt;74,(N396/N$25)*$C$10)</f>
        <v/>
      </c>
      <c r="O397" s="61">
        <f>+O396-IF(O$18&gt;74,(O396/O$25)*$C$10)</f>
        <v/>
      </c>
      <c r="P397" s="61">
        <f>+P396-IF(P$18&gt;74,(P396/P$25)*$C$10)</f>
        <v/>
      </c>
      <c r="Q397" s="61">
        <f>+Q396-IF(Q$18&gt;74,(Q396/Q$25)*$C$10)</f>
        <v/>
      </c>
      <c r="R397" s="61">
        <f>+R396-IF(R$18&gt;74,(R396/R$25)*$C$10)</f>
        <v/>
      </c>
      <c r="S397" s="61">
        <f>+S396-IF(S$18&gt;74,(S396/S$25)*$C$10)</f>
        <v/>
      </c>
      <c r="T397" s="61">
        <f>+T396-IF(T$18&gt;74,(T396/T$25)*$C$10)</f>
        <v/>
      </c>
      <c r="U397" s="61">
        <f>+U396-IF(U$18&gt;74,(U396/U$25)*$C$10)</f>
        <v/>
      </c>
      <c r="V397" s="61">
        <f>+V396-IF(V$18&gt;74,(V396/V$25)*$C$10)</f>
        <v/>
      </c>
      <c r="W397" s="61">
        <f>+W396-IF(W$18&gt;74,(W396/W$25)*$C$10)</f>
        <v/>
      </c>
      <c r="X397" s="61">
        <f>+X396-IF(X$18&gt;74,(X396/X$25)*$C$10)</f>
        <v/>
      </c>
      <c r="Y397" s="61">
        <f>+Y396-IF(Y$18&gt;74,(Y396/Y$25)*$C$10)</f>
        <v/>
      </c>
      <c r="Z397" s="61">
        <f>+Z396-IF(Z$18&gt;74,(Z396/Z$25)*$C$10)</f>
        <v/>
      </c>
      <c r="AA397" s="61">
        <f>+AA396-IF(AA$18&gt;74,(AA396/AA$25)*$C$10)</f>
        <v/>
      </c>
      <c r="AB397" s="61">
        <f>+AB396-IF(AB$18&gt;74,(AB396/AB$25)*$C$10)</f>
        <v/>
      </c>
      <c r="AC397" s="61">
        <f>+AC396-IF(AC$18&gt;74,(AC396/AC$25)*$C$10)</f>
        <v/>
      </c>
      <c r="AD397" s="61">
        <f>+AD396-IF(AD$18&gt;74,(AD396/AD$25)*$C$10)</f>
        <v/>
      </c>
      <c r="AE397" s="61">
        <f>+AE396-IF(AE$18&gt;74,(AE396/AE$25)*$C$10)</f>
        <v/>
      </c>
      <c r="AF397" s="61">
        <f>+AF396-IF(AF$18&gt;74,(AF396/AF$25)*$C$10)</f>
        <v/>
      </c>
      <c r="AG397" s="61">
        <f>+AG396-IF(AG$18&gt;74,(AG396/AG$25)*$C$10)</f>
        <v/>
      </c>
      <c r="AH397" s="61">
        <f>+AH396-IF(AH$18&gt;74,(AH396/AH$25)*$C$10)</f>
        <v/>
      </c>
      <c r="AI397" s="61">
        <f>+AI396-IF(AI$18&gt;74,(AI396/AI$25)*$C$10)</f>
        <v/>
      </c>
      <c r="AJ397" s="61">
        <f>+AJ396-IF(AJ$18&gt;74,(AJ396/AJ$25)*$C$10)</f>
        <v/>
      </c>
      <c r="AK397" s="61">
        <f>+AK396-IF(AK$18&gt;74,(AK396/AK$25)*$C$10)</f>
        <v/>
      </c>
      <c r="AL397" s="61">
        <f>+AL396-IF(AL$18&gt;74,(AL396/AL$25)*$C$10)</f>
        <v/>
      </c>
      <c r="AM397" s="61">
        <f>+AM396-IF(AM$18&gt;74,(AM396/AM$25)*$C$10)</f>
        <v/>
      </c>
      <c r="AN397" s="61">
        <f>+AN396-IF(AN$18&gt;74,(AN396/AN$25)*$C$10)</f>
        <v/>
      </c>
      <c r="AO397" s="61">
        <f>+AO396-IF(AO$18&gt;74,(AO396/AO$25)*$C$10)</f>
        <v/>
      </c>
      <c r="AP397" s="61">
        <f>+AP396-IF(AP$18&gt;74,(AP396/AP$25)*$C$10)</f>
        <v/>
      </c>
      <c r="AQ397" s="61">
        <f>+AQ396-IF(AQ$18&gt;74,(AQ396/AQ$25)*$C$10)</f>
        <v/>
      </c>
      <c r="AR397" s="61">
        <f>+AR396-IF(AR$18&gt;74,(AR396/AR$25)*$C$10)</f>
        <v/>
      </c>
      <c r="AS397" s="61">
        <f>+AS396-IF(AS$18&gt;74,(AS396/AS$25)*$C$10)</f>
        <v/>
      </c>
      <c r="AT397" s="61">
        <f>+AT396-IF(AT$18&gt;74,(AT396/AT$25)*$C$10)</f>
        <v/>
      </c>
      <c r="AU397" s="61">
        <f>+AU396-IF(AU$18&gt;74,(AU396/AU$25)*$C$10)</f>
        <v/>
      </c>
      <c r="AV397" s="61">
        <f>+AV396-IF(AV$18&gt;74,(AV396/AV$25)*$C$10)</f>
        <v/>
      </c>
      <c r="AW397" s="61">
        <f>+AW396-IF(AW$18&gt;74,(AW396/AW$25)*$C$10)</f>
        <v/>
      </c>
      <c r="AX397" s="35">
        <f>IF(AW397&gt;0,1,0)</f>
        <v/>
      </c>
      <c r="AY397" s="35">
        <f>IF(AL397&gt;0,1,0)</f>
        <v/>
      </c>
      <c r="AZ397" s="35">
        <f>IF(AG397&gt;0,1,0)</f>
        <v/>
      </c>
      <c r="BA397" s="35">
        <f>IF(AB397&gt;0,1,0)</f>
        <v/>
      </c>
      <c r="BB397" s="35">
        <f>IF(W397&gt;0,1,0)</f>
        <v/>
      </c>
    </row>
    <row r="398">
      <c r="B398" s="154" t="inlineStr">
        <is>
          <t>trial 186</t>
        </is>
      </c>
      <c r="C398" s="155">
        <f>+start-$C$24</f>
        <v/>
      </c>
      <c r="D398" s="156">
        <f>IF((C398&lt;=0),0,((C398-D$24)*Stock*(_xlfn.NORM.INV(RAND(),stock_ave,stock_std))+(C398-D$24)*Bonds*(_xlfn.NORM.INV(RAND(),bond_ave,bond_std))+(C398-D$24)*cash*(_xlfn.NORM.INV(RAND(),cash_ave,cash_std))+(C398-D$24)))</f>
        <v/>
      </c>
      <c r="E398" s="156">
        <f>IF((D398&lt;=0),0,((D398-E$24)*Stock*(_xlfn.NORM.INV(RAND(),stock_ave,stock_std))+(D398-E$24)*Bonds*(_xlfn.NORM.INV(RAND(),bond_ave,bond_std))+(D398-E$24)*cash*(_xlfn.NORM.INV(RAND(),cash_ave,cash_std))+(D398-E$24)))</f>
        <v/>
      </c>
      <c r="F398" s="156">
        <f>IF((E398&lt;=0),0,((E398-F$24)*Stock*(_xlfn.NORM.INV(RAND(),stock_ave,stock_std))+(E398-F$24)*Bonds*(_xlfn.NORM.INV(RAND(),bond_ave,bond_std))+(E398-F$24)*cash*(_xlfn.NORM.INV(RAND(),cash_ave,cash_std))+(E398-F$24)))</f>
        <v/>
      </c>
      <c r="G398" s="156">
        <f>IF((F398&lt;=0),0,((F398-G$24)*Stock*(_xlfn.NORM.INV(RAND(),stock_ave,stock_std))+(F398-G$24)*Bonds*(_xlfn.NORM.INV(RAND(),bond_ave,bond_std))+(F398-G$24)*cash*(_xlfn.NORM.INV(RAND(),cash_ave,cash_std))+(F398-G$24)))</f>
        <v/>
      </c>
      <c r="H398" s="156">
        <f>IF((G398&lt;=0),0,((G398-H$24)*Stock*(_xlfn.NORM.INV(RAND(),stock_ave,stock_std))+(G398-H$24)*Bonds*(_xlfn.NORM.INV(RAND(),bond_ave,bond_std))+(G398-H$24)*cash*(_xlfn.NORM.INV(RAND(),cash_ave,cash_std))+(G398-H$24)))</f>
        <v/>
      </c>
      <c r="I398" s="156">
        <f>IF((H398&lt;=0),0,((H398-I$24)*Stock*(_xlfn.NORM.INV(RAND(),stock_ave,stock_std))+(H398-I$24)*Bonds*(_xlfn.NORM.INV(RAND(),bond_ave,bond_std))+(H398-I$24)*cash*(_xlfn.NORM.INV(RAND(),cash_ave,cash_std))+(H398-I$24)))</f>
        <v/>
      </c>
      <c r="J398" s="156">
        <f>IF((I398&lt;=0),0,((I398-J$24)*Stock*(_xlfn.NORM.INV(RAND(),stock_ave,stock_std))+(I398-J$24)*Bonds*(_xlfn.NORM.INV(RAND(),bond_ave,bond_std))+(I398-J$24)*cash*(_xlfn.NORM.INV(RAND(),cash_ave,cash_std))+(I398-J$24)))</f>
        <v/>
      </c>
      <c r="K398" s="156">
        <f>IF((J398&lt;=0),0,((J398-K$24)*Stock*(_xlfn.NORM.INV(RAND(),stock_ave,stock_std))+(J398-K$24)*Bonds*(_xlfn.NORM.INV(RAND(),bond_ave,bond_std))+(J398-K$24)*cash*(_xlfn.NORM.INV(RAND(),cash_ave,cash_std))+(J398-K$24)))</f>
        <v/>
      </c>
      <c r="L398" s="156">
        <f>IF((K398&lt;=0),0,((K398-L$24)*Stock*(_xlfn.NORM.INV(RAND(),stock_ave,stock_std))+(K398-L$24)*Bonds*(_xlfn.NORM.INV(RAND(),bond_ave,bond_std))+(K398-L$24)*cash*(_xlfn.NORM.INV(RAND(),cash_ave,cash_std))+(K398-L$24)))</f>
        <v/>
      </c>
      <c r="M398" s="156">
        <f>IF((L398&lt;=0),0,((L398-M$24)*Stock*(_xlfn.NORM.INV(RAND(),stock_ave,stock_std))+(L398-M$24)*Bonds*(_xlfn.NORM.INV(RAND(),bond_ave,bond_std))+(L398-M$24)*cash*(_xlfn.NORM.INV(RAND(),cash_ave,cash_std))+(L398-M$24)))</f>
        <v/>
      </c>
      <c r="N398" s="156">
        <f>IF((M398&lt;=0),0,((M398-N$24)*Stock*(_xlfn.NORM.INV(RAND(),stock_ave,stock_std))+(M398-N$24)*Bonds*(_xlfn.NORM.INV(RAND(),bond_ave,bond_std))+(M398-N$24)*cash*(_xlfn.NORM.INV(RAND(),cash_ave,cash_std))+(M398-N$24)))</f>
        <v/>
      </c>
      <c r="O398" s="156">
        <f>IF((N398&lt;=0),0,((N398-O$24)*Stock*(_xlfn.NORM.INV(RAND(),stock_ave,stock_std))+(N398-O$24)*Bonds*(_xlfn.NORM.INV(RAND(),bond_ave,bond_std))+(N398-O$24)*cash*(_xlfn.NORM.INV(RAND(),cash_ave,cash_std))+(N398-O$24)))</f>
        <v/>
      </c>
      <c r="P398" s="156">
        <f>IF((O398&lt;=0),0,((O398-P$24)*Stock*(_xlfn.NORM.INV(RAND(),stock_ave,stock_std))+(O398-P$24)*Bonds*(_xlfn.NORM.INV(RAND(),bond_ave,bond_std))+(O398-P$24)*cash*(_xlfn.NORM.INV(RAND(),cash_ave,cash_std))+(O398-P$24)))</f>
        <v/>
      </c>
      <c r="Q398" s="156">
        <f>IF((P398&lt;=0),0,((P398-Q$24)*Stock*(_xlfn.NORM.INV(RAND(),stock_ave,stock_std))+(P398-Q$24)*Bonds*(_xlfn.NORM.INV(RAND(),bond_ave,bond_std))+(P398-Q$24)*cash*(_xlfn.NORM.INV(RAND(),cash_ave,cash_std))+(P398-Q$24)))</f>
        <v/>
      </c>
      <c r="R398" s="156">
        <f>IF((Q398&lt;=0),0,((Q398-R$24)*Stock*(_xlfn.NORM.INV(RAND(),stock_ave,stock_std))+(Q398-R$24)*Bonds*(_xlfn.NORM.INV(RAND(),bond_ave,bond_std))+(Q398-R$24)*cash*(_xlfn.NORM.INV(RAND(),cash_ave,cash_std))+(Q398-R$24)))</f>
        <v/>
      </c>
      <c r="S398" s="156">
        <f>IF((R398&lt;=0),0,((R398-S$24)*Stock*(_xlfn.NORM.INV(RAND(),stock_ave,stock_std))+(R398-S$24)*Bonds*(_xlfn.NORM.INV(RAND(),bond_ave,bond_std))+(R398-S$24)*cash*(_xlfn.NORM.INV(RAND(),cash_ave,cash_std))+(R398-S$24)))</f>
        <v/>
      </c>
      <c r="T398" s="156">
        <f>IF((S398&lt;=0),0,((S398-T$24)*Stock*(_xlfn.NORM.INV(RAND(),stock_ave,stock_std))+(S398-T$24)*Bonds*(_xlfn.NORM.INV(RAND(),bond_ave,bond_std))+(S398-T$24)*cash*(_xlfn.NORM.INV(RAND(),cash_ave,cash_std))+(S398-T$24)))</f>
        <v/>
      </c>
      <c r="U398" s="156">
        <f>IF((T398&lt;=0),0,((T398-U$24)*Stock*(_xlfn.NORM.INV(RAND(),stock_ave,stock_std))+(T398-U$24)*Bonds*(_xlfn.NORM.INV(RAND(),bond_ave,bond_std))+(T398-U$24)*cash*(_xlfn.NORM.INV(RAND(),cash_ave,cash_std))+(T398-U$24)))</f>
        <v/>
      </c>
      <c r="V398" s="156">
        <f>IF((U398&lt;=0),0,((U398-V$24)*Stock*(_xlfn.NORM.INV(RAND(),stock_ave,stock_std))+(U398-V$24)*Bonds*(_xlfn.NORM.INV(RAND(),bond_ave,bond_std))+(U398-V$24)*cash*(_xlfn.NORM.INV(RAND(),cash_ave,cash_std))+(U398-V$24)))</f>
        <v/>
      </c>
      <c r="W398" s="156">
        <f>IF((V398&lt;=0),0,((V398-W$24)*Stock*(_xlfn.NORM.INV(RAND(),stock_ave,stock_std))+(V398-W$24)*Bonds*(_xlfn.NORM.INV(RAND(),bond_ave,bond_std))+(V398-W$24)*cash*(_xlfn.NORM.INV(RAND(),cash_ave,cash_std))+(V398-W$24)))</f>
        <v/>
      </c>
      <c r="X398" s="156">
        <f>IF((W398&lt;=0),0,((W398-X$24)*Stock*(_xlfn.NORM.INV(RAND(),stock_ave,stock_std))+(W398-X$24)*Bonds*(_xlfn.NORM.INV(RAND(),bond_ave,bond_std))+(W398-X$24)*cash*(_xlfn.NORM.INV(RAND(),cash_ave,cash_std))+(W398-X$24)))</f>
        <v/>
      </c>
      <c r="Y398" s="156">
        <f>IF((X398&lt;=0),0,((X398-Y$24)*Stock*(_xlfn.NORM.INV(RAND(),stock_ave,stock_std))+(X398-Y$24)*Bonds*(_xlfn.NORM.INV(RAND(),bond_ave,bond_std))+(X398-Y$24)*cash*(_xlfn.NORM.INV(RAND(),cash_ave,cash_std))+(X398-Y$24)))</f>
        <v/>
      </c>
      <c r="Z398" s="156">
        <f>IF((Y398&lt;=0),0,((Y398-Z$24)*Stock*(_xlfn.NORM.INV(RAND(),stock_ave,stock_std))+(Y398-Z$24)*Bonds*(_xlfn.NORM.INV(RAND(),bond_ave,bond_std))+(Y398-Z$24)*cash*(_xlfn.NORM.INV(RAND(),cash_ave,cash_std))+(Y398-Z$24)))</f>
        <v/>
      </c>
      <c r="AA398" s="156">
        <f>IF((Z398&lt;=0),0,((Z398-AA$24)*Stock*(_xlfn.NORM.INV(RAND(),stock_ave,stock_std))+(Z398-AA$24)*Bonds*(_xlfn.NORM.INV(RAND(),bond_ave,bond_std))+(Z398-AA$24)*cash*(_xlfn.NORM.INV(RAND(),cash_ave,cash_std))+(Z398-AA$24)))</f>
        <v/>
      </c>
      <c r="AB398" s="156">
        <f>IF((AA398&lt;=0),0,((AA398-AB$24)*Stock*(_xlfn.NORM.INV(RAND(),stock_ave,stock_std))+(AA398-AB$24)*Bonds*(_xlfn.NORM.INV(RAND(),bond_ave,bond_std))+(AA398-AB$24)*cash*(_xlfn.NORM.INV(RAND(),cash_ave,cash_std))+(AA398-AB$24)))</f>
        <v/>
      </c>
      <c r="AC398" s="156">
        <f>IF((AB398&lt;=0),0,((AB398-AC$24)*Stock*(_xlfn.NORM.INV(RAND(),stock_ave,stock_std))+(AB398-AC$24)*Bonds*(_xlfn.NORM.INV(RAND(),bond_ave,bond_std))+(AB398-AC$24)*cash*(_xlfn.NORM.INV(RAND(),cash_ave,cash_std))+(AB398-AC$24)))</f>
        <v/>
      </c>
      <c r="AD398" s="156">
        <f>IF((AC398&lt;=0),0,((AC398-AD$24)*Stock*(_xlfn.NORM.INV(RAND(),stock_ave,stock_std))+(AC398-AD$24)*Bonds*(_xlfn.NORM.INV(RAND(),bond_ave,bond_std))+(AC398-AD$24)*cash*(_xlfn.NORM.INV(RAND(),cash_ave,cash_std))+(AC398-AD$24)))</f>
        <v/>
      </c>
      <c r="AE398" s="156">
        <f>IF((AD398&lt;=0),0,((AD398-AE$24)*Stock*(_xlfn.NORM.INV(RAND(),stock_ave,stock_std))+(AD398-AE$24)*Bonds*(_xlfn.NORM.INV(RAND(),bond_ave,bond_std))+(AD398-AE$24)*cash*(_xlfn.NORM.INV(RAND(),cash_ave,cash_std))+(AD398-AE$24)))</f>
        <v/>
      </c>
      <c r="AF398" s="156">
        <f>IF((AE398&lt;=0),0,((AE398-AF$24)*Stock*(_xlfn.NORM.INV(RAND(),stock_ave,stock_std))+(AE398-AF$24)*Bonds*(_xlfn.NORM.INV(RAND(),bond_ave,bond_std))+(AE398-AF$24)*cash*(_xlfn.NORM.INV(RAND(),cash_ave,cash_std))+(AE398-AF$24)))</f>
        <v/>
      </c>
      <c r="AG398" s="156">
        <f>IF((AF398&lt;=0),0,((AF398-AG$24)*Stock*(_xlfn.NORM.INV(RAND(),stock_ave,stock_std))+(AF398-AG$24)*Bonds*(_xlfn.NORM.INV(RAND(),bond_ave,bond_std))+(AF398-AG$24)*cash*(_xlfn.NORM.INV(RAND(),cash_ave,cash_std))+(AF398-AG$24)))</f>
        <v/>
      </c>
      <c r="AH398" s="156">
        <f>IF((AG398&lt;=0),0,((AG398-AH$24)*Stock*(_xlfn.NORM.INV(RAND(),stock_ave,stock_std))+(AG398-AH$24)*Bonds*(_xlfn.NORM.INV(RAND(),bond_ave,bond_std))+(AG398-AH$24)*cash*(_xlfn.NORM.INV(RAND(),cash_ave,cash_std))+(AG398-AH$24)))</f>
        <v/>
      </c>
      <c r="AI398" s="156">
        <f>IF((AH398&lt;=0),0,((AH398-AI$24)*Stock*(_xlfn.NORM.INV(RAND(),stock_ave,stock_std))+(AH398-AI$24)*Bonds*(_xlfn.NORM.INV(RAND(),bond_ave,bond_std))+(AH398-AI$24)*cash*(_xlfn.NORM.INV(RAND(),cash_ave,cash_std))+(AH398-AI$24)))</f>
        <v/>
      </c>
      <c r="AJ398" s="156">
        <f>IF((AI398&lt;=0),0,((AI398-AJ$24)*Stock*(_xlfn.NORM.INV(RAND(),stock_ave,stock_std))+(AI398-AJ$24)*Bonds*(_xlfn.NORM.INV(RAND(),bond_ave,bond_std))+(AI398-AJ$24)*cash*(_xlfn.NORM.INV(RAND(),cash_ave,cash_std))+(AI398-AJ$24)))</f>
        <v/>
      </c>
      <c r="AK398" s="156">
        <f>IF((AJ398&lt;=0),0,((AJ398-AK$24)*Stock*(_xlfn.NORM.INV(RAND(),stock_ave,stock_std))+(AJ398-AK$24)*Bonds*(_xlfn.NORM.INV(RAND(),bond_ave,bond_std))+(AJ398-AK$24)*cash*(_xlfn.NORM.INV(RAND(),cash_ave,cash_std))+(AJ398-AK$24)))</f>
        <v/>
      </c>
      <c r="AL398" s="156">
        <f>IF((AK398&lt;=0),0,((AK398-AL$24)*Stock*(_xlfn.NORM.INV(RAND(),stock_ave,stock_std))+(AK398-AL$24)*Bonds*(_xlfn.NORM.INV(RAND(),bond_ave,bond_std))+(AK398-AL$24)*cash*(_xlfn.NORM.INV(RAND(),cash_ave,cash_std))+(AK398-AL$24)))</f>
        <v/>
      </c>
      <c r="AM398" s="156">
        <f>IF((AL398&lt;=0),0,((AL398-AM$24)*Stock*(_xlfn.NORM.INV(RAND(),stock_ave,stock_std))+(AL398-AM$24)*Bonds*(_xlfn.NORM.INV(RAND(),bond_ave,bond_std))+(AL398-AM$24)*cash*(_xlfn.NORM.INV(RAND(),cash_ave,cash_std))+(AL398-AM$24)))</f>
        <v/>
      </c>
      <c r="AN398" s="156">
        <f>IF((AM398&lt;=0),0,((AM398-AN$24)*Stock*(_xlfn.NORM.INV(RAND(),stock_ave,stock_std))+(AM398-AN$24)*Bonds*(_xlfn.NORM.INV(RAND(),bond_ave,bond_std))+(AM398-AN$24)*cash*(_xlfn.NORM.INV(RAND(),cash_ave,cash_std))+(AM398-AN$24)))</f>
        <v/>
      </c>
      <c r="AO398" s="156">
        <f>IF((AN398&lt;=0),0,((AN398-AO$24)*Stock*(_xlfn.NORM.INV(RAND(),stock_ave,stock_std))+(AN398-AO$24)*Bonds*(_xlfn.NORM.INV(RAND(),bond_ave,bond_std))+(AN398-AO$24)*cash*(_xlfn.NORM.INV(RAND(),cash_ave,cash_std))+(AN398-AO$24)))</f>
        <v/>
      </c>
      <c r="AP398" s="156">
        <f>IF((AO398&lt;=0),0,((AO398-AP$24)*Stock*(_xlfn.NORM.INV(RAND(),stock_ave,stock_std))+(AO398-AP$24)*Bonds*(_xlfn.NORM.INV(RAND(),bond_ave,bond_std))+(AO398-AP$24)*cash*(_xlfn.NORM.INV(RAND(),cash_ave,cash_std))+(AO398-AP$24)))</f>
        <v/>
      </c>
      <c r="AQ398" s="156">
        <f>IF((AP398&lt;=0),0,((AP398-AQ$24)*Stock*(_xlfn.NORM.INV(RAND(),stock_ave,stock_std))+(AP398-AQ$24)*Bonds*(_xlfn.NORM.INV(RAND(),bond_ave,bond_std))+(AP398-AQ$24)*cash*(_xlfn.NORM.INV(RAND(),cash_ave,cash_std))+(AP398-AQ$24)))</f>
        <v/>
      </c>
      <c r="AR398" s="156">
        <f>IF((AQ398&lt;=0),0,((AQ398-AR$24)*Stock*(_xlfn.NORM.INV(RAND(),stock_ave,stock_std))+(AQ398-AR$24)*Bonds*(_xlfn.NORM.INV(RAND(),bond_ave,bond_std))+(AQ398-AR$24)*cash*(_xlfn.NORM.INV(RAND(),cash_ave,cash_std))+(AQ398-AR$24)))</f>
        <v/>
      </c>
      <c r="AS398" s="156">
        <f>IF((AR398&lt;=0),0,((AR398-AS$24)*Stock*(_xlfn.NORM.INV(RAND(),stock_ave,stock_std))+(AR398-AS$24)*Bonds*(_xlfn.NORM.INV(RAND(),bond_ave,bond_std))+(AR398-AS$24)*cash*(_xlfn.NORM.INV(RAND(),cash_ave,cash_std))+(AR398-AS$24)))</f>
        <v/>
      </c>
      <c r="AT398" s="156">
        <f>IF((AS398&lt;=0),0,((AS398-AT$24)*Stock*(_xlfn.NORM.INV(RAND(),stock_ave,stock_std))+(AS398-AT$24)*Bonds*(_xlfn.NORM.INV(RAND(),bond_ave,bond_std))+(AS398-AT$24)*cash*(_xlfn.NORM.INV(RAND(),cash_ave,cash_std))+(AS398-AT$24)))</f>
        <v/>
      </c>
      <c r="AU398" s="156">
        <f>IF((AT398&lt;=0),0,((AT398-AU$24)*Stock*(_xlfn.NORM.INV(RAND(),stock_ave,stock_std))+(AT398-AU$24)*Bonds*(_xlfn.NORM.INV(RAND(),bond_ave,bond_std))+(AT398-AU$24)*cash*(_xlfn.NORM.INV(RAND(),cash_ave,cash_std))+(AT398-AU$24)))</f>
        <v/>
      </c>
      <c r="AV398" s="156">
        <f>IF((AU398&lt;=0),0,((AU398-AV$24)*Stock*(_xlfn.NORM.INV(RAND(),stock_ave,stock_std))+(AU398-AV$24)*Bonds*(_xlfn.NORM.INV(RAND(),bond_ave,bond_std))+(AU398-AV$24)*cash*(_xlfn.NORM.INV(RAND(),cash_ave,cash_std))+(AU398-AV$24)))</f>
        <v/>
      </c>
      <c r="AW398" s="156">
        <f>IF((AV398&lt;=0),0,((AV398-AW$24)*Stock*(_xlfn.NORM.INV(RAND(),stock_ave,stock_std))+(AV398-AW$24)*Bonds*(_xlfn.NORM.INV(RAND(),bond_ave,bond_std))+(AV398-AW$24)*cash*(_xlfn.NORM.INV(RAND(),cash_ave,cash_std))+(AV398-AW$24)))</f>
        <v/>
      </c>
      <c r="AX398" s="159" t="n"/>
      <c r="AY398" s="159" t="n"/>
      <c r="AZ398" s="159" t="n"/>
      <c r="BA398" s="159" t="n"/>
      <c r="BB398" s="159" t="n"/>
    </row>
    <row r="399">
      <c r="C399" s="147" t="n"/>
      <c r="D399" s="61">
        <f>+D398-IF(D$18&gt;74,(D398/D$25)*$C$10)</f>
        <v/>
      </c>
      <c r="E399" s="61">
        <f>+E398-IF(E$18&gt;74,(E398/E$25)*$C$10)</f>
        <v/>
      </c>
      <c r="F399" s="61">
        <f>+F398-IF(F$18&gt;74,(F398/F$25)*$C$10)</f>
        <v/>
      </c>
      <c r="G399" s="61">
        <f>+G398-IF(G$18&gt;74,(G398/G$25)*$C$10)</f>
        <v/>
      </c>
      <c r="H399" s="61">
        <f>+H398-IF(H$18&gt;74,(H398/H$25)*$C$10)</f>
        <v/>
      </c>
      <c r="I399" s="61">
        <f>+I398-IF(I$18&gt;74,(I398/I$25)*$C$10)</f>
        <v/>
      </c>
      <c r="J399" s="61">
        <f>+J398-IF(J$18&gt;74,(J398/J$25)*$C$10)</f>
        <v/>
      </c>
      <c r="K399" s="61">
        <f>+K398-IF(K$18&gt;74,(K398/K$25)*$C$10)</f>
        <v/>
      </c>
      <c r="L399" s="61">
        <f>+L398-IF(L$18&gt;74,(L398/L$25)*$C$10)</f>
        <v/>
      </c>
      <c r="M399" s="61">
        <f>+M398-IF(M$18&gt;74,(M398/M$25)*$C$10)</f>
        <v/>
      </c>
      <c r="N399" s="61">
        <f>+N398-IF(N$18&gt;74,(N398/N$25)*$C$10)</f>
        <v/>
      </c>
      <c r="O399" s="61">
        <f>+O398-IF(O$18&gt;74,(O398/O$25)*$C$10)</f>
        <v/>
      </c>
      <c r="P399" s="61">
        <f>+P398-IF(P$18&gt;74,(P398/P$25)*$C$10)</f>
        <v/>
      </c>
      <c r="Q399" s="61">
        <f>+Q398-IF(Q$18&gt;74,(Q398/Q$25)*$C$10)</f>
        <v/>
      </c>
      <c r="R399" s="61">
        <f>+R398-IF(R$18&gt;74,(R398/R$25)*$C$10)</f>
        <v/>
      </c>
      <c r="S399" s="61">
        <f>+S398-IF(S$18&gt;74,(S398/S$25)*$C$10)</f>
        <v/>
      </c>
      <c r="T399" s="61">
        <f>+T398-IF(T$18&gt;74,(T398/T$25)*$C$10)</f>
        <v/>
      </c>
      <c r="U399" s="61">
        <f>+U398-IF(U$18&gt;74,(U398/U$25)*$C$10)</f>
        <v/>
      </c>
      <c r="V399" s="61">
        <f>+V398-IF(V$18&gt;74,(V398/V$25)*$C$10)</f>
        <v/>
      </c>
      <c r="W399" s="61">
        <f>+W398-IF(W$18&gt;74,(W398/W$25)*$C$10)</f>
        <v/>
      </c>
      <c r="X399" s="61">
        <f>+X398-IF(X$18&gt;74,(X398/X$25)*$C$10)</f>
        <v/>
      </c>
      <c r="Y399" s="61">
        <f>+Y398-IF(Y$18&gt;74,(Y398/Y$25)*$C$10)</f>
        <v/>
      </c>
      <c r="Z399" s="61">
        <f>+Z398-IF(Z$18&gt;74,(Z398/Z$25)*$C$10)</f>
        <v/>
      </c>
      <c r="AA399" s="61">
        <f>+AA398-IF(AA$18&gt;74,(AA398/AA$25)*$C$10)</f>
        <v/>
      </c>
      <c r="AB399" s="61">
        <f>+AB398-IF(AB$18&gt;74,(AB398/AB$25)*$C$10)</f>
        <v/>
      </c>
      <c r="AC399" s="61">
        <f>+AC398-IF(AC$18&gt;74,(AC398/AC$25)*$C$10)</f>
        <v/>
      </c>
      <c r="AD399" s="61">
        <f>+AD398-IF(AD$18&gt;74,(AD398/AD$25)*$C$10)</f>
        <v/>
      </c>
      <c r="AE399" s="61">
        <f>+AE398-IF(AE$18&gt;74,(AE398/AE$25)*$C$10)</f>
        <v/>
      </c>
      <c r="AF399" s="61">
        <f>+AF398-IF(AF$18&gt;74,(AF398/AF$25)*$C$10)</f>
        <v/>
      </c>
      <c r="AG399" s="61">
        <f>+AG398-IF(AG$18&gt;74,(AG398/AG$25)*$C$10)</f>
        <v/>
      </c>
      <c r="AH399" s="61">
        <f>+AH398-IF(AH$18&gt;74,(AH398/AH$25)*$C$10)</f>
        <v/>
      </c>
      <c r="AI399" s="61">
        <f>+AI398-IF(AI$18&gt;74,(AI398/AI$25)*$C$10)</f>
        <v/>
      </c>
      <c r="AJ399" s="61">
        <f>+AJ398-IF(AJ$18&gt;74,(AJ398/AJ$25)*$C$10)</f>
        <v/>
      </c>
      <c r="AK399" s="61">
        <f>+AK398-IF(AK$18&gt;74,(AK398/AK$25)*$C$10)</f>
        <v/>
      </c>
      <c r="AL399" s="61">
        <f>+AL398-IF(AL$18&gt;74,(AL398/AL$25)*$C$10)</f>
        <v/>
      </c>
      <c r="AM399" s="61">
        <f>+AM398-IF(AM$18&gt;74,(AM398/AM$25)*$C$10)</f>
        <v/>
      </c>
      <c r="AN399" s="61">
        <f>+AN398-IF(AN$18&gt;74,(AN398/AN$25)*$C$10)</f>
        <v/>
      </c>
      <c r="AO399" s="61">
        <f>+AO398-IF(AO$18&gt;74,(AO398/AO$25)*$C$10)</f>
        <v/>
      </c>
      <c r="AP399" s="61">
        <f>+AP398-IF(AP$18&gt;74,(AP398/AP$25)*$C$10)</f>
        <v/>
      </c>
      <c r="AQ399" s="61">
        <f>+AQ398-IF(AQ$18&gt;74,(AQ398/AQ$25)*$C$10)</f>
        <v/>
      </c>
      <c r="AR399" s="61">
        <f>+AR398-IF(AR$18&gt;74,(AR398/AR$25)*$C$10)</f>
        <v/>
      </c>
      <c r="AS399" s="61">
        <f>+AS398-IF(AS$18&gt;74,(AS398/AS$25)*$C$10)</f>
        <v/>
      </c>
      <c r="AT399" s="61">
        <f>+AT398-IF(AT$18&gt;74,(AT398/AT$25)*$C$10)</f>
        <v/>
      </c>
      <c r="AU399" s="61">
        <f>+AU398-IF(AU$18&gt;74,(AU398/AU$25)*$C$10)</f>
        <v/>
      </c>
      <c r="AV399" s="61">
        <f>+AV398-IF(AV$18&gt;74,(AV398/AV$25)*$C$10)</f>
        <v/>
      </c>
      <c r="AW399" s="61">
        <f>+AW398-IF(AW$18&gt;74,(AW398/AW$25)*$C$10)</f>
        <v/>
      </c>
      <c r="AX399" s="35">
        <f>IF(AW399&gt;0,1,0)</f>
        <v/>
      </c>
      <c r="AY399" s="35">
        <f>IF(AL399&gt;0,1,0)</f>
        <v/>
      </c>
      <c r="AZ399" s="35">
        <f>IF(AG399&gt;0,1,0)</f>
        <v/>
      </c>
      <c r="BA399" s="35">
        <f>IF(AB399&gt;0,1,0)</f>
        <v/>
      </c>
      <c r="BB399" s="35">
        <f>IF(W399&gt;0,1,0)</f>
        <v/>
      </c>
    </row>
    <row r="400">
      <c r="B400" s="154" t="inlineStr">
        <is>
          <t>trial 187</t>
        </is>
      </c>
      <c r="C400" s="155">
        <f>+start-$C$24</f>
        <v/>
      </c>
      <c r="D400" s="156">
        <f>IF((C400&lt;=0),0,((C400-D$24)*Stock*(_xlfn.NORM.INV(RAND(),stock_ave,stock_std))+(C400-D$24)*Bonds*(_xlfn.NORM.INV(RAND(),bond_ave,bond_std))+(C400-D$24)*cash*(_xlfn.NORM.INV(RAND(),cash_ave,cash_std))+(C400-D$24)))</f>
        <v/>
      </c>
      <c r="E400" s="156">
        <f>IF((D400&lt;=0),0,((D400-E$24)*Stock*(_xlfn.NORM.INV(RAND(),stock_ave,stock_std))+(D400-E$24)*Bonds*(_xlfn.NORM.INV(RAND(),bond_ave,bond_std))+(D400-E$24)*cash*(_xlfn.NORM.INV(RAND(),cash_ave,cash_std))+(D400-E$24)))</f>
        <v/>
      </c>
      <c r="F400" s="156">
        <f>IF((E400&lt;=0),0,((E400-F$24)*Stock*(_xlfn.NORM.INV(RAND(),stock_ave,stock_std))+(E400-F$24)*Bonds*(_xlfn.NORM.INV(RAND(),bond_ave,bond_std))+(E400-F$24)*cash*(_xlfn.NORM.INV(RAND(),cash_ave,cash_std))+(E400-F$24)))</f>
        <v/>
      </c>
      <c r="G400" s="156">
        <f>IF((F400&lt;=0),0,((F400-G$24)*Stock*(_xlfn.NORM.INV(RAND(),stock_ave,stock_std))+(F400-G$24)*Bonds*(_xlfn.NORM.INV(RAND(),bond_ave,bond_std))+(F400-G$24)*cash*(_xlfn.NORM.INV(RAND(),cash_ave,cash_std))+(F400-G$24)))</f>
        <v/>
      </c>
      <c r="H400" s="156">
        <f>IF((G400&lt;=0),0,((G400-H$24)*Stock*(_xlfn.NORM.INV(RAND(),stock_ave,stock_std))+(G400-H$24)*Bonds*(_xlfn.NORM.INV(RAND(),bond_ave,bond_std))+(G400-H$24)*cash*(_xlfn.NORM.INV(RAND(),cash_ave,cash_std))+(G400-H$24)))</f>
        <v/>
      </c>
      <c r="I400" s="156">
        <f>IF((H400&lt;=0),0,((H400-I$24)*Stock*(_xlfn.NORM.INV(RAND(),stock_ave,stock_std))+(H400-I$24)*Bonds*(_xlfn.NORM.INV(RAND(),bond_ave,bond_std))+(H400-I$24)*cash*(_xlfn.NORM.INV(RAND(),cash_ave,cash_std))+(H400-I$24)))</f>
        <v/>
      </c>
      <c r="J400" s="156">
        <f>IF((I400&lt;=0),0,((I400-J$24)*Stock*(_xlfn.NORM.INV(RAND(),stock_ave,stock_std))+(I400-J$24)*Bonds*(_xlfn.NORM.INV(RAND(),bond_ave,bond_std))+(I400-J$24)*cash*(_xlfn.NORM.INV(RAND(),cash_ave,cash_std))+(I400-J$24)))</f>
        <v/>
      </c>
      <c r="K400" s="156">
        <f>IF((J400&lt;=0),0,((J400-K$24)*Stock*(_xlfn.NORM.INV(RAND(),stock_ave,stock_std))+(J400-K$24)*Bonds*(_xlfn.NORM.INV(RAND(),bond_ave,bond_std))+(J400-K$24)*cash*(_xlfn.NORM.INV(RAND(),cash_ave,cash_std))+(J400-K$24)))</f>
        <v/>
      </c>
      <c r="L400" s="156">
        <f>IF((K400&lt;=0),0,((K400-L$24)*Stock*(_xlfn.NORM.INV(RAND(),stock_ave,stock_std))+(K400-L$24)*Bonds*(_xlfn.NORM.INV(RAND(),bond_ave,bond_std))+(K400-L$24)*cash*(_xlfn.NORM.INV(RAND(),cash_ave,cash_std))+(K400-L$24)))</f>
        <v/>
      </c>
      <c r="M400" s="156">
        <f>IF((L400&lt;=0),0,((L400-M$24)*Stock*(_xlfn.NORM.INV(RAND(),stock_ave,stock_std))+(L400-M$24)*Bonds*(_xlfn.NORM.INV(RAND(),bond_ave,bond_std))+(L400-M$24)*cash*(_xlfn.NORM.INV(RAND(),cash_ave,cash_std))+(L400-M$24)))</f>
        <v/>
      </c>
      <c r="N400" s="156">
        <f>IF((M400&lt;=0),0,((M400-N$24)*Stock*(_xlfn.NORM.INV(RAND(),stock_ave,stock_std))+(M400-N$24)*Bonds*(_xlfn.NORM.INV(RAND(),bond_ave,bond_std))+(M400-N$24)*cash*(_xlfn.NORM.INV(RAND(),cash_ave,cash_std))+(M400-N$24)))</f>
        <v/>
      </c>
      <c r="O400" s="156">
        <f>IF((N400&lt;=0),0,((N400-O$24)*Stock*(_xlfn.NORM.INV(RAND(),stock_ave,stock_std))+(N400-O$24)*Bonds*(_xlfn.NORM.INV(RAND(),bond_ave,bond_std))+(N400-O$24)*cash*(_xlfn.NORM.INV(RAND(),cash_ave,cash_std))+(N400-O$24)))</f>
        <v/>
      </c>
      <c r="P400" s="156">
        <f>IF((O400&lt;=0),0,((O400-P$24)*Stock*(_xlfn.NORM.INV(RAND(),stock_ave,stock_std))+(O400-P$24)*Bonds*(_xlfn.NORM.INV(RAND(),bond_ave,bond_std))+(O400-P$24)*cash*(_xlfn.NORM.INV(RAND(),cash_ave,cash_std))+(O400-P$24)))</f>
        <v/>
      </c>
      <c r="Q400" s="156">
        <f>IF((P400&lt;=0),0,((P400-Q$24)*Stock*(_xlfn.NORM.INV(RAND(),stock_ave,stock_std))+(P400-Q$24)*Bonds*(_xlfn.NORM.INV(RAND(),bond_ave,bond_std))+(P400-Q$24)*cash*(_xlfn.NORM.INV(RAND(),cash_ave,cash_std))+(P400-Q$24)))</f>
        <v/>
      </c>
      <c r="R400" s="156">
        <f>IF((Q400&lt;=0),0,((Q400-R$24)*Stock*(_xlfn.NORM.INV(RAND(),stock_ave,stock_std))+(Q400-R$24)*Bonds*(_xlfn.NORM.INV(RAND(),bond_ave,bond_std))+(Q400-R$24)*cash*(_xlfn.NORM.INV(RAND(),cash_ave,cash_std))+(Q400-R$24)))</f>
        <v/>
      </c>
      <c r="S400" s="156">
        <f>IF((R400&lt;=0),0,((R400-S$24)*Stock*(_xlfn.NORM.INV(RAND(),stock_ave,stock_std))+(R400-S$24)*Bonds*(_xlfn.NORM.INV(RAND(),bond_ave,bond_std))+(R400-S$24)*cash*(_xlfn.NORM.INV(RAND(),cash_ave,cash_std))+(R400-S$24)))</f>
        <v/>
      </c>
      <c r="T400" s="156">
        <f>IF((S400&lt;=0),0,((S400-T$24)*Stock*(_xlfn.NORM.INV(RAND(),stock_ave,stock_std))+(S400-T$24)*Bonds*(_xlfn.NORM.INV(RAND(),bond_ave,bond_std))+(S400-T$24)*cash*(_xlfn.NORM.INV(RAND(),cash_ave,cash_std))+(S400-T$24)))</f>
        <v/>
      </c>
      <c r="U400" s="156">
        <f>IF((T400&lt;=0),0,((T400-U$24)*Stock*(_xlfn.NORM.INV(RAND(),stock_ave,stock_std))+(T400-U$24)*Bonds*(_xlfn.NORM.INV(RAND(),bond_ave,bond_std))+(T400-U$24)*cash*(_xlfn.NORM.INV(RAND(),cash_ave,cash_std))+(T400-U$24)))</f>
        <v/>
      </c>
      <c r="V400" s="156">
        <f>IF((U400&lt;=0),0,((U400-V$24)*Stock*(_xlfn.NORM.INV(RAND(),stock_ave,stock_std))+(U400-V$24)*Bonds*(_xlfn.NORM.INV(RAND(),bond_ave,bond_std))+(U400-V$24)*cash*(_xlfn.NORM.INV(RAND(),cash_ave,cash_std))+(U400-V$24)))</f>
        <v/>
      </c>
      <c r="W400" s="156">
        <f>IF((V400&lt;=0),0,((V400-W$24)*Stock*(_xlfn.NORM.INV(RAND(),stock_ave,stock_std))+(V400-W$24)*Bonds*(_xlfn.NORM.INV(RAND(),bond_ave,bond_std))+(V400-W$24)*cash*(_xlfn.NORM.INV(RAND(),cash_ave,cash_std))+(V400-W$24)))</f>
        <v/>
      </c>
      <c r="X400" s="156">
        <f>IF((W400&lt;=0),0,((W400-X$24)*Stock*(_xlfn.NORM.INV(RAND(),stock_ave,stock_std))+(W400-X$24)*Bonds*(_xlfn.NORM.INV(RAND(),bond_ave,bond_std))+(W400-X$24)*cash*(_xlfn.NORM.INV(RAND(),cash_ave,cash_std))+(W400-X$24)))</f>
        <v/>
      </c>
      <c r="Y400" s="156">
        <f>IF((X400&lt;=0),0,((X400-Y$24)*Stock*(_xlfn.NORM.INV(RAND(),stock_ave,stock_std))+(X400-Y$24)*Bonds*(_xlfn.NORM.INV(RAND(),bond_ave,bond_std))+(X400-Y$24)*cash*(_xlfn.NORM.INV(RAND(),cash_ave,cash_std))+(X400-Y$24)))</f>
        <v/>
      </c>
      <c r="Z400" s="156">
        <f>IF((Y400&lt;=0),0,((Y400-Z$24)*Stock*(_xlfn.NORM.INV(RAND(),stock_ave,stock_std))+(Y400-Z$24)*Bonds*(_xlfn.NORM.INV(RAND(),bond_ave,bond_std))+(Y400-Z$24)*cash*(_xlfn.NORM.INV(RAND(),cash_ave,cash_std))+(Y400-Z$24)))</f>
        <v/>
      </c>
      <c r="AA400" s="156">
        <f>IF((Z400&lt;=0),0,((Z400-AA$24)*Stock*(_xlfn.NORM.INV(RAND(),stock_ave,stock_std))+(Z400-AA$24)*Bonds*(_xlfn.NORM.INV(RAND(),bond_ave,bond_std))+(Z400-AA$24)*cash*(_xlfn.NORM.INV(RAND(),cash_ave,cash_std))+(Z400-AA$24)))</f>
        <v/>
      </c>
      <c r="AB400" s="156">
        <f>IF((AA400&lt;=0),0,((AA400-AB$24)*Stock*(_xlfn.NORM.INV(RAND(),stock_ave,stock_std))+(AA400-AB$24)*Bonds*(_xlfn.NORM.INV(RAND(),bond_ave,bond_std))+(AA400-AB$24)*cash*(_xlfn.NORM.INV(RAND(),cash_ave,cash_std))+(AA400-AB$24)))</f>
        <v/>
      </c>
      <c r="AC400" s="156">
        <f>IF((AB400&lt;=0),0,((AB400-AC$24)*Stock*(_xlfn.NORM.INV(RAND(),stock_ave,stock_std))+(AB400-AC$24)*Bonds*(_xlfn.NORM.INV(RAND(),bond_ave,bond_std))+(AB400-AC$24)*cash*(_xlfn.NORM.INV(RAND(),cash_ave,cash_std))+(AB400-AC$24)))</f>
        <v/>
      </c>
      <c r="AD400" s="156">
        <f>IF((AC400&lt;=0),0,((AC400-AD$24)*Stock*(_xlfn.NORM.INV(RAND(),stock_ave,stock_std))+(AC400-AD$24)*Bonds*(_xlfn.NORM.INV(RAND(),bond_ave,bond_std))+(AC400-AD$24)*cash*(_xlfn.NORM.INV(RAND(),cash_ave,cash_std))+(AC400-AD$24)))</f>
        <v/>
      </c>
      <c r="AE400" s="156">
        <f>IF((AD400&lt;=0),0,((AD400-AE$24)*Stock*(_xlfn.NORM.INV(RAND(),stock_ave,stock_std))+(AD400-AE$24)*Bonds*(_xlfn.NORM.INV(RAND(),bond_ave,bond_std))+(AD400-AE$24)*cash*(_xlfn.NORM.INV(RAND(),cash_ave,cash_std))+(AD400-AE$24)))</f>
        <v/>
      </c>
      <c r="AF400" s="156">
        <f>IF((AE400&lt;=0),0,((AE400-AF$24)*Stock*(_xlfn.NORM.INV(RAND(),stock_ave,stock_std))+(AE400-AF$24)*Bonds*(_xlfn.NORM.INV(RAND(),bond_ave,bond_std))+(AE400-AF$24)*cash*(_xlfn.NORM.INV(RAND(),cash_ave,cash_std))+(AE400-AF$24)))</f>
        <v/>
      </c>
      <c r="AG400" s="156">
        <f>IF((AF400&lt;=0),0,((AF400-AG$24)*Stock*(_xlfn.NORM.INV(RAND(),stock_ave,stock_std))+(AF400-AG$24)*Bonds*(_xlfn.NORM.INV(RAND(),bond_ave,bond_std))+(AF400-AG$24)*cash*(_xlfn.NORM.INV(RAND(),cash_ave,cash_std))+(AF400-AG$24)))</f>
        <v/>
      </c>
      <c r="AH400" s="156">
        <f>IF((AG400&lt;=0),0,((AG400-AH$24)*Stock*(_xlfn.NORM.INV(RAND(),stock_ave,stock_std))+(AG400-AH$24)*Bonds*(_xlfn.NORM.INV(RAND(),bond_ave,bond_std))+(AG400-AH$24)*cash*(_xlfn.NORM.INV(RAND(),cash_ave,cash_std))+(AG400-AH$24)))</f>
        <v/>
      </c>
      <c r="AI400" s="156">
        <f>IF((AH400&lt;=0),0,((AH400-AI$24)*Stock*(_xlfn.NORM.INV(RAND(),stock_ave,stock_std))+(AH400-AI$24)*Bonds*(_xlfn.NORM.INV(RAND(),bond_ave,bond_std))+(AH400-AI$24)*cash*(_xlfn.NORM.INV(RAND(),cash_ave,cash_std))+(AH400-AI$24)))</f>
        <v/>
      </c>
      <c r="AJ400" s="156">
        <f>IF((AI400&lt;=0),0,((AI400-AJ$24)*Stock*(_xlfn.NORM.INV(RAND(),stock_ave,stock_std))+(AI400-AJ$24)*Bonds*(_xlfn.NORM.INV(RAND(),bond_ave,bond_std))+(AI400-AJ$24)*cash*(_xlfn.NORM.INV(RAND(),cash_ave,cash_std))+(AI400-AJ$24)))</f>
        <v/>
      </c>
      <c r="AK400" s="156">
        <f>IF((AJ400&lt;=0),0,((AJ400-AK$24)*Stock*(_xlfn.NORM.INV(RAND(),stock_ave,stock_std))+(AJ400-AK$24)*Bonds*(_xlfn.NORM.INV(RAND(),bond_ave,bond_std))+(AJ400-AK$24)*cash*(_xlfn.NORM.INV(RAND(),cash_ave,cash_std))+(AJ400-AK$24)))</f>
        <v/>
      </c>
      <c r="AL400" s="156">
        <f>IF((AK400&lt;=0),0,((AK400-AL$24)*Stock*(_xlfn.NORM.INV(RAND(),stock_ave,stock_std))+(AK400-AL$24)*Bonds*(_xlfn.NORM.INV(RAND(),bond_ave,bond_std))+(AK400-AL$24)*cash*(_xlfn.NORM.INV(RAND(),cash_ave,cash_std))+(AK400-AL$24)))</f>
        <v/>
      </c>
      <c r="AM400" s="156">
        <f>IF((AL400&lt;=0),0,((AL400-AM$24)*Stock*(_xlfn.NORM.INV(RAND(),stock_ave,stock_std))+(AL400-AM$24)*Bonds*(_xlfn.NORM.INV(RAND(),bond_ave,bond_std))+(AL400-AM$24)*cash*(_xlfn.NORM.INV(RAND(),cash_ave,cash_std))+(AL400-AM$24)))</f>
        <v/>
      </c>
      <c r="AN400" s="156">
        <f>IF((AM400&lt;=0),0,((AM400-AN$24)*Stock*(_xlfn.NORM.INV(RAND(),stock_ave,stock_std))+(AM400-AN$24)*Bonds*(_xlfn.NORM.INV(RAND(),bond_ave,bond_std))+(AM400-AN$24)*cash*(_xlfn.NORM.INV(RAND(),cash_ave,cash_std))+(AM400-AN$24)))</f>
        <v/>
      </c>
      <c r="AO400" s="156">
        <f>IF((AN400&lt;=0),0,((AN400-AO$24)*Stock*(_xlfn.NORM.INV(RAND(),stock_ave,stock_std))+(AN400-AO$24)*Bonds*(_xlfn.NORM.INV(RAND(),bond_ave,bond_std))+(AN400-AO$24)*cash*(_xlfn.NORM.INV(RAND(),cash_ave,cash_std))+(AN400-AO$24)))</f>
        <v/>
      </c>
      <c r="AP400" s="156">
        <f>IF((AO400&lt;=0),0,((AO400-AP$24)*Stock*(_xlfn.NORM.INV(RAND(),stock_ave,stock_std))+(AO400-AP$24)*Bonds*(_xlfn.NORM.INV(RAND(),bond_ave,bond_std))+(AO400-AP$24)*cash*(_xlfn.NORM.INV(RAND(),cash_ave,cash_std))+(AO400-AP$24)))</f>
        <v/>
      </c>
      <c r="AQ400" s="156">
        <f>IF((AP400&lt;=0),0,((AP400-AQ$24)*Stock*(_xlfn.NORM.INV(RAND(),stock_ave,stock_std))+(AP400-AQ$24)*Bonds*(_xlfn.NORM.INV(RAND(),bond_ave,bond_std))+(AP400-AQ$24)*cash*(_xlfn.NORM.INV(RAND(),cash_ave,cash_std))+(AP400-AQ$24)))</f>
        <v/>
      </c>
      <c r="AR400" s="156">
        <f>IF((AQ400&lt;=0),0,((AQ400-AR$24)*Stock*(_xlfn.NORM.INV(RAND(),stock_ave,stock_std))+(AQ400-AR$24)*Bonds*(_xlfn.NORM.INV(RAND(),bond_ave,bond_std))+(AQ400-AR$24)*cash*(_xlfn.NORM.INV(RAND(),cash_ave,cash_std))+(AQ400-AR$24)))</f>
        <v/>
      </c>
      <c r="AS400" s="156">
        <f>IF((AR400&lt;=0),0,((AR400-AS$24)*Stock*(_xlfn.NORM.INV(RAND(),stock_ave,stock_std))+(AR400-AS$24)*Bonds*(_xlfn.NORM.INV(RAND(),bond_ave,bond_std))+(AR400-AS$24)*cash*(_xlfn.NORM.INV(RAND(),cash_ave,cash_std))+(AR400-AS$24)))</f>
        <v/>
      </c>
      <c r="AT400" s="156">
        <f>IF((AS400&lt;=0),0,((AS400-AT$24)*Stock*(_xlfn.NORM.INV(RAND(),stock_ave,stock_std))+(AS400-AT$24)*Bonds*(_xlfn.NORM.INV(RAND(),bond_ave,bond_std))+(AS400-AT$24)*cash*(_xlfn.NORM.INV(RAND(),cash_ave,cash_std))+(AS400-AT$24)))</f>
        <v/>
      </c>
      <c r="AU400" s="156">
        <f>IF((AT400&lt;=0),0,((AT400-AU$24)*Stock*(_xlfn.NORM.INV(RAND(),stock_ave,stock_std))+(AT400-AU$24)*Bonds*(_xlfn.NORM.INV(RAND(),bond_ave,bond_std))+(AT400-AU$24)*cash*(_xlfn.NORM.INV(RAND(),cash_ave,cash_std))+(AT400-AU$24)))</f>
        <v/>
      </c>
      <c r="AV400" s="156">
        <f>IF((AU400&lt;=0),0,((AU400-AV$24)*Stock*(_xlfn.NORM.INV(RAND(),stock_ave,stock_std))+(AU400-AV$24)*Bonds*(_xlfn.NORM.INV(RAND(),bond_ave,bond_std))+(AU400-AV$24)*cash*(_xlfn.NORM.INV(RAND(),cash_ave,cash_std))+(AU400-AV$24)))</f>
        <v/>
      </c>
      <c r="AW400" s="156">
        <f>IF((AV400&lt;=0),0,((AV400-AW$24)*Stock*(_xlfn.NORM.INV(RAND(),stock_ave,stock_std))+(AV400-AW$24)*Bonds*(_xlfn.NORM.INV(RAND(),bond_ave,bond_std))+(AV400-AW$24)*cash*(_xlfn.NORM.INV(RAND(),cash_ave,cash_std))+(AV400-AW$24)))</f>
        <v/>
      </c>
      <c r="AX400" s="159" t="n"/>
      <c r="AY400" s="159" t="n"/>
      <c r="AZ400" s="159" t="n"/>
      <c r="BA400" s="159" t="n"/>
      <c r="BB400" s="159" t="n"/>
    </row>
    <row r="401">
      <c r="C401" s="147" t="n"/>
      <c r="D401" s="61">
        <f>+D400-IF(D$18&gt;74,(D400/D$25)*$C$10)</f>
        <v/>
      </c>
      <c r="E401" s="61">
        <f>+E400-IF(E$18&gt;74,(E400/E$25)*$C$10)</f>
        <v/>
      </c>
      <c r="F401" s="61">
        <f>+F400-IF(F$18&gt;74,(F400/F$25)*$C$10)</f>
        <v/>
      </c>
      <c r="G401" s="61">
        <f>+G400-IF(G$18&gt;74,(G400/G$25)*$C$10)</f>
        <v/>
      </c>
      <c r="H401" s="61">
        <f>+H400-IF(H$18&gt;74,(H400/H$25)*$C$10)</f>
        <v/>
      </c>
      <c r="I401" s="61">
        <f>+I400-IF(I$18&gt;74,(I400/I$25)*$C$10)</f>
        <v/>
      </c>
      <c r="J401" s="61">
        <f>+J400-IF(J$18&gt;74,(J400/J$25)*$C$10)</f>
        <v/>
      </c>
      <c r="K401" s="61">
        <f>+K400-IF(K$18&gt;74,(K400/K$25)*$C$10)</f>
        <v/>
      </c>
      <c r="L401" s="61">
        <f>+L400-IF(L$18&gt;74,(L400/L$25)*$C$10)</f>
        <v/>
      </c>
      <c r="M401" s="61">
        <f>+M400-IF(M$18&gt;74,(M400/M$25)*$C$10)</f>
        <v/>
      </c>
      <c r="N401" s="61">
        <f>+N400-IF(N$18&gt;74,(N400/N$25)*$C$10)</f>
        <v/>
      </c>
      <c r="O401" s="61">
        <f>+O400-IF(O$18&gt;74,(O400/O$25)*$C$10)</f>
        <v/>
      </c>
      <c r="P401" s="61">
        <f>+P400-IF(P$18&gt;74,(P400/P$25)*$C$10)</f>
        <v/>
      </c>
      <c r="Q401" s="61">
        <f>+Q400-IF(Q$18&gt;74,(Q400/Q$25)*$C$10)</f>
        <v/>
      </c>
      <c r="R401" s="61">
        <f>+R400-IF(R$18&gt;74,(R400/R$25)*$C$10)</f>
        <v/>
      </c>
      <c r="S401" s="61">
        <f>+S400-IF(S$18&gt;74,(S400/S$25)*$C$10)</f>
        <v/>
      </c>
      <c r="T401" s="61">
        <f>+T400-IF(T$18&gt;74,(T400/T$25)*$C$10)</f>
        <v/>
      </c>
      <c r="U401" s="61">
        <f>+U400-IF(U$18&gt;74,(U400/U$25)*$C$10)</f>
        <v/>
      </c>
      <c r="V401" s="61">
        <f>+V400-IF(V$18&gt;74,(V400/V$25)*$C$10)</f>
        <v/>
      </c>
      <c r="W401" s="61">
        <f>+W400-IF(W$18&gt;74,(W400/W$25)*$C$10)</f>
        <v/>
      </c>
      <c r="X401" s="61">
        <f>+X400-IF(X$18&gt;74,(X400/X$25)*$C$10)</f>
        <v/>
      </c>
      <c r="Y401" s="61">
        <f>+Y400-IF(Y$18&gt;74,(Y400/Y$25)*$C$10)</f>
        <v/>
      </c>
      <c r="Z401" s="61">
        <f>+Z400-IF(Z$18&gt;74,(Z400/Z$25)*$C$10)</f>
        <v/>
      </c>
      <c r="AA401" s="61">
        <f>+AA400-IF(AA$18&gt;74,(AA400/AA$25)*$C$10)</f>
        <v/>
      </c>
      <c r="AB401" s="61">
        <f>+AB400-IF(AB$18&gt;74,(AB400/AB$25)*$C$10)</f>
        <v/>
      </c>
      <c r="AC401" s="61">
        <f>+AC400-IF(AC$18&gt;74,(AC400/AC$25)*$C$10)</f>
        <v/>
      </c>
      <c r="AD401" s="61">
        <f>+AD400-IF(AD$18&gt;74,(AD400/AD$25)*$C$10)</f>
        <v/>
      </c>
      <c r="AE401" s="61">
        <f>+AE400-IF(AE$18&gt;74,(AE400/AE$25)*$C$10)</f>
        <v/>
      </c>
      <c r="AF401" s="61">
        <f>+AF400-IF(AF$18&gt;74,(AF400/AF$25)*$C$10)</f>
        <v/>
      </c>
      <c r="AG401" s="61">
        <f>+AG400-IF(AG$18&gt;74,(AG400/AG$25)*$C$10)</f>
        <v/>
      </c>
      <c r="AH401" s="61">
        <f>+AH400-IF(AH$18&gt;74,(AH400/AH$25)*$C$10)</f>
        <v/>
      </c>
      <c r="AI401" s="61">
        <f>+AI400-IF(AI$18&gt;74,(AI400/AI$25)*$C$10)</f>
        <v/>
      </c>
      <c r="AJ401" s="61">
        <f>+AJ400-IF(AJ$18&gt;74,(AJ400/AJ$25)*$C$10)</f>
        <v/>
      </c>
      <c r="AK401" s="61">
        <f>+AK400-IF(AK$18&gt;74,(AK400/AK$25)*$C$10)</f>
        <v/>
      </c>
      <c r="AL401" s="61">
        <f>+AL400-IF(AL$18&gt;74,(AL400/AL$25)*$C$10)</f>
        <v/>
      </c>
      <c r="AM401" s="61">
        <f>+AM400-IF(AM$18&gt;74,(AM400/AM$25)*$C$10)</f>
        <v/>
      </c>
      <c r="AN401" s="61">
        <f>+AN400-IF(AN$18&gt;74,(AN400/AN$25)*$C$10)</f>
        <v/>
      </c>
      <c r="AO401" s="61">
        <f>+AO400-IF(AO$18&gt;74,(AO400/AO$25)*$C$10)</f>
        <v/>
      </c>
      <c r="AP401" s="61">
        <f>+AP400-IF(AP$18&gt;74,(AP400/AP$25)*$C$10)</f>
        <v/>
      </c>
      <c r="AQ401" s="61">
        <f>+AQ400-IF(AQ$18&gt;74,(AQ400/AQ$25)*$C$10)</f>
        <v/>
      </c>
      <c r="AR401" s="61">
        <f>+AR400-IF(AR$18&gt;74,(AR400/AR$25)*$C$10)</f>
        <v/>
      </c>
      <c r="AS401" s="61">
        <f>+AS400-IF(AS$18&gt;74,(AS400/AS$25)*$C$10)</f>
        <v/>
      </c>
      <c r="AT401" s="61">
        <f>+AT400-IF(AT$18&gt;74,(AT400/AT$25)*$C$10)</f>
        <v/>
      </c>
      <c r="AU401" s="61">
        <f>+AU400-IF(AU$18&gt;74,(AU400/AU$25)*$C$10)</f>
        <v/>
      </c>
      <c r="AV401" s="61">
        <f>+AV400-IF(AV$18&gt;74,(AV400/AV$25)*$C$10)</f>
        <v/>
      </c>
      <c r="AW401" s="61">
        <f>+AW400-IF(AW$18&gt;74,(AW400/AW$25)*$C$10)</f>
        <v/>
      </c>
      <c r="AX401" s="35">
        <f>IF(AW401&gt;0,1,0)</f>
        <v/>
      </c>
      <c r="AY401" s="35">
        <f>IF(AL401&gt;0,1,0)</f>
        <v/>
      </c>
      <c r="AZ401" s="35">
        <f>IF(AG401&gt;0,1,0)</f>
        <v/>
      </c>
      <c r="BA401" s="35">
        <f>IF(AB401&gt;0,1,0)</f>
        <v/>
      </c>
      <c r="BB401" s="35">
        <f>IF(W401&gt;0,1,0)</f>
        <v/>
      </c>
    </row>
    <row r="402">
      <c r="B402" s="154" t="inlineStr">
        <is>
          <t>trial 188</t>
        </is>
      </c>
      <c r="C402" s="155">
        <f>+start-$C$24</f>
        <v/>
      </c>
      <c r="D402" s="156">
        <f>IF((C402&lt;=0),0,((C402-D$24)*Stock*(_xlfn.NORM.INV(RAND(),stock_ave,stock_std))+(C402-D$24)*Bonds*(_xlfn.NORM.INV(RAND(),bond_ave,bond_std))+(C402-D$24)*cash*(_xlfn.NORM.INV(RAND(),cash_ave,cash_std))+(C402-D$24)))</f>
        <v/>
      </c>
      <c r="E402" s="156">
        <f>IF((D402&lt;=0),0,((D402-E$24)*Stock*(_xlfn.NORM.INV(RAND(),stock_ave,stock_std))+(D402-E$24)*Bonds*(_xlfn.NORM.INV(RAND(),bond_ave,bond_std))+(D402-E$24)*cash*(_xlfn.NORM.INV(RAND(),cash_ave,cash_std))+(D402-E$24)))</f>
        <v/>
      </c>
      <c r="F402" s="156">
        <f>IF((E402&lt;=0),0,((E402-F$24)*Stock*(_xlfn.NORM.INV(RAND(),stock_ave,stock_std))+(E402-F$24)*Bonds*(_xlfn.NORM.INV(RAND(),bond_ave,bond_std))+(E402-F$24)*cash*(_xlfn.NORM.INV(RAND(),cash_ave,cash_std))+(E402-F$24)))</f>
        <v/>
      </c>
      <c r="G402" s="156">
        <f>IF((F402&lt;=0),0,((F402-G$24)*Stock*(_xlfn.NORM.INV(RAND(),stock_ave,stock_std))+(F402-G$24)*Bonds*(_xlfn.NORM.INV(RAND(),bond_ave,bond_std))+(F402-G$24)*cash*(_xlfn.NORM.INV(RAND(),cash_ave,cash_std))+(F402-G$24)))</f>
        <v/>
      </c>
      <c r="H402" s="156">
        <f>IF((G402&lt;=0),0,((G402-H$24)*Stock*(_xlfn.NORM.INV(RAND(),stock_ave,stock_std))+(G402-H$24)*Bonds*(_xlfn.NORM.INV(RAND(),bond_ave,bond_std))+(G402-H$24)*cash*(_xlfn.NORM.INV(RAND(),cash_ave,cash_std))+(G402-H$24)))</f>
        <v/>
      </c>
      <c r="I402" s="156">
        <f>IF((H402&lt;=0),0,((H402-I$24)*Stock*(_xlfn.NORM.INV(RAND(),stock_ave,stock_std))+(H402-I$24)*Bonds*(_xlfn.NORM.INV(RAND(),bond_ave,bond_std))+(H402-I$24)*cash*(_xlfn.NORM.INV(RAND(),cash_ave,cash_std))+(H402-I$24)))</f>
        <v/>
      </c>
      <c r="J402" s="156">
        <f>IF((I402&lt;=0),0,((I402-J$24)*Stock*(_xlfn.NORM.INV(RAND(),stock_ave,stock_std))+(I402-J$24)*Bonds*(_xlfn.NORM.INV(RAND(),bond_ave,bond_std))+(I402-J$24)*cash*(_xlfn.NORM.INV(RAND(),cash_ave,cash_std))+(I402-J$24)))</f>
        <v/>
      </c>
      <c r="K402" s="156">
        <f>IF((J402&lt;=0),0,((J402-K$24)*Stock*(_xlfn.NORM.INV(RAND(),stock_ave,stock_std))+(J402-K$24)*Bonds*(_xlfn.NORM.INV(RAND(),bond_ave,bond_std))+(J402-K$24)*cash*(_xlfn.NORM.INV(RAND(),cash_ave,cash_std))+(J402-K$24)))</f>
        <v/>
      </c>
      <c r="L402" s="156">
        <f>IF((K402&lt;=0),0,((K402-L$24)*Stock*(_xlfn.NORM.INV(RAND(),stock_ave,stock_std))+(K402-L$24)*Bonds*(_xlfn.NORM.INV(RAND(),bond_ave,bond_std))+(K402-L$24)*cash*(_xlfn.NORM.INV(RAND(),cash_ave,cash_std))+(K402-L$24)))</f>
        <v/>
      </c>
      <c r="M402" s="156">
        <f>IF((L402&lt;=0),0,((L402-M$24)*Stock*(_xlfn.NORM.INV(RAND(),stock_ave,stock_std))+(L402-M$24)*Bonds*(_xlfn.NORM.INV(RAND(),bond_ave,bond_std))+(L402-M$24)*cash*(_xlfn.NORM.INV(RAND(),cash_ave,cash_std))+(L402-M$24)))</f>
        <v/>
      </c>
      <c r="N402" s="156">
        <f>IF((M402&lt;=0),0,((M402-N$24)*Stock*(_xlfn.NORM.INV(RAND(),stock_ave,stock_std))+(M402-N$24)*Bonds*(_xlfn.NORM.INV(RAND(),bond_ave,bond_std))+(M402-N$24)*cash*(_xlfn.NORM.INV(RAND(),cash_ave,cash_std))+(M402-N$24)))</f>
        <v/>
      </c>
      <c r="O402" s="156">
        <f>IF((N402&lt;=0),0,((N402-O$24)*Stock*(_xlfn.NORM.INV(RAND(),stock_ave,stock_std))+(N402-O$24)*Bonds*(_xlfn.NORM.INV(RAND(),bond_ave,bond_std))+(N402-O$24)*cash*(_xlfn.NORM.INV(RAND(),cash_ave,cash_std))+(N402-O$24)))</f>
        <v/>
      </c>
      <c r="P402" s="156">
        <f>IF((O402&lt;=0),0,((O402-P$24)*Stock*(_xlfn.NORM.INV(RAND(),stock_ave,stock_std))+(O402-P$24)*Bonds*(_xlfn.NORM.INV(RAND(),bond_ave,bond_std))+(O402-P$24)*cash*(_xlfn.NORM.INV(RAND(),cash_ave,cash_std))+(O402-P$24)))</f>
        <v/>
      </c>
      <c r="Q402" s="156">
        <f>IF((P402&lt;=0),0,((P402-Q$24)*Stock*(_xlfn.NORM.INV(RAND(),stock_ave,stock_std))+(P402-Q$24)*Bonds*(_xlfn.NORM.INV(RAND(),bond_ave,bond_std))+(P402-Q$24)*cash*(_xlfn.NORM.INV(RAND(),cash_ave,cash_std))+(P402-Q$24)))</f>
        <v/>
      </c>
      <c r="R402" s="156">
        <f>IF((Q402&lt;=0),0,((Q402-R$24)*Stock*(_xlfn.NORM.INV(RAND(),stock_ave,stock_std))+(Q402-R$24)*Bonds*(_xlfn.NORM.INV(RAND(),bond_ave,bond_std))+(Q402-R$24)*cash*(_xlfn.NORM.INV(RAND(),cash_ave,cash_std))+(Q402-R$24)))</f>
        <v/>
      </c>
      <c r="S402" s="156">
        <f>IF((R402&lt;=0),0,((R402-S$24)*Stock*(_xlfn.NORM.INV(RAND(),stock_ave,stock_std))+(R402-S$24)*Bonds*(_xlfn.NORM.INV(RAND(),bond_ave,bond_std))+(R402-S$24)*cash*(_xlfn.NORM.INV(RAND(),cash_ave,cash_std))+(R402-S$24)))</f>
        <v/>
      </c>
      <c r="T402" s="156">
        <f>IF((S402&lt;=0),0,((S402-T$24)*Stock*(_xlfn.NORM.INV(RAND(),stock_ave,stock_std))+(S402-T$24)*Bonds*(_xlfn.NORM.INV(RAND(),bond_ave,bond_std))+(S402-T$24)*cash*(_xlfn.NORM.INV(RAND(),cash_ave,cash_std))+(S402-T$24)))</f>
        <v/>
      </c>
      <c r="U402" s="156">
        <f>IF((T402&lt;=0),0,((T402-U$24)*Stock*(_xlfn.NORM.INV(RAND(),stock_ave,stock_std))+(T402-U$24)*Bonds*(_xlfn.NORM.INV(RAND(),bond_ave,bond_std))+(T402-U$24)*cash*(_xlfn.NORM.INV(RAND(),cash_ave,cash_std))+(T402-U$24)))</f>
        <v/>
      </c>
      <c r="V402" s="156">
        <f>IF((U402&lt;=0),0,((U402-V$24)*Stock*(_xlfn.NORM.INV(RAND(),stock_ave,stock_std))+(U402-V$24)*Bonds*(_xlfn.NORM.INV(RAND(),bond_ave,bond_std))+(U402-V$24)*cash*(_xlfn.NORM.INV(RAND(),cash_ave,cash_std))+(U402-V$24)))</f>
        <v/>
      </c>
      <c r="W402" s="156">
        <f>IF((V402&lt;=0),0,((V402-W$24)*Stock*(_xlfn.NORM.INV(RAND(),stock_ave,stock_std))+(V402-W$24)*Bonds*(_xlfn.NORM.INV(RAND(),bond_ave,bond_std))+(V402-W$24)*cash*(_xlfn.NORM.INV(RAND(),cash_ave,cash_std))+(V402-W$24)))</f>
        <v/>
      </c>
      <c r="X402" s="156">
        <f>IF((W402&lt;=0),0,((W402-X$24)*Stock*(_xlfn.NORM.INV(RAND(),stock_ave,stock_std))+(W402-X$24)*Bonds*(_xlfn.NORM.INV(RAND(),bond_ave,bond_std))+(W402-X$24)*cash*(_xlfn.NORM.INV(RAND(),cash_ave,cash_std))+(W402-X$24)))</f>
        <v/>
      </c>
      <c r="Y402" s="156">
        <f>IF((X402&lt;=0),0,((X402-Y$24)*Stock*(_xlfn.NORM.INV(RAND(),stock_ave,stock_std))+(X402-Y$24)*Bonds*(_xlfn.NORM.INV(RAND(),bond_ave,bond_std))+(X402-Y$24)*cash*(_xlfn.NORM.INV(RAND(),cash_ave,cash_std))+(X402-Y$24)))</f>
        <v/>
      </c>
      <c r="Z402" s="156">
        <f>IF((Y402&lt;=0),0,((Y402-Z$24)*Stock*(_xlfn.NORM.INV(RAND(),stock_ave,stock_std))+(Y402-Z$24)*Bonds*(_xlfn.NORM.INV(RAND(),bond_ave,bond_std))+(Y402-Z$24)*cash*(_xlfn.NORM.INV(RAND(),cash_ave,cash_std))+(Y402-Z$24)))</f>
        <v/>
      </c>
      <c r="AA402" s="156">
        <f>IF((Z402&lt;=0),0,((Z402-AA$24)*Stock*(_xlfn.NORM.INV(RAND(),stock_ave,stock_std))+(Z402-AA$24)*Bonds*(_xlfn.NORM.INV(RAND(),bond_ave,bond_std))+(Z402-AA$24)*cash*(_xlfn.NORM.INV(RAND(),cash_ave,cash_std))+(Z402-AA$24)))</f>
        <v/>
      </c>
      <c r="AB402" s="156">
        <f>IF((AA402&lt;=0),0,((AA402-AB$24)*Stock*(_xlfn.NORM.INV(RAND(),stock_ave,stock_std))+(AA402-AB$24)*Bonds*(_xlfn.NORM.INV(RAND(),bond_ave,bond_std))+(AA402-AB$24)*cash*(_xlfn.NORM.INV(RAND(),cash_ave,cash_std))+(AA402-AB$24)))</f>
        <v/>
      </c>
      <c r="AC402" s="156">
        <f>IF((AB402&lt;=0),0,((AB402-AC$24)*Stock*(_xlfn.NORM.INV(RAND(),stock_ave,stock_std))+(AB402-AC$24)*Bonds*(_xlfn.NORM.INV(RAND(),bond_ave,bond_std))+(AB402-AC$24)*cash*(_xlfn.NORM.INV(RAND(),cash_ave,cash_std))+(AB402-AC$24)))</f>
        <v/>
      </c>
      <c r="AD402" s="156">
        <f>IF((AC402&lt;=0),0,((AC402-AD$24)*Stock*(_xlfn.NORM.INV(RAND(),stock_ave,stock_std))+(AC402-AD$24)*Bonds*(_xlfn.NORM.INV(RAND(),bond_ave,bond_std))+(AC402-AD$24)*cash*(_xlfn.NORM.INV(RAND(),cash_ave,cash_std))+(AC402-AD$24)))</f>
        <v/>
      </c>
      <c r="AE402" s="156">
        <f>IF((AD402&lt;=0),0,((AD402-AE$24)*Stock*(_xlfn.NORM.INV(RAND(),stock_ave,stock_std))+(AD402-AE$24)*Bonds*(_xlfn.NORM.INV(RAND(),bond_ave,bond_std))+(AD402-AE$24)*cash*(_xlfn.NORM.INV(RAND(),cash_ave,cash_std))+(AD402-AE$24)))</f>
        <v/>
      </c>
      <c r="AF402" s="156">
        <f>IF((AE402&lt;=0),0,((AE402-AF$24)*Stock*(_xlfn.NORM.INV(RAND(),stock_ave,stock_std))+(AE402-AF$24)*Bonds*(_xlfn.NORM.INV(RAND(),bond_ave,bond_std))+(AE402-AF$24)*cash*(_xlfn.NORM.INV(RAND(),cash_ave,cash_std))+(AE402-AF$24)))</f>
        <v/>
      </c>
      <c r="AG402" s="156">
        <f>IF((AF402&lt;=0),0,((AF402-AG$24)*Stock*(_xlfn.NORM.INV(RAND(),stock_ave,stock_std))+(AF402-AG$24)*Bonds*(_xlfn.NORM.INV(RAND(),bond_ave,bond_std))+(AF402-AG$24)*cash*(_xlfn.NORM.INV(RAND(),cash_ave,cash_std))+(AF402-AG$24)))</f>
        <v/>
      </c>
      <c r="AH402" s="156">
        <f>IF((AG402&lt;=0),0,((AG402-AH$24)*Stock*(_xlfn.NORM.INV(RAND(),stock_ave,stock_std))+(AG402-AH$24)*Bonds*(_xlfn.NORM.INV(RAND(),bond_ave,bond_std))+(AG402-AH$24)*cash*(_xlfn.NORM.INV(RAND(),cash_ave,cash_std))+(AG402-AH$24)))</f>
        <v/>
      </c>
      <c r="AI402" s="156">
        <f>IF((AH402&lt;=0),0,((AH402-AI$24)*Stock*(_xlfn.NORM.INV(RAND(),stock_ave,stock_std))+(AH402-AI$24)*Bonds*(_xlfn.NORM.INV(RAND(),bond_ave,bond_std))+(AH402-AI$24)*cash*(_xlfn.NORM.INV(RAND(),cash_ave,cash_std))+(AH402-AI$24)))</f>
        <v/>
      </c>
      <c r="AJ402" s="156">
        <f>IF((AI402&lt;=0),0,((AI402-AJ$24)*Stock*(_xlfn.NORM.INV(RAND(),stock_ave,stock_std))+(AI402-AJ$24)*Bonds*(_xlfn.NORM.INV(RAND(),bond_ave,bond_std))+(AI402-AJ$24)*cash*(_xlfn.NORM.INV(RAND(),cash_ave,cash_std))+(AI402-AJ$24)))</f>
        <v/>
      </c>
      <c r="AK402" s="156">
        <f>IF((AJ402&lt;=0),0,((AJ402-AK$24)*Stock*(_xlfn.NORM.INV(RAND(),stock_ave,stock_std))+(AJ402-AK$24)*Bonds*(_xlfn.NORM.INV(RAND(),bond_ave,bond_std))+(AJ402-AK$24)*cash*(_xlfn.NORM.INV(RAND(),cash_ave,cash_std))+(AJ402-AK$24)))</f>
        <v/>
      </c>
      <c r="AL402" s="156">
        <f>IF((AK402&lt;=0),0,((AK402-AL$24)*Stock*(_xlfn.NORM.INV(RAND(),stock_ave,stock_std))+(AK402-AL$24)*Bonds*(_xlfn.NORM.INV(RAND(),bond_ave,bond_std))+(AK402-AL$24)*cash*(_xlfn.NORM.INV(RAND(),cash_ave,cash_std))+(AK402-AL$24)))</f>
        <v/>
      </c>
      <c r="AM402" s="156">
        <f>IF((AL402&lt;=0),0,((AL402-AM$24)*Stock*(_xlfn.NORM.INV(RAND(),stock_ave,stock_std))+(AL402-AM$24)*Bonds*(_xlfn.NORM.INV(RAND(),bond_ave,bond_std))+(AL402-AM$24)*cash*(_xlfn.NORM.INV(RAND(),cash_ave,cash_std))+(AL402-AM$24)))</f>
        <v/>
      </c>
      <c r="AN402" s="156">
        <f>IF((AM402&lt;=0),0,((AM402-AN$24)*Stock*(_xlfn.NORM.INV(RAND(),stock_ave,stock_std))+(AM402-AN$24)*Bonds*(_xlfn.NORM.INV(RAND(),bond_ave,bond_std))+(AM402-AN$24)*cash*(_xlfn.NORM.INV(RAND(),cash_ave,cash_std))+(AM402-AN$24)))</f>
        <v/>
      </c>
      <c r="AO402" s="156">
        <f>IF((AN402&lt;=0),0,((AN402-AO$24)*Stock*(_xlfn.NORM.INV(RAND(),stock_ave,stock_std))+(AN402-AO$24)*Bonds*(_xlfn.NORM.INV(RAND(),bond_ave,bond_std))+(AN402-AO$24)*cash*(_xlfn.NORM.INV(RAND(),cash_ave,cash_std))+(AN402-AO$24)))</f>
        <v/>
      </c>
      <c r="AP402" s="156">
        <f>IF((AO402&lt;=0),0,((AO402-AP$24)*Stock*(_xlfn.NORM.INV(RAND(),stock_ave,stock_std))+(AO402-AP$24)*Bonds*(_xlfn.NORM.INV(RAND(),bond_ave,bond_std))+(AO402-AP$24)*cash*(_xlfn.NORM.INV(RAND(),cash_ave,cash_std))+(AO402-AP$24)))</f>
        <v/>
      </c>
      <c r="AQ402" s="156">
        <f>IF((AP402&lt;=0),0,((AP402-AQ$24)*Stock*(_xlfn.NORM.INV(RAND(),stock_ave,stock_std))+(AP402-AQ$24)*Bonds*(_xlfn.NORM.INV(RAND(),bond_ave,bond_std))+(AP402-AQ$24)*cash*(_xlfn.NORM.INV(RAND(),cash_ave,cash_std))+(AP402-AQ$24)))</f>
        <v/>
      </c>
      <c r="AR402" s="156">
        <f>IF((AQ402&lt;=0),0,((AQ402-AR$24)*Stock*(_xlfn.NORM.INV(RAND(),stock_ave,stock_std))+(AQ402-AR$24)*Bonds*(_xlfn.NORM.INV(RAND(),bond_ave,bond_std))+(AQ402-AR$24)*cash*(_xlfn.NORM.INV(RAND(),cash_ave,cash_std))+(AQ402-AR$24)))</f>
        <v/>
      </c>
      <c r="AS402" s="156">
        <f>IF((AR402&lt;=0),0,((AR402-AS$24)*Stock*(_xlfn.NORM.INV(RAND(),stock_ave,stock_std))+(AR402-AS$24)*Bonds*(_xlfn.NORM.INV(RAND(),bond_ave,bond_std))+(AR402-AS$24)*cash*(_xlfn.NORM.INV(RAND(),cash_ave,cash_std))+(AR402-AS$24)))</f>
        <v/>
      </c>
      <c r="AT402" s="156">
        <f>IF((AS402&lt;=0),0,((AS402-AT$24)*Stock*(_xlfn.NORM.INV(RAND(),stock_ave,stock_std))+(AS402-AT$24)*Bonds*(_xlfn.NORM.INV(RAND(),bond_ave,bond_std))+(AS402-AT$24)*cash*(_xlfn.NORM.INV(RAND(),cash_ave,cash_std))+(AS402-AT$24)))</f>
        <v/>
      </c>
      <c r="AU402" s="156">
        <f>IF((AT402&lt;=0),0,((AT402-AU$24)*Stock*(_xlfn.NORM.INV(RAND(),stock_ave,stock_std))+(AT402-AU$24)*Bonds*(_xlfn.NORM.INV(RAND(),bond_ave,bond_std))+(AT402-AU$24)*cash*(_xlfn.NORM.INV(RAND(),cash_ave,cash_std))+(AT402-AU$24)))</f>
        <v/>
      </c>
      <c r="AV402" s="156">
        <f>IF((AU402&lt;=0),0,((AU402-AV$24)*Stock*(_xlfn.NORM.INV(RAND(),stock_ave,stock_std))+(AU402-AV$24)*Bonds*(_xlfn.NORM.INV(RAND(),bond_ave,bond_std))+(AU402-AV$24)*cash*(_xlfn.NORM.INV(RAND(),cash_ave,cash_std))+(AU402-AV$24)))</f>
        <v/>
      </c>
      <c r="AW402" s="156">
        <f>IF((AV402&lt;=0),0,((AV402-AW$24)*Stock*(_xlfn.NORM.INV(RAND(),stock_ave,stock_std))+(AV402-AW$24)*Bonds*(_xlfn.NORM.INV(RAND(),bond_ave,bond_std))+(AV402-AW$24)*cash*(_xlfn.NORM.INV(RAND(),cash_ave,cash_std))+(AV402-AW$24)))</f>
        <v/>
      </c>
      <c r="AX402" s="159" t="n"/>
      <c r="AY402" s="159" t="n"/>
      <c r="AZ402" s="159" t="n"/>
      <c r="BA402" s="159" t="n"/>
      <c r="BB402" s="159" t="n"/>
    </row>
    <row r="403">
      <c r="C403" s="147" t="n"/>
      <c r="D403" s="61">
        <f>+D402-IF(D$18&gt;74,(D402/D$25)*$C$10)</f>
        <v/>
      </c>
      <c r="E403" s="61">
        <f>+E402-IF(E$18&gt;74,(E402/E$25)*$C$10)</f>
        <v/>
      </c>
      <c r="F403" s="61">
        <f>+F402-IF(F$18&gt;74,(F402/F$25)*$C$10)</f>
        <v/>
      </c>
      <c r="G403" s="61">
        <f>+G402-IF(G$18&gt;74,(G402/G$25)*$C$10)</f>
        <v/>
      </c>
      <c r="H403" s="61">
        <f>+H402-IF(H$18&gt;74,(H402/H$25)*$C$10)</f>
        <v/>
      </c>
      <c r="I403" s="61">
        <f>+I402-IF(I$18&gt;74,(I402/I$25)*$C$10)</f>
        <v/>
      </c>
      <c r="J403" s="61">
        <f>+J402-IF(J$18&gt;74,(J402/J$25)*$C$10)</f>
        <v/>
      </c>
      <c r="K403" s="61">
        <f>+K402-IF(K$18&gt;74,(K402/K$25)*$C$10)</f>
        <v/>
      </c>
      <c r="L403" s="61">
        <f>+L402-IF(L$18&gt;74,(L402/L$25)*$C$10)</f>
        <v/>
      </c>
      <c r="M403" s="61">
        <f>+M402-IF(M$18&gt;74,(M402/M$25)*$C$10)</f>
        <v/>
      </c>
      <c r="N403" s="61">
        <f>+N402-IF(N$18&gt;74,(N402/N$25)*$C$10)</f>
        <v/>
      </c>
      <c r="O403" s="61">
        <f>+O402-IF(O$18&gt;74,(O402/O$25)*$C$10)</f>
        <v/>
      </c>
      <c r="P403" s="61">
        <f>+P402-IF(P$18&gt;74,(P402/P$25)*$C$10)</f>
        <v/>
      </c>
      <c r="Q403" s="61">
        <f>+Q402-IF(Q$18&gt;74,(Q402/Q$25)*$C$10)</f>
        <v/>
      </c>
      <c r="R403" s="61">
        <f>+R402-IF(R$18&gt;74,(R402/R$25)*$C$10)</f>
        <v/>
      </c>
      <c r="S403" s="61">
        <f>+S402-IF(S$18&gt;74,(S402/S$25)*$C$10)</f>
        <v/>
      </c>
      <c r="T403" s="61">
        <f>+T402-IF(T$18&gt;74,(T402/T$25)*$C$10)</f>
        <v/>
      </c>
      <c r="U403" s="61">
        <f>+U402-IF(U$18&gt;74,(U402/U$25)*$C$10)</f>
        <v/>
      </c>
      <c r="V403" s="61">
        <f>+V402-IF(V$18&gt;74,(V402/V$25)*$C$10)</f>
        <v/>
      </c>
      <c r="W403" s="61">
        <f>+W402-IF(W$18&gt;74,(W402/W$25)*$C$10)</f>
        <v/>
      </c>
      <c r="X403" s="61">
        <f>+X402-IF(X$18&gt;74,(X402/X$25)*$C$10)</f>
        <v/>
      </c>
      <c r="Y403" s="61">
        <f>+Y402-IF(Y$18&gt;74,(Y402/Y$25)*$C$10)</f>
        <v/>
      </c>
      <c r="Z403" s="61">
        <f>+Z402-IF(Z$18&gt;74,(Z402/Z$25)*$C$10)</f>
        <v/>
      </c>
      <c r="AA403" s="61">
        <f>+AA402-IF(AA$18&gt;74,(AA402/AA$25)*$C$10)</f>
        <v/>
      </c>
      <c r="AB403" s="61">
        <f>+AB402-IF(AB$18&gt;74,(AB402/AB$25)*$C$10)</f>
        <v/>
      </c>
      <c r="AC403" s="61">
        <f>+AC402-IF(AC$18&gt;74,(AC402/AC$25)*$C$10)</f>
        <v/>
      </c>
      <c r="AD403" s="61">
        <f>+AD402-IF(AD$18&gt;74,(AD402/AD$25)*$C$10)</f>
        <v/>
      </c>
      <c r="AE403" s="61">
        <f>+AE402-IF(AE$18&gt;74,(AE402/AE$25)*$C$10)</f>
        <v/>
      </c>
      <c r="AF403" s="61">
        <f>+AF402-IF(AF$18&gt;74,(AF402/AF$25)*$C$10)</f>
        <v/>
      </c>
      <c r="AG403" s="61">
        <f>+AG402-IF(AG$18&gt;74,(AG402/AG$25)*$C$10)</f>
        <v/>
      </c>
      <c r="AH403" s="61">
        <f>+AH402-IF(AH$18&gt;74,(AH402/AH$25)*$C$10)</f>
        <v/>
      </c>
      <c r="AI403" s="61">
        <f>+AI402-IF(AI$18&gt;74,(AI402/AI$25)*$C$10)</f>
        <v/>
      </c>
      <c r="AJ403" s="61">
        <f>+AJ402-IF(AJ$18&gt;74,(AJ402/AJ$25)*$C$10)</f>
        <v/>
      </c>
      <c r="AK403" s="61">
        <f>+AK402-IF(AK$18&gt;74,(AK402/AK$25)*$C$10)</f>
        <v/>
      </c>
      <c r="AL403" s="61">
        <f>+AL402-IF(AL$18&gt;74,(AL402/AL$25)*$C$10)</f>
        <v/>
      </c>
      <c r="AM403" s="61">
        <f>+AM402-IF(AM$18&gt;74,(AM402/AM$25)*$C$10)</f>
        <v/>
      </c>
      <c r="AN403" s="61">
        <f>+AN402-IF(AN$18&gt;74,(AN402/AN$25)*$C$10)</f>
        <v/>
      </c>
      <c r="AO403" s="61">
        <f>+AO402-IF(AO$18&gt;74,(AO402/AO$25)*$C$10)</f>
        <v/>
      </c>
      <c r="AP403" s="61">
        <f>+AP402-IF(AP$18&gt;74,(AP402/AP$25)*$C$10)</f>
        <v/>
      </c>
      <c r="AQ403" s="61">
        <f>+AQ402-IF(AQ$18&gt;74,(AQ402/AQ$25)*$C$10)</f>
        <v/>
      </c>
      <c r="AR403" s="61">
        <f>+AR402-IF(AR$18&gt;74,(AR402/AR$25)*$C$10)</f>
        <v/>
      </c>
      <c r="AS403" s="61">
        <f>+AS402-IF(AS$18&gt;74,(AS402/AS$25)*$C$10)</f>
        <v/>
      </c>
      <c r="AT403" s="61">
        <f>+AT402-IF(AT$18&gt;74,(AT402/AT$25)*$C$10)</f>
        <v/>
      </c>
      <c r="AU403" s="61">
        <f>+AU402-IF(AU$18&gt;74,(AU402/AU$25)*$C$10)</f>
        <v/>
      </c>
      <c r="AV403" s="61">
        <f>+AV402-IF(AV$18&gt;74,(AV402/AV$25)*$C$10)</f>
        <v/>
      </c>
      <c r="AW403" s="61">
        <f>+AW402-IF(AW$18&gt;74,(AW402/AW$25)*$C$10)</f>
        <v/>
      </c>
      <c r="AX403" s="35">
        <f>IF(AW403&gt;0,1,0)</f>
        <v/>
      </c>
      <c r="AY403" s="35">
        <f>IF(AL403&gt;0,1,0)</f>
        <v/>
      </c>
      <c r="AZ403" s="35">
        <f>IF(AG403&gt;0,1,0)</f>
        <v/>
      </c>
      <c r="BA403" s="35">
        <f>IF(AB403&gt;0,1,0)</f>
        <v/>
      </c>
      <c r="BB403" s="35">
        <f>IF(W403&gt;0,1,0)</f>
        <v/>
      </c>
    </row>
    <row r="404">
      <c r="B404" s="154" t="inlineStr">
        <is>
          <t>trial 189</t>
        </is>
      </c>
      <c r="C404" s="155">
        <f>+start-$C$24</f>
        <v/>
      </c>
      <c r="D404" s="156">
        <f>IF((C404&lt;=0),0,((C404-D$24)*Stock*(_xlfn.NORM.INV(RAND(),stock_ave,stock_std))+(C404-D$24)*Bonds*(_xlfn.NORM.INV(RAND(),bond_ave,bond_std))+(C404-D$24)*cash*(_xlfn.NORM.INV(RAND(),cash_ave,cash_std))+(C404-D$24)))</f>
        <v/>
      </c>
      <c r="E404" s="156">
        <f>IF((D404&lt;=0),0,((D404-E$24)*Stock*(_xlfn.NORM.INV(RAND(),stock_ave,stock_std))+(D404-E$24)*Bonds*(_xlfn.NORM.INV(RAND(),bond_ave,bond_std))+(D404-E$24)*cash*(_xlfn.NORM.INV(RAND(),cash_ave,cash_std))+(D404-E$24)))</f>
        <v/>
      </c>
      <c r="F404" s="156">
        <f>IF((E404&lt;=0),0,((E404-F$24)*Stock*(_xlfn.NORM.INV(RAND(),stock_ave,stock_std))+(E404-F$24)*Bonds*(_xlfn.NORM.INV(RAND(),bond_ave,bond_std))+(E404-F$24)*cash*(_xlfn.NORM.INV(RAND(),cash_ave,cash_std))+(E404-F$24)))</f>
        <v/>
      </c>
      <c r="G404" s="156">
        <f>IF((F404&lt;=0),0,((F404-G$24)*Stock*(_xlfn.NORM.INV(RAND(),stock_ave,stock_std))+(F404-G$24)*Bonds*(_xlfn.NORM.INV(RAND(),bond_ave,bond_std))+(F404-G$24)*cash*(_xlfn.NORM.INV(RAND(),cash_ave,cash_std))+(F404-G$24)))</f>
        <v/>
      </c>
      <c r="H404" s="156">
        <f>IF((G404&lt;=0),0,((G404-H$24)*Stock*(_xlfn.NORM.INV(RAND(),stock_ave,stock_std))+(G404-H$24)*Bonds*(_xlfn.NORM.INV(RAND(),bond_ave,bond_std))+(G404-H$24)*cash*(_xlfn.NORM.INV(RAND(),cash_ave,cash_std))+(G404-H$24)))</f>
        <v/>
      </c>
      <c r="I404" s="156">
        <f>IF((H404&lt;=0),0,((H404-I$24)*Stock*(_xlfn.NORM.INV(RAND(),stock_ave,stock_std))+(H404-I$24)*Bonds*(_xlfn.NORM.INV(RAND(),bond_ave,bond_std))+(H404-I$24)*cash*(_xlfn.NORM.INV(RAND(),cash_ave,cash_std))+(H404-I$24)))</f>
        <v/>
      </c>
      <c r="J404" s="156">
        <f>IF((I404&lt;=0),0,((I404-J$24)*Stock*(_xlfn.NORM.INV(RAND(),stock_ave,stock_std))+(I404-J$24)*Bonds*(_xlfn.NORM.INV(RAND(),bond_ave,bond_std))+(I404-J$24)*cash*(_xlfn.NORM.INV(RAND(),cash_ave,cash_std))+(I404-J$24)))</f>
        <v/>
      </c>
      <c r="K404" s="156">
        <f>IF((J404&lt;=0),0,((J404-K$24)*Stock*(_xlfn.NORM.INV(RAND(),stock_ave,stock_std))+(J404-K$24)*Bonds*(_xlfn.NORM.INV(RAND(),bond_ave,bond_std))+(J404-K$24)*cash*(_xlfn.NORM.INV(RAND(),cash_ave,cash_std))+(J404-K$24)))</f>
        <v/>
      </c>
      <c r="L404" s="156">
        <f>IF((K404&lt;=0),0,((K404-L$24)*Stock*(_xlfn.NORM.INV(RAND(),stock_ave,stock_std))+(K404-L$24)*Bonds*(_xlfn.NORM.INV(RAND(),bond_ave,bond_std))+(K404-L$24)*cash*(_xlfn.NORM.INV(RAND(),cash_ave,cash_std))+(K404-L$24)))</f>
        <v/>
      </c>
      <c r="M404" s="156">
        <f>IF((L404&lt;=0),0,((L404-M$24)*Stock*(_xlfn.NORM.INV(RAND(),stock_ave,stock_std))+(L404-M$24)*Bonds*(_xlfn.NORM.INV(RAND(),bond_ave,bond_std))+(L404-M$24)*cash*(_xlfn.NORM.INV(RAND(),cash_ave,cash_std))+(L404-M$24)))</f>
        <v/>
      </c>
      <c r="N404" s="156">
        <f>IF((M404&lt;=0),0,((M404-N$24)*Stock*(_xlfn.NORM.INV(RAND(),stock_ave,stock_std))+(M404-N$24)*Bonds*(_xlfn.NORM.INV(RAND(),bond_ave,bond_std))+(M404-N$24)*cash*(_xlfn.NORM.INV(RAND(),cash_ave,cash_std))+(M404-N$24)))</f>
        <v/>
      </c>
      <c r="O404" s="156">
        <f>IF((N404&lt;=0),0,((N404-O$24)*Stock*(_xlfn.NORM.INV(RAND(),stock_ave,stock_std))+(N404-O$24)*Bonds*(_xlfn.NORM.INV(RAND(),bond_ave,bond_std))+(N404-O$24)*cash*(_xlfn.NORM.INV(RAND(),cash_ave,cash_std))+(N404-O$24)))</f>
        <v/>
      </c>
      <c r="P404" s="156">
        <f>IF((O404&lt;=0),0,((O404-P$24)*Stock*(_xlfn.NORM.INV(RAND(),stock_ave,stock_std))+(O404-P$24)*Bonds*(_xlfn.NORM.INV(RAND(),bond_ave,bond_std))+(O404-P$24)*cash*(_xlfn.NORM.INV(RAND(),cash_ave,cash_std))+(O404-P$24)))</f>
        <v/>
      </c>
      <c r="Q404" s="156">
        <f>IF((P404&lt;=0),0,((P404-Q$24)*Stock*(_xlfn.NORM.INV(RAND(),stock_ave,stock_std))+(P404-Q$24)*Bonds*(_xlfn.NORM.INV(RAND(),bond_ave,bond_std))+(P404-Q$24)*cash*(_xlfn.NORM.INV(RAND(),cash_ave,cash_std))+(P404-Q$24)))</f>
        <v/>
      </c>
      <c r="R404" s="156">
        <f>IF((Q404&lt;=0),0,((Q404-R$24)*Stock*(_xlfn.NORM.INV(RAND(),stock_ave,stock_std))+(Q404-R$24)*Bonds*(_xlfn.NORM.INV(RAND(),bond_ave,bond_std))+(Q404-R$24)*cash*(_xlfn.NORM.INV(RAND(),cash_ave,cash_std))+(Q404-R$24)))</f>
        <v/>
      </c>
      <c r="S404" s="156">
        <f>IF((R404&lt;=0),0,((R404-S$24)*Stock*(_xlfn.NORM.INV(RAND(),stock_ave,stock_std))+(R404-S$24)*Bonds*(_xlfn.NORM.INV(RAND(),bond_ave,bond_std))+(R404-S$24)*cash*(_xlfn.NORM.INV(RAND(),cash_ave,cash_std))+(R404-S$24)))</f>
        <v/>
      </c>
      <c r="T404" s="156">
        <f>IF((S404&lt;=0),0,((S404-T$24)*Stock*(_xlfn.NORM.INV(RAND(),stock_ave,stock_std))+(S404-T$24)*Bonds*(_xlfn.NORM.INV(RAND(),bond_ave,bond_std))+(S404-T$24)*cash*(_xlfn.NORM.INV(RAND(),cash_ave,cash_std))+(S404-T$24)))</f>
        <v/>
      </c>
      <c r="U404" s="156">
        <f>IF((T404&lt;=0),0,((T404-U$24)*Stock*(_xlfn.NORM.INV(RAND(),stock_ave,stock_std))+(T404-U$24)*Bonds*(_xlfn.NORM.INV(RAND(),bond_ave,bond_std))+(T404-U$24)*cash*(_xlfn.NORM.INV(RAND(),cash_ave,cash_std))+(T404-U$24)))</f>
        <v/>
      </c>
      <c r="V404" s="156">
        <f>IF((U404&lt;=0),0,((U404-V$24)*Stock*(_xlfn.NORM.INV(RAND(),stock_ave,stock_std))+(U404-V$24)*Bonds*(_xlfn.NORM.INV(RAND(),bond_ave,bond_std))+(U404-V$24)*cash*(_xlfn.NORM.INV(RAND(),cash_ave,cash_std))+(U404-V$24)))</f>
        <v/>
      </c>
      <c r="W404" s="156">
        <f>IF((V404&lt;=0),0,((V404-W$24)*Stock*(_xlfn.NORM.INV(RAND(),stock_ave,stock_std))+(V404-W$24)*Bonds*(_xlfn.NORM.INV(RAND(),bond_ave,bond_std))+(V404-W$24)*cash*(_xlfn.NORM.INV(RAND(),cash_ave,cash_std))+(V404-W$24)))</f>
        <v/>
      </c>
      <c r="X404" s="156">
        <f>IF((W404&lt;=0),0,((W404-X$24)*Stock*(_xlfn.NORM.INV(RAND(),stock_ave,stock_std))+(W404-X$24)*Bonds*(_xlfn.NORM.INV(RAND(),bond_ave,bond_std))+(W404-X$24)*cash*(_xlfn.NORM.INV(RAND(),cash_ave,cash_std))+(W404-X$24)))</f>
        <v/>
      </c>
      <c r="Y404" s="156">
        <f>IF((X404&lt;=0),0,((X404-Y$24)*Stock*(_xlfn.NORM.INV(RAND(),stock_ave,stock_std))+(X404-Y$24)*Bonds*(_xlfn.NORM.INV(RAND(),bond_ave,bond_std))+(X404-Y$24)*cash*(_xlfn.NORM.INV(RAND(),cash_ave,cash_std))+(X404-Y$24)))</f>
        <v/>
      </c>
      <c r="Z404" s="156">
        <f>IF((Y404&lt;=0),0,((Y404-Z$24)*Stock*(_xlfn.NORM.INV(RAND(),stock_ave,stock_std))+(Y404-Z$24)*Bonds*(_xlfn.NORM.INV(RAND(),bond_ave,bond_std))+(Y404-Z$24)*cash*(_xlfn.NORM.INV(RAND(),cash_ave,cash_std))+(Y404-Z$24)))</f>
        <v/>
      </c>
      <c r="AA404" s="156">
        <f>IF((Z404&lt;=0),0,((Z404-AA$24)*Stock*(_xlfn.NORM.INV(RAND(),stock_ave,stock_std))+(Z404-AA$24)*Bonds*(_xlfn.NORM.INV(RAND(),bond_ave,bond_std))+(Z404-AA$24)*cash*(_xlfn.NORM.INV(RAND(),cash_ave,cash_std))+(Z404-AA$24)))</f>
        <v/>
      </c>
      <c r="AB404" s="156">
        <f>IF((AA404&lt;=0),0,((AA404-AB$24)*Stock*(_xlfn.NORM.INV(RAND(),stock_ave,stock_std))+(AA404-AB$24)*Bonds*(_xlfn.NORM.INV(RAND(),bond_ave,bond_std))+(AA404-AB$24)*cash*(_xlfn.NORM.INV(RAND(),cash_ave,cash_std))+(AA404-AB$24)))</f>
        <v/>
      </c>
      <c r="AC404" s="156">
        <f>IF((AB404&lt;=0),0,((AB404-AC$24)*Stock*(_xlfn.NORM.INV(RAND(),stock_ave,stock_std))+(AB404-AC$24)*Bonds*(_xlfn.NORM.INV(RAND(),bond_ave,bond_std))+(AB404-AC$24)*cash*(_xlfn.NORM.INV(RAND(),cash_ave,cash_std))+(AB404-AC$24)))</f>
        <v/>
      </c>
      <c r="AD404" s="156">
        <f>IF((AC404&lt;=0),0,((AC404-AD$24)*Stock*(_xlfn.NORM.INV(RAND(),stock_ave,stock_std))+(AC404-AD$24)*Bonds*(_xlfn.NORM.INV(RAND(),bond_ave,bond_std))+(AC404-AD$24)*cash*(_xlfn.NORM.INV(RAND(),cash_ave,cash_std))+(AC404-AD$24)))</f>
        <v/>
      </c>
      <c r="AE404" s="156">
        <f>IF((AD404&lt;=0),0,((AD404-AE$24)*Stock*(_xlfn.NORM.INV(RAND(),stock_ave,stock_std))+(AD404-AE$24)*Bonds*(_xlfn.NORM.INV(RAND(),bond_ave,bond_std))+(AD404-AE$24)*cash*(_xlfn.NORM.INV(RAND(),cash_ave,cash_std))+(AD404-AE$24)))</f>
        <v/>
      </c>
      <c r="AF404" s="156">
        <f>IF((AE404&lt;=0),0,((AE404-AF$24)*Stock*(_xlfn.NORM.INV(RAND(),stock_ave,stock_std))+(AE404-AF$24)*Bonds*(_xlfn.NORM.INV(RAND(),bond_ave,bond_std))+(AE404-AF$24)*cash*(_xlfn.NORM.INV(RAND(),cash_ave,cash_std))+(AE404-AF$24)))</f>
        <v/>
      </c>
      <c r="AG404" s="156">
        <f>IF((AF404&lt;=0),0,((AF404-AG$24)*Stock*(_xlfn.NORM.INV(RAND(),stock_ave,stock_std))+(AF404-AG$24)*Bonds*(_xlfn.NORM.INV(RAND(),bond_ave,bond_std))+(AF404-AG$24)*cash*(_xlfn.NORM.INV(RAND(),cash_ave,cash_std))+(AF404-AG$24)))</f>
        <v/>
      </c>
      <c r="AH404" s="156">
        <f>IF((AG404&lt;=0),0,((AG404-AH$24)*Stock*(_xlfn.NORM.INV(RAND(),stock_ave,stock_std))+(AG404-AH$24)*Bonds*(_xlfn.NORM.INV(RAND(),bond_ave,bond_std))+(AG404-AH$24)*cash*(_xlfn.NORM.INV(RAND(),cash_ave,cash_std))+(AG404-AH$24)))</f>
        <v/>
      </c>
      <c r="AI404" s="156">
        <f>IF((AH404&lt;=0),0,((AH404-AI$24)*Stock*(_xlfn.NORM.INV(RAND(),stock_ave,stock_std))+(AH404-AI$24)*Bonds*(_xlfn.NORM.INV(RAND(),bond_ave,bond_std))+(AH404-AI$24)*cash*(_xlfn.NORM.INV(RAND(),cash_ave,cash_std))+(AH404-AI$24)))</f>
        <v/>
      </c>
      <c r="AJ404" s="156">
        <f>IF((AI404&lt;=0),0,((AI404-AJ$24)*Stock*(_xlfn.NORM.INV(RAND(),stock_ave,stock_std))+(AI404-AJ$24)*Bonds*(_xlfn.NORM.INV(RAND(),bond_ave,bond_std))+(AI404-AJ$24)*cash*(_xlfn.NORM.INV(RAND(),cash_ave,cash_std))+(AI404-AJ$24)))</f>
        <v/>
      </c>
      <c r="AK404" s="156">
        <f>IF((AJ404&lt;=0),0,((AJ404-AK$24)*Stock*(_xlfn.NORM.INV(RAND(),stock_ave,stock_std))+(AJ404-AK$24)*Bonds*(_xlfn.NORM.INV(RAND(),bond_ave,bond_std))+(AJ404-AK$24)*cash*(_xlfn.NORM.INV(RAND(),cash_ave,cash_std))+(AJ404-AK$24)))</f>
        <v/>
      </c>
      <c r="AL404" s="156">
        <f>IF((AK404&lt;=0),0,((AK404-AL$24)*Stock*(_xlfn.NORM.INV(RAND(),stock_ave,stock_std))+(AK404-AL$24)*Bonds*(_xlfn.NORM.INV(RAND(),bond_ave,bond_std))+(AK404-AL$24)*cash*(_xlfn.NORM.INV(RAND(),cash_ave,cash_std))+(AK404-AL$24)))</f>
        <v/>
      </c>
      <c r="AM404" s="156">
        <f>IF((AL404&lt;=0),0,((AL404-AM$24)*Stock*(_xlfn.NORM.INV(RAND(),stock_ave,stock_std))+(AL404-AM$24)*Bonds*(_xlfn.NORM.INV(RAND(),bond_ave,bond_std))+(AL404-AM$24)*cash*(_xlfn.NORM.INV(RAND(),cash_ave,cash_std))+(AL404-AM$24)))</f>
        <v/>
      </c>
      <c r="AN404" s="156">
        <f>IF((AM404&lt;=0),0,((AM404-AN$24)*Stock*(_xlfn.NORM.INV(RAND(),stock_ave,stock_std))+(AM404-AN$24)*Bonds*(_xlfn.NORM.INV(RAND(),bond_ave,bond_std))+(AM404-AN$24)*cash*(_xlfn.NORM.INV(RAND(),cash_ave,cash_std))+(AM404-AN$24)))</f>
        <v/>
      </c>
      <c r="AO404" s="156">
        <f>IF((AN404&lt;=0),0,((AN404-AO$24)*Stock*(_xlfn.NORM.INV(RAND(),stock_ave,stock_std))+(AN404-AO$24)*Bonds*(_xlfn.NORM.INV(RAND(),bond_ave,bond_std))+(AN404-AO$24)*cash*(_xlfn.NORM.INV(RAND(),cash_ave,cash_std))+(AN404-AO$24)))</f>
        <v/>
      </c>
      <c r="AP404" s="156">
        <f>IF((AO404&lt;=0),0,((AO404-AP$24)*Stock*(_xlfn.NORM.INV(RAND(),stock_ave,stock_std))+(AO404-AP$24)*Bonds*(_xlfn.NORM.INV(RAND(),bond_ave,bond_std))+(AO404-AP$24)*cash*(_xlfn.NORM.INV(RAND(),cash_ave,cash_std))+(AO404-AP$24)))</f>
        <v/>
      </c>
      <c r="AQ404" s="156">
        <f>IF((AP404&lt;=0),0,((AP404-AQ$24)*Stock*(_xlfn.NORM.INV(RAND(),stock_ave,stock_std))+(AP404-AQ$24)*Bonds*(_xlfn.NORM.INV(RAND(),bond_ave,bond_std))+(AP404-AQ$24)*cash*(_xlfn.NORM.INV(RAND(),cash_ave,cash_std))+(AP404-AQ$24)))</f>
        <v/>
      </c>
      <c r="AR404" s="156">
        <f>IF((AQ404&lt;=0),0,((AQ404-AR$24)*Stock*(_xlfn.NORM.INV(RAND(),stock_ave,stock_std))+(AQ404-AR$24)*Bonds*(_xlfn.NORM.INV(RAND(),bond_ave,bond_std))+(AQ404-AR$24)*cash*(_xlfn.NORM.INV(RAND(),cash_ave,cash_std))+(AQ404-AR$24)))</f>
        <v/>
      </c>
      <c r="AS404" s="156">
        <f>IF((AR404&lt;=0),0,((AR404-AS$24)*Stock*(_xlfn.NORM.INV(RAND(),stock_ave,stock_std))+(AR404-AS$24)*Bonds*(_xlfn.NORM.INV(RAND(),bond_ave,bond_std))+(AR404-AS$24)*cash*(_xlfn.NORM.INV(RAND(),cash_ave,cash_std))+(AR404-AS$24)))</f>
        <v/>
      </c>
      <c r="AT404" s="156">
        <f>IF((AS404&lt;=0),0,((AS404-AT$24)*Stock*(_xlfn.NORM.INV(RAND(),stock_ave,stock_std))+(AS404-AT$24)*Bonds*(_xlfn.NORM.INV(RAND(),bond_ave,bond_std))+(AS404-AT$24)*cash*(_xlfn.NORM.INV(RAND(),cash_ave,cash_std))+(AS404-AT$24)))</f>
        <v/>
      </c>
      <c r="AU404" s="156">
        <f>IF((AT404&lt;=0),0,((AT404-AU$24)*Stock*(_xlfn.NORM.INV(RAND(),stock_ave,stock_std))+(AT404-AU$24)*Bonds*(_xlfn.NORM.INV(RAND(),bond_ave,bond_std))+(AT404-AU$24)*cash*(_xlfn.NORM.INV(RAND(),cash_ave,cash_std))+(AT404-AU$24)))</f>
        <v/>
      </c>
      <c r="AV404" s="156">
        <f>IF((AU404&lt;=0),0,((AU404-AV$24)*Stock*(_xlfn.NORM.INV(RAND(),stock_ave,stock_std))+(AU404-AV$24)*Bonds*(_xlfn.NORM.INV(RAND(),bond_ave,bond_std))+(AU404-AV$24)*cash*(_xlfn.NORM.INV(RAND(),cash_ave,cash_std))+(AU404-AV$24)))</f>
        <v/>
      </c>
      <c r="AW404" s="156">
        <f>IF((AV404&lt;=0),0,((AV404-AW$24)*Stock*(_xlfn.NORM.INV(RAND(),stock_ave,stock_std))+(AV404-AW$24)*Bonds*(_xlfn.NORM.INV(RAND(),bond_ave,bond_std))+(AV404-AW$24)*cash*(_xlfn.NORM.INV(RAND(),cash_ave,cash_std))+(AV404-AW$24)))</f>
        <v/>
      </c>
      <c r="AX404" s="159" t="n"/>
      <c r="AY404" s="159" t="n"/>
      <c r="AZ404" s="159" t="n"/>
      <c r="BA404" s="159" t="n"/>
      <c r="BB404" s="159" t="n"/>
    </row>
    <row r="405">
      <c r="C405" s="147" t="n"/>
      <c r="D405" s="61">
        <f>+D404-IF(D$18&gt;74,(D404/D$25)*$C$10)</f>
        <v/>
      </c>
      <c r="E405" s="61">
        <f>+E404-IF(E$18&gt;74,(E404/E$25)*$C$10)</f>
        <v/>
      </c>
      <c r="F405" s="61">
        <f>+F404-IF(F$18&gt;74,(F404/F$25)*$C$10)</f>
        <v/>
      </c>
      <c r="G405" s="61">
        <f>+G404-IF(G$18&gt;74,(G404/G$25)*$C$10)</f>
        <v/>
      </c>
      <c r="H405" s="61">
        <f>+H404-IF(H$18&gt;74,(H404/H$25)*$C$10)</f>
        <v/>
      </c>
      <c r="I405" s="61">
        <f>+I404-IF(I$18&gt;74,(I404/I$25)*$C$10)</f>
        <v/>
      </c>
      <c r="J405" s="61">
        <f>+J404-IF(J$18&gt;74,(J404/J$25)*$C$10)</f>
        <v/>
      </c>
      <c r="K405" s="61">
        <f>+K404-IF(K$18&gt;74,(K404/K$25)*$C$10)</f>
        <v/>
      </c>
      <c r="L405" s="61">
        <f>+L404-IF(L$18&gt;74,(L404/L$25)*$C$10)</f>
        <v/>
      </c>
      <c r="M405" s="61">
        <f>+M404-IF(M$18&gt;74,(M404/M$25)*$C$10)</f>
        <v/>
      </c>
      <c r="N405" s="61">
        <f>+N404-IF(N$18&gt;74,(N404/N$25)*$C$10)</f>
        <v/>
      </c>
      <c r="O405" s="61">
        <f>+O404-IF(O$18&gt;74,(O404/O$25)*$C$10)</f>
        <v/>
      </c>
      <c r="P405" s="61">
        <f>+P404-IF(P$18&gt;74,(P404/P$25)*$C$10)</f>
        <v/>
      </c>
      <c r="Q405" s="61">
        <f>+Q404-IF(Q$18&gt;74,(Q404/Q$25)*$C$10)</f>
        <v/>
      </c>
      <c r="R405" s="61">
        <f>+R404-IF(R$18&gt;74,(R404/R$25)*$C$10)</f>
        <v/>
      </c>
      <c r="S405" s="61">
        <f>+S404-IF(S$18&gt;74,(S404/S$25)*$C$10)</f>
        <v/>
      </c>
      <c r="T405" s="61">
        <f>+T404-IF(T$18&gt;74,(T404/T$25)*$C$10)</f>
        <v/>
      </c>
      <c r="U405" s="61">
        <f>+U404-IF(U$18&gt;74,(U404/U$25)*$C$10)</f>
        <v/>
      </c>
      <c r="V405" s="61">
        <f>+V404-IF(V$18&gt;74,(V404/V$25)*$C$10)</f>
        <v/>
      </c>
      <c r="W405" s="61">
        <f>+W404-IF(W$18&gt;74,(W404/W$25)*$C$10)</f>
        <v/>
      </c>
      <c r="X405" s="61">
        <f>+X404-IF(X$18&gt;74,(X404/X$25)*$C$10)</f>
        <v/>
      </c>
      <c r="Y405" s="61">
        <f>+Y404-IF(Y$18&gt;74,(Y404/Y$25)*$C$10)</f>
        <v/>
      </c>
      <c r="Z405" s="61">
        <f>+Z404-IF(Z$18&gt;74,(Z404/Z$25)*$C$10)</f>
        <v/>
      </c>
      <c r="AA405" s="61">
        <f>+AA404-IF(AA$18&gt;74,(AA404/AA$25)*$C$10)</f>
        <v/>
      </c>
      <c r="AB405" s="61">
        <f>+AB404-IF(AB$18&gt;74,(AB404/AB$25)*$C$10)</f>
        <v/>
      </c>
      <c r="AC405" s="61">
        <f>+AC404-IF(AC$18&gt;74,(AC404/AC$25)*$C$10)</f>
        <v/>
      </c>
      <c r="AD405" s="61">
        <f>+AD404-IF(AD$18&gt;74,(AD404/AD$25)*$C$10)</f>
        <v/>
      </c>
      <c r="AE405" s="61">
        <f>+AE404-IF(AE$18&gt;74,(AE404/AE$25)*$C$10)</f>
        <v/>
      </c>
      <c r="AF405" s="61">
        <f>+AF404-IF(AF$18&gt;74,(AF404/AF$25)*$C$10)</f>
        <v/>
      </c>
      <c r="AG405" s="61">
        <f>+AG404-IF(AG$18&gt;74,(AG404/AG$25)*$C$10)</f>
        <v/>
      </c>
      <c r="AH405" s="61">
        <f>+AH404-IF(AH$18&gt;74,(AH404/AH$25)*$C$10)</f>
        <v/>
      </c>
      <c r="AI405" s="61">
        <f>+AI404-IF(AI$18&gt;74,(AI404/AI$25)*$C$10)</f>
        <v/>
      </c>
      <c r="AJ405" s="61">
        <f>+AJ404-IF(AJ$18&gt;74,(AJ404/AJ$25)*$C$10)</f>
        <v/>
      </c>
      <c r="AK405" s="61">
        <f>+AK404-IF(AK$18&gt;74,(AK404/AK$25)*$C$10)</f>
        <v/>
      </c>
      <c r="AL405" s="61">
        <f>+AL404-IF(AL$18&gt;74,(AL404/AL$25)*$C$10)</f>
        <v/>
      </c>
      <c r="AM405" s="61">
        <f>+AM404-IF(AM$18&gt;74,(AM404/AM$25)*$C$10)</f>
        <v/>
      </c>
      <c r="AN405" s="61">
        <f>+AN404-IF(AN$18&gt;74,(AN404/AN$25)*$C$10)</f>
        <v/>
      </c>
      <c r="AO405" s="61">
        <f>+AO404-IF(AO$18&gt;74,(AO404/AO$25)*$C$10)</f>
        <v/>
      </c>
      <c r="AP405" s="61">
        <f>+AP404-IF(AP$18&gt;74,(AP404/AP$25)*$C$10)</f>
        <v/>
      </c>
      <c r="AQ405" s="61">
        <f>+AQ404-IF(AQ$18&gt;74,(AQ404/AQ$25)*$C$10)</f>
        <v/>
      </c>
      <c r="AR405" s="61">
        <f>+AR404-IF(AR$18&gt;74,(AR404/AR$25)*$C$10)</f>
        <v/>
      </c>
      <c r="AS405" s="61">
        <f>+AS404-IF(AS$18&gt;74,(AS404/AS$25)*$C$10)</f>
        <v/>
      </c>
      <c r="AT405" s="61">
        <f>+AT404-IF(AT$18&gt;74,(AT404/AT$25)*$C$10)</f>
        <v/>
      </c>
      <c r="AU405" s="61">
        <f>+AU404-IF(AU$18&gt;74,(AU404/AU$25)*$C$10)</f>
        <v/>
      </c>
      <c r="AV405" s="61">
        <f>+AV404-IF(AV$18&gt;74,(AV404/AV$25)*$C$10)</f>
        <v/>
      </c>
      <c r="AW405" s="61">
        <f>+AW404-IF(AW$18&gt;74,(AW404/AW$25)*$C$10)</f>
        <v/>
      </c>
      <c r="AX405" s="35">
        <f>IF(AW405&gt;0,1,0)</f>
        <v/>
      </c>
      <c r="AY405" s="35">
        <f>IF(AL405&gt;0,1,0)</f>
        <v/>
      </c>
      <c r="AZ405" s="35">
        <f>IF(AG405&gt;0,1,0)</f>
        <v/>
      </c>
      <c r="BA405" s="35">
        <f>IF(AB405&gt;0,1,0)</f>
        <v/>
      </c>
      <c r="BB405" s="35">
        <f>IF(W405&gt;0,1,0)</f>
        <v/>
      </c>
    </row>
    <row r="406">
      <c r="B406" s="154" t="inlineStr">
        <is>
          <t>trial 190</t>
        </is>
      </c>
      <c r="C406" s="155">
        <f>+start-$C$24</f>
        <v/>
      </c>
      <c r="D406" s="156">
        <f>IF((C406&lt;=0),0,((C406-D$24)*Stock*(_xlfn.NORM.INV(RAND(),stock_ave,stock_std))+(C406-D$24)*Bonds*(_xlfn.NORM.INV(RAND(),bond_ave,bond_std))+(C406-D$24)*cash*(_xlfn.NORM.INV(RAND(),cash_ave,cash_std))+(C406-D$24)))</f>
        <v/>
      </c>
      <c r="E406" s="156">
        <f>IF((D406&lt;=0),0,((D406-E$24)*Stock*(_xlfn.NORM.INV(RAND(),stock_ave,stock_std))+(D406-E$24)*Bonds*(_xlfn.NORM.INV(RAND(),bond_ave,bond_std))+(D406-E$24)*cash*(_xlfn.NORM.INV(RAND(),cash_ave,cash_std))+(D406-E$24)))</f>
        <v/>
      </c>
      <c r="F406" s="156">
        <f>IF((E406&lt;=0),0,((E406-F$24)*Stock*(_xlfn.NORM.INV(RAND(),stock_ave,stock_std))+(E406-F$24)*Bonds*(_xlfn.NORM.INV(RAND(),bond_ave,bond_std))+(E406-F$24)*cash*(_xlfn.NORM.INV(RAND(),cash_ave,cash_std))+(E406-F$24)))</f>
        <v/>
      </c>
      <c r="G406" s="156">
        <f>IF((F406&lt;=0),0,((F406-G$24)*Stock*(_xlfn.NORM.INV(RAND(),stock_ave,stock_std))+(F406-G$24)*Bonds*(_xlfn.NORM.INV(RAND(),bond_ave,bond_std))+(F406-G$24)*cash*(_xlfn.NORM.INV(RAND(),cash_ave,cash_std))+(F406-G$24)))</f>
        <v/>
      </c>
      <c r="H406" s="156">
        <f>IF((G406&lt;=0),0,((G406-H$24)*Stock*(_xlfn.NORM.INV(RAND(),stock_ave,stock_std))+(G406-H$24)*Bonds*(_xlfn.NORM.INV(RAND(),bond_ave,bond_std))+(G406-H$24)*cash*(_xlfn.NORM.INV(RAND(),cash_ave,cash_std))+(G406-H$24)))</f>
        <v/>
      </c>
      <c r="I406" s="156">
        <f>IF((H406&lt;=0),0,((H406-I$24)*Stock*(_xlfn.NORM.INV(RAND(),stock_ave,stock_std))+(H406-I$24)*Bonds*(_xlfn.NORM.INV(RAND(),bond_ave,bond_std))+(H406-I$24)*cash*(_xlfn.NORM.INV(RAND(),cash_ave,cash_std))+(H406-I$24)))</f>
        <v/>
      </c>
      <c r="J406" s="156">
        <f>IF((I406&lt;=0),0,((I406-J$24)*Stock*(_xlfn.NORM.INV(RAND(),stock_ave,stock_std))+(I406-J$24)*Bonds*(_xlfn.NORM.INV(RAND(),bond_ave,bond_std))+(I406-J$24)*cash*(_xlfn.NORM.INV(RAND(),cash_ave,cash_std))+(I406-J$24)))</f>
        <v/>
      </c>
      <c r="K406" s="156">
        <f>IF((J406&lt;=0),0,((J406-K$24)*Stock*(_xlfn.NORM.INV(RAND(),stock_ave,stock_std))+(J406-K$24)*Bonds*(_xlfn.NORM.INV(RAND(),bond_ave,bond_std))+(J406-K$24)*cash*(_xlfn.NORM.INV(RAND(),cash_ave,cash_std))+(J406-K$24)))</f>
        <v/>
      </c>
      <c r="L406" s="156">
        <f>IF((K406&lt;=0),0,((K406-L$24)*Stock*(_xlfn.NORM.INV(RAND(),stock_ave,stock_std))+(K406-L$24)*Bonds*(_xlfn.NORM.INV(RAND(),bond_ave,bond_std))+(K406-L$24)*cash*(_xlfn.NORM.INV(RAND(),cash_ave,cash_std))+(K406-L$24)))</f>
        <v/>
      </c>
      <c r="M406" s="156">
        <f>IF((L406&lt;=0),0,((L406-M$24)*Stock*(_xlfn.NORM.INV(RAND(),stock_ave,stock_std))+(L406-M$24)*Bonds*(_xlfn.NORM.INV(RAND(),bond_ave,bond_std))+(L406-M$24)*cash*(_xlfn.NORM.INV(RAND(),cash_ave,cash_std))+(L406-M$24)))</f>
        <v/>
      </c>
      <c r="N406" s="156">
        <f>IF((M406&lt;=0),0,((M406-N$24)*Stock*(_xlfn.NORM.INV(RAND(),stock_ave,stock_std))+(M406-N$24)*Bonds*(_xlfn.NORM.INV(RAND(),bond_ave,bond_std))+(M406-N$24)*cash*(_xlfn.NORM.INV(RAND(),cash_ave,cash_std))+(M406-N$24)))</f>
        <v/>
      </c>
      <c r="O406" s="156">
        <f>IF((N406&lt;=0),0,((N406-O$24)*Stock*(_xlfn.NORM.INV(RAND(),stock_ave,stock_std))+(N406-O$24)*Bonds*(_xlfn.NORM.INV(RAND(),bond_ave,bond_std))+(N406-O$24)*cash*(_xlfn.NORM.INV(RAND(),cash_ave,cash_std))+(N406-O$24)))</f>
        <v/>
      </c>
      <c r="P406" s="156">
        <f>IF((O406&lt;=0),0,((O406-P$24)*Stock*(_xlfn.NORM.INV(RAND(),stock_ave,stock_std))+(O406-P$24)*Bonds*(_xlfn.NORM.INV(RAND(),bond_ave,bond_std))+(O406-P$24)*cash*(_xlfn.NORM.INV(RAND(),cash_ave,cash_std))+(O406-P$24)))</f>
        <v/>
      </c>
      <c r="Q406" s="156">
        <f>IF((P406&lt;=0),0,((P406-Q$24)*Stock*(_xlfn.NORM.INV(RAND(),stock_ave,stock_std))+(P406-Q$24)*Bonds*(_xlfn.NORM.INV(RAND(),bond_ave,bond_std))+(P406-Q$24)*cash*(_xlfn.NORM.INV(RAND(),cash_ave,cash_std))+(P406-Q$24)))</f>
        <v/>
      </c>
      <c r="R406" s="156">
        <f>IF((Q406&lt;=0),0,((Q406-R$24)*Stock*(_xlfn.NORM.INV(RAND(),stock_ave,stock_std))+(Q406-R$24)*Bonds*(_xlfn.NORM.INV(RAND(),bond_ave,bond_std))+(Q406-R$24)*cash*(_xlfn.NORM.INV(RAND(),cash_ave,cash_std))+(Q406-R$24)))</f>
        <v/>
      </c>
      <c r="S406" s="156">
        <f>IF((R406&lt;=0),0,((R406-S$24)*Stock*(_xlfn.NORM.INV(RAND(),stock_ave,stock_std))+(R406-S$24)*Bonds*(_xlfn.NORM.INV(RAND(),bond_ave,bond_std))+(R406-S$24)*cash*(_xlfn.NORM.INV(RAND(),cash_ave,cash_std))+(R406-S$24)))</f>
        <v/>
      </c>
      <c r="T406" s="156">
        <f>IF((S406&lt;=0),0,((S406-T$24)*Stock*(_xlfn.NORM.INV(RAND(),stock_ave,stock_std))+(S406-T$24)*Bonds*(_xlfn.NORM.INV(RAND(),bond_ave,bond_std))+(S406-T$24)*cash*(_xlfn.NORM.INV(RAND(),cash_ave,cash_std))+(S406-T$24)))</f>
        <v/>
      </c>
      <c r="U406" s="156">
        <f>IF((T406&lt;=0),0,((T406-U$24)*Stock*(_xlfn.NORM.INV(RAND(),stock_ave,stock_std))+(T406-U$24)*Bonds*(_xlfn.NORM.INV(RAND(),bond_ave,bond_std))+(T406-U$24)*cash*(_xlfn.NORM.INV(RAND(),cash_ave,cash_std))+(T406-U$24)))</f>
        <v/>
      </c>
      <c r="V406" s="156">
        <f>IF((U406&lt;=0),0,((U406-V$24)*Stock*(_xlfn.NORM.INV(RAND(),stock_ave,stock_std))+(U406-V$24)*Bonds*(_xlfn.NORM.INV(RAND(),bond_ave,bond_std))+(U406-V$24)*cash*(_xlfn.NORM.INV(RAND(),cash_ave,cash_std))+(U406-V$24)))</f>
        <v/>
      </c>
      <c r="W406" s="156">
        <f>IF((V406&lt;=0),0,((V406-W$24)*Stock*(_xlfn.NORM.INV(RAND(),stock_ave,stock_std))+(V406-W$24)*Bonds*(_xlfn.NORM.INV(RAND(),bond_ave,bond_std))+(V406-W$24)*cash*(_xlfn.NORM.INV(RAND(),cash_ave,cash_std))+(V406-W$24)))</f>
        <v/>
      </c>
      <c r="X406" s="156">
        <f>IF((W406&lt;=0),0,((W406-X$24)*Stock*(_xlfn.NORM.INV(RAND(),stock_ave,stock_std))+(W406-X$24)*Bonds*(_xlfn.NORM.INV(RAND(),bond_ave,bond_std))+(W406-X$24)*cash*(_xlfn.NORM.INV(RAND(),cash_ave,cash_std))+(W406-X$24)))</f>
        <v/>
      </c>
      <c r="Y406" s="156">
        <f>IF((X406&lt;=0),0,((X406-Y$24)*Stock*(_xlfn.NORM.INV(RAND(),stock_ave,stock_std))+(X406-Y$24)*Bonds*(_xlfn.NORM.INV(RAND(),bond_ave,bond_std))+(X406-Y$24)*cash*(_xlfn.NORM.INV(RAND(),cash_ave,cash_std))+(X406-Y$24)))</f>
        <v/>
      </c>
      <c r="Z406" s="156">
        <f>IF((Y406&lt;=0),0,((Y406-Z$24)*Stock*(_xlfn.NORM.INV(RAND(),stock_ave,stock_std))+(Y406-Z$24)*Bonds*(_xlfn.NORM.INV(RAND(),bond_ave,bond_std))+(Y406-Z$24)*cash*(_xlfn.NORM.INV(RAND(),cash_ave,cash_std))+(Y406-Z$24)))</f>
        <v/>
      </c>
      <c r="AA406" s="156">
        <f>IF((Z406&lt;=0),0,((Z406-AA$24)*Stock*(_xlfn.NORM.INV(RAND(),stock_ave,stock_std))+(Z406-AA$24)*Bonds*(_xlfn.NORM.INV(RAND(),bond_ave,bond_std))+(Z406-AA$24)*cash*(_xlfn.NORM.INV(RAND(),cash_ave,cash_std))+(Z406-AA$24)))</f>
        <v/>
      </c>
      <c r="AB406" s="156">
        <f>IF((AA406&lt;=0),0,((AA406-AB$24)*Stock*(_xlfn.NORM.INV(RAND(),stock_ave,stock_std))+(AA406-AB$24)*Bonds*(_xlfn.NORM.INV(RAND(),bond_ave,bond_std))+(AA406-AB$24)*cash*(_xlfn.NORM.INV(RAND(),cash_ave,cash_std))+(AA406-AB$24)))</f>
        <v/>
      </c>
      <c r="AC406" s="156">
        <f>IF((AB406&lt;=0),0,((AB406-AC$24)*Stock*(_xlfn.NORM.INV(RAND(),stock_ave,stock_std))+(AB406-AC$24)*Bonds*(_xlfn.NORM.INV(RAND(),bond_ave,bond_std))+(AB406-AC$24)*cash*(_xlfn.NORM.INV(RAND(),cash_ave,cash_std))+(AB406-AC$24)))</f>
        <v/>
      </c>
      <c r="AD406" s="156">
        <f>IF((AC406&lt;=0),0,((AC406-AD$24)*Stock*(_xlfn.NORM.INV(RAND(),stock_ave,stock_std))+(AC406-AD$24)*Bonds*(_xlfn.NORM.INV(RAND(),bond_ave,bond_std))+(AC406-AD$24)*cash*(_xlfn.NORM.INV(RAND(),cash_ave,cash_std))+(AC406-AD$24)))</f>
        <v/>
      </c>
      <c r="AE406" s="156">
        <f>IF((AD406&lt;=0),0,((AD406-AE$24)*Stock*(_xlfn.NORM.INV(RAND(),stock_ave,stock_std))+(AD406-AE$24)*Bonds*(_xlfn.NORM.INV(RAND(),bond_ave,bond_std))+(AD406-AE$24)*cash*(_xlfn.NORM.INV(RAND(),cash_ave,cash_std))+(AD406-AE$24)))</f>
        <v/>
      </c>
      <c r="AF406" s="156">
        <f>IF((AE406&lt;=0),0,((AE406-AF$24)*Stock*(_xlfn.NORM.INV(RAND(),stock_ave,stock_std))+(AE406-AF$24)*Bonds*(_xlfn.NORM.INV(RAND(),bond_ave,bond_std))+(AE406-AF$24)*cash*(_xlfn.NORM.INV(RAND(),cash_ave,cash_std))+(AE406-AF$24)))</f>
        <v/>
      </c>
      <c r="AG406" s="156">
        <f>IF((AF406&lt;=0),0,((AF406-AG$24)*Stock*(_xlfn.NORM.INV(RAND(),stock_ave,stock_std))+(AF406-AG$24)*Bonds*(_xlfn.NORM.INV(RAND(),bond_ave,bond_std))+(AF406-AG$24)*cash*(_xlfn.NORM.INV(RAND(),cash_ave,cash_std))+(AF406-AG$24)))</f>
        <v/>
      </c>
      <c r="AH406" s="156">
        <f>IF((AG406&lt;=0),0,((AG406-AH$24)*Stock*(_xlfn.NORM.INV(RAND(),stock_ave,stock_std))+(AG406-AH$24)*Bonds*(_xlfn.NORM.INV(RAND(),bond_ave,bond_std))+(AG406-AH$24)*cash*(_xlfn.NORM.INV(RAND(),cash_ave,cash_std))+(AG406-AH$24)))</f>
        <v/>
      </c>
      <c r="AI406" s="156">
        <f>IF((AH406&lt;=0),0,((AH406-AI$24)*Stock*(_xlfn.NORM.INV(RAND(),stock_ave,stock_std))+(AH406-AI$24)*Bonds*(_xlfn.NORM.INV(RAND(),bond_ave,bond_std))+(AH406-AI$24)*cash*(_xlfn.NORM.INV(RAND(),cash_ave,cash_std))+(AH406-AI$24)))</f>
        <v/>
      </c>
      <c r="AJ406" s="156">
        <f>IF((AI406&lt;=0),0,((AI406-AJ$24)*Stock*(_xlfn.NORM.INV(RAND(),stock_ave,stock_std))+(AI406-AJ$24)*Bonds*(_xlfn.NORM.INV(RAND(),bond_ave,bond_std))+(AI406-AJ$24)*cash*(_xlfn.NORM.INV(RAND(),cash_ave,cash_std))+(AI406-AJ$24)))</f>
        <v/>
      </c>
      <c r="AK406" s="156">
        <f>IF((AJ406&lt;=0),0,((AJ406-AK$24)*Stock*(_xlfn.NORM.INV(RAND(),stock_ave,stock_std))+(AJ406-AK$24)*Bonds*(_xlfn.NORM.INV(RAND(),bond_ave,bond_std))+(AJ406-AK$24)*cash*(_xlfn.NORM.INV(RAND(),cash_ave,cash_std))+(AJ406-AK$24)))</f>
        <v/>
      </c>
      <c r="AL406" s="156">
        <f>IF((AK406&lt;=0),0,((AK406-AL$24)*Stock*(_xlfn.NORM.INV(RAND(),stock_ave,stock_std))+(AK406-AL$24)*Bonds*(_xlfn.NORM.INV(RAND(),bond_ave,bond_std))+(AK406-AL$24)*cash*(_xlfn.NORM.INV(RAND(),cash_ave,cash_std))+(AK406-AL$24)))</f>
        <v/>
      </c>
      <c r="AM406" s="156">
        <f>IF((AL406&lt;=0),0,((AL406-AM$24)*Stock*(_xlfn.NORM.INV(RAND(),stock_ave,stock_std))+(AL406-AM$24)*Bonds*(_xlfn.NORM.INV(RAND(),bond_ave,bond_std))+(AL406-AM$24)*cash*(_xlfn.NORM.INV(RAND(),cash_ave,cash_std))+(AL406-AM$24)))</f>
        <v/>
      </c>
      <c r="AN406" s="156">
        <f>IF((AM406&lt;=0),0,((AM406-AN$24)*Stock*(_xlfn.NORM.INV(RAND(),stock_ave,stock_std))+(AM406-AN$24)*Bonds*(_xlfn.NORM.INV(RAND(),bond_ave,bond_std))+(AM406-AN$24)*cash*(_xlfn.NORM.INV(RAND(),cash_ave,cash_std))+(AM406-AN$24)))</f>
        <v/>
      </c>
      <c r="AO406" s="156">
        <f>IF((AN406&lt;=0),0,((AN406-AO$24)*Stock*(_xlfn.NORM.INV(RAND(),stock_ave,stock_std))+(AN406-AO$24)*Bonds*(_xlfn.NORM.INV(RAND(),bond_ave,bond_std))+(AN406-AO$24)*cash*(_xlfn.NORM.INV(RAND(),cash_ave,cash_std))+(AN406-AO$24)))</f>
        <v/>
      </c>
      <c r="AP406" s="156">
        <f>IF((AO406&lt;=0),0,((AO406-AP$24)*Stock*(_xlfn.NORM.INV(RAND(),stock_ave,stock_std))+(AO406-AP$24)*Bonds*(_xlfn.NORM.INV(RAND(),bond_ave,bond_std))+(AO406-AP$24)*cash*(_xlfn.NORM.INV(RAND(),cash_ave,cash_std))+(AO406-AP$24)))</f>
        <v/>
      </c>
      <c r="AQ406" s="156">
        <f>IF((AP406&lt;=0),0,((AP406-AQ$24)*Stock*(_xlfn.NORM.INV(RAND(),stock_ave,stock_std))+(AP406-AQ$24)*Bonds*(_xlfn.NORM.INV(RAND(),bond_ave,bond_std))+(AP406-AQ$24)*cash*(_xlfn.NORM.INV(RAND(),cash_ave,cash_std))+(AP406-AQ$24)))</f>
        <v/>
      </c>
      <c r="AR406" s="156">
        <f>IF((AQ406&lt;=0),0,((AQ406-AR$24)*Stock*(_xlfn.NORM.INV(RAND(),stock_ave,stock_std))+(AQ406-AR$24)*Bonds*(_xlfn.NORM.INV(RAND(),bond_ave,bond_std))+(AQ406-AR$24)*cash*(_xlfn.NORM.INV(RAND(),cash_ave,cash_std))+(AQ406-AR$24)))</f>
        <v/>
      </c>
      <c r="AS406" s="156">
        <f>IF((AR406&lt;=0),0,((AR406-AS$24)*Stock*(_xlfn.NORM.INV(RAND(),stock_ave,stock_std))+(AR406-AS$24)*Bonds*(_xlfn.NORM.INV(RAND(),bond_ave,bond_std))+(AR406-AS$24)*cash*(_xlfn.NORM.INV(RAND(),cash_ave,cash_std))+(AR406-AS$24)))</f>
        <v/>
      </c>
      <c r="AT406" s="156">
        <f>IF((AS406&lt;=0),0,((AS406-AT$24)*Stock*(_xlfn.NORM.INV(RAND(),stock_ave,stock_std))+(AS406-AT$24)*Bonds*(_xlfn.NORM.INV(RAND(),bond_ave,bond_std))+(AS406-AT$24)*cash*(_xlfn.NORM.INV(RAND(),cash_ave,cash_std))+(AS406-AT$24)))</f>
        <v/>
      </c>
      <c r="AU406" s="156">
        <f>IF((AT406&lt;=0),0,((AT406-AU$24)*Stock*(_xlfn.NORM.INV(RAND(),stock_ave,stock_std))+(AT406-AU$24)*Bonds*(_xlfn.NORM.INV(RAND(),bond_ave,bond_std))+(AT406-AU$24)*cash*(_xlfn.NORM.INV(RAND(),cash_ave,cash_std))+(AT406-AU$24)))</f>
        <v/>
      </c>
      <c r="AV406" s="156">
        <f>IF((AU406&lt;=0),0,((AU406-AV$24)*Stock*(_xlfn.NORM.INV(RAND(),stock_ave,stock_std))+(AU406-AV$24)*Bonds*(_xlfn.NORM.INV(RAND(),bond_ave,bond_std))+(AU406-AV$24)*cash*(_xlfn.NORM.INV(RAND(),cash_ave,cash_std))+(AU406-AV$24)))</f>
        <v/>
      </c>
      <c r="AW406" s="156">
        <f>IF((AV406&lt;=0),0,((AV406-AW$24)*Stock*(_xlfn.NORM.INV(RAND(),stock_ave,stock_std))+(AV406-AW$24)*Bonds*(_xlfn.NORM.INV(RAND(),bond_ave,bond_std))+(AV406-AW$24)*cash*(_xlfn.NORM.INV(RAND(),cash_ave,cash_std))+(AV406-AW$24)))</f>
        <v/>
      </c>
      <c r="AX406" s="159" t="n"/>
      <c r="AY406" s="159" t="n"/>
      <c r="AZ406" s="159" t="n"/>
      <c r="BA406" s="159" t="n"/>
      <c r="BB406" s="159" t="n"/>
    </row>
    <row r="407">
      <c r="C407" s="147" t="n"/>
      <c r="D407" s="61">
        <f>+D406-IF(D$18&gt;74,(D406/D$25)*$C$10)</f>
        <v/>
      </c>
      <c r="E407" s="61">
        <f>+E406-IF(E$18&gt;74,(E406/E$25)*$C$10)</f>
        <v/>
      </c>
      <c r="F407" s="61">
        <f>+F406-IF(F$18&gt;74,(F406/F$25)*$C$10)</f>
        <v/>
      </c>
      <c r="G407" s="61">
        <f>+G406-IF(G$18&gt;74,(G406/G$25)*$C$10)</f>
        <v/>
      </c>
      <c r="H407" s="61">
        <f>+H406-IF(H$18&gt;74,(H406/H$25)*$C$10)</f>
        <v/>
      </c>
      <c r="I407" s="61">
        <f>+I406-IF(I$18&gt;74,(I406/I$25)*$C$10)</f>
        <v/>
      </c>
      <c r="J407" s="61">
        <f>+J406-IF(J$18&gt;74,(J406/J$25)*$C$10)</f>
        <v/>
      </c>
      <c r="K407" s="61">
        <f>+K406-IF(K$18&gt;74,(K406/K$25)*$C$10)</f>
        <v/>
      </c>
      <c r="L407" s="61">
        <f>+L406-IF(L$18&gt;74,(L406/L$25)*$C$10)</f>
        <v/>
      </c>
      <c r="M407" s="61">
        <f>+M406-IF(M$18&gt;74,(M406/M$25)*$C$10)</f>
        <v/>
      </c>
      <c r="N407" s="61">
        <f>+N406-IF(N$18&gt;74,(N406/N$25)*$C$10)</f>
        <v/>
      </c>
      <c r="O407" s="61">
        <f>+O406-IF(O$18&gt;74,(O406/O$25)*$C$10)</f>
        <v/>
      </c>
      <c r="P407" s="61">
        <f>+P406-IF(P$18&gt;74,(P406/P$25)*$C$10)</f>
        <v/>
      </c>
      <c r="Q407" s="61">
        <f>+Q406-IF(Q$18&gt;74,(Q406/Q$25)*$C$10)</f>
        <v/>
      </c>
      <c r="R407" s="61">
        <f>+R406-IF(R$18&gt;74,(R406/R$25)*$C$10)</f>
        <v/>
      </c>
      <c r="S407" s="61">
        <f>+S406-IF(S$18&gt;74,(S406/S$25)*$C$10)</f>
        <v/>
      </c>
      <c r="T407" s="61">
        <f>+T406-IF(T$18&gt;74,(T406/T$25)*$C$10)</f>
        <v/>
      </c>
      <c r="U407" s="61">
        <f>+U406-IF(U$18&gt;74,(U406/U$25)*$C$10)</f>
        <v/>
      </c>
      <c r="V407" s="61">
        <f>+V406-IF(V$18&gt;74,(V406/V$25)*$C$10)</f>
        <v/>
      </c>
      <c r="W407" s="61">
        <f>+W406-IF(W$18&gt;74,(W406/W$25)*$C$10)</f>
        <v/>
      </c>
      <c r="X407" s="61">
        <f>+X406-IF(X$18&gt;74,(X406/X$25)*$C$10)</f>
        <v/>
      </c>
      <c r="Y407" s="61">
        <f>+Y406-IF(Y$18&gt;74,(Y406/Y$25)*$C$10)</f>
        <v/>
      </c>
      <c r="Z407" s="61">
        <f>+Z406-IF(Z$18&gt;74,(Z406/Z$25)*$C$10)</f>
        <v/>
      </c>
      <c r="AA407" s="61">
        <f>+AA406-IF(AA$18&gt;74,(AA406/AA$25)*$C$10)</f>
        <v/>
      </c>
      <c r="AB407" s="61">
        <f>+AB406-IF(AB$18&gt;74,(AB406/AB$25)*$C$10)</f>
        <v/>
      </c>
      <c r="AC407" s="61">
        <f>+AC406-IF(AC$18&gt;74,(AC406/AC$25)*$C$10)</f>
        <v/>
      </c>
      <c r="AD407" s="61">
        <f>+AD406-IF(AD$18&gt;74,(AD406/AD$25)*$C$10)</f>
        <v/>
      </c>
      <c r="AE407" s="61">
        <f>+AE406-IF(AE$18&gt;74,(AE406/AE$25)*$C$10)</f>
        <v/>
      </c>
      <c r="AF407" s="61">
        <f>+AF406-IF(AF$18&gt;74,(AF406/AF$25)*$C$10)</f>
        <v/>
      </c>
      <c r="AG407" s="61">
        <f>+AG406-IF(AG$18&gt;74,(AG406/AG$25)*$C$10)</f>
        <v/>
      </c>
      <c r="AH407" s="61">
        <f>+AH406-IF(AH$18&gt;74,(AH406/AH$25)*$C$10)</f>
        <v/>
      </c>
      <c r="AI407" s="61">
        <f>+AI406-IF(AI$18&gt;74,(AI406/AI$25)*$C$10)</f>
        <v/>
      </c>
      <c r="AJ407" s="61">
        <f>+AJ406-IF(AJ$18&gt;74,(AJ406/AJ$25)*$C$10)</f>
        <v/>
      </c>
      <c r="AK407" s="61">
        <f>+AK406-IF(AK$18&gt;74,(AK406/AK$25)*$C$10)</f>
        <v/>
      </c>
      <c r="AL407" s="61">
        <f>+AL406-IF(AL$18&gt;74,(AL406/AL$25)*$C$10)</f>
        <v/>
      </c>
      <c r="AM407" s="61">
        <f>+AM406-IF(AM$18&gt;74,(AM406/AM$25)*$C$10)</f>
        <v/>
      </c>
      <c r="AN407" s="61">
        <f>+AN406-IF(AN$18&gt;74,(AN406/AN$25)*$C$10)</f>
        <v/>
      </c>
      <c r="AO407" s="61">
        <f>+AO406-IF(AO$18&gt;74,(AO406/AO$25)*$C$10)</f>
        <v/>
      </c>
      <c r="AP407" s="61">
        <f>+AP406-IF(AP$18&gt;74,(AP406/AP$25)*$C$10)</f>
        <v/>
      </c>
      <c r="AQ407" s="61">
        <f>+AQ406-IF(AQ$18&gt;74,(AQ406/AQ$25)*$C$10)</f>
        <v/>
      </c>
      <c r="AR407" s="61">
        <f>+AR406-IF(AR$18&gt;74,(AR406/AR$25)*$C$10)</f>
        <v/>
      </c>
      <c r="AS407" s="61">
        <f>+AS406-IF(AS$18&gt;74,(AS406/AS$25)*$C$10)</f>
        <v/>
      </c>
      <c r="AT407" s="61">
        <f>+AT406-IF(AT$18&gt;74,(AT406/AT$25)*$C$10)</f>
        <v/>
      </c>
      <c r="AU407" s="61">
        <f>+AU406-IF(AU$18&gt;74,(AU406/AU$25)*$C$10)</f>
        <v/>
      </c>
      <c r="AV407" s="61">
        <f>+AV406-IF(AV$18&gt;74,(AV406/AV$25)*$C$10)</f>
        <v/>
      </c>
      <c r="AW407" s="61">
        <f>+AW406-IF(AW$18&gt;74,(AW406/AW$25)*$C$10)</f>
        <v/>
      </c>
      <c r="AX407" s="35">
        <f>IF(AW407&gt;0,1,0)</f>
        <v/>
      </c>
      <c r="AY407" s="35">
        <f>IF(AL407&gt;0,1,0)</f>
        <v/>
      </c>
      <c r="AZ407" s="35">
        <f>IF(AG407&gt;0,1,0)</f>
        <v/>
      </c>
      <c r="BA407" s="35">
        <f>IF(AB407&gt;0,1,0)</f>
        <v/>
      </c>
      <c r="BB407" s="35">
        <f>IF(W407&gt;0,1,0)</f>
        <v/>
      </c>
    </row>
    <row r="408">
      <c r="B408" s="154" t="inlineStr">
        <is>
          <t>trial 191</t>
        </is>
      </c>
      <c r="C408" s="155">
        <f>+start-$C$24</f>
        <v/>
      </c>
      <c r="D408" s="156">
        <f>IF((C408&lt;=0),0,((C408-D$24)*Stock*(_xlfn.NORM.INV(RAND(),stock_ave,stock_std))+(C408-D$24)*Bonds*(_xlfn.NORM.INV(RAND(),bond_ave,bond_std))+(C408-D$24)*cash*(_xlfn.NORM.INV(RAND(),cash_ave,cash_std))+(C408-D$24)))</f>
        <v/>
      </c>
      <c r="E408" s="156">
        <f>IF((D408&lt;=0),0,((D408-E$24)*Stock*(_xlfn.NORM.INV(RAND(),stock_ave,stock_std))+(D408-E$24)*Bonds*(_xlfn.NORM.INV(RAND(),bond_ave,bond_std))+(D408-E$24)*cash*(_xlfn.NORM.INV(RAND(),cash_ave,cash_std))+(D408-E$24)))</f>
        <v/>
      </c>
      <c r="F408" s="156">
        <f>IF((E408&lt;=0),0,((E408-F$24)*Stock*(_xlfn.NORM.INV(RAND(),stock_ave,stock_std))+(E408-F$24)*Bonds*(_xlfn.NORM.INV(RAND(),bond_ave,bond_std))+(E408-F$24)*cash*(_xlfn.NORM.INV(RAND(),cash_ave,cash_std))+(E408-F$24)))</f>
        <v/>
      </c>
      <c r="G408" s="156">
        <f>IF((F408&lt;=0),0,((F408-G$24)*Stock*(_xlfn.NORM.INV(RAND(),stock_ave,stock_std))+(F408-G$24)*Bonds*(_xlfn.NORM.INV(RAND(),bond_ave,bond_std))+(F408-G$24)*cash*(_xlfn.NORM.INV(RAND(),cash_ave,cash_std))+(F408-G$24)))</f>
        <v/>
      </c>
      <c r="H408" s="156">
        <f>IF((G408&lt;=0),0,((G408-H$24)*Stock*(_xlfn.NORM.INV(RAND(),stock_ave,stock_std))+(G408-H$24)*Bonds*(_xlfn.NORM.INV(RAND(),bond_ave,bond_std))+(G408-H$24)*cash*(_xlfn.NORM.INV(RAND(),cash_ave,cash_std))+(G408-H$24)))</f>
        <v/>
      </c>
      <c r="I408" s="156">
        <f>IF((H408&lt;=0),0,((H408-I$24)*Stock*(_xlfn.NORM.INV(RAND(),stock_ave,stock_std))+(H408-I$24)*Bonds*(_xlfn.NORM.INV(RAND(),bond_ave,bond_std))+(H408-I$24)*cash*(_xlfn.NORM.INV(RAND(),cash_ave,cash_std))+(H408-I$24)))</f>
        <v/>
      </c>
      <c r="J408" s="156">
        <f>IF((I408&lt;=0),0,((I408-J$24)*Stock*(_xlfn.NORM.INV(RAND(),stock_ave,stock_std))+(I408-J$24)*Bonds*(_xlfn.NORM.INV(RAND(),bond_ave,bond_std))+(I408-J$24)*cash*(_xlfn.NORM.INV(RAND(),cash_ave,cash_std))+(I408-J$24)))</f>
        <v/>
      </c>
      <c r="K408" s="156">
        <f>IF((J408&lt;=0),0,((J408-K$24)*Stock*(_xlfn.NORM.INV(RAND(),stock_ave,stock_std))+(J408-K$24)*Bonds*(_xlfn.NORM.INV(RAND(),bond_ave,bond_std))+(J408-K$24)*cash*(_xlfn.NORM.INV(RAND(),cash_ave,cash_std))+(J408-K$24)))</f>
        <v/>
      </c>
      <c r="L408" s="156">
        <f>IF((K408&lt;=0),0,((K408-L$24)*Stock*(_xlfn.NORM.INV(RAND(),stock_ave,stock_std))+(K408-L$24)*Bonds*(_xlfn.NORM.INV(RAND(),bond_ave,bond_std))+(K408-L$24)*cash*(_xlfn.NORM.INV(RAND(),cash_ave,cash_std))+(K408-L$24)))</f>
        <v/>
      </c>
      <c r="M408" s="156">
        <f>IF((L408&lt;=0),0,((L408-M$24)*Stock*(_xlfn.NORM.INV(RAND(),stock_ave,stock_std))+(L408-M$24)*Bonds*(_xlfn.NORM.INV(RAND(),bond_ave,bond_std))+(L408-M$24)*cash*(_xlfn.NORM.INV(RAND(),cash_ave,cash_std))+(L408-M$24)))</f>
        <v/>
      </c>
      <c r="N408" s="156">
        <f>IF((M408&lt;=0),0,((M408-N$24)*Stock*(_xlfn.NORM.INV(RAND(),stock_ave,stock_std))+(M408-N$24)*Bonds*(_xlfn.NORM.INV(RAND(),bond_ave,bond_std))+(M408-N$24)*cash*(_xlfn.NORM.INV(RAND(),cash_ave,cash_std))+(M408-N$24)))</f>
        <v/>
      </c>
      <c r="O408" s="156">
        <f>IF((N408&lt;=0),0,((N408-O$24)*Stock*(_xlfn.NORM.INV(RAND(),stock_ave,stock_std))+(N408-O$24)*Bonds*(_xlfn.NORM.INV(RAND(),bond_ave,bond_std))+(N408-O$24)*cash*(_xlfn.NORM.INV(RAND(),cash_ave,cash_std))+(N408-O$24)))</f>
        <v/>
      </c>
      <c r="P408" s="156">
        <f>IF((O408&lt;=0),0,((O408-P$24)*Stock*(_xlfn.NORM.INV(RAND(),stock_ave,stock_std))+(O408-P$24)*Bonds*(_xlfn.NORM.INV(RAND(),bond_ave,bond_std))+(O408-P$24)*cash*(_xlfn.NORM.INV(RAND(),cash_ave,cash_std))+(O408-P$24)))</f>
        <v/>
      </c>
      <c r="Q408" s="156">
        <f>IF((P408&lt;=0),0,((P408-Q$24)*Stock*(_xlfn.NORM.INV(RAND(),stock_ave,stock_std))+(P408-Q$24)*Bonds*(_xlfn.NORM.INV(RAND(),bond_ave,bond_std))+(P408-Q$24)*cash*(_xlfn.NORM.INV(RAND(),cash_ave,cash_std))+(P408-Q$24)))</f>
        <v/>
      </c>
      <c r="R408" s="156">
        <f>IF((Q408&lt;=0),0,((Q408-R$24)*Stock*(_xlfn.NORM.INV(RAND(),stock_ave,stock_std))+(Q408-R$24)*Bonds*(_xlfn.NORM.INV(RAND(),bond_ave,bond_std))+(Q408-R$24)*cash*(_xlfn.NORM.INV(RAND(),cash_ave,cash_std))+(Q408-R$24)))</f>
        <v/>
      </c>
      <c r="S408" s="156">
        <f>IF((R408&lt;=0),0,((R408-S$24)*Stock*(_xlfn.NORM.INV(RAND(),stock_ave,stock_std))+(R408-S$24)*Bonds*(_xlfn.NORM.INV(RAND(),bond_ave,bond_std))+(R408-S$24)*cash*(_xlfn.NORM.INV(RAND(),cash_ave,cash_std))+(R408-S$24)))</f>
        <v/>
      </c>
      <c r="T408" s="156">
        <f>IF((S408&lt;=0),0,((S408-T$24)*Stock*(_xlfn.NORM.INV(RAND(),stock_ave,stock_std))+(S408-T$24)*Bonds*(_xlfn.NORM.INV(RAND(),bond_ave,bond_std))+(S408-T$24)*cash*(_xlfn.NORM.INV(RAND(),cash_ave,cash_std))+(S408-T$24)))</f>
        <v/>
      </c>
      <c r="U408" s="156">
        <f>IF((T408&lt;=0),0,((T408-U$24)*Stock*(_xlfn.NORM.INV(RAND(),stock_ave,stock_std))+(T408-U$24)*Bonds*(_xlfn.NORM.INV(RAND(),bond_ave,bond_std))+(T408-U$24)*cash*(_xlfn.NORM.INV(RAND(),cash_ave,cash_std))+(T408-U$24)))</f>
        <v/>
      </c>
      <c r="V408" s="156">
        <f>IF((U408&lt;=0),0,((U408-V$24)*Stock*(_xlfn.NORM.INV(RAND(),stock_ave,stock_std))+(U408-V$24)*Bonds*(_xlfn.NORM.INV(RAND(),bond_ave,bond_std))+(U408-V$24)*cash*(_xlfn.NORM.INV(RAND(),cash_ave,cash_std))+(U408-V$24)))</f>
        <v/>
      </c>
      <c r="W408" s="156">
        <f>IF((V408&lt;=0),0,((V408-W$24)*Stock*(_xlfn.NORM.INV(RAND(),stock_ave,stock_std))+(V408-W$24)*Bonds*(_xlfn.NORM.INV(RAND(),bond_ave,bond_std))+(V408-W$24)*cash*(_xlfn.NORM.INV(RAND(),cash_ave,cash_std))+(V408-W$24)))</f>
        <v/>
      </c>
      <c r="X408" s="156">
        <f>IF((W408&lt;=0),0,((W408-X$24)*Stock*(_xlfn.NORM.INV(RAND(),stock_ave,stock_std))+(W408-X$24)*Bonds*(_xlfn.NORM.INV(RAND(),bond_ave,bond_std))+(W408-X$24)*cash*(_xlfn.NORM.INV(RAND(),cash_ave,cash_std))+(W408-X$24)))</f>
        <v/>
      </c>
      <c r="Y408" s="156">
        <f>IF((X408&lt;=0),0,((X408-Y$24)*Stock*(_xlfn.NORM.INV(RAND(),stock_ave,stock_std))+(X408-Y$24)*Bonds*(_xlfn.NORM.INV(RAND(),bond_ave,bond_std))+(X408-Y$24)*cash*(_xlfn.NORM.INV(RAND(),cash_ave,cash_std))+(X408-Y$24)))</f>
        <v/>
      </c>
      <c r="Z408" s="156">
        <f>IF((Y408&lt;=0),0,((Y408-Z$24)*Stock*(_xlfn.NORM.INV(RAND(),stock_ave,stock_std))+(Y408-Z$24)*Bonds*(_xlfn.NORM.INV(RAND(),bond_ave,bond_std))+(Y408-Z$24)*cash*(_xlfn.NORM.INV(RAND(),cash_ave,cash_std))+(Y408-Z$24)))</f>
        <v/>
      </c>
      <c r="AA408" s="156">
        <f>IF((Z408&lt;=0),0,((Z408-AA$24)*Stock*(_xlfn.NORM.INV(RAND(),stock_ave,stock_std))+(Z408-AA$24)*Bonds*(_xlfn.NORM.INV(RAND(),bond_ave,bond_std))+(Z408-AA$24)*cash*(_xlfn.NORM.INV(RAND(),cash_ave,cash_std))+(Z408-AA$24)))</f>
        <v/>
      </c>
      <c r="AB408" s="156">
        <f>IF((AA408&lt;=0),0,((AA408-AB$24)*Stock*(_xlfn.NORM.INV(RAND(),stock_ave,stock_std))+(AA408-AB$24)*Bonds*(_xlfn.NORM.INV(RAND(),bond_ave,bond_std))+(AA408-AB$24)*cash*(_xlfn.NORM.INV(RAND(),cash_ave,cash_std))+(AA408-AB$24)))</f>
        <v/>
      </c>
      <c r="AC408" s="156">
        <f>IF((AB408&lt;=0),0,((AB408-AC$24)*Stock*(_xlfn.NORM.INV(RAND(),stock_ave,stock_std))+(AB408-AC$24)*Bonds*(_xlfn.NORM.INV(RAND(),bond_ave,bond_std))+(AB408-AC$24)*cash*(_xlfn.NORM.INV(RAND(),cash_ave,cash_std))+(AB408-AC$24)))</f>
        <v/>
      </c>
      <c r="AD408" s="156">
        <f>IF((AC408&lt;=0),0,((AC408-AD$24)*Stock*(_xlfn.NORM.INV(RAND(),stock_ave,stock_std))+(AC408-AD$24)*Bonds*(_xlfn.NORM.INV(RAND(),bond_ave,bond_std))+(AC408-AD$24)*cash*(_xlfn.NORM.INV(RAND(),cash_ave,cash_std))+(AC408-AD$24)))</f>
        <v/>
      </c>
      <c r="AE408" s="156">
        <f>IF((AD408&lt;=0),0,((AD408-AE$24)*Stock*(_xlfn.NORM.INV(RAND(),stock_ave,stock_std))+(AD408-AE$24)*Bonds*(_xlfn.NORM.INV(RAND(),bond_ave,bond_std))+(AD408-AE$24)*cash*(_xlfn.NORM.INV(RAND(),cash_ave,cash_std))+(AD408-AE$24)))</f>
        <v/>
      </c>
      <c r="AF408" s="156">
        <f>IF((AE408&lt;=0),0,((AE408-AF$24)*Stock*(_xlfn.NORM.INV(RAND(),stock_ave,stock_std))+(AE408-AF$24)*Bonds*(_xlfn.NORM.INV(RAND(),bond_ave,bond_std))+(AE408-AF$24)*cash*(_xlfn.NORM.INV(RAND(),cash_ave,cash_std))+(AE408-AF$24)))</f>
        <v/>
      </c>
      <c r="AG408" s="156">
        <f>IF((AF408&lt;=0),0,((AF408-AG$24)*Stock*(_xlfn.NORM.INV(RAND(),stock_ave,stock_std))+(AF408-AG$24)*Bonds*(_xlfn.NORM.INV(RAND(),bond_ave,bond_std))+(AF408-AG$24)*cash*(_xlfn.NORM.INV(RAND(),cash_ave,cash_std))+(AF408-AG$24)))</f>
        <v/>
      </c>
      <c r="AH408" s="156">
        <f>IF((AG408&lt;=0),0,((AG408-AH$24)*Stock*(_xlfn.NORM.INV(RAND(),stock_ave,stock_std))+(AG408-AH$24)*Bonds*(_xlfn.NORM.INV(RAND(),bond_ave,bond_std))+(AG408-AH$24)*cash*(_xlfn.NORM.INV(RAND(),cash_ave,cash_std))+(AG408-AH$24)))</f>
        <v/>
      </c>
      <c r="AI408" s="156">
        <f>IF((AH408&lt;=0),0,((AH408-AI$24)*Stock*(_xlfn.NORM.INV(RAND(),stock_ave,stock_std))+(AH408-AI$24)*Bonds*(_xlfn.NORM.INV(RAND(),bond_ave,bond_std))+(AH408-AI$24)*cash*(_xlfn.NORM.INV(RAND(),cash_ave,cash_std))+(AH408-AI$24)))</f>
        <v/>
      </c>
      <c r="AJ408" s="156">
        <f>IF((AI408&lt;=0),0,((AI408-AJ$24)*Stock*(_xlfn.NORM.INV(RAND(),stock_ave,stock_std))+(AI408-AJ$24)*Bonds*(_xlfn.NORM.INV(RAND(),bond_ave,bond_std))+(AI408-AJ$24)*cash*(_xlfn.NORM.INV(RAND(),cash_ave,cash_std))+(AI408-AJ$24)))</f>
        <v/>
      </c>
      <c r="AK408" s="156">
        <f>IF((AJ408&lt;=0),0,((AJ408-AK$24)*Stock*(_xlfn.NORM.INV(RAND(),stock_ave,stock_std))+(AJ408-AK$24)*Bonds*(_xlfn.NORM.INV(RAND(),bond_ave,bond_std))+(AJ408-AK$24)*cash*(_xlfn.NORM.INV(RAND(),cash_ave,cash_std))+(AJ408-AK$24)))</f>
        <v/>
      </c>
      <c r="AL408" s="156">
        <f>IF((AK408&lt;=0),0,((AK408-AL$24)*Stock*(_xlfn.NORM.INV(RAND(),stock_ave,stock_std))+(AK408-AL$24)*Bonds*(_xlfn.NORM.INV(RAND(),bond_ave,bond_std))+(AK408-AL$24)*cash*(_xlfn.NORM.INV(RAND(),cash_ave,cash_std))+(AK408-AL$24)))</f>
        <v/>
      </c>
      <c r="AM408" s="156">
        <f>IF((AL408&lt;=0),0,((AL408-AM$24)*Stock*(_xlfn.NORM.INV(RAND(),stock_ave,stock_std))+(AL408-AM$24)*Bonds*(_xlfn.NORM.INV(RAND(),bond_ave,bond_std))+(AL408-AM$24)*cash*(_xlfn.NORM.INV(RAND(),cash_ave,cash_std))+(AL408-AM$24)))</f>
        <v/>
      </c>
      <c r="AN408" s="156">
        <f>IF((AM408&lt;=0),0,((AM408-AN$24)*Stock*(_xlfn.NORM.INV(RAND(),stock_ave,stock_std))+(AM408-AN$24)*Bonds*(_xlfn.NORM.INV(RAND(),bond_ave,bond_std))+(AM408-AN$24)*cash*(_xlfn.NORM.INV(RAND(),cash_ave,cash_std))+(AM408-AN$24)))</f>
        <v/>
      </c>
      <c r="AO408" s="156">
        <f>IF((AN408&lt;=0),0,((AN408-AO$24)*Stock*(_xlfn.NORM.INV(RAND(),stock_ave,stock_std))+(AN408-AO$24)*Bonds*(_xlfn.NORM.INV(RAND(),bond_ave,bond_std))+(AN408-AO$24)*cash*(_xlfn.NORM.INV(RAND(),cash_ave,cash_std))+(AN408-AO$24)))</f>
        <v/>
      </c>
      <c r="AP408" s="156">
        <f>IF((AO408&lt;=0),0,((AO408-AP$24)*Stock*(_xlfn.NORM.INV(RAND(),stock_ave,stock_std))+(AO408-AP$24)*Bonds*(_xlfn.NORM.INV(RAND(),bond_ave,bond_std))+(AO408-AP$24)*cash*(_xlfn.NORM.INV(RAND(),cash_ave,cash_std))+(AO408-AP$24)))</f>
        <v/>
      </c>
      <c r="AQ408" s="156">
        <f>IF((AP408&lt;=0),0,((AP408-AQ$24)*Stock*(_xlfn.NORM.INV(RAND(),stock_ave,stock_std))+(AP408-AQ$24)*Bonds*(_xlfn.NORM.INV(RAND(),bond_ave,bond_std))+(AP408-AQ$24)*cash*(_xlfn.NORM.INV(RAND(),cash_ave,cash_std))+(AP408-AQ$24)))</f>
        <v/>
      </c>
      <c r="AR408" s="156">
        <f>IF((AQ408&lt;=0),0,((AQ408-AR$24)*Stock*(_xlfn.NORM.INV(RAND(),stock_ave,stock_std))+(AQ408-AR$24)*Bonds*(_xlfn.NORM.INV(RAND(),bond_ave,bond_std))+(AQ408-AR$24)*cash*(_xlfn.NORM.INV(RAND(),cash_ave,cash_std))+(AQ408-AR$24)))</f>
        <v/>
      </c>
      <c r="AS408" s="156">
        <f>IF((AR408&lt;=0),0,((AR408-AS$24)*Stock*(_xlfn.NORM.INV(RAND(),stock_ave,stock_std))+(AR408-AS$24)*Bonds*(_xlfn.NORM.INV(RAND(),bond_ave,bond_std))+(AR408-AS$24)*cash*(_xlfn.NORM.INV(RAND(),cash_ave,cash_std))+(AR408-AS$24)))</f>
        <v/>
      </c>
      <c r="AT408" s="156">
        <f>IF((AS408&lt;=0),0,((AS408-AT$24)*Stock*(_xlfn.NORM.INV(RAND(),stock_ave,stock_std))+(AS408-AT$24)*Bonds*(_xlfn.NORM.INV(RAND(),bond_ave,bond_std))+(AS408-AT$24)*cash*(_xlfn.NORM.INV(RAND(),cash_ave,cash_std))+(AS408-AT$24)))</f>
        <v/>
      </c>
      <c r="AU408" s="156">
        <f>IF((AT408&lt;=0),0,((AT408-AU$24)*Stock*(_xlfn.NORM.INV(RAND(),stock_ave,stock_std))+(AT408-AU$24)*Bonds*(_xlfn.NORM.INV(RAND(),bond_ave,bond_std))+(AT408-AU$24)*cash*(_xlfn.NORM.INV(RAND(),cash_ave,cash_std))+(AT408-AU$24)))</f>
        <v/>
      </c>
      <c r="AV408" s="156">
        <f>IF((AU408&lt;=0),0,((AU408-AV$24)*Stock*(_xlfn.NORM.INV(RAND(),stock_ave,stock_std))+(AU408-AV$24)*Bonds*(_xlfn.NORM.INV(RAND(),bond_ave,bond_std))+(AU408-AV$24)*cash*(_xlfn.NORM.INV(RAND(),cash_ave,cash_std))+(AU408-AV$24)))</f>
        <v/>
      </c>
      <c r="AW408" s="156">
        <f>IF((AV408&lt;=0),0,((AV408-AW$24)*Stock*(_xlfn.NORM.INV(RAND(),stock_ave,stock_std))+(AV408-AW$24)*Bonds*(_xlfn.NORM.INV(RAND(),bond_ave,bond_std))+(AV408-AW$24)*cash*(_xlfn.NORM.INV(RAND(),cash_ave,cash_std))+(AV408-AW$24)))</f>
        <v/>
      </c>
      <c r="AX408" s="159" t="n"/>
      <c r="AY408" s="159" t="n"/>
      <c r="AZ408" s="159" t="n"/>
      <c r="BA408" s="159" t="n"/>
      <c r="BB408" s="159" t="n"/>
    </row>
    <row r="409">
      <c r="C409" s="147" t="n"/>
      <c r="D409" s="61">
        <f>+D408-IF(D$18&gt;74,(D408/D$25)*$C$10)</f>
        <v/>
      </c>
      <c r="E409" s="61">
        <f>+E408-IF(E$18&gt;74,(E408/E$25)*$C$10)</f>
        <v/>
      </c>
      <c r="F409" s="61">
        <f>+F408-IF(F$18&gt;74,(F408/F$25)*$C$10)</f>
        <v/>
      </c>
      <c r="G409" s="61">
        <f>+G408-IF(G$18&gt;74,(G408/G$25)*$C$10)</f>
        <v/>
      </c>
      <c r="H409" s="61">
        <f>+H408-IF(H$18&gt;74,(H408/H$25)*$C$10)</f>
        <v/>
      </c>
      <c r="I409" s="61">
        <f>+I408-IF(I$18&gt;74,(I408/I$25)*$C$10)</f>
        <v/>
      </c>
      <c r="J409" s="61">
        <f>+J408-IF(J$18&gt;74,(J408/J$25)*$C$10)</f>
        <v/>
      </c>
      <c r="K409" s="61">
        <f>+K408-IF(K$18&gt;74,(K408/K$25)*$C$10)</f>
        <v/>
      </c>
      <c r="L409" s="61">
        <f>+L408-IF(L$18&gt;74,(L408/L$25)*$C$10)</f>
        <v/>
      </c>
      <c r="M409" s="61">
        <f>+M408-IF(M$18&gt;74,(M408/M$25)*$C$10)</f>
        <v/>
      </c>
      <c r="N409" s="61">
        <f>+N408-IF(N$18&gt;74,(N408/N$25)*$C$10)</f>
        <v/>
      </c>
      <c r="O409" s="61">
        <f>+O408-IF(O$18&gt;74,(O408/O$25)*$C$10)</f>
        <v/>
      </c>
      <c r="P409" s="61">
        <f>+P408-IF(P$18&gt;74,(P408/P$25)*$C$10)</f>
        <v/>
      </c>
      <c r="Q409" s="61">
        <f>+Q408-IF(Q$18&gt;74,(Q408/Q$25)*$C$10)</f>
        <v/>
      </c>
      <c r="R409" s="61">
        <f>+R408-IF(R$18&gt;74,(R408/R$25)*$C$10)</f>
        <v/>
      </c>
      <c r="S409" s="61">
        <f>+S408-IF(S$18&gt;74,(S408/S$25)*$C$10)</f>
        <v/>
      </c>
      <c r="T409" s="61">
        <f>+T408-IF(T$18&gt;74,(T408/T$25)*$C$10)</f>
        <v/>
      </c>
      <c r="U409" s="61">
        <f>+U408-IF(U$18&gt;74,(U408/U$25)*$C$10)</f>
        <v/>
      </c>
      <c r="V409" s="61">
        <f>+V408-IF(V$18&gt;74,(V408/V$25)*$C$10)</f>
        <v/>
      </c>
      <c r="W409" s="61">
        <f>+W408-IF(W$18&gt;74,(W408/W$25)*$C$10)</f>
        <v/>
      </c>
      <c r="X409" s="61">
        <f>+X408-IF(X$18&gt;74,(X408/X$25)*$C$10)</f>
        <v/>
      </c>
      <c r="Y409" s="61">
        <f>+Y408-IF(Y$18&gt;74,(Y408/Y$25)*$C$10)</f>
        <v/>
      </c>
      <c r="Z409" s="61">
        <f>+Z408-IF(Z$18&gt;74,(Z408/Z$25)*$C$10)</f>
        <v/>
      </c>
      <c r="AA409" s="61">
        <f>+AA408-IF(AA$18&gt;74,(AA408/AA$25)*$C$10)</f>
        <v/>
      </c>
      <c r="AB409" s="61">
        <f>+AB408-IF(AB$18&gt;74,(AB408/AB$25)*$C$10)</f>
        <v/>
      </c>
      <c r="AC409" s="61">
        <f>+AC408-IF(AC$18&gt;74,(AC408/AC$25)*$C$10)</f>
        <v/>
      </c>
      <c r="AD409" s="61">
        <f>+AD408-IF(AD$18&gt;74,(AD408/AD$25)*$C$10)</f>
        <v/>
      </c>
      <c r="AE409" s="61">
        <f>+AE408-IF(AE$18&gt;74,(AE408/AE$25)*$C$10)</f>
        <v/>
      </c>
      <c r="AF409" s="61">
        <f>+AF408-IF(AF$18&gt;74,(AF408/AF$25)*$C$10)</f>
        <v/>
      </c>
      <c r="AG409" s="61">
        <f>+AG408-IF(AG$18&gt;74,(AG408/AG$25)*$C$10)</f>
        <v/>
      </c>
      <c r="AH409" s="61">
        <f>+AH408-IF(AH$18&gt;74,(AH408/AH$25)*$C$10)</f>
        <v/>
      </c>
      <c r="AI409" s="61">
        <f>+AI408-IF(AI$18&gt;74,(AI408/AI$25)*$C$10)</f>
        <v/>
      </c>
      <c r="AJ409" s="61">
        <f>+AJ408-IF(AJ$18&gt;74,(AJ408/AJ$25)*$C$10)</f>
        <v/>
      </c>
      <c r="AK409" s="61">
        <f>+AK408-IF(AK$18&gt;74,(AK408/AK$25)*$C$10)</f>
        <v/>
      </c>
      <c r="AL409" s="61">
        <f>+AL408-IF(AL$18&gt;74,(AL408/AL$25)*$C$10)</f>
        <v/>
      </c>
      <c r="AM409" s="61">
        <f>+AM408-IF(AM$18&gt;74,(AM408/AM$25)*$C$10)</f>
        <v/>
      </c>
      <c r="AN409" s="61">
        <f>+AN408-IF(AN$18&gt;74,(AN408/AN$25)*$C$10)</f>
        <v/>
      </c>
      <c r="AO409" s="61">
        <f>+AO408-IF(AO$18&gt;74,(AO408/AO$25)*$C$10)</f>
        <v/>
      </c>
      <c r="AP409" s="61">
        <f>+AP408-IF(AP$18&gt;74,(AP408/AP$25)*$C$10)</f>
        <v/>
      </c>
      <c r="AQ409" s="61">
        <f>+AQ408-IF(AQ$18&gt;74,(AQ408/AQ$25)*$C$10)</f>
        <v/>
      </c>
      <c r="AR409" s="61">
        <f>+AR408-IF(AR$18&gt;74,(AR408/AR$25)*$C$10)</f>
        <v/>
      </c>
      <c r="AS409" s="61">
        <f>+AS408-IF(AS$18&gt;74,(AS408/AS$25)*$C$10)</f>
        <v/>
      </c>
      <c r="AT409" s="61">
        <f>+AT408-IF(AT$18&gt;74,(AT408/AT$25)*$C$10)</f>
        <v/>
      </c>
      <c r="AU409" s="61">
        <f>+AU408-IF(AU$18&gt;74,(AU408/AU$25)*$C$10)</f>
        <v/>
      </c>
      <c r="AV409" s="61">
        <f>+AV408-IF(AV$18&gt;74,(AV408/AV$25)*$C$10)</f>
        <v/>
      </c>
      <c r="AW409" s="61">
        <f>+AW408-IF(AW$18&gt;74,(AW408/AW$25)*$C$10)</f>
        <v/>
      </c>
      <c r="AX409" s="35">
        <f>IF(AW409&gt;0,1,0)</f>
        <v/>
      </c>
      <c r="AY409" s="35">
        <f>IF(AL409&gt;0,1,0)</f>
        <v/>
      </c>
      <c r="AZ409" s="35">
        <f>IF(AG409&gt;0,1,0)</f>
        <v/>
      </c>
      <c r="BA409" s="35">
        <f>IF(AB409&gt;0,1,0)</f>
        <v/>
      </c>
      <c r="BB409" s="35">
        <f>IF(W409&gt;0,1,0)</f>
        <v/>
      </c>
    </row>
    <row r="410">
      <c r="B410" s="154" t="inlineStr">
        <is>
          <t>trial 192</t>
        </is>
      </c>
      <c r="C410" s="155">
        <f>+start-$C$24</f>
        <v/>
      </c>
      <c r="D410" s="156">
        <f>IF((C410&lt;=0),0,((C410-D$24)*Stock*(_xlfn.NORM.INV(RAND(),stock_ave,stock_std))+(C410-D$24)*Bonds*(_xlfn.NORM.INV(RAND(),bond_ave,bond_std))+(C410-D$24)*cash*(_xlfn.NORM.INV(RAND(),cash_ave,cash_std))+(C410-D$24)))</f>
        <v/>
      </c>
      <c r="E410" s="156">
        <f>IF((D410&lt;=0),0,((D410-E$24)*Stock*(_xlfn.NORM.INV(RAND(),stock_ave,stock_std))+(D410-E$24)*Bonds*(_xlfn.NORM.INV(RAND(),bond_ave,bond_std))+(D410-E$24)*cash*(_xlfn.NORM.INV(RAND(),cash_ave,cash_std))+(D410-E$24)))</f>
        <v/>
      </c>
      <c r="F410" s="156">
        <f>IF((E410&lt;=0),0,((E410-F$24)*Stock*(_xlfn.NORM.INV(RAND(),stock_ave,stock_std))+(E410-F$24)*Bonds*(_xlfn.NORM.INV(RAND(),bond_ave,bond_std))+(E410-F$24)*cash*(_xlfn.NORM.INV(RAND(),cash_ave,cash_std))+(E410-F$24)))</f>
        <v/>
      </c>
      <c r="G410" s="156">
        <f>IF((F410&lt;=0),0,((F410-G$24)*Stock*(_xlfn.NORM.INV(RAND(),stock_ave,stock_std))+(F410-G$24)*Bonds*(_xlfn.NORM.INV(RAND(),bond_ave,bond_std))+(F410-G$24)*cash*(_xlfn.NORM.INV(RAND(),cash_ave,cash_std))+(F410-G$24)))</f>
        <v/>
      </c>
      <c r="H410" s="156">
        <f>IF((G410&lt;=0),0,((G410-H$24)*Stock*(_xlfn.NORM.INV(RAND(),stock_ave,stock_std))+(G410-H$24)*Bonds*(_xlfn.NORM.INV(RAND(),bond_ave,bond_std))+(G410-H$24)*cash*(_xlfn.NORM.INV(RAND(),cash_ave,cash_std))+(G410-H$24)))</f>
        <v/>
      </c>
      <c r="I410" s="156">
        <f>IF((H410&lt;=0),0,((H410-I$24)*Stock*(_xlfn.NORM.INV(RAND(),stock_ave,stock_std))+(H410-I$24)*Bonds*(_xlfn.NORM.INV(RAND(),bond_ave,bond_std))+(H410-I$24)*cash*(_xlfn.NORM.INV(RAND(),cash_ave,cash_std))+(H410-I$24)))</f>
        <v/>
      </c>
      <c r="J410" s="156">
        <f>IF((I410&lt;=0),0,((I410-J$24)*Stock*(_xlfn.NORM.INV(RAND(),stock_ave,stock_std))+(I410-J$24)*Bonds*(_xlfn.NORM.INV(RAND(),bond_ave,bond_std))+(I410-J$24)*cash*(_xlfn.NORM.INV(RAND(),cash_ave,cash_std))+(I410-J$24)))</f>
        <v/>
      </c>
      <c r="K410" s="156">
        <f>IF((J410&lt;=0),0,((J410-K$24)*Stock*(_xlfn.NORM.INV(RAND(),stock_ave,stock_std))+(J410-K$24)*Bonds*(_xlfn.NORM.INV(RAND(),bond_ave,bond_std))+(J410-K$24)*cash*(_xlfn.NORM.INV(RAND(),cash_ave,cash_std))+(J410-K$24)))</f>
        <v/>
      </c>
      <c r="L410" s="156">
        <f>IF((K410&lt;=0),0,((K410-L$24)*Stock*(_xlfn.NORM.INV(RAND(),stock_ave,stock_std))+(K410-L$24)*Bonds*(_xlfn.NORM.INV(RAND(),bond_ave,bond_std))+(K410-L$24)*cash*(_xlfn.NORM.INV(RAND(),cash_ave,cash_std))+(K410-L$24)))</f>
        <v/>
      </c>
      <c r="M410" s="156">
        <f>IF((L410&lt;=0),0,((L410-M$24)*Stock*(_xlfn.NORM.INV(RAND(),stock_ave,stock_std))+(L410-M$24)*Bonds*(_xlfn.NORM.INV(RAND(),bond_ave,bond_std))+(L410-M$24)*cash*(_xlfn.NORM.INV(RAND(),cash_ave,cash_std))+(L410-M$24)))</f>
        <v/>
      </c>
      <c r="N410" s="156">
        <f>IF((M410&lt;=0),0,((M410-N$24)*Stock*(_xlfn.NORM.INV(RAND(),stock_ave,stock_std))+(M410-N$24)*Bonds*(_xlfn.NORM.INV(RAND(),bond_ave,bond_std))+(M410-N$24)*cash*(_xlfn.NORM.INV(RAND(),cash_ave,cash_std))+(M410-N$24)))</f>
        <v/>
      </c>
      <c r="O410" s="156">
        <f>IF((N410&lt;=0),0,((N410-O$24)*Stock*(_xlfn.NORM.INV(RAND(),stock_ave,stock_std))+(N410-O$24)*Bonds*(_xlfn.NORM.INV(RAND(),bond_ave,bond_std))+(N410-O$24)*cash*(_xlfn.NORM.INV(RAND(),cash_ave,cash_std))+(N410-O$24)))</f>
        <v/>
      </c>
      <c r="P410" s="156">
        <f>IF((O410&lt;=0),0,((O410-P$24)*Stock*(_xlfn.NORM.INV(RAND(),stock_ave,stock_std))+(O410-P$24)*Bonds*(_xlfn.NORM.INV(RAND(),bond_ave,bond_std))+(O410-P$24)*cash*(_xlfn.NORM.INV(RAND(),cash_ave,cash_std))+(O410-P$24)))</f>
        <v/>
      </c>
      <c r="Q410" s="156">
        <f>IF((P410&lt;=0),0,((P410-Q$24)*Stock*(_xlfn.NORM.INV(RAND(),stock_ave,stock_std))+(P410-Q$24)*Bonds*(_xlfn.NORM.INV(RAND(),bond_ave,bond_std))+(P410-Q$24)*cash*(_xlfn.NORM.INV(RAND(),cash_ave,cash_std))+(P410-Q$24)))</f>
        <v/>
      </c>
      <c r="R410" s="156">
        <f>IF((Q410&lt;=0),0,((Q410-R$24)*Stock*(_xlfn.NORM.INV(RAND(),stock_ave,stock_std))+(Q410-R$24)*Bonds*(_xlfn.NORM.INV(RAND(),bond_ave,bond_std))+(Q410-R$24)*cash*(_xlfn.NORM.INV(RAND(),cash_ave,cash_std))+(Q410-R$24)))</f>
        <v/>
      </c>
      <c r="S410" s="156">
        <f>IF((R410&lt;=0),0,((R410-S$24)*Stock*(_xlfn.NORM.INV(RAND(),stock_ave,stock_std))+(R410-S$24)*Bonds*(_xlfn.NORM.INV(RAND(),bond_ave,bond_std))+(R410-S$24)*cash*(_xlfn.NORM.INV(RAND(),cash_ave,cash_std))+(R410-S$24)))</f>
        <v/>
      </c>
      <c r="T410" s="156">
        <f>IF((S410&lt;=0),0,((S410-T$24)*Stock*(_xlfn.NORM.INV(RAND(),stock_ave,stock_std))+(S410-T$24)*Bonds*(_xlfn.NORM.INV(RAND(),bond_ave,bond_std))+(S410-T$24)*cash*(_xlfn.NORM.INV(RAND(),cash_ave,cash_std))+(S410-T$24)))</f>
        <v/>
      </c>
      <c r="U410" s="156">
        <f>IF((T410&lt;=0),0,((T410-U$24)*Stock*(_xlfn.NORM.INV(RAND(),stock_ave,stock_std))+(T410-U$24)*Bonds*(_xlfn.NORM.INV(RAND(),bond_ave,bond_std))+(T410-U$24)*cash*(_xlfn.NORM.INV(RAND(),cash_ave,cash_std))+(T410-U$24)))</f>
        <v/>
      </c>
      <c r="V410" s="156">
        <f>IF((U410&lt;=0),0,((U410-V$24)*Stock*(_xlfn.NORM.INV(RAND(),stock_ave,stock_std))+(U410-V$24)*Bonds*(_xlfn.NORM.INV(RAND(),bond_ave,bond_std))+(U410-V$24)*cash*(_xlfn.NORM.INV(RAND(),cash_ave,cash_std))+(U410-V$24)))</f>
        <v/>
      </c>
      <c r="W410" s="156">
        <f>IF((V410&lt;=0),0,((V410-W$24)*Stock*(_xlfn.NORM.INV(RAND(),stock_ave,stock_std))+(V410-W$24)*Bonds*(_xlfn.NORM.INV(RAND(),bond_ave,bond_std))+(V410-W$24)*cash*(_xlfn.NORM.INV(RAND(),cash_ave,cash_std))+(V410-W$24)))</f>
        <v/>
      </c>
      <c r="X410" s="156">
        <f>IF((W410&lt;=0),0,((W410-X$24)*Stock*(_xlfn.NORM.INV(RAND(),stock_ave,stock_std))+(W410-X$24)*Bonds*(_xlfn.NORM.INV(RAND(),bond_ave,bond_std))+(W410-X$24)*cash*(_xlfn.NORM.INV(RAND(),cash_ave,cash_std))+(W410-X$24)))</f>
        <v/>
      </c>
      <c r="Y410" s="156">
        <f>IF((X410&lt;=0),0,((X410-Y$24)*Stock*(_xlfn.NORM.INV(RAND(),stock_ave,stock_std))+(X410-Y$24)*Bonds*(_xlfn.NORM.INV(RAND(),bond_ave,bond_std))+(X410-Y$24)*cash*(_xlfn.NORM.INV(RAND(),cash_ave,cash_std))+(X410-Y$24)))</f>
        <v/>
      </c>
      <c r="Z410" s="156">
        <f>IF((Y410&lt;=0),0,((Y410-Z$24)*Stock*(_xlfn.NORM.INV(RAND(),stock_ave,stock_std))+(Y410-Z$24)*Bonds*(_xlfn.NORM.INV(RAND(),bond_ave,bond_std))+(Y410-Z$24)*cash*(_xlfn.NORM.INV(RAND(),cash_ave,cash_std))+(Y410-Z$24)))</f>
        <v/>
      </c>
      <c r="AA410" s="156">
        <f>IF((Z410&lt;=0),0,((Z410-AA$24)*Stock*(_xlfn.NORM.INV(RAND(),stock_ave,stock_std))+(Z410-AA$24)*Bonds*(_xlfn.NORM.INV(RAND(),bond_ave,bond_std))+(Z410-AA$24)*cash*(_xlfn.NORM.INV(RAND(),cash_ave,cash_std))+(Z410-AA$24)))</f>
        <v/>
      </c>
      <c r="AB410" s="156">
        <f>IF((AA410&lt;=0),0,((AA410-AB$24)*Stock*(_xlfn.NORM.INV(RAND(),stock_ave,stock_std))+(AA410-AB$24)*Bonds*(_xlfn.NORM.INV(RAND(),bond_ave,bond_std))+(AA410-AB$24)*cash*(_xlfn.NORM.INV(RAND(),cash_ave,cash_std))+(AA410-AB$24)))</f>
        <v/>
      </c>
      <c r="AC410" s="156">
        <f>IF((AB410&lt;=0),0,((AB410-AC$24)*Stock*(_xlfn.NORM.INV(RAND(),stock_ave,stock_std))+(AB410-AC$24)*Bonds*(_xlfn.NORM.INV(RAND(),bond_ave,bond_std))+(AB410-AC$24)*cash*(_xlfn.NORM.INV(RAND(),cash_ave,cash_std))+(AB410-AC$24)))</f>
        <v/>
      </c>
      <c r="AD410" s="156">
        <f>IF((AC410&lt;=0),0,((AC410-AD$24)*Stock*(_xlfn.NORM.INV(RAND(),stock_ave,stock_std))+(AC410-AD$24)*Bonds*(_xlfn.NORM.INV(RAND(),bond_ave,bond_std))+(AC410-AD$24)*cash*(_xlfn.NORM.INV(RAND(),cash_ave,cash_std))+(AC410-AD$24)))</f>
        <v/>
      </c>
      <c r="AE410" s="156">
        <f>IF((AD410&lt;=0),0,((AD410-AE$24)*Stock*(_xlfn.NORM.INV(RAND(),stock_ave,stock_std))+(AD410-AE$24)*Bonds*(_xlfn.NORM.INV(RAND(),bond_ave,bond_std))+(AD410-AE$24)*cash*(_xlfn.NORM.INV(RAND(),cash_ave,cash_std))+(AD410-AE$24)))</f>
        <v/>
      </c>
      <c r="AF410" s="156">
        <f>IF((AE410&lt;=0),0,((AE410-AF$24)*Stock*(_xlfn.NORM.INV(RAND(),stock_ave,stock_std))+(AE410-AF$24)*Bonds*(_xlfn.NORM.INV(RAND(),bond_ave,bond_std))+(AE410-AF$24)*cash*(_xlfn.NORM.INV(RAND(),cash_ave,cash_std))+(AE410-AF$24)))</f>
        <v/>
      </c>
      <c r="AG410" s="156">
        <f>IF((AF410&lt;=0),0,((AF410-AG$24)*Stock*(_xlfn.NORM.INV(RAND(),stock_ave,stock_std))+(AF410-AG$24)*Bonds*(_xlfn.NORM.INV(RAND(),bond_ave,bond_std))+(AF410-AG$24)*cash*(_xlfn.NORM.INV(RAND(),cash_ave,cash_std))+(AF410-AG$24)))</f>
        <v/>
      </c>
      <c r="AH410" s="156">
        <f>IF((AG410&lt;=0),0,((AG410-AH$24)*Stock*(_xlfn.NORM.INV(RAND(),stock_ave,stock_std))+(AG410-AH$24)*Bonds*(_xlfn.NORM.INV(RAND(),bond_ave,bond_std))+(AG410-AH$24)*cash*(_xlfn.NORM.INV(RAND(),cash_ave,cash_std))+(AG410-AH$24)))</f>
        <v/>
      </c>
      <c r="AI410" s="156">
        <f>IF((AH410&lt;=0),0,((AH410-AI$24)*Stock*(_xlfn.NORM.INV(RAND(),stock_ave,stock_std))+(AH410-AI$24)*Bonds*(_xlfn.NORM.INV(RAND(),bond_ave,bond_std))+(AH410-AI$24)*cash*(_xlfn.NORM.INV(RAND(),cash_ave,cash_std))+(AH410-AI$24)))</f>
        <v/>
      </c>
      <c r="AJ410" s="156">
        <f>IF((AI410&lt;=0),0,((AI410-AJ$24)*Stock*(_xlfn.NORM.INV(RAND(),stock_ave,stock_std))+(AI410-AJ$24)*Bonds*(_xlfn.NORM.INV(RAND(),bond_ave,bond_std))+(AI410-AJ$24)*cash*(_xlfn.NORM.INV(RAND(),cash_ave,cash_std))+(AI410-AJ$24)))</f>
        <v/>
      </c>
      <c r="AK410" s="156">
        <f>IF((AJ410&lt;=0),0,((AJ410-AK$24)*Stock*(_xlfn.NORM.INV(RAND(),stock_ave,stock_std))+(AJ410-AK$24)*Bonds*(_xlfn.NORM.INV(RAND(),bond_ave,bond_std))+(AJ410-AK$24)*cash*(_xlfn.NORM.INV(RAND(),cash_ave,cash_std))+(AJ410-AK$24)))</f>
        <v/>
      </c>
      <c r="AL410" s="156">
        <f>IF((AK410&lt;=0),0,((AK410-AL$24)*Stock*(_xlfn.NORM.INV(RAND(),stock_ave,stock_std))+(AK410-AL$24)*Bonds*(_xlfn.NORM.INV(RAND(),bond_ave,bond_std))+(AK410-AL$24)*cash*(_xlfn.NORM.INV(RAND(),cash_ave,cash_std))+(AK410-AL$24)))</f>
        <v/>
      </c>
      <c r="AM410" s="156">
        <f>IF((AL410&lt;=0),0,((AL410-AM$24)*Stock*(_xlfn.NORM.INV(RAND(),stock_ave,stock_std))+(AL410-AM$24)*Bonds*(_xlfn.NORM.INV(RAND(),bond_ave,bond_std))+(AL410-AM$24)*cash*(_xlfn.NORM.INV(RAND(),cash_ave,cash_std))+(AL410-AM$24)))</f>
        <v/>
      </c>
      <c r="AN410" s="156">
        <f>IF((AM410&lt;=0),0,((AM410-AN$24)*Stock*(_xlfn.NORM.INV(RAND(),stock_ave,stock_std))+(AM410-AN$24)*Bonds*(_xlfn.NORM.INV(RAND(),bond_ave,bond_std))+(AM410-AN$24)*cash*(_xlfn.NORM.INV(RAND(),cash_ave,cash_std))+(AM410-AN$24)))</f>
        <v/>
      </c>
      <c r="AO410" s="156">
        <f>IF((AN410&lt;=0),0,((AN410-AO$24)*Stock*(_xlfn.NORM.INV(RAND(),stock_ave,stock_std))+(AN410-AO$24)*Bonds*(_xlfn.NORM.INV(RAND(),bond_ave,bond_std))+(AN410-AO$24)*cash*(_xlfn.NORM.INV(RAND(),cash_ave,cash_std))+(AN410-AO$24)))</f>
        <v/>
      </c>
      <c r="AP410" s="156">
        <f>IF((AO410&lt;=0),0,((AO410-AP$24)*Stock*(_xlfn.NORM.INV(RAND(),stock_ave,stock_std))+(AO410-AP$24)*Bonds*(_xlfn.NORM.INV(RAND(),bond_ave,bond_std))+(AO410-AP$24)*cash*(_xlfn.NORM.INV(RAND(),cash_ave,cash_std))+(AO410-AP$24)))</f>
        <v/>
      </c>
      <c r="AQ410" s="156">
        <f>IF((AP410&lt;=0),0,((AP410-AQ$24)*Stock*(_xlfn.NORM.INV(RAND(),stock_ave,stock_std))+(AP410-AQ$24)*Bonds*(_xlfn.NORM.INV(RAND(),bond_ave,bond_std))+(AP410-AQ$24)*cash*(_xlfn.NORM.INV(RAND(),cash_ave,cash_std))+(AP410-AQ$24)))</f>
        <v/>
      </c>
      <c r="AR410" s="156">
        <f>IF((AQ410&lt;=0),0,((AQ410-AR$24)*Stock*(_xlfn.NORM.INV(RAND(),stock_ave,stock_std))+(AQ410-AR$24)*Bonds*(_xlfn.NORM.INV(RAND(),bond_ave,bond_std))+(AQ410-AR$24)*cash*(_xlfn.NORM.INV(RAND(),cash_ave,cash_std))+(AQ410-AR$24)))</f>
        <v/>
      </c>
      <c r="AS410" s="156">
        <f>IF((AR410&lt;=0),0,((AR410-AS$24)*Stock*(_xlfn.NORM.INV(RAND(),stock_ave,stock_std))+(AR410-AS$24)*Bonds*(_xlfn.NORM.INV(RAND(),bond_ave,bond_std))+(AR410-AS$24)*cash*(_xlfn.NORM.INV(RAND(),cash_ave,cash_std))+(AR410-AS$24)))</f>
        <v/>
      </c>
      <c r="AT410" s="156">
        <f>IF((AS410&lt;=0),0,((AS410-AT$24)*Stock*(_xlfn.NORM.INV(RAND(),stock_ave,stock_std))+(AS410-AT$24)*Bonds*(_xlfn.NORM.INV(RAND(),bond_ave,bond_std))+(AS410-AT$24)*cash*(_xlfn.NORM.INV(RAND(),cash_ave,cash_std))+(AS410-AT$24)))</f>
        <v/>
      </c>
      <c r="AU410" s="156">
        <f>IF((AT410&lt;=0),0,((AT410-AU$24)*Stock*(_xlfn.NORM.INV(RAND(),stock_ave,stock_std))+(AT410-AU$24)*Bonds*(_xlfn.NORM.INV(RAND(),bond_ave,bond_std))+(AT410-AU$24)*cash*(_xlfn.NORM.INV(RAND(),cash_ave,cash_std))+(AT410-AU$24)))</f>
        <v/>
      </c>
      <c r="AV410" s="156">
        <f>IF((AU410&lt;=0),0,((AU410-AV$24)*Stock*(_xlfn.NORM.INV(RAND(),stock_ave,stock_std))+(AU410-AV$24)*Bonds*(_xlfn.NORM.INV(RAND(),bond_ave,bond_std))+(AU410-AV$24)*cash*(_xlfn.NORM.INV(RAND(),cash_ave,cash_std))+(AU410-AV$24)))</f>
        <v/>
      </c>
      <c r="AW410" s="156">
        <f>IF((AV410&lt;=0),0,((AV410-AW$24)*Stock*(_xlfn.NORM.INV(RAND(),stock_ave,stock_std))+(AV410-AW$24)*Bonds*(_xlfn.NORM.INV(RAND(),bond_ave,bond_std))+(AV410-AW$24)*cash*(_xlfn.NORM.INV(RAND(),cash_ave,cash_std))+(AV410-AW$24)))</f>
        <v/>
      </c>
      <c r="AX410" s="159" t="n"/>
      <c r="AY410" s="159" t="n"/>
      <c r="AZ410" s="159" t="n"/>
      <c r="BA410" s="159" t="n"/>
      <c r="BB410" s="159" t="n"/>
    </row>
    <row r="411">
      <c r="C411" s="147" t="n"/>
      <c r="D411" s="61">
        <f>+D410-IF(D$18&gt;74,(D410/D$25)*$C$10)</f>
        <v/>
      </c>
      <c r="E411" s="61">
        <f>+E410-IF(E$18&gt;74,(E410/E$25)*$C$10)</f>
        <v/>
      </c>
      <c r="F411" s="61">
        <f>+F410-IF(F$18&gt;74,(F410/F$25)*$C$10)</f>
        <v/>
      </c>
      <c r="G411" s="61">
        <f>+G410-IF(G$18&gt;74,(G410/G$25)*$C$10)</f>
        <v/>
      </c>
      <c r="H411" s="61">
        <f>+H410-IF(H$18&gt;74,(H410/H$25)*$C$10)</f>
        <v/>
      </c>
      <c r="I411" s="61">
        <f>+I410-IF(I$18&gt;74,(I410/I$25)*$C$10)</f>
        <v/>
      </c>
      <c r="J411" s="61">
        <f>+J410-IF(J$18&gt;74,(J410/J$25)*$C$10)</f>
        <v/>
      </c>
      <c r="K411" s="61">
        <f>+K410-IF(K$18&gt;74,(K410/K$25)*$C$10)</f>
        <v/>
      </c>
      <c r="L411" s="61">
        <f>+L410-IF(L$18&gt;74,(L410/L$25)*$C$10)</f>
        <v/>
      </c>
      <c r="M411" s="61">
        <f>+M410-IF(M$18&gt;74,(M410/M$25)*$C$10)</f>
        <v/>
      </c>
      <c r="N411" s="61">
        <f>+N410-IF(N$18&gt;74,(N410/N$25)*$C$10)</f>
        <v/>
      </c>
      <c r="O411" s="61">
        <f>+O410-IF(O$18&gt;74,(O410/O$25)*$C$10)</f>
        <v/>
      </c>
      <c r="P411" s="61">
        <f>+P410-IF(P$18&gt;74,(P410/P$25)*$C$10)</f>
        <v/>
      </c>
      <c r="Q411" s="61">
        <f>+Q410-IF(Q$18&gt;74,(Q410/Q$25)*$C$10)</f>
        <v/>
      </c>
      <c r="R411" s="61">
        <f>+R410-IF(R$18&gt;74,(R410/R$25)*$C$10)</f>
        <v/>
      </c>
      <c r="S411" s="61">
        <f>+S410-IF(S$18&gt;74,(S410/S$25)*$C$10)</f>
        <v/>
      </c>
      <c r="T411" s="61">
        <f>+T410-IF(T$18&gt;74,(T410/T$25)*$C$10)</f>
        <v/>
      </c>
      <c r="U411" s="61">
        <f>+U410-IF(U$18&gt;74,(U410/U$25)*$C$10)</f>
        <v/>
      </c>
      <c r="V411" s="61">
        <f>+V410-IF(V$18&gt;74,(V410/V$25)*$C$10)</f>
        <v/>
      </c>
      <c r="W411" s="61">
        <f>+W410-IF(W$18&gt;74,(W410/W$25)*$C$10)</f>
        <v/>
      </c>
      <c r="X411" s="61">
        <f>+X410-IF(X$18&gt;74,(X410/X$25)*$C$10)</f>
        <v/>
      </c>
      <c r="Y411" s="61">
        <f>+Y410-IF(Y$18&gt;74,(Y410/Y$25)*$C$10)</f>
        <v/>
      </c>
      <c r="Z411" s="61">
        <f>+Z410-IF(Z$18&gt;74,(Z410/Z$25)*$C$10)</f>
        <v/>
      </c>
      <c r="AA411" s="61">
        <f>+AA410-IF(AA$18&gt;74,(AA410/AA$25)*$C$10)</f>
        <v/>
      </c>
      <c r="AB411" s="61">
        <f>+AB410-IF(AB$18&gt;74,(AB410/AB$25)*$C$10)</f>
        <v/>
      </c>
      <c r="AC411" s="61">
        <f>+AC410-IF(AC$18&gt;74,(AC410/AC$25)*$C$10)</f>
        <v/>
      </c>
      <c r="AD411" s="61">
        <f>+AD410-IF(AD$18&gt;74,(AD410/AD$25)*$C$10)</f>
        <v/>
      </c>
      <c r="AE411" s="61">
        <f>+AE410-IF(AE$18&gt;74,(AE410/AE$25)*$C$10)</f>
        <v/>
      </c>
      <c r="AF411" s="61">
        <f>+AF410-IF(AF$18&gt;74,(AF410/AF$25)*$C$10)</f>
        <v/>
      </c>
      <c r="AG411" s="61">
        <f>+AG410-IF(AG$18&gt;74,(AG410/AG$25)*$C$10)</f>
        <v/>
      </c>
      <c r="AH411" s="61">
        <f>+AH410-IF(AH$18&gt;74,(AH410/AH$25)*$C$10)</f>
        <v/>
      </c>
      <c r="AI411" s="61">
        <f>+AI410-IF(AI$18&gt;74,(AI410/AI$25)*$C$10)</f>
        <v/>
      </c>
      <c r="AJ411" s="61">
        <f>+AJ410-IF(AJ$18&gt;74,(AJ410/AJ$25)*$C$10)</f>
        <v/>
      </c>
      <c r="AK411" s="61">
        <f>+AK410-IF(AK$18&gt;74,(AK410/AK$25)*$C$10)</f>
        <v/>
      </c>
      <c r="AL411" s="61">
        <f>+AL410-IF(AL$18&gt;74,(AL410/AL$25)*$C$10)</f>
        <v/>
      </c>
      <c r="AM411" s="61">
        <f>+AM410-IF(AM$18&gt;74,(AM410/AM$25)*$C$10)</f>
        <v/>
      </c>
      <c r="AN411" s="61">
        <f>+AN410-IF(AN$18&gt;74,(AN410/AN$25)*$C$10)</f>
        <v/>
      </c>
      <c r="AO411" s="61">
        <f>+AO410-IF(AO$18&gt;74,(AO410/AO$25)*$C$10)</f>
        <v/>
      </c>
      <c r="AP411" s="61">
        <f>+AP410-IF(AP$18&gt;74,(AP410/AP$25)*$C$10)</f>
        <v/>
      </c>
      <c r="AQ411" s="61">
        <f>+AQ410-IF(AQ$18&gt;74,(AQ410/AQ$25)*$C$10)</f>
        <v/>
      </c>
      <c r="AR411" s="61">
        <f>+AR410-IF(AR$18&gt;74,(AR410/AR$25)*$C$10)</f>
        <v/>
      </c>
      <c r="AS411" s="61">
        <f>+AS410-IF(AS$18&gt;74,(AS410/AS$25)*$C$10)</f>
        <v/>
      </c>
      <c r="AT411" s="61">
        <f>+AT410-IF(AT$18&gt;74,(AT410/AT$25)*$C$10)</f>
        <v/>
      </c>
      <c r="AU411" s="61">
        <f>+AU410-IF(AU$18&gt;74,(AU410/AU$25)*$C$10)</f>
        <v/>
      </c>
      <c r="AV411" s="61">
        <f>+AV410-IF(AV$18&gt;74,(AV410/AV$25)*$C$10)</f>
        <v/>
      </c>
      <c r="AW411" s="61">
        <f>+AW410-IF(AW$18&gt;74,(AW410/AW$25)*$C$10)</f>
        <v/>
      </c>
      <c r="AX411" s="35">
        <f>IF(AW411&gt;0,1,0)</f>
        <v/>
      </c>
      <c r="AY411" s="35">
        <f>IF(AL411&gt;0,1,0)</f>
        <v/>
      </c>
      <c r="AZ411" s="35">
        <f>IF(AG411&gt;0,1,0)</f>
        <v/>
      </c>
      <c r="BA411" s="35">
        <f>IF(AB411&gt;0,1,0)</f>
        <v/>
      </c>
      <c r="BB411" s="35">
        <f>IF(W411&gt;0,1,0)</f>
        <v/>
      </c>
    </row>
    <row r="412">
      <c r="B412" s="154" t="inlineStr">
        <is>
          <t>trial 193</t>
        </is>
      </c>
      <c r="C412" s="155">
        <f>+start-$C$24</f>
        <v/>
      </c>
      <c r="D412" s="156">
        <f>IF((C412&lt;=0),0,((C412-D$24)*Stock*(_xlfn.NORM.INV(RAND(),stock_ave,stock_std))+(C412-D$24)*Bonds*(_xlfn.NORM.INV(RAND(),bond_ave,bond_std))+(C412-D$24)*cash*(_xlfn.NORM.INV(RAND(),cash_ave,cash_std))+(C412-D$24)))</f>
        <v/>
      </c>
      <c r="E412" s="156">
        <f>IF((D412&lt;=0),0,((D412-E$24)*Stock*(_xlfn.NORM.INV(RAND(),stock_ave,stock_std))+(D412-E$24)*Bonds*(_xlfn.NORM.INV(RAND(),bond_ave,bond_std))+(D412-E$24)*cash*(_xlfn.NORM.INV(RAND(),cash_ave,cash_std))+(D412-E$24)))</f>
        <v/>
      </c>
      <c r="F412" s="156">
        <f>IF((E412&lt;=0),0,((E412-F$24)*Stock*(_xlfn.NORM.INV(RAND(),stock_ave,stock_std))+(E412-F$24)*Bonds*(_xlfn.NORM.INV(RAND(),bond_ave,bond_std))+(E412-F$24)*cash*(_xlfn.NORM.INV(RAND(),cash_ave,cash_std))+(E412-F$24)))</f>
        <v/>
      </c>
      <c r="G412" s="156">
        <f>IF((F412&lt;=0),0,((F412-G$24)*Stock*(_xlfn.NORM.INV(RAND(),stock_ave,stock_std))+(F412-G$24)*Bonds*(_xlfn.NORM.INV(RAND(),bond_ave,bond_std))+(F412-G$24)*cash*(_xlfn.NORM.INV(RAND(),cash_ave,cash_std))+(F412-G$24)))</f>
        <v/>
      </c>
      <c r="H412" s="156">
        <f>IF((G412&lt;=0),0,((G412-H$24)*Stock*(_xlfn.NORM.INV(RAND(),stock_ave,stock_std))+(G412-H$24)*Bonds*(_xlfn.NORM.INV(RAND(),bond_ave,bond_std))+(G412-H$24)*cash*(_xlfn.NORM.INV(RAND(),cash_ave,cash_std))+(G412-H$24)))</f>
        <v/>
      </c>
      <c r="I412" s="156">
        <f>IF((H412&lt;=0),0,((H412-I$24)*Stock*(_xlfn.NORM.INV(RAND(),stock_ave,stock_std))+(H412-I$24)*Bonds*(_xlfn.NORM.INV(RAND(),bond_ave,bond_std))+(H412-I$24)*cash*(_xlfn.NORM.INV(RAND(),cash_ave,cash_std))+(H412-I$24)))</f>
        <v/>
      </c>
      <c r="J412" s="156">
        <f>IF((I412&lt;=0),0,((I412-J$24)*Stock*(_xlfn.NORM.INV(RAND(),stock_ave,stock_std))+(I412-J$24)*Bonds*(_xlfn.NORM.INV(RAND(),bond_ave,bond_std))+(I412-J$24)*cash*(_xlfn.NORM.INV(RAND(),cash_ave,cash_std))+(I412-J$24)))</f>
        <v/>
      </c>
      <c r="K412" s="156">
        <f>IF((J412&lt;=0),0,((J412-K$24)*Stock*(_xlfn.NORM.INV(RAND(),stock_ave,stock_std))+(J412-K$24)*Bonds*(_xlfn.NORM.INV(RAND(),bond_ave,bond_std))+(J412-K$24)*cash*(_xlfn.NORM.INV(RAND(),cash_ave,cash_std))+(J412-K$24)))</f>
        <v/>
      </c>
      <c r="L412" s="156">
        <f>IF((K412&lt;=0),0,((K412-L$24)*Stock*(_xlfn.NORM.INV(RAND(),stock_ave,stock_std))+(K412-L$24)*Bonds*(_xlfn.NORM.INV(RAND(),bond_ave,bond_std))+(K412-L$24)*cash*(_xlfn.NORM.INV(RAND(),cash_ave,cash_std))+(K412-L$24)))</f>
        <v/>
      </c>
      <c r="M412" s="156">
        <f>IF((L412&lt;=0),0,((L412-M$24)*Stock*(_xlfn.NORM.INV(RAND(),stock_ave,stock_std))+(L412-M$24)*Bonds*(_xlfn.NORM.INV(RAND(),bond_ave,bond_std))+(L412-M$24)*cash*(_xlfn.NORM.INV(RAND(),cash_ave,cash_std))+(L412-M$24)))</f>
        <v/>
      </c>
      <c r="N412" s="156">
        <f>IF((M412&lt;=0),0,((M412-N$24)*Stock*(_xlfn.NORM.INV(RAND(),stock_ave,stock_std))+(M412-N$24)*Bonds*(_xlfn.NORM.INV(RAND(),bond_ave,bond_std))+(M412-N$24)*cash*(_xlfn.NORM.INV(RAND(),cash_ave,cash_std))+(M412-N$24)))</f>
        <v/>
      </c>
      <c r="O412" s="156">
        <f>IF((N412&lt;=0),0,((N412-O$24)*Stock*(_xlfn.NORM.INV(RAND(),stock_ave,stock_std))+(N412-O$24)*Bonds*(_xlfn.NORM.INV(RAND(),bond_ave,bond_std))+(N412-O$24)*cash*(_xlfn.NORM.INV(RAND(),cash_ave,cash_std))+(N412-O$24)))</f>
        <v/>
      </c>
      <c r="P412" s="156">
        <f>IF((O412&lt;=0),0,((O412-P$24)*Stock*(_xlfn.NORM.INV(RAND(),stock_ave,stock_std))+(O412-P$24)*Bonds*(_xlfn.NORM.INV(RAND(),bond_ave,bond_std))+(O412-P$24)*cash*(_xlfn.NORM.INV(RAND(),cash_ave,cash_std))+(O412-P$24)))</f>
        <v/>
      </c>
      <c r="Q412" s="156">
        <f>IF((P412&lt;=0),0,((P412-Q$24)*Stock*(_xlfn.NORM.INV(RAND(),stock_ave,stock_std))+(P412-Q$24)*Bonds*(_xlfn.NORM.INV(RAND(),bond_ave,bond_std))+(P412-Q$24)*cash*(_xlfn.NORM.INV(RAND(),cash_ave,cash_std))+(P412-Q$24)))</f>
        <v/>
      </c>
      <c r="R412" s="156">
        <f>IF((Q412&lt;=0),0,((Q412-R$24)*Stock*(_xlfn.NORM.INV(RAND(),stock_ave,stock_std))+(Q412-R$24)*Bonds*(_xlfn.NORM.INV(RAND(),bond_ave,bond_std))+(Q412-R$24)*cash*(_xlfn.NORM.INV(RAND(),cash_ave,cash_std))+(Q412-R$24)))</f>
        <v/>
      </c>
      <c r="S412" s="156">
        <f>IF((R412&lt;=0),0,((R412-S$24)*Stock*(_xlfn.NORM.INV(RAND(),stock_ave,stock_std))+(R412-S$24)*Bonds*(_xlfn.NORM.INV(RAND(),bond_ave,bond_std))+(R412-S$24)*cash*(_xlfn.NORM.INV(RAND(),cash_ave,cash_std))+(R412-S$24)))</f>
        <v/>
      </c>
      <c r="T412" s="156">
        <f>IF((S412&lt;=0),0,((S412-T$24)*Stock*(_xlfn.NORM.INV(RAND(),stock_ave,stock_std))+(S412-T$24)*Bonds*(_xlfn.NORM.INV(RAND(),bond_ave,bond_std))+(S412-T$24)*cash*(_xlfn.NORM.INV(RAND(),cash_ave,cash_std))+(S412-T$24)))</f>
        <v/>
      </c>
      <c r="U412" s="156">
        <f>IF((T412&lt;=0),0,((T412-U$24)*Stock*(_xlfn.NORM.INV(RAND(),stock_ave,stock_std))+(T412-U$24)*Bonds*(_xlfn.NORM.INV(RAND(),bond_ave,bond_std))+(T412-U$24)*cash*(_xlfn.NORM.INV(RAND(),cash_ave,cash_std))+(T412-U$24)))</f>
        <v/>
      </c>
      <c r="V412" s="156">
        <f>IF((U412&lt;=0),0,((U412-V$24)*Stock*(_xlfn.NORM.INV(RAND(),stock_ave,stock_std))+(U412-V$24)*Bonds*(_xlfn.NORM.INV(RAND(),bond_ave,bond_std))+(U412-V$24)*cash*(_xlfn.NORM.INV(RAND(),cash_ave,cash_std))+(U412-V$24)))</f>
        <v/>
      </c>
      <c r="W412" s="156">
        <f>IF((V412&lt;=0),0,((V412-W$24)*Stock*(_xlfn.NORM.INV(RAND(),stock_ave,stock_std))+(V412-W$24)*Bonds*(_xlfn.NORM.INV(RAND(),bond_ave,bond_std))+(V412-W$24)*cash*(_xlfn.NORM.INV(RAND(),cash_ave,cash_std))+(V412-W$24)))</f>
        <v/>
      </c>
      <c r="X412" s="156">
        <f>IF((W412&lt;=0),0,((W412-X$24)*Stock*(_xlfn.NORM.INV(RAND(),stock_ave,stock_std))+(W412-X$24)*Bonds*(_xlfn.NORM.INV(RAND(),bond_ave,bond_std))+(W412-X$24)*cash*(_xlfn.NORM.INV(RAND(),cash_ave,cash_std))+(W412-X$24)))</f>
        <v/>
      </c>
      <c r="Y412" s="156">
        <f>IF((X412&lt;=0),0,((X412-Y$24)*Stock*(_xlfn.NORM.INV(RAND(),stock_ave,stock_std))+(X412-Y$24)*Bonds*(_xlfn.NORM.INV(RAND(),bond_ave,bond_std))+(X412-Y$24)*cash*(_xlfn.NORM.INV(RAND(),cash_ave,cash_std))+(X412-Y$24)))</f>
        <v/>
      </c>
      <c r="Z412" s="156">
        <f>IF((Y412&lt;=0),0,((Y412-Z$24)*Stock*(_xlfn.NORM.INV(RAND(),stock_ave,stock_std))+(Y412-Z$24)*Bonds*(_xlfn.NORM.INV(RAND(),bond_ave,bond_std))+(Y412-Z$24)*cash*(_xlfn.NORM.INV(RAND(),cash_ave,cash_std))+(Y412-Z$24)))</f>
        <v/>
      </c>
      <c r="AA412" s="156">
        <f>IF((Z412&lt;=0),0,((Z412-AA$24)*Stock*(_xlfn.NORM.INV(RAND(),stock_ave,stock_std))+(Z412-AA$24)*Bonds*(_xlfn.NORM.INV(RAND(),bond_ave,bond_std))+(Z412-AA$24)*cash*(_xlfn.NORM.INV(RAND(),cash_ave,cash_std))+(Z412-AA$24)))</f>
        <v/>
      </c>
      <c r="AB412" s="156">
        <f>IF((AA412&lt;=0),0,((AA412-AB$24)*Stock*(_xlfn.NORM.INV(RAND(),stock_ave,stock_std))+(AA412-AB$24)*Bonds*(_xlfn.NORM.INV(RAND(),bond_ave,bond_std))+(AA412-AB$24)*cash*(_xlfn.NORM.INV(RAND(),cash_ave,cash_std))+(AA412-AB$24)))</f>
        <v/>
      </c>
      <c r="AC412" s="156">
        <f>IF((AB412&lt;=0),0,((AB412-AC$24)*Stock*(_xlfn.NORM.INV(RAND(),stock_ave,stock_std))+(AB412-AC$24)*Bonds*(_xlfn.NORM.INV(RAND(),bond_ave,bond_std))+(AB412-AC$24)*cash*(_xlfn.NORM.INV(RAND(),cash_ave,cash_std))+(AB412-AC$24)))</f>
        <v/>
      </c>
      <c r="AD412" s="156">
        <f>IF((AC412&lt;=0),0,((AC412-AD$24)*Stock*(_xlfn.NORM.INV(RAND(),stock_ave,stock_std))+(AC412-AD$24)*Bonds*(_xlfn.NORM.INV(RAND(),bond_ave,bond_std))+(AC412-AD$24)*cash*(_xlfn.NORM.INV(RAND(),cash_ave,cash_std))+(AC412-AD$24)))</f>
        <v/>
      </c>
      <c r="AE412" s="156">
        <f>IF((AD412&lt;=0),0,((AD412-AE$24)*Stock*(_xlfn.NORM.INV(RAND(),stock_ave,stock_std))+(AD412-AE$24)*Bonds*(_xlfn.NORM.INV(RAND(),bond_ave,bond_std))+(AD412-AE$24)*cash*(_xlfn.NORM.INV(RAND(),cash_ave,cash_std))+(AD412-AE$24)))</f>
        <v/>
      </c>
      <c r="AF412" s="156">
        <f>IF((AE412&lt;=0),0,((AE412-AF$24)*Stock*(_xlfn.NORM.INV(RAND(),stock_ave,stock_std))+(AE412-AF$24)*Bonds*(_xlfn.NORM.INV(RAND(),bond_ave,bond_std))+(AE412-AF$24)*cash*(_xlfn.NORM.INV(RAND(),cash_ave,cash_std))+(AE412-AF$24)))</f>
        <v/>
      </c>
      <c r="AG412" s="156">
        <f>IF((AF412&lt;=0),0,((AF412-AG$24)*Stock*(_xlfn.NORM.INV(RAND(),stock_ave,stock_std))+(AF412-AG$24)*Bonds*(_xlfn.NORM.INV(RAND(),bond_ave,bond_std))+(AF412-AG$24)*cash*(_xlfn.NORM.INV(RAND(),cash_ave,cash_std))+(AF412-AG$24)))</f>
        <v/>
      </c>
      <c r="AH412" s="156">
        <f>IF((AG412&lt;=0),0,((AG412-AH$24)*Stock*(_xlfn.NORM.INV(RAND(),stock_ave,stock_std))+(AG412-AH$24)*Bonds*(_xlfn.NORM.INV(RAND(),bond_ave,bond_std))+(AG412-AH$24)*cash*(_xlfn.NORM.INV(RAND(),cash_ave,cash_std))+(AG412-AH$24)))</f>
        <v/>
      </c>
      <c r="AI412" s="156">
        <f>IF((AH412&lt;=0),0,((AH412-AI$24)*Stock*(_xlfn.NORM.INV(RAND(),stock_ave,stock_std))+(AH412-AI$24)*Bonds*(_xlfn.NORM.INV(RAND(),bond_ave,bond_std))+(AH412-AI$24)*cash*(_xlfn.NORM.INV(RAND(),cash_ave,cash_std))+(AH412-AI$24)))</f>
        <v/>
      </c>
      <c r="AJ412" s="156">
        <f>IF((AI412&lt;=0),0,((AI412-AJ$24)*Stock*(_xlfn.NORM.INV(RAND(),stock_ave,stock_std))+(AI412-AJ$24)*Bonds*(_xlfn.NORM.INV(RAND(),bond_ave,bond_std))+(AI412-AJ$24)*cash*(_xlfn.NORM.INV(RAND(),cash_ave,cash_std))+(AI412-AJ$24)))</f>
        <v/>
      </c>
      <c r="AK412" s="156">
        <f>IF((AJ412&lt;=0),0,((AJ412-AK$24)*Stock*(_xlfn.NORM.INV(RAND(),stock_ave,stock_std))+(AJ412-AK$24)*Bonds*(_xlfn.NORM.INV(RAND(),bond_ave,bond_std))+(AJ412-AK$24)*cash*(_xlfn.NORM.INV(RAND(),cash_ave,cash_std))+(AJ412-AK$24)))</f>
        <v/>
      </c>
      <c r="AL412" s="156">
        <f>IF((AK412&lt;=0),0,((AK412-AL$24)*Stock*(_xlfn.NORM.INV(RAND(),stock_ave,stock_std))+(AK412-AL$24)*Bonds*(_xlfn.NORM.INV(RAND(),bond_ave,bond_std))+(AK412-AL$24)*cash*(_xlfn.NORM.INV(RAND(),cash_ave,cash_std))+(AK412-AL$24)))</f>
        <v/>
      </c>
      <c r="AM412" s="156">
        <f>IF((AL412&lt;=0),0,((AL412-AM$24)*Stock*(_xlfn.NORM.INV(RAND(),stock_ave,stock_std))+(AL412-AM$24)*Bonds*(_xlfn.NORM.INV(RAND(),bond_ave,bond_std))+(AL412-AM$24)*cash*(_xlfn.NORM.INV(RAND(),cash_ave,cash_std))+(AL412-AM$24)))</f>
        <v/>
      </c>
      <c r="AN412" s="156">
        <f>IF((AM412&lt;=0),0,((AM412-AN$24)*Stock*(_xlfn.NORM.INV(RAND(),stock_ave,stock_std))+(AM412-AN$24)*Bonds*(_xlfn.NORM.INV(RAND(),bond_ave,bond_std))+(AM412-AN$24)*cash*(_xlfn.NORM.INV(RAND(),cash_ave,cash_std))+(AM412-AN$24)))</f>
        <v/>
      </c>
      <c r="AO412" s="156">
        <f>IF((AN412&lt;=0),0,((AN412-AO$24)*Stock*(_xlfn.NORM.INV(RAND(),stock_ave,stock_std))+(AN412-AO$24)*Bonds*(_xlfn.NORM.INV(RAND(),bond_ave,bond_std))+(AN412-AO$24)*cash*(_xlfn.NORM.INV(RAND(),cash_ave,cash_std))+(AN412-AO$24)))</f>
        <v/>
      </c>
      <c r="AP412" s="156">
        <f>IF((AO412&lt;=0),0,((AO412-AP$24)*Stock*(_xlfn.NORM.INV(RAND(),stock_ave,stock_std))+(AO412-AP$24)*Bonds*(_xlfn.NORM.INV(RAND(),bond_ave,bond_std))+(AO412-AP$24)*cash*(_xlfn.NORM.INV(RAND(),cash_ave,cash_std))+(AO412-AP$24)))</f>
        <v/>
      </c>
      <c r="AQ412" s="156">
        <f>IF((AP412&lt;=0),0,((AP412-AQ$24)*Stock*(_xlfn.NORM.INV(RAND(),stock_ave,stock_std))+(AP412-AQ$24)*Bonds*(_xlfn.NORM.INV(RAND(),bond_ave,bond_std))+(AP412-AQ$24)*cash*(_xlfn.NORM.INV(RAND(),cash_ave,cash_std))+(AP412-AQ$24)))</f>
        <v/>
      </c>
      <c r="AR412" s="156">
        <f>IF((AQ412&lt;=0),0,((AQ412-AR$24)*Stock*(_xlfn.NORM.INV(RAND(),stock_ave,stock_std))+(AQ412-AR$24)*Bonds*(_xlfn.NORM.INV(RAND(),bond_ave,bond_std))+(AQ412-AR$24)*cash*(_xlfn.NORM.INV(RAND(),cash_ave,cash_std))+(AQ412-AR$24)))</f>
        <v/>
      </c>
      <c r="AS412" s="156">
        <f>IF((AR412&lt;=0),0,((AR412-AS$24)*Stock*(_xlfn.NORM.INV(RAND(),stock_ave,stock_std))+(AR412-AS$24)*Bonds*(_xlfn.NORM.INV(RAND(),bond_ave,bond_std))+(AR412-AS$24)*cash*(_xlfn.NORM.INV(RAND(),cash_ave,cash_std))+(AR412-AS$24)))</f>
        <v/>
      </c>
      <c r="AT412" s="156">
        <f>IF((AS412&lt;=0),0,((AS412-AT$24)*Stock*(_xlfn.NORM.INV(RAND(),stock_ave,stock_std))+(AS412-AT$24)*Bonds*(_xlfn.NORM.INV(RAND(),bond_ave,bond_std))+(AS412-AT$24)*cash*(_xlfn.NORM.INV(RAND(),cash_ave,cash_std))+(AS412-AT$24)))</f>
        <v/>
      </c>
      <c r="AU412" s="156">
        <f>IF((AT412&lt;=0),0,((AT412-AU$24)*Stock*(_xlfn.NORM.INV(RAND(),stock_ave,stock_std))+(AT412-AU$24)*Bonds*(_xlfn.NORM.INV(RAND(),bond_ave,bond_std))+(AT412-AU$24)*cash*(_xlfn.NORM.INV(RAND(),cash_ave,cash_std))+(AT412-AU$24)))</f>
        <v/>
      </c>
      <c r="AV412" s="156">
        <f>IF((AU412&lt;=0),0,((AU412-AV$24)*Stock*(_xlfn.NORM.INV(RAND(),stock_ave,stock_std))+(AU412-AV$24)*Bonds*(_xlfn.NORM.INV(RAND(),bond_ave,bond_std))+(AU412-AV$24)*cash*(_xlfn.NORM.INV(RAND(),cash_ave,cash_std))+(AU412-AV$24)))</f>
        <v/>
      </c>
      <c r="AW412" s="156">
        <f>IF((AV412&lt;=0),0,((AV412-AW$24)*Stock*(_xlfn.NORM.INV(RAND(),stock_ave,stock_std))+(AV412-AW$24)*Bonds*(_xlfn.NORM.INV(RAND(),bond_ave,bond_std))+(AV412-AW$24)*cash*(_xlfn.NORM.INV(RAND(),cash_ave,cash_std))+(AV412-AW$24)))</f>
        <v/>
      </c>
      <c r="AX412" s="159" t="n"/>
      <c r="AY412" s="159" t="n"/>
      <c r="AZ412" s="159" t="n"/>
      <c r="BA412" s="159" t="n"/>
      <c r="BB412" s="159" t="n"/>
    </row>
    <row r="413">
      <c r="C413" s="147" t="n"/>
      <c r="D413" s="61">
        <f>+D412-IF(D$18&gt;74,(D412/D$25)*$C$10)</f>
        <v/>
      </c>
      <c r="E413" s="61">
        <f>+E412-IF(E$18&gt;74,(E412/E$25)*$C$10)</f>
        <v/>
      </c>
      <c r="F413" s="61">
        <f>+F412-IF(F$18&gt;74,(F412/F$25)*$C$10)</f>
        <v/>
      </c>
      <c r="G413" s="61">
        <f>+G412-IF(G$18&gt;74,(G412/G$25)*$C$10)</f>
        <v/>
      </c>
      <c r="H413" s="61">
        <f>+H412-IF(H$18&gt;74,(H412/H$25)*$C$10)</f>
        <v/>
      </c>
      <c r="I413" s="61">
        <f>+I412-IF(I$18&gt;74,(I412/I$25)*$C$10)</f>
        <v/>
      </c>
      <c r="J413" s="61">
        <f>+J412-IF(J$18&gt;74,(J412/J$25)*$C$10)</f>
        <v/>
      </c>
      <c r="K413" s="61">
        <f>+K412-IF(K$18&gt;74,(K412/K$25)*$C$10)</f>
        <v/>
      </c>
      <c r="L413" s="61">
        <f>+L412-IF(L$18&gt;74,(L412/L$25)*$C$10)</f>
        <v/>
      </c>
      <c r="M413" s="61">
        <f>+M412-IF(M$18&gt;74,(M412/M$25)*$C$10)</f>
        <v/>
      </c>
      <c r="N413" s="61">
        <f>+N412-IF(N$18&gt;74,(N412/N$25)*$C$10)</f>
        <v/>
      </c>
      <c r="O413" s="61">
        <f>+O412-IF(O$18&gt;74,(O412/O$25)*$C$10)</f>
        <v/>
      </c>
      <c r="P413" s="61">
        <f>+P412-IF(P$18&gt;74,(P412/P$25)*$C$10)</f>
        <v/>
      </c>
      <c r="Q413" s="61">
        <f>+Q412-IF(Q$18&gt;74,(Q412/Q$25)*$C$10)</f>
        <v/>
      </c>
      <c r="R413" s="61">
        <f>+R412-IF(R$18&gt;74,(R412/R$25)*$C$10)</f>
        <v/>
      </c>
      <c r="S413" s="61">
        <f>+S412-IF(S$18&gt;74,(S412/S$25)*$C$10)</f>
        <v/>
      </c>
      <c r="T413" s="61">
        <f>+T412-IF(T$18&gt;74,(T412/T$25)*$C$10)</f>
        <v/>
      </c>
      <c r="U413" s="61">
        <f>+U412-IF(U$18&gt;74,(U412/U$25)*$C$10)</f>
        <v/>
      </c>
      <c r="V413" s="61">
        <f>+V412-IF(V$18&gt;74,(V412/V$25)*$C$10)</f>
        <v/>
      </c>
      <c r="W413" s="61">
        <f>+W412-IF(W$18&gt;74,(W412/W$25)*$C$10)</f>
        <v/>
      </c>
      <c r="X413" s="61">
        <f>+X412-IF(X$18&gt;74,(X412/X$25)*$C$10)</f>
        <v/>
      </c>
      <c r="Y413" s="61">
        <f>+Y412-IF(Y$18&gt;74,(Y412/Y$25)*$C$10)</f>
        <v/>
      </c>
      <c r="Z413" s="61">
        <f>+Z412-IF(Z$18&gt;74,(Z412/Z$25)*$C$10)</f>
        <v/>
      </c>
      <c r="AA413" s="61">
        <f>+AA412-IF(AA$18&gt;74,(AA412/AA$25)*$C$10)</f>
        <v/>
      </c>
      <c r="AB413" s="61">
        <f>+AB412-IF(AB$18&gt;74,(AB412/AB$25)*$C$10)</f>
        <v/>
      </c>
      <c r="AC413" s="61">
        <f>+AC412-IF(AC$18&gt;74,(AC412/AC$25)*$C$10)</f>
        <v/>
      </c>
      <c r="AD413" s="61">
        <f>+AD412-IF(AD$18&gt;74,(AD412/AD$25)*$C$10)</f>
        <v/>
      </c>
      <c r="AE413" s="61">
        <f>+AE412-IF(AE$18&gt;74,(AE412/AE$25)*$C$10)</f>
        <v/>
      </c>
      <c r="AF413" s="61">
        <f>+AF412-IF(AF$18&gt;74,(AF412/AF$25)*$C$10)</f>
        <v/>
      </c>
      <c r="AG413" s="61">
        <f>+AG412-IF(AG$18&gt;74,(AG412/AG$25)*$C$10)</f>
        <v/>
      </c>
      <c r="AH413" s="61">
        <f>+AH412-IF(AH$18&gt;74,(AH412/AH$25)*$C$10)</f>
        <v/>
      </c>
      <c r="AI413" s="61">
        <f>+AI412-IF(AI$18&gt;74,(AI412/AI$25)*$C$10)</f>
        <v/>
      </c>
      <c r="AJ413" s="61">
        <f>+AJ412-IF(AJ$18&gt;74,(AJ412/AJ$25)*$C$10)</f>
        <v/>
      </c>
      <c r="AK413" s="61">
        <f>+AK412-IF(AK$18&gt;74,(AK412/AK$25)*$C$10)</f>
        <v/>
      </c>
      <c r="AL413" s="61">
        <f>+AL412-IF(AL$18&gt;74,(AL412/AL$25)*$C$10)</f>
        <v/>
      </c>
      <c r="AM413" s="61">
        <f>+AM412-IF(AM$18&gt;74,(AM412/AM$25)*$C$10)</f>
        <v/>
      </c>
      <c r="AN413" s="61">
        <f>+AN412-IF(AN$18&gt;74,(AN412/AN$25)*$C$10)</f>
        <v/>
      </c>
      <c r="AO413" s="61">
        <f>+AO412-IF(AO$18&gt;74,(AO412/AO$25)*$C$10)</f>
        <v/>
      </c>
      <c r="AP413" s="61">
        <f>+AP412-IF(AP$18&gt;74,(AP412/AP$25)*$C$10)</f>
        <v/>
      </c>
      <c r="AQ413" s="61">
        <f>+AQ412-IF(AQ$18&gt;74,(AQ412/AQ$25)*$C$10)</f>
        <v/>
      </c>
      <c r="AR413" s="61">
        <f>+AR412-IF(AR$18&gt;74,(AR412/AR$25)*$C$10)</f>
        <v/>
      </c>
      <c r="AS413" s="61">
        <f>+AS412-IF(AS$18&gt;74,(AS412/AS$25)*$C$10)</f>
        <v/>
      </c>
      <c r="AT413" s="61">
        <f>+AT412-IF(AT$18&gt;74,(AT412/AT$25)*$C$10)</f>
        <v/>
      </c>
      <c r="AU413" s="61">
        <f>+AU412-IF(AU$18&gt;74,(AU412/AU$25)*$C$10)</f>
        <v/>
      </c>
      <c r="AV413" s="61">
        <f>+AV412-IF(AV$18&gt;74,(AV412/AV$25)*$C$10)</f>
        <v/>
      </c>
      <c r="AW413" s="61">
        <f>+AW412-IF(AW$18&gt;74,(AW412/AW$25)*$C$10)</f>
        <v/>
      </c>
      <c r="AX413" s="35">
        <f>IF(AW413&gt;0,1,0)</f>
        <v/>
      </c>
      <c r="AY413" s="35">
        <f>IF(AL413&gt;0,1,0)</f>
        <v/>
      </c>
      <c r="AZ413" s="35">
        <f>IF(AG413&gt;0,1,0)</f>
        <v/>
      </c>
      <c r="BA413" s="35">
        <f>IF(AB413&gt;0,1,0)</f>
        <v/>
      </c>
      <c r="BB413" s="35">
        <f>IF(W413&gt;0,1,0)</f>
        <v/>
      </c>
    </row>
    <row r="414">
      <c r="B414" s="154" t="inlineStr">
        <is>
          <t>trial 194</t>
        </is>
      </c>
      <c r="C414" s="155">
        <f>+start-$C$24</f>
        <v/>
      </c>
      <c r="D414" s="156">
        <f>IF((C414&lt;=0),0,((C414-D$24)*Stock*(_xlfn.NORM.INV(RAND(),stock_ave,stock_std))+(C414-D$24)*Bonds*(_xlfn.NORM.INV(RAND(),bond_ave,bond_std))+(C414-D$24)*cash*(_xlfn.NORM.INV(RAND(),cash_ave,cash_std))+(C414-D$24)))</f>
        <v/>
      </c>
      <c r="E414" s="156">
        <f>IF((D414&lt;=0),0,((D414-E$24)*Stock*(_xlfn.NORM.INV(RAND(),stock_ave,stock_std))+(D414-E$24)*Bonds*(_xlfn.NORM.INV(RAND(),bond_ave,bond_std))+(D414-E$24)*cash*(_xlfn.NORM.INV(RAND(),cash_ave,cash_std))+(D414-E$24)))</f>
        <v/>
      </c>
      <c r="F414" s="156">
        <f>IF((E414&lt;=0),0,((E414-F$24)*Stock*(_xlfn.NORM.INV(RAND(),stock_ave,stock_std))+(E414-F$24)*Bonds*(_xlfn.NORM.INV(RAND(),bond_ave,bond_std))+(E414-F$24)*cash*(_xlfn.NORM.INV(RAND(),cash_ave,cash_std))+(E414-F$24)))</f>
        <v/>
      </c>
      <c r="G414" s="156">
        <f>IF((F414&lt;=0),0,((F414-G$24)*Stock*(_xlfn.NORM.INV(RAND(),stock_ave,stock_std))+(F414-G$24)*Bonds*(_xlfn.NORM.INV(RAND(),bond_ave,bond_std))+(F414-G$24)*cash*(_xlfn.NORM.INV(RAND(),cash_ave,cash_std))+(F414-G$24)))</f>
        <v/>
      </c>
      <c r="H414" s="156">
        <f>IF((G414&lt;=0),0,((G414-H$24)*Stock*(_xlfn.NORM.INV(RAND(),stock_ave,stock_std))+(G414-H$24)*Bonds*(_xlfn.NORM.INV(RAND(),bond_ave,bond_std))+(G414-H$24)*cash*(_xlfn.NORM.INV(RAND(),cash_ave,cash_std))+(G414-H$24)))</f>
        <v/>
      </c>
      <c r="I414" s="156">
        <f>IF((H414&lt;=0),0,((H414-I$24)*Stock*(_xlfn.NORM.INV(RAND(),stock_ave,stock_std))+(H414-I$24)*Bonds*(_xlfn.NORM.INV(RAND(),bond_ave,bond_std))+(H414-I$24)*cash*(_xlfn.NORM.INV(RAND(),cash_ave,cash_std))+(H414-I$24)))</f>
        <v/>
      </c>
      <c r="J414" s="156">
        <f>IF((I414&lt;=0),0,((I414-J$24)*Stock*(_xlfn.NORM.INV(RAND(),stock_ave,stock_std))+(I414-J$24)*Bonds*(_xlfn.NORM.INV(RAND(),bond_ave,bond_std))+(I414-J$24)*cash*(_xlfn.NORM.INV(RAND(),cash_ave,cash_std))+(I414-J$24)))</f>
        <v/>
      </c>
      <c r="K414" s="156">
        <f>IF((J414&lt;=0),0,((J414-K$24)*Stock*(_xlfn.NORM.INV(RAND(),stock_ave,stock_std))+(J414-K$24)*Bonds*(_xlfn.NORM.INV(RAND(),bond_ave,bond_std))+(J414-K$24)*cash*(_xlfn.NORM.INV(RAND(),cash_ave,cash_std))+(J414-K$24)))</f>
        <v/>
      </c>
      <c r="L414" s="156">
        <f>IF((K414&lt;=0),0,((K414-L$24)*Stock*(_xlfn.NORM.INV(RAND(),stock_ave,stock_std))+(K414-L$24)*Bonds*(_xlfn.NORM.INV(RAND(),bond_ave,bond_std))+(K414-L$24)*cash*(_xlfn.NORM.INV(RAND(),cash_ave,cash_std))+(K414-L$24)))</f>
        <v/>
      </c>
      <c r="M414" s="156">
        <f>IF((L414&lt;=0),0,((L414-M$24)*Stock*(_xlfn.NORM.INV(RAND(),stock_ave,stock_std))+(L414-M$24)*Bonds*(_xlfn.NORM.INV(RAND(),bond_ave,bond_std))+(L414-M$24)*cash*(_xlfn.NORM.INV(RAND(),cash_ave,cash_std))+(L414-M$24)))</f>
        <v/>
      </c>
      <c r="N414" s="156">
        <f>IF((M414&lt;=0),0,((M414-N$24)*Stock*(_xlfn.NORM.INV(RAND(),stock_ave,stock_std))+(M414-N$24)*Bonds*(_xlfn.NORM.INV(RAND(),bond_ave,bond_std))+(M414-N$24)*cash*(_xlfn.NORM.INV(RAND(),cash_ave,cash_std))+(M414-N$24)))</f>
        <v/>
      </c>
      <c r="O414" s="156">
        <f>IF((N414&lt;=0),0,((N414-O$24)*Stock*(_xlfn.NORM.INV(RAND(),stock_ave,stock_std))+(N414-O$24)*Bonds*(_xlfn.NORM.INV(RAND(),bond_ave,bond_std))+(N414-O$24)*cash*(_xlfn.NORM.INV(RAND(),cash_ave,cash_std))+(N414-O$24)))</f>
        <v/>
      </c>
      <c r="P414" s="156">
        <f>IF((O414&lt;=0),0,((O414-P$24)*Stock*(_xlfn.NORM.INV(RAND(),stock_ave,stock_std))+(O414-P$24)*Bonds*(_xlfn.NORM.INV(RAND(),bond_ave,bond_std))+(O414-P$24)*cash*(_xlfn.NORM.INV(RAND(),cash_ave,cash_std))+(O414-P$24)))</f>
        <v/>
      </c>
      <c r="Q414" s="156">
        <f>IF((P414&lt;=0),0,((P414-Q$24)*Stock*(_xlfn.NORM.INV(RAND(),stock_ave,stock_std))+(P414-Q$24)*Bonds*(_xlfn.NORM.INV(RAND(),bond_ave,bond_std))+(P414-Q$24)*cash*(_xlfn.NORM.INV(RAND(),cash_ave,cash_std))+(P414-Q$24)))</f>
        <v/>
      </c>
      <c r="R414" s="156">
        <f>IF((Q414&lt;=0),0,((Q414-R$24)*Stock*(_xlfn.NORM.INV(RAND(),stock_ave,stock_std))+(Q414-R$24)*Bonds*(_xlfn.NORM.INV(RAND(),bond_ave,bond_std))+(Q414-R$24)*cash*(_xlfn.NORM.INV(RAND(),cash_ave,cash_std))+(Q414-R$24)))</f>
        <v/>
      </c>
      <c r="S414" s="156">
        <f>IF((R414&lt;=0),0,((R414-S$24)*Stock*(_xlfn.NORM.INV(RAND(),stock_ave,stock_std))+(R414-S$24)*Bonds*(_xlfn.NORM.INV(RAND(),bond_ave,bond_std))+(R414-S$24)*cash*(_xlfn.NORM.INV(RAND(),cash_ave,cash_std))+(R414-S$24)))</f>
        <v/>
      </c>
      <c r="T414" s="156">
        <f>IF((S414&lt;=0),0,((S414-T$24)*Stock*(_xlfn.NORM.INV(RAND(),stock_ave,stock_std))+(S414-T$24)*Bonds*(_xlfn.NORM.INV(RAND(),bond_ave,bond_std))+(S414-T$24)*cash*(_xlfn.NORM.INV(RAND(),cash_ave,cash_std))+(S414-T$24)))</f>
        <v/>
      </c>
      <c r="U414" s="156">
        <f>IF((T414&lt;=0),0,((T414-U$24)*Stock*(_xlfn.NORM.INV(RAND(),stock_ave,stock_std))+(T414-U$24)*Bonds*(_xlfn.NORM.INV(RAND(),bond_ave,bond_std))+(T414-U$24)*cash*(_xlfn.NORM.INV(RAND(),cash_ave,cash_std))+(T414-U$24)))</f>
        <v/>
      </c>
      <c r="V414" s="156">
        <f>IF((U414&lt;=0),0,((U414-V$24)*Stock*(_xlfn.NORM.INV(RAND(),stock_ave,stock_std))+(U414-V$24)*Bonds*(_xlfn.NORM.INV(RAND(),bond_ave,bond_std))+(U414-V$24)*cash*(_xlfn.NORM.INV(RAND(),cash_ave,cash_std))+(U414-V$24)))</f>
        <v/>
      </c>
      <c r="W414" s="156">
        <f>IF((V414&lt;=0),0,((V414-W$24)*Stock*(_xlfn.NORM.INV(RAND(),stock_ave,stock_std))+(V414-W$24)*Bonds*(_xlfn.NORM.INV(RAND(),bond_ave,bond_std))+(V414-W$24)*cash*(_xlfn.NORM.INV(RAND(),cash_ave,cash_std))+(V414-W$24)))</f>
        <v/>
      </c>
      <c r="X414" s="156">
        <f>IF((W414&lt;=0),0,((W414-X$24)*Stock*(_xlfn.NORM.INV(RAND(),stock_ave,stock_std))+(W414-X$24)*Bonds*(_xlfn.NORM.INV(RAND(),bond_ave,bond_std))+(W414-X$24)*cash*(_xlfn.NORM.INV(RAND(),cash_ave,cash_std))+(W414-X$24)))</f>
        <v/>
      </c>
      <c r="Y414" s="156">
        <f>IF((X414&lt;=0),0,((X414-Y$24)*Stock*(_xlfn.NORM.INV(RAND(),stock_ave,stock_std))+(X414-Y$24)*Bonds*(_xlfn.NORM.INV(RAND(),bond_ave,bond_std))+(X414-Y$24)*cash*(_xlfn.NORM.INV(RAND(),cash_ave,cash_std))+(X414-Y$24)))</f>
        <v/>
      </c>
      <c r="Z414" s="156">
        <f>IF((Y414&lt;=0),0,((Y414-Z$24)*Stock*(_xlfn.NORM.INV(RAND(),stock_ave,stock_std))+(Y414-Z$24)*Bonds*(_xlfn.NORM.INV(RAND(),bond_ave,bond_std))+(Y414-Z$24)*cash*(_xlfn.NORM.INV(RAND(),cash_ave,cash_std))+(Y414-Z$24)))</f>
        <v/>
      </c>
      <c r="AA414" s="156">
        <f>IF((Z414&lt;=0),0,((Z414-AA$24)*Stock*(_xlfn.NORM.INV(RAND(),stock_ave,stock_std))+(Z414-AA$24)*Bonds*(_xlfn.NORM.INV(RAND(),bond_ave,bond_std))+(Z414-AA$24)*cash*(_xlfn.NORM.INV(RAND(),cash_ave,cash_std))+(Z414-AA$24)))</f>
        <v/>
      </c>
      <c r="AB414" s="156">
        <f>IF((AA414&lt;=0),0,((AA414-AB$24)*Stock*(_xlfn.NORM.INV(RAND(),stock_ave,stock_std))+(AA414-AB$24)*Bonds*(_xlfn.NORM.INV(RAND(),bond_ave,bond_std))+(AA414-AB$24)*cash*(_xlfn.NORM.INV(RAND(),cash_ave,cash_std))+(AA414-AB$24)))</f>
        <v/>
      </c>
      <c r="AC414" s="156">
        <f>IF((AB414&lt;=0),0,((AB414-AC$24)*Stock*(_xlfn.NORM.INV(RAND(),stock_ave,stock_std))+(AB414-AC$24)*Bonds*(_xlfn.NORM.INV(RAND(),bond_ave,bond_std))+(AB414-AC$24)*cash*(_xlfn.NORM.INV(RAND(),cash_ave,cash_std))+(AB414-AC$24)))</f>
        <v/>
      </c>
      <c r="AD414" s="156">
        <f>IF((AC414&lt;=0),0,((AC414-AD$24)*Stock*(_xlfn.NORM.INV(RAND(),stock_ave,stock_std))+(AC414-AD$24)*Bonds*(_xlfn.NORM.INV(RAND(),bond_ave,bond_std))+(AC414-AD$24)*cash*(_xlfn.NORM.INV(RAND(),cash_ave,cash_std))+(AC414-AD$24)))</f>
        <v/>
      </c>
      <c r="AE414" s="156">
        <f>IF((AD414&lt;=0),0,((AD414-AE$24)*Stock*(_xlfn.NORM.INV(RAND(),stock_ave,stock_std))+(AD414-AE$24)*Bonds*(_xlfn.NORM.INV(RAND(),bond_ave,bond_std))+(AD414-AE$24)*cash*(_xlfn.NORM.INV(RAND(),cash_ave,cash_std))+(AD414-AE$24)))</f>
        <v/>
      </c>
      <c r="AF414" s="156">
        <f>IF((AE414&lt;=0),0,((AE414-AF$24)*Stock*(_xlfn.NORM.INV(RAND(),stock_ave,stock_std))+(AE414-AF$24)*Bonds*(_xlfn.NORM.INV(RAND(),bond_ave,bond_std))+(AE414-AF$24)*cash*(_xlfn.NORM.INV(RAND(),cash_ave,cash_std))+(AE414-AF$24)))</f>
        <v/>
      </c>
      <c r="AG414" s="156">
        <f>IF((AF414&lt;=0),0,((AF414-AG$24)*Stock*(_xlfn.NORM.INV(RAND(),stock_ave,stock_std))+(AF414-AG$24)*Bonds*(_xlfn.NORM.INV(RAND(),bond_ave,bond_std))+(AF414-AG$24)*cash*(_xlfn.NORM.INV(RAND(),cash_ave,cash_std))+(AF414-AG$24)))</f>
        <v/>
      </c>
      <c r="AH414" s="156">
        <f>IF((AG414&lt;=0),0,((AG414-AH$24)*Stock*(_xlfn.NORM.INV(RAND(),stock_ave,stock_std))+(AG414-AH$24)*Bonds*(_xlfn.NORM.INV(RAND(),bond_ave,bond_std))+(AG414-AH$24)*cash*(_xlfn.NORM.INV(RAND(),cash_ave,cash_std))+(AG414-AH$24)))</f>
        <v/>
      </c>
      <c r="AI414" s="156">
        <f>IF((AH414&lt;=0),0,((AH414-AI$24)*Stock*(_xlfn.NORM.INV(RAND(),stock_ave,stock_std))+(AH414-AI$24)*Bonds*(_xlfn.NORM.INV(RAND(),bond_ave,bond_std))+(AH414-AI$24)*cash*(_xlfn.NORM.INV(RAND(),cash_ave,cash_std))+(AH414-AI$24)))</f>
        <v/>
      </c>
      <c r="AJ414" s="156">
        <f>IF((AI414&lt;=0),0,((AI414-AJ$24)*Stock*(_xlfn.NORM.INV(RAND(),stock_ave,stock_std))+(AI414-AJ$24)*Bonds*(_xlfn.NORM.INV(RAND(),bond_ave,bond_std))+(AI414-AJ$24)*cash*(_xlfn.NORM.INV(RAND(),cash_ave,cash_std))+(AI414-AJ$24)))</f>
        <v/>
      </c>
      <c r="AK414" s="156">
        <f>IF((AJ414&lt;=0),0,((AJ414-AK$24)*Stock*(_xlfn.NORM.INV(RAND(),stock_ave,stock_std))+(AJ414-AK$24)*Bonds*(_xlfn.NORM.INV(RAND(),bond_ave,bond_std))+(AJ414-AK$24)*cash*(_xlfn.NORM.INV(RAND(),cash_ave,cash_std))+(AJ414-AK$24)))</f>
        <v/>
      </c>
      <c r="AL414" s="156">
        <f>IF((AK414&lt;=0),0,((AK414-AL$24)*Stock*(_xlfn.NORM.INV(RAND(),stock_ave,stock_std))+(AK414-AL$24)*Bonds*(_xlfn.NORM.INV(RAND(),bond_ave,bond_std))+(AK414-AL$24)*cash*(_xlfn.NORM.INV(RAND(),cash_ave,cash_std))+(AK414-AL$24)))</f>
        <v/>
      </c>
      <c r="AM414" s="156">
        <f>IF((AL414&lt;=0),0,((AL414-AM$24)*Stock*(_xlfn.NORM.INV(RAND(),stock_ave,stock_std))+(AL414-AM$24)*Bonds*(_xlfn.NORM.INV(RAND(),bond_ave,bond_std))+(AL414-AM$24)*cash*(_xlfn.NORM.INV(RAND(),cash_ave,cash_std))+(AL414-AM$24)))</f>
        <v/>
      </c>
      <c r="AN414" s="156">
        <f>IF((AM414&lt;=0),0,((AM414-AN$24)*Stock*(_xlfn.NORM.INV(RAND(),stock_ave,stock_std))+(AM414-AN$24)*Bonds*(_xlfn.NORM.INV(RAND(),bond_ave,bond_std))+(AM414-AN$24)*cash*(_xlfn.NORM.INV(RAND(),cash_ave,cash_std))+(AM414-AN$24)))</f>
        <v/>
      </c>
      <c r="AO414" s="156">
        <f>IF((AN414&lt;=0),0,((AN414-AO$24)*Stock*(_xlfn.NORM.INV(RAND(),stock_ave,stock_std))+(AN414-AO$24)*Bonds*(_xlfn.NORM.INV(RAND(),bond_ave,bond_std))+(AN414-AO$24)*cash*(_xlfn.NORM.INV(RAND(),cash_ave,cash_std))+(AN414-AO$24)))</f>
        <v/>
      </c>
      <c r="AP414" s="156">
        <f>IF((AO414&lt;=0),0,((AO414-AP$24)*Stock*(_xlfn.NORM.INV(RAND(),stock_ave,stock_std))+(AO414-AP$24)*Bonds*(_xlfn.NORM.INV(RAND(),bond_ave,bond_std))+(AO414-AP$24)*cash*(_xlfn.NORM.INV(RAND(),cash_ave,cash_std))+(AO414-AP$24)))</f>
        <v/>
      </c>
      <c r="AQ414" s="156">
        <f>IF((AP414&lt;=0),0,((AP414-AQ$24)*Stock*(_xlfn.NORM.INV(RAND(),stock_ave,stock_std))+(AP414-AQ$24)*Bonds*(_xlfn.NORM.INV(RAND(),bond_ave,bond_std))+(AP414-AQ$24)*cash*(_xlfn.NORM.INV(RAND(),cash_ave,cash_std))+(AP414-AQ$24)))</f>
        <v/>
      </c>
      <c r="AR414" s="156">
        <f>IF((AQ414&lt;=0),0,((AQ414-AR$24)*Stock*(_xlfn.NORM.INV(RAND(),stock_ave,stock_std))+(AQ414-AR$24)*Bonds*(_xlfn.NORM.INV(RAND(),bond_ave,bond_std))+(AQ414-AR$24)*cash*(_xlfn.NORM.INV(RAND(),cash_ave,cash_std))+(AQ414-AR$24)))</f>
        <v/>
      </c>
      <c r="AS414" s="156">
        <f>IF((AR414&lt;=0),0,((AR414-AS$24)*Stock*(_xlfn.NORM.INV(RAND(),stock_ave,stock_std))+(AR414-AS$24)*Bonds*(_xlfn.NORM.INV(RAND(),bond_ave,bond_std))+(AR414-AS$24)*cash*(_xlfn.NORM.INV(RAND(),cash_ave,cash_std))+(AR414-AS$24)))</f>
        <v/>
      </c>
      <c r="AT414" s="156">
        <f>IF((AS414&lt;=0),0,((AS414-AT$24)*Stock*(_xlfn.NORM.INV(RAND(),stock_ave,stock_std))+(AS414-AT$24)*Bonds*(_xlfn.NORM.INV(RAND(),bond_ave,bond_std))+(AS414-AT$24)*cash*(_xlfn.NORM.INV(RAND(),cash_ave,cash_std))+(AS414-AT$24)))</f>
        <v/>
      </c>
      <c r="AU414" s="156">
        <f>IF((AT414&lt;=0),0,((AT414-AU$24)*Stock*(_xlfn.NORM.INV(RAND(),stock_ave,stock_std))+(AT414-AU$24)*Bonds*(_xlfn.NORM.INV(RAND(),bond_ave,bond_std))+(AT414-AU$24)*cash*(_xlfn.NORM.INV(RAND(),cash_ave,cash_std))+(AT414-AU$24)))</f>
        <v/>
      </c>
      <c r="AV414" s="156">
        <f>IF((AU414&lt;=0),0,((AU414-AV$24)*Stock*(_xlfn.NORM.INV(RAND(),stock_ave,stock_std))+(AU414-AV$24)*Bonds*(_xlfn.NORM.INV(RAND(),bond_ave,bond_std))+(AU414-AV$24)*cash*(_xlfn.NORM.INV(RAND(),cash_ave,cash_std))+(AU414-AV$24)))</f>
        <v/>
      </c>
      <c r="AW414" s="156">
        <f>IF((AV414&lt;=0),0,((AV414-AW$24)*Stock*(_xlfn.NORM.INV(RAND(),stock_ave,stock_std))+(AV414-AW$24)*Bonds*(_xlfn.NORM.INV(RAND(),bond_ave,bond_std))+(AV414-AW$24)*cash*(_xlfn.NORM.INV(RAND(),cash_ave,cash_std))+(AV414-AW$24)))</f>
        <v/>
      </c>
      <c r="AX414" s="159" t="n"/>
      <c r="AY414" s="159" t="n"/>
      <c r="AZ414" s="159" t="n"/>
      <c r="BA414" s="159" t="n"/>
      <c r="BB414" s="159" t="n"/>
    </row>
    <row r="415">
      <c r="C415" s="147" t="n"/>
      <c r="D415" s="61">
        <f>+D414-IF(D$18&gt;74,(D414/D$25)*$C$10)</f>
        <v/>
      </c>
      <c r="E415" s="61">
        <f>+E414-IF(E$18&gt;74,(E414/E$25)*$C$10)</f>
        <v/>
      </c>
      <c r="F415" s="61">
        <f>+F414-IF(F$18&gt;74,(F414/F$25)*$C$10)</f>
        <v/>
      </c>
      <c r="G415" s="61">
        <f>+G414-IF(G$18&gt;74,(G414/G$25)*$C$10)</f>
        <v/>
      </c>
      <c r="H415" s="61">
        <f>+H414-IF(H$18&gt;74,(H414/H$25)*$C$10)</f>
        <v/>
      </c>
      <c r="I415" s="61">
        <f>+I414-IF(I$18&gt;74,(I414/I$25)*$C$10)</f>
        <v/>
      </c>
      <c r="J415" s="61">
        <f>+J414-IF(J$18&gt;74,(J414/J$25)*$C$10)</f>
        <v/>
      </c>
      <c r="K415" s="61">
        <f>+K414-IF(K$18&gt;74,(K414/K$25)*$C$10)</f>
        <v/>
      </c>
      <c r="L415" s="61">
        <f>+L414-IF(L$18&gt;74,(L414/L$25)*$C$10)</f>
        <v/>
      </c>
      <c r="M415" s="61">
        <f>+M414-IF(M$18&gt;74,(M414/M$25)*$C$10)</f>
        <v/>
      </c>
      <c r="N415" s="61">
        <f>+N414-IF(N$18&gt;74,(N414/N$25)*$C$10)</f>
        <v/>
      </c>
      <c r="O415" s="61">
        <f>+O414-IF(O$18&gt;74,(O414/O$25)*$C$10)</f>
        <v/>
      </c>
      <c r="P415" s="61">
        <f>+P414-IF(P$18&gt;74,(P414/P$25)*$C$10)</f>
        <v/>
      </c>
      <c r="Q415" s="61">
        <f>+Q414-IF(Q$18&gt;74,(Q414/Q$25)*$C$10)</f>
        <v/>
      </c>
      <c r="R415" s="61">
        <f>+R414-IF(R$18&gt;74,(R414/R$25)*$C$10)</f>
        <v/>
      </c>
      <c r="S415" s="61">
        <f>+S414-IF(S$18&gt;74,(S414/S$25)*$C$10)</f>
        <v/>
      </c>
      <c r="T415" s="61">
        <f>+T414-IF(T$18&gt;74,(T414/T$25)*$C$10)</f>
        <v/>
      </c>
      <c r="U415" s="61">
        <f>+U414-IF(U$18&gt;74,(U414/U$25)*$C$10)</f>
        <v/>
      </c>
      <c r="V415" s="61">
        <f>+V414-IF(V$18&gt;74,(V414/V$25)*$C$10)</f>
        <v/>
      </c>
      <c r="W415" s="61">
        <f>+W414-IF(W$18&gt;74,(W414/W$25)*$C$10)</f>
        <v/>
      </c>
      <c r="X415" s="61">
        <f>+X414-IF(X$18&gt;74,(X414/X$25)*$C$10)</f>
        <v/>
      </c>
      <c r="Y415" s="61">
        <f>+Y414-IF(Y$18&gt;74,(Y414/Y$25)*$C$10)</f>
        <v/>
      </c>
      <c r="Z415" s="61">
        <f>+Z414-IF(Z$18&gt;74,(Z414/Z$25)*$C$10)</f>
        <v/>
      </c>
      <c r="AA415" s="61">
        <f>+AA414-IF(AA$18&gt;74,(AA414/AA$25)*$C$10)</f>
        <v/>
      </c>
      <c r="AB415" s="61">
        <f>+AB414-IF(AB$18&gt;74,(AB414/AB$25)*$C$10)</f>
        <v/>
      </c>
      <c r="AC415" s="61">
        <f>+AC414-IF(AC$18&gt;74,(AC414/AC$25)*$C$10)</f>
        <v/>
      </c>
      <c r="AD415" s="61">
        <f>+AD414-IF(AD$18&gt;74,(AD414/AD$25)*$C$10)</f>
        <v/>
      </c>
      <c r="AE415" s="61">
        <f>+AE414-IF(AE$18&gt;74,(AE414/AE$25)*$C$10)</f>
        <v/>
      </c>
      <c r="AF415" s="61">
        <f>+AF414-IF(AF$18&gt;74,(AF414/AF$25)*$C$10)</f>
        <v/>
      </c>
      <c r="AG415" s="61">
        <f>+AG414-IF(AG$18&gt;74,(AG414/AG$25)*$C$10)</f>
        <v/>
      </c>
      <c r="AH415" s="61">
        <f>+AH414-IF(AH$18&gt;74,(AH414/AH$25)*$C$10)</f>
        <v/>
      </c>
      <c r="AI415" s="61">
        <f>+AI414-IF(AI$18&gt;74,(AI414/AI$25)*$C$10)</f>
        <v/>
      </c>
      <c r="AJ415" s="61">
        <f>+AJ414-IF(AJ$18&gt;74,(AJ414/AJ$25)*$C$10)</f>
        <v/>
      </c>
      <c r="AK415" s="61">
        <f>+AK414-IF(AK$18&gt;74,(AK414/AK$25)*$C$10)</f>
        <v/>
      </c>
      <c r="AL415" s="61">
        <f>+AL414-IF(AL$18&gt;74,(AL414/AL$25)*$C$10)</f>
        <v/>
      </c>
      <c r="AM415" s="61">
        <f>+AM414-IF(AM$18&gt;74,(AM414/AM$25)*$C$10)</f>
        <v/>
      </c>
      <c r="AN415" s="61">
        <f>+AN414-IF(AN$18&gt;74,(AN414/AN$25)*$C$10)</f>
        <v/>
      </c>
      <c r="AO415" s="61">
        <f>+AO414-IF(AO$18&gt;74,(AO414/AO$25)*$C$10)</f>
        <v/>
      </c>
      <c r="AP415" s="61">
        <f>+AP414-IF(AP$18&gt;74,(AP414/AP$25)*$C$10)</f>
        <v/>
      </c>
      <c r="AQ415" s="61">
        <f>+AQ414-IF(AQ$18&gt;74,(AQ414/AQ$25)*$C$10)</f>
        <v/>
      </c>
      <c r="AR415" s="61">
        <f>+AR414-IF(AR$18&gt;74,(AR414/AR$25)*$C$10)</f>
        <v/>
      </c>
      <c r="AS415" s="61">
        <f>+AS414-IF(AS$18&gt;74,(AS414/AS$25)*$C$10)</f>
        <v/>
      </c>
      <c r="AT415" s="61">
        <f>+AT414-IF(AT$18&gt;74,(AT414/AT$25)*$C$10)</f>
        <v/>
      </c>
      <c r="AU415" s="61">
        <f>+AU414-IF(AU$18&gt;74,(AU414/AU$25)*$C$10)</f>
        <v/>
      </c>
      <c r="AV415" s="61">
        <f>+AV414-IF(AV$18&gt;74,(AV414/AV$25)*$C$10)</f>
        <v/>
      </c>
      <c r="AW415" s="61">
        <f>+AW414-IF(AW$18&gt;74,(AW414/AW$25)*$C$10)</f>
        <v/>
      </c>
      <c r="AX415" s="35">
        <f>IF(AW415&gt;0,1,0)</f>
        <v/>
      </c>
      <c r="AY415" s="35">
        <f>IF(AL415&gt;0,1,0)</f>
        <v/>
      </c>
      <c r="AZ415" s="35">
        <f>IF(AG415&gt;0,1,0)</f>
        <v/>
      </c>
      <c r="BA415" s="35">
        <f>IF(AB415&gt;0,1,0)</f>
        <v/>
      </c>
      <c r="BB415" s="35">
        <f>IF(W415&gt;0,1,0)</f>
        <v/>
      </c>
    </row>
    <row r="416">
      <c r="B416" s="154" t="inlineStr">
        <is>
          <t>trial 195</t>
        </is>
      </c>
      <c r="C416" s="155">
        <f>+start-$C$24</f>
        <v/>
      </c>
      <c r="D416" s="156">
        <f>IF((C416&lt;=0),0,((C416-D$24)*Stock*(_xlfn.NORM.INV(RAND(),stock_ave,stock_std))+(C416-D$24)*Bonds*(_xlfn.NORM.INV(RAND(),bond_ave,bond_std))+(C416-D$24)*cash*(_xlfn.NORM.INV(RAND(),cash_ave,cash_std))+(C416-D$24)))</f>
        <v/>
      </c>
      <c r="E416" s="156">
        <f>IF((D416&lt;=0),0,((D416-E$24)*Stock*(_xlfn.NORM.INV(RAND(),stock_ave,stock_std))+(D416-E$24)*Bonds*(_xlfn.NORM.INV(RAND(),bond_ave,bond_std))+(D416-E$24)*cash*(_xlfn.NORM.INV(RAND(),cash_ave,cash_std))+(D416-E$24)))</f>
        <v/>
      </c>
      <c r="F416" s="156">
        <f>IF((E416&lt;=0),0,((E416-F$24)*Stock*(_xlfn.NORM.INV(RAND(),stock_ave,stock_std))+(E416-F$24)*Bonds*(_xlfn.NORM.INV(RAND(),bond_ave,bond_std))+(E416-F$24)*cash*(_xlfn.NORM.INV(RAND(),cash_ave,cash_std))+(E416-F$24)))</f>
        <v/>
      </c>
      <c r="G416" s="156">
        <f>IF((F416&lt;=0),0,((F416-G$24)*Stock*(_xlfn.NORM.INV(RAND(),stock_ave,stock_std))+(F416-G$24)*Bonds*(_xlfn.NORM.INV(RAND(),bond_ave,bond_std))+(F416-G$24)*cash*(_xlfn.NORM.INV(RAND(),cash_ave,cash_std))+(F416-G$24)))</f>
        <v/>
      </c>
      <c r="H416" s="156">
        <f>IF((G416&lt;=0),0,((G416-H$24)*Stock*(_xlfn.NORM.INV(RAND(),stock_ave,stock_std))+(G416-H$24)*Bonds*(_xlfn.NORM.INV(RAND(),bond_ave,bond_std))+(G416-H$24)*cash*(_xlfn.NORM.INV(RAND(),cash_ave,cash_std))+(G416-H$24)))</f>
        <v/>
      </c>
      <c r="I416" s="156">
        <f>IF((H416&lt;=0),0,((H416-I$24)*Stock*(_xlfn.NORM.INV(RAND(),stock_ave,stock_std))+(H416-I$24)*Bonds*(_xlfn.NORM.INV(RAND(),bond_ave,bond_std))+(H416-I$24)*cash*(_xlfn.NORM.INV(RAND(),cash_ave,cash_std))+(H416-I$24)))</f>
        <v/>
      </c>
      <c r="J416" s="156">
        <f>IF((I416&lt;=0),0,((I416-J$24)*Stock*(_xlfn.NORM.INV(RAND(),stock_ave,stock_std))+(I416-J$24)*Bonds*(_xlfn.NORM.INV(RAND(),bond_ave,bond_std))+(I416-J$24)*cash*(_xlfn.NORM.INV(RAND(),cash_ave,cash_std))+(I416-J$24)))</f>
        <v/>
      </c>
      <c r="K416" s="156">
        <f>IF((J416&lt;=0),0,((J416-K$24)*Stock*(_xlfn.NORM.INV(RAND(),stock_ave,stock_std))+(J416-K$24)*Bonds*(_xlfn.NORM.INV(RAND(),bond_ave,bond_std))+(J416-K$24)*cash*(_xlfn.NORM.INV(RAND(),cash_ave,cash_std))+(J416-K$24)))</f>
        <v/>
      </c>
      <c r="L416" s="156">
        <f>IF((K416&lt;=0),0,((K416-L$24)*Stock*(_xlfn.NORM.INV(RAND(),stock_ave,stock_std))+(K416-L$24)*Bonds*(_xlfn.NORM.INV(RAND(),bond_ave,bond_std))+(K416-L$24)*cash*(_xlfn.NORM.INV(RAND(),cash_ave,cash_std))+(K416-L$24)))</f>
        <v/>
      </c>
      <c r="M416" s="156">
        <f>IF((L416&lt;=0),0,((L416-M$24)*Stock*(_xlfn.NORM.INV(RAND(),stock_ave,stock_std))+(L416-M$24)*Bonds*(_xlfn.NORM.INV(RAND(),bond_ave,bond_std))+(L416-M$24)*cash*(_xlfn.NORM.INV(RAND(),cash_ave,cash_std))+(L416-M$24)))</f>
        <v/>
      </c>
      <c r="N416" s="156">
        <f>IF((M416&lt;=0),0,((M416-N$24)*Stock*(_xlfn.NORM.INV(RAND(),stock_ave,stock_std))+(M416-N$24)*Bonds*(_xlfn.NORM.INV(RAND(),bond_ave,bond_std))+(M416-N$24)*cash*(_xlfn.NORM.INV(RAND(),cash_ave,cash_std))+(M416-N$24)))</f>
        <v/>
      </c>
      <c r="O416" s="156">
        <f>IF((N416&lt;=0),0,((N416-O$24)*Stock*(_xlfn.NORM.INV(RAND(),stock_ave,stock_std))+(N416-O$24)*Bonds*(_xlfn.NORM.INV(RAND(),bond_ave,bond_std))+(N416-O$24)*cash*(_xlfn.NORM.INV(RAND(),cash_ave,cash_std))+(N416-O$24)))</f>
        <v/>
      </c>
      <c r="P416" s="156">
        <f>IF((O416&lt;=0),0,((O416-P$24)*Stock*(_xlfn.NORM.INV(RAND(),stock_ave,stock_std))+(O416-P$24)*Bonds*(_xlfn.NORM.INV(RAND(),bond_ave,bond_std))+(O416-P$24)*cash*(_xlfn.NORM.INV(RAND(),cash_ave,cash_std))+(O416-P$24)))</f>
        <v/>
      </c>
      <c r="Q416" s="156">
        <f>IF((P416&lt;=0),0,((P416-Q$24)*Stock*(_xlfn.NORM.INV(RAND(),stock_ave,stock_std))+(P416-Q$24)*Bonds*(_xlfn.NORM.INV(RAND(),bond_ave,bond_std))+(P416-Q$24)*cash*(_xlfn.NORM.INV(RAND(),cash_ave,cash_std))+(P416-Q$24)))</f>
        <v/>
      </c>
      <c r="R416" s="156">
        <f>IF((Q416&lt;=0),0,((Q416-R$24)*Stock*(_xlfn.NORM.INV(RAND(),stock_ave,stock_std))+(Q416-R$24)*Bonds*(_xlfn.NORM.INV(RAND(),bond_ave,bond_std))+(Q416-R$24)*cash*(_xlfn.NORM.INV(RAND(),cash_ave,cash_std))+(Q416-R$24)))</f>
        <v/>
      </c>
      <c r="S416" s="156">
        <f>IF((R416&lt;=0),0,((R416-S$24)*Stock*(_xlfn.NORM.INV(RAND(),stock_ave,stock_std))+(R416-S$24)*Bonds*(_xlfn.NORM.INV(RAND(),bond_ave,bond_std))+(R416-S$24)*cash*(_xlfn.NORM.INV(RAND(),cash_ave,cash_std))+(R416-S$24)))</f>
        <v/>
      </c>
      <c r="T416" s="156">
        <f>IF((S416&lt;=0),0,((S416-T$24)*Stock*(_xlfn.NORM.INV(RAND(),stock_ave,stock_std))+(S416-T$24)*Bonds*(_xlfn.NORM.INV(RAND(),bond_ave,bond_std))+(S416-T$24)*cash*(_xlfn.NORM.INV(RAND(),cash_ave,cash_std))+(S416-T$24)))</f>
        <v/>
      </c>
      <c r="U416" s="156">
        <f>IF((T416&lt;=0),0,((T416-U$24)*Stock*(_xlfn.NORM.INV(RAND(),stock_ave,stock_std))+(T416-U$24)*Bonds*(_xlfn.NORM.INV(RAND(),bond_ave,bond_std))+(T416-U$24)*cash*(_xlfn.NORM.INV(RAND(),cash_ave,cash_std))+(T416-U$24)))</f>
        <v/>
      </c>
      <c r="V416" s="156">
        <f>IF((U416&lt;=0),0,((U416-V$24)*Stock*(_xlfn.NORM.INV(RAND(),stock_ave,stock_std))+(U416-V$24)*Bonds*(_xlfn.NORM.INV(RAND(),bond_ave,bond_std))+(U416-V$24)*cash*(_xlfn.NORM.INV(RAND(),cash_ave,cash_std))+(U416-V$24)))</f>
        <v/>
      </c>
      <c r="W416" s="156">
        <f>IF((V416&lt;=0),0,((V416-W$24)*Stock*(_xlfn.NORM.INV(RAND(),stock_ave,stock_std))+(V416-W$24)*Bonds*(_xlfn.NORM.INV(RAND(),bond_ave,bond_std))+(V416-W$24)*cash*(_xlfn.NORM.INV(RAND(),cash_ave,cash_std))+(V416-W$24)))</f>
        <v/>
      </c>
      <c r="X416" s="156">
        <f>IF((W416&lt;=0),0,((W416-X$24)*Stock*(_xlfn.NORM.INV(RAND(),stock_ave,stock_std))+(W416-X$24)*Bonds*(_xlfn.NORM.INV(RAND(),bond_ave,bond_std))+(W416-X$24)*cash*(_xlfn.NORM.INV(RAND(),cash_ave,cash_std))+(W416-X$24)))</f>
        <v/>
      </c>
      <c r="Y416" s="156">
        <f>IF((X416&lt;=0),0,((X416-Y$24)*Stock*(_xlfn.NORM.INV(RAND(),stock_ave,stock_std))+(X416-Y$24)*Bonds*(_xlfn.NORM.INV(RAND(),bond_ave,bond_std))+(X416-Y$24)*cash*(_xlfn.NORM.INV(RAND(),cash_ave,cash_std))+(X416-Y$24)))</f>
        <v/>
      </c>
      <c r="Z416" s="156">
        <f>IF((Y416&lt;=0),0,((Y416-Z$24)*Stock*(_xlfn.NORM.INV(RAND(),stock_ave,stock_std))+(Y416-Z$24)*Bonds*(_xlfn.NORM.INV(RAND(),bond_ave,bond_std))+(Y416-Z$24)*cash*(_xlfn.NORM.INV(RAND(),cash_ave,cash_std))+(Y416-Z$24)))</f>
        <v/>
      </c>
      <c r="AA416" s="156">
        <f>IF((Z416&lt;=0),0,((Z416-AA$24)*Stock*(_xlfn.NORM.INV(RAND(),stock_ave,stock_std))+(Z416-AA$24)*Bonds*(_xlfn.NORM.INV(RAND(),bond_ave,bond_std))+(Z416-AA$24)*cash*(_xlfn.NORM.INV(RAND(),cash_ave,cash_std))+(Z416-AA$24)))</f>
        <v/>
      </c>
      <c r="AB416" s="156">
        <f>IF((AA416&lt;=0),0,((AA416-AB$24)*Stock*(_xlfn.NORM.INV(RAND(),stock_ave,stock_std))+(AA416-AB$24)*Bonds*(_xlfn.NORM.INV(RAND(),bond_ave,bond_std))+(AA416-AB$24)*cash*(_xlfn.NORM.INV(RAND(),cash_ave,cash_std))+(AA416-AB$24)))</f>
        <v/>
      </c>
      <c r="AC416" s="156">
        <f>IF((AB416&lt;=0),0,((AB416-AC$24)*Stock*(_xlfn.NORM.INV(RAND(),stock_ave,stock_std))+(AB416-AC$24)*Bonds*(_xlfn.NORM.INV(RAND(),bond_ave,bond_std))+(AB416-AC$24)*cash*(_xlfn.NORM.INV(RAND(),cash_ave,cash_std))+(AB416-AC$24)))</f>
        <v/>
      </c>
      <c r="AD416" s="156">
        <f>IF((AC416&lt;=0),0,((AC416-AD$24)*Stock*(_xlfn.NORM.INV(RAND(),stock_ave,stock_std))+(AC416-AD$24)*Bonds*(_xlfn.NORM.INV(RAND(),bond_ave,bond_std))+(AC416-AD$24)*cash*(_xlfn.NORM.INV(RAND(),cash_ave,cash_std))+(AC416-AD$24)))</f>
        <v/>
      </c>
      <c r="AE416" s="156">
        <f>IF((AD416&lt;=0),0,((AD416-AE$24)*Stock*(_xlfn.NORM.INV(RAND(),stock_ave,stock_std))+(AD416-AE$24)*Bonds*(_xlfn.NORM.INV(RAND(),bond_ave,bond_std))+(AD416-AE$24)*cash*(_xlfn.NORM.INV(RAND(),cash_ave,cash_std))+(AD416-AE$24)))</f>
        <v/>
      </c>
      <c r="AF416" s="156">
        <f>IF((AE416&lt;=0),0,((AE416-AF$24)*Stock*(_xlfn.NORM.INV(RAND(),stock_ave,stock_std))+(AE416-AF$24)*Bonds*(_xlfn.NORM.INV(RAND(),bond_ave,bond_std))+(AE416-AF$24)*cash*(_xlfn.NORM.INV(RAND(),cash_ave,cash_std))+(AE416-AF$24)))</f>
        <v/>
      </c>
      <c r="AG416" s="156">
        <f>IF((AF416&lt;=0),0,((AF416-AG$24)*Stock*(_xlfn.NORM.INV(RAND(),stock_ave,stock_std))+(AF416-AG$24)*Bonds*(_xlfn.NORM.INV(RAND(),bond_ave,bond_std))+(AF416-AG$24)*cash*(_xlfn.NORM.INV(RAND(),cash_ave,cash_std))+(AF416-AG$24)))</f>
        <v/>
      </c>
      <c r="AH416" s="156">
        <f>IF((AG416&lt;=0),0,((AG416-AH$24)*Stock*(_xlfn.NORM.INV(RAND(),stock_ave,stock_std))+(AG416-AH$24)*Bonds*(_xlfn.NORM.INV(RAND(),bond_ave,bond_std))+(AG416-AH$24)*cash*(_xlfn.NORM.INV(RAND(),cash_ave,cash_std))+(AG416-AH$24)))</f>
        <v/>
      </c>
      <c r="AI416" s="156">
        <f>IF((AH416&lt;=0),0,((AH416-AI$24)*Stock*(_xlfn.NORM.INV(RAND(),stock_ave,stock_std))+(AH416-AI$24)*Bonds*(_xlfn.NORM.INV(RAND(),bond_ave,bond_std))+(AH416-AI$24)*cash*(_xlfn.NORM.INV(RAND(),cash_ave,cash_std))+(AH416-AI$24)))</f>
        <v/>
      </c>
      <c r="AJ416" s="156">
        <f>IF((AI416&lt;=0),0,((AI416-AJ$24)*Stock*(_xlfn.NORM.INV(RAND(),stock_ave,stock_std))+(AI416-AJ$24)*Bonds*(_xlfn.NORM.INV(RAND(),bond_ave,bond_std))+(AI416-AJ$24)*cash*(_xlfn.NORM.INV(RAND(),cash_ave,cash_std))+(AI416-AJ$24)))</f>
        <v/>
      </c>
      <c r="AK416" s="156">
        <f>IF((AJ416&lt;=0),0,((AJ416-AK$24)*Stock*(_xlfn.NORM.INV(RAND(),stock_ave,stock_std))+(AJ416-AK$24)*Bonds*(_xlfn.NORM.INV(RAND(),bond_ave,bond_std))+(AJ416-AK$24)*cash*(_xlfn.NORM.INV(RAND(),cash_ave,cash_std))+(AJ416-AK$24)))</f>
        <v/>
      </c>
      <c r="AL416" s="156">
        <f>IF((AK416&lt;=0),0,((AK416-AL$24)*Stock*(_xlfn.NORM.INV(RAND(),stock_ave,stock_std))+(AK416-AL$24)*Bonds*(_xlfn.NORM.INV(RAND(),bond_ave,bond_std))+(AK416-AL$24)*cash*(_xlfn.NORM.INV(RAND(),cash_ave,cash_std))+(AK416-AL$24)))</f>
        <v/>
      </c>
      <c r="AM416" s="156">
        <f>IF((AL416&lt;=0),0,((AL416-AM$24)*Stock*(_xlfn.NORM.INV(RAND(),stock_ave,stock_std))+(AL416-AM$24)*Bonds*(_xlfn.NORM.INV(RAND(),bond_ave,bond_std))+(AL416-AM$24)*cash*(_xlfn.NORM.INV(RAND(),cash_ave,cash_std))+(AL416-AM$24)))</f>
        <v/>
      </c>
      <c r="AN416" s="156">
        <f>IF((AM416&lt;=0),0,((AM416-AN$24)*Stock*(_xlfn.NORM.INV(RAND(),stock_ave,stock_std))+(AM416-AN$24)*Bonds*(_xlfn.NORM.INV(RAND(),bond_ave,bond_std))+(AM416-AN$24)*cash*(_xlfn.NORM.INV(RAND(),cash_ave,cash_std))+(AM416-AN$24)))</f>
        <v/>
      </c>
      <c r="AO416" s="156">
        <f>IF((AN416&lt;=0),0,((AN416-AO$24)*Stock*(_xlfn.NORM.INV(RAND(),stock_ave,stock_std))+(AN416-AO$24)*Bonds*(_xlfn.NORM.INV(RAND(),bond_ave,bond_std))+(AN416-AO$24)*cash*(_xlfn.NORM.INV(RAND(),cash_ave,cash_std))+(AN416-AO$24)))</f>
        <v/>
      </c>
      <c r="AP416" s="156">
        <f>IF((AO416&lt;=0),0,((AO416-AP$24)*Stock*(_xlfn.NORM.INV(RAND(),stock_ave,stock_std))+(AO416-AP$24)*Bonds*(_xlfn.NORM.INV(RAND(),bond_ave,bond_std))+(AO416-AP$24)*cash*(_xlfn.NORM.INV(RAND(),cash_ave,cash_std))+(AO416-AP$24)))</f>
        <v/>
      </c>
      <c r="AQ416" s="156">
        <f>IF((AP416&lt;=0),0,((AP416-AQ$24)*Stock*(_xlfn.NORM.INV(RAND(),stock_ave,stock_std))+(AP416-AQ$24)*Bonds*(_xlfn.NORM.INV(RAND(),bond_ave,bond_std))+(AP416-AQ$24)*cash*(_xlfn.NORM.INV(RAND(),cash_ave,cash_std))+(AP416-AQ$24)))</f>
        <v/>
      </c>
      <c r="AR416" s="156">
        <f>IF((AQ416&lt;=0),0,((AQ416-AR$24)*Stock*(_xlfn.NORM.INV(RAND(),stock_ave,stock_std))+(AQ416-AR$24)*Bonds*(_xlfn.NORM.INV(RAND(),bond_ave,bond_std))+(AQ416-AR$24)*cash*(_xlfn.NORM.INV(RAND(),cash_ave,cash_std))+(AQ416-AR$24)))</f>
        <v/>
      </c>
      <c r="AS416" s="156">
        <f>IF((AR416&lt;=0),0,((AR416-AS$24)*Stock*(_xlfn.NORM.INV(RAND(),stock_ave,stock_std))+(AR416-AS$24)*Bonds*(_xlfn.NORM.INV(RAND(),bond_ave,bond_std))+(AR416-AS$24)*cash*(_xlfn.NORM.INV(RAND(),cash_ave,cash_std))+(AR416-AS$24)))</f>
        <v/>
      </c>
      <c r="AT416" s="156">
        <f>IF((AS416&lt;=0),0,((AS416-AT$24)*Stock*(_xlfn.NORM.INV(RAND(),stock_ave,stock_std))+(AS416-AT$24)*Bonds*(_xlfn.NORM.INV(RAND(),bond_ave,bond_std))+(AS416-AT$24)*cash*(_xlfn.NORM.INV(RAND(),cash_ave,cash_std))+(AS416-AT$24)))</f>
        <v/>
      </c>
      <c r="AU416" s="156">
        <f>IF((AT416&lt;=0),0,((AT416-AU$24)*Stock*(_xlfn.NORM.INV(RAND(),stock_ave,stock_std))+(AT416-AU$24)*Bonds*(_xlfn.NORM.INV(RAND(),bond_ave,bond_std))+(AT416-AU$24)*cash*(_xlfn.NORM.INV(RAND(),cash_ave,cash_std))+(AT416-AU$24)))</f>
        <v/>
      </c>
      <c r="AV416" s="156">
        <f>IF((AU416&lt;=0),0,((AU416-AV$24)*Stock*(_xlfn.NORM.INV(RAND(),stock_ave,stock_std))+(AU416-AV$24)*Bonds*(_xlfn.NORM.INV(RAND(),bond_ave,bond_std))+(AU416-AV$24)*cash*(_xlfn.NORM.INV(RAND(),cash_ave,cash_std))+(AU416-AV$24)))</f>
        <v/>
      </c>
      <c r="AW416" s="156">
        <f>IF((AV416&lt;=0),0,((AV416-AW$24)*Stock*(_xlfn.NORM.INV(RAND(),stock_ave,stock_std))+(AV416-AW$24)*Bonds*(_xlfn.NORM.INV(RAND(),bond_ave,bond_std))+(AV416-AW$24)*cash*(_xlfn.NORM.INV(RAND(),cash_ave,cash_std))+(AV416-AW$24)))</f>
        <v/>
      </c>
      <c r="AX416" s="159" t="n"/>
      <c r="AY416" s="159" t="n"/>
      <c r="AZ416" s="159" t="n"/>
      <c r="BA416" s="159" t="n"/>
      <c r="BB416" s="159" t="n"/>
    </row>
    <row r="417">
      <c r="C417" s="147" t="n"/>
      <c r="D417" s="61">
        <f>+D416-IF(D$18&gt;74,(D416/D$25)*$C$10)</f>
        <v/>
      </c>
      <c r="E417" s="61">
        <f>+E416-IF(E$18&gt;74,(E416/E$25)*$C$10)</f>
        <v/>
      </c>
      <c r="F417" s="61">
        <f>+F416-IF(F$18&gt;74,(F416/F$25)*$C$10)</f>
        <v/>
      </c>
      <c r="G417" s="61">
        <f>+G416-IF(G$18&gt;74,(G416/G$25)*$C$10)</f>
        <v/>
      </c>
      <c r="H417" s="61">
        <f>+H416-IF(H$18&gt;74,(H416/H$25)*$C$10)</f>
        <v/>
      </c>
      <c r="I417" s="61">
        <f>+I416-IF(I$18&gt;74,(I416/I$25)*$C$10)</f>
        <v/>
      </c>
      <c r="J417" s="61">
        <f>+J416-IF(J$18&gt;74,(J416/J$25)*$C$10)</f>
        <v/>
      </c>
      <c r="K417" s="61">
        <f>+K416-IF(K$18&gt;74,(K416/K$25)*$C$10)</f>
        <v/>
      </c>
      <c r="L417" s="61">
        <f>+L416-IF(L$18&gt;74,(L416/L$25)*$C$10)</f>
        <v/>
      </c>
      <c r="M417" s="61">
        <f>+M416-IF(M$18&gt;74,(M416/M$25)*$C$10)</f>
        <v/>
      </c>
      <c r="N417" s="61">
        <f>+N416-IF(N$18&gt;74,(N416/N$25)*$C$10)</f>
        <v/>
      </c>
      <c r="O417" s="61">
        <f>+O416-IF(O$18&gt;74,(O416/O$25)*$C$10)</f>
        <v/>
      </c>
      <c r="P417" s="61">
        <f>+P416-IF(P$18&gt;74,(P416/P$25)*$C$10)</f>
        <v/>
      </c>
      <c r="Q417" s="61">
        <f>+Q416-IF(Q$18&gt;74,(Q416/Q$25)*$C$10)</f>
        <v/>
      </c>
      <c r="R417" s="61">
        <f>+R416-IF(R$18&gt;74,(R416/R$25)*$C$10)</f>
        <v/>
      </c>
      <c r="S417" s="61">
        <f>+S416-IF(S$18&gt;74,(S416/S$25)*$C$10)</f>
        <v/>
      </c>
      <c r="T417" s="61">
        <f>+T416-IF(T$18&gt;74,(T416/T$25)*$C$10)</f>
        <v/>
      </c>
      <c r="U417" s="61">
        <f>+U416-IF(U$18&gt;74,(U416/U$25)*$C$10)</f>
        <v/>
      </c>
      <c r="V417" s="61">
        <f>+V416-IF(V$18&gt;74,(V416/V$25)*$C$10)</f>
        <v/>
      </c>
      <c r="W417" s="61">
        <f>+W416-IF(W$18&gt;74,(W416/W$25)*$C$10)</f>
        <v/>
      </c>
      <c r="X417" s="61">
        <f>+X416-IF(X$18&gt;74,(X416/X$25)*$C$10)</f>
        <v/>
      </c>
      <c r="Y417" s="61">
        <f>+Y416-IF(Y$18&gt;74,(Y416/Y$25)*$C$10)</f>
        <v/>
      </c>
      <c r="Z417" s="61">
        <f>+Z416-IF(Z$18&gt;74,(Z416/Z$25)*$C$10)</f>
        <v/>
      </c>
      <c r="AA417" s="61">
        <f>+AA416-IF(AA$18&gt;74,(AA416/AA$25)*$C$10)</f>
        <v/>
      </c>
      <c r="AB417" s="61">
        <f>+AB416-IF(AB$18&gt;74,(AB416/AB$25)*$C$10)</f>
        <v/>
      </c>
      <c r="AC417" s="61">
        <f>+AC416-IF(AC$18&gt;74,(AC416/AC$25)*$C$10)</f>
        <v/>
      </c>
      <c r="AD417" s="61">
        <f>+AD416-IF(AD$18&gt;74,(AD416/AD$25)*$C$10)</f>
        <v/>
      </c>
      <c r="AE417" s="61">
        <f>+AE416-IF(AE$18&gt;74,(AE416/AE$25)*$C$10)</f>
        <v/>
      </c>
      <c r="AF417" s="61">
        <f>+AF416-IF(AF$18&gt;74,(AF416/AF$25)*$C$10)</f>
        <v/>
      </c>
      <c r="AG417" s="61">
        <f>+AG416-IF(AG$18&gt;74,(AG416/AG$25)*$C$10)</f>
        <v/>
      </c>
      <c r="AH417" s="61">
        <f>+AH416-IF(AH$18&gt;74,(AH416/AH$25)*$C$10)</f>
        <v/>
      </c>
      <c r="AI417" s="61">
        <f>+AI416-IF(AI$18&gt;74,(AI416/AI$25)*$C$10)</f>
        <v/>
      </c>
      <c r="AJ417" s="61">
        <f>+AJ416-IF(AJ$18&gt;74,(AJ416/AJ$25)*$C$10)</f>
        <v/>
      </c>
      <c r="AK417" s="61">
        <f>+AK416-IF(AK$18&gt;74,(AK416/AK$25)*$C$10)</f>
        <v/>
      </c>
      <c r="AL417" s="61">
        <f>+AL416-IF(AL$18&gt;74,(AL416/AL$25)*$C$10)</f>
        <v/>
      </c>
      <c r="AM417" s="61">
        <f>+AM416-IF(AM$18&gt;74,(AM416/AM$25)*$C$10)</f>
        <v/>
      </c>
      <c r="AN417" s="61">
        <f>+AN416-IF(AN$18&gt;74,(AN416/AN$25)*$C$10)</f>
        <v/>
      </c>
      <c r="AO417" s="61">
        <f>+AO416-IF(AO$18&gt;74,(AO416/AO$25)*$C$10)</f>
        <v/>
      </c>
      <c r="AP417" s="61">
        <f>+AP416-IF(AP$18&gt;74,(AP416/AP$25)*$C$10)</f>
        <v/>
      </c>
      <c r="AQ417" s="61">
        <f>+AQ416-IF(AQ$18&gt;74,(AQ416/AQ$25)*$C$10)</f>
        <v/>
      </c>
      <c r="AR417" s="61">
        <f>+AR416-IF(AR$18&gt;74,(AR416/AR$25)*$C$10)</f>
        <v/>
      </c>
      <c r="AS417" s="61">
        <f>+AS416-IF(AS$18&gt;74,(AS416/AS$25)*$C$10)</f>
        <v/>
      </c>
      <c r="AT417" s="61">
        <f>+AT416-IF(AT$18&gt;74,(AT416/AT$25)*$C$10)</f>
        <v/>
      </c>
      <c r="AU417" s="61">
        <f>+AU416-IF(AU$18&gt;74,(AU416/AU$25)*$C$10)</f>
        <v/>
      </c>
      <c r="AV417" s="61">
        <f>+AV416-IF(AV$18&gt;74,(AV416/AV$25)*$C$10)</f>
        <v/>
      </c>
      <c r="AW417" s="61">
        <f>+AW416-IF(AW$18&gt;74,(AW416/AW$25)*$C$10)</f>
        <v/>
      </c>
      <c r="AX417" s="35">
        <f>IF(AW417&gt;0,1,0)</f>
        <v/>
      </c>
      <c r="AY417" s="35">
        <f>IF(AL417&gt;0,1,0)</f>
        <v/>
      </c>
      <c r="AZ417" s="35">
        <f>IF(AG417&gt;0,1,0)</f>
        <v/>
      </c>
      <c r="BA417" s="35">
        <f>IF(AB417&gt;0,1,0)</f>
        <v/>
      </c>
      <c r="BB417" s="35">
        <f>IF(W417&gt;0,1,0)</f>
        <v/>
      </c>
    </row>
    <row r="418">
      <c r="B418" s="154" t="inlineStr">
        <is>
          <t>trial 196</t>
        </is>
      </c>
      <c r="C418" s="155">
        <f>+start-$C$24</f>
        <v/>
      </c>
      <c r="D418" s="156">
        <f>IF((C418&lt;=0),0,((C418-D$24)*Stock*(_xlfn.NORM.INV(RAND(),stock_ave,stock_std))+(C418-D$24)*Bonds*(_xlfn.NORM.INV(RAND(),bond_ave,bond_std))+(C418-D$24)*cash*(_xlfn.NORM.INV(RAND(),cash_ave,cash_std))+(C418-D$24)))</f>
        <v/>
      </c>
      <c r="E418" s="156">
        <f>IF((D418&lt;=0),0,((D418-E$24)*Stock*(_xlfn.NORM.INV(RAND(),stock_ave,stock_std))+(D418-E$24)*Bonds*(_xlfn.NORM.INV(RAND(),bond_ave,bond_std))+(D418-E$24)*cash*(_xlfn.NORM.INV(RAND(),cash_ave,cash_std))+(D418-E$24)))</f>
        <v/>
      </c>
      <c r="F418" s="156">
        <f>IF((E418&lt;=0),0,((E418-F$24)*Stock*(_xlfn.NORM.INV(RAND(),stock_ave,stock_std))+(E418-F$24)*Bonds*(_xlfn.NORM.INV(RAND(),bond_ave,bond_std))+(E418-F$24)*cash*(_xlfn.NORM.INV(RAND(),cash_ave,cash_std))+(E418-F$24)))</f>
        <v/>
      </c>
      <c r="G418" s="156">
        <f>IF((F418&lt;=0),0,((F418-G$24)*Stock*(_xlfn.NORM.INV(RAND(),stock_ave,stock_std))+(F418-G$24)*Bonds*(_xlfn.NORM.INV(RAND(),bond_ave,bond_std))+(F418-G$24)*cash*(_xlfn.NORM.INV(RAND(),cash_ave,cash_std))+(F418-G$24)))</f>
        <v/>
      </c>
      <c r="H418" s="156">
        <f>IF((G418&lt;=0),0,((G418-H$24)*Stock*(_xlfn.NORM.INV(RAND(),stock_ave,stock_std))+(G418-H$24)*Bonds*(_xlfn.NORM.INV(RAND(),bond_ave,bond_std))+(G418-H$24)*cash*(_xlfn.NORM.INV(RAND(),cash_ave,cash_std))+(G418-H$24)))</f>
        <v/>
      </c>
      <c r="I418" s="156">
        <f>IF((H418&lt;=0),0,((H418-I$24)*Stock*(_xlfn.NORM.INV(RAND(),stock_ave,stock_std))+(H418-I$24)*Bonds*(_xlfn.NORM.INV(RAND(),bond_ave,bond_std))+(H418-I$24)*cash*(_xlfn.NORM.INV(RAND(),cash_ave,cash_std))+(H418-I$24)))</f>
        <v/>
      </c>
      <c r="J418" s="156">
        <f>IF((I418&lt;=0),0,((I418-J$24)*Stock*(_xlfn.NORM.INV(RAND(),stock_ave,stock_std))+(I418-J$24)*Bonds*(_xlfn.NORM.INV(RAND(),bond_ave,bond_std))+(I418-J$24)*cash*(_xlfn.NORM.INV(RAND(),cash_ave,cash_std))+(I418-J$24)))</f>
        <v/>
      </c>
      <c r="K418" s="156">
        <f>IF((J418&lt;=0),0,((J418-K$24)*Stock*(_xlfn.NORM.INV(RAND(),stock_ave,stock_std))+(J418-K$24)*Bonds*(_xlfn.NORM.INV(RAND(),bond_ave,bond_std))+(J418-K$24)*cash*(_xlfn.NORM.INV(RAND(),cash_ave,cash_std))+(J418-K$24)))</f>
        <v/>
      </c>
      <c r="L418" s="156">
        <f>IF((K418&lt;=0),0,((K418-L$24)*Stock*(_xlfn.NORM.INV(RAND(),stock_ave,stock_std))+(K418-L$24)*Bonds*(_xlfn.NORM.INV(RAND(),bond_ave,bond_std))+(K418-L$24)*cash*(_xlfn.NORM.INV(RAND(),cash_ave,cash_std))+(K418-L$24)))</f>
        <v/>
      </c>
      <c r="M418" s="156">
        <f>IF((L418&lt;=0),0,((L418-M$24)*Stock*(_xlfn.NORM.INV(RAND(),stock_ave,stock_std))+(L418-M$24)*Bonds*(_xlfn.NORM.INV(RAND(),bond_ave,bond_std))+(L418-M$24)*cash*(_xlfn.NORM.INV(RAND(),cash_ave,cash_std))+(L418-M$24)))</f>
        <v/>
      </c>
      <c r="N418" s="156">
        <f>IF((M418&lt;=0),0,((M418-N$24)*Stock*(_xlfn.NORM.INV(RAND(),stock_ave,stock_std))+(M418-N$24)*Bonds*(_xlfn.NORM.INV(RAND(),bond_ave,bond_std))+(M418-N$24)*cash*(_xlfn.NORM.INV(RAND(),cash_ave,cash_std))+(M418-N$24)))</f>
        <v/>
      </c>
      <c r="O418" s="156">
        <f>IF((N418&lt;=0),0,((N418-O$24)*Stock*(_xlfn.NORM.INV(RAND(),stock_ave,stock_std))+(N418-O$24)*Bonds*(_xlfn.NORM.INV(RAND(),bond_ave,bond_std))+(N418-O$24)*cash*(_xlfn.NORM.INV(RAND(),cash_ave,cash_std))+(N418-O$24)))</f>
        <v/>
      </c>
      <c r="P418" s="156">
        <f>IF((O418&lt;=0),0,((O418-P$24)*Stock*(_xlfn.NORM.INV(RAND(),stock_ave,stock_std))+(O418-P$24)*Bonds*(_xlfn.NORM.INV(RAND(),bond_ave,bond_std))+(O418-P$24)*cash*(_xlfn.NORM.INV(RAND(),cash_ave,cash_std))+(O418-P$24)))</f>
        <v/>
      </c>
      <c r="Q418" s="156">
        <f>IF((P418&lt;=0),0,((P418-Q$24)*Stock*(_xlfn.NORM.INV(RAND(),stock_ave,stock_std))+(P418-Q$24)*Bonds*(_xlfn.NORM.INV(RAND(),bond_ave,bond_std))+(P418-Q$24)*cash*(_xlfn.NORM.INV(RAND(),cash_ave,cash_std))+(P418-Q$24)))</f>
        <v/>
      </c>
      <c r="R418" s="156">
        <f>IF((Q418&lt;=0),0,((Q418-R$24)*Stock*(_xlfn.NORM.INV(RAND(),stock_ave,stock_std))+(Q418-R$24)*Bonds*(_xlfn.NORM.INV(RAND(),bond_ave,bond_std))+(Q418-R$24)*cash*(_xlfn.NORM.INV(RAND(),cash_ave,cash_std))+(Q418-R$24)))</f>
        <v/>
      </c>
      <c r="S418" s="156">
        <f>IF((R418&lt;=0),0,((R418-S$24)*Stock*(_xlfn.NORM.INV(RAND(),stock_ave,stock_std))+(R418-S$24)*Bonds*(_xlfn.NORM.INV(RAND(),bond_ave,bond_std))+(R418-S$24)*cash*(_xlfn.NORM.INV(RAND(),cash_ave,cash_std))+(R418-S$24)))</f>
        <v/>
      </c>
      <c r="T418" s="156">
        <f>IF((S418&lt;=0),0,((S418-T$24)*Stock*(_xlfn.NORM.INV(RAND(),stock_ave,stock_std))+(S418-T$24)*Bonds*(_xlfn.NORM.INV(RAND(),bond_ave,bond_std))+(S418-T$24)*cash*(_xlfn.NORM.INV(RAND(),cash_ave,cash_std))+(S418-T$24)))</f>
        <v/>
      </c>
      <c r="U418" s="156">
        <f>IF((T418&lt;=0),0,((T418-U$24)*Stock*(_xlfn.NORM.INV(RAND(),stock_ave,stock_std))+(T418-U$24)*Bonds*(_xlfn.NORM.INV(RAND(),bond_ave,bond_std))+(T418-U$24)*cash*(_xlfn.NORM.INV(RAND(),cash_ave,cash_std))+(T418-U$24)))</f>
        <v/>
      </c>
      <c r="V418" s="156">
        <f>IF((U418&lt;=0),0,((U418-V$24)*Stock*(_xlfn.NORM.INV(RAND(),stock_ave,stock_std))+(U418-V$24)*Bonds*(_xlfn.NORM.INV(RAND(),bond_ave,bond_std))+(U418-V$24)*cash*(_xlfn.NORM.INV(RAND(),cash_ave,cash_std))+(U418-V$24)))</f>
        <v/>
      </c>
      <c r="W418" s="156">
        <f>IF((V418&lt;=0),0,((V418-W$24)*Stock*(_xlfn.NORM.INV(RAND(),stock_ave,stock_std))+(V418-W$24)*Bonds*(_xlfn.NORM.INV(RAND(),bond_ave,bond_std))+(V418-W$24)*cash*(_xlfn.NORM.INV(RAND(),cash_ave,cash_std))+(V418-W$24)))</f>
        <v/>
      </c>
      <c r="X418" s="156">
        <f>IF((W418&lt;=0),0,((W418-X$24)*Stock*(_xlfn.NORM.INV(RAND(),stock_ave,stock_std))+(W418-X$24)*Bonds*(_xlfn.NORM.INV(RAND(),bond_ave,bond_std))+(W418-X$24)*cash*(_xlfn.NORM.INV(RAND(),cash_ave,cash_std))+(W418-X$24)))</f>
        <v/>
      </c>
      <c r="Y418" s="156">
        <f>IF((X418&lt;=0),0,((X418-Y$24)*Stock*(_xlfn.NORM.INV(RAND(),stock_ave,stock_std))+(X418-Y$24)*Bonds*(_xlfn.NORM.INV(RAND(),bond_ave,bond_std))+(X418-Y$24)*cash*(_xlfn.NORM.INV(RAND(),cash_ave,cash_std))+(X418-Y$24)))</f>
        <v/>
      </c>
      <c r="Z418" s="156">
        <f>IF((Y418&lt;=0),0,((Y418-Z$24)*Stock*(_xlfn.NORM.INV(RAND(),stock_ave,stock_std))+(Y418-Z$24)*Bonds*(_xlfn.NORM.INV(RAND(),bond_ave,bond_std))+(Y418-Z$24)*cash*(_xlfn.NORM.INV(RAND(),cash_ave,cash_std))+(Y418-Z$24)))</f>
        <v/>
      </c>
      <c r="AA418" s="156">
        <f>IF((Z418&lt;=0),0,((Z418-AA$24)*Stock*(_xlfn.NORM.INV(RAND(),stock_ave,stock_std))+(Z418-AA$24)*Bonds*(_xlfn.NORM.INV(RAND(),bond_ave,bond_std))+(Z418-AA$24)*cash*(_xlfn.NORM.INV(RAND(),cash_ave,cash_std))+(Z418-AA$24)))</f>
        <v/>
      </c>
      <c r="AB418" s="156">
        <f>IF((AA418&lt;=0),0,((AA418-AB$24)*Stock*(_xlfn.NORM.INV(RAND(),stock_ave,stock_std))+(AA418-AB$24)*Bonds*(_xlfn.NORM.INV(RAND(),bond_ave,bond_std))+(AA418-AB$24)*cash*(_xlfn.NORM.INV(RAND(),cash_ave,cash_std))+(AA418-AB$24)))</f>
        <v/>
      </c>
      <c r="AC418" s="156">
        <f>IF((AB418&lt;=0),0,((AB418-AC$24)*Stock*(_xlfn.NORM.INV(RAND(),stock_ave,stock_std))+(AB418-AC$24)*Bonds*(_xlfn.NORM.INV(RAND(),bond_ave,bond_std))+(AB418-AC$24)*cash*(_xlfn.NORM.INV(RAND(),cash_ave,cash_std))+(AB418-AC$24)))</f>
        <v/>
      </c>
      <c r="AD418" s="156">
        <f>IF((AC418&lt;=0),0,((AC418-AD$24)*Stock*(_xlfn.NORM.INV(RAND(),stock_ave,stock_std))+(AC418-AD$24)*Bonds*(_xlfn.NORM.INV(RAND(),bond_ave,bond_std))+(AC418-AD$24)*cash*(_xlfn.NORM.INV(RAND(),cash_ave,cash_std))+(AC418-AD$24)))</f>
        <v/>
      </c>
      <c r="AE418" s="156">
        <f>IF((AD418&lt;=0),0,((AD418-AE$24)*Stock*(_xlfn.NORM.INV(RAND(),stock_ave,stock_std))+(AD418-AE$24)*Bonds*(_xlfn.NORM.INV(RAND(),bond_ave,bond_std))+(AD418-AE$24)*cash*(_xlfn.NORM.INV(RAND(),cash_ave,cash_std))+(AD418-AE$24)))</f>
        <v/>
      </c>
      <c r="AF418" s="156">
        <f>IF((AE418&lt;=0),0,((AE418-AF$24)*Stock*(_xlfn.NORM.INV(RAND(),stock_ave,stock_std))+(AE418-AF$24)*Bonds*(_xlfn.NORM.INV(RAND(),bond_ave,bond_std))+(AE418-AF$24)*cash*(_xlfn.NORM.INV(RAND(),cash_ave,cash_std))+(AE418-AF$24)))</f>
        <v/>
      </c>
      <c r="AG418" s="156">
        <f>IF((AF418&lt;=0),0,((AF418-AG$24)*Stock*(_xlfn.NORM.INV(RAND(),stock_ave,stock_std))+(AF418-AG$24)*Bonds*(_xlfn.NORM.INV(RAND(),bond_ave,bond_std))+(AF418-AG$24)*cash*(_xlfn.NORM.INV(RAND(),cash_ave,cash_std))+(AF418-AG$24)))</f>
        <v/>
      </c>
      <c r="AH418" s="156">
        <f>IF((AG418&lt;=0),0,((AG418-AH$24)*Stock*(_xlfn.NORM.INV(RAND(),stock_ave,stock_std))+(AG418-AH$24)*Bonds*(_xlfn.NORM.INV(RAND(),bond_ave,bond_std))+(AG418-AH$24)*cash*(_xlfn.NORM.INV(RAND(),cash_ave,cash_std))+(AG418-AH$24)))</f>
        <v/>
      </c>
      <c r="AI418" s="156">
        <f>IF((AH418&lt;=0),0,((AH418-AI$24)*Stock*(_xlfn.NORM.INV(RAND(),stock_ave,stock_std))+(AH418-AI$24)*Bonds*(_xlfn.NORM.INV(RAND(),bond_ave,bond_std))+(AH418-AI$24)*cash*(_xlfn.NORM.INV(RAND(),cash_ave,cash_std))+(AH418-AI$24)))</f>
        <v/>
      </c>
      <c r="AJ418" s="156">
        <f>IF((AI418&lt;=0),0,((AI418-AJ$24)*Stock*(_xlfn.NORM.INV(RAND(),stock_ave,stock_std))+(AI418-AJ$24)*Bonds*(_xlfn.NORM.INV(RAND(),bond_ave,bond_std))+(AI418-AJ$24)*cash*(_xlfn.NORM.INV(RAND(),cash_ave,cash_std))+(AI418-AJ$24)))</f>
        <v/>
      </c>
      <c r="AK418" s="156">
        <f>IF((AJ418&lt;=0),0,((AJ418-AK$24)*Stock*(_xlfn.NORM.INV(RAND(),stock_ave,stock_std))+(AJ418-AK$24)*Bonds*(_xlfn.NORM.INV(RAND(),bond_ave,bond_std))+(AJ418-AK$24)*cash*(_xlfn.NORM.INV(RAND(),cash_ave,cash_std))+(AJ418-AK$24)))</f>
        <v/>
      </c>
      <c r="AL418" s="156">
        <f>IF((AK418&lt;=0),0,((AK418-AL$24)*Stock*(_xlfn.NORM.INV(RAND(),stock_ave,stock_std))+(AK418-AL$24)*Bonds*(_xlfn.NORM.INV(RAND(),bond_ave,bond_std))+(AK418-AL$24)*cash*(_xlfn.NORM.INV(RAND(),cash_ave,cash_std))+(AK418-AL$24)))</f>
        <v/>
      </c>
      <c r="AM418" s="156">
        <f>IF((AL418&lt;=0),0,((AL418-AM$24)*Stock*(_xlfn.NORM.INV(RAND(),stock_ave,stock_std))+(AL418-AM$24)*Bonds*(_xlfn.NORM.INV(RAND(),bond_ave,bond_std))+(AL418-AM$24)*cash*(_xlfn.NORM.INV(RAND(),cash_ave,cash_std))+(AL418-AM$24)))</f>
        <v/>
      </c>
      <c r="AN418" s="156">
        <f>IF((AM418&lt;=0),0,((AM418-AN$24)*Stock*(_xlfn.NORM.INV(RAND(),stock_ave,stock_std))+(AM418-AN$24)*Bonds*(_xlfn.NORM.INV(RAND(),bond_ave,bond_std))+(AM418-AN$24)*cash*(_xlfn.NORM.INV(RAND(),cash_ave,cash_std))+(AM418-AN$24)))</f>
        <v/>
      </c>
      <c r="AO418" s="156">
        <f>IF((AN418&lt;=0),0,((AN418-AO$24)*Stock*(_xlfn.NORM.INV(RAND(),stock_ave,stock_std))+(AN418-AO$24)*Bonds*(_xlfn.NORM.INV(RAND(),bond_ave,bond_std))+(AN418-AO$24)*cash*(_xlfn.NORM.INV(RAND(),cash_ave,cash_std))+(AN418-AO$24)))</f>
        <v/>
      </c>
      <c r="AP418" s="156">
        <f>IF((AO418&lt;=0),0,((AO418-AP$24)*Stock*(_xlfn.NORM.INV(RAND(),stock_ave,stock_std))+(AO418-AP$24)*Bonds*(_xlfn.NORM.INV(RAND(),bond_ave,bond_std))+(AO418-AP$24)*cash*(_xlfn.NORM.INV(RAND(),cash_ave,cash_std))+(AO418-AP$24)))</f>
        <v/>
      </c>
      <c r="AQ418" s="156">
        <f>IF((AP418&lt;=0),0,((AP418-AQ$24)*Stock*(_xlfn.NORM.INV(RAND(),stock_ave,stock_std))+(AP418-AQ$24)*Bonds*(_xlfn.NORM.INV(RAND(),bond_ave,bond_std))+(AP418-AQ$24)*cash*(_xlfn.NORM.INV(RAND(),cash_ave,cash_std))+(AP418-AQ$24)))</f>
        <v/>
      </c>
      <c r="AR418" s="156">
        <f>IF((AQ418&lt;=0),0,((AQ418-AR$24)*Stock*(_xlfn.NORM.INV(RAND(),stock_ave,stock_std))+(AQ418-AR$24)*Bonds*(_xlfn.NORM.INV(RAND(),bond_ave,bond_std))+(AQ418-AR$24)*cash*(_xlfn.NORM.INV(RAND(),cash_ave,cash_std))+(AQ418-AR$24)))</f>
        <v/>
      </c>
      <c r="AS418" s="156">
        <f>IF((AR418&lt;=0),0,((AR418-AS$24)*Stock*(_xlfn.NORM.INV(RAND(),stock_ave,stock_std))+(AR418-AS$24)*Bonds*(_xlfn.NORM.INV(RAND(),bond_ave,bond_std))+(AR418-AS$24)*cash*(_xlfn.NORM.INV(RAND(),cash_ave,cash_std))+(AR418-AS$24)))</f>
        <v/>
      </c>
      <c r="AT418" s="156">
        <f>IF((AS418&lt;=0),0,((AS418-AT$24)*Stock*(_xlfn.NORM.INV(RAND(),stock_ave,stock_std))+(AS418-AT$24)*Bonds*(_xlfn.NORM.INV(RAND(),bond_ave,bond_std))+(AS418-AT$24)*cash*(_xlfn.NORM.INV(RAND(),cash_ave,cash_std))+(AS418-AT$24)))</f>
        <v/>
      </c>
      <c r="AU418" s="156">
        <f>IF((AT418&lt;=0),0,((AT418-AU$24)*Stock*(_xlfn.NORM.INV(RAND(),stock_ave,stock_std))+(AT418-AU$24)*Bonds*(_xlfn.NORM.INV(RAND(),bond_ave,bond_std))+(AT418-AU$24)*cash*(_xlfn.NORM.INV(RAND(),cash_ave,cash_std))+(AT418-AU$24)))</f>
        <v/>
      </c>
      <c r="AV418" s="156">
        <f>IF((AU418&lt;=0),0,((AU418-AV$24)*Stock*(_xlfn.NORM.INV(RAND(),stock_ave,stock_std))+(AU418-AV$24)*Bonds*(_xlfn.NORM.INV(RAND(),bond_ave,bond_std))+(AU418-AV$24)*cash*(_xlfn.NORM.INV(RAND(),cash_ave,cash_std))+(AU418-AV$24)))</f>
        <v/>
      </c>
      <c r="AW418" s="156">
        <f>IF((AV418&lt;=0),0,((AV418-AW$24)*Stock*(_xlfn.NORM.INV(RAND(),stock_ave,stock_std))+(AV418-AW$24)*Bonds*(_xlfn.NORM.INV(RAND(),bond_ave,bond_std))+(AV418-AW$24)*cash*(_xlfn.NORM.INV(RAND(),cash_ave,cash_std))+(AV418-AW$24)))</f>
        <v/>
      </c>
      <c r="AX418" s="159" t="n"/>
      <c r="AY418" s="159" t="n"/>
      <c r="AZ418" s="159" t="n"/>
      <c r="BA418" s="159" t="n"/>
      <c r="BB418" s="159" t="n"/>
    </row>
    <row r="419">
      <c r="C419" s="147" t="n"/>
      <c r="D419" s="61">
        <f>+D418-IF(D$18&gt;74,(D418/D$25)*$C$10)</f>
        <v/>
      </c>
      <c r="E419" s="61">
        <f>+E418-IF(E$18&gt;74,(E418/E$25)*$C$10)</f>
        <v/>
      </c>
      <c r="F419" s="61">
        <f>+F418-IF(F$18&gt;74,(F418/F$25)*$C$10)</f>
        <v/>
      </c>
      <c r="G419" s="61">
        <f>+G418-IF(G$18&gt;74,(G418/G$25)*$C$10)</f>
        <v/>
      </c>
      <c r="H419" s="61">
        <f>+H418-IF(H$18&gt;74,(H418/H$25)*$C$10)</f>
        <v/>
      </c>
      <c r="I419" s="61">
        <f>+I418-IF(I$18&gt;74,(I418/I$25)*$C$10)</f>
        <v/>
      </c>
      <c r="J419" s="61">
        <f>+J418-IF(J$18&gt;74,(J418/J$25)*$C$10)</f>
        <v/>
      </c>
      <c r="K419" s="61">
        <f>+K418-IF(K$18&gt;74,(K418/K$25)*$C$10)</f>
        <v/>
      </c>
      <c r="L419" s="61">
        <f>+L418-IF(L$18&gt;74,(L418/L$25)*$C$10)</f>
        <v/>
      </c>
      <c r="M419" s="61">
        <f>+M418-IF(M$18&gt;74,(M418/M$25)*$C$10)</f>
        <v/>
      </c>
      <c r="N419" s="61">
        <f>+N418-IF(N$18&gt;74,(N418/N$25)*$C$10)</f>
        <v/>
      </c>
      <c r="O419" s="61">
        <f>+O418-IF(O$18&gt;74,(O418/O$25)*$C$10)</f>
        <v/>
      </c>
      <c r="P419" s="61">
        <f>+P418-IF(P$18&gt;74,(P418/P$25)*$C$10)</f>
        <v/>
      </c>
      <c r="Q419" s="61">
        <f>+Q418-IF(Q$18&gt;74,(Q418/Q$25)*$C$10)</f>
        <v/>
      </c>
      <c r="R419" s="61">
        <f>+R418-IF(R$18&gt;74,(R418/R$25)*$C$10)</f>
        <v/>
      </c>
      <c r="S419" s="61">
        <f>+S418-IF(S$18&gt;74,(S418/S$25)*$C$10)</f>
        <v/>
      </c>
      <c r="T419" s="61">
        <f>+T418-IF(T$18&gt;74,(T418/T$25)*$C$10)</f>
        <v/>
      </c>
      <c r="U419" s="61">
        <f>+U418-IF(U$18&gt;74,(U418/U$25)*$C$10)</f>
        <v/>
      </c>
      <c r="V419" s="61">
        <f>+V418-IF(V$18&gt;74,(V418/V$25)*$C$10)</f>
        <v/>
      </c>
      <c r="W419" s="61">
        <f>+W418-IF(W$18&gt;74,(W418/W$25)*$C$10)</f>
        <v/>
      </c>
      <c r="X419" s="61">
        <f>+X418-IF(X$18&gt;74,(X418/X$25)*$C$10)</f>
        <v/>
      </c>
      <c r="Y419" s="61">
        <f>+Y418-IF(Y$18&gt;74,(Y418/Y$25)*$C$10)</f>
        <v/>
      </c>
      <c r="Z419" s="61">
        <f>+Z418-IF(Z$18&gt;74,(Z418/Z$25)*$C$10)</f>
        <v/>
      </c>
      <c r="AA419" s="61">
        <f>+AA418-IF(AA$18&gt;74,(AA418/AA$25)*$C$10)</f>
        <v/>
      </c>
      <c r="AB419" s="61">
        <f>+AB418-IF(AB$18&gt;74,(AB418/AB$25)*$C$10)</f>
        <v/>
      </c>
      <c r="AC419" s="61">
        <f>+AC418-IF(AC$18&gt;74,(AC418/AC$25)*$C$10)</f>
        <v/>
      </c>
      <c r="AD419" s="61">
        <f>+AD418-IF(AD$18&gt;74,(AD418/AD$25)*$C$10)</f>
        <v/>
      </c>
      <c r="AE419" s="61">
        <f>+AE418-IF(AE$18&gt;74,(AE418/AE$25)*$C$10)</f>
        <v/>
      </c>
      <c r="AF419" s="61">
        <f>+AF418-IF(AF$18&gt;74,(AF418/AF$25)*$C$10)</f>
        <v/>
      </c>
      <c r="AG419" s="61">
        <f>+AG418-IF(AG$18&gt;74,(AG418/AG$25)*$C$10)</f>
        <v/>
      </c>
      <c r="AH419" s="61">
        <f>+AH418-IF(AH$18&gt;74,(AH418/AH$25)*$C$10)</f>
        <v/>
      </c>
      <c r="AI419" s="61">
        <f>+AI418-IF(AI$18&gt;74,(AI418/AI$25)*$C$10)</f>
        <v/>
      </c>
      <c r="AJ419" s="61">
        <f>+AJ418-IF(AJ$18&gt;74,(AJ418/AJ$25)*$C$10)</f>
        <v/>
      </c>
      <c r="AK419" s="61">
        <f>+AK418-IF(AK$18&gt;74,(AK418/AK$25)*$C$10)</f>
        <v/>
      </c>
      <c r="AL419" s="61">
        <f>+AL418-IF(AL$18&gt;74,(AL418/AL$25)*$C$10)</f>
        <v/>
      </c>
      <c r="AM419" s="61">
        <f>+AM418-IF(AM$18&gt;74,(AM418/AM$25)*$C$10)</f>
        <v/>
      </c>
      <c r="AN419" s="61">
        <f>+AN418-IF(AN$18&gt;74,(AN418/AN$25)*$C$10)</f>
        <v/>
      </c>
      <c r="AO419" s="61">
        <f>+AO418-IF(AO$18&gt;74,(AO418/AO$25)*$C$10)</f>
        <v/>
      </c>
      <c r="AP419" s="61">
        <f>+AP418-IF(AP$18&gt;74,(AP418/AP$25)*$C$10)</f>
        <v/>
      </c>
      <c r="AQ419" s="61">
        <f>+AQ418-IF(AQ$18&gt;74,(AQ418/AQ$25)*$C$10)</f>
        <v/>
      </c>
      <c r="AR419" s="61">
        <f>+AR418-IF(AR$18&gt;74,(AR418/AR$25)*$C$10)</f>
        <v/>
      </c>
      <c r="AS419" s="61">
        <f>+AS418-IF(AS$18&gt;74,(AS418/AS$25)*$C$10)</f>
        <v/>
      </c>
      <c r="AT419" s="61">
        <f>+AT418-IF(AT$18&gt;74,(AT418/AT$25)*$C$10)</f>
        <v/>
      </c>
      <c r="AU419" s="61">
        <f>+AU418-IF(AU$18&gt;74,(AU418/AU$25)*$C$10)</f>
        <v/>
      </c>
      <c r="AV419" s="61">
        <f>+AV418-IF(AV$18&gt;74,(AV418/AV$25)*$C$10)</f>
        <v/>
      </c>
      <c r="AW419" s="61">
        <f>+AW418-IF(AW$18&gt;74,(AW418/AW$25)*$C$10)</f>
        <v/>
      </c>
      <c r="AX419" s="35">
        <f>IF(AW419&gt;0,1,0)</f>
        <v/>
      </c>
      <c r="AY419" s="35">
        <f>IF(AL419&gt;0,1,0)</f>
        <v/>
      </c>
      <c r="AZ419" s="35">
        <f>IF(AG419&gt;0,1,0)</f>
        <v/>
      </c>
      <c r="BA419" s="35">
        <f>IF(AB419&gt;0,1,0)</f>
        <v/>
      </c>
      <c r="BB419" s="35">
        <f>IF(W419&gt;0,1,0)</f>
        <v/>
      </c>
    </row>
    <row r="420">
      <c r="B420" s="154" t="inlineStr">
        <is>
          <t>trial 197</t>
        </is>
      </c>
      <c r="C420" s="155">
        <f>+start-$C$24</f>
        <v/>
      </c>
      <c r="D420" s="156">
        <f>IF((C420&lt;=0),0,((C420-D$24)*Stock*(_xlfn.NORM.INV(RAND(),stock_ave,stock_std))+(C420-D$24)*Bonds*(_xlfn.NORM.INV(RAND(),bond_ave,bond_std))+(C420-D$24)*cash*(_xlfn.NORM.INV(RAND(),cash_ave,cash_std))+(C420-D$24)))</f>
        <v/>
      </c>
      <c r="E420" s="156">
        <f>IF((D420&lt;=0),0,((D420-E$24)*Stock*(_xlfn.NORM.INV(RAND(),stock_ave,stock_std))+(D420-E$24)*Bonds*(_xlfn.NORM.INV(RAND(),bond_ave,bond_std))+(D420-E$24)*cash*(_xlfn.NORM.INV(RAND(),cash_ave,cash_std))+(D420-E$24)))</f>
        <v/>
      </c>
      <c r="F420" s="156">
        <f>IF((E420&lt;=0),0,((E420-F$24)*Stock*(_xlfn.NORM.INV(RAND(),stock_ave,stock_std))+(E420-F$24)*Bonds*(_xlfn.NORM.INV(RAND(),bond_ave,bond_std))+(E420-F$24)*cash*(_xlfn.NORM.INV(RAND(),cash_ave,cash_std))+(E420-F$24)))</f>
        <v/>
      </c>
      <c r="G420" s="156">
        <f>IF((F420&lt;=0),0,((F420-G$24)*Stock*(_xlfn.NORM.INV(RAND(),stock_ave,stock_std))+(F420-G$24)*Bonds*(_xlfn.NORM.INV(RAND(),bond_ave,bond_std))+(F420-G$24)*cash*(_xlfn.NORM.INV(RAND(),cash_ave,cash_std))+(F420-G$24)))</f>
        <v/>
      </c>
      <c r="H420" s="156">
        <f>IF((G420&lt;=0),0,((G420-H$24)*Stock*(_xlfn.NORM.INV(RAND(),stock_ave,stock_std))+(G420-H$24)*Bonds*(_xlfn.NORM.INV(RAND(),bond_ave,bond_std))+(G420-H$24)*cash*(_xlfn.NORM.INV(RAND(),cash_ave,cash_std))+(G420-H$24)))</f>
        <v/>
      </c>
      <c r="I420" s="156">
        <f>IF((H420&lt;=0),0,((H420-I$24)*Stock*(_xlfn.NORM.INV(RAND(),stock_ave,stock_std))+(H420-I$24)*Bonds*(_xlfn.NORM.INV(RAND(),bond_ave,bond_std))+(H420-I$24)*cash*(_xlfn.NORM.INV(RAND(),cash_ave,cash_std))+(H420-I$24)))</f>
        <v/>
      </c>
      <c r="J420" s="156">
        <f>IF((I420&lt;=0),0,((I420-J$24)*Stock*(_xlfn.NORM.INV(RAND(),stock_ave,stock_std))+(I420-J$24)*Bonds*(_xlfn.NORM.INV(RAND(),bond_ave,bond_std))+(I420-J$24)*cash*(_xlfn.NORM.INV(RAND(),cash_ave,cash_std))+(I420-J$24)))</f>
        <v/>
      </c>
      <c r="K420" s="156">
        <f>IF((J420&lt;=0),0,((J420-K$24)*Stock*(_xlfn.NORM.INV(RAND(),stock_ave,stock_std))+(J420-K$24)*Bonds*(_xlfn.NORM.INV(RAND(),bond_ave,bond_std))+(J420-K$24)*cash*(_xlfn.NORM.INV(RAND(),cash_ave,cash_std))+(J420-K$24)))</f>
        <v/>
      </c>
      <c r="L420" s="156">
        <f>IF((K420&lt;=0),0,((K420-L$24)*Stock*(_xlfn.NORM.INV(RAND(),stock_ave,stock_std))+(K420-L$24)*Bonds*(_xlfn.NORM.INV(RAND(),bond_ave,bond_std))+(K420-L$24)*cash*(_xlfn.NORM.INV(RAND(),cash_ave,cash_std))+(K420-L$24)))</f>
        <v/>
      </c>
      <c r="M420" s="156">
        <f>IF((L420&lt;=0),0,((L420-M$24)*Stock*(_xlfn.NORM.INV(RAND(),stock_ave,stock_std))+(L420-M$24)*Bonds*(_xlfn.NORM.INV(RAND(),bond_ave,bond_std))+(L420-M$24)*cash*(_xlfn.NORM.INV(RAND(),cash_ave,cash_std))+(L420-M$24)))</f>
        <v/>
      </c>
      <c r="N420" s="156">
        <f>IF((M420&lt;=0),0,((M420-N$24)*Stock*(_xlfn.NORM.INV(RAND(),stock_ave,stock_std))+(M420-N$24)*Bonds*(_xlfn.NORM.INV(RAND(),bond_ave,bond_std))+(M420-N$24)*cash*(_xlfn.NORM.INV(RAND(),cash_ave,cash_std))+(M420-N$24)))</f>
        <v/>
      </c>
      <c r="O420" s="156">
        <f>IF((N420&lt;=0),0,((N420-O$24)*Stock*(_xlfn.NORM.INV(RAND(),stock_ave,stock_std))+(N420-O$24)*Bonds*(_xlfn.NORM.INV(RAND(),bond_ave,bond_std))+(N420-O$24)*cash*(_xlfn.NORM.INV(RAND(),cash_ave,cash_std))+(N420-O$24)))</f>
        <v/>
      </c>
      <c r="P420" s="156">
        <f>IF((O420&lt;=0),0,((O420-P$24)*Stock*(_xlfn.NORM.INV(RAND(),stock_ave,stock_std))+(O420-P$24)*Bonds*(_xlfn.NORM.INV(RAND(),bond_ave,bond_std))+(O420-P$24)*cash*(_xlfn.NORM.INV(RAND(),cash_ave,cash_std))+(O420-P$24)))</f>
        <v/>
      </c>
      <c r="Q420" s="156">
        <f>IF((P420&lt;=0),0,((P420-Q$24)*Stock*(_xlfn.NORM.INV(RAND(),stock_ave,stock_std))+(P420-Q$24)*Bonds*(_xlfn.NORM.INV(RAND(),bond_ave,bond_std))+(P420-Q$24)*cash*(_xlfn.NORM.INV(RAND(),cash_ave,cash_std))+(P420-Q$24)))</f>
        <v/>
      </c>
      <c r="R420" s="156">
        <f>IF((Q420&lt;=0),0,((Q420-R$24)*Stock*(_xlfn.NORM.INV(RAND(),stock_ave,stock_std))+(Q420-R$24)*Bonds*(_xlfn.NORM.INV(RAND(),bond_ave,bond_std))+(Q420-R$24)*cash*(_xlfn.NORM.INV(RAND(),cash_ave,cash_std))+(Q420-R$24)))</f>
        <v/>
      </c>
      <c r="S420" s="156">
        <f>IF((R420&lt;=0),0,((R420-S$24)*Stock*(_xlfn.NORM.INV(RAND(),stock_ave,stock_std))+(R420-S$24)*Bonds*(_xlfn.NORM.INV(RAND(),bond_ave,bond_std))+(R420-S$24)*cash*(_xlfn.NORM.INV(RAND(),cash_ave,cash_std))+(R420-S$24)))</f>
        <v/>
      </c>
      <c r="T420" s="156">
        <f>IF((S420&lt;=0),0,((S420-T$24)*Stock*(_xlfn.NORM.INV(RAND(),stock_ave,stock_std))+(S420-T$24)*Bonds*(_xlfn.NORM.INV(RAND(),bond_ave,bond_std))+(S420-T$24)*cash*(_xlfn.NORM.INV(RAND(),cash_ave,cash_std))+(S420-T$24)))</f>
        <v/>
      </c>
      <c r="U420" s="156">
        <f>IF((T420&lt;=0),0,((T420-U$24)*Stock*(_xlfn.NORM.INV(RAND(),stock_ave,stock_std))+(T420-U$24)*Bonds*(_xlfn.NORM.INV(RAND(),bond_ave,bond_std))+(T420-U$24)*cash*(_xlfn.NORM.INV(RAND(),cash_ave,cash_std))+(T420-U$24)))</f>
        <v/>
      </c>
      <c r="V420" s="156">
        <f>IF((U420&lt;=0),0,((U420-V$24)*Stock*(_xlfn.NORM.INV(RAND(),stock_ave,stock_std))+(U420-V$24)*Bonds*(_xlfn.NORM.INV(RAND(),bond_ave,bond_std))+(U420-V$24)*cash*(_xlfn.NORM.INV(RAND(),cash_ave,cash_std))+(U420-V$24)))</f>
        <v/>
      </c>
      <c r="W420" s="156">
        <f>IF((V420&lt;=0),0,((V420-W$24)*Stock*(_xlfn.NORM.INV(RAND(),stock_ave,stock_std))+(V420-W$24)*Bonds*(_xlfn.NORM.INV(RAND(),bond_ave,bond_std))+(V420-W$24)*cash*(_xlfn.NORM.INV(RAND(),cash_ave,cash_std))+(V420-W$24)))</f>
        <v/>
      </c>
      <c r="X420" s="156">
        <f>IF((W420&lt;=0),0,((W420-X$24)*Stock*(_xlfn.NORM.INV(RAND(),stock_ave,stock_std))+(W420-X$24)*Bonds*(_xlfn.NORM.INV(RAND(),bond_ave,bond_std))+(W420-X$24)*cash*(_xlfn.NORM.INV(RAND(),cash_ave,cash_std))+(W420-X$24)))</f>
        <v/>
      </c>
      <c r="Y420" s="156">
        <f>IF((X420&lt;=0),0,((X420-Y$24)*Stock*(_xlfn.NORM.INV(RAND(),stock_ave,stock_std))+(X420-Y$24)*Bonds*(_xlfn.NORM.INV(RAND(),bond_ave,bond_std))+(X420-Y$24)*cash*(_xlfn.NORM.INV(RAND(),cash_ave,cash_std))+(X420-Y$24)))</f>
        <v/>
      </c>
      <c r="Z420" s="156">
        <f>IF((Y420&lt;=0),0,((Y420-Z$24)*Stock*(_xlfn.NORM.INV(RAND(),stock_ave,stock_std))+(Y420-Z$24)*Bonds*(_xlfn.NORM.INV(RAND(),bond_ave,bond_std))+(Y420-Z$24)*cash*(_xlfn.NORM.INV(RAND(),cash_ave,cash_std))+(Y420-Z$24)))</f>
        <v/>
      </c>
      <c r="AA420" s="156">
        <f>IF((Z420&lt;=0),0,((Z420-AA$24)*Stock*(_xlfn.NORM.INV(RAND(),stock_ave,stock_std))+(Z420-AA$24)*Bonds*(_xlfn.NORM.INV(RAND(),bond_ave,bond_std))+(Z420-AA$24)*cash*(_xlfn.NORM.INV(RAND(),cash_ave,cash_std))+(Z420-AA$24)))</f>
        <v/>
      </c>
      <c r="AB420" s="156">
        <f>IF((AA420&lt;=0),0,((AA420-AB$24)*Stock*(_xlfn.NORM.INV(RAND(),stock_ave,stock_std))+(AA420-AB$24)*Bonds*(_xlfn.NORM.INV(RAND(),bond_ave,bond_std))+(AA420-AB$24)*cash*(_xlfn.NORM.INV(RAND(),cash_ave,cash_std))+(AA420-AB$24)))</f>
        <v/>
      </c>
      <c r="AC420" s="156">
        <f>IF((AB420&lt;=0),0,((AB420-AC$24)*Stock*(_xlfn.NORM.INV(RAND(),stock_ave,stock_std))+(AB420-AC$24)*Bonds*(_xlfn.NORM.INV(RAND(),bond_ave,bond_std))+(AB420-AC$24)*cash*(_xlfn.NORM.INV(RAND(),cash_ave,cash_std))+(AB420-AC$24)))</f>
        <v/>
      </c>
      <c r="AD420" s="156">
        <f>IF((AC420&lt;=0),0,((AC420-AD$24)*Stock*(_xlfn.NORM.INV(RAND(),stock_ave,stock_std))+(AC420-AD$24)*Bonds*(_xlfn.NORM.INV(RAND(),bond_ave,bond_std))+(AC420-AD$24)*cash*(_xlfn.NORM.INV(RAND(),cash_ave,cash_std))+(AC420-AD$24)))</f>
        <v/>
      </c>
      <c r="AE420" s="156">
        <f>IF((AD420&lt;=0),0,((AD420-AE$24)*Stock*(_xlfn.NORM.INV(RAND(),stock_ave,stock_std))+(AD420-AE$24)*Bonds*(_xlfn.NORM.INV(RAND(),bond_ave,bond_std))+(AD420-AE$24)*cash*(_xlfn.NORM.INV(RAND(),cash_ave,cash_std))+(AD420-AE$24)))</f>
        <v/>
      </c>
      <c r="AF420" s="156">
        <f>IF((AE420&lt;=0),0,((AE420-AF$24)*Stock*(_xlfn.NORM.INV(RAND(),stock_ave,stock_std))+(AE420-AF$24)*Bonds*(_xlfn.NORM.INV(RAND(),bond_ave,bond_std))+(AE420-AF$24)*cash*(_xlfn.NORM.INV(RAND(),cash_ave,cash_std))+(AE420-AF$24)))</f>
        <v/>
      </c>
      <c r="AG420" s="156">
        <f>IF((AF420&lt;=0),0,((AF420-AG$24)*Stock*(_xlfn.NORM.INV(RAND(),stock_ave,stock_std))+(AF420-AG$24)*Bonds*(_xlfn.NORM.INV(RAND(),bond_ave,bond_std))+(AF420-AG$24)*cash*(_xlfn.NORM.INV(RAND(),cash_ave,cash_std))+(AF420-AG$24)))</f>
        <v/>
      </c>
      <c r="AH420" s="156">
        <f>IF((AG420&lt;=0),0,((AG420-AH$24)*Stock*(_xlfn.NORM.INV(RAND(),stock_ave,stock_std))+(AG420-AH$24)*Bonds*(_xlfn.NORM.INV(RAND(),bond_ave,bond_std))+(AG420-AH$24)*cash*(_xlfn.NORM.INV(RAND(),cash_ave,cash_std))+(AG420-AH$24)))</f>
        <v/>
      </c>
      <c r="AI420" s="156">
        <f>IF((AH420&lt;=0),0,((AH420-AI$24)*Stock*(_xlfn.NORM.INV(RAND(),stock_ave,stock_std))+(AH420-AI$24)*Bonds*(_xlfn.NORM.INV(RAND(),bond_ave,bond_std))+(AH420-AI$24)*cash*(_xlfn.NORM.INV(RAND(),cash_ave,cash_std))+(AH420-AI$24)))</f>
        <v/>
      </c>
      <c r="AJ420" s="156">
        <f>IF((AI420&lt;=0),0,((AI420-AJ$24)*Stock*(_xlfn.NORM.INV(RAND(),stock_ave,stock_std))+(AI420-AJ$24)*Bonds*(_xlfn.NORM.INV(RAND(),bond_ave,bond_std))+(AI420-AJ$24)*cash*(_xlfn.NORM.INV(RAND(),cash_ave,cash_std))+(AI420-AJ$24)))</f>
        <v/>
      </c>
      <c r="AK420" s="156">
        <f>IF((AJ420&lt;=0),0,((AJ420-AK$24)*Stock*(_xlfn.NORM.INV(RAND(),stock_ave,stock_std))+(AJ420-AK$24)*Bonds*(_xlfn.NORM.INV(RAND(),bond_ave,bond_std))+(AJ420-AK$24)*cash*(_xlfn.NORM.INV(RAND(),cash_ave,cash_std))+(AJ420-AK$24)))</f>
        <v/>
      </c>
      <c r="AL420" s="156">
        <f>IF((AK420&lt;=0),0,((AK420-AL$24)*Stock*(_xlfn.NORM.INV(RAND(),stock_ave,stock_std))+(AK420-AL$24)*Bonds*(_xlfn.NORM.INV(RAND(),bond_ave,bond_std))+(AK420-AL$24)*cash*(_xlfn.NORM.INV(RAND(),cash_ave,cash_std))+(AK420-AL$24)))</f>
        <v/>
      </c>
      <c r="AM420" s="156">
        <f>IF((AL420&lt;=0),0,((AL420-AM$24)*Stock*(_xlfn.NORM.INV(RAND(),stock_ave,stock_std))+(AL420-AM$24)*Bonds*(_xlfn.NORM.INV(RAND(),bond_ave,bond_std))+(AL420-AM$24)*cash*(_xlfn.NORM.INV(RAND(),cash_ave,cash_std))+(AL420-AM$24)))</f>
        <v/>
      </c>
      <c r="AN420" s="156">
        <f>IF((AM420&lt;=0),0,((AM420-AN$24)*Stock*(_xlfn.NORM.INV(RAND(),stock_ave,stock_std))+(AM420-AN$24)*Bonds*(_xlfn.NORM.INV(RAND(),bond_ave,bond_std))+(AM420-AN$24)*cash*(_xlfn.NORM.INV(RAND(),cash_ave,cash_std))+(AM420-AN$24)))</f>
        <v/>
      </c>
      <c r="AO420" s="156">
        <f>IF((AN420&lt;=0),0,((AN420-AO$24)*Stock*(_xlfn.NORM.INV(RAND(),stock_ave,stock_std))+(AN420-AO$24)*Bonds*(_xlfn.NORM.INV(RAND(),bond_ave,bond_std))+(AN420-AO$24)*cash*(_xlfn.NORM.INV(RAND(),cash_ave,cash_std))+(AN420-AO$24)))</f>
        <v/>
      </c>
      <c r="AP420" s="156">
        <f>IF((AO420&lt;=0),0,((AO420-AP$24)*Stock*(_xlfn.NORM.INV(RAND(),stock_ave,stock_std))+(AO420-AP$24)*Bonds*(_xlfn.NORM.INV(RAND(),bond_ave,bond_std))+(AO420-AP$24)*cash*(_xlfn.NORM.INV(RAND(),cash_ave,cash_std))+(AO420-AP$24)))</f>
        <v/>
      </c>
      <c r="AQ420" s="156">
        <f>IF((AP420&lt;=0),0,((AP420-AQ$24)*Stock*(_xlfn.NORM.INV(RAND(),stock_ave,stock_std))+(AP420-AQ$24)*Bonds*(_xlfn.NORM.INV(RAND(),bond_ave,bond_std))+(AP420-AQ$24)*cash*(_xlfn.NORM.INV(RAND(),cash_ave,cash_std))+(AP420-AQ$24)))</f>
        <v/>
      </c>
      <c r="AR420" s="156">
        <f>IF((AQ420&lt;=0),0,((AQ420-AR$24)*Stock*(_xlfn.NORM.INV(RAND(),stock_ave,stock_std))+(AQ420-AR$24)*Bonds*(_xlfn.NORM.INV(RAND(),bond_ave,bond_std))+(AQ420-AR$24)*cash*(_xlfn.NORM.INV(RAND(),cash_ave,cash_std))+(AQ420-AR$24)))</f>
        <v/>
      </c>
      <c r="AS420" s="156">
        <f>IF((AR420&lt;=0),0,((AR420-AS$24)*Stock*(_xlfn.NORM.INV(RAND(),stock_ave,stock_std))+(AR420-AS$24)*Bonds*(_xlfn.NORM.INV(RAND(),bond_ave,bond_std))+(AR420-AS$24)*cash*(_xlfn.NORM.INV(RAND(),cash_ave,cash_std))+(AR420-AS$24)))</f>
        <v/>
      </c>
      <c r="AT420" s="156">
        <f>IF((AS420&lt;=0),0,((AS420-AT$24)*Stock*(_xlfn.NORM.INV(RAND(),stock_ave,stock_std))+(AS420-AT$24)*Bonds*(_xlfn.NORM.INV(RAND(),bond_ave,bond_std))+(AS420-AT$24)*cash*(_xlfn.NORM.INV(RAND(),cash_ave,cash_std))+(AS420-AT$24)))</f>
        <v/>
      </c>
      <c r="AU420" s="156">
        <f>IF((AT420&lt;=0),0,((AT420-AU$24)*Stock*(_xlfn.NORM.INV(RAND(),stock_ave,stock_std))+(AT420-AU$24)*Bonds*(_xlfn.NORM.INV(RAND(),bond_ave,bond_std))+(AT420-AU$24)*cash*(_xlfn.NORM.INV(RAND(),cash_ave,cash_std))+(AT420-AU$24)))</f>
        <v/>
      </c>
      <c r="AV420" s="156">
        <f>IF((AU420&lt;=0),0,((AU420-AV$24)*Stock*(_xlfn.NORM.INV(RAND(),stock_ave,stock_std))+(AU420-AV$24)*Bonds*(_xlfn.NORM.INV(RAND(),bond_ave,bond_std))+(AU420-AV$24)*cash*(_xlfn.NORM.INV(RAND(),cash_ave,cash_std))+(AU420-AV$24)))</f>
        <v/>
      </c>
      <c r="AW420" s="156">
        <f>IF((AV420&lt;=0),0,((AV420-AW$24)*Stock*(_xlfn.NORM.INV(RAND(),stock_ave,stock_std))+(AV420-AW$24)*Bonds*(_xlfn.NORM.INV(RAND(),bond_ave,bond_std))+(AV420-AW$24)*cash*(_xlfn.NORM.INV(RAND(),cash_ave,cash_std))+(AV420-AW$24)))</f>
        <v/>
      </c>
      <c r="AX420" s="159" t="n"/>
      <c r="AY420" s="159" t="n"/>
      <c r="AZ420" s="159" t="n"/>
      <c r="BA420" s="159" t="n"/>
      <c r="BB420" s="159" t="n"/>
    </row>
    <row r="421">
      <c r="C421" s="147" t="n"/>
      <c r="D421" s="61">
        <f>+D420-IF(D$18&gt;74,(D420/D$25)*$C$10)</f>
        <v/>
      </c>
      <c r="E421" s="61">
        <f>+E420-IF(E$18&gt;74,(E420/E$25)*$C$10)</f>
        <v/>
      </c>
      <c r="F421" s="61">
        <f>+F420-IF(F$18&gt;74,(F420/F$25)*$C$10)</f>
        <v/>
      </c>
      <c r="G421" s="61">
        <f>+G420-IF(G$18&gt;74,(G420/G$25)*$C$10)</f>
        <v/>
      </c>
      <c r="H421" s="61">
        <f>+H420-IF(H$18&gt;74,(H420/H$25)*$C$10)</f>
        <v/>
      </c>
      <c r="I421" s="61">
        <f>+I420-IF(I$18&gt;74,(I420/I$25)*$C$10)</f>
        <v/>
      </c>
      <c r="J421" s="61">
        <f>+J420-IF(J$18&gt;74,(J420/J$25)*$C$10)</f>
        <v/>
      </c>
      <c r="K421" s="61">
        <f>+K420-IF(K$18&gt;74,(K420/K$25)*$C$10)</f>
        <v/>
      </c>
      <c r="L421" s="61">
        <f>+L420-IF(L$18&gt;74,(L420/L$25)*$C$10)</f>
        <v/>
      </c>
      <c r="M421" s="61">
        <f>+M420-IF(M$18&gt;74,(M420/M$25)*$C$10)</f>
        <v/>
      </c>
      <c r="N421" s="61">
        <f>+N420-IF(N$18&gt;74,(N420/N$25)*$C$10)</f>
        <v/>
      </c>
      <c r="O421" s="61">
        <f>+O420-IF(O$18&gt;74,(O420/O$25)*$C$10)</f>
        <v/>
      </c>
      <c r="P421" s="61">
        <f>+P420-IF(P$18&gt;74,(P420/P$25)*$C$10)</f>
        <v/>
      </c>
      <c r="Q421" s="61">
        <f>+Q420-IF(Q$18&gt;74,(Q420/Q$25)*$C$10)</f>
        <v/>
      </c>
      <c r="R421" s="61">
        <f>+R420-IF(R$18&gt;74,(R420/R$25)*$C$10)</f>
        <v/>
      </c>
      <c r="S421" s="61">
        <f>+S420-IF(S$18&gt;74,(S420/S$25)*$C$10)</f>
        <v/>
      </c>
      <c r="T421" s="61">
        <f>+T420-IF(T$18&gt;74,(T420/T$25)*$C$10)</f>
        <v/>
      </c>
      <c r="U421" s="61">
        <f>+U420-IF(U$18&gt;74,(U420/U$25)*$C$10)</f>
        <v/>
      </c>
      <c r="V421" s="61">
        <f>+V420-IF(V$18&gt;74,(V420/V$25)*$C$10)</f>
        <v/>
      </c>
      <c r="W421" s="61">
        <f>+W420-IF(W$18&gt;74,(W420/W$25)*$C$10)</f>
        <v/>
      </c>
      <c r="X421" s="61">
        <f>+X420-IF(X$18&gt;74,(X420/X$25)*$C$10)</f>
        <v/>
      </c>
      <c r="Y421" s="61">
        <f>+Y420-IF(Y$18&gt;74,(Y420/Y$25)*$C$10)</f>
        <v/>
      </c>
      <c r="Z421" s="61">
        <f>+Z420-IF(Z$18&gt;74,(Z420/Z$25)*$C$10)</f>
        <v/>
      </c>
      <c r="AA421" s="61">
        <f>+AA420-IF(AA$18&gt;74,(AA420/AA$25)*$C$10)</f>
        <v/>
      </c>
      <c r="AB421" s="61">
        <f>+AB420-IF(AB$18&gt;74,(AB420/AB$25)*$C$10)</f>
        <v/>
      </c>
      <c r="AC421" s="61">
        <f>+AC420-IF(AC$18&gt;74,(AC420/AC$25)*$C$10)</f>
        <v/>
      </c>
      <c r="AD421" s="61">
        <f>+AD420-IF(AD$18&gt;74,(AD420/AD$25)*$C$10)</f>
        <v/>
      </c>
      <c r="AE421" s="61">
        <f>+AE420-IF(AE$18&gt;74,(AE420/AE$25)*$C$10)</f>
        <v/>
      </c>
      <c r="AF421" s="61">
        <f>+AF420-IF(AF$18&gt;74,(AF420/AF$25)*$C$10)</f>
        <v/>
      </c>
      <c r="AG421" s="61">
        <f>+AG420-IF(AG$18&gt;74,(AG420/AG$25)*$C$10)</f>
        <v/>
      </c>
      <c r="AH421" s="61">
        <f>+AH420-IF(AH$18&gt;74,(AH420/AH$25)*$C$10)</f>
        <v/>
      </c>
      <c r="AI421" s="61">
        <f>+AI420-IF(AI$18&gt;74,(AI420/AI$25)*$C$10)</f>
        <v/>
      </c>
      <c r="AJ421" s="61">
        <f>+AJ420-IF(AJ$18&gt;74,(AJ420/AJ$25)*$C$10)</f>
        <v/>
      </c>
      <c r="AK421" s="61">
        <f>+AK420-IF(AK$18&gt;74,(AK420/AK$25)*$C$10)</f>
        <v/>
      </c>
      <c r="AL421" s="61">
        <f>+AL420-IF(AL$18&gt;74,(AL420/AL$25)*$C$10)</f>
        <v/>
      </c>
      <c r="AM421" s="61">
        <f>+AM420-IF(AM$18&gt;74,(AM420/AM$25)*$C$10)</f>
        <v/>
      </c>
      <c r="AN421" s="61">
        <f>+AN420-IF(AN$18&gt;74,(AN420/AN$25)*$C$10)</f>
        <v/>
      </c>
      <c r="AO421" s="61">
        <f>+AO420-IF(AO$18&gt;74,(AO420/AO$25)*$C$10)</f>
        <v/>
      </c>
      <c r="AP421" s="61">
        <f>+AP420-IF(AP$18&gt;74,(AP420/AP$25)*$C$10)</f>
        <v/>
      </c>
      <c r="AQ421" s="61">
        <f>+AQ420-IF(AQ$18&gt;74,(AQ420/AQ$25)*$C$10)</f>
        <v/>
      </c>
      <c r="AR421" s="61">
        <f>+AR420-IF(AR$18&gt;74,(AR420/AR$25)*$C$10)</f>
        <v/>
      </c>
      <c r="AS421" s="61">
        <f>+AS420-IF(AS$18&gt;74,(AS420/AS$25)*$C$10)</f>
        <v/>
      </c>
      <c r="AT421" s="61">
        <f>+AT420-IF(AT$18&gt;74,(AT420/AT$25)*$C$10)</f>
        <v/>
      </c>
      <c r="AU421" s="61">
        <f>+AU420-IF(AU$18&gt;74,(AU420/AU$25)*$C$10)</f>
        <v/>
      </c>
      <c r="AV421" s="61">
        <f>+AV420-IF(AV$18&gt;74,(AV420/AV$25)*$C$10)</f>
        <v/>
      </c>
      <c r="AW421" s="61">
        <f>+AW420-IF(AW$18&gt;74,(AW420/AW$25)*$C$10)</f>
        <v/>
      </c>
      <c r="AX421" s="35">
        <f>IF(AW421&gt;0,1,0)</f>
        <v/>
      </c>
      <c r="AY421" s="35">
        <f>IF(AL421&gt;0,1,0)</f>
        <v/>
      </c>
      <c r="AZ421" s="35">
        <f>IF(AG421&gt;0,1,0)</f>
        <v/>
      </c>
      <c r="BA421" s="35">
        <f>IF(AB421&gt;0,1,0)</f>
        <v/>
      </c>
      <c r="BB421" s="35">
        <f>IF(W421&gt;0,1,0)</f>
        <v/>
      </c>
    </row>
    <row r="422">
      <c r="B422" s="154" t="inlineStr">
        <is>
          <t>trial 198</t>
        </is>
      </c>
      <c r="C422" s="155">
        <f>+start-$C$24</f>
        <v/>
      </c>
      <c r="D422" s="156">
        <f>IF((C422&lt;=0),0,((C422-D$24)*Stock*(_xlfn.NORM.INV(RAND(),stock_ave,stock_std))+(C422-D$24)*Bonds*(_xlfn.NORM.INV(RAND(),bond_ave,bond_std))+(C422-D$24)*cash*(_xlfn.NORM.INV(RAND(),cash_ave,cash_std))+(C422-D$24)))</f>
        <v/>
      </c>
      <c r="E422" s="156">
        <f>IF((D422&lt;=0),0,((D422-E$24)*Stock*(_xlfn.NORM.INV(RAND(),stock_ave,stock_std))+(D422-E$24)*Bonds*(_xlfn.NORM.INV(RAND(),bond_ave,bond_std))+(D422-E$24)*cash*(_xlfn.NORM.INV(RAND(),cash_ave,cash_std))+(D422-E$24)))</f>
        <v/>
      </c>
      <c r="F422" s="156">
        <f>IF((E422&lt;=0),0,((E422-F$24)*Stock*(_xlfn.NORM.INV(RAND(),stock_ave,stock_std))+(E422-F$24)*Bonds*(_xlfn.NORM.INV(RAND(),bond_ave,bond_std))+(E422-F$24)*cash*(_xlfn.NORM.INV(RAND(),cash_ave,cash_std))+(E422-F$24)))</f>
        <v/>
      </c>
      <c r="G422" s="156">
        <f>IF((F422&lt;=0),0,((F422-G$24)*Stock*(_xlfn.NORM.INV(RAND(),stock_ave,stock_std))+(F422-G$24)*Bonds*(_xlfn.NORM.INV(RAND(),bond_ave,bond_std))+(F422-G$24)*cash*(_xlfn.NORM.INV(RAND(),cash_ave,cash_std))+(F422-G$24)))</f>
        <v/>
      </c>
      <c r="H422" s="156">
        <f>IF((G422&lt;=0),0,((G422-H$24)*Stock*(_xlfn.NORM.INV(RAND(),stock_ave,stock_std))+(G422-H$24)*Bonds*(_xlfn.NORM.INV(RAND(),bond_ave,bond_std))+(G422-H$24)*cash*(_xlfn.NORM.INV(RAND(),cash_ave,cash_std))+(G422-H$24)))</f>
        <v/>
      </c>
      <c r="I422" s="156">
        <f>IF((H422&lt;=0),0,((H422-I$24)*Stock*(_xlfn.NORM.INV(RAND(),stock_ave,stock_std))+(H422-I$24)*Bonds*(_xlfn.NORM.INV(RAND(),bond_ave,bond_std))+(H422-I$24)*cash*(_xlfn.NORM.INV(RAND(),cash_ave,cash_std))+(H422-I$24)))</f>
        <v/>
      </c>
      <c r="J422" s="156">
        <f>IF((I422&lt;=0),0,((I422-J$24)*Stock*(_xlfn.NORM.INV(RAND(),stock_ave,stock_std))+(I422-J$24)*Bonds*(_xlfn.NORM.INV(RAND(),bond_ave,bond_std))+(I422-J$24)*cash*(_xlfn.NORM.INV(RAND(),cash_ave,cash_std))+(I422-J$24)))</f>
        <v/>
      </c>
      <c r="K422" s="156">
        <f>IF((J422&lt;=0),0,((J422-K$24)*Stock*(_xlfn.NORM.INV(RAND(),stock_ave,stock_std))+(J422-K$24)*Bonds*(_xlfn.NORM.INV(RAND(),bond_ave,bond_std))+(J422-K$24)*cash*(_xlfn.NORM.INV(RAND(),cash_ave,cash_std))+(J422-K$24)))</f>
        <v/>
      </c>
      <c r="L422" s="156">
        <f>IF((K422&lt;=0),0,((K422-L$24)*Stock*(_xlfn.NORM.INV(RAND(),stock_ave,stock_std))+(K422-L$24)*Bonds*(_xlfn.NORM.INV(RAND(),bond_ave,bond_std))+(K422-L$24)*cash*(_xlfn.NORM.INV(RAND(),cash_ave,cash_std))+(K422-L$24)))</f>
        <v/>
      </c>
      <c r="M422" s="156">
        <f>IF((L422&lt;=0),0,((L422-M$24)*Stock*(_xlfn.NORM.INV(RAND(),stock_ave,stock_std))+(L422-M$24)*Bonds*(_xlfn.NORM.INV(RAND(),bond_ave,bond_std))+(L422-M$24)*cash*(_xlfn.NORM.INV(RAND(),cash_ave,cash_std))+(L422-M$24)))</f>
        <v/>
      </c>
      <c r="N422" s="156">
        <f>IF((M422&lt;=0),0,((M422-N$24)*Stock*(_xlfn.NORM.INV(RAND(),stock_ave,stock_std))+(M422-N$24)*Bonds*(_xlfn.NORM.INV(RAND(),bond_ave,bond_std))+(M422-N$24)*cash*(_xlfn.NORM.INV(RAND(),cash_ave,cash_std))+(M422-N$24)))</f>
        <v/>
      </c>
      <c r="O422" s="156">
        <f>IF((N422&lt;=0),0,((N422-O$24)*Stock*(_xlfn.NORM.INV(RAND(),stock_ave,stock_std))+(N422-O$24)*Bonds*(_xlfn.NORM.INV(RAND(),bond_ave,bond_std))+(N422-O$24)*cash*(_xlfn.NORM.INV(RAND(),cash_ave,cash_std))+(N422-O$24)))</f>
        <v/>
      </c>
      <c r="P422" s="156">
        <f>IF((O422&lt;=0),0,((O422-P$24)*Stock*(_xlfn.NORM.INV(RAND(),stock_ave,stock_std))+(O422-P$24)*Bonds*(_xlfn.NORM.INV(RAND(),bond_ave,bond_std))+(O422-P$24)*cash*(_xlfn.NORM.INV(RAND(),cash_ave,cash_std))+(O422-P$24)))</f>
        <v/>
      </c>
      <c r="Q422" s="156">
        <f>IF((P422&lt;=0),0,((P422-Q$24)*Stock*(_xlfn.NORM.INV(RAND(),stock_ave,stock_std))+(P422-Q$24)*Bonds*(_xlfn.NORM.INV(RAND(),bond_ave,bond_std))+(P422-Q$24)*cash*(_xlfn.NORM.INV(RAND(),cash_ave,cash_std))+(P422-Q$24)))</f>
        <v/>
      </c>
      <c r="R422" s="156">
        <f>IF((Q422&lt;=0),0,((Q422-R$24)*Stock*(_xlfn.NORM.INV(RAND(),stock_ave,stock_std))+(Q422-R$24)*Bonds*(_xlfn.NORM.INV(RAND(),bond_ave,bond_std))+(Q422-R$24)*cash*(_xlfn.NORM.INV(RAND(),cash_ave,cash_std))+(Q422-R$24)))</f>
        <v/>
      </c>
      <c r="S422" s="156">
        <f>IF((R422&lt;=0),0,((R422-S$24)*Stock*(_xlfn.NORM.INV(RAND(),stock_ave,stock_std))+(R422-S$24)*Bonds*(_xlfn.NORM.INV(RAND(),bond_ave,bond_std))+(R422-S$24)*cash*(_xlfn.NORM.INV(RAND(),cash_ave,cash_std))+(R422-S$24)))</f>
        <v/>
      </c>
      <c r="T422" s="156">
        <f>IF((S422&lt;=0),0,((S422-T$24)*Stock*(_xlfn.NORM.INV(RAND(),stock_ave,stock_std))+(S422-T$24)*Bonds*(_xlfn.NORM.INV(RAND(),bond_ave,bond_std))+(S422-T$24)*cash*(_xlfn.NORM.INV(RAND(),cash_ave,cash_std))+(S422-T$24)))</f>
        <v/>
      </c>
      <c r="U422" s="156">
        <f>IF((T422&lt;=0),0,((T422-U$24)*Stock*(_xlfn.NORM.INV(RAND(),stock_ave,stock_std))+(T422-U$24)*Bonds*(_xlfn.NORM.INV(RAND(),bond_ave,bond_std))+(T422-U$24)*cash*(_xlfn.NORM.INV(RAND(),cash_ave,cash_std))+(T422-U$24)))</f>
        <v/>
      </c>
      <c r="V422" s="156">
        <f>IF((U422&lt;=0),0,((U422-V$24)*Stock*(_xlfn.NORM.INV(RAND(),stock_ave,stock_std))+(U422-V$24)*Bonds*(_xlfn.NORM.INV(RAND(),bond_ave,bond_std))+(U422-V$24)*cash*(_xlfn.NORM.INV(RAND(),cash_ave,cash_std))+(U422-V$24)))</f>
        <v/>
      </c>
      <c r="W422" s="156">
        <f>IF((V422&lt;=0),0,((V422-W$24)*Stock*(_xlfn.NORM.INV(RAND(),stock_ave,stock_std))+(V422-W$24)*Bonds*(_xlfn.NORM.INV(RAND(),bond_ave,bond_std))+(V422-W$24)*cash*(_xlfn.NORM.INV(RAND(),cash_ave,cash_std))+(V422-W$24)))</f>
        <v/>
      </c>
      <c r="X422" s="156">
        <f>IF((W422&lt;=0),0,((W422-X$24)*Stock*(_xlfn.NORM.INV(RAND(),stock_ave,stock_std))+(W422-X$24)*Bonds*(_xlfn.NORM.INV(RAND(),bond_ave,bond_std))+(W422-X$24)*cash*(_xlfn.NORM.INV(RAND(),cash_ave,cash_std))+(W422-X$24)))</f>
        <v/>
      </c>
      <c r="Y422" s="156">
        <f>IF((X422&lt;=0),0,((X422-Y$24)*Stock*(_xlfn.NORM.INV(RAND(),stock_ave,stock_std))+(X422-Y$24)*Bonds*(_xlfn.NORM.INV(RAND(),bond_ave,bond_std))+(X422-Y$24)*cash*(_xlfn.NORM.INV(RAND(),cash_ave,cash_std))+(X422-Y$24)))</f>
        <v/>
      </c>
      <c r="Z422" s="156">
        <f>IF((Y422&lt;=0),0,((Y422-Z$24)*Stock*(_xlfn.NORM.INV(RAND(),stock_ave,stock_std))+(Y422-Z$24)*Bonds*(_xlfn.NORM.INV(RAND(),bond_ave,bond_std))+(Y422-Z$24)*cash*(_xlfn.NORM.INV(RAND(),cash_ave,cash_std))+(Y422-Z$24)))</f>
        <v/>
      </c>
      <c r="AA422" s="156">
        <f>IF((Z422&lt;=0),0,((Z422-AA$24)*Stock*(_xlfn.NORM.INV(RAND(),stock_ave,stock_std))+(Z422-AA$24)*Bonds*(_xlfn.NORM.INV(RAND(),bond_ave,bond_std))+(Z422-AA$24)*cash*(_xlfn.NORM.INV(RAND(),cash_ave,cash_std))+(Z422-AA$24)))</f>
        <v/>
      </c>
      <c r="AB422" s="156">
        <f>IF((AA422&lt;=0),0,((AA422-AB$24)*Stock*(_xlfn.NORM.INV(RAND(),stock_ave,stock_std))+(AA422-AB$24)*Bonds*(_xlfn.NORM.INV(RAND(),bond_ave,bond_std))+(AA422-AB$24)*cash*(_xlfn.NORM.INV(RAND(),cash_ave,cash_std))+(AA422-AB$24)))</f>
        <v/>
      </c>
      <c r="AC422" s="156">
        <f>IF((AB422&lt;=0),0,((AB422-AC$24)*Stock*(_xlfn.NORM.INV(RAND(),stock_ave,stock_std))+(AB422-AC$24)*Bonds*(_xlfn.NORM.INV(RAND(),bond_ave,bond_std))+(AB422-AC$24)*cash*(_xlfn.NORM.INV(RAND(),cash_ave,cash_std))+(AB422-AC$24)))</f>
        <v/>
      </c>
      <c r="AD422" s="156">
        <f>IF((AC422&lt;=0),0,((AC422-AD$24)*Stock*(_xlfn.NORM.INV(RAND(),stock_ave,stock_std))+(AC422-AD$24)*Bonds*(_xlfn.NORM.INV(RAND(),bond_ave,bond_std))+(AC422-AD$24)*cash*(_xlfn.NORM.INV(RAND(),cash_ave,cash_std))+(AC422-AD$24)))</f>
        <v/>
      </c>
      <c r="AE422" s="156">
        <f>IF((AD422&lt;=0),0,((AD422-AE$24)*Stock*(_xlfn.NORM.INV(RAND(),stock_ave,stock_std))+(AD422-AE$24)*Bonds*(_xlfn.NORM.INV(RAND(),bond_ave,bond_std))+(AD422-AE$24)*cash*(_xlfn.NORM.INV(RAND(),cash_ave,cash_std))+(AD422-AE$24)))</f>
        <v/>
      </c>
      <c r="AF422" s="156">
        <f>IF((AE422&lt;=0),0,((AE422-AF$24)*Stock*(_xlfn.NORM.INV(RAND(),stock_ave,stock_std))+(AE422-AF$24)*Bonds*(_xlfn.NORM.INV(RAND(),bond_ave,bond_std))+(AE422-AF$24)*cash*(_xlfn.NORM.INV(RAND(),cash_ave,cash_std))+(AE422-AF$24)))</f>
        <v/>
      </c>
      <c r="AG422" s="156">
        <f>IF((AF422&lt;=0),0,((AF422-AG$24)*Stock*(_xlfn.NORM.INV(RAND(),stock_ave,stock_std))+(AF422-AG$24)*Bonds*(_xlfn.NORM.INV(RAND(),bond_ave,bond_std))+(AF422-AG$24)*cash*(_xlfn.NORM.INV(RAND(),cash_ave,cash_std))+(AF422-AG$24)))</f>
        <v/>
      </c>
      <c r="AH422" s="156">
        <f>IF((AG422&lt;=0),0,((AG422-AH$24)*Stock*(_xlfn.NORM.INV(RAND(),stock_ave,stock_std))+(AG422-AH$24)*Bonds*(_xlfn.NORM.INV(RAND(),bond_ave,bond_std))+(AG422-AH$24)*cash*(_xlfn.NORM.INV(RAND(),cash_ave,cash_std))+(AG422-AH$24)))</f>
        <v/>
      </c>
      <c r="AI422" s="156">
        <f>IF((AH422&lt;=0),0,((AH422-AI$24)*Stock*(_xlfn.NORM.INV(RAND(),stock_ave,stock_std))+(AH422-AI$24)*Bonds*(_xlfn.NORM.INV(RAND(),bond_ave,bond_std))+(AH422-AI$24)*cash*(_xlfn.NORM.INV(RAND(),cash_ave,cash_std))+(AH422-AI$24)))</f>
        <v/>
      </c>
      <c r="AJ422" s="156">
        <f>IF((AI422&lt;=0),0,((AI422-AJ$24)*Stock*(_xlfn.NORM.INV(RAND(),stock_ave,stock_std))+(AI422-AJ$24)*Bonds*(_xlfn.NORM.INV(RAND(),bond_ave,bond_std))+(AI422-AJ$24)*cash*(_xlfn.NORM.INV(RAND(),cash_ave,cash_std))+(AI422-AJ$24)))</f>
        <v/>
      </c>
      <c r="AK422" s="156">
        <f>IF((AJ422&lt;=0),0,((AJ422-AK$24)*Stock*(_xlfn.NORM.INV(RAND(),stock_ave,stock_std))+(AJ422-AK$24)*Bonds*(_xlfn.NORM.INV(RAND(),bond_ave,bond_std))+(AJ422-AK$24)*cash*(_xlfn.NORM.INV(RAND(),cash_ave,cash_std))+(AJ422-AK$24)))</f>
        <v/>
      </c>
      <c r="AL422" s="156">
        <f>IF((AK422&lt;=0),0,((AK422-AL$24)*Stock*(_xlfn.NORM.INV(RAND(),stock_ave,stock_std))+(AK422-AL$24)*Bonds*(_xlfn.NORM.INV(RAND(),bond_ave,bond_std))+(AK422-AL$24)*cash*(_xlfn.NORM.INV(RAND(),cash_ave,cash_std))+(AK422-AL$24)))</f>
        <v/>
      </c>
      <c r="AM422" s="156">
        <f>IF((AL422&lt;=0),0,((AL422-AM$24)*Stock*(_xlfn.NORM.INV(RAND(),stock_ave,stock_std))+(AL422-AM$24)*Bonds*(_xlfn.NORM.INV(RAND(),bond_ave,bond_std))+(AL422-AM$24)*cash*(_xlfn.NORM.INV(RAND(),cash_ave,cash_std))+(AL422-AM$24)))</f>
        <v/>
      </c>
      <c r="AN422" s="156">
        <f>IF((AM422&lt;=0),0,((AM422-AN$24)*Stock*(_xlfn.NORM.INV(RAND(),stock_ave,stock_std))+(AM422-AN$24)*Bonds*(_xlfn.NORM.INV(RAND(),bond_ave,bond_std))+(AM422-AN$24)*cash*(_xlfn.NORM.INV(RAND(),cash_ave,cash_std))+(AM422-AN$24)))</f>
        <v/>
      </c>
      <c r="AO422" s="156">
        <f>IF((AN422&lt;=0),0,((AN422-AO$24)*Stock*(_xlfn.NORM.INV(RAND(),stock_ave,stock_std))+(AN422-AO$24)*Bonds*(_xlfn.NORM.INV(RAND(),bond_ave,bond_std))+(AN422-AO$24)*cash*(_xlfn.NORM.INV(RAND(),cash_ave,cash_std))+(AN422-AO$24)))</f>
        <v/>
      </c>
      <c r="AP422" s="156">
        <f>IF((AO422&lt;=0),0,((AO422-AP$24)*Stock*(_xlfn.NORM.INV(RAND(),stock_ave,stock_std))+(AO422-AP$24)*Bonds*(_xlfn.NORM.INV(RAND(),bond_ave,bond_std))+(AO422-AP$24)*cash*(_xlfn.NORM.INV(RAND(),cash_ave,cash_std))+(AO422-AP$24)))</f>
        <v/>
      </c>
      <c r="AQ422" s="156">
        <f>IF((AP422&lt;=0),0,((AP422-AQ$24)*Stock*(_xlfn.NORM.INV(RAND(),stock_ave,stock_std))+(AP422-AQ$24)*Bonds*(_xlfn.NORM.INV(RAND(),bond_ave,bond_std))+(AP422-AQ$24)*cash*(_xlfn.NORM.INV(RAND(),cash_ave,cash_std))+(AP422-AQ$24)))</f>
        <v/>
      </c>
      <c r="AR422" s="156">
        <f>IF((AQ422&lt;=0),0,((AQ422-AR$24)*Stock*(_xlfn.NORM.INV(RAND(),stock_ave,stock_std))+(AQ422-AR$24)*Bonds*(_xlfn.NORM.INV(RAND(),bond_ave,bond_std))+(AQ422-AR$24)*cash*(_xlfn.NORM.INV(RAND(),cash_ave,cash_std))+(AQ422-AR$24)))</f>
        <v/>
      </c>
      <c r="AS422" s="156">
        <f>IF((AR422&lt;=0),0,((AR422-AS$24)*Stock*(_xlfn.NORM.INV(RAND(),stock_ave,stock_std))+(AR422-AS$24)*Bonds*(_xlfn.NORM.INV(RAND(),bond_ave,bond_std))+(AR422-AS$24)*cash*(_xlfn.NORM.INV(RAND(),cash_ave,cash_std))+(AR422-AS$24)))</f>
        <v/>
      </c>
      <c r="AT422" s="156">
        <f>IF((AS422&lt;=0),0,((AS422-AT$24)*Stock*(_xlfn.NORM.INV(RAND(),stock_ave,stock_std))+(AS422-AT$24)*Bonds*(_xlfn.NORM.INV(RAND(),bond_ave,bond_std))+(AS422-AT$24)*cash*(_xlfn.NORM.INV(RAND(),cash_ave,cash_std))+(AS422-AT$24)))</f>
        <v/>
      </c>
      <c r="AU422" s="156">
        <f>IF((AT422&lt;=0),0,((AT422-AU$24)*Stock*(_xlfn.NORM.INV(RAND(),stock_ave,stock_std))+(AT422-AU$24)*Bonds*(_xlfn.NORM.INV(RAND(),bond_ave,bond_std))+(AT422-AU$24)*cash*(_xlfn.NORM.INV(RAND(),cash_ave,cash_std))+(AT422-AU$24)))</f>
        <v/>
      </c>
      <c r="AV422" s="156">
        <f>IF((AU422&lt;=0),0,((AU422-AV$24)*Stock*(_xlfn.NORM.INV(RAND(),stock_ave,stock_std))+(AU422-AV$24)*Bonds*(_xlfn.NORM.INV(RAND(),bond_ave,bond_std))+(AU422-AV$24)*cash*(_xlfn.NORM.INV(RAND(),cash_ave,cash_std))+(AU422-AV$24)))</f>
        <v/>
      </c>
      <c r="AW422" s="156">
        <f>IF((AV422&lt;=0),0,((AV422-AW$24)*Stock*(_xlfn.NORM.INV(RAND(),stock_ave,stock_std))+(AV422-AW$24)*Bonds*(_xlfn.NORM.INV(RAND(),bond_ave,bond_std))+(AV422-AW$24)*cash*(_xlfn.NORM.INV(RAND(),cash_ave,cash_std))+(AV422-AW$24)))</f>
        <v/>
      </c>
      <c r="AX422" s="159" t="n"/>
      <c r="AY422" s="159" t="n"/>
      <c r="AZ422" s="159" t="n"/>
      <c r="BA422" s="159" t="n"/>
      <c r="BB422" s="159" t="n"/>
    </row>
    <row r="423">
      <c r="C423" s="147" t="n"/>
      <c r="D423" s="61">
        <f>+D422-IF(D$18&gt;74,(D422/D$25)*$C$10)</f>
        <v/>
      </c>
      <c r="E423" s="61">
        <f>+E422-IF(E$18&gt;74,(E422/E$25)*$C$10)</f>
        <v/>
      </c>
      <c r="F423" s="61">
        <f>+F422-IF(F$18&gt;74,(F422/F$25)*$C$10)</f>
        <v/>
      </c>
      <c r="G423" s="61">
        <f>+G422-IF(G$18&gt;74,(G422/G$25)*$C$10)</f>
        <v/>
      </c>
      <c r="H423" s="61">
        <f>+H422-IF(H$18&gt;74,(H422/H$25)*$C$10)</f>
        <v/>
      </c>
      <c r="I423" s="61">
        <f>+I422-IF(I$18&gt;74,(I422/I$25)*$C$10)</f>
        <v/>
      </c>
      <c r="J423" s="61">
        <f>+J422-IF(J$18&gt;74,(J422/J$25)*$C$10)</f>
        <v/>
      </c>
      <c r="K423" s="61">
        <f>+K422-IF(K$18&gt;74,(K422/K$25)*$C$10)</f>
        <v/>
      </c>
      <c r="L423" s="61">
        <f>+L422-IF(L$18&gt;74,(L422/L$25)*$C$10)</f>
        <v/>
      </c>
      <c r="M423" s="61">
        <f>+M422-IF(M$18&gt;74,(M422/M$25)*$C$10)</f>
        <v/>
      </c>
      <c r="N423" s="61">
        <f>+N422-IF(N$18&gt;74,(N422/N$25)*$C$10)</f>
        <v/>
      </c>
      <c r="O423" s="61">
        <f>+O422-IF(O$18&gt;74,(O422/O$25)*$C$10)</f>
        <v/>
      </c>
      <c r="P423" s="61">
        <f>+P422-IF(P$18&gt;74,(P422/P$25)*$C$10)</f>
        <v/>
      </c>
      <c r="Q423" s="61">
        <f>+Q422-IF(Q$18&gt;74,(Q422/Q$25)*$C$10)</f>
        <v/>
      </c>
      <c r="R423" s="61">
        <f>+R422-IF(R$18&gt;74,(R422/R$25)*$C$10)</f>
        <v/>
      </c>
      <c r="S423" s="61">
        <f>+S422-IF(S$18&gt;74,(S422/S$25)*$C$10)</f>
        <v/>
      </c>
      <c r="T423" s="61">
        <f>+T422-IF(T$18&gt;74,(T422/T$25)*$C$10)</f>
        <v/>
      </c>
      <c r="U423" s="61">
        <f>+U422-IF(U$18&gt;74,(U422/U$25)*$C$10)</f>
        <v/>
      </c>
      <c r="V423" s="61">
        <f>+V422-IF(V$18&gt;74,(V422/V$25)*$C$10)</f>
        <v/>
      </c>
      <c r="W423" s="61">
        <f>+W422-IF(W$18&gt;74,(W422/W$25)*$C$10)</f>
        <v/>
      </c>
      <c r="X423" s="61">
        <f>+X422-IF(X$18&gt;74,(X422/X$25)*$C$10)</f>
        <v/>
      </c>
      <c r="Y423" s="61">
        <f>+Y422-IF(Y$18&gt;74,(Y422/Y$25)*$C$10)</f>
        <v/>
      </c>
      <c r="Z423" s="61">
        <f>+Z422-IF(Z$18&gt;74,(Z422/Z$25)*$C$10)</f>
        <v/>
      </c>
      <c r="AA423" s="61">
        <f>+AA422-IF(AA$18&gt;74,(AA422/AA$25)*$C$10)</f>
        <v/>
      </c>
      <c r="AB423" s="61">
        <f>+AB422-IF(AB$18&gt;74,(AB422/AB$25)*$C$10)</f>
        <v/>
      </c>
      <c r="AC423" s="61">
        <f>+AC422-IF(AC$18&gt;74,(AC422/AC$25)*$C$10)</f>
        <v/>
      </c>
      <c r="AD423" s="61">
        <f>+AD422-IF(AD$18&gt;74,(AD422/AD$25)*$C$10)</f>
        <v/>
      </c>
      <c r="AE423" s="61">
        <f>+AE422-IF(AE$18&gt;74,(AE422/AE$25)*$C$10)</f>
        <v/>
      </c>
      <c r="AF423" s="61">
        <f>+AF422-IF(AF$18&gt;74,(AF422/AF$25)*$C$10)</f>
        <v/>
      </c>
      <c r="AG423" s="61">
        <f>+AG422-IF(AG$18&gt;74,(AG422/AG$25)*$C$10)</f>
        <v/>
      </c>
      <c r="AH423" s="61">
        <f>+AH422-IF(AH$18&gt;74,(AH422/AH$25)*$C$10)</f>
        <v/>
      </c>
      <c r="AI423" s="61">
        <f>+AI422-IF(AI$18&gt;74,(AI422/AI$25)*$C$10)</f>
        <v/>
      </c>
      <c r="AJ423" s="61">
        <f>+AJ422-IF(AJ$18&gt;74,(AJ422/AJ$25)*$C$10)</f>
        <v/>
      </c>
      <c r="AK423" s="61">
        <f>+AK422-IF(AK$18&gt;74,(AK422/AK$25)*$C$10)</f>
        <v/>
      </c>
      <c r="AL423" s="61">
        <f>+AL422-IF(AL$18&gt;74,(AL422/AL$25)*$C$10)</f>
        <v/>
      </c>
      <c r="AM423" s="61">
        <f>+AM422-IF(AM$18&gt;74,(AM422/AM$25)*$C$10)</f>
        <v/>
      </c>
      <c r="AN423" s="61">
        <f>+AN422-IF(AN$18&gt;74,(AN422/AN$25)*$C$10)</f>
        <v/>
      </c>
      <c r="AO423" s="61">
        <f>+AO422-IF(AO$18&gt;74,(AO422/AO$25)*$C$10)</f>
        <v/>
      </c>
      <c r="AP423" s="61">
        <f>+AP422-IF(AP$18&gt;74,(AP422/AP$25)*$C$10)</f>
        <v/>
      </c>
      <c r="AQ423" s="61">
        <f>+AQ422-IF(AQ$18&gt;74,(AQ422/AQ$25)*$C$10)</f>
        <v/>
      </c>
      <c r="AR423" s="61">
        <f>+AR422-IF(AR$18&gt;74,(AR422/AR$25)*$C$10)</f>
        <v/>
      </c>
      <c r="AS423" s="61">
        <f>+AS422-IF(AS$18&gt;74,(AS422/AS$25)*$C$10)</f>
        <v/>
      </c>
      <c r="AT423" s="61">
        <f>+AT422-IF(AT$18&gt;74,(AT422/AT$25)*$C$10)</f>
        <v/>
      </c>
      <c r="AU423" s="61">
        <f>+AU422-IF(AU$18&gt;74,(AU422/AU$25)*$C$10)</f>
        <v/>
      </c>
      <c r="AV423" s="61">
        <f>+AV422-IF(AV$18&gt;74,(AV422/AV$25)*$C$10)</f>
        <v/>
      </c>
      <c r="AW423" s="61">
        <f>+AW422-IF(AW$18&gt;74,(AW422/AW$25)*$C$10)</f>
        <v/>
      </c>
      <c r="AX423" s="35">
        <f>IF(AW423&gt;0,1,0)</f>
        <v/>
      </c>
      <c r="AY423" s="35">
        <f>IF(AL423&gt;0,1,0)</f>
        <v/>
      </c>
      <c r="AZ423" s="35">
        <f>IF(AG423&gt;0,1,0)</f>
        <v/>
      </c>
      <c r="BA423" s="35">
        <f>IF(AB423&gt;0,1,0)</f>
        <v/>
      </c>
      <c r="BB423" s="35">
        <f>IF(W423&gt;0,1,0)</f>
        <v/>
      </c>
    </row>
    <row r="424">
      <c r="B424" s="154" t="inlineStr">
        <is>
          <t>trial 199</t>
        </is>
      </c>
      <c r="C424" s="155">
        <f>+start-$C$24</f>
        <v/>
      </c>
      <c r="D424" s="156">
        <f>IF((C424&lt;=0),0,((C424-D$24)*Stock*(_xlfn.NORM.INV(RAND(),stock_ave,stock_std))+(C424-D$24)*Bonds*(_xlfn.NORM.INV(RAND(),bond_ave,bond_std))+(C424-D$24)*cash*(_xlfn.NORM.INV(RAND(),cash_ave,cash_std))+(C424-D$24)))</f>
        <v/>
      </c>
      <c r="E424" s="156">
        <f>IF((D424&lt;=0),0,((D424-E$24)*Stock*(_xlfn.NORM.INV(RAND(),stock_ave,stock_std))+(D424-E$24)*Bonds*(_xlfn.NORM.INV(RAND(),bond_ave,bond_std))+(D424-E$24)*cash*(_xlfn.NORM.INV(RAND(),cash_ave,cash_std))+(D424-E$24)))</f>
        <v/>
      </c>
      <c r="F424" s="156">
        <f>IF((E424&lt;=0),0,((E424-F$24)*Stock*(_xlfn.NORM.INV(RAND(),stock_ave,stock_std))+(E424-F$24)*Bonds*(_xlfn.NORM.INV(RAND(),bond_ave,bond_std))+(E424-F$24)*cash*(_xlfn.NORM.INV(RAND(),cash_ave,cash_std))+(E424-F$24)))</f>
        <v/>
      </c>
      <c r="G424" s="156">
        <f>IF((F424&lt;=0),0,((F424-G$24)*Stock*(_xlfn.NORM.INV(RAND(),stock_ave,stock_std))+(F424-G$24)*Bonds*(_xlfn.NORM.INV(RAND(),bond_ave,bond_std))+(F424-G$24)*cash*(_xlfn.NORM.INV(RAND(),cash_ave,cash_std))+(F424-G$24)))</f>
        <v/>
      </c>
      <c r="H424" s="156">
        <f>IF((G424&lt;=0),0,((G424-H$24)*Stock*(_xlfn.NORM.INV(RAND(),stock_ave,stock_std))+(G424-H$24)*Bonds*(_xlfn.NORM.INV(RAND(),bond_ave,bond_std))+(G424-H$24)*cash*(_xlfn.NORM.INV(RAND(),cash_ave,cash_std))+(G424-H$24)))</f>
        <v/>
      </c>
      <c r="I424" s="156">
        <f>IF((H424&lt;=0),0,((H424-I$24)*Stock*(_xlfn.NORM.INV(RAND(),stock_ave,stock_std))+(H424-I$24)*Bonds*(_xlfn.NORM.INV(RAND(),bond_ave,bond_std))+(H424-I$24)*cash*(_xlfn.NORM.INV(RAND(),cash_ave,cash_std))+(H424-I$24)))</f>
        <v/>
      </c>
      <c r="J424" s="156">
        <f>IF((I424&lt;=0),0,((I424-J$24)*Stock*(_xlfn.NORM.INV(RAND(),stock_ave,stock_std))+(I424-J$24)*Bonds*(_xlfn.NORM.INV(RAND(),bond_ave,bond_std))+(I424-J$24)*cash*(_xlfn.NORM.INV(RAND(),cash_ave,cash_std))+(I424-J$24)))</f>
        <v/>
      </c>
      <c r="K424" s="156">
        <f>IF((J424&lt;=0),0,((J424-K$24)*Stock*(_xlfn.NORM.INV(RAND(),stock_ave,stock_std))+(J424-K$24)*Bonds*(_xlfn.NORM.INV(RAND(),bond_ave,bond_std))+(J424-K$24)*cash*(_xlfn.NORM.INV(RAND(),cash_ave,cash_std))+(J424-K$24)))</f>
        <v/>
      </c>
      <c r="L424" s="156">
        <f>IF((K424&lt;=0),0,((K424-L$24)*Stock*(_xlfn.NORM.INV(RAND(),stock_ave,stock_std))+(K424-L$24)*Bonds*(_xlfn.NORM.INV(RAND(),bond_ave,bond_std))+(K424-L$24)*cash*(_xlfn.NORM.INV(RAND(),cash_ave,cash_std))+(K424-L$24)))</f>
        <v/>
      </c>
      <c r="M424" s="156">
        <f>IF((L424&lt;=0),0,((L424-M$24)*Stock*(_xlfn.NORM.INV(RAND(),stock_ave,stock_std))+(L424-M$24)*Bonds*(_xlfn.NORM.INV(RAND(),bond_ave,bond_std))+(L424-M$24)*cash*(_xlfn.NORM.INV(RAND(),cash_ave,cash_std))+(L424-M$24)))</f>
        <v/>
      </c>
      <c r="N424" s="156">
        <f>IF((M424&lt;=0),0,((M424-N$24)*Stock*(_xlfn.NORM.INV(RAND(),stock_ave,stock_std))+(M424-N$24)*Bonds*(_xlfn.NORM.INV(RAND(),bond_ave,bond_std))+(M424-N$24)*cash*(_xlfn.NORM.INV(RAND(),cash_ave,cash_std))+(M424-N$24)))</f>
        <v/>
      </c>
      <c r="O424" s="156">
        <f>IF((N424&lt;=0),0,((N424-O$24)*Stock*(_xlfn.NORM.INV(RAND(),stock_ave,stock_std))+(N424-O$24)*Bonds*(_xlfn.NORM.INV(RAND(),bond_ave,bond_std))+(N424-O$24)*cash*(_xlfn.NORM.INV(RAND(),cash_ave,cash_std))+(N424-O$24)))</f>
        <v/>
      </c>
      <c r="P424" s="156">
        <f>IF((O424&lt;=0),0,((O424-P$24)*Stock*(_xlfn.NORM.INV(RAND(),stock_ave,stock_std))+(O424-P$24)*Bonds*(_xlfn.NORM.INV(RAND(),bond_ave,bond_std))+(O424-P$24)*cash*(_xlfn.NORM.INV(RAND(),cash_ave,cash_std))+(O424-P$24)))</f>
        <v/>
      </c>
      <c r="Q424" s="156">
        <f>IF((P424&lt;=0),0,((P424-Q$24)*Stock*(_xlfn.NORM.INV(RAND(),stock_ave,stock_std))+(P424-Q$24)*Bonds*(_xlfn.NORM.INV(RAND(),bond_ave,bond_std))+(P424-Q$24)*cash*(_xlfn.NORM.INV(RAND(),cash_ave,cash_std))+(P424-Q$24)))</f>
        <v/>
      </c>
      <c r="R424" s="156">
        <f>IF((Q424&lt;=0),0,((Q424-R$24)*Stock*(_xlfn.NORM.INV(RAND(),stock_ave,stock_std))+(Q424-R$24)*Bonds*(_xlfn.NORM.INV(RAND(),bond_ave,bond_std))+(Q424-R$24)*cash*(_xlfn.NORM.INV(RAND(),cash_ave,cash_std))+(Q424-R$24)))</f>
        <v/>
      </c>
      <c r="S424" s="156">
        <f>IF((R424&lt;=0),0,((R424-S$24)*Stock*(_xlfn.NORM.INV(RAND(),stock_ave,stock_std))+(R424-S$24)*Bonds*(_xlfn.NORM.INV(RAND(),bond_ave,bond_std))+(R424-S$24)*cash*(_xlfn.NORM.INV(RAND(),cash_ave,cash_std))+(R424-S$24)))</f>
        <v/>
      </c>
      <c r="T424" s="156">
        <f>IF((S424&lt;=0),0,((S424-T$24)*Stock*(_xlfn.NORM.INV(RAND(),stock_ave,stock_std))+(S424-T$24)*Bonds*(_xlfn.NORM.INV(RAND(),bond_ave,bond_std))+(S424-T$24)*cash*(_xlfn.NORM.INV(RAND(),cash_ave,cash_std))+(S424-T$24)))</f>
        <v/>
      </c>
      <c r="U424" s="156">
        <f>IF((T424&lt;=0),0,((T424-U$24)*Stock*(_xlfn.NORM.INV(RAND(),stock_ave,stock_std))+(T424-U$24)*Bonds*(_xlfn.NORM.INV(RAND(),bond_ave,bond_std))+(T424-U$24)*cash*(_xlfn.NORM.INV(RAND(),cash_ave,cash_std))+(T424-U$24)))</f>
        <v/>
      </c>
      <c r="V424" s="156">
        <f>IF((U424&lt;=0),0,((U424-V$24)*Stock*(_xlfn.NORM.INV(RAND(),stock_ave,stock_std))+(U424-V$24)*Bonds*(_xlfn.NORM.INV(RAND(),bond_ave,bond_std))+(U424-V$24)*cash*(_xlfn.NORM.INV(RAND(),cash_ave,cash_std))+(U424-V$24)))</f>
        <v/>
      </c>
      <c r="W424" s="156">
        <f>IF((V424&lt;=0),0,((V424-W$24)*Stock*(_xlfn.NORM.INV(RAND(),stock_ave,stock_std))+(V424-W$24)*Bonds*(_xlfn.NORM.INV(RAND(),bond_ave,bond_std))+(V424-W$24)*cash*(_xlfn.NORM.INV(RAND(),cash_ave,cash_std))+(V424-W$24)))</f>
        <v/>
      </c>
      <c r="X424" s="156">
        <f>IF((W424&lt;=0),0,((W424-X$24)*Stock*(_xlfn.NORM.INV(RAND(),stock_ave,stock_std))+(W424-X$24)*Bonds*(_xlfn.NORM.INV(RAND(),bond_ave,bond_std))+(W424-X$24)*cash*(_xlfn.NORM.INV(RAND(),cash_ave,cash_std))+(W424-X$24)))</f>
        <v/>
      </c>
      <c r="Y424" s="156">
        <f>IF((X424&lt;=0),0,((X424-Y$24)*Stock*(_xlfn.NORM.INV(RAND(),stock_ave,stock_std))+(X424-Y$24)*Bonds*(_xlfn.NORM.INV(RAND(),bond_ave,bond_std))+(X424-Y$24)*cash*(_xlfn.NORM.INV(RAND(),cash_ave,cash_std))+(X424-Y$24)))</f>
        <v/>
      </c>
      <c r="Z424" s="156">
        <f>IF((Y424&lt;=0),0,((Y424-Z$24)*Stock*(_xlfn.NORM.INV(RAND(),stock_ave,stock_std))+(Y424-Z$24)*Bonds*(_xlfn.NORM.INV(RAND(),bond_ave,bond_std))+(Y424-Z$24)*cash*(_xlfn.NORM.INV(RAND(),cash_ave,cash_std))+(Y424-Z$24)))</f>
        <v/>
      </c>
      <c r="AA424" s="156">
        <f>IF((Z424&lt;=0),0,((Z424-AA$24)*Stock*(_xlfn.NORM.INV(RAND(),stock_ave,stock_std))+(Z424-AA$24)*Bonds*(_xlfn.NORM.INV(RAND(),bond_ave,bond_std))+(Z424-AA$24)*cash*(_xlfn.NORM.INV(RAND(),cash_ave,cash_std))+(Z424-AA$24)))</f>
        <v/>
      </c>
      <c r="AB424" s="156">
        <f>IF((AA424&lt;=0),0,((AA424-AB$24)*Stock*(_xlfn.NORM.INV(RAND(),stock_ave,stock_std))+(AA424-AB$24)*Bonds*(_xlfn.NORM.INV(RAND(),bond_ave,bond_std))+(AA424-AB$24)*cash*(_xlfn.NORM.INV(RAND(),cash_ave,cash_std))+(AA424-AB$24)))</f>
        <v/>
      </c>
      <c r="AC424" s="156">
        <f>IF((AB424&lt;=0),0,((AB424-AC$24)*Stock*(_xlfn.NORM.INV(RAND(),stock_ave,stock_std))+(AB424-AC$24)*Bonds*(_xlfn.NORM.INV(RAND(),bond_ave,bond_std))+(AB424-AC$24)*cash*(_xlfn.NORM.INV(RAND(),cash_ave,cash_std))+(AB424-AC$24)))</f>
        <v/>
      </c>
      <c r="AD424" s="156">
        <f>IF((AC424&lt;=0),0,((AC424-AD$24)*Stock*(_xlfn.NORM.INV(RAND(),stock_ave,stock_std))+(AC424-AD$24)*Bonds*(_xlfn.NORM.INV(RAND(),bond_ave,bond_std))+(AC424-AD$24)*cash*(_xlfn.NORM.INV(RAND(),cash_ave,cash_std))+(AC424-AD$24)))</f>
        <v/>
      </c>
      <c r="AE424" s="156">
        <f>IF((AD424&lt;=0),0,((AD424-AE$24)*Stock*(_xlfn.NORM.INV(RAND(),stock_ave,stock_std))+(AD424-AE$24)*Bonds*(_xlfn.NORM.INV(RAND(),bond_ave,bond_std))+(AD424-AE$24)*cash*(_xlfn.NORM.INV(RAND(),cash_ave,cash_std))+(AD424-AE$24)))</f>
        <v/>
      </c>
      <c r="AF424" s="156">
        <f>IF((AE424&lt;=0),0,((AE424-AF$24)*Stock*(_xlfn.NORM.INV(RAND(),stock_ave,stock_std))+(AE424-AF$24)*Bonds*(_xlfn.NORM.INV(RAND(),bond_ave,bond_std))+(AE424-AF$24)*cash*(_xlfn.NORM.INV(RAND(),cash_ave,cash_std))+(AE424-AF$24)))</f>
        <v/>
      </c>
      <c r="AG424" s="156">
        <f>IF((AF424&lt;=0),0,((AF424-AG$24)*Stock*(_xlfn.NORM.INV(RAND(),stock_ave,stock_std))+(AF424-AG$24)*Bonds*(_xlfn.NORM.INV(RAND(),bond_ave,bond_std))+(AF424-AG$24)*cash*(_xlfn.NORM.INV(RAND(),cash_ave,cash_std))+(AF424-AG$24)))</f>
        <v/>
      </c>
      <c r="AH424" s="156">
        <f>IF((AG424&lt;=0),0,((AG424-AH$24)*Stock*(_xlfn.NORM.INV(RAND(),stock_ave,stock_std))+(AG424-AH$24)*Bonds*(_xlfn.NORM.INV(RAND(),bond_ave,bond_std))+(AG424-AH$24)*cash*(_xlfn.NORM.INV(RAND(),cash_ave,cash_std))+(AG424-AH$24)))</f>
        <v/>
      </c>
      <c r="AI424" s="156">
        <f>IF((AH424&lt;=0),0,((AH424-AI$24)*Stock*(_xlfn.NORM.INV(RAND(),stock_ave,stock_std))+(AH424-AI$24)*Bonds*(_xlfn.NORM.INV(RAND(),bond_ave,bond_std))+(AH424-AI$24)*cash*(_xlfn.NORM.INV(RAND(),cash_ave,cash_std))+(AH424-AI$24)))</f>
        <v/>
      </c>
      <c r="AJ424" s="156">
        <f>IF((AI424&lt;=0),0,((AI424-AJ$24)*Stock*(_xlfn.NORM.INV(RAND(),stock_ave,stock_std))+(AI424-AJ$24)*Bonds*(_xlfn.NORM.INV(RAND(),bond_ave,bond_std))+(AI424-AJ$24)*cash*(_xlfn.NORM.INV(RAND(),cash_ave,cash_std))+(AI424-AJ$24)))</f>
        <v/>
      </c>
      <c r="AK424" s="156">
        <f>IF((AJ424&lt;=0),0,((AJ424-AK$24)*Stock*(_xlfn.NORM.INV(RAND(),stock_ave,stock_std))+(AJ424-AK$24)*Bonds*(_xlfn.NORM.INV(RAND(),bond_ave,bond_std))+(AJ424-AK$24)*cash*(_xlfn.NORM.INV(RAND(),cash_ave,cash_std))+(AJ424-AK$24)))</f>
        <v/>
      </c>
      <c r="AL424" s="156">
        <f>IF((AK424&lt;=0),0,((AK424-AL$24)*Stock*(_xlfn.NORM.INV(RAND(),stock_ave,stock_std))+(AK424-AL$24)*Bonds*(_xlfn.NORM.INV(RAND(),bond_ave,bond_std))+(AK424-AL$24)*cash*(_xlfn.NORM.INV(RAND(),cash_ave,cash_std))+(AK424-AL$24)))</f>
        <v/>
      </c>
      <c r="AM424" s="156">
        <f>IF((AL424&lt;=0),0,((AL424-AM$24)*Stock*(_xlfn.NORM.INV(RAND(),stock_ave,stock_std))+(AL424-AM$24)*Bonds*(_xlfn.NORM.INV(RAND(),bond_ave,bond_std))+(AL424-AM$24)*cash*(_xlfn.NORM.INV(RAND(),cash_ave,cash_std))+(AL424-AM$24)))</f>
        <v/>
      </c>
      <c r="AN424" s="156">
        <f>IF((AM424&lt;=0),0,((AM424-AN$24)*Stock*(_xlfn.NORM.INV(RAND(),stock_ave,stock_std))+(AM424-AN$24)*Bonds*(_xlfn.NORM.INV(RAND(),bond_ave,bond_std))+(AM424-AN$24)*cash*(_xlfn.NORM.INV(RAND(),cash_ave,cash_std))+(AM424-AN$24)))</f>
        <v/>
      </c>
      <c r="AO424" s="156">
        <f>IF((AN424&lt;=0),0,((AN424-AO$24)*Stock*(_xlfn.NORM.INV(RAND(),stock_ave,stock_std))+(AN424-AO$24)*Bonds*(_xlfn.NORM.INV(RAND(),bond_ave,bond_std))+(AN424-AO$24)*cash*(_xlfn.NORM.INV(RAND(),cash_ave,cash_std))+(AN424-AO$24)))</f>
        <v/>
      </c>
      <c r="AP424" s="156">
        <f>IF((AO424&lt;=0),0,((AO424-AP$24)*Stock*(_xlfn.NORM.INV(RAND(),stock_ave,stock_std))+(AO424-AP$24)*Bonds*(_xlfn.NORM.INV(RAND(),bond_ave,bond_std))+(AO424-AP$24)*cash*(_xlfn.NORM.INV(RAND(),cash_ave,cash_std))+(AO424-AP$24)))</f>
        <v/>
      </c>
      <c r="AQ424" s="156">
        <f>IF((AP424&lt;=0),0,((AP424-AQ$24)*Stock*(_xlfn.NORM.INV(RAND(),stock_ave,stock_std))+(AP424-AQ$24)*Bonds*(_xlfn.NORM.INV(RAND(),bond_ave,bond_std))+(AP424-AQ$24)*cash*(_xlfn.NORM.INV(RAND(),cash_ave,cash_std))+(AP424-AQ$24)))</f>
        <v/>
      </c>
      <c r="AR424" s="156">
        <f>IF((AQ424&lt;=0),0,((AQ424-AR$24)*Stock*(_xlfn.NORM.INV(RAND(),stock_ave,stock_std))+(AQ424-AR$24)*Bonds*(_xlfn.NORM.INV(RAND(),bond_ave,bond_std))+(AQ424-AR$24)*cash*(_xlfn.NORM.INV(RAND(),cash_ave,cash_std))+(AQ424-AR$24)))</f>
        <v/>
      </c>
      <c r="AS424" s="156">
        <f>IF((AR424&lt;=0),0,((AR424-AS$24)*Stock*(_xlfn.NORM.INV(RAND(),stock_ave,stock_std))+(AR424-AS$24)*Bonds*(_xlfn.NORM.INV(RAND(),bond_ave,bond_std))+(AR424-AS$24)*cash*(_xlfn.NORM.INV(RAND(),cash_ave,cash_std))+(AR424-AS$24)))</f>
        <v/>
      </c>
      <c r="AT424" s="156">
        <f>IF((AS424&lt;=0),0,((AS424-AT$24)*Stock*(_xlfn.NORM.INV(RAND(),stock_ave,stock_std))+(AS424-AT$24)*Bonds*(_xlfn.NORM.INV(RAND(),bond_ave,bond_std))+(AS424-AT$24)*cash*(_xlfn.NORM.INV(RAND(),cash_ave,cash_std))+(AS424-AT$24)))</f>
        <v/>
      </c>
      <c r="AU424" s="156">
        <f>IF((AT424&lt;=0),0,((AT424-AU$24)*Stock*(_xlfn.NORM.INV(RAND(),stock_ave,stock_std))+(AT424-AU$24)*Bonds*(_xlfn.NORM.INV(RAND(),bond_ave,bond_std))+(AT424-AU$24)*cash*(_xlfn.NORM.INV(RAND(),cash_ave,cash_std))+(AT424-AU$24)))</f>
        <v/>
      </c>
      <c r="AV424" s="156">
        <f>IF((AU424&lt;=0),0,((AU424-AV$24)*Stock*(_xlfn.NORM.INV(RAND(),stock_ave,stock_std))+(AU424-AV$24)*Bonds*(_xlfn.NORM.INV(RAND(),bond_ave,bond_std))+(AU424-AV$24)*cash*(_xlfn.NORM.INV(RAND(),cash_ave,cash_std))+(AU424-AV$24)))</f>
        <v/>
      </c>
      <c r="AW424" s="156">
        <f>IF((AV424&lt;=0),0,((AV424-AW$24)*Stock*(_xlfn.NORM.INV(RAND(),stock_ave,stock_std))+(AV424-AW$24)*Bonds*(_xlfn.NORM.INV(RAND(),bond_ave,bond_std))+(AV424-AW$24)*cash*(_xlfn.NORM.INV(RAND(),cash_ave,cash_std))+(AV424-AW$24)))</f>
        <v/>
      </c>
      <c r="AX424" s="159" t="n"/>
      <c r="AY424" s="159" t="n"/>
      <c r="AZ424" s="159" t="n"/>
      <c r="BA424" s="159" t="n"/>
      <c r="BB424" s="159" t="n"/>
    </row>
    <row r="425">
      <c r="C425" s="147" t="n"/>
      <c r="D425" s="61">
        <f>+D424-IF(D$18&gt;74,(D424/D$25)*$C$10)</f>
        <v/>
      </c>
      <c r="E425" s="61">
        <f>+E424-IF(E$18&gt;74,(E424/E$25)*$C$10)</f>
        <v/>
      </c>
      <c r="F425" s="61">
        <f>+F424-IF(F$18&gt;74,(F424/F$25)*$C$10)</f>
        <v/>
      </c>
      <c r="G425" s="61">
        <f>+G424-IF(G$18&gt;74,(G424/G$25)*$C$10)</f>
        <v/>
      </c>
      <c r="H425" s="61">
        <f>+H424-IF(H$18&gt;74,(H424/H$25)*$C$10)</f>
        <v/>
      </c>
      <c r="I425" s="61">
        <f>+I424-IF(I$18&gt;74,(I424/I$25)*$C$10)</f>
        <v/>
      </c>
      <c r="J425" s="61">
        <f>+J424-IF(J$18&gt;74,(J424/J$25)*$C$10)</f>
        <v/>
      </c>
      <c r="K425" s="61">
        <f>+K424-IF(K$18&gt;74,(K424/K$25)*$C$10)</f>
        <v/>
      </c>
      <c r="L425" s="61">
        <f>+L424-IF(L$18&gt;74,(L424/L$25)*$C$10)</f>
        <v/>
      </c>
      <c r="M425" s="61">
        <f>+M424-IF(M$18&gt;74,(M424/M$25)*$C$10)</f>
        <v/>
      </c>
      <c r="N425" s="61">
        <f>+N424-IF(N$18&gt;74,(N424/N$25)*$C$10)</f>
        <v/>
      </c>
      <c r="O425" s="61">
        <f>+O424-IF(O$18&gt;74,(O424/O$25)*$C$10)</f>
        <v/>
      </c>
      <c r="P425" s="61">
        <f>+P424-IF(P$18&gt;74,(P424/P$25)*$C$10)</f>
        <v/>
      </c>
      <c r="Q425" s="61">
        <f>+Q424-IF(Q$18&gt;74,(Q424/Q$25)*$C$10)</f>
        <v/>
      </c>
      <c r="R425" s="61">
        <f>+R424-IF(R$18&gt;74,(R424/R$25)*$C$10)</f>
        <v/>
      </c>
      <c r="S425" s="61">
        <f>+S424-IF(S$18&gt;74,(S424/S$25)*$C$10)</f>
        <v/>
      </c>
      <c r="T425" s="61">
        <f>+T424-IF(T$18&gt;74,(T424/T$25)*$C$10)</f>
        <v/>
      </c>
      <c r="U425" s="61">
        <f>+U424-IF(U$18&gt;74,(U424/U$25)*$C$10)</f>
        <v/>
      </c>
      <c r="V425" s="61">
        <f>+V424-IF(V$18&gt;74,(V424/V$25)*$C$10)</f>
        <v/>
      </c>
      <c r="W425" s="61">
        <f>+W424-IF(W$18&gt;74,(W424/W$25)*$C$10)</f>
        <v/>
      </c>
      <c r="X425" s="61">
        <f>+X424-IF(X$18&gt;74,(X424/X$25)*$C$10)</f>
        <v/>
      </c>
      <c r="Y425" s="61">
        <f>+Y424-IF(Y$18&gt;74,(Y424/Y$25)*$C$10)</f>
        <v/>
      </c>
      <c r="Z425" s="61">
        <f>+Z424-IF(Z$18&gt;74,(Z424/Z$25)*$C$10)</f>
        <v/>
      </c>
      <c r="AA425" s="61">
        <f>+AA424-IF(AA$18&gt;74,(AA424/AA$25)*$C$10)</f>
        <v/>
      </c>
      <c r="AB425" s="61">
        <f>+AB424-IF(AB$18&gt;74,(AB424/AB$25)*$C$10)</f>
        <v/>
      </c>
      <c r="AC425" s="61">
        <f>+AC424-IF(AC$18&gt;74,(AC424/AC$25)*$C$10)</f>
        <v/>
      </c>
      <c r="AD425" s="61">
        <f>+AD424-IF(AD$18&gt;74,(AD424/AD$25)*$C$10)</f>
        <v/>
      </c>
      <c r="AE425" s="61">
        <f>+AE424-IF(AE$18&gt;74,(AE424/AE$25)*$C$10)</f>
        <v/>
      </c>
      <c r="AF425" s="61">
        <f>+AF424-IF(AF$18&gt;74,(AF424/AF$25)*$C$10)</f>
        <v/>
      </c>
      <c r="AG425" s="61">
        <f>+AG424-IF(AG$18&gt;74,(AG424/AG$25)*$C$10)</f>
        <v/>
      </c>
      <c r="AH425" s="61">
        <f>+AH424-IF(AH$18&gt;74,(AH424/AH$25)*$C$10)</f>
        <v/>
      </c>
      <c r="AI425" s="61">
        <f>+AI424-IF(AI$18&gt;74,(AI424/AI$25)*$C$10)</f>
        <v/>
      </c>
      <c r="AJ425" s="61">
        <f>+AJ424-IF(AJ$18&gt;74,(AJ424/AJ$25)*$C$10)</f>
        <v/>
      </c>
      <c r="AK425" s="61">
        <f>+AK424-IF(AK$18&gt;74,(AK424/AK$25)*$C$10)</f>
        <v/>
      </c>
      <c r="AL425" s="61">
        <f>+AL424-IF(AL$18&gt;74,(AL424/AL$25)*$C$10)</f>
        <v/>
      </c>
      <c r="AM425" s="61">
        <f>+AM424-IF(AM$18&gt;74,(AM424/AM$25)*$C$10)</f>
        <v/>
      </c>
      <c r="AN425" s="61">
        <f>+AN424-IF(AN$18&gt;74,(AN424/AN$25)*$C$10)</f>
        <v/>
      </c>
      <c r="AO425" s="61">
        <f>+AO424-IF(AO$18&gt;74,(AO424/AO$25)*$C$10)</f>
        <v/>
      </c>
      <c r="AP425" s="61">
        <f>+AP424-IF(AP$18&gt;74,(AP424/AP$25)*$C$10)</f>
        <v/>
      </c>
      <c r="AQ425" s="61">
        <f>+AQ424-IF(AQ$18&gt;74,(AQ424/AQ$25)*$C$10)</f>
        <v/>
      </c>
      <c r="AR425" s="61">
        <f>+AR424-IF(AR$18&gt;74,(AR424/AR$25)*$C$10)</f>
        <v/>
      </c>
      <c r="AS425" s="61">
        <f>+AS424-IF(AS$18&gt;74,(AS424/AS$25)*$C$10)</f>
        <v/>
      </c>
      <c r="AT425" s="61">
        <f>+AT424-IF(AT$18&gt;74,(AT424/AT$25)*$C$10)</f>
        <v/>
      </c>
      <c r="AU425" s="61">
        <f>+AU424-IF(AU$18&gt;74,(AU424/AU$25)*$C$10)</f>
        <v/>
      </c>
      <c r="AV425" s="61">
        <f>+AV424-IF(AV$18&gt;74,(AV424/AV$25)*$C$10)</f>
        <v/>
      </c>
      <c r="AW425" s="61">
        <f>+AW424-IF(AW$18&gt;74,(AW424/AW$25)*$C$10)</f>
        <v/>
      </c>
      <c r="AX425" s="35">
        <f>IF(AW425&gt;0,1,0)</f>
        <v/>
      </c>
      <c r="AY425" s="35">
        <f>IF(AL425&gt;0,1,0)</f>
        <v/>
      </c>
      <c r="AZ425" s="35">
        <f>IF(AG425&gt;0,1,0)</f>
        <v/>
      </c>
      <c r="BA425" s="35">
        <f>IF(AB425&gt;0,1,0)</f>
        <v/>
      </c>
      <c r="BB425" s="35">
        <f>IF(W425&gt;0,1,0)</f>
        <v/>
      </c>
    </row>
    <row r="426">
      <c r="B426" s="154" t="inlineStr">
        <is>
          <t>trial 200</t>
        </is>
      </c>
      <c r="C426" s="155">
        <f>+start-$C$24</f>
        <v/>
      </c>
      <c r="D426" s="156">
        <f>IF((C426&lt;=0),0,((C426-D$24)*Stock*(_xlfn.NORM.INV(RAND(),stock_ave,stock_std))+(C426-D$24)*Bonds*(_xlfn.NORM.INV(RAND(),bond_ave,bond_std))+(C426-D$24)*cash*(_xlfn.NORM.INV(RAND(),cash_ave,cash_std))+(C426-D$24)))</f>
        <v/>
      </c>
      <c r="E426" s="156">
        <f>IF((D426&lt;=0),0,((D426-E$24)*Stock*(_xlfn.NORM.INV(RAND(),stock_ave,stock_std))+(D426-E$24)*Bonds*(_xlfn.NORM.INV(RAND(),bond_ave,bond_std))+(D426-E$24)*cash*(_xlfn.NORM.INV(RAND(),cash_ave,cash_std))+(D426-E$24)))</f>
        <v/>
      </c>
      <c r="F426" s="156">
        <f>IF((E426&lt;=0),0,((E426-F$24)*Stock*(_xlfn.NORM.INV(RAND(),stock_ave,stock_std))+(E426-F$24)*Bonds*(_xlfn.NORM.INV(RAND(),bond_ave,bond_std))+(E426-F$24)*cash*(_xlfn.NORM.INV(RAND(),cash_ave,cash_std))+(E426-F$24)))</f>
        <v/>
      </c>
      <c r="G426" s="156">
        <f>IF((F426&lt;=0),0,((F426-G$24)*Stock*(_xlfn.NORM.INV(RAND(),stock_ave,stock_std))+(F426-G$24)*Bonds*(_xlfn.NORM.INV(RAND(),bond_ave,bond_std))+(F426-G$24)*cash*(_xlfn.NORM.INV(RAND(),cash_ave,cash_std))+(F426-G$24)))</f>
        <v/>
      </c>
      <c r="H426" s="156">
        <f>IF((G426&lt;=0),0,((G426-H$24)*Stock*(_xlfn.NORM.INV(RAND(),stock_ave,stock_std))+(G426-H$24)*Bonds*(_xlfn.NORM.INV(RAND(),bond_ave,bond_std))+(G426-H$24)*cash*(_xlfn.NORM.INV(RAND(),cash_ave,cash_std))+(G426-H$24)))</f>
        <v/>
      </c>
      <c r="I426" s="156">
        <f>IF((H426&lt;=0),0,((H426-I$24)*Stock*(_xlfn.NORM.INV(RAND(),stock_ave,stock_std))+(H426-I$24)*Bonds*(_xlfn.NORM.INV(RAND(),bond_ave,bond_std))+(H426-I$24)*cash*(_xlfn.NORM.INV(RAND(),cash_ave,cash_std))+(H426-I$24)))</f>
        <v/>
      </c>
      <c r="J426" s="156">
        <f>IF((I426&lt;=0),0,((I426-J$24)*Stock*(_xlfn.NORM.INV(RAND(),stock_ave,stock_std))+(I426-J$24)*Bonds*(_xlfn.NORM.INV(RAND(),bond_ave,bond_std))+(I426-J$24)*cash*(_xlfn.NORM.INV(RAND(),cash_ave,cash_std))+(I426-J$24)))</f>
        <v/>
      </c>
      <c r="K426" s="156">
        <f>IF((J426&lt;=0),0,((J426-K$24)*Stock*(_xlfn.NORM.INV(RAND(),stock_ave,stock_std))+(J426-K$24)*Bonds*(_xlfn.NORM.INV(RAND(),bond_ave,bond_std))+(J426-K$24)*cash*(_xlfn.NORM.INV(RAND(),cash_ave,cash_std))+(J426-K$24)))</f>
        <v/>
      </c>
      <c r="L426" s="156">
        <f>IF((K426&lt;=0),0,((K426-L$24)*Stock*(_xlfn.NORM.INV(RAND(),stock_ave,stock_std))+(K426-L$24)*Bonds*(_xlfn.NORM.INV(RAND(),bond_ave,bond_std))+(K426-L$24)*cash*(_xlfn.NORM.INV(RAND(),cash_ave,cash_std))+(K426-L$24)))</f>
        <v/>
      </c>
      <c r="M426" s="156">
        <f>IF((L426&lt;=0),0,((L426-M$24)*Stock*(_xlfn.NORM.INV(RAND(),stock_ave,stock_std))+(L426-M$24)*Bonds*(_xlfn.NORM.INV(RAND(),bond_ave,bond_std))+(L426-M$24)*cash*(_xlfn.NORM.INV(RAND(),cash_ave,cash_std))+(L426-M$24)))</f>
        <v/>
      </c>
      <c r="N426" s="156">
        <f>IF((M426&lt;=0),0,((M426-N$24)*Stock*(_xlfn.NORM.INV(RAND(),stock_ave,stock_std))+(M426-N$24)*Bonds*(_xlfn.NORM.INV(RAND(),bond_ave,bond_std))+(M426-N$24)*cash*(_xlfn.NORM.INV(RAND(),cash_ave,cash_std))+(M426-N$24)))</f>
        <v/>
      </c>
      <c r="O426" s="156">
        <f>IF((N426&lt;=0),0,((N426-O$24)*Stock*(_xlfn.NORM.INV(RAND(),stock_ave,stock_std))+(N426-O$24)*Bonds*(_xlfn.NORM.INV(RAND(),bond_ave,bond_std))+(N426-O$24)*cash*(_xlfn.NORM.INV(RAND(),cash_ave,cash_std))+(N426-O$24)))</f>
        <v/>
      </c>
      <c r="P426" s="156">
        <f>IF((O426&lt;=0),0,((O426-P$24)*Stock*(_xlfn.NORM.INV(RAND(),stock_ave,stock_std))+(O426-P$24)*Bonds*(_xlfn.NORM.INV(RAND(),bond_ave,bond_std))+(O426-P$24)*cash*(_xlfn.NORM.INV(RAND(),cash_ave,cash_std))+(O426-P$24)))</f>
        <v/>
      </c>
      <c r="Q426" s="156">
        <f>IF((P426&lt;=0),0,((P426-Q$24)*Stock*(_xlfn.NORM.INV(RAND(),stock_ave,stock_std))+(P426-Q$24)*Bonds*(_xlfn.NORM.INV(RAND(),bond_ave,bond_std))+(P426-Q$24)*cash*(_xlfn.NORM.INV(RAND(),cash_ave,cash_std))+(P426-Q$24)))</f>
        <v/>
      </c>
      <c r="R426" s="156">
        <f>IF((Q426&lt;=0),0,((Q426-R$24)*Stock*(_xlfn.NORM.INV(RAND(),stock_ave,stock_std))+(Q426-R$24)*Bonds*(_xlfn.NORM.INV(RAND(),bond_ave,bond_std))+(Q426-R$24)*cash*(_xlfn.NORM.INV(RAND(),cash_ave,cash_std))+(Q426-R$24)))</f>
        <v/>
      </c>
      <c r="S426" s="156">
        <f>IF((R426&lt;=0),0,((R426-S$24)*Stock*(_xlfn.NORM.INV(RAND(),stock_ave,stock_std))+(R426-S$24)*Bonds*(_xlfn.NORM.INV(RAND(),bond_ave,bond_std))+(R426-S$24)*cash*(_xlfn.NORM.INV(RAND(),cash_ave,cash_std))+(R426-S$24)))</f>
        <v/>
      </c>
      <c r="T426" s="156">
        <f>IF((S426&lt;=0),0,((S426-T$24)*Stock*(_xlfn.NORM.INV(RAND(),stock_ave,stock_std))+(S426-T$24)*Bonds*(_xlfn.NORM.INV(RAND(),bond_ave,bond_std))+(S426-T$24)*cash*(_xlfn.NORM.INV(RAND(),cash_ave,cash_std))+(S426-T$24)))</f>
        <v/>
      </c>
      <c r="U426" s="156">
        <f>IF((T426&lt;=0),0,((T426-U$24)*Stock*(_xlfn.NORM.INV(RAND(),stock_ave,stock_std))+(T426-U$24)*Bonds*(_xlfn.NORM.INV(RAND(),bond_ave,bond_std))+(T426-U$24)*cash*(_xlfn.NORM.INV(RAND(),cash_ave,cash_std))+(T426-U$24)))</f>
        <v/>
      </c>
      <c r="V426" s="156">
        <f>IF((U426&lt;=0),0,((U426-V$24)*Stock*(_xlfn.NORM.INV(RAND(),stock_ave,stock_std))+(U426-V$24)*Bonds*(_xlfn.NORM.INV(RAND(),bond_ave,bond_std))+(U426-V$24)*cash*(_xlfn.NORM.INV(RAND(),cash_ave,cash_std))+(U426-V$24)))</f>
        <v/>
      </c>
      <c r="W426" s="156">
        <f>IF((V426&lt;=0),0,((V426-W$24)*Stock*(_xlfn.NORM.INV(RAND(),stock_ave,stock_std))+(V426-W$24)*Bonds*(_xlfn.NORM.INV(RAND(),bond_ave,bond_std))+(V426-W$24)*cash*(_xlfn.NORM.INV(RAND(),cash_ave,cash_std))+(V426-W$24)))</f>
        <v/>
      </c>
      <c r="X426" s="156">
        <f>IF((W426&lt;=0),0,((W426-X$24)*Stock*(_xlfn.NORM.INV(RAND(),stock_ave,stock_std))+(W426-X$24)*Bonds*(_xlfn.NORM.INV(RAND(),bond_ave,bond_std))+(W426-X$24)*cash*(_xlfn.NORM.INV(RAND(),cash_ave,cash_std))+(W426-X$24)))</f>
        <v/>
      </c>
      <c r="Y426" s="156">
        <f>IF((X426&lt;=0),0,((X426-Y$24)*Stock*(_xlfn.NORM.INV(RAND(),stock_ave,stock_std))+(X426-Y$24)*Bonds*(_xlfn.NORM.INV(RAND(),bond_ave,bond_std))+(X426-Y$24)*cash*(_xlfn.NORM.INV(RAND(),cash_ave,cash_std))+(X426-Y$24)))</f>
        <v/>
      </c>
      <c r="Z426" s="156">
        <f>IF((Y426&lt;=0),0,((Y426-Z$24)*Stock*(_xlfn.NORM.INV(RAND(),stock_ave,stock_std))+(Y426-Z$24)*Bonds*(_xlfn.NORM.INV(RAND(),bond_ave,bond_std))+(Y426-Z$24)*cash*(_xlfn.NORM.INV(RAND(),cash_ave,cash_std))+(Y426-Z$24)))</f>
        <v/>
      </c>
      <c r="AA426" s="156">
        <f>IF((Z426&lt;=0),0,((Z426-AA$24)*Stock*(_xlfn.NORM.INV(RAND(),stock_ave,stock_std))+(Z426-AA$24)*Bonds*(_xlfn.NORM.INV(RAND(),bond_ave,bond_std))+(Z426-AA$24)*cash*(_xlfn.NORM.INV(RAND(),cash_ave,cash_std))+(Z426-AA$24)))</f>
        <v/>
      </c>
      <c r="AB426" s="156">
        <f>IF((AA426&lt;=0),0,((AA426-AB$24)*Stock*(_xlfn.NORM.INV(RAND(),stock_ave,stock_std))+(AA426-AB$24)*Bonds*(_xlfn.NORM.INV(RAND(),bond_ave,bond_std))+(AA426-AB$24)*cash*(_xlfn.NORM.INV(RAND(),cash_ave,cash_std))+(AA426-AB$24)))</f>
        <v/>
      </c>
      <c r="AC426" s="156">
        <f>IF((AB426&lt;=0),0,((AB426-AC$24)*Stock*(_xlfn.NORM.INV(RAND(),stock_ave,stock_std))+(AB426-AC$24)*Bonds*(_xlfn.NORM.INV(RAND(),bond_ave,bond_std))+(AB426-AC$24)*cash*(_xlfn.NORM.INV(RAND(),cash_ave,cash_std))+(AB426-AC$24)))</f>
        <v/>
      </c>
      <c r="AD426" s="156">
        <f>IF((AC426&lt;=0),0,((AC426-AD$24)*Stock*(_xlfn.NORM.INV(RAND(),stock_ave,stock_std))+(AC426-AD$24)*Bonds*(_xlfn.NORM.INV(RAND(),bond_ave,bond_std))+(AC426-AD$24)*cash*(_xlfn.NORM.INV(RAND(),cash_ave,cash_std))+(AC426-AD$24)))</f>
        <v/>
      </c>
      <c r="AE426" s="156">
        <f>IF((AD426&lt;=0),0,((AD426-AE$24)*Stock*(_xlfn.NORM.INV(RAND(),stock_ave,stock_std))+(AD426-AE$24)*Bonds*(_xlfn.NORM.INV(RAND(),bond_ave,bond_std))+(AD426-AE$24)*cash*(_xlfn.NORM.INV(RAND(),cash_ave,cash_std))+(AD426-AE$24)))</f>
        <v/>
      </c>
      <c r="AF426" s="156">
        <f>IF((AE426&lt;=0),0,((AE426-AF$24)*Stock*(_xlfn.NORM.INV(RAND(),stock_ave,stock_std))+(AE426-AF$24)*Bonds*(_xlfn.NORM.INV(RAND(),bond_ave,bond_std))+(AE426-AF$24)*cash*(_xlfn.NORM.INV(RAND(),cash_ave,cash_std))+(AE426-AF$24)))</f>
        <v/>
      </c>
      <c r="AG426" s="156">
        <f>IF((AF426&lt;=0),0,((AF426-AG$24)*Stock*(_xlfn.NORM.INV(RAND(),stock_ave,stock_std))+(AF426-AG$24)*Bonds*(_xlfn.NORM.INV(RAND(),bond_ave,bond_std))+(AF426-AG$24)*cash*(_xlfn.NORM.INV(RAND(),cash_ave,cash_std))+(AF426-AG$24)))</f>
        <v/>
      </c>
      <c r="AH426" s="156">
        <f>IF((AG426&lt;=0),0,((AG426-AH$24)*Stock*(_xlfn.NORM.INV(RAND(),stock_ave,stock_std))+(AG426-AH$24)*Bonds*(_xlfn.NORM.INV(RAND(),bond_ave,bond_std))+(AG426-AH$24)*cash*(_xlfn.NORM.INV(RAND(),cash_ave,cash_std))+(AG426-AH$24)))</f>
        <v/>
      </c>
      <c r="AI426" s="156">
        <f>IF((AH426&lt;=0),0,((AH426-AI$24)*Stock*(_xlfn.NORM.INV(RAND(),stock_ave,stock_std))+(AH426-AI$24)*Bonds*(_xlfn.NORM.INV(RAND(),bond_ave,bond_std))+(AH426-AI$24)*cash*(_xlfn.NORM.INV(RAND(),cash_ave,cash_std))+(AH426-AI$24)))</f>
        <v/>
      </c>
      <c r="AJ426" s="156">
        <f>IF((AI426&lt;=0),0,((AI426-AJ$24)*Stock*(_xlfn.NORM.INV(RAND(),stock_ave,stock_std))+(AI426-AJ$24)*Bonds*(_xlfn.NORM.INV(RAND(),bond_ave,bond_std))+(AI426-AJ$24)*cash*(_xlfn.NORM.INV(RAND(),cash_ave,cash_std))+(AI426-AJ$24)))</f>
        <v/>
      </c>
      <c r="AK426" s="156">
        <f>IF((AJ426&lt;=0),0,((AJ426-AK$24)*Stock*(_xlfn.NORM.INV(RAND(),stock_ave,stock_std))+(AJ426-AK$24)*Bonds*(_xlfn.NORM.INV(RAND(),bond_ave,bond_std))+(AJ426-AK$24)*cash*(_xlfn.NORM.INV(RAND(),cash_ave,cash_std))+(AJ426-AK$24)))</f>
        <v/>
      </c>
      <c r="AL426" s="156">
        <f>IF((AK426&lt;=0),0,((AK426-AL$24)*Stock*(_xlfn.NORM.INV(RAND(),stock_ave,stock_std))+(AK426-AL$24)*Bonds*(_xlfn.NORM.INV(RAND(),bond_ave,bond_std))+(AK426-AL$24)*cash*(_xlfn.NORM.INV(RAND(),cash_ave,cash_std))+(AK426-AL$24)))</f>
        <v/>
      </c>
      <c r="AM426" s="156">
        <f>IF((AL426&lt;=0),0,((AL426-AM$24)*Stock*(_xlfn.NORM.INV(RAND(),stock_ave,stock_std))+(AL426-AM$24)*Bonds*(_xlfn.NORM.INV(RAND(),bond_ave,bond_std))+(AL426-AM$24)*cash*(_xlfn.NORM.INV(RAND(),cash_ave,cash_std))+(AL426-AM$24)))</f>
        <v/>
      </c>
      <c r="AN426" s="156">
        <f>IF((AM426&lt;=0),0,((AM426-AN$24)*Stock*(_xlfn.NORM.INV(RAND(),stock_ave,stock_std))+(AM426-AN$24)*Bonds*(_xlfn.NORM.INV(RAND(),bond_ave,bond_std))+(AM426-AN$24)*cash*(_xlfn.NORM.INV(RAND(),cash_ave,cash_std))+(AM426-AN$24)))</f>
        <v/>
      </c>
      <c r="AO426" s="156">
        <f>IF((AN426&lt;=0),0,((AN426-AO$24)*Stock*(_xlfn.NORM.INV(RAND(),stock_ave,stock_std))+(AN426-AO$24)*Bonds*(_xlfn.NORM.INV(RAND(),bond_ave,bond_std))+(AN426-AO$24)*cash*(_xlfn.NORM.INV(RAND(),cash_ave,cash_std))+(AN426-AO$24)))</f>
        <v/>
      </c>
      <c r="AP426" s="156">
        <f>IF((AO426&lt;=0),0,((AO426-AP$24)*Stock*(_xlfn.NORM.INV(RAND(),stock_ave,stock_std))+(AO426-AP$24)*Bonds*(_xlfn.NORM.INV(RAND(),bond_ave,bond_std))+(AO426-AP$24)*cash*(_xlfn.NORM.INV(RAND(),cash_ave,cash_std))+(AO426-AP$24)))</f>
        <v/>
      </c>
      <c r="AQ426" s="156">
        <f>IF((AP426&lt;=0),0,((AP426-AQ$24)*Stock*(_xlfn.NORM.INV(RAND(),stock_ave,stock_std))+(AP426-AQ$24)*Bonds*(_xlfn.NORM.INV(RAND(),bond_ave,bond_std))+(AP426-AQ$24)*cash*(_xlfn.NORM.INV(RAND(),cash_ave,cash_std))+(AP426-AQ$24)))</f>
        <v/>
      </c>
      <c r="AR426" s="156">
        <f>IF((AQ426&lt;=0),0,((AQ426-AR$24)*Stock*(_xlfn.NORM.INV(RAND(),stock_ave,stock_std))+(AQ426-AR$24)*Bonds*(_xlfn.NORM.INV(RAND(),bond_ave,bond_std))+(AQ426-AR$24)*cash*(_xlfn.NORM.INV(RAND(),cash_ave,cash_std))+(AQ426-AR$24)))</f>
        <v/>
      </c>
      <c r="AS426" s="156">
        <f>IF((AR426&lt;=0),0,((AR426-AS$24)*Stock*(_xlfn.NORM.INV(RAND(),stock_ave,stock_std))+(AR426-AS$24)*Bonds*(_xlfn.NORM.INV(RAND(),bond_ave,bond_std))+(AR426-AS$24)*cash*(_xlfn.NORM.INV(RAND(),cash_ave,cash_std))+(AR426-AS$24)))</f>
        <v/>
      </c>
      <c r="AT426" s="156">
        <f>IF((AS426&lt;=0),0,((AS426-AT$24)*Stock*(_xlfn.NORM.INV(RAND(),stock_ave,stock_std))+(AS426-AT$24)*Bonds*(_xlfn.NORM.INV(RAND(),bond_ave,bond_std))+(AS426-AT$24)*cash*(_xlfn.NORM.INV(RAND(),cash_ave,cash_std))+(AS426-AT$24)))</f>
        <v/>
      </c>
      <c r="AU426" s="156">
        <f>IF((AT426&lt;=0),0,((AT426-AU$24)*Stock*(_xlfn.NORM.INV(RAND(),stock_ave,stock_std))+(AT426-AU$24)*Bonds*(_xlfn.NORM.INV(RAND(),bond_ave,bond_std))+(AT426-AU$24)*cash*(_xlfn.NORM.INV(RAND(),cash_ave,cash_std))+(AT426-AU$24)))</f>
        <v/>
      </c>
      <c r="AV426" s="156">
        <f>IF((AU426&lt;=0),0,((AU426-AV$24)*Stock*(_xlfn.NORM.INV(RAND(),stock_ave,stock_std))+(AU426-AV$24)*Bonds*(_xlfn.NORM.INV(RAND(),bond_ave,bond_std))+(AU426-AV$24)*cash*(_xlfn.NORM.INV(RAND(),cash_ave,cash_std))+(AU426-AV$24)))</f>
        <v/>
      </c>
      <c r="AW426" s="156">
        <f>IF((AV426&lt;=0),0,((AV426-AW$24)*Stock*(_xlfn.NORM.INV(RAND(),stock_ave,stock_std))+(AV426-AW$24)*Bonds*(_xlfn.NORM.INV(RAND(),bond_ave,bond_std))+(AV426-AW$24)*cash*(_xlfn.NORM.INV(RAND(),cash_ave,cash_std))+(AV426-AW$24)))</f>
        <v/>
      </c>
      <c r="AX426" s="159" t="n"/>
      <c r="AY426" s="159" t="n"/>
      <c r="AZ426" s="159" t="n"/>
      <c r="BA426" s="159" t="n"/>
      <c r="BB426" s="159" t="n"/>
    </row>
    <row r="427">
      <c r="C427" s="147" t="n"/>
      <c r="D427" s="61">
        <f>+D426-IF(D$18&gt;74,(D426/D$25)*$C$10)</f>
        <v/>
      </c>
      <c r="E427" s="61">
        <f>+E426-IF(E$18&gt;74,(E426/E$25)*$C$10)</f>
        <v/>
      </c>
      <c r="F427" s="61">
        <f>+F426-IF(F$18&gt;74,(F426/F$25)*$C$10)</f>
        <v/>
      </c>
      <c r="G427" s="61">
        <f>+G426-IF(G$18&gt;74,(G426/G$25)*$C$10)</f>
        <v/>
      </c>
      <c r="H427" s="61">
        <f>+H426-IF(H$18&gt;74,(H426/H$25)*$C$10)</f>
        <v/>
      </c>
      <c r="I427" s="61">
        <f>+I426-IF(I$18&gt;74,(I426/I$25)*$C$10)</f>
        <v/>
      </c>
      <c r="J427" s="61">
        <f>+J426-IF(J$18&gt;74,(J426/J$25)*$C$10)</f>
        <v/>
      </c>
      <c r="K427" s="61">
        <f>+K426-IF(K$18&gt;74,(K426/K$25)*$C$10)</f>
        <v/>
      </c>
      <c r="L427" s="61">
        <f>+L426-IF(L$18&gt;74,(L426/L$25)*$C$10)</f>
        <v/>
      </c>
      <c r="M427" s="61">
        <f>+M426-IF(M$18&gt;74,(M426/M$25)*$C$10)</f>
        <v/>
      </c>
      <c r="N427" s="61">
        <f>+N426-IF(N$18&gt;74,(N426/N$25)*$C$10)</f>
        <v/>
      </c>
      <c r="O427" s="61">
        <f>+O426-IF(O$18&gt;74,(O426/O$25)*$C$10)</f>
        <v/>
      </c>
      <c r="P427" s="61">
        <f>+P426-IF(P$18&gt;74,(P426/P$25)*$C$10)</f>
        <v/>
      </c>
      <c r="Q427" s="61">
        <f>+Q426-IF(Q$18&gt;74,(Q426/Q$25)*$C$10)</f>
        <v/>
      </c>
      <c r="R427" s="61">
        <f>+R426-IF(R$18&gt;74,(R426/R$25)*$C$10)</f>
        <v/>
      </c>
      <c r="S427" s="61">
        <f>+S426-IF(S$18&gt;74,(S426/S$25)*$C$10)</f>
        <v/>
      </c>
      <c r="T427" s="61">
        <f>+T426-IF(T$18&gt;74,(T426/T$25)*$C$10)</f>
        <v/>
      </c>
      <c r="U427" s="61">
        <f>+U426-IF(U$18&gt;74,(U426/U$25)*$C$10)</f>
        <v/>
      </c>
      <c r="V427" s="61">
        <f>+V426-IF(V$18&gt;74,(V426/V$25)*$C$10)</f>
        <v/>
      </c>
      <c r="W427" s="61">
        <f>+W426-IF(W$18&gt;74,(W426/W$25)*$C$10)</f>
        <v/>
      </c>
      <c r="X427" s="61">
        <f>+X426-IF(X$18&gt;74,(X426/X$25)*$C$10)</f>
        <v/>
      </c>
      <c r="Y427" s="61">
        <f>+Y426-IF(Y$18&gt;74,(Y426/Y$25)*$C$10)</f>
        <v/>
      </c>
      <c r="Z427" s="61">
        <f>+Z426-IF(Z$18&gt;74,(Z426/Z$25)*$C$10)</f>
        <v/>
      </c>
      <c r="AA427" s="61">
        <f>+AA426-IF(AA$18&gt;74,(AA426/AA$25)*$C$10)</f>
        <v/>
      </c>
      <c r="AB427" s="61">
        <f>+AB426-IF(AB$18&gt;74,(AB426/AB$25)*$C$10)</f>
        <v/>
      </c>
      <c r="AC427" s="61">
        <f>+AC426-IF(AC$18&gt;74,(AC426/AC$25)*$C$10)</f>
        <v/>
      </c>
      <c r="AD427" s="61">
        <f>+AD426-IF(AD$18&gt;74,(AD426/AD$25)*$C$10)</f>
        <v/>
      </c>
      <c r="AE427" s="61">
        <f>+AE426-IF(AE$18&gt;74,(AE426/AE$25)*$C$10)</f>
        <v/>
      </c>
      <c r="AF427" s="61">
        <f>+AF426-IF(AF$18&gt;74,(AF426/AF$25)*$C$10)</f>
        <v/>
      </c>
      <c r="AG427" s="61">
        <f>+AG426-IF(AG$18&gt;74,(AG426/AG$25)*$C$10)</f>
        <v/>
      </c>
      <c r="AH427" s="61">
        <f>+AH426-IF(AH$18&gt;74,(AH426/AH$25)*$C$10)</f>
        <v/>
      </c>
      <c r="AI427" s="61">
        <f>+AI426-IF(AI$18&gt;74,(AI426/AI$25)*$C$10)</f>
        <v/>
      </c>
      <c r="AJ427" s="61">
        <f>+AJ426-IF(AJ$18&gt;74,(AJ426/AJ$25)*$C$10)</f>
        <v/>
      </c>
      <c r="AK427" s="61">
        <f>+AK426-IF(AK$18&gt;74,(AK426/AK$25)*$C$10)</f>
        <v/>
      </c>
      <c r="AL427" s="61">
        <f>+AL426-IF(AL$18&gt;74,(AL426/AL$25)*$C$10)</f>
        <v/>
      </c>
      <c r="AM427" s="61">
        <f>+AM426-IF(AM$18&gt;74,(AM426/AM$25)*$C$10)</f>
        <v/>
      </c>
      <c r="AN427" s="61">
        <f>+AN426-IF(AN$18&gt;74,(AN426/AN$25)*$C$10)</f>
        <v/>
      </c>
      <c r="AO427" s="61">
        <f>+AO426-IF(AO$18&gt;74,(AO426/AO$25)*$C$10)</f>
        <v/>
      </c>
      <c r="AP427" s="61">
        <f>+AP426-IF(AP$18&gt;74,(AP426/AP$25)*$C$10)</f>
        <v/>
      </c>
      <c r="AQ427" s="61">
        <f>+AQ426-IF(AQ$18&gt;74,(AQ426/AQ$25)*$C$10)</f>
        <v/>
      </c>
      <c r="AR427" s="61">
        <f>+AR426-IF(AR$18&gt;74,(AR426/AR$25)*$C$10)</f>
        <v/>
      </c>
      <c r="AS427" s="61">
        <f>+AS426-IF(AS$18&gt;74,(AS426/AS$25)*$C$10)</f>
        <v/>
      </c>
      <c r="AT427" s="61">
        <f>+AT426-IF(AT$18&gt;74,(AT426/AT$25)*$C$10)</f>
        <v/>
      </c>
      <c r="AU427" s="61">
        <f>+AU426-IF(AU$18&gt;74,(AU426/AU$25)*$C$10)</f>
        <v/>
      </c>
      <c r="AV427" s="61">
        <f>+AV426-IF(AV$18&gt;74,(AV426/AV$25)*$C$10)</f>
        <v/>
      </c>
      <c r="AW427" s="61">
        <f>+AW426-IF(AW$18&gt;74,(AW426/AW$25)*$C$10)</f>
        <v/>
      </c>
      <c r="AX427" s="35">
        <f>IF(AW427&gt;0,1,0)</f>
        <v/>
      </c>
      <c r="AY427" s="35">
        <f>IF(AL427&gt;0,1,0)</f>
        <v/>
      </c>
      <c r="AZ427" s="35">
        <f>IF(AG427&gt;0,1,0)</f>
        <v/>
      </c>
      <c r="BA427" s="35">
        <f>IF(AB427&gt;0,1,0)</f>
        <v/>
      </c>
      <c r="BB427" s="35">
        <f>IF(W427&gt;0,1,0)</f>
        <v/>
      </c>
    </row>
    <row r="428">
      <c r="B428" s="154" t="inlineStr">
        <is>
          <t>trial 201</t>
        </is>
      </c>
      <c r="C428" s="155">
        <f>+start-$C$24</f>
        <v/>
      </c>
      <c r="D428" s="156">
        <f>IF((C428&lt;=0),0,((C428-D$24)*Stock*(_xlfn.NORM.INV(RAND(),stock_ave,stock_std))+(C428-D$24)*Bonds*(_xlfn.NORM.INV(RAND(),bond_ave,bond_std))+(C428-D$24)*cash*(_xlfn.NORM.INV(RAND(),cash_ave,cash_std))+(C428-D$24)))</f>
        <v/>
      </c>
      <c r="E428" s="156">
        <f>IF((D428&lt;=0),0,((D428-E$24)*Stock*(_xlfn.NORM.INV(RAND(),stock_ave,stock_std))+(D428-E$24)*Bonds*(_xlfn.NORM.INV(RAND(),bond_ave,bond_std))+(D428-E$24)*cash*(_xlfn.NORM.INV(RAND(),cash_ave,cash_std))+(D428-E$24)))</f>
        <v/>
      </c>
      <c r="F428" s="156">
        <f>IF((E428&lt;=0),0,((E428-F$24)*Stock*(_xlfn.NORM.INV(RAND(),stock_ave,stock_std))+(E428-F$24)*Bonds*(_xlfn.NORM.INV(RAND(),bond_ave,bond_std))+(E428-F$24)*cash*(_xlfn.NORM.INV(RAND(),cash_ave,cash_std))+(E428-F$24)))</f>
        <v/>
      </c>
      <c r="G428" s="156">
        <f>IF((F428&lt;=0),0,((F428-G$24)*Stock*(_xlfn.NORM.INV(RAND(),stock_ave,stock_std))+(F428-G$24)*Bonds*(_xlfn.NORM.INV(RAND(),bond_ave,bond_std))+(F428-G$24)*cash*(_xlfn.NORM.INV(RAND(),cash_ave,cash_std))+(F428-G$24)))</f>
        <v/>
      </c>
      <c r="H428" s="156">
        <f>IF((G428&lt;=0),0,((G428-H$24)*Stock*(_xlfn.NORM.INV(RAND(),stock_ave,stock_std))+(G428-H$24)*Bonds*(_xlfn.NORM.INV(RAND(),bond_ave,bond_std))+(G428-H$24)*cash*(_xlfn.NORM.INV(RAND(),cash_ave,cash_std))+(G428-H$24)))</f>
        <v/>
      </c>
      <c r="I428" s="156">
        <f>IF((H428&lt;=0),0,((H428-I$24)*Stock*(_xlfn.NORM.INV(RAND(),stock_ave,stock_std))+(H428-I$24)*Bonds*(_xlfn.NORM.INV(RAND(),bond_ave,bond_std))+(H428-I$24)*cash*(_xlfn.NORM.INV(RAND(),cash_ave,cash_std))+(H428-I$24)))</f>
        <v/>
      </c>
      <c r="J428" s="156">
        <f>IF((I428&lt;=0),0,((I428-J$24)*Stock*(_xlfn.NORM.INV(RAND(),stock_ave,stock_std))+(I428-J$24)*Bonds*(_xlfn.NORM.INV(RAND(),bond_ave,bond_std))+(I428-J$24)*cash*(_xlfn.NORM.INV(RAND(),cash_ave,cash_std))+(I428-J$24)))</f>
        <v/>
      </c>
      <c r="K428" s="156">
        <f>IF((J428&lt;=0),0,((J428-K$24)*Stock*(_xlfn.NORM.INV(RAND(),stock_ave,stock_std))+(J428-K$24)*Bonds*(_xlfn.NORM.INV(RAND(),bond_ave,bond_std))+(J428-K$24)*cash*(_xlfn.NORM.INV(RAND(),cash_ave,cash_std))+(J428-K$24)))</f>
        <v/>
      </c>
      <c r="L428" s="156">
        <f>IF((K428&lt;=0),0,((K428-L$24)*Stock*(_xlfn.NORM.INV(RAND(),stock_ave,stock_std))+(K428-L$24)*Bonds*(_xlfn.NORM.INV(RAND(),bond_ave,bond_std))+(K428-L$24)*cash*(_xlfn.NORM.INV(RAND(),cash_ave,cash_std))+(K428-L$24)))</f>
        <v/>
      </c>
      <c r="M428" s="156">
        <f>IF((L428&lt;=0),0,((L428-M$24)*Stock*(_xlfn.NORM.INV(RAND(),stock_ave,stock_std))+(L428-M$24)*Bonds*(_xlfn.NORM.INV(RAND(),bond_ave,bond_std))+(L428-M$24)*cash*(_xlfn.NORM.INV(RAND(),cash_ave,cash_std))+(L428-M$24)))</f>
        <v/>
      </c>
      <c r="N428" s="156">
        <f>IF((M428&lt;=0),0,((M428-N$24)*Stock*(_xlfn.NORM.INV(RAND(),stock_ave,stock_std))+(M428-N$24)*Bonds*(_xlfn.NORM.INV(RAND(),bond_ave,bond_std))+(M428-N$24)*cash*(_xlfn.NORM.INV(RAND(),cash_ave,cash_std))+(M428-N$24)))</f>
        <v/>
      </c>
      <c r="O428" s="156">
        <f>IF((N428&lt;=0),0,((N428-O$24)*Stock*(_xlfn.NORM.INV(RAND(),stock_ave,stock_std))+(N428-O$24)*Bonds*(_xlfn.NORM.INV(RAND(),bond_ave,bond_std))+(N428-O$24)*cash*(_xlfn.NORM.INV(RAND(),cash_ave,cash_std))+(N428-O$24)))</f>
        <v/>
      </c>
      <c r="P428" s="156">
        <f>IF((O428&lt;=0),0,((O428-P$24)*Stock*(_xlfn.NORM.INV(RAND(),stock_ave,stock_std))+(O428-P$24)*Bonds*(_xlfn.NORM.INV(RAND(),bond_ave,bond_std))+(O428-P$24)*cash*(_xlfn.NORM.INV(RAND(),cash_ave,cash_std))+(O428-P$24)))</f>
        <v/>
      </c>
      <c r="Q428" s="156">
        <f>IF((P428&lt;=0),0,((P428-Q$24)*Stock*(_xlfn.NORM.INV(RAND(),stock_ave,stock_std))+(P428-Q$24)*Bonds*(_xlfn.NORM.INV(RAND(),bond_ave,bond_std))+(P428-Q$24)*cash*(_xlfn.NORM.INV(RAND(),cash_ave,cash_std))+(P428-Q$24)))</f>
        <v/>
      </c>
      <c r="R428" s="156">
        <f>IF((Q428&lt;=0),0,((Q428-R$24)*Stock*(_xlfn.NORM.INV(RAND(),stock_ave,stock_std))+(Q428-R$24)*Bonds*(_xlfn.NORM.INV(RAND(),bond_ave,bond_std))+(Q428-R$24)*cash*(_xlfn.NORM.INV(RAND(),cash_ave,cash_std))+(Q428-R$24)))</f>
        <v/>
      </c>
      <c r="S428" s="156">
        <f>IF((R428&lt;=0),0,((R428-S$24)*Stock*(_xlfn.NORM.INV(RAND(),stock_ave,stock_std))+(R428-S$24)*Bonds*(_xlfn.NORM.INV(RAND(),bond_ave,bond_std))+(R428-S$24)*cash*(_xlfn.NORM.INV(RAND(),cash_ave,cash_std))+(R428-S$24)))</f>
        <v/>
      </c>
      <c r="T428" s="156">
        <f>IF((S428&lt;=0),0,((S428-T$24)*Stock*(_xlfn.NORM.INV(RAND(),stock_ave,stock_std))+(S428-T$24)*Bonds*(_xlfn.NORM.INV(RAND(),bond_ave,bond_std))+(S428-T$24)*cash*(_xlfn.NORM.INV(RAND(),cash_ave,cash_std))+(S428-T$24)))</f>
        <v/>
      </c>
      <c r="U428" s="156">
        <f>IF((T428&lt;=0),0,((T428-U$24)*Stock*(_xlfn.NORM.INV(RAND(),stock_ave,stock_std))+(T428-U$24)*Bonds*(_xlfn.NORM.INV(RAND(),bond_ave,bond_std))+(T428-U$24)*cash*(_xlfn.NORM.INV(RAND(),cash_ave,cash_std))+(T428-U$24)))</f>
        <v/>
      </c>
      <c r="V428" s="156">
        <f>IF((U428&lt;=0),0,((U428-V$24)*Stock*(_xlfn.NORM.INV(RAND(),stock_ave,stock_std))+(U428-V$24)*Bonds*(_xlfn.NORM.INV(RAND(),bond_ave,bond_std))+(U428-V$24)*cash*(_xlfn.NORM.INV(RAND(),cash_ave,cash_std))+(U428-V$24)))</f>
        <v/>
      </c>
      <c r="W428" s="156">
        <f>IF((V428&lt;=0),0,((V428-W$24)*Stock*(_xlfn.NORM.INV(RAND(),stock_ave,stock_std))+(V428-W$24)*Bonds*(_xlfn.NORM.INV(RAND(),bond_ave,bond_std))+(V428-W$24)*cash*(_xlfn.NORM.INV(RAND(),cash_ave,cash_std))+(V428-W$24)))</f>
        <v/>
      </c>
      <c r="X428" s="156">
        <f>IF((W428&lt;=0),0,((W428-X$24)*Stock*(_xlfn.NORM.INV(RAND(),stock_ave,stock_std))+(W428-X$24)*Bonds*(_xlfn.NORM.INV(RAND(),bond_ave,bond_std))+(W428-X$24)*cash*(_xlfn.NORM.INV(RAND(),cash_ave,cash_std))+(W428-X$24)))</f>
        <v/>
      </c>
      <c r="Y428" s="156">
        <f>IF((X428&lt;=0),0,((X428-Y$24)*Stock*(_xlfn.NORM.INV(RAND(),stock_ave,stock_std))+(X428-Y$24)*Bonds*(_xlfn.NORM.INV(RAND(),bond_ave,bond_std))+(X428-Y$24)*cash*(_xlfn.NORM.INV(RAND(),cash_ave,cash_std))+(X428-Y$24)))</f>
        <v/>
      </c>
      <c r="Z428" s="156">
        <f>IF((Y428&lt;=0),0,((Y428-Z$24)*Stock*(_xlfn.NORM.INV(RAND(),stock_ave,stock_std))+(Y428-Z$24)*Bonds*(_xlfn.NORM.INV(RAND(),bond_ave,bond_std))+(Y428-Z$24)*cash*(_xlfn.NORM.INV(RAND(),cash_ave,cash_std))+(Y428-Z$24)))</f>
        <v/>
      </c>
      <c r="AA428" s="156">
        <f>IF((Z428&lt;=0),0,((Z428-AA$24)*Stock*(_xlfn.NORM.INV(RAND(),stock_ave,stock_std))+(Z428-AA$24)*Bonds*(_xlfn.NORM.INV(RAND(),bond_ave,bond_std))+(Z428-AA$24)*cash*(_xlfn.NORM.INV(RAND(),cash_ave,cash_std))+(Z428-AA$24)))</f>
        <v/>
      </c>
      <c r="AB428" s="156">
        <f>IF((AA428&lt;=0),0,((AA428-AB$24)*Stock*(_xlfn.NORM.INV(RAND(),stock_ave,stock_std))+(AA428-AB$24)*Bonds*(_xlfn.NORM.INV(RAND(),bond_ave,bond_std))+(AA428-AB$24)*cash*(_xlfn.NORM.INV(RAND(),cash_ave,cash_std))+(AA428-AB$24)))</f>
        <v/>
      </c>
      <c r="AC428" s="156">
        <f>IF((AB428&lt;=0),0,((AB428-AC$24)*Stock*(_xlfn.NORM.INV(RAND(),stock_ave,stock_std))+(AB428-AC$24)*Bonds*(_xlfn.NORM.INV(RAND(),bond_ave,bond_std))+(AB428-AC$24)*cash*(_xlfn.NORM.INV(RAND(),cash_ave,cash_std))+(AB428-AC$24)))</f>
        <v/>
      </c>
      <c r="AD428" s="156">
        <f>IF((AC428&lt;=0),0,((AC428-AD$24)*Stock*(_xlfn.NORM.INV(RAND(),stock_ave,stock_std))+(AC428-AD$24)*Bonds*(_xlfn.NORM.INV(RAND(),bond_ave,bond_std))+(AC428-AD$24)*cash*(_xlfn.NORM.INV(RAND(),cash_ave,cash_std))+(AC428-AD$24)))</f>
        <v/>
      </c>
      <c r="AE428" s="156">
        <f>IF((AD428&lt;=0),0,((AD428-AE$24)*Stock*(_xlfn.NORM.INV(RAND(),stock_ave,stock_std))+(AD428-AE$24)*Bonds*(_xlfn.NORM.INV(RAND(),bond_ave,bond_std))+(AD428-AE$24)*cash*(_xlfn.NORM.INV(RAND(),cash_ave,cash_std))+(AD428-AE$24)))</f>
        <v/>
      </c>
      <c r="AF428" s="156">
        <f>IF((AE428&lt;=0),0,((AE428-AF$24)*Stock*(_xlfn.NORM.INV(RAND(),stock_ave,stock_std))+(AE428-AF$24)*Bonds*(_xlfn.NORM.INV(RAND(),bond_ave,bond_std))+(AE428-AF$24)*cash*(_xlfn.NORM.INV(RAND(),cash_ave,cash_std))+(AE428-AF$24)))</f>
        <v/>
      </c>
      <c r="AG428" s="156">
        <f>IF((AF428&lt;=0),0,((AF428-AG$24)*Stock*(_xlfn.NORM.INV(RAND(),stock_ave,stock_std))+(AF428-AG$24)*Bonds*(_xlfn.NORM.INV(RAND(),bond_ave,bond_std))+(AF428-AG$24)*cash*(_xlfn.NORM.INV(RAND(),cash_ave,cash_std))+(AF428-AG$24)))</f>
        <v/>
      </c>
      <c r="AH428" s="156">
        <f>IF((AG428&lt;=0),0,((AG428-AH$24)*Stock*(_xlfn.NORM.INV(RAND(),stock_ave,stock_std))+(AG428-AH$24)*Bonds*(_xlfn.NORM.INV(RAND(),bond_ave,bond_std))+(AG428-AH$24)*cash*(_xlfn.NORM.INV(RAND(),cash_ave,cash_std))+(AG428-AH$24)))</f>
        <v/>
      </c>
      <c r="AI428" s="156">
        <f>IF((AH428&lt;=0),0,((AH428-AI$24)*Stock*(_xlfn.NORM.INV(RAND(),stock_ave,stock_std))+(AH428-AI$24)*Bonds*(_xlfn.NORM.INV(RAND(),bond_ave,bond_std))+(AH428-AI$24)*cash*(_xlfn.NORM.INV(RAND(),cash_ave,cash_std))+(AH428-AI$24)))</f>
        <v/>
      </c>
      <c r="AJ428" s="156">
        <f>IF((AI428&lt;=0),0,((AI428-AJ$24)*Stock*(_xlfn.NORM.INV(RAND(),stock_ave,stock_std))+(AI428-AJ$24)*Bonds*(_xlfn.NORM.INV(RAND(),bond_ave,bond_std))+(AI428-AJ$24)*cash*(_xlfn.NORM.INV(RAND(),cash_ave,cash_std))+(AI428-AJ$24)))</f>
        <v/>
      </c>
      <c r="AK428" s="156">
        <f>IF((AJ428&lt;=0),0,((AJ428-AK$24)*Stock*(_xlfn.NORM.INV(RAND(),stock_ave,stock_std))+(AJ428-AK$24)*Bonds*(_xlfn.NORM.INV(RAND(),bond_ave,bond_std))+(AJ428-AK$24)*cash*(_xlfn.NORM.INV(RAND(),cash_ave,cash_std))+(AJ428-AK$24)))</f>
        <v/>
      </c>
      <c r="AL428" s="156">
        <f>IF((AK428&lt;=0),0,((AK428-AL$24)*Stock*(_xlfn.NORM.INV(RAND(),stock_ave,stock_std))+(AK428-AL$24)*Bonds*(_xlfn.NORM.INV(RAND(),bond_ave,bond_std))+(AK428-AL$24)*cash*(_xlfn.NORM.INV(RAND(),cash_ave,cash_std))+(AK428-AL$24)))</f>
        <v/>
      </c>
      <c r="AM428" s="156">
        <f>IF((AL428&lt;=0),0,((AL428-AM$24)*Stock*(_xlfn.NORM.INV(RAND(),stock_ave,stock_std))+(AL428-AM$24)*Bonds*(_xlfn.NORM.INV(RAND(),bond_ave,bond_std))+(AL428-AM$24)*cash*(_xlfn.NORM.INV(RAND(),cash_ave,cash_std))+(AL428-AM$24)))</f>
        <v/>
      </c>
      <c r="AN428" s="156">
        <f>IF((AM428&lt;=0),0,((AM428-AN$24)*Stock*(_xlfn.NORM.INV(RAND(),stock_ave,stock_std))+(AM428-AN$24)*Bonds*(_xlfn.NORM.INV(RAND(),bond_ave,bond_std))+(AM428-AN$24)*cash*(_xlfn.NORM.INV(RAND(),cash_ave,cash_std))+(AM428-AN$24)))</f>
        <v/>
      </c>
      <c r="AO428" s="156">
        <f>IF((AN428&lt;=0),0,((AN428-AO$24)*Stock*(_xlfn.NORM.INV(RAND(),stock_ave,stock_std))+(AN428-AO$24)*Bonds*(_xlfn.NORM.INV(RAND(),bond_ave,bond_std))+(AN428-AO$24)*cash*(_xlfn.NORM.INV(RAND(),cash_ave,cash_std))+(AN428-AO$24)))</f>
        <v/>
      </c>
      <c r="AP428" s="156">
        <f>IF((AO428&lt;=0),0,((AO428-AP$24)*Stock*(_xlfn.NORM.INV(RAND(),stock_ave,stock_std))+(AO428-AP$24)*Bonds*(_xlfn.NORM.INV(RAND(),bond_ave,bond_std))+(AO428-AP$24)*cash*(_xlfn.NORM.INV(RAND(),cash_ave,cash_std))+(AO428-AP$24)))</f>
        <v/>
      </c>
      <c r="AQ428" s="156">
        <f>IF((AP428&lt;=0),0,((AP428-AQ$24)*Stock*(_xlfn.NORM.INV(RAND(),stock_ave,stock_std))+(AP428-AQ$24)*Bonds*(_xlfn.NORM.INV(RAND(),bond_ave,bond_std))+(AP428-AQ$24)*cash*(_xlfn.NORM.INV(RAND(),cash_ave,cash_std))+(AP428-AQ$24)))</f>
        <v/>
      </c>
      <c r="AR428" s="156">
        <f>IF((AQ428&lt;=0),0,((AQ428-AR$24)*Stock*(_xlfn.NORM.INV(RAND(),stock_ave,stock_std))+(AQ428-AR$24)*Bonds*(_xlfn.NORM.INV(RAND(),bond_ave,bond_std))+(AQ428-AR$24)*cash*(_xlfn.NORM.INV(RAND(),cash_ave,cash_std))+(AQ428-AR$24)))</f>
        <v/>
      </c>
      <c r="AS428" s="156">
        <f>IF((AR428&lt;=0),0,((AR428-AS$24)*Stock*(_xlfn.NORM.INV(RAND(),stock_ave,stock_std))+(AR428-AS$24)*Bonds*(_xlfn.NORM.INV(RAND(),bond_ave,bond_std))+(AR428-AS$24)*cash*(_xlfn.NORM.INV(RAND(),cash_ave,cash_std))+(AR428-AS$24)))</f>
        <v/>
      </c>
      <c r="AT428" s="156">
        <f>IF((AS428&lt;=0),0,((AS428-AT$24)*Stock*(_xlfn.NORM.INV(RAND(),stock_ave,stock_std))+(AS428-AT$24)*Bonds*(_xlfn.NORM.INV(RAND(),bond_ave,bond_std))+(AS428-AT$24)*cash*(_xlfn.NORM.INV(RAND(),cash_ave,cash_std))+(AS428-AT$24)))</f>
        <v/>
      </c>
      <c r="AU428" s="156">
        <f>IF((AT428&lt;=0),0,((AT428-AU$24)*Stock*(_xlfn.NORM.INV(RAND(),stock_ave,stock_std))+(AT428-AU$24)*Bonds*(_xlfn.NORM.INV(RAND(),bond_ave,bond_std))+(AT428-AU$24)*cash*(_xlfn.NORM.INV(RAND(),cash_ave,cash_std))+(AT428-AU$24)))</f>
        <v/>
      </c>
      <c r="AV428" s="156">
        <f>IF((AU428&lt;=0),0,((AU428-AV$24)*Stock*(_xlfn.NORM.INV(RAND(),stock_ave,stock_std))+(AU428-AV$24)*Bonds*(_xlfn.NORM.INV(RAND(),bond_ave,bond_std))+(AU428-AV$24)*cash*(_xlfn.NORM.INV(RAND(),cash_ave,cash_std))+(AU428-AV$24)))</f>
        <v/>
      </c>
      <c r="AW428" s="156">
        <f>IF((AV428&lt;=0),0,((AV428-AW$24)*Stock*(_xlfn.NORM.INV(RAND(),stock_ave,stock_std))+(AV428-AW$24)*Bonds*(_xlfn.NORM.INV(RAND(),bond_ave,bond_std))+(AV428-AW$24)*cash*(_xlfn.NORM.INV(RAND(),cash_ave,cash_std))+(AV428-AW$24)))</f>
        <v/>
      </c>
      <c r="AX428" s="159" t="n"/>
      <c r="AY428" s="159" t="n"/>
      <c r="AZ428" s="159" t="n"/>
      <c r="BA428" s="159" t="n"/>
      <c r="BB428" s="159" t="n"/>
    </row>
    <row r="429">
      <c r="C429" s="147" t="n"/>
      <c r="D429" s="61">
        <f>+D428-IF(D$18&gt;74,(D428/D$25)*$C$10)</f>
        <v/>
      </c>
      <c r="E429" s="61">
        <f>+E428-IF(E$18&gt;74,(E428/E$25)*$C$10)</f>
        <v/>
      </c>
      <c r="F429" s="61">
        <f>+F428-IF(F$18&gt;74,(F428/F$25)*$C$10)</f>
        <v/>
      </c>
      <c r="G429" s="61">
        <f>+G428-IF(G$18&gt;74,(G428/G$25)*$C$10)</f>
        <v/>
      </c>
      <c r="H429" s="61">
        <f>+H428-IF(H$18&gt;74,(H428/H$25)*$C$10)</f>
        <v/>
      </c>
      <c r="I429" s="61">
        <f>+I428-IF(I$18&gt;74,(I428/I$25)*$C$10)</f>
        <v/>
      </c>
      <c r="J429" s="61">
        <f>+J428-IF(J$18&gt;74,(J428/J$25)*$C$10)</f>
        <v/>
      </c>
      <c r="K429" s="61">
        <f>+K428-IF(K$18&gt;74,(K428/K$25)*$C$10)</f>
        <v/>
      </c>
      <c r="L429" s="61">
        <f>+L428-IF(L$18&gt;74,(L428/L$25)*$C$10)</f>
        <v/>
      </c>
      <c r="M429" s="61">
        <f>+M428-IF(M$18&gt;74,(M428/M$25)*$C$10)</f>
        <v/>
      </c>
      <c r="N429" s="61">
        <f>+N428-IF(N$18&gt;74,(N428/N$25)*$C$10)</f>
        <v/>
      </c>
      <c r="O429" s="61">
        <f>+O428-IF(O$18&gt;74,(O428/O$25)*$C$10)</f>
        <v/>
      </c>
      <c r="P429" s="61">
        <f>+P428-IF(P$18&gt;74,(P428/P$25)*$C$10)</f>
        <v/>
      </c>
      <c r="Q429" s="61">
        <f>+Q428-IF(Q$18&gt;74,(Q428/Q$25)*$C$10)</f>
        <v/>
      </c>
      <c r="R429" s="61">
        <f>+R428-IF(R$18&gt;74,(R428/R$25)*$C$10)</f>
        <v/>
      </c>
      <c r="S429" s="61">
        <f>+S428-IF(S$18&gt;74,(S428/S$25)*$C$10)</f>
        <v/>
      </c>
      <c r="T429" s="61">
        <f>+T428-IF(T$18&gt;74,(T428/T$25)*$C$10)</f>
        <v/>
      </c>
      <c r="U429" s="61">
        <f>+U428-IF(U$18&gt;74,(U428/U$25)*$C$10)</f>
        <v/>
      </c>
      <c r="V429" s="61">
        <f>+V428-IF(V$18&gt;74,(V428/V$25)*$C$10)</f>
        <v/>
      </c>
      <c r="W429" s="61">
        <f>+W428-IF(W$18&gt;74,(W428/W$25)*$C$10)</f>
        <v/>
      </c>
      <c r="X429" s="61">
        <f>+X428-IF(X$18&gt;74,(X428/X$25)*$C$10)</f>
        <v/>
      </c>
      <c r="Y429" s="61">
        <f>+Y428-IF(Y$18&gt;74,(Y428/Y$25)*$C$10)</f>
        <v/>
      </c>
      <c r="Z429" s="61">
        <f>+Z428-IF(Z$18&gt;74,(Z428/Z$25)*$C$10)</f>
        <v/>
      </c>
      <c r="AA429" s="61">
        <f>+AA428-IF(AA$18&gt;74,(AA428/AA$25)*$C$10)</f>
        <v/>
      </c>
      <c r="AB429" s="61">
        <f>+AB428-IF(AB$18&gt;74,(AB428/AB$25)*$C$10)</f>
        <v/>
      </c>
      <c r="AC429" s="61">
        <f>+AC428-IF(AC$18&gt;74,(AC428/AC$25)*$C$10)</f>
        <v/>
      </c>
      <c r="AD429" s="61">
        <f>+AD428-IF(AD$18&gt;74,(AD428/AD$25)*$C$10)</f>
        <v/>
      </c>
      <c r="AE429" s="61">
        <f>+AE428-IF(AE$18&gt;74,(AE428/AE$25)*$C$10)</f>
        <v/>
      </c>
      <c r="AF429" s="61">
        <f>+AF428-IF(AF$18&gt;74,(AF428/AF$25)*$C$10)</f>
        <v/>
      </c>
      <c r="AG429" s="61">
        <f>+AG428-IF(AG$18&gt;74,(AG428/AG$25)*$C$10)</f>
        <v/>
      </c>
      <c r="AH429" s="61">
        <f>+AH428-IF(AH$18&gt;74,(AH428/AH$25)*$C$10)</f>
        <v/>
      </c>
      <c r="AI429" s="61">
        <f>+AI428-IF(AI$18&gt;74,(AI428/AI$25)*$C$10)</f>
        <v/>
      </c>
      <c r="AJ429" s="61">
        <f>+AJ428-IF(AJ$18&gt;74,(AJ428/AJ$25)*$C$10)</f>
        <v/>
      </c>
      <c r="AK429" s="61">
        <f>+AK428-IF(AK$18&gt;74,(AK428/AK$25)*$C$10)</f>
        <v/>
      </c>
      <c r="AL429" s="61">
        <f>+AL428-IF(AL$18&gt;74,(AL428/AL$25)*$C$10)</f>
        <v/>
      </c>
      <c r="AM429" s="61">
        <f>+AM428-IF(AM$18&gt;74,(AM428/AM$25)*$C$10)</f>
        <v/>
      </c>
      <c r="AN429" s="61">
        <f>+AN428-IF(AN$18&gt;74,(AN428/AN$25)*$C$10)</f>
        <v/>
      </c>
      <c r="AO429" s="61">
        <f>+AO428-IF(AO$18&gt;74,(AO428/AO$25)*$C$10)</f>
        <v/>
      </c>
      <c r="AP429" s="61">
        <f>+AP428-IF(AP$18&gt;74,(AP428/AP$25)*$C$10)</f>
        <v/>
      </c>
      <c r="AQ429" s="61">
        <f>+AQ428-IF(AQ$18&gt;74,(AQ428/AQ$25)*$C$10)</f>
        <v/>
      </c>
      <c r="AR429" s="61">
        <f>+AR428-IF(AR$18&gt;74,(AR428/AR$25)*$C$10)</f>
        <v/>
      </c>
      <c r="AS429" s="61">
        <f>+AS428-IF(AS$18&gt;74,(AS428/AS$25)*$C$10)</f>
        <v/>
      </c>
      <c r="AT429" s="61">
        <f>+AT428-IF(AT$18&gt;74,(AT428/AT$25)*$C$10)</f>
        <v/>
      </c>
      <c r="AU429" s="61">
        <f>+AU428-IF(AU$18&gt;74,(AU428/AU$25)*$C$10)</f>
        <v/>
      </c>
      <c r="AV429" s="61">
        <f>+AV428-IF(AV$18&gt;74,(AV428/AV$25)*$C$10)</f>
        <v/>
      </c>
      <c r="AW429" s="61">
        <f>+AW428-IF(AW$18&gt;74,(AW428/AW$25)*$C$10)</f>
        <v/>
      </c>
      <c r="AX429" s="35">
        <f>IF(AW429&gt;0,1,0)</f>
        <v/>
      </c>
      <c r="AY429" s="35">
        <f>IF(AL429&gt;0,1,0)</f>
        <v/>
      </c>
      <c r="AZ429" s="35">
        <f>IF(AG429&gt;0,1,0)</f>
        <v/>
      </c>
      <c r="BA429" s="35">
        <f>IF(AB429&gt;0,1,0)</f>
        <v/>
      </c>
      <c r="BB429" s="35">
        <f>IF(W429&gt;0,1,0)</f>
        <v/>
      </c>
    </row>
    <row r="430">
      <c r="B430" s="154" t="inlineStr">
        <is>
          <t>trial 202</t>
        </is>
      </c>
      <c r="C430" s="155">
        <f>+start-$C$24</f>
        <v/>
      </c>
      <c r="D430" s="156">
        <f>IF((C430&lt;=0),0,((C430-D$24)*Stock*(_xlfn.NORM.INV(RAND(),stock_ave,stock_std))+(C430-D$24)*Bonds*(_xlfn.NORM.INV(RAND(),bond_ave,bond_std))+(C430-D$24)*cash*(_xlfn.NORM.INV(RAND(),cash_ave,cash_std))+(C430-D$24)))</f>
        <v/>
      </c>
      <c r="E430" s="156">
        <f>IF((D430&lt;=0),0,((D430-E$24)*Stock*(_xlfn.NORM.INV(RAND(),stock_ave,stock_std))+(D430-E$24)*Bonds*(_xlfn.NORM.INV(RAND(),bond_ave,bond_std))+(D430-E$24)*cash*(_xlfn.NORM.INV(RAND(),cash_ave,cash_std))+(D430-E$24)))</f>
        <v/>
      </c>
      <c r="F430" s="156">
        <f>IF((E430&lt;=0),0,((E430-F$24)*Stock*(_xlfn.NORM.INV(RAND(),stock_ave,stock_std))+(E430-F$24)*Bonds*(_xlfn.NORM.INV(RAND(),bond_ave,bond_std))+(E430-F$24)*cash*(_xlfn.NORM.INV(RAND(),cash_ave,cash_std))+(E430-F$24)))</f>
        <v/>
      </c>
      <c r="G430" s="156">
        <f>IF((F430&lt;=0),0,((F430-G$24)*Stock*(_xlfn.NORM.INV(RAND(),stock_ave,stock_std))+(F430-G$24)*Bonds*(_xlfn.NORM.INV(RAND(),bond_ave,bond_std))+(F430-G$24)*cash*(_xlfn.NORM.INV(RAND(),cash_ave,cash_std))+(F430-G$24)))</f>
        <v/>
      </c>
      <c r="H430" s="156">
        <f>IF((G430&lt;=0),0,((G430-H$24)*Stock*(_xlfn.NORM.INV(RAND(),stock_ave,stock_std))+(G430-H$24)*Bonds*(_xlfn.NORM.INV(RAND(),bond_ave,bond_std))+(G430-H$24)*cash*(_xlfn.NORM.INV(RAND(),cash_ave,cash_std))+(G430-H$24)))</f>
        <v/>
      </c>
      <c r="I430" s="156">
        <f>IF((H430&lt;=0),0,((H430-I$24)*Stock*(_xlfn.NORM.INV(RAND(),stock_ave,stock_std))+(H430-I$24)*Bonds*(_xlfn.NORM.INV(RAND(),bond_ave,bond_std))+(H430-I$24)*cash*(_xlfn.NORM.INV(RAND(),cash_ave,cash_std))+(H430-I$24)))</f>
        <v/>
      </c>
      <c r="J430" s="156">
        <f>IF((I430&lt;=0),0,((I430-J$24)*Stock*(_xlfn.NORM.INV(RAND(),stock_ave,stock_std))+(I430-J$24)*Bonds*(_xlfn.NORM.INV(RAND(),bond_ave,bond_std))+(I430-J$24)*cash*(_xlfn.NORM.INV(RAND(),cash_ave,cash_std))+(I430-J$24)))</f>
        <v/>
      </c>
      <c r="K430" s="156">
        <f>IF((J430&lt;=0),0,((J430-K$24)*Stock*(_xlfn.NORM.INV(RAND(),stock_ave,stock_std))+(J430-K$24)*Bonds*(_xlfn.NORM.INV(RAND(),bond_ave,bond_std))+(J430-K$24)*cash*(_xlfn.NORM.INV(RAND(),cash_ave,cash_std))+(J430-K$24)))</f>
        <v/>
      </c>
      <c r="L430" s="156">
        <f>IF((K430&lt;=0),0,((K430-L$24)*Stock*(_xlfn.NORM.INV(RAND(),stock_ave,stock_std))+(K430-L$24)*Bonds*(_xlfn.NORM.INV(RAND(),bond_ave,bond_std))+(K430-L$24)*cash*(_xlfn.NORM.INV(RAND(),cash_ave,cash_std))+(K430-L$24)))</f>
        <v/>
      </c>
      <c r="M430" s="156">
        <f>IF((L430&lt;=0),0,((L430-M$24)*Stock*(_xlfn.NORM.INV(RAND(),stock_ave,stock_std))+(L430-M$24)*Bonds*(_xlfn.NORM.INV(RAND(),bond_ave,bond_std))+(L430-M$24)*cash*(_xlfn.NORM.INV(RAND(),cash_ave,cash_std))+(L430-M$24)))</f>
        <v/>
      </c>
      <c r="N430" s="156">
        <f>IF((M430&lt;=0),0,((M430-N$24)*Stock*(_xlfn.NORM.INV(RAND(),stock_ave,stock_std))+(M430-N$24)*Bonds*(_xlfn.NORM.INV(RAND(),bond_ave,bond_std))+(M430-N$24)*cash*(_xlfn.NORM.INV(RAND(),cash_ave,cash_std))+(M430-N$24)))</f>
        <v/>
      </c>
      <c r="O430" s="156">
        <f>IF((N430&lt;=0),0,((N430-O$24)*Stock*(_xlfn.NORM.INV(RAND(),stock_ave,stock_std))+(N430-O$24)*Bonds*(_xlfn.NORM.INV(RAND(),bond_ave,bond_std))+(N430-O$24)*cash*(_xlfn.NORM.INV(RAND(),cash_ave,cash_std))+(N430-O$24)))</f>
        <v/>
      </c>
      <c r="P430" s="156">
        <f>IF((O430&lt;=0),0,((O430-P$24)*Stock*(_xlfn.NORM.INV(RAND(),stock_ave,stock_std))+(O430-P$24)*Bonds*(_xlfn.NORM.INV(RAND(),bond_ave,bond_std))+(O430-P$24)*cash*(_xlfn.NORM.INV(RAND(),cash_ave,cash_std))+(O430-P$24)))</f>
        <v/>
      </c>
      <c r="Q430" s="156">
        <f>IF((P430&lt;=0),0,((P430-Q$24)*Stock*(_xlfn.NORM.INV(RAND(),stock_ave,stock_std))+(P430-Q$24)*Bonds*(_xlfn.NORM.INV(RAND(),bond_ave,bond_std))+(P430-Q$24)*cash*(_xlfn.NORM.INV(RAND(),cash_ave,cash_std))+(P430-Q$24)))</f>
        <v/>
      </c>
      <c r="R430" s="156">
        <f>IF((Q430&lt;=0),0,((Q430-R$24)*Stock*(_xlfn.NORM.INV(RAND(),stock_ave,stock_std))+(Q430-R$24)*Bonds*(_xlfn.NORM.INV(RAND(),bond_ave,bond_std))+(Q430-R$24)*cash*(_xlfn.NORM.INV(RAND(),cash_ave,cash_std))+(Q430-R$24)))</f>
        <v/>
      </c>
      <c r="S430" s="156">
        <f>IF((R430&lt;=0),0,((R430-S$24)*Stock*(_xlfn.NORM.INV(RAND(),stock_ave,stock_std))+(R430-S$24)*Bonds*(_xlfn.NORM.INV(RAND(),bond_ave,bond_std))+(R430-S$24)*cash*(_xlfn.NORM.INV(RAND(),cash_ave,cash_std))+(R430-S$24)))</f>
        <v/>
      </c>
      <c r="T430" s="156">
        <f>IF((S430&lt;=0),0,((S430-T$24)*Stock*(_xlfn.NORM.INV(RAND(),stock_ave,stock_std))+(S430-T$24)*Bonds*(_xlfn.NORM.INV(RAND(),bond_ave,bond_std))+(S430-T$24)*cash*(_xlfn.NORM.INV(RAND(),cash_ave,cash_std))+(S430-T$24)))</f>
        <v/>
      </c>
      <c r="U430" s="156">
        <f>IF((T430&lt;=0),0,((T430-U$24)*Stock*(_xlfn.NORM.INV(RAND(),stock_ave,stock_std))+(T430-U$24)*Bonds*(_xlfn.NORM.INV(RAND(),bond_ave,bond_std))+(T430-U$24)*cash*(_xlfn.NORM.INV(RAND(),cash_ave,cash_std))+(T430-U$24)))</f>
        <v/>
      </c>
      <c r="V430" s="156">
        <f>IF((U430&lt;=0),0,((U430-V$24)*Stock*(_xlfn.NORM.INV(RAND(),stock_ave,stock_std))+(U430-V$24)*Bonds*(_xlfn.NORM.INV(RAND(),bond_ave,bond_std))+(U430-V$24)*cash*(_xlfn.NORM.INV(RAND(),cash_ave,cash_std))+(U430-V$24)))</f>
        <v/>
      </c>
      <c r="W430" s="156">
        <f>IF((V430&lt;=0),0,((V430-W$24)*Stock*(_xlfn.NORM.INV(RAND(),stock_ave,stock_std))+(V430-W$24)*Bonds*(_xlfn.NORM.INV(RAND(),bond_ave,bond_std))+(V430-W$24)*cash*(_xlfn.NORM.INV(RAND(),cash_ave,cash_std))+(V430-W$24)))</f>
        <v/>
      </c>
      <c r="X430" s="156">
        <f>IF((W430&lt;=0),0,((W430-X$24)*Stock*(_xlfn.NORM.INV(RAND(),stock_ave,stock_std))+(W430-X$24)*Bonds*(_xlfn.NORM.INV(RAND(),bond_ave,bond_std))+(W430-X$24)*cash*(_xlfn.NORM.INV(RAND(),cash_ave,cash_std))+(W430-X$24)))</f>
        <v/>
      </c>
      <c r="Y430" s="156">
        <f>IF((X430&lt;=0),0,((X430-Y$24)*Stock*(_xlfn.NORM.INV(RAND(),stock_ave,stock_std))+(X430-Y$24)*Bonds*(_xlfn.NORM.INV(RAND(),bond_ave,bond_std))+(X430-Y$24)*cash*(_xlfn.NORM.INV(RAND(),cash_ave,cash_std))+(X430-Y$24)))</f>
        <v/>
      </c>
      <c r="Z430" s="156">
        <f>IF((Y430&lt;=0),0,((Y430-Z$24)*Stock*(_xlfn.NORM.INV(RAND(),stock_ave,stock_std))+(Y430-Z$24)*Bonds*(_xlfn.NORM.INV(RAND(),bond_ave,bond_std))+(Y430-Z$24)*cash*(_xlfn.NORM.INV(RAND(),cash_ave,cash_std))+(Y430-Z$24)))</f>
        <v/>
      </c>
      <c r="AA430" s="156">
        <f>IF((Z430&lt;=0),0,((Z430-AA$24)*Stock*(_xlfn.NORM.INV(RAND(),stock_ave,stock_std))+(Z430-AA$24)*Bonds*(_xlfn.NORM.INV(RAND(),bond_ave,bond_std))+(Z430-AA$24)*cash*(_xlfn.NORM.INV(RAND(),cash_ave,cash_std))+(Z430-AA$24)))</f>
        <v/>
      </c>
      <c r="AB430" s="156">
        <f>IF((AA430&lt;=0),0,((AA430-AB$24)*Stock*(_xlfn.NORM.INV(RAND(),stock_ave,stock_std))+(AA430-AB$24)*Bonds*(_xlfn.NORM.INV(RAND(),bond_ave,bond_std))+(AA430-AB$24)*cash*(_xlfn.NORM.INV(RAND(),cash_ave,cash_std))+(AA430-AB$24)))</f>
        <v/>
      </c>
      <c r="AC430" s="156">
        <f>IF((AB430&lt;=0),0,((AB430-AC$24)*Stock*(_xlfn.NORM.INV(RAND(),stock_ave,stock_std))+(AB430-AC$24)*Bonds*(_xlfn.NORM.INV(RAND(),bond_ave,bond_std))+(AB430-AC$24)*cash*(_xlfn.NORM.INV(RAND(),cash_ave,cash_std))+(AB430-AC$24)))</f>
        <v/>
      </c>
      <c r="AD430" s="156">
        <f>IF((AC430&lt;=0),0,((AC430-AD$24)*Stock*(_xlfn.NORM.INV(RAND(),stock_ave,stock_std))+(AC430-AD$24)*Bonds*(_xlfn.NORM.INV(RAND(),bond_ave,bond_std))+(AC430-AD$24)*cash*(_xlfn.NORM.INV(RAND(),cash_ave,cash_std))+(AC430-AD$24)))</f>
        <v/>
      </c>
      <c r="AE430" s="156">
        <f>IF((AD430&lt;=0),0,((AD430-AE$24)*Stock*(_xlfn.NORM.INV(RAND(),stock_ave,stock_std))+(AD430-AE$24)*Bonds*(_xlfn.NORM.INV(RAND(),bond_ave,bond_std))+(AD430-AE$24)*cash*(_xlfn.NORM.INV(RAND(),cash_ave,cash_std))+(AD430-AE$24)))</f>
        <v/>
      </c>
      <c r="AF430" s="156">
        <f>IF((AE430&lt;=0),0,((AE430-AF$24)*Stock*(_xlfn.NORM.INV(RAND(),stock_ave,stock_std))+(AE430-AF$24)*Bonds*(_xlfn.NORM.INV(RAND(),bond_ave,bond_std))+(AE430-AF$24)*cash*(_xlfn.NORM.INV(RAND(),cash_ave,cash_std))+(AE430-AF$24)))</f>
        <v/>
      </c>
      <c r="AG430" s="156">
        <f>IF((AF430&lt;=0),0,((AF430-AG$24)*Stock*(_xlfn.NORM.INV(RAND(),stock_ave,stock_std))+(AF430-AG$24)*Bonds*(_xlfn.NORM.INV(RAND(),bond_ave,bond_std))+(AF430-AG$24)*cash*(_xlfn.NORM.INV(RAND(),cash_ave,cash_std))+(AF430-AG$24)))</f>
        <v/>
      </c>
      <c r="AH430" s="156">
        <f>IF((AG430&lt;=0),0,((AG430-AH$24)*Stock*(_xlfn.NORM.INV(RAND(),stock_ave,stock_std))+(AG430-AH$24)*Bonds*(_xlfn.NORM.INV(RAND(),bond_ave,bond_std))+(AG430-AH$24)*cash*(_xlfn.NORM.INV(RAND(),cash_ave,cash_std))+(AG430-AH$24)))</f>
        <v/>
      </c>
      <c r="AI430" s="156">
        <f>IF((AH430&lt;=0),0,((AH430-AI$24)*Stock*(_xlfn.NORM.INV(RAND(),stock_ave,stock_std))+(AH430-AI$24)*Bonds*(_xlfn.NORM.INV(RAND(),bond_ave,bond_std))+(AH430-AI$24)*cash*(_xlfn.NORM.INV(RAND(),cash_ave,cash_std))+(AH430-AI$24)))</f>
        <v/>
      </c>
      <c r="AJ430" s="156">
        <f>IF((AI430&lt;=0),0,((AI430-AJ$24)*Stock*(_xlfn.NORM.INV(RAND(),stock_ave,stock_std))+(AI430-AJ$24)*Bonds*(_xlfn.NORM.INV(RAND(),bond_ave,bond_std))+(AI430-AJ$24)*cash*(_xlfn.NORM.INV(RAND(),cash_ave,cash_std))+(AI430-AJ$24)))</f>
        <v/>
      </c>
      <c r="AK430" s="156">
        <f>IF((AJ430&lt;=0),0,((AJ430-AK$24)*Stock*(_xlfn.NORM.INV(RAND(),stock_ave,stock_std))+(AJ430-AK$24)*Bonds*(_xlfn.NORM.INV(RAND(),bond_ave,bond_std))+(AJ430-AK$24)*cash*(_xlfn.NORM.INV(RAND(),cash_ave,cash_std))+(AJ430-AK$24)))</f>
        <v/>
      </c>
      <c r="AL430" s="156">
        <f>IF((AK430&lt;=0),0,((AK430-AL$24)*Stock*(_xlfn.NORM.INV(RAND(),stock_ave,stock_std))+(AK430-AL$24)*Bonds*(_xlfn.NORM.INV(RAND(),bond_ave,bond_std))+(AK430-AL$24)*cash*(_xlfn.NORM.INV(RAND(),cash_ave,cash_std))+(AK430-AL$24)))</f>
        <v/>
      </c>
      <c r="AM430" s="156">
        <f>IF((AL430&lt;=0),0,((AL430-AM$24)*Stock*(_xlfn.NORM.INV(RAND(),stock_ave,stock_std))+(AL430-AM$24)*Bonds*(_xlfn.NORM.INV(RAND(),bond_ave,bond_std))+(AL430-AM$24)*cash*(_xlfn.NORM.INV(RAND(),cash_ave,cash_std))+(AL430-AM$24)))</f>
        <v/>
      </c>
      <c r="AN430" s="156">
        <f>IF((AM430&lt;=0),0,((AM430-AN$24)*Stock*(_xlfn.NORM.INV(RAND(),stock_ave,stock_std))+(AM430-AN$24)*Bonds*(_xlfn.NORM.INV(RAND(),bond_ave,bond_std))+(AM430-AN$24)*cash*(_xlfn.NORM.INV(RAND(),cash_ave,cash_std))+(AM430-AN$24)))</f>
        <v/>
      </c>
      <c r="AO430" s="156">
        <f>IF((AN430&lt;=0),0,((AN430-AO$24)*Stock*(_xlfn.NORM.INV(RAND(),stock_ave,stock_std))+(AN430-AO$24)*Bonds*(_xlfn.NORM.INV(RAND(),bond_ave,bond_std))+(AN430-AO$24)*cash*(_xlfn.NORM.INV(RAND(),cash_ave,cash_std))+(AN430-AO$24)))</f>
        <v/>
      </c>
      <c r="AP430" s="156">
        <f>IF((AO430&lt;=0),0,((AO430-AP$24)*Stock*(_xlfn.NORM.INV(RAND(),stock_ave,stock_std))+(AO430-AP$24)*Bonds*(_xlfn.NORM.INV(RAND(),bond_ave,bond_std))+(AO430-AP$24)*cash*(_xlfn.NORM.INV(RAND(),cash_ave,cash_std))+(AO430-AP$24)))</f>
        <v/>
      </c>
      <c r="AQ430" s="156">
        <f>IF((AP430&lt;=0),0,((AP430-AQ$24)*Stock*(_xlfn.NORM.INV(RAND(),stock_ave,stock_std))+(AP430-AQ$24)*Bonds*(_xlfn.NORM.INV(RAND(),bond_ave,bond_std))+(AP430-AQ$24)*cash*(_xlfn.NORM.INV(RAND(),cash_ave,cash_std))+(AP430-AQ$24)))</f>
        <v/>
      </c>
      <c r="AR430" s="156">
        <f>IF((AQ430&lt;=0),0,((AQ430-AR$24)*Stock*(_xlfn.NORM.INV(RAND(),stock_ave,stock_std))+(AQ430-AR$24)*Bonds*(_xlfn.NORM.INV(RAND(),bond_ave,bond_std))+(AQ430-AR$24)*cash*(_xlfn.NORM.INV(RAND(),cash_ave,cash_std))+(AQ430-AR$24)))</f>
        <v/>
      </c>
      <c r="AS430" s="156">
        <f>IF((AR430&lt;=0),0,((AR430-AS$24)*Stock*(_xlfn.NORM.INV(RAND(),stock_ave,stock_std))+(AR430-AS$24)*Bonds*(_xlfn.NORM.INV(RAND(),bond_ave,bond_std))+(AR430-AS$24)*cash*(_xlfn.NORM.INV(RAND(),cash_ave,cash_std))+(AR430-AS$24)))</f>
        <v/>
      </c>
      <c r="AT430" s="156">
        <f>IF((AS430&lt;=0),0,((AS430-AT$24)*Stock*(_xlfn.NORM.INV(RAND(),stock_ave,stock_std))+(AS430-AT$24)*Bonds*(_xlfn.NORM.INV(RAND(),bond_ave,bond_std))+(AS430-AT$24)*cash*(_xlfn.NORM.INV(RAND(),cash_ave,cash_std))+(AS430-AT$24)))</f>
        <v/>
      </c>
      <c r="AU430" s="156">
        <f>IF((AT430&lt;=0),0,((AT430-AU$24)*Stock*(_xlfn.NORM.INV(RAND(),stock_ave,stock_std))+(AT430-AU$24)*Bonds*(_xlfn.NORM.INV(RAND(),bond_ave,bond_std))+(AT430-AU$24)*cash*(_xlfn.NORM.INV(RAND(),cash_ave,cash_std))+(AT430-AU$24)))</f>
        <v/>
      </c>
      <c r="AV430" s="156">
        <f>IF((AU430&lt;=0),0,((AU430-AV$24)*Stock*(_xlfn.NORM.INV(RAND(),stock_ave,stock_std))+(AU430-AV$24)*Bonds*(_xlfn.NORM.INV(RAND(),bond_ave,bond_std))+(AU430-AV$24)*cash*(_xlfn.NORM.INV(RAND(),cash_ave,cash_std))+(AU430-AV$24)))</f>
        <v/>
      </c>
      <c r="AW430" s="156">
        <f>IF((AV430&lt;=0),0,((AV430-AW$24)*Stock*(_xlfn.NORM.INV(RAND(),stock_ave,stock_std))+(AV430-AW$24)*Bonds*(_xlfn.NORM.INV(RAND(),bond_ave,bond_std))+(AV430-AW$24)*cash*(_xlfn.NORM.INV(RAND(),cash_ave,cash_std))+(AV430-AW$24)))</f>
        <v/>
      </c>
      <c r="AX430" s="159" t="n"/>
      <c r="AY430" s="159" t="n"/>
      <c r="AZ430" s="159" t="n"/>
      <c r="BA430" s="159" t="n"/>
      <c r="BB430" s="159" t="n"/>
    </row>
    <row r="431">
      <c r="C431" s="147" t="n"/>
      <c r="D431" s="61">
        <f>+D430-IF(D$18&gt;74,(D430/D$25)*$C$10)</f>
        <v/>
      </c>
      <c r="E431" s="61">
        <f>+E430-IF(E$18&gt;74,(E430/E$25)*$C$10)</f>
        <v/>
      </c>
      <c r="F431" s="61">
        <f>+F430-IF(F$18&gt;74,(F430/F$25)*$C$10)</f>
        <v/>
      </c>
      <c r="G431" s="61">
        <f>+G430-IF(G$18&gt;74,(G430/G$25)*$C$10)</f>
        <v/>
      </c>
      <c r="H431" s="61">
        <f>+H430-IF(H$18&gt;74,(H430/H$25)*$C$10)</f>
        <v/>
      </c>
      <c r="I431" s="61">
        <f>+I430-IF(I$18&gt;74,(I430/I$25)*$C$10)</f>
        <v/>
      </c>
      <c r="J431" s="61">
        <f>+J430-IF(J$18&gt;74,(J430/J$25)*$C$10)</f>
        <v/>
      </c>
      <c r="K431" s="61">
        <f>+K430-IF(K$18&gt;74,(K430/K$25)*$C$10)</f>
        <v/>
      </c>
      <c r="L431" s="61">
        <f>+L430-IF(L$18&gt;74,(L430/L$25)*$C$10)</f>
        <v/>
      </c>
      <c r="M431" s="61">
        <f>+M430-IF(M$18&gt;74,(M430/M$25)*$C$10)</f>
        <v/>
      </c>
      <c r="N431" s="61">
        <f>+N430-IF(N$18&gt;74,(N430/N$25)*$C$10)</f>
        <v/>
      </c>
      <c r="O431" s="61">
        <f>+O430-IF(O$18&gt;74,(O430/O$25)*$C$10)</f>
        <v/>
      </c>
      <c r="P431" s="61">
        <f>+P430-IF(P$18&gt;74,(P430/P$25)*$C$10)</f>
        <v/>
      </c>
      <c r="Q431" s="61">
        <f>+Q430-IF(Q$18&gt;74,(Q430/Q$25)*$C$10)</f>
        <v/>
      </c>
      <c r="R431" s="61">
        <f>+R430-IF(R$18&gt;74,(R430/R$25)*$C$10)</f>
        <v/>
      </c>
      <c r="S431" s="61">
        <f>+S430-IF(S$18&gt;74,(S430/S$25)*$C$10)</f>
        <v/>
      </c>
      <c r="T431" s="61">
        <f>+T430-IF(T$18&gt;74,(T430/T$25)*$C$10)</f>
        <v/>
      </c>
      <c r="U431" s="61">
        <f>+U430-IF(U$18&gt;74,(U430/U$25)*$C$10)</f>
        <v/>
      </c>
      <c r="V431" s="61">
        <f>+V430-IF(V$18&gt;74,(V430/V$25)*$C$10)</f>
        <v/>
      </c>
      <c r="W431" s="61">
        <f>+W430-IF(W$18&gt;74,(W430/W$25)*$C$10)</f>
        <v/>
      </c>
      <c r="X431" s="61">
        <f>+X430-IF(X$18&gt;74,(X430/X$25)*$C$10)</f>
        <v/>
      </c>
      <c r="Y431" s="61">
        <f>+Y430-IF(Y$18&gt;74,(Y430/Y$25)*$C$10)</f>
        <v/>
      </c>
      <c r="Z431" s="61">
        <f>+Z430-IF(Z$18&gt;74,(Z430/Z$25)*$C$10)</f>
        <v/>
      </c>
      <c r="AA431" s="61">
        <f>+AA430-IF(AA$18&gt;74,(AA430/AA$25)*$C$10)</f>
        <v/>
      </c>
      <c r="AB431" s="61">
        <f>+AB430-IF(AB$18&gt;74,(AB430/AB$25)*$C$10)</f>
        <v/>
      </c>
      <c r="AC431" s="61">
        <f>+AC430-IF(AC$18&gt;74,(AC430/AC$25)*$C$10)</f>
        <v/>
      </c>
      <c r="AD431" s="61">
        <f>+AD430-IF(AD$18&gt;74,(AD430/AD$25)*$C$10)</f>
        <v/>
      </c>
      <c r="AE431" s="61">
        <f>+AE430-IF(AE$18&gt;74,(AE430/AE$25)*$C$10)</f>
        <v/>
      </c>
      <c r="AF431" s="61">
        <f>+AF430-IF(AF$18&gt;74,(AF430/AF$25)*$C$10)</f>
        <v/>
      </c>
      <c r="AG431" s="61">
        <f>+AG430-IF(AG$18&gt;74,(AG430/AG$25)*$C$10)</f>
        <v/>
      </c>
      <c r="AH431" s="61">
        <f>+AH430-IF(AH$18&gt;74,(AH430/AH$25)*$C$10)</f>
        <v/>
      </c>
      <c r="AI431" s="61">
        <f>+AI430-IF(AI$18&gt;74,(AI430/AI$25)*$C$10)</f>
        <v/>
      </c>
      <c r="AJ431" s="61">
        <f>+AJ430-IF(AJ$18&gt;74,(AJ430/AJ$25)*$C$10)</f>
        <v/>
      </c>
      <c r="AK431" s="61">
        <f>+AK430-IF(AK$18&gt;74,(AK430/AK$25)*$C$10)</f>
        <v/>
      </c>
      <c r="AL431" s="61">
        <f>+AL430-IF(AL$18&gt;74,(AL430/AL$25)*$C$10)</f>
        <v/>
      </c>
      <c r="AM431" s="61">
        <f>+AM430-IF(AM$18&gt;74,(AM430/AM$25)*$C$10)</f>
        <v/>
      </c>
      <c r="AN431" s="61">
        <f>+AN430-IF(AN$18&gt;74,(AN430/AN$25)*$C$10)</f>
        <v/>
      </c>
      <c r="AO431" s="61">
        <f>+AO430-IF(AO$18&gt;74,(AO430/AO$25)*$C$10)</f>
        <v/>
      </c>
      <c r="AP431" s="61">
        <f>+AP430-IF(AP$18&gt;74,(AP430/AP$25)*$C$10)</f>
        <v/>
      </c>
      <c r="AQ431" s="61">
        <f>+AQ430-IF(AQ$18&gt;74,(AQ430/AQ$25)*$C$10)</f>
        <v/>
      </c>
      <c r="AR431" s="61">
        <f>+AR430-IF(AR$18&gt;74,(AR430/AR$25)*$C$10)</f>
        <v/>
      </c>
      <c r="AS431" s="61">
        <f>+AS430-IF(AS$18&gt;74,(AS430/AS$25)*$C$10)</f>
        <v/>
      </c>
      <c r="AT431" s="61">
        <f>+AT430-IF(AT$18&gt;74,(AT430/AT$25)*$C$10)</f>
        <v/>
      </c>
      <c r="AU431" s="61">
        <f>+AU430-IF(AU$18&gt;74,(AU430/AU$25)*$C$10)</f>
        <v/>
      </c>
      <c r="AV431" s="61">
        <f>+AV430-IF(AV$18&gt;74,(AV430/AV$25)*$C$10)</f>
        <v/>
      </c>
      <c r="AW431" s="61">
        <f>+AW430-IF(AW$18&gt;74,(AW430/AW$25)*$C$10)</f>
        <v/>
      </c>
      <c r="AX431" s="35">
        <f>IF(AW431&gt;0,1,0)</f>
        <v/>
      </c>
      <c r="AY431" s="35">
        <f>IF(AL431&gt;0,1,0)</f>
        <v/>
      </c>
      <c r="AZ431" s="35">
        <f>IF(AG431&gt;0,1,0)</f>
        <v/>
      </c>
      <c r="BA431" s="35">
        <f>IF(AB431&gt;0,1,0)</f>
        <v/>
      </c>
      <c r="BB431" s="35">
        <f>IF(W431&gt;0,1,0)</f>
        <v/>
      </c>
    </row>
    <row r="432">
      <c r="B432" s="154" t="inlineStr">
        <is>
          <t>trial 203</t>
        </is>
      </c>
      <c r="C432" s="155">
        <f>+start-$C$24</f>
        <v/>
      </c>
      <c r="D432" s="156">
        <f>IF((C432&lt;=0),0,((C432-D$24)*Stock*(_xlfn.NORM.INV(RAND(),stock_ave,stock_std))+(C432-D$24)*Bonds*(_xlfn.NORM.INV(RAND(),bond_ave,bond_std))+(C432-D$24)*cash*(_xlfn.NORM.INV(RAND(),cash_ave,cash_std))+(C432-D$24)))</f>
        <v/>
      </c>
      <c r="E432" s="156">
        <f>IF((D432&lt;=0),0,((D432-E$24)*Stock*(_xlfn.NORM.INV(RAND(),stock_ave,stock_std))+(D432-E$24)*Bonds*(_xlfn.NORM.INV(RAND(),bond_ave,bond_std))+(D432-E$24)*cash*(_xlfn.NORM.INV(RAND(),cash_ave,cash_std))+(D432-E$24)))</f>
        <v/>
      </c>
      <c r="F432" s="156">
        <f>IF((E432&lt;=0),0,((E432-F$24)*Stock*(_xlfn.NORM.INV(RAND(),stock_ave,stock_std))+(E432-F$24)*Bonds*(_xlfn.NORM.INV(RAND(),bond_ave,bond_std))+(E432-F$24)*cash*(_xlfn.NORM.INV(RAND(),cash_ave,cash_std))+(E432-F$24)))</f>
        <v/>
      </c>
      <c r="G432" s="156">
        <f>IF((F432&lt;=0),0,((F432-G$24)*Stock*(_xlfn.NORM.INV(RAND(),stock_ave,stock_std))+(F432-G$24)*Bonds*(_xlfn.NORM.INV(RAND(),bond_ave,bond_std))+(F432-G$24)*cash*(_xlfn.NORM.INV(RAND(),cash_ave,cash_std))+(F432-G$24)))</f>
        <v/>
      </c>
      <c r="H432" s="156">
        <f>IF((G432&lt;=0),0,((G432-H$24)*Stock*(_xlfn.NORM.INV(RAND(),stock_ave,stock_std))+(G432-H$24)*Bonds*(_xlfn.NORM.INV(RAND(),bond_ave,bond_std))+(G432-H$24)*cash*(_xlfn.NORM.INV(RAND(),cash_ave,cash_std))+(G432-H$24)))</f>
        <v/>
      </c>
      <c r="I432" s="156">
        <f>IF((H432&lt;=0),0,((H432-I$24)*Stock*(_xlfn.NORM.INV(RAND(),stock_ave,stock_std))+(H432-I$24)*Bonds*(_xlfn.NORM.INV(RAND(),bond_ave,bond_std))+(H432-I$24)*cash*(_xlfn.NORM.INV(RAND(),cash_ave,cash_std))+(H432-I$24)))</f>
        <v/>
      </c>
      <c r="J432" s="156">
        <f>IF((I432&lt;=0),0,((I432-J$24)*Stock*(_xlfn.NORM.INV(RAND(),stock_ave,stock_std))+(I432-J$24)*Bonds*(_xlfn.NORM.INV(RAND(),bond_ave,bond_std))+(I432-J$24)*cash*(_xlfn.NORM.INV(RAND(),cash_ave,cash_std))+(I432-J$24)))</f>
        <v/>
      </c>
      <c r="K432" s="156">
        <f>IF((J432&lt;=0),0,((J432-K$24)*Stock*(_xlfn.NORM.INV(RAND(),stock_ave,stock_std))+(J432-K$24)*Bonds*(_xlfn.NORM.INV(RAND(),bond_ave,bond_std))+(J432-K$24)*cash*(_xlfn.NORM.INV(RAND(),cash_ave,cash_std))+(J432-K$24)))</f>
        <v/>
      </c>
      <c r="L432" s="156">
        <f>IF((K432&lt;=0),0,((K432-L$24)*Stock*(_xlfn.NORM.INV(RAND(),stock_ave,stock_std))+(K432-L$24)*Bonds*(_xlfn.NORM.INV(RAND(),bond_ave,bond_std))+(K432-L$24)*cash*(_xlfn.NORM.INV(RAND(),cash_ave,cash_std))+(K432-L$24)))</f>
        <v/>
      </c>
      <c r="M432" s="156">
        <f>IF((L432&lt;=0),0,((L432-M$24)*Stock*(_xlfn.NORM.INV(RAND(),stock_ave,stock_std))+(L432-M$24)*Bonds*(_xlfn.NORM.INV(RAND(),bond_ave,bond_std))+(L432-M$24)*cash*(_xlfn.NORM.INV(RAND(),cash_ave,cash_std))+(L432-M$24)))</f>
        <v/>
      </c>
      <c r="N432" s="156">
        <f>IF((M432&lt;=0),0,((M432-N$24)*Stock*(_xlfn.NORM.INV(RAND(),stock_ave,stock_std))+(M432-N$24)*Bonds*(_xlfn.NORM.INV(RAND(),bond_ave,bond_std))+(M432-N$24)*cash*(_xlfn.NORM.INV(RAND(),cash_ave,cash_std))+(M432-N$24)))</f>
        <v/>
      </c>
      <c r="O432" s="156">
        <f>IF((N432&lt;=0),0,((N432-O$24)*Stock*(_xlfn.NORM.INV(RAND(),stock_ave,stock_std))+(N432-O$24)*Bonds*(_xlfn.NORM.INV(RAND(),bond_ave,bond_std))+(N432-O$24)*cash*(_xlfn.NORM.INV(RAND(),cash_ave,cash_std))+(N432-O$24)))</f>
        <v/>
      </c>
      <c r="P432" s="156">
        <f>IF((O432&lt;=0),0,((O432-P$24)*Stock*(_xlfn.NORM.INV(RAND(),stock_ave,stock_std))+(O432-P$24)*Bonds*(_xlfn.NORM.INV(RAND(),bond_ave,bond_std))+(O432-P$24)*cash*(_xlfn.NORM.INV(RAND(),cash_ave,cash_std))+(O432-P$24)))</f>
        <v/>
      </c>
      <c r="Q432" s="156">
        <f>IF((P432&lt;=0),0,((P432-Q$24)*Stock*(_xlfn.NORM.INV(RAND(),stock_ave,stock_std))+(P432-Q$24)*Bonds*(_xlfn.NORM.INV(RAND(),bond_ave,bond_std))+(P432-Q$24)*cash*(_xlfn.NORM.INV(RAND(),cash_ave,cash_std))+(P432-Q$24)))</f>
        <v/>
      </c>
      <c r="R432" s="156">
        <f>IF((Q432&lt;=0),0,((Q432-R$24)*Stock*(_xlfn.NORM.INV(RAND(),stock_ave,stock_std))+(Q432-R$24)*Bonds*(_xlfn.NORM.INV(RAND(),bond_ave,bond_std))+(Q432-R$24)*cash*(_xlfn.NORM.INV(RAND(),cash_ave,cash_std))+(Q432-R$24)))</f>
        <v/>
      </c>
      <c r="S432" s="156">
        <f>IF((R432&lt;=0),0,((R432-S$24)*Stock*(_xlfn.NORM.INV(RAND(),stock_ave,stock_std))+(R432-S$24)*Bonds*(_xlfn.NORM.INV(RAND(),bond_ave,bond_std))+(R432-S$24)*cash*(_xlfn.NORM.INV(RAND(),cash_ave,cash_std))+(R432-S$24)))</f>
        <v/>
      </c>
      <c r="T432" s="156">
        <f>IF((S432&lt;=0),0,((S432-T$24)*Stock*(_xlfn.NORM.INV(RAND(),stock_ave,stock_std))+(S432-T$24)*Bonds*(_xlfn.NORM.INV(RAND(),bond_ave,bond_std))+(S432-T$24)*cash*(_xlfn.NORM.INV(RAND(),cash_ave,cash_std))+(S432-T$24)))</f>
        <v/>
      </c>
      <c r="U432" s="156">
        <f>IF((T432&lt;=0),0,((T432-U$24)*Stock*(_xlfn.NORM.INV(RAND(),stock_ave,stock_std))+(T432-U$24)*Bonds*(_xlfn.NORM.INV(RAND(),bond_ave,bond_std))+(T432-U$24)*cash*(_xlfn.NORM.INV(RAND(),cash_ave,cash_std))+(T432-U$24)))</f>
        <v/>
      </c>
      <c r="V432" s="156">
        <f>IF((U432&lt;=0),0,((U432-V$24)*Stock*(_xlfn.NORM.INV(RAND(),stock_ave,stock_std))+(U432-V$24)*Bonds*(_xlfn.NORM.INV(RAND(),bond_ave,bond_std))+(U432-V$24)*cash*(_xlfn.NORM.INV(RAND(),cash_ave,cash_std))+(U432-V$24)))</f>
        <v/>
      </c>
      <c r="W432" s="156">
        <f>IF((V432&lt;=0),0,((V432-W$24)*Stock*(_xlfn.NORM.INV(RAND(),stock_ave,stock_std))+(V432-W$24)*Bonds*(_xlfn.NORM.INV(RAND(),bond_ave,bond_std))+(V432-W$24)*cash*(_xlfn.NORM.INV(RAND(),cash_ave,cash_std))+(V432-W$24)))</f>
        <v/>
      </c>
      <c r="X432" s="156">
        <f>IF((W432&lt;=0),0,((W432-X$24)*Stock*(_xlfn.NORM.INV(RAND(),stock_ave,stock_std))+(W432-X$24)*Bonds*(_xlfn.NORM.INV(RAND(),bond_ave,bond_std))+(W432-X$24)*cash*(_xlfn.NORM.INV(RAND(),cash_ave,cash_std))+(W432-X$24)))</f>
        <v/>
      </c>
      <c r="Y432" s="156">
        <f>IF((X432&lt;=0),0,((X432-Y$24)*Stock*(_xlfn.NORM.INV(RAND(),stock_ave,stock_std))+(X432-Y$24)*Bonds*(_xlfn.NORM.INV(RAND(),bond_ave,bond_std))+(X432-Y$24)*cash*(_xlfn.NORM.INV(RAND(),cash_ave,cash_std))+(X432-Y$24)))</f>
        <v/>
      </c>
      <c r="Z432" s="156">
        <f>IF((Y432&lt;=0),0,((Y432-Z$24)*Stock*(_xlfn.NORM.INV(RAND(),stock_ave,stock_std))+(Y432-Z$24)*Bonds*(_xlfn.NORM.INV(RAND(),bond_ave,bond_std))+(Y432-Z$24)*cash*(_xlfn.NORM.INV(RAND(),cash_ave,cash_std))+(Y432-Z$24)))</f>
        <v/>
      </c>
      <c r="AA432" s="156">
        <f>IF((Z432&lt;=0),0,((Z432-AA$24)*Stock*(_xlfn.NORM.INV(RAND(),stock_ave,stock_std))+(Z432-AA$24)*Bonds*(_xlfn.NORM.INV(RAND(),bond_ave,bond_std))+(Z432-AA$24)*cash*(_xlfn.NORM.INV(RAND(),cash_ave,cash_std))+(Z432-AA$24)))</f>
        <v/>
      </c>
      <c r="AB432" s="156">
        <f>IF((AA432&lt;=0),0,((AA432-AB$24)*Stock*(_xlfn.NORM.INV(RAND(),stock_ave,stock_std))+(AA432-AB$24)*Bonds*(_xlfn.NORM.INV(RAND(),bond_ave,bond_std))+(AA432-AB$24)*cash*(_xlfn.NORM.INV(RAND(),cash_ave,cash_std))+(AA432-AB$24)))</f>
        <v/>
      </c>
      <c r="AC432" s="156">
        <f>IF((AB432&lt;=0),0,((AB432-AC$24)*Stock*(_xlfn.NORM.INV(RAND(),stock_ave,stock_std))+(AB432-AC$24)*Bonds*(_xlfn.NORM.INV(RAND(),bond_ave,bond_std))+(AB432-AC$24)*cash*(_xlfn.NORM.INV(RAND(),cash_ave,cash_std))+(AB432-AC$24)))</f>
        <v/>
      </c>
      <c r="AD432" s="156">
        <f>IF((AC432&lt;=0),0,((AC432-AD$24)*Stock*(_xlfn.NORM.INV(RAND(),stock_ave,stock_std))+(AC432-AD$24)*Bonds*(_xlfn.NORM.INV(RAND(),bond_ave,bond_std))+(AC432-AD$24)*cash*(_xlfn.NORM.INV(RAND(),cash_ave,cash_std))+(AC432-AD$24)))</f>
        <v/>
      </c>
      <c r="AE432" s="156">
        <f>IF((AD432&lt;=0),0,((AD432-AE$24)*Stock*(_xlfn.NORM.INV(RAND(),stock_ave,stock_std))+(AD432-AE$24)*Bonds*(_xlfn.NORM.INV(RAND(),bond_ave,bond_std))+(AD432-AE$24)*cash*(_xlfn.NORM.INV(RAND(),cash_ave,cash_std))+(AD432-AE$24)))</f>
        <v/>
      </c>
      <c r="AF432" s="156">
        <f>IF((AE432&lt;=0),0,((AE432-AF$24)*Stock*(_xlfn.NORM.INV(RAND(),stock_ave,stock_std))+(AE432-AF$24)*Bonds*(_xlfn.NORM.INV(RAND(),bond_ave,bond_std))+(AE432-AF$24)*cash*(_xlfn.NORM.INV(RAND(),cash_ave,cash_std))+(AE432-AF$24)))</f>
        <v/>
      </c>
      <c r="AG432" s="156">
        <f>IF((AF432&lt;=0),0,((AF432-AG$24)*Stock*(_xlfn.NORM.INV(RAND(),stock_ave,stock_std))+(AF432-AG$24)*Bonds*(_xlfn.NORM.INV(RAND(),bond_ave,bond_std))+(AF432-AG$24)*cash*(_xlfn.NORM.INV(RAND(),cash_ave,cash_std))+(AF432-AG$24)))</f>
        <v/>
      </c>
      <c r="AH432" s="156">
        <f>IF((AG432&lt;=0),0,((AG432-AH$24)*Stock*(_xlfn.NORM.INV(RAND(),stock_ave,stock_std))+(AG432-AH$24)*Bonds*(_xlfn.NORM.INV(RAND(),bond_ave,bond_std))+(AG432-AH$24)*cash*(_xlfn.NORM.INV(RAND(),cash_ave,cash_std))+(AG432-AH$24)))</f>
        <v/>
      </c>
      <c r="AI432" s="156">
        <f>IF((AH432&lt;=0),0,((AH432-AI$24)*Stock*(_xlfn.NORM.INV(RAND(),stock_ave,stock_std))+(AH432-AI$24)*Bonds*(_xlfn.NORM.INV(RAND(),bond_ave,bond_std))+(AH432-AI$24)*cash*(_xlfn.NORM.INV(RAND(),cash_ave,cash_std))+(AH432-AI$24)))</f>
        <v/>
      </c>
      <c r="AJ432" s="156">
        <f>IF((AI432&lt;=0),0,((AI432-AJ$24)*Stock*(_xlfn.NORM.INV(RAND(),stock_ave,stock_std))+(AI432-AJ$24)*Bonds*(_xlfn.NORM.INV(RAND(),bond_ave,bond_std))+(AI432-AJ$24)*cash*(_xlfn.NORM.INV(RAND(),cash_ave,cash_std))+(AI432-AJ$24)))</f>
        <v/>
      </c>
      <c r="AK432" s="156">
        <f>IF((AJ432&lt;=0),0,((AJ432-AK$24)*Stock*(_xlfn.NORM.INV(RAND(),stock_ave,stock_std))+(AJ432-AK$24)*Bonds*(_xlfn.NORM.INV(RAND(),bond_ave,bond_std))+(AJ432-AK$24)*cash*(_xlfn.NORM.INV(RAND(),cash_ave,cash_std))+(AJ432-AK$24)))</f>
        <v/>
      </c>
      <c r="AL432" s="156">
        <f>IF((AK432&lt;=0),0,((AK432-AL$24)*Stock*(_xlfn.NORM.INV(RAND(),stock_ave,stock_std))+(AK432-AL$24)*Bonds*(_xlfn.NORM.INV(RAND(),bond_ave,bond_std))+(AK432-AL$24)*cash*(_xlfn.NORM.INV(RAND(),cash_ave,cash_std))+(AK432-AL$24)))</f>
        <v/>
      </c>
      <c r="AM432" s="156">
        <f>IF((AL432&lt;=0),0,((AL432-AM$24)*Stock*(_xlfn.NORM.INV(RAND(),stock_ave,stock_std))+(AL432-AM$24)*Bonds*(_xlfn.NORM.INV(RAND(),bond_ave,bond_std))+(AL432-AM$24)*cash*(_xlfn.NORM.INV(RAND(),cash_ave,cash_std))+(AL432-AM$24)))</f>
        <v/>
      </c>
      <c r="AN432" s="156">
        <f>IF((AM432&lt;=0),0,((AM432-AN$24)*Stock*(_xlfn.NORM.INV(RAND(),stock_ave,stock_std))+(AM432-AN$24)*Bonds*(_xlfn.NORM.INV(RAND(),bond_ave,bond_std))+(AM432-AN$24)*cash*(_xlfn.NORM.INV(RAND(),cash_ave,cash_std))+(AM432-AN$24)))</f>
        <v/>
      </c>
      <c r="AO432" s="156">
        <f>IF((AN432&lt;=0),0,((AN432-AO$24)*Stock*(_xlfn.NORM.INV(RAND(),stock_ave,stock_std))+(AN432-AO$24)*Bonds*(_xlfn.NORM.INV(RAND(),bond_ave,bond_std))+(AN432-AO$24)*cash*(_xlfn.NORM.INV(RAND(),cash_ave,cash_std))+(AN432-AO$24)))</f>
        <v/>
      </c>
      <c r="AP432" s="156">
        <f>IF((AO432&lt;=0),0,((AO432-AP$24)*Stock*(_xlfn.NORM.INV(RAND(),stock_ave,stock_std))+(AO432-AP$24)*Bonds*(_xlfn.NORM.INV(RAND(),bond_ave,bond_std))+(AO432-AP$24)*cash*(_xlfn.NORM.INV(RAND(),cash_ave,cash_std))+(AO432-AP$24)))</f>
        <v/>
      </c>
      <c r="AQ432" s="156">
        <f>IF((AP432&lt;=0),0,((AP432-AQ$24)*Stock*(_xlfn.NORM.INV(RAND(),stock_ave,stock_std))+(AP432-AQ$24)*Bonds*(_xlfn.NORM.INV(RAND(),bond_ave,bond_std))+(AP432-AQ$24)*cash*(_xlfn.NORM.INV(RAND(),cash_ave,cash_std))+(AP432-AQ$24)))</f>
        <v/>
      </c>
      <c r="AR432" s="156">
        <f>IF((AQ432&lt;=0),0,((AQ432-AR$24)*Stock*(_xlfn.NORM.INV(RAND(),stock_ave,stock_std))+(AQ432-AR$24)*Bonds*(_xlfn.NORM.INV(RAND(),bond_ave,bond_std))+(AQ432-AR$24)*cash*(_xlfn.NORM.INV(RAND(),cash_ave,cash_std))+(AQ432-AR$24)))</f>
        <v/>
      </c>
      <c r="AS432" s="156">
        <f>IF((AR432&lt;=0),0,((AR432-AS$24)*Stock*(_xlfn.NORM.INV(RAND(),stock_ave,stock_std))+(AR432-AS$24)*Bonds*(_xlfn.NORM.INV(RAND(),bond_ave,bond_std))+(AR432-AS$24)*cash*(_xlfn.NORM.INV(RAND(),cash_ave,cash_std))+(AR432-AS$24)))</f>
        <v/>
      </c>
      <c r="AT432" s="156">
        <f>IF((AS432&lt;=0),0,((AS432-AT$24)*Stock*(_xlfn.NORM.INV(RAND(),stock_ave,stock_std))+(AS432-AT$24)*Bonds*(_xlfn.NORM.INV(RAND(),bond_ave,bond_std))+(AS432-AT$24)*cash*(_xlfn.NORM.INV(RAND(),cash_ave,cash_std))+(AS432-AT$24)))</f>
        <v/>
      </c>
      <c r="AU432" s="156">
        <f>IF((AT432&lt;=0),0,((AT432-AU$24)*Stock*(_xlfn.NORM.INV(RAND(),stock_ave,stock_std))+(AT432-AU$24)*Bonds*(_xlfn.NORM.INV(RAND(),bond_ave,bond_std))+(AT432-AU$24)*cash*(_xlfn.NORM.INV(RAND(),cash_ave,cash_std))+(AT432-AU$24)))</f>
        <v/>
      </c>
      <c r="AV432" s="156">
        <f>IF((AU432&lt;=0),0,((AU432-AV$24)*Stock*(_xlfn.NORM.INV(RAND(),stock_ave,stock_std))+(AU432-AV$24)*Bonds*(_xlfn.NORM.INV(RAND(),bond_ave,bond_std))+(AU432-AV$24)*cash*(_xlfn.NORM.INV(RAND(),cash_ave,cash_std))+(AU432-AV$24)))</f>
        <v/>
      </c>
      <c r="AW432" s="156">
        <f>IF((AV432&lt;=0),0,((AV432-AW$24)*Stock*(_xlfn.NORM.INV(RAND(),stock_ave,stock_std))+(AV432-AW$24)*Bonds*(_xlfn.NORM.INV(RAND(),bond_ave,bond_std))+(AV432-AW$24)*cash*(_xlfn.NORM.INV(RAND(),cash_ave,cash_std))+(AV432-AW$24)))</f>
        <v/>
      </c>
      <c r="AX432" s="159" t="n"/>
      <c r="AY432" s="159" t="n"/>
      <c r="AZ432" s="159" t="n"/>
      <c r="BA432" s="159" t="n"/>
      <c r="BB432" s="159" t="n"/>
    </row>
    <row r="433">
      <c r="C433" s="147" t="n"/>
      <c r="D433" s="61">
        <f>+D432-IF(D$18&gt;74,(D432/D$25)*$C$10)</f>
        <v/>
      </c>
      <c r="E433" s="61">
        <f>+E432-IF(E$18&gt;74,(E432/E$25)*$C$10)</f>
        <v/>
      </c>
      <c r="F433" s="61">
        <f>+F432-IF(F$18&gt;74,(F432/F$25)*$C$10)</f>
        <v/>
      </c>
      <c r="G433" s="61">
        <f>+G432-IF(G$18&gt;74,(G432/G$25)*$C$10)</f>
        <v/>
      </c>
      <c r="H433" s="61">
        <f>+H432-IF(H$18&gt;74,(H432/H$25)*$C$10)</f>
        <v/>
      </c>
      <c r="I433" s="61">
        <f>+I432-IF(I$18&gt;74,(I432/I$25)*$C$10)</f>
        <v/>
      </c>
      <c r="J433" s="61">
        <f>+J432-IF(J$18&gt;74,(J432/J$25)*$C$10)</f>
        <v/>
      </c>
      <c r="K433" s="61">
        <f>+K432-IF(K$18&gt;74,(K432/K$25)*$C$10)</f>
        <v/>
      </c>
      <c r="L433" s="61">
        <f>+L432-IF(L$18&gt;74,(L432/L$25)*$C$10)</f>
        <v/>
      </c>
      <c r="M433" s="61">
        <f>+M432-IF(M$18&gt;74,(M432/M$25)*$C$10)</f>
        <v/>
      </c>
      <c r="N433" s="61">
        <f>+N432-IF(N$18&gt;74,(N432/N$25)*$C$10)</f>
        <v/>
      </c>
      <c r="O433" s="61">
        <f>+O432-IF(O$18&gt;74,(O432/O$25)*$C$10)</f>
        <v/>
      </c>
      <c r="P433" s="61">
        <f>+P432-IF(P$18&gt;74,(P432/P$25)*$C$10)</f>
        <v/>
      </c>
      <c r="Q433" s="61">
        <f>+Q432-IF(Q$18&gt;74,(Q432/Q$25)*$C$10)</f>
        <v/>
      </c>
      <c r="R433" s="61">
        <f>+R432-IF(R$18&gt;74,(R432/R$25)*$C$10)</f>
        <v/>
      </c>
      <c r="S433" s="61">
        <f>+S432-IF(S$18&gt;74,(S432/S$25)*$C$10)</f>
        <v/>
      </c>
      <c r="T433" s="61">
        <f>+T432-IF(T$18&gt;74,(T432/T$25)*$C$10)</f>
        <v/>
      </c>
      <c r="U433" s="61">
        <f>+U432-IF(U$18&gt;74,(U432/U$25)*$C$10)</f>
        <v/>
      </c>
      <c r="V433" s="61">
        <f>+V432-IF(V$18&gt;74,(V432/V$25)*$C$10)</f>
        <v/>
      </c>
      <c r="W433" s="61">
        <f>+W432-IF(W$18&gt;74,(W432/W$25)*$C$10)</f>
        <v/>
      </c>
      <c r="X433" s="61">
        <f>+X432-IF(X$18&gt;74,(X432/X$25)*$C$10)</f>
        <v/>
      </c>
      <c r="Y433" s="61">
        <f>+Y432-IF(Y$18&gt;74,(Y432/Y$25)*$C$10)</f>
        <v/>
      </c>
      <c r="Z433" s="61">
        <f>+Z432-IF(Z$18&gt;74,(Z432/Z$25)*$C$10)</f>
        <v/>
      </c>
      <c r="AA433" s="61">
        <f>+AA432-IF(AA$18&gt;74,(AA432/AA$25)*$C$10)</f>
        <v/>
      </c>
      <c r="AB433" s="61">
        <f>+AB432-IF(AB$18&gt;74,(AB432/AB$25)*$C$10)</f>
        <v/>
      </c>
      <c r="AC433" s="61">
        <f>+AC432-IF(AC$18&gt;74,(AC432/AC$25)*$C$10)</f>
        <v/>
      </c>
      <c r="AD433" s="61">
        <f>+AD432-IF(AD$18&gt;74,(AD432/AD$25)*$C$10)</f>
        <v/>
      </c>
      <c r="AE433" s="61">
        <f>+AE432-IF(AE$18&gt;74,(AE432/AE$25)*$C$10)</f>
        <v/>
      </c>
      <c r="AF433" s="61">
        <f>+AF432-IF(AF$18&gt;74,(AF432/AF$25)*$C$10)</f>
        <v/>
      </c>
      <c r="AG433" s="61">
        <f>+AG432-IF(AG$18&gt;74,(AG432/AG$25)*$C$10)</f>
        <v/>
      </c>
      <c r="AH433" s="61">
        <f>+AH432-IF(AH$18&gt;74,(AH432/AH$25)*$C$10)</f>
        <v/>
      </c>
      <c r="AI433" s="61">
        <f>+AI432-IF(AI$18&gt;74,(AI432/AI$25)*$C$10)</f>
        <v/>
      </c>
      <c r="AJ433" s="61">
        <f>+AJ432-IF(AJ$18&gt;74,(AJ432/AJ$25)*$C$10)</f>
        <v/>
      </c>
      <c r="AK433" s="61">
        <f>+AK432-IF(AK$18&gt;74,(AK432/AK$25)*$C$10)</f>
        <v/>
      </c>
      <c r="AL433" s="61">
        <f>+AL432-IF(AL$18&gt;74,(AL432/AL$25)*$C$10)</f>
        <v/>
      </c>
      <c r="AM433" s="61">
        <f>+AM432-IF(AM$18&gt;74,(AM432/AM$25)*$C$10)</f>
        <v/>
      </c>
      <c r="AN433" s="61">
        <f>+AN432-IF(AN$18&gt;74,(AN432/AN$25)*$C$10)</f>
        <v/>
      </c>
      <c r="AO433" s="61">
        <f>+AO432-IF(AO$18&gt;74,(AO432/AO$25)*$C$10)</f>
        <v/>
      </c>
      <c r="AP433" s="61">
        <f>+AP432-IF(AP$18&gt;74,(AP432/AP$25)*$C$10)</f>
        <v/>
      </c>
      <c r="AQ433" s="61">
        <f>+AQ432-IF(AQ$18&gt;74,(AQ432/AQ$25)*$C$10)</f>
        <v/>
      </c>
      <c r="AR433" s="61">
        <f>+AR432-IF(AR$18&gt;74,(AR432/AR$25)*$C$10)</f>
        <v/>
      </c>
      <c r="AS433" s="61">
        <f>+AS432-IF(AS$18&gt;74,(AS432/AS$25)*$C$10)</f>
        <v/>
      </c>
      <c r="AT433" s="61">
        <f>+AT432-IF(AT$18&gt;74,(AT432/AT$25)*$C$10)</f>
        <v/>
      </c>
      <c r="AU433" s="61">
        <f>+AU432-IF(AU$18&gt;74,(AU432/AU$25)*$C$10)</f>
        <v/>
      </c>
      <c r="AV433" s="61">
        <f>+AV432-IF(AV$18&gt;74,(AV432/AV$25)*$C$10)</f>
        <v/>
      </c>
      <c r="AW433" s="61">
        <f>+AW432-IF(AW$18&gt;74,(AW432/AW$25)*$C$10)</f>
        <v/>
      </c>
      <c r="AX433" s="35">
        <f>IF(AW433&gt;0,1,0)</f>
        <v/>
      </c>
      <c r="AY433" s="35">
        <f>IF(AL433&gt;0,1,0)</f>
        <v/>
      </c>
      <c r="AZ433" s="35">
        <f>IF(AG433&gt;0,1,0)</f>
        <v/>
      </c>
      <c r="BA433" s="35">
        <f>IF(AB433&gt;0,1,0)</f>
        <v/>
      </c>
      <c r="BB433" s="35">
        <f>IF(W433&gt;0,1,0)</f>
        <v/>
      </c>
    </row>
    <row r="434">
      <c r="B434" s="154" t="inlineStr">
        <is>
          <t>trial 204</t>
        </is>
      </c>
      <c r="C434" s="155">
        <f>+start-$C$24</f>
        <v/>
      </c>
      <c r="D434" s="156">
        <f>IF((C434&lt;=0),0,((C434-D$24)*Stock*(_xlfn.NORM.INV(RAND(),stock_ave,stock_std))+(C434-D$24)*Bonds*(_xlfn.NORM.INV(RAND(),bond_ave,bond_std))+(C434-D$24)*cash*(_xlfn.NORM.INV(RAND(),cash_ave,cash_std))+(C434-D$24)))</f>
        <v/>
      </c>
      <c r="E434" s="156">
        <f>IF((D434&lt;=0),0,((D434-E$24)*Stock*(_xlfn.NORM.INV(RAND(),stock_ave,stock_std))+(D434-E$24)*Bonds*(_xlfn.NORM.INV(RAND(),bond_ave,bond_std))+(D434-E$24)*cash*(_xlfn.NORM.INV(RAND(),cash_ave,cash_std))+(D434-E$24)))</f>
        <v/>
      </c>
      <c r="F434" s="156">
        <f>IF((E434&lt;=0),0,((E434-F$24)*Stock*(_xlfn.NORM.INV(RAND(),stock_ave,stock_std))+(E434-F$24)*Bonds*(_xlfn.NORM.INV(RAND(),bond_ave,bond_std))+(E434-F$24)*cash*(_xlfn.NORM.INV(RAND(),cash_ave,cash_std))+(E434-F$24)))</f>
        <v/>
      </c>
      <c r="G434" s="156">
        <f>IF((F434&lt;=0),0,((F434-G$24)*Stock*(_xlfn.NORM.INV(RAND(),stock_ave,stock_std))+(F434-G$24)*Bonds*(_xlfn.NORM.INV(RAND(),bond_ave,bond_std))+(F434-G$24)*cash*(_xlfn.NORM.INV(RAND(),cash_ave,cash_std))+(F434-G$24)))</f>
        <v/>
      </c>
      <c r="H434" s="156">
        <f>IF((G434&lt;=0),0,((G434-H$24)*Stock*(_xlfn.NORM.INV(RAND(),stock_ave,stock_std))+(G434-H$24)*Bonds*(_xlfn.NORM.INV(RAND(),bond_ave,bond_std))+(G434-H$24)*cash*(_xlfn.NORM.INV(RAND(),cash_ave,cash_std))+(G434-H$24)))</f>
        <v/>
      </c>
      <c r="I434" s="156">
        <f>IF((H434&lt;=0),0,((H434-I$24)*Stock*(_xlfn.NORM.INV(RAND(),stock_ave,stock_std))+(H434-I$24)*Bonds*(_xlfn.NORM.INV(RAND(),bond_ave,bond_std))+(H434-I$24)*cash*(_xlfn.NORM.INV(RAND(),cash_ave,cash_std))+(H434-I$24)))</f>
        <v/>
      </c>
      <c r="J434" s="156">
        <f>IF((I434&lt;=0),0,((I434-J$24)*Stock*(_xlfn.NORM.INV(RAND(),stock_ave,stock_std))+(I434-J$24)*Bonds*(_xlfn.NORM.INV(RAND(),bond_ave,bond_std))+(I434-J$24)*cash*(_xlfn.NORM.INV(RAND(),cash_ave,cash_std))+(I434-J$24)))</f>
        <v/>
      </c>
      <c r="K434" s="156">
        <f>IF((J434&lt;=0),0,((J434-K$24)*Stock*(_xlfn.NORM.INV(RAND(),stock_ave,stock_std))+(J434-K$24)*Bonds*(_xlfn.NORM.INV(RAND(),bond_ave,bond_std))+(J434-K$24)*cash*(_xlfn.NORM.INV(RAND(),cash_ave,cash_std))+(J434-K$24)))</f>
        <v/>
      </c>
      <c r="L434" s="156">
        <f>IF((K434&lt;=0),0,((K434-L$24)*Stock*(_xlfn.NORM.INV(RAND(),stock_ave,stock_std))+(K434-L$24)*Bonds*(_xlfn.NORM.INV(RAND(),bond_ave,bond_std))+(K434-L$24)*cash*(_xlfn.NORM.INV(RAND(),cash_ave,cash_std))+(K434-L$24)))</f>
        <v/>
      </c>
      <c r="M434" s="156">
        <f>IF((L434&lt;=0),0,((L434-M$24)*Stock*(_xlfn.NORM.INV(RAND(),stock_ave,stock_std))+(L434-M$24)*Bonds*(_xlfn.NORM.INV(RAND(),bond_ave,bond_std))+(L434-M$24)*cash*(_xlfn.NORM.INV(RAND(),cash_ave,cash_std))+(L434-M$24)))</f>
        <v/>
      </c>
      <c r="N434" s="156">
        <f>IF((M434&lt;=0),0,((M434-N$24)*Stock*(_xlfn.NORM.INV(RAND(),stock_ave,stock_std))+(M434-N$24)*Bonds*(_xlfn.NORM.INV(RAND(),bond_ave,bond_std))+(M434-N$24)*cash*(_xlfn.NORM.INV(RAND(),cash_ave,cash_std))+(M434-N$24)))</f>
        <v/>
      </c>
      <c r="O434" s="156">
        <f>IF((N434&lt;=0),0,((N434-O$24)*Stock*(_xlfn.NORM.INV(RAND(),stock_ave,stock_std))+(N434-O$24)*Bonds*(_xlfn.NORM.INV(RAND(),bond_ave,bond_std))+(N434-O$24)*cash*(_xlfn.NORM.INV(RAND(),cash_ave,cash_std))+(N434-O$24)))</f>
        <v/>
      </c>
      <c r="P434" s="156">
        <f>IF((O434&lt;=0),0,((O434-P$24)*Stock*(_xlfn.NORM.INV(RAND(),stock_ave,stock_std))+(O434-P$24)*Bonds*(_xlfn.NORM.INV(RAND(),bond_ave,bond_std))+(O434-P$24)*cash*(_xlfn.NORM.INV(RAND(),cash_ave,cash_std))+(O434-P$24)))</f>
        <v/>
      </c>
      <c r="Q434" s="156">
        <f>IF((P434&lt;=0),0,((P434-Q$24)*Stock*(_xlfn.NORM.INV(RAND(),stock_ave,stock_std))+(P434-Q$24)*Bonds*(_xlfn.NORM.INV(RAND(),bond_ave,bond_std))+(P434-Q$24)*cash*(_xlfn.NORM.INV(RAND(),cash_ave,cash_std))+(P434-Q$24)))</f>
        <v/>
      </c>
      <c r="R434" s="156">
        <f>IF((Q434&lt;=0),0,((Q434-R$24)*Stock*(_xlfn.NORM.INV(RAND(),stock_ave,stock_std))+(Q434-R$24)*Bonds*(_xlfn.NORM.INV(RAND(),bond_ave,bond_std))+(Q434-R$24)*cash*(_xlfn.NORM.INV(RAND(),cash_ave,cash_std))+(Q434-R$24)))</f>
        <v/>
      </c>
      <c r="S434" s="156">
        <f>IF((R434&lt;=0),0,((R434-S$24)*Stock*(_xlfn.NORM.INV(RAND(),stock_ave,stock_std))+(R434-S$24)*Bonds*(_xlfn.NORM.INV(RAND(),bond_ave,bond_std))+(R434-S$24)*cash*(_xlfn.NORM.INV(RAND(),cash_ave,cash_std))+(R434-S$24)))</f>
        <v/>
      </c>
      <c r="T434" s="156">
        <f>IF((S434&lt;=0),0,((S434-T$24)*Stock*(_xlfn.NORM.INV(RAND(),stock_ave,stock_std))+(S434-T$24)*Bonds*(_xlfn.NORM.INV(RAND(),bond_ave,bond_std))+(S434-T$24)*cash*(_xlfn.NORM.INV(RAND(),cash_ave,cash_std))+(S434-T$24)))</f>
        <v/>
      </c>
      <c r="U434" s="156">
        <f>IF((T434&lt;=0),0,((T434-U$24)*Stock*(_xlfn.NORM.INV(RAND(),stock_ave,stock_std))+(T434-U$24)*Bonds*(_xlfn.NORM.INV(RAND(),bond_ave,bond_std))+(T434-U$24)*cash*(_xlfn.NORM.INV(RAND(),cash_ave,cash_std))+(T434-U$24)))</f>
        <v/>
      </c>
      <c r="V434" s="156">
        <f>IF((U434&lt;=0),0,((U434-V$24)*Stock*(_xlfn.NORM.INV(RAND(),stock_ave,stock_std))+(U434-V$24)*Bonds*(_xlfn.NORM.INV(RAND(),bond_ave,bond_std))+(U434-V$24)*cash*(_xlfn.NORM.INV(RAND(),cash_ave,cash_std))+(U434-V$24)))</f>
        <v/>
      </c>
      <c r="W434" s="156">
        <f>IF((V434&lt;=0),0,((V434-W$24)*Stock*(_xlfn.NORM.INV(RAND(),stock_ave,stock_std))+(V434-W$24)*Bonds*(_xlfn.NORM.INV(RAND(),bond_ave,bond_std))+(V434-W$24)*cash*(_xlfn.NORM.INV(RAND(),cash_ave,cash_std))+(V434-W$24)))</f>
        <v/>
      </c>
      <c r="X434" s="156">
        <f>IF((W434&lt;=0),0,((W434-X$24)*Stock*(_xlfn.NORM.INV(RAND(),stock_ave,stock_std))+(W434-X$24)*Bonds*(_xlfn.NORM.INV(RAND(),bond_ave,bond_std))+(W434-X$24)*cash*(_xlfn.NORM.INV(RAND(),cash_ave,cash_std))+(W434-X$24)))</f>
        <v/>
      </c>
      <c r="Y434" s="156">
        <f>IF((X434&lt;=0),0,((X434-Y$24)*Stock*(_xlfn.NORM.INV(RAND(),stock_ave,stock_std))+(X434-Y$24)*Bonds*(_xlfn.NORM.INV(RAND(),bond_ave,bond_std))+(X434-Y$24)*cash*(_xlfn.NORM.INV(RAND(),cash_ave,cash_std))+(X434-Y$24)))</f>
        <v/>
      </c>
      <c r="Z434" s="156">
        <f>IF((Y434&lt;=0),0,((Y434-Z$24)*Stock*(_xlfn.NORM.INV(RAND(),stock_ave,stock_std))+(Y434-Z$24)*Bonds*(_xlfn.NORM.INV(RAND(),bond_ave,bond_std))+(Y434-Z$24)*cash*(_xlfn.NORM.INV(RAND(),cash_ave,cash_std))+(Y434-Z$24)))</f>
        <v/>
      </c>
      <c r="AA434" s="156">
        <f>IF((Z434&lt;=0),0,((Z434-AA$24)*Stock*(_xlfn.NORM.INV(RAND(),stock_ave,stock_std))+(Z434-AA$24)*Bonds*(_xlfn.NORM.INV(RAND(),bond_ave,bond_std))+(Z434-AA$24)*cash*(_xlfn.NORM.INV(RAND(),cash_ave,cash_std))+(Z434-AA$24)))</f>
        <v/>
      </c>
      <c r="AB434" s="156">
        <f>IF((AA434&lt;=0),0,((AA434-AB$24)*Stock*(_xlfn.NORM.INV(RAND(),stock_ave,stock_std))+(AA434-AB$24)*Bonds*(_xlfn.NORM.INV(RAND(),bond_ave,bond_std))+(AA434-AB$24)*cash*(_xlfn.NORM.INV(RAND(),cash_ave,cash_std))+(AA434-AB$24)))</f>
        <v/>
      </c>
      <c r="AC434" s="156">
        <f>IF((AB434&lt;=0),0,((AB434-AC$24)*Stock*(_xlfn.NORM.INV(RAND(),stock_ave,stock_std))+(AB434-AC$24)*Bonds*(_xlfn.NORM.INV(RAND(),bond_ave,bond_std))+(AB434-AC$24)*cash*(_xlfn.NORM.INV(RAND(),cash_ave,cash_std))+(AB434-AC$24)))</f>
        <v/>
      </c>
      <c r="AD434" s="156">
        <f>IF((AC434&lt;=0),0,((AC434-AD$24)*Stock*(_xlfn.NORM.INV(RAND(),stock_ave,stock_std))+(AC434-AD$24)*Bonds*(_xlfn.NORM.INV(RAND(),bond_ave,bond_std))+(AC434-AD$24)*cash*(_xlfn.NORM.INV(RAND(),cash_ave,cash_std))+(AC434-AD$24)))</f>
        <v/>
      </c>
      <c r="AE434" s="156">
        <f>IF((AD434&lt;=0),0,((AD434-AE$24)*Stock*(_xlfn.NORM.INV(RAND(),stock_ave,stock_std))+(AD434-AE$24)*Bonds*(_xlfn.NORM.INV(RAND(),bond_ave,bond_std))+(AD434-AE$24)*cash*(_xlfn.NORM.INV(RAND(),cash_ave,cash_std))+(AD434-AE$24)))</f>
        <v/>
      </c>
      <c r="AF434" s="156">
        <f>IF((AE434&lt;=0),0,((AE434-AF$24)*Stock*(_xlfn.NORM.INV(RAND(),stock_ave,stock_std))+(AE434-AF$24)*Bonds*(_xlfn.NORM.INV(RAND(),bond_ave,bond_std))+(AE434-AF$24)*cash*(_xlfn.NORM.INV(RAND(),cash_ave,cash_std))+(AE434-AF$24)))</f>
        <v/>
      </c>
      <c r="AG434" s="156">
        <f>IF((AF434&lt;=0),0,((AF434-AG$24)*Stock*(_xlfn.NORM.INV(RAND(),stock_ave,stock_std))+(AF434-AG$24)*Bonds*(_xlfn.NORM.INV(RAND(),bond_ave,bond_std))+(AF434-AG$24)*cash*(_xlfn.NORM.INV(RAND(),cash_ave,cash_std))+(AF434-AG$24)))</f>
        <v/>
      </c>
      <c r="AH434" s="156">
        <f>IF((AG434&lt;=0),0,((AG434-AH$24)*Stock*(_xlfn.NORM.INV(RAND(),stock_ave,stock_std))+(AG434-AH$24)*Bonds*(_xlfn.NORM.INV(RAND(),bond_ave,bond_std))+(AG434-AH$24)*cash*(_xlfn.NORM.INV(RAND(),cash_ave,cash_std))+(AG434-AH$24)))</f>
        <v/>
      </c>
      <c r="AI434" s="156">
        <f>IF((AH434&lt;=0),0,((AH434-AI$24)*Stock*(_xlfn.NORM.INV(RAND(),stock_ave,stock_std))+(AH434-AI$24)*Bonds*(_xlfn.NORM.INV(RAND(),bond_ave,bond_std))+(AH434-AI$24)*cash*(_xlfn.NORM.INV(RAND(),cash_ave,cash_std))+(AH434-AI$24)))</f>
        <v/>
      </c>
      <c r="AJ434" s="156">
        <f>IF((AI434&lt;=0),0,((AI434-AJ$24)*Stock*(_xlfn.NORM.INV(RAND(),stock_ave,stock_std))+(AI434-AJ$24)*Bonds*(_xlfn.NORM.INV(RAND(),bond_ave,bond_std))+(AI434-AJ$24)*cash*(_xlfn.NORM.INV(RAND(),cash_ave,cash_std))+(AI434-AJ$24)))</f>
        <v/>
      </c>
      <c r="AK434" s="156">
        <f>IF((AJ434&lt;=0),0,((AJ434-AK$24)*Stock*(_xlfn.NORM.INV(RAND(),stock_ave,stock_std))+(AJ434-AK$24)*Bonds*(_xlfn.NORM.INV(RAND(),bond_ave,bond_std))+(AJ434-AK$24)*cash*(_xlfn.NORM.INV(RAND(),cash_ave,cash_std))+(AJ434-AK$24)))</f>
        <v/>
      </c>
      <c r="AL434" s="156">
        <f>IF((AK434&lt;=0),0,((AK434-AL$24)*Stock*(_xlfn.NORM.INV(RAND(),stock_ave,stock_std))+(AK434-AL$24)*Bonds*(_xlfn.NORM.INV(RAND(),bond_ave,bond_std))+(AK434-AL$24)*cash*(_xlfn.NORM.INV(RAND(),cash_ave,cash_std))+(AK434-AL$24)))</f>
        <v/>
      </c>
      <c r="AM434" s="156">
        <f>IF((AL434&lt;=0),0,((AL434-AM$24)*Stock*(_xlfn.NORM.INV(RAND(),stock_ave,stock_std))+(AL434-AM$24)*Bonds*(_xlfn.NORM.INV(RAND(),bond_ave,bond_std))+(AL434-AM$24)*cash*(_xlfn.NORM.INV(RAND(),cash_ave,cash_std))+(AL434-AM$24)))</f>
        <v/>
      </c>
      <c r="AN434" s="156">
        <f>IF((AM434&lt;=0),0,((AM434-AN$24)*Stock*(_xlfn.NORM.INV(RAND(),stock_ave,stock_std))+(AM434-AN$24)*Bonds*(_xlfn.NORM.INV(RAND(),bond_ave,bond_std))+(AM434-AN$24)*cash*(_xlfn.NORM.INV(RAND(),cash_ave,cash_std))+(AM434-AN$24)))</f>
        <v/>
      </c>
      <c r="AO434" s="156">
        <f>IF((AN434&lt;=0),0,((AN434-AO$24)*Stock*(_xlfn.NORM.INV(RAND(),stock_ave,stock_std))+(AN434-AO$24)*Bonds*(_xlfn.NORM.INV(RAND(),bond_ave,bond_std))+(AN434-AO$24)*cash*(_xlfn.NORM.INV(RAND(),cash_ave,cash_std))+(AN434-AO$24)))</f>
        <v/>
      </c>
      <c r="AP434" s="156">
        <f>IF((AO434&lt;=0),0,((AO434-AP$24)*Stock*(_xlfn.NORM.INV(RAND(),stock_ave,stock_std))+(AO434-AP$24)*Bonds*(_xlfn.NORM.INV(RAND(),bond_ave,bond_std))+(AO434-AP$24)*cash*(_xlfn.NORM.INV(RAND(),cash_ave,cash_std))+(AO434-AP$24)))</f>
        <v/>
      </c>
      <c r="AQ434" s="156">
        <f>IF((AP434&lt;=0),0,((AP434-AQ$24)*Stock*(_xlfn.NORM.INV(RAND(),stock_ave,stock_std))+(AP434-AQ$24)*Bonds*(_xlfn.NORM.INV(RAND(),bond_ave,bond_std))+(AP434-AQ$24)*cash*(_xlfn.NORM.INV(RAND(),cash_ave,cash_std))+(AP434-AQ$24)))</f>
        <v/>
      </c>
      <c r="AR434" s="156">
        <f>IF((AQ434&lt;=0),0,((AQ434-AR$24)*Stock*(_xlfn.NORM.INV(RAND(),stock_ave,stock_std))+(AQ434-AR$24)*Bonds*(_xlfn.NORM.INV(RAND(),bond_ave,bond_std))+(AQ434-AR$24)*cash*(_xlfn.NORM.INV(RAND(),cash_ave,cash_std))+(AQ434-AR$24)))</f>
        <v/>
      </c>
      <c r="AS434" s="156">
        <f>IF((AR434&lt;=0),0,((AR434-AS$24)*Stock*(_xlfn.NORM.INV(RAND(),stock_ave,stock_std))+(AR434-AS$24)*Bonds*(_xlfn.NORM.INV(RAND(),bond_ave,bond_std))+(AR434-AS$24)*cash*(_xlfn.NORM.INV(RAND(),cash_ave,cash_std))+(AR434-AS$24)))</f>
        <v/>
      </c>
      <c r="AT434" s="156">
        <f>IF((AS434&lt;=0),0,((AS434-AT$24)*Stock*(_xlfn.NORM.INV(RAND(),stock_ave,stock_std))+(AS434-AT$24)*Bonds*(_xlfn.NORM.INV(RAND(),bond_ave,bond_std))+(AS434-AT$24)*cash*(_xlfn.NORM.INV(RAND(),cash_ave,cash_std))+(AS434-AT$24)))</f>
        <v/>
      </c>
      <c r="AU434" s="156">
        <f>IF((AT434&lt;=0),0,((AT434-AU$24)*Stock*(_xlfn.NORM.INV(RAND(),stock_ave,stock_std))+(AT434-AU$24)*Bonds*(_xlfn.NORM.INV(RAND(),bond_ave,bond_std))+(AT434-AU$24)*cash*(_xlfn.NORM.INV(RAND(),cash_ave,cash_std))+(AT434-AU$24)))</f>
        <v/>
      </c>
      <c r="AV434" s="156">
        <f>IF((AU434&lt;=0),0,((AU434-AV$24)*Stock*(_xlfn.NORM.INV(RAND(),stock_ave,stock_std))+(AU434-AV$24)*Bonds*(_xlfn.NORM.INV(RAND(),bond_ave,bond_std))+(AU434-AV$24)*cash*(_xlfn.NORM.INV(RAND(),cash_ave,cash_std))+(AU434-AV$24)))</f>
        <v/>
      </c>
      <c r="AW434" s="156">
        <f>IF((AV434&lt;=0),0,((AV434-AW$24)*Stock*(_xlfn.NORM.INV(RAND(),stock_ave,stock_std))+(AV434-AW$24)*Bonds*(_xlfn.NORM.INV(RAND(),bond_ave,bond_std))+(AV434-AW$24)*cash*(_xlfn.NORM.INV(RAND(),cash_ave,cash_std))+(AV434-AW$24)))</f>
        <v/>
      </c>
      <c r="AX434" s="159" t="n"/>
      <c r="AY434" s="159" t="n"/>
      <c r="AZ434" s="159" t="n"/>
      <c r="BA434" s="159" t="n"/>
      <c r="BB434" s="159" t="n"/>
    </row>
    <row r="435">
      <c r="C435" s="147" t="n"/>
      <c r="D435" s="61">
        <f>+D434-IF(D$18&gt;74,(D434/D$25)*$C$10)</f>
        <v/>
      </c>
      <c r="E435" s="61">
        <f>+E434-IF(E$18&gt;74,(E434/E$25)*$C$10)</f>
        <v/>
      </c>
      <c r="F435" s="61">
        <f>+F434-IF(F$18&gt;74,(F434/F$25)*$C$10)</f>
        <v/>
      </c>
      <c r="G435" s="61">
        <f>+G434-IF(G$18&gt;74,(G434/G$25)*$C$10)</f>
        <v/>
      </c>
      <c r="H435" s="61">
        <f>+H434-IF(H$18&gt;74,(H434/H$25)*$C$10)</f>
        <v/>
      </c>
      <c r="I435" s="61">
        <f>+I434-IF(I$18&gt;74,(I434/I$25)*$C$10)</f>
        <v/>
      </c>
      <c r="J435" s="61">
        <f>+J434-IF(J$18&gt;74,(J434/J$25)*$C$10)</f>
        <v/>
      </c>
      <c r="K435" s="61">
        <f>+K434-IF(K$18&gt;74,(K434/K$25)*$C$10)</f>
        <v/>
      </c>
      <c r="L435" s="61">
        <f>+L434-IF(L$18&gt;74,(L434/L$25)*$C$10)</f>
        <v/>
      </c>
      <c r="M435" s="61">
        <f>+M434-IF(M$18&gt;74,(M434/M$25)*$C$10)</f>
        <v/>
      </c>
      <c r="N435" s="61">
        <f>+N434-IF(N$18&gt;74,(N434/N$25)*$C$10)</f>
        <v/>
      </c>
      <c r="O435" s="61">
        <f>+O434-IF(O$18&gt;74,(O434/O$25)*$C$10)</f>
        <v/>
      </c>
      <c r="P435" s="61">
        <f>+P434-IF(P$18&gt;74,(P434/P$25)*$C$10)</f>
        <v/>
      </c>
      <c r="Q435" s="61">
        <f>+Q434-IF(Q$18&gt;74,(Q434/Q$25)*$C$10)</f>
        <v/>
      </c>
      <c r="R435" s="61">
        <f>+R434-IF(R$18&gt;74,(R434/R$25)*$C$10)</f>
        <v/>
      </c>
      <c r="S435" s="61">
        <f>+S434-IF(S$18&gt;74,(S434/S$25)*$C$10)</f>
        <v/>
      </c>
      <c r="T435" s="61">
        <f>+T434-IF(T$18&gt;74,(T434/T$25)*$C$10)</f>
        <v/>
      </c>
      <c r="U435" s="61">
        <f>+U434-IF(U$18&gt;74,(U434/U$25)*$C$10)</f>
        <v/>
      </c>
      <c r="V435" s="61">
        <f>+V434-IF(V$18&gt;74,(V434/V$25)*$C$10)</f>
        <v/>
      </c>
      <c r="W435" s="61">
        <f>+W434-IF(W$18&gt;74,(W434/W$25)*$C$10)</f>
        <v/>
      </c>
      <c r="X435" s="61">
        <f>+X434-IF(X$18&gt;74,(X434/X$25)*$C$10)</f>
        <v/>
      </c>
      <c r="Y435" s="61">
        <f>+Y434-IF(Y$18&gt;74,(Y434/Y$25)*$C$10)</f>
        <v/>
      </c>
      <c r="Z435" s="61">
        <f>+Z434-IF(Z$18&gt;74,(Z434/Z$25)*$C$10)</f>
        <v/>
      </c>
      <c r="AA435" s="61">
        <f>+AA434-IF(AA$18&gt;74,(AA434/AA$25)*$C$10)</f>
        <v/>
      </c>
      <c r="AB435" s="61">
        <f>+AB434-IF(AB$18&gt;74,(AB434/AB$25)*$C$10)</f>
        <v/>
      </c>
      <c r="AC435" s="61">
        <f>+AC434-IF(AC$18&gt;74,(AC434/AC$25)*$C$10)</f>
        <v/>
      </c>
      <c r="AD435" s="61">
        <f>+AD434-IF(AD$18&gt;74,(AD434/AD$25)*$C$10)</f>
        <v/>
      </c>
      <c r="AE435" s="61">
        <f>+AE434-IF(AE$18&gt;74,(AE434/AE$25)*$C$10)</f>
        <v/>
      </c>
      <c r="AF435" s="61">
        <f>+AF434-IF(AF$18&gt;74,(AF434/AF$25)*$C$10)</f>
        <v/>
      </c>
      <c r="AG435" s="61">
        <f>+AG434-IF(AG$18&gt;74,(AG434/AG$25)*$C$10)</f>
        <v/>
      </c>
      <c r="AH435" s="61">
        <f>+AH434-IF(AH$18&gt;74,(AH434/AH$25)*$C$10)</f>
        <v/>
      </c>
      <c r="AI435" s="61">
        <f>+AI434-IF(AI$18&gt;74,(AI434/AI$25)*$C$10)</f>
        <v/>
      </c>
      <c r="AJ435" s="61">
        <f>+AJ434-IF(AJ$18&gt;74,(AJ434/AJ$25)*$C$10)</f>
        <v/>
      </c>
      <c r="AK435" s="61">
        <f>+AK434-IF(AK$18&gt;74,(AK434/AK$25)*$C$10)</f>
        <v/>
      </c>
      <c r="AL435" s="61">
        <f>+AL434-IF(AL$18&gt;74,(AL434/AL$25)*$C$10)</f>
        <v/>
      </c>
      <c r="AM435" s="61">
        <f>+AM434-IF(AM$18&gt;74,(AM434/AM$25)*$C$10)</f>
        <v/>
      </c>
      <c r="AN435" s="61">
        <f>+AN434-IF(AN$18&gt;74,(AN434/AN$25)*$C$10)</f>
        <v/>
      </c>
      <c r="AO435" s="61">
        <f>+AO434-IF(AO$18&gt;74,(AO434/AO$25)*$C$10)</f>
        <v/>
      </c>
      <c r="AP435" s="61">
        <f>+AP434-IF(AP$18&gt;74,(AP434/AP$25)*$C$10)</f>
        <v/>
      </c>
      <c r="AQ435" s="61">
        <f>+AQ434-IF(AQ$18&gt;74,(AQ434/AQ$25)*$C$10)</f>
        <v/>
      </c>
      <c r="AR435" s="61">
        <f>+AR434-IF(AR$18&gt;74,(AR434/AR$25)*$C$10)</f>
        <v/>
      </c>
      <c r="AS435" s="61">
        <f>+AS434-IF(AS$18&gt;74,(AS434/AS$25)*$C$10)</f>
        <v/>
      </c>
      <c r="AT435" s="61">
        <f>+AT434-IF(AT$18&gt;74,(AT434/AT$25)*$C$10)</f>
        <v/>
      </c>
      <c r="AU435" s="61">
        <f>+AU434-IF(AU$18&gt;74,(AU434/AU$25)*$C$10)</f>
        <v/>
      </c>
      <c r="AV435" s="61">
        <f>+AV434-IF(AV$18&gt;74,(AV434/AV$25)*$C$10)</f>
        <v/>
      </c>
      <c r="AW435" s="61">
        <f>+AW434-IF(AW$18&gt;74,(AW434/AW$25)*$C$10)</f>
        <v/>
      </c>
      <c r="AX435" s="35">
        <f>IF(AW435&gt;0,1,0)</f>
        <v/>
      </c>
      <c r="AY435" s="35">
        <f>IF(AL435&gt;0,1,0)</f>
        <v/>
      </c>
      <c r="AZ435" s="35">
        <f>IF(AG435&gt;0,1,0)</f>
        <v/>
      </c>
      <c r="BA435" s="35">
        <f>IF(AB435&gt;0,1,0)</f>
        <v/>
      </c>
      <c r="BB435" s="35">
        <f>IF(W435&gt;0,1,0)</f>
        <v/>
      </c>
    </row>
    <row r="436">
      <c r="B436" s="154" t="inlineStr">
        <is>
          <t>trial 205</t>
        </is>
      </c>
      <c r="C436" s="155">
        <f>+start-$C$24</f>
        <v/>
      </c>
      <c r="D436" s="156">
        <f>IF((C436&lt;=0),0,((C436-D$24)*Stock*(_xlfn.NORM.INV(RAND(),stock_ave,stock_std))+(C436-D$24)*Bonds*(_xlfn.NORM.INV(RAND(),bond_ave,bond_std))+(C436-D$24)*cash*(_xlfn.NORM.INV(RAND(),cash_ave,cash_std))+(C436-D$24)))</f>
        <v/>
      </c>
      <c r="E436" s="156">
        <f>IF((D436&lt;=0),0,((D436-E$24)*Stock*(_xlfn.NORM.INV(RAND(),stock_ave,stock_std))+(D436-E$24)*Bonds*(_xlfn.NORM.INV(RAND(),bond_ave,bond_std))+(D436-E$24)*cash*(_xlfn.NORM.INV(RAND(),cash_ave,cash_std))+(D436-E$24)))</f>
        <v/>
      </c>
      <c r="F436" s="156">
        <f>IF((E436&lt;=0),0,((E436-F$24)*Stock*(_xlfn.NORM.INV(RAND(),stock_ave,stock_std))+(E436-F$24)*Bonds*(_xlfn.NORM.INV(RAND(),bond_ave,bond_std))+(E436-F$24)*cash*(_xlfn.NORM.INV(RAND(),cash_ave,cash_std))+(E436-F$24)))</f>
        <v/>
      </c>
      <c r="G436" s="156">
        <f>IF((F436&lt;=0),0,((F436-G$24)*Stock*(_xlfn.NORM.INV(RAND(),stock_ave,stock_std))+(F436-G$24)*Bonds*(_xlfn.NORM.INV(RAND(),bond_ave,bond_std))+(F436-G$24)*cash*(_xlfn.NORM.INV(RAND(),cash_ave,cash_std))+(F436-G$24)))</f>
        <v/>
      </c>
      <c r="H436" s="156">
        <f>IF((G436&lt;=0),0,((G436-H$24)*Stock*(_xlfn.NORM.INV(RAND(),stock_ave,stock_std))+(G436-H$24)*Bonds*(_xlfn.NORM.INV(RAND(),bond_ave,bond_std))+(G436-H$24)*cash*(_xlfn.NORM.INV(RAND(),cash_ave,cash_std))+(G436-H$24)))</f>
        <v/>
      </c>
      <c r="I436" s="156">
        <f>IF((H436&lt;=0),0,((H436-I$24)*Stock*(_xlfn.NORM.INV(RAND(),stock_ave,stock_std))+(H436-I$24)*Bonds*(_xlfn.NORM.INV(RAND(),bond_ave,bond_std))+(H436-I$24)*cash*(_xlfn.NORM.INV(RAND(),cash_ave,cash_std))+(H436-I$24)))</f>
        <v/>
      </c>
      <c r="J436" s="156">
        <f>IF((I436&lt;=0),0,((I436-J$24)*Stock*(_xlfn.NORM.INV(RAND(),stock_ave,stock_std))+(I436-J$24)*Bonds*(_xlfn.NORM.INV(RAND(),bond_ave,bond_std))+(I436-J$24)*cash*(_xlfn.NORM.INV(RAND(),cash_ave,cash_std))+(I436-J$24)))</f>
        <v/>
      </c>
      <c r="K436" s="156">
        <f>IF((J436&lt;=0),0,((J436-K$24)*Stock*(_xlfn.NORM.INV(RAND(),stock_ave,stock_std))+(J436-K$24)*Bonds*(_xlfn.NORM.INV(RAND(),bond_ave,bond_std))+(J436-K$24)*cash*(_xlfn.NORM.INV(RAND(),cash_ave,cash_std))+(J436-K$24)))</f>
        <v/>
      </c>
      <c r="L436" s="156">
        <f>IF((K436&lt;=0),0,((K436-L$24)*Stock*(_xlfn.NORM.INV(RAND(),stock_ave,stock_std))+(K436-L$24)*Bonds*(_xlfn.NORM.INV(RAND(),bond_ave,bond_std))+(K436-L$24)*cash*(_xlfn.NORM.INV(RAND(),cash_ave,cash_std))+(K436-L$24)))</f>
        <v/>
      </c>
      <c r="M436" s="156">
        <f>IF((L436&lt;=0),0,((L436-M$24)*Stock*(_xlfn.NORM.INV(RAND(),stock_ave,stock_std))+(L436-M$24)*Bonds*(_xlfn.NORM.INV(RAND(),bond_ave,bond_std))+(L436-M$24)*cash*(_xlfn.NORM.INV(RAND(),cash_ave,cash_std))+(L436-M$24)))</f>
        <v/>
      </c>
      <c r="N436" s="156">
        <f>IF((M436&lt;=0),0,((M436-N$24)*Stock*(_xlfn.NORM.INV(RAND(),stock_ave,stock_std))+(M436-N$24)*Bonds*(_xlfn.NORM.INV(RAND(),bond_ave,bond_std))+(M436-N$24)*cash*(_xlfn.NORM.INV(RAND(),cash_ave,cash_std))+(M436-N$24)))</f>
        <v/>
      </c>
      <c r="O436" s="156">
        <f>IF((N436&lt;=0),0,((N436-O$24)*Stock*(_xlfn.NORM.INV(RAND(),stock_ave,stock_std))+(N436-O$24)*Bonds*(_xlfn.NORM.INV(RAND(),bond_ave,bond_std))+(N436-O$24)*cash*(_xlfn.NORM.INV(RAND(),cash_ave,cash_std))+(N436-O$24)))</f>
        <v/>
      </c>
      <c r="P436" s="156">
        <f>IF((O436&lt;=0),0,((O436-P$24)*Stock*(_xlfn.NORM.INV(RAND(),stock_ave,stock_std))+(O436-P$24)*Bonds*(_xlfn.NORM.INV(RAND(),bond_ave,bond_std))+(O436-P$24)*cash*(_xlfn.NORM.INV(RAND(),cash_ave,cash_std))+(O436-P$24)))</f>
        <v/>
      </c>
      <c r="Q436" s="156">
        <f>IF((P436&lt;=0),0,((P436-Q$24)*Stock*(_xlfn.NORM.INV(RAND(),stock_ave,stock_std))+(P436-Q$24)*Bonds*(_xlfn.NORM.INV(RAND(),bond_ave,bond_std))+(P436-Q$24)*cash*(_xlfn.NORM.INV(RAND(),cash_ave,cash_std))+(P436-Q$24)))</f>
        <v/>
      </c>
      <c r="R436" s="156">
        <f>IF((Q436&lt;=0),0,((Q436-R$24)*Stock*(_xlfn.NORM.INV(RAND(),stock_ave,stock_std))+(Q436-R$24)*Bonds*(_xlfn.NORM.INV(RAND(),bond_ave,bond_std))+(Q436-R$24)*cash*(_xlfn.NORM.INV(RAND(),cash_ave,cash_std))+(Q436-R$24)))</f>
        <v/>
      </c>
      <c r="S436" s="156">
        <f>IF((R436&lt;=0),0,((R436-S$24)*Stock*(_xlfn.NORM.INV(RAND(),stock_ave,stock_std))+(R436-S$24)*Bonds*(_xlfn.NORM.INV(RAND(),bond_ave,bond_std))+(R436-S$24)*cash*(_xlfn.NORM.INV(RAND(),cash_ave,cash_std))+(R436-S$24)))</f>
        <v/>
      </c>
      <c r="T436" s="156">
        <f>IF((S436&lt;=0),0,((S436-T$24)*Stock*(_xlfn.NORM.INV(RAND(),stock_ave,stock_std))+(S436-T$24)*Bonds*(_xlfn.NORM.INV(RAND(),bond_ave,bond_std))+(S436-T$24)*cash*(_xlfn.NORM.INV(RAND(),cash_ave,cash_std))+(S436-T$24)))</f>
        <v/>
      </c>
      <c r="U436" s="156">
        <f>IF((T436&lt;=0),0,((T436-U$24)*Stock*(_xlfn.NORM.INV(RAND(),stock_ave,stock_std))+(T436-U$24)*Bonds*(_xlfn.NORM.INV(RAND(),bond_ave,bond_std))+(T436-U$24)*cash*(_xlfn.NORM.INV(RAND(),cash_ave,cash_std))+(T436-U$24)))</f>
        <v/>
      </c>
      <c r="V436" s="156">
        <f>IF((U436&lt;=0),0,((U436-V$24)*Stock*(_xlfn.NORM.INV(RAND(),stock_ave,stock_std))+(U436-V$24)*Bonds*(_xlfn.NORM.INV(RAND(),bond_ave,bond_std))+(U436-V$24)*cash*(_xlfn.NORM.INV(RAND(),cash_ave,cash_std))+(U436-V$24)))</f>
        <v/>
      </c>
      <c r="W436" s="156">
        <f>IF((V436&lt;=0),0,((V436-W$24)*Stock*(_xlfn.NORM.INV(RAND(),stock_ave,stock_std))+(V436-W$24)*Bonds*(_xlfn.NORM.INV(RAND(),bond_ave,bond_std))+(V436-W$24)*cash*(_xlfn.NORM.INV(RAND(),cash_ave,cash_std))+(V436-W$24)))</f>
        <v/>
      </c>
      <c r="X436" s="156">
        <f>IF((W436&lt;=0),0,((W436-X$24)*Stock*(_xlfn.NORM.INV(RAND(),stock_ave,stock_std))+(W436-X$24)*Bonds*(_xlfn.NORM.INV(RAND(),bond_ave,bond_std))+(W436-X$24)*cash*(_xlfn.NORM.INV(RAND(),cash_ave,cash_std))+(W436-X$24)))</f>
        <v/>
      </c>
      <c r="Y436" s="156">
        <f>IF((X436&lt;=0),0,((X436-Y$24)*Stock*(_xlfn.NORM.INV(RAND(),stock_ave,stock_std))+(X436-Y$24)*Bonds*(_xlfn.NORM.INV(RAND(),bond_ave,bond_std))+(X436-Y$24)*cash*(_xlfn.NORM.INV(RAND(),cash_ave,cash_std))+(X436-Y$24)))</f>
        <v/>
      </c>
      <c r="Z436" s="156">
        <f>IF((Y436&lt;=0),0,((Y436-Z$24)*Stock*(_xlfn.NORM.INV(RAND(),stock_ave,stock_std))+(Y436-Z$24)*Bonds*(_xlfn.NORM.INV(RAND(),bond_ave,bond_std))+(Y436-Z$24)*cash*(_xlfn.NORM.INV(RAND(),cash_ave,cash_std))+(Y436-Z$24)))</f>
        <v/>
      </c>
      <c r="AA436" s="156">
        <f>IF((Z436&lt;=0),0,((Z436-AA$24)*Stock*(_xlfn.NORM.INV(RAND(),stock_ave,stock_std))+(Z436-AA$24)*Bonds*(_xlfn.NORM.INV(RAND(),bond_ave,bond_std))+(Z436-AA$24)*cash*(_xlfn.NORM.INV(RAND(),cash_ave,cash_std))+(Z436-AA$24)))</f>
        <v/>
      </c>
      <c r="AB436" s="156">
        <f>IF((AA436&lt;=0),0,((AA436-AB$24)*Stock*(_xlfn.NORM.INV(RAND(),stock_ave,stock_std))+(AA436-AB$24)*Bonds*(_xlfn.NORM.INV(RAND(),bond_ave,bond_std))+(AA436-AB$24)*cash*(_xlfn.NORM.INV(RAND(),cash_ave,cash_std))+(AA436-AB$24)))</f>
        <v/>
      </c>
      <c r="AC436" s="156">
        <f>IF((AB436&lt;=0),0,((AB436-AC$24)*Stock*(_xlfn.NORM.INV(RAND(),stock_ave,stock_std))+(AB436-AC$24)*Bonds*(_xlfn.NORM.INV(RAND(),bond_ave,bond_std))+(AB436-AC$24)*cash*(_xlfn.NORM.INV(RAND(),cash_ave,cash_std))+(AB436-AC$24)))</f>
        <v/>
      </c>
      <c r="AD436" s="156">
        <f>IF((AC436&lt;=0),0,((AC436-AD$24)*Stock*(_xlfn.NORM.INV(RAND(),stock_ave,stock_std))+(AC436-AD$24)*Bonds*(_xlfn.NORM.INV(RAND(),bond_ave,bond_std))+(AC436-AD$24)*cash*(_xlfn.NORM.INV(RAND(),cash_ave,cash_std))+(AC436-AD$24)))</f>
        <v/>
      </c>
      <c r="AE436" s="156">
        <f>IF((AD436&lt;=0),0,((AD436-AE$24)*Stock*(_xlfn.NORM.INV(RAND(),stock_ave,stock_std))+(AD436-AE$24)*Bonds*(_xlfn.NORM.INV(RAND(),bond_ave,bond_std))+(AD436-AE$24)*cash*(_xlfn.NORM.INV(RAND(),cash_ave,cash_std))+(AD436-AE$24)))</f>
        <v/>
      </c>
      <c r="AF436" s="156">
        <f>IF((AE436&lt;=0),0,((AE436-AF$24)*Stock*(_xlfn.NORM.INV(RAND(),stock_ave,stock_std))+(AE436-AF$24)*Bonds*(_xlfn.NORM.INV(RAND(),bond_ave,bond_std))+(AE436-AF$24)*cash*(_xlfn.NORM.INV(RAND(),cash_ave,cash_std))+(AE436-AF$24)))</f>
        <v/>
      </c>
      <c r="AG436" s="156">
        <f>IF((AF436&lt;=0),0,((AF436-AG$24)*Stock*(_xlfn.NORM.INV(RAND(),stock_ave,stock_std))+(AF436-AG$24)*Bonds*(_xlfn.NORM.INV(RAND(),bond_ave,bond_std))+(AF436-AG$24)*cash*(_xlfn.NORM.INV(RAND(),cash_ave,cash_std))+(AF436-AG$24)))</f>
        <v/>
      </c>
      <c r="AH436" s="156">
        <f>IF((AG436&lt;=0),0,((AG436-AH$24)*Stock*(_xlfn.NORM.INV(RAND(),stock_ave,stock_std))+(AG436-AH$24)*Bonds*(_xlfn.NORM.INV(RAND(),bond_ave,bond_std))+(AG436-AH$24)*cash*(_xlfn.NORM.INV(RAND(),cash_ave,cash_std))+(AG436-AH$24)))</f>
        <v/>
      </c>
      <c r="AI436" s="156">
        <f>IF((AH436&lt;=0),0,((AH436-AI$24)*Stock*(_xlfn.NORM.INV(RAND(),stock_ave,stock_std))+(AH436-AI$24)*Bonds*(_xlfn.NORM.INV(RAND(),bond_ave,bond_std))+(AH436-AI$24)*cash*(_xlfn.NORM.INV(RAND(),cash_ave,cash_std))+(AH436-AI$24)))</f>
        <v/>
      </c>
      <c r="AJ436" s="156">
        <f>IF((AI436&lt;=0),0,((AI436-AJ$24)*Stock*(_xlfn.NORM.INV(RAND(),stock_ave,stock_std))+(AI436-AJ$24)*Bonds*(_xlfn.NORM.INV(RAND(),bond_ave,bond_std))+(AI436-AJ$24)*cash*(_xlfn.NORM.INV(RAND(),cash_ave,cash_std))+(AI436-AJ$24)))</f>
        <v/>
      </c>
      <c r="AK436" s="156">
        <f>IF((AJ436&lt;=0),0,((AJ436-AK$24)*Stock*(_xlfn.NORM.INV(RAND(),stock_ave,stock_std))+(AJ436-AK$24)*Bonds*(_xlfn.NORM.INV(RAND(),bond_ave,bond_std))+(AJ436-AK$24)*cash*(_xlfn.NORM.INV(RAND(),cash_ave,cash_std))+(AJ436-AK$24)))</f>
        <v/>
      </c>
      <c r="AL436" s="156">
        <f>IF((AK436&lt;=0),0,((AK436-AL$24)*Stock*(_xlfn.NORM.INV(RAND(),stock_ave,stock_std))+(AK436-AL$24)*Bonds*(_xlfn.NORM.INV(RAND(),bond_ave,bond_std))+(AK436-AL$24)*cash*(_xlfn.NORM.INV(RAND(),cash_ave,cash_std))+(AK436-AL$24)))</f>
        <v/>
      </c>
      <c r="AM436" s="156">
        <f>IF((AL436&lt;=0),0,((AL436-AM$24)*Stock*(_xlfn.NORM.INV(RAND(),stock_ave,stock_std))+(AL436-AM$24)*Bonds*(_xlfn.NORM.INV(RAND(),bond_ave,bond_std))+(AL436-AM$24)*cash*(_xlfn.NORM.INV(RAND(),cash_ave,cash_std))+(AL436-AM$24)))</f>
        <v/>
      </c>
      <c r="AN436" s="156">
        <f>IF((AM436&lt;=0),0,((AM436-AN$24)*Stock*(_xlfn.NORM.INV(RAND(),stock_ave,stock_std))+(AM436-AN$24)*Bonds*(_xlfn.NORM.INV(RAND(),bond_ave,bond_std))+(AM436-AN$24)*cash*(_xlfn.NORM.INV(RAND(),cash_ave,cash_std))+(AM436-AN$24)))</f>
        <v/>
      </c>
      <c r="AO436" s="156">
        <f>IF((AN436&lt;=0),0,((AN436-AO$24)*Stock*(_xlfn.NORM.INV(RAND(),stock_ave,stock_std))+(AN436-AO$24)*Bonds*(_xlfn.NORM.INV(RAND(),bond_ave,bond_std))+(AN436-AO$24)*cash*(_xlfn.NORM.INV(RAND(),cash_ave,cash_std))+(AN436-AO$24)))</f>
        <v/>
      </c>
      <c r="AP436" s="156">
        <f>IF((AO436&lt;=0),0,((AO436-AP$24)*Stock*(_xlfn.NORM.INV(RAND(),stock_ave,stock_std))+(AO436-AP$24)*Bonds*(_xlfn.NORM.INV(RAND(),bond_ave,bond_std))+(AO436-AP$24)*cash*(_xlfn.NORM.INV(RAND(),cash_ave,cash_std))+(AO436-AP$24)))</f>
        <v/>
      </c>
      <c r="AQ436" s="156">
        <f>IF((AP436&lt;=0),0,((AP436-AQ$24)*Stock*(_xlfn.NORM.INV(RAND(),stock_ave,stock_std))+(AP436-AQ$24)*Bonds*(_xlfn.NORM.INV(RAND(),bond_ave,bond_std))+(AP436-AQ$24)*cash*(_xlfn.NORM.INV(RAND(),cash_ave,cash_std))+(AP436-AQ$24)))</f>
        <v/>
      </c>
      <c r="AR436" s="156">
        <f>IF((AQ436&lt;=0),0,((AQ436-AR$24)*Stock*(_xlfn.NORM.INV(RAND(),stock_ave,stock_std))+(AQ436-AR$24)*Bonds*(_xlfn.NORM.INV(RAND(),bond_ave,bond_std))+(AQ436-AR$24)*cash*(_xlfn.NORM.INV(RAND(),cash_ave,cash_std))+(AQ436-AR$24)))</f>
        <v/>
      </c>
      <c r="AS436" s="156">
        <f>IF((AR436&lt;=0),0,((AR436-AS$24)*Stock*(_xlfn.NORM.INV(RAND(),stock_ave,stock_std))+(AR436-AS$24)*Bonds*(_xlfn.NORM.INV(RAND(),bond_ave,bond_std))+(AR436-AS$24)*cash*(_xlfn.NORM.INV(RAND(),cash_ave,cash_std))+(AR436-AS$24)))</f>
        <v/>
      </c>
      <c r="AT436" s="156">
        <f>IF((AS436&lt;=0),0,((AS436-AT$24)*Stock*(_xlfn.NORM.INV(RAND(),stock_ave,stock_std))+(AS436-AT$24)*Bonds*(_xlfn.NORM.INV(RAND(),bond_ave,bond_std))+(AS436-AT$24)*cash*(_xlfn.NORM.INV(RAND(),cash_ave,cash_std))+(AS436-AT$24)))</f>
        <v/>
      </c>
      <c r="AU436" s="156">
        <f>IF((AT436&lt;=0),0,((AT436-AU$24)*Stock*(_xlfn.NORM.INV(RAND(),stock_ave,stock_std))+(AT436-AU$24)*Bonds*(_xlfn.NORM.INV(RAND(),bond_ave,bond_std))+(AT436-AU$24)*cash*(_xlfn.NORM.INV(RAND(),cash_ave,cash_std))+(AT436-AU$24)))</f>
        <v/>
      </c>
      <c r="AV436" s="156">
        <f>IF((AU436&lt;=0),0,((AU436-AV$24)*Stock*(_xlfn.NORM.INV(RAND(),stock_ave,stock_std))+(AU436-AV$24)*Bonds*(_xlfn.NORM.INV(RAND(),bond_ave,bond_std))+(AU436-AV$24)*cash*(_xlfn.NORM.INV(RAND(),cash_ave,cash_std))+(AU436-AV$24)))</f>
        <v/>
      </c>
      <c r="AW436" s="156">
        <f>IF((AV436&lt;=0),0,((AV436-AW$24)*Stock*(_xlfn.NORM.INV(RAND(),stock_ave,stock_std))+(AV436-AW$24)*Bonds*(_xlfn.NORM.INV(RAND(),bond_ave,bond_std))+(AV436-AW$24)*cash*(_xlfn.NORM.INV(RAND(),cash_ave,cash_std))+(AV436-AW$24)))</f>
        <v/>
      </c>
      <c r="AX436" s="159" t="n"/>
      <c r="AY436" s="159" t="n"/>
      <c r="AZ436" s="159" t="n"/>
      <c r="BA436" s="159" t="n"/>
      <c r="BB436" s="159" t="n"/>
    </row>
    <row r="437">
      <c r="C437" s="147" t="n"/>
      <c r="D437" s="61">
        <f>+D436-IF(D$18&gt;74,(D436/D$25)*$C$10)</f>
        <v/>
      </c>
      <c r="E437" s="61">
        <f>+E436-IF(E$18&gt;74,(E436/E$25)*$C$10)</f>
        <v/>
      </c>
      <c r="F437" s="61">
        <f>+F436-IF(F$18&gt;74,(F436/F$25)*$C$10)</f>
        <v/>
      </c>
      <c r="G437" s="61">
        <f>+G436-IF(G$18&gt;74,(G436/G$25)*$C$10)</f>
        <v/>
      </c>
      <c r="H437" s="61">
        <f>+H436-IF(H$18&gt;74,(H436/H$25)*$C$10)</f>
        <v/>
      </c>
      <c r="I437" s="61">
        <f>+I436-IF(I$18&gt;74,(I436/I$25)*$C$10)</f>
        <v/>
      </c>
      <c r="J437" s="61">
        <f>+J436-IF(J$18&gt;74,(J436/J$25)*$C$10)</f>
        <v/>
      </c>
      <c r="K437" s="61">
        <f>+K436-IF(K$18&gt;74,(K436/K$25)*$C$10)</f>
        <v/>
      </c>
      <c r="L437" s="61">
        <f>+L436-IF(L$18&gt;74,(L436/L$25)*$C$10)</f>
        <v/>
      </c>
      <c r="M437" s="61">
        <f>+M436-IF(M$18&gt;74,(M436/M$25)*$C$10)</f>
        <v/>
      </c>
      <c r="N437" s="61">
        <f>+N436-IF(N$18&gt;74,(N436/N$25)*$C$10)</f>
        <v/>
      </c>
      <c r="O437" s="61">
        <f>+O436-IF(O$18&gt;74,(O436/O$25)*$C$10)</f>
        <v/>
      </c>
      <c r="P437" s="61">
        <f>+P436-IF(P$18&gt;74,(P436/P$25)*$C$10)</f>
        <v/>
      </c>
      <c r="Q437" s="61">
        <f>+Q436-IF(Q$18&gt;74,(Q436/Q$25)*$C$10)</f>
        <v/>
      </c>
      <c r="R437" s="61">
        <f>+R436-IF(R$18&gt;74,(R436/R$25)*$C$10)</f>
        <v/>
      </c>
      <c r="S437" s="61">
        <f>+S436-IF(S$18&gt;74,(S436/S$25)*$C$10)</f>
        <v/>
      </c>
      <c r="T437" s="61">
        <f>+T436-IF(T$18&gt;74,(T436/T$25)*$C$10)</f>
        <v/>
      </c>
      <c r="U437" s="61">
        <f>+U436-IF(U$18&gt;74,(U436/U$25)*$C$10)</f>
        <v/>
      </c>
      <c r="V437" s="61">
        <f>+V436-IF(V$18&gt;74,(V436/V$25)*$C$10)</f>
        <v/>
      </c>
      <c r="W437" s="61">
        <f>+W436-IF(W$18&gt;74,(W436/W$25)*$C$10)</f>
        <v/>
      </c>
      <c r="X437" s="61">
        <f>+X436-IF(X$18&gt;74,(X436/X$25)*$C$10)</f>
        <v/>
      </c>
      <c r="Y437" s="61">
        <f>+Y436-IF(Y$18&gt;74,(Y436/Y$25)*$C$10)</f>
        <v/>
      </c>
      <c r="Z437" s="61">
        <f>+Z436-IF(Z$18&gt;74,(Z436/Z$25)*$C$10)</f>
        <v/>
      </c>
      <c r="AA437" s="61">
        <f>+AA436-IF(AA$18&gt;74,(AA436/AA$25)*$C$10)</f>
        <v/>
      </c>
      <c r="AB437" s="61">
        <f>+AB436-IF(AB$18&gt;74,(AB436/AB$25)*$C$10)</f>
        <v/>
      </c>
      <c r="AC437" s="61">
        <f>+AC436-IF(AC$18&gt;74,(AC436/AC$25)*$C$10)</f>
        <v/>
      </c>
      <c r="AD437" s="61">
        <f>+AD436-IF(AD$18&gt;74,(AD436/AD$25)*$C$10)</f>
        <v/>
      </c>
      <c r="AE437" s="61">
        <f>+AE436-IF(AE$18&gt;74,(AE436/AE$25)*$C$10)</f>
        <v/>
      </c>
      <c r="AF437" s="61">
        <f>+AF436-IF(AF$18&gt;74,(AF436/AF$25)*$C$10)</f>
        <v/>
      </c>
      <c r="AG437" s="61">
        <f>+AG436-IF(AG$18&gt;74,(AG436/AG$25)*$C$10)</f>
        <v/>
      </c>
      <c r="AH437" s="61">
        <f>+AH436-IF(AH$18&gt;74,(AH436/AH$25)*$C$10)</f>
        <v/>
      </c>
      <c r="AI437" s="61">
        <f>+AI436-IF(AI$18&gt;74,(AI436/AI$25)*$C$10)</f>
        <v/>
      </c>
      <c r="AJ437" s="61">
        <f>+AJ436-IF(AJ$18&gt;74,(AJ436/AJ$25)*$C$10)</f>
        <v/>
      </c>
      <c r="AK437" s="61">
        <f>+AK436-IF(AK$18&gt;74,(AK436/AK$25)*$C$10)</f>
        <v/>
      </c>
      <c r="AL437" s="61">
        <f>+AL436-IF(AL$18&gt;74,(AL436/AL$25)*$C$10)</f>
        <v/>
      </c>
      <c r="AM437" s="61">
        <f>+AM436-IF(AM$18&gt;74,(AM436/AM$25)*$C$10)</f>
        <v/>
      </c>
      <c r="AN437" s="61">
        <f>+AN436-IF(AN$18&gt;74,(AN436/AN$25)*$C$10)</f>
        <v/>
      </c>
      <c r="AO437" s="61">
        <f>+AO436-IF(AO$18&gt;74,(AO436/AO$25)*$C$10)</f>
        <v/>
      </c>
      <c r="AP437" s="61">
        <f>+AP436-IF(AP$18&gt;74,(AP436/AP$25)*$C$10)</f>
        <v/>
      </c>
      <c r="AQ437" s="61">
        <f>+AQ436-IF(AQ$18&gt;74,(AQ436/AQ$25)*$C$10)</f>
        <v/>
      </c>
      <c r="AR437" s="61">
        <f>+AR436-IF(AR$18&gt;74,(AR436/AR$25)*$C$10)</f>
        <v/>
      </c>
      <c r="AS437" s="61">
        <f>+AS436-IF(AS$18&gt;74,(AS436/AS$25)*$C$10)</f>
        <v/>
      </c>
      <c r="AT437" s="61">
        <f>+AT436-IF(AT$18&gt;74,(AT436/AT$25)*$C$10)</f>
        <v/>
      </c>
      <c r="AU437" s="61">
        <f>+AU436-IF(AU$18&gt;74,(AU436/AU$25)*$C$10)</f>
        <v/>
      </c>
      <c r="AV437" s="61">
        <f>+AV436-IF(AV$18&gt;74,(AV436/AV$25)*$C$10)</f>
        <v/>
      </c>
      <c r="AW437" s="61">
        <f>+AW436-IF(AW$18&gt;74,(AW436/AW$25)*$C$10)</f>
        <v/>
      </c>
      <c r="AX437" s="35">
        <f>IF(AW437&gt;0,1,0)</f>
        <v/>
      </c>
      <c r="AY437" s="35">
        <f>IF(AL437&gt;0,1,0)</f>
        <v/>
      </c>
      <c r="AZ437" s="35">
        <f>IF(AG437&gt;0,1,0)</f>
        <v/>
      </c>
      <c r="BA437" s="35">
        <f>IF(AB437&gt;0,1,0)</f>
        <v/>
      </c>
      <c r="BB437" s="35">
        <f>IF(W437&gt;0,1,0)</f>
        <v/>
      </c>
    </row>
    <row r="438">
      <c r="B438" s="154" t="inlineStr">
        <is>
          <t>trial 206</t>
        </is>
      </c>
      <c r="C438" s="155">
        <f>+start-$C$24</f>
        <v/>
      </c>
      <c r="D438" s="156">
        <f>IF((C438&lt;=0),0,((C438-D$24)*Stock*(_xlfn.NORM.INV(RAND(),stock_ave,stock_std))+(C438-D$24)*Bonds*(_xlfn.NORM.INV(RAND(),bond_ave,bond_std))+(C438-D$24)*cash*(_xlfn.NORM.INV(RAND(),cash_ave,cash_std))+(C438-D$24)))</f>
        <v/>
      </c>
      <c r="E438" s="156">
        <f>IF((D438&lt;=0),0,((D438-E$24)*Stock*(_xlfn.NORM.INV(RAND(),stock_ave,stock_std))+(D438-E$24)*Bonds*(_xlfn.NORM.INV(RAND(),bond_ave,bond_std))+(D438-E$24)*cash*(_xlfn.NORM.INV(RAND(),cash_ave,cash_std))+(D438-E$24)))</f>
        <v/>
      </c>
      <c r="F438" s="156">
        <f>IF((E438&lt;=0),0,((E438-F$24)*Stock*(_xlfn.NORM.INV(RAND(),stock_ave,stock_std))+(E438-F$24)*Bonds*(_xlfn.NORM.INV(RAND(),bond_ave,bond_std))+(E438-F$24)*cash*(_xlfn.NORM.INV(RAND(),cash_ave,cash_std))+(E438-F$24)))</f>
        <v/>
      </c>
      <c r="G438" s="156">
        <f>IF((F438&lt;=0),0,((F438-G$24)*Stock*(_xlfn.NORM.INV(RAND(),stock_ave,stock_std))+(F438-G$24)*Bonds*(_xlfn.NORM.INV(RAND(),bond_ave,bond_std))+(F438-G$24)*cash*(_xlfn.NORM.INV(RAND(),cash_ave,cash_std))+(F438-G$24)))</f>
        <v/>
      </c>
      <c r="H438" s="156">
        <f>IF((G438&lt;=0),0,((G438-H$24)*Stock*(_xlfn.NORM.INV(RAND(),stock_ave,stock_std))+(G438-H$24)*Bonds*(_xlfn.NORM.INV(RAND(),bond_ave,bond_std))+(G438-H$24)*cash*(_xlfn.NORM.INV(RAND(),cash_ave,cash_std))+(G438-H$24)))</f>
        <v/>
      </c>
      <c r="I438" s="156">
        <f>IF((H438&lt;=0),0,((H438-I$24)*Stock*(_xlfn.NORM.INV(RAND(),stock_ave,stock_std))+(H438-I$24)*Bonds*(_xlfn.NORM.INV(RAND(),bond_ave,bond_std))+(H438-I$24)*cash*(_xlfn.NORM.INV(RAND(),cash_ave,cash_std))+(H438-I$24)))</f>
        <v/>
      </c>
      <c r="J438" s="156">
        <f>IF((I438&lt;=0),0,((I438-J$24)*Stock*(_xlfn.NORM.INV(RAND(),stock_ave,stock_std))+(I438-J$24)*Bonds*(_xlfn.NORM.INV(RAND(),bond_ave,bond_std))+(I438-J$24)*cash*(_xlfn.NORM.INV(RAND(),cash_ave,cash_std))+(I438-J$24)))</f>
        <v/>
      </c>
      <c r="K438" s="156">
        <f>IF((J438&lt;=0),0,((J438-K$24)*Stock*(_xlfn.NORM.INV(RAND(),stock_ave,stock_std))+(J438-K$24)*Bonds*(_xlfn.NORM.INV(RAND(),bond_ave,bond_std))+(J438-K$24)*cash*(_xlfn.NORM.INV(RAND(),cash_ave,cash_std))+(J438-K$24)))</f>
        <v/>
      </c>
      <c r="L438" s="156">
        <f>IF((K438&lt;=0),0,((K438-L$24)*Stock*(_xlfn.NORM.INV(RAND(),stock_ave,stock_std))+(K438-L$24)*Bonds*(_xlfn.NORM.INV(RAND(),bond_ave,bond_std))+(K438-L$24)*cash*(_xlfn.NORM.INV(RAND(),cash_ave,cash_std))+(K438-L$24)))</f>
        <v/>
      </c>
      <c r="M438" s="156">
        <f>IF((L438&lt;=0),0,((L438-M$24)*Stock*(_xlfn.NORM.INV(RAND(),stock_ave,stock_std))+(L438-M$24)*Bonds*(_xlfn.NORM.INV(RAND(),bond_ave,bond_std))+(L438-M$24)*cash*(_xlfn.NORM.INV(RAND(),cash_ave,cash_std))+(L438-M$24)))</f>
        <v/>
      </c>
      <c r="N438" s="156">
        <f>IF((M438&lt;=0),0,((M438-N$24)*Stock*(_xlfn.NORM.INV(RAND(),stock_ave,stock_std))+(M438-N$24)*Bonds*(_xlfn.NORM.INV(RAND(),bond_ave,bond_std))+(M438-N$24)*cash*(_xlfn.NORM.INV(RAND(),cash_ave,cash_std))+(M438-N$24)))</f>
        <v/>
      </c>
      <c r="O438" s="156">
        <f>IF((N438&lt;=0),0,((N438-O$24)*Stock*(_xlfn.NORM.INV(RAND(),stock_ave,stock_std))+(N438-O$24)*Bonds*(_xlfn.NORM.INV(RAND(),bond_ave,bond_std))+(N438-O$24)*cash*(_xlfn.NORM.INV(RAND(),cash_ave,cash_std))+(N438-O$24)))</f>
        <v/>
      </c>
      <c r="P438" s="156">
        <f>IF((O438&lt;=0),0,((O438-P$24)*Stock*(_xlfn.NORM.INV(RAND(),stock_ave,stock_std))+(O438-P$24)*Bonds*(_xlfn.NORM.INV(RAND(),bond_ave,bond_std))+(O438-P$24)*cash*(_xlfn.NORM.INV(RAND(),cash_ave,cash_std))+(O438-P$24)))</f>
        <v/>
      </c>
      <c r="Q438" s="156">
        <f>IF((P438&lt;=0),0,((P438-Q$24)*Stock*(_xlfn.NORM.INV(RAND(),stock_ave,stock_std))+(P438-Q$24)*Bonds*(_xlfn.NORM.INV(RAND(),bond_ave,bond_std))+(P438-Q$24)*cash*(_xlfn.NORM.INV(RAND(),cash_ave,cash_std))+(P438-Q$24)))</f>
        <v/>
      </c>
      <c r="R438" s="156">
        <f>IF((Q438&lt;=0),0,((Q438-R$24)*Stock*(_xlfn.NORM.INV(RAND(),stock_ave,stock_std))+(Q438-R$24)*Bonds*(_xlfn.NORM.INV(RAND(),bond_ave,bond_std))+(Q438-R$24)*cash*(_xlfn.NORM.INV(RAND(),cash_ave,cash_std))+(Q438-R$24)))</f>
        <v/>
      </c>
      <c r="S438" s="156">
        <f>IF((R438&lt;=0),0,((R438-S$24)*Stock*(_xlfn.NORM.INV(RAND(),stock_ave,stock_std))+(R438-S$24)*Bonds*(_xlfn.NORM.INV(RAND(),bond_ave,bond_std))+(R438-S$24)*cash*(_xlfn.NORM.INV(RAND(),cash_ave,cash_std))+(R438-S$24)))</f>
        <v/>
      </c>
      <c r="T438" s="156">
        <f>IF((S438&lt;=0),0,((S438-T$24)*Stock*(_xlfn.NORM.INV(RAND(),stock_ave,stock_std))+(S438-T$24)*Bonds*(_xlfn.NORM.INV(RAND(),bond_ave,bond_std))+(S438-T$24)*cash*(_xlfn.NORM.INV(RAND(),cash_ave,cash_std))+(S438-T$24)))</f>
        <v/>
      </c>
      <c r="U438" s="156">
        <f>IF((T438&lt;=0),0,((T438-U$24)*Stock*(_xlfn.NORM.INV(RAND(),stock_ave,stock_std))+(T438-U$24)*Bonds*(_xlfn.NORM.INV(RAND(),bond_ave,bond_std))+(T438-U$24)*cash*(_xlfn.NORM.INV(RAND(),cash_ave,cash_std))+(T438-U$24)))</f>
        <v/>
      </c>
      <c r="V438" s="156">
        <f>IF((U438&lt;=0),0,((U438-V$24)*Stock*(_xlfn.NORM.INV(RAND(),stock_ave,stock_std))+(U438-V$24)*Bonds*(_xlfn.NORM.INV(RAND(),bond_ave,bond_std))+(U438-V$24)*cash*(_xlfn.NORM.INV(RAND(),cash_ave,cash_std))+(U438-V$24)))</f>
        <v/>
      </c>
      <c r="W438" s="156">
        <f>IF((V438&lt;=0),0,((V438-W$24)*Stock*(_xlfn.NORM.INV(RAND(),stock_ave,stock_std))+(V438-W$24)*Bonds*(_xlfn.NORM.INV(RAND(),bond_ave,bond_std))+(V438-W$24)*cash*(_xlfn.NORM.INV(RAND(),cash_ave,cash_std))+(V438-W$24)))</f>
        <v/>
      </c>
      <c r="X438" s="156">
        <f>IF((W438&lt;=0),0,((W438-X$24)*Stock*(_xlfn.NORM.INV(RAND(),stock_ave,stock_std))+(W438-X$24)*Bonds*(_xlfn.NORM.INV(RAND(),bond_ave,bond_std))+(W438-X$24)*cash*(_xlfn.NORM.INV(RAND(),cash_ave,cash_std))+(W438-X$24)))</f>
        <v/>
      </c>
      <c r="Y438" s="156">
        <f>IF((X438&lt;=0),0,((X438-Y$24)*Stock*(_xlfn.NORM.INV(RAND(),stock_ave,stock_std))+(X438-Y$24)*Bonds*(_xlfn.NORM.INV(RAND(),bond_ave,bond_std))+(X438-Y$24)*cash*(_xlfn.NORM.INV(RAND(),cash_ave,cash_std))+(X438-Y$24)))</f>
        <v/>
      </c>
      <c r="Z438" s="156">
        <f>IF((Y438&lt;=0),0,((Y438-Z$24)*Stock*(_xlfn.NORM.INV(RAND(),stock_ave,stock_std))+(Y438-Z$24)*Bonds*(_xlfn.NORM.INV(RAND(),bond_ave,bond_std))+(Y438-Z$24)*cash*(_xlfn.NORM.INV(RAND(),cash_ave,cash_std))+(Y438-Z$24)))</f>
        <v/>
      </c>
      <c r="AA438" s="156">
        <f>IF((Z438&lt;=0),0,((Z438-AA$24)*Stock*(_xlfn.NORM.INV(RAND(),stock_ave,stock_std))+(Z438-AA$24)*Bonds*(_xlfn.NORM.INV(RAND(),bond_ave,bond_std))+(Z438-AA$24)*cash*(_xlfn.NORM.INV(RAND(),cash_ave,cash_std))+(Z438-AA$24)))</f>
        <v/>
      </c>
      <c r="AB438" s="156">
        <f>IF((AA438&lt;=0),0,((AA438-AB$24)*Stock*(_xlfn.NORM.INV(RAND(),stock_ave,stock_std))+(AA438-AB$24)*Bonds*(_xlfn.NORM.INV(RAND(),bond_ave,bond_std))+(AA438-AB$24)*cash*(_xlfn.NORM.INV(RAND(),cash_ave,cash_std))+(AA438-AB$24)))</f>
        <v/>
      </c>
      <c r="AC438" s="156">
        <f>IF((AB438&lt;=0),0,((AB438-AC$24)*Stock*(_xlfn.NORM.INV(RAND(),stock_ave,stock_std))+(AB438-AC$24)*Bonds*(_xlfn.NORM.INV(RAND(),bond_ave,bond_std))+(AB438-AC$24)*cash*(_xlfn.NORM.INV(RAND(),cash_ave,cash_std))+(AB438-AC$24)))</f>
        <v/>
      </c>
      <c r="AD438" s="156">
        <f>IF((AC438&lt;=0),0,((AC438-AD$24)*Stock*(_xlfn.NORM.INV(RAND(),stock_ave,stock_std))+(AC438-AD$24)*Bonds*(_xlfn.NORM.INV(RAND(),bond_ave,bond_std))+(AC438-AD$24)*cash*(_xlfn.NORM.INV(RAND(),cash_ave,cash_std))+(AC438-AD$24)))</f>
        <v/>
      </c>
      <c r="AE438" s="156">
        <f>IF((AD438&lt;=0),0,((AD438-AE$24)*Stock*(_xlfn.NORM.INV(RAND(),stock_ave,stock_std))+(AD438-AE$24)*Bonds*(_xlfn.NORM.INV(RAND(),bond_ave,bond_std))+(AD438-AE$24)*cash*(_xlfn.NORM.INV(RAND(),cash_ave,cash_std))+(AD438-AE$24)))</f>
        <v/>
      </c>
      <c r="AF438" s="156">
        <f>IF((AE438&lt;=0),0,((AE438-AF$24)*Stock*(_xlfn.NORM.INV(RAND(),stock_ave,stock_std))+(AE438-AF$24)*Bonds*(_xlfn.NORM.INV(RAND(),bond_ave,bond_std))+(AE438-AF$24)*cash*(_xlfn.NORM.INV(RAND(),cash_ave,cash_std))+(AE438-AF$24)))</f>
        <v/>
      </c>
      <c r="AG438" s="156">
        <f>IF((AF438&lt;=0),0,((AF438-AG$24)*Stock*(_xlfn.NORM.INV(RAND(),stock_ave,stock_std))+(AF438-AG$24)*Bonds*(_xlfn.NORM.INV(RAND(),bond_ave,bond_std))+(AF438-AG$24)*cash*(_xlfn.NORM.INV(RAND(),cash_ave,cash_std))+(AF438-AG$24)))</f>
        <v/>
      </c>
      <c r="AH438" s="156">
        <f>IF((AG438&lt;=0),0,((AG438-AH$24)*Stock*(_xlfn.NORM.INV(RAND(),stock_ave,stock_std))+(AG438-AH$24)*Bonds*(_xlfn.NORM.INV(RAND(),bond_ave,bond_std))+(AG438-AH$24)*cash*(_xlfn.NORM.INV(RAND(),cash_ave,cash_std))+(AG438-AH$24)))</f>
        <v/>
      </c>
      <c r="AI438" s="156">
        <f>IF((AH438&lt;=0),0,((AH438-AI$24)*Stock*(_xlfn.NORM.INV(RAND(),stock_ave,stock_std))+(AH438-AI$24)*Bonds*(_xlfn.NORM.INV(RAND(),bond_ave,bond_std))+(AH438-AI$24)*cash*(_xlfn.NORM.INV(RAND(),cash_ave,cash_std))+(AH438-AI$24)))</f>
        <v/>
      </c>
      <c r="AJ438" s="156">
        <f>IF((AI438&lt;=0),0,((AI438-AJ$24)*Stock*(_xlfn.NORM.INV(RAND(),stock_ave,stock_std))+(AI438-AJ$24)*Bonds*(_xlfn.NORM.INV(RAND(),bond_ave,bond_std))+(AI438-AJ$24)*cash*(_xlfn.NORM.INV(RAND(),cash_ave,cash_std))+(AI438-AJ$24)))</f>
        <v/>
      </c>
      <c r="AK438" s="156">
        <f>IF((AJ438&lt;=0),0,((AJ438-AK$24)*Stock*(_xlfn.NORM.INV(RAND(),stock_ave,stock_std))+(AJ438-AK$24)*Bonds*(_xlfn.NORM.INV(RAND(),bond_ave,bond_std))+(AJ438-AK$24)*cash*(_xlfn.NORM.INV(RAND(),cash_ave,cash_std))+(AJ438-AK$24)))</f>
        <v/>
      </c>
      <c r="AL438" s="156">
        <f>IF((AK438&lt;=0),0,((AK438-AL$24)*Stock*(_xlfn.NORM.INV(RAND(),stock_ave,stock_std))+(AK438-AL$24)*Bonds*(_xlfn.NORM.INV(RAND(),bond_ave,bond_std))+(AK438-AL$24)*cash*(_xlfn.NORM.INV(RAND(),cash_ave,cash_std))+(AK438-AL$24)))</f>
        <v/>
      </c>
      <c r="AM438" s="156">
        <f>IF((AL438&lt;=0),0,((AL438-AM$24)*Stock*(_xlfn.NORM.INV(RAND(),stock_ave,stock_std))+(AL438-AM$24)*Bonds*(_xlfn.NORM.INV(RAND(),bond_ave,bond_std))+(AL438-AM$24)*cash*(_xlfn.NORM.INV(RAND(),cash_ave,cash_std))+(AL438-AM$24)))</f>
        <v/>
      </c>
      <c r="AN438" s="156">
        <f>IF((AM438&lt;=0),0,((AM438-AN$24)*Stock*(_xlfn.NORM.INV(RAND(),stock_ave,stock_std))+(AM438-AN$24)*Bonds*(_xlfn.NORM.INV(RAND(),bond_ave,bond_std))+(AM438-AN$24)*cash*(_xlfn.NORM.INV(RAND(),cash_ave,cash_std))+(AM438-AN$24)))</f>
        <v/>
      </c>
      <c r="AO438" s="156">
        <f>IF((AN438&lt;=0),0,((AN438-AO$24)*Stock*(_xlfn.NORM.INV(RAND(),stock_ave,stock_std))+(AN438-AO$24)*Bonds*(_xlfn.NORM.INV(RAND(),bond_ave,bond_std))+(AN438-AO$24)*cash*(_xlfn.NORM.INV(RAND(),cash_ave,cash_std))+(AN438-AO$24)))</f>
        <v/>
      </c>
      <c r="AP438" s="156">
        <f>IF((AO438&lt;=0),0,((AO438-AP$24)*Stock*(_xlfn.NORM.INV(RAND(),stock_ave,stock_std))+(AO438-AP$24)*Bonds*(_xlfn.NORM.INV(RAND(),bond_ave,bond_std))+(AO438-AP$24)*cash*(_xlfn.NORM.INV(RAND(),cash_ave,cash_std))+(AO438-AP$24)))</f>
        <v/>
      </c>
      <c r="AQ438" s="156">
        <f>IF((AP438&lt;=0),0,((AP438-AQ$24)*Stock*(_xlfn.NORM.INV(RAND(),stock_ave,stock_std))+(AP438-AQ$24)*Bonds*(_xlfn.NORM.INV(RAND(),bond_ave,bond_std))+(AP438-AQ$24)*cash*(_xlfn.NORM.INV(RAND(),cash_ave,cash_std))+(AP438-AQ$24)))</f>
        <v/>
      </c>
      <c r="AR438" s="156">
        <f>IF((AQ438&lt;=0),0,((AQ438-AR$24)*Stock*(_xlfn.NORM.INV(RAND(),stock_ave,stock_std))+(AQ438-AR$24)*Bonds*(_xlfn.NORM.INV(RAND(),bond_ave,bond_std))+(AQ438-AR$24)*cash*(_xlfn.NORM.INV(RAND(),cash_ave,cash_std))+(AQ438-AR$24)))</f>
        <v/>
      </c>
      <c r="AS438" s="156">
        <f>IF((AR438&lt;=0),0,((AR438-AS$24)*Stock*(_xlfn.NORM.INV(RAND(),stock_ave,stock_std))+(AR438-AS$24)*Bonds*(_xlfn.NORM.INV(RAND(),bond_ave,bond_std))+(AR438-AS$24)*cash*(_xlfn.NORM.INV(RAND(),cash_ave,cash_std))+(AR438-AS$24)))</f>
        <v/>
      </c>
      <c r="AT438" s="156">
        <f>IF((AS438&lt;=0),0,((AS438-AT$24)*Stock*(_xlfn.NORM.INV(RAND(),stock_ave,stock_std))+(AS438-AT$24)*Bonds*(_xlfn.NORM.INV(RAND(),bond_ave,bond_std))+(AS438-AT$24)*cash*(_xlfn.NORM.INV(RAND(),cash_ave,cash_std))+(AS438-AT$24)))</f>
        <v/>
      </c>
      <c r="AU438" s="156">
        <f>IF((AT438&lt;=0),0,((AT438-AU$24)*Stock*(_xlfn.NORM.INV(RAND(),stock_ave,stock_std))+(AT438-AU$24)*Bonds*(_xlfn.NORM.INV(RAND(),bond_ave,bond_std))+(AT438-AU$24)*cash*(_xlfn.NORM.INV(RAND(),cash_ave,cash_std))+(AT438-AU$24)))</f>
        <v/>
      </c>
      <c r="AV438" s="156">
        <f>IF((AU438&lt;=0),0,((AU438-AV$24)*Stock*(_xlfn.NORM.INV(RAND(),stock_ave,stock_std))+(AU438-AV$24)*Bonds*(_xlfn.NORM.INV(RAND(),bond_ave,bond_std))+(AU438-AV$24)*cash*(_xlfn.NORM.INV(RAND(),cash_ave,cash_std))+(AU438-AV$24)))</f>
        <v/>
      </c>
      <c r="AW438" s="156">
        <f>IF((AV438&lt;=0),0,((AV438-AW$24)*Stock*(_xlfn.NORM.INV(RAND(),stock_ave,stock_std))+(AV438-AW$24)*Bonds*(_xlfn.NORM.INV(RAND(),bond_ave,bond_std))+(AV438-AW$24)*cash*(_xlfn.NORM.INV(RAND(),cash_ave,cash_std))+(AV438-AW$24)))</f>
        <v/>
      </c>
      <c r="AX438" s="159" t="n"/>
      <c r="AY438" s="159" t="n"/>
      <c r="AZ438" s="159" t="n"/>
      <c r="BA438" s="159" t="n"/>
      <c r="BB438" s="159" t="n"/>
    </row>
    <row r="439">
      <c r="C439" s="147" t="n"/>
      <c r="D439" s="61">
        <f>+D438-IF(D$18&gt;74,(D438/D$25)*$C$10)</f>
        <v/>
      </c>
      <c r="E439" s="61">
        <f>+E438-IF(E$18&gt;74,(E438/E$25)*$C$10)</f>
        <v/>
      </c>
      <c r="F439" s="61">
        <f>+F438-IF(F$18&gt;74,(F438/F$25)*$C$10)</f>
        <v/>
      </c>
      <c r="G439" s="61">
        <f>+G438-IF(G$18&gt;74,(G438/G$25)*$C$10)</f>
        <v/>
      </c>
      <c r="H439" s="61">
        <f>+H438-IF(H$18&gt;74,(H438/H$25)*$C$10)</f>
        <v/>
      </c>
      <c r="I439" s="61">
        <f>+I438-IF(I$18&gt;74,(I438/I$25)*$C$10)</f>
        <v/>
      </c>
      <c r="J439" s="61">
        <f>+J438-IF(J$18&gt;74,(J438/J$25)*$C$10)</f>
        <v/>
      </c>
      <c r="K439" s="61">
        <f>+K438-IF(K$18&gt;74,(K438/K$25)*$C$10)</f>
        <v/>
      </c>
      <c r="L439" s="61">
        <f>+L438-IF(L$18&gt;74,(L438/L$25)*$C$10)</f>
        <v/>
      </c>
      <c r="M439" s="61">
        <f>+M438-IF(M$18&gt;74,(M438/M$25)*$C$10)</f>
        <v/>
      </c>
      <c r="N439" s="61">
        <f>+N438-IF(N$18&gt;74,(N438/N$25)*$C$10)</f>
        <v/>
      </c>
      <c r="O439" s="61">
        <f>+O438-IF(O$18&gt;74,(O438/O$25)*$C$10)</f>
        <v/>
      </c>
      <c r="P439" s="61">
        <f>+P438-IF(P$18&gt;74,(P438/P$25)*$C$10)</f>
        <v/>
      </c>
      <c r="Q439" s="61">
        <f>+Q438-IF(Q$18&gt;74,(Q438/Q$25)*$C$10)</f>
        <v/>
      </c>
      <c r="R439" s="61">
        <f>+R438-IF(R$18&gt;74,(R438/R$25)*$C$10)</f>
        <v/>
      </c>
      <c r="S439" s="61">
        <f>+S438-IF(S$18&gt;74,(S438/S$25)*$C$10)</f>
        <v/>
      </c>
      <c r="T439" s="61">
        <f>+T438-IF(T$18&gt;74,(T438/T$25)*$C$10)</f>
        <v/>
      </c>
      <c r="U439" s="61">
        <f>+U438-IF(U$18&gt;74,(U438/U$25)*$C$10)</f>
        <v/>
      </c>
      <c r="V439" s="61">
        <f>+V438-IF(V$18&gt;74,(V438/V$25)*$C$10)</f>
        <v/>
      </c>
      <c r="W439" s="61">
        <f>+W438-IF(W$18&gt;74,(W438/W$25)*$C$10)</f>
        <v/>
      </c>
      <c r="X439" s="61">
        <f>+X438-IF(X$18&gt;74,(X438/X$25)*$C$10)</f>
        <v/>
      </c>
      <c r="Y439" s="61">
        <f>+Y438-IF(Y$18&gt;74,(Y438/Y$25)*$C$10)</f>
        <v/>
      </c>
      <c r="Z439" s="61">
        <f>+Z438-IF(Z$18&gt;74,(Z438/Z$25)*$C$10)</f>
        <v/>
      </c>
      <c r="AA439" s="61">
        <f>+AA438-IF(AA$18&gt;74,(AA438/AA$25)*$C$10)</f>
        <v/>
      </c>
      <c r="AB439" s="61">
        <f>+AB438-IF(AB$18&gt;74,(AB438/AB$25)*$C$10)</f>
        <v/>
      </c>
      <c r="AC439" s="61">
        <f>+AC438-IF(AC$18&gt;74,(AC438/AC$25)*$C$10)</f>
        <v/>
      </c>
      <c r="AD439" s="61">
        <f>+AD438-IF(AD$18&gt;74,(AD438/AD$25)*$C$10)</f>
        <v/>
      </c>
      <c r="AE439" s="61">
        <f>+AE438-IF(AE$18&gt;74,(AE438/AE$25)*$C$10)</f>
        <v/>
      </c>
      <c r="AF439" s="61">
        <f>+AF438-IF(AF$18&gt;74,(AF438/AF$25)*$C$10)</f>
        <v/>
      </c>
      <c r="AG439" s="61">
        <f>+AG438-IF(AG$18&gt;74,(AG438/AG$25)*$C$10)</f>
        <v/>
      </c>
      <c r="AH439" s="61">
        <f>+AH438-IF(AH$18&gt;74,(AH438/AH$25)*$C$10)</f>
        <v/>
      </c>
      <c r="AI439" s="61">
        <f>+AI438-IF(AI$18&gt;74,(AI438/AI$25)*$C$10)</f>
        <v/>
      </c>
      <c r="AJ439" s="61">
        <f>+AJ438-IF(AJ$18&gt;74,(AJ438/AJ$25)*$C$10)</f>
        <v/>
      </c>
      <c r="AK439" s="61">
        <f>+AK438-IF(AK$18&gt;74,(AK438/AK$25)*$C$10)</f>
        <v/>
      </c>
      <c r="AL439" s="61">
        <f>+AL438-IF(AL$18&gt;74,(AL438/AL$25)*$C$10)</f>
        <v/>
      </c>
      <c r="AM439" s="61">
        <f>+AM438-IF(AM$18&gt;74,(AM438/AM$25)*$C$10)</f>
        <v/>
      </c>
      <c r="AN439" s="61">
        <f>+AN438-IF(AN$18&gt;74,(AN438/AN$25)*$C$10)</f>
        <v/>
      </c>
      <c r="AO439" s="61">
        <f>+AO438-IF(AO$18&gt;74,(AO438/AO$25)*$C$10)</f>
        <v/>
      </c>
      <c r="AP439" s="61">
        <f>+AP438-IF(AP$18&gt;74,(AP438/AP$25)*$C$10)</f>
        <v/>
      </c>
      <c r="AQ439" s="61">
        <f>+AQ438-IF(AQ$18&gt;74,(AQ438/AQ$25)*$C$10)</f>
        <v/>
      </c>
      <c r="AR439" s="61">
        <f>+AR438-IF(AR$18&gt;74,(AR438/AR$25)*$C$10)</f>
        <v/>
      </c>
      <c r="AS439" s="61">
        <f>+AS438-IF(AS$18&gt;74,(AS438/AS$25)*$C$10)</f>
        <v/>
      </c>
      <c r="AT439" s="61">
        <f>+AT438-IF(AT$18&gt;74,(AT438/AT$25)*$C$10)</f>
        <v/>
      </c>
      <c r="AU439" s="61">
        <f>+AU438-IF(AU$18&gt;74,(AU438/AU$25)*$C$10)</f>
        <v/>
      </c>
      <c r="AV439" s="61">
        <f>+AV438-IF(AV$18&gt;74,(AV438/AV$25)*$C$10)</f>
        <v/>
      </c>
      <c r="AW439" s="61">
        <f>+AW438-IF(AW$18&gt;74,(AW438/AW$25)*$C$10)</f>
        <v/>
      </c>
      <c r="AX439" s="35">
        <f>IF(AW439&gt;0,1,0)</f>
        <v/>
      </c>
      <c r="AY439" s="35">
        <f>IF(AL439&gt;0,1,0)</f>
        <v/>
      </c>
      <c r="AZ439" s="35">
        <f>IF(AG439&gt;0,1,0)</f>
        <v/>
      </c>
      <c r="BA439" s="35">
        <f>IF(AB439&gt;0,1,0)</f>
        <v/>
      </c>
      <c r="BB439" s="35">
        <f>IF(W439&gt;0,1,0)</f>
        <v/>
      </c>
    </row>
    <row r="440">
      <c r="B440" s="154" t="inlineStr">
        <is>
          <t>trial 207</t>
        </is>
      </c>
      <c r="C440" s="155">
        <f>+start-$C$24</f>
        <v/>
      </c>
      <c r="D440" s="156">
        <f>IF((C440&lt;=0),0,((C440-D$24)*Stock*(_xlfn.NORM.INV(RAND(),stock_ave,stock_std))+(C440-D$24)*Bonds*(_xlfn.NORM.INV(RAND(),bond_ave,bond_std))+(C440-D$24)*cash*(_xlfn.NORM.INV(RAND(),cash_ave,cash_std))+(C440-D$24)))</f>
        <v/>
      </c>
      <c r="E440" s="156">
        <f>IF((D440&lt;=0),0,((D440-E$24)*Stock*(_xlfn.NORM.INV(RAND(),stock_ave,stock_std))+(D440-E$24)*Bonds*(_xlfn.NORM.INV(RAND(),bond_ave,bond_std))+(D440-E$24)*cash*(_xlfn.NORM.INV(RAND(),cash_ave,cash_std))+(D440-E$24)))</f>
        <v/>
      </c>
      <c r="F440" s="156">
        <f>IF((E440&lt;=0),0,((E440-F$24)*Stock*(_xlfn.NORM.INV(RAND(),stock_ave,stock_std))+(E440-F$24)*Bonds*(_xlfn.NORM.INV(RAND(),bond_ave,bond_std))+(E440-F$24)*cash*(_xlfn.NORM.INV(RAND(),cash_ave,cash_std))+(E440-F$24)))</f>
        <v/>
      </c>
      <c r="G440" s="156">
        <f>IF((F440&lt;=0),0,((F440-G$24)*Stock*(_xlfn.NORM.INV(RAND(),stock_ave,stock_std))+(F440-G$24)*Bonds*(_xlfn.NORM.INV(RAND(),bond_ave,bond_std))+(F440-G$24)*cash*(_xlfn.NORM.INV(RAND(),cash_ave,cash_std))+(F440-G$24)))</f>
        <v/>
      </c>
      <c r="H440" s="156">
        <f>IF((G440&lt;=0),0,((G440-H$24)*Stock*(_xlfn.NORM.INV(RAND(),stock_ave,stock_std))+(G440-H$24)*Bonds*(_xlfn.NORM.INV(RAND(),bond_ave,bond_std))+(G440-H$24)*cash*(_xlfn.NORM.INV(RAND(),cash_ave,cash_std))+(G440-H$24)))</f>
        <v/>
      </c>
      <c r="I440" s="156">
        <f>IF((H440&lt;=0),0,((H440-I$24)*Stock*(_xlfn.NORM.INV(RAND(),stock_ave,stock_std))+(H440-I$24)*Bonds*(_xlfn.NORM.INV(RAND(),bond_ave,bond_std))+(H440-I$24)*cash*(_xlfn.NORM.INV(RAND(),cash_ave,cash_std))+(H440-I$24)))</f>
        <v/>
      </c>
      <c r="J440" s="156">
        <f>IF((I440&lt;=0),0,((I440-J$24)*Stock*(_xlfn.NORM.INV(RAND(),stock_ave,stock_std))+(I440-J$24)*Bonds*(_xlfn.NORM.INV(RAND(),bond_ave,bond_std))+(I440-J$24)*cash*(_xlfn.NORM.INV(RAND(),cash_ave,cash_std))+(I440-J$24)))</f>
        <v/>
      </c>
      <c r="K440" s="156">
        <f>IF((J440&lt;=0),0,((J440-K$24)*Stock*(_xlfn.NORM.INV(RAND(),stock_ave,stock_std))+(J440-K$24)*Bonds*(_xlfn.NORM.INV(RAND(),bond_ave,bond_std))+(J440-K$24)*cash*(_xlfn.NORM.INV(RAND(),cash_ave,cash_std))+(J440-K$24)))</f>
        <v/>
      </c>
      <c r="L440" s="156">
        <f>IF((K440&lt;=0),0,((K440-L$24)*Stock*(_xlfn.NORM.INV(RAND(),stock_ave,stock_std))+(K440-L$24)*Bonds*(_xlfn.NORM.INV(RAND(),bond_ave,bond_std))+(K440-L$24)*cash*(_xlfn.NORM.INV(RAND(),cash_ave,cash_std))+(K440-L$24)))</f>
        <v/>
      </c>
      <c r="M440" s="156">
        <f>IF((L440&lt;=0),0,((L440-M$24)*Stock*(_xlfn.NORM.INV(RAND(),stock_ave,stock_std))+(L440-M$24)*Bonds*(_xlfn.NORM.INV(RAND(),bond_ave,bond_std))+(L440-M$24)*cash*(_xlfn.NORM.INV(RAND(),cash_ave,cash_std))+(L440-M$24)))</f>
        <v/>
      </c>
      <c r="N440" s="156">
        <f>IF((M440&lt;=0),0,((M440-N$24)*Stock*(_xlfn.NORM.INV(RAND(),stock_ave,stock_std))+(M440-N$24)*Bonds*(_xlfn.NORM.INV(RAND(),bond_ave,bond_std))+(M440-N$24)*cash*(_xlfn.NORM.INV(RAND(),cash_ave,cash_std))+(M440-N$24)))</f>
        <v/>
      </c>
      <c r="O440" s="156">
        <f>IF((N440&lt;=0),0,((N440-O$24)*Stock*(_xlfn.NORM.INV(RAND(),stock_ave,stock_std))+(N440-O$24)*Bonds*(_xlfn.NORM.INV(RAND(),bond_ave,bond_std))+(N440-O$24)*cash*(_xlfn.NORM.INV(RAND(),cash_ave,cash_std))+(N440-O$24)))</f>
        <v/>
      </c>
      <c r="P440" s="156">
        <f>IF((O440&lt;=0),0,((O440-P$24)*Stock*(_xlfn.NORM.INV(RAND(),stock_ave,stock_std))+(O440-P$24)*Bonds*(_xlfn.NORM.INV(RAND(),bond_ave,bond_std))+(O440-P$24)*cash*(_xlfn.NORM.INV(RAND(),cash_ave,cash_std))+(O440-P$24)))</f>
        <v/>
      </c>
      <c r="Q440" s="156">
        <f>IF((P440&lt;=0),0,((P440-Q$24)*Stock*(_xlfn.NORM.INV(RAND(),stock_ave,stock_std))+(P440-Q$24)*Bonds*(_xlfn.NORM.INV(RAND(),bond_ave,bond_std))+(P440-Q$24)*cash*(_xlfn.NORM.INV(RAND(),cash_ave,cash_std))+(P440-Q$24)))</f>
        <v/>
      </c>
      <c r="R440" s="156">
        <f>IF((Q440&lt;=0),0,((Q440-R$24)*Stock*(_xlfn.NORM.INV(RAND(),stock_ave,stock_std))+(Q440-R$24)*Bonds*(_xlfn.NORM.INV(RAND(),bond_ave,bond_std))+(Q440-R$24)*cash*(_xlfn.NORM.INV(RAND(),cash_ave,cash_std))+(Q440-R$24)))</f>
        <v/>
      </c>
      <c r="S440" s="156">
        <f>IF((R440&lt;=0),0,((R440-S$24)*Stock*(_xlfn.NORM.INV(RAND(),stock_ave,stock_std))+(R440-S$24)*Bonds*(_xlfn.NORM.INV(RAND(),bond_ave,bond_std))+(R440-S$24)*cash*(_xlfn.NORM.INV(RAND(),cash_ave,cash_std))+(R440-S$24)))</f>
        <v/>
      </c>
      <c r="T440" s="156">
        <f>IF((S440&lt;=0),0,((S440-T$24)*Stock*(_xlfn.NORM.INV(RAND(),stock_ave,stock_std))+(S440-T$24)*Bonds*(_xlfn.NORM.INV(RAND(),bond_ave,bond_std))+(S440-T$24)*cash*(_xlfn.NORM.INV(RAND(),cash_ave,cash_std))+(S440-T$24)))</f>
        <v/>
      </c>
      <c r="U440" s="156">
        <f>IF((T440&lt;=0),0,((T440-U$24)*Stock*(_xlfn.NORM.INV(RAND(),stock_ave,stock_std))+(T440-U$24)*Bonds*(_xlfn.NORM.INV(RAND(),bond_ave,bond_std))+(T440-U$24)*cash*(_xlfn.NORM.INV(RAND(),cash_ave,cash_std))+(T440-U$24)))</f>
        <v/>
      </c>
      <c r="V440" s="156">
        <f>IF((U440&lt;=0),0,((U440-V$24)*Stock*(_xlfn.NORM.INV(RAND(),stock_ave,stock_std))+(U440-V$24)*Bonds*(_xlfn.NORM.INV(RAND(),bond_ave,bond_std))+(U440-V$24)*cash*(_xlfn.NORM.INV(RAND(),cash_ave,cash_std))+(U440-V$24)))</f>
        <v/>
      </c>
      <c r="W440" s="156">
        <f>IF((V440&lt;=0),0,((V440-W$24)*Stock*(_xlfn.NORM.INV(RAND(),stock_ave,stock_std))+(V440-W$24)*Bonds*(_xlfn.NORM.INV(RAND(),bond_ave,bond_std))+(V440-W$24)*cash*(_xlfn.NORM.INV(RAND(),cash_ave,cash_std))+(V440-W$24)))</f>
        <v/>
      </c>
      <c r="X440" s="156">
        <f>IF((W440&lt;=0),0,((W440-X$24)*Stock*(_xlfn.NORM.INV(RAND(),stock_ave,stock_std))+(W440-X$24)*Bonds*(_xlfn.NORM.INV(RAND(),bond_ave,bond_std))+(W440-X$24)*cash*(_xlfn.NORM.INV(RAND(),cash_ave,cash_std))+(W440-X$24)))</f>
        <v/>
      </c>
      <c r="Y440" s="156">
        <f>IF((X440&lt;=0),0,((X440-Y$24)*Stock*(_xlfn.NORM.INV(RAND(),stock_ave,stock_std))+(X440-Y$24)*Bonds*(_xlfn.NORM.INV(RAND(),bond_ave,bond_std))+(X440-Y$24)*cash*(_xlfn.NORM.INV(RAND(),cash_ave,cash_std))+(X440-Y$24)))</f>
        <v/>
      </c>
      <c r="Z440" s="156">
        <f>IF((Y440&lt;=0),0,((Y440-Z$24)*Stock*(_xlfn.NORM.INV(RAND(),stock_ave,stock_std))+(Y440-Z$24)*Bonds*(_xlfn.NORM.INV(RAND(),bond_ave,bond_std))+(Y440-Z$24)*cash*(_xlfn.NORM.INV(RAND(),cash_ave,cash_std))+(Y440-Z$24)))</f>
        <v/>
      </c>
      <c r="AA440" s="156">
        <f>IF((Z440&lt;=0),0,((Z440-AA$24)*Stock*(_xlfn.NORM.INV(RAND(),stock_ave,stock_std))+(Z440-AA$24)*Bonds*(_xlfn.NORM.INV(RAND(),bond_ave,bond_std))+(Z440-AA$24)*cash*(_xlfn.NORM.INV(RAND(),cash_ave,cash_std))+(Z440-AA$24)))</f>
        <v/>
      </c>
      <c r="AB440" s="156">
        <f>IF((AA440&lt;=0),0,((AA440-AB$24)*Stock*(_xlfn.NORM.INV(RAND(),stock_ave,stock_std))+(AA440-AB$24)*Bonds*(_xlfn.NORM.INV(RAND(),bond_ave,bond_std))+(AA440-AB$24)*cash*(_xlfn.NORM.INV(RAND(),cash_ave,cash_std))+(AA440-AB$24)))</f>
        <v/>
      </c>
      <c r="AC440" s="156">
        <f>IF((AB440&lt;=0),0,((AB440-AC$24)*Stock*(_xlfn.NORM.INV(RAND(),stock_ave,stock_std))+(AB440-AC$24)*Bonds*(_xlfn.NORM.INV(RAND(),bond_ave,bond_std))+(AB440-AC$24)*cash*(_xlfn.NORM.INV(RAND(),cash_ave,cash_std))+(AB440-AC$24)))</f>
        <v/>
      </c>
      <c r="AD440" s="156">
        <f>IF((AC440&lt;=0),0,((AC440-AD$24)*Stock*(_xlfn.NORM.INV(RAND(),stock_ave,stock_std))+(AC440-AD$24)*Bonds*(_xlfn.NORM.INV(RAND(),bond_ave,bond_std))+(AC440-AD$24)*cash*(_xlfn.NORM.INV(RAND(),cash_ave,cash_std))+(AC440-AD$24)))</f>
        <v/>
      </c>
      <c r="AE440" s="156">
        <f>IF((AD440&lt;=0),0,((AD440-AE$24)*Stock*(_xlfn.NORM.INV(RAND(),stock_ave,stock_std))+(AD440-AE$24)*Bonds*(_xlfn.NORM.INV(RAND(),bond_ave,bond_std))+(AD440-AE$24)*cash*(_xlfn.NORM.INV(RAND(),cash_ave,cash_std))+(AD440-AE$24)))</f>
        <v/>
      </c>
      <c r="AF440" s="156">
        <f>IF((AE440&lt;=0),0,((AE440-AF$24)*Stock*(_xlfn.NORM.INV(RAND(),stock_ave,stock_std))+(AE440-AF$24)*Bonds*(_xlfn.NORM.INV(RAND(),bond_ave,bond_std))+(AE440-AF$24)*cash*(_xlfn.NORM.INV(RAND(),cash_ave,cash_std))+(AE440-AF$24)))</f>
        <v/>
      </c>
      <c r="AG440" s="156">
        <f>IF((AF440&lt;=0),0,((AF440-AG$24)*Stock*(_xlfn.NORM.INV(RAND(),stock_ave,stock_std))+(AF440-AG$24)*Bonds*(_xlfn.NORM.INV(RAND(),bond_ave,bond_std))+(AF440-AG$24)*cash*(_xlfn.NORM.INV(RAND(),cash_ave,cash_std))+(AF440-AG$24)))</f>
        <v/>
      </c>
      <c r="AH440" s="156">
        <f>IF((AG440&lt;=0),0,((AG440-AH$24)*Stock*(_xlfn.NORM.INV(RAND(),stock_ave,stock_std))+(AG440-AH$24)*Bonds*(_xlfn.NORM.INV(RAND(),bond_ave,bond_std))+(AG440-AH$24)*cash*(_xlfn.NORM.INV(RAND(),cash_ave,cash_std))+(AG440-AH$24)))</f>
        <v/>
      </c>
      <c r="AI440" s="156">
        <f>IF((AH440&lt;=0),0,((AH440-AI$24)*Stock*(_xlfn.NORM.INV(RAND(),stock_ave,stock_std))+(AH440-AI$24)*Bonds*(_xlfn.NORM.INV(RAND(),bond_ave,bond_std))+(AH440-AI$24)*cash*(_xlfn.NORM.INV(RAND(),cash_ave,cash_std))+(AH440-AI$24)))</f>
        <v/>
      </c>
      <c r="AJ440" s="156">
        <f>IF((AI440&lt;=0),0,((AI440-AJ$24)*Stock*(_xlfn.NORM.INV(RAND(),stock_ave,stock_std))+(AI440-AJ$24)*Bonds*(_xlfn.NORM.INV(RAND(),bond_ave,bond_std))+(AI440-AJ$24)*cash*(_xlfn.NORM.INV(RAND(),cash_ave,cash_std))+(AI440-AJ$24)))</f>
        <v/>
      </c>
      <c r="AK440" s="156">
        <f>IF((AJ440&lt;=0),0,((AJ440-AK$24)*Stock*(_xlfn.NORM.INV(RAND(),stock_ave,stock_std))+(AJ440-AK$24)*Bonds*(_xlfn.NORM.INV(RAND(),bond_ave,bond_std))+(AJ440-AK$24)*cash*(_xlfn.NORM.INV(RAND(),cash_ave,cash_std))+(AJ440-AK$24)))</f>
        <v/>
      </c>
      <c r="AL440" s="156">
        <f>IF((AK440&lt;=0),0,((AK440-AL$24)*Stock*(_xlfn.NORM.INV(RAND(),stock_ave,stock_std))+(AK440-AL$24)*Bonds*(_xlfn.NORM.INV(RAND(),bond_ave,bond_std))+(AK440-AL$24)*cash*(_xlfn.NORM.INV(RAND(),cash_ave,cash_std))+(AK440-AL$24)))</f>
        <v/>
      </c>
      <c r="AM440" s="156">
        <f>IF((AL440&lt;=0),0,((AL440-AM$24)*Stock*(_xlfn.NORM.INV(RAND(),stock_ave,stock_std))+(AL440-AM$24)*Bonds*(_xlfn.NORM.INV(RAND(),bond_ave,bond_std))+(AL440-AM$24)*cash*(_xlfn.NORM.INV(RAND(),cash_ave,cash_std))+(AL440-AM$24)))</f>
        <v/>
      </c>
      <c r="AN440" s="156">
        <f>IF((AM440&lt;=0),0,((AM440-AN$24)*Stock*(_xlfn.NORM.INV(RAND(),stock_ave,stock_std))+(AM440-AN$24)*Bonds*(_xlfn.NORM.INV(RAND(),bond_ave,bond_std))+(AM440-AN$24)*cash*(_xlfn.NORM.INV(RAND(),cash_ave,cash_std))+(AM440-AN$24)))</f>
        <v/>
      </c>
      <c r="AO440" s="156">
        <f>IF((AN440&lt;=0),0,((AN440-AO$24)*Stock*(_xlfn.NORM.INV(RAND(),stock_ave,stock_std))+(AN440-AO$24)*Bonds*(_xlfn.NORM.INV(RAND(),bond_ave,bond_std))+(AN440-AO$24)*cash*(_xlfn.NORM.INV(RAND(),cash_ave,cash_std))+(AN440-AO$24)))</f>
        <v/>
      </c>
      <c r="AP440" s="156">
        <f>IF((AO440&lt;=0),0,((AO440-AP$24)*Stock*(_xlfn.NORM.INV(RAND(),stock_ave,stock_std))+(AO440-AP$24)*Bonds*(_xlfn.NORM.INV(RAND(),bond_ave,bond_std))+(AO440-AP$24)*cash*(_xlfn.NORM.INV(RAND(),cash_ave,cash_std))+(AO440-AP$24)))</f>
        <v/>
      </c>
      <c r="AQ440" s="156">
        <f>IF((AP440&lt;=0),0,((AP440-AQ$24)*Stock*(_xlfn.NORM.INV(RAND(),stock_ave,stock_std))+(AP440-AQ$24)*Bonds*(_xlfn.NORM.INV(RAND(),bond_ave,bond_std))+(AP440-AQ$24)*cash*(_xlfn.NORM.INV(RAND(),cash_ave,cash_std))+(AP440-AQ$24)))</f>
        <v/>
      </c>
      <c r="AR440" s="156">
        <f>IF((AQ440&lt;=0),0,((AQ440-AR$24)*Stock*(_xlfn.NORM.INV(RAND(),stock_ave,stock_std))+(AQ440-AR$24)*Bonds*(_xlfn.NORM.INV(RAND(),bond_ave,bond_std))+(AQ440-AR$24)*cash*(_xlfn.NORM.INV(RAND(),cash_ave,cash_std))+(AQ440-AR$24)))</f>
        <v/>
      </c>
      <c r="AS440" s="156">
        <f>IF((AR440&lt;=0),0,((AR440-AS$24)*Stock*(_xlfn.NORM.INV(RAND(),stock_ave,stock_std))+(AR440-AS$24)*Bonds*(_xlfn.NORM.INV(RAND(),bond_ave,bond_std))+(AR440-AS$24)*cash*(_xlfn.NORM.INV(RAND(),cash_ave,cash_std))+(AR440-AS$24)))</f>
        <v/>
      </c>
      <c r="AT440" s="156">
        <f>IF((AS440&lt;=0),0,((AS440-AT$24)*Stock*(_xlfn.NORM.INV(RAND(),stock_ave,stock_std))+(AS440-AT$24)*Bonds*(_xlfn.NORM.INV(RAND(),bond_ave,bond_std))+(AS440-AT$24)*cash*(_xlfn.NORM.INV(RAND(),cash_ave,cash_std))+(AS440-AT$24)))</f>
        <v/>
      </c>
      <c r="AU440" s="156">
        <f>IF((AT440&lt;=0),0,((AT440-AU$24)*Stock*(_xlfn.NORM.INV(RAND(),stock_ave,stock_std))+(AT440-AU$24)*Bonds*(_xlfn.NORM.INV(RAND(),bond_ave,bond_std))+(AT440-AU$24)*cash*(_xlfn.NORM.INV(RAND(),cash_ave,cash_std))+(AT440-AU$24)))</f>
        <v/>
      </c>
      <c r="AV440" s="156">
        <f>IF((AU440&lt;=0),0,((AU440-AV$24)*Stock*(_xlfn.NORM.INV(RAND(),stock_ave,stock_std))+(AU440-AV$24)*Bonds*(_xlfn.NORM.INV(RAND(),bond_ave,bond_std))+(AU440-AV$24)*cash*(_xlfn.NORM.INV(RAND(),cash_ave,cash_std))+(AU440-AV$24)))</f>
        <v/>
      </c>
      <c r="AW440" s="156">
        <f>IF((AV440&lt;=0),0,((AV440-AW$24)*Stock*(_xlfn.NORM.INV(RAND(),stock_ave,stock_std))+(AV440-AW$24)*Bonds*(_xlfn.NORM.INV(RAND(),bond_ave,bond_std))+(AV440-AW$24)*cash*(_xlfn.NORM.INV(RAND(),cash_ave,cash_std))+(AV440-AW$24)))</f>
        <v/>
      </c>
      <c r="AX440" s="159" t="n"/>
      <c r="AY440" s="159" t="n"/>
      <c r="AZ440" s="159" t="n"/>
      <c r="BA440" s="159" t="n"/>
      <c r="BB440" s="159" t="n"/>
    </row>
    <row r="441">
      <c r="C441" s="147" t="n"/>
      <c r="D441" s="61">
        <f>+D440-IF(D$18&gt;74,(D440/D$25)*$C$10)</f>
        <v/>
      </c>
      <c r="E441" s="61">
        <f>+E440-IF(E$18&gt;74,(E440/E$25)*$C$10)</f>
        <v/>
      </c>
      <c r="F441" s="61">
        <f>+F440-IF(F$18&gt;74,(F440/F$25)*$C$10)</f>
        <v/>
      </c>
      <c r="G441" s="61">
        <f>+G440-IF(G$18&gt;74,(G440/G$25)*$C$10)</f>
        <v/>
      </c>
      <c r="H441" s="61">
        <f>+H440-IF(H$18&gt;74,(H440/H$25)*$C$10)</f>
        <v/>
      </c>
      <c r="I441" s="61">
        <f>+I440-IF(I$18&gt;74,(I440/I$25)*$C$10)</f>
        <v/>
      </c>
      <c r="J441" s="61">
        <f>+J440-IF(J$18&gt;74,(J440/J$25)*$C$10)</f>
        <v/>
      </c>
      <c r="K441" s="61">
        <f>+K440-IF(K$18&gt;74,(K440/K$25)*$C$10)</f>
        <v/>
      </c>
      <c r="L441" s="61">
        <f>+L440-IF(L$18&gt;74,(L440/L$25)*$C$10)</f>
        <v/>
      </c>
      <c r="M441" s="61">
        <f>+M440-IF(M$18&gt;74,(M440/M$25)*$C$10)</f>
        <v/>
      </c>
      <c r="N441" s="61">
        <f>+N440-IF(N$18&gt;74,(N440/N$25)*$C$10)</f>
        <v/>
      </c>
      <c r="O441" s="61">
        <f>+O440-IF(O$18&gt;74,(O440/O$25)*$C$10)</f>
        <v/>
      </c>
      <c r="P441" s="61">
        <f>+P440-IF(P$18&gt;74,(P440/P$25)*$C$10)</f>
        <v/>
      </c>
      <c r="Q441" s="61">
        <f>+Q440-IF(Q$18&gt;74,(Q440/Q$25)*$C$10)</f>
        <v/>
      </c>
      <c r="R441" s="61">
        <f>+R440-IF(R$18&gt;74,(R440/R$25)*$C$10)</f>
        <v/>
      </c>
      <c r="S441" s="61">
        <f>+S440-IF(S$18&gt;74,(S440/S$25)*$C$10)</f>
        <v/>
      </c>
      <c r="T441" s="61">
        <f>+T440-IF(T$18&gt;74,(T440/T$25)*$C$10)</f>
        <v/>
      </c>
      <c r="U441" s="61">
        <f>+U440-IF(U$18&gt;74,(U440/U$25)*$C$10)</f>
        <v/>
      </c>
      <c r="V441" s="61">
        <f>+V440-IF(V$18&gt;74,(V440/V$25)*$C$10)</f>
        <v/>
      </c>
      <c r="W441" s="61">
        <f>+W440-IF(W$18&gt;74,(W440/W$25)*$C$10)</f>
        <v/>
      </c>
      <c r="X441" s="61">
        <f>+X440-IF(X$18&gt;74,(X440/X$25)*$C$10)</f>
        <v/>
      </c>
      <c r="Y441" s="61">
        <f>+Y440-IF(Y$18&gt;74,(Y440/Y$25)*$C$10)</f>
        <v/>
      </c>
      <c r="Z441" s="61">
        <f>+Z440-IF(Z$18&gt;74,(Z440/Z$25)*$C$10)</f>
        <v/>
      </c>
      <c r="AA441" s="61">
        <f>+AA440-IF(AA$18&gt;74,(AA440/AA$25)*$C$10)</f>
        <v/>
      </c>
      <c r="AB441" s="61">
        <f>+AB440-IF(AB$18&gt;74,(AB440/AB$25)*$C$10)</f>
        <v/>
      </c>
      <c r="AC441" s="61">
        <f>+AC440-IF(AC$18&gt;74,(AC440/AC$25)*$C$10)</f>
        <v/>
      </c>
      <c r="AD441" s="61">
        <f>+AD440-IF(AD$18&gt;74,(AD440/AD$25)*$C$10)</f>
        <v/>
      </c>
      <c r="AE441" s="61">
        <f>+AE440-IF(AE$18&gt;74,(AE440/AE$25)*$C$10)</f>
        <v/>
      </c>
      <c r="AF441" s="61">
        <f>+AF440-IF(AF$18&gt;74,(AF440/AF$25)*$C$10)</f>
        <v/>
      </c>
      <c r="AG441" s="61">
        <f>+AG440-IF(AG$18&gt;74,(AG440/AG$25)*$C$10)</f>
        <v/>
      </c>
      <c r="AH441" s="61">
        <f>+AH440-IF(AH$18&gt;74,(AH440/AH$25)*$C$10)</f>
        <v/>
      </c>
      <c r="AI441" s="61">
        <f>+AI440-IF(AI$18&gt;74,(AI440/AI$25)*$C$10)</f>
        <v/>
      </c>
      <c r="AJ441" s="61">
        <f>+AJ440-IF(AJ$18&gt;74,(AJ440/AJ$25)*$C$10)</f>
        <v/>
      </c>
      <c r="AK441" s="61">
        <f>+AK440-IF(AK$18&gt;74,(AK440/AK$25)*$C$10)</f>
        <v/>
      </c>
      <c r="AL441" s="61">
        <f>+AL440-IF(AL$18&gt;74,(AL440/AL$25)*$C$10)</f>
        <v/>
      </c>
      <c r="AM441" s="61">
        <f>+AM440-IF(AM$18&gt;74,(AM440/AM$25)*$C$10)</f>
        <v/>
      </c>
      <c r="AN441" s="61">
        <f>+AN440-IF(AN$18&gt;74,(AN440/AN$25)*$C$10)</f>
        <v/>
      </c>
      <c r="AO441" s="61">
        <f>+AO440-IF(AO$18&gt;74,(AO440/AO$25)*$C$10)</f>
        <v/>
      </c>
      <c r="AP441" s="61">
        <f>+AP440-IF(AP$18&gt;74,(AP440/AP$25)*$C$10)</f>
        <v/>
      </c>
      <c r="AQ441" s="61">
        <f>+AQ440-IF(AQ$18&gt;74,(AQ440/AQ$25)*$C$10)</f>
        <v/>
      </c>
      <c r="AR441" s="61">
        <f>+AR440-IF(AR$18&gt;74,(AR440/AR$25)*$C$10)</f>
        <v/>
      </c>
      <c r="AS441" s="61">
        <f>+AS440-IF(AS$18&gt;74,(AS440/AS$25)*$C$10)</f>
        <v/>
      </c>
      <c r="AT441" s="61">
        <f>+AT440-IF(AT$18&gt;74,(AT440/AT$25)*$C$10)</f>
        <v/>
      </c>
      <c r="AU441" s="61">
        <f>+AU440-IF(AU$18&gt;74,(AU440/AU$25)*$C$10)</f>
        <v/>
      </c>
      <c r="AV441" s="61">
        <f>+AV440-IF(AV$18&gt;74,(AV440/AV$25)*$C$10)</f>
        <v/>
      </c>
      <c r="AW441" s="61">
        <f>+AW440-IF(AW$18&gt;74,(AW440/AW$25)*$C$10)</f>
        <v/>
      </c>
      <c r="AX441" s="35">
        <f>IF(AW441&gt;0,1,0)</f>
        <v/>
      </c>
      <c r="AY441" s="35">
        <f>IF(AL441&gt;0,1,0)</f>
        <v/>
      </c>
      <c r="AZ441" s="35">
        <f>IF(AG441&gt;0,1,0)</f>
        <v/>
      </c>
      <c r="BA441" s="35">
        <f>IF(AB441&gt;0,1,0)</f>
        <v/>
      </c>
      <c r="BB441" s="35">
        <f>IF(W441&gt;0,1,0)</f>
        <v/>
      </c>
    </row>
    <row r="442">
      <c r="B442" s="154" t="inlineStr">
        <is>
          <t>trial 208</t>
        </is>
      </c>
      <c r="C442" s="155">
        <f>+start-$C$24</f>
        <v/>
      </c>
      <c r="D442" s="156">
        <f>IF((C442&lt;=0),0,((C442-D$24)*Stock*(_xlfn.NORM.INV(RAND(),stock_ave,stock_std))+(C442-D$24)*Bonds*(_xlfn.NORM.INV(RAND(),bond_ave,bond_std))+(C442-D$24)*cash*(_xlfn.NORM.INV(RAND(),cash_ave,cash_std))+(C442-D$24)))</f>
        <v/>
      </c>
      <c r="E442" s="156">
        <f>IF((D442&lt;=0),0,((D442-E$24)*Stock*(_xlfn.NORM.INV(RAND(),stock_ave,stock_std))+(D442-E$24)*Bonds*(_xlfn.NORM.INV(RAND(),bond_ave,bond_std))+(D442-E$24)*cash*(_xlfn.NORM.INV(RAND(),cash_ave,cash_std))+(D442-E$24)))</f>
        <v/>
      </c>
      <c r="F442" s="156">
        <f>IF((E442&lt;=0),0,((E442-F$24)*Stock*(_xlfn.NORM.INV(RAND(),stock_ave,stock_std))+(E442-F$24)*Bonds*(_xlfn.NORM.INV(RAND(),bond_ave,bond_std))+(E442-F$24)*cash*(_xlfn.NORM.INV(RAND(),cash_ave,cash_std))+(E442-F$24)))</f>
        <v/>
      </c>
      <c r="G442" s="156">
        <f>IF((F442&lt;=0),0,((F442-G$24)*Stock*(_xlfn.NORM.INV(RAND(),stock_ave,stock_std))+(F442-G$24)*Bonds*(_xlfn.NORM.INV(RAND(),bond_ave,bond_std))+(F442-G$24)*cash*(_xlfn.NORM.INV(RAND(),cash_ave,cash_std))+(F442-G$24)))</f>
        <v/>
      </c>
      <c r="H442" s="156">
        <f>IF((G442&lt;=0),0,((G442-H$24)*Stock*(_xlfn.NORM.INV(RAND(),stock_ave,stock_std))+(G442-H$24)*Bonds*(_xlfn.NORM.INV(RAND(),bond_ave,bond_std))+(G442-H$24)*cash*(_xlfn.NORM.INV(RAND(),cash_ave,cash_std))+(G442-H$24)))</f>
        <v/>
      </c>
      <c r="I442" s="156">
        <f>IF((H442&lt;=0),0,((H442-I$24)*Stock*(_xlfn.NORM.INV(RAND(),stock_ave,stock_std))+(H442-I$24)*Bonds*(_xlfn.NORM.INV(RAND(),bond_ave,bond_std))+(H442-I$24)*cash*(_xlfn.NORM.INV(RAND(),cash_ave,cash_std))+(H442-I$24)))</f>
        <v/>
      </c>
      <c r="J442" s="156">
        <f>IF((I442&lt;=0),0,((I442-J$24)*Stock*(_xlfn.NORM.INV(RAND(),stock_ave,stock_std))+(I442-J$24)*Bonds*(_xlfn.NORM.INV(RAND(),bond_ave,bond_std))+(I442-J$24)*cash*(_xlfn.NORM.INV(RAND(),cash_ave,cash_std))+(I442-J$24)))</f>
        <v/>
      </c>
      <c r="K442" s="156">
        <f>IF((J442&lt;=0),0,((J442-K$24)*Stock*(_xlfn.NORM.INV(RAND(),stock_ave,stock_std))+(J442-K$24)*Bonds*(_xlfn.NORM.INV(RAND(),bond_ave,bond_std))+(J442-K$24)*cash*(_xlfn.NORM.INV(RAND(),cash_ave,cash_std))+(J442-K$24)))</f>
        <v/>
      </c>
      <c r="L442" s="156">
        <f>IF((K442&lt;=0),0,((K442-L$24)*Stock*(_xlfn.NORM.INV(RAND(),stock_ave,stock_std))+(K442-L$24)*Bonds*(_xlfn.NORM.INV(RAND(),bond_ave,bond_std))+(K442-L$24)*cash*(_xlfn.NORM.INV(RAND(),cash_ave,cash_std))+(K442-L$24)))</f>
        <v/>
      </c>
      <c r="M442" s="156">
        <f>IF((L442&lt;=0),0,((L442-M$24)*Stock*(_xlfn.NORM.INV(RAND(),stock_ave,stock_std))+(L442-M$24)*Bonds*(_xlfn.NORM.INV(RAND(),bond_ave,bond_std))+(L442-M$24)*cash*(_xlfn.NORM.INV(RAND(),cash_ave,cash_std))+(L442-M$24)))</f>
        <v/>
      </c>
      <c r="N442" s="156">
        <f>IF((M442&lt;=0),0,((M442-N$24)*Stock*(_xlfn.NORM.INV(RAND(),stock_ave,stock_std))+(M442-N$24)*Bonds*(_xlfn.NORM.INV(RAND(),bond_ave,bond_std))+(M442-N$24)*cash*(_xlfn.NORM.INV(RAND(),cash_ave,cash_std))+(M442-N$24)))</f>
        <v/>
      </c>
      <c r="O442" s="156">
        <f>IF((N442&lt;=0),0,((N442-O$24)*Stock*(_xlfn.NORM.INV(RAND(),stock_ave,stock_std))+(N442-O$24)*Bonds*(_xlfn.NORM.INV(RAND(),bond_ave,bond_std))+(N442-O$24)*cash*(_xlfn.NORM.INV(RAND(),cash_ave,cash_std))+(N442-O$24)))</f>
        <v/>
      </c>
      <c r="P442" s="156">
        <f>IF((O442&lt;=0),0,((O442-P$24)*Stock*(_xlfn.NORM.INV(RAND(),stock_ave,stock_std))+(O442-P$24)*Bonds*(_xlfn.NORM.INV(RAND(),bond_ave,bond_std))+(O442-P$24)*cash*(_xlfn.NORM.INV(RAND(),cash_ave,cash_std))+(O442-P$24)))</f>
        <v/>
      </c>
      <c r="Q442" s="156">
        <f>IF((P442&lt;=0),0,((P442-Q$24)*Stock*(_xlfn.NORM.INV(RAND(),stock_ave,stock_std))+(P442-Q$24)*Bonds*(_xlfn.NORM.INV(RAND(),bond_ave,bond_std))+(P442-Q$24)*cash*(_xlfn.NORM.INV(RAND(),cash_ave,cash_std))+(P442-Q$24)))</f>
        <v/>
      </c>
      <c r="R442" s="156">
        <f>IF((Q442&lt;=0),0,((Q442-R$24)*Stock*(_xlfn.NORM.INV(RAND(),stock_ave,stock_std))+(Q442-R$24)*Bonds*(_xlfn.NORM.INV(RAND(),bond_ave,bond_std))+(Q442-R$24)*cash*(_xlfn.NORM.INV(RAND(),cash_ave,cash_std))+(Q442-R$24)))</f>
        <v/>
      </c>
      <c r="S442" s="156">
        <f>IF((R442&lt;=0),0,((R442-S$24)*Stock*(_xlfn.NORM.INV(RAND(),stock_ave,stock_std))+(R442-S$24)*Bonds*(_xlfn.NORM.INV(RAND(),bond_ave,bond_std))+(R442-S$24)*cash*(_xlfn.NORM.INV(RAND(),cash_ave,cash_std))+(R442-S$24)))</f>
        <v/>
      </c>
      <c r="T442" s="156">
        <f>IF((S442&lt;=0),0,((S442-T$24)*Stock*(_xlfn.NORM.INV(RAND(),stock_ave,stock_std))+(S442-T$24)*Bonds*(_xlfn.NORM.INV(RAND(),bond_ave,bond_std))+(S442-T$24)*cash*(_xlfn.NORM.INV(RAND(),cash_ave,cash_std))+(S442-T$24)))</f>
        <v/>
      </c>
      <c r="U442" s="156">
        <f>IF((T442&lt;=0),0,((T442-U$24)*Stock*(_xlfn.NORM.INV(RAND(),stock_ave,stock_std))+(T442-U$24)*Bonds*(_xlfn.NORM.INV(RAND(),bond_ave,bond_std))+(T442-U$24)*cash*(_xlfn.NORM.INV(RAND(),cash_ave,cash_std))+(T442-U$24)))</f>
        <v/>
      </c>
      <c r="V442" s="156">
        <f>IF((U442&lt;=0),0,((U442-V$24)*Stock*(_xlfn.NORM.INV(RAND(),stock_ave,stock_std))+(U442-V$24)*Bonds*(_xlfn.NORM.INV(RAND(),bond_ave,bond_std))+(U442-V$24)*cash*(_xlfn.NORM.INV(RAND(),cash_ave,cash_std))+(U442-V$24)))</f>
        <v/>
      </c>
      <c r="W442" s="156">
        <f>IF((V442&lt;=0),0,((V442-W$24)*Stock*(_xlfn.NORM.INV(RAND(),stock_ave,stock_std))+(V442-W$24)*Bonds*(_xlfn.NORM.INV(RAND(),bond_ave,bond_std))+(V442-W$24)*cash*(_xlfn.NORM.INV(RAND(),cash_ave,cash_std))+(V442-W$24)))</f>
        <v/>
      </c>
      <c r="X442" s="156">
        <f>IF((W442&lt;=0),0,((W442-X$24)*Stock*(_xlfn.NORM.INV(RAND(),stock_ave,stock_std))+(W442-X$24)*Bonds*(_xlfn.NORM.INV(RAND(),bond_ave,bond_std))+(W442-X$24)*cash*(_xlfn.NORM.INV(RAND(),cash_ave,cash_std))+(W442-X$24)))</f>
        <v/>
      </c>
      <c r="Y442" s="156">
        <f>IF((X442&lt;=0),0,((X442-Y$24)*Stock*(_xlfn.NORM.INV(RAND(),stock_ave,stock_std))+(X442-Y$24)*Bonds*(_xlfn.NORM.INV(RAND(),bond_ave,bond_std))+(X442-Y$24)*cash*(_xlfn.NORM.INV(RAND(),cash_ave,cash_std))+(X442-Y$24)))</f>
        <v/>
      </c>
      <c r="Z442" s="156">
        <f>IF((Y442&lt;=0),0,((Y442-Z$24)*Stock*(_xlfn.NORM.INV(RAND(),stock_ave,stock_std))+(Y442-Z$24)*Bonds*(_xlfn.NORM.INV(RAND(),bond_ave,bond_std))+(Y442-Z$24)*cash*(_xlfn.NORM.INV(RAND(),cash_ave,cash_std))+(Y442-Z$24)))</f>
        <v/>
      </c>
      <c r="AA442" s="156">
        <f>IF((Z442&lt;=0),0,((Z442-AA$24)*Stock*(_xlfn.NORM.INV(RAND(),stock_ave,stock_std))+(Z442-AA$24)*Bonds*(_xlfn.NORM.INV(RAND(),bond_ave,bond_std))+(Z442-AA$24)*cash*(_xlfn.NORM.INV(RAND(),cash_ave,cash_std))+(Z442-AA$24)))</f>
        <v/>
      </c>
      <c r="AB442" s="156">
        <f>IF((AA442&lt;=0),0,((AA442-AB$24)*Stock*(_xlfn.NORM.INV(RAND(),stock_ave,stock_std))+(AA442-AB$24)*Bonds*(_xlfn.NORM.INV(RAND(),bond_ave,bond_std))+(AA442-AB$24)*cash*(_xlfn.NORM.INV(RAND(),cash_ave,cash_std))+(AA442-AB$24)))</f>
        <v/>
      </c>
      <c r="AC442" s="156">
        <f>IF((AB442&lt;=0),0,((AB442-AC$24)*Stock*(_xlfn.NORM.INV(RAND(),stock_ave,stock_std))+(AB442-AC$24)*Bonds*(_xlfn.NORM.INV(RAND(),bond_ave,bond_std))+(AB442-AC$24)*cash*(_xlfn.NORM.INV(RAND(),cash_ave,cash_std))+(AB442-AC$24)))</f>
        <v/>
      </c>
      <c r="AD442" s="156">
        <f>IF((AC442&lt;=0),0,((AC442-AD$24)*Stock*(_xlfn.NORM.INV(RAND(),stock_ave,stock_std))+(AC442-AD$24)*Bonds*(_xlfn.NORM.INV(RAND(),bond_ave,bond_std))+(AC442-AD$24)*cash*(_xlfn.NORM.INV(RAND(),cash_ave,cash_std))+(AC442-AD$24)))</f>
        <v/>
      </c>
      <c r="AE442" s="156">
        <f>IF((AD442&lt;=0),0,((AD442-AE$24)*Stock*(_xlfn.NORM.INV(RAND(),stock_ave,stock_std))+(AD442-AE$24)*Bonds*(_xlfn.NORM.INV(RAND(),bond_ave,bond_std))+(AD442-AE$24)*cash*(_xlfn.NORM.INV(RAND(),cash_ave,cash_std))+(AD442-AE$24)))</f>
        <v/>
      </c>
      <c r="AF442" s="156">
        <f>IF((AE442&lt;=0),0,((AE442-AF$24)*Stock*(_xlfn.NORM.INV(RAND(),stock_ave,stock_std))+(AE442-AF$24)*Bonds*(_xlfn.NORM.INV(RAND(),bond_ave,bond_std))+(AE442-AF$24)*cash*(_xlfn.NORM.INV(RAND(),cash_ave,cash_std))+(AE442-AF$24)))</f>
        <v/>
      </c>
      <c r="AG442" s="156">
        <f>IF((AF442&lt;=0),0,((AF442-AG$24)*Stock*(_xlfn.NORM.INV(RAND(),stock_ave,stock_std))+(AF442-AG$24)*Bonds*(_xlfn.NORM.INV(RAND(),bond_ave,bond_std))+(AF442-AG$24)*cash*(_xlfn.NORM.INV(RAND(),cash_ave,cash_std))+(AF442-AG$24)))</f>
        <v/>
      </c>
      <c r="AH442" s="156">
        <f>IF((AG442&lt;=0),0,((AG442-AH$24)*Stock*(_xlfn.NORM.INV(RAND(),stock_ave,stock_std))+(AG442-AH$24)*Bonds*(_xlfn.NORM.INV(RAND(),bond_ave,bond_std))+(AG442-AH$24)*cash*(_xlfn.NORM.INV(RAND(),cash_ave,cash_std))+(AG442-AH$24)))</f>
        <v/>
      </c>
      <c r="AI442" s="156">
        <f>IF((AH442&lt;=0),0,((AH442-AI$24)*Stock*(_xlfn.NORM.INV(RAND(),stock_ave,stock_std))+(AH442-AI$24)*Bonds*(_xlfn.NORM.INV(RAND(),bond_ave,bond_std))+(AH442-AI$24)*cash*(_xlfn.NORM.INV(RAND(),cash_ave,cash_std))+(AH442-AI$24)))</f>
        <v/>
      </c>
      <c r="AJ442" s="156">
        <f>IF((AI442&lt;=0),0,((AI442-AJ$24)*Stock*(_xlfn.NORM.INV(RAND(),stock_ave,stock_std))+(AI442-AJ$24)*Bonds*(_xlfn.NORM.INV(RAND(),bond_ave,bond_std))+(AI442-AJ$24)*cash*(_xlfn.NORM.INV(RAND(),cash_ave,cash_std))+(AI442-AJ$24)))</f>
        <v/>
      </c>
      <c r="AK442" s="156">
        <f>IF((AJ442&lt;=0),0,((AJ442-AK$24)*Stock*(_xlfn.NORM.INV(RAND(),stock_ave,stock_std))+(AJ442-AK$24)*Bonds*(_xlfn.NORM.INV(RAND(),bond_ave,bond_std))+(AJ442-AK$24)*cash*(_xlfn.NORM.INV(RAND(),cash_ave,cash_std))+(AJ442-AK$24)))</f>
        <v/>
      </c>
      <c r="AL442" s="156">
        <f>IF((AK442&lt;=0),0,((AK442-AL$24)*Stock*(_xlfn.NORM.INV(RAND(),stock_ave,stock_std))+(AK442-AL$24)*Bonds*(_xlfn.NORM.INV(RAND(),bond_ave,bond_std))+(AK442-AL$24)*cash*(_xlfn.NORM.INV(RAND(),cash_ave,cash_std))+(AK442-AL$24)))</f>
        <v/>
      </c>
      <c r="AM442" s="156">
        <f>IF((AL442&lt;=0),0,((AL442-AM$24)*Stock*(_xlfn.NORM.INV(RAND(),stock_ave,stock_std))+(AL442-AM$24)*Bonds*(_xlfn.NORM.INV(RAND(),bond_ave,bond_std))+(AL442-AM$24)*cash*(_xlfn.NORM.INV(RAND(),cash_ave,cash_std))+(AL442-AM$24)))</f>
        <v/>
      </c>
      <c r="AN442" s="156">
        <f>IF((AM442&lt;=0),0,((AM442-AN$24)*Stock*(_xlfn.NORM.INV(RAND(),stock_ave,stock_std))+(AM442-AN$24)*Bonds*(_xlfn.NORM.INV(RAND(),bond_ave,bond_std))+(AM442-AN$24)*cash*(_xlfn.NORM.INV(RAND(),cash_ave,cash_std))+(AM442-AN$24)))</f>
        <v/>
      </c>
      <c r="AO442" s="156">
        <f>IF((AN442&lt;=0),0,((AN442-AO$24)*Stock*(_xlfn.NORM.INV(RAND(),stock_ave,stock_std))+(AN442-AO$24)*Bonds*(_xlfn.NORM.INV(RAND(),bond_ave,bond_std))+(AN442-AO$24)*cash*(_xlfn.NORM.INV(RAND(),cash_ave,cash_std))+(AN442-AO$24)))</f>
        <v/>
      </c>
      <c r="AP442" s="156">
        <f>IF((AO442&lt;=0),0,((AO442-AP$24)*Stock*(_xlfn.NORM.INV(RAND(),stock_ave,stock_std))+(AO442-AP$24)*Bonds*(_xlfn.NORM.INV(RAND(),bond_ave,bond_std))+(AO442-AP$24)*cash*(_xlfn.NORM.INV(RAND(),cash_ave,cash_std))+(AO442-AP$24)))</f>
        <v/>
      </c>
      <c r="AQ442" s="156">
        <f>IF((AP442&lt;=0),0,((AP442-AQ$24)*Stock*(_xlfn.NORM.INV(RAND(),stock_ave,stock_std))+(AP442-AQ$24)*Bonds*(_xlfn.NORM.INV(RAND(),bond_ave,bond_std))+(AP442-AQ$24)*cash*(_xlfn.NORM.INV(RAND(),cash_ave,cash_std))+(AP442-AQ$24)))</f>
        <v/>
      </c>
      <c r="AR442" s="156">
        <f>IF((AQ442&lt;=0),0,((AQ442-AR$24)*Stock*(_xlfn.NORM.INV(RAND(),stock_ave,stock_std))+(AQ442-AR$24)*Bonds*(_xlfn.NORM.INV(RAND(),bond_ave,bond_std))+(AQ442-AR$24)*cash*(_xlfn.NORM.INV(RAND(),cash_ave,cash_std))+(AQ442-AR$24)))</f>
        <v/>
      </c>
      <c r="AS442" s="156">
        <f>IF((AR442&lt;=0),0,((AR442-AS$24)*Stock*(_xlfn.NORM.INV(RAND(),stock_ave,stock_std))+(AR442-AS$24)*Bonds*(_xlfn.NORM.INV(RAND(),bond_ave,bond_std))+(AR442-AS$24)*cash*(_xlfn.NORM.INV(RAND(),cash_ave,cash_std))+(AR442-AS$24)))</f>
        <v/>
      </c>
      <c r="AT442" s="156">
        <f>IF((AS442&lt;=0),0,((AS442-AT$24)*Stock*(_xlfn.NORM.INV(RAND(),stock_ave,stock_std))+(AS442-AT$24)*Bonds*(_xlfn.NORM.INV(RAND(),bond_ave,bond_std))+(AS442-AT$24)*cash*(_xlfn.NORM.INV(RAND(),cash_ave,cash_std))+(AS442-AT$24)))</f>
        <v/>
      </c>
      <c r="AU442" s="156">
        <f>IF((AT442&lt;=0),0,((AT442-AU$24)*Stock*(_xlfn.NORM.INV(RAND(),stock_ave,stock_std))+(AT442-AU$24)*Bonds*(_xlfn.NORM.INV(RAND(),bond_ave,bond_std))+(AT442-AU$24)*cash*(_xlfn.NORM.INV(RAND(),cash_ave,cash_std))+(AT442-AU$24)))</f>
        <v/>
      </c>
      <c r="AV442" s="156">
        <f>IF((AU442&lt;=0),0,((AU442-AV$24)*Stock*(_xlfn.NORM.INV(RAND(),stock_ave,stock_std))+(AU442-AV$24)*Bonds*(_xlfn.NORM.INV(RAND(),bond_ave,bond_std))+(AU442-AV$24)*cash*(_xlfn.NORM.INV(RAND(),cash_ave,cash_std))+(AU442-AV$24)))</f>
        <v/>
      </c>
      <c r="AW442" s="156">
        <f>IF((AV442&lt;=0),0,((AV442-AW$24)*Stock*(_xlfn.NORM.INV(RAND(),stock_ave,stock_std))+(AV442-AW$24)*Bonds*(_xlfn.NORM.INV(RAND(),bond_ave,bond_std))+(AV442-AW$24)*cash*(_xlfn.NORM.INV(RAND(),cash_ave,cash_std))+(AV442-AW$24)))</f>
        <v/>
      </c>
      <c r="AX442" s="159" t="n"/>
      <c r="AY442" s="159" t="n"/>
      <c r="AZ442" s="159" t="n"/>
      <c r="BA442" s="159" t="n"/>
      <c r="BB442" s="159" t="n"/>
    </row>
    <row r="443">
      <c r="C443" s="147" t="n"/>
      <c r="D443" s="61">
        <f>+D442-IF(D$18&gt;74,(D442/D$25)*$C$10)</f>
        <v/>
      </c>
      <c r="E443" s="61">
        <f>+E442-IF(E$18&gt;74,(E442/E$25)*$C$10)</f>
        <v/>
      </c>
      <c r="F443" s="61">
        <f>+F442-IF(F$18&gt;74,(F442/F$25)*$C$10)</f>
        <v/>
      </c>
      <c r="G443" s="61">
        <f>+G442-IF(G$18&gt;74,(G442/G$25)*$C$10)</f>
        <v/>
      </c>
      <c r="H443" s="61">
        <f>+H442-IF(H$18&gt;74,(H442/H$25)*$C$10)</f>
        <v/>
      </c>
      <c r="I443" s="61">
        <f>+I442-IF(I$18&gt;74,(I442/I$25)*$C$10)</f>
        <v/>
      </c>
      <c r="J443" s="61">
        <f>+J442-IF(J$18&gt;74,(J442/J$25)*$C$10)</f>
        <v/>
      </c>
      <c r="K443" s="61">
        <f>+K442-IF(K$18&gt;74,(K442/K$25)*$C$10)</f>
        <v/>
      </c>
      <c r="L443" s="61">
        <f>+L442-IF(L$18&gt;74,(L442/L$25)*$C$10)</f>
        <v/>
      </c>
      <c r="M443" s="61">
        <f>+M442-IF(M$18&gt;74,(M442/M$25)*$C$10)</f>
        <v/>
      </c>
      <c r="N443" s="61">
        <f>+N442-IF(N$18&gt;74,(N442/N$25)*$C$10)</f>
        <v/>
      </c>
      <c r="O443" s="61">
        <f>+O442-IF(O$18&gt;74,(O442/O$25)*$C$10)</f>
        <v/>
      </c>
      <c r="P443" s="61">
        <f>+P442-IF(P$18&gt;74,(P442/P$25)*$C$10)</f>
        <v/>
      </c>
      <c r="Q443" s="61">
        <f>+Q442-IF(Q$18&gt;74,(Q442/Q$25)*$C$10)</f>
        <v/>
      </c>
      <c r="R443" s="61">
        <f>+R442-IF(R$18&gt;74,(R442/R$25)*$C$10)</f>
        <v/>
      </c>
      <c r="S443" s="61">
        <f>+S442-IF(S$18&gt;74,(S442/S$25)*$C$10)</f>
        <v/>
      </c>
      <c r="T443" s="61">
        <f>+T442-IF(T$18&gt;74,(T442/T$25)*$C$10)</f>
        <v/>
      </c>
      <c r="U443" s="61">
        <f>+U442-IF(U$18&gt;74,(U442/U$25)*$C$10)</f>
        <v/>
      </c>
      <c r="V443" s="61">
        <f>+V442-IF(V$18&gt;74,(V442/V$25)*$C$10)</f>
        <v/>
      </c>
      <c r="W443" s="61">
        <f>+W442-IF(W$18&gt;74,(W442/W$25)*$C$10)</f>
        <v/>
      </c>
      <c r="X443" s="61">
        <f>+X442-IF(X$18&gt;74,(X442/X$25)*$C$10)</f>
        <v/>
      </c>
      <c r="Y443" s="61">
        <f>+Y442-IF(Y$18&gt;74,(Y442/Y$25)*$C$10)</f>
        <v/>
      </c>
      <c r="Z443" s="61">
        <f>+Z442-IF(Z$18&gt;74,(Z442/Z$25)*$C$10)</f>
        <v/>
      </c>
      <c r="AA443" s="61">
        <f>+AA442-IF(AA$18&gt;74,(AA442/AA$25)*$C$10)</f>
        <v/>
      </c>
      <c r="AB443" s="61">
        <f>+AB442-IF(AB$18&gt;74,(AB442/AB$25)*$C$10)</f>
        <v/>
      </c>
      <c r="AC443" s="61">
        <f>+AC442-IF(AC$18&gt;74,(AC442/AC$25)*$C$10)</f>
        <v/>
      </c>
      <c r="AD443" s="61">
        <f>+AD442-IF(AD$18&gt;74,(AD442/AD$25)*$C$10)</f>
        <v/>
      </c>
      <c r="AE443" s="61">
        <f>+AE442-IF(AE$18&gt;74,(AE442/AE$25)*$C$10)</f>
        <v/>
      </c>
      <c r="AF443" s="61">
        <f>+AF442-IF(AF$18&gt;74,(AF442/AF$25)*$C$10)</f>
        <v/>
      </c>
      <c r="AG443" s="61">
        <f>+AG442-IF(AG$18&gt;74,(AG442/AG$25)*$C$10)</f>
        <v/>
      </c>
      <c r="AH443" s="61">
        <f>+AH442-IF(AH$18&gt;74,(AH442/AH$25)*$C$10)</f>
        <v/>
      </c>
      <c r="AI443" s="61">
        <f>+AI442-IF(AI$18&gt;74,(AI442/AI$25)*$C$10)</f>
        <v/>
      </c>
      <c r="AJ443" s="61">
        <f>+AJ442-IF(AJ$18&gt;74,(AJ442/AJ$25)*$C$10)</f>
        <v/>
      </c>
      <c r="AK443" s="61">
        <f>+AK442-IF(AK$18&gt;74,(AK442/AK$25)*$C$10)</f>
        <v/>
      </c>
      <c r="AL443" s="61">
        <f>+AL442-IF(AL$18&gt;74,(AL442/AL$25)*$C$10)</f>
        <v/>
      </c>
      <c r="AM443" s="61">
        <f>+AM442-IF(AM$18&gt;74,(AM442/AM$25)*$C$10)</f>
        <v/>
      </c>
      <c r="AN443" s="61">
        <f>+AN442-IF(AN$18&gt;74,(AN442/AN$25)*$C$10)</f>
        <v/>
      </c>
      <c r="AO443" s="61">
        <f>+AO442-IF(AO$18&gt;74,(AO442/AO$25)*$C$10)</f>
        <v/>
      </c>
      <c r="AP443" s="61">
        <f>+AP442-IF(AP$18&gt;74,(AP442/AP$25)*$C$10)</f>
        <v/>
      </c>
      <c r="AQ443" s="61">
        <f>+AQ442-IF(AQ$18&gt;74,(AQ442/AQ$25)*$C$10)</f>
        <v/>
      </c>
      <c r="AR443" s="61">
        <f>+AR442-IF(AR$18&gt;74,(AR442/AR$25)*$C$10)</f>
        <v/>
      </c>
      <c r="AS443" s="61">
        <f>+AS442-IF(AS$18&gt;74,(AS442/AS$25)*$C$10)</f>
        <v/>
      </c>
      <c r="AT443" s="61">
        <f>+AT442-IF(AT$18&gt;74,(AT442/AT$25)*$C$10)</f>
        <v/>
      </c>
      <c r="AU443" s="61">
        <f>+AU442-IF(AU$18&gt;74,(AU442/AU$25)*$C$10)</f>
        <v/>
      </c>
      <c r="AV443" s="61">
        <f>+AV442-IF(AV$18&gt;74,(AV442/AV$25)*$C$10)</f>
        <v/>
      </c>
      <c r="AW443" s="61">
        <f>+AW442-IF(AW$18&gt;74,(AW442/AW$25)*$C$10)</f>
        <v/>
      </c>
      <c r="AX443" s="35">
        <f>IF(AW443&gt;0,1,0)</f>
        <v/>
      </c>
      <c r="AY443" s="35">
        <f>IF(AL443&gt;0,1,0)</f>
        <v/>
      </c>
      <c r="AZ443" s="35">
        <f>IF(AG443&gt;0,1,0)</f>
        <v/>
      </c>
      <c r="BA443" s="35">
        <f>IF(AB443&gt;0,1,0)</f>
        <v/>
      </c>
      <c r="BB443" s="35">
        <f>IF(W443&gt;0,1,0)</f>
        <v/>
      </c>
    </row>
    <row r="444">
      <c r="B444" s="154" t="inlineStr">
        <is>
          <t>trial 209</t>
        </is>
      </c>
      <c r="C444" s="155">
        <f>+start-$C$24</f>
        <v/>
      </c>
      <c r="D444" s="156">
        <f>IF((C444&lt;=0),0,((C444-D$24)*Stock*(_xlfn.NORM.INV(RAND(),stock_ave,stock_std))+(C444-D$24)*Bonds*(_xlfn.NORM.INV(RAND(),bond_ave,bond_std))+(C444-D$24)*cash*(_xlfn.NORM.INV(RAND(),cash_ave,cash_std))+(C444-D$24)))</f>
        <v/>
      </c>
      <c r="E444" s="156">
        <f>IF((D444&lt;=0),0,((D444-E$24)*Stock*(_xlfn.NORM.INV(RAND(),stock_ave,stock_std))+(D444-E$24)*Bonds*(_xlfn.NORM.INV(RAND(),bond_ave,bond_std))+(D444-E$24)*cash*(_xlfn.NORM.INV(RAND(),cash_ave,cash_std))+(D444-E$24)))</f>
        <v/>
      </c>
      <c r="F444" s="156">
        <f>IF((E444&lt;=0),0,((E444-F$24)*Stock*(_xlfn.NORM.INV(RAND(),stock_ave,stock_std))+(E444-F$24)*Bonds*(_xlfn.NORM.INV(RAND(),bond_ave,bond_std))+(E444-F$24)*cash*(_xlfn.NORM.INV(RAND(),cash_ave,cash_std))+(E444-F$24)))</f>
        <v/>
      </c>
      <c r="G444" s="156">
        <f>IF((F444&lt;=0),0,((F444-G$24)*Stock*(_xlfn.NORM.INV(RAND(),stock_ave,stock_std))+(F444-G$24)*Bonds*(_xlfn.NORM.INV(RAND(),bond_ave,bond_std))+(F444-G$24)*cash*(_xlfn.NORM.INV(RAND(),cash_ave,cash_std))+(F444-G$24)))</f>
        <v/>
      </c>
      <c r="H444" s="156">
        <f>IF((G444&lt;=0),0,((G444-H$24)*Stock*(_xlfn.NORM.INV(RAND(),stock_ave,stock_std))+(G444-H$24)*Bonds*(_xlfn.NORM.INV(RAND(),bond_ave,bond_std))+(G444-H$24)*cash*(_xlfn.NORM.INV(RAND(),cash_ave,cash_std))+(G444-H$24)))</f>
        <v/>
      </c>
      <c r="I444" s="156">
        <f>IF((H444&lt;=0),0,((H444-I$24)*Stock*(_xlfn.NORM.INV(RAND(),stock_ave,stock_std))+(H444-I$24)*Bonds*(_xlfn.NORM.INV(RAND(),bond_ave,bond_std))+(H444-I$24)*cash*(_xlfn.NORM.INV(RAND(),cash_ave,cash_std))+(H444-I$24)))</f>
        <v/>
      </c>
      <c r="J444" s="156">
        <f>IF((I444&lt;=0),0,((I444-J$24)*Stock*(_xlfn.NORM.INV(RAND(),stock_ave,stock_std))+(I444-J$24)*Bonds*(_xlfn.NORM.INV(RAND(),bond_ave,bond_std))+(I444-J$24)*cash*(_xlfn.NORM.INV(RAND(),cash_ave,cash_std))+(I444-J$24)))</f>
        <v/>
      </c>
      <c r="K444" s="156">
        <f>IF((J444&lt;=0),0,((J444-K$24)*Stock*(_xlfn.NORM.INV(RAND(),stock_ave,stock_std))+(J444-K$24)*Bonds*(_xlfn.NORM.INV(RAND(),bond_ave,bond_std))+(J444-K$24)*cash*(_xlfn.NORM.INV(RAND(),cash_ave,cash_std))+(J444-K$24)))</f>
        <v/>
      </c>
      <c r="L444" s="156">
        <f>IF((K444&lt;=0),0,((K444-L$24)*Stock*(_xlfn.NORM.INV(RAND(),stock_ave,stock_std))+(K444-L$24)*Bonds*(_xlfn.NORM.INV(RAND(),bond_ave,bond_std))+(K444-L$24)*cash*(_xlfn.NORM.INV(RAND(),cash_ave,cash_std))+(K444-L$24)))</f>
        <v/>
      </c>
      <c r="M444" s="156">
        <f>IF((L444&lt;=0),0,((L444-M$24)*Stock*(_xlfn.NORM.INV(RAND(),stock_ave,stock_std))+(L444-M$24)*Bonds*(_xlfn.NORM.INV(RAND(),bond_ave,bond_std))+(L444-M$24)*cash*(_xlfn.NORM.INV(RAND(),cash_ave,cash_std))+(L444-M$24)))</f>
        <v/>
      </c>
      <c r="N444" s="156">
        <f>IF((M444&lt;=0),0,((M444-N$24)*Stock*(_xlfn.NORM.INV(RAND(),stock_ave,stock_std))+(M444-N$24)*Bonds*(_xlfn.NORM.INV(RAND(),bond_ave,bond_std))+(M444-N$24)*cash*(_xlfn.NORM.INV(RAND(),cash_ave,cash_std))+(M444-N$24)))</f>
        <v/>
      </c>
      <c r="O444" s="156">
        <f>IF((N444&lt;=0),0,((N444-O$24)*Stock*(_xlfn.NORM.INV(RAND(),stock_ave,stock_std))+(N444-O$24)*Bonds*(_xlfn.NORM.INV(RAND(),bond_ave,bond_std))+(N444-O$24)*cash*(_xlfn.NORM.INV(RAND(),cash_ave,cash_std))+(N444-O$24)))</f>
        <v/>
      </c>
      <c r="P444" s="156">
        <f>IF((O444&lt;=0),0,((O444-P$24)*Stock*(_xlfn.NORM.INV(RAND(),stock_ave,stock_std))+(O444-P$24)*Bonds*(_xlfn.NORM.INV(RAND(),bond_ave,bond_std))+(O444-P$24)*cash*(_xlfn.NORM.INV(RAND(),cash_ave,cash_std))+(O444-P$24)))</f>
        <v/>
      </c>
      <c r="Q444" s="156">
        <f>IF((P444&lt;=0),0,((P444-Q$24)*Stock*(_xlfn.NORM.INV(RAND(),stock_ave,stock_std))+(P444-Q$24)*Bonds*(_xlfn.NORM.INV(RAND(),bond_ave,bond_std))+(P444-Q$24)*cash*(_xlfn.NORM.INV(RAND(),cash_ave,cash_std))+(P444-Q$24)))</f>
        <v/>
      </c>
      <c r="R444" s="156">
        <f>IF((Q444&lt;=0),0,((Q444-R$24)*Stock*(_xlfn.NORM.INV(RAND(),stock_ave,stock_std))+(Q444-R$24)*Bonds*(_xlfn.NORM.INV(RAND(),bond_ave,bond_std))+(Q444-R$24)*cash*(_xlfn.NORM.INV(RAND(),cash_ave,cash_std))+(Q444-R$24)))</f>
        <v/>
      </c>
      <c r="S444" s="156">
        <f>IF((R444&lt;=0),0,((R444-S$24)*Stock*(_xlfn.NORM.INV(RAND(),stock_ave,stock_std))+(R444-S$24)*Bonds*(_xlfn.NORM.INV(RAND(),bond_ave,bond_std))+(R444-S$24)*cash*(_xlfn.NORM.INV(RAND(),cash_ave,cash_std))+(R444-S$24)))</f>
        <v/>
      </c>
      <c r="T444" s="156">
        <f>IF((S444&lt;=0),0,((S444-T$24)*Stock*(_xlfn.NORM.INV(RAND(),stock_ave,stock_std))+(S444-T$24)*Bonds*(_xlfn.NORM.INV(RAND(),bond_ave,bond_std))+(S444-T$24)*cash*(_xlfn.NORM.INV(RAND(),cash_ave,cash_std))+(S444-T$24)))</f>
        <v/>
      </c>
      <c r="U444" s="156">
        <f>IF((T444&lt;=0),0,((T444-U$24)*Stock*(_xlfn.NORM.INV(RAND(),stock_ave,stock_std))+(T444-U$24)*Bonds*(_xlfn.NORM.INV(RAND(),bond_ave,bond_std))+(T444-U$24)*cash*(_xlfn.NORM.INV(RAND(),cash_ave,cash_std))+(T444-U$24)))</f>
        <v/>
      </c>
      <c r="V444" s="156">
        <f>IF((U444&lt;=0),0,((U444-V$24)*Stock*(_xlfn.NORM.INV(RAND(),stock_ave,stock_std))+(U444-V$24)*Bonds*(_xlfn.NORM.INV(RAND(),bond_ave,bond_std))+(U444-V$24)*cash*(_xlfn.NORM.INV(RAND(),cash_ave,cash_std))+(U444-V$24)))</f>
        <v/>
      </c>
      <c r="W444" s="156">
        <f>IF((V444&lt;=0),0,((V444-W$24)*Stock*(_xlfn.NORM.INV(RAND(),stock_ave,stock_std))+(V444-W$24)*Bonds*(_xlfn.NORM.INV(RAND(),bond_ave,bond_std))+(V444-W$24)*cash*(_xlfn.NORM.INV(RAND(),cash_ave,cash_std))+(V444-W$24)))</f>
        <v/>
      </c>
      <c r="X444" s="156">
        <f>IF((W444&lt;=0),0,((W444-X$24)*Stock*(_xlfn.NORM.INV(RAND(),stock_ave,stock_std))+(W444-X$24)*Bonds*(_xlfn.NORM.INV(RAND(),bond_ave,bond_std))+(W444-X$24)*cash*(_xlfn.NORM.INV(RAND(),cash_ave,cash_std))+(W444-X$24)))</f>
        <v/>
      </c>
      <c r="Y444" s="156">
        <f>IF((X444&lt;=0),0,((X444-Y$24)*Stock*(_xlfn.NORM.INV(RAND(),stock_ave,stock_std))+(X444-Y$24)*Bonds*(_xlfn.NORM.INV(RAND(),bond_ave,bond_std))+(X444-Y$24)*cash*(_xlfn.NORM.INV(RAND(),cash_ave,cash_std))+(X444-Y$24)))</f>
        <v/>
      </c>
      <c r="Z444" s="156">
        <f>IF((Y444&lt;=0),0,((Y444-Z$24)*Stock*(_xlfn.NORM.INV(RAND(),stock_ave,stock_std))+(Y444-Z$24)*Bonds*(_xlfn.NORM.INV(RAND(),bond_ave,bond_std))+(Y444-Z$24)*cash*(_xlfn.NORM.INV(RAND(),cash_ave,cash_std))+(Y444-Z$24)))</f>
        <v/>
      </c>
      <c r="AA444" s="156">
        <f>IF((Z444&lt;=0),0,((Z444-AA$24)*Stock*(_xlfn.NORM.INV(RAND(),stock_ave,stock_std))+(Z444-AA$24)*Bonds*(_xlfn.NORM.INV(RAND(),bond_ave,bond_std))+(Z444-AA$24)*cash*(_xlfn.NORM.INV(RAND(),cash_ave,cash_std))+(Z444-AA$24)))</f>
        <v/>
      </c>
      <c r="AB444" s="156">
        <f>IF((AA444&lt;=0),0,((AA444-AB$24)*Stock*(_xlfn.NORM.INV(RAND(),stock_ave,stock_std))+(AA444-AB$24)*Bonds*(_xlfn.NORM.INV(RAND(),bond_ave,bond_std))+(AA444-AB$24)*cash*(_xlfn.NORM.INV(RAND(),cash_ave,cash_std))+(AA444-AB$24)))</f>
        <v/>
      </c>
      <c r="AC444" s="156">
        <f>IF((AB444&lt;=0),0,((AB444-AC$24)*Stock*(_xlfn.NORM.INV(RAND(),stock_ave,stock_std))+(AB444-AC$24)*Bonds*(_xlfn.NORM.INV(RAND(),bond_ave,bond_std))+(AB444-AC$24)*cash*(_xlfn.NORM.INV(RAND(),cash_ave,cash_std))+(AB444-AC$24)))</f>
        <v/>
      </c>
      <c r="AD444" s="156">
        <f>IF((AC444&lt;=0),0,((AC444-AD$24)*Stock*(_xlfn.NORM.INV(RAND(),stock_ave,stock_std))+(AC444-AD$24)*Bonds*(_xlfn.NORM.INV(RAND(),bond_ave,bond_std))+(AC444-AD$24)*cash*(_xlfn.NORM.INV(RAND(),cash_ave,cash_std))+(AC444-AD$24)))</f>
        <v/>
      </c>
      <c r="AE444" s="156">
        <f>IF((AD444&lt;=0),0,((AD444-AE$24)*Stock*(_xlfn.NORM.INV(RAND(),stock_ave,stock_std))+(AD444-AE$24)*Bonds*(_xlfn.NORM.INV(RAND(),bond_ave,bond_std))+(AD444-AE$24)*cash*(_xlfn.NORM.INV(RAND(),cash_ave,cash_std))+(AD444-AE$24)))</f>
        <v/>
      </c>
      <c r="AF444" s="156">
        <f>IF((AE444&lt;=0),0,((AE444-AF$24)*Stock*(_xlfn.NORM.INV(RAND(),stock_ave,stock_std))+(AE444-AF$24)*Bonds*(_xlfn.NORM.INV(RAND(),bond_ave,bond_std))+(AE444-AF$24)*cash*(_xlfn.NORM.INV(RAND(),cash_ave,cash_std))+(AE444-AF$24)))</f>
        <v/>
      </c>
      <c r="AG444" s="156">
        <f>IF((AF444&lt;=0),0,((AF444-AG$24)*Stock*(_xlfn.NORM.INV(RAND(),stock_ave,stock_std))+(AF444-AG$24)*Bonds*(_xlfn.NORM.INV(RAND(),bond_ave,bond_std))+(AF444-AG$24)*cash*(_xlfn.NORM.INV(RAND(),cash_ave,cash_std))+(AF444-AG$24)))</f>
        <v/>
      </c>
      <c r="AH444" s="156">
        <f>IF((AG444&lt;=0),0,((AG444-AH$24)*Stock*(_xlfn.NORM.INV(RAND(),stock_ave,stock_std))+(AG444-AH$24)*Bonds*(_xlfn.NORM.INV(RAND(),bond_ave,bond_std))+(AG444-AH$24)*cash*(_xlfn.NORM.INV(RAND(),cash_ave,cash_std))+(AG444-AH$24)))</f>
        <v/>
      </c>
      <c r="AI444" s="156">
        <f>IF((AH444&lt;=0),0,((AH444-AI$24)*Stock*(_xlfn.NORM.INV(RAND(),stock_ave,stock_std))+(AH444-AI$24)*Bonds*(_xlfn.NORM.INV(RAND(),bond_ave,bond_std))+(AH444-AI$24)*cash*(_xlfn.NORM.INV(RAND(),cash_ave,cash_std))+(AH444-AI$24)))</f>
        <v/>
      </c>
      <c r="AJ444" s="156">
        <f>IF((AI444&lt;=0),0,((AI444-AJ$24)*Stock*(_xlfn.NORM.INV(RAND(),stock_ave,stock_std))+(AI444-AJ$24)*Bonds*(_xlfn.NORM.INV(RAND(),bond_ave,bond_std))+(AI444-AJ$24)*cash*(_xlfn.NORM.INV(RAND(),cash_ave,cash_std))+(AI444-AJ$24)))</f>
        <v/>
      </c>
      <c r="AK444" s="156">
        <f>IF((AJ444&lt;=0),0,((AJ444-AK$24)*Stock*(_xlfn.NORM.INV(RAND(),stock_ave,stock_std))+(AJ444-AK$24)*Bonds*(_xlfn.NORM.INV(RAND(),bond_ave,bond_std))+(AJ444-AK$24)*cash*(_xlfn.NORM.INV(RAND(),cash_ave,cash_std))+(AJ444-AK$24)))</f>
        <v/>
      </c>
      <c r="AL444" s="156">
        <f>IF((AK444&lt;=0),0,((AK444-AL$24)*Stock*(_xlfn.NORM.INV(RAND(),stock_ave,stock_std))+(AK444-AL$24)*Bonds*(_xlfn.NORM.INV(RAND(),bond_ave,bond_std))+(AK444-AL$24)*cash*(_xlfn.NORM.INV(RAND(),cash_ave,cash_std))+(AK444-AL$24)))</f>
        <v/>
      </c>
      <c r="AM444" s="156">
        <f>IF((AL444&lt;=0),0,((AL444-AM$24)*Stock*(_xlfn.NORM.INV(RAND(),stock_ave,stock_std))+(AL444-AM$24)*Bonds*(_xlfn.NORM.INV(RAND(),bond_ave,bond_std))+(AL444-AM$24)*cash*(_xlfn.NORM.INV(RAND(),cash_ave,cash_std))+(AL444-AM$24)))</f>
        <v/>
      </c>
      <c r="AN444" s="156">
        <f>IF((AM444&lt;=0),0,((AM444-AN$24)*Stock*(_xlfn.NORM.INV(RAND(),stock_ave,stock_std))+(AM444-AN$24)*Bonds*(_xlfn.NORM.INV(RAND(),bond_ave,bond_std))+(AM444-AN$24)*cash*(_xlfn.NORM.INV(RAND(),cash_ave,cash_std))+(AM444-AN$24)))</f>
        <v/>
      </c>
      <c r="AO444" s="156">
        <f>IF((AN444&lt;=0),0,((AN444-AO$24)*Stock*(_xlfn.NORM.INV(RAND(),stock_ave,stock_std))+(AN444-AO$24)*Bonds*(_xlfn.NORM.INV(RAND(),bond_ave,bond_std))+(AN444-AO$24)*cash*(_xlfn.NORM.INV(RAND(),cash_ave,cash_std))+(AN444-AO$24)))</f>
        <v/>
      </c>
      <c r="AP444" s="156">
        <f>IF((AO444&lt;=0),0,((AO444-AP$24)*Stock*(_xlfn.NORM.INV(RAND(),stock_ave,stock_std))+(AO444-AP$24)*Bonds*(_xlfn.NORM.INV(RAND(),bond_ave,bond_std))+(AO444-AP$24)*cash*(_xlfn.NORM.INV(RAND(),cash_ave,cash_std))+(AO444-AP$24)))</f>
        <v/>
      </c>
      <c r="AQ444" s="156">
        <f>IF((AP444&lt;=0),0,((AP444-AQ$24)*Stock*(_xlfn.NORM.INV(RAND(),stock_ave,stock_std))+(AP444-AQ$24)*Bonds*(_xlfn.NORM.INV(RAND(),bond_ave,bond_std))+(AP444-AQ$24)*cash*(_xlfn.NORM.INV(RAND(),cash_ave,cash_std))+(AP444-AQ$24)))</f>
        <v/>
      </c>
      <c r="AR444" s="156">
        <f>IF((AQ444&lt;=0),0,((AQ444-AR$24)*Stock*(_xlfn.NORM.INV(RAND(),stock_ave,stock_std))+(AQ444-AR$24)*Bonds*(_xlfn.NORM.INV(RAND(),bond_ave,bond_std))+(AQ444-AR$24)*cash*(_xlfn.NORM.INV(RAND(),cash_ave,cash_std))+(AQ444-AR$24)))</f>
        <v/>
      </c>
      <c r="AS444" s="156">
        <f>IF((AR444&lt;=0),0,((AR444-AS$24)*Stock*(_xlfn.NORM.INV(RAND(),stock_ave,stock_std))+(AR444-AS$24)*Bonds*(_xlfn.NORM.INV(RAND(),bond_ave,bond_std))+(AR444-AS$24)*cash*(_xlfn.NORM.INV(RAND(),cash_ave,cash_std))+(AR444-AS$24)))</f>
        <v/>
      </c>
      <c r="AT444" s="156">
        <f>IF((AS444&lt;=0),0,((AS444-AT$24)*Stock*(_xlfn.NORM.INV(RAND(),stock_ave,stock_std))+(AS444-AT$24)*Bonds*(_xlfn.NORM.INV(RAND(),bond_ave,bond_std))+(AS444-AT$24)*cash*(_xlfn.NORM.INV(RAND(),cash_ave,cash_std))+(AS444-AT$24)))</f>
        <v/>
      </c>
      <c r="AU444" s="156">
        <f>IF((AT444&lt;=0),0,((AT444-AU$24)*Stock*(_xlfn.NORM.INV(RAND(),stock_ave,stock_std))+(AT444-AU$24)*Bonds*(_xlfn.NORM.INV(RAND(),bond_ave,bond_std))+(AT444-AU$24)*cash*(_xlfn.NORM.INV(RAND(),cash_ave,cash_std))+(AT444-AU$24)))</f>
        <v/>
      </c>
      <c r="AV444" s="156">
        <f>IF((AU444&lt;=0),0,((AU444-AV$24)*Stock*(_xlfn.NORM.INV(RAND(),stock_ave,stock_std))+(AU444-AV$24)*Bonds*(_xlfn.NORM.INV(RAND(),bond_ave,bond_std))+(AU444-AV$24)*cash*(_xlfn.NORM.INV(RAND(),cash_ave,cash_std))+(AU444-AV$24)))</f>
        <v/>
      </c>
      <c r="AW444" s="156">
        <f>IF((AV444&lt;=0),0,((AV444-AW$24)*Stock*(_xlfn.NORM.INV(RAND(),stock_ave,stock_std))+(AV444-AW$24)*Bonds*(_xlfn.NORM.INV(RAND(),bond_ave,bond_std))+(AV444-AW$24)*cash*(_xlfn.NORM.INV(RAND(),cash_ave,cash_std))+(AV444-AW$24)))</f>
        <v/>
      </c>
      <c r="AX444" s="159" t="n"/>
      <c r="AY444" s="159" t="n"/>
      <c r="AZ444" s="159" t="n"/>
      <c r="BA444" s="159" t="n"/>
      <c r="BB444" s="159" t="n"/>
    </row>
    <row r="445">
      <c r="C445" s="147" t="n"/>
      <c r="D445" s="61">
        <f>+D444-IF(D$18&gt;74,(D444/D$25)*$C$10)</f>
        <v/>
      </c>
      <c r="E445" s="61">
        <f>+E444-IF(E$18&gt;74,(E444/E$25)*$C$10)</f>
        <v/>
      </c>
      <c r="F445" s="61">
        <f>+F444-IF(F$18&gt;74,(F444/F$25)*$C$10)</f>
        <v/>
      </c>
      <c r="G445" s="61">
        <f>+G444-IF(G$18&gt;74,(G444/G$25)*$C$10)</f>
        <v/>
      </c>
      <c r="H445" s="61">
        <f>+H444-IF(H$18&gt;74,(H444/H$25)*$C$10)</f>
        <v/>
      </c>
      <c r="I445" s="61">
        <f>+I444-IF(I$18&gt;74,(I444/I$25)*$C$10)</f>
        <v/>
      </c>
      <c r="J445" s="61">
        <f>+J444-IF(J$18&gt;74,(J444/J$25)*$C$10)</f>
        <v/>
      </c>
      <c r="K445" s="61">
        <f>+K444-IF(K$18&gt;74,(K444/K$25)*$C$10)</f>
        <v/>
      </c>
      <c r="L445" s="61">
        <f>+L444-IF(L$18&gt;74,(L444/L$25)*$C$10)</f>
        <v/>
      </c>
      <c r="M445" s="61">
        <f>+M444-IF(M$18&gt;74,(M444/M$25)*$C$10)</f>
        <v/>
      </c>
      <c r="N445" s="61">
        <f>+N444-IF(N$18&gt;74,(N444/N$25)*$C$10)</f>
        <v/>
      </c>
      <c r="O445" s="61">
        <f>+O444-IF(O$18&gt;74,(O444/O$25)*$C$10)</f>
        <v/>
      </c>
      <c r="P445" s="61">
        <f>+P444-IF(P$18&gt;74,(P444/P$25)*$C$10)</f>
        <v/>
      </c>
      <c r="Q445" s="61">
        <f>+Q444-IF(Q$18&gt;74,(Q444/Q$25)*$C$10)</f>
        <v/>
      </c>
      <c r="R445" s="61">
        <f>+R444-IF(R$18&gt;74,(R444/R$25)*$C$10)</f>
        <v/>
      </c>
      <c r="S445" s="61">
        <f>+S444-IF(S$18&gt;74,(S444/S$25)*$C$10)</f>
        <v/>
      </c>
      <c r="T445" s="61">
        <f>+T444-IF(T$18&gt;74,(T444/T$25)*$C$10)</f>
        <v/>
      </c>
      <c r="U445" s="61">
        <f>+U444-IF(U$18&gt;74,(U444/U$25)*$C$10)</f>
        <v/>
      </c>
      <c r="V445" s="61">
        <f>+V444-IF(V$18&gt;74,(V444/V$25)*$C$10)</f>
        <v/>
      </c>
      <c r="W445" s="61">
        <f>+W444-IF(W$18&gt;74,(W444/W$25)*$C$10)</f>
        <v/>
      </c>
      <c r="X445" s="61">
        <f>+X444-IF(X$18&gt;74,(X444/X$25)*$C$10)</f>
        <v/>
      </c>
      <c r="Y445" s="61">
        <f>+Y444-IF(Y$18&gt;74,(Y444/Y$25)*$C$10)</f>
        <v/>
      </c>
      <c r="Z445" s="61">
        <f>+Z444-IF(Z$18&gt;74,(Z444/Z$25)*$C$10)</f>
        <v/>
      </c>
      <c r="AA445" s="61">
        <f>+AA444-IF(AA$18&gt;74,(AA444/AA$25)*$C$10)</f>
        <v/>
      </c>
      <c r="AB445" s="61">
        <f>+AB444-IF(AB$18&gt;74,(AB444/AB$25)*$C$10)</f>
        <v/>
      </c>
      <c r="AC445" s="61">
        <f>+AC444-IF(AC$18&gt;74,(AC444/AC$25)*$C$10)</f>
        <v/>
      </c>
      <c r="AD445" s="61">
        <f>+AD444-IF(AD$18&gt;74,(AD444/AD$25)*$C$10)</f>
        <v/>
      </c>
      <c r="AE445" s="61">
        <f>+AE444-IF(AE$18&gt;74,(AE444/AE$25)*$C$10)</f>
        <v/>
      </c>
      <c r="AF445" s="61">
        <f>+AF444-IF(AF$18&gt;74,(AF444/AF$25)*$C$10)</f>
        <v/>
      </c>
      <c r="AG445" s="61">
        <f>+AG444-IF(AG$18&gt;74,(AG444/AG$25)*$C$10)</f>
        <v/>
      </c>
      <c r="AH445" s="61">
        <f>+AH444-IF(AH$18&gt;74,(AH444/AH$25)*$C$10)</f>
        <v/>
      </c>
      <c r="AI445" s="61">
        <f>+AI444-IF(AI$18&gt;74,(AI444/AI$25)*$C$10)</f>
        <v/>
      </c>
      <c r="AJ445" s="61">
        <f>+AJ444-IF(AJ$18&gt;74,(AJ444/AJ$25)*$C$10)</f>
        <v/>
      </c>
      <c r="AK445" s="61">
        <f>+AK444-IF(AK$18&gt;74,(AK444/AK$25)*$C$10)</f>
        <v/>
      </c>
      <c r="AL445" s="61">
        <f>+AL444-IF(AL$18&gt;74,(AL444/AL$25)*$C$10)</f>
        <v/>
      </c>
      <c r="AM445" s="61">
        <f>+AM444-IF(AM$18&gt;74,(AM444/AM$25)*$C$10)</f>
        <v/>
      </c>
      <c r="AN445" s="61">
        <f>+AN444-IF(AN$18&gt;74,(AN444/AN$25)*$C$10)</f>
        <v/>
      </c>
      <c r="AO445" s="61">
        <f>+AO444-IF(AO$18&gt;74,(AO444/AO$25)*$C$10)</f>
        <v/>
      </c>
      <c r="AP445" s="61">
        <f>+AP444-IF(AP$18&gt;74,(AP444/AP$25)*$C$10)</f>
        <v/>
      </c>
      <c r="AQ445" s="61">
        <f>+AQ444-IF(AQ$18&gt;74,(AQ444/AQ$25)*$C$10)</f>
        <v/>
      </c>
      <c r="AR445" s="61">
        <f>+AR444-IF(AR$18&gt;74,(AR444/AR$25)*$C$10)</f>
        <v/>
      </c>
      <c r="AS445" s="61">
        <f>+AS444-IF(AS$18&gt;74,(AS444/AS$25)*$C$10)</f>
        <v/>
      </c>
      <c r="AT445" s="61">
        <f>+AT444-IF(AT$18&gt;74,(AT444/AT$25)*$C$10)</f>
        <v/>
      </c>
      <c r="AU445" s="61">
        <f>+AU444-IF(AU$18&gt;74,(AU444/AU$25)*$C$10)</f>
        <v/>
      </c>
      <c r="AV445" s="61">
        <f>+AV444-IF(AV$18&gt;74,(AV444/AV$25)*$C$10)</f>
        <v/>
      </c>
      <c r="AW445" s="61">
        <f>+AW444-IF(AW$18&gt;74,(AW444/AW$25)*$C$10)</f>
        <v/>
      </c>
      <c r="AX445" s="35">
        <f>IF(AW445&gt;0,1,0)</f>
        <v/>
      </c>
      <c r="AY445" s="35">
        <f>IF(AL445&gt;0,1,0)</f>
        <v/>
      </c>
      <c r="AZ445" s="35">
        <f>IF(AG445&gt;0,1,0)</f>
        <v/>
      </c>
      <c r="BA445" s="35">
        <f>IF(AB445&gt;0,1,0)</f>
        <v/>
      </c>
      <c r="BB445" s="35">
        <f>IF(W445&gt;0,1,0)</f>
        <v/>
      </c>
    </row>
    <row r="446">
      <c r="B446" s="154" t="inlineStr">
        <is>
          <t>trial 210</t>
        </is>
      </c>
      <c r="C446" s="155">
        <f>+start-$C$24</f>
        <v/>
      </c>
      <c r="D446" s="156">
        <f>IF((C446&lt;=0),0,((C446-D$24)*Stock*(_xlfn.NORM.INV(RAND(),stock_ave,stock_std))+(C446-D$24)*Bonds*(_xlfn.NORM.INV(RAND(),bond_ave,bond_std))+(C446-D$24)*cash*(_xlfn.NORM.INV(RAND(),cash_ave,cash_std))+(C446-D$24)))</f>
        <v/>
      </c>
      <c r="E446" s="156">
        <f>IF((D446&lt;=0),0,((D446-E$24)*Stock*(_xlfn.NORM.INV(RAND(),stock_ave,stock_std))+(D446-E$24)*Bonds*(_xlfn.NORM.INV(RAND(),bond_ave,bond_std))+(D446-E$24)*cash*(_xlfn.NORM.INV(RAND(),cash_ave,cash_std))+(D446-E$24)))</f>
        <v/>
      </c>
      <c r="F446" s="156">
        <f>IF((E446&lt;=0),0,((E446-F$24)*Stock*(_xlfn.NORM.INV(RAND(),stock_ave,stock_std))+(E446-F$24)*Bonds*(_xlfn.NORM.INV(RAND(),bond_ave,bond_std))+(E446-F$24)*cash*(_xlfn.NORM.INV(RAND(),cash_ave,cash_std))+(E446-F$24)))</f>
        <v/>
      </c>
      <c r="G446" s="156">
        <f>IF((F446&lt;=0),0,((F446-G$24)*Stock*(_xlfn.NORM.INV(RAND(),stock_ave,stock_std))+(F446-G$24)*Bonds*(_xlfn.NORM.INV(RAND(),bond_ave,bond_std))+(F446-G$24)*cash*(_xlfn.NORM.INV(RAND(),cash_ave,cash_std))+(F446-G$24)))</f>
        <v/>
      </c>
      <c r="H446" s="156">
        <f>IF((G446&lt;=0),0,((G446-H$24)*Stock*(_xlfn.NORM.INV(RAND(),stock_ave,stock_std))+(G446-H$24)*Bonds*(_xlfn.NORM.INV(RAND(),bond_ave,bond_std))+(G446-H$24)*cash*(_xlfn.NORM.INV(RAND(),cash_ave,cash_std))+(G446-H$24)))</f>
        <v/>
      </c>
      <c r="I446" s="156">
        <f>IF((H446&lt;=0),0,((H446-I$24)*Stock*(_xlfn.NORM.INV(RAND(),stock_ave,stock_std))+(H446-I$24)*Bonds*(_xlfn.NORM.INV(RAND(),bond_ave,bond_std))+(H446-I$24)*cash*(_xlfn.NORM.INV(RAND(),cash_ave,cash_std))+(H446-I$24)))</f>
        <v/>
      </c>
      <c r="J446" s="156">
        <f>IF((I446&lt;=0),0,((I446-J$24)*Stock*(_xlfn.NORM.INV(RAND(),stock_ave,stock_std))+(I446-J$24)*Bonds*(_xlfn.NORM.INV(RAND(),bond_ave,bond_std))+(I446-J$24)*cash*(_xlfn.NORM.INV(RAND(),cash_ave,cash_std))+(I446-J$24)))</f>
        <v/>
      </c>
      <c r="K446" s="156">
        <f>IF((J446&lt;=0),0,((J446-K$24)*Stock*(_xlfn.NORM.INV(RAND(),stock_ave,stock_std))+(J446-K$24)*Bonds*(_xlfn.NORM.INV(RAND(),bond_ave,bond_std))+(J446-K$24)*cash*(_xlfn.NORM.INV(RAND(),cash_ave,cash_std))+(J446-K$24)))</f>
        <v/>
      </c>
      <c r="L446" s="156">
        <f>IF((K446&lt;=0),0,((K446-L$24)*Stock*(_xlfn.NORM.INV(RAND(),stock_ave,stock_std))+(K446-L$24)*Bonds*(_xlfn.NORM.INV(RAND(),bond_ave,bond_std))+(K446-L$24)*cash*(_xlfn.NORM.INV(RAND(),cash_ave,cash_std))+(K446-L$24)))</f>
        <v/>
      </c>
      <c r="M446" s="156">
        <f>IF((L446&lt;=0),0,((L446-M$24)*Stock*(_xlfn.NORM.INV(RAND(),stock_ave,stock_std))+(L446-M$24)*Bonds*(_xlfn.NORM.INV(RAND(),bond_ave,bond_std))+(L446-M$24)*cash*(_xlfn.NORM.INV(RAND(),cash_ave,cash_std))+(L446-M$24)))</f>
        <v/>
      </c>
      <c r="N446" s="156">
        <f>IF((M446&lt;=0),0,((M446-N$24)*Stock*(_xlfn.NORM.INV(RAND(),stock_ave,stock_std))+(M446-N$24)*Bonds*(_xlfn.NORM.INV(RAND(),bond_ave,bond_std))+(M446-N$24)*cash*(_xlfn.NORM.INV(RAND(),cash_ave,cash_std))+(M446-N$24)))</f>
        <v/>
      </c>
      <c r="O446" s="156">
        <f>IF((N446&lt;=0),0,((N446-O$24)*Stock*(_xlfn.NORM.INV(RAND(),stock_ave,stock_std))+(N446-O$24)*Bonds*(_xlfn.NORM.INV(RAND(),bond_ave,bond_std))+(N446-O$24)*cash*(_xlfn.NORM.INV(RAND(),cash_ave,cash_std))+(N446-O$24)))</f>
        <v/>
      </c>
      <c r="P446" s="156">
        <f>IF((O446&lt;=0),0,((O446-P$24)*Stock*(_xlfn.NORM.INV(RAND(),stock_ave,stock_std))+(O446-P$24)*Bonds*(_xlfn.NORM.INV(RAND(),bond_ave,bond_std))+(O446-P$24)*cash*(_xlfn.NORM.INV(RAND(),cash_ave,cash_std))+(O446-P$24)))</f>
        <v/>
      </c>
      <c r="Q446" s="156">
        <f>IF((P446&lt;=0),0,((P446-Q$24)*Stock*(_xlfn.NORM.INV(RAND(),stock_ave,stock_std))+(P446-Q$24)*Bonds*(_xlfn.NORM.INV(RAND(),bond_ave,bond_std))+(P446-Q$24)*cash*(_xlfn.NORM.INV(RAND(),cash_ave,cash_std))+(P446-Q$24)))</f>
        <v/>
      </c>
      <c r="R446" s="156">
        <f>IF((Q446&lt;=0),0,((Q446-R$24)*Stock*(_xlfn.NORM.INV(RAND(),stock_ave,stock_std))+(Q446-R$24)*Bonds*(_xlfn.NORM.INV(RAND(),bond_ave,bond_std))+(Q446-R$24)*cash*(_xlfn.NORM.INV(RAND(),cash_ave,cash_std))+(Q446-R$24)))</f>
        <v/>
      </c>
      <c r="S446" s="156">
        <f>IF((R446&lt;=0),0,((R446-S$24)*Stock*(_xlfn.NORM.INV(RAND(),stock_ave,stock_std))+(R446-S$24)*Bonds*(_xlfn.NORM.INV(RAND(),bond_ave,bond_std))+(R446-S$24)*cash*(_xlfn.NORM.INV(RAND(),cash_ave,cash_std))+(R446-S$24)))</f>
        <v/>
      </c>
      <c r="T446" s="156">
        <f>IF((S446&lt;=0),0,((S446-T$24)*Stock*(_xlfn.NORM.INV(RAND(),stock_ave,stock_std))+(S446-T$24)*Bonds*(_xlfn.NORM.INV(RAND(),bond_ave,bond_std))+(S446-T$24)*cash*(_xlfn.NORM.INV(RAND(),cash_ave,cash_std))+(S446-T$24)))</f>
        <v/>
      </c>
      <c r="U446" s="156">
        <f>IF((T446&lt;=0),0,((T446-U$24)*Stock*(_xlfn.NORM.INV(RAND(),stock_ave,stock_std))+(T446-U$24)*Bonds*(_xlfn.NORM.INV(RAND(),bond_ave,bond_std))+(T446-U$24)*cash*(_xlfn.NORM.INV(RAND(),cash_ave,cash_std))+(T446-U$24)))</f>
        <v/>
      </c>
      <c r="V446" s="156">
        <f>IF((U446&lt;=0),0,((U446-V$24)*Stock*(_xlfn.NORM.INV(RAND(),stock_ave,stock_std))+(U446-V$24)*Bonds*(_xlfn.NORM.INV(RAND(),bond_ave,bond_std))+(U446-V$24)*cash*(_xlfn.NORM.INV(RAND(),cash_ave,cash_std))+(U446-V$24)))</f>
        <v/>
      </c>
      <c r="W446" s="156">
        <f>IF((V446&lt;=0),0,((V446-W$24)*Stock*(_xlfn.NORM.INV(RAND(),stock_ave,stock_std))+(V446-W$24)*Bonds*(_xlfn.NORM.INV(RAND(),bond_ave,bond_std))+(V446-W$24)*cash*(_xlfn.NORM.INV(RAND(),cash_ave,cash_std))+(V446-W$24)))</f>
        <v/>
      </c>
      <c r="X446" s="156">
        <f>IF((W446&lt;=0),0,((W446-X$24)*Stock*(_xlfn.NORM.INV(RAND(),stock_ave,stock_std))+(W446-X$24)*Bonds*(_xlfn.NORM.INV(RAND(),bond_ave,bond_std))+(W446-X$24)*cash*(_xlfn.NORM.INV(RAND(),cash_ave,cash_std))+(W446-X$24)))</f>
        <v/>
      </c>
      <c r="Y446" s="156">
        <f>IF((X446&lt;=0),0,((X446-Y$24)*Stock*(_xlfn.NORM.INV(RAND(),stock_ave,stock_std))+(X446-Y$24)*Bonds*(_xlfn.NORM.INV(RAND(),bond_ave,bond_std))+(X446-Y$24)*cash*(_xlfn.NORM.INV(RAND(),cash_ave,cash_std))+(X446-Y$24)))</f>
        <v/>
      </c>
      <c r="Z446" s="156">
        <f>IF((Y446&lt;=0),0,((Y446-Z$24)*Stock*(_xlfn.NORM.INV(RAND(),stock_ave,stock_std))+(Y446-Z$24)*Bonds*(_xlfn.NORM.INV(RAND(),bond_ave,bond_std))+(Y446-Z$24)*cash*(_xlfn.NORM.INV(RAND(),cash_ave,cash_std))+(Y446-Z$24)))</f>
        <v/>
      </c>
      <c r="AA446" s="156">
        <f>IF((Z446&lt;=0),0,((Z446-AA$24)*Stock*(_xlfn.NORM.INV(RAND(),stock_ave,stock_std))+(Z446-AA$24)*Bonds*(_xlfn.NORM.INV(RAND(),bond_ave,bond_std))+(Z446-AA$24)*cash*(_xlfn.NORM.INV(RAND(),cash_ave,cash_std))+(Z446-AA$24)))</f>
        <v/>
      </c>
      <c r="AB446" s="156">
        <f>IF((AA446&lt;=0),0,((AA446-AB$24)*Stock*(_xlfn.NORM.INV(RAND(),stock_ave,stock_std))+(AA446-AB$24)*Bonds*(_xlfn.NORM.INV(RAND(),bond_ave,bond_std))+(AA446-AB$24)*cash*(_xlfn.NORM.INV(RAND(),cash_ave,cash_std))+(AA446-AB$24)))</f>
        <v/>
      </c>
      <c r="AC446" s="156">
        <f>IF((AB446&lt;=0),0,((AB446-AC$24)*Stock*(_xlfn.NORM.INV(RAND(),stock_ave,stock_std))+(AB446-AC$24)*Bonds*(_xlfn.NORM.INV(RAND(),bond_ave,bond_std))+(AB446-AC$24)*cash*(_xlfn.NORM.INV(RAND(),cash_ave,cash_std))+(AB446-AC$24)))</f>
        <v/>
      </c>
      <c r="AD446" s="156">
        <f>IF((AC446&lt;=0),0,((AC446-AD$24)*Stock*(_xlfn.NORM.INV(RAND(),stock_ave,stock_std))+(AC446-AD$24)*Bonds*(_xlfn.NORM.INV(RAND(),bond_ave,bond_std))+(AC446-AD$24)*cash*(_xlfn.NORM.INV(RAND(),cash_ave,cash_std))+(AC446-AD$24)))</f>
        <v/>
      </c>
      <c r="AE446" s="156">
        <f>IF((AD446&lt;=0),0,((AD446-AE$24)*Stock*(_xlfn.NORM.INV(RAND(),stock_ave,stock_std))+(AD446-AE$24)*Bonds*(_xlfn.NORM.INV(RAND(),bond_ave,bond_std))+(AD446-AE$24)*cash*(_xlfn.NORM.INV(RAND(),cash_ave,cash_std))+(AD446-AE$24)))</f>
        <v/>
      </c>
      <c r="AF446" s="156">
        <f>IF((AE446&lt;=0),0,((AE446-AF$24)*Stock*(_xlfn.NORM.INV(RAND(),stock_ave,stock_std))+(AE446-AF$24)*Bonds*(_xlfn.NORM.INV(RAND(),bond_ave,bond_std))+(AE446-AF$24)*cash*(_xlfn.NORM.INV(RAND(),cash_ave,cash_std))+(AE446-AF$24)))</f>
        <v/>
      </c>
      <c r="AG446" s="156">
        <f>IF((AF446&lt;=0),0,((AF446-AG$24)*Stock*(_xlfn.NORM.INV(RAND(),stock_ave,stock_std))+(AF446-AG$24)*Bonds*(_xlfn.NORM.INV(RAND(),bond_ave,bond_std))+(AF446-AG$24)*cash*(_xlfn.NORM.INV(RAND(),cash_ave,cash_std))+(AF446-AG$24)))</f>
        <v/>
      </c>
      <c r="AH446" s="156">
        <f>IF((AG446&lt;=0),0,((AG446-AH$24)*Stock*(_xlfn.NORM.INV(RAND(),stock_ave,stock_std))+(AG446-AH$24)*Bonds*(_xlfn.NORM.INV(RAND(),bond_ave,bond_std))+(AG446-AH$24)*cash*(_xlfn.NORM.INV(RAND(),cash_ave,cash_std))+(AG446-AH$24)))</f>
        <v/>
      </c>
      <c r="AI446" s="156">
        <f>IF((AH446&lt;=0),0,((AH446-AI$24)*Stock*(_xlfn.NORM.INV(RAND(),stock_ave,stock_std))+(AH446-AI$24)*Bonds*(_xlfn.NORM.INV(RAND(),bond_ave,bond_std))+(AH446-AI$24)*cash*(_xlfn.NORM.INV(RAND(),cash_ave,cash_std))+(AH446-AI$24)))</f>
        <v/>
      </c>
      <c r="AJ446" s="156">
        <f>IF((AI446&lt;=0),0,((AI446-AJ$24)*Stock*(_xlfn.NORM.INV(RAND(),stock_ave,stock_std))+(AI446-AJ$24)*Bonds*(_xlfn.NORM.INV(RAND(),bond_ave,bond_std))+(AI446-AJ$24)*cash*(_xlfn.NORM.INV(RAND(),cash_ave,cash_std))+(AI446-AJ$24)))</f>
        <v/>
      </c>
      <c r="AK446" s="156">
        <f>IF((AJ446&lt;=0),0,((AJ446-AK$24)*Stock*(_xlfn.NORM.INV(RAND(),stock_ave,stock_std))+(AJ446-AK$24)*Bonds*(_xlfn.NORM.INV(RAND(),bond_ave,bond_std))+(AJ446-AK$24)*cash*(_xlfn.NORM.INV(RAND(),cash_ave,cash_std))+(AJ446-AK$24)))</f>
        <v/>
      </c>
      <c r="AL446" s="156">
        <f>IF((AK446&lt;=0),0,((AK446-AL$24)*Stock*(_xlfn.NORM.INV(RAND(),stock_ave,stock_std))+(AK446-AL$24)*Bonds*(_xlfn.NORM.INV(RAND(),bond_ave,bond_std))+(AK446-AL$24)*cash*(_xlfn.NORM.INV(RAND(),cash_ave,cash_std))+(AK446-AL$24)))</f>
        <v/>
      </c>
      <c r="AM446" s="156">
        <f>IF((AL446&lt;=0),0,((AL446-AM$24)*Stock*(_xlfn.NORM.INV(RAND(),stock_ave,stock_std))+(AL446-AM$24)*Bonds*(_xlfn.NORM.INV(RAND(),bond_ave,bond_std))+(AL446-AM$24)*cash*(_xlfn.NORM.INV(RAND(),cash_ave,cash_std))+(AL446-AM$24)))</f>
        <v/>
      </c>
      <c r="AN446" s="156">
        <f>IF((AM446&lt;=0),0,((AM446-AN$24)*Stock*(_xlfn.NORM.INV(RAND(),stock_ave,stock_std))+(AM446-AN$24)*Bonds*(_xlfn.NORM.INV(RAND(),bond_ave,bond_std))+(AM446-AN$24)*cash*(_xlfn.NORM.INV(RAND(),cash_ave,cash_std))+(AM446-AN$24)))</f>
        <v/>
      </c>
      <c r="AO446" s="156">
        <f>IF((AN446&lt;=0),0,((AN446-AO$24)*Stock*(_xlfn.NORM.INV(RAND(),stock_ave,stock_std))+(AN446-AO$24)*Bonds*(_xlfn.NORM.INV(RAND(),bond_ave,bond_std))+(AN446-AO$24)*cash*(_xlfn.NORM.INV(RAND(),cash_ave,cash_std))+(AN446-AO$24)))</f>
        <v/>
      </c>
      <c r="AP446" s="156">
        <f>IF((AO446&lt;=0),0,((AO446-AP$24)*Stock*(_xlfn.NORM.INV(RAND(),stock_ave,stock_std))+(AO446-AP$24)*Bonds*(_xlfn.NORM.INV(RAND(),bond_ave,bond_std))+(AO446-AP$24)*cash*(_xlfn.NORM.INV(RAND(),cash_ave,cash_std))+(AO446-AP$24)))</f>
        <v/>
      </c>
      <c r="AQ446" s="156">
        <f>IF((AP446&lt;=0),0,((AP446-AQ$24)*Stock*(_xlfn.NORM.INV(RAND(),stock_ave,stock_std))+(AP446-AQ$24)*Bonds*(_xlfn.NORM.INV(RAND(),bond_ave,bond_std))+(AP446-AQ$24)*cash*(_xlfn.NORM.INV(RAND(),cash_ave,cash_std))+(AP446-AQ$24)))</f>
        <v/>
      </c>
      <c r="AR446" s="156">
        <f>IF((AQ446&lt;=0),0,((AQ446-AR$24)*Stock*(_xlfn.NORM.INV(RAND(),stock_ave,stock_std))+(AQ446-AR$24)*Bonds*(_xlfn.NORM.INV(RAND(),bond_ave,bond_std))+(AQ446-AR$24)*cash*(_xlfn.NORM.INV(RAND(),cash_ave,cash_std))+(AQ446-AR$24)))</f>
        <v/>
      </c>
      <c r="AS446" s="156">
        <f>IF((AR446&lt;=0),0,((AR446-AS$24)*Stock*(_xlfn.NORM.INV(RAND(),stock_ave,stock_std))+(AR446-AS$24)*Bonds*(_xlfn.NORM.INV(RAND(),bond_ave,bond_std))+(AR446-AS$24)*cash*(_xlfn.NORM.INV(RAND(),cash_ave,cash_std))+(AR446-AS$24)))</f>
        <v/>
      </c>
      <c r="AT446" s="156">
        <f>IF((AS446&lt;=0),0,((AS446-AT$24)*Stock*(_xlfn.NORM.INV(RAND(),stock_ave,stock_std))+(AS446-AT$24)*Bonds*(_xlfn.NORM.INV(RAND(),bond_ave,bond_std))+(AS446-AT$24)*cash*(_xlfn.NORM.INV(RAND(),cash_ave,cash_std))+(AS446-AT$24)))</f>
        <v/>
      </c>
      <c r="AU446" s="156">
        <f>IF((AT446&lt;=0),0,((AT446-AU$24)*Stock*(_xlfn.NORM.INV(RAND(),stock_ave,stock_std))+(AT446-AU$24)*Bonds*(_xlfn.NORM.INV(RAND(),bond_ave,bond_std))+(AT446-AU$24)*cash*(_xlfn.NORM.INV(RAND(),cash_ave,cash_std))+(AT446-AU$24)))</f>
        <v/>
      </c>
      <c r="AV446" s="156">
        <f>IF((AU446&lt;=0),0,((AU446-AV$24)*Stock*(_xlfn.NORM.INV(RAND(),stock_ave,stock_std))+(AU446-AV$24)*Bonds*(_xlfn.NORM.INV(RAND(),bond_ave,bond_std))+(AU446-AV$24)*cash*(_xlfn.NORM.INV(RAND(),cash_ave,cash_std))+(AU446-AV$24)))</f>
        <v/>
      </c>
      <c r="AW446" s="156">
        <f>IF((AV446&lt;=0),0,((AV446-AW$24)*Stock*(_xlfn.NORM.INV(RAND(),stock_ave,stock_std))+(AV446-AW$24)*Bonds*(_xlfn.NORM.INV(RAND(),bond_ave,bond_std))+(AV446-AW$24)*cash*(_xlfn.NORM.INV(RAND(),cash_ave,cash_std))+(AV446-AW$24)))</f>
        <v/>
      </c>
      <c r="AX446" s="159" t="n"/>
      <c r="AY446" s="159" t="n"/>
      <c r="AZ446" s="159" t="n"/>
      <c r="BA446" s="159" t="n"/>
      <c r="BB446" s="159" t="n"/>
    </row>
    <row r="447">
      <c r="C447" s="147" t="n"/>
      <c r="D447" s="61">
        <f>+D446-IF(D$18&gt;74,(D446/D$25)*$C$10)</f>
        <v/>
      </c>
      <c r="E447" s="61">
        <f>+E446-IF(E$18&gt;74,(E446/E$25)*$C$10)</f>
        <v/>
      </c>
      <c r="F447" s="61">
        <f>+F446-IF(F$18&gt;74,(F446/F$25)*$C$10)</f>
        <v/>
      </c>
      <c r="G447" s="61">
        <f>+G446-IF(G$18&gt;74,(G446/G$25)*$C$10)</f>
        <v/>
      </c>
      <c r="H447" s="61">
        <f>+H446-IF(H$18&gt;74,(H446/H$25)*$C$10)</f>
        <v/>
      </c>
      <c r="I447" s="61">
        <f>+I446-IF(I$18&gt;74,(I446/I$25)*$C$10)</f>
        <v/>
      </c>
      <c r="J447" s="61">
        <f>+J446-IF(J$18&gt;74,(J446/J$25)*$C$10)</f>
        <v/>
      </c>
      <c r="K447" s="61">
        <f>+K446-IF(K$18&gt;74,(K446/K$25)*$C$10)</f>
        <v/>
      </c>
      <c r="L447" s="61">
        <f>+L446-IF(L$18&gt;74,(L446/L$25)*$C$10)</f>
        <v/>
      </c>
      <c r="M447" s="61">
        <f>+M446-IF(M$18&gt;74,(M446/M$25)*$C$10)</f>
        <v/>
      </c>
      <c r="N447" s="61">
        <f>+N446-IF(N$18&gt;74,(N446/N$25)*$C$10)</f>
        <v/>
      </c>
      <c r="O447" s="61">
        <f>+O446-IF(O$18&gt;74,(O446/O$25)*$C$10)</f>
        <v/>
      </c>
      <c r="P447" s="61">
        <f>+P446-IF(P$18&gt;74,(P446/P$25)*$C$10)</f>
        <v/>
      </c>
      <c r="Q447" s="61">
        <f>+Q446-IF(Q$18&gt;74,(Q446/Q$25)*$C$10)</f>
        <v/>
      </c>
      <c r="R447" s="61">
        <f>+R446-IF(R$18&gt;74,(R446/R$25)*$C$10)</f>
        <v/>
      </c>
      <c r="S447" s="61">
        <f>+S446-IF(S$18&gt;74,(S446/S$25)*$C$10)</f>
        <v/>
      </c>
      <c r="T447" s="61">
        <f>+T446-IF(T$18&gt;74,(T446/T$25)*$C$10)</f>
        <v/>
      </c>
      <c r="U447" s="61">
        <f>+U446-IF(U$18&gt;74,(U446/U$25)*$C$10)</f>
        <v/>
      </c>
      <c r="V447" s="61">
        <f>+V446-IF(V$18&gt;74,(V446/V$25)*$C$10)</f>
        <v/>
      </c>
      <c r="W447" s="61">
        <f>+W446-IF(W$18&gt;74,(W446/W$25)*$C$10)</f>
        <v/>
      </c>
      <c r="X447" s="61">
        <f>+X446-IF(X$18&gt;74,(X446/X$25)*$C$10)</f>
        <v/>
      </c>
      <c r="Y447" s="61">
        <f>+Y446-IF(Y$18&gt;74,(Y446/Y$25)*$C$10)</f>
        <v/>
      </c>
      <c r="Z447" s="61">
        <f>+Z446-IF(Z$18&gt;74,(Z446/Z$25)*$C$10)</f>
        <v/>
      </c>
      <c r="AA447" s="61">
        <f>+AA446-IF(AA$18&gt;74,(AA446/AA$25)*$C$10)</f>
        <v/>
      </c>
      <c r="AB447" s="61">
        <f>+AB446-IF(AB$18&gt;74,(AB446/AB$25)*$C$10)</f>
        <v/>
      </c>
      <c r="AC447" s="61">
        <f>+AC446-IF(AC$18&gt;74,(AC446/AC$25)*$C$10)</f>
        <v/>
      </c>
      <c r="AD447" s="61">
        <f>+AD446-IF(AD$18&gt;74,(AD446/AD$25)*$C$10)</f>
        <v/>
      </c>
      <c r="AE447" s="61">
        <f>+AE446-IF(AE$18&gt;74,(AE446/AE$25)*$C$10)</f>
        <v/>
      </c>
      <c r="AF447" s="61">
        <f>+AF446-IF(AF$18&gt;74,(AF446/AF$25)*$C$10)</f>
        <v/>
      </c>
      <c r="AG447" s="61">
        <f>+AG446-IF(AG$18&gt;74,(AG446/AG$25)*$C$10)</f>
        <v/>
      </c>
      <c r="AH447" s="61">
        <f>+AH446-IF(AH$18&gt;74,(AH446/AH$25)*$C$10)</f>
        <v/>
      </c>
      <c r="AI447" s="61">
        <f>+AI446-IF(AI$18&gt;74,(AI446/AI$25)*$C$10)</f>
        <v/>
      </c>
      <c r="AJ447" s="61">
        <f>+AJ446-IF(AJ$18&gt;74,(AJ446/AJ$25)*$C$10)</f>
        <v/>
      </c>
      <c r="AK447" s="61">
        <f>+AK446-IF(AK$18&gt;74,(AK446/AK$25)*$C$10)</f>
        <v/>
      </c>
      <c r="AL447" s="61">
        <f>+AL446-IF(AL$18&gt;74,(AL446/AL$25)*$C$10)</f>
        <v/>
      </c>
      <c r="AM447" s="61">
        <f>+AM446-IF(AM$18&gt;74,(AM446/AM$25)*$C$10)</f>
        <v/>
      </c>
      <c r="AN447" s="61">
        <f>+AN446-IF(AN$18&gt;74,(AN446/AN$25)*$C$10)</f>
        <v/>
      </c>
      <c r="AO447" s="61">
        <f>+AO446-IF(AO$18&gt;74,(AO446/AO$25)*$C$10)</f>
        <v/>
      </c>
      <c r="AP447" s="61">
        <f>+AP446-IF(AP$18&gt;74,(AP446/AP$25)*$C$10)</f>
        <v/>
      </c>
      <c r="AQ447" s="61">
        <f>+AQ446-IF(AQ$18&gt;74,(AQ446/AQ$25)*$C$10)</f>
        <v/>
      </c>
      <c r="AR447" s="61">
        <f>+AR446-IF(AR$18&gt;74,(AR446/AR$25)*$C$10)</f>
        <v/>
      </c>
      <c r="AS447" s="61">
        <f>+AS446-IF(AS$18&gt;74,(AS446/AS$25)*$C$10)</f>
        <v/>
      </c>
      <c r="AT447" s="61">
        <f>+AT446-IF(AT$18&gt;74,(AT446/AT$25)*$C$10)</f>
        <v/>
      </c>
      <c r="AU447" s="61">
        <f>+AU446-IF(AU$18&gt;74,(AU446/AU$25)*$C$10)</f>
        <v/>
      </c>
      <c r="AV447" s="61">
        <f>+AV446-IF(AV$18&gt;74,(AV446/AV$25)*$C$10)</f>
        <v/>
      </c>
      <c r="AW447" s="61">
        <f>+AW446-IF(AW$18&gt;74,(AW446/AW$25)*$C$10)</f>
        <v/>
      </c>
      <c r="AX447" s="35">
        <f>IF(AW447&gt;0,1,0)</f>
        <v/>
      </c>
      <c r="AY447" s="35">
        <f>IF(AL447&gt;0,1,0)</f>
        <v/>
      </c>
      <c r="AZ447" s="35">
        <f>IF(AG447&gt;0,1,0)</f>
        <v/>
      </c>
      <c r="BA447" s="35">
        <f>IF(AB447&gt;0,1,0)</f>
        <v/>
      </c>
      <c r="BB447" s="35">
        <f>IF(W447&gt;0,1,0)</f>
        <v/>
      </c>
    </row>
    <row r="448">
      <c r="B448" s="154" t="inlineStr">
        <is>
          <t>trial 211</t>
        </is>
      </c>
      <c r="C448" s="155">
        <f>+start-$C$24</f>
        <v/>
      </c>
      <c r="D448" s="156">
        <f>IF((C448&lt;=0),0,((C448-D$24)*Stock*(_xlfn.NORM.INV(RAND(),stock_ave,stock_std))+(C448-D$24)*Bonds*(_xlfn.NORM.INV(RAND(),bond_ave,bond_std))+(C448-D$24)*cash*(_xlfn.NORM.INV(RAND(),cash_ave,cash_std))+(C448-D$24)))</f>
        <v/>
      </c>
      <c r="E448" s="156">
        <f>IF((D448&lt;=0),0,((D448-E$24)*Stock*(_xlfn.NORM.INV(RAND(),stock_ave,stock_std))+(D448-E$24)*Bonds*(_xlfn.NORM.INV(RAND(),bond_ave,bond_std))+(D448-E$24)*cash*(_xlfn.NORM.INV(RAND(),cash_ave,cash_std))+(D448-E$24)))</f>
        <v/>
      </c>
      <c r="F448" s="156">
        <f>IF((E448&lt;=0),0,((E448-F$24)*Stock*(_xlfn.NORM.INV(RAND(),stock_ave,stock_std))+(E448-F$24)*Bonds*(_xlfn.NORM.INV(RAND(),bond_ave,bond_std))+(E448-F$24)*cash*(_xlfn.NORM.INV(RAND(),cash_ave,cash_std))+(E448-F$24)))</f>
        <v/>
      </c>
      <c r="G448" s="156">
        <f>IF((F448&lt;=0),0,((F448-G$24)*Stock*(_xlfn.NORM.INV(RAND(),stock_ave,stock_std))+(F448-G$24)*Bonds*(_xlfn.NORM.INV(RAND(),bond_ave,bond_std))+(F448-G$24)*cash*(_xlfn.NORM.INV(RAND(),cash_ave,cash_std))+(F448-G$24)))</f>
        <v/>
      </c>
      <c r="H448" s="156">
        <f>IF((G448&lt;=0),0,((G448-H$24)*Stock*(_xlfn.NORM.INV(RAND(),stock_ave,stock_std))+(G448-H$24)*Bonds*(_xlfn.NORM.INV(RAND(),bond_ave,bond_std))+(G448-H$24)*cash*(_xlfn.NORM.INV(RAND(),cash_ave,cash_std))+(G448-H$24)))</f>
        <v/>
      </c>
      <c r="I448" s="156">
        <f>IF((H448&lt;=0),0,((H448-I$24)*Stock*(_xlfn.NORM.INV(RAND(),stock_ave,stock_std))+(H448-I$24)*Bonds*(_xlfn.NORM.INV(RAND(),bond_ave,bond_std))+(H448-I$24)*cash*(_xlfn.NORM.INV(RAND(),cash_ave,cash_std))+(H448-I$24)))</f>
        <v/>
      </c>
      <c r="J448" s="156">
        <f>IF((I448&lt;=0),0,((I448-J$24)*Stock*(_xlfn.NORM.INV(RAND(),stock_ave,stock_std))+(I448-J$24)*Bonds*(_xlfn.NORM.INV(RAND(),bond_ave,bond_std))+(I448-J$24)*cash*(_xlfn.NORM.INV(RAND(),cash_ave,cash_std))+(I448-J$24)))</f>
        <v/>
      </c>
      <c r="K448" s="156">
        <f>IF((J448&lt;=0),0,((J448-K$24)*Stock*(_xlfn.NORM.INV(RAND(),stock_ave,stock_std))+(J448-K$24)*Bonds*(_xlfn.NORM.INV(RAND(),bond_ave,bond_std))+(J448-K$24)*cash*(_xlfn.NORM.INV(RAND(),cash_ave,cash_std))+(J448-K$24)))</f>
        <v/>
      </c>
      <c r="L448" s="156">
        <f>IF((K448&lt;=0),0,((K448-L$24)*Stock*(_xlfn.NORM.INV(RAND(),stock_ave,stock_std))+(K448-L$24)*Bonds*(_xlfn.NORM.INV(RAND(),bond_ave,bond_std))+(K448-L$24)*cash*(_xlfn.NORM.INV(RAND(),cash_ave,cash_std))+(K448-L$24)))</f>
        <v/>
      </c>
      <c r="M448" s="156">
        <f>IF((L448&lt;=0),0,((L448-M$24)*Stock*(_xlfn.NORM.INV(RAND(),stock_ave,stock_std))+(L448-M$24)*Bonds*(_xlfn.NORM.INV(RAND(),bond_ave,bond_std))+(L448-M$24)*cash*(_xlfn.NORM.INV(RAND(),cash_ave,cash_std))+(L448-M$24)))</f>
        <v/>
      </c>
      <c r="N448" s="156">
        <f>IF((M448&lt;=0),0,((M448-N$24)*Stock*(_xlfn.NORM.INV(RAND(),stock_ave,stock_std))+(M448-N$24)*Bonds*(_xlfn.NORM.INV(RAND(),bond_ave,bond_std))+(M448-N$24)*cash*(_xlfn.NORM.INV(RAND(),cash_ave,cash_std))+(M448-N$24)))</f>
        <v/>
      </c>
      <c r="O448" s="156">
        <f>IF((N448&lt;=0),0,((N448-O$24)*Stock*(_xlfn.NORM.INV(RAND(),stock_ave,stock_std))+(N448-O$24)*Bonds*(_xlfn.NORM.INV(RAND(),bond_ave,bond_std))+(N448-O$24)*cash*(_xlfn.NORM.INV(RAND(),cash_ave,cash_std))+(N448-O$24)))</f>
        <v/>
      </c>
      <c r="P448" s="156">
        <f>IF((O448&lt;=0),0,((O448-P$24)*Stock*(_xlfn.NORM.INV(RAND(),stock_ave,stock_std))+(O448-P$24)*Bonds*(_xlfn.NORM.INV(RAND(),bond_ave,bond_std))+(O448-P$24)*cash*(_xlfn.NORM.INV(RAND(),cash_ave,cash_std))+(O448-P$24)))</f>
        <v/>
      </c>
      <c r="Q448" s="156">
        <f>IF((P448&lt;=0),0,((P448-Q$24)*Stock*(_xlfn.NORM.INV(RAND(),stock_ave,stock_std))+(P448-Q$24)*Bonds*(_xlfn.NORM.INV(RAND(),bond_ave,bond_std))+(P448-Q$24)*cash*(_xlfn.NORM.INV(RAND(),cash_ave,cash_std))+(P448-Q$24)))</f>
        <v/>
      </c>
      <c r="R448" s="156">
        <f>IF((Q448&lt;=0),0,((Q448-R$24)*Stock*(_xlfn.NORM.INV(RAND(),stock_ave,stock_std))+(Q448-R$24)*Bonds*(_xlfn.NORM.INV(RAND(),bond_ave,bond_std))+(Q448-R$24)*cash*(_xlfn.NORM.INV(RAND(),cash_ave,cash_std))+(Q448-R$24)))</f>
        <v/>
      </c>
      <c r="S448" s="156">
        <f>IF((R448&lt;=0),0,((R448-S$24)*Stock*(_xlfn.NORM.INV(RAND(),stock_ave,stock_std))+(R448-S$24)*Bonds*(_xlfn.NORM.INV(RAND(),bond_ave,bond_std))+(R448-S$24)*cash*(_xlfn.NORM.INV(RAND(),cash_ave,cash_std))+(R448-S$24)))</f>
        <v/>
      </c>
      <c r="T448" s="156">
        <f>IF((S448&lt;=0),0,((S448-T$24)*Stock*(_xlfn.NORM.INV(RAND(),stock_ave,stock_std))+(S448-T$24)*Bonds*(_xlfn.NORM.INV(RAND(),bond_ave,bond_std))+(S448-T$24)*cash*(_xlfn.NORM.INV(RAND(),cash_ave,cash_std))+(S448-T$24)))</f>
        <v/>
      </c>
      <c r="U448" s="156">
        <f>IF((T448&lt;=0),0,((T448-U$24)*Stock*(_xlfn.NORM.INV(RAND(),stock_ave,stock_std))+(T448-U$24)*Bonds*(_xlfn.NORM.INV(RAND(),bond_ave,bond_std))+(T448-U$24)*cash*(_xlfn.NORM.INV(RAND(),cash_ave,cash_std))+(T448-U$24)))</f>
        <v/>
      </c>
      <c r="V448" s="156">
        <f>IF((U448&lt;=0),0,((U448-V$24)*Stock*(_xlfn.NORM.INV(RAND(),stock_ave,stock_std))+(U448-V$24)*Bonds*(_xlfn.NORM.INV(RAND(),bond_ave,bond_std))+(U448-V$24)*cash*(_xlfn.NORM.INV(RAND(),cash_ave,cash_std))+(U448-V$24)))</f>
        <v/>
      </c>
      <c r="W448" s="156">
        <f>IF((V448&lt;=0),0,((V448-W$24)*Stock*(_xlfn.NORM.INV(RAND(),stock_ave,stock_std))+(V448-W$24)*Bonds*(_xlfn.NORM.INV(RAND(),bond_ave,bond_std))+(V448-W$24)*cash*(_xlfn.NORM.INV(RAND(),cash_ave,cash_std))+(V448-W$24)))</f>
        <v/>
      </c>
      <c r="X448" s="156">
        <f>IF((W448&lt;=0),0,((W448-X$24)*Stock*(_xlfn.NORM.INV(RAND(),stock_ave,stock_std))+(W448-X$24)*Bonds*(_xlfn.NORM.INV(RAND(),bond_ave,bond_std))+(W448-X$24)*cash*(_xlfn.NORM.INV(RAND(),cash_ave,cash_std))+(W448-X$24)))</f>
        <v/>
      </c>
      <c r="Y448" s="156">
        <f>IF((X448&lt;=0),0,((X448-Y$24)*Stock*(_xlfn.NORM.INV(RAND(),stock_ave,stock_std))+(X448-Y$24)*Bonds*(_xlfn.NORM.INV(RAND(),bond_ave,bond_std))+(X448-Y$24)*cash*(_xlfn.NORM.INV(RAND(),cash_ave,cash_std))+(X448-Y$24)))</f>
        <v/>
      </c>
      <c r="Z448" s="156">
        <f>IF((Y448&lt;=0),0,((Y448-Z$24)*Stock*(_xlfn.NORM.INV(RAND(),stock_ave,stock_std))+(Y448-Z$24)*Bonds*(_xlfn.NORM.INV(RAND(),bond_ave,bond_std))+(Y448-Z$24)*cash*(_xlfn.NORM.INV(RAND(),cash_ave,cash_std))+(Y448-Z$24)))</f>
        <v/>
      </c>
      <c r="AA448" s="156">
        <f>IF((Z448&lt;=0),0,((Z448-AA$24)*Stock*(_xlfn.NORM.INV(RAND(),stock_ave,stock_std))+(Z448-AA$24)*Bonds*(_xlfn.NORM.INV(RAND(),bond_ave,bond_std))+(Z448-AA$24)*cash*(_xlfn.NORM.INV(RAND(),cash_ave,cash_std))+(Z448-AA$24)))</f>
        <v/>
      </c>
      <c r="AB448" s="156">
        <f>IF((AA448&lt;=0),0,((AA448-AB$24)*Stock*(_xlfn.NORM.INV(RAND(),stock_ave,stock_std))+(AA448-AB$24)*Bonds*(_xlfn.NORM.INV(RAND(),bond_ave,bond_std))+(AA448-AB$24)*cash*(_xlfn.NORM.INV(RAND(),cash_ave,cash_std))+(AA448-AB$24)))</f>
        <v/>
      </c>
      <c r="AC448" s="156">
        <f>IF((AB448&lt;=0),0,((AB448-AC$24)*Stock*(_xlfn.NORM.INV(RAND(),stock_ave,stock_std))+(AB448-AC$24)*Bonds*(_xlfn.NORM.INV(RAND(),bond_ave,bond_std))+(AB448-AC$24)*cash*(_xlfn.NORM.INV(RAND(),cash_ave,cash_std))+(AB448-AC$24)))</f>
        <v/>
      </c>
      <c r="AD448" s="156">
        <f>IF((AC448&lt;=0),0,((AC448-AD$24)*Stock*(_xlfn.NORM.INV(RAND(),stock_ave,stock_std))+(AC448-AD$24)*Bonds*(_xlfn.NORM.INV(RAND(),bond_ave,bond_std))+(AC448-AD$24)*cash*(_xlfn.NORM.INV(RAND(),cash_ave,cash_std))+(AC448-AD$24)))</f>
        <v/>
      </c>
      <c r="AE448" s="156">
        <f>IF((AD448&lt;=0),0,((AD448-AE$24)*Stock*(_xlfn.NORM.INV(RAND(),stock_ave,stock_std))+(AD448-AE$24)*Bonds*(_xlfn.NORM.INV(RAND(),bond_ave,bond_std))+(AD448-AE$24)*cash*(_xlfn.NORM.INV(RAND(),cash_ave,cash_std))+(AD448-AE$24)))</f>
        <v/>
      </c>
      <c r="AF448" s="156">
        <f>IF((AE448&lt;=0),0,((AE448-AF$24)*Stock*(_xlfn.NORM.INV(RAND(),stock_ave,stock_std))+(AE448-AF$24)*Bonds*(_xlfn.NORM.INV(RAND(),bond_ave,bond_std))+(AE448-AF$24)*cash*(_xlfn.NORM.INV(RAND(),cash_ave,cash_std))+(AE448-AF$24)))</f>
        <v/>
      </c>
      <c r="AG448" s="156">
        <f>IF((AF448&lt;=0),0,((AF448-AG$24)*Stock*(_xlfn.NORM.INV(RAND(),stock_ave,stock_std))+(AF448-AG$24)*Bonds*(_xlfn.NORM.INV(RAND(),bond_ave,bond_std))+(AF448-AG$24)*cash*(_xlfn.NORM.INV(RAND(),cash_ave,cash_std))+(AF448-AG$24)))</f>
        <v/>
      </c>
      <c r="AH448" s="156">
        <f>IF((AG448&lt;=0),0,((AG448-AH$24)*Stock*(_xlfn.NORM.INV(RAND(),stock_ave,stock_std))+(AG448-AH$24)*Bonds*(_xlfn.NORM.INV(RAND(),bond_ave,bond_std))+(AG448-AH$24)*cash*(_xlfn.NORM.INV(RAND(),cash_ave,cash_std))+(AG448-AH$24)))</f>
        <v/>
      </c>
      <c r="AI448" s="156">
        <f>IF((AH448&lt;=0),0,((AH448-AI$24)*Stock*(_xlfn.NORM.INV(RAND(),stock_ave,stock_std))+(AH448-AI$24)*Bonds*(_xlfn.NORM.INV(RAND(),bond_ave,bond_std))+(AH448-AI$24)*cash*(_xlfn.NORM.INV(RAND(),cash_ave,cash_std))+(AH448-AI$24)))</f>
        <v/>
      </c>
      <c r="AJ448" s="156">
        <f>IF((AI448&lt;=0),0,((AI448-AJ$24)*Stock*(_xlfn.NORM.INV(RAND(),stock_ave,stock_std))+(AI448-AJ$24)*Bonds*(_xlfn.NORM.INV(RAND(),bond_ave,bond_std))+(AI448-AJ$24)*cash*(_xlfn.NORM.INV(RAND(),cash_ave,cash_std))+(AI448-AJ$24)))</f>
        <v/>
      </c>
      <c r="AK448" s="156">
        <f>IF((AJ448&lt;=0),0,((AJ448-AK$24)*Stock*(_xlfn.NORM.INV(RAND(),stock_ave,stock_std))+(AJ448-AK$24)*Bonds*(_xlfn.NORM.INV(RAND(),bond_ave,bond_std))+(AJ448-AK$24)*cash*(_xlfn.NORM.INV(RAND(),cash_ave,cash_std))+(AJ448-AK$24)))</f>
        <v/>
      </c>
      <c r="AL448" s="156">
        <f>IF((AK448&lt;=0),0,((AK448-AL$24)*Stock*(_xlfn.NORM.INV(RAND(),stock_ave,stock_std))+(AK448-AL$24)*Bonds*(_xlfn.NORM.INV(RAND(),bond_ave,bond_std))+(AK448-AL$24)*cash*(_xlfn.NORM.INV(RAND(),cash_ave,cash_std))+(AK448-AL$24)))</f>
        <v/>
      </c>
      <c r="AM448" s="156">
        <f>IF((AL448&lt;=0),0,((AL448-AM$24)*Stock*(_xlfn.NORM.INV(RAND(),stock_ave,stock_std))+(AL448-AM$24)*Bonds*(_xlfn.NORM.INV(RAND(),bond_ave,bond_std))+(AL448-AM$24)*cash*(_xlfn.NORM.INV(RAND(),cash_ave,cash_std))+(AL448-AM$24)))</f>
        <v/>
      </c>
      <c r="AN448" s="156">
        <f>IF((AM448&lt;=0),0,((AM448-AN$24)*Stock*(_xlfn.NORM.INV(RAND(),stock_ave,stock_std))+(AM448-AN$24)*Bonds*(_xlfn.NORM.INV(RAND(),bond_ave,bond_std))+(AM448-AN$24)*cash*(_xlfn.NORM.INV(RAND(),cash_ave,cash_std))+(AM448-AN$24)))</f>
        <v/>
      </c>
      <c r="AO448" s="156">
        <f>IF((AN448&lt;=0),0,((AN448-AO$24)*Stock*(_xlfn.NORM.INV(RAND(),stock_ave,stock_std))+(AN448-AO$24)*Bonds*(_xlfn.NORM.INV(RAND(),bond_ave,bond_std))+(AN448-AO$24)*cash*(_xlfn.NORM.INV(RAND(),cash_ave,cash_std))+(AN448-AO$24)))</f>
        <v/>
      </c>
      <c r="AP448" s="156">
        <f>IF((AO448&lt;=0),0,((AO448-AP$24)*Stock*(_xlfn.NORM.INV(RAND(),stock_ave,stock_std))+(AO448-AP$24)*Bonds*(_xlfn.NORM.INV(RAND(),bond_ave,bond_std))+(AO448-AP$24)*cash*(_xlfn.NORM.INV(RAND(),cash_ave,cash_std))+(AO448-AP$24)))</f>
        <v/>
      </c>
      <c r="AQ448" s="156">
        <f>IF((AP448&lt;=0),0,((AP448-AQ$24)*Stock*(_xlfn.NORM.INV(RAND(),stock_ave,stock_std))+(AP448-AQ$24)*Bonds*(_xlfn.NORM.INV(RAND(),bond_ave,bond_std))+(AP448-AQ$24)*cash*(_xlfn.NORM.INV(RAND(),cash_ave,cash_std))+(AP448-AQ$24)))</f>
        <v/>
      </c>
      <c r="AR448" s="156">
        <f>IF((AQ448&lt;=0),0,((AQ448-AR$24)*Stock*(_xlfn.NORM.INV(RAND(),stock_ave,stock_std))+(AQ448-AR$24)*Bonds*(_xlfn.NORM.INV(RAND(),bond_ave,bond_std))+(AQ448-AR$24)*cash*(_xlfn.NORM.INV(RAND(),cash_ave,cash_std))+(AQ448-AR$24)))</f>
        <v/>
      </c>
      <c r="AS448" s="156">
        <f>IF((AR448&lt;=0),0,((AR448-AS$24)*Stock*(_xlfn.NORM.INV(RAND(),stock_ave,stock_std))+(AR448-AS$24)*Bonds*(_xlfn.NORM.INV(RAND(),bond_ave,bond_std))+(AR448-AS$24)*cash*(_xlfn.NORM.INV(RAND(),cash_ave,cash_std))+(AR448-AS$24)))</f>
        <v/>
      </c>
      <c r="AT448" s="156">
        <f>IF((AS448&lt;=0),0,((AS448-AT$24)*Stock*(_xlfn.NORM.INV(RAND(),stock_ave,stock_std))+(AS448-AT$24)*Bonds*(_xlfn.NORM.INV(RAND(),bond_ave,bond_std))+(AS448-AT$24)*cash*(_xlfn.NORM.INV(RAND(),cash_ave,cash_std))+(AS448-AT$24)))</f>
        <v/>
      </c>
      <c r="AU448" s="156">
        <f>IF((AT448&lt;=0),0,((AT448-AU$24)*Stock*(_xlfn.NORM.INV(RAND(),stock_ave,stock_std))+(AT448-AU$24)*Bonds*(_xlfn.NORM.INV(RAND(),bond_ave,bond_std))+(AT448-AU$24)*cash*(_xlfn.NORM.INV(RAND(),cash_ave,cash_std))+(AT448-AU$24)))</f>
        <v/>
      </c>
      <c r="AV448" s="156">
        <f>IF((AU448&lt;=0),0,((AU448-AV$24)*Stock*(_xlfn.NORM.INV(RAND(),stock_ave,stock_std))+(AU448-AV$24)*Bonds*(_xlfn.NORM.INV(RAND(),bond_ave,bond_std))+(AU448-AV$24)*cash*(_xlfn.NORM.INV(RAND(),cash_ave,cash_std))+(AU448-AV$24)))</f>
        <v/>
      </c>
      <c r="AW448" s="156">
        <f>IF((AV448&lt;=0),0,((AV448-AW$24)*Stock*(_xlfn.NORM.INV(RAND(),stock_ave,stock_std))+(AV448-AW$24)*Bonds*(_xlfn.NORM.INV(RAND(),bond_ave,bond_std))+(AV448-AW$24)*cash*(_xlfn.NORM.INV(RAND(),cash_ave,cash_std))+(AV448-AW$24)))</f>
        <v/>
      </c>
      <c r="AX448" s="159" t="n"/>
      <c r="AY448" s="159" t="n"/>
      <c r="AZ448" s="159" t="n"/>
      <c r="BA448" s="159" t="n"/>
      <c r="BB448" s="159" t="n"/>
    </row>
    <row r="449">
      <c r="C449" s="147" t="n"/>
      <c r="D449" s="61">
        <f>+D448-IF(D$18&gt;74,(D448/D$25)*$C$10)</f>
        <v/>
      </c>
      <c r="E449" s="61">
        <f>+E448-IF(E$18&gt;74,(E448/E$25)*$C$10)</f>
        <v/>
      </c>
      <c r="F449" s="61">
        <f>+F448-IF(F$18&gt;74,(F448/F$25)*$C$10)</f>
        <v/>
      </c>
      <c r="G449" s="61">
        <f>+G448-IF(G$18&gt;74,(G448/G$25)*$C$10)</f>
        <v/>
      </c>
      <c r="H449" s="61">
        <f>+H448-IF(H$18&gt;74,(H448/H$25)*$C$10)</f>
        <v/>
      </c>
      <c r="I449" s="61">
        <f>+I448-IF(I$18&gt;74,(I448/I$25)*$C$10)</f>
        <v/>
      </c>
      <c r="J449" s="61">
        <f>+J448-IF(J$18&gt;74,(J448/J$25)*$C$10)</f>
        <v/>
      </c>
      <c r="K449" s="61">
        <f>+K448-IF(K$18&gt;74,(K448/K$25)*$C$10)</f>
        <v/>
      </c>
      <c r="L449" s="61">
        <f>+L448-IF(L$18&gt;74,(L448/L$25)*$C$10)</f>
        <v/>
      </c>
      <c r="M449" s="61">
        <f>+M448-IF(M$18&gt;74,(M448/M$25)*$C$10)</f>
        <v/>
      </c>
      <c r="N449" s="61">
        <f>+N448-IF(N$18&gt;74,(N448/N$25)*$C$10)</f>
        <v/>
      </c>
      <c r="O449" s="61">
        <f>+O448-IF(O$18&gt;74,(O448/O$25)*$C$10)</f>
        <v/>
      </c>
      <c r="P449" s="61">
        <f>+P448-IF(P$18&gt;74,(P448/P$25)*$C$10)</f>
        <v/>
      </c>
      <c r="Q449" s="61">
        <f>+Q448-IF(Q$18&gt;74,(Q448/Q$25)*$C$10)</f>
        <v/>
      </c>
      <c r="R449" s="61">
        <f>+R448-IF(R$18&gt;74,(R448/R$25)*$C$10)</f>
        <v/>
      </c>
      <c r="S449" s="61">
        <f>+S448-IF(S$18&gt;74,(S448/S$25)*$C$10)</f>
        <v/>
      </c>
      <c r="T449" s="61">
        <f>+T448-IF(T$18&gt;74,(T448/T$25)*$C$10)</f>
        <v/>
      </c>
      <c r="U449" s="61">
        <f>+U448-IF(U$18&gt;74,(U448/U$25)*$C$10)</f>
        <v/>
      </c>
      <c r="V449" s="61">
        <f>+V448-IF(V$18&gt;74,(V448/V$25)*$C$10)</f>
        <v/>
      </c>
      <c r="W449" s="61">
        <f>+W448-IF(W$18&gt;74,(W448/W$25)*$C$10)</f>
        <v/>
      </c>
      <c r="X449" s="61">
        <f>+X448-IF(X$18&gt;74,(X448/X$25)*$C$10)</f>
        <v/>
      </c>
      <c r="Y449" s="61">
        <f>+Y448-IF(Y$18&gt;74,(Y448/Y$25)*$C$10)</f>
        <v/>
      </c>
      <c r="Z449" s="61">
        <f>+Z448-IF(Z$18&gt;74,(Z448/Z$25)*$C$10)</f>
        <v/>
      </c>
      <c r="AA449" s="61">
        <f>+AA448-IF(AA$18&gt;74,(AA448/AA$25)*$C$10)</f>
        <v/>
      </c>
      <c r="AB449" s="61">
        <f>+AB448-IF(AB$18&gt;74,(AB448/AB$25)*$C$10)</f>
        <v/>
      </c>
      <c r="AC449" s="61">
        <f>+AC448-IF(AC$18&gt;74,(AC448/AC$25)*$C$10)</f>
        <v/>
      </c>
      <c r="AD449" s="61">
        <f>+AD448-IF(AD$18&gt;74,(AD448/AD$25)*$C$10)</f>
        <v/>
      </c>
      <c r="AE449" s="61">
        <f>+AE448-IF(AE$18&gt;74,(AE448/AE$25)*$C$10)</f>
        <v/>
      </c>
      <c r="AF449" s="61">
        <f>+AF448-IF(AF$18&gt;74,(AF448/AF$25)*$C$10)</f>
        <v/>
      </c>
      <c r="AG449" s="61">
        <f>+AG448-IF(AG$18&gt;74,(AG448/AG$25)*$C$10)</f>
        <v/>
      </c>
      <c r="AH449" s="61">
        <f>+AH448-IF(AH$18&gt;74,(AH448/AH$25)*$C$10)</f>
        <v/>
      </c>
      <c r="AI449" s="61">
        <f>+AI448-IF(AI$18&gt;74,(AI448/AI$25)*$C$10)</f>
        <v/>
      </c>
      <c r="AJ449" s="61">
        <f>+AJ448-IF(AJ$18&gt;74,(AJ448/AJ$25)*$C$10)</f>
        <v/>
      </c>
      <c r="AK449" s="61">
        <f>+AK448-IF(AK$18&gt;74,(AK448/AK$25)*$C$10)</f>
        <v/>
      </c>
      <c r="AL449" s="61">
        <f>+AL448-IF(AL$18&gt;74,(AL448/AL$25)*$C$10)</f>
        <v/>
      </c>
      <c r="AM449" s="61">
        <f>+AM448-IF(AM$18&gt;74,(AM448/AM$25)*$C$10)</f>
        <v/>
      </c>
      <c r="AN449" s="61">
        <f>+AN448-IF(AN$18&gt;74,(AN448/AN$25)*$C$10)</f>
        <v/>
      </c>
      <c r="AO449" s="61">
        <f>+AO448-IF(AO$18&gt;74,(AO448/AO$25)*$C$10)</f>
        <v/>
      </c>
      <c r="AP449" s="61">
        <f>+AP448-IF(AP$18&gt;74,(AP448/AP$25)*$C$10)</f>
        <v/>
      </c>
      <c r="AQ449" s="61">
        <f>+AQ448-IF(AQ$18&gt;74,(AQ448/AQ$25)*$C$10)</f>
        <v/>
      </c>
      <c r="AR449" s="61">
        <f>+AR448-IF(AR$18&gt;74,(AR448/AR$25)*$C$10)</f>
        <v/>
      </c>
      <c r="AS449" s="61">
        <f>+AS448-IF(AS$18&gt;74,(AS448/AS$25)*$C$10)</f>
        <v/>
      </c>
      <c r="AT449" s="61">
        <f>+AT448-IF(AT$18&gt;74,(AT448/AT$25)*$C$10)</f>
        <v/>
      </c>
      <c r="AU449" s="61">
        <f>+AU448-IF(AU$18&gt;74,(AU448/AU$25)*$C$10)</f>
        <v/>
      </c>
      <c r="AV449" s="61">
        <f>+AV448-IF(AV$18&gt;74,(AV448/AV$25)*$C$10)</f>
        <v/>
      </c>
      <c r="AW449" s="61">
        <f>+AW448-IF(AW$18&gt;74,(AW448/AW$25)*$C$10)</f>
        <v/>
      </c>
      <c r="AX449" s="35">
        <f>IF(AW449&gt;0,1,0)</f>
        <v/>
      </c>
      <c r="AY449" s="35">
        <f>IF(AL449&gt;0,1,0)</f>
        <v/>
      </c>
      <c r="AZ449" s="35">
        <f>IF(AG449&gt;0,1,0)</f>
        <v/>
      </c>
      <c r="BA449" s="35">
        <f>IF(AB449&gt;0,1,0)</f>
        <v/>
      </c>
      <c r="BB449" s="35">
        <f>IF(W449&gt;0,1,0)</f>
        <v/>
      </c>
    </row>
    <row r="450">
      <c r="B450" s="154" t="inlineStr">
        <is>
          <t>trial 212</t>
        </is>
      </c>
      <c r="C450" s="155">
        <f>+start-$C$24</f>
        <v/>
      </c>
      <c r="D450" s="156">
        <f>IF((C450&lt;=0),0,((C450-D$24)*Stock*(_xlfn.NORM.INV(RAND(),stock_ave,stock_std))+(C450-D$24)*Bonds*(_xlfn.NORM.INV(RAND(),bond_ave,bond_std))+(C450-D$24)*cash*(_xlfn.NORM.INV(RAND(),cash_ave,cash_std))+(C450-D$24)))</f>
        <v/>
      </c>
      <c r="E450" s="156">
        <f>IF((D450&lt;=0),0,((D450-E$24)*Stock*(_xlfn.NORM.INV(RAND(),stock_ave,stock_std))+(D450-E$24)*Bonds*(_xlfn.NORM.INV(RAND(),bond_ave,bond_std))+(D450-E$24)*cash*(_xlfn.NORM.INV(RAND(),cash_ave,cash_std))+(D450-E$24)))</f>
        <v/>
      </c>
      <c r="F450" s="156">
        <f>IF((E450&lt;=0),0,((E450-F$24)*Stock*(_xlfn.NORM.INV(RAND(),stock_ave,stock_std))+(E450-F$24)*Bonds*(_xlfn.NORM.INV(RAND(),bond_ave,bond_std))+(E450-F$24)*cash*(_xlfn.NORM.INV(RAND(),cash_ave,cash_std))+(E450-F$24)))</f>
        <v/>
      </c>
      <c r="G450" s="156">
        <f>IF((F450&lt;=0),0,((F450-G$24)*Stock*(_xlfn.NORM.INV(RAND(),stock_ave,stock_std))+(F450-G$24)*Bonds*(_xlfn.NORM.INV(RAND(),bond_ave,bond_std))+(F450-G$24)*cash*(_xlfn.NORM.INV(RAND(),cash_ave,cash_std))+(F450-G$24)))</f>
        <v/>
      </c>
      <c r="H450" s="156">
        <f>IF((G450&lt;=0),0,((G450-H$24)*Stock*(_xlfn.NORM.INV(RAND(),stock_ave,stock_std))+(G450-H$24)*Bonds*(_xlfn.NORM.INV(RAND(),bond_ave,bond_std))+(G450-H$24)*cash*(_xlfn.NORM.INV(RAND(),cash_ave,cash_std))+(G450-H$24)))</f>
        <v/>
      </c>
      <c r="I450" s="156">
        <f>IF((H450&lt;=0),0,((H450-I$24)*Stock*(_xlfn.NORM.INV(RAND(),stock_ave,stock_std))+(H450-I$24)*Bonds*(_xlfn.NORM.INV(RAND(),bond_ave,bond_std))+(H450-I$24)*cash*(_xlfn.NORM.INV(RAND(),cash_ave,cash_std))+(H450-I$24)))</f>
        <v/>
      </c>
      <c r="J450" s="156">
        <f>IF((I450&lt;=0),0,((I450-J$24)*Stock*(_xlfn.NORM.INV(RAND(),stock_ave,stock_std))+(I450-J$24)*Bonds*(_xlfn.NORM.INV(RAND(),bond_ave,bond_std))+(I450-J$24)*cash*(_xlfn.NORM.INV(RAND(),cash_ave,cash_std))+(I450-J$24)))</f>
        <v/>
      </c>
      <c r="K450" s="156">
        <f>IF((J450&lt;=0),0,((J450-K$24)*Stock*(_xlfn.NORM.INV(RAND(),stock_ave,stock_std))+(J450-K$24)*Bonds*(_xlfn.NORM.INV(RAND(),bond_ave,bond_std))+(J450-K$24)*cash*(_xlfn.NORM.INV(RAND(),cash_ave,cash_std))+(J450-K$24)))</f>
        <v/>
      </c>
      <c r="L450" s="156">
        <f>IF((K450&lt;=0),0,((K450-L$24)*Stock*(_xlfn.NORM.INV(RAND(),stock_ave,stock_std))+(K450-L$24)*Bonds*(_xlfn.NORM.INV(RAND(),bond_ave,bond_std))+(K450-L$24)*cash*(_xlfn.NORM.INV(RAND(),cash_ave,cash_std))+(K450-L$24)))</f>
        <v/>
      </c>
      <c r="M450" s="156">
        <f>IF((L450&lt;=0),0,((L450-M$24)*Stock*(_xlfn.NORM.INV(RAND(),stock_ave,stock_std))+(L450-M$24)*Bonds*(_xlfn.NORM.INV(RAND(),bond_ave,bond_std))+(L450-M$24)*cash*(_xlfn.NORM.INV(RAND(),cash_ave,cash_std))+(L450-M$24)))</f>
        <v/>
      </c>
      <c r="N450" s="156">
        <f>IF((M450&lt;=0),0,((M450-N$24)*Stock*(_xlfn.NORM.INV(RAND(),stock_ave,stock_std))+(M450-N$24)*Bonds*(_xlfn.NORM.INV(RAND(),bond_ave,bond_std))+(M450-N$24)*cash*(_xlfn.NORM.INV(RAND(),cash_ave,cash_std))+(M450-N$24)))</f>
        <v/>
      </c>
      <c r="O450" s="156">
        <f>IF((N450&lt;=0),0,((N450-O$24)*Stock*(_xlfn.NORM.INV(RAND(),stock_ave,stock_std))+(N450-O$24)*Bonds*(_xlfn.NORM.INV(RAND(),bond_ave,bond_std))+(N450-O$24)*cash*(_xlfn.NORM.INV(RAND(),cash_ave,cash_std))+(N450-O$24)))</f>
        <v/>
      </c>
      <c r="P450" s="156">
        <f>IF((O450&lt;=0),0,((O450-P$24)*Stock*(_xlfn.NORM.INV(RAND(),stock_ave,stock_std))+(O450-P$24)*Bonds*(_xlfn.NORM.INV(RAND(),bond_ave,bond_std))+(O450-P$24)*cash*(_xlfn.NORM.INV(RAND(),cash_ave,cash_std))+(O450-P$24)))</f>
        <v/>
      </c>
      <c r="Q450" s="156">
        <f>IF((P450&lt;=0),0,((P450-Q$24)*Stock*(_xlfn.NORM.INV(RAND(),stock_ave,stock_std))+(P450-Q$24)*Bonds*(_xlfn.NORM.INV(RAND(),bond_ave,bond_std))+(P450-Q$24)*cash*(_xlfn.NORM.INV(RAND(),cash_ave,cash_std))+(P450-Q$24)))</f>
        <v/>
      </c>
      <c r="R450" s="156">
        <f>IF((Q450&lt;=0),0,((Q450-R$24)*Stock*(_xlfn.NORM.INV(RAND(),stock_ave,stock_std))+(Q450-R$24)*Bonds*(_xlfn.NORM.INV(RAND(),bond_ave,bond_std))+(Q450-R$24)*cash*(_xlfn.NORM.INV(RAND(),cash_ave,cash_std))+(Q450-R$24)))</f>
        <v/>
      </c>
      <c r="S450" s="156">
        <f>IF((R450&lt;=0),0,((R450-S$24)*Stock*(_xlfn.NORM.INV(RAND(),stock_ave,stock_std))+(R450-S$24)*Bonds*(_xlfn.NORM.INV(RAND(),bond_ave,bond_std))+(R450-S$24)*cash*(_xlfn.NORM.INV(RAND(),cash_ave,cash_std))+(R450-S$24)))</f>
        <v/>
      </c>
      <c r="T450" s="156">
        <f>IF((S450&lt;=0),0,((S450-T$24)*Stock*(_xlfn.NORM.INV(RAND(),stock_ave,stock_std))+(S450-T$24)*Bonds*(_xlfn.NORM.INV(RAND(),bond_ave,bond_std))+(S450-T$24)*cash*(_xlfn.NORM.INV(RAND(),cash_ave,cash_std))+(S450-T$24)))</f>
        <v/>
      </c>
      <c r="U450" s="156">
        <f>IF((T450&lt;=0),0,((T450-U$24)*Stock*(_xlfn.NORM.INV(RAND(),stock_ave,stock_std))+(T450-U$24)*Bonds*(_xlfn.NORM.INV(RAND(),bond_ave,bond_std))+(T450-U$24)*cash*(_xlfn.NORM.INV(RAND(),cash_ave,cash_std))+(T450-U$24)))</f>
        <v/>
      </c>
      <c r="V450" s="156">
        <f>IF((U450&lt;=0),0,((U450-V$24)*Stock*(_xlfn.NORM.INV(RAND(),stock_ave,stock_std))+(U450-V$24)*Bonds*(_xlfn.NORM.INV(RAND(),bond_ave,bond_std))+(U450-V$24)*cash*(_xlfn.NORM.INV(RAND(),cash_ave,cash_std))+(U450-V$24)))</f>
        <v/>
      </c>
      <c r="W450" s="156">
        <f>IF((V450&lt;=0),0,((V450-W$24)*Stock*(_xlfn.NORM.INV(RAND(),stock_ave,stock_std))+(V450-W$24)*Bonds*(_xlfn.NORM.INV(RAND(),bond_ave,bond_std))+(V450-W$24)*cash*(_xlfn.NORM.INV(RAND(),cash_ave,cash_std))+(V450-W$24)))</f>
        <v/>
      </c>
      <c r="X450" s="156">
        <f>IF((W450&lt;=0),0,((W450-X$24)*Stock*(_xlfn.NORM.INV(RAND(),stock_ave,stock_std))+(W450-X$24)*Bonds*(_xlfn.NORM.INV(RAND(),bond_ave,bond_std))+(W450-X$24)*cash*(_xlfn.NORM.INV(RAND(),cash_ave,cash_std))+(W450-X$24)))</f>
        <v/>
      </c>
      <c r="Y450" s="156">
        <f>IF((X450&lt;=0),0,((X450-Y$24)*Stock*(_xlfn.NORM.INV(RAND(),stock_ave,stock_std))+(X450-Y$24)*Bonds*(_xlfn.NORM.INV(RAND(),bond_ave,bond_std))+(X450-Y$24)*cash*(_xlfn.NORM.INV(RAND(),cash_ave,cash_std))+(X450-Y$24)))</f>
        <v/>
      </c>
      <c r="Z450" s="156">
        <f>IF((Y450&lt;=0),0,((Y450-Z$24)*Stock*(_xlfn.NORM.INV(RAND(),stock_ave,stock_std))+(Y450-Z$24)*Bonds*(_xlfn.NORM.INV(RAND(),bond_ave,bond_std))+(Y450-Z$24)*cash*(_xlfn.NORM.INV(RAND(),cash_ave,cash_std))+(Y450-Z$24)))</f>
        <v/>
      </c>
      <c r="AA450" s="156">
        <f>IF((Z450&lt;=0),0,((Z450-AA$24)*Stock*(_xlfn.NORM.INV(RAND(),stock_ave,stock_std))+(Z450-AA$24)*Bonds*(_xlfn.NORM.INV(RAND(),bond_ave,bond_std))+(Z450-AA$24)*cash*(_xlfn.NORM.INV(RAND(),cash_ave,cash_std))+(Z450-AA$24)))</f>
        <v/>
      </c>
      <c r="AB450" s="156">
        <f>IF((AA450&lt;=0),0,((AA450-AB$24)*Stock*(_xlfn.NORM.INV(RAND(),stock_ave,stock_std))+(AA450-AB$24)*Bonds*(_xlfn.NORM.INV(RAND(),bond_ave,bond_std))+(AA450-AB$24)*cash*(_xlfn.NORM.INV(RAND(),cash_ave,cash_std))+(AA450-AB$24)))</f>
        <v/>
      </c>
      <c r="AC450" s="156">
        <f>IF((AB450&lt;=0),0,((AB450-AC$24)*Stock*(_xlfn.NORM.INV(RAND(),stock_ave,stock_std))+(AB450-AC$24)*Bonds*(_xlfn.NORM.INV(RAND(),bond_ave,bond_std))+(AB450-AC$24)*cash*(_xlfn.NORM.INV(RAND(),cash_ave,cash_std))+(AB450-AC$24)))</f>
        <v/>
      </c>
      <c r="AD450" s="156">
        <f>IF((AC450&lt;=0),0,((AC450-AD$24)*Stock*(_xlfn.NORM.INV(RAND(),stock_ave,stock_std))+(AC450-AD$24)*Bonds*(_xlfn.NORM.INV(RAND(),bond_ave,bond_std))+(AC450-AD$24)*cash*(_xlfn.NORM.INV(RAND(),cash_ave,cash_std))+(AC450-AD$24)))</f>
        <v/>
      </c>
      <c r="AE450" s="156">
        <f>IF((AD450&lt;=0),0,((AD450-AE$24)*Stock*(_xlfn.NORM.INV(RAND(),stock_ave,stock_std))+(AD450-AE$24)*Bonds*(_xlfn.NORM.INV(RAND(),bond_ave,bond_std))+(AD450-AE$24)*cash*(_xlfn.NORM.INV(RAND(),cash_ave,cash_std))+(AD450-AE$24)))</f>
        <v/>
      </c>
      <c r="AF450" s="156">
        <f>IF((AE450&lt;=0),0,((AE450-AF$24)*Stock*(_xlfn.NORM.INV(RAND(),stock_ave,stock_std))+(AE450-AF$24)*Bonds*(_xlfn.NORM.INV(RAND(),bond_ave,bond_std))+(AE450-AF$24)*cash*(_xlfn.NORM.INV(RAND(),cash_ave,cash_std))+(AE450-AF$24)))</f>
        <v/>
      </c>
      <c r="AG450" s="156">
        <f>IF((AF450&lt;=0),0,((AF450-AG$24)*Stock*(_xlfn.NORM.INV(RAND(),stock_ave,stock_std))+(AF450-AG$24)*Bonds*(_xlfn.NORM.INV(RAND(),bond_ave,bond_std))+(AF450-AG$24)*cash*(_xlfn.NORM.INV(RAND(),cash_ave,cash_std))+(AF450-AG$24)))</f>
        <v/>
      </c>
      <c r="AH450" s="156">
        <f>IF((AG450&lt;=0),0,((AG450-AH$24)*Stock*(_xlfn.NORM.INV(RAND(),stock_ave,stock_std))+(AG450-AH$24)*Bonds*(_xlfn.NORM.INV(RAND(),bond_ave,bond_std))+(AG450-AH$24)*cash*(_xlfn.NORM.INV(RAND(),cash_ave,cash_std))+(AG450-AH$24)))</f>
        <v/>
      </c>
      <c r="AI450" s="156">
        <f>IF((AH450&lt;=0),0,((AH450-AI$24)*Stock*(_xlfn.NORM.INV(RAND(),stock_ave,stock_std))+(AH450-AI$24)*Bonds*(_xlfn.NORM.INV(RAND(),bond_ave,bond_std))+(AH450-AI$24)*cash*(_xlfn.NORM.INV(RAND(),cash_ave,cash_std))+(AH450-AI$24)))</f>
        <v/>
      </c>
      <c r="AJ450" s="156">
        <f>IF((AI450&lt;=0),0,((AI450-AJ$24)*Stock*(_xlfn.NORM.INV(RAND(),stock_ave,stock_std))+(AI450-AJ$24)*Bonds*(_xlfn.NORM.INV(RAND(),bond_ave,bond_std))+(AI450-AJ$24)*cash*(_xlfn.NORM.INV(RAND(),cash_ave,cash_std))+(AI450-AJ$24)))</f>
        <v/>
      </c>
      <c r="AK450" s="156">
        <f>IF((AJ450&lt;=0),0,((AJ450-AK$24)*Stock*(_xlfn.NORM.INV(RAND(),stock_ave,stock_std))+(AJ450-AK$24)*Bonds*(_xlfn.NORM.INV(RAND(),bond_ave,bond_std))+(AJ450-AK$24)*cash*(_xlfn.NORM.INV(RAND(),cash_ave,cash_std))+(AJ450-AK$24)))</f>
        <v/>
      </c>
      <c r="AL450" s="156">
        <f>IF((AK450&lt;=0),0,((AK450-AL$24)*Stock*(_xlfn.NORM.INV(RAND(),stock_ave,stock_std))+(AK450-AL$24)*Bonds*(_xlfn.NORM.INV(RAND(),bond_ave,bond_std))+(AK450-AL$24)*cash*(_xlfn.NORM.INV(RAND(),cash_ave,cash_std))+(AK450-AL$24)))</f>
        <v/>
      </c>
      <c r="AM450" s="156">
        <f>IF((AL450&lt;=0),0,((AL450-AM$24)*Stock*(_xlfn.NORM.INV(RAND(),stock_ave,stock_std))+(AL450-AM$24)*Bonds*(_xlfn.NORM.INV(RAND(),bond_ave,bond_std))+(AL450-AM$24)*cash*(_xlfn.NORM.INV(RAND(),cash_ave,cash_std))+(AL450-AM$24)))</f>
        <v/>
      </c>
      <c r="AN450" s="156">
        <f>IF((AM450&lt;=0),0,((AM450-AN$24)*Stock*(_xlfn.NORM.INV(RAND(),stock_ave,stock_std))+(AM450-AN$24)*Bonds*(_xlfn.NORM.INV(RAND(),bond_ave,bond_std))+(AM450-AN$24)*cash*(_xlfn.NORM.INV(RAND(),cash_ave,cash_std))+(AM450-AN$24)))</f>
        <v/>
      </c>
      <c r="AO450" s="156">
        <f>IF((AN450&lt;=0),0,((AN450-AO$24)*Stock*(_xlfn.NORM.INV(RAND(),stock_ave,stock_std))+(AN450-AO$24)*Bonds*(_xlfn.NORM.INV(RAND(),bond_ave,bond_std))+(AN450-AO$24)*cash*(_xlfn.NORM.INV(RAND(),cash_ave,cash_std))+(AN450-AO$24)))</f>
        <v/>
      </c>
      <c r="AP450" s="156">
        <f>IF((AO450&lt;=0),0,((AO450-AP$24)*Stock*(_xlfn.NORM.INV(RAND(),stock_ave,stock_std))+(AO450-AP$24)*Bonds*(_xlfn.NORM.INV(RAND(),bond_ave,bond_std))+(AO450-AP$24)*cash*(_xlfn.NORM.INV(RAND(),cash_ave,cash_std))+(AO450-AP$24)))</f>
        <v/>
      </c>
      <c r="AQ450" s="156">
        <f>IF((AP450&lt;=0),0,((AP450-AQ$24)*Stock*(_xlfn.NORM.INV(RAND(),stock_ave,stock_std))+(AP450-AQ$24)*Bonds*(_xlfn.NORM.INV(RAND(),bond_ave,bond_std))+(AP450-AQ$24)*cash*(_xlfn.NORM.INV(RAND(),cash_ave,cash_std))+(AP450-AQ$24)))</f>
        <v/>
      </c>
      <c r="AR450" s="156">
        <f>IF((AQ450&lt;=0),0,((AQ450-AR$24)*Stock*(_xlfn.NORM.INV(RAND(),stock_ave,stock_std))+(AQ450-AR$24)*Bonds*(_xlfn.NORM.INV(RAND(),bond_ave,bond_std))+(AQ450-AR$24)*cash*(_xlfn.NORM.INV(RAND(),cash_ave,cash_std))+(AQ450-AR$24)))</f>
        <v/>
      </c>
      <c r="AS450" s="156">
        <f>IF((AR450&lt;=0),0,((AR450-AS$24)*Stock*(_xlfn.NORM.INV(RAND(),stock_ave,stock_std))+(AR450-AS$24)*Bonds*(_xlfn.NORM.INV(RAND(),bond_ave,bond_std))+(AR450-AS$24)*cash*(_xlfn.NORM.INV(RAND(),cash_ave,cash_std))+(AR450-AS$24)))</f>
        <v/>
      </c>
      <c r="AT450" s="156">
        <f>IF((AS450&lt;=0),0,((AS450-AT$24)*Stock*(_xlfn.NORM.INV(RAND(),stock_ave,stock_std))+(AS450-AT$24)*Bonds*(_xlfn.NORM.INV(RAND(),bond_ave,bond_std))+(AS450-AT$24)*cash*(_xlfn.NORM.INV(RAND(),cash_ave,cash_std))+(AS450-AT$24)))</f>
        <v/>
      </c>
      <c r="AU450" s="156">
        <f>IF((AT450&lt;=0),0,((AT450-AU$24)*Stock*(_xlfn.NORM.INV(RAND(),stock_ave,stock_std))+(AT450-AU$24)*Bonds*(_xlfn.NORM.INV(RAND(),bond_ave,bond_std))+(AT450-AU$24)*cash*(_xlfn.NORM.INV(RAND(),cash_ave,cash_std))+(AT450-AU$24)))</f>
        <v/>
      </c>
      <c r="AV450" s="156">
        <f>IF((AU450&lt;=0),0,((AU450-AV$24)*Stock*(_xlfn.NORM.INV(RAND(),stock_ave,stock_std))+(AU450-AV$24)*Bonds*(_xlfn.NORM.INV(RAND(),bond_ave,bond_std))+(AU450-AV$24)*cash*(_xlfn.NORM.INV(RAND(),cash_ave,cash_std))+(AU450-AV$24)))</f>
        <v/>
      </c>
      <c r="AW450" s="156">
        <f>IF((AV450&lt;=0),0,((AV450-AW$24)*Stock*(_xlfn.NORM.INV(RAND(),stock_ave,stock_std))+(AV450-AW$24)*Bonds*(_xlfn.NORM.INV(RAND(),bond_ave,bond_std))+(AV450-AW$24)*cash*(_xlfn.NORM.INV(RAND(),cash_ave,cash_std))+(AV450-AW$24)))</f>
        <v/>
      </c>
      <c r="AX450" s="159" t="n"/>
      <c r="AY450" s="159" t="n"/>
      <c r="AZ450" s="159" t="n"/>
      <c r="BA450" s="159" t="n"/>
      <c r="BB450" s="159" t="n"/>
    </row>
    <row r="451">
      <c r="C451" s="147" t="n"/>
      <c r="D451" s="61">
        <f>+D450-IF(D$18&gt;74,(D450/D$25)*$C$10)</f>
        <v/>
      </c>
      <c r="E451" s="61">
        <f>+E450-IF(E$18&gt;74,(E450/E$25)*$C$10)</f>
        <v/>
      </c>
      <c r="F451" s="61">
        <f>+F450-IF(F$18&gt;74,(F450/F$25)*$C$10)</f>
        <v/>
      </c>
      <c r="G451" s="61">
        <f>+G450-IF(G$18&gt;74,(G450/G$25)*$C$10)</f>
        <v/>
      </c>
      <c r="H451" s="61">
        <f>+H450-IF(H$18&gt;74,(H450/H$25)*$C$10)</f>
        <v/>
      </c>
      <c r="I451" s="61">
        <f>+I450-IF(I$18&gt;74,(I450/I$25)*$C$10)</f>
        <v/>
      </c>
      <c r="J451" s="61">
        <f>+J450-IF(J$18&gt;74,(J450/J$25)*$C$10)</f>
        <v/>
      </c>
      <c r="K451" s="61">
        <f>+K450-IF(K$18&gt;74,(K450/K$25)*$C$10)</f>
        <v/>
      </c>
      <c r="L451" s="61">
        <f>+L450-IF(L$18&gt;74,(L450/L$25)*$C$10)</f>
        <v/>
      </c>
      <c r="M451" s="61">
        <f>+M450-IF(M$18&gt;74,(M450/M$25)*$C$10)</f>
        <v/>
      </c>
      <c r="N451" s="61">
        <f>+N450-IF(N$18&gt;74,(N450/N$25)*$C$10)</f>
        <v/>
      </c>
      <c r="O451" s="61">
        <f>+O450-IF(O$18&gt;74,(O450/O$25)*$C$10)</f>
        <v/>
      </c>
      <c r="P451" s="61">
        <f>+P450-IF(P$18&gt;74,(P450/P$25)*$C$10)</f>
        <v/>
      </c>
      <c r="Q451" s="61">
        <f>+Q450-IF(Q$18&gt;74,(Q450/Q$25)*$C$10)</f>
        <v/>
      </c>
      <c r="R451" s="61">
        <f>+R450-IF(R$18&gt;74,(R450/R$25)*$C$10)</f>
        <v/>
      </c>
      <c r="S451" s="61">
        <f>+S450-IF(S$18&gt;74,(S450/S$25)*$C$10)</f>
        <v/>
      </c>
      <c r="T451" s="61">
        <f>+T450-IF(T$18&gt;74,(T450/T$25)*$C$10)</f>
        <v/>
      </c>
      <c r="U451" s="61">
        <f>+U450-IF(U$18&gt;74,(U450/U$25)*$C$10)</f>
        <v/>
      </c>
      <c r="V451" s="61">
        <f>+V450-IF(V$18&gt;74,(V450/V$25)*$C$10)</f>
        <v/>
      </c>
      <c r="W451" s="61">
        <f>+W450-IF(W$18&gt;74,(W450/W$25)*$C$10)</f>
        <v/>
      </c>
      <c r="X451" s="61">
        <f>+X450-IF(X$18&gt;74,(X450/X$25)*$C$10)</f>
        <v/>
      </c>
      <c r="Y451" s="61">
        <f>+Y450-IF(Y$18&gt;74,(Y450/Y$25)*$C$10)</f>
        <v/>
      </c>
      <c r="Z451" s="61">
        <f>+Z450-IF(Z$18&gt;74,(Z450/Z$25)*$C$10)</f>
        <v/>
      </c>
      <c r="AA451" s="61">
        <f>+AA450-IF(AA$18&gt;74,(AA450/AA$25)*$C$10)</f>
        <v/>
      </c>
      <c r="AB451" s="61">
        <f>+AB450-IF(AB$18&gt;74,(AB450/AB$25)*$C$10)</f>
        <v/>
      </c>
      <c r="AC451" s="61">
        <f>+AC450-IF(AC$18&gt;74,(AC450/AC$25)*$C$10)</f>
        <v/>
      </c>
      <c r="AD451" s="61">
        <f>+AD450-IF(AD$18&gt;74,(AD450/AD$25)*$C$10)</f>
        <v/>
      </c>
      <c r="AE451" s="61">
        <f>+AE450-IF(AE$18&gt;74,(AE450/AE$25)*$C$10)</f>
        <v/>
      </c>
      <c r="AF451" s="61">
        <f>+AF450-IF(AF$18&gt;74,(AF450/AF$25)*$C$10)</f>
        <v/>
      </c>
      <c r="AG451" s="61">
        <f>+AG450-IF(AG$18&gt;74,(AG450/AG$25)*$C$10)</f>
        <v/>
      </c>
      <c r="AH451" s="61">
        <f>+AH450-IF(AH$18&gt;74,(AH450/AH$25)*$C$10)</f>
        <v/>
      </c>
      <c r="AI451" s="61">
        <f>+AI450-IF(AI$18&gt;74,(AI450/AI$25)*$C$10)</f>
        <v/>
      </c>
      <c r="AJ451" s="61">
        <f>+AJ450-IF(AJ$18&gt;74,(AJ450/AJ$25)*$C$10)</f>
        <v/>
      </c>
      <c r="AK451" s="61">
        <f>+AK450-IF(AK$18&gt;74,(AK450/AK$25)*$C$10)</f>
        <v/>
      </c>
      <c r="AL451" s="61">
        <f>+AL450-IF(AL$18&gt;74,(AL450/AL$25)*$C$10)</f>
        <v/>
      </c>
      <c r="AM451" s="61">
        <f>+AM450-IF(AM$18&gt;74,(AM450/AM$25)*$C$10)</f>
        <v/>
      </c>
      <c r="AN451" s="61">
        <f>+AN450-IF(AN$18&gt;74,(AN450/AN$25)*$C$10)</f>
        <v/>
      </c>
      <c r="AO451" s="61">
        <f>+AO450-IF(AO$18&gt;74,(AO450/AO$25)*$C$10)</f>
        <v/>
      </c>
      <c r="AP451" s="61">
        <f>+AP450-IF(AP$18&gt;74,(AP450/AP$25)*$C$10)</f>
        <v/>
      </c>
      <c r="AQ451" s="61">
        <f>+AQ450-IF(AQ$18&gt;74,(AQ450/AQ$25)*$C$10)</f>
        <v/>
      </c>
      <c r="AR451" s="61">
        <f>+AR450-IF(AR$18&gt;74,(AR450/AR$25)*$C$10)</f>
        <v/>
      </c>
      <c r="AS451" s="61">
        <f>+AS450-IF(AS$18&gt;74,(AS450/AS$25)*$C$10)</f>
        <v/>
      </c>
      <c r="AT451" s="61">
        <f>+AT450-IF(AT$18&gt;74,(AT450/AT$25)*$C$10)</f>
        <v/>
      </c>
      <c r="AU451" s="61">
        <f>+AU450-IF(AU$18&gt;74,(AU450/AU$25)*$C$10)</f>
        <v/>
      </c>
      <c r="AV451" s="61">
        <f>+AV450-IF(AV$18&gt;74,(AV450/AV$25)*$C$10)</f>
        <v/>
      </c>
      <c r="AW451" s="61">
        <f>+AW450-IF(AW$18&gt;74,(AW450/AW$25)*$C$10)</f>
        <v/>
      </c>
      <c r="AX451" s="35">
        <f>IF(AW451&gt;0,1,0)</f>
        <v/>
      </c>
      <c r="AY451" s="35">
        <f>IF(AL451&gt;0,1,0)</f>
        <v/>
      </c>
      <c r="AZ451" s="35">
        <f>IF(AG451&gt;0,1,0)</f>
        <v/>
      </c>
      <c r="BA451" s="35">
        <f>IF(AB451&gt;0,1,0)</f>
        <v/>
      </c>
      <c r="BB451" s="35">
        <f>IF(W451&gt;0,1,0)</f>
        <v/>
      </c>
    </row>
    <row r="452">
      <c r="B452" s="154" t="inlineStr">
        <is>
          <t>trial 213</t>
        </is>
      </c>
      <c r="C452" s="155">
        <f>+start-$C$24</f>
        <v/>
      </c>
      <c r="D452" s="156">
        <f>IF((C452&lt;=0),0,((C452-D$24)*Stock*(_xlfn.NORM.INV(RAND(),stock_ave,stock_std))+(C452-D$24)*Bonds*(_xlfn.NORM.INV(RAND(),bond_ave,bond_std))+(C452-D$24)*cash*(_xlfn.NORM.INV(RAND(),cash_ave,cash_std))+(C452-D$24)))</f>
        <v/>
      </c>
      <c r="E452" s="156">
        <f>IF((D452&lt;=0),0,((D452-E$24)*Stock*(_xlfn.NORM.INV(RAND(),stock_ave,stock_std))+(D452-E$24)*Bonds*(_xlfn.NORM.INV(RAND(),bond_ave,bond_std))+(D452-E$24)*cash*(_xlfn.NORM.INV(RAND(),cash_ave,cash_std))+(D452-E$24)))</f>
        <v/>
      </c>
      <c r="F452" s="156">
        <f>IF((E452&lt;=0),0,((E452-F$24)*Stock*(_xlfn.NORM.INV(RAND(),stock_ave,stock_std))+(E452-F$24)*Bonds*(_xlfn.NORM.INV(RAND(),bond_ave,bond_std))+(E452-F$24)*cash*(_xlfn.NORM.INV(RAND(),cash_ave,cash_std))+(E452-F$24)))</f>
        <v/>
      </c>
      <c r="G452" s="156">
        <f>IF((F452&lt;=0),0,((F452-G$24)*Stock*(_xlfn.NORM.INV(RAND(),stock_ave,stock_std))+(F452-G$24)*Bonds*(_xlfn.NORM.INV(RAND(),bond_ave,bond_std))+(F452-G$24)*cash*(_xlfn.NORM.INV(RAND(),cash_ave,cash_std))+(F452-G$24)))</f>
        <v/>
      </c>
      <c r="H452" s="156">
        <f>IF((G452&lt;=0),0,((G452-H$24)*Stock*(_xlfn.NORM.INV(RAND(),stock_ave,stock_std))+(G452-H$24)*Bonds*(_xlfn.NORM.INV(RAND(),bond_ave,bond_std))+(G452-H$24)*cash*(_xlfn.NORM.INV(RAND(),cash_ave,cash_std))+(G452-H$24)))</f>
        <v/>
      </c>
      <c r="I452" s="156">
        <f>IF((H452&lt;=0),0,((H452-I$24)*Stock*(_xlfn.NORM.INV(RAND(),stock_ave,stock_std))+(H452-I$24)*Bonds*(_xlfn.NORM.INV(RAND(),bond_ave,bond_std))+(H452-I$24)*cash*(_xlfn.NORM.INV(RAND(),cash_ave,cash_std))+(H452-I$24)))</f>
        <v/>
      </c>
      <c r="J452" s="156">
        <f>IF((I452&lt;=0),0,((I452-J$24)*Stock*(_xlfn.NORM.INV(RAND(),stock_ave,stock_std))+(I452-J$24)*Bonds*(_xlfn.NORM.INV(RAND(),bond_ave,bond_std))+(I452-J$24)*cash*(_xlfn.NORM.INV(RAND(),cash_ave,cash_std))+(I452-J$24)))</f>
        <v/>
      </c>
      <c r="K452" s="156">
        <f>IF((J452&lt;=0),0,((J452-K$24)*Stock*(_xlfn.NORM.INV(RAND(),stock_ave,stock_std))+(J452-K$24)*Bonds*(_xlfn.NORM.INV(RAND(),bond_ave,bond_std))+(J452-K$24)*cash*(_xlfn.NORM.INV(RAND(),cash_ave,cash_std))+(J452-K$24)))</f>
        <v/>
      </c>
      <c r="L452" s="156">
        <f>IF((K452&lt;=0),0,((K452-L$24)*Stock*(_xlfn.NORM.INV(RAND(),stock_ave,stock_std))+(K452-L$24)*Bonds*(_xlfn.NORM.INV(RAND(),bond_ave,bond_std))+(K452-L$24)*cash*(_xlfn.NORM.INV(RAND(),cash_ave,cash_std))+(K452-L$24)))</f>
        <v/>
      </c>
      <c r="M452" s="156">
        <f>IF((L452&lt;=0),0,((L452-M$24)*Stock*(_xlfn.NORM.INV(RAND(),stock_ave,stock_std))+(L452-M$24)*Bonds*(_xlfn.NORM.INV(RAND(),bond_ave,bond_std))+(L452-M$24)*cash*(_xlfn.NORM.INV(RAND(),cash_ave,cash_std))+(L452-M$24)))</f>
        <v/>
      </c>
      <c r="N452" s="156">
        <f>IF((M452&lt;=0),0,((M452-N$24)*Stock*(_xlfn.NORM.INV(RAND(),stock_ave,stock_std))+(M452-N$24)*Bonds*(_xlfn.NORM.INV(RAND(),bond_ave,bond_std))+(M452-N$24)*cash*(_xlfn.NORM.INV(RAND(),cash_ave,cash_std))+(M452-N$24)))</f>
        <v/>
      </c>
      <c r="O452" s="156">
        <f>IF((N452&lt;=0),0,((N452-O$24)*Stock*(_xlfn.NORM.INV(RAND(),stock_ave,stock_std))+(N452-O$24)*Bonds*(_xlfn.NORM.INV(RAND(),bond_ave,bond_std))+(N452-O$24)*cash*(_xlfn.NORM.INV(RAND(),cash_ave,cash_std))+(N452-O$24)))</f>
        <v/>
      </c>
      <c r="P452" s="156">
        <f>IF((O452&lt;=0),0,((O452-P$24)*Stock*(_xlfn.NORM.INV(RAND(),stock_ave,stock_std))+(O452-P$24)*Bonds*(_xlfn.NORM.INV(RAND(),bond_ave,bond_std))+(O452-P$24)*cash*(_xlfn.NORM.INV(RAND(),cash_ave,cash_std))+(O452-P$24)))</f>
        <v/>
      </c>
      <c r="Q452" s="156">
        <f>IF((P452&lt;=0),0,((P452-Q$24)*Stock*(_xlfn.NORM.INV(RAND(),stock_ave,stock_std))+(P452-Q$24)*Bonds*(_xlfn.NORM.INV(RAND(),bond_ave,bond_std))+(P452-Q$24)*cash*(_xlfn.NORM.INV(RAND(),cash_ave,cash_std))+(P452-Q$24)))</f>
        <v/>
      </c>
      <c r="R452" s="156">
        <f>IF((Q452&lt;=0),0,((Q452-R$24)*Stock*(_xlfn.NORM.INV(RAND(),stock_ave,stock_std))+(Q452-R$24)*Bonds*(_xlfn.NORM.INV(RAND(),bond_ave,bond_std))+(Q452-R$24)*cash*(_xlfn.NORM.INV(RAND(),cash_ave,cash_std))+(Q452-R$24)))</f>
        <v/>
      </c>
      <c r="S452" s="156">
        <f>IF((R452&lt;=0),0,((R452-S$24)*Stock*(_xlfn.NORM.INV(RAND(),stock_ave,stock_std))+(R452-S$24)*Bonds*(_xlfn.NORM.INV(RAND(),bond_ave,bond_std))+(R452-S$24)*cash*(_xlfn.NORM.INV(RAND(),cash_ave,cash_std))+(R452-S$24)))</f>
        <v/>
      </c>
      <c r="T452" s="156">
        <f>IF((S452&lt;=0),0,((S452-T$24)*Stock*(_xlfn.NORM.INV(RAND(),stock_ave,stock_std))+(S452-T$24)*Bonds*(_xlfn.NORM.INV(RAND(),bond_ave,bond_std))+(S452-T$24)*cash*(_xlfn.NORM.INV(RAND(),cash_ave,cash_std))+(S452-T$24)))</f>
        <v/>
      </c>
      <c r="U452" s="156">
        <f>IF((T452&lt;=0),0,((T452-U$24)*Stock*(_xlfn.NORM.INV(RAND(),stock_ave,stock_std))+(T452-U$24)*Bonds*(_xlfn.NORM.INV(RAND(),bond_ave,bond_std))+(T452-U$24)*cash*(_xlfn.NORM.INV(RAND(),cash_ave,cash_std))+(T452-U$24)))</f>
        <v/>
      </c>
      <c r="V452" s="156">
        <f>IF((U452&lt;=0),0,((U452-V$24)*Stock*(_xlfn.NORM.INV(RAND(),stock_ave,stock_std))+(U452-V$24)*Bonds*(_xlfn.NORM.INV(RAND(),bond_ave,bond_std))+(U452-V$24)*cash*(_xlfn.NORM.INV(RAND(),cash_ave,cash_std))+(U452-V$24)))</f>
        <v/>
      </c>
      <c r="W452" s="156">
        <f>IF((V452&lt;=0),0,((V452-W$24)*Stock*(_xlfn.NORM.INV(RAND(),stock_ave,stock_std))+(V452-W$24)*Bonds*(_xlfn.NORM.INV(RAND(),bond_ave,bond_std))+(V452-W$24)*cash*(_xlfn.NORM.INV(RAND(),cash_ave,cash_std))+(V452-W$24)))</f>
        <v/>
      </c>
      <c r="X452" s="156">
        <f>IF((W452&lt;=0),0,((W452-X$24)*Stock*(_xlfn.NORM.INV(RAND(),stock_ave,stock_std))+(W452-X$24)*Bonds*(_xlfn.NORM.INV(RAND(),bond_ave,bond_std))+(W452-X$24)*cash*(_xlfn.NORM.INV(RAND(),cash_ave,cash_std))+(W452-X$24)))</f>
        <v/>
      </c>
      <c r="Y452" s="156">
        <f>IF((X452&lt;=0),0,((X452-Y$24)*Stock*(_xlfn.NORM.INV(RAND(),stock_ave,stock_std))+(X452-Y$24)*Bonds*(_xlfn.NORM.INV(RAND(),bond_ave,bond_std))+(X452-Y$24)*cash*(_xlfn.NORM.INV(RAND(),cash_ave,cash_std))+(X452-Y$24)))</f>
        <v/>
      </c>
      <c r="Z452" s="156">
        <f>IF((Y452&lt;=0),0,((Y452-Z$24)*Stock*(_xlfn.NORM.INV(RAND(),stock_ave,stock_std))+(Y452-Z$24)*Bonds*(_xlfn.NORM.INV(RAND(),bond_ave,bond_std))+(Y452-Z$24)*cash*(_xlfn.NORM.INV(RAND(),cash_ave,cash_std))+(Y452-Z$24)))</f>
        <v/>
      </c>
      <c r="AA452" s="156">
        <f>IF((Z452&lt;=0),0,((Z452-AA$24)*Stock*(_xlfn.NORM.INV(RAND(),stock_ave,stock_std))+(Z452-AA$24)*Bonds*(_xlfn.NORM.INV(RAND(),bond_ave,bond_std))+(Z452-AA$24)*cash*(_xlfn.NORM.INV(RAND(),cash_ave,cash_std))+(Z452-AA$24)))</f>
        <v/>
      </c>
      <c r="AB452" s="156">
        <f>IF((AA452&lt;=0),0,((AA452-AB$24)*Stock*(_xlfn.NORM.INV(RAND(),stock_ave,stock_std))+(AA452-AB$24)*Bonds*(_xlfn.NORM.INV(RAND(),bond_ave,bond_std))+(AA452-AB$24)*cash*(_xlfn.NORM.INV(RAND(),cash_ave,cash_std))+(AA452-AB$24)))</f>
        <v/>
      </c>
      <c r="AC452" s="156">
        <f>IF((AB452&lt;=0),0,((AB452-AC$24)*Stock*(_xlfn.NORM.INV(RAND(),stock_ave,stock_std))+(AB452-AC$24)*Bonds*(_xlfn.NORM.INV(RAND(),bond_ave,bond_std))+(AB452-AC$24)*cash*(_xlfn.NORM.INV(RAND(),cash_ave,cash_std))+(AB452-AC$24)))</f>
        <v/>
      </c>
      <c r="AD452" s="156">
        <f>IF((AC452&lt;=0),0,((AC452-AD$24)*Stock*(_xlfn.NORM.INV(RAND(),stock_ave,stock_std))+(AC452-AD$24)*Bonds*(_xlfn.NORM.INV(RAND(),bond_ave,bond_std))+(AC452-AD$24)*cash*(_xlfn.NORM.INV(RAND(),cash_ave,cash_std))+(AC452-AD$24)))</f>
        <v/>
      </c>
      <c r="AE452" s="156">
        <f>IF((AD452&lt;=0),0,((AD452-AE$24)*Stock*(_xlfn.NORM.INV(RAND(),stock_ave,stock_std))+(AD452-AE$24)*Bonds*(_xlfn.NORM.INV(RAND(),bond_ave,bond_std))+(AD452-AE$24)*cash*(_xlfn.NORM.INV(RAND(),cash_ave,cash_std))+(AD452-AE$24)))</f>
        <v/>
      </c>
      <c r="AF452" s="156">
        <f>IF((AE452&lt;=0),0,((AE452-AF$24)*Stock*(_xlfn.NORM.INV(RAND(),stock_ave,stock_std))+(AE452-AF$24)*Bonds*(_xlfn.NORM.INV(RAND(),bond_ave,bond_std))+(AE452-AF$24)*cash*(_xlfn.NORM.INV(RAND(),cash_ave,cash_std))+(AE452-AF$24)))</f>
        <v/>
      </c>
      <c r="AG452" s="156">
        <f>IF((AF452&lt;=0),0,((AF452-AG$24)*Stock*(_xlfn.NORM.INV(RAND(),stock_ave,stock_std))+(AF452-AG$24)*Bonds*(_xlfn.NORM.INV(RAND(),bond_ave,bond_std))+(AF452-AG$24)*cash*(_xlfn.NORM.INV(RAND(),cash_ave,cash_std))+(AF452-AG$24)))</f>
        <v/>
      </c>
      <c r="AH452" s="156">
        <f>IF((AG452&lt;=0),0,((AG452-AH$24)*Stock*(_xlfn.NORM.INV(RAND(),stock_ave,stock_std))+(AG452-AH$24)*Bonds*(_xlfn.NORM.INV(RAND(),bond_ave,bond_std))+(AG452-AH$24)*cash*(_xlfn.NORM.INV(RAND(),cash_ave,cash_std))+(AG452-AH$24)))</f>
        <v/>
      </c>
      <c r="AI452" s="156">
        <f>IF((AH452&lt;=0),0,((AH452-AI$24)*Stock*(_xlfn.NORM.INV(RAND(),stock_ave,stock_std))+(AH452-AI$24)*Bonds*(_xlfn.NORM.INV(RAND(),bond_ave,bond_std))+(AH452-AI$24)*cash*(_xlfn.NORM.INV(RAND(),cash_ave,cash_std))+(AH452-AI$24)))</f>
        <v/>
      </c>
      <c r="AJ452" s="156">
        <f>IF((AI452&lt;=0),0,((AI452-AJ$24)*Stock*(_xlfn.NORM.INV(RAND(),stock_ave,stock_std))+(AI452-AJ$24)*Bonds*(_xlfn.NORM.INV(RAND(),bond_ave,bond_std))+(AI452-AJ$24)*cash*(_xlfn.NORM.INV(RAND(),cash_ave,cash_std))+(AI452-AJ$24)))</f>
        <v/>
      </c>
      <c r="AK452" s="156">
        <f>IF((AJ452&lt;=0),0,((AJ452-AK$24)*Stock*(_xlfn.NORM.INV(RAND(),stock_ave,stock_std))+(AJ452-AK$24)*Bonds*(_xlfn.NORM.INV(RAND(),bond_ave,bond_std))+(AJ452-AK$24)*cash*(_xlfn.NORM.INV(RAND(),cash_ave,cash_std))+(AJ452-AK$24)))</f>
        <v/>
      </c>
      <c r="AL452" s="156">
        <f>IF((AK452&lt;=0),0,((AK452-AL$24)*Stock*(_xlfn.NORM.INV(RAND(),stock_ave,stock_std))+(AK452-AL$24)*Bonds*(_xlfn.NORM.INV(RAND(),bond_ave,bond_std))+(AK452-AL$24)*cash*(_xlfn.NORM.INV(RAND(),cash_ave,cash_std))+(AK452-AL$24)))</f>
        <v/>
      </c>
      <c r="AM452" s="156">
        <f>IF((AL452&lt;=0),0,((AL452-AM$24)*Stock*(_xlfn.NORM.INV(RAND(),stock_ave,stock_std))+(AL452-AM$24)*Bonds*(_xlfn.NORM.INV(RAND(),bond_ave,bond_std))+(AL452-AM$24)*cash*(_xlfn.NORM.INV(RAND(),cash_ave,cash_std))+(AL452-AM$24)))</f>
        <v/>
      </c>
      <c r="AN452" s="156">
        <f>IF((AM452&lt;=0),0,((AM452-AN$24)*Stock*(_xlfn.NORM.INV(RAND(),stock_ave,stock_std))+(AM452-AN$24)*Bonds*(_xlfn.NORM.INV(RAND(),bond_ave,bond_std))+(AM452-AN$24)*cash*(_xlfn.NORM.INV(RAND(),cash_ave,cash_std))+(AM452-AN$24)))</f>
        <v/>
      </c>
      <c r="AO452" s="156">
        <f>IF((AN452&lt;=0),0,((AN452-AO$24)*Stock*(_xlfn.NORM.INV(RAND(),stock_ave,stock_std))+(AN452-AO$24)*Bonds*(_xlfn.NORM.INV(RAND(),bond_ave,bond_std))+(AN452-AO$24)*cash*(_xlfn.NORM.INV(RAND(),cash_ave,cash_std))+(AN452-AO$24)))</f>
        <v/>
      </c>
      <c r="AP452" s="156">
        <f>IF((AO452&lt;=0),0,((AO452-AP$24)*Stock*(_xlfn.NORM.INV(RAND(),stock_ave,stock_std))+(AO452-AP$24)*Bonds*(_xlfn.NORM.INV(RAND(),bond_ave,bond_std))+(AO452-AP$24)*cash*(_xlfn.NORM.INV(RAND(),cash_ave,cash_std))+(AO452-AP$24)))</f>
        <v/>
      </c>
      <c r="AQ452" s="156">
        <f>IF((AP452&lt;=0),0,((AP452-AQ$24)*Stock*(_xlfn.NORM.INV(RAND(),stock_ave,stock_std))+(AP452-AQ$24)*Bonds*(_xlfn.NORM.INV(RAND(),bond_ave,bond_std))+(AP452-AQ$24)*cash*(_xlfn.NORM.INV(RAND(),cash_ave,cash_std))+(AP452-AQ$24)))</f>
        <v/>
      </c>
      <c r="AR452" s="156">
        <f>IF((AQ452&lt;=0),0,((AQ452-AR$24)*Stock*(_xlfn.NORM.INV(RAND(),stock_ave,stock_std))+(AQ452-AR$24)*Bonds*(_xlfn.NORM.INV(RAND(),bond_ave,bond_std))+(AQ452-AR$24)*cash*(_xlfn.NORM.INV(RAND(),cash_ave,cash_std))+(AQ452-AR$24)))</f>
        <v/>
      </c>
      <c r="AS452" s="156">
        <f>IF((AR452&lt;=0),0,((AR452-AS$24)*Stock*(_xlfn.NORM.INV(RAND(),stock_ave,stock_std))+(AR452-AS$24)*Bonds*(_xlfn.NORM.INV(RAND(),bond_ave,bond_std))+(AR452-AS$24)*cash*(_xlfn.NORM.INV(RAND(),cash_ave,cash_std))+(AR452-AS$24)))</f>
        <v/>
      </c>
      <c r="AT452" s="156">
        <f>IF((AS452&lt;=0),0,((AS452-AT$24)*Stock*(_xlfn.NORM.INV(RAND(),stock_ave,stock_std))+(AS452-AT$24)*Bonds*(_xlfn.NORM.INV(RAND(),bond_ave,bond_std))+(AS452-AT$24)*cash*(_xlfn.NORM.INV(RAND(),cash_ave,cash_std))+(AS452-AT$24)))</f>
        <v/>
      </c>
      <c r="AU452" s="156">
        <f>IF((AT452&lt;=0),0,((AT452-AU$24)*Stock*(_xlfn.NORM.INV(RAND(),stock_ave,stock_std))+(AT452-AU$24)*Bonds*(_xlfn.NORM.INV(RAND(),bond_ave,bond_std))+(AT452-AU$24)*cash*(_xlfn.NORM.INV(RAND(),cash_ave,cash_std))+(AT452-AU$24)))</f>
        <v/>
      </c>
      <c r="AV452" s="156">
        <f>IF((AU452&lt;=0),0,((AU452-AV$24)*Stock*(_xlfn.NORM.INV(RAND(),stock_ave,stock_std))+(AU452-AV$24)*Bonds*(_xlfn.NORM.INV(RAND(),bond_ave,bond_std))+(AU452-AV$24)*cash*(_xlfn.NORM.INV(RAND(),cash_ave,cash_std))+(AU452-AV$24)))</f>
        <v/>
      </c>
      <c r="AW452" s="156">
        <f>IF((AV452&lt;=0),0,((AV452-AW$24)*Stock*(_xlfn.NORM.INV(RAND(),stock_ave,stock_std))+(AV452-AW$24)*Bonds*(_xlfn.NORM.INV(RAND(),bond_ave,bond_std))+(AV452-AW$24)*cash*(_xlfn.NORM.INV(RAND(),cash_ave,cash_std))+(AV452-AW$24)))</f>
        <v/>
      </c>
      <c r="AX452" s="159" t="n"/>
      <c r="AY452" s="159" t="n"/>
      <c r="AZ452" s="159" t="n"/>
      <c r="BA452" s="159" t="n"/>
      <c r="BB452" s="159" t="n"/>
    </row>
    <row r="453">
      <c r="C453" s="147" t="n"/>
      <c r="D453" s="61">
        <f>+D452-IF(D$18&gt;74,(D452/D$25)*$C$10)</f>
        <v/>
      </c>
      <c r="E453" s="61">
        <f>+E452-IF(E$18&gt;74,(E452/E$25)*$C$10)</f>
        <v/>
      </c>
      <c r="F453" s="61">
        <f>+F452-IF(F$18&gt;74,(F452/F$25)*$C$10)</f>
        <v/>
      </c>
      <c r="G453" s="61">
        <f>+G452-IF(G$18&gt;74,(G452/G$25)*$C$10)</f>
        <v/>
      </c>
      <c r="H453" s="61">
        <f>+H452-IF(H$18&gt;74,(H452/H$25)*$C$10)</f>
        <v/>
      </c>
      <c r="I453" s="61">
        <f>+I452-IF(I$18&gt;74,(I452/I$25)*$C$10)</f>
        <v/>
      </c>
      <c r="J453" s="61">
        <f>+J452-IF(J$18&gt;74,(J452/J$25)*$C$10)</f>
        <v/>
      </c>
      <c r="K453" s="61">
        <f>+K452-IF(K$18&gt;74,(K452/K$25)*$C$10)</f>
        <v/>
      </c>
      <c r="L453" s="61">
        <f>+L452-IF(L$18&gt;74,(L452/L$25)*$C$10)</f>
        <v/>
      </c>
      <c r="M453" s="61">
        <f>+M452-IF(M$18&gt;74,(M452/M$25)*$C$10)</f>
        <v/>
      </c>
      <c r="N453" s="61">
        <f>+N452-IF(N$18&gt;74,(N452/N$25)*$C$10)</f>
        <v/>
      </c>
      <c r="O453" s="61">
        <f>+O452-IF(O$18&gt;74,(O452/O$25)*$C$10)</f>
        <v/>
      </c>
      <c r="P453" s="61">
        <f>+P452-IF(P$18&gt;74,(P452/P$25)*$C$10)</f>
        <v/>
      </c>
      <c r="Q453" s="61">
        <f>+Q452-IF(Q$18&gt;74,(Q452/Q$25)*$C$10)</f>
        <v/>
      </c>
      <c r="R453" s="61">
        <f>+R452-IF(R$18&gt;74,(R452/R$25)*$C$10)</f>
        <v/>
      </c>
      <c r="S453" s="61">
        <f>+S452-IF(S$18&gt;74,(S452/S$25)*$C$10)</f>
        <v/>
      </c>
      <c r="T453" s="61">
        <f>+T452-IF(T$18&gt;74,(T452/T$25)*$C$10)</f>
        <v/>
      </c>
      <c r="U453" s="61">
        <f>+U452-IF(U$18&gt;74,(U452/U$25)*$C$10)</f>
        <v/>
      </c>
      <c r="V453" s="61">
        <f>+V452-IF(V$18&gt;74,(V452/V$25)*$C$10)</f>
        <v/>
      </c>
      <c r="W453" s="61">
        <f>+W452-IF(W$18&gt;74,(W452/W$25)*$C$10)</f>
        <v/>
      </c>
      <c r="X453" s="61">
        <f>+X452-IF(X$18&gt;74,(X452/X$25)*$C$10)</f>
        <v/>
      </c>
      <c r="Y453" s="61">
        <f>+Y452-IF(Y$18&gt;74,(Y452/Y$25)*$C$10)</f>
        <v/>
      </c>
      <c r="Z453" s="61">
        <f>+Z452-IF(Z$18&gt;74,(Z452/Z$25)*$C$10)</f>
        <v/>
      </c>
      <c r="AA453" s="61">
        <f>+AA452-IF(AA$18&gt;74,(AA452/AA$25)*$C$10)</f>
        <v/>
      </c>
      <c r="AB453" s="61">
        <f>+AB452-IF(AB$18&gt;74,(AB452/AB$25)*$C$10)</f>
        <v/>
      </c>
      <c r="AC453" s="61">
        <f>+AC452-IF(AC$18&gt;74,(AC452/AC$25)*$C$10)</f>
        <v/>
      </c>
      <c r="AD453" s="61">
        <f>+AD452-IF(AD$18&gt;74,(AD452/AD$25)*$C$10)</f>
        <v/>
      </c>
      <c r="AE453" s="61">
        <f>+AE452-IF(AE$18&gt;74,(AE452/AE$25)*$C$10)</f>
        <v/>
      </c>
      <c r="AF453" s="61">
        <f>+AF452-IF(AF$18&gt;74,(AF452/AF$25)*$C$10)</f>
        <v/>
      </c>
      <c r="AG453" s="61">
        <f>+AG452-IF(AG$18&gt;74,(AG452/AG$25)*$C$10)</f>
        <v/>
      </c>
      <c r="AH453" s="61">
        <f>+AH452-IF(AH$18&gt;74,(AH452/AH$25)*$C$10)</f>
        <v/>
      </c>
      <c r="AI453" s="61">
        <f>+AI452-IF(AI$18&gt;74,(AI452/AI$25)*$C$10)</f>
        <v/>
      </c>
      <c r="AJ453" s="61">
        <f>+AJ452-IF(AJ$18&gt;74,(AJ452/AJ$25)*$C$10)</f>
        <v/>
      </c>
      <c r="AK453" s="61">
        <f>+AK452-IF(AK$18&gt;74,(AK452/AK$25)*$C$10)</f>
        <v/>
      </c>
      <c r="AL453" s="61">
        <f>+AL452-IF(AL$18&gt;74,(AL452/AL$25)*$C$10)</f>
        <v/>
      </c>
      <c r="AM453" s="61">
        <f>+AM452-IF(AM$18&gt;74,(AM452/AM$25)*$C$10)</f>
        <v/>
      </c>
      <c r="AN453" s="61">
        <f>+AN452-IF(AN$18&gt;74,(AN452/AN$25)*$C$10)</f>
        <v/>
      </c>
      <c r="AO453" s="61">
        <f>+AO452-IF(AO$18&gt;74,(AO452/AO$25)*$C$10)</f>
        <v/>
      </c>
      <c r="AP453" s="61">
        <f>+AP452-IF(AP$18&gt;74,(AP452/AP$25)*$C$10)</f>
        <v/>
      </c>
      <c r="AQ453" s="61">
        <f>+AQ452-IF(AQ$18&gt;74,(AQ452/AQ$25)*$C$10)</f>
        <v/>
      </c>
      <c r="AR453" s="61">
        <f>+AR452-IF(AR$18&gt;74,(AR452/AR$25)*$C$10)</f>
        <v/>
      </c>
      <c r="AS453" s="61">
        <f>+AS452-IF(AS$18&gt;74,(AS452/AS$25)*$C$10)</f>
        <v/>
      </c>
      <c r="AT453" s="61">
        <f>+AT452-IF(AT$18&gt;74,(AT452/AT$25)*$C$10)</f>
        <v/>
      </c>
      <c r="AU453" s="61">
        <f>+AU452-IF(AU$18&gt;74,(AU452/AU$25)*$C$10)</f>
        <v/>
      </c>
      <c r="AV453" s="61">
        <f>+AV452-IF(AV$18&gt;74,(AV452/AV$25)*$C$10)</f>
        <v/>
      </c>
      <c r="AW453" s="61">
        <f>+AW452-IF(AW$18&gt;74,(AW452/AW$25)*$C$10)</f>
        <v/>
      </c>
      <c r="AX453" s="35">
        <f>IF(AW453&gt;0,1,0)</f>
        <v/>
      </c>
      <c r="AY453" s="35">
        <f>IF(AL453&gt;0,1,0)</f>
        <v/>
      </c>
      <c r="AZ453" s="35">
        <f>IF(AG453&gt;0,1,0)</f>
        <v/>
      </c>
      <c r="BA453" s="35">
        <f>IF(AB453&gt;0,1,0)</f>
        <v/>
      </c>
      <c r="BB453" s="35">
        <f>IF(W453&gt;0,1,0)</f>
        <v/>
      </c>
    </row>
    <row r="454">
      <c r="B454" s="154" t="inlineStr">
        <is>
          <t>trial 214</t>
        </is>
      </c>
      <c r="C454" s="155">
        <f>+start-$C$24</f>
        <v/>
      </c>
      <c r="D454" s="156">
        <f>IF((C454&lt;=0),0,((C454-D$24)*Stock*(_xlfn.NORM.INV(RAND(),stock_ave,stock_std))+(C454-D$24)*Bonds*(_xlfn.NORM.INV(RAND(),bond_ave,bond_std))+(C454-D$24)*cash*(_xlfn.NORM.INV(RAND(),cash_ave,cash_std))+(C454-D$24)))</f>
        <v/>
      </c>
      <c r="E454" s="156">
        <f>IF((D454&lt;=0),0,((D454-E$24)*Stock*(_xlfn.NORM.INV(RAND(),stock_ave,stock_std))+(D454-E$24)*Bonds*(_xlfn.NORM.INV(RAND(),bond_ave,bond_std))+(D454-E$24)*cash*(_xlfn.NORM.INV(RAND(),cash_ave,cash_std))+(D454-E$24)))</f>
        <v/>
      </c>
      <c r="F454" s="156">
        <f>IF((E454&lt;=0),0,((E454-F$24)*Stock*(_xlfn.NORM.INV(RAND(),stock_ave,stock_std))+(E454-F$24)*Bonds*(_xlfn.NORM.INV(RAND(),bond_ave,bond_std))+(E454-F$24)*cash*(_xlfn.NORM.INV(RAND(),cash_ave,cash_std))+(E454-F$24)))</f>
        <v/>
      </c>
      <c r="G454" s="156">
        <f>IF((F454&lt;=0),0,((F454-G$24)*Stock*(_xlfn.NORM.INV(RAND(),stock_ave,stock_std))+(F454-G$24)*Bonds*(_xlfn.NORM.INV(RAND(),bond_ave,bond_std))+(F454-G$24)*cash*(_xlfn.NORM.INV(RAND(),cash_ave,cash_std))+(F454-G$24)))</f>
        <v/>
      </c>
      <c r="H454" s="156">
        <f>IF((G454&lt;=0),0,((G454-H$24)*Stock*(_xlfn.NORM.INV(RAND(),stock_ave,stock_std))+(G454-H$24)*Bonds*(_xlfn.NORM.INV(RAND(),bond_ave,bond_std))+(G454-H$24)*cash*(_xlfn.NORM.INV(RAND(),cash_ave,cash_std))+(G454-H$24)))</f>
        <v/>
      </c>
      <c r="I454" s="156">
        <f>IF((H454&lt;=0),0,((H454-I$24)*Stock*(_xlfn.NORM.INV(RAND(),stock_ave,stock_std))+(H454-I$24)*Bonds*(_xlfn.NORM.INV(RAND(),bond_ave,bond_std))+(H454-I$24)*cash*(_xlfn.NORM.INV(RAND(),cash_ave,cash_std))+(H454-I$24)))</f>
        <v/>
      </c>
      <c r="J454" s="156">
        <f>IF((I454&lt;=0),0,((I454-J$24)*Stock*(_xlfn.NORM.INV(RAND(),stock_ave,stock_std))+(I454-J$24)*Bonds*(_xlfn.NORM.INV(RAND(),bond_ave,bond_std))+(I454-J$24)*cash*(_xlfn.NORM.INV(RAND(),cash_ave,cash_std))+(I454-J$24)))</f>
        <v/>
      </c>
      <c r="K454" s="156">
        <f>IF((J454&lt;=0),0,((J454-K$24)*Stock*(_xlfn.NORM.INV(RAND(),stock_ave,stock_std))+(J454-K$24)*Bonds*(_xlfn.NORM.INV(RAND(),bond_ave,bond_std))+(J454-K$24)*cash*(_xlfn.NORM.INV(RAND(),cash_ave,cash_std))+(J454-K$24)))</f>
        <v/>
      </c>
      <c r="L454" s="156">
        <f>IF((K454&lt;=0),0,((K454-L$24)*Stock*(_xlfn.NORM.INV(RAND(),stock_ave,stock_std))+(K454-L$24)*Bonds*(_xlfn.NORM.INV(RAND(),bond_ave,bond_std))+(K454-L$24)*cash*(_xlfn.NORM.INV(RAND(),cash_ave,cash_std))+(K454-L$24)))</f>
        <v/>
      </c>
      <c r="M454" s="156">
        <f>IF((L454&lt;=0),0,((L454-M$24)*Stock*(_xlfn.NORM.INV(RAND(),stock_ave,stock_std))+(L454-M$24)*Bonds*(_xlfn.NORM.INV(RAND(),bond_ave,bond_std))+(L454-M$24)*cash*(_xlfn.NORM.INV(RAND(),cash_ave,cash_std))+(L454-M$24)))</f>
        <v/>
      </c>
      <c r="N454" s="156">
        <f>IF((M454&lt;=0),0,((M454-N$24)*Stock*(_xlfn.NORM.INV(RAND(),stock_ave,stock_std))+(M454-N$24)*Bonds*(_xlfn.NORM.INV(RAND(),bond_ave,bond_std))+(M454-N$24)*cash*(_xlfn.NORM.INV(RAND(),cash_ave,cash_std))+(M454-N$24)))</f>
        <v/>
      </c>
      <c r="O454" s="156">
        <f>IF((N454&lt;=0),0,((N454-O$24)*Stock*(_xlfn.NORM.INV(RAND(),stock_ave,stock_std))+(N454-O$24)*Bonds*(_xlfn.NORM.INV(RAND(),bond_ave,bond_std))+(N454-O$24)*cash*(_xlfn.NORM.INV(RAND(),cash_ave,cash_std))+(N454-O$24)))</f>
        <v/>
      </c>
      <c r="P454" s="156">
        <f>IF((O454&lt;=0),0,((O454-P$24)*Stock*(_xlfn.NORM.INV(RAND(),stock_ave,stock_std))+(O454-P$24)*Bonds*(_xlfn.NORM.INV(RAND(),bond_ave,bond_std))+(O454-P$24)*cash*(_xlfn.NORM.INV(RAND(),cash_ave,cash_std))+(O454-P$24)))</f>
        <v/>
      </c>
      <c r="Q454" s="156">
        <f>IF((P454&lt;=0),0,((P454-Q$24)*Stock*(_xlfn.NORM.INV(RAND(),stock_ave,stock_std))+(P454-Q$24)*Bonds*(_xlfn.NORM.INV(RAND(),bond_ave,bond_std))+(P454-Q$24)*cash*(_xlfn.NORM.INV(RAND(),cash_ave,cash_std))+(P454-Q$24)))</f>
        <v/>
      </c>
      <c r="R454" s="156">
        <f>IF((Q454&lt;=0),0,((Q454-R$24)*Stock*(_xlfn.NORM.INV(RAND(),stock_ave,stock_std))+(Q454-R$24)*Bonds*(_xlfn.NORM.INV(RAND(),bond_ave,bond_std))+(Q454-R$24)*cash*(_xlfn.NORM.INV(RAND(),cash_ave,cash_std))+(Q454-R$24)))</f>
        <v/>
      </c>
      <c r="S454" s="156">
        <f>IF((R454&lt;=0),0,((R454-S$24)*Stock*(_xlfn.NORM.INV(RAND(),stock_ave,stock_std))+(R454-S$24)*Bonds*(_xlfn.NORM.INV(RAND(),bond_ave,bond_std))+(R454-S$24)*cash*(_xlfn.NORM.INV(RAND(),cash_ave,cash_std))+(R454-S$24)))</f>
        <v/>
      </c>
      <c r="T454" s="156">
        <f>IF((S454&lt;=0),0,((S454-T$24)*Stock*(_xlfn.NORM.INV(RAND(),stock_ave,stock_std))+(S454-T$24)*Bonds*(_xlfn.NORM.INV(RAND(),bond_ave,bond_std))+(S454-T$24)*cash*(_xlfn.NORM.INV(RAND(),cash_ave,cash_std))+(S454-T$24)))</f>
        <v/>
      </c>
      <c r="U454" s="156">
        <f>IF((T454&lt;=0),0,((T454-U$24)*Stock*(_xlfn.NORM.INV(RAND(),stock_ave,stock_std))+(T454-U$24)*Bonds*(_xlfn.NORM.INV(RAND(),bond_ave,bond_std))+(T454-U$24)*cash*(_xlfn.NORM.INV(RAND(),cash_ave,cash_std))+(T454-U$24)))</f>
        <v/>
      </c>
      <c r="V454" s="156">
        <f>IF((U454&lt;=0),0,((U454-V$24)*Stock*(_xlfn.NORM.INV(RAND(),stock_ave,stock_std))+(U454-V$24)*Bonds*(_xlfn.NORM.INV(RAND(),bond_ave,bond_std))+(U454-V$24)*cash*(_xlfn.NORM.INV(RAND(),cash_ave,cash_std))+(U454-V$24)))</f>
        <v/>
      </c>
      <c r="W454" s="156">
        <f>IF((V454&lt;=0),0,((V454-W$24)*Stock*(_xlfn.NORM.INV(RAND(),stock_ave,stock_std))+(V454-W$24)*Bonds*(_xlfn.NORM.INV(RAND(),bond_ave,bond_std))+(V454-W$24)*cash*(_xlfn.NORM.INV(RAND(),cash_ave,cash_std))+(V454-W$24)))</f>
        <v/>
      </c>
      <c r="X454" s="156">
        <f>IF((W454&lt;=0),0,((W454-X$24)*Stock*(_xlfn.NORM.INV(RAND(),stock_ave,stock_std))+(W454-X$24)*Bonds*(_xlfn.NORM.INV(RAND(),bond_ave,bond_std))+(W454-X$24)*cash*(_xlfn.NORM.INV(RAND(),cash_ave,cash_std))+(W454-X$24)))</f>
        <v/>
      </c>
      <c r="Y454" s="156">
        <f>IF((X454&lt;=0),0,((X454-Y$24)*Stock*(_xlfn.NORM.INV(RAND(),stock_ave,stock_std))+(X454-Y$24)*Bonds*(_xlfn.NORM.INV(RAND(),bond_ave,bond_std))+(X454-Y$24)*cash*(_xlfn.NORM.INV(RAND(),cash_ave,cash_std))+(X454-Y$24)))</f>
        <v/>
      </c>
      <c r="Z454" s="156">
        <f>IF((Y454&lt;=0),0,((Y454-Z$24)*Stock*(_xlfn.NORM.INV(RAND(),stock_ave,stock_std))+(Y454-Z$24)*Bonds*(_xlfn.NORM.INV(RAND(),bond_ave,bond_std))+(Y454-Z$24)*cash*(_xlfn.NORM.INV(RAND(),cash_ave,cash_std))+(Y454-Z$24)))</f>
        <v/>
      </c>
      <c r="AA454" s="156">
        <f>IF((Z454&lt;=0),0,((Z454-AA$24)*Stock*(_xlfn.NORM.INV(RAND(),stock_ave,stock_std))+(Z454-AA$24)*Bonds*(_xlfn.NORM.INV(RAND(),bond_ave,bond_std))+(Z454-AA$24)*cash*(_xlfn.NORM.INV(RAND(),cash_ave,cash_std))+(Z454-AA$24)))</f>
        <v/>
      </c>
      <c r="AB454" s="156">
        <f>IF((AA454&lt;=0),0,((AA454-AB$24)*Stock*(_xlfn.NORM.INV(RAND(),stock_ave,stock_std))+(AA454-AB$24)*Bonds*(_xlfn.NORM.INV(RAND(),bond_ave,bond_std))+(AA454-AB$24)*cash*(_xlfn.NORM.INV(RAND(),cash_ave,cash_std))+(AA454-AB$24)))</f>
        <v/>
      </c>
      <c r="AC454" s="156">
        <f>IF((AB454&lt;=0),0,((AB454-AC$24)*Stock*(_xlfn.NORM.INV(RAND(),stock_ave,stock_std))+(AB454-AC$24)*Bonds*(_xlfn.NORM.INV(RAND(),bond_ave,bond_std))+(AB454-AC$24)*cash*(_xlfn.NORM.INV(RAND(),cash_ave,cash_std))+(AB454-AC$24)))</f>
        <v/>
      </c>
      <c r="AD454" s="156">
        <f>IF((AC454&lt;=0),0,((AC454-AD$24)*Stock*(_xlfn.NORM.INV(RAND(),stock_ave,stock_std))+(AC454-AD$24)*Bonds*(_xlfn.NORM.INV(RAND(),bond_ave,bond_std))+(AC454-AD$24)*cash*(_xlfn.NORM.INV(RAND(),cash_ave,cash_std))+(AC454-AD$24)))</f>
        <v/>
      </c>
      <c r="AE454" s="156">
        <f>IF((AD454&lt;=0),0,((AD454-AE$24)*Stock*(_xlfn.NORM.INV(RAND(),stock_ave,stock_std))+(AD454-AE$24)*Bonds*(_xlfn.NORM.INV(RAND(),bond_ave,bond_std))+(AD454-AE$24)*cash*(_xlfn.NORM.INV(RAND(),cash_ave,cash_std))+(AD454-AE$24)))</f>
        <v/>
      </c>
      <c r="AF454" s="156">
        <f>IF((AE454&lt;=0),0,((AE454-AF$24)*Stock*(_xlfn.NORM.INV(RAND(),stock_ave,stock_std))+(AE454-AF$24)*Bonds*(_xlfn.NORM.INV(RAND(),bond_ave,bond_std))+(AE454-AF$24)*cash*(_xlfn.NORM.INV(RAND(),cash_ave,cash_std))+(AE454-AF$24)))</f>
        <v/>
      </c>
      <c r="AG454" s="156">
        <f>IF((AF454&lt;=0),0,((AF454-AG$24)*Stock*(_xlfn.NORM.INV(RAND(),stock_ave,stock_std))+(AF454-AG$24)*Bonds*(_xlfn.NORM.INV(RAND(),bond_ave,bond_std))+(AF454-AG$24)*cash*(_xlfn.NORM.INV(RAND(),cash_ave,cash_std))+(AF454-AG$24)))</f>
        <v/>
      </c>
      <c r="AH454" s="156">
        <f>IF((AG454&lt;=0),0,((AG454-AH$24)*Stock*(_xlfn.NORM.INV(RAND(),stock_ave,stock_std))+(AG454-AH$24)*Bonds*(_xlfn.NORM.INV(RAND(),bond_ave,bond_std))+(AG454-AH$24)*cash*(_xlfn.NORM.INV(RAND(),cash_ave,cash_std))+(AG454-AH$24)))</f>
        <v/>
      </c>
      <c r="AI454" s="156">
        <f>IF((AH454&lt;=0),0,((AH454-AI$24)*Stock*(_xlfn.NORM.INV(RAND(),stock_ave,stock_std))+(AH454-AI$24)*Bonds*(_xlfn.NORM.INV(RAND(),bond_ave,bond_std))+(AH454-AI$24)*cash*(_xlfn.NORM.INV(RAND(),cash_ave,cash_std))+(AH454-AI$24)))</f>
        <v/>
      </c>
      <c r="AJ454" s="156">
        <f>IF((AI454&lt;=0),0,((AI454-AJ$24)*Stock*(_xlfn.NORM.INV(RAND(),stock_ave,stock_std))+(AI454-AJ$24)*Bonds*(_xlfn.NORM.INV(RAND(),bond_ave,bond_std))+(AI454-AJ$24)*cash*(_xlfn.NORM.INV(RAND(),cash_ave,cash_std))+(AI454-AJ$24)))</f>
        <v/>
      </c>
      <c r="AK454" s="156">
        <f>IF((AJ454&lt;=0),0,((AJ454-AK$24)*Stock*(_xlfn.NORM.INV(RAND(),stock_ave,stock_std))+(AJ454-AK$24)*Bonds*(_xlfn.NORM.INV(RAND(),bond_ave,bond_std))+(AJ454-AK$24)*cash*(_xlfn.NORM.INV(RAND(),cash_ave,cash_std))+(AJ454-AK$24)))</f>
        <v/>
      </c>
      <c r="AL454" s="156">
        <f>IF((AK454&lt;=0),0,((AK454-AL$24)*Stock*(_xlfn.NORM.INV(RAND(),stock_ave,stock_std))+(AK454-AL$24)*Bonds*(_xlfn.NORM.INV(RAND(),bond_ave,bond_std))+(AK454-AL$24)*cash*(_xlfn.NORM.INV(RAND(),cash_ave,cash_std))+(AK454-AL$24)))</f>
        <v/>
      </c>
      <c r="AM454" s="156">
        <f>IF((AL454&lt;=0),0,((AL454-AM$24)*Stock*(_xlfn.NORM.INV(RAND(),stock_ave,stock_std))+(AL454-AM$24)*Bonds*(_xlfn.NORM.INV(RAND(),bond_ave,bond_std))+(AL454-AM$24)*cash*(_xlfn.NORM.INV(RAND(),cash_ave,cash_std))+(AL454-AM$24)))</f>
        <v/>
      </c>
      <c r="AN454" s="156">
        <f>IF((AM454&lt;=0),0,((AM454-AN$24)*Stock*(_xlfn.NORM.INV(RAND(),stock_ave,stock_std))+(AM454-AN$24)*Bonds*(_xlfn.NORM.INV(RAND(),bond_ave,bond_std))+(AM454-AN$24)*cash*(_xlfn.NORM.INV(RAND(),cash_ave,cash_std))+(AM454-AN$24)))</f>
        <v/>
      </c>
      <c r="AO454" s="156">
        <f>IF((AN454&lt;=0),0,((AN454-AO$24)*Stock*(_xlfn.NORM.INV(RAND(),stock_ave,stock_std))+(AN454-AO$24)*Bonds*(_xlfn.NORM.INV(RAND(),bond_ave,bond_std))+(AN454-AO$24)*cash*(_xlfn.NORM.INV(RAND(),cash_ave,cash_std))+(AN454-AO$24)))</f>
        <v/>
      </c>
      <c r="AP454" s="156">
        <f>IF((AO454&lt;=0),0,((AO454-AP$24)*Stock*(_xlfn.NORM.INV(RAND(),stock_ave,stock_std))+(AO454-AP$24)*Bonds*(_xlfn.NORM.INV(RAND(),bond_ave,bond_std))+(AO454-AP$24)*cash*(_xlfn.NORM.INV(RAND(),cash_ave,cash_std))+(AO454-AP$24)))</f>
        <v/>
      </c>
      <c r="AQ454" s="156">
        <f>IF((AP454&lt;=0),0,((AP454-AQ$24)*Stock*(_xlfn.NORM.INV(RAND(),stock_ave,stock_std))+(AP454-AQ$24)*Bonds*(_xlfn.NORM.INV(RAND(),bond_ave,bond_std))+(AP454-AQ$24)*cash*(_xlfn.NORM.INV(RAND(),cash_ave,cash_std))+(AP454-AQ$24)))</f>
        <v/>
      </c>
      <c r="AR454" s="156">
        <f>IF((AQ454&lt;=0),0,((AQ454-AR$24)*Stock*(_xlfn.NORM.INV(RAND(),stock_ave,stock_std))+(AQ454-AR$24)*Bonds*(_xlfn.NORM.INV(RAND(),bond_ave,bond_std))+(AQ454-AR$24)*cash*(_xlfn.NORM.INV(RAND(),cash_ave,cash_std))+(AQ454-AR$24)))</f>
        <v/>
      </c>
      <c r="AS454" s="156">
        <f>IF((AR454&lt;=0),0,((AR454-AS$24)*Stock*(_xlfn.NORM.INV(RAND(),stock_ave,stock_std))+(AR454-AS$24)*Bonds*(_xlfn.NORM.INV(RAND(),bond_ave,bond_std))+(AR454-AS$24)*cash*(_xlfn.NORM.INV(RAND(),cash_ave,cash_std))+(AR454-AS$24)))</f>
        <v/>
      </c>
      <c r="AT454" s="156">
        <f>IF((AS454&lt;=0),0,((AS454-AT$24)*Stock*(_xlfn.NORM.INV(RAND(),stock_ave,stock_std))+(AS454-AT$24)*Bonds*(_xlfn.NORM.INV(RAND(),bond_ave,bond_std))+(AS454-AT$24)*cash*(_xlfn.NORM.INV(RAND(),cash_ave,cash_std))+(AS454-AT$24)))</f>
        <v/>
      </c>
      <c r="AU454" s="156">
        <f>IF((AT454&lt;=0),0,((AT454-AU$24)*Stock*(_xlfn.NORM.INV(RAND(),stock_ave,stock_std))+(AT454-AU$24)*Bonds*(_xlfn.NORM.INV(RAND(),bond_ave,bond_std))+(AT454-AU$24)*cash*(_xlfn.NORM.INV(RAND(),cash_ave,cash_std))+(AT454-AU$24)))</f>
        <v/>
      </c>
      <c r="AV454" s="156">
        <f>IF((AU454&lt;=0),0,((AU454-AV$24)*Stock*(_xlfn.NORM.INV(RAND(),stock_ave,stock_std))+(AU454-AV$24)*Bonds*(_xlfn.NORM.INV(RAND(),bond_ave,bond_std))+(AU454-AV$24)*cash*(_xlfn.NORM.INV(RAND(),cash_ave,cash_std))+(AU454-AV$24)))</f>
        <v/>
      </c>
      <c r="AW454" s="156">
        <f>IF((AV454&lt;=0),0,((AV454-AW$24)*Stock*(_xlfn.NORM.INV(RAND(),stock_ave,stock_std))+(AV454-AW$24)*Bonds*(_xlfn.NORM.INV(RAND(),bond_ave,bond_std))+(AV454-AW$24)*cash*(_xlfn.NORM.INV(RAND(),cash_ave,cash_std))+(AV454-AW$24)))</f>
        <v/>
      </c>
      <c r="AX454" s="159" t="n"/>
      <c r="AY454" s="159" t="n"/>
      <c r="AZ454" s="159" t="n"/>
      <c r="BA454" s="159" t="n"/>
      <c r="BB454" s="159" t="n"/>
    </row>
    <row r="455">
      <c r="C455" s="147" t="n"/>
      <c r="D455" s="61">
        <f>+D454-IF(D$18&gt;74,(D454/D$25)*$C$10)</f>
        <v/>
      </c>
      <c r="E455" s="61">
        <f>+E454-IF(E$18&gt;74,(E454/E$25)*$C$10)</f>
        <v/>
      </c>
      <c r="F455" s="61">
        <f>+F454-IF(F$18&gt;74,(F454/F$25)*$C$10)</f>
        <v/>
      </c>
      <c r="G455" s="61">
        <f>+G454-IF(G$18&gt;74,(G454/G$25)*$C$10)</f>
        <v/>
      </c>
      <c r="H455" s="61">
        <f>+H454-IF(H$18&gt;74,(H454/H$25)*$C$10)</f>
        <v/>
      </c>
      <c r="I455" s="61">
        <f>+I454-IF(I$18&gt;74,(I454/I$25)*$C$10)</f>
        <v/>
      </c>
      <c r="J455" s="61">
        <f>+J454-IF(J$18&gt;74,(J454/J$25)*$C$10)</f>
        <v/>
      </c>
      <c r="K455" s="61">
        <f>+K454-IF(K$18&gt;74,(K454/K$25)*$C$10)</f>
        <v/>
      </c>
      <c r="L455" s="61">
        <f>+L454-IF(L$18&gt;74,(L454/L$25)*$C$10)</f>
        <v/>
      </c>
      <c r="M455" s="61">
        <f>+M454-IF(M$18&gt;74,(M454/M$25)*$C$10)</f>
        <v/>
      </c>
      <c r="N455" s="61">
        <f>+N454-IF(N$18&gt;74,(N454/N$25)*$C$10)</f>
        <v/>
      </c>
      <c r="O455" s="61">
        <f>+O454-IF(O$18&gt;74,(O454/O$25)*$C$10)</f>
        <v/>
      </c>
      <c r="P455" s="61">
        <f>+P454-IF(P$18&gt;74,(P454/P$25)*$C$10)</f>
        <v/>
      </c>
      <c r="Q455" s="61">
        <f>+Q454-IF(Q$18&gt;74,(Q454/Q$25)*$C$10)</f>
        <v/>
      </c>
      <c r="R455" s="61">
        <f>+R454-IF(R$18&gt;74,(R454/R$25)*$C$10)</f>
        <v/>
      </c>
      <c r="S455" s="61">
        <f>+S454-IF(S$18&gt;74,(S454/S$25)*$C$10)</f>
        <v/>
      </c>
      <c r="T455" s="61">
        <f>+T454-IF(T$18&gt;74,(T454/T$25)*$C$10)</f>
        <v/>
      </c>
      <c r="U455" s="61">
        <f>+U454-IF(U$18&gt;74,(U454/U$25)*$C$10)</f>
        <v/>
      </c>
      <c r="V455" s="61">
        <f>+V454-IF(V$18&gt;74,(V454/V$25)*$C$10)</f>
        <v/>
      </c>
      <c r="W455" s="61">
        <f>+W454-IF(W$18&gt;74,(W454/W$25)*$C$10)</f>
        <v/>
      </c>
      <c r="X455" s="61">
        <f>+X454-IF(X$18&gt;74,(X454/X$25)*$C$10)</f>
        <v/>
      </c>
      <c r="Y455" s="61">
        <f>+Y454-IF(Y$18&gt;74,(Y454/Y$25)*$C$10)</f>
        <v/>
      </c>
      <c r="Z455" s="61">
        <f>+Z454-IF(Z$18&gt;74,(Z454/Z$25)*$C$10)</f>
        <v/>
      </c>
      <c r="AA455" s="61">
        <f>+AA454-IF(AA$18&gt;74,(AA454/AA$25)*$C$10)</f>
        <v/>
      </c>
      <c r="AB455" s="61">
        <f>+AB454-IF(AB$18&gt;74,(AB454/AB$25)*$C$10)</f>
        <v/>
      </c>
      <c r="AC455" s="61">
        <f>+AC454-IF(AC$18&gt;74,(AC454/AC$25)*$C$10)</f>
        <v/>
      </c>
      <c r="AD455" s="61">
        <f>+AD454-IF(AD$18&gt;74,(AD454/AD$25)*$C$10)</f>
        <v/>
      </c>
      <c r="AE455" s="61">
        <f>+AE454-IF(AE$18&gt;74,(AE454/AE$25)*$C$10)</f>
        <v/>
      </c>
      <c r="AF455" s="61">
        <f>+AF454-IF(AF$18&gt;74,(AF454/AF$25)*$C$10)</f>
        <v/>
      </c>
      <c r="AG455" s="61">
        <f>+AG454-IF(AG$18&gt;74,(AG454/AG$25)*$C$10)</f>
        <v/>
      </c>
      <c r="AH455" s="61">
        <f>+AH454-IF(AH$18&gt;74,(AH454/AH$25)*$C$10)</f>
        <v/>
      </c>
      <c r="AI455" s="61">
        <f>+AI454-IF(AI$18&gt;74,(AI454/AI$25)*$C$10)</f>
        <v/>
      </c>
      <c r="AJ455" s="61">
        <f>+AJ454-IF(AJ$18&gt;74,(AJ454/AJ$25)*$C$10)</f>
        <v/>
      </c>
      <c r="AK455" s="61">
        <f>+AK454-IF(AK$18&gt;74,(AK454/AK$25)*$C$10)</f>
        <v/>
      </c>
      <c r="AL455" s="61">
        <f>+AL454-IF(AL$18&gt;74,(AL454/AL$25)*$C$10)</f>
        <v/>
      </c>
      <c r="AM455" s="61">
        <f>+AM454-IF(AM$18&gt;74,(AM454/AM$25)*$C$10)</f>
        <v/>
      </c>
      <c r="AN455" s="61">
        <f>+AN454-IF(AN$18&gt;74,(AN454/AN$25)*$C$10)</f>
        <v/>
      </c>
      <c r="AO455" s="61">
        <f>+AO454-IF(AO$18&gt;74,(AO454/AO$25)*$C$10)</f>
        <v/>
      </c>
      <c r="AP455" s="61">
        <f>+AP454-IF(AP$18&gt;74,(AP454/AP$25)*$C$10)</f>
        <v/>
      </c>
      <c r="AQ455" s="61">
        <f>+AQ454-IF(AQ$18&gt;74,(AQ454/AQ$25)*$C$10)</f>
        <v/>
      </c>
      <c r="AR455" s="61">
        <f>+AR454-IF(AR$18&gt;74,(AR454/AR$25)*$C$10)</f>
        <v/>
      </c>
      <c r="AS455" s="61">
        <f>+AS454-IF(AS$18&gt;74,(AS454/AS$25)*$C$10)</f>
        <v/>
      </c>
      <c r="AT455" s="61">
        <f>+AT454-IF(AT$18&gt;74,(AT454/AT$25)*$C$10)</f>
        <v/>
      </c>
      <c r="AU455" s="61">
        <f>+AU454-IF(AU$18&gt;74,(AU454/AU$25)*$C$10)</f>
        <v/>
      </c>
      <c r="AV455" s="61">
        <f>+AV454-IF(AV$18&gt;74,(AV454/AV$25)*$C$10)</f>
        <v/>
      </c>
      <c r="AW455" s="61">
        <f>+AW454-IF(AW$18&gt;74,(AW454/AW$25)*$C$10)</f>
        <v/>
      </c>
      <c r="AX455" s="35">
        <f>IF(AW455&gt;0,1,0)</f>
        <v/>
      </c>
      <c r="AY455" s="35">
        <f>IF(AL455&gt;0,1,0)</f>
        <v/>
      </c>
      <c r="AZ455" s="35">
        <f>IF(AG455&gt;0,1,0)</f>
        <v/>
      </c>
      <c r="BA455" s="35">
        <f>IF(AB455&gt;0,1,0)</f>
        <v/>
      </c>
      <c r="BB455" s="35">
        <f>IF(W455&gt;0,1,0)</f>
        <v/>
      </c>
    </row>
    <row r="456">
      <c r="B456" s="154" t="inlineStr">
        <is>
          <t>trial 215</t>
        </is>
      </c>
      <c r="C456" s="155">
        <f>+start-$C$24</f>
        <v/>
      </c>
      <c r="D456" s="156">
        <f>IF((C456&lt;=0),0,((C456-D$24)*Stock*(_xlfn.NORM.INV(RAND(),stock_ave,stock_std))+(C456-D$24)*Bonds*(_xlfn.NORM.INV(RAND(),bond_ave,bond_std))+(C456-D$24)*cash*(_xlfn.NORM.INV(RAND(),cash_ave,cash_std))+(C456-D$24)))</f>
        <v/>
      </c>
      <c r="E456" s="156">
        <f>IF((D456&lt;=0),0,((D456-E$24)*Stock*(_xlfn.NORM.INV(RAND(),stock_ave,stock_std))+(D456-E$24)*Bonds*(_xlfn.NORM.INV(RAND(),bond_ave,bond_std))+(D456-E$24)*cash*(_xlfn.NORM.INV(RAND(),cash_ave,cash_std))+(D456-E$24)))</f>
        <v/>
      </c>
      <c r="F456" s="156">
        <f>IF((E456&lt;=0),0,((E456-F$24)*Stock*(_xlfn.NORM.INV(RAND(),stock_ave,stock_std))+(E456-F$24)*Bonds*(_xlfn.NORM.INV(RAND(),bond_ave,bond_std))+(E456-F$24)*cash*(_xlfn.NORM.INV(RAND(),cash_ave,cash_std))+(E456-F$24)))</f>
        <v/>
      </c>
      <c r="G456" s="156">
        <f>IF((F456&lt;=0),0,((F456-G$24)*Stock*(_xlfn.NORM.INV(RAND(),stock_ave,stock_std))+(F456-G$24)*Bonds*(_xlfn.NORM.INV(RAND(),bond_ave,bond_std))+(F456-G$24)*cash*(_xlfn.NORM.INV(RAND(),cash_ave,cash_std))+(F456-G$24)))</f>
        <v/>
      </c>
      <c r="H456" s="156">
        <f>IF((G456&lt;=0),0,((G456-H$24)*Stock*(_xlfn.NORM.INV(RAND(),stock_ave,stock_std))+(G456-H$24)*Bonds*(_xlfn.NORM.INV(RAND(),bond_ave,bond_std))+(G456-H$24)*cash*(_xlfn.NORM.INV(RAND(),cash_ave,cash_std))+(G456-H$24)))</f>
        <v/>
      </c>
      <c r="I456" s="156">
        <f>IF((H456&lt;=0),0,((H456-I$24)*Stock*(_xlfn.NORM.INV(RAND(),stock_ave,stock_std))+(H456-I$24)*Bonds*(_xlfn.NORM.INV(RAND(),bond_ave,bond_std))+(H456-I$24)*cash*(_xlfn.NORM.INV(RAND(),cash_ave,cash_std))+(H456-I$24)))</f>
        <v/>
      </c>
      <c r="J456" s="156">
        <f>IF((I456&lt;=0),0,((I456-J$24)*Stock*(_xlfn.NORM.INV(RAND(),stock_ave,stock_std))+(I456-J$24)*Bonds*(_xlfn.NORM.INV(RAND(),bond_ave,bond_std))+(I456-J$24)*cash*(_xlfn.NORM.INV(RAND(),cash_ave,cash_std))+(I456-J$24)))</f>
        <v/>
      </c>
      <c r="K456" s="156">
        <f>IF((J456&lt;=0),0,((J456-K$24)*Stock*(_xlfn.NORM.INV(RAND(),stock_ave,stock_std))+(J456-K$24)*Bonds*(_xlfn.NORM.INV(RAND(),bond_ave,bond_std))+(J456-K$24)*cash*(_xlfn.NORM.INV(RAND(),cash_ave,cash_std))+(J456-K$24)))</f>
        <v/>
      </c>
      <c r="L456" s="156">
        <f>IF((K456&lt;=0),0,((K456-L$24)*Stock*(_xlfn.NORM.INV(RAND(),stock_ave,stock_std))+(K456-L$24)*Bonds*(_xlfn.NORM.INV(RAND(),bond_ave,bond_std))+(K456-L$24)*cash*(_xlfn.NORM.INV(RAND(),cash_ave,cash_std))+(K456-L$24)))</f>
        <v/>
      </c>
      <c r="M456" s="156">
        <f>IF((L456&lt;=0),0,((L456-M$24)*Stock*(_xlfn.NORM.INV(RAND(),stock_ave,stock_std))+(L456-M$24)*Bonds*(_xlfn.NORM.INV(RAND(),bond_ave,bond_std))+(L456-M$24)*cash*(_xlfn.NORM.INV(RAND(),cash_ave,cash_std))+(L456-M$24)))</f>
        <v/>
      </c>
      <c r="N456" s="156">
        <f>IF((M456&lt;=0),0,((M456-N$24)*Stock*(_xlfn.NORM.INV(RAND(),stock_ave,stock_std))+(M456-N$24)*Bonds*(_xlfn.NORM.INV(RAND(),bond_ave,bond_std))+(M456-N$24)*cash*(_xlfn.NORM.INV(RAND(),cash_ave,cash_std))+(M456-N$24)))</f>
        <v/>
      </c>
      <c r="O456" s="156">
        <f>IF((N456&lt;=0),0,((N456-O$24)*Stock*(_xlfn.NORM.INV(RAND(),stock_ave,stock_std))+(N456-O$24)*Bonds*(_xlfn.NORM.INV(RAND(),bond_ave,bond_std))+(N456-O$24)*cash*(_xlfn.NORM.INV(RAND(),cash_ave,cash_std))+(N456-O$24)))</f>
        <v/>
      </c>
      <c r="P456" s="156">
        <f>IF((O456&lt;=0),0,((O456-P$24)*Stock*(_xlfn.NORM.INV(RAND(),stock_ave,stock_std))+(O456-P$24)*Bonds*(_xlfn.NORM.INV(RAND(),bond_ave,bond_std))+(O456-P$24)*cash*(_xlfn.NORM.INV(RAND(),cash_ave,cash_std))+(O456-P$24)))</f>
        <v/>
      </c>
      <c r="Q456" s="156">
        <f>IF((P456&lt;=0),0,((P456-Q$24)*Stock*(_xlfn.NORM.INV(RAND(),stock_ave,stock_std))+(P456-Q$24)*Bonds*(_xlfn.NORM.INV(RAND(),bond_ave,bond_std))+(P456-Q$24)*cash*(_xlfn.NORM.INV(RAND(),cash_ave,cash_std))+(P456-Q$24)))</f>
        <v/>
      </c>
      <c r="R456" s="156">
        <f>IF((Q456&lt;=0),0,((Q456-R$24)*Stock*(_xlfn.NORM.INV(RAND(),stock_ave,stock_std))+(Q456-R$24)*Bonds*(_xlfn.NORM.INV(RAND(),bond_ave,bond_std))+(Q456-R$24)*cash*(_xlfn.NORM.INV(RAND(),cash_ave,cash_std))+(Q456-R$24)))</f>
        <v/>
      </c>
      <c r="S456" s="156">
        <f>IF((R456&lt;=0),0,((R456-S$24)*Stock*(_xlfn.NORM.INV(RAND(),stock_ave,stock_std))+(R456-S$24)*Bonds*(_xlfn.NORM.INV(RAND(),bond_ave,bond_std))+(R456-S$24)*cash*(_xlfn.NORM.INV(RAND(),cash_ave,cash_std))+(R456-S$24)))</f>
        <v/>
      </c>
      <c r="T456" s="156">
        <f>IF((S456&lt;=0),0,((S456-T$24)*Stock*(_xlfn.NORM.INV(RAND(),stock_ave,stock_std))+(S456-T$24)*Bonds*(_xlfn.NORM.INV(RAND(),bond_ave,bond_std))+(S456-T$24)*cash*(_xlfn.NORM.INV(RAND(),cash_ave,cash_std))+(S456-T$24)))</f>
        <v/>
      </c>
      <c r="U456" s="156">
        <f>IF((T456&lt;=0),0,((T456-U$24)*Stock*(_xlfn.NORM.INV(RAND(),stock_ave,stock_std))+(T456-U$24)*Bonds*(_xlfn.NORM.INV(RAND(),bond_ave,bond_std))+(T456-U$24)*cash*(_xlfn.NORM.INV(RAND(),cash_ave,cash_std))+(T456-U$24)))</f>
        <v/>
      </c>
      <c r="V456" s="156">
        <f>IF((U456&lt;=0),0,((U456-V$24)*Stock*(_xlfn.NORM.INV(RAND(),stock_ave,stock_std))+(U456-V$24)*Bonds*(_xlfn.NORM.INV(RAND(),bond_ave,bond_std))+(U456-V$24)*cash*(_xlfn.NORM.INV(RAND(),cash_ave,cash_std))+(U456-V$24)))</f>
        <v/>
      </c>
      <c r="W456" s="156">
        <f>IF((V456&lt;=0),0,((V456-W$24)*Stock*(_xlfn.NORM.INV(RAND(),stock_ave,stock_std))+(V456-W$24)*Bonds*(_xlfn.NORM.INV(RAND(),bond_ave,bond_std))+(V456-W$24)*cash*(_xlfn.NORM.INV(RAND(),cash_ave,cash_std))+(V456-W$24)))</f>
        <v/>
      </c>
      <c r="X456" s="156">
        <f>IF((W456&lt;=0),0,((W456-X$24)*Stock*(_xlfn.NORM.INV(RAND(),stock_ave,stock_std))+(W456-X$24)*Bonds*(_xlfn.NORM.INV(RAND(),bond_ave,bond_std))+(W456-X$24)*cash*(_xlfn.NORM.INV(RAND(),cash_ave,cash_std))+(W456-X$24)))</f>
        <v/>
      </c>
      <c r="Y456" s="156">
        <f>IF((X456&lt;=0),0,((X456-Y$24)*Stock*(_xlfn.NORM.INV(RAND(),stock_ave,stock_std))+(X456-Y$24)*Bonds*(_xlfn.NORM.INV(RAND(),bond_ave,bond_std))+(X456-Y$24)*cash*(_xlfn.NORM.INV(RAND(),cash_ave,cash_std))+(X456-Y$24)))</f>
        <v/>
      </c>
      <c r="Z456" s="156">
        <f>IF((Y456&lt;=0),0,((Y456-Z$24)*Stock*(_xlfn.NORM.INV(RAND(),stock_ave,stock_std))+(Y456-Z$24)*Bonds*(_xlfn.NORM.INV(RAND(),bond_ave,bond_std))+(Y456-Z$24)*cash*(_xlfn.NORM.INV(RAND(),cash_ave,cash_std))+(Y456-Z$24)))</f>
        <v/>
      </c>
      <c r="AA456" s="156">
        <f>IF((Z456&lt;=0),0,((Z456-AA$24)*Stock*(_xlfn.NORM.INV(RAND(),stock_ave,stock_std))+(Z456-AA$24)*Bonds*(_xlfn.NORM.INV(RAND(),bond_ave,bond_std))+(Z456-AA$24)*cash*(_xlfn.NORM.INV(RAND(),cash_ave,cash_std))+(Z456-AA$24)))</f>
        <v/>
      </c>
      <c r="AB456" s="156">
        <f>IF((AA456&lt;=0),0,((AA456-AB$24)*Stock*(_xlfn.NORM.INV(RAND(),stock_ave,stock_std))+(AA456-AB$24)*Bonds*(_xlfn.NORM.INV(RAND(),bond_ave,bond_std))+(AA456-AB$24)*cash*(_xlfn.NORM.INV(RAND(),cash_ave,cash_std))+(AA456-AB$24)))</f>
        <v/>
      </c>
      <c r="AC456" s="156">
        <f>IF((AB456&lt;=0),0,((AB456-AC$24)*Stock*(_xlfn.NORM.INV(RAND(),stock_ave,stock_std))+(AB456-AC$24)*Bonds*(_xlfn.NORM.INV(RAND(),bond_ave,bond_std))+(AB456-AC$24)*cash*(_xlfn.NORM.INV(RAND(),cash_ave,cash_std))+(AB456-AC$24)))</f>
        <v/>
      </c>
      <c r="AD456" s="156">
        <f>IF((AC456&lt;=0),0,((AC456-AD$24)*Stock*(_xlfn.NORM.INV(RAND(),stock_ave,stock_std))+(AC456-AD$24)*Bonds*(_xlfn.NORM.INV(RAND(),bond_ave,bond_std))+(AC456-AD$24)*cash*(_xlfn.NORM.INV(RAND(),cash_ave,cash_std))+(AC456-AD$24)))</f>
        <v/>
      </c>
      <c r="AE456" s="156">
        <f>IF((AD456&lt;=0),0,((AD456-AE$24)*Stock*(_xlfn.NORM.INV(RAND(),stock_ave,stock_std))+(AD456-AE$24)*Bonds*(_xlfn.NORM.INV(RAND(),bond_ave,bond_std))+(AD456-AE$24)*cash*(_xlfn.NORM.INV(RAND(),cash_ave,cash_std))+(AD456-AE$24)))</f>
        <v/>
      </c>
      <c r="AF456" s="156">
        <f>IF((AE456&lt;=0),0,((AE456-AF$24)*Stock*(_xlfn.NORM.INV(RAND(),stock_ave,stock_std))+(AE456-AF$24)*Bonds*(_xlfn.NORM.INV(RAND(),bond_ave,bond_std))+(AE456-AF$24)*cash*(_xlfn.NORM.INV(RAND(),cash_ave,cash_std))+(AE456-AF$24)))</f>
        <v/>
      </c>
      <c r="AG456" s="156">
        <f>IF((AF456&lt;=0),0,((AF456-AG$24)*Stock*(_xlfn.NORM.INV(RAND(),stock_ave,stock_std))+(AF456-AG$24)*Bonds*(_xlfn.NORM.INV(RAND(),bond_ave,bond_std))+(AF456-AG$24)*cash*(_xlfn.NORM.INV(RAND(),cash_ave,cash_std))+(AF456-AG$24)))</f>
        <v/>
      </c>
      <c r="AH456" s="156">
        <f>IF((AG456&lt;=0),0,((AG456-AH$24)*Stock*(_xlfn.NORM.INV(RAND(),stock_ave,stock_std))+(AG456-AH$24)*Bonds*(_xlfn.NORM.INV(RAND(),bond_ave,bond_std))+(AG456-AH$24)*cash*(_xlfn.NORM.INV(RAND(),cash_ave,cash_std))+(AG456-AH$24)))</f>
        <v/>
      </c>
      <c r="AI456" s="156">
        <f>IF((AH456&lt;=0),0,((AH456-AI$24)*Stock*(_xlfn.NORM.INV(RAND(),stock_ave,stock_std))+(AH456-AI$24)*Bonds*(_xlfn.NORM.INV(RAND(),bond_ave,bond_std))+(AH456-AI$24)*cash*(_xlfn.NORM.INV(RAND(),cash_ave,cash_std))+(AH456-AI$24)))</f>
        <v/>
      </c>
      <c r="AJ456" s="156">
        <f>IF((AI456&lt;=0),0,((AI456-AJ$24)*Stock*(_xlfn.NORM.INV(RAND(),stock_ave,stock_std))+(AI456-AJ$24)*Bonds*(_xlfn.NORM.INV(RAND(),bond_ave,bond_std))+(AI456-AJ$24)*cash*(_xlfn.NORM.INV(RAND(),cash_ave,cash_std))+(AI456-AJ$24)))</f>
        <v/>
      </c>
      <c r="AK456" s="156">
        <f>IF((AJ456&lt;=0),0,((AJ456-AK$24)*Stock*(_xlfn.NORM.INV(RAND(),stock_ave,stock_std))+(AJ456-AK$24)*Bonds*(_xlfn.NORM.INV(RAND(),bond_ave,bond_std))+(AJ456-AK$24)*cash*(_xlfn.NORM.INV(RAND(),cash_ave,cash_std))+(AJ456-AK$24)))</f>
        <v/>
      </c>
      <c r="AL456" s="156">
        <f>IF((AK456&lt;=0),0,((AK456-AL$24)*Stock*(_xlfn.NORM.INV(RAND(),stock_ave,stock_std))+(AK456-AL$24)*Bonds*(_xlfn.NORM.INV(RAND(),bond_ave,bond_std))+(AK456-AL$24)*cash*(_xlfn.NORM.INV(RAND(),cash_ave,cash_std))+(AK456-AL$24)))</f>
        <v/>
      </c>
      <c r="AM456" s="156">
        <f>IF((AL456&lt;=0),0,((AL456-AM$24)*Stock*(_xlfn.NORM.INV(RAND(),stock_ave,stock_std))+(AL456-AM$24)*Bonds*(_xlfn.NORM.INV(RAND(),bond_ave,bond_std))+(AL456-AM$24)*cash*(_xlfn.NORM.INV(RAND(),cash_ave,cash_std))+(AL456-AM$24)))</f>
        <v/>
      </c>
      <c r="AN456" s="156">
        <f>IF((AM456&lt;=0),0,((AM456-AN$24)*Stock*(_xlfn.NORM.INV(RAND(),stock_ave,stock_std))+(AM456-AN$24)*Bonds*(_xlfn.NORM.INV(RAND(),bond_ave,bond_std))+(AM456-AN$24)*cash*(_xlfn.NORM.INV(RAND(),cash_ave,cash_std))+(AM456-AN$24)))</f>
        <v/>
      </c>
      <c r="AO456" s="156">
        <f>IF((AN456&lt;=0),0,((AN456-AO$24)*Stock*(_xlfn.NORM.INV(RAND(),stock_ave,stock_std))+(AN456-AO$24)*Bonds*(_xlfn.NORM.INV(RAND(),bond_ave,bond_std))+(AN456-AO$24)*cash*(_xlfn.NORM.INV(RAND(),cash_ave,cash_std))+(AN456-AO$24)))</f>
        <v/>
      </c>
      <c r="AP456" s="156">
        <f>IF((AO456&lt;=0),0,((AO456-AP$24)*Stock*(_xlfn.NORM.INV(RAND(),stock_ave,stock_std))+(AO456-AP$24)*Bonds*(_xlfn.NORM.INV(RAND(),bond_ave,bond_std))+(AO456-AP$24)*cash*(_xlfn.NORM.INV(RAND(),cash_ave,cash_std))+(AO456-AP$24)))</f>
        <v/>
      </c>
      <c r="AQ456" s="156">
        <f>IF((AP456&lt;=0),0,((AP456-AQ$24)*Stock*(_xlfn.NORM.INV(RAND(),stock_ave,stock_std))+(AP456-AQ$24)*Bonds*(_xlfn.NORM.INV(RAND(),bond_ave,bond_std))+(AP456-AQ$24)*cash*(_xlfn.NORM.INV(RAND(),cash_ave,cash_std))+(AP456-AQ$24)))</f>
        <v/>
      </c>
      <c r="AR456" s="156">
        <f>IF((AQ456&lt;=0),0,((AQ456-AR$24)*Stock*(_xlfn.NORM.INV(RAND(),stock_ave,stock_std))+(AQ456-AR$24)*Bonds*(_xlfn.NORM.INV(RAND(),bond_ave,bond_std))+(AQ456-AR$24)*cash*(_xlfn.NORM.INV(RAND(),cash_ave,cash_std))+(AQ456-AR$24)))</f>
        <v/>
      </c>
      <c r="AS456" s="156">
        <f>IF((AR456&lt;=0),0,((AR456-AS$24)*Stock*(_xlfn.NORM.INV(RAND(),stock_ave,stock_std))+(AR456-AS$24)*Bonds*(_xlfn.NORM.INV(RAND(),bond_ave,bond_std))+(AR456-AS$24)*cash*(_xlfn.NORM.INV(RAND(),cash_ave,cash_std))+(AR456-AS$24)))</f>
        <v/>
      </c>
      <c r="AT456" s="156">
        <f>IF((AS456&lt;=0),0,((AS456-AT$24)*Stock*(_xlfn.NORM.INV(RAND(),stock_ave,stock_std))+(AS456-AT$24)*Bonds*(_xlfn.NORM.INV(RAND(),bond_ave,bond_std))+(AS456-AT$24)*cash*(_xlfn.NORM.INV(RAND(),cash_ave,cash_std))+(AS456-AT$24)))</f>
        <v/>
      </c>
      <c r="AU456" s="156">
        <f>IF((AT456&lt;=0),0,((AT456-AU$24)*Stock*(_xlfn.NORM.INV(RAND(),stock_ave,stock_std))+(AT456-AU$24)*Bonds*(_xlfn.NORM.INV(RAND(),bond_ave,bond_std))+(AT456-AU$24)*cash*(_xlfn.NORM.INV(RAND(),cash_ave,cash_std))+(AT456-AU$24)))</f>
        <v/>
      </c>
      <c r="AV456" s="156">
        <f>IF((AU456&lt;=0),0,((AU456-AV$24)*Stock*(_xlfn.NORM.INV(RAND(),stock_ave,stock_std))+(AU456-AV$24)*Bonds*(_xlfn.NORM.INV(RAND(),bond_ave,bond_std))+(AU456-AV$24)*cash*(_xlfn.NORM.INV(RAND(),cash_ave,cash_std))+(AU456-AV$24)))</f>
        <v/>
      </c>
      <c r="AW456" s="156">
        <f>IF((AV456&lt;=0),0,((AV456-AW$24)*Stock*(_xlfn.NORM.INV(RAND(),stock_ave,stock_std))+(AV456-AW$24)*Bonds*(_xlfn.NORM.INV(RAND(),bond_ave,bond_std))+(AV456-AW$24)*cash*(_xlfn.NORM.INV(RAND(),cash_ave,cash_std))+(AV456-AW$24)))</f>
        <v/>
      </c>
      <c r="AX456" s="159" t="n"/>
      <c r="AY456" s="159" t="n"/>
      <c r="AZ456" s="159" t="n"/>
      <c r="BA456" s="159" t="n"/>
      <c r="BB456" s="159" t="n"/>
    </row>
    <row r="457">
      <c r="C457" s="147" t="n"/>
      <c r="D457" s="61">
        <f>+D456-IF(D$18&gt;74,(D456/D$25)*$C$10)</f>
        <v/>
      </c>
      <c r="E457" s="61">
        <f>+E456-IF(E$18&gt;74,(E456/E$25)*$C$10)</f>
        <v/>
      </c>
      <c r="F457" s="61">
        <f>+F456-IF(F$18&gt;74,(F456/F$25)*$C$10)</f>
        <v/>
      </c>
      <c r="G457" s="61">
        <f>+G456-IF(G$18&gt;74,(G456/G$25)*$C$10)</f>
        <v/>
      </c>
      <c r="H457" s="61">
        <f>+H456-IF(H$18&gt;74,(H456/H$25)*$C$10)</f>
        <v/>
      </c>
      <c r="I457" s="61">
        <f>+I456-IF(I$18&gt;74,(I456/I$25)*$C$10)</f>
        <v/>
      </c>
      <c r="J457" s="61">
        <f>+J456-IF(J$18&gt;74,(J456/J$25)*$C$10)</f>
        <v/>
      </c>
      <c r="K457" s="61">
        <f>+K456-IF(K$18&gt;74,(K456/K$25)*$C$10)</f>
        <v/>
      </c>
      <c r="L457" s="61">
        <f>+L456-IF(L$18&gt;74,(L456/L$25)*$C$10)</f>
        <v/>
      </c>
      <c r="M457" s="61">
        <f>+M456-IF(M$18&gt;74,(M456/M$25)*$C$10)</f>
        <v/>
      </c>
      <c r="N457" s="61">
        <f>+N456-IF(N$18&gt;74,(N456/N$25)*$C$10)</f>
        <v/>
      </c>
      <c r="O457" s="61">
        <f>+O456-IF(O$18&gt;74,(O456/O$25)*$C$10)</f>
        <v/>
      </c>
      <c r="P457" s="61">
        <f>+P456-IF(P$18&gt;74,(P456/P$25)*$C$10)</f>
        <v/>
      </c>
      <c r="Q457" s="61">
        <f>+Q456-IF(Q$18&gt;74,(Q456/Q$25)*$C$10)</f>
        <v/>
      </c>
      <c r="R457" s="61">
        <f>+R456-IF(R$18&gt;74,(R456/R$25)*$C$10)</f>
        <v/>
      </c>
      <c r="S457" s="61">
        <f>+S456-IF(S$18&gt;74,(S456/S$25)*$C$10)</f>
        <v/>
      </c>
      <c r="T457" s="61">
        <f>+T456-IF(T$18&gt;74,(T456/T$25)*$C$10)</f>
        <v/>
      </c>
      <c r="U457" s="61">
        <f>+U456-IF(U$18&gt;74,(U456/U$25)*$C$10)</f>
        <v/>
      </c>
      <c r="V457" s="61">
        <f>+V456-IF(V$18&gt;74,(V456/V$25)*$C$10)</f>
        <v/>
      </c>
      <c r="W457" s="61">
        <f>+W456-IF(W$18&gt;74,(W456/W$25)*$C$10)</f>
        <v/>
      </c>
      <c r="X457" s="61">
        <f>+X456-IF(X$18&gt;74,(X456/X$25)*$C$10)</f>
        <v/>
      </c>
      <c r="Y457" s="61">
        <f>+Y456-IF(Y$18&gt;74,(Y456/Y$25)*$C$10)</f>
        <v/>
      </c>
      <c r="Z457" s="61">
        <f>+Z456-IF(Z$18&gt;74,(Z456/Z$25)*$C$10)</f>
        <v/>
      </c>
      <c r="AA457" s="61">
        <f>+AA456-IF(AA$18&gt;74,(AA456/AA$25)*$C$10)</f>
        <v/>
      </c>
      <c r="AB457" s="61">
        <f>+AB456-IF(AB$18&gt;74,(AB456/AB$25)*$C$10)</f>
        <v/>
      </c>
      <c r="AC457" s="61">
        <f>+AC456-IF(AC$18&gt;74,(AC456/AC$25)*$C$10)</f>
        <v/>
      </c>
      <c r="AD457" s="61">
        <f>+AD456-IF(AD$18&gt;74,(AD456/AD$25)*$C$10)</f>
        <v/>
      </c>
      <c r="AE457" s="61">
        <f>+AE456-IF(AE$18&gt;74,(AE456/AE$25)*$C$10)</f>
        <v/>
      </c>
      <c r="AF457" s="61">
        <f>+AF456-IF(AF$18&gt;74,(AF456/AF$25)*$C$10)</f>
        <v/>
      </c>
      <c r="AG457" s="61">
        <f>+AG456-IF(AG$18&gt;74,(AG456/AG$25)*$C$10)</f>
        <v/>
      </c>
      <c r="AH457" s="61">
        <f>+AH456-IF(AH$18&gt;74,(AH456/AH$25)*$C$10)</f>
        <v/>
      </c>
      <c r="AI457" s="61">
        <f>+AI456-IF(AI$18&gt;74,(AI456/AI$25)*$C$10)</f>
        <v/>
      </c>
      <c r="AJ457" s="61">
        <f>+AJ456-IF(AJ$18&gt;74,(AJ456/AJ$25)*$C$10)</f>
        <v/>
      </c>
      <c r="AK457" s="61">
        <f>+AK456-IF(AK$18&gt;74,(AK456/AK$25)*$C$10)</f>
        <v/>
      </c>
      <c r="AL457" s="61">
        <f>+AL456-IF(AL$18&gt;74,(AL456/AL$25)*$C$10)</f>
        <v/>
      </c>
      <c r="AM457" s="61">
        <f>+AM456-IF(AM$18&gt;74,(AM456/AM$25)*$C$10)</f>
        <v/>
      </c>
      <c r="AN457" s="61">
        <f>+AN456-IF(AN$18&gt;74,(AN456/AN$25)*$C$10)</f>
        <v/>
      </c>
      <c r="AO457" s="61">
        <f>+AO456-IF(AO$18&gt;74,(AO456/AO$25)*$C$10)</f>
        <v/>
      </c>
      <c r="AP457" s="61">
        <f>+AP456-IF(AP$18&gt;74,(AP456/AP$25)*$C$10)</f>
        <v/>
      </c>
      <c r="AQ457" s="61">
        <f>+AQ456-IF(AQ$18&gt;74,(AQ456/AQ$25)*$C$10)</f>
        <v/>
      </c>
      <c r="AR457" s="61">
        <f>+AR456-IF(AR$18&gt;74,(AR456/AR$25)*$C$10)</f>
        <v/>
      </c>
      <c r="AS457" s="61">
        <f>+AS456-IF(AS$18&gt;74,(AS456/AS$25)*$C$10)</f>
        <v/>
      </c>
      <c r="AT457" s="61">
        <f>+AT456-IF(AT$18&gt;74,(AT456/AT$25)*$C$10)</f>
        <v/>
      </c>
      <c r="AU457" s="61">
        <f>+AU456-IF(AU$18&gt;74,(AU456/AU$25)*$C$10)</f>
        <v/>
      </c>
      <c r="AV457" s="61">
        <f>+AV456-IF(AV$18&gt;74,(AV456/AV$25)*$C$10)</f>
        <v/>
      </c>
      <c r="AW457" s="61">
        <f>+AW456-IF(AW$18&gt;74,(AW456/AW$25)*$C$10)</f>
        <v/>
      </c>
      <c r="AX457" s="35">
        <f>IF(AW457&gt;0,1,0)</f>
        <v/>
      </c>
      <c r="AY457" s="35">
        <f>IF(AL457&gt;0,1,0)</f>
        <v/>
      </c>
      <c r="AZ457" s="35">
        <f>IF(AG457&gt;0,1,0)</f>
        <v/>
      </c>
      <c r="BA457" s="35">
        <f>IF(AB457&gt;0,1,0)</f>
        <v/>
      </c>
      <c r="BB457" s="35">
        <f>IF(W457&gt;0,1,0)</f>
        <v/>
      </c>
    </row>
    <row r="458">
      <c r="B458" s="154" t="inlineStr">
        <is>
          <t>trial 216</t>
        </is>
      </c>
      <c r="C458" s="155">
        <f>+start-$C$24</f>
        <v/>
      </c>
      <c r="D458" s="156">
        <f>IF((C458&lt;=0),0,((C458-D$24)*Stock*(_xlfn.NORM.INV(RAND(),stock_ave,stock_std))+(C458-D$24)*Bonds*(_xlfn.NORM.INV(RAND(),bond_ave,bond_std))+(C458-D$24)*cash*(_xlfn.NORM.INV(RAND(),cash_ave,cash_std))+(C458-D$24)))</f>
        <v/>
      </c>
      <c r="E458" s="156">
        <f>IF((D458&lt;=0),0,((D458-E$24)*Stock*(_xlfn.NORM.INV(RAND(),stock_ave,stock_std))+(D458-E$24)*Bonds*(_xlfn.NORM.INV(RAND(),bond_ave,bond_std))+(D458-E$24)*cash*(_xlfn.NORM.INV(RAND(),cash_ave,cash_std))+(D458-E$24)))</f>
        <v/>
      </c>
      <c r="F458" s="156">
        <f>IF((E458&lt;=0),0,((E458-F$24)*Stock*(_xlfn.NORM.INV(RAND(),stock_ave,stock_std))+(E458-F$24)*Bonds*(_xlfn.NORM.INV(RAND(),bond_ave,bond_std))+(E458-F$24)*cash*(_xlfn.NORM.INV(RAND(),cash_ave,cash_std))+(E458-F$24)))</f>
        <v/>
      </c>
      <c r="G458" s="156">
        <f>IF((F458&lt;=0),0,((F458-G$24)*Stock*(_xlfn.NORM.INV(RAND(),stock_ave,stock_std))+(F458-G$24)*Bonds*(_xlfn.NORM.INV(RAND(),bond_ave,bond_std))+(F458-G$24)*cash*(_xlfn.NORM.INV(RAND(),cash_ave,cash_std))+(F458-G$24)))</f>
        <v/>
      </c>
      <c r="H458" s="156">
        <f>IF((G458&lt;=0),0,((G458-H$24)*Stock*(_xlfn.NORM.INV(RAND(),stock_ave,stock_std))+(G458-H$24)*Bonds*(_xlfn.NORM.INV(RAND(),bond_ave,bond_std))+(G458-H$24)*cash*(_xlfn.NORM.INV(RAND(),cash_ave,cash_std))+(G458-H$24)))</f>
        <v/>
      </c>
      <c r="I458" s="156">
        <f>IF((H458&lt;=0),0,((H458-I$24)*Stock*(_xlfn.NORM.INV(RAND(),stock_ave,stock_std))+(H458-I$24)*Bonds*(_xlfn.NORM.INV(RAND(),bond_ave,bond_std))+(H458-I$24)*cash*(_xlfn.NORM.INV(RAND(),cash_ave,cash_std))+(H458-I$24)))</f>
        <v/>
      </c>
      <c r="J458" s="156">
        <f>IF((I458&lt;=0),0,((I458-J$24)*Stock*(_xlfn.NORM.INV(RAND(),stock_ave,stock_std))+(I458-J$24)*Bonds*(_xlfn.NORM.INV(RAND(),bond_ave,bond_std))+(I458-J$24)*cash*(_xlfn.NORM.INV(RAND(),cash_ave,cash_std))+(I458-J$24)))</f>
        <v/>
      </c>
      <c r="K458" s="156">
        <f>IF((J458&lt;=0),0,((J458-K$24)*Stock*(_xlfn.NORM.INV(RAND(),stock_ave,stock_std))+(J458-K$24)*Bonds*(_xlfn.NORM.INV(RAND(),bond_ave,bond_std))+(J458-K$24)*cash*(_xlfn.NORM.INV(RAND(),cash_ave,cash_std))+(J458-K$24)))</f>
        <v/>
      </c>
      <c r="L458" s="156">
        <f>IF((K458&lt;=0),0,((K458-L$24)*Stock*(_xlfn.NORM.INV(RAND(),stock_ave,stock_std))+(K458-L$24)*Bonds*(_xlfn.NORM.INV(RAND(),bond_ave,bond_std))+(K458-L$24)*cash*(_xlfn.NORM.INV(RAND(),cash_ave,cash_std))+(K458-L$24)))</f>
        <v/>
      </c>
      <c r="M458" s="156">
        <f>IF((L458&lt;=0),0,((L458-M$24)*Stock*(_xlfn.NORM.INV(RAND(),stock_ave,stock_std))+(L458-M$24)*Bonds*(_xlfn.NORM.INV(RAND(),bond_ave,bond_std))+(L458-M$24)*cash*(_xlfn.NORM.INV(RAND(),cash_ave,cash_std))+(L458-M$24)))</f>
        <v/>
      </c>
      <c r="N458" s="156">
        <f>IF((M458&lt;=0),0,((M458-N$24)*Stock*(_xlfn.NORM.INV(RAND(),stock_ave,stock_std))+(M458-N$24)*Bonds*(_xlfn.NORM.INV(RAND(),bond_ave,bond_std))+(M458-N$24)*cash*(_xlfn.NORM.INV(RAND(),cash_ave,cash_std))+(M458-N$24)))</f>
        <v/>
      </c>
      <c r="O458" s="156">
        <f>IF((N458&lt;=0),0,((N458-O$24)*Stock*(_xlfn.NORM.INV(RAND(),stock_ave,stock_std))+(N458-O$24)*Bonds*(_xlfn.NORM.INV(RAND(),bond_ave,bond_std))+(N458-O$24)*cash*(_xlfn.NORM.INV(RAND(),cash_ave,cash_std))+(N458-O$24)))</f>
        <v/>
      </c>
      <c r="P458" s="156">
        <f>IF((O458&lt;=0),0,((O458-P$24)*Stock*(_xlfn.NORM.INV(RAND(),stock_ave,stock_std))+(O458-P$24)*Bonds*(_xlfn.NORM.INV(RAND(),bond_ave,bond_std))+(O458-P$24)*cash*(_xlfn.NORM.INV(RAND(),cash_ave,cash_std))+(O458-P$24)))</f>
        <v/>
      </c>
      <c r="Q458" s="156">
        <f>IF((P458&lt;=0),0,((P458-Q$24)*Stock*(_xlfn.NORM.INV(RAND(),stock_ave,stock_std))+(P458-Q$24)*Bonds*(_xlfn.NORM.INV(RAND(),bond_ave,bond_std))+(P458-Q$24)*cash*(_xlfn.NORM.INV(RAND(),cash_ave,cash_std))+(P458-Q$24)))</f>
        <v/>
      </c>
      <c r="R458" s="156">
        <f>IF((Q458&lt;=0),0,((Q458-R$24)*Stock*(_xlfn.NORM.INV(RAND(),stock_ave,stock_std))+(Q458-R$24)*Bonds*(_xlfn.NORM.INV(RAND(),bond_ave,bond_std))+(Q458-R$24)*cash*(_xlfn.NORM.INV(RAND(),cash_ave,cash_std))+(Q458-R$24)))</f>
        <v/>
      </c>
      <c r="S458" s="156">
        <f>IF((R458&lt;=0),0,((R458-S$24)*Stock*(_xlfn.NORM.INV(RAND(),stock_ave,stock_std))+(R458-S$24)*Bonds*(_xlfn.NORM.INV(RAND(),bond_ave,bond_std))+(R458-S$24)*cash*(_xlfn.NORM.INV(RAND(),cash_ave,cash_std))+(R458-S$24)))</f>
        <v/>
      </c>
      <c r="T458" s="156">
        <f>IF((S458&lt;=0),0,((S458-T$24)*Stock*(_xlfn.NORM.INV(RAND(),stock_ave,stock_std))+(S458-T$24)*Bonds*(_xlfn.NORM.INV(RAND(),bond_ave,bond_std))+(S458-T$24)*cash*(_xlfn.NORM.INV(RAND(),cash_ave,cash_std))+(S458-T$24)))</f>
        <v/>
      </c>
      <c r="U458" s="156">
        <f>IF((T458&lt;=0),0,((T458-U$24)*Stock*(_xlfn.NORM.INV(RAND(),stock_ave,stock_std))+(T458-U$24)*Bonds*(_xlfn.NORM.INV(RAND(),bond_ave,bond_std))+(T458-U$24)*cash*(_xlfn.NORM.INV(RAND(),cash_ave,cash_std))+(T458-U$24)))</f>
        <v/>
      </c>
      <c r="V458" s="156">
        <f>IF((U458&lt;=0),0,((U458-V$24)*Stock*(_xlfn.NORM.INV(RAND(),stock_ave,stock_std))+(U458-V$24)*Bonds*(_xlfn.NORM.INV(RAND(),bond_ave,bond_std))+(U458-V$24)*cash*(_xlfn.NORM.INV(RAND(),cash_ave,cash_std))+(U458-V$24)))</f>
        <v/>
      </c>
      <c r="W458" s="156">
        <f>IF((V458&lt;=0),0,((V458-W$24)*Stock*(_xlfn.NORM.INV(RAND(),stock_ave,stock_std))+(V458-W$24)*Bonds*(_xlfn.NORM.INV(RAND(),bond_ave,bond_std))+(V458-W$24)*cash*(_xlfn.NORM.INV(RAND(),cash_ave,cash_std))+(V458-W$24)))</f>
        <v/>
      </c>
      <c r="X458" s="156">
        <f>IF((W458&lt;=0),0,((W458-X$24)*Stock*(_xlfn.NORM.INV(RAND(),stock_ave,stock_std))+(W458-X$24)*Bonds*(_xlfn.NORM.INV(RAND(),bond_ave,bond_std))+(W458-X$24)*cash*(_xlfn.NORM.INV(RAND(),cash_ave,cash_std))+(W458-X$24)))</f>
        <v/>
      </c>
      <c r="Y458" s="156">
        <f>IF((X458&lt;=0),0,((X458-Y$24)*Stock*(_xlfn.NORM.INV(RAND(),stock_ave,stock_std))+(X458-Y$24)*Bonds*(_xlfn.NORM.INV(RAND(),bond_ave,bond_std))+(X458-Y$24)*cash*(_xlfn.NORM.INV(RAND(),cash_ave,cash_std))+(X458-Y$24)))</f>
        <v/>
      </c>
      <c r="Z458" s="156">
        <f>IF((Y458&lt;=0),0,((Y458-Z$24)*Stock*(_xlfn.NORM.INV(RAND(),stock_ave,stock_std))+(Y458-Z$24)*Bonds*(_xlfn.NORM.INV(RAND(),bond_ave,bond_std))+(Y458-Z$24)*cash*(_xlfn.NORM.INV(RAND(),cash_ave,cash_std))+(Y458-Z$24)))</f>
        <v/>
      </c>
      <c r="AA458" s="156">
        <f>IF((Z458&lt;=0),0,((Z458-AA$24)*Stock*(_xlfn.NORM.INV(RAND(),stock_ave,stock_std))+(Z458-AA$24)*Bonds*(_xlfn.NORM.INV(RAND(),bond_ave,bond_std))+(Z458-AA$24)*cash*(_xlfn.NORM.INV(RAND(),cash_ave,cash_std))+(Z458-AA$24)))</f>
        <v/>
      </c>
      <c r="AB458" s="156">
        <f>IF((AA458&lt;=0),0,((AA458-AB$24)*Stock*(_xlfn.NORM.INV(RAND(),stock_ave,stock_std))+(AA458-AB$24)*Bonds*(_xlfn.NORM.INV(RAND(),bond_ave,bond_std))+(AA458-AB$24)*cash*(_xlfn.NORM.INV(RAND(),cash_ave,cash_std))+(AA458-AB$24)))</f>
        <v/>
      </c>
      <c r="AC458" s="156">
        <f>IF((AB458&lt;=0),0,((AB458-AC$24)*Stock*(_xlfn.NORM.INV(RAND(),stock_ave,stock_std))+(AB458-AC$24)*Bonds*(_xlfn.NORM.INV(RAND(),bond_ave,bond_std))+(AB458-AC$24)*cash*(_xlfn.NORM.INV(RAND(),cash_ave,cash_std))+(AB458-AC$24)))</f>
        <v/>
      </c>
      <c r="AD458" s="156">
        <f>IF((AC458&lt;=0),0,((AC458-AD$24)*Stock*(_xlfn.NORM.INV(RAND(),stock_ave,stock_std))+(AC458-AD$24)*Bonds*(_xlfn.NORM.INV(RAND(),bond_ave,bond_std))+(AC458-AD$24)*cash*(_xlfn.NORM.INV(RAND(),cash_ave,cash_std))+(AC458-AD$24)))</f>
        <v/>
      </c>
      <c r="AE458" s="156">
        <f>IF((AD458&lt;=0),0,((AD458-AE$24)*Stock*(_xlfn.NORM.INV(RAND(),stock_ave,stock_std))+(AD458-AE$24)*Bonds*(_xlfn.NORM.INV(RAND(),bond_ave,bond_std))+(AD458-AE$24)*cash*(_xlfn.NORM.INV(RAND(),cash_ave,cash_std))+(AD458-AE$24)))</f>
        <v/>
      </c>
      <c r="AF458" s="156">
        <f>IF((AE458&lt;=0),0,((AE458-AF$24)*Stock*(_xlfn.NORM.INV(RAND(),stock_ave,stock_std))+(AE458-AF$24)*Bonds*(_xlfn.NORM.INV(RAND(),bond_ave,bond_std))+(AE458-AF$24)*cash*(_xlfn.NORM.INV(RAND(),cash_ave,cash_std))+(AE458-AF$24)))</f>
        <v/>
      </c>
      <c r="AG458" s="156">
        <f>IF((AF458&lt;=0),0,((AF458-AG$24)*Stock*(_xlfn.NORM.INV(RAND(),stock_ave,stock_std))+(AF458-AG$24)*Bonds*(_xlfn.NORM.INV(RAND(),bond_ave,bond_std))+(AF458-AG$24)*cash*(_xlfn.NORM.INV(RAND(),cash_ave,cash_std))+(AF458-AG$24)))</f>
        <v/>
      </c>
      <c r="AH458" s="156">
        <f>IF((AG458&lt;=0),0,((AG458-AH$24)*Stock*(_xlfn.NORM.INV(RAND(),stock_ave,stock_std))+(AG458-AH$24)*Bonds*(_xlfn.NORM.INV(RAND(),bond_ave,bond_std))+(AG458-AH$24)*cash*(_xlfn.NORM.INV(RAND(),cash_ave,cash_std))+(AG458-AH$24)))</f>
        <v/>
      </c>
      <c r="AI458" s="156">
        <f>IF((AH458&lt;=0),0,((AH458-AI$24)*Stock*(_xlfn.NORM.INV(RAND(),stock_ave,stock_std))+(AH458-AI$24)*Bonds*(_xlfn.NORM.INV(RAND(),bond_ave,bond_std))+(AH458-AI$24)*cash*(_xlfn.NORM.INV(RAND(),cash_ave,cash_std))+(AH458-AI$24)))</f>
        <v/>
      </c>
      <c r="AJ458" s="156">
        <f>IF((AI458&lt;=0),0,((AI458-AJ$24)*Stock*(_xlfn.NORM.INV(RAND(),stock_ave,stock_std))+(AI458-AJ$24)*Bonds*(_xlfn.NORM.INV(RAND(),bond_ave,bond_std))+(AI458-AJ$24)*cash*(_xlfn.NORM.INV(RAND(),cash_ave,cash_std))+(AI458-AJ$24)))</f>
        <v/>
      </c>
      <c r="AK458" s="156">
        <f>IF((AJ458&lt;=0),0,((AJ458-AK$24)*Stock*(_xlfn.NORM.INV(RAND(),stock_ave,stock_std))+(AJ458-AK$24)*Bonds*(_xlfn.NORM.INV(RAND(),bond_ave,bond_std))+(AJ458-AK$24)*cash*(_xlfn.NORM.INV(RAND(),cash_ave,cash_std))+(AJ458-AK$24)))</f>
        <v/>
      </c>
      <c r="AL458" s="156">
        <f>IF((AK458&lt;=0),0,((AK458-AL$24)*Stock*(_xlfn.NORM.INV(RAND(),stock_ave,stock_std))+(AK458-AL$24)*Bonds*(_xlfn.NORM.INV(RAND(),bond_ave,bond_std))+(AK458-AL$24)*cash*(_xlfn.NORM.INV(RAND(),cash_ave,cash_std))+(AK458-AL$24)))</f>
        <v/>
      </c>
      <c r="AM458" s="156">
        <f>IF((AL458&lt;=0),0,((AL458-AM$24)*Stock*(_xlfn.NORM.INV(RAND(),stock_ave,stock_std))+(AL458-AM$24)*Bonds*(_xlfn.NORM.INV(RAND(),bond_ave,bond_std))+(AL458-AM$24)*cash*(_xlfn.NORM.INV(RAND(),cash_ave,cash_std))+(AL458-AM$24)))</f>
        <v/>
      </c>
      <c r="AN458" s="156">
        <f>IF((AM458&lt;=0),0,((AM458-AN$24)*Stock*(_xlfn.NORM.INV(RAND(),stock_ave,stock_std))+(AM458-AN$24)*Bonds*(_xlfn.NORM.INV(RAND(),bond_ave,bond_std))+(AM458-AN$24)*cash*(_xlfn.NORM.INV(RAND(),cash_ave,cash_std))+(AM458-AN$24)))</f>
        <v/>
      </c>
      <c r="AO458" s="156">
        <f>IF((AN458&lt;=0),0,((AN458-AO$24)*Stock*(_xlfn.NORM.INV(RAND(),stock_ave,stock_std))+(AN458-AO$24)*Bonds*(_xlfn.NORM.INV(RAND(),bond_ave,bond_std))+(AN458-AO$24)*cash*(_xlfn.NORM.INV(RAND(),cash_ave,cash_std))+(AN458-AO$24)))</f>
        <v/>
      </c>
      <c r="AP458" s="156">
        <f>IF((AO458&lt;=0),0,((AO458-AP$24)*Stock*(_xlfn.NORM.INV(RAND(),stock_ave,stock_std))+(AO458-AP$24)*Bonds*(_xlfn.NORM.INV(RAND(),bond_ave,bond_std))+(AO458-AP$24)*cash*(_xlfn.NORM.INV(RAND(),cash_ave,cash_std))+(AO458-AP$24)))</f>
        <v/>
      </c>
      <c r="AQ458" s="156">
        <f>IF((AP458&lt;=0),0,((AP458-AQ$24)*Stock*(_xlfn.NORM.INV(RAND(),stock_ave,stock_std))+(AP458-AQ$24)*Bonds*(_xlfn.NORM.INV(RAND(),bond_ave,bond_std))+(AP458-AQ$24)*cash*(_xlfn.NORM.INV(RAND(),cash_ave,cash_std))+(AP458-AQ$24)))</f>
        <v/>
      </c>
      <c r="AR458" s="156">
        <f>IF((AQ458&lt;=0),0,((AQ458-AR$24)*Stock*(_xlfn.NORM.INV(RAND(),stock_ave,stock_std))+(AQ458-AR$24)*Bonds*(_xlfn.NORM.INV(RAND(),bond_ave,bond_std))+(AQ458-AR$24)*cash*(_xlfn.NORM.INV(RAND(),cash_ave,cash_std))+(AQ458-AR$24)))</f>
        <v/>
      </c>
      <c r="AS458" s="156">
        <f>IF((AR458&lt;=0),0,((AR458-AS$24)*Stock*(_xlfn.NORM.INV(RAND(),stock_ave,stock_std))+(AR458-AS$24)*Bonds*(_xlfn.NORM.INV(RAND(),bond_ave,bond_std))+(AR458-AS$24)*cash*(_xlfn.NORM.INV(RAND(),cash_ave,cash_std))+(AR458-AS$24)))</f>
        <v/>
      </c>
      <c r="AT458" s="156">
        <f>IF((AS458&lt;=0),0,((AS458-AT$24)*Stock*(_xlfn.NORM.INV(RAND(),stock_ave,stock_std))+(AS458-AT$24)*Bonds*(_xlfn.NORM.INV(RAND(),bond_ave,bond_std))+(AS458-AT$24)*cash*(_xlfn.NORM.INV(RAND(),cash_ave,cash_std))+(AS458-AT$24)))</f>
        <v/>
      </c>
      <c r="AU458" s="156">
        <f>IF((AT458&lt;=0),0,((AT458-AU$24)*Stock*(_xlfn.NORM.INV(RAND(),stock_ave,stock_std))+(AT458-AU$24)*Bonds*(_xlfn.NORM.INV(RAND(),bond_ave,bond_std))+(AT458-AU$24)*cash*(_xlfn.NORM.INV(RAND(),cash_ave,cash_std))+(AT458-AU$24)))</f>
        <v/>
      </c>
      <c r="AV458" s="156">
        <f>IF((AU458&lt;=0),0,((AU458-AV$24)*Stock*(_xlfn.NORM.INV(RAND(),stock_ave,stock_std))+(AU458-AV$24)*Bonds*(_xlfn.NORM.INV(RAND(),bond_ave,bond_std))+(AU458-AV$24)*cash*(_xlfn.NORM.INV(RAND(),cash_ave,cash_std))+(AU458-AV$24)))</f>
        <v/>
      </c>
      <c r="AW458" s="156">
        <f>IF((AV458&lt;=0),0,((AV458-AW$24)*Stock*(_xlfn.NORM.INV(RAND(),stock_ave,stock_std))+(AV458-AW$24)*Bonds*(_xlfn.NORM.INV(RAND(),bond_ave,bond_std))+(AV458-AW$24)*cash*(_xlfn.NORM.INV(RAND(),cash_ave,cash_std))+(AV458-AW$24)))</f>
        <v/>
      </c>
      <c r="AX458" s="159" t="n"/>
      <c r="AY458" s="159" t="n"/>
      <c r="AZ458" s="159" t="n"/>
      <c r="BA458" s="159" t="n"/>
      <c r="BB458" s="159" t="n"/>
    </row>
    <row r="459">
      <c r="C459" s="147" t="n"/>
      <c r="D459" s="61">
        <f>+D458-IF(D$18&gt;74,(D458/D$25)*$C$10)</f>
        <v/>
      </c>
      <c r="E459" s="61">
        <f>+E458-IF(E$18&gt;74,(E458/E$25)*$C$10)</f>
        <v/>
      </c>
      <c r="F459" s="61">
        <f>+F458-IF(F$18&gt;74,(F458/F$25)*$C$10)</f>
        <v/>
      </c>
      <c r="G459" s="61">
        <f>+G458-IF(G$18&gt;74,(G458/G$25)*$C$10)</f>
        <v/>
      </c>
      <c r="H459" s="61">
        <f>+H458-IF(H$18&gt;74,(H458/H$25)*$C$10)</f>
        <v/>
      </c>
      <c r="I459" s="61">
        <f>+I458-IF(I$18&gt;74,(I458/I$25)*$C$10)</f>
        <v/>
      </c>
      <c r="J459" s="61">
        <f>+J458-IF(J$18&gt;74,(J458/J$25)*$C$10)</f>
        <v/>
      </c>
      <c r="K459" s="61">
        <f>+K458-IF(K$18&gt;74,(K458/K$25)*$C$10)</f>
        <v/>
      </c>
      <c r="L459" s="61">
        <f>+L458-IF(L$18&gt;74,(L458/L$25)*$C$10)</f>
        <v/>
      </c>
      <c r="M459" s="61">
        <f>+M458-IF(M$18&gt;74,(M458/M$25)*$C$10)</f>
        <v/>
      </c>
      <c r="N459" s="61">
        <f>+N458-IF(N$18&gt;74,(N458/N$25)*$C$10)</f>
        <v/>
      </c>
      <c r="O459" s="61">
        <f>+O458-IF(O$18&gt;74,(O458/O$25)*$C$10)</f>
        <v/>
      </c>
      <c r="P459" s="61">
        <f>+P458-IF(P$18&gt;74,(P458/P$25)*$C$10)</f>
        <v/>
      </c>
      <c r="Q459" s="61">
        <f>+Q458-IF(Q$18&gt;74,(Q458/Q$25)*$C$10)</f>
        <v/>
      </c>
      <c r="R459" s="61">
        <f>+R458-IF(R$18&gt;74,(R458/R$25)*$C$10)</f>
        <v/>
      </c>
      <c r="S459" s="61">
        <f>+S458-IF(S$18&gt;74,(S458/S$25)*$C$10)</f>
        <v/>
      </c>
      <c r="T459" s="61">
        <f>+T458-IF(T$18&gt;74,(T458/T$25)*$C$10)</f>
        <v/>
      </c>
      <c r="U459" s="61">
        <f>+U458-IF(U$18&gt;74,(U458/U$25)*$C$10)</f>
        <v/>
      </c>
      <c r="V459" s="61">
        <f>+V458-IF(V$18&gt;74,(V458/V$25)*$C$10)</f>
        <v/>
      </c>
      <c r="W459" s="61">
        <f>+W458-IF(W$18&gt;74,(W458/W$25)*$C$10)</f>
        <v/>
      </c>
      <c r="X459" s="61">
        <f>+X458-IF(X$18&gt;74,(X458/X$25)*$C$10)</f>
        <v/>
      </c>
      <c r="Y459" s="61">
        <f>+Y458-IF(Y$18&gt;74,(Y458/Y$25)*$C$10)</f>
        <v/>
      </c>
      <c r="Z459" s="61">
        <f>+Z458-IF(Z$18&gt;74,(Z458/Z$25)*$C$10)</f>
        <v/>
      </c>
      <c r="AA459" s="61">
        <f>+AA458-IF(AA$18&gt;74,(AA458/AA$25)*$C$10)</f>
        <v/>
      </c>
      <c r="AB459" s="61">
        <f>+AB458-IF(AB$18&gt;74,(AB458/AB$25)*$C$10)</f>
        <v/>
      </c>
      <c r="AC459" s="61">
        <f>+AC458-IF(AC$18&gt;74,(AC458/AC$25)*$C$10)</f>
        <v/>
      </c>
      <c r="AD459" s="61">
        <f>+AD458-IF(AD$18&gt;74,(AD458/AD$25)*$C$10)</f>
        <v/>
      </c>
      <c r="AE459" s="61">
        <f>+AE458-IF(AE$18&gt;74,(AE458/AE$25)*$C$10)</f>
        <v/>
      </c>
      <c r="AF459" s="61">
        <f>+AF458-IF(AF$18&gt;74,(AF458/AF$25)*$C$10)</f>
        <v/>
      </c>
      <c r="AG459" s="61">
        <f>+AG458-IF(AG$18&gt;74,(AG458/AG$25)*$C$10)</f>
        <v/>
      </c>
      <c r="AH459" s="61">
        <f>+AH458-IF(AH$18&gt;74,(AH458/AH$25)*$C$10)</f>
        <v/>
      </c>
      <c r="AI459" s="61">
        <f>+AI458-IF(AI$18&gt;74,(AI458/AI$25)*$C$10)</f>
        <v/>
      </c>
      <c r="AJ459" s="61">
        <f>+AJ458-IF(AJ$18&gt;74,(AJ458/AJ$25)*$C$10)</f>
        <v/>
      </c>
      <c r="AK459" s="61">
        <f>+AK458-IF(AK$18&gt;74,(AK458/AK$25)*$C$10)</f>
        <v/>
      </c>
      <c r="AL459" s="61">
        <f>+AL458-IF(AL$18&gt;74,(AL458/AL$25)*$C$10)</f>
        <v/>
      </c>
      <c r="AM459" s="61">
        <f>+AM458-IF(AM$18&gt;74,(AM458/AM$25)*$C$10)</f>
        <v/>
      </c>
      <c r="AN459" s="61">
        <f>+AN458-IF(AN$18&gt;74,(AN458/AN$25)*$C$10)</f>
        <v/>
      </c>
      <c r="AO459" s="61">
        <f>+AO458-IF(AO$18&gt;74,(AO458/AO$25)*$C$10)</f>
        <v/>
      </c>
      <c r="AP459" s="61">
        <f>+AP458-IF(AP$18&gt;74,(AP458/AP$25)*$C$10)</f>
        <v/>
      </c>
      <c r="AQ459" s="61">
        <f>+AQ458-IF(AQ$18&gt;74,(AQ458/AQ$25)*$C$10)</f>
        <v/>
      </c>
      <c r="AR459" s="61">
        <f>+AR458-IF(AR$18&gt;74,(AR458/AR$25)*$C$10)</f>
        <v/>
      </c>
      <c r="AS459" s="61">
        <f>+AS458-IF(AS$18&gt;74,(AS458/AS$25)*$C$10)</f>
        <v/>
      </c>
      <c r="AT459" s="61">
        <f>+AT458-IF(AT$18&gt;74,(AT458/AT$25)*$C$10)</f>
        <v/>
      </c>
      <c r="AU459" s="61">
        <f>+AU458-IF(AU$18&gt;74,(AU458/AU$25)*$C$10)</f>
        <v/>
      </c>
      <c r="AV459" s="61">
        <f>+AV458-IF(AV$18&gt;74,(AV458/AV$25)*$C$10)</f>
        <v/>
      </c>
      <c r="AW459" s="61">
        <f>+AW458-IF(AW$18&gt;74,(AW458/AW$25)*$C$10)</f>
        <v/>
      </c>
      <c r="AX459" s="35">
        <f>IF(AW459&gt;0,1,0)</f>
        <v/>
      </c>
      <c r="AY459" s="35">
        <f>IF(AL459&gt;0,1,0)</f>
        <v/>
      </c>
      <c r="AZ459" s="35">
        <f>IF(AG459&gt;0,1,0)</f>
        <v/>
      </c>
      <c r="BA459" s="35">
        <f>IF(AB459&gt;0,1,0)</f>
        <v/>
      </c>
      <c r="BB459" s="35">
        <f>IF(W459&gt;0,1,0)</f>
        <v/>
      </c>
    </row>
    <row r="460">
      <c r="B460" s="154" t="inlineStr">
        <is>
          <t>trial 217</t>
        </is>
      </c>
      <c r="C460" s="155">
        <f>+start-$C$24</f>
        <v/>
      </c>
      <c r="D460" s="156">
        <f>IF((C460&lt;=0),0,((C460-D$24)*Stock*(_xlfn.NORM.INV(RAND(),stock_ave,stock_std))+(C460-D$24)*Bonds*(_xlfn.NORM.INV(RAND(),bond_ave,bond_std))+(C460-D$24)*cash*(_xlfn.NORM.INV(RAND(),cash_ave,cash_std))+(C460-D$24)))</f>
        <v/>
      </c>
      <c r="E460" s="156">
        <f>IF((D460&lt;=0),0,((D460-E$24)*Stock*(_xlfn.NORM.INV(RAND(),stock_ave,stock_std))+(D460-E$24)*Bonds*(_xlfn.NORM.INV(RAND(),bond_ave,bond_std))+(D460-E$24)*cash*(_xlfn.NORM.INV(RAND(),cash_ave,cash_std))+(D460-E$24)))</f>
        <v/>
      </c>
      <c r="F460" s="156">
        <f>IF((E460&lt;=0),0,((E460-F$24)*Stock*(_xlfn.NORM.INV(RAND(),stock_ave,stock_std))+(E460-F$24)*Bonds*(_xlfn.NORM.INV(RAND(),bond_ave,bond_std))+(E460-F$24)*cash*(_xlfn.NORM.INV(RAND(),cash_ave,cash_std))+(E460-F$24)))</f>
        <v/>
      </c>
      <c r="G460" s="156">
        <f>IF((F460&lt;=0),0,((F460-G$24)*Stock*(_xlfn.NORM.INV(RAND(),stock_ave,stock_std))+(F460-G$24)*Bonds*(_xlfn.NORM.INV(RAND(),bond_ave,bond_std))+(F460-G$24)*cash*(_xlfn.NORM.INV(RAND(),cash_ave,cash_std))+(F460-G$24)))</f>
        <v/>
      </c>
      <c r="H460" s="156">
        <f>IF((G460&lt;=0),0,((G460-H$24)*Stock*(_xlfn.NORM.INV(RAND(),stock_ave,stock_std))+(G460-H$24)*Bonds*(_xlfn.NORM.INV(RAND(),bond_ave,bond_std))+(G460-H$24)*cash*(_xlfn.NORM.INV(RAND(),cash_ave,cash_std))+(G460-H$24)))</f>
        <v/>
      </c>
      <c r="I460" s="156">
        <f>IF((H460&lt;=0),0,((H460-I$24)*Stock*(_xlfn.NORM.INV(RAND(),stock_ave,stock_std))+(H460-I$24)*Bonds*(_xlfn.NORM.INV(RAND(),bond_ave,bond_std))+(H460-I$24)*cash*(_xlfn.NORM.INV(RAND(),cash_ave,cash_std))+(H460-I$24)))</f>
        <v/>
      </c>
      <c r="J460" s="156">
        <f>IF((I460&lt;=0),0,((I460-J$24)*Stock*(_xlfn.NORM.INV(RAND(),stock_ave,stock_std))+(I460-J$24)*Bonds*(_xlfn.NORM.INV(RAND(),bond_ave,bond_std))+(I460-J$24)*cash*(_xlfn.NORM.INV(RAND(),cash_ave,cash_std))+(I460-J$24)))</f>
        <v/>
      </c>
      <c r="K460" s="156">
        <f>IF((J460&lt;=0),0,((J460-K$24)*Stock*(_xlfn.NORM.INV(RAND(),stock_ave,stock_std))+(J460-K$24)*Bonds*(_xlfn.NORM.INV(RAND(),bond_ave,bond_std))+(J460-K$24)*cash*(_xlfn.NORM.INV(RAND(),cash_ave,cash_std))+(J460-K$24)))</f>
        <v/>
      </c>
      <c r="L460" s="156">
        <f>IF((K460&lt;=0),0,((K460-L$24)*Stock*(_xlfn.NORM.INV(RAND(),stock_ave,stock_std))+(K460-L$24)*Bonds*(_xlfn.NORM.INV(RAND(),bond_ave,bond_std))+(K460-L$24)*cash*(_xlfn.NORM.INV(RAND(),cash_ave,cash_std))+(K460-L$24)))</f>
        <v/>
      </c>
      <c r="M460" s="156">
        <f>IF((L460&lt;=0),0,((L460-M$24)*Stock*(_xlfn.NORM.INV(RAND(),stock_ave,stock_std))+(L460-M$24)*Bonds*(_xlfn.NORM.INV(RAND(),bond_ave,bond_std))+(L460-M$24)*cash*(_xlfn.NORM.INV(RAND(),cash_ave,cash_std))+(L460-M$24)))</f>
        <v/>
      </c>
      <c r="N460" s="156">
        <f>IF((M460&lt;=0),0,((M460-N$24)*Stock*(_xlfn.NORM.INV(RAND(),stock_ave,stock_std))+(M460-N$24)*Bonds*(_xlfn.NORM.INV(RAND(),bond_ave,bond_std))+(M460-N$24)*cash*(_xlfn.NORM.INV(RAND(),cash_ave,cash_std))+(M460-N$24)))</f>
        <v/>
      </c>
      <c r="O460" s="156">
        <f>IF((N460&lt;=0),0,((N460-O$24)*Stock*(_xlfn.NORM.INV(RAND(),stock_ave,stock_std))+(N460-O$24)*Bonds*(_xlfn.NORM.INV(RAND(),bond_ave,bond_std))+(N460-O$24)*cash*(_xlfn.NORM.INV(RAND(),cash_ave,cash_std))+(N460-O$24)))</f>
        <v/>
      </c>
      <c r="P460" s="156">
        <f>IF((O460&lt;=0),0,((O460-P$24)*Stock*(_xlfn.NORM.INV(RAND(),stock_ave,stock_std))+(O460-P$24)*Bonds*(_xlfn.NORM.INV(RAND(),bond_ave,bond_std))+(O460-P$24)*cash*(_xlfn.NORM.INV(RAND(),cash_ave,cash_std))+(O460-P$24)))</f>
        <v/>
      </c>
      <c r="Q460" s="156">
        <f>IF((P460&lt;=0),0,((P460-Q$24)*Stock*(_xlfn.NORM.INV(RAND(),stock_ave,stock_std))+(P460-Q$24)*Bonds*(_xlfn.NORM.INV(RAND(),bond_ave,bond_std))+(P460-Q$24)*cash*(_xlfn.NORM.INV(RAND(),cash_ave,cash_std))+(P460-Q$24)))</f>
        <v/>
      </c>
      <c r="R460" s="156">
        <f>IF((Q460&lt;=0),0,((Q460-R$24)*Stock*(_xlfn.NORM.INV(RAND(),stock_ave,stock_std))+(Q460-R$24)*Bonds*(_xlfn.NORM.INV(RAND(),bond_ave,bond_std))+(Q460-R$24)*cash*(_xlfn.NORM.INV(RAND(),cash_ave,cash_std))+(Q460-R$24)))</f>
        <v/>
      </c>
      <c r="S460" s="156">
        <f>IF((R460&lt;=0),0,((R460-S$24)*Stock*(_xlfn.NORM.INV(RAND(),stock_ave,stock_std))+(R460-S$24)*Bonds*(_xlfn.NORM.INV(RAND(),bond_ave,bond_std))+(R460-S$24)*cash*(_xlfn.NORM.INV(RAND(),cash_ave,cash_std))+(R460-S$24)))</f>
        <v/>
      </c>
      <c r="T460" s="156">
        <f>IF((S460&lt;=0),0,((S460-T$24)*Stock*(_xlfn.NORM.INV(RAND(),stock_ave,stock_std))+(S460-T$24)*Bonds*(_xlfn.NORM.INV(RAND(),bond_ave,bond_std))+(S460-T$24)*cash*(_xlfn.NORM.INV(RAND(),cash_ave,cash_std))+(S460-T$24)))</f>
        <v/>
      </c>
      <c r="U460" s="156">
        <f>IF((T460&lt;=0),0,((T460-U$24)*Stock*(_xlfn.NORM.INV(RAND(),stock_ave,stock_std))+(T460-U$24)*Bonds*(_xlfn.NORM.INV(RAND(),bond_ave,bond_std))+(T460-U$24)*cash*(_xlfn.NORM.INV(RAND(),cash_ave,cash_std))+(T460-U$24)))</f>
        <v/>
      </c>
      <c r="V460" s="156">
        <f>IF((U460&lt;=0),0,((U460-V$24)*Stock*(_xlfn.NORM.INV(RAND(),stock_ave,stock_std))+(U460-V$24)*Bonds*(_xlfn.NORM.INV(RAND(),bond_ave,bond_std))+(U460-V$24)*cash*(_xlfn.NORM.INV(RAND(),cash_ave,cash_std))+(U460-V$24)))</f>
        <v/>
      </c>
      <c r="W460" s="156">
        <f>IF((V460&lt;=0),0,((V460-W$24)*Stock*(_xlfn.NORM.INV(RAND(),stock_ave,stock_std))+(V460-W$24)*Bonds*(_xlfn.NORM.INV(RAND(),bond_ave,bond_std))+(V460-W$24)*cash*(_xlfn.NORM.INV(RAND(),cash_ave,cash_std))+(V460-W$24)))</f>
        <v/>
      </c>
      <c r="X460" s="156">
        <f>IF((W460&lt;=0),0,((W460-X$24)*Stock*(_xlfn.NORM.INV(RAND(),stock_ave,stock_std))+(W460-X$24)*Bonds*(_xlfn.NORM.INV(RAND(),bond_ave,bond_std))+(W460-X$24)*cash*(_xlfn.NORM.INV(RAND(),cash_ave,cash_std))+(W460-X$24)))</f>
        <v/>
      </c>
      <c r="Y460" s="156">
        <f>IF((X460&lt;=0),0,((X460-Y$24)*Stock*(_xlfn.NORM.INV(RAND(),stock_ave,stock_std))+(X460-Y$24)*Bonds*(_xlfn.NORM.INV(RAND(),bond_ave,bond_std))+(X460-Y$24)*cash*(_xlfn.NORM.INV(RAND(),cash_ave,cash_std))+(X460-Y$24)))</f>
        <v/>
      </c>
      <c r="Z460" s="156">
        <f>IF((Y460&lt;=0),0,((Y460-Z$24)*Stock*(_xlfn.NORM.INV(RAND(),stock_ave,stock_std))+(Y460-Z$24)*Bonds*(_xlfn.NORM.INV(RAND(),bond_ave,bond_std))+(Y460-Z$24)*cash*(_xlfn.NORM.INV(RAND(),cash_ave,cash_std))+(Y460-Z$24)))</f>
        <v/>
      </c>
      <c r="AA460" s="156">
        <f>IF((Z460&lt;=0),0,((Z460-AA$24)*Stock*(_xlfn.NORM.INV(RAND(),stock_ave,stock_std))+(Z460-AA$24)*Bonds*(_xlfn.NORM.INV(RAND(),bond_ave,bond_std))+(Z460-AA$24)*cash*(_xlfn.NORM.INV(RAND(),cash_ave,cash_std))+(Z460-AA$24)))</f>
        <v/>
      </c>
      <c r="AB460" s="156">
        <f>IF((AA460&lt;=0),0,((AA460-AB$24)*Stock*(_xlfn.NORM.INV(RAND(),stock_ave,stock_std))+(AA460-AB$24)*Bonds*(_xlfn.NORM.INV(RAND(),bond_ave,bond_std))+(AA460-AB$24)*cash*(_xlfn.NORM.INV(RAND(),cash_ave,cash_std))+(AA460-AB$24)))</f>
        <v/>
      </c>
      <c r="AC460" s="156">
        <f>IF((AB460&lt;=0),0,((AB460-AC$24)*Stock*(_xlfn.NORM.INV(RAND(),stock_ave,stock_std))+(AB460-AC$24)*Bonds*(_xlfn.NORM.INV(RAND(),bond_ave,bond_std))+(AB460-AC$24)*cash*(_xlfn.NORM.INV(RAND(),cash_ave,cash_std))+(AB460-AC$24)))</f>
        <v/>
      </c>
      <c r="AD460" s="156">
        <f>IF((AC460&lt;=0),0,((AC460-AD$24)*Stock*(_xlfn.NORM.INV(RAND(),stock_ave,stock_std))+(AC460-AD$24)*Bonds*(_xlfn.NORM.INV(RAND(),bond_ave,bond_std))+(AC460-AD$24)*cash*(_xlfn.NORM.INV(RAND(),cash_ave,cash_std))+(AC460-AD$24)))</f>
        <v/>
      </c>
      <c r="AE460" s="156">
        <f>IF((AD460&lt;=0),0,((AD460-AE$24)*Stock*(_xlfn.NORM.INV(RAND(),stock_ave,stock_std))+(AD460-AE$24)*Bonds*(_xlfn.NORM.INV(RAND(),bond_ave,bond_std))+(AD460-AE$24)*cash*(_xlfn.NORM.INV(RAND(),cash_ave,cash_std))+(AD460-AE$24)))</f>
        <v/>
      </c>
      <c r="AF460" s="156">
        <f>IF((AE460&lt;=0),0,((AE460-AF$24)*Stock*(_xlfn.NORM.INV(RAND(),stock_ave,stock_std))+(AE460-AF$24)*Bonds*(_xlfn.NORM.INV(RAND(),bond_ave,bond_std))+(AE460-AF$24)*cash*(_xlfn.NORM.INV(RAND(),cash_ave,cash_std))+(AE460-AF$24)))</f>
        <v/>
      </c>
      <c r="AG460" s="156">
        <f>IF((AF460&lt;=0),0,((AF460-AG$24)*Stock*(_xlfn.NORM.INV(RAND(),stock_ave,stock_std))+(AF460-AG$24)*Bonds*(_xlfn.NORM.INV(RAND(),bond_ave,bond_std))+(AF460-AG$24)*cash*(_xlfn.NORM.INV(RAND(),cash_ave,cash_std))+(AF460-AG$24)))</f>
        <v/>
      </c>
      <c r="AH460" s="156">
        <f>IF((AG460&lt;=0),0,((AG460-AH$24)*Stock*(_xlfn.NORM.INV(RAND(),stock_ave,stock_std))+(AG460-AH$24)*Bonds*(_xlfn.NORM.INV(RAND(),bond_ave,bond_std))+(AG460-AH$24)*cash*(_xlfn.NORM.INV(RAND(),cash_ave,cash_std))+(AG460-AH$24)))</f>
        <v/>
      </c>
      <c r="AI460" s="156">
        <f>IF((AH460&lt;=0),0,((AH460-AI$24)*Stock*(_xlfn.NORM.INV(RAND(),stock_ave,stock_std))+(AH460-AI$24)*Bonds*(_xlfn.NORM.INV(RAND(),bond_ave,bond_std))+(AH460-AI$24)*cash*(_xlfn.NORM.INV(RAND(),cash_ave,cash_std))+(AH460-AI$24)))</f>
        <v/>
      </c>
      <c r="AJ460" s="156">
        <f>IF((AI460&lt;=0),0,((AI460-AJ$24)*Stock*(_xlfn.NORM.INV(RAND(),stock_ave,stock_std))+(AI460-AJ$24)*Bonds*(_xlfn.NORM.INV(RAND(),bond_ave,bond_std))+(AI460-AJ$24)*cash*(_xlfn.NORM.INV(RAND(),cash_ave,cash_std))+(AI460-AJ$24)))</f>
        <v/>
      </c>
      <c r="AK460" s="156">
        <f>IF((AJ460&lt;=0),0,((AJ460-AK$24)*Stock*(_xlfn.NORM.INV(RAND(),stock_ave,stock_std))+(AJ460-AK$24)*Bonds*(_xlfn.NORM.INV(RAND(),bond_ave,bond_std))+(AJ460-AK$24)*cash*(_xlfn.NORM.INV(RAND(),cash_ave,cash_std))+(AJ460-AK$24)))</f>
        <v/>
      </c>
      <c r="AL460" s="156">
        <f>IF((AK460&lt;=0),0,((AK460-AL$24)*Stock*(_xlfn.NORM.INV(RAND(),stock_ave,stock_std))+(AK460-AL$24)*Bonds*(_xlfn.NORM.INV(RAND(),bond_ave,bond_std))+(AK460-AL$24)*cash*(_xlfn.NORM.INV(RAND(),cash_ave,cash_std))+(AK460-AL$24)))</f>
        <v/>
      </c>
      <c r="AM460" s="156">
        <f>IF((AL460&lt;=0),0,((AL460-AM$24)*Stock*(_xlfn.NORM.INV(RAND(),stock_ave,stock_std))+(AL460-AM$24)*Bonds*(_xlfn.NORM.INV(RAND(),bond_ave,bond_std))+(AL460-AM$24)*cash*(_xlfn.NORM.INV(RAND(),cash_ave,cash_std))+(AL460-AM$24)))</f>
        <v/>
      </c>
      <c r="AN460" s="156">
        <f>IF((AM460&lt;=0),0,((AM460-AN$24)*Stock*(_xlfn.NORM.INV(RAND(),stock_ave,stock_std))+(AM460-AN$24)*Bonds*(_xlfn.NORM.INV(RAND(),bond_ave,bond_std))+(AM460-AN$24)*cash*(_xlfn.NORM.INV(RAND(),cash_ave,cash_std))+(AM460-AN$24)))</f>
        <v/>
      </c>
      <c r="AO460" s="156">
        <f>IF((AN460&lt;=0),0,((AN460-AO$24)*Stock*(_xlfn.NORM.INV(RAND(),stock_ave,stock_std))+(AN460-AO$24)*Bonds*(_xlfn.NORM.INV(RAND(),bond_ave,bond_std))+(AN460-AO$24)*cash*(_xlfn.NORM.INV(RAND(),cash_ave,cash_std))+(AN460-AO$24)))</f>
        <v/>
      </c>
      <c r="AP460" s="156">
        <f>IF((AO460&lt;=0),0,((AO460-AP$24)*Stock*(_xlfn.NORM.INV(RAND(),stock_ave,stock_std))+(AO460-AP$24)*Bonds*(_xlfn.NORM.INV(RAND(),bond_ave,bond_std))+(AO460-AP$24)*cash*(_xlfn.NORM.INV(RAND(),cash_ave,cash_std))+(AO460-AP$24)))</f>
        <v/>
      </c>
      <c r="AQ460" s="156">
        <f>IF((AP460&lt;=0),0,((AP460-AQ$24)*Stock*(_xlfn.NORM.INV(RAND(),stock_ave,stock_std))+(AP460-AQ$24)*Bonds*(_xlfn.NORM.INV(RAND(),bond_ave,bond_std))+(AP460-AQ$24)*cash*(_xlfn.NORM.INV(RAND(),cash_ave,cash_std))+(AP460-AQ$24)))</f>
        <v/>
      </c>
      <c r="AR460" s="156">
        <f>IF((AQ460&lt;=0),0,((AQ460-AR$24)*Stock*(_xlfn.NORM.INV(RAND(),stock_ave,stock_std))+(AQ460-AR$24)*Bonds*(_xlfn.NORM.INV(RAND(),bond_ave,bond_std))+(AQ460-AR$24)*cash*(_xlfn.NORM.INV(RAND(),cash_ave,cash_std))+(AQ460-AR$24)))</f>
        <v/>
      </c>
      <c r="AS460" s="156">
        <f>IF((AR460&lt;=0),0,((AR460-AS$24)*Stock*(_xlfn.NORM.INV(RAND(),stock_ave,stock_std))+(AR460-AS$24)*Bonds*(_xlfn.NORM.INV(RAND(),bond_ave,bond_std))+(AR460-AS$24)*cash*(_xlfn.NORM.INV(RAND(),cash_ave,cash_std))+(AR460-AS$24)))</f>
        <v/>
      </c>
      <c r="AT460" s="156">
        <f>IF((AS460&lt;=0),0,((AS460-AT$24)*Stock*(_xlfn.NORM.INV(RAND(),stock_ave,stock_std))+(AS460-AT$24)*Bonds*(_xlfn.NORM.INV(RAND(),bond_ave,bond_std))+(AS460-AT$24)*cash*(_xlfn.NORM.INV(RAND(),cash_ave,cash_std))+(AS460-AT$24)))</f>
        <v/>
      </c>
      <c r="AU460" s="156">
        <f>IF((AT460&lt;=0),0,((AT460-AU$24)*Stock*(_xlfn.NORM.INV(RAND(),stock_ave,stock_std))+(AT460-AU$24)*Bonds*(_xlfn.NORM.INV(RAND(),bond_ave,bond_std))+(AT460-AU$24)*cash*(_xlfn.NORM.INV(RAND(),cash_ave,cash_std))+(AT460-AU$24)))</f>
        <v/>
      </c>
      <c r="AV460" s="156">
        <f>IF((AU460&lt;=0),0,((AU460-AV$24)*Stock*(_xlfn.NORM.INV(RAND(),stock_ave,stock_std))+(AU460-AV$24)*Bonds*(_xlfn.NORM.INV(RAND(),bond_ave,bond_std))+(AU460-AV$24)*cash*(_xlfn.NORM.INV(RAND(),cash_ave,cash_std))+(AU460-AV$24)))</f>
        <v/>
      </c>
      <c r="AW460" s="156">
        <f>IF((AV460&lt;=0),0,((AV460-AW$24)*Stock*(_xlfn.NORM.INV(RAND(),stock_ave,stock_std))+(AV460-AW$24)*Bonds*(_xlfn.NORM.INV(RAND(),bond_ave,bond_std))+(AV460-AW$24)*cash*(_xlfn.NORM.INV(RAND(),cash_ave,cash_std))+(AV460-AW$24)))</f>
        <v/>
      </c>
      <c r="AX460" s="159" t="n"/>
      <c r="AY460" s="159" t="n"/>
      <c r="AZ460" s="159" t="n"/>
      <c r="BA460" s="159" t="n"/>
      <c r="BB460" s="159" t="n"/>
    </row>
    <row r="461">
      <c r="C461" s="147" t="n"/>
      <c r="D461" s="61">
        <f>+D460-IF(D$18&gt;74,(D460/D$25)*$C$10)</f>
        <v/>
      </c>
      <c r="E461" s="61">
        <f>+E460-IF(E$18&gt;74,(E460/E$25)*$C$10)</f>
        <v/>
      </c>
      <c r="F461" s="61">
        <f>+F460-IF(F$18&gt;74,(F460/F$25)*$C$10)</f>
        <v/>
      </c>
      <c r="G461" s="61">
        <f>+G460-IF(G$18&gt;74,(G460/G$25)*$C$10)</f>
        <v/>
      </c>
      <c r="H461" s="61">
        <f>+H460-IF(H$18&gt;74,(H460/H$25)*$C$10)</f>
        <v/>
      </c>
      <c r="I461" s="61">
        <f>+I460-IF(I$18&gt;74,(I460/I$25)*$C$10)</f>
        <v/>
      </c>
      <c r="J461" s="61">
        <f>+J460-IF(J$18&gt;74,(J460/J$25)*$C$10)</f>
        <v/>
      </c>
      <c r="K461" s="61">
        <f>+K460-IF(K$18&gt;74,(K460/K$25)*$C$10)</f>
        <v/>
      </c>
      <c r="L461" s="61">
        <f>+L460-IF(L$18&gt;74,(L460/L$25)*$C$10)</f>
        <v/>
      </c>
      <c r="M461" s="61">
        <f>+M460-IF(M$18&gt;74,(M460/M$25)*$C$10)</f>
        <v/>
      </c>
      <c r="N461" s="61">
        <f>+N460-IF(N$18&gt;74,(N460/N$25)*$C$10)</f>
        <v/>
      </c>
      <c r="O461" s="61">
        <f>+O460-IF(O$18&gt;74,(O460/O$25)*$C$10)</f>
        <v/>
      </c>
      <c r="P461" s="61">
        <f>+P460-IF(P$18&gt;74,(P460/P$25)*$C$10)</f>
        <v/>
      </c>
      <c r="Q461" s="61">
        <f>+Q460-IF(Q$18&gt;74,(Q460/Q$25)*$C$10)</f>
        <v/>
      </c>
      <c r="R461" s="61">
        <f>+R460-IF(R$18&gt;74,(R460/R$25)*$C$10)</f>
        <v/>
      </c>
      <c r="S461" s="61">
        <f>+S460-IF(S$18&gt;74,(S460/S$25)*$C$10)</f>
        <v/>
      </c>
      <c r="T461" s="61">
        <f>+T460-IF(T$18&gt;74,(T460/T$25)*$C$10)</f>
        <v/>
      </c>
      <c r="U461" s="61">
        <f>+U460-IF(U$18&gt;74,(U460/U$25)*$C$10)</f>
        <v/>
      </c>
      <c r="V461" s="61">
        <f>+V460-IF(V$18&gt;74,(V460/V$25)*$C$10)</f>
        <v/>
      </c>
      <c r="W461" s="61">
        <f>+W460-IF(W$18&gt;74,(W460/W$25)*$C$10)</f>
        <v/>
      </c>
      <c r="X461" s="61">
        <f>+X460-IF(X$18&gt;74,(X460/X$25)*$C$10)</f>
        <v/>
      </c>
      <c r="Y461" s="61">
        <f>+Y460-IF(Y$18&gt;74,(Y460/Y$25)*$C$10)</f>
        <v/>
      </c>
      <c r="Z461" s="61">
        <f>+Z460-IF(Z$18&gt;74,(Z460/Z$25)*$C$10)</f>
        <v/>
      </c>
      <c r="AA461" s="61">
        <f>+AA460-IF(AA$18&gt;74,(AA460/AA$25)*$C$10)</f>
        <v/>
      </c>
      <c r="AB461" s="61">
        <f>+AB460-IF(AB$18&gt;74,(AB460/AB$25)*$C$10)</f>
        <v/>
      </c>
      <c r="AC461" s="61">
        <f>+AC460-IF(AC$18&gt;74,(AC460/AC$25)*$C$10)</f>
        <v/>
      </c>
      <c r="AD461" s="61">
        <f>+AD460-IF(AD$18&gt;74,(AD460/AD$25)*$C$10)</f>
        <v/>
      </c>
      <c r="AE461" s="61">
        <f>+AE460-IF(AE$18&gt;74,(AE460/AE$25)*$C$10)</f>
        <v/>
      </c>
      <c r="AF461" s="61">
        <f>+AF460-IF(AF$18&gt;74,(AF460/AF$25)*$C$10)</f>
        <v/>
      </c>
      <c r="AG461" s="61">
        <f>+AG460-IF(AG$18&gt;74,(AG460/AG$25)*$C$10)</f>
        <v/>
      </c>
      <c r="AH461" s="61">
        <f>+AH460-IF(AH$18&gt;74,(AH460/AH$25)*$C$10)</f>
        <v/>
      </c>
      <c r="AI461" s="61">
        <f>+AI460-IF(AI$18&gt;74,(AI460/AI$25)*$C$10)</f>
        <v/>
      </c>
      <c r="AJ461" s="61">
        <f>+AJ460-IF(AJ$18&gt;74,(AJ460/AJ$25)*$C$10)</f>
        <v/>
      </c>
      <c r="AK461" s="61">
        <f>+AK460-IF(AK$18&gt;74,(AK460/AK$25)*$C$10)</f>
        <v/>
      </c>
      <c r="AL461" s="61">
        <f>+AL460-IF(AL$18&gt;74,(AL460/AL$25)*$C$10)</f>
        <v/>
      </c>
      <c r="AM461" s="61">
        <f>+AM460-IF(AM$18&gt;74,(AM460/AM$25)*$C$10)</f>
        <v/>
      </c>
      <c r="AN461" s="61">
        <f>+AN460-IF(AN$18&gt;74,(AN460/AN$25)*$C$10)</f>
        <v/>
      </c>
      <c r="AO461" s="61">
        <f>+AO460-IF(AO$18&gt;74,(AO460/AO$25)*$C$10)</f>
        <v/>
      </c>
      <c r="AP461" s="61">
        <f>+AP460-IF(AP$18&gt;74,(AP460/AP$25)*$C$10)</f>
        <v/>
      </c>
      <c r="AQ461" s="61">
        <f>+AQ460-IF(AQ$18&gt;74,(AQ460/AQ$25)*$C$10)</f>
        <v/>
      </c>
      <c r="AR461" s="61">
        <f>+AR460-IF(AR$18&gt;74,(AR460/AR$25)*$C$10)</f>
        <v/>
      </c>
      <c r="AS461" s="61">
        <f>+AS460-IF(AS$18&gt;74,(AS460/AS$25)*$C$10)</f>
        <v/>
      </c>
      <c r="AT461" s="61">
        <f>+AT460-IF(AT$18&gt;74,(AT460/AT$25)*$C$10)</f>
        <v/>
      </c>
      <c r="AU461" s="61">
        <f>+AU460-IF(AU$18&gt;74,(AU460/AU$25)*$C$10)</f>
        <v/>
      </c>
      <c r="AV461" s="61">
        <f>+AV460-IF(AV$18&gt;74,(AV460/AV$25)*$C$10)</f>
        <v/>
      </c>
      <c r="AW461" s="61">
        <f>+AW460-IF(AW$18&gt;74,(AW460/AW$25)*$C$10)</f>
        <v/>
      </c>
      <c r="AX461" s="35">
        <f>IF(AW461&gt;0,1,0)</f>
        <v/>
      </c>
      <c r="AY461" s="35">
        <f>IF(AL461&gt;0,1,0)</f>
        <v/>
      </c>
      <c r="AZ461" s="35">
        <f>IF(AG461&gt;0,1,0)</f>
        <v/>
      </c>
      <c r="BA461" s="35">
        <f>IF(AB461&gt;0,1,0)</f>
        <v/>
      </c>
      <c r="BB461" s="35">
        <f>IF(W461&gt;0,1,0)</f>
        <v/>
      </c>
    </row>
    <row r="462">
      <c r="B462" s="154" t="inlineStr">
        <is>
          <t>trial 218</t>
        </is>
      </c>
      <c r="C462" s="155">
        <f>+start-$C$24</f>
        <v/>
      </c>
      <c r="D462" s="156">
        <f>IF((C462&lt;=0),0,((C462-D$24)*Stock*(_xlfn.NORM.INV(RAND(),stock_ave,stock_std))+(C462-D$24)*Bonds*(_xlfn.NORM.INV(RAND(),bond_ave,bond_std))+(C462-D$24)*cash*(_xlfn.NORM.INV(RAND(),cash_ave,cash_std))+(C462-D$24)))</f>
        <v/>
      </c>
      <c r="E462" s="156">
        <f>IF((D462&lt;=0),0,((D462-E$24)*Stock*(_xlfn.NORM.INV(RAND(),stock_ave,stock_std))+(D462-E$24)*Bonds*(_xlfn.NORM.INV(RAND(),bond_ave,bond_std))+(D462-E$24)*cash*(_xlfn.NORM.INV(RAND(),cash_ave,cash_std))+(D462-E$24)))</f>
        <v/>
      </c>
      <c r="F462" s="156">
        <f>IF((E462&lt;=0),0,((E462-F$24)*Stock*(_xlfn.NORM.INV(RAND(),stock_ave,stock_std))+(E462-F$24)*Bonds*(_xlfn.NORM.INV(RAND(),bond_ave,bond_std))+(E462-F$24)*cash*(_xlfn.NORM.INV(RAND(),cash_ave,cash_std))+(E462-F$24)))</f>
        <v/>
      </c>
      <c r="G462" s="156">
        <f>IF((F462&lt;=0),0,((F462-G$24)*Stock*(_xlfn.NORM.INV(RAND(),stock_ave,stock_std))+(F462-G$24)*Bonds*(_xlfn.NORM.INV(RAND(),bond_ave,bond_std))+(F462-G$24)*cash*(_xlfn.NORM.INV(RAND(),cash_ave,cash_std))+(F462-G$24)))</f>
        <v/>
      </c>
      <c r="H462" s="156">
        <f>IF((G462&lt;=0),0,((G462-H$24)*Stock*(_xlfn.NORM.INV(RAND(),stock_ave,stock_std))+(G462-H$24)*Bonds*(_xlfn.NORM.INV(RAND(),bond_ave,bond_std))+(G462-H$24)*cash*(_xlfn.NORM.INV(RAND(),cash_ave,cash_std))+(G462-H$24)))</f>
        <v/>
      </c>
      <c r="I462" s="156">
        <f>IF((H462&lt;=0),0,((H462-I$24)*Stock*(_xlfn.NORM.INV(RAND(),stock_ave,stock_std))+(H462-I$24)*Bonds*(_xlfn.NORM.INV(RAND(),bond_ave,bond_std))+(H462-I$24)*cash*(_xlfn.NORM.INV(RAND(),cash_ave,cash_std))+(H462-I$24)))</f>
        <v/>
      </c>
      <c r="J462" s="156">
        <f>IF((I462&lt;=0),0,((I462-J$24)*Stock*(_xlfn.NORM.INV(RAND(),stock_ave,stock_std))+(I462-J$24)*Bonds*(_xlfn.NORM.INV(RAND(),bond_ave,bond_std))+(I462-J$24)*cash*(_xlfn.NORM.INV(RAND(),cash_ave,cash_std))+(I462-J$24)))</f>
        <v/>
      </c>
      <c r="K462" s="156">
        <f>IF((J462&lt;=0),0,((J462-K$24)*Stock*(_xlfn.NORM.INV(RAND(),stock_ave,stock_std))+(J462-K$24)*Bonds*(_xlfn.NORM.INV(RAND(),bond_ave,bond_std))+(J462-K$24)*cash*(_xlfn.NORM.INV(RAND(),cash_ave,cash_std))+(J462-K$24)))</f>
        <v/>
      </c>
      <c r="L462" s="156">
        <f>IF((K462&lt;=0),0,((K462-L$24)*Stock*(_xlfn.NORM.INV(RAND(),stock_ave,stock_std))+(K462-L$24)*Bonds*(_xlfn.NORM.INV(RAND(),bond_ave,bond_std))+(K462-L$24)*cash*(_xlfn.NORM.INV(RAND(),cash_ave,cash_std))+(K462-L$24)))</f>
        <v/>
      </c>
      <c r="M462" s="156">
        <f>IF((L462&lt;=0),0,((L462-M$24)*Stock*(_xlfn.NORM.INV(RAND(),stock_ave,stock_std))+(L462-M$24)*Bonds*(_xlfn.NORM.INV(RAND(),bond_ave,bond_std))+(L462-M$24)*cash*(_xlfn.NORM.INV(RAND(),cash_ave,cash_std))+(L462-M$24)))</f>
        <v/>
      </c>
      <c r="N462" s="156">
        <f>IF((M462&lt;=0),0,((M462-N$24)*Stock*(_xlfn.NORM.INV(RAND(),stock_ave,stock_std))+(M462-N$24)*Bonds*(_xlfn.NORM.INV(RAND(),bond_ave,bond_std))+(M462-N$24)*cash*(_xlfn.NORM.INV(RAND(),cash_ave,cash_std))+(M462-N$24)))</f>
        <v/>
      </c>
      <c r="O462" s="156">
        <f>IF((N462&lt;=0),0,((N462-O$24)*Stock*(_xlfn.NORM.INV(RAND(),stock_ave,stock_std))+(N462-O$24)*Bonds*(_xlfn.NORM.INV(RAND(),bond_ave,bond_std))+(N462-O$24)*cash*(_xlfn.NORM.INV(RAND(),cash_ave,cash_std))+(N462-O$24)))</f>
        <v/>
      </c>
      <c r="P462" s="156">
        <f>IF((O462&lt;=0),0,((O462-P$24)*Stock*(_xlfn.NORM.INV(RAND(),stock_ave,stock_std))+(O462-P$24)*Bonds*(_xlfn.NORM.INV(RAND(),bond_ave,bond_std))+(O462-P$24)*cash*(_xlfn.NORM.INV(RAND(),cash_ave,cash_std))+(O462-P$24)))</f>
        <v/>
      </c>
      <c r="Q462" s="156">
        <f>IF((P462&lt;=0),0,((P462-Q$24)*Stock*(_xlfn.NORM.INV(RAND(),stock_ave,stock_std))+(P462-Q$24)*Bonds*(_xlfn.NORM.INV(RAND(),bond_ave,bond_std))+(P462-Q$24)*cash*(_xlfn.NORM.INV(RAND(),cash_ave,cash_std))+(P462-Q$24)))</f>
        <v/>
      </c>
      <c r="R462" s="156">
        <f>IF((Q462&lt;=0),0,((Q462-R$24)*Stock*(_xlfn.NORM.INV(RAND(),stock_ave,stock_std))+(Q462-R$24)*Bonds*(_xlfn.NORM.INV(RAND(),bond_ave,bond_std))+(Q462-R$24)*cash*(_xlfn.NORM.INV(RAND(),cash_ave,cash_std))+(Q462-R$24)))</f>
        <v/>
      </c>
      <c r="S462" s="156">
        <f>IF((R462&lt;=0),0,((R462-S$24)*Stock*(_xlfn.NORM.INV(RAND(),stock_ave,stock_std))+(R462-S$24)*Bonds*(_xlfn.NORM.INV(RAND(),bond_ave,bond_std))+(R462-S$24)*cash*(_xlfn.NORM.INV(RAND(),cash_ave,cash_std))+(R462-S$24)))</f>
        <v/>
      </c>
      <c r="T462" s="156">
        <f>IF((S462&lt;=0),0,((S462-T$24)*Stock*(_xlfn.NORM.INV(RAND(),stock_ave,stock_std))+(S462-T$24)*Bonds*(_xlfn.NORM.INV(RAND(),bond_ave,bond_std))+(S462-T$24)*cash*(_xlfn.NORM.INV(RAND(),cash_ave,cash_std))+(S462-T$24)))</f>
        <v/>
      </c>
      <c r="U462" s="156">
        <f>IF((T462&lt;=0),0,((T462-U$24)*Stock*(_xlfn.NORM.INV(RAND(),stock_ave,stock_std))+(T462-U$24)*Bonds*(_xlfn.NORM.INV(RAND(),bond_ave,bond_std))+(T462-U$24)*cash*(_xlfn.NORM.INV(RAND(),cash_ave,cash_std))+(T462-U$24)))</f>
        <v/>
      </c>
      <c r="V462" s="156">
        <f>IF((U462&lt;=0),0,((U462-V$24)*Stock*(_xlfn.NORM.INV(RAND(),stock_ave,stock_std))+(U462-V$24)*Bonds*(_xlfn.NORM.INV(RAND(),bond_ave,bond_std))+(U462-V$24)*cash*(_xlfn.NORM.INV(RAND(),cash_ave,cash_std))+(U462-V$24)))</f>
        <v/>
      </c>
      <c r="W462" s="156">
        <f>IF((V462&lt;=0),0,((V462-W$24)*Stock*(_xlfn.NORM.INV(RAND(),stock_ave,stock_std))+(V462-W$24)*Bonds*(_xlfn.NORM.INV(RAND(),bond_ave,bond_std))+(V462-W$24)*cash*(_xlfn.NORM.INV(RAND(),cash_ave,cash_std))+(V462-W$24)))</f>
        <v/>
      </c>
      <c r="X462" s="156">
        <f>IF((W462&lt;=0),0,((W462-X$24)*Stock*(_xlfn.NORM.INV(RAND(),stock_ave,stock_std))+(W462-X$24)*Bonds*(_xlfn.NORM.INV(RAND(),bond_ave,bond_std))+(W462-X$24)*cash*(_xlfn.NORM.INV(RAND(),cash_ave,cash_std))+(W462-X$24)))</f>
        <v/>
      </c>
      <c r="Y462" s="156">
        <f>IF((X462&lt;=0),0,((X462-Y$24)*Stock*(_xlfn.NORM.INV(RAND(),stock_ave,stock_std))+(X462-Y$24)*Bonds*(_xlfn.NORM.INV(RAND(),bond_ave,bond_std))+(X462-Y$24)*cash*(_xlfn.NORM.INV(RAND(),cash_ave,cash_std))+(X462-Y$24)))</f>
        <v/>
      </c>
      <c r="Z462" s="156">
        <f>IF((Y462&lt;=0),0,((Y462-Z$24)*Stock*(_xlfn.NORM.INV(RAND(),stock_ave,stock_std))+(Y462-Z$24)*Bonds*(_xlfn.NORM.INV(RAND(),bond_ave,bond_std))+(Y462-Z$24)*cash*(_xlfn.NORM.INV(RAND(),cash_ave,cash_std))+(Y462-Z$24)))</f>
        <v/>
      </c>
      <c r="AA462" s="156">
        <f>IF((Z462&lt;=0),0,((Z462-AA$24)*Stock*(_xlfn.NORM.INV(RAND(),stock_ave,stock_std))+(Z462-AA$24)*Bonds*(_xlfn.NORM.INV(RAND(),bond_ave,bond_std))+(Z462-AA$24)*cash*(_xlfn.NORM.INV(RAND(),cash_ave,cash_std))+(Z462-AA$24)))</f>
        <v/>
      </c>
      <c r="AB462" s="156">
        <f>IF((AA462&lt;=0),0,((AA462-AB$24)*Stock*(_xlfn.NORM.INV(RAND(),stock_ave,stock_std))+(AA462-AB$24)*Bonds*(_xlfn.NORM.INV(RAND(),bond_ave,bond_std))+(AA462-AB$24)*cash*(_xlfn.NORM.INV(RAND(),cash_ave,cash_std))+(AA462-AB$24)))</f>
        <v/>
      </c>
      <c r="AC462" s="156">
        <f>IF((AB462&lt;=0),0,((AB462-AC$24)*Stock*(_xlfn.NORM.INV(RAND(),stock_ave,stock_std))+(AB462-AC$24)*Bonds*(_xlfn.NORM.INV(RAND(),bond_ave,bond_std))+(AB462-AC$24)*cash*(_xlfn.NORM.INV(RAND(),cash_ave,cash_std))+(AB462-AC$24)))</f>
        <v/>
      </c>
      <c r="AD462" s="156">
        <f>IF((AC462&lt;=0),0,((AC462-AD$24)*Stock*(_xlfn.NORM.INV(RAND(),stock_ave,stock_std))+(AC462-AD$24)*Bonds*(_xlfn.NORM.INV(RAND(),bond_ave,bond_std))+(AC462-AD$24)*cash*(_xlfn.NORM.INV(RAND(),cash_ave,cash_std))+(AC462-AD$24)))</f>
        <v/>
      </c>
      <c r="AE462" s="156">
        <f>IF((AD462&lt;=0),0,((AD462-AE$24)*Stock*(_xlfn.NORM.INV(RAND(),stock_ave,stock_std))+(AD462-AE$24)*Bonds*(_xlfn.NORM.INV(RAND(),bond_ave,bond_std))+(AD462-AE$24)*cash*(_xlfn.NORM.INV(RAND(),cash_ave,cash_std))+(AD462-AE$24)))</f>
        <v/>
      </c>
      <c r="AF462" s="156">
        <f>IF((AE462&lt;=0),0,((AE462-AF$24)*Stock*(_xlfn.NORM.INV(RAND(),stock_ave,stock_std))+(AE462-AF$24)*Bonds*(_xlfn.NORM.INV(RAND(),bond_ave,bond_std))+(AE462-AF$24)*cash*(_xlfn.NORM.INV(RAND(),cash_ave,cash_std))+(AE462-AF$24)))</f>
        <v/>
      </c>
      <c r="AG462" s="156">
        <f>IF((AF462&lt;=0),0,((AF462-AG$24)*Stock*(_xlfn.NORM.INV(RAND(),stock_ave,stock_std))+(AF462-AG$24)*Bonds*(_xlfn.NORM.INV(RAND(),bond_ave,bond_std))+(AF462-AG$24)*cash*(_xlfn.NORM.INV(RAND(),cash_ave,cash_std))+(AF462-AG$24)))</f>
        <v/>
      </c>
      <c r="AH462" s="156">
        <f>IF((AG462&lt;=0),0,((AG462-AH$24)*Stock*(_xlfn.NORM.INV(RAND(),stock_ave,stock_std))+(AG462-AH$24)*Bonds*(_xlfn.NORM.INV(RAND(),bond_ave,bond_std))+(AG462-AH$24)*cash*(_xlfn.NORM.INV(RAND(),cash_ave,cash_std))+(AG462-AH$24)))</f>
        <v/>
      </c>
      <c r="AI462" s="156">
        <f>IF((AH462&lt;=0),0,((AH462-AI$24)*Stock*(_xlfn.NORM.INV(RAND(),stock_ave,stock_std))+(AH462-AI$24)*Bonds*(_xlfn.NORM.INV(RAND(),bond_ave,bond_std))+(AH462-AI$24)*cash*(_xlfn.NORM.INV(RAND(),cash_ave,cash_std))+(AH462-AI$24)))</f>
        <v/>
      </c>
      <c r="AJ462" s="156">
        <f>IF((AI462&lt;=0),0,((AI462-AJ$24)*Stock*(_xlfn.NORM.INV(RAND(),stock_ave,stock_std))+(AI462-AJ$24)*Bonds*(_xlfn.NORM.INV(RAND(),bond_ave,bond_std))+(AI462-AJ$24)*cash*(_xlfn.NORM.INV(RAND(),cash_ave,cash_std))+(AI462-AJ$24)))</f>
        <v/>
      </c>
      <c r="AK462" s="156">
        <f>IF((AJ462&lt;=0),0,((AJ462-AK$24)*Stock*(_xlfn.NORM.INV(RAND(),stock_ave,stock_std))+(AJ462-AK$24)*Bonds*(_xlfn.NORM.INV(RAND(),bond_ave,bond_std))+(AJ462-AK$24)*cash*(_xlfn.NORM.INV(RAND(),cash_ave,cash_std))+(AJ462-AK$24)))</f>
        <v/>
      </c>
      <c r="AL462" s="156">
        <f>IF((AK462&lt;=0),0,((AK462-AL$24)*Stock*(_xlfn.NORM.INV(RAND(),stock_ave,stock_std))+(AK462-AL$24)*Bonds*(_xlfn.NORM.INV(RAND(),bond_ave,bond_std))+(AK462-AL$24)*cash*(_xlfn.NORM.INV(RAND(),cash_ave,cash_std))+(AK462-AL$24)))</f>
        <v/>
      </c>
      <c r="AM462" s="156">
        <f>IF((AL462&lt;=0),0,((AL462-AM$24)*Stock*(_xlfn.NORM.INV(RAND(),stock_ave,stock_std))+(AL462-AM$24)*Bonds*(_xlfn.NORM.INV(RAND(),bond_ave,bond_std))+(AL462-AM$24)*cash*(_xlfn.NORM.INV(RAND(),cash_ave,cash_std))+(AL462-AM$24)))</f>
        <v/>
      </c>
      <c r="AN462" s="156">
        <f>IF((AM462&lt;=0),0,((AM462-AN$24)*Stock*(_xlfn.NORM.INV(RAND(),stock_ave,stock_std))+(AM462-AN$24)*Bonds*(_xlfn.NORM.INV(RAND(),bond_ave,bond_std))+(AM462-AN$24)*cash*(_xlfn.NORM.INV(RAND(),cash_ave,cash_std))+(AM462-AN$24)))</f>
        <v/>
      </c>
      <c r="AO462" s="156">
        <f>IF((AN462&lt;=0),0,((AN462-AO$24)*Stock*(_xlfn.NORM.INV(RAND(),stock_ave,stock_std))+(AN462-AO$24)*Bonds*(_xlfn.NORM.INV(RAND(),bond_ave,bond_std))+(AN462-AO$24)*cash*(_xlfn.NORM.INV(RAND(),cash_ave,cash_std))+(AN462-AO$24)))</f>
        <v/>
      </c>
      <c r="AP462" s="156">
        <f>IF((AO462&lt;=0),0,((AO462-AP$24)*Stock*(_xlfn.NORM.INV(RAND(),stock_ave,stock_std))+(AO462-AP$24)*Bonds*(_xlfn.NORM.INV(RAND(),bond_ave,bond_std))+(AO462-AP$24)*cash*(_xlfn.NORM.INV(RAND(),cash_ave,cash_std))+(AO462-AP$24)))</f>
        <v/>
      </c>
      <c r="AQ462" s="156">
        <f>IF((AP462&lt;=0),0,((AP462-AQ$24)*Stock*(_xlfn.NORM.INV(RAND(),stock_ave,stock_std))+(AP462-AQ$24)*Bonds*(_xlfn.NORM.INV(RAND(),bond_ave,bond_std))+(AP462-AQ$24)*cash*(_xlfn.NORM.INV(RAND(),cash_ave,cash_std))+(AP462-AQ$24)))</f>
        <v/>
      </c>
      <c r="AR462" s="156">
        <f>IF((AQ462&lt;=0),0,((AQ462-AR$24)*Stock*(_xlfn.NORM.INV(RAND(),stock_ave,stock_std))+(AQ462-AR$24)*Bonds*(_xlfn.NORM.INV(RAND(),bond_ave,bond_std))+(AQ462-AR$24)*cash*(_xlfn.NORM.INV(RAND(),cash_ave,cash_std))+(AQ462-AR$24)))</f>
        <v/>
      </c>
      <c r="AS462" s="156">
        <f>IF((AR462&lt;=0),0,((AR462-AS$24)*Stock*(_xlfn.NORM.INV(RAND(),stock_ave,stock_std))+(AR462-AS$24)*Bonds*(_xlfn.NORM.INV(RAND(),bond_ave,bond_std))+(AR462-AS$24)*cash*(_xlfn.NORM.INV(RAND(),cash_ave,cash_std))+(AR462-AS$24)))</f>
        <v/>
      </c>
      <c r="AT462" s="156">
        <f>IF((AS462&lt;=0),0,((AS462-AT$24)*Stock*(_xlfn.NORM.INV(RAND(),stock_ave,stock_std))+(AS462-AT$24)*Bonds*(_xlfn.NORM.INV(RAND(),bond_ave,bond_std))+(AS462-AT$24)*cash*(_xlfn.NORM.INV(RAND(),cash_ave,cash_std))+(AS462-AT$24)))</f>
        <v/>
      </c>
      <c r="AU462" s="156">
        <f>IF((AT462&lt;=0),0,((AT462-AU$24)*Stock*(_xlfn.NORM.INV(RAND(),stock_ave,stock_std))+(AT462-AU$24)*Bonds*(_xlfn.NORM.INV(RAND(),bond_ave,bond_std))+(AT462-AU$24)*cash*(_xlfn.NORM.INV(RAND(),cash_ave,cash_std))+(AT462-AU$24)))</f>
        <v/>
      </c>
      <c r="AV462" s="156">
        <f>IF((AU462&lt;=0),0,((AU462-AV$24)*Stock*(_xlfn.NORM.INV(RAND(),stock_ave,stock_std))+(AU462-AV$24)*Bonds*(_xlfn.NORM.INV(RAND(),bond_ave,bond_std))+(AU462-AV$24)*cash*(_xlfn.NORM.INV(RAND(),cash_ave,cash_std))+(AU462-AV$24)))</f>
        <v/>
      </c>
      <c r="AW462" s="156">
        <f>IF((AV462&lt;=0),0,((AV462-AW$24)*Stock*(_xlfn.NORM.INV(RAND(),stock_ave,stock_std))+(AV462-AW$24)*Bonds*(_xlfn.NORM.INV(RAND(),bond_ave,bond_std))+(AV462-AW$24)*cash*(_xlfn.NORM.INV(RAND(),cash_ave,cash_std))+(AV462-AW$24)))</f>
        <v/>
      </c>
      <c r="AX462" s="159" t="n"/>
      <c r="AY462" s="159" t="n"/>
      <c r="AZ462" s="159" t="n"/>
      <c r="BA462" s="159" t="n"/>
      <c r="BB462" s="159" t="n"/>
    </row>
    <row r="463">
      <c r="C463" s="147" t="n"/>
      <c r="D463" s="61">
        <f>+D462-IF(D$18&gt;74,(D462/D$25)*$C$10)</f>
        <v/>
      </c>
      <c r="E463" s="61">
        <f>+E462-IF(E$18&gt;74,(E462/E$25)*$C$10)</f>
        <v/>
      </c>
      <c r="F463" s="61">
        <f>+F462-IF(F$18&gt;74,(F462/F$25)*$C$10)</f>
        <v/>
      </c>
      <c r="G463" s="61">
        <f>+G462-IF(G$18&gt;74,(G462/G$25)*$C$10)</f>
        <v/>
      </c>
      <c r="H463" s="61">
        <f>+H462-IF(H$18&gt;74,(H462/H$25)*$C$10)</f>
        <v/>
      </c>
      <c r="I463" s="61">
        <f>+I462-IF(I$18&gt;74,(I462/I$25)*$C$10)</f>
        <v/>
      </c>
      <c r="J463" s="61">
        <f>+J462-IF(J$18&gt;74,(J462/J$25)*$C$10)</f>
        <v/>
      </c>
      <c r="K463" s="61">
        <f>+K462-IF(K$18&gt;74,(K462/K$25)*$C$10)</f>
        <v/>
      </c>
      <c r="L463" s="61">
        <f>+L462-IF(L$18&gt;74,(L462/L$25)*$C$10)</f>
        <v/>
      </c>
      <c r="M463" s="61">
        <f>+M462-IF(M$18&gt;74,(M462/M$25)*$C$10)</f>
        <v/>
      </c>
      <c r="N463" s="61">
        <f>+N462-IF(N$18&gt;74,(N462/N$25)*$C$10)</f>
        <v/>
      </c>
      <c r="O463" s="61">
        <f>+O462-IF(O$18&gt;74,(O462/O$25)*$C$10)</f>
        <v/>
      </c>
      <c r="P463" s="61">
        <f>+P462-IF(P$18&gt;74,(P462/P$25)*$C$10)</f>
        <v/>
      </c>
      <c r="Q463" s="61">
        <f>+Q462-IF(Q$18&gt;74,(Q462/Q$25)*$C$10)</f>
        <v/>
      </c>
      <c r="R463" s="61">
        <f>+R462-IF(R$18&gt;74,(R462/R$25)*$C$10)</f>
        <v/>
      </c>
      <c r="S463" s="61">
        <f>+S462-IF(S$18&gt;74,(S462/S$25)*$C$10)</f>
        <v/>
      </c>
      <c r="T463" s="61">
        <f>+T462-IF(T$18&gt;74,(T462/T$25)*$C$10)</f>
        <v/>
      </c>
      <c r="U463" s="61">
        <f>+U462-IF(U$18&gt;74,(U462/U$25)*$C$10)</f>
        <v/>
      </c>
      <c r="V463" s="61">
        <f>+V462-IF(V$18&gt;74,(V462/V$25)*$C$10)</f>
        <v/>
      </c>
      <c r="W463" s="61">
        <f>+W462-IF(W$18&gt;74,(W462/W$25)*$C$10)</f>
        <v/>
      </c>
      <c r="X463" s="61">
        <f>+X462-IF(X$18&gt;74,(X462/X$25)*$C$10)</f>
        <v/>
      </c>
      <c r="Y463" s="61">
        <f>+Y462-IF(Y$18&gt;74,(Y462/Y$25)*$C$10)</f>
        <v/>
      </c>
      <c r="Z463" s="61">
        <f>+Z462-IF(Z$18&gt;74,(Z462/Z$25)*$C$10)</f>
        <v/>
      </c>
      <c r="AA463" s="61">
        <f>+AA462-IF(AA$18&gt;74,(AA462/AA$25)*$C$10)</f>
        <v/>
      </c>
      <c r="AB463" s="61">
        <f>+AB462-IF(AB$18&gt;74,(AB462/AB$25)*$C$10)</f>
        <v/>
      </c>
      <c r="AC463" s="61">
        <f>+AC462-IF(AC$18&gt;74,(AC462/AC$25)*$C$10)</f>
        <v/>
      </c>
      <c r="AD463" s="61">
        <f>+AD462-IF(AD$18&gt;74,(AD462/AD$25)*$C$10)</f>
        <v/>
      </c>
      <c r="AE463" s="61">
        <f>+AE462-IF(AE$18&gt;74,(AE462/AE$25)*$C$10)</f>
        <v/>
      </c>
      <c r="AF463" s="61">
        <f>+AF462-IF(AF$18&gt;74,(AF462/AF$25)*$C$10)</f>
        <v/>
      </c>
      <c r="AG463" s="61">
        <f>+AG462-IF(AG$18&gt;74,(AG462/AG$25)*$C$10)</f>
        <v/>
      </c>
      <c r="AH463" s="61">
        <f>+AH462-IF(AH$18&gt;74,(AH462/AH$25)*$C$10)</f>
        <v/>
      </c>
      <c r="AI463" s="61">
        <f>+AI462-IF(AI$18&gt;74,(AI462/AI$25)*$C$10)</f>
        <v/>
      </c>
      <c r="AJ463" s="61">
        <f>+AJ462-IF(AJ$18&gt;74,(AJ462/AJ$25)*$C$10)</f>
        <v/>
      </c>
      <c r="AK463" s="61">
        <f>+AK462-IF(AK$18&gt;74,(AK462/AK$25)*$C$10)</f>
        <v/>
      </c>
      <c r="AL463" s="61">
        <f>+AL462-IF(AL$18&gt;74,(AL462/AL$25)*$C$10)</f>
        <v/>
      </c>
      <c r="AM463" s="61">
        <f>+AM462-IF(AM$18&gt;74,(AM462/AM$25)*$C$10)</f>
        <v/>
      </c>
      <c r="AN463" s="61">
        <f>+AN462-IF(AN$18&gt;74,(AN462/AN$25)*$C$10)</f>
        <v/>
      </c>
      <c r="AO463" s="61">
        <f>+AO462-IF(AO$18&gt;74,(AO462/AO$25)*$C$10)</f>
        <v/>
      </c>
      <c r="AP463" s="61">
        <f>+AP462-IF(AP$18&gt;74,(AP462/AP$25)*$C$10)</f>
        <v/>
      </c>
      <c r="AQ463" s="61">
        <f>+AQ462-IF(AQ$18&gt;74,(AQ462/AQ$25)*$C$10)</f>
        <v/>
      </c>
      <c r="AR463" s="61">
        <f>+AR462-IF(AR$18&gt;74,(AR462/AR$25)*$C$10)</f>
        <v/>
      </c>
      <c r="AS463" s="61">
        <f>+AS462-IF(AS$18&gt;74,(AS462/AS$25)*$C$10)</f>
        <v/>
      </c>
      <c r="AT463" s="61">
        <f>+AT462-IF(AT$18&gt;74,(AT462/AT$25)*$C$10)</f>
        <v/>
      </c>
      <c r="AU463" s="61">
        <f>+AU462-IF(AU$18&gt;74,(AU462/AU$25)*$C$10)</f>
        <v/>
      </c>
      <c r="AV463" s="61">
        <f>+AV462-IF(AV$18&gt;74,(AV462/AV$25)*$C$10)</f>
        <v/>
      </c>
      <c r="AW463" s="61">
        <f>+AW462-IF(AW$18&gt;74,(AW462/AW$25)*$C$10)</f>
        <v/>
      </c>
      <c r="AX463" s="35">
        <f>IF(AW463&gt;0,1,0)</f>
        <v/>
      </c>
      <c r="AY463" s="35">
        <f>IF(AL463&gt;0,1,0)</f>
        <v/>
      </c>
      <c r="AZ463" s="35">
        <f>IF(AG463&gt;0,1,0)</f>
        <v/>
      </c>
      <c r="BA463" s="35">
        <f>IF(AB463&gt;0,1,0)</f>
        <v/>
      </c>
      <c r="BB463" s="35">
        <f>IF(W463&gt;0,1,0)</f>
        <v/>
      </c>
    </row>
    <row r="464">
      <c r="B464" s="154" t="inlineStr">
        <is>
          <t>trial 219</t>
        </is>
      </c>
      <c r="C464" s="155">
        <f>+start-$C$24</f>
        <v/>
      </c>
      <c r="D464" s="156">
        <f>IF((C464&lt;=0),0,((C464-D$24)*Stock*(_xlfn.NORM.INV(RAND(),stock_ave,stock_std))+(C464-D$24)*Bonds*(_xlfn.NORM.INV(RAND(),bond_ave,bond_std))+(C464-D$24)*cash*(_xlfn.NORM.INV(RAND(),cash_ave,cash_std))+(C464-D$24)))</f>
        <v/>
      </c>
      <c r="E464" s="156">
        <f>IF((D464&lt;=0),0,((D464-E$24)*Stock*(_xlfn.NORM.INV(RAND(),stock_ave,stock_std))+(D464-E$24)*Bonds*(_xlfn.NORM.INV(RAND(),bond_ave,bond_std))+(D464-E$24)*cash*(_xlfn.NORM.INV(RAND(),cash_ave,cash_std))+(D464-E$24)))</f>
        <v/>
      </c>
      <c r="F464" s="156">
        <f>IF((E464&lt;=0),0,((E464-F$24)*Stock*(_xlfn.NORM.INV(RAND(),stock_ave,stock_std))+(E464-F$24)*Bonds*(_xlfn.NORM.INV(RAND(),bond_ave,bond_std))+(E464-F$24)*cash*(_xlfn.NORM.INV(RAND(),cash_ave,cash_std))+(E464-F$24)))</f>
        <v/>
      </c>
      <c r="G464" s="156">
        <f>IF((F464&lt;=0),0,((F464-G$24)*Stock*(_xlfn.NORM.INV(RAND(),stock_ave,stock_std))+(F464-G$24)*Bonds*(_xlfn.NORM.INV(RAND(),bond_ave,bond_std))+(F464-G$24)*cash*(_xlfn.NORM.INV(RAND(),cash_ave,cash_std))+(F464-G$24)))</f>
        <v/>
      </c>
      <c r="H464" s="156">
        <f>IF((G464&lt;=0),0,((G464-H$24)*Stock*(_xlfn.NORM.INV(RAND(),stock_ave,stock_std))+(G464-H$24)*Bonds*(_xlfn.NORM.INV(RAND(),bond_ave,bond_std))+(G464-H$24)*cash*(_xlfn.NORM.INV(RAND(),cash_ave,cash_std))+(G464-H$24)))</f>
        <v/>
      </c>
      <c r="I464" s="156">
        <f>IF((H464&lt;=0),0,((H464-I$24)*Stock*(_xlfn.NORM.INV(RAND(),stock_ave,stock_std))+(H464-I$24)*Bonds*(_xlfn.NORM.INV(RAND(),bond_ave,bond_std))+(H464-I$24)*cash*(_xlfn.NORM.INV(RAND(),cash_ave,cash_std))+(H464-I$24)))</f>
        <v/>
      </c>
      <c r="J464" s="156">
        <f>IF((I464&lt;=0),0,((I464-J$24)*Stock*(_xlfn.NORM.INV(RAND(),stock_ave,stock_std))+(I464-J$24)*Bonds*(_xlfn.NORM.INV(RAND(),bond_ave,bond_std))+(I464-J$24)*cash*(_xlfn.NORM.INV(RAND(),cash_ave,cash_std))+(I464-J$24)))</f>
        <v/>
      </c>
      <c r="K464" s="156">
        <f>IF((J464&lt;=0),0,((J464-K$24)*Stock*(_xlfn.NORM.INV(RAND(),stock_ave,stock_std))+(J464-K$24)*Bonds*(_xlfn.NORM.INV(RAND(),bond_ave,bond_std))+(J464-K$24)*cash*(_xlfn.NORM.INV(RAND(),cash_ave,cash_std))+(J464-K$24)))</f>
        <v/>
      </c>
      <c r="L464" s="156">
        <f>IF((K464&lt;=0),0,((K464-L$24)*Stock*(_xlfn.NORM.INV(RAND(),stock_ave,stock_std))+(K464-L$24)*Bonds*(_xlfn.NORM.INV(RAND(),bond_ave,bond_std))+(K464-L$24)*cash*(_xlfn.NORM.INV(RAND(),cash_ave,cash_std))+(K464-L$24)))</f>
        <v/>
      </c>
      <c r="M464" s="156">
        <f>IF((L464&lt;=0),0,((L464-M$24)*Stock*(_xlfn.NORM.INV(RAND(),stock_ave,stock_std))+(L464-M$24)*Bonds*(_xlfn.NORM.INV(RAND(),bond_ave,bond_std))+(L464-M$24)*cash*(_xlfn.NORM.INV(RAND(),cash_ave,cash_std))+(L464-M$24)))</f>
        <v/>
      </c>
      <c r="N464" s="156">
        <f>IF((M464&lt;=0),0,((M464-N$24)*Stock*(_xlfn.NORM.INV(RAND(),stock_ave,stock_std))+(M464-N$24)*Bonds*(_xlfn.NORM.INV(RAND(),bond_ave,bond_std))+(M464-N$24)*cash*(_xlfn.NORM.INV(RAND(),cash_ave,cash_std))+(M464-N$24)))</f>
        <v/>
      </c>
      <c r="O464" s="156">
        <f>IF((N464&lt;=0),0,((N464-O$24)*Stock*(_xlfn.NORM.INV(RAND(),stock_ave,stock_std))+(N464-O$24)*Bonds*(_xlfn.NORM.INV(RAND(),bond_ave,bond_std))+(N464-O$24)*cash*(_xlfn.NORM.INV(RAND(),cash_ave,cash_std))+(N464-O$24)))</f>
        <v/>
      </c>
      <c r="P464" s="156">
        <f>IF((O464&lt;=0),0,((O464-P$24)*Stock*(_xlfn.NORM.INV(RAND(),stock_ave,stock_std))+(O464-P$24)*Bonds*(_xlfn.NORM.INV(RAND(),bond_ave,bond_std))+(O464-P$24)*cash*(_xlfn.NORM.INV(RAND(),cash_ave,cash_std))+(O464-P$24)))</f>
        <v/>
      </c>
      <c r="Q464" s="156">
        <f>IF((P464&lt;=0),0,((P464-Q$24)*Stock*(_xlfn.NORM.INV(RAND(),stock_ave,stock_std))+(P464-Q$24)*Bonds*(_xlfn.NORM.INV(RAND(),bond_ave,bond_std))+(P464-Q$24)*cash*(_xlfn.NORM.INV(RAND(),cash_ave,cash_std))+(P464-Q$24)))</f>
        <v/>
      </c>
      <c r="R464" s="156">
        <f>IF((Q464&lt;=0),0,((Q464-R$24)*Stock*(_xlfn.NORM.INV(RAND(),stock_ave,stock_std))+(Q464-R$24)*Bonds*(_xlfn.NORM.INV(RAND(),bond_ave,bond_std))+(Q464-R$24)*cash*(_xlfn.NORM.INV(RAND(),cash_ave,cash_std))+(Q464-R$24)))</f>
        <v/>
      </c>
      <c r="S464" s="156">
        <f>IF((R464&lt;=0),0,((R464-S$24)*Stock*(_xlfn.NORM.INV(RAND(),stock_ave,stock_std))+(R464-S$24)*Bonds*(_xlfn.NORM.INV(RAND(),bond_ave,bond_std))+(R464-S$24)*cash*(_xlfn.NORM.INV(RAND(),cash_ave,cash_std))+(R464-S$24)))</f>
        <v/>
      </c>
      <c r="T464" s="156">
        <f>IF((S464&lt;=0),0,((S464-T$24)*Stock*(_xlfn.NORM.INV(RAND(),stock_ave,stock_std))+(S464-T$24)*Bonds*(_xlfn.NORM.INV(RAND(),bond_ave,bond_std))+(S464-T$24)*cash*(_xlfn.NORM.INV(RAND(),cash_ave,cash_std))+(S464-T$24)))</f>
        <v/>
      </c>
      <c r="U464" s="156">
        <f>IF((T464&lt;=0),0,((T464-U$24)*Stock*(_xlfn.NORM.INV(RAND(),stock_ave,stock_std))+(T464-U$24)*Bonds*(_xlfn.NORM.INV(RAND(),bond_ave,bond_std))+(T464-U$24)*cash*(_xlfn.NORM.INV(RAND(),cash_ave,cash_std))+(T464-U$24)))</f>
        <v/>
      </c>
      <c r="V464" s="156">
        <f>IF((U464&lt;=0),0,((U464-V$24)*Stock*(_xlfn.NORM.INV(RAND(),stock_ave,stock_std))+(U464-V$24)*Bonds*(_xlfn.NORM.INV(RAND(),bond_ave,bond_std))+(U464-V$24)*cash*(_xlfn.NORM.INV(RAND(),cash_ave,cash_std))+(U464-V$24)))</f>
        <v/>
      </c>
      <c r="W464" s="156">
        <f>IF((V464&lt;=0),0,((V464-W$24)*Stock*(_xlfn.NORM.INV(RAND(),stock_ave,stock_std))+(V464-W$24)*Bonds*(_xlfn.NORM.INV(RAND(),bond_ave,bond_std))+(V464-W$24)*cash*(_xlfn.NORM.INV(RAND(),cash_ave,cash_std))+(V464-W$24)))</f>
        <v/>
      </c>
      <c r="X464" s="156">
        <f>IF((W464&lt;=0),0,((W464-X$24)*Stock*(_xlfn.NORM.INV(RAND(),stock_ave,stock_std))+(W464-X$24)*Bonds*(_xlfn.NORM.INV(RAND(),bond_ave,bond_std))+(W464-X$24)*cash*(_xlfn.NORM.INV(RAND(),cash_ave,cash_std))+(W464-X$24)))</f>
        <v/>
      </c>
      <c r="Y464" s="156">
        <f>IF((X464&lt;=0),0,((X464-Y$24)*Stock*(_xlfn.NORM.INV(RAND(),stock_ave,stock_std))+(X464-Y$24)*Bonds*(_xlfn.NORM.INV(RAND(),bond_ave,bond_std))+(X464-Y$24)*cash*(_xlfn.NORM.INV(RAND(),cash_ave,cash_std))+(X464-Y$24)))</f>
        <v/>
      </c>
      <c r="Z464" s="156">
        <f>IF((Y464&lt;=0),0,((Y464-Z$24)*Stock*(_xlfn.NORM.INV(RAND(),stock_ave,stock_std))+(Y464-Z$24)*Bonds*(_xlfn.NORM.INV(RAND(),bond_ave,bond_std))+(Y464-Z$24)*cash*(_xlfn.NORM.INV(RAND(),cash_ave,cash_std))+(Y464-Z$24)))</f>
        <v/>
      </c>
      <c r="AA464" s="156">
        <f>IF((Z464&lt;=0),0,((Z464-AA$24)*Stock*(_xlfn.NORM.INV(RAND(),stock_ave,stock_std))+(Z464-AA$24)*Bonds*(_xlfn.NORM.INV(RAND(),bond_ave,bond_std))+(Z464-AA$24)*cash*(_xlfn.NORM.INV(RAND(),cash_ave,cash_std))+(Z464-AA$24)))</f>
        <v/>
      </c>
      <c r="AB464" s="156">
        <f>IF((AA464&lt;=0),0,((AA464-AB$24)*Stock*(_xlfn.NORM.INV(RAND(),stock_ave,stock_std))+(AA464-AB$24)*Bonds*(_xlfn.NORM.INV(RAND(),bond_ave,bond_std))+(AA464-AB$24)*cash*(_xlfn.NORM.INV(RAND(),cash_ave,cash_std))+(AA464-AB$24)))</f>
        <v/>
      </c>
      <c r="AC464" s="156">
        <f>IF((AB464&lt;=0),0,((AB464-AC$24)*Stock*(_xlfn.NORM.INV(RAND(),stock_ave,stock_std))+(AB464-AC$24)*Bonds*(_xlfn.NORM.INV(RAND(),bond_ave,bond_std))+(AB464-AC$24)*cash*(_xlfn.NORM.INV(RAND(),cash_ave,cash_std))+(AB464-AC$24)))</f>
        <v/>
      </c>
      <c r="AD464" s="156">
        <f>IF((AC464&lt;=0),0,((AC464-AD$24)*Stock*(_xlfn.NORM.INV(RAND(),stock_ave,stock_std))+(AC464-AD$24)*Bonds*(_xlfn.NORM.INV(RAND(),bond_ave,bond_std))+(AC464-AD$24)*cash*(_xlfn.NORM.INV(RAND(),cash_ave,cash_std))+(AC464-AD$24)))</f>
        <v/>
      </c>
      <c r="AE464" s="156">
        <f>IF((AD464&lt;=0),0,((AD464-AE$24)*Stock*(_xlfn.NORM.INV(RAND(),stock_ave,stock_std))+(AD464-AE$24)*Bonds*(_xlfn.NORM.INV(RAND(),bond_ave,bond_std))+(AD464-AE$24)*cash*(_xlfn.NORM.INV(RAND(),cash_ave,cash_std))+(AD464-AE$24)))</f>
        <v/>
      </c>
      <c r="AF464" s="156">
        <f>IF((AE464&lt;=0),0,((AE464-AF$24)*Stock*(_xlfn.NORM.INV(RAND(),stock_ave,stock_std))+(AE464-AF$24)*Bonds*(_xlfn.NORM.INV(RAND(),bond_ave,bond_std))+(AE464-AF$24)*cash*(_xlfn.NORM.INV(RAND(),cash_ave,cash_std))+(AE464-AF$24)))</f>
        <v/>
      </c>
      <c r="AG464" s="156">
        <f>IF((AF464&lt;=0),0,((AF464-AG$24)*Stock*(_xlfn.NORM.INV(RAND(),stock_ave,stock_std))+(AF464-AG$24)*Bonds*(_xlfn.NORM.INV(RAND(),bond_ave,bond_std))+(AF464-AG$24)*cash*(_xlfn.NORM.INV(RAND(),cash_ave,cash_std))+(AF464-AG$24)))</f>
        <v/>
      </c>
      <c r="AH464" s="156">
        <f>IF((AG464&lt;=0),0,((AG464-AH$24)*Stock*(_xlfn.NORM.INV(RAND(),stock_ave,stock_std))+(AG464-AH$24)*Bonds*(_xlfn.NORM.INV(RAND(),bond_ave,bond_std))+(AG464-AH$24)*cash*(_xlfn.NORM.INV(RAND(),cash_ave,cash_std))+(AG464-AH$24)))</f>
        <v/>
      </c>
      <c r="AI464" s="156">
        <f>IF((AH464&lt;=0),0,((AH464-AI$24)*Stock*(_xlfn.NORM.INV(RAND(),stock_ave,stock_std))+(AH464-AI$24)*Bonds*(_xlfn.NORM.INV(RAND(),bond_ave,bond_std))+(AH464-AI$24)*cash*(_xlfn.NORM.INV(RAND(),cash_ave,cash_std))+(AH464-AI$24)))</f>
        <v/>
      </c>
      <c r="AJ464" s="156">
        <f>IF((AI464&lt;=0),0,((AI464-AJ$24)*Stock*(_xlfn.NORM.INV(RAND(),stock_ave,stock_std))+(AI464-AJ$24)*Bonds*(_xlfn.NORM.INV(RAND(),bond_ave,bond_std))+(AI464-AJ$24)*cash*(_xlfn.NORM.INV(RAND(),cash_ave,cash_std))+(AI464-AJ$24)))</f>
        <v/>
      </c>
      <c r="AK464" s="156">
        <f>IF((AJ464&lt;=0),0,((AJ464-AK$24)*Stock*(_xlfn.NORM.INV(RAND(),stock_ave,stock_std))+(AJ464-AK$24)*Bonds*(_xlfn.NORM.INV(RAND(),bond_ave,bond_std))+(AJ464-AK$24)*cash*(_xlfn.NORM.INV(RAND(),cash_ave,cash_std))+(AJ464-AK$24)))</f>
        <v/>
      </c>
      <c r="AL464" s="156">
        <f>IF((AK464&lt;=0),0,((AK464-AL$24)*Stock*(_xlfn.NORM.INV(RAND(),stock_ave,stock_std))+(AK464-AL$24)*Bonds*(_xlfn.NORM.INV(RAND(),bond_ave,bond_std))+(AK464-AL$24)*cash*(_xlfn.NORM.INV(RAND(),cash_ave,cash_std))+(AK464-AL$24)))</f>
        <v/>
      </c>
      <c r="AM464" s="156">
        <f>IF((AL464&lt;=0),0,((AL464-AM$24)*Stock*(_xlfn.NORM.INV(RAND(),stock_ave,stock_std))+(AL464-AM$24)*Bonds*(_xlfn.NORM.INV(RAND(),bond_ave,bond_std))+(AL464-AM$24)*cash*(_xlfn.NORM.INV(RAND(),cash_ave,cash_std))+(AL464-AM$24)))</f>
        <v/>
      </c>
      <c r="AN464" s="156">
        <f>IF((AM464&lt;=0),0,((AM464-AN$24)*Stock*(_xlfn.NORM.INV(RAND(),stock_ave,stock_std))+(AM464-AN$24)*Bonds*(_xlfn.NORM.INV(RAND(),bond_ave,bond_std))+(AM464-AN$24)*cash*(_xlfn.NORM.INV(RAND(),cash_ave,cash_std))+(AM464-AN$24)))</f>
        <v/>
      </c>
      <c r="AO464" s="156">
        <f>IF((AN464&lt;=0),0,((AN464-AO$24)*Stock*(_xlfn.NORM.INV(RAND(),stock_ave,stock_std))+(AN464-AO$24)*Bonds*(_xlfn.NORM.INV(RAND(),bond_ave,bond_std))+(AN464-AO$24)*cash*(_xlfn.NORM.INV(RAND(),cash_ave,cash_std))+(AN464-AO$24)))</f>
        <v/>
      </c>
      <c r="AP464" s="156">
        <f>IF((AO464&lt;=0),0,((AO464-AP$24)*Stock*(_xlfn.NORM.INV(RAND(),stock_ave,stock_std))+(AO464-AP$24)*Bonds*(_xlfn.NORM.INV(RAND(),bond_ave,bond_std))+(AO464-AP$24)*cash*(_xlfn.NORM.INV(RAND(),cash_ave,cash_std))+(AO464-AP$24)))</f>
        <v/>
      </c>
      <c r="AQ464" s="156">
        <f>IF((AP464&lt;=0),0,((AP464-AQ$24)*Stock*(_xlfn.NORM.INV(RAND(),stock_ave,stock_std))+(AP464-AQ$24)*Bonds*(_xlfn.NORM.INV(RAND(),bond_ave,bond_std))+(AP464-AQ$24)*cash*(_xlfn.NORM.INV(RAND(),cash_ave,cash_std))+(AP464-AQ$24)))</f>
        <v/>
      </c>
      <c r="AR464" s="156">
        <f>IF((AQ464&lt;=0),0,((AQ464-AR$24)*Stock*(_xlfn.NORM.INV(RAND(),stock_ave,stock_std))+(AQ464-AR$24)*Bonds*(_xlfn.NORM.INV(RAND(),bond_ave,bond_std))+(AQ464-AR$24)*cash*(_xlfn.NORM.INV(RAND(),cash_ave,cash_std))+(AQ464-AR$24)))</f>
        <v/>
      </c>
      <c r="AS464" s="156">
        <f>IF((AR464&lt;=0),0,((AR464-AS$24)*Stock*(_xlfn.NORM.INV(RAND(),stock_ave,stock_std))+(AR464-AS$24)*Bonds*(_xlfn.NORM.INV(RAND(),bond_ave,bond_std))+(AR464-AS$24)*cash*(_xlfn.NORM.INV(RAND(),cash_ave,cash_std))+(AR464-AS$24)))</f>
        <v/>
      </c>
      <c r="AT464" s="156">
        <f>IF((AS464&lt;=0),0,((AS464-AT$24)*Stock*(_xlfn.NORM.INV(RAND(),stock_ave,stock_std))+(AS464-AT$24)*Bonds*(_xlfn.NORM.INV(RAND(),bond_ave,bond_std))+(AS464-AT$24)*cash*(_xlfn.NORM.INV(RAND(),cash_ave,cash_std))+(AS464-AT$24)))</f>
        <v/>
      </c>
      <c r="AU464" s="156">
        <f>IF((AT464&lt;=0),0,((AT464-AU$24)*Stock*(_xlfn.NORM.INV(RAND(),stock_ave,stock_std))+(AT464-AU$24)*Bonds*(_xlfn.NORM.INV(RAND(),bond_ave,bond_std))+(AT464-AU$24)*cash*(_xlfn.NORM.INV(RAND(),cash_ave,cash_std))+(AT464-AU$24)))</f>
        <v/>
      </c>
      <c r="AV464" s="156">
        <f>IF((AU464&lt;=0),0,((AU464-AV$24)*Stock*(_xlfn.NORM.INV(RAND(),stock_ave,stock_std))+(AU464-AV$24)*Bonds*(_xlfn.NORM.INV(RAND(),bond_ave,bond_std))+(AU464-AV$24)*cash*(_xlfn.NORM.INV(RAND(),cash_ave,cash_std))+(AU464-AV$24)))</f>
        <v/>
      </c>
      <c r="AW464" s="156">
        <f>IF((AV464&lt;=0),0,((AV464-AW$24)*Stock*(_xlfn.NORM.INV(RAND(),stock_ave,stock_std))+(AV464-AW$24)*Bonds*(_xlfn.NORM.INV(RAND(),bond_ave,bond_std))+(AV464-AW$24)*cash*(_xlfn.NORM.INV(RAND(),cash_ave,cash_std))+(AV464-AW$24)))</f>
        <v/>
      </c>
      <c r="AX464" s="159" t="n"/>
      <c r="AY464" s="159" t="n"/>
      <c r="AZ464" s="159" t="n"/>
      <c r="BA464" s="159" t="n"/>
      <c r="BB464" s="159" t="n"/>
    </row>
    <row r="465">
      <c r="C465" s="147" t="n"/>
      <c r="D465" s="61">
        <f>+D464-IF(D$18&gt;74,(D464/D$25)*$C$10)</f>
        <v/>
      </c>
      <c r="E465" s="61">
        <f>+E464-IF(E$18&gt;74,(E464/E$25)*$C$10)</f>
        <v/>
      </c>
      <c r="F465" s="61">
        <f>+F464-IF(F$18&gt;74,(F464/F$25)*$C$10)</f>
        <v/>
      </c>
      <c r="G465" s="61">
        <f>+G464-IF(G$18&gt;74,(G464/G$25)*$C$10)</f>
        <v/>
      </c>
      <c r="H465" s="61">
        <f>+H464-IF(H$18&gt;74,(H464/H$25)*$C$10)</f>
        <v/>
      </c>
      <c r="I465" s="61">
        <f>+I464-IF(I$18&gt;74,(I464/I$25)*$C$10)</f>
        <v/>
      </c>
      <c r="J465" s="61">
        <f>+J464-IF(J$18&gt;74,(J464/J$25)*$C$10)</f>
        <v/>
      </c>
      <c r="K465" s="61">
        <f>+K464-IF(K$18&gt;74,(K464/K$25)*$C$10)</f>
        <v/>
      </c>
      <c r="L465" s="61">
        <f>+L464-IF(L$18&gt;74,(L464/L$25)*$C$10)</f>
        <v/>
      </c>
      <c r="M465" s="61">
        <f>+M464-IF(M$18&gt;74,(M464/M$25)*$C$10)</f>
        <v/>
      </c>
      <c r="N465" s="61">
        <f>+N464-IF(N$18&gt;74,(N464/N$25)*$C$10)</f>
        <v/>
      </c>
      <c r="O465" s="61">
        <f>+O464-IF(O$18&gt;74,(O464/O$25)*$C$10)</f>
        <v/>
      </c>
      <c r="P465" s="61">
        <f>+P464-IF(P$18&gt;74,(P464/P$25)*$C$10)</f>
        <v/>
      </c>
      <c r="Q465" s="61">
        <f>+Q464-IF(Q$18&gt;74,(Q464/Q$25)*$C$10)</f>
        <v/>
      </c>
      <c r="R465" s="61">
        <f>+R464-IF(R$18&gt;74,(R464/R$25)*$C$10)</f>
        <v/>
      </c>
      <c r="S465" s="61">
        <f>+S464-IF(S$18&gt;74,(S464/S$25)*$C$10)</f>
        <v/>
      </c>
      <c r="T465" s="61">
        <f>+T464-IF(T$18&gt;74,(T464/T$25)*$C$10)</f>
        <v/>
      </c>
      <c r="U465" s="61">
        <f>+U464-IF(U$18&gt;74,(U464/U$25)*$C$10)</f>
        <v/>
      </c>
      <c r="V465" s="61">
        <f>+V464-IF(V$18&gt;74,(V464/V$25)*$C$10)</f>
        <v/>
      </c>
      <c r="W465" s="61">
        <f>+W464-IF(W$18&gt;74,(W464/W$25)*$C$10)</f>
        <v/>
      </c>
      <c r="X465" s="61">
        <f>+X464-IF(X$18&gt;74,(X464/X$25)*$C$10)</f>
        <v/>
      </c>
      <c r="Y465" s="61">
        <f>+Y464-IF(Y$18&gt;74,(Y464/Y$25)*$C$10)</f>
        <v/>
      </c>
      <c r="Z465" s="61">
        <f>+Z464-IF(Z$18&gt;74,(Z464/Z$25)*$C$10)</f>
        <v/>
      </c>
      <c r="AA465" s="61">
        <f>+AA464-IF(AA$18&gt;74,(AA464/AA$25)*$C$10)</f>
        <v/>
      </c>
      <c r="AB465" s="61">
        <f>+AB464-IF(AB$18&gt;74,(AB464/AB$25)*$C$10)</f>
        <v/>
      </c>
      <c r="AC465" s="61">
        <f>+AC464-IF(AC$18&gt;74,(AC464/AC$25)*$C$10)</f>
        <v/>
      </c>
      <c r="AD465" s="61">
        <f>+AD464-IF(AD$18&gt;74,(AD464/AD$25)*$C$10)</f>
        <v/>
      </c>
      <c r="AE465" s="61">
        <f>+AE464-IF(AE$18&gt;74,(AE464/AE$25)*$C$10)</f>
        <v/>
      </c>
      <c r="AF465" s="61">
        <f>+AF464-IF(AF$18&gt;74,(AF464/AF$25)*$C$10)</f>
        <v/>
      </c>
      <c r="AG465" s="61">
        <f>+AG464-IF(AG$18&gt;74,(AG464/AG$25)*$C$10)</f>
        <v/>
      </c>
      <c r="AH465" s="61">
        <f>+AH464-IF(AH$18&gt;74,(AH464/AH$25)*$C$10)</f>
        <v/>
      </c>
      <c r="AI465" s="61">
        <f>+AI464-IF(AI$18&gt;74,(AI464/AI$25)*$C$10)</f>
        <v/>
      </c>
      <c r="AJ465" s="61">
        <f>+AJ464-IF(AJ$18&gt;74,(AJ464/AJ$25)*$C$10)</f>
        <v/>
      </c>
      <c r="AK465" s="61">
        <f>+AK464-IF(AK$18&gt;74,(AK464/AK$25)*$C$10)</f>
        <v/>
      </c>
      <c r="AL465" s="61">
        <f>+AL464-IF(AL$18&gt;74,(AL464/AL$25)*$C$10)</f>
        <v/>
      </c>
      <c r="AM465" s="61">
        <f>+AM464-IF(AM$18&gt;74,(AM464/AM$25)*$C$10)</f>
        <v/>
      </c>
      <c r="AN465" s="61">
        <f>+AN464-IF(AN$18&gt;74,(AN464/AN$25)*$C$10)</f>
        <v/>
      </c>
      <c r="AO465" s="61">
        <f>+AO464-IF(AO$18&gt;74,(AO464/AO$25)*$C$10)</f>
        <v/>
      </c>
      <c r="AP465" s="61">
        <f>+AP464-IF(AP$18&gt;74,(AP464/AP$25)*$C$10)</f>
        <v/>
      </c>
      <c r="AQ465" s="61">
        <f>+AQ464-IF(AQ$18&gt;74,(AQ464/AQ$25)*$C$10)</f>
        <v/>
      </c>
      <c r="AR465" s="61">
        <f>+AR464-IF(AR$18&gt;74,(AR464/AR$25)*$C$10)</f>
        <v/>
      </c>
      <c r="AS465" s="61">
        <f>+AS464-IF(AS$18&gt;74,(AS464/AS$25)*$C$10)</f>
        <v/>
      </c>
      <c r="AT465" s="61">
        <f>+AT464-IF(AT$18&gt;74,(AT464/AT$25)*$C$10)</f>
        <v/>
      </c>
      <c r="AU465" s="61">
        <f>+AU464-IF(AU$18&gt;74,(AU464/AU$25)*$C$10)</f>
        <v/>
      </c>
      <c r="AV465" s="61">
        <f>+AV464-IF(AV$18&gt;74,(AV464/AV$25)*$C$10)</f>
        <v/>
      </c>
      <c r="AW465" s="61">
        <f>+AW464-IF(AW$18&gt;74,(AW464/AW$25)*$C$10)</f>
        <v/>
      </c>
      <c r="AX465" s="35">
        <f>IF(AW465&gt;0,1,0)</f>
        <v/>
      </c>
      <c r="AY465" s="35">
        <f>IF(AL465&gt;0,1,0)</f>
        <v/>
      </c>
      <c r="AZ465" s="35">
        <f>IF(AG465&gt;0,1,0)</f>
        <v/>
      </c>
      <c r="BA465" s="35">
        <f>IF(AB465&gt;0,1,0)</f>
        <v/>
      </c>
      <c r="BB465" s="35">
        <f>IF(W465&gt;0,1,0)</f>
        <v/>
      </c>
    </row>
    <row r="466">
      <c r="B466" s="154" t="inlineStr">
        <is>
          <t>trial 220</t>
        </is>
      </c>
      <c r="C466" s="155">
        <f>+start-$C$24</f>
        <v/>
      </c>
      <c r="D466" s="156">
        <f>IF((C466&lt;=0),0,((C466-D$24)*Stock*(_xlfn.NORM.INV(RAND(),stock_ave,stock_std))+(C466-D$24)*Bonds*(_xlfn.NORM.INV(RAND(),bond_ave,bond_std))+(C466-D$24)*cash*(_xlfn.NORM.INV(RAND(),cash_ave,cash_std))+(C466-D$24)))</f>
        <v/>
      </c>
      <c r="E466" s="156">
        <f>IF((D466&lt;=0),0,((D466-E$24)*Stock*(_xlfn.NORM.INV(RAND(),stock_ave,stock_std))+(D466-E$24)*Bonds*(_xlfn.NORM.INV(RAND(),bond_ave,bond_std))+(D466-E$24)*cash*(_xlfn.NORM.INV(RAND(),cash_ave,cash_std))+(D466-E$24)))</f>
        <v/>
      </c>
      <c r="F466" s="156">
        <f>IF((E466&lt;=0),0,((E466-F$24)*Stock*(_xlfn.NORM.INV(RAND(),stock_ave,stock_std))+(E466-F$24)*Bonds*(_xlfn.NORM.INV(RAND(),bond_ave,bond_std))+(E466-F$24)*cash*(_xlfn.NORM.INV(RAND(),cash_ave,cash_std))+(E466-F$24)))</f>
        <v/>
      </c>
      <c r="G466" s="156">
        <f>IF((F466&lt;=0),0,((F466-G$24)*Stock*(_xlfn.NORM.INV(RAND(),stock_ave,stock_std))+(F466-G$24)*Bonds*(_xlfn.NORM.INV(RAND(),bond_ave,bond_std))+(F466-G$24)*cash*(_xlfn.NORM.INV(RAND(),cash_ave,cash_std))+(F466-G$24)))</f>
        <v/>
      </c>
      <c r="H466" s="156">
        <f>IF((G466&lt;=0),0,((G466-H$24)*Stock*(_xlfn.NORM.INV(RAND(),stock_ave,stock_std))+(G466-H$24)*Bonds*(_xlfn.NORM.INV(RAND(),bond_ave,bond_std))+(G466-H$24)*cash*(_xlfn.NORM.INV(RAND(),cash_ave,cash_std))+(G466-H$24)))</f>
        <v/>
      </c>
      <c r="I466" s="156">
        <f>IF((H466&lt;=0),0,((H466-I$24)*Stock*(_xlfn.NORM.INV(RAND(),stock_ave,stock_std))+(H466-I$24)*Bonds*(_xlfn.NORM.INV(RAND(),bond_ave,bond_std))+(H466-I$24)*cash*(_xlfn.NORM.INV(RAND(),cash_ave,cash_std))+(H466-I$24)))</f>
        <v/>
      </c>
      <c r="J466" s="156">
        <f>IF((I466&lt;=0),0,((I466-J$24)*Stock*(_xlfn.NORM.INV(RAND(),stock_ave,stock_std))+(I466-J$24)*Bonds*(_xlfn.NORM.INV(RAND(),bond_ave,bond_std))+(I466-J$24)*cash*(_xlfn.NORM.INV(RAND(),cash_ave,cash_std))+(I466-J$24)))</f>
        <v/>
      </c>
      <c r="K466" s="156">
        <f>IF((J466&lt;=0),0,((J466-K$24)*Stock*(_xlfn.NORM.INV(RAND(),stock_ave,stock_std))+(J466-K$24)*Bonds*(_xlfn.NORM.INV(RAND(),bond_ave,bond_std))+(J466-K$24)*cash*(_xlfn.NORM.INV(RAND(),cash_ave,cash_std))+(J466-K$24)))</f>
        <v/>
      </c>
      <c r="L466" s="156">
        <f>IF((K466&lt;=0),0,((K466-L$24)*Stock*(_xlfn.NORM.INV(RAND(),stock_ave,stock_std))+(K466-L$24)*Bonds*(_xlfn.NORM.INV(RAND(),bond_ave,bond_std))+(K466-L$24)*cash*(_xlfn.NORM.INV(RAND(),cash_ave,cash_std))+(K466-L$24)))</f>
        <v/>
      </c>
      <c r="M466" s="156">
        <f>IF((L466&lt;=0),0,((L466-M$24)*Stock*(_xlfn.NORM.INV(RAND(),stock_ave,stock_std))+(L466-M$24)*Bonds*(_xlfn.NORM.INV(RAND(),bond_ave,bond_std))+(L466-M$24)*cash*(_xlfn.NORM.INV(RAND(),cash_ave,cash_std))+(L466-M$24)))</f>
        <v/>
      </c>
      <c r="N466" s="156">
        <f>IF((M466&lt;=0),0,((M466-N$24)*Stock*(_xlfn.NORM.INV(RAND(),stock_ave,stock_std))+(M466-N$24)*Bonds*(_xlfn.NORM.INV(RAND(),bond_ave,bond_std))+(M466-N$24)*cash*(_xlfn.NORM.INV(RAND(),cash_ave,cash_std))+(M466-N$24)))</f>
        <v/>
      </c>
      <c r="O466" s="156">
        <f>IF((N466&lt;=0),0,((N466-O$24)*Stock*(_xlfn.NORM.INV(RAND(),stock_ave,stock_std))+(N466-O$24)*Bonds*(_xlfn.NORM.INV(RAND(),bond_ave,bond_std))+(N466-O$24)*cash*(_xlfn.NORM.INV(RAND(),cash_ave,cash_std))+(N466-O$24)))</f>
        <v/>
      </c>
      <c r="P466" s="156">
        <f>IF((O466&lt;=0),0,((O466-P$24)*Stock*(_xlfn.NORM.INV(RAND(),stock_ave,stock_std))+(O466-P$24)*Bonds*(_xlfn.NORM.INV(RAND(),bond_ave,bond_std))+(O466-P$24)*cash*(_xlfn.NORM.INV(RAND(),cash_ave,cash_std))+(O466-P$24)))</f>
        <v/>
      </c>
      <c r="Q466" s="156">
        <f>IF((P466&lt;=0),0,((P466-Q$24)*Stock*(_xlfn.NORM.INV(RAND(),stock_ave,stock_std))+(P466-Q$24)*Bonds*(_xlfn.NORM.INV(RAND(),bond_ave,bond_std))+(P466-Q$24)*cash*(_xlfn.NORM.INV(RAND(),cash_ave,cash_std))+(P466-Q$24)))</f>
        <v/>
      </c>
      <c r="R466" s="156">
        <f>IF((Q466&lt;=0),0,((Q466-R$24)*Stock*(_xlfn.NORM.INV(RAND(),stock_ave,stock_std))+(Q466-R$24)*Bonds*(_xlfn.NORM.INV(RAND(),bond_ave,bond_std))+(Q466-R$24)*cash*(_xlfn.NORM.INV(RAND(),cash_ave,cash_std))+(Q466-R$24)))</f>
        <v/>
      </c>
      <c r="S466" s="156">
        <f>IF((R466&lt;=0),0,((R466-S$24)*Stock*(_xlfn.NORM.INV(RAND(),stock_ave,stock_std))+(R466-S$24)*Bonds*(_xlfn.NORM.INV(RAND(),bond_ave,bond_std))+(R466-S$24)*cash*(_xlfn.NORM.INV(RAND(),cash_ave,cash_std))+(R466-S$24)))</f>
        <v/>
      </c>
      <c r="T466" s="156">
        <f>IF((S466&lt;=0),0,((S466-T$24)*Stock*(_xlfn.NORM.INV(RAND(),stock_ave,stock_std))+(S466-T$24)*Bonds*(_xlfn.NORM.INV(RAND(),bond_ave,bond_std))+(S466-T$24)*cash*(_xlfn.NORM.INV(RAND(),cash_ave,cash_std))+(S466-T$24)))</f>
        <v/>
      </c>
      <c r="U466" s="156">
        <f>IF((T466&lt;=0),0,((T466-U$24)*Stock*(_xlfn.NORM.INV(RAND(),stock_ave,stock_std))+(T466-U$24)*Bonds*(_xlfn.NORM.INV(RAND(),bond_ave,bond_std))+(T466-U$24)*cash*(_xlfn.NORM.INV(RAND(),cash_ave,cash_std))+(T466-U$24)))</f>
        <v/>
      </c>
      <c r="V466" s="156">
        <f>IF((U466&lt;=0),0,((U466-V$24)*Stock*(_xlfn.NORM.INV(RAND(),stock_ave,stock_std))+(U466-V$24)*Bonds*(_xlfn.NORM.INV(RAND(),bond_ave,bond_std))+(U466-V$24)*cash*(_xlfn.NORM.INV(RAND(),cash_ave,cash_std))+(U466-V$24)))</f>
        <v/>
      </c>
      <c r="W466" s="156">
        <f>IF((V466&lt;=0),0,((V466-W$24)*Stock*(_xlfn.NORM.INV(RAND(),stock_ave,stock_std))+(V466-W$24)*Bonds*(_xlfn.NORM.INV(RAND(),bond_ave,bond_std))+(V466-W$24)*cash*(_xlfn.NORM.INV(RAND(),cash_ave,cash_std))+(V466-W$24)))</f>
        <v/>
      </c>
      <c r="X466" s="156">
        <f>IF((W466&lt;=0),0,((W466-X$24)*Stock*(_xlfn.NORM.INV(RAND(),stock_ave,stock_std))+(W466-X$24)*Bonds*(_xlfn.NORM.INV(RAND(),bond_ave,bond_std))+(W466-X$24)*cash*(_xlfn.NORM.INV(RAND(),cash_ave,cash_std))+(W466-X$24)))</f>
        <v/>
      </c>
      <c r="Y466" s="156">
        <f>IF((X466&lt;=0),0,((X466-Y$24)*Stock*(_xlfn.NORM.INV(RAND(),stock_ave,stock_std))+(X466-Y$24)*Bonds*(_xlfn.NORM.INV(RAND(),bond_ave,bond_std))+(X466-Y$24)*cash*(_xlfn.NORM.INV(RAND(),cash_ave,cash_std))+(X466-Y$24)))</f>
        <v/>
      </c>
      <c r="Z466" s="156">
        <f>IF((Y466&lt;=0),0,((Y466-Z$24)*Stock*(_xlfn.NORM.INV(RAND(),stock_ave,stock_std))+(Y466-Z$24)*Bonds*(_xlfn.NORM.INV(RAND(),bond_ave,bond_std))+(Y466-Z$24)*cash*(_xlfn.NORM.INV(RAND(),cash_ave,cash_std))+(Y466-Z$24)))</f>
        <v/>
      </c>
      <c r="AA466" s="156">
        <f>IF((Z466&lt;=0),0,((Z466-AA$24)*Stock*(_xlfn.NORM.INV(RAND(),stock_ave,stock_std))+(Z466-AA$24)*Bonds*(_xlfn.NORM.INV(RAND(),bond_ave,bond_std))+(Z466-AA$24)*cash*(_xlfn.NORM.INV(RAND(),cash_ave,cash_std))+(Z466-AA$24)))</f>
        <v/>
      </c>
      <c r="AB466" s="156">
        <f>IF((AA466&lt;=0),0,((AA466-AB$24)*Stock*(_xlfn.NORM.INV(RAND(),stock_ave,stock_std))+(AA466-AB$24)*Bonds*(_xlfn.NORM.INV(RAND(),bond_ave,bond_std))+(AA466-AB$24)*cash*(_xlfn.NORM.INV(RAND(),cash_ave,cash_std))+(AA466-AB$24)))</f>
        <v/>
      </c>
      <c r="AC466" s="156">
        <f>IF((AB466&lt;=0),0,((AB466-AC$24)*Stock*(_xlfn.NORM.INV(RAND(),stock_ave,stock_std))+(AB466-AC$24)*Bonds*(_xlfn.NORM.INV(RAND(),bond_ave,bond_std))+(AB466-AC$24)*cash*(_xlfn.NORM.INV(RAND(),cash_ave,cash_std))+(AB466-AC$24)))</f>
        <v/>
      </c>
      <c r="AD466" s="156">
        <f>IF((AC466&lt;=0),0,((AC466-AD$24)*Stock*(_xlfn.NORM.INV(RAND(),stock_ave,stock_std))+(AC466-AD$24)*Bonds*(_xlfn.NORM.INV(RAND(),bond_ave,bond_std))+(AC466-AD$24)*cash*(_xlfn.NORM.INV(RAND(),cash_ave,cash_std))+(AC466-AD$24)))</f>
        <v/>
      </c>
      <c r="AE466" s="156">
        <f>IF((AD466&lt;=0),0,((AD466-AE$24)*Stock*(_xlfn.NORM.INV(RAND(),stock_ave,stock_std))+(AD466-AE$24)*Bonds*(_xlfn.NORM.INV(RAND(),bond_ave,bond_std))+(AD466-AE$24)*cash*(_xlfn.NORM.INV(RAND(),cash_ave,cash_std))+(AD466-AE$24)))</f>
        <v/>
      </c>
      <c r="AF466" s="156">
        <f>IF((AE466&lt;=0),0,((AE466-AF$24)*Stock*(_xlfn.NORM.INV(RAND(),stock_ave,stock_std))+(AE466-AF$24)*Bonds*(_xlfn.NORM.INV(RAND(),bond_ave,bond_std))+(AE466-AF$24)*cash*(_xlfn.NORM.INV(RAND(),cash_ave,cash_std))+(AE466-AF$24)))</f>
        <v/>
      </c>
      <c r="AG466" s="156">
        <f>IF((AF466&lt;=0),0,((AF466-AG$24)*Stock*(_xlfn.NORM.INV(RAND(),stock_ave,stock_std))+(AF466-AG$24)*Bonds*(_xlfn.NORM.INV(RAND(),bond_ave,bond_std))+(AF466-AG$24)*cash*(_xlfn.NORM.INV(RAND(),cash_ave,cash_std))+(AF466-AG$24)))</f>
        <v/>
      </c>
      <c r="AH466" s="156">
        <f>IF((AG466&lt;=0),0,((AG466-AH$24)*Stock*(_xlfn.NORM.INV(RAND(),stock_ave,stock_std))+(AG466-AH$24)*Bonds*(_xlfn.NORM.INV(RAND(),bond_ave,bond_std))+(AG466-AH$24)*cash*(_xlfn.NORM.INV(RAND(),cash_ave,cash_std))+(AG466-AH$24)))</f>
        <v/>
      </c>
      <c r="AI466" s="156">
        <f>IF((AH466&lt;=0),0,((AH466-AI$24)*Stock*(_xlfn.NORM.INV(RAND(),stock_ave,stock_std))+(AH466-AI$24)*Bonds*(_xlfn.NORM.INV(RAND(),bond_ave,bond_std))+(AH466-AI$24)*cash*(_xlfn.NORM.INV(RAND(),cash_ave,cash_std))+(AH466-AI$24)))</f>
        <v/>
      </c>
      <c r="AJ466" s="156">
        <f>IF((AI466&lt;=0),0,((AI466-AJ$24)*Stock*(_xlfn.NORM.INV(RAND(),stock_ave,stock_std))+(AI466-AJ$24)*Bonds*(_xlfn.NORM.INV(RAND(),bond_ave,bond_std))+(AI466-AJ$24)*cash*(_xlfn.NORM.INV(RAND(),cash_ave,cash_std))+(AI466-AJ$24)))</f>
        <v/>
      </c>
      <c r="AK466" s="156">
        <f>IF((AJ466&lt;=0),0,((AJ466-AK$24)*Stock*(_xlfn.NORM.INV(RAND(),stock_ave,stock_std))+(AJ466-AK$24)*Bonds*(_xlfn.NORM.INV(RAND(),bond_ave,bond_std))+(AJ466-AK$24)*cash*(_xlfn.NORM.INV(RAND(),cash_ave,cash_std))+(AJ466-AK$24)))</f>
        <v/>
      </c>
      <c r="AL466" s="156">
        <f>IF((AK466&lt;=0),0,((AK466-AL$24)*Stock*(_xlfn.NORM.INV(RAND(),stock_ave,stock_std))+(AK466-AL$24)*Bonds*(_xlfn.NORM.INV(RAND(),bond_ave,bond_std))+(AK466-AL$24)*cash*(_xlfn.NORM.INV(RAND(),cash_ave,cash_std))+(AK466-AL$24)))</f>
        <v/>
      </c>
      <c r="AM466" s="156">
        <f>IF((AL466&lt;=0),0,((AL466-AM$24)*Stock*(_xlfn.NORM.INV(RAND(),stock_ave,stock_std))+(AL466-AM$24)*Bonds*(_xlfn.NORM.INV(RAND(),bond_ave,bond_std))+(AL466-AM$24)*cash*(_xlfn.NORM.INV(RAND(),cash_ave,cash_std))+(AL466-AM$24)))</f>
        <v/>
      </c>
      <c r="AN466" s="156">
        <f>IF((AM466&lt;=0),0,((AM466-AN$24)*Stock*(_xlfn.NORM.INV(RAND(),stock_ave,stock_std))+(AM466-AN$24)*Bonds*(_xlfn.NORM.INV(RAND(),bond_ave,bond_std))+(AM466-AN$24)*cash*(_xlfn.NORM.INV(RAND(),cash_ave,cash_std))+(AM466-AN$24)))</f>
        <v/>
      </c>
      <c r="AO466" s="156">
        <f>IF((AN466&lt;=0),0,((AN466-AO$24)*Stock*(_xlfn.NORM.INV(RAND(),stock_ave,stock_std))+(AN466-AO$24)*Bonds*(_xlfn.NORM.INV(RAND(),bond_ave,bond_std))+(AN466-AO$24)*cash*(_xlfn.NORM.INV(RAND(),cash_ave,cash_std))+(AN466-AO$24)))</f>
        <v/>
      </c>
      <c r="AP466" s="156">
        <f>IF((AO466&lt;=0),0,((AO466-AP$24)*Stock*(_xlfn.NORM.INV(RAND(),stock_ave,stock_std))+(AO466-AP$24)*Bonds*(_xlfn.NORM.INV(RAND(),bond_ave,bond_std))+(AO466-AP$24)*cash*(_xlfn.NORM.INV(RAND(),cash_ave,cash_std))+(AO466-AP$24)))</f>
        <v/>
      </c>
      <c r="AQ466" s="156">
        <f>IF((AP466&lt;=0),0,((AP466-AQ$24)*Stock*(_xlfn.NORM.INV(RAND(),stock_ave,stock_std))+(AP466-AQ$24)*Bonds*(_xlfn.NORM.INV(RAND(),bond_ave,bond_std))+(AP466-AQ$24)*cash*(_xlfn.NORM.INV(RAND(),cash_ave,cash_std))+(AP466-AQ$24)))</f>
        <v/>
      </c>
      <c r="AR466" s="156">
        <f>IF((AQ466&lt;=0),0,((AQ466-AR$24)*Stock*(_xlfn.NORM.INV(RAND(),stock_ave,stock_std))+(AQ466-AR$24)*Bonds*(_xlfn.NORM.INV(RAND(),bond_ave,bond_std))+(AQ466-AR$24)*cash*(_xlfn.NORM.INV(RAND(),cash_ave,cash_std))+(AQ466-AR$24)))</f>
        <v/>
      </c>
      <c r="AS466" s="156">
        <f>IF((AR466&lt;=0),0,((AR466-AS$24)*Stock*(_xlfn.NORM.INV(RAND(),stock_ave,stock_std))+(AR466-AS$24)*Bonds*(_xlfn.NORM.INV(RAND(),bond_ave,bond_std))+(AR466-AS$24)*cash*(_xlfn.NORM.INV(RAND(),cash_ave,cash_std))+(AR466-AS$24)))</f>
        <v/>
      </c>
      <c r="AT466" s="156">
        <f>IF((AS466&lt;=0),0,((AS466-AT$24)*Stock*(_xlfn.NORM.INV(RAND(),stock_ave,stock_std))+(AS466-AT$24)*Bonds*(_xlfn.NORM.INV(RAND(),bond_ave,bond_std))+(AS466-AT$24)*cash*(_xlfn.NORM.INV(RAND(),cash_ave,cash_std))+(AS466-AT$24)))</f>
        <v/>
      </c>
      <c r="AU466" s="156">
        <f>IF((AT466&lt;=0),0,((AT466-AU$24)*Stock*(_xlfn.NORM.INV(RAND(),stock_ave,stock_std))+(AT466-AU$24)*Bonds*(_xlfn.NORM.INV(RAND(),bond_ave,bond_std))+(AT466-AU$24)*cash*(_xlfn.NORM.INV(RAND(),cash_ave,cash_std))+(AT466-AU$24)))</f>
        <v/>
      </c>
      <c r="AV466" s="156">
        <f>IF((AU466&lt;=0),0,((AU466-AV$24)*Stock*(_xlfn.NORM.INV(RAND(),stock_ave,stock_std))+(AU466-AV$24)*Bonds*(_xlfn.NORM.INV(RAND(),bond_ave,bond_std))+(AU466-AV$24)*cash*(_xlfn.NORM.INV(RAND(),cash_ave,cash_std))+(AU466-AV$24)))</f>
        <v/>
      </c>
      <c r="AW466" s="156">
        <f>IF((AV466&lt;=0),0,((AV466-AW$24)*Stock*(_xlfn.NORM.INV(RAND(),stock_ave,stock_std))+(AV466-AW$24)*Bonds*(_xlfn.NORM.INV(RAND(),bond_ave,bond_std))+(AV466-AW$24)*cash*(_xlfn.NORM.INV(RAND(),cash_ave,cash_std))+(AV466-AW$24)))</f>
        <v/>
      </c>
      <c r="AX466" s="159" t="n"/>
      <c r="AY466" s="159" t="n"/>
      <c r="AZ466" s="159" t="n"/>
      <c r="BA466" s="159" t="n"/>
      <c r="BB466" s="159" t="n"/>
    </row>
    <row r="467">
      <c r="C467" s="147" t="n"/>
      <c r="D467" s="61">
        <f>+D466-IF(D$18&gt;74,(D466/D$25)*$C$10)</f>
        <v/>
      </c>
      <c r="E467" s="61">
        <f>+E466-IF(E$18&gt;74,(E466/E$25)*$C$10)</f>
        <v/>
      </c>
      <c r="F467" s="61">
        <f>+F466-IF(F$18&gt;74,(F466/F$25)*$C$10)</f>
        <v/>
      </c>
      <c r="G467" s="61">
        <f>+G466-IF(G$18&gt;74,(G466/G$25)*$C$10)</f>
        <v/>
      </c>
      <c r="H467" s="61">
        <f>+H466-IF(H$18&gt;74,(H466/H$25)*$C$10)</f>
        <v/>
      </c>
      <c r="I467" s="61">
        <f>+I466-IF(I$18&gt;74,(I466/I$25)*$C$10)</f>
        <v/>
      </c>
      <c r="J467" s="61">
        <f>+J466-IF(J$18&gt;74,(J466/J$25)*$C$10)</f>
        <v/>
      </c>
      <c r="K467" s="61">
        <f>+K466-IF(K$18&gt;74,(K466/K$25)*$C$10)</f>
        <v/>
      </c>
      <c r="L467" s="61">
        <f>+L466-IF(L$18&gt;74,(L466/L$25)*$C$10)</f>
        <v/>
      </c>
      <c r="M467" s="61">
        <f>+M466-IF(M$18&gt;74,(M466/M$25)*$C$10)</f>
        <v/>
      </c>
      <c r="N467" s="61">
        <f>+N466-IF(N$18&gt;74,(N466/N$25)*$C$10)</f>
        <v/>
      </c>
      <c r="O467" s="61">
        <f>+O466-IF(O$18&gt;74,(O466/O$25)*$C$10)</f>
        <v/>
      </c>
      <c r="P467" s="61">
        <f>+P466-IF(P$18&gt;74,(P466/P$25)*$C$10)</f>
        <v/>
      </c>
      <c r="Q467" s="61">
        <f>+Q466-IF(Q$18&gt;74,(Q466/Q$25)*$C$10)</f>
        <v/>
      </c>
      <c r="R467" s="61">
        <f>+R466-IF(R$18&gt;74,(R466/R$25)*$C$10)</f>
        <v/>
      </c>
      <c r="S467" s="61">
        <f>+S466-IF(S$18&gt;74,(S466/S$25)*$C$10)</f>
        <v/>
      </c>
      <c r="T467" s="61">
        <f>+T466-IF(T$18&gt;74,(T466/T$25)*$C$10)</f>
        <v/>
      </c>
      <c r="U467" s="61">
        <f>+U466-IF(U$18&gt;74,(U466/U$25)*$C$10)</f>
        <v/>
      </c>
      <c r="V467" s="61">
        <f>+V466-IF(V$18&gt;74,(V466/V$25)*$C$10)</f>
        <v/>
      </c>
      <c r="W467" s="61">
        <f>+W466-IF(W$18&gt;74,(W466/W$25)*$C$10)</f>
        <v/>
      </c>
      <c r="X467" s="61">
        <f>+X466-IF(X$18&gt;74,(X466/X$25)*$C$10)</f>
        <v/>
      </c>
      <c r="Y467" s="61">
        <f>+Y466-IF(Y$18&gt;74,(Y466/Y$25)*$C$10)</f>
        <v/>
      </c>
      <c r="Z467" s="61">
        <f>+Z466-IF(Z$18&gt;74,(Z466/Z$25)*$C$10)</f>
        <v/>
      </c>
      <c r="AA467" s="61">
        <f>+AA466-IF(AA$18&gt;74,(AA466/AA$25)*$C$10)</f>
        <v/>
      </c>
      <c r="AB467" s="61">
        <f>+AB466-IF(AB$18&gt;74,(AB466/AB$25)*$C$10)</f>
        <v/>
      </c>
      <c r="AC467" s="61">
        <f>+AC466-IF(AC$18&gt;74,(AC466/AC$25)*$C$10)</f>
        <v/>
      </c>
      <c r="AD467" s="61">
        <f>+AD466-IF(AD$18&gt;74,(AD466/AD$25)*$C$10)</f>
        <v/>
      </c>
      <c r="AE467" s="61">
        <f>+AE466-IF(AE$18&gt;74,(AE466/AE$25)*$C$10)</f>
        <v/>
      </c>
      <c r="AF467" s="61">
        <f>+AF466-IF(AF$18&gt;74,(AF466/AF$25)*$C$10)</f>
        <v/>
      </c>
      <c r="AG467" s="61">
        <f>+AG466-IF(AG$18&gt;74,(AG466/AG$25)*$C$10)</f>
        <v/>
      </c>
      <c r="AH467" s="61">
        <f>+AH466-IF(AH$18&gt;74,(AH466/AH$25)*$C$10)</f>
        <v/>
      </c>
      <c r="AI467" s="61">
        <f>+AI466-IF(AI$18&gt;74,(AI466/AI$25)*$C$10)</f>
        <v/>
      </c>
      <c r="AJ467" s="61">
        <f>+AJ466-IF(AJ$18&gt;74,(AJ466/AJ$25)*$C$10)</f>
        <v/>
      </c>
      <c r="AK467" s="61">
        <f>+AK466-IF(AK$18&gt;74,(AK466/AK$25)*$C$10)</f>
        <v/>
      </c>
      <c r="AL467" s="61">
        <f>+AL466-IF(AL$18&gt;74,(AL466/AL$25)*$C$10)</f>
        <v/>
      </c>
      <c r="AM467" s="61">
        <f>+AM466-IF(AM$18&gt;74,(AM466/AM$25)*$C$10)</f>
        <v/>
      </c>
      <c r="AN467" s="61">
        <f>+AN466-IF(AN$18&gt;74,(AN466/AN$25)*$C$10)</f>
        <v/>
      </c>
      <c r="AO467" s="61">
        <f>+AO466-IF(AO$18&gt;74,(AO466/AO$25)*$C$10)</f>
        <v/>
      </c>
      <c r="AP467" s="61">
        <f>+AP466-IF(AP$18&gt;74,(AP466/AP$25)*$C$10)</f>
        <v/>
      </c>
      <c r="AQ467" s="61">
        <f>+AQ466-IF(AQ$18&gt;74,(AQ466/AQ$25)*$C$10)</f>
        <v/>
      </c>
      <c r="AR467" s="61">
        <f>+AR466-IF(AR$18&gt;74,(AR466/AR$25)*$C$10)</f>
        <v/>
      </c>
      <c r="AS467" s="61">
        <f>+AS466-IF(AS$18&gt;74,(AS466/AS$25)*$C$10)</f>
        <v/>
      </c>
      <c r="AT467" s="61">
        <f>+AT466-IF(AT$18&gt;74,(AT466/AT$25)*$C$10)</f>
        <v/>
      </c>
      <c r="AU467" s="61">
        <f>+AU466-IF(AU$18&gt;74,(AU466/AU$25)*$C$10)</f>
        <v/>
      </c>
      <c r="AV467" s="61">
        <f>+AV466-IF(AV$18&gt;74,(AV466/AV$25)*$C$10)</f>
        <v/>
      </c>
      <c r="AW467" s="61">
        <f>+AW466-IF(AW$18&gt;74,(AW466/AW$25)*$C$10)</f>
        <v/>
      </c>
      <c r="AX467" s="35">
        <f>IF(AW467&gt;0,1,0)</f>
        <v/>
      </c>
      <c r="AY467" s="35">
        <f>IF(AL467&gt;0,1,0)</f>
        <v/>
      </c>
      <c r="AZ467" s="35">
        <f>IF(AG467&gt;0,1,0)</f>
        <v/>
      </c>
      <c r="BA467" s="35">
        <f>IF(AB467&gt;0,1,0)</f>
        <v/>
      </c>
      <c r="BB467" s="35">
        <f>IF(W467&gt;0,1,0)</f>
        <v/>
      </c>
    </row>
    <row r="468">
      <c r="B468" s="154" t="inlineStr">
        <is>
          <t>trial 221</t>
        </is>
      </c>
      <c r="C468" s="155">
        <f>+start-$C$24</f>
        <v/>
      </c>
      <c r="D468" s="156">
        <f>IF((C468&lt;=0),0,((C468-D$24)*Stock*(_xlfn.NORM.INV(RAND(),stock_ave,stock_std))+(C468-D$24)*Bonds*(_xlfn.NORM.INV(RAND(),bond_ave,bond_std))+(C468-D$24)*cash*(_xlfn.NORM.INV(RAND(),cash_ave,cash_std))+(C468-D$24)))</f>
        <v/>
      </c>
      <c r="E468" s="156">
        <f>IF((D468&lt;=0),0,((D468-E$24)*Stock*(_xlfn.NORM.INV(RAND(),stock_ave,stock_std))+(D468-E$24)*Bonds*(_xlfn.NORM.INV(RAND(),bond_ave,bond_std))+(D468-E$24)*cash*(_xlfn.NORM.INV(RAND(),cash_ave,cash_std))+(D468-E$24)))</f>
        <v/>
      </c>
      <c r="F468" s="156">
        <f>IF((E468&lt;=0),0,((E468-F$24)*Stock*(_xlfn.NORM.INV(RAND(),stock_ave,stock_std))+(E468-F$24)*Bonds*(_xlfn.NORM.INV(RAND(),bond_ave,bond_std))+(E468-F$24)*cash*(_xlfn.NORM.INV(RAND(),cash_ave,cash_std))+(E468-F$24)))</f>
        <v/>
      </c>
      <c r="G468" s="156">
        <f>IF((F468&lt;=0),0,((F468-G$24)*Stock*(_xlfn.NORM.INV(RAND(),stock_ave,stock_std))+(F468-G$24)*Bonds*(_xlfn.NORM.INV(RAND(),bond_ave,bond_std))+(F468-G$24)*cash*(_xlfn.NORM.INV(RAND(),cash_ave,cash_std))+(F468-G$24)))</f>
        <v/>
      </c>
      <c r="H468" s="156">
        <f>IF((G468&lt;=0),0,((G468-H$24)*Stock*(_xlfn.NORM.INV(RAND(),stock_ave,stock_std))+(G468-H$24)*Bonds*(_xlfn.NORM.INV(RAND(),bond_ave,bond_std))+(G468-H$24)*cash*(_xlfn.NORM.INV(RAND(),cash_ave,cash_std))+(G468-H$24)))</f>
        <v/>
      </c>
      <c r="I468" s="156">
        <f>IF((H468&lt;=0),0,((H468-I$24)*Stock*(_xlfn.NORM.INV(RAND(),stock_ave,stock_std))+(H468-I$24)*Bonds*(_xlfn.NORM.INV(RAND(),bond_ave,bond_std))+(H468-I$24)*cash*(_xlfn.NORM.INV(RAND(),cash_ave,cash_std))+(H468-I$24)))</f>
        <v/>
      </c>
      <c r="J468" s="156">
        <f>IF((I468&lt;=0),0,((I468-J$24)*Stock*(_xlfn.NORM.INV(RAND(),stock_ave,stock_std))+(I468-J$24)*Bonds*(_xlfn.NORM.INV(RAND(),bond_ave,bond_std))+(I468-J$24)*cash*(_xlfn.NORM.INV(RAND(),cash_ave,cash_std))+(I468-J$24)))</f>
        <v/>
      </c>
      <c r="K468" s="156">
        <f>IF((J468&lt;=0),0,((J468-K$24)*Stock*(_xlfn.NORM.INV(RAND(),stock_ave,stock_std))+(J468-K$24)*Bonds*(_xlfn.NORM.INV(RAND(),bond_ave,bond_std))+(J468-K$24)*cash*(_xlfn.NORM.INV(RAND(),cash_ave,cash_std))+(J468-K$24)))</f>
        <v/>
      </c>
      <c r="L468" s="156">
        <f>IF((K468&lt;=0),0,((K468-L$24)*Stock*(_xlfn.NORM.INV(RAND(),stock_ave,stock_std))+(K468-L$24)*Bonds*(_xlfn.NORM.INV(RAND(),bond_ave,bond_std))+(K468-L$24)*cash*(_xlfn.NORM.INV(RAND(),cash_ave,cash_std))+(K468-L$24)))</f>
        <v/>
      </c>
      <c r="M468" s="156">
        <f>IF((L468&lt;=0),0,((L468-M$24)*Stock*(_xlfn.NORM.INV(RAND(),stock_ave,stock_std))+(L468-M$24)*Bonds*(_xlfn.NORM.INV(RAND(),bond_ave,bond_std))+(L468-M$24)*cash*(_xlfn.NORM.INV(RAND(),cash_ave,cash_std))+(L468-M$24)))</f>
        <v/>
      </c>
      <c r="N468" s="156">
        <f>IF((M468&lt;=0),0,((M468-N$24)*Stock*(_xlfn.NORM.INV(RAND(),stock_ave,stock_std))+(M468-N$24)*Bonds*(_xlfn.NORM.INV(RAND(),bond_ave,bond_std))+(M468-N$24)*cash*(_xlfn.NORM.INV(RAND(),cash_ave,cash_std))+(M468-N$24)))</f>
        <v/>
      </c>
      <c r="O468" s="156">
        <f>IF((N468&lt;=0),0,((N468-O$24)*Stock*(_xlfn.NORM.INV(RAND(),stock_ave,stock_std))+(N468-O$24)*Bonds*(_xlfn.NORM.INV(RAND(),bond_ave,bond_std))+(N468-O$24)*cash*(_xlfn.NORM.INV(RAND(),cash_ave,cash_std))+(N468-O$24)))</f>
        <v/>
      </c>
      <c r="P468" s="156">
        <f>IF((O468&lt;=0),0,((O468-P$24)*Stock*(_xlfn.NORM.INV(RAND(),stock_ave,stock_std))+(O468-P$24)*Bonds*(_xlfn.NORM.INV(RAND(),bond_ave,bond_std))+(O468-P$24)*cash*(_xlfn.NORM.INV(RAND(),cash_ave,cash_std))+(O468-P$24)))</f>
        <v/>
      </c>
      <c r="Q468" s="156">
        <f>IF((P468&lt;=0),0,((P468-Q$24)*Stock*(_xlfn.NORM.INV(RAND(),stock_ave,stock_std))+(P468-Q$24)*Bonds*(_xlfn.NORM.INV(RAND(),bond_ave,bond_std))+(P468-Q$24)*cash*(_xlfn.NORM.INV(RAND(),cash_ave,cash_std))+(P468-Q$24)))</f>
        <v/>
      </c>
      <c r="R468" s="156">
        <f>IF((Q468&lt;=0),0,((Q468-R$24)*Stock*(_xlfn.NORM.INV(RAND(),stock_ave,stock_std))+(Q468-R$24)*Bonds*(_xlfn.NORM.INV(RAND(),bond_ave,bond_std))+(Q468-R$24)*cash*(_xlfn.NORM.INV(RAND(),cash_ave,cash_std))+(Q468-R$24)))</f>
        <v/>
      </c>
      <c r="S468" s="156">
        <f>IF((R468&lt;=0),0,((R468-S$24)*Stock*(_xlfn.NORM.INV(RAND(),stock_ave,stock_std))+(R468-S$24)*Bonds*(_xlfn.NORM.INV(RAND(),bond_ave,bond_std))+(R468-S$24)*cash*(_xlfn.NORM.INV(RAND(),cash_ave,cash_std))+(R468-S$24)))</f>
        <v/>
      </c>
      <c r="T468" s="156">
        <f>IF((S468&lt;=0),0,((S468-T$24)*Stock*(_xlfn.NORM.INV(RAND(),stock_ave,stock_std))+(S468-T$24)*Bonds*(_xlfn.NORM.INV(RAND(),bond_ave,bond_std))+(S468-T$24)*cash*(_xlfn.NORM.INV(RAND(),cash_ave,cash_std))+(S468-T$24)))</f>
        <v/>
      </c>
      <c r="U468" s="156">
        <f>IF((T468&lt;=0),0,((T468-U$24)*Stock*(_xlfn.NORM.INV(RAND(),stock_ave,stock_std))+(T468-U$24)*Bonds*(_xlfn.NORM.INV(RAND(),bond_ave,bond_std))+(T468-U$24)*cash*(_xlfn.NORM.INV(RAND(),cash_ave,cash_std))+(T468-U$24)))</f>
        <v/>
      </c>
      <c r="V468" s="156">
        <f>IF((U468&lt;=0),0,((U468-V$24)*Stock*(_xlfn.NORM.INV(RAND(),stock_ave,stock_std))+(U468-V$24)*Bonds*(_xlfn.NORM.INV(RAND(),bond_ave,bond_std))+(U468-V$24)*cash*(_xlfn.NORM.INV(RAND(),cash_ave,cash_std))+(U468-V$24)))</f>
        <v/>
      </c>
      <c r="W468" s="156">
        <f>IF((V468&lt;=0),0,((V468-W$24)*Stock*(_xlfn.NORM.INV(RAND(),stock_ave,stock_std))+(V468-W$24)*Bonds*(_xlfn.NORM.INV(RAND(),bond_ave,bond_std))+(V468-W$24)*cash*(_xlfn.NORM.INV(RAND(),cash_ave,cash_std))+(V468-W$24)))</f>
        <v/>
      </c>
      <c r="X468" s="156">
        <f>IF((W468&lt;=0),0,((W468-X$24)*Stock*(_xlfn.NORM.INV(RAND(),stock_ave,stock_std))+(W468-X$24)*Bonds*(_xlfn.NORM.INV(RAND(),bond_ave,bond_std))+(W468-X$24)*cash*(_xlfn.NORM.INV(RAND(),cash_ave,cash_std))+(W468-X$24)))</f>
        <v/>
      </c>
      <c r="Y468" s="156">
        <f>IF((X468&lt;=0),0,((X468-Y$24)*Stock*(_xlfn.NORM.INV(RAND(),stock_ave,stock_std))+(X468-Y$24)*Bonds*(_xlfn.NORM.INV(RAND(),bond_ave,bond_std))+(X468-Y$24)*cash*(_xlfn.NORM.INV(RAND(),cash_ave,cash_std))+(X468-Y$24)))</f>
        <v/>
      </c>
      <c r="Z468" s="156">
        <f>IF((Y468&lt;=0),0,((Y468-Z$24)*Stock*(_xlfn.NORM.INV(RAND(),stock_ave,stock_std))+(Y468-Z$24)*Bonds*(_xlfn.NORM.INV(RAND(),bond_ave,bond_std))+(Y468-Z$24)*cash*(_xlfn.NORM.INV(RAND(),cash_ave,cash_std))+(Y468-Z$24)))</f>
        <v/>
      </c>
      <c r="AA468" s="156">
        <f>IF((Z468&lt;=0),0,((Z468-AA$24)*Stock*(_xlfn.NORM.INV(RAND(),stock_ave,stock_std))+(Z468-AA$24)*Bonds*(_xlfn.NORM.INV(RAND(),bond_ave,bond_std))+(Z468-AA$24)*cash*(_xlfn.NORM.INV(RAND(),cash_ave,cash_std))+(Z468-AA$24)))</f>
        <v/>
      </c>
      <c r="AB468" s="156">
        <f>IF((AA468&lt;=0),0,((AA468-AB$24)*Stock*(_xlfn.NORM.INV(RAND(),stock_ave,stock_std))+(AA468-AB$24)*Bonds*(_xlfn.NORM.INV(RAND(),bond_ave,bond_std))+(AA468-AB$24)*cash*(_xlfn.NORM.INV(RAND(),cash_ave,cash_std))+(AA468-AB$24)))</f>
        <v/>
      </c>
      <c r="AC468" s="156">
        <f>IF((AB468&lt;=0),0,((AB468-AC$24)*Stock*(_xlfn.NORM.INV(RAND(),stock_ave,stock_std))+(AB468-AC$24)*Bonds*(_xlfn.NORM.INV(RAND(),bond_ave,bond_std))+(AB468-AC$24)*cash*(_xlfn.NORM.INV(RAND(),cash_ave,cash_std))+(AB468-AC$24)))</f>
        <v/>
      </c>
      <c r="AD468" s="156">
        <f>IF((AC468&lt;=0),0,((AC468-AD$24)*Stock*(_xlfn.NORM.INV(RAND(),stock_ave,stock_std))+(AC468-AD$24)*Bonds*(_xlfn.NORM.INV(RAND(),bond_ave,bond_std))+(AC468-AD$24)*cash*(_xlfn.NORM.INV(RAND(),cash_ave,cash_std))+(AC468-AD$24)))</f>
        <v/>
      </c>
      <c r="AE468" s="156">
        <f>IF((AD468&lt;=0),0,((AD468-AE$24)*Stock*(_xlfn.NORM.INV(RAND(),stock_ave,stock_std))+(AD468-AE$24)*Bonds*(_xlfn.NORM.INV(RAND(),bond_ave,bond_std))+(AD468-AE$24)*cash*(_xlfn.NORM.INV(RAND(),cash_ave,cash_std))+(AD468-AE$24)))</f>
        <v/>
      </c>
      <c r="AF468" s="156">
        <f>IF((AE468&lt;=0),0,((AE468-AF$24)*Stock*(_xlfn.NORM.INV(RAND(),stock_ave,stock_std))+(AE468-AF$24)*Bonds*(_xlfn.NORM.INV(RAND(),bond_ave,bond_std))+(AE468-AF$24)*cash*(_xlfn.NORM.INV(RAND(),cash_ave,cash_std))+(AE468-AF$24)))</f>
        <v/>
      </c>
      <c r="AG468" s="156">
        <f>IF((AF468&lt;=0),0,((AF468-AG$24)*Stock*(_xlfn.NORM.INV(RAND(),stock_ave,stock_std))+(AF468-AG$24)*Bonds*(_xlfn.NORM.INV(RAND(),bond_ave,bond_std))+(AF468-AG$24)*cash*(_xlfn.NORM.INV(RAND(),cash_ave,cash_std))+(AF468-AG$24)))</f>
        <v/>
      </c>
      <c r="AH468" s="156">
        <f>IF((AG468&lt;=0),0,((AG468-AH$24)*Stock*(_xlfn.NORM.INV(RAND(),stock_ave,stock_std))+(AG468-AH$24)*Bonds*(_xlfn.NORM.INV(RAND(),bond_ave,bond_std))+(AG468-AH$24)*cash*(_xlfn.NORM.INV(RAND(),cash_ave,cash_std))+(AG468-AH$24)))</f>
        <v/>
      </c>
      <c r="AI468" s="156">
        <f>IF((AH468&lt;=0),0,((AH468-AI$24)*Stock*(_xlfn.NORM.INV(RAND(),stock_ave,stock_std))+(AH468-AI$24)*Bonds*(_xlfn.NORM.INV(RAND(),bond_ave,bond_std))+(AH468-AI$24)*cash*(_xlfn.NORM.INV(RAND(),cash_ave,cash_std))+(AH468-AI$24)))</f>
        <v/>
      </c>
      <c r="AJ468" s="156">
        <f>IF((AI468&lt;=0),0,((AI468-AJ$24)*Stock*(_xlfn.NORM.INV(RAND(),stock_ave,stock_std))+(AI468-AJ$24)*Bonds*(_xlfn.NORM.INV(RAND(),bond_ave,bond_std))+(AI468-AJ$24)*cash*(_xlfn.NORM.INV(RAND(),cash_ave,cash_std))+(AI468-AJ$24)))</f>
        <v/>
      </c>
      <c r="AK468" s="156">
        <f>IF((AJ468&lt;=0),0,((AJ468-AK$24)*Stock*(_xlfn.NORM.INV(RAND(),stock_ave,stock_std))+(AJ468-AK$24)*Bonds*(_xlfn.NORM.INV(RAND(),bond_ave,bond_std))+(AJ468-AK$24)*cash*(_xlfn.NORM.INV(RAND(),cash_ave,cash_std))+(AJ468-AK$24)))</f>
        <v/>
      </c>
      <c r="AL468" s="156">
        <f>IF((AK468&lt;=0),0,((AK468-AL$24)*Stock*(_xlfn.NORM.INV(RAND(),stock_ave,stock_std))+(AK468-AL$24)*Bonds*(_xlfn.NORM.INV(RAND(),bond_ave,bond_std))+(AK468-AL$24)*cash*(_xlfn.NORM.INV(RAND(),cash_ave,cash_std))+(AK468-AL$24)))</f>
        <v/>
      </c>
      <c r="AM468" s="156">
        <f>IF((AL468&lt;=0),0,((AL468-AM$24)*Stock*(_xlfn.NORM.INV(RAND(),stock_ave,stock_std))+(AL468-AM$24)*Bonds*(_xlfn.NORM.INV(RAND(),bond_ave,bond_std))+(AL468-AM$24)*cash*(_xlfn.NORM.INV(RAND(),cash_ave,cash_std))+(AL468-AM$24)))</f>
        <v/>
      </c>
      <c r="AN468" s="156">
        <f>IF((AM468&lt;=0),0,((AM468-AN$24)*Stock*(_xlfn.NORM.INV(RAND(),stock_ave,stock_std))+(AM468-AN$24)*Bonds*(_xlfn.NORM.INV(RAND(),bond_ave,bond_std))+(AM468-AN$24)*cash*(_xlfn.NORM.INV(RAND(),cash_ave,cash_std))+(AM468-AN$24)))</f>
        <v/>
      </c>
      <c r="AO468" s="156">
        <f>IF((AN468&lt;=0),0,((AN468-AO$24)*Stock*(_xlfn.NORM.INV(RAND(),stock_ave,stock_std))+(AN468-AO$24)*Bonds*(_xlfn.NORM.INV(RAND(),bond_ave,bond_std))+(AN468-AO$24)*cash*(_xlfn.NORM.INV(RAND(),cash_ave,cash_std))+(AN468-AO$24)))</f>
        <v/>
      </c>
      <c r="AP468" s="156">
        <f>IF((AO468&lt;=0),0,((AO468-AP$24)*Stock*(_xlfn.NORM.INV(RAND(),stock_ave,stock_std))+(AO468-AP$24)*Bonds*(_xlfn.NORM.INV(RAND(),bond_ave,bond_std))+(AO468-AP$24)*cash*(_xlfn.NORM.INV(RAND(),cash_ave,cash_std))+(AO468-AP$24)))</f>
        <v/>
      </c>
      <c r="AQ468" s="156">
        <f>IF((AP468&lt;=0),0,((AP468-AQ$24)*Stock*(_xlfn.NORM.INV(RAND(),stock_ave,stock_std))+(AP468-AQ$24)*Bonds*(_xlfn.NORM.INV(RAND(),bond_ave,bond_std))+(AP468-AQ$24)*cash*(_xlfn.NORM.INV(RAND(),cash_ave,cash_std))+(AP468-AQ$24)))</f>
        <v/>
      </c>
      <c r="AR468" s="156">
        <f>IF((AQ468&lt;=0),0,((AQ468-AR$24)*Stock*(_xlfn.NORM.INV(RAND(),stock_ave,stock_std))+(AQ468-AR$24)*Bonds*(_xlfn.NORM.INV(RAND(),bond_ave,bond_std))+(AQ468-AR$24)*cash*(_xlfn.NORM.INV(RAND(),cash_ave,cash_std))+(AQ468-AR$24)))</f>
        <v/>
      </c>
      <c r="AS468" s="156">
        <f>IF((AR468&lt;=0),0,((AR468-AS$24)*Stock*(_xlfn.NORM.INV(RAND(),stock_ave,stock_std))+(AR468-AS$24)*Bonds*(_xlfn.NORM.INV(RAND(),bond_ave,bond_std))+(AR468-AS$24)*cash*(_xlfn.NORM.INV(RAND(),cash_ave,cash_std))+(AR468-AS$24)))</f>
        <v/>
      </c>
      <c r="AT468" s="156">
        <f>IF((AS468&lt;=0),0,((AS468-AT$24)*Stock*(_xlfn.NORM.INV(RAND(),stock_ave,stock_std))+(AS468-AT$24)*Bonds*(_xlfn.NORM.INV(RAND(),bond_ave,bond_std))+(AS468-AT$24)*cash*(_xlfn.NORM.INV(RAND(),cash_ave,cash_std))+(AS468-AT$24)))</f>
        <v/>
      </c>
      <c r="AU468" s="156">
        <f>IF((AT468&lt;=0),0,((AT468-AU$24)*Stock*(_xlfn.NORM.INV(RAND(),stock_ave,stock_std))+(AT468-AU$24)*Bonds*(_xlfn.NORM.INV(RAND(),bond_ave,bond_std))+(AT468-AU$24)*cash*(_xlfn.NORM.INV(RAND(),cash_ave,cash_std))+(AT468-AU$24)))</f>
        <v/>
      </c>
      <c r="AV468" s="156">
        <f>IF((AU468&lt;=0),0,((AU468-AV$24)*Stock*(_xlfn.NORM.INV(RAND(),stock_ave,stock_std))+(AU468-AV$24)*Bonds*(_xlfn.NORM.INV(RAND(),bond_ave,bond_std))+(AU468-AV$24)*cash*(_xlfn.NORM.INV(RAND(),cash_ave,cash_std))+(AU468-AV$24)))</f>
        <v/>
      </c>
      <c r="AW468" s="156">
        <f>IF((AV468&lt;=0),0,((AV468-AW$24)*Stock*(_xlfn.NORM.INV(RAND(),stock_ave,stock_std))+(AV468-AW$24)*Bonds*(_xlfn.NORM.INV(RAND(),bond_ave,bond_std))+(AV468-AW$24)*cash*(_xlfn.NORM.INV(RAND(),cash_ave,cash_std))+(AV468-AW$24)))</f>
        <v/>
      </c>
      <c r="AX468" s="159" t="n"/>
      <c r="AY468" s="159" t="n"/>
      <c r="AZ468" s="159" t="n"/>
      <c r="BA468" s="159" t="n"/>
      <c r="BB468" s="159" t="n"/>
    </row>
    <row r="469">
      <c r="C469" s="147" t="n"/>
      <c r="D469" s="61">
        <f>+D468-IF(D$18&gt;74,(D468/D$25)*$C$10)</f>
        <v/>
      </c>
      <c r="E469" s="61">
        <f>+E468-IF(E$18&gt;74,(E468/E$25)*$C$10)</f>
        <v/>
      </c>
      <c r="F469" s="61">
        <f>+F468-IF(F$18&gt;74,(F468/F$25)*$C$10)</f>
        <v/>
      </c>
      <c r="G469" s="61">
        <f>+G468-IF(G$18&gt;74,(G468/G$25)*$C$10)</f>
        <v/>
      </c>
      <c r="H469" s="61">
        <f>+H468-IF(H$18&gt;74,(H468/H$25)*$C$10)</f>
        <v/>
      </c>
      <c r="I469" s="61">
        <f>+I468-IF(I$18&gt;74,(I468/I$25)*$C$10)</f>
        <v/>
      </c>
      <c r="J469" s="61">
        <f>+J468-IF(J$18&gt;74,(J468/J$25)*$C$10)</f>
        <v/>
      </c>
      <c r="K469" s="61">
        <f>+K468-IF(K$18&gt;74,(K468/K$25)*$C$10)</f>
        <v/>
      </c>
      <c r="L469" s="61">
        <f>+L468-IF(L$18&gt;74,(L468/L$25)*$C$10)</f>
        <v/>
      </c>
      <c r="M469" s="61">
        <f>+M468-IF(M$18&gt;74,(M468/M$25)*$C$10)</f>
        <v/>
      </c>
      <c r="N469" s="61">
        <f>+N468-IF(N$18&gt;74,(N468/N$25)*$C$10)</f>
        <v/>
      </c>
      <c r="O469" s="61">
        <f>+O468-IF(O$18&gt;74,(O468/O$25)*$C$10)</f>
        <v/>
      </c>
      <c r="P469" s="61">
        <f>+P468-IF(P$18&gt;74,(P468/P$25)*$C$10)</f>
        <v/>
      </c>
      <c r="Q469" s="61">
        <f>+Q468-IF(Q$18&gt;74,(Q468/Q$25)*$C$10)</f>
        <v/>
      </c>
      <c r="R469" s="61">
        <f>+R468-IF(R$18&gt;74,(R468/R$25)*$C$10)</f>
        <v/>
      </c>
      <c r="S469" s="61">
        <f>+S468-IF(S$18&gt;74,(S468/S$25)*$C$10)</f>
        <v/>
      </c>
      <c r="T469" s="61">
        <f>+T468-IF(T$18&gt;74,(T468/T$25)*$C$10)</f>
        <v/>
      </c>
      <c r="U469" s="61">
        <f>+U468-IF(U$18&gt;74,(U468/U$25)*$C$10)</f>
        <v/>
      </c>
      <c r="V469" s="61">
        <f>+V468-IF(V$18&gt;74,(V468/V$25)*$C$10)</f>
        <v/>
      </c>
      <c r="W469" s="61">
        <f>+W468-IF(W$18&gt;74,(W468/W$25)*$C$10)</f>
        <v/>
      </c>
      <c r="X469" s="61">
        <f>+X468-IF(X$18&gt;74,(X468/X$25)*$C$10)</f>
        <v/>
      </c>
      <c r="Y469" s="61">
        <f>+Y468-IF(Y$18&gt;74,(Y468/Y$25)*$C$10)</f>
        <v/>
      </c>
      <c r="Z469" s="61">
        <f>+Z468-IF(Z$18&gt;74,(Z468/Z$25)*$C$10)</f>
        <v/>
      </c>
      <c r="AA469" s="61">
        <f>+AA468-IF(AA$18&gt;74,(AA468/AA$25)*$C$10)</f>
        <v/>
      </c>
      <c r="AB469" s="61">
        <f>+AB468-IF(AB$18&gt;74,(AB468/AB$25)*$C$10)</f>
        <v/>
      </c>
      <c r="AC469" s="61">
        <f>+AC468-IF(AC$18&gt;74,(AC468/AC$25)*$C$10)</f>
        <v/>
      </c>
      <c r="AD469" s="61">
        <f>+AD468-IF(AD$18&gt;74,(AD468/AD$25)*$C$10)</f>
        <v/>
      </c>
      <c r="AE469" s="61">
        <f>+AE468-IF(AE$18&gt;74,(AE468/AE$25)*$C$10)</f>
        <v/>
      </c>
      <c r="AF469" s="61">
        <f>+AF468-IF(AF$18&gt;74,(AF468/AF$25)*$C$10)</f>
        <v/>
      </c>
      <c r="AG469" s="61">
        <f>+AG468-IF(AG$18&gt;74,(AG468/AG$25)*$C$10)</f>
        <v/>
      </c>
      <c r="AH469" s="61">
        <f>+AH468-IF(AH$18&gt;74,(AH468/AH$25)*$C$10)</f>
        <v/>
      </c>
      <c r="AI469" s="61">
        <f>+AI468-IF(AI$18&gt;74,(AI468/AI$25)*$C$10)</f>
        <v/>
      </c>
      <c r="AJ469" s="61">
        <f>+AJ468-IF(AJ$18&gt;74,(AJ468/AJ$25)*$C$10)</f>
        <v/>
      </c>
      <c r="AK469" s="61">
        <f>+AK468-IF(AK$18&gt;74,(AK468/AK$25)*$C$10)</f>
        <v/>
      </c>
      <c r="AL469" s="61">
        <f>+AL468-IF(AL$18&gt;74,(AL468/AL$25)*$C$10)</f>
        <v/>
      </c>
      <c r="AM469" s="61">
        <f>+AM468-IF(AM$18&gt;74,(AM468/AM$25)*$C$10)</f>
        <v/>
      </c>
      <c r="AN469" s="61">
        <f>+AN468-IF(AN$18&gt;74,(AN468/AN$25)*$C$10)</f>
        <v/>
      </c>
      <c r="AO469" s="61">
        <f>+AO468-IF(AO$18&gt;74,(AO468/AO$25)*$C$10)</f>
        <v/>
      </c>
      <c r="AP469" s="61">
        <f>+AP468-IF(AP$18&gt;74,(AP468/AP$25)*$C$10)</f>
        <v/>
      </c>
      <c r="AQ469" s="61">
        <f>+AQ468-IF(AQ$18&gt;74,(AQ468/AQ$25)*$C$10)</f>
        <v/>
      </c>
      <c r="AR469" s="61">
        <f>+AR468-IF(AR$18&gt;74,(AR468/AR$25)*$C$10)</f>
        <v/>
      </c>
      <c r="AS469" s="61">
        <f>+AS468-IF(AS$18&gt;74,(AS468/AS$25)*$C$10)</f>
        <v/>
      </c>
      <c r="AT469" s="61">
        <f>+AT468-IF(AT$18&gt;74,(AT468/AT$25)*$C$10)</f>
        <v/>
      </c>
      <c r="AU469" s="61">
        <f>+AU468-IF(AU$18&gt;74,(AU468/AU$25)*$C$10)</f>
        <v/>
      </c>
      <c r="AV469" s="61">
        <f>+AV468-IF(AV$18&gt;74,(AV468/AV$25)*$C$10)</f>
        <v/>
      </c>
      <c r="AW469" s="61">
        <f>+AW468-IF(AW$18&gt;74,(AW468/AW$25)*$C$10)</f>
        <v/>
      </c>
      <c r="AX469" s="35">
        <f>IF(AW469&gt;0,1,0)</f>
        <v/>
      </c>
      <c r="AY469" s="35">
        <f>IF(AL469&gt;0,1,0)</f>
        <v/>
      </c>
      <c r="AZ469" s="35">
        <f>IF(AG469&gt;0,1,0)</f>
        <v/>
      </c>
      <c r="BA469" s="35">
        <f>IF(AB469&gt;0,1,0)</f>
        <v/>
      </c>
      <c r="BB469" s="35">
        <f>IF(W469&gt;0,1,0)</f>
        <v/>
      </c>
    </row>
    <row r="470">
      <c r="B470" s="154" t="inlineStr">
        <is>
          <t>trial 222</t>
        </is>
      </c>
      <c r="C470" s="155">
        <f>+start-$C$24</f>
        <v/>
      </c>
      <c r="D470" s="156">
        <f>IF((C470&lt;=0),0,((C470-D$24)*Stock*(_xlfn.NORM.INV(RAND(),stock_ave,stock_std))+(C470-D$24)*Bonds*(_xlfn.NORM.INV(RAND(),bond_ave,bond_std))+(C470-D$24)*cash*(_xlfn.NORM.INV(RAND(),cash_ave,cash_std))+(C470-D$24)))</f>
        <v/>
      </c>
      <c r="E470" s="156">
        <f>IF((D470&lt;=0),0,((D470-E$24)*Stock*(_xlfn.NORM.INV(RAND(),stock_ave,stock_std))+(D470-E$24)*Bonds*(_xlfn.NORM.INV(RAND(),bond_ave,bond_std))+(D470-E$24)*cash*(_xlfn.NORM.INV(RAND(),cash_ave,cash_std))+(D470-E$24)))</f>
        <v/>
      </c>
      <c r="F470" s="156">
        <f>IF((E470&lt;=0),0,((E470-F$24)*Stock*(_xlfn.NORM.INV(RAND(),stock_ave,stock_std))+(E470-F$24)*Bonds*(_xlfn.NORM.INV(RAND(),bond_ave,bond_std))+(E470-F$24)*cash*(_xlfn.NORM.INV(RAND(),cash_ave,cash_std))+(E470-F$24)))</f>
        <v/>
      </c>
      <c r="G470" s="156">
        <f>IF((F470&lt;=0),0,((F470-G$24)*Stock*(_xlfn.NORM.INV(RAND(),stock_ave,stock_std))+(F470-G$24)*Bonds*(_xlfn.NORM.INV(RAND(),bond_ave,bond_std))+(F470-G$24)*cash*(_xlfn.NORM.INV(RAND(),cash_ave,cash_std))+(F470-G$24)))</f>
        <v/>
      </c>
      <c r="H470" s="156">
        <f>IF((G470&lt;=0),0,((G470-H$24)*Stock*(_xlfn.NORM.INV(RAND(),stock_ave,stock_std))+(G470-H$24)*Bonds*(_xlfn.NORM.INV(RAND(),bond_ave,bond_std))+(G470-H$24)*cash*(_xlfn.NORM.INV(RAND(),cash_ave,cash_std))+(G470-H$24)))</f>
        <v/>
      </c>
      <c r="I470" s="156">
        <f>IF((H470&lt;=0),0,((H470-I$24)*Stock*(_xlfn.NORM.INV(RAND(),stock_ave,stock_std))+(H470-I$24)*Bonds*(_xlfn.NORM.INV(RAND(),bond_ave,bond_std))+(H470-I$24)*cash*(_xlfn.NORM.INV(RAND(),cash_ave,cash_std))+(H470-I$24)))</f>
        <v/>
      </c>
      <c r="J470" s="156">
        <f>IF((I470&lt;=0),0,((I470-J$24)*Stock*(_xlfn.NORM.INV(RAND(),stock_ave,stock_std))+(I470-J$24)*Bonds*(_xlfn.NORM.INV(RAND(),bond_ave,bond_std))+(I470-J$24)*cash*(_xlfn.NORM.INV(RAND(),cash_ave,cash_std))+(I470-J$24)))</f>
        <v/>
      </c>
      <c r="K470" s="156">
        <f>IF((J470&lt;=0),0,((J470-K$24)*Stock*(_xlfn.NORM.INV(RAND(),stock_ave,stock_std))+(J470-K$24)*Bonds*(_xlfn.NORM.INV(RAND(),bond_ave,bond_std))+(J470-K$24)*cash*(_xlfn.NORM.INV(RAND(),cash_ave,cash_std))+(J470-K$24)))</f>
        <v/>
      </c>
      <c r="L470" s="156">
        <f>IF((K470&lt;=0),0,((K470-L$24)*Stock*(_xlfn.NORM.INV(RAND(),stock_ave,stock_std))+(K470-L$24)*Bonds*(_xlfn.NORM.INV(RAND(),bond_ave,bond_std))+(K470-L$24)*cash*(_xlfn.NORM.INV(RAND(),cash_ave,cash_std))+(K470-L$24)))</f>
        <v/>
      </c>
      <c r="M470" s="156">
        <f>IF((L470&lt;=0),0,((L470-M$24)*Stock*(_xlfn.NORM.INV(RAND(),stock_ave,stock_std))+(L470-M$24)*Bonds*(_xlfn.NORM.INV(RAND(),bond_ave,bond_std))+(L470-M$24)*cash*(_xlfn.NORM.INV(RAND(),cash_ave,cash_std))+(L470-M$24)))</f>
        <v/>
      </c>
      <c r="N470" s="156">
        <f>IF((M470&lt;=0),0,((M470-N$24)*Stock*(_xlfn.NORM.INV(RAND(),stock_ave,stock_std))+(M470-N$24)*Bonds*(_xlfn.NORM.INV(RAND(),bond_ave,bond_std))+(M470-N$24)*cash*(_xlfn.NORM.INV(RAND(),cash_ave,cash_std))+(M470-N$24)))</f>
        <v/>
      </c>
      <c r="O470" s="156">
        <f>IF((N470&lt;=0),0,((N470-O$24)*Stock*(_xlfn.NORM.INV(RAND(),stock_ave,stock_std))+(N470-O$24)*Bonds*(_xlfn.NORM.INV(RAND(),bond_ave,bond_std))+(N470-O$24)*cash*(_xlfn.NORM.INV(RAND(),cash_ave,cash_std))+(N470-O$24)))</f>
        <v/>
      </c>
      <c r="P470" s="156">
        <f>IF((O470&lt;=0),0,((O470-P$24)*Stock*(_xlfn.NORM.INV(RAND(),stock_ave,stock_std))+(O470-P$24)*Bonds*(_xlfn.NORM.INV(RAND(),bond_ave,bond_std))+(O470-P$24)*cash*(_xlfn.NORM.INV(RAND(),cash_ave,cash_std))+(O470-P$24)))</f>
        <v/>
      </c>
      <c r="Q470" s="156">
        <f>IF((P470&lt;=0),0,((P470-Q$24)*Stock*(_xlfn.NORM.INV(RAND(),stock_ave,stock_std))+(P470-Q$24)*Bonds*(_xlfn.NORM.INV(RAND(),bond_ave,bond_std))+(P470-Q$24)*cash*(_xlfn.NORM.INV(RAND(),cash_ave,cash_std))+(P470-Q$24)))</f>
        <v/>
      </c>
      <c r="R470" s="156">
        <f>IF((Q470&lt;=0),0,((Q470-R$24)*Stock*(_xlfn.NORM.INV(RAND(),stock_ave,stock_std))+(Q470-R$24)*Bonds*(_xlfn.NORM.INV(RAND(),bond_ave,bond_std))+(Q470-R$24)*cash*(_xlfn.NORM.INV(RAND(),cash_ave,cash_std))+(Q470-R$24)))</f>
        <v/>
      </c>
      <c r="S470" s="156">
        <f>IF((R470&lt;=0),0,((R470-S$24)*Stock*(_xlfn.NORM.INV(RAND(),stock_ave,stock_std))+(R470-S$24)*Bonds*(_xlfn.NORM.INV(RAND(),bond_ave,bond_std))+(R470-S$24)*cash*(_xlfn.NORM.INV(RAND(),cash_ave,cash_std))+(R470-S$24)))</f>
        <v/>
      </c>
      <c r="T470" s="156">
        <f>IF((S470&lt;=0),0,((S470-T$24)*Stock*(_xlfn.NORM.INV(RAND(),stock_ave,stock_std))+(S470-T$24)*Bonds*(_xlfn.NORM.INV(RAND(),bond_ave,bond_std))+(S470-T$24)*cash*(_xlfn.NORM.INV(RAND(),cash_ave,cash_std))+(S470-T$24)))</f>
        <v/>
      </c>
      <c r="U470" s="156">
        <f>IF((T470&lt;=0),0,((T470-U$24)*Stock*(_xlfn.NORM.INV(RAND(),stock_ave,stock_std))+(T470-U$24)*Bonds*(_xlfn.NORM.INV(RAND(),bond_ave,bond_std))+(T470-U$24)*cash*(_xlfn.NORM.INV(RAND(),cash_ave,cash_std))+(T470-U$24)))</f>
        <v/>
      </c>
      <c r="V470" s="156">
        <f>IF((U470&lt;=0),0,((U470-V$24)*Stock*(_xlfn.NORM.INV(RAND(),stock_ave,stock_std))+(U470-V$24)*Bonds*(_xlfn.NORM.INV(RAND(),bond_ave,bond_std))+(U470-V$24)*cash*(_xlfn.NORM.INV(RAND(),cash_ave,cash_std))+(U470-V$24)))</f>
        <v/>
      </c>
      <c r="W470" s="156">
        <f>IF((V470&lt;=0),0,((V470-W$24)*Stock*(_xlfn.NORM.INV(RAND(),stock_ave,stock_std))+(V470-W$24)*Bonds*(_xlfn.NORM.INV(RAND(),bond_ave,bond_std))+(V470-W$24)*cash*(_xlfn.NORM.INV(RAND(),cash_ave,cash_std))+(V470-W$24)))</f>
        <v/>
      </c>
      <c r="X470" s="156">
        <f>IF((W470&lt;=0),0,((W470-X$24)*Stock*(_xlfn.NORM.INV(RAND(),stock_ave,stock_std))+(W470-X$24)*Bonds*(_xlfn.NORM.INV(RAND(),bond_ave,bond_std))+(W470-X$24)*cash*(_xlfn.NORM.INV(RAND(),cash_ave,cash_std))+(W470-X$24)))</f>
        <v/>
      </c>
      <c r="Y470" s="156">
        <f>IF((X470&lt;=0),0,((X470-Y$24)*Stock*(_xlfn.NORM.INV(RAND(),stock_ave,stock_std))+(X470-Y$24)*Bonds*(_xlfn.NORM.INV(RAND(),bond_ave,bond_std))+(X470-Y$24)*cash*(_xlfn.NORM.INV(RAND(),cash_ave,cash_std))+(X470-Y$24)))</f>
        <v/>
      </c>
      <c r="Z470" s="156">
        <f>IF((Y470&lt;=0),0,((Y470-Z$24)*Stock*(_xlfn.NORM.INV(RAND(),stock_ave,stock_std))+(Y470-Z$24)*Bonds*(_xlfn.NORM.INV(RAND(),bond_ave,bond_std))+(Y470-Z$24)*cash*(_xlfn.NORM.INV(RAND(),cash_ave,cash_std))+(Y470-Z$24)))</f>
        <v/>
      </c>
      <c r="AA470" s="156">
        <f>IF((Z470&lt;=0),0,((Z470-AA$24)*Stock*(_xlfn.NORM.INV(RAND(),stock_ave,stock_std))+(Z470-AA$24)*Bonds*(_xlfn.NORM.INV(RAND(),bond_ave,bond_std))+(Z470-AA$24)*cash*(_xlfn.NORM.INV(RAND(),cash_ave,cash_std))+(Z470-AA$24)))</f>
        <v/>
      </c>
      <c r="AB470" s="156">
        <f>IF((AA470&lt;=0),0,((AA470-AB$24)*Stock*(_xlfn.NORM.INV(RAND(),stock_ave,stock_std))+(AA470-AB$24)*Bonds*(_xlfn.NORM.INV(RAND(),bond_ave,bond_std))+(AA470-AB$24)*cash*(_xlfn.NORM.INV(RAND(),cash_ave,cash_std))+(AA470-AB$24)))</f>
        <v/>
      </c>
      <c r="AC470" s="156">
        <f>IF((AB470&lt;=0),0,((AB470-AC$24)*Stock*(_xlfn.NORM.INV(RAND(),stock_ave,stock_std))+(AB470-AC$24)*Bonds*(_xlfn.NORM.INV(RAND(),bond_ave,bond_std))+(AB470-AC$24)*cash*(_xlfn.NORM.INV(RAND(),cash_ave,cash_std))+(AB470-AC$24)))</f>
        <v/>
      </c>
      <c r="AD470" s="156">
        <f>IF((AC470&lt;=0),0,((AC470-AD$24)*Stock*(_xlfn.NORM.INV(RAND(),stock_ave,stock_std))+(AC470-AD$24)*Bonds*(_xlfn.NORM.INV(RAND(),bond_ave,bond_std))+(AC470-AD$24)*cash*(_xlfn.NORM.INV(RAND(),cash_ave,cash_std))+(AC470-AD$24)))</f>
        <v/>
      </c>
      <c r="AE470" s="156">
        <f>IF((AD470&lt;=0),0,((AD470-AE$24)*Stock*(_xlfn.NORM.INV(RAND(),stock_ave,stock_std))+(AD470-AE$24)*Bonds*(_xlfn.NORM.INV(RAND(),bond_ave,bond_std))+(AD470-AE$24)*cash*(_xlfn.NORM.INV(RAND(),cash_ave,cash_std))+(AD470-AE$24)))</f>
        <v/>
      </c>
      <c r="AF470" s="156">
        <f>IF((AE470&lt;=0),0,((AE470-AF$24)*Stock*(_xlfn.NORM.INV(RAND(),stock_ave,stock_std))+(AE470-AF$24)*Bonds*(_xlfn.NORM.INV(RAND(),bond_ave,bond_std))+(AE470-AF$24)*cash*(_xlfn.NORM.INV(RAND(),cash_ave,cash_std))+(AE470-AF$24)))</f>
        <v/>
      </c>
      <c r="AG470" s="156">
        <f>IF((AF470&lt;=0),0,((AF470-AG$24)*Stock*(_xlfn.NORM.INV(RAND(),stock_ave,stock_std))+(AF470-AG$24)*Bonds*(_xlfn.NORM.INV(RAND(),bond_ave,bond_std))+(AF470-AG$24)*cash*(_xlfn.NORM.INV(RAND(),cash_ave,cash_std))+(AF470-AG$24)))</f>
        <v/>
      </c>
      <c r="AH470" s="156">
        <f>IF((AG470&lt;=0),0,((AG470-AH$24)*Stock*(_xlfn.NORM.INV(RAND(),stock_ave,stock_std))+(AG470-AH$24)*Bonds*(_xlfn.NORM.INV(RAND(),bond_ave,bond_std))+(AG470-AH$24)*cash*(_xlfn.NORM.INV(RAND(),cash_ave,cash_std))+(AG470-AH$24)))</f>
        <v/>
      </c>
      <c r="AI470" s="156">
        <f>IF((AH470&lt;=0),0,((AH470-AI$24)*Stock*(_xlfn.NORM.INV(RAND(),stock_ave,stock_std))+(AH470-AI$24)*Bonds*(_xlfn.NORM.INV(RAND(),bond_ave,bond_std))+(AH470-AI$24)*cash*(_xlfn.NORM.INV(RAND(),cash_ave,cash_std))+(AH470-AI$24)))</f>
        <v/>
      </c>
      <c r="AJ470" s="156">
        <f>IF((AI470&lt;=0),0,((AI470-AJ$24)*Stock*(_xlfn.NORM.INV(RAND(),stock_ave,stock_std))+(AI470-AJ$24)*Bonds*(_xlfn.NORM.INV(RAND(),bond_ave,bond_std))+(AI470-AJ$24)*cash*(_xlfn.NORM.INV(RAND(),cash_ave,cash_std))+(AI470-AJ$24)))</f>
        <v/>
      </c>
      <c r="AK470" s="156">
        <f>IF((AJ470&lt;=0),0,((AJ470-AK$24)*Stock*(_xlfn.NORM.INV(RAND(),stock_ave,stock_std))+(AJ470-AK$24)*Bonds*(_xlfn.NORM.INV(RAND(),bond_ave,bond_std))+(AJ470-AK$24)*cash*(_xlfn.NORM.INV(RAND(),cash_ave,cash_std))+(AJ470-AK$24)))</f>
        <v/>
      </c>
      <c r="AL470" s="156">
        <f>IF((AK470&lt;=0),0,((AK470-AL$24)*Stock*(_xlfn.NORM.INV(RAND(),stock_ave,stock_std))+(AK470-AL$24)*Bonds*(_xlfn.NORM.INV(RAND(),bond_ave,bond_std))+(AK470-AL$24)*cash*(_xlfn.NORM.INV(RAND(),cash_ave,cash_std))+(AK470-AL$24)))</f>
        <v/>
      </c>
      <c r="AM470" s="156">
        <f>IF((AL470&lt;=0),0,((AL470-AM$24)*Stock*(_xlfn.NORM.INV(RAND(),stock_ave,stock_std))+(AL470-AM$24)*Bonds*(_xlfn.NORM.INV(RAND(),bond_ave,bond_std))+(AL470-AM$24)*cash*(_xlfn.NORM.INV(RAND(),cash_ave,cash_std))+(AL470-AM$24)))</f>
        <v/>
      </c>
      <c r="AN470" s="156">
        <f>IF((AM470&lt;=0),0,((AM470-AN$24)*Stock*(_xlfn.NORM.INV(RAND(),stock_ave,stock_std))+(AM470-AN$24)*Bonds*(_xlfn.NORM.INV(RAND(),bond_ave,bond_std))+(AM470-AN$24)*cash*(_xlfn.NORM.INV(RAND(),cash_ave,cash_std))+(AM470-AN$24)))</f>
        <v/>
      </c>
      <c r="AO470" s="156">
        <f>IF((AN470&lt;=0),0,((AN470-AO$24)*Stock*(_xlfn.NORM.INV(RAND(),stock_ave,stock_std))+(AN470-AO$24)*Bonds*(_xlfn.NORM.INV(RAND(),bond_ave,bond_std))+(AN470-AO$24)*cash*(_xlfn.NORM.INV(RAND(),cash_ave,cash_std))+(AN470-AO$24)))</f>
        <v/>
      </c>
      <c r="AP470" s="156">
        <f>IF((AO470&lt;=0),0,((AO470-AP$24)*Stock*(_xlfn.NORM.INV(RAND(),stock_ave,stock_std))+(AO470-AP$24)*Bonds*(_xlfn.NORM.INV(RAND(),bond_ave,bond_std))+(AO470-AP$24)*cash*(_xlfn.NORM.INV(RAND(),cash_ave,cash_std))+(AO470-AP$24)))</f>
        <v/>
      </c>
      <c r="AQ470" s="156">
        <f>IF((AP470&lt;=0),0,((AP470-AQ$24)*Stock*(_xlfn.NORM.INV(RAND(),stock_ave,stock_std))+(AP470-AQ$24)*Bonds*(_xlfn.NORM.INV(RAND(),bond_ave,bond_std))+(AP470-AQ$24)*cash*(_xlfn.NORM.INV(RAND(),cash_ave,cash_std))+(AP470-AQ$24)))</f>
        <v/>
      </c>
      <c r="AR470" s="156">
        <f>IF((AQ470&lt;=0),0,((AQ470-AR$24)*Stock*(_xlfn.NORM.INV(RAND(),stock_ave,stock_std))+(AQ470-AR$24)*Bonds*(_xlfn.NORM.INV(RAND(),bond_ave,bond_std))+(AQ470-AR$24)*cash*(_xlfn.NORM.INV(RAND(),cash_ave,cash_std))+(AQ470-AR$24)))</f>
        <v/>
      </c>
      <c r="AS470" s="156">
        <f>IF((AR470&lt;=0),0,((AR470-AS$24)*Stock*(_xlfn.NORM.INV(RAND(),stock_ave,stock_std))+(AR470-AS$24)*Bonds*(_xlfn.NORM.INV(RAND(),bond_ave,bond_std))+(AR470-AS$24)*cash*(_xlfn.NORM.INV(RAND(),cash_ave,cash_std))+(AR470-AS$24)))</f>
        <v/>
      </c>
      <c r="AT470" s="156">
        <f>IF((AS470&lt;=0),0,((AS470-AT$24)*Stock*(_xlfn.NORM.INV(RAND(),stock_ave,stock_std))+(AS470-AT$24)*Bonds*(_xlfn.NORM.INV(RAND(),bond_ave,bond_std))+(AS470-AT$24)*cash*(_xlfn.NORM.INV(RAND(),cash_ave,cash_std))+(AS470-AT$24)))</f>
        <v/>
      </c>
      <c r="AU470" s="156">
        <f>IF((AT470&lt;=0),0,((AT470-AU$24)*Stock*(_xlfn.NORM.INV(RAND(),stock_ave,stock_std))+(AT470-AU$24)*Bonds*(_xlfn.NORM.INV(RAND(),bond_ave,bond_std))+(AT470-AU$24)*cash*(_xlfn.NORM.INV(RAND(),cash_ave,cash_std))+(AT470-AU$24)))</f>
        <v/>
      </c>
      <c r="AV470" s="156">
        <f>IF((AU470&lt;=0),0,((AU470-AV$24)*Stock*(_xlfn.NORM.INV(RAND(),stock_ave,stock_std))+(AU470-AV$24)*Bonds*(_xlfn.NORM.INV(RAND(),bond_ave,bond_std))+(AU470-AV$24)*cash*(_xlfn.NORM.INV(RAND(),cash_ave,cash_std))+(AU470-AV$24)))</f>
        <v/>
      </c>
      <c r="AW470" s="156">
        <f>IF((AV470&lt;=0),0,((AV470-AW$24)*Stock*(_xlfn.NORM.INV(RAND(),stock_ave,stock_std))+(AV470-AW$24)*Bonds*(_xlfn.NORM.INV(RAND(),bond_ave,bond_std))+(AV470-AW$24)*cash*(_xlfn.NORM.INV(RAND(),cash_ave,cash_std))+(AV470-AW$24)))</f>
        <v/>
      </c>
      <c r="AX470" s="159" t="n"/>
      <c r="AY470" s="159" t="n"/>
      <c r="AZ470" s="159" t="n"/>
      <c r="BA470" s="159" t="n"/>
      <c r="BB470" s="159" t="n"/>
    </row>
    <row r="471">
      <c r="C471" s="147" t="n"/>
      <c r="D471" s="61">
        <f>+D470-IF(D$18&gt;74,(D470/D$25)*$C$10)</f>
        <v/>
      </c>
      <c r="E471" s="61">
        <f>+E470-IF(E$18&gt;74,(E470/E$25)*$C$10)</f>
        <v/>
      </c>
      <c r="F471" s="61">
        <f>+F470-IF(F$18&gt;74,(F470/F$25)*$C$10)</f>
        <v/>
      </c>
      <c r="G471" s="61">
        <f>+G470-IF(G$18&gt;74,(G470/G$25)*$C$10)</f>
        <v/>
      </c>
      <c r="H471" s="61">
        <f>+H470-IF(H$18&gt;74,(H470/H$25)*$C$10)</f>
        <v/>
      </c>
      <c r="I471" s="61">
        <f>+I470-IF(I$18&gt;74,(I470/I$25)*$C$10)</f>
        <v/>
      </c>
      <c r="J471" s="61">
        <f>+J470-IF(J$18&gt;74,(J470/J$25)*$C$10)</f>
        <v/>
      </c>
      <c r="K471" s="61">
        <f>+K470-IF(K$18&gt;74,(K470/K$25)*$C$10)</f>
        <v/>
      </c>
      <c r="L471" s="61">
        <f>+L470-IF(L$18&gt;74,(L470/L$25)*$C$10)</f>
        <v/>
      </c>
      <c r="M471" s="61">
        <f>+M470-IF(M$18&gt;74,(M470/M$25)*$C$10)</f>
        <v/>
      </c>
      <c r="N471" s="61">
        <f>+N470-IF(N$18&gt;74,(N470/N$25)*$C$10)</f>
        <v/>
      </c>
      <c r="O471" s="61">
        <f>+O470-IF(O$18&gt;74,(O470/O$25)*$C$10)</f>
        <v/>
      </c>
      <c r="P471" s="61">
        <f>+P470-IF(P$18&gt;74,(P470/P$25)*$C$10)</f>
        <v/>
      </c>
      <c r="Q471" s="61">
        <f>+Q470-IF(Q$18&gt;74,(Q470/Q$25)*$C$10)</f>
        <v/>
      </c>
      <c r="R471" s="61">
        <f>+R470-IF(R$18&gt;74,(R470/R$25)*$C$10)</f>
        <v/>
      </c>
      <c r="S471" s="61">
        <f>+S470-IF(S$18&gt;74,(S470/S$25)*$C$10)</f>
        <v/>
      </c>
      <c r="T471" s="61">
        <f>+T470-IF(T$18&gt;74,(T470/T$25)*$C$10)</f>
        <v/>
      </c>
      <c r="U471" s="61">
        <f>+U470-IF(U$18&gt;74,(U470/U$25)*$C$10)</f>
        <v/>
      </c>
      <c r="V471" s="61">
        <f>+V470-IF(V$18&gt;74,(V470/V$25)*$C$10)</f>
        <v/>
      </c>
      <c r="W471" s="61">
        <f>+W470-IF(W$18&gt;74,(W470/W$25)*$C$10)</f>
        <v/>
      </c>
      <c r="X471" s="61">
        <f>+X470-IF(X$18&gt;74,(X470/X$25)*$C$10)</f>
        <v/>
      </c>
      <c r="Y471" s="61">
        <f>+Y470-IF(Y$18&gt;74,(Y470/Y$25)*$C$10)</f>
        <v/>
      </c>
      <c r="Z471" s="61">
        <f>+Z470-IF(Z$18&gt;74,(Z470/Z$25)*$C$10)</f>
        <v/>
      </c>
      <c r="AA471" s="61">
        <f>+AA470-IF(AA$18&gt;74,(AA470/AA$25)*$C$10)</f>
        <v/>
      </c>
      <c r="AB471" s="61">
        <f>+AB470-IF(AB$18&gt;74,(AB470/AB$25)*$C$10)</f>
        <v/>
      </c>
      <c r="AC471" s="61">
        <f>+AC470-IF(AC$18&gt;74,(AC470/AC$25)*$C$10)</f>
        <v/>
      </c>
      <c r="AD471" s="61">
        <f>+AD470-IF(AD$18&gt;74,(AD470/AD$25)*$C$10)</f>
        <v/>
      </c>
      <c r="AE471" s="61">
        <f>+AE470-IF(AE$18&gt;74,(AE470/AE$25)*$C$10)</f>
        <v/>
      </c>
      <c r="AF471" s="61">
        <f>+AF470-IF(AF$18&gt;74,(AF470/AF$25)*$C$10)</f>
        <v/>
      </c>
      <c r="AG471" s="61">
        <f>+AG470-IF(AG$18&gt;74,(AG470/AG$25)*$C$10)</f>
        <v/>
      </c>
      <c r="AH471" s="61">
        <f>+AH470-IF(AH$18&gt;74,(AH470/AH$25)*$C$10)</f>
        <v/>
      </c>
      <c r="AI471" s="61">
        <f>+AI470-IF(AI$18&gt;74,(AI470/AI$25)*$C$10)</f>
        <v/>
      </c>
      <c r="AJ471" s="61">
        <f>+AJ470-IF(AJ$18&gt;74,(AJ470/AJ$25)*$C$10)</f>
        <v/>
      </c>
      <c r="AK471" s="61">
        <f>+AK470-IF(AK$18&gt;74,(AK470/AK$25)*$C$10)</f>
        <v/>
      </c>
      <c r="AL471" s="61">
        <f>+AL470-IF(AL$18&gt;74,(AL470/AL$25)*$C$10)</f>
        <v/>
      </c>
      <c r="AM471" s="61">
        <f>+AM470-IF(AM$18&gt;74,(AM470/AM$25)*$C$10)</f>
        <v/>
      </c>
      <c r="AN471" s="61">
        <f>+AN470-IF(AN$18&gt;74,(AN470/AN$25)*$C$10)</f>
        <v/>
      </c>
      <c r="AO471" s="61">
        <f>+AO470-IF(AO$18&gt;74,(AO470/AO$25)*$C$10)</f>
        <v/>
      </c>
      <c r="AP471" s="61">
        <f>+AP470-IF(AP$18&gt;74,(AP470/AP$25)*$C$10)</f>
        <v/>
      </c>
      <c r="AQ471" s="61">
        <f>+AQ470-IF(AQ$18&gt;74,(AQ470/AQ$25)*$C$10)</f>
        <v/>
      </c>
      <c r="AR471" s="61">
        <f>+AR470-IF(AR$18&gt;74,(AR470/AR$25)*$C$10)</f>
        <v/>
      </c>
      <c r="AS471" s="61">
        <f>+AS470-IF(AS$18&gt;74,(AS470/AS$25)*$C$10)</f>
        <v/>
      </c>
      <c r="AT471" s="61">
        <f>+AT470-IF(AT$18&gt;74,(AT470/AT$25)*$C$10)</f>
        <v/>
      </c>
      <c r="AU471" s="61">
        <f>+AU470-IF(AU$18&gt;74,(AU470/AU$25)*$C$10)</f>
        <v/>
      </c>
      <c r="AV471" s="61">
        <f>+AV470-IF(AV$18&gt;74,(AV470/AV$25)*$C$10)</f>
        <v/>
      </c>
      <c r="AW471" s="61">
        <f>+AW470-IF(AW$18&gt;74,(AW470/AW$25)*$C$10)</f>
        <v/>
      </c>
      <c r="AX471" s="35">
        <f>IF(AW471&gt;0,1,0)</f>
        <v/>
      </c>
      <c r="AY471" s="35">
        <f>IF(AL471&gt;0,1,0)</f>
        <v/>
      </c>
      <c r="AZ471" s="35">
        <f>IF(AG471&gt;0,1,0)</f>
        <v/>
      </c>
      <c r="BA471" s="35">
        <f>IF(AB471&gt;0,1,0)</f>
        <v/>
      </c>
      <c r="BB471" s="35">
        <f>IF(W471&gt;0,1,0)</f>
        <v/>
      </c>
    </row>
    <row r="472">
      <c r="B472" s="154" t="inlineStr">
        <is>
          <t>trial 223</t>
        </is>
      </c>
      <c r="C472" s="155">
        <f>+start-$C$24</f>
        <v/>
      </c>
      <c r="D472" s="156">
        <f>IF((C472&lt;=0),0,((C472-D$24)*Stock*(_xlfn.NORM.INV(RAND(),stock_ave,stock_std))+(C472-D$24)*Bonds*(_xlfn.NORM.INV(RAND(),bond_ave,bond_std))+(C472-D$24)*cash*(_xlfn.NORM.INV(RAND(),cash_ave,cash_std))+(C472-D$24)))</f>
        <v/>
      </c>
      <c r="E472" s="156">
        <f>IF((D472&lt;=0),0,((D472-E$24)*Stock*(_xlfn.NORM.INV(RAND(),stock_ave,stock_std))+(D472-E$24)*Bonds*(_xlfn.NORM.INV(RAND(),bond_ave,bond_std))+(D472-E$24)*cash*(_xlfn.NORM.INV(RAND(),cash_ave,cash_std))+(D472-E$24)))</f>
        <v/>
      </c>
      <c r="F472" s="156">
        <f>IF((E472&lt;=0),0,((E472-F$24)*Stock*(_xlfn.NORM.INV(RAND(),stock_ave,stock_std))+(E472-F$24)*Bonds*(_xlfn.NORM.INV(RAND(),bond_ave,bond_std))+(E472-F$24)*cash*(_xlfn.NORM.INV(RAND(),cash_ave,cash_std))+(E472-F$24)))</f>
        <v/>
      </c>
      <c r="G472" s="156">
        <f>IF((F472&lt;=0),0,((F472-G$24)*Stock*(_xlfn.NORM.INV(RAND(),stock_ave,stock_std))+(F472-G$24)*Bonds*(_xlfn.NORM.INV(RAND(),bond_ave,bond_std))+(F472-G$24)*cash*(_xlfn.NORM.INV(RAND(),cash_ave,cash_std))+(F472-G$24)))</f>
        <v/>
      </c>
      <c r="H472" s="156">
        <f>IF((G472&lt;=0),0,((G472-H$24)*Stock*(_xlfn.NORM.INV(RAND(),stock_ave,stock_std))+(G472-H$24)*Bonds*(_xlfn.NORM.INV(RAND(),bond_ave,bond_std))+(G472-H$24)*cash*(_xlfn.NORM.INV(RAND(),cash_ave,cash_std))+(G472-H$24)))</f>
        <v/>
      </c>
      <c r="I472" s="156">
        <f>IF((H472&lt;=0),0,((H472-I$24)*Stock*(_xlfn.NORM.INV(RAND(),stock_ave,stock_std))+(H472-I$24)*Bonds*(_xlfn.NORM.INV(RAND(),bond_ave,bond_std))+(H472-I$24)*cash*(_xlfn.NORM.INV(RAND(),cash_ave,cash_std))+(H472-I$24)))</f>
        <v/>
      </c>
      <c r="J472" s="156">
        <f>IF((I472&lt;=0),0,((I472-J$24)*Stock*(_xlfn.NORM.INV(RAND(),stock_ave,stock_std))+(I472-J$24)*Bonds*(_xlfn.NORM.INV(RAND(),bond_ave,bond_std))+(I472-J$24)*cash*(_xlfn.NORM.INV(RAND(),cash_ave,cash_std))+(I472-J$24)))</f>
        <v/>
      </c>
      <c r="K472" s="156">
        <f>IF((J472&lt;=0),0,((J472-K$24)*Stock*(_xlfn.NORM.INV(RAND(),stock_ave,stock_std))+(J472-K$24)*Bonds*(_xlfn.NORM.INV(RAND(),bond_ave,bond_std))+(J472-K$24)*cash*(_xlfn.NORM.INV(RAND(),cash_ave,cash_std))+(J472-K$24)))</f>
        <v/>
      </c>
      <c r="L472" s="156">
        <f>IF((K472&lt;=0),0,((K472-L$24)*Stock*(_xlfn.NORM.INV(RAND(),stock_ave,stock_std))+(K472-L$24)*Bonds*(_xlfn.NORM.INV(RAND(),bond_ave,bond_std))+(K472-L$24)*cash*(_xlfn.NORM.INV(RAND(),cash_ave,cash_std))+(K472-L$24)))</f>
        <v/>
      </c>
      <c r="M472" s="156">
        <f>IF((L472&lt;=0),0,((L472-M$24)*Stock*(_xlfn.NORM.INV(RAND(),stock_ave,stock_std))+(L472-M$24)*Bonds*(_xlfn.NORM.INV(RAND(),bond_ave,bond_std))+(L472-M$24)*cash*(_xlfn.NORM.INV(RAND(),cash_ave,cash_std))+(L472-M$24)))</f>
        <v/>
      </c>
      <c r="N472" s="156">
        <f>IF((M472&lt;=0),0,((M472-N$24)*Stock*(_xlfn.NORM.INV(RAND(),stock_ave,stock_std))+(M472-N$24)*Bonds*(_xlfn.NORM.INV(RAND(),bond_ave,bond_std))+(M472-N$24)*cash*(_xlfn.NORM.INV(RAND(),cash_ave,cash_std))+(M472-N$24)))</f>
        <v/>
      </c>
      <c r="O472" s="156">
        <f>IF((N472&lt;=0),0,((N472-O$24)*Stock*(_xlfn.NORM.INV(RAND(),stock_ave,stock_std))+(N472-O$24)*Bonds*(_xlfn.NORM.INV(RAND(),bond_ave,bond_std))+(N472-O$24)*cash*(_xlfn.NORM.INV(RAND(),cash_ave,cash_std))+(N472-O$24)))</f>
        <v/>
      </c>
      <c r="P472" s="156">
        <f>IF((O472&lt;=0),0,((O472-P$24)*Stock*(_xlfn.NORM.INV(RAND(),stock_ave,stock_std))+(O472-P$24)*Bonds*(_xlfn.NORM.INV(RAND(),bond_ave,bond_std))+(O472-P$24)*cash*(_xlfn.NORM.INV(RAND(),cash_ave,cash_std))+(O472-P$24)))</f>
        <v/>
      </c>
      <c r="Q472" s="156">
        <f>IF((P472&lt;=0),0,((P472-Q$24)*Stock*(_xlfn.NORM.INV(RAND(),stock_ave,stock_std))+(P472-Q$24)*Bonds*(_xlfn.NORM.INV(RAND(),bond_ave,bond_std))+(P472-Q$24)*cash*(_xlfn.NORM.INV(RAND(),cash_ave,cash_std))+(P472-Q$24)))</f>
        <v/>
      </c>
      <c r="R472" s="156">
        <f>IF((Q472&lt;=0),0,((Q472-R$24)*Stock*(_xlfn.NORM.INV(RAND(),stock_ave,stock_std))+(Q472-R$24)*Bonds*(_xlfn.NORM.INV(RAND(),bond_ave,bond_std))+(Q472-R$24)*cash*(_xlfn.NORM.INV(RAND(),cash_ave,cash_std))+(Q472-R$24)))</f>
        <v/>
      </c>
      <c r="S472" s="156">
        <f>IF((R472&lt;=0),0,((R472-S$24)*Stock*(_xlfn.NORM.INV(RAND(),stock_ave,stock_std))+(R472-S$24)*Bonds*(_xlfn.NORM.INV(RAND(),bond_ave,bond_std))+(R472-S$24)*cash*(_xlfn.NORM.INV(RAND(),cash_ave,cash_std))+(R472-S$24)))</f>
        <v/>
      </c>
      <c r="T472" s="156">
        <f>IF((S472&lt;=0),0,((S472-T$24)*Stock*(_xlfn.NORM.INV(RAND(),stock_ave,stock_std))+(S472-T$24)*Bonds*(_xlfn.NORM.INV(RAND(),bond_ave,bond_std))+(S472-T$24)*cash*(_xlfn.NORM.INV(RAND(),cash_ave,cash_std))+(S472-T$24)))</f>
        <v/>
      </c>
      <c r="U472" s="156">
        <f>IF((T472&lt;=0),0,((T472-U$24)*Stock*(_xlfn.NORM.INV(RAND(),stock_ave,stock_std))+(T472-U$24)*Bonds*(_xlfn.NORM.INV(RAND(),bond_ave,bond_std))+(T472-U$24)*cash*(_xlfn.NORM.INV(RAND(),cash_ave,cash_std))+(T472-U$24)))</f>
        <v/>
      </c>
      <c r="V472" s="156">
        <f>IF((U472&lt;=0),0,((U472-V$24)*Stock*(_xlfn.NORM.INV(RAND(),stock_ave,stock_std))+(U472-V$24)*Bonds*(_xlfn.NORM.INV(RAND(),bond_ave,bond_std))+(U472-V$24)*cash*(_xlfn.NORM.INV(RAND(),cash_ave,cash_std))+(U472-V$24)))</f>
        <v/>
      </c>
      <c r="W472" s="156">
        <f>IF((V472&lt;=0),0,((V472-W$24)*Stock*(_xlfn.NORM.INV(RAND(),stock_ave,stock_std))+(V472-W$24)*Bonds*(_xlfn.NORM.INV(RAND(),bond_ave,bond_std))+(V472-W$24)*cash*(_xlfn.NORM.INV(RAND(),cash_ave,cash_std))+(V472-W$24)))</f>
        <v/>
      </c>
      <c r="X472" s="156">
        <f>IF((W472&lt;=0),0,((W472-X$24)*Stock*(_xlfn.NORM.INV(RAND(),stock_ave,stock_std))+(W472-X$24)*Bonds*(_xlfn.NORM.INV(RAND(),bond_ave,bond_std))+(W472-X$24)*cash*(_xlfn.NORM.INV(RAND(),cash_ave,cash_std))+(W472-X$24)))</f>
        <v/>
      </c>
      <c r="Y472" s="156">
        <f>IF((X472&lt;=0),0,((X472-Y$24)*Stock*(_xlfn.NORM.INV(RAND(),stock_ave,stock_std))+(X472-Y$24)*Bonds*(_xlfn.NORM.INV(RAND(),bond_ave,bond_std))+(X472-Y$24)*cash*(_xlfn.NORM.INV(RAND(),cash_ave,cash_std))+(X472-Y$24)))</f>
        <v/>
      </c>
      <c r="Z472" s="156">
        <f>IF((Y472&lt;=0),0,((Y472-Z$24)*Stock*(_xlfn.NORM.INV(RAND(),stock_ave,stock_std))+(Y472-Z$24)*Bonds*(_xlfn.NORM.INV(RAND(),bond_ave,bond_std))+(Y472-Z$24)*cash*(_xlfn.NORM.INV(RAND(),cash_ave,cash_std))+(Y472-Z$24)))</f>
        <v/>
      </c>
      <c r="AA472" s="156">
        <f>IF((Z472&lt;=0),0,((Z472-AA$24)*Stock*(_xlfn.NORM.INV(RAND(),stock_ave,stock_std))+(Z472-AA$24)*Bonds*(_xlfn.NORM.INV(RAND(),bond_ave,bond_std))+(Z472-AA$24)*cash*(_xlfn.NORM.INV(RAND(),cash_ave,cash_std))+(Z472-AA$24)))</f>
        <v/>
      </c>
      <c r="AB472" s="156">
        <f>IF((AA472&lt;=0),0,((AA472-AB$24)*Stock*(_xlfn.NORM.INV(RAND(),stock_ave,stock_std))+(AA472-AB$24)*Bonds*(_xlfn.NORM.INV(RAND(),bond_ave,bond_std))+(AA472-AB$24)*cash*(_xlfn.NORM.INV(RAND(),cash_ave,cash_std))+(AA472-AB$24)))</f>
        <v/>
      </c>
      <c r="AC472" s="156">
        <f>IF((AB472&lt;=0),0,((AB472-AC$24)*Stock*(_xlfn.NORM.INV(RAND(),stock_ave,stock_std))+(AB472-AC$24)*Bonds*(_xlfn.NORM.INV(RAND(),bond_ave,bond_std))+(AB472-AC$24)*cash*(_xlfn.NORM.INV(RAND(),cash_ave,cash_std))+(AB472-AC$24)))</f>
        <v/>
      </c>
      <c r="AD472" s="156">
        <f>IF((AC472&lt;=0),0,((AC472-AD$24)*Stock*(_xlfn.NORM.INV(RAND(),stock_ave,stock_std))+(AC472-AD$24)*Bonds*(_xlfn.NORM.INV(RAND(),bond_ave,bond_std))+(AC472-AD$24)*cash*(_xlfn.NORM.INV(RAND(),cash_ave,cash_std))+(AC472-AD$24)))</f>
        <v/>
      </c>
      <c r="AE472" s="156">
        <f>IF((AD472&lt;=0),0,((AD472-AE$24)*Stock*(_xlfn.NORM.INV(RAND(),stock_ave,stock_std))+(AD472-AE$24)*Bonds*(_xlfn.NORM.INV(RAND(),bond_ave,bond_std))+(AD472-AE$24)*cash*(_xlfn.NORM.INV(RAND(),cash_ave,cash_std))+(AD472-AE$24)))</f>
        <v/>
      </c>
      <c r="AF472" s="156">
        <f>IF((AE472&lt;=0),0,((AE472-AF$24)*Stock*(_xlfn.NORM.INV(RAND(),stock_ave,stock_std))+(AE472-AF$24)*Bonds*(_xlfn.NORM.INV(RAND(),bond_ave,bond_std))+(AE472-AF$24)*cash*(_xlfn.NORM.INV(RAND(),cash_ave,cash_std))+(AE472-AF$24)))</f>
        <v/>
      </c>
      <c r="AG472" s="156">
        <f>IF((AF472&lt;=0),0,((AF472-AG$24)*Stock*(_xlfn.NORM.INV(RAND(),stock_ave,stock_std))+(AF472-AG$24)*Bonds*(_xlfn.NORM.INV(RAND(),bond_ave,bond_std))+(AF472-AG$24)*cash*(_xlfn.NORM.INV(RAND(),cash_ave,cash_std))+(AF472-AG$24)))</f>
        <v/>
      </c>
      <c r="AH472" s="156">
        <f>IF((AG472&lt;=0),0,((AG472-AH$24)*Stock*(_xlfn.NORM.INV(RAND(),stock_ave,stock_std))+(AG472-AH$24)*Bonds*(_xlfn.NORM.INV(RAND(),bond_ave,bond_std))+(AG472-AH$24)*cash*(_xlfn.NORM.INV(RAND(),cash_ave,cash_std))+(AG472-AH$24)))</f>
        <v/>
      </c>
      <c r="AI472" s="156">
        <f>IF((AH472&lt;=0),0,((AH472-AI$24)*Stock*(_xlfn.NORM.INV(RAND(),stock_ave,stock_std))+(AH472-AI$24)*Bonds*(_xlfn.NORM.INV(RAND(),bond_ave,bond_std))+(AH472-AI$24)*cash*(_xlfn.NORM.INV(RAND(),cash_ave,cash_std))+(AH472-AI$24)))</f>
        <v/>
      </c>
      <c r="AJ472" s="156">
        <f>IF((AI472&lt;=0),0,((AI472-AJ$24)*Stock*(_xlfn.NORM.INV(RAND(),stock_ave,stock_std))+(AI472-AJ$24)*Bonds*(_xlfn.NORM.INV(RAND(),bond_ave,bond_std))+(AI472-AJ$24)*cash*(_xlfn.NORM.INV(RAND(),cash_ave,cash_std))+(AI472-AJ$24)))</f>
        <v/>
      </c>
      <c r="AK472" s="156">
        <f>IF((AJ472&lt;=0),0,((AJ472-AK$24)*Stock*(_xlfn.NORM.INV(RAND(),stock_ave,stock_std))+(AJ472-AK$24)*Bonds*(_xlfn.NORM.INV(RAND(),bond_ave,bond_std))+(AJ472-AK$24)*cash*(_xlfn.NORM.INV(RAND(),cash_ave,cash_std))+(AJ472-AK$24)))</f>
        <v/>
      </c>
      <c r="AL472" s="156">
        <f>IF((AK472&lt;=0),0,((AK472-AL$24)*Stock*(_xlfn.NORM.INV(RAND(),stock_ave,stock_std))+(AK472-AL$24)*Bonds*(_xlfn.NORM.INV(RAND(),bond_ave,bond_std))+(AK472-AL$24)*cash*(_xlfn.NORM.INV(RAND(),cash_ave,cash_std))+(AK472-AL$24)))</f>
        <v/>
      </c>
      <c r="AM472" s="156">
        <f>IF((AL472&lt;=0),0,((AL472-AM$24)*Stock*(_xlfn.NORM.INV(RAND(),stock_ave,stock_std))+(AL472-AM$24)*Bonds*(_xlfn.NORM.INV(RAND(),bond_ave,bond_std))+(AL472-AM$24)*cash*(_xlfn.NORM.INV(RAND(),cash_ave,cash_std))+(AL472-AM$24)))</f>
        <v/>
      </c>
      <c r="AN472" s="156">
        <f>IF((AM472&lt;=0),0,((AM472-AN$24)*Stock*(_xlfn.NORM.INV(RAND(),stock_ave,stock_std))+(AM472-AN$24)*Bonds*(_xlfn.NORM.INV(RAND(),bond_ave,bond_std))+(AM472-AN$24)*cash*(_xlfn.NORM.INV(RAND(),cash_ave,cash_std))+(AM472-AN$24)))</f>
        <v/>
      </c>
      <c r="AO472" s="156">
        <f>IF((AN472&lt;=0),0,((AN472-AO$24)*Stock*(_xlfn.NORM.INV(RAND(),stock_ave,stock_std))+(AN472-AO$24)*Bonds*(_xlfn.NORM.INV(RAND(),bond_ave,bond_std))+(AN472-AO$24)*cash*(_xlfn.NORM.INV(RAND(),cash_ave,cash_std))+(AN472-AO$24)))</f>
        <v/>
      </c>
      <c r="AP472" s="156">
        <f>IF((AO472&lt;=0),0,((AO472-AP$24)*Stock*(_xlfn.NORM.INV(RAND(),stock_ave,stock_std))+(AO472-AP$24)*Bonds*(_xlfn.NORM.INV(RAND(),bond_ave,bond_std))+(AO472-AP$24)*cash*(_xlfn.NORM.INV(RAND(),cash_ave,cash_std))+(AO472-AP$24)))</f>
        <v/>
      </c>
      <c r="AQ472" s="156">
        <f>IF((AP472&lt;=0),0,((AP472-AQ$24)*Stock*(_xlfn.NORM.INV(RAND(),stock_ave,stock_std))+(AP472-AQ$24)*Bonds*(_xlfn.NORM.INV(RAND(),bond_ave,bond_std))+(AP472-AQ$24)*cash*(_xlfn.NORM.INV(RAND(),cash_ave,cash_std))+(AP472-AQ$24)))</f>
        <v/>
      </c>
      <c r="AR472" s="156">
        <f>IF((AQ472&lt;=0),0,((AQ472-AR$24)*Stock*(_xlfn.NORM.INV(RAND(),stock_ave,stock_std))+(AQ472-AR$24)*Bonds*(_xlfn.NORM.INV(RAND(),bond_ave,bond_std))+(AQ472-AR$24)*cash*(_xlfn.NORM.INV(RAND(),cash_ave,cash_std))+(AQ472-AR$24)))</f>
        <v/>
      </c>
      <c r="AS472" s="156">
        <f>IF((AR472&lt;=0),0,((AR472-AS$24)*Stock*(_xlfn.NORM.INV(RAND(),stock_ave,stock_std))+(AR472-AS$24)*Bonds*(_xlfn.NORM.INV(RAND(),bond_ave,bond_std))+(AR472-AS$24)*cash*(_xlfn.NORM.INV(RAND(),cash_ave,cash_std))+(AR472-AS$24)))</f>
        <v/>
      </c>
      <c r="AT472" s="156">
        <f>IF((AS472&lt;=0),0,((AS472-AT$24)*Stock*(_xlfn.NORM.INV(RAND(),stock_ave,stock_std))+(AS472-AT$24)*Bonds*(_xlfn.NORM.INV(RAND(),bond_ave,bond_std))+(AS472-AT$24)*cash*(_xlfn.NORM.INV(RAND(),cash_ave,cash_std))+(AS472-AT$24)))</f>
        <v/>
      </c>
      <c r="AU472" s="156">
        <f>IF((AT472&lt;=0),0,((AT472-AU$24)*Stock*(_xlfn.NORM.INV(RAND(),stock_ave,stock_std))+(AT472-AU$24)*Bonds*(_xlfn.NORM.INV(RAND(),bond_ave,bond_std))+(AT472-AU$24)*cash*(_xlfn.NORM.INV(RAND(),cash_ave,cash_std))+(AT472-AU$24)))</f>
        <v/>
      </c>
      <c r="AV472" s="156">
        <f>IF((AU472&lt;=0),0,((AU472-AV$24)*Stock*(_xlfn.NORM.INV(RAND(),stock_ave,stock_std))+(AU472-AV$24)*Bonds*(_xlfn.NORM.INV(RAND(),bond_ave,bond_std))+(AU472-AV$24)*cash*(_xlfn.NORM.INV(RAND(),cash_ave,cash_std))+(AU472-AV$24)))</f>
        <v/>
      </c>
      <c r="AW472" s="156">
        <f>IF((AV472&lt;=0),0,((AV472-AW$24)*Stock*(_xlfn.NORM.INV(RAND(),stock_ave,stock_std))+(AV472-AW$24)*Bonds*(_xlfn.NORM.INV(RAND(),bond_ave,bond_std))+(AV472-AW$24)*cash*(_xlfn.NORM.INV(RAND(),cash_ave,cash_std))+(AV472-AW$24)))</f>
        <v/>
      </c>
      <c r="AX472" s="159" t="n"/>
      <c r="AY472" s="159" t="n"/>
      <c r="AZ472" s="159" t="n"/>
      <c r="BA472" s="159" t="n"/>
      <c r="BB472" s="159" t="n"/>
    </row>
    <row r="473">
      <c r="C473" s="147" t="n"/>
      <c r="D473" s="61">
        <f>+D472-IF(D$18&gt;74,(D472/D$25)*$C$10)</f>
        <v/>
      </c>
      <c r="E473" s="61">
        <f>+E472-IF(E$18&gt;74,(E472/E$25)*$C$10)</f>
        <v/>
      </c>
      <c r="F473" s="61">
        <f>+F472-IF(F$18&gt;74,(F472/F$25)*$C$10)</f>
        <v/>
      </c>
      <c r="G473" s="61">
        <f>+G472-IF(G$18&gt;74,(G472/G$25)*$C$10)</f>
        <v/>
      </c>
      <c r="H473" s="61">
        <f>+H472-IF(H$18&gt;74,(H472/H$25)*$C$10)</f>
        <v/>
      </c>
      <c r="I473" s="61">
        <f>+I472-IF(I$18&gt;74,(I472/I$25)*$C$10)</f>
        <v/>
      </c>
      <c r="J473" s="61">
        <f>+J472-IF(J$18&gt;74,(J472/J$25)*$C$10)</f>
        <v/>
      </c>
      <c r="K473" s="61">
        <f>+K472-IF(K$18&gt;74,(K472/K$25)*$C$10)</f>
        <v/>
      </c>
      <c r="L473" s="61">
        <f>+L472-IF(L$18&gt;74,(L472/L$25)*$C$10)</f>
        <v/>
      </c>
      <c r="M473" s="61">
        <f>+M472-IF(M$18&gt;74,(M472/M$25)*$C$10)</f>
        <v/>
      </c>
      <c r="N473" s="61">
        <f>+N472-IF(N$18&gt;74,(N472/N$25)*$C$10)</f>
        <v/>
      </c>
      <c r="O473" s="61">
        <f>+O472-IF(O$18&gt;74,(O472/O$25)*$C$10)</f>
        <v/>
      </c>
      <c r="P473" s="61">
        <f>+P472-IF(P$18&gt;74,(P472/P$25)*$C$10)</f>
        <v/>
      </c>
      <c r="Q473" s="61">
        <f>+Q472-IF(Q$18&gt;74,(Q472/Q$25)*$C$10)</f>
        <v/>
      </c>
      <c r="R473" s="61">
        <f>+R472-IF(R$18&gt;74,(R472/R$25)*$C$10)</f>
        <v/>
      </c>
      <c r="S473" s="61">
        <f>+S472-IF(S$18&gt;74,(S472/S$25)*$C$10)</f>
        <v/>
      </c>
      <c r="T473" s="61">
        <f>+T472-IF(T$18&gt;74,(T472/T$25)*$C$10)</f>
        <v/>
      </c>
      <c r="U473" s="61">
        <f>+U472-IF(U$18&gt;74,(U472/U$25)*$C$10)</f>
        <v/>
      </c>
      <c r="V473" s="61">
        <f>+V472-IF(V$18&gt;74,(V472/V$25)*$C$10)</f>
        <v/>
      </c>
      <c r="W473" s="61">
        <f>+W472-IF(W$18&gt;74,(W472/W$25)*$C$10)</f>
        <v/>
      </c>
      <c r="X473" s="61">
        <f>+X472-IF(X$18&gt;74,(X472/X$25)*$C$10)</f>
        <v/>
      </c>
      <c r="Y473" s="61">
        <f>+Y472-IF(Y$18&gt;74,(Y472/Y$25)*$C$10)</f>
        <v/>
      </c>
      <c r="Z473" s="61">
        <f>+Z472-IF(Z$18&gt;74,(Z472/Z$25)*$C$10)</f>
        <v/>
      </c>
      <c r="AA473" s="61">
        <f>+AA472-IF(AA$18&gt;74,(AA472/AA$25)*$C$10)</f>
        <v/>
      </c>
      <c r="AB473" s="61">
        <f>+AB472-IF(AB$18&gt;74,(AB472/AB$25)*$C$10)</f>
        <v/>
      </c>
      <c r="AC473" s="61">
        <f>+AC472-IF(AC$18&gt;74,(AC472/AC$25)*$C$10)</f>
        <v/>
      </c>
      <c r="AD473" s="61">
        <f>+AD472-IF(AD$18&gt;74,(AD472/AD$25)*$C$10)</f>
        <v/>
      </c>
      <c r="AE473" s="61">
        <f>+AE472-IF(AE$18&gt;74,(AE472/AE$25)*$C$10)</f>
        <v/>
      </c>
      <c r="AF473" s="61">
        <f>+AF472-IF(AF$18&gt;74,(AF472/AF$25)*$C$10)</f>
        <v/>
      </c>
      <c r="AG473" s="61">
        <f>+AG472-IF(AG$18&gt;74,(AG472/AG$25)*$C$10)</f>
        <v/>
      </c>
      <c r="AH473" s="61">
        <f>+AH472-IF(AH$18&gt;74,(AH472/AH$25)*$C$10)</f>
        <v/>
      </c>
      <c r="AI473" s="61">
        <f>+AI472-IF(AI$18&gt;74,(AI472/AI$25)*$C$10)</f>
        <v/>
      </c>
      <c r="AJ473" s="61">
        <f>+AJ472-IF(AJ$18&gt;74,(AJ472/AJ$25)*$C$10)</f>
        <v/>
      </c>
      <c r="AK473" s="61">
        <f>+AK472-IF(AK$18&gt;74,(AK472/AK$25)*$C$10)</f>
        <v/>
      </c>
      <c r="AL473" s="61">
        <f>+AL472-IF(AL$18&gt;74,(AL472/AL$25)*$C$10)</f>
        <v/>
      </c>
      <c r="AM473" s="61">
        <f>+AM472-IF(AM$18&gt;74,(AM472/AM$25)*$C$10)</f>
        <v/>
      </c>
      <c r="AN473" s="61">
        <f>+AN472-IF(AN$18&gt;74,(AN472/AN$25)*$C$10)</f>
        <v/>
      </c>
      <c r="AO473" s="61">
        <f>+AO472-IF(AO$18&gt;74,(AO472/AO$25)*$C$10)</f>
        <v/>
      </c>
      <c r="AP473" s="61">
        <f>+AP472-IF(AP$18&gt;74,(AP472/AP$25)*$C$10)</f>
        <v/>
      </c>
      <c r="AQ473" s="61">
        <f>+AQ472-IF(AQ$18&gt;74,(AQ472/AQ$25)*$C$10)</f>
        <v/>
      </c>
      <c r="AR473" s="61">
        <f>+AR472-IF(AR$18&gt;74,(AR472/AR$25)*$C$10)</f>
        <v/>
      </c>
      <c r="AS473" s="61">
        <f>+AS472-IF(AS$18&gt;74,(AS472/AS$25)*$C$10)</f>
        <v/>
      </c>
      <c r="AT473" s="61">
        <f>+AT472-IF(AT$18&gt;74,(AT472/AT$25)*$C$10)</f>
        <v/>
      </c>
      <c r="AU473" s="61">
        <f>+AU472-IF(AU$18&gt;74,(AU472/AU$25)*$C$10)</f>
        <v/>
      </c>
      <c r="AV473" s="61">
        <f>+AV472-IF(AV$18&gt;74,(AV472/AV$25)*$C$10)</f>
        <v/>
      </c>
      <c r="AW473" s="61">
        <f>+AW472-IF(AW$18&gt;74,(AW472/AW$25)*$C$10)</f>
        <v/>
      </c>
      <c r="AX473" s="35">
        <f>IF(AW473&gt;0,1,0)</f>
        <v/>
      </c>
      <c r="AY473" s="35">
        <f>IF(AL473&gt;0,1,0)</f>
        <v/>
      </c>
      <c r="AZ473" s="35">
        <f>IF(AG473&gt;0,1,0)</f>
        <v/>
      </c>
      <c r="BA473" s="35">
        <f>IF(AB473&gt;0,1,0)</f>
        <v/>
      </c>
      <c r="BB473" s="35">
        <f>IF(W473&gt;0,1,0)</f>
        <v/>
      </c>
    </row>
    <row r="474">
      <c r="B474" s="154" t="inlineStr">
        <is>
          <t>trial 224</t>
        </is>
      </c>
      <c r="C474" s="155">
        <f>+start-$C$24</f>
        <v/>
      </c>
      <c r="D474" s="156">
        <f>IF((C474&lt;=0),0,((C474-D$24)*Stock*(_xlfn.NORM.INV(RAND(),stock_ave,stock_std))+(C474-D$24)*Bonds*(_xlfn.NORM.INV(RAND(),bond_ave,bond_std))+(C474-D$24)*cash*(_xlfn.NORM.INV(RAND(),cash_ave,cash_std))+(C474-D$24)))</f>
        <v/>
      </c>
      <c r="E474" s="156">
        <f>IF((D474&lt;=0),0,((D474-E$24)*Stock*(_xlfn.NORM.INV(RAND(),stock_ave,stock_std))+(D474-E$24)*Bonds*(_xlfn.NORM.INV(RAND(),bond_ave,bond_std))+(D474-E$24)*cash*(_xlfn.NORM.INV(RAND(),cash_ave,cash_std))+(D474-E$24)))</f>
        <v/>
      </c>
      <c r="F474" s="156">
        <f>IF((E474&lt;=0),0,((E474-F$24)*Stock*(_xlfn.NORM.INV(RAND(),stock_ave,stock_std))+(E474-F$24)*Bonds*(_xlfn.NORM.INV(RAND(),bond_ave,bond_std))+(E474-F$24)*cash*(_xlfn.NORM.INV(RAND(),cash_ave,cash_std))+(E474-F$24)))</f>
        <v/>
      </c>
      <c r="G474" s="156">
        <f>IF((F474&lt;=0),0,((F474-G$24)*Stock*(_xlfn.NORM.INV(RAND(),stock_ave,stock_std))+(F474-G$24)*Bonds*(_xlfn.NORM.INV(RAND(),bond_ave,bond_std))+(F474-G$24)*cash*(_xlfn.NORM.INV(RAND(),cash_ave,cash_std))+(F474-G$24)))</f>
        <v/>
      </c>
      <c r="H474" s="156">
        <f>IF((G474&lt;=0),0,((G474-H$24)*Stock*(_xlfn.NORM.INV(RAND(),stock_ave,stock_std))+(G474-H$24)*Bonds*(_xlfn.NORM.INV(RAND(),bond_ave,bond_std))+(G474-H$24)*cash*(_xlfn.NORM.INV(RAND(),cash_ave,cash_std))+(G474-H$24)))</f>
        <v/>
      </c>
      <c r="I474" s="156">
        <f>IF((H474&lt;=0),0,((H474-I$24)*Stock*(_xlfn.NORM.INV(RAND(),stock_ave,stock_std))+(H474-I$24)*Bonds*(_xlfn.NORM.INV(RAND(),bond_ave,bond_std))+(H474-I$24)*cash*(_xlfn.NORM.INV(RAND(),cash_ave,cash_std))+(H474-I$24)))</f>
        <v/>
      </c>
      <c r="J474" s="156">
        <f>IF((I474&lt;=0),0,((I474-J$24)*Stock*(_xlfn.NORM.INV(RAND(),stock_ave,stock_std))+(I474-J$24)*Bonds*(_xlfn.NORM.INV(RAND(),bond_ave,bond_std))+(I474-J$24)*cash*(_xlfn.NORM.INV(RAND(),cash_ave,cash_std))+(I474-J$24)))</f>
        <v/>
      </c>
      <c r="K474" s="156">
        <f>IF((J474&lt;=0),0,((J474-K$24)*Stock*(_xlfn.NORM.INV(RAND(),stock_ave,stock_std))+(J474-K$24)*Bonds*(_xlfn.NORM.INV(RAND(),bond_ave,bond_std))+(J474-K$24)*cash*(_xlfn.NORM.INV(RAND(),cash_ave,cash_std))+(J474-K$24)))</f>
        <v/>
      </c>
      <c r="L474" s="156">
        <f>IF((K474&lt;=0),0,((K474-L$24)*Stock*(_xlfn.NORM.INV(RAND(),stock_ave,stock_std))+(K474-L$24)*Bonds*(_xlfn.NORM.INV(RAND(),bond_ave,bond_std))+(K474-L$24)*cash*(_xlfn.NORM.INV(RAND(),cash_ave,cash_std))+(K474-L$24)))</f>
        <v/>
      </c>
      <c r="M474" s="156">
        <f>IF((L474&lt;=0),0,((L474-M$24)*Stock*(_xlfn.NORM.INV(RAND(),stock_ave,stock_std))+(L474-M$24)*Bonds*(_xlfn.NORM.INV(RAND(),bond_ave,bond_std))+(L474-M$24)*cash*(_xlfn.NORM.INV(RAND(),cash_ave,cash_std))+(L474-M$24)))</f>
        <v/>
      </c>
      <c r="N474" s="156">
        <f>IF((M474&lt;=0),0,((M474-N$24)*Stock*(_xlfn.NORM.INV(RAND(),stock_ave,stock_std))+(M474-N$24)*Bonds*(_xlfn.NORM.INV(RAND(),bond_ave,bond_std))+(M474-N$24)*cash*(_xlfn.NORM.INV(RAND(),cash_ave,cash_std))+(M474-N$24)))</f>
        <v/>
      </c>
      <c r="O474" s="156">
        <f>IF((N474&lt;=0),0,((N474-O$24)*Stock*(_xlfn.NORM.INV(RAND(),stock_ave,stock_std))+(N474-O$24)*Bonds*(_xlfn.NORM.INV(RAND(),bond_ave,bond_std))+(N474-O$24)*cash*(_xlfn.NORM.INV(RAND(),cash_ave,cash_std))+(N474-O$24)))</f>
        <v/>
      </c>
      <c r="P474" s="156">
        <f>IF((O474&lt;=0),0,((O474-P$24)*Stock*(_xlfn.NORM.INV(RAND(),stock_ave,stock_std))+(O474-P$24)*Bonds*(_xlfn.NORM.INV(RAND(),bond_ave,bond_std))+(O474-P$24)*cash*(_xlfn.NORM.INV(RAND(),cash_ave,cash_std))+(O474-P$24)))</f>
        <v/>
      </c>
      <c r="Q474" s="156">
        <f>IF((P474&lt;=0),0,((P474-Q$24)*Stock*(_xlfn.NORM.INV(RAND(),stock_ave,stock_std))+(P474-Q$24)*Bonds*(_xlfn.NORM.INV(RAND(),bond_ave,bond_std))+(P474-Q$24)*cash*(_xlfn.NORM.INV(RAND(),cash_ave,cash_std))+(P474-Q$24)))</f>
        <v/>
      </c>
      <c r="R474" s="156">
        <f>IF((Q474&lt;=0),0,((Q474-R$24)*Stock*(_xlfn.NORM.INV(RAND(),stock_ave,stock_std))+(Q474-R$24)*Bonds*(_xlfn.NORM.INV(RAND(),bond_ave,bond_std))+(Q474-R$24)*cash*(_xlfn.NORM.INV(RAND(),cash_ave,cash_std))+(Q474-R$24)))</f>
        <v/>
      </c>
      <c r="S474" s="156">
        <f>IF((R474&lt;=0),0,((R474-S$24)*Stock*(_xlfn.NORM.INV(RAND(),stock_ave,stock_std))+(R474-S$24)*Bonds*(_xlfn.NORM.INV(RAND(),bond_ave,bond_std))+(R474-S$24)*cash*(_xlfn.NORM.INV(RAND(),cash_ave,cash_std))+(R474-S$24)))</f>
        <v/>
      </c>
      <c r="T474" s="156">
        <f>IF((S474&lt;=0),0,((S474-T$24)*Stock*(_xlfn.NORM.INV(RAND(),stock_ave,stock_std))+(S474-T$24)*Bonds*(_xlfn.NORM.INV(RAND(),bond_ave,bond_std))+(S474-T$24)*cash*(_xlfn.NORM.INV(RAND(),cash_ave,cash_std))+(S474-T$24)))</f>
        <v/>
      </c>
      <c r="U474" s="156">
        <f>IF((T474&lt;=0),0,((T474-U$24)*Stock*(_xlfn.NORM.INV(RAND(),stock_ave,stock_std))+(T474-U$24)*Bonds*(_xlfn.NORM.INV(RAND(),bond_ave,bond_std))+(T474-U$24)*cash*(_xlfn.NORM.INV(RAND(),cash_ave,cash_std))+(T474-U$24)))</f>
        <v/>
      </c>
      <c r="V474" s="156">
        <f>IF((U474&lt;=0),0,((U474-V$24)*Stock*(_xlfn.NORM.INV(RAND(),stock_ave,stock_std))+(U474-V$24)*Bonds*(_xlfn.NORM.INV(RAND(),bond_ave,bond_std))+(U474-V$24)*cash*(_xlfn.NORM.INV(RAND(),cash_ave,cash_std))+(U474-V$24)))</f>
        <v/>
      </c>
      <c r="W474" s="156">
        <f>IF((V474&lt;=0),0,((V474-W$24)*Stock*(_xlfn.NORM.INV(RAND(),stock_ave,stock_std))+(V474-W$24)*Bonds*(_xlfn.NORM.INV(RAND(),bond_ave,bond_std))+(V474-W$24)*cash*(_xlfn.NORM.INV(RAND(),cash_ave,cash_std))+(V474-W$24)))</f>
        <v/>
      </c>
      <c r="X474" s="156">
        <f>IF((W474&lt;=0),0,((W474-X$24)*Stock*(_xlfn.NORM.INV(RAND(),stock_ave,stock_std))+(W474-X$24)*Bonds*(_xlfn.NORM.INV(RAND(),bond_ave,bond_std))+(W474-X$24)*cash*(_xlfn.NORM.INV(RAND(),cash_ave,cash_std))+(W474-X$24)))</f>
        <v/>
      </c>
      <c r="Y474" s="156">
        <f>IF((X474&lt;=0),0,((X474-Y$24)*Stock*(_xlfn.NORM.INV(RAND(),stock_ave,stock_std))+(X474-Y$24)*Bonds*(_xlfn.NORM.INV(RAND(),bond_ave,bond_std))+(X474-Y$24)*cash*(_xlfn.NORM.INV(RAND(),cash_ave,cash_std))+(X474-Y$24)))</f>
        <v/>
      </c>
      <c r="Z474" s="156">
        <f>IF((Y474&lt;=0),0,((Y474-Z$24)*Stock*(_xlfn.NORM.INV(RAND(),stock_ave,stock_std))+(Y474-Z$24)*Bonds*(_xlfn.NORM.INV(RAND(),bond_ave,bond_std))+(Y474-Z$24)*cash*(_xlfn.NORM.INV(RAND(),cash_ave,cash_std))+(Y474-Z$24)))</f>
        <v/>
      </c>
      <c r="AA474" s="156">
        <f>IF((Z474&lt;=0),0,((Z474-AA$24)*Stock*(_xlfn.NORM.INV(RAND(),stock_ave,stock_std))+(Z474-AA$24)*Bonds*(_xlfn.NORM.INV(RAND(),bond_ave,bond_std))+(Z474-AA$24)*cash*(_xlfn.NORM.INV(RAND(),cash_ave,cash_std))+(Z474-AA$24)))</f>
        <v/>
      </c>
      <c r="AB474" s="156">
        <f>IF((AA474&lt;=0),0,((AA474-AB$24)*Stock*(_xlfn.NORM.INV(RAND(),stock_ave,stock_std))+(AA474-AB$24)*Bonds*(_xlfn.NORM.INV(RAND(),bond_ave,bond_std))+(AA474-AB$24)*cash*(_xlfn.NORM.INV(RAND(),cash_ave,cash_std))+(AA474-AB$24)))</f>
        <v/>
      </c>
      <c r="AC474" s="156">
        <f>IF((AB474&lt;=0),0,((AB474-AC$24)*Stock*(_xlfn.NORM.INV(RAND(),stock_ave,stock_std))+(AB474-AC$24)*Bonds*(_xlfn.NORM.INV(RAND(),bond_ave,bond_std))+(AB474-AC$24)*cash*(_xlfn.NORM.INV(RAND(),cash_ave,cash_std))+(AB474-AC$24)))</f>
        <v/>
      </c>
      <c r="AD474" s="156">
        <f>IF((AC474&lt;=0),0,((AC474-AD$24)*Stock*(_xlfn.NORM.INV(RAND(),stock_ave,stock_std))+(AC474-AD$24)*Bonds*(_xlfn.NORM.INV(RAND(),bond_ave,bond_std))+(AC474-AD$24)*cash*(_xlfn.NORM.INV(RAND(),cash_ave,cash_std))+(AC474-AD$24)))</f>
        <v/>
      </c>
      <c r="AE474" s="156">
        <f>IF((AD474&lt;=0),0,((AD474-AE$24)*Stock*(_xlfn.NORM.INV(RAND(),stock_ave,stock_std))+(AD474-AE$24)*Bonds*(_xlfn.NORM.INV(RAND(),bond_ave,bond_std))+(AD474-AE$24)*cash*(_xlfn.NORM.INV(RAND(),cash_ave,cash_std))+(AD474-AE$24)))</f>
        <v/>
      </c>
      <c r="AF474" s="156">
        <f>IF((AE474&lt;=0),0,((AE474-AF$24)*Stock*(_xlfn.NORM.INV(RAND(),stock_ave,stock_std))+(AE474-AF$24)*Bonds*(_xlfn.NORM.INV(RAND(),bond_ave,bond_std))+(AE474-AF$24)*cash*(_xlfn.NORM.INV(RAND(),cash_ave,cash_std))+(AE474-AF$24)))</f>
        <v/>
      </c>
      <c r="AG474" s="156">
        <f>IF((AF474&lt;=0),0,((AF474-AG$24)*Stock*(_xlfn.NORM.INV(RAND(),stock_ave,stock_std))+(AF474-AG$24)*Bonds*(_xlfn.NORM.INV(RAND(),bond_ave,bond_std))+(AF474-AG$24)*cash*(_xlfn.NORM.INV(RAND(),cash_ave,cash_std))+(AF474-AG$24)))</f>
        <v/>
      </c>
      <c r="AH474" s="156">
        <f>IF((AG474&lt;=0),0,((AG474-AH$24)*Stock*(_xlfn.NORM.INV(RAND(),stock_ave,stock_std))+(AG474-AH$24)*Bonds*(_xlfn.NORM.INV(RAND(),bond_ave,bond_std))+(AG474-AH$24)*cash*(_xlfn.NORM.INV(RAND(),cash_ave,cash_std))+(AG474-AH$24)))</f>
        <v/>
      </c>
      <c r="AI474" s="156">
        <f>IF((AH474&lt;=0),0,((AH474-AI$24)*Stock*(_xlfn.NORM.INV(RAND(),stock_ave,stock_std))+(AH474-AI$24)*Bonds*(_xlfn.NORM.INV(RAND(),bond_ave,bond_std))+(AH474-AI$24)*cash*(_xlfn.NORM.INV(RAND(),cash_ave,cash_std))+(AH474-AI$24)))</f>
        <v/>
      </c>
      <c r="AJ474" s="156">
        <f>IF((AI474&lt;=0),0,((AI474-AJ$24)*Stock*(_xlfn.NORM.INV(RAND(),stock_ave,stock_std))+(AI474-AJ$24)*Bonds*(_xlfn.NORM.INV(RAND(),bond_ave,bond_std))+(AI474-AJ$24)*cash*(_xlfn.NORM.INV(RAND(),cash_ave,cash_std))+(AI474-AJ$24)))</f>
        <v/>
      </c>
      <c r="AK474" s="156">
        <f>IF((AJ474&lt;=0),0,((AJ474-AK$24)*Stock*(_xlfn.NORM.INV(RAND(),stock_ave,stock_std))+(AJ474-AK$24)*Bonds*(_xlfn.NORM.INV(RAND(),bond_ave,bond_std))+(AJ474-AK$24)*cash*(_xlfn.NORM.INV(RAND(),cash_ave,cash_std))+(AJ474-AK$24)))</f>
        <v/>
      </c>
      <c r="AL474" s="156">
        <f>IF((AK474&lt;=0),0,((AK474-AL$24)*Stock*(_xlfn.NORM.INV(RAND(),stock_ave,stock_std))+(AK474-AL$24)*Bonds*(_xlfn.NORM.INV(RAND(),bond_ave,bond_std))+(AK474-AL$24)*cash*(_xlfn.NORM.INV(RAND(),cash_ave,cash_std))+(AK474-AL$24)))</f>
        <v/>
      </c>
      <c r="AM474" s="156">
        <f>IF((AL474&lt;=0),0,((AL474-AM$24)*Stock*(_xlfn.NORM.INV(RAND(),stock_ave,stock_std))+(AL474-AM$24)*Bonds*(_xlfn.NORM.INV(RAND(),bond_ave,bond_std))+(AL474-AM$24)*cash*(_xlfn.NORM.INV(RAND(),cash_ave,cash_std))+(AL474-AM$24)))</f>
        <v/>
      </c>
      <c r="AN474" s="156">
        <f>IF((AM474&lt;=0),0,((AM474-AN$24)*Stock*(_xlfn.NORM.INV(RAND(),stock_ave,stock_std))+(AM474-AN$24)*Bonds*(_xlfn.NORM.INV(RAND(),bond_ave,bond_std))+(AM474-AN$24)*cash*(_xlfn.NORM.INV(RAND(),cash_ave,cash_std))+(AM474-AN$24)))</f>
        <v/>
      </c>
      <c r="AO474" s="156">
        <f>IF((AN474&lt;=0),0,((AN474-AO$24)*Stock*(_xlfn.NORM.INV(RAND(),stock_ave,stock_std))+(AN474-AO$24)*Bonds*(_xlfn.NORM.INV(RAND(),bond_ave,bond_std))+(AN474-AO$24)*cash*(_xlfn.NORM.INV(RAND(),cash_ave,cash_std))+(AN474-AO$24)))</f>
        <v/>
      </c>
      <c r="AP474" s="156">
        <f>IF((AO474&lt;=0),0,((AO474-AP$24)*Stock*(_xlfn.NORM.INV(RAND(),stock_ave,stock_std))+(AO474-AP$24)*Bonds*(_xlfn.NORM.INV(RAND(),bond_ave,bond_std))+(AO474-AP$24)*cash*(_xlfn.NORM.INV(RAND(),cash_ave,cash_std))+(AO474-AP$24)))</f>
        <v/>
      </c>
      <c r="AQ474" s="156">
        <f>IF((AP474&lt;=0),0,((AP474-AQ$24)*Stock*(_xlfn.NORM.INV(RAND(),stock_ave,stock_std))+(AP474-AQ$24)*Bonds*(_xlfn.NORM.INV(RAND(),bond_ave,bond_std))+(AP474-AQ$24)*cash*(_xlfn.NORM.INV(RAND(),cash_ave,cash_std))+(AP474-AQ$24)))</f>
        <v/>
      </c>
      <c r="AR474" s="156">
        <f>IF((AQ474&lt;=0),0,((AQ474-AR$24)*Stock*(_xlfn.NORM.INV(RAND(),stock_ave,stock_std))+(AQ474-AR$24)*Bonds*(_xlfn.NORM.INV(RAND(),bond_ave,bond_std))+(AQ474-AR$24)*cash*(_xlfn.NORM.INV(RAND(),cash_ave,cash_std))+(AQ474-AR$24)))</f>
        <v/>
      </c>
      <c r="AS474" s="156">
        <f>IF((AR474&lt;=0),0,((AR474-AS$24)*Stock*(_xlfn.NORM.INV(RAND(),stock_ave,stock_std))+(AR474-AS$24)*Bonds*(_xlfn.NORM.INV(RAND(),bond_ave,bond_std))+(AR474-AS$24)*cash*(_xlfn.NORM.INV(RAND(),cash_ave,cash_std))+(AR474-AS$24)))</f>
        <v/>
      </c>
      <c r="AT474" s="156">
        <f>IF((AS474&lt;=0),0,((AS474-AT$24)*Stock*(_xlfn.NORM.INV(RAND(),stock_ave,stock_std))+(AS474-AT$24)*Bonds*(_xlfn.NORM.INV(RAND(),bond_ave,bond_std))+(AS474-AT$24)*cash*(_xlfn.NORM.INV(RAND(),cash_ave,cash_std))+(AS474-AT$24)))</f>
        <v/>
      </c>
      <c r="AU474" s="156">
        <f>IF((AT474&lt;=0),0,((AT474-AU$24)*Stock*(_xlfn.NORM.INV(RAND(),stock_ave,stock_std))+(AT474-AU$24)*Bonds*(_xlfn.NORM.INV(RAND(),bond_ave,bond_std))+(AT474-AU$24)*cash*(_xlfn.NORM.INV(RAND(),cash_ave,cash_std))+(AT474-AU$24)))</f>
        <v/>
      </c>
      <c r="AV474" s="156">
        <f>IF((AU474&lt;=0),0,((AU474-AV$24)*Stock*(_xlfn.NORM.INV(RAND(),stock_ave,stock_std))+(AU474-AV$24)*Bonds*(_xlfn.NORM.INV(RAND(),bond_ave,bond_std))+(AU474-AV$24)*cash*(_xlfn.NORM.INV(RAND(),cash_ave,cash_std))+(AU474-AV$24)))</f>
        <v/>
      </c>
      <c r="AW474" s="156">
        <f>IF((AV474&lt;=0),0,((AV474-AW$24)*Stock*(_xlfn.NORM.INV(RAND(),stock_ave,stock_std))+(AV474-AW$24)*Bonds*(_xlfn.NORM.INV(RAND(),bond_ave,bond_std))+(AV474-AW$24)*cash*(_xlfn.NORM.INV(RAND(),cash_ave,cash_std))+(AV474-AW$24)))</f>
        <v/>
      </c>
      <c r="AX474" s="159" t="n"/>
      <c r="AY474" s="159" t="n"/>
      <c r="AZ474" s="159" t="n"/>
      <c r="BA474" s="159" t="n"/>
      <c r="BB474" s="159" t="n"/>
    </row>
    <row r="475">
      <c r="C475" s="147" t="n"/>
      <c r="D475" s="61">
        <f>+D474-IF(D$18&gt;74,(D474/D$25)*$C$10)</f>
        <v/>
      </c>
      <c r="E475" s="61">
        <f>+E474-IF(E$18&gt;74,(E474/E$25)*$C$10)</f>
        <v/>
      </c>
      <c r="F475" s="61">
        <f>+F474-IF(F$18&gt;74,(F474/F$25)*$C$10)</f>
        <v/>
      </c>
      <c r="G475" s="61">
        <f>+G474-IF(G$18&gt;74,(G474/G$25)*$C$10)</f>
        <v/>
      </c>
      <c r="H475" s="61">
        <f>+H474-IF(H$18&gt;74,(H474/H$25)*$C$10)</f>
        <v/>
      </c>
      <c r="I475" s="61">
        <f>+I474-IF(I$18&gt;74,(I474/I$25)*$C$10)</f>
        <v/>
      </c>
      <c r="J475" s="61">
        <f>+J474-IF(J$18&gt;74,(J474/J$25)*$C$10)</f>
        <v/>
      </c>
      <c r="K475" s="61">
        <f>+K474-IF(K$18&gt;74,(K474/K$25)*$C$10)</f>
        <v/>
      </c>
      <c r="L475" s="61">
        <f>+L474-IF(L$18&gt;74,(L474/L$25)*$C$10)</f>
        <v/>
      </c>
      <c r="M475" s="61">
        <f>+M474-IF(M$18&gt;74,(M474/M$25)*$C$10)</f>
        <v/>
      </c>
      <c r="N475" s="61">
        <f>+N474-IF(N$18&gt;74,(N474/N$25)*$C$10)</f>
        <v/>
      </c>
      <c r="O475" s="61">
        <f>+O474-IF(O$18&gt;74,(O474/O$25)*$C$10)</f>
        <v/>
      </c>
      <c r="P475" s="61">
        <f>+P474-IF(P$18&gt;74,(P474/P$25)*$C$10)</f>
        <v/>
      </c>
      <c r="Q475" s="61">
        <f>+Q474-IF(Q$18&gt;74,(Q474/Q$25)*$C$10)</f>
        <v/>
      </c>
      <c r="R475" s="61">
        <f>+R474-IF(R$18&gt;74,(R474/R$25)*$C$10)</f>
        <v/>
      </c>
      <c r="S475" s="61">
        <f>+S474-IF(S$18&gt;74,(S474/S$25)*$C$10)</f>
        <v/>
      </c>
      <c r="T475" s="61">
        <f>+T474-IF(T$18&gt;74,(T474/T$25)*$C$10)</f>
        <v/>
      </c>
      <c r="U475" s="61">
        <f>+U474-IF(U$18&gt;74,(U474/U$25)*$C$10)</f>
        <v/>
      </c>
      <c r="V475" s="61">
        <f>+V474-IF(V$18&gt;74,(V474/V$25)*$C$10)</f>
        <v/>
      </c>
      <c r="W475" s="61">
        <f>+W474-IF(W$18&gt;74,(W474/W$25)*$C$10)</f>
        <v/>
      </c>
      <c r="X475" s="61">
        <f>+X474-IF(X$18&gt;74,(X474/X$25)*$C$10)</f>
        <v/>
      </c>
      <c r="Y475" s="61">
        <f>+Y474-IF(Y$18&gt;74,(Y474/Y$25)*$C$10)</f>
        <v/>
      </c>
      <c r="Z475" s="61">
        <f>+Z474-IF(Z$18&gt;74,(Z474/Z$25)*$C$10)</f>
        <v/>
      </c>
      <c r="AA475" s="61">
        <f>+AA474-IF(AA$18&gt;74,(AA474/AA$25)*$C$10)</f>
        <v/>
      </c>
      <c r="AB475" s="61">
        <f>+AB474-IF(AB$18&gt;74,(AB474/AB$25)*$C$10)</f>
        <v/>
      </c>
      <c r="AC475" s="61">
        <f>+AC474-IF(AC$18&gt;74,(AC474/AC$25)*$C$10)</f>
        <v/>
      </c>
      <c r="AD475" s="61">
        <f>+AD474-IF(AD$18&gt;74,(AD474/AD$25)*$C$10)</f>
        <v/>
      </c>
      <c r="AE475" s="61">
        <f>+AE474-IF(AE$18&gt;74,(AE474/AE$25)*$C$10)</f>
        <v/>
      </c>
      <c r="AF475" s="61">
        <f>+AF474-IF(AF$18&gt;74,(AF474/AF$25)*$C$10)</f>
        <v/>
      </c>
      <c r="AG475" s="61">
        <f>+AG474-IF(AG$18&gt;74,(AG474/AG$25)*$C$10)</f>
        <v/>
      </c>
      <c r="AH475" s="61">
        <f>+AH474-IF(AH$18&gt;74,(AH474/AH$25)*$C$10)</f>
        <v/>
      </c>
      <c r="AI475" s="61">
        <f>+AI474-IF(AI$18&gt;74,(AI474/AI$25)*$C$10)</f>
        <v/>
      </c>
      <c r="AJ475" s="61">
        <f>+AJ474-IF(AJ$18&gt;74,(AJ474/AJ$25)*$C$10)</f>
        <v/>
      </c>
      <c r="AK475" s="61">
        <f>+AK474-IF(AK$18&gt;74,(AK474/AK$25)*$C$10)</f>
        <v/>
      </c>
      <c r="AL475" s="61">
        <f>+AL474-IF(AL$18&gt;74,(AL474/AL$25)*$C$10)</f>
        <v/>
      </c>
      <c r="AM475" s="61">
        <f>+AM474-IF(AM$18&gt;74,(AM474/AM$25)*$C$10)</f>
        <v/>
      </c>
      <c r="AN475" s="61">
        <f>+AN474-IF(AN$18&gt;74,(AN474/AN$25)*$C$10)</f>
        <v/>
      </c>
      <c r="AO475" s="61">
        <f>+AO474-IF(AO$18&gt;74,(AO474/AO$25)*$C$10)</f>
        <v/>
      </c>
      <c r="AP475" s="61">
        <f>+AP474-IF(AP$18&gt;74,(AP474/AP$25)*$C$10)</f>
        <v/>
      </c>
      <c r="AQ475" s="61">
        <f>+AQ474-IF(AQ$18&gt;74,(AQ474/AQ$25)*$C$10)</f>
        <v/>
      </c>
      <c r="AR475" s="61">
        <f>+AR474-IF(AR$18&gt;74,(AR474/AR$25)*$C$10)</f>
        <v/>
      </c>
      <c r="AS475" s="61">
        <f>+AS474-IF(AS$18&gt;74,(AS474/AS$25)*$C$10)</f>
        <v/>
      </c>
      <c r="AT475" s="61">
        <f>+AT474-IF(AT$18&gt;74,(AT474/AT$25)*$C$10)</f>
        <v/>
      </c>
      <c r="AU475" s="61">
        <f>+AU474-IF(AU$18&gt;74,(AU474/AU$25)*$C$10)</f>
        <v/>
      </c>
      <c r="AV475" s="61">
        <f>+AV474-IF(AV$18&gt;74,(AV474/AV$25)*$C$10)</f>
        <v/>
      </c>
      <c r="AW475" s="61">
        <f>+AW474-IF(AW$18&gt;74,(AW474/AW$25)*$C$10)</f>
        <v/>
      </c>
      <c r="AX475" s="35">
        <f>IF(AW475&gt;0,1,0)</f>
        <v/>
      </c>
      <c r="AY475" s="35">
        <f>IF(AL475&gt;0,1,0)</f>
        <v/>
      </c>
      <c r="AZ475" s="35">
        <f>IF(AG475&gt;0,1,0)</f>
        <v/>
      </c>
      <c r="BA475" s="35">
        <f>IF(AB475&gt;0,1,0)</f>
        <v/>
      </c>
      <c r="BB475" s="35">
        <f>IF(W475&gt;0,1,0)</f>
        <v/>
      </c>
    </row>
    <row r="476">
      <c r="B476" s="154" t="inlineStr">
        <is>
          <t>trial 225</t>
        </is>
      </c>
      <c r="C476" s="155">
        <f>+start-$C$24</f>
        <v/>
      </c>
      <c r="D476" s="156">
        <f>IF((C476&lt;=0),0,((C476-D$24)*Stock*(_xlfn.NORM.INV(RAND(),stock_ave,stock_std))+(C476-D$24)*Bonds*(_xlfn.NORM.INV(RAND(),bond_ave,bond_std))+(C476-D$24)*cash*(_xlfn.NORM.INV(RAND(),cash_ave,cash_std))+(C476-D$24)))</f>
        <v/>
      </c>
      <c r="E476" s="156">
        <f>IF((D476&lt;=0),0,((D476-E$24)*Stock*(_xlfn.NORM.INV(RAND(),stock_ave,stock_std))+(D476-E$24)*Bonds*(_xlfn.NORM.INV(RAND(),bond_ave,bond_std))+(D476-E$24)*cash*(_xlfn.NORM.INV(RAND(),cash_ave,cash_std))+(D476-E$24)))</f>
        <v/>
      </c>
      <c r="F476" s="156">
        <f>IF((E476&lt;=0),0,((E476-F$24)*Stock*(_xlfn.NORM.INV(RAND(),stock_ave,stock_std))+(E476-F$24)*Bonds*(_xlfn.NORM.INV(RAND(),bond_ave,bond_std))+(E476-F$24)*cash*(_xlfn.NORM.INV(RAND(),cash_ave,cash_std))+(E476-F$24)))</f>
        <v/>
      </c>
      <c r="G476" s="156">
        <f>IF((F476&lt;=0),0,((F476-G$24)*Stock*(_xlfn.NORM.INV(RAND(),stock_ave,stock_std))+(F476-G$24)*Bonds*(_xlfn.NORM.INV(RAND(),bond_ave,bond_std))+(F476-G$24)*cash*(_xlfn.NORM.INV(RAND(),cash_ave,cash_std))+(F476-G$24)))</f>
        <v/>
      </c>
      <c r="H476" s="156">
        <f>IF((G476&lt;=0),0,((G476-H$24)*Stock*(_xlfn.NORM.INV(RAND(),stock_ave,stock_std))+(G476-H$24)*Bonds*(_xlfn.NORM.INV(RAND(),bond_ave,bond_std))+(G476-H$24)*cash*(_xlfn.NORM.INV(RAND(),cash_ave,cash_std))+(G476-H$24)))</f>
        <v/>
      </c>
      <c r="I476" s="156">
        <f>IF((H476&lt;=0),0,((H476-I$24)*Stock*(_xlfn.NORM.INV(RAND(),stock_ave,stock_std))+(H476-I$24)*Bonds*(_xlfn.NORM.INV(RAND(),bond_ave,bond_std))+(H476-I$24)*cash*(_xlfn.NORM.INV(RAND(),cash_ave,cash_std))+(H476-I$24)))</f>
        <v/>
      </c>
      <c r="J476" s="156">
        <f>IF((I476&lt;=0),0,((I476-J$24)*Stock*(_xlfn.NORM.INV(RAND(),stock_ave,stock_std))+(I476-J$24)*Bonds*(_xlfn.NORM.INV(RAND(),bond_ave,bond_std))+(I476-J$24)*cash*(_xlfn.NORM.INV(RAND(),cash_ave,cash_std))+(I476-J$24)))</f>
        <v/>
      </c>
      <c r="K476" s="156">
        <f>IF((J476&lt;=0),0,((J476-K$24)*Stock*(_xlfn.NORM.INV(RAND(),stock_ave,stock_std))+(J476-K$24)*Bonds*(_xlfn.NORM.INV(RAND(),bond_ave,bond_std))+(J476-K$24)*cash*(_xlfn.NORM.INV(RAND(),cash_ave,cash_std))+(J476-K$24)))</f>
        <v/>
      </c>
      <c r="L476" s="156">
        <f>IF((K476&lt;=0),0,((K476-L$24)*Stock*(_xlfn.NORM.INV(RAND(),stock_ave,stock_std))+(K476-L$24)*Bonds*(_xlfn.NORM.INV(RAND(),bond_ave,bond_std))+(K476-L$24)*cash*(_xlfn.NORM.INV(RAND(),cash_ave,cash_std))+(K476-L$24)))</f>
        <v/>
      </c>
      <c r="M476" s="156">
        <f>IF((L476&lt;=0),0,((L476-M$24)*Stock*(_xlfn.NORM.INV(RAND(),stock_ave,stock_std))+(L476-M$24)*Bonds*(_xlfn.NORM.INV(RAND(),bond_ave,bond_std))+(L476-M$24)*cash*(_xlfn.NORM.INV(RAND(),cash_ave,cash_std))+(L476-M$24)))</f>
        <v/>
      </c>
      <c r="N476" s="156">
        <f>IF((M476&lt;=0),0,((M476-N$24)*Stock*(_xlfn.NORM.INV(RAND(),stock_ave,stock_std))+(M476-N$24)*Bonds*(_xlfn.NORM.INV(RAND(),bond_ave,bond_std))+(M476-N$24)*cash*(_xlfn.NORM.INV(RAND(),cash_ave,cash_std))+(M476-N$24)))</f>
        <v/>
      </c>
      <c r="O476" s="156">
        <f>IF((N476&lt;=0),0,((N476-O$24)*Stock*(_xlfn.NORM.INV(RAND(),stock_ave,stock_std))+(N476-O$24)*Bonds*(_xlfn.NORM.INV(RAND(),bond_ave,bond_std))+(N476-O$24)*cash*(_xlfn.NORM.INV(RAND(),cash_ave,cash_std))+(N476-O$24)))</f>
        <v/>
      </c>
      <c r="P476" s="156">
        <f>IF((O476&lt;=0),0,((O476-P$24)*Stock*(_xlfn.NORM.INV(RAND(),stock_ave,stock_std))+(O476-P$24)*Bonds*(_xlfn.NORM.INV(RAND(),bond_ave,bond_std))+(O476-P$24)*cash*(_xlfn.NORM.INV(RAND(),cash_ave,cash_std))+(O476-P$24)))</f>
        <v/>
      </c>
      <c r="Q476" s="156">
        <f>IF((P476&lt;=0),0,((P476-Q$24)*Stock*(_xlfn.NORM.INV(RAND(),stock_ave,stock_std))+(P476-Q$24)*Bonds*(_xlfn.NORM.INV(RAND(),bond_ave,bond_std))+(P476-Q$24)*cash*(_xlfn.NORM.INV(RAND(),cash_ave,cash_std))+(P476-Q$24)))</f>
        <v/>
      </c>
      <c r="R476" s="156">
        <f>IF((Q476&lt;=0),0,((Q476-R$24)*Stock*(_xlfn.NORM.INV(RAND(),stock_ave,stock_std))+(Q476-R$24)*Bonds*(_xlfn.NORM.INV(RAND(),bond_ave,bond_std))+(Q476-R$24)*cash*(_xlfn.NORM.INV(RAND(),cash_ave,cash_std))+(Q476-R$24)))</f>
        <v/>
      </c>
      <c r="S476" s="156">
        <f>IF((R476&lt;=0),0,((R476-S$24)*Stock*(_xlfn.NORM.INV(RAND(),stock_ave,stock_std))+(R476-S$24)*Bonds*(_xlfn.NORM.INV(RAND(),bond_ave,bond_std))+(R476-S$24)*cash*(_xlfn.NORM.INV(RAND(),cash_ave,cash_std))+(R476-S$24)))</f>
        <v/>
      </c>
      <c r="T476" s="156">
        <f>IF((S476&lt;=0),0,((S476-T$24)*Stock*(_xlfn.NORM.INV(RAND(),stock_ave,stock_std))+(S476-T$24)*Bonds*(_xlfn.NORM.INV(RAND(),bond_ave,bond_std))+(S476-T$24)*cash*(_xlfn.NORM.INV(RAND(),cash_ave,cash_std))+(S476-T$24)))</f>
        <v/>
      </c>
      <c r="U476" s="156">
        <f>IF((T476&lt;=0),0,((T476-U$24)*Stock*(_xlfn.NORM.INV(RAND(),stock_ave,stock_std))+(T476-U$24)*Bonds*(_xlfn.NORM.INV(RAND(),bond_ave,bond_std))+(T476-U$24)*cash*(_xlfn.NORM.INV(RAND(),cash_ave,cash_std))+(T476-U$24)))</f>
        <v/>
      </c>
      <c r="V476" s="156">
        <f>IF((U476&lt;=0),0,((U476-V$24)*Stock*(_xlfn.NORM.INV(RAND(),stock_ave,stock_std))+(U476-V$24)*Bonds*(_xlfn.NORM.INV(RAND(),bond_ave,bond_std))+(U476-V$24)*cash*(_xlfn.NORM.INV(RAND(),cash_ave,cash_std))+(U476-V$24)))</f>
        <v/>
      </c>
      <c r="W476" s="156">
        <f>IF((V476&lt;=0),0,((V476-W$24)*Stock*(_xlfn.NORM.INV(RAND(),stock_ave,stock_std))+(V476-W$24)*Bonds*(_xlfn.NORM.INV(RAND(),bond_ave,bond_std))+(V476-W$24)*cash*(_xlfn.NORM.INV(RAND(),cash_ave,cash_std))+(V476-W$24)))</f>
        <v/>
      </c>
      <c r="X476" s="156">
        <f>IF((W476&lt;=0),0,((W476-X$24)*Stock*(_xlfn.NORM.INV(RAND(),stock_ave,stock_std))+(W476-X$24)*Bonds*(_xlfn.NORM.INV(RAND(),bond_ave,bond_std))+(W476-X$24)*cash*(_xlfn.NORM.INV(RAND(),cash_ave,cash_std))+(W476-X$24)))</f>
        <v/>
      </c>
      <c r="Y476" s="156">
        <f>IF((X476&lt;=0),0,((X476-Y$24)*Stock*(_xlfn.NORM.INV(RAND(),stock_ave,stock_std))+(X476-Y$24)*Bonds*(_xlfn.NORM.INV(RAND(),bond_ave,bond_std))+(X476-Y$24)*cash*(_xlfn.NORM.INV(RAND(),cash_ave,cash_std))+(X476-Y$24)))</f>
        <v/>
      </c>
      <c r="Z476" s="156">
        <f>IF((Y476&lt;=0),0,((Y476-Z$24)*Stock*(_xlfn.NORM.INV(RAND(),stock_ave,stock_std))+(Y476-Z$24)*Bonds*(_xlfn.NORM.INV(RAND(),bond_ave,bond_std))+(Y476-Z$24)*cash*(_xlfn.NORM.INV(RAND(),cash_ave,cash_std))+(Y476-Z$24)))</f>
        <v/>
      </c>
      <c r="AA476" s="156">
        <f>IF((Z476&lt;=0),0,((Z476-AA$24)*Stock*(_xlfn.NORM.INV(RAND(),stock_ave,stock_std))+(Z476-AA$24)*Bonds*(_xlfn.NORM.INV(RAND(),bond_ave,bond_std))+(Z476-AA$24)*cash*(_xlfn.NORM.INV(RAND(),cash_ave,cash_std))+(Z476-AA$24)))</f>
        <v/>
      </c>
      <c r="AB476" s="156">
        <f>IF((AA476&lt;=0),0,((AA476-AB$24)*Stock*(_xlfn.NORM.INV(RAND(),stock_ave,stock_std))+(AA476-AB$24)*Bonds*(_xlfn.NORM.INV(RAND(),bond_ave,bond_std))+(AA476-AB$24)*cash*(_xlfn.NORM.INV(RAND(),cash_ave,cash_std))+(AA476-AB$24)))</f>
        <v/>
      </c>
      <c r="AC476" s="156">
        <f>IF((AB476&lt;=0),0,((AB476-AC$24)*Stock*(_xlfn.NORM.INV(RAND(),stock_ave,stock_std))+(AB476-AC$24)*Bonds*(_xlfn.NORM.INV(RAND(),bond_ave,bond_std))+(AB476-AC$24)*cash*(_xlfn.NORM.INV(RAND(),cash_ave,cash_std))+(AB476-AC$24)))</f>
        <v/>
      </c>
      <c r="AD476" s="156">
        <f>IF((AC476&lt;=0),0,((AC476-AD$24)*Stock*(_xlfn.NORM.INV(RAND(),stock_ave,stock_std))+(AC476-AD$24)*Bonds*(_xlfn.NORM.INV(RAND(),bond_ave,bond_std))+(AC476-AD$24)*cash*(_xlfn.NORM.INV(RAND(),cash_ave,cash_std))+(AC476-AD$24)))</f>
        <v/>
      </c>
      <c r="AE476" s="156">
        <f>IF((AD476&lt;=0),0,((AD476-AE$24)*Stock*(_xlfn.NORM.INV(RAND(),stock_ave,stock_std))+(AD476-AE$24)*Bonds*(_xlfn.NORM.INV(RAND(),bond_ave,bond_std))+(AD476-AE$24)*cash*(_xlfn.NORM.INV(RAND(),cash_ave,cash_std))+(AD476-AE$24)))</f>
        <v/>
      </c>
      <c r="AF476" s="156">
        <f>IF((AE476&lt;=0),0,((AE476-AF$24)*Stock*(_xlfn.NORM.INV(RAND(),stock_ave,stock_std))+(AE476-AF$24)*Bonds*(_xlfn.NORM.INV(RAND(),bond_ave,bond_std))+(AE476-AF$24)*cash*(_xlfn.NORM.INV(RAND(),cash_ave,cash_std))+(AE476-AF$24)))</f>
        <v/>
      </c>
      <c r="AG476" s="156">
        <f>IF((AF476&lt;=0),0,((AF476-AG$24)*Stock*(_xlfn.NORM.INV(RAND(),stock_ave,stock_std))+(AF476-AG$24)*Bonds*(_xlfn.NORM.INV(RAND(),bond_ave,bond_std))+(AF476-AG$24)*cash*(_xlfn.NORM.INV(RAND(),cash_ave,cash_std))+(AF476-AG$24)))</f>
        <v/>
      </c>
      <c r="AH476" s="156">
        <f>IF((AG476&lt;=0),0,((AG476-AH$24)*Stock*(_xlfn.NORM.INV(RAND(),stock_ave,stock_std))+(AG476-AH$24)*Bonds*(_xlfn.NORM.INV(RAND(),bond_ave,bond_std))+(AG476-AH$24)*cash*(_xlfn.NORM.INV(RAND(),cash_ave,cash_std))+(AG476-AH$24)))</f>
        <v/>
      </c>
      <c r="AI476" s="156">
        <f>IF((AH476&lt;=0),0,((AH476-AI$24)*Stock*(_xlfn.NORM.INV(RAND(),stock_ave,stock_std))+(AH476-AI$24)*Bonds*(_xlfn.NORM.INV(RAND(),bond_ave,bond_std))+(AH476-AI$24)*cash*(_xlfn.NORM.INV(RAND(),cash_ave,cash_std))+(AH476-AI$24)))</f>
        <v/>
      </c>
      <c r="AJ476" s="156">
        <f>IF((AI476&lt;=0),0,((AI476-AJ$24)*Stock*(_xlfn.NORM.INV(RAND(),stock_ave,stock_std))+(AI476-AJ$24)*Bonds*(_xlfn.NORM.INV(RAND(),bond_ave,bond_std))+(AI476-AJ$24)*cash*(_xlfn.NORM.INV(RAND(),cash_ave,cash_std))+(AI476-AJ$24)))</f>
        <v/>
      </c>
      <c r="AK476" s="156">
        <f>IF((AJ476&lt;=0),0,((AJ476-AK$24)*Stock*(_xlfn.NORM.INV(RAND(),stock_ave,stock_std))+(AJ476-AK$24)*Bonds*(_xlfn.NORM.INV(RAND(),bond_ave,bond_std))+(AJ476-AK$24)*cash*(_xlfn.NORM.INV(RAND(),cash_ave,cash_std))+(AJ476-AK$24)))</f>
        <v/>
      </c>
      <c r="AL476" s="156">
        <f>IF((AK476&lt;=0),0,((AK476-AL$24)*Stock*(_xlfn.NORM.INV(RAND(),stock_ave,stock_std))+(AK476-AL$24)*Bonds*(_xlfn.NORM.INV(RAND(),bond_ave,bond_std))+(AK476-AL$24)*cash*(_xlfn.NORM.INV(RAND(),cash_ave,cash_std))+(AK476-AL$24)))</f>
        <v/>
      </c>
      <c r="AM476" s="156">
        <f>IF((AL476&lt;=0),0,((AL476-AM$24)*Stock*(_xlfn.NORM.INV(RAND(),stock_ave,stock_std))+(AL476-AM$24)*Bonds*(_xlfn.NORM.INV(RAND(),bond_ave,bond_std))+(AL476-AM$24)*cash*(_xlfn.NORM.INV(RAND(),cash_ave,cash_std))+(AL476-AM$24)))</f>
        <v/>
      </c>
      <c r="AN476" s="156">
        <f>IF((AM476&lt;=0),0,((AM476-AN$24)*Stock*(_xlfn.NORM.INV(RAND(),stock_ave,stock_std))+(AM476-AN$24)*Bonds*(_xlfn.NORM.INV(RAND(),bond_ave,bond_std))+(AM476-AN$24)*cash*(_xlfn.NORM.INV(RAND(),cash_ave,cash_std))+(AM476-AN$24)))</f>
        <v/>
      </c>
      <c r="AO476" s="156">
        <f>IF((AN476&lt;=0),0,((AN476-AO$24)*Stock*(_xlfn.NORM.INV(RAND(),stock_ave,stock_std))+(AN476-AO$24)*Bonds*(_xlfn.NORM.INV(RAND(),bond_ave,bond_std))+(AN476-AO$24)*cash*(_xlfn.NORM.INV(RAND(),cash_ave,cash_std))+(AN476-AO$24)))</f>
        <v/>
      </c>
      <c r="AP476" s="156">
        <f>IF((AO476&lt;=0),0,((AO476-AP$24)*Stock*(_xlfn.NORM.INV(RAND(),stock_ave,stock_std))+(AO476-AP$24)*Bonds*(_xlfn.NORM.INV(RAND(),bond_ave,bond_std))+(AO476-AP$24)*cash*(_xlfn.NORM.INV(RAND(),cash_ave,cash_std))+(AO476-AP$24)))</f>
        <v/>
      </c>
      <c r="AQ476" s="156">
        <f>IF((AP476&lt;=0),0,((AP476-AQ$24)*Stock*(_xlfn.NORM.INV(RAND(),stock_ave,stock_std))+(AP476-AQ$24)*Bonds*(_xlfn.NORM.INV(RAND(),bond_ave,bond_std))+(AP476-AQ$24)*cash*(_xlfn.NORM.INV(RAND(),cash_ave,cash_std))+(AP476-AQ$24)))</f>
        <v/>
      </c>
      <c r="AR476" s="156">
        <f>IF((AQ476&lt;=0),0,((AQ476-AR$24)*Stock*(_xlfn.NORM.INV(RAND(),stock_ave,stock_std))+(AQ476-AR$24)*Bonds*(_xlfn.NORM.INV(RAND(),bond_ave,bond_std))+(AQ476-AR$24)*cash*(_xlfn.NORM.INV(RAND(),cash_ave,cash_std))+(AQ476-AR$24)))</f>
        <v/>
      </c>
      <c r="AS476" s="156">
        <f>IF((AR476&lt;=0),0,((AR476-AS$24)*Stock*(_xlfn.NORM.INV(RAND(),stock_ave,stock_std))+(AR476-AS$24)*Bonds*(_xlfn.NORM.INV(RAND(),bond_ave,bond_std))+(AR476-AS$24)*cash*(_xlfn.NORM.INV(RAND(),cash_ave,cash_std))+(AR476-AS$24)))</f>
        <v/>
      </c>
      <c r="AT476" s="156">
        <f>IF((AS476&lt;=0),0,((AS476-AT$24)*Stock*(_xlfn.NORM.INV(RAND(),stock_ave,stock_std))+(AS476-AT$24)*Bonds*(_xlfn.NORM.INV(RAND(),bond_ave,bond_std))+(AS476-AT$24)*cash*(_xlfn.NORM.INV(RAND(),cash_ave,cash_std))+(AS476-AT$24)))</f>
        <v/>
      </c>
      <c r="AU476" s="156">
        <f>IF((AT476&lt;=0),0,((AT476-AU$24)*Stock*(_xlfn.NORM.INV(RAND(),stock_ave,stock_std))+(AT476-AU$24)*Bonds*(_xlfn.NORM.INV(RAND(),bond_ave,bond_std))+(AT476-AU$24)*cash*(_xlfn.NORM.INV(RAND(),cash_ave,cash_std))+(AT476-AU$24)))</f>
        <v/>
      </c>
      <c r="AV476" s="156">
        <f>IF((AU476&lt;=0),0,((AU476-AV$24)*Stock*(_xlfn.NORM.INV(RAND(),stock_ave,stock_std))+(AU476-AV$24)*Bonds*(_xlfn.NORM.INV(RAND(),bond_ave,bond_std))+(AU476-AV$24)*cash*(_xlfn.NORM.INV(RAND(),cash_ave,cash_std))+(AU476-AV$24)))</f>
        <v/>
      </c>
      <c r="AW476" s="156">
        <f>IF((AV476&lt;=0),0,((AV476-AW$24)*Stock*(_xlfn.NORM.INV(RAND(),stock_ave,stock_std))+(AV476-AW$24)*Bonds*(_xlfn.NORM.INV(RAND(),bond_ave,bond_std))+(AV476-AW$24)*cash*(_xlfn.NORM.INV(RAND(),cash_ave,cash_std))+(AV476-AW$24)))</f>
        <v/>
      </c>
      <c r="AX476" s="159" t="n"/>
      <c r="AY476" s="159" t="n"/>
      <c r="AZ476" s="159" t="n"/>
      <c r="BA476" s="159" t="n"/>
      <c r="BB476" s="159" t="n"/>
    </row>
    <row r="477">
      <c r="C477" s="147" t="n"/>
      <c r="D477" s="61">
        <f>+D476-IF(D$18&gt;74,(D476/D$25)*$C$10)</f>
        <v/>
      </c>
      <c r="E477" s="61">
        <f>+E476-IF(E$18&gt;74,(E476/E$25)*$C$10)</f>
        <v/>
      </c>
      <c r="F477" s="61">
        <f>+F476-IF(F$18&gt;74,(F476/F$25)*$C$10)</f>
        <v/>
      </c>
      <c r="G477" s="61">
        <f>+G476-IF(G$18&gt;74,(G476/G$25)*$C$10)</f>
        <v/>
      </c>
      <c r="H477" s="61">
        <f>+H476-IF(H$18&gt;74,(H476/H$25)*$C$10)</f>
        <v/>
      </c>
      <c r="I477" s="61">
        <f>+I476-IF(I$18&gt;74,(I476/I$25)*$C$10)</f>
        <v/>
      </c>
      <c r="J477" s="61">
        <f>+J476-IF(J$18&gt;74,(J476/J$25)*$C$10)</f>
        <v/>
      </c>
      <c r="K477" s="61">
        <f>+K476-IF(K$18&gt;74,(K476/K$25)*$C$10)</f>
        <v/>
      </c>
      <c r="L477" s="61">
        <f>+L476-IF(L$18&gt;74,(L476/L$25)*$C$10)</f>
        <v/>
      </c>
      <c r="M477" s="61">
        <f>+M476-IF(M$18&gt;74,(M476/M$25)*$C$10)</f>
        <v/>
      </c>
      <c r="N477" s="61">
        <f>+N476-IF(N$18&gt;74,(N476/N$25)*$C$10)</f>
        <v/>
      </c>
      <c r="O477" s="61">
        <f>+O476-IF(O$18&gt;74,(O476/O$25)*$C$10)</f>
        <v/>
      </c>
      <c r="P477" s="61">
        <f>+P476-IF(P$18&gt;74,(P476/P$25)*$C$10)</f>
        <v/>
      </c>
      <c r="Q477" s="61">
        <f>+Q476-IF(Q$18&gt;74,(Q476/Q$25)*$C$10)</f>
        <v/>
      </c>
      <c r="R477" s="61">
        <f>+R476-IF(R$18&gt;74,(R476/R$25)*$C$10)</f>
        <v/>
      </c>
      <c r="S477" s="61">
        <f>+S476-IF(S$18&gt;74,(S476/S$25)*$C$10)</f>
        <v/>
      </c>
      <c r="T477" s="61">
        <f>+T476-IF(T$18&gt;74,(T476/T$25)*$C$10)</f>
        <v/>
      </c>
      <c r="U477" s="61">
        <f>+U476-IF(U$18&gt;74,(U476/U$25)*$C$10)</f>
        <v/>
      </c>
      <c r="V477" s="61">
        <f>+V476-IF(V$18&gt;74,(V476/V$25)*$C$10)</f>
        <v/>
      </c>
      <c r="W477" s="61">
        <f>+W476-IF(W$18&gt;74,(W476/W$25)*$C$10)</f>
        <v/>
      </c>
      <c r="X477" s="61">
        <f>+X476-IF(X$18&gt;74,(X476/X$25)*$C$10)</f>
        <v/>
      </c>
      <c r="Y477" s="61">
        <f>+Y476-IF(Y$18&gt;74,(Y476/Y$25)*$C$10)</f>
        <v/>
      </c>
      <c r="Z477" s="61">
        <f>+Z476-IF(Z$18&gt;74,(Z476/Z$25)*$C$10)</f>
        <v/>
      </c>
      <c r="AA477" s="61">
        <f>+AA476-IF(AA$18&gt;74,(AA476/AA$25)*$C$10)</f>
        <v/>
      </c>
      <c r="AB477" s="61">
        <f>+AB476-IF(AB$18&gt;74,(AB476/AB$25)*$C$10)</f>
        <v/>
      </c>
      <c r="AC477" s="61">
        <f>+AC476-IF(AC$18&gt;74,(AC476/AC$25)*$C$10)</f>
        <v/>
      </c>
      <c r="AD477" s="61">
        <f>+AD476-IF(AD$18&gt;74,(AD476/AD$25)*$C$10)</f>
        <v/>
      </c>
      <c r="AE477" s="61">
        <f>+AE476-IF(AE$18&gt;74,(AE476/AE$25)*$C$10)</f>
        <v/>
      </c>
      <c r="AF477" s="61">
        <f>+AF476-IF(AF$18&gt;74,(AF476/AF$25)*$C$10)</f>
        <v/>
      </c>
      <c r="AG477" s="61">
        <f>+AG476-IF(AG$18&gt;74,(AG476/AG$25)*$C$10)</f>
        <v/>
      </c>
      <c r="AH477" s="61">
        <f>+AH476-IF(AH$18&gt;74,(AH476/AH$25)*$C$10)</f>
        <v/>
      </c>
      <c r="AI477" s="61">
        <f>+AI476-IF(AI$18&gt;74,(AI476/AI$25)*$C$10)</f>
        <v/>
      </c>
      <c r="AJ477" s="61">
        <f>+AJ476-IF(AJ$18&gt;74,(AJ476/AJ$25)*$C$10)</f>
        <v/>
      </c>
      <c r="AK477" s="61">
        <f>+AK476-IF(AK$18&gt;74,(AK476/AK$25)*$C$10)</f>
        <v/>
      </c>
      <c r="AL477" s="61">
        <f>+AL476-IF(AL$18&gt;74,(AL476/AL$25)*$C$10)</f>
        <v/>
      </c>
      <c r="AM477" s="61">
        <f>+AM476-IF(AM$18&gt;74,(AM476/AM$25)*$C$10)</f>
        <v/>
      </c>
      <c r="AN477" s="61">
        <f>+AN476-IF(AN$18&gt;74,(AN476/AN$25)*$C$10)</f>
        <v/>
      </c>
      <c r="AO477" s="61">
        <f>+AO476-IF(AO$18&gt;74,(AO476/AO$25)*$C$10)</f>
        <v/>
      </c>
      <c r="AP477" s="61">
        <f>+AP476-IF(AP$18&gt;74,(AP476/AP$25)*$C$10)</f>
        <v/>
      </c>
      <c r="AQ477" s="61">
        <f>+AQ476-IF(AQ$18&gt;74,(AQ476/AQ$25)*$C$10)</f>
        <v/>
      </c>
      <c r="AR477" s="61">
        <f>+AR476-IF(AR$18&gt;74,(AR476/AR$25)*$C$10)</f>
        <v/>
      </c>
      <c r="AS477" s="61">
        <f>+AS476-IF(AS$18&gt;74,(AS476/AS$25)*$C$10)</f>
        <v/>
      </c>
      <c r="AT477" s="61">
        <f>+AT476-IF(AT$18&gt;74,(AT476/AT$25)*$C$10)</f>
        <v/>
      </c>
      <c r="AU477" s="61">
        <f>+AU476-IF(AU$18&gt;74,(AU476/AU$25)*$C$10)</f>
        <v/>
      </c>
      <c r="AV477" s="61">
        <f>+AV476-IF(AV$18&gt;74,(AV476/AV$25)*$C$10)</f>
        <v/>
      </c>
      <c r="AW477" s="61">
        <f>+AW476-IF(AW$18&gt;74,(AW476/AW$25)*$C$10)</f>
        <v/>
      </c>
      <c r="AX477" s="35">
        <f>IF(AW477&gt;0,1,0)</f>
        <v/>
      </c>
      <c r="AY477" s="35">
        <f>IF(AL477&gt;0,1,0)</f>
        <v/>
      </c>
      <c r="AZ477" s="35">
        <f>IF(AG477&gt;0,1,0)</f>
        <v/>
      </c>
      <c r="BA477" s="35">
        <f>IF(AB477&gt;0,1,0)</f>
        <v/>
      </c>
      <c r="BB477" s="35">
        <f>IF(W477&gt;0,1,0)</f>
        <v/>
      </c>
    </row>
    <row r="478">
      <c r="B478" s="154" t="inlineStr">
        <is>
          <t>trial 226</t>
        </is>
      </c>
      <c r="C478" s="155">
        <f>+start-$C$24</f>
        <v/>
      </c>
      <c r="D478" s="156">
        <f>IF((C478&lt;=0),0,((C478-D$24)*Stock*(_xlfn.NORM.INV(RAND(),stock_ave,stock_std))+(C478-D$24)*Bonds*(_xlfn.NORM.INV(RAND(),bond_ave,bond_std))+(C478-D$24)*cash*(_xlfn.NORM.INV(RAND(),cash_ave,cash_std))+(C478-D$24)))</f>
        <v/>
      </c>
      <c r="E478" s="156">
        <f>IF((D478&lt;=0),0,((D478-E$24)*Stock*(_xlfn.NORM.INV(RAND(),stock_ave,stock_std))+(D478-E$24)*Bonds*(_xlfn.NORM.INV(RAND(),bond_ave,bond_std))+(D478-E$24)*cash*(_xlfn.NORM.INV(RAND(),cash_ave,cash_std))+(D478-E$24)))</f>
        <v/>
      </c>
      <c r="F478" s="156">
        <f>IF((E478&lt;=0),0,((E478-F$24)*Stock*(_xlfn.NORM.INV(RAND(),stock_ave,stock_std))+(E478-F$24)*Bonds*(_xlfn.NORM.INV(RAND(),bond_ave,bond_std))+(E478-F$24)*cash*(_xlfn.NORM.INV(RAND(),cash_ave,cash_std))+(E478-F$24)))</f>
        <v/>
      </c>
      <c r="G478" s="156">
        <f>IF((F478&lt;=0),0,((F478-G$24)*Stock*(_xlfn.NORM.INV(RAND(),stock_ave,stock_std))+(F478-G$24)*Bonds*(_xlfn.NORM.INV(RAND(),bond_ave,bond_std))+(F478-G$24)*cash*(_xlfn.NORM.INV(RAND(),cash_ave,cash_std))+(F478-G$24)))</f>
        <v/>
      </c>
      <c r="H478" s="156">
        <f>IF((G478&lt;=0),0,((G478-H$24)*Stock*(_xlfn.NORM.INV(RAND(),stock_ave,stock_std))+(G478-H$24)*Bonds*(_xlfn.NORM.INV(RAND(),bond_ave,bond_std))+(G478-H$24)*cash*(_xlfn.NORM.INV(RAND(),cash_ave,cash_std))+(G478-H$24)))</f>
        <v/>
      </c>
      <c r="I478" s="156">
        <f>IF((H478&lt;=0),0,((H478-I$24)*Stock*(_xlfn.NORM.INV(RAND(),stock_ave,stock_std))+(H478-I$24)*Bonds*(_xlfn.NORM.INV(RAND(),bond_ave,bond_std))+(H478-I$24)*cash*(_xlfn.NORM.INV(RAND(),cash_ave,cash_std))+(H478-I$24)))</f>
        <v/>
      </c>
      <c r="J478" s="156">
        <f>IF((I478&lt;=0),0,((I478-J$24)*Stock*(_xlfn.NORM.INV(RAND(),stock_ave,stock_std))+(I478-J$24)*Bonds*(_xlfn.NORM.INV(RAND(),bond_ave,bond_std))+(I478-J$24)*cash*(_xlfn.NORM.INV(RAND(),cash_ave,cash_std))+(I478-J$24)))</f>
        <v/>
      </c>
      <c r="K478" s="156">
        <f>IF((J478&lt;=0),0,((J478-K$24)*Stock*(_xlfn.NORM.INV(RAND(),stock_ave,stock_std))+(J478-K$24)*Bonds*(_xlfn.NORM.INV(RAND(),bond_ave,bond_std))+(J478-K$24)*cash*(_xlfn.NORM.INV(RAND(),cash_ave,cash_std))+(J478-K$24)))</f>
        <v/>
      </c>
      <c r="L478" s="156">
        <f>IF((K478&lt;=0),0,((K478-L$24)*Stock*(_xlfn.NORM.INV(RAND(),stock_ave,stock_std))+(K478-L$24)*Bonds*(_xlfn.NORM.INV(RAND(),bond_ave,bond_std))+(K478-L$24)*cash*(_xlfn.NORM.INV(RAND(),cash_ave,cash_std))+(K478-L$24)))</f>
        <v/>
      </c>
      <c r="M478" s="156">
        <f>IF((L478&lt;=0),0,((L478-M$24)*Stock*(_xlfn.NORM.INV(RAND(),stock_ave,stock_std))+(L478-M$24)*Bonds*(_xlfn.NORM.INV(RAND(),bond_ave,bond_std))+(L478-M$24)*cash*(_xlfn.NORM.INV(RAND(),cash_ave,cash_std))+(L478-M$24)))</f>
        <v/>
      </c>
      <c r="N478" s="156">
        <f>IF((M478&lt;=0),0,((M478-N$24)*Stock*(_xlfn.NORM.INV(RAND(),stock_ave,stock_std))+(M478-N$24)*Bonds*(_xlfn.NORM.INV(RAND(),bond_ave,bond_std))+(M478-N$24)*cash*(_xlfn.NORM.INV(RAND(),cash_ave,cash_std))+(M478-N$24)))</f>
        <v/>
      </c>
      <c r="O478" s="156">
        <f>IF((N478&lt;=0),0,((N478-O$24)*Stock*(_xlfn.NORM.INV(RAND(),stock_ave,stock_std))+(N478-O$24)*Bonds*(_xlfn.NORM.INV(RAND(),bond_ave,bond_std))+(N478-O$24)*cash*(_xlfn.NORM.INV(RAND(),cash_ave,cash_std))+(N478-O$24)))</f>
        <v/>
      </c>
      <c r="P478" s="156">
        <f>IF((O478&lt;=0),0,((O478-P$24)*Stock*(_xlfn.NORM.INV(RAND(),stock_ave,stock_std))+(O478-P$24)*Bonds*(_xlfn.NORM.INV(RAND(),bond_ave,bond_std))+(O478-P$24)*cash*(_xlfn.NORM.INV(RAND(),cash_ave,cash_std))+(O478-P$24)))</f>
        <v/>
      </c>
      <c r="Q478" s="156">
        <f>IF((P478&lt;=0),0,((P478-Q$24)*Stock*(_xlfn.NORM.INV(RAND(),stock_ave,stock_std))+(P478-Q$24)*Bonds*(_xlfn.NORM.INV(RAND(),bond_ave,bond_std))+(P478-Q$24)*cash*(_xlfn.NORM.INV(RAND(),cash_ave,cash_std))+(P478-Q$24)))</f>
        <v/>
      </c>
      <c r="R478" s="156">
        <f>IF((Q478&lt;=0),0,((Q478-R$24)*Stock*(_xlfn.NORM.INV(RAND(),stock_ave,stock_std))+(Q478-R$24)*Bonds*(_xlfn.NORM.INV(RAND(),bond_ave,bond_std))+(Q478-R$24)*cash*(_xlfn.NORM.INV(RAND(),cash_ave,cash_std))+(Q478-R$24)))</f>
        <v/>
      </c>
      <c r="S478" s="156">
        <f>IF((R478&lt;=0),0,((R478-S$24)*Stock*(_xlfn.NORM.INV(RAND(),stock_ave,stock_std))+(R478-S$24)*Bonds*(_xlfn.NORM.INV(RAND(),bond_ave,bond_std))+(R478-S$24)*cash*(_xlfn.NORM.INV(RAND(),cash_ave,cash_std))+(R478-S$24)))</f>
        <v/>
      </c>
      <c r="T478" s="156">
        <f>IF((S478&lt;=0),0,((S478-T$24)*Stock*(_xlfn.NORM.INV(RAND(),stock_ave,stock_std))+(S478-T$24)*Bonds*(_xlfn.NORM.INV(RAND(),bond_ave,bond_std))+(S478-T$24)*cash*(_xlfn.NORM.INV(RAND(),cash_ave,cash_std))+(S478-T$24)))</f>
        <v/>
      </c>
      <c r="U478" s="156">
        <f>IF((T478&lt;=0),0,((T478-U$24)*Stock*(_xlfn.NORM.INV(RAND(),stock_ave,stock_std))+(T478-U$24)*Bonds*(_xlfn.NORM.INV(RAND(),bond_ave,bond_std))+(T478-U$24)*cash*(_xlfn.NORM.INV(RAND(),cash_ave,cash_std))+(T478-U$24)))</f>
        <v/>
      </c>
      <c r="V478" s="156">
        <f>IF((U478&lt;=0),0,((U478-V$24)*Stock*(_xlfn.NORM.INV(RAND(),stock_ave,stock_std))+(U478-V$24)*Bonds*(_xlfn.NORM.INV(RAND(),bond_ave,bond_std))+(U478-V$24)*cash*(_xlfn.NORM.INV(RAND(),cash_ave,cash_std))+(U478-V$24)))</f>
        <v/>
      </c>
      <c r="W478" s="156">
        <f>IF((V478&lt;=0),0,((V478-W$24)*Stock*(_xlfn.NORM.INV(RAND(),stock_ave,stock_std))+(V478-W$24)*Bonds*(_xlfn.NORM.INV(RAND(),bond_ave,bond_std))+(V478-W$24)*cash*(_xlfn.NORM.INV(RAND(),cash_ave,cash_std))+(V478-W$24)))</f>
        <v/>
      </c>
      <c r="X478" s="156">
        <f>IF((W478&lt;=0),0,((W478-X$24)*Stock*(_xlfn.NORM.INV(RAND(),stock_ave,stock_std))+(W478-X$24)*Bonds*(_xlfn.NORM.INV(RAND(),bond_ave,bond_std))+(W478-X$24)*cash*(_xlfn.NORM.INV(RAND(),cash_ave,cash_std))+(W478-X$24)))</f>
        <v/>
      </c>
      <c r="Y478" s="156">
        <f>IF((X478&lt;=0),0,((X478-Y$24)*Stock*(_xlfn.NORM.INV(RAND(),stock_ave,stock_std))+(X478-Y$24)*Bonds*(_xlfn.NORM.INV(RAND(),bond_ave,bond_std))+(X478-Y$24)*cash*(_xlfn.NORM.INV(RAND(),cash_ave,cash_std))+(X478-Y$24)))</f>
        <v/>
      </c>
      <c r="Z478" s="156">
        <f>IF((Y478&lt;=0),0,((Y478-Z$24)*Stock*(_xlfn.NORM.INV(RAND(),stock_ave,stock_std))+(Y478-Z$24)*Bonds*(_xlfn.NORM.INV(RAND(),bond_ave,bond_std))+(Y478-Z$24)*cash*(_xlfn.NORM.INV(RAND(),cash_ave,cash_std))+(Y478-Z$24)))</f>
        <v/>
      </c>
      <c r="AA478" s="156">
        <f>IF((Z478&lt;=0),0,((Z478-AA$24)*Stock*(_xlfn.NORM.INV(RAND(),stock_ave,stock_std))+(Z478-AA$24)*Bonds*(_xlfn.NORM.INV(RAND(),bond_ave,bond_std))+(Z478-AA$24)*cash*(_xlfn.NORM.INV(RAND(),cash_ave,cash_std))+(Z478-AA$24)))</f>
        <v/>
      </c>
      <c r="AB478" s="156">
        <f>IF((AA478&lt;=0),0,((AA478-AB$24)*Stock*(_xlfn.NORM.INV(RAND(),stock_ave,stock_std))+(AA478-AB$24)*Bonds*(_xlfn.NORM.INV(RAND(),bond_ave,bond_std))+(AA478-AB$24)*cash*(_xlfn.NORM.INV(RAND(),cash_ave,cash_std))+(AA478-AB$24)))</f>
        <v/>
      </c>
      <c r="AC478" s="156">
        <f>IF((AB478&lt;=0),0,((AB478-AC$24)*Stock*(_xlfn.NORM.INV(RAND(),stock_ave,stock_std))+(AB478-AC$24)*Bonds*(_xlfn.NORM.INV(RAND(),bond_ave,bond_std))+(AB478-AC$24)*cash*(_xlfn.NORM.INV(RAND(),cash_ave,cash_std))+(AB478-AC$24)))</f>
        <v/>
      </c>
      <c r="AD478" s="156">
        <f>IF((AC478&lt;=0),0,((AC478-AD$24)*Stock*(_xlfn.NORM.INV(RAND(),stock_ave,stock_std))+(AC478-AD$24)*Bonds*(_xlfn.NORM.INV(RAND(),bond_ave,bond_std))+(AC478-AD$24)*cash*(_xlfn.NORM.INV(RAND(),cash_ave,cash_std))+(AC478-AD$24)))</f>
        <v/>
      </c>
      <c r="AE478" s="156">
        <f>IF((AD478&lt;=0),0,((AD478-AE$24)*Stock*(_xlfn.NORM.INV(RAND(),stock_ave,stock_std))+(AD478-AE$24)*Bonds*(_xlfn.NORM.INV(RAND(),bond_ave,bond_std))+(AD478-AE$24)*cash*(_xlfn.NORM.INV(RAND(),cash_ave,cash_std))+(AD478-AE$24)))</f>
        <v/>
      </c>
      <c r="AF478" s="156">
        <f>IF((AE478&lt;=0),0,((AE478-AF$24)*Stock*(_xlfn.NORM.INV(RAND(),stock_ave,stock_std))+(AE478-AF$24)*Bonds*(_xlfn.NORM.INV(RAND(),bond_ave,bond_std))+(AE478-AF$24)*cash*(_xlfn.NORM.INV(RAND(),cash_ave,cash_std))+(AE478-AF$24)))</f>
        <v/>
      </c>
      <c r="AG478" s="156">
        <f>IF((AF478&lt;=0),0,((AF478-AG$24)*Stock*(_xlfn.NORM.INV(RAND(),stock_ave,stock_std))+(AF478-AG$24)*Bonds*(_xlfn.NORM.INV(RAND(),bond_ave,bond_std))+(AF478-AG$24)*cash*(_xlfn.NORM.INV(RAND(),cash_ave,cash_std))+(AF478-AG$24)))</f>
        <v/>
      </c>
      <c r="AH478" s="156">
        <f>IF((AG478&lt;=0),0,((AG478-AH$24)*Stock*(_xlfn.NORM.INV(RAND(),stock_ave,stock_std))+(AG478-AH$24)*Bonds*(_xlfn.NORM.INV(RAND(),bond_ave,bond_std))+(AG478-AH$24)*cash*(_xlfn.NORM.INV(RAND(),cash_ave,cash_std))+(AG478-AH$24)))</f>
        <v/>
      </c>
      <c r="AI478" s="156">
        <f>IF((AH478&lt;=0),0,((AH478-AI$24)*Stock*(_xlfn.NORM.INV(RAND(),stock_ave,stock_std))+(AH478-AI$24)*Bonds*(_xlfn.NORM.INV(RAND(),bond_ave,bond_std))+(AH478-AI$24)*cash*(_xlfn.NORM.INV(RAND(),cash_ave,cash_std))+(AH478-AI$24)))</f>
        <v/>
      </c>
      <c r="AJ478" s="156">
        <f>IF((AI478&lt;=0),0,((AI478-AJ$24)*Stock*(_xlfn.NORM.INV(RAND(),stock_ave,stock_std))+(AI478-AJ$24)*Bonds*(_xlfn.NORM.INV(RAND(),bond_ave,bond_std))+(AI478-AJ$24)*cash*(_xlfn.NORM.INV(RAND(),cash_ave,cash_std))+(AI478-AJ$24)))</f>
        <v/>
      </c>
      <c r="AK478" s="156">
        <f>IF((AJ478&lt;=0),0,((AJ478-AK$24)*Stock*(_xlfn.NORM.INV(RAND(),stock_ave,stock_std))+(AJ478-AK$24)*Bonds*(_xlfn.NORM.INV(RAND(),bond_ave,bond_std))+(AJ478-AK$24)*cash*(_xlfn.NORM.INV(RAND(),cash_ave,cash_std))+(AJ478-AK$24)))</f>
        <v/>
      </c>
      <c r="AL478" s="156">
        <f>IF((AK478&lt;=0),0,((AK478-AL$24)*Stock*(_xlfn.NORM.INV(RAND(),stock_ave,stock_std))+(AK478-AL$24)*Bonds*(_xlfn.NORM.INV(RAND(),bond_ave,bond_std))+(AK478-AL$24)*cash*(_xlfn.NORM.INV(RAND(),cash_ave,cash_std))+(AK478-AL$24)))</f>
        <v/>
      </c>
      <c r="AM478" s="156">
        <f>IF((AL478&lt;=0),0,((AL478-AM$24)*Stock*(_xlfn.NORM.INV(RAND(),stock_ave,stock_std))+(AL478-AM$24)*Bonds*(_xlfn.NORM.INV(RAND(),bond_ave,bond_std))+(AL478-AM$24)*cash*(_xlfn.NORM.INV(RAND(),cash_ave,cash_std))+(AL478-AM$24)))</f>
        <v/>
      </c>
      <c r="AN478" s="156">
        <f>IF((AM478&lt;=0),0,((AM478-AN$24)*Stock*(_xlfn.NORM.INV(RAND(),stock_ave,stock_std))+(AM478-AN$24)*Bonds*(_xlfn.NORM.INV(RAND(),bond_ave,bond_std))+(AM478-AN$24)*cash*(_xlfn.NORM.INV(RAND(),cash_ave,cash_std))+(AM478-AN$24)))</f>
        <v/>
      </c>
      <c r="AO478" s="156">
        <f>IF((AN478&lt;=0),0,((AN478-AO$24)*Stock*(_xlfn.NORM.INV(RAND(),stock_ave,stock_std))+(AN478-AO$24)*Bonds*(_xlfn.NORM.INV(RAND(),bond_ave,bond_std))+(AN478-AO$24)*cash*(_xlfn.NORM.INV(RAND(),cash_ave,cash_std))+(AN478-AO$24)))</f>
        <v/>
      </c>
      <c r="AP478" s="156">
        <f>IF((AO478&lt;=0),0,((AO478-AP$24)*Stock*(_xlfn.NORM.INV(RAND(),stock_ave,stock_std))+(AO478-AP$24)*Bonds*(_xlfn.NORM.INV(RAND(),bond_ave,bond_std))+(AO478-AP$24)*cash*(_xlfn.NORM.INV(RAND(),cash_ave,cash_std))+(AO478-AP$24)))</f>
        <v/>
      </c>
      <c r="AQ478" s="156">
        <f>IF((AP478&lt;=0),0,((AP478-AQ$24)*Stock*(_xlfn.NORM.INV(RAND(),stock_ave,stock_std))+(AP478-AQ$24)*Bonds*(_xlfn.NORM.INV(RAND(),bond_ave,bond_std))+(AP478-AQ$24)*cash*(_xlfn.NORM.INV(RAND(),cash_ave,cash_std))+(AP478-AQ$24)))</f>
        <v/>
      </c>
      <c r="AR478" s="156">
        <f>IF((AQ478&lt;=0),0,((AQ478-AR$24)*Stock*(_xlfn.NORM.INV(RAND(),stock_ave,stock_std))+(AQ478-AR$24)*Bonds*(_xlfn.NORM.INV(RAND(),bond_ave,bond_std))+(AQ478-AR$24)*cash*(_xlfn.NORM.INV(RAND(),cash_ave,cash_std))+(AQ478-AR$24)))</f>
        <v/>
      </c>
      <c r="AS478" s="156">
        <f>IF((AR478&lt;=0),0,((AR478-AS$24)*Stock*(_xlfn.NORM.INV(RAND(),stock_ave,stock_std))+(AR478-AS$24)*Bonds*(_xlfn.NORM.INV(RAND(),bond_ave,bond_std))+(AR478-AS$24)*cash*(_xlfn.NORM.INV(RAND(),cash_ave,cash_std))+(AR478-AS$24)))</f>
        <v/>
      </c>
      <c r="AT478" s="156">
        <f>IF((AS478&lt;=0),0,((AS478-AT$24)*Stock*(_xlfn.NORM.INV(RAND(),stock_ave,stock_std))+(AS478-AT$24)*Bonds*(_xlfn.NORM.INV(RAND(),bond_ave,bond_std))+(AS478-AT$24)*cash*(_xlfn.NORM.INV(RAND(),cash_ave,cash_std))+(AS478-AT$24)))</f>
        <v/>
      </c>
      <c r="AU478" s="156">
        <f>IF((AT478&lt;=0),0,((AT478-AU$24)*Stock*(_xlfn.NORM.INV(RAND(),stock_ave,stock_std))+(AT478-AU$24)*Bonds*(_xlfn.NORM.INV(RAND(),bond_ave,bond_std))+(AT478-AU$24)*cash*(_xlfn.NORM.INV(RAND(),cash_ave,cash_std))+(AT478-AU$24)))</f>
        <v/>
      </c>
      <c r="AV478" s="156">
        <f>IF((AU478&lt;=0),0,((AU478-AV$24)*Stock*(_xlfn.NORM.INV(RAND(),stock_ave,stock_std))+(AU478-AV$24)*Bonds*(_xlfn.NORM.INV(RAND(),bond_ave,bond_std))+(AU478-AV$24)*cash*(_xlfn.NORM.INV(RAND(),cash_ave,cash_std))+(AU478-AV$24)))</f>
        <v/>
      </c>
      <c r="AW478" s="156">
        <f>IF((AV478&lt;=0),0,((AV478-AW$24)*Stock*(_xlfn.NORM.INV(RAND(),stock_ave,stock_std))+(AV478-AW$24)*Bonds*(_xlfn.NORM.INV(RAND(),bond_ave,bond_std))+(AV478-AW$24)*cash*(_xlfn.NORM.INV(RAND(),cash_ave,cash_std))+(AV478-AW$24)))</f>
        <v/>
      </c>
      <c r="AX478" s="159" t="n"/>
      <c r="AY478" s="159" t="n"/>
      <c r="AZ478" s="159" t="n"/>
      <c r="BA478" s="159" t="n"/>
      <c r="BB478" s="159" t="n"/>
    </row>
    <row r="479">
      <c r="C479" s="147" t="n"/>
      <c r="D479" s="61">
        <f>+D478-IF(D$18&gt;74,(D478/D$25)*$C$10)</f>
        <v/>
      </c>
      <c r="E479" s="61">
        <f>+E478-IF(E$18&gt;74,(E478/E$25)*$C$10)</f>
        <v/>
      </c>
      <c r="F479" s="61">
        <f>+F478-IF(F$18&gt;74,(F478/F$25)*$C$10)</f>
        <v/>
      </c>
      <c r="G479" s="61">
        <f>+G478-IF(G$18&gt;74,(G478/G$25)*$C$10)</f>
        <v/>
      </c>
      <c r="H479" s="61">
        <f>+H478-IF(H$18&gt;74,(H478/H$25)*$C$10)</f>
        <v/>
      </c>
      <c r="I479" s="61">
        <f>+I478-IF(I$18&gt;74,(I478/I$25)*$C$10)</f>
        <v/>
      </c>
      <c r="J479" s="61">
        <f>+J478-IF(J$18&gt;74,(J478/J$25)*$C$10)</f>
        <v/>
      </c>
      <c r="K479" s="61">
        <f>+K478-IF(K$18&gt;74,(K478/K$25)*$C$10)</f>
        <v/>
      </c>
      <c r="L479" s="61">
        <f>+L478-IF(L$18&gt;74,(L478/L$25)*$C$10)</f>
        <v/>
      </c>
      <c r="M479" s="61">
        <f>+M478-IF(M$18&gt;74,(M478/M$25)*$C$10)</f>
        <v/>
      </c>
      <c r="N479" s="61">
        <f>+N478-IF(N$18&gt;74,(N478/N$25)*$C$10)</f>
        <v/>
      </c>
      <c r="O479" s="61">
        <f>+O478-IF(O$18&gt;74,(O478/O$25)*$C$10)</f>
        <v/>
      </c>
      <c r="P479" s="61">
        <f>+P478-IF(P$18&gt;74,(P478/P$25)*$C$10)</f>
        <v/>
      </c>
      <c r="Q479" s="61">
        <f>+Q478-IF(Q$18&gt;74,(Q478/Q$25)*$C$10)</f>
        <v/>
      </c>
      <c r="R479" s="61">
        <f>+R478-IF(R$18&gt;74,(R478/R$25)*$C$10)</f>
        <v/>
      </c>
      <c r="S479" s="61">
        <f>+S478-IF(S$18&gt;74,(S478/S$25)*$C$10)</f>
        <v/>
      </c>
      <c r="T479" s="61">
        <f>+T478-IF(T$18&gt;74,(T478/T$25)*$C$10)</f>
        <v/>
      </c>
      <c r="U479" s="61">
        <f>+U478-IF(U$18&gt;74,(U478/U$25)*$C$10)</f>
        <v/>
      </c>
      <c r="V479" s="61">
        <f>+V478-IF(V$18&gt;74,(V478/V$25)*$C$10)</f>
        <v/>
      </c>
      <c r="W479" s="61">
        <f>+W478-IF(W$18&gt;74,(W478/W$25)*$C$10)</f>
        <v/>
      </c>
      <c r="X479" s="61">
        <f>+X478-IF(X$18&gt;74,(X478/X$25)*$C$10)</f>
        <v/>
      </c>
      <c r="Y479" s="61">
        <f>+Y478-IF(Y$18&gt;74,(Y478/Y$25)*$C$10)</f>
        <v/>
      </c>
      <c r="Z479" s="61">
        <f>+Z478-IF(Z$18&gt;74,(Z478/Z$25)*$C$10)</f>
        <v/>
      </c>
      <c r="AA479" s="61">
        <f>+AA478-IF(AA$18&gt;74,(AA478/AA$25)*$C$10)</f>
        <v/>
      </c>
      <c r="AB479" s="61">
        <f>+AB478-IF(AB$18&gt;74,(AB478/AB$25)*$C$10)</f>
        <v/>
      </c>
      <c r="AC479" s="61">
        <f>+AC478-IF(AC$18&gt;74,(AC478/AC$25)*$C$10)</f>
        <v/>
      </c>
      <c r="AD479" s="61">
        <f>+AD478-IF(AD$18&gt;74,(AD478/AD$25)*$C$10)</f>
        <v/>
      </c>
      <c r="AE479" s="61">
        <f>+AE478-IF(AE$18&gt;74,(AE478/AE$25)*$C$10)</f>
        <v/>
      </c>
      <c r="AF479" s="61">
        <f>+AF478-IF(AF$18&gt;74,(AF478/AF$25)*$C$10)</f>
        <v/>
      </c>
      <c r="AG479" s="61">
        <f>+AG478-IF(AG$18&gt;74,(AG478/AG$25)*$C$10)</f>
        <v/>
      </c>
      <c r="AH479" s="61">
        <f>+AH478-IF(AH$18&gt;74,(AH478/AH$25)*$C$10)</f>
        <v/>
      </c>
      <c r="AI479" s="61">
        <f>+AI478-IF(AI$18&gt;74,(AI478/AI$25)*$C$10)</f>
        <v/>
      </c>
      <c r="AJ479" s="61">
        <f>+AJ478-IF(AJ$18&gt;74,(AJ478/AJ$25)*$C$10)</f>
        <v/>
      </c>
      <c r="AK479" s="61">
        <f>+AK478-IF(AK$18&gt;74,(AK478/AK$25)*$C$10)</f>
        <v/>
      </c>
      <c r="AL479" s="61">
        <f>+AL478-IF(AL$18&gt;74,(AL478/AL$25)*$C$10)</f>
        <v/>
      </c>
      <c r="AM479" s="61">
        <f>+AM478-IF(AM$18&gt;74,(AM478/AM$25)*$C$10)</f>
        <v/>
      </c>
      <c r="AN479" s="61">
        <f>+AN478-IF(AN$18&gt;74,(AN478/AN$25)*$C$10)</f>
        <v/>
      </c>
      <c r="AO479" s="61">
        <f>+AO478-IF(AO$18&gt;74,(AO478/AO$25)*$C$10)</f>
        <v/>
      </c>
      <c r="AP479" s="61">
        <f>+AP478-IF(AP$18&gt;74,(AP478/AP$25)*$C$10)</f>
        <v/>
      </c>
      <c r="AQ479" s="61">
        <f>+AQ478-IF(AQ$18&gt;74,(AQ478/AQ$25)*$C$10)</f>
        <v/>
      </c>
      <c r="AR479" s="61">
        <f>+AR478-IF(AR$18&gt;74,(AR478/AR$25)*$C$10)</f>
        <v/>
      </c>
      <c r="AS479" s="61">
        <f>+AS478-IF(AS$18&gt;74,(AS478/AS$25)*$C$10)</f>
        <v/>
      </c>
      <c r="AT479" s="61">
        <f>+AT478-IF(AT$18&gt;74,(AT478/AT$25)*$C$10)</f>
        <v/>
      </c>
      <c r="AU479" s="61">
        <f>+AU478-IF(AU$18&gt;74,(AU478/AU$25)*$C$10)</f>
        <v/>
      </c>
      <c r="AV479" s="61">
        <f>+AV478-IF(AV$18&gt;74,(AV478/AV$25)*$C$10)</f>
        <v/>
      </c>
      <c r="AW479" s="61">
        <f>+AW478-IF(AW$18&gt;74,(AW478/AW$25)*$C$10)</f>
        <v/>
      </c>
      <c r="AX479" s="35">
        <f>IF(AW479&gt;0,1,0)</f>
        <v/>
      </c>
      <c r="AY479" s="35">
        <f>IF(AL479&gt;0,1,0)</f>
        <v/>
      </c>
      <c r="AZ479" s="35">
        <f>IF(AG479&gt;0,1,0)</f>
        <v/>
      </c>
      <c r="BA479" s="35">
        <f>IF(AB479&gt;0,1,0)</f>
        <v/>
      </c>
      <c r="BB479" s="35">
        <f>IF(W479&gt;0,1,0)</f>
        <v/>
      </c>
    </row>
    <row r="480">
      <c r="B480" s="154" t="inlineStr">
        <is>
          <t>trial 227</t>
        </is>
      </c>
      <c r="C480" s="155">
        <f>+start-$C$24</f>
        <v/>
      </c>
      <c r="D480" s="156">
        <f>IF((C480&lt;=0),0,((C480-D$24)*Stock*(_xlfn.NORM.INV(RAND(),stock_ave,stock_std))+(C480-D$24)*Bonds*(_xlfn.NORM.INV(RAND(),bond_ave,bond_std))+(C480-D$24)*cash*(_xlfn.NORM.INV(RAND(),cash_ave,cash_std))+(C480-D$24)))</f>
        <v/>
      </c>
      <c r="E480" s="156">
        <f>IF((D480&lt;=0),0,((D480-E$24)*Stock*(_xlfn.NORM.INV(RAND(),stock_ave,stock_std))+(D480-E$24)*Bonds*(_xlfn.NORM.INV(RAND(),bond_ave,bond_std))+(D480-E$24)*cash*(_xlfn.NORM.INV(RAND(),cash_ave,cash_std))+(D480-E$24)))</f>
        <v/>
      </c>
      <c r="F480" s="156">
        <f>IF((E480&lt;=0),0,((E480-F$24)*Stock*(_xlfn.NORM.INV(RAND(),stock_ave,stock_std))+(E480-F$24)*Bonds*(_xlfn.NORM.INV(RAND(),bond_ave,bond_std))+(E480-F$24)*cash*(_xlfn.NORM.INV(RAND(),cash_ave,cash_std))+(E480-F$24)))</f>
        <v/>
      </c>
      <c r="G480" s="156">
        <f>IF((F480&lt;=0),0,((F480-G$24)*Stock*(_xlfn.NORM.INV(RAND(),stock_ave,stock_std))+(F480-G$24)*Bonds*(_xlfn.NORM.INV(RAND(),bond_ave,bond_std))+(F480-G$24)*cash*(_xlfn.NORM.INV(RAND(),cash_ave,cash_std))+(F480-G$24)))</f>
        <v/>
      </c>
      <c r="H480" s="156">
        <f>IF((G480&lt;=0),0,((G480-H$24)*Stock*(_xlfn.NORM.INV(RAND(),stock_ave,stock_std))+(G480-H$24)*Bonds*(_xlfn.NORM.INV(RAND(),bond_ave,bond_std))+(G480-H$24)*cash*(_xlfn.NORM.INV(RAND(),cash_ave,cash_std))+(G480-H$24)))</f>
        <v/>
      </c>
      <c r="I480" s="156">
        <f>IF((H480&lt;=0),0,((H480-I$24)*Stock*(_xlfn.NORM.INV(RAND(),stock_ave,stock_std))+(H480-I$24)*Bonds*(_xlfn.NORM.INV(RAND(),bond_ave,bond_std))+(H480-I$24)*cash*(_xlfn.NORM.INV(RAND(),cash_ave,cash_std))+(H480-I$24)))</f>
        <v/>
      </c>
      <c r="J480" s="156">
        <f>IF((I480&lt;=0),0,((I480-J$24)*Stock*(_xlfn.NORM.INV(RAND(),stock_ave,stock_std))+(I480-J$24)*Bonds*(_xlfn.NORM.INV(RAND(),bond_ave,bond_std))+(I480-J$24)*cash*(_xlfn.NORM.INV(RAND(),cash_ave,cash_std))+(I480-J$24)))</f>
        <v/>
      </c>
      <c r="K480" s="156">
        <f>IF((J480&lt;=0),0,((J480-K$24)*Stock*(_xlfn.NORM.INV(RAND(),stock_ave,stock_std))+(J480-K$24)*Bonds*(_xlfn.NORM.INV(RAND(),bond_ave,bond_std))+(J480-K$24)*cash*(_xlfn.NORM.INV(RAND(),cash_ave,cash_std))+(J480-K$24)))</f>
        <v/>
      </c>
      <c r="L480" s="156">
        <f>IF((K480&lt;=0),0,((K480-L$24)*Stock*(_xlfn.NORM.INV(RAND(),stock_ave,stock_std))+(K480-L$24)*Bonds*(_xlfn.NORM.INV(RAND(),bond_ave,bond_std))+(K480-L$24)*cash*(_xlfn.NORM.INV(RAND(),cash_ave,cash_std))+(K480-L$24)))</f>
        <v/>
      </c>
      <c r="M480" s="156">
        <f>IF((L480&lt;=0),0,((L480-M$24)*Stock*(_xlfn.NORM.INV(RAND(),stock_ave,stock_std))+(L480-M$24)*Bonds*(_xlfn.NORM.INV(RAND(),bond_ave,bond_std))+(L480-M$24)*cash*(_xlfn.NORM.INV(RAND(),cash_ave,cash_std))+(L480-M$24)))</f>
        <v/>
      </c>
      <c r="N480" s="156">
        <f>IF((M480&lt;=0),0,((M480-N$24)*Stock*(_xlfn.NORM.INV(RAND(),stock_ave,stock_std))+(M480-N$24)*Bonds*(_xlfn.NORM.INV(RAND(),bond_ave,bond_std))+(M480-N$24)*cash*(_xlfn.NORM.INV(RAND(),cash_ave,cash_std))+(M480-N$24)))</f>
        <v/>
      </c>
      <c r="O480" s="156">
        <f>IF((N480&lt;=0),0,((N480-O$24)*Stock*(_xlfn.NORM.INV(RAND(),stock_ave,stock_std))+(N480-O$24)*Bonds*(_xlfn.NORM.INV(RAND(),bond_ave,bond_std))+(N480-O$24)*cash*(_xlfn.NORM.INV(RAND(),cash_ave,cash_std))+(N480-O$24)))</f>
        <v/>
      </c>
      <c r="P480" s="156">
        <f>IF((O480&lt;=0),0,((O480-P$24)*Stock*(_xlfn.NORM.INV(RAND(),stock_ave,stock_std))+(O480-P$24)*Bonds*(_xlfn.NORM.INV(RAND(),bond_ave,bond_std))+(O480-P$24)*cash*(_xlfn.NORM.INV(RAND(),cash_ave,cash_std))+(O480-P$24)))</f>
        <v/>
      </c>
      <c r="Q480" s="156">
        <f>IF((P480&lt;=0),0,((P480-Q$24)*Stock*(_xlfn.NORM.INV(RAND(),stock_ave,stock_std))+(P480-Q$24)*Bonds*(_xlfn.NORM.INV(RAND(),bond_ave,bond_std))+(P480-Q$24)*cash*(_xlfn.NORM.INV(RAND(),cash_ave,cash_std))+(P480-Q$24)))</f>
        <v/>
      </c>
      <c r="R480" s="156">
        <f>IF((Q480&lt;=0),0,((Q480-R$24)*Stock*(_xlfn.NORM.INV(RAND(),stock_ave,stock_std))+(Q480-R$24)*Bonds*(_xlfn.NORM.INV(RAND(),bond_ave,bond_std))+(Q480-R$24)*cash*(_xlfn.NORM.INV(RAND(),cash_ave,cash_std))+(Q480-R$24)))</f>
        <v/>
      </c>
      <c r="S480" s="156">
        <f>IF((R480&lt;=0),0,((R480-S$24)*Stock*(_xlfn.NORM.INV(RAND(),stock_ave,stock_std))+(R480-S$24)*Bonds*(_xlfn.NORM.INV(RAND(),bond_ave,bond_std))+(R480-S$24)*cash*(_xlfn.NORM.INV(RAND(),cash_ave,cash_std))+(R480-S$24)))</f>
        <v/>
      </c>
      <c r="T480" s="156">
        <f>IF((S480&lt;=0),0,((S480-T$24)*Stock*(_xlfn.NORM.INV(RAND(),stock_ave,stock_std))+(S480-T$24)*Bonds*(_xlfn.NORM.INV(RAND(),bond_ave,bond_std))+(S480-T$24)*cash*(_xlfn.NORM.INV(RAND(),cash_ave,cash_std))+(S480-T$24)))</f>
        <v/>
      </c>
      <c r="U480" s="156">
        <f>IF((T480&lt;=0),0,((T480-U$24)*Stock*(_xlfn.NORM.INV(RAND(),stock_ave,stock_std))+(T480-U$24)*Bonds*(_xlfn.NORM.INV(RAND(),bond_ave,bond_std))+(T480-U$24)*cash*(_xlfn.NORM.INV(RAND(),cash_ave,cash_std))+(T480-U$24)))</f>
        <v/>
      </c>
      <c r="V480" s="156">
        <f>IF((U480&lt;=0),0,((U480-V$24)*Stock*(_xlfn.NORM.INV(RAND(),stock_ave,stock_std))+(U480-V$24)*Bonds*(_xlfn.NORM.INV(RAND(),bond_ave,bond_std))+(U480-V$24)*cash*(_xlfn.NORM.INV(RAND(),cash_ave,cash_std))+(U480-V$24)))</f>
        <v/>
      </c>
      <c r="W480" s="156">
        <f>IF((V480&lt;=0),0,((V480-W$24)*Stock*(_xlfn.NORM.INV(RAND(),stock_ave,stock_std))+(V480-W$24)*Bonds*(_xlfn.NORM.INV(RAND(),bond_ave,bond_std))+(V480-W$24)*cash*(_xlfn.NORM.INV(RAND(),cash_ave,cash_std))+(V480-W$24)))</f>
        <v/>
      </c>
      <c r="X480" s="156">
        <f>IF((W480&lt;=0),0,((W480-X$24)*Stock*(_xlfn.NORM.INV(RAND(),stock_ave,stock_std))+(W480-X$24)*Bonds*(_xlfn.NORM.INV(RAND(),bond_ave,bond_std))+(W480-X$24)*cash*(_xlfn.NORM.INV(RAND(),cash_ave,cash_std))+(W480-X$24)))</f>
        <v/>
      </c>
      <c r="Y480" s="156">
        <f>IF((X480&lt;=0),0,((X480-Y$24)*Stock*(_xlfn.NORM.INV(RAND(),stock_ave,stock_std))+(X480-Y$24)*Bonds*(_xlfn.NORM.INV(RAND(),bond_ave,bond_std))+(X480-Y$24)*cash*(_xlfn.NORM.INV(RAND(),cash_ave,cash_std))+(X480-Y$24)))</f>
        <v/>
      </c>
      <c r="Z480" s="156">
        <f>IF((Y480&lt;=0),0,((Y480-Z$24)*Stock*(_xlfn.NORM.INV(RAND(),stock_ave,stock_std))+(Y480-Z$24)*Bonds*(_xlfn.NORM.INV(RAND(),bond_ave,bond_std))+(Y480-Z$24)*cash*(_xlfn.NORM.INV(RAND(),cash_ave,cash_std))+(Y480-Z$24)))</f>
        <v/>
      </c>
      <c r="AA480" s="156">
        <f>IF((Z480&lt;=0),0,((Z480-AA$24)*Stock*(_xlfn.NORM.INV(RAND(),stock_ave,stock_std))+(Z480-AA$24)*Bonds*(_xlfn.NORM.INV(RAND(),bond_ave,bond_std))+(Z480-AA$24)*cash*(_xlfn.NORM.INV(RAND(),cash_ave,cash_std))+(Z480-AA$24)))</f>
        <v/>
      </c>
      <c r="AB480" s="156">
        <f>IF((AA480&lt;=0),0,((AA480-AB$24)*Stock*(_xlfn.NORM.INV(RAND(),stock_ave,stock_std))+(AA480-AB$24)*Bonds*(_xlfn.NORM.INV(RAND(),bond_ave,bond_std))+(AA480-AB$24)*cash*(_xlfn.NORM.INV(RAND(),cash_ave,cash_std))+(AA480-AB$24)))</f>
        <v/>
      </c>
      <c r="AC480" s="156">
        <f>IF((AB480&lt;=0),0,((AB480-AC$24)*Stock*(_xlfn.NORM.INV(RAND(),stock_ave,stock_std))+(AB480-AC$24)*Bonds*(_xlfn.NORM.INV(RAND(),bond_ave,bond_std))+(AB480-AC$24)*cash*(_xlfn.NORM.INV(RAND(),cash_ave,cash_std))+(AB480-AC$24)))</f>
        <v/>
      </c>
      <c r="AD480" s="156">
        <f>IF((AC480&lt;=0),0,((AC480-AD$24)*Stock*(_xlfn.NORM.INV(RAND(),stock_ave,stock_std))+(AC480-AD$24)*Bonds*(_xlfn.NORM.INV(RAND(),bond_ave,bond_std))+(AC480-AD$24)*cash*(_xlfn.NORM.INV(RAND(),cash_ave,cash_std))+(AC480-AD$24)))</f>
        <v/>
      </c>
      <c r="AE480" s="156">
        <f>IF((AD480&lt;=0),0,((AD480-AE$24)*Stock*(_xlfn.NORM.INV(RAND(),stock_ave,stock_std))+(AD480-AE$24)*Bonds*(_xlfn.NORM.INV(RAND(),bond_ave,bond_std))+(AD480-AE$24)*cash*(_xlfn.NORM.INV(RAND(),cash_ave,cash_std))+(AD480-AE$24)))</f>
        <v/>
      </c>
      <c r="AF480" s="156">
        <f>IF((AE480&lt;=0),0,((AE480-AF$24)*Stock*(_xlfn.NORM.INV(RAND(),stock_ave,stock_std))+(AE480-AF$24)*Bonds*(_xlfn.NORM.INV(RAND(),bond_ave,bond_std))+(AE480-AF$24)*cash*(_xlfn.NORM.INV(RAND(),cash_ave,cash_std))+(AE480-AF$24)))</f>
        <v/>
      </c>
      <c r="AG480" s="156">
        <f>IF((AF480&lt;=0),0,((AF480-AG$24)*Stock*(_xlfn.NORM.INV(RAND(),stock_ave,stock_std))+(AF480-AG$24)*Bonds*(_xlfn.NORM.INV(RAND(),bond_ave,bond_std))+(AF480-AG$24)*cash*(_xlfn.NORM.INV(RAND(),cash_ave,cash_std))+(AF480-AG$24)))</f>
        <v/>
      </c>
      <c r="AH480" s="156">
        <f>IF((AG480&lt;=0),0,((AG480-AH$24)*Stock*(_xlfn.NORM.INV(RAND(),stock_ave,stock_std))+(AG480-AH$24)*Bonds*(_xlfn.NORM.INV(RAND(),bond_ave,bond_std))+(AG480-AH$24)*cash*(_xlfn.NORM.INV(RAND(),cash_ave,cash_std))+(AG480-AH$24)))</f>
        <v/>
      </c>
      <c r="AI480" s="156">
        <f>IF((AH480&lt;=0),0,((AH480-AI$24)*Stock*(_xlfn.NORM.INV(RAND(),stock_ave,stock_std))+(AH480-AI$24)*Bonds*(_xlfn.NORM.INV(RAND(),bond_ave,bond_std))+(AH480-AI$24)*cash*(_xlfn.NORM.INV(RAND(),cash_ave,cash_std))+(AH480-AI$24)))</f>
        <v/>
      </c>
      <c r="AJ480" s="156">
        <f>IF((AI480&lt;=0),0,((AI480-AJ$24)*Stock*(_xlfn.NORM.INV(RAND(),stock_ave,stock_std))+(AI480-AJ$24)*Bonds*(_xlfn.NORM.INV(RAND(),bond_ave,bond_std))+(AI480-AJ$24)*cash*(_xlfn.NORM.INV(RAND(),cash_ave,cash_std))+(AI480-AJ$24)))</f>
        <v/>
      </c>
      <c r="AK480" s="156">
        <f>IF((AJ480&lt;=0),0,((AJ480-AK$24)*Stock*(_xlfn.NORM.INV(RAND(),stock_ave,stock_std))+(AJ480-AK$24)*Bonds*(_xlfn.NORM.INV(RAND(),bond_ave,bond_std))+(AJ480-AK$24)*cash*(_xlfn.NORM.INV(RAND(),cash_ave,cash_std))+(AJ480-AK$24)))</f>
        <v/>
      </c>
      <c r="AL480" s="156">
        <f>IF((AK480&lt;=0),0,((AK480-AL$24)*Stock*(_xlfn.NORM.INV(RAND(),stock_ave,stock_std))+(AK480-AL$24)*Bonds*(_xlfn.NORM.INV(RAND(),bond_ave,bond_std))+(AK480-AL$24)*cash*(_xlfn.NORM.INV(RAND(),cash_ave,cash_std))+(AK480-AL$24)))</f>
        <v/>
      </c>
      <c r="AM480" s="156">
        <f>IF((AL480&lt;=0),0,((AL480-AM$24)*Stock*(_xlfn.NORM.INV(RAND(),stock_ave,stock_std))+(AL480-AM$24)*Bonds*(_xlfn.NORM.INV(RAND(),bond_ave,bond_std))+(AL480-AM$24)*cash*(_xlfn.NORM.INV(RAND(),cash_ave,cash_std))+(AL480-AM$24)))</f>
        <v/>
      </c>
      <c r="AN480" s="156">
        <f>IF((AM480&lt;=0),0,((AM480-AN$24)*Stock*(_xlfn.NORM.INV(RAND(),stock_ave,stock_std))+(AM480-AN$24)*Bonds*(_xlfn.NORM.INV(RAND(),bond_ave,bond_std))+(AM480-AN$24)*cash*(_xlfn.NORM.INV(RAND(),cash_ave,cash_std))+(AM480-AN$24)))</f>
        <v/>
      </c>
      <c r="AO480" s="156">
        <f>IF((AN480&lt;=0),0,((AN480-AO$24)*Stock*(_xlfn.NORM.INV(RAND(),stock_ave,stock_std))+(AN480-AO$24)*Bonds*(_xlfn.NORM.INV(RAND(),bond_ave,bond_std))+(AN480-AO$24)*cash*(_xlfn.NORM.INV(RAND(),cash_ave,cash_std))+(AN480-AO$24)))</f>
        <v/>
      </c>
      <c r="AP480" s="156">
        <f>IF((AO480&lt;=0),0,((AO480-AP$24)*Stock*(_xlfn.NORM.INV(RAND(),stock_ave,stock_std))+(AO480-AP$24)*Bonds*(_xlfn.NORM.INV(RAND(),bond_ave,bond_std))+(AO480-AP$24)*cash*(_xlfn.NORM.INV(RAND(),cash_ave,cash_std))+(AO480-AP$24)))</f>
        <v/>
      </c>
      <c r="AQ480" s="156">
        <f>IF((AP480&lt;=0),0,((AP480-AQ$24)*Stock*(_xlfn.NORM.INV(RAND(),stock_ave,stock_std))+(AP480-AQ$24)*Bonds*(_xlfn.NORM.INV(RAND(),bond_ave,bond_std))+(AP480-AQ$24)*cash*(_xlfn.NORM.INV(RAND(),cash_ave,cash_std))+(AP480-AQ$24)))</f>
        <v/>
      </c>
      <c r="AR480" s="156">
        <f>IF((AQ480&lt;=0),0,((AQ480-AR$24)*Stock*(_xlfn.NORM.INV(RAND(),stock_ave,stock_std))+(AQ480-AR$24)*Bonds*(_xlfn.NORM.INV(RAND(),bond_ave,bond_std))+(AQ480-AR$24)*cash*(_xlfn.NORM.INV(RAND(),cash_ave,cash_std))+(AQ480-AR$24)))</f>
        <v/>
      </c>
      <c r="AS480" s="156">
        <f>IF((AR480&lt;=0),0,((AR480-AS$24)*Stock*(_xlfn.NORM.INV(RAND(),stock_ave,stock_std))+(AR480-AS$24)*Bonds*(_xlfn.NORM.INV(RAND(),bond_ave,bond_std))+(AR480-AS$24)*cash*(_xlfn.NORM.INV(RAND(),cash_ave,cash_std))+(AR480-AS$24)))</f>
        <v/>
      </c>
      <c r="AT480" s="156">
        <f>IF((AS480&lt;=0),0,((AS480-AT$24)*Stock*(_xlfn.NORM.INV(RAND(),stock_ave,stock_std))+(AS480-AT$24)*Bonds*(_xlfn.NORM.INV(RAND(),bond_ave,bond_std))+(AS480-AT$24)*cash*(_xlfn.NORM.INV(RAND(),cash_ave,cash_std))+(AS480-AT$24)))</f>
        <v/>
      </c>
      <c r="AU480" s="156">
        <f>IF((AT480&lt;=0),0,((AT480-AU$24)*Stock*(_xlfn.NORM.INV(RAND(),stock_ave,stock_std))+(AT480-AU$24)*Bonds*(_xlfn.NORM.INV(RAND(),bond_ave,bond_std))+(AT480-AU$24)*cash*(_xlfn.NORM.INV(RAND(),cash_ave,cash_std))+(AT480-AU$24)))</f>
        <v/>
      </c>
      <c r="AV480" s="156">
        <f>IF((AU480&lt;=0),0,((AU480-AV$24)*Stock*(_xlfn.NORM.INV(RAND(),stock_ave,stock_std))+(AU480-AV$24)*Bonds*(_xlfn.NORM.INV(RAND(),bond_ave,bond_std))+(AU480-AV$24)*cash*(_xlfn.NORM.INV(RAND(),cash_ave,cash_std))+(AU480-AV$24)))</f>
        <v/>
      </c>
      <c r="AW480" s="156">
        <f>IF((AV480&lt;=0),0,((AV480-AW$24)*Stock*(_xlfn.NORM.INV(RAND(),stock_ave,stock_std))+(AV480-AW$24)*Bonds*(_xlfn.NORM.INV(RAND(),bond_ave,bond_std))+(AV480-AW$24)*cash*(_xlfn.NORM.INV(RAND(),cash_ave,cash_std))+(AV480-AW$24)))</f>
        <v/>
      </c>
      <c r="AX480" s="159" t="n"/>
      <c r="AY480" s="159" t="n"/>
      <c r="AZ480" s="159" t="n"/>
      <c r="BA480" s="159" t="n"/>
      <c r="BB480" s="159" t="n"/>
    </row>
    <row r="481">
      <c r="C481" s="147" t="n"/>
      <c r="D481" s="61">
        <f>+D480-IF(D$18&gt;74,(D480/D$25)*$C$10)</f>
        <v/>
      </c>
      <c r="E481" s="61">
        <f>+E480-IF(E$18&gt;74,(E480/E$25)*$C$10)</f>
        <v/>
      </c>
      <c r="F481" s="61">
        <f>+F480-IF(F$18&gt;74,(F480/F$25)*$C$10)</f>
        <v/>
      </c>
      <c r="G481" s="61">
        <f>+G480-IF(G$18&gt;74,(G480/G$25)*$C$10)</f>
        <v/>
      </c>
      <c r="H481" s="61">
        <f>+H480-IF(H$18&gt;74,(H480/H$25)*$C$10)</f>
        <v/>
      </c>
      <c r="I481" s="61">
        <f>+I480-IF(I$18&gt;74,(I480/I$25)*$C$10)</f>
        <v/>
      </c>
      <c r="J481" s="61">
        <f>+J480-IF(J$18&gt;74,(J480/J$25)*$C$10)</f>
        <v/>
      </c>
      <c r="K481" s="61">
        <f>+K480-IF(K$18&gt;74,(K480/K$25)*$C$10)</f>
        <v/>
      </c>
      <c r="L481" s="61">
        <f>+L480-IF(L$18&gt;74,(L480/L$25)*$C$10)</f>
        <v/>
      </c>
      <c r="M481" s="61">
        <f>+M480-IF(M$18&gt;74,(M480/M$25)*$C$10)</f>
        <v/>
      </c>
      <c r="N481" s="61">
        <f>+N480-IF(N$18&gt;74,(N480/N$25)*$C$10)</f>
        <v/>
      </c>
      <c r="O481" s="61">
        <f>+O480-IF(O$18&gt;74,(O480/O$25)*$C$10)</f>
        <v/>
      </c>
      <c r="P481" s="61">
        <f>+P480-IF(P$18&gt;74,(P480/P$25)*$C$10)</f>
        <v/>
      </c>
      <c r="Q481" s="61">
        <f>+Q480-IF(Q$18&gt;74,(Q480/Q$25)*$C$10)</f>
        <v/>
      </c>
      <c r="R481" s="61">
        <f>+R480-IF(R$18&gt;74,(R480/R$25)*$C$10)</f>
        <v/>
      </c>
      <c r="S481" s="61">
        <f>+S480-IF(S$18&gt;74,(S480/S$25)*$C$10)</f>
        <v/>
      </c>
      <c r="T481" s="61">
        <f>+T480-IF(T$18&gt;74,(T480/T$25)*$C$10)</f>
        <v/>
      </c>
      <c r="U481" s="61">
        <f>+U480-IF(U$18&gt;74,(U480/U$25)*$C$10)</f>
        <v/>
      </c>
      <c r="V481" s="61">
        <f>+V480-IF(V$18&gt;74,(V480/V$25)*$C$10)</f>
        <v/>
      </c>
      <c r="W481" s="61">
        <f>+W480-IF(W$18&gt;74,(W480/W$25)*$C$10)</f>
        <v/>
      </c>
      <c r="X481" s="61">
        <f>+X480-IF(X$18&gt;74,(X480/X$25)*$C$10)</f>
        <v/>
      </c>
      <c r="Y481" s="61">
        <f>+Y480-IF(Y$18&gt;74,(Y480/Y$25)*$C$10)</f>
        <v/>
      </c>
      <c r="Z481" s="61">
        <f>+Z480-IF(Z$18&gt;74,(Z480/Z$25)*$C$10)</f>
        <v/>
      </c>
      <c r="AA481" s="61">
        <f>+AA480-IF(AA$18&gt;74,(AA480/AA$25)*$C$10)</f>
        <v/>
      </c>
      <c r="AB481" s="61">
        <f>+AB480-IF(AB$18&gt;74,(AB480/AB$25)*$C$10)</f>
        <v/>
      </c>
      <c r="AC481" s="61">
        <f>+AC480-IF(AC$18&gt;74,(AC480/AC$25)*$C$10)</f>
        <v/>
      </c>
      <c r="AD481" s="61">
        <f>+AD480-IF(AD$18&gt;74,(AD480/AD$25)*$C$10)</f>
        <v/>
      </c>
      <c r="AE481" s="61">
        <f>+AE480-IF(AE$18&gt;74,(AE480/AE$25)*$C$10)</f>
        <v/>
      </c>
      <c r="AF481" s="61">
        <f>+AF480-IF(AF$18&gt;74,(AF480/AF$25)*$C$10)</f>
        <v/>
      </c>
      <c r="AG481" s="61">
        <f>+AG480-IF(AG$18&gt;74,(AG480/AG$25)*$C$10)</f>
        <v/>
      </c>
      <c r="AH481" s="61">
        <f>+AH480-IF(AH$18&gt;74,(AH480/AH$25)*$C$10)</f>
        <v/>
      </c>
      <c r="AI481" s="61">
        <f>+AI480-IF(AI$18&gt;74,(AI480/AI$25)*$C$10)</f>
        <v/>
      </c>
      <c r="AJ481" s="61">
        <f>+AJ480-IF(AJ$18&gt;74,(AJ480/AJ$25)*$C$10)</f>
        <v/>
      </c>
      <c r="AK481" s="61">
        <f>+AK480-IF(AK$18&gt;74,(AK480/AK$25)*$C$10)</f>
        <v/>
      </c>
      <c r="AL481" s="61">
        <f>+AL480-IF(AL$18&gt;74,(AL480/AL$25)*$C$10)</f>
        <v/>
      </c>
      <c r="AM481" s="61">
        <f>+AM480-IF(AM$18&gt;74,(AM480/AM$25)*$C$10)</f>
        <v/>
      </c>
      <c r="AN481" s="61">
        <f>+AN480-IF(AN$18&gt;74,(AN480/AN$25)*$C$10)</f>
        <v/>
      </c>
      <c r="AO481" s="61">
        <f>+AO480-IF(AO$18&gt;74,(AO480/AO$25)*$C$10)</f>
        <v/>
      </c>
      <c r="AP481" s="61">
        <f>+AP480-IF(AP$18&gt;74,(AP480/AP$25)*$C$10)</f>
        <v/>
      </c>
      <c r="AQ481" s="61">
        <f>+AQ480-IF(AQ$18&gt;74,(AQ480/AQ$25)*$C$10)</f>
        <v/>
      </c>
      <c r="AR481" s="61">
        <f>+AR480-IF(AR$18&gt;74,(AR480/AR$25)*$C$10)</f>
        <v/>
      </c>
      <c r="AS481" s="61">
        <f>+AS480-IF(AS$18&gt;74,(AS480/AS$25)*$C$10)</f>
        <v/>
      </c>
      <c r="AT481" s="61">
        <f>+AT480-IF(AT$18&gt;74,(AT480/AT$25)*$C$10)</f>
        <v/>
      </c>
      <c r="AU481" s="61">
        <f>+AU480-IF(AU$18&gt;74,(AU480/AU$25)*$C$10)</f>
        <v/>
      </c>
      <c r="AV481" s="61">
        <f>+AV480-IF(AV$18&gt;74,(AV480/AV$25)*$C$10)</f>
        <v/>
      </c>
      <c r="AW481" s="61">
        <f>+AW480-IF(AW$18&gt;74,(AW480/AW$25)*$C$10)</f>
        <v/>
      </c>
      <c r="AX481" s="35">
        <f>IF(AW481&gt;0,1,0)</f>
        <v/>
      </c>
      <c r="AY481" s="35">
        <f>IF(AL481&gt;0,1,0)</f>
        <v/>
      </c>
      <c r="AZ481" s="35">
        <f>IF(AG481&gt;0,1,0)</f>
        <v/>
      </c>
      <c r="BA481" s="35">
        <f>IF(AB481&gt;0,1,0)</f>
        <v/>
      </c>
      <c r="BB481" s="35">
        <f>IF(W481&gt;0,1,0)</f>
        <v/>
      </c>
    </row>
    <row r="482">
      <c r="B482" s="154" t="inlineStr">
        <is>
          <t>trial 228</t>
        </is>
      </c>
      <c r="C482" s="155">
        <f>+start-$C$24</f>
        <v/>
      </c>
      <c r="D482" s="156">
        <f>IF((C482&lt;=0),0,((C482-D$24)*Stock*(_xlfn.NORM.INV(RAND(),stock_ave,stock_std))+(C482-D$24)*Bonds*(_xlfn.NORM.INV(RAND(),bond_ave,bond_std))+(C482-D$24)*cash*(_xlfn.NORM.INV(RAND(),cash_ave,cash_std))+(C482-D$24)))</f>
        <v/>
      </c>
      <c r="E482" s="156">
        <f>IF((D482&lt;=0),0,((D482-E$24)*Stock*(_xlfn.NORM.INV(RAND(),stock_ave,stock_std))+(D482-E$24)*Bonds*(_xlfn.NORM.INV(RAND(),bond_ave,bond_std))+(D482-E$24)*cash*(_xlfn.NORM.INV(RAND(),cash_ave,cash_std))+(D482-E$24)))</f>
        <v/>
      </c>
      <c r="F482" s="156">
        <f>IF((E482&lt;=0),0,((E482-F$24)*Stock*(_xlfn.NORM.INV(RAND(),stock_ave,stock_std))+(E482-F$24)*Bonds*(_xlfn.NORM.INV(RAND(),bond_ave,bond_std))+(E482-F$24)*cash*(_xlfn.NORM.INV(RAND(),cash_ave,cash_std))+(E482-F$24)))</f>
        <v/>
      </c>
      <c r="G482" s="156">
        <f>IF((F482&lt;=0),0,((F482-G$24)*Stock*(_xlfn.NORM.INV(RAND(),stock_ave,stock_std))+(F482-G$24)*Bonds*(_xlfn.NORM.INV(RAND(),bond_ave,bond_std))+(F482-G$24)*cash*(_xlfn.NORM.INV(RAND(),cash_ave,cash_std))+(F482-G$24)))</f>
        <v/>
      </c>
      <c r="H482" s="156">
        <f>IF((G482&lt;=0),0,((G482-H$24)*Stock*(_xlfn.NORM.INV(RAND(),stock_ave,stock_std))+(G482-H$24)*Bonds*(_xlfn.NORM.INV(RAND(),bond_ave,bond_std))+(G482-H$24)*cash*(_xlfn.NORM.INV(RAND(),cash_ave,cash_std))+(G482-H$24)))</f>
        <v/>
      </c>
      <c r="I482" s="156">
        <f>IF((H482&lt;=0),0,((H482-I$24)*Stock*(_xlfn.NORM.INV(RAND(),stock_ave,stock_std))+(H482-I$24)*Bonds*(_xlfn.NORM.INV(RAND(),bond_ave,bond_std))+(H482-I$24)*cash*(_xlfn.NORM.INV(RAND(),cash_ave,cash_std))+(H482-I$24)))</f>
        <v/>
      </c>
      <c r="J482" s="156">
        <f>IF((I482&lt;=0),0,((I482-J$24)*Stock*(_xlfn.NORM.INV(RAND(),stock_ave,stock_std))+(I482-J$24)*Bonds*(_xlfn.NORM.INV(RAND(),bond_ave,bond_std))+(I482-J$24)*cash*(_xlfn.NORM.INV(RAND(),cash_ave,cash_std))+(I482-J$24)))</f>
        <v/>
      </c>
      <c r="K482" s="156">
        <f>IF((J482&lt;=0),0,((J482-K$24)*Stock*(_xlfn.NORM.INV(RAND(),stock_ave,stock_std))+(J482-K$24)*Bonds*(_xlfn.NORM.INV(RAND(),bond_ave,bond_std))+(J482-K$24)*cash*(_xlfn.NORM.INV(RAND(),cash_ave,cash_std))+(J482-K$24)))</f>
        <v/>
      </c>
      <c r="L482" s="156">
        <f>IF((K482&lt;=0),0,((K482-L$24)*Stock*(_xlfn.NORM.INV(RAND(),stock_ave,stock_std))+(K482-L$24)*Bonds*(_xlfn.NORM.INV(RAND(),bond_ave,bond_std))+(K482-L$24)*cash*(_xlfn.NORM.INV(RAND(),cash_ave,cash_std))+(K482-L$24)))</f>
        <v/>
      </c>
      <c r="M482" s="156">
        <f>IF((L482&lt;=0),0,((L482-M$24)*Stock*(_xlfn.NORM.INV(RAND(),stock_ave,stock_std))+(L482-M$24)*Bonds*(_xlfn.NORM.INV(RAND(),bond_ave,bond_std))+(L482-M$24)*cash*(_xlfn.NORM.INV(RAND(),cash_ave,cash_std))+(L482-M$24)))</f>
        <v/>
      </c>
      <c r="N482" s="156">
        <f>IF((M482&lt;=0),0,((M482-N$24)*Stock*(_xlfn.NORM.INV(RAND(),stock_ave,stock_std))+(M482-N$24)*Bonds*(_xlfn.NORM.INV(RAND(),bond_ave,bond_std))+(M482-N$24)*cash*(_xlfn.NORM.INV(RAND(),cash_ave,cash_std))+(M482-N$24)))</f>
        <v/>
      </c>
      <c r="O482" s="156">
        <f>IF((N482&lt;=0),0,((N482-O$24)*Stock*(_xlfn.NORM.INV(RAND(),stock_ave,stock_std))+(N482-O$24)*Bonds*(_xlfn.NORM.INV(RAND(),bond_ave,bond_std))+(N482-O$24)*cash*(_xlfn.NORM.INV(RAND(),cash_ave,cash_std))+(N482-O$24)))</f>
        <v/>
      </c>
      <c r="P482" s="156">
        <f>IF((O482&lt;=0),0,((O482-P$24)*Stock*(_xlfn.NORM.INV(RAND(),stock_ave,stock_std))+(O482-P$24)*Bonds*(_xlfn.NORM.INV(RAND(),bond_ave,bond_std))+(O482-P$24)*cash*(_xlfn.NORM.INV(RAND(),cash_ave,cash_std))+(O482-P$24)))</f>
        <v/>
      </c>
      <c r="Q482" s="156">
        <f>IF((P482&lt;=0),0,((P482-Q$24)*Stock*(_xlfn.NORM.INV(RAND(),stock_ave,stock_std))+(P482-Q$24)*Bonds*(_xlfn.NORM.INV(RAND(),bond_ave,bond_std))+(P482-Q$24)*cash*(_xlfn.NORM.INV(RAND(),cash_ave,cash_std))+(P482-Q$24)))</f>
        <v/>
      </c>
      <c r="R482" s="156">
        <f>IF((Q482&lt;=0),0,((Q482-R$24)*Stock*(_xlfn.NORM.INV(RAND(),stock_ave,stock_std))+(Q482-R$24)*Bonds*(_xlfn.NORM.INV(RAND(),bond_ave,bond_std))+(Q482-R$24)*cash*(_xlfn.NORM.INV(RAND(),cash_ave,cash_std))+(Q482-R$24)))</f>
        <v/>
      </c>
      <c r="S482" s="156">
        <f>IF((R482&lt;=0),0,((R482-S$24)*Stock*(_xlfn.NORM.INV(RAND(),stock_ave,stock_std))+(R482-S$24)*Bonds*(_xlfn.NORM.INV(RAND(),bond_ave,bond_std))+(R482-S$24)*cash*(_xlfn.NORM.INV(RAND(),cash_ave,cash_std))+(R482-S$24)))</f>
        <v/>
      </c>
      <c r="T482" s="156">
        <f>IF((S482&lt;=0),0,((S482-T$24)*Stock*(_xlfn.NORM.INV(RAND(),stock_ave,stock_std))+(S482-T$24)*Bonds*(_xlfn.NORM.INV(RAND(),bond_ave,bond_std))+(S482-T$24)*cash*(_xlfn.NORM.INV(RAND(),cash_ave,cash_std))+(S482-T$24)))</f>
        <v/>
      </c>
      <c r="U482" s="156">
        <f>IF((T482&lt;=0),0,((T482-U$24)*Stock*(_xlfn.NORM.INV(RAND(),stock_ave,stock_std))+(T482-U$24)*Bonds*(_xlfn.NORM.INV(RAND(),bond_ave,bond_std))+(T482-U$24)*cash*(_xlfn.NORM.INV(RAND(),cash_ave,cash_std))+(T482-U$24)))</f>
        <v/>
      </c>
      <c r="V482" s="156">
        <f>IF((U482&lt;=0),0,((U482-V$24)*Stock*(_xlfn.NORM.INV(RAND(),stock_ave,stock_std))+(U482-V$24)*Bonds*(_xlfn.NORM.INV(RAND(),bond_ave,bond_std))+(U482-V$24)*cash*(_xlfn.NORM.INV(RAND(),cash_ave,cash_std))+(U482-V$24)))</f>
        <v/>
      </c>
      <c r="W482" s="156">
        <f>IF((V482&lt;=0),0,((V482-W$24)*Stock*(_xlfn.NORM.INV(RAND(),stock_ave,stock_std))+(V482-W$24)*Bonds*(_xlfn.NORM.INV(RAND(),bond_ave,bond_std))+(V482-W$24)*cash*(_xlfn.NORM.INV(RAND(),cash_ave,cash_std))+(V482-W$24)))</f>
        <v/>
      </c>
      <c r="X482" s="156">
        <f>IF((W482&lt;=0),0,((W482-X$24)*Stock*(_xlfn.NORM.INV(RAND(),stock_ave,stock_std))+(W482-X$24)*Bonds*(_xlfn.NORM.INV(RAND(),bond_ave,bond_std))+(W482-X$24)*cash*(_xlfn.NORM.INV(RAND(),cash_ave,cash_std))+(W482-X$24)))</f>
        <v/>
      </c>
      <c r="Y482" s="156">
        <f>IF((X482&lt;=0),0,((X482-Y$24)*Stock*(_xlfn.NORM.INV(RAND(),stock_ave,stock_std))+(X482-Y$24)*Bonds*(_xlfn.NORM.INV(RAND(),bond_ave,bond_std))+(X482-Y$24)*cash*(_xlfn.NORM.INV(RAND(),cash_ave,cash_std))+(X482-Y$24)))</f>
        <v/>
      </c>
      <c r="Z482" s="156">
        <f>IF((Y482&lt;=0),0,((Y482-Z$24)*Stock*(_xlfn.NORM.INV(RAND(),stock_ave,stock_std))+(Y482-Z$24)*Bonds*(_xlfn.NORM.INV(RAND(),bond_ave,bond_std))+(Y482-Z$24)*cash*(_xlfn.NORM.INV(RAND(),cash_ave,cash_std))+(Y482-Z$24)))</f>
        <v/>
      </c>
      <c r="AA482" s="156">
        <f>IF((Z482&lt;=0),0,((Z482-AA$24)*Stock*(_xlfn.NORM.INV(RAND(),stock_ave,stock_std))+(Z482-AA$24)*Bonds*(_xlfn.NORM.INV(RAND(),bond_ave,bond_std))+(Z482-AA$24)*cash*(_xlfn.NORM.INV(RAND(),cash_ave,cash_std))+(Z482-AA$24)))</f>
        <v/>
      </c>
      <c r="AB482" s="156">
        <f>IF((AA482&lt;=0),0,((AA482-AB$24)*Stock*(_xlfn.NORM.INV(RAND(),stock_ave,stock_std))+(AA482-AB$24)*Bonds*(_xlfn.NORM.INV(RAND(),bond_ave,bond_std))+(AA482-AB$24)*cash*(_xlfn.NORM.INV(RAND(),cash_ave,cash_std))+(AA482-AB$24)))</f>
        <v/>
      </c>
      <c r="AC482" s="156">
        <f>IF((AB482&lt;=0),0,((AB482-AC$24)*Stock*(_xlfn.NORM.INV(RAND(),stock_ave,stock_std))+(AB482-AC$24)*Bonds*(_xlfn.NORM.INV(RAND(),bond_ave,bond_std))+(AB482-AC$24)*cash*(_xlfn.NORM.INV(RAND(),cash_ave,cash_std))+(AB482-AC$24)))</f>
        <v/>
      </c>
      <c r="AD482" s="156">
        <f>IF((AC482&lt;=0),0,((AC482-AD$24)*Stock*(_xlfn.NORM.INV(RAND(),stock_ave,stock_std))+(AC482-AD$24)*Bonds*(_xlfn.NORM.INV(RAND(),bond_ave,bond_std))+(AC482-AD$24)*cash*(_xlfn.NORM.INV(RAND(),cash_ave,cash_std))+(AC482-AD$24)))</f>
        <v/>
      </c>
      <c r="AE482" s="156">
        <f>IF((AD482&lt;=0),0,((AD482-AE$24)*Stock*(_xlfn.NORM.INV(RAND(),stock_ave,stock_std))+(AD482-AE$24)*Bonds*(_xlfn.NORM.INV(RAND(),bond_ave,bond_std))+(AD482-AE$24)*cash*(_xlfn.NORM.INV(RAND(),cash_ave,cash_std))+(AD482-AE$24)))</f>
        <v/>
      </c>
      <c r="AF482" s="156">
        <f>IF((AE482&lt;=0),0,((AE482-AF$24)*Stock*(_xlfn.NORM.INV(RAND(),stock_ave,stock_std))+(AE482-AF$24)*Bonds*(_xlfn.NORM.INV(RAND(),bond_ave,bond_std))+(AE482-AF$24)*cash*(_xlfn.NORM.INV(RAND(),cash_ave,cash_std))+(AE482-AF$24)))</f>
        <v/>
      </c>
      <c r="AG482" s="156">
        <f>IF((AF482&lt;=0),0,((AF482-AG$24)*Stock*(_xlfn.NORM.INV(RAND(),stock_ave,stock_std))+(AF482-AG$24)*Bonds*(_xlfn.NORM.INV(RAND(),bond_ave,bond_std))+(AF482-AG$24)*cash*(_xlfn.NORM.INV(RAND(),cash_ave,cash_std))+(AF482-AG$24)))</f>
        <v/>
      </c>
      <c r="AH482" s="156">
        <f>IF((AG482&lt;=0),0,((AG482-AH$24)*Stock*(_xlfn.NORM.INV(RAND(),stock_ave,stock_std))+(AG482-AH$24)*Bonds*(_xlfn.NORM.INV(RAND(),bond_ave,bond_std))+(AG482-AH$24)*cash*(_xlfn.NORM.INV(RAND(),cash_ave,cash_std))+(AG482-AH$24)))</f>
        <v/>
      </c>
      <c r="AI482" s="156">
        <f>IF((AH482&lt;=0),0,((AH482-AI$24)*Stock*(_xlfn.NORM.INV(RAND(),stock_ave,stock_std))+(AH482-AI$24)*Bonds*(_xlfn.NORM.INV(RAND(),bond_ave,bond_std))+(AH482-AI$24)*cash*(_xlfn.NORM.INV(RAND(),cash_ave,cash_std))+(AH482-AI$24)))</f>
        <v/>
      </c>
      <c r="AJ482" s="156">
        <f>IF((AI482&lt;=0),0,((AI482-AJ$24)*Stock*(_xlfn.NORM.INV(RAND(),stock_ave,stock_std))+(AI482-AJ$24)*Bonds*(_xlfn.NORM.INV(RAND(),bond_ave,bond_std))+(AI482-AJ$24)*cash*(_xlfn.NORM.INV(RAND(),cash_ave,cash_std))+(AI482-AJ$24)))</f>
        <v/>
      </c>
      <c r="AK482" s="156">
        <f>IF((AJ482&lt;=0),0,((AJ482-AK$24)*Stock*(_xlfn.NORM.INV(RAND(),stock_ave,stock_std))+(AJ482-AK$24)*Bonds*(_xlfn.NORM.INV(RAND(),bond_ave,bond_std))+(AJ482-AK$24)*cash*(_xlfn.NORM.INV(RAND(),cash_ave,cash_std))+(AJ482-AK$24)))</f>
        <v/>
      </c>
      <c r="AL482" s="156">
        <f>IF((AK482&lt;=0),0,((AK482-AL$24)*Stock*(_xlfn.NORM.INV(RAND(),stock_ave,stock_std))+(AK482-AL$24)*Bonds*(_xlfn.NORM.INV(RAND(),bond_ave,bond_std))+(AK482-AL$24)*cash*(_xlfn.NORM.INV(RAND(),cash_ave,cash_std))+(AK482-AL$24)))</f>
        <v/>
      </c>
      <c r="AM482" s="156">
        <f>IF((AL482&lt;=0),0,((AL482-AM$24)*Stock*(_xlfn.NORM.INV(RAND(),stock_ave,stock_std))+(AL482-AM$24)*Bonds*(_xlfn.NORM.INV(RAND(),bond_ave,bond_std))+(AL482-AM$24)*cash*(_xlfn.NORM.INV(RAND(),cash_ave,cash_std))+(AL482-AM$24)))</f>
        <v/>
      </c>
      <c r="AN482" s="156">
        <f>IF((AM482&lt;=0),0,((AM482-AN$24)*Stock*(_xlfn.NORM.INV(RAND(),stock_ave,stock_std))+(AM482-AN$24)*Bonds*(_xlfn.NORM.INV(RAND(),bond_ave,bond_std))+(AM482-AN$24)*cash*(_xlfn.NORM.INV(RAND(),cash_ave,cash_std))+(AM482-AN$24)))</f>
        <v/>
      </c>
      <c r="AO482" s="156">
        <f>IF((AN482&lt;=0),0,((AN482-AO$24)*Stock*(_xlfn.NORM.INV(RAND(),stock_ave,stock_std))+(AN482-AO$24)*Bonds*(_xlfn.NORM.INV(RAND(),bond_ave,bond_std))+(AN482-AO$24)*cash*(_xlfn.NORM.INV(RAND(),cash_ave,cash_std))+(AN482-AO$24)))</f>
        <v/>
      </c>
      <c r="AP482" s="156">
        <f>IF((AO482&lt;=0),0,((AO482-AP$24)*Stock*(_xlfn.NORM.INV(RAND(),stock_ave,stock_std))+(AO482-AP$24)*Bonds*(_xlfn.NORM.INV(RAND(),bond_ave,bond_std))+(AO482-AP$24)*cash*(_xlfn.NORM.INV(RAND(),cash_ave,cash_std))+(AO482-AP$24)))</f>
        <v/>
      </c>
      <c r="AQ482" s="156">
        <f>IF((AP482&lt;=0),0,((AP482-AQ$24)*Stock*(_xlfn.NORM.INV(RAND(),stock_ave,stock_std))+(AP482-AQ$24)*Bonds*(_xlfn.NORM.INV(RAND(),bond_ave,bond_std))+(AP482-AQ$24)*cash*(_xlfn.NORM.INV(RAND(),cash_ave,cash_std))+(AP482-AQ$24)))</f>
        <v/>
      </c>
      <c r="AR482" s="156">
        <f>IF((AQ482&lt;=0),0,((AQ482-AR$24)*Stock*(_xlfn.NORM.INV(RAND(),stock_ave,stock_std))+(AQ482-AR$24)*Bonds*(_xlfn.NORM.INV(RAND(),bond_ave,bond_std))+(AQ482-AR$24)*cash*(_xlfn.NORM.INV(RAND(),cash_ave,cash_std))+(AQ482-AR$24)))</f>
        <v/>
      </c>
      <c r="AS482" s="156">
        <f>IF((AR482&lt;=0),0,((AR482-AS$24)*Stock*(_xlfn.NORM.INV(RAND(),stock_ave,stock_std))+(AR482-AS$24)*Bonds*(_xlfn.NORM.INV(RAND(),bond_ave,bond_std))+(AR482-AS$24)*cash*(_xlfn.NORM.INV(RAND(),cash_ave,cash_std))+(AR482-AS$24)))</f>
        <v/>
      </c>
      <c r="AT482" s="156">
        <f>IF((AS482&lt;=0),0,((AS482-AT$24)*Stock*(_xlfn.NORM.INV(RAND(),stock_ave,stock_std))+(AS482-AT$24)*Bonds*(_xlfn.NORM.INV(RAND(),bond_ave,bond_std))+(AS482-AT$24)*cash*(_xlfn.NORM.INV(RAND(),cash_ave,cash_std))+(AS482-AT$24)))</f>
        <v/>
      </c>
      <c r="AU482" s="156">
        <f>IF((AT482&lt;=0),0,((AT482-AU$24)*Stock*(_xlfn.NORM.INV(RAND(),stock_ave,stock_std))+(AT482-AU$24)*Bonds*(_xlfn.NORM.INV(RAND(),bond_ave,bond_std))+(AT482-AU$24)*cash*(_xlfn.NORM.INV(RAND(),cash_ave,cash_std))+(AT482-AU$24)))</f>
        <v/>
      </c>
      <c r="AV482" s="156">
        <f>IF((AU482&lt;=0),0,((AU482-AV$24)*Stock*(_xlfn.NORM.INV(RAND(),stock_ave,stock_std))+(AU482-AV$24)*Bonds*(_xlfn.NORM.INV(RAND(),bond_ave,bond_std))+(AU482-AV$24)*cash*(_xlfn.NORM.INV(RAND(),cash_ave,cash_std))+(AU482-AV$24)))</f>
        <v/>
      </c>
      <c r="AW482" s="156">
        <f>IF((AV482&lt;=0),0,((AV482-AW$24)*Stock*(_xlfn.NORM.INV(RAND(),stock_ave,stock_std))+(AV482-AW$24)*Bonds*(_xlfn.NORM.INV(RAND(),bond_ave,bond_std))+(AV482-AW$24)*cash*(_xlfn.NORM.INV(RAND(),cash_ave,cash_std))+(AV482-AW$24)))</f>
        <v/>
      </c>
      <c r="AX482" s="159" t="n"/>
      <c r="AY482" s="159" t="n"/>
      <c r="AZ482" s="159" t="n"/>
      <c r="BA482" s="159" t="n"/>
      <c r="BB482" s="159" t="n"/>
    </row>
    <row r="483">
      <c r="C483" s="147" t="n"/>
      <c r="D483" s="61">
        <f>+D482-IF(D$18&gt;74,(D482/D$25)*$C$10)</f>
        <v/>
      </c>
      <c r="E483" s="61">
        <f>+E482-IF(E$18&gt;74,(E482/E$25)*$C$10)</f>
        <v/>
      </c>
      <c r="F483" s="61">
        <f>+F482-IF(F$18&gt;74,(F482/F$25)*$C$10)</f>
        <v/>
      </c>
      <c r="G483" s="61">
        <f>+G482-IF(G$18&gt;74,(G482/G$25)*$C$10)</f>
        <v/>
      </c>
      <c r="H483" s="61">
        <f>+H482-IF(H$18&gt;74,(H482/H$25)*$C$10)</f>
        <v/>
      </c>
      <c r="I483" s="61">
        <f>+I482-IF(I$18&gt;74,(I482/I$25)*$C$10)</f>
        <v/>
      </c>
      <c r="J483" s="61">
        <f>+J482-IF(J$18&gt;74,(J482/J$25)*$C$10)</f>
        <v/>
      </c>
      <c r="K483" s="61">
        <f>+K482-IF(K$18&gt;74,(K482/K$25)*$C$10)</f>
        <v/>
      </c>
      <c r="L483" s="61">
        <f>+L482-IF(L$18&gt;74,(L482/L$25)*$C$10)</f>
        <v/>
      </c>
      <c r="M483" s="61">
        <f>+M482-IF(M$18&gt;74,(M482/M$25)*$C$10)</f>
        <v/>
      </c>
      <c r="N483" s="61">
        <f>+N482-IF(N$18&gt;74,(N482/N$25)*$C$10)</f>
        <v/>
      </c>
      <c r="O483" s="61">
        <f>+O482-IF(O$18&gt;74,(O482/O$25)*$C$10)</f>
        <v/>
      </c>
      <c r="P483" s="61">
        <f>+P482-IF(P$18&gt;74,(P482/P$25)*$C$10)</f>
        <v/>
      </c>
      <c r="Q483" s="61">
        <f>+Q482-IF(Q$18&gt;74,(Q482/Q$25)*$C$10)</f>
        <v/>
      </c>
      <c r="R483" s="61">
        <f>+R482-IF(R$18&gt;74,(R482/R$25)*$C$10)</f>
        <v/>
      </c>
      <c r="S483" s="61">
        <f>+S482-IF(S$18&gt;74,(S482/S$25)*$C$10)</f>
        <v/>
      </c>
      <c r="T483" s="61">
        <f>+T482-IF(T$18&gt;74,(T482/T$25)*$C$10)</f>
        <v/>
      </c>
      <c r="U483" s="61">
        <f>+U482-IF(U$18&gt;74,(U482/U$25)*$C$10)</f>
        <v/>
      </c>
      <c r="V483" s="61">
        <f>+V482-IF(V$18&gt;74,(V482/V$25)*$C$10)</f>
        <v/>
      </c>
      <c r="W483" s="61">
        <f>+W482-IF(W$18&gt;74,(W482/W$25)*$C$10)</f>
        <v/>
      </c>
      <c r="X483" s="61">
        <f>+X482-IF(X$18&gt;74,(X482/X$25)*$C$10)</f>
        <v/>
      </c>
      <c r="Y483" s="61">
        <f>+Y482-IF(Y$18&gt;74,(Y482/Y$25)*$C$10)</f>
        <v/>
      </c>
      <c r="Z483" s="61">
        <f>+Z482-IF(Z$18&gt;74,(Z482/Z$25)*$C$10)</f>
        <v/>
      </c>
      <c r="AA483" s="61">
        <f>+AA482-IF(AA$18&gt;74,(AA482/AA$25)*$C$10)</f>
        <v/>
      </c>
      <c r="AB483" s="61">
        <f>+AB482-IF(AB$18&gt;74,(AB482/AB$25)*$C$10)</f>
        <v/>
      </c>
      <c r="AC483" s="61">
        <f>+AC482-IF(AC$18&gt;74,(AC482/AC$25)*$C$10)</f>
        <v/>
      </c>
      <c r="AD483" s="61">
        <f>+AD482-IF(AD$18&gt;74,(AD482/AD$25)*$C$10)</f>
        <v/>
      </c>
      <c r="AE483" s="61">
        <f>+AE482-IF(AE$18&gt;74,(AE482/AE$25)*$C$10)</f>
        <v/>
      </c>
      <c r="AF483" s="61">
        <f>+AF482-IF(AF$18&gt;74,(AF482/AF$25)*$C$10)</f>
        <v/>
      </c>
      <c r="AG483" s="61">
        <f>+AG482-IF(AG$18&gt;74,(AG482/AG$25)*$C$10)</f>
        <v/>
      </c>
      <c r="AH483" s="61">
        <f>+AH482-IF(AH$18&gt;74,(AH482/AH$25)*$C$10)</f>
        <v/>
      </c>
      <c r="AI483" s="61">
        <f>+AI482-IF(AI$18&gt;74,(AI482/AI$25)*$C$10)</f>
        <v/>
      </c>
      <c r="AJ483" s="61">
        <f>+AJ482-IF(AJ$18&gt;74,(AJ482/AJ$25)*$C$10)</f>
        <v/>
      </c>
      <c r="AK483" s="61">
        <f>+AK482-IF(AK$18&gt;74,(AK482/AK$25)*$C$10)</f>
        <v/>
      </c>
      <c r="AL483" s="61">
        <f>+AL482-IF(AL$18&gt;74,(AL482/AL$25)*$C$10)</f>
        <v/>
      </c>
      <c r="AM483" s="61">
        <f>+AM482-IF(AM$18&gt;74,(AM482/AM$25)*$C$10)</f>
        <v/>
      </c>
      <c r="AN483" s="61">
        <f>+AN482-IF(AN$18&gt;74,(AN482/AN$25)*$C$10)</f>
        <v/>
      </c>
      <c r="AO483" s="61">
        <f>+AO482-IF(AO$18&gt;74,(AO482/AO$25)*$C$10)</f>
        <v/>
      </c>
      <c r="AP483" s="61">
        <f>+AP482-IF(AP$18&gt;74,(AP482/AP$25)*$C$10)</f>
        <v/>
      </c>
      <c r="AQ483" s="61">
        <f>+AQ482-IF(AQ$18&gt;74,(AQ482/AQ$25)*$C$10)</f>
        <v/>
      </c>
      <c r="AR483" s="61">
        <f>+AR482-IF(AR$18&gt;74,(AR482/AR$25)*$C$10)</f>
        <v/>
      </c>
      <c r="AS483" s="61">
        <f>+AS482-IF(AS$18&gt;74,(AS482/AS$25)*$C$10)</f>
        <v/>
      </c>
      <c r="AT483" s="61">
        <f>+AT482-IF(AT$18&gt;74,(AT482/AT$25)*$C$10)</f>
        <v/>
      </c>
      <c r="AU483" s="61">
        <f>+AU482-IF(AU$18&gt;74,(AU482/AU$25)*$C$10)</f>
        <v/>
      </c>
      <c r="AV483" s="61">
        <f>+AV482-IF(AV$18&gt;74,(AV482/AV$25)*$C$10)</f>
        <v/>
      </c>
      <c r="AW483" s="61">
        <f>+AW482-IF(AW$18&gt;74,(AW482/AW$25)*$C$10)</f>
        <v/>
      </c>
      <c r="AX483" s="35">
        <f>IF(AW483&gt;0,1,0)</f>
        <v/>
      </c>
      <c r="AY483" s="35">
        <f>IF(AL483&gt;0,1,0)</f>
        <v/>
      </c>
      <c r="AZ483" s="35">
        <f>IF(AG483&gt;0,1,0)</f>
        <v/>
      </c>
      <c r="BA483" s="35">
        <f>IF(AB483&gt;0,1,0)</f>
        <v/>
      </c>
      <c r="BB483" s="35">
        <f>IF(W483&gt;0,1,0)</f>
        <v/>
      </c>
    </row>
    <row r="484">
      <c r="B484" s="154" t="inlineStr">
        <is>
          <t>trial 229</t>
        </is>
      </c>
      <c r="C484" s="155">
        <f>+start-$C$24</f>
        <v/>
      </c>
      <c r="D484" s="156">
        <f>IF((C484&lt;=0),0,((C484-D$24)*Stock*(_xlfn.NORM.INV(RAND(),stock_ave,stock_std))+(C484-D$24)*Bonds*(_xlfn.NORM.INV(RAND(),bond_ave,bond_std))+(C484-D$24)*cash*(_xlfn.NORM.INV(RAND(),cash_ave,cash_std))+(C484-D$24)))</f>
        <v/>
      </c>
      <c r="E484" s="156">
        <f>IF((D484&lt;=0),0,((D484-E$24)*Stock*(_xlfn.NORM.INV(RAND(),stock_ave,stock_std))+(D484-E$24)*Bonds*(_xlfn.NORM.INV(RAND(),bond_ave,bond_std))+(D484-E$24)*cash*(_xlfn.NORM.INV(RAND(),cash_ave,cash_std))+(D484-E$24)))</f>
        <v/>
      </c>
      <c r="F484" s="156">
        <f>IF((E484&lt;=0),0,((E484-F$24)*Stock*(_xlfn.NORM.INV(RAND(),stock_ave,stock_std))+(E484-F$24)*Bonds*(_xlfn.NORM.INV(RAND(),bond_ave,bond_std))+(E484-F$24)*cash*(_xlfn.NORM.INV(RAND(),cash_ave,cash_std))+(E484-F$24)))</f>
        <v/>
      </c>
      <c r="G484" s="156">
        <f>IF((F484&lt;=0),0,((F484-G$24)*Stock*(_xlfn.NORM.INV(RAND(),stock_ave,stock_std))+(F484-G$24)*Bonds*(_xlfn.NORM.INV(RAND(),bond_ave,bond_std))+(F484-G$24)*cash*(_xlfn.NORM.INV(RAND(),cash_ave,cash_std))+(F484-G$24)))</f>
        <v/>
      </c>
      <c r="H484" s="156">
        <f>IF((G484&lt;=0),0,((G484-H$24)*Stock*(_xlfn.NORM.INV(RAND(),stock_ave,stock_std))+(G484-H$24)*Bonds*(_xlfn.NORM.INV(RAND(),bond_ave,bond_std))+(G484-H$24)*cash*(_xlfn.NORM.INV(RAND(),cash_ave,cash_std))+(G484-H$24)))</f>
        <v/>
      </c>
      <c r="I484" s="156">
        <f>IF((H484&lt;=0),0,((H484-I$24)*Stock*(_xlfn.NORM.INV(RAND(),stock_ave,stock_std))+(H484-I$24)*Bonds*(_xlfn.NORM.INV(RAND(),bond_ave,bond_std))+(H484-I$24)*cash*(_xlfn.NORM.INV(RAND(),cash_ave,cash_std))+(H484-I$24)))</f>
        <v/>
      </c>
      <c r="J484" s="156">
        <f>IF((I484&lt;=0),0,((I484-J$24)*Stock*(_xlfn.NORM.INV(RAND(),stock_ave,stock_std))+(I484-J$24)*Bonds*(_xlfn.NORM.INV(RAND(),bond_ave,bond_std))+(I484-J$24)*cash*(_xlfn.NORM.INV(RAND(),cash_ave,cash_std))+(I484-J$24)))</f>
        <v/>
      </c>
      <c r="K484" s="156">
        <f>IF((J484&lt;=0),0,((J484-K$24)*Stock*(_xlfn.NORM.INV(RAND(),stock_ave,stock_std))+(J484-K$24)*Bonds*(_xlfn.NORM.INV(RAND(),bond_ave,bond_std))+(J484-K$24)*cash*(_xlfn.NORM.INV(RAND(),cash_ave,cash_std))+(J484-K$24)))</f>
        <v/>
      </c>
      <c r="L484" s="156">
        <f>IF((K484&lt;=0),0,((K484-L$24)*Stock*(_xlfn.NORM.INV(RAND(),stock_ave,stock_std))+(K484-L$24)*Bonds*(_xlfn.NORM.INV(RAND(),bond_ave,bond_std))+(K484-L$24)*cash*(_xlfn.NORM.INV(RAND(),cash_ave,cash_std))+(K484-L$24)))</f>
        <v/>
      </c>
      <c r="M484" s="156">
        <f>IF((L484&lt;=0),0,((L484-M$24)*Stock*(_xlfn.NORM.INV(RAND(),stock_ave,stock_std))+(L484-M$24)*Bonds*(_xlfn.NORM.INV(RAND(),bond_ave,bond_std))+(L484-M$24)*cash*(_xlfn.NORM.INV(RAND(),cash_ave,cash_std))+(L484-M$24)))</f>
        <v/>
      </c>
      <c r="N484" s="156">
        <f>IF((M484&lt;=0),0,((M484-N$24)*Stock*(_xlfn.NORM.INV(RAND(),stock_ave,stock_std))+(M484-N$24)*Bonds*(_xlfn.NORM.INV(RAND(),bond_ave,bond_std))+(M484-N$24)*cash*(_xlfn.NORM.INV(RAND(),cash_ave,cash_std))+(M484-N$24)))</f>
        <v/>
      </c>
      <c r="O484" s="156">
        <f>IF((N484&lt;=0),0,((N484-O$24)*Stock*(_xlfn.NORM.INV(RAND(),stock_ave,stock_std))+(N484-O$24)*Bonds*(_xlfn.NORM.INV(RAND(),bond_ave,bond_std))+(N484-O$24)*cash*(_xlfn.NORM.INV(RAND(),cash_ave,cash_std))+(N484-O$24)))</f>
        <v/>
      </c>
      <c r="P484" s="156">
        <f>IF((O484&lt;=0),0,((O484-P$24)*Stock*(_xlfn.NORM.INV(RAND(),stock_ave,stock_std))+(O484-P$24)*Bonds*(_xlfn.NORM.INV(RAND(),bond_ave,bond_std))+(O484-P$24)*cash*(_xlfn.NORM.INV(RAND(),cash_ave,cash_std))+(O484-P$24)))</f>
        <v/>
      </c>
      <c r="Q484" s="156">
        <f>IF((P484&lt;=0),0,((P484-Q$24)*Stock*(_xlfn.NORM.INV(RAND(),stock_ave,stock_std))+(P484-Q$24)*Bonds*(_xlfn.NORM.INV(RAND(),bond_ave,bond_std))+(P484-Q$24)*cash*(_xlfn.NORM.INV(RAND(),cash_ave,cash_std))+(P484-Q$24)))</f>
        <v/>
      </c>
      <c r="R484" s="156">
        <f>IF((Q484&lt;=0),0,((Q484-R$24)*Stock*(_xlfn.NORM.INV(RAND(),stock_ave,stock_std))+(Q484-R$24)*Bonds*(_xlfn.NORM.INV(RAND(),bond_ave,bond_std))+(Q484-R$24)*cash*(_xlfn.NORM.INV(RAND(),cash_ave,cash_std))+(Q484-R$24)))</f>
        <v/>
      </c>
      <c r="S484" s="156">
        <f>IF((R484&lt;=0),0,((R484-S$24)*Stock*(_xlfn.NORM.INV(RAND(),stock_ave,stock_std))+(R484-S$24)*Bonds*(_xlfn.NORM.INV(RAND(),bond_ave,bond_std))+(R484-S$24)*cash*(_xlfn.NORM.INV(RAND(),cash_ave,cash_std))+(R484-S$24)))</f>
        <v/>
      </c>
      <c r="T484" s="156">
        <f>IF((S484&lt;=0),0,((S484-T$24)*Stock*(_xlfn.NORM.INV(RAND(),stock_ave,stock_std))+(S484-T$24)*Bonds*(_xlfn.NORM.INV(RAND(),bond_ave,bond_std))+(S484-T$24)*cash*(_xlfn.NORM.INV(RAND(),cash_ave,cash_std))+(S484-T$24)))</f>
        <v/>
      </c>
      <c r="U484" s="156">
        <f>IF((T484&lt;=0),0,((T484-U$24)*Stock*(_xlfn.NORM.INV(RAND(),stock_ave,stock_std))+(T484-U$24)*Bonds*(_xlfn.NORM.INV(RAND(),bond_ave,bond_std))+(T484-U$24)*cash*(_xlfn.NORM.INV(RAND(),cash_ave,cash_std))+(T484-U$24)))</f>
        <v/>
      </c>
      <c r="V484" s="156">
        <f>IF((U484&lt;=0),0,((U484-V$24)*Stock*(_xlfn.NORM.INV(RAND(),stock_ave,stock_std))+(U484-V$24)*Bonds*(_xlfn.NORM.INV(RAND(),bond_ave,bond_std))+(U484-V$24)*cash*(_xlfn.NORM.INV(RAND(),cash_ave,cash_std))+(U484-V$24)))</f>
        <v/>
      </c>
      <c r="W484" s="156">
        <f>IF((V484&lt;=0),0,((V484-W$24)*Stock*(_xlfn.NORM.INV(RAND(),stock_ave,stock_std))+(V484-W$24)*Bonds*(_xlfn.NORM.INV(RAND(),bond_ave,bond_std))+(V484-W$24)*cash*(_xlfn.NORM.INV(RAND(),cash_ave,cash_std))+(V484-W$24)))</f>
        <v/>
      </c>
      <c r="X484" s="156">
        <f>IF((W484&lt;=0),0,((W484-X$24)*Stock*(_xlfn.NORM.INV(RAND(),stock_ave,stock_std))+(W484-X$24)*Bonds*(_xlfn.NORM.INV(RAND(),bond_ave,bond_std))+(W484-X$24)*cash*(_xlfn.NORM.INV(RAND(),cash_ave,cash_std))+(W484-X$24)))</f>
        <v/>
      </c>
      <c r="Y484" s="156">
        <f>IF((X484&lt;=0),0,((X484-Y$24)*Stock*(_xlfn.NORM.INV(RAND(),stock_ave,stock_std))+(X484-Y$24)*Bonds*(_xlfn.NORM.INV(RAND(),bond_ave,bond_std))+(X484-Y$24)*cash*(_xlfn.NORM.INV(RAND(),cash_ave,cash_std))+(X484-Y$24)))</f>
        <v/>
      </c>
      <c r="Z484" s="156">
        <f>IF((Y484&lt;=0),0,((Y484-Z$24)*Stock*(_xlfn.NORM.INV(RAND(),stock_ave,stock_std))+(Y484-Z$24)*Bonds*(_xlfn.NORM.INV(RAND(),bond_ave,bond_std))+(Y484-Z$24)*cash*(_xlfn.NORM.INV(RAND(),cash_ave,cash_std))+(Y484-Z$24)))</f>
        <v/>
      </c>
      <c r="AA484" s="156">
        <f>IF((Z484&lt;=0),0,((Z484-AA$24)*Stock*(_xlfn.NORM.INV(RAND(),stock_ave,stock_std))+(Z484-AA$24)*Bonds*(_xlfn.NORM.INV(RAND(),bond_ave,bond_std))+(Z484-AA$24)*cash*(_xlfn.NORM.INV(RAND(),cash_ave,cash_std))+(Z484-AA$24)))</f>
        <v/>
      </c>
      <c r="AB484" s="156">
        <f>IF((AA484&lt;=0),0,((AA484-AB$24)*Stock*(_xlfn.NORM.INV(RAND(),stock_ave,stock_std))+(AA484-AB$24)*Bonds*(_xlfn.NORM.INV(RAND(),bond_ave,bond_std))+(AA484-AB$24)*cash*(_xlfn.NORM.INV(RAND(),cash_ave,cash_std))+(AA484-AB$24)))</f>
        <v/>
      </c>
      <c r="AC484" s="156">
        <f>IF((AB484&lt;=0),0,((AB484-AC$24)*Stock*(_xlfn.NORM.INV(RAND(),stock_ave,stock_std))+(AB484-AC$24)*Bonds*(_xlfn.NORM.INV(RAND(),bond_ave,bond_std))+(AB484-AC$24)*cash*(_xlfn.NORM.INV(RAND(),cash_ave,cash_std))+(AB484-AC$24)))</f>
        <v/>
      </c>
      <c r="AD484" s="156">
        <f>IF((AC484&lt;=0),0,((AC484-AD$24)*Stock*(_xlfn.NORM.INV(RAND(),stock_ave,stock_std))+(AC484-AD$24)*Bonds*(_xlfn.NORM.INV(RAND(),bond_ave,bond_std))+(AC484-AD$24)*cash*(_xlfn.NORM.INV(RAND(),cash_ave,cash_std))+(AC484-AD$24)))</f>
        <v/>
      </c>
      <c r="AE484" s="156">
        <f>IF((AD484&lt;=0),0,((AD484-AE$24)*Stock*(_xlfn.NORM.INV(RAND(),stock_ave,stock_std))+(AD484-AE$24)*Bonds*(_xlfn.NORM.INV(RAND(),bond_ave,bond_std))+(AD484-AE$24)*cash*(_xlfn.NORM.INV(RAND(),cash_ave,cash_std))+(AD484-AE$24)))</f>
        <v/>
      </c>
      <c r="AF484" s="156">
        <f>IF((AE484&lt;=0),0,((AE484-AF$24)*Stock*(_xlfn.NORM.INV(RAND(),stock_ave,stock_std))+(AE484-AF$24)*Bonds*(_xlfn.NORM.INV(RAND(),bond_ave,bond_std))+(AE484-AF$24)*cash*(_xlfn.NORM.INV(RAND(),cash_ave,cash_std))+(AE484-AF$24)))</f>
        <v/>
      </c>
      <c r="AG484" s="156">
        <f>IF((AF484&lt;=0),0,((AF484-AG$24)*Stock*(_xlfn.NORM.INV(RAND(),stock_ave,stock_std))+(AF484-AG$24)*Bonds*(_xlfn.NORM.INV(RAND(),bond_ave,bond_std))+(AF484-AG$24)*cash*(_xlfn.NORM.INV(RAND(),cash_ave,cash_std))+(AF484-AG$24)))</f>
        <v/>
      </c>
      <c r="AH484" s="156">
        <f>IF((AG484&lt;=0),0,((AG484-AH$24)*Stock*(_xlfn.NORM.INV(RAND(),stock_ave,stock_std))+(AG484-AH$24)*Bonds*(_xlfn.NORM.INV(RAND(),bond_ave,bond_std))+(AG484-AH$24)*cash*(_xlfn.NORM.INV(RAND(),cash_ave,cash_std))+(AG484-AH$24)))</f>
        <v/>
      </c>
      <c r="AI484" s="156">
        <f>IF((AH484&lt;=0),0,((AH484-AI$24)*Stock*(_xlfn.NORM.INV(RAND(),stock_ave,stock_std))+(AH484-AI$24)*Bonds*(_xlfn.NORM.INV(RAND(),bond_ave,bond_std))+(AH484-AI$24)*cash*(_xlfn.NORM.INV(RAND(),cash_ave,cash_std))+(AH484-AI$24)))</f>
        <v/>
      </c>
      <c r="AJ484" s="156">
        <f>IF((AI484&lt;=0),0,((AI484-AJ$24)*Stock*(_xlfn.NORM.INV(RAND(),stock_ave,stock_std))+(AI484-AJ$24)*Bonds*(_xlfn.NORM.INV(RAND(),bond_ave,bond_std))+(AI484-AJ$24)*cash*(_xlfn.NORM.INV(RAND(),cash_ave,cash_std))+(AI484-AJ$24)))</f>
        <v/>
      </c>
      <c r="AK484" s="156">
        <f>IF((AJ484&lt;=0),0,((AJ484-AK$24)*Stock*(_xlfn.NORM.INV(RAND(),stock_ave,stock_std))+(AJ484-AK$24)*Bonds*(_xlfn.NORM.INV(RAND(),bond_ave,bond_std))+(AJ484-AK$24)*cash*(_xlfn.NORM.INV(RAND(),cash_ave,cash_std))+(AJ484-AK$24)))</f>
        <v/>
      </c>
      <c r="AL484" s="156">
        <f>IF((AK484&lt;=0),0,((AK484-AL$24)*Stock*(_xlfn.NORM.INV(RAND(),stock_ave,stock_std))+(AK484-AL$24)*Bonds*(_xlfn.NORM.INV(RAND(),bond_ave,bond_std))+(AK484-AL$24)*cash*(_xlfn.NORM.INV(RAND(),cash_ave,cash_std))+(AK484-AL$24)))</f>
        <v/>
      </c>
      <c r="AM484" s="156">
        <f>IF((AL484&lt;=0),0,((AL484-AM$24)*Stock*(_xlfn.NORM.INV(RAND(),stock_ave,stock_std))+(AL484-AM$24)*Bonds*(_xlfn.NORM.INV(RAND(),bond_ave,bond_std))+(AL484-AM$24)*cash*(_xlfn.NORM.INV(RAND(),cash_ave,cash_std))+(AL484-AM$24)))</f>
        <v/>
      </c>
      <c r="AN484" s="156">
        <f>IF((AM484&lt;=0),0,((AM484-AN$24)*Stock*(_xlfn.NORM.INV(RAND(),stock_ave,stock_std))+(AM484-AN$24)*Bonds*(_xlfn.NORM.INV(RAND(),bond_ave,bond_std))+(AM484-AN$24)*cash*(_xlfn.NORM.INV(RAND(),cash_ave,cash_std))+(AM484-AN$24)))</f>
        <v/>
      </c>
      <c r="AO484" s="156">
        <f>IF((AN484&lt;=0),0,((AN484-AO$24)*Stock*(_xlfn.NORM.INV(RAND(),stock_ave,stock_std))+(AN484-AO$24)*Bonds*(_xlfn.NORM.INV(RAND(),bond_ave,bond_std))+(AN484-AO$24)*cash*(_xlfn.NORM.INV(RAND(),cash_ave,cash_std))+(AN484-AO$24)))</f>
        <v/>
      </c>
      <c r="AP484" s="156">
        <f>IF((AO484&lt;=0),0,((AO484-AP$24)*Stock*(_xlfn.NORM.INV(RAND(),stock_ave,stock_std))+(AO484-AP$24)*Bonds*(_xlfn.NORM.INV(RAND(),bond_ave,bond_std))+(AO484-AP$24)*cash*(_xlfn.NORM.INV(RAND(),cash_ave,cash_std))+(AO484-AP$24)))</f>
        <v/>
      </c>
      <c r="AQ484" s="156">
        <f>IF((AP484&lt;=0),0,((AP484-AQ$24)*Stock*(_xlfn.NORM.INV(RAND(),stock_ave,stock_std))+(AP484-AQ$24)*Bonds*(_xlfn.NORM.INV(RAND(),bond_ave,bond_std))+(AP484-AQ$24)*cash*(_xlfn.NORM.INV(RAND(),cash_ave,cash_std))+(AP484-AQ$24)))</f>
        <v/>
      </c>
      <c r="AR484" s="156">
        <f>IF((AQ484&lt;=0),0,((AQ484-AR$24)*Stock*(_xlfn.NORM.INV(RAND(),stock_ave,stock_std))+(AQ484-AR$24)*Bonds*(_xlfn.NORM.INV(RAND(),bond_ave,bond_std))+(AQ484-AR$24)*cash*(_xlfn.NORM.INV(RAND(),cash_ave,cash_std))+(AQ484-AR$24)))</f>
        <v/>
      </c>
      <c r="AS484" s="156">
        <f>IF((AR484&lt;=0),0,((AR484-AS$24)*Stock*(_xlfn.NORM.INV(RAND(),stock_ave,stock_std))+(AR484-AS$24)*Bonds*(_xlfn.NORM.INV(RAND(),bond_ave,bond_std))+(AR484-AS$24)*cash*(_xlfn.NORM.INV(RAND(),cash_ave,cash_std))+(AR484-AS$24)))</f>
        <v/>
      </c>
      <c r="AT484" s="156">
        <f>IF((AS484&lt;=0),0,((AS484-AT$24)*Stock*(_xlfn.NORM.INV(RAND(),stock_ave,stock_std))+(AS484-AT$24)*Bonds*(_xlfn.NORM.INV(RAND(),bond_ave,bond_std))+(AS484-AT$24)*cash*(_xlfn.NORM.INV(RAND(),cash_ave,cash_std))+(AS484-AT$24)))</f>
        <v/>
      </c>
      <c r="AU484" s="156">
        <f>IF((AT484&lt;=0),0,((AT484-AU$24)*Stock*(_xlfn.NORM.INV(RAND(),stock_ave,stock_std))+(AT484-AU$24)*Bonds*(_xlfn.NORM.INV(RAND(),bond_ave,bond_std))+(AT484-AU$24)*cash*(_xlfn.NORM.INV(RAND(),cash_ave,cash_std))+(AT484-AU$24)))</f>
        <v/>
      </c>
      <c r="AV484" s="156">
        <f>IF((AU484&lt;=0),0,((AU484-AV$24)*Stock*(_xlfn.NORM.INV(RAND(),stock_ave,stock_std))+(AU484-AV$24)*Bonds*(_xlfn.NORM.INV(RAND(),bond_ave,bond_std))+(AU484-AV$24)*cash*(_xlfn.NORM.INV(RAND(),cash_ave,cash_std))+(AU484-AV$24)))</f>
        <v/>
      </c>
      <c r="AW484" s="156">
        <f>IF((AV484&lt;=0),0,((AV484-AW$24)*Stock*(_xlfn.NORM.INV(RAND(),stock_ave,stock_std))+(AV484-AW$24)*Bonds*(_xlfn.NORM.INV(RAND(),bond_ave,bond_std))+(AV484-AW$24)*cash*(_xlfn.NORM.INV(RAND(),cash_ave,cash_std))+(AV484-AW$24)))</f>
        <v/>
      </c>
      <c r="AX484" s="159" t="n"/>
      <c r="AY484" s="159" t="n"/>
      <c r="AZ484" s="159" t="n"/>
      <c r="BA484" s="159" t="n"/>
      <c r="BB484" s="159" t="n"/>
    </row>
    <row r="485">
      <c r="C485" s="147" t="n"/>
      <c r="D485" s="61">
        <f>+D484-IF(D$18&gt;74,(D484/D$25)*$C$10)</f>
        <v/>
      </c>
      <c r="E485" s="61">
        <f>+E484-IF(E$18&gt;74,(E484/E$25)*$C$10)</f>
        <v/>
      </c>
      <c r="F485" s="61">
        <f>+F484-IF(F$18&gt;74,(F484/F$25)*$C$10)</f>
        <v/>
      </c>
      <c r="G485" s="61">
        <f>+G484-IF(G$18&gt;74,(G484/G$25)*$C$10)</f>
        <v/>
      </c>
      <c r="H485" s="61">
        <f>+H484-IF(H$18&gt;74,(H484/H$25)*$C$10)</f>
        <v/>
      </c>
      <c r="I485" s="61">
        <f>+I484-IF(I$18&gt;74,(I484/I$25)*$C$10)</f>
        <v/>
      </c>
      <c r="J485" s="61">
        <f>+J484-IF(J$18&gt;74,(J484/J$25)*$C$10)</f>
        <v/>
      </c>
      <c r="K485" s="61">
        <f>+K484-IF(K$18&gt;74,(K484/K$25)*$C$10)</f>
        <v/>
      </c>
      <c r="L485" s="61">
        <f>+L484-IF(L$18&gt;74,(L484/L$25)*$C$10)</f>
        <v/>
      </c>
      <c r="M485" s="61">
        <f>+M484-IF(M$18&gt;74,(M484/M$25)*$C$10)</f>
        <v/>
      </c>
      <c r="N485" s="61">
        <f>+N484-IF(N$18&gt;74,(N484/N$25)*$C$10)</f>
        <v/>
      </c>
      <c r="O485" s="61">
        <f>+O484-IF(O$18&gt;74,(O484/O$25)*$C$10)</f>
        <v/>
      </c>
      <c r="P485" s="61">
        <f>+P484-IF(P$18&gt;74,(P484/P$25)*$C$10)</f>
        <v/>
      </c>
      <c r="Q485" s="61">
        <f>+Q484-IF(Q$18&gt;74,(Q484/Q$25)*$C$10)</f>
        <v/>
      </c>
      <c r="R485" s="61">
        <f>+R484-IF(R$18&gt;74,(R484/R$25)*$C$10)</f>
        <v/>
      </c>
      <c r="S485" s="61">
        <f>+S484-IF(S$18&gt;74,(S484/S$25)*$C$10)</f>
        <v/>
      </c>
      <c r="T485" s="61">
        <f>+T484-IF(T$18&gt;74,(T484/T$25)*$C$10)</f>
        <v/>
      </c>
      <c r="U485" s="61">
        <f>+U484-IF(U$18&gt;74,(U484/U$25)*$C$10)</f>
        <v/>
      </c>
      <c r="V485" s="61">
        <f>+V484-IF(V$18&gt;74,(V484/V$25)*$C$10)</f>
        <v/>
      </c>
      <c r="W485" s="61">
        <f>+W484-IF(W$18&gt;74,(W484/W$25)*$C$10)</f>
        <v/>
      </c>
      <c r="X485" s="61">
        <f>+X484-IF(X$18&gt;74,(X484/X$25)*$C$10)</f>
        <v/>
      </c>
      <c r="Y485" s="61">
        <f>+Y484-IF(Y$18&gt;74,(Y484/Y$25)*$C$10)</f>
        <v/>
      </c>
      <c r="Z485" s="61">
        <f>+Z484-IF(Z$18&gt;74,(Z484/Z$25)*$C$10)</f>
        <v/>
      </c>
      <c r="AA485" s="61">
        <f>+AA484-IF(AA$18&gt;74,(AA484/AA$25)*$C$10)</f>
        <v/>
      </c>
      <c r="AB485" s="61">
        <f>+AB484-IF(AB$18&gt;74,(AB484/AB$25)*$C$10)</f>
        <v/>
      </c>
      <c r="AC485" s="61">
        <f>+AC484-IF(AC$18&gt;74,(AC484/AC$25)*$C$10)</f>
        <v/>
      </c>
      <c r="AD485" s="61">
        <f>+AD484-IF(AD$18&gt;74,(AD484/AD$25)*$C$10)</f>
        <v/>
      </c>
      <c r="AE485" s="61">
        <f>+AE484-IF(AE$18&gt;74,(AE484/AE$25)*$C$10)</f>
        <v/>
      </c>
      <c r="AF485" s="61">
        <f>+AF484-IF(AF$18&gt;74,(AF484/AF$25)*$C$10)</f>
        <v/>
      </c>
      <c r="AG485" s="61">
        <f>+AG484-IF(AG$18&gt;74,(AG484/AG$25)*$C$10)</f>
        <v/>
      </c>
      <c r="AH485" s="61">
        <f>+AH484-IF(AH$18&gt;74,(AH484/AH$25)*$C$10)</f>
        <v/>
      </c>
      <c r="AI485" s="61">
        <f>+AI484-IF(AI$18&gt;74,(AI484/AI$25)*$C$10)</f>
        <v/>
      </c>
      <c r="AJ485" s="61">
        <f>+AJ484-IF(AJ$18&gt;74,(AJ484/AJ$25)*$C$10)</f>
        <v/>
      </c>
      <c r="AK485" s="61">
        <f>+AK484-IF(AK$18&gt;74,(AK484/AK$25)*$C$10)</f>
        <v/>
      </c>
      <c r="AL485" s="61">
        <f>+AL484-IF(AL$18&gt;74,(AL484/AL$25)*$C$10)</f>
        <v/>
      </c>
      <c r="AM485" s="61">
        <f>+AM484-IF(AM$18&gt;74,(AM484/AM$25)*$C$10)</f>
        <v/>
      </c>
      <c r="AN485" s="61">
        <f>+AN484-IF(AN$18&gt;74,(AN484/AN$25)*$C$10)</f>
        <v/>
      </c>
      <c r="AO485" s="61">
        <f>+AO484-IF(AO$18&gt;74,(AO484/AO$25)*$C$10)</f>
        <v/>
      </c>
      <c r="AP485" s="61">
        <f>+AP484-IF(AP$18&gt;74,(AP484/AP$25)*$C$10)</f>
        <v/>
      </c>
      <c r="AQ485" s="61">
        <f>+AQ484-IF(AQ$18&gt;74,(AQ484/AQ$25)*$C$10)</f>
        <v/>
      </c>
      <c r="AR485" s="61">
        <f>+AR484-IF(AR$18&gt;74,(AR484/AR$25)*$C$10)</f>
        <v/>
      </c>
      <c r="AS485" s="61">
        <f>+AS484-IF(AS$18&gt;74,(AS484/AS$25)*$C$10)</f>
        <v/>
      </c>
      <c r="AT485" s="61">
        <f>+AT484-IF(AT$18&gt;74,(AT484/AT$25)*$C$10)</f>
        <v/>
      </c>
      <c r="AU485" s="61">
        <f>+AU484-IF(AU$18&gt;74,(AU484/AU$25)*$C$10)</f>
        <v/>
      </c>
      <c r="AV485" s="61">
        <f>+AV484-IF(AV$18&gt;74,(AV484/AV$25)*$C$10)</f>
        <v/>
      </c>
      <c r="AW485" s="61">
        <f>+AW484-IF(AW$18&gt;74,(AW484/AW$25)*$C$10)</f>
        <v/>
      </c>
      <c r="AX485" s="35">
        <f>IF(AW485&gt;0,1,0)</f>
        <v/>
      </c>
      <c r="AY485" s="35">
        <f>IF(AL485&gt;0,1,0)</f>
        <v/>
      </c>
      <c r="AZ485" s="35">
        <f>IF(AG485&gt;0,1,0)</f>
        <v/>
      </c>
      <c r="BA485" s="35">
        <f>IF(AB485&gt;0,1,0)</f>
        <v/>
      </c>
      <c r="BB485" s="35">
        <f>IF(W485&gt;0,1,0)</f>
        <v/>
      </c>
    </row>
    <row r="486">
      <c r="B486" s="154" t="inlineStr">
        <is>
          <t>trial 230</t>
        </is>
      </c>
      <c r="C486" s="155">
        <f>+start-$C$24</f>
        <v/>
      </c>
      <c r="D486" s="156">
        <f>IF((C486&lt;=0),0,((C486-D$24)*Stock*(_xlfn.NORM.INV(RAND(),stock_ave,stock_std))+(C486-D$24)*Bonds*(_xlfn.NORM.INV(RAND(),bond_ave,bond_std))+(C486-D$24)*cash*(_xlfn.NORM.INV(RAND(),cash_ave,cash_std))+(C486-D$24)))</f>
        <v/>
      </c>
      <c r="E486" s="156">
        <f>IF((D486&lt;=0),0,((D486-E$24)*Stock*(_xlfn.NORM.INV(RAND(),stock_ave,stock_std))+(D486-E$24)*Bonds*(_xlfn.NORM.INV(RAND(),bond_ave,bond_std))+(D486-E$24)*cash*(_xlfn.NORM.INV(RAND(),cash_ave,cash_std))+(D486-E$24)))</f>
        <v/>
      </c>
      <c r="F486" s="156">
        <f>IF((E486&lt;=0),0,((E486-F$24)*Stock*(_xlfn.NORM.INV(RAND(),stock_ave,stock_std))+(E486-F$24)*Bonds*(_xlfn.NORM.INV(RAND(),bond_ave,bond_std))+(E486-F$24)*cash*(_xlfn.NORM.INV(RAND(),cash_ave,cash_std))+(E486-F$24)))</f>
        <v/>
      </c>
      <c r="G486" s="156">
        <f>IF((F486&lt;=0),0,((F486-G$24)*Stock*(_xlfn.NORM.INV(RAND(),stock_ave,stock_std))+(F486-G$24)*Bonds*(_xlfn.NORM.INV(RAND(),bond_ave,bond_std))+(F486-G$24)*cash*(_xlfn.NORM.INV(RAND(),cash_ave,cash_std))+(F486-G$24)))</f>
        <v/>
      </c>
      <c r="H486" s="156">
        <f>IF((G486&lt;=0),0,((G486-H$24)*Stock*(_xlfn.NORM.INV(RAND(),stock_ave,stock_std))+(G486-H$24)*Bonds*(_xlfn.NORM.INV(RAND(),bond_ave,bond_std))+(G486-H$24)*cash*(_xlfn.NORM.INV(RAND(),cash_ave,cash_std))+(G486-H$24)))</f>
        <v/>
      </c>
      <c r="I486" s="156">
        <f>IF((H486&lt;=0),0,((H486-I$24)*Stock*(_xlfn.NORM.INV(RAND(),stock_ave,stock_std))+(H486-I$24)*Bonds*(_xlfn.NORM.INV(RAND(),bond_ave,bond_std))+(H486-I$24)*cash*(_xlfn.NORM.INV(RAND(),cash_ave,cash_std))+(H486-I$24)))</f>
        <v/>
      </c>
      <c r="J486" s="156">
        <f>IF((I486&lt;=0),0,((I486-J$24)*Stock*(_xlfn.NORM.INV(RAND(),stock_ave,stock_std))+(I486-J$24)*Bonds*(_xlfn.NORM.INV(RAND(),bond_ave,bond_std))+(I486-J$24)*cash*(_xlfn.NORM.INV(RAND(),cash_ave,cash_std))+(I486-J$24)))</f>
        <v/>
      </c>
      <c r="K486" s="156">
        <f>IF((J486&lt;=0),0,((J486-K$24)*Stock*(_xlfn.NORM.INV(RAND(),stock_ave,stock_std))+(J486-K$24)*Bonds*(_xlfn.NORM.INV(RAND(),bond_ave,bond_std))+(J486-K$24)*cash*(_xlfn.NORM.INV(RAND(),cash_ave,cash_std))+(J486-K$24)))</f>
        <v/>
      </c>
      <c r="L486" s="156">
        <f>IF((K486&lt;=0),0,((K486-L$24)*Stock*(_xlfn.NORM.INV(RAND(),stock_ave,stock_std))+(K486-L$24)*Bonds*(_xlfn.NORM.INV(RAND(),bond_ave,bond_std))+(K486-L$24)*cash*(_xlfn.NORM.INV(RAND(),cash_ave,cash_std))+(K486-L$24)))</f>
        <v/>
      </c>
      <c r="M486" s="156">
        <f>IF((L486&lt;=0),0,((L486-M$24)*Stock*(_xlfn.NORM.INV(RAND(),stock_ave,stock_std))+(L486-M$24)*Bonds*(_xlfn.NORM.INV(RAND(),bond_ave,bond_std))+(L486-M$24)*cash*(_xlfn.NORM.INV(RAND(),cash_ave,cash_std))+(L486-M$24)))</f>
        <v/>
      </c>
      <c r="N486" s="156">
        <f>IF((M486&lt;=0),0,((M486-N$24)*Stock*(_xlfn.NORM.INV(RAND(),stock_ave,stock_std))+(M486-N$24)*Bonds*(_xlfn.NORM.INV(RAND(),bond_ave,bond_std))+(M486-N$24)*cash*(_xlfn.NORM.INV(RAND(),cash_ave,cash_std))+(M486-N$24)))</f>
        <v/>
      </c>
      <c r="O486" s="156">
        <f>IF((N486&lt;=0),0,((N486-O$24)*Stock*(_xlfn.NORM.INV(RAND(),stock_ave,stock_std))+(N486-O$24)*Bonds*(_xlfn.NORM.INV(RAND(),bond_ave,bond_std))+(N486-O$24)*cash*(_xlfn.NORM.INV(RAND(),cash_ave,cash_std))+(N486-O$24)))</f>
        <v/>
      </c>
      <c r="P486" s="156">
        <f>IF((O486&lt;=0),0,((O486-P$24)*Stock*(_xlfn.NORM.INV(RAND(),stock_ave,stock_std))+(O486-P$24)*Bonds*(_xlfn.NORM.INV(RAND(),bond_ave,bond_std))+(O486-P$24)*cash*(_xlfn.NORM.INV(RAND(),cash_ave,cash_std))+(O486-P$24)))</f>
        <v/>
      </c>
      <c r="Q486" s="156">
        <f>IF((P486&lt;=0),0,((P486-Q$24)*Stock*(_xlfn.NORM.INV(RAND(),stock_ave,stock_std))+(P486-Q$24)*Bonds*(_xlfn.NORM.INV(RAND(),bond_ave,bond_std))+(P486-Q$24)*cash*(_xlfn.NORM.INV(RAND(),cash_ave,cash_std))+(P486-Q$24)))</f>
        <v/>
      </c>
      <c r="R486" s="156">
        <f>IF((Q486&lt;=0),0,((Q486-R$24)*Stock*(_xlfn.NORM.INV(RAND(),stock_ave,stock_std))+(Q486-R$24)*Bonds*(_xlfn.NORM.INV(RAND(),bond_ave,bond_std))+(Q486-R$24)*cash*(_xlfn.NORM.INV(RAND(),cash_ave,cash_std))+(Q486-R$24)))</f>
        <v/>
      </c>
      <c r="S486" s="156">
        <f>IF((R486&lt;=0),0,((R486-S$24)*Stock*(_xlfn.NORM.INV(RAND(),stock_ave,stock_std))+(R486-S$24)*Bonds*(_xlfn.NORM.INV(RAND(),bond_ave,bond_std))+(R486-S$24)*cash*(_xlfn.NORM.INV(RAND(),cash_ave,cash_std))+(R486-S$24)))</f>
        <v/>
      </c>
      <c r="T486" s="156">
        <f>IF((S486&lt;=0),0,((S486-T$24)*Stock*(_xlfn.NORM.INV(RAND(),stock_ave,stock_std))+(S486-T$24)*Bonds*(_xlfn.NORM.INV(RAND(),bond_ave,bond_std))+(S486-T$24)*cash*(_xlfn.NORM.INV(RAND(),cash_ave,cash_std))+(S486-T$24)))</f>
        <v/>
      </c>
      <c r="U486" s="156">
        <f>IF((T486&lt;=0),0,((T486-U$24)*Stock*(_xlfn.NORM.INV(RAND(),stock_ave,stock_std))+(T486-U$24)*Bonds*(_xlfn.NORM.INV(RAND(),bond_ave,bond_std))+(T486-U$24)*cash*(_xlfn.NORM.INV(RAND(),cash_ave,cash_std))+(T486-U$24)))</f>
        <v/>
      </c>
      <c r="V486" s="156">
        <f>IF((U486&lt;=0),0,((U486-V$24)*Stock*(_xlfn.NORM.INV(RAND(),stock_ave,stock_std))+(U486-V$24)*Bonds*(_xlfn.NORM.INV(RAND(),bond_ave,bond_std))+(U486-V$24)*cash*(_xlfn.NORM.INV(RAND(),cash_ave,cash_std))+(U486-V$24)))</f>
        <v/>
      </c>
      <c r="W486" s="156">
        <f>IF((V486&lt;=0),0,((V486-W$24)*Stock*(_xlfn.NORM.INV(RAND(),stock_ave,stock_std))+(V486-W$24)*Bonds*(_xlfn.NORM.INV(RAND(),bond_ave,bond_std))+(V486-W$24)*cash*(_xlfn.NORM.INV(RAND(),cash_ave,cash_std))+(V486-W$24)))</f>
        <v/>
      </c>
      <c r="X486" s="156">
        <f>IF((W486&lt;=0),0,((W486-X$24)*Stock*(_xlfn.NORM.INV(RAND(),stock_ave,stock_std))+(W486-X$24)*Bonds*(_xlfn.NORM.INV(RAND(),bond_ave,bond_std))+(W486-X$24)*cash*(_xlfn.NORM.INV(RAND(),cash_ave,cash_std))+(W486-X$24)))</f>
        <v/>
      </c>
      <c r="Y486" s="156">
        <f>IF((X486&lt;=0),0,((X486-Y$24)*Stock*(_xlfn.NORM.INV(RAND(),stock_ave,stock_std))+(X486-Y$24)*Bonds*(_xlfn.NORM.INV(RAND(),bond_ave,bond_std))+(X486-Y$24)*cash*(_xlfn.NORM.INV(RAND(),cash_ave,cash_std))+(X486-Y$24)))</f>
        <v/>
      </c>
      <c r="Z486" s="156">
        <f>IF((Y486&lt;=0),0,((Y486-Z$24)*Stock*(_xlfn.NORM.INV(RAND(),stock_ave,stock_std))+(Y486-Z$24)*Bonds*(_xlfn.NORM.INV(RAND(),bond_ave,bond_std))+(Y486-Z$24)*cash*(_xlfn.NORM.INV(RAND(),cash_ave,cash_std))+(Y486-Z$24)))</f>
        <v/>
      </c>
      <c r="AA486" s="156">
        <f>IF((Z486&lt;=0),0,((Z486-AA$24)*Stock*(_xlfn.NORM.INV(RAND(),stock_ave,stock_std))+(Z486-AA$24)*Bonds*(_xlfn.NORM.INV(RAND(),bond_ave,bond_std))+(Z486-AA$24)*cash*(_xlfn.NORM.INV(RAND(),cash_ave,cash_std))+(Z486-AA$24)))</f>
        <v/>
      </c>
      <c r="AB486" s="156">
        <f>IF((AA486&lt;=0),0,((AA486-AB$24)*Stock*(_xlfn.NORM.INV(RAND(),stock_ave,stock_std))+(AA486-AB$24)*Bonds*(_xlfn.NORM.INV(RAND(),bond_ave,bond_std))+(AA486-AB$24)*cash*(_xlfn.NORM.INV(RAND(),cash_ave,cash_std))+(AA486-AB$24)))</f>
        <v/>
      </c>
      <c r="AC486" s="156">
        <f>IF((AB486&lt;=0),0,((AB486-AC$24)*Stock*(_xlfn.NORM.INV(RAND(),stock_ave,stock_std))+(AB486-AC$24)*Bonds*(_xlfn.NORM.INV(RAND(),bond_ave,bond_std))+(AB486-AC$24)*cash*(_xlfn.NORM.INV(RAND(),cash_ave,cash_std))+(AB486-AC$24)))</f>
        <v/>
      </c>
      <c r="AD486" s="156">
        <f>IF((AC486&lt;=0),0,((AC486-AD$24)*Stock*(_xlfn.NORM.INV(RAND(),stock_ave,stock_std))+(AC486-AD$24)*Bonds*(_xlfn.NORM.INV(RAND(),bond_ave,bond_std))+(AC486-AD$24)*cash*(_xlfn.NORM.INV(RAND(),cash_ave,cash_std))+(AC486-AD$24)))</f>
        <v/>
      </c>
      <c r="AE486" s="156">
        <f>IF((AD486&lt;=0),0,((AD486-AE$24)*Stock*(_xlfn.NORM.INV(RAND(),stock_ave,stock_std))+(AD486-AE$24)*Bonds*(_xlfn.NORM.INV(RAND(),bond_ave,bond_std))+(AD486-AE$24)*cash*(_xlfn.NORM.INV(RAND(),cash_ave,cash_std))+(AD486-AE$24)))</f>
        <v/>
      </c>
      <c r="AF486" s="156">
        <f>IF((AE486&lt;=0),0,((AE486-AF$24)*Stock*(_xlfn.NORM.INV(RAND(),stock_ave,stock_std))+(AE486-AF$24)*Bonds*(_xlfn.NORM.INV(RAND(),bond_ave,bond_std))+(AE486-AF$24)*cash*(_xlfn.NORM.INV(RAND(),cash_ave,cash_std))+(AE486-AF$24)))</f>
        <v/>
      </c>
      <c r="AG486" s="156">
        <f>IF((AF486&lt;=0),0,((AF486-AG$24)*Stock*(_xlfn.NORM.INV(RAND(),stock_ave,stock_std))+(AF486-AG$24)*Bonds*(_xlfn.NORM.INV(RAND(),bond_ave,bond_std))+(AF486-AG$24)*cash*(_xlfn.NORM.INV(RAND(),cash_ave,cash_std))+(AF486-AG$24)))</f>
        <v/>
      </c>
      <c r="AH486" s="156">
        <f>IF((AG486&lt;=0),0,((AG486-AH$24)*Stock*(_xlfn.NORM.INV(RAND(),stock_ave,stock_std))+(AG486-AH$24)*Bonds*(_xlfn.NORM.INV(RAND(),bond_ave,bond_std))+(AG486-AH$24)*cash*(_xlfn.NORM.INV(RAND(),cash_ave,cash_std))+(AG486-AH$24)))</f>
        <v/>
      </c>
      <c r="AI486" s="156">
        <f>IF((AH486&lt;=0),0,((AH486-AI$24)*Stock*(_xlfn.NORM.INV(RAND(),stock_ave,stock_std))+(AH486-AI$24)*Bonds*(_xlfn.NORM.INV(RAND(),bond_ave,bond_std))+(AH486-AI$24)*cash*(_xlfn.NORM.INV(RAND(),cash_ave,cash_std))+(AH486-AI$24)))</f>
        <v/>
      </c>
      <c r="AJ486" s="156">
        <f>IF((AI486&lt;=0),0,((AI486-AJ$24)*Stock*(_xlfn.NORM.INV(RAND(),stock_ave,stock_std))+(AI486-AJ$24)*Bonds*(_xlfn.NORM.INV(RAND(),bond_ave,bond_std))+(AI486-AJ$24)*cash*(_xlfn.NORM.INV(RAND(),cash_ave,cash_std))+(AI486-AJ$24)))</f>
        <v/>
      </c>
      <c r="AK486" s="156">
        <f>IF((AJ486&lt;=0),0,((AJ486-AK$24)*Stock*(_xlfn.NORM.INV(RAND(),stock_ave,stock_std))+(AJ486-AK$24)*Bonds*(_xlfn.NORM.INV(RAND(),bond_ave,bond_std))+(AJ486-AK$24)*cash*(_xlfn.NORM.INV(RAND(),cash_ave,cash_std))+(AJ486-AK$24)))</f>
        <v/>
      </c>
      <c r="AL486" s="156">
        <f>IF((AK486&lt;=0),0,((AK486-AL$24)*Stock*(_xlfn.NORM.INV(RAND(),stock_ave,stock_std))+(AK486-AL$24)*Bonds*(_xlfn.NORM.INV(RAND(),bond_ave,bond_std))+(AK486-AL$24)*cash*(_xlfn.NORM.INV(RAND(),cash_ave,cash_std))+(AK486-AL$24)))</f>
        <v/>
      </c>
      <c r="AM486" s="156">
        <f>IF((AL486&lt;=0),0,((AL486-AM$24)*Stock*(_xlfn.NORM.INV(RAND(),stock_ave,stock_std))+(AL486-AM$24)*Bonds*(_xlfn.NORM.INV(RAND(),bond_ave,bond_std))+(AL486-AM$24)*cash*(_xlfn.NORM.INV(RAND(),cash_ave,cash_std))+(AL486-AM$24)))</f>
        <v/>
      </c>
      <c r="AN486" s="156">
        <f>IF((AM486&lt;=0),0,((AM486-AN$24)*Stock*(_xlfn.NORM.INV(RAND(),stock_ave,stock_std))+(AM486-AN$24)*Bonds*(_xlfn.NORM.INV(RAND(),bond_ave,bond_std))+(AM486-AN$24)*cash*(_xlfn.NORM.INV(RAND(),cash_ave,cash_std))+(AM486-AN$24)))</f>
        <v/>
      </c>
      <c r="AO486" s="156">
        <f>IF((AN486&lt;=0),0,((AN486-AO$24)*Stock*(_xlfn.NORM.INV(RAND(),stock_ave,stock_std))+(AN486-AO$24)*Bonds*(_xlfn.NORM.INV(RAND(),bond_ave,bond_std))+(AN486-AO$24)*cash*(_xlfn.NORM.INV(RAND(),cash_ave,cash_std))+(AN486-AO$24)))</f>
        <v/>
      </c>
      <c r="AP486" s="156">
        <f>IF((AO486&lt;=0),0,((AO486-AP$24)*Stock*(_xlfn.NORM.INV(RAND(),stock_ave,stock_std))+(AO486-AP$24)*Bonds*(_xlfn.NORM.INV(RAND(),bond_ave,bond_std))+(AO486-AP$24)*cash*(_xlfn.NORM.INV(RAND(),cash_ave,cash_std))+(AO486-AP$24)))</f>
        <v/>
      </c>
      <c r="AQ486" s="156">
        <f>IF((AP486&lt;=0),0,((AP486-AQ$24)*Stock*(_xlfn.NORM.INV(RAND(),stock_ave,stock_std))+(AP486-AQ$24)*Bonds*(_xlfn.NORM.INV(RAND(),bond_ave,bond_std))+(AP486-AQ$24)*cash*(_xlfn.NORM.INV(RAND(),cash_ave,cash_std))+(AP486-AQ$24)))</f>
        <v/>
      </c>
      <c r="AR486" s="156">
        <f>IF((AQ486&lt;=0),0,((AQ486-AR$24)*Stock*(_xlfn.NORM.INV(RAND(),stock_ave,stock_std))+(AQ486-AR$24)*Bonds*(_xlfn.NORM.INV(RAND(),bond_ave,bond_std))+(AQ486-AR$24)*cash*(_xlfn.NORM.INV(RAND(),cash_ave,cash_std))+(AQ486-AR$24)))</f>
        <v/>
      </c>
      <c r="AS486" s="156">
        <f>IF((AR486&lt;=0),0,((AR486-AS$24)*Stock*(_xlfn.NORM.INV(RAND(),stock_ave,stock_std))+(AR486-AS$24)*Bonds*(_xlfn.NORM.INV(RAND(),bond_ave,bond_std))+(AR486-AS$24)*cash*(_xlfn.NORM.INV(RAND(),cash_ave,cash_std))+(AR486-AS$24)))</f>
        <v/>
      </c>
      <c r="AT486" s="156">
        <f>IF((AS486&lt;=0),0,((AS486-AT$24)*Stock*(_xlfn.NORM.INV(RAND(),stock_ave,stock_std))+(AS486-AT$24)*Bonds*(_xlfn.NORM.INV(RAND(),bond_ave,bond_std))+(AS486-AT$24)*cash*(_xlfn.NORM.INV(RAND(),cash_ave,cash_std))+(AS486-AT$24)))</f>
        <v/>
      </c>
      <c r="AU486" s="156">
        <f>IF((AT486&lt;=0),0,((AT486-AU$24)*Stock*(_xlfn.NORM.INV(RAND(),stock_ave,stock_std))+(AT486-AU$24)*Bonds*(_xlfn.NORM.INV(RAND(),bond_ave,bond_std))+(AT486-AU$24)*cash*(_xlfn.NORM.INV(RAND(),cash_ave,cash_std))+(AT486-AU$24)))</f>
        <v/>
      </c>
      <c r="AV486" s="156">
        <f>IF((AU486&lt;=0),0,((AU486-AV$24)*Stock*(_xlfn.NORM.INV(RAND(),stock_ave,stock_std))+(AU486-AV$24)*Bonds*(_xlfn.NORM.INV(RAND(),bond_ave,bond_std))+(AU486-AV$24)*cash*(_xlfn.NORM.INV(RAND(),cash_ave,cash_std))+(AU486-AV$24)))</f>
        <v/>
      </c>
      <c r="AW486" s="156">
        <f>IF((AV486&lt;=0),0,((AV486-AW$24)*Stock*(_xlfn.NORM.INV(RAND(),stock_ave,stock_std))+(AV486-AW$24)*Bonds*(_xlfn.NORM.INV(RAND(),bond_ave,bond_std))+(AV486-AW$24)*cash*(_xlfn.NORM.INV(RAND(),cash_ave,cash_std))+(AV486-AW$24)))</f>
        <v/>
      </c>
      <c r="AX486" s="159" t="n"/>
      <c r="AY486" s="159" t="n"/>
      <c r="AZ486" s="159" t="n"/>
      <c r="BA486" s="159" t="n"/>
      <c r="BB486" s="159" t="n"/>
    </row>
    <row r="487">
      <c r="C487" s="147" t="n"/>
      <c r="D487" s="61">
        <f>+D486-IF(D$18&gt;74,(D486/D$25)*$C$10)</f>
        <v/>
      </c>
      <c r="E487" s="61">
        <f>+E486-IF(E$18&gt;74,(E486/E$25)*$C$10)</f>
        <v/>
      </c>
      <c r="F487" s="61">
        <f>+F486-IF(F$18&gt;74,(F486/F$25)*$C$10)</f>
        <v/>
      </c>
      <c r="G487" s="61">
        <f>+G486-IF(G$18&gt;74,(G486/G$25)*$C$10)</f>
        <v/>
      </c>
      <c r="H487" s="61">
        <f>+H486-IF(H$18&gt;74,(H486/H$25)*$C$10)</f>
        <v/>
      </c>
      <c r="I487" s="61">
        <f>+I486-IF(I$18&gt;74,(I486/I$25)*$C$10)</f>
        <v/>
      </c>
      <c r="J487" s="61">
        <f>+J486-IF(J$18&gt;74,(J486/J$25)*$C$10)</f>
        <v/>
      </c>
      <c r="K487" s="61">
        <f>+K486-IF(K$18&gt;74,(K486/K$25)*$C$10)</f>
        <v/>
      </c>
      <c r="L487" s="61">
        <f>+L486-IF(L$18&gt;74,(L486/L$25)*$C$10)</f>
        <v/>
      </c>
      <c r="M487" s="61">
        <f>+M486-IF(M$18&gt;74,(M486/M$25)*$C$10)</f>
        <v/>
      </c>
      <c r="N487" s="61">
        <f>+N486-IF(N$18&gt;74,(N486/N$25)*$C$10)</f>
        <v/>
      </c>
      <c r="O487" s="61">
        <f>+O486-IF(O$18&gt;74,(O486/O$25)*$C$10)</f>
        <v/>
      </c>
      <c r="P487" s="61">
        <f>+P486-IF(P$18&gt;74,(P486/P$25)*$C$10)</f>
        <v/>
      </c>
      <c r="Q487" s="61">
        <f>+Q486-IF(Q$18&gt;74,(Q486/Q$25)*$C$10)</f>
        <v/>
      </c>
      <c r="R487" s="61">
        <f>+R486-IF(R$18&gt;74,(R486/R$25)*$C$10)</f>
        <v/>
      </c>
      <c r="S487" s="61">
        <f>+S486-IF(S$18&gt;74,(S486/S$25)*$C$10)</f>
        <v/>
      </c>
      <c r="T487" s="61">
        <f>+T486-IF(T$18&gt;74,(T486/T$25)*$C$10)</f>
        <v/>
      </c>
      <c r="U487" s="61">
        <f>+U486-IF(U$18&gt;74,(U486/U$25)*$C$10)</f>
        <v/>
      </c>
      <c r="V487" s="61">
        <f>+V486-IF(V$18&gt;74,(V486/V$25)*$C$10)</f>
        <v/>
      </c>
      <c r="W487" s="61">
        <f>+W486-IF(W$18&gt;74,(W486/W$25)*$C$10)</f>
        <v/>
      </c>
      <c r="X487" s="61">
        <f>+X486-IF(X$18&gt;74,(X486/X$25)*$C$10)</f>
        <v/>
      </c>
      <c r="Y487" s="61">
        <f>+Y486-IF(Y$18&gt;74,(Y486/Y$25)*$C$10)</f>
        <v/>
      </c>
      <c r="Z487" s="61">
        <f>+Z486-IF(Z$18&gt;74,(Z486/Z$25)*$C$10)</f>
        <v/>
      </c>
      <c r="AA487" s="61">
        <f>+AA486-IF(AA$18&gt;74,(AA486/AA$25)*$C$10)</f>
        <v/>
      </c>
      <c r="AB487" s="61">
        <f>+AB486-IF(AB$18&gt;74,(AB486/AB$25)*$C$10)</f>
        <v/>
      </c>
      <c r="AC487" s="61">
        <f>+AC486-IF(AC$18&gt;74,(AC486/AC$25)*$C$10)</f>
        <v/>
      </c>
      <c r="AD487" s="61">
        <f>+AD486-IF(AD$18&gt;74,(AD486/AD$25)*$C$10)</f>
        <v/>
      </c>
      <c r="AE487" s="61">
        <f>+AE486-IF(AE$18&gt;74,(AE486/AE$25)*$C$10)</f>
        <v/>
      </c>
      <c r="AF487" s="61">
        <f>+AF486-IF(AF$18&gt;74,(AF486/AF$25)*$C$10)</f>
        <v/>
      </c>
      <c r="AG487" s="61">
        <f>+AG486-IF(AG$18&gt;74,(AG486/AG$25)*$C$10)</f>
        <v/>
      </c>
      <c r="AH487" s="61">
        <f>+AH486-IF(AH$18&gt;74,(AH486/AH$25)*$C$10)</f>
        <v/>
      </c>
      <c r="AI487" s="61">
        <f>+AI486-IF(AI$18&gt;74,(AI486/AI$25)*$C$10)</f>
        <v/>
      </c>
      <c r="AJ487" s="61">
        <f>+AJ486-IF(AJ$18&gt;74,(AJ486/AJ$25)*$C$10)</f>
        <v/>
      </c>
      <c r="AK487" s="61">
        <f>+AK486-IF(AK$18&gt;74,(AK486/AK$25)*$C$10)</f>
        <v/>
      </c>
      <c r="AL487" s="61">
        <f>+AL486-IF(AL$18&gt;74,(AL486/AL$25)*$C$10)</f>
        <v/>
      </c>
      <c r="AM487" s="61">
        <f>+AM486-IF(AM$18&gt;74,(AM486/AM$25)*$C$10)</f>
        <v/>
      </c>
      <c r="AN487" s="61">
        <f>+AN486-IF(AN$18&gt;74,(AN486/AN$25)*$C$10)</f>
        <v/>
      </c>
      <c r="AO487" s="61">
        <f>+AO486-IF(AO$18&gt;74,(AO486/AO$25)*$C$10)</f>
        <v/>
      </c>
      <c r="AP487" s="61">
        <f>+AP486-IF(AP$18&gt;74,(AP486/AP$25)*$C$10)</f>
        <v/>
      </c>
      <c r="AQ487" s="61">
        <f>+AQ486-IF(AQ$18&gt;74,(AQ486/AQ$25)*$C$10)</f>
        <v/>
      </c>
      <c r="AR487" s="61">
        <f>+AR486-IF(AR$18&gt;74,(AR486/AR$25)*$C$10)</f>
        <v/>
      </c>
      <c r="AS487" s="61">
        <f>+AS486-IF(AS$18&gt;74,(AS486/AS$25)*$C$10)</f>
        <v/>
      </c>
      <c r="AT487" s="61">
        <f>+AT486-IF(AT$18&gt;74,(AT486/AT$25)*$C$10)</f>
        <v/>
      </c>
      <c r="AU487" s="61">
        <f>+AU486-IF(AU$18&gt;74,(AU486/AU$25)*$C$10)</f>
        <v/>
      </c>
      <c r="AV487" s="61">
        <f>+AV486-IF(AV$18&gt;74,(AV486/AV$25)*$C$10)</f>
        <v/>
      </c>
      <c r="AW487" s="61">
        <f>+AW486-IF(AW$18&gt;74,(AW486/AW$25)*$C$10)</f>
        <v/>
      </c>
      <c r="AX487" s="35">
        <f>IF(AW487&gt;0,1,0)</f>
        <v/>
      </c>
      <c r="AY487" s="35">
        <f>IF(AL487&gt;0,1,0)</f>
        <v/>
      </c>
      <c r="AZ487" s="35">
        <f>IF(AG487&gt;0,1,0)</f>
        <v/>
      </c>
      <c r="BA487" s="35">
        <f>IF(AB487&gt;0,1,0)</f>
        <v/>
      </c>
      <c r="BB487" s="35">
        <f>IF(W487&gt;0,1,0)</f>
        <v/>
      </c>
    </row>
    <row r="488">
      <c r="B488" s="154" t="inlineStr">
        <is>
          <t>trial 231</t>
        </is>
      </c>
      <c r="C488" s="155">
        <f>+start-$C$24</f>
        <v/>
      </c>
      <c r="D488" s="156">
        <f>IF((C488&lt;=0),0,((C488-D$24)*Stock*(_xlfn.NORM.INV(RAND(),stock_ave,stock_std))+(C488-D$24)*Bonds*(_xlfn.NORM.INV(RAND(),bond_ave,bond_std))+(C488-D$24)*cash*(_xlfn.NORM.INV(RAND(),cash_ave,cash_std))+(C488-D$24)))</f>
        <v/>
      </c>
      <c r="E488" s="156">
        <f>IF((D488&lt;=0),0,((D488-E$24)*Stock*(_xlfn.NORM.INV(RAND(),stock_ave,stock_std))+(D488-E$24)*Bonds*(_xlfn.NORM.INV(RAND(),bond_ave,bond_std))+(D488-E$24)*cash*(_xlfn.NORM.INV(RAND(),cash_ave,cash_std))+(D488-E$24)))</f>
        <v/>
      </c>
      <c r="F488" s="156">
        <f>IF((E488&lt;=0),0,((E488-F$24)*Stock*(_xlfn.NORM.INV(RAND(),stock_ave,stock_std))+(E488-F$24)*Bonds*(_xlfn.NORM.INV(RAND(),bond_ave,bond_std))+(E488-F$24)*cash*(_xlfn.NORM.INV(RAND(),cash_ave,cash_std))+(E488-F$24)))</f>
        <v/>
      </c>
      <c r="G488" s="156">
        <f>IF((F488&lt;=0),0,((F488-G$24)*Stock*(_xlfn.NORM.INV(RAND(),stock_ave,stock_std))+(F488-G$24)*Bonds*(_xlfn.NORM.INV(RAND(),bond_ave,bond_std))+(F488-G$24)*cash*(_xlfn.NORM.INV(RAND(),cash_ave,cash_std))+(F488-G$24)))</f>
        <v/>
      </c>
      <c r="H488" s="156">
        <f>IF((G488&lt;=0),0,((G488-H$24)*Stock*(_xlfn.NORM.INV(RAND(),stock_ave,stock_std))+(G488-H$24)*Bonds*(_xlfn.NORM.INV(RAND(),bond_ave,bond_std))+(G488-H$24)*cash*(_xlfn.NORM.INV(RAND(),cash_ave,cash_std))+(G488-H$24)))</f>
        <v/>
      </c>
      <c r="I488" s="156">
        <f>IF((H488&lt;=0),0,((H488-I$24)*Stock*(_xlfn.NORM.INV(RAND(),stock_ave,stock_std))+(H488-I$24)*Bonds*(_xlfn.NORM.INV(RAND(),bond_ave,bond_std))+(H488-I$24)*cash*(_xlfn.NORM.INV(RAND(),cash_ave,cash_std))+(H488-I$24)))</f>
        <v/>
      </c>
      <c r="J488" s="156">
        <f>IF((I488&lt;=0),0,((I488-J$24)*Stock*(_xlfn.NORM.INV(RAND(),stock_ave,stock_std))+(I488-J$24)*Bonds*(_xlfn.NORM.INV(RAND(),bond_ave,bond_std))+(I488-J$24)*cash*(_xlfn.NORM.INV(RAND(),cash_ave,cash_std))+(I488-J$24)))</f>
        <v/>
      </c>
      <c r="K488" s="156">
        <f>IF((J488&lt;=0),0,((J488-K$24)*Stock*(_xlfn.NORM.INV(RAND(),stock_ave,stock_std))+(J488-K$24)*Bonds*(_xlfn.NORM.INV(RAND(),bond_ave,bond_std))+(J488-K$24)*cash*(_xlfn.NORM.INV(RAND(),cash_ave,cash_std))+(J488-K$24)))</f>
        <v/>
      </c>
      <c r="L488" s="156">
        <f>IF((K488&lt;=0),0,((K488-L$24)*Stock*(_xlfn.NORM.INV(RAND(),stock_ave,stock_std))+(K488-L$24)*Bonds*(_xlfn.NORM.INV(RAND(),bond_ave,bond_std))+(K488-L$24)*cash*(_xlfn.NORM.INV(RAND(),cash_ave,cash_std))+(K488-L$24)))</f>
        <v/>
      </c>
      <c r="M488" s="156">
        <f>IF((L488&lt;=0),0,((L488-M$24)*Stock*(_xlfn.NORM.INV(RAND(),stock_ave,stock_std))+(L488-M$24)*Bonds*(_xlfn.NORM.INV(RAND(),bond_ave,bond_std))+(L488-M$24)*cash*(_xlfn.NORM.INV(RAND(),cash_ave,cash_std))+(L488-M$24)))</f>
        <v/>
      </c>
      <c r="N488" s="156">
        <f>IF((M488&lt;=0),0,((M488-N$24)*Stock*(_xlfn.NORM.INV(RAND(),stock_ave,stock_std))+(M488-N$24)*Bonds*(_xlfn.NORM.INV(RAND(),bond_ave,bond_std))+(M488-N$24)*cash*(_xlfn.NORM.INV(RAND(),cash_ave,cash_std))+(M488-N$24)))</f>
        <v/>
      </c>
      <c r="O488" s="156">
        <f>IF((N488&lt;=0),0,((N488-O$24)*Stock*(_xlfn.NORM.INV(RAND(),stock_ave,stock_std))+(N488-O$24)*Bonds*(_xlfn.NORM.INV(RAND(),bond_ave,bond_std))+(N488-O$24)*cash*(_xlfn.NORM.INV(RAND(),cash_ave,cash_std))+(N488-O$24)))</f>
        <v/>
      </c>
      <c r="P488" s="156">
        <f>IF((O488&lt;=0),0,((O488-P$24)*Stock*(_xlfn.NORM.INV(RAND(),stock_ave,stock_std))+(O488-P$24)*Bonds*(_xlfn.NORM.INV(RAND(),bond_ave,bond_std))+(O488-P$24)*cash*(_xlfn.NORM.INV(RAND(),cash_ave,cash_std))+(O488-P$24)))</f>
        <v/>
      </c>
      <c r="Q488" s="156">
        <f>IF((P488&lt;=0),0,((P488-Q$24)*Stock*(_xlfn.NORM.INV(RAND(),stock_ave,stock_std))+(P488-Q$24)*Bonds*(_xlfn.NORM.INV(RAND(),bond_ave,bond_std))+(P488-Q$24)*cash*(_xlfn.NORM.INV(RAND(),cash_ave,cash_std))+(P488-Q$24)))</f>
        <v/>
      </c>
      <c r="R488" s="156">
        <f>IF((Q488&lt;=0),0,((Q488-R$24)*Stock*(_xlfn.NORM.INV(RAND(),stock_ave,stock_std))+(Q488-R$24)*Bonds*(_xlfn.NORM.INV(RAND(),bond_ave,bond_std))+(Q488-R$24)*cash*(_xlfn.NORM.INV(RAND(),cash_ave,cash_std))+(Q488-R$24)))</f>
        <v/>
      </c>
      <c r="S488" s="156">
        <f>IF((R488&lt;=0),0,((R488-S$24)*Stock*(_xlfn.NORM.INV(RAND(),stock_ave,stock_std))+(R488-S$24)*Bonds*(_xlfn.NORM.INV(RAND(),bond_ave,bond_std))+(R488-S$24)*cash*(_xlfn.NORM.INV(RAND(),cash_ave,cash_std))+(R488-S$24)))</f>
        <v/>
      </c>
      <c r="T488" s="156">
        <f>IF((S488&lt;=0),0,((S488-T$24)*Stock*(_xlfn.NORM.INV(RAND(),stock_ave,stock_std))+(S488-T$24)*Bonds*(_xlfn.NORM.INV(RAND(),bond_ave,bond_std))+(S488-T$24)*cash*(_xlfn.NORM.INV(RAND(),cash_ave,cash_std))+(S488-T$24)))</f>
        <v/>
      </c>
      <c r="U488" s="156">
        <f>IF((T488&lt;=0),0,((T488-U$24)*Stock*(_xlfn.NORM.INV(RAND(),stock_ave,stock_std))+(T488-U$24)*Bonds*(_xlfn.NORM.INV(RAND(),bond_ave,bond_std))+(T488-U$24)*cash*(_xlfn.NORM.INV(RAND(),cash_ave,cash_std))+(T488-U$24)))</f>
        <v/>
      </c>
      <c r="V488" s="156">
        <f>IF((U488&lt;=0),0,((U488-V$24)*Stock*(_xlfn.NORM.INV(RAND(),stock_ave,stock_std))+(U488-V$24)*Bonds*(_xlfn.NORM.INV(RAND(),bond_ave,bond_std))+(U488-V$24)*cash*(_xlfn.NORM.INV(RAND(),cash_ave,cash_std))+(U488-V$24)))</f>
        <v/>
      </c>
      <c r="W488" s="156">
        <f>IF((V488&lt;=0),0,((V488-W$24)*Stock*(_xlfn.NORM.INV(RAND(),stock_ave,stock_std))+(V488-W$24)*Bonds*(_xlfn.NORM.INV(RAND(),bond_ave,bond_std))+(V488-W$24)*cash*(_xlfn.NORM.INV(RAND(),cash_ave,cash_std))+(V488-W$24)))</f>
        <v/>
      </c>
      <c r="X488" s="156">
        <f>IF((W488&lt;=0),0,((W488-X$24)*Stock*(_xlfn.NORM.INV(RAND(),stock_ave,stock_std))+(W488-X$24)*Bonds*(_xlfn.NORM.INV(RAND(),bond_ave,bond_std))+(W488-X$24)*cash*(_xlfn.NORM.INV(RAND(),cash_ave,cash_std))+(W488-X$24)))</f>
        <v/>
      </c>
      <c r="Y488" s="156">
        <f>IF((X488&lt;=0),0,((X488-Y$24)*Stock*(_xlfn.NORM.INV(RAND(),stock_ave,stock_std))+(X488-Y$24)*Bonds*(_xlfn.NORM.INV(RAND(),bond_ave,bond_std))+(X488-Y$24)*cash*(_xlfn.NORM.INV(RAND(),cash_ave,cash_std))+(X488-Y$24)))</f>
        <v/>
      </c>
      <c r="Z488" s="156">
        <f>IF((Y488&lt;=0),0,((Y488-Z$24)*Stock*(_xlfn.NORM.INV(RAND(),stock_ave,stock_std))+(Y488-Z$24)*Bonds*(_xlfn.NORM.INV(RAND(),bond_ave,bond_std))+(Y488-Z$24)*cash*(_xlfn.NORM.INV(RAND(),cash_ave,cash_std))+(Y488-Z$24)))</f>
        <v/>
      </c>
      <c r="AA488" s="156">
        <f>IF((Z488&lt;=0),0,((Z488-AA$24)*Stock*(_xlfn.NORM.INV(RAND(),stock_ave,stock_std))+(Z488-AA$24)*Bonds*(_xlfn.NORM.INV(RAND(),bond_ave,bond_std))+(Z488-AA$24)*cash*(_xlfn.NORM.INV(RAND(),cash_ave,cash_std))+(Z488-AA$24)))</f>
        <v/>
      </c>
      <c r="AB488" s="156">
        <f>IF((AA488&lt;=0),0,((AA488-AB$24)*Stock*(_xlfn.NORM.INV(RAND(),stock_ave,stock_std))+(AA488-AB$24)*Bonds*(_xlfn.NORM.INV(RAND(),bond_ave,bond_std))+(AA488-AB$24)*cash*(_xlfn.NORM.INV(RAND(),cash_ave,cash_std))+(AA488-AB$24)))</f>
        <v/>
      </c>
      <c r="AC488" s="156">
        <f>IF((AB488&lt;=0),0,((AB488-AC$24)*Stock*(_xlfn.NORM.INV(RAND(),stock_ave,stock_std))+(AB488-AC$24)*Bonds*(_xlfn.NORM.INV(RAND(),bond_ave,bond_std))+(AB488-AC$24)*cash*(_xlfn.NORM.INV(RAND(),cash_ave,cash_std))+(AB488-AC$24)))</f>
        <v/>
      </c>
      <c r="AD488" s="156">
        <f>IF((AC488&lt;=0),0,((AC488-AD$24)*Stock*(_xlfn.NORM.INV(RAND(),stock_ave,stock_std))+(AC488-AD$24)*Bonds*(_xlfn.NORM.INV(RAND(),bond_ave,bond_std))+(AC488-AD$24)*cash*(_xlfn.NORM.INV(RAND(),cash_ave,cash_std))+(AC488-AD$24)))</f>
        <v/>
      </c>
      <c r="AE488" s="156">
        <f>IF((AD488&lt;=0),0,((AD488-AE$24)*Stock*(_xlfn.NORM.INV(RAND(),stock_ave,stock_std))+(AD488-AE$24)*Bonds*(_xlfn.NORM.INV(RAND(),bond_ave,bond_std))+(AD488-AE$24)*cash*(_xlfn.NORM.INV(RAND(),cash_ave,cash_std))+(AD488-AE$24)))</f>
        <v/>
      </c>
      <c r="AF488" s="156">
        <f>IF((AE488&lt;=0),0,((AE488-AF$24)*Stock*(_xlfn.NORM.INV(RAND(),stock_ave,stock_std))+(AE488-AF$24)*Bonds*(_xlfn.NORM.INV(RAND(),bond_ave,bond_std))+(AE488-AF$24)*cash*(_xlfn.NORM.INV(RAND(),cash_ave,cash_std))+(AE488-AF$24)))</f>
        <v/>
      </c>
      <c r="AG488" s="156">
        <f>IF((AF488&lt;=0),0,((AF488-AG$24)*Stock*(_xlfn.NORM.INV(RAND(),stock_ave,stock_std))+(AF488-AG$24)*Bonds*(_xlfn.NORM.INV(RAND(),bond_ave,bond_std))+(AF488-AG$24)*cash*(_xlfn.NORM.INV(RAND(),cash_ave,cash_std))+(AF488-AG$24)))</f>
        <v/>
      </c>
      <c r="AH488" s="156">
        <f>IF((AG488&lt;=0),0,((AG488-AH$24)*Stock*(_xlfn.NORM.INV(RAND(),stock_ave,stock_std))+(AG488-AH$24)*Bonds*(_xlfn.NORM.INV(RAND(),bond_ave,bond_std))+(AG488-AH$24)*cash*(_xlfn.NORM.INV(RAND(),cash_ave,cash_std))+(AG488-AH$24)))</f>
        <v/>
      </c>
      <c r="AI488" s="156">
        <f>IF((AH488&lt;=0),0,((AH488-AI$24)*Stock*(_xlfn.NORM.INV(RAND(),stock_ave,stock_std))+(AH488-AI$24)*Bonds*(_xlfn.NORM.INV(RAND(),bond_ave,bond_std))+(AH488-AI$24)*cash*(_xlfn.NORM.INV(RAND(),cash_ave,cash_std))+(AH488-AI$24)))</f>
        <v/>
      </c>
      <c r="AJ488" s="156">
        <f>IF((AI488&lt;=0),0,((AI488-AJ$24)*Stock*(_xlfn.NORM.INV(RAND(),stock_ave,stock_std))+(AI488-AJ$24)*Bonds*(_xlfn.NORM.INV(RAND(),bond_ave,bond_std))+(AI488-AJ$24)*cash*(_xlfn.NORM.INV(RAND(),cash_ave,cash_std))+(AI488-AJ$24)))</f>
        <v/>
      </c>
      <c r="AK488" s="156">
        <f>IF((AJ488&lt;=0),0,((AJ488-AK$24)*Stock*(_xlfn.NORM.INV(RAND(),stock_ave,stock_std))+(AJ488-AK$24)*Bonds*(_xlfn.NORM.INV(RAND(),bond_ave,bond_std))+(AJ488-AK$24)*cash*(_xlfn.NORM.INV(RAND(),cash_ave,cash_std))+(AJ488-AK$24)))</f>
        <v/>
      </c>
      <c r="AL488" s="156">
        <f>IF((AK488&lt;=0),0,((AK488-AL$24)*Stock*(_xlfn.NORM.INV(RAND(),stock_ave,stock_std))+(AK488-AL$24)*Bonds*(_xlfn.NORM.INV(RAND(),bond_ave,bond_std))+(AK488-AL$24)*cash*(_xlfn.NORM.INV(RAND(),cash_ave,cash_std))+(AK488-AL$24)))</f>
        <v/>
      </c>
      <c r="AM488" s="156">
        <f>IF((AL488&lt;=0),0,((AL488-AM$24)*Stock*(_xlfn.NORM.INV(RAND(),stock_ave,stock_std))+(AL488-AM$24)*Bonds*(_xlfn.NORM.INV(RAND(),bond_ave,bond_std))+(AL488-AM$24)*cash*(_xlfn.NORM.INV(RAND(),cash_ave,cash_std))+(AL488-AM$24)))</f>
        <v/>
      </c>
      <c r="AN488" s="156">
        <f>IF((AM488&lt;=0),0,((AM488-AN$24)*Stock*(_xlfn.NORM.INV(RAND(),stock_ave,stock_std))+(AM488-AN$24)*Bonds*(_xlfn.NORM.INV(RAND(),bond_ave,bond_std))+(AM488-AN$24)*cash*(_xlfn.NORM.INV(RAND(),cash_ave,cash_std))+(AM488-AN$24)))</f>
        <v/>
      </c>
      <c r="AO488" s="156">
        <f>IF((AN488&lt;=0),0,((AN488-AO$24)*Stock*(_xlfn.NORM.INV(RAND(),stock_ave,stock_std))+(AN488-AO$24)*Bonds*(_xlfn.NORM.INV(RAND(),bond_ave,bond_std))+(AN488-AO$24)*cash*(_xlfn.NORM.INV(RAND(),cash_ave,cash_std))+(AN488-AO$24)))</f>
        <v/>
      </c>
      <c r="AP488" s="156">
        <f>IF((AO488&lt;=0),0,((AO488-AP$24)*Stock*(_xlfn.NORM.INV(RAND(),stock_ave,stock_std))+(AO488-AP$24)*Bonds*(_xlfn.NORM.INV(RAND(),bond_ave,bond_std))+(AO488-AP$24)*cash*(_xlfn.NORM.INV(RAND(),cash_ave,cash_std))+(AO488-AP$24)))</f>
        <v/>
      </c>
      <c r="AQ488" s="156">
        <f>IF((AP488&lt;=0),0,((AP488-AQ$24)*Stock*(_xlfn.NORM.INV(RAND(),stock_ave,stock_std))+(AP488-AQ$24)*Bonds*(_xlfn.NORM.INV(RAND(),bond_ave,bond_std))+(AP488-AQ$24)*cash*(_xlfn.NORM.INV(RAND(),cash_ave,cash_std))+(AP488-AQ$24)))</f>
        <v/>
      </c>
      <c r="AR488" s="156">
        <f>IF((AQ488&lt;=0),0,((AQ488-AR$24)*Stock*(_xlfn.NORM.INV(RAND(),stock_ave,stock_std))+(AQ488-AR$24)*Bonds*(_xlfn.NORM.INV(RAND(),bond_ave,bond_std))+(AQ488-AR$24)*cash*(_xlfn.NORM.INV(RAND(),cash_ave,cash_std))+(AQ488-AR$24)))</f>
        <v/>
      </c>
      <c r="AS488" s="156">
        <f>IF((AR488&lt;=0),0,((AR488-AS$24)*Stock*(_xlfn.NORM.INV(RAND(),stock_ave,stock_std))+(AR488-AS$24)*Bonds*(_xlfn.NORM.INV(RAND(),bond_ave,bond_std))+(AR488-AS$24)*cash*(_xlfn.NORM.INV(RAND(),cash_ave,cash_std))+(AR488-AS$24)))</f>
        <v/>
      </c>
      <c r="AT488" s="156">
        <f>IF((AS488&lt;=0),0,((AS488-AT$24)*Stock*(_xlfn.NORM.INV(RAND(),stock_ave,stock_std))+(AS488-AT$24)*Bonds*(_xlfn.NORM.INV(RAND(),bond_ave,bond_std))+(AS488-AT$24)*cash*(_xlfn.NORM.INV(RAND(),cash_ave,cash_std))+(AS488-AT$24)))</f>
        <v/>
      </c>
      <c r="AU488" s="156">
        <f>IF((AT488&lt;=0),0,((AT488-AU$24)*Stock*(_xlfn.NORM.INV(RAND(),stock_ave,stock_std))+(AT488-AU$24)*Bonds*(_xlfn.NORM.INV(RAND(),bond_ave,bond_std))+(AT488-AU$24)*cash*(_xlfn.NORM.INV(RAND(),cash_ave,cash_std))+(AT488-AU$24)))</f>
        <v/>
      </c>
      <c r="AV488" s="156">
        <f>IF((AU488&lt;=0),0,((AU488-AV$24)*Stock*(_xlfn.NORM.INV(RAND(),stock_ave,stock_std))+(AU488-AV$24)*Bonds*(_xlfn.NORM.INV(RAND(),bond_ave,bond_std))+(AU488-AV$24)*cash*(_xlfn.NORM.INV(RAND(),cash_ave,cash_std))+(AU488-AV$24)))</f>
        <v/>
      </c>
      <c r="AW488" s="156">
        <f>IF((AV488&lt;=0),0,((AV488-AW$24)*Stock*(_xlfn.NORM.INV(RAND(),stock_ave,stock_std))+(AV488-AW$24)*Bonds*(_xlfn.NORM.INV(RAND(),bond_ave,bond_std))+(AV488-AW$24)*cash*(_xlfn.NORM.INV(RAND(),cash_ave,cash_std))+(AV488-AW$24)))</f>
        <v/>
      </c>
      <c r="AX488" s="159" t="n"/>
      <c r="AY488" s="159" t="n"/>
      <c r="AZ488" s="159" t="n"/>
      <c r="BA488" s="159" t="n"/>
      <c r="BB488" s="159" t="n"/>
    </row>
    <row r="489">
      <c r="C489" s="147" t="n"/>
      <c r="D489" s="61">
        <f>+D488-IF(D$18&gt;74,(D488/D$25)*$C$10)</f>
        <v/>
      </c>
      <c r="E489" s="61">
        <f>+E488-IF(E$18&gt;74,(E488/E$25)*$C$10)</f>
        <v/>
      </c>
      <c r="F489" s="61">
        <f>+F488-IF(F$18&gt;74,(F488/F$25)*$C$10)</f>
        <v/>
      </c>
      <c r="G489" s="61">
        <f>+G488-IF(G$18&gt;74,(G488/G$25)*$C$10)</f>
        <v/>
      </c>
      <c r="H489" s="61">
        <f>+H488-IF(H$18&gt;74,(H488/H$25)*$C$10)</f>
        <v/>
      </c>
      <c r="I489" s="61">
        <f>+I488-IF(I$18&gt;74,(I488/I$25)*$C$10)</f>
        <v/>
      </c>
      <c r="J489" s="61">
        <f>+J488-IF(J$18&gt;74,(J488/J$25)*$C$10)</f>
        <v/>
      </c>
      <c r="K489" s="61">
        <f>+K488-IF(K$18&gt;74,(K488/K$25)*$C$10)</f>
        <v/>
      </c>
      <c r="L489" s="61">
        <f>+L488-IF(L$18&gt;74,(L488/L$25)*$C$10)</f>
        <v/>
      </c>
      <c r="M489" s="61">
        <f>+M488-IF(M$18&gt;74,(M488/M$25)*$C$10)</f>
        <v/>
      </c>
      <c r="N489" s="61">
        <f>+N488-IF(N$18&gt;74,(N488/N$25)*$C$10)</f>
        <v/>
      </c>
      <c r="O489" s="61">
        <f>+O488-IF(O$18&gt;74,(O488/O$25)*$C$10)</f>
        <v/>
      </c>
      <c r="P489" s="61">
        <f>+P488-IF(P$18&gt;74,(P488/P$25)*$C$10)</f>
        <v/>
      </c>
      <c r="Q489" s="61">
        <f>+Q488-IF(Q$18&gt;74,(Q488/Q$25)*$C$10)</f>
        <v/>
      </c>
      <c r="R489" s="61">
        <f>+R488-IF(R$18&gt;74,(R488/R$25)*$C$10)</f>
        <v/>
      </c>
      <c r="S489" s="61">
        <f>+S488-IF(S$18&gt;74,(S488/S$25)*$C$10)</f>
        <v/>
      </c>
      <c r="T489" s="61">
        <f>+T488-IF(T$18&gt;74,(T488/T$25)*$C$10)</f>
        <v/>
      </c>
      <c r="U489" s="61">
        <f>+U488-IF(U$18&gt;74,(U488/U$25)*$C$10)</f>
        <v/>
      </c>
      <c r="V489" s="61">
        <f>+V488-IF(V$18&gt;74,(V488/V$25)*$C$10)</f>
        <v/>
      </c>
      <c r="W489" s="61">
        <f>+W488-IF(W$18&gt;74,(W488/W$25)*$C$10)</f>
        <v/>
      </c>
      <c r="X489" s="61">
        <f>+X488-IF(X$18&gt;74,(X488/X$25)*$C$10)</f>
        <v/>
      </c>
      <c r="Y489" s="61">
        <f>+Y488-IF(Y$18&gt;74,(Y488/Y$25)*$C$10)</f>
        <v/>
      </c>
      <c r="Z489" s="61">
        <f>+Z488-IF(Z$18&gt;74,(Z488/Z$25)*$C$10)</f>
        <v/>
      </c>
      <c r="AA489" s="61">
        <f>+AA488-IF(AA$18&gt;74,(AA488/AA$25)*$C$10)</f>
        <v/>
      </c>
      <c r="AB489" s="61">
        <f>+AB488-IF(AB$18&gt;74,(AB488/AB$25)*$C$10)</f>
        <v/>
      </c>
      <c r="AC489" s="61">
        <f>+AC488-IF(AC$18&gt;74,(AC488/AC$25)*$C$10)</f>
        <v/>
      </c>
      <c r="AD489" s="61">
        <f>+AD488-IF(AD$18&gt;74,(AD488/AD$25)*$C$10)</f>
        <v/>
      </c>
      <c r="AE489" s="61">
        <f>+AE488-IF(AE$18&gt;74,(AE488/AE$25)*$C$10)</f>
        <v/>
      </c>
      <c r="AF489" s="61">
        <f>+AF488-IF(AF$18&gt;74,(AF488/AF$25)*$C$10)</f>
        <v/>
      </c>
      <c r="AG489" s="61">
        <f>+AG488-IF(AG$18&gt;74,(AG488/AG$25)*$C$10)</f>
        <v/>
      </c>
      <c r="AH489" s="61">
        <f>+AH488-IF(AH$18&gt;74,(AH488/AH$25)*$C$10)</f>
        <v/>
      </c>
      <c r="AI489" s="61">
        <f>+AI488-IF(AI$18&gt;74,(AI488/AI$25)*$C$10)</f>
        <v/>
      </c>
      <c r="AJ489" s="61">
        <f>+AJ488-IF(AJ$18&gt;74,(AJ488/AJ$25)*$C$10)</f>
        <v/>
      </c>
      <c r="AK489" s="61">
        <f>+AK488-IF(AK$18&gt;74,(AK488/AK$25)*$C$10)</f>
        <v/>
      </c>
      <c r="AL489" s="61">
        <f>+AL488-IF(AL$18&gt;74,(AL488/AL$25)*$C$10)</f>
        <v/>
      </c>
      <c r="AM489" s="61">
        <f>+AM488-IF(AM$18&gt;74,(AM488/AM$25)*$C$10)</f>
        <v/>
      </c>
      <c r="AN489" s="61">
        <f>+AN488-IF(AN$18&gt;74,(AN488/AN$25)*$C$10)</f>
        <v/>
      </c>
      <c r="AO489" s="61">
        <f>+AO488-IF(AO$18&gt;74,(AO488/AO$25)*$C$10)</f>
        <v/>
      </c>
      <c r="AP489" s="61">
        <f>+AP488-IF(AP$18&gt;74,(AP488/AP$25)*$C$10)</f>
        <v/>
      </c>
      <c r="AQ489" s="61">
        <f>+AQ488-IF(AQ$18&gt;74,(AQ488/AQ$25)*$C$10)</f>
        <v/>
      </c>
      <c r="AR489" s="61">
        <f>+AR488-IF(AR$18&gt;74,(AR488/AR$25)*$C$10)</f>
        <v/>
      </c>
      <c r="AS489" s="61">
        <f>+AS488-IF(AS$18&gt;74,(AS488/AS$25)*$C$10)</f>
        <v/>
      </c>
      <c r="AT489" s="61">
        <f>+AT488-IF(AT$18&gt;74,(AT488/AT$25)*$C$10)</f>
        <v/>
      </c>
      <c r="AU489" s="61">
        <f>+AU488-IF(AU$18&gt;74,(AU488/AU$25)*$C$10)</f>
        <v/>
      </c>
      <c r="AV489" s="61">
        <f>+AV488-IF(AV$18&gt;74,(AV488/AV$25)*$C$10)</f>
        <v/>
      </c>
      <c r="AW489" s="61">
        <f>+AW488-IF(AW$18&gt;74,(AW488/AW$25)*$C$10)</f>
        <v/>
      </c>
      <c r="AX489" s="35">
        <f>IF(AW489&gt;0,1,0)</f>
        <v/>
      </c>
      <c r="AY489" s="35">
        <f>IF(AL489&gt;0,1,0)</f>
        <v/>
      </c>
      <c r="AZ489" s="35">
        <f>IF(AG489&gt;0,1,0)</f>
        <v/>
      </c>
      <c r="BA489" s="35">
        <f>IF(AB489&gt;0,1,0)</f>
        <v/>
      </c>
      <c r="BB489" s="35">
        <f>IF(W489&gt;0,1,0)</f>
        <v/>
      </c>
    </row>
    <row r="490">
      <c r="B490" s="154" t="inlineStr">
        <is>
          <t>trial 232</t>
        </is>
      </c>
      <c r="C490" s="155">
        <f>+start-$C$24</f>
        <v/>
      </c>
      <c r="D490" s="156">
        <f>IF((C490&lt;=0),0,((C490-D$24)*Stock*(_xlfn.NORM.INV(RAND(),stock_ave,stock_std))+(C490-D$24)*Bonds*(_xlfn.NORM.INV(RAND(),bond_ave,bond_std))+(C490-D$24)*cash*(_xlfn.NORM.INV(RAND(),cash_ave,cash_std))+(C490-D$24)))</f>
        <v/>
      </c>
      <c r="E490" s="156">
        <f>IF((D490&lt;=0),0,((D490-E$24)*Stock*(_xlfn.NORM.INV(RAND(),stock_ave,stock_std))+(D490-E$24)*Bonds*(_xlfn.NORM.INV(RAND(),bond_ave,bond_std))+(D490-E$24)*cash*(_xlfn.NORM.INV(RAND(),cash_ave,cash_std))+(D490-E$24)))</f>
        <v/>
      </c>
      <c r="F490" s="156">
        <f>IF((E490&lt;=0),0,((E490-F$24)*Stock*(_xlfn.NORM.INV(RAND(),stock_ave,stock_std))+(E490-F$24)*Bonds*(_xlfn.NORM.INV(RAND(),bond_ave,bond_std))+(E490-F$24)*cash*(_xlfn.NORM.INV(RAND(),cash_ave,cash_std))+(E490-F$24)))</f>
        <v/>
      </c>
      <c r="G490" s="156">
        <f>IF((F490&lt;=0),0,((F490-G$24)*Stock*(_xlfn.NORM.INV(RAND(),stock_ave,stock_std))+(F490-G$24)*Bonds*(_xlfn.NORM.INV(RAND(),bond_ave,bond_std))+(F490-G$24)*cash*(_xlfn.NORM.INV(RAND(),cash_ave,cash_std))+(F490-G$24)))</f>
        <v/>
      </c>
      <c r="H490" s="156">
        <f>IF((G490&lt;=0),0,((G490-H$24)*Stock*(_xlfn.NORM.INV(RAND(),stock_ave,stock_std))+(G490-H$24)*Bonds*(_xlfn.NORM.INV(RAND(),bond_ave,bond_std))+(G490-H$24)*cash*(_xlfn.NORM.INV(RAND(),cash_ave,cash_std))+(G490-H$24)))</f>
        <v/>
      </c>
      <c r="I490" s="156">
        <f>IF((H490&lt;=0),0,((H490-I$24)*Stock*(_xlfn.NORM.INV(RAND(),stock_ave,stock_std))+(H490-I$24)*Bonds*(_xlfn.NORM.INV(RAND(),bond_ave,bond_std))+(H490-I$24)*cash*(_xlfn.NORM.INV(RAND(),cash_ave,cash_std))+(H490-I$24)))</f>
        <v/>
      </c>
      <c r="J490" s="156">
        <f>IF((I490&lt;=0),0,((I490-J$24)*Stock*(_xlfn.NORM.INV(RAND(),stock_ave,stock_std))+(I490-J$24)*Bonds*(_xlfn.NORM.INV(RAND(),bond_ave,bond_std))+(I490-J$24)*cash*(_xlfn.NORM.INV(RAND(),cash_ave,cash_std))+(I490-J$24)))</f>
        <v/>
      </c>
      <c r="K490" s="156">
        <f>IF((J490&lt;=0),0,((J490-K$24)*Stock*(_xlfn.NORM.INV(RAND(),stock_ave,stock_std))+(J490-K$24)*Bonds*(_xlfn.NORM.INV(RAND(),bond_ave,bond_std))+(J490-K$24)*cash*(_xlfn.NORM.INV(RAND(),cash_ave,cash_std))+(J490-K$24)))</f>
        <v/>
      </c>
      <c r="L490" s="156">
        <f>IF((K490&lt;=0),0,((K490-L$24)*Stock*(_xlfn.NORM.INV(RAND(),stock_ave,stock_std))+(K490-L$24)*Bonds*(_xlfn.NORM.INV(RAND(),bond_ave,bond_std))+(K490-L$24)*cash*(_xlfn.NORM.INV(RAND(),cash_ave,cash_std))+(K490-L$24)))</f>
        <v/>
      </c>
      <c r="M490" s="156">
        <f>IF((L490&lt;=0),0,((L490-M$24)*Stock*(_xlfn.NORM.INV(RAND(),stock_ave,stock_std))+(L490-M$24)*Bonds*(_xlfn.NORM.INV(RAND(),bond_ave,bond_std))+(L490-M$24)*cash*(_xlfn.NORM.INV(RAND(),cash_ave,cash_std))+(L490-M$24)))</f>
        <v/>
      </c>
      <c r="N490" s="156">
        <f>IF((M490&lt;=0),0,((M490-N$24)*Stock*(_xlfn.NORM.INV(RAND(),stock_ave,stock_std))+(M490-N$24)*Bonds*(_xlfn.NORM.INV(RAND(),bond_ave,bond_std))+(M490-N$24)*cash*(_xlfn.NORM.INV(RAND(),cash_ave,cash_std))+(M490-N$24)))</f>
        <v/>
      </c>
      <c r="O490" s="156">
        <f>IF((N490&lt;=0),0,((N490-O$24)*Stock*(_xlfn.NORM.INV(RAND(),stock_ave,stock_std))+(N490-O$24)*Bonds*(_xlfn.NORM.INV(RAND(),bond_ave,bond_std))+(N490-O$24)*cash*(_xlfn.NORM.INV(RAND(),cash_ave,cash_std))+(N490-O$24)))</f>
        <v/>
      </c>
      <c r="P490" s="156">
        <f>IF((O490&lt;=0),0,((O490-P$24)*Stock*(_xlfn.NORM.INV(RAND(),stock_ave,stock_std))+(O490-P$24)*Bonds*(_xlfn.NORM.INV(RAND(),bond_ave,bond_std))+(O490-P$24)*cash*(_xlfn.NORM.INV(RAND(),cash_ave,cash_std))+(O490-P$24)))</f>
        <v/>
      </c>
      <c r="Q490" s="156">
        <f>IF((P490&lt;=0),0,((P490-Q$24)*Stock*(_xlfn.NORM.INV(RAND(),stock_ave,stock_std))+(P490-Q$24)*Bonds*(_xlfn.NORM.INV(RAND(),bond_ave,bond_std))+(P490-Q$24)*cash*(_xlfn.NORM.INV(RAND(),cash_ave,cash_std))+(P490-Q$24)))</f>
        <v/>
      </c>
      <c r="R490" s="156">
        <f>IF((Q490&lt;=0),0,((Q490-R$24)*Stock*(_xlfn.NORM.INV(RAND(),stock_ave,stock_std))+(Q490-R$24)*Bonds*(_xlfn.NORM.INV(RAND(),bond_ave,bond_std))+(Q490-R$24)*cash*(_xlfn.NORM.INV(RAND(),cash_ave,cash_std))+(Q490-R$24)))</f>
        <v/>
      </c>
      <c r="S490" s="156">
        <f>IF((R490&lt;=0),0,((R490-S$24)*Stock*(_xlfn.NORM.INV(RAND(),stock_ave,stock_std))+(R490-S$24)*Bonds*(_xlfn.NORM.INV(RAND(),bond_ave,bond_std))+(R490-S$24)*cash*(_xlfn.NORM.INV(RAND(),cash_ave,cash_std))+(R490-S$24)))</f>
        <v/>
      </c>
      <c r="T490" s="156">
        <f>IF((S490&lt;=0),0,((S490-T$24)*Stock*(_xlfn.NORM.INV(RAND(),stock_ave,stock_std))+(S490-T$24)*Bonds*(_xlfn.NORM.INV(RAND(),bond_ave,bond_std))+(S490-T$24)*cash*(_xlfn.NORM.INV(RAND(),cash_ave,cash_std))+(S490-T$24)))</f>
        <v/>
      </c>
      <c r="U490" s="156">
        <f>IF((T490&lt;=0),0,((T490-U$24)*Stock*(_xlfn.NORM.INV(RAND(),stock_ave,stock_std))+(T490-U$24)*Bonds*(_xlfn.NORM.INV(RAND(),bond_ave,bond_std))+(T490-U$24)*cash*(_xlfn.NORM.INV(RAND(),cash_ave,cash_std))+(T490-U$24)))</f>
        <v/>
      </c>
      <c r="V490" s="156">
        <f>IF((U490&lt;=0),0,((U490-V$24)*Stock*(_xlfn.NORM.INV(RAND(),stock_ave,stock_std))+(U490-V$24)*Bonds*(_xlfn.NORM.INV(RAND(),bond_ave,bond_std))+(U490-V$24)*cash*(_xlfn.NORM.INV(RAND(),cash_ave,cash_std))+(U490-V$24)))</f>
        <v/>
      </c>
      <c r="W490" s="156">
        <f>IF((V490&lt;=0),0,((V490-W$24)*Stock*(_xlfn.NORM.INV(RAND(),stock_ave,stock_std))+(V490-W$24)*Bonds*(_xlfn.NORM.INV(RAND(),bond_ave,bond_std))+(V490-W$24)*cash*(_xlfn.NORM.INV(RAND(),cash_ave,cash_std))+(V490-W$24)))</f>
        <v/>
      </c>
      <c r="X490" s="156">
        <f>IF((W490&lt;=0),0,((W490-X$24)*Stock*(_xlfn.NORM.INV(RAND(),stock_ave,stock_std))+(W490-X$24)*Bonds*(_xlfn.NORM.INV(RAND(),bond_ave,bond_std))+(W490-X$24)*cash*(_xlfn.NORM.INV(RAND(),cash_ave,cash_std))+(W490-X$24)))</f>
        <v/>
      </c>
      <c r="Y490" s="156">
        <f>IF((X490&lt;=0),0,((X490-Y$24)*Stock*(_xlfn.NORM.INV(RAND(),stock_ave,stock_std))+(X490-Y$24)*Bonds*(_xlfn.NORM.INV(RAND(),bond_ave,bond_std))+(X490-Y$24)*cash*(_xlfn.NORM.INV(RAND(),cash_ave,cash_std))+(X490-Y$24)))</f>
        <v/>
      </c>
      <c r="Z490" s="156">
        <f>IF((Y490&lt;=0),0,((Y490-Z$24)*Stock*(_xlfn.NORM.INV(RAND(),stock_ave,stock_std))+(Y490-Z$24)*Bonds*(_xlfn.NORM.INV(RAND(),bond_ave,bond_std))+(Y490-Z$24)*cash*(_xlfn.NORM.INV(RAND(),cash_ave,cash_std))+(Y490-Z$24)))</f>
        <v/>
      </c>
      <c r="AA490" s="156">
        <f>IF((Z490&lt;=0),0,((Z490-AA$24)*Stock*(_xlfn.NORM.INV(RAND(),stock_ave,stock_std))+(Z490-AA$24)*Bonds*(_xlfn.NORM.INV(RAND(),bond_ave,bond_std))+(Z490-AA$24)*cash*(_xlfn.NORM.INV(RAND(),cash_ave,cash_std))+(Z490-AA$24)))</f>
        <v/>
      </c>
      <c r="AB490" s="156">
        <f>IF((AA490&lt;=0),0,((AA490-AB$24)*Stock*(_xlfn.NORM.INV(RAND(),stock_ave,stock_std))+(AA490-AB$24)*Bonds*(_xlfn.NORM.INV(RAND(),bond_ave,bond_std))+(AA490-AB$24)*cash*(_xlfn.NORM.INV(RAND(),cash_ave,cash_std))+(AA490-AB$24)))</f>
        <v/>
      </c>
      <c r="AC490" s="156">
        <f>IF((AB490&lt;=0),0,((AB490-AC$24)*Stock*(_xlfn.NORM.INV(RAND(),stock_ave,stock_std))+(AB490-AC$24)*Bonds*(_xlfn.NORM.INV(RAND(),bond_ave,bond_std))+(AB490-AC$24)*cash*(_xlfn.NORM.INV(RAND(),cash_ave,cash_std))+(AB490-AC$24)))</f>
        <v/>
      </c>
      <c r="AD490" s="156">
        <f>IF((AC490&lt;=0),0,((AC490-AD$24)*Stock*(_xlfn.NORM.INV(RAND(),stock_ave,stock_std))+(AC490-AD$24)*Bonds*(_xlfn.NORM.INV(RAND(),bond_ave,bond_std))+(AC490-AD$24)*cash*(_xlfn.NORM.INV(RAND(),cash_ave,cash_std))+(AC490-AD$24)))</f>
        <v/>
      </c>
      <c r="AE490" s="156">
        <f>IF((AD490&lt;=0),0,((AD490-AE$24)*Stock*(_xlfn.NORM.INV(RAND(),stock_ave,stock_std))+(AD490-AE$24)*Bonds*(_xlfn.NORM.INV(RAND(),bond_ave,bond_std))+(AD490-AE$24)*cash*(_xlfn.NORM.INV(RAND(),cash_ave,cash_std))+(AD490-AE$24)))</f>
        <v/>
      </c>
      <c r="AF490" s="156">
        <f>IF((AE490&lt;=0),0,((AE490-AF$24)*Stock*(_xlfn.NORM.INV(RAND(),stock_ave,stock_std))+(AE490-AF$24)*Bonds*(_xlfn.NORM.INV(RAND(),bond_ave,bond_std))+(AE490-AF$24)*cash*(_xlfn.NORM.INV(RAND(),cash_ave,cash_std))+(AE490-AF$24)))</f>
        <v/>
      </c>
      <c r="AG490" s="156">
        <f>IF((AF490&lt;=0),0,((AF490-AG$24)*Stock*(_xlfn.NORM.INV(RAND(),stock_ave,stock_std))+(AF490-AG$24)*Bonds*(_xlfn.NORM.INV(RAND(),bond_ave,bond_std))+(AF490-AG$24)*cash*(_xlfn.NORM.INV(RAND(),cash_ave,cash_std))+(AF490-AG$24)))</f>
        <v/>
      </c>
      <c r="AH490" s="156">
        <f>IF((AG490&lt;=0),0,((AG490-AH$24)*Stock*(_xlfn.NORM.INV(RAND(),stock_ave,stock_std))+(AG490-AH$24)*Bonds*(_xlfn.NORM.INV(RAND(),bond_ave,bond_std))+(AG490-AH$24)*cash*(_xlfn.NORM.INV(RAND(),cash_ave,cash_std))+(AG490-AH$24)))</f>
        <v/>
      </c>
      <c r="AI490" s="156">
        <f>IF((AH490&lt;=0),0,((AH490-AI$24)*Stock*(_xlfn.NORM.INV(RAND(),stock_ave,stock_std))+(AH490-AI$24)*Bonds*(_xlfn.NORM.INV(RAND(),bond_ave,bond_std))+(AH490-AI$24)*cash*(_xlfn.NORM.INV(RAND(),cash_ave,cash_std))+(AH490-AI$24)))</f>
        <v/>
      </c>
      <c r="AJ490" s="156">
        <f>IF((AI490&lt;=0),0,((AI490-AJ$24)*Stock*(_xlfn.NORM.INV(RAND(),stock_ave,stock_std))+(AI490-AJ$24)*Bonds*(_xlfn.NORM.INV(RAND(),bond_ave,bond_std))+(AI490-AJ$24)*cash*(_xlfn.NORM.INV(RAND(),cash_ave,cash_std))+(AI490-AJ$24)))</f>
        <v/>
      </c>
      <c r="AK490" s="156">
        <f>IF((AJ490&lt;=0),0,((AJ490-AK$24)*Stock*(_xlfn.NORM.INV(RAND(),stock_ave,stock_std))+(AJ490-AK$24)*Bonds*(_xlfn.NORM.INV(RAND(),bond_ave,bond_std))+(AJ490-AK$24)*cash*(_xlfn.NORM.INV(RAND(),cash_ave,cash_std))+(AJ490-AK$24)))</f>
        <v/>
      </c>
      <c r="AL490" s="156">
        <f>IF((AK490&lt;=0),0,((AK490-AL$24)*Stock*(_xlfn.NORM.INV(RAND(),stock_ave,stock_std))+(AK490-AL$24)*Bonds*(_xlfn.NORM.INV(RAND(),bond_ave,bond_std))+(AK490-AL$24)*cash*(_xlfn.NORM.INV(RAND(),cash_ave,cash_std))+(AK490-AL$24)))</f>
        <v/>
      </c>
      <c r="AM490" s="156">
        <f>IF((AL490&lt;=0),0,((AL490-AM$24)*Stock*(_xlfn.NORM.INV(RAND(),stock_ave,stock_std))+(AL490-AM$24)*Bonds*(_xlfn.NORM.INV(RAND(),bond_ave,bond_std))+(AL490-AM$24)*cash*(_xlfn.NORM.INV(RAND(),cash_ave,cash_std))+(AL490-AM$24)))</f>
        <v/>
      </c>
      <c r="AN490" s="156">
        <f>IF((AM490&lt;=0),0,((AM490-AN$24)*Stock*(_xlfn.NORM.INV(RAND(),stock_ave,stock_std))+(AM490-AN$24)*Bonds*(_xlfn.NORM.INV(RAND(),bond_ave,bond_std))+(AM490-AN$24)*cash*(_xlfn.NORM.INV(RAND(),cash_ave,cash_std))+(AM490-AN$24)))</f>
        <v/>
      </c>
      <c r="AO490" s="156">
        <f>IF((AN490&lt;=0),0,((AN490-AO$24)*Stock*(_xlfn.NORM.INV(RAND(),stock_ave,stock_std))+(AN490-AO$24)*Bonds*(_xlfn.NORM.INV(RAND(),bond_ave,bond_std))+(AN490-AO$24)*cash*(_xlfn.NORM.INV(RAND(),cash_ave,cash_std))+(AN490-AO$24)))</f>
        <v/>
      </c>
      <c r="AP490" s="156">
        <f>IF((AO490&lt;=0),0,((AO490-AP$24)*Stock*(_xlfn.NORM.INV(RAND(),stock_ave,stock_std))+(AO490-AP$24)*Bonds*(_xlfn.NORM.INV(RAND(),bond_ave,bond_std))+(AO490-AP$24)*cash*(_xlfn.NORM.INV(RAND(),cash_ave,cash_std))+(AO490-AP$24)))</f>
        <v/>
      </c>
      <c r="AQ490" s="156">
        <f>IF((AP490&lt;=0),0,((AP490-AQ$24)*Stock*(_xlfn.NORM.INV(RAND(),stock_ave,stock_std))+(AP490-AQ$24)*Bonds*(_xlfn.NORM.INV(RAND(),bond_ave,bond_std))+(AP490-AQ$24)*cash*(_xlfn.NORM.INV(RAND(),cash_ave,cash_std))+(AP490-AQ$24)))</f>
        <v/>
      </c>
      <c r="AR490" s="156">
        <f>IF((AQ490&lt;=0),0,((AQ490-AR$24)*Stock*(_xlfn.NORM.INV(RAND(),stock_ave,stock_std))+(AQ490-AR$24)*Bonds*(_xlfn.NORM.INV(RAND(),bond_ave,bond_std))+(AQ490-AR$24)*cash*(_xlfn.NORM.INV(RAND(),cash_ave,cash_std))+(AQ490-AR$24)))</f>
        <v/>
      </c>
      <c r="AS490" s="156">
        <f>IF((AR490&lt;=0),0,((AR490-AS$24)*Stock*(_xlfn.NORM.INV(RAND(),stock_ave,stock_std))+(AR490-AS$24)*Bonds*(_xlfn.NORM.INV(RAND(),bond_ave,bond_std))+(AR490-AS$24)*cash*(_xlfn.NORM.INV(RAND(),cash_ave,cash_std))+(AR490-AS$24)))</f>
        <v/>
      </c>
      <c r="AT490" s="156">
        <f>IF((AS490&lt;=0),0,((AS490-AT$24)*Stock*(_xlfn.NORM.INV(RAND(),stock_ave,stock_std))+(AS490-AT$24)*Bonds*(_xlfn.NORM.INV(RAND(),bond_ave,bond_std))+(AS490-AT$24)*cash*(_xlfn.NORM.INV(RAND(),cash_ave,cash_std))+(AS490-AT$24)))</f>
        <v/>
      </c>
      <c r="AU490" s="156">
        <f>IF((AT490&lt;=0),0,((AT490-AU$24)*Stock*(_xlfn.NORM.INV(RAND(),stock_ave,stock_std))+(AT490-AU$24)*Bonds*(_xlfn.NORM.INV(RAND(),bond_ave,bond_std))+(AT490-AU$24)*cash*(_xlfn.NORM.INV(RAND(),cash_ave,cash_std))+(AT490-AU$24)))</f>
        <v/>
      </c>
      <c r="AV490" s="156">
        <f>IF((AU490&lt;=0),0,((AU490-AV$24)*Stock*(_xlfn.NORM.INV(RAND(),stock_ave,stock_std))+(AU490-AV$24)*Bonds*(_xlfn.NORM.INV(RAND(),bond_ave,bond_std))+(AU490-AV$24)*cash*(_xlfn.NORM.INV(RAND(),cash_ave,cash_std))+(AU490-AV$24)))</f>
        <v/>
      </c>
      <c r="AW490" s="156">
        <f>IF((AV490&lt;=0),0,((AV490-AW$24)*Stock*(_xlfn.NORM.INV(RAND(),stock_ave,stock_std))+(AV490-AW$24)*Bonds*(_xlfn.NORM.INV(RAND(),bond_ave,bond_std))+(AV490-AW$24)*cash*(_xlfn.NORM.INV(RAND(),cash_ave,cash_std))+(AV490-AW$24)))</f>
        <v/>
      </c>
      <c r="AX490" s="159" t="n"/>
      <c r="AY490" s="159" t="n"/>
      <c r="AZ490" s="159" t="n"/>
      <c r="BA490" s="159" t="n"/>
      <c r="BB490" s="159" t="n"/>
    </row>
    <row r="491">
      <c r="C491" s="147" t="n"/>
      <c r="D491" s="61">
        <f>+D490-IF(D$18&gt;74,(D490/D$25)*$C$10)</f>
        <v/>
      </c>
      <c r="E491" s="61">
        <f>+E490-IF(E$18&gt;74,(E490/E$25)*$C$10)</f>
        <v/>
      </c>
      <c r="F491" s="61">
        <f>+F490-IF(F$18&gt;74,(F490/F$25)*$C$10)</f>
        <v/>
      </c>
      <c r="G491" s="61">
        <f>+G490-IF(G$18&gt;74,(G490/G$25)*$C$10)</f>
        <v/>
      </c>
      <c r="H491" s="61">
        <f>+H490-IF(H$18&gt;74,(H490/H$25)*$C$10)</f>
        <v/>
      </c>
      <c r="I491" s="61">
        <f>+I490-IF(I$18&gt;74,(I490/I$25)*$C$10)</f>
        <v/>
      </c>
      <c r="J491" s="61">
        <f>+J490-IF(J$18&gt;74,(J490/J$25)*$C$10)</f>
        <v/>
      </c>
      <c r="K491" s="61">
        <f>+K490-IF(K$18&gt;74,(K490/K$25)*$C$10)</f>
        <v/>
      </c>
      <c r="L491" s="61">
        <f>+L490-IF(L$18&gt;74,(L490/L$25)*$C$10)</f>
        <v/>
      </c>
      <c r="M491" s="61">
        <f>+M490-IF(M$18&gt;74,(M490/M$25)*$C$10)</f>
        <v/>
      </c>
      <c r="N491" s="61">
        <f>+N490-IF(N$18&gt;74,(N490/N$25)*$C$10)</f>
        <v/>
      </c>
      <c r="O491" s="61">
        <f>+O490-IF(O$18&gt;74,(O490/O$25)*$C$10)</f>
        <v/>
      </c>
      <c r="P491" s="61">
        <f>+P490-IF(P$18&gt;74,(P490/P$25)*$C$10)</f>
        <v/>
      </c>
      <c r="Q491" s="61">
        <f>+Q490-IF(Q$18&gt;74,(Q490/Q$25)*$C$10)</f>
        <v/>
      </c>
      <c r="R491" s="61">
        <f>+R490-IF(R$18&gt;74,(R490/R$25)*$C$10)</f>
        <v/>
      </c>
      <c r="S491" s="61">
        <f>+S490-IF(S$18&gt;74,(S490/S$25)*$C$10)</f>
        <v/>
      </c>
      <c r="T491" s="61">
        <f>+T490-IF(T$18&gt;74,(T490/T$25)*$C$10)</f>
        <v/>
      </c>
      <c r="U491" s="61">
        <f>+U490-IF(U$18&gt;74,(U490/U$25)*$C$10)</f>
        <v/>
      </c>
      <c r="V491" s="61">
        <f>+V490-IF(V$18&gt;74,(V490/V$25)*$C$10)</f>
        <v/>
      </c>
      <c r="W491" s="61">
        <f>+W490-IF(W$18&gt;74,(W490/W$25)*$C$10)</f>
        <v/>
      </c>
      <c r="X491" s="61">
        <f>+X490-IF(X$18&gt;74,(X490/X$25)*$C$10)</f>
        <v/>
      </c>
      <c r="Y491" s="61">
        <f>+Y490-IF(Y$18&gt;74,(Y490/Y$25)*$C$10)</f>
        <v/>
      </c>
      <c r="Z491" s="61">
        <f>+Z490-IF(Z$18&gt;74,(Z490/Z$25)*$C$10)</f>
        <v/>
      </c>
      <c r="AA491" s="61">
        <f>+AA490-IF(AA$18&gt;74,(AA490/AA$25)*$C$10)</f>
        <v/>
      </c>
      <c r="AB491" s="61">
        <f>+AB490-IF(AB$18&gt;74,(AB490/AB$25)*$C$10)</f>
        <v/>
      </c>
      <c r="AC491" s="61">
        <f>+AC490-IF(AC$18&gt;74,(AC490/AC$25)*$C$10)</f>
        <v/>
      </c>
      <c r="AD491" s="61">
        <f>+AD490-IF(AD$18&gt;74,(AD490/AD$25)*$C$10)</f>
        <v/>
      </c>
      <c r="AE491" s="61">
        <f>+AE490-IF(AE$18&gt;74,(AE490/AE$25)*$C$10)</f>
        <v/>
      </c>
      <c r="AF491" s="61">
        <f>+AF490-IF(AF$18&gt;74,(AF490/AF$25)*$C$10)</f>
        <v/>
      </c>
      <c r="AG491" s="61">
        <f>+AG490-IF(AG$18&gt;74,(AG490/AG$25)*$C$10)</f>
        <v/>
      </c>
      <c r="AH491" s="61">
        <f>+AH490-IF(AH$18&gt;74,(AH490/AH$25)*$C$10)</f>
        <v/>
      </c>
      <c r="AI491" s="61">
        <f>+AI490-IF(AI$18&gt;74,(AI490/AI$25)*$C$10)</f>
        <v/>
      </c>
      <c r="AJ491" s="61">
        <f>+AJ490-IF(AJ$18&gt;74,(AJ490/AJ$25)*$C$10)</f>
        <v/>
      </c>
      <c r="AK491" s="61">
        <f>+AK490-IF(AK$18&gt;74,(AK490/AK$25)*$C$10)</f>
        <v/>
      </c>
      <c r="AL491" s="61">
        <f>+AL490-IF(AL$18&gt;74,(AL490/AL$25)*$C$10)</f>
        <v/>
      </c>
      <c r="AM491" s="61">
        <f>+AM490-IF(AM$18&gt;74,(AM490/AM$25)*$C$10)</f>
        <v/>
      </c>
      <c r="AN491" s="61">
        <f>+AN490-IF(AN$18&gt;74,(AN490/AN$25)*$C$10)</f>
        <v/>
      </c>
      <c r="AO491" s="61">
        <f>+AO490-IF(AO$18&gt;74,(AO490/AO$25)*$C$10)</f>
        <v/>
      </c>
      <c r="AP491" s="61">
        <f>+AP490-IF(AP$18&gt;74,(AP490/AP$25)*$C$10)</f>
        <v/>
      </c>
      <c r="AQ491" s="61">
        <f>+AQ490-IF(AQ$18&gt;74,(AQ490/AQ$25)*$C$10)</f>
        <v/>
      </c>
      <c r="AR491" s="61">
        <f>+AR490-IF(AR$18&gt;74,(AR490/AR$25)*$C$10)</f>
        <v/>
      </c>
      <c r="AS491" s="61">
        <f>+AS490-IF(AS$18&gt;74,(AS490/AS$25)*$C$10)</f>
        <v/>
      </c>
      <c r="AT491" s="61">
        <f>+AT490-IF(AT$18&gt;74,(AT490/AT$25)*$C$10)</f>
        <v/>
      </c>
      <c r="AU491" s="61">
        <f>+AU490-IF(AU$18&gt;74,(AU490/AU$25)*$C$10)</f>
        <v/>
      </c>
      <c r="AV491" s="61">
        <f>+AV490-IF(AV$18&gt;74,(AV490/AV$25)*$C$10)</f>
        <v/>
      </c>
      <c r="AW491" s="61">
        <f>+AW490-IF(AW$18&gt;74,(AW490/AW$25)*$C$10)</f>
        <v/>
      </c>
      <c r="AX491" s="35">
        <f>IF(AW491&gt;0,1,0)</f>
        <v/>
      </c>
      <c r="AY491" s="35">
        <f>IF(AL491&gt;0,1,0)</f>
        <v/>
      </c>
      <c r="AZ491" s="35">
        <f>IF(AG491&gt;0,1,0)</f>
        <v/>
      </c>
      <c r="BA491" s="35">
        <f>IF(AB491&gt;0,1,0)</f>
        <v/>
      </c>
      <c r="BB491" s="35">
        <f>IF(W491&gt;0,1,0)</f>
        <v/>
      </c>
    </row>
    <row r="492">
      <c r="B492" s="154" t="inlineStr">
        <is>
          <t>trial 233</t>
        </is>
      </c>
      <c r="C492" s="155">
        <f>+start-$C$24</f>
        <v/>
      </c>
      <c r="D492" s="156">
        <f>IF((C492&lt;=0),0,((C492-D$24)*Stock*(_xlfn.NORM.INV(RAND(),stock_ave,stock_std))+(C492-D$24)*Bonds*(_xlfn.NORM.INV(RAND(),bond_ave,bond_std))+(C492-D$24)*cash*(_xlfn.NORM.INV(RAND(),cash_ave,cash_std))+(C492-D$24)))</f>
        <v/>
      </c>
      <c r="E492" s="156">
        <f>IF((D492&lt;=0),0,((D492-E$24)*Stock*(_xlfn.NORM.INV(RAND(),stock_ave,stock_std))+(D492-E$24)*Bonds*(_xlfn.NORM.INV(RAND(),bond_ave,bond_std))+(D492-E$24)*cash*(_xlfn.NORM.INV(RAND(),cash_ave,cash_std))+(D492-E$24)))</f>
        <v/>
      </c>
      <c r="F492" s="156">
        <f>IF((E492&lt;=0),0,((E492-F$24)*Stock*(_xlfn.NORM.INV(RAND(),stock_ave,stock_std))+(E492-F$24)*Bonds*(_xlfn.NORM.INV(RAND(),bond_ave,bond_std))+(E492-F$24)*cash*(_xlfn.NORM.INV(RAND(),cash_ave,cash_std))+(E492-F$24)))</f>
        <v/>
      </c>
      <c r="G492" s="156">
        <f>IF((F492&lt;=0),0,((F492-G$24)*Stock*(_xlfn.NORM.INV(RAND(),stock_ave,stock_std))+(F492-G$24)*Bonds*(_xlfn.NORM.INV(RAND(),bond_ave,bond_std))+(F492-G$24)*cash*(_xlfn.NORM.INV(RAND(),cash_ave,cash_std))+(F492-G$24)))</f>
        <v/>
      </c>
      <c r="H492" s="156">
        <f>IF((G492&lt;=0),0,((G492-H$24)*Stock*(_xlfn.NORM.INV(RAND(),stock_ave,stock_std))+(G492-H$24)*Bonds*(_xlfn.NORM.INV(RAND(),bond_ave,bond_std))+(G492-H$24)*cash*(_xlfn.NORM.INV(RAND(),cash_ave,cash_std))+(G492-H$24)))</f>
        <v/>
      </c>
      <c r="I492" s="156">
        <f>IF((H492&lt;=0),0,((H492-I$24)*Stock*(_xlfn.NORM.INV(RAND(),stock_ave,stock_std))+(H492-I$24)*Bonds*(_xlfn.NORM.INV(RAND(),bond_ave,bond_std))+(H492-I$24)*cash*(_xlfn.NORM.INV(RAND(),cash_ave,cash_std))+(H492-I$24)))</f>
        <v/>
      </c>
      <c r="J492" s="156">
        <f>IF((I492&lt;=0),0,((I492-J$24)*Stock*(_xlfn.NORM.INV(RAND(),stock_ave,stock_std))+(I492-J$24)*Bonds*(_xlfn.NORM.INV(RAND(),bond_ave,bond_std))+(I492-J$24)*cash*(_xlfn.NORM.INV(RAND(),cash_ave,cash_std))+(I492-J$24)))</f>
        <v/>
      </c>
      <c r="K492" s="156">
        <f>IF((J492&lt;=0),0,((J492-K$24)*Stock*(_xlfn.NORM.INV(RAND(),stock_ave,stock_std))+(J492-K$24)*Bonds*(_xlfn.NORM.INV(RAND(),bond_ave,bond_std))+(J492-K$24)*cash*(_xlfn.NORM.INV(RAND(),cash_ave,cash_std))+(J492-K$24)))</f>
        <v/>
      </c>
      <c r="L492" s="156">
        <f>IF((K492&lt;=0),0,((K492-L$24)*Stock*(_xlfn.NORM.INV(RAND(),stock_ave,stock_std))+(K492-L$24)*Bonds*(_xlfn.NORM.INV(RAND(),bond_ave,bond_std))+(K492-L$24)*cash*(_xlfn.NORM.INV(RAND(),cash_ave,cash_std))+(K492-L$24)))</f>
        <v/>
      </c>
      <c r="M492" s="156">
        <f>IF((L492&lt;=0),0,((L492-M$24)*Stock*(_xlfn.NORM.INV(RAND(),stock_ave,stock_std))+(L492-M$24)*Bonds*(_xlfn.NORM.INV(RAND(),bond_ave,bond_std))+(L492-M$24)*cash*(_xlfn.NORM.INV(RAND(),cash_ave,cash_std))+(L492-M$24)))</f>
        <v/>
      </c>
      <c r="N492" s="156">
        <f>IF((M492&lt;=0),0,((M492-N$24)*Stock*(_xlfn.NORM.INV(RAND(),stock_ave,stock_std))+(M492-N$24)*Bonds*(_xlfn.NORM.INV(RAND(),bond_ave,bond_std))+(M492-N$24)*cash*(_xlfn.NORM.INV(RAND(),cash_ave,cash_std))+(M492-N$24)))</f>
        <v/>
      </c>
      <c r="O492" s="156">
        <f>IF((N492&lt;=0),0,((N492-O$24)*Stock*(_xlfn.NORM.INV(RAND(),stock_ave,stock_std))+(N492-O$24)*Bonds*(_xlfn.NORM.INV(RAND(),bond_ave,bond_std))+(N492-O$24)*cash*(_xlfn.NORM.INV(RAND(),cash_ave,cash_std))+(N492-O$24)))</f>
        <v/>
      </c>
      <c r="P492" s="156">
        <f>IF((O492&lt;=0),0,((O492-P$24)*Stock*(_xlfn.NORM.INV(RAND(),stock_ave,stock_std))+(O492-P$24)*Bonds*(_xlfn.NORM.INV(RAND(),bond_ave,bond_std))+(O492-P$24)*cash*(_xlfn.NORM.INV(RAND(),cash_ave,cash_std))+(O492-P$24)))</f>
        <v/>
      </c>
      <c r="Q492" s="156">
        <f>IF((P492&lt;=0),0,((P492-Q$24)*Stock*(_xlfn.NORM.INV(RAND(),stock_ave,stock_std))+(P492-Q$24)*Bonds*(_xlfn.NORM.INV(RAND(),bond_ave,bond_std))+(P492-Q$24)*cash*(_xlfn.NORM.INV(RAND(),cash_ave,cash_std))+(P492-Q$24)))</f>
        <v/>
      </c>
      <c r="R492" s="156">
        <f>IF((Q492&lt;=0),0,((Q492-R$24)*Stock*(_xlfn.NORM.INV(RAND(),stock_ave,stock_std))+(Q492-R$24)*Bonds*(_xlfn.NORM.INV(RAND(),bond_ave,bond_std))+(Q492-R$24)*cash*(_xlfn.NORM.INV(RAND(),cash_ave,cash_std))+(Q492-R$24)))</f>
        <v/>
      </c>
      <c r="S492" s="156">
        <f>IF((R492&lt;=0),0,((R492-S$24)*Stock*(_xlfn.NORM.INV(RAND(),stock_ave,stock_std))+(R492-S$24)*Bonds*(_xlfn.NORM.INV(RAND(),bond_ave,bond_std))+(R492-S$24)*cash*(_xlfn.NORM.INV(RAND(),cash_ave,cash_std))+(R492-S$24)))</f>
        <v/>
      </c>
      <c r="T492" s="156">
        <f>IF((S492&lt;=0),0,((S492-T$24)*Stock*(_xlfn.NORM.INV(RAND(),stock_ave,stock_std))+(S492-T$24)*Bonds*(_xlfn.NORM.INV(RAND(),bond_ave,bond_std))+(S492-T$24)*cash*(_xlfn.NORM.INV(RAND(),cash_ave,cash_std))+(S492-T$24)))</f>
        <v/>
      </c>
      <c r="U492" s="156">
        <f>IF((T492&lt;=0),0,((T492-U$24)*Stock*(_xlfn.NORM.INV(RAND(),stock_ave,stock_std))+(T492-U$24)*Bonds*(_xlfn.NORM.INV(RAND(),bond_ave,bond_std))+(T492-U$24)*cash*(_xlfn.NORM.INV(RAND(),cash_ave,cash_std))+(T492-U$24)))</f>
        <v/>
      </c>
      <c r="V492" s="156">
        <f>IF((U492&lt;=0),0,((U492-V$24)*Stock*(_xlfn.NORM.INV(RAND(),stock_ave,stock_std))+(U492-V$24)*Bonds*(_xlfn.NORM.INV(RAND(),bond_ave,bond_std))+(U492-V$24)*cash*(_xlfn.NORM.INV(RAND(),cash_ave,cash_std))+(U492-V$24)))</f>
        <v/>
      </c>
      <c r="W492" s="156">
        <f>IF((V492&lt;=0),0,((V492-W$24)*Stock*(_xlfn.NORM.INV(RAND(),stock_ave,stock_std))+(V492-W$24)*Bonds*(_xlfn.NORM.INV(RAND(),bond_ave,bond_std))+(V492-W$24)*cash*(_xlfn.NORM.INV(RAND(),cash_ave,cash_std))+(V492-W$24)))</f>
        <v/>
      </c>
      <c r="X492" s="156">
        <f>IF((W492&lt;=0),0,((W492-X$24)*Stock*(_xlfn.NORM.INV(RAND(),stock_ave,stock_std))+(W492-X$24)*Bonds*(_xlfn.NORM.INV(RAND(),bond_ave,bond_std))+(W492-X$24)*cash*(_xlfn.NORM.INV(RAND(),cash_ave,cash_std))+(W492-X$24)))</f>
        <v/>
      </c>
      <c r="Y492" s="156">
        <f>IF((X492&lt;=0),0,((X492-Y$24)*Stock*(_xlfn.NORM.INV(RAND(),stock_ave,stock_std))+(X492-Y$24)*Bonds*(_xlfn.NORM.INV(RAND(),bond_ave,bond_std))+(X492-Y$24)*cash*(_xlfn.NORM.INV(RAND(),cash_ave,cash_std))+(X492-Y$24)))</f>
        <v/>
      </c>
      <c r="Z492" s="156">
        <f>IF((Y492&lt;=0),0,((Y492-Z$24)*Stock*(_xlfn.NORM.INV(RAND(),stock_ave,stock_std))+(Y492-Z$24)*Bonds*(_xlfn.NORM.INV(RAND(),bond_ave,bond_std))+(Y492-Z$24)*cash*(_xlfn.NORM.INV(RAND(),cash_ave,cash_std))+(Y492-Z$24)))</f>
        <v/>
      </c>
      <c r="AA492" s="156">
        <f>IF((Z492&lt;=0),0,((Z492-AA$24)*Stock*(_xlfn.NORM.INV(RAND(),stock_ave,stock_std))+(Z492-AA$24)*Bonds*(_xlfn.NORM.INV(RAND(),bond_ave,bond_std))+(Z492-AA$24)*cash*(_xlfn.NORM.INV(RAND(),cash_ave,cash_std))+(Z492-AA$24)))</f>
        <v/>
      </c>
      <c r="AB492" s="156">
        <f>IF((AA492&lt;=0),0,((AA492-AB$24)*Stock*(_xlfn.NORM.INV(RAND(),stock_ave,stock_std))+(AA492-AB$24)*Bonds*(_xlfn.NORM.INV(RAND(),bond_ave,bond_std))+(AA492-AB$24)*cash*(_xlfn.NORM.INV(RAND(),cash_ave,cash_std))+(AA492-AB$24)))</f>
        <v/>
      </c>
      <c r="AC492" s="156">
        <f>IF((AB492&lt;=0),0,((AB492-AC$24)*Stock*(_xlfn.NORM.INV(RAND(),stock_ave,stock_std))+(AB492-AC$24)*Bonds*(_xlfn.NORM.INV(RAND(),bond_ave,bond_std))+(AB492-AC$24)*cash*(_xlfn.NORM.INV(RAND(),cash_ave,cash_std))+(AB492-AC$24)))</f>
        <v/>
      </c>
      <c r="AD492" s="156">
        <f>IF((AC492&lt;=0),0,((AC492-AD$24)*Stock*(_xlfn.NORM.INV(RAND(),stock_ave,stock_std))+(AC492-AD$24)*Bonds*(_xlfn.NORM.INV(RAND(),bond_ave,bond_std))+(AC492-AD$24)*cash*(_xlfn.NORM.INV(RAND(),cash_ave,cash_std))+(AC492-AD$24)))</f>
        <v/>
      </c>
      <c r="AE492" s="156">
        <f>IF((AD492&lt;=0),0,((AD492-AE$24)*Stock*(_xlfn.NORM.INV(RAND(),stock_ave,stock_std))+(AD492-AE$24)*Bonds*(_xlfn.NORM.INV(RAND(),bond_ave,bond_std))+(AD492-AE$24)*cash*(_xlfn.NORM.INV(RAND(),cash_ave,cash_std))+(AD492-AE$24)))</f>
        <v/>
      </c>
      <c r="AF492" s="156">
        <f>IF((AE492&lt;=0),0,((AE492-AF$24)*Stock*(_xlfn.NORM.INV(RAND(),stock_ave,stock_std))+(AE492-AF$24)*Bonds*(_xlfn.NORM.INV(RAND(),bond_ave,bond_std))+(AE492-AF$24)*cash*(_xlfn.NORM.INV(RAND(),cash_ave,cash_std))+(AE492-AF$24)))</f>
        <v/>
      </c>
      <c r="AG492" s="156">
        <f>IF((AF492&lt;=0),0,((AF492-AG$24)*Stock*(_xlfn.NORM.INV(RAND(),stock_ave,stock_std))+(AF492-AG$24)*Bonds*(_xlfn.NORM.INV(RAND(),bond_ave,bond_std))+(AF492-AG$24)*cash*(_xlfn.NORM.INV(RAND(),cash_ave,cash_std))+(AF492-AG$24)))</f>
        <v/>
      </c>
      <c r="AH492" s="156">
        <f>IF((AG492&lt;=0),0,((AG492-AH$24)*Stock*(_xlfn.NORM.INV(RAND(),stock_ave,stock_std))+(AG492-AH$24)*Bonds*(_xlfn.NORM.INV(RAND(),bond_ave,bond_std))+(AG492-AH$24)*cash*(_xlfn.NORM.INV(RAND(),cash_ave,cash_std))+(AG492-AH$24)))</f>
        <v/>
      </c>
      <c r="AI492" s="156">
        <f>IF((AH492&lt;=0),0,((AH492-AI$24)*Stock*(_xlfn.NORM.INV(RAND(),stock_ave,stock_std))+(AH492-AI$24)*Bonds*(_xlfn.NORM.INV(RAND(),bond_ave,bond_std))+(AH492-AI$24)*cash*(_xlfn.NORM.INV(RAND(),cash_ave,cash_std))+(AH492-AI$24)))</f>
        <v/>
      </c>
      <c r="AJ492" s="156">
        <f>IF((AI492&lt;=0),0,((AI492-AJ$24)*Stock*(_xlfn.NORM.INV(RAND(),stock_ave,stock_std))+(AI492-AJ$24)*Bonds*(_xlfn.NORM.INV(RAND(),bond_ave,bond_std))+(AI492-AJ$24)*cash*(_xlfn.NORM.INV(RAND(),cash_ave,cash_std))+(AI492-AJ$24)))</f>
        <v/>
      </c>
      <c r="AK492" s="156">
        <f>IF((AJ492&lt;=0),0,((AJ492-AK$24)*Stock*(_xlfn.NORM.INV(RAND(),stock_ave,stock_std))+(AJ492-AK$24)*Bonds*(_xlfn.NORM.INV(RAND(),bond_ave,bond_std))+(AJ492-AK$24)*cash*(_xlfn.NORM.INV(RAND(),cash_ave,cash_std))+(AJ492-AK$24)))</f>
        <v/>
      </c>
      <c r="AL492" s="156">
        <f>IF((AK492&lt;=0),0,((AK492-AL$24)*Stock*(_xlfn.NORM.INV(RAND(),stock_ave,stock_std))+(AK492-AL$24)*Bonds*(_xlfn.NORM.INV(RAND(),bond_ave,bond_std))+(AK492-AL$24)*cash*(_xlfn.NORM.INV(RAND(),cash_ave,cash_std))+(AK492-AL$24)))</f>
        <v/>
      </c>
      <c r="AM492" s="156">
        <f>IF((AL492&lt;=0),0,((AL492-AM$24)*Stock*(_xlfn.NORM.INV(RAND(),stock_ave,stock_std))+(AL492-AM$24)*Bonds*(_xlfn.NORM.INV(RAND(),bond_ave,bond_std))+(AL492-AM$24)*cash*(_xlfn.NORM.INV(RAND(),cash_ave,cash_std))+(AL492-AM$24)))</f>
        <v/>
      </c>
      <c r="AN492" s="156">
        <f>IF((AM492&lt;=0),0,((AM492-AN$24)*Stock*(_xlfn.NORM.INV(RAND(),stock_ave,stock_std))+(AM492-AN$24)*Bonds*(_xlfn.NORM.INV(RAND(),bond_ave,bond_std))+(AM492-AN$24)*cash*(_xlfn.NORM.INV(RAND(),cash_ave,cash_std))+(AM492-AN$24)))</f>
        <v/>
      </c>
      <c r="AO492" s="156">
        <f>IF((AN492&lt;=0),0,((AN492-AO$24)*Stock*(_xlfn.NORM.INV(RAND(),stock_ave,stock_std))+(AN492-AO$24)*Bonds*(_xlfn.NORM.INV(RAND(),bond_ave,bond_std))+(AN492-AO$24)*cash*(_xlfn.NORM.INV(RAND(),cash_ave,cash_std))+(AN492-AO$24)))</f>
        <v/>
      </c>
      <c r="AP492" s="156">
        <f>IF((AO492&lt;=0),0,((AO492-AP$24)*Stock*(_xlfn.NORM.INV(RAND(),stock_ave,stock_std))+(AO492-AP$24)*Bonds*(_xlfn.NORM.INV(RAND(),bond_ave,bond_std))+(AO492-AP$24)*cash*(_xlfn.NORM.INV(RAND(),cash_ave,cash_std))+(AO492-AP$24)))</f>
        <v/>
      </c>
      <c r="AQ492" s="156">
        <f>IF((AP492&lt;=0),0,((AP492-AQ$24)*Stock*(_xlfn.NORM.INV(RAND(),stock_ave,stock_std))+(AP492-AQ$24)*Bonds*(_xlfn.NORM.INV(RAND(),bond_ave,bond_std))+(AP492-AQ$24)*cash*(_xlfn.NORM.INV(RAND(),cash_ave,cash_std))+(AP492-AQ$24)))</f>
        <v/>
      </c>
      <c r="AR492" s="156">
        <f>IF((AQ492&lt;=0),0,((AQ492-AR$24)*Stock*(_xlfn.NORM.INV(RAND(),stock_ave,stock_std))+(AQ492-AR$24)*Bonds*(_xlfn.NORM.INV(RAND(),bond_ave,bond_std))+(AQ492-AR$24)*cash*(_xlfn.NORM.INV(RAND(),cash_ave,cash_std))+(AQ492-AR$24)))</f>
        <v/>
      </c>
      <c r="AS492" s="156">
        <f>IF((AR492&lt;=0),0,((AR492-AS$24)*Stock*(_xlfn.NORM.INV(RAND(),stock_ave,stock_std))+(AR492-AS$24)*Bonds*(_xlfn.NORM.INV(RAND(),bond_ave,bond_std))+(AR492-AS$24)*cash*(_xlfn.NORM.INV(RAND(),cash_ave,cash_std))+(AR492-AS$24)))</f>
        <v/>
      </c>
      <c r="AT492" s="156">
        <f>IF((AS492&lt;=0),0,((AS492-AT$24)*Stock*(_xlfn.NORM.INV(RAND(),stock_ave,stock_std))+(AS492-AT$24)*Bonds*(_xlfn.NORM.INV(RAND(),bond_ave,bond_std))+(AS492-AT$24)*cash*(_xlfn.NORM.INV(RAND(),cash_ave,cash_std))+(AS492-AT$24)))</f>
        <v/>
      </c>
      <c r="AU492" s="156">
        <f>IF((AT492&lt;=0),0,((AT492-AU$24)*Stock*(_xlfn.NORM.INV(RAND(),stock_ave,stock_std))+(AT492-AU$24)*Bonds*(_xlfn.NORM.INV(RAND(),bond_ave,bond_std))+(AT492-AU$24)*cash*(_xlfn.NORM.INV(RAND(),cash_ave,cash_std))+(AT492-AU$24)))</f>
        <v/>
      </c>
      <c r="AV492" s="156">
        <f>IF((AU492&lt;=0),0,((AU492-AV$24)*Stock*(_xlfn.NORM.INV(RAND(),stock_ave,stock_std))+(AU492-AV$24)*Bonds*(_xlfn.NORM.INV(RAND(),bond_ave,bond_std))+(AU492-AV$24)*cash*(_xlfn.NORM.INV(RAND(),cash_ave,cash_std))+(AU492-AV$24)))</f>
        <v/>
      </c>
      <c r="AW492" s="156">
        <f>IF((AV492&lt;=0),0,((AV492-AW$24)*Stock*(_xlfn.NORM.INV(RAND(),stock_ave,stock_std))+(AV492-AW$24)*Bonds*(_xlfn.NORM.INV(RAND(),bond_ave,bond_std))+(AV492-AW$24)*cash*(_xlfn.NORM.INV(RAND(),cash_ave,cash_std))+(AV492-AW$24)))</f>
        <v/>
      </c>
      <c r="AX492" s="159" t="n"/>
      <c r="AY492" s="159" t="n"/>
      <c r="AZ492" s="159" t="n"/>
      <c r="BA492" s="159" t="n"/>
      <c r="BB492" s="159" t="n"/>
    </row>
    <row r="493">
      <c r="C493" s="147" t="n"/>
      <c r="D493" s="61">
        <f>+D492-IF(D$18&gt;74,(D492/D$25)*$C$10)</f>
        <v/>
      </c>
      <c r="E493" s="61">
        <f>+E492-IF(E$18&gt;74,(E492/E$25)*$C$10)</f>
        <v/>
      </c>
      <c r="F493" s="61">
        <f>+F492-IF(F$18&gt;74,(F492/F$25)*$C$10)</f>
        <v/>
      </c>
      <c r="G493" s="61">
        <f>+G492-IF(G$18&gt;74,(G492/G$25)*$C$10)</f>
        <v/>
      </c>
      <c r="H493" s="61">
        <f>+H492-IF(H$18&gt;74,(H492/H$25)*$C$10)</f>
        <v/>
      </c>
      <c r="I493" s="61">
        <f>+I492-IF(I$18&gt;74,(I492/I$25)*$C$10)</f>
        <v/>
      </c>
      <c r="J493" s="61">
        <f>+J492-IF(J$18&gt;74,(J492/J$25)*$C$10)</f>
        <v/>
      </c>
      <c r="K493" s="61">
        <f>+K492-IF(K$18&gt;74,(K492/K$25)*$C$10)</f>
        <v/>
      </c>
      <c r="L493" s="61">
        <f>+L492-IF(L$18&gt;74,(L492/L$25)*$C$10)</f>
        <v/>
      </c>
      <c r="M493" s="61">
        <f>+M492-IF(M$18&gt;74,(M492/M$25)*$C$10)</f>
        <v/>
      </c>
      <c r="N493" s="61">
        <f>+N492-IF(N$18&gt;74,(N492/N$25)*$C$10)</f>
        <v/>
      </c>
      <c r="O493" s="61">
        <f>+O492-IF(O$18&gt;74,(O492/O$25)*$C$10)</f>
        <v/>
      </c>
      <c r="P493" s="61">
        <f>+P492-IF(P$18&gt;74,(P492/P$25)*$C$10)</f>
        <v/>
      </c>
      <c r="Q493" s="61">
        <f>+Q492-IF(Q$18&gt;74,(Q492/Q$25)*$C$10)</f>
        <v/>
      </c>
      <c r="R493" s="61">
        <f>+R492-IF(R$18&gt;74,(R492/R$25)*$C$10)</f>
        <v/>
      </c>
      <c r="S493" s="61">
        <f>+S492-IF(S$18&gt;74,(S492/S$25)*$C$10)</f>
        <v/>
      </c>
      <c r="T493" s="61">
        <f>+T492-IF(T$18&gt;74,(T492/T$25)*$C$10)</f>
        <v/>
      </c>
      <c r="U493" s="61">
        <f>+U492-IF(U$18&gt;74,(U492/U$25)*$C$10)</f>
        <v/>
      </c>
      <c r="V493" s="61">
        <f>+V492-IF(V$18&gt;74,(V492/V$25)*$C$10)</f>
        <v/>
      </c>
      <c r="W493" s="61">
        <f>+W492-IF(W$18&gt;74,(W492/W$25)*$C$10)</f>
        <v/>
      </c>
      <c r="X493" s="61">
        <f>+X492-IF(X$18&gt;74,(X492/X$25)*$C$10)</f>
        <v/>
      </c>
      <c r="Y493" s="61">
        <f>+Y492-IF(Y$18&gt;74,(Y492/Y$25)*$C$10)</f>
        <v/>
      </c>
      <c r="Z493" s="61">
        <f>+Z492-IF(Z$18&gt;74,(Z492/Z$25)*$C$10)</f>
        <v/>
      </c>
      <c r="AA493" s="61">
        <f>+AA492-IF(AA$18&gt;74,(AA492/AA$25)*$C$10)</f>
        <v/>
      </c>
      <c r="AB493" s="61">
        <f>+AB492-IF(AB$18&gt;74,(AB492/AB$25)*$C$10)</f>
        <v/>
      </c>
      <c r="AC493" s="61">
        <f>+AC492-IF(AC$18&gt;74,(AC492/AC$25)*$C$10)</f>
        <v/>
      </c>
      <c r="AD493" s="61">
        <f>+AD492-IF(AD$18&gt;74,(AD492/AD$25)*$C$10)</f>
        <v/>
      </c>
      <c r="AE493" s="61">
        <f>+AE492-IF(AE$18&gt;74,(AE492/AE$25)*$C$10)</f>
        <v/>
      </c>
      <c r="AF493" s="61">
        <f>+AF492-IF(AF$18&gt;74,(AF492/AF$25)*$C$10)</f>
        <v/>
      </c>
      <c r="AG493" s="61">
        <f>+AG492-IF(AG$18&gt;74,(AG492/AG$25)*$C$10)</f>
        <v/>
      </c>
      <c r="AH493" s="61">
        <f>+AH492-IF(AH$18&gt;74,(AH492/AH$25)*$C$10)</f>
        <v/>
      </c>
      <c r="AI493" s="61">
        <f>+AI492-IF(AI$18&gt;74,(AI492/AI$25)*$C$10)</f>
        <v/>
      </c>
      <c r="AJ493" s="61">
        <f>+AJ492-IF(AJ$18&gt;74,(AJ492/AJ$25)*$C$10)</f>
        <v/>
      </c>
      <c r="AK493" s="61">
        <f>+AK492-IF(AK$18&gt;74,(AK492/AK$25)*$C$10)</f>
        <v/>
      </c>
      <c r="AL493" s="61">
        <f>+AL492-IF(AL$18&gt;74,(AL492/AL$25)*$C$10)</f>
        <v/>
      </c>
      <c r="AM493" s="61">
        <f>+AM492-IF(AM$18&gt;74,(AM492/AM$25)*$C$10)</f>
        <v/>
      </c>
      <c r="AN493" s="61">
        <f>+AN492-IF(AN$18&gt;74,(AN492/AN$25)*$C$10)</f>
        <v/>
      </c>
      <c r="AO493" s="61">
        <f>+AO492-IF(AO$18&gt;74,(AO492/AO$25)*$C$10)</f>
        <v/>
      </c>
      <c r="AP493" s="61">
        <f>+AP492-IF(AP$18&gt;74,(AP492/AP$25)*$C$10)</f>
        <v/>
      </c>
      <c r="AQ493" s="61">
        <f>+AQ492-IF(AQ$18&gt;74,(AQ492/AQ$25)*$C$10)</f>
        <v/>
      </c>
      <c r="AR493" s="61">
        <f>+AR492-IF(AR$18&gt;74,(AR492/AR$25)*$C$10)</f>
        <v/>
      </c>
      <c r="AS493" s="61">
        <f>+AS492-IF(AS$18&gt;74,(AS492/AS$25)*$C$10)</f>
        <v/>
      </c>
      <c r="AT493" s="61">
        <f>+AT492-IF(AT$18&gt;74,(AT492/AT$25)*$C$10)</f>
        <v/>
      </c>
      <c r="AU493" s="61">
        <f>+AU492-IF(AU$18&gt;74,(AU492/AU$25)*$C$10)</f>
        <v/>
      </c>
      <c r="AV493" s="61">
        <f>+AV492-IF(AV$18&gt;74,(AV492/AV$25)*$C$10)</f>
        <v/>
      </c>
      <c r="AW493" s="61">
        <f>+AW492-IF(AW$18&gt;74,(AW492/AW$25)*$C$10)</f>
        <v/>
      </c>
      <c r="AX493" s="35">
        <f>IF(AW493&gt;0,1,0)</f>
        <v/>
      </c>
      <c r="AY493" s="35">
        <f>IF(AL493&gt;0,1,0)</f>
        <v/>
      </c>
      <c r="AZ493" s="35">
        <f>IF(AG493&gt;0,1,0)</f>
        <v/>
      </c>
      <c r="BA493" s="35">
        <f>IF(AB493&gt;0,1,0)</f>
        <v/>
      </c>
      <c r="BB493" s="35">
        <f>IF(W493&gt;0,1,0)</f>
        <v/>
      </c>
    </row>
    <row r="494">
      <c r="B494" s="154" t="inlineStr">
        <is>
          <t>trial 234</t>
        </is>
      </c>
      <c r="C494" s="155">
        <f>+start-$C$24</f>
        <v/>
      </c>
      <c r="D494" s="156">
        <f>IF((C494&lt;=0),0,((C494-D$24)*Stock*(_xlfn.NORM.INV(RAND(),stock_ave,stock_std))+(C494-D$24)*Bonds*(_xlfn.NORM.INV(RAND(),bond_ave,bond_std))+(C494-D$24)*cash*(_xlfn.NORM.INV(RAND(),cash_ave,cash_std))+(C494-D$24)))</f>
        <v/>
      </c>
      <c r="E494" s="156">
        <f>IF((D494&lt;=0),0,((D494-E$24)*Stock*(_xlfn.NORM.INV(RAND(),stock_ave,stock_std))+(D494-E$24)*Bonds*(_xlfn.NORM.INV(RAND(),bond_ave,bond_std))+(D494-E$24)*cash*(_xlfn.NORM.INV(RAND(),cash_ave,cash_std))+(D494-E$24)))</f>
        <v/>
      </c>
      <c r="F494" s="156">
        <f>IF((E494&lt;=0),0,((E494-F$24)*Stock*(_xlfn.NORM.INV(RAND(),stock_ave,stock_std))+(E494-F$24)*Bonds*(_xlfn.NORM.INV(RAND(),bond_ave,bond_std))+(E494-F$24)*cash*(_xlfn.NORM.INV(RAND(),cash_ave,cash_std))+(E494-F$24)))</f>
        <v/>
      </c>
      <c r="G494" s="156">
        <f>IF((F494&lt;=0),0,((F494-G$24)*Stock*(_xlfn.NORM.INV(RAND(),stock_ave,stock_std))+(F494-G$24)*Bonds*(_xlfn.NORM.INV(RAND(),bond_ave,bond_std))+(F494-G$24)*cash*(_xlfn.NORM.INV(RAND(),cash_ave,cash_std))+(F494-G$24)))</f>
        <v/>
      </c>
      <c r="H494" s="156">
        <f>IF((G494&lt;=0),0,((G494-H$24)*Stock*(_xlfn.NORM.INV(RAND(),stock_ave,stock_std))+(G494-H$24)*Bonds*(_xlfn.NORM.INV(RAND(),bond_ave,bond_std))+(G494-H$24)*cash*(_xlfn.NORM.INV(RAND(),cash_ave,cash_std))+(G494-H$24)))</f>
        <v/>
      </c>
      <c r="I494" s="156">
        <f>IF((H494&lt;=0),0,((H494-I$24)*Stock*(_xlfn.NORM.INV(RAND(),stock_ave,stock_std))+(H494-I$24)*Bonds*(_xlfn.NORM.INV(RAND(),bond_ave,bond_std))+(H494-I$24)*cash*(_xlfn.NORM.INV(RAND(),cash_ave,cash_std))+(H494-I$24)))</f>
        <v/>
      </c>
      <c r="J494" s="156">
        <f>IF((I494&lt;=0),0,((I494-J$24)*Stock*(_xlfn.NORM.INV(RAND(),stock_ave,stock_std))+(I494-J$24)*Bonds*(_xlfn.NORM.INV(RAND(),bond_ave,bond_std))+(I494-J$24)*cash*(_xlfn.NORM.INV(RAND(),cash_ave,cash_std))+(I494-J$24)))</f>
        <v/>
      </c>
      <c r="K494" s="156">
        <f>IF((J494&lt;=0),0,((J494-K$24)*Stock*(_xlfn.NORM.INV(RAND(),stock_ave,stock_std))+(J494-K$24)*Bonds*(_xlfn.NORM.INV(RAND(),bond_ave,bond_std))+(J494-K$24)*cash*(_xlfn.NORM.INV(RAND(),cash_ave,cash_std))+(J494-K$24)))</f>
        <v/>
      </c>
      <c r="L494" s="156">
        <f>IF((K494&lt;=0),0,((K494-L$24)*Stock*(_xlfn.NORM.INV(RAND(),stock_ave,stock_std))+(K494-L$24)*Bonds*(_xlfn.NORM.INV(RAND(),bond_ave,bond_std))+(K494-L$24)*cash*(_xlfn.NORM.INV(RAND(),cash_ave,cash_std))+(K494-L$24)))</f>
        <v/>
      </c>
      <c r="M494" s="156">
        <f>IF((L494&lt;=0),0,((L494-M$24)*Stock*(_xlfn.NORM.INV(RAND(),stock_ave,stock_std))+(L494-M$24)*Bonds*(_xlfn.NORM.INV(RAND(),bond_ave,bond_std))+(L494-M$24)*cash*(_xlfn.NORM.INV(RAND(),cash_ave,cash_std))+(L494-M$24)))</f>
        <v/>
      </c>
      <c r="N494" s="156">
        <f>IF((M494&lt;=0),0,((M494-N$24)*Stock*(_xlfn.NORM.INV(RAND(),stock_ave,stock_std))+(M494-N$24)*Bonds*(_xlfn.NORM.INV(RAND(),bond_ave,bond_std))+(M494-N$24)*cash*(_xlfn.NORM.INV(RAND(),cash_ave,cash_std))+(M494-N$24)))</f>
        <v/>
      </c>
      <c r="O494" s="156">
        <f>IF((N494&lt;=0),0,((N494-O$24)*Stock*(_xlfn.NORM.INV(RAND(),stock_ave,stock_std))+(N494-O$24)*Bonds*(_xlfn.NORM.INV(RAND(),bond_ave,bond_std))+(N494-O$24)*cash*(_xlfn.NORM.INV(RAND(),cash_ave,cash_std))+(N494-O$24)))</f>
        <v/>
      </c>
      <c r="P494" s="156">
        <f>IF((O494&lt;=0),0,((O494-P$24)*Stock*(_xlfn.NORM.INV(RAND(),stock_ave,stock_std))+(O494-P$24)*Bonds*(_xlfn.NORM.INV(RAND(),bond_ave,bond_std))+(O494-P$24)*cash*(_xlfn.NORM.INV(RAND(),cash_ave,cash_std))+(O494-P$24)))</f>
        <v/>
      </c>
      <c r="Q494" s="156">
        <f>IF((P494&lt;=0),0,((P494-Q$24)*Stock*(_xlfn.NORM.INV(RAND(),stock_ave,stock_std))+(P494-Q$24)*Bonds*(_xlfn.NORM.INV(RAND(),bond_ave,bond_std))+(P494-Q$24)*cash*(_xlfn.NORM.INV(RAND(),cash_ave,cash_std))+(P494-Q$24)))</f>
        <v/>
      </c>
      <c r="R494" s="156">
        <f>IF((Q494&lt;=0),0,((Q494-R$24)*Stock*(_xlfn.NORM.INV(RAND(),stock_ave,stock_std))+(Q494-R$24)*Bonds*(_xlfn.NORM.INV(RAND(),bond_ave,bond_std))+(Q494-R$24)*cash*(_xlfn.NORM.INV(RAND(),cash_ave,cash_std))+(Q494-R$24)))</f>
        <v/>
      </c>
      <c r="S494" s="156">
        <f>IF((R494&lt;=0),0,((R494-S$24)*Stock*(_xlfn.NORM.INV(RAND(),stock_ave,stock_std))+(R494-S$24)*Bonds*(_xlfn.NORM.INV(RAND(),bond_ave,bond_std))+(R494-S$24)*cash*(_xlfn.NORM.INV(RAND(),cash_ave,cash_std))+(R494-S$24)))</f>
        <v/>
      </c>
      <c r="T494" s="156">
        <f>IF((S494&lt;=0),0,((S494-T$24)*Stock*(_xlfn.NORM.INV(RAND(),stock_ave,stock_std))+(S494-T$24)*Bonds*(_xlfn.NORM.INV(RAND(),bond_ave,bond_std))+(S494-T$24)*cash*(_xlfn.NORM.INV(RAND(),cash_ave,cash_std))+(S494-T$24)))</f>
        <v/>
      </c>
      <c r="U494" s="156">
        <f>IF((T494&lt;=0),0,((T494-U$24)*Stock*(_xlfn.NORM.INV(RAND(),stock_ave,stock_std))+(T494-U$24)*Bonds*(_xlfn.NORM.INV(RAND(),bond_ave,bond_std))+(T494-U$24)*cash*(_xlfn.NORM.INV(RAND(),cash_ave,cash_std))+(T494-U$24)))</f>
        <v/>
      </c>
      <c r="V494" s="156">
        <f>IF((U494&lt;=0),0,((U494-V$24)*Stock*(_xlfn.NORM.INV(RAND(),stock_ave,stock_std))+(U494-V$24)*Bonds*(_xlfn.NORM.INV(RAND(),bond_ave,bond_std))+(U494-V$24)*cash*(_xlfn.NORM.INV(RAND(),cash_ave,cash_std))+(U494-V$24)))</f>
        <v/>
      </c>
      <c r="W494" s="156">
        <f>IF((V494&lt;=0),0,((V494-W$24)*Stock*(_xlfn.NORM.INV(RAND(),stock_ave,stock_std))+(V494-W$24)*Bonds*(_xlfn.NORM.INV(RAND(),bond_ave,bond_std))+(V494-W$24)*cash*(_xlfn.NORM.INV(RAND(),cash_ave,cash_std))+(V494-W$24)))</f>
        <v/>
      </c>
      <c r="X494" s="156">
        <f>IF((W494&lt;=0),0,((W494-X$24)*Stock*(_xlfn.NORM.INV(RAND(),stock_ave,stock_std))+(W494-X$24)*Bonds*(_xlfn.NORM.INV(RAND(),bond_ave,bond_std))+(W494-X$24)*cash*(_xlfn.NORM.INV(RAND(),cash_ave,cash_std))+(W494-X$24)))</f>
        <v/>
      </c>
      <c r="Y494" s="156">
        <f>IF((X494&lt;=0),0,((X494-Y$24)*Stock*(_xlfn.NORM.INV(RAND(),stock_ave,stock_std))+(X494-Y$24)*Bonds*(_xlfn.NORM.INV(RAND(),bond_ave,bond_std))+(X494-Y$24)*cash*(_xlfn.NORM.INV(RAND(),cash_ave,cash_std))+(X494-Y$24)))</f>
        <v/>
      </c>
      <c r="Z494" s="156">
        <f>IF((Y494&lt;=0),0,((Y494-Z$24)*Stock*(_xlfn.NORM.INV(RAND(),stock_ave,stock_std))+(Y494-Z$24)*Bonds*(_xlfn.NORM.INV(RAND(),bond_ave,bond_std))+(Y494-Z$24)*cash*(_xlfn.NORM.INV(RAND(),cash_ave,cash_std))+(Y494-Z$24)))</f>
        <v/>
      </c>
      <c r="AA494" s="156">
        <f>IF((Z494&lt;=0),0,((Z494-AA$24)*Stock*(_xlfn.NORM.INV(RAND(),stock_ave,stock_std))+(Z494-AA$24)*Bonds*(_xlfn.NORM.INV(RAND(),bond_ave,bond_std))+(Z494-AA$24)*cash*(_xlfn.NORM.INV(RAND(),cash_ave,cash_std))+(Z494-AA$24)))</f>
        <v/>
      </c>
      <c r="AB494" s="156">
        <f>IF((AA494&lt;=0),0,((AA494-AB$24)*Stock*(_xlfn.NORM.INV(RAND(),stock_ave,stock_std))+(AA494-AB$24)*Bonds*(_xlfn.NORM.INV(RAND(),bond_ave,bond_std))+(AA494-AB$24)*cash*(_xlfn.NORM.INV(RAND(),cash_ave,cash_std))+(AA494-AB$24)))</f>
        <v/>
      </c>
      <c r="AC494" s="156">
        <f>IF((AB494&lt;=0),0,((AB494-AC$24)*Stock*(_xlfn.NORM.INV(RAND(),stock_ave,stock_std))+(AB494-AC$24)*Bonds*(_xlfn.NORM.INV(RAND(),bond_ave,bond_std))+(AB494-AC$24)*cash*(_xlfn.NORM.INV(RAND(),cash_ave,cash_std))+(AB494-AC$24)))</f>
        <v/>
      </c>
      <c r="AD494" s="156">
        <f>IF((AC494&lt;=0),0,((AC494-AD$24)*Stock*(_xlfn.NORM.INV(RAND(),stock_ave,stock_std))+(AC494-AD$24)*Bonds*(_xlfn.NORM.INV(RAND(),bond_ave,bond_std))+(AC494-AD$24)*cash*(_xlfn.NORM.INV(RAND(),cash_ave,cash_std))+(AC494-AD$24)))</f>
        <v/>
      </c>
      <c r="AE494" s="156">
        <f>IF((AD494&lt;=0),0,((AD494-AE$24)*Stock*(_xlfn.NORM.INV(RAND(),stock_ave,stock_std))+(AD494-AE$24)*Bonds*(_xlfn.NORM.INV(RAND(),bond_ave,bond_std))+(AD494-AE$24)*cash*(_xlfn.NORM.INV(RAND(),cash_ave,cash_std))+(AD494-AE$24)))</f>
        <v/>
      </c>
      <c r="AF494" s="156">
        <f>IF((AE494&lt;=0),0,((AE494-AF$24)*Stock*(_xlfn.NORM.INV(RAND(),stock_ave,stock_std))+(AE494-AF$24)*Bonds*(_xlfn.NORM.INV(RAND(),bond_ave,bond_std))+(AE494-AF$24)*cash*(_xlfn.NORM.INV(RAND(),cash_ave,cash_std))+(AE494-AF$24)))</f>
        <v/>
      </c>
      <c r="AG494" s="156">
        <f>IF((AF494&lt;=0),0,((AF494-AG$24)*Stock*(_xlfn.NORM.INV(RAND(),stock_ave,stock_std))+(AF494-AG$24)*Bonds*(_xlfn.NORM.INV(RAND(),bond_ave,bond_std))+(AF494-AG$24)*cash*(_xlfn.NORM.INV(RAND(),cash_ave,cash_std))+(AF494-AG$24)))</f>
        <v/>
      </c>
      <c r="AH494" s="156">
        <f>IF((AG494&lt;=0),0,((AG494-AH$24)*Stock*(_xlfn.NORM.INV(RAND(),stock_ave,stock_std))+(AG494-AH$24)*Bonds*(_xlfn.NORM.INV(RAND(),bond_ave,bond_std))+(AG494-AH$24)*cash*(_xlfn.NORM.INV(RAND(),cash_ave,cash_std))+(AG494-AH$24)))</f>
        <v/>
      </c>
      <c r="AI494" s="156">
        <f>IF((AH494&lt;=0),0,((AH494-AI$24)*Stock*(_xlfn.NORM.INV(RAND(),stock_ave,stock_std))+(AH494-AI$24)*Bonds*(_xlfn.NORM.INV(RAND(),bond_ave,bond_std))+(AH494-AI$24)*cash*(_xlfn.NORM.INV(RAND(),cash_ave,cash_std))+(AH494-AI$24)))</f>
        <v/>
      </c>
      <c r="AJ494" s="156">
        <f>IF((AI494&lt;=0),0,((AI494-AJ$24)*Stock*(_xlfn.NORM.INV(RAND(),stock_ave,stock_std))+(AI494-AJ$24)*Bonds*(_xlfn.NORM.INV(RAND(),bond_ave,bond_std))+(AI494-AJ$24)*cash*(_xlfn.NORM.INV(RAND(),cash_ave,cash_std))+(AI494-AJ$24)))</f>
        <v/>
      </c>
      <c r="AK494" s="156">
        <f>IF((AJ494&lt;=0),0,((AJ494-AK$24)*Stock*(_xlfn.NORM.INV(RAND(),stock_ave,stock_std))+(AJ494-AK$24)*Bonds*(_xlfn.NORM.INV(RAND(),bond_ave,bond_std))+(AJ494-AK$24)*cash*(_xlfn.NORM.INV(RAND(),cash_ave,cash_std))+(AJ494-AK$24)))</f>
        <v/>
      </c>
      <c r="AL494" s="156">
        <f>IF((AK494&lt;=0),0,((AK494-AL$24)*Stock*(_xlfn.NORM.INV(RAND(),stock_ave,stock_std))+(AK494-AL$24)*Bonds*(_xlfn.NORM.INV(RAND(),bond_ave,bond_std))+(AK494-AL$24)*cash*(_xlfn.NORM.INV(RAND(),cash_ave,cash_std))+(AK494-AL$24)))</f>
        <v/>
      </c>
      <c r="AM494" s="156">
        <f>IF((AL494&lt;=0),0,((AL494-AM$24)*Stock*(_xlfn.NORM.INV(RAND(),stock_ave,stock_std))+(AL494-AM$24)*Bonds*(_xlfn.NORM.INV(RAND(),bond_ave,bond_std))+(AL494-AM$24)*cash*(_xlfn.NORM.INV(RAND(),cash_ave,cash_std))+(AL494-AM$24)))</f>
        <v/>
      </c>
      <c r="AN494" s="156">
        <f>IF((AM494&lt;=0),0,((AM494-AN$24)*Stock*(_xlfn.NORM.INV(RAND(),stock_ave,stock_std))+(AM494-AN$24)*Bonds*(_xlfn.NORM.INV(RAND(),bond_ave,bond_std))+(AM494-AN$24)*cash*(_xlfn.NORM.INV(RAND(),cash_ave,cash_std))+(AM494-AN$24)))</f>
        <v/>
      </c>
      <c r="AO494" s="156">
        <f>IF((AN494&lt;=0),0,((AN494-AO$24)*Stock*(_xlfn.NORM.INV(RAND(),stock_ave,stock_std))+(AN494-AO$24)*Bonds*(_xlfn.NORM.INV(RAND(),bond_ave,bond_std))+(AN494-AO$24)*cash*(_xlfn.NORM.INV(RAND(),cash_ave,cash_std))+(AN494-AO$24)))</f>
        <v/>
      </c>
      <c r="AP494" s="156">
        <f>IF((AO494&lt;=0),0,((AO494-AP$24)*Stock*(_xlfn.NORM.INV(RAND(),stock_ave,stock_std))+(AO494-AP$24)*Bonds*(_xlfn.NORM.INV(RAND(),bond_ave,bond_std))+(AO494-AP$24)*cash*(_xlfn.NORM.INV(RAND(),cash_ave,cash_std))+(AO494-AP$24)))</f>
        <v/>
      </c>
      <c r="AQ494" s="156">
        <f>IF((AP494&lt;=0),0,((AP494-AQ$24)*Stock*(_xlfn.NORM.INV(RAND(),stock_ave,stock_std))+(AP494-AQ$24)*Bonds*(_xlfn.NORM.INV(RAND(),bond_ave,bond_std))+(AP494-AQ$24)*cash*(_xlfn.NORM.INV(RAND(),cash_ave,cash_std))+(AP494-AQ$24)))</f>
        <v/>
      </c>
      <c r="AR494" s="156">
        <f>IF((AQ494&lt;=0),0,((AQ494-AR$24)*Stock*(_xlfn.NORM.INV(RAND(),stock_ave,stock_std))+(AQ494-AR$24)*Bonds*(_xlfn.NORM.INV(RAND(),bond_ave,bond_std))+(AQ494-AR$24)*cash*(_xlfn.NORM.INV(RAND(),cash_ave,cash_std))+(AQ494-AR$24)))</f>
        <v/>
      </c>
      <c r="AS494" s="156">
        <f>IF((AR494&lt;=0),0,((AR494-AS$24)*Stock*(_xlfn.NORM.INV(RAND(),stock_ave,stock_std))+(AR494-AS$24)*Bonds*(_xlfn.NORM.INV(RAND(),bond_ave,bond_std))+(AR494-AS$24)*cash*(_xlfn.NORM.INV(RAND(),cash_ave,cash_std))+(AR494-AS$24)))</f>
        <v/>
      </c>
      <c r="AT494" s="156">
        <f>IF((AS494&lt;=0),0,((AS494-AT$24)*Stock*(_xlfn.NORM.INV(RAND(),stock_ave,stock_std))+(AS494-AT$24)*Bonds*(_xlfn.NORM.INV(RAND(),bond_ave,bond_std))+(AS494-AT$24)*cash*(_xlfn.NORM.INV(RAND(),cash_ave,cash_std))+(AS494-AT$24)))</f>
        <v/>
      </c>
      <c r="AU494" s="156">
        <f>IF((AT494&lt;=0),0,((AT494-AU$24)*Stock*(_xlfn.NORM.INV(RAND(),stock_ave,stock_std))+(AT494-AU$24)*Bonds*(_xlfn.NORM.INV(RAND(),bond_ave,bond_std))+(AT494-AU$24)*cash*(_xlfn.NORM.INV(RAND(),cash_ave,cash_std))+(AT494-AU$24)))</f>
        <v/>
      </c>
      <c r="AV494" s="156">
        <f>IF((AU494&lt;=0),0,((AU494-AV$24)*Stock*(_xlfn.NORM.INV(RAND(),stock_ave,stock_std))+(AU494-AV$24)*Bonds*(_xlfn.NORM.INV(RAND(),bond_ave,bond_std))+(AU494-AV$24)*cash*(_xlfn.NORM.INV(RAND(),cash_ave,cash_std))+(AU494-AV$24)))</f>
        <v/>
      </c>
      <c r="AW494" s="156">
        <f>IF((AV494&lt;=0),0,((AV494-AW$24)*Stock*(_xlfn.NORM.INV(RAND(),stock_ave,stock_std))+(AV494-AW$24)*Bonds*(_xlfn.NORM.INV(RAND(),bond_ave,bond_std))+(AV494-AW$24)*cash*(_xlfn.NORM.INV(RAND(),cash_ave,cash_std))+(AV494-AW$24)))</f>
        <v/>
      </c>
      <c r="AX494" s="159" t="n"/>
      <c r="AY494" s="159" t="n"/>
      <c r="AZ494" s="159" t="n"/>
      <c r="BA494" s="159" t="n"/>
      <c r="BB494" s="159" t="n"/>
    </row>
    <row r="495">
      <c r="C495" s="147" t="n"/>
      <c r="D495" s="61">
        <f>+D494-IF(D$18&gt;74,(D494/D$25)*$C$10)</f>
        <v/>
      </c>
      <c r="E495" s="61">
        <f>+E494-IF(E$18&gt;74,(E494/E$25)*$C$10)</f>
        <v/>
      </c>
      <c r="F495" s="61">
        <f>+F494-IF(F$18&gt;74,(F494/F$25)*$C$10)</f>
        <v/>
      </c>
      <c r="G495" s="61">
        <f>+G494-IF(G$18&gt;74,(G494/G$25)*$C$10)</f>
        <v/>
      </c>
      <c r="H495" s="61">
        <f>+H494-IF(H$18&gt;74,(H494/H$25)*$C$10)</f>
        <v/>
      </c>
      <c r="I495" s="61">
        <f>+I494-IF(I$18&gt;74,(I494/I$25)*$C$10)</f>
        <v/>
      </c>
      <c r="J495" s="61">
        <f>+J494-IF(J$18&gt;74,(J494/J$25)*$C$10)</f>
        <v/>
      </c>
      <c r="K495" s="61">
        <f>+K494-IF(K$18&gt;74,(K494/K$25)*$C$10)</f>
        <v/>
      </c>
      <c r="L495" s="61">
        <f>+L494-IF(L$18&gt;74,(L494/L$25)*$C$10)</f>
        <v/>
      </c>
      <c r="M495" s="61">
        <f>+M494-IF(M$18&gt;74,(M494/M$25)*$C$10)</f>
        <v/>
      </c>
      <c r="N495" s="61">
        <f>+N494-IF(N$18&gt;74,(N494/N$25)*$C$10)</f>
        <v/>
      </c>
      <c r="O495" s="61">
        <f>+O494-IF(O$18&gt;74,(O494/O$25)*$C$10)</f>
        <v/>
      </c>
      <c r="P495" s="61">
        <f>+P494-IF(P$18&gt;74,(P494/P$25)*$C$10)</f>
        <v/>
      </c>
      <c r="Q495" s="61">
        <f>+Q494-IF(Q$18&gt;74,(Q494/Q$25)*$C$10)</f>
        <v/>
      </c>
      <c r="R495" s="61">
        <f>+R494-IF(R$18&gt;74,(R494/R$25)*$C$10)</f>
        <v/>
      </c>
      <c r="S495" s="61">
        <f>+S494-IF(S$18&gt;74,(S494/S$25)*$C$10)</f>
        <v/>
      </c>
      <c r="T495" s="61">
        <f>+T494-IF(T$18&gt;74,(T494/T$25)*$C$10)</f>
        <v/>
      </c>
      <c r="U495" s="61">
        <f>+U494-IF(U$18&gt;74,(U494/U$25)*$C$10)</f>
        <v/>
      </c>
      <c r="V495" s="61">
        <f>+V494-IF(V$18&gt;74,(V494/V$25)*$C$10)</f>
        <v/>
      </c>
      <c r="W495" s="61">
        <f>+W494-IF(W$18&gt;74,(W494/W$25)*$C$10)</f>
        <v/>
      </c>
      <c r="X495" s="61">
        <f>+X494-IF(X$18&gt;74,(X494/X$25)*$C$10)</f>
        <v/>
      </c>
      <c r="Y495" s="61">
        <f>+Y494-IF(Y$18&gt;74,(Y494/Y$25)*$C$10)</f>
        <v/>
      </c>
      <c r="Z495" s="61">
        <f>+Z494-IF(Z$18&gt;74,(Z494/Z$25)*$C$10)</f>
        <v/>
      </c>
      <c r="AA495" s="61">
        <f>+AA494-IF(AA$18&gt;74,(AA494/AA$25)*$C$10)</f>
        <v/>
      </c>
      <c r="AB495" s="61">
        <f>+AB494-IF(AB$18&gt;74,(AB494/AB$25)*$C$10)</f>
        <v/>
      </c>
      <c r="AC495" s="61">
        <f>+AC494-IF(AC$18&gt;74,(AC494/AC$25)*$C$10)</f>
        <v/>
      </c>
      <c r="AD495" s="61">
        <f>+AD494-IF(AD$18&gt;74,(AD494/AD$25)*$C$10)</f>
        <v/>
      </c>
      <c r="AE495" s="61">
        <f>+AE494-IF(AE$18&gt;74,(AE494/AE$25)*$C$10)</f>
        <v/>
      </c>
      <c r="AF495" s="61">
        <f>+AF494-IF(AF$18&gt;74,(AF494/AF$25)*$C$10)</f>
        <v/>
      </c>
      <c r="AG495" s="61">
        <f>+AG494-IF(AG$18&gt;74,(AG494/AG$25)*$C$10)</f>
        <v/>
      </c>
      <c r="AH495" s="61">
        <f>+AH494-IF(AH$18&gt;74,(AH494/AH$25)*$C$10)</f>
        <v/>
      </c>
      <c r="AI495" s="61">
        <f>+AI494-IF(AI$18&gt;74,(AI494/AI$25)*$C$10)</f>
        <v/>
      </c>
      <c r="AJ495" s="61">
        <f>+AJ494-IF(AJ$18&gt;74,(AJ494/AJ$25)*$C$10)</f>
        <v/>
      </c>
      <c r="AK495" s="61">
        <f>+AK494-IF(AK$18&gt;74,(AK494/AK$25)*$C$10)</f>
        <v/>
      </c>
      <c r="AL495" s="61">
        <f>+AL494-IF(AL$18&gt;74,(AL494/AL$25)*$C$10)</f>
        <v/>
      </c>
      <c r="AM495" s="61">
        <f>+AM494-IF(AM$18&gt;74,(AM494/AM$25)*$C$10)</f>
        <v/>
      </c>
      <c r="AN495" s="61">
        <f>+AN494-IF(AN$18&gt;74,(AN494/AN$25)*$C$10)</f>
        <v/>
      </c>
      <c r="AO495" s="61">
        <f>+AO494-IF(AO$18&gt;74,(AO494/AO$25)*$C$10)</f>
        <v/>
      </c>
      <c r="AP495" s="61">
        <f>+AP494-IF(AP$18&gt;74,(AP494/AP$25)*$C$10)</f>
        <v/>
      </c>
      <c r="AQ495" s="61">
        <f>+AQ494-IF(AQ$18&gt;74,(AQ494/AQ$25)*$C$10)</f>
        <v/>
      </c>
      <c r="AR495" s="61">
        <f>+AR494-IF(AR$18&gt;74,(AR494/AR$25)*$C$10)</f>
        <v/>
      </c>
      <c r="AS495" s="61">
        <f>+AS494-IF(AS$18&gt;74,(AS494/AS$25)*$C$10)</f>
        <v/>
      </c>
      <c r="AT495" s="61">
        <f>+AT494-IF(AT$18&gt;74,(AT494/AT$25)*$C$10)</f>
        <v/>
      </c>
      <c r="AU495" s="61">
        <f>+AU494-IF(AU$18&gt;74,(AU494/AU$25)*$C$10)</f>
        <v/>
      </c>
      <c r="AV495" s="61">
        <f>+AV494-IF(AV$18&gt;74,(AV494/AV$25)*$C$10)</f>
        <v/>
      </c>
      <c r="AW495" s="61">
        <f>+AW494-IF(AW$18&gt;74,(AW494/AW$25)*$C$10)</f>
        <v/>
      </c>
      <c r="AX495" s="35">
        <f>IF(AW495&gt;0,1,0)</f>
        <v/>
      </c>
      <c r="AY495" s="35">
        <f>IF(AL495&gt;0,1,0)</f>
        <v/>
      </c>
      <c r="AZ495" s="35">
        <f>IF(AG495&gt;0,1,0)</f>
        <v/>
      </c>
      <c r="BA495" s="35">
        <f>IF(AB495&gt;0,1,0)</f>
        <v/>
      </c>
      <c r="BB495" s="35">
        <f>IF(W495&gt;0,1,0)</f>
        <v/>
      </c>
    </row>
    <row r="496">
      <c r="B496" s="154" t="inlineStr">
        <is>
          <t>trial 235</t>
        </is>
      </c>
      <c r="C496" s="155">
        <f>+start-$C$24</f>
        <v/>
      </c>
      <c r="D496" s="156">
        <f>IF((C496&lt;=0),0,((C496-D$24)*Stock*(_xlfn.NORM.INV(RAND(),stock_ave,stock_std))+(C496-D$24)*Bonds*(_xlfn.NORM.INV(RAND(),bond_ave,bond_std))+(C496-D$24)*cash*(_xlfn.NORM.INV(RAND(),cash_ave,cash_std))+(C496-D$24)))</f>
        <v/>
      </c>
      <c r="E496" s="156">
        <f>IF((D496&lt;=0),0,((D496-E$24)*Stock*(_xlfn.NORM.INV(RAND(),stock_ave,stock_std))+(D496-E$24)*Bonds*(_xlfn.NORM.INV(RAND(),bond_ave,bond_std))+(D496-E$24)*cash*(_xlfn.NORM.INV(RAND(),cash_ave,cash_std))+(D496-E$24)))</f>
        <v/>
      </c>
      <c r="F496" s="156">
        <f>IF((E496&lt;=0),0,((E496-F$24)*Stock*(_xlfn.NORM.INV(RAND(),stock_ave,stock_std))+(E496-F$24)*Bonds*(_xlfn.NORM.INV(RAND(),bond_ave,bond_std))+(E496-F$24)*cash*(_xlfn.NORM.INV(RAND(),cash_ave,cash_std))+(E496-F$24)))</f>
        <v/>
      </c>
      <c r="G496" s="156">
        <f>IF((F496&lt;=0),0,((F496-G$24)*Stock*(_xlfn.NORM.INV(RAND(),stock_ave,stock_std))+(F496-G$24)*Bonds*(_xlfn.NORM.INV(RAND(),bond_ave,bond_std))+(F496-G$24)*cash*(_xlfn.NORM.INV(RAND(),cash_ave,cash_std))+(F496-G$24)))</f>
        <v/>
      </c>
      <c r="H496" s="156">
        <f>IF((G496&lt;=0),0,((G496-H$24)*Stock*(_xlfn.NORM.INV(RAND(),stock_ave,stock_std))+(G496-H$24)*Bonds*(_xlfn.NORM.INV(RAND(),bond_ave,bond_std))+(G496-H$24)*cash*(_xlfn.NORM.INV(RAND(),cash_ave,cash_std))+(G496-H$24)))</f>
        <v/>
      </c>
      <c r="I496" s="156">
        <f>IF((H496&lt;=0),0,((H496-I$24)*Stock*(_xlfn.NORM.INV(RAND(),stock_ave,stock_std))+(H496-I$24)*Bonds*(_xlfn.NORM.INV(RAND(),bond_ave,bond_std))+(H496-I$24)*cash*(_xlfn.NORM.INV(RAND(),cash_ave,cash_std))+(H496-I$24)))</f>
        <v/>
      </c>
      <c r="J496" s="156">
        <f>IF((I496&lt;=0),0,((I496-J$24)*Stock*(_xlfn.NORM.INV(RAND(),stock_ave,stock_std))+(I496-J$24)*Bonds*(_xlfn.NORM.INV(RAND(),bond_ave,bond_std))+(I496-J$24)*cash*(_xlfn.NORM.INV(RAND(),cash_ave,cash_std))+(I496-J$24)))</f>
        <v/>
      </c>
      <c r="K496" s="156">
        <f>IF((J496&lt;=0),0,((J496-K$24)*Stock*(_xlfn.NORM.INV(RAND(),stock_ave,stock_std))+(J496-K$24)*Bonds*(_xlfn.NORM.INV(RAND(),bond_ave,bond_std))+(J496-K$24)*cash*(_xlfn.NORM.INV(RAND(),cash_ave,cash_std))+(J496-K$24)))</f>
        <v/>
      </c>
      <c r="L496" s="156">
        <f>IF((K496&lt;=0),0,((K496-L$24)*Stock*(_xlfn.NORM.INV(RAND(),stock_ave,stock_std))+(K496-L$24)*Bonds*(_xlfn.NORM.INV(RAND(),bond_ave,bond_std))+(K496-L$24)*cash*(_xlfn.NORM.INV(RAND(),cash_ave,cash_std))+(K496-L$24)))</f>
        <v/>
      </c>
      <c r="M496" s="156">
        <f>IF((L496&lt;=0),0,((L496-M$24)*Stock*(_xlfn.NORM.INV(RAND(),stock_ave,stock_std))+(L496-M$24)*Bonds*(_xlfn.NORM.INV(RAND(),bond_ave,bond_std))+(L496-M$24)*cash*(_xlfn.NORM.INV(RAND(),cash_ave,cash_std))+(L496-M$24)))</f>
        <v/>
      </c>
      <c r="N496" s="156">
        <f>IF((M496&lt;=0),0,((M496-N$24)*Stock*(_xlfn.NORM.INV(RAND(),stock_ave,stock_std))+(M496-N$24)*Bonds*(_xlfn.NORM.INV(RAND(),bond_ave,bond_std))+(M496-N$24)*cash*(_xlfn.NORM.INV(RAND(),cash_ave,cash_std))+(M496-N$24)))</f>
        <v/>
      </c>
      <c r="O496" s="156">
        <f>IF((N496&lt;=0),0,((N496-O$24)*Stock*(_xlfn.NORM.INV(RAND(),stock_ave,stock_std))+(N496-O$24)*Bonds*(_xlfn.NORM.INV(RAND(),bond_ave,bond_std))+(N496-O$24)*cash*(_xlfn.NORM.INV(RAND(),cash_ave,cash_std))+(N496-O$24)))</f>
        <v/>
      </c>
      <c r="P496" s="156">
        <f>IF((O496&lt;=0),0,((O496-P$24)*Stock*(_xlfn.NORM.INV(RAND(),stock_ave,stock_std))+(O496-P$24)*Bonds*(_xlfn.NORM.INV(RAND(),bond_ave,bond_std))+(O496-P$24)*cash*(_xlfn.NORM.INV(RAND(),cash_ave,cash_std))+(O496-P$24)))</f>
        <v/>
      </c>
      <c r="Q496" s="156">
        <f>IF((P496&lt;=0),0,((P496-Q$24)*Stock*(_xlfn.NORM.INV(RAND(),stock_ave,stock_std))+(P496-Q$24)*Bonds*(_xlfn.NORM.INV(RAND(),bond_ave,bond_std))+(P496-Q$24)*cash*(_xlfn.NORM.INV(RAND(),cash_ave,cash_std))+(P496-Q$24)))</f>
        <v/>
      </c>
      <c r="R496" s="156">
        <f>IF((Q496&lt;=0),0,((Q496-R$24)*Stock*(_xlfn.NORM.INV(RAND(),stock_ave,stock_std))+(Q496-R$24)*Bonds*(_xlfn.NORM.INV(RAND(),bond_ave,bond_std))+(Q496-R$24)*cash*(_xlfn.NORM.INV(RAND(),cash_ave,cash_std))+(Q496-R$24)))</f>
        <v/>
      </c>
      <c r="S496" s="156">
        <f>IF((R496&lt;=0),0,((R496-S$24)*Stock*(_xlfn.NORM.INV(RAND(),stock_ave,stock_std))+(R496-S$24)*Bonds*(_xlfn.NORM.INV(RAND(),bond_ave,bond_std))+(R496-S$24)*cash*(_xlfn.NORM.INV(RAND(),cash_ave,cash_std))+(R496-S$24)))</f>
        <v/>
      </c>
      <c r="T496" s="156">
        <f>IF((S496&lt;=0),0,((S496-T$24)*Stock*(_xlfn.NORM.INV(RAND(),stock_ave,stock_std))+(S496-T$24)*Bonds*(_xlfn.NORM.INV(RAND(),bond_ave,bond_std))+(S496-T$24)*cash*(_xlfn.NORM.INV(RAND(),cash_ave,cash_std))+(S496-T$24)))</f>
        <v/>
      </c>
      <c r="U496" s="156">
        <f>IF((T496&lt;=0),0,((T496-U$24)*Stock*(_xlfn.NORM.INV(RAND(),stock_ave,stock_std))+(T496-U$24)*Bonds*(_xlfn.NORM.INV(RAND(),bond_ave,bond_std))+(T496-U$24)*cash*(_xlfn.NORM.INV(RAND(),cash_ave,cash_std))+(T496-U$24)))</f>
        <v/>
      </c>
      <c r="V496" s="156">
        <f>IF((U496&lt;=0),0,((U496-V$24)*Stock*(_xlfn.NORM.INV(RAND(),stock_ave,stock_std))+(U496-V$24)*Bonds*(_xlfn.NORM.INV(RAND(),bond_ave,bond_std))+(U496-V$24)*cash*(_xlfn.NORM.INV(RAND(),cash_ave,cash_std))+(U496-V$24)))</f>
        <v/>
      </c>
      <c r="W496" s="156">
        <f>IF((V496&lt;=0),0,((V496-W$24)*Stock*(_xlfn.NORM.INV(RAND(),stock_ave,stock_std))+(V496-W$24)*Bonds*(_xlfn.NORM.INV(RAND(),bond_ave,bond_std))+(V496-W$24)*cash*(_xlfn.NORM.INV(RAND(),cash_ave,cash_std))+(V496-W$24)))</f>
        <v/>
      </c>
      <c r="X496" s="156">
        <f>IF((W496&lt;=0),0,((W496-X$24)*Stock*(_xlfn.NORM.INV(RAND(),stock_ave,stock_std))+(W496-X$24)*Bonds*(_xlfn.NORM.INV(RAND(),bond_ave,bond_std))+(W496-X$24)*cash*(_xlfn.NORM.INV(RAND(),cash_ave,cash_std))+(W496-X$24)))</f>
        <v/>
      </c>
      <c r="Y496" s="156">
        <f>IF((X496&lt;=0),0,((X496-Y$24)*Stock*(_xlfn.NORM.INV(RAND(),stock_ave,stock_std))+(X496-Y$24)*Bonds*(_xlfn.NORM.INV(RAND(),bond_ave,bond_std))+(X496-Y$24)*cash*(_xlfn.NORM.INV(RAND(),cash_ave,cash_std))+(X496-Y$24)))</f>
        <v/>
      </c>
      <c r="Z496" s="156">
        <f>IF((Y496&lt;=0),0,((Y496-Z$24)*Stock*(_xlfn.NORM.INV(RAND(),stock_ave,stock_std))+(Y496-Z$24)*Bonds*(_xlfn.NORM.INV(RAND(),bond_ave,bond_std))+(Y496-Z$24)*cash*(_xlfn.NORM.INV(RAND(),cash_ave,cash_std))+(Y496-Z$24)))</f>
        <v/>
      </c>
      <c r="AA496" s="156">
        <f>IF((Z496&lt;=0),0,((Z496-AA$24)*Stock*(_xlfn.NORM.INV(RAND(),stock_ave,stock_std))+(Z496-AA$24)*Bonds*(_xlfn.NORM.INV(RAND(),bond_ave,bond_std))+(Z496-AA$24)*cash*(_xlfn.NORM.INV(RAND(),cash_ave,cash_std))+(Z496-AA$24)))</f>
        <v/>
      </c>
      <c r="AB496" s="156">
        <f>IF((AA496&lt;=0),0,((AA496-AB$24)*Stock*(_xlfn.NORM.INV(RAND(),stock_ave,stock_std))+(AA496-AB$24)*Bonds*(_xlfn.NORM.INV(RAND(),bond_ave,bond_std))+(AA496-AB$24)*cash*(_xlfn.NORM.INV(RAND(),cash_ave,cash_std))+(AA496-AB$24)))</f>
        <v/>
      </c>
      <c r="AC496" s="156">
        <f>IF((AB496&lt;=0),0,((AB496-AC$24)*Stock*(_xlfn.NORM.INV(RAND(),stock_ave,stock_std))+(AB496-AC$24)*Bonds*(_xlfn.NORM.INV(RAND(),bond_ave,bond_std))+(AB496-AC$24)*cash*(_xlfn.NORM.INV(RAND(),cash_ave,cash_std))+(AB496-AC$24)))</f>
        <v/>
      </c>
      <c r="AD496" s="156">
        <f>IF((AC496&lt;=0),0,((AC496-AD$24)*Stock*(_xlfn.NORM.INV(RAND(),stock_ave,stock_std))+(AC496-AD$24)*Bonds*(_xlfn.NORM.INV(RAND(),bond_ave,bond_std))+(AC496-AD$24)*cash*(_xlfn.NORM.INV(RAND(),cash_ave,cash_std))+(AC496-AD$24)))</f>
        <v/>
      </c>
      <c r="AE496" s="156">
        <f>IF((AD496&lt;=0),0,((AD496-AE$24)*Stock*(_xlfn.NORM.INV(RAND(),stock_ave,stock_std))+(AD496-AE$24)*Bonds*(_xlfn.NORM.INV(RAND(),bond_ave,bond_std))+(AD496-AE$24)*cash*(_xlfn.NORM.INV(RAND(),cash_ave,cash_std))+(AD496-AE$24)))</f>
        <v/>
      </c>
      <c r="AF496" s="156">
        <f>IF((AE496&lt;=0),0,((AE496-AF$24)*Stock*(_xlfn.NORM.INV(RAND(),stock_ave,stock_std))+(AE496-AF$24)*Bonds*(_xlfn.NORM.INV(RAND(),bond_ave,bond_std))+(AE496-AF$24)*cash*(_xlfn.NORM.INV(RAND(),cash_ave,cash_std))+(AE496-AF$24)))</f>
        <v/>
      </c>
      <c r="AG496" s="156">
        <f>IF((AF496&lt;=0),0,((AF496-AG$24)*Stock*(_xlfn.NORM.INV(RAND(),stock_ave,stock_std))+(AF496-AG$24)*Bonds*(_xlfn.NORM.INV(RAND(),bond_ave,bond_std))+(AF496-AG$24)*cash*(_xlfn.NORM.INV(RAND(),cash_ave,cash_std))+(AF496-AG$24)))</f>
        <v/>
      </c>
      <c r="AH496" s="156">
        <f>IF((AG496&lt;=0),0,((AG496-AH$24)*Stock*(_xlfn.NORM.INV(RAND(),stock_ave,stock_std))+(AG496-AH$24)*Bonds*(_xlfn.NORM.INV(RAND(),bond_ave,bond_std))+(AG496-AH$24)*cash*(_xlfn.NORM.INV(RAND(),cash_ave,cash_std))+(AG496-AH$24)))</f>
        <v/>
      </c>
      <c r="AI496" s="156">
        <f>IF((AH496&lt;=0),0,((AH496-AI$24)*Stock*(_xlfn.NORM.INV(RAND(),stock_ave,stock_std))+(AH496-AI$24)*Bonds*(_xlfn.NORM.INV(RAND(),bond_ave,bond_std))+(AH496-AI$24)*cash*(_xlfn.NORM.INV(RAND(),cash_ave,cash_std))+(AH496-AI$24)))</f>
        <v/>
      </c>
      <c r="AJ496" s="156">
        <f>IF((AI496&lt;=0),0,((AI496-AJ$24)*Stock*(_xlfn.NORM.INV(RAND(),stock_ave,stock_std))+(AI496-AJ$24)*Bonds*(_xlfn.NORM.INV(RAND(),bond_ave,bond_std))+(AI496-AJ$24)*cash*(_xlfn.NORM.INV(RAND(),cash_ave,cash_std))+(AI496-AJ$24)))</f>
        <v/>
      </c>
      <c r="AK496" s="156">
        <f>IF((AJ496&lt;=0),0,((AJ496-AK$24)*Stock*(_xlfn.NORM.INV(RAND(),stock_ave,stock_std))+(AJ496-AK$24)*Bonds*(_xlfn.NORM.INV(RAND(),bond_ave,bond_std))+(AJ496-AK$24)*cash*(_xlfn.NORM.INV(RAND(),cash_ave,cash_std))+(AJ496-AK$24)))</f>
        <v/>
      </c>
      <c r="AL496" s="156">
        <f>IF((AK496&lt;=0),0,((AK496-AL$24)*Stock*(_xlfn.NORM.INV(RAND(),stock_ave,stock_std))+(AK496-AL$24)*Bonds*(_xlfn.NORM.INV(RAND(),bond_ave,bond_std))+(AK496-AL$24)*cash*(_xlfn.NORM.INV(RAND(),cash_ave,cash_std))+(AK496-AL$24)))</f>
        <v/>
      </c>
      <c r="AM496" s="156">
        <f>IF((AL496&lt;=0),0,((AL496-AM$24)*Stock*(_xlfn.NORM.INV(RAND(),stock_ave,stock_std))+(AL496-AM$24)*Bonds*(_xlfn.NORM.INV(RAND(),bond_ave,bond_std))+(AL496-AM$24)*cash*(_xlfn.NORM.INV(RAND(),cash_ave,cash_std))+(AL496-AM$24)))</f>
        <v/>
      </c>
      <c r="AN496" s="156">
        <f>IF((AM496&lt;=0),0,((AM496-AN$24)*Stock*(_xlfn.NORM.INV(RAND(),stock_ave,stock_std))+(AM496-AN$24)*Bonds*(_xlfn.NORM.INV(RAND(),bond_ave,bond_std))+(AM496-AN$24)*cash*(_xlfn.NORM.INV(RAND(),cash_ave,cash_std))+(AM496-AN$24)))</f>
        <v/>
      </c>
      <c r="AO496" s="156">
        <f>IF((AN496&lt;=0),0,((AN496-AO$24)*Stock*(_xlfn.NORM.INV(RAND(),stock_ave,stock_std))+(AN496-AO$24)*Bonds*(_xlfn.NORM.INV(RAND(),bond_ave,bond_std))+(AN496-AO$24)*cash*(_xlfn.NORM.INV(RAND(),cash_ave,cash_std))+(AN496-AO$24)))</f>
        <v/>
      </c>
      <c r="AP496" s="156">
        <f>IF((AO496&lt;=0),0,((AO496-AP$24)*Stock*(_xlfn.NORM.INV(RAND(),stock_ave,stock_std))+(AO496-AP$24)*Bonds*(_xlfn.NORM.INV(RAND(),bond_ave,bond_std))+(AO496-AP$24)*cash*(_xlfn.NORM.INV(RAND(),cash_ave,cash_std))+(AO496-AP$24)))</f>
        <v/>
      </c>
      <c r="AQ496" s="156">
        <f>IF((AP496&lt;=0),0,((AP496-AQ$24)*Stock*(_xlfn.NORM.INV(RAND(),stock_ave,stock_std))+(AP496-AQ$24)*Bonds*(_xlfn.NORM.INV(RAND(),bond_ave,bond_std))+(AP496-AQ$24)*cash*(_xlfn.NORM.INV(RAND(),cash_ave,cash_std))+(AP496-AQ$24)))</f>
        <v/>
      </c>
      <c r="AR496" s="156">
        <f>IF((AQ496&lt;=0),0,((AQ496-AR$24)*Stock*(_xlfn.NORM.INV(RAND(),stock_ave,stock_std))+(AQ496-AR$24)*Bonds*(_xlfn.NORM.INV(RAND(),bond_ave,bond_std))+(AQ496-AR$24)*cash*(_xlfn.NORM.INV(RAND(),cash_ave,cash_std))+(AQ496-AR$24)))</f>
        <v/>
      </c>
      <c r="AS496" s="156">
        <f>IF((AR496&lt;=0),0,((AR496-AS$24)*Stock*(_xlfn.NORM.INV(RAND(),stock_ave,stock_std))+(AR496-AS$24)*Bonds*(_xlfn.NORM.INV(RAND(),bond_ave,bond_std))+(AR496-AS$24)*cash*(_xlfn.NORM.INV(RAND(),cash_ave,cash_std))+(AR496-AS$24)))</f>
        <v/>
      </c>
      <c r="AT496" s="156">
        <f>IF((AS496&lt;=0),0,((AS496-AT$24)*Stock*(_xlfn.NORM.INV(RAND(),stock_ave,stock_std))+(AS496-AT$24)*Bonds*(_xlfn.NORM.INV(RAND(),bond_ave,bond_std))+(AS496-AT$24)*cash*(_xlfn.NORM.INV(RAND(),cash_ave,cash_std))+(AS496-AT$24)))</f>
        <v/>
      </c>
      <c r="AU496" s="156">
        <f>IF((AT496&lt;=0),0,((AT496-AU$24)*Stock*(_xlfn.NORM.INV(RAND(),stock_ave,stock_std))+(AT496-AU$24)*Bonds*(_xlfn.NORM.INV(RAND(),bond_ave,bond_std))+(AT496-AU$24)*cash*(_xlfn.NORM.INV(RAND(),cash_ave,cash_std))+(AT496-AU$24)))</f>
        <v/>
      </c>
      <c r="AV496" s="156">
        <f>IF((AU496&lt;=0),0,((AU496-AV$24)*Stock*(_xlfn.NORM.INV(RAND(),stock_ave,stock_std))+(AU496-AV$24)*Bonds*(_xlfn.NORM.INV(RAND(),bond_ave,bond_std))+(AU496-AV$24)*cash*(_xlfn.NORM.INV(RAND(),cash_ave,cash_std))+(AU496-AV$24)))</f>
        <v/>
      </c>
      <c r="AW496" s="156">
        <f>IF((AV496&lt;=0),0,((AV496-AW$24)*Stock*(_xlfn.NORM.INV(RAND(),stock_ave,stock_std))+(AV496-AW$24)*Bonds*(_xlfn.NORM.INV(RAND(),bond_ave,bond_std))+(AV496-AW$24)*cash*(_xlfn.NORM.INV(RAND(),cash_ave,cash_std))+(AV496-AW$24)))</f>
        <v/>
      </c>
      <c r="AX496" s="159" t="n"/>
      <c r="AY496" s="159" t="n"/>
      <c r="AZ496" s="159" t="n"/>
      <c r="BA496" s="159" t="n"/>
      <c r="BB496" s="159" t="n"/>
    </row>
    <row r="497">
      <c r="C497" s="147" t="n"/>
      <c r="D497" s="61">
        <f>+D496-IF(D$18&gt;74,(D496/D$25)*$C$10)</f>
        <v/>
      </c>
      <c r="E497" s="61">
        <f>+E496-IF(E$18&gt;74,(E496/E$25)*$C$10)</f>
        <v/>
      </c>
      <c r="F497" s="61">
        <f>+F496-IF(F$18&gt;74,(F496/F$25)*$C$10)</f>
        <v/>
      </c>
      <c r="G497" s="61">
        <f>+G496-IF(G$18&gt;74,(G496/G$25)*$C$10)</f>
        <v/>
      </c>
      <c r="H497" s="61">
        <f>+H496-IF(H$18&gt;74,(H496/H$25)*$C$10)</f>
        <v/>
      </c>
      <c r="I497" s="61">
        <f>+I496-IF(I$18&gt;74,(I496/I$25)*$C$10)</f>
        <v/>
      </c>
      <c r="J497" s="61">
        <f>+J496-IF(J$18&gt;74,(J496/J$25)*$C$10)</f>
        <v/>
      </c>
      <c r="K497" s="61">
        <f>+K496-IF(K$18&gt;74,(K496/K$25)*$C$10)</f>
        <v/>
      </c>
      <c r="L497" s="61">
        <f>+L496-IF(L$18&gt;74,(L496/L$25)*$C$10)</f>
        <v/>
      </c>
      <c r="M497" s="61">
        <f>+M496-IF(M$18&gt;74,(M496/M$25)*$C$10)</f>
        <v/>
      </c>
      <c r="N497" s="61">
        <f>+N496-IF(N$18&gt;74,(N496/N$25)*$C$10)</f>
        <v/>
      </c>
      <c r="O497" s="61">
        <f>+O496-IF(O$18&gt;74,(O496/O$25)*$C$10)</f>
        <v/>
      </c>
      <c r="P497" s="61">
        <f>+P496-IF(P$18&gt;74,(P496/P$25)*$C$10)</f>
        <v/>
      </c>
      <c r="Q497" s="61">
        <f>+Q496-IF(Q$18&gt;74,(Q496/Q$25)*$C$10)</f>
        <v/>
      </c>
      <c r="R497" s="61">
        <f>+R496-IF(R$18&gt;74,(R496/R$25)*$C$10)</f>
        <v/>
      </c>
      <c r="S497" s="61">
        <f>+S496-IF(S$18&gt;74,(S496/S$25)*$C$10)</f>
        <v/>
      </c>
      <c r="T497" s="61">
        <f>+T496-IF(T$18&gt;74,(T496/T$25)*$C$10)</f>
        <v/>
      </c>
      <c r="U497" s="61">
        <f>+U496-IF(U$18&gt;74,(U496/U$25)*$C$10)</f>
        <v/>
      </c>
      <c r="V497" s="61">
        <f>+V496-IF(V$18&gt;74,(V496/V$25)*$C$10)</f>
        <v/>
      </c>
      <c r="W497" s="61">
        <f>+W496-IF(W$18&gt;74,(W496/W$25)*$C$10)</f>
        <v/>
      </c>
      <c r="X497" s="61">
        <f>+X496-IF(X$18&gt;74,(X496/X$25)*$C$10)</f>
        <v/>
      </c>
      <c r="Y497" s="61">
        <f>+Y496-IF(Y$18&gt;74,(Y496/Y$25)*$C$10)</f>
        <v/>
      </c>
      <c r="Z497" s="61">
        <f>+Z496-IF(Z$18&gt;74,(Z496/Z$25)*$C$10)</f>
        <v/>
      </c>
      <c r="AA497" s="61">
        <f>+AA496-IF(AA$18&gt;74,(AA496/AA$25)*$C$10)</f>
        <v/>
      </c>
      <c r="AB497" s="61">
        <f>+AB496-IF(AB$18&gt;74,(AB496/AB$25)*$C$10)</f>
        <v/>
      </c>
      <c r="AC497" s="61">
        <f>+AC496-IF(AC$18&gt;74,(AC496/AC$25)*$C$10)</f>
        <v/>
      </c>
      <c r="AD497" s="61">
        <f>+AD496-IF(AD$18&gt;74,(AD496/AD$25)*$C$10)</f>
        <v/>
      </c>
      <c r="AE497" s="61">
        <f>+AE496-IF(AE$18&gt;74,(AE496/AE$25)*$C$10)</f>
        <v/>
      </c>
      <c r="AF497" s="61">
        <f>+AF496-IF(AF$18&gt;74,(AF496/AF$25)*$C$10)</f>
        <v/>
      </c>
      <c r="AG497" s="61">
        <f>+AG496-IF(AG$18&gt;74,(AG496/AG$25)*$C$10)</f>
        <v/>
      </c>
      <c r="AH497" s="61">
        <f>+AH496-IF(AH$18&gt;74,(AH496/AH$25)*$C$10)</f>
        <v/>
      </c>
      <c r="AI497" s="61">
        <f>+AI496-IF(AI$18&gt;74,(AI496/AI$25)*$C$10)</f>
        <v/>
      </c>
      <c r="AJ497" s="61">
        <f>+AJ496-IF(AJ$18&gt;74,(AJ496/AJ$25)*$C$10)</f>
        <v/>
      </c>
      <c r="AK497" s="61">
        <f>+AK496-IF(AK$18&gt;74,(AK496/AK$25)*$C$10)</f>
        <v/>
      </c>
      <c r="AL497" s="61">
        <f>+AL496-IF(AL$18&gt;74,(AL496/AL$25)*$C$10)</f>
        <v/>
      </c>
      <c r="AM497" s="61">
        <f>+AM496-IF(AM$18&gt;74,(AM496/AM$25)*$C$10)</f>
        <v/>
      </c>
      <c r="AN497" s="61">
        <f>+AN496-IF(AN$18&gt;74,(AN496/AN$25)*$C$10)</f>
        <v/>
      </c>
      <c r="AO497" s="61">
        <f>+AO496-IF(AO$18&gt;74,(AO496/AO$25)*$C$10)</f>
        <v/>
      </c>
      <c r="AP497" s="61">
        <f>+AP496-IF(AP$18&gt;74,(AP496/AP$25)*$C$10)</f>
        <v/>
      </c>
      <c r="AQ497" s="61">
        <f>+AQ496-IF(AQ$18&gt;74,(AQ496/AQ$25)*$C$10)</f>
        <v/>
      </c>
      <c r="AR497" s="61">
        <f>+AR496-IF(AR$18&gt;74,(AR496/AR$25)*$C$10)</f>
        <v/>
      </c>
      <c r="AS497" s="61">
        <f>+AS496-IF(AS$18&gt;74,(AS496/AS$25)*$C$10)</f>
        <v/>
      </c>
      <c r="AT497" s="61">
        <f>+AT496-IF(AT$18&gt;74,(AT496/AT$25)*$C$10)</f>
        <v/>
      </c>
      <c r="AU497" s="61">
        <f>+AU496-IF(AU$18&gt;74,(AU496/AU$25)*$C$10)</f>
        <v/>
      </c>
      <c r="AV497" s="61">
        <f>+AV496-IF(AV$18&gt;74,(AV496/AV$25)*$C$10)</f>
        <v/>
      </c>
      <c r="AW497" s="61">
        <f>+AW496-IF(AW$18&gt;74,(AW496/AW$25)*$C$10)</f>
        <v/>
      </c>
      <c r="AX497" s="35">
        <f>IF(AW497&gt;0,1,0)</f>
        <v/>
      </c>
      <c r="AY497" s="35">
        <f>IF(AL497&gt;0,1,0)</f>
        <v/>
      </c>
      <c r="AZ497" s="35">
        <f>IF(AG497&gt;0,1,0)</f>
        <v/>
      </c>
      <c r="BA497" s="35">
        <f>IF(AB497&gt;0,1,0)</f>
        <v/>
      </c>
      <c r="BB497" s="35">
        <f>IF(W497&gt;0,1,0)</f>
        <v/>
      </c>
    </row>
    <row r="498">
      <c r="B498" s="154" t="inlineStr">
        <is>
          <t>trial 236</t>
        </is>
      </c>
      <c r="C498" s="155">
        <f>+start-$C$24</f>
        <v/>
      </c>
      <c r="D498" s="156">
        <f>IF((C498&lt;=0),0,((C498-D$24)*Stock*(_xlfn.NORM.INV(RAND(),stock_ave,stock_std))+(C498-D$24)*Bonds*(_xlfn.NORM.INV(RAND(),bond_ave,bond_std))+(C498-D$24)*cash*(_xlfn.NORM.INV(RAND(),cash_ave,cash_std))+(C498-D$24)))</f>
        <v/>
      </c>
      <c r="E498" s="156">
        <f>IF((D498&lt;=0),0,((D498-E$24)*Stock*(_xlfn.NORM.INV(RAND(),stock_ave,stock_std))+(D498-E$24)*Bonds*(_xlfn.NORM.INV(RAND(),bond_ave,bond_std))+(D498-E$24)*cash*(_xlfn.NORM.INV(RAND(),cash_ave,cash_std))+(D498-E$24)))</f>
        <v/>
      </c>
      <c r="F498" s="156">
        <f>IF((E498&lt;=0),0,((E498-F$24)*Stock*(_xlfn.NORM.INV(RAND(),stock_ave,stock_std))+(E498-F$24)*Bonds*(_xlfn.NORM.INV(RAND(),bond_ave,bond_std))+(E498-F$24)*cash*(_xlfn.NORM.INV(RAND(),cash_ave,cash_std))+(E498-F$24)))</f>
        <v/>
      </c>
      <c r="G498" s="156">
        <f>IF((F498&lt;=0),0,((F498-G$24)*Stock*(_xlfn.NORM.INV(RAND(),stock_ave,stock_std))+(F498-G$24)*Bonds*(_xlfn.NORM.INV(RAND(),bond_ave,bond_std))+(F498-G$24)*cash*(_xlfn.NORM.INV(RAND(),cash_ave,cash_std))+(F498-G$24)))</f>
        <v/>
      </c>
      <c r="H498" s="156">
        <f>IF((G498&lt;=0),0,((G498-H$24)*Stock*(_xlfn.NORM.INV(RAND(),stock_ave,stock_std))+(G498-H$24)*Bonds*(_xlfn.NORM.INV(RAND(),bond_ave,bond_std))+(G498-H$24)*cash*(_xlfn.NORM.INV(RAND(),cash_ave,cash_std))+(G498-H$24)))</f>
        <v/>
      </c>
      <c r="I498" s="156">
        <f>IF((H498&lt;=0),0,((H498-I$24)*Stock*(_xlfn.NORM.INV(RAND(),stock_ave,stock_std))+(H498-I$24)*Bonds*(_xlfn.NORM.INV(RAND(),bond_ave,bond_std))+(H498-I$24)*cash*(_xlfn.NORM.INV(RAND(),cash_ave,cash_std))+(H498-I$24)))</f>
        <v/>
      </c>
      <c r="J498" s="156">
        <f>IF((I498&lt;=0),0,((I498-J$24)*Stock*(_xlfn.NORM.INV(RAND(),stock_ave,stock_std))+(I498-J$24)*Bonds*(_xlfn.NORM.INV(RAND(),bond_ave,bond_std))+(I498-J$24)*cash*(_xlfn.NORM.INV(RAND(),cash_ave,cash_std))+(I498-J$24)))</f>
        <v/>
      </c>
      <c r="K498" s="156">
        <f>IF((J498&lt;=0),0,((J498-K$24)*Stock*(_xlfn.NORM.INV(RAND(),stock_ave,stock_std))+(J498-K$24)*Bonds*(_xlfn.NORM.INV(RAND(),bond_ave,bond_std))+(J498-K$24)*cash*(_xlfn.NORM.INV(RAND(),cash_ave,cash_std))+(J498-K$24)))</f>
        <v/>
      </c>
      <c r="L498" s="156">
        <f>IF((K498&lt;=0),0,((K498-L$24)*Stock*(_xlfn.NORM.INV(RAND(),stock_ave,stock_std))+(K498-L$24)*Bonds*(_xlfn.NORM.INV(RAND(),bond_ave,bond_std))+(K498-L$24)*cash*(_xlfn.NORM.INV(RAND(),cash_ave,cash_std))+(K498-L$24)))</f>
        <v/>
      </c>
      <c r="M498" s="156">
        <f>IF((L498&lt;=0),0,((L498-M$24)*Stock*(_xlfn.NORM.INV(RAND(),stock_ave,stock_std))+(L498-M$24)*Bonds*(_xlfn.NORM.INV(RAND(),bond_ave,bond_std))+(L498-M$24)*cash*(_xlfn.NORM.INV(RAND(),cash_ave,cash_std))+(L498-M$24)))</f>
        <v/>
      </c>
      <c r="N498" s="156">
        <f>IF((M498&lt;=0),0,((M498-N$24)*Stock*(_xlfn.NORM.INV(RAND(),stock_ave,stock_std))+(M498-N$24)*Bonds*(_xlfn.NORM.INV(RAND(),bond_ave,bond_std))+(M498-N$24)*cash*(_xlfn.NORM.INV(RAND(),cash_ave,cash_std))+(M498-N$24)))</f>
        <v/>
      </c>
      <c r="O498" s="156">
        <f>IF((N498&lt;=0),0,((N498-O$24)*Stock*(_xlfn.NORM.INV(RAND(),stock_ave,stock_std))+(N498-O$24)*Bonds*(_xlfn.NORM.INV(RAND(),bond_ave,bond_std))+(N498-O$24)*cash*(_xlfn.NORM.INV(RAND(),cash_ave,cash_std))+(N498-O$24)))</f>
        <v/>
      </c>
      <c r="P498" s="156">
        <f>IF((O498&lt;=0),0,((O498-P$24)*Stock*(_xlfn.NORM.INV(RAND(),stock_ave,stock_std))+(O498-P$24)*Bonds*(_xlfn.NORM.INV(RAND(),bond_ave,bond_std))+(O498-P$24)*cash*(_xlfn.NORM.INV(RAND(),cash_ave,cash_std))+(O498-P$24)))</f>
        <v/>
      </c>
      <c r="Q498" s="156">
        <f>IF((P498&lt;=0),0,((P498-Q$24)*Stock*(_xlfn.NORM.INV(RAND(),stock_ave,stock_std))+(P498-Q$24)*Bonds*(_xlfn.NORM.INV(RAND(),bond_ave,bond_std))+(P498-Q$24)*cash*(_xlfn.NORM.INV(RAND(),cash_ave,cash_std))+(P498-Q$24)))</f>
        <v/>
      </c>
      <c r="R498" s="156">
        <f>IF((Q498&lt;=0),0,((Q498-R$24)*Stock*(_xlfn.NORM.INV(RAND(),stock_ave,stock_std))+(Q498-R$24)*Bonds*(_xlfn.NORM.INV(RAND(),bond_ave,bond_std))+(Q498-R$24)*cash*(_xlfn.NORM.INV(RAND(),cash_ave,cash_std))+(Q498-R$24)))</f>
        <v/>
      </c>
      <c r="S498" s="156">
        <f>IF((R498&lt;=0),0,((R498-S$24)*Stock*(_xlfn.NORM.INV(RAND(),stock_ave,stock_std))+(R498-S$24)*Bonds*(_xlfn.NORM.INV(RAND(),bond_ave,bond_std))+(R498-S$24)*cash*(_xlfn.NORM.INV(RAND(),cash_ave,cash_std))+(R498-S$24)))</f>
        <v/>
      </c>
      <c r="T498" s="156">
        <f>IF((S498&lt;=0),0,((S498-T$24)*Stock*(_xlfn.NORM.INV(RAND(),stock_ave,stock_std))+(S498-T$24)*Bonds*(_xlfn.NORM.INV(RAND(),bond_ave,bond_std))+(S498-T$24)*cash*(_xlfn.NORM.INV(RAND(),cash_ave,cash_std))+(S498-T$24)))</f>
        <v/>
      </c>
      <c r="U498" s="156">
        <f>IF((T498&lt;=0),0,((T498-U$24)*Stock*(_xlfn.NORM.INV(RAND(),stock_ave,stock_std))+(T498-U$24)*Bonds*(_xlfn.NORM.INV(RAND(),bond_ave,bond_std))+(T498-U$24)*cash*(_xlfn.NORM.INV(RAND(),cash_ave,cash_std))+(T498-U$24)))</f>
        <v/>
      </c>
      <c r="V498" s="156">
        <f>IF((U498&lt;=0),0,((U498-V$24)*Stock*(_xlfn.NORM.INV(RAND(),stock_ave,stock_std))+(U498-V$24)*Bonds*(_xlfn.NORM.INV(RAND(),bond_ave,bond_std))+(U498-V$24)*cash*(_xlfn.NORM.INV(RAND(),cash_ave,cash_std))+(U498-V$24)))</f>
        <v/>
      </c>
      <c r="W498" s="156">
        <f>IF((V498&lt;=0),0,((V498-W$24)*Stock*(_xlfn.NORM.INV(RAND(),stock_ave,stock_std))+(V498-W$24)*Bonds*(_xlfn.NORM.INV(RAND(),bond_ave,bond_std))+(V498-W$24)*cash*(_xlfn.NORM.INV(RAND(),cash_ave,cash_std))+(V498-W$24)))</f>
        <v/>
      </c>
      <c r="X498" s="156">
        <f>IF((W498&lt;=0),0,((W498-X$24)*Stock*(_xlfn.NORM.INV(RAND(),stock_ave,stock_std))+(W498-X$24)*Bonds*(_xlfn.NORM.INV(RAND(),bond_ave,bond_std))+(W498-X$24)*cash*(_xlfn.NORM.INV(RAND(),cash_ave,cash_std))+(W498-X$24)))</f>
        <v/>
      </c>
      <c r="Y498" s="156">
        <f>IF((X498&lt;=0),0,((X498-Y$24)*Stock*(_xlfn.NORM.INV(RAND(),stock_ave,stock_std))+(X498-Y$24)*Bonds*(_xlfn.NORM.INV(RAND(),bond_ave,bond_std))+(X498-Y$24)*cash*(_xlfn.NORM.INV(RAND(),cash_ave,cash_std))+(X498-Y$24)))</f>
        <v/>
      </c>
      <c r="Z498" s="156">
        <f>IF((Y498&lt;=0),0,((Y498-Z$24)*Stock*(_xlfn.NORM.INV(RAND(),stock_ave,stock_std))+(Y498-Z$24)*Bonds*(_xlfn.NORM.INV(RAND(),bond_ave,bond_std))+(Y498-Z$24)*cash*(_xlfn.NORM.INV(RAND(),cash_ave,cash_std))+(Y498-Z$24)))</f>
        <v/>
      </c>
      <c r="AA498" s="156">
        <f>IF((Z498&lt;=0),0,((Z498-AA$24)*Stock*(_xlfn.NORM.INV(RAND(),stock_ave,stock_std))+(Z498-AA$24)*Bonds*(_xlfn.NORM.INV(RAND(),bond_ave,bond_std))+(Z498-AA$24)*cash*(_xlfn.NORM.INV(RAND(),cash_ave,cash_std))+(Z498-AA$24)))</f>
        <v/>
      </c>
      <c r="AB498" s="156">
        <f>IF((AA498&lt;=0),0,((AA498-AB$24)*Stock*(_xlfn.NORM.INV(RAND(),stock_ave,stock_std))+(AA498-AB$24)*Bonds*(_xlfn.NORM.INV(RAND(),bond_ave,bond_std))+(AA498-AB$24)*cash*(_xlfn.NORM.INV(RAND(),cash_ave,cash_std))+(AA498-AB$24)))</f>
        <v/>
      </c>
      <c r="AC498" s="156">
        <f>IF((AB498&lt;=0),0,((AB498-AC$24)*Stock*(_xlfn.NORM.INV(RAND(),stock_ave,stock_std))+(AB498-AC$24)*Bonds*(_xlfn.NORM.INV(RAND(),bond_ave,bond_std))+(AB498-AC$24)*cash*(_xlfn.NORM.INV(RAND(),cash_ave,cash_std))+(AB498-AC$24)))</f>
        <v/>
      </c>
      <c r="AD498" s="156">
        <f>IF((AC498&lt;=0),0,((AC498-AD$24)*Stock*(_xlfn.NORM.INV(RAND(),stock_ave,stock_std))+(AC498-AD$24)*Bonds*(_xlfn.NORM.INV(RAND(),bond_ave,bond_std))+(AC498-AD$24)*cash*(_xlfn.NORM.INV(RAND(),cash_ave,cash_std))+(AC498-AD$24)))</f>
        <v/>
      </c>
      <c r="AE498" s="156">
        <f>IF((AD498&lt;=0),0,((AD498-AE$24)*Stock*(_xlfn.NORM.INV(RAND(),stock_ave,stock_std))+(AD498-AE$24)*Bonds*(_xlfn.NORM.INV(RAND(),bond_ave,bond_std))+(AD498-AE$24)*cash*(_xlfn.NORM.INV(RAND(),cash_ave,cash_std))+(AD498-AE$24)))</f>
        <v/>
      </c>
      <c r="AF498" s="156">
        <f>IF((AE498&lt;=0),0,((AE498-AF$24)*Stock*(_xlfn.NORM.INV(RAND(),stock_ave,stock_std))+(AE498-AF$24)*Bonds*(_xlfn.NORM.INV(RAND(),bond_ave,bond_std))+(AE498-AF$24)*cash*(_xlfn.NORM.INV(RAND(),cash_ave,cash_std))+(AE498-AF$24)))</f>
        <v/>
      </c>
      <c r="AG498" s="156">
        <f>IF((AF498&lt;=0),0,((AF498-AG$24)*Stock*(_xlfn.NORM.INV(RAND(),stock_ave,stock_std))+(AF498-AG$24)*Bonds*(_xlfn.NORM.INV(RAND(),bond_ave,bond_std))+(AF498-AG$24)*cash*(_xlfn.NORM.INV(RAND(),cash_ave,cash_std))+(AF498-AG$24)))</f>
        <v/>
      </c>
      <c r="AH498" s="156">
        <f>IF((AG498&lt;=0),0,((AG498-AH$24)*Stock*(_xlfn.NORM.INV(RAND(),stock_ave,stock_std))+(AG498-AH$24)*Bonds*(_xlfn.NORM.INV(RAND(),bond_ave,bond_std))+(AG498-AH$24)*cash*(_xlfn.NORM.INV(RAND(),cash_ave,cash_std))+(AG498-AH$24)))</f>
        <v/>
      </c>
      <c r="AI498" s="156">
        <f>IF((AH498&lt;=0),0,((AH498-AI$24)*Stock*(_xlfn.NORM.INV(RAND(),stock_ave,stock_std))+(AH498-AI$24)*Bonds*(_xlfn.NORM.INV(RAND(),bond_ave,bond_std))+(AH498-AI$24)*cash*(_xlfn.NORM.INV(RAND(),cash_ave,cash_std))+(AH498-AI$24)))</f>
        <v/>
      </c>
      <c r="AJ498" s="156">
        <f>IF((AI498&lt;=0),0,((AI498-AJ$24)*Stock*(_xlfn.NORM.INV(RAND(),stock_ave,stock_std))+(AI498-AJ$24)*Bonds*(_xlfn.NORM.INV(RAND(),bond_ave,bond_std))+(AI498-AJ$24)*cash*(_xlfn.NORM.INV(RAND(),cash_ave,cash_std))+(AI498-AJ$24)))</f>
        <v/>
      </c>
      <c r="AK498" s="156">
        <f>IF((AJ498&lt;=0),0,((AJ498-AK$24)*Stock*(_xlfn.NORM.INV(RAND(),stock_ave,stock_std))+(AJ498-AK$24)*Bonds*(_xlfn.NORM.INV(RAND(),bond_ave,bond_std))+(AJ498-AK$24)*cash*(_xlfn.NORM.INV(RAND(),cash_ave,cash_std))+(AJ498-AK$24)))</f>
        <v/>
      </c>
      <c r="AL498" s="156">
        <f>IF((AK498&lt;=0),0,((AK498-AL$24)*Stock*(_xlfn.NORM.INV(RAND(),stock_ave,stock_std))+(AK498-AL$24)*Bonds*(_xlfn.NORM.INV(RAND(),bond_ave,bond_std))+(AK498-AL$24)*cash*(_xlfn.NORM.INV(RAND(),cash_ave,cash_std))+(AK498-AL$24)))</f>
        <v/>
      </c>
      <c r="AM498" s="156">
        <f>IF((AL498&lt;=0),0,((AL498-AM$24)*Stock*(_xlfn.NORM.INV(RAND(),stock_ave,stock_std))+(AL498-AM$24)*Bonds*(_xlfn.NORM.INV(RAND(),bond_ave,bond_std))+(AL498-AM$24)*cash*(_xlfn.NORM.INV(RAND(),cash_ave,cash_std))+(AL498-AM$24)))</f>
        <v/>
      </c>
      <c r="AN498" s="156">
        <f>IF((AM498&lt;=0),0,((AM498-AN$24)*Stock*(_xlfn.NORM.INV(RAND(),stock_ave,stock_std))+(AM498-AN$24)*Bonds*(_xlfn.NORM.INV(RAND(),bond_ave,bond_std))+(AM498-AN$24)*cash*(_xlfn.NORM.INV(RAND(),cash_ave,cash_std))+(AM498-AN$24)))</f>
        <v/>
      </c>
      <c r="AO498" s="156">
        <f>IF((AN498&lt;=0),0,((AN498-AO$24)*Stock*(_xlfn.NORM.INV(RAND(),stock_ave,stock_std))+(AN498-AO$24)*Bonds*(_xlfn.NORM.INV(RAND(),bond_ave,bond_std))+(AN498-AO$24)*cash*(_xlfn.NORM.INV(RAND(),cash_ave,cash_std))+(AN498-AO$24)))</f>
        <v/>
      </c>
      <c r="AP498" s="156">
        <f>IF((AO498&lt;=0),0,((AO498-AP$24)*Stock*(_xlfn.NORM.INV(RAND(),stock_ave,stock_std))+(AO498-AP$24)*Bonds*(_xlfn.NORM.INV(RAND(),bond_ave,bond_std))+(AO498-AP$24)*cash*(_xlfn.NORM.INV(RAND(),cash_ave,cash_std))+(AO498-AP$24)))</f>
        <v/>
      </c>
      <c r="AQ498" s="156">
        <f>IF((AP498&lt;=0),0,((AP498-AQ$24)*Stock*(_xlfn.NORM.INV(RAND(),stock_ave,stock_std))+(AP498-AQ$24)*Bonds*(_xlfn.NORM.INV(RAND(),bond_ave,bond_std))+(AP498-AQ$24)*cash*(_xlfn.NORM.INV(RAND(),cash_ave,cash_std))+(AP498-AQ$24)))</f>
        <v/>
      </c>
      <c r="AR498" s="156">
        <f>IF((AQ498&lt;=0),0,((AQ498-AR$24)*Stock*(_xlfn.NORM.INV(RAND(),stock_ave,stock_std))+(AQ498-AR$24)*Bonds*(_xlfn.NORM.INV(RAND(),bond_ave,bond_std))+(AQ498-AR$24)*cash*(_xlfn.NORM.INV(RAND(),cash_ave,cash_std))+(AQ498-AR$24)))</f>
        <v/>
      </c>
      <c r="AS498" s="156">
        <f>IF((AR498&lt;=0),0,((AR498-AS$24)*Stock*(_xlfn.NORM.INV(RAND(),stock_ave,stock_std))+(AR498-AS$24)*Bonds*(_xlfn.NORM.INV(RAND(),bond_ave,bond_std))+(AR498-AS$24)*cash*(_xlfn.NORM.INV(RAND(),cash_ave,cash_std))+(AR498-AS$24)))</f>
        <v/>
      </c>
      <c r="AT498" s="156">
        <f>IF((AS498&lt;=0),0,((AS498-AT$24)*Stock*(_xlfn.NORM.INV(RAND(),stock_ave,stock_std))+(AS498-AT$24)*Bonds*(_xlfn.NORM.INV(RAND(),bond_ave,bond_std))+(AS498-AT$24)*cash*(_xlfn.NORM.INV(RAND(),cash_ave,cash_std))+(AS498-AT$24)))</f>
        <v/>
      </c>
      <c r="AU498" s="156">
        <f>IF((AT498&lt;=0),0,((AT498-AU$24)*Stock*(_xlfn.NORM.INV(RAND(),stock_ave,stock_std))+(AT498-AU$24)*Bonds*(_xlfn.NORM.INV(RAND(),bond_ave,bond_std))+(AT498-AU$24)*cash*(_xlfn.NORM.INV(RAND(),cash_ave,cash_std))+(AT498-AU$24)))</f>
        <v/>
      </c>
      <c r="AV498" s="156">
        <f>IF((AU498&lt;=0),0,((AU498-AV$24)*Stock*(_xlfn.NORM.INV(RAND(),stock_ave,stock_std))+(AU498-AV$24)*Bonds*(_xlfn.NORM.INV(RAND(),bond_ave,bond_std))+(AU498-AV$24)*cash*(_xlfn.NORM.INV(RAND(),cash_ave,cash_std))+(AU498-AV$24)))</f>
        <v/>
      </c>
      <c r="AW498" s="156">
        <f>IF((AV498&lt;=0),0,((AV498-AW$24)*Stock*(_xlfn.NORM.INV(RAND(),stock_ave,stock_std))+(AV498-AW$24)*Bonds*(_xlfn.NORM.INV(RAND(),bond_ave,bond_std))+(AV498-AW$24)*cash*(_xlfn.NORM.INV(RAND(),cash_ave,cash_std))+(AV498-AW$24)))</f>
        <v/>
      </c>
      <c r="AX498" s="159" t="n"/>
      <c r="AY498" s="159" t="n"/>
      <c r="AZ498" s="159" t="n"/>
      <c r="BA498" s="159" t="n"/>
      <c r="BB498" s="159" t="n"/>
    </row>
    <row r="499">
      <c r="C499" s="147" t="n"/>
      <c r="D499" s="61">
        <f>+D498-IF(D$18&gt;74,(D498/D$25)*$C$10)</f>
        <v/>
      </c>
      <c r="E499" s="61">
        <f>+E498-IF(E$18&gt;74,(E498/E$25)*$C$10)</f>
        <v/>
      </c>
      <c r="F499" s="61">
        <f>+F498-IF(F$18&gt;74,(F498/F$25)*$C$10)</f>
        <v/>
      </c>
      <c r="G499" s="61">
        <f>+G498-IF(G$18&gt;74,(G498/G$25)*$C$10)</f>
        <v/>
      </c>
      <c r="H499" s="61">
        <f>+H498-IF(H$18&gt;74,(H498/H$25)*$C$10)</f>
        <v/>
      </c>
      <c r="I499" s="61">
        <f>+I498-IF(I$18&gt;74,(I498/I$25)*$C$10)</f>
        <v/>
      </c>
      <c r="J499" s="61">
        <f>+J498-IF(J$18&gt;74,(J498/J$25)*$C$10)</f>
        <v/>
      </c>
      <c r="K499" s="61">
        <f>+K498-IF(K$18&gt;74,(K498/K$25)*$C$10)</f>
        <v/>
      </c>
      <c r="L499" s="61">
        <f>+L498-IF(L$18&gt;74,(L498/L$25)*$C$10)</f>
        <v/>
      </c>
      <c r="M499" s="61">
        <f>+M498-IF(M$18&gt;74,(M498/M$25)*$C$10)</f>
        <v/>
      </c>
      <c r="N499" s="61">
        <f>+N498-IF(N$18&gt;74,(N498/N$25)*$C$10)</f>
        <v/>
      </c>
      <c r="O499" s="61">
        <f>+O498-IF(O$18&gt;74,(O498/O$25)*$C$10)</f>
        <v/>
      </c>
      <c r="P499" s="61">
        <f>+P498-IF(P$18&gt;74,(P498/P$25)*$C$10)</f>
        <v/>
      </c>
      <c r="Q499" s="61">
        <f>+Q498-IF(Q$18&gt;74,(Q498/Q$25)*$C$10)</f>
        <v/>
      </c>
      <c r="R499" s="61">
        <f>+R498-IF(R$18&gt;74,(R498/R$25)*$C$10)</f>
        <v/>
      </c>
      <c r="S499" s="61">
        <f>+S498-IF(S$18&gt;74,(S498/S$25)*$C$10)</f>
        <v/>
      </c>
      <c r="T499" s="61">
        <f>+T498-IF(T$18&gt;74,(T498/T$25)*$C$10)</f>
        <v/>
      </c>
      <c r="U499" s="61">
        <f>+U498-IF(U$18&gt;74,(U498/U$25)*$C$10)</f>
        <v/>
      </c>
      <c r="V499" s="61">
        <f>+V498-IF(V$18&gt;74,(V498/V$25)*$C$10)</f>
        <v/>
      </c>
      <c r="W499" s="61">
        <f>+W498-IF(W$18&gt;74,(W498/W$25)*$C$10)</f>
        <v/>
      </c>
      <c r="X499" s="61">
        <f>+X498-IF(X$18&gt;74,(X498/X$25)*$C$10)</f>
        <v/>
      </c>
      <c r="Y499" s="61">
        <f>+Y498-IF(Y$18&gt;74,(Y498/Y$25)*$C$10)</f>
        <v/>
      </c>
      <c r="Z499" s="61">
        <f>+Z498-IF(Z$18&gt;74,(Z498/Z$25)*$C$10)</f>
        <v/>
      </c>
      <c r="AA499" s="61">
        <f>+AA498-IF(AA$18&gt;74,(AA498/AA$25)*$C$10)</f>
        <v/>
      </c>
      <c r="AB499" s="61">
        <f>+AB498-IF(AB$18&gt;74,(AB498/AB$25)*$C$10)</f>
        <v/>
      </c>
      <c r="AC499" s="61">
        <f>+AC498-IF(AC$18&gt;74,(AC498/AC$25)*$C$10)</f>
        <v/>
      </c>
      <c r="AD499" s="61">
        <f>+AD498-IF(AD$18&gt;74,(AD498/AD$25)*$C$10)</f>
        <v/>
      </c>
      <c r="AE499" s="61">
        <f>+AE498-IF(AE$18&gt;74,(AE498/AE$25)*$C$10)</f>
        <v/>
      </c>
      <c r="AF499" s="61">
        <f>+AF498-IF(AF$18&gt;74,(AF498/AF$25)*$C$10)</f>
        <v/>
      </c>
      <c r="AG499" s="61">
        <f>+AG498-IF(AG$18&gt;74,(AG498/AG$25)*$C$10)</f>
        <v/>
      </c>
      <c r="AH499" s="61">
        <f>+AH498-IF(AH$18&gt;74,(AH498/AH$25)*$C$10)</f>
        <v/>
      </c>
      <c r="AI499" s="61">
        <f>+AI498-IF(AI$18&gt;74,(AI498/AI$25)*$C$10)</f>
        <v/>
      </c>
      <c r="AJ499" s="61">
        <f>+AJ498-IF(AJ$18&gt;74,(AJ498/AJ$25)*$C$10)</f>
        <v/>
      </c>
      <c r="AK499" s="61">
        <f>+AK498-IF(AK$18&gt;74,(AK498/AK$25)*$C$10)</f>
        <v/>
      </c>
      <c r="AL499" s="61">
        <f>+AL498-IF(AL$18&gt;74,(AL498/AL$25)*$C$10)</f>
        <v/>
      </c>
      <c r="AM499" s="61">
        <f>+AM498-IF(AM$18&gt;74,(AM498/AM$25)*$C$10)</f>
        <v/>
      </c>
      <c r="AN499" s="61">
        <f>+AN498-IF(AN$18&gt;74,(AN498/AN$25)*$C$10)</f>
        <v/>
      </c>
      <c r="AO499" s="61">
        <f>+AO498-IF(AO$18&gt;74,(AO498/AO$25)*$C$10)</f>
        <v/>
      </c>
      <c r="AP499" s="61">
        <f>+AP498-IF(AP$18&gt;74,(AP498/AP$25)*$C$10)</f>
        <v/>
      </c>
      <c r="AQ499" s="61">
        <f>+AQ498-IF(AQ$18&gt;74,(AQ498/AQ$25)*$C$10)</f>
        <v/>
      </c>
      <c r="AR499" s="61">
        <f>+AR498-IF(AR$18&gt;74,(AR498/AR$25)*$C$10)</f>
        <v/>
      </c>
      <c r="AS499" s="61">
        <f>+AS498-IF(AS$18&gt;74,(AS498/AS$25)*$C$10)</f>
        <v/>
      </c>
      <c r="AT499" s="61">
        <f>+AT498-IF(AT$18&gt;74,(AT498/AT$25)*$C$10)</f>
        <v/>
      </c>
      <c r="AU499" s="61">
        <f>+AU498-IF(AU$18&gt;74,(AU498/AU$25)*$C$10)</f>
        <v/>
      </c>
      <c r="AV499" s="61">
        <f>+AV498-IF(AV$18&gt;74,(AV498/AV$25)*$C$10)</f>
        <v/>
      </c>
      <c r="AW499" s="61">
        <f>+AW498-IF(AW$18&gt;74,(AW498/AW$25)*$C$10)</f>
        <v/>
      </c>
      <c r="AX499" s="35">
        <f>IF(AW499&gt;0,1,0)</f>
        <v/>
      </c>
      <c r="AY499" s="35">
        <f>IF(AL499&gt;0,1,0)</f>
        <v/>
      </c>
      <c r="AZ499" s="35">
        <f>IF(AG499&gt;0,1,0)</f>
        <v/>
      </c>
      <c r="BA499" s="35">
        <f>IF(AB499&gt;0,1,0)</f>
        <v/>
      </c>
      <c r="BB499" s="35">
        <f>IF(W499&gt;0,1,0)</f>
        <v/>
      </c>
    </row>
    <row r="500">
      <c r="B500" s="154" t="inlineStr">
        <is>
          <t>trial 237</t>
        </is>
      </c>
      <c r="C500" s="155">
        <f>+start-$C$24</f>
        <v/>
      </c>
      <c r="D500" s="156">
        <f>IF((C500&lt;=0),0,((C500-D$24)*Stock*(_xlfn.NORM.INV(RAND(),stock_ave,stock_std))+(C500-D$24)*Bonds*(_xlfn.NORM.INV(RAND(),bond_ave,bond_std))+(C500-D$24)*cash*(_xlfn.NORM.INV(RAND(),cash_ave,cash_std))+(C500-D$24)))</f>
        <v/>
      </c>
      <c r="E500" s="156">
        <f>IF((D500&lt;=0),0,((D500-E$24)*Stock*(_xlfn.NORM.INV(RAND(),stock_ave,stock_std))+(D500-E$24)*Bonds*(_xlfn.NORM.INV(RAND(),bond_ave,bond_std))+(D500-E$24)*cash*(_xlfn.NORM.INV(RAND(),cash_ave,cash_std))+(D500-E$24)))</f>
        <v/>
      </c>
      <c r="F500" s="156">
        <f>IF((E500&lt;=0),0,((E500-F$24)*Stock*(_xlfn.NORM.INV(RAND(),stock_ave,stock_std))+(E500-F$24)*Bonds*(_xlfn.NORM.INV(RAND(),bond_ave,bond_std))+(E500-F$24)*cash*(_xlfn.NORM.INV(RAND(),cash_ave,cash_std))+(E500-F$24)))</f>
        <v/>
      </c>
      <c r="G500" s="156">
        <f>IF((F500&lt;=0),0,((F500-G$24)*Stock*(_xlfn.NORM.INV(RAND(),stock_ave,stock_std))+(F500-G$24)*Bonds*(_xlfn.NORM.INV(RAND(),bond_ave,bond_std))+(F500-G$24)*cash*(_xlfn.NORM.INV(RAND(),cash_ave,cash_std))+(F500-G$24)))</f>
        <v/>
      </c>
      <c r="H500" s="156">
        <f>IF((G500&lt;=0),0,((G500-H$24)*Stock*(_xlfn.NORM.INV(RAND(),stock_ave,stock_std))+(G500-H$24)*Bonds*(_xlfn.NORM.INV(RAND(),bond_ave,bond_std))+(G500-H$24)*cash*(_xlfn.NORM.INV(RAND(),cash_ave,cash_std))+(G500-H$24)))</f>
        <v/>
      </c>
      <c r="I500" s="156">
        <f>IF((H500&lt;=0),0,((H500-I$24)*Stock*(_xlfn.NORM.INV(RAND(),stock_ave,stock_std))+(H500-I$24)*Bonds*(_xlfn.NORM.INV(RAND(),bond_ave,bond_std))+(H500-I$24)*cash*(_xlfn.NORM.INV(RAND(),cash_ave,cash_std))+(H500-I$24)))</f>
        <v/>
      </c>
      <c r="J500" s="156">
        <f>IF((I500&lt;=0),0,((I500-J$24)*Stock*(_xlfn.NORM.INV(RAND(),stock_ave,stock_std))+(I500-J$24)*Bonds*(_xlfn.NORM.INV(RAND(),bond_ave,bond_std))+(I500-J$24)*cash*(_xlfn.NORM.INV(RAND(),cash_ave,cash_std))+(I500-J$24)))</f>
        <v/>
      </c>
      <c r="K500" s="156">
        <f>IF((J500&lt;=0),0,((J500-K$24)*Stock*(_xlfn.NORM.INV(RAND(),stock_ave,stock_std))+(J500-K$24)*Bonds*(_xlfn.NORM.INV(RAND(),bond_ave,bond_std))+(J500-K$24)*cash*(_xlfn.NORM.INV(RAND(),cash_ave,cash_std))+(J500-K$24)))</f>
        <v/>
      </c>
      <c r="L500" s="156">
        <f>IF((K500&lt;=0),0,((K500-L$24)*Stock*(_xlfn.NORM.INV(RAND(),stock_ave,stock_std))+(K500-L$24)*Bonds*(_xlfn.NORM.INV(RAND(),bond_ave,bond_std))+(K500-L$24)*cash*(_xlfn.NORM.INV(RAND(),cash_ave,cash_std))+(K500-L$24)))</f>
        <v/>
      </c>
      <c r="M500" s="156">
        <f>IF((L500&lt;=0),0,((L500-M$24)*Stock*(_xlfn.NORM.INV(RAND(),stock_ave,stock_std))+(L500-M$24)*Bonds*(_xlfn.NORM.INV(RAND(),bond_ave,bond_std))+(L500-M$24)*cash*(_xlfn.NORM.INV(RAND(),cash_ave,cash_std))+(L500-M$24)))</f>
        <v/>
      </c>
      <c r="N500" s="156">
        <f>IF((M500&lt;=0),0,((M500-N$24)*Stock*(_xlfn.NORM.INV(RAND(),stock_ave,stock_std))+(M500-N$24)*Bonds*(_xlfn.NORM.INV(RAND(),bond_ave,bond_std))+(M500-N$24)*cash*(_xlfn.NORM.INV(RAND(),cash_ave,cash_std))+(M500-N$24)))</f>
        <v/>
      </c>
      <c r="O500" s="156">
        <f>IF((N500&lt;=0),0,((N500-O$24)*Stock*(_xlfn.NORM.INV(RAND(),stock_ave,stock_std))+(N500-O$24)*Bonds*(_xlfn.NORM.INV(RAND(),bond_ave,bond_std))+(N500-O$24)*cash*(_xlfn.NORM.INV(RAND(),cash_ave,cash_std))+(N500-O$24)))</f>
        <v/>
      </c>
      <c r="P500" s="156">
        <f>IF((O500&lt;=0),0,((O500-P$24)*Stock*(_xlfn.NORM.INV(RAND(),stock_ave,stock_std))+(O500-P$24)*Bonds*(_xlfn.NORM.INV(RAND(),bond_ave,bond_std))+(O500-P$24)*cash*(_xlfn.NORM.INV(RAND(),cash_ave,cash_std))+(O500-P$24)))</f>
        <v/>
      </c>
      <c r="Q500" s="156">
        <f>IF((P500&lt;=0),0,((P500-Q$24)*Stock*(_xlfn.NORM.INV(RAND(),stock_ave,stock_std))+(P500-Q$24)*Bonds*(_xlfn.NORM.INV(RAND(),bond_ave,bond_std))+(P500-Q$24)*cash*(_xlfn.NORM.INV(RAND(),cash_ave,cash_std))+(P500-Q$24)))</f>
        <v/>
      </c>
      <c r="R500" s="156">
        <f>IF((Q500&lt;=0),0,((Q500-R$24)*Stock*(_xlfn.NORM.INV(RAND(),stock_ave,stock_std))+(Q500-R$24)*Bonds*(_xlfn.NORM.INV(RAND(),bond_ave,bond_std))+(Q500-R$24)*cash*(_xlfn.NORM.INV(RAND(),cash_ave,cash_std))+(Q500-R$24)))</f>
        <v/>
      </c>
      <c r="S500" s="156">
        <f>IF((R500&lt;=0),0,((R500-S$24)*Stock*(_xlfn.NORM.INV(RAND(),stock_ave,stock_std))+(R500-S$24)*Bonds*(_xlfn.NORM.INV(RAND(),bond_ave,bond_std))+(R500-S$24)*cash*(_xlfn.NORM.INV(RAND(),cash_ave,cash_std))+(R500-S$24)))</f>
        <v/>
      </c>
      <c r="T500" s="156">
        <f>IF((S500&lt;=0),0,((S500-T$24)*Stock*(_xlfn.NORM.INV(RAND(),stock_ave,stock_std))+(S500-T$24)*Bonds*(_xlfn.NORM.INV(RAND(),bond_ave,bond_std))+(S500-T$24)*cash*(_xlfn.NORM.INV(RAND(),cash_ave,cash_std))+(S500-T$24)))</f>
        <v/>
      </c>
      <c r="U500" s="156">
        <f>IF((T500&lt;=0),0,((T500-U$24)*Stock*(_xlfn.NORM.INV(RAND(),stock_ave,stock_std))+(T500-U$24)*Bonds*(_xlfn.NORM.INV(RAND(),bond_ave,bond_std))+(T500-U$24)*cash*(_xlfn.NORM.INV(RAND(),cash_ave,cash_std))+(T500-U$24)))</f>
        <v/>
      </c>
      <c r="V500" s="156">
        <f>IF((U500&lt;=0),0,((U500-V$24)*Stock*(_xlfn.NORM.INV(RAND(),stock_ave,stock_std))+(U500-V$24)*Bonds*(_xlfn.NORM.INV(RAND(),bond_ave,bond_std))+(U500-V$24)*cash*(_xlfn.NORM.INV(RAND(),cash_ave,cash_std))+(U500-V$24)))</f>
        <v/>
      </c>
      <c r="W500" s="156">
        <f>IF((V500&lt;=0),0,((V500-W$24)*Stock*(_xlfn.NORM.INV(RAND(),stock_ave,stock_std))+(V500-W$24)*Bonds*(_xlfn.NORM.INV(RAND(),bond_ave,bond_std))+(V500-W$24)*cash*(_xlfn.NORM.INV(RAND(),cash_ave,cash_std))+(V500-W$24)))</f>
        <v/>
      </c>
      <c r="X500" s="156">
        <f>IF((W500&lt;=0),0,((W500-X$24)*Stock*(_xlfn.NORM.INV(RAND(),stock_ave,stock_std))+(W500-X$24)*Bonds*(_xlfn.NORM.INV(RAND(),bond_ave,bond_std))+(W500-X$24)*cash*(_xlfn.NORM.INV(RAND(),cash_ave,cash_std))+(W500-X$24)))</f>
        <v/>
      </c>
      <c r="Y500" s="156">
        <f>IF((X500&lt;=0),0,((X500-Y$24)*Stock*(_xlfn.NORM.INV(RAND(),stock_ave,stock_std))+(X500-Y$24)*Bonds*(_xlfn.NORM.INV(RAND(),bond_ave,bond_std))+(X500-Y$24)*cash*(_xlfn.NORM.INV(RAND(),cash_ave,cash_std))+(X500-Y$24)))</f>
        <v/>
      </c>
      <c r="Z500" s="156">
        <f>IF((Y500&lt;=0),0,((Y500-Z$24)*Stock*(_xlfn.NORM.INV(RAND(),stock_ave,stock_std))+(Y500-Z$24)*Bonds*(_xlfn.NORM.INV(RAND(),bond_ave,bond_std))+(Y500-Z$24)*cash*(_xlfn.NORM.INV(RAND(),cash_ave,cash_std))+(Y500-Z$24)))</f>
        <v/>
      </c>
      <c r="AA500" s="156">
        <f>IF((Z500&lt;=0),0,((Z500-AA$24)*Stock*(_xlfn.NORM.INV(RAND(),stock_ave,stock_std))+(Z500-AA$24)*Bonds*(_xlfn.NORM.INV(RAND(),bond_ave,bond_std))+(Z500-AA$24)*cash*(_xlfn.NORM.INV(RAND(),cash_ave,cash_std))+(Z500-AA$24)))</f>
        <v/>
      </c>
      <c r="AB500" s="156">
        <f>IF((AA500&lt;=0),0,((AA500-AB$24)*Stock*(_xlfn.NORM.INV(RAND(),stock_ave,stock_std))+(AA500-AB$24)*Bonds*(_xlfn.NORM.INV(RAND(),bond_ave,bond_std))+(AA500-AB$24)*cash*(_xlfn.NORM.INV(RAND(),cash_ave,cash_std))+(AA500-AB$24)))</f>
        <v/>
      </c>
      <c r="AC500" s="156">
        <f>IF((AB500&lt;=0),0,((AB500-AC$24)*Stock*(_xlfn.NORM.INV(RAND(),stock_ave,stock_std))+(AB500-AC$24)*Bonds*(_xlfn.NORM.INV(RAND(),bond_ave,bond_std))+(AB500-AC$24)*cash*(_xlfn.NORM.INV(RAND(),cash_ave,cash_std))+(AB500-AC$24)))</f>
        <v/>
      </c>
      <c r="AD500" s="156">
        <f>IF((AC500&lt;=0),0,((AC500-AD$24)*Stock*(_xlfn.NORM.INV(RAND(),stock_ave,stock_std))+(AC500-AD$24)*Bonds*(_xlfn.NORM.INV(RAND(),bond_ave,bond_std))+(AC500-AD$24)*cash*(_xlfn.NORM.INV(RAND(),cash_ave,cash_std))+(AC500-AD$24)))</f>
        <v/>
      </c>
      <c r="AE500" s="156">
        <f>IF((AD500&lt;=0),0,((AD500-AE$24)*Stock*(_xlfn.NORM.INV(RAND(),stock_ave,stock_std))+(AD500-AE$24)*Bonds*(_xlfn.NORM.INV(RAND(),bond_ave,bond_std))+(AD500-AE$24)*cash*(_xlfn.NORM.INV(RAND(),cash_ave,cash_std))+(AD500-AE$24)))</f>
        <v/>
      </c>
      <c r="AF500" s="156">
        <f>IF((AE500&lt;=0),0,((AE500-AF$24)*Stock*(_xlfn.NORM.INV(RAND(),stock_ave,stock_std))+(AE500-AF$24)*Bonds*(_xlfn.NORM.INV(RAND(),bond_ave,bond_std))+(AE500-AF$24)*cash*(_xlfn.NORM.INV(RAND(),cash_ave,cash_std))+(AE500-AF$24)))</f>
        <v/>
      </c>
      <c r="AG500" s="156">
        <f>IF((AF500&lt;=0),0,((AF500-AG$24)*Stock*(_xlfn.NORM.INV(RAND(),stock_ave,stock_std))+(AF500-AG$24)*Bonds*(_xlfn.NORM.INV(RAND(),bond_ave,bond_std))+(AF500-AG$24)*cash*(_xlfn.NORM.INV(RAND(),cash_ave,cash_std))+(AF500-AG$24)))</f>
        <v/>
      </c>
      <c r="AH500" s="156">
        <f>IF((AG500&lt;=0),0,((AG500-AH$24)*Stock*(_xlfn.NORM.INV(RAND(),stock_ave,stock_std))+(AG500-AH$24)*Bonds*(_xlfn.NORM.INV(RAND(),bond_ave,bond_std))+(AG500-AH$24)*cash*(_xlfn.NORM.INV(RAND(),cash_ave,cash_std))+(AG500-AH$24)))</f>
        <v/>
      </c>
      <c r="AI500" s="156">
        <f>IF((AH500&lt;=0),0,((AH500-AI$24)*Stock*(_xlfn.NORM.INV(RAND(),stock_ave,stock_std))+(AH500-AI$24)*Bonds*(_xlfn.NORM.INV(RAND(),bond_ave,bond_std))+(AH500-AI$24)*cash*(_xlfn.NORM.INV(RAND(),cash_ave,cash_std))+(AH500-AI$24)))</f>
        <v/>
      </c>
      <c r="AJ500" s="156">
        <f>IF((AI500&lt;=0),0,((AI500-AJ$24)*Stock*(_xlfn.NORM.INV(RAND(),stock_ave,stock_std))+(AI500-AJ$24)*Bonds*(_xlfn.NORM.INV(RAND(),bond_ave,bond_std))+(AI500-AJ$24)*cash*(_xlfn.NORM.INV(RAND(),cash_ave,cash_std))+(AI500-AJ$24)))</f>
        <v/>
      </c>
      <c r="AK500" s="156">
        <f>IF((AJ500&lt;=0),0,((AJ500-AK$24)*Stock*(_xlfn.NORM.INV(RAND(),stock_ave,stock_std))+(AJ500-AK$24)*Bonds*(_xlfn.NORM.INV(RAND(),bond_ave,bond_std))+(AJ500-AK$24)*cash*(_xlfn.NORM.INV(RAND(),cash_ave,cash_std))+(AJ500-AK$24)))</f>
        <v/>
      </c>
      <c r="AL500" s="156">
        <f>IF((AK500&lt;=0),0,((AK500-AL$24)*Stock*(_xlfn.NORM.INV(RAND(),stock_ave,stock_std))+(AK500-AL$24)*Bonds*(_xlfn.NORM.INV(RAND(),bond_ave,bond_std))+(AK500-AL$24)*cash*(_xlfn.NORM.INV(RAND(),cash_ave,cash_std))+(AK500-AL$24)))</f>
        <v/>
      </c>
      <c r="AM500" s="156">
        <f>IF((AL500&lt;=0),0,((AL500-AM$24)*Stock*(_xlfn.NORM.INV(RAND(),stock_ave,stock_std))+(AL500-AM$24)*Bonds*(_xlfn.NORM.INV(RAND(),bond_ave,bond_std))+(AL500-AM$24)*cash*(_xlfn.NORM.INV(RAND(),cash_ave,cash_std))+(AL500-AM$24)))</f>
        <v/>
      </c>
      <c r="AN500" s="156">
        <f>IF((AM500&lt;=0),0,((AM500-AN$24)*Stock*(_xlfn.NORM.INV(RAND(),stock_ave,stock_std))+(AM500-AN$24)*Bonds*(_xlfn.NORM.INV(RAND(),bond_ave,bond_std))+(AM500-AN$24)*cash*(_xlfn.NORM.INV(RAND(),cash_ave,cash_std))+(AM500-AN$24)))</f>
        <v/>
      </c>
      <c r="AO500" s="156">
        <f>IF((AN500&lt;=0),0,((AN500-AO$24)*Stock*(_xlfn.NORM.INV(RAND(),stock_ave,stock_std))+(AN500-AO$24)*Bonds*(_xlfn.NORM.INV(RAND(),bond_ave,bond_std))+(AN500-AO$24)*cash*(_xlfn.NORM.INV(RAND(),cash_ave,cash_std))+(AN500-AO$24)))</f>
        <v/>
      </c>
      <c r="AP500" s="156">
        <f>IF((AO500&lt;=0),0,((AO500-AP$24)*Stock*(_xlfn.NORM.INV(RAND(),stock_ave,stock_std))+(AO500-AP$24)*Bonds*(_xlfn.NORM.INV(RAND(),bond_ave,bond_std))+(AO500-AP$24)*cash*(_xlfn.NORM.INV(RAND(),cash_ave,cash_std))+(AO500-AP$24)))</f>
        <v/>
      </c>
      <c r="AQ500" s="156">
        <f>IF((AP500&lt;=0),0,((AP500-AQ$24)*Stock*(_xlfn.NORM.INV(RAND(),stock_ave,stock_std))+(AP500-AQ$24)*Bonds*(_xlfn.NORM.INV(RAND(),bond_ave,bond_std))+(AP500-AQ$24)*cash*(_xlfn.NORM.INV(RAND(),cash_ave,cash_std))+(AP500-AQ$24)))</f>
        <v/>
      </c>
      <c r="AR500" s="156">
        <f>IF((AQ500&lt;=0),0,((AQ500-AR$24)*Stock*(_xlfn.NORM.INV(RAND(),stock_ave,stock_std))+(AQ500-AR$24)*Bonds*(_xlfn.NORM.INV(RAND(),bond_ave,bond_std))+(AQ500-AR$24)*cash*(_xlfn.NORM.INV(RAND(),cash_ave,cash_std))+(AQ500-AR$24)))</f>
        <v/>
      </c>
      <c r="AS500" s="156">
        <f>IF((AR500&lt;=0),0,((AR500-AS$24)*Stock*(_xlfn.NORM.INV(RAND(),stock_ave,stock_std))+(AR500-AS$24)*Bonds*(_xlfn.NORM.INV(RAND(),bond_ave,bond_std))+(AR500-AS$24)*cash*(_xlfn.NORM.INV(RAND(),cash_ave,cash_std))+(AR500-AS$24)))</f>
        <v/>
      </c>
      <c r="AT500" s="156">
        <f>IF((AS500&lt;=0),0,((AS500-AT$24)*Stock*(_xlfn.NORM.INV(RAND(),stock_ave,stock_std))+(AS500-AT$24)*Bonds*(_xlfn.NORM.INV(RAND(),bond_ave,bond_std))+(AS500-AT$24)*cash*(_xlfn.NORM.INV(RAND(),cash_ave,cash_std))+(AS500-AT$24)))</f>
        <v/>
      </c>
      <c r="AU500" s="156">
        <f>IF((AT500&lt;=0),0,((AT500-AU$24)*Stock*(_xlfn.NORM.INV(RAND(),stock_ave,stock_std))+(AT500-AU$24)*Bonds*(_xlfn.NORM.INV(RAND(),bond_ave,bond_std))+(AT500-AU$24)*cash*(_xlfn.NORM.INV(RAND(),cash_ave,cash_std))+(AT500-AU$24)))</f>
        <v/>
      </c>
      <c r="AV500" s="156">
        <f>IF((AU500&lt;=0),0,((AU500-AV$24)*Stock*(_xlfn.NORM.INV(RAND(),stock_ave,stock_std))+(AU500-AV$24)*Bonds*(_xlfn.NORM.INV(RAND(),bond_ave,bond_std))+(AU500-AV$24)*cash*(_xlfn.NORM.INV(RAND(),cash_ave,cash_std))+(AU500-AV$24)))</f>
        <v/>
      </c>
      <c r="AW500" s="156">
        <f>IF((AV500&lt;=0),0,((AV500-AW$24)*Stock*(_xlfn.NORM.INV(RAND(),stock_ave,stock_std))+(AV500-AW$24)*Bonds*(_xlfn.NORM.INV(RAND(),bond_ave,bond_std))+(AV500-AW$24)*cash*(_xlfn.NORM.INV(RAND(),cash_ave,cash_std))+(AV500-AW$24)))</f>
        <v/>
      </c>
      <c r="AX500" s="159" t="n"/>
      <c r="AY500" s="159" t="n"/>
      <c r="AZ500" s="159" t="n"/>
      <c r="BA500" s="159" t="n"/>
      <c r="BB500" s="159" t="n"/>
    </row>
    <row r="501">
      <c r="C501" s="147" t="n"/>
      <c r="D501" s="61">
        <f>+D500-IF(D$18&gt;74,(D500/D$25)*$C$10)</f>
        <v/>
      </c>
      <c r="E501" s="61">
        <f>+E500-IF(E$18&gt;74,(E500/E$25)*$C$10)</f>
        <v/>
      </c>
      <c r="F501" s="61">
        <f>+F500-IF(F$18&gt;74,(F500/F$25)*$C$10)</f>
        <v/>
      </c>
      <c r="G501" s="61">
        <f>+G500-IF(G$18&gt;74,(G500/G$25)*$C$10)</f>
        <v/>
      </c>
      <c r="H501" s="61">
        <f>+H500-IF(H$18&gt;74,(H500/H$25)*$C$10)</f>
        <v/>
      </c>
      <c r="I501" s="61">
        <f>+I500-IF(I$18&gt;74,(I500/I$25)*$C$10)</f>
        <v/>
      </c>
      <c r="J501" s="61">
        <f>+J500-IF(J$18&gt;74,(J500/J$25)*$C$10)</f>
        <v/>
      </c>
      <c r="K501" s="61">
        <f>+K500-IF(K$18&gt;74,(K500/K$25)*$C$10)</f>
        <v/>
      </c>
      <c r="L501" s="61">
        <f>+L500-IF(L$18&gt;74,(L500/L$25)*$C$10)</f>
        <v/>
      </c>
      <c r="M501" s="61">
        <f>+M500-IF(M$18&gt;74,(M500/M$25)*$C$10)</f>
        <v/>
      </c>
      <c r="N501" s="61">
        <f>+N500-IF(N$18&gt;74,(N500/N$25)*$C$10)</f>
        <v/>
      </c>
      <c r="O501" s="61">
        <f>+O500-IF(O$18&gt;74,(O500/O$25)*$C$10)</f>
        <v/>
      </c>
      <c r="P501" s="61">
        <f>+P500-IF(P$18&gt;74,(P500/P$25)*$C$10)</f>
        <v/>
      </c>
      <c r="Q501" s="61">
        <f>+Q500-IF(Q$18&gt;74,(Q500/Q$25)*$C$10)</f>
        <v/>
      </c>
      <c r="R501" s="61">
        <f>+R500-IF(R$18&gt;74,(R500/R$25)*$C$10)</f>
        <v/>
      </c>
      <c r="S501" s="61">
        <f>+S500-IF(S$18&gt;74,(S500/S$25)*$C$10)</f>
        <v/>
      </c>
      <c r="T501" s="61">
        <f>+T500-IF(T$18&gt;74,(T500/T$25)*$C$10)</f>
        <v/>
      </c>
      <c r="U501" s="61">
        <f>+U500-IF(U$18&gt;74,(U500/U$25)*$C$10)</f>
        <v/>
      </c>
      <c r="V501" s="61">
        <f>+V500-IF(V$18&gt;74,(V500/V$25)*$C$10)</f>
        <v/>
      </c>
      <c r="W501" s="61">
        <f>+W500-IF(W$18&gt;74,(W500/W$25)*$C$10)</f>
        <v/>
      </c>
      <c r="X501" s="61">
        <f>+X500-IF(X$18&gt;74,(X500/X$25)*$C$10)</f>
        <v/>
      </c>
      <c r="Y501" s="61">
        <f>+Y500-IF(Y$18&gt;74,(Y500/Y$25)*$C$10)</f>
        <v/>
      </c>
      <c r="Z501" s="61">
        <f>+Z500-IF(Z$18&gt;74,(Z500/Z$25)*$C$10)</f>
        <v/>
      </c>
      <c r="AA501" s="61">
        <f>+AA500-IF(AA$18&gt;74,(AA500/AA$25)*$C$10)</f>
        <v/>
      </c>
      <c r="AB501" s="61">
        <f>+AB500-IF(AB$18&gt;74,(AB500/AB$25)*$C$10)</f>
        <v/>
      </c>
      <c r="AC501" s="61">
        <f>+AC500-IF(AC$18&gt;74,(AC500/AC$25)*$C$10)</f>
        <v/>
      </c>
      <c r="AD501" s="61">
        <f>+AD500-IF(AD$18&gt;74,(AD500/AD$25)*$C$10)</f>
        <v/>
      </c>
      <c r="AE501" s="61">
        <f>+AE500-IF(AE$18&gt;74,(AE500/AE$25)*$C$10)</f>
        <v/>
      </c>
      <c r="AF501" s="61">
        <f>+AF500-IF(AF$18&gt;74,(AF500/AF$25)*$C$10)</f>
        <v/>
      </c>
      <c r="AG501" s="61">
        <f>+AG500-IF(AG$18&gt;74,(AG500/AG$25)*$C$10)</f>
        <v/>
      </c>
      <c r="AH501" s="61">
        <f>+AH500-IF(AH$18&gt;74,(AH500/AH$25)*$C$10)</f>
        <v/>
      </c>
      <c r="AI501" s="61">
        <f>+AI500-IF(AI$18&gt;74,(AI500/AI$25)*$C$10)</f>
        <v/>
      </c>
      <c r="AJ501" s="61">
        <f>+AJ500-IF(AJ$18&gt;74,(AJ500/AJ$25)*$C$10)</f>
        <v/>
      </c>
      <c r="AK501" s="61">
        <f>+AK500-IF(AK$18&gt;74,(AK500/AK$25)*$C$10)</f>
        <v/>
      </c>
      <c r="AL501" s="61">
        <f>+AL500-IF(AL$18&gt;74,(AL500/AL$25)*$C$10)</f>
        <v/>
      </c>
      <c r="AM501" s="61">
        <f>+AM500-IF(AM$18&gt;74,(AM500/AM$25)*$C$10)</f>
        <v/>
      </c>
      <c r="AN501" s="61">
        <f>+AN500-IF(AN$18&gt;74,(AN500/AN$25)*$C$10)</f>
        <v/>
      </c>
      <c r="AO501" s="61">
        <f>+AO500-IF(AO$18&gt;74,(AO500/AO$25)*$C$10)</f>
        <v/>
      </c>
      <c r="AP501" s="61">
        <f>+AP500-IF(AP$18&gt;74,(AP500/AP$25)*$C$10)</f>
        <v/>
      </c>
      <c r="AQ501" s="61">
        <f>+AQ500-IF(AQ$18&gt;74,(AQ500/AQ$25)*$C$10)</f>
        <v/>
      </c>
      <c r="AR501" s="61">
        <f>+AR500-IF(AR$18&gt;74,(AR500/AR$25)*$C$10)</f>
        <v/>
      </c>
      <c r="AS501" s="61">
        <f>+AS500-IF(AS$18&gt;74,(AS500/AS$25)*$C$10)</f>
        <v/>
      </c>
      <c r="AT501" s="61">
        <f>+AT500-IF(AT$18&gt;74,(AT500/AT$25)*$C$10)</f>
        <v/>
      </c>
      <c r="AU501" s="61">
        <f>+AU500-IF(AU$18&gt;74,(AU500/AU$25)*$C$10)</f>
        <v/>
      </c>
      <c r="AV501" s="61">
        <f>+AV500-IF(AV$18&gt;74,(AV500/AV$25)*$C$10)</f>
        <v/>
      </c>
      <c r="AW501" s="61">
        <f>+AW500-IF(AW$18&gt;74,(AW500/AW$25)*$C$10)</f>
        <v/>
      </c>
      <c r="AX501" s="35">
        <f>IF(AW501&gt;0,1,0)</f>
        <v/>
      </c>
      <c r="AY501" s="35">
        <f>IF(AL501&gt;0,1,0)</f>
        <v/>
      </c>
      <c r="AZ501" s="35">
        <f>IF(AG501&gt;0,1,0)</f>
        <v/>
      </c>
      <c r="BA501" s="35">
        <f>IF(AB501&gt;0,1,0)</f>
        <v/>
      </c>
      <c r="BB501" s="35">
        <f>IF(W501&gt;0,1,0)</f>
        <v/>
      </c>
    </row>
    <row r="502">
      <c r="B502" s="154" t="inlineStr">
        <is>
          <t>trial 238</t>
        </is>
      </c>
      <c r="C502" s="155">
        <f>+start-$C$24</f>
        <v/>
      </c>
      <c r="D502" s="156">
        <f>IF((C502&lt;=0),0,((C502-D$24)*Stock*(_xlfn.NORM.INV(RAND(),stock_ave,stock_std))+(C502-D$24)*Bonds*(_xlfn.NORM.INV(RAND(),bond_ave,bond_std))+(C502-D$24)*cash*(_xlfn.NORM.INV(RAND(),cash_ave,cash_std))+(C502-D$24)))</f>
        <v/>
      </c>
      <c r="E502" s="156">
        <f>IF((D502&lt;=0),0,((D502-E$24)*Stock*(_xlfn.NORM.INV(RAND(),stock_ave,stock_std))+(D502-E$24)*Bonds*(_xlfn.NORM.INV(RAND(),bond_ave,bond_std))+(D502-E$24)*cash*(_xlfn.NORM.INV(RAND(),cash_ave,cash_std))+(D502-E$24)))</f>
        <v/>
      </c>
      <c r="F502" s="156">
        <f>IF((E502&lt;=0),0,((E502-F$24)*Stock*(_xlfn.NORM.INV(RAND(),stock_ave,stock_std))+(E502-F$24)*Bonds*(_xlfn.NORM.INV(RAND(),bond_ave,bond_std))+(E502-F$24)*cash*(_xlfn.NORM.INV(RAND(),cash_ave,cash_std))+(E502-F$24)))</f>
        <v/>
      </c>
      <c r="G502" s="156">
        <f>IF((F502&lt;=0),0,((F502-G$24)*Stock*(_xlfn.NORM.INV(RAND(),stock_ave,stock_std))+(F502-G$24)*Bonds*(_xlfn.NORM.INV(RAND(),bond_ave,bond_std))+(F502-G$24)*cash*(_xlfn.NORM.INV(RAND(),cash_ave,cash_std))+(F502-G$24)))</f>
        <v/>
      </c>
      <c r="H502" s="156">
        <f>IF((G502&lt;=0),0,((G502-H$24)*Stock*(_xlfn.NORM.INV(RAND(),stock_ave,stock_std))+(G502-H$24)*Bonds*(_xlfn.NORM.INV(RAND(),bond_ave,bond_std))+(G502-H$24)*cash*(_xlfn.NORM.INV(RAND(),cash_ave,cash_std))+(G502-H$24)))</f>
        <v/>
      </c>
      <c r="I502" s="156">
        <f>IF((H502&lt;=0),0,((H502-I$24)*Stock*(_xlfn.NORM.INV(RAND(),stock_ave,stock_std))+(H502-I$24)*Bonds*(_xlfn.NORM.INV(RAND(),bond_ave,bond_std))+(H502-I$24)*cash*(_xlfn.NORM.INV(RAND(),cash_ave,cash_std))+(H502-I$24)))</f>
        <v/>
      </c>
      <c r="J502" s="156">
        <f>IF((I502&lt;=0),0,((I502-J$24)*Stock*(_xlfn.NORM.INV(RAND(),stock_ave,stock_std))+(I502-J$24)*Bonds*(_xlfn.NORM.INV(RAND(),bond_ave,bond_std))+(I502-J$24)*cash*(_xlfn.NORM.INV(RAND(),cash_ave,cash_std))+(I502-J$24)))</f>
        <v/>
      </c>
      <c r="K502" s="156">
        <f>IF((J502&lt;=0),0,((J502-K$24)*Stock*(_xlfn.NORM.INV(RAND(),stock_ave,stock_std))+(J502-K$24)*Bonds*(_xlfn.NORM.INV(RAND(),bond_ave,bond_std))+(J502-K$24)*cash*(_xlfn.NORM.INV(RAND(),cash_ave,cash_std))+(J502-K$24)))</f>
        <v/>
      </c>
      <c r="L502" s="156">
        <f>IF((K502&lt;=0),0,((K502-L$24)*Stock*(_xlfn.NORM.INV(RAND(),stock_ave,stock_std))+(K502-L$24)*Bonds*(_xlfn.NORM.INV(RAND(),bond_ave,bond_std))+(K502-L$24)*cash*(_xlfn.NORM.INV(RAND(),cash_ave,cash_std))+(K502-L$24)))</f>
        <v/>
      </c>
      <c r="M502" s="156">
        <f>IF((L502&lt;=0),0,((L502-M$24)*Stock*(_xlfn.NORM.INV(RAND(),stock_ave,stock_std))+(L502-M$24)*Bonds*(_xlfn.NORM.INV(RAND(),bond_ave,bond_std))+(L502-M$24)*cash*(_xlfn.NORM.INV(RAND(),cash_ave,cash_std))+(L502-M$24)))</f>
        <v/>
      </c>
      <c r="N502" s="156">
        <f>IF((M502&lt;=0),0,((M502-N$24)*Stock*(_xlfn.NORM.INV(RAND(),stock_ave,stock_std))+(M502-N$24)*Bonds*(_xlfn.NORM.INV(RAND(),bond_ave,bond_std))+(M502-N$24)*cash*(_xlfn.NORM.INV(RAND(),cash_ave,cash_std))+(M502-N$24)))</f>
        <v/>
      </c>
      <c r="O502" s="156">
        <f>IF((N502&lt;=0),0,((N502-O$24)*Stock*(_xlfn.NORM.INV(RAND(),stock_ave,stock_std))+(N502-O$24)*Bonds*(_xlfn.NORM.INV(RAND(),bond_ave,bond_std))+(N502-O$24)*cash*(_xlfn.NORM.INV(RAND(),cash_ave,cash_std))+(N502-O$24)))</f>
        <v/>
      </c>
      <c r="P502" s="156">
        <f>IF((O502&lt;=0),0,((O502-P$24)*Stock*(_xlfn.NORM.INV(RAND(),stock_ave,stock_std))+(O502-P$24)*Bonds*(_xlfn.NORM.INV(RAND(),bond_ave,bond_std))+(O502-P$24)*cash*(_xlfn.NORM.INV(RAND(),cash_ave,cash_std))+(O502-P$24)))</f>
        <v/>
      </c>
      <c r="Q502" s="156">
        <f>IF((P502&lt;=0),0,((P502-Q$24)*Stock*(_xlfn.NORM.INV(RAND(),stock_ave,stock_std))+(P502-Q$24)*Bonds*(_xlfn.NORM.INV(RAND(),bond_ave,bond_std))+(P502-Q$24)*cash*(_xlfn.NORM.INV(RAND(),cash_ave,cash_std))+(P502-Q$24)))</f>
        <v/>
      </c>
      <c r="R502" s="156">
        <f>IF((Q502&lt;=0),0,((Q502-R$24)*Stock*(_xlfn.NORM.INV(RAND(),stock_ave,stock_std))+(Q502-R$24)*Bonds*(_xlfn.NORM.INV(RAND(),bond_ave,bond_std))+(Q502-R$24)*cash*(_xlfn.NORM.INV(RAND(),cash_ave,cash_std))+(Q502-R$24)))</f>
        <v/>
      </c>
      <c r="S502" s="156">
        <f>IF((R502&lt;=0),0,((R502-S$24)*Stock*(_xlfn.NORM.INV(RAND(),stock_ave,stock_std))+(R502-S$24)*Bonds*(_xlfn.NORM.INV(RAND(),bond_ave,bond_std))+(R502-S$24)*cash*(_xlfn.NORM.INV(RAND(),cash_ave,cash_std))+(R502-S$24)))</f>
        <v/>
      </c>
      <c r="T502" s="156">
        <f>IF((S502&lt;=0),0,((S502-T$24)*Stock*(_xlfn.NORM.INV(RAND(),stock_ave,stock_std))+(S502-T$24)*Bonds*(_xlfn.NORM.INV(RAND(),bond_ave,bond_std))+(S502-T$24)*cash*(_xlfn.NORM.INV(RAND(),cash_ave,cash_std))+(S502-T$24)))</f>
        <v/>
      </c>
      <c r="U502" s="156">
        <f>IF((T502&lt;=0),0,((T502-U$24)*Stock*(_xlfn.NORM.INV(RAND(),stock_ave,stock_std))+(T502-U$24)*Bonds*(_xlfn.NORM.INV(RAND(),bond_ave,bond_std))+(T502-U$24)*cash*(_xlfn.NORM.INV(RAND(),cash_ave,cash_std))+(T502-U$24)))</f>
        <v/>
      </c>
      <c r="V502" s="156">
        <f>IF((U502&lt;=0),0,((U502-V$24)*Stock*(_xlfn.NORM.INV(RAND(),stock_ave,stock_std))+(U502-V$24)*Bonds*(_xlfn.NORM.INV(RAND(),bond_ave,bond_std))+(U502-V$24)*cash*(_xlfn.NORM.INV(RAND(),cash_ave,cash_std))+(U502-V$24)))</f>
        <v/>
      </c>
      <c r="W502" s="156">
        <f>IF((V502&lt;=0),0,((V502-W$24)*Stock*(_xlfn.NORM.INV(RAND(),stock_ave,stock_std))+(V502-W$24)*Bonds*(_xlfn.NORM.INV(RAND(),bond_ave,bond_std))+(V502-W$24)*cash*(_xlfn.NORM.INV(RAND(),cash_ave,cash_std))+(V502-W$24)))</f>
        <v/>
      </c>
      <c r="X502" s="156">
        <f>IF((W502&lt;=0),0,((W502-X$24)*Stock*(_xlfn.NORM.INV(RAND(),stock_ave,stock_std))+(W502-X$24)*Bonds*(_xlfn.NORM.INV(RAND(),bond_ave,bond_std))+(W502-X$24)*cash*(_xlfn.NORM.INV(RAND(),cash_ave,cash_std))+(W502-X$24)))</f>
        <v/>
      </c>
      <c r="Y502" s="156">
        <f>IF((X502&lt;=0),0,((X502-Y$24)*Stock*(_xlfn.NORM.INV(RAND(),stock_ave,stock_std))+(X502-Y$24)*Bonds*(_xlfn.NORM.INV(RAND(),bond_ave,bond_std))+(X502-Y$24)*cash*(_xlfn.NORM.INV(RAND(),cash_ave,cash_std))+(X502-Y$24)))</f>
        <v/>
      </c>
      <c r="Z502" s="156">
        <f>IF((Y502&lt;=0),0,((Y502-Z$24)*Stock*(_xlfn.NORM.INV(RAND(),stock_ave,stock_std))+(Y502-Z$24)*Bonds*(_xlfn.NORM.INV(RAND(),bond_ave,bond_std))+(Y502-Z$24)*cash*(_xlfn.NORM.INV(RAND(),cash_ave,cash_std))+(Y502-Z$24)))</f>
        <v/>
      </c>
      <c r="AA502" s="156">
        <f>IF((Z502&lt;=0),0,((Z502-AA$24)*Stock*(_xlfn.NORM.INV(RAND(),stock_ave,stock_std))+(Z502-AA$24)*Bonds*(_xlfn.NORM.INV(RAND(),bond_ave,bond_std))+(Z502-AA$24)*cash*(_xlfn.NORM.INV(RAND(),cash_ave,cash_std))+(Z502-AA$24)))</f>
        <v/>
      </c>
      <c r="AB502" s="156">
        <f>IF((AA502&lt;=0),0,((AA502-AB$24)*Stock*(_xlfn.NORM.INV(RAND(),stock_ave,stock_std))+(AA502-AB$24)*Bonds*(_xlfn.NORM.INV(RAND(),bond_ave,bond_std))+(AA502-AB$24)*cash*(_xlfn.NORM.INV(RAND(),cash_ave,cash_std))+(AA502-AB$24)))</f>
        <v/>
      </c>
      <c r="AC502" s="156">
        <f>IF((AB502&lt;=0),0,((AB502-AC$24)*Stock*(_xlfn.NORM.INV(RAND(),stock_ave,stock_std))+(AB502-AC$24)*Bonds*(_xlfn.NORM.INV(RAND(),bond_ave,bond_std))+(AB502-AC$24)*cash*(_xlfn.NORM.INV(RAND(),cash_ave,cash_std))+(AB502-AC$24)))</f>
        <v/>
      </c>
      <c r="AD502" s="156">
        <f>IF((AC502&lt;=0),0,((AC502-AD$24)*Stock*(_xlfn.NORM.INV(RAND(),stock_ave,stock_std))+(AC502-AD$24)*Bonds*(_xlfn.NORM.INV(RAND(),bond_ave,bond_std))+(AC502-AD$24)*cash*(_xlfn.NORM.INV(RAND(),cash_ave,cash_std))+(AC502-AD$24)))</f>
        <v/>
      </c>
      <c r="AE502" s="156">
        <f>IF((AD502&lt;=0),0,((AD502-AE$24)*Stock*(_xlfn.NORM.INV(RAND(),stock_ave,stock_std))+(AD502-AE$24)*Bonds*(_xlfn.NORM.INV(RAND(),bond_ave,bond_std))+(AD502-AE$24)*cash*(_xlfn.NORM.INV(RAND(),cash_ave,cash_std))+(AD502-AE$24)))</f>
        <v/>
      </c>
      <c r="AF502" s="156">
        <f>IF((AE502&lt;=0),0,((AE502-AF$24)*Stock*(_xlfn.NORM.INV(RAND(),stock_ave,stock_std))+(AE502-AF$24)*Bonds*(_xlfn.NORM.INV(RAND(),bond_ave,bond_std))+(AE502-AF$24)*cash*(_xlfn.NORM.INV(RAND(),cash_ave,cash_std))+(AE502-AF$24)))</f>
        <v/>
      </c>
      <c r="AG502" s="156">
        <f>IF((AF502&lt;=0),0,((AF502-AG$24)*Stock*(_xlfn.NORM.INV(RAND(),stock_ave,stock_std))+(AF502-AG$24)*Bonds*(_xlfn.NORM.INV(RAND(),bond_ave,bond_std))+(AF502-AG$24)*cash*(_xlfn.NORM.INV(RAND(),cash_ave,cash_std))+(AF502-AG$24)))</f>
        <v/>
      </c>
      <c r="AH502" s="156">
        <f>IF((AG502&lt;=0),0,((AG502-AH$24)*Stock*(_xlfn.NORM.INV(RAND(),stock_ave,stock_std))+(AG502-AH$24)*Bonds*(_xlfn.NORM.INV(RAND(),bond_ave,bond_std))+(AG502-AH$24)*cash*(_xlfn.NORM.INV(RAND(),cash_ave,cash_std))+(AG502-AH$24)))</f>
        <v/>
      </c>
      <c r="AI502" s="156">
        <f>IF((AH502&lt;=0),0,((AH502-AI$24)*Stock*(_xlfn.NORM.INV(RAND(),stock_ave,stock_std))+(AH502-AI$24)*Bonds*(_xlfn.NORM.INV(RAND(),bond_ave,bond_std))+(AH502-AI$24)*cash*(_xlfn.NORM.INV(RAND(),cash_ave,cash_std))+(AH502-AI$24)))</f>
        <v/>
      </c>
      <c r="AJ502" s="156">
        <f>IF((AI502&lt;=0),0,((AI502-AJ$24)*Stock*(_xlfn.NORM.INV(RAND(),stock_ave,stock_std))+(AI502-AJ$24)*Bonds*(_xlfn.NORM.INV(RAND(),bond_ave,bond_std))+(AI502-AJ$24)*cash*(_xlfn.NORM.INV(RAND(),cash_ave,cash_std))+(AI502-AJ$24)))</f>
        <v/>
      </c>
      <c r="AK502" s="156">
        <f>IF((AJ502&lt;=0),0,((AJ502-AK$24)*Stock*(_xlfn.NORM.INV(RAND(),stock_ave,stock_std))+(AJ502-AK$24)*Bonds*(_xlfn.NORM.INV(RAND(),bond_ave,bond_std))+(AJ502-AK$24)*cash*(_xlfn.NORM.INV(RAND(),cash_ave,cash_std))+(AJ502-AK$24)))</f>
        <v/>
      </c>
      <c r="AL502" s="156">
        <f>IF((AK502&lt;=0),0,((AK502-AL$24)*Stock*(_xlfn.NORM.INV(RAND(),stock_ave,stock_std))+(AK502-AL$24)*Bonds*(_xlfn.NORM.INV(RAND(),bond_ave,bond_std))+(AK502-AL$24)*cash*(_xlfn.NORM.INV(RAND(),cash_ave,cash_std))+(AK502-AL$24)))</f>
        <v/>
      </c>
      <c r="AM502" s="156">
        <f>IF((AL502&lt;=0),0,((AL502-AM$24)*Stock*(_xlfn.NORM.INV(RAND(),stock_ave,stock_std))+(AL502-AM$24)*Bonds*(_xlfn.NORM.INV(RAND(),bond_ave,bond_std))+(AL502-AM$24)*cash*(_xlfn.NORM.INV(RAND(),cash_ave,cash_std))+(AL502-AM$24)))</f>
        <v/>
      </c>
      <c r="AN502" s="156">
        <f>IF((AM502&lt;=0),0,((AM502-AN$24)*Stock*(_xlfn.NORM.INV(RAND(),stock_ave,stock_std))+(AM502-AN$24)*Bonds*(_xlfn.NORM.INV(RAND(),bond_ave,bond_std))+(AM502-AN$24)*cash*(_xlfn.NORM.INV(RAND(),cash_ave,cash_std))+(AM502-AN$24)))</f>
        <v/>
      </c>
      <c r="AO502" s="156">
        <f>IF((AN502&lt;=0),0,((AN502-AO$24)*Stock*(_xlfn.NORM.INV(RAND(),stock_ave,stock_std))+(AN502-AO$24)*Bonds*(_xlfn.NORM.INV(RAND(),bond_ave,bond_std))+(AN502-AO$24)*cash*(_xlfn.NORM.INV(RAND(),cash_ave,cash_std))+(AN502-AO$24)))</f>
        <v/>
      </c>
      <c r="AP502" s="156">
        <f>IF((AO502&lt;=0),0,((AO502-AP$24)*Stock*(_xlfn.NORM.INV(RAND(),stock_ave,stock_std))+(AO502-AP$24)*Bonds*(_xlfn.NORM.INV(RAND(),bond_ave,bond_std))+(AO502-AP$24)*cash*(_xlfn.NORM.INV(RAND(),cash_ave,cash_std))+(AO502-AP$24)))</f>
        <v/>
      </c>
      <c r="AQ502" s="156">
        <f>IF((AP502&lt;=0),0,((AP502-AQ$24)*Stock*(_xlfn.NORM.INV(RAND(),stock_ave,stock_std))+(AP502-AQ$24)*Bonds*(_xlfn.NORM.INV(RAND(),bond_ave,bond_std))+(AP502-AQ$24)*cash*(_xlfn.NORM.INV(RAND(),cash_ave,cash_std))+(AP502-AQ$24)))</f>
        <v/>
      </c>
      <c r="AR502" s="156">
        <f>IF((AQ502&lt;=0),0,((AQ502-AR$24)*Stock*(_xlfn.NORM.INV(RAND(),stock_ave,stock_std))+(AQ502-AR$24)*Bonds*(_xlfn.NORM.INV(RAND(),bond_ave,bond_std))+(AQ502-AR$24)*cash*(_xlfn.NORM.INV(RAND(),cash_ave,cash_std))+(AQ502-AR$24)))</f>
        <v/>
      </c>
      <c r="AS502" s="156">
        <f>IF((AR502&lt;=0),0,((AR502-AS$24)*Stock*(_xlfn.NORM.INV(RAND(),stock_ave,stock_std))+(AR502-AS$24)*Bonds*(_xlfn.NORM.INV(RAND(),bond_ave,bond_std))+(AR502-AS$24)*cash*(_xlfn.NORM.INV(RAND(),cash_ave,cash_std))+(AR502-AS$24)))</f>
        <v/>
      </c>
      <c r="AT502" s="156">
        <f>IF((AS502&lt;=0),0,((AS502-AT$24)*Stock*(_xlfn.NORM.INV(RAND(),stock_ave,stock_std))+(AS502-AT$24)*Bonds*(_xlfn.NORM.INV(RAND(),bond_ave,bond_std))+(AS502-AT$24)*cash*(_xlfn.NORM.INV(RAND(),cash_ave,cash_std))+(AS502-AT$24)))</f>
        <v/>
      </c>
      <c r="AU502" s="156">
        <f>IF((AT502&lt;=0),0,((AT502-AU$24)*Stock*(_xlfn.NORM.INV(RAND(),stock_ave,stock_std))+(AT502-AU$24)*Bonds*(_xlfn.NORM.INV(RAND(),bond_ave,bond_std))+(AT502-AU$24)*cash*(_xlfn.NORM.INV(RAND(),cash_ave,cash_std))+(AT502-AU$24)))</f>
        <v/>
      </c>
      <c r="AV502" s="156">
        <f>IF((AU502&lt;=0),0,((AU502-AV$24)*Stock*(_xlfn.NORM.INV(RAND(),stock_ave,stock_std))+(AU502-AV$24)*Bonds*(_xlfn.NORM.INV(RAND(),bond_ave,bond_std))+(AU502-AV$24)*cash*(_xlfn.NORM.INV(RAND(),cash_ave,cash_std))+(AU502-AV$24)))</f>
        <v/>
      </c>
      <c r="AW502" s="156">
        <f>IF((AV502&lt;=0),0,((AV502-AW$24)*Stock*(_xlfn.NORM.INV(RAND(),stock_ave,stock_std))+(AV502-AW$24)*Bonds*(_xlfn.NORM.INV(RAND(),bond_ave,bond_std))+(AV502-AW$24)*cash*(_xlfn.NORM.INV(RAND(),cash_ave,cash_std))+(AV502-AW$24)))</f>
        <v/>
      </c>
      <c r="AX502" s="159" t="n"/>
      <c r="AY502" s="159" t="n"/>
      <c r="AZ502" s="159" t="n"/>
      <c r="BA502" s="159" t="n"/>
      <c r="BB502" s="159" t="n"/>
    </row>
    <row r="503">
      <c r="C503" s="147" t="n"/>
      <c r="D503" s="61">
        <f>+D502-IF(D$18&gt;74,(D502/D$25)*$C$10)</f>
        <v/>
      </c>
      <c r="E503" s="61">
        <f>+E502-IF(E$18&gt;74,(E502/E$25)*$C$10)</f>
        <v/>
      </c>
      <c r="F503" s="61">
        <f>+F502-IF(F$18&gt;74,(F502/F$25)*$C$10)</f>
        <v/>
      </c>
      <c r="G503" s="61">
        <f>+G502-IF(G$18&gt;74,(G502/G$25)*$C$10)</f>
        <v/>
      </c>
      <c r="H503" s="61">
        <f>+H502-IF(H$18&gt;74,(H502/H$25)*$C$10)</f>
        <v/>
      </c>
      <c r="I503" s="61">
        <f>+I502-IF(I$18&gt;74,(I502/I$25)*$C$10)</f>
        <v/>
      </c>
      <c r="J503" s="61">
        <f>+J502-IF(J$18&gt;74,(J502/J$25)*$C$10)</f>
        <v/>
      </c>
      <c r="K503" s="61">
        <f>+K502-IF(K$18&gt;74,(K502/K$25)*$C$10)</f>
        <v/>
      </c>
      <c r="L503" s="61">
        <f>+L502-IF(L$18&gt;74,(L502/L$25)*$C$10)</f>
        <v/>
      </c>
      <c r="M503" s="61">
        <f>+M502-IF(M$18&gt;74,(M502/M$25)*$C$10)</f>
        <v/>
      </c>
      <c r="N503" s="61">
        <f>+N502-IF(N$18&gt;74,(N502/N$25)*$C$10)</f>
        <v/>
      </c>
      <c r="O503" s="61">
        <f>+O502-IF(O$18&gt;74,(O502/O$25)*$C$10)</f>
        <v/>
      </c>
      <c r="P503" s="61">
        <f>+P502-IF(P$18&gt;74,(P502/P$25)*$C$10)</f>
        <v/>
      </c>
      <c r="Q503" s="61">
        <f>+Q502-IF(Q$18&gt;74,(Q502/Q$25)*$C$10)</f>
        <v/>
      </c>
      <c r="R503" s="61">
        <f>+R502-IF(R$18&gt;74,(R502/R$25)*$C$10)</f>
        <v/>
      </c>
      <c r="S503" s="61">
        <f>+S502-IF(S$18&gt;74,(S502/S$25)*$C$10)</f>
        <v/>
      </c>
      <c r="T503" s="61">
        <f>+T502-IF(T$18&gt;74,(T502/T$25)*$C$10)</f>
        <v/>
      </c>
      <c r="U503" s="61">
        <f>+U502-IF(U$18&gt;74,(U502/U$25)*$C$10)</f>
        <v/>
      </c>
      <c r="V503" s="61">
        <f>+V502-IF(V$18&gt;74,(V502/V$25)*$C$10)</f>
        <v/>
      </c>
      <c r="W503" s="61">
        <f>+W502-IF(W$18&gt;74,(W502/W$25)*$C$10)</f>
        <v/>
      </c>
      <c r="X503" s="61">
        <f>+X502-IF(X$18&gt;74,(X502/X$25)*$C$10)</f>
        <v/>
      </c>
      <c r="Y503" s="61">
        <f>+Y502-IF(Y$18&gt;74,(Y502/Y$25)*$C$10)</f>
        <v/>
      </c>
      <c r="Z503" s="61">
        <f>+Z502-IF(Z$18&gt;74,(Z502/Z$25)*$C$10)</f>
        <v/>
      </c>
      <c r="AA503" s="61">
        <f>+AA502-IF(AA$18&gt;74,(AA502/AA$25)*$C$10)</f>
        <v/>
      </c>
      <c r="AB503" s="61">
        <f>+AB502-IF(AB$18&gt;74,(AB502/AB$25)*$C$10)</f>
        <v/>
      </c>
      <c r="AC503" s="61">
        <f>+AC502-IF(AC$18&gt;74,(AC502/AC$25)*$C$10)</f>
        <v/>
      </c>
      <c r="AD503" s="61">
        <f>+AD502-IF(AD$18&gt;74,(AD502/AD$25)*$C$10)</f>
        <v/>
      </c>
      <c r="AE503" s="61">
        <f>+AE502-IF(AE$18&gt;74,(AE502/AE$25)*$C$10)</f>
        <v/>
      </c>
      <c r="AF503" s="61">
        <f>+AF502-IF(AF$18&gt;74,(AF502/AF$25)*$C$10)</f>
        <v/>
      </c>
      <c r="AG503" s="61">
        <f>+AG502-IF(AG$18&gt;74,(AG502/AG$25)*$C$10)</f>
        <v/>
      </c>
      <c r="AH503" s="61">
        <f>+AH502-IF(AH$18&gt;74,(AH502/AH$25)*$C$10)</f>
        <v/>
      </c>
      <c r="AI503" s="61">
        <f>+AI502-IF(AI$18&gt;74,(AI502/AI$25)*$C$10)</f>
        <v/>
      </c>
      <c r="AJ503" s="61">
        <f>+AJ502-IF(AJ$18&gt;74,(AJ502/AJ$25)*$C$10)</f>
        <v/>
      </c>
      <c r="AK503" s="61">
        <f>+AK502-IF(AK$18&gt;74,(AK502/AK$25)*$C$10)</f>
        <v/>
      </c>
      <c r="AL503" s="61">
        <f>+AL502-IF(AL$18&gt;74,(AL502/AL$25)*$C$10)</f>
        <v/>
      </c>
      <c r="AM503" s="61">
        <f>+AM502-IF(AM$18&gt;74,(AM502/AM$25)*$C$10)</f>
        <v/>
      </c>
      <c r="AN503" s="61">
        <f>+AN502-IF(AN$18&gt;74,(AN502/AN$25)*$C$10)</f>
        <v/>
      </c>
      <c r="AO503" s="61">
        <f>+AO502-IF(AO$18&gt;74,(AO502/AO$25)*$C$10)</f>
        <v/>
      </c>
      <c r="AP503" s="61">
        <f>+AP502-IF(AP$18&gt;74,(AP502/AP$25)*$C$10)</f>
        <v/>
      </c>
      <c r="AQ503" s="61">
        <f>+AQ502-IF(AQ$18&gt;74,(AQ502/AQ$25)*$C$10)</f>
        <v/>
      </c>
      <c r="AR503" s="61">
        <f>+AR502-IF(AR$18&gt;74,(AR502/AR$25)*$C$10)</f>
        <v/>
      </c>
      <c r="AS503" s="61">
        <f>+AS502-IF(AS$18&gt;74,(AS502/AS$25)*$C$10)</f>
        <v/>
      </c>
      <c r="AT503" s="61">
        <f>+AT502-IF(AT$18&gt;74,(AT502/AT$25)*$C$10)</f>
        <v/>
      </c>
      <c r="AU503" s="61">
        <f>+AU502-IF(AU$18&gt;74,(AU502/AU$25)*$C$10)</f>
        <v/>
      </c>
      <c r="AV503" s="61">
        <f>+AV502-IF(AV$18&gt;74,(AV502/AV$25)*$C$10)</f>
        <v/>
      </c>
      <c r="AW503" s="61">
        <f>+AW502-IF(AW$18&gt;74,(AW502/AW$25)*$C$10)</f>
        <v/>
      </c>
      <c r="AX503" s="35">
        <f>IF(AW503&gt;0,1,0)</f>
        <v/>
      </c>
      <c r="AY503" s="35">
        <f>IF(AL503&gt;0,1,0)</f>
        <v/>
      </c>
      <c r="AZ503" s="35">
        <f>IF(AG503&gt;0,1,0)</f>
        <v/>
      </c>
      <c r="BA503" s="35">
        <f>IF(AB503&gt;0,1,0)</f>
        <v/>
      </c>
      <c r="BB503" s="35">
        <f>IF(W503&gt;0,1,0)</f>
        <v/>
      </c>
    </row>
    <row r="504">
      <c r="B504" s="154" t="inlineStr">
        <is>
          <t>trial 239</t>
        </is>
      </c>
      <c r="C504" s="155">
        <f>+start-$C$24</f>
        <v/>
      </c>
      <c r="D504" s="156">
        <f>IF((C504&lt;=0),0,((C504-D$24)*Stock*(_xlfn.NORM.INV(RAND(),stock_ave,stock_std))+(C504-D$24)*Bonds*(_xlfn.NORM.INV(RAND(),bond_ave,bond_std))+(C504-D$24)*cash*(_xlfn.NORM.INV(RAND(),cash_ave,cash_std))+(C504-D$24)))</f>
        <v/>
      </c>
      <c r="E504" s="156">
        <f>IF((D504&lt;=0),0,((D504-E$24)*Stock*(_xlfn.NORM.INV(RAND(),stock_ave,stock_std))+(D504-E$24)*Bonds*(_xlfn.NORM.INV(RAND(),bond_ave,bond_std))+(D504-E$24)*cash*(_xlfn.NORM.INV(RAND(),cash_ave,cash_std))+(D504-E$24)))</f>
        <v/>
      </c>
      <c r="F504" s="156">
        <f>IF((E504&lt;=0),0,((E504-F$24)*Stock*(_xlfn.NORM.INV(RAND(),stock_ave,stock_std))+(E504-F$24)*Bonds*(_xlfn.NORM.INV(RAND(),bond_ave,bond_std))+(E504-F$24)*cash*(_xlfn.NORM.INV(RAND(),cash_ave,cash_std))+(E504-F$24)))</f>
        <v/>
      </c>
      <c r="G504" s="156">
        <f>IF((F504&lt;=0),0,((F504-G$24)*Stock*(_xlfn.NORM.INV(RAND(),stock_ave,stock_std))+(F504-G$24)*Bonds*(_xlfn.NORM.INV(RAND(),bond_ave,bond_std))+(F504-G$24)*cash*(_xlfn.NORM.INV(RAND(),cash_ave,cash_std))+(F504-G$24)))</f>
        <v/>
      </c>
      <c r="H504" s="156">
        <f>IF((G504&lt;=0),0,((G504-H$24)*Stock*(_xlfn.NORM.INV(RAND(),stock_ave,stock_std))+(G504-H$24)*Bonds*(_xlfn.NORM.INV(RAND(),bond_ave,bond_std))+(G504-H$24)*cash*(_xlfn.NORM.INV(RAND(),cash_ave,cash_std))+(G504-H$24)))</f>
        <v/>
      </c>
      <c r="I504" s="156">
        <f>IF((H504&lt;=0),0,((H504-I$24)*Stock*(_xlfn.NORM.INV(RAND(),stock_ave,stock_std))+(H504-I$24)*Bonds*(_xlfn.NORM.INV(RAND(),bond_ave,bond_std))+(H504-I$24)*cash*(_xlfn.NORM.INV(RAND(),cash_ave,cash_std))+(H504-I$24)))</f>
        <v/>
      </c>
      <c r="J504" s="156">
        <f>IF((I504&lt;=0),0,((I504-J$24)*Stock*(_xlfn.NORM.INV(RAND(),stock_ave,stock_std))+(I504-J$24)*Bonds*(_xlfn.NORM.INV(RAND(),bond_ave,bond_std))+(I504-J$24)*cash*(_xlfn.NORM.INV(RAND(),cash_ave,cash_std))+(I504-J$24)))</f>
        <v/>
      </c>
      <c r="K504" s="156">
        <f>IF((J504&lt;=0),0,((J504-K$24)*Stock*(_xlfn.NORM.INV(RAND(),stock_ave,stock_std))+(J504-K$24)*Bonds*(_xlfn.NORM.INV(RAND(),bond_ave,bond_std))+(J504-K$24)*cash*(_xlfn.NORM.INV(RAND(),cash_ave,cash_std))+(J504-K$24)))</f>
        <v/>
      </c>
      <c r="L504" s="156">
        <f>IF((K504&lt;=0),0,((K504-L$24)*Stock*(_xlfn.NORM.INV(RAND(),stock_ave,stock_std))+(K504-L$24)*Bonds*(_xlfn.NORM.INV(RAND(),bond_ave,bond_std))+(K504-L$24)*cash*(_xlfn.NORM.INV(RAND(),cash_ave,cash_std))+(K504-L$24)))</f>
        <v/>
      </c>
      <c r="M504" s="156">
        <f>IF((L504&lt;=0),0,((L504-M$24)*Stock*(_xlfn.NORM.INV(RAND(),stock_ave,stock_std))+(L504-M$24)*Bonds*(_xlfn.NORM.INV(RAND(),bond_ave,bond_std))+(L504-M$24)*cash*(_xlfn.NORM.INV(RAND(),cash_ave,cash_std))+(L504-M$24)))</f>
        <v/>
      </c>
      <c r="N504" s="156">
        <f>IF((M504&lt;=0),0,((M504-N$24)*Stock*(_xlfn.NORM.INV(RAND(),stock_ave,stock_std))+(M504-N$24)*Bonds*(_xlfn.NORM.INV(RAND(),bond_ave,bond_std))+(M504-N$24)*cash*(_xlfn.NORM.INV(RAND(),cash_ave,cash_std))+(M504-N$24)))</f>
        <v/>
      </c>
      <c r="O504" s="156">
        <f>IF((N504&lt;=0),0,((N504-O$24)*Stock*(_xlfn.NORM.INV(RAND(),stock_ave,stock_std))+(N504-O$24)*Bonds*(_xlfn.NORM.INV(RAND(),bond_ave,bond_std))+(N504-O$24)*cash*(_xlfn.NORM.INV(RAND(),cash_ave,cash_std))+(N504-O$24)))</f>
        <v/>
      </c>
      <c r="P504" s="156">
        <f>IF((O504&lt;=0),0,((O504-P$24)*Stock*(_xlfn.NORM.INV(RAND(),stock_ave,stock_std))+(O504-P$24)*Bonds*(_xlfn.NORM.INV(RAND(),bond_ave,bond_std))+(O504-P$24)*cash*(_xlfn.NORM.INV(RAND(),cash_ave,cash_std))+(O504-P$24)))</f>
        <v/>
      </c>
      <c r="Q504" s="156">
        <f>IF((P504&lt;=0),0,((P504-Q$24)*Stock*(_xlfn.NORM.INV(RAND(),stock_ave,stock_std))+(P504-Q$24)*Bonds*(_xlfn.NORM.INV(RAND(),bond_ave,bond_std))+(P504-Q$24)*cash*(_xlfn.NORM.INV(RAND(),cash_ave,cash_std))+(P504-Q$24)))</f>
        <v/>
      </c>
      <c r="R504" s="156">
        <f>IF((Q504&lt;=0),0,((Q504-R$24)*Stock*(_xlfn.NORM.INV(RAND(),stock_ave,stock_std))+(Q504-R$24)*Bonds*(_xlfn.NORM.INV(RAND(),bond_ave,bond_std))+(Q504-R$24)*cash*(_xlfn.NORM.INV(RAND(),cash_ave,cash_std))+(Q504-R$24)))</f>
        <v/>
      </c>
      <c r="S504" s="156">
        <f>IF((R504&lt;=0),0,((R504-S$24)*Stock*(_xlfn.NORM.INV(RAND(),stock_ave,stock_std))+(R504-S$24)*Bonds*(_xlfn.NORM.INV(RAND(),bond_ave,bond_std))+(R504-S$24)*cash*(_xlfn.NORM.INV(RAND(),cash_ave,cash_std))+(R504-S$24)))</f>
        <v/>
      </c>
      <c r="T504" s="156">
        <f>IF((S504&lt;=0),0,((S504-T$24)*Stock*(_xlfn.NORM.INV(RAND(),stock_ave,stock_std))+(S504-T$24)*Bonds*(_xlfn.NORM.INV(RAND(),bond_ave,bond_std))+(S504-T$24)*cash*(_xlfn.NORM.INV(RAND(),cash_ave,cash_std))+(S504-T$24)))</f>
        <v/>
      </c>
      <c r="U504" s="156">
        <f>IF((T504&lt;=0),0,((T504-U$24)*Stock*(_xlfn.NORM.INV(RAND(),stock_ave,stock_std))+(T504-U$24)*Bonds*(_xlfn.NORM.INV(RAND(),bond_ave,bond_std))+(T504-U$24)*cash*(_xlfn.NORM.INV(RAND(),cash_ave,cash_std))+(T504-U$24)))</f>
        <v/>
      </c>
      <c r="V504" s="156">
        <f>IF((U504&lt;=0),0,((U504-V$24)*Stock*(_xlfn.NORM.INV(RAND(),stock_ave,stock_std))+(U504-V$24)*Bonds*(_xlfn.NORM.INV(RAND(),bond_ave,bond_std))+(U504-V$24)*cash*(_xlfn.NORM.INV(RAND(),cash_ave,cash_std))+(U504-V$24)))</f>
        <v/>
      </c>
      <c r="W504" s="156">
        <f>IF((V504&lt;=0),0,((V504-W$24)*Stock*(_xlfn.NORM.INV(RAND(),stock_ave,stock_std))+(V504-W$24)*Bonds*(_xlfn.NORM.INV(RAND(),bond_ave,bond_std))+(V504-W$24)*cash*(_xlfn.NORM.INV(RAND(),cash_ave,cash_std))+(V504-W$24)))</f>
        <v/>
      </c>
      <c r="X504" s="156">
        <f>IF((W504&lt;=0),0,((W504-X$24)*Stock*(_xlfn.NORM.INV(RAND(),stock_ave,stock_std))+(W504-X$24)*Bonds*(_xlfn.NORM.INV(RAND(),bond_ave,bond_std))+(W504-X$24)*cash*(_xlfn.NORM.INV(RAND(),cash_ave,cash_std))+(W504-X$24)))</f>
        <v/>
      </c>
      <c r="Y504" s="156">
        <f>IF((X504&lt;=0),0,((X504-Y$24)*Stock*(_xlfn.NORM.INV(RAND(),stock_ave,stock_std))+(X504-Y$24)*Bonds*(_xlfn.NORM.INV(RAND(),bond_ave,bond_std))+(X504-Y$24)*cash*(_xlfn.NORM.INV(RAND(),cash_ave,cash_std))+(X504-Y$24)))</f>
        <v/>
      </c>
      <c r="Z504" s="156">
        <f>IF((Y504&lt;=0),0,((Y504-Z$24)*Stock*(_xlfn.NORM.INV(RAND(),stock_ave,stock_std))+(Y504-Z$24)*Bonds*(_xlfn.NORM.INV(RAND(),bond_ave,bond_std))+(Y504-Z$24)*cash*(_xlfn.NORM.INV(RAND(),cash_ave,cash_std))+(Y504-Z$24)))</f>
        <v/>
      </c>
      <c r="AA504" s="156">
        <f>IF((Z504&lt;=0),0,((Z504-AA$24)*Stock*(_xlfn.NORM.INV(RAND(),stock_ave,stock_std))+(Z504-AA$24)*Bonds*(_xlfn.NORM.INV(RAND(),bond_ave,bond_std))+(Z504-AA$24)*cash*(_xlfn.NORM.INV(RAND(),cash_ave,cash_std))+(Z504-AA$24)))</f>
        <v/>
      </c>
      <c r="AB504" s="156">
        <f>IF((AA504&lt;=0),0,((AA504-AB$24)*Stock*(_xlfn.NORM.INV(RAND(),stock_ave,stock_std))+(AA504-AB$24)*Bonds*(_xlfn.NORM.INV(RAND(),bond_ave,bond_std))+(AA504-AB$24)*cash*(_xlfn.NORM.INV(RAND(),cash_ave,cash_std))+(AA504-AB$24)))</f>
        <v/>
      </c>
      <c r="AC504" s="156">
        <f>IF((AB504&lt;=0),0,((AB504-AC$24)*Stock*(_xlfn.NORM.INV(RAND(),stock_ave,stock_std))+(AB504-AC$24)*Bonds*(_xlfn.NORM.INV(RAND(),bond_ave,bond_std))+(AB504-AC$24)*cash*(_xlfn.NORM.INV(RAND(),cash_ave,cash_std))+(AB504-AC$24)))</f>
        <v/>
      </c>
      <c r="AD504" s="156">
        <f>IF((AC504&lt;=0),0,((AC504-AD$24)*Stock*(_xlfn.NORM.INV(RAND(),stock_ave,stock_std))+(AC504-AD$24)*Bonds*(_xlfn.NORM.INV(RAND(),bond_ave,bond_std))+(AC504-AD$24)*cash*(_xlfn.NORM.INV(RAND(),cash_ave,cash_std))+(AC504-AD$24)))</f>
        <v/>
      </c>
      <c r="AE504" s="156">
        <f>IF((AD504&lt;=0),0,((AD504-AE$24)*Stock*(_xlfn.NORM.INV(RAND(),stock_ave,stock_std))+(AD504-AE$24)*Bonds*(_xlfn.NORM.INV(RAND(),bond_ave,bond_std))+(AD504-AE$24)*cash*(_xlfn.NORM.INV(RAND(),cash_ave,cash_std))+(AD504-AE$24)))</f>
        <v/>
      </c>
      <c r="AF504" s="156">
        <f>IF((AE504&lt;=0),0,((AE504-AF$24)*Stock*(_xlfn.NORM.INV(RAND(),stock_ave,stock_std))+(AE504-AF$24)*Bonds*(_xlfn.NORM.INV(RAND(),bond_ave,bond_std))+(AE504-AF$24)*cash*(_xlfn.NORM.INV(RAND(),cash_ave,cash_std))+(AE504-AF$24)))</f>
        <v/>
      </c>
      <c r="AG504" s="156">
        <f>IF((AF504&lt;=0),0,((AF504-AG$24)*Stock*(_xlfn.NORM.INV(RAND(),stock_ave,stock_std))+(AF504-AG$24)*Bonds*(_xlfn.NORM.INV(RAND(),bond_ave,bond_std))+(AF504-AG$24)*cash*(_xlfn.NORM.INV(RAND(),cash_ave,cash_std))+(AF504-AG$24)))</f>
        <v/>
      </c>
      <c r="AH504" s="156">
        <f>IF((AG504&lt;=0),0,((AG504-AH$24)*Stock*(_xlfn.NORM.INV(RAND(),stock_ave,stock_std))+(AG504-AH$24)*Bonds*(_xlfn.NORM.INV(RAND(),bond_ave,bond_std))+(AG504-AH$24)*cash*(_xlfn.NORM.INV(RAND(),cash_ave,cash_std))+(AG504-AH$24)))</f>
        <v/>
      </c>
      <c r="AI504" s="156">
        <f>IF((AH504&lt;=0),0,((AH504-AI$24)*Stock*(_xlfn.NORM.INV(RAND(),stock_ave,stock_std))+(AH504-AI$24)*Bonds*(_xlfn.NORM.INV(RAND(),bond_ave,bond_std))+(AH504-AI$24)*cash*(_xlfn.NORM.INV(RAND(),cash_ave,cash_std))+(AH504-AI$24)))</f>
        <v/>
      </c>
      <c r="AJ504" s="156">
        <f>IF((AI504&lt;=0),0,((AI504-AJ$24)*Stock*(_xlfn.NORM.INV(RAND(),stock_ave,stock_std))+(AI504-AJ$24)*Bonds*(_xlfn.NORM.INV(RAND(),bond_ave,bond_std))+(AI504-AJ$24)*cash*(_xlfn.NORM.INV(RAND(),cash_ave,cash_std))+(AI504-AJ$24)))</f>
        <v/>
      </c>
      <c r="AK504" s="156">
        <f>IF((AJ504&lt;=0),0,((AJ504-AK$24)*Stock*(_xlfn.NORM.INV(RAND(),stock_ave,stock_std))+(AJ504-AK$24)*Bonds*(_xlfn.NORM.INV(RAND(),bond_ave,bond_std))+(AJ504-AK$24)*cash*(_xlfn.NORM.INV(RAND(),cash_ave,cash_std))+(AJ504-AK$24)))</f>
        <v/>
      </c>
      <c r="AL504" s="156">
        <f>IF((AK504&lt;=0),0,((AK504-AL$24)*Stock*(_xlfn.NORM.INV(RAND(),stock_ave,stock_std))+(AK504-AL$24)*Bonds*(_xlfn.NORM.INV(RAND(),bond_ave,bond_std))+(AK504-AL$24)*cash*(_xlfn.NORM.INV(RAND(),cash_ave,cash_std))+(AK504-AL$24)))</f>
        <v/>
      </c>
      <c r="AM504" s="156">
        <f>IF((AL504&lt;=0),0,((AL504-AM$24)*Stock*(_xlfn.NORM.INV(RAND(),stock_ave,stock_std))+(AL504-AM$24)*Bonds*(_xlfn.NORM.INV(RAND(),bond_ave,bond_std))+(AL504-AM$24)*cash*(_xlfn.NORM.INV(RAND(),cash_ave,cash_std))+(AL504-AM$24)))</f>
        <v/>
      </c>
      <c r="AN504" s="156">
        <f>IF((AM504&lt;=0),0,((AM504-AN$24)*Stock*(_xlfn.NORM.INV(RAND(),stock_ave,stock_std))+(AM504-AN$24)*Bonds*(_xlfn.NORM.INV(RAND(),bond_ave,bond_std))+(AM504-AN$24)*cash*(_xlfn.NORM.INV(RAND(),cash_ave,cash_std))+(AM504-AN$24)))</f>
        <v/>
      </c>
      <c r="AO504" s="156">
        <f>IF((AN504&lt;=0),0,((AN504-AO$24)*Stock*(_xlfn.NORM.INV(RAND(),stock_ave,stock_std))+(AN504-AO$24)*Bonds*(_xlfn.NORM.INV(RAND(),bond_ave,bond_std))+(AN504-AO$24)*cash*(_xlfn.NORM.INV(RAND(),cash_ave,cash_std))+(AN504-AO$24)))</f>
        <v/>
      </c>
      <c r="AP504" s="156">
        <f>IF((AO504&lt;=0),0,((AO504-AP$24)*Stock*(_xlfn.NORM.INV(RAND(),stock_ave,stock_std))+(AO504-AP$24)*Bonds*(_xlfn.NORM.INV(RAND(),bond_ave,bond_std))+(AO504-AP$24)*cash*(_xlfn.NORM.INV(RAND(),cash_ave,cash_std))+(AO504-AP$24)))</f>
        <v/>
      </c>
      <c r="AQ504" s="156">
        <f>IF((AP504&lt;=0),0,((AP504-AQ$24)*Stock*(_xlfn.NORM.INV(RAND(),stock_ave,stock_std))+(AP504-AQ$24)*Bonds*(_xlfn.NORM.INV(RAND(),bond_ave,bond_std))+(AP504-AQ$24)*cash*(_xlfn.NORM.INV(RAND(),cash_ave,cash_std))+(AP504-AQ$24)))</f>
        <v/>
      </c>
      <c r="AR504" s="156">
        <f>IF((AQ504&lt;=0),0,((AQ504-AR$24)*Stock*(_xlfn.NORM.INV(RAND(),stock_ave,stock_std))+(AQ504-AR$24)*Bonds*(_xlfn.NORM.INV(RAND(),bond_ave,bond_std))+(AQ504-AR$24)*cash*(_xlfn.NORM.INV(RAND(),cash_ave,cash_std))+(AQ504-AR$24)))</f>
        <v/>
      </c>
      <c r="AS504" s="156">
        <f>IF((AR504&lt;=0),0,((AR504-AS$24)*Stock*(_xlfn.NORM.INV(RAND(),stock_ave,stock_std))+(AR504-AS$24)*Bonds*(_xlfn.NORM.INV(RAND(),bond_ave,bond_std))+(AR504-AS$24)*cash*(_xlfn.NORM.INV(RAND(),cash_ave,cash_std))+(AR504-AS$24)))</f>
        <v/>
      </c>
      <c r="AT504" s="156">
        <f>IF((AS504&lt;=0),0,((AS504-AT$24)*Stock*(_xlfn.NORM.INV(RAND(),stock_ave,stock_std))+(AS504-AT$24)*Bonds*(_xlfn.NORM.INV(RAND(),bond_ave,bond_std))+(AS504-AT$24)*cash*(_xlfn.NORM.INV(RAND(),cash_ave,cash_std))+(AS504-AT$24)))</f>
        <v/>
      </c>
      <c r="AU504" s="156">
        <f>IF((AT504&lt;=0),0,((AT504-AU$24)*Stock*(_xlfn.NORM.INV(RAND(),stock_ave,stock_std))+(AT504-AU$24)*Bonds*(_xlfn.NORM.INV(RAND(),bond_ave,bond_std))+(AT504-AU$24)*cash*(_xlfn.NORM.INV(RAND(),cash_ave,cash_std))+(AT504-AU$24)))</f>
        <v/>
      </c>
      <c r="AV504" s="156">
        <f>IF((AU504&lt;=0),0,((AU504-AV$24)*Stock*(_xlfn.NORM.INV(RAND(),stock_ave,stock_std))+(AU504-AV$24)*Bonds*(_xlfn.NORM.INV(RAND(),bond_ave,bond_std))+(AU504-AV$24)*cash*(_xlfn.NORM.INV(RAND(),cash_ave,cash_std))+(AU504-AV$24)))</f>
        <v/>
      </c>
      <c r="AW504" s="156">
        <f>IF((AV504&lt;=0),0,((AV504-AW$24)*Stock*(_xlfn.NORM.INV(RAND(),stock_ave,stock_std))+(AV504-AW$24)*Bonds*(_xlfn.NORM.INV(RAND(),bond_ave,bond_std))+(AV504-AW$24)*cash*(_xlfn.NORM.INV(RAND(),cash_ave,cash_std))+(AV504-AW$24)))</f>
        <v/>
      </c>
      <c r="AX504" s="159" t="n"/>
      <c r="AY504" s="159" t="n"/>
      <c r="AZ504" s="159" t="n"/>
      <c r="BA504" s="159" t="n"/>
      <c r="BB504" s="159" t="n"/>
    </row>
    <row r="505">
      <c r="C505" s="147" t="n"/>
      <c r="D505" s="61">
        <f>+D504-IF(D$18&gt;74,(D504/D$25)*$C$10)</f>
        <v/>
      </c>
      <c r="E505" s="61">
        <f>+E504-IF(E$18&gt;74,(E504/E$25)*$C$10)</f>
        <v/>
      </c>
      <c r="F505" s="61">
        <f>+F504-IF(F$18&gt;74,(F504/F$25)*$C$10)</f>
        <v/>
      </c>
      <c r="G505" s="61">
        <f>+G504-IF(G$18&gt;74,(G504/G$25)*$C$10)</f>
        <v/>
      </c>
      <c r="H505" s="61">
        <f>+H504-IF(H$18&gt;74,(H504/H$25)*$C$10)</f>
        <v/>
      </c>
      <c r="I505" s="61">
        <f>+I504-IF(I$18&gt;74,(I504/I$25)*$C$10)</f>
        <v/>
      </c>
      <c r="J505" s="61">
        <f>+J504-IF(J$18&gt;74,(J504/J$25)*$C$10)</f>
        <v/>
      </c>
      <c r="K505" s="61">
        <f>+K504-IF(K$18&gt;74,(K504/K$25)*$C$10)</f>
        <v/>
      </c>
      <c r="L505" s="61">
        <f>+L504-IF(L$18&gt;74,(L504/L$25)*$C$10)</f>
        <v/>
      </c>
      <c r="M505" s="61">
        <f>+M504-IF(M$18&gt;74,(M504/M$25)*$C$10)</f>
        <v/>
      </c>
      <c r="N505" s="61">
        <f>+N504-IF(N$18&gt;74,(N504/N$25)*$C$10)</f>
        <v/>
      </c>
      <c r="O505" s="61">
        <f>+O504-IF(O$18&gt;74,(O504/O$25)*$C$10)</f>
        <v/>
      </c>
      <c r="P505" s="61">
        <f>+P504-IF(P$18&gt;74,(P504/P$25)*$C$10)</f>
        <v/>
      </c>
      <c r="Q505" s="61">
        <f>+Q504-IF(Q$18&gt;74,(Q504/Q$25)*$C$10)</f>
        <v/>
      </c>
      <c r="R505" s="61">
        <f>+R504-IF(R$18&gt;74,(R504/R$25)*$C$10)</f>
        <v/>
      </c>
      <c r="S505" s="61">
        <f>+S504-IF(S$18&gt;74,(S504/S$25)*$C$10)</f>
        <v/>
      </c>
      <c r="T505" s="61">
        <f>+T504-IF(T$18&gt;74,(T504/T$25)*$C$10)</f>
        <v/>
      </c>
      <c r="U505" s="61">
        <f>+U504-IF(U$18&gt;74,(U504/U$25)*$C$10)</f>
        <v/>
      </c>
      <c r="V505" s="61">
        <f>+V504-IF(V$18&gt;74,(V504/V$25)*$C$10)</f>
        <v/>
      </c>
      <c r="W505" s="61">
        <f>+W504-IF(W$18&gt;74,(W504/W$25)*$C$10)</f>
        <v/>
      </c>
      <c r="X505" s="61">
        <f>+X504-IF(X$18&gt;74,(X504/X$25)*$C$10)</f>
        <v/>
      </c>
      <c r="Y505" s="61">
        <f>+Y504-IF(Y$18&gt;74,(Y504/Y$25)*$C$10)</f>
        <v/>
      </c>
      <c r="Z505" s="61">
        <f>+Z504-IF(Z$18&gt;74,(Z504/Z$25)*$C$10)</f>
        <v/>
      </c>
      <c r="AA505" s="61">
        <f>+AA504-IF(AA$18&gt;74,(AA504/AA$25)*$C$10)</f>
        <v/>
      </c>
      <c r="AB505" s="61">
        <f>+AB504-IF(AB$18&gt;74,(AB504/AB$25)*$C$10)</f>
        <v/>
      </c>
      <c r="AC505" s="61">
        <f>+AC504-IF(AC$18&gt;74,(AC504/AC$25)*$C$10)</f>
        <v/>
      </c>
      <c r="AD505" s="61">
        <f>+AD504-IF(AD$18&gt;74,(AD504/AD$25)*$C$10)</f>
        <v/>
      </c>
      <c r="AE505" s="61">
        <f>+AE504-IF(AE$18&gt;74,(AE504/AE$25)*$C$10)</f>
        <v/>
      </c>
      <c r="AF505" s="61">
        <f>+AF504-IF(AF$18&gt;74,(AF504/AF$25)*$C$10)</f>
        <v/>
      </c>
      <c r="AG505" s="61">
        <f>+AG504-IF(AG$18&gt;74,(AG504/AG$25)*$C$10)</f>
        <v/>
      </c>
      <c r="AH505" s="61">
        <f>+AH504-IF(AH$18&gt;74,(AH504/AH$25)*$C$10)</f>
        <v/>
      </c>
      <c r="AI505" s="61">
        <f>+AI504-IF(AI$18&gt;74,(AI504/AI$25)*$C$10)</f>
        <v/>
      </c>
      <c r="AJ505" s="61">
        <f>+AJ504-IF(AJ$18&gt;74,(AJ504/AJ$25)*$C$10)</f>
        <v/>
      </c>
      <c r="AK505" s="61">
        <f>+AK504-IF(AK$18&gt;74,(AK504/AK$25)*$C$10)</f>
        <v/>
      </c>
      <c r="AL505" s="61">
        <f>+AL504-IF(AL$18&gt;74,(AL504/AL$25)*$C$10)</f>
        <v/>
      </c>
      <c r="AM505" s="61">
        <f>+AM504-IF(AM$18&gt;74,(AM504/AM$25)*$C$10)</f>
        <v/>
      </c>
      <c r="AN505" s="61">
        <f>+AN504-IF(AN$18&gt;74,(AN504/AN$25)*$C$10)</f>
        <v/>
      </c>
      <c r="AO505" s="61">
        <f>+AO504-IF(AO$18&gt;74,(AO504/AO$25)*$C$10)</f>
        <v/>
      </c>
      <c r="AP505" s="61">
        <f>+AP504-IF(AP$18&gt;74,(AP504/AP$25)*$C$10)</f>
        <v/>
      </c>
      <c r="AQ505" s="61">
        <f>+AQ504-IF(AQ$18&gt;74,(AQ504/AQ$25)*$C$10)</f>
        <v/>
      </c>
      <c r="AR505" s="61">
        <f>+AR504-IF(AR$18&gt;74,(AR504/AR$25)*$C$10)</f>
        <v/>
      </c>
      <c r="AS505" s="61">
        <f>+AS504-IF(AS$18&gt;74,(AS504/AS$25)*$C$10)</f>
        <v/>
      </c>
      <c r="AT505" s="61">
        <f>+AT504-IF(AT$18&gt;74,(AT504/AT$25)*$C$10)</f>
        <v/>
      </c>
      <c r="AU505" s="61">
        <f>+AU504-IF(AU$18&gt;74,(AU504/AU$25)*$C$10)</f>
        <v/>
      </c>
      <c r="AV505" s="61">
        <f>+AV504-IF(AV$18&gt;74,(AV504/AV$25)*$C$10)</f>
        <v/>
      </c>
      <c r="AW505" s="61">
        <f>+AW504-IF(AW$18&gt;74,(AW504/AW$25)*$C$10)</f>
        <v/>
      </c>
      <c r="AX505" s="35">
        <f>IF(AW505&gt;0,1,0)</f>
        <v/>
      </c>
      <c r="AY505" s="35">
        <f>IF(AL505&gt;0,1,0)</f>
        <v/>
      </c>
      <c r="AZ505" s="35">
        <f>IF(AG505&gt;0,1,0)</f>
        <v/>
      </c>
      <c r="BA505" s="35">
        <f>IF(AB505&gt;0,1,0)</f>
        <v/>
      </c>
      <c r="BB505" s="35">
        <f>IF(W505&gt;0,1,0)</f>
        <v/>
      </c>
    </row>
    <row r="506">
      <c r="B506" s="154" t="inlineStr">
        <is>
          <t>trial 240</t>
        </is>
      </c>
      <c r="C506" s="155">
        <f>+start-$C$24</f>
        <v/>
      </c>
      <c r="D506" s="156">
        <f>IF((C506&lt;=0),0,((C506-D$24)*Stock*(_xlfn.NORM.INV(RAND(),stock_ave,stock_std))+(C506-D$24)*Bonds*(_xlfn.NORM.INV(RAND(),bond_ave,bond_std))+(C506-D$24)*cash*(_xlfn.NORM.INV(RAND(),cash_ave,cash_std))+(C506-D$24)))</f>
        <v/>
      </c>
      <c r="E506" s="156">
        <f>IF((D506&lt;=0),0,((D506-E$24)*Stock*(_xlfn.NORM.INV(RAND(),stock_ave,stock_std))+(D506-E$24)*Bonds*(_xlfn.NORM.INV(RAND(),bond_ave,bond_std))+(D506-E$24)*cash*(_xlfn.NORM.INV(RAND(),cash_ave,cash_std))+(D506-E$24)))</f>
        <v/>
      </c>
      <c r="F506" s="156">
        <f>IF((E506&lt;=0),0,((E506-F$24)*Stock*(_xlfn.NORM.INV(RAND(),stock_ave,stock_std))+(E506-F$24)*Bonds*(_xlfn.NORM.INV(RAND(),bond_ave,bond_std))+(E506-F$24)*cash*(_xlfn.NORM.INV(RAND(),cash_ave,cash_std))+(E506-F$24)))</f>
        <v/>
      </c>
      <c r="G506" s="156">
        <f>IF((F506&lt;=0),0,((F506-G$24)*Stock*(_xlfn.NORM.INV(RAND(),stock_ave,stock_std))+(F506-G$24)*Bonds*(_xlfn.NORM.INV(RAND(),bond_ave,bond_std))+(F506-G$24)*cash*(_xlfn.NORM.INV(RAND(),cash_ave,cash_std))+(F506-G$24)))</f>
        <v/>
      </c>
      <c r="H506" s="156">
        <f>IF((G506&lt;=0),0,((G506-H$24)*Stock*(_xlfn.NORM.INV(RAND(),stock_ave,stock_std))+(G506-H$24)*Bonds*(_xlfn.NORM.INV(RAND(),bond_ave,bond_std))+(G506-H$24)*cash*(_xlfn.NORM.INV(RAND(),cash_ave,cash_std))+(G506-H$24)))</f>
        <v/>
      </c>
      <c r="I506" s="156">
        <f>IF((H506&lt;=0),0,((H506-I$24)*Stock*(_xlfn.NORM.INV(RAND(),stock_ave,stock_std))+(H506-I$24)*Bonds*(_xlfn.NORM.INV(RAND(),bond_ave,bond_std))+(H506-I$24)*cash*(_xlfn.NORM.INV(RAND(),cash_ave,cash_std))+(H506-I$24)))</f>
        <v/>
      </c>
      <c r="J506" s="156">
        <f>IF((I506&lt;=0),0,((I506-J$24)*Stock*(_xlfn.NORM.INV(RAND(),stock_ave,stock_std))+(I506-J$24)*Bonds*(_xlfn.NORM.INV(RAND(),bond_ave,bond_std))+(I506-J$24)*cash*(_xlfn.NORM.INV(RAND(),cash_ave,cash_std))+(I506-J$24)))</f>
        <v/>
      </c>
      <c r="K506" s="156">
        <f>IF((J506&lt;=0),0,((J506-K$24)*Stock*(_xlfn.NORM.INV(RAND(),stock_ave,stock_std))+(J506-K$24)*Bonds*(_xlfn.NORM.INV(RAND(),bond_ave,bond_std))+(J506-K$24)*cash*(_xlfn.NORM.INV(RAND(),cash_ave,cash_std))+(J506-K$24)))</f>
        <v/>
      </c>
      <c r="L506" s="156">
        <f>IF((K506&lt;=0),0,((K506-L$24)*Stock*(_xlfn.NORM.INV(RAND(),stock_ave,stock_std))+(K506-L$24)*Bonds*(_xlfn.NORM.INV(RAND(),bond_ave,bond_std))+(K506-L$24)*cash*(_xlfn.NORM.INV(RAND(),cash_ave,cash_std))+(K506-L$24)))</f>
        <v/>
      </c>
      <c r="M506" s="156">
        <f>IF((L506&lt;=0),0,((L506-M$24)*Stock*(_xlfn.NORM.INV(RAND(),stock_ave,stock_std))+(L506-M$24)*Bonds*(_xlfn.NORM.INV(RAND(),bond_ave,bond_std))+(L506-M$24)*cash*(_xlfn.NORM.INV(RAND(),cash_ave,cash_std))+(L506-M$24)))</f>
        <v/>
      </c>
      <c r="N506" s="156">
        <f>IF((M506&lt;=0),0,((M506-N$24)*Stock*(_xlfn.NORM.INV(RAND(),stock_ave,stock_std))+(M506-N$24)*Bonds*(_xlfn.NORM.INV(RAND(),bond_ave,bond_std))+(M506-N$24)*cash*(_xlfn.NORM.INV(RAND(),cash_ave,cash_std))+(M506-N$24)))</f>
        <v/>
      </c>
      <c r="O506" s="156">
        <f>IF((N506&lt;=0),0,((N506-O$24)*Stock*(_xlfn.NORM.INV(RAND(),stock_ave,stock_std))+(N506-O$24)*Bonds*(_xlfn.NORM.INV(RAND(),bond_ave,bond_std))+(N506-O$24)*cash*(_xlfn.NORM.INV(RAND(),cash_ave,cash_std))+(N506-O$24)))</f>
        <v/>
      </c>
      <c r="P506" s="156">
        <f>IF((O506&lt;=0),0,((O506-P$24)*Stock*(_xlfn.NORM.INV(RAND(),stock_ave,stock_std))+(O506-P$24)*Bonds*(_xlfn.NORM.INV(RAND(),bond_ave,bond_std))+(O506-P$24)*cash*(_xlfn.NORM.INV(RAND(),cash_ave,cash_std))+(O506-P$24)))</f>
        <v/>
      </c>
      <c r="Q506" s="156">
        <f>IF((P506&lt;=0),0,((P506-Q$24)*Stock*(_xlfn.NORM.INV(RAND(),stock_ave,stock_std))+(P506-Q$24)*Bonds*(_xlfn.NORM.INV(RAND(),bond_ave,bond_std))+(P506-Q$24)*cash*(_xlfn.NORM.INV(RAND(),cash_ave,cash_std))+(P506-Q$24)))</f>
        <v/>
      </c>
      <c r="R506" s="156">
        <f>IF((Q506&lt;=0),0,((Q506-R$24)*Stock*(_xlfn.NORM.INV(RAND(),stock_ave,stock_std))+(Q506-R$24)*Bonds*(_xlfn.NORM.INV(RAND(),bond_ave,bond_std))+(Q506-R$24)*cash*(_xlfn.NORM.INV(RAND(),cash_ave,cash_std))+(Q506-R$24)))</f>
        <v/>
      </c>
      <c r="S506" s="156">
        <f>IF((R506&lt;=0),0,((R506-S$24)*Stock*(_xlfn.NORM.INV(RAND(),stock_ave,stock_std))+(R506-S$24)*Bonds*(_xlfn.NORM.INV(RAND(),bond_ave,bond_std))+(R506-S$24)*cash*(_xlfn.NORM.INV(RAND(),cash_ave,cash_std))+(R506-S$24)))</f>
        <v/>
      </c>
      <c r="T506" s="156">
        <f>IF((S506&lt;=0),0,((S506-T$24)*Stock*(_xlfn.NORM.INV(RAND(),stock_ave,stock_std))+(S506-T$24)*Bonds*(_xlfn.NORM.INV(RAND(),bond_ave,bond_std))+(S506-T$24)*cash*(_xlfn.NORM.INV(RAND(),cash_ave,cash_std))+(S506-T$24)))</f>
        <v/>
      </c>
      <c r="U506" s="156">
        <f>IF((T506&lt;=0),0,((T506-U$24)*Stock*(_xlfn.NORM.INV(RAND(),stock_ave,stock_std))+(T506-U$24)*Bonds*(_xlfn.NORM.INV(RAND(),bond_ave,bond_std))+(T506-U$24)*cash*(_xlfn.NORM.INV(RAND(),cash_ave,cash_std))+(T506-U$24)))</f>
        <v/>
      </c>
      <c r="V506" s="156">
        <f>IF((U506&lt;=0),0,((U506-V$24)*Stock*(_xlfn.NORM.INV(RAND(),stock_ave,stock_std))+(U506-V$24)*Bonds*(_xlfn.NORM.INV(RAND(),bond_ave,bond_std))+(U506-V$24)*cash*(_xlfn.NORM.INV(RAND(),cash_ave,cash_std))+(U506-V$24)))</f>
        <v/>
      </c>
      <c r="W506" s="156">
        <f>IF((V506&lt;=0),0,((V506-W$24)*Stock*(_xlfn.NORM.INV(RAND(),stock_ave,stock_std))+(V506-W$24)*Bonds*(_xlfn.NORM.INV(RAND(),bond_ave,bond_std))+(V506-W$24)*cash*(_xlfn.NORM.INV(RAND(),cash_ave,cash_std))+(V506-W$24)))</f>
        <v/>
      </c>
      <c r="X506" s="156">
        <f>IF((W506&lt;=0),0,((W506-X$24)*Stock*(_xlfn.NORM.INV(RAND(),stock_ave,stock_std))+(W506-X$24)*Bonds*(_xlfn.NORM.INV(RAND(),bond_ave,bond_std))+(W506-X$24)*cash*(_xlfn.NORM.INV(RAND(),cash_ave,cash_std))+(W506-X$24)))</f>
        <v/>
      </c>
      <c r="Y506" s="156">
        <f>IF((X506&lt;=0),0,((X506-Y$24)*Stock*(_xlfn.NORM.INV(RAND(),stock_ave,stock_std))+(X506-Y$24)*Bonds*(_xlfn.NORM.INV(RAND(),bond_ave,bond_std))+(X506-Y$24)*cash*(_xlfn.NORM.INV(RAND(),cash_ave,cash_std))+(X506-Y$24)))</f>
        <v/>
      </c>
      <c r="Z506" s="156">
        <f>IF((Y506&lt;=0),0,((Y506-Z$24)*Stock*(_xlfn.NORM.INV(RAND(),stock_ave,stock_std))+(Y506-Z$24)*Bonds*(_xlfn.NORM.INV(RAND(),bond_ave,bond_std))+(Y506-Z$24)*cash*(_xlfn.NORM.INV(RAND(),cash_ave,cash_std))+(Y506-Z$24)))</f>
        <v/>
      </c>
      <c r="AA506" s="156">
        <f>IF((Z506&lt;=0),0,((Z506-AA$24)*Stock*(_xlfn.NORM.INV(RAND(),stock_ave,stock_std))+(Z506-AA$24)*Bonds*(_xlfn.NORM.INV(RAND(),bond_ave,bond_std))+(Z506-AA$24)*cash*(_xlfn.NORM.INV(RAND(),cash_ave,cash_std))+(Z506-AA$24)))</f>
        <v/>
      </c>
      <c r="AB506" s="156">
        <f>IF((AA506&lt;=0),0,((AA506-AB$24)*Stock*(_xlfn.NORM.INV(RAND(),stock_ave,stock_std))+(AA506-AB$24)*Bonds*(_xlfn.NORM.INV(RAND(),bond_ave,bond_std))+(AA506-AB$24)*cash*(_xlfn.NORM.INV(RAND(),cash_ave,cash_std))+(AA506-AB$24)))</f>
        <v/>
      </c>
      <c r="AC506" s="156">
        <f>IF((AB506&lt;=0),0,((AB506-AC$24)*Stock*(_xlfn.NORM.INV(RAND(),stock_ave,stock_std))+(AB506-AC$24)*Bonds*(_xlfn.NORM.INV(RAND(),bond_ave,bond_std))+(AB506-AC$24)*cash*(_xlfn.NORM.INV(RAND(),cash_ave,cash_std))+(AB506-AC$24)))</f>
        <v/>
      </c>
      <c r="AD506" s="156">
        <f>IF((AC506&lt;=0),0,((AC506-AD$24)*Stock*(_xlfn.NORM.INV(RAND(),stock_ave,stock_std))+(AC506-AD$24)*Bonds*(_xlfn.NORM.INV(RAND(),bond_ave,bond_std))+(AC506-AD$24)*cash*(_xlfn.NORM.INV(RAND(),cash_ave,cash_std))+(AC506-AD$24)))</f>
        <v/>
      </c>
      <c r="AE506" s="156">
        <f>IF((AD506&lt;=0),0,((AD506-AE$24)*Stock*(_xlfn.NORM.INV(RAND(),stock_ave,stock_std))+(AD506-AE$24)*Bonds*(_xlfn.NORM.INV(RAND(),bond_ave,bond_std))+(AD506-AE$24)*cash*(_xlfn.NORM.INV(RAND(),cash_ave,cash_std))+(AD506-AE$24)))</f>
        <v/>
      </c>
      <c r="AF506" s="156">
        <f>IF((AE506&lt;=0),0,((AE506-AF$24)*Stock*(_xlfn.NORM.INV(RAND(),stock_ave,stock_std))+(AE506-AF$24)*Bonds*(_xlfn.NORM.INV(RAND(),bond_ave,bond_std))+(AE506-AF$24)*cash*(_xlfn.NORM.INV(RAND(),cash_ave,cash_std))+(AE506-AF$24)))</f>
        <v/>
      </c>
      <c r="AG506" s="156">
        <f>IF((AF506&lt;=0),0,((AF506-AG$24)*Stock*(_xlfn.NORM.INV(RAND(),stock_ave,stock_std))+(AF506-AG$24)*Bonds*(_xlfn.NORM.INV(RAND(),bond_ave,bond_std))+(AF506-AG$24)*cash*(_xlfn.NORM.INV(RAND(),cash_ave,cash_std))+(AF506-AG$24)))</f>
        <v/>
      </c>
      <c r="AH506" s="156">
        <f>IF((AG506&lt;=0),0,((AG506-AH$24)*Stock*(_xlfn.NORM.INV(RAND(),stock_ave,stock_std))+(AG506-AH$24)*Bonds*(_xlfn.NORM.INV(RAND(),bond_ave,bond_std))+(AG506-AH$24)*cash*(_xlfn.NORM.INV(RAND(),cash_ave,cash_std))+(AG506-AH$24)))</f>
        <v/>
      </c>
      <c r="AI506" s="156">
        <f>IF((AH506&lt;=0),0,((AH506-AI$24)*Stock*(_xlfn.NORM.INV(RAND(),stock_ave,stock_std))+(AH506-AI$24)*Bonds*(_xlfn.NORM.INV(RAND(),bond_ave,bond_std))+(AH506-AI$24)*cash*(_xlfn.NORM.INV(RAND(),cash_ave,cash_std))+(AH506-AI$24)))</f>
        <v/>
      </c>
      <c r="AJ506" s="156">
        <f>IF((AI506&lt;=0),0,((AI506-AJ$24)*Stock*(_xlfn.NORM.INV(RAND(),stock_ave,stock_std))+(AI506-AJ$24)*Bonds*(_xlfn.NORM.INV(RAND(),bond_ave,bond_std))+(AI506-AJ$24)*cash*(_xlfn.NORM.INV(RAND(),cash_ave,cash_std))+(AI506-AJ$24)))</f>
        <v/>
      </c>
      <c r="AK506" s="156">
        <f>IF((AJ506&lt;=0),0,((AJ506-AK$24)*Stock*(_xlfn.NORM.INV(RAND(),stock_ave,stock_std))+(AJ506-AK$24)*Bonds*(_xlfn.NORM.INV(RAND(),bond_ave,bond_std))+(AJ506-AK$24)*cash*(_xlfn.NORM.INV(RAND(),cash_ave,cash_std))+(AJ506-AK$24)))</f>
        <v/>
      </c>
      <c r="AL506" s="156">
        <f>IF((AK506&lt;=0),0,((AK506-AL$24)*Stock*(_xlfn.NORM.INV(RAND(),stock_ave,stock_std))+(AK506-AL$24)*Bonds*(_xlfn.NORM.INV(RAND(),bond_ave,bond_std))+(AK506-AL$24)*cash*(_xlfn.NORM.INV(RAND(),cash_ave,cash_std))+(AK506-AL$24)))</f>
        <v/>
      </c>
      <c r="AM506" s="156">
        <f>IF((AL506&lt;=0),0,((AL506-AM$24)*Stock*(_xlfn.NORM.INV(RAND(),stock_ave,stock_std))+(AL506-AM$24)*Bonds*(_xlfn.NORM.INV(RAND(),bond_ave,bond_std))+(AL506-AM$24)*cash*(_xlfn.NORM.INV(RAND(),cash_ave,cash_std))+(AL506-AM$24)))</f>
        <v/>
      </c>
      <c r="AN506" s="156">
        <f>IF((AM506&lt;=0),0,((AM506-AN$24)*Stock*(_xlfn.NORM.INV(RAND(),stock_ave,stock_std))+(AM506-AN$24)*Bonds*(_xlfn.NORM.INV(RAND(),bond_ave,bond_std))+(AM506-AN$24)*cash*(_xlfn.NORM.INV(RAND(),cash_ave,cash_std))+(AM506-AN$24)))</f>
        <v/>
      </c>
      <c r="AO506" s="156">
        <f>IF((AN506&lt;=0),0,((AN506-AO$24)*Stock*(_xlfn.NORM.INV(RAND(),stock_ave,stock_std))+(AN506-AO$24)*Bonds*(_xlfn.NORM.INV(RAND(),bond_ave,bond_std))+(AN506-AO$24)*cash*(_xlfn.NORM.INV(RAND(),cash_ave,cash_std))+(AN506-AO$24)))</f>
        <v/>
      </c>
      <c r="AP506" s="156">
        <f>IF((AO506&lt;=0),0,((AO506-AP$24)*Stock*(_xlfn.NORM.INV(RAND(),stock_ave,stock_std))+(AO506-AP$24)*Bonds*(_xlfn.NORM.INV(RAND(),bond_ave,bond_std))+(AO506-AP$24)*cash*(_xlfn.NORM.INV(RAND(),cash_ave,cash_std))+(AO506-AP$24)))</f>
        <v/>
      </c>
      <c r="AQ506" s="156">
        <f>IF((AP506&lt;=0),0,((AP506-AQ$24)*Stock*(_xlfn.NORM.INV(RAND(),stock_ave,stock_std))+(AP506-AQ$24)*Bonds*(_xlfn.NORM.INV(RAND(),bond_ave,bond_std))+(AP506-AQ$24)*cash*(_xlfn.NORM.INV(RAND(),cash_ave,cash_std))+(AP506-AQ$24)))</f>
        <v/>
      </c>
      <c r="AR506" s="156">
        <f>IF((AQ506&lt;=0),0,((AQ506-AR$24)*Stock*(_xlfn.NORM.INV(RAND(),stock_ave,stock_std))+(AQ506-AR$24)*Bonds*(_xlfn.NORM.INV(RAND(),bond_ave,bond_std))+(AQ506-AR$24)*cash*(_xlfn.NORM.INV(RAND(),cash_ave,cash_std))+(AQ506-AR$24)))</f>
        <v/>
      </c>
      <c r="AS506" s="156">
        <f>IF((AR506&lt;=0),0,((AR506-AS$24)*Stock*(_xlfn.NORM.INV(RAND(),stock_ave,stock_std))+(AR506-AS$24)*Bonds*(_xlfn.NORM.INV(RAND(),bond_ave,bond_std))+(AR506-AS$24)*cash*(_xlfn.NORM.INV(RAND(),cash_ave,cash_std))+(AR506-AS$24)))</f>
        <v/>
      </c>
      <c r="AT506" s="156">
        <f>IF((AS506&lt;=0),0,((AS506-AT$24)*Stock*(_xlfn.NORM.INV(RAND(),stock_ave,stock_std))+(AS506-AT$24)*Bonds*(_xlfn.NORM.INV(RAND(),bond_ave,bond_std))+(AS506-AT$24)*cash*(_xlfn.NORM.INV(RAND(),cash_ave,cash_std))+(AS506-AT$24)))</f>
        <v/>
      </c>
      <c r="AU506" s="156">
        <f>IF((AT506&lt;=0),0,((AT506-AU$24)*Stock*(_xlfn.NORM.INV(RAND(),stock_ave,stock_std))+(AT506-AU$24)*Bonds*(_xlfn.NORM.INV(RAND(),bond_ave,bond_std))+(AT506-AU$24)*cash*(_xlfn.NORM.INV(RAND(),cash_ave,cash_std))+(AT506-AU$24)))</f>
        <v/>
      </c>
      <c r="AV506" s="156">
        <f>IF((AU506&lt;=0),0,((AU506-AV$24)*Stock*(_xlfn.NORM.INV(RAND(),stock_ave,stock_std))+(AU506-AV$24)*Bonds*(_xlfn.NORM.INV(RAND(),bond_ave,bond_std))+(AU506-AV$24)*cash*(_xlfn.NORM.INV(RAND(),cash_ave,cash_std))+(AU506-AV$24)))</f>
        <v/>
      </c>
      <c r="AW506" s="156">
        <f>IF((AV506&lt;=0),0,((AV506-AW$24)*Stock*(_xlfn.NORM.INV(RAND(),stock_ave,stock_std))+(AV506-AW$24)*Bonds*(_xlfn.NORM.INV(RAND(),bond_ave,bond_std))+(AV506-AW$24)*cash*(_xlfn.NORM.INV(RAND(),cash_ave,cash_std))+(AV506-AW$24)))</f>
        <v/>
      </c>
      <c r="AX506" s="159" t="n"/>
      <c r="AY506" s="159" t="n"/>
      <c r="AZ506" s="159" t="n"/>
      <c r="BA506" s="159" t="n"/>
      <c r="BB506" s="159" t="n"/>
    </row>
    <row r="507">
      <c r="C507" s="147" t="n"/>
      <c r="D507" s="61">
        <f>+D506-IF(D$18&gt;74,(D506/D$25)*$C$10)</f>
        <v/>
      </c>
      <c r="E507" s="61">
        <f>+E506-IF(E$18&gt;74,(E506/E$25)*$C$10)</f>
        <v/>
      </c>
      <c r="F507" s="61">
        <f>+F506-IF(F$18&gt;74,(F506/F$25)*$C$10)</f>
        <v/>
      </c>
      <c r="G507" s="61">
        <f>+G506-IF(G$18&gt;74,(G506/G$25)*$C$10)</f>
        <v/>
      </c>
      <c r="H507" s="61">
        <f>+H506-IF(H$18&gt;74,(H506/H$25)*$C$10)</f>
        <v/>
      </c>
      <c r="I507" s="61">
        <f>+I506-IF(I$18&gt;74,(I506/I$25)*$C$10)</f>
        <v/>
      </c>
      <c r="J507" s="61">
        <f>+J506-IF(J$18&gt;74,(J506/J$25)*$C$10)</f>
        <v/>
      </c>
      <c r="K507" s="61">
        <f>+K506-IF(K$18&gt;74,(K506/K$25)*$C$10)</f>
        <v/>
      </c>
      <c r="L507" s="61">
        <f>+L506-IF(L$18&gt;74,(L506/L$25)*$C$10)</f>
        <v/>
      </c>
      <c r="M507" s="61">
        <f>+M506-IF(M$18&gt;74,(M506/M$25)*$C$10)</f>
        <v/>
      </c>
      <c r="N507" s="61">
        <f>+N506-IF(N$18&gt;74,(N506/N$25)*$C$10)</f>
        <v/>
      </c>
      <c r="O507" s="61">
        <f>+O506-IF(O$18&gt;74,(O506/O$25)*$C$10)</f>
        <v/>
      </c>
      <c r="P507" s="61">
        <f>+P506-IF(P$18&gt;74,(P506/P$25)*$C$10)</f>
        <v/>
      </c>
      <c r="Q507" s="61">
        <f>+Q506-IF(Q$18&gt;74,(Q506/Q$25)*$C$10)</f>
        <v/>
      </c>
      <c r="R507" s="61">
        <f>+R506-IF(R$18&gt;74,(R506/R$25)*$C$10)</f>
        <v/>
      </c>
      <c r="S507" s="61">
        <f>+S506-IF(S$18&gt;74,(S506/S$25)*$C$10)</f>
        <v/>
      </c>
      <c r="T507" s="61">
        <f>+T506-IF(T$18&gt;74,(T506/T$25)*$C$10)</f>
        <v/>
      </c>
      <c r="U507" s="61">
        <f>+U506-IF(U$18&gt;74,(U506/U$25)*$C$10)</f>
        <v/>
      </c>
      <c r="V507" s="61">
        <f>+V506-IF(V$18&gt;74,(V506/V$25)*$C$10)</f>
        <v/>
      </c>
      <c r="W507" s="61">
        <f>+W506-IF(W$18&gt;74,(W506/W$25)*$C$10)</f>
        <v/>
      </c>
      <c r="X507" s="61">
        <f>+X506-IF(X$18&gt;74,(X506/X$25)*$C$10)</f>
        <v/>
      </c>
      <c r="Y507" s="61">
        <f>+Y506-IF(Y$18&gt;74,(Y506/Y$25)*$C$10)</f>
        <v/>
      </c>
      <c r="Z507" s="61">
        <f>+Z506-IF(Z$18&gt;74,(Z506/Z$25)*$C$10)</f>
        <v/>
      </c>
      <c r="AA507" s="61">
        <f>+AA506-IF(AA$18&gt;74,(AA506/AA$25)*$C$10)</f>
        <v/>
      </c>
      <c r="AB507" s="61">
        <f>+AB506-IF(AB$18&gt;74,(AB506/AB$25)*$C$10)</f>
        <v/>
      </c>
      <c r="AC507" s="61">
        <f>+AC506-IF(AC$18&gt;74,(AC506/AC$25)*$C$10)</f>
        <v/>
      </c>
      <c r="AD507" s="61">
        <f>+AD506-IF(AD$18&gt;74,(AD506/AD$25)*$C$10)</f>
        <v/>
      </c>
      <c r="AE507" s="61">
        <f>+AE506-IF(AE$18&gt;74,(AE506/AE$25)*$C$10)</f>
        <v/>
      </c>
      <c r="AF507" s="61">
        <f>+AF506-IF(AF$18&gt;74,(AF506/AF$25)*$C$10)</f>
        <v/>
      </c>
      <c r="AG507" s="61">
        <f>+AG506-IF(AG$18&gt;74,(AG506/AG$25)*$C$10)</f>
        <v/>
      </c>
      <c r="AH507" s="61">
        <f>+AH506-IF(AH$18&gt;74,(AH506/AH$25)*$C$10)</f>
        <v/>
      </c>
      <c r="AI507" s="61">
        <f>+AI506-IF(AI$18&gt;74,(AI506/AI$25)*$C$10)</f>
        <v/>
      </c>
      <c r="AJ507" s="61">
        <f>+AJ506-IF(AJ$18&gt;74,(AJ506/AJ$25)*$C$10)</f>
        <v/>
      </c>
      <c r="AK507" s="61">
        <f>+AK506-IF(AK$18&gt;74,(AK506/AK$25)*$C$10)</f>
        <v/>
      </c>
      <c r="AL507" s="61">
        <f>+AL506-IF(AL$18&gt;74,(AL506/AL$25)*$C$10)</f>
        <v/>
      </c>
      <c r="AM507" s="61">
        <f>+AM506-IF(AM$18&gt;74,(AM506/AM$25)*$C$10)</f>
        <v/>
      </c>
      <c r="AN507" s="61">
        <f>+AN506-IF(AN$18&gt;74,(AN506/AN$25)*$C$10)</f>
        <v/>
      </c>
      <c r="AO507" s="61">
        <f>+AO506-IF(AO$18&gt;74,(AO506/AO$25)*$C$10)</f>
        <v/>
      </c>
      <c r="AP507" s="61">
        <f>+AP506-IF(AP$18&gt;74,(AP506/AP$25)*$C$10)</f>
        <v/>
      </c>
      <c r="AQ507" s="61">
        <f>+AQ506-IF(AQ$18&gt;74,(AQ506/AQ$25)*$C$10)</f>
        <v/>
      </c>
      <c r="AR507" s="61">
        <f>+AR506-IF(AR$18&gt;74,(AR506/AR$25)*$C$10)</f>
        <v/>
      </c>
      <c r="AS507" s="61">
        <f>+AS506-IF(AS$18&gt;74,(AS506/AS$25)*$C$10)</f>
        <v/>
      </c>
      <c r="AT507" s="61">
        <f>+AT506-IF(AT$18&gt;74,(AT506/AT$25)*$C$10)</f>
        <v/>
      </c>
      <c r="AU507" s="61">
        <f>+AU506-IF(AU$18&gt;74,(AU506/AU$25)*$C$10)</f>
        <v/>
      </c>
      <c r="AV507" s="61">
        <f>+AV506-IF(AV$18&gt;74,(AV506/AV$25)*$C$10)</f>
        <v/>
      </c>
      <c r="AW507" s="61">
        <f>+AW506-IF(AW$18&gt;74,(AW506/AW$25)*$C$10)</f>
        <v/>
      </c>
      <c r="AX507" s="35">
        <f>IF(AW507&gt;0,1,0)</f>
        <v/>
      </c>
      <c r="AY507" s="35">
        <f>IF(AL507&gt;0,1,0)</f>
        <v/>
      </c>
      <c r="AZ507" s="35">
        <f>IF(AG507&gt;0,1,0)</f>
        <v/>
      </c>
      <c r="BA507" s="35">
        <f>IF(AB507&gt;0,1,0)</f>
        <v/>
      </c>
      <c r="BB507" s="35">
        <f>IF(W507&gt;0,1,0)</f>
        <v/>
      </c>
    </row>
    <row r="508">
      <c r="B508" s="154" t="inlineStr">
        <is>
          <t>trial 241</t>
        </is>
      </c>
      <c r="C508" s="155">
        <f>+start-C505</f>
        <v/>
      </c>
      <c r="D508" s="156">
        <f>IF((C508&lt;=0),0,((C508-D$24)*Stock*(_xlfn.NORM.INV(RAND(),stock_ave,stock_std))+(C508-D$24)*Bonds*(_xlfn.NORM.INV(RAND(),bond_ave,bond_std))+(C508-D$24)*cash*(_xlfn.NORM.INV(RAND(),cash_ave,cash_std))+(C508-D$24)))</f>
        <v/>
      </c>
      <c r="E508" s="156">
        <f>IF((D508&lt;=0),0,((D508-E$24)*Stock*(_xlfn.NORM.INV(RAND(),stock_ave,stock_std))+(D508-E$24)*Bonds*(_xlfn.NORM.INV(RAND(),bond_ave,bond_std))+(D508-E$24)*cash*(_xlfn.NORM.INV(RAND(),cash_ave,cash_std))+(D508-E$24)))</f>
        <v/>
      </c>
      <c r="F508" s="156">
        <f>IF((E508&lt;=0),0,((E508-F$24)*Stock*(_xlfn.NORM.INV(RAND(),stock_ave,stock_std))+(E508-F$24)*Bonds*(_xlfn.NORM.INV(RAND(),bond_ave,bond_std))+(E508-F$24)*cash*(_xlfn.NORM.INV(RAND(),cash_ave,cash_std))+(E508-F$24)))</f>
        <v/>
      </c>
      <c r="G508" s="156">
        <f>IF((F508&lt;=0),0,((F508-G$24)*Stock*(_xlfn.NORM.INV(RAND(),stock_ave,stock_std))+(F508-G$24)*Bonds*(_xlfn.NORM.INV(RAND(),bond_ave,bond_std))+(F508-G$24)*cash*(_xlfn.NORM.INV(RAND(),cash_ave,cash_std))+(F508-G$24)))</f>
        <v/>
      </c>
      <c r="H508" s="156">
        <f>IF((G508&lt;=0),0,((G508-H$24)*Stock*(_xlfn.NORM.INV(RAND(),stock_ave,stock_std))+(G508-H$24)*Bonds*(_xlfn.NORM.INV(RAND(),bond_ave,bond_std))+(G508-H$24)*cash*(_xlfn.NORM.INV(RAND(),cash_ave,cash_std))+(G508-H$24)))</f>
        <v/>
      </c>
      <c r="I508" s="156">
        <f>IF((H508&lt;=0),0,((H508-I$24)*Stock*(_xlfn.NORM.INV(RAND(),stock_ave,stock_std))+(H508-I$24)*Bonds*(_xlfn.NORM.INV(RAND(),bond_ave,bond_std))+(H508-I$24)*cash*(_xlfn.NORM.INV(RAND(),cash_ave,cash_std))+(H508-I$24)))</f>
        <v/>
      </c>
      <c r="J508" s="156">
        <f>IF((I508&lt;=0),0,((I508-J$24)*Stock*(_xlfn.NORM.INV(RAND(),stock_ave,stock_std))+(I508-J$24)*Bonds*(_xlfn.NORM.INV(RAND(),bond_ave,bond_std))+(I508-J$24)*cash*(_xlfn.NORM.INV(RAND(),cash_ave,cash_std))+(I508-J$24)))</f>
        <v/>
      </c>
      <c r="K508" s="156">
        <f>IF((J508&lt;=0),0,((J508-K$24)*Stock*(_xlfn.NORM.INV(RAND(),stock_ave,stock_std))+(J508-K$24)*Bonds*(_xlfn.NORM.INV(RAND(),bond_ave,bond_std))+(J508-K$24)*cash*(_xlfn.NORM.INV(RAND(),cash_ave,cash_std))+(J508-K$24)))</f>
        <v/>
      </c>
      <c r="L508" s="156">
        <f>IF((K508&lt;=0),0,((K508-L$24)*Stock*(_xlfn.NORM.INV(RAND(),stock_ave,stock_std))+(K508-L$24)*Bonds*(_xlfn.NORM.INV(RAND(),bond_ave,bond_std))+(K508-L$24)*cash*(_xlfn.NORM.INV(RAND(),cash_ave,cash_std))+(K508-L$24)))</f>
        <v/>
      </c>
      <c r="M508" s="156">
        <f>IF((L508&lt;=0),0,((L508-M$24)*Stock*(_xlfn.NORM.INV(RAND(),stock_ave,stock_std))+(L508-M$24)*Bonds*(_xlfn.NORM.INV(RAND(),bond_ave,bond_std))+(L508-M$24)*cash*(_xlfn.NORM.INV(RAND(),cash_ave,cash_std))+(L508-M$24)))</f>
        <v/>
      </c>
      <c r="N508" s="156">
        <f>IF((M508&lt;=0),0,((M508-N$24)*Stock*(_xlfn.NORM.INV(RAND(),stock_ave,stock_std))+(M508-N$24)*Bonds*(_xlfn.NORM.INV(RAND(),bond_ave,bond_std))+(M508-N$24)*cash*(_xlfn.NORM.INV(RAND(),cash_ave,cash_std))+(M508-N$24)))</f>
        <v/>
      </c>
      <c r="O508" s="156">
        <f>IF((N508&lt;=0),0,((N508-O$24)*Stock*(_xlfn.NORM.INV(RAND(),stock_ave,stock_std))+(N508-O$24)*Bonds*(_xlfn.NORM.INV(RAND(),bond_ave,bond_std))+(N508-O$24)*cash*(_xlfn.NORM.INV(RAND(),cash_ave,cash_std))+(N508-O$24)))</f>
        <v/>
      </c>
      <c r="P508" s="156">
        <f>IF((O508&lt;=0),0,((O508-P$24)*Stock*(_xlfn.NORM.INV(RAND(),stock_ave,stock_std))+(O508-P$24)*Bonds*(_xlfn.NORM.INV(RAND(),bond_ave,bond_std))+(O508-P$24)*cash*(_xlfn.NORM.INV(RAND(),cash_ave,cash_std))+(O508-P$24)))</f>
        <v/>
      </c>
      <c r="Q508" s="156">
        <f>IF((P508&lt;=0),0,((P508-Q$24)*Stock*(_xlfn.NORM.INV(RAND(),stock_ave,stock_std))+(P508-Q$24)*Bonds*(_xlfn.NORM.INV(RAND(),bond_ave,bond_std))+(P508-Q$24)*cash*(_xlfn.NORM.INV(RAND(),cash_ave,cash_std))+(P508-Q$24)))</f>
        <v/>
      </c>
      <c r="R508" s="156">
        <f>IF((Q508&lt;=0),0,((Q508-R$24)*Stock*(_xlfn.NORM.INV(RAND(),stock_ave,stock_std))+(Q508-R$24)*Bonds*(_xlfn.NORM.INV(RAND(),bond_ave,bond_std))+(Q508-R$24)*cash*(_xlfn.NORM.INV(RAND(),cash_ave,cash_std))+(Q508-R$24)))</f>
        <v/>
      </c>
      <c r="S508" s="156">
        <f>IF((R508&lt;=0),0,((R508-S$24)*Stock*(_xlfn.NORM.INV(RAND(),stock_ave,stock_std))+(R508-S$24)*Bonds*(_xlfn.NORM.INV(RAND(),bond_ave,bond_std))+(R508-S$24)*cash*(_xlfn.NORM.INV(RAND(),cash_ave,cash_std))+(R508-S$24)))</f>
        <v/>
      </c>
      <c r="T508" s="156">
        <f>IF((S508&lt;=0),0,((S508-T$24)*Stock*(_xlfn.NORM.INV(RAND(),stock_ave,stock_std))+(S508-T$24)*Bonds*(_xlfn.NORM.INV(RAND(),bond_ave,bond_std))+(S508-T$24)*cash*(_xlfn.NORM.INV(RAND(),cash_ave,cash_std))+(S508-T$24)))</f>
        <v/>
      </c>
      <c r="U508" s="156">
        <f>IF((T508&lt;=0),0,((T508-U$24)*Stock*(_xlfn.NORM.INV(RAND(),stock_ave,stock_std))+(T508-U$24)*Bonds*(_xlfn.NORM.INV(RAND(),bond_ave,bond_std))+(T508-U$24)*cash*(_xlfn.NORM.INV(RAND(),cash_ave,cash_std))+(T508-U$24)))</f>
        <v/>
      </c>
      <c r="V508" s="156">
        <f>IF((U508&lt;=0),0,((U508-V$24)*Stock*(_xlfn.NORM.INV(RAND(),stock_ave,stock_std))+(U508-V$24)*Bonds*(_xlfn.NORM.INV(RAND(),bond_ave,bond_std))+(U508-V$24)*cash*(_xlfn.NORM.INV(RAND(),cash_ave,cash_std))+(U508-V$24)))</f>
        <v/>
      </c>
      <c r="W508" s="156">
        <f>IF((V508&lt;=0),0,((V508-W$24)*Stock*(_xlfn.NORM.INV(RAND(),stock_ave,stock_std))+(V508-W$24)*Bonds*(_xlfn.NORM.INV(RAND(),bond_ave,bond_std))+(V508-W$24)*cash*(_xlfn.NORM.INV(RAND(),cash_ave,cash_std))+(V508-W$24)))</f>
        <v/>
      </c>
      <c r="X508" s="156">
        <f>IF((W508&lt;=0),0,((W508-X$24)*Stock*(_xlfn.NORM.INV(RAND(),stock_ave,stock_std))+(W508-X$24)*Bonds*(_xlfn.NORM.INV(RAND(),bond_ave,bond_std))+(W508-X$24)*cash*(_xlfn.NORM.INV(RAND(),cash_ave,cash_std))+(W508-X$24)))</f>
        <v/>
      </c>
      <c r="Y508" s="156">
        <f>IF((X508&lt;=0),0,((X508-Y$24)*Stock*(_xlfn.NORM.INV(RAND(),stock_ave,stock_std))+(X508-Y$24)*Bonds*(_xlfn.NORM.INV(RAND(),bond_ave,bond_std))+(X508-Y$24)*cash*(_xlfn.NORM.INV(RAND(),cash_ave,cash_std))+(X508-Y$24)))</f>
        <v/>
      </c>
      <c r="Z508" s="156">
        <f>IF((Y508&lt;=0),0,((Y508-Z$24)*Stock*(_xlfn.NORM.INV(RAND(),stock_ave,stock_std))+(Y508-Z$24)*Bonds*(_xlfn.NORM.INV(RAND(),bond_ave,bond_std))+(Y508-Z$24)*cash*(_xlfn.NORM.INV(RAND(),cash_ave,cash_std))+(Y508-Z$24)))</f>
        <v/>
      </c>
      <c r="AA508" s="156">
        <f>IF((Z508&lt;=0),0,((Z508-AA$24)*Stock*(_xlfn.NORM.INV(RAND(),stock_ave,stock_std))+(Z508-AA$24)*Bonds*(_xlfn.NORM.INV(RAND(),bond_ave,bond_std))+(Z508-AA$24)*cash*(_xlfn.NORM.INV(RAND(),cash_ave,cash_std))+(Z508-AA$24)))</f>
        <v/>
      </c>
      <c r="AB508" s="156">
        <f>IF((AA508&lt;=0),0,((AA508-AB$24)*Stock*(_xlfn.NORM.INV(RAND(),stock_ave,stock_std))+(AA508-AB$24)*Bonds*(_xlfn.NORM.INV(RAND(),bond_ave,bond_std))+(AA508-AB$24)*cash*(_xlfn.NORM.INV(RAND(),cash_ave,cash_std))+(AA508-AB$24)))</f>
        <v/>
      </c>
      <c r="AC508" s="156">
        <f>IF((AB508&lt;=0),0,((AB508-AC$24)*Stock*(_xlfn.NORM.INV(RAND(),stock_ave,stock_std))+(AB508-AC$24)*Bonds*(_xlfn.NORM.INV(RAND(),bond_ave,bond_std))+(AB508-AC$24)*cash*(_xlfn.NORM.INV(RAND(),cash_ave,cash_std))+(AB508-AC$24)))</f>
        <v/>
      </c>
      <c r="AD508" s="156">
        <f>IF((AC508&lt;=0),0,((AC508-AD$24)*Stock*(_xlfn.NORM.INV(RAND(),stock_ave,stock_std))+(AC508-AD$24)*Bonds*(_xlfn.NORM.INV(RAND(),bond_ave,bond_std))+(AC508-AD$24)*cash*(_xlfn.NORM.INV(RAND(),cash_ave,cash_std))+(AC508-AD$24)))</f>
        <v/>
      </c>
      <c r="AE508" s="156">
        <f>IF((AD508&lt;=0),0,((AD508-AE$24)*Stock*(_xlfn.NORM.INV(RAND(),stock_ave,stock_std))+(AD508-AE$24)*Bonds*(_xlfn.NORM.INV(RAND(),bond_ave,bond_std))+(AD508-AE$24)*cash*(_xlfn.NORM.INV(RAND(),cash_ave,cash_std))+(AD508-AE$24)))</f>
        <v/>
      </c>
      <c r="AF508" s="156">
        <f>IF((AE508&lt;=0),0,((AE508-AF$24)*Stock*(_xlfn.NORM.INV(RAND(),stock_ave,stock_std))+(AE508-AF$24)*Bonds*(_xlfn.NORM.INV(RAND(),bond_ave,bond_std))+(AE508-AF$24)*cash*(_xlfn.NORM.INV(RAND(),cash_ave,cash_std))+(AE508-AF$24)))</f>
        <v/>
      </c>
      <c r="AG508" s="156">
        <f>IF((AF508&lt;=0),0,((AF508-AG$24)*Stock*(_xlfn.NORM.INV(RAND(),stock_ave,stock_std))+(AF508-AG$24)*Bonds*(_xlfn.NORM.INV(RAND(),bond_ave,bond_std))+(AF508-AG$24)*cash*(_xlfn.NORM.INV(RAND(),cash_ave,cash_std))+(AF508-AG$24)))</f>
        <v/>
      </c>
      <c r="AH508" s="156">
        <f>IF((AG508&lt;=0),0,((AG508-AH$24)*Stock*(_xlfn.NORM.INV(RAND(),stock_ave,stock_std))+(AG508-AH$24)*Bonds*(_xlfn.NORM.INV(RAND(),bond_ave,bond_std))+(AG508-AH$24)*cash*(_xlfn.NORM.INV(RAND(),cash_ave,cash_std))+(AG508-AH$24)))</f>
        <v/>
      </c>
      <c r="AI508" s="156">
        <f>IF((AH508&lt;=0),0,((AH508-AI$24)*Stock*(_xlfn.NORM.INV(RAND(),stock_ave,stock_std))+(AH508-AI$24)*Bonds*(_xlfn.NORM.INV(RAND(),bond_ave,bond_std))+(AH508-AI$24)*cash*(_xlfn.NORM.INV(RAND(),cash_ave,cash_std))+(AH508-AI$24)))</f>
        <v/>
      </c>
      <c r="AJ508" s="156">
        <f>IF((AI508&lt;=0),0,((AI508-AJ$24)*Stock*(_xlfn.NORM.INV(RAND(),stock_ave,stock_std))+(AI508-AJ$24)*Bonds*(_xlfn.NORM.INV(RAND(),bond_ave,bond_std))+(AI508-AJ$24)*cash*(_xlfn.NORM.INV(RAND(),cash_ave,cash_std))+(AI508-AJ$24)))</f>
        <v/>
      </c>
      <c r="AK508" s="156">
        <f>IF((AJ508&lt;=0),0,((AJ508-AK$24)*Stock*(_xlfn.NORM.INV(RAND(),stock_ave,stock_std))+(AJ508-AK$24)*Bonds*(_xlfn.NORM.INV(RAND(),bond_ave,bond_std))+(AJ508-AK$24)*cash*(_xlfn.NORM.INV(RAND(),cash_ave,cash_std))+(AJ508-AK$24)))</f>
        <v/>
      </c>
      <c r="AL508" s="156">
        <f>IF((AK508&lt;=0),0,((AK508-AL$24)*Stock*(_xlfn.NORM.INV(RAND(),stock_ave,stock_std))+(AK508-AL$24)*Bonds*(_xlfn.NORM.INV(RAND(),bond_ave,bond_std))+(AK508-AL$24)*cash*(_xlfn.NORM.INV(RAND(),cash_ave,cash_std))+(AK508-AL$24)))</f>
        <v/>
      </c>
      <c r="AM508" s="156">
        <f>IF((AL508&lt;=0),0,((AL508-AM$24)*Stock*(_xlfn.NORM.INV(RAND(),stock_ave,stock_std))+(AL508-AM$24)*Bonds*(_xlfn.NORM.INV(RAND(),bond_ave,bond_std))+(AL508-AM$24)*cash*(_xlfn.NORM.INV(RAND(),cash_ave,cash_std))+(AL508-AM$24)))</f>
        <v/>
      </c>
      <c r="AN508" s="156">
        <f>IF((AM508&lt;=0),0,((AM508-AN$24)*Stock*(_xlfn.NORM.INV(RAND(),stock_ave,stock_std))+(AM508-AN$24)*Bonds*(_xlfn.NORM.INV(RAND(),bond_ave,bond_std))+(AM508-AN$24)*cash*(_xlfn.NORM.INV(RAND(),cash_ave,cash_std))+(AM508-AN$24)))</f>
        <v/>
      </c>
      <c r="AO508" s="156">
        <f>IF((AN508&lt;=0),0,((AN508-AO$24)*Stock*(_xlfn.NORM.INV(RAND(),stock_ave,stock_std))+(AN508-AO$24)*Bonds*(_xlfn.NORM.INV(RAND(),bond_ave,bond_std))+(AN508-AO$24)*cash*(_xlfn.NORM.INV(RAND(),cash_ave,cash_std))+(AN508-AO$24)))</f>
        <v/>
      </c>
      <c r="AP508" s="156">
        <f>IF((AO508&lt;=0),0,((AO508-AP$24)*Stock*(_xlfn.NORM.INV(RAND(),stock_ave,stock_std))+(AO508-AP$24)*Bonds*(_xlfn.NORM.INV(RAND(),bond_ave,bond_std))+(AO508-AP$24)*cash*(_xlfn.NORM.INV(RAND(),cash_ave,cash_std))+(AO508-AP$24)))</f>
        <v/>
      </c>
      <c r="AQ508" s="156">
        <f>IF((AP508&lt;=0),0,((AP508-AQ$24)*Stock*(_xlfn.NORM.INV(RAND(),stock_ave,stock_std))+(AP508-AQ$24)*Bonds*(_xlfn.NORM.INV(RAND(),bond_ave,bond_std))+(AP508-AQ$24)*cash*(_xlfn.NORM.INV(RAND(),cash_ave,cash_std))+(AP508-AQ$24)))</f>
        <v/>
      </c>
      <c r="AR508" s="156">
        <f>IF((AQ508&lt;=0),0,((AQ508-AR$24)*Stock*(_xlfn.NORM.INV(RAND(),stock_ave,stock_std))+(AQ508-AR$24)*Bonds*(_xlfn.NORM.INV(RAND(),bond_ave,bond_std))+(AQ508-AR$24)*cash*(_xlfn.NORM.INV(RAND(),cash_ave,cash_std))+(AQ508-AR$24)))</f>
        <v/>
      </c>
      <c r="AS508" s="156">
        <f>IF((AR508&lt;=0),0,((AR508-AS$24)*Stock*(_xlfn.NORM.INV(RAND(),stock_ave,stock_std))+(AR508-AS$24)*Bonds*(_xlfn.NORM.INV(RAND(),bond_ave,bond_std))+(AR508-AS$24)*cash*(_xlfn.NORM.INV(RAND(),cash_ave,cash_std))+(AR508-AS$24)))</f>
        <v/>
      </c>
      <c r="AT508" s="156">
        <f>IF((AS508&lt;=0),0,((AS508-AT$24)*Stock*(_xlfn.NORM.INV(RAND(),stock_ave,stock_std))+(AS508-AT$24)*Bonds*(_xlfn.NORM.INV(RAND(),bond_ave,bond_std))+(AS508-AT$24)*cash*(_xlfn.NORM.INV(RAND(),cash_ave,cash_std))+(AS508-AT$24)))</f>
        <v/>
      </c>
      <c r="AU508" s="156">
        <f>IF((AT508&lt;=0),0,((AT508-AU$24)*Stock*(_xlfn.NORM.INV(RAND(),stock_ave,stock_std))+(AT508-AU$24)*Bonds*(_xlfn.NORM.INV(RAND(),bond_ave,bond_std))+(AT508-AU$24)*cash*(_xlfn.NORM.INV(RAND(),cash_ave,cash_std))+(AT508-AU$24)))</f>
        <v/>
      </c>
      <c r="AV508" s="156">
        <f>IF((AU508&lt;=0),0,((AU508-AV$24)*Stock*(_xlfn.NORM.INV(RAND(),stock_ave,stock_std))+(AU508-AV$24)*Bonds*(_xlfn.NORM.INV(RAND(),bond_ave,bond_std))+(AU508-AV$24)*cash*(_xlfn.NORM.INV(RAND(),cash_ave,cash_std))+(AU508-AV$24)))</f>
        <v/>
      </c>
      <c r="AW508" s="156">
        <f>IF((AV508&lt;=0),0,((AV508-AW$24)*Stock*(_xlfn.NORM.INV(RAND(),stock_ave,stock_std))+(AV508-AW$24)*Bonds*(_xlfn.NORM.INV(RAND(),bond_ave,bond_std))+(AV508-AW$24)*cash*(_xlfn.NORM.INV(RAND(),cash_ave,cash_std))+(AV508-AW$24)))</f>
        <v/>
      </c>
      <c r="AX508" s="159" t="n"/>
      <c r="AY508" s="159" t="n"/>
      <c r="AZ508" s="159" t="n"/>
      <c r="BA508" s="159" t="n"/>
      <c r="BB508" s="159" t="n"/>
    </row>
    <row r="509">
      <c r="C509" s="147" t="n"/>
      <c r="D509" s="61">
        <f>+D508-IF(D$18&gt;74,(D508/D$25)*$C$10)</f>
        <v/>
      </c>
      <c r="E509" s="61">
        <f>+E508-IF(E$18&gt;74,(E508/E$25)*$C$10)</f>
        <v/>
      </c>
      <c r="F509" s="61">
        <f>+F508-IF(F$18&gt;74,(F508/F$25)*$C$10)</f>
        <v/>
      </c>
      <c r="G509" s="61">
        <f>+G508-IF(G$18&gt;74,(G508/G$25)*$C$10)</f>
        <v/>
      </c>
      <c r="H509" s="61">
        <f>+H508-IF(H$18&gt;74,(H508/H$25)*$C$10)</f>
        <v/>
      </c>
      <c r="I509" s="61">
        <f>+I508-IF(I$18&gt;74,(I508/I$25)*$C$10)</f>
        <v/>
      </c>
      <c r="J509" s="61">
        <f>+J508-IF(J$18&gt;74,(J508/J$25)*$C$10)</f>
        <v/>
      </c>
      <c r="K509" s="61">
        <f>+K508-IF(K$18&gt;74,(K508/K$25)*$C$10)</f>
        <v/>
      </c>
      <c r="L509" s="61">
        <f>+L508-IF(L$18&gt;74,(L508/L$25)*$C$10)</f>
        <v/>
      </c>
      <c r="M509" s="61">
        <f>+M508-IF(M$18&gt;74,(M508/M$25)*$C$10)</f>
        <v/>
      </c>
      <c r="N509" s="61">
        <f>+N508-IF(N$18&gt;74,(N508/N$25)*$C$10)</f>
        <v/>
      </c>
      <c r="O509" s="61">
        <f>+O508-IF(O$18&gt;74,(O508/O$25)*$C$10)</f>
        <v/>
      </c>
      <c r="P509" s="61">
        <f>+P508-IF(P$18&gt;74,(P508/P$25)*$C$10)</f>
        <v/>
      </c>
      <c r="Q509" s="61">
        <f>+Q508-IF(Q$18&gt;74,(Q508/Q$25)*$C$10)</f>
        <v/>
      </c>
      <c r="R509" s="61">
        <f>+R508-IF(R$18&gt;74,(R508/R$25)*$C$10)</f>
        <v/>
      </c>
      <c r="S509" s="61">
        <f>+S508-IF(S$18&gt;74,(S508/S$25)*$C$10)</f>
        <v/>
      </c>
      <c r="T509" s="61">
        <f>+T508-IF(T$18&gt;74,(T508/T$25)*$C$10)</f>
        <v/>
      </c>
      <c r="U509" s="61">
        <f>+U508-IF(U$18&gt;74,(U508/U$25)*$C$10)</f>
        <v/>
      </c>
      <c r="V509" s="61">
        <f>+V508-IF(V$18&gt;74,(V508/V$25)*$C$10)</f>
        <v/>
      </c>
      <c r="W509" s="61">
        <f>+W508-IF(W$18&gt;74,(W508/W$25)*$C$10)</f>
        <v/>
      </c>
      <c r="X509" s="61">
        <f>+X508-IF(X$18&gt;74,(X508/X$25)*$C$10)</f>
        <v/>
      </c>
      <c r="Y509" s="61">
        <f>+Y508-IF(Y$18&gt;74,(Y508/Y$25)*$C$10)</f>
        <v/>
      </c>
      <c r="Z509" s="61">
        <f>+Z508-IF(Z$18&gt;74,(Z508/Z$25)*$C$10)</f>
        <v/>
      </c>
      <c r="AA509" s="61">
        <f>+AA508-IF(AA$18&gt;74,(AA508/AA$25)*$C$10)</f>
        <v/>
      </c>
      <c r="AB509" s="61">
        <f>+AB508-IF(AB$18&gt;74,(AB508/AB$25)*$C$10)</f>
        <v/>
      </c>
      <c r="AC509" s="61">
        <f>+AC508-IF(AC$18&gt;74,(AC508/AC$25)*$C$10)</f>
        <v/>
      </c>
      <c r="AD509" s="61">
        <f>+AD508-IF(AD$18&gt;74,(AD508/AD$25)*$C$10)</f>
        <v/>
      </c>
      <c r="AE509" s="61">
        <f>+AE508-IF(AE$18&gt;74,(AE508/AE$25)*$C$10)</f>
        <v/>
      </c>
      <c r="AF509" s="61">
        <f>+AF508-IF(AF$18&gt;74,(AF508/AF$25)*$C$10)</f>
        <v/>
      </c>
      <c r="AG509" s="61">
        <f>+AG508-IF(AG$18&gt;74,(AG508/AG$25)*$C$10)</f>
        <v/>
      </c>
      <c r="AH509" s="61">
        <f>+AH508-IF(AH$18&gt;74,(AH508/AH$25)*$C$10)</f>
        <v/>
      </c>
      <c r="AI509" s="61">
        <f>+AI508-IF(AI$18&gt;74,(AI508/AI$25)*$C$10)</f>
        <v/>
      </c>
      <c r="AJ509" s="61">
        <f>+AJ508-IF(AJ$18&gt;74,(AJ508/AJ$25)*$C$10)</f>
        <v/>
      </c>
      <c r="AK509" s="61">
        <f>+AK508-IF(AK$18&gt;74,(AK508/AK$25)*$C$10)</f>
        <v/>
      </c>
      <c r="AL509" s="61">
        <f>+AL508-IF(AL$18&gt;74,(AL508/AL$25)*$C$10)</f>
        <v/>
      </c>
      <c r="AM509" s="61">
        <f>+AM508-IF(AM$18&gt;74,(AM508/AM$25)*$C$10)</f>
        <v/>
      </c>
      <c r="AN509" s="61">
        <f>+AN508-IF(AN$18&gt;74,(AN508/AN$25)*$C$10)</f>
        <v/>
      </c>
      <c r="AO509" s="61">
        <f>+AO508-IF(AO$18&gt;74,(AO508/AO$25)*$C$10)</f>
        <v/>
      </c>
      <c r="AP509" s="61">
        <f>+AP508-IF(AP$18&gt;74,(AP508/AP$25)*$C$10)</f>
        <v/>
      </c>
      <c r="AQ509" s="61">
        <f>+AQ508-IF(AQ$18&gt;74,(AQ508/AQ$25)*$C$10)</f>
        <v/>
      </c>
      <c r="AR509" s="61">
        <f>+AR508-IF(AR$18&gt;74,(AR508/AR$25)*$C$10)</f>
        <v/>
      </c>
      <c r="AS509" s="61">
        <f>+AS508-IF(AS$18&gt;74,(AS508/AS$25)*$C$10)</f>
        <v/>
      </c>
      <c r="AT509" s="61">
        <f>+AT508-IF(AT$18&gt;74,(AT508/AT$25)*$C$10)</f>
        <v/>
      </c>
      <c r="AU509" s="61">
        <f>+AU508-IF(AU$18&gt;74,(AU508/AU$25)*$C$10)</f>
        <v/>
      </c>
      <c r="AV509" s="61">
        <f>+AV508-IF(AV$18&gt;74,(AV508/AV$25)*$C$10)</f>
        <v/>
      </c>
      <c r="AW509" s="61">
        <f>+AW508-IF(AW$18&gt;74,(AW508/AW$25)*$C$10)</f>
        <v/>
      </c>
      <c r="AX509" s="35">
        <f>IF(AW509&gt;0,1,0)</f>
        <v/>
      </c>
      <c r="AY509" s="35">
        <f>IF(AL509&gt;0,1,0)</f>
        <v/>
      </c>
      <c r="AZ509" s="35">
        <f>IF(AG509&gt;0,1,0)</f>
        <v/>
      </c>
      <c r="BA509" s="35">
        <f>IF(AB509&gt;0,1,0)</f>
        <v/>
      </c>
      <c r="BB509" s="35">
        <f>IF(W509&gt;0,1,0)</f>
        <v/>
      </c>
    </row>
    <row r="510">
      <c r="B510" s="154" t="inlineStr">
        <is>
          <t>trial 242</t>
        </is>
      </c>
      <c r="C510" s="155">
        <f>+start-C507</f>
        <v/>
      </c>
      <c r="D510" s="156">
        <f>IF((C510&lt;=0),0,((C510-D$24)*Stock*(_xlfn.NORM.INV(RAND(),stock_ave,stock_std))+(C510-D$24)*Bonds*(_xlfn.NORM.INV(RAND(),bond_ave,bond_std))+(C510-D$24)*cash*(_xlfn.NORM.INV(RAND(),cash_ave,cash_std))+(C510-D$24)))</f>
        <v/>
      </c>
      <c r="E510" s="156">
        <f>IF((D510&lt;=0),0,((D510-E$24)*Stock*(_xlfn.NORM.INV(RAND(),stock_ave,stock_std))+(D510-E$24)*Bonds*(_xlfn.NORM.INV(RAND(),bond_ave,bond_std))+(D510-E$24)*cash*(_xlfn.NORM.INV(RAND(),cash_ave,cash_std))+(D510-E$24)))</f>
        <v/>
      </c>
      <c r="F510" s="156">
        <f>IF((E510&lt;=0),0,((E510-F$24)*Stock*(_xlfn.NORM.INV(RAND(),stock_ave,stock_std))+(E510-F$24)*Bonds*(_xlfn.NORM.INV(RAND(),bond_ave,bond_std))+(E510-F$24)*cash*(_xlfn.NORM.INV(RAND(),cash_ave,cash_std))+(E510-F$24)))</f>
        <v/>
      </c>
      <c r="G510" s="156">
        <f>IF((F510&lt;=0),0,((F510-G$24)*Stock*(_xlfn.NORM.INV(RAND(),stock_ave,stock_std))+(F510-G$24)*Bonds*(_xlfn.NORM.INV(RAND(),bond_ave,bond_std))+(F510-G$24)*cash*(_xlfn.NORM.INV(RAND(),cash_ave,cash_std))+(F510-G$24)))</f>
        <v/>
      </c>
      <c r="H510" s="156">
        <f>IF((G510&lt;=0),0,((G510-H$24)*Stock*(_xlfn.NORM.INV(RAND(),stock_ave,stock_std))+(G510-H$24)*Bonds*(_xlfn.NORM.INV(RAND(),bond_ave,bond_std))+(G510-H$24)*cash*(_xlfn.NORM.INV(RAND(),cash_ave,cash_std))+(G510-H$24)))</f>
        <v/>
      </c>
      <c r="I510" s="156">
        <f>IF((H510&lt;=0),0,((H510-I$24)*Stock*(_xlfn.NORM.INV(RAND(),stock_ave,stock_std))+(H510-I$24)*Bonds*(_xlfn.NORM.INV(RAND(),bond_ave,bond_std))+(H510-I$24)*cash*(_xlfn.NORM.INV(RAND(),cash_ave,cash_std))+(H510-I$24)))</f>
        <v/>
      </c>
      <c r="J510" s="156">
        <f>IF((I510&lt;=0),0,((I510-J$24)*Stock*(_xlfn.NORM.INV(RAND(),stock_ave,stock_std))+(I510-J$24)*Bonds*(_xlfn.NORM.INV(RAND(),bond_ave,bond_std))+(I510-J$24)*cash*(_xlfn.NORM.INV(RAND(),cash_ave,cash_std))+(I510-J$24)))</f>
        <v/>
      </c>
      <c r="K510" s="156">
        <f>IF((J510&lt;=0),0,((J510-K$24)*Stock*(_xlfn.NORM.INV(RAND(),stock_ave,stock_std))+(J510-K$24)*Bonds*(_xlfn.NORM.INV(RAND(),bond_ave,bond_std))+(J510-K$24)*cash*(_xlfn.NORM.INV(RAND(),cash_ave,cash_std))+(J510-K$24)))</f>
        <v/>
      </c>
      <c r="L510" s="156">
        <f>IF((K510&lt;=0),0,((K510-L$24)*Stock*(_xlfn.NORM.INV(RAND(),stock_ave,stock_std))+(K510-L$24)*Bonds*(_xlfn.NORM.INV(RAND(),bond_ave,bond_std))+(K510-L$24)*cash*(_xlfn.NORM.INV(RAND(),cash_ave,cash_std))+(K510-L$24)))</f>
        <v/>
      </c>
      <c r="M510" s="156">
        <f>IF((L510&lt;=0),0,((L510-M$24)*Stock*(_xlfn.NORM.INV(RAND(),stock_ave,stock_std))+(L510-M$24)*Bonds*(_xlfn.NORM.INV(RAND(),bond_ave,bond_std))+(L510-M$24)*cash*(_xlfn.NORM.INV(RAND(),cash_ave,cash_std))+(L510-M$24)))</f>
        <v/>
      </c>
      <c r="N510" s="156">
        <f>IF((M510&lt;=0),0,((M510-N$24)*Stock*(_xlfn.NORM.INV(RAND(),stock_ave,stock_std))+(M510-N$24)*Bonds*(_xlfn.NORM.INV(RAND(),bond_ave,bond_std))+(M510-N$24)*cash*(_xlfn.NORM.INV(RAND(),cash_ave,cash_std))+(M510-N$24)))</f>
        <v/>
      </c>
      <c r="O510" s="156">
        <f>IF((N510&lt;=0),0,((N510-O$24)*Stock*(_xlfn.NORM.INV(RAND(),stock_ave,stock_std))+(N510-O$24)*Bonds*(_xlfn.NORM.INV(RAND(),bond_ave,bond_std))+(N510-O$24)*cash*(_xlfn.NORM.INV(RAND(),cash_ave,cash_std))+(N510-O$24)))</f>
        <v/>
      </c>
      <c r="P510" s="156">
        <f>IF((O510&lt;=0),0,((O510-P$24)*Stock*(_xlfn.NORM.INV(RAND(),stock_ave,stock_std))+(O510-P$24)*Bonds*(_xlfn.NORM.INV(RAND(),bond_ave,bond_std))+(O510-P$24)*cash*(_xlfn.NORM.INV(RAND(),cash_ave,cash_std))+(O510-P$24)))</f>
        <v/>
      </c>
      <c r="Q510" s="156">
        <f>IF((P510&lt;=0),0,((P510-Q$24)*Stock*(_xlfn.NORM.INV(RAND(),stock_ave,stock_std))+(P510-Q$24)*Bonds*(_xlfn.NORM.INV(RAND(),bond_ave,bond_std))+(P510-Q$24)*cash*(_xlfn.NORM.INV(RAND(),cash_ave,cash_std))+(P510-Q$24)))</f>
        <v/>
      </c>
      <c r="R510" s="156">
        <f>IF((Q510&lt;=0),0,((Q510-R$24)*Stock*(_xlfn.NORM.INV(RAND(),stock_ave,stock_std))+(Q510-R$24)*Bonds*(_xlfn.NORM.INV(RAND(),bond_ave,bond_std))+(Q510-R$24)*cash*(_xlfn.NORM.INV(RAND(),cash_ave,cash_std))+(Q510-R$24)))</f>
        <v/>
      </c>
      <c r="S510" s="156">
        <f>IF((R510&lt;=0),0,((R510-S$24)*Stock*(_xlfn.NORM.INV(RAND(),stock_ave,stock_std))+(R510-S$24)*Bonds*(_xlfn.NORM.INV(RAND(),bond_ave,bond_std))+(R510-S$24)*cash*(_xlfn.NORM.INV(RAND(),cash_ave,cash_std))+(R510-S$24)))</f>
        <v/>
      </c>
      <c r="T510" s="156">
        <f>IF((S510&lt;=0),0,((S510-T$24)*Stock*(_xlfn.NORM.INV(RAND(),stock_ave,stock_std))+(S510-T$24)*Bonds*(_xlfn.NORM.INV(RAND(),bond_ave,bond_std))+(S510-T$24)*cash*(_xlfn.NORM.INV(RAND(),cash_ave,cash_std))+(S510-T$24)))</f>
        <v/>
      </c>
      <c r="U510" s="156">
        <f>IF((T510&lt;=0),0,((T510-U$24)*Stock*(_xlfn.NORM.INV(RAND(),stock_ave,stock_std))+(T510-U$24)*Bonds*(_xlfn.NORM.INV(RAND(),bond_ave,bond_std))+(T510-U$24)*cash*(_xlfn.NORM.INV(RAND(),cash_ave,cash_std))+(T510-U$24)))</f>
        <v/>
      </c>
      <c r="V510" s="156">
        <f>IF((U510&lt;=0),0,((U510-V$24)*Stock*(_xlfn.NORM.INV(RAND(),stock_ave,stock_std))+(U510-V$24)*Bonds*(_xlfn.NORM.INV(RAND(),bond_ave,bond_std))+(U510-V$24)*cash*(_xlfn.NORM.INV(RAND(),cash_ave,cash_std))+(U510-V$24)))</f>
        <v/>
      </c>
      <c r="W510" s="156">
        <f>IF((V510&lt;=0),0,((V510-W$24)*Stock*(_xlfn.NORM.INV(RAND(),stock_ave,stock_std))+(V510-W$24)*Bonds*(_xlfn.NORM.INV(RAND(),bond_ave,bond_std))+(V510-W$24)*cash*(_xlfn.NORM.INV(RAND(),cash_ave,cash_std))+(V510-W$24)))</f>
        <v/>
      </c>
      <c r="X510" s="156">
        <f>IF((W510&lt;=0),0,((W510-X$24)*Stock*(_xlfn.NORM.INV(RAND(),stock_ave,stock_std))+(W510-X$24)*Bonds*(_xlfn.NORM.INV(RAND(),bond_ave,bond_std))+(W510-X$24)*cash*(_xlfn.NORM.INV(RAND(),cash_ave,cash_std))+(W510-X$24)))</f>
        <v/>
      </c>
      <c r="Y510" s="156">
        <f>IF((X510&lt;=0),0,((X510-Y$24)*Stock*(_xlfn.NORM.INV(RAND(),stock_ave,stock_std))+(X510-Y$24)*Bonds*(_xlfn.NORM.INV(RAND(),bond_ave,bond_std))+(X510-Y$24)*cash*(_xlfn.NORM.INV(RAND(),cash_ave,cash_std))+(X510-Y$24)))</f>
        <v/>
      </c>
      <c r="Z510" s="156">
        <f>IF((Y510&lt;=0),0,((Y510-Z$24)*Stock*(_xlfn.NORM.INV(RAND(),stock_ave,stock_std))+(Y510-Z$24)*Bonds*(_xlfn.NORM.INV(RAND(),bond_ave,bond_std))+(Y510-Z$24)*cash*(_xlfn.NORM.INV(RAND(),cash_ave,cash_std))+(Y510-Z$24)))</f>
        <v/>
      </c>
      <c r="AA510" s="156">
        <f>IF((Z510&lt;=0),0,((Z510-AA$24)*Stock*(_xlfn.NORM.INV(RAND(),stock_ave,stock_std))+(Z510-AA$24)*Bonds*(_xlfn.NORM.INV(RAND(),bond_ave,bond_std))+(Z510-AA$24)*cash*(_xlfn.NORM.INV(RAND(),cash_ave,cash_std))+(Z510-AA$24)))</f>
        <v/>
      </c>
      <c r="AB510" s="156">
        <f>IF((AA510&lt;=0),0,((AA510-AB$24)*Stock*(_xlfn.NORM.INV(RAND(),stock_ave,stock_std))+(AA510-AB$24)*Bonds*(_xlfn.NORM.INV(RAND(),bond_ave,bond_std))+(AA510-AB$24)*cash*(_xlfn.NORM.INV(RAND(),cash_ave,cash_std))+(AA510-AB$24)))</f>
        <v/>
      </c>
      <c r="AC510" s="156">
        <f>IF((AB510&lt;=0),0,((AB510-AC$24)*Stock*(_xlfn.NORM.INV(RAND(),stock_ave,stock_std))+(AB510-AC$24)*Bonds*(_xlfn.NORM.INV(RAND(),bond_ave,bond_std))+(AB510-AC$24)*cash*(_xlfn.NORM.INV(RAND(),cash_ave,cash_std))+(AB510-AC$24)))</f>
        <v/>
      </c>
      <c r="AD510" s="156">
        <f>IF((AC510&lt;=0),0,((AC510-AD$24)*Stock*(_xlfn.NORM.INV(RAND(),stock_ave,stock_std))+(AC510-AD$24)*Bonds*(_xlfn.NORM.INV(RAND(),bond_ave,bond_std))+(AC510-AD$24)*cash*(_xlfn.NORM.INV(RAND(),cash_ave,cash_std))+(AC510-AD$24)))</f>
        <v/>
      </c>
      <c r="AE510" s="156">
        <f>IF((AD510&lt;=0),0,((AD510-AE$24)*Stock*(_xlfn.NORM.INV(RAND(),stock_ave,stock_std))+(AD510-AE$24)*Bonds*(_xlfn.NORM.INV(RAND(),bond_ave,bond_std))+(AD510-AE$24)*cash*(_xlfn.NORM.INV(RAND(),cash_ave,cash_std))+(AD510-AE$24)))</f>
        <v/>
      </c>
      <c r="AF510" s="156">
        <f>IF((AE510&lt;=0),0,((AE510-AF$24)*Stock*(_xlfn.NORM.INV(RAND(),stock_ave,stock_std))+(AE510-AF$24)*Bonds*(_xlfn.NORM.INV(RAND(),bond_ave,bond_std))+(AE510-AF$24)*cash*(_xlfn.NORM.INV(RAND(),cash_ave,cash_std))+(AE510-AF$24)))</f>
        <v/>
      </c>
      <c r="AG510" s="156">
        <f>IF((AF510&lt;=0),0,((AF510-AG$24)*Stock*(_xlfn.NORM.INV(RAND(),stock_ave,stock_std))+(AF510-AG$24)*Bonds*(_xlfn.NORM.INV(RAND(),bond_ave,bond_std))+(AF510-AG$24)*cash*(_xlfn.NORM.INV(RAND(),cash_ave,cash_std))+(AF510-AG$24)))</f>
        <v/>
      </c>
      <c r="AH510" s="156">
        <f>IF((AG510&lt;=0),0,((AG510-AH$24)*Stock*(_xlfn.NORM.INV(RAND(),stock_ave,stock_std))+(AG510-AH$24)*Bonds*(_xlfn.NORM.INV(RAND(),bond_ave,bond_std))+(AG510-AH$24)*cash*(_xlfn.NORM.INV(RAND(),cash_ave,cash_std))+(AG510-AH$24)))</f>
        <v/>
      </c>
      <c r="AI510" s="156">
        <f>IF((AH510&lt;=0),0,((AH510-AI$24)*Stock*(_xlfn.NORM.INV(RAND(),stock_ave,stock_std))+(AH510-AI$24)*Bonds*(_xlfn.NORM.INV(RAND(),bond_ave,bond_std))+(AH510-AI$24)*cash*(_xlfn.NORM.INV(RAND(),cash_ave,cash_std))+(AH510-AI$24)))</f>
        <v/>
      </c>
      <c r="AJ510" s="156">
        <f>IF((AI510&lt;=0),0,((AI510-AJ$24)*Stock*(_xlfn.NORM.INV(RAND(),stock_ave,stock_std))+(AI510-AJ$24)*Bonds*(_xlfn.NORM.INV(RAND(),bond_ave,bond_std))+(AI510-AJ$24)*cash*(_xlfn.NORM.INV(RAND(),cash_ave,cash_std))+(AI510-AJ$24)))</f>
        <v/>
      </c>
      <c r="AK510" s="156">
        <f>IF((AJ510&lt;=0),0,((AJ510-AK$24)*Stock*(_xlfn.NORM.INV(RAND(),stock_ave,stock_std))+(AJ510-AK$24)*Bonds*(_xlfn.NORM.INV(RAND(),bond_ave,bond_std))+(AJ510-AK$24)*cash*(_xlfn.NORM.INV(RAND(),cash_ave,cash_std))+(AJ510-AK$24)))</f>
        <v/>
      </c>
      <c r="AL510" s="156">
        <f>IF((AK510&lt;=0),0,((AK510-AL$24)*Stock*(_xlfn.NORM.INV(RAND(),stock_ave,stock_std))+(AK510-AL$24)*Bonds*(_xlfn.NORM.INV(RAND(),bond_ave,bond_std))+(AK510-AL$24)*cash*(_xlfn.NORM.INV(RAND(),cash_ave,cash_std))+(AK510-AL$24)))</f>
        <v/>
      </c>
      <c r="AM510" s="156">
        <f>IF((AL510&lt;=0),0,((AL510-AM$24)*Stock*(_xlfn.NORM.INV(RAND(),stock_ave,stock_std))+(AL510-AM$24)*Bonds*(_xlfn.NORM.INV(RAND(),bond_ave,bond_std))+(AL510-AM$24)*cash*(_xlfn.NORM.INV(RAND(),cash_ave,cash_std))+(AL510-AM$24)))</f>
        <v/>
      </c>
      <c r="AN510" s="156">
        <f>IF((AM510&lt;=0),0,((AM510-AN$24)*Stock*(_xlfn.NORM.INV(RAND(),stock_ave,stock_std))+(AM510-AN$24)*Bonds*(_xlfn.NORM.INV(RAND(),bond_ave,bond_std))+(AM510-AN$24)*cash*(_xlfn.NORM.INV(RAND(),cash_ave,cash_std))+(AM510-AN$24)))</f>
        <v/>
      </c>
      <c r="AO510" s="156">
        <f>IF((AN510&lt;=0),0,((AN510-AO$24)*Stock*(_xlfn.NORM.INV(RAND(),stock_ave,stock_std))+(AN510-AO$24)*Bonds*(_xlfn.NORM.INV(RAND(),bond_ave,bond_std))+(AN510-AO$24)*cash*(_xlfn.NORM.INV(RAND(),cash_ave,cash_std))+(AN510-AO$24)))</f>
        <v/>
      </c>
      <c r="AP510" s="156">
        <f>IF((AO510&lt;=0),0,((AO510-AP$24)*Stock*(_xlfn.NORM.INV(RAND(),stock_ave,stock_std))+(AO510-AP$24)*Bonds*(_xlfn.NORM.INV(RAND(),bond_ave,bond_std))+(AO510-AP$24)*cash*(_xlfn.NORM.INV(RAND(),cash_ave,cash_std))+(AO510-AP$24)))</f>
        <v/>
      </c>
      <c r="AQ510" s="156">
        <f>IF((AP510&lt;=0),0,((AP510-AQ$24)*Stock*(_xlfn.NORM.INV(RAND(),stock_ave,stock_std))+(AP510-AQ$24)*Bonds*(_xlfn.NORM.INV(RAND(),bond_ave,bond_std))+(AP510-AQ$24)*cash*(_xlfn.NORM.INV(RAND(),cash_ave,cash_std))+(AP510-AQ$24)))</f>
        <v/>
      </c>
      <c r="AR510" s="156">
        <f>IF((AQ510&lt;=0),0,((AQ510-AR$24)*Stock*(_xlfn.NORM.INV(RAND(),stock_ave,stock_std))+(AQ510-AR$24)*Bonds*(_xlfn.NORM.INV(RAND(),bond_ave,bond_std))+(AQ510-AR$24)*cash*(_xlfn.NORM.INV(RAND(),cash_ave,cash_std))+(AQ510-AR$24)))</f>
        <v/>
      </c>
      <c r="AS510" s="156">
        <f>IF((AR510&lt;=0),0,((AR510-AS$24)*Stock*(_xlfn.NORM.INV(RAND(),stock_ave,stock_std))+(AR510-AS$24)*Bonds*(_xlfn.NORM.INV(RAND(),bond_ave,bond_std))+(AR510-AS$24)*cash*(_xlfn.NORM.INV(RAND(),cash_ave,cash_std))+(AR510-AS$24)))</f>
        <v/>
      </c>
      <c r="AT510" s="156">
        <f>IF((AS510&lt;=0),0,((AS510-AT$24)*Stock*(_xlfn.NORM.INV(RAND(),stock_ave,stock_std))+(AS510-AT$24)*Bonds*(_xlfn.NORM.INV(RAND(),bond_ave,bond_std))+(AS510-AT$24)*cash*(_xlfn.NORM.INV(RAND(),cash_ave,cash_std))+(AS510-AT$24)))</f>
        <v/>
      </c>
      <c r="AU510" s="156">
        <f>IF((AT510&lt;=0),0,((AT510-AU$24)*Stock*(_xlfn.NORM.INV(RAND(),stock_ave,stock_std))+(AT510-AU$24)*Bonds*(_xlfn.NORM.INV(RAND(),bond_ave,bond_std))+(AT510-AU$24)*cash*(_xlfn.NORM.INV(RAND(),cash_ave,cash_std))+(AT510-AU$24)))</f>
        <v/>
      </c>
      <c r="AV510" s="156">
        <f>IF((AU510&lt;=0),0,((AU510-AV$24)*Stock*(_xlfn.NORM.INV(RAND(),stock_ave,stock_std))+(AU510-AV$24)*Bonds*(_xlfn.NORM.INV(RAND(),bond_ave,bond_std))+(AU510-AV$24)*cash*(_xlfn.NORM.INV(RAND(),cash_ave,cash_std))+(AU510-AV$24)))</f>
        <v/>
      </c>
      <c r="AW510" s="156">
        <f>IF((AV510&lt;=0),0,((AV510-AW$24)*Stock*(_xlfn.NORM.INV(RAND(),stock_ave,stock_std))+(AV510-AW$24)*Bonds*(_xlfn.NORM.INV(RAND(),bond_ave,bond_std))+(AV510-AW$24)*cash*(_xlfn.NORM.INV(RAND(),cash_ave,cash_std))+(AV510-AW$24)))</f>
        <v/>
      </c>
      <c r="AX510" s="159" t="n"/>
      <c r="AY510" s="159" t="n"/>
      <c r="AZ510" s="159" t="n"/>
      <c r="BA510" s="159" t="n"/>
      <c r="BB510" s="159" t="n"/>
    </row>
    <row r="511">
      <c r="C511" s="147" t="n"/>
      <c r="D511" s="61">
        <f>+D510-IF(D$18&gt;74,(D510/D$25)*$C$10)</f>
        <v/>
      </c>
      <c r="E511" s="61">
        <f>+E510-IF(E$18&gt;74,(E510/E$25)*$C$10)</f>
        <v/>
      </c>
      <c r="F511" s="61">
        <f>+F510-IF(F$18&gt;74,(F510/F$25)*$C$10)</f>
        <v/>
      </c>
      <c r="G511" s="61">
        <f>+G510-IF(G$18&gt;74,(G510/G$25)*$C$10)</f>
        <v/>
      </c>
      <c r="H511" s="61">
        <f>+H510-IF(H$18&gt;74,(H510/H$25)*$C$10)</f>
        <v/>
      </c>
      <c r="I511" s="61">
        <f>+I510-IF(I$18&gt;74,(I510/I$25)*$C$10)</f>
        <v/>
      </c>
      <c r="J511" s="61">
        <f>+J510-IF(J$18&gt;74,(J510/J$25)*$C$10)</f>
        <v/>
      </c>
      <c r="K511" s="61">
        <f>+K510-IF(K$18&gt;74,(K510/K$25)*$C$10)</f>
        <v/>
      </c>
      <c r="L511" s="61">
        <f>+L510-IF(L$18&gt;74,(L510/L$25)*$C$10)</f>
        <v/>
      </c>
      <c r="M511" s="61">
        <f>+M510-IF(M$18&gt;74,(M510/M$25)*$C$10)</f>
        <v/>
      </c>
      <c r="N511" s="61">
        <f>+N510-IF(N$18&gt;74,(N510/N$25)*$C$10)</f>
        <v/>
      </c>
      <c r="O511" s="61">
        <f>+O510-IF(O$18&gt;74,(O510/O$25)*$C$10)</f>
        <v/>
      </c>
      <c r="P511" s="61">
        <f>+P510-IF(P$18&gt;74,(P510/P$25)*$C$10)</f>
        <v/>
      </c>
      <c r="Q511" s="61">
        <f>+Q510-IF(Q$18&gt;74,(Q510/Q$25)*$C$10)</f>
        <v/>
      </c>
      <c r="R511" s="61">
        <f>+R510-IF(R$18&gt;74,(R510/R$25)*$C$10)</f>
        <v/>
      </c>
      <c r="S511" s="61">
        <f>+S510-IF(S$18&gt;74,(S510/S$25)*$C$10)</f>
        <v/>
      </c>
      <c r="T511" s="61">
        <f>+T510-IF(T$18&gt;74,(T510/T$25)*$C$10)</f>
        <v/>
      </c>
      <c r="U511" s="61">
        <f>+U510-IF(U$18&gt;74,(U510/U$25)*$C$10)</f>
        <v/>
      </c>
      <c r="V511" s="61">
        <f>+V510-IF(V$18&gt;74,(V510/V$25)*$C$10)</f>
        <v/>
      </c>
      <c r="W511" s="61">
        <f>+W510-IF(W$18&gt;74,(W510/W$25)*$C$10)</f>
        <v/>
      </c>
      <c r="X511" s="61">
        <f>+X510-IF(X$18&gt;74,(X510/X$25)*$C$10)</f>
        <v/>
      </c>
      <c r="Y511" s="61">
        <f>+Y510-IF(Y$18&gt;74,(Y510/Y$25)*$C$10)</f>
        <v/>
      </c>
      <c r="Z511" s="61">
        <f>+Z510-IF(Z$18&gt;74,(Z510/Z$25)*$C$10)</f>
        <v/>
      </c>
      <c r="AA511" s="61">
        <f>+AA510-IF(AA$18&gt;74,(AA510/AA$25)*$C$10)</f>
        <v/>
      </c>
      <c r="AB511" s="61">
        <f>+AB510-IF(AB$18&gt;74,(AB510/AB$25)*$C$10)</f>
        <v/>
      </c>
      <c r="AC511" s="61">
        <f>+AC510-IF(AC$18&gt;74,(AC510/AC$25)*$C$10)</f>
        <v/>
      </c>
      <c r="AD511" s="61">
        <f>+AD510-IF(AD$18&gt;74,(AD510/AD$25)*$C$10)</f>
        <v/>
      </c>
      <c r="AE511" s="61">
        <f>+AE510-IF(AE$18&gt;74,(AE510/AE$25)*$C$10)</f>
        <v/>
      </c>
      <c r="AF511" s="61">
        <f>+AF510-IF(AF$18&gt;74,(AF510/AF$25)*$C$10)</f>
        <v/>
      </c>
      <c r="AG511" s="61">
        <f>+AG510-IF(AG$18&gt;74,(AG510/AG$25)*$C$10)</f>
        <v/>
      </c>
      <c r="AH511" s="61">
        <f>+AH510-IF(AH$18&gt;74,(AH510/AH$25)*$C$10)</f>
        <v/>
      </c>
      <c r="AI511" s="61">
        <f>+AI510-IF(AI$18&gt;74,(AI510/AI$25)*$C$10)</f>
        <v/>
      </c>
      <c r="AJ511" s="61">
        <f>+AJ510-IF(AJ$18&gt;74,(AJ510/AJ$25)*$C$10)</f>
        <v/>
      </c>
      <c r="AK511" s="61">
        <f>+AK510-IF(AK$18&gt;74,(AK510/AK$25)*$C$10)</f>
        <v/>
      </c>
      <c r="AL511" s="61">
        <f>+AL510-IF(AL$18&gt;74,(AL510/AL$25)*$C$10)</f>
        <v/>
      </c>
      <c r="AM511" s="61">
        <f>+AM510-IF(AM$18&gt;74,(AM510/AM$25)*$C$10)</f>
        <v/>
      </c>
      <c r="AN511" s="61">
        <f>+AN510-IF(AN$18&gt;74,(AN510/AN$25)*$C$10)</f>
        <v/>
      </c>
      <c r="AO511" s="61">
        <f>+AO510-IF(AO$18&gt;74,(AO510/AO$25)*$C$10)</f>
        <v/>
      </c>
      <c r="AP511" s="61">
        <f>+AP510-IF(AP$18&gt;74,(AP510/AP$25)*$C$10)</f>
        <v/>
      </c>
      <c r="AQ511" s="61">
        <f>+AQ510-IF(AQ$18&gt;74,(AQ510/AQ$25)*$C$10)</f>
        <v/>
      </c>
      <c r="AR511" s="61">
        <f>+AR510-IF(AR$18&gt;74,(AR510/AR$25)*$C$10)</f>
        <v/>
      </c>
      <c r="AS511" s="61">
        <f>+AS510-IF(AS$18&gt;74,(AS510/AS$25)*$C$10)</f>
        <v/>
      </c>
      <c r="AT511" s="61">
        <f>+AT510-IF(AT$18&gt;74,(AT510/AT$25)*$C$10)</f>
        <v/>
      </c>
      <c r="AU511" s="61">
        <f>+AU510-IF(AU$18&gt;74,(AU510/AU$25)*$C$10)</f>
        <v/>
      </c>
      <c r="AV511" s="61">
        <f>+AV510-IF(AV$18&gt;74,(AV510/AV$25)*$C$10)</f>
        <v/>
      </c>
      <c r="AW511" s="61">
        <f>+AW510-IF(AW$18&gt;74,(AW510/AW$25)*$C$10)</f>
        <v/>
      </c>
      <c r="AX511" s="35">
        <f>IF(AW511&gt;0,1,0)</f>
        <v/>
      </c>
      <c r="AY511" s="35">
        <f>IF(AL511&gt;0,1,0)</f>
        <v/>
      </c>
      <c r="AZ511" s="35">
        <f>IF(AG511&gt;0,1,0)</f>
        <v/>
      </c>
      <c r="BA511" s="35">
        <f>IF(AB511&gt;0,1,0)</f>
        <v/>
      </c>
      <c r="BB511" s="35">
        <f>IF(W511&gt;0,1,0)</f>
        <v/>
      </c>
    </row>
    <row r="512">
      <c r="B512" s="154" t="inlineStr">
        <is>
          <t>trial 243</t>
        </is>
      </c>
      <c r="C512" s="155">
        <f>+start-C509</f>
        <v/>
      </c>
      <c r="D512" s="156">
        <f>IF((C512&lt;=0),0,((C512-D$24)*Stock*(_xlfn.NORM.INV(RAND(),stock_ave,stock_std))+(C512-D$24)*Bonds*(_xlfn.NORM.INV(RAND(),bond_ave,bond_std))+(C512-D$24)*cash*(_xlfn.NORM.INV(RAND(),cash_ave,cash_std))+(C512-D$24)))</f>
        <v/>
      </c>
      <c r="E512" s="156">
        <f>IF((D512&lt;=0),0,((D512-E$24)*Stock*(_xlfn.NORM.INV(RAND(),stock_ave,stock_std))+(D512-E$24)*Bonds*(_xlfn.NORM.INV(RAND(),bond_ave,bond_std))+(D512-E$24)*cash*(_xlfn.NORM.INV(RAND(),cash_ave,cash_std))+(D512-E$24)))</f>
        <v/>
      </c>
      <c r="F512" s="156">
        <f>IF((E512&lt;=0),0,((E512-F$24)*Stock*(_xlfn.NORM.INV(RAND(),stock_ave,stock_std))+(E512-F$24)*Bonds*(_xlfn.NORM.INV(RAND(),bond_ave,bond_std))+(E512-F$24)*cash*(_xlfn.NORM.INV(RAND(),cash_ave,cash_std))+(E512-F$24)))</f>
        <v/>
      </c>
      <c r="G512" s="156">
        <f>IF((F512&lt;=0),0,((F512-G$24)*Stock*(_xlfn.NORM.INV(RAND(),stock_ave,stock_std))+(F512-G$24)*Bonds*(_xlfn.NORM.INV(RAND(),bond_ave,bond_std))+(F512-G$24)*cash*(_xlfn.NORM.INV(RAND(),cash_ave,cash_std))+(F512-G$24)))</f>
        <v/>
      </c>
      <c r="H512" s="156">
        <f>IF((G512&lt;=0),0,((G512-H$24)*Stock*(_xlfn.NORM.INV(RAND(),stock_ave,stock_std))+(G512-H$24)*Bonds*(_xlfn.NORM.INV(RAND(),bond_ave,bond_std))+(G512-H$24)*cash*(_xlfn.NORM.INV(RAND(),cash_ave,cash_std))+(G512-H$24)))</f>
        <v/>
      </c>
      <c r="I512" s="156">
        <f>IF((H512&lt;=0),0,((H512-I$24)*Stock*(_xlfn.NORM.INV(RAND(),stock_ave,stock_std))+(H512-I$24)*Bonds*(_xlfn.NORM.INV(RAND(),bond_ave,bond_std))+(H512-I$24)*cash*(_xlfn.NORM.INV(RAND(),cash_ave,cash_std))+(H512-I$24)))</f>
        <v/>
      </c>
      <c r="J512" s="156">
        <f>IF((I512&lt;=0),0,((I512-J$24)*Stock*(_xlfn.NORM.INV(RAND(),stock_ave,stock_std))+(I512-J$24)*Bonds*(_xlfn.NORM.INV(RAND(),bond_ave,bond_std))+(I512-J$24)*cash*(_xlfn.NORM.INV(RAND(),cash_ave,cash_std))+(I512-J$24)))</f>
        <v/>
      </c>
      <c r="K512" s="156">
        <f>IF((J512&lt;=0),0,((J512-K$24)*Stock*(_xlfn.NORM.INV(RAND(),stock_ave,stock_std))+(J512-K$24)*Bonds*(_xlfn.NORM.INV(RAND(),bond_ave,bond_std))+(J512-K$24)*cash*(_xlfn.NORM.INV(RAND(),cash_ave,cash_std))+(J512-K$24)))</f>
        <v/>
      </c>
      <c r="L512" s="156">
        <f>IF((K512&lt;=0),0,((K512-L$24)*Stock*(_xlfn.NORM.INV(RAND(),stock_ave,stock_std))+(K512-L$24)*Bonds*(_xlfn.NORM.INV(RAND(),bond_ave,bond_std))+(K512-L$24)*cash*(_xlfn.NORM.INV(RAND(),cash_ave,cash_std))+(K512-L$24)))</f>
        <v/>
      </c>
      <c r="M512" s="156">
        <f>IF((L512&lt;=0),0,((L512-M$24)*Stock*(_xlfn.NORM.INV(RAND(),stock_ave,stock_std))+(L512-M$24)*Bonds*(_xlfn.NORM.INV(RAND(),bond_ave,bond_std))+(L512-M$24)*cash*(_xlfn.NORM.INV(RAND(),cash_ave,cash_std))+(L512-M$24)))</f>
        <v/>
      </c>
      <c r="N512" s="156">
        <f>IF((M512&lt;=0),0,((M512-N$24)*Stock*(_xlfn.NORM.INV(RAND(),stock_ave,stock_std))+(M512-N$24)*Bonds*(_xlfn.NORM.INV(RAND(),bond_ave,bond_std))+(M512-N$24)*cash*(_xlfn.NORM.INV(RAND(),cash_ave,cash_std))+(M512-N$24)))</f>
        <v/>
      </c>
      <c r="O512" s="156">
        <f>IF((N512&lt;=0),0,((N512-O$24)*Stock*(_xlfn.NORM.INV(RAND(),stock_ave,stock_std))+(N512-O$24)*Bonds*(_xlfn.NORM.INV(RAND(),bond_ave,bond_std))+(N512-O$24)*cash*(_xlfn.NORM.INV(RAND(),cash_ave,cash_std))+(N512-O$24)))</f>
        <v/>
      </c>
      <c r="P512" s="156">
        <f>IF((O512&lt;=0),0,((O512-P$24)*Stock*(_xlfn.NORM.INV(RAND(),stock_ave,stock_std))+(O512-P$24)*Bonds*(_xlfn.NORM.INV(RAND(),bond_ave,bond_std))+(O512-P$24)*cash*(_xlfn.NORM.INV(RAND(),cash_ave,cash_std))+(O512-P$24)))</f>
        <v/>
      </c>
      <c r="Q512" s="156">
        <f>IF((P512&lt;=0),0,((P512-Q$24)*Stock*(_xlfn.NORM.INV(RAND(),stock_ave,stock_std))+(P512-Q$24)*Bonds*(_xlfn.NORM.INV(RAND(),bond_ave,bond_std))+(P512-Q$24)*cash*(_xlfn.NORM.INV(RAND(),cash_ave,cash_std))+(P512-Q$24)))</f>
        <v/>
      </c>
      <c r="R512" s="156">
        <f>IF((Q512&lt;=0),0,((Q512-R$24)*Stock*(_xlfn.NORM.INV(RAND(),stock_ave,stock_std))+(Q512-R$24)*Bonds*(_xlfn.NORM.INV(RAND(),bond_ave,bond_std))+(Q512-R$24)*cash*(_xlfn.NORM.INV(RAND(),cash_ave,cash_std))+(Q512-R$24)))</f>
        <v/>
      </c>
      <c r="S512" s="156">
        <f>IF((R512&lt;=0),0,((R512-S$24)*Stock*(_xlfn.NORM.INV(RAND(),stock_ave,stock_std))+(R512-S$24)*Bonds*(_xlfn.NORM.INV(RAND(),bond_ave,bond_std))+(R512-S$24)*cash*(_xlfn.NORM.INV(RAND(),cash_ave,cash_std))+(R512-S$24)))</f>
        <v/>
      </c>
      <c r="T512" s="156">
        <f>IF((S512&lt;=0),0,((S512-T$24)*Stock*(_xlfn.NORM.INV(RAND(),stock_ave,stock_std))+(S512-T$24)*Bonds*(_xlfn.NORM.INV(RAND(),bond_ave,bond_std))+(S512-T$24)*cash*(_xlfn.NORM.INV(RAND(),cash_ave,cash_std))+(S512-T$24)))</f>
        <v/>
      </c>
      <c r="U512" s="156">
        <f>IF((T512&lt;=0),0,((T512-U$24)*Stock*(_xlfn.NORM.INV(RAND(),stock_ave,stock_std))+(T512-U$24)*Bonds*(_xlfn.NORM.INV(RAND(),bond_ave,bond_std))+(T512-U$24)*cash*(_xlfn.NORM.INV(RAND(),cash_ave,cash_std))+(T512-U$24)))</f>
        <v/>
      </c>
      <c r="V512" s="156">
        <f>IF((U512&lt;=0),0,((U512-V$24)*Stock*(_xlfn.NORM.INV(RAND(),stock_ave,stock_std))+(U512-V$24)*Bonds*(_xlfn.NORM.INV(RAND(),bond_ave,bond_std))+(U512-V$24)*cash*(_xlfn.NORM.INV(RAND(),cash_ave,cash_std))+(U512-V$24)))</f>
        <v/>
      </c>
      <c r="W512" s="156">
        <f>IF((V512&lt;=0),0,((V512-W$24)*Stock*(_xlfn.NORM.INV(RAND(),stock_ave,stock_std))+(V512-W$24)*Bonds*(_xlfn.NORM.INV(RAND(),bond_ave,bond_std))+(V512-W$24)*cash*(_xlfn.NORM.INV(RAND(),cash_ave,cash_std))+(V512-W$24)))</f>
        <v/>
      </c>
      <c r="X512" s="156">
        <f>IF((W512&lt;=0),0,((W512-X$24)*Stock*(_xlfn.NORM.INV(RAND(),stock_ave,stock_std))+(W512-X$24)*Bonds*(_xlfn.NORM.INV(RAND(),bond_ave,bond_std))+(W512-X$24)*cash*(_xlfn.NORM.INV(RAND(),cash_ave,cash_std))+(W512-X$24)))</f>
        <v/>
      </c>
      <c r="Y512" s="156">
        <f>IF((X512&lt;=0),0,((X512-Y$24)*Stock*(_xlfn.NORM.INV(RAND(),stock_ave,stock_std))+(X512-Y$24)*Bonds*(_xlfn.NORM.INV(RAND(),bond_ave,bond_std))+(X512-Y$24)*cash*(_xlfn.NORM.INV(RAND(),cash_ave,cash_std))+(X512-Y$24)))</f>
        <v/>
      </c>
      <c r="Z512" s="156">
        <f>IF((Y512&lt;=0),0,((Y512-Z$24)*Stock*(_xlfn.NORM.INV(RAND(),stock_ave,stock_std))+(Y512-Z$24)*Bonds*(_xlfn.NORM.INV(RAND(),bond_ave,bond_std))+(Y512-Z$24)*cash*(_xlfn.NORM.INV(RAND(),cash_ave,cash_std))+(Y512-Z$24)))</f>
        <v/>
      </c>
      <c r="AA512" s="156">
        <f>IF((Z512&lt;=0),0,((Z512-AA$24)*Stock*(_xlfn.NORM.INV(RAND(),stock_ave,stock_std))+(Z512-AA$24)*Bonds*(_xlfn.NORM.INV(RAND(),bond_ave,bond_std))+(Z512-AA$24)*cash*(_xlfn.NORM.INV(RAND(),cash_ave,cash_std))+(Z512-AA$24)))</f>
        <v/>
      </c>
      <c r="AB512" s="156">
        <f>IF((AA512&lt;=0),0,((AA512-AB$24)*Stock*(_xlfn.NORM.INV(RAND(),stock_ave,stock_std))+(AA512-AB$24)*Bonds*(_xlfn.NORM.INV(RAND(),bond_ave,bond_std))+(AA512-AB$24)*cash*(_xlfn.NORM.INV(RAND(),cash_ave,cash_std))+(AA512-AB$24)))</f>
        <v/>
      </c>
      <c r="AC512" s="156">
        <f>IF((AB512&lt;=0),0,((AB512-AC$24)*Stock*(_xlfn.NORM.INV(RAND(),stock_ave,stock_std))+(AB512-AC$24)*Bonds*(_xlfn.NORM.INV(RAND(),bond_ave,bond_std))+(AB512-AC$24)*cash*(_xlfn.NORM.INV(RAND(),cash_ave,cash_std))+(AB512-AC$24)))</f>
        <v/>
      </c>
      <c r="AD512" s="156">
        <f>IF((AC512&lt;=0),0,((AC512-AD$24)*Stock*(_xlfn.NORM.INV(RAND(),stock_ave,stock_std))+(AC512-AD$24)*Bonds*(_xlfn.NORM.INV(RAND(),bond_ave,bond_std))+(AC512-AD$24)*cash*(_xlfn.NORM.INV(RAND(),cash_ave,cash_std))+(AC512-AD$24)))</f>
        <v/>
      </c>
      <c r="AE512" s="156">
        <f>IF((AD512&lt;=0),0,((AD512-AE$24)*Stock*(_xlfn.NORM.INV(RAND(),stock_ave,stock_std))+(AD512-AE$24)*Bonds*(_xlfn.NORM.INV(RAND(),bond_ave,bond_std))+(AD512-AE$24)*cash*(_xlfn.NORM.INV(RAND(),cash_ave,cash_std))+(AD512-AE$24)))</f>
        <v/>
      </c>
      <c r="AF512" s="156">
        <f>IF((AE512&lt;=0),0,((AE512-AF$24)*Stock*(_xlfn.NORM.INV(RAND(),stock_ave,stock_std))+(AE512-AF$24)*Bonds*(_xlfn.NORM.INV(RAND(),bond_ave,bond_std))+(AE512-AF$24)*cash*(_xlfn.NORM.INV(RAND(),cash_ave,cash_std))+(AE512-AF$24)))</f>
        <v/>
      </c>
      <c r="AG512" s="156">
        <f>IF((AF512&lt;=0),0,((AF512-AG$24)*Stock*(_xlfn.NORM.INV(RAND(),stock_ave,stock_std))+(AF512-AG$24)*Bonds*(_xlfn.NORM.INV(RAND(),bond_ave,bond_std))+(AF512-AG$24)*cash*(_xlfn.NORM.INV(RAND(),cash_ave,cash_std))+(AF512-AG$24)))</f>
        <v/>
      </c>
      <c r="AH512" s="156">
        <f>IF((AG512&lt;=0),0,((AG512-AH$24)*Stock*(_xlfn.NORM.INV(RAND(),stock_ave,stock_std))+(AG512-AH$24)*Bonds*(_xlfn.NORM.INV(RAND(),bond_ave,bond_std))+(AG512-AH$24)*cash*(_xlfn.NORM.INV(RAND(),cash_ave,cash_std))+(AG512-AH$24)))</f>
        <v/>
      </c>
      <c r="AI512" s="156">
        <f>IF((AH512&lt;=0),0,((AH512-AI$24)*Stock*(_xlfn.NORM.INV(RAND(),stock_ave,stock_std))+(AH512-AI$24)*Bonds*(_xlfn.NORM.INV(RAND(),bond_ave,bond_std))+(AH512-AI$24)*cash*(_xlfn.NORM.INV(RAND(),cash_ave,cash_std))+(AH512-AI$24)))</f>
        <v/>
      </c>
      <c r="AJ512" s="156">
        <f>IF((AI512&lt;=0),0,((AI512-AJ$24)*Stock*(_xlfn.NORM.INV(RAND(),stock_ave,stock_std))+(AI512-AJ$24)*Bonds*(_xlfn.NORM.INV(RAND(),bond_ave,bond_std))+(AI512-AJ$24)*cash*(_xlfn.NORM.INV(RAND(),cash_ave,cash_std))+(AI512-AJ$24)))</f>
        <v/>
      </c>
      <c r="AK512" s="156">
        <f>IF((AJ512&lt;=0),0,((AJ512-AK$24)*Stock*(_xlfn.NORM.INV(RAND(),stock_ave,stock_std))+(AJ512-AK$24)*Bonds*(_xlfn.NORM.INV(RAND(),bond_ave,bond_std))+(AJ512-AK$24)*cash*(_xlfn.NORM.INV(RAND(),cash_ave,cash_std))+(AJ512-AK$24)))</f>
        <v/>
      </c>
      <c r="AL512" s="156">
        <f>IF((AK512&lt;=0),0,((AK512-AL$24)*Stock*(_xlfn.NORM.INV(RAND(),stock_ave,stock_std))+(AK512-AL$24)*Bonds*(_xlfn.NORM.INV(RAND(),bond_ave,bond_std))+(AK512-AL$24)*cash*(_xlfn.NORM.INV(RAND(),cash_ave,cash_std))+(AK512-AL$24)))</f>
        <v/>
      </c>
      <c r="AM512" s="156">
        <f>IF((AL512&lt;=0),0,((AL512-AM$24)*Stock*(_xlfn.NORM.INV(RAND(),stock_ave,stock_std))+(AL512-AM$24)*Bonds*(_xlfn.NORM.INV(RAND(),bond_ave,bond_std))+(AL512-AM$24)*cash*(_xlfn.NORM.INV(RAND(),cash_ave,cash_std))+(AL512-AM$24)))</f>
        <v/>
      </c>
      <c r="AN512" s="156">
        <f>IF((AM512&lt;=0),0,((AM512-AN$24)*Stock*(_xlfn.NORM.INV(RAND(),stock_ave,stock_std))+(AM512-AN$24)*Bonds*(_xlfn.NORM.INV(RAND(),bond_ave,bond_std))+(AM512-AN$24)*cash*(_xlfn.NORM.INV(RAND(),cash_ave,cash_std))+(AM512-AN$24)))</f>
        <v/>
      </c>
      <c r="AO512" s="156">
        <f>IF((AN512&lt;=0),0,((AN512-AO$24)*Stock*(_xlfn.NORM.INV(RAND(),stock_ave,stock_std))+(AN512-AO$24)*Bonds*(_xlfn.NORM.INV(RAND(),bond_ave,bond_std))+(AN512-AO$24)*cash*(_xlfn.NORM.INV(RAND(),cash_ave,cash_std))+(AN512-AO$24)))</f>
        <v/>
      </c>
      <c r="AP512" s="156">
        <f>IF((AO512&lt;=0),0,((AO512-AP$24)*Stock*(_xlfn.NORM.INV(RAND(),stock_ave,stock_std))+(AO512-AP$24)*Bonds*(_xlfn.NORM.INV(RAND(),bond_ave,bond_std))+(AO512-AP$24)*cash*(_xlfn.NORM.INV(RAND(),cash_ave,cash_std))+(AO512-AP$24)))</f>
        <v/>
      </c>
      <c r="AQ512" s="156">
        <f>IF((AP512&lt;=0),0,((AP512-AQ$24)*Stock*(_xlfn.NORM.INV(RAND(),stock_ave,stock_std))+(AP512-AQ$24)*Bonds*(_xlfn.NORM.INV(RAND(),bond_ave,bond_std))+(AP512-AQ$24)*cash*(_xlfn.NORM.INV(RAND(),cash_ave,cash_std))+(AP512-AQ$24)))</f>
        <v/>
      </c>
      <c r="AR512" s="156">
        <f>IF((AQ512&lt;=0),0,((AQ512-AR$24)*Stock*(_xlfn.NORM.INV(RAND(),stock_ave,stock_std))+(AQ512-AR$24)*Bonds*(_xlfn.NORM.INV(RAND(),bond_ave,bond_std))+(AQ512-AR$24)*cash*(_xlfn.NORM.INV(RAND(),cash_ave,cash_std))+(AQ512-AR$24)))</f>
        <v/>
      </c>
      <c r="AS512" s="156">
        <f>IF((AR512&lt;=0),0,((AR512-AS$24)*Stock*(_xlfn.NORM.INV(RAND(),stock_ave,stock_std))+(AR512-AS$24)*Bonds*(_xlfn.NORM.INV(RAND(),bond_ave,bond_std))+(AR512-AS$24)*cash*(_xlfn.NORM.INV(RAND(),cash_ave,cash_std))+(AR512-AS$24)))</f>
        <v/>
      </c>
      <c r="AT512" s="156">
        <f>IF((AS512&lt;=0),0,((AS512-AT$24)*Stock*(_xlfn.NORM.INV(RAND(),stock_ave,stock_std))+(AS512-AT$24)*Bonds*(_xlfn.NORM.INV(RAND(),bond_ave,bond_std))+(AS512-AT$24)*cash*(_xlfn.NORM.INV(RAND(),cash_ave,cash_std))+(AS512-AT$24)))</f>
        <v/>
      </c>
      <c r="AU512" s="156">
        <f>IF((AT512&lt;=0),0,((AT512-AU$24)*Stock*(_xlfn.NORM.INV(RAND(),stock_ave,stock_std))+(AT512-AU$24)*Bonds*(_xlfn.NORM.INV(RAND(),bond_ave,bond_std))+(AT512-AU$24)*cash*(_xlfn.NORM.INV(RAND(),cash_ave,cash_std))+(AT512-AU$24)))</f>
        <v/>
      </c>
      <c r="AV512" s="156">
        <f>IF((AU512&lt;=0),0,((AU512-AV$24)*Stock*(_xlfn.NORM.INV(RAND(),stock_ave,stock_std))+(AU512-AV$24)*Bonds*(_xlfn.NORM.INV(RAND(),bond_ave,bond_std))+(AU512-AV$24)*cash*(_xlfn.NORM.INV(RAND(),cash_ave,cash_std))+(AU512-AV$24)))</f>
        <v/>
      </c>
      <c r="AW512" s="156">
        <f>IF((AV512&lt;=0),0,((AV512-AW$24)*Stock*(_xlfn.NORM.INV(RAND(),stock_ave,stock_std))+(AV512-AW$24)*Bonds*(_xlfn.NORM.INV(RAND(),bond_ave,bond_std))+(AV512-AW$24)*cash*(_xlfn.NORM.INV(RAND(),cash_ave,cash_std))+(AV512-AW$24)))</f>
        <v/>
      </c>
      <c r="AX512" s="159" t="n"/>
      <c r="AY512" s="159" t="n"/>
      <c r="AZ512" s="159" t="n"/>
      <c r="BA512" s="159" t="n"/>
      <c r="BB512" s="159" t="n"/>
    </row>
    <row r="513">
      <c r="C513" s="147" t="n"/>
      <c r="D513" s="61">
        <f>+D512-IF(D$18&gt;74,(D512/D$25)*$C$10)</f>
        <v/>
      </c>
      <c r="E513" s="61">
        <f>+E512-IF(E$18&gt;74,(E512/E$25)*$C$10)</f>
        <v/>
      </c>
      <c r="F513" s="61">
        <f>+F512-IF(F$18&gt;74,(F512/F$25)*$C$10)</f>
        <v/>
      </c>
      <c r="G513" s="61">
        <f>+G512-IF(G$18&gt;74,(G512/G$25)*$C$10)</f>
        <v/>
      </c>
      <c r="H513" s="61">
        <f>+H512-IF(H$18&gt;74,(H512/H$25)*$C$10)</f>
        <v/>
      </c>
      <c r="I513" s="61">
        <f>+I512-IF(I$18&gt;74,(I512/I$25)*$C$10)</f>
        <v/>
      </c>
      <c r="J513" s="61">
        <f>+J512-IF(J$18&gt;74,(J512/J$25)*$C$10)</f>
        <v/>
      </c>
      <c r="K513" s="61">
        <f>+K512-IF(K$18&gt;74,(K512/K$25)*$C$10)</f>
        <v/>
      </c>
      <c r="L513" s="61">
        <f>+L512-IF(L$18&gt;74,(L512/L$25)*$C$10)</f>
        <v/>
      </c>
      <c r="M513" s="61">
        <f>+M512-IF(M$18&gt;74,(M512/M$25)*$C$10)</f>
        <v/>
      </c>
      <c r="N513" s="61">
        <f>+N512-IF(N$18&gt;74,(N512/N$25)*$C$10)</f>
        <v/>
      </c>
      <c r="O513" s="61">
        <f>+O512-IF(O$18&gt;74,(O512/O$25)*$C$10)</f>
        <v/>
      </c>
      <c r="P513" s="61">
        <f>+P512-IF(P$18&gt;74,(P512/P$25)*$C$10)</f>
        <v/>
      </c>
      <c r="Q513" s="61">
        <f>+Q512-IF(Q$18&gt;74,(Q512/Q$25)*$C$10)</f>
        <v/>
      </c>
      <c r="R513" s="61">
        <f>+R512-IF(R$18&gt;74,(R512/R$25)*$C$10)</f>
        <v/>
      </c>
      <c r="S513" s="61">
        <f>+S512-IF(S$18&gt;74,(S512/S$25)*$C$10)</f>
        <v/>
      </c>
      <c r="T513" s="61">
        <f>+T512-IF(T$18&gt;74,(T512/T$25)*$C$10)</f>
        <v/>
      </c>
      <c r="U513" s="61">
        <f>+U512-IF(U$18&gt;74,(U512/U$25)*$C$10)</f>
        <v/>
      </c>
      <c r="V513" s="61">
        <f>+V512-IF(V$18&gt;74,(V512/V$25)*$C$10)</f>
        <v/>
      </c>
      <c r="W513" s="61">
        <f>+W512-IF(W$18&gt;74,(W512/W$25)*$C$10)</f>
        <v/>
      </c>
      <c r="X513" s="61">
        <f>+X512-IF(X$18&gt;74,(X512/X$25)*$C$10)</f>
        <v/>
      </c>
      <c r="Y513" s="61">
        <f>+Y512-IF(Y$18&gt;74,(Y512/Y$25)*$C$10)</f>
        <v/>
      </c>
      <c r="Z513" s="61">
        <f>+Z512-IF(Z$18&gt;74,(Z512/Z$25)*$C$10)</f>
        <v/>
      </c>
      <c r="AA513" s="61">
        <f>+AA512-IF(AA$18&gt;74,(AA512/AA$25)*$C$10)</f>
        <v/>
      </c>
      <c r="AB513" s="61">
        <f>+AB512-IF(AB$18&gt;74,(AB512/AB$25)*$C$10)</f>
        <v/>
      </c>
      <c r="AC513" s="61">
        <f>+AC512-IF(AC$18&gt;74,(AC512/AC$25)*$C$10)</f>
        <v/>
      </c>
      <c r="AD513" s="61">
        <f>+AD512-IF(AD$18&gt;74,(AD512/AD$25)*$C$10)</f>
        <v/>
      </c>
      <c r="AE513" s="61">
        <f>+AE512-IF(AE$18&gt;74,(AE512/AE$25)*$C$10)</f>
        <v/>
      </c>
      <c r="AF513" s="61">
        <f>+AF512-IF(AF$18&gt;74,(AF512/AF$25)*$C$10)</f>
        <v/>
      </c>
      <c r="AG513" s="61">
        <f>+AG512-IF(AG$18&gt;74,(AG512/AG$25)*$C$10)</f>
        <v/>
      </c>
      <c r="AH513" s="61">
        <f>+AH512-IF(AH$18&gt;74,(AH512/AH$25)*$C$10)</f>
        <v/>
      </c>
      <c r="AI513" s="61">
        <f>+AI512-IF(AI$18&gt;74,(AI512/AI$25)*$C$10)</f>
        <v/>
      </c>
      <c r="AJ513" s="61">
        <f>+AJ512-IF(AJ$18&gt;74,(AJ512/AJ$25)*$C$10)</f>
        <v/>
      </c>
      <c r="AK513" s="61">
        <f>+AK512-IF(AK$18&gt;74,(AK512/AK$25)*$C$10)</f>
        <v/>
      </c>
      <c r="AL513" s="61">
        <f>+AL512-IF(AL$18&gt;74,(AL512/AL$25)*$C$10)</f>
        <v/>
      </c>
      <c r="AM513" s="61">
        <f>+AM512-IF(AM$18&gt;74,(AM512/AM$25)*$C$10)</f>
        <v/>
      </c>
      <c r="AN513" s="61">
        <f>+AN512-IF(AN$18&gt;74,(AN512/AN$25)*$C$10)</f>
        <v/>
      </c>
      <c r="AO513" s="61">
        <f>+AO512-IF(AO$18&gt;74,(AO512/AO$25)*$C$10)</f>
        <v/>
      </c>
      <c r="AP513" s="61">
        <f>+AP512-IF(AP$18&gt;74,(AP512/AP$25)*$C$10)</f>
        <v/>
      </c>
      <c r="AQ513" s="61">
        <f>+AQ512-IF(AQ$18&gt;74,(AQ512/AQ$25)*$C$10)</f>
        <v/>
      </c>
      <c r="AR513" s="61">
        <f>+AR512-IF(AR$18&gt;74,(AR512/AR$25)*$C$10)</f>
        <v/>
      </c>
      <c r="AS513" s="61">
        <f>+AS512-IF(AS$18&gt;74,(AS512/AS$25)*$C$10)</f>
        <v/>
      </c>
      <c r="AT513" s="61">
        <f>+AT512-IF(AT$18&gt;74,(AT512/AT$25)*$C$10)</f>
        <v/>
      </c>
      <c r="AU513" s="61">
        <f>+AU512-IF(AU$18&gt;74,(AU512/AU$25)*$C$10)</f>
        <v/>
      </c>
      <c r="AV513" s="61">
        <f>+AV512-IF(AV$18&gt;74,(AV512/AV$25)*$C$10)</f>
        <v/>
      </c>
      <c r="AW513" s="61">
        <f>+AW512-IF(AW$18&gt;74,(AW512/AW$25)*$C$10)</f>
        <v/>
      </c>
      <c r="AX513" s="35">
        <f>IF(AW513&gt;0,1,0)</f>
        <v/>
      </c>
      <c r="AY513" s="35">
        <f>IF(AL513&gt;0,1,0)</f>
        <v/>
      </c>
      <c r="AZ513" s="35">
        <f>IF(AG513&gt;0,1,0)</f>
        <v/>
      </c>
      <c r="BA513" s="35">
        <f>IF(AB513&gt;0,1,0)</f>
        <v/>
      </c>
      <c r="BB513" s="35">
        <f>IF(W513&gt;0,1,0)</f>
        <v/>
      </c>
    </row>
    <row r="514">
      <c r="B514" s="154" t="inlineStr">
        <is>
          <t>trial 244</t>
        </is>
      </c>
      <c r="C514" s="155">
        <f>+start-C511</f>
        <v/>
      </c>
      <c r="D514" s="156">
        <f>IF((C514&lt;=0),0,((C514-D$24)*Stock*(_xlfn.NORM.INV(RAND(),stock_ave,stock_std))+(C514-D$24)*Bonds*(_xlfn.NORM.INV(RAND(),bond_ave,bond_std))+(C514-D$24)*cash*(_xlfn.NORM.INV(RAND(),cash_ave,cash_std))+(C514-D$24)))</f>
        <v/>
      </c>
      <c r="E514" s="156">
        <f>IF((D514&lt;=0),0,((D514-E$24)*Stock*(_xlfn.NORM.INV(RAND(),stock_ave,stock_std))+(D514-E$24)*Bonds*(_xlfn.NORM.INV(RAND(),bond_ave,bond_std))+(D514-E$24)*cash*(_xlfn.NORM.INV(RAND(),cash_ave,cash_std))+(D514-E$24)))</f>
        <v/>
      </c>
      <c r="F514" s="156">
        <f>IF((E514&lt;=0),0,((E514-F$24)*Stock*(_xlfn.NORM.INV(RAND(),stock_ave,stock_std))+(E514-F$24)*Bonds*(_xlfn.NORM.INV(RAND(),bond_ave,bond_std))+(E514-F$24)*cash*(_xlfn.NORM.INV(RAND(),cash_ave,cash_std))+(E514-F$24)))</f>
        <v/>
      </c>
      <c r="G514" s="156">
        <f>IF((F514&lt;=0),0,((F514-G$24)*Stock*(_xlfn.NORM.INV(RAND(),stock_ave,stock_std))+(F514-G$24)*Bonds*(_xlfn.NORM.INV(RAND(),bond_ave,bond_std))+(F514-G$24)*cash*(_xlfn.NORM.INV(RAND(),cash_ave,cash_std))+(F514-G$24)))</f>
        <v/>
      </c>
      <c r="H514" s="156">
        <f>IF((G514&lt;=0),0,((G514-H$24)*Stock*(_xlfn.NORM.INV(RAND(),stock_ave,stock_std))+(G514-H$24)*Bonds*(_xlfn.NORM.INV(RAND(),bond_ave,bond_std))+(G514-H$24)*cash*(_xlfn.NORM.INV(RAND(),cash_ave,cash_std))+(G514-H$24)))</f>
        <v/>
      </c>
      <c r="I514" s="156">
        <f>IF((H514&lt;=0),0,((H514-I$24)*Stock*(_xlfn.NORM.INV(RAND(),stock_ave,stock_std))+(H514-I$24)*Bonds*(_xlfn.NORM.INV(RAND(),bond_ave,bond_std))+(H514-I$24)*cash*(_xlfn.NORM.INV(RAND(),cash_ave,cash_std))+(H514-I$24)))</f>
        <v/>
      </c>
      <c r="J514" s="156">
        <f>IF((I514&lt;=0),0,((I514-J$24)*Stock*(_xlfn.NORM.INV(RAND(),stock_ave,stock_std))+(I514-J$24)*Bonds*(_xlfn.NORM.INV(RAND(),bond_ave,bond_std))+(I514-J$24)*cash*(_xlfn.NORM.INV(RAND(),cash_ave,cash_std))+(I514-J$24)))</f>
        <v/>
      </c>
      <c r="K514" s="156">
        <f>IF((J514&lt;=0),0,((J514-K$24)*Stock*(_xlfn.NORM.INV(RAND(),stock_ave,stock_std))+(J514-K$24)*Bonds*(_xlfn.NORM.INV(RAND(),bond_ave,bond_std))+(J514-K$24)*cash*(_xlfn.NORM.INV(RAND(),cash_ave,cash_std))+(J514-K$24)))</f>
        <v/>
      </c>
      <c r="L514" s="156">
        <f>IF((K514&lt;=0),0,((K514-L$24)*Stock*(_xlfn.NORM.INV(RAND(),stock_ave,stock_std))+(K514-L$24)*Bonds*(_xlfn.NORM.INV(RAND(),bond_ave,bond_std))+(K514-L$24)*cash*(_xlfn.NORM.INV(RAND(),cash_ave,cash_std))+(K514-L$24)))</f>
        <v/>
      </c>
      <c r="M514" s="156">
        <f>IF((L514&lt;=0),0,((L514-M$24)*Stock*(_xlfn.NORM.INV(RAND(),stock_ave,stock_std))+(L514-M$24)*Bonds*(_xlfn.NORM.INV(RAND(),bond_ave,bond_std))+(L514-M$24)*cash*(_xlfn.NORM.INV(RAND(),cash_ave,cash_std))+(L514-M$24)))</f>
        <v/>
      </c>
      <c r="N514" s="156">
        <f>IF((M514&lt;=0),0,((M514-N$24)*Stock*(_xlfn.NORM.INV(RAND(),stock_ave,stock_std))+(M514-N$24)*Bonds*(_xlfn.NORM.INV(RAND(),bond_ave,bond_std))+(M514-N$24)*cash*(_xlfn.NORM.INV(RAND(),cash_ave,cash_std))+(M514-N$24)))</f>
        <v/>
      </c>
      <c r="O514" s="156">
        <f>IF((N514&lt;=0),0,((N514-O$24)*Stock*(_xlfn.NORM.INV(RAND(),stock_ave,stock_std))+(N514-O$24)*Bonds*(_xlfn.NORM.INV(RAND(),bond_ave,bond_std))+(N514-O$24)*cash*(_xlfn.NORM.INV(RAND(),cash_ave,cash_std))+(N514-O$24)))</f>
        <v/>
      </c>
      <c r="P514" s="156">
        <f>IF((O514&lt;=0),0,((O514-P$24)*Stock*(_xlfn.NORM.INV(RAND(),stock_ave,stock_std))+(O514-P$24)*Bonds*(_xlfn.NORM.INV(RAND(),bond_ave,bond_std))+(O514-P$24)*cash*(_xlfn.NORM.INV(RAND(),cash_ave,cash_std))+(O514-P$24)))</f>
        <v/>
      </c>
      <c r="Q514" s="156">
        <f>IF((P514&lt;=0),0,((P514-Q$24)*Stock*(_xlfn.NORM.INV(RAND(),stock_ave,stock_std))+(P514-Q$24)*Bonds*(_xlfn.NORM.INV(RAND(),bond_ave,bond_std))+(P514-Q$24)*cash*(_xlfn.NORM.INV(RAND(),cash_ave,cash_std))+(P514-Q$24)))</f>
        <v/>
      </c>
      <c r="R514" s="156">
        <f>IF((Q514&lt;=0),0,((Q514-R$24)*Stock*(_xlfn.NORM.INV(RAND(),stock_ave,stock_std))+(Q514-R$24)*Bonds*(_xlfn.NORM.INV(RAND(),bond_ave,bond_std))+(Q514-R$24)*cash*(_xlfn.NORM.INV(RAND(),cash_ave,cash_std))+(Q514-R$24)))</f>
        <v/>
      </c>
      <c r="S514" s="156">
        <f>IF((R514&lt;=0),0,((R514-S$24)*Stock*(_xlfn.NORM.INV(RAND(),stock_ave,stock_std))+(R514-S$24)*Bonds*(_xlfn.NORM.INV(RAND(),bond_ave,bond_std))+(R514-S$24)*cash*(_xlfn.NORM.INV(RAND(),cash_ave,cash_std))+(R514-S$24)))</f>
        <v/>
      </c>
      <c r="T514" s="156">
        <f>IF((S514&lt;=0),0,((S514-T$24)*Stock*(_xlfn.NORM.INV(RAND(),stock_ave,stock_std))+(S514-T$24)*Bonds*(_xlfn.NORM.INV(RAND(),bond_ave,bond_std))+(S514-T$24)*cash*(_xlfn.NORM.INV(RAND(),cash_ave,cash_std))+(S514-T$24)))</f>
        <v/>
      </c>
      <c r="U514" s="156">
        <f>IF((T514&lt;=0),0,((T514-U$24)*Stock*(_xlfn.NORM.INV(RAND(),stock_ave,stock_std))+(T514-U$24)*Bonds*(_xlfn.NORM.INV(RAND(),bond_ave,bond_std))+(T514-U$24)*cash*(_xlfn.NORM.INV(RAND(),cash_ave,cash_std))+(T514-U$24)))</f>
        <v/>
      </c>
      <c r="V514" s="156">
        <f>IF((U514&lt;=0),0,((U514-V$24)*Stock*(_xlfn.NORM.INV(RAND(),stock_ave,stock_std))+(U514-V$24)*Bonds*(_xlfn.NORM.INV(RAND(),bond_ave,bond_std))+(U514-V$24)*cash*(_xlfn.NORM.INV(RAND(),cash_ave,cash_std))+(U514-V$24)))</f>
        <v/>
      </c>
      <c r="W514" s="156">
        <f>IF((V514&lt;=0),0,((V514-W$24)*Stock*(_xlfn.NORM.INV(RAND(),stock_ave,stock_std))+(V514-W$24)*Bonds*(_xlfn.NORM.INV(RAND(),bond_ave,bond_std))+(V514-W$24)*cash*(_xlfn.NORM.INV(RAND(),cash_ave,cash_std))+(V514-W$24)))</f>
        <v/>
      </c>
      <c r="X514" s="156">
        <f>IF((W514&lt;=0),0,((W514-X$24)*Stock*(_xlfn.NORM.INV(RAND(),stock_ave,stock_std))+(W514-X$24)*Bonds*(_xlfn.NORM.INV(RAND(),bond_ave,bond_std))+(W514-X$24)*cash*(_xlfn.NORM.INV(RAND(),cash_ave,cash_std))+(W514-X$24)))</f>
        <v/>
      </c>
      <c r="Y514" s="156">
        <f>IF((X514&lt;=0),0,((X514-Y$24)*Stock*(_xlfn.NORM.INV(RAND(),stock_ave,stock_std))+(X514-Y$24)*Bonds*(_xlfn.NORM.INV(RAND(),bond_ave,bond_std))+(X514-Y$24)*cash*(_xlfn.NORM.INV(RAND(),cash_ave,cash_std))+(X514-Y$24)))</f>
        <v/>
      </c>
      <c r="Z514" s="156">
        <f>IF((Y514&lt;=0),0,((Y514-Z$24)*Stock*(_xlfn.NORM.INV(RAND(),stock_ave,stock_std))+(Y514-Z$24)*Bonds*(_xlfn.NORM.INV(RAND(),bond_ave,bond_std))+(Y514-Z$24)*cash*(_xlfn.NORM.INV(RAND(),cash_ave,cash_std))+(Y514-Z$24)))</f>
        <v/>
      </c>
      <c r="AA514" s="156">
        <f>IF((Z514&lt;=0),0,((Z514-AA$24)*Stock*(_xlfn.NORM.INV(RAND(),stock_ave,stock_std))+(Z514-AA$24)*Bonds*(_xlfn.NORM.INV(RAND(),bond_ave,bond_std))+(Z514-AA$24)*cash*(_xlfn.NORM.INV(RAND(),cash_ave,cash_std))+(Z514-AA$24)))</f>
        <v/>
      </c>
      <c r="AB514" s="156">
        <f>IF((AA514&lt;=0),0,((AA514-AB$24)*Stock*(_xlfn.NORM.INV(RAND(),stock_ave,stock_std))+(AA514-AB$24)*Bonds*(_xlfn.NORM.INV(RAND(),bond_ave,bond_std))+(AA514-AB$24)*cash*(_xlfn.NORM.INV(RAND(),cash_ave,cash_std))+(AA514-AB$24)))</f>
        <v/>
      </c>
      <c r="AC514" s="156">
        <f>IF((AB514&lt;=0),0,((AB514-AC$24)*Stock*(_xlfn.NORM.INV(RAND(),stock_ave,stock_std))+(AB514-AC$24)*Bonds*(_xlfn.NORM.INV(RAND(),bond_ave,bond_std))+(AB514-AC$24)*cash*(_xlfn.NORM.INV(RAND(),cash_ave,cash_std))+(AB514-AC$24)))</f>
        <v/>
      </c>
      <c r="AD514" s="156">
        <f>IF((AC514&lt;=0),0,((AC514-AD$24)*Stock*(_xlfn.NORM.INV(RAND(),stock_ave,stock_std))+(AC514-AD$24)*Bonds*(_xlfn.NORM.INV(RAND(),bond_ave,bond_std))+(AC514-AD$24)*cash*(_xlfn.NORM.INV(RAND(),cash_ave,cash_std))+(AC514-AD$24)))</f>
        <v/>
      </c>
      <c r="AE514" s="156">
        <f>IF((AD514&lt;=0),0,((AD514-AE$24)*Stock*(_xlfn.NORM.INV(RAND(),stock_ave,stock_std))+(AD514-AE$24)*Bonds*(_xlfn.NORM.INV(RAND(),bond_ave,bond_std))+(AD514-AE$24)*cash*(_xlfn.NORM.INV(RAND(),cash_ave,cash_std))+(AD514-AE$24)))</f>
        <v/>
      </c>
      <c r="AF514" s="156">
        <f>IF((AE514&lt;=0),0,((AE514-AF$24)*Stock*(_xlfn.NORM.INV(RAND(),stock_ave,stock_std))+(AE514-AF$24)*Bonds*(_xlfn.NORM.INV(RAND(),bond_ave,bond_std))+(AE514-AF$24)*cash*(_xlfn.NORM.INV(RAND(),cash_ave,cash_std))+(AE514-AF$24)))</f>
        <v/>
      </c>
      <c r="AG514" s="156">
        <f>IF((AF514&lt;=0),0,((AF514-AG$24)*Stock*(_xlfn.NORM.INV(RAND(),stock_ave,stock_std))+(AF514-AG$24)*Bonds*(_xlfn.NORM.INV(RAND(),bond_ave,bond_std))+(AF514-AG$24)*cash*(_xlfn.NORM.INV(RAND(),cash_ave,cash_std))+(AF514-AG$24)))</f>
        <v/>
      </c>
      <c r="AH514" s="156">
        <f>IF((AG514&lt;=0),0,((AG514-AH$24)*Stock*(_xlfn.NORM.INV(RAND(),stock_ave,stock_std))+(AG514-AH$24)*Bonds*(_xlfn.NORM.INV(RAND(),bond_ave,bond_std))+(AG514-AH$24)*cash*(_xlfn.NORM.INV(RAND(),cash_ave,cash_std))+(AG514-AH$24)))</f>
        <v/>
      </c>
      <c r="AI514" s="156">
        <f>IF((AH514&lt;=0),0,((AH514-AI$24)*Stock*(_xlfn.NORM.INV(RAND(),stock_ave,stock_std))+(AH514-AI$24)*Bonds*(_xlfn.NORM.INV(RAND(),bond_ave,bond_std))+(AH514-AI$24)*cash*(_xlfn.NORM.INV(RAND(),cash_ave,cash_std))+(AH514-AI$24)))</f>
        <v/>
      </c>
      <c r="AJ514" s="156">
        <f>IF((AI514&lt;=0),0,((AI514-AJ$24)*Stock*(_xlfn.NORM.INV(RAND(),stock_ave,stock_std))+(AI514-AJ$24)*Bonds*(_xlfn.NORM.INV(RAND(),bond_ave,bond_std))+(AI514-AJ$24)*cash*(_xlfn.NORM.INV(RAND(),cash_ave,cash_std))+(AI514-AJ$24)))</f>
        <v/>
      </c>
      <c r="AK514" s="156">
        <f>IF((AJ514&lt;=0),0,((AJ514-AK$24)*Stock*(_xlfn.NORM.INV(RAND(),stock_ave,stock_std))+(AJ514-AK$24)*Bonds*(_xlfn.NORM.INV(RAND(),bond_ave,bond_std))+(AJ514-AK$24)*cash*(_xlfn.NORM.INV(RAND(),cash_ave,cash_std))+(AJ514-AK$24)))</f>
        <v/>
      </c>
      <c r="AL514" s="156">
        <f>IF((AK514&lt;=0),0,((AK514-AL$24)*Stock*(_xlfn.NORM.INV(RAND(),stock_ave,stock_std))+(AK514-AL$24)*Bonds*(_xlfn.NORM.INV(RAND(),bond_ave,bond_std))+(AK514-AL$24)*cash*(_xlfn.NORM.INV(RAND(),cash_ave,cash_std))+(AK514-AL$24)))</f>
        <v/>
      </c>
      <c r="AM514" s="156">
        <f>IF((AL514&lt;=0),0,((AL514-AM$24)*Stock*(_xlfn.NORM.INV(RAND(),stock_ave,stock_std))+(AL514-AM$24)*Bonds*(_xlfn.NORM.INV(RAND(),bond_ave,bond_std))+(AL514-AM$24)*cash*(_xlfn.NORM.INV(RAND(),cash_ave,cash_std))+(AL514-AM$24)))</f>
        <v/>
      </c>
      <c r="AN514" s="156">
        <f>IF((AM514&lt;=0),0,((AM514-AN$24)*Stock*(_xlfn.NORM.INV(RAND(),stock_ave,stock_std))+(AM514-AN$24)*Bonds*(_xlfn.NORM.INV(RAND(),bond_ave,bond_std))+(AM514-AN$24)*cash*(_xlfn.NORM.INV(RAND(),cash_ave,cash_std))+(AM514-AN$24)))</f>
        <v/>
      </c>
      <c r="AO514" s="156">
        <f>IF((AN514&lt;=0),0,((AN514-AO$24)*Stock*(_xlfn.NORM.INV(RAND(),stock_ave,stock_std))+(AN514-AO$24)*Bonds*(_xlfn.NORM.INV(RAND(),bond_ave,bond_std))+(AN514-AO$24)*cash*(_xlfn.NORM.INV(RAND(),cash_ave,cash_std))+(AN514-AO$24)))</f>
        <v/>
      </c>
      <c r="AP514" s="156">
        <f>IF((AO514&lt;=0),0,((AO514-AP$24)*Stock*(_xlfn.NORM.INV(RAND(),stock_ave,stock_std))+(AO514-AP$24)*Bonds*(_xlfn.NORM.INV(RAND(),bond_ave,bond_std))+(AO514-AP$24)*cash*(_xlfn.NORM.INV(RAND(),cash_ave,cash_std))+(AO514-AP$24)))</f>
        <v/>
      </c>
      <c r="AQ514" s="156">
        <f>IF((AP514&lt;=0),0,((AP514-AQ$24)*Stock*(_xlfn.NORM.INV(RAND(),stock_ave,stock_std))+(AP514-AQ$24)*Bonds*(_xlfn.NORM.INV(RAND(),bond_ave,bond_std))+(AP514-AQ$24)*cash*(_xlfn.NORM.INV(RAND(),cash_ave,cash_std))+(AP514-AQ$24)))</f>
        <v/>
      </c>
      <c r="AR514" s="156">
        <f>IF((AQ514&lt;=0),0,((AQ514-AR$24)*Stock*(_xlfn.NORM.INV(RAND(),stock_ave,stock_std))+(AQ514-AR$24)*Bonds*(_xlfn.NORM.INV(RAND(),bond_ave,bond_std))+(AQ514-AR$24)*cash*(_xlfn.NORM.INV(RAND(),cash_ave,cash_std))+(AQ514-AR$24)))</f>
        <v/>
      </c>
      <c r="AS514" s="156">
        <f>IF((AR514&lt;=0),0,((AR514-AS$24)*Stock*(_xlfn.NORM.INV(RAND(),stock_ave,stock_std))+(AR514-AS$24)*Bonds*(_xlfn.NORM.INV(RAND(),bond_ave,bond_std))+(AR514-AS$24)*cash*(_xlfn.NORM.INV(RAND(),cash_ave,cash_std))+(AR514-AS$24)))</f>
        <v/>
      </c>
      <c r="AT514" s="156">
        <f>IF((AS514&lt;=0),0,((AS514-AT$24)*Stock*(_xlfn.NORM.INV(RAND(),stock_ave,stock_std))+(AS514-AT$24)*Bonds*(_xlfn.NORM.INV(RAND(),bond_ave,bond_std))+(AS514-AT$24)*cash*(_xlfn.NORM.INV(RAND(),cash_ave,cash_std))+(AS514-AT$24)))</f>
        <v/>
      </c>
      <c r="AU514" s="156">
        <f>IF((AT514&lt;=0),0,((AT514-AU$24)*Stock*(_xlfn.NORM.INV(RAND(),stock_ave,stock_std))+(AT514-AU$24)*Bonds*(_xlfn.NORM.INV(RAND(),bond_ave,bond_std))+(AT514-AU$24)*cash*(_xlfn.NORM.INV(RAND(),cash_ave,cash_std))+(AT514-AU$24)))</f>
        <v/>
      </c>
      <c r="AV514" s="156">
        <f>IF((AU514&lt;=0),0,((AU514-AV$24)*Stock*(_xlfn.NORM.INV(RAND(),stock_ave,stock_std))+(AU514-AV$24)*Bonds*(_xlfn.NORM.INV(RAND(),bond_ave,bond_std))+(AU514-AV$24)*cash*(_xlfn.NORM.INV(RAND(),cash_ave,cash_std))+(AU514-AV$24)))</f>
        <v/>
      </c>
      <c r="AW514" s="156">
        <f>IF((AV514&lt;=0),0,((AV514-AW$24)*Stock*(_xlfn.NORM.INV(RAND(),stock_ave,stock_std))+(AV514-AW$24)*Bonds*(_xlfn.NORM.INV(RAND(),bond_ave,bond_std))+(AV514-AW$24)*cash*(_xlfn.NORM.INV(RAND(),cash_ave,cash_std))+(AV514-AW$24)))</f>
        <v/>
      </c>
      <c r="AX514" s="159" t="n"/>
      <c r="AY514" s="159" t="n"/>
      <c r="AZ514" s="159" t="n"/>
      <c r="BA514" s="159" t="n"/>
      <c r="BB514" s="159" t="n"/>
    </row>
    <row r="515">
      <c r="C515" s="147" t="n"/>
      <c r="D515" s="61">
        <f>+D514-IF(D$18&gt;74,(D514/D$25)*$C$10)</f>
        <v/>
      </c>
      <c r="E515" s="61">
        <f>+E514-IF(E$18&gt;74,(E514/E$25)*$C$10)</f>
        <v/>
      </c>
      <c r="F515" s="61">
        <f>+F514-IF(F$18&gt;74,(F514/F$25)*$C$10)</f>
        <v/>
      </c>
      <c r="G515" s="61">
        <f>+G514-IF(G$18&gt;74,(G514/G$25)*$C$10)</f>
        <v/>
      </c>
      <c r="H515" s="61">
        <f>+H514-IF(H$18&gt;74,(H514/H$25)*$C$10)</f>
        <v/>
      </c>
      <c r="I515" s="61">
        <f>+I514-IF(I$18&gt;74,(I514/I$25)*$C$10)</f>
        <v/>
      </c>
      <c r="J515" s="61">
        <f>+J514-IF(J$18&gt;74,(J514/J$25)*$C$10)</f>
        <v/>
      </c>
      <c r="K515" s="61">
        <f>+K514-IF(K$18&gt;74,(K514/K$25)*$C$10)</f>
        <v/>
      </c>
      <c r="L515" s="61">
        <f>+L514-IF(L$18&gt;74,(L514/L$25)*$C$10)</f>
        <v/>
      </c>
      <c r="M515" s="61">
        <f>+M514-IF(M$18&gt;74,(M514/M$25)*$C$10)</f>
        <v/>
      </c>
      <c r="N515" s="61">
        <f>+N514-IF(N$18&gt;74,(N514/N$25)*$C$10)</f>
        <v/>
      </c>
      <c r="O515" s="61">
        <f>+O514-IF(O$18&gt;74,(O514/O$25)*$C$10)</f>
        <v/>
      </c>
      <c r="P515" s="61">
        <f>+P514-IF(P$18&gt;74,(P514/P$25)*$C$10)</f>
        <v/>
      </c>
      <c r="Q515" s="61">
        <f>+Q514-IF(Q$18&gt;74,(Q514/Q$25)*$C$10)</f>
        <v/>
      </c>
      <c r="R515" s="61">
        <f>+R514-IF(R$18&gt;74,(R514/R$25)*$C$10)</f>
        <v/>
      </c>
      <c r="S515" s="61">
        <f>+S514-IF(S$18&gt;74,(S514/S$25)*$C$10)</f>
        <v/>
      </c>
      <c r="T515" s="61">
        <f>+T514-IF(T$18&gt;74,(T514/T$25)*$C$10)</f>
        <v/>
      </c>
      <c r="U515" s="61">
        <f>+U514-IF(U$18&gt;74,(U514/U$25)*$C$10)</f>
        <v/>
      </c>
      <c r="V515" s="61">
        <f>+V514-IF(V$18&gt;74,(V514/V$25)*$C$10)</f>
        <v/>
      </c>
      <c r="W515" s="61">
        <f>+W514-IF(W$18&gt;74,(W514/W$25)*$C$10)</f>
        <v/>
      </c>
      <c r="X515" s="61">
        <f>+X514-IF(X$18&gt;74,(X514/X$25)*$C$10)</f>
        <v/>
      </c>
      <c r="Y515" s="61">
        <f>+Y514-IF(Y$18&gt;74,(Y514/Y$25)*$C$10)</f>
        <v/>
      </c>
      <c r="Z515" s="61">
        <f>+Z514-IF(Z$18&gt;74,(Z514/Z$25)*$C$10)</f>
        <v/>
      </c>
      <c r="AA515" s="61">
        <f>+AA514-IF(AA$18&gt;74,(AA514/AA$25)*$C$10)</f>
        <v/>
      </c>
      <c r="AB515" s="61">
        <f>+AB514-IF(AB$18&gt;74,(AB514/AB$25)*$C$10)</f>
        <v/>
      </c>
      <c r="AC515" s="61">
        <f>+AC514-IF(AC$18&gt;74,(AC514/AC$25)*$C$10)</f>
        <v/>
      </c>
      <c r="AD515" s="61">
        <f>+AD514-IF(AD$18&gt;74,(AD514/AD$25)*$C$10)</f>
        <v/>
      </c>
      <c r="AE515" s="61">
        <f>+AE514-IF(AE$18&gt;74,(AE514/AE$25)*$C$10)</f>
        <v/>
      </c>
      <c r="AF515" s="61">
        <f>+AF514-IF(AF$18&gt;74,(AF514/AF$25)*$C$10)</f>
        <v/>
      </c>
      <c r="AG515" s="61">
        <f>+AG514-IF(AG$18&gt;74,(AG514/AG$25)*$C$10)</f>
        <v/>
      </c>
      <c r="AH515" s="61">
        <f>+AH514-IF(AH$18&gt;74,(AH514/AH$25)*$C$10)</f>
        <v/>
      </c>
      <c r="AI515" s="61">
        <f>+AI514-IF(AI$18&gt;74,(AI514/AI$25)*$C$10)</f>
        <v/>
      </c>
      <c r="AJ515" s="61">
        <f>+AJ514-IF(AJ$18&gt;74,(AJ514/AJ$25)*$C$10)</f>
        <v/>
      </c>
      <c r="AK515" s="61">
        <f>+AK514-IF(AK$18&gt;74,(AK514/AK$25)*$C$10)</f>
        <v/>
      </c>
      <c r="AL515" s="61">
        <f>+AL514-IF(AL$18&gt;74,(AL514/AL$25)*$C$10)</f>
        <v/>
      </c>
      <c r="AM515" s="61">
        <f>+AM514-IF(AM$18&gt;74,(AM514/AM$25)*$C$10)</f>
        <v/>
      </c>
      <c r="AN515" s="61">
        <f>+AN514-IF(AN$18&gt;74,(AN514/AN$25)*$C$10)</f>
        <v/>
      </c>
      <c r="AO515" s="61">
        <f>+AO514-IF(AO$18&gt;74,(AO514/AO$25)*$C$10)</f>
        <v/>
      </c>
      <c r="AP515" s="61">
        <f>+AP514-IF(AP$18&gt;74,(AP514/AP$25)*$C$10)</f>
        <v/>
      </c>
      <c r="AQ515" s="61">
        <f>+AQ514-IF(AQ$18&gt;74,(AQ514/AQ$25)*$C$10)</f>
        <v/>
      </c>
      <c r="AR515" s="61">
        <f>+AR514-IF(AR$18&gt;74,(AR514/AR$25)*$C$10)</f>
        <v/>
      </c>
      <c r="AS515" s="61">
        <f>+AS514-IF(AS$18&gt;74,(AS514/AS$25)*$C$10)</f>
        <v/>
      </c>
      <c r="AT515" s="61">
        <f>+AT514-IF(AT$18&gt;74,(AT514/AT$25)*$C$10)</f>
        <v/>
      </c>
      <c r="AU515" s="61">
        <f>+AU514-IF(AU$18&gt;74,(AU514/AU$25)*$C$10)</f>
        <v/>
      </c>
      <c r="AV515" s="61">
        <f>+AV514-IF(AV$18&gt;74,(AV514/AV$25)*$C$10)</f>
        <v/>
      </c>
      <c r="AW515" s="61">
        <f>+AW514-IF(AW$18&gt;74,(AW514/AW$25)*$C$10)</f>
        <v/>
      </c>
      <c r="AX515" s="35">
        <f>IF(AW515&gt;0,1,0)</f>
        <v/>
      </c>
      <c r="AY515" s="35">
        <f>IF(AL515&gt;0,1,0)</f>
        <v/>
      </c>
      <c r="AZ515" s="35">
        <f>IF(AG515&gt;0,1,0)</f>
        <v/>
      </c>
      <c r="BA515" s="35">
        <f>IF(AB515&gt;0,1,0)</f>
        <v/>
      </c>
      <c r="BB515" s="35">
        <f>IF(W515&gt;0,1,0)</f>
        <v/>
      </c>
    </row>
    <row r="516">
      <c r="B516" s="154" t="inlineStr">
        <is>
          <t>trial 245</t>
        </is>
      </c>
      <c r="C516" s="155">
        <f>+start-C513</f>
        <v/>
      </c>
      <c r="D516" s="156">
        <f>IF((C516&lt;=0),0,((C516-D$24)*Stock*(_xlfn.NORM.INV(RAND(),stock_ave,stock_std))+(C516-D$24)*Bonds*(_xlfn.NORM.INV(RAND(),bond_ave,bond_std))+(C516-D$24)*cash*(_xlfn.NORM.INV(RAND(),cash_ave,cash_std))+(C516-D$24)))</f>
        <v/>
      </c>
      <c r="E516" s="156">
        <f>IF((D516&lt;=0),0,((D516-E$24)*Stock*(_xlfn.NORM.INV(RAND(),stock_ave,stock_std))+(D516-E$24)*Bonds*(_xlfn.NORM.INV(RAND(),bond_ave,bond_std))+(D516-E$24)*cash*(_xlfn.NORM.INV(RAND(),cash_ave,cash_std))+(D516-E$24)))</f>
        <v/>
      </c>
      <c r="F516" s="156">
        <f>IF((E516&lt;=0),0,((E516-F$24)*Stock*(_xlfn.NORM.INV(RAND(),stock_ave,stock_std))+(E516-F$24)*Bonds*(_xlfn.NORM.INV(RAND(),bond_ave,bond_std))+(E516-F$24)*cash*(_xlfn.NORM.INV(RAND(),cash_ave,cash_std))+(E516-F$24)))</f>
        <v/>
      </c>
      <c r="G516" s="156">
        <f>IF((F516&lt;=0),0,((F516-G$24)*Stock*(_xlfn.NORM.INV(RAND(),stock_ave,stock_std))+(F516-G$24)*Bonds*(_xlfn.NORM.INV(RAND(),bond_ave,bond_std))+(F516-G$24)*cash*(_xlfn.NORM.INV(RAND(),cash_ave,cash_std))+(F516-G$24)))</f>
        <v/>
      </c>
      <c r="H516" s="156">
        <f>IF((G516&lt;=0),0,((G516-H$24)*Stock*(_xlfn.NORM.INV(RAND(),stock_ave,stock_std))+(G516-H$24)*Bonds*(_xlfn.NORM.INV(RAND(),bond_ave,bond_std))+(G516-H$24)*cash*(_xlfn.NORM.INV(RAND(),cash_ave,cash_std))+(G516-H$24)))</f>
        <v/>
      </c>
      <c r="I516" s="156">
        <f>IF((H516&lt;=0),0,((H516-I$24)*Stock*(_xlfn.NORM.INV(RAND(),stock_ave,stock_std))+(H516-I$24)*Bonds*(_xlfn.NORM.INV(RAND(),bond_ave,bond_std))+(H516-I$24)*cash*(_xlfn.NORM.INV(RAND(),cash_ave,cash_std))+(H516-I$24)))</f>
        <v/>
      </c>
      <c r="J516" s="156">
        <f>IF((I516&lt;=0),0,((I516-J$24)*Stock*(_xlfn.NORM.INV(RAND(),stock_ave,stock_std))+(I516-J$24)*Bonds*(_xlfn.NORM.INV(RAND(),bond_ave,bond_std))+(I516-J$24)*cash*(_xlfn.NORM.INV(RAND(),cash_ave,cash_std))+(I516-J$24)))</f>
        <v/>
      </c>
      <c r="K516" s="156">
        <f>IF((J516&lt;=0),0,((J516-K$24)*Stock*(_xlfn.NORM.INV(RAND(),stock_ave,stock_std))+(J516-K$24)*Bonds*(_xlfn.NORM.INV(RAND(),bond_ave,bond_std))+(J516-K$24)*cash*(_xlfn.NORM.INV(RAND(),cash_ave,cash_std))+(J516-K$24)))</f>
        <v/>
      </c>
      <c r="L516" s="156">
        <f>IF((K516&lt;=0),0,((K516-L$24)*Stock*(_xlfn.NORM.INV(RAND(),stock_ave,stock_std))+(K516-L$24)*Bonds*(_xlfn.NORM.INV(RAND(),bond_ave,bond_std))+(K516-L$24)*cash*(_xlfn.NORM.INV(RAND(),cash_ave,cash_std))+(K516-L$24)))</f>
        <v/>
      </c>
      <c r="M516" s="156">
        <f>IF((L516&lt;=0),0,((L516-M$24)*Stock*(_xlfn.NORM.INV(RAND(),stock_ave,stock_std))+(L516-M$24)*Bonds*(_xlfn.NORM.INV(RAND(),bond_ave,bond_std))+(L516-M$24)*cash*(_xlfn.NORM.INV(RAND(),cash_ave,cash_std))+(L516-M$24)))</f>
        <v/>
      </c>
      <c r="N516" s="156">
        <f>IF((M516&lt;=0),0,((M516-N$24)*Stock*(_xlfn.NORM.INV(RAND(),stock_ave,stock_std))+(M516-N$24)*Bonds*(_xlfn.NORM.INV(RAND(),bond_ave,bond_std))+(M516-N$24)*cash*(_xlfn.NORM.INV(RAND(),cash_ave,cash_std))+(M516-N$24)))</f>
        <v/>
      </c>
      <c r="O516" s="156">
        <f>IF((N516&lt;=0),0,((N516-O$24)*Stock*(_xlfn.NORM.INV(RAND(),stock_ave,stock_std))+(N516-O$24)*Bonds*(_xlfn.NORM.INV(RAND(),bond_ave,bond_std))+(N516-O$24)*cash*(_xlfn.NORM.INV(RAND(),cash_ave,cash_std))+(N516-O$24)))</f>
        <v/>
      </c>
      <c r="P516" s="156">
        <f>IF((O516&lt;=0),0,((O516-P$24)*Stock*(_xlfn.NORM.INV(RAND(),stock_ave,stock_std))+(O516-P$24)*Bonds*(_xlfn.NORM.INV(RAND(),bond_ave,bond_std))+(O516-P$24)*cash*(_xlfn.NORM.INV(RAND(),cash_ave,cash_std))+(O516-P$24)))</f>
        <v/>
      </c>
      <c r="Q516" s="156">
        <f>IF((P516&lt;=0),0,((P516-Q$24)*Stock*(_xlfn.NORM.INV(RAND(),stock_ave,stock_std))+(P516-Q$24)*Bonds*(_xlfn.NORM.INV(RAND(),bond_ave,bond_std))+(P516-Q$24)*cash*(_xlfn.NORM.INV(RAND(),cash_ave,cash_std))+(P516-Q$24)))</f>
        <v/>
      </c>
      <c r="R516" s="156">
        <f>IF((Q516&lt;=0),0,((Q516-R$24)*Stock*(_xlfn.NORM.INV(RAND(),stock_ave,stock_std))+(Q516-R$24)*Bonds*(_xlfn.NORM.INV(RAND(),bond_ave,bond_std))+(Q516-R$24)*cash*(_xlfn.NORM.INV(RAND(),cash_ave,cash_std))+(Q516-R$24)))</f>
        <v/>
      </c>
      <c r="S516" s="156">
        <f>IF((R516&lt;=0),0,((R516-S$24)*Stock*(_xlfn.NORM.INV(RAND(),stock_ave,stock_std))+(R516-S$24)*Bonds*(_xlfn.NORM.INV(RAND(),bond_ave,bond_std))+(R516-S$24)*cash*(_xlfn.NORM.INV(RAND(),cash_ave,cash_std))+(R516-S$24)))</f>
        <v/>
      </c>
      <c r="T516" s="156">
        <f>IF((S516&lt;=0),0,((S516-T$24)*Stock*(_xlfn.NORM.INV(RAND(),stock_ave,stock_std))+(S516-T$24)*Bonds*(_xlfn.NORM.INV(RAND(),bond_ave,bond_std))+(S516-T$24)*cash*(_xlfn.NORM.INV(RAND(),cash_ave,cash_std))+(S516-T$24)))</f>
        <v/>
      </c>
      <c r="U516" s="156">
        <f>IF((T516&lt;=0),0,((T516-U$24)*Stock*(_xlfn.NORM.INV(RAND(),stock_ave,stock_std))+(T516-U$24)*Bonds*(_xlfn.NORM.INV(RAND(),bond_ave,bond_std))+(T516-U$24)*cash*(_xlfn.NORM.INV(RAND(),cash_ave,cash_std))+(T516-U$24)))</f>
        <v/>
      </c>
      <c r="V516" s="156">
        <f>IF((U516&lt;=0),0,((U516-V$24)*Stock*(_xlfn.NORM.INV(RAND(),stock_ave,stock_std))+(U516-V$24)*Bonds*(_xlfn.NORM.INV(RAND(),bond_ave,bond_std))+(U516-V$24)*cash*(_xlfn.NORM.INV(RAND(),cash_ave,cash_std))+(U516-V$24)))</f>
        <v/>
      </c>
      <c r="W516" s="156">
        <f>IF((V516&lt;=0),0,((V516-W$24)*Stock*(_xlfn.NORM.INV(RAND(),stock_ave,stock_std))+(V516-W$24)*Bonds*(_xlfn.NORM.INV(RAND(),bond_ave,bond_std))+(V516-W$24)*cash*(_xlfn.NORM.INV(RAND(),cash_ave,cash_std))+(V516-W$24)))</f>
        <v/>
      </c>
      <c r="X516" s="156">
        <f>IF((W516&lt;=0),0,((W516-X$24)*Stock*(_xlfn.NORM.INV(RAND(),stock_ave,stock_std))+(W516-X$24)*Bonds*(_xlfn.NORM.INV(RAND(),bond_ave,bond_std))+(W516-X$24)*cash*(_xlfn.NORM.INV(RAND(),cash_ave,cash_std))+(W516-X$24)))</f>
        <v/>
      </c>
      <c r="Y516" s="156">
        <f>IF((X516&lt;=0),0,((X516-Y$24)*Stock*(_xlfn.NORM.INV(RAND(),stock_ave,stock_std))+(X516-Y$24)*Bonds*(_xlfn.NORM.INV(RAND(),bond_ave,bond_std))+(X516-Y$24)*cash*(_xlfn.NORM.INV(RAND(),cash_ave,cash_std))+(X516-Y$24)))</f>
        <v/>
      </c>
      <c r="Z516" s="156">
        <f>IF((Y516&lt;=0),0,((Y516-Z$24)*Stock*(_xlfn.NORM.INV(RAND(),stock_ave,stock_std))+(Y516-Z$24)*Bonds*(_xlfn.NORM.INV(RAND(),bond_ave,bond_std))+(Y516-Z$24)*cash*(_xlfn.NORM.INV(RAND(),cash_ave,cash_std))+(Y516-Z$24)))</f>
        <v/>
      </c>
      <c r="AA516" s="156">
        <f>IF((Z516&lt;=0),0,((Z516-AA$24)*Stock*(_xlfn.NORM.INV(RAND(),stock_ave,stock_std))+(Z516-AA$24)*Bonds*(_xlfn.NORM.INV(RAND(),bond_ave,bond_std))+(Z516-AA$24)*cash*(_xlfn.NORM.INV(RAND(),cash_ave,cash_std))+(Z516-AA$24)))</f>
        <v/>
      </c>
      <c r="AB516" s="156">
        <f>IF((AA516&lt;=0),0,((AA516-AB$24)*Stock*(_xlfn.NORM.INV(RAND(),stock_ave,stock_std))+(AA516-AB$24)*Bonds*(_xlfn.NORM.INV(RAND(),bond_ave,bond_std))+(AA516-AB$24)*cash*(_xlfn.NORM.INV(RAND(),cash_ave,cash_std))+(AA516-AB$24)))</f>
        <v/>
      </c>
      <c r="AC516" s="156">
        <f>IF((AB516&lt;=0),0,((AB516-AC$24)*Stock*(_xlfn.NORM.INV(RAND(),stock_ave,stock_std))+(AB516-AC$24)*Bonds*(_xlfn.NORM.INV(RAND(),bond_ave,bond_std))+(AB516-AC$24)*cash*(_xlfn.NORM.INV(RAND(),cash_ave,cash_std))+(AB516-AC$24)))</f>
        <v/>
      </c>
      <c r="AD516" s="156">
        <f>IF((AC516&lt;=0),0,((AC516-AD$24)*Stock*(_xlfn.NORM.INV(RAND(),stock_ave,stock_std))+(AC516-AD$24)*Bonds*(_xlfn.NORM.INV(RAND(),bond_ave,bond_std))+(AC516-AD$24)*cash*(_xlfn.NORM.INV(RAND(),cash_ave,cash_std))+(AC516-AD$24)))</f>
        <v/>
      </c>
      <c r="AE516" s="156">
        <f>IF((AD516&lt;=0),0,((AD516-AE$24)*Stock*(_xlfn.NORM.INV(RAND(),stock_ave,stock_std))+(AD516-AE$24)*Bonds*(_xlfn.NORM.INV(RAND(),bond_ave,bond_std))+(AD516-AE$24)*cash*(_xlfn.NORM.INV(RAND(),cash_ave,cash_std))+(AD516-AE$24)))</f>
        <v/>
      </c>
      <c r="AF516" s="156">
        <f>IF((AE516&lt;=0),0,((AE516-AF$24)*Stock*(_xlfn.NORM.INV(RAND(),stock_ave,stock_std))+(AE516-AF$24)*Bonds*(_xlfn.NORM.INV(RAND(),bond_ave,bond_std))+(AE516-AF$24)*cash*(_xlfn.NORM.INV(RAND(),cash_ave,cash_std))+(AE516-AF$24)))</f>
        <v/>
      </c>
      <c r="AG516" s="156">
        <f>IF((AF516&lt;=0),0,((AF516-AG$24)*Stock*(_xlfn.NORM.INV(RAND(),stock_ave,stock_std))+(AF516-AG$24)*Bonds*(_xlfn.NORM.INV(RAND(),bond_ave,bond_std))+(AF516-AG$24)*cash*(_xlfn.NORM.INV(RAND(),cash_ave,cash_std))+(AF516-AG$24)))</f>
        <v/>
      </c>
      <c r="AH516" s="156">
        <f>IF((AG516&lt;=0),0,((AG516-AH$24)*Stock*(_xlfn.NORM.INV(RAND(),stock_ave,stock_std))+(AG516-AH$24)*Bonds*(_xlfn.NORM.INV(RAND(),bond_ave,bond_std))+(AG516-AH$24)*cash*(_xlfn.NORM.INV(RAND(),cash_ave,cash_std))+(AG516-AH$24)))</f>
        <v/>
      </c>
      <c r="AI516" s="156">
        <f>IF((AH516&lt;=0),0,((AH516-AI$24)*Stock*(_xlfn.NORM.INV(RAND(),stock_ave,stock_std))+(AH516-AI$24)*Bonds*(_xlfn.NORM.INV(RAND(),bond_ave,bond_std))+(AH516-AI$24)*cash*(_xlfn.NORM.INV(RAND(),cash_ave,cash_std))+(AH516-AI$24)))</f>
        <v/>
      </c>
      <c r="AJ516" s="156">
        <f>IF((AI516&lt;=0),0,((AI516-AJ$24)*Stock*(_xlfn.NORM.INV(RAND(),stock_ave,stock_std))+(AI516-AJ$24)*Bonds*(_xlfn.NORM.INV(RAND(),bond_ave,bond_std))+(AI516-AJ$24)*cash*(_xlfn.NORM.INV(RAND(),cash_ave,cash_std))+(AI516-AJ$24)))</f>
        <v/>
      </c>
      <c r="AK516" s="156">
        <f>IF((AJ516&lt;=0),0,((AJ516-AK$24)*Stock*(_xlfn.NORM.INV(RAND(),stock_ave,stock_std))+(AJ516-AK$24)*Bonds*(_xlfn.NORM.INV(RAND(),bond_ave,bond_std))+(AJ516-AK$24)*cash*(_xlfn.NORM.INV(RAND(),cash_ave,cash_std))+(AJ516-AK$24)))</f>
        <v/>
      </c>
      <c r="AL516" s="156">
        <f>IF((AK516&lt;=0),0,((AK516-AL$24)*Stock*(_xlfn.NORM.INV(RAND(),stock_ave,stock_std))+(AK516-AL$24)*Bonds*(_xlfn.NORM.INV(RAND(),bond_ave,bond_std))+(AK516-AL$24)*cash*(_xlfn.NORM.INV(RAND(),cash_ave,cash_std))+(AK516-AL$24)))</f>
        <v/>
      </c>
      <c r="AM516" s="156">
        <f>IF((AL516&lt;=0),0,((AL516-AM$24)*Stock*(_xlfn.NORM.INV(RAND(),stock_ave,stock_std))+(AL516-AM$24)*Bonds*(_xlfn.NORM.INV(RAND(),bond_ave,bond_std))+(AL516-AM$24)*cash*(_xlfn.NORM.INV(RAND(),cash_ave,cash_std))+(AL516-AM$24)))</f>
        <v/>
      </c>
      <c r="AN516" s="156">
        <f>IF((AM516&lt;=0),0,((AM516-AN$24)*Stock*(_xlfn.NORM.INV(RAND(),stock_ave,stock_std))+(AM516-AN$24)*Bonds*(_xlfn.NORM.INV(RAND(),bond_ave,bond_std))+(AM516-AN$24)*cash*(_xlfn.NORM.INV(RAND(),cash_ave,cash_std))+(AM516-AN$24)))</f>
        <v/>
      </c>
      <c r="AO516" s="156">
        <f>IF((AN516&lt;=0),0,((AN516-AO$24)*Stock*(_xlfn.NORM.INV(RAND(),stock_ave,stock_std))+(AN516-AO$24)*Bonds*(_xlfn.NORM.INV(RAND(),bond_ave,bond_std))+(AN516-AO$24)*cash*(_xlfn.NORM.INV(RAND(),cash_ave,cash_std))+(AN516-AO$24)))</f>
        <v/>
      </c>
      <c r="AP516" s="156">
        <f>IF((AO516&lt;=0),0,((AO516-AP$24)*Stock*(_xlfn.NORM.INV(RAND(),stock_ave,stock_std))+(AO516-AP$24)*Bonds*(_xlfn.NORM.INV(RAND(),bond_ave,bond_std))+(AO516-AP$24)*cash*(_xlfn.NORM.INV(RAND(),cash_ave,cash_std))+(AO516-AP$24)))</f>
        <v/>
      </c>
      <c r="AQ516" s="156">
        <f>IF((AP516&lt;=0),0,((AP516-AQ$24)*Stock*(_xlfn.NORM.INV(RAND(),stock_ave,stock_std))+(AP516-AQ$24)*Bonds*(_xlfn.NORM.INV(RAND(),bond_ave,bond_std))+(AP516-AQ$24)*cash*(_xlfn.NORM.INV(RAND(),cash_ave,cash_std))+(AP516-AQ$24)))</f>
        <v/>
      </c>
      <c r="AR516" s="156">
        <f>IF((AQ516&lt;=0),0,((AQ516-AR$24)*Stock*(_xlfn.NORM.INV(RAND(),stock_ave,stock_std))+(AQ516-AR$24)*Bonds*(_xlfn.NORM.INV(RAND(),bond_ave,bond_std))+(AQ516-AR$24)*cash*(_xlfn.NORM.INV(RAND(),cash_ave,cash_std))+(AQ516-AR$24)))</f>
        <v/>
      </c>
      <c r="AS516" s="156">
        <f>IF((AR516&lt;=0),0,((AR516-AS$24)*Stock*(_xlfn.NORM.INV(RAND(),stock_ave,stock_std))+(AR516-AS$24)*Bonds*(_xlfn.NORM.INV(RAND(),bond_ave,bond_std))+(AR516-AS$24)*cash*(_xlfn.NORM.INV(RAND(),cash_ave,cash_std))+(AR516-AS$24)))</f>
        <v/>
      </c>
      <c r="AT516" s="156">
        <f>IF((AS516&lt;=0),0,((AS516-AT$24)*Stock*(_xlfn.NORM.INV(RAND(),stock_ave,stock_std))+(AS516-AT$24)*Bonds*(_xlfn.NORM.INV(RAND(),bond_ave,bond_std))+(AS516-AT$24)*cash*(_xlfn.NORM.INV(RAND(),cash_ave,cash_std))+(AS516-AT$24)))</f>
        <v/>
      </c>
      <c r="AU516" s="156">
        <f>IF((AT516&lt;=0),0,((AT516-AU$24)*Stock*(_xlfn.NORM.INV(RAND(),stock_ave,stock_std))+(AT516-AU$24)*Bonds*(_xlfn.NORM.INV(RAND(),bond_ave,bond_std))+(AT516-AU$24)*cash*(_xlfn.NORM.INV(RAND(),cash_ave,cash_std))+(AT516-AU$24)))</f>
        <v/>
      </c>
      <c r="AV516" s="156">
        <f>IF((AU516&lt;=0),0,((AU516-AV$24)*Stock*(_xlfn.NORM.INV(RAND(),stock_ave,stock_std))+(AU516-AV$24)*Bonds*(_xlfn.NORM.INV(RAND(),bond_ave,bond_std))+(AU516-AV$24)*cash*(_xlfn.NORM.INV(RAND(),cash_ave,cash_std))+(AU516-AV$24)))</f>
        <v/>
      </c>
      <c r="AW516" s="156">
        <f>IF((AV516&lt;=0),0,((AV516-AW$24)*Stock*(_xlfn.NORM.INV(RAND(),stock_ave,stock_std))+(AV516-AW$24)*Bonds*(_xlfn.NORM.INV(RAND(),bond_ave,bond_std))+(AV516-AW$24)*cash*(_xlfn.NORM.INV(RAND(),cash_ave,cash_std))+(AV516-AW$24)))</f>
        <v/>
      </c>
      <c r="AX516" s="159" t="n"/>
      <c r="AY516" s="159" t="n"/>
      <c r="AZ516" s="159" t="n"/>
      <c r="BA516" s="159" t="n"/>
      <c r="BB516" s="159" t="n"/>
    </row>
    <row r="517">
      <c r="C517" s="147" t="n"/>
      <c r="D517" s="61">
        <f>+D516-IF(D$18&gt;74,(D516/D$25)*$C$10)</f>
        <v/>
      </c>
      <c r="E517" s="61">
        <f>+E516-IF(E$18&gt;74,(E516/E$25)*$C$10)</f>
        <v/>
      </c>
      <c r="F517" s="61">
        <f>+F516-IF(F$18&gt;74,(F516/F$25)*$C$10)</f>
        <v/>
      </c>
      <c r="G517" s="61">
        <f>+G516-IF(G$18&gt;74,(G516/G$25)*$C$10)</f>
        <v/>
      </c>
      <c r="H517" s="61">
        <f>+H516-IF(H$18&gt;74,(H516/H$25)*$C$10)</f>
        <v/>
      </c>
      <c r="I517" s="61">
        <f>+I516-IF(I$18&gt;74,(I516/I$25)*$C$10)</f>
        <v/>
      </c>
      <c r="J517" s="61">
        <f>+J516-IF(J$18&gt;74,(J516/J$25)*$C$10)</f>
        <v/>
      </c>
      <c r="K517" s="61">
        <f>+K516-IF(K$18&gt;74,(K516/K$25)*$C$10)</f>
        <v/>
      </c>
      <c r="L517" s="61">
        <f>+L516-IF(L$18&gt;74,(L516/L$25)*$C$10)</f>
        <v/>
      </c>
      <c r="M517" s="61">
        <f>+M516-IF(M$18&gt;74,(M516/M$25)*$C$10)</f>
        <v/>
      </c>
      <c r="N517" s="61">
        <f>+N516-IF(N$18&gt;74,(N516/N$25)*$C$10)</f>
        <v/>
      </c>
      <c r="O517" s="61">
        <f>+O516-IF(O$18&gt;74,(O516/O$25)*$C$10)</f>
        <v/>
      </c>
      <c r="P517" s="61">
        <f>+P516-IF(P$18&gt;74,(P516/P$25)*$C$10)</f>
        <v/>
      </c>
      <c r="Q517" s="61">
        <f>+Q516-IF(Q$18&gt;74,(Q516/Q$25)*$C$10)</f>
        <v/>
      </c>
      <c r="R517" s="61">
        <f>+R516-IF(R$18&gt;74,(R516/R$25)*$C$10)</f>
        <v/>
      </c>
      <c r="S517" s="61">
        <f>+S516-IF(S$18&gt;74,(S516/S$25)*$C$10)</f>
        <v/>
      </c>
      <c r="T517" s="61">
        <f>+T516-IF(T$18&gt;74,(T516/T$25)*$C$10)</f>
        <v/>
      </c>
      <c r="U517" s="61">
        <f>+U516-IF(U$18&gt;74,(U516/U$25)*$C$10)</f>
        <v/>
      </c>
      <c r="V517" s="61">
        <f>+V516-IF(V$18&gt;74,(V516/V$25)*$C$10)</f>
        <v/>
      </c>
      <c r="W517" s="61">
        <f>+W516-IF(W$18&gt;74,(W516/W$25)*$C$10)</f>
        <v/>
      </c>
      <c r="X517" s="61">
        <f>+X516-IF(X$18&gt;74,(X516/X$25)*$C$10)</f>
        <v/>
      </c>
      <c r="Y517" s="61">
        <f>+Y516-IF(Y$18&gt;74,(Y516/Y$25)*$C$10)</f>
        <v/>
      </c>
      <c r="Z517" s="61">
        <f>+Z516-IF(Z$18&gt;74,(Z516/Z$25)*$C$10)</f>
        <v/>
      </c>
      <c r="AA517" s="61">
        <f>+AA516-IF(AA$18&gt;74,(AA516/AA$25)*$C$10)</f>
        <v/>
      </c>
      <c r="AB517" s="61">
        <f>+AB516-IF(AB$18&gt;74,(AB516/AB$25)*$C$10)</f>
        <v/>
      </c>
      <c r="AC517" s="61">
        <f>+AC516-IF(AC$18&gt;74,(AC516/AC$25)*$C$10)</f>
        <v/>
      </c>
      <c r="AD517" s="61">
        <f>+AD516-IF(AD$18&gt;74,(AD516/AD$25)*$C$10)</f>
        <v/>
      </c>
      <c r="AE517" s="61">
        <f>+AE516-IF(AE$18&gt;74,(AE516/AE$25)*$C$10)</f>
        <v/>
      </c>
      <c r="AF517" s="61">
        <f>+AF516-IF(AF$18&gt;74,(AF516/AF$25)*$C$10)</f>
        <v/>
      </c>
      <c r="AG517" s="61">
        <f>+AG516-IF(AG$18&gt;74,(AG516/AG$25)*$C$10)</f>
        <v/>
      </c>
      <c r="AH517" s="61">
        <f>+AH516-IF(AH$18&gt;74,(AH516/AH$25)*$C$10)</f>
        <v/>
      </c>
      <c r="AI517" s="61">
        <f>+AI516-IF(AI$18&gt;74,(AI516/AI$25)*$C$10)</f>
        <v/>
      </c>
      <c r="AJ517" s="61">
        <f>+AJ516-IF(AJ$18&gt;74,(AJ516/AJ$25)*$C$10)</f>
        <v/>
      </c>
      <c r="AK517" s="61">
        <f>+AK516-IF(AK$18&gt;74,(AK516/AK$25)*$C$10)</f>
        <v/>
      </c>
      <c r="AL517" s="61">
        <f>+AL516-IF(AL$18&gt;74,(AL516/AL$25)*$C$10)</f>
        <v/>
      </c>
      <c r="AM517" s="61">
        <f>+AM516-IF(AM$18&gt;74,(AM516/AM$25)*$C$10)</f>
        <v/>
      </c>
      <c r="AN517" s="61">
        <f>+AN516-IF(AN$18&gt;74,(AN516/AN$25)*$C$10)</f>
        <v/>
      </c>
      <c r="AO517" s="61">
        <f>+AO516-IF(AO$18&gt;74,(AO516/AO$25)*$C$10)</f>
        <v/>
      </c>
      <c r="AP517" s="61">
        <f>+AP516-IF(AP$18&gt;74,(AP516/AP$25)*$C$10)</f>
        <v/>
      </c>
      <c r="AQ517" s="61">
        <f>+AQ516-IF(AQ$18&gt;74,(AQ516/AQ$25)*$C$10)</f>
        <v/>
      </c>
      <c r="AR517" s="61">
        <f>+AR516-IF(AR$18&gt;74,(AR516/AR$25)*$C$10)</f>
        <v/>
      </c>
      <c r="AS517" s="61">
        <f>+AS516-IF(AS$18&gt;74,(AS516/AS$25)*$C$10)</f>
        <v/>
      </c>
      <c r="AT517" s="61">
        <f>+AT516-IF(AT$18&gt;74,(AT516/AT$25)*$C$10)</f>
        <v/>
      </c>
      <c r="AU517" s="61">
        <f>+AU516-IF(AU$18&gt;74,(AU516/AU$25)*$C$10)</f>
        <v/>
      </c>
      <c r="AV517" s="61">
        <f>+AV516-IF(AV$18&gt;74,(AV516/AV$25)*$C$10)</f>
        <v/>
      </c>
      <c r="AW517" s="61">
        <f>+AW516-IF(AW$18&gt;74,(AW516/AW$25)*$C$10)</f>
        <v/>
      </c>
      <c r="AX517" s="35">
        <f>IF(AW517&gt;0,1,0)</f>
        <v/>
      </c>
      <c r="AY517" s="35">
        <f>IF(AL517&gt;0,1,0)</f>
        <v/>
      </c>
      <c r="AZ517" s="35">
        <f>IF(AG517&gt;0,1,0)</f>
        <v/>
      </c>
      <c r="BA517" s="35">
        <f>IF(AB517&gt;0,1,0)</f>
        <v/>
      </c>
      <c r="BB517" s="35">
        <f>IF(W517&gt;0,1,0)</f>
        <v/>
      </c>
    </row>
    <row r="518">
      <c r="B518" s="154" t="inlineStr">
        <is>
          <t>trial 246</t>
        </is>
      </c>
      <c r="C518" s="155">
        <f>+start-C515</f>
        <v/>
      </c>
      <c r="D518" s="156">
        <f>IF((C518&lt;=0),0,((C518-D$24)*Stock*(_xlfn.NORM.INV(RAND(),stock_ave,stock_std))+(C518-D$24)*Bonds*(_xlfn.NORM.INV(RAND(),bond_ave,bond_std))+(C518-D$24)*cash*(_xlfn.NORM.INV(RAND(),cash_ave,cash_std))+(C518-D$24)))</f>
        <v/>
      </c>
      <c r="E518" s="156">
        <f>IF((D518&lt;=0),0,((D518-E$24)*Stock*(_xlfn.NORM.INV(RAND(),stock_ave,stock_std))+(D518-E$24)*Bonds*(_xlfn.NORM.INV(RAND(),bond_ave,bond_std))+(D518-E$24)*cash*(_xlfn.NORM.INV(RAND(),cash_ave,cash_std))+(D518-E$24)))</f>
        <v/>
      </c>
      <c r="F518" s="156">
        <f>IF((E518&lt;=0),0,((E518-F$24)*Stock*(_xlfn.NORM.INV(RAND(),stock_ave,stock_std))+(E518-F$24)*Bonds*(_xlfn.NORM.INV(RAND(),bond_ave,bond_std))+(E518-F$24)*cash*(_xlfn.NORM.INV(RAND(),cash_ave,cash_std))+(E518-F$24)))</f>
        <v/>
      </c>
      <c r="G518" s="156">
        <f>IF((F518&lt;=0),0,((F518-G$24)*Stock*(_xlfn.NORM.INV(RAND(),stock_ave,stock_std))+(F518-G$24)*Bonds*(_xlfn.NORM.INV(RAND(),bond_ave,bond_std))+(F518-G$24)*cash*(_xlfn.NORM.INV(RAND(),cash_ave,cash_std))+(F518-G$24)))</f>
        <v/>
      </c>
      <c r="H518" s="156">
        <f>IF((G518&lt;=0),0,((G518-H$24)*Stock*(_xlfn.NORM.INV(RAND(),stock_ave,stock_std))+(G518-H$24)*Bonds*(_xlfn.NORM.INV(RAND(),bond_ave,bond_std))+(G518-H$24)*cash*(_xlfn.NORM.INV(RAND(),cash_ave,cash_std))+(G518-H$24)))</f>
        <v/>
      </c>
      <c r="I518" s="156">
        <f>IF((H518&lt;=0),0,((H518-I$24)*Stock*(_xlfn.NORM.INV(RAND(),stock_ave,stock_std))+(H518-I$24)*Bonds*(_xlfn.NORM.INV(RAND(),bond_ave,bond_std))+(H518-I$24)*cash*(_xlfn.NORM.INV(RAND(),cash_ave,cash_std))+(H518-I$24)))</f>
        <v/>
      </c>
      <c r="J518" s="156">
        <f>IF((I518&lt;=0),0,((I518-J$24)*Stock*(_xlfn.NORM.INV(RAND(),stock_ave,stock_std))+(I518-J$24)*Bonds*(_xlfn.NORM.INV(RAND(),bond_ave,bond_std))+(I518-J$24)*cash*(_xlfn.NORM.INV(RAND(),cash_ave,cash_std))+(I518-J$24)))</f>
        <v/>
      </c>
      <c r="K518" s="156">
        <f>IF((J518&lt;=0),0,((J518-K$24)*Stock*(_xlfn.NORM.INV(RAND(),stock_ave,stock_std))+(J518-K$24)*Bonds*(_xlfn.NORM.INV(RAND(),bond_ave,bond_std))+(J518-K$24)*cash*(_xlfn.NORM.INV(RAND(),cash_ave,cash_std))+(J518-K$24)))</f>
        <v/>
      </c>
      <c r="L518" s="156">
        <f>IF((K518&lt;=0),0,((K518-L$24)*Stock*(_xlfn.NORM.INV(RAND(),stock_ave,stock_std))+(K518-L$24)*Bonds*(_xlfn.NORM.INV(RAND(),bond_ave,bond_std))+(K518-L$24)*cash*(_xlfn.NORM.INV(RAND(),cash_ave,cash_std))+(K518-L$24)))</f>
        <v/>
      </c>
      <c r="M518" s="156">
        <f>IF((L518&lt;=0),0,((L518-M$24)*Stock*(_xlfn.NORM.INV(RAND(),stock_ave,stock_std))+(L518-M$24)*Bonds*(_xlfn.NORM.INV(RAND(),bond_ave,bond_std))+(L518-M$24)*cash*(_xlfn.NORM.INV(RAND(),cash_ave,cash_std))+(L518-M$24)))</f>
        <v/>
      </c>
      <c r="N518" s="156">
        <f>IF((M518&lt;=0),0,((M518-N$24)*Stock*(_xlfn.NORM.INV(RAND(),stock_ave,stock_std))+(M518-N$24)*Bonds*(_xlfn.NORM.INV(RAND(),bond_ave,bond_std))+(M518-N$24)*cash*(_xlfn.NORM.INV(RAND(),cash_ave,cash_std))+(M518-N$24)))</f>
        <v/>
      </c>
      <c r="O518" s="156">
        <f>IF((N518&lt;=0),0,((N518-O$24)*Stock*(_xlfn.NORM.INV(RAND(),stock_ave,stock_std))+(N518-O$24)*Bonds*(_xlfn.NORM.INV(RAND(),bond_ave,bond_std))+(N518-O$24)*cash*(_xlfn.NORM.INV(RAND(),cash_ave,cash_std))+(N518-O$24)))</f>
        <v/>
      </c>
      <c r="P518" s="156">
        <f>IF((O518&lt;=0),0,((O518-P$24)*Stock*(_xlfn.NORM.INV(RAND(),stock_ave,stock_std))+(O518-P$24)*Bonds*(_xlfn.NORM.INV(RAND(),bond_ave,bond_std))+(O518-P$24)*cash*(_xlfn.NORM.INV(RAND(),cash_ave,cash_std))+(O518-P$24)))</f>
        <v/>
      </c>
      <c r="Q518" s="156">
        <f>IF((P518&lt;=0),0,((P518-Q$24)*Stock*(_xlfn.NORM.INV(RAND(),stock_ave,stock_std))+(P518-Q$24)*Bonds*(_xlfn.NORM.INV(RAND(),bond_ave,bond_std))+(P518-Q$24)*cash*(_xlfn.NORM.INV(RAND(),cash_ave,cash_std))+(P518-Q$24)))</f>
        <v/>
      </c>
      <c r="R518" s="156">
        <f>IF((Q518&lt;=0),0,((Q518-R$24)*Stock*(_xlfn.NORM.INV(RAND(),stock_ave,stock_std))+(Q518-R$24)*Bonds*(_xlfn.NORM.INV(RAND(),bond_ave,bond_std))+(Q518-R$24)*cash*(_xlfn.NORM.INV(RAND(),cash_ave,cash_std))+(Q518-R$24)))</f>
        <v/>
      </c>
      <c r="S518" s="156">
        <f>IF((R518&lt;=0),0,((R518-S$24)*Stock*(_xlfn.NORM.INV(RAND(),stock_ave,stock_std))+(R518-S$24)*Bonds*(_xlfn.NORM.INV(RAND(),bond_ave,bond_std))+(R518-S$24)*cash*(_xlfn.NORM.INV(RAND(),cash_ave,cash_std))+(R518-S$24)))</f>
        <v/>
      </c>
      <c r="T518" s="156">
        <f>IF((S518&lt;=0),0,((S518-T$24)*Stock*(_xlfn.NORM.INV(RAND(),stock_ave,stock_std))+(S518-T$24)*Bonds*(_xlfn.NORM.INV(RAND(),bond_ave,bond_std))+(S518-T$24)*cash*(_xlfn.NORM.INV(RAND(),cash_ave,cash_std))+(S518-T$24)))</f>
        <v/>
      </c>
      <c r="U518" s="156">
        <f>IF((T518&lt;=0),0,((T518-U$24)*Stock*(_xlfn.NORM.INV(RAND(),stock_ave,stock_std))+(T518-U$24)*Bonds*(_xlfn.NORM.INV(RAND(),bond_ave,bond_std))+(T518-U$24)*cash*(_xlfn.NORM.INV(RAND(),cash_ave,cash_std))+(T518-U$24)))</f>
        <v/>
      </c>
      <c r="V518" s="156">
        <f>IF((U518&lt;=0),0,((U518-V$24)*Stock*(_xlfn.NORM.INV(RAND(),stock_ave,stock_std))+(U518-V$24)*Bonds*(_xlfn.NORM.INV(RAND(),bond_ave,bond_std))+(U518-V$24)*cash*(_xlfn.NORM.INV(RAND(),cash_ave,cash_std))+(U518-V$24)))</f>
        <v/>
      </c>
      <c r="W518" s="156">
        <f>IF((V518&lt;=0),0,((V518-W$24)*Stock*(_xlfn.NORM.INV(RAND(),stock_ave,stock_std))+(V518-W$24)*Bonds*(_xlfn.NORM.INV(RAND(),bond_ave,bond_std))+(V518-W$24)*cash*(_xlfn.NORM.INV(RAND(),cash_ave,cash_std))+(V518-W$24)))</f>
        <v/>
      </c>
      <c r="X518" s="156">
        <f>IF((W518&lt;=0),0,((W518-X$24)*Stock*(_xlfn.NORM.INV(RAND(),stock_ave,stock_std))+(W518-X$24)*Bonds*(_xlfn.NORM.INV(RAND(),bond_ave,bond_std))+(W518-X$24)*cash*(_xlfn.NORM.INV(RAND(),cash_ave,cash_std))+(W518-X$24)))</f>
        <v/>
      </c>
      <c r="Y518" s="156">
        <f>IF((X518&lt;=0),0,((X518-Y$24)*Stock*(_xlfn.NORM.INV(RAND(),stock_ave,stock_std))+(X518-Y$24)*Bonds*(_xlfn.NORM.INV(RAND(),bond_ave,bond_std))+(X518-Y$24)*cash*(_xlfn.NORM.INV(RAND(),cash_ave,cash_std))+(X518-Y$24)))</f>
        <v/>
      </c>
      <c r="Z518" s="156">
        <f>IF((Y518&lt;=0),0,((Y518-Z$24)*Stock*(_xlfn.NORM.INV(RAND(),stock_ave,stock_std))+(Y518-Z$24)*Bonds*(_xlfn.NORM.INV(RAND(),bond_ave,bond_std))+(Y518-Z$24)*cash*(_xlfn.NORM.INV(RAND(),cash_ave,cash_std))+(Y518-Z$24)))</f>
        <v/>
      </c>
      <c r="AA518" s="156">
        <f>IF((Z518&lt;=0),0,((Z518-AA$24)*Stock*(_xlfn.NORM.INV(RAND(),stock_ave,stock_std))+(Z518-AA$24)*Bonds*(_xlfn.NORM.INV(RAND(),bond_ave,bond_std))+(Z518-AA$24)*cash*(_xlfn.NORM.INV(RAND(),cash_ave,cash_std))+(Z518-AA$24)))</f>
        <v/>
      </c>
      <c r="AB518" s="156">
        <f>IF((AA518&lt;=0),0,((AA518-AB$24)*Stock*(_xlfn.NORM.INV(RAND(),stock_ave,stock_std))+(AA518-AB$24)*Bonds*(_xlfn.NORM.INV(RAND(),bond_ave,bond_std))+(AA518-AB$24)*cash*(_xlfn.NORM.INV(RAND(),cash_ave,cash_std))+(AA518-AB$24)))</f>
        <v/>
      </c>
      <c r="AC518" s="156">
        <f>IF((AB518&lt;=0),0,((AB518-AC$24)*Stock*(_xlfn.NORM.INV(RAND(),stock_ave,stock_std))+(AB518-AC$24)*Bonds*(_xlfn.NORM.INV(RAND(),bond_ave,bond_std))+(AB518-AC$24)*cash*(_xlfn.NORM.INV(RAND(),cash_ave,cash_std))+(AB518-AC$24)))</f>
        <v/>
      </c>
      <c r="AD518" s="156">
        <f>IF((AC518&lt;=0),0,((AC518-AD$24)*Stock*(_xlfn.NORM.INV(RAND(),stock_ave,stock_std))+(AC518-AD$24)*Bonds*(_xlfn.NORM.INV(RAND(),bond_ave,bond_std))+(AC518-AD$24)*cash*(_xlfn.NORM.INV(RAND(),cash_ave,cash_std))+(AC518-AD$24)))</f>
        <v/>
      </c>
      <c r="AE518" s="156">
        <f>IF((AD518&lt;=0),0,((AD518-AE$24)*Stock*(_xlfn.NORM.INV(RAND(),stock_ave,stock_std))+(AD518-AE$24)*Bonds*(_xlfn.NORM.INV(RAND(),bond_ave,bond_std))+(AD518-AE$24)*cash*(_xlfn.NORM.INV(RAND(),cash_ave,cash_std))+(AD518-AE$24)))</f>
        <v/>
      </c>
      <c r="AF518" s="156">
        <f>IF((AE518&lt;=0),0,((AE518-AF$24)*Stock*(_xlfn.NORM.INV(RAND(),stock_ave,stock_std))+(AE518-AF$24)*Bonds*(_xlfn.NORM.INV(RAND(),bond_ave,bond_std))+(AE518-AF$24)*cash*(_xlfn.NORM.INV(RAND(),cash_ave,cash_std))+(AE518-AF$24)))</f>
        <v/>
      </c>
      <c r="AG518" s="156">
        <f>IF((AF518&lt;=0),0,((AF518-AG$24)*Stock*(_xlfn.NORM.INV(RAND(),stock_ave,stock_std))+(AF518-AG$24)*Bonds*(_xlfn.NORM.INV(RAND(),bond_ave,bond_std))+(AF518-AG$24)*cash*(_xlfn.NORM.INV(RAND(),cash_ave,cash_std))+(AF518-AG$24)))</f>
        <v/>
      </c>
      <c r="AH518" s="156">
        <f>IF((AG518&lt;=0),0,((AG518-AH$24)*Stock*(_xlfn.NORM.INV(RAND(),stock_ave,stock_std))+(AG518-AH$24)*Bonds*(_xlfn.NORM.INV(RAND(),bond_ave,bond_std))+(AG518-AH$24)*cash*(_xlfn.NORM.INV(RAND(),cash_ave,cash_std))+(AG518-AH$24)))</f>
        <v/>
      </c>
      <c r="AI518" s="156">
        <f>IF((AH518&lt;=0),0,((AH518-AI$24)*Stock*(_xlfn.NORM.INV(RAND(),stock_ave,stock_std))+(AH518-AI$24)*Bonds*(_xlfn.NORM.INV(RAND(),bond_ave,bond_std))+(AH518-AI$24)*cash*(_xlfn.NORM.INV(RAND(),cash_ave,cash_std))+(AH518-AI$24)))</f>
        <v/>
      </c>
      <c r="AJ518" s="156">
        <f>IF((AI518&lt;=0),0,((AI518-AJ$24)*Stock*(_xlfn.NORM.INV(RAND(),stock_ave,stock_std))+(AI518-AJ$24)*Bonds*(_xlfn.NORM.INV(RAND(),bond_ave,bond_std))+(AI518-AJ$24)*cash*(_xlfn.NORM.INV(RAND(),cash_ave,cash_std))+(AI518-AJ$24)))</f>
        <v/>
      </c>
      <c r="AK518" s="156">
        <f>IF((AJ518&lt;=0),0,((AJ518-AK$24)*Stock*(_xlfn.NORM.INV(RAND(),stock_ave,stock_std))+(AJ518-AK$24)*Bonds*(_xlfn.NORM.INV(RAND(),bond_ave,bond_std))+(AJ518-AK$24)*cash*(_xlfn.NORM.INV(RAND(),cash_ave,cash_std))+(AJ518-AK$24)))</f>
        <v/>
      </c>
      <c r="AL518" s="156">
        <f>IF((AK518&lt;=0),0,((AK518-AL$24)*Stock*(_xlfn.NORM.INV(RAND(),stock_ave,stock_std))+(AK518-AL$24)*Bonds*(_xlfn.NORM.INV(RAND(),bond_ave,bond_std))+(AK518-AL$24)*cash*(_xlfn.NORM.INV(RAND(),cash_ave,cash_std))+(AK518-AL$24)))</f>
        <v/>
      </c>
      <c r="AM518" s="156">
        <f>IF((AL518&lt;=0),0,((AL518-AM$24)*Stock*(_xlfn.NORM.INV(RAND(),stock_ave,stock_std))+(AL518-AM$24)*Bonds*(_xlfn.NORM.INV(RAND(),bond_ave,bond_std))+(AL518-AM$24)*cash*(_xlfn.NORM.INV(RAND(),cash_ave,cash_std))+(AL518-AM$24)))</f>
        <v/>
      </c>
      <c r="AN518" s="156">
        <f>IF((AM518&lt;=0),0,((AM518-AN$24)*Stock*(_xlfn.NORM.INV(RAND(),stock_ave,stock_std))+(AM518-AN$24)*Bonds*(_xlfn.NORM.INV(RAND(),bond_ave,bond_std))+(AM518-AN$24)*cash*(_xlfn.NORM.INV(RAND(),cash_ave,cash_std))+(AM518-AN$24)))</f>
        <v/>
      </c>
      <c r="AO518" s="156">
        <f>IF((AN518&lt;=0),0,((AN518-AO$24)*Stock*(_xlfn.NORM.INV(RAND(),stock_ave,stock_std))+(AN518-AO$24)*Bonds*(_xlfn.NORM.INV(RAND(),bond_ave,bond_std))+(AN518-AO$24)*cash*(_xlfn.NORM.INV(RAND(),cash_ave,cash_std))+(AN518-AO$24)))</f>
        <v/>
      </c>
      <c r="AP518" s="156">
        <f>IF((AO518&lt;=0),0,((AO518-AP$24)*Stock*(_xlfn.NORM.INV(RAND(),stock_ave,stock_std))+(AO518-AP$24)*Bonds*(_xlfn.NORM.INV(RAND(),bond_ave,bond_std))+(AO518-AP$24)*cash*(_xlfn.NORM.INV(RAND(),cash_ave,cash_std))+(AO518-AP$24)))</f>
        <v/>
      </c>
      <c r="AQ518" s="156">
        <f>IF((AP518&lt;=0),0,((AP518-AQ$24)*Stock*(_xlfn.NORM.INV(RAND(),stock_ave,stock_std))+(AP518-AQ$24)*Bonds*(_xlfn.NORM.INV(RAND(),bond_ave,bond_std))+(AP518-AQ$24)*cash*(_xlfn.NORM.INV(RAND(),cash_ave,cash_std))+(AP518-AQ$24)))</f>
        <v/>
      </c>
      <c r="AR518" s="156">
        <f>IF((AQ518&lt;=0),0,((AQ518-AR$24)*Stock*(_xlfn.NORM.INV(RAND(),stock_ave,stock_std))+(AQ518-AR$24)*Bonds*(_xlfn.NORM.INV(RAND(),bond_ave,bond_std))+(AQ518-AR$24)*cash*(_xlfn.NORM.INV(RAND(),cash_ave,cash_std))+(AQ518-AR$24)))</f>
        <v/>
      </c>
      <c r="AS518" s="156">
        <f>IF((AR518&lt;=0),0,((AR518-AS$24)*Stock*(_xlfn.NORM.INV(RAND(),stock_ave,stock_std))+(AR518-AS$24)*Bonds*(_xlfn.NORM.INV(RAND(),bond_ave,bond_std))+(AR518-AS$24)*cash*(_xlfn.NORM.INV(RAND(),cash_ave,cash_std))+(AR518-AS$24)))</f>
        <v/>
      </c>
      <c r="AT518" s="156">
        <f>IF((AS518&lt;=0),0,((AS518-AT$24)*Stock*(_xlfn.NORM.INV(RAND(),stock_ave,stock_std))+(AS518-AT$24)*Bonds*(_xlfn.NORM.INV(RAND(),bond_ave,bond_std))+(AS518-AT$24)*cash*(_xlfn.NORM.INV(RAND(),cash_ave,cash_std))+(AS518-AT$24)))</f>
        <v/>
      </c>
      <c r="AU518" s="156">
        <f>IF((AT518&lt;=0),0,((AT518-AU$24)*Stock*(_xlfn.NORM.INV(RAND(),stock_ave,stock_std))+(AT518-AU$24)*Bonds*(_xlfn.NORM.INV(RAND(),bond_ave,bond_std))+(AT518-AU$24)*cash*(_xlfn.NORM.INV(RAND(),cash_ave,cash_std))+(AT518-AU$24)))</f>
        <v/>
      </c>
      <c r="AV518" s="156">
        <f>IF((AU518&lt;=0),0,((AU518-AV$24)*Stock*(_xlfn.NORM.INV(RAND(),stock_ave,stock_std))+(AU518-AV$24)*Bonds*(_xlfn.NORM.INV(RAND(),bond_ave,bond_std))+(AU518-AV$24)*cash*(_xlfn.NORM.INV(RAND(),cash_ave,cash_std))+(AU518-AV$24)))</f>
        <v/>
      </c>
      <c r="AW518" s="156">
        <f>IF((AV518&lt;=0),0,((AV518-AW$24)*Stock*(_xlfn.NORM.INV(RAND(),stock_ave,stock_std))+(AV518-AW$24)*Bonds*(_xlfn.NORM.INV(RAND(),bond_ave,bond_std))+(AV518-AW$24)*cash*(_xlfn.NORM.INV(RAND(),cash_ave,cash_std))+(AV518-AW$24)))</f>
        <v/>
      </c>
      <c r="AX518" s="159" t="n"/>
      <c r="AY518" s="159" t="n"/>
      <c r="AZ518" s="159" t="n"/>
      <c r="BA518" s="159" t="n"/>
      <c r="BB518" s="159" t="n"/>
    </row>
    <row r="519">
      <c r="C519" s="147" t="n"/>
      <c r="D519" s="61">
        <f>+D518-IF(D$18&gt;74,(D518/D$25)*$C$10)</f>
        <v/>
      </c>
      <c r="E519" s="61">
        <f>+E518-IF(E$18&gt;74,(E518/E$25)*$C$10)</f>
        <v/>
      </c>
      <c r="F519" s="61">
        <f>+F518-IF(F$18&gt;74,(F518/F$25)*$C$10)</f>
        <v/>
      </c>
      <c r="G519" s="61">
        <f>+G518-IF(G$18&gt;74,(G518/G$25)*$C$10)</f>
        <v/>
      </c>
      <c r="H519" s="61">
        <f>+H518-IF(H$18&gt;74,(H518/H$25)*$C$10)</f>
        <v/>
      </c>
      <c r="I519" s="61">
        <f>+I518-IF(I$18&gt;74,(I518/I$25)*$C$10)</f>
        <v/>
      </c>
      <c r="J519" s="61">
        <f>+J518-IF(J$18&gt;74,(J518/J$25)*$C$10)</f>
        <v/>
      </c>
      <c r="K519" s="61">
        <f>+K518-IF(K$18&gt;74,(K518/K$25)*$C$10)</f>
        <v/>
      </c>
      <c r="L519" s="61">
        <f>+L518-IF(L$18&gt;74,(L518/L$25)*$C$10)</f>
        <v/>
      </c>
      <c r="M519" s="61">
        <f>+M518-IF(M$18&gt;74,(M518/M$25)*$C$10)</f>
        <v/>
      </c>
      <c r="N519" s="61">
        <f>+N518-IF(N$18&gt;74,(N518/N$25)*$C$10)</f>
        <v/>
      </c>
      <c r="O519" s="61">
        <f>+O518-IF(O$18&gt;74,(O518/O$25)*$C$10)</f>
        <v/>
      </c>
      <c r="P519" s="61">
        <f>+P518-IF(P$18&gt;74,(P518/P$25)*$C$10)</f>
        <v/>
      </c>
      <c r="Q519" s="61">
        <f>+Q518-IF(Q$18&gt;74,(Q518/Q$25)*$C$10)</f>
        <v/>
      </c>
      <c r="R519" s="61">
        <f>+R518-IF(R$18&gt;74,(R518/R$25)*$C$10)</f>
        <v/>
      </c>
      <c r="S519" s="61">
        <f>+S518-IF(S$18&gt;74,(S518/S$25)*$C$10)</f>
        <v/>
      </c>
      <c r="T519" s="61">
        <f>+T518-IF(T$18&gt;74,(T518/T$25)*$C$10)</f>
        <v/>
      </c>
      <c r="U519" s="61">
        <f>+U518-IF(U$18&gt;74,(U518/U$25)*$C$10)</f>
        <v/>
      </c>
      <c r="V519" s="61">
        <f>+V518-IF(V$18&gt;74,(V518/V$25)*$C$10)</f>
        <v/>
      </c>
      <c r="W519" s="61">
        <f>+W518-IF(W$18&gt;74,(W518/W$25)*$C$10)</f>
        <v/>
      </c>
      <c r="X519" s="61">
        <f>+X518-IF(X$18&gt;74,(X518/X$25)*$C$10)</f>
        <v/>
      </c>
      <c r="Y519" s="61">
        <f>+Y518-IF(Y$18&gt;74,(Y518/Y$25)*$C$10)</f>
        <v/>
      </c>
      <c r="Z519" s="61">
        <f>+Z518-IF(Z$18&gt;74,(Z518/Z$25)*$C$10)</f>
        <v/>
      </c>
      <c r="AA519" s="61">
        <f>+AA518-IF(AA$18&gt;74,(AA518/AA$25)*$C$10)</f>
        <v/>
      </c>
      <c r="AB519" s="61">
        <f>+AB518-IF(AB$18&gt;74,(AB518/AB$25)*$C$10)</f>
        <v/>
      </c>
      <c r="AC519" s="61">
        <f>+AC518-IF(AC$18&gt;74,(AC518/AC$25)*$C$10)</f>
        <v/>
      </c>
      <c r="AD519" s="61">
        <f>+AD518-IF(AD$18&gt;74,(AD518/AD$25)*$C$10)</f>
        <v/>
      </c>
      <c r="AE519" s="61">
        <f>+AE518-IF(AE$18&gt;74,(AE518/AE$25)*$C$10)</f>
        <v/>
      </c>
      <c r="AF519" s="61">
        <f>+AF518-IF(AF$18&gt;74,(AF518/AF$25)*$C$10)</f>
        <v/>
      </c>
      <c r="AG519" s="61">
        <f>+AG518-IF(AG$18&gt;74,(AG518/AG$25)*$C$10)</f>
        <v/>
      </c>
      <c r="AH519" s="61">
        <f>+AH518-IF(AH$18&gt;74,(AH518/AH$25)*$C$10)</f>
        <v/>
      </c>
      <c r="AI519" s="61">
        <f>+AI518-IF(AI$18&gt;74,(AI518/AI$25)*$C$10)</f>
        <v/>
      </c>
      <c r="AJ519" s="61">
        <f>+AJ518-IF(AJ$18&gt;74,(AJ518/AJ$25)*$C$10)</f>
        <v/>
      </c>
      <c r="AK519" s="61">
        <f>+AK518-IF(AK$18&gt;74,(AK518/AK$25)*$C$10)</f>
        <v/>
      </c>
      <c r="AL519" s="61">
        <f>+AL518-IF(AL$18&gt;74,(AL518/AL$25)*$C$10)</f>
        <v/>
      </c>
      <c r="AM519" s="61">
        <f>+AM518-IF(AM$18&gt;74,(AM518/AM$25)*$C$10)</f>
        <v/>
      </c>
      <c r="AN519" s="61">
        <f>+AN518-IF(AN$18&gt;74,(AN518/AN$25)*$C$10)</f>
        <v/>
      </c>
      <c r="AO519" s="61">
        <f>+AO518-IF(AO$18&gt;74,(AO518/AO$25)*$C$10)</f>
        <v/>
      </c>
      <c r="AP519" s="61">
        <f>+AP518-IF(AP$18&gt;74,(AP518/AP$25)*$C$10)</f>
        <v/>
      </c>
      <c r="AQ519" s="61">
        <f>+AQ518-IF(AQ$18&gt;74,(AQ518/AQ$25)*$C$10)</f>
        <v/>
      </c>
      <c r="AR519" s="61">
        <f>+AR518-IF(AR$18&gt;74,(AR518/AR$25)*$C$10)</f>
        <v/>
      </c>
      <c r="AS519" s="61">
        <f>+AS518-IF(AS$18&gt;74,(AS518/AS$25)*$C$10)</f>
        <v/>
      </c>
      <c r="AT519" s="61">
        <f>+AT518-IF(AT$18&gt;74,(AT518/AT$25)*$C$10)</f>
        <v/>
      </c>
      <c r="AU519" s="61">
        <f>+AU518-IF(AU$18&gt;74,(AU518/AU$25)*$C$10)</f>
        <v/>
      </c>
      <c r="AV519" s="61">
        <f>+AV518-IF(AV$18&gt;74,(AV518/AV$25)*$C$10)</f>
        <v/>
      </c>
      <c r="AW519" s="61">
        <f>+AW518-IF(AW$18&gt;74,(AW518/AW$25)*$C$10)</f>
        <v/>
      </c>
      <c r="AX519" s="35">
        <f>IF(AW519&gt;0,1,0)</f>
        <v/>
      </c>
      <c r="AY519" s="35">
        <f>IF(AL519&gt;0,1,0)</f>
        <v/>
      </c>
      <c r="AZ519" s="35">
        <f>IF(AG519&gt;0,1,0)</f>
        <v/>
      </c>
      <c r="BA519" s="35">
        <f>IF(AB519&gt;0,1,0)</f>
        <v/>
      </c>
      <c r="BB519" s="35">
        <f>IF(W519&gt;0,1,0)</f>
        <v/>
      </c>
    </row>
    <row r="520">
      <c r="B520" s="154" t="inlineStr">
        <is>
          <t>trial 247</t>
        </is>
      </c>
      <c r="C520" s="155">
        <f>+start-C517</f>
        <v/>
      </c>
      <c r="D520" s="156">
        <f>IF((C520&lt;=0),0,((C520-D$24)*Stock*(_xlfn.NORM.INV(RAND(),stock_ave,stock_std))+(C520-D$24)*Bonds*(_xlfn.NORM.INV(RAND(),bond_ave,bond_std))+(C520-D$24)*cash*(_xlfn.NORM.INV(RAND(),cash_ave,cash_std))+(C520-D$24)))</f>
        <v/>
      </c>
      <c r="E520" s="156">
        <f>IF((D520&lt;=0),0,((D520-E$24)*Stock*(_xlfn.NORM.INV(RAND(),stock_ave,stock_std))+(D520-E$24)*Bonds*(_xlfn.NORM.INV(RAND(),bond_ave,bond_std))+(D520-E$24)*cash*(_xlfn.NORM.INV(RAND(),cash_ave,cash_std))+(D520-E$24)))</f>
        <v/>
      </c>
      <c r="F520" s="156">
        <f>IF((E520&lt;=0),0,((E520-F$24)*Stock*(_xlfn.NORM.INV(RAND(),stock_ave,stock_std))+(E520-F$24)*Bonds*(_xlfn.NORM.INV(RAND(),bond_ave,bond_std))+(E520-F$24)*cash*(_xlfn.NORM.INV(RAND(),cash_ave,cash_std))+(E520-F$24)))</f>
        <v/>
      </c>
      <c r="G520" s="156">
        <f>IF((F520&lt;=0),0,((F520-G$24)*Stock*(_xlfn.NORM.INV(RAND(),stock_ave,stock_std))+(F520-G$24)*Bonds*(_xlfn.NORM.INV(RAND(),bond_ave,bond_std))+(F520-G$24)*cash*(_xlfn.NORM.INV(RAND(),cash_ave,cash_std))+(F520-G$24)))</f>
        <v/>
      </c>
      <c r="H520" s="156">
        <f>IF((G520&lt;=0),0,((G520-H$24)*Stock*(_xlfn.NORM.INV(RAND(),stock_ave,stock_std))+(G520-H$24)*Bonds*(_xlfn.NORM.INV(RAND(),bond_ave,bond_std))+(G520-H$24)*cash*(_xlfn.NORM.INV(RAND(),cash_ave,cash_std))+(G520-H$24)))</f>
        <v/>
      </c>
      <c r="I520" s="156">
        <f>IF((H520&lt;=0),0,((H520-I$24)*Stock*(_xlfn.NORM.INV(RAND(),stock_ave,stock_std))+(H520-I$24)*Bonds*(_xlfn.NORM.INV(RAND(),bond_ave,bond_std))+(H520-I$24)*cash*(_xlfn.NORM.INV(RAND(),cash_ave,cash_std))+(H520-I$24)))</f>
        <v/>
      </c>
      <c r="J520" s="156">
        <f>IF((I520&lt;=0),0,((I520-J$24)*Stock*(_xlfn.NORM.INV(RAND(),stock_ave,stock_std))+(I520-J$24)*Bonds*(_xlfn.NORM.INV(RAND(),bond_ave,bond_std))+(I520-J$24)*cash*(_xlfn.NORM.INV(RAND(),cash_ave,cash_std))+(I520-J$24)))</f>
        <v/>
      </c>
      <c r="K520" s="156">
        <f>IF((J520&lt;=0),0,((J520-K$24)*Stock*(_xlfn.NORM.INV(RAND(),stock_ave,stock_std))+(J520-K$24)*Bonds*(_xlfn.NORM.INV(RAND(),bond_ave,bond_std))+(J520-K$24)*cash*(_xlfn.NORM.INV(RAND(),cash_ave,cash_std))+(J520-K$24)))</f>
        <v/>
      </c>
      <c r="L520" s="156">
        <f>IF((K520&lt;=0),0,((K520-L$24)*Stock*(_xlfn.NORM.INV(RAND(),stock_ave,stock_std))+(K520-L$24)*Bonds*(_xlfn.NORM.INV(RAND(),bond_ave,bond_std))+(K520-L$24)*cash*(_xlfn.NORM.INV(RAND(),cash_ave,cash_std))+(K520-L$24)))</f>
        <v/>
      </c>
      <c r="M520" s="156">
        <f>IF((L520&lt;=0),0,((L520-M$24)*Stock*(_xlfn.NORM.INV(RAND(),stock_ave,stock_std))+(L520-M$24)*Bonds*(_xlfn.NORM.INV(RAND(),bond_ave,bond_std))+(L520-M$24)*cash*(_xlfn.NORM.INV(RAND(),cash_ave,cash_std))+(L520-M$24)))</f>
        <v/>
      </c>
      <c r="N520" s="156">
        <f>IF((M520&lt;=0),0,((M520-N$24)*Stock*(_xlfn.NORM.INV(RAND(),stock_ave,stock_std))+(M520-N$24)*Bonds*(_xlfn.NORM.INV(RAND(),bond_ave,bond_std))+(M520-N$24)*cash*(_xlfn.NORM.INV(RAND(),cash_ave,cash_std))+(M520-N$24)))</f>
        <v/>
      </c>
      <c r="O520" s="156">
        <f>IF((N520&lt;=0),0,((N520-O$24)*Stock*(_xlfn.NORM.INV(RAND(),stock_ave,stock_std))+(N520-O$24)*Bonds*(_xlfn.NORM.INV(RAND(),bond_ave,bond_std))+(N520-O$24)*cash*(_xlfn.NORM.INV(RAND(),cash_ave,cash_std))+(N520-O$24)))</f>
        <v/>
      </c>
      <c r="P520" s="156">
        <f>IF((O520&lt;=0),0,((O520-P$24)*Stock*(_xlfn.NORM.INV(RAND(),stock_ave,stock_std))+(O520-P$24)*Bonds*(_xlfn.NORM.INV(RAND(),bond_ave,bond_std))+(O520-P$24)*cash*(_xlfn.NORM.INV(RAND(),cash_ave,cash_std))+(O520-P$24)))</f>
        <v/>
      </c>
      <c r="Q520" s="156">
        <f>IF((P520&lt;=0),0,((P520-Q$24)*Stock*(_xlfn.NORM.INV(RAND(),stock_ave,stock_std))+(P520-Q$24)*Bonds*(_xlfn.NORM.INV(RAND(),bond_ave,bond_std))+(P520-Q$24)*cash*(_xlfn.NORM.INV(RAND(),cash_ave,cash_std))+(P520-Q$24)))</f>
        <v/>
      </c>
      <c r="R520" s="156">
        <f>IF((Q520&lt;=0),0,((Q520-R$24)*Stock*(_xlfn.NORM.INV(RAND(),stock_ave,stock_std))+(Q520-R$24)*Bonds*(_xlfn.NORM.INV(RAND(),bond_ave,bond_std))+(Q520-R$24)*cash*(_xlfn.NORM.INV(RAND(),cash_ave,cash_std))+(Q520-R$24)))</f>
        <v/>
      </c>
      <c r="S520" s="156">
        <f>IF((R520&lt;=0),0,((R520-S$24)*Stock*(_xlfn.NORM.INV(RAND(),stock_ave,stock_std))+(R520-S$24)*Bonds*(_xlfn.NORM.INV(RAND(),bond_ave,bond_std))+(R520-S$24)*cash*(_xlfn.NORM.INV(RAND(),cash_ave,cash_std))+(R520-S$24)))</f>
        <v/>
      </c>
      <c r="T520" s="156">
        <f>IF((S520&lt;=0),0,((S520-T$24)*Stock*(_xlfn.NORM.INV(RAND(),stock_ave,stock_std))+(S520-T$24)*Bonds*(_xlfn.NORM.INV(RAND(),bond_ave,bond_std))+(S520-T$24)*cash*(_xlfn.NORM.INV(RAND(),cash_ave,cash_std))+(S520-T$24)))</f>
        <v/>
      </c>
      <c r="U520" s="156">
        <f>IF((T520&lt;=0),0,((T520-U$24)*Stock*(_xlfn.NORM.INV(RAND(),stock_ave,stock_std))+(T520-U$24)*Bonds*(_xlfn.NORM.INV(RAND(),bond_ave,bond_std))+(T520-U$24)*cash*(_xlfn.NORM.INV(RAND(),cash_ave,cash_std))+(T520-U$24)))</f>
        <v/>
      </c>
      <c r="V520" s="156">
        <f>IF((U520&lt;=0),0,((U520-V$24)*Stock*(_xlfn.NORM.INV(RAND(),stock_ave,stock_std))+(U520-V$24)*Bonds*(_xlfn.NORM.INV(RAND(),bond_ave,bond_std))+(U520-V$24)*cash*(_xlfn.NORM.INV(RAND(),cash_ave,cash_std))+(U520-V$24)))</f>
        <v/>
      </c>
      <c r="W520" s="156">
        <f>IF((V520&lt;=0),0,((V520-W$24)*Stock*(_xlfn.NORM.INV(RAND(),stock_ave,stock_std))+(V520-W$24)*Bonds*(_xlfn.NORM.INV(RAND(),bond_ave,bond_std))+(V520-W$24)*cash*(_xlfn.NORM.INV(RAND(),cash_ave,cash_std))+(V520-W$24)))</f>
        <v/>
      </c>
      <c r="X520" s="156">
        <f>IF((W520&lt;=0),0,((W520-X$24)*Stock*(_xlfn.NORM.INV(RAND(),stock_ave,stock_std))+(W520-X$24)*Bonds*(_xlfn.NORM.INV(RAND(),bond_ave,bond_std))+(W520-X$24)*cash*(_xlfn.NORM.INV(RAND(),cash_ave,cash_std))+(W520-X$24)))</f>
        <v/>
      </c>
      <c r="Y520" s="156">
        <f>IF((X520&lt;=0),0,((X520-Y$24)*Stock*(_xlfn.NORM.INV(RAND(),stock_ave,stock_std))+(X520-Y$24)*Bonds*(_xlfn.NORM.INV(RAND(),bond_ave,bond_std))+(X520-Y$24)*cash*(_xlfn.NORM.INV(RAND(),cash_ave,cash_std))+(X520-Y$24)))</f>
        <v/>
      </c>
      <c r="Z520" s="156">
        <f>IF((Y520&lt;=0),0,((Y520-Z$24)*Stock*(_xlfn.NORM.INV(RAND(),stock_ave,stock_std))+(Y520-Z$24)*Bonds*(_xlfn.NORM.INV(RAND(),bond_ave,bond_std))+(Y520-Z$24)*cash*(_xlfn.NORM.INV(RAND(),cash_ave,cash_std))+(Y520-Z$24)))</f>
        <v/>
      </c>
      <c r="AA520" s="156">
        <f>IF((Z520&lt;=0),0,((Z520-AA$24)*Stock*(_xlfn.NORM.INV(RAND(),stock_ave,stock_std))+(Z520-AA$24)*Bonds*(_xlfn.NORM.INV(RAND(),bond_ave,bond_std))+(Z520-AA$24)*cash*(_xlfn.NORM.INV(RAND(),cash_ave,cash_std))+(Z520-AA$24)))</f>
        <v/>
      </c>
      <c r="AB520" s="156">
        <f>IF((AA520&lt;=0),0,((AA520-AB$24)*Stock*(_xlfn.NORM.INV(RAND(),stock_ave,stock_std))+(AA520-AB$24)*Bonds*(_xlfn.NORM.INV(RAND(),bond_ave,bond_std))+(AA520-AB$24)*cash*(_xlfn.NORM.INV(RAND(),cash_ave,cash_std))+(AA520-AB$24)))</f>
        <v/>
      </c>
      <c r="AC520" s="156">
        <f>IF((AB520&lt;=0),0,((AB520-AC$24)*Stock*(_xlfn.NORM.INV(RAND(),stock_ave,stock_std))+(AB520-AC$24)*Bonds*(_xlfn.NORM.INV(RAND(),bond_ave,bond_std))+(AB520-AC$24)*cash*(_xlfn.NORM.INV(RAND(),cash_ave,cash_std))+(AB520-AC$24)))</f>
        <v/>
      </c>
      <c r="AD520" s="156">
        <f>IF((AC520&lt;=0),0,((AC520-AD$24)*Stock*(_xlfn.NORM.INV(RAND(),stock_ave,stock_std))+(AC520-AD$24)*Bonds*(_xlfn.NORM.INV(RAND(),bond_ave,bond_std))+(AC520-AD$24)*cash*(_xlfn.NORM.INV(RAND(),cash_ave,cash_std))+(AC520-AD$24)))</f>
        <v/>
      </c>
      <c r="AE520" s="156">
        <f>IF((AD520&lt;=0),0,((AD520-AE$24)*Stock*(_xlfn.NORM.INV(RAND(),stock_ave,stock_std))+(AD520-AE$24)*Bonds*(_xlfn.NORM.INV(RAND(),bond_ave,bond_std))+(AD520-AE$24)*cash*(_xlfn.NORM.INV(RAND(),cash_ave,cash_std))+(AD520-AE$24)))</f>
        <v/>
      </c>
      <c r="AF520" s="156">
        <f>IF((AE520&lt;=0),0,((AE520-AF$24)*Stock*(_xlfn.NORM.INV(RAND(),stock_ave,stock_std))+(AE520-AF$24)*Bonds*(_xlfn.NORM.INV(RAND(),bond_ave,bond_std))+(AE520-AF$24)*cash*(_xlfn.NORM.INV(RAND(),cash_ave,cash_std))+(AE520-AF$24)))</f>
        <v/>
      </c>
      <c r="AG520" s="156">
        <f>IF((AF520&lt;=0),0,((AF520-AG$24)*Stock*(_xlfn.NORM.INV(RAND(),stock_ave,stock_std))+(AF520-AG$24)*Bonds*(_xlfn.NORM.INV(RAND(),bond_ave,bond_std))+(AF520-AG$24)*cash*(_xlfn.NORM.INV(RAND(),cash_ave,cash_std))+(AF520-AG$24)))</f>
        <v/>
      </c>
      <c r="AH520" s="156">
        <f>IF((AG520&lt;=0),0,((AG520-AH$24)*Stock*(_xlfn.NORM.INV(RAND(),stock_ave,stock_std))+(AG520-AH$24)*Bonds*(_xlfn.NORM.INV(RAND(),bond_ave,bond_std))+(AG520-AH$24)*cash*(_xlfn.NORM.INV(RAND(),cash_ave,cash_std))+(AG520-AH$24)))</f>
        <v/>
      </c>
      <c r="AI520" s="156">
        <f>IF((AH520&lt;=0),0,((AH520-AI$24)*Stock*(_xlfn.NORM.INV(RAND(),stock_ave,stock_std))+(AH520-AI$24)*Bonds*(_xlfn.NORM.INV(RAND(),bond_ave,bond_std))+(AH520-AI$24)*cash*(_xlfn.NORM.INV(RAND(),cash_ave,cash_std))+(AH520-AI$24)))</f>
        <v/>
      </c>
      <c r="AJ520" s="156">
        <f>IF((AI520&lt;=0),0,((AI520-AJ$24)*Stock*(_xlfn.NORM.INV(RAND(),stock_ave,stock_std))+(AI520-AJ$24)*Bonds*(_xlfn.NORM.INV(RAND(),bond_ave,bond_std))+(AI520-AJ$24)*cash*(_xlfn.NORM.INV(RAND(),cash_ave,cash_std))+(AI520-AJ$24)))</f>
        <v/>
      </c>
      <c r="AK520" s="156">
        <f>IF((AJ520&lt;=0),0,((AJ520-AK$24)*Stock*(_xlfn.NORM.INV(RAND(),stock_ave,stock_std))+(AJ520-AK$24)*Bonds*(_xlfn.NORM.INV(RAND(),bond_ave,bond_std))+(AJ520-AK$24)*cash*(_xlfn.NORM.INV(RAND(),cash_ave,cash_std))+(AJ520-AK$24)))</f>
        <v/>
      </c>
      <c r="AL520" s="156">
        <f>IF((AK520&lt;=0),0,((AK520-AL$24)*Stock*(_xlfn.NORM.INV(RAND(),stock_ave,stock_std))+(AK520-AL$24)*Bonds*(_xlfn.NORM.INV(RAND(),bond_ave,bond_std))+(AK520-AL$24)*cash*(_xlfn.NORM.INV(RAND(),cash_ave,cash_std))+(AK520-AL$24)))</f>
        <v/>
      </c>
      <c r="AM520" s="156">
        <f>IF((AL520&lt;=0),0,((AL520-AM$24)*Stock*(_xlfn.NORM.INV(RAND(),stock_ave,stock_std))+(AL520-AM$24)*Bonds*(_xlfn.NORM.INV(RAND(),bond_ave,bond_std))+(AL520-AM$24)*cash*(_xlfn.NORM.INV(RAND(),cash_ave,cash_std))+(AL520-AM$24)))</f>
        <v/>
      </c>
      <c r="AN520" s="156">
        <f>IF((AM520&lt;=0),0,((AM520-AN$24)*Stock*(_xlfn.NORM.INV(RAND(),stock_ave,stock_std))+(AM520-AN$24)*Bonds*(_xlfn.NORM.INV(RAND(),bond_ave,bond_std))+(AM520-AN$24)*cash*(_xlfn.NORM.INV(RAND(),cash_ave,cash_std))+(AM520-AN$24)))</f>
        <v/>
      </c>
      <c r="AO520" s="156">
        <f>IF((AN520&lt;=0),0,((AN520-AO$24)*Stock*(_xlfn.NORM.INV(RAND(),stock_ave,stock_std))+(AN520-AO$24)*Bonds*(_xlfn.NORM.INV(RAND(),bond_ave,bond_std))+(AN520-AO$24)*cash*(_xlfn.NORM.INV(RAND(),cash_ave,cash_std))+(AN520-AO$24)))</f>
        <v/>
      </c>
      <c r="AP520" s="156">
        <f>IF((AO520&lt;=0),0,((AO520-AP$24)*Stock*(_xlfn.NORM.INV(RAND(),stock_ave,stock_std))+(AO520-AP$24)*Bonds*(_xlfn.NORM.INV(RAND(),bond_ave,bond_std))+(AO520-AP$24)*cash*(_xlfn.NORM.INV(RAND(),cash_ave,cash_std))+(AO520-AP$24)))</f>
        <v/>
      </c>
      <c r="AQ520" s="156">
        <f>IF((AP520&lt;=0),0,((AP520-AQ$24)*Stock*(_xlfn.NORM.INV(RAND(),stock_ave,stock_std))+(AP520-AQ$24)*Bonds*(_xlfn.NORM.INV(RAND(),bond_ave,bond_std))+(AP520-AQ$24)*cash*(_xlfn.NORM.INV(RAND(),cash_ave,cash_std))+(AP520-AQ$24)))</f>
        <v/>
      </c>
      <c r="AR520" s="156">
        <f>IF((AQ520&lt;=0),0,((AQ520-AR$24)*Stock*(_xlfn.NORM.INV(RAND(),stock_ave,stock_std))+(AQ520-AR$24)*Bonds*(_xlfn.NORM.INV(RAND(),bond_ave,bond_std))+(AQ520-AR$24)*cash*(_xlfn.NORM.INV(RAND(),cash_ave,cash_std))+(AQ520-AR$24)))</f>
        <v/>
      </c>
      <c r="AS520" s="156">
        <f>IF((AR520&lt;=0),0,((AR520-AS$24)*Stock*(_xlfn.NORM.INV(RAND(),stock_ave,stock_std))+(AR520-AS$24)*Bonds*(_xlfn.NORM.INV(RAND(),bond_ave,bond_std))+(AR520-AS$24)*cash*(_xlfn.NORM.INV(RAND(),cash_ave,cash_std))+(AR520-AS$24)))</f>
        <v/>
      </c>
      <c r="AT520" s="156">
        <f>IF((AS520&lt;=0),0,((AS520-AT$24)*Stock*(_xlfn.NORM.INV(RAND(),stock_ave,stock_std))+(AS520-AT$24)*Bonds*(_xlfn.NORM.INV(RAND(),bond_ave,bond_std))+(AS520-AT$24)*cash*(_xlfn.NORM.INV(RAND(),cash_ave,cash_std))+(AS520-AT$24)))</f>
        <v/>
      </c>
      <c r="AU520" s="156">
        <f>IF((AT520&lt;=0),0,((AT520-AU$24)*Stock*(_xlfn.NORM.INV(RAND(),stock_ave,stock_std))+(AT520-AU$24)*Bonds*(_xlfn.NORM.INV(RAND(),bond_ave,bond_std))+(AT520-AU$24)*cash*(_xlfn.NORM.INV(RAND(),cash_ave,cash_std))+(AT520-AU$24)))</f>
        <v/>
      </c>
      <c r="AV520" s="156">
        <f>IF((AU520&lt;=0),0,((AU520-AV$24)*Stock*(_xlfn.NORM.INV(RAND(),stock_ave,stock_std))+(AU520-AV$24)*Bonds*(_xlfn.NORM.INV(RAND(),bond_ave,bond_std))+(AU520-AV$24)*cash*(_xlfn.NORM.INV(RAND(),cash_ave,cash_std))+(AU520-AV$24)))</f>
        <v/>
      </c>
      <c r="AW520" s="156">
        <f>IF((AV520&lt;=0),0,((AV520-AW$24)*Stock*(_xlfn.NORM.INV(RAND(),stock_ave,stock_std))+(AV520-AW$24)*Bonds*(_xlfn.NORM.INV(RAND(),bond_ave,bond_std))+(AV520-AW$24)*cash*(_xlfn.NORM.INV(RAND(),cash_ave,cash_std))+(AV520-AW$24)))</f>
        <v/>
      </c>
      <c r="AX520" s="159" t="n"/>
      <c r="AY520" s="159" t="n"/>
      <c r="AZ520" s="159" t="n"/>
      <c r="BA520" s="159" t="n"/>
      <c r="BB520" s="159" t="n"/>
    </row>
    <row r="521">
      <c r="C521" s="147" t="n"/>
      <c r="D521" s="61">
        <f>+D520-IF(D$18&gt;74,(D520/D$25)*$C$10)</f>
        <v/>
      </c>
      <c r="E521" s="61">
        <f>+E520-IF(E$18&gt;74,(E520/E$25)*$C$10)</f>
        <v/>
      </c>
      <c r="F521" s="61">
        <f>+F520-IF(F$18&gt;74,(F520/F$25)*$C$10)</f>
        <v/>
      </c>
      <c r="G521" s="61">
        <f>+G520-IF(G$18&gt;74,(G520/G$25)*$C$10)</f>
        <v/>
      </c>
      <c r="H521" s="61">
        <f>+H520-IF(H$18&gt;74,(H520/H$25)*$C$10)</f>
        <v/>
      </c>
      <c r="I521" s="61">
        <f>+I520-IF(I$18&gt;74,(I520/I$25)*$C$10)</f>
        <v/>
      </c>
      <c r="J521" s="61">
        <f>+J520-IF(J$18&gt;74,(J520/J$25)*$C$10)</f>
        <v/>
      </c>
      <c r="K521" s="61">
        <f>+K520-IF(K$18&gt;74,(K520/K$25)*$C$10)</f>
        <v/>
      </c>
      <c r="L521" s="61">
        <f>+L520-IF(L$18&gt;74,(L520/L$25)*$C$10)</f>
        <v/>
      </c>
      <c r="M521" s="61">
        <f>+M520-IF(M$18&gt;74,(M520/M$25)*$C$10)</f>
        <v/>
      </c>
      <c r="N521" s="61">
        <f>+N520-IF(N$18&gt;74,(N520/N$25)*$C$10)</f>
        <v/>
      </c>
      <c r="O521" s="61">
        <f>+O520-IF(O$18&gt;74,(O520/O$25)*$C$10)</f>
        <v/>
      </c>
      <c r="P521" s="61">
        <f>+P520-IF(P$18&gt;74,(P520/P$25)*$C$10)</f>
        <v/>
      </c>
      <c r="Q521" s="61">
        <f>+Q520-IF(Q$18&gt;74,(Q520/Q$25)*$C$10)</f>
        <v/>
      </c>
      <c r="R521" s="61">
        <f>+R520-IF(R$18&gt;74,(R520/R$25)*$C$10)</f>
        <v/>
      </c>
      <c r="S521" s="61">
        <f>+S520-IF(S$18&gt;74,(S520/S$25)*$C$10)</f>
        <v/>
      </c>
      <c r="T521" s="61">
        <f>+T520-IF(T$18&gt;74,(T520/T$25)*$C$10)</f>
        <v/>
      </c>
      <c r="U521" s="61">
        <f>+U520-IF(U$18&gt;74,(U520/U$25)*$C$10)</f>
        <v/>
      </c>
      <c r="V521" s="61">
        <f>+V520-IF(V$18&gt;74,(V520/V$25)*$C$10)</f>
        <v/>
      </c>
      <c r="W521" s="61">
        <f>+W520-IF(W$18&gt;74,(W520/W$25)*$C$10)</f>
        <v/>
      </c>
      <c r="X521" s="61">
        <f>+X520-IF(X$18&gt;74,(X520/X$25)*$C$10)</f>
        <v/>
      </c>
      <c r="Y521" s="61">
        <f>+Y520-IF(Y$18&gt;74,(Y520/Y$25)*$C$10)</f>
        <v/>
      </c>
      <c r="Z521" s="61">
        <f>+Z520-IF(Z$18&gt;74,(Z520/Z$25)*$C$10)</f>
        <v/>
      </c>
      <c r="AA521" s="61">
        <f>+AA520-IF(AA$18&gt;74,(AA520/AA$25)*$C$10)</f>
        <v/>
      </c>
      <c r="AB521" s="61">
        <f>+AB520-IF(AB$18&gt;74,(AB520/AB$25)*$C$10)</f>
        <v/>
      </c>
      <c r="AC521" s="61">
        <f>+AC520-IF(AC$18&gt;74,(AC520/AC$25)*$C$10)</f>
        <v/>
      </c>
      <c r="AD521" s="61">
        <f>+AD520-IF(AD$18&gt;74,(AD520/AD$25)*$C$10)</f>
        <v/>
      </c>
      <c r="AE521" s="61">
        <f>+AE520-IF(AE$18&gt;74,(AE520/AE$25)*$C$10)</f>
        <v/>
      </c>
      <c r="AF521" s="61">
        <f>+AF520-IF(AF$18&gt;74,(AF520/AF$25)*$C$10)</f>
        <v/>
      </c>
      <c r="AG521" s="61">
        <f>+AG520-IF(AG$18&gt;74,(AG520/AG$25)*$C$10)</f>
        <v/>
      </c>
      <c r="AH521" s="61">
        <f>+AH520-IF(AH$18&gt;74,(AH520/AH$25)*$C$10)</f>
        <v/>
      </c>
      <c r="AI521" s="61">
        <f>+AI520-IF(AI$18&gt;74,(AI520/AI$25)*$C$10)</f>
        <v/>
      </c>
      <c r="AJ521" s="61">
        <f>+AJ520-IF(AJ$18&gt;74,(AJ520/AJ$25)*$C$10)</f>
        <v/>
      </c>
      <c r="AK521" s="61">
        <f>+AK520-IF(AK$18&gt;74,(AK520/AK$25)*$C$10)</f>
        <v/>
      </c>
      <c r="AL521" s="61">
        <f>+AL520-IF(AL$18&gt;74,(AL520/AL$25)*$C$10)</f>
        <v/>
      </c>
      <c r="AM521" s="61">
        <f>+AM520-IF(AM$18&gt;74,(AM520/AM$25)*$C$10)</f>
        <v/>
      </c>
      <c r="AN521" s="61">
        <f>+AN520-IF(AN$18&gt;74,(AN520/AN$25)*$C$10)</f>
        <v/>
      </c>
      <c r="AO521" s="61">
        <f>+AO520-IF(AO$18&gt;74,(AO520/AO$25)*$C$10)</f>
        <v/>
      </c>
      <c r="AP521" s="61">
        <f>+AP520-IF(AP$18&gt;74,(AP520/AP$25)*$C$10)</f>
        <v/>
      </c>
      <c r="AQ521" s="61">
        <f>+AQ520-IF(AQ$18&gt;74,(AQ520/AQ$25)*$C$10)</f>
        <v/>
      </c>
      <c r="AR521" s="61">
        <f>+AR520-IF(AR$18&gt;74,(AR520/AR$25)*$C$10)</f>
        <v/>
      </c>
      <c r="AS521" s="61">
        <f>+AS520-IF(AS$18&gt;74,(AS520/AS$25)*$C$10)</f>
        <v/>
      </c>
      <c r="AT521" s="61">
        <f>+AT520-IF(AT$18&gt;74,(AT520/AT$25)*$C$10)</f>
        <v/>
      </c>
      <c r="AU521" s="61">
        <f>+AU520-IF(AU$18&gt;74,(AU520/AU$25)*$C$10)</f>
        <v/>
      </c>
      <c r="AV521" s="61">
        <f>+AV520-IF(AV$18&gt;74,(AV520/AV$25)*$C$10)</f>
        <v/>
      </c>
      <c r="AW521" s="61">
        <f>+AW520-IF(AW$18&gt;74,(AW520/AW$25)*$C$10)</f>
        <v/>
      </c>
      <c r="AX521" s="35">
        <f>IF(AW521&gt;0,1,0)</f>
        <v/>
      </c>
      <c r="AY521" s="35">
        <f>IF(AL521&gt;0,1,0)</f>
        <v/>
      </c>
      <c r="AZ521" s="35">
        <f>IF(AG521&gt;0,1,0)</f>
        <v/>
      </c>
      <c r="BA521" s="35">
        <f>IF(AB521&gt;0,1,0)</f>
        <v/>
      </c>
      <c r="BB521" s="35">
        <f>IF(W521&gt;0,1,0)</f>
        <v/>
      </c>
    </row>
    <row r="522">
      <c r="B522" s="154" t="inlineStr">
        <is>
          <t>trial 248</t>
        </is>
      </c>
      <c r="C522" s="155">
        <f>+start-C519</f>
        <v/>
      </c>
      <c r="D522" s="156">
        <f>IF((C522&lt;=0),0,((C522-D$24)*Stock*(_xlfn.NORM.INV(RAND(),stock_ave,stock_std))+(C522-D$24)*Bonds*(_xlfn.NORM.INV(RAND(),bond_ave,bond_std))+(C522-D$24)*cash*(_xlfn.NORM.INV(RAND(),cash_ave,cash_std))+(C522-D$24)))</f>
        <v/>
      </c>
      <c r="E522" s="156">
        <f>IF((D522&lt;=0),0,((D522-E$24)*Stock*(_xlfn.NORM.INV(RAND(),stock_ave,stock_std))+(D522-E$24)*Bonds*(_xlfn.NORM.INV(RAND(),bond_ave,bond_std))+(D522-E$24)*cash*(_xlfn.NORM.INV(RAND(),cash_ave,cash_std))+(D522-E$24)))</f>
        <v/>
      </c>
      <c r="F522" s="156">
        <f>IF((E522&lt;=0),0,((E522-F$24)*Stock*(_xlfn.NORM.INV(RAND(),stock_ave,stock_std))+(E522-F$24)*Bonds*(_xlfn.NORM.INV(RAND(),bond_ave,bond_std))+(E522-F$24)*cash*(_xlfn.NORM.INV(RAND(),cash_ave,cash_std))+(E522-F$24)))</f>
        <v/>
      </c>
      <c r="G522" s="156">
        <f>IF((F522&lt;=0),0,((F522-G$24)*Stock*(_xlfn.NORM.INV(RAND(),stock_ave,stock_std))+(F522-G$24)*Bonds*(_xlfn.NORM.INV(RAND(),bond_ave,bond_std))+(F522-G$24)*cash*(_xlfn.NORM.INV(RAND(),cash_ave,cash_std))+(F522-G$24)))</f>
        <v/>
      </c>
      <c r="H522" s="156">
        <f>IF((G522&lt;=0),0,((G522-H$24)*Stock*(_xlfn.NORM.INV(RAND(),stock_ave,stock_std))+(G522-H$24)*Bonds*(_xlfn.NORM.INV(RAND(),bond_ave,bond_std))+(G522-H$24)*cash*(_xlfn.NORM.INV(RAND(),cash_ave,cash_std))+(G522-H$24)))</f>
        <v/>
      </c>
      <c r="I522" s="156">
        <f>IF((H522&lt;=0),0,((H522-I$24)*Stock*(_xlfn.NORM.INV(RAND(),stock_ave,stock_std))+(H522-I$24)*Bonds*(_xlfn.NORM.INV(RAND(),bond_ave,bond_std))+(H522-I$24)*cash*(_xlfn.NORM.INV(RAND(),cash_ave,cash_std))+(H522-I$24)))</f>
        <v/>
      </c>
      <c r="J522" s="156">
        <f>IF((I522&lt;=0),0,((I522-J$24)*Stock*(_xlfn.NORM.INV(RAND(),stock_ave,stock_std))+(I522-J$24)*Bonds*(_xlfn.NORM.INV(RAND(),bond_ave,bond_std))+(I522-J$24)*cash*(_xlfn.NORM.INV(RAND(),cash_ave,cash_std))+(I522-J$24)))</f>
        <v/>
      </c>
      <c r="K522" s="156">
        <f>IF((J522&lt;=0),0,((J522-K$24)*Stock*(_xlfn.NORM.INV(RAND(),stock_ave,stock_std))+(J522-K$24)*Bonds*(_xlfn.NORM.INV(RAND(),bond_ave,bond_std))+(J522-K$24)*cash*(_xlfn.NORM.INV(RAND(),cash_ave,cash_std))+(J522-K$24)))</f>
        <v/>
      </c>
      <c r="L522" s="156">
        <f>IF((K522&lt;=0),0,((K522-L$24)*Stock*(_xlfn.NORM.INV(RAND(),stock_ave,stock_std))+(K522-L$24)*Bonds*(_xlfn.NORM.INV(RAND(),bond_ave,bond_std))+(K522-L$24)*cash*(_xlfn.NORM.INV(RAND(),cash_ave,cash_std))+(K522-L$24)))</f>
        <v/>
      </c>
      <c r="M522" s="156">
        <f>IF((L522&lt;=0),0,((L522-M$24)*Stock*(_xlfn.NORM.INV(RAND(),stock_ave,stock_std))+(L522-M$24)*Bonds*(_xlfn.NORM.INV(RAND(),bond_ave,bond_std))+(L522-M$24)*cash*(_xlfn.NORM.INV(RAND(),cash_ave,cash_std))+(L522-M$24)))</f>
        <v/>
      </c>
      <c r="N522" s="156">
        <f>IF((M522&lt;=0),0,((M522-N$24)*Stock*(_xlfn.NORM.INV(RAND(),stock_ave,stock_std))+(M522-N$24)*Bonds*(_xlfn.NORM.INV(RAND(),bond_ave,bond_std))+(M522-N$24)*cash*(_xlfn.NORM.INV(RAND(),cash_ave,cash_std))+(M522-N$24)))</f>
        <v/>
      </c>
      <c r="O522" s="156">
        <f>IF((N522&lt;=0),0,((N522-O$24)*Stock*(_xlfn.NORM.INV(RAND(),stock_ave,stock_std))+(N522-O$24)*Bonds*(_xlfn.NORM.INV(RAND(),bond_ave,bond_std))+(N522-O$24)*cash*(_xlfn.NORM.INV(RAND(),cash_ave,cash_std))+(N522-O$24)))</f>
        <v/>
      </c>
      <c r="P522" s="156">
        <f>IF((O522&lt;=0),0,((O522-P$24)*Stock*(_xlfn.NORM.INV(RAND(),stock_ave,stock_std))+(O522-P$24)*Bonds*(_xlfn.NORM.INV(RAND(),bond_ave,bond_std))+(O522-P$24)*cash*(_xlfn.NORM.INV(RAND(),cash_ave,cash_std))+(O522-P$24)))</f>
        <v/>
      </c>
      <c r="Q522" s="156">
        <f>IF((P522&lt;=0),0,((P522-Q$24)*Stock*(_xlfn.NORM.INV(RAND(),stock_ave,stock_std))+(P522-Q$24)*Bonds*(_xlfn.NORM.INV(RAND(),bond_ave,bond_std))+(P522-Q$24)*cash*(_xlfn.NORM.INV(RAND(),cash_ave,cash_std))+(P522-Q$24)))</f>
        <v/>
      </c>
      <c r="R522" s="156">
        <f>IF((Q522&lt;=0),0,((Q522-R$24)*Stock*(_xlfn.NORM.INV(RAND(),stock_ave,stock_std))+(Q522-R$24)*Bonds*(_xlfn.NORM.INV(RAND(),bond_ave,bond_std))+(Q522-R$24)*cash*(_xlfn.NORM.INV(RAND(),cash_ave,cash_std))+(Q522-R$24)))</f>
        <v/>
      </c>
      <c r="S522" s="156">
        <f>IF((R522&lt;=0),0,((R522-S$24)*Stock*(_xlfn.NORM.INV(RAND(),stock_ave,stock_std))+(R522-S$24)*Bonds*(_xlfn.NORM.INV(RAND(),bond_ave,bond_std))+(R522-S$24)*cash*(_xlfn.NORM.INV(RAND(),cash_ave,cash_std))+(R522-S$24)))</f>
        <v/>
      </c>
      <c r="T522" s="156">
        <f>IF((S522&lt;=0),0,((S522-T$24)*Stock*(_xlfn.NORM.INV(RAND(),stock_ave,stock_std))+(S522-T$24)*Bonds*(_xlfn.NORM.INV(RAND(),bond_ave,bond_std))+(S522-T$24)*cash*(_xlfn.NORM.INV(RAND(),cash_ave,cash_std))+(S522-T$24)))</f>
        <v/>
      </c>
      <c r="U522" s="156">
        <f>IF((T522&lt;=0),0,((T522-U$24)*Stock*(_xlfn.NORM.INV(RAND(),stock_ave,stock_std))+(T522-U$24)*Bonds*(_xlfn.NORM.INV(RAND(),bond_ave,bond_std))+(T522-U$24)*cash*(_xlfn.NORM.INV(RAND(),cash_ave,cash_std))+(T522-U$24)))</f>
        <v/>
      </c>
      <c r="V522" s="156">
        <f>IF((U522&lt;=0),0,((U522-V$24)*Stock*(_xlfn.NORM.INV(RAND(),stock_ave,stock_std))+(U522-V$24)*Bonds*(_xlfn.NORM.INV(RAND(),bond_ave,bond_std))+(U522-V$24)*cash*(_xlfn.NORM.INV(RAND(),cash_ave,cash_std))+(U522-V$24)))</f>
        <v/>
      </c>
      <c r="W522" s="156">
        <f>IF((V522&lt;=0),0,((V522-W$24)*Stock*(_xlfn.NORM.INV(RAND(),stock_ave,stock_std))+(V522-W$24)*Bonds*(_xlfn.NORM.INV(RAND(),bond_ave,bond_std))+(V522-W$24)*cash*(_xlfn.NORM.INV(RAND(),cash_ave,cash_std))+(V522-W$24)))</f>
        <v/>
      </c>
      <c r="X522" s="156">
        <f>IF((W522&lt;=0),0,((W522-X$24)*Stock*(_xlfn.NORM.INV(RAND(),stock_ave,stock_std))+(W522-X$24)*Bonds*(_xlfn.NORM.INV(RAND(),bond_ave,bond_std))+(W522-X$24)*cash*(_xlfn.NORM.INV(RAND(),cash_ave,cash_std))+(W522-X$24)))</f>
        <v/>
      </c>
      <c r="Y522" s="156">
        <f>IF((X522&lt;=0),0,((X522-Y$24)*Stock*(_xlfn.NORM.INV(RAND(),stock_ave,stock_std))+(X522-Y$24)*Bonds*(_xlfn.NORM.INV(RAND(),bond_ave,bond_std))+(X522-Y$24)*cash*(_xlfn.NORM.INV(RAND(),cash_ave,cash_std))+(X522-Y$24)))</f>
        <v/>
      </c>
      <c r="Z522" s="156">
        <f>IF((Y522&lt;=0),0,((Y522-Z$24)*Stock*(_xlfn.NORM.INV(RAND(),stock_ave,stock_std))+(Y522-Z$24)*Bonds*(_xlfn.NORM.INV(RAND(),bond_ave,bond_std))+(Y522-Z$24)*cash*(_xlfn.NORM.INV(RAND(),cash_ave,cash_std))+(Y522-Z$24)))</f>
        <v/>
      </c>
      <c r="AA522" s="156">
        <f>IF((Z522&lt;=0),0,((Z522-AA$24)*Stock*(_xlfn.NORM.INV(RAND(),stock_ave,stock_std))+(Z522-AA$24)*Bonds*(_xlfn.NORM.INV(RAND(),bond_ave,bond_std))+(Z522-AA$24)*cash*(_xlfn.NORM.INV(RAND(),cash_ave,cash_std))+(Z522-AA$24)))</f>
        <v/>
      </c>
      <c r="AB522" s="156">
        <f>IF((AA522&lt;=0),0,((AA522-AB$24)*Stock*(_xlfn.NORM.INV(RAND(),stock_ave,stock_std))+(AA522-AB$24)*Bonds*(_xlfn.NORM.INV(RAND(),bond_ave,bond_std))+(AA522-AB$24)*cash*(_xlfn.NORM.INV(RAND(),cash_ave,cash_std))+(AA522-AB$24)))</f>
        <v/>
      </c>
      <c r="AC522" s="156">
        <f>IF((AB522&lt;=0),0,((AB522-AC$24)*Stock*(_xlfn.NORM.INV(RAND(),stock_ave,stock_std))+(AB522-AC$24)*Bonds*(_xlfn.NORM.INV(RAND(),bond_ave,bond_std))+(AB522-AC$24)*cash*(_xlfn.NORM.INV(RAND(),cash_ave,cash_std))+(AB522-AC$24)))</f>
        <v/>
      </c>
      <c r="AD522" s="156">
        <f>IF((AC522&lt;=0),0,((AC522-AD$24)*Stock*(_xlfn.NORM.INV(RAND(),stock_ave,stock_std))+(AC522-AD$24)*Bonds*(_xlfn.NORM.INV(RAND(),bond_ave,bond_std))+(AC522-AD$24)*cash*(_xlfn.NORM.INV(RAND(),cash_ave,cash_std))+(AC522-AD$24)))</f>
        <v/>
      </c>
      <c r="AE522" s="156">
        <f>IF((AD522&lt;=0),0,((AD522-AE$24)*Stock*(_xlfn.NORM.INV(RAND(),stock_ave,stock_std))+(AD522-AE$24)*Bonds*(_xlfn.NORM.INV(RAND(),bond_ave,bond_std))+(AD522-AE$24)*cash*(_xlfn.NORM.INV(RAND(),cash_ave,cash_std))+(AD522-AE$24)))</f>
        <v/>
      </c>
      <c r="AF522" s="156">
        <f>IF((AE522&lt;=0),0,((AE522-AF$24)*Stock*(_xlfn.NORM.INV(RAND(),stock_ave,stock_std))+(AE522-AF$24)*Bonds*(_xlfn.NORM.INV(RAND(),bond_ave,bond_std))+(AE522-AF$24)*cash*(_xlfn.NORM.INV(RAND(),cash_ave,cash_std))+(AE522-AF$24)))</f>
        <v/>
      </c>
      <c r="AG522" s="156">
        <f>IF((AF522&lt;=0),0,((AF522-AG$24)*Stock*(_xlfn.NORM.INV(RAND(),stock_ave,stock_std))+(AF522-AG$24)*Bonds*(_xlfn.NORM.INV(RAND(),bond_ave,bond_std))+(AF522-AG$24)*cash*(_xlfn.NORM.INV(RAND(),cash_ave,cash_std))+(AF522-AG$24)))</f>
        <v/>
      </c>
      <c r="AH522" s="156">
        <f>IF((AG522&lt;=0),0,((AG522-AH$24)*Stock*(_xlfn.NORM.INV(RAND(),stock_ave,stock_std))+(AG522-AH$24)*Bonds*(_xlfn.NORM.INV(RAND(),bond_ave,bond_std))+(AG522-AH$24)*cash*(_xlfn.NORM.INV(RAND(),cash_ave,cash_std))+(AG522-AH$24)))</f>
        <v/>
      </c>
      <c r="AI522" s="156">
        <f>IF((AH522&lt;=0),0,((AH522-AI$24)*Stock*(_xlfn.NORM.INV(RAND(),stock_ave,stock_std))+(AH522-AI$24)*Bonds*(_xlfn.NORM.INV(RAND(),bond_ave,bond_std))+(AH522-AI$24)*cash*(_xlfn.NORM.INV(RAND(),cash_ave,cash_std))+(AH522-AI$24)))</f>
        <v/>
      </c>
      <c r="AJ522" s="156">
        <f>IF((AI522&lt;=0),0,((AI522-AJ$24)*Stock*(_xlfn.NORM.INV(RAND(),stock_ave,stock_std))+(AI522-AJ$24)*Bonds*(_xlfn.NORM.INV(RAND(),bond_ave,bond_std))+(AI522-AJ$24)*cash*(_xlfn.NORM.INV(RAND(),cash_ave,cash_std))+(AI522-AJ$24)))</f>
        <v/>
      </c>
      <c r="AK522" s="156">
        <f>IF((AJ522&lt;=0),0,((AJ522-AK$24)*Stock*(_xlfn.NORM.INV(RAND(),stock_ave,stock_std))+(AJ522-AK$24)*Bonds*(_xlfn.NORM.INV(RAND(),bond_ave,bond_std))+(AJ522-AK$24)*cash*(_xlfn.NORM.INV(RAND(),cash_ave,cash_std))+(AJ522-AK$24)))</f>
        <v/>
      </c>
      <c r="AL522" s="156">
        <f>IF((AK522&lt;=0),0,((AK522-AL$24)*Stock*(_xlfn.NORM.INV(RAND(),stock_ave,stock_std))+(AK522-AL$24)*Bonds*(_xlfn.NORM.INV(RAND(),bond_ave,bond_std))+(AK522-AL$24)*cash*(_xlfn.NORM.INV(RAND(),cash_ave,cash_std))+(AK522-AL$24)))</f>
        <v/>
      </c>
      <c r="AM522" s="156">
        <f>IF((AL522&lt;=0),0,((AL522-AM$24)*Stock*(_xlfn.NORM.INV(RAND(),stock_ave,stock_std))+(AL522-AM$24)*Bonds*(_xlfn.NORM.INV(RAND(),bond_ave,bond_std))+(AL522-AM$24)*cash*(_xlfn.NORM.INV(RAND(),cash_ave,cash_std))+(AL522-AM$24)))</f>
        <v/>
      </c>
      <c r="AN522" s="156">
        <f>IF((AM522&lt;=0),0,((AM522-AN$24)*Stock*(_xlfn.NORM.INV(RAND(),stock_ave,stock_std))+(AM522-AN$24)*Bonds*(_xlfn.NORM.INV(RAND(),bond_ave,bond_std))+(AM522-AN$24)*cash*(_xlfn.NORM.INV(RAND(),cash_ave,cash_std))+(AM522-AN$24)))</f>
        <v/>
      </c>
      <c r="AO522" s="156">
        <f>IF((AN522&lt;=0),0,((AN522-AO$24)*Stock*(_xlfn.NORM.INV(RAND(),stock_ave,stock_std))+(AN522-AO$24)*Bonds*(_xlfn.NORM.INV(RAND(),bond_ave,bond_std))+(AN522-AO$24)*cash*(_xlfn.NORM.INV(RAND(),cash_ave,cash_std))+(AN522-AO$24)))</f>
        <v/>
      </c>
      <c r="AP522" s="156">
        <f>IF((AO522&lt;=0),0,((AO522-AP$24)*Stock*(_xlfn.NORM.INV(RAND(),stock_ave,stock_std))+(AO522-AP$24)*Bonds*(_xlfn.NORM.INV(RAND(),bond_ave,bond_std))+(AO522-AP$24)*cash*(_xlfn.NORM.INV(RAND(),cash_ave,cash_std))+(AO522-AP$24)))</f>
        <v/>
      </c>
      <c r="AQ522" s="156">
        <f>IF((AP522&lt;=0),0,((AP522-AQ$24)*Stock*(_xlfn.NORM.INV(RAND(),stock_ave,stock_std))+(AP522-AQ$24)*Bonds*(_xlfn.NORM.INV(RAND(),bond_ave,bond_std))+(AP522-AQ$24)*cash*(_xlfn.NORM.INV(RAND(),cash_ave,cash_std))+(AP522-AQ$24)))</f>
        <v/>
      </c>
      <c r="AR522" s="156">
        <f>IF((AQ522&lt;=0),0,((AQ522-AR$24)*Stock*(_xlfn.NORM.INV(RAND(),stock_ave,stock_std))+(AQ522-AR$24)*Bonds*(_xlfn.NORM.INV(RAND(),bond_ave,bond_std))+(AQ522-AR$24)*cash*(_xlfn.NORM.INV(RAND(),cash_ave,cash_std))+(AQ522-AR$24)))</f>
        <v/>
      </c>
      <c r="AS522" s="156">
        <f>IF((AR522&lt;=0),0,((AR522-AS$24)*Stock*(_xlfn.NORM.INV(RAND(),stock_ave,stock_std))+(AR522-AS$24)*Bonds*(_xlfn.NORM.INV(RAND(),bond_ave,bond_std))+(AR522-AS$24)*cash*(_xlfn.NORM.INV(RAND(),cash_ave,cash_std))+(AR522-AS$24)))</f>
        <v/>
      </c>
      <c r="AT522" s="156">
        <f>IF((AS522&lt;=0),0,((AS522-AT$24)*Stock*(_xlfn.NORM.INV(RAND(),stock_ave,stock_std))+(AS522-AT$24)*Bonds*(_xlfn.NORM.INV(RAND(),bond_ave,bond_std))+(AS522-AT$24)*cash*(_xlfn.NORM.INV(RAND(),cash_ave,cash_std))+(AS522-AT$24)))</f>
        <v/>
      </c>
      <c r="AU522" s="156">
        <f>IF((AT522&lt;=0),0,((AT522-AU$24)*Stock*(_xlfn.NORM.INV(RAND(),stock_ave,stock_std))+(AT522-AU$24)*Bonds*(_xlfn.NORM.INV(RAND(),bond_ave,bond_std))+(AT522-AU$24)*cash*(_xlfn.NORM.INV(RAND(),cash_ave,cash_std))+(AT522-AU$24)))</f>
        <v/>
      </c>
      <c r="AV522" s="156">
        <f>IF((AU522&lt;=0),0,((AU522-AV$24)*Stock*(_xlfn.NORM.INV(RAND(),stock_ave,stock_std))+(AU522-AV$24)*Bonds*(_xlfn.NORM.INV(RAND(),bond_ave,bond_std))+(AU522-AV$24)*cash*(_xlfn.NORM.INV(RAND(),cash_ave,cash_std))+(AU522-AV$24)))</f>
        <v/>
      </c>
      <c r="AW522" s="156">
        <f>IF((AV522&lt;=0),0,((AV522-AW$24)*Stock*(_xlfn.NORM.INV(RAND(),stock_ave,stock_std))+(AV522-AW$24)*Bonds*(_xlfn.NORM.INV(RAND(),bond_ave,bond_std))+(AV522-AW$24)*cash*(_xlfn.NORM.INV(RAND(),cash_ave,cash_std))+(AV522-AW$24)))</f>
        <v/>
      </c>
      <c r="AX522" s="159" t="n"/>
      <c r="AY522" s="159" t="n"/>
      <c r="AZ522" s="159" t="n"/>
      <c r="BA522" s="159" t="n"/>
      <c r="BB522" s="159" t="n"/>
    </row>
    <row r="523">
      <c r="C523" s="147" t="n"/>
      <c r="D523" s="61">
        <f>+D522-IF(D$18&gt;74,(D522/D$25)*$C$10)</f>
        <v/>
      </c>
      <c r="E523" s="61">
        <f>+E522-IF(E$18&gt;74,(E522/E$25)*$C$10)</f>
        <v/>
      </c>
      <c r="F523" s="61">
        <f>+F522-IF(F$18&gt;74,(F522/F$25)*$C$10)</f>
        <v/>
      </c>
      <c r="G523" s="61">
        <f>+G522-IF(G$18&gt;74,(G522/G$25)*$C$10)</f>
        <v/>
      </c>
      <c r="H523" s="61">
        <f>+H522-IF(H$18&gt;74,(H522/H$25)*$C$10)</f>
        <v/>
      </c>
      <c r="I523" s="61">
        <f>+I522-IF(I$18&gt;74,(I522/I$25)*$C$10)</f>
        <v/>
      </c>
      <c r="J523" s="61">
        <f>+J522-IF(J$18&gt;74,(J522/J$25)*$C$10)</f>
        <v/>
      </c>
      <c r="K523" s="61">
        <f>+K522-IF(K$18&gt;74,(K522/K$25)*$C$10)</f>
        <v/>
      </c>
      <c r="L523" s="61">
        <f>+L522-IF(L$18&gt;74,(L522/L$25)*$C$10)</f>
        <v/>
      </c>
      <c r="M523" s="61">
        <f>+M522-IF(M$18&gt;74,(M522/M$25)*$C$10)</f>
        <v/>
      </c>
      <c r="N523" s="61">
        <f>+N522-IF(N$18&gt;74,(N522/N$25)*$C$10)</f>
        <v/>
      </c>
      <c r="O523" s="61">
        <f>+O522-IF(O$18&gt;74,(O522/O$25)*$C$10)</f>
        <v/>
      </c>
      <c r="P523" s="61">
        <f>+P522-IF(P$18&gt;74,(P522/P$25)*$C$10)</f>
        <v/>
      </c>
      <c r="Q523" s="61">
        <f>+Q522-IF(Q$18&gt;74,(Q522/Q$25)*$C$10)</f>
        <v/>
      </c>
      <c r="R523" s="61">
        <f>+R522-IF(R$18&gt;74,(R522/R$25)*$C$10)</f>
        <v/>
      </c>
      <c r="S523" s="61">
        <f>+S522-IF(S$18&gt;74,(S522/S$25)*$C$10)</f>
        <v/>
      </c>
      <c r="T523" s="61">
        <f>+T522-IF(T$18&gt;74,(T522/T$25)*$C$10)</f>
        <v/>
      </c>
      <c r="U523" s="61">
        <f>+U522-IF(U$18&gt;74,(U522/U$25)*$C$10)</f>
        <v/>
      </c>
      <c r="V523" s="61">
        <f>+V522-IF(V$18&gt;74,(V522/V$25)*$C$10)</f>
        <v/>
      </c>
      <c r="W523" s="61">
        <f>+W522-IF(W$18&gt;74,(W522/W$25)*$C$10)</f>
        <v/>
      </c>
      <c r="X523" s="61">
        <f>+X522-IF(X$18&gt;74,(X522/X$25)*$C$10)</f>
        <v/>
      </c>
      <c r="Y523" s="61">
        <f>+Y522-IF(Y$18&gt;74,(Y522/Y$25)*$C$10)</f>
        <v/>
      </c>
      <c r="Z523" s="61">
        <f>+Z522-IF(Z$18&gt;74,(Z522/Z$25)*$C$10)</f>
        <v/>
      </c>
      <c r="AA523" s="61">
        <f>+AA522-IF(AA$18&gt;74,(AA522/AA$25)*$C$10)</f>
        <v/>
      </c>
      <c r="AB523" s="61">
        <f>+AB522-IF(AB$18&gt;74,(AB522/AB$25)*$C$10)</f>
        <v/>
      </c>
      <c r="AC523" s="61">
        <f>+AC522-IF(AC$18&gt;74,(AC522/AC$25)*$C$10)</f>
        <v/>
      </c>
      <c r="AD523" s="61">
        <f>+AD522-IF(AD$18&gt;74,(AD522/AD$25)*$C$10)</f>
        <v/>
      </c>
      <c r="AE523" s="61">
        <f>+AE522-IF(AE$18&gt;74,(AE522/AE$25)*$C$10)</f>
        <v/>
      </c>
      <c r="AF523" s="61">
        <f>+AF522-IF(AF$18&gt;74,(AF522/AF$25)*$C$10)</f>
        <v/>
      </c>
      <c r="AG523" s="61">
        <f>+AG522-IF(AG$18&gt;74,(AG522/AG$25)*$C$10)</f>
        <v/>
      </c>
      <c r="AH523" s="61">
        <f>+AH522-IF(AH$18&gt;74,(AH522/AH$25)*$C$10)</f>
        <v/>
      </c>
      <c r="AI523" s="61">
        <f>+AI522-IF(AI$18&gt;74,(AI522/AI$25)*$C$10)</f>
        <v/>
      </c>
      <c r="AJ523" s="61">
        <f>+AJ522-IF(AJ$18&gt;74,(AJ522/AJ$25)*$C$10)</f>
        <v/>
      </c>
      <c r="AK523" s="61">
        <f>+AK522-IF(AK$18&gt;74,(AK522/AK$25)*$C$10)</f>
        <v/>
      </c>
      <c r="AL523" s="61">
        <f>+AL522-IF(AL$18&gt;74,(AL522/AL$25)*$C$10)</f>
        <v/>
      </c>
      <c r="AM523" s="61">
        <f>+AM522-IF(AM$18&gt;74,(AM522/AM$25)*$C$10)</f>
        <v/>
      </c>
      <c r="AN523" s="61">
        <f>+AN522-IF(AN$18&gt;74,(AN522/AN$25)*$C$10)</f>
        <v/>
      </c>
      <c r="AO523" s="61">
        <f>+AO522-IF(AO$18&gt;74,(AO522/AO$25)*$C$10)</f>
        <v/>
      </c>
      <c r="AP523" s="61">
        <f>+AP522-IF(AP$18&gt;74,(AP522/AP$25)*$C$10)</f>
        <v/>
      </c>
      <c r="AQ523" s="61">
        <f>+AQ522-IF(AQ$18&gt;74,(AQ522/AQ$25)*$C$10)</f>
        <v/>
      </c>
      <c r="AR523" s="61">
        <f>+AR522-IF(AR$18&gt;74,(AR522/AR$25)*$C$10)</f>
        <v/>
      </c>
      <c r="AS523" s="61">
        <f>+AS522-IF(AS$18&gt;74,(AS522/AS$25)*$C$10)</f>
        <v/>
      </c>
      <c r="AT523" s="61">
        <f>+AT522-IF(AT$18&gt;74,(AT522/AT$25)*$C$10)</f>
        <v/>
      </c>
      <c r="AU523" s="61">
        <f>+AU522-IF(AU$18&gt;74,(AU522/AU$25)*$C$10)</f>
        <v/>
      </c>
      <c r="AV523" s="61">
        <f>+AV522-IF(AV$18&gt;74,(AV522/AV$25)*$C$10)</f>
        <v/>
      </c>
      <c r="AW523" s="61">
        <f>+AW522-IF(AW$18&gt;74,(AW522/AW$25)*$C$10)</f>
        <v/>
      </c>
      <c r="AX523" s="35">
        <f>IF(AW523&gt;0,1,0)</f>
        <v/>
      </c>
      <c r="AY523" s="35">
        <f>IF(AL523&gt;0,1,0)</f>
        <v/>
      </c>
      <c r="AZ523" s="35">
        <f>IF(AG523&gt;0,1,0)</f>
        <v/>
      </c>
      <c r="BA523" s="35">
        <f>IF(AB523&gt;0,1,0)</f>
        <v/>
      </c>
      <c r="BB523" s="35">
        <f>IF(W523&gt;0,1,0)</f>
        <v/>
      </c>
    </row>
    <row r="524">
      <c r="B524" s="154" t="inlineStr">
        <is>
          <t>trial 249</t>
        </is>
      </c>
      <c r="C524" s="155">
        <f>+start-C521</f>
        <v/>
      </c>
      <c r="D524" s="156">
        <f>IF((C524&lt;=0),0,((C524-D$24)*Stock*(_xlfn.NORM.INV(RAND(),stock_ave,stock_std))+(C524-D$24)*Bonds*(_xlfn.NORM.INV(RAND(),bond_ave,bond_std))+(C524-D$24)*cash*(_xlfn.NORM.INV(RAND(),cash_ave,cash_std))+(C524-D$24)))</f>
        <v/>
      </c>
      <c r="E524" s="156">
        <f>IF((D524&lt;=0),0,((D524-E$24)*Stock*(_xlfn.NORM.INV(RAND(),stock_ave,stock_std))+(D524-E$24)*Bonds*(_xlfn.NORM.INV(RAND(),bond_ave,bond_std))+(D524-E$24)*cash*(_xlfn.NORM.INV(RAND(),cash_ave,cash_std))+(D524-E$24)))</f>
        <v/>
      </c>
      <c r="F524" s="156">
        <f>IF((E524&lt;=0),0,((E524-F$24)*Stock*(_xlfn.NORM.INV(RAND(),stock_ave,stock_std))+(E524-F$24)*Bonds*(_xlfn.NORM.INV(RAND(),bond_ave,bond_std))+(E524-F$24)*cash*(_xlfn.NORM.INV(RAND(),cash_ave,cash_std))+(E524-F$24)))</f>
        <v/>
      </c>
      <c r="G524" s="156">
        <f>IF((F524&lt;=0),0,((F524-G$24)*Stock*(_xlfn.NORM.INV(RAND(),stock_ave,stock_std))+(F524-G$24)*Bonds*(_xlfn.NORM.INV(RAND(),bond_ave,bond_std))+(F524-G$24)*cash*(_xlfn.NORM.INV(RAND(),cash_ave,cash_std))+(F524-G$24)))</f>
        <v/>
      </c>
      <c r="H524" s="156">
        <f>IF((G524&lt;=0),0,((G524-H$24)*Stock*(_xlfn.NORM.INV(RAND(),stock_ave,stock_std))+(G524-H$24)*Bonds*(_xlfn.NORM.INV(RAND(),bond_ave,bond_std))+(G524-H$24)*cash*(_xlfn.NORM.INV(RAND(),cash_ave,cash_std))+(G524-H$24)))</f>
        <v/>
      </c>
      <c r="I524" s="156">
        <f>IF((H524&lt;=0),0,((H524-I$24)*Stock*(_xlfn.NORM.INV(RAND(),stock_ave,stock_std))+(H524-I$24)*Bonds*(_xlfn.NORM.INV(RAND(),bond_ave,bond_std))+(H524-I$24)*cash*(_xlfn.NORM.INV(RAND(),cash_ave,cash_std))+(H524-I$24)))</f>
        <v/>
      </c>
      <c r="J524" s="156">
        <f>IF((I524&lt;=0),0,((I524-J$24)*Stock*(_xlfn.NORM.INV(RAND(),stock_ave,stock_std))+(I524-J$24)*Bonds*(_xlfn.NORM.INV(RAND(),bond_ave,bond_std))+(I524-J$24)*cash*(_xlfn.NORM.INV(RAND(),cash_ave,cash_std))+(I524-J$24)))</f>
        <v/>
      </c>
      <c r="K524" s="156">
        <f>IF((J524&lt;=0),0,((J524-K$24)*Stock*(_xlfn.NORM.INV(RAND(),stock_ave,stock_std))+(J524-K$24)*Bonds*(_xlfn.NORM.INV(RAND(),bond_ave,bond_std))+(J524-K$24)*cash*(_xlfn.NORM.INV(RAND(),cash_ave,cash_std))+(J524-K$24)))</f>
        <v/>
      </c>
      <c r="L524" s="156">
        <f>IF((K524&lt;=0),0,((K524-L$24)*Stock*(_xlfn.NORM.INV(RAND(),stock_ave,stock_std))+(K524-L$24)*Bonds*(_xlfn.NORM.INV(RAND(),bond_ave,bond_std))+(K524-L$24)*cash*(_xlfn.NORM.INV(RAND(),cash_ave,cash_std))+(K524-L$24)))</f>
        <v/>
      </c>
      <c r="M524" s="156">
        <f>IF((L524&lt;=0),0,((L524-M$24)*Stock*(_xlfn.NORM.INV(RAND(),stock_ave,stock_std))+(L524-M$24)*Bonds*(_xlfn.NORM.INV(RAND(),bond_ave,bond_std))+(L524-M$24)*cash*(_xlfn.NORM.INV(RAND(),cash_ave,cash_std))+(L524-M$24)))</f>
        <v/>
      </c>
      <c r="N524" s="156">
        <f>IF((M524&lt;=0),0,((M524-N$24)*Stock*(_xlfn.NORM.INV(RAND(),stock_ave,stock_std))+(M524-N$24)*Bonds*(_xlfn.NORM.INV(RAND(),bond_ave,bond_std))+(M524-N$24)*cash*(_xlfn.NORM.INV(RAND(),cash_ave,cash_std))+(M524-N$24)))</f>
        <v/>
      </c>
      <c r="O524" s="156">
        <f>IF((N524&lt;=0),0,((N524-O$24)*Stock*(_xlfn.NORM.INV(RAND(),stock_ave,stock_std))+(N524-O$24)*Bonds*(_xlfn.NORM.INV(RAND(),bond_ave,bond_std))+(N524-O$24)*cash*(_xlfn.NORM.INV(RAND(),cash_ave,cash_std))+(N524-O$24)))</f>
        <v/>
      </c>
      <c r="P524" s="156">
        <f>IF((O524&lt;=0),0,((O524-P$24)*Stock*(_xlfn.NORM.INV(RAND(),stock_ave,stock_std))+(O524-P$24)*Bonds*(_xlfn.NORM.INV(RAND(),bond_ave,bond_std))+(O524-P$24)*cash*(_xlfn.NORM.INV(RAND(),cash_ave,cash_std))+(O524-P$24)))</f>
        <v/>
      </c>
      <c r="Q524" s="156">
        <f>IF((P524&lt;=0),0,((P524-Q$24)*Stock*(_xlfn.NORM.INV(RAND(),stock_ave,stock_std))+(P524-Q$24)*Bonds*(_xlfn.NORM.INV(RAND(),bond_ave,bond_std))+(P524-Q$24)*cash*(_xlfn.NORM.INV(RAND(),cash_ave,cash_std))+(P524-Q$24)))</f>
        <v/>
      </c>
      <c r="R524" s="156">
        <f>IF((Q524&lt;=0),0,((Q524-R$24)*Stock*(_xlfn.NORM.INV(RAND(),stock_ave,stock_std))+(Q524-R$24)*Bonds*(_xlfn.NORM.INV(RAND(),bond_ave,bond_std))+(Q524-R$24)*cash*(_xlfn.NORM.INV(RAND(),cash_ave,cash_std))+(Q524-R$24)))</f>
        <v/>
      </c>
      <c r="S524" s="156">
        <f>IF((R524&lt;=0),0,((R524-S$24)*Stock*(_xlfn.NORM.INV(RAND(),stock_ave,stock_std))+(R524-S$24)*Bonds*(_xlfn.NORM.INV(RAND(),bond_ave,bond_std))+(R524-S$24)*cash*(_xlfn.NORM.INV(RAND(),cash_ave,cash_std))+(R524-S$24)))</f>
        <v/>
      </c>
      <c r="T524" s="156">
        <f>IF((S524&lt;=0),0,((S524-T$24)*Stock*(_xlfn.NORM.INV(RAND(),stock_ave,stock_std))+(S524-T$24)*Bonds*(_xlfn.NORM.INV(RAND(),bond_ave,bond_std))+(S524-T$24)*cash*(_xlfn.NORM.INV(RAND(),cash_ave,cash_std))+(S524-T$24)))</f>
        <v/>
      </c>
      <c r="U524" s="156">
        <f>IF((T524&lt;=0),0,((T524-U$24)*Stock*(_xlfn.NORM.INV(RAND(),stock_ave,stock_std))+(T524-U$24)*Bonds*(_xlfn.NORM.INV(RAND(),bond_ave,bond_std))+(T524-U$24)*cash*(_xlfn.NORM.INV(RAND(),cash_ave,cash_std))+(T524-U$24)))</f>
        <v/>
      </c>
      <c r="V524" s="156">
        <f>IF((U524&lt;=0),0,((U524-V$24)*Stock*(_xlfn.NORM.INV(RAND(),stock_ave,stock_std))+(U524-V$24)*Bonds*(_xlfn.NORM.INV(RAND(),bond_ave,bond_std))+(U524-V$24)*cash*(_xlfn.NORM.INV(RAND(),cash_ave,cash_std))+(U524-V$24)))</f>
        <v/>
      </c>
      <c r="W524" s="156">
        <f>IF((V524&lt;=0),0,((V524-W$24)*Stock*(_xlfn.NORM.INV(RAND(),stock_ave,stock_std))+(V524-W$24)*Bonds*(_xlfn.NORM.INV(RAND(),bond_ave,bond_std))+(V524-W$24)*cash*(_xlfn.NORM.INV(RAND(),cash_ave,cash_std))+(V524-W$24)))</f>
        <v/>
      </c>
      <c r="X524" s="156">
        <f>IF((W524&lt;=0),0,((W524-X$24)*Stock*(_xlfn.NORM.INV(RAND(),stock_ave,stock_std))+(W524-X$24)*Bonds*(_xlfn.NORM.INV(RAND(),bond_ave,bond_std))+(W524-X$24)*cash*(_xlfn.NORM.INV(RAND(),cash_ave,cash_std))+(W524-X$24)))</f>
        <v/>
      </c>
      <c r="Y524" s="156">
        <f>IF((X524&lt;=0),0,((X524-Y$24)*Stock*(_xlfn.NORM.INV(RAND(),stock_ave,stock_std))+(X524-Y$24)*Bonds*(_xlfn.NORM.INV(RAND(),bond_ave,bond_std))+(X524-Y$24)*cash*(_xlfn.NORM.INV(RAND(),cash_ave,cash_std))+(X524-Y$24)))</f>
        <v/>
      </c>
      <c r="Z524" s="156">
        <f>IF((Y524&lt;=0),0,((Y524-Z$24)*Stock*(_xlfn.NORM.INV(RAND(),stock_ave,stock_std))+(Y524-Z$24)*Bonds*(_xlfn.NORM.INV(RAND(),bond_ave,bond_std))+(Y524-Z$24)*cash*(_xlfn.NORM.INV(RAND(),cash_ave,cash_std))+(Y524-Z$24)))</f>
        <v/>
      </c>
      <c r="AA524" s="156">
        <f>IF((Z524&lt;=0),0,((Z524-AA$24)*Stock*(_xlfn.NORM.INV(RAND(),stock_ave,stock_std))+(Z524-AA$24)*Bonds*(_xlfn.NORM.INV(RAND(),bond_ave,bond_std))+(Z524-AA$24)*cash*(_xlfn.NORM.INV(RAND(),cash_ave,cash_std))+(Z524-AA$24)))</f>
        <v/>
      </c>
      <c r="AB524" s="156">
        <f>IF((AA524&lt;=0),0,((AA524-AB$24)*Stock*(_xlfn.NORM.INV(RAND(),stock_ave,stock_std))+(AA524-AB$24)*Bonds*(_xlfn.NORM.INV(RAND(),bond_ave,bond_std))+(AA524-AB$24)*cash*(_xlfn.NORM.INV(RAND(),cash_ave,cash_std))+(AA524-AB$24)))</f>
        <v/>
      </c>
      <c r="AC524" s="156">
        <f>IF((AB524&lt;=0),0,((AB524-AC$24)*Stock*(_xlfn.NORM.INV(RAND(),stock_ave,stock_std))+(AB524-AC$24)*Bonds*(_xlfn.NORM.INV(RAND(),bond_ave,bond_std))+(AB524-AC$24)*cash*(_xlfn.NORM.INV(RAND(),cash_ave,cash_std))+(AB524-AC$24)))</f>
        <v/>
      </c>
      <c r="AD524" s="156">
        <f>IF((AC524&lt;=0),0,((AC524-AD$24)*Stock*(_xlfn.NORM.INV(RAND(),stock_ave,stock_std))+(AC524-AD$24)*Bonds*(_xlfn.NORM.INV(RAND(),bond_ave,bond_std))+(AC524-AD$24)*cash*(_xlfn.NORM.INV(RAND(),cash_ave,cash_std))+(AC524-AD$24)))</f>
        <v/>
      </c>
      <c r="AE524" s="156">
        <f>IF((AD524&lt;=0),0,((AD524-AE$24)*Stock*(_xlfn.NORM.INV(RAND(),stock_ave,stock_std))+(AD524-AE$24)*Bonds*(_xlfn.NORM.INV(RAND(),bond_ave,bond_std))+(AD524-AE$24)*cash*(_xlfn.NORM.INV(RAND(),cash_ave,cash_std))+(AD524-AE$24)))</f>
        <v/>
      </c>
      <c r="AF524" s="156">
        <f>IF((AE524&lt;=0),0,((AE524-AF$24)*Stock*(_xlfn.NORM.INV(RAND(),stock_ave,stock_std))+(AE524-AF$24)*Bonds*(_xlfn.NORM.INV(RAND(),bond_ave,bond_std))+(AE524-AF$24)*cash*(_xlfn.NORM.INV(RAND(),cash_ave,cash_std))+(AE524-AF$24)))</f>
        <v/>
      </c>
      <c r="AG524" s="156">
        <f>IF((AF524&lt;=0),0,((AF524-AG$24)*Stock*(_xlfn.NORM.INV(RAND(),stock_ave,stock_std))+(AF524-AG$24)*Bonds*(_xlfn.NORM.INV(RAND(),bond_ave,bond_std))+(AF524-AG$24)*cash*(_xlfn.NORM.INV(RAND(),cash_ave,cash_std))+(AF524-AG$24)))</f>
        <v/>
      </c>
      <c r="AH524" s="156">
        <f>IF((AG524&lt;=0),0,((AG524-AH$24)*Stock*(_xlfn.NORM.INV(RAND(),stock_ave,stock_std))+(AG524-AH$24)*Bonds*(_xlfn.NORM.INV(RAND(),bond_ave,bond_std))+(AG524-AH$24)*cash*(_xlfn.NORM.INV(RAND(),cash_ave,cash_std))+(AG524-AH$24)))</f>
        <v/>
      </c>
      <c r="AI524" s="156">
        <f>IF((AH524&lt;=0),0,((AH524-AI$24)*Stock*(_xlfn.NORM.INV(RAND(),stock_ave,stock_std))+(AH524-AI$24)*Bonds*(_xlfn.NORM.INV(RAND(),bond_ave,bond_std))+(AH524-AI$24)*cash*(_xlfn.NORM.INV(RAND(),cash_ave,cash_std))+(AH524-AI$24)))</f>
        <v/>
      </c>
      <c r="AJ524" s="156">
        <f>IF((AI524&lt;=0),0,((AI524-AJ$24)*Stock*(_xlfn.NORM.INV(RAND(),stock_ave,stock_std))+(AI524-AJ$24)*Bonds*(_xlfn.NORM.INV(RAND(),bond_ave,bond_std))+(AI524-AJ$24)*cash*(_xlfn.NORM.INV(RAND(),cash_ave,cash_std))+(AI524-AJ$24)))</f>
        <v/>
      </c>
      <c r="AK524" s="156">
        <f>IF((AJ524&lt;=0),0,((AJ524-AK$24)*Stock*(_xlfn.NORM.INV(RAND(),stock_ave,stock_std))+(AJ524-AK$24)*Bonds*(_xlfn.NORM.INV(RAND(),bond_ave,bond_std))+(AJ524-AK$24)*cash*(_xlfn.NORM.INV(RAND(),cash_ave,cash_std))+(AJ524-AK$24)))</f>
        <v/>
      </c>
      <c r="AL524" s="156">
        <f>IF((AK524&lt;=0),0,((AK524-AL$24)*Stock*(_xlfn.NORM.INV(RAND(),stock_ave,stock_std))+(AK524-AL$24)*Bonds*(_xlfn.NORM.INV(RAND(),bond_ave,bond_std))+(AK524-AL$24)*cash*(_xlfn.NORM.INV(RAND(),cash_ave,cash_std))+(AK524-AL$24)))</f>
        <v/>
      </c>
      <c r="AM524" s="156">
        <f>IF((AL524&lt;=0),0,((AL524-AM$24)*Stock*(_xlfn.NORM.INV(RAND(),stock_ave,stock_std))+(AL524-AM$24)*Bonds*(_xlfn.NORM.INV(RAND(),bond_ave,bond_std))+(AL524-AM$24)*cash*(_xlfn.NORM.INV(RAND(),cash_ave,cash_std))+(AL524-AM$24)))</f>
        <v/>
      </c>
      <c r="AN524" s="156">
        <f>IF((AM524&lt;=0),0,((AM524-AN$24)*Stock*(_xlfn.NORM.INV(RAND(),stock_ave,stock_std))+(AM524-AN$24)*Bonds*(_xlfn.NORM.INV(RAND(),bond_ave,bond_std))+(AM524-AN$24)*cash*(_xlfn.NORM.INV(RAND(),cash_ave,cash_std))+(AM524-AN$24)))</f>
        <v/>
      </c>
      <c r="AO524" s="156">
        <f>IF((AN524&lt;=0),0,((AN524-AO$24)*Stock*(_xlfn.NORM.INV(RAND(),stock_ave,stock_std))+(AN524-AO$24)*Bonds*(_xlfn.NORM.INV(RAND(),bond_ave,bond_std))+(AN524-AO$24)*cash*(_xlfn.NORM.INV(RAND(),cash_ave,cash_std))+(AN524-AO$24)))</f>
        <v/>
      </c>
      <c r="AP524" s="156">
        <f>IF((AO524&lt;=0),0,((AO524-AP$24)*Stock*(_xlfn.NORM.INV(RAND(),stock_ave,stock_std))+(AO524-AP$24)*Bonds*(_xlfn.NORM.INV(RAND(),bond_ave,bond_std))+(AO524-AP$24)*cash*(_xlfn.NORM.INV(RAND(),cash_ave,cash_std))+(AO524-AP$24)))</f>
        <v/>
      </c>
      <c r="AQ524" s="156">
        <f>IF((AP524&lt;=0),0,((AP524-AQ$24)*Stock*(_xlfn.NORM.INV(RAND(),stock_ave,stock_std))+(AP524-AQ$24)*Bonds*(_xlfn.NORM.INV(RAND(),bond_ave,bond_std))+(AP524-AQ$24)*cash*(_xlfn.NORM.INV(RAND(),cash_ave,cash_std))+(AP524-AQ$24)))</f>
        <v/>
      </c>
      <c r="AR524" s="156">
        <f>IF((AQ524&lt;=0),0,((AQ524-AR$24)*Stock*(_xlfn.NORM.INV(RAND(),stock_ave,stock_std))+(AQ524-AR$24)*Bonds*(_xlfn.NORM.INV(RAND(),bond_ave,bond_std))+(AQ524-AR$24)*cash*(_xlfn.NORM.INV(RAND(),cash_ave,cash_std))+(AQ524-AR$24)))</f>
        <v/>
      </c>
      <c r="AS524" s="156">
        <f>IF((AR524&lt;=0),0,((AR524-AS$24)*Stock*(_xlfn.NORM.INV(RAND(),stock_ave,stock_std))+(AR524-AS$24)*Bonds*(_xlfn.NORM.INV(RAND(),bond_ave,bond_std))+(AR524-AS$24)*cash*(_xlfn.NORM.INV(RAND(),cash_ave,cash_std))+(AR524-AS$24)))</f>
        <v/>
      </c>
      <c r="AT524" s="156">
        <f>IF((AS524&lt;=0),0,((AS524-AT$24)*Stock*(_xlfn.NORM.INV(RAND(),stock_ave,stock_std))+(AS524-AT$24)*Bonds*(_xlfn.NORM.INV(RAND(),bond_ave,bond_std))+(AS524-AT$24)*cash*(_xlfn.NORM.INV(RAND(),cash_ave,cash_std))+(AS524-AT$24)))</f>
        <v/>
      </c>
      <c r="AU524" s="156">
        <f>IF((AT524&lt;=0),0,((AT524-AU$24)*Stock*(_xlfn.NORM.INV(RAND(),stock_ave,stock_std))+(AT524-AU$24)*Bonds*(_xlfn.NORM.INV(RAND(),bond_ave,bond_std))+(AT524-AU$24)*cash*(_xlfn.NORM.INV(RAND(),cash_ave,cash_std))+(AT524-AU$24)))</f>
        <v/>
      </c>
      <c r="AV524" s="156">
        <f>IF((AU524&lt;=0),0,((AU524-AV$24)*Stock*(_xlfn.NORM.INV(RAND(),stock_ave,stock_std))+(AU524-AV$24)*Bonds*(_xlfn.NORM.INV(RAND(),bond_ave,bond_std))+(AU524-AV$24)*cash*(_xlfn.NORM.INV(RAND(),cash_ave,cash_std))+(AU524-AV$24)))</f>
        <v/>
      </c>
      <c r="AW524" s="156">
        <f>IF((AV524&lt;=0),0,((AV524-AW$24)*Stock*(_xlfn.NORM.INV(RAND(),stock_ave,stock_std))+(AV524-AW$24)*Bonds*(_xlfn.NORM.INV(RAND(),bond_ave,bond_std))+(AV524-AW$24)*cash*(_xlfn.NORM.INV(RAND(),cash_ave,cash_std))+(AV524-AW$24)))</f>
        <v/>
      </c>
      <c r="AX524" s="159" t="n"/>
      <c r="AY524" s="159" t="n"/>
      <c r="AZ524" s="159" t="n"/>
      <c r="BA524" s="159" t="n"/>
      <c r="BB524" s="159" t="n"/>
    </row>
    <row r="525">
      <c r="C525" s="147" t="n"/>
      <c r="D525" s="61">
        <f>+D524-IF(D$18&gt;74,(D524/D$25)*$C$10)</f>
        <v/>
      </c>
      <c r="E525" s="61">
        <f>+E524-IF(E$18&gt;74,(E524/E$25)*$C$10)</f>
        <v/>
      </c>
      <c r="F525" s="61">
        <f>+F524-IF(F$18&gt;74,(F524/F$25)*$C$10)</f>
        <v/>
      </c>
      <c r="G525" s="61">
        <f>+G524-IF(G$18&gt;74,(G524/G$25)*$C$10)</f>
        <v/>
      </c>
      <c r="H525" s="61">
        <f>+H524-IF(H$18&gt;74,(H524/H$25)*$C$10)</f>
        <v/>
      </c>
      <c r="I525" s="61">
        <f>+I524-IF(I$18&gt;74,(I524/I$25)*$C$10)</f>
        <v/>
      </c>
      <c r="J525" s="61">
        <f>+J524-IF(J$18&gt;74,(J524/J$25)*$C$10)</f>
        <v/>
      </c>
      <c r="K525" s="61">
        <f>+K524-IF(K$18&gt;74,(K524/K$25)*$C$10)</f>
        <v/>
      </c>
      <c r="L525" s="61">
        <f>+L524-IF(L$18&gt;74,(L524/L$25)*$C$10)</f>
        <v/>
      </c>
      <c r="M525" s="61">
        <f>+M524-IF(M$18&gt;74,(M524/M$25)*$C$10)</f>
        <v/>
      </c>
      <c r="N525" s="61">
        <f>+N524-IF(N$18&gt;74,(N524/N$25)*$C$10)</f>
        <v/>
      </c>
      <c r="O525" s="61">
        <f>+O524-IF(O$18&gt;74,(O524/O$25)*$C$10)</f>
        <v/>
      </c>
      <c r="P525" s="61">
        <f>+P524-IF(P$18&gt;74,(P524/P$25)*$C$10)</f>
        <v/>
      </c>
      <c r="Q525" s="61">
        <f>+Q524-IF(Q$18&gt;74,(Q524/Q$25)*$C$10)</f>
        <v/>
      </c>
      <c r="R525" s="61">
        <f>+R524-IF(R$18&gt;74,(R524/R$25)*$C$10)</f>
        <v/>
      </c>
      <c r="S525" s="61">
        <f>+S524-IF(S$18&gt;74,(S524/S$25)*$C$10)</f>
        <v/>
      </c>
      <c r="T525" s="61">
        <f>+T524-IF(T$18&gt;74,(T524/T$25)*$C$10)</f>
        <v/>
      </c>
      <c r="U525" s="61">
        <f>+U524-IF(U$18&gt;74,(U524/U$25)*$C$10)</f>
        <v/>
      </c>
      <c r="V525" s="61">
        <f>+V524-IF(V$18&gt;74,(V524/V$25)*$C$10)</f>
        <v/>
      </c>
      <c r="W525" s="61">
        <f>+W524-IF(W$18&gt;74,(W524/W$25)*$C$10)</f>
        <v/>
      </c>
      <c r="X525" s="61">
        <f>+X524-IF(X$18&gt;74,(X524/X$25)*$C$10)</f>
        <v/>
      </c>
      <c r="Y525" s="61">
        <f>+Y524-IF(Y$18&gt;74,(Y524/Y$25)*$C$10)</f>
        <v/>
      </c>
      <c r="Z525" s="61">
        <f>+Z524-IF(Z$18&gt;74,(Z524/Z$25)*$C$10)</f>
        <v/>
      </c>
      <c r="AA525" s="61">
        <f>+AA524-IF(AA$18&gt;74,(AA524/AA$25)*$C$10)</f>
        <v/>
      </c>
      <c r="AB525" s="61">
        <f>+AB524-IF(AB$18&gt;74,(AB524/AB$25)*$C$10)</f>
        <v/>
      </c>
      <c r="AC525" s="61">
        <f>+AC524-IF(AC$18&gt;74,(AC524/AC$25)*$C$10)</f>
        <v/>
      </c>
      <c r="AD525" s="61">
        <f>+AD524-IF(AD$18&gt;74,(AD524/AD$25)*$C$10)</f>
        <v/>
      </c>
      <c r="AE525" s="61">
        <f>+AE524-IF(AE$18&gt;74,(AE524/AE$25)*$C$10)</f>
        <v/>
      </c>
      <c r="AF525" s="61">
        <f>+AF524-IF(AF$18&gt;74,(AF524/AF$25)*$C$10)</f>
        <v/>
      </c>
      <c r="AG525" s="61">
        <f>+AG524-IF(AG$18&gt;74,(AG524/AG$25)*$C$10)</f>
        <v/>
      </c>
      <c r="AH525" s="61">
        <f>+AH524-IF(AH$18&gt;74,(AH524/AH$25)*$C$10)</f>
        <v/>
      </c>
      <c r="AI525" s="61">
        <f>+AI524-IF(AI$18&gt;74,(AI524/AI$25)*$C$10)</f>
        <v/>
      </c>
      <c r="AJ525" s="61">
        <f>+AJ524-IF(AJ$18&gt;74,(AJ524/AJ$25)*$C$10)</f>
        <v/>
      </c>
      <c r="AK525" s="61">
        <f>+AK524-IF(AK$18&gt;74,(AK524/AK$25)*$C$10)</f>
        <v/>
      </c>
      <c r="AL525" s="61">
        <f>+AL524-IF(AL$18&gt;74,(AL524/AL$25)*$C$10)</f>
        <v/>
      </c>
      <c r="AM525" s="61">
        <f>+AM524-IF(AM$18&gt;74,(AM524/AM$25)*$C$10)</f>
        <v/>
      </c>
      <c r="AN525" s="61">
        <f>+AN524-IF(AN$18&gt;74,(AN524/AN$25)*$C$10)</f>
        <v/>
      </c>
      <c r="AO525" s="61">
        <f>+AO524-IF(AO$18&gt;74,(AO524/AO$25)*$C$10)</f>
        <v/>
      </c>
      <c r="AP525" s="61">
        <f>+AP524-IF(AP$18&gt;74,(AP524/AP$25)*$C$10)</f>
        <v/>
      </c>
      <c r="AQ525" s="61">
        <f>+AQ524-IF(AQ$18&gt;74,(AQ524/AQ$25)*$C$10)</f>
        <v/>
      </c>
      <c r="AR525" s="61">
        <f>+AR524-IF(AR$18&gt;74,(AR524/AR$25)*$C$10)</f>
        <v/>
      </c>
      <c r="AS525" s="61">
        <f>+AS524-IF(AS$18&gt;74,(AS524/AS$25)*$C$10)</f>
        <v/>
      </c>
      <c r="AT525" s="61">
        <f>+AT524-IF(AT$18&gt;74,(AT524/AT$25)*$C$10)</f>
        <v/>
      </c>
      <c r="AU525" s="61">
        <f>+AU524-IF(AU$18&gt;74,(AU524/AU$25)*$C$10)</f>
        <v/>
      </c>
      <c r="AV525" s="61">
        <f>+AV524-IF(AV$18&gt;74,(AV524/AV$25)*$C$10)</f>
        <v/>
      </c>
      <c r="AW525" s="61">
        <f>+AW524-IF(AW$18&gt;74,(AW524/AW$25)*$C$10)</f>
        <v/>
      </c>
      <c r="AX525" s="35">
        <f>IF(AW525&gt;0,1,0)</f>
        <v/>
      </c>
      <c r="AY525" s="35">
        <f>IF(AL525&gt;0,1,0)</f>
        <v/>
      </c>
      <c r="AZ525" s="35">
        <f>IF(AG525&gt;0,1,0)</f>
        <v/>
      </c>
      <c r="BA525" s="35">
        <f>IF(AB525&gt;0,1,0)</f>
        <v/>
      </c>
      <c r="BB525" s="35">
        <f>IF(W525&gt;0,1,0)</f>
        <v/>
      </c>
    </row>
    <row r="526">
      <c r="B526" s="154" t="inlineStr">
        <is>
          <t>trial 250</t>
        </is>
      </c>
      <c r="C526" s="155">
        <f>+start-C523</f>
        <v/>
      </c>
      <c r="D526" s="156">
        <f>IF((C526&lt;=0),0,((C526-D$24)*Stock*(_xlfn.NORM.INV(RAND(),stock_ave,stock_std))+(C526-D$24)*Bonds*(_xlfn.NORM.INV(RAND(),bond_ave,bond_std))+(C526-D$24)*cash*(_xlfn.NORM.INV(RAND(),cash_ave,cash_std))+(C526-D$24)))</f>
        <v/>
      </c>
      <c r="E526" s="156">
        <f>IF((D526&lt;=0),0,((D526-E$24)*Stock*(_xlfn.NORM.INV(RAND(),stock_ave,stock_std))+(D526-E$24)*Bonds*(_xlfn.NORM.INV(RAND(),bond_ave,bond_std))+(D526-E$24)*cash*(_xlfn.NORM.INV(RAND(),cash_ave,cash_std))+(D526-E$24)))</f>
        <v/>
      </c>
      <c r="F526" s="156">
        <f>IF((E526&lt;=0),0,((E526-F$24)*Stock*(_xlfn.NORM.INV(RAND(),stock_ave,stock_std))+(E526-F$24)*Bonds*(_xlfn.NORM.INV(RAND(),bond_ave,bond_std))+(E526-F$24)*cash*(_xlfn.NORM.INV(RAND(),cash_ave,cash_std))+(E526-F$24)))</f>
        <v/>
      </c>
      <c r="G526" s="156">
        <f>IF((F526&lt;=0),0,((F526-G$24)*Stock*(_xlfn.NORM.INV(RAND(),stock_ave,stock_std))+(F526-G$24)*Bonds*(_xlfn.NORM.INV(RAND(),bond_ave,bond_std))+(F526-G$24)*cash*(_xlfn.NORM.INV(RAND(),cash_ave,cash_std))+(F526-G$24)))</f>
        <v/>
      </c>
      <c r="H526" s="156">
        <f>IF((G526&lt;=0),0,((G526-H$24)*Stock*(_xlfn.NORM.INV(RAND(),stock_ave,stock_std))+(G526-H$24)*Bonds*(_xlfn.NORM.INV(RAND(),bond_ave,bond_std))+(G526-H$24)*cash*(_xlfn.NORM.INV(RAND(),cash_ave,cash_std))+(G526-H$24)))</f>
        <v/>
      </c>
      <c r="I526" s="156">
        <f>IF((H526&lt;=0),0,((H526-I$24)*Stock*(_xlfn.NORM.INV(RAND(),stock_ave,stock_std))+(H526-I$24)*Bonds*(_xlfn.NORM.INV(RAND(),bond_ave,bond_std))+(H526-I$24)*cash*(_xlfn.NORM.INV(RAND(),cash_ave,cash_std))+(H526-I$24)))</f>
        <v/>
      </c>
      <c r="J526" s="156">
        <f>IF((I526&lt;=0),0,((I526-J$24)*Stock*(_xlfn.NORM.INV(RAND(),stock_ave,stock_std))+(I526-J$24)*Bonds*(_xlfn.NORM.INV(RAND(),bond_ave,bond_std))+(I526-J$24)*cash*(_xlfn.NORM.INV(RAND(),cash_ave,cash_std))+(I526-J$24)))</f>
        <v/>
      </c>
      <c r="K526" s="156">
        <f>IF((J526&lt;=0),0,((J526-K$24)*Stock*(_xlfn.NORM.INV(RAND(),stock_ave,stock_std))+(J526-K$24)*Bonds*(_xlfn.NORM.INV(RAND(),bond_ave,bond_std))+(J526-K$24)*cash*(_xlfn.NORM.INV(RAND(),cash_ave,cash_std))+(J526-K$24)))</f>
        <v/>
      </c>
      <c r="L526" s="156">
        <f>IF((K526&lt;=0),0,((K526-L$24)*Stock*(_xlfn.NORM.INV(RAND(),stock_ave,stock_std))+(K526-L$24)*Bonds*(_xlfn.NORM.INV(RAND(),bond_ave,bond_std))+(K526-L$24)*cash*(_xlfn.NORM.INV(RAND(),cash_ave,cash_std))+(K526-L$24)))</f>
        <v/>
      </c>
      <c r="M526" s="156">
        <f>IF((L526&lt;=0),0,((L526-M$24)*Stock*(_xlfn.NORM.INV(RAND(),stock_ave,stock_std))+(L526-M$24)*Bonds*(_xlfn.NORM.INV(RAND(),bond_ave,bond_std))+(L526-M$24)*cash*(_xlfn.NORM.INV(RAND(),cash_ave,cash_std))+(L526-M$24)))</f>
        <v/>
      </c>
      <c r="N526" s="156">
        <f>IF((M526&lt;=0),0,((M526-N$24)*Stock*(_xlfn.NORM.INV(RAND(),stock_ave,stock_std))+(M526-N$24)*Bonds*(_xlfn.NORM.INV(RAND(),bond_ave,bond_std))+(M526-N$24)*cash*(_xlfn.NORM.INV(RAND(),cash_ave,cash_std))+(M526-N$24)))</f>
        <v/>
      </c>
      <c r="O526" s="156">
        <f>IF((N526&lt;=0),0,((N526-O$24)*Stock*(_xlfn.NORM.INV(RAND(),stock_ave,stock_std))+(N526-O$24)*Bonds*(_xlfn.NORM.INV(RAND(),bond_ave,bond_std))+(N526-O$24)*cash*(_xlfn.NORM.INV(RAND(),cash_ave,cash_std))+(N526-O$24)))</f>
        <v/>
      </c>
      <c r="P526" s="156">
        <f>IF((O526&lt;=0),0,((O526-P$24)*Stock*(_xlfn.NORM.INV(RAND(),stock_ave,stock_std))+(O526-P$24)*Bonds*(_xlfn.NORM.INV(RAND(),bond_ave,bond_std))+(O526-P$24)*cash*(_xlfn.NORM.INV(RAND(),cash_ave,cash_std))+(O526-P$24)))</f>
        <v/>
      </c>
      <c r="Q526" s="156">
        <f>IF((P526&lt;=0),0,((P526-Q$24)*Stock*(_xlfn.NORM.INV(RAND(),stock_ave,stock_std))+(P526-Q$24)*Bonds*(_xlfn.NORM.INV(RAND(),bond_ave,bond_std))+(P526-Q$24)*cash*(_xlfn.NORM.INV(RAND(),cash_ave,cash_std))+(P526-Q$24)))</f>
        <v/>
      </c>
      <c r="R526" s="156">
        <f>IF((Q526&lt;=0),0,((Q526-R$24)*Stock*(_xlfn.NORM.INV(RAND(),stock_ave,stock_std))+(Q526-R$24)*Bonds*(_xlfn.NORM.INV(RAND(),bond_ave,bond_std))+(Q526-R$24)*cash*(_xlfn.NORM.INV(RAND(),cash_ave,cash_std))+(Q526-R$24)))</f>
        <v/>
      </c>
      <c r="S526" s="156">
        <f>IF((R526&lt;=0),0,((R526-S$24)*Stock*(_xlfn.NORM.INV(RAND(),stock_ave,stock_std))+(R526-S$24)*Bonds*(_xlfn.NORM.INV(RAND(),bond_ave,bond_std))+(R526-S$24)*cash*(_xlfn.NORM.INV(RAND(),cash_ave,cash_std))+(R526-S$24)))</f>
        <v/>
      </c>
      <c r="T526" s="156">
        <f>IF((S526&lt;=0),0,((S526-T$24)*Stock*(_xlfn.NORM.INV(RAND(),stock_ave,stock_std))+(S526-T$24)*Bonds*(_xlfn.NORM.INV(RAND(),bond_ave,bond_std))+(S526-T$24)*cash*(_xlfn.NORM.INV(RAND(),cash_ave,cash_std))+(S526-T$24)))</f>
        <v/>
      </c>
      <c r="U526" s="156">
        <f>IF((T526&lt;=0),0,((T526-U$24)*Stock*(_xlfn.NORM.INV(RAND(),stock_ave,stock_std))+(T526-U$24)*Bonds*(_xlfn.NORM.INV(RAND(),bond_ave,bond_std))+(T526-U$24)*cash*(_xlfn.NORM.INV(RAND(),cash_ave,cash_std))+(T526-U$24)))</f>
        <v/>
      </c>
      <c r="V526" s="156">
        <f>IF((U526&lt;=0),0,((U526-V$24)*Stock*(_xlfn.NORM.INV(RAND(),stock_ave,stock_std))+(U526-V$24)*Bonds*(_xlfn.NORM.INV(RAND(),bond_ave,bond_std))+(U526-V$24)*cash*(_xlfn.NORM.INV(RAND(),cash_ave,cash_std))+(U526-V$24)))</f>
        <v/>
      </c>
      <c r="W526" s="156">
        <f>IF((V526&lt;=0),0,((V526-W$24)*Stock*(_xlfn.NORM.INV(RAND(),stock_ave,stock_std))+(V526-W$24)*Bonds*(_xlfn.NORM.INV(RAND(),bond_ave,bond_std))+(V526-W$24)*cash*(_xlfn.NORM.INV(RAND(),cash_ave,cash_std))+(V526-W$24)))</f>
        <v/>
      </c>
      <c r="X526" s="156">
        <f>IF((W526&lt;=0),0,((W526-X$24)*Stock*(_xlfn.NORM.INV(RAND(),stock_ave,stock_std))+(W526-X$24)*Bonds*(_xlfn.NORM.INV(RAND(),bond_ave,bond_std))+(W526-X$24)*cash*(_xlfn.NORM.INV(RAND(),cash_ave,cash_std))+(W526-X$24)))</f>
        <v/>
      </c>
      <c r="Y526" s="156">
        <f>IF((X526&lt;=0),0,((X526-Y$24)*Stock*(_xlfn.NORM.INV(RAND(),stock_ave,stock_std))+(X526-Y$24)*Bonds*(_xlfn.NORM.INV(RAND(),bond_ave,bond_std))+(X526-Y$24)*cash*(_xlfn.NORM.INV(RAND(),cash_ave,cash_std))+(X526-Y$24)))</f>
        <v/>
      </c>
      <c r="Z526" s="156">
        <f>IF((Y526&lt;=0),0,((Y526-Z$24)*Stock*(_xlfn.NORM.INV(RAND(),stock_ave,stock_std))+(Y526-Z$24)*Bonds*(_xlfn.NORM.INV(RAND(),bond_ave,bond_std))+(Y526-Z$24)*cash*(_xlfn.NORM.INV(RAND(),cash_ave,cash_std))+(Y526-Z$24)))</f>
        <v/>
      </c>
      <c r="AA526" s="156">
        <f>IF((Z526&lt;=0),0,((Z526-AA$24)*Stock*(_xlfn.NORM.INV(RAND(),stock_ave,stock_std))+(Z526-AA$24)*Bonds*(_xlfn.NORM.INV(RAND(),bond_ave,bond_std))+(Z526-AA$24)*cash*(_xlfn.NORM.INV(RAND(),cash_ave,cash_std))+(Z526-AA$24)))</f>
        <v/>
      </c>
      <c r="AB526" s="156">
        <f>IF((AA526&lt;=0),0,((AA526-AB$24)*Stock*(_xlfn.NORM.INV(RAND(),stock_ave,stock_std))+(AA526-AB$24)*Bonds*(_xlfn.NORM.INV(RAND(),bond_ave,bond_std))+(AA526-AB$24)*cash*(_xlfn.NORM.INV(RAND(),cash_ave,cash_std))+(AA526-AB$24)))</f>
        <v/>
      </c>
      <c r="AC526" s="156">
        <f>IF((AB526&lt;=0),0,((AB526-AC$24)*Stock*(_xlfn.NORM.INV(RAND(),stock_ave,stock_std))+(AB526-AC$24)*Bonds*(_xlfn.NORM.INV(RAND(),bond_ave,bond_std))+(AB526-AC$24)*cash*(_xlfn.NORM.INV(RAND(),cash_ave,cash_std))+(AB526-AC$24)))</f>
        <v/>
      </c>
      <c r="AD526" s="156">
        <f>IF((AC526&lt;=0),0,((AC526-AD$24)*Stock*(_xlfn.NORM.INV(RAND(),stock_ave,stock_std))+(AC526-AD$24)*Bonds*(_xlfn.NORM.INV(RAND(),bond_ave,bond_std))+(AC526-AD$24)*cash*(_xlfn.NORM.INV(RAND(),cash_ave,cash_std))+(AC526-AD$24)))</f>
        <v/>
      </c>
      <c r="AE526" s="156">
        <f>IF((AD526&lt;=0),0,((AD526-AE$24)*Stock*(_xlfn.NORM.INV(RAND(),stock_ave,stock_std))+(AD526-AE$24)*Bonds*(_xlfn.NORM.INV(RAND(),bond_ave,bond_std))+(AD526-AE$24)*cash*(_xlfn.NORM.INV(RAND(),cash_ave,cash_std))+(AD526-AE$24)))</f>
        <v/>
      </c>
      <c r="AF526" s="156">
        <f>IF((AE526&lt;=0),0,((AE526-AF$24)*Stock*(_xlfn.NORM.INV(RAND(),stock_ave,stock_std))+(AE526-AF$24)*Bonds*(_xlfn.NORM.INV(RAND(),bond_ave,bond_std))+(AE526-AF$24)*cash*(_xlfn.NORM.INV(RAND(),cash_ave,cash_std))+(AE526-AF$24)))</f>
        <v/>
      </c>
      <c r="AG526" s="156">
        <f>IF((AF526&lt;=0),0,((AF526-AG$24)*Stock*(_xlfn.NORM.INV(RAND(),stock_ave,stock_std))+(AF526-AG$24)*Bonds*(_xlfn.NORM.INV(RAND(),bond_ave,bond_std))+(AF526-AG$24)*cash*(_xlfn.NORM.INV(RAND(),cash_ave,cash_std))+(AF526-AG$24)))</f>
        <v/>
      </c>
      <c r="AH526" s="156">
        <f>IF((AG526&lt;=0),0,((AG526-AH$24)*Stock*(_xlfn.NORM.INV(RAND(),stock_ave,stock_std))+(AG526-AH$24)*Bonds*(_xlfn.NORM.INV(RAND(),bond_ave,bond_std))+(AG526-AH$24)*cash*(_xlfn.NORM.INV(RAND(),cash_ave,cash_std))+(AG526-AH$24)))</f>
        <v/>
      </c>
      <c r="AI526" s="156">
        <f>IF((AH526&lt;=0),0,((AH526-AI$24)*Stock*(_xlfn.NORM.INV(RAND(),stock_ave,stock_std))+(AH526-AI$24)*Bonds*(_xlfn.NORM.INV(RAND(),bond_ave,bond_std))+(AH526-AI$24)*cash*(_xlfn.NORM.INV(RAND(),cash_ave,cash_std))+(AH526-AI$24)))</f>
        <v/>
      </c>
      <c r="AJ526" s="156">
        <f>IF((AI526&lt;=0),0,((AI526-AJ$24)*Stock*(_xlfn.NORM.INV(RAND(),stock_ave,stock_std))+(AI526-AJ$24)*Bonds*(_xlfn.NORM.INV(RAND(),bond_ave,bond_std))+(AI526-AJ$24)*cash*(_xlfn.NORM.INV(RAND(),cash_ave,cash_std))+(AI526-AJ$24)))</f>
        <v/>
      </c>
      <c r="AK526" s="156">
        <f>IF((AJ526&lt;=0),0,((AJ526-AK$24)*Stock*(_xlfn.NORM.INV(RAND(),stock_ave,stock_std))+(AJ526-AK$24)*Bonds*(_xlfn.NORM.INV(RAND(),bond_ave,bond_std))+(AJ526-AK$24)*cash*(_xlfn.NORM.INV(RAND(),cash_ave,cash_std))+(AJ526-AK$24)))</f>
        <v/>
      </c>
      <c r="AL526" s="156">
        <f>IF((AK526&lt;=0),0,((AK526-AL$24)*Stock*(_xlfn.NORM.INV(RAND(),stock_ave,stock_std))+(AK526-AL$24)*Bonds*(_xlfn.NORM.INV(RAND(),bond_ave,bond_std))+(AK526-AL$24)*cash*(_xlfn.NORM.INV(RAND(),cash_ave,cash_std))+(AK526-AL$24)))</f>
        <v/>
      </c>
      <c r="AM526" s="156">
        <f>IF((AL526&lt;=0),0,((AL526-AM$24)*Stock*(_xlfn.NORM.INV(RAND(),stock_ave,stock_std))+(AL526-AM$24)*Bonds*(_xlfn.NORM.INV(RAND(),bond_ave,bond_std))+(AL526-AM$24)*cash*(_xlfn.NORM.INV(RAND(),cash_ave,cash_std))+(AL526-AM$24)))</f>
        <v/>
      </c>
      <c r="AN526" s="156">
        <f>IF((AM526&lt;=0),0,((AM526-AN$24)*Stock*(_xlfn.NORM.INV(RAND(),stock_ave,stock_std))+(AM526-AN$24)*Bonds*(_xlfn.NORM.INV(RAND(),bond_ave,bond_std))+(AM526-AN$24)*cash*(_xlfn.NORM.INV(RAND(),cash_ave,cash_std))+(AM526-AN$24)))</f>
        <v/>
      </c>
      <c r="AO526" s="156">
        <f>IF((AN526&lt;=0),0,((AN526-AO$24)*Stock*(_xlfn.NORM.INV(RAND(),stock_ave,stock_std))+(AN526-AO$24)*Bonds*(_xlfn.NORM.INV(RAND(),bond_ave,bond_std))+(AN526-AO$24)*cash*(_xlfn.NORM.INV(RAND(),cash_ave,cash_std))+(AN526-AO$24)))</f>
        <v/>
      </c>
      <c r="AP526" s="156">
        <f>IF((AO526&lt;=0),0,((AO526-AP$24)*Stock*(_xlfn.NORM.INV(RAND(),stock_ave,stock_std))+(AO526-AP$24)*Bonds*(_xlfn.NORM.INV(RAND(),bond_ave,bond_std))+(AO526-AP$24)*cash*(_xlfn.NORM.INV(RAND(),cash_ave,cash_std))+(AO526-AP$24)))</f>
        <v/>
      </c>
      <c r="AQ526" s="156">
        <f>IF((AP526&lt;=0),0,((AP526-AQ$24)*Stock*(_xlfn.NORM.INV(RAND(),stock_ave,stock_std))+(AP526-AQ$24)*Bonds*(_xlfn.NORM.INV(RAND(),bond_ave,bond_std))+(AP526-AQ$24)*cash*(_xlfn.NORM.INV(RAND(),cash_ave,cash_std))+(AP526-AQ$24)))</f>
        <v/>
      </c>
      <c r="AR526" s="156">
        <f>IF((AQ526&lt;=0),0,((AQ526-AR$24)*Stock*(_xlfn.NORM.INV(RAND(),stock_ave,stock_std))+(AQ526-AR$24)*Bonds*(_xlfn.NORM.INV(RAND(),bond_ave,bond_std))+(AQ526-AR$24)*cash*(_xlfn.NORM.INV(RAND(),cash_ave,cash_std))+(AQ526-AR$24)))</f>
        <v/>
      </c>
      <c r="AS526" s="156">
        <f>IF((AR526&lt;=0),0,((AR526-AS$24)*Stock*(_xlfn.NORM.INV(RAND(),stock_ave,stock_std))+(AR526-AS$24)*Bonds*(_xlfn.NORM.INV(RAND(),bond_ave,bond_std))+(AR526-AS$24)*cash*(_xlfn.NORM.INV(RAND(),cash_ave,cash_std))+(AR526-AS$24)))</f>
        <v/>
      </c>
      <c r="AT526" s="156">
        <f>IF((AS526&lt;=0),0,((AS526-AT$24)*Stock*(_xlfn.NORM.INV(RAND(),stock_ave,stock_std))+(AS526-AT$24)*Bonds*(_xlfn.NORM.INV(RAND(),bond_ave,bond_std))+(AS526-AT$24)*cash*(_xlfn.NORM.INV(RAND(),cash_ave,cash_std))+(AS526-AT$24)))</f>
        <v/>
      </c>
      <c r="AU526" s="156">
        <f>IF((AT526&lt;=0),0,((AT526-AU$24)*Stock*(_xlfn.NORM.INV(RAND(),stock_ave,stock_std))+(AT526-AU$24)*Bonds*(_xlfn.NORM.INV(RAND(),bond_ave,bond_std))+(AT526-AU$24)*cash*(_xlfn.NORM.INV(RAND(),cash_ave,cash_std))+(AT526-AU$24)))</f>
        <v/>
      </c>
      <c r="AV526" s="156">
        <f>IF((AU526&lt;=0),0,((AU526-AV$24)*Stock*(_xlfn.NORM.INV(RAND(),stock_ave,stock_std))+(AU526-AV$24)*Bonds*(_xlfn.NORM.INV(RAND(),bond_ave,bond_std))+(AU526-AV$24)*cash*(_xlfn.NORM.INV(RAND(),cash_ave,cash_std))+(AU526-AV$24)))</f>
        <v/>
      </c>
      <c r="AW526" s="156">
        <f>IF((AV526&lt;=0),0,((AV526-AW$24)*Stock*(_xlfn.NORM.INV(RAND(),stock_ave,stock_std))+(AV526-AW$24)*Bonds*(_xlfn.NORM.INV(RAND(),bond_ave,bond_std))+(AV526-AW$24)*cash*(_xlfn.NORM.INV(RAND(),cash_ave,cash_std))+(AV526-AW$24)))</f>
        <v/>
      </c>
      <c r="AX526" s="159" t="n"/>
      <c r="AY526" s="159" t="n"/>
      <c r="AZ526" s="159" t="n"/>
      <c r="BA526" s="159" t="n"/>
      <c r="BB526" s="159" t="n"/>
    </row>
    <row r="527">
      <c r="C527" s="147" t="n"/>
      <c r="D527" s="61">
        <f>+D526-IF(D$18&gt;74,(D526/D$25)*$C$10)</f>
        <v/>
      </c>
      <c r="E527" s="61">
        <f>+E526-IF(E$18&gt;74,(E526/E$25)*$C$10)</f>
        <v/>
      </c>
      <c r="F527" s="61">
        <f>+F526-IF(F$18&gt;74,(F526/F$25)*$C$10)</f>
        <v/>
      </c>
      <c r="G527" s="61">
        <f>+G526-IF(G$18&gt;74,(G526/G$25)*$C$10)</f>
        <v/>
      </c>
      <c r="H527" s="61">
        <f>+H526-IF(H$18&gt;74,(H526/H$25)*$C$10)</f>
        <v/>
      </c>
      <c r="I527" s="61">
        <f>+I526-IF(I$18&gt;74,(I526/I$25)*$C$10)</f>
        <v/>
      </c>
      <c r="J527" s="61">
        <f>+J526-IF(J$18&gt;74,(J526/J$25)*$C$10)</f>
        <v/>
      </c>
      <c r="K527" s="61">
        <f>+K526-IF(K$18&gt;74,(K526/K$25)*$C$10)</f>
        <v/>
      </c>
      <c r="L527" s="61">
        <f>+L526-IF(L$18&gt;74,(L526/L$25)*$C$10)</f>
        <v/>
      </c>
      <c r="M527" s="61">
        <f>+M526-IF(M$18&gt;74,(M526/M$25)*$C$10)</f>
        <v/>
      </c>
      <c r="N527" s="61">
        <f>+N526-IF(N$18&gt;74,(N526/N$25)*$C$10)</f>
        <v/>
      </c>
      <c r="O527" s="61">
        <f>+O526-IF(O$18&gt;74,(O526/O$25)*$C$10)</f>
        <v/>
      </c>
      <c r="P527" s="61">
        <f>+P526-IF(P$18&gt;74,(P526/P$25)*$C$10)</f>
        <v/>
      </c>
      <c r="Q527" s="61">
        <f>+Q526-IF(Q$18&gt;74,(Q526/Q$25)*$C$10)</f>
        <v/>
      </c>
      <c r="R527" s="61">
        <f>+R526-IF(R$18&gt;74,(R526/R$25)*$C$10)</f>
        <v/>
      </c>
      <c r="S527" s="61">
        <f>+S526-IF(S$18&gt;74,(S526/S$25)*$C$10)</f>
        <v/>
      </c>
      <c r="T527" s="61">
        <f>+T526-IF(T$18&gt;74,(T526/T$25)*$C$10)</f>
        <v/>
      </c>
      <c r="U527" s="61">
        <f>+U526-IF(U$18&gt;74,(U526/U$25)*$C$10)</f>
        <v/>
      </c>
      <c r="V527" s="61">
        <f>+V526-IF(V$18&gt;74,(V526/V$25)*$C$10)</f>
        <v/>
      </c>
      <c r="W527" s="61">
        <f>+W526-IF(W$18&gt;74,(W526/W$25)*$C$10)</f>
        <v/>
      </c>
      <c r="X527" s="61">
        <f>+X526-IF(X$18&gt;74,(X526/X$25)*$C$10)</f>
        <v/>
      </c>
      <c r="Y527" s="61">
        <f>+Y526-IF(Y$18&gt;74,(Y526/Y$25)*$C$10)</f>
        <v/>
      </c>
      <c r="Z527" s="61">
        <f>+Z526-IF(Z$18&gt;74,(Z526/Z$25)*$C$10)</f>
        <v/>
      </c>
      <c r="AA527" s="61">
        <f>+AA526-IF(AA$18&gt;74,(AA526/AA$25)*$C$10)</f>
        <v/>
      </c>
      <c r="AB527" s="61">
        <f>+AB526-IF(AB$18&gt;74,(AB526/AB$25)*$C$10)</f>
        <v/>
      </c>
      <c r="AC527" s="61">
        <f>+AC526-IF(AC$18&gt;74,(AC526/AC$25)*$C$10)</f>
        <v/>
      </c>
      <c r="AD527" s="61">
        <f>+AD526-IF(AD$18&gt;74,(AD526/AD$25)*$C$10)</f>
        <v/>
      </c>
      <c r="AE527" s="61">
        <f>+AE526-IF(AE$18&gt;74,(AE526/AE$25)*$C$10)</f>
        <v/>
      </c>
      <c r="AF527" s="61">
        <f>+AF526-IF(AF$18&gt;74,(AF526/AF$25)*$C$10)</f>
        <v/>
      </c>
      <c r="AG527" s="61">
        <f>+AG526-IF(AG$18&gt;74,(AG526/AG$25)*$C$10)</f>
        <v/>
      </c>
      <c r="AH527" s="61">
        <f>+AH526-IF(AH$18&gt;74,(AH526/AH$25)*$C$10)</f>
        <v/>
      </c>
      <c r="AI527" s="61">
        <f>+AI526-IF(AI$18&gt;74,(AI526/AI$25)*$C$10)</f>
        <v/>
      </c>
      <c r="AJ527" s="61">
        <f>+AJ526-IF(AJ$18&gt;74,(AJ526/AJ$25)*$C$10)</f>
        <v/>
      </c>
      <c r="AK527" s="61">
        <f>+AK526-IF(AK$18&gt;74,(AK526/AK$25)*$C$10)</f>
        <v/>
      </c>
      <c r="AL527" s="61">
        <f>+AL526-IF(AL$18&gt;74,(AL526/AL$25)*$C$10)</f>
        <v/>
      </c>
      <c r="AM527" s="61">
        <f>+AM526-IF(AM$18&gt;74,(AM526/AM$25)*$C$10)</f>
        <v/>
      </c>
      <c r="AN527" s="61">
        <f>+AN526-IF(AN$18&gt;74,(AN526/AN$25)*$C$10)</f>
        <v/>
      </c>
      <c r="AO527" s="61">
        <f>+AO526-IF(AO$18&gt;74,(AO526/AO$25)*$C$10)</f>
        <v/>
      </c>
      <c r="AP527" s="61">
        <f>+AP526-IF(AP$18&gt;74,(AP526/AP$25)*$C$10)</f>
        <v/>
      </c>
      <c r="AQ527" s="61">
        <f>+AQ526-IF(AQ$18&gt;74,(AQ526/AQ$25)*$C$10)</f>
        <v/>
      </c>
      <c r="AR527" s="61">
        <f>+AR526-IF(AR$18&gt;74,(AR526/AR$25)*$C$10)</f>
        <v/>
      </c>
      <c r="AS527" s="61">
        <f>+AS526-IF(AS$18&gt;74,(AS526/AS$25)*$C$10)</f>
        <v/>
      </c>
      <c r="AT527" s="61">
        <f>+AT526-IF(AT$18&gt;74,(AT526/AT$25)*$C$10)</f>
        <v/>
      </c>
      <c r="AU527" s="61">
        <f>+AU526-IF(AU$18&gt;74,(AU526/AU$25)*$C$10)</f>
        <v/>
      </c>
      <c r="AV527" s="61">
        <f>+AV526-IF(AV$18&gt;74,(AV526/AV$25)*$C$10)</f>
        <v/>
      </c>
      <c r="AW527" s="61">
        <f>+AW526-IF(AW$18&gt;74,(AW526/AW$25)*$C$10)</f>
        <v/>
      </c>
      <c r="AX527" s="35">
        <f>IF(AW527&gt;0,1,0)</f>
        <v/>
      </c>
      <c r="AY527" s="35">
        <f>IF(AL527&gt;0,1,0)</f>
        <v/>
      </c>
      <c r="AZ527" s="35">
        <f>IF(AG527&gt;0,1,0)</f>
        <v/>
      </c>
      <c r="BA527" s="35">
        <f>IF(AB527&gt;0,1,0)</f>
        <v/>
      </c>
      <c r="BB527" s="35">
        <f>IF(W527&gt;0,1,0)</f>
        <v/>
      </c>
    </row>
    <row r="528">
      <c r="B528" s="154" t="inlineStr">
        <is>
          <t>trial 251</t>
        </is>
      </c>
      <c r="C528" s="155">
        <f>+start-C525</f>
        <v/>
      </c>
      <c r="D528" s="156">
        <f>IF((C528&lt;=0),0,((C528-D$24)*Stock*(_xlfn.NORM.INV(RAND(),stock_ave,stock_std))+(C528-D$24)*Bonds*(_xlfn.NORM.INV(RAND(),bond_ave,bond_std))+(C528-D$24)*cash*(_xlfn.NORM.INV(RAND(),cash_ave,cash_std))+(C528-D$24)))</f>
        <v/>
      </c>
      <c r="E528" s="156">
        <f>IF((D528&lt;=0),0,((D528-E$24)*Stock*(_xlfn.NORM.INV(RAND(),stock_ave,stock_std))+(D528-E$24)*Bonds*(_xlfn.NORM.INV(RAND(),bond_ave,bond_std))+(D528-E$24)*cash*(_xlfn.NORM.INV(RAND(),cash_ave,cash_std))+(D528-E$24)))</f>
        <v/>
      </c>
      <c r="F528" s="156">
        <f>IF((E528&lt;=0),0,((E528-F$24)*Stock*(_xlfn.NORM.INV(RAND(),stock_ave,stock_std))+(E528-F$24)*Bonds*(_xlfn.NORM.INV(RAND(),bond_ave,bond_std))+(E528-F$24)*cash*(_xlfn.NORM.INV(RAND(),cash_ave,cash_std))+(E528-F$24)))</f>
        <v/>
      </c>
      <c r="G528" s="156">
        <f>IF((F528&lt;=0),0,((F528-G$24)*Stock*(_xlfn.NORM.INV(RAND(),stock_ave,stock_std))+(F528-G$24)*Bonds*(_xlfn.NORM.INV(RAND(),bond_ave,bond_std))+(F528-G$24)*cash*(_xlfn.NORM.INV(RAND(),cash_ave,cash_std))+(F528-G$24)))</f>
        <v/>
      </c>
      <c r="H528" s="156">
        <f>IF((G528&lt;=0),0,((G528-H$24)*Stock*(_xlfn.NORM.INV(RAND(),stock_ave,stock_std))+(G528-H$24)*Bonds*(_xlfn.NORM.INV(RAND(),bond_ave,bond_std))+(G528-H$24)*cash*(_xlfn.NORM.INV(RAND(),cash_ave,cash_std))+(G528-H$24)))</f>
        <v/>
      </c>
      <c r="I528" s="156">
        <f>IF((H528&lt;=0),0,((H528-I$24)*Stock*(_xlfn.NORM.INV(RAND(),stock_ave,stock_std))+(H528-I$24)*Bonds*(_xlfn.NORM.INV(RAND(),bond_ave,bond_std))+(H528-I$24)*cash*(_xlfn.NORM.INV(RAND(),cash_ave,cash_std))+(H528-I$24)))</f>
        <v/>
      </c>
      <c r="J528" s="156">
        <f>IF((I528&lt;=0),0,((I528-J$24)*Stock*(_xlfn.NORM.INV(RAND(),stock_ave,stock_std))+(I528-J$24)*Bonds*(_xlfn.NORM.INV(RAND(),bond_ave,bond_std))+(I528-J$24)*cash*(_xlfn.NORM.INV(RAND(),cash_ave,cash_std))+(I528-J$24)))</f>
        <v/>
      </c>
      <c r="K528" s="156">
        <f>IF((J528&lt;=0),0,((J528-K$24)*Stock*(_xlfn.NORM.INV(RAND(),stock_ave,stock_std))+(J528-K$24)*Bonds*(_xlfn.NORM.INV(RAND(),bond_ave,bond_std))+(J528-K$24)*cash*(_xlfn.NORM.INV(RAND(),cash_ave,cash_std))+(J528-K$24)))</f>
        <v/>
      </c>
      <c r="L528" s="156">
        <f>IF((K528&lt;=0),0,((K528-L$24)*Stock*(_xlfn.NORM.INV(RAND(),stock_ave,stock_std))+(K528-L$24)*Bonds*(_xlfn.NORM.INV(RAND(),bond_ave,bond_std))+(K528-L$24)*cash*(_xlfn.NORM.INV(RAND(),cash_ave,cash_std))+(K528-L$24)))</f>
        <v/>
      </c>
      <c r="M528" s="156">
        <f>IF((L528&lt;=0),0,((L528-M$24)*Stock*(_xlfn.NORM.INV(RAND(),stock_ave,stock_std))+(L528-M$24)*Bonds*(_xlfn.NORM.INV(RAND(),bond_ave,bond_std))+(L528-M$24)*cash*(_xlfn.NORM.INV(RAND(),cash_ave,cash_std))+(L528-M$24)))</f>
        <v/>
      </c>
      <c r="N528" s="156">
        <f>IF((M528&lt;=0),0,((M528-N$24)*Stock*(_xlfn.NORM.INV(RAND(),stock_ave,stock_std))+(M528-N$24)*Bonds*(_xlfn.NORM.INV(RAND(),bond_ave,bond_std))+(M528-N$24)*cash*(_xlfn.NORM.INV(RAND(),cash_ave,cash_std))+(M528-N$24)))</f>
        <v/>
      </c>
      <c r="O528" s="156">
        <f>IF((N528&lt;=0),0,((N528-O$24)*Stock*(_xlfn.NORM.INV(RAND(),stock_ave,stock_std))+(N528-O$24)*Bonds*(_xlfn.NORM.INV(RAND(),bond_ave,bond_std))+(N528-O$24)*cash*(_xlfn.NORM.INV(RAND(),cash_ave,cash_std))+(N528-O$24)))</f>
        <v/>
      </c>
      <c r="P528" s="156">
        <f>IF((O528&lt;=0),0,((O528-P$24)*Stock*(_xlfn.NORM.INV(RAND(),stock_ave,stock_std))+(O528-P$24)*Bonds*(_xlfn.NORM.INV(RAND(),bond_ave,bond_std))+(O528-P$24)*cash*(_xlfn.NORM.INV(RAND(),cash_ave,cash_std))+(O528-P$24)))</f>
        <v/>
      </c>
      <c r="Q528" s="156">
        <f>IF((P528&lt;=0),0,((P528-Q$24)*Stock*(_xlfn.NORM.INV(RAND(),stock_ave,stock_std))+(P528-Q$24)*Bonds*(_xlfn.NORM.INV(RAND(),bond_ave,bond_std))+(P528-Q$24)*cash*(_xlfn.NORM.INV(RAND(),cash_ave,cash_std))+(P528-Q$24)))</f>
        <v/>
      </c>
      <c r="R528" s="156">
        <f>IF((Q528&lt;=0),0,((Q528-R$24)*Stock*(_xlfn.NORM.INV(RAND(),stock_ave,stock_std))+(Q528-R$24)*Bonds*(_xlfn.NORM.INV(RAND(),bond_ave,bond_std))+(Q528-R$24)*cash*(_xlfn.NORM.INV(RAND(),cash_ave,cash_std))+(Q528-R$24)))</f>
        <v/>
      </c>
      <c r="S528" s="156">
        <f>IF((R528&lt;=0),0,((R528-S$24)*Stock*(_xlfn.NORM.INV(RAND(),stock_ave,stock_std))+(R528-S$24)*Bonds*(_xlfn.NORM.INV(RAND(),bond_ave,bond_std))+(R528-S$24)*cash*(_xlfn.NORM.INV(RAND(),cash_ave,cash_std))+(R528-S$24)))</f>
        <v/>
      </c>
      <c r="T528" s="156">
        <f>IF((S528&lt;=0),0,((S528-T$24)*Stock*(_xlfn.NORM.INV(RAND(),stock_ave,stock_std))+(S528-T$24)*Bonds*(_xlfn.NORM.INV(RAND(),bond_ave,bond_std))+(S528-T$24)*cash*(_xlfn.NORM.INV(RAND(),cash_ave,cash_std))+(S528-T$24)))</f>
        <v/>
      </c>
      <c r="U528" s="156">
        <f>IF((T528&lt;=0),0,((T528-U$24)*Stock*(_xlfn.NORM.INV(RAND(),stock_ave,stock_std))+(T528-U$24)*Bonds*(_xlfn.NORM.INV(RAND(),bond_ave,bond_std))+(T528-U$24)*cash*(_xlfn.NORM.INV(RAND(),cash_ave,cash_std))+(T528-U$24)))</f>
        <v/>
      </c>
      <c r="V528" s="156">
        <f>IF((U528&lt;=0),0,((U528-V$24)*Stock*(_xlfn.NORM.INV(RAND(),stock_ave,stock_std))+(U528-V$24)*Bonds*(_xlfn.NORM.INV(RAND(),bond_ave,bond_std))+(U528-V$24)*cash*(_xlfn.NORM.INV(RAND(),cash_ave,cash_std))+(U528-V$24)))</f>
        <v/>
      </c>
      <c r="W528" s="156">
        <f>IF((V528&lt;=0),0,((V528-W$24)*Stock*(_xlfn.NORM.INV(RAND(),stock_ave,stock_std))+(V528-W$24)*Bonds*(_xlfn.NORM.INV(RAND(),bond_ave,bond_std))+(V528-W$24)*cash*(_xlfn.NORM.INV(RAND(),cash_ave,cash_std))+(V528-W$24)))</f>
        <v/>
      </c>
      <c r="X528" s="156">
        <f>IF((W528&lt;=0),0,((W528-X$24)*Stock*(_xlfn.NORM.INV(RAND(),stock_ave,stock_std))+(W528-X$24)*Bonds*(_xlfn.NORM.INV(RAND(),bond_ave,bond_std))+(W528-X$24)*cash*(_xlfn.NORM.INV(RAND(),cash_ave,cash_std))+(W528-X$24)))</f>
        <v/>
      </c>
      <c r="Y528" s="156">
        <f>IF((X528&lt;=0),0,((X528-Y$24)*Stock*(_xlfn.NORM.INV(RAND(),stock_ave,stock_std))+(X528-Y$24)*Bonds*(_xlfn.NORM.INV(RAND(),bond_ave,bond_std))+(X528-Y$24)*cash*(_xlfn.NORM.INV(RAND(),cash_ave,cash_std))+(X528-Y$24)))</f>
        <v/>
      </c>
      <c r="Z528" s="156">
        <f>IF((Y528&lt;=0),0,((Y528-Z$24)*Stock*(_xlfn.NORM.INV(RAND(),stock_ave,stock_std))+(Y528-Z$24)*Bonds*(_xlfn.NORM.INV(RAND(),bond_ave,bond_std))+(Y528-Z$24)*cash*(_xlfn.NORM.INV(RAND(),cash_ave,cash_std))+(Y528-Z$24)))</f>
        <v/>
      </c>
      <c r="AA528" s="156">
        <f>IF((Z528&lt;=0),0,((Z528-AA$24)*Stock*(_xlfn.NORM.INV(RAND(),stock_ave,stock_std))+(Z528-AA$24)*Bonds*(_xlfn.NORM.INV(RAND(),bond_ave,bond_std))+(Z528-AA$24)*cash*(_xlfn.NORM.INV(RAND(),cash_ave,cash_std))+(Z528-AA$24)))</f>
        <v/>
      </c>
      <c r="AB528" s="156">
        <f>IF((AA528&lt;=0),0,((AA528-AB$24)*Stock*(_xlfn.NORM.INV(RAND(),stock_ave,stock_std))+(AA528-AB$24)*Bonds*(_xlfn.NORM.INV(RAND(),bond_ave,bond_std))+(AA528-AB$24)*cash*(_xlfn.NORM.INV(RAND(),cash_ave,cash_std))+(AA528-AB$24)))</f>
        <v/>
      </c>
      <c r="AC528" s="156">
        <f>IF((AB528&lt;=0),0,((AB528-AC$24)*Stock*(_xlfn.NORM.INV(RAND(),stock_ave,stock_std))+(AB528-AC$24)*Bonds*(_xlfn.NORM.INV(RAND(),bond_ave,bond_std))+(AB528-AC$24)*cash*(_xlfn.NORM.INV(RAND(),cash_ave,cash_std))+(AB528-AC$24)))</f>
        <v/>
      </c>
      <c r="AD528" s="156">
        <f>IF((AC528&lt;=0),0,((AC528-AD$24)*Stock*(_xlfn.NORM.INV(RAND(),stock_ave,stock_std))+(AC528-AD$24)*Bonds*(_xlfn.NORM.INV(RAND(),bond_ave,bond_std))+(AC528-AD$24)*cash*(_xlfn.NORM.INV(RAND(),cash_ave,cash_std))+(AC528-AD$24)))</f>
        <v/>
      </c>
      <c r="AE528" s="156">
        <f>IF((AD528&lt;=0),0,((AD528-AE$24)*Stock*(_xlfn.NORM.INV(RAND(),stock_ave,stock_std))+(AD528-AE$24)*Bonds*(_xlfn.NORM.INV(RAND(),bond_ave,bond_std))+(AD528-AE$24)*cash*(_xlfn.NORM.INV(RAND(),cash_ave,cash_std))+(AD528-AE$24)))</f>
        <v/>
      </c>
      <c r="AF528" s="156">
        <f>IF((AE528&lt;=0),0,((AE528-AF$24)*Stock*(_xlfn.NORM.INV(RAND(),stock_ave,stock_std))+(AE528-AF$24)*Bonds*(_xlfn.NORM.INV(RAND(),bond_ave,bond_std))+(AE528-AF$24)*cash*(_xlfn.NORM.INV(RAND(),cash_ave,cash_std))+(AE528-AF$24)))</f>
        <v/>
      </c>
      <c r="AG528" s="156">
        <f>IF((AF528&lt;=0),0,((AF528-AG$24)*Stock*(_xlfn.NORM.INV(RAND(),stock_ave,stock_std))+(AF528-AG$24)*Bonds*(_xlfn.NORM.INV(RAND(),bond_ave,bond_std))+(AF528-AG$24)*cash*(_xlfn.NORM.INV(RAND(),cash_ave,cash_std))+(AF528-AG$24)))</f>
        <v/>
      </c>
      <c r="AH528" s="156">
        <f>IF((AG528&lt;=0),0,((AG528-AH$24)*Stock*(_xlfn.NORM.INV(RAND(),stock_ave,stock_std))+(AG528-AH$24)*Bonds*(_xlfn.NORM.INV(RAND(),bond_ave,bond_std))+(AG528-AH$24)*cash*(_xlfn.NORM.INV(RAND(),cash_ave,cash_std))+(AG528-AH$24)))</f>
        <v/>
      </c>
      <c r="AI528" s="156">
        <f>IF((AH528&lt;=0),0,((AH528-AI$24)*Stock*(_xlfn.NORM.INV(RAND(),stock_ave,stock_std))+(AH528-AI$24)*Bonds*(_xlfn.NORM.INV(RAND(),bond_ave,bond_std))+(AH528-AI$24)*cash*(_xlfn.NORM.INV(RAND(),cash_ave,cash_std))+(AH528-AI$24)))</f>
        <v/>
      </c>
      <c r="AJ528" s="156">
        <f>IF((AI528&lt;=0),0,((AI528-AJ$24)*Stock*(_xlfn.NORM.INV(RAND(),stock_ave,stock_std))+(AI528-AJ$24)*Bonds*(_xlfn.NORM.INV(RAND(),bond_ave,bond_std))+(AI528-AJ$24)*cash*(_xlfn.NORM.INV(RAND(),cash_ave,cash_std))+(AI528-AJ$24)))</f>
        <v/>
      </c>
      <c r="AK528" s="156">
        <f>IF((AJ528&lt;=0),0,((AJ528-AK$24)*Stock*(_xlfn.NORM.INV(RAND(),stock_ave,stock_std))+(AJ528-AK$24)*Bonds*(_xlfn.NORM.INV(RAND(),bond_ave,bond_std))+(AJ528-AK$24)*cash*(_xlfn.NORM.INV(RAND(),cash_ave,cash_std))+(AJ528-AK$24)))</f>
        <v/>
      </c>
      <c r="AL528" s="156">
        <f>IF((AK528&lt;=0),0,((AK528-AL$24)*Stock*(_xlfn.NORM.INV(RAND(),stock_ave,stock_std))+(AK528-AL$24)*Bonds*(_xlfn.NORM.INV(RAND(),bond_ave,bond_std))+(AK528-AL$24)*cash*(_xlfn.NORM.INV(RAND(),cash_ave,cash_std))+(AK528-AL$24)))</f>
        <v/>
      </c>
      <c r="AM528" s="156">
        <f>IF((AL528&lt;=0),0,((AL528-AM$24)*Stock*(_xlfn.NORM.INV(RAND(),stock_ave,stock_std))+(AL528-AM$24)*Bonds*(_xlfn.NORM.INV(RAND(),bond_ave,bond_std))+(AL528-AM$24)*cash*(_xlfn.NORM.INV(RAND(),cash_ave,cash_std))+(AL528-AM$24)))</f>
        <v/>
      </c>
      <c r="AN528" s="156">
        <f>IF((AM528&lt;=0),0,((AM528-AN$24)*Stock*(_xlfn.NORM.INV(RAND(),stock_ave,stock_std))+(AM528-AN$24)*Bonds*(_xlfn.NORM.INV(RAND(),bond_ave,bond_std))+(AM528-AN$24)*cash*(_xlfn.NORM.INV(RAND(),cash_ave,cash_std))+(AM528-AN$24)))</f>
        <v/>
      </c>
      <c r="AO528" s="156">
        <f>IF((AN528&lt;=0),0,((AN528-AO$24)*Stock*(_xlfn.NORM.INV(RAND(),stock_ave,stock_std))+(AN528-AO$24)*Bonds*(_xlfn.NORM.INV(RAND(),bond_ave,bond_std))+(AN528-AO$24)*cash*(_xlfn.NORM.INV(RAND(),cash_ave,cash_std))+(AN528-AO$24)))</f>
        <v/>
      </c>
      <c r="AP528" s="156">
        <f>IF((AO528&lt;=0),0,((AO528-AP$24)*Stock*(_xlfn.NORM.INV(RAND(),stock_ave,stock_std))+(AO528-AP$24)*Bonds*(_xlfn.NORM.INV(RAND(),bond_ave,bond_std))+(AO528-AP$24)*cash*(_xlfn.NORM.INV(RAND(),cash_ave,cash_std))+(AO528-AP$24)))</f>
        <v/>
      </c>
      <c r="AQ528" s="156">
        <f>IF((AP528&lt;=0),0,((AP528-AQ$24)*Stock*(_xlfn.NORM.INV(RAND(),stock_ave,stock_std))+(AP528-AQ$24)*Bonds*(_xlfn.NORM.INV(RAND(),bond_ave,bond_std))+(AP528-AQ$24)*cash*(_xlfn.NORM.INV(RAND(),cash_ave,cash_std))+(AP528-AQ$24)))</f>
        <v/>
      </c>
      <c r="AR528" s="156">
        <f>IF((AQ528&lt;=0),0,((AQ528-AR$24)*Stock*(_xlfn.NORM.INV(RAND(),stock_ave,stock_std))+(AQ528-AR$24)*Bonds*(_xlfn.NORM.INV(RAND(),bond_ave,bond_std))+(AQ528-AR$24)*cash*(_xlfn.NORM.INV(RAND(),cash_ave,cash_std))+(AQ528-AR$24)))</f>
        <v/>
      </c>
      <c r="AS528" s="156">
        <f>IF((AR528&lt;=0),0,((AR528-AS$24)*Stock*(_xlfn.NORM.INV(RAND(),stock_ave,stock_std))+(AR528-AS$24)*Bonds*(_xlfn.NORM.INV(RAND(),bond_ave,bond_std))+(AR528-AS$24)*cash*(_xlfn.NORM.INV(RAND(),cash_ave,cash_std))+(AR528-AS$24)))</f>
        <v/>
      </c>
      <c r="AT528" s="156">
        <f>IF((AS528&lt;=0),0,((AS528-AT$24)*Stock*(_xlfn.NORM.INV(RAND(),stock_ave,stock_std))+(AS528-AT$24)*Bonds*(_xlfn.NORM.INV(RAND(),bond_ave,bond_std))+(AS528-AT$24)*cash*(_xlfn.NORM.INV(RAND(),cash_ave,cash_std))+(AS528-AT$24)))</f>
        <v/>
      </c>
      <c r="AU528" s="156">
        <f>IF((AT528&lt;=0),0,((AT528-AU$24)*Stock*(_xlfn.NORM.INV(RAND(),stock_ave,stock_std))+(AT528-AU$24)*Bonds*(_xlfn.NORM.INV(RAND(),bond_ave,bond_std))+(AT528-AU$24)*cash*(_xlfn.NORM.INV(RAND(),cash_ave,cash_std))+(AT528-AU$24)))</f>
        <v/>
      </c>
      <c r="AV528" s="156">
        <f>IF((AU528&lt;=0),0,((AU528-AV$24)*Stock*(_xlfn.NORM.INV(RAND(),stock_ave,stock_std))+(AU528-AV$24)*Bonds*(_xlfn.NORM.INV(RAND(),bond_ave,bond_std))+(AU528-AV$24)*cash*(_xlfn.NORM.INV(RAND(),cash_ave,cash_std))+(AU528-AV$24)))</f>
        <v/>
      </c>
      <c r="AW528" s="156">
        <f>IF((AV528&lt;=0),0,((AV528-AW$24)*Stock*(_xlfn.NORM.INV(RAND(),stock_ave,stock_std))+(AV528-AW$24)*Bonds*(_xlfn.NORM.INV(RAND(),bond_ave,bond_std))+(AV528-AW$24)*cash*(_xlfn.NORM.INV(RAND(),cash_ave,cash_std))+(AV528-AW$24)))</f>
        <v/>
      </c>
      <c r="AX528" s="159" t="n"/>
      <c r="AY528" s="159" t="n"/>
      <c r="AZ528" s="159" t="n"/>
      <c r="BA528" s="159" t="n"/>
      <c r="BB528" s="159" t="n"/>
    </row>
    <row r="529">
      <c r="C529" s="147" t="n"/>
      <c r="D529" s="61">
        <f>+D528-IF(D$18&gt;74,(D528/D$25)*$C$10)</f>
        <v/>
      </c>
      <c r="E529" s="61">
        <f>+E528-IF(E$18&gt;74,(E528/E$25)*$C$10)</f>
        <v/>
      </c>
      <c r="F529" s="61">
        <f>+F528-IF(F$18&gt;74,(F528/F$25)*$C$10)</f>
        <v/>
      </c>
      <c r="G529" s="61">
        <f>+G528-IF(G$18&gt;74,(G528/G$25)*$C$10)</f>
        <v/>
      </c>
      <c r="H529" s="61">
        <f>+H528-IF(H$18&gt;74,(H528/H$25)*$C$10)</f>
        <v/>
      </c>
      <c r="I529" s="61">
        <f>+I528-IF(I$18&gt;74,(I528/I$25)*$C$10)</f>
        <v/>
      </c>
      <c r="J529" s="61">
        <f>+J528-IF(J$18&gt;74,(J528/J$25)*$C$10)</f>
        <v/>
      </c>
      <c r="K529" s="61">
        <f>+K528-IF(K$18&gt;74,(K528/K$25)*$C$10)</f>
        <v/>
      </c>
      <c r="L529" s="61">
        <f>+L528-IF(L$18&gt;74,(L528/L$25)*$C$10)</f>
        <v/>
      </c>
      <c r="M529" s="61">
        <f>+M528-IF(M$18&gt;74,(M528/M$25)*$C$10)</f>
        <v/>
      </c>
      <c r="N529" s="61">
        <f>+N528-IF(N$18&gt;74,(N528/N$25)*$C$10)</f>
        <v/>
      </c>
      <c r="O529" s="61">
        <f>+O528-IF(O$18&gt;74,(O528/O$25)*$C$10)</f>
        <v/>
      </c>
      <c r="P529" s="61">
        <f>+P528-IF(P$18&gt;74,(P528/P$25)*$C$10)</f>
        <v/>
      </c>
      <c r="Q529" s="61">
        <f>+Q528-IF(Q$18&gt;74,(Q528/Q$25)*$C$10)</f>
        <v/>
      </c>
      <c r="R529" s="61">
        <f>+R528-IF(R$18&gt;74,(R528/R$25)*$C$10)</f>
        <v/>
      </c>
      <c r="S529" s="61">
        <f>+S528-IF(S$18&gt;74,(S528/S$25)*$C$10)</f>
        <v/>
      </c>
      <c r="T529" s="61">
        <f>+T528-IF(T$18&gt;74,(T528/T$25)*$C$10)</f>
        <v/>
      </c>
      <c r="U529" s="61">
        <f>+U528-IF(U$18&gt;74,(U528/U$25)*$C$10)</f>
        <v/>
      </c>
      <c r="V529" s="61">
        <f>+V528-IF(V$18&gt;74,(V528/V$25)*$C$10)</f>
        <v/>
      </c>
      <c r="W529" s="61">
        <f>+W528-IF(W$18&gt;74,(W528/W$25)*$C$10)</f>
        <v/>
      </c>
      <c r="X529" s="61">
        <f>+X528-IF(X$18&gt;74,(X528/X$25)*$C$10)</f>
        <v/>
      </c>
      <c r="Y529" s="61">
        <f>+Y528-IF(Y$18&gt;74,(Y528/Y$25)*$C$10)</f>
        <v/>
      </c>
      <c r="Z529" s="61">
        <f>+Z528-IF(Z$18&gt;74,(Z528/Z$25)*$C$10)</f>
        <v/>
      </c>
      <c r="AA529" s="61">
        <f>+AA528-IF(AA$18&gt;74,(AA528/AA$25)*$C$10)</f>
        <v/>
      </c>
      <c r="AB529" s="61">
        <f>+AB528-IF(AB$18&gt;74,(AB528/AB$25)*$C$10)</f>
        <v/>
      </c>
      <c r="AC529" s="61">
        <f>+AC528-IF(AC$18&gt;74,(AC528/AC$25)*$C$10)</f>
        <v/>
      </c>
      <c r="AD529" s="61">
        <f>+AD528-IF(AD$18&gt;74,(AD528/AD$25)*$C$10)</f>
        <v/>
      </c>
      <c r="AE529" s="61">
        <f>+AE528-IF(AE$18&gt;74,(AE528/AE$25)*$C$10)</f>
        <v/>
      </c>
      <c r="AF529" s="61">
        <f>+AF528-IF(AF$18&gt;74,(AF528/AF$25)*$C$10)</f>
        <v/>
      </c>
      <c r="AG529" s="61">
        <f>+AG528-IF(AG$18&gt;74,(AG528/AG$25)*$C$10)</f>
        <v/>
      </c>
      <c r="AH529" s="61">
        <f>+AH528-IF(AH$18&gt;74,(AH528/AH$25)*$C$10)</f>
        <v/>
      </c>
      <c r="AI529" s="61">
        <f>+AI528-IF(AI$18&gt;74,(AI528/AI$25)*$C$10)</f>
        <v/>
      </c>
      <c r="AJ529" s="61">
        <f>+AJ528-IF(AJ$18&gt;74,(AJ528/AJ$25)*$C$10)</f>
        <v/>
      </c>
      <c r="AK529" s="61">
        <f>+AK528-IF(AK$18&gt;74,(AK528/AK$25)*$C$10)</f>
        <v/>
      </c>
      <c r="AL529" s="61">
        <f>+AL528-IF(AL$18&gt;74,(AL528/AL$25)*$C$10)</f>
        <v/>
      </c>
      <c r="AM529" s="61">
        <f>+AM528-IF(AM$18&gt;74,(AM528/AM$25)*$C$10)</f>
        <v/>
      </c>
      <c r="AN529" s="61">
        <f>+AN528-IF(AN$18&gt;74,(AN528/AN$25)*$C$10)</f>
        <v/>
      </c>
      <c r="AO529" s="61">
        <f>+AO528-IF(AO$18&gt;74,(AO528/AO$25)*$C$10)</f>
        <v/>
      </c>
      <c r="AP529" s="61">
        <f>+AP528-IF(AP$18&gt;74,(AP528/AP$25)*$C$10)</f>
        <v/>
      </c>
      <c r="AQ529" s="61">
        <f>+AQ528-IF(AQ$18&gt;74,(AQ528/AQ$25)*$C$10)</f>
        <v/>
      </c>
      <c r="AR529" s="61">
        <f>+AR528-IF(AR$18&gt;74,(AR528/AR$25)*$C$10)</f>
        <v/>
      </c>
      <c r="AS529" s="61">
        <f>+AS528-IF(AS$18&gt;74,(AS528/AS$25)*$C$10)</f>
        <v/>
      </c>
      <c r="AT529" s="61">
        <f>+AT528-IF(AT$18&gt;74,(AT528/AT$25)*$C$10)</f>
        <v/>
      </c>
      <c r="AU529" s="61">
        <f>+AU528-IF(AU$18&gt;74,(AU528/AU$25)*$C$10)</f>
        <v/>
      </c>
      <c r="AV529" s="61">
        <f>+AV528-IF(AV$18&gt;74,(AV528/AV$25)*$C$10)</f>
        <v/>
      </c>
      <c r="AW529" s="61">
        <f>+AW528-IF(AW$18&gt;74,(AW528/AW$25)*$C$10)</f>
        <v/>
      </c>
      <c r="AX529" s="35">
        <f>IF(AW529&gt;0,1,0)</f>
        <v/>
      </c>
      <c r="AY529" s="35">
        <f>IF(AL529&gt;0,1,0)</f>
        <v/>
      </c>
      <c r="AZ529" s="35">
        <f>IF(AG529&gt;0,1,0)</f>
        <v/>
      </c>
      <c r="BA529" s="35">
        <f>IF(AB529&gt;0,1,0)</f>
        <v/>
      </c>
      <c r="BB529" s="35">
        <f>IF(W529&gt;0,1,0)</f>
        <v/>
      </c>
    </row>
    <row r="530">
      <c r="B530" s="154" t="inlineStr">
        <is>
          <t>trial 252</t>
        </is>
      </c>
      <c r="C530" s="155">
        <f>+start-C527</f>
        <v/>
      </c>
      <c r="D530" s="156">
        <f>IF((C530&lt;=0),0,((C530-D$24)*Stock*(_xlfn.NORM.INV(RAND(),stock_ave,stock_std))+(C530-D$24)*Bonds*(_xlfn.NORM.INV(RAND(),bond_ave,bond_std))+(C530-D$24)*cash*(_xlfn.NORM.INV(RAND(),cash_ave,cash_std))+(C530-D$24)))</f>
        <v/>
      </c>
      <c r="E530" s="156">
        <f>IF((D530&lt;=0),0,((D530-E$24)*Stock*(_xlfn.NORM.INV(RAND(),stock_ave,stock_std))+(D530-E$24)*Bonds*(_xlfn.NORM.INV(RAND(),bond_ave,bond_std))+(D530-E$24)*cash*(_xlfn.NORM.INV(RAND(),cash_ave,cash_std))+(D530-E$24)))</f>
        <v/>
      </c>
      <c r="F530" s="156">
        <f>IF((E530&lt;=0),0,((E530-F$24)*Stock*(_xlfn.NORM.INV(RAND(),stock_ave,stock_std))+(E530-F$24)*Bonds*(_xlfn.NORM.INV(RAND(),bond_ave,bond_std))+(E530-F$24)*cash*(_xlfn.NORM.INV(RAND(),cash_ave,cash_std))+(E530-F$24)))</f>
        <v/>
      </c>
      <c r="G530" s="156">
        <f>IF((F530&lt;=0),0,((F530-G$24)*Stock*(_xlfn.NORM.INV(RAND(),stock_ave,stock_std))+(F530-G$24)*Bonds*(_xlfn.NORM.INV(RAND(),bond_ave,bond_std))+(F530-G$24)*cash*(_xlfn.NORM.INV(RAND(),cash_ave,cash_std))+(F530-G$24)))</f>
        <v/>
      </c>
      <c r="H530" s="156">
        <f>IF((G530&lt;=0),0,((G530-H$24)*Stock*(_xlfn.NORM.INV(RAND(),stock_ave,stock_std))+(G530-H$24)*Bonds*(_xlfn.NORM.INV(RAND(),bond_ave,bond_std))+(G530-H$24)*cash*(_xlfn.NORM.INV(RAND(),cash_ave,cash_std))+(G530-H$24)))</f>
        <v/>
      </c>
      <c r="I530" s="156">
        <f>IF((H530&lt;=0),0,((H530-I$24)*Stock*(_xlfn.NORM.INV(RAND(),stock_ave,stock_std))+(H530-I$24)*Bonds*(_xlfn.NORM.INV(RAND(),bond_ave,bond_std))+(H530-I$24)*cash*(_xlfn.NORM.INV(RAND(),cash_ave,cash_std))+(H530-I$24)))</f>
        <v/>
      </c>
      <c r="J530" s="156">
        <f>IF((I530&lt;=0),0,((I530-J$24)*Stock*(_xlfn.NORM.INV(RAND(),stock_ave,stock_std))+(I530-J$24)*Bonds*(_xlfn.NORM.INV(RAND(),bond_ave,bond_std))+(I530-J$24)*cash*(_xlfn.NORM.INV(RAND(),cash_ave,cash_std))+(I530-J$24)))</f>
        <v/>
      </c>
      <c r="K530" s="156">
        <f>IF((J530&lt;=0),0,((J530-K$24)*Stock*(_xlfn.NORM.INV(RAND(),stock_ave,stock_std))+(J530-K$24)*Bonds*(_xlfn.NORM.INV(RAND(),bond_ave,bond_std))+(J530-K$24)*cash*(_xlfn.NORM.INV(RAND(),cash_ave,cash_std))+(J530-K$24)))</f>
        <v/>
      </c>
      <c r="L530" s="156">
        <f>IF((K530&lt;=0),0,((K530-L$24)*Stock*(_xlfn.NORM.INV(RAND(),stock_ave,stock_std))+(K530-L$24)*Bonds*(_xlfn.NORM.INV(RAND(),bond_ave,bond_std))+(K530-L$24)*cash*(_xlfn.NORM.INV(RAND(),cash_ave,cash_std))+(K530-L$24)))</f>
        <v/>
      </c>
      <c r="M530" s="156">
        <f>IF((L530&lt;=0),0,((L530-M$24)*Stock*(_xlfn.NORM.INV(RAND(),stock_ave,stock_std))+(L530-M$24)*Bonds*(_xlfn.NORM.INV(RAND(),bond_ave,bond_std))+(L530-M$24)*cash*(_xlfn.NORM.INV(RAND(),cash_ave,cash_std))+(L530-M$24)))</f>
        <v/>
      </c>
      <c r="N530" s="156">
        <f>IF((M530&lt;=0),0,((M530-N$24)*Stock*(_xlfn.NORM.INV(RAND(),stock_ave,stock_std))+(M530-N$24)*Bonds*(_xlfn.NORM.INV(RAND(),bond_ave,bond_std))+(M530-N$24)*cash*(_xlfn.NORM.INV(RAND(),cash_ave,cash_std))+(M530-N$24)))</f>
        <v/>
      </c>
      <c r="O530" s="156">
        <f>IF((N530&lt;=0),0,((N530-O$24)*Stock*(_xlfn.NORM.INV(RAND(),stock_ave,stock_std))+(N530-O$24)*Bonds*(_xlfn.NORM.INV(RAND(),bond_ave,bond_std))+(N530-O$24)*cash*(_xlfn.NORM.INV(RAND(),cash_ave,cash_std))+(N530-O$24)))</f>
        <v/>
      </c>
      <c r="P530" s="156">
        <f>IF((O530&lt;=0),0,((O530-P$24)*Stock*(_xlfn.NORM.INV(RAND(),stock_ave,stock_std))+(O530-P$24)*Bonds*(_xlfn.NORM.INV(RAND(),bond_ave,bond_std))+(O530-P$24)*cash*(_xlfn.NORM.INV(RAND(),cash_ave,cash_std))+(O530-P$24)))</f>
        <v/>
      </c>
      <c r="Q530" s="156">
        <f>IF((P530&lt;=0),0,((P530-Q$24)*Stock*(_xlfn.NORM.INV(RAND(),stock_ave,stock_std))+(P530-Q$24)*Bonds*(_xlfn.NORM.INV(RAND(),bond_ave,bond_std))+(P530-Q$24)*cash*(_xlfn.NORM.INV(RAND(),cash_ave,cash_std))+(P530-Q$24)))</f>
        <v/>
      </c>
      <c r="R530" s="156">
        <f>IF((Q530&lt;=0),0,((Q530-R$24)*Stock*(_xlfn.NORM.INV(RAND(),stock_ave,stock_std))+(Q530-R$24)*Bonds*(_xlfn.NORM.INV(RAND(),bond_ave,bond_std))+(Q530-R$24)*cash*(_xlfn.NORM.INV(RAND(),cash_ave,cash_std))+(Q530-R$24)))</f>
        <v/>
      </c>
      <c r="S530" s="156">
        <f>IF((R530&lt;=0),0,((R530-S$24)*Stock*(_xlfn.NORM.INV(RAND(),stock_ave,stock_std))+(R530-S$24)*Bonds*(_xlfn.NORM.INV(RAND(),bond_ave,bond_std))+(R530-S$24)*cash*(_xlfn.NORM.INV(RAND(),cash_ave,cash_std))+(R530-S$24)))</f>
        <v/>
      </c>
      <c r="T530" s="156">
        <f>IF((S530&lt;=0),0,((S530-T$24)*Stock*(_xlfn.NORM.INV(RAND(),stock_ave,stock_std))+(S530-T$24)*Bonds*(_xlfn.NORM.INV(RAND(),bond_ave,bond_std))+(S530-T$24)*cash*(_xlfn.NORM.INV(RAND(),cash_ave,cash_std))+(S530-T$24)))</f>
        <v/>
      </c>
      <c r="U530" s="156">
        <f>IF((T530&lt;=0),0,((T530-U$24)*Stock*(_xlfn.NORM.INV(RAND(),stock_ave,stock_std))+(T530-U$24)*Bonds*(_xlfn.NORM.INV(RAND(),bond_ave,bond_std))+(T530-U$24)*cash*(_xlfn.NORM.INV(RAND(),cash_ave,cash_std))+(T530-U$24)))</f>
        <v/>
      </c>
      <c r="V530" s="156">
        <f>IF((U530&lt;=0),0,((U530-V$24)*Stock*(_xlfn.NORM.INV(RAND(),stock_ave,stock_std))+(U530-V$24)*Bonds*(_xlfn.NORM.INV(RAND(),bond_ave,bond_std))+(U530-V$24)*cash*(_xlfn.NORM.INV(RAND(),cash_ave,cash_std))+(U530-V$24)))</f>
        <v/>
      </c>
      <c r="W530" s="156">
        <f>IF((V530&lt;=0),0,((V530-W$24)*Stock*(_xlfn.NORM.INV(RAND(),stock_ave,stock_std))+(V530-W$24)*Bonds*(_xlfn.NORM.INV(RAND(),bond_ave,bond_std))+(V530-W$24)*cash*(_xlfn.NORM.INV(RAND(),cash_ave,cash_std))+(V530-W$24)))</f>
        <v/>
      </c>
      <c r="X530" s="156">
        <f>IF((W530&lt;=0),0,((W530-X$24)*Stock*(_xlfn.NORM.INV(RAND(),stock_ave,stock_std))+(W530-X$24)*Bonds*(_xlfn.NORM.INV(RAND(),bond_ave,bond_std))+(W530-X$24)*cash*(_xlfn.NORM.INV(RAND(),cash_ave,cash_std))+(W530-X$24)))</f>
        <v/>
      </c>
      <c r="Y530" s="156">
        <f>IF((X530&lt;=0),0,((X530-Y$24)*Stock*(_xlfn.NORM.INV(RAND(),stock_ave,stock_std))+(X530-Y$24)*Bonds*(_xlfn.NORM.INV(RAND(),bond_ave,bond_std))+(X530-Y$24)*cash*(_xlfn.NORM.INV(RAND(),cash_ave,cash_std))+(X530-Y$24)))</f>
        <v/>
      </c>
      <c r="Z530" s="156">
        <f>IF((Y530&lt;=0),0,((Y530-Z$24)*Stock*(_xlfn.NORM.INV(RAND(),stock_ave,stock_std))+(Y530-Z$24)*Bonds*(_xlfn.NORM.INV(RAND(),bond_ave,bond_std))+(Y530-Z$24)*cash*(_xlfn.NORM.INV(RAND(),cash_ave,cash_std))+(Y530-Z$24)))</f>
        <v/>
      </c>
      <c r="AA530" s="156">
        <f>IF((Z530&lt;=0),0,((Z530-AA$24)*Stock*(_xlfn.NORM.INV(RAND(),stock_ave,stock_std))+(Z530-AA$24)*Bonds*(_xlfn.NORM.INV(RAND(),bond_ave,bond_std))+(Z530-AA$24)*cash*(_xlfn.NORM.INV(RAND(),cash_ave,cash_std))+(Z530-AA$24)))</f>
        <v/>
      </c>
      <c r="AB530" s="156">
        <f>IF((AA530&lt;=0),0,((AA530-AB$24)*Stock*(_xlfn.NORM.INV(RAND(),stock_ave,stock_std))+(AA530-AB$24)*Bonds*(_xlfn.NORM.INV(RAND(),bond_ave,bond_std))+(AA530-AB$24)*cash*(_xlfn.NORM.INV(RAND(),cash_ave,cash_std))+(AA530-AB$24)))</f>
        <v/>
      </c>
      <c r="AC530" s="156">
        <f>IF((AB530&lt;=0),0,((AB530-AC$24)*Stock*(_xlfn.NORM.INV(RAND(),stock_ave,stock_std))+(AB530-AC$24)*Bonds*(_xlfn.NORM.INV(RAND(),bond_ave,bond_std))+(AB530-AC$24)*cash*(_xlfn.NORM.INV(RAND(),cash_ave,cash_std))+(AB530-AC$24)))</f>
        <v/>
      </c>
      <c r="AD530" s="156">
        <f>IF((AC530&lt;=0),0,((AC530-AD$24)*Stock*(_xlfn.NORM.INV(RAND(),stock_ave,stock_std))+(AC530-AD$24)*Bonds*(_xlfn.NORM.INV(RAND(),bond_ave,bond_std))+(AC530-AD$24)*cash*(_xlfn.NORM.INV(RAND(),cash_ave,cash_std))+(AC530-AD$24)))</f>
        <v/>
      </c>
      <c r="AE530" s="156">
        <f>IF((AD530&lt;=0),0,((AD530-AE$24)*Stock*(_xlfn.NORM.INV(RAND(),stock_ave,stock_std))+(AD530-AE$24)*Bonds*(_xlfn.NORM.INV(RAND(),bond_ave,bond_std))+(AD530-AE$24)*cash*(_xlfn.NORM.INV(RAND(),cash_ave,cash_std))+(AD530-AE$24)))</f>
        <v/>
      </c>
      <c r="AF530" s="156">
        <f>IF((AE530&lt;=0),0,((AE530-AF$24)*Stock*(_xlfn.NORM.INV(RAND(),stock_ave,stock_std))+(AE530-AF$24)*Bonds*(_xlfn.NORM.INV(RAND(),bond_ave,bond_std))+(AE530-AF$24)*cash*(_xlfn.NORM.INV(RAND(),cash_ave,cash_std))+(AE530-AF$24)))</f>
        <v/>
      </c>
      <c r="AG530" s="156">
        <f>IF((AF530&lt;=0),0,((AF530-AG$24)*Stock*(_xlfn.NORM.INV(RAND(),stock_ave,stock_std))+(AF530-AG$24)*Bonds*(_xlfn.NORM.INV(RAND(),bond_ave,bond_std))+(AF530-AG$24)*cash*(_xlfn.NORM.INV(RAND(),cash_ave,cash_std))+(AF530-AG$24)))</f>
        <v/>
      </c>
      <c r="AH530" s="156">
        <f>IF((AG530&lt;=0),0,((AG530-AH$24)*Stock*(_xlfn.NORM.INV(RAND(),stock_ave,stock_std))+(AG530-AH$24)*Bonds*(_xlfn.NORM.INV(RAND(),bond_ave,bond_std))+(AG530-AH$24)*cash*(_xlfn.NORM.INV(RAND(),cash_ave,cash_std))+(AG530-AH$24)))</f>
        <v/>
      </c>
      <c r="AI530" s="156">
        <f>IF((AH530&lt;=0),0,((AH530-AI$24)*Stock*(_xlfn.NORM.INV(RAND(),stock_ave,stock_std))+(AH530-AI$24)*Bonds*(_xlfn.NORM.INV(RAND(),bond_ave,bond_std))+(AH530-AI$24)*cash*(_xlfn.NORM.INV(RAND(),cash_ave,cash_std))+(AH530-AI$24)))</f>
        <v/>
      </c>
      <c r="AJ530" s="156">
        <f>IF((AI530&lt;=0),0,((AI530-AJ$24)*Stock*(_xlfn.NORM.INV(RAND(),stock_ave,stock_std))+(AI530-AJ$24)*Bonds*(_xlfn.NORM.INV(RAND(),bond_ave,bond_std))+(AI530-AJ$24)*cash*(_xlfn.NORM.INV(RAND(),cash_ave,cash_std))+(AI530-AJ$24)))</f>
        <v/>
      </c>
      <c r="AK530" s="156">
        <f>IF((AJ530&lt;=0),0,((AJ530-AK$24)*Stock*(_xlfn.NORM.INV(RAND(),stock_ave,stock_std))+(AJ530-AK$24)*Bonds*(_xlfn.NORM.INV(RAND(),bond_ave,bond_std))+(AJ530-AK$24)*cash*(_xlfn.NORM.INV(RAND(),cash_ave,cash_std))+(AJ530-AK$24)))</f>
        <v/>
      </c>
      <c r="AL530" s="156">
        <f>IF((AK530&lt;=0),0,((AK530-AL$24)*Stock*(_xlfn.NORM.INV(RAND(),stock_ave,stock_std))+(AK530-AL$24)*Bonds*(_xlfn.NORM.INV(RAND(),bond_ave,bond_std))+(AK530-AL$24)*cash*(_xlfn.NORM.INV(RAND(),cash_ave,cash_std))+(AK530-AL$24)))</f>
        <v/>
      </c>
      <c r="AM530" s="156">
        <f>IF((AL530&lt;=0),0,((AL530-AM$24)*Stock*(_xlfn.NORM.INV(RAND(),stock_ave,stock_std))+(AL530-AM$24)*Bonds*(_xlfn.NORM.INV(RAND(),bond_ave,bond_std))+(AL530-AM$24)*cash*(_xlfn.NORM.INV(RAND(),cash_ave,cash_std))+(AL530-AM$24)))</f>
        <v/>
      </c>
      <c r="AN530" s="156">
        <f>IF((AM530&lt;=0),0,((AM530-AN$24)*Stock*(_xlfn.NORM.INV(RAND(),stock_ave,stock_std))+(AM530-AN$24)*Bonds*(_xlfn.NORM.INV(RAND(),bond_ave,bond_std))+(AM530-AN$24)*cash*(_xlfn.NORM.INV(RAND(),cash_ave,cash_std))+(AM530-AN$24)))</f>
        <v/>
      </c>
      <c r="AO530" s="156">
        <f>IF((AN530&lt;=0),0,((AN530-AO$24)*Stock*(_xlfn.NORM.INV(RAND(),stock_ave,stock_std))+(AN530-AO$24)*Bonds*(_xlfn.NORM.INV(RAND(),bond_ave,bond_std))+(AN530-AO$24)*cash*(_xlfn.NORM.INV(RAND(),cash_ave,cash_std))+(AN530-AO$24)))</f>
        <v/>
      </c>
      <c r="AP530" s="156">
        <f>IF((AO530&lt;=0),0,((AO530-AP$24)*Stock*(_xlfn.NORM.INV(RAND(),stock_ave,stock_std))+(AO530-AP$24)*Bonds*(_xlfn.NORM.INV(RAND(),bond_ave,bond_std))+(AO530-AP$24)*cash*(_xlfn.NORM.INV(RAND(),cash_ave,cash_std))+(AO530-AP$24)))</f>
        <v/>
      </c>
      <c r="AQ530" s="156">
        <f>IF((AP530&lt;=0),0,((AP530-AQ$24)*Stock*(_xlfn.NORM.INV(RAND(),stock_ave,stock_std))+(AP530-AQ$24)*Bonds*(_xlfn.NORM.INV(RAND(),bond_ave,bond_std))+(AP530-AQ$24)*cash*(_xlfn.NORM.INV(RAND(),cash_ave,cash_std))+(AP530-AQ$24)))</f>
        <v/>
      </c>
      <c r="AR530" s="156">
        <f>IF((AQ530&lt;=0),0,((AQ530-AR$24)*Stock*(_xlfn.NORM.INV(RAND(),stock_ave,stock_std))+(AQ530-AR$24)*Bonds*(_xlfn.NORM.INV(RAND(),bond_ave,bond_std))+(AQ530-AR$24)*cash*(_xlfn.NORM.INV(RAND(),cash_ave,cash_std))+(AQ530-AR$24)))</f>
        <v/>
      </c>
      <c r="AS530" s="156">
        <f>IF((AR530&lt;=0),0,((AR530-AS$24)*Stock*(_xlfn.NORM.INV(RAND(),stock_ave,stock_std))+(AR530-AS$24)*Bonds*(_xlfn.NORM.INV(RAND(),bond_ave,bond_std))+(AR530-AS$24)*cash*(_xlfn.NORM.INV(RAND(),cash_ave,cash_std))+(AR530-AS$24)))</f>
        <v/>
      </c>
      <c r="AT530" s="156">
        <f>IF((AS530&lt;=0),0,((AS530-AT$24)*Stock*(_xlfn.NORM.INV(RAND(),stock_ave,stock_std))+(AS530-AT$24)*Bonds*(_xlfn.NORM.INV(RAND(),bond_ave,bond_std))+(AS530-AT$24)*cash*(_xlfn.NORM.INV(RAND(),cash_ave,cash_std))+(AS530-AT$24)))</f>
        <v/>
      </c>
      <c r="AU530" s="156">
        <f>IF((AT530&lt;=0),0,((AT530-AU$24)*Stock*(_xlfn.NORM.INV(RAND(),stock_ave,stock_std))+(AT530-AU$24)*Bonds*(_xlfn.NORM.INV(RAND(),bond_ave,bond_std))+(AT530-AU$24)*cash*(_xlfn.NORM.INV(RAND(),cash_ave,cash_std))+(AT530-AU$24)))</f>
        <v/>
      </c>
      <c r="AV530" s="156">
        <f>IF((AU530&lt;=0),0,((AU530-AV$24)*Stock*(_xlfn.NORM.INV(RAND(),stock_ave,stock_std))+(AU530-AV$24)*Bonds*(_xlfn.NORM.INV(RAND(),bond_ave,bond_std))+(AU530-AV$24)*cash*(_xlfn.NORM.INV(RAND(),cash_ave,cash_std))+(AU530-AV$24)))</f>
        <v/>
      </c>
      <c r="AW530" s="156">
        <f>IF((AV530&lt;=0),0,((AV530-AW$24)*Stock*(_xlfn.NORM.INV(RAND(),stock_ave,stock_std))+(AV530-AW$24)*Bonds*(_xlfn.NORM.INV(RAND(),bond_ave,bond_std))+(AV530-AW$24)*cash*(_xlfn.NORM.INV(RAND(),cash_ave,cash_std))+(AV530-AW$24)))</f>
        <v/>
      </c>
      <c r="AX530" s="159" t="n"/>
      <c r="AY530" s="159" t="n"/>
      <c r="AZ530" s="159" t="n"/>
      <c r="BA530" s="159" t="n"/>
      <c r="BB530" s="159" t="n"/>
    </row>
    <row r="531">
      <c r="C531" s="147" t="n"/>
      <c r="D531" s="61">
        <f>+D530-IF(D$18&gt;74,(D530/D$25)*$C$10)</f>
        <v/>
      </c>
      <c r="E531" s="61">
        <f>+E530-IF(E$18&gt;74,(E530/E$25)*$C$10)</f>
        <v/>
      </c>
      <c r="F531" s="61">
        <f>+F530-IF(F$18&gt;74,(F530/F$25)*$C$10)</f>
        <v/>
      </c>
      <c r="G531" s="61">
        <f>+G530-IF(G$18&gt;74,(G530/G$25)*$C$10)</f>
        <v/>
      </c>
      <c r="H531" s="61">
        <f>+H530-IF(H$18&gt;74,(H530/H$25)*$C$10)</f>
        <v/>
      </c>
      <c r="I531" s="61">
        <f>+I530-IF(I$18&gt;74,(I530/I$25)*$C$10)</f>
        <v/>
      </c>
      <c r="J531" s="61">
        <f>+J530-IF(J$18&gt;74,(J530/J$25)*$C$10)</f>
        <v/>
      </c>
      <c r="K531" s="61">
        <f>+K530-IF(K$18&gt;74,(K530/K$25)*$C$10)</f>
        <v/>
      </c>
      <c r="L531" s="61">
        <f>+L530-IF(L$18&gt;74,(L530/L$25)*$C$10)</f>
        <v/>
      </c>
      <c r="M531" s="61">
        <f>+M530-IF(M$18&gt;74,(M530/M$25)*$C$10)</f>
        <v/>
      </c>
      <c r="N531" s="61">
        <f>+N530-IF(N$18&gt;74,(N530/N$25)*$C$10)</f>
        <v/>
      </c>
      <c r="O531" s="61">
        <f>+O530-IF(O$18&gt;74,(O530/O$25)*$C$10)</f>
        <v/>
      </c>
      <c r="P531" s="61">
        <f>+P530-IF(P$18&gt;74,(P530/P$25)*$C$10)</f>
        <v/>
      </c>
      <c r="Q531" s="61">
        <f>+Q530-IF(Q$18&gt;74,(Q530/Q$25)*$C$10)</f>
        <v/>
      </c>
      <c r="R531" s="61">
        <f>+R530-IF(R$18&gt;74,(R530/R$25)*$C$10)</f>
        <v/>
      </c>
      <c r="S531" s="61">
        <f>+S530-IF(S$18&gt;74,(S530/S$25)*$C$10)</f>
        <v/>
      </c>
      <c r="T531" s="61">
        <f>+T530-IF(T$18&gt;74,(T530/T$25)*$C$10)</f>
        <v/>
      </c>
      <c r="U531" s="61">
        <f>+U530-IF(U$18&gt;74,(U530/U$25)*$C$10)</f>
        <v/>
      </c>
      <c r="V531" s="61">
        <f>+V530-IF(V$18&gt;74,(V530/V$25)*$C$10)</f>
        <v/>
      </c>
      <c r="W531" s="61">
        <f>+W530-IF(W$18&gt;74,(W530/W$25)*$C$10)</f>
        <v/>
      </c>
      <c r="X531" s="61">
        <f>+X530-IF(X$18&gt;74,(X530/X$25)*$C$10)</f>
        <v/>
      </c>
      <c r="Y531" s="61">
        <f>+Y530-IF(Y$18&gt;74,(Y530/Y$25)*$C$10)</f>
        <v/>
      </c>
      <c r="Z531" s="61">
        <f>+Z530-IF(Z$18&gt;74,(Z530/Z$25)*$C$10)</f>
        <v/>
      </c>
      <c r="AA531" s="61">
        <f>+AA530-IF(AA$18&gt;74,(AA530/AA$25)*$C$10)</f>
        <v/>
      </c>
      <c r="AB531" s="61">
        <f>+AB530-IF(AB$18&gt;74,(AB530/AB$25)*$C$10)</f>
        <v/>
      </c>
      <c r="AC531" s="61">
        <f>+AC530-IF(AC$18&gt;74,(AC530/AC$25)*$C$10)</f>
        <v/>
      </c>
      <c r="AD531" s="61">
        <f>+AD530-IF(AD$18&gt;74,(AD530/AD$25)*$C$10)</f>
        <v/>
      </c>
      <c r="AE531" s="61">
        <f>+AE530-IF(AE$18&gt;74,(AE530/AE$25)*$C$10)</f>
        <v/>
      </c>
      <c r="AF531" s="61">
        <f>+AF530-IF(AF$18&gt;74,(AF530/AF$25)*$C$10)</f>
        <v/>
      </c>
      <c r="AG531" s="61">
        <f>+AG530-IF(AG$18&gt;74,(AG530/AG$25)*$C$10)</f>
        <v/>
      </c>
      <c r="AH531" s="61">
        <f>+AH530-IF(AH$18&gt;74,(AH530/AH$25)*$C$10)</f>
        <v/>
      </c>
      <c r="AI531" s="61">
        <f>+AI530-IF(AI$18&gt;74,(AI530/AI$25)*$C$10)</f>
        <v/>
      </c>
      <c r="AJ531" s="61">
        <f>+AJ530-IF(AJ$18&gt;74,(AJ530/AJ$25)*$C$10)</f>
        <v/>
      </c>
      <c r="AK531" s="61">
        <f>+AK530-IF(AK$18&gt;74,(AK530/AK$25)*$C$10)</f>
        <v/>
      </c>
      <c r="AL531" s="61">
        <f>+AL530-IF(AL$18&gt;74,(AL530/AL$25)*$C$10)</f>
        <v/>
      </c>
      <c r="AM531" s="61">
        <f>+AM530-IF(AM$18&gt;74,(AM530/AM$25)*$C$10)</f>
        <v/>
      </c>
      <c r="AN531" s="61">
        <f>+AN530-IF(AN$18&gt;74,(AN530/AN$25)*$C$10)</f>
        <v/>
      </c>
      <c r="AO531" s="61">
        <f>+AO530-IF(AO$18&gt;74,(AO530/AO$25)*$C$10)</f>
        <v/>
      </c>
      <c r="AP531" s="61">
        <f>+AP530-IF(AP$18&gt;74,(AP530/AP$25)*$C$10)</f>
        <v/>
      </c>
      <c r="AQ531" s="61">
        <f>+AQ530-IF(AQ$18&gt;74,(AQ530/AQ$25)*$C$10)</f>
        <v/>
      </c>
      <c r="AR531" s="61">
        <f>+AR530-IF(AR$18&gt;74,(AR530/AR$25)*$C$10)</f>
        <v/>
      </c>
      <c r="AS531" s="61">
        <f>+AS530-IF(AS$18&gt;74,(AS530/AS$25)*$C$10)</f>
        <v/>
      </c>
      <c r="AT531" s="61">
        <f>+AT530-IF(AT$18&gt;74,(AT530/AT$25)*$C$10)</f>
        <v/>
      </c>
      <c r="AU531" s="61">
        <f>+AU530-IF(AU$18&gt;74,(AU530/AU$25)*$C$10)</f>
        <v/>
      </c>
      <c r="AV531" s="61">
        <f>+AV530-IF(AV$18&gt;74,(AV530/AV$25)*$C$10)</f>
        <v/>
      </c>
      <c r="AW531" s="61">
        <f>+AW530-IF(AW$18&gt;74,(AW530/AW$25)*$C$10)</f>
        <v/>
      </c>
      <c r="AX531" s="35">
        <f>IF(AW531&gt;0,1,0)</f>
        <v/>
      </c>
      <c r="AY531" s="35">
        <f>IF(AL531&gt;0,1,0)</f>
        <v/>
      </c>
      <c r="AZ531" s="35">
        <f>IF(AG531&gt;0,1,0)</f>
        <v/>
      </c>
      <c r="BA531" s="35">
        <f>IF(AB531&gt;0,1,0)</f>
        <v/>
      </c>
      <c r="BB531" s="35">
        <f>IF(W531&gt;0,1,0)</f>
        <v/>
      </c>
    </row>
    <row r="532">
      <c r="B532" s="154" t="inlineStr">
        <is>
          <t>trial 253</t>
        </is>
      </c>
      <c r="C532" s="155">
        <f>+start-C529</f>
        <v/>
      </c>
      <c r="D532" s="156">
        <f>IF((C532&lt;=0),0,((C532-D$24)*Stock*(_xlfn.NORM.INV(RAND(),stock_ave,stock_std))+(C532-D$24)*Bonds*(_xlfn.NORM.INV(RAND(),bond_ave,bond_std))+(C532-D$24)*cash*(_xlfn.NORM.INV(RAND(),cash_ave,cash_std))+(C532-D$24)))</f>
        <v/>
      </c>
      <c r="E532" s="156">
        <f>IF((D532&lt;=0),0,((D532-E$24)*Stock*(_xlfn.NORM.INV(RAND(),stock_ave,stock_std))+(D532-E$24)*Bonds*(_xlfn.NORM.INV(RAND(),bond_ave,bond_std))+(D532-E$24)*cash*(_xlfn.NORM.INV(RAND(),cash_ave,cash_std))+(D532-E$24)))</f>
        <v/>
      </c>
      <c r="F532" s="156">
        <f>IF((E532&lt;=0),0,((E532-F$24)*Stock*(_xlfn.NORM.INV(RAND(),stock_ave,stock_std))+(E532-F$24)*Bonds*(_xlfn.NORM.INV(RAND(),bond_ave,bond_std))+(E532-F$24)*cash*(_xlfn.NORM.INV(RAND(),cash_ave,cash_std))+(E532-F$24)))</f>
        <v/>
      </c>
      <c r="G532" s="156">
        <f>IF((F532&lt;=0),0,((F532-G$24)*Stock*(_xlfn.NORM.INV(RAND(),stock_ave,stock_std))+(F532-G$24)*Bonds*(_xlfn.NORM.INV(RAND(),bond_ave,bond_std))+(F532-G$24)*cash*(_xlfn.NORM.INV(RAND(),cash_ave,cash_std))+(F532-G$24)))</f>
        <v/>
      </c>
      <c r="H532" s="156">
        <f>IF((G532&lt;=0),0,((G532-H$24)*Stock*(_xlfn.NORM.INV(RAND(),stock_ave,stock_std))+(G532-H$24)*Bonds*(_xlfn.NORM.INV(RAND(),bond_ave,bond_std))+(G532-H$24)*cash*(_xlfn.NORM.INV(RAND(),cash_ave,cash_std))+(G532-H$24)))</f>
        <v/>
      </c>
      <c r="I532" s="156">
        <f>IF((H532&lt;=0),0,((H532-I$24)*Stock*(_xlfn.NORM.INV(RAND(),stock_ave,stock_std))+(H532-I$24)*Bonds*(_xlfn.NORM.INV(RAND(),bond_ave,bond_std))+(H532-I$24)*cash*(_xlfn.NORM.INV(RAND(),cash_ave,cash_std))+(H532-I$24)))</f>
        <v/>
      </c>
      <c r="J532" s="156">
        <f>IF((I532&lt;=0),0,((I532-J$24)*Stock*(_xlfn.NORM.INV(RAND(),stock_ave,stock_std))+(I532-J$24)*Bonds*(_xlfn.NORM.INV(RAND(),bond_ave,bond_std))+(I532-J$24)*cash*(_xlfn.NORM.INV(RAND(),cash_ave,cash_std))+(I532-J$24)))</f>
        <v/>
      </c>
      <c r="K532" s="156">
        <f>IF((J532&lt;=0),0,((J532-K$24)*Stock*(_xlfn.NORM.INV(RAND(),stock_ave,stock_std))+(J532-K$24)*Bonds*(_xlfn.NORM.INV(RAND(),bond_ave,bond_std))+(J532-K$24)*cash*(_xlfn.NORM.INV(RAND(),cash_ave,cash_std))+(J532-K$24)))</f>
        <v/>
      </c>
      <c r="L532" s="156">
        <f>IF((K532&lt;=0),0,((K532-L$24)*Stock*(_xlfn.NORM.INV(RAND(),stock_ave,stock_std))+(K532-L$24)*Bonds*(_xlfn.NORM.INV(RAND(),bond_ave,bond_std))+(K532-L$24)*cash*(_xlfn.NORM.INV(RAND(),cash_ave,cash_std))+(K532-L$24)))</f>
        <v/>
      </c>
      <c r="M532" s="156">
        <f>IF((L532&lt;=0),0,((L532-M$24)*Stock*(_xlfn.NORM.INV(RAND(),stock_ave,stock_std))+(L532-M$24)*Bonds*(_xlfn.NORM.INV(RAND(),bond_ave,bond_std))+(L532-M$24)*cash*(_xlfn.NORM.INV(RAND(),cash_ave,cash_std))+(L532-M$24)))</f>
        <v/>
      </c>
      <c r="N532" s="156">
        <f>IF((M532&lt;=0),0,((M532-N$24)*Stock*(_xlfn.NORM.INV(RAND(),stock_ave,stock_std))+(M532-N$24)*Bonds*(_xlfn.NORM.INV(RAND(),bond_ave,bond_std))+(M532-N$24)*cash*(_xlfn.NORM.INV(RAND(),cash_ave,cash_std))+(M532-N$24)))</f>
        <v/>
      </c>
      <c r="O532" s="156">
        <f>IF((N532&lt;=0),0,((N532-O$24)*Stock*(_xlfn.NORM.INV(RAND(),stock_ave,stock_std))+(N532-O$24)*Bonds*(_xlfn.NORM.INV(RAND(),bond_ave,bond_std))+(N532-O$24)*cash*(_xlfn.NORM.INV(RAND(),cash_ave,cash_std))+(N532-O$24)))</f>
        <v/>
      </c>
      <c r="P532" s="156">
        <f>IF((O532&lt;=0),0,((O532-P$24)*Stock*(_xlfn.NORM.INV(RAND(),stock_ave,stock_std))+(O532-P$24)*Bonds*(_xlfn.NORM.INV(RAND(),bond_ave,bond_std))+(O532-P$24)*cash*(_xlfn.NORM.INV(RAND(),cash_ave,cash_std))+(O532-P$24)))</f>
        <v/>
      </c>
      <c r="Q532" s="156">
        <f>IF((P532&lt;=0),0,((P532-Q$24)*Stock*(_xlfn.NORM.INV(RAND(),stock_ave,stock_std))+(P532-Q$24)*Bonds*(_xlfn.NORM.INV(RAND(),bond_ave,bond_std))+(P532-Q$24)*cash*(_xlfn.NORM.INV(RAND(),cash_ave,cash_std))+(P532-Q$24)))</f>
        <v/>
      </c>
      <c r="R532" s="156">
        <f>IF((Q532&lt;=0),0,((Q532-R$24)*Stock*(_xlfn.NORM.INV(RAND(),stock_ave,stock_std))+(Q532-R$24)*Bonds*(_xlfn.NORM.INV(RAND(),bond_ave,bond_std))+(Q532-R$24)*cash*(_xlfn.NORM.INV(RAND(),cash_ave,cash_std))+(Q532-R$24)))</f>
        <v/>
      </c>
      <c r="S532" s="156">
        <f>IF((R532&lt;=0),0,((R532-S$24)*Stock*(_xlfn.NORM.INV(RAND(),stock_ave,stock_std))+(R532-S$24)*Bonds*(_xlfn.NORM.INV(RAND(),bond_ave,bond_std))+(R532-S$24)*cash*(_xlfn.NORM.INV(RAND(),cash_ave,cash_std))+(R532-S$24)))</f>
        <v/>
      </c>
      <c r="T532" s="156">
        <f>IF((S532&lt;=0),0,((S532-T$24)*Stock*(_xlfn.NORM.INV(RAND(),stock_ave,stock_std))+(S532-T$24)*Bonds*(_xlfn.NORM.INV(RAND(),bond_ave,bond_std))+(S532-T$24)*cash*(_xlfn.NORM.INV(RAND(),cash_ave,cash_std))+(S532-T$24)))</f>
        <v/>
      </c>
      <c r="U532" s="156">
        <f>IF((T532&lt;=0),0,((T532-U$24)*Stock*(_xlfn.NORM.INV(RAND(),stock_ave,stock_std))+(T532-U$24)*Bonds*(_xlfn.NORM.INV(RAND(),bond_ave,bond_std))+(T532-U$24)*cash*(_xlfn.NORM.INV(RAND(),cash_ave,cash_std))+(T532-U$24)))</f>
        <v/>
      </c>
      <c r="V532" s="156">
        <f>IF((U532&lt;=0),0,((U532-V$24)*Stock*(_xlfn.NORM.INV(RAND(),stock_ave,stock_std))+(U532-V$24)*Bonds*(_xlfn.NORM.INV(RAND(),bond_ave,bond_std))+(U532-V$24)*cash*(_xlfn.NORM.INV(RAND(),cash_ave,cash_std))+(U532-V$24)))</f>
        <v/>
      </c>
      <c r="W532" s="156">
        <f>IF((V532&lt;=0),0,((V532-W$24)*Stock*(_xlfn.NORM.INV(RAND(),stock_ave,stock_std))+(V532-W$24)*Bonds*(_xlfn.NORM.INV(RAND(),bond_ave,bond_std))+(V532-W$24)*cash*(_xlfn.NORM.INV(RAND(),cash_ave,cash_std))+(V532-W$24)))</f>
        <v/>
      </c>
      <c r="X532" s="156">
        <f>IF((W532&lt;=0),0,((W532-X$24)*Stock*(_xlfn.NORM.INV(RAND(),stock_ave,stock_std))+(W532-X$24)*Bonds*(_xlfn.NORM.INV(RAND(),bond_ave,bond_std))+(W532-X$24)*cash*(_xlfn.NORM.INV(RAND(),cash_ave,cash_std))+(W532-X$24)))</f>
        <v/>
      </c>
      <c r="Y532" s="156">
        <f>IF((X532&lt;=0),0,((X532-Y$24)*Stock*(_xlfn.NORM.INV(RAND(),stock_ave,stock_std))+(X532-Y$24)*Bonds*(_xlfn.NORM.INV(RAND(),bond_ave,bond_std))+(X532-Y$24)*cash*(_xlfn.NORM.INV(RAND(),cash_ave,cash_std))+(X532-Y$24)))</f>
        <v/>
      </c>
      <c r="Z532" s="156">
        <f>IF((Y532&lt;=0),0,((Y532-Z$24)*Stock*(_xlfn.NORM.INV(RAND(),stock_ave,stock_std))+(Y532-Z$24)*Bonds*(_xlfn.NORM.INV(RAND(),bond_ave,bond_std))+(Y532-Z$24)*cash*(_xlfn.NORM.INV(RAND(),cash_ave,cash_std))+(Y532-Z$24)))</f>
        <v/>
      </c>
      <c r="AA532" s="156">
        <f>IF((Z532&lt;=0),0,((Z532-AA$24)*Stock*(_xlfn.NORM.INV(RAND(),stock_ave,stock_std))+(Z532-AA$24)*Bonds*(_xlfn.NORM.INV(RAND(),bond_ave,bond_std))+(Z532-AA$24)*cash*(_xlfn.NORM.INV(RAND(),cash_ave,cash_std))+(Z532-AA$24)))</f>
        <v/>
      </c>
      <c r="AB532" s="156">
        <f>IF((AA532&lt;=0),0,((AA532-AB$24)*Stock*(_xlfn.NORM.INV(RAND(),stock_ave,stock_std))+(AA532-AB$24)*Bonds*(_xlfn.NORM.INV(RAND(),bond_ave,bond_std))+(AA532-AB$24)*cash*(_xlfn.NORM.INV(RAND(),cash_ave,cash_std))+(AA532-AB$24)))</f>
        <v/>
      </c>
      <c r="AC532" s="156">
        <f>IF((AB532&lt;=0),0,((AB532-AC$24)*Stock*(_xlfn.NORM.INV(RAND(),stock_ave,stock_std))+(AB532-AC$24)*Bonds*(_xlfn.NORM.INV(RAND(),bond_ave,bond_std))+(AB532-AC$24)*cash*(_xlfn.NORM.INV(RAND(),cash_ave,cash_std))+(AB532-AC$24)))</f>
        <v/>
      </c>
      <c r="AD532" s="156">
        <f>IF((AC532&lt;=0),0,((AC532-AD$24)*Stock*(_xlfn.NORM.INV(RAND(),stock_ave,stock_std))+(AC532-AD$24)*Bonds*(_xlfn.NORM.INV(RAND(),bond_ave,bond_std))+(AC532-AD$24)*cash*(_xlfn.NORM.INV(RAND(),cash_ave,cash_std))+(AC532-AD$24)))</f>
        <v/>
      </c>
      <c r="AE532" s="156">
        <f>IF((AD532&lt;=0),0,((AD532-AE$24)*Stock*(_xlfn.NORM.INV(RAND(),stock_ave,stock_std))+(AD532-AE$24)*Bonds*(_xlfn.NORM.INV(RAND(),bond_ave,bond_std))+(AD532-AE$24)*cash*(_xlfn.NORM.INV(RAND(),cash_ave,cash_std))+(AD532-AE$24)))</f>
        <v/>
      </c>
      <c r="AF532" s="156">
        <f>IF((AE532&lt;=0),0,((AE532-AF$24)*Stock*(_xlfn.NORM.INV(RAND(),stock_ave,stock_std))+(AE532-AF$24)*Bonds*(_xlfn.NORM.INV(RAND(),bond_ave,bond_std))+(AE532-AF$24)*cash*(_xlfn.NORM.INV(RAND(),cash_ave,cash_std))+(AE532-AF$24)))</f>
        <v/>
      </c>
      <c r="AG532" s="156">
        <f>IF((AF532&lt;=0),0,((AF532-AG$24)*Stock*(_xlfn.NORM.INV(RAND(),stock_ave,stock_std))+(AF532-AG$24)*Bonds*(_xlfn.NORM.INV(RAND(),bond_ave,bond_std))+(AF532-AG$24)*cash*(_xlfn.NORM.INV(RAND(),cash_ave,cash_std))+(AF532-AG$24)))</f>
        <v/>
      </c>
      <c r="AH532" s="156">
        <f>IF((AG532&lt;=0),0,((AG532-AH$24)*Stock*(_xlfn.NORM.INV(RAND(),stock_ave,stock_std))+(AG532-AH$24)*Bonds*(_xlfn.NORM.INV(RAND(),bond_ave,bond_std))+(AG532-AH$24)*cash*(_xlfn.NORM.INV(RAND(),cash_ave,cash_std))+(AG532-AH$24)))</f>
        <v/>
      </c>
      <c r="AI532" s="156">
        <f>IF((AH532&lt;=0),0,((AH532-AI$24)*Stock*(_xlfn.NORM.INV(RAND(),stock_ave,stock_std))+(AH532-AI$24)*Bonds*(_xlfn.NORM.INV(RAND(),bond_ave,bond_std))+(AH532-AI$24)*cash*(_xlfn.NORM.INV(RAND(),cash_ave,cash_std))+(AH532-AI$24)))</f>
        <v/>
      </c>
      <c r="AJ532" s="156">
        <f>IF((AI532&lt;=0),0,((AI532-AJ$24)*Stock*(_xlfn.NORM.INV(RAND(),stock_ave,stock_std))+(AI532-AJ$24)*Bonds*(_xlfn.NORM.INV(RAND(),bond_ave,bond_std))+(AI532-AJ$24)*cash*(_xlfn.NORM.INV(RAND(),cash_ave,cash_std))+(AI532-AJ$24)))</f>
        <v/>
      </c>
      <c r="AK532" s="156">
        <f>IF((AJ532&lt;=0),0,((AJ532-AK$24)*Stock*(_xlfn.NORM.INV(RAND(),stock_ave,stock_std))+(AJ532-AK$24)*Bonds*(_xlfn.NORM.INV(RAND(),bond_ave,bond_std))+(AJ532-AK$24)*cash*(_xlfn.NORM.INV(RAND(),cash_ave,cash_std))+(AJ532-AK$24)))</f>
        <v/>
      </c>
      <c r="AL532" s="156">
        <f>IF((AK532&lt;=0),0,((AK532-AL$24)*Stock*(_xlfn.NORM.INV(RAND(),stock_ave,stock_std))+(AK532-AL$24)*Bonds*(_xlfn.NORM.INV(RAND(),bond_ave,bond_std))+(AK532-AL$24)*cash*(_xlfn.NORM.INV(RAND(),cash_ave,cash_std))+(AK532-AL$24)))</f>
        <v/>
      </c>
      <c r="AM532" s="156">
        <f>IF((AL532&lt;=0),0,((AL532-AM$24)*Stock*(_xlfn.NORM.INV(RAND(),stock_ave,stock_std))+(AL532-AM$24)*Bonds*(_xlfn.NORM.INV(RAND(),bond_ave,bond_std))+(AL532-AM$24)*cash*(_xlfn.NORM.INV(RAND(),cash_ave,cash_std))+(AL532-AM$24)))</f>
        <v/>
      </c>
      <c r="AN532" s="156">
        <f>IF((AM532&lt;=0),0,((AM532-AN$24)*Stock*(_xlfn.NORM.INV(RAND(),stock_ave,stock_std))+(AM532-AN$24)*Bonds*(_xlfn.NORM.INV(RAND(),bond_ave,bond_std))+(AM532-AN$24)*cash*(_xlfn.NORM.INV(RAND(),cash_ave,cash_std))+(AM532-AN$24)))</f>
        <v/>
      </c>
      <c r="AO532" s="156">
        <f>IF((AN532&lt;=0),0,((AN532-AO$24)*Stock*(_xlfn.NORM.INV(RAND(),stock_ave,stock_std))+(AN532-AO$24)*Bonds*(_xlfn.NORM.INV(RAND(),bond_ave,bond_std))+(AN532-AO$24)*cash*(_xlfn.NORM.INV(RAND(),cash_ave,cash_std))+(AN532-AO$24)))</f>
        <v/>
      </c>
      <c r="AP532" s="156">
        <f>IF((AO532&lt;=0),0,((AO532-AP$24)*Stock*(_xlfn.NORM.INV(RAND(),stock_ave,stock_std))+(AO532-AP$24)*Bonds*(_xlfn.NORM.INV(RAND(),bond_ave,bond_std))+(AO532-AP$24)*cash*(_xlfn.NORM.INV(RAND(),cash_ave,cash_std))+(AO532-AP$24)))</f>
        <v/>
      </c>
      <c r="AQ532" s="156">
        <f>IF((AP532&lt;=0),0,((AP532-AQ$24)*Stock*(_xlfn.NORM.INV(RAND(),stock_ave,stock_std))+(AP532-AQ$24)*Bonds*(_xlfn.NORM.INV(RAND(),bond_ave,bond_std))+(AP532-AQ$24)*cash*(_xlfn.NORM.INV(RAND(),cash_ave,cash_std))+(AP532-AQ$24)))</f>
        <v/>
      </c>
      <c r="AR532" s="156">
        <f>IF((AQ532&lt;=0),0,((AQ532-AR$24)*Stock*(_xlfn.NORM.INV(RAND(),stock_ave,stock_std))+(AQ532-AR$24)*Bonds*(_xlfn.NORM.INV(RAND(),bond_ave,bond_std))+(AQ532-AR$24)*cash*(_xlfn.NORM.INV(RAND(),cash_ave,cash_std))+(AQ532-AR$24)))</f>
        <v/>
      </c>
      <c r="AS532" s="156">
        <f>IF((AR532&lt;=0),0,((AR532-AS$24)*Stock*(_xlfn.NORM.INV(RAND(),stock_ave,stock_std))+(AR532-AS$24)*Bonds*(_xlfn.NORM.INV(RAND(),bond_ave,bond_std))+(AR532-AS$24)*cash*(_xlfn.NORM.INV(RAND(),cash_ave,cash_std))+(AR532-AS$24)))</f>
        <v/>
      </c>
      <c r="AT532" s="156">
        <f>IF((AS532&lt;=0),0,((AS532-AT$24)*Stock*(_xlfn.NORM.INV(RAND(),stock_ave,stock_std))+(AS532-AT$24)*Bonds*(_xlfn.NORM.INV(RAND(),bond_ave,bond_std))+(AS532-AT$24)*cash*(_xlfn.NORM.INV(RAND(),cash_ave,cash_std))+(AS532-AT$24)))</f>
        <v/>
      </c>
      <c r="AU532" s="156">
        <f>IF((AT532&lt;=0),0,((AT532-AU$24)*Stock*(_xlfn.NORM.INV(RAND(),stock_ave,stock_std))+(AT532-AU$24)*Bonds*(_xlfn.NORM.INV(RAND(),bond_ave,bond_std))+(AT532-AU$24)*cash*(_xlfn.NORM.INV(RAND(),cash_ave,cash_std))+(AT532-AU$24)))</f>
        <v/>
      </c>
      <c r="AV532" s="156">
        <f>IF((AU532&lt;=0),0,((AU532-AV$24)*Stock*(_xlfn.NORM.INV(RAND(),stock_ave,stock_std))+(AU532-AV$24)*Bonds*(_xlfn.NORM.INV(RAND(),bond_ave,bond_std))+(AU532-AV$24)*cash*(_xlfn.NORM.INV(RAND(),cash_ave,cash_std))+(AU532-AV$24)))</f>
        <v/>
      </c>
      <c r="AW532" s="156">
        <f>IF((AV532&lt;=0),0,((AV532-AW$24)*Stock*(_xlfn.NORM.INV(RAND(),stock_ave,stock_std))+(AV532-AW$24)*Bonds*(_xlfn.NORM.INV(RAND(),bond_ave,bond_std))+(AV532-AW$24)*cash*(_xlfn.NORM.INV(RAND(),cash_ave,cash_std))+(AV532-AW$24)))</f>
        <v/>
      </c>
      <c r="AX532" s="159" t="n"/>
      <c r="AY532" s="159" t="n"/>
      <c r="AZ532" s="159" t="n"/>
      <c r="BA532" s="159" t="n"/>
      <c r="BB532" s="159" t="n"/>
    </row>
    <row r="533">
      <c r="C533" s="147" t="n"/>
      <c r="D533" s="61">
        <f>+D532-IF(D$18&gt;74,(D532/D$25)*$C$10)</f>
        <v/>
      </c>
      <c r="E533" s="61">
        <f>+E532-IF(E$18&gt;74,(E532/E$25)*$C$10)</f>
        <v/>
      </c>
      <c r="F533" s="61">
        <f>+F532-IF(F$18&gt;74,(F532/F$25)*$C$10)</f>
        <v/>
      </c>
      <c r="G533" s="61">
        <f>+G532-IF(G$18&gt;74,(G532/G$25)*$C$10)</f>
        <v/>
      </c>
      <c r="H533" s="61">
        <f>+H532-IF(H$18&gt;74,(H532/H$25)*$C$10)</f>
        <v/>
      </c>
      <c r="I533" s="61">
        <f>+I532-IF(I$18&gt;74,(I532/I$25)*$C$10)</f>
        <v/>
      </c>
      <c r="J533" s="61">
        <f>+J532-IF(J$18&gt;74,(J532/J$25)*$C$10)</f>
        <v/>
      </c>
      <c r="K533" s="61">
        <f>+K532-IF(K$18&gt;74,(K532/K$25)*$C$10)</f>
        <v/>
      </c>
      <c r="L533" s="61">
        <f>+L532-IF(L$18&gt;74,(L532/L$25)*$C$10)</f>
        <v/>
      </c>
      <c r="M533" s="61">
        <f>+M532-IF(M$18&gt;74,(M532/M$25)*$C$10)</f>
        <v/>
      </c>
      <c r="N533" s="61">
        <f>+N532-IF(N$18&gt;74,(N532/N$25)*$C$10)</f>
        <v/>
      </c>
      <c r="O533" s="61">
        <f>+O532-IF(O$18&gt;74,(O532/O$25)*$C$10)</f>
        <v/>
      </c>
      <c r="P533" s="61">
        <f>+P532-IF(P$18&gt;74,(P532/P$25)*$C$10)</f>
        <v/>
      </c>
      <c r="Q533" s="61">
        <f>+Q532-IF(Q$18&gt;74,(Q532/Q$25)*$C$10)</f>
        <v/>
      </c>
      <c r="R533" s="61">
        <f>+R532-IF(R$18&gt;74,(R532/R$25)*$C$10)</f>
        <v/>
      </c>
      <c r="S533" s="61">
        <f>+S532-IF(S$18&gt;74,(S532/S$25)*$C$10)</f>
        <v/>
      </c>
      <c r="T533" s="61">
        <f>+T532-IF(T$18&gt;74,(T532/T$25)*$C$10)</f>
        <v/>
      </c>
      <c r="U533" s="61">
        <f>+U532-IF(U$18&gt;74,(U532/U$25)*$C$10)</f>
        <v/>
      </c>
      <c r="V533" s="61">
        <f>+V532-IF(V$18&gt;74,(V532/V$25)*$C$10)</f>
        <v/>
      </c>
      <c r="W533" s="61">
        <f>+W532-IF(W$18&gt;74,(W532/W$25)*$C$10)</f>
        <v/>
      </c>
      <c r="X533" s="61">
        <f>+X532-IF(X$18&gt;74,(X532/X$25)*$C$10)</f>
        <v/>
      </c>
      <c r="Y533" s="61">
        <f>+Y532-IF(Y$18&gt;74,(Y532/Y$25)*$C$10)</f>
        <v/>
      </c>
      <c r="Z533" s="61">
        <f>+Z532-IF(Z$18&gt;74,(Z532/Z$25)*$C$10)</f>
        <v/>
      </c>
      <c r="AA533" s="61">
        <f>+AA532-IF(AA$18&gt;74,(AA532/AA$25)*$C$10)</f>
        <v/>
      </c>
      <c r="AB533" s="61">
        <f>+AB532-IF(AB$18&gt;74,(AB532/AB$25)*$C$10)</f>
        <v/>
      </c>
      <c r="AC533" s="61">
        <f>+AC532-IF(AC$18&gt;74,(AC532/AC$25)*$C$10)</f>
        <v/>
      </c>
      <c r="AD533" s="61">
        <f>+AD532-IF(AD$18&gt;74,(AD532/AD$25)*$C$10)</f>
        <v/>
      </c>
      <c r="AE533" s="61">
        <f>+AE532-IF(AE$18&gt;74,(AE532/AE$25)*$C$10)</f>
        <v/>
      </c>
      <c r="AF533" s="61">
        <f>+AF532-IF(AF$18&gt;74,(AF532/AF$25)*$C$10)</f>
        <v/>
      </c>
      <c r="AG533" s="61">
        <f>+AG532-IF(AG$18&gt;74,(AG532/AG$25)*$C$10)</f>
        <v/>
      </c>
      <c r="AH533" s="61">
        <f>+AH532-IF(AH$18&gt;74,(AH532/AH$25)*$C$10)</f>
        <v/>
      </c>
      <c r="AI533" s="61">
        <f>+AI532-IF(AI$18&gt;74,(AI532/AI$25)*$C$10)</f>
        <v/>
      </c>
      <c r="AJ533" s="61">
        <f>+AJ532-IF(AJ$18&gt;74,(AJ532/AJ$25)*$C$10)</f>
        <v/>
      </c>
      <c r="AK533" s="61">
        <f>+AK532-IF(AK$18&gt;74,(AK532/AK$25)*$C$10)</f>
        <v/>
      </c>
      <c r="AL533" s="61">
        <f>+AL532-IF(AL$18&gt;74,(AL532/AL$25)*$C$10)</f>
        <v/>
      </c>
      <c r="AM533" s="61">
        <f>+AM532-IF(AM$18&gt;74,(AM532/AM$25)*$C$10)</f>
        <v/>
      </c>
      <c r="AN533" s="61">
        <f>+AN532-IF(AN$18&gt;74,(AN532/AN$25)*$C$10)</f>
        <v/>
      </c>
      <c r="AO533" s="61">
        <f>+AO532-IF(AO$18&gt;74,(AO532/AO$25)*$C$10)</f>
        <v/>
      </c>
      <c r="AP533" s="61">
        <f>+AP532-IF(AP$18&gt;74,(AP532/AP$25)*$C$10)</f>
        <v/>
      </c>
      <c r="AQ533" s="61">
        <f>+AQ532-IF(AQ$18&gt;74,(AQ532/AQ$25)*$C$10)</f>
        <v/>
      </c>
      <c r="AR533" s="61">
        <f>+AR532-IF(AR$18&gt;74,(AR532/AR$25)*$C$10)</f>
        <v/>
      </c>
      <c r="AS533" s="61">
        <f>+AS532-IF(AS$18&gt;74,(AS532/AS$25)*$C$10)</f>
        <v/>
      </c>
      <c r="AT533" s="61">
        <f>+AT532-IF(AT$18&gt;74,(AT532/AT$25)*$C$10)</f>
        <v/>
      </c>
      <c r="AU533" s="61">
        <f>+AU532-IF(AU$18&gt;74,(AU532/AU$25)*$C$10)</f>
        <v/>
      </c>
      <c r="AV533" s="61">
        <f>+AV532-IF(AV$18&gt;74,(AV532/AV$25)*$C$10)</f>
        <v/>
      </c>
      <c r="AW533" s="61">
        <f>+AW532-IF(AW$18&gt;74,(AW532/AW$25)*$C$10)</f>
        <v/>
      </c>
      <c r="AX533" s="35">
        <f>IF(AW533&gt;0,1,0)</f>
        <v/>
      </c>
      <c r="AY533" s="35">
        <f>IF(AL533&gt;0,1,0)</f>
        <v/>
      </c>
      <c r="AZ533" s="35">
        <f>IF(AG533&gt;0,1,0)</f>
        <v/>
      </c>
      <c r="BA533" s="35">
        <f>IF(AB533&gt;0,1,0)</f>
        <v/>
      </c>
      <c r="BB533" s="35">
        <f>IF(W533&gt;0,1,0)</f>
        <v/>
      </c>
    </row>
    <row r="534">
      <c r="B534" s="154" t="inlineStr">
        <is>
          <t>trial 254</t>
        </is>
      </c>
      <c r="C534" s="155">
        <f>+start-C531</f>
        <v/>
      </c>
      <c r="D534" s="156">
        <f>IF((C534&lt;=0),0,((C534-D$24)*Stock*(_xlfn.NORM.INV(RAND(),stock_ave,stock_std))+(C534-D$24)*Bonds*(_xlfn.NORM.INV(RAND(),bond_ave,bond_std))+(C534-D$24)*cash*(_xlfn.NORM.INV(RAND(),cash_ave,cash_std))+(C534-D$24)))</f>
        <v/>
      </c>
      <c r="E534" s="156">
        <f>IF((D534&lt;=0),0,((D534-E$24)*Stock*(_xlfn.NORM.INV(RAND(),stock_ave,stock_std))+(D534-E$24)*Bonds*(_xlfn.NORM.INV(RAND(),bond_ave,bond_std))+(D534-E$24)*cash*(_xlfn.NORM.INV(RAND(),cash_ave,cash_std))+(D534-E$24)))</f>
        <v/>
      </c>
      <c r="F534" s="156">
        <f>IF((E534&lt;=0),0,((E534-F$24)*Stock*(_xlfn.NORM.INV(RAND(),stock_ave,stock_std))+(E534-F$24)*Bonds*(_xlfn.NORM.INV(RAND(),bond_ave,bond_std))+(E534-F$24)*cash*(_xlfn.NORM.INV(RAND(),cash_ave,cash_std))+(E534-F$24)))</f>
        <v/>
      </c>
      <c r="G534" s="156">
        <f>IF((F534&lt;=0),0,((F534-G$24)*Stock*(_xlfn.NORM.INV(RAND(),stock_ave,stock_std))+(F534-G$24)*Bonds*(_xlfn.NORM.INV(RAND(),bond_ave,bond_std))+(F534-G$24)*cash*(_xlfn.NORM.INV(RAND(),cash_ave,cash_std))+(F534-G$24)))</f>
        <v/>
      </c>
      <c r="H534" s="156">
        <f>IF((G534&lt;=0),0,((G534-H$24)*Stock*(_xlfn.NORM.INV(RAND(),stock_ave,stock_std))+(G534-H$24)*Bonds*(_xlfn.NORM.INV(RAND(),bond_ave,bond_std))+(G534-H$24)*cash*(_xlfn.NORM.INV(RAND(),cash_ave,cash_std))+(G534-H$24)))</f>
        <v/>
      </c>
      <c r="I534" s="156">
        <f>IF((H534&lt;=0),0,((H534-I$24)*Stock*(_xlfn.NORM.INV(RAND(),stock_ave,stock_std))+(H534-I$24)*Bonds*(_xlfn.NORM.INV(RAND(),bond_ave,bond_std))+(H534-I$24)*cash*(_xlfn.NORM.INV(RAND(),cash_ave,cash_std))+(H534-I$24)))</f>
        <v/>
      </c>
      <c r="J534" s="156">
        <f>IF((I534&lt;=0),0,((I534-J$24)*Stock*(_xlfn.NORM.INV(RAND(),stock_ave,stock_std))+(I534-J$24)*Bonds*(_xlfn.NORM.INV(RAND(),bond_ave,bond_std))+(I534-J$24)*cash*(_xlfn.NORM.INV(RAND(),cash_ave,cash_std))+(I534-J$24)))</f>
        <v/>
      </c>
      <c r="K534" s="156">
        <f>IF((J534&lt;=0),0,((J534-K$24)*Stock*(_xlfn.NORM.INV(RAND(),stock_ave,stock_std))+(J534-K$24)*Bonds*(_xlfn.NORM.INV(RAND(),bond_ave,bond_std))+(J534-K$24)*cash*(_xlfn.NORM.INV(RAND(),cash_ave,cash_std))+(J534-K$24)))</f>
        <v/>
      </c>
      <c r="L534" s="156">
        <f>IF((K534&lt;=0),0,((K534-L$24)*Stock*(_xlfn.NORM.INV(RAND(),stock_ave,stock_std))+(K534-L$24)*Bonds*(_xlfn.NORM.INV(RAND(),bond_ave,bond_std))+(K534-L$24)*cash*(_xlfn.NORM.INV(RAND(),cash_ave,cash_std))+(K534-L$24)))</f>
        <v/>
      </c>
      <c r="M534" s="156">
        <f>IF((L534&lt;=0),0,((L534-M$24)*Stock*(_xlfn.NORM.INV(RAND(),stock_ave,stock_std))+(L534-M$24)*Bonds*(_xlfn.NORM.INV(RAND(),bond_ave,bond_std))+(L534-M$24)*cash*(_xlfn.NORM.INV(RAND(),cash_ave,cash_std))+(L534-M$24)))</f>
        <v/>
      </c>
      <c r="N534" s="156">
        <f>IF((M534&lt;=0),0,((M534-N$24)*Stock*(_xlfn.NORM.INV(RAND(),stock_ave,stock_std))+(M534-N$24)*Bonds*(_xlfn.NORM.INV(RAND(),bond_ave,bond_std))+(M534-N$24)*cash*(_xlfn.NORM.INV(RAND(),cash_ave,cash_std))+(M534-N$24)))</f>
        <v/>
      </c>
      <c r="O534" s="156">
        <f>IF((N534&lt;=0),0,((N534-O$24)*Stock*(_xlfn.NORM.INV(RAND(),stock_ave,stock_std))+(N534-O$24)*Bonds*(_xlfn.NORM.INV(RAND(),bond_ave,bond_std))+(N534-O$24)*cash*(_xlfn.NORM.INV(RAND(),cash_ave,cash_std))+(N534-O$24)))</f>
        <v/>
      </c>
      <c r="P534" s="156">
        <f>IF((O534&lt;=0),0,((O534-P$24)*Stock*(_xlfn.NORM.INV(RAND(),stock_ave,stock_std))+(O534-P$24)*Bonds*(_xlfn.NORM.INV(RAND(),bond_ave,bond_std))+(O534-P$24)*cash*(_xlfn.NORM.INV(RAND(),cash_ave,cash_std))+(O534-P$24)))</f>
        <v/>
      </c>
      <c r="Q534" s="156">
        <f>IF((P534&lt;=0),0,((P534-Q$24)*Stock*(_xlfn.NORM.INV(RAND(),stock_ave,stock_std))+(P534-Q$24)*Bonds*(_xlfn.NORM.INV(RAND(),bond_ave,bond_std))+(P534-Q$24)*cash*(_xlfn.NORM.INV(RAND(),cash_ave,cash_std))+(P534-Q$24)))</f>
        <v/>
      </c>
      <c r="R534" s="156">
        <f>IF((Q534&lt;=0),0,((Q534-R$24)*Stock*(_xlfn.NORM.INV(RAND(),stock_ave,stock_std))+(Q534-R$24)*Bonds*(_xlfn.NORM.INV(RAND(),bond_ave,bond_std))+(Q534-R$24)*cash*(_xlfn.NORM.INV(RAND(),cash_ave,cash_std))+(Q534-R$24)))</f>
        <v/>
      </c>
      <c r="S534" s="156">
        <f>IF((R534&lt;=0),0,((R534-S$24)*Stock*(_xlfn.NORM.INV(RAND(),stock_ave,stock_std))+(R534-S$24)*Bonds*(_xlfn.NORM.INV(RAND(),bond_ave,bond_std))+(R534-S$24)*cash*(_xlfn.NORM.INV(RAND(),cash_ave,cash_std))+(R534-S$24)))</f>
        <v/>
      </c>
      <c r="T534" s="156">
        <f>IF((S534&lt;=0),0,((S534-T$24)*Stock*(_xlfn.NORM.INV(RAND(),stock_ave,stock_std))+(S534-T$24)*Bonds*(_xlfn.NORM.INV(RAND(),bond_ave,bond_std))+(S534-T$24)*cash*(_xlfn.NORM.INV(RAND(),cash_ave,cash_std))+(S534-T$24)))</f>
        <v/>
      </c>
      <c r="U534" s="156">
        <f>IF((T534&lt;=0),0,((T534-U$24)*Stock*(_xlfn.NORM.INV(RAND(),stock_ave,stock_std))+(T534-U$24)*Bonds*(_xlfn.NORM.INV(RAND(),bond_ave,bond_std))+(T534-U$24)*cash*(_xlfn.NORM.INV(RAND(),cash_ave,cash_std))+(T534-U$24)))</f>
        <v/>
      </c>
      <c r="V534" s="156">
        <f>IF((U534&lt;=0),0,((U534-V$24)*Stock*(_xlfn.NORM.INV(RAND(),stock_ave,stock_std))+(U534-V$24)*Bonds*(_xlfn.NORM.INV(RAND(),bond_ave,bond_std))+(U534-V$24)*cash*(_xlfn.NORM.INV(RAND(),cash_ave,cash_std))+(U534-V$24)))</f>
        <v/>
      </c>
      <c r="W534" s="156">
        <f>IF((V534&lt;=0),0,((V534-W$24)*Stock*(_xlfn.NORM.INV(RAND(),stock_ave,stock_std))+(V534-W$24)*Bonds*(_xlfn.NORM.INV(RAND(),bond_ave,bond_std))+(V534-W$24)*cash*(_xlfn.NORM.INV(RAND(),cash_ave,cash_std))+(V534-W$24)))</f>
        <v/>
      </c>
      <c r="X534" s="156">
        <f>IF((W534&lt;=0),0,((W534-X$24)*Stock*(_xlfn.NORM.INV(RAND(),stock_ave,stock_std))+(W534-X$24)*Bonds*(_xlfn.NORM.INV(RAND(),bond_ave,bond_std))+(W534-X$24)*cash*(_xlfn.NORM.INV(RAND(),cash_ave,cash_std))+(W534-X$24)))</f>
        <v/>
      </c>
      <c r="Y534" s="156">
        <f>IF((X534&lt;=0),0,((X534-Y$24)*Stock*(_xlfn.NORM.INV(RAND(),stock_ave,stock_std))+(X534-Y$24)*Bonds*(_xlfn.NORM.INV(RAND(),bond_ave,bond_std))+(X534-Y$24)*cash*(_xlfn.NORM.INV(RAND(),cash_ave,cash_std))+(X534-Y$24)))</f>
        <v/>
      </c>
      <c r="Z534" s="156">
        <f>IF((Y534&lt;=0),0,((Y534-Z$24)*Stock*(_xlfn.NORM.INV(RAND(),stock_ave,stock_std))+(Y534-Z$24)*Bonds*(_xlfn.NORM.INV(RAND(),bond_ave,bond_std))+(Y534-Z$24)*cash*(_xlfn.NORM.INV(RAND(),cash_ave,cash_std))+(Y534-Z$24)))</f>
        <v/>
      </c>
      <c r="AA534" s="156">
        <f>IF((Z534&lt;=0),0,((Z534-AA$24)*Stock*(_xlfn.NORM.INV(RAND(),stock_ave,stock_std))+(Z534-AA$24)*Bonds*(_xlfn.NORM.INV(RAND(),bond_ave,bond_std))+(Z534-AA$24)*cash*(_xlfn.NORM.INV(RAND(),cash_ave,cash_std))+(Z534-AA$24)))</f>
        <v/>
      </c>
      <c r="AB534" s="156">
        <f>IF((AA534&lt;=0),0,((AA534-AB$24)*Stock*(_xlfn.NORM.INV(RAND(),stock_ave,stock_std))+(AA534-AB$24)*Bonds*(_xlfn.NORM.INV(RAND(),bond_ave,bond_std))+(AA534-AB$24)*cash*(_xlfn.NORM.INV(RAND(),cash_ave,cash_std))+(AA534-AB$24)))</f>
        <v/>
      </c>
      <c r="AC534" s="156">
        <f>IF((AB534&lt;=0),0,((AB534-AC$24)*Stock*(_xlfn.NORM.INV(RAND(),stock_ave,stock_std))+(AB534-AC$24)*Bonds*(_xlfn.NORM.INV(RAND(),bond_ave,bond_std))+(AB534-AC$24)*cash*(_xlfn.NORM.INV(RAND(),cash_ave,cash_std))+(AB534-AC$24)))</f>
        <v/>
      </c>
      <c r="AD534" s="156">
        <f>IF((AC534&lt;=0),0,((AC534-AD$24)*Stock*(_xlfn.NORM.INV(RAND(),stock_ave,stock_std))+(AC534-AD$24)*Bonds*(_xlfn.NORM.INV(RAND(),bond_ave,bond_std))+(AC534-AD$24)*cash*(_xlfn.NORM.INV(RAND(),cash_ave,cash_std))+(AC534-AD$24)))</f>
        <v/>
      </c>
      <c r="AE534" s="156">
        <f>IF((AD534&lt;=0),0,((AD534-AE$24)*Stock*(_xlfn.NORM.INV(RAND(),stock_ave,stock_std))+(AD534-AE$24)*Bonds*(_xlfn.NORM.INV(RAND(),bond_ave,bond_std))+(AD534-AE$24)*cash*(_xlfn.NORM.INV(RAND(),cash_ave,cash_std))+(AD534-AE$24)))</f>
        <v/>
      </c>
      <c r="AF534" s="156">
        <f>IF((AE534&lt;=0),0,((AE534-AF$24)*Stock*(_xlfn.NORM.INV(RAND(),stock_ave,stock_std))+(AE534-AF$24)*Bonds*(_xlfn.NORM.INV(RAND(),bond_ave,bond_std))+(AE534-AF$24)*cash*(_xlfn.NORM.INV(RAND(),cash_ave,cash_std))+(AE534-AF$24)))</f>
        <v/>
      </c>
      <c r="AG534" s="156">
        <f>IF((AF534&lt;=0),0,((AF534-AG$24)*Stock*(_xlfn.NORM.INV(RAND(),stock_ave,stock_std))+(AF534-AG$24)*Bonds*(_xlfn.NORM.INV(RAND(),bond_ave,bond_std))+(AF534-AG$24)*cash*(_xlfn.NORM.INV(RAND(),cash_ave,cash_std))+(AF534-AG$24)))</f>
        <v/>
      </c>
      <c r="AH534" s="156">
        <f>IF((AG534&lt;=0),0,((AG534-AH$24)*Stock*(_xlfn.NORM.INV(RAND(),stock_ave,stock_std))+(AG534-AH$24)*Bonds*(_xlfn.NORM.INV(RAND(),bond_ave,bond_std))+(AG534-AH$24)*cash*(_xlfn.NORM.INV(RAND(),cash_ave,cash_std))+(AG534-AH$24)))</f>
        <v/>
      </c>
      <c r="AI534" s="156">
        <f>IF((AH534&lt;=0),0,((AH534-AI$24)*Stock*(_xlfn.NORM.INV(RAND(),stock_ave,stock_std))+(AH534-AI$24)*Bonds*(_xlfn.NORM.INV(RAND(),bond_ave,bond_std))+(AH534-AI$24)*cash*(_xlfn.NORM.INV(RAND(),cash_ave,cash_std))+(AH534-AI$24)))</f>
        <v/>
      </c>
      <c r="AJ534" s="156">
        <f>IF((AI534&lt;=0),0,((AI534-AJ$24)*Stock*(_xlfn.NORM.INV(RAND(),stock_ave,stock_std))+(AI534-AJ$24)*Bonds*(_xlfn.NORM.INV(RAND(),bond_ave,bond_std))+(AI534-AJ$24)*cash*(_xlfn.NORM.INV(RAND(),cash_ave,cash_std))+(AI534-AJ$24)))</f>
        <v/>
      </c>
      <c r="AK534" s="156">
        <f>IF((AJ534&lt;=0),0,((AJ534-AK$24)*Stock*(_xlfn.NORM.INV(RAND(),stock_ave,stock_std))+(AJ534-AK$24)*Bonds*(_xlfn.NORM.INV(RAND(),bond_ave,bond_std))+(AJ534-AK$24)*cash*(_xlfn.NORM.INV(RAND(),cash_ave,cash_std))+(AJ534-AK$24)))</f>
        <v/>
      </c>
      <c r="AL534" s="156">
        <f>IF((AK534&lt;=0),0,((AK534-AL$24)*Stock*(_xlfn.NORM.INV(RAND(),stock_ave,stock_std))+(AK534-AL$24)*Bonds*(_xlfn.NORM.INV(RAND(),bond_ave,bond_std))+(AK534-AL$24)*cash*(_xlfn.NORM.INV(RAND(),cash_ave,cash_std))+(AK534-AL$24)))</f>
        <v/>
      </c>
      <c r="AM534" s="156">
        <f>IF((AL534&lt;=0),0,((AL534-AM$24)*Stock*(_xlfn.NORM.INV(RAND(),stock_ave,stock_std))+(AL534-AM$24)*Bonds*(_xlfn.NORM.INV(RAND(),bond_ave,bond_std))+(AL534-AM$24)*cash*(_xlfn.NORM.INV(RAND(),cash_ave,cash_std))+(AL534-AM$24)))</f>
        <v/>
      </c>
      <c r="AN534" s="156">
        <f>IF((AM534&lt;=0),0,((AM534-AN$24)*Stock*(_xlfn.NORM.INV(RAND(),stock_ave,stock_std))+(AM534-AN$24)*Bonds*(_xlfn.NORM.INV(RAND(),bond_ave,bond_std))+(AM534-AN$24)*cash*(_xlfn.NORM.INV(RAND(),cash_ave,cash_std))+(AM534-AN$24)))</f>
        <v/>
      </c>
      <c r="AO534" s="156">
        <f>IF((AN534&lt;=0),0,((AN534-AO$24)*Stock*(_xlfn.NORM.INV(RAND(),stock_ave,stock_std))+(AN534-AO$24)*Bonds*(_xlfn.NORM.INV(RAND(),bond_ave,bond_std))+(AN534-AO$24)*cash*(_xlfn.NORM.INV(RAND(),cash_ave,cash_std))+(AN534-AO$24)))</f>
        <v/>
      </c>
      <c r="AP534" s="156">
        <f>IF((AO534&lt;=0),0,((AO534-AP$24)*Stock*(_xlfn.NORM.INV(RAND(),stock_ave,stock_std))+(AO534-AP$24)*Bonds*(_xlfn.NORM.INV(RAND(),bond_ave,bond_std))+(AO534-AP$24)*cash*(_xlfn.NORM.INV(RAND(),cash_ave,cash_std))+(AO534-AP$24)))</f>
        <v/>
      </c>
      <c r="AQ534" s="156">
        <f>IF((AP534&lt;=0),0,((AP534-AQ$24)*Stock*(_xlfn.NORM.INV(RAND(),stock_ave,stock_std))+(AP534-AQ$24)*Bonds*(_xlfn.NORM.INV(RAND(),bond_ave,bond_std))+(AP534-AQ$24)*cash*(_xlfn.NORM.INV(RAND(),cash_ave,cash_std))+(AP534-AQ$24)))</f>
        <v/>
      </c>
      <c r="AR534" s="156">
        <f>IF((AQ534&lt;=0),0,((AQ534-AR$24)*Stock*(_xlfn.NORM.INV(RAND(),stock_ave,stock_std))+(AQ534-AR$24)*Bonds*(_xlfn.NORM.INV(RAND(),bond_ave,bond_std))+(AQ534-AR$24)*cash*(_xlfn.NORM.INV(RAND(),cash_ave,cash_std))+(AQ534-AR$24)))</f>
        <v/>
      </c>
      <c r="AS534" s="156">
        <f>IF((AR534&lt;=0),0,((AR534-AS$24)*Stock*(_xlfn.NORM.INV(RAND(),stock_ave,stock_std))+(AR534-AS$24)*Bonds*(_xlfn.NORM.INV(RAND(),bond_ave,bond_std))+(AR534-AS$24)*cash*(_xlfn.NORM.INV(RAND(),cash_ave,cash_std))+(AR534-AS$24)))</f>
        <v/>
      </c>
      <c r="AT534" s="156">
        <f>IF((AS534&lt;=0),0,((AS534-AT$24)*Stock*(_xlfn.NORM.INV(RAND(),stock_ave,stock_std))+(AS534-AT$24)*Bonds*(_xlfn.NORM.INV(RAND(),bond_ave,bond_std))+(AS534-AT$24)*cash*(_xlfn.NORM.INV(RAND(),cash_ave,cash_std))+(AS534-AT$24)))</f>
        <v/>
      </c>
      <c r="AU534" s="156">
        <f>IF((AT534&lt;=0),0,((AT534-AU$24)*Stock*(_xlfn.NORM.INV(RAND(),stock_ave,stock_std))+(AT534-AU$24)*Bonds*(_xlfn.NORM.INV(RAND(),bond_ave,bond_std))+(AT534-AU$24)*cash*(_xlfn.NORM.INV(RAND(),cash_ave,cash_std))+(AT534-AU$24)))</f>
        <v/>
      </c>
      <c r="AV534" s="156">
        <f>IF((AU534&lt;=0),0,((AU534-AV$24)*Stock*(_xlfn.NORM.INV(RAND(),stock_ave,stock_std))+(AU534-AV$24)*Bonds*(_xlfn.NORM.INV(RAND(),bond_ave,bond_std))+(AU534-AV$24)*cash*(_xlfn.NORM.INV(RAND(),cash_ave,cash_std))+(AU534-AV$24)))</f>
        <v/>
      </c>
      <c r="AW534" s="156">
        <f>IF((AV534&lt;=0),0,((AV534-AW$24)*Stock*(_xlfn.NORM.INV(RAND(),stock_ave,stock_std))+(AV534-AW$24)*Bonds*(_xlfn.NORM.INV(RAND(),bond_ave,bond_std))+(AV534-AW$24)*cash*(_xlfn.NORM.INV(RAND(),cash_ave,cash_std))+(AV534-AW$24)))</f>
        <v/>
      </c>
      <c r="AX534" s="159" t="n"/>
      <c r="AY534" s="159" t="n"/>
      <c r="AZ534" s="159" t="n"/>
      <c r="BA534" s="159" t="n"/>
      <c r="BB534" s="159" t="n"/>
    </row>
    <row r="535">
      <c r="C535" s="147" t="n"/>
      <c r="D535" s="61">
        <f>+D534-IF(D$18&gt;74,(D534/D$25)*$C$10)</f>
        <v/>
      </c>
      <c r="E535" s="61">
        <f>+E534-IF(E$18&gt;74,(E534/E$25)*$C$10)</f>
        <v/>
      </c>
      <c r="F535" s="61">
        <f>+F534-IF(F$18&gt;74,(F534/F$25)*$C$10)</f>
        <v/>
      </c>
      <c r="G535" s="61">
        <f>+G534-IF(G$18&gt;74,(G534/G$25)*$C$10)</f>
        <v/>
      </c>
      <c r="H535" s="61">
        <f>+H534-IF(H$18&gt;74,(H534/H$25)*$C$10)</f>
        <v/>
      </c>
      <c r="I535" s="61">
        <f>+I534-IF(I$18&gt;74,(I534/I$25)*$C$10)</f>
        <v/>
      </c>
      <c r="J535" s="61">
        <f>+J534-IF(J$18&gt;74,(J534/J$25)*$C$10)</f>
        <v/>
      </c>
      <c r="K535" s="61">
        <f>+K534-IF(K$18&gt;74,(K534/K$25)*$C$10)</f>
        <v/>
      </c>
      <c r="L535" s="61">
        <f>+L534-IF(L$18&gt;74,(L534/L$25)*$C$10)</f>
        <v/>
      </c>
      <c r="M535" s="61">
        <f>+M534-IF(M$18&gt;74,(M534/M$25)*$C$10)</f>
        <v/>
      </c>
      <c r="N535" s="61">
        <f>+N534-IF(N$18&gt;74,(N534/N$25)*$C$10)</f>
        <v/>
      </c>
      <c r="O535" s="61">
        <f>+O534-IF(O$18&gt;74,(O534/O$25)*$C$10)</f>
        <v/>
      </c>
      <c r="P535" s="61">
        <f>+P534-IF(P$18&gt;74,(P534/P$25)*$C$10)</f>
        <v/>
      </c>
      <c r="Q535" s="61">
        <f>+Q534-IF(Q$18&gt;74,(Q534/Q$25)*$C$10)</f>
        <v/>
      </c>
      <c r="R535" s="61">
        <f>+R534-IF(R$18&gt;74,(R534/R$25)*$C$10)</f>
        <v/>
      </c>
      <c r="S535" s="61">
        <f>+S534-IF(S$18&gt;74,(S534/S$25)*$C$10)</f>
        <v/>
      </c>
      <c r="T535" s="61">
        <f>+T534-IF(T$18&gt;74,(T534/T$25)*$C$10)</f>
        <v/>
      </c>
      <c r="U535" s="61">
        <f>+U534-IF(U$18&gt;74,(U534/U$25)*$C$10)</f>
        <v/>
      </c>
      <c r="V535" s="61">
        <f>+V534-IF(V$18&gt;74,(V534/V$25)*$C$10)</f>
        <v/>
      </c>
      <c r="W535" s="61">
        <f>+W534-IF(W$18&gt;74,(W534/W$25)*$C$10)</f>
        <v/>
      </c>
      <c r="X535" s="61">
        <f>+X534-IF(X$18&gt;74,(X534/X$25)*$C$10)</f>
        <v/>
      </c>
      <c r="Y535" s="61">
        <f>+Y534-IF(Y$18&gt;74,(Y534/Y$25)*$C$10)</f>
        <v/>
      </c>
      <c r="Z535" s="61">
        <f>+Z534-IF(Z$18&gt;74,(Z534/Z$25)*$C$10)</f>
        <v/>
      </c>
      <c r="AA535" s="61">
        <f>+AA534-IF(AA$18&gt;74,(AA534/AA$25)*$C$10)</f>
        <v/>
      </c>
      <c r="AB535" s="61">
        <f>+AB534-IF(AB$18&gt;74,(AB534/AB$25)*$C$10)</f>
        <v/>
      </c>
      <c r="AC535" s="61">
        <f>+AC534-IF(AC$18&gt;74,(AC534/AC$25)*$C$10)</f>
        <v/>
      </c>
      <c r="AD535" s="61">
        <f>+AD534-IF(AD$18&gt;74,(AD534/AD$25)*$C$10)</f>
        <v/>
      </c>
      <c r="AE535" s="61">
        <f>+AE534-IF(AE$18&gt;74,(AE534/AE$25)*$C$10)</f>
        <v/>
      </c>
      <c r="AF535" s="61">
        <f>+AF534-IF(AF$18&gt;74,(AF534/AF$25)*$C$10)</f>
        <v/>
      </c>
      <c r="AG535" s="61">
        <f>+AG534-IF(AG$18&gt;74,(AG534/AG$25)*$C$10)</f>
        <v/>
      </c>
      <c r="AH535" s="61">
        <f>+AH534-IF(AH$18&gt;74,(AH534/AH$25)*$C$10)</f>
        <v/>
      </c>
      <c r="AI535" s="61">
        <f>+AI534-IF(AI$18&gt;74,(AI534/AI$25)*$C$10)</f>
        <v/>
      </c>
      <c r="AJ535" s="61">
        <f>+AJ534-IF(AJ$18&gt;74,(AJ534/AJ$25)*$C$10)</f>
        <v/>
      </c>
      <c r="AK535" s="61">
        <f>+AK534-IF(AK$18&gt;74,(AK534/AK$25)*$C$10)</f>
        <v/>
      </c>
      <c r="AL535" s="61">
        <f>+AL534-IF(AL$18&gt;74,(AL534/AL$25)*$C$10)</f>
        <v/>
      </c>
      <c r="AM535" s="61">
        <f>+AM534-IF(AM$18&gt;74,(AM534/AM$25)*$C$10)</f>
        <v/>
      </c>
      <c r="AN535" s="61">
        <f>+AN534-IF(AN$18&gt;74,(AN534/AN$25)*$C$10)</f>
        <v/>
      </c>
      <c r="AO535" s="61">
        <f>+AO534-IF(AO$18&gt;74,(AO534/AO$25)*$C$10)</f>
        <v/>
      </c>
      <c r="AP535" s="61">
        <f>+AP534-IF(AP$18&gt;74,(AP534/AP$25)*$C$10)</f>
        <v/>
      </c>
      <c r="AQ535" s="61">
        <f>+AQ534-IF(AQ$18&gt;74,(AQ534/AQ$25)*$C$10)</f>
        <v/>
      </c>
      <c r="AR535" s="61">
        <f>+AR534-IF(AR$18&gt;74,(AR534/AR$25)*$C$10)</f>
        <v/>
      </c>
      <c r="AS535" s="61">
        <f>+AS534-IF(AS$18&gt;74,(AS534/AS$25)*$C$10)</f>
        <v/>
      </c>
      <c r="AT535" s="61">
        <f>+AT534-IF(AT$18&gt;74,(AT534/AT$25)*$C$10)</f>
        <v/>
      </c>
      <c r="AU535" s="61">
        <f>+AU534-IF(AU$18&gt;74,(AU534/AU$25)*$C$10)</f>
        <v/>
      </c>
      <c r="AV535" s="61">
        <f>+AV534-IF(AV$18&gt;74,(AV534/AV$25)*$C$10)</f>
        <v/>
      </c>
      <c r="AW535" s="61">
        <f>+AW534-IF(AW$18&gt;74,(AW534/AW$25)*$C$10)</f>
        <v/>
      </c>
      <c r="AX535" s="35">
        <f>IF(AW535&gt;0,1,0)</f>
        <v/>
      </c>
      <c r="AY535" s="35">
        <f>IF(AL535&gt;0,1,0)</f>
        <v/>
      </c>
      <c r="AZ535" s="35">
        <f>IF(AG535&gt;0,1,0)</f>
        <v/>
      </c>
      <c r="BA535" s="35">
        <f>IF(AB535&gt;0,1,0)</f>
        <v/>
      </c>
      <c r="BB535" s="35">
        <f>IF(W535&gt;0,1,0)</f>
        <v/>
      </c>
    </row>
    <row r="536">
      <c r="B536" s="154" t="inlineStr">
        <is>
          <t>trial 255</t>
        </is>
      </c>
      <c r="C536" s="155">
        <f>+start-C533</f>
        <v/>
      </c>
      <c r="D536" s="156">
        <f>IF((C536&lt;=0),0,((C536-D$24)*Stock*(_xlfn.NORM.INV(RAND(),stock_ave,stock_std))+(C536-D$24)*Bonds*(_xlfn.NORM.INV(RAND(),bond_ave,bond_std))+(C536-D$24)*cash*(_xlfn.NORM.INV(RAND(),cash_ave,cash_std))+(C536-D$24)))</f>
        <v/>
      </c>
      <c r="E536" s="156">
        <f>IF((D536&lt;=0),0,((D536-E$24)*Stock*(_xlfn.NORM.INV(RAND(),stock_ave,stock_std))+(D536-E$24)*Bonds*(_xlfn.NORM.INV(RAND(),bond_ave,bond_std))+(D536-E$24)*cash*(_xlfn.NORM.INV(RAND(),cash_ave,cash_std))+(D536-E$24)))</f>
        <v/>
      </c>
      <c r="F536" s="156">
        <f>IF((E536&lt;=0),0,((E536-F$24)*Stock*(_xlfn.NORM.INV(RAND(),stock_ave,stock_std))+(E536-F$24)*Bonds*(_xlfn.NORM.INV(RAND(),bond_ave,bond_std))+(E536-F$24)*cash*(_xlfn.NORM.INV(RAND(),cash_ave,cash_std))+(E536-F$24)))</f>
        <v/>
      </c>
      <c r="G536" s="156">
        <f>IF((F536&lt;=0),0,((F536-G$24)*Stock*(_xlfn.NORM.INV(RAND(),stock_ave,stock_std))+(F536-G$24)*Bonds*(_xlfn.NORM.INV(RAND(),bond_ave,bond_std))+(F536-G$24)*cash*(_xlfn.NORM.INV(RAND(),cash_ave,cash_std))+(F536-G$24)))</f>
        <v/>
      </c>
      <c r="H536" s="156">
        <f>IF((G536&lt;=0),0,((G536-H$24)*Stock*(_xlfn.NORM.INV(RAND(),stock_ave,stock_std))+(G536-H$24)*Bonds*(_xlfn.NORM.INV(RAND(),bond_ave,bond_std))+(G536-H$24)*cash*(_xlfn.NORM.INV(RAND(),cash_ave,cash_std))+(G536-H$24)))</f>
        <v/>
      </c>
      <c r="I536" s="156">
        <f>IF((H536&lt;=0),0,((H536-I$24)*Stock*(_xlfn.NORM.INV(RAND(),stock_ave,stock_std))+(H536-I$24)*Bonds*(_xlfn.NORM.INV(RAND(),bond_ave,bond_std))+(H536-I$24)*cash*(_xlfn.NORM.INV(RAND(),cash_ave,cash_std))+(H536-I$24)))</f>
        <v/>
      </c>
      <c r="J536" s="156">
        <f>IF((I536&lt;=0),0,((I536-J$24)*Stock*(_xlfn.NORM.INV(RAND(),stock_ave,stock_std))+(I536-J$24)*Bonds*(_xlfn.NORM.INV(RAND(),bond_ave,bond_std))+(I536-J$24)*cash*(_xlfn.NORM.INV(RAND(),cash_ave,cash_std))+(I536-J$24)))</f>
        <v/>
      </c>
      <c r="K536" s="156">
        <f>IF((J536&lt;=0),0,((J536-K$24)*Stock*(_xlfn.NORM.INV(RAND(),stock_ave,stock_std))+(J536-K$24)*Bonds*(_xlfn.NORM.INV(RAND(),bond_ave,bond_std))+(J536-K$24)*cash*(_xlfn.NORM.INV(RAND(),cash_ave,cash_std))+(J536-K$24)))</f>
        <v/>
      </c>
      <c r="L536" s="156">
        <f>IF((K536&lt;=0),0,((K536-L$24)*Stock*(_xlfn.NORM.INV(RAND(),stock_ave,stock_std))+(K536-L$24)*Bonds*(_xlfn.NORM.INV(RAND(),bond_ave,bond_std))+(K536-L$24)*cash*(_xlfn.NORM.INV(RAND(),cash_ave,cash_std))+(K536-L$24)))</f>
        <v/>
      </c>
      <c r="M536" s="156">
        <f>IF((L536&lt;=0),0,((L536-M$24)*Stock*(_xlfn.NORM.INV(RAND(),stock_ave,stock_std))+(L536-M$24)*Bonds*(_xlfn.NORM.INV(RAND(),bond_ave,bond_std))+(L536-M$24)*cash*(_xlfn.NORM.INV(RAND(),cash_ave,cash_std))+(L536-M$24)))</f>
        <v/>
      </c>
      <c r="N536" s="156">
        <f>IF((M536&lt;=0),0,((M536-N$24)*Stock*(_xlfn.NORM.INV(RAND(),stock_ave,stock_std))+(M536-N$24)*Bonds*(_xlfn.NORM.INV(RAND(),bond_ave,bond_std))+(M536-N$24)*cash*(_xlfn.NORM.INV(RAND(),cash_ave,cash_std))+(M536-N$24)))</f>
        <v/>
      </c>
      <c r="O536" s="156">
        <f>IF((N536&lt;=0),0,((N536-O$24)*Stock*(_xlfn.NORM.INV(RAND(),stock_ave,stock_std))+(N536-O$24)*Bonds*(_xlfn.NORM.INV(RAND(),bond_ave,bond_std))+(N536-O$24)*cash*(_xlfn.NORM.INV(RAND(),cash_ave,cash_std))+(N536-O$24)))</f>
        <v/>
      </c>
      <c r="P536" s="156">
        <f>IF((O536&lt;=0),0,((O536-P$24)*Stock*(_xlfn.NORM.INV(RAND(),stock_ave,stock_std))+(O536-P$24)*Bonds*(_xlfn.NORM.INV(RAND(),bond_ave,bond_std))+(O536-P$24)*cash*(_xlfn.NORM.INV(RAND(),cash_ave,cash_std))+(O536-P$24)))</f>
        <v/>
      </c>
      <c r="Q536" s="156">
        <f>IF((P536&lt;=0),0,((P536-Q$24)*Stock*(_xlfn.NORM.INV(RAND(),stock_ave,stock_std))+(P536-Q$24)*Bonds*(_xlfn.NORM.INV(RAND(),bond_ave,bond_std))+(P536-Q$24)*cash*(_xlfn.NORM.INV(RAND(),cash_ave,cash_std))+(P536-Q$24)))</f>
        <v/>
      </c>
      <c r="R536" s="156">
        <f>IF((Q536&lt;=0),0,((Q536-R$24)*Stock*(_xlfn.NORM.INV(RAND(),stock_ave,stock_std))+(Q536-R$24)*Bonds*(_xlfn.NORM.INV(RAND(),bond_ave,bond_std))+(Q536-R$24)*cash*(_xlfn.NORM.INV(RAND(),cash_ave,cash_std))+(Q536-R$24)))</f>
        <v/>
      </c>
      <c r="S536" s="156">
        <f>IF((R536&lt;=0),0,((R536-S$24)*Stock*(_xlfn.NORM.INV(RAND(),stock_ave,stock_std))+(R536-S$24)*Bonds*(_xlfn.NORM.INV(RAND(),bond_ave,bond_std))+(R536-S$24)*cash*(_xlfn.NORM.INV(RAND(),cash_ave,cash_std))+(R536-S$24)))</f>
        <v/>
      </c>
      <c r="T536" s="156">
        <f>IF((S536&lt;=0),0,((S536-T$24)*Stock*(_xlfn.NORM.INV(RAND(),stock_ave,stock_std))+(S536-T$24)*Bonds*(_xlfn.NORM.INV(RAND(),bond_ave,bond_std))+(S536-T$24)*cash*(_xlfn.NORM.INV(RAND(),cash_ave,cash_std))+(S536-T$24)))</f>
        <v/>
      </c>
      <c r="U536" s="156">
        <f>IF((T536&lt;=0),0,((T536-U$24)*Stock*(_xlfn.NORM.INV(RAND(),stock_ave,stock_std))+(T536-U$24)*Bonds*(_xlfn.NORM.INV(RAND(),bond_ave,bond_std))+(T536-U$24)*cash*(_xlfn.NORM.INV(RAND(),cash_ave,cash_std))+(T536-U$24)))</f>
        <v/>
      </c>
      <c r="V536" s="156">
        <f>IF((U536&lt;=0),0,((U536-V$24)*Stock*(_xlfn.NORM.INV(RAND(),stock_ave,stock_std))+(U536-V$24)*Bonds*(_xlfn.NORM.INV(RAND(),bond_ave,bond_std))+(U536-V$24)*cash*(_xlfn.NORM.INV(RAND(),cash_ave,cash_std))+(U536-V$24)))</f>
        <v/>
      </c>
      <c r="W536" s="156">
        <f>IF((V536&lt;=0),0,((V536-W$24)*Stock*(_xlfn.NORM.INV(RAND(),stock_ave,stock_std))+(V536-W$24)*Bonds*(_xlfn.NORM.INV(RAND(),bond_ave,bond_std))+(V536-W$24)*cash*(_xlfn.NORM.INV(RAND(),cash_ave,cash_std))+(V536-W$24)))</f>
        <v/>
      </c>
      <c r="X536" s="156">
        <f>IF((W536&lt;=0),0,((W536-X$24)*Stock*(_xlfn.NORM.INV(RAND(),stock_ave,stock_std))+(W536-X$24)*Bonds*(_xlfn.NORM.INV(RAND(),bond_ave,bond_std))+(W536-X$24)*cash*(_xlfn.NORM.INV(RAND(),cash_ave,cash_std))+(W536-X$24)))</f>
        <v/>
      </c>
      <c r="Y536" s="156">
        <f>IF((X536&lt;=0),0,((X536-Y$24)*Stock*(_xlfn.NORM.INV(RAND(),stock_ave,stock_std))+(X536-Y$24)*Bonds*(_xlfn.NORM.INV(RAND(),bond_ave,bond_std))+(X536-Y$24)*cash*(_xlfn.NORM.INV(RAND(),cash_ave,cash_std))+(X536-Y$24)))</f>
        <v/>
      </c>
      <c r="Z536" s="156">
        <f>IF((Y536&lt;=0),0,((Y536-Z$24)*Stock*(_xlfn.NORM.INV(RAND(),stock_ave,stock_std))+(Y536-Z$24)*Bonds*(_xlfn.NORM.INV(RAND(),bond_ave,bond_std))+(Y536-Z$24)*cash*(_xlfn.NORM.INV(RAND(),cash_ave,cash_std))+(Y536-Z$24)))</f>
        <v/>
      </c>
      <c r="AA536" s="156">
        <f>IF((Z536&lt;=0),0,((Z536-AA$24)*Stock*(_xlfn.NORM.INV(RAND(),stock_ave,stock_std))+(Z536-AA$24)*Bonds*(_xlfn.NORM.INV(RAND(),bond_ave,bond_std))+(Z536-AA$24)*cash*(_xlfn.NORM.INV(RAND(),cash_ave,cash_std))+(Z536-AA$24)))</f>
        <v/>
      </c>
      <c r="AB536" s="156">
        <f>IF((AA536&lt;=0),0,((AA536-AB$24)*Stock*(_xlfn.NORM.INV(RAND(),stock_ave,stock_std))+(AA536-AB$24)*Bonds*(_xlfn.NORM.INV(RAND(),bond_ave,bond_std))+(AA536-AB$24)*cash*(_xlfn.NORM.INV(RAND(),cash_ave,cash_std))+(AA536-AB$24)))</f>
        <v/>
      </c>
      <c r="AC536" s="156">
        <f>IF((AB536&lt;=0),0,((AB536-AC$24)*Stock*(_xlfn.NORM.INV(RAND(),stock_ave,stock_std))+(AB536-AC$24)*Bonds*(_xlfn.NORM.INV(RAND(),bond_ave,bond_std))+(AB536-AC$24)*cash*(_xlfn.NORM.INV(RAND(),cash_ave,cash_std))+(AB536-AC$24)))</f>
        <v/>
      </c>
      <c r="AD536" s="156">
        <f>IF((AC536&lt;=0),0,((AC536-AD$24)*Stock*(_xlfn.NORM.INV(RAND(),stock_ave,stock_std))+(AC536-AD$24)*Bonds*(_xlfn.NORM.INV(RAND(),bond_ave,bond_std))+(AC536-AD$24)*cash*(_xlfn.NORM.INV(RAND(),cash_ave,cash_std))+(AC536-AD$24)))</f>
        <v/>
      </c>
      <c r="AE536" s="156">
        <f>IF((AD536&lt;=0),0,((AD536-AE$24)*Stock*(_xlfn.NORM.INV(RAND(),stock_ave,stock_std))+(AD536-AE$24)*Bonds*(_xlfn.NORM.INV(RAND(),bond_ave,bond_std))+(AD536-AE$24)*cash*(_xlfn.NORM.INV(RAND(),cash_ave,cash_std))+(AD536-AE$24)))</f>
        <v/>
      </c>
      <c r="AF536" s="156">
        <f>IF((AE536&lt;=0),0,((AE536-AF$24)*Stock*(_xlfn.NORM.INV(RAND(),stock_ave,stock_std))+(AE536-AF$24)*Bonds*(_xlfn.NORM.INV(RAND(),bond_ave,bond_std))+(AE536-AF$24)*cash*(_xlfn.NORM.INV(RAND(),cash_ave,cash_std))+(AE536-AF$24)))</f>
        <v/>
      </c>
      <c r="AG536" s="156">
        <f>IF((AF536&lt;=0),0,((AF536-AG$24)*Stock*(_xlfn.NORM.INV(RAND(),stock_ave,stock_std))+(AF536-AG$24)*Bonds*(_xlfn.NORM.INV(RAND(),bond_ave,bond_std))+(AF536-AG$24)*cash*(_xlfn.NORM.INV(RAND(),cash_ave,cash_std))+(AF536-AG$24)))</f>
        <v/>
      </c>
      <c r="AH536" s="156">
        <f>IF((AG536&lt;=0),0,((AG536-AH$24)*Stock*(_xlfn.NORM.INV(RAND(),stock_ave,stock_std))+(AG536-AH$24)*Bonds*(_xlfn.NORM.INV(RAND(),bond_ave,bond_std))+(AG536-AH$24)*cash*(_xlfn.NORM.INV(RAND(),cash_ave,cash_std))+(AG536-AH$24)))</f>
        <v/>
      </c>
      <c r="AI536" s="156">
        <f>IF((AH536&lt;=0),0,((AH536-AI$24)*Stock*(_xlfn.NORM.INV(RAND(),stock_ave,stock_std))+(AH536-AI$24)*Bonds*(_xlfn.NORM.INV(RAND(),bond_ave,bond_std))+(AH536-AI$24)*cash*(_xlfn.NORM.INV(RAND(),cash_ave,cash_std))+(AH536-AI$24)))</f>
        <v/>
      </c>
      <c r="AJ536" s="156">
        <f>IF((AI536&lt;=0),0,((AI536-AJ$24)*Stock*(_xlfn.NORM.INV(RAND(),stock_ave,stock_std))+(AI536-AJ$24)*Bonds*(_xlfn.NORM.INV(RAND(),bond_ave,bond_std))+(AI536-AJ$24)*cash*(_xlfn.NORM.INV(RAND(),cash_ave,cash_std))+(AI536-AJ$24)))</f>
        <v/>
      </c>
      <c r="AK536" s="156">
        <f>IF((AJ536&lt;=0),0,((AJ536-AK$24)*Stock*(_xlfn.NORM.INV(RAND(),stock_ave,stock_std))+(AJ536-AK$24)*Bonds*(_xlfn.NORM.INV(RAND(),bond_ave,bond_std))+(AJ536-AK$24)*cash*(_xlfn.NORM.INV(RAND(),cash_ave,cash_std))+(AJ536-AK$24)))</f>
        <v/>
      </c>
      <c r="AL536" s="156">
        <f>IF((AK536&lt;=0),0,((AK536-AL$24)*Stock*(_xlfn.NORM.INV(RAND(),stock_ave,stock_std))+(AK536-AL$24)*Bonds*(_xlfn.NORM.INV(RAND(),bond_ave,bond_std))+(AK536-AL$24)*cash*(_xlfn.NORM.INV(RAND(),cash_ave,cash_std))+(AK536-AL$24)))</f>
        <v/>
      </c>
      <c r="AM536" s="156">
        <f>IF((AL536&lt;=0),0,((AL536-AM$24)*Stock*(_xlfn.NORM.INV(RAND(),stock_ave,stock_std))+(AL536-AM$24)*Bonds*(_xlfn.NORM.INV(RAND(),bond_ave,bond_std))+(AL536-AM$24)*cash*(_xlfn.NORM.INV(RAND(),cash_ave,cash_std))+(AL536-AM$24)))</f>
        <v/>
      </c>
      <c r="AN536" s="156">
        <f>IF((AM536&lt;=0),0,((AM536-AN$24)*Stock*(_xlfn.NORM.INV(RAND(),stock_ave,stock_std))+(AM536-AN$24)*Bonds*(_xlfn.NORM.INV(RAND(),bond_ave,bond_std))+(AM536-AN$24)*cash*(_xlfn.NORM.INV(RAND(),cash_ave,cash_std))+(AM536-AN$24)))</f>
        <v/>
      </c>
      <c r="AO536" s="156">
        <f>IF((AN536&lt;=0),0,((AN536-AO$24)*Stock*(_xlfn.NORM.INV(RAND(),stock_ave,stock_std))+(AN536-AO$24)*Bonds*(_xlfn.NORM.INV(RAND(),bond_ave,bond_std))+(AN536-AO$24)*cash*(_xlfn.NORM.INV(RAND(),cash_ave,cash_std))+(AN536-AO$24)))</f>
        <v/>
      </c>
      <c r="AP536" s="156">
        <f>IF((AO536&lt;=0),0,((AO536-AP$24)*Stock*(_xlfn.NORM.INV(RAND(),stock_ave,stock_std))+(AO536-AP$24)*Bonds*(_xlfn.NORM.INV(RAND(),bond_ave,bond_std))+(AO536-AP$24)*cash*(_xlfn.NORM.INV(RAND(),cash_ave,cash_std))+(AO536-AP$24)))</f>
        <v/>
      </c>
      <c r="AQ536" s="156">
        <f>IF((AP536&lt;=0),0,((AP536-AQ$24)*Stock*(_xlfn.NORM.INV(RAND(),stock_ave,stock_std))+(AP536-AQ$24)*Bonds*(_xlfn.NORM.INV(RAND(),bond_ave,bond_std))+(AP536-AQ$24)*cash*(_xlfn.NORM.INV(RAND(),cash_ave,cash_std))+(AP536-AQ$24)))</f>
        <v/>
      </c>
      <c r="AR536" s="156">
        <f>IF((AQ536&lt;=0),0,((AQ536-AR$24)*Stock*(_xlfn.NORM.INV(RAND(),stock_ave,stock_std))+(AQ536-AR$24)*Bonds*(_xlfn.NORM.INV(RAND(),bond_ave,bond_std))+(AQ536-AR$24)*cash*(_xlfn.NORM.INV(RAND(),cash_ave,cash_std))+(AQ536-AR$24)))</f>
        <v/>
      </c>
      <c r="AS536" s="156">
        <f>IF((AR536&lt;=0),0,((AR536-AS$24)*Stock*(_xlfn.NORM.INV(RAND(),stock_ave,stock_std))+(AR536-AS$24)*Bonds*(_xlfn.NORM.INV(RAND(),bond_ave,bond_std))+(AR536-AS$24)*cash*(_xlfn.NORM.INV(RAND(),cash_ave,cash_std))+(AR536-AS$24)))</f>
        <v/>
      </c>
      <c r="AT536" s="156">
        <f>IF((AS536&lt;=0),0,((AS536-AT$24)*Stock*(_xlfn.NORM.INV(RAND(),stock_ave,stock_std))+(AS536-AT$24)*Bonds*(_xlfn.NORM.INV(RAND(),bond_ave,bond_std))+(AS536-AT$24)*cash*(_xlfn.NORM.INV(RAND(),cash_ave,cash_std))+(AS536-AT$24)))</f>
        <v/>
      </c>
      <c r="AU536" s="156">
        <f>IF((AT536&lt;=0),0,((AT536-AU$24)*Stock*(_xlfn.NORM.INV(RAND(),stock_ave,stock_std))+(AT536-AU$24)*Bonds*(_xlfn.NORM.INV(RAND(),bond_ave,bond_std))+(AT536-AU$24)*cash*(_xlfn.NORM.INV(RAND(),cash_ave,cash_std))+(AT536-AU$24)))</f>
        <v/>
      </c>
      <c r="AV536" s="156">
        <f>IF((AU536&lt;=0),0,((AU536-AV$24)*Stock*(_xlfn.NORM.INV(RAND(),stock_ave,stock_std))+(AU536-AV$24)*Bonds*(_xlfn.NORM.INV(RAND(),bond_ave,bond_std))+(AU536-AV$24)*cash*(_xlfn.NORM.INV(RAND(),cash_ave,cash_std))+(AU536-AV$24)))</f>
        <v/>
      </c>
      <c r="AW536" s="156">
        <f>IF((AV536&lt;=0),0,((AV536-AW$24)*Stock*(_xlfn.NORM.INV(RAND(),stock_ave,stock_std))+(AV536-AW$24)*Bonds*(_xlfn.NORM.INV(RAND(),bond_ave,bond_std))+(AV536-AW$24)*cash*(_xlfn.NORM.INV(RAND(),cash_ave,cash_std))+(AV536-AW$24)))</f>
        <v/>
      </c>
      <c r="AX536" s="159" t="n"/>
      <c r="AY536" s="159" t="n"/>
      <c r="AZ536" s="159" t="n"/>
      <c r="BA536" s="159" t="n"/>
      <c r="BB536" s="159" t="n"/>
    </row>
    <row r="537">
      <c r="C537" s="147" t="n"/>
      <c r="D537" s="61">
        <f>+D536-IF(D$18&gt;74,(D536/D$25)*$C$10)</f>
        <v/>
      </c>
      <c r="E537" s="61">
        <f>+E536-IF(E$18&gt;74,(E536/E$25)*$C$10)</f>
        <v/>
      </c>
      <c r="F537" s="61">
        <f>+F536-IF(F$18&gt;74,(F536/F$25)*$C$10)</f>
        <v/>
      </c>
      <c r="G537" s="61">
        <f>+G536-IF(G$18&gt;74,(G536/G$25)*$C$10)</f>
        <v/>
      </c>
      <c r="H537" s="61">
        <f>+H536-IF(H$18&gt;74,(H536/H$25)*$C$10)</f>
        <v/>
      </c>
      <c r="I537" s="61">
        <f>+I536-IF(I$18&gt;74,(I536/I$25)*$C$10)</f>
        <v/>
      </c>
      <c r="J537" s="61">
        <f>+J536-IF(J$18&gt;74,(J536/J$25)*$C$10)</f>
        <v/>
      </c>
      <c r="K537" s="61">
        <f>+K536-IF(K$18&gt;74,(K536/K$25)*$C$10)</f>
        <v/>
      </c>
      <c r="L537" s="61">
        <f>+L536-IF(L$18&gt;74,(L536/L$25)*$C$10)</f>
        <v/>
      </c>
      <c r="M537" s="61">
        <f>+M536-IF(M$18&gt;74,(M536/M$25)*$C$10)</f>
        <v/>
      </c>
      <c r="N537" s="61">
        <f>+N536-IF(N$18&gt;74,(N536/N$25)*$C$10)</f>
        <v/>
      </c>
      <c r="O537" s="61">
        <f>+O536-IF(O$18&gt;74,(O536/O$25)*$C$10)</f>
        <v/>
      </c>
      <c r="P537" s="61">
        <f>+P536-IF(P$18&gt;74,(P536/P$25)*$C$10)</f>
        <v/>
      </c>
      <c r="Q537" s="61">
        <f>+Q536-IF(Q$18&gt;74,(Q536/Q$25)*$C$10)</f>
        <v/>
      </c>
      <c r="R537" s="61">
        <f>+R536-IF(R$18&gt;74,(R536/R$25)*$C$10)</f>
        <v/>
      </c>
      <c r="S537" s="61">
        <f>+S536-IF(S$18&gt;74,(S536/S$25)*$C$10)</f>
        <v/>
      </c>
      <c r="T537" s="61">
        <f>+T536-IF(T$18&gt;74,(T536/T$25)*$C$10)</f>
        <v/>
      </c>
      <c r="U537" s="61">
        <f>+U536-IF(U$18&gt;74,(U536/U$25)*$C$10)</f>
        <v/>
      </c>
      <c r="V537" s="61">
        <f>+V536-IF(V$18&gt;74,(V536/V$25)*$C$10)</f>
        <v/>
      </c>
      <c r="W537" s="61">
        <f>+W536-IF(W$18&gt;74,(W536/W$25)*$C$10)</f>
        <v/>
      </c>
      <c r="X537" s="61">
        <f>+X536-IF(X$18&gt;74,(X536/X$25)*$C$10)</f>
        <v/>
      </c>
      <c r="Y537" s="61">
        <f>+Y536-IF(Y$18&gt;74,(Y536/Y$25)*$C$10)</f>
        <v/>
      </c>
      <c r="Z537" s="61">
        <f>+Z536-IF(Z$18&gt;74,(Z536/Z$25)*$C$10)</f>
        <v/>
      </c>
      <c r="AA537" s="61">
        <f>+AA536-IF(AA$18&gt;74,(AA536/AA$25)*$C$10)</f>
        <v/>
      </c>
      <c r="AB537" s="61">
        <f>+AB536-IF(AB$18&gt;74,(AB536/AB$25)*$C$10)</f>
        <v/>
      </c>
      <c r="AC537" s="61">
        <f>+AC536-IF(AC$18&gt;74,(AC536/AC$25)*$C$10)</f>
        <v/>
      </c>
      <c r="AD537" s="61">
        <f>+AD536-IF(AD$18&gt;74,(AD536/AD$25)*$C$10)</f>
        <v/>
      </c>
      <c r="AE537" s="61">
        <f>+AE536-IF(AE$18&gt;74,(AE536/AE$25)*$C$10)</f>
        <v/>
      </c>
      <c r="AF537" s="61">
        <f>+AF536-IF(AF$18&gt;74,(AF536/AF$25)*$C$10)</f>
        <v/>
      </c>
      <c r="AG537" s="61">
        <f>+AG536-IF(AG$18&gt;74,(AG536/AG$25)*$C$10)</f>
        <v/>
      </c>
      <c r="AH537" s="61">
        <f>+AH536-IF(AH$18&gt;74,(AH536/AH$25)*$C$10)</f>
        <v/>
      </c>
      <c r="AI537" s="61">
        <f>+AI536-IF(AI$18&gt;74,(AI536/AI$25)*$C$10)</f>
        <v/>
      </c>
      <c r="AJ537" s="61">
        <f>+AJ536-IF(AJ$18&gt;74,(AJ536/AJ$25)*$C$10)</f>
        <v/>
      </c>
      <c r="AK537" s="61">
        <f>+AK536-IF(AK$18&gt;74,(AK536/AK$25)*$C$10)</f>
        <v/>
      </c>
      <c r="AL537" s="61">
        <f>+AL536-IF(AL$18&gt;74,(AL536/AL$25)*$C$10)</f>
        <v/>
      </c>
      <c r="AM537" s="61">
        <f>+AM536-IF(AM$18&gt;74,(AM536/AM$25)*$C$10)</f>
        <v/>
      </c>
      <c r="AN537" s="61">
        <f>+AN536-IF(AN$18&gt;74,(AN536/AN$25)*$C$10)</f>
        <v/>
      </c>
      <c r="AO537" s="61">
        <f>+AO536-IF(AO$18&gt;74,(AO536/AO$25)*$C$10)</f>
        <v/>
      </c>
      <c r="AP537" s="61">
        <f>+AP536-IF(AP$18&gt;74,(AP536/AP$25)*$C$10)</f>
        <v/>
      </c>
      <c r="AQ537" s="61">
        <f>+AQ536-IF(AQ$18&gt;74,(AQ536/AQ$25)*$C$10)</f>
        <v/>
      </c>
      <c r="AR537" s="61">
        <f>+AR536-IF(AR$18&gt;74,(AR536/AR$25)*$C$10)</f>
        <v/>
      </c>
      <c r="AS537" s="61">
        <f>+AS536-IF(AS$18&gt;74,(AS536/AS$25)*$C$10)</f>
        <v/>
      </c>
      <c r="AT537" s="61">
        <f>+AT536-IF(AT$18&gt;74,(AT536/AT$25)*$C$10)</f>
        <v/>
      </c>
      <c r="AU537" s="61">
        <f>+AU536-IF(AU$18&gt;74,(AU536/AU$25)*$C$10)</f>
        <v/>
      </c>
      <c r="AV537" s="61">
        <f>+AV536-IF(AV$18&gt;74,(AV536/AV$25)*$C$10)</f>
        <v/>
      </c>
      <c r="AW537" s="61">
        <f>+AW536-IF(AW$18&gt;74,(AW536/AW$25)*$C$10)</f>
        <v/>
      </c>
      <c r="AX537" s="35">
        <f>IF(AW537&gt;0,1,0)</f>
        <v/>
      </c>
      <c r="AY537" s="35">
        <f>IF(AL537&gt;0,1,0)</f>
        <v/>
      </c>
      <c r="AZ537" s="35">
        <f>IF(AG537&gt;0,1,0)</f>
        <v/>
      </c>
      <c r="BA537" s="35">
        <f>IF(AB537&gt;0,1,0)</f>
        <v/>
      </c>
      <c r="BB537" s="35">
        <f>IF(W537&gt;0,1,0)</f>
        <v/>
      </c>
    </row>
    <row r="538">
      <c r="B538" s="154" t="inlineStr">
        <is>
          <t>trial 256</t>
        </is>
      </c>
      <c r="C538" s="155">
        <f>+start-C535</f>
        <v/>
      </c>
      <c r="D538" s="156">
        <f>IF((C538&lt;=0),0,((C538-D$24)*Stock*(_xlfn.NORM.INV(RAND(),stock_ave,stock_std))+(C538-D$24)*Bonds*(_xlfn.NORM.INV(RAND(),bond_ave,bond_std))+(C538-D$24)*cash*(_xlfn.NORM.INV(RAND(),cash_ave,cash_std))+(C538-D$24)))</f>
        <v/>
      </c>
      <c r="E538" s="156">
        <f>IF((D538&lt;=0),0,((D538-E$24)*Stock*(_xlfn.NORM.INV(RAND(),stock_ave,stock_std))+(D538-E$24)*Bonds*(_xlfn.NORM.INV(RAND(),bond_ave,bond_std))+(D538-E$24)*cash*(_xlfn.NORM.INV(RAND(),cash_ave,cash_std))+(D538-E$24)))</f>
        <v/>
      </c>
      <c r="F538" s="156">
        <f>IF((E538&lt;=0),0,((E538-F$24)*Stock*(_xlfn.NORM.INV(RAND(),stock_ave,stock_std))+(E538-F$24)*Bonds*(_xlfn.NORM.INV(RAND(),bond_ave,bond_std))+(E538-F$24)*cash*(_xlfn.NORM.INV(RAND(),cash_ave,cash_std))+(E538-F$24)))</f>
        <v/>
      </c>
      <c r="G538" s="156">
        <f>IF((F538&lt;=0),0,((F538-G$24)*Stock*(_xlfn.NORM.INV(RAND(),stock_ave,stock_std))+(F538-G$24)*Bonds*(_xlfn.NORM.INV(RAND(),bond_ave,bond_std))+(F538-G$24)*cash*(_xlfn.NORM.INV(RAND(),cash_ave,cash_std))+(F538-G$24)))</f>
        <v/>
      </c>
      <c r="H538" s="156">
        <f>IF((G538&lt;=0),0,((G538-H$24)*Stock*(_xlfn.NORM.INV(RAND(),stock_ave,stock_std))+(G538-H$24)*Bonds*(_xlfn.NORM.INV(RAND(),bond_ave,bond_std))+(G538-H$24)*cash*(_xlfn.NORM.INV(RAND(),cash_ave,cash_std))+(G538-H$24)))</f>
        <v/>
      </c>
      <c r="I538" s="156">
        <f>IF((H538&lt;=0),0,((H538-I$24)*Stock*(_xlfn.NORM.INV(RAND(),stock_ave,stock_std))+(H538-I$24)*Bonds*(_xlfn.NORM.INV(RAND(),bond_ave,bond_std))+(H538-I$24)*cash*(_xlfn.NORM.INV(RAND(),cash_ave,cash_std))+(H538-I$24)))</f>
        <v/>
      </c>
      <c r="J538" s="156">
        <f>IF((I538&lt;=0),0,((I538-J$24)*Stock*(_xlfn.NORM.INV(RAND(),stock_ave,stock_std))+(I538-J$24)*Bonds*(_xlfn.NORM.INV(RAND(),bond_ave,bond_std))+(I538-J$24)*cash*(_xlfn.NORM.INV(RAND(),cash_ave,cash_std))+(I538-J$24)))</f>
        <v/>
      </c>
      <c r="K538" s="156">
        <f>IF((J538&lt;=0),0,((J538-K$24)*Stock*(_xlfn.NORM.INV(RAND(),stock_ave,stock_std))+(J538-K$24)*Bonds*(_xlfn.NORM.INV(RAND(),bond_ave,bond_std))+(J538-K$24)*cash*(_xlfn.NORM.INV(RAND(),cash_ave,cash_std))+(J538-K$24)))</f>
        <v/>
      </c>
      <c r="L538" s="156">
        <f>IF((K538&lt;=0),0,((K538-L$24)*Stock*(_xlfn.NORM.INV(RAND(),stock_ave,stock_std))+(K538-L$24)*Bonds*(_xlfn.NORM.INV(RAND(),bond_ave,bond_std))+(K538-L$24)*cash*(_xlfn.NORM.INV(RAND(),cash_ave,cash_std))+(K538-L$24)))</f>
        <v/>
      </c>
      <c r="M538" s="156">
        <f>IF((L538&lt;=0),0,((L538-M$24)*Stock*(_xlfn.NORM.INV(RAND(),stock_ave,stock_std))+(L538-M$24)*Bonds*(_xlfn.NORM.INV(RAND(),bond_ave,bond_std))+(L538-M$24)*cash*(_xlfn.NORM.INV(RAND(),cash_ave,cash_std))+(L538-M$24)))</f>
        <v/>
      </c>
      <c r="N538" s="156">
        <f>IF((M538&lt;=0),0,((M538-N$24)*Stock*(_xlfn.NORM.INV(RAND(),stock_ave,stock_std))+(M538-N$24)*Bonds*(_xlfn.NORM.INV(RAND(),bond_ave,bond_std))+(M538-N$24)*cash*(_xlfn.NORM.INV(RAND(),cash_ave,cash_std))+(M538-N$24)))</f>
        <v/>
      </c>
      <c r="O538" s="156">
        <f>IF((N538&lt;=0),0,((N538-O$24)*Stock*(_xlfn.NORM.INV(RAND(),stock_ave,stock_std))+(N538-O$24)*Bonds*(_xlfn.NORM.INV(RAND(),bond_ave,bond_std))+(N538-O$24)*cash*(_xlfn.NORM.INV(RAND(),cash_ave,cash_std))+(N538-O$24)))</f>
        <v/>
      </c>
      <c r="P538" s="156">
        <f>IF((O538&lt;=0),0,((O538-P$24)*Stock*(_xlfn.NORM.INV(RAND(),stock_ave,stock_std))+(O538-P$24)*Bonds*(_xlfn.NORM.INV(RAND(),bond_ave,bond_std))+(O538-P$24)*cash*(_xlfn.NORM.INV(RAND(),cash_ave,cash_std))+(O538-P$24)))</f>
        <v/>
      </c>
      <c r="Q538" s="156">
        <f>IF((P538&lt;=0),0,((P538-Q$24)*Stock*(_xlfn.NORM.INV(RAND(),stock_ave,stock_std))+(P538-Q$24)*Bonds*(_xlfn.NORM.INV(RAND(),bond_ave,bond_std))+(P538-Q$24)*cash*(_xlfn.NORM.INV(RAND(),cash_ave,cash_std))+(P538-Q$24)))</f>
        <v/>
      </c>
      <c r="R538" s="156">
        <f>IF((Q538&lt;=0),0,((Q538-R$24)*Stock*(_xlfn.NORM.INV(RAND(),stock_ave,stock_std))+(Q538-R$24)*Bonds*(_xlfn.NORM.INV(RAND(),bond_ave,bond_std))+(Q538-R$24)*cash*(_xlfn.NORM.INV(RAND(),cash_ave,cash_std))+(Q538-R$24)))</f>
        <v/>
      </c>
      <c r="S538" s="156">
        <f>IF((R538&lt;=0),0,((R538-S$24)*Stock*(_xlfn.NORM.INV(RAND(),stock_ave,stock_std))+(R538-S$24)*Bonds*(_xlfn.NORM.INV(RAND(),bond_ave,bond_std))+(R538-S$24)*cash*(_xlfn.NORM.INV(RAND(),cash_ave,cash_std))+(R538-S$24)))</f>
        <v/>
      </c>
      <c r="T538" s="156">
        <f>IF((S538&lt;=0),0,((S538-T$24)*Stock*(_xlfn.NORM.INV(RAND(),stock_ave,stock_std))+(S538-T$24)*Bonds*(_xlfn.NORM.INV(RAND(),bond_ave,bond_std))+(S538-T$24)*cash*(_xlfn.NORM.INV(RAND(),cash_ave,cash_std))+(S538-T$24)))</f>
        <v/>
      </c>
      <c r="U538" s="156">
        <f>IF((T538&lt;=0),0,((T538-U$24)*Stock*(_xlfn.NORM.INV(RAND(),stock_ave,stock_std))+(T538-U$24)*Bonds*(_xlfn.NORM.INV(RAND(),bond_ave,bond_std))+(T538-U$24)*cash*(_xlfn.NORM.INV(RAND(),cash_ave,cash_std))+(T538-U$24)))</f>
        <v/>
      </c>
      <c r="V538" s="156">
        <f>IF((U538&lt;=0),0,((U538-V$24)*Stock*(_xlfn.NORM.INV(RAND(),stock_ave,stock_std))+(U538-V$24)*Bonds*(_xlfn.NORM.INV(RAND(),bond_ave,bond_std))+(U538-V$24)*cash*(_xlfn.NORM.INV(RAND(),cash_ave,cash_std))+(U538-V$24)))</f>
        <v/>
      </c>
      <c r="W538" s="156">
        <f>IF((V538&lt;=0),0,((V538-W$24)*Stock*(_xlfn.NORM.INV(RAND(),stock_ave,stock_std))+(V538-W$24)*Bonds*(_xlfn.NORM.INV(RAND(),bond_ave,bond_std))+(V538-W$24)*cash*(_xlfn.NORM.INV(RAND(),cash_ave,cash_std))+(V538-W$24)))</f>
        <v/>
      </c>
      <c r="X538" s="156">
        <f>IF((W538&lt;=0),0,((W538-X$24)*Stock*(_xlfn.NORM.INV(RAND(),stock_ave,stock_std))+(W538-X$24)*Bonds*(_xlfn.NORM.INV(RAND(),bond_ave,bond_std))+(W538-X$24)*cash*(_xlfn.NORM.INV(RAND(),cash_ave,cash_std))+(W538-X$24)))</f>
        <v/>
      </c>
      <c r="Y538" s="156">
        <f>IF((X538&lt;=0),0,((X538-Y$24)*Stock*(_xlfn.NORM.INV(RAND(),stock_ave,stock_std))+(X538-Y$24)*Bonds*(_xlfn.NORM.INV(RAND(),bond_ave,bond_std))+(X538-Y$24)*cash*(_xlfn.NORM.INV(RAND(),cash_ave,cash_std))+(X538-Y$24)))</f>
        <v/>
      </c>
      <c r="Z538" s="156">
        <f>IF((Y538&lt;=0),0,((Y538-Z$24)*Stock*(_xlfn.NORM.INV(RAND(),stock_ave,stock_std))+(Y538-Z$24)*Bonds*(_xlfn.NORM.INV(RAND(),bond_ave,bond_std))+(Y538-Z$24)*cash*(_xlfn.NORM.INV(RAND(),cash_ave,cash_std))+(Y538-Z$24)))</f>
        <v/>
      </c>
      <c r="AA538" s="156">
        <f>IF((Z538&lt;=0),0,((Z538-AA$24)*Stock*(_xlfn.NORM.INV(RAND(),stock_ave,stock_std))+(Z538-AA$24)*Bonds*(_xlfn.NORM.INV(RAND(),bond_ave,bond_std))+(Z538-AA$24)*cash*(_xlfn.NORM.INV(RAND(),cash_ave,cash_std))+(Z538-AA$24)))</f>
        <v/>
      </c>
      <c r="AB538" s="156">
        <f>IF((AA538&lt;=0),0,((AA538-AB$24)*Stock*(_xlfn.NORM.INV(RAND(),stock_ave,stock_std))+(AA538-AB$24)*Bonds*(_xlfn.NORM.INV(RAND(),bond_ave,bond_std))+(AA538-AB$24)*cash*(_xlfn.NORM.INV(RAND(),cash_ave,cash_std))+(AA538-AB$24)))</f>
        <v/>
      </c>
      <c r="AC538" s="156">
        <f>IF((AB538&lt;=0),0,((AB538-AC$24)*Stock*(_xlfn.NORM.INV(RAND(),stock_ave,stock_std))+(AB538-AC$24)*Bonds*(_xlfn.NORM.INV(RAND(),bond_ave,bond_std))+(AB538-AC$24)*cash*(_xlfn.NORM.INV(RAND(),cash_ave,cash_std))+(AB538-AC$24)))</f>
        <v/>
      </c>
      <c r="AD538" s="156">
        <f>IF((AC538&lt;=0),0,((AC538-AD$24)*Stock*(_xlfn.NORM.INV(RAND(),stock_ave,stock_std))+(AC538-AD$24)*Bonds*(_xlfn.NORM.INV(RAND(),bond_ave,bond_std))+(AC538-AD$24)*cash*(_xlfn.NORM.INV(RAND(),cash_ave,cash_std))+(AC538-AD$24)))</f>
        <v/>
      </c>
      <c r="AE538" s="156">
        <f>IF((AD538&lt;=0),0,((AD538-AE$24)*Stock*(_xlfn.NORM.INV(RAND(),stock_ave,stock_std))+(AD538-AE$24)*Bonds*(_xlfn.NORM.INV(RAND(),bond_ave,bond_std))+(AD538-AE$24)*cash*(_xlfn.NORM.INV(RAND(),cash_ave,cash_std))+(AD538-AE$24)))</f>
        <v/>
      </c>
      <c r="AF538" s="156">
        <f>IF((AE538&lt;=0),0,((AE538-AF$24)*Stock*(_xlfn.NORM.INV(RAND(),stock_ave,stock_std))+(AE538-AF$24)*Bonds*(_xlfn.NORM.INV(RAND(),bond_ave,bond_std))+(AE538-AF$24)*cash*(_xlfn.NORM.INV(RAND(),cash_ave,cash_std))+(AE538-AF$24)))</f>
        <v/>
      </c>
      <c r="AG538" s="156">
        <f>IF((AF538&lt;=0),0,((AF538-AG$24)*Stock*(_xlfn.NORM.INV(RAND(),stock_ave,stock_std))+(AF538-AG$24)*Bonds*(_xlfn.NORM.INV(RAND(),bond_ave,bond_std))+(AF538-AG$24)*cash*(_xlfn.NORM.INV(RAND(),cash_ave,cash_std))+(AF538-AG$24)))</f>
        <v/>
      </c>
      <c r="AH538" s="156">
        <f>IF((AG538&lt;=0),0,((AG538-AH$24)*Stock*(_xlfn.NORM.INV(RAND(),stock_ave,stock_std))+(AG538-AH$24)*Bonds*(_xlfn.NORM.INV(RAND(),bond_ave,bond_std))+(AG538-AH$24)*cash*(_xlfn.NORM.INV(RAND(),cash_ave,cash_std))+(AG538-AH$24)))</f>
        <v/>
      </c>
      <c r="AI538" s="156">
        <f>IF((AH538&lt;=0),0,((AH538-AI$24)*Stock*(_xlfn.NORM.INV(RAND(),stock_ave,stock_std))+(AH538-AI$24)*Bonds*(_xlfn.NORM.INV(RAND(),bond_ave,bond_std))+(AH538-AI$24)*cash*(_xlfn.NORM.INV(RAND(),cash_ave,cash_std))+(AH538-AI$24)))</f>
        <v/>
      </c>
      <c r="AJ538" s="156">
        <f>IF((AI538&lt;=0),0,((AI538-AJ$24)*Stock*(_xlfn.NORM.INV(RAND(),stock_ave,stock_std))+(AI538-AJ$24)*Bonds*(_xlfn.NORM.INV(RAND(),bond_ave,bond_std))+(AI538-AJ$24)*cash*(_xlfn.NORM.INV(RAND(),cash_ave,cash_std))+(AI538-AJ$24)))</f>
        <v/>
      </c>
      <c r="AK538" s="156">
        <f>IF((AJ538&lt;=0),0,((AJ538-AK$24)*Stock*(_xlfn.NORM.INV(RAND(),stock_ave,stock_std))+(AJ538-AK$24)*Bonds*(_xlfn.NORM.INV(RAND(),bond_ave,bond_std))+(AJ538-AK$24)*cash*(_xlfn.NORM.INV(RAND(),cash_ave,cash_std))+(AJ538-AK$24)))</f>
        <v/>
      </c>
      <c r="AL538" s="156">
        <f>IF((AK538&lt;=0),0,((AK538-AL$24)*Stock*(_xlfn.NORM.INV(RAND(),stock_ave,stock_std))+(AK538-AL$24)*Bonds*(_xlfn.NORM.INV(RAND(),bond_ave,bond_std))+(AK538-AL$24)*cash*(_xlfn.NORM.INV(RAND(),cash_ave,cash_std))+(AK538-AL$24)))</f>
        <v/>
      </c>
      <c r="AM538" s="156">
        <f>IF((AL538&lt;=0),0,((AL538-AM$24)*Stock*(_xlfn.NORM.INV(RAND(),stock_ave,stock_std))+(AL538-AM$24)*Bonds*(_xlfn.NORM.INV(RAND(),bond_ave,bond_std))+(AL538-AM$24)*cash*(_xlfn.NORM.INV(RAND(),cash_ave,cash_std))+(AL538-AM$24)))</f>
        <v/>
      </c>
      <c r="AN538" s="156">
        <f>IF((AM538&lt;=0),0,((AM538-AN$24)*Stock*(_xlfn.NORM.INV(RAND(),stock_ave,stock_std))+(AM538-AN$24)*Bonds*(_xlfn.NORM.INV(RAND(),bond_ave,bond_std))+(AM538-AN$24)*cash*(_xlfn.NORM.INV(RAND(),cash_ave,cash_std))+(AM538-AN$24)))</f>
        <v/>
      </c>
      <c r="AO538" s="156">
        <f>IF((AN538&lt;=0),0,((AN538-AO$24)*Stock*(_xlfn.NORM.INV(RAND(),stock_ave,stock_std))+(AN538-AO$24)*Bonds*(_xlfn.NORM.INV(RAND(),bond_ave,bond_std))+(AN538-AO$24)*cash*(_xlfn.NORM.INV(RAND(),cash_ave,cash_std))+(AN538-AO$24)))</f>
        <v/>
      </c>
      <c r="AP538" s="156">
        <f>IF((AO538&lt;=0),0,((AO538-AP$24)*Stock*(_xlfn.NORM.INV(RAND(),stock_ave,stock_std))+(AO538-AP$24)*Bonds*(_xlfn.NORM.INV(RAND(),bond_ave,bond_std))+(AO538-AP$24)*cash*(_xlfn.NORM.INV(RAND(),cash_ave,cash_std))+(AO538-AP$24)))</f>
        <v/>
      </c>
      <c r="AQ538" s="156">
        <f>IF((AP538&lt;=0),0,((AP538-AQ$24)*Stock*(_xlfn.NORM.INV(RAND(),stock_ave,stock_std))+(AP538-AQ$24)*Bonds*(_xlfn.NORM.INV(RAND(),bond_ave,bond_std))+(AP538-AQ$24)*cash*(_xlfn.NORM.INV(RAND(),cash_ave,cash_std))+(AP538-AQ$24)))</f>
        <v/>
      </c>
      <c r="AR538" s="156">
        <f>IF((AQ538&lt;=0),0,((AQ538-AR$24)*Stock*(_xlfn.NORM.INV(RAND(),stock_ave,stock_std))+(AQ538-AR$24)*Bonds*(_xlfn.NORM.INV(RAND(),bond_ave,bond_std))+(AQ538-AR$24)*cash*(_xlfn.NORM.INV(RAND(),cash_ave,cash_std))+(AQ538-AR$24)))</f>
        <v/>
      </c>
      <c r="AS538" s="156">
        <f>IF((AR538&lt;=0),0,((AR538-AS$24)*Stock*(_xlfn.NORM.INV(RAND(),stock_ave,stock_std))+(AR538-AS$24)*Bonds*(_xlfn.NORM.INV(RAND(),bond_ave,bond_std))+(AR538-AS$24)*cash*(_xlfn.NORM.INV(RAND(),cash_ave,cash_std))+(AR538-AS$24)))</f>
        <v/>
      </c>
      <c r="AT538" s="156">
        <f>IF((AS538&lt;=0),0,((AS538-AT$24)*Stock*(_xlfn.NORM.INV(RAND(),stock_ave,stock_std))+(AS538-AT$24)*Bonds*(_xlfn.NORM.INV(RAND(),bond_ave,bond_std))+(AS538-AT$24)*cash*(_xlfn.NORM.INV(RAND(),cash_ave,cash_std))+(AS538-AT$24)))</f>
        <v/>
      </c>
      <c r="AU538" s="156">
        <f>IF((AT538&lt;=0),0,((AT538-AU$24)*Stock*(_xlfn.NORM.INV(RAND(),stock_ave,stock_std))+(AT538-AU$24)*Bonds*(_xlfn.NORM.INV(RAND(),bond_ave,bond_std))+(AT538-AU$24)*cash*(_xlfn.NORM.INV(RAND(),cash_ave,cash_std))+(AT538-AU$24)))</f>
        <v/>
      </c>
      <c r="AV538" s="156">
        <f>IF((AU538&lt;=0),0,((AU538-AV$24)*Stock*(_xlfn.NORM.INV(RAND(),stock_ave,stock_std))+(AU538-AV$24)*Bonds*(_xlfn.NORM.INV(RAND(),bond_ave,bond_std))+(AU538-AV$24)*cash*(_xlfn.NORM.INV(RAND(),cash_ave,cash_std))+(AU538-AV$24)))</f>
        <v/>
      </c>
      <c r="AW538" s="156">
        <f>IF((AV538&lt;=0),0,((AV538-AW$24)*Stock*(_xlfn.NORM.INV(RAND(),stock_ave,stock_std))+(AV538-AW$24)*Bonds*(_xlfn.NORM.INV(RAND(),bond_ave,bond_std))+(AV538-AW$24)*cash*(_xlfn.NORM.INV(RAND(),cash_ave,cash_std))+(AV538-AW$24)))</f>
        <v/>
      </c>
      <c r="AX538" s="159" t="n"/>
      <c r="AY538" s="159" t="n"/>
      <c r="AZ538" s="159" t="n"/>
      <c r="BA538" s="159" t="n"/>
      <c r="BB538" s="159" t="n"/>
    </row>
    <row r="539">
      <c r="C539" s="147" t="n"/>
      <c r="D539" s="61">
        <f>+D538-IF(D$18&gt;74,(D538/D$25)*$C$10)</f>
        <v/>
      </c>
      <c r="E539" s="61">
        <f>+E538-IF(E$18&gt;74,(E538/E$25)*$C$10)</f>
        <v/>
      </c>
      <c r="F539" s="61">
        <f>+F538-IF(F$18&gt;74,(F538/F$25)*$C$10)</f>
        <v/>
      </c>
      <c r="G539" s="61">
        <f>+G538-IF(G$18&gt;74,(G538/G$25)*$C$10)</f>
        <v/>
      </c>
      <c r="H539" s="61">
        <f>+H538-IF(H$18&gt;74,(H538/H$25)*$C$10)</f>
        <v/>
      </c>
      <c r="I539" s="61">
        <f>+I538-IF(I$18&gt;74,(I538/I$25)*$C$10)</f>
        <v/>
      </c>
      <c r="J539" s="61">
        <f>+J538-IF(J$18&gt;74,(J538/J$25)*$C$10)</f>
        <v/>
      </c>
      <c r="K539" s="61">
        <f>+K538-IF(K$18&gt;74,(K538/K$25)*$C$10)</f>
        <v/>
      </c>
      <c r="L539" s="61">
        <f>+L538-IF(L$18&gt;74,(L538/L$25)*$C$10)</f>
        <v/>
      </c>
      <c r="M539" s="61">
        <f>+M538-IF(M$18&gt;74,(M538/M$25)*$C$10)</f>
        <v/>
      </c>
      <c r="N539" s="61">
        <f>+N538-IF(N$18&gt;74,(N538/N$25)*$C$10)</f>
        <v/>
      </c>
      <c r="O539" s="61">
        <f>+O538-IF(O$18&gt;74,(O538/O$25)*$C$10)</f>
        <v/>
      </c>
      <c r="P539" s="61">
        <f>+P538-IF(P$18&gt;74,(P538/P$25)*$C$10)</f>
        <v/>
      </c>
      <c r="Q539" s="61">
        <f>+Q538-IF(Q$18&gt;74,(Q538/Q$25)*$C$10)</f>
        <v/>
      </c>
      <c r="R539" s="61">
        <f>+R538-IF(R$18&gt;74,(R538/R$25)*$C$10)</f>
        <v/>
      </c>
      <c r="S539" s="61">
        <f>+S538-IF(S$18&gt;74,(S538/S$25)*$C$10)</f>
        <v/>
      </c>
      <c r="T539" s="61">
        <f>+T538-IF(T$18&gt;74,(T538/T$25)*$C$10)</f>
        <v/>
      </c>
      <c r="U539" s="61">
        <f>+U538-IF(U$18&gt;74,(U538/U$25)*$C$10)</f>
        <v/>
      </c>
      <c r="V539" s="61">
        <f>+V538-IF(V$18&gt;74,(V538/V$25)*$C$10)</f>
        <v/>
      </c>
      <c r="W539" s="61">
        <f>+W538-IF(W$18&gt;74,(W538/W$25)*$C$10)</f>
        <v/>
      </c>
      <c r="X539" s="61">
        <f>+X538-IF(X$18&gt;74,(X538/X$25)*$C$10)</f>
        <v/>
      </c>
      <c r="Y539" s="61">
        <f>+Y538-IF(Y$18&gt;74,(Y538/Y$25)*$C$10)</f>
        <v/>
      </c>
      <c r="Z539" s="61">
        <f>+Z538-IF(Z$18&gt;74,(Z538/Z$25)*$C$10)</f>
        <v/>
      </c>
      <c r="AA539" s="61">
        <f>+AA538-IF(AA$18&gt;74,(AA538/AA$25)*$C$10)</f>
        <v/>
      </c>
      <c r="AB539" s="61">
        <f>+AB538-IF(AB$18&gt;74,(AB538/AB$25)*$C$10)</f>
        <v/>
      </c>
      <c r="AC539" s="61">
        <f>+AC538-IF(AC$18&gt;74,(AC538/AC$25)*$C$10)</f>
        <v/>
      </c>
      <c r="AD539" s="61">
        <f>+AD538-IF(AD$18&gt;74,(AD538/AD$25)*$C$10)</f>
        <v/>
      </c>
      <c r="AE539" s="61">
        <f>+AE538-IF(AE$18&gt;74,(AE538/AE$25)*$C$10)</f>
        <v/>
      </c>
      <c r="AF539" s="61">
        <f>+AF538-IF(AF$18&gt;74,(AF538/AF$25)*$C$10)</f>
        <v/>
      </c>
      <c r="AG539" s="61">
        <f>+AG538-IF(AG$18&gt;74,(AG538/AG$25)*$C$10)</f>
        <v/>
      </c>
      <c r="AH539" s="61">
        <f>+AH538-IF(AH$18&gt;74,(AH538/AH$25)*$C$10)</f>
        <v/>
      </c>
      <c r="AI539" s="61">
        <f>+AI538-IF(AI$18&gt;74,(AI538/AI$25)*$C$10)</f>
        <v/>
      </c>
      <c r="AJ539" s="61">
        <f>+AJ538-IF(AJ$18&gt;74,(AJ538/AJ$25)*$C$10)</f>
        <v/>
      </c>
      <c r="AK539" s="61">
        <f>+AK538-IF(AK$18&gt;74,(AK538/AK$25)*$C$10)</f>
        <v/>
      </c>
      <c r="AL539" s="61">
        <f>+AL538-IF(AL$18&gt;74,(AL538/AL$25)*$C$10)</f>
        <v/>
      </c>
      <c r="AM539" s="61">
        <f>+AM538-IF(AM$18&gt;74,(AM538/AM$25)*$C$10)</f>
        <v/>
      </c>
      <c r="AN539" s="61">
        <f>+AN538-IF(AN$18&gt;74,(AN538/AN$25)*$C$10)</f>
        <v/>
      </c>
      <c r="AO539" s="61">
        <f>+AO538-IF(AO$18&gt;74,(AO538/AO$25)*$C$10)</f>
        <v/>
      </c>
      <c r="AP539" s="61">
        <f>+AP538-IF(AP$18&gt;74,(AP538/AP$25)*$C$10)</f>
        <v/>
      </c>
      <c r="AQ539" s="61">
        <f>+AQ538-IF(AQ$18&gt;74,(AQ538/AQ$25)*$C$10)</f>
        <v/>
      </c>
      <c r="AR539" s="61">
        <f>+AR538-IF(AR$18&gt;74,(AR538/AR$25)*$C$10)</f>
        <v/>
      </c>
      <c r="AS539" s="61">
        <f>+AS538-IF(AS$18&gt;74,(AS538/AS$25)*$C$10)</f>
        <v/>
      </c>
      <c r="AT539" s="61">
        <f>+AT538-IF(AT$18&gt;74,(AT538/AT$25)*$C$10)</f>
        <v/>
      </c>
      <c r="AU539" s="61">
        <f>+AU538-IF(AU$18&gt;74,(AU538/AU$25)*$C$10)</f>
        <v/>
      </c>
      <c r="AV539" s="61">
        <f>+AV538-IF(AV$18&gt;74,(AV538/AV$25)*$C$10)</f>
        <v/>
      </c>
      <c r="AW539" s="61">
        <f>+AW538-IF(AW$18&gt;74,(AW538/AW$25)*$C$10)</f>
        <v/>
      </c>
      <c r="AX539" s="35">
        <f>IF(AW539&gt;0,1,0)</f>
        <v/>
      </c>
      <c r="AY539" s="35">
        <f>IF(AL539&gt;0,1,0)</f>
        <v/>
      </c>
      <c r="AZ539" s="35">
        <f>IF(AG539&gt;0,1,0)</f>
        <v/>
      </c>
      <c r="BA539" s="35">
        <f>IF(AB539&gt;0,1,0)</f>
        <v/>
      </c>
      <c r="BB539" s="35">
        <f>IF(W539&gt;0,1,0)</f>
        <v/>
      </c>
    </row>
    <row r="540">
      <c r="B540" s="154" t="inlineStr">
        <is>
          <t>trial 257</t>
        </is>
      </c>
      <c r="C540" s="155">
        <f>+start-C537</f>
        <v/>
      </c>
      <c r="D540" s="156">
        <f>IF((C540&lt;=0),0,((C540-D$24)*Stock*(_xlfn.NORM.INV(RAND(),stock_ave,stock_std))+(C540-D$24)*Bonds*(_xlfn.NORM.INV(RAND(),bond_ave,bond_std))+(C540-D$24)*cash*(_xlfn.NORM.INV(RAND(),cash_ave,cash_std))+(C540-D$24)))</f>
        <v/>
      </c>
      <c r="E540" s="156">
        <f>IF((D540&lt;=0),0,((D540-E$24)*Stock*(_xlfn.NORM.INV(RAND(),stock_ave,stock_std))+(D540-E$24)*Bonds*(_xlfn.NORM.INV(RAND(),bond_ave,bond_std))+(D540-E$24)*cash*(_xlfn.NORM.INV(RAND(),cash_ave,cash_std))+(D540-E$24)))</f>
        <v/>
      </c>
      <c r="F540" s="156">
        <f>IF((E540&lt;=0),0,((E540-F$24)*Stock*(_xlfn.NORM.INV(RAND(),stock_ave,stock_std))+(E540-F$24)*Bonds*(_xlfn.NORM.INV(RAND(),bond_ave,bond_std))+(E540-F$24)*cash*(_xlfn.NORM.INV(RAND(),cash_ave,cash_std))+(E540-F$24)))</f>
        <v/>
      </c>
      <c r="G540" s="156">
        <f>IF((F540&lt;=0),0,((F540-G$24)*Stock*(_xlfn.NORM.INV(RAND(),stock_ave,stock_std))+(F540-G$24)*Bonds*(_xlfn.NORM.INV(RAND(),bond_ave,bond_std))+(F540-G$24)*cash*(_xlfn.NORM.INV(RAND(),cash_ave,cash_std))+(F540-G$24)))</f>
        <v/>
      </c>
      <c r="H540" s="156">
        <f>IF((G540&lt;=0),0,((G540-H$24)*Stock*(_xlfn.NORM.INV(RAND(),stock_ave,stock_std))+(G540-H$24)*Bonds*(_xlfn.NORM.INV(RAND(),bond_ave,bond_std))+(G540-H$24)*cash*(_xlfn.NORM.INV(RAND(),cash_ave,cash_std))+(G540-H$24)))</f>
        <v/>
      </c>
      <c r="I540" s="156">
        <f>IF((H540&lt;=0),0,((H540-I$24)*Stock*(_xlfn.NORM.INV(RAND(),stock_ave,stock_std))+(H540-I$24)*Bonds*(_xlfn.NORM.INV(RAND(),bond_ave,bond_std))+(H540-I$24)*cash*(_xlfn.NORM.INV(RAND(),cash_ave,cash_std))+(H540-I$24)))</f>
        <v/>
      </c>
      <c r="J540" s="156">
        <f>IF((I540&lt;=0),0,((I540-J$24)*Stock*(_xlfn.NORM.INV(RAND(),stock_ave,stock_std))+(I540-J$24)*Bonds*(_xlfn.NORM.INV(RAND(),bond_ave,bond_std))+(I540-J$24)*cash*(_xlfn.NORM.INV(RAND(),cash_ave,cash_std))+(I540-J$24)))</f>
        <v/>
      </c>
      <c r="K540" s="156">
        <f>IF((J540&lt;=0),0,((J540-K$24)*Stock*(_xlfn.NORM.INV(RAND(),stock_ave,stock_std))+(J540-K$24)*Bonds*(_xlfn.NORM.INV(RAND(),bond_ave,bond_std))+(J540-K$24)*cash*(_xlfn.NORM.INV(RAND(),cash_ave,cash_std))+(J540-K$24)))</f>
        <v/>
      </c>
      <c r="L540" s="156">
        <f>IF((K540&lt;=0),0,((K540-L$24)*Stock*(_xlfn.NORM.INV(RAND(),stock_ave,stock_std))+(K540-L$24)*Bonds*(_xlfn.NORM.INV(RAND(),bond_ave,bond_std))+(K540-L$24)*cash*(_xlfn.NORM.INV(RAND(),cash_ave,cash_std))+(K540-L$24)))</f>
        <v/>
      </c>
      <c r="M540" s="156">
        <f>IF((L540&lt;=0),0,((L540-M$24)*Stock*(_xlfn.NORM.INV(RAND(),stock_ave,stock_std))+(L540-M$24)*Bonds*(_xlfn.NORM.INV(RAND(),bond_ave,bond_std))+(L540-M$24)*cash*(_xlfn.NORM.INV(RAND(),cash_ave,cash_std))+(L540-M$24)))</f>
        <v/>
      </c>
      <c r="N540" s="156">
        <f>IF((M540&lt;=0),0,((M540-N$24)*Stock*(_xlfn.NORM.INV(RAND(),stock_ave,stock_std))+(M540-N$24)*Bonds*(_xlfn.NORM.INV(RAND(),bond_ave,bond_std))+(M540-N$24)*cash*(_xlfn.NORM.INV(RAND(),cash_ave,cash_std))+(M540-N$24)))</f>
        <v/>
      </c>
      <c r="O540" s="156">
        <f>IF((N540&lt;=0),0,((N540-O$24)*Stock*(_xlfn.NORM.INV(RAND(),stock_ave,stock_std))+(N540-O$24)*Bonds*(_xlfn.NORM.INV(RAND(),bond_ave,bond_std))+(N540-O$24)*cash*(_xlfn.NORM.INV(RAND(),cash_ave,cash_std))+(N540-O$24)))</f>
        <v/>
      </c>
      <c r="P540" s="156">
        <f>IF((O540&lt;=0),0,((O540-P$24)*Stock*(_xlfn.NORM.INV(RAND(),stock_ave,stock_std))+(O540-P$24)*Bonds*(_xlfn.NORM.INV(RAND(),bond_ave,bond_std))+(O540-P$24)*cash*(_xlfn.NORM.INV(RAND(),cash_ave,cash_std))+(O540-P$24)))</f>
        <v/>
      </c>
      <c r="Q540" s="156">
        <f>IF((P540&lt;=0),0,((P540-Q$24)*Stock*(_xlfn.NORM.INV(RAND(),stock_ave,stock_std))+(P540-Q$24)*Bonds*(_xlfn.NORM.INV(RAND(),bond_ave,bond_std))+(P540-Q$24)*cash*(_xlfn.NORM.INV(RAND(),cash_ave,cash_std))+(P540-Q$24)))</f>
        <v/>
      </c>
      <c r="R540" s="156">
        <f>IF((Q540&lt;=0),0,((Q540-R$24)*Stock*(_xlfn.NORM.INV(RAND(),stock_ave,stock_std))+(Q540-R$24)*Bonds*(_xlfn.NORM.INV(RAND(),bond_ave,bond_std))+(Q540-R$24)*cash*(_xlfn.NORM.INV(RAND(),cash_ave,cash_std))+(Q540-R$24)))</f>
        <v/>
      </c>
      <c r="S540" s="156">
        <f>IF((R540&lt;=0),0,((R540-S$24)*Stock*(_xlfn.NORM.INV(RAND(),stock_ave,stock_std))+(R540-S$24)*Bonds*(_xlfn.NORM.INV(RAND(),bond_ave,bond_std))+(R540-S$24)*cash*(_xlfn.NORM.INV(RAND(),cash_ave,cash_std))+(R540-S$24)))</f>
        <v/>
      </c>
      <c r="T540" s="156">
        <f>IF((S540&lt;=0),0,((S540-T$24)*Stock*(_xlfn.NORM.INV(RAND(),stock_ave,stock_std))+(S540-T$24)*Bonds*(_xlfn.NORM.INV(RAND(),bond_ave,bond_std))+(S540-T$24)*cash*(_xlfn.NORM.INV(RAND(),cash_ave,cash_std))+(S540-T$24)))</f>
        <v/>
      </c>
      <c r="U540" s="156">
        <f>IF((T540&lt;=0),0,((T540-U$24)*Stock*(_xlfn.NORM.INV(RAND(),stock_ave,stock_std))+(T540-U$24)*Bonds*(_xlfn.NORM.INV(RAND(),bond_ave,bond_std))+(T540-U$24)*cash*(_xlfn.NORM.INV(RAND(),cash_ave,cash_std))+(T540-U$24)))</f>
        <v/>
      </c>
      <c r="V540" s="156">
        <f>IF((U540&lt;=0),0,((U540-V$24)*Stock*(_xlfn.NORM.INV(RAND(),stock_ave,stock_std))+(U540-V$24)*Bonds*(_xlfn.NORM.INV(RAND(),bond_ave,bond_std))+(U540-V$24)*cash*(_xlfn.NORM.INV(RAND(),cash_ave,cash_std))+(U540-V$24)))</f>
        <v/>
      </c>
      <c r="W540" s="156">
        <f>IF((V540&lt;=0),0,((V540-W$24)*Stock*(_xlfn.NORM.INV(RAND(),stock_ave,stock_std))+(V540-W$24)*Bonds*(_xlfn.NORM.INV(RAND(),bond_ave,bond_std))+(V540-W$24)*cash*(_xlfn.NORM.INV(RAND(),cash_ave,cash_std))+(V540-W$24)))</f>
        <v/>
      </c>
      <c r="X540" s="156">
        <f>IF((W540&lt;=0),0,((W540-X$24)*Stock*(_xlfn.NORM.INV(RAND(),stock_ave,stock_std))+(W540-X$24)*Bonds*(_xlfn.NORM.INV(RAND(),bond_ave,bond_std))+(W540-X$24)*cash*(_xlfn.NORM.INV(RAND(),cash_ave,cash_std))+(W540-X$24)))</f>
        <v/>
      </c>
      <c r="Y540" s="156">
        <f>IF((X540&lt;=0),0,((X540-Y$24)*Stock*(_xlfn.NORM.INV(RAND(),stock_ave,stock_std))+(X540-Y$24)*Bonds*(_xlfn.NORM.INV(RAND(),bond_ave,bond_std))+(X540-Y$24)*cash*(_xlfn.NORM.INV(RAND(),cash_ave,cash_std))+(X540-Y$24)))</f>
        <v/>
      </c>
      <c r="Z540" s="156">
        <f>IF((Y540&lt;=0),0,((Y540-Z$24)*Stock*(_xlfn.NORM.INV(RAND(),stock_ave,stock_std))+(Y540-Z$24)*Bonds*(_xlfn.NORM.INV(RAND(),bond_ave,bond_std))+(Y540-Z$24)*cash*(_xlfn.NORM.INV(RAND(),cash_ave,cash_std))+(Y540-Z$24)))</f>
        <v/>
      </c>
      <c r="AA540" s="156">
        <f>IF((Z540&lt;=0),0,((Z540-AA$24)*Stock*(_xlfn.NORM.INV(RAND(),stock_ave,stock_std))+(Z540-AA$24)*Bonds*(_xlfn.NORM.INV(RAND(),bond_ave,bond_std))+(Z540-AA$24)*cash*(_xlfn.NORM.INV(RAND(),cash_ave,cash_std))+(Z540-AA$24)))</f>
        <v/>
      </c>
      <c r="AB540" s="156">
        <f>IF((AA540&lt;=0),0,((AA540-AB$24)*Stock*(_xlfn.NORM.INV(RAND(),stock_ave,stock_std))+(AA540-AB$24)*Bonds*(_xlfn.NORM.INV(RAND(),bond_ave,bond_std))+(AA540-AB$24)*cash*(_xlfn.NORM.INV(RAND(),cash_ave,cash_std))+(AA540-AB$24)))</f>
        <v/>
      </c>
      <c r="AC540" s="156">
        <f>IF((AB540&lt;=0),0,((AB540-AC$24)*Stock*(_xlfn.NORM.INV(RAND(),stock_ave,stock_std))+(AB540-AC$24)*Bonds*(_xlfn.NORM.INV(RAND(),bond_ave,bond_std))+(AB540-AC$24)*cash*(_xlfn.NORM.INV(RAND(),cash_ave,cash_std))+(AB540-AC$24)))</f>
        <v/>
      </c>
      <c r="AD540" s="156">
        <f>IF((AC540&lt;=0),0,((AC540-AD$24)*Stock*(_xlfn.NORM.INV(RAND(),stock_ave,stock_std))+(AC540-AD$24)*Bonds*(_xlfn.NORM.INV(RAND(),bond_ave,bond_std))+(AC540-AD$24)*cash*(_xlfn.NORM.INV(RAND(),cash_ave,cash_std))+(AC540-AD$24)))</f>
        <v/>
      </c>
      <c r="AE540" s="156">
        <f>IF((AD540&lt;=0),0,((AD540-AE$24)*Stock*(_xlfn.NORM.INV(RAND(),stock_ave,stock_std))+(AD540-AE$24)*Bonds*(_xlfn.NORM.INV(RAND(),bond_ave,bond_std))+(AD540-AE$24)*cash*(_xlfn.NORM.INV(RAND(),cash_ave,cash_std))+(AD540-AE$24)))</f>
        <v/>
      </c>
      <c r="AF540" s="156">
        <f>IF((AE540&lt;=0),0,((AE540-AF$24)*Stock*(_xlfn.NORM.INV(RAND(),stock_ave,stock_std))+(AE540-AF$24)*Bonds*(_xlfn.NORM.INV(RAND(),bond_ave,bond_std))+(AE540-AF$24)*cash*(_xlfn.NORM.INV(RAND(),cash_ave,cash_std))+(AE540-AF$24)))</f>
        <v/>
      </c>
      <c r="AG540" s="156">
        <f>IF((AF540&lt;=0),0,((AF540-AG$24)*Stock*(_xlfn.NORM.INV(RAND(),stock_ave,stock_std))+(AF540-AG$24)*Bonds*(_xlfn.NORM.INV(RAND(),bond_ave,bond_std))+(AF540-AG$24)*cash*(_xlfn.NORM.INV(RAND(),cash_ave,cash_std))+(AF540-AG$24)))</f>
        <v/>
      </c>
      <c r="AH540" s="156">
        <f>IF((AG540&lt;=0),0,((AG540-AH$24)*Stock*(_xlfn.NORM.INV(RAND(),stock_ave,stock_std))+(AG540-AH$24)*Bonds*(_xlfn.NORM.INV(RAND(),bond_ave,bond_std))+(AG540-AH$24)*cash*(_xlfn.NORM.INV(RAND(),cash_ave,cash_std))+(AG540-AH$24)))</f>
        <v/>
      </c>
      <c r="AI540" s="156">
        <f>IF((AH540&lt;=0),0,((AH540-AI$24)*Stock*(_xlfn.NORM.INV(RAND(),stock_ave,stock_std))+(AH540-AI$24)*Bonds*(_xlfn.NORM.INV(RAND(),bond_ave,bond_std))+(AH540-AI$24)*cash*(_xlfn.NORM.INV(RAND(),cash_ave,cash_std))+(AH540-AI$24)))</f>
        <v/>
      </c>
      <c r="AJ540" s="156">
        <f>IF((AI540&lt;=0),0,((AI540-AJ$24)*Stock*(_xlfn.NORM.INV(RAND(),stock_ave,stock_std))+(AI540-AJ$24)*Bonds*(_xlfn.NORM.INV(RAND(),bond_ave,bond_std))+(AI540-AJ$24)*cash*(_xlfn.NORM.INV(RAND(),cash_ave,cash_std))+(AI540-AJ$24)))</f>
        <v/>
      </c>
      <c r="AK540" s="156">
        <f>IF((AJ540&lt;=0),0,((AJ540-AK$24)*Stock*(_xlfn.NORM.INV(RAND(),stock_ave,stock_std))+(AJ540-AK$24)*Bonds*(_xlfn.NORM.INV(RAND(),bond_ave,bond_std))+(AJ540-AK$24)*cash*(_xlfn.NORM.INV(RAND(),cash_ave,cash_std))+(AJ540-AK$24)))</f>
        <v/>
      </c>
      <c r="AL540" s="156">
        <f>IF((AK540&lt;=0),0,((AK540-AL$24)*Stock*(_xlfn.NORM.INV(RAND(),stock_ave,stock_std))+(AK540-AL$24)*Bonds*(_xlfn.NORM.INV(RAND(),bond_ave,bond_std))+(AK540-AL$24)*cash*(_xlfn.NORM.INV(RAND(),cash_ave,cash_std))+(AK540-AL$24)))</f>
        <v/>
      </c>
      <c r="AM540" s="156">
        <f>IF((AL540&lt;=0),0,((AL540-AM$24)*Stock*(_xlfn.NORM.INV(RAND(),stock_ave,stock_std))+(AL540-AM$24)*Bonds*(_xlfn.NORM.INV(RAND(),bond_ave,bond_std))+(AL540-AM$24)*cash*(_xlfn.NORM.INV(RAND(),cash_ave,cash_std))+(AL540-AM$24)))</f>
        <v/>
      </c>
      <c r="AN540" s="156">
        <f>IF((AM540&lt;=0),0,((AM540-AN$24)*Stock*(_xlfn.NORM.INV(RAND(),stock_ave,stock_std))+(AM540-AN$24)*Bonds*(_xlfn.NORM.INV(RAND(),bond_ave,bond_std))+(AM540-AN$24)*cash*(_xlfn.NORM.INV(RAND(),cash_ave,cash_std))+(AM540-AN$24)))</f>
        <v/>
      </c>
      <c r="AO540" s="156">
        <f>IF((AN540&lt;=0),0,((AN540-AO$24)*Stock*(_xlfn.NORM.INV(RAND(),stock_ave,stock_std))+(AN540-AO$24)*Bonds*(_xlfn.NORM.INV(RAND(),bond_ave,bond_std))+(AN540-AO$24)*cash*(_xlfn.NORM.INV(RAND(),cash_ave,cash_std))+(AN540-AO$24)))</f>
        <v/>
      </c>
      <c r="AP540" s="156">
        <f>IF((AO540&lt;=0),0,((AO540-AP$24)*Stock*(_xlfn.NORM.INV(RAND(),stock_ave,stock_std))+(AO540-AP$24)*Bonds*(_xlfn.NORM.INV(RAND(),bond_ave,bond_std))+(AO540-AP$24)*cash*(_xlfn.NORM.INV(RAND(),cash_ave,cash_std))+(AO540-AP$24)))</f>
        <v/>
      </c>
      <c r="AQ540" s="156">
        <f>IF((AP540&lt;=0),0,((AP540-AQ$24)*Stock*(_xlfn.NORM.INV(RAND(),stock_ave,stock_std))+(AP540-AQ$24)*Bonds*(_xlfn.NORM.INV(RAND(),bond_ave,bond_std))+(AP540-AQ$24)*cash*(_xlfn.NORM.INV(RAND(),cash_ave,cash_std))+(AP540-AQ$24)))</f>
        <v/>
      </c>
      <c r="AR540" s="156">
        <f>IF((AQ540&lt;=0),0,((AQ540-AR$24)*Stock*(_xlfn.NORM.INV(RAND(),stock_ave,stock_std))+(AQ540-AR$24)*Bonds*(_xlfn.NORM.INV(RAND(),bond_ave,bond_std))+(AQ540-AR$24)*cash*(_xlfn.NORM.INV(RAND(),cash_ave,cash_std))+(AQ540-AR$24)))</f>
        <v/>
      </c>
      <c r="AS540" s="156">
        <f>IF((AR540&lt;=0),0,((AR540-AS$24)*Stock*(_xlfn.NORM.INV(RAND(),stock_ave,stock_std))+(AR540-AS$24)*Bonds*(_xlfn.NORM.INV(RAND(),bond_ave,bond_std))+(AR540-AS$24)*cash*(_xlfn.NORM.INV(RAND(),cash_ave,cash_std))+(AR540-AS$24)))</f>
        <v/>
      </c>
      <c r="AT540" s="156">
        <f>IF((AS540&lt;=0),0,((AS540-AT$24)*Stock*(_xlfn.NORM.INV(RAND(),stock_ave,stock_std))+(AS540-AT$24)*Bonds*(_xlfn.NORM.INV(RAND(),bond_ave,bond_std))+(AS540-AT$24)*cash*(_xlfn.NORM.INV(RAND(),cash_ave,cash_std))+(AS540-AT$24)))</f>
        <v/>
      </c>
      <c r="AU540" s="156">
        <f>IF((AT540&lt;=0),0,((AT540-AU$24)*Stock*(_xlfn.NORM.INV(RAND(),stock_ave,stock_std))+(AT540-AU$24)*Bonds*(_xlfn.NORM.INV(RAND(),bond_ave,bond_std))+(AT540-AU$24)*cash*(_xlfn.NORM.INV(RAND(),cash_ave,cash_std))+(AT540-AU$24)))</f>
        <v/>
      </c>
      <c r="AV540" s="156">
        <f>IF((AU540&lt;=0),0,((AU540-AV$24)*Stock*(_xlfn.NORM.INV(RAND(),stock_ave,stock_std))+(AU540-AV$24)*Bonds*(_xlfn.NORM.INV(RAND(),bond_ave,bond_std))+(AU540-AV$24)*cash*(_xlfn.NORM.INV(RAND(),cash_ave,cash_std))+(AU540-AV$24)))</f>
        <v/>
      </c>
      <c r="AW540" s="156">
        <f>IF((AV540&lt;=0),0,((AV540-AW$24)*Stock*(_xlfn.NORM.INV(RAND(),stock_ave,stock_std))+(AV540-AW$24)*Bonds*(_xlfn.NORM.INV(RAND(),bond_ave,bond_std))+(AV540-AW$24)*cash*(_xlfn.NORM.INV(RAND(),cash_ave,cash_std))+(AV540-AW$24)))</f>
        <v/>
      </c>
      <c r="AX540" s="159" t="n"/>
      <c r="AY540" s="159" t="n"/>
      <c r="AZ540" s="159" t="n"/>
      <c r="BA540" s="159" t="n"/>
      <c r="BB540" s="159" t="n"/>
    </row>
    <row r="541">
      <c r="C541" s="147" t="n"/>
      <c r="D541" s="61">
        <f>+D540-IF(D$18&gt;74,(D540/D$25)*$C$10)</f>
        <v/>
      </c>
      <c r="E541" s="61">
        <f>+E540-IF(E$18&gt;74,(E540/E$25)*$C$10)</f>
        <v/>
      </c>
      <c r="F541" s="61">
        <f>+F540-IF(F$18&gt;74,(F540/F$25)*$C$10)</f>
        <v/>
      </c>
      <c r="G541" s="61">
        <f>+G540-IF(G$18&gt;74,(G540/G$25)*$C$10)</f>
        <v/>
      </c>
      <c r="H541" s="61">
        <f>+H540-IF(H$18&gt;74,(H540/H$25)*$C$10)</f>
        <v/>
      </c>
      <c r="I541" s="61">
        <f>+I540-IF(I$18&gt;74,(I540/I$25)*$C$10)</f>
        <v/>
      </c>
      <c r="J541" s="61">
        <f>+J540-IF(J$18&gt;74,(J540/J$25)*$C$10)</f>
        <v/>
      </c>
      <c r="K541" s="61">
        <f>+K540-IF(K$18&gt;74,(K540/K$25)*$C$10)</f>
        <v/>
      </c>
      <c r="L541" s="61">
        <f>+L540-IF(L$18&gt;74,(L540/L$25)*$C$10)</f>
        <v/>
      </c>
      <c r="M541" s="61">
        <f>+M540-IF(M$18&gt;74,(M540/M$25)*$C$10)</f>
        <v/>
      </c>
      <c r="N541" s="61">
        <f>+N540-IF(N$18&gt;74,(N540/N$25)*$C$10)</f>
        <v/>
      </c>
      <c r="O541" s="61">
        <f>+O540-IF(O$18&gt;74,(O540/O$25)*$C$10)</f>
        <v/>
      </c>
      <c r="P541" s="61">
        <f>+P540-IF(P$18&gt;74,(P540/P$25)*$C$10)</f>
        <v/>
      </c>
      <c r="Q541" s="61">
        <f>+Q540-IF(Q$18&gt;74,(Q540/Q$25)*$C$10)</f>
        <v/>
      </c>
      <c r="R541" s="61">
        <f>+R540-IF(R$18&gt;74,(R540/R$25)*$C$10)</f>
        <v/>
      </c>
      <c r="S541" s="61">
        <f>+S540-IF(S$18&gt;74,(S540/S$25)*$C$10)</f>
        <v/>
      </c>
      <c r="T541" s="61">
        <f>+T540-IF(T$18&gt;74,(T540/T$25)*$C$10)</f>
        <v/>
      </c>
      <c r="U541" s="61">
        <f>+U540-IF(U$18&gt;74,(U540/U$25)*$C$10)</f>
        <v/>
      </c>
      <c r="V541" s="61">
        <f>+V540-IF(V$18&gt;74,(V540/V$25)*$C$10)</f>
        <v/>
      </c>
      <c r="W541" s="61">
        <f>+W540-IF(W$18&gt;74,(W540/W$25)*$C$10)</f>
        <v/>
      </c>
      <c r="X541" s="61">
        <f>+X540-IF(X$18&gt;74,(X540/X$25)*$C$10)</f>
        <v/>
      </c>
      <c r="Y541" s="61">
        <f>+Y540-IF(Y$18&gt;74,(Y540/Y$25)*$C$10)</f>
        <v/>
      </c>
      <c r="Z541" s="61">
        <f>+Z540-IF(Z$18&gt;74,(Z540/Z$25)*$C$10)</f>
        <v/>
      </c>
      <c r="AA541" s="61">
        <f>+AA540-IF(AA$18&gt;74,(AA540/AA$25)*$C$10)</f>
        <v/>
      </c>
      <c r="AB541" s="61">
        <f>+AB540-IF(AB$18&gt;74,(AB540/AB$25)*$C$10)</f>
        <v/>
      </c>
      <c r="AC541" s="61">
        <f>+AC540-IF(AC$18&gt;74,(AC540/AC$25)*$C$10)</f>
        <v/>
      </c>
      <c r="AD541" s="61">
        <f>+AD540-IF(AD$18&gt;74,(AD540/AD$25)*$C$10)</f>
        <v/>
      </c>
      <c r="AE541" s="61">
        <f>+AE540-IF(AE$18&gt;74,(AE540/AE$25)*$C$10)</f>
        <v/>
      </c>
      <c r="AF541" s="61">
        <f>+AF540-IF(AF$18&gt;74,(AF540/AF$25)*$C$10)</f>
        <v/>
      </c>
      <c r="AG541" s="61">
        <f>+AG540-IF(AG$18&gt;74,(AG540/AG$25)*$C$10)</f>
        <v/>
      </c>
      <c r="AH541" s="61">
        <f>+AH540-IF(AH$18&gt;74,(AH540/AH$25)*$C$10)</f>
        <v/>
      </c>
      <c r="AI541" s="61">
        <f>+AI540-IF(AI$18&gt;74,(AI540/AI$25)*$C$10)</f>
        <v/>
      </c>
      <c r="AJ541" s="61">
        <f>+AJ540-IF(AJ$18&gt;74,(AJ540/AJ$25)*$C$10)</f>
        <v/>
      </c>
      <c r="AK541" s="61">
        <f>+AK540-IF(AK$18&gt;74,(AK540/AK$25)*$C$10)</f>
        <v/>
      </c>
      <c r="AL541" s="61">
        <f>+AL540-IF(AL$18&gt;74,(AL540/AL$25)*$C$10)</f>
        <v/>
      </c>
      <c r="AM541" s="61">
        <f>+AM540-IF(AM$18&gt;74,(AM540/AM$25)*$C$10)</f>
        <v/>
      </c>
      <c r="AN541" s="61">
        <f>+AN540-IF(AN$18&gt;74,(AN540/AN$25)*$C$10)</f>
        <v/>
      </c>
      <c r="AO541" s="61">
        <f>+AO540-IF(AO$18&gt;74,(AO540/AO$25)*$C$10)</f>
        <v/>
      </c>
      <c r="AP541" s="61">
        <f>+AP540-IF(AP$18&gt;74,(AP540/AP$25)*$C$10)</f>
        <v/>
      </c>
      <c r="AQ541" s="61">
        <f>+AQ540-IF(AQ$18&gt;74,(AQ540/AQ$25)*$C$10)</f>
        <v/>
      </c>
      <c r="AR541" s="61">
        <f>+AR540-IF(AR$18&gt;74,(AR540/AR$25)*$C$10)</f>
        <v/>
      </c>
      <c r="AS541" s="61">
        <f>+AS540-IF(AS$18&gt;74,(AS540/AS$25)*$C$10)</f>
        <v/>
      </c>
      <c r="AT541" s="61">
        <f>+AT540-IF(AT$18&gt;74,(AT540/AT$25)*$C$10)</f>
        <v/>
      </c>
      <c r="AU541" s="61">
        <f>+AU540-IF(AU$18&gt;74,(AU540/AU$25)*$C$10)</f>
        <v/>
      </c>
      <c r="AV541" s="61">
        <f>+AV540-IF(AV$18&gt;74,(AV540/AV$25)*$C$10)</f>
        <v/>
      </c>
      <c r="AW541" s="61">
        <f>+AW540-IF(AW$18&gt;74,(AW540/AW$25)*$C$10)</f>
        <v/>
      </c>
      <c r="AX541" s="35">
        <f>IF(AW541&gt;0,1,0)</f>
        <v/>
      </c>
      <c r="AY541" s="35">
        <f>IF(AL541&gt;0,1,0)</f>
        <v/>
      </c>
      <c r="AZ541" s="35">
        <f>IF(AG541&gt;0,1,0)</f>
        <v/>
      </c>
      <c r="BA541" s="35">
        <f>IF(AB541&gt;0,1,0)</f>
        <v/>
      </c>
      <c r="BB541" s="35">
        <f>IF(W541&gt;0,1,0)</f>
        <v/>
      </c>
    </row>
    <row r="542">
      <c r="B542" s="154" t="inlineStr">
        <is>
          <t>trial 258</t>
        </is>
      </c>
      <c r="C542" s="155">
        <f>+start-C539</f>
        <v/>
      </c>
      <c r="D542" s="156">
        <f>IF((C542&lt;=0),0,((C542-D$24)*Stock*(_xlfn.NORM.INV(RAND(),stock_ave,stock_std))+(C542-D$24)*Bonds*(_xlfn.NORM.INV(RAND(),bond_ave,bond_std))+(C542-D$24)*cash*(_xlfn.NORM.INV(RAND(),cash_ave,cash_std))+(C542-D$24)))</f>
        <v/>
      </c>
      <c r="E542" s="156">
        <f>IF((D542&lt;=0),0,((D542-E$24)*Stock*(_xlfn.NORM.INV(RAND(),stock_ave,stock_std))+(D542-E$24)*Bonds*(_xlfn.NORM.INV(RAND(),bond_ave,bond_std))+(D542-E$24)*cash*(_xlfn.NORM.INV(RAND(),cash_ave,cash_std))+(D542-E$24)))</f>
        <v/>
      </c>
      <c r="F542" s="156">
        <f>IF((E542&lt;=0),0,((E542-F$24)*Stock*(_xlfn.NORM.INV(RAND(),stock_ave,stock_std))+(E542-F$24)*Bonds*(_xlfn.NORM.INV(RAND(),bond_ave,bond_std))+(E542-F$24)*cash*(_xlfn.NORM.INV(RAND(),cash_ave,cash_std))+(E542-F$24)))</f>
        <v/>
      </c>
      <c r="G542" s="156">
        <f>IF((F542&lt;=0),0,((F542-G$24)*Stock*(_xlfn.NORM.INV(RAND(),stock_ave,stock_std))+(F542-G$24)*Bonds*(_xlfn.NORM.INV(RAND(),bond_ave,bond_std))+(F542-G$24)*cash*(_xlfn.NORM.INV(RAND(),cash_ave,cash_std))+(F542-G$24)))</f>
        <v/>
      </c>
      <c r="H542" s="156">
        <f>IF((G542&lt;=0),0,((G542-H$24)*Stock*(_xlfn.NORM.INV(RAND(),stock_ave,stock_std))+(G542-H$24)*Bonds*(_xlfn.NORM.INV(RAND(),bond_ave,bond_std))+(G542-H$24)*cash*(_xlfn.NORM.INV(RAND(),cash_ave,cash_std))+(G542-H$24)))</f>
        <v/>
      </c>
      <c r="I542" s="156">
        <f>IF((H542&lt;=0),0,((H542-I$24)*Stock*(_xlfn.NORM.INV(RAND(),stock_ave,stock_std))+(H542-I$24)*Bonds*(_xlfn.NORM.INV(RAND(),bond_ave,bond_std))+(H542-I$24)*cash*(_xlfn.NORM.INV(RAND(),cash_ave,cash_std))+(H542-I$24)))</f>
        <v/>
      </c>
      <c r="J542" s="156">
        <f>IF((I542&lt;=0),0,((I542-J$24)*Stock*(_xlfn.NORM.INV(RAND(),stock_ave,stock_std))+(I542-J$24)*Bonds*(_xlfn.NORM.INV(RAND(),bond_ave,bond_std))+(I542-J$24)*cash*(_xlfn.NORM.INV(RAND(),cash_ave,cash_std))+(I542-J$24)))</f>
        <v/>
      </c>
      <c r="K542" s="156">
        <f>IF((J542&lt;=0),0,((J542-K$24)*Stock*(_xlfn.NORM.INV(RAND(),stock_ave,stock_std))+(J542-K$24)*Bonds*(_xlfn.NORM.INV(RAND(),bond_ave,bond_std))+(J542-K$24)*cash*(_xlfn.NORM.INV(RAND(),cash_ave,cash_std))+(J542-K$24)))</f>
        <v/>
      </c>
      <c r="L542" s="156">
        <f>IF((K542&lt;=0),0,((K542-L$24)*Stock*(_xlfn.NORM.INV(RAND(),stock_ave,stock_std))+(K542-L$24)*Bonds*(_xlfn.NORM.INV(RAND(),bond_ave,bond_std))+(K542-L$24)*cash*(_xlfn.NORM.INV(RAND(),cash_ave,cash_std))+(K542-L$24)))</f>
        <v/>
      </c>
      <c r="M542" s="156">
        <f>IF((L542&lt;=0),0,((L542-M$24)*Stock*(_xlfn.NORM.INV(RAND(),stock_ave,stock_std))+(L542-M$24)*Bonds*(_xlfn.NORM.INV(RAND(),bond_ave,bond_std))+(L542-M$24)*cash*(_xlfn.NORM.INV(RAND(),cash_ave,cash_std))+(L542-M$24)))</f>
        <v/>
      </c>
      <c r="N542" s="156">
        <f>IF((M542&lt;=0),0,((M542-N$24)*Stock*(_xlfn.NORM.INV(RAND(),stock_ave,stock_std))+(M542-N$24)*Bonds*(_xlfn.NORM.INV(RAND(),bond_ave,bond_std))+(M542-N$24)*cash*(_xlfn.NORM.INV(RAND(),cash_ave,cash_std))+(M542-N$24)))</f>
        <v/>
      </c>
      <c r="O542" s="156">
        <f>IF((N542&lt;=0),0,((N542-O$24)*Stock*(_xlfn.NORM.INV(RAND(),stock_ave,stock_std))+(N542-O$24)*Bonds*(_xlfn.NORM.INV(RAND(),bond_ave,bond_std))+(N542-O$24)*cash*(_xlfn.NORM.INV(RAND(),cash_ave,cash_std))+(N542-O$24)))</f>
        <v/>
      </c>
      <c r="P542" s="156">
        <f>IF((O542&lt;=0),0,((O542-P$24)*Stock*(_xlfn.NORM.INV(RAND(),stock_ave,stock_std))+(O542-P$24)*Bonds*(_xlfn.NORM.INV(RAND(),bond_ave,bond_std))+(O542-P$24)*cash*(_xlfn.NORM.INV(RAND(),cash_ave,cash_std))+(O542-P$24)))</f>
        <v/>
      </c>
      <c r="Q542" s="156">
        <f>IF((P542&lt;=0),0,((P542-Q$24)*Stock*(_xlfn.NORM.INV(RAND(),stock_ave,stock_std))+(P542-Q$24)*Bonds*(_xlfn.NORM.INV(RAND(),bond_ave,bond_std))+(P542-Q$24)*cash*(_xlfn.NORM.INV(RAND(),cash_ave,cash_std))+(P542-Q$24)))</f>
        <v/>
      </c>
      <c r="R542" s="156">
        <f>IF((Q542&lt;=0),0,((Q542-R$24)*Stock*(_xlfn.NORM.INV(RAND(),stock_ave,stock_std))+(Q542-R$24)*Bonds*(_xlfn.NORM.INV(RAND(),bond_ave,bond_std))+(Q542-R$24)*cash*(_xlfn.NORM.INV(RAND(),cash_ave,cash_std))+(Q542-R$24)))</f>
        <v/>
      </c>
      <c r="S542" s="156">
        <f>IF((R542&lt;=0),0,((R542-S$24)*Stock*(_xlfn.NORM.INV(RAND(),stock_ave,stock_std))+(R542-S$24)*Bonds*(_xlfn.NORM.INV(RAND(),bond_ave,bond_std))+(R542-S$24)*cash*(_xlfn.NORM.INV(RAND(),cash_ave,cash_std))+(R542-S$24)))</f>
        <v/>
      </c>
      <c r="T542" s="156">
        <f>IF((S542&lt;=0),0,((S542-T$24)*Stock*(_xlfn.NORM.INV(RAND(),stock_ave,stock_std))+(S542-T$24)*Bonds*(_xlfn.NORM.INV(RAND(),bond_ave,bond_std))+(S542-T$24)*cash*(_xlfn.NORM.INV(RAND(),cash_ave,cash_std))+(S542-T$24)))</f>
        <v/>
      </c>
      <c r="U542" s="156">
        <f>IF((T542&lt;=0),0,((T542-U$24)*Stock*(_xlfn.NORM.INV(RAND(),stock_ave,stock_std))+(T542-U$24)*Bonds*(_xlfn.NORM.INV(RAND(),bond_ave,bond_std))+(T542-U$24)*cash*(_xlfn.NORM.INV(RAND(),cash_ave,cash_std))+(T542-U$24)))</f>
        <v/>
      </c>
      <c r="V542" s="156">
        <f>IF((U542&lt;=0),0,((U542-V$24)*Stock*(_xlfn.NORM.INV(RAND(),stock_ave,stock_std))+(U542-V$24)*Bonds*(_xlfn.NORM.INV(RAND(),bond_ave,bond_std))+(U542-V$24)*cash*(_xlfn.NORM.INV(RAND(),cash_ave,cash_std))+(U542-V$24)))</f>
        <v/>
      </c>
      <c r="W542" s="156">
        <f>IF((V542&lt;=0),0,((V542-W$24)*Stock*(_xlfn.NORM.INV(RAND(),stock_ave,stock_std))+(V542-W$24)*Bonds*(_xlfn.NORM.INV(RAND(),bond_ave,bond_std))+(V542-W$24)*cash*(_xlfn.NORM.INV(RAND(),cash_ave,cash_std))+(V542-W$24)))</f>
        <v/>
      </c>
      <c r="X542" s="156">
        <f>IF((W542&lt;=0),0,((W542-X$24)*Stock*(_xlfn.NORM.INV(RAND(),stock_ave,stock_std))+(W542-X$24)*Bonds*(_xlfn.NORM.INV(RAND(),bond_ave,bond_std))+(W542-X$24)*cash*(_xlfn.NORM.INV(RAND(),cash_ave,cash_std))+(W542-X$24)))</f>
        <v/>
      </c>
      <c r="Y542" s="156">
        <f>IF((X542&lt;=0),0,((X542-Y$24)*Stock*(_xlfn.NORM.INV(RAND(),stock_ave,stock_std))+(X542-Y$24)*Bonds*(_xlfn.NORM.INV(RAND(),bond_ave,bond_std))+(X542-Y$24)*cash*(_xlfn.NORM.INV(RAND(),cash_ave,cash_std))+(X542-Y$24)))</f>
        <v/>
      </c>
      <c r="Z542" s="156">
        <f>IF((Y542&lt;=0),0,((Y542-Z$24)*Stock*(_xlfn.NORM.INV(RAND(),stock_ave,stock_std))+(Y542-Z$24)*Bonds*(_xlfn.NORM.INV(RAND(),bond_ave,bond_std))+(Y542-Z$24)*cash*(_xlfn.NORM.INV(RAND(),cash_ave,cash_std))+(Y542-Z$24)))</f>
        <v/>
      </c>
      <c r="AA542" s="156">
        <f>IF((Z542&lt;=0),0,((Z542-AA$24)*Stock*(_xlfn.NORM.INV(RAND(),stock_ave,stock_std))+(Z542-AA$24)*Bonds*(_xlfn.NORM.INV(RAND(),bond_ave,bond_std))+(Z542-AA$24)*cash*(_xlfn.NORM.INV(RAND(),cash_ave,cash_std))+(Z542-AA$24)))</f>
        <v/>
      </c>
      <c r="AB542" s="156">
        <f>IF((AA542&lt;=0),0,((AA542-AB$24)*Stock*(_xlfn.NORM.INV(RAND(),stock_ave,stock_std))+(AA542-AB$24)*Bonds*(_xlfn.NORM.INV(RAND(),bond_ave,bond_std))+(AA542-AB$24)*cash*(_xlfn.NORM.INV(RAND(),cash_ave,cash_std))+(AA542-AB$24)))</f>
        <v/>
      </c>
      <c r="AC542" s="156">
        <f>IF((AB542&lt;=0),0,((AB542-AC$24)*Stock*(_xlfn.NORM.INV(RAND(),stock_ave,stock_std))+(AB542-AC$24)*Bonds*(_xlfn.NORM.INV(RAND(),bond_ave,bond_std))+(AB542-AC$24)*cash*(_xlfn.NORM.INV(RAND(),cash_ave,cash_std))+(AB542-AC$24)))</f>
        <v/>
      </c>
      <c r="AD542" s="156">
        <f>IF((AC542&lt;=0),0,((AC542-AD$24)*Stock*(_xlfn.NORM.INV(RAND(),stock_ave,stock_std))+(AC542-AD$24)*Bonds*(_xlfn.NORM.INV(RAND(),bond_ave,bond_std))+(AC542-AD$24)*cash*(_xlfn.NORM.INV(RAND(),cash_ave,cash_std))+(AC542-AD$24)))</f>
        <v/>
      </c>
      <c r="AE542" s="156">
        <f>IF((AD542&lt;=0),0,((AD542-AE$24)*Stock*(_xlfn.NORM.INV(RAND(),stock_ave,stock_std))+(AD542-AE$24)*Bonds*(_xlfn.NORM.INV(RAND(),bond_ave,bond_std))+(AD542-AE$24)*cash*(_xlfn.NORM.INV(RAND(),cash_ave,cash_std))+(AD542-AE$24)))</f>
        <v/>
      </c>
      <c r="AF542" s="156">
        <f>IF((AE542&lt;=0),0,((AE542-AF$24)*Stock*(_xlfn.NORM.INV(RAND(),stock_ave,stock_std))+(AE542-AF$24)*Bonds*(_xlfn.NORM.INV(RAND(),bond_ave,bond_std))+(AE542-AF$24)*cash*(_xlfn.NORM.INV(RAND(),cash_ave,cash_std))+(AE542-AF$24)))</f>
        <v/>
      </c>
      <c r="AG542" s="156">
        <f>IF((AF542&lt;=0),0,((AF542-AG$24)*Stock*(_xlfn.NORM.INV(RAND(),stock_ave,stock_std))+(AF542-AG$24)*Bonds*(_xlfn.NORM.INV(RAND(),bond_ave,bond_std))+(AF542-AG$24)*cash*(_xlfn.NORM.INV(RAND(),cash_ave,cash_std))+(AF542-AG$24)))</f>
        <v/>
      </c>
      <c r="AH542" s="156">
        <f>IF((AG542&lt;=0),0,((AG542-AH$24)*Stock*(_xlfn.NORM.INV(RAND(),stock_ave,stock_std))+(AG542-AH$24)*Bonds*(_xlfn.NORM.INV(RAND(),bond_ave,bond_std))+(AG542-AH$24)*cash*(_xlfn.NORM.INV(RAND(),cash_ave,cash_std))+(AG542-AH$24)))</f>
        <v/>
      </c>
      <c r="AI542" s="156">
        <f>IF((AH542&lt;=0),0,((AH542-AI$24)*Stock*(_xlfn.NORM.INV(RAND(),stock_ave,stock_std))+(AH542-AI$24)*Bonds*(_xlfn.NORM.INV(RAND(),bond_ave,bond_std))+(AH542-AI$24)*cash*(_xlfn.NORM.INV(RAND(),cash_ave,cash_std))+(AH542-AI$24)))</f>
        <v/>
      </c>
      <c r="AJ542" s="156">
        <f>IF((AI542&lt;=0),0,((AI542-AJ$24)*Stock*(_xlfn.NORM.INV(RAND(),stock_ave,stock_std))+(AI542-AJ$24)*Bonds*(_xlfn.NORM.INV(RAND(),bond_ave,bond_std))+(AI542-AJ$24)*cash*(_xlfn.NORM.INV(RAND(),cash_ave,cash_std))+(AI542-AJ$24)))</f>
        <v/>
      </c>
      <c r="AK542" s="156">
        <f>IF((AJ542&lt;=0),0,((AJ542-AK$24)*Stock*(_xlfn.NORM.INV(RAND(),stock_ave,stock_std))+(AJ542-AK$24)*Bonds*(_xlfn.NORM.INV(RAND(),bond_ave,bond_std))+(AJ542-AK$24)*cash*(_xlfn.NORM.INV(RAND(),cash_ave,cash_std))+(AJ542-AK$24)))</f>
        <v/>
      </c>
      <c r="AL542" s="156">
        <f>IF((AK542&lt;=0),0,((AK542-AL$24)*Stock*(_xlfn.NORM.INV(RAND(),stock_ave,stock_std))+(AK542-AL$24)*Bonds*(_xlfn.NORM.INV(RAND(),bond_ave,bond_std))+(AK542-AL$24)*cash*(_xlfn.NORM.INV(RAND(),cash_ave,cash_std))+(AK542-AL$24)))</f>
        <v/>
      </c>
      <c r="AM542" s="156">
        <f>IF((AL542&lt;=0),0,((AL542-AM$24)*Stock*(_xlfn.NORM.INV(RAND(),stock_ave,stock_std))+(AL542-AM$24)*Bonds*(_xlfn.NORM.INV(RAND(),bond_ave,bond_std))+(AL542-AM$24)*cash*(_xlfn.NORM.INV(RAND(),cash_ave,cash_std))+(AL542-AM$24)))</f>
        <v/>
      </c>
      <c r="AN542" s="156">
        <f>IF((AM542&lt;=0),0,((AM542-AN$24)*Stock*(_xlfn.NORM.INV(RAND(),stock_ave,stock_std))+(AM542-AN$24)*Bonds*(_xlfn.NORM.INV(RAND(),bond_ave,bond_std))+(AM542-AN$24)*cash*(_xlfn.NORM.INV(RAND(),cash_ave,cash_std))+(AM542-AN$24)))</f>
        <v/>
      </c>
      <c r="AO542" s="156">
        <f>IF((AN542&lt;=0),0,((AN542-AO$24)*Stock*(_xlfn.NORM.INV(RAND(),stock_ave,stock_std))+(AN542-AO$24)*Bonds*(_xlfn.NORM.INV(RAND(),bond_ave,bond_std))+(AN542-AO$24)*cash*(_xlfn.NORM.INV(RAND(),cash_ave,cash_std))+(AN542-AO$24)))</f>
        <v/>
      </c>
      <c r="AP542" s="156">
        <f>IF((AO542&lt;=0),0,((AO542-AP$24)*Stock*(_xlfn.NORM.INV(RAND(),stock_ave,stock_std))+(AO542-AP$24)*Bonds*(_xlfn.NORM.INV(RAND(),bond_ave,bond_std))+(AO542-AP$24)*cash*(_xlfn.NORM.INV(RAND(),cash_ave,cash_std))+(AO542-AP$24)))</f>
        <v/>
      </c>
      <c r="AQ542" s="156">
        <f>IF((AP542&lt;=0),0,((AP542-AQ$24)*Stock*(_xlfn.NORM.INV(RAND(),stock_ave,stock_std))+(AP542-AQ$24)*Bonds*(_xlfn.NORM.INV(RAND(),bond_ave,bond_std))+(AP542-AQ$24)*cash*(_xlfn.NORM.INV(RAND(),cash_ave,cash_std))+(AP542-AQ$24)))</f>
        <v/>
      </c>
      <c r="AR542" s="156">
        <f>IF((AQ542&lt;=0),0,((AQ542-AR$24)*Stock*(_xlfn.NORM.INV(RAND(),stock_ave,stock_std))+(AQ542-AR$24)*Bonds*(_xlfn.NORM.INV(RAND(),bond_ave,bond_std))+(AQ542-AR$24)*cash*(_xlfn.NORM.INV(RAND(),cash_ave,cash_std))+(AQ542-AR$24)))</f>
        <v/>
      </c>
      <c r="AS542" s="156">
        <f>IF((AR542&lt;=0),0,((AR542-AS$24)*Stock*(_xlfn.NORM.INV(RAND(),stock_ave,stock_std))+(AR542-AS$24)*Bonds*(_xlfn.NORM.INV(RAND(),bond_ave,bond_std))+(AR542-AS$24)*cash*(_xlfn.NORM.INV(RAND(),cash_ave,cash_std))+(AR542-AS$24)))</f>
        <v/>
      </c>
      <c r="AT542" s="156">
        <f>IF((AS542&lt;=0),0,((AS542-AT$24)*Stock*(_xlfn.NORM.INV(RAND(),stock_ave,stock_std))+(AS542-AT$24)*Bonds*(_xlfn.NORM.INV(RAND(),bond_ave,bond_std))+(AS542-AT$24)*cash*(_xlfn.NORM.INV(RAND(),cash_ave,cash_std))+(AS542-AT$24)))</f>
        <v/>
      </c>
      <c r="AU542" s="156">
        <f>IF((AT542&lt;=0),0,((AT542-AU$24)*Stock*(_xlfn.NORM.INV(RAND(),stock_ave,stock_std))+(AT542-AU$24)*Bonds*(_xlfn.NORM.INV(RAND(),bond_ave,bond_std))+(AT542-AU$24)*cash*(_xlfn.NORM.INV(RAND(),cash_ave,cash_std))+(AT542-AU$24)))</f>
        <v/>
      </c>
      <c r="AV542" s="156">
        <f>IF((AU542&lt;=0),0,((AU542-AV$24)*Stock*(_xlfn.NORM.INV(RAND(),stock_ave,stock_std))+(AU542-AV$24)*Bonds*(_xlfn.NORM.INV(RAND(),bond_ave,bond_std))+(AU542-AV$24)*cash*(_xlfn.NORM.INV(RAND(),cash_ave,cash_std))+(AU542-AV$24)))</f>
        <v/>
      </c>
      <c r="AW542" s="156">
        <f>IF((AV542&lt;=0),0,((AV542-AW$24)*Stock*(_xlfn.NORM.INV(RAND(),stock_ave,stock_std))+(AV542-AW$24)*Bonds*(_xlfn.NORM.INV(RAND(),bond_ave,bond_std))+(AV542-AW$24)*cash*(_xlfn.NORM.INV(RAND(),cash_ave,cash_std))+(AV542-AW$24)))</f>
        <v/>
      </c>
      <c r="AX542" s="159" t="n"/>
      <c r="AY542" s="159" t="n"/>
      <c r="AZ542" s="159" t="n"/>
      <c r="BA542" s="159" t="n"/>
      <c r="BB542" s="159" t="n"/>
    </row>
    <row r="543">
      <c r="C543" s="147" t="n"/>
      <c r="D543" s="61">
        <f>+D542-IF(D$18&gt;74,(D542/D$25)*$C$10)</f>
        <v/>
      </c>
      <c r="E543" s="61">
        <f>+E542-IF(E$18&gt;74,(E542/E$25)*$C$10)</f>
        <v/>
      </c>
      <c r="F543" s="61">
        <f>+F542-IF(F$18&gt;74,(F542/F$25)*$C$10)</f>
        <v/>
      </c>
      <c r="G543" s="61">
        <f>+G542-IF(G$18&gt;74,(G542/G$25)*$C$10)</f>
        <v/>
      </c>
      <c r="H543" s="61">
        <f>+H542-IF(H$18&gt;74,(H542/H$25)*$C$10)</f>
        <v/>
      </c>
      <c r="I543" s="61">
        <f>+I542-IF(I$18&gt;74,(I542/I$25)*$C$10)</f>
        <v/>
      </c>
      <c r="J543" s="61">
        <f>+J542-IF(J$18&gt;74,(J542/J$25)*$C$10)</f>
        <v/>
      </c>
      <c r="K543" s="61">
        <f>+K542-IF(K$18&gt;74,(K542/K$25)*$C$10)</f>
        <v/>
      </c>
      <c r="L543" s="61">
        <f>+L542-IF(L$18&gt;74,(L542/L$25)*$C$10)</f>
        <v/>
      </c>
      <c r="M543" s="61">
        <f>+M542-IF(M$18&gt;74,(M542/M$25)*$C$10)</f>
        <v/>
      </c>
      <c r="N543" s="61">
        <f>+N542-IF(N$18&gt;74,(N542/N$25)*$C$10)</f>
        <v/>
      </c>
      <c r="O543" s="61">
        <f>+O542-IF(O$18&gt;74,(O542/O$25)*$C$10)</f>
        <v/>
      </c>
      <c r="P543" s="61">
        <f>+P542-IF(P$18&gt;74,(P542/P$25)*$C$10)</f>
        <v/>
      </c>
      <c r="Q543" s="61">
        <f>+Q542-IF(Q$18&gt;74,(Q542/Q$25)*$C$10)</f>
        <v/>
      </c>
      <c r="R543" s="61">
        <f>+R542-IF(R$18&gt;74,(R542/R$25)*$C$10)</f>
        <v/>
      </c>
      <c r="S543" s="61">
        <f>+S542-IF(S$18&gt;74,(S542/S$25)*$C$10)</f>
        <v/>
      </c>
      <c r="T543" s="61">
        <f>+T542-IF(T$18&gt;74,(T542/T$25)*$C$10)</f>
        <v/>
      </c>
      <c r="U543" s="61">
        <f>+U542-IF(U$18&gt;74,(U542/U$25)*$C$10)</f>
        <v/>
      </c>
      <c r="V543" s="61">
        <f>+V542-IF(V$18&gt;74,(V542/V$25)*$C$10)</f>
        <v/>
      </c>
      <c r="W543" s="61">
        <f>+W542-IF(W$18&gt;74,(W542/W$25)*$C$10)</f>
        <v/>
      </c>
      <c r="X543" s="61">
        <f>+X542-IF(X$18&gt;74,(X542/X$25)*$C$10)</f>
        <v/>
      </c>
      <c r="Y543" s="61">
        <f>+Y542-IF(Y$18&gt;74,(Y542/Y$25)*$C$10)</f>
        <v/>
      </c>
      <c r="Z543" s="61">
        <f>+Z542-IF(Z$18&gt;74,(Z542/Z$25)*$C$10)</f>
        <v/>
      </c>
      <c r="AA543" s="61">
        <f>+AA542-IF(AA$18&gt;74,(AA542/AA$25)*$C$10)</f>
        <v/>
      </c>
      <c r="AB543" s="61">
        <f>+AB542-IF(AB$18&gt;74,(AB542/AB$25)*$C$10)</f>
        <v/>
      </c>
      <c r="AC543" s="61">
        <f>+AC542-IF(AC$18&gt;74,(AC542/AC$25)*$C$10)</f>
        <v/>
      </c>
      <c r="AD543" s="61">
        <f>+AD542-IF(AD$18&gt;74,(AD542/AD$25)*$C$10)</f>
        <v/>
      </c>
      <c r="AE543" s="61">
        <f>+AE542-IF(AE$18&gt;74,(AE542/AE$25)*$C$10)</f>
        <v/>
      </c>
      <c r="AF543" s="61">
        <f>+AF542-IF(AF$18&gt;74,(AF542/AF$25)*$C$10)</f>
        <v/>
      </c>
      <c r="AG543" s="61">
        <f>+AG542-IF(AG$18&gt;74,(AG542/AG$25)*$C$10)</f>
        <v/>
      </c>
      <c r="AH543" s="61">
        <f>+AH542-IF(AH$18&gt;74,(AH542/AH$25)*$C$10)</f>
        <v/>
      </c>
      <c r="AI543" s="61">
        <f>+AI542-IF(AI$18&gt;74,(AI542/AI$25)*$C$10)</f>
        <v/>
      </c>
      <c r="AJ543" s="61">
        <f>+AJ542-IF(AJ$18&gt;74,(AJ542/AJ$25)*$C$10)</f>
        <v/>
      </c>
      <c r="AK543" s="61">
        <f>+AK542-IF(AK$18&gt;74,(AK542/AK$25)*$C$10)</f>
        <v/>
      </c>
      <c r="AL543" s="61">
        <f>+AL542-IF(AL$18&gt;74,(AL542/AL$25)*$C$10)</f>
        <v/>
      </c>
      <c r="AM543" s="61">
        <f>+AM542-IF(AM$18&gt;74,(AM542/AM$25)*$C$10)</f>
        <v/>
      </c>
      <c r="AN543" s="61">
        <f>+AN542-IF(AN$18&gt;74,(AN542/AN$25)*$C$10)</f>
        <v/>
      </c>
      <c r="AO543" s="61">
        <f>+AO542-IF(AO$18&gt;74,(AO542/AO$25)*$C$10)</f>
        <v/>
      </c>
      <c r="AP543" s="61">
        <f>+AP542-IF(AP$18&gt;74,(AP542/AP$25)*$C$10)</f>
        <v/>
      </c>
      <c r="AQ543" s="61">
        <f>+AQ542-IF(AQ$18&gt;74,(AQ542/AQ$25)*$C$10)</f>
        <v/>
      </c>
      <c r="AR543" s="61">
        <f>+AR542-IF(AR$18&gt;74,(AR542/AR$25)*$C$10)</f>
        <v/>
      </c>
      <c r="AS543" s="61">
        <f>+AS542-IF(AS$18&gt;74,(AS542/AS$25)*$C$10)</f>
        <v/>
      </c>
      <c r="AT543" s="61">
        <f>+AT542-IF(AT$18&gt;74,(AT542/AT$25)*$C$10)</f>
        <v/>
      </c>
      <c r="AU543" s="61">
        <f>+AU542-IF(AU$18&gt;74,(AU542/AU$25)*$C$10)</f>
        <v/>
      </c>
      <c r="AV543" s="61">
        <f>+AV542-IF(AV$18&gt;74,(AV542/AV$25)*$C$10)</f>
        <v/>
      </c>
      <c r="AW543" s="61">
        <f>+AW542-IF(AW$18&gt;74,(AW542/AW$25)*$C$10)</f>
        <v/>
      </c>
      <c r="AX543" s="35">
        <f>IF(AW543&gt;0,1,0)</f>
        <v/>
      </c>
      <c r="AY543" s="35">
        <f>IF(AL543&gt;0,1,0)</f>
        <v/>
      </c>
      <c r="AZ543" s="35">
        <f>IF(AG543&gt;0,1,0)</f>
        <v/>
      </c>
      <c r="BA543" s="35">
        <f>IF(AB543&gt;0,1,0)</f>
        <v/>
      </c>
      <c r="BB543" s="35">
        <f>IF(W543&gt;0,1,0)</f>
        <v/>
      </c>
    </row>
    <row r="544">
      <c r="B544" s="154" t="inlineStr">
        <is>
          <t>trial 259</t>
        </is>
      </c>
      <c r="C544" s="155">
        <f>+start-C541</f>
        <v/>
      </c>
      <c r="D544" s="156">
        <f>IF((C544&lt;=0),0,((C544-D$24)*Stock*(_xlfn.NORM.INV(RAND(),stock_ave,stock_std))+(C544-D$24)*Bonds*(_xlfn.NORM.INV(RAND(),bond_ave,bond_std))+(C544-D$24)*cash*(_xlfn.NORM.INV(RAND(),cash_ave,cash_std))+(C544-D$24)))</f>
        <v/>
      </c>
      <c r="E544" s="156">
        <f>IF((D544&lt;=0),0,((D544-E$24)*Stock*(_xlfn.NORM.INV(RAND(),stock_ave,stock_std))+(D544-E$24)*Bonds*(_xlfn.NORM.INV(RAND(),bond_ave,bond_std))+(D544-E$24)*cash*(_xlfn.NORM.INV(RAND(),cash_ave,cash_std))+(D544-E$24)))</f>
        <v/>
      </c>
      <c r="F544" s="156">
        <f>IF((E544&lt;=0),0,((E544-F$24)*Stock*(_xlfn.NORM.INV(RAND(),stock_ave,stock_std))+(E544-F$24)*Bonds*(_xlfn.NORM.INV(RAND(),bond_ave,bond_std))+(E544-F$24)*cash*(_xlfn.NORM.INV(RAND(),cash_ave,cash_std))+(E544-F$24)))</f>
        <v/>
      </c>
      <c r="G544" s="156">
        <f>IF((F544&lt;=0),0,((F544-G$24)*Stock*(_xlfn.NORM.INV(RAND(),stock_ave,stock_std))+(F544-G$24)*Bonds*(_xlfn.NORM.INV(RAND(),bond_ave,bond_std))+(F544-G$24)*cash*(_xlfn.NORM.INV(RAND(),cash_ave,cash_std))+(F544-G$24)))</f>
        <v/>
      </c>
      <c r="H544" s="156">
        <f>IF((G544&lt;=0),0,((G544-H$24)*Stock*(_xlfn.NORM.INV(RAND(),stock_ave,stock_std))+(G544-H$24)*Bonds*(_xlfn.NORM.INV(RAND(),bond_ave,bond_std))+(G544-H$24)*cash*(_xlfn.NORM.INV(RAND(),cash_ave,cash_std))+(G544-H$24)))</f>
        <v/>
      </c>
      <c r="I544" s="156">
        <f>IF((H544&lt;=0),0,((H544-I$24)*Stock*(_xlfn.NORM.INV(RAND(),stock_ave,stock_std))+(H544-I$24)*Bonds*(_xlfn.NORM.INV(RAND(),bond_ave,bond_std))+(H544-I$24)*cash*(_xlfn.NORM.INV(RAND(),cash_ave,cash_std))+(H544-I$24)))</f>
        <v/>
      </c>
      <c r="J544" s="156">
        <f>IF((I544&lt;=0),0,((I544-J$24)*Stock*(_xlfn.NORM.INV(RAND(),stock_ave,stock_std))+(I544-J$24)*Bonds*(_xlfn.NORM.INV(RAND(),bond_ave,bond_std))+(I544-J$24)*cash*(_xlfn.NORM.INV(RAND(),cash_ave,cash_std))+(I544-J$24)))</f>
        <v/>
      </c>
      <c r="K544" s="156">
        <f>IF((J544&lt;=0),0,((J544-K$24)*Stock*(_xlfn.NORM.INV(RAND(),stock_ave,stock_std))+(J544-K$24)*Bonds*(_xlfn.NORM.INV(RAND(),bond_ave,bond_std))+(J544-K$24)*cash*(_xlfn.NORM.INV(RAND(),cash_ave,cash_std))+(J544-K$24)))</f>
        <v/>
      </c>
      <c r="L544" s="156">
        <f>IF((K544&lt;=0),0,((K544-L$24)*Stock*(_xlfn.NORM.INV(RAND(),stock_ave,stock_std))+(K544-L$24)*Bonds*(_xlfn.NORM.INV(RAND(),bond_ave,bond_std))+(K544-L$24)*cash*(_xlfn.NORM.INV(RAND(),cash_ave,cash_std))+(K544-L$24)))</f>
        <v/>
      </c>
      <c r="M544" s="156">
        <f>IF((L544&lt;=0),0,((L544-M$24)*Stock*(_xlfn.NORM.INV(RAND(),stock_ave,stock_std))+(L544-M$24)*Bonds*(_xlfn.NORM.INV(RAND(),bond_ave,bond_std))+(L544-M$24)*cash*(_xlfn.NORM.INV(RAND(),cash_ave,cash_std))+(L544-M$24)))</f>
        <v/>
      </c>
      <c r="N544" s="156">
        <f>IF((M544&lt;=0),0,((M544-N$24)*Stock*(_xlfn.NORM.INV(RAND(),stock_ave,stock_std))+(M544-N$24)*Bonds*(_xlfn.NORM.INV(RAND(),bond_ave,bond_std))+(M544-N$24)*cash*(_xlfn.NORM.INV(RAND(),cash_ave,cash_std))+(M544-N$24)))</f>
        <v/>
      </c>
      <c r="O544" s="156">
        <f>IF((N544&lt;=0),0,((N544-O$24)*Stock*(_xlfn.NORM.INV(RAND(),stock_ave,stock_std))+(N544-O$24)*Bonds*(_xlfn.NORM.INV(RAND(),bond_ave,bond_std))+(N544-O$24)*cash*(_xlfn.NORM.INV(RAND(),cash_ave,cash_std))+(N544-O$24)))</f>
        <v/>
      </c>
      <c r="P544" s="156">
        <f>IF((O544&lt;=0),0,((O544-P$24)*Stock*(_xlfn.NORM.INV(RAND(),stock_ave,stock_std))+(O544-P$24)*Bonds*(_xlfn.NORM.INV(RAND(),bond_ave,bond_std))+(O544-P$24)*cash*(_xlfn.NORM.INV(RAND(),cash_ave,cash_std))+(O544-P$24)))</f>
        <v/>
      </c>
      <c r="Q544" s="156">
        <f>IF((P544&lt;=0),0,((P544-Q$24)*Stock*(_xlfn.NORM.INV(RAND(),stock_ave,stock_std))+(P544-Q$24)*Bonds*(_xlfn.NORM.INV(RAND(),bond_ave,bond_std))+(P544-Q$24)*cash*(_xlfn.NORM.INV(RAND(),cash_ave,cash_std))+(P544-Q$24)))</f>
        <v/>
      </c>
      <c r="R544" s="156">
        <f>IF((Q544&lt;=0),0,((Q544-R$24)*Stock*(_xlfn.NORM.INV(RAND(),stock_ave,stock_std))+(Q544-R$24)*Bonds*(_xlfn.NORM.INV(RAND(),bond_ave,bond_std))+(Q544-R$24)*cash*(_xlfn.NORM.INV(RAND(),cash_ave,cash_std))+(Q544-R$24)))</f>
        <v/>
      </c>
      <c r="S544" s="156">
        <f>IF((R544&lt;=0),0,((R544-S$24)*Stock*(_xlfn.NORM.INV(RAND(),stock_ave,stock_std))+(R544-S$24)*Bonds*(_xlfn.NORM.INV(RAND(),bond_ave,bond_std))+(R544-S$24)*cash*(_xlfn.NORM.INV(RAND(),cash_ave,cash_std))+(R544-S$24)))</f>
        <v/>
      </c>
      <c r="T544" s="156">
        <f>IF((S544&lt;=0),0,((S544-T$24)*Stock*(_xlfn.NORM.INV(RAND(),stock_ave,stock_std))+(S544-T$24)*Bonds*(_xlfn.NORM.INV(RAND(),bond_ave,bond_std))+(S544-T$24)*cash*(_xlfn.NORM.INV(RAND(),cash_ave,cash_std))+(S544-T$24)))</f>
        <v/>
      </c>
      <c r="U544" s="156">
        <f>IF((T544&lt;=0),0,((T544-U$24)*Stock*(_xlfn.NORM.INV(RAND(),stock_ave,stock_std))+(T544-U$24)*Bonds*(_xlfn.NORM.INV(RAND(),bond_ave,bond_std))+(T544-U$24)*cash*(_xlfn.NORM.INV(RAND(),cash_ave,cash_std))+(T544-U$24)))</f>
        <v/>
      </c>
      <c r="V544" s="156">
        <f>IF((U544&lt;=0),0,((U544-V$24)*Stock*(_xlfn.NORM.INV(RAND(),stock_ave,stock_std))+(U544-V$24)*Bonds*(_xlfn.NORM.INV(RAND(),bond_ave,bond_std))+(U544-V$24)*cash*(_xlfn.NORM.INV(RAND(),cash_ave,cash_std))+(U544-V$24)))</f>
        <v/>
      </c>
      <c r="W544" s="156">
        <f>IF((V544&lt;=0),0,((V544-W$24)*Stock*(_xlfn.NORM.INV(RAND(),stock_ave,stock_std))+(V544-W$24)*Bonds*(_xlfn.NORM.INV(RAND(),bond_ave,bond_std))+(V544-W$24)*cash*(_xlfn.NORM.INV(RAND(),cash_ave,cash_std))+(V544-W$24)))</f>
        <v/>
      </c>
      <c r="X544" s="156">
        <f>IF((W544&lt;=0),0,((W544-X$24)*Stock*(_xlfn.NORM.INV(RAND(),stock_ave,stock_std))+(W544-X$24)*Bonds*(_xlfn.NORM.INV(RAND(),bond_ave,bond_std))+(W544-X$24)*cash*(_xlfn.NORM.INV(RAND(),cash_ave,cash_std))+(W544-X$24)))</f>
        <v/>
      </c>
      <c r="Y544" s="156">
        <f>IF((X544&lt;=0),0,((X544-Y$24)*Stock*(_xlfn.NORM.INV(RAND(),stock_ave,stock_std))+(X544-Y$24)*Bonds*(_xlfn.NORM.INV(RAND(),bond_ave,bond_std))+(X544-Y$24)*cash*(_xlfn.NORM.INV(RAND(),cash_ave,cash_std))+(X544-Y$24)))</f>
        <v/>
      </c>
      <c r="Z544" s="156">
        <f>IF((Y544&lt;=0),0,((Y544-Z$24)*Stock*(_xlfn.NORM.INV(RAND(),stock_ave,stock_std))+(Y544-Z$24)*Bonds*(_xlfn.NORM.INV(RAND(),bond_ave,bond_std))+(Y544-Z$24)*cash*(_xlfn.NORM.INV(RAND(),cash_ave,cash_std))+(Y544-Z$24)))</f>
        <v/>
      </c>
      <c r="AA544" s="156">
        <f>IF((Z544&lt;=0),0,((Z544-AA$24)*Stock*(_xlfn.NORM.INV(RAND(),stock_ave,stock_std))+(Z544-AA$24)*Bonds*(_xlfn.NORM.INV(RAND(),bond_ave,bond_std))+(Z544-AA$24)*cash*(_xlfn.NORM.INV(RAND(),cash_ave,cash_std))+(Z544-AA$24)))</f>
        <v/>
      </c>
      <c r="AB544" s="156">
        <f>IF((AA544&lt;=0),0,((AA544-AB$24)*Stock*(_xlfn.NORM.INV(RAND(),stock_ave,stock_std))+(AA544-AB$24)*Bonds*(_xlfn.NORM.INV(RAND(),bond_ave,bond_std))+(AA544-AB$24)*cash*(_xlfn.NORM.INV(RAND(),cash_ave,cash_std))+(AA544-AB$24)))</f>
        <v/>
      </c>
      <c r="AC544" s="156">
        <f>IF((AB544&lt;=0),0,((AB544-AC$24)*Stock*(_xlfn.NORM.INV(RAND(),stock_ave,stock_std))+(AB544-AC$24)*Bonds*(_xlfn.NORM.INV(RAND(),bond_ave,bond_std))+(AB544-AC$24)*cash*(_xlfn.NORM.INV(RAND(),cash_ave,cash_std))+(AB544-AC$24)))</f>
        <v/>
      </c>
      <c r="AD544" s="156">
        <f>IF((AC544&lt;=0),0,((AC544-AD$24)*Stock*(_xlfn.NORM.INV(RAND(),stock_ave,stock_std))+(AC544-AD$24)*Bonds*(_xlfn.NORM.INV(RAND(),bond_ave,bond_std))+(AC544-AD$24)*cash*(_xlfn.NORM.INV(RAND(),cash_ave,cash_std))+(AC544-AD$24)))</f>
        <v/>
      </c>
      <c r="AE544" s="156">
        <f>IF((AD544&lt;=0),0,((AD544-AE$24)*Stock*(_xlfn.NORM.INV(RAND(),stock_ave,stock_std))+(AD544-AE$24)*Bonds*(_xlfn.NORM.INV(RAND(),bond_ave,bond_std))+(AD544-AE$24)*cash*(_xlfn.NORM.INV(RAND(),cash_ave,cash_std))+(AD544-AE$24)))</f>
        <v/>
      </c>
      <c r="AF544" s="156">
        <f>IF((AE544&lt;=0),0,((AE544-AF$24)*Stock*(_xlfn.NORM.INV(RAND(),stock_ave,stock_std))+(AE544-AF$24)*Bonds*(_xlfn.NORM.INV(RAND(),bond_ave,bond_std))+(AE544-AF$24)*cash*(_xlfn.NORM.INV(RAND(),cash_ave,cash_std))+(AE544-AF$24)))</f>
        <v/>
      </c>
      <c r="AG544" s="156">
        <f>IF((AF544&lt;=0),0,((AF544-AG$24)*Stock*(_xlfn.NORM.INV(RAND(),stock_ave,stock_std))+(AF544-AG$24)*Bonds*(_xlfn.NORM.INV(RAND(),bond_ave,bond_std))+(AF544-AG$24)*cash*(_xlfn.NORM.INV(RAND(),cash_ave,cash_std))+(AF544-AG$24)))</f>
        <v/>
      </c>
      <c r="AH544" s="156">
        <f>IF((AG544&lt;=0),0,((AG544-AH$24)*Stock*(_xlfn.NORM.INV(RAND(),stock_ave,stock_std))+(AG544-AH$24)*Bonds*(_xlfn.NORM.INV(RAND(),bond_ave,bond_std))+(AG544-AH$24)*cash*(_xlfn.NORM.INV(RAND(),cash_ave,cash_std))+(AG544-AH$24)))</f>
        <v/>
      </c>
      <c r="AI544" s="156">
        <f>IF((AH544&lt;=0),0,((AH544-AI$24)*Stock*(_xlfn.NORM.INV(RAND(),stock_ave,stock_std))+(AH544-AI$24)*Bonds*(_xlfn.NORM.INV(RAND(),bond_ave,bond_std))+(AH544-AI$24)*cash*(_xlfn.NORM.INV(RAND(),cash_ave,cash_std))+(AH544-AI$24)))</f>
        <v/>
      </c>
      <c r="AJ544" s="156">
        <f>IF((AI544&lt;=0),0,((AI544-AJ$24)*Stock*(_xlfn.NORM.INV(RAND(),stock_ave,stock_std))+(AI544-AJ$24)*Bonds*(_xlfn.NORM.INV(RAND(),bond_ave,bond_std))+(AI544-AJ$24)*cash*(_xlfn.NORM.INV(RAND(),cash_ave,cash_std))+(AI544-AJ$24)))</f>
        <v/>
      </c>
      <c r="AK544" s="156">
        <f>IF((AJ544&lt;=0),0,((AJ544-AK$24)*Stock*(_xlfn.NORM.INV(RAND(),stock_ave,stock_std))+(AJ544-AK$24)*Bonds*(_xlfn.NORM.INV(RAND(),bond_ave,bond_std))+(AJ544-AK$24)*cash*(_xlfn.NORM.INV(RAND(),cash_ave,cash_std))+(AJ544-AK$24)))</f>
        <v/>
      </c>
      <c r="AL544" s="156">
        <f>IF((AK544&lt;=0),0,((AK544-AL$24)*Stock*(_xlfn.NORM.INV(RAND(),stock_ave,stock_std))+(AK544-AL$24)*Bonds*(_xlfn.NORM.INV(RAND(),bond_ave,bond_std))+(AK544-AL$24)*cash*(_xlfn.NORM.INV(RAND(),cash_ave,cash_std))+(AK544-AL$24)))</f>
        <v/>
      </c>
      <c r="AM544" s="156">
        <f>IF((AL544&lt;=0),0,((AL544-AM$24)*Stock*(_xlfn.NORM.INV(RAND(),stock_ave,stock_std))+(AL544-AM$24)*Bonds*(_xlfn.NORM.INV(RAND(),bond_ave,bond_std))+(AL544-AM$24)*cash*(_xlfn.NORM.INV(RAND(),cash_ave,cash_std))+(AL544-AM$24)))</f>
        <v/>
      </c>
      <c r="AN544" s="156">
        <f>IF((AM544&lt;=0),0,((AM544-AN$24)*Stock*(_xlfn.NORM.INV(RAND(),stock_ave,stock_std))+(AM544-AN$24)*Bonds*(_xlfn.NORM.INV(RAND(),bond_ave,bond_std))+(AM544-AN$24)*cash*(_xlfn.NORM.INV(RAND(),cash_ave,cash_std))+(AM544-AN$24)))</f>
        <v/>
      </c>
      <c r="AO544" s="156">
        <f>IF((AN544&lt;=0),0,((AN544-AO$24)*Stock*(_xlfn.NORM.INV(RAND(),stock_ave,stock_std))+(AN544-AO$24)*Bonds*(_xlfn.NORM.INV(RAND(),bond_ave,bond_std))+(AN544-AO$24)*cash*(_xlfn.NORM.INV(RAND(),cash_ave,cash_std))+(AN544-AO$24)))</f>
        <v/>
      </c>
      <c r="AP544" s="156">
        <f>IF((AO544&lt;=0),0,((AO544-AP$24)*Stock*(_xlfn.NORM.INV(RAND(),stock_ave,stock_std))+(AO544-AP$24)*Bonds*(_xlfn.NORM.INV(RAND(),bond_ave,bond_std))+(AO544-AP$24)*cash*(_xlfn.NORM.INV(RAND(),cash_ave,cash_std))+(AO544-AP$24)))</f>
        <v/>
      </c>
      <c r="AQ544" s="156">
        <f>IF((AP544&lt;=0),0,((AP544-AQ$24)*Stock*(_xlfn.NORM.INV(RAND(),stock_ave,stock_std))+(AP544-AQ$24)*Bonds*(_xlfn.NORM.INV(RAND(),bond_ave,bond_std))+(AP544-AQ$24)*cash*(_xlfn.NORM.INV(RAND(),cash_ave,cash_std))+(AP544-AQ$24)))</f>
        <v/>
      </c>
      <c r="AR544" s="156">
        <f>IF((AQ544&lt;=0),0,((AQ544-AR$24)*Stock*(_xlfn.NORM.INV(RAND(),stock_ave,stock_std))+(AQ544-AR$24)*Bonds*(_xlfn.NORM.INV(RAND(),bond_ave,bond_std))+(AQ544-AR$24)*cash*(_xlfn.NORM.INV(RAND(),cash_ave,cash_std))+(AQ544-AR$24)))</f>
        <v/>
      </c>
      <c r="AS544" s="156">
        <f>IF((AR544&lt;=0),0,((AR544-AS$24)*Stock*(_xlfn.NORM.INV(RAND(),stock_ave,stock_std))+(AR544-AS$24)*Bonds*(_xlfn.NORM.INV(RAND(),bond_ave,bond_std))+(AR544-AS$24)*cash*(_xlfn.NORM.INV(RAND(),cash_ave,cash_std))+(AR544-AS$24)))</f>
        <v/>
      </c>
      <c r="AT544" s="156">
        <f>IF((AS544&lt;=0),0,((AS544-AT$24)*Stock*(_xlfn.NORM.INV(RAND(),stock_ave,stock_std))+(AS544-AT$24)*Bonds*(_xlfn.NORM.INV(RAND(),bond_ave,bond_std))+(AS544-AT$24)*cash*(_xlfn.NORM.INV(RAND(),cash_ave,cash_std))+(AS544-AT$24)))</f>
        <v/>
      </c>
      <c r="AU544" s="156">
        <f>IF((AT544&lt;=0),0,((AT544-AU$24)*Stock*(_xlfn.NORM.INV(RAND(),stock_ave,stock_std))+(AT544-AU$24)*Bonds*(_xlfn.NORM.INV(RAND(),bond_ave,bond_std))+(AT544-AU$24)*cash*(_xlfn.NORM.INV(RAND(),cash_ave,cash_std))+(AT544-AU$24)))</f>
        <v/>
      </c>
      <c r="AV544" s="156">
        <f>IF((AU544&lt;=0),0,((AU544-AV$24)*Stock*(_xlfn.NORM.INV(RAND(),stock_ave,stock_std))+(AU544-AV$24)*Bonds*(_xlfn.NORM.INV(RAND(),bond_ave,bond_std))+(AU544-AV$24)*cash*(_xlfn.NORM.INV(RAND(),cash_ave,cash_std))+(AU544-AV$24)))</f>
        <v/>
      </c>
      <c r="AW544" s="156">
        <f>IF((AV544&lt;=0),0,((AV544-AW$24)*Stock*(_xlfn.NORM.INV(RAND(),stock_ave,stock_std))+(AV544-AW$24)*Bonds*(_xlfn.NORM.INV(RAND(),bond_ave,bond_std))+(AV544-AW$24)*cash*(_xlfn.NORM.INV(RAND(),cash_ave,cash_std))+(AV544-AW$24)))</f>
        <v/>
      </c>
      <c r="AX544" s="159" t="n"/>
      <c r="AY544" s="159" t="n"/>
      <c r="AZ544" s="159" t="n"/>
      <c r="BA544" s="159" t="n"/>
      <c r="BB544" s="159" t="n"/>
    </row>
    <row r="545">
      <c r="C545" s="147" t="n"/>
      <c r="D545" s="61">
        <f>+D544-IF(D$18&gt;74,(D544/D$25)*$C$10)</f>
        <v/>
      </c>
      <c r="E545" s="61">
        <f>+E544-IF(E$18&gt;74,(E544/E$25)*$C$10)</f>
        <v/>
      </c>
      <c r="F545" s="61">
        <f>+F544-IF(F$18&gt;74,(F544/F$25)*$C$10)</f>
        <v/>
      </c>
      <c r="G545" s="61">
        <f>+G544-IF(G$18&gt;74,(G544/G$25)*$C$10)</f>
        <v/>
      </c>
      <c r="H545" s="61">
        <f>+H544-IF(H$18&gt;74,(H544/H$25)*$C$10)</f>
        <v/>
      </c>
      <c r="I545" s="61">
        <f>+I544-IF(I$18&gt;74,(I544/I$25)*$C$10)</f>
        <v/>
      </c>
      <c r="J545" s="61">
        <f>+J544-IF(J$18&gt;74,(J544/J$25)*$C$10)</f>
        <v/>
      </c>
      <c r="K545" s="61">
        <f>+K544-IF(K$18&gt;74,(K544/K$25)*$C$10)</f>
        <v/>
      </c>
      <c r="L545" s="61">
        <f>+L544-IF(L$18&gt;74,(L544/L$25)*$C$10)</f>
        <v/>
      </c>
      <c r="M545" s="61">
        <f>+M544-IF(M$18&gt;74,(M544/M$25)*$C$10)</f>
        <v/>
      </c>
      <c r="N545" s="61">
        <f>+N544-IF(N$18&gt;74,(N544/N$25)*$C$10)</f>
        <v/>
      </c>
      <c r="O545" s="61">
        <f>+O544-IF(O$18&gt;74,(O544/O$25)*$C$10)</f>
        <v/>
      </c>
      <c r="P545" s="61">
        <f>+P544-IF(P$18&gt;74,(P544/P$25)*$C$10)</f>
        <v/>
      </c>
      <c r="Q545" s="61">
        <f>+Q544-IF(Q$18&gt;74,(Q544/Q$25)*$C$10)</f>
        <v/>
      </c>
      <c r="R545" s="61">
        <f>+R544-IF(R$18&gt;74,(R544/R$25)*$C$10)</f>
        <v/>
      </c>
      <c r="S545" s="61">
        <f>+S544-IF(S$18&gt;74,(S544/S$25)*$C$10)</f>
        <v/>
      </c>
      <c r="T545" s="61">
        <f>+T544-IF(T$18&gt;74,(T544/T$25)*$C$10)</f>
        <v/>
      </c>
      <c r="U545" s="61">
        <f>+U544-IF(U$18&gt;74,(U544/U$25)*$C$10)</f>
        <v/>
      </c>
      <c r="V545" s="61">
        <f>+V544-IF(V$18&gt;74,(V544/V$25)*$C$10)</f>
        <v/>
      </c>
      <c r="W545" s="61">
        <f>+W544-IF(W$18&gt;74,(W544/W$25)*$C$10)</f>
        <v/>
      </c>
      <c r="X545" s="61">
        <f>+X544-IF(X$18&gt;74,(X544/X$25)*$C$10)</f>
        <v/>
      </c>
      <c r="Y545" s="61">
        <f>+Y544-IF(Y$18&gt;74,(Y544/Y$25)*$C$10)</f>
        <v/>
      </c>
      <c r="Z545" s="61">
        <f>+Z544-IF(Z$18&gt;74,(Z544/Z$25)*$C$10)</f>
        <v/>
      </c>
      <c r="AA545" s="61">
        <f>+AA544-IF(AA$18&gt;74,(AA544/AA$25)*$C$10)</f>
        <v/>
      </c>
      <c r="AB545" s="61">
        <f>+AB544-IF(AB$18&gt;74,(AB544/AB$25)*$C$10)</f>
        <v/>
      </c>
      <c r="AC545" s="61">
        <f>+AC544-IF(AC$18&gt;74,(AC544/AC$25)*$C$10)</f>
        <v/>
      </c>
      <c r="AD545" s="61">
        <f>+AD544-IF(AD$18&gt;74,(AD544/AD$25)*$C$10)</f>
        <v/>
      </c>
      <c r="AE545" s="61">
        <f>+AE544-IF(AE$18&gt;74,(AE544/AE$25)*$C$10)</f>
        <v/>
      </c>
      <c r="AF545" s="61">
        <f>+AF544-IF(AF$18&gt;74,(AF544/AF$25)*$C$10)</f>
        <v/>
      </c>
      <c r="AG545" s="61">
        <f>+AG544-IF(AG$18&gt;74,(AG544/AG$25)*$C$10)</f>
        <v/>
      </c>
      <c r="AH545" s="61">
        <f>+AH544-IF(AH$18&gt;74,(AH544/AH$25)*$C$10)</f>
        <v/>
      </c>
      <c r="AI545" s="61">
        <f>+AI544-IF(AI$18&gt;74,(AI544/AI$25)*$C$10)</f>
        <v/>
      </c>
      <c r="AJ545" s="61">
        <f>+AJ544-IF(AJ$18&gt;74,(AJ544/AJ$25)*$C$10)</f>
        <v/>
      </c>
      <c r="AK545" s="61">
        <f>+AK544-IF(AK$18&gt;74,(AK544/AK$25)*$C$10)</f>
        <v/>
      </c>
      <c r="AL545" s="61">
        <f>+AL544-IF(AL$18&gt;74,(AL544/AL$25)*$C$10)</f>
        <v/>
      </c>
      <c r="AM545" s="61">
        <f>+AM544-IF(AM$18&gt;74,(AM544/AM$25)*$C$10)</f>
        <v/>
      </c>
      <c r="AN545" s="61">
        <f>+AN544-IF(AN$18&gt;74,(AN544/AN$25)*$C$10)</f>
        <v/>
      </c>
      <c r="AO545" s="61">
        <f>+AO544-IF(AO$18&gt;74,(AO544/AO$25)*$C$10)</f>
        <v/>
      </c>
      <c r="AP545" s="61">
        <f>+AP544-IF(AP$18&gt;74,(AP544/AP$25)*$C$10)</f>
        <v/>
      </c>
      <c r="AQ545" s="61">
        <f>+AQ544-IF(AQ$18&gt;74,(AQ544/AQ$25)*$C$10)</f>
        <v/>
      </c>
      <c r="AR545" s="61">
        <f>+AR544-IF(AR$18&gt;74,(AR544/AR$25)*$C$10)</f>
        <v/>
      </c>
      <c r="AS545" s="61">
        <f>+AS544-IF(AS$18&gt;74,(AS544/AS$25)*$C$10)</f>
        <v/>
      </c>
      <c r="AT545" s="61">
        <f>+AT544-IF(AT$18&gt;74,(AT544/AT$25)*$C$10)</f>
        <v/>
      </c>
      <c r="AU545" s="61">
        <f>+AU544-IF(AU$18&gt;74,(AU544/AU$25)*$C$10)</f>
        <v/>
      </c>
      <c r="AV545" s="61">
        <f>+AV544-IF(AV$18&gt;74,(AV544/AV$25)*$C$10)</f>
        <v/>
      </c>
      <c r="AW545" s="61">
        <f>+AW544-IF(AW$18&gt;74,(AW544/AW$25)*$C$10)</f>
        <v/>
      </c>
      <c r="AX545" s="35">
        <f>IF(AW545&gt;0,1,0)</f>
        <v/>
      </c>
      <c r="AY545" s="35">
        <f>IF(AL545&gt;0,1,0)</f>
        <v/>
      </c>
      <c r="AZ545" s="35">
        <f>IF(AG545&gt;0,1,0)</f>
        <v/>
      </c>
      <c r="BA545" s="35">
        <f>IF(AB545&gt;0,1,0)</f>
        <v/>
      </c>
      <c r="BB545" s="35">
        <f>IF(W545&gt;0,1,0)</f>
        <v/>
      </c>
    </row>
    <row r="546">
      <c r="B546" s="154" t="inlineStr">
        <is>
          <t>trial 260</t>
        </is>
      </c>
      <c r="C546" s="155">
        <f>+start-C543</f>
        <v/>
      </c>
      <c r="D546" s="156">
        <f>IF((C546&lt;=0),0,((C546-D$24)*Stock*(_xlfn.NORM.INV(RAND(),stock_ave,stock_std))+(C546-D$24)*Bonds*(_xlfn.NORM.INV(RAND(),bond_ave,bond_std))+(C546-D$24)*cash*(_xlfn.NORM.INV(RAND(),cash_ave,cash_std))+(C546-D$24)))</f>
        <v/>
      </c>
      <c r="E546" s="156">
        <f>IF((D546&lt;=0),0,((D546-E$24)*Stock*(_xlfn.NORM.INV(RAND(),stock_ave,stock_std))+(D546-E$24)*Bonds*(_xlfn.NORM.INV(RAND(),bond_ave,bond_std))+(D546-E$24)*cash*(_xlfn.NORM.INV(RAND(),cash_ave,cash_std))+(D546-E$24)))</f>
        <v/>
      </c>
      <c r="F546" s="156">
        <f>IF((E546&lt;=0),0,((E546-F$24)*Stock*(_xlfn.NORM.INV(RAND(),stock_ave,stock_std))+(E546-F$24)*Bonds*(_xlfn.NORM.INV(RAND(),bond_ave,bond_std))+(E546-F$24)*cash*(_xlfn.NORM.INV(RAND(),cash_ave,cash_std))+(E546-F$24)))</f>
        <v/>
      </c>
      <c r="G546" s="156">
        <f>IF((F546&lt;=0),0,((F546-G$24)*Stock*(_xlfn.NORM.INV(RAND(),stock_ave,stock_std))+(F546-G$24)*Bonds*(_xlfn.NORM.INV(RAND(),bond_ave,bond_std))+(F546-G$24)*cash*(_xlfn.NORM.INV(RAND(),cash_ave,cash_std))+(F546-G$24)))</f>
        <v/>
      </c>
      <c r="H546" s="156">
        <f>IF((G546&lt;=0),0,((G546-H$24)*Stock*(_xlfn.NORM.INV(RAND(),stock_ave,stock_std))+(G546-H$24)*Bonds*(_xlfn.NORM.INV(RAND(),bond_ave,bond_std))+(G546-H$24)*cash*(_xlfn.NORM.INV(RAND(),cash_ave,cash_std))+(G546-H$24)))</f>
        <v/>
      </c>
      <c r="I546" s="156">
        <f>IF((H546&lt;=0),0,((H546-I$24)*Stock*(_xlfn.NORM.INV(RAND(),stock_ave,stock_std))+(H546-I$24)*Bonds*(_xlfn.NORM.INV(RAND(),bond_ave,bond_std))+(H546-I$24)*cash*(_xlfn.NORM.INV(RAND(),cash_ave,cash_std))+(H546-I$24)))</f>
        <v/>
      </c>
      <c r="J546" s="156">
        <f>IF((I546&lt;=0),0,((I546-J$24)*Stock*(_xlfn.NORM.INV(RAND(),stock_ave,stock_std))+(I546-J$24)*Bonds*(_xlfn.NORM.INV(RAND(),bond_ave,bond_std))+(I546-J$24)*cash*(_xlfn.NORM.INV(RAND(),cash_ave,cash_std))+(I546-J$24)))</f>
        <v/>
      </c>
      <c r="K546" s="156">
        <f>IF((J546&lt;=0),0,((J546-K$24)*Stock*(_xlfn.NORM.INV(RAND(),stock_ave,stock_std))+(J546-K$24)*Bonds*(_xlfn.NORM.INV(RAND(),bond_ave,bond_std))+(J546-K$24)*cash*(_xlfn.NORM.INV(RAND(),cash_ave,cash_std))+(J546-K$24)))</f>
        <v/>
      </c>
      <c r="L546" s="156">
        <f>IF((K546&lt;=0),0,((K546-L$24)*Stock*(_xlfn.NORM.INV(RAND(),stock_ave,stock_std))+(K546-L$24)*Bonds*(_xlfn.NORM.INV(RAND(),bond_ave,bond_std))+(K546-L$24)*cash*(_xlfn.NORM.INV(RAND(),cash_ave,cash_std))+(K546-L$24)))</f>
        <v/>
      </c>
      <c r="M546" s="156">
        <f>IF((L546&lt;=0),0,((L546-M$24)*Stock*(_xlfn.NORM.INV(RAND(),stock_ave,stock_std))+(L546-M$24)*Bonds*(_xlfn.NORM.INV(RAND(),bond_ave,bond_std))+(L546-M$24)*cash*(_xlfn.NORM.INV(RAND(),cash_ave,cash_std))+(L546-M$24)))</f>
        <v/>
      </c>
      <c r="N546" s="156">
        <f>IF((M546&lt;=0),0,((M546-N$24)*Stock*(_xlfn.NORM.INV(RAND(),stock_ave,stock_std))+(M546-N$24)*Bonds*(_xlfn.NORM.INV(RAND(),bond_ave,bond_std))+(M546-N$24)*cash*(_xlfn.NORM.INV(RAND(),cash_ave,cash_std))+(M546-N$24)))</f>
        <v/>
      </c>
      <c r="O546" s="156">
        <f>IF((N546&lt;=0),0,((N546-O$24)*Stock*(_xlfn.NORM.INV(RAND(),stock_ave,stock_std))+(N546-O$24)*Bonds*(_xlfn.NORM.INV(RAND(),bond_ave,bond_std))+(N546-O$24)*cash*(_xlfn.NORM.INV(RAND(),cash_ave,cash_std))+(N546-O$24)))</f>
        <v/>
      </c>
      <c r="P546" s="156">
        <f>IF((O546&lt;=0),0,((O546-P$24)*Stock*(_xlfn.NORM.INV(RAND(),stock_ave,stock_std))+(O546-P$24)*Bonds*(_xlfn.NORM.INV(RAND(),bond_ave,bond_std))+(O546-P$24)*cash*(_xlfn.NORM.INV(RAND(),cash_ave,cash_std))+(O546-P$24)))</f>
        <v/>
      </c>
      <c r="Q546" s="156">
        <f>IF((P546&lt;=0),0,((P546-Q$24)*Stock*(_xlfn.NORM.INV(RAND(),stock_ave,stock_std))+(P546-Q$24)*Bonds*(_xlfn.NORM.INV(RAND(),bond_ave,bond_std))+(P546-Q$24)*cash*(_xlfn.NORM.INV(RAND(),cash_ave,cash_std))+(P546-Q$24)))</f>
        <v/>
      </c>
      <c r="R546" s="156">
        <f>IF((Q546&lt;=0),0,((Q546-R$24)*Stock*(_xlfn.NORM.INV(RAND(),stock_ave,stock_std))+(Q546-R$24)*Bonds*(_xlfn.NORM.INV(RAND(),bond_ave,bond_std))+(Q546-R$24)*cash*(_xlfn.NORM.INV(RAND(),cash_ave,cash_std))+(Q546-R$24)))</f>
        <v/>
      </c>
      <c r="S546" s="156">
        <f>IF((R546&lt;=0),0,((R546-S$24)*Stock*(_xlfn.NORM.INV(RAND(),stock_ave,stock_std))+(R546-S$24)*Bonds*(_xlfn.NORM.INV(RAND(),bond_ave,bond_std))+(R546-S$24)*cash*(_xlfn.NORM.INV(RAND(),cash_ave,cash_std))+(R546-S$24)))</f>
        <v/>
      </c>
      <c r="T546" s="156">
        <f>IF((S546&lt;=0),0,((S546-T$24)*Stock*(_xlfn.NORM.INV(RAND(),stock_ave,stock_std))+(S546-T$24)*Bonds*(_xlfn.NORM.INV(RAND(),bond_ave,bond_std))+(S546-T$24)*cash*(_xlfn.NORM.INV(RAND(),cash_ave,cash_std))+(S546-T$24)))</f>
        <v/>
      </c>
      <c r="U546" s="156">
        <f>IF((T546&lt;=0),0,((T546-U$24)*Stock*(_xlfn.NORM.INV(RAND(),stock_ave,stock_std))+(T546-U$24)*Bonds*(_xlfn.NORM.INV(RAND(),bond_ave,bond_std))+(T546-U$24)*cash*(_xlfn.NORM.INV(RAND(),cash_ave,cash_std))+(T546-U$24)))</f>
        <v/>
      </c>
      <c r="V546" s="156">
        <f>IF((U546&lt;=0),0,((U546-V$24)*Stock*(_xlfn.NORM.INV(RAND(),stock_ave,stock_std))+(U546-V$24)*Bonds*(_xlfn.NORM.INV(RAND(),bond_ave,bond_std))+(U546-V$24)*cash*(_xlfn.NORM.INV(RAND(),cash_ave,cash_std))+(U546-V$24)))</f>
        <v/>
      </c>
      <c r="W546" s="156">
        <f>IF((V546&lt;=0),0,((V546-W$24)*Stock*(_xlfn.NORM.INV(RAND(),stock_ave,stock_std))+(V546-W$24)*Bonds*(_xlfn.NORM.INV(RAND(),bond_ave,bond_std))+(V546-W$24)*cash*(_xlfn.NORM.INV(RAND(),cash_ave,cash_std))+(V546-W$24)))</f>
        <v/>
      </c>
      <c r="X546" s="156">
        <f>IF((W546&lt;=0),0,((W546-X$24)*Stock*(_xlfn.NORM.INV(RAND(),stock_ave,stock_std))+(W546-X$24)*Bonds*(_xlfn.NORM.INV(RAND(),bond_ave,bond_std))+(W546-X$24)*cash*(_xlfn.NORM.INV(RAND(),cash_ave,cash_std))+(W546-X$24)))</f>
        <v/>
      </c>
      <c r="Y546" s="156">
        <f>IF((X546&lt;=0),0,((X546-Y$24)*Stock*(_xlfn.NORM.INV(RAND(),stock_ave,stock_std))+(X546-Y$24)*Bonds*(_xlfn.NORM.INV(RAND(),bond_ave,bond_std))+(X546-Y$24)*cash*(_xlfn.NORM.INV(RAND(),cash_ave,cash_std))+(X546-Y$24)))</f>
        <v/>
      </c>
      <c r="Z546" s="156">
        <f>IF((Y546&lt;=0),0,((Y546-Z$24)*Stock*(_xlfn.NORM.INV(RAND(),stock_ave,stock_std))+(Y546-Z$24)*Bonds*(_xlfn.NORM.INV(RAND(),bond_ave,bond_std))+(Y546-Z$24)*cash*(_xlfn.NORM.INV(RAND(),cash_ave,cash_std))+(Y546-Z$24)))</f>
        <v/>
      </c>
      <c r="AA546" s="156">
        <f>IF((Z546&lt;=0),0,((Z546-AA$24)*Stock*(_xlfn.NORM.INV(RAND(),stock_ave,stock_std))+(Z546-AA$24)*Bonds*(_xlfn.NORM.INV(RAND(),bond_ave,bond_std))+(Z546-AA$24)*cash*(_xlfn.NORM.INV(RAND(),cash_ave,cash_std))+(Z546-AA$24)))</f>
        <v/>
      </c>
      <c r="AB546" s="156">
        <f>IF((AA546&lt;=0),0,((AA546-AB$24)*Stock*(_xlfn.NORM.INV(RAND(),stock_ave,stock_std))+(AA546-AB$24)*Bonds*(_xlfn.NORM.INV(RAND(),bond_ave,bond_std))+(AA546-AB$24)*cash*(_xlfn.NORM.INV(RAND(),cash_ave,cash_std))+(AA546-AB$24)))</f>
        <v/>
      </c>
      <c r="AC546" s="156">
        <f>IF((AB546&lt;=0),0,((AB546-AC$24)*Stock*(_xlfn.NORM.INV(RAND(),stock_ave,stock_std))+(AB546-AC$24)*Bonds*(_xlfn.NORM.INV(RAND(),bond_ave,bond_std))+(AB546-AC$24)*cash*(_xlfn.NORM.INV(RAND(),cash_ave,cash_std))+(AB546-AC$24)))</f>
        <v/>
      </c>
      <c r="AD546" s="156">
        <f>IF((AC546&lt;=0),0,((AC546-AD$24)*Stock*(_xlfn.NORM.INV(RAND(),stock_ave,stock_std))+(AC546-AD$24)*Bonds*(_xlfn.NORM.INV(RAND(),bond_ave,bond_std))+(AC546-AD$24)*cash*(_xlfn.NORM.INV(RAND(),cash_ave,cash_std))+(AC546-AD$24)))</f>
        <v/>
      </c>
      <c r="AE546" s="156">
        <f>IF((AD546&lt;=0),0,((AD546-AE$24)*Stock*(_xlfn.NORM.INV(RAND(),stock_ave,stock_std))+(AD546-AE$24)*Bonds*(_xlfn.NORM.INV(RAND(),bond_ave,bond_std))+(AD546-AE$24)*cash*(_xlfn.NORM.INV(RAND(),cash_ave,cash_std))+(AD546-AE$24)))</f>
        <v/>
      </c>
      <c r="AF546" s="156">
        <f>IF((AE546&lt;=0),0,((AE546-AF$24)*Stock*(_xlfn.NORM.INV(RAND(),stock_ave,stock_std))+(AE546-AF$24)*Bonds*(_xlfn.NORM.INV(RAND(),bond_ave,bond_std))+(AE546-AF$24)*cash*(_xlfn.NORM.INV(RAND(),cash_ave,cash_std))+(AE546-AF$24)))</f>
        <v/>
      </c>
      <c r="AG546" s="156">
        <f>IF((AF546&lt;=0),0,((AF546-AG$24)*Stock*(_xlfn.NORM.INV(RAND(),stock_ave,stock_std))+(AF546-AG$24)*Bonds*(_xlfn.NORM.INV(RAND(),bond_ave,bond_std))+(AF546-AG$24)*cash*(_xlfn.NORM.INV(RAND(),cash_ave,cash_std))+(AF546-AG$24)))</f>
        <v/>
      </c>
      <c r="AH546" s="156">
        <f>IF((AG546&lt;=0),0,((AG546-AH$24)*Stock*(_xlfn.NORM.INV(RAND(),stock_ave,stock_std))+(AG546-AH$24)*Bonds*(_xlfn.NORM.INV(RAND(),bond_ave,bond_std))+(AG546-AH$24)*cash*(_xlfn.NORM.INV(RAND(),cash_ave,cash_std))+(AG546-AH$24)))</f>
        <v/>
      </c>
      <c r="AI546" s="156">
        <f>IF((AH546&lt;=0),0,((AH546-AI$24)*Stock*(_xlfn.NORM.INV(RAND(),stock_ave,stock_std))+(AH546-AI$24)*Bonds*(_xlfn.NORM.INV(RAND(),bond_ave,bond_std))+(AH546-AI$24)*cash*(_xlfn.NORM.INV(RAND(),cash_ave,cash_std))+(AH546-AI$24)))</f>
        <v/>
      </c>
      <c r="AJ546" s="156">
        <f>IF((AI546&lt;=0),0,((AI546-AJ$24)*Stock*(_xlfn.NORM.INV(RAND(),stock_ave,stock_std))+(AI546-AJ$24)*Bonds*(_xlfn.NORM.INV(RAND(),bond_ave,bond_std))+(AI546-AJ$24)*cash*(_xlfn.NORM.INV(RAND(),cash_ave,cash_std))+(AI546-AJ$24)))</f>
        <v/>
      </c>
      <c r="AK546" s="156">
        <f>IF((AJ546&lt;=0),0,((AJ546-AK$24)*Stock*(_xlfn.NORM.INV(RAND(),stock_ave,stock_std))+(AJ546-AK$24)*Bonds*(_xlfn.NORM.INV(RAND(),bond_ave,bond_std))+(AJ546-AK$24)*cash*(_xlfn.NORM.INV(RAND(),cash_ave,cash_std))+(AJ546-AK$24)))</f>
        <v/>
      </c>
      <c r="AL546" s="156">
        <f>IF((AK546&lt;=0),0,((AK546-AL$24)*Stock*(_xlfn.NORM.INV(RAND(),stock_ave,stock_std))+(AK546-AL$24)*Bonds*(_xlfn.NORM.INV(RAND(),bond_ave,bond_std))+(AK546-AL$24)*cash*(_xlfn.NORM.INV(RAND(),cash_ave,cash_std))+(AK546-AL$24)))</f>
        <v/>
      </c>
      <c r="AM546" s="156">
        <f>IF((AL546&lt;=0),0,((AL546-AM$24)*Stock*(_xlfn.NORM.INV(RAND(),stock_ave,stock_std))+(AL546-AM$24)*Bonds*(_xlfn.NORM.INV(RAND(),bond_ave,bond_std))+(AL546-AM$24)*cash*(_xlfn.NORM.INV(RAND(),cash_ave,cash_std))+(AL546-AM$24)))</f>
        <v/>
      </c>
      <c r="AN546" s="156">
        <f>IF((AM546&lt;=0),0,((AM546-AN$24)*Stock*(_xlfn.NORM.INV(RAND(),stock_ave,stock_std))+(AM546-AN$24)*Bonds*(_xlfn.NORM.INV(RAND(),bond_ave,bond_std))+(AM546-AN$24)*cash*(_xlfn.NORM.INV(RAND(),cash_ave,cash_std))+(AM546-AN$24)))</f>
        <v/>
      </c>
      <c r="AO546" s="156">
        <f>IF((AN546&lt;=0),0,((AN546-AO$24)*Stock*(_xlfn.NORM.INV(RAND(),stock_ave,stock_std))+(AN546-AO$24)*Bonds*(_xlfn.NORM.INV(RAND(),bond_ave,bond_std))+(AN546-AO$24)*cash*(_xlfn.NORM.INV(RAND(),cash_ave,cash_std))+(AN546-AO$24)))</f>
        <v/>
      </c>
      <c r="AP546" s="156">
        <f>IF((AO546&lt;=0),0,((AO546-AP$24)*Stock*(_xlfn.NORM.INV(RAND(),stock_ave,stock_std))+(AO546-AP$24)*Bonds*(_xlfn.NORM.INV(RAND(),bond_ave,bond_std))+(AO546-AP$24)*cash*(_xlfn.NORM.INV(RAND(),cash_ave,cash_std))+(AO546-AP$24)))</f>
        <v/>
      </c>
      <c r="AQ546" s="156">
        <f>IF((AP546&lt;=0),0,((AP546-AQ$24)*Stock*(_xlfn.NORM.INV(RAND(),stock_ave,stock_std))+(AP546-AQ$24)*Bonds*(_xlfn.NORM.INV(RAND(),bond_ave,bond_std))+(AP546-AQ$24)*cash*(_xlfn.NORM.INV(RAND(),cash_ave,cash_std))+(AP546-AQ$24)))</f>
        <v/>
      </c>
      <c r="AR546" s="156">
        <f>IF((AQ546&lt;=0),0,((AQ546-AR$24)*Stock*(_xlfn.NORM.INV(RAND(),stock_ave,stock_std))+(AQ546-AR$24)*Bonds*(_xlfn.NORM.INV(RAND(),bond_ave,bond_std))+(AQ546-AR$24)*cash*(_xlfn.NORM.INV(RAND(),cash_ave,cash_std))+(AQ546-AR$24)))</f>
        <v/>
      </c>
      <c r="AS546" s="156">
        <f>IF((AR546&lt;=0),0,((AR546-AS$24)*Stock*(_xlfn.NORM.INV(RAND(),stock_ave,stock_std))+(AR546-AS$24)*Bonds*(_xlfn.NORM.INV(RAND(),bond_ave,bond_std))+(AR546-AS$24)*cash*(_xlfn.NORM.INV(RAND(),cash_ave,cash_std))+(AR546-AS$24)))</f>
        <v/>
      </c>
      <c r="AT546" s="156">
        <f>IF((AS546&lt;=0),0,((AS546-AT$24)*Stock*(_xlfn.NORM.INV(RAND(),stock_ave,stock_std))+(AS546-AT$24)*Bonds*(_xlfn.NORM.INV(RAND(),bond_ave,bond_std))+(AS546-AT$24)*cash*(_xlfn.NORM.INV(RAND(),cash_ave,cash_std))+(AS546-AT$24)))</f>
        <v/>
      </c>
      <c r="AU546" s="156">
        <f>IF((AT546&lt;=0),0,((AT546-AU$24)*Stock*(_xlfn.NORM.INV(RAND(),stock_ave,stock_std))+(AT546-AU$24)*Bonds*(_xlfn.NORM.INV(RAND(),bond_ave,bond_std))+(AT546-AU$24)*cash*(_xlfn.NORM.INV(RAND(),cash_ave,cash_std))+(AT546-AU$24)))</f>
        <v/>
      </c>
      <c r="AV546" s="156">
        <f>IF((AU546&lt;=0),0,((AU546-AV$24)*Stock*(_xlfn.NORM.INV(RAND(),stock_ave,stock_std))+(AU546-AV$24)*Bonds*(_xlfn.NORM.INV(RAND(),bond_ave,bond_std))+(AU546-AV$24)*cash*(_xlfn.NORM.INV(RAND(),cash_ave,cash_std))+(AU546-AV$24)))</f>
        <v/>
      </c>
      <c r="AW546" s="156">
        <f>IF((AV546&lt;=0),0,((AV546-AW$24)*Stock*(_xlfn.NORM.INV(RAND(),stock_ave,stock_std))+(AV546-AW$24)*Bonds*(_xlfn.NORM.INV(RAND(),bond_ave,bond_std))+(AV546-AW$24)*cash*(_xlfn.NORM.INV(RAND(),cash_ave,cash_std))+(AV546-AW$24)))</f>
        <v/>
      </c>
      <c r="AX546" s="159" t="n"/>
      <c r="AY546" s="159" t="n"/>
      <c r="AZ546" s="159" t="n"/>
      <c r="BA546" s="159" t="n"/>
      <c r="BB546" s="159" t="n"/>
    </row>
    <row r="547">
      <c r="C547" s="147" t="n"/>
      <c r="D547" s="61">
        <f>+D546-IF(D$18&gt;74,(D546/D$25)*$C$10)</f>
        <v/>
      </c>
      <c r="E547" s="61">
        <f>+E546-IF(E$18&gt;74,(E546/E$25)*$C$10)</f>
        <v/>
      </c>
      <c r="F547" s="61">
        <f>+F546-IF(F$18&gt;74,(F546/F$25)*$C$10)</f>
        <v/>
      </c>
      <c r="G547" s="61">
        <f>+G546-IF(G$18&gt;74,(G546/G$25)*$C$10)</f>
        <v/>
      </c>
      <c r="H547" s="61">
        <f>+H546-IF(H$18&gt;74,(H546/H$25)*$C$10)</f>
        <v/>
      </c>
      <c r="I547" s="61">
        <f>+I546-IF(I$18&gt;74,(I546/I$25)*$C$10)</f>
        <v/>
      </c>
      <c r="J547" s="61">
        <f>+J546-IF(J$18&gt;74,(J546/J$25)*$C$10)</f>
        <v/>
      </c>
      <c r="K547" s="61">
        <f>+K546-IF(K$18&gt;74,(K546/K$25)*$C$10)</f>
        <v/>
      </c>
      <c r="L547" s="61">
        <f>+L546-IF(L$18&gt;74,(L546/L$25)*$C$10)</f>
        <v/>
      </c>
      <c r="M547" s="61">
        <f>+M546-IF(M$18&gt;74,(M546/M$25)*$C$10)</f>
        <v/>
      </c>
      <c r="N547" s="61">
        <f>+N546-IF(N$18&gt;74,(N546/N$25)*$C$10)</f>
        <v/>
      </c>
      <c r="O547" s="61">
        <f>+O546-IF(O$18&gt;74,(O546/O$25)*$C$10)</f>
        <v/>
      </c>
      <c r="P547" s="61">
        <f>+P546-IF(P$18&gt;74,(P546/P$25)*$C$10)</f>
        <v/>
      </c>
      <c r="Q547" s="61">
        <f>+Q546-IF(Q$18&gt;74,(Q546/Q$25)*$C$10)</f>
        <v/>
      </c>
      <c r="R547" s="61">
        <f>+R546-IF(R$18&gt;74,(R546/R$25)*$C$10)</f>
        <v/>
      </c>
      <c r="S547" s="61">
        <f>+S546-IF(S$18&gt;74,(S546/S$25)*$C$10)</f>
        <v/>
      </c>
      <c r="T547" s="61">
        <f>+T546-IF(T$18&gt;74,(T546/T$25)*$C$10)</f>
        <v/>
      </c>
      <c r="U547" s="61">
        <f>+U546-IF(U$18&gt;74,(U546/U$25)*$C$10)</f>
        <v/>
      </c>
      <c r="V547" s="61">
        <f>+V546-IF(V$18&gt;74,(V546/V$25)*$C$10)</f>
        <v/>
      </c>
      <c r="W547" s="61">
        <f>+W546-IF(W$18&gt;74,(W546/W$25)*$C$10)</f>
        <v/>
      </c>
      <c r="X547" s="61">
        <f>+X546-IF(X$18&gt;74,(X546/X$25)*$C$10)</f>
        <v/>
      </c>
      <c r="Y547" s="61">
        <f>+Y546-IF(Y$18&gt;74,(Y546/Y$25)*$C$10)</f>
        <v/>
      </c>
      <c r="Z547" s="61">
        <f>+Z546-IF(Z$18&gt;74,(Z546/Z$25)*$C$10)</f>
        <v/>
      </c>
      <c r="AA547" s="61">
        <f>+AA546-IF(AA$18&gt;74,(AA546/AA$25)*$C$10)</f>
        <v/>
      </c>
      <c r="AB547" s="61">
        <f>+AB546-IF(AB$18&gt;74,(AB546/AB$25)*$C$10)</f>
        <v/>
      </c>
      <c r="AC547" s="61">
        <f>+AC546-IF(AC$18&gt;74,(AC546/AC$25)*$C$10)</f>
        <v/>
      </c>
      <c r="AD547" s="61">
        <f>+AD546-IF(AD$18&gt;74,(AD546/AD$25)*$C$10)</f>
        <v/>
      </c>
      <c r="AE547" s="61">
        <f>+AE546-IF(AE$18&gt;74,(AE546/AE$25)*$C$10)</f>
        <v/>
      </c>
      <c r="AF547" s="61">
        <f>+AF546-IF(AF$18&gt;74,(AF546/AF$25)*$C$10)</f>
        <v/>
      </c>
      <c r="AG547" s="61">
        <f>+AG546-IF(AG$18&gt;74,(AG546/AG$25)*$C$10)</f>
        <v/>
      </c>
      <c r="AH547" s="61">
        <f>+AH546-IF(AH$18&gt;74,(AH546/AH$25)*$C$10)</f>
        <v/>
      </c>
      <c r="AI547" s="61">
        <f>+AI546-IF(AI$18&gt;74,(AI546/AI$25)*$C$10)</f>
        <v/>
      </c>
      <c r="AJ547" s="61">
        <f>+AJ546-IF(AJ$18&gt;74,(AJ546/AJ$25)*$C$10)</f>
        <v/>
      </c>
      <c r="AK547" s="61">
        <f>+AK546-IF(AK$18&gt;74,(AK546/AK$25)*$C$10)</f>
        <v/>
      </c>
      <c r="AL547" s="61">
        <f>+AL546-IF(AL$18&gt;74,(AL546/AL$25)*$C$10)</f>
        <v/>
      </c>
      <c r="AM547" s="61">
        <f>+AM546-IF(AM$18&gt;74,(AM546/AM$25)*$C$10)</f>
        <v/>
      </c>
      <c r="AN547" s="61">
        <f>+AN546-IF(AN$18&gt;74,(AN546/AN$25)*$C$10)</f>
        <v/>
      </c>
      <c r="AO547" s="61">
        <f>+AO546-IF(AO$18&gt;74,(AO546/AO$25)*$C$10)</f>
        <v/>
      </c>
      <c r="AP547" s="61">
        <f>+AP546-IF(AP$18&gt;74,(AP546/AP$25)*$C$10)</f>
        <v/>
      </c>
      <c r="AQ547" s="61">
        <f>+AQ546-IF(AQ$18&gt;74,(AQ546/AQ$25)*$C$10)</f>
        <v/>
      </c>
      <c r="AR547" s="61">
        <f>+AR546-IF(AR$18&gt;74,(AR546/AR$25)*$C$10)</f>
        <v/>
      </c>
      <c r="AS547" s="61">
        <f>+AS546-IF(AS$18&gt;74,(AS546/AS$25)*$C$10)</f>
        <v/>
      </c>
      <c r="AT547" s="61">
        <f>+AT546-IF(AT$18&gt;74,(AT546/AT$25)*$C$10)</f>
        <v/>
      </c>
      <c r="AU547" s="61">
        <f>+AU546-IF(AU$18&gt;74,(AU546/AU$25)*$C$10)</f>
        <v/>
      </c>
      <c r="AV547" s="61">
        <f>+AV546-IF(AV$18&gt;74,(AV546/AV$25)*$C$10)</f>
        <v/>
      </c>
      <c r="AW547" s="61">
        <f>+AW546-IF(AW$18&gt;74,(AW546/AW$25)*$C$10)</f>
        <v/>
      </c>
      <c r="AX547" s="35">
        <f>IF(AW547&gt;0,1,0)</f>
        <v/>
      </c>
      <c r="AY547" s="35">
        <f>IF(AL547&gt;0,1,0)</f>
        <v/>
      </c>
      <c r="AZ547" s="35">
        <f>IF(AG547&gt;0,1,0)</f>
        <v/>
      </c>
      <c r="BA547" s="35">
        <f>IF(AB547&gt;0,1,0)</f>
        <v/>
      </c>
      <c r="BB547" s="35">
        <f>IF(W547&gt;0,1,0)</f>
        <v/>
      </c>
    </row>
    <row r="548">
      <c r="B548" s="154" t="inlineStr">
        <is>
          <t>trial 261</t>
        </is>
      </c>
      <c r="C548" s="155">
        <f>+start-C545</f>
        <v/>
      </c>
      <c r="D548" s="156">
        <f>IF((C548&lt;=0),0,((C548-D$24)*Stock*(_xlfn.NORM.INV(RAND(),stock_ave,stock_std))+(C548-D$24)*Bonds*(_xlfn.NORM.INV(RAND(),bond_ave,bond_std))+(C548-D$24)*cash*(_xlfn.NORM.INV(RAND(),cash_ave,cash_std))+(C548-D$24)))</f>
        <v/>
      </c>
      <c r="E548" s="156">
        <f>IF((D548&lt;=0),0,((D548-E$24)*Stock*(_xlfn.NORM.INV(RAND(),stock_ave,stock_std))+(D548-E$24)*Bonds*(_xlfn.NORM.INV(RAND(),bond_ave,bond_std))+(D548-E$24)*cash*(_xlfn.NORM.INV(RAND(),cash_ave,cash_std))+(D548-E$24)))</f>
        <v/>
      </c>
      <c r="F548" s="156">
        <f>IF((E548&lt;=0),0,((E548-F$24)*Stock*(_xlfn.NORM.INV(RAND(),stock_ave,stock_std))+(E548-F$24)*Bonds*(_xlfn.NORM.INV(RAND(),bond_ave,bond_std))+(E548-F$24)*cash*(_xlfn.NORM.INV(RAND(),cash_ave,cash_std))+(E548-F$24)))</f>
        <v/>
      </c>
      <c r="G548" s="156">
        <f>IF((F548&lt;=0),0,((F548-G$24)*Stock*(_xlfn.NORM.INV(RAND(),stock_ave,stock_std))+(F548-G$24)*Bonds*(_xlfn.NORM.INV(RAND(),bond_ave,bond_std))+(F548-G$24)*cash*(_xlfn.NORM.INV(RAND(),cash_ave,cash_std))+(F548-G$24)))</f>
        <v/>
      </c>
      <c r="H548" s="156">
        <f>IF((G548&lt;=0),0,((G548-H$24)*Stock*(_xlfn.NORM.INV(RAND(),stock_ave,stock_std))+(G548-H$24)*Bonds*(_xlfn.NORM.INV(RAND(),bond_ave,bond_std))+(G548-H$24)*cash*(_xlfn.NORM.INV(RAND(),cash_ave,cash_std))+(G548-H$24)))</f>
        <v/>
      </c>
      <c r="I548" s="156">
        <f>IF((H548&lt;=0),0,((H548-I$24)*Stock*(_xlfn.NORM.INV(RAND(),stock_ave,stock_std))+(H548-I$24)*Bonds*(_xlfn.NORM.INV(RAND(),bond_ave,bond_std))+(H548-I$24)*cash*(_xlfn.NORM.INV(RAND(),cash_ave,cash_std))+(H548-I$24)))</f>
        <v/>
      </c>
      <c r="J548" s="156">
        <f>IF((I548&lt;=0),0,((I548-J$24)*Stock*(_xlfn.NORM.INV(RAND(),stock_ave,stock_std))+(I548-J$24)*Bonds*(_xlfn.NORM.INV(RAND(),bond_ave,bond_std))+(I548-J$24)*cash*(_xlfn.NORM.INV(RAND(),cash_ave,cash_std))+(I548-J$24)))</f>
        <v/>
      </c>
      <c r="K548" s="156">
        <f>IF((J548&lt;=0),0,((J548-K$24)*Stock*(_xlfn.NORM.INV(RAND(),stock_ave,stock_std))+(J548-K$24)*Bonds*(_xlfn.NORM.INV(RAND(),bond_ave,bond_std))+(J548-K$24)*cash*(_xlfn.NORM.INV(RAND(),cash_ave,cash_std))+(J548-K$24)))</f>
        <v/>
      </c>
      <c r="L548" s="156">
        <f>IF((K548&lt;=0),0,((K548-L$24)*Stock*(_xlfn.NORM.INV(RAND(),stock_ave,stock_std))+(K548-L$24)*Bonds*(_xlfn.NORM.INV(RAND(),bond_ave,bond_std))+(K548-L$24)*cash*(_xlfn.NORM.INV(RAND(),cash_ave,cash_std))+(K548-L$24)))</f>
        <v/>
      </c>
      <c r="M548" s="156">
        <f>IF((L548&lt;=0),0,((L548-M$24)*Stock*(_xlfn.NORM.INV(RAND(),stock_ave,stock_std))+(L548-M$24)*Bonds*(_xlfn.NORM.INV(RAND(),bond_ave,bond_std))+(L548-M$24)*cash*(_xlfn.NORM.INV(RAND(),cash_ave,cash_std))+(L548-M$24)))</f>
        <v/>
      </c>
      <c r="N548" s="156">
        <f>IF((M548&lt;=0),0,((M548-N$24)*Stock*(_xlfn.NORM.INV(RAND(),stock_ave,stock_std))+(M548-N$24)*Bonds*(_xlfn.NORM.INV(RAND(),bond_ave,bond_std))+(M548-N$24)*cash*(_xlfn.NORM.INV(RAND(),cash_ave,cash_std))+(M548-N$24)))</f>
        <v/>
      </c>
      <c r="O548" s="156">
        <f>IF((N548&lt;=0),0,((N548-O$24)*Stock*(_xlfn.NORM.INV(RAND(),stock_ave,stock_std))+(N548-O$24)*Bonds*(_xlfn.NORM.INV(RAND(),bond_ave,bond_std))+(N548-O$24)*cash*(_xlfn.NORM.INV(RAND(),cash_ave,cash_std))+(N548-O$24)))</f>
        <v/>
      </c>
      <c r="P548" s="156">
        <f>IF((O548&lt;=0),0,((O548-P$24)*Stock*(_xlfn.NORM.INV(RAND(),stock_ave,stock_std))+(O548-P$24)*Bonds*(_xlfn.NORM.INV(RAND(),bond_ave,bond_std))+(O548-P$24)*cash*(_xlfn.NORM.INV(RAND(),cash_ave,cash_std))+(O548-P$24)))</f>
        <v/>
      </c>
      <c r="Q548" s="156">
        <f>IF((P548&lt;=0),0,((P548-Q$24)*Stock*(_xlfn.NORM.INV(RAND(),stock_ave,stock_std))+(P548-Q$24)*Bonds*(_xlfn.NORM.INV(RAND(),bond_ave,bond_std))+(P548-Q$24)*cash*(_xlfn.NORM.INV(RAND(),cash_ave,cash_std))+(P548-Q$24)))</f>
        <v/>
      </c>
      <c r="R548" s="156">
        <f>IF((Q548&lt;=0),0,((Q548-R$24)*Stock*(_xlfn.NORM.INV(RAND(),stock_ave,stock_std))+(Q548-R$24)*Bonds*(_xlfn.NORM.INV(RAND(),bond_ave,bond_std))+(Q548-R$24)*cash*(_xlfn.NORM.INV(RAND(),cash_ave,cash_std))+(Q548-R$24)))</f>
        <v/>
      </c>
      <c r="S548" s="156">
        <f>IF((R548&lt;=0),0,((R548-S$24)*Stock*(_xlfn.NORM.INV(RAND(),stock_ave,stock_std))+(R548-S$24)*Bonds*(_xlfn.NORM.INV(RAND(),bond_ave,bond_std))+(R548-S$24)*cash*(_xlfn.NORM.INV(RAND(),cash_ave,cash_std))+(R548-S$24)))</f>
        <v/>
      </c>
      <c r="T548" s="156">
        <f>IF((S548&lt;=0),0,((S548-T$24)*Stock*(_xlfn.NORM.INV(RAND(),stock_ave,stock_std))+(S548-T$24)*Bonds*(_xlfn.NORM.INV(RAND(),bond_ave,bond_std))+(S548-T$24)*cash*(_xlfn.NORM.INV(RAND(),cash_ave,cash_std))+(S548-T$24)))</f>
        <v/>
      </c>
      <c r="U548" s="156">
        <f>IF((T548&lt;=0),0,((T548-U$24)*Stock*(_xlfn.NORM.INV(RAND(),stock_ave,stock_std))+(T548-U$24)*Bonds*(_xlfn.NORM.INV(RAND(),bond_ave,bond_std))+(T548-U$24)*cash*(_xlfn.NORM.INV(RAND(),cash_ave,cash_std))+(T548-U$24)))</f>
        <v/>
      </c>
      <c r="V548" s="156">
        <f>IF((U548&lt;=0),0,((U548-V$24)*Stock*(_xlfn.NORM.INV(RAND(),stock_ave,stock_std))+(U548-V$24)*Bonds*(_xlfn.NORM.INV(RAND(),bond_ave,bond_std))+(U548-V$24)*cash*(_xlfn.NORM.INV(RAND(),cash_ave,cash_std))+(U548-V$24)))</f>
        <v/>
      </c>
      <c r="W548" s="156">
        <f>IF((V548&lt;=0),0,((V548-W$24)*Stock*(_xlfn.NORM.INV(RAND(),stock_ave,stock_std))+(V548-W$24)*Bonds*(_xlfn.NORM.INV(RAND(),bond_ave,bond_std))+(V548-W$24)*cash*(_xlfn.NORM.INV(RAND(),cash_ave,cash_std))+(V548-W$24)))</f>
        <v/>
      </c>
      <c r="X548" s="156">
        <f>IF((W548&lt;=0),0,((W548-X$24)*Stock*(_xlfn.NORM.INV(RAND(),stock_ave,stock_std))+(W548-X$24)*Bonds*(_xlfn.NORM.INV(RAND(),bond_ave,bond_std))+(W548-X$24)*cash*(_xlfn.NORM.INV(RAND(),cash_ave,cash_std))+(W548-X$24)))</f>
        <v/>
      </c>
      <c r="Y548" s="156">
        <f>IF((X548&lt;=0),0,((X548-Y$24)*Stock*(_xlfn.NORM.INV(RAND(),stock_ave,stock_std))+(X548-Y$24)*Bonds*(_xlfn.NORM.INV(RAND(),bond_ave,bond_std))+(X548-Y$24)*cash*(_xlfn.NORM.INV(RAND(),cash_ave,cash_std))+(X548-Y$24)))</f>
        <v/>
      </c>
      <c r="Z548" s="156">
        <f>IF((Y548&lt;=0),0,((Y548-Z$24)*Stock*(_xlfn.NORM.INV(RAND(),stock_ave,stock_std))+(Y548-Z$24)*Bonds*(_xlfn.NORM.INV(RAND(),bond_ave,bond_std))+(Y548-Z$24)*cash*(_xlfn.NORM.INV(RAND(),cash_ave,cash_std))+(Y548-Z$24)))</f>
        <v/>
      </c>
      <c r="AA548" s="156">
        <f>IF((Z548&lt;=0),0,((Z548-AA$24)*Stock*(_xlfn.NORM.INV(RAND(),stock_ave,stock_std))+(Z548-AA$24)*Bonds*(_xlfn.NORM.INV(RAND(),bond_ave,bond_std))+(Z548-AA$24)*cash*(_xlfn.NORM.INV(RAND(),cash_ave,cash_std))+(Z548-AA$24)))</f>
        <v/>
      </c>
      <c r="AB548" s="156">
        <f>IF((AA548&lt;=0),0,((AA548-AB$24)*Stock*(_xlfn.NORM.INV(RAND(),stock_ave,stock_std))+(AA548-AB$24)*Bonds*(_xlfn.NORM.INV(RAND(),bond_ave,bond_std))+(AA548-AB$24)*cash*(_xlfn.NORM.INV(RAND(),cash_ave,cash_std))+(AA548-AB$24)))</f>
        <v/>
      </c>
      <c r="AC548" s="156">
        <f>IF((AB548&lt;=0),0,((AB548-AC$24)*Stock*(_xlfn.NORM.INV(RAND(),stock_ave,stock_std))+(AB548-AC$24)*Bonds*(_xlfn.NORM.INV(RAND(),bond_ave,bond_std))+(AB548-AC$24)*cash*(_xlfn.NORM.INV(RAND(),cash_ave,cash_std))+(AB548-AC$24)))</f>
        <v/>
      </c>
      <c r="AD548" s="156">
        <f>IF((AC548&lt;=0),0,((AC548-AD$24)*Stock*(_xlfn.NORM.INV(RAND(),stock_ave,stock_std))+(AC548-AD$24)*Bonds*(_xlfn.NORM.INV(RAND(),bond_ave,bond_std))+(AC548-AD$24)*cash*(_xlfn.NORM.INV(RAND(),cash_ave,cash_std))+(AC548-AD$24)))</f>
        <v/>
      </c>
      <c r="AE548" s="156">
        <f>IF((AD548&lt;=0),0,((AD548-AE$24)*Stock*(_xlfn.NORM.INV(RAND(),stock_ave,stock_std))+(AD548-AE$24)*Bonds*(_xlfn.NORM.INV(RAND(),bond_ave,bond_std))+(AD548-AE$24)*cash*(_xlfn.NORM.INV(RAND(),cash_ave,cash_std))+(AD548-AE$24)))</f>
        <v/>
      </c>
      <c r="AF548" s="156">
        <f>IF((AE548&lt;=0),0,((AE548-AF$24)*Stock*(_xlfn.NORM.INV(RAND(),stock_ave,stock_std))+(AE548-AF$24)*Bonds*(_xlfn.NORM.INV(RAND(),bond_ave,bond_std))+(AE548-AF$24)*cash*(_xlfn.NORM.INV(RAND(),cash_ave,cash_std))+(AE548-AF$24)))</f>
        <v/>
      </c>
      <c r="AG548" s="156">
        <f>IF((AF548&lt;=0),0,((AF548-AG$24)*Stock*(_xlfn.NORM.INV(RAND(),stock_ave,stock_std))+(AF548-AG$24)*Bonds*(_xlfn.NORM.INV(RAND(),bond_ave,bond_std))+(AF548-AG$24)*cash*(_xlfn.NORM.INV(RAND(),cash_ave,cash_std))+(AF548-AG$24)))</f>
        <v/>
      </c>
      <c r="AH548" s="156">
        <f>IF((AG548&lt;=0),0,((AG548-AH$24)*Stock*(_xlfn.NORM.INV(RAND(),stock_ave,stock_std))+(AG548-AH$24)*Bonds*(_xlfn.NORM.INV(RAND(),bond_ave,bond_std))+(AG548-AH$24)*cash*(_xlfn.NORM.INV(RAND(),cash_ave,cash_std))+(AG548-AH$24)))</f>
        <v/>
      </c>
      <c r="AI548" s="156">
        <f>IF((AH548&lt;=0),0,((AH548-AI$24)*Stock*(_xlfn.NORM.INV(RAND(),stock_ave,stock_std))+(AH548-AI$24)*Bonds*(_xlfn.NORM.INV(RAND(),bond_ave,bond_std))+(AH548-AI$24)*cash*(_xlfn.NORM.INV(RAND(),cash_ave,cash_std))+(AH548-AI$24)))</f>
        <v/>
      </c>
      <c r="AJ548" s="156">
        <f>IF((AI548&lt;=0),0,((AI548-AJ$24)*Stock*(_xlfn.NORM.INV(RAND(),stock_ave,stock_std))+(AI548-AJ$24)*Bonds*(_xlfn.NORM.INV(RAND(),bond_ave,bond_std))+(AI548-AJ$24)*cash*(_xlfn.NORM.INV(RAND(),cash_ave,cash_std))+(AI548-AJ$24)))</f>
        <v/>
      </c>
      <c r="AK548" s="156">
        <f>IF((AJ548&lt;=0),0,((AJ548-AK$24)*Stock*(_xlfn.NORM.INV(RAND(),stock_ave,stock_std))+(AJ548-AK$24)*Bonds*(_xlfn.NORM.INV(RAND(),bond_ave,bond_std))+(AJ548-AK$24)*cash*(_xlfn.NORM.INV(RAND(),cash_ave,cash_std))+(AJ548-AK$24)))</f>
        <v/>
      </c>
      <c r="AL548" s="156">
        <f>IF((AK548&lt;=0),0,((AK548-AL$24)*Stock*(_xlfn.NORM.INV(RAND(),stock_ave,stock_std))+(AK548-AL$24)*Bonds*(_xlfn.NORM.INV(RAND(),bond_ave,bond_std))+(AK548-AL$24)*cash*(_xlfn.NORM.INV(RAND(),cash_ave,cash_std))+(AK548-AL$24)))</f>
        <v/>
      </c>
      <c r="AM548" s="156">
        <f>IF((AL548&lt;=0),0,((AL548-AM$24)*Stock*(_xlfn.NORM.INV(RAND(),stock_ave,stock_std))+(AL548-AM$24)*Bonds*(_xlfn.NORM.INV(RAND(),bond_ave,bond_std))+(AL548-AM$24)*cash*(_xlfn.NORM.INV(RAND(),cash_ave,cash_std))+(AL548-AM$24)))</f>
        <v/>
      </c>
      <c r="AN548" s="156">
        <f>IF((AM548&lt;=0),0,((AM548-AN$24)*Stock*(_xlfn.NORM.INV(RAND(),stock_ave,stock_std))+(AM548-AN$24)*Bonds*(_xlfn.NORM.INV(RAND(),bond_ave,bond_std))+(AM548-AN$24)*cash*(_xlfn.NORM.INV(RAND(),cash_ave,cash_std))+(AM548-AN$24)))</f>
        <v/>
      </c>
      <c r="AO548" s="156">
        <f>IF((AN548&lt;=0),0,((AN548-AO$24)*Stock*(_xlfn.NORM.INV(RAND(),stock_ave,stock_std))+(AN548-AO$24)*Bonds*(_xlfn.NORM.INV(RAND(),bond_ave,bond_std))+(AN548-AO$24)*cash*(_xlfn.NORM.INV(RAND(),cash_ave,cash_std))+(AN548-AO$24)))</f>
        <v/>
      </c>
      <c r="AP548" s="156">
        <f>IF((AO548&lt;=0),0,((AO548-AP$24)*Stock*(_xlfn.NORM.INV(RAND(),stock_ave,stock_std))+(AO548-AP$24)*Bonds*(_xlfn.NORM.INV(RAND(),bond_ave,bond_std))+(AO548-AP$24)*cash*(_xlfn.NORM.INV(RAND(),cash_ave,cash_std))+(AO548-AP$24)))</f>
        <v/>
      </c>
      <c r="AQ548" s="156">
        <f>IF((AP548&lt;=0),0,((AP548-AQ$24)*Stock*(_xlfn.NORM.INV(RAND(),stock_ave,stock_std))+(AP548-AQ$24)*Bonds*(_xlfn.NORM.INV(RAND(),bond_ave,bond_std))+(AP548-AQ$24)*cash*(_xlfn.NORM.INV(RAND(),cash_ave,cash_std))+(AP548-AQ$24)))</f>
        <v/>
      </c>
      <c r="AR548" s="156">
        <f>IF((AQ548&lt;=0),0,((AQ548-AR$24)*Stock*(_xlfn.NORM.INV(RAND(),stock_ave,stock_std))+(AQ548-AR$24)*Bonds*(_xlfn.NORM.INV(RAND(),bond_ave,bond_std))+(AQ548-AR$24)*cash*(_xlfn.NORM.INV(RAND(),cash_ave,cash_std))+(AQ548-AR$24)))</f>
        <v/>
      </c>
      <c r="AS548" s="156">
        <f>IF((AR548&lt;=0),0,((AR548-AS$24)*Stock*(_xlfn.NORM.INV(RAND(),stock_ave,stock_std))+(AR548-AS$24)*Bonds*(_xlfn.NORM.INV(RAND(),bond_ave,bond_std))+(AR548-AS$24)*cash*(_xlfn.NORM.INV(RAND(),cash_ave,cash_std))+(AR548-AS$24)))</f>
        <v/>
      </c>
      <c r="AT548" s="156">
        <f>IF((AS548&lt;=0),0,((AS548-AT$24)*Stock*(_xlfn.NORM.INV(RAND(),stock_ave,stock_std))+(AS548-AT$24)*Bonds*(_xlfn.NORM.INV(RAND(),bond_ave,bond_std))+(AS548-AT$24)*cash*(_xlfn.NORM.INV(RAND(),cash_ave,cash_std))+(AS548-AT$24)))</f>
        <v/>
      </c>
      <c r="AU548" s="156">
        <f>IF((AT548&lt;=0),0,((AT548-AU$24)*Stock*(_xlfn.NORM.INV(RAND(),stock_ave,stock_std))+(AT548-AU$24)*Bonds*(_xlfn.NORM.INV(RAND(),bond_ave,bond_std))+(AT548-AU$24)*cash*(_xlfn.NORM.INV(RAND(),cash_ave,cash_std))+(AT548-AU$24)))</f>
        <v/>
      </c>
      <c r="AV548" s="156">
        <f>IF((AU548&lt;=0),0,((AU548-AV$24)*Stock*(_xlfn.NORM.INV(RAND(),stock_ave,stock_std))+(AU548-AV$24)*Bonds*(_xlfn.NORM.INV(RAND(),bond_ave,bond_std))+(AU548-AV$24)*cash*(_xlfn.NORM.INV(RAND(),cash_ave,cash_std))+(AU548-AV$24)))</f>
        <v/>
      </c>
      <c r="AW548" s="156">
        <f>IF((AV548&lt;=0),0,((AV548-AW$24)*Stock*(_xlfn.NORM.INV(RAND(),stock_ave,stock_std))+(AV548-AW$24)*Bonds*(_xlfn.NORM.INV(RAND(),bond_ave,bond_std))+(AV548-AW$24)*cash*(_xlfn.NORM.INV(RAND(),cash_ave,cash_std))+(AV548-AW$24)))</f>
        <v/>
      </c>
      <c r="AX548" s="159" t="n"/>
      <c r="AY548" s="159" t="n"/>
      <c r="AZ548" s="159" t="n"/>
      <c r="BA548" s="159" t="n"/>
      <c r="BB548" s="159" t="n"/>
    </row>
    <row r="549">
      <c r="C549" s="147" t="n"/>
      <c r="D549" s="61">
        <f>+D548-IF(D$18&gt;74,(D548/D$25)*$C$10)</f>
        <v/>
      </c>
      <c r="E549" s="61">
        <f>+E548-IF(E$18&gt;74,(E548/E$25)*$C$10)</f>
        <v/>
      </c>
      <c r="F549" s="61">
        <f>+F548-IF(F$18&gt;74,(F548/F$25)*$C$10)</f>
        <v/>
      </c>
      <c r="G549" s="61">
        <f>+G548-IF(G$18&gt;74,(G548/G$25)*$C$10)</f>
        <v/>
      </c>
      <c r="H549" s="61">
        <f>+H548-IF(H$18&gt;74,(H548/H$25)*$C$10)</f>
        <v/>
      </c>
      <c r="I549" s="61">
        <f>+I548-IF(I$18&gt;74,(I548/I$25)*$C$10)</f>
        <v/>
      </c>
      <c r="J549" s="61">
        <f>+J548-IF(J$18&gt;74,(J548/J$25)*$C$10)</f>
        <v/>
      </c>
      <c r="K549" s="61">
        <f>+K548-IF(K$18&gt;74,(K548/K$25)*$C$10)</f>
        <v/>
      </c>
      <c r="L549" s="61">
        <f>+L548-IF(L$18&gt;74,(L548/L$25)*$C$10)</f>
        <v/>
      </c>
      <c r="M549" s="61">
        <f>+M548-IF(M$18&gt;74,(M548/M$25)*$C$10)</f>
        <v/>
      </c>
      <c r="N549" s="61">
        <f>+N548-IF(N$18&gt;74,(N548/N$25)*$C$10)</f>
        <v/>
      </c>
      <c r="O549" s="61">
        <f>+O548-IF(O$18&gt;74,(O548/O$25)*$C$10)</f>
        <v/>
      </c>
      <c r="P549" s="61">
        <f>+P548-IF(P$18&gt;74,(P548/P$25)*$C$10)</f>
        <v/>
      </c>
      <c r="Q549" s="61">
        <f>+Q548-IF(Q$18&gt;74,(Q548/Q$25)*$C$10)</f>
        <v/>
      </c>
      <c r="R549" s="61">
        <f>+R548-IF(R$18&gt;74,(R548/R$25)*$C$10)</f>
        <v/>
      </c>
      <c r="S549" s="61">
        <f>+S548-IF(S$18&gt;74,(S548/S$25)*$C$10)</f>
        <v/>
      </c>
      <c r="T549" s="61">
        <f>+T548-IF(T$18&gt;74,(T548/T$25)*$C$10)</f>
        <v/>
      </c>
      <c r="U549" s="61">
        <f>+U548-IF(U$18&gt;74,(U548/U$25)*$C$10)</f>
        <v/>
      </c>
      <c r="V549" s="61">
        <f>+V548-IF(V$18&gt;74,(V548/V$25)*$C$10)</f>
        <v/>
      </c>
      <c r="W549" s="61">
        <f>+W548-IF(W$18&gt;74,(W548/W$25)*$C$10)</f>
        <v/>
      </c>
      <c r="X549" s="61">
        <f>+X548-IF(X$18&gt;74,(X548/X$25)*$C$10)</f>
        <v/>
      </c>
      <c r="Y549" s="61">
        <f>+Y548-IF(Y$18&gt;74,(Y548/Y$25)*$C$10)</f>
        <v/>
      </c>
      <c r="Z549" s="61">
        <f>+Z548-IF(Z$18&gt;74,(Z548/Z$25)*$C$10)</f>
        <v/>
      </c>
      <c r="AA549" s="61">
        <f>+AA548-IF(AA$18&gt;74,(AA548/AA$25)*$C$10)</f>
        <v/>
      </c>
      <c r="AB549" s="61">
        <f>+AB548-IF(AB$18&gt;74,(AB548/AB$25)*$C$10)</f>
        <v/>
      </c>
      <c r="AC549" s="61">
        <f>+AC548-IF(AC$18&gt;74,(AC548/AC$25)*$C$10)</f>
        <v/>
      </c>
      <c r="AD549" s="61">
        <f>+AD548-IF(AD$18&gt;74,(AD548/AD$25)*$C$10)</f>
        <v/>
      </c>
      <c r="AE549" s="61">
        <f>+AE548-IF(AE$18&gt;74,(AE548/AE$25)*$C$10)</f>
        <v/>
      </c>
      <c r="AF549" s="61">
        <f>+AF548-IF(AF$18&gt;74,(AF548/AF$25)*$C$10)</f>
        <v/>
      </c>
      <c r="AG549" s="61">
        <f>+AG548-IF(AG$18&gt;74,(AG548/AG$25)*$C$10)</f>
        <v/>
      </c>
      <c r="AH549" s="61">
        <f>+AH548-IF(AH$18&gt;74,(AH548/AH$25)*$C$10)</f>
        <v/>
      </c>
      <c r="AI549" s="61">
        <f>+AI548-IF(AI$18&gt;74,(AI548/AI$25)*$C$10)</f>
        <v/>
      </c>
      <c r="AJ549" s="61">
        <f>+AJ548-IF(AJ$18&gt;74,(AJ548/AJ$25)*$C$10)</f>
        <v/>
      </c>
      <c r="AK549" s="61">
        <f>+AK548-IF(AK$18&gt;74,(AK548/AK$25)*$C$10)</f>
        <v/>
      </c>
      <c r="AL549" s="61">
        <f>+AL548-IF(AL$18&gt;74,(AL548/AL$25)*$C$10)</f>
        <v/>
      </c>
      <c r="AM549" s="61">
        <f>+AM548-IF(AM$18&gt;74,(AM548/AM$25)*$C$10)</f>
        <v/>
      </c>
      <c r="AN549" s="61">
        <f>+AN548-IF(AN$18&gt;74,(AN548/AN$25)*$C$10)</f>
        <v/>
      </c>
      <c r="AO549" s="61">
        <f>+AO548-IF(AO$18&gt;74,(AO548/AO$25)*$C$10)</f>
        <v/>
      </c>
      <c r="AP549" s="61">
        <f>+AP548-IF(AP$18&gt;74,(AP548/AP$25)*$C$10)</f>
        <v/>
      </c>
      <c r="AQ549" s="61">
        <f>+AQ548-IF(AQ$18&gt;74,(AQ548/AQ$25)*$C$10)</f>
        <v/>
      </c>
      <c r="AR549" s="61">
        <f>+AR548-IF(AR$18&gt;74,(AR548/AR$25)*$C$10)</f>
        <v/>
      </c>
      <c r="AS549" s="61">
        <f>+AS548-IF(AS$18&gt;74,(AS548/AS$25)*$C$10)</f>
        <v/>
      </c>
      <c r="AT549" s="61">
        <f>+AT548-IF(AT$18&gt;74,(AT548/AT$25)*$C$10)</f>
        <v/>
      </c>
      <c r="AU549" s="61">
        <f>+AU548-IF(AU$18&gt;74,(AU548/AU$25)*$C$10)</f>
        <v/>
      </c>
      <c r="AV549" s="61">
        <f>+AV548-IF(AV$18&gt;74,(AV548/AV$25)*$C$10)</f>
        <v/>
      </c>
      <c r="AW549" s="61">
        <f>+AW548-IF(AW$18&gt;74,(AW548/AW$25)*$C$10)</f>
        <v/>
      </c>
      <c r="AX549" s="35">
        <f>IF(AW549&gt;0,1,0)</f>
        <v/>
      </c>
      <c r="AY549" s="35">
        <f>IF(AL549&gt;0,1,0)</f>
        <v/>
      </c>
      <c r="AZ549" s="35">
        <f>IF(AG549&gt;0,1,0)</f>
        <v/>
      </c>
      <c r="BA549" s="35">
        <f>IF(AB549&gt;0,1,0)</f>
        <v/>
      </c>
      <c r="BB549" s="35">
        <f>IF(W549&gt;0,1,0)</f>
        <v/>
      </c>
    </row>
    <row r="550">
      <c r="B550" s="154" t="inlineStr">
        <is>
          <t>trial 262</t>
        </is>
      </c>
      <c r="C550" s="155">
        <f>+start-C547</f>
        <v/>
      </c>
      <c r="D550" s="156">
        <f>IF((C550&lt;=0),0,((C550-D$24)*Stock*(_xlfn.NORM.INV(RAND(),stock_ave,stock_std))+(C550-D$24)*Bonds*(_xlfn.NORM.INV(RAND(),bond_ave,bond_std))+(C550-D$24)*cash*(_xlfn.NORM.INV(RAND(),cash_ave,cash_std))+(C550-D$24)))</f>
        <v/>
      </c>
      <c r="E550" s="156">
        <f>IF((D550&lt;=0),0,((D550-E$24)*Stock*(_xlfn.NORM.INV(RAND(),stock_ave,stock_std))+(D550-E$24)*Bonds*(_xlfn.NORM.INV(RAND(),bond_ave,bond_std))+(D550-E$24)*cash*(_xlfn.NORM.INV(RAND(),cash_ave,cash_std))+(D550-E$24)))</f>
        <v/>
      </c>
      <c r="F550" s="156">
        <f>IF((E550&lt;=0),0,((E550-F$24)*Stock*(_xlfn.NORM.INV(RAND(),stock_ave,stock_std))+(E550-F$24)*Bonds*(_xlfn.NORM.INV(RAND(),bond_ave,bond_std))+(E550-F$24)*cash*(_xlfn.NORM.INV(RAND(),cash_ave,cash_std))+(E550-F$24)))</f>
        <v/>
      </c>
      <c r="G550" s="156">
        <f>IF((F550&lt;=0),0,((F550-G$24)*Stock*(_xlfn.NORM.INV(RAND(),stock_ave,stock_std))+(F550-G$24)*Bonds*(_xlfn.NORM.INV(RAND(),bond_ave,bond_std))+(F550-G$24)*cash*(_xlfn.NORM.INV(RAND(),cash_ave,cash_std))+(F550-G$24)))</f>
        <v/>
      </c>
      <c r="H550" s="156">
        <f>IF((G550&lt;=0),0,((G550-H$24)*Stock*(_xlfn.NORM.INV(RAND(),stock_ave,stock_std))+(G550-H$24)*Bonds*(_xlfn.NORM.INV(RAND(),bond_ave,bond_std))+(G550-H$24)*cash*(_xlfn.NORM.INV(RAND(),cash_ave,cash_std))+(G550-H$24)))</f>
        <v/>
      </c>
      <c r="I550" s="156">
        <f>IF((H550&lt;=0),0,((H550-I$24)*Stock*(_xlfn.NORM.INV(RAND(),stock_ave,stock_std))+(H550-I$24)*Bonds*(_xlfn.NORM.INV(RAND(),bond_ave,bond_std))+(H550-I$24)*cash*(_xlfn.NORM.INV(RAND(),cash_ave,cash_std))+(H550-I$24)))</f>
        <v/>
      </c>
      <c r="J550" s="156">
        <f>IF((I550&lt;=0),0,((I550-J$24)*Stock*(_xlfn.NORM.INV(RAND(),stock_ave,stock_std))+(I550-J$24)*Bonds*(_xlfn.NORM.INV(RAND(),bond_ave,bond_std))+(I550-J$24)*cash*(_xlfn.NORM.INV(RAND(),cash_ave,cash_std))+(I550-J$24)))</f>
        <v/>
      </c>
      <c r="K550" s="156">
        <f>IF((J550&lt;=0),0,((J550-K$24)*Stock*(_xlfn.NORM.INV(RAND(),stock_ave,stock_std))+(J550-K$24)*Bonds*(_xlfn.NORM.INV(RAND(),bond_ave,bond_std))+(J550-K$24)*cash*(_xlfn.NORM.INV(RAND(),cash_ave,cash_std))+(J550-K$24)))</f>
        <v/>
      </c>
      <c r="L550" s="156">
        <f>IF((K550&lt;=0),0,((K550-L$24)*Stock*(_xlfn.NORM.INV(RAND(),stock_ave,stock_std))+(K550-L$24)*Bonds*(_xlfn.NORM.INV(RAND(),bond_ave,bond_std))+(K550-L$24)*cash*(_xlfn.NORM.INV(RAND(),cash_ave,cash_std))+(K550-L$24)))</f>
        <v/>
      </c>
      <c r="M550" s="156">
        <f>IF((L550&lt;=0),0,((L550-M$24)*Stock*(_xlfn.NORM.INV(RAND(),stock_ave,stock_std))+(L550-M$24)*Bonds*(_xlfn.NORM.INV(RAND(),bond_ave,bond_std))+(L550-M$24)*cash*(_xlfn.NORM.INV(RAND(),cash_ave,cash_std))+(L550-M$24)))</f>
        <v/>
      </c>
      <c r="N550" s="156">
        <f>IF((M550&lt;=0),0,((M550-N$24)*Stock*(_xlfn.NORM.INV(RAND(),stock_ave,stock_std))+(M550-N$24)*Bonds*(_xlfn.NORM.INV(RAND(),bond_ave,bond_std))+(M550-N$24)*cash*(_xlfn.NORM.INV(RAND(),cash_ave,cash_std))+(M550-N$24)))</f>
        <v/>
      </c>
      <c r="O550" s="156">
        <f>IF((N550&lt;=0),0,((N550-O$24)*Stock*(_xlfn.NORM.INV(RAND(),stock_ave,stock_std))+(N550-O$24)*Bonds*(_xlfn.NORM.INV(RAND(),bond_ave,bond_std))+(N550-O$24)*cash*(_xlfn.NORM.INV(RAND(),cash_ave,cash_std))+(N550-O$24)))</f>
        <v/>
      </c>
      <c r="P550" s="156">
        <f>IF((O550&lt;=0),0,((O550-P$24)*Stock*(_xlfn.NORM.INV(RAND(),stock_ave,stock_std))+(O550-P$24)*Bonds*(_xlfn.NORM.INV(RAND(),bond_ave,bond_std))+(O550-P$24)*cash*(_xlfn.NORM.INV(RAND(),cash_ave,cash_std))+(O550-P$24)))</f>
        <v/>
      </c>
      <c r="Q550" s="156">
        <f>IF((P550&lt;=0),0,((P550-Q$24)*Stock*(_xlfn.NORM.INV(RAND(),stock_ave,stock_std))+(P550-Q$24)*Bonds*(_xlfn.NORM.INV(RAND(),bond_ave,bond_std))+(P550-Q$24)*cash*(_xlfn.NORM.INV(RAND(),cash_ave,cash_std))+(P550-Q$24)))</f>
        <v/>
      </c>
      <c r="R550" s="156">
        <f>IF((Q550&lt;=0),0,((Q550-R$24)*Stock*(_xlfn.NORM.INV(RAND(),stock_ave,stock_std))+(Q550-R$24)*Bonds*(_xlfn.NORM.INV(RAND(),bond_ave,bond_std))+(Q550-R$24)*cash*(_xlfn.NORM.INV(RAND(),cash_ave,cash_std))+(Q550-R$24)))</f>
        <v/>
      </c>
      <c r="S550" s="156">
        <f>IF((R550&lt;=0),0,((R550-S$24)*Stock*(_xlfn.NORM.INV(RAND(),stock_ave,stock_std))+(R550-S$24)*Bonds*(_xlfn.NORM.INV(RAND(),bond_ave,bond_std))+(R550-S$24)*cash*(_xlfn.NORM.INV(RAND(),cash_ave,cash_std))+(R550-S$24)))</f>
        <v/>
      </c>
      <c r="T550" s="156">
        <f>IF((S550&lt;=0),0,((S550-T$24)*Stock*(_xlfn.NORM.INV(RAND(),stock_ave,stock_std))+(S550-T$24)*Bonds*(_xlfn.NORM.INV(RAND(),bond_ave,bond_std))+(S550-T$24)*cash*(_xlfn.NORM.INV(RAND(),cash_ave,cash_std))+(S550-T$24)))</f>
        <v/>
      </c>
      <c r="U550" s="156">
        <f>IF((T550&lt;=0),0,((T550-U$24)*Stock*(_xlfn.NORM.INV(RAND(),stock_ave,stock_std))+(T550-U$24)*Bonds*(_xlfn.NORM.INV(RAND(),bond_ave,bond_std))+(T550-U$24)*cash*(_xlfn.NORM.INV(RAND(),cash_ave,cash_std))+(T550-U$24)))</f>
        <v/>
      </c>
      <c r="V550" s="156">
        <f>IF((U550&lt;=0),0,((U550-V$24)*Stock*(_xlfn.NORM.INV(RAND(),stock_ave,stock_std))+(U550-V$24)*Bonds*(_xlfn.NORM.INV(RAND(),bond_ave,bond_std))+(U550-V$24)*cash*(_xlfn.NORM.INV(RAND(),cash_ave,cash_std))+(U550-V$24)))</f>
        <v/>
      </c>
      <c r="W550" s="156">
        <f>IF((V550&lt;=0),0,((V550-W$24)*Stock*(_xlfn.NORM.INV(RAND(),stock_ave,stock_std))+(V550-W$24)*Bonds*(_xlfn.NORM.INV(RAND(),bond_ave,bond_std))+(V550-W$24)*cash*(_xlfn.NORM.INV(RAND(),cash_ave,cash_std))+(V550-W$24)))</f>
        <v/>
      </c>
      <c r="X550" s="156">
        <f>IF((W550&lt;=0),0,((W550-X$24)*Stock*(_xlfn.NORM.INV(RAND(),stock_ave,stock_std))+(W550-X$24)*Bonds*(_xlfn.NORM.INV(RAND(),bond_ave,bond_std))+(W550-X$24)*cash*(_xlfn.NORM.INV(RAND(),cash_ave,cash_std))+(W550-X$24)))</f>
        <v/>
      </c>
      <c r="Y550" s="156">
        <f>IF((X550&lt;=0),0,((X550-Y$24)*Stock*(_xlfn.NORM.INV(RAND(),stock_ave,stock_std))+(X550-Y$24)*Bonds*(_xlfn.NORM.INV(RAND(),bond_ave,bond_std))+(X550-Y$24)*cash*(_xlfn.NORM.INV(RAND(),cash_ave,cash_std))+(X550-Y$24)))</f>
        <v/>
      </c>
      <c r="Z550" s="156">
        <f>IF((Y550&lt;=0),0,((Y550-Z$24)*Stock*(_xlfn.NORM.INV(RAND(),stock_ave,stock_std))+(Y550-Z$24)*Bonds*(_xlfn.NORM.INV(RAND(),bond_ave,bond_std))+(Y550-Z$24)*cash*(_xlfn.NORM.INV(RAND(),cash_ave,cash_std))+(Y550-Z$24)))</f>
        <v/>
      </c>
      <c r="AA550" s="156">
        <f>IF((Z550&lt;=0),0,((Z550-AA$24)*Stock*(_xlfn.NORM.INV(RAND(),stock_ave,stock_std))+(Z550-AA$24)*Bonds*(_xlfn.NORM.INV(RAND(),bond_ave,bond_std))+(Z550-AA$24)*cash*(_xlfn.NORM.INV(RAND(),cash_ave,cash_std))+(Z550-AA$24)))</f>
        <v/>
      </c>
      <c r="AB550" s="156">
        <f>IF((AA550&lt;=0),0,((AA550-AB$24)*Stock*(_xlfn.NORM.INV(RAND(),stock_ave,stock_std))+(AA550-AB$24)*Bonds*(_xlfn.NORM.INV(RAND(),bond_ave,bond_std))+(AA550-AB$24)*cash*(_xlfn.NORM.INV(RAND(),cash_ave,cash_std))+(AA550-AB$24)))</f>
        <v/>
      </c>
      <c r="AC550" s="156">
        <f>IF((AB550&lt;=0),0,((AB550-AC$24)*Stock*(_xlfn.NORM.INV(RAND(),stock_ave,stock_std))+(AB550-AC$24)*Bonds*(_xlfn.NORM.INV(RAND(),bond_ave,bond_std))+(AB550-AC$24)*cash*(_xlfn.NORM.INV(RAND(),cash_ave,cash_std))+(AB550-AC$24)))</f>
        <v/>
      </c>
      <c r="AD550" s="156">
        <f>IF((AC550&lt;=0),0,((AC550-AD$24)*Stock*(_xlfn.NORM.INV(RAND(),stock_ave,stock_std))+(AC550-AD$24)*Bonds*(_xlfn.NORM.INV(RAND(),bond_ave,bond_std))+(AC550-AD$24)*cash*(_xlfn.NORM.INV(RAND(),cash_ave,cash_std))+(AC550-AD$24)))</f>
        <v/>
      </c>
      <c r="AE550" s="156">
        <f>IF((AD550&lt;=0),0,((AD550-AE$24)*Stock*(_xlfn.NORM.INV(RAND(),stock_ave,stock_std))+(AD550-AE$24)*Bonds*(_xlfn.NORM.INV(RAND(),bond_ave,bond_std))+(AD550-AE$24)*cash*(_xlfn.NORM.INV(RAND(),cash_ave,cash_std))+(AD550-AE$24)))</f>
        <v/>
      </c>
      <c r="AF550" s="156">
        <f>IF((AE550&lt;=0),0,((AE550-AF$24)*Stock*(_xlfn.NORM.INV(RAND(),stock_ave,stock_std))+(AE550-AF$24)*Bonds*(_xlfn.NORM.INV(RAND(),bond_ave,bond_std))+(AE550-AF$24)*cash*(_xlfn.NORM.INV(RAND(),cash_ave,cash_std))+(AE550-AF$24)))</f>
        <v/>
      </c>
      <c r="AG550" s="156">
        <f>IF((AF550&lt;=0),0,((AF550-AG$24)*Stock*(_xlfn.NORM.INV(RAND(),stock_ave,stock_std))+(AF550-AG$24)*Bonds*(_xlfn.NORM.INV(RAND(),bond_ave,bond_std))+(AF550-AG$24)*cash*(_xlfn.NORM.INV(RAND(),cash_ave,cash_std))+(AF550-AG$24)))</f>
        <v/>
      </c>
      <c r="AH550" s="156">
        <f>IF((AG550&lt;=0),0,((AG550-AH$24)*Stock*(_xlfn.NORM.INV(RAND(),stock_ave,stock_std))+(AG550-AH$24)*Bonds*(_xlfn.NORM.INV(RAND(),bond_ave,bond_std))+(AG550-AH$24)*cash*(_xlfn.NORM.INV(RAND(),cash_ave,cash_std))+(AG550-AH$24)))</f>
        <v/>
      </c>
      <c r="AI550" s="156">
        <f>IF((AH550&lt;=0),0,((AH550-AI$24)*Stock*(_xlfn.NORM.INV(RAND(),stock_ave,stock_std))+(AH550-AI$24)*Bonds*(_xlfn.NORM.INV(RAND(),bond_ave,bond_std))+(AH550-AI$24)*cash*(_xlfn.NORM.INV(RAND(),cash_ave,cash_std))+(AH550-AI$24)))</f>
        <v/>
      </c>
      <c r="AJ550" s="156">
        <f>IF((AI550&lt;=0),0,((AI550-AJ$24)*Stock*(_xlfn.NORM.INV(RAND(),stock_ave,stock_std))+(AI550-AJ$24)*Bonds*(_xlfn.NORM.INV(RAND(),bond_ave,bond_std))+(AI550-AJ$24)*cash*(_xlfn.NORM.INV(RAND(),cash_ave,cash_std))+(AI550-AJ$24)))</f>
        <v/>
      </c>
      <c r="AK550" s="156">
        <f>IF((AJ550&lt;=0),0,((AJ550-AK$24)*Stock*(_xlfn.NORM.INV(RAND(),stock_ave,stock_std))+(AJ550-AK$24)*Bonds*(_xlfn.NORM.INV(RAND(),bond_ave,bond_std))+(AJ550-AK$24)*cash*(_xlfn.NORM.INV(RAND(),cash_ave,cash_std))+(AJ550-AK$24)))</f>
        <v/>
      </c>
      <c r="AL550" s="156">
        <f>IF((AK550&lt;=0),0,((AK550-AL$24)*Stock*(_xlfn.NORM.INV(RAND(),stock_ave,stock_std))+(AK550-AL$24)*Bonds*(_xlfn.NORM.INV(RAND(),bond_ave,bond_std))+(AK550-AL$24)*cash*(_xlfn.NORM.INV(RAND(),cash_ave,cash_std))+(AK550-AL$24)))</f>
        <v/>
      </c>
      <c r="AM550" s="156">
        <f>IF((AL550&lt;=0),0,((AL550-AM$24)*Stock*(_xlfn.NORM.INV(RAND(),stock_ave,stock_std))+(AL550-AM$24)*Bonds*(_xlfn.NORM.INV(RAND(),bond_ave,bond_std))+(AL550-AM$24)*cash*(_xlfn.NORM.INV(RAND(),cash_ave,cash_std))+(AL550-AM$24)))</f>
        <v/>
      </c>
      <c r="AN550" s="156">
        <f>IF((AM550&lt;=0),0,((AM550-AN$24)*Stock*(_xlfn.NORM.INV(RAND(),stock_ave,stock_std))+(AM550-AN$24)*Bonds*(_xlfn.NORM.INV(RAND(),bond_ave,bond_std))+(AM550-AN$24)*cash*(_xlfn.NORM.INV(RAND(),cash_ave,cash_std))+(AM550-AN$24)))</f>
        <v/>
      </c>
      <c r="AO550" s="156">
        <f>IF((AN550&lt;=0),0,((AN550-AO$24)*Stock*(_xlfn.NORM.INV(RAND(),stock_ave,stock_std))+(AN550-AO$24)*Bonds*(_xlfn.NORM.INV(RAND(),bond_ave,bond_std))+(AN550-AO$24)*cash*(_xlfn.NORM.INV(RAND(),cash_ave,cash_std))+(AN550-AO$24)))</f>
        <v/>
      </c>
      <c r="AP550" s="156">
        <f>IF((AO550&lt;=0),0,((AO550-AP$24)*Stock*(_xlfn.NORM.INV(RAND(),stock_ave,stock_std))+(AO550-AP$24)*Bonds*(_xlfn.NORM.INV(RAND(),bond_ave,bond_std))+(AO550-AP$24)*cash*(_xlfn.NORM.INV(RAND(),cash_ave,cash_std))+(AO550-AP$24)))</f>
        <v/>
      </c>
      <c r="AQ550" s="156">
        <f>IF((AP550&lt;=0),0,((AP550-AQ$24)*Stock*(_xlfn.NORM.INV(RAND(),stock_ave,stock_std))+(AP550-AQ$24)*Bonds*(_xlfn.NORM.INV(RAND(),bond_ave,bond_std))+(AP550-AQ$24)*cash*(_xlfn.NORM.INV(RAND(),cash_ave,cash_std))+(AP550-AQ$24)))</f>
        <v/>
      </c>
      <c r="AR550" s="156">
        <f>IF((AQ550&lt;=0),0,((AQ550-AR$24)*Stock*(_xlfn.NORM.INV(RAND(),stock_ave,stock_std))+(AQ550-AR$24)*Bonds*(_xlfn.NORM.INV(RAND(),bond_ave,bond_std))+(AQ550-AR$24)*cash*(_xlfn.NORM.INV(RAND(),cash_ave,cash_std))+(AQ550-AR$24)))</f>
        <v/>
      </c>
      <c r="AS550" s="156">
        <f>IF((AR550&lt;=0),0,((AR550-AS$24)*Stock*(_xlfn.NORM.INV(RAND(),stock_ave,stock_std))+(AR550-AS$24)*Bonds*(_xlfn.NORM.INV(RAND(),bond_ave,bond_std))+(AR550-AS$24)*cash*(_xlfn.NORM.INV(RAND(),cash_ave,cash_std))+(AR550-AS$24)))</f>
        <v/>
      </c>
      <c r="AT550" s="156">
        <f>IF((AS550&lt;=0),0,((AS550-AT$24)*Stock*(_xlfn.NORM.INV(RAND(),stock_ave,stock_std))+(AS550-AT$24)*Bonds*(_xlfn.NORM.INV(RAND(),bond_ave,bond_std))+(AS550-AT$24)*cash*(_xlfn.NORM.INV(RAND(),cash_ave,cash_std))+(AS550-AT$24)))</f>
        <v/>
      </c>
      <c r="AU550" s="156">
        <f>IF((AT550&lt;=0),0,((AT550-AU$24)*Stock*(_xlfn.NORM.INV(RAND(),stock_ave,stock_std))+(AT550-AU$24)*Bonds*(_xlfn.NORM.INV(RAND(),bond_ave,bond_std))+(AT550-AU$24)*cash*(_xlfn.NORM.INV(RAND(),cash_ave,cash_std))+(AT550-AU$24)))</f>
        <v/>
      </c>
      <c r="AV550" s="156">
        <f>IF((AU550&lt;=0),0,((AU550-AV$24)*Stock*(_xlfn.NORM.INV(RAND(),stock_ave,stock_std))+(AU550-AV$24)*Bonds*(_xlfn.NORM.INV(RAND(),bond_ave,bond_std))+(AU550-AV$24)*cash*(_xlfn.NORM.INV(RAND(),cash_ave,cash_std))+(AU550-AV$24)))</f>
        <v/>
      </c>
      <c r="AW550" s="156">
        <f>IF((AV550&lt;=0),0,((AV550-AW$24)*Stock*(_xlfn.NORM.INV(RAND(),stock_ave,stock_std))+(AV550-AW$24)*Bonds*(_xlfn.NORM.INV(RAND(),bond_ave,bond_std))+(AV550-AW$24)*cash*(_xlfn.NORM.INV(RAND(),cash_ave,cash_std))+(AV550-AW$24)))</f>
        <v/>
      </c>
      <c r="AX550" s="159" t="n"/>
      <c r="AY550" s="159" t="n"/>
      <c r="AZ550" s="159" t="n"/>
      <c r="BA550" s="159" t="n"/>
      <c r="BB550" s="159" t="n"/>
    </row>
    <row r="551">
      <c r="C551" s="147" t="n"/>
      <c r="D551" s="61">
        <f>+D550-IF(D$18&gt;74,(D550/D$25)*$C$10)</f>
        <v/>
      </c>
      <c r="E551" s="61">
        <f>+E550-IF(E$18&gt;74,(E550/E$25)*$C$10)</f>
        <v/>
      </c>
      <c r="F551" s="61">
        <f>+F550-IF(F$18&gt;74,(F550/F$25)*$C$10)</f>
        <v/>
      </c>
      <c r="G551" s="61">
        <f>+G550-IF(G$18&gt;74,(G550/G$25)*$C$10)</f>
        <v/>
      </c>
      <c r="H551" s="61">
        <f>+H550-IF(H$18&gt;74,(H550/H$25)*$C$10)</f>
        <v/>
      </c>
      <c r="I551" s="61">
        <f>+I550-IF(I$18&gt;74,(I550/I$25)*$C$10)</f>
        <v/>
      </c>
      <c r="J551" s="61">
        <f>+J550-IF(J$18&gt;74,(J550/J$25)*$C$10)</f>
        <v/>
      </c>
      <c r="K551" s="61">
        <f>+K550-IF(K$18&gt;74,(K550/K$25)*$C$10)</f>
        <v/>
      </c>
      <c r="L551" s="61">
        <f>+L550-IF(L$18&gt;74,(L550/L$25)*$C$10)</f>
        <v/>
      </c>
      <c r="M551" s="61">
        <f>+M550-IF(M$18&gt;74,(M550/M$25)*$C$10)</f>
        <v/>
      </c>
      <c r="N551" s="61">
        <f>+N550-IF(N$18&gt;74,(N550/N$25)*$C$10)</f>
        <v/>
      </c>
      <c r="O551" s="61">
        <f>+O550-IF(O$18&gt;74,(O550/O$25)*$C$10)</f>
        <v/>
      </c>
      <c r="P551" s="61">
        <f>+P550-IF(P$18&gt;74,(P550/P$25)*$C$10)</f>
        <v/>
      </c>
      <c r="Q551" s="61">
        <f>+Q550-IF(Q$18&gt;74,(Q550/Q$25)*$C$10)</f>
        <v/>
      </c>
      <c r="R551" s="61">
        <f>+R550-IF(R$18&gt;74,(R550/R$25)*$C$10)</f>
        <v/>
      </c>
      <c r="S551" s="61">
        <f>+S550-IF(S$18&gt;74,(S550/S$25)*$C$10)</f>
        <v/>
      </c>
      <c r="T551" s="61">
        <f>+T550-IF(T$18&gt;74,(T550/T$25)*$C$10)</f>
        <v/>
      </c>
      <c r="U551" s="61">
        <f>+U550-IF(U$18&gt;74,(U550/U$25)*$C$10)</f>
        <v/>
      </c>
      <c r="V551" s="61">
        <f>+V550-IF(V$18&gt;74,(V550/V$25)*$C$10)</f>
        <v/>
      </c>
      <c r="W551" s="61">
        <f>+W550-IF(W$18&gt;74,(W550/W$25)*$C$10)</f>
        <v/>
      </c>
      <c r="X551" s="61">
        <f>+X550-IF(X$18&gt;74,(X550/X$25)*$C$10)</f>
        <v/>
      </c>
      <c r="Y551" s="61">
        <f>+Y550-IF(Y$18&gt;74,(Y550/Y$25)*$C$10)</f>
        <v/>
      </c>
      <c r="Z551" s="61">
        <f>+Z550-IF(Z$18&gt;74,(Z550/Z$25)*$C$10)</f>
        <v/>
      </c>
      <c r="AA551" s="61">
        <f>+AA550-IF(AA$18&gt;74,(AA550/AA$25)*$C$10)</f>
        <v/>
      </c>
      <c r="AB551" s="61">
        <f>+AB550-IF(AB$18&gt;74,(AB550/AB$25)*$C$10)</f>
        <v/>
      </c>
      <c r="AC551" s="61">
        <f>+AC550-IF(AC$18&gt;74,(AC550/AC$25)*$C$10)</f>
        <v/>
      </c>
      <c r="AD551" s="61">
        <f>+AD550-IF(AD$18&gt;74,(AD550/AD$25)*$C$10)</f>
        <v/>
      </c>
      <c r="AE551" s="61">
        <f>+AE550-IF(AE$18&gt;74,(AE550/AE$25)*$C$10)</f>
        <v/>
      </c>
      <c r="AF551" s="61">
        <f>+AF550-IF(AF$18&gt;74,(AF550/AF$25)*$C$10)</f>
        <v/>
      </c>
      <c r="AG551" s="61">
        <f>+AG550-IF(AG$18&gt;74,(AG550/AG$25)*$C$10)</f>
        <v/>
      </c>
      <c r="AH551" s="61">
        <f>+AH550-IF(AH$18&gt;74,(AH550/AH$25)*$C$10)</f>
        <v/>
      </c>
      <c r="AI551" s="61">
        <f>+AI550-IF(AI$18&gt;74,(AI550/AI$25)*$C$10)</f>
        <v/>
      </c>
      <c r="AJ551" s="61">
        <f>+AJ550-IF(AJ$18&gt;74,(AJ550/AJ$25)*$C$10)</f>
        <v/>
      </c>
      <c r="AK551" s="61">
        <f>+AK550-IF(AK$18&gt;74,(AK550/AK$25)*$C$10)</f>
        <v/>
      </c>
      <c r="AL551" s="61">
        <f>+AL550-IF(AL$18&gt;74,(AL550/AL$25)*$C$10)</f>
        <v/>
      </c>
      <c r="AM551" s="61">
        <f>+AM550-IF(AM$18&gt;74,(AM550/AM$25)*$C$10)</f>
        <v/>
      </c>
      <c r="AN551" s="61">
        <f>+AN550-IF(AN$18&gt;74,(AN550/AN$25)*$C$10)</f>
        <v/>
      </c>
      <c r="AO551" s="61">
        <f>+AO550-IF(AO$18&gt;74,(AO550/AO$25)*$C$10)</f>
        <v/>
      </c>
      <c r="AP551" s="61">
        <f>+AP550-IF(AP$18&gt;74,(AP550/AP$25)*$C$10)</f>
        <v/>
      </c>
      <c r="AQ551" s="61">
        <f>+AQ550-IF(AQ$18&gt;74,(AQ550/AQ$25)*$C$10)</f>
        <v/>
      </c>
      <c r="AR551" s="61">
        <f>+AR550-IF(AR$18&gt;74,(AR550/AR$25)*$C$10)</f>
        <v/>
      </c>
      <c r="AS551" s="61">
        <f>+AS550-IF(AS$18&gt;74,(AS550/AS$25)*$C$10)</f>
        <v/>
      </c>
      <c r="AT551" s="61">
        <f>+AT550-IF(AT$18&gt;74,(AT550/AT$25)*$C$10)</f>
        <v/>
      </c>
      <c r="AU551" s="61">
        <f>+AU550-IF(AU$18&gt;74,(AU550/AU$25)*$C$10)</f>
        <v/>
      </c>
      <c r="AV551" s="61">
        <f>+AV550-IF(AV$18&gt;74,(AV550/AV$25)*$C$10)</f>
        <v/>
      </c>
      <c r="AW551" s="61">
        <f>+AW550-IF(AW$18&gt;74,(AW550/AW$25)*$C$10)</f>
        <v/>
      </c>
      <c r="AX551" s="35">
        <f>IF(AW551&gt;0,1,0)</f>
        <v/>
      </c>
      <c r="AY551" s="35">
        <f>IF(AL551&gt;0,1,0)</f>
        <v/>
      </c>
      <c r="AZ551" s="35">
        <f>IF(AG551&gt;0,1,0)</f>
        <v/>
      </c>
      <c r="BA551" s="35">
        <f>IF(AB551&gt;0,1,0)</f>
        <v/>
      </c>
      <c r="BB551" s="35">
        <f>IF(W551&gt;0,1,0)</f>
        <v/>
      </c>
    </row>
    <row r="552">
      <c r="B552" s="154" t="inlineStr">
        <is>
          <t>trial 263</t>
        </is>
      </c>
      <c r="C552" s="155">
        <f>+start-C549</f>
        <v/>
      </c>
      <c r="D552" s="156">
        <f>IF((C552&lt;=0),0,((C552-D$24)*Stock*(_xlfn.NORM.INV(RAND(),stock_ave,stock_std))+(C552-D$24)*Bonds*(_xlfn.NORM.INV(RAND(),bond_ave,bond_std))+(C552-D$24)*cash*(_xlfn.NORM.INV(RAND(),cash_ave,cash_std))+(C552-D$24)))</f>
        <v/>
      </c>
      <c r="E552" s="156">
        <f>IF((D552&lt;=0),0,((D552-E$24)*Stock*(_xlfn.NORM.INV(RAND(),stock_ave,stock_std))+(D552-E$24)*Bonds*(_xlfn.NORM.INV(RAND(),bond_ave,bond_std))+(D552-E$24)*cash*(_xlfn.NORM.INV(RAND(),cash_ave,cash_std))+(D552-E$24)))</f>
        <v/>
      </c>
      <c r="F552" s="156">
        <f>IF((E552&lt;=0),0,((E552-F$24)*Stock*(_xlfn.NORM.INV(RAND(),stock_ave,stock_std))+(E552-F$24)*Bonds*(_xlfn.NORM.INV(RAND(),bond_ave,bond_std))+(E552-F$24)*cash*(_xlfn.NORM.INV(RAND(),cash_ave,cash_std))+(E552-F$24)))</f>
        <v/>
      </c>
      <c r="G552" s="156">
        <f>IF((F552&lt;=0),0,((F552-G$24)*Stock*(_xlfn.NORM.INV(RAND(),stock_ave,stock_std))+(F552-G$24)*Bonds*(_xlfn.NORM.INV(RAND(),bond_ave,bond_std))+(F552-G$24)*cash*(_xlfn.NORM.INV(RAND(),cash_ave,cash_std))+(F552-G$24)))</f>
        <v/>
      </c>
      <c r="H552" s="156">
        <f>IF((G552&lt;=0),0,((G552-H$24)*Stock*(_xlfn.NORM.INV(RAND(),stock_ave,stock_std))+(G552-H$24)*Bonds*(_xlfn.NORM.INV(RAND(),bond_ave,bond_std))+(G552-H$24)*cash*(_xlfn.NORM.INV(RAND(),cash_ave,cash_std))+(G552-H$24)))</f>
        <v/>
      </c>
      <c r="I552" s="156">
        <f>IF((H552&lt;=0),0,((H552-I$24)*Stock*(_xlfn.NORM.INV(RAND(),stock_ave,stock_std))+(H552-I$24)*Bonds*(_xlfn.NORM.INV(RAND(),bond_ave,bond_std))+(H552-I$24)*cash*(_xlfn.NORM.INV(RAND(),cash_ave,cash_std))+(H552-I$24)))</f>
        <v/>
      </c>
      <c r="J552" s="156">
        <f>IF((I552&lt;=0),0,((I552-J$24)*Stock*(_xlfn.NORM.INV(RAND(),stock_ave,stock_std))+(I552-J$24)*Bonds*(_xlfn.NORM.INV(RAND(),bond_ave,bond_std))+(I552-J$24)*cash*(_xlfn.NORM.INV(RAND(),cash_ave,cash_std))+(I552-J$24)))</f>
        <v/>
      </c>
      <c r="K552" s="156">
        <f>IF((J552&lt;=0),0,((J552-K$24)*Stock*(_xlfn.NORM.INV(RAND(),stock_ave,stock_std))+(J552-K$24)*Bonds*(_xlfn.NORM.INV(RAND(),bond_ave,bond_std))+(J552-K$24)*cash*(_xlfn.NORM.INV(RAND(),cash_ave,cash_std))+(J552-K$24)))</f>
        <v/>
      </c>
      <c r="L552" s="156">
        <f>IF((K552&lt;=0),0,((K552-L$24)*Stock*(_xlfn.NORM.INV(RAND(),stock_ave,stock_std))+(K552-L$24)*Bonds*(_xlfn.NORM.INV(RAND(),bond_ave,bond_std))+(K552-L$24)*cash*(_xlfn.NORM.INV(RAND(),cash_ave,cash_std))+(K552-L$24)))</f>
        <v/>
      </c>
      <c r="M552" s="156">
        <f>IF((L552&lt;=0),0,((L552-M$24)*Stock*(_xlfn.NORM.INV(RAND(),stock_ave,stock_std))+(L552-M$24)*Bonds*(_xlfn.NORM.INV(RAND(),bond_ave,bond_std))+(L552-M$24)*cash*(_xlfn.NORM.INV(RAND(),cash_ave,cash_std))+(L552-M$24)))</f>
        <v/>
      </c>
      <c r="N552" s="156">
        <f>IF((M552&lt;=0),0,((M552-N$24)*Stock*(_xlfn.NORM.INV(RAND(),stock_ave,stock_std))+(M552-N$24)*Bonds*(_xlfn.NORM.INV(RAND(),bond_ave,bond_std))+(M552-N$24)*cash*(_xlfn.NORM.INV(RAND(),cash_ave,cash_std))+(M552-N$24)))</f>
        <v/>
      </c>
      <c r="O552" s="156">
        <f>IF((N552&lt;=0),0,((N552-O$24)*Stock*(_xlfn.NORM.INV(RAND(),stock_ave,stock_std))+(N552-O$24)*Bonds*(_xlfn.NORM.INV(RAND(),bond_ave,bond_std))+(N552-O$24)*cash*(_xlfn.NORM.INV(RAND(),cash_ave,cash_std))+(N552-O$24)))</f>
        <v/>
      </c>
      <c r="P552" s="156">
        <f>IF((O552&lt;=0),0,((O552-P$24)*Stock*(_xlfn.NORM.INV(RAND(),stock_ave,stock_std))+(O552-P$24)*Bonds*(_xlfn.NORM.INV(RAND(),bond_ave,bond_std))+(O552-P$24)*cash*(_xlfn.NORM.INV(RAND(),cash_ave,cash_std))+(O552-P$24)))</f>
        <v/>
      </c>
      <c r="Q552" s="156">
        <f>IF((P552&lt;=0),0,((P552-Q$24)*Stock*(_xlfn.NORM.INV(RAND(),stock_ave,stock_std))+(P552-Q$24)*Bonds*(_xlfn.NORM.INV(RAND(),bond_ave,bond_std))+(P552-Q$24)*cash*(_xlfn.NORM.INV(RAND(),cash_ave,cash_std))+(P552-Q$24)))</f>
        <v/>
      </c>
      <c r="R552" s="156">
        <f>IF((Q552&lt;=0),0,((Q552-R$24)*Stock*(_xlfn.NORM.INV(RAND(),stock_ave,stock_std))+(Q552-R$24)*Bonds*(_xlfn.NORM.INV(RAND(),bond_ave,bond_std))+(Q552-R$24)*cash*(_xlfn.NORM.INV(RAND(),cash_ave,cash_std))+(Q552-R$24)))</f>
        <v/>
      </c>
      <c r="S552" s="156">
        <f>IF((R552&lt;=0),0,((R552-S$24)*Stock*(_xlfn.NORM.INV(RAND(),stock_ave,stock_std))+(R552-S$24)*Bonds*(_xlfn.NORM.INV(RAND(),bond_ave,bond_std))+(R552-S$24)*cash*(_xlfn.NORM.INV(RAND(),cash_ave,cash_std))+(R552-S$24)))</f>
        <v/>
      </c>
      <c r="T552" s="156">
        <f>IF((S552&lt;=0),0,((S552-T$24)*Stock*(_xlfn.NORM.INV(RAND(),stock_ave,stock_std))+(S552-T$24)*Bonds*(_xlfn.NORM.INV(RAND(),bond_ave,bond_std))+(S552-T$24)*cash*(_xlfn.NORM.INV(RAND(),cash_ave,cash_std))+(S552-T$24)))</f>
        <v/>
      </c>
      <c r="U552" s="156">
        <f>IF((T552&lt;=0),0,((T552-U$24)*Stock*(_xlfn.NORM.INV(RAND(),stock_ave,stock_std))+(T552-U$24)*Bonds*(_xlfn.NORM.INV(RAND(),bond_ave,bond_std))+(T552-U$24)*cash*(_xlfn.NORM.INV(RAND(),cash_ave,cash_std))+(T552-U$24)))</f>
        <v/>
      </c>
      <c r="V552" s="156">
        <f>IF((U552&lt;=0),0,((U552-V$24)*Stock*(_xlfn.NORM.INV(RAND(),stock_ave,stock_std))+(U552-V$24)*Bonds*(_xlfn.NORM.INV(RAND(),bond_ave,bond_std))+(U552-V$24)*cash*(_xlfn.NORM.INV(RAND(),cash_ave,cash_std))+(U552-V$24)))</f>
        <v/>
      </c>
      <c r="W552" s="156">
        <f>IF((V552&lt;=0),0,((V552-W$24)*Stock*(_xlfn.NORM.INV(RAND(),stock_ave,stock_std))+(V552-W$24)*Bonds*(_xlfn.NORM.INV(RAND(),bond_ave,bond_std))+(V552-W$24)*cash*(_xlfn.NORM.INV(RAND(),cash_ave,cash_std))+(V552-W$24)))</f>
        <v/>
      </c>
      <c r="X552" s="156">
        <f>IF((W552&lt;=0),0,((W552-X$24)*Stock*(_xlfn.NORM.INV(RAND(),stock_ave,stock_std))+(W552-X$24)*Bonds*(_xlfn.NORM.INV(RAND(),bond_ave,bond_std))+(W552-X$24)*cash*(_xlfn.NORM.INV(RAND(),cash_ave,cash_std))+(W552-X$24)))</f>
        <v/>
      </c>
      <c r="Y552" s="156">
        <f>IF((X552&lt;=0),0,((X552-Y$24)*Stock*(_xlfn.NORM.INV(RAND(),stock_ave,stock_std))+(X552-Y$24)*Bonds*(_xlfn.NORM.INV(RAND(),bond_ave,bond_std))+(X552-Y$24)*cash*(_xlfn.NORM.INV(RAND(),cash_ave,cash_std))+(X552-Y$24)))</f>
        <v/>
      </c>
      <c r="Z552" s="156">
        <f>IF((Y552&lt;=0),0,((Y552-Z$24)*Stock*(_xlfn.NORM.INV(RAND(),stock_ave,stock_std))+(Y552-Z$24)*Bonds*(_xlfn.NORM.INV(RAND(),bond_ave,bond_std))+(Y552-Z$24)*cash*(_xlfn.NORM.INV(RAND(),cash_ave,cash_std))+(Y552-Z$24)))</f>
        <v/>
      </c>
      <c r="AA552" s="156">
        <f>IF((Z552&lt;=0),0,((Z552-AA$24)*Stock*(_xlfn.NORM.INV(RAND(),stock_ave,stock_std))+(Z552-AA$24)*Bonds*(_xlfn.NORM.INV(RAND(),bond_ave,bond_std))+(Z552-AA$24)*cash*(_xlfn.NORM.INV(RAND(),cash_ave,cash_std))+(Z552-AA$24)))</f>
        <v/>
      </c>
      <c r="AB552" s="156">
        <f>IF((AA552&lt;=0),0,((AA552-AB$24)*Stock*(_xlfn.NORM.INV(RAND(),stock_ave,stock_std))+(AA552-AB$24)*Bonds*(_xlfn.NORM.INV(RAND(),bond_ave,bond_std))+(AA552-AB$24)*cash*(_xlfn.NORM.INV(RAND(),cash_ave,cash_std))+(AA552-AB$24)))</f>
        <v/>
      </c>
      <c r="AC552" s="156">
        <f>IF((AB552&lt;=0),0,((AB552-AC$24)*Stock*(_xlfn.NORM.INV(RAND(),stock_ave,stock_std))+(AB552-AC$24)*Bonds*(_xlfn.NORM.INV(RAND(),bond_ave,bond_std))+(AB552-AC$24)*cash*(_xlfn.NORM.INV(RAND(),cash_ave,cash_std))+(AB552-AC$24)))</f>
        <v/>
      </c>
      <c r="AD552" s="156">
        <f>IF((AC552&lt;=0),0,((AC552-AD$24)*Stock*(_xlfn.NORM.INV(RAND(),stock_ave,stock_std))+(AC552-AD$24)*Bonds*(_xlfn.NORM.INV(RAND(),bond_ave,bond_std))+(AC552-AD$24)*cash*(_xlfn.NORM.INV(RAND(),cash_ave,cash_std))+(AC552-AD$24)))</f>
        <v/>
      </c>
      <c r="AE552" s="156">
        <f>IF((AD552&lt;=0),0,((AD552-AE$24)*Stock*(_xlfn.NORM.INV(RAND(),stock_ave,stock_std))+(AD552-AE$24)*Bonds*(_xlfn.NORM.INV(RAND(),bond_ave,bond_std))+(AD552-AE$24)*cash*(_xlfn.NORM.INV(RAND(),cash_ave,cash_std))+(AD552-AE$24)))</f>
        <v/>
      </c>
      <c r="AF552" s="156">
        <f>IF((AE552&lt;=0),0,((AE552-AF$24)*Stock*(_xlfn.NORM.INV(RAND(),stock_ave,stock_std))+(AE552-AF$24)*Bonds*(_xlfn.NORM.INV(RAND(),bond_ave,bond_std))+(AE552-AF$24)*cash*(_xlfn.NORM.INV(RAND(),cash_ave,cash_std))+(AE552-AF$24)))</f>
        <v/>
      </c>
      <c r="AG552" s="156">
        <f>IF((AF552&lt;=0),0,((AF552-AG$24)*Stock*(_xlfn.NORM.INV(RAND(),stock_ave,stock_std))+(AF552-AG$24)*Bonds*(_xlfn.NORM.INV(RAND(),bond_ave,bond_std))+(AF552-AG$24)*cash*(_xlfn.NORM.INV(RAND(),cash_ave,cash_std))+(AF552-AG$24)))</f>
        <v/>
      </c>
      <c r="AH552" s="156">
        <f>IF((AG552&lt;=0),0,((AG552-AH$24)*Stock*(_xlfn.NORM.INV(RAND(),stock_ave,stock_std))+(AG552-AH$24)*Bonds*(_xlfn.NORM.INV(RAND(),bond_ave,bond_std))+(AG552-AH$24)*cash*(_xlfn.NORM.INV(RAND(),cash_ave,cash_std))+(AG552-AH$24)))</f>
        <v/>
      </c>
      <c r="AI552" s="156">
        <f>IF((AH552&lt;=0),0,((AH552-AI$24)*Stock*(_xlfn.NORM.INV(RAND(),stock_ave,stock_std))+(AH552-AI$24)*Bonds*(_xlfn.NORM.INV(RAND(),bond_ave,bond_std))+(AH552-AI$24)*cash*(_xlfn.NORM.INV(RAND(),cash_ave,cash_std))+(AH552-AI$24)))</f>
        <v/>
      </c>
      <c r="AJ552" s="156">
        <f>IF((AI552&lt;=0),0,((AI552-AJ$24)*Stock*(_xlfn.NORM.INV(RAND(),stock_ave,stock_std))+(AI552-AJ$24)*Bonds*(_xlfn.NORM.INV(RAND(),bond_ave,bond_std))+(AI552-AJ$24)*cash*(_xlfn.NORM.INV(RAND(),cash_ave,cash_std))+(AI552-AJ$24)))</f>
        <v/>
      </c>
      <c r="AK552" s="156">
        <f>IF((AJ552&lt;=0),0,((AJ552-AK$24)*Stock*(_xlfn.NORM.INV(RAND(),stock_ave,stock_std))+(AJ552-AK$24)*Bonds*(_xlfn.NORM.INV(RAND(),bond_ave,bond_std))+(AJ552-AK$24)*cash*(_xlfn.NORM.INV(RAND(),cash_ave,cash_std))+(AJ552-AK$24)))</f>
        <v/>
      </c>
      <c r="AL552" s="156">
        <f>IF((AK552&lt;=0),0,((AK552-AL$24)*Stock*(_xlfn.NORM.INV(RAND(),stock_ave,stock_std))+(AK552-AL$24)*Bonds*(_xlfn.NORM.INV(RAND(),bond_ave,bond_std))+(AK552-AL$24)*cash*(_xlfn.NORM.INV(RAND(),cash_ave,cash_std))+(AK552-AL$24)))</f>
        <v/>
      </c>
      <c r="AM552" s="156">
        <f>IF((AL552&lt;=0),0,((AL552-AM$24)*Stock*(_xlfn.NORM.INV(RAND(),stock_ave,stock_std))+(AL552-AM$24)*Bonds*(_xlfn.NORM.INV(RAND(),bond_ave,bond_std))+(AL552-AM$24)*cash*(_xlfn.NORM.INV(RAND(),cash_ave,cash_std))+(AL552-AM$24)))</f>
        <v/>
      </c>
      <c r="AN552" s="156">
        <f>IF((AM552&lt;=0),0,((AM552-AN$24)*Stock*(_xlfn.NORM.INV(RAND(),stock_ave,stock_std))+(AM552-AN$24)*Bonds*(_xlfn.NORM.INV(RAND(),bond_ave,bond_std))+(AM552-AN$24)*cash*(_xlfn.NORM.INV(RAND(),cash_ave,cash_std))+(AM552-AN$24)))</f>
        <v/>
      </c>
      <c r="AO552" s="156">
        <f>IF((AN552&lt;=0),0,((AN552-AO$24)*Stock*(_xlfn.NORM.INV(RAND(),stock_ave,stock_std))+(AN552-AO$24)*Bonds*(_xlfn.NORM.INV(RAND(),bond_ave,bond_std))+(AN552-AO$24)*cash*(_xlfn.NORM.INV(RAND(),cash_ave,cash_std))+(AN552-AO$24)))</f>
        <v/>
      </c>
      <c r="AP552" s="156">
        <f>IF((AO552&lt;=0),0,((AO552-AP$24)*Stock*(_xlfn.NORM.INV(RAND(),stock_ave,stock_std))+(AO552-AP$24)*Bonds*(_xlfn.NORM.INV(RAND(),bond_ave,bond_std))+(AO552-AP$24)*cash*(_xlfn.NORM.INV(RAND(),cash_ave,cash_std))+(AO552-AP$24)))</f>
        <v/>
      </c>
      <c r="AQ552" s="156">
        <f>IF((AP552&lt;=0),0,((AP552-AQ$24)*Stock*(_xlfn.NORM.INV(RAND(),stock_ave,stock_std))+(AP552-AQ$24)*Bonds*(_xlfn.NORM.INV(RAND(),bond_ave,bond_std))+(AP552-AQ$24)*cash*(_xlfn.NORM.INV(RAND(),cash_ave,cash_std))+(AP552-AQ$24)))</f>
        <v/>
      </c>
      <c r="AR552" s="156">
        <f>IF((AQ552&lt;=0),0,((AQ552-AR$24)*Stock*(_xlfn.NORM.INV(RAND(),stock_ave,stock_std))+(AQ552-AR$24)*Bonds*(_xlfn.NORM.INV(RAND(),bond_ave,bond_std))+(AQ552-AR$24)*cash*(_xlfn.NORM.INV(RAND(),cash_ave,cash_std))+(AQ552-AR$24)))</f>
        <v/>
      </c>
      <c r="AS552" s="156">
        <f>IF((AR552&lt;=0),0,((AR552-AS$24)*Stock*(_xlfn.NORM.INV(RAND(),stock_ave,stock_std))+(AR552-AS$24)*Bonds*(_xlfn.NORM.INV(RAND(),bond_ave,bond_std))+(AR552-AS$24)*cash*(_xlfn.NORM.INV(RAND(),cash_ave,cash_std))+(AR552-AS$24)))</f>
        <v/>
      </c>
      <c r="AT552" s="156">
        <f>IF((AS552&lt;=0),0,((AS552-AT$24)*Stock*(_xlfn.NORM.INV(RAND(),stock_ave,stock_std))+(AS552-AT$24)*Bonds*(_xlfn.NORM.INV(RAND(),bond_ave,bond_std))+(AS552-AT$24)*cash*(_xlfn.NORM.INV(RAND(),cash_ave,cash_std))+(AS552-AT$24)))</f>
        <v/>
      </c>
      <c r="AU552" s="156">
        <f>IF((AT552&lt;=0),0,((AT552-AU$24)*Stock*(_xlfn.NORM.INV(RAND(),stock_ave,stock_std))+(AT552-AU$24)*Bonds*(_xlfn.NORM.INV(RAND(),bond_ave,bond_std))+(AT552-AU$24)*cash*(_xlfn.NORM.INV(RAND(),cash_ave,cash_std))+(AT552-AU$24)))</f>
        <v/>
      </c>
      <c r="AV552" s="156">
        <f>IF((AU552&lt;=0),0,((AU552-AV$24)*Stock*(_xlfn.NORM.INV(RAND(),stock_ave,stock_std))+(AU552-AV$24)*Bonds*(_xlfn.NORM.INV(RAND(),bond_ave,bond_std))+(AU552-AV$24)*cash*(_xlfn.NORM.INV(RAND(),cash_ave,cash_std))+(AU552-AV$24)))</f>
        <v/>
      </c>
      <c r="AW552" s="156">
        <f>IF((AV552&lt;=0),0,((AV552-AW$24)*Stock*(_xlfn.NORM.INV(RAND(),stock_ave,stock_std))+(AV552-AW$24)*Bonds*(_xlfn.NORM.INV(RAND(),bond_ave,bond_std))+(AV552-AW$24)*cash*(_xlfn.NORM.INV(RAND(),cash_ave,cash_std))+(AV552-AW$24)))</f>
        <v/>
      </c>
      <c r="AX552" s="159" t="n"/>
      <c r="AY552" s="159" t="n"/>
      <c r="AZ552" s="159" t="n"/>
      <c r="BA552" s="159" t="n"/>
      <c r="BB552" s="159" t="n"/>
    </row>
    <row r="553">
      <c r="C553" s="147" t="n"/>
      <c r="D553" s="61">
        <f>+D552-IF(D$18&gt;74,(D552/D$25)*$C$10)</f>
        <v/>
      </c>
      <c r="E553" s="61">
        <f>+E552-IF(E$18&gt;74,(E552/E$25)*$C$10)</f>
        <v/>
      </c>
      <c r="F553" s="61">
        <f>+F552-IF(F$18&gt;74,(F552/F$25)*$C$10)</f>
        <v/>
      </c>
      <c r="G553" s="61">
        <f>+G552-IF(G$18&gt;74,(G552/G$25)*$C$10)</f>
        <v/>
      </c>
      <c r="H553" s="61">
        <f>+H552-IF(H$18&gt;74,(H552/H$25)*$C$10)</f>
        <v/>
      </c>
      <c r="I553" s="61">
        <f>+I552-IF(I$18&gt;74,(I552/I$25)*$C$10)</f>
        <v/>
      </c>
      <c r="J553" s="61">
        <f>+J552-IF(J$18&gt;74,(J552/J$25)*$C$10)</f>
        <v/>
      </c>
      <c r="K553" s="61">
        <f>+K552-IF(K$18&gt;74,(K552/K$25)*$C$10)</f>
        <v/>
      </c>
      <c r="L553" s="61">
        <f>+L552-IF(L$18&gt;74,(L552/L$25)*$C$10)</f>
        <v/>
      </c>
      <c r="M553" s="61">
        <f>+M552-IF(M$18&gt;74,(M552/M$25)*$C$10)</f>
        <v/>
      </c>
      <c r="N553" s="61">
        <f>+N552-IF(N$18&gt;74,(N552/N$25)*$C$10)</f>
        <v/>
      </c>
      <c r="O553" s="61">
        <f>+O552-IF(O$18&gt;74,(O552/O$25)*$C$10)</f>
        <v/>
      </c>
      <c r="P553" s="61">
        <f>+P552-IF(P$18&gt;74,(P552/P$25)*$C$10)</f>
        <v/>
      </c>
      <c r="Q553" s="61">
        <f>+Q552-IF(Q$18&gt;74,(Q552/Q$25)*$C$10)</f>
        <v/>
      </c>
      <c r="R553" s="61">
        <f>+R552-IF(R$18&gt;74,(R552/R$25)*$C$10)</f>
        <v/>
      </c>
      <c r="S553" s="61">
        <f>+S552-IF(S$18&gt;74,(S552/S$25)*$C$10)</f>
        <v/>
      </c>
      <c r="T553" s="61">
        <f>+T552-IF(T$18&gt;74,(T552/T$25)*$C$10)</f>
        <v/>
      </c>
      <c r="U553" s="61">
        <f>+U552-IF(U$18&gt;74,(U552/U$25)*$C$10)</f>
        <v/>
      </c>
      <c r="V553" s="61">
        <f>+V552-IF(V$18&gt;74,(V552/V$25)*$C$10)</f>
        <v/>
      </c>
      <c r="W553" s="61">
        <f>+W552-IF(W$18&gt;74,(W552/W$25)*$C$10)</f>
        <v/>
      </c>
      <c r="X553" s="61">
        <f>+X552-IF(X$18&gt;74,(X552/X$25)*$C$10)</f>
        <v/>
      </c>
      <c r="Y553" s="61">
        <f>+Y552-IF(Y$18&gt;74,(Y552/Y$25)*$C$10)</f>
        <v/>
      </c>
      <c r="Z553" s="61">
        <f>+Z552-IF(Z$18&gt;74,(Z552/Z$25)*$C$10)</f>
        <v/>
      </c>
      <c r="AA553" s="61">
        <f>+AA552-IF(AA$18&gt;74,(AA552/AA$25)*$C$10)</f>
        <v/>
      </c>
      <c r="AB553" s="61">
        <f>+AB552-IF(AB$18&gt;74,(AB552/AB$25)*$C$10)</f>
        <v/>
      </c>
      <c r="AC553" s="61">
        <f>+AC552-IF(AC$18&gt;74,(AC552/AC$25)*$C$10)</f>
        <v/>
      </c>
      <c r="AD553" s="61">
        <f>+AD552-IF(AD$18&gt;74,(AD552/AD$25)*$C$10)</f>
        <v/>
      </c>
      <c r="AE553" s="61">
        <f>+AE552-IF(AE$18&gt;74,(AE552/AE$25)*$C$10)</f>
        <v/>
      </c>
      <c r="AF553" s="61">
        <f>+AF552-IF(AF$18&gt;74,(AF552/AF$25)*$C$10)</f>
        <v/>
      </c>
      <c r="AG553" s="61">
        <f>+AG552-IF(AG$18&gt;74,(AG552/AG$25)*$C$10)</f>
        <v/>
      </c>
      <c r="AH553" s="61">
        <f>+AH552-IF(AH$18&gt;74,(AH552/AH$25)*$C$10)</f>
        <v/>
      </c>
      <c r="AI553" s="61">
        <f>+AI552-IF(AI$18&gt;74,(AI552/AI$25)*$C$10)</f>
        <v/>
      </c>
      <c r="AJ553" s="61">
        <f>+AJ552-IF(AJ$18&gt;74,(AJ552/AJ$25)*$C$10)</f>
        <v/>
      </c>
      <c r="AK553" s="61">
        <f>+AK552-IF(AK$18&gt;74,(AK552/AK$25)*$C$10)</f>
        <v/>
      </c>
      <c r="AL553" s="61">
        <f>+AL552-IF(AL$18&gt;74,(AL552/AL$25)*$C$10)</f>
        <v/>
      </c>
      <c r="AM553" s="61">
        <f>+AM552-IF(AM$18&gt;74,(AM552/AM$25)*$C$10)</f>
        <v/>
      </c>
      <c r="AN553" s="61">
        <f>+AN552-IF(AN$18&gt;74,(AN552/AN$25)*$C$10)</f>
        <v/>
      </c>
      <c r="AO553" s="61">
        <f>+AO552-IF(AO$18&gt;74,(AO552/AO$25)*$C$10)</f>
        <v/>
      </c>
      <c r="AP553" s="61">
        <f>+AP552-IF(AP$18&gt;74,(AP552/AP$25)*$C$10)</f>
        <v/>
      </c>
      <c r="AQ553" s="61">
        <f>+AQ552-IF(AQ$18&gt;74,(AQ552/AQ$25)*$C$10)</f>
        <v/>
      </c>
      <c r="AR553" s="61">
        <f>+AR552-IF(AR$18&gt;74,(AR552/AR$25)*$C$10)</f>
        <v/>
      </c>
      <c r="AS553" s="61">
        <f>+AS552-IF(AS$18&gt;74,(AS552/AS$25)*$C$10)</f>
        <v/>
      </c>
      <c r="AT553" s="61">
        <f>+AT552-IF(AT$18&gt;74,(AT552/AT$25)*$C$10)</f>
        <v/>
      </c>
      <c r="AU553" s="61">
        <f>+AU552-IF(AU$18&gt;74,(AU552/AU$25)*$C$10)</f>
        <v/>
      </c>
      <c r="AV553" s="61">
        <f>+AV552-IF(AV$18&gt;74,(AV552/AV$25)*$C$10)</f>
        <v/>
      </c>
      <c r="AW553" s="61">
        <f>+AW552-IF(AW$18&gt;74,(AW552/AW$25)*$C$10)</f>
        <v/>
      </c>
      <c r="AX553" s="35">
        <f>IF(AW553&gt;0,1,0)</f>
        <v/>
      </c>
      <c r="AY553" s="35">
        <f>IF(AL553&gt;0,1,0)</f>
        <v/>
      </c>
      <c r="AZ553" s="35">
        <f>IF(AG553&gt;0,1,0)</f>
        <v/>
      </c>
      <c r="BA553" s="35">
        <f>IF(AB553&gt;0,1,0)</f>
        <v/>
      </c>
      <c r="BB553" s="35">
        <f>IF(W553&gt;0,1,0)</f>
        <v/>
      </c>
    </row>
    <row r="554">
      <c r="B554" s="154" t="inlineStr">
        <is>
          <t>trial 264</t>
        </is>
      </c>
      <c r="C554" s="155">
        <f>+start-C551</f>
        <v/>
      </c>
      <c r="D554" s="156">
        <f>IF((C554&lt;=0),0,((C554-D$24)*Stock*(_xlfn.NORM.INV(RAND(),stock_ave,stock_std))+(C554-D$24)*Bonds*(_xlfn.NORM.INV(RAND(),bond_ave,bond_std))+(C554-D$24)*cash*(_xlfn.NORM.INV(RAND(),cash_ave,cash_std))+(C554-D$24)))</f>
        <v/>
      </c>
      <c r="E554" s="156">
        <f>IF((D554&lt;=0),0,((D554-E$24)*Stock*(_xlfn.NORM.INV(RAND(),stock_ave,stock_std))+(D554-E$24)*Bonds*(_xlfn.NORM.INV(RAND(),bond_ave,bond_std))+(D554-E$24)*cash*(_xlfn.NORM.INV(RAND(),cash_ave,cash_std))+(D554-E$24)))</f>
        <v/>
      </c>
      <c r="F554" s="156">
        <f>IF((E554&lt;=0),0,((E554-F$24)*Stock*(_xlfn.NORM.INV(RAND(),stock_ave,stock_std))+(E554-F$24)*Bonds*(_xlfn.NORM.INV(RAND(),bond_ave,bond_std))+(E554-F$24)*cash*(_xlfn.NORM.INV(RAND(),cash_ave,cash_std))+(E554-F$24)))</f>
        <v/>
      </c>
      <c r="G554" s="156">
        <f>IF((F554&lt;=0),0,((F554-G$24)*Stock*(_xlfn.NORM.INV(RAND(),stock_ave,stock_std))+(F554-G$24)*Bonds*(_xlfn.NORM.INV(RAND(),bond_ave,bond_std))+(F554-G$24)*cash*(_xlfn.NORM.INV(RAND(),cash_ave,cash_std))+(F554-G$24)))</f>
        <v/>
      </c>
      <c r="H554" s="156">
        <f>IF((G554&lt;=0),0,((G554-H$24)*Stock*(_xlfn.NORM.INV(RAND(),stock_ave,stock_std))+(G554-H$24)*Bonds*(_xlfn.NORM.INV(RAND(),bond_ave,bond_std))+(G554-H$24)*cash*(_xlfn.NORM.INV(RAND(),cash_ave,cash_std))+(G554-H$24)))</f>
        <v/>
      </c>
      <c r="I554" s="156">
        <f>IF((H554&lt;=0),0,((H554-I$24)*Stock*(_xlfn.NORM.INV(RAND(),stock_ave,stock_std))+(H554-I$24)*Bonds*(_xlfn.NORM.INV(RAND(),bond_ave,bond_std))+(H554-I$24)*cash*(_xlfn.NORM.INV(RAND(),cash_ave,cash_std))+(H554-I$24)))</f>
        <v/>
      </c>
      <c r="J554" s="156">
        <f>IF((I554&lt;=0),0,((I554-J$24)*Stock*(_xlfn.NORM.INV(RAND(),stock_ave,stock_std))+(I554-J$24)*Bonds*(_xlfn.NORM.INV(RAND(),bond_ave,bond_std))+(I554-J$24)*cash*(_xlfn.NORM.INV(RAND(),cash_ave,cash_std))+(I554-J$24)))</f>
        <v/>
      </c>
      <c r="K554" s="156">
        <f>IF((J554&lt;=0),0,((J554-K$24)*Stock*(_xlfn.NORM.INV(RAND(),stock_ave,stock_std))+(J554-K$24)*Bonds*(_xlfn.NORM.INV(RAND(),bond_ave,bond_std))+(J554-K$24)*cash*(_xlfn.NORM.INV(RAND(),cash_ave,cash_std))+(J554-K$24)))</f>
        <v/>
      </c>
      <c r="L554" s="156">
        <f>IF((K554&lt;=0),0,((K554-L$24)*Stock*(_xlfn.NORM.INV(RAND(),stock_ave,stock_std))+(K554-L$24)*Bonds*(_xlfn.NORM.INV(RAND(),bond_ave,bond_std))+(K554-L$24)*cash*(_xlfn.NORM.INV(RAND(),cash_ave,cash_std))+(K554-L$24)))</f>
        <v/>
      </c>
      <c r="M554" s="156">
        <f>IF((L554&lt;=0),0,((L554-M$24)*Stock*(_xlfn.NORM.INV(RAND(),stock_ave,stock_std))+(L554-M$24)*Bonds*(_xlfn.NORM.INV(RAND(),bond_ave,bond_std))+(L554-M$24)*cash*(_xlfn.NORM.INV(RAND(),cash_ave,cash_std))+(L554-M$24)))</f>
        <v/>
      </c>
      <c r="N554" s="156">
        <f>IF((M554&lt;=0),0,((M554-N$24)*Stock*(_xlfn.NORM.INV(RAND(),stock_ave,stock_std))+(M554-N$24)*Bonds*(_xlfn.NORM.INV(RAND(),bond_ave,bond_std))+(M554-N$24)*cash*(_xlfn.NORM.INV(RAND(),cash_ave,cash_std))+(M554-N$24)))</f>
        <v/>
      </c>
      <c r="O554" s="156">
        <f>IF((N554&lt;=0),0,((N554-O$24)*Stock*(_xlfn.NORM.INV(RAND(),stock_ave,stock_std))+(N554-O$24)*Bonds*(_xlfn.NORM.INV(RAND(),bond_ave,bond_std))+(N554-O$24)*cash*(_xlfn.NORM.INV(RAND(),cash_ave,cash_std))+(N554-O$24)))</f>
        <v/>
      </c>
      <c r="P554" s="156">
        <f>IF((O554&lt;=0),0,((O554-P$24)*Stock*(_xlfn.NORM.INV(RAND(),stock_ave,stock_std))+(O554-P$24)*Bonds*(_xlfn.NORM.INV(RAND(),bond_ave,bond_std))+(O554-P$24)*cash*(_xlfn.NORM.INV(RAND(),cash_ave,cash_std))+(O554-P$24)))</f>
        <v/>
      </c>
      <c r="Q554" s="156">
        <f>IF((P554&lt;=0),0,((P554-Q$24)*Stock*(_xlfn.NORM.INV(RAND(),stock_ave,stock_std))+(P554-Q$24)*Bonds*(_xlfn.NORM.INV(RAND(),bond_ave,bond_std))+(P554-Q$24)*cash*(_xlfn.NORM.INV(RAND(),cash_ave,cash_std))+(P554-Q$24)))</f>
        <v/>
      </c>
      <c r="R554" s="156">
        <f>IF((Q554&lt;=0),0,((Q554-R$24)*Stock*(_xlfn.NORM.INV(RAND(),stock_ave,stock_std))+(Q554-R$24)*Bonds*(_xlfn.NORM.INV(RAND(),bond_ave,bond_std))+(Q554-R$24)*cash*(_xlfn.NORM.INV(RAND(),cash_ave,cash_std))+(Q554-R$24)))</f>
        <v/>
      </c>
      <c r="S554" s="156">
        <f>IF((R554&lt;=0),0,((R554-S$24)*Stock*(_xlfn.NORM.INV(RAND(),stock_ave,stock_std))+(R554-S$24)*Bonds*(_xlfn.NORM.INV(RAND(),bond_ave,bond_std))+(R554-S$24)*cash*(_xlfn.NORM.INV(RAND(),cash_ave,cash_std))+(R554-S$24)))</f>
        <v/>
      </c>
      <c r="T554" s="156">
        <f>IF((S554&lt;=0),0,((S554-T$24)*Stock*(_xlfn.NORM.INV(RAND(),stock_ave,stock_std))+(S554-T$24)*Bonds*(_xlfn.NORM.INV(RAND(),bond_ave,bond_std))+(S554-T$24)*cash*(_xlfn.NORM.INV(RAND(),cash_ave,cash_std))+(S554-T$24)))</f>
        <v/>
      </c>
      <c r="U554" s="156">
        <f>IF((T554&lt;=0),0,((T554-U$24)*Stock*(_xlfn.NORM.INV(RAND(),stock_ave,stock_std))+(T554-U$24)*Bonds*(_xlfn.NORM.INV(RAND(),bond_ave,bond_std))+(T554-U$24)*cash*(_xlfn.NORM.INV(RAND(),cash_ave,cash_std))+(T554-U$24)))</f>
        <v/>
      </c>
      <c r="V554" s="156">
        <f>IF((U554&lt;=0),0,((U554-V$24)*Stock*(_xlfn.NORM.INV(RAND(),stock_ave,stock_std))+(U554-V$24)*Bonds*(_xlfn.NORM.INV(RAND(),bond_ave,bond_std))+(U554-V$24)*cash*(_xlfn.NORM.INV(RAND(),cash_ave,cash_std))+(U554-V$24)))</f>
        <v/>
      </c>
      <c r="W554" s="156">
        <f>IF((V554&lt;=0),0,((V554-W$24)*Stock*(_xlfn.NORM.INV(RAND(),stock_ave,stock_std))+(V554-W$24)*Bonds*(_xlfn.NORM.INV(RAND(),bond_ave,bond_std))+(V554-W$24)*cash*(_xlfn.NORM.INV(RAND(),cash_ave,cash_std))+(V554-W$24)))</f>
        <v/>
      </c>
      <c r="X554" s="156">
        <f>IF((W554&lt;=0),0,((W554-X$24)*Stock*(_xlfn.NORM.INV(RAND(),stock_ave,stock_std))+(W554-X$24)*Bonds*(_xlfn.NORM.INV(RAND(),bond_ave,bond_std))+(W554-X$24)*cash*(_xlfn.NORM.INV(RAND(),cash_ave,cash_std))+(W554-X$24)))</f>
        <v/>
      </c>
      <c r="Y554" s="156">
        <f>IF((X554&lt;=0),0,((X554-Y$24)*Stock*(_xlfn.NORM.INV(RAND(),stock_ave,stock_std))+(X554-Y$24)*Bonds*(_xlfn.NORM.INV(RAND(),bond_ave,bond_std))+(X554-Y$24)*cash*(_xlfn.NORM.INV(RAND(),cash_ave,cash_std))+(X554-Y$24)))</f>
        <v/>
      </c>
      <c r="Z554" s="156">
        <f>IF((Y554&lt;=0),0,((Y554-Z$24)*Stock*(_xlfn.NORM.INV(RAND(),stock_ave,stock_std))+(Y554-Z$24)*Bonds*(_xlfn.NORM.INV(RAND(),bond_ave,bond_std))+(Y554-Z$24)*cash*(_xlfn.NORM.INV(RAND(),cash_ave,cash_std))+(Y554-Z$24)))</f>
        <v/>
      </c>
      <c r="AA554" s="156">
        <f>IF((Z554&lt;=0),0,((Z554-AA$24)*Stock*(_xlfn.NORM.INV(RAND(),stock_ave,stock_std))+(Z554-AA$24)*Bonds*(_xlfn.NORM.INV(RAND(),bond_ave,bond_std))+(Z554-AA$24)*cash*(_xlfn.NORM.INV(RAND(),cash_ave,cash_std))+(Z554-AA$24)))</f>
        <v/>
      </c>
      <c r="AB554" s="156">
        <f>IF((AA554&lt;=0),0,((AA554-AB$24)*Stock*(_xlfn.NORM.INV(RAND(),stock_ave,stock_std))+(AA554-AB$24)*Bonds*(_xlfn.NORM.INV(RAND(),bond_ave,bond_std))+(AA554-AB$24)*cash*(_xlfn.NORM.INV(RAND(),cash_ave,cash_std))+(AA554-AB$24)))</f>
        <v/>
      </c>
      <c r="AC554" s="156">
        <f>IF((AB554&lt;=0),0,((AB554-AC$24)*Stock*(_xlfn.NORM.INV(RAND(),stock_ave,stock_std))+(AB554-AC$24)*Bonds*(_xlfn.NORM.INV(RAND(),bond_ave,bond_std))+(AB554-AC$24)*cash*(_xlfn.NORM.INV(RAND(),cash_ave,cash_std))+(AB554-AC$24)))</f>
        <v/>
      </c>
      <c r="AD554" s="156">
        <f>IF((AC554&lt;=0),0,((AC554-AD$24)*Stock*(_xlfn.NORM.INV(RAND(),stock_ave,stock_std))+(AC554-AD$24)*Bonds*(_xlfn.NORM.INV(RAND(),bond_ave,bond_std))+(AC554-AD$24)*cash*(_xlfn.NORM.INV(RAND(),cash_ave,cash_std))+(AC554-AD$24)))</f>
        <v/>
      </c>
      <c r="AE554" s="156">
        <f>IF((AD554&lt;=0),0,((AD554-AE$24)*Stock*(_xlfn.NORM.INV(RAND(),stock_ave,stock_std))+(AD554-AE$24)*Bonds*(_xlfn.NORM.INV(RAND(),bond_ave,bond_std))+(AD554-AE$24)*cash*(_xlfn.NORM.INV(RAND(),cash_ave,cash_std))+(AD554-AE$24)))</f>
        <v/>
      </c>
      <c r="AF554" s="156">
        <f>IF((AE554&lt;=0),0,((AE554-AF$24)*Stock*(_xlfn.NORM.INV(RAND(),stock_ave,stock_std))+(AE554-AF$24)*Bonds*(_xlfn.NORM.INV(RAND(),bond_ave,bond_std))+(AE554-AF$24)*cash*(_xlfn.NORM.INV(RAND(),cash_ave,cash_std))+(AE554-AF$24)))</f>
        <v/>
      </c>
      <c r="AG554" s="156">
        <f>IF((AF554&lt;=0),0,((AF554-AG$24)*Stock*(_xlfn.NORM.INV(RAND(),stock_ave,stock_std))+(AF554-AG$24)*Bonds*(_xlfn.NORM.INV(RAND(),bond_ave,bond_std))+(AF554-AG$24)*cash*(_xlfn.NORM.INV(RAND(),cash_ave,cash_std))+(AF554-AG$24)))</f>
        <v/>
      </c>
      <c r="AH554" s="156">
        <f>IF((AG554&lt;=0),0,((AG554-AH$24)*Stock*(_xlfn.NORM.INV(RAND(),stock_ave,stock_std))+(AG554-AH$24)*Bonds*(_xlfn.NORM.INV(RAND(),bond_ave,bond_std))+(AG554-AH$24)*cash*(_xlfn.NORM.INV(RAND(),cash_ave,cash_std))+(AG554-AH$24)))</f>
        <v/>
      </c>
      <c r="AI554" s="156">
        <f>IF((AH554&lt;=0),0,((AH554-AI$24)*Stock*(_xlfn.NORM.INV(RAND(),stock_ave,stock_std))+(AH554-AI$24)*Bonds*(_xlfn.NORM.INV(RAND(),bond_ave,bond_std))+(AH554-AI$24)*cash*(_xlfn.NORM.INV(RAND(),cash_ave,cash_std))+(AH554-AI$24)))</f>
        <v/>
      </c>
      <c r="AJ554" s="156">
        <f>IF((AI554&lt;=0),0,((AI554-AJ$24)*Stock*(_xlfn.NORM.INV(RAND(),stock_ave,stock_std))+(AI554-AJ$24)*Bonds*(_xlfn.NORM.INV(RAND(),bond_ave,bond_std))+(AI554-AJ$24)*cash*(_xlfn.NORM.INV(RAND(),cash_ave,cash_std))+(AI554-AJ$24)))</f>
        <v/>
      </c>
      <c r="AK554" s="156">
        <f>IF((AJ554&lt;=0),0,((AJ554-AK$24)*Stock*(_xlfn.NORM.INV(RAND(),stock_ave,stock_std))+(AJ554-AK$24)*Bonds*(_xlfn.NORM.INV(RAND(),bond_ave,bond_std))+(AJ554-AK$24)*cash*(_xlfn.NORM.INV(RAND(),cash_ave,cash_std))+(AJ554-AK$24)))</f>
        <v/>
      </c>
      <c r="AL554" s="156">
        <f>IF((AK554&lt;=0),0,((AK554-AL$24)*Stock*(_xlfn.NORM.INV(RAND(),stock_ave,stock_std))+(AK554-AL$24)*Bonds*(_xlfn.NORM.INV(RAND(),bond_ave,bond_std))+(AK554-AL$24)*cash*(_xlfn.NORM.INV(RAND(),cash_ave,cash_std))+(AK554-AL$24)))</f>
        <v/>
      </c>
      <c r="AM554" s="156">
        <f>IF((AL554&lt;=0),0,((AL554-AM$24)*Stock*(_xlfn.NORM.INV(RAND(),stock_ave,stock_std))+(AL554-AM$24)*Bonds*(_xlfn.NORM.INV(RAND(),bond_ave,bond_std))+(AL554-AM$24)*cash*(_xlfn.NORM.INV(RAND(),cash_ave,cash_std))+(AL554-AM$24)))</f>
        <v/>
      </c>
      <c r="AN554" s="156">
        <f>IF((AM554&lt;=0),0,((AM554-AN$24)*Stock*(_xlfn.NORM.INV(RAND(),stock_ave,stock_std))+(AM554-AN$24)*Bonds*(_xlfn.NORM.INV(RAND(),bond_ave,bond_std))+(AM554-AN$24)*cash*(_xlfn.NORM.INV(RAND(),cash_ave,cash_std))+(AM554-AN$24)))</f>
        <v/>
      </c>
      <c r="AO554" s="156">
        <f>IF((AN554&lt;=0),0,((AN554-AO$24)*Stock*(_xlfn.NORM.INV(RAND(),stock_ave,stock_std))+(AN554-AO$24)*Bonds*(_xlfn.NORM.INV(RAND(),bond_ave,bond_std))+(AN554-AO$24)*cash*(_xlfn.NORM.INV(RAND(),cash_ave,cash_std))+(AN554-AO$24)))</f>
        <v/>
      </c>
      <c r="AP554" s="156">
        <f>IF((AO554&lt;=0),0,((AO554-AP$24)*Stock*(_xlfn.NORM.INV(RAND(),stock_ave,stock_std))+(AO554-AP$24)*Bonds*(_xlfn.NORM.INV(RAND(),bond_ave,bond_std))+(AO554-AP$24)*cash*(_xlfn.NORM.INV(RAND(),cash_ave,cash_std))+(AO554-AP$24)))</f>
        <v/>
      </c>
      <c r="AQ554" s="156">
        <f>IF((AP554&lt;=0),0,((AP554-AQ$24)*Stock*(_xlfn.NORM.INV(RAND(),stock_ave,stock_std))+(AP554-AQ$24)*Bonds*(_xlfn.NORM.INV(RAND(),bond_ave,bond_std))+(AP554-AQ$24)*cash*(_xlfn.NORM.INV(RAND(),cash_ave,cash_std))+(AP554-AQ$24)))</f>
        <v/>
      </c>
      <c r="AR554" s="156">
        <f>IF((AQ554&lt;=0),0,((AQ554-AR$24)*Stock*(_xlfn.NORM.INV(RAND(),stock_ave,stock_std))+(AQ554-AR$24)*Bonds*(_xlfn.NORM.INV(RAND(),bond_ave,bond_std))+(AQ554-AR$24)*cash*(_xlfn.NORM.INV(RAND(),cash_ave,cash_std))+(AQ554-AR$24)))</f>
        <v/>
      </c>
      <c r="AS554" s="156">
        <f>IF((AR554&lt;=0),0,((AR554-AS$24)*Stock*(_xlfn.NORM.INV(RAND(),stock_ave,stock_std))+(AR554-AS$24)*Bonds*(_xlfn.NORM.INV(RAND(),bond_ave,bond_std))+(AR554-AS$24)*cash*(_xlfn.NORM.INV(RAND(),cash_ave,cash_std))+(AR554-AS$24)))</f>
        <v/>
      </c>
      <c r="AT554" s="156">
        <f>IF((AS554&lt;=0),0,((AS554-AT$24)*Stock*(_xlfn.NORM.INV(RAND(),stock_ave,stock_std))+(AS554-AT$24)*Bonds*(_xlfn.NORM.INV(RAND(),bond_ave,bond_std))+(AS554-AT$24)*cash*(_xlfn.NORM.INV(RAND(),cash_ave,cash_std))+(AS554-AT$24)))</f>
        <v/>
      </c>
      <c r="AU554" s="156">
        <f>IF((AT554&lt;=0),0,((AT554-AU$24)*Stock*(_xlfn.NORM.INV(RAND(),stock_ave,stock_std))+(AT554-AU$24)*Bonds*(_xlfn.NORM.INV(RAND(),bond_ave,bond_std))+(AT554-AU$24)*cash*(_xlfn.NORM.INV(RAND(),cash_ave,cash_std))+(AT554-AU$24)))</f>
        <v/>
      </c>
      <c r="AV554" s="156">
        <f>IF((AU554&lt;=0),0,((AU554-AV$24)*Stock*(_xlfn.NORM.INV(RAND(),stock_ave,stock_std))+(AU554-AV$24)*Bonds*(_xlfn.NORM.INV(RAND(),bond_ave,bond_std))+(AU554-AV$24)*cash*(_xlfn.NORM.INV(RAND(),cash_ave,cash_std))+(AU554-AV$24)))</f>
        <v/>
      </c>
      <c r="AW554" s="156">
        <f>IF((AV554&lt;=0),0,((AV554-AW$24)*Stock*(_xlfn.NORM.INV(RAND(),stock_ave,stock_std))+(AV554-AW$24)*Bonds*(_xlfn.NORM.INV(RAND(),bond_ave,bond_std))+(AV554-AW$24)*cash*(_xlfn.NORM.INV(RAND(),cash_ave,cash_std))+(AV554-AW$24)))</f>
        <v/>
      </c>
      <c r="AX554" s="159" t="n"/>
      <c r="AY554" s="159" t="n"/>
      <c r="AZ554" s="159" t="n"/>
      <c r="BA554" s="159" t="n"/>
      <c r="BB554" s="159" t="n"/>
    </row>
    <row r="555">
      <c r="C555" s="147" t="n"/>
      <c r="D555" s="61">
        <f>+D554-IF(D$18&gt;74,(D554/D$25)*$C$10)</f>
        <v/>
      </c>
      <c r="E555" s="61">
        <f>+E554-IF(E$18&gt;74,(E554/E$25)*$C$10)</f>
        <v/>
      </c>
      <c r="F555" s="61">
        <f>+F554-IF(F$18&gt;74,(F554/F$25)*$C$10)</f>
        <v/>
      </c>
      <c r="G555" s="61">
        <f>+G554-IF(G$18&gt;74,(G554/G$25)*$C$10)</f>
        <v/>
      </c>
      <c r="H555" s="61">
        <f>+H554-IF(H$18&gt;74,(H554/H$25)*$C$10)</f>
        <v/>
      </c>
      <c r="I555" s="61">
        <f>+I554-IF(I$18&gt;74,(I554/I$25)*$C$10)</f>
        <v/>
      </c>
      <c r="J555" s="61">
        <f>+J554-IF(J$18&gt;74,(J554/J$25)*$C$10)</f>
        <v/>
      </c>
      <c r="K555" s="61">
        <f>+K554-IF(K$18&gt;74,(K554/K$25)*$C$10)</f>
        <v/>
      </c>
      <c r="L555" s="61">
        <f>+L554-IF(L$18&gt;74,(L554/L$25)*$C$10)</f>
        <v/>
      </c>
      <c r="M555" s="61">
        <f>+M554-IF(M$18&gt;74,(M554/M$25)*$C$10)</f>
        <v/>
      </c>
      <c r="N555" s="61">
        <f>+N554-IF(N$18&gt;74,(N554/N$25)*$C$10)</f>
        <v/>
      </c>
      <c r="O555" s="61">
        <f>+O554-IF(O$18&gt;74,(O554/O$25)*$C$10)</f>
        <v/>
      </c>
      <c r="P555" s="61">
        <f>+P554-IF(P$18&gt;74,(P554/P$25)*$C$10)</f>
        <v/>
      </c>
      <c r="Q555" s="61">
        <f>+Q554-IF(Q$18&gt;74,(Q554/Q$25)*$C$10)</f>
        <v/>
      </c>
      <c r="R555" s="61">
        <f>+R554-IF(R$18&gt;74,(R554/R$25)*$C$10)</f>
        <v/>
      </c>
      <c r="S555" s="61">
        <f>+S554-IF(S$18&gt;74,(S554/S$25)*$C$10)</f>
        <v/>
      </c>
      <c r="T555" s="61">
        <f>+T554-IF(T$18&gt;74,(T554/T$25)*$C$10)</f>
        <v/>
      </c>
      <c r="U555" s="61">
        <f>+U554-IF(U$18&gt;74,(U554/U$25)*$C$10)</f>
        <v/>
      </c>
      <c r="V555" s="61">
        <f>+V554-IF(V$18&gt;74,(V554/V$25)*$C$10)</f>
        <v/>
      </c>
      <c r="W555" s="61">
        <f>+W554-IF(W$18&gt;74,(W554/W$25)*$C$10)</f>
        <v/>
      </c>
      <c r="X555" s="61">
        <f>+X554-IF(X$18&gt;74,(X554/X$25)*$C$10)</f>
        <v/>
      </c>
      <c r="Y555" s="61">
        <f>+Y554-IF(Y$18&gt;74,(Y554/Y$25)*$C$10)</f>
        <v/>
      </c>
      <c r="Z555" s="61">
        <f>+Z554-IF(Z$18&gt;74,(Z554/Z$25)*$C$10)</f>
        <v/>
      </c>
      <c r="AA555" s="61">
        <f>+AA554-IF(AA$18&gt;74,(AA554/AA$25)*$C$10)</f>
        <v/>
      </c>
      <c r="AB555" s="61">
        <f>+AB554-IF(AB$18&gt;74,(AB554/AB$25)*$C$10)</f>
        <v/>
      </c>
      <c r="AC555" s="61">
        <f>+AC554-IF(AC$18&gt;74,(AC554/AC$25)*$C$10)</f>
        <v/>
      </c>
      <c r="AD555" s="61">
        <f>+AD554-IF(AD$18&gt;74,(AD554/AD$25)*$C$10)</f>
        <v/>
      </c>
      <c r="AE555" s="61">
        <f>+AE554-IF(AE$18&gt;74,(AE554/AE$25)*$C$10)</f>
        <v/>
      </c>
      <c r="AF555" s="61">
        <f>+AF554-IF(AF$18&gt;74,(AF554/AF$25)*$C$10)</f>
        <v/>
      </c>
      <c r="AG555" s="61">
        <f>+AG554-IF(AG$18&gt;74,(AG554/AG$25)*$C$10)</f>
        <v/>
      </c>
      <c r="AH555" s="61">
        <f>+AH554-IF(AH$18&gt;74,(AH554/AH$25)*$C$10)</f>
        <v/>
      </c>
      <c r="AI555" s="61">
        <f>+AI554-IF(AI$18&gt;74,(AI554/AI$25)*$C$10)</f>
        <v/>
      </c>
      <c r="AJ555" s="61">
        <f>+AJ554-IF(AJ$18&gt;74,(AJ554/AJ$25)*$C$10)</f>
        <v/>
      </c>
      <c r="AK555" s="61">
        <f>+AK554-IF(AK$18&gt;74,(AK554/AK$25)*$C$10)</f>
        <v/>
      </c>
      <c r="AL555" s="61">
        <f>+AL554-IF(AL$18&gt;74,(AL554/AL$25)*$C$10)</f>
        <v/>
      </c>
      <c r="AM555" s="61">
        <f>+AM554-IF(AM$18&gt;74,(AM554/AM$25)*$C$10)</f>
        <v/>
      </c>
      <c r="AN555" s="61">
        <f>+AN554-IF(AN$18&gt;74,(AN554/AN$25)*$C$10)</f>
        <v/>
      </c>
      <c r="AO555" s="61">
        <f>+AO554-IF(AO$18&gt;74,(AO554/AO$25)*$C$10)</f>
        <v/>
      </c>
      <c r="AP555" s="61">
        <f>+AP554-IF(AP$18&gt;74,(AP554/AP$25)*$C$10)</f>
        <v/>
      </c>
      <c r="AQ555" s="61">
        <f>+AQ554-IF(AQ$18&gt;74,(AQ554/AQ$25)*$C$10)</f>
        <v/>
      </c>
      <c r="AR555" s="61">
        <f>+AR554-IF(AR$18&gt;74,(AR554/AR$25)*$C$10)</f>
        <v/>
      </c>
      <c r="AS555" s="61">
        <f>+AS554-IF(AS$18&gt;74,(AS554/AS$25)*$C$10)</f>
        <v/>
      </c>
      <c r="AT555" s="61">
        <f>+AT554-IF(AT$18&gt;74,(AT554/AT$25)*$C$10)</f>
        <v/>
      </c>
      <c r="AU555" s="61">
        <f>+AU554-IF(AU$18&gt;74,(AU554/AU$25)*$C$10)</f>
        <v/>
      </c>
      <c r="AV555" s="61">
        <f>+AV554-IF(AV$18&gt;74,(AV554/AV$25)*$C$10)</f>
        <v/>
      </c>
      <c r="AW555" s="61">
        <f>+AW554-IF(AW$18&gt;74,(AW554/AW$25)*$C$10)</f>
        <v/>
      </c>
      <c r="AX555" s="35">
        <f>IF(AW555&gt;0,1,0)</f>
        <v/>
      </c>
      <c r="AY555" s="35">
        <f>IF(AL555&gt;0,1,0)</f>
        <v/>
      </c>
      <c r="AZ555" s="35">
        <f>IF(AG555&gt;0,1,0)</f>
        <v/>
      </c>
      <c r="BA555" s="35">
        <f>IF(AB555&gt;0,1,0)</f>
        <v/>
      </c>
      <c r="BB555" s="35">
        <f>IF(W555&gt;0,1,0)</f>
        <v/>
      </c>
    </row>
    <row r="556">
      <c r="B556" s="154" t="inlineStr">
        <is>
          <t>trial 265</t>
        </is>
      </c>
      <c r="C556" s="155">
        <f>+start-C553</f>
        <v/>
      </c>
      <c r="D556" s="156">
        <f>IF((C556&lt;=0),0,((C556-D$24)*Stock*(_xlfn.NORM.INV(RAND(),stock_ave,stock_std))+(C556-D$24)*Bonds*(_xlfn.NORM.INV(RAND(),bond_ave,bond_std))+(C556-D$24)*cash*(_xlfn.NORM.INV(RAND(),cash_ave,cash_std))+(C556-D$24)))</f>
        <v/>
      </c>
      <c r="E556" s="156">
        <f>IF((D556&lt;=0),0,((D556-E$24)*Stock*(_xlfn.NORM.INV(RAND(),stock_ave,stock_std))+(D556-E$24)*Bonds*(_xlfn.NORM.INV(RAND(),bond_ave,bond_std))+(D556-E$24)*cash*(_xlfn.NORM.INV(RAND(),cash_ave,cash_std))+(D556-E$24)))</f>
        <v/>
      </c>
      <c r="F556" s="156">
        <f>IF((E556&lt;=0),0,((E556-F$24)*Stock*(_xlfn.NORM.INV(RAND(),stock_ave,stock_std))+(E556-F$24)*Bonds*(_xlfn.NORM.INV(RAND(),bond_ave,bond_std))+(E556-F$24)*cash*(_xlfn.NORM.INV(RAND(),cash_ave,cash_std))+(E556-F$24)))</f>
        <v/>
      </c>
      <c r="G556" s="156">
        <f>IF((F556&lt;=0),0,((F556-G$24)*Stock*(_xlfn.NORM.INV(RAND(),stock_ave,stock_std))+(F556-G$24)*Bonds*(_xlfn.NORM.INV(RAND(),bond_ave,bond_std))+(F556-G$24)*cash*(_xlfn.NORM.INV(RAND(),cash_ave,cash_std))+(F556-G$24)))</f>
        <v/>
      </c>
      <c r="H556" s="156">
        <f>IF((G556&lt;=0),0,((G556-H$24)*Stock*(_xlfn.NORM.INV(RAND(),stock_ave,stock_std))+(G556-H$24)*Bonds*(_xlfn.NORM.INV(RAND(),bond_ave,bond_std))+(G556-H$24)*cash*(_xlfn.NORM.INV(RAND(),cash_ave,cash_std))+(G556-H$24)))</f>
        <v/>
      </c>
      <c r="I556" s="156">
        <f>IF((H556&lt;=0),0,((H556-I$24)*Stock*(_xlfn.NORM.INV(RAND(),stock_ave,stock_std))+(H556-I$24)*Bonds*(_xlfn.NORM.INV(RAND(),bond_ave,bond_std))+(H556-I$24)*cash*(_xlfn.NORM.INV(RAND(),cash_ave,cash_std))+(H556-I$24)))</f>
        <v/>
      </c>
      <c r="J556" s="156">
        <f>IF((I556&lt;=0),0,((I556-J$24)*Stock*(_xlfn.NORM.INV(RAND(),stock_ave,stock_std))+(I556-J$24)*Bonds*(_xlfn.NORM.INV(RAND(),bond_ave,bond_std))+(I556-J$24)*cash*(_xlfn.NORM.INV(RAND(),cash_ave,cash_std))+(I556-J$24)))</f>
        <v/>
      </c>
      <c r="K556" s="156">
        <f>IF((J556&lt;=0),0,((J556-K$24)*Stock*(_xlfn.NORM.INV(RAND(),stock_ave,stock_std))+(J556-K$24)*Bonds*(_xlfn.NORM.INV(RAND(),bond_ave,bond_std))+(J556-K$24)*cash*(_xlfn.NORM.INV(RAND(),cash_ave,cash_std))+(J556-K$24)))</f>
        <v/>
      </c>
      <c r="L556" s="156">
        <f>IF((K556&lt;=0),0,((K556-L$24)*Stock*(_xlfn.NORM.INV(RAND(),stock_ave,stock_std))+(K556-L$24)*Bonds*(_xlfn.NORM.INV(RAND(),bond_ave,bond_std))+(K556-L$24)*cash*(_xlfn.NORM.INV(RAND(),cash_ave,cash_std))+(K556-L$24)))</f>
        <v/>
      </c>
      <c r="M556" s="156">
        <f>IF((L556&lt;=0),0,((L556-M$24)*Stock*(_xlfn.NORM.INV(RAND(),stock_ave,stock_std))+(L556-M$24)*Bonds*(_xlfn.NORM.INV(RAND(),bond_ave,bond_std))+(L556-M$24)*cash*(_xlfn.NORM.INV(RAND(),cash_ave,cash_std))+(L556-M$24)))</f>
        <v/>
      </c>
      <c r="N556" s="156">
        <f>IF((M556&lt;=0),0,((M556-N$24)*Stock*(_xlfn.NORM.INV(RAND(),stock_ave,stock_std))+(M556-N$24)*Bonds*(_xlfn.NORM.INV(RAND(),bond_ave,bond_std))+(M556-N$24)*cash*(_xlfn.NORM.INV(RAND(),cash_ave,cash_std))+(M556-N$24)))</f>
        <v/>
      </c>
      <c r="O556" s="156">
        <f>IF((N556&lt;=0),0,((N556-O$24)*Stock*(_xlfn.NORM.INV(RAND(),stock_ave,stock_std))+(N556-O$24)*Bonds*(_xlfn.NORM.INV(RAND(),bond_ave,bond_std))+(N556-O$24)*cash*(_xlfn.NORM.INV(RAND(),cash_ave,cash_std))+(N556-O$24)))</f>
        <v/>
      </c>
      <c r="P556" s="156">
        <f>IF((O556&lt;=0),0,((O556-P$24)*Stock*(_xlfn.NORM.INV(RAND(),stock_ave,stock_std))+(O556-P$24)*Bonds*(_xlfn.NORM.INV(RAND(),bond_ave,bond_std))+(O556-P$24)*cash*(_xlfn.NORM.INV(RAND(),cash_ave,cash_std))+(O556-P$24)))</f>
        <v/>
      </c>
      <c r="Q556" s="156">
        <f>IF((P556&lt;=0),0,((P556-Q$24)*Stock*(_xlfn.NORM.INV(RAND(),stock_ave,stock_std))+(P556-Q$24)*Bonds*(_xlfn.NORM.INV(RAND(),bond_ave,bond_std))+(P556-Q$24)*cash*(_xlfn.NORM.INV(RAND(),cash_ave,cash_std))+(P556-Q$24)))</f>
        <v/>
      </c>
      <c r="R556" s="156">
        <f>IF((Q556&lt;=0),0,((Q556-R$24)*Stock*(_xlfn.NORM.INV(RAND(),stock_ave,stock_std))+(Q556-R$24)*Bonds*(_xlfn.NORM.INV(RAND(),bond_ave,bond_std))+(Q556-R$24)*cash*(_xlfn.NORM.INV(RAND(),cash_ave,cash_std))+(Q556-R$24)))</f>
        <v/>
      </c>
      <c r="S556" s="156">
        <f>IF((R556&lt;=0),0,((R556-S$24)*Stock*(_xlfn.NORM.INV(RAND(),stock_ave,stock_std))+(R556-S$24)*Bonds*(_xlfn.NORM.INV(RAND(),bond_ave,bond_std))+(R556-S$24)*cash*(_xlfn.NORM.INV(RAND(),cash_ave,cash_std))+(R556-S$24)))</f>
        <v/>
      </c>
      <c r="T556" s="156">
        <f>IF((S556&lt;=0),0,((S556-T$24)*Stock*(_xlfn.NORM.INV(RAND(),stock_ave,stock_std))+(S556-T$24)*Bonds*(_xlfn.NORM.INV(RAND(),bond_ave,bond_std))+(S556-T$24)*cash*(_xlfn.NORM.INV(RAND(),cash_ave,cash_std))+(S556-T$24)))</f>
        <v/>
      </c>
      <c r="U556" s="156">
        <f>IF((T556&lt;=0),0,((T556-U$24)*Stock*(_xlfn.NORM.INV(RAND(),stock_ave,stock_std))+(T556-U$24)*Bonds*(_xlfn.NORM.INV(RAND(),bond_ave,bond_std))+(T556-U$24)*cash*(_xlfn.NORM.INV(RAND(),cash_ave,cash_std))+(T556-U$24)))</f>
        <v/>
      </c>
      <c r="V556" s="156">
        <f>IF((U556&lt;=0),0,((U556-V$24)*Stock*(_xlfn.NORM.INV(RAND(),stock_ave,stock_std))+(U556-V$24)*Bonds*(_xlfn.NORM.INV(RAND(),bond_ave,bond_std))+(U556-V$24)*cash*(_xlfn.NORM.INV(RAND(),cash_ave,cash_std))+(U556-V$24)))</f>
        <v/>
      </c>
      <c r="W556" s="156">
        <f>IF((V556&lt;=0),0,((V556-W$24)*Stock*(_xlfn.NORM.INV(RAND(),stock_ave,stock_std))+(V556-W$24)*Bonds*(_xlfn.NORM.INV(RAND(),bond_ave,bond_std))+(V556-W$24)*cash*(_xlfn.NORM.INV(RAND(),cash_ave,cash_std))+(V556-W$24)))</f>
        <v/>
      </c>
      <c r="X556" s="156">
        <f>IF((W556&lt;=0),0,((W556-X$24)*Stock*(_xlfn.NORM.INV(RAND(),stock_ave,stock_std))+(W556-X$24)*Bonds*(_xlfn.NORM.INV(RAND(),bond_ave,bond_std))+(W556-X$24)*cash*(_xlfn.NORM.INV(RAND(),cash_ave,cash_std))+(W556-X$24)))</f>
        <v/>
      </c>
      <c r="Y556" s="156">
        <f>IF((X556&lt;=0),0,((X556-Y$24)*Stock*(_xlfn.NORM.INV(RAND(),stock_ave,stock_std))+(X556-Y$24)*Bonds*(_xlfn.NORM.INV(RAND(),bond_ave,bond_std))+(X556-Y$24)*cash*(_xlfn.NORM.INV(RAND(),cash_ave,cash_std))+(X556-Y$24)))</f>
        <v/>
      </c>
      <c r="Z556" s="156">
        <f>IF((Y556&lt;=0),0,((Y556-Z$24)*Stock*(_xlfn.NORM.INV(RAND(),stock_ave,stock_std))+(Y556-Z$24)*Bonds*(_xlfn.NORM.INV(RAND(),bond_ave,bond_std))+(Y556-Z$24)*cash*(_xlfn.NORM.INV(RAND(),cash_ave,cash_std))+(Y556-Z$24)))</f>
        <v/>
      </c>
      <c r="AA556" s="156">
        <f>IF((Z556&lt;=0),0,((Z556-AA$24)*Stock*(_xlfn.NORM.INV(RAND(),stock_ave,stock_std))+(Z556-AA$24)*Bonds*(_xlfn.NORM.INV(RAND(),bond_ave,bond_std))+(Z556-AA$24)*cash*(_xlfn.NORM.INV(RAND(),cash_ave,cash_std))+(Z556-AA$24)))</f>
        <v/>
      </c>
      <c r="AB556" s="156">
        <f>IF((AA556&lt;=0),0,((AA556-AB$24)*Stock*(_xlfn.NORM.INV(RAND(),stock_ave,stock_std))+(AA556-AB$24)*Bonds*(_xlfn.NORM.INV(RAND(),bond_ave,bond_std))+(AA556-AB$24)*cash*(_xlfn.NORM.INV(RAND(),cash_ave,cash_std))+(AA556-AB$24)))</f>
        <v/>
      </c>
      <c r="AC556" s="156">
        <f>IF((AB556&lt;=0),0,((AB556-AC$24)*Stock*(_xlfn.NORM.INV(RAND(),stock_ave,stock_std))+(AB556-AC$24)*Bonds*(_xlfn.NORM.INV(RAND(),bond_ave,bond_std))+(AB556-AC$24)*cash*(_xlfn.NORM.INV(RAND(),cash_ave,cash_std))+(AB556-AC$24)))</f>
        <v/>
      </c>
      <c r="AD556" s="156">
        <f>IF((AC556&lt;=0),0,((AC556-AD$24)*Stock*(_xlfn.NORM.INV(RAND(),stock_ave,stock_std))+(AC556-AD$24)*Bonds*(_xlfn.NORM.INV(RAND(),bond_ave,bond_std))+(AC556-AD$24)*cash*(_xlfn.NORM.INV(RAND(),cash_ave,cash_std))+(AC556-AD$24)))</f>
        <v/>
      </c>
      <c r="AE556" s="156">
        <f>IF((AD556&lt;=0),0,((AD556-AE$24)*Stock*(_xlfn.NORM.INV(RAND(),stock_ave,stock_std))+(AD556-AE$24)*Bonds*(_xlfn.NORM.INV(RAND(),bond_ave,bond_std))+(AD556-AE$24)*cash*(_xlfn.NORM.INV(RAND(),cash_ave,cash_std))+(AD556-AE$24)))</f>
        <v/>
      </c>
      <c r="AF556" s="156">
        <f>IF((AE556&lt;=0),0,((AE556-AF$24)*Stock*(_xlfn.NORM.INV(RAND(),stock_ave,stock_std))+(AE556-AF$24)*Bonds*(_xlfn.NORM.INV(RAND(),bond_ave,bond_std))+(AE556-AF$24)*cash*(_xlfn.NORM.INV(RAND(),cash_ave,cash_std))+(AE556-AF$24)))</f>
        <v/>
      </c>
      <c r="AG556" s="156">
        <f>IF((AF556&lt;=0),0,((AF556-AG$24)*Stock*(_xlfn.NORM.INV(RAND(),stock_ave,stock_std))+(AF556-AG$24)*Bonds*(_xlfn.NORM.INV(RAND(),bond_ave,bond_std))+(AF556-AG$24)*cash*(_xlfn.NORM.INV(RAND(),cash_ave,cash_std))+(AF556-AG$24)))</f>
        <v/>
      </c>
      <c r="AH556" s="156">
        <f>IF((AG556&lt;=0),0,((AG556-AH$24)*Stock*(_xlfn.NORM.INV(RAND(),stock_ave,stock_std))+(AG556-AH$24)*Bonds*(_xlfn.NORM.INV(RAND(),bond_ave,bond_std))+(AG556-AH$24)*cash*(_xlfn.NORM.INV(RAND(),cash_ave,cash_std))+(AG556-AH$24)))</f>
        <v/>
      </c>
      <c r="AI556" s="156">
        <f>IF((AH556&lt;=0),0,((AH556-AI$24)*Stock*(_xlfn.NORM.INV(RAND(),stock_ave,stock_std))+(AH556-AI$24)*Bonds*(_xlfn.NORM.INV(RAND(),bond_ave,bond_std))+(AH556-AI$24)*cash*(_xlfn.NORM.INV(RAND(),cash_ave,cash_std))+(AH556-AI$24)))</f>
        <v/>
      </c>
      <c r="AJ556" s="156">
        <f>IF((AI556&lt;=0),0,((AI556-AJ$24)*Stock*(_xlfn.NORM.INV(RAND(),stock_ave,stock_std))+(AI556-AJ$24)*Bonds*(_xlfn.NORM.INV(RAND(),bond_ave,bond_std))+(AI556-AJ$24)*cash*(_xlfn.NORM.INV(RAND(),cash_ave,cash_std))+(AI556-AJ$24)))</f>
        <v/>
      </c>
      <c r="AK556" s="156">
        <f>IF((AJ556&lt;=0),0,((AJ556-AK$24)*Stock*(_xlfn.NORM.INV(RAND(),stock_ave,stock_std))+(AJ556-AK$24)*Bonds*(_xlfn.NORM.INV(RAND(),bond_ave,bond_std))+(AJ556-AK$24)*cash*(_xlfn.NORM.INV(RAND(),cash_ave,cash_std))+(AJ556-AK$24)))</f>
        <v/>
      </c>
      <c r="AL556" s="156">
        <f>IF((AK556&lt;=0),0,((AK556-AL$24)*Stock*(_xlfn.NORM.INV(RAND(),stock_ave,stock_std))+(AK556-AL$24)*Bonds*(_xlfn.NORM.INV(RAND(),bond_ave,bond_std))+(AK556-AL$24)*cash*(_xlfn.NORM.INV(RAND(),cash_ave,cash_std))+(AK556-AL$24)))</f>
        <v/>
      </c>
      <c r="AM556" s="156">
        <f>IF((AL556&lt;=0),0,((AL556-AM$24)*Stock*(_xlfn.NORM.INV(RAND(),stock_ave,stock_std))+(AL556-AM$24)*Bonds*(_xlfn.NORM.INV(RAND(),bond_ave,bond_std))+(AL556-AM$24)*cash*(_xlfn.NORM.INV(RAND(),cash_ave,cash_std))+(AL556-AM$24)))</f>
        <v/>
      </c>
      <c r="AN556" s="156">
        <f>IF((AM556&lt;=0),0,((AM556-AN$24)*Stock*(_xlfn.NORM.INV(RAND(),stock_ave,stock_std))+(AM556-AN$24)*Bonds*(_xlfn.NORM.INV(RAND(),bond_ave,bond_std))+(AM556-AN$24)*cash*(_xlfn.NORM.INV(RAND(),cash_ave,cash_std))+(AM556-AN$24)))</f>
        <v/>
      </c>
      <c r="AO556" s="156">
        <f>IF((AN556&lt;=0),0,((AN556-AO$24)*Stock*(_xlfn.NORM.INV(RAND(),stock_ave,stock_std))+(AN556-AO$24)*Bonds*(_xlfn.NORM.INV(RAND(),bond_ave,bond_std))+(AN556-AO$24)*cash*(_xlfn.NORM.INV(RAND(),cash_ave,cash_std))+(AN556-AO$24)))</f>
        <v/>
      </c>
      <c r="AP556" s="156">
        <f>IF((AO556&lt;=0),0,((AO556-AP$24)*Stock*(_xlfn.NORM.INV(RAND(),stock_ave,stock_std))+(AO556-AP$24)*Bonds*(_xlfn.NORM.INV(RAND(),bond_ave,bond_std))+(AO556-AP$24)*cash*(_xlfn.NORM.INV(RAND(),cash_ave,cash_std))+(AO556-AP$24)))</f>
        <v/>
      </c>
      <c r="AQ556" s="156">
        <f>IF((AP556&lt;=0),0,((AP556-AQ$24)*Stock*(_xlfn.NORM.INV(RAND(),stock_ave,stock_std))+(AP556-AQ$24)*Bonds*(_xlfn.NORM.INV(RAND(),bond_ave,bond_std))+(AP556-AQ$24)*cash*(_xlfn.NORM.INV(RAND(),cash_ave,cash_std))+(AP556-AQ$24)))</f>
        <v/>
      </c>
      <c r="AR556" s="156">
        <f>IF((AQ556&lt;=0),0,((AQ556-AR$24)*Stock*(_xlfn.NORM.INV(RAND(),stock_ave,stock_std))+(AQ556-AR$24)*Bonds*(_xlfn.NORM.INV(RAND(),bond_ave,bond_std))+(AQ556-AR$24)*cash*(_xlfn.NORM.INV(RAND(),cash_ave,cash_std))+(AQ556-AR$24)))</f>
        <v/>
      </c>
      <c r="AS556" s="156">
        <f>IF((AR556&lt;=0),0,((AR556-AS$24)*Stock*(_xlfn.NORM.INV(RAND(),stock_ave,stock_std))+(AR556-AS$24)*Bonds*(_xlfn.NORM.INV(RAND(),bond_ave,bond_std))+(AR556-AS$24)*cash*(_xlfn.NORM.INV(RAND(),cash_ave,cash_std))+(AR556-AS$24)))</f>
        <v/>
      </c>
      <c r="AT556" s="156">
        <f>IF((AS556&lt;=0),0,((AS556-AT$24)*Stock*(_xlfn.NORM.INV(RAND(),stock_ave,stock_std))+(AS556-AT$24)*Bonds*(_xlfn.NORM.INV(RAND(),bond_ave,bond_std))+(AS556-AT$24)*cash*(_xlfn.NORM.INV(RAND(),cash_ave,cash_std))+(AS556-AT$24)))</f>
        <v/>
      </c>
      <c r="AU556" s="156">
        <f>IF((AT556&lt;=0),0,((AT556-AU$24)*Stock*(_xlfn.NORM.INV(RAND(),stock_ave,stock_std))+(AT556-AU$24)*Bonds*(_xlfn.NORM.INV(RAND(),bond_ave,bond_std))+(AT556-AU$24)*cash*(_xlfn.NORM.INV(RAND(),cash_ave,cash_std))+(AT556-AU$24)))</f>
        <v/>
      </c>
      <c r="AV556" s="156">
        <f>IF((AU556&lt;=0),0,((AU556-AV$24)*Stock*(_xlfn.NORM.INV(RAND(),stock_ave,stock_std))+(AU556-AV$24)*Bonds*(_xlfn.NORM.INV(RAND(),bond_ave,bond_std))+(AU556-AV$24)*cash*(_xlfn.NORM.INV(RAND(),cash_ave,cash_std))+(AU556-AV$24)))</f>
        <v/>
      </c>
      <c r="AW556" s="156">
        <f>IF((AV556&lt;=0),0,((AV556-AW$24)*Stock*(_xlfn.NORM.INV(RAND(),stock_ave,stock_std))+(AV556-AW$24)*Bonds*(_xlfn.NORM.INV(RAND(),bond_ave,bond_std))+(AV556-AW$24)*cash*(_xlfn.NORM.INV(RAND(),cash_ave,cash_std))+(AV556-AW$24)))</f>
        <v/>
      </c>
      <c r="AX556" s="159" t="n"/>
      <c r="AY556" s="159" t="n"/>
      <c r="AZ556" s="159" t="n"/>
      <c r="BA556" s="159" t="n"/>
      <c r="BB556" s="159" t="n"/>
    </row>
    <row r="557">
      <c r="C557" s="147" t="n"/>
      <c r="D557" s="61">
        <f>+D556-IF(D$18&gt;74,(D556/D$25)*$C$10)</f>
        <v/>
      </c>
      <c r="E557" s="61">
        <f>+E556-IF(E$18&gt;74,(E556/E$25)*$C$10)</f>
        <v/>
      </c>
      <c r="F557" s="61">
        <f>+F556-IF(F$18&gt;74,(F556/F$25)*$C$10)</f>
        <v/>
      </c>
      <c r="G557" s="61">
        <f>+G556-IF(G$18&gt;74,(G556/G$25)*$C$10)</f>
        <v/>
      </c>
      <c r="H557" s="61">
        <f>+H556-IF(H$18&gt;74,(H556/H$25)*$C$10)</f>
        <v/>
      </c>
      <c r="I557" s="61">
        <f>+I556-IF(I$18&gt;74,(I556/I$25)*$C$10)</f>
        <v/>
      </c>
      <c r="J557" s="61">
        <f>+J556-IF(J$18&gt;74,(J556/J$25)*$C$10)</f>
        <v/>
      </c>
      <c r="K557" s="61">
        <f>+K556-IF(K$18&gt;74,(K556/K$25)*$C$10)</f>
        <v/>
      </c>
      <c r="L557" s="61">
        <f>+L556-IF(L$18&gt;74,(L556/L$25)*$C$10)</f>
        <v/>
      </c>
      <c r="M557" s="61">
        <f>+M556-IF(M$18&gt;74,(M556/M$25)*$C$10)</f>
        <v/>
      </c>
      <c r="N557" s="61">
        <f>+N556-IF(N$18&gt;74,(N556/N$25)*$C$10)</f>
        <v/>
      </c>
      <c r="O557" s="61">
        <f>+O556-IF(O$18&gt;74,(O556/O$25)*$C$10)</f>
        <v/>
      </c>
      <c r="P557" s="61">
        <f>+P556-IF(P$18&gt;74,(P556/P$25)*$C$10)</f>
        <v/>
      </c>
      <c r="Q557" s="61">
        <f>+Q556-IF(Q$18&gt;74,(Q556/Q$25)*$C$10)</f>
        <v/>
      </c>
      <c r="R557" s="61">
        <f>+R556-IF(R$18&gt;74,(R556/R$25)*$C$10)</f>
        <v/>
      </c>
      <c r="S557" s="61">
        <f>+S556-IF(S$18&gt;74,(S556/S$25)*$C$10)</f>
        <v/>
      </c>
      <c r="T557" s="61">
        <f>+T556-IF(T$18&gt;74,(T556/T$25)*$C$10)</f>
        <v/>
      </c>
      <c r="U557" s="61">
        <f>+U556-IF(U$18&gt;74,(U556/U$25)*$C$10)</f>
        <v/>
      </c>
      <c r="V557" s="61">
        <f>+V556-IF(V$18&gt;74,(V556/V$25)*$C$10)</f>
        <v/>
      </c>
      <c r="W557" s="61">
        <f>+W556-IF(W$18&gt;74,(W556/W$25)*$C$10)</f>
        <v/>
      </c>
      <c r="X557" s="61">
        <f>+X556-IF(X$18&gt;74,(X556/X$25)*$C$10)</f>
        <v/>
      </c>
      <c r="Y557" s="61">
        <f>+Y556-IF(Y$18&gt;74,(Y556/Y$25)*$C$10)</f>
        <v/>
      </c>
      <c r="Z557" s="61">
        <f>+Z556-IF(Z$18&gt;74,(Z556/Z$25)*$C$10)</f>
        <v/>
      </c>
      <c r="AA557" s="61">
        <f>+AA556-IF(AA$18&gt;74,(AA556/AA$25)*$C$10)</f>
        <v/>
      </c>
      <c r="AB557" s="61">
        <f>+AB556-IF(AB$18&gt;74,(AB556/AB$25)*$C$10)</f>
        <v/>
      </c>
      <c r="AC557" s="61">
        <f>+AC556-IF(AC$18&gt;74,(AC556/AC$25)*$C$10)</f>
        <v/>
      </c>
      <c r="AD557" s="61">
        <f>+AD556-IF(AD$18&gt;74,(AD556/AD$25)*$C$10)</f>
        <v/>
      </c>
      <c r="AE557" s="61">
        <f>+AE556-IF(AE$18&gt;74,(AE556/AE$25)*$C$10)</f>
        <v/>
      </c>
      <c r="AF557" s="61">
        <f>+AF556-IF(AF$18&gt;74,(AF556/AF$25)*$C$10)</f>
        <v/>
      </c>
      <c r="AG557" s="61">
        <f>+AG556-IF(AG$18&gt;74,(AG556/AG$25)*$C$10)</f>
        <v/>
      </c>
      <c r="AH557" s="61">
        <f>+AH556-IF(AH$18&gt;74,(AH556/AH$25)*$C$10)</f>
        <v/>
      </c>
      <c r="AI557" s="61">
        <f>+AI556-IF(AI$18&gt;74,(AI556/AI$25)*$C$10)</f>
        <v/>
      </c>
      <c r="AJ557" s="61">
        <f>+AJ556-IF(AJ$18&gt;74,(AJ556/AJ$25)*$C$10)</f>
        <v/>
      </c>
      <c r="AK557" s="61">
        <f>+AK556-IF(AK$18&gt;74,(AK556/AK$25)*$C$10)</f>
        <v/>
      </c>
      <c r="AL557" s="61">
        <f>+AL556-IF(AL$18&gt;74,(AL556/AL$25)*$C$10)</f>
        <v/>
      </c>
      <c r="AM557" s="61">
        <f>+AM556-IF(AM$18&gt;74,(AM556/AM$25)*$C$10)</f>
        <v/>
      </c>
      <c r="AN557" s="61">
        <f>+AN556-IF(AN$18&gt;74,(AN556/AN$25)*$C$10)</f>
        <v/>
      </c>
      <c r="AO557" s="61">
        <f>+AO556-IF(AO$18&gt;74,(AO556/AO$25)*$C$10)</f>
        <v/>
      </c>
      <c r="AP557" s="61">
        <f>+AP556-IF(AP$18&gt;74,(AP556/AP$25)*$C$10)</f>
        <v/>
      </c>
      <c r="AQ557" s="61">
        <f>+AQ556-IF(AQ$18&gt;74,(AQ556/AQ$25)*$C$10)</f>
        <v/>
      </c>
      <c r="AR557" s="61">
        <f>+AR556-IF(AR$18&gt;74,(AR556/AR$25)*$C$10)</f>
        <v/>
      </c>
      <c r="AS557" s="61">
        <f>+AS556-IF(AS$18&gt;74,(AS556/AS$25)*$C$10)</f>
        <v/>
      </c>
      <c r="AT557" s="61">
        <f>+AT556-IF(AT$18&gt;74,(AT556/AT$25)*$C$10)</f>
        <v/>
      </c>
      <c r="AU557" s="61">
        <f>+AU556-IF(AU$18&gt;74,(AU556/AU$25)*$C$10)</f>
        <v/>
      </c>
      <c r="AV557" s="61">
        <f>+AV556-IF(AV$18&gt;74,(AV556/AV$25)*$C$10)</f>
        <v/>
      </c>
      <c r="AW557" s="61">
        <f>+AW556-IF(AW$18&gt;74,(AW556/AW$25)*$C$10)</f>
        <v/>
      </c>
      <c r="AX557" s="35">
        <f>IF(AW557&gt;0,1,0)</f>
        <v/>
      </c>
      <c r="AY557" s="35">
        <f>IF(AL557&gt;0,1,0)</f>
        <v/>
      </c>
      <c r="AZ557" s="35">
        <f>IF(AG557&gt;0,1,0)</f>
        <v/>
      </c>
      <c r="BA557" s="35">
        <f>IF(AB557&gt;0,1,0)</f>
        <v/>
      </c>
      <c r="BB557" s="35">
        <f>IF(W557&gt;0,1,0)</f>
        <v/>
      </c>
    </row>
    <row r="558">
      <c r="B558" s="154" t="inlineStr">
        <is>
          <t>trial 266</t>
        </is>
      </c>
      <c r="C558" s="155">
        <f>+start-C555</f>
        <v/>
      </c>
      <c r="D558" s="156">
        <f>IF((C558&lt;=0),0,((C558-D$24)*Stock*(_xlfn.NORM.INV(RAND(),stock_ave,stock_std))+(C558-D$24)*Bonds*(_xlfn.NORM.INV(RAND(),bond_ave,bond_std))+(C558-D$24)*cash*(_xlfn.NORM.INV(RAND(),cash_ave,cash_std))+(C558-D$24)))</f>
        <v/>
      </c>
      <c r="E558" s="156">
        <f>IF((D558&lt;=0),0,((D558-E$24)*Stock*(_xlfn.NORM.INV(RAND(),stock_ave,stock_std))+(D558-E$24)*Bonds*(_xlfn.NORM.INV(RAND(),bond_ave,bond_std))+(D558-E$24)*cash*(_xlfn.NORM.INV(RAND(),cash_ave,cash_std))+(D558-E$24)))</f>
        <v/>
      </c>
      <c r="F558" s="156">
        <f>IF((E558&lt;=0),0,((E558-F$24)*Stock*(_xlfn.NORM.INV(RAND(),stock_ave,stock_std))+(E558-F$24)*Bonds*(_xlfn.NORM.INV(RAND(),bond_ave,bond_std))+(E558-F$24)*cash*(_xlfn.NORM.INV(RAND(),cash_ave,cash_std))+(E558-F$24)))</f>
        <v/>
      </c>
      <c r="G558" s="156">
        <f>IF((F558&lt;=0),0,((F558-G$24)*Stock*(_xlfn.NORM.INV(RAND(),stock_ave,stock_std))+(F558-G$24)*Bonds*(_xlfn.NORM.INV(RAND(),bond_ave,bond_std))+(F558-G$24)*cash*(_xlfn.NORM.INV(RAND(),cash_ave,cash_std))+(F558-G$24)))</f>
        <v/>
      </c>
      <c r="H558" s="156">
        <f>IF((G558&lt;=0),0,((G558-H$24)*Stock*(_xlfn.NORM.INV(RAND(),stock_ave,stock_std))+(G558-H$24)*Bonds*(_xlfn.NORM.INV(RAND(),bond_ave,bond_std))+(G558-H$24)*cash*(_xlfn.NORM.INV(RAND(),cash_ave,cash_std))+(G558-H$24)))</f>
        <v/>
      </c>
      <c r="I558" s="156">
        <f>IF((H558&lt;=0),0,((H558-I$24)*Stock*(_xlfn.NORM.INV(RAND(),stock_ave,stock_std))+(H558-I$24)*Bonds*(_xlfn.NORM.INV(RAND(),bond_ave,bond_std))+(H558-I$24)*cash*(_xlfn.NORM.INV(RAND(),cash_ave,cash_std))+(H558-I$24)))</f>
        <v/>
      </c>
      <c r="J558" s="156">
        <f>IF((I558&lt;=0),0,((I558-J$24)*Stock*(_xlfn.NORM.INV(RAND(),stock_ave,stock_std))+(I558-J$24)*Bonds*(_xlfn.NORM.INV(RAND(),bond_ave,bond_std))+(I558-J$24)*cash*(_xlfn.NORM.INV(RAND(),cash_ave,cash_std))+(I558-J$24)))</f>
        <v/>
      </c>
      <c r="K558" s="156">
        <f>IF((J558&lt;=0),0,((J558-K$24)*Stock*(_xlfn.NORM.INV(RAND(),stock_ave,stock_std))+(J558-K$24)*Bonds*(_xlfn.NORM.INV(RAND(),bond_ave,bond_std))+(J558-K$24)*cash*(_xlfn.NORM.INV(RAND(),cash_ave,cash_std))+(J558-K$24)))</f>
        <v/>
      </c>
      <c r="L558" s="156">
        <f>IF((K558&lt;=0),0,((K558-L$24)*Stock*(_xlfn.NORM.INV(RAND(),stock_ave,stock_std))+(K558-L$24)*Bonds*(_xlfn.NORM.INV(RAND(),bond_ave,bond_std))+(K558-L$24)*cash*(_xlfn.NORM.INV(RAND(),cash_ave,cash_std))+(K558-L$24)))</f>
        <v/>
      </c>
      <c r="M558" s="156">
        <f>IF((L558&lt;=0),0,((L558-M$24)*Stock*(_xlfn.NORM.INV(RAND(),stock_ave,stock_std))+(L558-M$24)*Bonds*(_xlfn.NORM.INV(RAND(),bond_ave,bond_std))+(L558-M$24)*cash*(_xlfn.NORM.INV(RAND(),cash_ave,cash_std))+(L558-M$24)))</f>
        <v/>
      </c>
      <c r="N558" s="156">
        <f>IF((M558&lt;=0),0,((M558-N$24)*Stock*(_xlfn.NORM.INV(RAND(),stock_ave,stock_std))+(M558-N$24)*Bonds*(_xlfn.NORM.INV(RAND(),bond_ave,bond_std))+(M558-N$24)*cash*(_xlfn.NORM.INV(RAND(),cash_ave,cash_std))+(M558-N$24)))</f>
        <v/>
      </c>
      <c r="O558" s="156">
        <f>IF((N558&lt;=0),0,((N558-O$24)*Stock*(_xlfn.NORM.INV(RAND(),stock_ave,stock_std))+(N558-O$24)*Bonds*(_xlfn.NORM.INV(RAND(),bond_ave,bond_std))+(N558-O$24)*cash*(_xlfn.NORM.INV(RAND(),cash_ave,cash_std))+(N558-O$24)))</f>
        <v/>
      </c>
      <c r="P558" s="156">
        <f>IF((O558&lt;=0),0,((O558-P$24)*Stock*(_xlfn.NORM.INV(RAND(),stock_ave,stock_std))+(O558-P$24)*Bonds*(_xlfn.NORM.INV(RAND(),bond_ave,bond_std))+(O558-P$24)*cash*(_xlfn.NORM.INV(RAND(),cash_ave,cash_std))+(O558-P$24)))</f>
        <v/>
      </c>
      <c r="Q558" s="156">
        <f>IF((P558&lt;=0),0,((P558-Q$24)*Stock*(_xlfn.NORM.INV(RAND(),stock_ave,stock_std))+(P558-Q$24)*Bonds*(_xlfn.NORM.INV(RAND(),bond_ave,bond_std))+(P558-Q$24)*cash*(_xlfn.NORM.INV(RAND(),cash_ave,cash_std))+(P558-Q$24)))</f>
        <v/>
      </c>
      <c r="R558" s="156">
        <f>IF((Q558&lt;=0),0,((Q558-R$24)*Stock*(_xlfn.NORM.INV(RAND(),stock_ave,stock_std))+(Q558-R$24)*Bonds*(_xlfn.NORM.INV(RAND(),bond_ave,bond_std))+(Q558-R$24)*cash*(_xlfn.NORM.INV(RAND(),cash_ave,cash_std))+(Q558-R$24)))</f>
        <v/>
      </c>
      <c r="S558" s="156">
        <f>IF((R558&lt;=0),0,((R558-S$24)*Stock*(_xlfn.NORM.INV(RAND(),stock_ave,stock_std))+(R558-S$24)*Bonds*(_xlfn.NORM.INV(RAND(),bond_ave,bond_std))+(R558-S$24)*cash*(_xlfn.NORM.INV(RAND(),cash_ave,cash_std))+(R558-S$24)))</f>
        <v/>
      </c>
      <c r="T558" s="156">
        <f>IF((S558&lt;=0),0,((S558-T$24)*Stock*(_xlfn.NORM.INV(RAND(),stock_ave,stock_std))+(S558-T$24)*Bonds*(_xlfn.NORM.INV(RAND(),bond_ave,bond_std))+(S558-T$24)*cash*(_xlfn.NORM.INV(RAND(),cash_ave,cash_std))+(S558-T$24)))</f>
        <v/>
      </c>
      <c r="U558" s="156">
        <f>IF((T558&lt;=0),0,((T558-U$24)*Stock*(_xlfn.NORM.INV(RAND(),stock_ave,stock_std))+(T558-U$24)*Bonds*(_xlfn.NORM.INV(RAND(),bond_ave,bond_std))+(T558-U$24)*cash*(_xlfn.NORM.INV(RAND(),cash_ave,cash_std))+(T558-U$24)))</f>
        <v/>
      </c>
      <c r="V558" s="156">
        <f>IF((U558&lt;=0),0,((U558-V$24)*Stock*(_xlfn.NORM.INV(RAND(),stock_ave,stock_std))+(U558-V$24)*Bonds*(_xlfn.NORM.INV(RAND(),bond_ave,bond_std))+(U558-V$24)*cash*(_xlfn.NORM.INV(RAND(),cash_ave,cash_std))+(U558-V$24)))</f>
        <v/>
      </c>
      <c r="W558" s="156">
        <f>IF((V558&lt;=0),0,((V558-W$24)*Stock*(_xlfn.NORM.INV(RAND(),stock_ave,stock_std))+(V558-W$24)*Bonds*(_xlfn.NORM.INV(RAND(),bond_ave,bond_std))+(V558-W$24)*cash*(_xlfn.NORM.INV(RAND(),cash_ave,cash_std))+(V558-W$24)))</f>
        <v/>
      </c>
      <c r="X558" s="156">
        <f>IF((W558&lt;=0),0,((W558-X$24)*Stock*(_xlfn.NORM.INV(RAND(),stock_ave,stock_std))+(W558-X$24)*Bonds*(_xlfn.NORM.INV(RAND(),bond_ave,bond_std))+(W558-X$24)*cash*(_xlfn.NORM.INV(RAND(),cash_ave,cash_std))+(W558-X$24)))</f>
        <v/>
      </c>
      <c r="Y558" s="156">
        <f>IF((X558&lt;=0),0,((X558-Y$24)*Stock*(_xlfn.NORM.INV(RAND(),stock_ave,stock_std))+(X558-Y$24)*Bonds*(_xlfn.NORM.INV(RAND(),bond_ave,bond_std))+(X558-Y$24)*cash*(_xlfn.NORM.INV(RAND(),cash_ave,cash_std))+(X558-Y$24)))</f>
        <v/>
      </c>
      <c r="Z558" s="156">
        <f>IF((Y558&lt;=0),0,((Y558-Z$24)*Stock*(_xlfn.NORM.INV(RAND(),stock_ave,stock_std))+(Y558-Z$24)*Bonds*(_xlfn.NORM.INV(RAND(),bond_ave,bond_std))+(Y558-Z$24)*cash*(_xlfn.NORM.INV(RAND(),cash_ave,cash_std))+(Y558-Z$24)))</f>
        <v/>
      </c>
      <c r="AA558" s="156">
        <f>IF((Z558&lt;=0),0,((Z558-AA$24)*Stock*(_xlfn.NORM.INV(RAND(),stock_ave,stock_std))+(Z558-AA$24)*Bonds*(_xlfn.NORM.INV(RAND(),bond_ave,bond_std))+(Z558-AA$24)*cash*(_xlfn.NORM.INV(RAND(),cash_ave,cash_std))+(Z558-AA$24)))</f>
        <v/>
      </c>
      <c r="AB558" s="156">
        <f>IF((AA558&lt;=0),0,((AA558-AB$24)*Stock*(_xlfn.NORM.INV(RAND(),stock_ave,stock_std))+(AA558-AB$24)*Bonds*(_xlfn.NORM.INV(RAND(),bond_ave,bond_std))+(AA558-AB$24)*cash*(_xlfn.NORM.INV(RAND(),cash_ave,cash_std))+(AA558-AB$24)))</f>
        <v/>
      </c>
      <c r="AC558" s="156">
        <f>IF((AB558&lt;=0),0,((AB558-AC$24)*Stock*(_xlfn.NORM.INV(RAND(),stock_ave,stock_std))+(AB558-AC$24)*Bonds*(_xlfn.NORM.INV(RAND(),bond_ave,bond_std))+(AB558-AC$24)*cash*(_xlfn.NORM.INV(RAND(),cash_ave,cash_std))+(AB558-AC$24)))</f>
        <v/>
      </c>
      <c r="AD558" s="156">
        <f>IF((AC558&lt;=0),0,((AC558-AD$24)*Stock*(_xlfn.NORM.INV(RAND(),stock_ave,stock_std))+(AC558-AD$24)*Bonds*(_xlfn.NORM.INV(RAND(),bond_ave,bond_std))+(AC558-AD$24)*cash*(_xlfn.NORM.INV(RAND(),cash_ave,cash_std))+(AC558-AD$24)))</f>
        <v/>
      </c>
      <c r="AE558" s="156">
        <f>IF((AD558&lt;=0),0,((AD558-AE$24)*Stock*(_xlfn.NORM.INV(RAND(),stock_ave,stock_std))+(AD558-AE$24)*Bonds*(_xlfn.NORM.INV(RAND(),bond_ave,bond_std))+(AD558-AE$24)*cash*(_xlfn.NORM.INV(RAND(),cash_ave,cash_std))+(AD558-AE$24)))</f>
        <v/>
      </c>
      <c r="AF558" s="156">
        <f>IF((AE558&lt;=0),0,((AE558-AF$24)*Stock*(_xlfn.NORM.INV(RAND(),stock_ave,stock_std))+(AE558-AF$24)*Bonds*(_xlfn.NORM.INV(RAND(),bond_ave,bond_std))+(AE558-AF$24)*cash*(_xlfn.NORM.INV(RAND(),cash_ave,cash_std))+(AE558-AF$24)))</f>
        <v/>
      </c>
      <c r="AG558" s="156">
        <f>IF((AF558&lt;=0),0,((AF558-AG$24)*Stock*(_xlfn.NORM.INV(RAND(),stock_ave,stock_std))+(AF558-AG$24)*Bonds*(_xlfn.NORM.INV(RAND(),bond_ave,bond_std))+(AF558-AG$24)*cash*(_xlfn.NORM.INV(RAND(),cash_ave,cash_std))+(AF558-AG$24)))</f>
        <v/>
      </c>
      <c r="AH558" s="156">
        <f>IF((AG558&lt;=0),0,((AG558-AH$24)*Stock*(_xlfn.NORM.INV(RAND(),stock_ave,stock_std))+(AG558-AH$24)*Bonds*(_xlfn.NORM.INV(RAND(),bond_ave,bond_std))+(AG558-AH$24)*cash*(_xlfn.NORM.INV(RAND(),cash_ave,cash_std))+(AG558-AH$24)))</f>
        <v/>
      </c>
      <c r="AI558" s="156">
        <f>IF((AH558&lt;=0),0,((AH558-AI$24)*Stock*(_xlfn.NORM.INV(RAND(),stock_ave,stock_std))+(AH558-AI$24)*Bonds*(_xlfn.NORM.INV(RAND(),bond_ave,bond_std))+(AH558-AI$24)*cash*(_xlfn.NORM.INV(RAND(),cash_ave,cash_std))+(AH558-AI$24)))</f>
        <v/>
      </c>
      <c r="AJ558" s="156">
        <f>IF((AI558&lt;=0),0,((AI558-AJ$24)*Stock*(_xlfn.NORM.INV(RAND(),stock_ave,stock_std))+(AI558-AJ$24)*Bonds*(_xlfn.NORM.INV(RAND(),bond_ave,bond_std))+(AI558-AJ$24)*cash*(_xlfn.NORM.INV(RAND(),cash_ave,cash_std))+(AI558-AJ$24)))</f>
        <v/>
      </c>
      <c r="AK558" s="156">
        <f>IF((AJ558&lt;=0),0,((AJ558-AK$24)*Stock*(_xlfn.NORM.INV(RAND(),stock_ave,stock_std))+(AJ558-AK$24)*Bonds*(_xlfn.NORM.INV(RAND(),bond_ave,bond_std))+(AJ558-AK$24)*cash*(_xlfn.NORM.INV(RAND(),cash_ave,cash_std))+(AJ558-AK$24)))</f>
        <v/>
      </c>
      <c r="AL558" s="156">
        <f>IF((AK558&lt;=0),0,((AK558-AL$24)*Stock*(_xlfn.NORM.INV(RAND(),stock_ave,stock_std))+(AK558-AL$24)*Bonds*(_xlfn.NORM.INV(RAND(),bond_ave,bond_std))+(AK558-AL$24)*cash*(_xlfn.NORM.INV(RAND(),cash_ave,cash_std))+(AK558-AL$24)))</f>
        <v/>
      </c>
      <c r="AM558" s="156">
        <f>IF((AL558&lt;=0),0,((AL558-AM$24)*Stock*(_xlfn.NORM.INV(RAND(),stock_ave,stock_std))+(AL558-AM$24)*Bonds*(_xlfn.NORM.INV(RAND(),bond_ave,bond_std))+(AL558-AM$24)*cash*(_xlfn.NORM.INV(RAND(),cash_ave,cash_std))+(AL558-AM$24)))</f>
        <v/>
      </c>
      <c r="AN558" s="156">
        <f>IF((AM558&lt;=0),0,((AM558-AN$24)*Stock*(_xlfn.NORM.INV(RAND(),stock_ave,stock_std))+(AM558-AN$24)*Bonds*(_xlfn.NORM.INV(RAND(),bond_ave,bond_std))+(AM558-AN$24)*cash*(_xlfn.NORM.INV(RAND(),cash_ave,cash_std))+(AM558-AN$24)))</f>
        <v/>
      </c>
      <c r="AO558" s="156">
        <f>IF((AN558&lt;=0),0,((AN558-AO$24)*Stock*(_xlfn.NORM.INV(RAND(),stock_ave,stock_std))+(AN558-AO$24)*Bonds*(_xlfn.NORM.INV(RAND(),bond_ave,bond_std))+(AN558-AO$24)*cash*(_xlfn.NORM.INV(RAND(),cash_ave,cash_std))+(AN558-AO$24)))</f>
        <v/>
      </c>
      <c r="AP558" s="156">
        <f>IF((AO558&lt;=0),0,((AO558-AP$24)*Stock*(_xlfn.NORM.INV(RAND(),stock_ave,stock_std))+(AO558-AP$24)*Bonds*(_xlfn.NORM.INV(RAND(),bond_ave,bond_std))+(AO558-AP$24)*cash*(_xlfn.NORM.INV(RAND(),cash_ave,cash_std))+(AO558-AP$24)))</f>
        <v/>
      </c>
      <c r="AQ558" s="156">
        <f>IF((AP558&lt;=0),0,((AP558-AQ$24)*Stock*(_xlfn.NORM.INV(RAND(),stock_ave,stock_std))+(AP558-AQ$24)*Bonds*(_xlfn.NORM.INV(RAND(),bond_ave,bond_std))+(AP558-AQ$24)*cash*(_xlfn.NORM.INV(RAND(),cash_ave,cash_std))+(AP558-AQ$24)))</f>
        <v/>
      </c>
      <c r="AR558" s="156">
        <f>IF((AQ558&lt;=0),0,((AQ558-AR$24)*Stock*(_xlfn.NORM.INV(RAND(),stock_ave,stock_std))+(AQ558-AR$24)*Bonds*(_xlfn.NORM.INV(RAND(),bond_ave,bond_std))+(AQ558-AR$24)*cash*(_xlfn.NORM.INV(RAND(),cash_ave,cash_std))+(AQ558-AR$24)))</f>
        <v/>
      </c>
      <c r="AS558" s="156">
        <f>IF((AR558&lt;=0),0,((AR558-AS$24)*Stock*(_xlfn.NORM.INV(RAND(),stock_ave,stock_std))+(AR558-AS$24)*Bonds*(_xlfn.NORM.INV(RAND(),bond_ave,bond_std))+(AR558-AS$24)*cash*(_xlfn.NORM.INV(RAND(),cash_ave,cash_std))+(AR558-AS$24)))</f>
        <v/>
      </c>
      <c r="AT558" s="156">
        <f>IF((AS558&lt;=0),0,((AS558-AT$24)*Stock*(_xlfn.NORM.INV(RAND(),stock_ave,stock_std))+(AS558-AT$24)*Bonds*(_xlfn.NORM.INV(RAND(),bond_ave,bond_std))+(AS558-AT$24)*cash*(_xlfn.NORM.INV(RAND(),cash_ave,cash_std))+(AS558-AT$24)))</f>
        <v/>
      </c>
      <c r="AU558" s="156">
        <f>IF((AT558&lt;=0),0,((AT558-AU$24)*Stock*(_xlfn.NORM.INV(RAND(),stock_ave,stock_std))+(AT558-AU$24)*Bonds*(_xlfn.NORM.INV(RAND(),bond_ave,bond_std))+(AT558-AU$24)*cash*(_xlfn.NORM.INV(RAND(),cash_ave,cash_std))+(AT558-AU$24)))</f>
        <v/>
      </c>
      <c r="AV558" s="156">
        <f>IF((AU558&lt;=0),0,((AU558-AV$24)*Stock*(_xlfn.NORM.INV(RAND(),stock_ave,stock_std))+(AU558-AV$24)*Bonds*(_xlfn.NORM.INV(RAND(),bond_ave,bond_std))+(AU558-AV$24)*cash*(_xlfn.NORM.INV(RAND(),cash_ave,cash_std))+(AU558-AV$24)))</f>
        <v/>
      </c>
      <c r="AW558" s="156">
        <f>IF((AV558&lt;=0),0,((AV558-AW$24)*Stock*(_xlfn.NORM.INV(RAND(),stock_ave,stock_std))+(AV558-AW$24)*Bonds*(_xlfn.NORM.INV(RAND(),bond_ave,bond_std))+(AV558-AW$24)*cash*(_xlfn.NORM.INV(RAND(),cash_ave,cash_std))+(AV558-AW$24)))</f>
        <v/>
      </c>
      <c r="AX558" s="159" t="n"/>
      <c r="AY558" s="159" t="n"/>
      <c r="AZ558" s="159" t="n"/>
      <c r="BA558" s="159" t="n"/>
      <c r="BB558" s="159" t="n"/>
    </row>
    <row r="559">
      <c r="C559" s="147" t="n"/>
      <c r="D559" s="61">
        <f>+D558-IF(D$18&gt;74,(D558/D$25)*$C$10)</f>
        <v/>
      </c>
      <c r="E559" s="61">
        <f>+E558-IF(E$18&gt;74,(E558/E$25)*$C$10)</f>
        <v/>
      </c>
      <c r="F559" s="61">
        <f>+F558-IF(F$18&gt;74,(F558/F$25)*$C$10)</f>
        <v/>
      </c>
      <c r="G559" s="61">
        <f>+G558-IF(G$18&gt;74,(G558/G$25)*$C$10)</f>
        <v/>
      </c>
      <c r="H559" s="61">
        <f>+H558-IF(H$18&gt;74,(H558/H$25)*$C$10)</f>
        <v/>
      </c>
      <c r="I559" s="61">
        <f>+I558-IF(I$18&gt;74,(I558/I$25)*$C$10)</f>
        <v/>
      </c>
      <c r="J559" s="61">
        <f>+J558-IF(J$18&gt;74,(J558/J$25)*$C$10)</f>
        <v/>
      </c>
      <c r="K559" s="61">
        <f>+K558-IF(K$18&gt;74,(K558/K$25)*$C$10)</f>
        <v/>
      </c>
      <c r="L559" s="61">
        <f>+L558-IF(L$18&gt;74,(L558/L$25)*$C$10)</f>
        <v/>
      </c>
      <c r="M559" s="61">
        <f>+M558-IF(M$18&gt;74,(M558/M$25)*$C$10)</f>
        <v/>
      </c>
      <c r="N559" s="61">
        <f>+N558-IF(N$18&gt;74,(N558/N$25)*$C$10)</f>
        <v/>
      </c>
      <c r="O559" s="61">
        <f>+O558-IF(O$18&gt;74,(O558/O$25)*$C$10)</f>
        <v/>
      </c>
      <c r="P559" s="61">
        <f>+P558-IF(P$18&gt;74,(P558/P$25)*$C$10)</f>
        <v/>
      </c>
      <c r="Q559" s="61">
        <f>+Q558-IF(Q$18&gt;74,(Q558/Q$25)*$C$10)</f>
        <v/>
      </c>
      <c r="R559" s="61">
        <f>+R558-IF(R$18&gt;74,(R558/R$25)*$C$10)</f>
        <v/>
      </c>
      <c r="S559" s="61">
        <f>+S558-IF(S$18&gt;74,(S558/S$25)*$C$10)</f>
        <v/>
      </c>
      <c r="T559" s="61">
        <f>+T558-IF(T$18&gt;74,(T558/T$25)*$C$10)</f>
        <v/>
      </c>
      <c r="U559" s="61">
        <f>+U558-IF(U$18&gt;74,(U558/U$25)*$C$10)</f>
        <v/>
      </c>
      <c r="V559" s="61">
        <f>+V558-IF(V$18&gt;74,(V558/V$25)*$C$10)</f>
        <v/>
      </c>
      <c r="W559" s="61">
        <f>+W558-IF(W$18&gt;74,(W558/W$25)*$C$10)</f>
        <v/>
      </c>
      <c r="X559" s="61">
        <f>+X558-IF(X$18&gt;74,(X558/X$25)*$C$10)</f>
        <v/>
      </c>
      <c r="Y559" s="61">
        <f>+Y558-IF(Y$18&gt;74,(Y558/Y$25)*$C$10)</f>
        <v/>
      </c>
      <c r="Z559" s="61">
        <f>+Z558-IF(Z$18&gt;74,(Z558/Z$25)*$C$10)</f>
        <v/>
      </c>
      <c r="AA559" s="61">
        <f>+AA558-IF(AA$18&gt;74,(AA558/AA$25)*$C$10)</f>
        <v/>
      </c>
      <c r="AB559" s="61">
        <f>+AB558-IF(AB$18&gt;74,(AB558/AB$25)*$C$10)</f>
        <v/>
      </c>
      <c r="AC559" s="61">
        <f>+AC558-IF(AC$18&gt;74,(AC558/AC$25)*$C$10)</f>
        <v/>
      </c>
      <c r="AD559" s="61">
        <f>+AD558-IF(AD$18&gt;74,(AD558/AD$25)*$C$10)</f>
        <v/>
      </c>
      <c r="AE559" s="61">
        <f>+AE558-IF(AE$18&gt;74,(AE558/AE$25)*$C$10)</f>
        <v/>
      </c>
      <c r="AF559" s="61">
        <f>+AF558-IF(AF$18&gt;74,(AF558/AF$25)*$C$10)</f>
        <v/>
      </c>
      <c r="AG559" s="61">
        <f>+AG558-IF(AG$18&gt;74,(AG558/AG$25)*$C$10)</f>
        <v/>
      </c>
      <c r="AH559" s="61">
        <f>+AH558-IF(AH$18&gt;74,(AH558/AH$25)*$C$10)</f>
        <v/>
      </c>
      <c r="AI559" s="61">
        <f>+AI558-IF(AI$18&gt;74,(AI558/AI$25)*$C$10)</f>
        <v/>
      </c>
      <c r="AJ559" s="61">
        <f>+AJ558-IF(AJ$18&gt;74,(AJ558/AJ$25)*$C$10)</f>
        <v/>
      </c>
      <c r="AK559" s="61">
        <f>+AK558-IF(AK$18&gt;74,(AK558/AK$25)*$C$10)</f>
        <v/>
      </c>
      <c r="AL559" s="61">
        <f>+AL558-IF(AL$18&gt;74,(AL558/AL$25)*$C$10)</f>
        <v/>
      </c>
      <c r="AM559" s="61">
        <f>+AM558-IF(AM$18&gt;74,(AM558/AM$25)*$C$10)</f>
        <v/>
      </c>
      <c r="AN559" s="61">
        <f>+AN558-IF(AN$18&gt;74,(AN558/AN$25)*$C$10)</f>
        <v/>
      </c>
      <c r="AO559" s="61">
        <f>+AO558-IF(AO$18&gt;74,(AO558/AO$25)*$C$10)</f>
        <v/>
      </c>
      <c r="AP559" s="61">
        <f>+AP558-IF(AP$18&gt;74,(AP558/AP$25)*$C$10)</f>
        <v/>
      </c>
      <c r="AQ559" s="61">
        <f>+AQ558-IF(AQ$18&gt;74,(AQ558/AQ$25)*$C$10)</f>
        <v/>
      </c>
      <c r="AR559" s="61">
        <f>+AR558-IF(AR$18&gt;74,(AR558/AR$25)*$C$10)</f>
        <v/>
      </c>
      <c r="AS559" s="61">
        <f>+AS558-IF(AS$18&gt;74,(AS558/AS$25)*$C$10)</f>
        <v/>
      </c>
      <c r="AT559" s="61">
        <f>+AT558-IF(AT$18&gt;74,(AT558/AT$25)*$C$10)</f>
        <v/>
      </c>
      <c r="AU559" s="61">
        <f>+AU558-IF(AU$18&gt;74,(AU558/AU$25)*$C$10)</f>
        <v/>
      </c>
      <c r="AV559" s="61">
        <f>+AV558-IF(AV$18&gt;74,(AV558/AV$25)*$C$10)</f>
        <v/>
      </c>
      <c r="AW559" s="61">
        <f>+AW558-IF(AW$18&gt;74,(AW558/AW$25)*$C$10)</f>
        <v/>
      </c>
      <c r="AX559" s="35">
        <f>IF(AW559&gt;0,1,0)</f>
        <v/>
      </c>
      <c r="AY559" s="35">
        <f>IF(AL559&gt;0,1,0)</f>
        <v/>
      </c>
      <c r="AZ559" s="35">
        <f>IF(AG559&gt;0,1,0)</f>
        <v/>
      </c>
      <c r="BA559" s="35">
        <f>IF(AB559&gt;0,1,0)</f>
        <v/>
      </c>
      <c r="BB559" s="35">
        <f>IF(W559&gt;0,1,0)</f>
        <v/>
      </c>
    </row>
    <row r="560">
      <c r="B560" s="154" t="inlineStr">
        <is>
          <t>trial 267</t>
        </is>
      </c>
      <c r="C560" s="155">
        <f>+start-C557</f>
        <v/>
      </c>
      <c r="D560" s="156">
        <f>IF((C560&lt;=0),0,((C560-D$24)*Stock*(_xlfn.NORM.INV(RAND(),stock_ave,stock_std))+(C560-D$24)*Bonds*(_xlfn.NORM.INV(RAND(),bond_ave,bond_std))+(C560-D$24)*cash*(_xlfn.NORM.INV(RAND(),cash_ave,cash_std))+(C560-D$24)))</f>
        <v/>
      </c>
      <c r="E560" s="156">
        <f>IF((D560&lt;=0),0,((D560-E$24)*Stock*(_xlfn.NORM.INV(RAND(),stock_ave,stock_std))+(D560-E$24)*Bonds*(_xlfn.NORM.INV(RAND(),bond_ave,bond_std))+(D560-E$24)*cash*(_xlfn.NORM.INV(RAND(),cash_ave,cash_std))+(D560-E$24)))</f>
        <v/>
      </c>
      <c r="F560" s="156">
        <f>IF((E560&lt;=0),0,((E560-F$24)*Stock*(_xlfn.NORM.INV(RAND(),stock_ave,stock_std))+(E560-F$24)*Bonds*(_xlfn.NORM.INV(RAND(),bond_ave,bond_std))+(E560-F$24)*cash*(_xlfn.NORM.INV(RAND(),cash_ave,cash_std))+(E560-F$24)))</f>
        <v/>
      </c>
      <c r="G560" s="156">
        <f>IF((F560&lt;=0),0,((F560-G$24)*Stock*(_xlfn.NORM.INV(RAND(),stock_ave,stock_std))+(F560-G$24)*Bonds*(_xlfn.NORM.INV(RAND(),bond_ave,bond_std))+(F560-G$24)*cash*(_xlfn.NORM.INV(RAND(),cash_ave,cash_std))+(F560-G$24)))</f>
        <v/>
      </c>
      <c r="H560" s="156">
        <f>IF((G560&lt;=0),0,((G560-H$24)*Stock*(_xlfn.NORM.INV(RAND(),stock_ave,stock_std))+(G560-H$24)*Bonds*(_xlfn.NORM.INV(RAND(),bond_ave,bond_std))+(G560-H$24)*cash*(_xlfn.NORM.INV(RAND(),cash_ave,cash_std))+(G560-H$24)))</f>
        <v/>
      </c>
      <c r="I560" s="156">
        <f>IF((H560&lt;=0),0,((H560-I$24)*Stock*(_xlfn.NORM.INV(RAND(),stock_ave,stock_std))+(H560-I$24)*Bonds*(_xlfn.NORM.INV(RAND(),bond_ave,bond_std))+(H560-I$24)*cash*(_xlfn.NORM.INV(RAND(),cash_ave,cash_std))+(H560-I$24)))</f>
        <v/>
      </c>
      <c r="J560" s="156">
        <f>IF((I560&lt;=0),0,((I560-J$24)*Stock*(_xlfn.NORM.INV(RAND(),stock_ave,stock_std))+(I560-J$24)*Bonds*(_xlfn.NORM.INV(RAND(),bond_ave,bond_std))+(I560-J$24)*cash*(_xlfn.NORM.INV(RAND(),cash_ave,cash_std))+(I560-J$24)))</f>
        <v/>
      </c>
      <c r="K560" s="156">
        <f>IF((J560&lt;=0),0,((J560-K$24)*Stock*(_xlfn.NORM.INV(RAND(),stock_ave,stock_std))+(J560-K$24)*Bonds*(_xlfn.NORM.INV(RAND(),bond_ave,bond_std))+(J560-K$24)*cash*(_xlfn.NORM.INV(RAND(),cash_ave,cash_std))+(J560-K$24)))</f>
        <v/>
      </c>
      <c r="L560" s="156">
        <f>IF((K560&lt;=0),0,((K560-L$24)*Stock*(_xlfn.NORM.INV(RAND(),stock_ave,stock_std))+(K560-L$24)*Bonds*(_xlfn.NORM.INV(RAND(),bond_ave,bond_std))+(K560-L$24)*cash*(_xlfn.NORM.INV(RAND(),cash_ave,cash_std))+(K560-L$24)))</f>
        <v/>
      </c>
      <c r="M560" s="156">
        <f>IF((L560&lt;=0),0,((L560-M$24)*Stock*(_xlfn.NORM.INV(RAND(),stock_ave,stock_std))+(L560-M$24)*Bonds*(_xlfn.NORM.INV(RAND(),bond_ave,bond_std))+(L560-M$24)*cash*(_xlfn.NORM.INV(RAND(),cash_ave,cash_std))+(L560-M$24)))</f>
        <v/>
      </c>
      <c r="N560" s="156">
        <f>IF((M560&lt;=0),0,((M560-N$24)*Stock*(_xlfn.NORM.INV(RAND(),stock_ave,stock_std))+(M560-N$24)*Bonds*(_xlfn.NORM.INV(RAND(),bond_ave,bond_std))+(M560-N$24)*cash*(_xlfn.NORM.INV(RAND(),cash_ave,cash_std))+(M560-N$24)))</f>
        <v/>
      </c>
      <c r="O560" s="156">
        <f>IF((N560&lt;=0),0,((N560-O$24)*Stock*(_xlfn.NORM.INV(RAND(),stock_ave,stock_std))+(N560-O$24)*Bonds*(_xlfn.NORM.INV(RAND(),bond_ave,bond_std))+(N560-O$24)*cash*(_xlfn.NORM.INV(RAND(),cash_ave,cash_std))+(N560-O$24)))</f>
        <v/>
      </c>
      <c r="P560" s="156">
        <f>IF((O560&lt;=0),0,((O560-P$24)*Stock*(_xlfn.NORM.INV(RAND(),stock_ave,stock_std))+(O560-P$24)*Bonds*(_xlfn.NORM.INV(RAND(),bond_ave,bond_std))+(O560-P$24)*cash*(_xlfn.NORM.INV(RAND(),cash_ave,cash_std))+(O560-P$24)))</f>
        <v/>
      </c>
      <c r="Q560" s="156">
        <f>IF((P560&lt;=0),0,((P560-Q$24)*Stock*(_xlfn.NORM.INV(RAND(),stock_ave,stock_std))+(P560-Q$24)*Bonds*(_xlfn.NORM.INV(RAND(),bond_ave,bond_std))+(P560-Q$24)*cash*(_xlfn.NORM.INV(RAND(),cash_ave,cash_std))+(P560-Q$24)))</f>
        <v/>
      </c>
      <c r="R560" s="156">
        <f>IF((Q560&lt;=0),0,((Q560-R$24)*Stock*(_xlfn.NORM.INV(RAND(),stock_ave,stock_std))+(Q560-R$24)*Bonds*(_xlfn.NORM.INV(RAND(),bond_ave,bond_std))+(Q560-R$24)*cash*(_xlfn.NORM.INV(RAND(),cash_ave,cash_std))+(Q560-R$24)))</f>
        <v/>
      </c>
      <c r="S560" s="156">
        <f>IF((R560&lt;=0),0,((R560-S$24)*Stock*(_xlfn.NORM.INV(RAND(),stock_ave,stock_std))+(R560-S$24)*Bonds*(_xlfn.NORM.INV(RAND(),bond_ave,bond_std))+(R560-S$24)*cash*(_xlfn.NORM.INV(RAND(),cash_ave,cash_std))+(R560-S$24)))</f>
        <v/>
      </c>
      <c r="T560" s="156">
        <f>IF((S560&lt;=0),0,((S560-T$24)*Stock*(_xlfn.NORM.INV(RAND(),stock_ave,stock_std))+(S560-T$24)*Bonds*(_xlfn.NORM.INV(RAND(),bond_ave,bond_std))+(S560-T$24)*cash*(_xlfn.NORM.INV(RAND(),cash_ave,cash_std))+(S560-T$24)))</f>
        <v/>
      </c>
      <c r="U560" s="156">
        <f>IF((T560&lt;=0),0,((T560-U$24)*Stock*(_xlfn.NORM.INV(RAND(),stock_ave,stock_std))+(T560-U$24)*Bonds*(_xlfn.NORM.INV(RAND(),bond_ave,bond_std))+(T560-U$24)*cash*(_xlfn.NORM.INV(RAND(),cash_ave,cash_std))+(T560-U$24)))</f>
        <v/>
      </c>
      <c r="V560" s="156">
        <f>IF((U560&lt;=0),0,((U560-V$24)*Stock*(_xlfn.NORM.INV(RAND(),stock_ave,stock_std))+(U560-V$24)*Bonds*(_xlfn.NORM.INV(RAND(),bond_ave,bond_std))+(U560-V$24)*cash*(_xlfn.NORM.INV(RAND(),cash_ave,cash_std))+(U560-V$24)))</f>
        <v/>
      </c>
      <c r="W560" s="156">
        <f>IF((V560&lt;=0),0,((V560-W$24)*Stock*(_xlfn.NORM.INV(RAND(),stock_ave,stock_std))+(V560-W$24)*Bonds*(_xlfn.NORM.INV(RAND(),bond_ave,bond_std))+(V560-W$24)*cash*(_xlfn.NORM.INV(RAND(),cash_ave,cash_std))+(V560-W$24)))</f>
        <v/>
      </c>
      <c r="X560" s="156">
        <f>IF((W560&lt;=0),0,((W560-X$24)*Stock*(_xlfn.NORM.INV(RAND(),stock_ave,stock_std))+(W560-X$24)*Bonds*(_xlfn.NORM.INV(RAND(),bond_ave,bond_std))+(W560-X$24)*cash*(_xlfn.NORM.INV(RAND(),cash_ave,cash_std))+(W560-X$24)))</f>
        <v/>
      </c>
      <c r="Y560" s="156">
        <f>IF((X560&lt;=0),0,((X560-Y$24)*Stock*(_xlfn.NORM.INV(RAND(),stock_ave,stock_std))+(X560-Y$24)*Bonds*(_xlfn.NORM.INV(RAND(),bond_ave,bond_std))+(X560-Y$24)*cash*(_xlfn.NORM.INV(RAND(),cash_ave,cash_std))+(X560-Y$24)))</f>
        <v/>
      </c>
      <c r="Z560" s="156">
        <f>IF((Y560&lt;=0),0,((Y560-Z$24)*Stock*(_xlfn.NORM.INV(RAND(),stock_ave,stock_std))+(Y560-Z$24)*Bonds*(_xlfn.NORM.INV(RAND(),bond_ave,bond_std))+(Y560-Z$24)*cash*(_xlfn.NORM.INV(RAND(),cash_ave,cash_std))+(Y560-Z$24)))</f>
        <v/>
      </c>
      <c r="AA560" s="156">
        <f>IF((Z560&lt;=0),0,((Z560-AA$24)*Stock*(_xlfn.NORM.INV(RAND(),stock_ave,stock_std))+(Z560-AA$24)*Bonds*(_xlfn.NORM.INV(RAND(),bond_ave,bond_std))+(Z560-AA$24)*cash*(_xlfn.NORM.INV(RAND(),cash_ave,cash_std))+(Z560-AA$24)))</f>
        <v/>
      </c>
      <c r="AB560" s="156">
        <f>IF((AA560&lt;=0),0,((AA560-AB$24)*Stock*(_xlfn.NORM.INV(RAND(),stock_ave,stock_std))+(AA560-AB$24)*Bonds*(_xlfn.NORM.INV(RAND(),bond_ave,bond_std))+(AA560-AB$24)*cash*(_xlfn.NORM.INV(RAND(),cash_ave,cash_std))+(AA560-AB$24)))</f>
        <v/>
      </c>
      <c r="AC560" s="156">
        <f>IF((AB560&lt;=0),0,((AB560-AC$24)*Stock*(_xlfn.NORM.INV(RAND(),stock_ave,stock_std))+(AB560-AC$24)*Bonds*(_xlfn.NORM.INV(RAND(),bond_ave,bond_std))+(AB560-AC$24)*cash*(_xlfn.NORM.INV(RAND(),cash_ave,cash_std))+(AB560-AC$24)))</f>
        <v/>
      </c>
      <c r="AD560" s="156">
        <f>IF((AC560&lt;=0),0,((AC560-AD$24)*Stock*(_xlfn.NORM.INV(RAND(),stock_ave,stock_std))+(AC560-AD$24)*Bonds*(_xlfn.NORM.INV(RAND(),bond_ave,bond_std))+(AC560-AD$24)*cash*(_xlfn.NORM.INV(RAND(),cash_ave,cash_std))+(AC560-AD$24)))</f>
        <v/>
      </c>
      <c r="AE560" s="156">
        <f>IF((AD560&lt;=0),0,((AD560-AE$24)*Stock*(_xlfn.NORM.INV(RAND(),stock_ave,stock_std))+(AD560-AE$24)*Bonds*(_xlfn.NORM.INV(RAND(),bond_ave,bond_std))+(AD560-AE$24)*cash*(_xlfn.NORM.INV(RAND(),cash_ave,cash_std))+(AD560-AE$24)))</f>
        <v/>
      </c>
      <c r="AF560" s="156">
        <f>IF((AE560&lt;=0),0,((AE560-AF$24)*Stock*(_xlfn.NORM.INV(RAND(),stock_ave,stock_std))+(AE560-AF$24)*Bonds*(_xlfn.NORM.INV(RAND(),bond_ave,bond_std))+(AE560-AF$24)*cash*(_xlfn.NORM.INV(RAND(),cash_ave,cash_std))+(AE560-AF$24)))</f>
        <v/>
      </c>
      <c r="AG560" s="156">
        <f>IF((AF560&lt;=0),0,((AF560-AG$24)*Stock*(_xlfn.NORM.INV(RAND(),stock_ave,stock_std))+(AF560-AG$24)*Bonds*(_xlfn.NORM.INV(RAND(),bond_ave,bond_std))+(AF560-AG$24)*cash*(_xlfn.NORM.INV(RAND(),cash_ave,cash_std))+(AF560-AG$24)))</f>
        <v/>
      </c>
      <c r="AH560" s="156">
        <f>IF((AG560&lt;=0),0,((AG560-AH$24)*Stock*(_xlfn.NORM.INV(RAND(),stock_ave,stock_std))+(AG560-AH$24)*Bonds*(_xlfn.NORM.INV(RAND(),bond_ave,bond_std))+(AG560-AH$24)*cash*(_xlfn.NORM.INV(RAND(),cash_ave,cash_std))+(AG560-AH$24)))</f>
        <v/>
      </c>
      <c r="AI560" s="156">
        <f>IF((AH560&lt;=0),0,((AH560-AI$24)*Stock*(_xlfn.NORM.INV(RAND(),stock_ave,stock_std))+(AH560-AI$24)*Bonds*(_xlfn.NORM.INV(RAND(),bond_ave,bond_std))+(AH560-AI$24)*cash*(_xlfn.NORM.INV(RAND(),cash_ave,cash_std))+(AH560-AI$24)))</f>
        <v/>
      </c>
      <c r="AJ560" s="156">
        <f>IF((AI560&lt;=0),0,((AI560-AJ$24)*Stock*(_xlfn.NORM.INV(RAND(),stock_ave,stock_std))+(AI560-AJ$24)*Bonds*(_xlfn.NORM.INV(RAND(),bond_ave,bond_std))+(AI560-AJ$24)*cash*(_xlfn.NORM.INV(RAND(),cash_ave,cash_std))+(AI560-AJ$24)))</f>
        <v/>
      </c>
      <c r="AK560" s="156">
        <f>IF((AJ560&lt;=0),0,((AJ560-AK$24)*Stock*(_xlfn.NORM.INV(RAND(),stock_ave,stock_std))+(AJ560-AK$24)*Bonds*(_xlfn.NORM.INV(RAND(),bond_ave,bond_std))+(AJ560-AK$24)*cash*(_xlfn.NORM.INV(RAND(),cash_ave,cash_std))+(AJ560-AK$24)))</f>
        <v/>
      </c>
      <c r="AL560" s="156">
        <f>IF((AK560&lt;=0),0,((AK560-AL$24)*Stock*(_xlfn.NORM.INV(RAND(),stock_ave,stock_std))+(AK560-AL$24)*Bonds*(_xlfn.NORM.INV(RAND(),bond_ave,bond_std))+(AK560-AL$24)*cash*(_xlfn.NORM.INV(RAND(),cash_ave,cash_std))+(AK560-AL$24)))</f>
        <v/>
      </c>
      <c r="AM560" s="156">
        <f>IF((AL560&lt;=0),0,((AL560-AM$24)*Stock*(_xlfn.NORM.INV(RAND(),stock_ave,stock_std))+(AL560-AM$24)*Bonds*(_xlfn.NORM.INV(RAND(),bond_ave,bond_std))+(AL560-AM$24)*cash*(_xlfn.NORM.INV(RAND(),cash_ave,cash_std))+(AL560-AM$24)))</f>
        <v/>
      </c>
      <c r="AN560" s="156">
        <f>IF((AM560&lt;=0),0,((AM560-AN$24)*Stock*(_xlfn.NORM.INV(RAND(),stock_ave,stock_std))+(AM560-AN$24)*Bonds*(_xlfn.NORM.INV(RAND(),bond_ave,bond_std))+(AM560-AN$24)*cash*(_xlfn.NORM.INV(RAND(),cash_ave,cash_std))+(AM560-AN$24)))</f>
        <v/>
      </c>
      <c r="AO560" s="156">
        <f>IF((AN560&lt;=0),0,((AN560-AO$24)*Stock*(_xlfn.NORM.INV(RAND(),stock_ave,stock_std))+(AN560-AO$24)*Bonds*(_xlfn.NORM.INV(RAND(),bond_ave,bond_std))+(AN560-AO$24)*cash*(_xlfn.NORM.INV(RAND(),cash_ave,cash_std))+(AN560-AO$24)))</f>
        <v/>
      </c>
      <c r="AP560" s="156">
        <f>IF((AO560&lt;=0),0,((AO560-AP$24)*Stock*(_xlfn.NORM.INV(RAND(),stock_ave,stock_std))+(AO560-AP$24)*Bonds*(_xlfn.NORM.INV(RAND(),bond_ave,bond_std))+(AO560-AP$24)*cash*(_xlfn.NORM.INV(RAND(),cash_ave,cash_std))+(AO560-AP$24)))</f>
        <v/>
      </c>
      <c r="AQ560" s="156">
        <f>IF((AP560&lt;=0),0,((AP560-AQ$24)*Stock*(_xlfn.NORM.INV(RAND(),stock_ave,stock_std))+(AP560-AQ$24)*Bonds*(_xlfn.NORM.INV(RAND(),bond_ave,bond_std))+(AP560-AQ$24)*cash*(_xlfn.NORM.INV(RAND(),cash_ave,cash_std))+(AP560-AQ$24)))</f>
        <v/>
      </c>
      <c r="AR560" s="156">
        <f>IF((AQ560&lt;=0),0,((AQ560-AR$24)*Stock*(_xlfn.NORM.INV(RAND(),stock_ave,stock_std))+(AQ560-AR$24)*Bonds*(_xlfn.NORM.INV(RAND(),bond_ave,bond_std))+(AQ560-AR$24)*cash*(_xlfn.NORM.INV(RAND(),cash_ave,cash_std))+(AQ560-AR$24)))</f>
        <v/>
      </c>
      <c r="AS560" s="156">
        <f>IF((AR560&lt;=0),0,((AR560-AS$24)*Stock*(_xlfn.NORM.INV(RAND(),stock_ave,stock_std))+(AR560-AS$24)*Bonds*(_xlfn.NORM.INV(RAND(),bond_ave,bond_std))+(AR560-AS$24)*cash*(_xlfn.NORM.INV(RAND(),cash_ave,cash_std))+(AR560-AS$24)))</f>
        <v/>
      </c>
      <c r="AT560" s="156">
        <f>IF((AS560&lt;=0),0,((AS560-AT$24)*Stock*(_xlfn.NORM.INV(RAND(),stock_ave,stock_std))+(AS560-AT$24)*Bonds*(_xlfn.NORM.INV(RAND(),bond_ave,bond_std))+(AS560-AT$24)*cash*(_xlfn.NORM.INV(RAND(),cash_ave,cash_std))+(AS560-AT$24)))</f>
        <v/>
      </c>
      <c r="AU560" s="156">
        <f>IF((AT560&lt;=0),0,((AT560-AU$24)*Stock*(_xlfn.NORM.INV(RAND(),stock_ave,stock_std))+(AT560-AU$24)*Bonds*(_xlfn.NORM.INV(RAND(),bond_ave,bond_std))+(AT560-AU$24)*cash*(_xlfn.NORM.INV(RAND(),cash_ave,cash_std))+(AT560-AU$24)))</f>
        <v/>
      </c>
      <c r="AV560" s="156">
        <f>IF((AU560&lt;=0),0,((AU560-AV$24)*Stock*(_xlfn.NORM.INV(RAND(),stock_ave,stock_std))+(AU560-AV$24)*Bonds*(_xlfn.NORM.INV(RAND(),bond_ave,bond_std))+(AU560-AV$24)*cash*(_xlfn.NORM.INV(RAND(),cash_ave,cash_std))+(AU560-AV$24)))</f>
        <v/>
      </c>
      <c r="AW560" s="156">
        <f>IF((AV560&lt;=0),0,((AV560-AW$24)*Stock*(_xlfn.NORM.INV(RAND(),stock_ave,stock_std))+(AV560-AW$24)*Bonds*(_xlfn.NORM.INV(RAND(),bond_ave,bond_std))+(AV560-AW$24)*cash*(_xlfn.NORM.INV(RAND(),cash_ave,cash_std))+(AV560-AW$24)))</f>
        <v/>
      </c>
      <c r="AX560" s="159" t="n"/>
      <c r="AY560" s="159" t="n"/>
      <c r="AZ560" s="159" t="n"/>
      <c r="BA560" s="159" t="n"/>
      <c r="BB560" s="159" t="n"/>
    </row>
    <row r="561">
      <c r="C561" s="147" t="n"/>
      <c r="D561" s="61">
        <f>+D560-IF(D$18&gt;74,(D560/D$25)*$C$10)</f>
        <v/>
      </c>
      <c r="E561" s="61">
        <f>+E560-IF(E$18&gt;74,(E560/E$25)*$C$10)</f>
        <v/>
      </c>
      <c r="F561" s="61">
        <f>+F560-IF(F$18&gt;74,(F560/F$25)*$C$10)</f>
        <v/>
      </c>
      <c r="G561" s="61">
        <f>+G560-IF(G$18&gt;74,(G560/G$25)*$C$10)</f>
        <v/>
      </c>
      <c r="H561" s="61">
        <f>+H560-IF(H$18&gt;74,(H560/H$25)*$C$10)</f>
        <v/>
      </c>
      <c r="I561" s="61">
        <f>+I560-IF(I$18&gt;74,(I560/I$25)*$C$10)</f>
        <v/>
      </c>
      <c r="J561" s="61">
        <f>+J560-IF(J$18&gt;74,(J560/J$25)*$C$10)</f>
        <v/>
      </c>
      <c r="K561" s="61">
        <f>+K560-IF(K$18&gt;74,(K560/K$25)*$C$10)</f>
        <v/>
      </c>
      <c r="L561" s="61">
        <f>+L560-IF(L$18&gt;74,(L560/L$25)*$C$10)</f>
        <v/>
      </c>
      <c r="M561" s="61">
        <f>+M560-IF(M$18&gt;74,(M560/M$25)*$C$10)</f>
        <v/>
      </c>
      <c r="N561" s="61">
        <f>+N560-IF(N$18&gt;74,(N560/N$25)*$C$10)</f>
        <v/>
      </c>
      <c r="O561" s="61">
        <f>+O560-IF(O$18&gt;74,(O560/O$25)*$C$10)</f>
        <v/>
      </c>
      <c r="P561" s="61">
        <f>+P560-IF(P$18&gt;74,(P560/P$25)*$C$10)</f>
        <v/>
      </c>
      <c r="Q561" s="61">
        <f>+Q560-IF(Q$18&gt;74,(Q560/Q$25)*$C$10)</f>
        <v/>
      </c>
      <c r="R561" s="61">
        <f>+R560-IF(R$18&gt;74,(R560/R$25)*$C$10)</f>
        <v/>
      </c>
      <c r="S561" s="61">
        <f>+S560-IF(S$18&gt;74,(S560/S$25)*$C$10)</f>
        <v/>
      </c>
      <c r="T561" s="61">
        <f>+T560-IF(T$18&gt;74,(T560/T$25)*$C$10)</f>
        <v/>
      </c>
      <c r="U561" s="61">
        <f>+U560-IF(U$18&gt;74,(U560/U$25)*$C$10)</f>
        <v/>
      </c>
      <c r="V561" s="61">
        <f>+V560-IF(V$18&gt;74,(V560/V$25)*$C$10)</f>
        <v/>
      </c>
      <c r="W561" s="61">
        <f>+W560-IF(W$18&gt;74,(W560/W$25)*$C$10)</f>
        <v/>
      </c>
      <c r="X561" s="61">
        <f>+X560-IF(X$18&gt;74,(X560/X$25)*$C$10)</f>
        <v/>
      </c>
      <c r="Y561" s="61">
        <f>+Y560-IF(Y$18&gt;74,(Y560/Y$25)*$C$10)</f>
        <v/>
      </c>
      <c r="Z561" s="61">
        <f>+Z560-IF(Z$18&gt;74,(Z560/Z$25)*$C$10)</f>
        <v/>
      </c>
      <c r="AA561" s="61">
        <f>+AA560-IF(AA$18&gt;74,(AA560/AA$25)*$C$10)</f>
        <v/>
      </c>
      <c r="AB561" s="61">
        <f>+AB560-IF(AB$18&gt;74,(AB560/AB$25)*$C$10)</f>
        <v/>
      </c>
      <c r="AC561" s="61">
        <f>+AC560-IF(AC$18&gt;74,(AC560/AC$25)*$C$10)</f>
        <v/>
      </c>
      <c r="AD561" s="61">
        <f>+AD560-IF(AD$18&gt;74,(AD560/AD$25)*$C$10)</f>
        <v/>
      </c>
      <c r="AE561" s="61">
        <f>+AE560-IF(AE$18&gt;74,(AE560/AE$25)*$C$10)</f>
        <v/>
      </c>
      <c r="AF561" s="61">
        <f>+AF560-IF(AF$18&gt;74,(AF560/AF$25)*$C$10)</f>
        <v/>
      </c>
      <c r="AG561" s="61">
        <f>+AG560-IF(AG$18&gt;74,(AG560/AG$25)*$C$10)</f>
        <v/>
      </c>
      <c r="AH561" s="61">
        <f>+AH560-IF(AH$18&gt;74,(AH560/AH$25)*$C$10)</f>
        <v/>
      </c>
      <c r="AI561" s="61">
        <f>+AI560-IF(AI$18&gt;74,(AI560/AI$25)*$C$10)</f>
        <v/>
      </c>
      <c r="AJ561" s="61">
        <f>+AJ560-IF(AJ$18&gt;74,(AJ560/AJ$25)*$C$10)</f>
        <v/>
      </c>
      <c r="AK561" s="61">
        <f>+AK560-IF(AK$18&gt;74,(AK560/AK$25)*$C$10)</f>
        <v/>
      </c>
      <c r="AL561" s="61">
        <f>+AL560-IF(AL$18&gt;74,(AL560/AL$25)*$C$10)</f>
        <v/>
      </c>
      <c r="AM561" s="61">
        <f>+AM560-IF(AM$18&gt;74,(AM560/AM$25)*$C$10)</f>
        <v/>
      </c>
      <c r="AN561" s="61">
        <f>+AN560-IF(AN$18&gt;74,(AN560/AN$25)*$C$10)</f>
        <v/>
      </c>
      <c r="AO561" s="61">
        <f>+AO560-IF(AO$18&gt;74,(AO560/AO$25)*$C$10)</f>
        <v/>
      </c>
      <c r="AP561" s="61">
        <f>+AP560-IF(AP$18&gt;74,(AP560/AP$25)*$C$10)</f>
        <v/>
      </c>
      <c r="AQ561" s="61">
        <f>+AQ560-IF(AQ$18&gt;74,(AQ560/AQ$25)*$C$10)</f>
        <v/>
      </c>
      <c r="AR561" s="61">
        <f>+AR560-IF(AR$18&gt;74,(AR560/AR$25)*$C$10)</f>
        <v/>
      </c>
      <c r="AS561" s="61">
        <f>+AS560-IF(AS$18&gt;74,(AS560/AS$25)*$C$10)</f>
        <v/>
      </c>
      <c r="AT561" s="61">
        <f>+AT560-IF(AT$18&gt;74,(AT560/AT$25)*$C$10)</f>
        <v/>
      </c>
      <c r="AU561" s="61">
        <f>+AU560-IF(AU$18&gt;74,(AU560/AU$25)*$C$10)</f>
        <v/>
      </c>
      <c r="AV561" s="61">
        <f>+AV560-IF(AV$18&gt;74,(AV560/AV$25)*$C$10)</f>
        <v/>
      </c>
      <c r="AW561" s="61">
        <f>+AW560-IF(AW$18&gt;74,(AW560/AW$25)*$C$10)</f>
        <v/>
      </c>
      <c r="AX561" s="35">
        <f>IF(AW561&gt;0,1,0)</f>
        <v/>
      </c>
      <c r="AY561" s="35">
        <f>IF(AL561&gt;0,1,0)</f>
        <v/>
      </c>
      <c r="AZ561" s="35">
        <f>IF(AG561&gt;0,1,0)</f>
        <v/>
      </c>
      <c r="BA561" s="35">
        <f>IF(AB561&gt;0,1,0)</f>
        <v/>
      </c>
      <c r="BB561" s="35">
        <f>IF(W561&gt;0,1,0)</f>
        <v/>
      </c>
    </row>
    <row r="562">
      <c r="B562" s="154" t="inlineStr">
        <is>
          <t>trial 268</t>
        </is>
      </c>
      <c r="C562" s="155">
        <f>+start-C559</f>
        <v/>
      </c>
      <c r="D562" s="156">
        <f>IF((C562&lt;=0),0,((C562-D$24)*Stock*(_xlfn.NORM.INV(RAND(),stock_ave,stock_std))+(C562-D$24)*Bonds*(_xlfn.NORM.INV(RAND(),bond_ave,bond_std))+(C562-D$24)*cash*(_xlfn.NORM.INV(RAND(),cash_ave,cash_std))+(C562-D$24)))</f>
        <v/>
      </c>
      <c r="E562" s="156">
        <f>IF((D562&lt;=0),0,((D562-E$24)*Stock*(_xlfn.NORM.INV(RAND(),stock_ave,stock_std))+(D562-E$24)*Bonds*(_xlfn.NORM.INV(RAND(),bond_ave,bond_std))+(D562-E$24)*cash*(_xlfn.NORM.INV(RAND(),cash_ave,cash_std))+(D562-E$24)))</f>
        <v/>
      </c>
      <c r="F562" s="156">
        <f>IF((E562&lt;=0),0,((E562-F$24)*Stock*(_xlfn.NORM.INV(RAND(),stock_ave,stock_std))+(E562-F$24)*Bonds*(_xlfn.NORM.INV(RAND(),bond_ave,bond_std))+(E562-F$24)*cash*(_xlfn.NORM.INV(RAND(),cash_ave,cash_std))+(E562-F$24)))</f>
        <v/>
      </c>
      <c r="G562" s="156">
        <f>IF((F562&lt;=0),0,((F562-G$24)*Stock*(_xlfn.NORM.INV(RAND(),stock_ave,stock_std))+(F562-G$24)*Bonds*(_xlfn.NORM.INV(RAND(),bond_ave,bond_std))+(F562-G$24)*cash*(_xlfn.NORM.INV(RAND(),cash_ave,cash_std))+(F562-G$24)))</f>
        <v/>
      </c>
      <c r="H562" s="156">
        <f>IF((G562&lt;=0),0,((G562-H$24)*Stock*(_xlfn.NORM.INV(RAND(),stock_ave,stock_std))+(G562-H$24)*Bonds*(_xlfn.NORM.INV(RAND(),bond_ave,bond_std))+(G562-H$24)*cash*(_xlfn.NORM.INV(RAND(),cash_ave,cash_std))+(G562-H$24)))</f>
        <v/>
      </c>
      <c r="I562" s="156">
        <f>IF((H562&lt;=0),0,((H562-I$24)*Stock*(_xlfn.NORM.INV(RAND(),stock_ave,stock_std))+(H562-I$24)*Bonds*(_xlfn.NORM.INV(RAND(),bond_ave,bond_std))+(H562-I$24)*cash*(_xlfn.NORM.INV(RAND(),cash_ave,cash_std))+(H562-I$24)))</f>
        <v/>
      </c>
      <c r="J562" s="156">
        <f>IF((I562&lt;=0),0,((I562-J$24)*Stock*(_xlfn.NORM.INV(RAND(),stock_ave,stock_std))+(I562-J$24)*Bonds*(_xlfn.NORM.INV(RAND(),bond_ave,bond_std))+(I562-J$24)*cash*(_xlfn.NORM.INV(RAND(),cash_ave,cash_std))+(I562-J$24)))</f>
        <v/>
      </c>
      <c r="K562" s="156">
        <f>IF((J562&lt;=0),0,((J562-K$24)*Stock*(_xlfn.NORM.INV(RAND(),stock_ave,stock_std))+(J562-K$24)*Bonds*(_xlfn.NORM.INV(RAND(),bond_ave,bond_std))+(J562-K$24)*cash*(_xlfn.NORM.INV(RAND(),cash_ave,cash_std))+(J562-K$24)))</f>
        <v/>
      </c>
      <c r="L562" s="156">
        <f>IF((K562&lt;=0),0,((K562-L$24)*Stock*(_xlfn.NORM.INV(RAND(),stock_ave,stock_std))+(K562-L$24)*Bonds*(_xlfn.NORM.INV(RAND(),bond_ave,bond_std))+(K562-L$24)*cash*(_xlfn.NORM.INV(RAND(),cash_ave,cash_std))+(K562-L$24)))</f>
        <v/>
      </c>
      <c r="M562" s="156">
        <f>IF((L562&lt;=0),0,((L562-M$24)*Stock*(_xlfn.NORM.INV(RAND(),stock_ave,stock_std))+(L562-M$24)*Bonds*(_xlfn.NORM.INV(RAND(),bond_ave,bond_std))+(L562-M$24)*cash*(_xlfn.NORM.INV(RAND(),cash_ave,cash_std))+(L562-M$24)))</f>
        <v/>
      </c>
      <c r="N562" s="156">
        <f>IF((M562&lt;=0),0,((M562-N$24)*Stock*(_xlfn.NORM.INV(RAND(),stock_ave,stock_std))+(M562-N$24)*Bonds*(_xlfn.NORM.INV(RAND(),bond_ave,bond_std))+(M562-N$24)*cash*(_xlfn.NORM.INV(RAND(),cash_ave,cash_std))+(M562-N$24)))</f>
        <v/>
      </c>
      <c r="O562" s="156">
        <f>IF((N562&lt;=0),0,((N562-O$24)*Stock*(_xlfn.NORM.INV(RAND(),stock_ave,stock_std))+(N562-O$24)*Bonds*(_xlfn.NORM.INV(RAND(),bond_ave,bond_std))+(N562-O$24)*cash*(_xlfn.NORM.INV(RAND(),cash_ave,cash_std))+(N562-O$24)))</f>
        <v/>
      </c>
      <c r="P562" s="156">
        <f>IF((O562&lt;=0),0,((O562-P$24)*Stock*(_xlfn.NORM.INV(RAND(),stock_ave,stock_std))+(O562-P$24)*Bonds*(_xlfn.NORM.INV(RAND(),bond_ave,bond_std))+(O562-P$24)*cash*(_xlfn.NORM.INV(RAND(),cash_ave,cash_std))+(O562-P$24)))</f>
        <v/>
      </c>
      <c r="Q562" s="156">
        <f>IF((P562&lt;=0),0,((P562-Q$24)*Stock*(_xlfn.NORM.INV(RAND(),stock_ave,stock_std))+(P562-Q$24)*Bonds*(_xlfn.NORM.INV(RAND(),bond_ave,bond_std))+(P562-Q$24)*cash*(_xlfn.NORM.INV(RAND(),cash_ave,cash_std))+(P562-Q$24)))</f>
        <v/>
      </c>
      <c r="R562" s="156">
        <f>IF((Q562&lt;=0),0,((Q562-R$24)*Stock*(_xlfn.NORM.INV(RAND(),stock_ave,stock_std))+(Q562-R$24)*Bonds*(_xlfn.NORM.INV(RAND(),bond_ave,bond_std))+(Q562-R$24)*cash*(_xlfn.NORM.INV(RAND(),cash_ave,cash_std))+(Q562-R$24)))</f>
        <v/>
      </c>
      <c r="S562" s="156">
        <f>IF((R562&lt;=0),0,((R562-S$24)*Stock*(_xlfn.NORM.INV(RAND(),stock_ave,stock_std))+(R562-S$24)*Bonds*(_xlfn.NORM.INV(RAND(),bond_ave,bond_std))+(R562-S$24)*cash*(_xlfn.NORM.INV(RAND(),cash_ave,cash_std))+(R562-S$24)))</f>
        <v/>
      </c>
      <c r="T562" s="156">
        <f>IF((S562&lt;=0),0,((S562-T$24)*Stock*(_xlfn.NORM.INV(RAND(),stock_ave,stock_std))+(S562-T$24)*Bonds*(_xlfn.NORM.INV(RAND(),bond_ave,bond_std))+(S562-T$24)*cash*(_xlfn.NORM.INV(RAND(),cash_ave,cash_std))+(S562-T$24)))</f>
        <v/>
      </c>
      <c r="U562" s="156">
        <f>IF((T562&lt;=0),0,((T562-U$24)*Stock*(_xlfn.NORM.INV(RAND(),stock_ave,stock_std))+(T562-U$24)*Bonds*(_xlfn.NORM.INV(RAND(),bond_ave,bond_std))+(T562-U$24)*cash*(_xlfn.NORM.INV(RAND(),cash_ave,cash_std))+(T562-U$24)))</f>
        <v/>
      </c>
      <c r="V562" s="156">
        <f>IF((U562&lt;=0),0,((U562-V$24)*Stock*(_xlfn.NORM.INV(RAND(),stock_ave,stock_std))+(U562-V$24)*Bonds*(_xlfn.NORM.INV(RAND(),bond_ave,bond_std))+(U562-V$24)*cash*(_xlfn.NORM.INV(RAND(),cash_ave,cash_std))+(U562-V$24)))</f>
        <v/>
      </c>
      <c r="W562" s="156">
        <f>IF((V562&lt;=0),0,((V562-W$24)*Stock*(_xlfn.NORM.INV(RAND(),stock_ave,stock_std))+(V562-W$24)*Bonds*(_xlfn.NORM.INV(RAND(),bond_ave,bond_std))+(V562-W$24)*cash*(_xlfn.NORM.INV(RAND(),cash_ave,cash_std))+(V562-W$24)))</f>
        <v/>
      </c>
      <c r="X562" s="156">
        <f>IF((W562&lt;=0),0,((W562-X$24)*Stock*(_xlfn.NORM.INV(RAND(),stock_ave,stock_std))+(W562-X$24)*Bonds*(_xlfn.NORM.INV(RAND(),bond_ave,bond_std))+(W562-X$24)*cash*(_xlfn.NORM.INV(RAND(),cash_ave,cash_std))+(W562-X$24)))</f>
        <v/>
      </c>
      <c r="Y562" s="156">
        <f>IF((X562&lt;=0),0,((X562-Y$24)*Stock*(_xlfn.NORM.INV(RAND(),stock_ave,stock_std))+(X562-Y$24)*Bonds*(_xlfn.NORM.INV(RAND(),bond_ave,bond_std))+(X562-Y$24)*cash*(_xlfn.NORM.INV(RAND(),cash_ave,cash_std))+(X562-Y$24)))</f>
        <v/>
      </c>
      <c r="Z562" s="156">
        <f>IF((Y562&lt;=0),0,((Y562-Z$24)*Stock*(_xlfn.NORM.INV(RAND(),stock_ave,stock_std))+(Y562-Z$24)*Bonds*(_xlfn.NORM.INV(RAND(),bond_ave,bond_std))+(Y562-Z$24)*cash*(_xlfn.NORM.INV(RAND(),cash_ave,cash_std))+(Y562-Z$24)))</f>
        <v/>
      </c>
      <c r="AA562" s="156">
        <f>IF((Z562&lt;=0),0,((Z562-AA$24)*Stock*(_xlfn.NORM.INV(RAND(),stock_ave,stock_std))+(Z562-AA$24)*Bonds*(_xlfn.NORM.INV(RAND(),bond_ave,bond_std))+(Z562-AA$24)*cash*(_xlfn.NORM.INV(RAND(),cash_ave,cash_std))+(Z562-AA$24)))</f>
        <v/>
      </c>
      <c r="AB562" s="156">
        <f>IF((AA562&lt;=0),0,((AA562-AB$24)*Stock*(_xlfn.NORM.INV(RAND(),stock_ave,stock_std))+(AA562-AB$24)*Bonds*(_xlfn.NORM.INV(RAND(),bond_ave,bond_std))+(AA562-AB$24)*cash*(_xlfn.NORM.INV(RAND(),cash_ave,cash_std))+(AA562-AB$24)))</f>
        <v/>
      </c>
      <c r="AC562" s="156">
        <f>IF((AB562&lt;=0),0,((AB562-AC$24)*Stock*(_xlfn.NORM.INV(RAND(),stock_ave,stock_std))+(AB562-AC$24)*Bonds*(_xlfn.NORM.INV(RAND(),bond_ave,bond_std))+(AB562-AC$24)*cash*(_xlfn.NORM.INV(RAND(),cash_ave,cash_std))+(AB562-AC$24)))</f>
        <v/>
      </c>
      <c r="AD562" s="156">
        <f>IF((AC562&lt;=0),0,((AC562-AD$24)*Stock*(_xlfn.NORM.INV(RAND(),stock_ave,stock_std))+(AC562-AD$24)*Bonds*(_xlfn.NORM.INV(RAND(),bond_ave,bond_std))+(AC562-AD$24)*cash*(_xlfn.NORM.INV(RAND(),cash_ave,cash_std))+(AC562-AD$24)))</f>
        <v/>
      </c>
      <c r="AE562" s="156">
        <f>IF((AD562&lt;=0),0,((AD562-AE$24)*Stock*(_xlfn.NORM.INV(RAND(),stock_ave,stock_std))+(AD562-AE$24)*Bonds*(_xlfn.NORM.INV(RAND(),bond_ave,bond_std))+(AD562-AE$24)*cash*(_xlfn.NORM.INV(RAND(),cash_ave,cash_std))+(AD562-AE$24)))</f>
        <v/>
      </c>
      <c r="AF562" s="156">
        <f>IF((AE562&lt;=0),0,((AE562-AF$24)*Stock*(_xlfn.NORM.INV(RAND(),stock_ave,stock_std))+(AE562-AF$24)*Bonds*(_xlfn.NORM.INV(RAND(),bond_ave,bond_std))+(AE562-AF$24)*cash*(_xlfn.NORM.INV(RAND(),cash_ave,cash_std))+(AE562-AF$24)))</f>
        <v/>
      </c>
      <c r="AG562" s="156">
        <f>IF((AF562&lt;=0),0,((AF562-AG$24)*Stock*(_xlfn.NORM.INV(RAND(),stock_ave,stock_std))+(AF562-AG$24)*Bonds*(_xlfn.NORM.INV(RAND(),bond_ave,bond_std))+(AF562-AG$24)*cash*(_xlfn.NORM.INV(RAND(),cash_ave,cash_std))+(AF562-AG$24)))</f>
        <v/>
      </c>
      <c r="AH562" s="156">
        <f>IF((AG562&lt;=0),0,((AG562-AH$24)*Stock*(_xlfn.NORM.INV(RAND(),stock_ave,stock_std))+(AG562-AH$24)*Bonds*(_xlfn.NORM.INV(RAND(),bond_ave,bond_std))+(AG562-AH$24)*cash*(_xlfn.NORM.INV(RAND(),cash_ave,cash_std))+(AG562-AH$24)))</f>
        <v/>
      </c>
      <c r="AI562" s="156">
        <f>IF((AH562&lt;=0),0,((AH562-AI$24)*Stock*(_xlfn.NORM.INV(RAND(),stock_ave,stock_std))+(AH562-AI$24)*Bonds*(_xlfn.NORM.INV(RAND(),bond_ave,bond_std))+(AH562-AI$24)*cash*(_xlfn.NORM.INV(RAND(),cash_ave,cash_std))+(AH562-AI$24)))</f>
        <v/>
      </c>
      <c r="AJ562" s="156">
        <f>IF((AI562&lt;=0),0,((AI562-AJ$24)*Stock*(_xlfn.NORM.INV(RAND(),stock_ave,stock_std))+(AI562-AJ$24)*Bonds*(_xlfn.NORM.INV(RAND(),bond_ave,bond_std))+(AI562-AJ$24)*cash*(_xlfn.NORM.INV(RAND(),cash_ave,cash_std))+(AI562-AJ$24)))</f>
        <v/>
      </c>
      <c r="AK562" s="156">
        <f>IF((AJ562&lt;=0),0,((AJ562-AK$24)*Stock*(_xlfn.NORM.INV(RAND(),stock_ave,stock_std))+(AJ562-AK$24)*Bonds*(_xlfn.NORM.INV(RAND(),bond_ave,bond_std))+(AJ562-AK$24)*cash*(_xlfn.NORM.INV(RAND(),cash_ave,cash_std))+(AJ562-AK$24)))</f>
        <v/>
      </c>
      <c r="AL562" s="156">
        <f>IF((AK562&lt;=0),0,((AK562-AL$24)*Stock*(_xlfn.NORM.INV(RAND(),stock_ave,stock_std))+(AK562-AL$24)*Bonds*(_xlfn.NORM.INV(RAND(),bond_ave,bond_std))+(AK562-AL$24)*cash*(_xlfn.NORM.INV(RAND(),cash_ave,cash_std))+(AK562-AL$24)))</f>
        <v/>
      </c>
      <c r="AM562" s="156">
        <f>IF((AL562&lt;=0),0,((AL562-AM$24)*Stock*(_xlfn.NORM.INV(RAND(),stock_ave,stock_std))+(AL562-AM$24)*Bonds*(_xlfn.NORM.INV(RAND(),bond_ave,bond_std))+(AL562-AM$24)*cash*(_xlfn.NORM.INV(RAND(),cash_ave,cash_std))+(AL562-AM$24)))</f>
        <v/>
      </c>
      <c r="AN562" s="156">
        <f>IF((AM562&lt;=0),0,((AM562-AN$24)*Stock*(_xlfn.NORM.INV(RAND(),stock_ave,stock_std))+(AM562-AN$24)*Bonds*(_xlfn.NORM.INV(RAND(),bond_ave,bond_std))+(AM562-AN$24)*cash*(_xlfn.NORM.INV(RAND(),cash_ave,cash_std))+(AM562-AN$24)))</f>
        <v/>
      </c>
      <c r="AO562" s="156">
        <f>IF((AN562&lt;=0),0,((AN562-AO$24)*Stock*(_xlfn.NORM.INV(RAND(),stock_ave,stock_std))+(AN562-AO$24)*Bonds*(_xlfn.NORM.INV(RAND(),bond_ave,bond_std))+(AN562-AO$24)*cash*(_xlfn.NORM.INV(RAND(),cash_ave,cash_std))+(AN562-AO$24)))</f>
        <v/>
      </c>
      <c r="AP562" s="156">
        <f>IF((AO562&lt;=0),0,((AO562-AP$24)*Stock*(_xlfn.NORM.INV(RAND(),stock_ave,stock_std))+(AO562-AP$24)*Bonds*(_xlfn.NORM.INV(RAND(),bond_ave,bond_std))+(AO562-AP$24)*cash*(_xlfn.NORM.INV(RAND(),cash_ave,cash_std))+(AO562-AP$24)))</f>
        <v/>
      </c>
      <c r="AQ562" s="156">
        <f>IF((AP562&lt;=0),0,((AP562-AQ$24)*Stock*(_xlfn.NORM.INV(RAND(),stock_ave,stock_std))+(AP562-AQ$24)*Bonds*(_xlfn.NORM.INV(RAND(),bond_ave,bond_std))+(AP562-AQ$24)*cash*(_xlfn.NORM.INV(RAND(),cash_ave,cash_std))+(AP562-AQ$24)))</f>
        <v/>
      </c>
      <c r="AR562" s="156">
        <f>IF((AQ562&lt;=0),0,((AQ562-AR$24)*Stock*(_xlfn.NORM.INV(RAND(),stock_ave,stock_std))+(AQ562-AR$24)*Bonds*(_xlfn.NORM.INV(RAND(),bond_ave,bond_std))+(AQ562-AR$24)*cash*(_xlfn.NORM.INV(RAND(),cash_ave,cash_std))+(AQ562-AR$24)))</f>
        <v/>
      </c>
      <c r="AS562" s="156">
        <f>IF((AR562&lt;=0),0,((AR562-AS$24)*Stock*(_xlfn.NORM.INV(RAND(),stock_ave,stock_std))+(AR562-AS$24)*Bonds*(_xlfn.NORM.INV(RAND(),bond_ave,bond_std))+(AR562-AS$24)*cash*(_xlfn.NORM.INV(RAND(),cash_ave,cash_std))+(AR562-AS$24)))</f>
        <v/>
      </c>
      <c r="AT562" s="156">
        <f>IF((AS562&lt;=0),0,((AS562-AT$24)*Stock*(_xlfn.NORM.INV(RAND(),stock_ave,stock_std))+(AS562-AT$24)*Bonds*(_xlfn.NORM.INV(RAND(),bond_ave,bond_std))+(AS562-AT$24)*cash*(_xlfn.NORM.INV(RAND(),cash_ave,cash_std))+(AS562-AT$24)))</f>
        <v/>
      </c>
      <c r="AU562" s="156">
        <f>IF((AT562&lt;=0),0,((AT562-AU$24)*Stock*(_xlfn.NORM.INV(RAND(),stock_ave,stock_std))+(AT562-AU$24)*Bonds*(_xlfn.NORM.INV(RAND(),bond_ave,bond_std))+(AT562-AU$24)*cash*(_xlfn.NORM.INV(RAND(),cash_ave,cash_std))+(AT562-AU$24)))</f>
        <v/>
      </c>
      <c r="AV562" s="156">
        <f>IF((AU562&lt;=0),0,((AU562-AV$24)*Stock*(_xlfn.NORM.INV(RAND(),stock_ave,stock_std))+(AU562-AV$24)*Bonds*(_xlfn.NORM.INV(RAND(),bond_ave,bond_std))+(AU562-AV$24)*cash*(_xlfn.NORM.INV(RAND(),cash_ave,cash_std))+(AU562-AV$24)))</f>
        <v/>
      </c>
      <c r="AW562" s="156">
        <f>IF((AV562&lt;=0),0,((AV562-AW$24)*Stock*(_xlfn.NORM.INV(RAND(),stock_ave,stock_std))+(AV562-AW$24)*Bonds*(_xlfn.NORM.INV(RAND(),bond_ave,bond_std))+(AV562-AW$24)*cash*(_xlfn.NORM.INV(RAND(),cash_ave,cash_std))+(AV562-AW$24)))</f>
        <v/>
      </c>
      <c r="AX562" s="159" t="n"/>
      <c r="AY562" s="159" t="n"/>
      <c r="AZ562" s="159" t="n"/>
      <c r="BA562" s="159" t="n"/>
      <c r="BB562" s="159" t="n"/>
    </row>
    <row r="563">
      <c r="C563" s="147" t="n"/>
      <c r="D563" s="61">
        <f>+D562-IF(D$18&gt;74,(D562/D$25)*$C$10)</f>
        <v/>
      </c>
      <c r="E563" s="61">
        <f>+E562-IF(E$18&gt;74,(E562/E$25)*$C$10)</f>
        <v/>
      </c>
      <c r="F563" s="61">
        <f>+F562-IF(F$18&gt;74,(F562/F$25)*$C$10)</f>
        <v/>
      </c>
      <c r="G563" s="61">
        <f>+G562-IF(G$18&gt;74,(G562/G$25)*$C$10)</f>
        <v/>
      </c>
      <c r="H563" s="61">
        <f>+H562-IF(H$18&gt;74,(H562/H$25)*$C$10)</f>
        <v/>
      </c>
      <c r="I563" s="61">
        <f>+I562-IF(I$18&gt;74,(I562/I$25)*$C$10)</f>
        <v/>
      </c>
      <c r="J563" s="61">
        <f>+J562-IF(J$18&gt;74,(J562/J$25)*$C$10)</f>
        <v/>
      </c>
      <c r="K563" s="61">
        <f>+K562-IF(K$18&gt;74,(K562/K$25)*$C$10)</f>
        <v/>
      </c>
      <c r="L563" s="61">
        <f>+L562-IF(L$18&gt;74,(L562/L$25)*$C$10)</f>
        <v/>
      </c>
      <c r="M563" s="61">
        <f>+M562-IF(M$18&gt;74,(M562/M$25)*$C$10)</f>
        <v/>
      </c>
      <c r="N563" s="61">
        <f>+N562-IF(N$18&gt;74,(N562/N$25)*$C$10)</f>
        <v/>
      </c>
      <c r="O563" s="61">
        <f>+O562-IF(O$18&gt;74,(O562/O$25)*$C$10)</f>
        <v/>
      </c>
      <c r="P563" s="61">
        <f>+P562-IF(P$18&gt;74,(P562/P$25)*$C$10)</f>
        <v/>
      </c>
      <c r="Q563" s="61">
        <f>+Q562-IF(Q$18&gt;74,(Q562/Q$25)*$C$10)</f>
        <v/>
      </c>
      <c r="R563" s="61">
        <f>+R562-IF(R$18&gt;74,(R562/R$25)*$C$10)</f>
        <v/>
      </c>
      <c r="S563" s="61">
        <f>+S562-IF(S$18&gt;74,(S562/S$25)*$C$10)</f>
        <v/>
      </c>
      <c r="T563" s="61">
        <f>+T562-IF(T$18&gt;74,(T562/T$25)*$C$10)</f>
        <v/>
      </c>
      <c r="U563" s="61">
        <f>+U562-IF(U$18&gt;74,(U562/U$25)*$C$10)</f>
        <v/>
      </c>
      <c r="V563" s="61">
        <f>+V562-IF(V$18&gt;74,(V562/V$25)*$C$10)</f>
        <v/>
      </c>
      <c r="W563" s="61">
        <f>+W562-IF(W$18&gt;74,(W562/W$25)*$C$10)</f>
        <v/>
      </c>
      <c r="X563" s="61">
        <f>+X562-IF(X$18&gt;74,(X562/X$25)*$C$10)</f>
        <v/>
      </c>
      <c r="Y563" s="61">
        <f>+Y562-IF(Y$18&gt;74,(Y562/Y$25)*$C$10)</f>
        <v/>
      </c>
      <c r="Z563" s="61">
        <f>+Z562-IF(Z$18&gt;74,(Z562/Z$25)*$C$10)</f>
        <v/>
      </c>
      <c r="AA563" s="61">
        <f>+AA562-IF(AA$18&gt;74,(AA562/AA$25)*$C$10)</f>
        <v/>
      </c>
      <c r="AB563" s="61">
        <f>+AB562-IF(AB$18&gt;74,(AB562/AB$25)*$C$10)</f>
        <v/>
      </c>
      <c r="AC563" s="61">
        <f>+AC562-IF(AC$18&gt;74,(AC562/AC$25)*$C$10)</f>
        <v/>
      </c>
      <c r="AD563" s="61">
        <f>+AD562-IF(AD$18&gt;74,(AD562/AD$25)*$C$10)</f>
        <v/>
      </c>
      <c r="AE563" s="61">
        <f>+AE562-IF(AE$18&gt;74,(AE562/AE$25)*$C$10)</f>
        <v/>
      </c>
      <c r="AF563" s="61">
        <f>+AF562-IF(AF$18&gt;74,(AF562/AF$25)*$C$10)</f>
        <v/>
      </c>
      <c r="AG563" s="61">
        <f>+AG562-IF(AG$18&gt;74,(AG562/AG$25)*$C$10)</f>
        <v/>
      </c>
      <c r="AH563" s="61">
        <f>+AH562-IF(AH$18&gt;74,(AH562/AH$25)*$C$10)</f>
        <v/>
      </c>
      <c r="AI563" s="61">
        <f>+AI562-IF(AI$18&gt;74,(AI562/AI$25)*$C$10)</f>
        <v/>
      </c>
      <c r="AJ563" s="61">
        <f>+AJ562-IF(AJ$18&gt;74,(AJ562/AJ$25)*$C$10)</f>
        <v/>
      </c>
      <c r="AK563" s="61">
        <f>+AK562-IF(AK$18&gt;74,(AK562/AK$25)*$C$10)</f>
        <v/>
      </c>
      <c r="AL563" s="61">
        <f>+AL562-IF(AL$18&gt;74,(AL562/AL$25)*$C$10)</f>
        <v/>
      </c>
      <c r="AM563" s="61">
        <f>+AM562-IF(AM$18&gt;74,(AM562/AM$25)*$C$10)</f>
        <v/>
      </c>
      <c r="AN563" s="61">
        <f>+AN562-IF(AN$18&gt;74,(AN562/AN$25)*$C$10)</f>
        <v/>
      </c>
      <c r="AO563" s="61">
        <f>+AO562-IF(AO$18&gt;74,(AO562/AO$25)*$C$10)</f>
        <v/>
      </c>
      <c r="AP563" s="61">
        <f>+AP562-IF(AP$18&gt;74,(AP562/AP$25)*$C$10)</f>
        <v/>
      </c>
      <c r="AQ563" s="61">
        <f>+AQ562-IF(AQ$18&gt;74,(AQ562/AQ$25)*$C$10)</f>
        <v/>
      </c>
      <c r="AR563" s="61">
        <f>+AR562-IF(AR$18&gt;74,(AR562/AR$25)*$C$10)</f>
        <v/>
      </c>
      <c r="AS563" s="61">
        <f>+AS562-IF(AS$18&gt;74,(AS562/AS$25)*$C$10)</f>
        <v/>
      </c>
      <c r="AT563" s="61">
        <f>+AT562-IF(AT$18&gt;74,(AT562/AT$25)*$C$10)</f>
        <v/>
      </c>
      <c r="AU563" s="61">
        <f>+AU562-IF(AU$18&gt;74,(AU562/AU$25)*$C$10)</f>
        <v/>
      </c>
      <c r="AV563" s="61">
        <f>+AV562-IF(AV$18&gt;74,(AV562/AV$25)*$C$10)</f>
        <v/>
      </c>
      <c r="AW563" s="61">
        <f>+AW562-IF(AW$18&gt;74,(AW562/AW$25)*$C$10)</f>
        <v/>
      </c>
      <c r="AX563" s="35">
        <f>IF(AW563&gt;0,1,0)</f>
        <v/>
      </c>
      <c r="AY563" s="35">
        <f>IF(AL563&gt;0,1,0)</f>
        <v/>
      </c>
      <c r="AZ563" s="35">
        <f>IF(AG563&gt;0,1,0)</f>
        <v/>
      </c>
      <c r="BA563" s="35">
        <f>IF(AB563&gt;0,1,0)</f>
        <v/>
      </c>
      <c r="BB563" s="35">
        <f>IF(W563&gt;0,1,0)</f>
        <v/>
      </c>
    </row>
    <row r="564">
      <c r="B564" s="154" t="inlineStr">
        <is>
          <t>trial 269</t>
        </is>
      </c>
      <c r="C564" s="155">
        <f>+start-C561</f>
        <v/>
      </c>
      <c r="D564" s="156">
        <f>IF((C564&lt;=0),0,((C564-D$24)*Stock*(_xlfn.NORM.INV(RAND(),stock_ave,stock_std))+(C564-D$24)*Bonds*(_xlfn.NORM.INV(RAND(),bond_ave,bond_std))+(C564-D$24)*cash*(_xlfn.NORM.INV(RAND(),cash_ave,cash_std))+(C564-D$24)))</f>
        <v/>
      </c>
      <c r="E564" s="156">
        <f>IF((D564&lt;=0),0,((D564-E$24)*Stock*(_xlfn.NORM.INV(RAND(),stock_ave,stock_std))+(D564-E$24)*Bonds*(_xlfn.NORM.INV(RAND(),bond_ave,bond_std))+(D564-E$24)*cash*(_xlfn.NORM.INV(RAND(),cash_ave,cash_std))+(D564-E$24)))</f>
        <v/>
      </c>
      <c r="F564" s="156">
        <f>IF((E564&lt;=0),0,((E564-F$24)*Stock*(_xlfn.NORM.INV(RAND(),stock_ave,stock_std))+(E564-F$24)*Bonds*(_xlfn.NORM.INV(RAND(),bond_ave,bond_std))+(E564-F$24)*cash*(_xlfn.NORM.INV(RAND(),cash_ave,cash_std))+(E564-F$24)))</f>
        <v/>
      </c>
      <c r="G564" s="156">
        <f>IF((F564&lt;=0),0,((F564-G$24)*Stock*(_xlfn.NORM.INV(RAND(),stock_ave,stock_std))+(F564-G$24)*Bonds*(_xlfn.NORM.INV(RAND(),bond_ave,bond_std))+(F564-G$24)*cash*(_xlfn.NORM.INV(RAND(),cash_ave,cash_std))+(F564-G$24)))</f>
        <v/>
      </c>
      <c r="H564" s="156">
        <f>IF((G564&lt;=0),0,((G564-H$24)*Stock*(_xlfn.NORM.INV(RAND(),stock_ave,stock_std))+(G564-H$24)*Bonds*(_xlfn.NORM.INV(RAND(),bond_ave,bond_std))+(G564-H$24)*cash*(_xlfn.NORM.INV(RAND(),cash_ave,cash_std))+(G564-H$24)))</f>
        <v/>
      </c>
      <c r="I564" s="156">
        <f>IF((H564&lt;=0),0,((H564-I$24)*Stock*(_xlfn.NORM.INV(RAND(),stock_ave,stock_std))+(H564-I$24)*Bonds*(_xlfn.NORM.INV(RAND(),bond_ave,bond_std))+(H564-I$24)*cash*(_xlfn.NORM.INV(RAND(),cash_ave,cash_std))+(H564-I$24)))</f>
        <v/>
      </c>
      <c r="J564" s="156">
        <f>IF((I564&lt;=0),0,((I564-J$24)*Stock*(_xlfn.NORM.INV(RAND(),stock_ave,stock_std))+(I564-J$24)*Bonds*(_xlfn.NORM.INV(RAND(),bond_ave,bond_std))+(I564-J$24)*cash*(_xlfn.NORM.INV(RAND(),cash_ave,cash_std))+(I564-J$24)))</f>
        <v/>
      </c>
      <c r="K564" s="156">
        <f>IF((J564&lt;=0),0,((J564-K$24)*Stock*(_xlfn.NORM.INV(RAND(),stock_ave,stock_std))+(J564-K$24)*Bonds*(_xlfn.NORM.INV(RAND(),bond_ave,bond_std))+(J564-K$24)*cash*(_xlfn.NORM.INV(RAND(),cash_ave,cash_std))+(J564-K$24)))</f>
        <v/>
      </c>
      <c r="L564" s="156">
        <f>IF((K564&lt;=0),0,((K564-L$24)*Stock*(_xlfn.NORM.INV(RAND(),stock_ave,stock_std))+(K564-L$24)*Bonds*(_xlfn.NORM.INV(RAND(),bond_ave,bond_std))+(K564-L$24)*cash*(_xlfn.NORM.INV(RAND(),cash_ave,cash_std))+(K564-L$24)))</f>
        <v/>
      </c>
      <c r="M564" s="156">
        <f>IF((L564&lt;=0),0,((L564-M$24)*Stock*(_xlfn.NORM.INV(RAND(),stock_ave,stock_std))+(L564-M$24)*Bonds*(_xlfn.NORM.INV(RAND(),bond_ave,bond_std))+(L564-M$24)*cash*(_xlfn.NORM.INV(RAND(),cash_ave,cash_std))+(L564-M$24)))</f>
        <v/>
      </c>
      <c r="N564" s="156">
        <f>IF((M564&lt;=0),0,((M564-N$24)*Stock*(_xlfn.NORM.INV(RAND(),stock_ave,stock_std))+(M564-N$24)*Bonds*(_xlfn.NORM.INV(RAND(),bond_ave,bond_std))+(M564-N$24)*cash*(_xlfn.NORM.INV(RAND(),cash_ave,cash_std))+(M564-N$24)))</f>
        <v/>
      </c>
      <c r="O564" s="156">
        <f>IF((N564&lt;=0),0,((N564-O$24)*Stock*(_xlfn.NORM.INV(RAND(),stock_ave,stock_std))+(N564-O$24)*Bonds*(_xlfn.NORM.INV(RAND(),bond_ave,bond_std))+(N564-O$24)*cash*(_xlfn.NORM.INV(RAND(),cash_ave,cash_std))+(N564-O$24)))</f>
        <v/>
      </c>
      <c r="P564" s="156">
        <f>IF((O564&lt;=0),0,((O564-P$24)*Stock*(_xlfn.NORM.INV(RAND(),stock_ave,stock_std))+(O564-P$24)*Bonds*(_xlfn.NORM.INV(RAND(),bond_ave,bond_std))+(O564-P$24)*cash*(_xlfn.NORM.INV(RAND(),cash_ave,cash_std))+(O564-P$24)))</f>
        <v/>
      </c>
      <c r="Q564" s="156">
        <f>IF((P564&lt;=0),0,((P564-Q$24)*Stock*(_xlfn.NORM.INV(RAND(),stock_ave,stock_std))+(P564-Q$24)*Bonds*(_xlfn.NORM.INV(RAND(),bond_ave,bond_std))+(P564-Q$24)*cash*(_xlfn.NORM.INV(RAND(),cash_ave,cash_std))+(P564-Q$24)))</f>
        <v/>
      </c>
      <c r="R564" s="156">
        <f>IF((Q564&lt;=0),0,((Q564-R$24)*Stock*(_xlfn.NORM.INV(RAND(),stock_ave,stock_std))+(Q564-R$24)*Bonds*(_xlfn.NORM.INV(RAND(),bond_ave,bond_std))+(Q564-R$24)*cash*(_xlfn.NORM.INV(RAND(),cash_ave,cash_std))+(Q564-R$24)))</f>
        <v/>
      </c>
      <c r="S564" s="156">
        <f>IF((R564&lt;=0),0,((R564-S$24)*Stock*(_xlfn.NORM.INV(RAND(),stock_ave,stock_std))+(R564-S$24)*Bonds*(_xlfn.NORM.INV(RAND(),bond_ave,bond_std))+(R564-S$24)*cash*(_xlfn.NORM.INV(RAND(),cash_ave,cash_std))+(R564-S$24)))</f>
        <v/>
      </c>
      <c r="T564" s="156">
        <f>IF((S564&lt;=0),0,((S564-T$24)*Stock*(_xlfn.NORM.INV(RAND(),stock_ave,stock_std))+(S564-T$24)*Bonds*(_xlfn.NORM.INV(RAND(),bond_ave,bond_std))+(S564-T$24)*cash*(_xlfn.NORM.INV(RAND(),cash_ave,cash_std))+(S564-T$24)))</f>
        <v/>
      </c>
      <c r="U564" s="156">
        <f>IF((T564&lt;=0),0,((T564-U$24)*Stock*(_xlfn.NORM.INV(RAND(),stock_ave,stock_std))+(T564-U$24)*Bonds*(_xlfn.NORM.INV(RAND(),bond_ave,bond_std))+(T564-U$24)*cash*(_xlfn.NORM.INV(RAND(),cash_ave,cash_std))+(T564-U$24)))</f>
        <v/>
      </c>
      <c r="V564" s="156">
        <f>IF((U564&lt;=0),0,((U564-V$24)*Stock*(_xlfn.NORM.INV(RAND(),stock_ave,stock_std))+(U564-V$24)*Bonds*(_xlfn.NORM.INV(RAND(),bond_ave,bond_std))+(U564-V$24)*cash*(_xlfn.NORM.INV(RAND(),cash_ave,cash_std))+(U564-V$24)))</f>
        <v/>
      </c>
      <c r="W564" s="156">
        <f>IF((V564&lt;=0),0,((V564-W$24)*Stock*(_xlfn.NORM.INV(RAND(),stock_ave,stock_std))+(V564-W$24)*Bonds*(_xlfn.NORM.INV(RAND(),bond_ave,bond_std))+(V564-W$24)*cash*(_xlfn.NORM.INV(RAND(),cash_ave,cash_std))+(V564-W$24)))</f>
        <v/>
      </c>
      <c r="X564" s="156">
        <f>IF((W564&lt;=0),0,((W564-X$24)*Stock*(_xlfn.NORM.INV(RAND(),stock_ave,stock_std))+(W564-X$24)*Bonds*(_xlfn.NORM.INV(RAND(),bond_ave,bond_std))+(W564-X$24)*cash*(_xlfn.NORM.INV(RAND(),cash_ave,cash_std))+(W564-X$24)))</f>
        <v/>
      </c>
      <c r="Y564" s="156">
        <f>IF((X564&lt;=0),0,((X564-Y$24)*Stock*(_xlfn.NORM.INV(RAND(),stock_ave,stock_std))+(X564-Y$24)*Bonds*(_xlfn.NORM.INV(RAND(),bond_ave,bond_std))+(X564-Y$24)*cash*(_xlfn.NORM.INV(RAND(),cash_ave,cash_std))+(X564-Y$24)))</f>
        <v/>
      </c>
      <c r="Z564" s="156">
        <f>IF((Y564&lt;=0),0,((Y564-Z$24)*Stock*(_xlfn.NORM.INV(RAND(),stock_ave,stock_std))+(Y564-Z$24)*Bonds*(_xlfn.NORM.INV(RAND(),bond_ave,bond_std))+(Y564-Z$24)*cash*(_xlfn.NORM.INV(RAND(),cash_ave,cash_std))+(Y564-Z$24)))</f>
        <v/>
      </c>
      <c r="AA564" s="156">
        <f>IF((Z564&lt;=0),0,((Z564-AA$24)*Stock*(_xlfn.NORM.INV(RAND(),stock_ave,stock_std))+(Z564-AA$24)*Bonds*(_xlfn.NORM.INV(RAND(),bond_ave,bond_std))+(Z564-AA$24)*cash*(_xlfn.NORM.INV(RAND(),cash_ave,cash_std))+(Z564-AA$24)))</f>
        <v/>
      </c>
      <c r="AB564" s="156">
        <f>IF((AA564&lt;=0),0,((AA564-AB$24)*Stock*(_xlfn.NORM.INV(RAND(),stock_ave,stock_std))+(AA564-AB$24)*Bonds*(_xlfn.NORM.INV(RAND(),bond_ave,bond_std))+(AA564-AB$24)*cash*(_xlfn.NORM.INV(RAND(),cash_ave,cash_std))+(AA564-AB$24)))</f>
        <v/>
      </c>
      <c r="AC564" s="156">
        <f>IF((AB564&lt;=0),0,((AB564-AC$24)*Stock*(_xlfn.NORM.INV(RAND(),stock_ave,stock_std))+(AB564-AC$24)*Bonds*(_xlfn.NORM.INV(RAND(),bond_ave,bond_std))+(AB564-AC$24)*cash*(_xlfn.NORM.INV(RAND(),cash_ave,cash_std))+(AB564-AC$24)))</f>
        <v/>
      </c>
      <c r="AD564" s="156">
        <f>IF((AC564&lt;=0),0,((AC564-AD$24)*Stock*(_xlfn.NORM.INV(RAND(),stock_ave,stock_std))+(AC564-AD$24)*Bonds*(_xlfn.NORM.INV(RAND(),bond_ave,bond_std))+(AC564-AD$24)*cash*(_xlfn.NORM.INV(RAND(),cash_ave,cash_std))+(AC564-AD$24)))</f>
        <v/>
      </c>
      <c r="AE564" s="156">
        <f>IF((AD564&lt;=0),0,((AD564-AE$24)*Stock*(_xlfn.NORM.INV(RAND(),stock_ave,stock_std))+(AD564-AE$24)*Bonds*(_xlfn.NORM.INV(RAND(),bond_ave,bond_std))+(AD564-AE$24)*cash*(_xlfn.NORM.INV(RAND(),cash_ave,cash_std))+(AD564-AE$24)))</f>
        <v/>
      </c>
      <c r="AF564" s="156">
        <f>IF((AE564&lt;=0),0,((AE564-AF$24)*Stock*(_xlfn.NORM.INV(RAND(),stock_ave,stock_std))+(AE564-AF$24)*Bonds*(_xlfn.NORM.INV(RAND(),bond_ave,bond_std))+(AE564-AF$24)*cash*(_xlfn.NORM.INV(RAND(),cash_ave,cash_std))+(AE564-AF$24)))</f>
        <v/>
      </c>
      <c r="AG564" s="156">
        <f>IF((AF564&lt;=0),0,((AF564-AG$24)*Stock*(_xlfn.NORM.INV(RAND(),stock_ave,stock_std))+(AF564-AG$24)*Bonds*(_xlfn.NORM.INV(RAND(),bond_ave,bond_std))+(AF564-AG$24)*cash*(_xlfn.NORM.INV(RAND(),cash_ave,cash_std))+(AF564-AG$24)))</f>
        <v/>
      </c>
      <c r="AH564" s="156">
        <f>IF((AG564&lt;=0),0,((AG564-AH$24)*Stock*(_xlfn.NORM.INV(RAND(),stock_ave,stock_std))+(AG564-AH$24)*Bonds*(_xlfn.NORM.INV(RAND(),bond_ave,bond_std))+(AG564-AH$24)*cash*(_xlfn.NORM.INV(RAND(),cash_ave,cash_std))+(AG564-AH$24)))</f>
        <v/>
      </c>
      <c r="AI564" s="156">
        <f>IF((AH564&lt;=0),0,((AH564-AI$24)*Stock*(_xlfn.NORM.INV(RAND(),stock_ave,stock_std))+(AH564-AI$24)*Bonds*(_xlfn.NORM.INV(RAND(),bond_ave,bond_std))+(AH564-AI$24)*cash*(_xlfn.NORM.INV(RAND(),cash_ave,cash_std))+(AH564-AI$24)))</f>
        <v/>
      </c>
      <c r="AJ564" s="156">
        <f>IF((AI564&lt;=0),0,((AI564-AJ$24)*Stock*(_xlfn.NORM.INV(RAND(),stock_ave,stock_std))+(AI564-AJ$24)*Bonds*(_xlfn.NORM.INV(RAND(),bond_ave,bond_std))+(AI564-AJ$24)*cash*(_xlfn.NORM.INV(RAND(),cash_ave,cash_std))+(AI564-AJ$24)))</f>
        <v/>
      </c>
      <c r="AK564" s="156">
        <f>IF((AJ564&lt;=0),0,((AJ564-AK$24)*Stock*(_xlfn.NORM.INV(RAND(),stock_ave,stock_std))+(AJ564-AK$24)*Bonds*(_xlfn.NORM.INV(RAND(),bond_ave,bond_std))+(AJ564-AK$24)*cash*(_xlfn.NORM.INV(RAND(),cash_ave,cash_std))+(AJ564-AK$24)))</f>
        <v/>
      </c>
      <c r="AL564" s="156">
        <f>IF((AK564&lt;=0),0,((AK564-AL$24)*Stock*(_xlfn.NORM.INV(RAND(),stock_ave,stock_std))+(AK564-AL$24)*Bonds*(_xlfn.NORM.INV(RAND(),bond_ave,bond_std))+(AK564-AL$24)*cash*(_xlfn.NORM.INV(RAND(),cash_ave,cash_std))+(AK564-AL$24)))</f>
        <v/>
      </c>
      <c r="AM564" s="156">
        <f>IF((AL564&lt;=0),0,((AL564-AM$24)*Stock*(_xlfn.NORM.INV(RAND(),stock_ave,stock_std))+(AL564-AM$24)*Bonds*(_xlfn.NORM.INV(RAND(),bond_ave,bond_std))+(AL564-AM$24)*cash*(_xlfn.NORM.INV(RAND(),cash_ave,cash_std))+(AL564-AM$24)))</f>
        <v/>
      </c>
      <c r="AN564" s="156">
        <f>IF((AM564&lt;=0),0,((AM564-AN$24)*Stock*(_xlfn.NORM.INV(RAND(),stock_ave,stock_std))+(AM564-AN$24)*Bonds*(_xlfn.NORM.INV(RAND(),bond_ave,bond_std))+(AM564-AN$24)*cash*(_xlfn.NORM.INV(RAND(),cash_ave,cash_std))+(AM564-AN$24)))</f>
        <v/>
      </c>
      <c r="AO564" s="156">
        <f>IF((AN564&lt;=0),0,((AN564-AO$24)*Stock*(_xlfn.NORM.INV(RAND(),stock_ave,stock_std))+(AN564-AO$24)*Bonds*(_xlfn.NORM.INV(RAND(),bond_ave,bond_std))+(AN564-AO$24)*cash*(_xlfn.NORM.INV(RAND(),cash_ave,cash_std))+(AN564-AO$24)))</f>
        <v/>
      </c>
      <c r="AP564" s="156">
        <f>IF((AO564&lt;=0),0,((AO564-AP$24)*Stock*(_xlfn.NORM.INV(RAND(),stock_ave,stock_std))+(AO564-AP$24)*Bonds*(_xlfn.NORM.INV(RAND(),bond_ave,bond_std))+(AO564-AP$24)*cash*(_xlfn.NORM.INV(RAND(),cash_ave,cash_std))+(AO564-AP$24)))</f>
        <v/>
      </c>
      <c r="AQ564" s="156">
        <f>IF((AP564&lt;=0),0,((AP564-AQ$24)*Stock*(_xlfn.NORM.INV(RAND(),stock_ave,stock_std))+(AP564-AQ$24)*Bonds*(_xlfn.NORM.INV(RAND(),bond_ave,bond_std))+(AP564-AQ$24)*cash*(_xlfn.NORM.INV(RAND(),cash_ave,cash_std))+(AP564-AQ$24)))</f>
        <v/>
      </c>
      <c r="AR564" s="156">
        <f>IF((AQ564&lt;=0),0,((AQ564-AR$24)*Stock*(_xlfn.NORM.INV(RAND(),stock_ave,stock_std))+(AQ564-AR$24)*Bonds*(_xlfn.NORM.INV(RAND(),bond_ave,bond_std))+(AQ564-AR$24)*cash*(_xlfn.NORM.INV(RAND(),cash_ave,cash_std))+(AQ564-AR$24)))</f>
        <v/>
      </c>
      <c r="AS564" s="156">
        <f>IF((AR564&lt;=0),0,((AR564-AS$24)*Stock*(_xlfn.NORM.INV(RAND(),stock_ave,stock_std))+(AR564-AS$24)*Bonds*(_xlfn.NORM.INV(RAND(),bond_ave,bond_std))+(AR564-AS$24)*cash*(_xlfn.NORM.INV(RAND(),cash_ave,cash_std))+(AR564-AS$24)))</f>
        <v/>
      </c>
      <c r="AT564" s="156">
        <f>IF((AS564&lt;=0),0,((AS564-AT$24)*Stock*(_xlfn.NORM.INV(RAND(),stock_ave,stock_std))+(AS564-AT$24)*Bonds*(_xlfn.NORM.INV(RAND(),bond_ave,bond_std))+(AS564-AT$24)*cash*(_xlfn.NORM.INV(RAND(),cash_ave,cash_std))+(AS564-AT$24)))</f>
        <v/>
      </c>
      <c r="AU564" s="156">
        <f>IF((AT564&lt;=0),0,((AT564-AU$24)*Stock*(_xlfn.NORM.INV(RAND(),stock_ave,stock_std))+(AT564-AU$24)*Bonds*(_xlfn.NORM.INV(RAND(),bond_ave,bond_std))+(AT564-AU$24)*cash*(_xlfn.NORM.INV(RAND(),cash_ave,cash_std))+(AT564-AU$24)))</f>
        <v/>
      </c>
      <c r="AV564" s="156">
        <f>IF((AU564&lt;=0),0,((AU564-AV$24)*Stock*(_xlfn.NORM.INV(RAND(),stock_ave,stock_std))+(AU564-AV$24)*Bonds*(_xlfn.NORM.INV(RAND(),bond_ave,bond_std))+(AU564-AV$24)*cash*(_xlfn.NORM.INV(RAND(),cash_ave,cash_std))+(AU564-AV$24)))</f>
        <v/>
      </c>
      <c r="AW564" s="156">
        <f>IF((AV564&lt;=0),0,((AV564-AW$24)*Stock*(_xlfn.NORM.INV(RAND(),stock_ave,stock_std))+(AV564-AW$24)*Bonds*(_xlfn.NORM.INV(RAND(),bond_ave,bond_std))+(AV564-AW$24)*cash*(_xlfn.NORM.INV(RAND(),cash_ave,cash_std))+(AV564-AW$24)))</f>
        <v/>
      </c>
      <c r="AX564" s="159" t="n"/>
      <c r="AY564" s="159" t="n"/>
      <c r="AZ564" s="159" t="n"/>
      <c r="BA564" s="159" t="n"/>
      <c r="BB564" s="159" t="n"/>
    </row>
    <row r="565">
      <c r="C565" s="147" t="n"/>
      <c r="D565" s="61">
        <f>+D564-IF(D$18&gt;74,(D564/D$25)*$C$10)</f>
        <v/>
      </c>
      <c r="E565" s="61">
        <f>+E564-IF(E$18&gt;74,(E564/E$25)*$C$10)</f>
        <v/>
      </c>
      <c r="F565" s="61">
        <f>+F564-IF(F$18&gt;74,(F564/F$25)*$C$10)</f>
        <v/>
      </c>
      <c r="G565" s="61">
        <f>+G564-IF(G$18&gt;74,(G564/G$25)*$C$10)</f>
        <v/>
      </c>
      <c r="H565" s="61">
        <f>+H564-IF(H$18&gt;74,(H564/H$25)*$C$10)</f>
        <v/>
      </c>
      <c r="I565" s="61">
        <f>+I564-IF(I$18&gt;74,(I564/I$25)*$C$10)</f>
        <v/>
      </c>
      <c r="J565" s="61">
        <f>+J564-IF(J$18&gt;74,(J564/J$25)*$C$10)</f>
        <v/>
      </c>
      <c r="K565" s="61">
        <f>+K564-IF(K$18&gt;74,(K564/K$25)*$C$10)</f>
        <v/>
      </c>
      <c r="L565" s="61">
        <f>+L564-IF(L$18&gt;74,(L564/L$25)*$C$10)</f>
        <v/>
      </c>
      <c r="M565" s="61">
        <f>+M564-IF(M$18&gt;74,(M564/M$25)*$C$10)</f>
        <v/>
      </c>
      <c r="N565" s="61">
        <f>+N564-IF(N$18&gt;74,(N564/N$25)*$C$10)</f>
        <v/>
      </c>
      <c r="O565" s="61">
        <f>+O564-IF(O$18&gt;74,(O564/O$25)*$C$10)</f>
        <v/>
      </c>
      <c r="P565" s="61">
        <f>+P564-IF(P$18&gt;74,(P564/P$25)*$C$10)</f>
        <v/>
      </c>
      <c r="Q565" s="61">
        <f>+Q564-IF(Q$18&gt;74,(Q564/Q$25)*$C$10)</f>
        <v/>
      </c>
      <c r="R565" s="61">
        <f>+R564-IF(R$18&gt;74,(R564/R$25)*$C$10)</f>
        <v/>
      </c>
      <c r="S565" s="61">
        <f>+S564-IF(S$18&gt;74,(S564/S$25)*$C$10)</f>
        <v/>
      </c>
      <c r="T565" s="61">
        <f>+T564-IF(T$18&gt;74,(T564/T$25)*$C$10)</f>
        <v/>
      </c>
      <c r="U565" s="61">
        <f>+U564-IF(U$18&gt;74,(U564/U$25)*$C$10)</f>
        <v/>
      </c>
      <c r="V565" s="61">
        <f>+V564-IF(V$18&gt;74,(V564/V$25)*$C$10)</f>
        <v/>
      </c>
      <c r="W565" s="61">
        <f>+W564-IF(W$18&gt;74,(W564/W$25)*$C$10)</f>
        <v/>
      </c>
      <c r="X565" s="61">
        <f>+X564-IF(X$18&gt;74,(X564/X$25)*$C$10)</f>
        <v/>
      </c>
      <c r="Y565" s="61">
        <f>+Y564-IF(Y$18&gt;74,(Y564/Y$25)*$C$10)</f>
        <v/>
      </c>
      <c r="Z565" s="61">
        <f>+Z564-IF(Z$18&gt;74,(Z564/Z$25)*$C$10)</f>
        <v/>
      </c>
      <c r="AA565" s="61">
        <f>+AA564-IF(AA$18&gt;74,(AA564/AA$25)*$C$10)</f>
        <v/>
      </c>
      <c r="AB565" s="61">
        <f>+AB564-IF(AB$18&gt;74,(AB564/AB$25)*$C$10)</f>
        <v/>
      </c>
      <c r="AC565" s="61">
        <f>+AC564-IF(AC$18&gt;74,(AC564/AC$25)*$C$10)</f>
        <v/>
      </c>
      <c r="AD565" s="61">
        <f>+AD564-IF(AD$18&gt;74,(AD564/AD$25)*$C$10)</f>
        <v/>
      </c>
      <c r="AE565" s="61">
        <f>+AE564-IF(AE$18&gt;74,(AE564/AE$25)*$C$10)</f>
        <v/>
      </c>
      <c r="AF565" s="61">
        <f>+AF564-IF(AF$18&gt;74,(AF564/AF$25)*$C$10)</f>
        <v/>
      </c>
      <c r="AG565" s="61">
        <f>+AG564-IF(AG$18&gt;74,(AG564/AG$25)*$C$10)</f>
        <v/>
      </c>
      <c r="AH565" s="61">
        <f>+AH564-IF(AH$18&gt;74,(AH564/AH$25)*$C$10)</f>
        <v/>
      </c>
      <c r="AI565" s="61">
        <f>+AI564-IF(AI$18&gt;74,(AI564/AI$25)*$C$10)</f>
        <v/>
      </c>
      <c r="AJ565" s="61">
        <f>+AJ564-IF(AJ$18&gt;74,(AJ564/AJ$25)*$C$10)</f>
        <v/>
      </c>
      <c r="AK565" s="61">
        <f>+AK564-IF(AK$18&gt;74,(AK564/AK$25)*$C$10)</f>
        <v/>
      </c>
      <c r="AL565" s="61">
        <f>+AL564-IF(AL$18&gt;74,(AL564/AL$25)*$C$10)</f>
        <v/>
      </c>
      <c r="AM565" s="61">
        <f>+AM564-IF(AM$18&gt;74,(AM564/AM$25)*$C$10)</f>
        <v/>
      </c>
      <c r="AN565" s="61">
        <f>+AN564-IF(AN$18&gt;74,(AN564/AN$25)*$C$10)</f>
        <v/>
      </c>
      <c r="AO565" s="61">
        <f>+AO564-IF(AO$18&gt;74,(AO564/AO$25)*$C$10)</f>
        <v/>
      </c>
      <c r="AP565" s="61">
        <f>+AP564-IF(AP$18&gt;74,(AP564/AP$25)*$C$10)</f>
        <v/>
      </c>
      <c r="AQ565" s="61">
        <f>+AQ564-IF(AQ$18&gt;74,(AQ564/AQ$25)*$C$10)</f>
        <v/>
      </c>
      <c r="AR565" s="61">
        <f>+AR564-IF(AR$18&gt;74,(AR564/AR$25)*$C$10)</f>
        <v/>
      </c>
      <c r="AS565" s="61">
        <f>+AS564-IF(AS$18&gt;74,(AS564/AS$25)*$C$10)</f>
        <v/>
      </c>
      <c r="AT565" s="61">
        <f>+AT564-IF(AT$18&gt;74,(AT564/AT$25)*$C$10)</f>
        <v/>
      </c>
      <c r="AU565" s="61">
        <f>+AU564-IF(AU$18&gt;74,(AU564/AU$25)*$C$10)</f>
        <v/>
      </c>
      <c r="AV565" s="61">
        <f>+AV564-IF(AV$18&gt;74,(AV564/AV$25)*$C$10)</f>
        <v/>
      </c>
      <c r="AW565" s="61">
        <f>+AW564-IF(AW$18&gt;74,(AW564/AW$25)*$C$10)</f>
        <v/>
      </c>
      <c r="AX565" s="35">
        <f>IF(AW565&gt;0,1,0)</f>
        <v/>
      </c>
      <c r="AY565" s="35">
        <f>IF(AL565&gt;0,1,0)</f>
        <v/>
      </c>
      <c r="AZ565" s="35">
        <f>IF(AG565&gt;0,1,0)</f>
        <v/>
      </c>
      <c r="BA565" s="35">
        <f>IF(AB565&gt;0,1,0)</f>
        <v/>
      </c>
      <c r="BB565" s="35">
        <f>IF(W565&gt;0,1,0)</f>
        <v/>
      </c>
    </row>
    <row r="566">
      <c r="B566" s="154" t="inlineStr">
        <is>
          <t>trial 270</t>
        </is>
      </c>
      <c r="C566" s="155">
        <f>+start-C563</f>
        <v/>
      </c>
      <c r="D566" s="156">
        <f>IF((C566&lt;=0),0,((C566-D$24)*Stock*(_xlfn.NORM.INV(RAND(),stock_ave,stock_std))+(C566-D$24)*Bonds*(_xlfn.NORM.INV(RAND(),bond_ave,bond_std))+(C566-D$24)*cash*(_xlfn.NORM.INV(RAND(),cash_ave,cash_std))+(C566-D$24)))</f>
        <v/>
      </c>
      <c r="E566" s="156">
        <f>IF((D566&lt;=0),0,((D566-E$24)*Stock*(_xlfn.NORM.INV(RAND(),stock_ave,stock_std))+(D566-E$24)*Bonds*(_xlfn.NORM.INV(RAND(),bond_ave,bond_std))+(D566-E$24)*cash*(_xlfn.NORM.INV(RAND(),cash_ave,cash_std))+(D566-E$24)))</f>
        <v/>
      </c>
      <c r="F566" s="156">
        <f>IF((E566&lt;=0),0,((E566-F$24)*Stock*(_xlfn.NORM.INV(RAND(),stock_ave,stock_std))+(E566-F$24)*Bonds*(_xlfn.NORM.INV(RAND(),bond_ave,bond_std))+(E566-F$24)*cash*(_xlfn.NORM.INV(RAND(),cash_ave,cash_std))+(E566-F$24)))</f>
        <v/>
      </c>
      <c r="G566" s="156">
        <f>IF((F566&lt;=0),0,((F566-G$24)*Stock*(_xlfn.NORM.INV(RAND(),stock_ave,stock_std))+(F566-G$24)*Bonds*(_xlfn.NORM.INV(RAND(),bond_ave,bond_std))+(F566-G$24)*cash*(_xlfn.NORM.INV(RAND(),cash_ave,cash_std))+(F566-G$24)))</f>
        <v/>
      </c>
      <c r="H566" s="156">
        <f>IF((G566&lt;=0),0,((G566-H$24)*Stock*(_xlfn.NORM.INV(RAND(),stock_ave,stock_std))+(G566-H$24)*Bonds*(_xlfn.NORM.INV(RAND(),bond_ave,bond_std))+(G566-H$24)*cash*(_xlfn.NORM.INV(RAND(),cash_ave,cash_std))+(G566-H$24)))</f>
        <v/>
      </c>
      <c r="I566" s="156">
        <f>IF((H566&lt;=0),0,((H566-I$24)*Stock*(_xlfn.NORM.INV(RAND(),stock_ave,stock_std))+(H566-I$24)*Bonds*(_xlfn.NORM.INV(RAND(),bond_ave,bond_std))+(H566-I$24)*cash*(_xlfn.NORM.INV(RAND(),cash_ave,cash_std))+(H566-I$24)))</f>
        <v/>
      </c>
      <c r="J566" s="156">
        <f>IF((I566&lt;=0),0,((I566-J$24)*Stock*(_xlfn.NORM.INV(RAND(),stock_ave,stock_std))+(I566-J$24)*Bonds*(_xlfn.NORM.INV(RAND(),bond_ave,bond_std))+(I566-J$24)*cash*(_xlfn.NORM.INV(RAND(),cash_ave,cash_std))+(I566-J$24)))</f>
        <v/>
      </c>
      <c r="K566" s="156">
        <f>IF((J566&lt;=0),0,((J566-K$24)*Stock*(_xlfn.NORM.INV(RAND(),stock_ave,stock_std))+(J566-K$24)*Bonds*(_xlfn.NORM.INV(RAND(),bond_ave,bond_std))+(J566-K$24)*cash*(_xlfn.NORM.INV(RAND(),cash_ave,cash_std))+(J566-K$24)))</f>
        <v/>
      </c>
      <c r="L566" s="156">
        <f>IF((K566&lt;=0),0,((K566-L$24)*Stock*(_xlfn.NORM.INV(RAND(),stock_ave,stock_std))+(K566-L$24)*Bonds*(_xlfn.NORM.INV(RAND(),bond_ave,bond_std))+(K566-L$24)*cash*(_xlfn.NORM.INV(RAND(),cash_ave,cash_std))+(K566-L$24)))</f>
        <v/>
      </c>
      <c r="M566" s="156">
        <f>IF((L566&lt;=0),0,((L566-M$24)*Stock*(_xlfn.NORM.INV(RAND(),stock_ave,stock_std))+(L566-M$24)*Bonds*(_xlfn.NORM.INV(RAND(),bond_ave,bond_std))+(L566-M$24)*cash*(_xlfn.NORM.INV(RAND(),cash_ave,cash_std))+(L566-M$24)))</f>
        <v/>
      </c>
      <c r="N566" s="156">
        <f>IF((M566&lt;=0),0,((M566-N$24)*Stock*(_xlfn.NORM.INV(RAND(),stock_ave,stock_std))+(M566-N$24)*Bonds*(_xlfn.NORM.INV(RAND(),bond_ave,bond_std))+(M566-N$24)*cash*(_xlfn.NORM.INV(RAND(),cash_ave,cash_std))+(M566-N$24)))</f>
        <v/>
      </c>
      <c r="O566" s="156">
        <f>IF((N566&lt;=0),0,((N566-O$24)*Stock*(_xlfn.NORM.INV(RAND(),stock_ave,stock_std))+(N566-O$24)*Bonds*(_xlfn.NORM.INV(RAND(),bond_ave,bond_std))+(N566-O$24)*cash*(_xlfn.NORM.INV(RAND(),cash_ave,cash_std))+(N566-O$24)))</f>
        <v/>
      </c>
      <c r="P566" s="156">
        <f>IF((O566&lt;=0),0,((O566-P$24)*Stock*(_xlfn.NORM.INV(RAND(),stock_ave,stock_std))+(O566-P$24)*Bonds*(_xlfn.NORM.INV(RAND(),bond_ave,bond_std))+(O566-P$24)*cash*(_xlfn.NORM.INV(RAND(),cash_ave,cash_std))+(O566-P$24)))</f>
        <v/>
      </c>
      <c r="Q566" s="156">
        <f>IF((P566&lt;=0),0,((P566-Q$24)*Stock*(_xlfn.NORM.INV(RAND(),stock_ave,stock_std))+(P566-Q$24)*Bonds*(_xlfn.NORM.INV(RAND(),bond_ave,bond_std))+(P566-Q$24)*cash*(_xlfn.NORM.INV(RAND(),cash_ave,cash_std))+(P566-Q$24)))</f>
        <v/>
      </c>
      <c r="R566" s="156">
        <f>IF((Q566&lt;=0),0,((Q566-R$24)*Stock*(_xlfn.NORM.INV(RAND(),stock_ave,stock_std))+(Q566-R$24)*Bonds*(_xlfn.NORM.INV(RAND(),bond_ave,bond_std))+(Q566-R$24)*cash*(_xlfn.NORM.INV(RAND(),cash_ave,cash_std))+(Q566-R$24)))</f>
        <v/>
      </c>
      <c r="S566" s="156">
        <f>IF((R566&lt;=0),0,((R566-S$24)*Stock*(_xlfn.NORM.INV(RAND(),stock_ave,stock_std))+(R566-S$24)*Bonds*(_xlfn.NORM.INV(RAND(),bond_ave,bond_std))+(R566-S$24)*cash*(_xlfn.NORM.INV(RAND(),cash_ave,cash_std))+(R566-S$24)))</f>
        <v/>
      </c>
      <c r="T566" s="156">
        <f>IF((S566&lt;=0),0,((S566-T$24)*Stock*(_xlfn.NORM.INV(RAND(),stock_ave,stock_std))+(S566-T$24)*Bonds*(_xlfn.NORM.INV(RAND(),bond_ave,bond_std))+(S566-T$24)*cash*(_xlfn.NORM.INV(RAND(),cash_ave,cash_std))+(S566-T$24)))</f>
        <v/>
      </c>
      <c r="U566" s="156">
        <f>IF((T566&lt;=0),0,((T566-U$24)*Stock*(_xlfn.NORM.INV(RAND(),stock_ave,stock_std))+(T566-U$24)*Bonds*(_xlfn.NORM.INV(RAND(),bond_ave,bond_std))+(T566-U$24)*cash*(_xlfn.NORM.INV(RAND(),cash_ave,cash_std))+(T566-U$24)))</f>
        <v/>
      </c>
      <c r="V566" s="156">
        <f>IF((U566&lt;=0),0,((U566-V$24)*Stock*(_xlfn.NORM.INV(RAND(),stock_ave,stock_std))+(U566-V$24)*Bonds*(_xlfn.NORM.INV(RAND(),bond_ave,bond_std))+(U566-V$24)*cash*(_xlfn.NORM.INV(RAND(),cash_ave,cash_std))+(U566-V$24)))</f>
        <v/>
      </c>
      <c r="W566" s="156">
        <f>IF((V566&lt;=0),0,((V566-W$24)*Stock*(_xlfn.NORM.INV(RAND(),stock_ave,stock_std))+(V566-W$24)*Bonds*(_xlfn.NORM.INV(RAND(),bond_ave,bond_std))+(V566-W$24)*cash*(_xlfn.NORM.INV(RAND(),cash_ave,cash_std))+(V566-W$24)))</f>
        <v/>
      </c>
      <c r="X566" s="156">
        <f>IF((W566&lt;=0),0,((W566-X$24)*Stock*(_xlfn.NORM.INV(RAND(),stock_ave,stock_std))+(W566-X$24)*Bonds*(_xlfn.NORM.INV(RAND(),bond_ave,bond_std))+(W566-X$24)*cash*(_xlfn.NORM.INV(RAND(),cash_ave,cash_std))+(W566-X$24)))</f>
        <v/>
      </c>
      <c r="Y566" s="156">
        <f>IF((X566&lt;=0),0,((X566-Y$24)*Stock*(_xlfn.NORM.INV(RAND(),stock_ave,stock_std))+(X566-Y$24)*Bonds*(_xlfn.NORM.INV(RAND(),bond_ave,bond_std))+(X566-Y$24)*cash*(_xlfn.NORM.INV(RAND(),cash_ave,cash_std))+(X566-Y$24)))</f>
        <v/>
      </c>
      <c r="Z566" s="156">
        <f>IF((Y566&lt;=0),0,((Y566-Z$24)*Stock*(_xlfn.NORM.INV(RAND(),stock_ave,stock_std))+(Y566-Z$24)*Bonds*(_xlfn.NORM.INV(RAND(),bond_ave,bond_std))+(Y566-Z$24)*cash*(_xlfn.NORM.INV(RAND(),cash_ave,cash_std))+(Y566-Z$24)))</f>
        <v/>
      </c>
      <c r="AA566" s="156">
        <f>IF((Z566&lt;=0),0,((Z566-AA$24)*Stock*(_xlfn.NORM.INV(RAND(),stock_ave,stock_std))+(Z566-AA$24)*Bonds*(_xlfn.NORM.INV(RAND(),bond_ave,bond_std))+(Z566-AA$24)*cash*(_xlfn.NORM.INV(RAND(),cash_ave,cash_std))+(Z566-AA$24)))</f>
        <v/>
      </c>
      <c r="AB566" s="156">
        <f>IF((AA566&lt;=0),0,((AA566-AB$24)*Stock*(_xlfn.NORM.INV(RAND(),stock_ave,stock_std))+(AA566-AB$24)*Bonds*(_xlfn.NORM.INV(RAND(),bond_ave,bond_std))+(AA566-AB$24)*cash*(_xlfn.NORM.INV(RAND(),cash_ave,cash_std))+(AA566-AB$24)))</f>
        <v/>
      </c>
      <c r="AC566" s="156">
        <f>IF((AB566&lt;=0),0,((AB566-AC$24)*Stock*(_xlfn.NORM.INV(RAND(),stock_ave,stock_std))+(AB566-AC$24)*Bonds*(_xlfn.NORM.INV(RAND(),bond_ave,bond_std))+(AB566-AC$24)*cash*(_xlfn.NORM.INV(RAND(),cash_ave,cash_std))+(AB566-AC$24)))</f>
        <v/>
      </c>
      <c r="AD566" s="156">
        <f>IF((AC566&lt;=0),0,((AC566-AD$24)*Stock*(_xlfn.NORM.INV(RAND(),stock_ave,stock_std))+(AC566-AD$24)*Bonds*(_xlfn.NORM.INV(RAND(),bond_ave,bond_std))+(AC566-AD$24)*cash*(_xlfn.NORM.INV(RAND(),cash_ave,cash_std))+(AC566-AD$24)))</f>
        <v/>
      </c>
      <c r="AE566" s="156">
        <f>IF((AD566&lt;=0),0,((AD566-AE$24)*Stock*(_xlfn.NORM.INV(RAND(),stock_ave,stock_std))+(AD566-AE$24)*Bonds*(_xlfn.NORM.INV(RAND(),bond_ave,bond_std))+(AD566-AE$24)*cash*(_xlfn.NORM.INV(RAND(),cash_ave,cash_std))+(AD566-AE$24)))</f>
        <v/>
      </c>
      <c r="AF566" s="156">
        <f>IF((AE566&lt;=0),0,((AE566-AF$24)*Stock*(_xlfn.NORM.INV(RAND(),stock_ave,stock_std))+(AE566-AF$24)*Bonds*(_xlfn.NORM.INV(RAND(),bond_ave,bond_std))+(AE566-AF$24)*cash*(_xlfn.NORM.INV(RAND(),cash_ave,cash_std))+(AE566-AF$24)))</f>
        <v/>
      </c>
      <c r="AG566" s="156">
        <f>IF((AF566&lt;=0),0,((AF566-AG$24)*Stock*(_xlfn.NORM.INV(RAND(),stock_ave,stock_std))+(AF566-AG$24)*Bonds*(_xlfn.NORM.INV(RAND(),bond_ave,bond_std))+(AF566-AG$24)*cash*(_xlfn.NORM.INV(RAND(),cash_ave,cash_std))+(AF566-AG$24)))</f>
        <v/>
      </c>
      <c r="AH566" s="156">
        <f>IF((AG566&lt;=0),0,((AG566-AH$24)*Stock*(_xlfn.NORM.INV(RAND(),stock_ave,stock_std))+(AG566-AH$24)*Bonds*(_xlfn.NORM.INV(RAND(),bond_ave,bond_std))+(AG566-AH$24)*cash*(_xlfn.NORM.INV(RAND(),cash_ave,cash_std))+(AG566-AH$24)))</f>
        <v/>
      </c>
      <c r="AI566" s="156">
        <f>IF((AH566&lt;=0),0,((AH566-AI$24)*Stock*(_xlfn.NORM.INV(RAND(),stock_ave,stock_std))+(AH566-AI$24)*Bonds*(_xlfn.NORM.INV(RAND(),bond_ave,bond_std))+(AH566-AI$24)*cash*(_xlfn.NORM.INV(RAND(),cash_ave,cash_std))+(AH566-AI$24)))</f>
        <v/>
      </c>
      <c r="AJ566" s="156">
        <f>IF((AI566&lt;=0),0,((AI566-AJ$24)*Stock*(_xlfn.NORM.INV(RAND(),stock_ave,stock_std))+(AI566-AJ$24)*Bonds*(_xlfn.NORM.INV(RAND(),bond_ave,bond_std))+(AI566-AJ$24)*cash*(_xlfn.NORM.INV(RAND(),cash_ave,cash_std))+(AI566-AJ$24)))</f>
        <v/>
      </c>
      <c r="AK566" s="156">
        <f>IF((AJ566&lt;=0),0,((AJ566-AK$24)*Stock*(_xlfn.NORM.INV(RAND(),stock_ave,stock_std))+(AJ566-AK$24)*Bonds*(_xlfn.NORM.INV(RAND(),bond_ave,bond_std))+(AJ566-AK$24)*cash*(_xlfn.NORM.INV(RAND(),cash_ave,cash_std))+(AJ566-AK$24)))</f>
        <v/>
      </c>
      <c r="AL566" s="156">
        <f>IF((AK566&lt;=0),0,((AK566-AL$24)*Stock*(_xlfn.NORM.INV(RAND(),stock_ave,stock_std))+(AK566-AL$24)*Bonds*(_xlfn.NORM.INV(RAND(),bond_ave,bond_std))+(AK566-AL$24)*cash*(_xlfn.NORM.INV(RAND(),cash_ave,cash_std))+(AK566-AL$24)))</f>
        <v/>
      </c>
      <c r="AM566" s="156">
        <f>IF((AL566&lt;=0),0,((AL566-AM$24)*Stock*(_xlfn.NORM.INV(RAND(),stock_ave,stock_std))+(AL566-AM$24)*Bonds*(_xlfn.NORM.INV(RAND(),bond_ave,bond_std))+(AL566-AM$24)*cash*(_xlfn.NORM.INV(RAND(),cash_ave,cash_std))+(AL566-AM$24)))</f>
        <v/>
      </c>
      <c r="AN566" s="156">
        <f>IF((AM566&lt;=0),0,((AM566-AN$24)*Stock*(_xlfn.NORM.INV(RAND(),stock_ave,stock_std))+(AM566-AN$24)*Bonds*(_xlfn.NORM.INV(RAND(),bond_ave,bond_std))+(AM566-AN$24)*cash*(_xlfn.NORM.INV(RAND(),cash_ave,cash_std))+(AM566-AN$24)))</f>
        <v/>
      </c>
      <c r="AO566" s="156">
        <f>IF((AN566&lt;=0),0,((AN566-AO$24)*Stock*(_xlfn.NORM.INV(RAND(),stock_ave,stock_std))+(AN566-AO$24)*Bonds*(_xlfn.NORM.INV(RAND(),bond_ave,bond_std))+(AN566-AO$24)*cash*(_xlfn.NORM.INV(RAND(),cash_ave,cash_std))+(AN566-AO$24)))</f>
        <v/>
      </c>
      <c r="AP566" s="156">
        <f>IF((AO566&lt;=0),0,((AO566-AP$24)*Stock*(_xlfn.NORM.INV(RAND(),stock_ave,stock_std))+(AO566-AP$24)*Bonds*(_xlfn.NORM.INV(RAND(),bond_ave,bond_std))+(AO566-AP$24)*cash*(_xlfn.NORM.INV(RAND(),cash_ave,cash_std))+(AO566-AP$24)))</f>
        <v/>
      </c>
      <c r="AQ566" s="156">
        <f>IF((AP566&lt;=0),0,((AP566-AQ$24)*Stock*(_xlfn.NORM.INV(RAND(),stock_ave,stock_std))+(AP566-AQ$24)*Bonds*(_xlfn.NORM.INV(RAND(),bond_ave,bond_std))+(AP566-AQ$24)*cash*(_xlfn.NORM.INV(RAND(),cash_ave,cash_std))+(AP566-AQ$24)))</f>
        <v/>
      </c>
      <c r="AR566" s="156">
        <f>IF((AQ566&lt;=0),0,((AQ566-AR$24)*Stock*(_xlfn.NORM.INV(RAND(),stock_ave,stock_std))+(AQ566-AR$24)*Bonds*(_xlfn.NORM.INV(RAND(),bond_ave,bond_std))+(AQ566-AR$24)*cash*(_xlfn.NORM.INV(RAND(),cash_ave,cash_std))+(AQ566-AR$24)))</f>
        <v/>
      </c>
      <c r="AS566" s="156">
        <f>IF((AR566&lt;=0),0,((AR566-AS$24)*Stock*(_xlfn.NORM.INV(RAND(),stock_ave,stock_std))+(AR566-AS$24)*Bonds*(_xlfn.NORM.INV(RAND(),bond_ave,bond_std))+(AR566-AS$24)*cash*(_xlfn.NORM.INV(RAND(),cash_ave,cash_std))+(AR566-AS$24)))</f>
        <v/>
      </c>
      <c r="AT566" s="156">
        <f>IF((AS566&lt;=0),0,((AS566-AT$24)*Stock*(_xlfn.NORM.INV(RAND(),stock_ave,stock_std))+(AS566-AT$24)*Bonds*(_xlfn.NORM.INV(RAND(),bond_ave,bond_std))+(AS566-AT$24)*cash*(_xlfn.NORM.INV(RAND(),cash_ave,cash_std))+(AS566-AT$24)))</f>
        <v/>
      </c>
      <c r="AU566" s="156">
        <f>IF((AT566&lt;=0),0,((AT566-AU$24)*Stock*(_xlfn.NORM.INV(RAND(),stock_ave,stock_std))+(AT566-AU$24)*Bonds*(_xlfn.NORM.INV(RAND(),bond_ave,bond_std))+(AT566-AU$24)*cash*(_xlfn.NORM.INV(RAND(),cash_ave,cash_std))+(AT566-AU$24)))</f>
        <v/>
      </c>
      <c r="AV566" s="156">
        <f>IF((AU566&lt;=0),0,((AU566-AV$24)*Stock*(_xlfn.NORM.INV(RAND(),stock_ave,stock_std))+(AU566-AV$24)*Bonds*(_xlfn.NORM.INV(RAND(),bond_ave,bond_std))+(AU566-AV$24)*cash*(_xlfn.NORM.INV(RAND(),cash_ave,cash_std))+(AU566-AV$24)))</f>
        <v/>
      </c>
      <c r="AW566" s="156">
        <f>IF((AV566&lt;=0),0,((AV566-AW$24)*Stock*(_xlfn.NORM.INV(RAND(),stock_ave,stock_std))+(AV566-AW$24)*Bonds*(_xlfn.NORM.INV(RAND(),bond_ave,bond_std))+(AV566-AW$24)*cash*(_xlfn.NORM.INV(RAND(),cash_ave,cash_std))+(AV566-AW$24)))</f>
        <v/>
      </c>
      <c r="AX566" s="159" t="n"/>
      <c r="AY566" s="159" t="n"/>
      <c r="AZ566" s="159" t="n"/>
      <c r="BA566" s="159" t="n"/>
      <c r="BB566" s="159" t="n"/>
    </row>
    <row r="567">
      <c r="C567" s="147" t="n"/>
      <c r="D567" s="61">
        <f>+D566-IF(D$18&gt;74,(D566/D$25)*$C$10)</f>
        <v/>
      </c>
      <c r="E567" s="61">
        <f>+E566-IF(E$18&gt;74,(E566/E$25)*$C$10)</f>
        <v/>
      </c>
      <c r="F567" s="61">
        <f>+F566-IF(F$18&gt;74,(F566/F$25)*$C$10)</f>
        <v/>
      </c>
      <c r="G567" s="61">
        <f>+G566-IF(G$18&gt;74,(G566/G$25)*$C$10)</f>
        <v/>
      </c>
      <c r="H567" s="61">
        <f>+H566-IF(H$18&gt;74,(H566/H$25)*$C$10)</f>
        <v/>
      </c>
      <c r="I567" s="61">
        <f>+I566-IF(I$18&gt;74,(I566/I$25)*$C$10)</f>
        <v/>
      </c>
      <c r="J567" s="61">
        <f>+J566-IF(J$18&gt;74,(J566/J$25)*$C$10)</f>
        <v/>
      </c>
      <c r="K567" s="61">
        <f>+K566-IF(K$18&gt;74,(K566/K$25)*$C$10)</f>
        <v/>
      </c>
      <c r="L567" s="61">
        <f>+L566-IF(L$18&gt;74,(L566/L$25)*$C$10)</f>
        <v/>
      </c>
      <c r="M567" s="61">
        <f>+M566-IF(M$18&gt;74,(M566/M$25)*$C$10)</f>
        <v/>
      </c>
      <c r="N567" s="61">
        <f>+N566-IF(N$18&gt;74,(N566/N$25)*$C$10)</f>
        <v/>
      </c>
      <c r="O567" s="61">
        <f>+O566-IF(O$18&gt;74,(O566/O$25)*$C$10)</f>
        <v/>
      </c>
      <c r="P567" s="61">
        <f>+P566-IF(P$18&gt;74,(P566/P$25)*$C$10)</f>
        <v/>
      </c>
      <c r="Q567" s="61">
        <f>+Q566-IF(Q$18&gt;74,(Q566/Q$25)*$C$10)</f>
        <v/>
      </c>
      <c r="R567" s="61">
        <f>+R566-IF(R$18&gt;74,(R566/R$25)*$C$10)</f>
        <v/>
      </c>
      <c r="S567" s="61">
        <f>+S566-IF(S$18&gt;74,(S566/S$25)*$C$10)</f>
        <v/>
      </c>
      <c r="T567" s="61">
        <f>+T566-IF(T$18&gt;74,(T566/T$25)*$C$10)</f>
        <v/>
      </c>
      <c r="U567" s="61">
        <f>+U566-IF(U$18&gt;74,(U566/U$25)*$C$10)</f>
        <v/>
      </c>
      <c r="V567" s="61">
        <f>+V566-IF(V$18&gt;74,(V566/V$25)*$C$10)</f>
        <v/>
      </c>
      <c r="W567" s="61">
        <f>+W566-IF(W$18&gt;74,(W566/W$25)*$C$10)</f>
        <v/>
      </c>
      <c r="X567" s="61">
        <f>+X566-IF(X$18&gt;74,(X566/X$25)*$C$10)</f>
        <v/>
      </c>
      <c r="Y567" s="61">
        <f>+Y566-IF(Y$18&gt;74,(Y566/Y$25)*$C$10)</f>
        <v/>
      </c>
      <c r="Z567" s="61">
        <f>+Z566-IF(Z$18&gt;74,(Z566/Z$25)*$C$10)</f>
        <v/>
      </c>
      <c r="AA567" s="61">
        <f>+AA566-IF(AA$18&gt;74,(AA566/AA$25)*$C$10)</f>
        <v/>
      </c>
      <c r="AB567" s="61">
        <f>+AB566-IF(AB$18&gt;74,(AB566/AB$25)*$C$10)</f>
        <v/>
      </c>
      <c r="AC567" s="61">
        <f>+AC566-IF(AC$18&gt;74,(AC566/AC$25)*$C$10)</f>
        <v/>
      </c>
      <c r="AD567" s="61">
        <f>+AD566-IF(AD$18&gt;74,(AD566/AD$25)*$C$10)</f>
        <v/>
      </c>
      <c r="AE567" s="61">
        <f>+AE566-IF(AE$18&gt;74,(AE566/AE$25)*$C$10)</f>
        <v/>
      </c>
      <c r="AF567" s="61">
        <f>+AF566-IF(AF$18&gt;74,(AF566/AF$25)*$C$10)</f>
        <v/>
      </c>
      <c r="AG567" s="61">
        <f>+AG566-IF(AG$18&gt;74,(AG566/AG$25)*$C$10)</f>
        <v/>
      </c>
      <c r="AH567" s="61">
        <f>+AH566-IF(AH$18&gt;74,(AH566/AH$25)*$C$10)</f>
        <v/>
      </c>
      <c r="AI567" s="61">
        <f>+AI566-IF(AI$18&gt;74,(AI566/AI$25)*$C$10)</f>
        <v/>
      </c>
      <c r="AJ567" s="61">
        <f>+AJ566-IF(AJ$18&gt;74,(AJ566/AJ$25)*$C$10)</f>
        <v/>
      </c>
      <c r="AK567" s="61">
        <f>+AK566-IF(AK$18&gt;74,(AK566/AK$25)*$C$10)</f>
        <v/>
      </c>
      <c r="AL567" s="61">
        <f>+AL566-IF(AL$18&gt;74,(AL566/AL$25)*$C$10)</f>
        <v/>
      </c>
      <c r="AM567" s="61">
        <f>+AM566-IF(AM$18&gt;74,(AM566/AM$25)*$C$10)</f>
        <v/>
      </c>
      <c r="AN567" s="61">
        <f>+AN566-IF(AN$18&gt;74,(AN566/AN$25)*$C$10)</f>
        <v/>
      </c>
      <c r="AO567" s="61">
        <f>+AO566-IF(AO$18&gt;74,(AO566/AO$25)*$C$10)</f>
        <v/>
      </c>
      <c r="AP567" s="61">
        <f>+AP566-IF(AP$18&gt;74,(AP566/AP$25)*$C$10)</f>
        <v/>
      </c>
      <c r="AQ567" s="61">
        <f>+AQ566-IF(AQ$18&gt;74,(AQ566/AQ$25)*$C$10)</f>
        <v/>
      </c>
      <c r="AR567" s="61">
        <f>+AR566-IF(AR$18&gt;74,(AR566/AR$25)*$C$10)</f>
        <v/>
      </c>
      <c r="AS567" s="61">
        <f>+AS566-IF(AS$18&gt;74,(AS566/AS$25)*$C$10)</f>
        <v/>
      </c>
      <c r="AT567" s="61">
        <f>+AT566-IF(AT$18&gt;74,(AT566/AT$25)*$C$10)</f>
        <v/>
      </c>
      <c r="AU567" s="61">
        <f>+AU566-IF(AU$18&gt;74,(AU566/AU$25)*$C$10)</f>
        <v/>
      </c>
      <c r="AV567" s="61">
        <f>+AV566-IF(AV$18&gt;74,(AV566/AV$25)*$C$10)</f>
        <v/>
      </c>
      <c r="AW567" s="61">
        <f>+AW566-IF(AW$18&gt;74,(AW566/AW$25)*$C$10)</f>
        <v/>
      </c>
      <c r="AX567" s="35">
        <f>IF(AW567&gt;0,1,0)</f>
        <v/>
      </c>
      <c r="AY567" s="35">
        <f>IF(AL567&gt;0,1,0)</f>
        <v/>
      </c>
      <c r="AZ567" s="35">
        <f>IF(AG567&gt;0,1,0)</f>
        <v/>
      </c>
      <c r="BA567" s="35">
        <f>IF(AB567&gt;0,1,0)</f>
        <v/>
      </c>
      <c r="BB567" s="35">
        <f>IF(W567&gt;0,1,0)</f>
        <v/>
      </c>
    </row>
    <row r="568">
      <c r="B568" s="154" t="inlineStr">
        <is>
          <t>trial 271</t>
        </is>
      </c>
      <c r="C568" s="155">
        <f>+start-C565</f>
        <v/>
      </c>
      <c r="D568" s="156">
        <f>IF((C568&lt;=0),0,((C568-D$24)*Stock*(_xlfn.NORM.INV(RAND(),stock_ave,stock_std))+(C568-D$24)*Bonds*(_xlfn.NORM.INV(RAND(),bond_ave,bond_std))+(C568-D$24)*cash*(_xlfn.NORM.INV(RAND(),cash_ave,cash_std))+(C568-D$24)))</f>
        <v/>
      </c>
      <c r="E568" s="156">
        <f>IF((D568&lt;=0),0,((D568-E$24)*Stock*(_xlfn.NORM.INV(RAND(),stock_ave,stock_std))+(D568-E$24)*Bonds*(_xlfn.NORM.INV(RAND(),bond_ave,bond_std))+(D568-E$24)*cash*(_xlfn.NORM.INV(RAND(),cash_ave,cash_std))+(D568-E$24)))</f>
        <v/>
      </c>
      <c r="F568" s="156">
        <f>IF((E568&lt;=0),0,((E568-F$24)*Stock*(_xlfn.NORM.INV(RAND(),stock_ave,stock_std))+(E568-F$24)*Bonds*(_xlfn.NORM.INV(RAND(),bond_ave,bond_std))+(E568-F$24)*cash*(_xlfn.NORM.INV(RAND(),cash_ave,cash_std))+(E568-F$24)))</f>
        <v/>
      </c>
      <c r="G568" s="156">
        <f>IF((F568&lt;=0),0,((F568-G$24)*Stock*(_xlfn.NORM.INV(RAND(),stock_ave,stock_std))+(F568-G$24)*Bonds*(_xlfn.NORM.INV(RAND(),bond_ave,bond_std))+(F568-G$24)*cash*(_xlfn.NORM.INV(RAND(),cash_ave,cash_std))+(F568-G$24)))</f>
        <v/>
      </c>
      <c r="H568" s="156">
        <f>IF((G568&lt;=0),0,((G568-H$24)*Stock*(_xlfn.NORM.INV(RAND(),stock_ave,stock_std))+(G568-H$24)*Bonds*(_xlfn.NORM.INV(RAND(),bond_ave,bond_std))+(G568-H$24)*cash*(_xlfn.NORM.INV(RAND(),cash_ave,cash_std))+(G568-H$24)))</f>
        <v/>
      </c>
      <c r="I568" s="156">
        <f>IF((H568&lt;=0),0,((H568-I$24)*Stock*(_xlfn.NORM.INV(RAND(),stock_ave,stock_std))+(H568-I$24)*Bonds*(_xlfn.NORM.INV(RAND(),bond_ave,bond_std))+(H568-I$24)*cash*(_xlfn.NORM.INV(RAND(),cash_ave,cash_std))+(H568-I$24)))</f>
        <v/>
      </c>
      <c r="J568" s="156">
        <f>IF((I568&lt;=0),0,((I568-J$24)*Stock*(_xlfn.NORM.INV(RAND(),stock_ave,stock_std))+(I568-J$24)*Bonds*(_xlfn.NORM.INV(RAND(),bond_ave,bond_std))+(I568-J$24)*cash*(_xlfn.NORM.INV(RAND(),cash_ave,cash_std))+(I568-J$24)))</f>
        <v/>
      </c>
      <c r="K568" s="156">
        <f>IF((J568&lt;=0),0,((J568-K$24)*Stock*(_xlfn.NORM.INV(RAND(),stock_ave,stock_std))+(J568-K$24)*Bonds*(_xlfn.NORM.INV(RAND(),bond_ave,bond_std))+(J568-K$24)*cash*(_xlfn.NORM.INV(RAND(),cash_ave,cash_std))+(J568-K$24)))</f>
        <v/>
      </c>
      <c r="L568" s="156">
        <f>IF((K568&lt;=0),0,((K568-L$24)*Stock*(_xlfn.NORM.INV(RAND(),stock_ave,stock_std))+(K568-L$24)*Bonds*(_xlfn.NORM.INV(RAND(),bond_ave,bond_std))+(K568-L$24)*cash*(_xlfn.NORM.INV(RAND(),cash_ave,cash_std))+(K568-L$24)))</f>
        <v/>
      </c>
      <c r="M568" s="156">
        <f>IF((L568&lt;=0),0,((L568-M$24)*Stock*(_xlfn.NORM.INV(RAND(),stock_ave,stock_std))+(L568-M$24)*Bonds*(_xlfn.NORM.INV(RAND(),bond_ave,bond_std))+(L568-M$24)*cash*(_xlfn.NORM.INV(RAND(),cash_ave,cash_std))+(L568-M$24)))</f>
        <v/>
      </c>
      <c r="N568" s="156">
        <f>IF((M568&lt;=0),0,((M568-N$24)*Stock*(_xlfn.NORM.INV(RAND(),stock_ave,stock_std))+(M568-N$24)*Bonds*(_xlfn.NORM.INV(RAND(),bond_ave,bond_std))+(M568-N$24)*cash*(_xlfn.NORM.INV(RAND(),cash_ave,cash_std))+(M568-N$24)))</f>
        <v/>
      </c>
      <c r="O568" s="156">
        <f>IF((N568&lt;=0),0,((N568-O$24)*Stock*(_xlfn.NORM.INV(RAND(),stock_ave,stock_std))+(N568-O$24)*Bonds*(_xlfn.NORM.INV(RAND(),bond_ave,bond_std))+(N568-O$24)*cash*(_xlfn.NORM.INV(RAND(),cash_ave,cash_std))+(N568-O$24)))</f>
        <v/>
      </c>
      <c r="P568" s="156">
        <f>IF((O568&lt;=0),0,((O568-P$24)*Stock*(_xlfn.NORM.INV(RAND(),stock_ave,stock_std))+(O568-P$24)*Bonds*(_xlfn.NORM.INV(RAND(),bond_ave,bond_std))+(O568-P$24)*cash*(_xlfn.NORM.INV(RAND(),cash_ave,cash_std))+(O568-P$24)))</f>
        <v/>
      </c>
      <c r="Q568" s="156">
        <f>IF((P568&lt;=0),0,((P568-Q$24)*Stock*(_xlfn.NORM.INV(RAND(),stock_ave,stock_std))+(P568-Q$24)*Bonds*(_xlfn.NORM.INV(RAND(),bond_ave,bond_std))+(P568-Q$24)*cash*(_xlfn.NORM.INV(RAND(),cash_ave,cash_std))+(P568-Q$24)))</f>
        <v/>
      </c>
      <c r="R568" s="156">
        <f>IF((Q568&lt;=0),0,((Q568-R$24)*Stock*(_xlfn.NORM.INV(RAND(),stock_ave,stock_std))+(Q568-R$24)*Bonds*(_xlfn.NORM.INV(RAND(),bond_ave,bond_std))+(Q568-R$24)*cash*(_xlfn.NORM.INV(RAND(),cash_ave,cash_std))+(Q568-R$24)))</f>
        <v/>
      </c>
      <c r="S568" s="156">
        <f>IF((R568&lt;=0),0,((R568-S$24)*Stock*(_xlfn.NORM.INV(RAND(),stock_ave,stock_std))+(R568-S$24)*Bonds*(_xlfn.NORM.INV(RAND(),bond_ave,bond_std))+(R568-S$24)*cash*(_xlfn.NORM.INV(RAND(),cash_ave,cash_std))+(R568-S$24)))</f>
        <v/>
      </c>
      <c r="T568" s="156">
        <f>IF((S568&lt;=0),0,((S568-T$24)*Stock*(_xlfn.NORM.INV(RAND(),stock_ave,stock_std))+(S568-T$24)*Bonds*(_xlfn.NORM.INV(RAND(),bond_ave,bond_std))+(S568-T$24)*cash*(_xlfn.NORM.INV(RAND(),cash_ave,cash_std))+(S568-T$24)))</f>
        <v/>
      </c>
      <c r="U568" s="156">
        <f>IF((T568&lt;=0),0,((T568-U$24)*Stock*(_xlfn.NORM.INV(RAND(),stock_ave,stock_std))+(T568-U$24)*Bonds*(_xlfn.NORM.INV(RAND(),bond_ave,bond_std))+(T568-U$24)*cash*(_xlfn.NORM.INV(RAND(),cash_ave,cash_std))+(T568-U$24)))</f>
        <v/>
      </c>
      <c r="V568" s="156">
        <f>IF((U568&lt;=0),0,((U568-V$24)*Stock*(_xlfn.NORM.INV(RAND(),stock_ave,stock_std))+(U568-V$24)*Bonds*(_xlfn.NORM.INV(RAND(),bond_ave,bond_std))+(U568-V$24)*cash*(_xlfn.NORM.INV(RAND(),cash_ave,cash_std))+(U568-V$24)))</f>
        <v/>
      </c>
      <c r="W568" s="156">
        <f>IF((V568&lt;=0),0,((V568-W$24)*Stock*(_xlfn.NORM.INV(RAND(),stock_ave,stock_std))+(V568-W$24)*Bonds*(_xlfn.NORM.INV(RAND(),bond_ave,bond_std))+(V568-W$24)*cash*(_xlfn.NORM.INV(RAND(),cash_ave,cash_std))+(V568-W$24)))</f>
        <v/>
      </c>
      <c r="X568" s="156">
        <f>IF((W568&lt;=0),0,((W568-X$24)*Stock*(_xlfn.NORM.INV(RAND(),stock_ave,stock_std))+(W568-X$24)*Bonds*(_xlfn.NORM.INV(RAND(),bond_ave,bond_std))+(W568-X$24)*cash*(_xlfn.NORM.INV(RAND(),cash_ave,cash_std))+(W568-X$24)))</f>
        <v/>
      </c>
      <c r="Y568" s="156">
        <f>IF((X568&lt;=0),0,((X568-Y$24)*Stock*(_xlfn.NORM.INV(RAND(),stock_ave,stock_std))+(X568-Y$24)*Bonds*(_xlfn.NORM.INV(RAND(),bond_ave,bond_std))+(X568-Y$24)*cash*(_xlfn.NORM.INV(RAND(),cash_ave,cash_std))+(X568-Y$24)))</f>
        <v/>
      </c>
      <c r="Z568" s="156">
        <f>IF((Y568&lt;=0),0,((Y568-Z$24)*Stock*(_xlfn.NORM.INV(RAND(),stock_ave,stock_std))+(Y568-Z$24)*Bonds*(_xlfn.NORM.INV(RAND(),bond_ave,bond_std))+(Y568-Z$24)*cash*(_xlfn.NORM.INV(RAND(),cash_ave,cash_std))+(Y568-Z$24)))</f>
        <v/>
      </c>
      <c r="AA568" s="156">
        <f>IF((Z568&lt;=0),0,((Z568-AA$24)*Stock*(_xlfn.NORM.INV(RAND(),stock_ave,stock_std))+(Z568-AA$24)*Bonds*(_xlfn.NORM.INV(RAND(),bond_ave,bond_std))+(Z568-AA$24)*cash*(_xlfn.NORM.INV(RAND(),cash_ave,cash_std))+(Z568-AA$24)))</f>
        <v/>
      </c>
      <c r="AB568" s="156">
        <f>IF((AA568&lt;=0),0,((AA568-AB$24)*Stock*(_xlfn.NORM.INV(RAND(),stock_ave,stock_std))+(AA568-AB$24)*Bonds*(_xlfn.NORM.INV(RAND(),bond_ave,bond_std))+(AA568-AB$24)*cash*(_xlfn.NORM.INV(RAND(),cash_ave,cash_std))+(AA568-AB$24)))</f>
        <v/>
      </c>
      <c r="AC568" s="156">
        <f>IF((AB568&lt;=0),0,((AB568-AC$24)*Stock*(_xlfn.NORM.INV(RAND(),stock_ave,stock_std))+(AB568-AC$24)*Bonds*(_xlfn.NORM.INV(RAND(),bond_ave,bond_std))+(AB568-AC$24)*cash*(_xlfn.NORM.INV(RAND(),cash_ave,cash_std))+(AB568-AC$24)))</f>
        <v/>
      </c>
      <c r="AD568" s="156">
        <f>IF((AC568&lt;=0),0,((AC568-AD$24)*Stock*(_xlfn.NORM.INV(RAND(),stock_ave,stock_std))+(AC568-AD$24)*Bonds*(_xlfn.NORM.INV(RAND(),bond_ave,bond_std))+(AC568-AD$24)*cash*(_xlfn.NORM.INV(RAND(),cash_ave,cash_std))+(AC568-AD$24)))</f>
        <v/>
      </c>
      <c r="AE568" s="156">
        <f>IF((AD568&lt;=0),0,((AD568-AE$24)*Stock*(_xlfn.NORM.INV(RAND(),stock_ave,stock_std))+(AD568-AE$24)*Bonds*(_xlfn.NORM.INV(RAND(),bond_ave,bond_std))+(AD568-AE$24)*cash*(_xlfn.NORM.INV(RAND(),cash_ave,cash_std))+(AD568-AE$24)))</f>
        <v/>
      </c>
      <c r="AF568" s="156">
        <f>IF((AE568&lt;=0),0,((AE568-AF$24)*Stock*(_xlfn.NORM.INV(RAND(),stock_ave,stock_std))+(AE568-AF$24)*Bonds*(_xlfn.NORM.INV(RAND(),bond_ave,bond_std))+(AE568-AF$24)*cash*(_xlfn.NORM.INV(RAND(),cash_ave,cash_std))+(AE568-AF$24)))</f>
        <v/>
      </c>
      <c r="AG568" s="156">
        <f>IF((AF568&lt;=0),0,((AF568-AG$24)*Stock*(_xlfn.NORM.INV(RAND(),stock_ave,stock_std))+(AF568-AG$24)*Bonds*(_xlfn.NORM.INV(RAND(),bond_ave,bond_std))+(AF568-AG$24)*cash*(_xlfn.NORM.INV(RAND(),cash_ave,cash_std))+(AF568-AG$24)))</f>
        <v/>
      </c>
      <c r="AH568" s="156">
        <f>IF((AG568&lt;=0),0,((AG568-AH$24)*Stock*(_xlfn.NORM.INV(RAND(),stock_ave,stock_std))+(AG568-AH$24)*Bonds*(_xlfn.NORM.INV(RAND(),bond_ave,bond_std))+(AG568-AH$24)*cash*(_xlfn.NORM.INV(RAND(),cash_ave,cash_std))+(AG568-AH$24)))</f>
        <v/>
      </c>
      <c r="AI568" s="156">
        <f>IF((AH568&lt;=0),0,((AH568-AI$24)*Stock*(_xlfn.NORM.INV(RAND(),stock_ave,stock_std))+(AH568-AI$24)*Bonds*(_xlfn.NORM.INV(RAND(),bond_ave,bond_std))+(AH568-AI$24)*cash*(_xlfn.NORM.INV(RAND(),cash_ave,cash_std))+(AH568-AI$24)))</f>
        <v/>
      </c>
      <c r="AJ568" s="156">
        <f>IF((AI568&lt;=0),0,((AI568-AJ$24)*Stock*(_xlfn.NORM.INV(RAND(),stock_ave,stock_std))+(AI568-AJ$24)*Bonds*(_xlfn.NORM.INV(RAND(),bond_ave,bond_std))+(AI568-AJ$24)*cash*(_xlfn.NORM.INV(RAND(),cash_ave,cash_std))+(AI568-AJ$24)))</f>
        <v/>
      </c>
      <c r="AK568" s="156">
        <f>IF((AJ568&lt;=0),0,((AJ568-AK$24)*Stock*(_xlfn.NORM.INV(RAND(),stock_ave,stock_std))+(AJ568-AK$24)*Bonds*(_xlfn.NORM.INV(RAND(),bond_ave,bond_std))+(AJ568-AK$24)*cash*(_xlfn.NORM.INV(RAND(),cash_ave,cash_std))+(AJ568-AK$24)))</f>
        <v/>
      </c>
      <c r="AL568" s="156">
        <f>IF((AK568&lt;=0),0,((AK568-AL$24)*Stock*(_xlfn.NORM.INV(RAND(),stock_ave,stock_std))+(AK568-AL$24)*Bonds*(_xlfn.NORM.INV(RAND(),bond_ave,bond_std))+(AK568-AL$24)*cash*(_xlfn.NORM.INV(RAND(),cash_ave,cash_std))+(AK568-AL$24)))</f>
        <v/>
      </c>
      <c r="AM568" s="156">
        <f>IF((AL568&lt;=0),0,((AL568-AM$24)*Stock*(_xlfn.NORM.INV(RAND(),stock_ave,stock_std))+(AL568-AM$24)*Bonds*(_xlfn.NORM.INV(RAND(),bond_ave,bond_std))+(AL568-AM$24)*cash*(_xlfn.NORM.INV(RAND(),cash_ave,cash_std))+(AL568-AM$24)))</f>
        <v/>
      </c>
      <c r="AN568" s="156">
        <f>IF((AM568&lt;=0),0,((AM568-AN$24)*Stock*(_xlfn.NORM.INV(RAND(),stock_ave,stock_std))+(AM568-AN$24)*Bonds*(_xlfn.NORM.INV(RAND(),bond_ave,bond_std))+(AM568-AN$24)*cash*(_xlfn.NORM.INV(RAND(),cash_ave,cash_std))+(AM568-AN$24)))</f>
        <v/>
      </c>
      <c r="AO568" s="156">
        <f>IF((AN568&lt;=0),0,((AN568-AO$24)*Stock*(_xlfn.NORM.INV(RAND(),stock_ave,stock_std))+(AN568-AO$24)*Bonds*(_xlfn.NORM.INV(RAND(),bond_ave,bond_std))+(AN568-AO$24)*cash*(_xlfn.NORM.INV(RAND(),cash_ave,cash_std))+(AN568-AO$24)))</f>
        <v/>
      </c>
      <c r="AP568" s="156">
        <f>IF((AO568&lt;=0),0,((AO568-AP$24)*Stock*(_xlfn.NORM.INV(RAND(),stock_ave,stock_std))+(AO568-AP$24)*Bonds*(_xlfn.NORM.INV(RAND(),bond_ave,bond_std))+(AO568-AP$24)*cash*(_xlfn.NORM.INV(RAND(),cash_ave,cash_std))+(AO568-AP$24)))</f>
        <v/>
      </c>
      <c r="AQ568" s="156">
        <f>IF((AP568&lt;=0),0,((AP568-AQ$24)*Stock*(_xlfn.NORM.INV(RAND(),stock_ave,stock_std))+(AP568-AQ$24)*Bonds*(_xlfn.NORM.INV(RAND(),bond_ave,bond_std))+(AP568-AQ$24)*cash*(_xlfn.NORM.INV(RAND(),cash_ave,cash_std))+(AP568-AQ$24)))</f>
        <v/>
      </c>
      <c r="AR568" s="156">
        <f>IF((AQ568&lt;=0),0,((AQ568-AR$24)*Stock*(_xlfn.NORM.INV(RAND(),stock_ave,stock_std))+(AQ568-AR$24)*Bonds*(_xlfn.NORM.INV(RAND(),bond_ave,bond_std))+(AQ568-AR$24)*cash*(_xlfn.NORM.INV(RAND(),cash_ave,cash_std))+(AQ568-AR$24)))</f>
        <v/>
      </c>
      <c r="AS568" s="156">
        <f>IF((AR568&lt;=0),0,((AR568-AS$24)*Stock*(_xlfn.NORM.INV(RAND(),stock_ave,stock_std))+(AR568-AS$24)*Bonds*(_xlfn.NORM.INV(RAND(),bond_ave,bond_std))+(AR568-AS$24)*cash*(_xlfn.NORM.INV(RAND(),cash_ave,cash_std))+(AR568-AS$24)))</f>
        <v/>
      </c>
      <c r="AT568" s="156">
        <f>IF((AS568&lt;=0),0,((AS568-AT$24)*Stock*(_xlfn.NORM.INV(RAND(),stock_ave,stock_std))+(AS568-AT$24)*Bonds*(_xlfn.NORM.INV(RAND(),bond_ave,bond_std))+(AS568-AT$24)*cash*(_xlfn.NORM.INV(RAND(),cash_ave,cash_std))+(AS568-AT$24)))</f>
        <v/>
      </c>
      <c r="AU568" s="156">
        <f>IF((AT568&lt;=0),0,((AT568-AU$24)*Stock*(_xlfn.NORM.INV(RAND(),stock_ave,stock_std))+(AT568-AU$24)*Bonds*(_xlfn.NORM.INV(RAND(),bond_ave,bond_std))+(AT568-AU$24)*cash*(_xlfn.NORM.INV(RAND(),cash_ave,cash_std))+(AT568-AU$24)))</f>
        <v/>
      </c>
      <c r="AV568" s="156">
        <f>IF((AU568&lt;=0),0,((AU568-AV$24)*Stock*(_xlfn.NORM.INV(RAND(),stock_ave,stock_std))+(AU568-AV$24)*Bonds*(_xlfn.NORM.INV(RAND(),bond_ave,bond_std))+(AU568-AV$24)*cash*(_xlfn.NORM.INV(RAND(),cash_ave,cash_std))+(AU568-AV$24)))</f>
        <v/>
      </c>
      <c r="AW568" s="156">
        <f>IF((AV568&lt;=0),0,((AV568-AW$24)*Stock*(_xlfn.NORM.INV(RAND(),stock_ave,stock_std))+(AV568-AW$24)*Bonds*(_xlfn.NORM.INV(RAND(),bond_ave,bond_std))+(AV568-AW$24)*cash*(_xlfn.NORM.INV(RAND(),cash_ave,cash_std))+(AV568-AW$24)))</f>
        <v/>
      </c>
      <c r="AX568" s="159" t="n"/>
      <c r="AY568" s="159" t="n"/>
      <c r="AZ568" s="159" t="n"/>
      <c r="BA568" s="159" t="n"/>
      <c r="BB568" s="159" t="n"/>
    </row>
    <row r="569">
      <c r="C569" s="147" t="n"/>
      <c r="D569" s="61">
        <f>+D568-IF(D$18&gt;74,(D568/D$25)*$C$10)</f>
        <v/>
      </c>
      <c r="E569" s="61">
        <f>+E568-IF(E$18&gt;74,(E568/E$25)*$C$10)</f>
        <v/>
      </c>
      <c r="F569" s="61">
        <f>+F568-IF(F$18&gt;74,(F568/F$25)*$C$10)</f>
        <v/>
      </c>
      <c r="G569" s="61">
        <f>+G568-IF(G$18&gt;74,(G568/G$25)*$C$10)</f>
        <v/>
      </c>
      <c r="H569" s="61">
        <f>+H568-IF(H$18&gt;74,(H568/H$25)*$C$10)</f>
        <v/>
      </c>
      <c r="I569" s="61">
        <f>+I568-IF(I$18&gt;74,(I568/I$25)*$C$10)</f>
        <v/>
      </c>
      <c r="J569" s="61">
        <f>+J568-IF(J$18&gt;74,(J568/J$25)*$C$10)</f>
        <v/>
      </c>
      <c r="K569" s="61">
        <f>+K568-IF(K$18&gt;74,(K568/K$25)*$C$10)</f>
        <v/>
      </c>
      <c r="L569" s="61">
        <f>+L568-IF(L$18&gt;74,(L568/L$25)*$C$10)</f>
        <v/>
      </c>
      <c r="M569" s="61">
        <f>+M568-IF(M$18&gt;74,(M568/M$25)*$C$10)</f>
        <v/>
      </c>
      <c r="N569" s="61">
        <f>+N568-IF(N$18&gt;74,(N568/N$25)*$C$10)</f>
        <v/>
      </c>
      <c r="O569" s="61">
        <f>+O568-IF(O$18&gt;74,(O568/O$25)*$C$10)</f>
        <v/>
      </c>
      <c r="P569" s="61">
        <f>+P568-IF(P$18&gt;74,(P568/P$25)*$C$10)</f>
        <v/>
      </c>
      <c r="Q569" s="61">
        <f>+Q568-IF(Q$18&gt;74,(Q568/Q$25)*$C$10)</f>
        <v/>
      </c>
      <c r="R569" s="61">
        <f>+R568-IF(R$18&gt;74,(R568/R$25)*$C$10)</f>
        <v/>
      </c>
      <c r="S569" s="61">
        <f>+S568-IF(S$18&gt;74,(S568/S$25)*$C$10)</f>
        <v/>
      </c>
      <c r="T569" s="61">
        <f>+T568-IF(T$18&gt;74,(T568/T$25)*$C$10)</f>
        <v/>
      </c>
      <c r="U569" s="61">
        <f>+U568-IF(U$18&gt;74,(U568/U$25)*$C$10)</f>
        <v/>
      </c>
      <c r="V569" s="61">
        <f>+V568-IF(V$18&gt;74,(V568/V$25)*$C$10)</f>
        <v/>
      </c>
      <c r="W569" s="61">
        <f>+W568-IF(W$18&gt;74,(W568/W$25)*$C$10)</f>
        <v/>
      </c>
      <c r="X569" s="61">
        <f>+X568-IF(X$18&gt;74,(X568/X$25)*$C$10)</f>
        <v/>
      </c>
      <c r="Y569" s="61">
        <f>+Y568-IF(Y$18&gt;74,(Y568/Y$25)*$C$10)</f>
        <v/>
      </c>
      <c r="Z569" s="61">
        <f>+Z568-IF(Z$18&gt;74,(Z568/Z$25)*$C$10)</f>
        <v/>
      </c>
      <c r="AA569" s="61">
        <f>+AA568-IF(AA$18&gt;74,(AA568/AA$25)*$C$10)</f>
        <v/>
      </c>
      <c r="AB569" s="61">
        <f>+AB568-IF(AB$18&gt;74,(AB568/AB$25)*$C$10)</f>
        <v/>
      </c>
      <c r="AC569" s="61">
        <f>+AC568-IF(AC$18&gt;74,(AC568/AC$25)*$C$10)</f>
        <v/>
      </c>
      <c r="AD569" s="61">
        <f>+AD568-IF(AD$18&gt;74,(AD568/AD$25)*$C$10)</f>
        <v/>
      </c>
      <c r="AE569" s="61">
        <f>+AE568-IF(AE$18&gt;74,(AE568/AE$25)*$C$10)</f>
        <v/>
      </c>
      <c r="AF569" s="61">
        <f>+AF568-IF(AF$18&gt;74,(AF568/AF$25)*$C$10)</f>
        <v/>
      </c>
      <c r="AG569" s="61">
        <f>+AG568-IF(AG$18&gt;74,(AG568/AG$25)*$C$10)</f>
        <v/>
      </c>
      <c r="AH569" s="61">
        <f>+AH568-IF(AH$18&gt;74,(AH568/AH$25)*$C$10)</f>
        <v/>
      </c>
      <c r="AI569" s="61">
        <f>+AI568-IF(AI$18&gt;74,(AI568/AI$25)*$C$10)</f>
        <v/>
      </c>
      <c r="AJ569" s="61">
        <f>+AJ568-IF(AJ$18&gt;74,(AJ568/AJ$25)*$C$10)</f>
        <v/>
      </c>
      <c r="AK569" s="61">
        <f>+AK568-IF(AK$18&gt;74,(AK568/AK$25)*$C$10)</f>
        <v/>
      </c>
      <c r="AL569" s="61">
        <f>+AL568-IF(AL$18&gt;74,(AL568/AL$25)*$C$10)</f>
        <v/>
      </c>
      <c r="AM569" s="61">
        <f>+AM568-IF(AM$18&gt;74,(AM568/AM$25)*$C$10)</f>
        <v/>
      </c>
      <c r="AN569" s="61">
        <f>+AN568-IF(AN$18&gt;74,(AN568/AN$25)*$C$10)</f>
        <v/>
      </c>
      <c r="AO569" s="61">
        <f>+AO568-IF(AO$18&gt;74,(AO568/AO$25)*$C$10)</f>
        <v/>
      </c>
      <c r="AP569" s="61">
        <f>+AP568-IF(AP$18&gt;74,(AP568/AP$25)*$C$10)</f>
        <v/>
      </c>
      <c r="AQ569" s="61">
        <f>+AQ568-IF(AQ$18&gt;74,(AQ568/AQ$25)*$C$10)</f>
        <v/>
      </c>
      <c r="AR569" s="61">
        <f>+AR568-IF(AR$18&gt;74,(AR568/AR$25)*$C$10)</f>
        <v/>
      </c>
      <c r="AS569" s="61">
        <f>+AS568-IF(AS$18&gt;74,(AS568/AS$25)*$C$10)</f>
        <v/>
      </c>
      <c r="AT569" s="61">
        <f>+AT568-IF(AT$18&gt;74,(AT568/AT$25)*$C$10)</f>
        <v/>
      </c>
      <c r="AU569" s="61">
        <f>+AU568-IF(AU$18&gt;74,(AU568/AU$25)*$C$10)</f>
        <v/>
      </c>
      <c r="AV569" s="61">
        <f>+AV568-IF(AV$18&gt;74,(AV568/AV$25)*$C$10)</f>
        <v/>
      </c>
      <c r="AW569" s="61">
        <f>+AW568-IF(AW$18&gt;74,(AW568/AW$25)*$C$10)</f>
        <v/>
      </c>
      <c r="AX569" s="35">
        <f>IF(AW569&gt;0,1,0)</f>
        <v/>
      </c>
      <c r="AY569" s="35">
        <f>IF(AL569&gt;0,1,0)</f>
        <v/>
      </c>
      <c r="AZ569" s="35">
        <f>IF(AG569&gt;0,1,0)</f>
        <v/>
      </c>
      <c r="BA569" s="35">
        <f>IF(AB569&gt;0,1,0)</f>
        <v/>
      </c>
      <c r="BB569" s="35">
        <f>IF(W569&gt;0,1,0)</f>
        <v/>
      </c>
    </row>
    <row r="570">
      <c r="B570" s="154" t="inlineStr">
        <is>
          <t>trial 272</t>
        </is>
      </c>
      <c r="C570" s="155">
        <f>+start-C567</f>
        <v/>
      </c>
      <c r="D570" s="156">
        <f>IF((C570&lt;=0),0,((C570-D$24)*Stock*(_xlfn.NORM.INV(RAND(),stock_ave,stock_std))+(C570-D$24)*Bonds*(_xlfn.NORM.INV(RAND(),bond_ave,bond_std))+(C570-D$24)*cash*(_xlfn.NORM.INV(RAND(),cash_ave,cash_std))+(C570-D$24)))</f>
        <v/>
      </c>
      <c r="E570" s="156">
        <f>IF((D570&lt;=0),0,((D570-E$24)*Stock*(_xlfn.NORM.INV(RAND(),stock_ave,stock_std))+(D570-E$24)*Bonds*(_xlfn.NORM.INV(RAND(),bond_ave,bond_std))+(D570-E$24)*cash*(_xlfn.NORM.INV(RAND(),cash_ave,cash_std))+(D570-E$24)))</f>
        <v/>
      </c>
      <c r="F570" s="156">
        <f>IF((E570&lt;=0),0,((E570-F$24)*Stock*(_xlfn.NORM.INV(RAND(),stock_ave,stock_std))+(E570-F$24)*Bonds*(_xlfn.NORM.INV(RAND(),bond_ave,bond_std))+(E570-F$24)*cash*(_xlfn.NORM.INV(RAND(),cash_ave,cash_std))+(E570-F$24)))</f>
        <v/>
      </c>
      <c r="G570" s="156">
        <f>IF((F570&lt;=0),0,((F570-G$24)*Stock*(_xlfn.NORM.INV(RAND(),stock_ave,stock_std))+(F570-G$24)*Bonds*(_xlfn.NORM.INV(RAND(),bond_ave,bond_std))+(F570-G$24)*cash*(_xlfn.NORM.INV(RAND(),cash_ave,cash_std))+(F570-G$24)))</f>
        <v/>
      </c>
      <c r="H570" s="156">
        <f>IF((G570&lt;=0),0,((G570-H$24)*Stock*(_xlfn.NORM.INV(RAND(),stock_ave,stock_std))+(G570-H$24)*Bonds*(_xlfn.NORM.INV(RAND(),bond_ave,bond_std))+(G570-H$24)*cash*(_xlfn.NORM.INV(RAND(),cash_ave,cash_std))+(G570-H$24)))</f>
        <v/>
      </c>
      <c r="I570" s="156">
        <f>IF((H570&lt;=0),0,((H570-I$24)*Stock*(_xlfn.NORM.INV(RAND(),stock_ave,stock_std))+(H570-I$24)*Bonds*(_xlfn.NORM.INV(RAND(),bond_ave,bond_std))+(H570-I$24)*cash*(_xlfn.NORM.INV(RAND(),cash_ave,cash_std))+(H570-I$24)))</f>
        <v/>
      </c>
      <c r="J570" s="156">
        <f>IF((I570&lt;=0),0,((I570-J$24)*Stock*(_xlfn.NORM.INV(RAND(),stock_ave,stock_std))+(I570-J$24)*Bonds*(_xlfn.NORM.INV(RAND(),bond_ave,bond_std))+(I570-J$24)*cash*(_xlfn.NORM.INV(RAND(),cash_ave,cash_std))+(I570-J$24)))</f>
        <v/>
      </c>
      <c r="K570" s="156">
        <f>IF((J570&lt;=0),0,((J570-K$24)*Stock*(_xlfn.NORM.INV(RAND(),stock_ave,stock_std))+(J570-K$24)*Bonds*(_xlfn.NORM.INV(RAND(),bond_ave,bond_std))+(J570-K$24)*cash*(_xlfn.NORM.INV(RAND(),cash_ave,cash_std))+(J570-K$24)))</f>
        <v/>
      </c>
      <c r="L570" s="156">
        <f>IF((K570&lt;=0),0,((K570-L$24)*Stock*(_xlfn.NORM.INV(RAND(),stock_ave,stock_std))+(K570-L$24)*Bonds*(_xlfn.NORM.INV(RAND(),bond_ave,bond_std))+(K570-L$24)*cash*(_xlfn.NORM.INV(RAND(),cash_ave,cash_std))+(K570-L$24)))</f>
        <v/>
      </c>
      <c r="M570" s="156">
        <f>IF((L570&lt;=0),0,((L570-M$24)*Stock*(_xlfn.NORM.INV(RAND(),stock_ave,stock_std))+(L570-M$24)*Bonds*(_xlfn.NORM.INV(RAND(),bond_ave,bond_std))+(L570-M$24)*cash*(_xlfn.NORM.INV(RAND(),cash_ave,cash_std))+(L570-M$24)))</f>
        <v/>
      </c>
      <c r="N570" s="156">
        <f>IF((M570&lt;=0),0,((M570-N$24)*Stock*(_xlfn.NORM.INV(RAND(),stock_ave,stock_std))+(M570-N$24)*Bonds*(_xlfn.NORM.INV(RAND(),bond_ave,bond_std))+(M570-N$24)*cash*(_xlfn.NORM.INV(RAND(),cash_ave,cash_std))+(M570-N$24)))</f>
        <v/>
      </c>
      <c r="O570" s="156">
        <f>IF((N570&lt;=0),0,((N570-O$24)*Stock*(_xlfn.NORM.INV(RAND(),stock_ave,stock_std))+(N570-O$24)*Bonds*(_xlfn.NORM.INV(RAND(),bond_ave,bond_std))+(N570-O$24)*cash*(_xlfn.NORM.INV(RAND(),cash_ave,cash_std))+(N570-O$24)))</f>
        <v/>
      </c>
      <c r="P570" s="156">
        <f>IF((O570&lt;=0),0,((O570-P$24)*Stock*(_xlfn.NORM.INV(RAND(),stock_ave,stock_std))+(O570-P$24)*Bonds*(_xlfn.NORM.INV(RAND(),bond_ave,bond_std))+(O570-P$24)*cash*(_xlfn.NORM.INV(RAND(),cash_ave,cash_std))+(O570-P$24)))</f>
        <v/>
      </c>
      <c r="Q570" s="156">
        <f>IF((P570&lt;=0),0,((P570-Q$24)*Stock*(_xlfn.NORM.INV(RAND(),stock_ave,stock_std))+(P570-Q$24)*Bonds*(_xlfn.NORM.INV(RAND(),bond_ave,bond_std))+(P570-Q$24)*cash*(_xlfn.NORM.INV(RAND(),cash_ave,cash_std))+(P570-Q$24)))</f>
        <v/>
      </c>
      <c r="R570" s="156">
        <f>IF((Q570&lt;=0),0,((Q570-R$24)*Stock*(_xlfn.NORM.INV(RAND(),stock_ave,stock_std))+(Q570-R$24)*Bonds*(_xlfn.NORM.INV(RAND(),bond_ave,bond_std))+(Q570-R$24)*cash*(_xlfn.NORM.INV(RAND(),cash_ave,cash_std))+(Q570-R$24)))</f>
        <v/>
      </c>
      <c r="S570" s="156">
        <f>IF((R570&lt;=0),0,((R570-S$24)*Stock*(_xlfn.NORM.INV(RAND(),stock_ave,stock_std))+(R570-S$24)*Bonds*(_xlfn.NORM.INV(RAND(),bond_ave,bond_std))+(R570-S$24)*cash*(_xlfn.NORM.INV(RAND(),cash_ave,cash_std))+(R570-S$24)))</f>
        <v/>
      </c>
      <c r="T570" s="156">
        <f>IF((S570&lt;=0),0,((S570-T$24)*Stock*(_xlfn.NORM.INV(RAND(),stock_ave,stock_std))+(S570-T$24)*Bonds*(_xlfn.NORM.INV(RAND(),bond_ave,bond_std))+(S570-T$24)*cash*(_xlfn.NORM.INV(RAND(),cash_ave,cash_std))+(S570-T$24)))</f>
        <v/>
      </c>
      <c r="U570" s="156">
        <f>IF((T570&lt;=0),0,((T570-U$24)*Stock*(_xlfn.NORM.INV(RAND(),stock_ave,stock_std))+(T570-U$24)*Bonds*(_xlfn.NORM.INV(RAND(),bond_ave,bond_std))+(T570-U$24)*cash*(_xlfn.NORM.INV(RAND(),cash_ave,cash_std))+(T570-U$24)))</f>
        <v/>
      </c>
      <c r="V570" s="156">
        <f>IF((U570&lt;=0),0,((U570-V$24)*Stock*(_xlfn.NORM.INV(RAND(),stock_ave,stock_std))+(U570-V$24)*Bonds*(_xlfn.NORM.INV(RAND(),bond_ave,bond_std))+(U570-V$24)*cash*(_xlfn.NORM.INV(RAND(),cash_ave,cash_std))+(U570-V$24)))</f>
        <v/>
      </c>
      <c r="W570" s="156">
        <f>IF((V570&lt;=0),0,((V570-W$24)*Stock*(_xlfn.NORM.INV(RAND(),stock_ave,stock_std))+(V570-W$24)*Bonds*(_xlfn.NORM.INV(RAND(),bond_ave,bond_std))+(V570-W$24)*cash*(_xlfn.NORM.INV(RAND(),cash_ave,cash_std))+(V570-W$24)))</f>
        <v/>
      </c>
      <c r="X570" s="156">
        <f>IF((W570&lt;=0),0,((W570-X$24)*Stock*(_xlfn.NORM.INV(RAND(),stock_ave,stock_std))+(W570-X$24)*Bonds*(_xlfn.NORM.INV(RAND(),bond_ave,bond_std))+(W570-X$24)*cash*(_xlfn.NORM.INV(RAND(),cash_ave,cash_std))+(W570-X$24)))</f>
        <v/>
      </c>
      <c r="Y570" s="156">
        <f>IF((X570&lt;=0),0,((X570-Y$24)*Stock*(_xlfn.NORM.INV(RAND(),stock_ave,stock_std))+(X570-Y$24)*Bonds*(_xlfn.NORM.INV(RAND(),bond_ave,bond_std))+(X570-Y$24)*cash*(_xlfn.NORM.INV(RAND(),cash_ave,cash_std))+(X570-Y$24)))</f>
        <v/>
      </c>
      <c r="Z570" s="156">
        <f>IF((Y570&lt;=0),0,((Y570-Z$24)*Stock*(_xlfn.NORM.INV(RAND(),stock_ave,stock_std))+(Y570-Z$24)*Bonds*(_xlfn.NORM.INV(RAND(),bond_ave,bond_std))+(Y570-Z$24)*cash*(_xlfn.NORM.INV(RAND(),cash_ave,cash_std))+(Y570-Z$24)))</f>
        <v/>
      </c>
      <c r="AA570" s="156">
        <f>IF((Z570&lt;=0),0,((Z570-AA$24)*Stock*(_xlfn.NORM.INV(RAND(),stock_ave,stock_std))+(Z570-AA$24)*Bonds*(_xlfn.NORM.INV(RAND(),bond_ave,bond_std))+(Z570-AA$24)*cash*(_xlfn.NORM.INV(RAND(),cash_ave,cash_std))+(Z570-AA$24)))</f>
        <v/>
      </c>
      <c r="AB570" s="156">
        <f>IF((AA570&lt;=0),0,((AA570-AB$24)*Stock*(_xlfn.NORM.INV(RAND(),stock_ave,stock_std))+(AA570-AB$24)*Bonds*(_xlfn.NORM.INV(RAND(),bond_ave,bond_std))+(AA570-AB$24)*cash*(_xlfn.NORM.INV(RAND(),cash_ave,cash_std))+(AA570-AB$24)))</f>
        <v/>
      </c>
      <c r="AC570" s="156">
        <f>IF((AB570&lt;=0),0,((AB570-AC$24)*Stock*(_xlfn.NORM.INV(RAND(),stock_ave,stock_std))+(AB570-AC$24)*Bonds*(_xlfn.NORM.INV(RAND(),bond_ave,bond_std))+(AB570-AC$24)*cash*(_xlfn.NORM.INV(RAND(),cash_ave,cash_std))+(AB570-AC$24)))</f>
        <v/>
      </c>
      <c r="AD570" s="156">
        <f>IF((AC570&lt;=0),0,((AC570-AD$24)*Stock*(_xlfn.NORM.INV(RAND(),stock_ave,stock_std))+(AC570-AD$24)*Bonds*(_xlfn.NORM.INV(RAND(),bond_ave,bond_std))+(AC570-AD$24)*cash*(_xlfn.NORM.INV(RAND(),cash_ave,cash_std))+(AC570-AD$24)))</f>
        <v/>
      </c>
      <c r="AE570" s="156">
        <f>IF((AD570&lt;=0),0,((AD570-AE$24)*Stock*(_xlfn.NORM.INV(RAND(),stock_ave,stock_std))+(AD570-AE$24)*Bonds*(_xlfn.NORM.INV(RAND(),bond_ave,bond_std))+(AD570-AE$24)*cash*(_xlfn.NORM.INV(RAND(),cash_ave,cash_std))+(AD570-AE$24)))</f>
        <v/>
      </c>
      <c r="AF570" s="156">
        <f>IF((AE570&lt;=0),0,((AE570-AF$24)*Stock*(_xlfn.NORM.INV(RAND(),stock_ave,stock_std))+(AE570-AF$24)*Bonds*(_xlfn.NORM.INV(RAND(),bond_ave,bond_std))+(AE570-AF$24)*cash*(_xlfn.NORM.INV(RAND(),cash_ave,cash_std))+(AE570-AF$24)))</f>
        <v/>
      </c>
      <c r="AG570" s="156">
        <f>IF((AF570&lt;=0),0,((AF570-AG$24)*Stock*(_xlfn.NORM.INV(RAND(),stock_ave,stock_std))+(AF570-AG$24)*Bonds*(_xlfn.NORM.INV(RAND(),bond_ave,bond_std))+(AF570-AG$24)*cash*(_xlfn.NORM.INV(RAND(),cash_ave,cash_std))+(AF570-AG$24)))</f>
        <v/>
      </c>
      <c r="AH570" s="156">
        <f>IF((AG570&lt;=0),0,((AG570-AH$24)*Stock*(_xlfn.NORM.INV(RAND(),stock_ave,stock_std))+(AG570-AH$24)*Bonds*(_xlfn.NORM.INV(RAND(),bond_ave,bond_std))+(AG570-AH$24)*cash*(_xlfn.NORM.INV(RAND(),cash_ave,cash_std))+(AG570-AH$24)))</f>
        <v/>
      </c>
      <c r="AI570" s="156">
        <f>IF((AH570&lt;=0),0,((AH570-AI$24)*Stock*(_xlfn.NORM.INV(RAND(),stock_ave,stock_std))+(AH570-AI$24)*Bonds*(_xlfn.NORM.INV(RAND(),bond_ave,bond_std))+(AH570-AI$24)*cash*(_xlfn.NORM.INV(RAND(),cash_ave,cash_std))+(AH570-AI$24)))</f>
        <v/>
      </c>
      <c r="AJ570" s="156">
        <f>IF((AI570&lt;=0),0,((AI570-AJ$24)*Stock*(_xlfn.NORM.INV(RAND(),stock_ave,stock_std))+(AI570-AJ$24)*Bonds*(_xlfn.NORM.INV(RAND(),bond_ave,bond_std))+(AI570-AJ$24)*cash*(_xlfn.NORM.INV(RAND(),cash_ave,cash_std))+(AI570-AJ$24)))</f>
        <v/>
      </c>
      <c r="AK570" s="156">
        <f>IF((AJ570&lt;=0),0,((AJ570-AK$24)*Stock*(_xlfn.NORM.INV(RAND(),stock_ave,stock_std))+(AJ570-AK$24)*Bonds*(_xlfn.NORM.INV(RAND(),bond_ave,bond_std))+(AJ570-AK$24)*cash*(_xlfn.NORM.INV(RAND(),cash_ave,cash_std))+(AJ570-AK$24)))</f>
        <v/>
      </c>
      <c r="AL570" s="156">
        <f>IF((AK570&lt;=0),0,((AK570-AL$24)*Stock*(_xlfn.NORM.INV(RAND(),stock_ave,stock_std))+(AK570-AL$24)*Bonds*(_xlfn.NORM.INV(RAND(),bond_ave,bond_std))+(AK570-AL$24)*cash*(_xlfn.NORM.INV(RAND(),cash_ave,cash_std))+(AK570-AL$24)))</f>
        <v/>
      </c>
      <c r="AM570" s="156">
        <f>IF((AL570&lt;=0),0,((AL570-AM$24)*Stock*(_xlfn.NORM.INV(RAND(),stock_ave,stock_std))+(AL570-AM$24)*Bonds*(_xlfn.NORM.INV(RAND(),bond_ave,bond_std))+(AL570-AM$24)*cash*(_xlfn.NORM.INV(RAND(),cash_ave,cash_std))+(AL570-AM$24)))</f>
        <v/>
      </c>
      <c r="AN570" s="156">
        <f>IF((AM570&lt;=0),0,((AM570-AN$24)*Stock*(_xlfn.NORM.INV(RAND(),stock_ave,stock_std))+(AM570-AN$24)*Bonds*(_xlfn.NORM.INV(RAND(),bond_ave,bond_std))+(AM570-AN$24)*cash*(_xlfn.NORM.INV(RAND(),cash_ave,cash_std))+(AM570-AN$24)))</f>
        <v/>
      </c>
      <c r="AO570" s="156">
        <f>IF((AN570&lt;=0),0,((AN570-AO$24)*Stock*(_xlfn.NORM.INV(RAND(),stock_ave,stock_std))+(AN570-AO$24)*Bonds*(_xlfn.NORM.INV(RAND(),bond_ave,bond_std))+(AN570-AO$24)*cash*(_xlfn.NORM.INV(RAND(),cash_ave,cash_std))+(AN570-AO$24)))</f>
        <v/>
      </c>
      <c r="AP570" s="156">
        <f>IF((AO570&lt;=0),0,((AO570-AP$24)*Stock*(_xlfn.NORM.INV(RAND(),stock_ave,stock_std))+(AO570-AP$24)*Bonds*(_xlfn.NORM.INV(RAND(),bond_ave,bond_std))+(AO570-AP$24)*cash*(_xlfn.NORM.INV(RAND(),cash_ave,cash_std))+(AO570-AP$24)))</f>
        <v/>
      </c>
      <c r="AQ570" s="156">
        <f>IF((AP570&lt;=0),0,((AP570-AQ$24)*Stock*(_xlfn.NORM.INV(RAND(),stock_ave,stock_std))+(AP570-AQ$24)*Bonds*(_xlfn.NORM.INV(RAND(),bond_ave,bond_std))+(AP570-AQ$24)*cash*(_xlfn.NORM.INV(RAND(),cash_ave,cash_std))+(AP570-AQ$24)))</f>
        <v/>
      </c>
      <c r="AR570" s="156">
        <f>IF((AQ570&lt;=0),0,((AQ570-AR$24)*Stock*(_xlfn.NORM.INV(RAND(),stock_ave,stock_std))+(AQ570-AR$24)*Bonds*(_xlfn.NORM.INV(RAND(),bond_ave,bond_std))+(AQ570-AR$24)*cash*(_xlfn.NORM.INV(RAND(),cash_ave,cash_std))+(AQ570-AR$24)))</f>
        <v/>
      </c>
      <c r="AS570" s="156">
        <f>IF((AR570&lt;=0),0,((AR570-AS$24)*Stock*(_xlfn.NORM.INV(RAND(),stock_ave,stock_std))+(AR570-AS$24)*Bonds*(_xlfn.NORM.INV(RAND(),bond_ave,bond_std))+(AR570-AS$24)*cash*(_xlfn.NORM.INV(RAND(),cash_ave,cash_std))+(AR570-AS$24)))</f>
        <v/>
      </c>
      <c r="AT570" s="156">
        <f>IF((AS570&lt;=0),0,((AS570-AT$24)*Stock*(_xlfn.NORM.INV(RAND(),stock_ave,stock_std))+(AS570-AT$24)*Bonds*(_xlfn.NORM.INV(RAND(),bond_ave,bond_std))+(AS570-AT$24)*cash*(_xlfn.NORM.INV(RAND(),cash_ave,cash_std))+(AS570-AT$24)))</f>
        <v/>
      </c>
      <c r="AU570" s="156">
        <f>IF((AT570&lt;=0),0,((AT570-AU$24)*Stock*(_xlfn.NORM.INV(RAND(),stock_ave,stock_std))+(AT570-AU$24)*Bonds*(_xlfn.NORM.INV(RAND(),bond_ave,bond_std))+(AT570-AU$24)*cash*(_xlfn.NORM.INV(RAND(),cash_ave,cash_std))+(AT570-AU$24)))</f>
        <v/>
      </c>
      <c r="AV570" s="156">
        <f>IF((AU570&lt;=0),0,((AU570-AV$24)*Stock*(_xlfn.NORM.INV(RAND(),stock_ave,stock_std))+(AU570-AV$24)*Bonds*(_xlfn.NORM.INV(RAND(),bond_ave,bond_std))+(AU570-AV$24)*cash*(_xlfn.NORM.INV(RAND(),cash_ave,cash_std))+(AU570-AV$24)))</f>
        <v/>
      </c>
      <c r="AW570" s="156">
        <f>IF((AV570&lt;=0),0,((AV570-AW$24)*Stock*(_xlfn.NORM.INV(RAND(),stock_ave,stock_std))+(AV570-AW$24)*Bonds*(_xlfn.NORM.INV(RAND(),bond_ave,bond_std))+(AV570-AW$24)*cash*(_xlfn.NORM.INV(RAND(),cash_ave,cash_std))+(AV570-AW$24)))</f>
        <v/>
      </c>
      <c r="AX570" s="159" t="n"/>
      <c r="AY570" s="159" t="n"/>
      <c r="AZ570" s="159" t="n"/>
      <c r="BA570" s="159" t="n"/>
      <c r="BB570" s="159" t="n"/>
    </row>
    <row r="571">
      <c r="C571" s="147" t="n"/>
      <c r="D571" s="61">
        <f>+D570-IF(D$18&gt;74,(D570/D$25)*$C$10)</f>
        <v/>
      </c>
      <c r="E571" s="61">
        <f>+E570-IF(E$18&gt;74,(E570/E$25)*$C$10)</f>
        <v/>
      </c>
      <c r="F571" s="61">
        <f>+F570-IF(F$18&gt;74,(F570/F$25)*$C$10)</f>
        <v/>
      </c>
      <c r="G571" s="61">
        <f>+G570-IF(G$18&gt;74,(G570/G$25)*$C$10)</f>
        <v/>
      </c>
      <c r="H571" s="61">
        <f>+H570-IF(H$18&gt;74,(H570/H$25)*$C$10)</f>
        <v/>
      </c>
      <c r="I571" s="61">
        <f>+I570-IF(I$18&gt;74,(I570/I$25)*$C$10)</f>
        <v/>
      </c>
      <c r="J571" s="61">
        <f>+J570-IF(J$18&gt;74,(J570/J$25)*$C$10)</f>
        <v/>
      </c>
      <c r="K571" s="61">
        <f>+K570-IF(K$18&gt;74,(K570/K$25)*$C$10)</f>
        <v/>
      </c>
      <c r="L571" s="61">
        <f>+L570-IF(L$18&gt;74,(L570/L$25)*$C$10)</f>
        <v/>
      </c>
      <c r="M571" s="61">
        <f>+M570-IF(M$18&gt;74,(M570/M$25)*$C$10)</f>
        <v/>
      </c>
      <c r="N571" s="61">
        <f>+N570-IF(N$18&gt;74,(N570/N$25)*$C$10)</f>
        <v/>
      </c>
      <c r="O571" s="61">
        <f>+O570-IF(O$18&gt;74,(O570/O$25)*$C$10)</f>
        <v/>
      </c>
      <c r="P571" s="61">
        <f>+P570-IF(P$18&gt;74,(P570/P$25)*$C$10)</f>
        <v/>
      </c>
      <c r="Q571" s="61">
        <f>+Q570-IF(Q$18&gt;74,(Q570/Q$25)*$C$10)</f>
        <v/>
      </c>
      <c r="R571" s="61">
        <f>+R570-IF(R$18&gt;74,(R570/R$25)*$C$10)</f>
        <v/>
      </c>
      <c r="S571" s="61">
        <f>+S570-IF(S$18&gt;74,(S570/S$25)*$C$10)</f>
        <v/>
      </c>
      <c r="T571" s="61">
        <f>+T570-IF(T$18&gt;74,(T570/T$25)*$C$10)</f>
        <v/>
      </c>
      <c r="U571" s="61">
        <f>+U570-IF(U$18&gt;74,(U570/U$25)*$C$10)</f>
        <v/>
      </c>
      <c r="V571" s="61">
        <f>+V570-IF(V$18&gt;74,(V570/V$25)*$C$10)</f>
        <v/>
      </c>
      <c r="W571" s="61">
        <f>+W570-IF(W$18&gt;74,(W570/W$25)*$C$10)</f>
        <v/>
      </c>
      <c r="X571" s="61">
        <f>+X570-IF(X$18&gt;74,(X570/X$25)*$C$10)</f>
        <v/>
      </c>
      <c r="Y571" s="61">
        <f>+Y570-IF(Y$18&gt;74,(Y570/Y$25)*$C$10)</f>
        <v/>
      </c>
      <c r="Z571" s="61">
        <f>+Z570-IF(Z$18&gt;74,(Z570/Z$25)*$C$10)</f>
        <v/>
      </c>
      <c r="AA571" s="61">
        <f>+AA570-IF(AA$18&gt;74,(AA570/AA$25)*$C$10)</f>
        <v/>
      </c>
      <c r="AB571" s="61">
        <f>+AB570-IF(AB$18&gt;74,(AB570/AB$25)*$C$10)</f>
        <v/>
      </c>
      <c r="AC571" s="61">
        <f>+AC570-IF(AC$18&gt;74,(AC570/AC$25)*$C$10)</f>
        <v/>
      </c>
      <c r="AD571" s="61">
        <f>+AD570-IF(AD$18&gt;74,(AD570/AD$25)*$C$10)</f>
        <v/>
      </c>
      <c r="AE571" s="61">
        <f>+AE570-IF(AE$18&gt;74,(AE570/AE$25)*$C$10)</f>
        <v/>
      </c>
      <c r="AF571" s="61">
        <f>+AF570-IF(AF$18&gt;74,(AF570/AF$25)*$C$10)</f>
        <v/>
      </c>
      <c r="AG571" s="61">
        <f>+AG570-IF(AG$18&gt;74,(AG570/AG$25)*$C$10)</f>
        <v/>
      </c>
      <c r="AH571" s="61">
        <f>+AH570-IF(AH$18&gt;74,(AH570/AH$25)*$C$10)</f>
        <v/>
      </c>
      <c r="AI571" s="61">
        <f>+AI570-IF(AI$18&gt;74,(AI570/AI$25)*$C$10)</f>
        <v/>
      </c>
      <c r="AJ571" s="61">
        <f>+AJ570-IF(AJ$18&gt;74,(AJ570/AJ$25)*$C$10)</f>
        <v/>
      </c>
      <c r="AK571" s="61">
        <f>+AK570-IF(AK$18&gt;74,(AK570/AK$25)*$C$10)</f>
        <v/>
      </c>
      <c r="AL571" s="61">
        <f>+AL570-IF(AL$18&gt;74,(AL570/AL$25)*$C$10)</f>
        <v/>
      </c>
      <c r="AM571" s="61">
        <f>+AM570-IF(AM$18&gt;74,(AM570/AM$25)*$C$10)</f>
        <v/>
      </c>
      <c r="AN571" s="61">
        <f>+AN570-IF(AN$18&gt;74,(AN570/AN$25)*$C$10)</f>
        <v/>
      </c>
      <c r="AO571" s="61">
        <f>+AO570-IF(AO$18&gt;74,(AO570/AO$25)*$C$10)</f>
        <v/>
      </c>
      <c r="AP571" s="61">
        <f>+AP570-IF(AP$18&gt;74,(AP570/AP$25)*$C$10)</f>
        <v/>
      </c>
      <c r="AQ571" s="61">
        <f>+AQ570-IF(AQ$18&gt;74,(AQ570/AQ$25)*$C$10)</f>
        <v/>
      </c>
      <c r="AR571" s="61">
        <f>+AR570-IF(AR$18&gt;74,(AR570/AR$25)*$C$10)</f>
        <v/>
      </c>
      <c r="AS571" s="61">
        <f>+AS570-IF(AS$18&gt;74,(AS570/AS$25)*$C$10)</f>
        <v/>
      </c>
      <c r="AT571" s="61">
        <f>+AT570-IF(AT$18&gt;74,(AT570/AT$25)*$C$10)</f>
        <v/>
      </c>
      <c r="AU571" s="61">
        <f>+AU570-IF(AU$18&gt;74,(AU570/AU$25)*$C$10)</f>
        <v/>
      </c>
      <c r="AV571" s="61">
        <f>+AV570-IF(AV$18&gt;74,(AV570/AV$25)*$C$10)</f>
        <v/>
      </c>
      <c r="AW571" s="61">
        <f>+AW570-IF(AW$18&gt;74,(AW570/AW$25)*$C$10)</f>
        <v/>
      </c>
      <c r="AX571" s="35">
        <f>IF(AW571&gt;0,1,0)</f>
        <v/>
      </c>
      <c r="AY571" s="35">
        <f>IF(AL571&gt;0,1,0)</f>
        <v/>
      </c>
      <c r="AZ571" s="35">
        <f>IF(AG571&gt;0,1,0)</f>
        <v/>
      </c>
      <c r="BA571" s="35">
        <f>IF(AB571&gt;0,1,0)</f>
        <v/>
      </c>
      <c r="BB571" s="35">
        <f>IF(W571&gt;0,1,0)</f>
        <v/>
      </c>
    </row>
    <row r="572">
      <c r="B572" s="154" t="inlineStr">
        <is>
          <t>trial 273</t>
        </is>
      </c>
      <c r="C572" s="155">
        <f>+start-C569</f>
        <v/>
      </c>
      <c r="D572" s="156">
        <f>IF((C572&lt;=0),0,((C572-D$24)*Stock*(_xlfn.NORM.INV(RAND(),stock_ave,stock_std))+(C572-D$24)*Bonds*(_xlfn.NORM.INV(RAND(),bond_ave,bond_std))+(C572-D$24)*cash*(_xlfn.NORM.INV(RAND(),cash_ave,cash_std))+(C572-D$24)))</f>
        <v/>
      </c>
      <c r="E572" s="156">
        <f>IF((D572&lt;=0),0,((D572-E$24)*Stock*(_xlfn.NORM.INV(RAND(),stock_ave,stock_std))+(D572-E$24)*Bonds*(_xlfn.NORM.INV(RAND(),bond_ave,bond_std))+(D572-E$24)*cash*(_xlfn.NORM.INV(RAND(),cash_ave,cash_std))+(D572-E$24)))</f>
        <v/>
      </c>
      <c r="F572" s="156">
        <f>IF((E572&lt;=0),0,((E572-F$24)*Stock*(_xlfn.NORM.INV(RAND(),stock_ave,stock_std))+(E572-F$24)*Bonds*(_xlfn.NORM.INV(RAND(),bond_ave,bond_std))+(E572-F$24)*cash*(_xlfn.NORM.INV(RAND(),cash_ave,cash_std))+(E572-F$24)))</f>
        <v/>
      </c>
      <c r="G572" s="156">
        <f>IF((F572&lt;=0),0,((F572-G$24)*Stock*(_xlfn.NORM.INV(RAND(),stock_ave,stock_std))+(F572-G$24)*Bonds*(_xlfn.NORM.INV(RAND(),bond_ave,bond_std))+(F572-G$24)*cash*(_xlfn.NORM.INV(RAND(),cash_ave,cash_std))+(F572-G$24)))</f>
        <v/>
      </c>
      <c r="H572" s="156">
        <f>IF((G572&lt;=0),0,((G572-H$24)*Stock*(_xlfn.NORM.INV(RAND(),stock_ave,stock_std))+(G572-H$24)*Bonds*(_xlfn.NORM.INV(RAND(),bond_ave,bond_std))+(G572-H$24)*cash*(_xlfn.NORM.INV(RAND(),cash_ave,cash_std))+(G572-H$24)))</f>
        <v/>
      </c>
      <c r="I572" s="156">
        <f>IF((H572&lt;=0),0,((H572-I$24)*Stock*(_xlfn.NORM.INV(RAND(),stock_ave,stock_std))+(H572-I$24)*Bonds*(_xlfn.NORM.INV(RAND(),bond_ave,bond_std))+(H572-I$24)*cash*(_xlfn.NORM.INV(RAND(),cash_ave,cash_std))+(H572-I$24)))</f>
        <v/>
      </c>
      <c r="J572" s="156">
        <f>IF((I572&lt;=0),0,((I572-J$24)*Stock*(_xlfn.NORM.INV(RAND(),stock_ave,stock_std))+(I572-J$24)*Bonds*(_xlfn.NORM.INV(RAND(),bond_ave,bond_std))+(I572-J$24)*cash*(_xlfn.NORM.INV(RAND(),cash_ave,cash_std))+(I572-J$24)))</f>
        <v/>
      </c>
      <c r="K572" s="156">
        <f>IF((J572&lt;=0),0,((J572-K$24)*Stock*(_xlfn.NORM.INV(RAND(),stock_ave,stock_std))+(J572-K$24)*Bonds*(_xlfn.NORM.INV(RAND(),bond_ave,bond_std))+(J572-K$24)*cash*(_xlfn.NORM.INV(RAND(),cash_ave,cash_std))+(J572-K$24)))</f>
        <v/>
      </c>
      <c r="L572" s="156">
        <f>IF((K572&lt;=0),0,((K572-L$24)*Stock*(_xlfn.NORM.INV(RAND(),stock_ave,stock_std))+(K572-L$24)*Bonds*(_xlfn.NORM.INV(RAND(),bond_ave,bond_std))+(K572-L$24)*cash*(_xlfn.NORM.INV(RAND(),cash_ave,cash_std))+(K572-L$24)))</f>
        <v/>
      </c>
      <c r="M572" s="156">
        <f>IF((L572&lt;=0),0,((L572-M$24)*Stock*(_xlfn.NORM.INV(RAND(),stock_ave,stock_std))+(L572-M$24)*Bonds*(_xlfn.NORM.INV(RAND(),bond_ave,bond_std))+(L572-M$24)*cash*(_xlfn.NORM.INV(RAND(),cash_ave,cash_std))+(L572-M$24)))</f>
        <v/>
      </c>
      <c r="N572" s="156">
        <f>IF((M572&lt;=0),0,((M572-N$24)*Stock*(_xlfn.NORM.INV(RAND(),stock_ave,stock_std))+(M572-N$24)*Bonds*(_xlfn.NORM.INV(RAND(),bond_ave,bond_std))+(M572-N$24)*cash*(_xlfn.NORM.INV(RAND(),cash_ave,cash_std))+(M572-N$24)))</f>
        <v/>
      </c>
      <c r="O572" s="156">
        <f>IF((N572&lt;=0),0,((N572-O$24)*Stock*(_xlfn.NORM.INV(RAND(),stock_ave,stock_std))+(N572-O$24)*Bonds*(_xlfn.NORM.INV(RAND(),bond_ave,bond_std))+(N572-O$24)*cash*(_xlfn.NORM.INV(RAND(),cash_ave,cash_std))+(N572-O$24)))</f>
        <v/>
      </c>
      <c r="P572" s="156">
        <f>IF((O572&lt;=0),0,((O572-P$24)*Stock*(_xlfn.NORM.INV(RAND(),stock_ave,stock_std))+(O572-P$24)*Bonds*(_xlfn.NORM.INV(RAND(),bond_ave,bond_std))+(O572-P$24)*cash*(_xlfn.NORM.INV(RAND(),cash_ave,cash_std))+(O572-P$24)))</f>
        <v/>
      </c>
      <c r="Q572" s="156">
        <f>IF((P572&lt;=0),0,((P572-Q$24)*Stock*(_xlfn.NORM.INV(RAND(),stock_ave,stock_std))+(P572-Q$24)*Bonds*(_xlfn.NORM.INV(RAND(),bond_ave,bond_std))+(P572-Q$24)*cash*(_xlfn.NORM.INV(RAND(),cash_ave,cash_std))+(P572-Q$24)))</f>
        <v/>
      </c>
      <c r="R572" s="156">
        <f>IF((Q572&lt;=0),0,((Q572-R$24)*Stock*(_xlfn.NORM.INV(RAND(),stock_ave,stock_std))+(Q572-R$24)*Bonds*(_xlfn.NORM.INV(RAND(),bond_ave,bond_std))+(Q572-R$24)*cash*(_xlfn.NORM.INV(RAND(),cash_ave,cash_std))+(Q572-R$24)))</f>
        <v/>
      </c>
      <c r="S572" s="156">
        <f>IF((R572&lt;=0),0,((R572-S$24)*Stock*(_xlfn.NORM.INV(RAND(),stock_ave,stock_std))+(R572-S$24)*Bonds*(_xlfn.NORM.INV(RAND(),bond_ave,bond_std))+(R572-S$24)*cash*(_xlfn.NORM.INV(RAND(),cash_ave,cash_std))+(R572-S$24)))</f>
        <v/>
      </c>
      <c r="T572" s="156">
        <f>IF((S572&lt;=0),0,((S572-T$24)*Stock*(_xlfn.NORM.INV(RAND(),stock_ave,stock_std))+(S572-T$24)*Bonds*(_xlfn.NORM.INV(RAND(),bond_ave,bond_std))+(S572-T$24)*cash*(_xlfn.NORM.INV(RAND(),cash_ave,cash_std))+(S572-T$24)))</f>
        <v/>
      </c>
      <c r="U572" s="156">
        <f>IF((T572&lt;=0),0,((T572-U$24)*Stock*(_xlfn.NORM.INV(RAND(),stock_ave,stock_std))+(T572-U$24)*Bonds*(_xlfn.NORM.INV(RAND(),bond_ave,bond_std))+(T572-U$24)*cash*(_xlfn.NORM.INV(RAND(),cash_ave,cash_std))+(T572-U$24)))</f>
        <v/>
      </c>
      <c r="V572" s="156">
        <f>IF((U572&lt;=0),0,((U572-V$24)*Stock*(_xlfn.NORM.INV(RAND(),stock_ave,stock_std))+(U572-V$24)*Bonds*(_xlfn.NORM.INV(RAND(),bond_ave,bond_std))+(U572-V$24)*cash*(_xlfn.NORM.INV(RAND(),cash_ave,cash_std))+(U572-V$24)))</f>
        <v/>
      </c>
      <c r="W572" s="156">
        <f>IF((V572&lt;=0),0,((V572-W$24)*Stock*(_xlfn.NORM.INV(RAND(),stock_ave,stock_std))+(V572-W$24)*Bonds*(_xlfn.NORM.INV(RAND(),bond_ave,bond_std))+(V572-W$24)*cash*(_xlfn.NORM.INV(RAND(),cash_ave,cash_std))+(V572-W$24)))</f>
        <v/>
      </c>
      <c r="X572" s="156">
        <f>IF((W572&lt;=0),0,((W572-X$24)*Stock*(_xlfn.NORM.INV(RAND(),stock_ave,stock_std))+(W572-X$24)*Bonds*(_xlfn.NORM.INV(RAND(),bond_ave,bond_std))+(W572-X$24)*cash*(_xlfn.NORM.INV(RAND(),cash_ave,cash_std))+(W572-X$24)))</f>
        <v/>
      </c>
      <c r="Y572" s="156">
        <f>IF((X572&lt;=0),0,((X572-Y$24)*Stock*(_xlfn.NORM.INV(RAND(),stock_ave,stock_std))+(X572-Y$24)*Bonds*(_xlfn.NORM.INV(RAND(),bond_ave,bond_std))+(X572-Y$24)*cash*(_xlfn.NORM.INV(RAND(),cash_ave,cash_std))+(X572-Y$24)))</f>
        <v/>
      </c>
      <c r="Z572" s="156">
        <f>IF((Y572&lt;=0),0,((Y572-Z$24)*Stock*(_xlfn.NORM.INV(RAND(),stock_ave,stock_std))+(Y572-Z$24)*Bonds*(_xlfn.NORM.INV(RAND(),bond_ave,bond_std))+(Y572-Z$24)*cash*(_xlfn.NORM.INV(RAND(),cash_ave,cash_std))+(Y572-Z$24)))</f>
        <v/>
      </c>
      <c r="AA572" s="156">
        <f>IF((Z572&lt;=0),0,((Z572-AA$24)*Stock*(_xlfn.NORM.INV(RAND(),stock_ave,stock_std))+(Z572-AA$24)*Bonds*(_xlfn.NORM.INV(RAND(),bond_ave,bond_std))+(Z572-AA$24)*cash*(_xlfn.NORM.INV(RAND(),cash_ave,cash_std))+(Z572-AA$24)))</f>
        <v/>
      </c>
      <c r="AB572" s="156">
        <f>IF((AA572&lt;=0),0,((AA572-AB$24)*Stock*(_xlfn.NORM.INV(RAND(),stock_ave,stock_std))+(AA572-AB$24)*Bonds*(_xlfn.NORM.INV(RAND(),bond_ave,bond_std))+(AA572-AB$24)*cash*(_xlfn.NORM.INV(RAND(),cash_ave,cash_std))+(AA572-AB$24)))</f>
        <v/>
      </c>
      <c r="AC572" s="156">
        <f>IF((AB572&lt;=0),0,((AB572-AC$24)*Stock*(_xlfn.NORM.INV(RAND(),stock_ave,stock_std))+(AB572-AC$24)*Bonds*(_xlfn.NORM.INV(RAND(),bond_ave,bond_std))+(AB572-AC$24)*cash*(_xlfn.NORM.INV(RAND(),cash_ave,cash_std))+(AB572-AC$24)))</f>
        <v/>
      </c>
      <c r="AD572" s="156">
        <f>IF((AC572&lt;=0),0,((AC572-AD$24)*Stock*(_xlfn.NORM.INV(RAND(),stock_ave,stock_std))+(AC572-AD$24)*Bonds*(_xlfn.NORM.INV(RAND(),bond_ave,bond_std))+(AC572-AD$24)*cash*(_xlfn.NORM.INV(RAND(),cash_ave,cash_std))+(AC572-AD$24)))</f>
        <v/>
      </c>
      <c r="AE572" s="156">
        <f>IF((AD572&lt;=0),0,((AD572-AE$24)*Stock*(_xlfn.NORM.INV(RAND(),stock_ave,stock_std))+(AD572-AE$24)*Bonds*(_xlfn.NORM.INV(RAND(),bond_ave,bond_std))+(AD572-AE$24)*cash*(_xlfn.NORM.INV(RAND(),cash_ave,cash_std))+(AD572-AE$24)))</f>
        <v/>
      </c>
      <c r="AF572" s="156">
        <f>IF((AE572&lt;=0),0,((AE572-AF$24)*Stock*(_xlfn.NORM.INV(RAND(),stock_ave,stock_std))+(AE572-AF$24)*Bonds*(_xlfn.NORM.INV(RAND(),bond_ave,bond_std))+(AE572-AF$24)*cash*(_xlfn.NORM.INV(RAND(),cash_ave,cash_std))+(AE572-AF$24)))</f>
        <v/>
      </c>
      <c r="AG572" s="156">
        <f>IF((AF572&lt;=0),0,((AF572-AG$24)*Stock*(_xlfn.NORM.INV(RAND(),stock_ave,stock_std))+(AF572-AG$24)*Bonds*(_xlfn.NORM.INV(RAND(),bond_ave,bond_std))+(AF572-AG$24)*cash*(_xlfn.NORM.INV(RAND(),cash_ave,cash_std))+(AF572-AG$24)))</f>
        <v/>
      </c>
      <c r="AH572" s="156">
        <f>IF((AG572&lt;=0),0,((AG572-AH$24)*Stock*(_xlfn.NORM.INV(RAND(),stock_ave,stock_std))+(AG572-AH$24)*Bonds*(_xlfn.NORM.INV(RAND(),bond_ave,bond_std))+(AG572-AH$24)*cash*(_xlfn.NORM.INV(RAND(),cash_ave,cash_std))+(AG572-AH$24)))</f>
        <v/>
      </c>
      <c r="AI572" s="156">
        <f>IF((AH572&lt;=0),0,((AH572-AI$24)*Stock*(_xlfn.NORM.INV(RAND(),stock_ave,stock_std))+(AH572-AI$24)*Bonds*(_xlfn.NORM.INV(RAND(),bond_ave,bond_std))+(AH572-AI$24)*cash*(_xlfn.NORM.INV(RAND(),cash_ave,cash_std))+(AH572-AI$24)))</f>
        <v/>
      </c>
      <c r="AJ572" s="156">
        <f>IF((AI572&lt;=0),0,((AI572-AJ$24)*Stock*(_xlfn.NORM.INV(RAND(),stock_ave,stock_std))+(AI572-AJ$24)*Bonds*(_xlfn.NORM.INV(RAND(),bond_ave,bond_std))+(AI572-AJ$24)*cash*(_xlfn.NORM.INV(RAND(),cash_ave,cash_std))+(AI572-AJ$24)))</f>
        <v/>
      </c>
      <c r="AK572" s="156">
        <f>IF((AJ572&lt;=0),0,((AJ572-AK$24)*Stock*(_xlfn.NORM.INV(RAND(),stock_ave,stock_std))+(AJ572-AK$24)*Bonds*(_xlfn.NORM.INV(RAND(),bond_ave,bond_std))+(AJ572-AK$24)*cash*(_xlfn.NORM.INV(RAND(),cash_ave,cash_std))+(AJ572-AK$24)))</f>
        <v/>
      </c>
      <c r="AL572" s="156">
        <f>IF((AK572&lt;=0),0,((AK572-AL$24)*Stock*(_xlfn.NORM.INV(RAND(),stock_ave,stock_std))+(AK572-AL$24)*Bonds*(_xlfn.NORM.INV(RAND(),bond_ave,bond_std))+(AK572-AL$24)*cash*(_xlfn.NORM.INV(RAND(),cash_ave,cash_std))+(AK572-AL$24)))</f>
        <v/>
      </c>
      <c r="AM572" s="156">
        <f>IF((AL572&lt;=0),0,((AL572-AM$24)*Stock*(_xlfn.NORM.INV(RAND(),stock_ave,stock_std))+(AL572-AM$24)*Bonds*(_xlfn.NORM.INV(RAND(),bond_ave,bond_std))+(AL572-AM$24)*cash*(_xlfn.NORM.INV(RAND(),cash_ave,cash_std))+(AL572-AM$24)))</f>
        <v/>
      </c>
      <c r="AN572" s="156">
        <f>IF((AM572&lt;=0),0,((AM572-AN$24)*Stock*(_xlfn.NORM.INV(RAND(),stock_ave,stock_std))+(AM572-AN$24)*Bonds*(_xlfn.NORM.INV(RAND(),bond_ave,bond_std))+(AM572-AN$24)*cash*(_xlfn.NORM.INV(RAND(),cash_ave,cash_std))+(AM572-AN$24)))</f>
        <v/>
      </c>
      <c r="AO572" s="156">
        <f>IF((AN572&lt;=0),0,((AN572-AO$24)*Stock*(_xlfn.NORM.INV(RAND(),stock_ave,stock_std))+(AN572-AO$24)*Bonds*(_xlfn.NORM.INV(RAND(),bond_ave,bond_std))+(AN572-AO$24)*cash*(_xlfn.NORM.INV(RAND(),cash_ave,cash_std))+(AN572-AO$24)))</f>
        <v/>
      </c>
      <c r="AP572" s="156">
        <f>IF((AO572&lt;=0),0,((AO572-AP$24)*Stock*(_xlfn.NORM.INV(RAND(),stock_ave,stock_std))+(AO572-AP$24)*Bonds*(_xlfn.NORM.INV(RAND(),bond_ave,bond_std))+(AO572-AP$24)*cash*(_xlfn.NORM.INV(RAND(),cash_ave,cash_std))+(AO572-AP$24)))</f>
        <v/>
      </c>
      <c r="AQ572" s="156">
        <f>IF((AP572&lt;=0),0,((AP572-AQ$24)*Stock*(_xlfn.NORM.INV(RAND(),stock_ave,stock_std))+(AP572-AQ$24)*Bonds*(_xlfn.NORM.INV(RAND(),bond_ave,bond_std))+(AP572-AQ$24)*cash*(_xlfn.NORM.INV(RAND(),cash_ave,cash_std))+(AP572-AQ$24)))</f>
        <v/>
      </c>
      <c r="AR572" s="156">
        <f>IF((AQ572&lt;=0),0,((AQ572-AR$24)*Stock*(_xlfn.NORM.INV(RAND(),stock_ave,stock_std))+(AQ572-AR$24)*Bonds*(_xlfn.NORM.INV(RAND(),bond_ave,bond_std))+(AQ572-AR$24)*cash*(_xlfn.NORM.INV(RAND(),cash_ave,cash_std))+(AQ572-AR$24)))</f>
        <v/>
      </c>
      <c r="AS572" s="156">
        <f>IF((AR572&lt;=0),0,((AR572-AS$24)*Stock*(_xlfn.NORM.INV(RAND(),stock_ave,stock_std))+(AR572-AS$24)*Bonds*(_xlfn.NORM.INV(RAND(),bond_ave,bond_std))+(AR572-AS$24)*cash*(_xlfn.NORM.INV(RAND(),cash_ave,cash_std))+(AR572-AS$24)))</f>
        <v/>
      </c>
      <c r="AT572" s="156">
        <f>IF((AS572&lt;=0),0,((AS572-AT$24)*Stock*(_xlfn.NORM.INV(RAND(),stock_ave,stock_std))+(AS572-AT$24)*Bonds*(_xlfn.NORM.INV(RAND(),bond_ave,bond_std))+(AS572-AT$24)*cash*(_xlfn.NORM.INV(RAND(),cash_ave,cash_std))+(AS572-AT$24)))</f>
        <v/>
      </c>
      <c r="AU572" s="156">
        <f>IF((AT572&lt;=0),0,((AT572-AU$24)*Stock*(_xlfn.NORM.INV(RAND(),stock_ave,stock_std))+(AT572-AU$24)*Bonds*(_xlfn.NORM.INV(RAND(),bond_ave,bond_std))+(AT572-AU$24)*cash*(_xlfn.NORM.INV(RAND(),cash_ave,cash_std))+(AT572-AU$24)))</f>
        <v/>
      </c>
      <c r="AV572" s="156">
        <f>IF((AU572&lt;=0),0,((AU572-AV$24)*Stock*(_xlfn.NORM.INV(RAND(),stock_ave,stock_std))+(AU572-AV$24)*Bonds*(_xlfn.NORM.INV(RAND(),bond_ave,bond_std))+(AU572-AV$24)*cash*(_xlfn.NORM.INV(RAND(),cash_ave,cash_std))+(AU572-AV$24)))</f>
        <v/>
      </c>
      <c r="AW572" s="156">
        <f>IF((AV572&lt;=0),0,((AV572-AW$24)*Stock*(_xlfn.NORM.INV(RAND(),stock_ave,stock_std))+(AV572-AW$24)*Bonds*(_xlfn.NORM.INV(RAND(),bond_ave,bond_std))+(AV572-AW$24)*cash*(_xlfn.NORM.INV(RAND(),cash_ave,cash_std))+(AV572-AW$24)))</f>
        <v/>
      </c>
      <c r="AX572" s="159" t="n"/>
      <c r="AY572" s="159" t="n"/>
      <c r="AZ572" s="159" t="n"/>
      <c r="BA572" s="159" t="n"/>
      <c r="BB572" s="159" t="n"/>
    </row>
    <row r="573">
      <c r="C573" s="147" t="n"/>
      <c r="D573" s="61">
        <f>+D572-IF(D$18&gt;74,(D572/D$25)*$C$10)</f>
        <v/>
      </c>
      <c r="E573" s="61">
        <f>+E572-IF(E$18&gt;74,(E572/E$25)*$C$10)</f>
        <v/>
      </c>
      <c r="F573" s="61">
        <f>+F572-IF(F$18&gt;74,(F572/F$25)*$C$10)</f>
        <v/>
      </c>
      <c r="G573" s="61">
        <f>+G572-IF(G$18&gt;74,(G572/G$25)*$C$10)</f>
        <v/>
      </c>
      <c r="H573" s="61">
        <f>+H572-IF(H$18&gt;74,(H572/H$25)*$C$10)</f>
        <v/>
      </c>
      <c r="I573" s="61">
        <f>+I572-IF(I$18&gt;74,(I572/I$25)*$C$10)</f>
        <v/>
      </c>
      <c r="J573" s="61">
        <f>+J572-IF(J$18&gt;74,(J572/J$25)*$C$10)</f>
        <v/>
      </c>
      <c r="K573" s="61">
        <f>+K572-IF(K$18&gt;74,(K572/K$25)*$C$10)</f>
        <v/>
      </c>
      <c r="L573" s="61">
        <f>+L572-IF(L$18&gt;74,(L572/L$25)*$C$10)</f>
        <v/>
      </c>
      <c r="M573" s="61">
        <f>+M572-IF(M$18&gt;74,(M572/M$25)*$C$10)</f>
        <v/>
      </c>
      <c r="N573" s="61">
        <f>+N572-IF(N$18&gt;74,(N572/N$25)*$C$10)</f>
        <v/>
      </c>
      <c r="O573" s="61">
        <f>+O572-IF(O$18&gt;74,(O572/O$25)*$C$10)</f>
        <v/>
      </c>
      <c r="P573" s="61">
        <f>+P572-IF(P$18&gt;74,(P572/P$25)*$C$10)</f>
        <v/>
      </c>
      <c r="Q573" s="61">
        <f>+Q572-IF(Q$18&gt;74,(Q572/Q$25)*$C$10)</f>
        <v/>
      </c>
      <c r="R573" s="61">
        <f>+R572-IF(R$18&gt;74,(R572/R$25)*$C$10)</f>
        <v/>
      </c>
      <c r="S573" s="61">
        <f>+S572-IF(S$18&gt;74,(S572/S$25)*$C$10)</f>
        <v/>
      </c>
      <c r="T573" s="61">
        <f>+T572-IF(T$18&gt;74,(T572/T$25)*$C$10)</f>
        <v/>
      </c>
      <c r="U573" s="61">
        <f>+U572-IF(U$18&gt;74,(U572/U$25)*$C$10)</f>
        <v/>
      </c>
      <c r="V573" s="61">
        <f>+V572-IF(V$18&gt;74,(V572/V$25)*$C$10)</f>
        <v/>
      </c>
      <c r="W573" s="61">
        <f>+W572-IF(W$18&gt;74,(W572/W$25)*$C$10)</f>
        <v/>
      </c>
      <c r="X573" s="61">
        <f>+X572-IF(X$18&gt;74,(X572/X$25)*$C$10)</f>
        <v/>
      </c>
      <c r="Y573" s="61">
        <f>+Y572-IF(Y$18&gt;74,(Y572/Y$25)*$C$10)</f>
        <v/>
      </c>
      <c r="Z573" s="61">
        <f>+Z572-IF(Z$18&gt;74,(Z572/Z$25)*$C$10)</f>
        <v/>
      </c>
      <c r="AA573" s="61">
        <f>+AA572-IF(AA$18&gt;74,(AA572/AA$25)*$C$10)</f>
        <v/>
      </c>
      <c r="AB573" s="61">
        <f>+AB572-IF(AB$18&gt;74,(AB572/AB$25)*$C$10)</f>
        <v/>
      </c>
      <c r="AC573" s="61">
        <f>+AC572-IF(AC$18&gt;74,(AC572/AC$25)*$C$10)</f>
        <v/>
      </c>
      <c r="AD573" s="61">
        <f>+AD572-IF(AD$18&gt;74,(AD572/AD$25)*$C$10)</f>
        <v/>
      </c>
      <c r="AE573" s="61">
        <f>+AE572-IF(AE$18&gt;74,(AE572/AE$25)*$C$10)</f>
        <v/>
      </c>
      <c r="AF573" s="61">
        <f>+AF572-IF(AF$18&gt;74,(AF572/AF$25)*$C$10)</f>
        <v/>
      </c>
      <c r="AG573" s="61">
        <f>+AG572-IF(AG$18&gt;74,(AG572/AG$25)*$C$10)</f>
        <v/>
      </c>
      <c r="AH573" s="61">
        <f>+AH572-IF(AH$18&gt;74,(AH572/AH$25)*$C$10)</f>
        <v/>
      </c>
      <c r="AI573" s="61">
        <f>+AI572-IF(AI$18&gt;74,(AI572/AI$25)*$C$10)</f>
        <v/>
      </c>
      <c r="AJ573" s="61">
        <f>+AJ572-IF(AJ$18&gt;74,(AJ572/AJ$25)*$C$10)</f>
        <v/>
      </c>
      <c r="AK573" s="61">
        <f>+AK572-IF(AK$18&gt;74,(AK572/AK$25)*$C$10)</f>
        <v/>
      </c>
      <c r="AL573" s="61">
        <f>+AL572-IF(AL$18&gt;74,(AL572/AL$25)*$C$10)</f>
        <v/>
      </c>
      <c r="AM573" s="61">
        <f>+AM572-IF(AM$18&gt;74,(AM572/AM$25)*$C$10)</f>
        <v/>
      </c>
      <c r="AN573" s="61">
        <f>+AN572-IF(AN$18&gt;74,(AN572/AN$25)*$C$10)</f>
        <v/>
      </c>
      <c r="AO573" s="61">
        <f>+AO572-IF(AO$18&gt;74,(AO572/AO$25)*$C$10)</f>
        <v/>
      </c>
      <c r="AP573" s="61">
        <f>+AP572-IF(AP$18&gt;74,(AP572/AP$25)*$C$10)</f>
        <v/>
      </c>
      <c r="AQ573" s="61">
        <f>+AQ572-IF(AQ$18&gt;74,(AQ572/AQ$25)*$C$10)</f>
        <v/>
      </c>
      <c r="AR573" s="61">
        <f>+AR572-IF(AR$18&gt;74,(AR572/AR$25)*$C$10)</f>
        <v/>
      </c>
      <c r="AS573" s="61">
        <f>+AS572-IF(AS$18&gt;74,(AS572/AS$25)*$C$10)</f>
        <v/>
      </c>
      <c r="AT573" s="61">
        <f>+AT572-IF(AT$18&gt;74,(AT572/AT$25)*$C$10)</f>
        <v/>
      </c>
      <c r="AU573" s="61">
        <f>+AU572-IF(AU$18&gt;74,(AU572/AU$25)*$C$10)</f>
        <v/>
      </c>
      <c r="AV573" s="61">
        <f>+AV572-IF(AV$18&gt;74,(AV572/AV$25)*$C$10)</f>
        <v/>
      </c>
      <c r="AW573" s="61">
        <f>+AW572-IF(AW$18&gt;74,(AW572/AW$25)*$C$10)</f>
        <v/>
      </c>
      <c r="AX573" s="35">
        <f>IF(AW573&gt;0,1,0)</f>
        <v/>
      </c>
      <c r="AY573" s="35">
        <f>IF(AL573&gt;0,1,0)</f>
        <v/>
      </c>
      <c r="AZ573" s="35">
        <f>IF(AG573&gt;0,1,0)</f>
        <v/>
      </c>
      <c r="BA573" s="35">
        <f>IF(AB573&gt;0,1,0)</f>
        <v/>
      </c>
      <c r="BB573" s="35">
        <f>IF(W573&gt;0,1,0)</f>
        <v/>
      </c>
    </row>
    <row r="574">
      <c r="B574" s="154" t="inlineStr">
        <is>
          <t>trial 274</t>
        </is>
      </c>
      <c r="C574" s="155">
        <f>+start-C571</f>
        <v/>
      </c>
      <c r="D574" s="156">
        <f>IF((C574&lt;=0),0,((C574-D$24)*Stock*(_xlfn.NORM.INV(RAND(),stock_ave,stock_std))+(C574-D$24)*Bonds*(_xlfn.NORM.INV(RAND(),bond_ave,bond_std))+(C574-D$24)*cash*(_xlfn.NORM.INV(RAND(),cash_ave,cash_std))+(C574-D$24)))</f>
        <v/>
      </c>
      <c r="E574" s="156">
        <f>IF((D574&lt;=0),0,((D574-E$24)*Stock*(_xlfn.NORM.INV(RAND(),stock_ave,stock_std))+(D574-E$24)*Bonds*(_xlfn.NORM.INV(RAND(),bond_ave,bond_std))+(D574-E$24)*cash*(_xlfn.NORM.INV(RAND(),cash_ave,cash_std))+(D574-E$24)))</f>
        <v/>
      </c>
      <c r="F574" s="156">
        <f>IF((E574&lt;=0),0,((E574-F$24)*Stock*(_xlfn.NORM.INV(RAND(),stock_ave,stock_std))+(E574-F$24)*Bonds*(_xlfn.NORM.INV(RAND(),bond_ave,bond_std))+(E574-F$24)*cash*(_xlfn.NORM.INV(RAND(),cash_ave,cash_std))+(E574-F$24)))</f>
        <v/>
      </c>
      <c r="G574" s="156">
        <f>IF((F574&lt;=0),0,((F574-G$24)*Stock*(_xlfn.NORM.INV(RAND(),stock_ave,stock_std))+(F574-G$24)*Bonds*(_xlfn.NORM.INV(RAND(),bond_ave,bond_std))+(F574-G$24)*cash*(_xlfn.NORM.INV(RAND(),cash_ave,cash_std))+(F574-G$24)))</f>
        <v/>
      </c>
      <c r="H574" s="156">
        <f>IF((G574&lt;=0),0,((G574-H$24)*Stock*(_xlfn.NORM.INV(RAND(),stock_ave,stock_std))+(G574-H$24)*Bonds*(_xlfn.NORM.INV(RAND(),bond_ave,bond_std))+(G574-H$24)*cash*(_xlfn.NORM.INV(RAND(),cash_ave,cash_std))+(G574-H$24)))</f>
        <v/>
      </c>
      <c r="I574" s="156">
        <f>IF((H574&lt;=0),0,((H574-I$24)*Stock*(_xlfn.NORM.INV(RAND(),stock_ave,stock_std))+(H574-I$24)*Bonds*(_xlfn.NORM.INV(RAND(),bond_ave,bond_std))+(H574-I$24)*cash*(_xlfn.NORM.INV(RAND(),cash_ave,cash_std))+(H574-I$24)))</f>
        <v/>
      </c>
      <c r="J574" s="156">
        <f>IF((I574&lt;=0),0,((I574-J$24)*Stock*(_xlfn.NORM.INV(RAND(),stock_ave,stock_std))+(I574-J$24)*Bonds*(_xlfn.NORM.INV(RAND(),bond_ave,bond_std))+(I574-J$24)*cash*(_xlfn.NORM.INV(RAND(),cash_ave,cash_std))+(I574-J$24)))</f>
        <v/>
      </c>
      <c r="K574" s="156">
        <f>IF((J574&lt;=0),0,((J574-K$24)*Stock*(_xlfn.NORM.INV(RAND(),stock_ave,stock_std))+(J574-K$24)*Bonds*(_xlfn.NORM.INV(RAND(),bond_ave,bond_std))+(J574-K$24)*cash*(_xlfn.NORM.INV(RAND(),cash_ave,cash_std))+(J574-K$24)))</f>
        <v/>
      </c>
      <c r="L574" s="156">
        <f>IF((K574&lt;=0),0,((K574-L$24)*Stock*(_xlfn.NORM.INV(RAND(),stock_ave,stock_std))+(K574-L$24)*Bonds*(_xlfn.NORM.INV(RAND(),bond_ave,bond_std))+(K574-L$24)*cash*(_xlfn.NORM.INV(RAND(),cash_ave,cash_std))+(K574-L$24)))</f>
        <v/>
      </c>
      <c r="M574" s="156">
        <f>IF((L574&lt;=0),0,((L574-M$24)*Stock*(_xlfn.NORM.INV(RAND(),stock_ave,stock_std))+(L574-M$24)*Bonds*(_xlfn.NORM.INV(RAND(),bond_ave,bond_std))+(L574-M$24)*cash*(_xlfn.NORM.INV(RAND(),cash_ave,cash_std))+(L574-M$24)))</f>
        <v/>
      </c>
      <c r="N574" s="156">
        <f>IF((M574&lt;=0),0,((M574-N$24)*Stock*(_xlfn.NORM.INV(RAND(),stock_ave,stock_std))+(M574-N$24)*Bonds*(_xlfn.NORM.INV(RAND(),bond_ave,bond_std))+(M574-N$24)*cash*(_xlfn.NORM.INV(RAND(),cash_ave,cash_std))+(M574-N$24)))</f>
        <v/>
      </c>
      <c r="O574" s="156">
        <f>IF((N574&lt;=0),0,((N574-O$24)*Stock*(_xlfn.NORM.INV(RAND(),stock_ave,stock_std))+(N574-O$24)*Bonds*(_xlfn.NORM.INV(RAND(),bond_ave,bond_std))+(N574-O$24)*cash*(_xlfn.NORM.INV(RAND(),cash_ave,cash_std))+(N574-O$24)))</f>
        <v/>
      </c>
      <c r="P574" s="156">
        <f>IF((O574&lt;=0),0,((O574-P$24)*Stock*(_xlfn.NORM.INV(RAND(),stock_ave,stock_std))+(O574-P$24)*Bonds*(_xlfn.NORM.INV(RAND(),bond_ave,bond_std))+(O574-P$24)*cash*(_xlfn.NORM.INV(RAND(),cash_ave,cash_std))+(O574-P$24)))</f>
        <v/>
      </c>
      <c r="Q574" s="156">
        <f>IF((P574&lt;=0),0,((P574-Q$24)*Stock*(_xlfn.NORM.INV(RAND(),stock_ave,stock_std))+(P574-Q$24)*Bonds*(_xlfn.NORM.INV(RAND(),bond_ave,bond_std))+(P574-Q$24)*cash*(_xlfn.NORM.INV(RAND(),cash_ave,cash_std))+(P574-Q$24)))</f>
        <v/>
      </c>
      <c r="R574" s="156">
        <f>IF((Q574&lt;=0),0,((Q574-R$24)*Stock*(_xlfn.NORM.INV(RAND(),stock_ave,stock_std))+(Q574-R$24)*Bonds*(_xlfn.NORM.INV(RAND(),bond_ave,bond_std))+(Q574-R$24)*cash*(_xlfn.NORM.INV(RAND(),cash_ave,cash_std))+(Q574-R$24)))</f>
        <v/>
      </c>
      <c r="S574" s="156">
        <f>IF((R574&lt;=0),0,((R574-S$24)*Stock*(_xlfn.NORM.INV(RAND(),stock_ave,stock_std))+(R574-S$24)*Bonds*(_xlfn.NORM.INV(RAND(),bond_ave,bond_std))+(R574-S$24)*cash*(_xlfn.NORM.INV(RAND(),cash_ave,cash_std))+(R574-S$24)))</f>
        <v/>
      </c>
      <c r="T574" s="156">
        <f>IF((S574&lt;=0),0,((S574-T$24)*Stock*(_xlfn.NORM.INV(RAND(),stock_ave,stock_std))+(S574-T$24)*Bonds*(_xlfn.NORM.INV(RAND(),bond_ave,bond_std))+(S574-T$24)*cash*(_xlfn.NORM.INV(RAND(),cash_ave,cash_std))+(S574-T$24)))</f>
        <v/>
      </c>
      <c r="U574" s="156">
        <f>IF((T574&lt;=0),0,((T574-U$24)*Stock*(_xlfn.NORM.INV(RAND(),stock_ave,stock_std))+(T574-U$24)*Bonds*(_xlfn.NORM.INV(RAND(),bond_ave,bond_std))+(T574-U$24)*cash*(_xlfn.NORM.INV(RAND(),cash_ave,cash_std))+(T574-U$24)))</f>
        <v/>
      </c>
      <c r="V574" s="156">
        <f>IF((U574&lt;=0),0,((U574-V$24)*Stock*(_xlfn.NORM.INV(RAND(),stock_ave,stock_std))+(U574-V$24)*Bonds*(_xlfn.NORM.INV(RAND(),bond_ave,bond_std))+(U574-V$24)*cash*(_xlfn.NORM.INV(RAND(),cash_ave,cash_std))+(U574-V$24)))</f>
        <v/>
      </c>
      <c r="W574" s="156">
        <f>IF((V574&lt;=0),0,((V574-W$24)*Stock*(_xlfn.NORM.INV(RAND(),stock_ave,stock_std))+(V574-W$24)*Bonds*(_xlfn.NORM.INV(RAND(),bond_ave,bond_std))+(V574-W$24)*cash*(_xlfn.NORM.INV(RAND(),cash_ave,cash_std))+(V574-W$24)))</f>
        <v/>
      </c>
      <c r="X574" s="156">
        <f>IF((W574&lt;=0),0,((W574-X$24)*Stock*(_xlfn.NORM.INV(RAND(),stock_ave,stock_std))+(W574-X$24)*Bonds*(_xlfn.NORM.INV(RAND(),bond_ave,bond_std))+(W574-X$24)*cash*(_xlfn.NORM.INV(RAND(),cash_ave,cash_std))+(W574-X$24)))</f>
        <v/>
      </c>
      <c r="Y574" s="156">
        <f>IF((X574&lt;=0),0,((X574-Y$24)*Stock*(_xlfn.NORM.INV(RAND(),stock_ave,stock_std))+(X574-Y$24)*Bonds*(_xlfn.NORM.INV(RAND(),bond_ave,bond_std))+(X574-Y$24)*cash*(_xlfn.NORM.INV(RAND(),cash_ave,cash_std))+(X574-Y$24)))</f>
        <v/>
      </c>
      <c r="Z574" s="156">
        <f>IF((Y574&lt;=0),0,((Y574-Z$24)*Stock*(_xlfn.NORM.INV(RAND(),stock_ave,stock_std))+(Y574-Z$24)*Bonds*(_xlfn.NORM.INV(RAND(),bond_ave,bond_std))+(Y574-Z$24)*cash*(_xlfn.NORM.INV(RAND(),cash_ave,cash_std))+(Y574-Z$24)))</f>
        <v/>
      </c>
      <c r="AA574" s="156">
        <f>IF((Z574&lt;=0),0,((Z574-AA$24)*Stock*(_xlfn.NORM.INV(RAND(),stock_ave,stock_std))+(Z574-AA$24)*Bonds*(_xlfn.NORM.INV(RAND(),bond_ave,bond_std))+(Z574-AA$24)*cash*(_xlfn.NORM.INV(RAND(),cash_ave,cash_std))+(Z574-AA$24)))</f>
        <v/>
      </c>
      <c r="AB574" s="156">
        <f>IF((AA574&lt;=0),0,((AA574-AB$24)*Stock*(_xlfn.NORM.INV(RAND(),stock_ave,stock_std))+(AA574-AB$24)*Bonds*(_xlfn.NORM.INV(RAND(),bond_ave,bond_std))+(AA574-AB$24)*cash*(_xlfn.NORM.INV(RAND(),cash_ave,cash_std))+(AA574-AB$24)))</f>
        <v/>
      </c>
      <c r="AC574" s="156">
        <f>IF((AB574&lt;=0),0,((AB574-AC$24)*Stock*(_xlfn.NORM.INV(RAND(),stock_ave,stock_std))+(AB574-AC$24)*Bonds*(_xlfn.NORM.INV(RAND(),bond_ave,bond_std))+(AB574-AC$24)*cash*(_xlfn.NORM.INV(RAND(),cash_ave,cash_std))+(AB574-AC$24)))</f>
        <v/>
      </c>
      <c r="AD574" s="156">
        <f>IF((AC574&lt;=0),0,((AC574-AD$24)*Stock*(_xlfn.NORM.INV(RAND(),stock_ave,stock_std))+(AC574-AD$24)*Bonds*(_xlfn.NORM.INV(RAND(),bond_ave,bond_std))+(AC574-AD$24)*cash*(_xlfn.NORM.INV(RAND(),cash_ave,cash_std))+(AC574-AD$24)))</f>
        <v/>
      </c>
      <c r="AE574" s="156">
        <f>IF((AD574&lt;=0),0,((AD574-AE$24)*Stock*(_xlfn.NORM.INV(RAND(),stock_ave,stock_std))+(AD574-AE$24)*Bonds*(_xlfn.NORM.INV(RAND(),bond_ave,bond_std))+(AD574-AE$24)*cash*(_xlfn.NORM.INV(RAND(),cash_ave,cash_std))+(AD574-AE$24)))</f>
        <v/>
      </c>
      <c r="AF574" s="156">
        <f>IF((AE574&lt;=0),0,((AE574-AF$24)*Stock*(_xlfn.NORM.INV(RAND(),stock_ave,stock_std))+(AE574-AF$24)*Bonds*(_xlfn.NORM.INV(RAND(),bond_ave,bond_std))+(AE574-AF$24)*cash*(_xlfn.NORM.INV(RAND(),cash_ave,cash_std))+(AE574-AF$24)))</f>
        <v/>
      </c>
      <c r="AG574" s="156">
        <f>IF((AF574&lt;=0),0,((AF574-AG$24)*Stock*(_xlfn.NORM.INV(RAND(),stock_ave,stock_std))+(AF574-AG$24)*Bonds*(_xlfn.NORM.INV(RAND(),bond_ave,bond_std))+(AF574-AG$24)*cash*(_xlfn.NORM.INV(RAND(),cash_ave,cash_std))+(AF574-AG$24)))</f>
        <v/>
      </c>
      <c r="AH574" s="156">
        <f>IF((AG574&lt;=0),0,((AG574-AH$24)*Stock*(_xlfn.NORM.INV(RAND(),stock_ave,stock_std))+(AG574-AH$24)*Bonds*(_xlfn.NORM.INV(RAND(),bond_ave,bond_std))+(AG574-AH$24)*cash*(_xlfn.NORM.INV(RAND(),cash_ave,cash_std))+(AG574-AH$24)))</f>
        <v/>
      </c>
      <c r="AI574" s="156">
        <f>IF((AH574&lt;=0),0,((AH574-AI$24)*Stock*(_xlfn.NORM.INV(RAND(),stock_ave,stock_std))+(AH574-AI$24)*Bonds*(_xlfn.NORM.INV(RAND(),bond_ave,bond_std))+(AH574-AI$24)*cash*(_xlfn.NORM.INV(RAND(),cash_ave,cash_std))+(AH574-AI$24)))</f>
        <v/>
      </c>
      <c r="AJ574" s="156">
        <f>IF((AI574&lt;=0),0,((AI574-AJ$24)*Stock*(_xlfn.NORM.INV(RAND(),stock_ave,stock_std))+(AI574-AJ$24)*Bonds*(_xlfn.NORM.INV(RAND(),bond_ave,bond_std))+(AI574-AJ$24)*cash*(_xlfn.NORM.INV(RAND(),cash_ave,cash_std))+(AI574-AJ$24)))</f>
        <v/>
      </c>
      <c r="AK574" s="156">
        <f>IF((AJ574&lt;=0),0,((AJ574-AK$24)*Stock*(_xlfn.NORM.INV(RAND(),stock_ave,stock_std))+(AJ574-AK$24)*Bonds*(_xlfn.NORM.INV(RAND(),bond_ave,bond_std))+(AJ574-AK$24)*cash*(_xlfn.NORM.INV(RAND(),cash_ave,cash_std))+(AJ574-AK$24)))</f>
        <v/>
      </c>
      <c r="AL574" s="156">
        <f>IF((AK574&lt;=0),0,((AK574-AL$24)*Stock*(_xlfn.NORM.INV(RAND(),stock_ave,stock_std))+(AK574-AL$24)*Bonds*(_xlfn.NORM.INV(RAND(),bond_ave,bond_std))+(AK574-AL$24)*cash*(_xlfn.NORM.INV(RAND(),cash_ave,cash_std))+(AK574-AL$24)))</f>
        <v/>
      </c>
      <c r="AM574" s="156">
        <f>IF((AL574&lt;=0),0,((AL574-AM$24)*Stock*(_xlfn.NORM.INV(RAND(),stock_ave,stock_std))+(AL574-AM$24)*Bonds*(_xlfn.NORM.INV(RAND(),bond_ave,bond_std))+(AL574-AM$24)*cash*(_xlfn.NORM.INV(RAND(),cash_ave,cash_std))+(AL574-AM$24)))</f>
        <v/>
      </c>
      <c r="AN574" s="156">
        <f>IF((AM574&lt;=0),0,((AM574-AN$24)*Stock*(_xlfn.NORM.INV(RAND(),stock_ave,stock_std))+(AM574-AN$24)*Bonds*(_xlfn.NORM.INV(RAND(),bond_ave,bond_std))+(AM574-AN$24)*cash*(_xlfn.NORM.INV(RAND(),cash_ave,cash_std))+(AM574-AN$24)))</f>
        <v/>
      </c>
      <c r="AO574" s="156">
        <f>IF((AN574&lt;=0),0,((AN574-AO$24)*Stock*(_xlfn.NORM.INV(RAND(),stock_ave,stock_std))+(AN574-AO$24)*Bonds*(_xlfn.NORM.INV(RAND(),bond_ave,bond_std))+(AN574-AO$24)*cash*(_xlfn.NORM.INV(RAND(),cash_ave,cash_std))+(AN574-AO$24)))</f>
        <v/>
      </c>
      <c r="AP574" s="156">
        <f>IF((AO574&lt;=0),0,((AO574-AP$24)*Stock*(_xlfn.NORM.INV(RAND(),stock_ave,stock_std))+(AO574-AP$24)*Bonds*(_xlfn.NORM.INV(RAND(),bond_ave,bond_std))+(AO574-AP$24)*cash*(_xlfn.NORM.INV(RAND(),cash_ave,cash_std))+(AO574-AP$24)))</f>
        <v/>
      </c>
      <c r="AQ574" s="156">
        <f>IF((AP574&lt;=0),0,((AP574-AQ$24)*Stock*(_xlfn.NORM.INV(RAND(),stock_ave,stock_std))+(AP574-AQ$24)*Bonds*(_xlfn.NORM.INV(RAND(),bond_ave,bond_std))+(AP574-AQ$24)*cash*(_xlfn.NORM.INV(RAND(),cash_ave,cash_std))+(AP574-AQ$24)))</f>
        <v/>
      </c>
      <c r="AR574" s="156">
        <f>IF((AQ574&lt;=0),0,((AQ574-AR$24)*Stock*(_xlfn.NORM.INV(RAND(),stock_ave,stock_std))+(AQ574-AR$24)*Bonds*(_xlfn.NORM.INV(RAND(),bond_ave,bond_std))+(AQ574-AR$24)*cash*(_xlfn.NORM.INV(RAND(),cash_ave,cash_std))+(AQ574-AR$24)))</f>
        <v/>
      </c>
      <c r="AS574" s="156">
        <f>IF((AR574&lt;=0),0,((AR574-AS$24)*Stock*(_xlfn.NORM.INV(RAND(),stock_ave,stock_std))+(AR574-AS$24)*Bonds*(_xlfn.NORM.INV(RAND(),bond_ave,bond_std))+(AR574-AS$24)*cash*(_xlfn.NORM.INV(RAND(),cash_ave,cash_std))+(AR574-AS$24)))</f>
        <v/>
      </c>
      <c r="AT574" s="156">
        <f>IF((AS574&lt;=0),0,((AS574-AT$24)*Stock*(_xlfn.NORM.INV(RAND(),stock_ave,stock_std))+(AS574-AT$24)*Bonds*(_xlfn.NORM.INV(RAND(),bond_ave,bond_std))+(AS574-AT$24)*cash*(_xlfn.NORM.INV(RAND(),cash_ave,cash_std))+(AS574-AT$24)))</f>
        <v/>
      </c>
      <c r="AU574" s="156">
        <f>IF((AT574&lt;=0),0,((AT574-AU$24)*Stock*(_xlfn.NORM.INV(RAND(),stock_ave,stock_std))+(AT574-AU$24)*Bonds*(_xlfn.NORM.INV(RAND(),bond_ave,bond_std))+(AT574-AU$24)*cash*(_xlfn.NORM.INV(RAND(),cash_ave,cash_std))+(AT574-AU$24)))</f>
        <v/>
      </c>
      <c r="AV574" s="156">
        <f>IF((AU574&lt;=0),0,((AU574-AV$24)*Stock*(_xlfn.NORM.INV(RAND(),stock_ave,stock_std))+(AU574-AV$24)*Bonds*(_xlfn.NORM.INV(RAND(),bond_ave,bond_std))+(AU574-AV$24)*cash*(_xlfn.NORM.INV(RAND(),cash_ave,cash_std))+(AU574-AV$24)))</f>
        <v/>
      </c>
      <c r="AW574" s="156">
        <f>IF((AV574&lt;=0),0,((AV574-AW$24)*Stock*(_xlfn.NORM.INV(RAND(),stock_ave,stock_std))+(AV574-AW$24)*Bonds*(_xlfn.NORM.INV(RAND(),bond_ave,bond_std))+(AV574-AW$24)*cash*(_xlfn.NORM.INV(RAND(),cash_ave,cash_std))+(AV574-AW$24)))</f>
        <v/>
      </c>
      <c r="AX574" s="159" t="n"/>
      <c r="AY574" s="159" t="n"/>
      <c r="AZ574" s="159" t="n"/>
      <c r="BA574" s="159" t="n"/>
      <c r="BB574" s="159" t="n"/>
    </row>
    <row r="575">
      <c r="C575" s="147" t="n"/>
      <c r="D575" s="61">
        <f>+D574-IF(D$18&gt;74,(D574/D$25)*$C$10)</f>
        <v/>
      </c>
      <c r="E575" s="61">
        <f>+E574-IF(E$18&gt;74,(E574/E$25)*$C$10)</f>
        <v/>
      </c>
      <c r="F575" s="61">
        <f>+F574-IF(F$18&gt;74,(F574/F$25)*$C$10)</f>
        <v/>
      </c>
      <c r="G575" s="61">
        <f>+G574-IF(G$18&gt;74,(G574/G$25)*$C$10)</f>
        <v/>
      </c>
      <c r="H575" s="61">
        <f>+H574-IF(H$18&gt;74,(H574/H$25)*$C$10)</f>
        <v/>
      </c>
      <c r="I575" s="61">
        <f>+I574-IF(I$18&gt;74,(I574/I$25)*$C$10)</f>
        <v/>
      </c>
      <c r="J575" s="61">
        <f>+J574-IF(J$18&gt;74,(J574/J$25)*$C$10)</f>
        <v/>
      </c>
      <c r="K575" s="61">
        <f>+K574-IF(K$18&gt;74,(K574/K$25)*$C$10)</f>
        <v/>
      </c>
      <c r="L575" s="61">
        <f>+L574-IF(L$18&gt;74,(L574/L$25)*$C$10)</f>
        <v/>
      </c>
      <c r="M575" s="61">
        <f>+M574-IF(M$18&gt;74,(M574/M$25)*$C$10)</f>
        <v/>
      </c>
      <c r="N575" s="61">
        <f>+N574-IF(N$18&gt;74,(N574/N$25)*$C$10)</f>
        <v/>
      </c>
      <c r="O575" s="61">
        <f>+O574-IF(O$18&gt;74,(O574/O$25)*$C$10)</f>
        <v/>
      </c>
      <c r="P575" s="61">
        <f>+P574-IF(P$18&gt;74,(P574/P$25)*$C$10)</f>
        <v/>
      </c>
      <c r="Q575" s="61">
        <f>+Q574-IF(Q$18&gt;74,(Q574/Q$25)*$C$10)</f>
        <v/>
      </c>
      <c r="R575" s="61">
        <f>+R574-IF(R$18&gt;74,(R574/R$25)*$C$10)</f>
        <v/>
      </c>
      <c r="S575" s="61">
        <f>+S574-IF(S$18&gt;74,(S574/S$25)*$C$10)</f>
        <v/>
      </c>
      <c r="T575" s="61">
        <f>+T574-IF(T$18&gt;74,(T574/T$25)*$C$10)</f>
        <v/>
      </c>
      <c r="U575" s="61">
        <f>+U574-IF(U$18&gt;74,(U574/U$25)*$C$10)</f>
        <v/>
      </c>
      <c r="V575" s="61">
        <f>+V574-IF(V$18&gt;74,(V574/V$25)*$C$10)</f>
        <v/>
      </c>
      <c r="W575" s="61">
        <f>+W574-IF(W$18&gt;74,(W574/W$25)*$C$10)</f>
        <v/>
      </c>
      <c r="X575" s="61">
        <f>+X574-IF(X$18&gt;74,(X574/X$25)*$C$10)</f>
        <v/>
      </c>
      <c r="Y575" s="61">
        <f>+Y574-IF(Y$18&gt;74,(Y574/Y$25)*$C$10)</f>
        <v/>
      </c>
      <c r="Z575" s="61">
        <f>+Z574-IF(Z$18&gt;74,(Z574/Z$25)*$C$10)</f>
        <v/>
      </c>
      <c r="AA575" s="61">
        <f>+AA574-IF(AA$18&gt;74,(AA574/AA$25)*$C$10)</f>
        <v/>
      </c>
      <c r="AB575" s="61">
        <f>+AB574-IF(AB$18&gt;74,(AB574/AB$25)*$C$10)</f>
        <v/>
      </c>
      <c r="AC575" s="61">
        <f>+AC574-IF(AC$18&gt;74,(AC574/AC$25)*$C$10)</f>
        <v/>
      </c>
      <c r="AD575" s="61">
        <f>+AD574-IF(AD$18&gt;74,(AD574/AD$25)*$C$10)</f>
        <v/>
      </c>
      <c r="AE575" s="61">
        <f>+AE574-IF(AE$18&gt;74,(AE574/AE$25)*$C$10)</f>
        <v/>
      </c>
      <c r="AF575" s="61">
        <f>+AF574-IF(AF$18&gt;74,(AF574/AF$25)*$C$10)</f>
        <v/>
      </c>
      <c r="AG575" s="61">
        <f>+AG574-IF(AG$18&gt;74,(AG574/AG$25)*$C$10)</f>
        <v/>
      </c>
      <c r="AH575" s="61">
        <f>+AH574-IF(AH$18&gt;74,(AH574/AH$25)*$C$10)</f>
        <v/>
      </c>
      <c r="AI575" s="61">
        <f>+AI574-IF(AI$18&gt;74,(AI574/AI$25)*$C$10)</f>
        <v/>
      </c>
      <c r="AJ575" s="61">
        <f>+AJ574-IF(AJ$18&gt;74,(AJ574/AJ$25)*$C$10)</f>
        <v/>
      </c>
      <c r="AK575" s="61">
        <f>+AK574-IF(AK$18&gt;74,(AK574/AK$25)*$C$10)</f>
        <v/>
      </c>
      <c r="AL575" s="61">
        <f>+AL574-IF(AL$18&gt;74,(AL574/AL$25)*$C$10)</f>
        <v/>
      </c>
      <c r="AM575" s="61">
        <f>+AM574-IF(AM$18&gt;74,(AM574/AM$25)*$C$10)</f>
        <v/>
      </c>
      <c r="AN575" s="61">
        <f>+AN574-IF(AN$18&gt;74,(AN574/AN$25)*$C$10)</f>
        <v/>
      </c>
      <c r="AO575" s="61">
        <f>+AO574-IF(AO$18&gt;74,(AO574/AO$25)*$C$10)</f>
        <v/>
      </c>
      <c r="AP575" s="61">
        <f>+AP574-IF(AP$18&gt;74,(AP574/AP$25)*$C$10)</f>
        <v/>
      </c>
      <c r="AQ575" s="61">
        <f>+AQ574-IF(AQ$18&gt;74,(AQ574/AQ$25)*$C$10)</f>
        <v/>
      </c>
      <c r="AR575" s="61">
        <f>+AR574-IF(AR$18&gt;74,(AR574/AR$25)*$C$10)</f>
        <v/>
      </c>
      <c r="AS575" s="61">
        <f>+AS574-IF(AS$18&gt;74,(AS574/AS$25)*$C$10)</f>
        <v/>
      </c>
      <c r="AT575" s="61">
        <f>+AT574-IF(AT$18&gt;74,(AT574/AT$25)*$C$10)</f>
        <v/>
      </c>
      <c r="AU575" s="61">
        <f>+AU574-IF(AU$18&gt;74,(AU574/AU$25)*$C$10)</f>
        <v/>
      </c>
      <c r="AV575" s="61">
        <f>+AV574-IF(AV$18&gt;74,(AV574/AV$25)*$C$10)</f>
        <v/>
      </c>
      <c r="AW575" s="61">
        <f>+AW574-IF(AW$18&gt;74,(AW574/AW$25)*$C$10)</f>
        <v/>
      </c>
      <c r="AX575" s="35">
        <f>IF(AW575&gt;0,1,0)</f>
        <v/>
      </c>
      <c r="AY575" s="35">
        <f>IF(AL575&gt;0,1,0)</f>
        <v/>
      </c>
      <c r="AZ575" s="35">
        <f>IF(AG575&gt;0,1,0)</f>
        <v/>
      </c>
      <c r="BA575" s="35">
        <f>IF(AB575&gt;0,1,0)</f>
        <v/>
      </c>
      <c r="BB575" s="35">
        <f>IF(W575&gt;0,1,0)</f>
        <v/>
      </c>
    </row>
    <row r="576">
      <c r="B576" s="154" t="inlineStr">
        <is>
          <t>trial 275</t>
        </is>
      </c>
      <c r="C576" s="155">
        <f>+start-C573</f>
        <v/>
      </c>
      <c r="D576" s="156">
        <f>IF((C576&lt;=0),0,((C576-D$24)*Stock*(_xlfn.NORM.INV(RAND(),stock_ave,stock_std))+(C576-D$24)*Bonds*(_xlfn.NORM.INV(RAND(),bond_ave,bond_std))+(C576-D$24)*cash*(_xlfn.NORM.INV(RAND(),cash_ave,cash_std))+(C576-D$24)))</f>
        <v/>
      </c>
      <c r="E576" s="156">
        <f>IF((D576&lt;=0),0,((D576-E$24)*Stock*(_xlfn.NORM.INV(RAND(),stock_ave,stock_std))+(D576-E$24)*Bonds*(_xlfn.NORM.INV(RAND(),bond_ave,bond_std))+(D576-E$24)*cash*(_xlfn.NORM.INV(RAND(),cash_ave,cash_std))+(D576-E$24)))</f>
        <v/>
      </c>
      <c r="F576" s="156">
        <f>IF((E576&lt;=0),0,((E576-F$24)*Stock*(_xlfn.NORM.INV(RAND(),stock_ave,stock_std))+(E576-F$24)*Bonds*(_xlfn.NORM.INV(RAND(),bond_ave,bond_std))+(E576-F$24)*cash*(_xlfn.NORM.INV(RAND(),cash_ave,cash_std))+(E576-F$24)))</f>
        <v/>
      </c>
      <c r="G576" s="156">
        <f>IF((F576&lt;=0),0,((F576-G$24)*Stock*(_xlfn.NORM.INV(RAND(),stock_ave,stock_std))+(F576-G$24)*Bonds*(_xlfn.NORM.INV(RAND(),bond_ave,bond_std))+(F576-G$24)*cash*(_xlfn.NORM.INV(RAND(),cash_ave,cash_std))+(F576-G$24)))</f>
        <v/>
      </c>
      <c r="H576" s="156">
        <f>IF((G576&lt;=0),0,((G576-H$24)*Stock*(_xlfn.NORM.INV(RAND(),stock_ave,stock_std))+(G576-H$24)*Bonds*(_xlfn.NORM.INV(RAND(),bond_ave,bond_std))+(G576-H$24)*cash*(_xlfn.NORM.INV(RAND(),cash_ave,cash_std))+(G576-H$24)))</f>
        <v/>
      </c>
      <c r="I576" s="156">
        <f>IF((H576&lt;=0),0,((H576-I$24)*Stock*(_xlfn.NORM.INV(RAND(),stock_ave,stock_std))+(H576-I$24)*Bonds*(_xlfn.NORM.INV(RAND(),bond_ave,bond_std))+(H576-I$24)*cash*(_xlfn.NORM.INV(RAND(),cash_ave,cash_std))+(H576-I$24)))</f>
        <v/>
      </c>
      <c r="J576" s="156">
        <f>IF((I576&lt;=0),0,((I576-J$24)*Stock*(_xlfn.NORM.INV(RAND(),stock_ave,stock_std))+(I576-J$24)*Bonds*(_xlfn.NORM.INV(RAND(),bond_ave,bond_std))+(I576-J$24)*cash*(_xlfn.NORM.INV(RAND(),cash_ave,cash_std))+(I576-J$24)))</f>
        <v/>
      </c>
      <c r="K576" s="156">
        <f>IF((J576&lt;=0),0,((J576-K$24)*Stock*(_xlfn.NORM.INV(RAND(),stock_ave,stock_std))+(J576-K$24)*Bonds*(_xlfn.NORM.INV(RAND(),bond_ave,bond_std))+(J576-K$24)*cash*(_xlfn.NORM.INV(RAND(),cash_ave,cash_std))+(J576-K$24)))</f>
        <v/>
      </c>
      <c r="L576" s="156">
        <f>IF((K576&lt;=0),0,((K576-L$24)*Stock*(_xlfn.NORM.INV(RAND(),stock_ave,stock_std))+(K576-L$24)*Bonds*(_xlfn.NORM.INV(RAND(),bond_ave,bond_std))+(K576-L$24)*cash*(_xlfn.NORM.INV(RAND(),cash_ave,cash_std))+(K576-L$24)))</f>
        <v/>
      </c>
      <c r="M576" s="156">
        <f>IF((L576&lt;=0),0,((L576-M$24)*Stock*(_xlfn.NORM.INV(RAND(),stock_ave,stock_std))+(L576-M$24)*Bonds*(_xlfn.NORM.INV(RAND(),bond_ave,bond_std))+(L576-M$24)*cash*(_xlfn.NORM.INV(RAND(),cash_ave,cash_std))+(L576-M$24)))</f>
        <v/>
      </c>
      <c r="N576" s="156">
        <f>IF((M576&lt;=0),0,((M576-N$24)*Stock*(_xlfn.NORM.INV(RAND(),stock_ave,stock_std))+(M576-N$24)*Bonds*(_xlfn.NORM.INV(RAND(),bond_ave,bond_std))+(M576-N$24)*cash*(_xlfn.NORM.INV(RAND(),cash_ave,cash_std))+(M576-N$24)))</f>
        <v/>
      </c>
      <c r="O576" s="156">
        <f>IF((N576&lt;=0),0,((N576-O$24)*Stock*(_xlfn.NORM.INV(RAND(),stock_ave,stock_std))+(N576-O$24)*Bonds*(_xlfn.NORM.INV(RAND(),bond_ave,bond_std))+(N576-O$24)*cash*(_xlfn.NORM.INV(RAND(),cash_ave,cash_std))+(N576-O$24)))</f>
        <v/>
      </c>
      <c r="P576" s="156">
        <f>IF((O576&lt;=0),0,((O576-P$24)*Stock*(_xlfn.NORM.INV(RAND(),stock_ave,stock_std))+(O576-P$24)*Bonds*(_xlfn.NORM.INV(RAND(),bond_ave,bond_std))+(O576-P$24)*cash*(_xlfn.NORM.INV(RAND(),cash_ave,cash_std))+(O576-P$24)))</f>
        <v/>
      </c>
      <c r="Q576" s="156">
        <f>IF((P576&lt;=0),0,((P576-Q$24)*Stock*(_xlfn.NORM.INV(RAND(),stock_ave,stock_std))+(P576-Q$24)*Bonds*(_xlfn.NORM.INV(RAND(),bond_ave,bond_std))+(P576-Q$24)*cash*(_xlfn.NORM.INV(RAND(),cash_ave,cash_std))+(P576-Q$24)))</f>
        <v/>
      </c>
      <c r="R576" s="156">
        <f>IF((Q576&lt;=0),0,((Q576-R$24)*Stock*(_xlfn.NORM.INV(RAND(),stock_ave,stock_std))+(Q576-R$24)*Bonds*(_xlfn.NORM.INV(RAND(),bond_ave,bond_std))+(Q576-R$24)*cash*(_xlfn.NORM.INV(RAND(),cash_ave,cash_std))+(Q576-R$24)))</f>
        <v/>
      </c>
      <c r="S576" s="156">
        <f>IF((R576&lt;=0),0,((R576-S$24)*Stock*(_xlfn.NORM.INV(RAND(),stock_ave,stock_std))+(R576-S$24)*Bonds*(_xlfn.NORM.INV(RAND(),bond_ave,bond_std))+(R576-S$24)*cash*(_xlfn.NORM.INV(RAND(),cash_ave,cash_std))+(R576-S$24)))</f>
        <v/>
      </c>
      <c r="T576" s="156">
        <f>IF((S576&lt;=0),0,((S576-T$24)*Stock*(_xlfn.NORM.INV(RAND(),stock_ave,stock_std))+(S576-T$24)*Bonds*(_xlfn.NORM.INV(RAND(),bond_ave,bond_std))+(S576-T$24)*cash*(_xlfn.NORM.INV(RAND(),cash_ave,cash_std))+(S576-T$24)))</f>
        <v/>
      </c>
      <c r="U576" s="156">
        <f>IF((T576&lt;=0),0,((T576-U$24)*Stock*(_xlfn.NORM.INV(RAND(),stock_ave,stock_std))+(T576-U$24)*Bonds*(_xlfn.NORM.INV(RAND(),bond_ave,bond_std))+(T576-U$24)*cash*(_xlfn.NORM.INV(RAND(),cash_ave,cash_std))+(T576-U$24)))</f>
        <v/>
      </c>
      <c r="V576" s="156">
        <f>IF((U576&lt;=0),0,((U576-V$24)*Stock*(_xlfn.NORM.INV(RAND(),stock_ave,stock_std))+(U576-V$24)*Bonds*(_xlfn.NORM.INV(RAND(),bond_ave,bond_std))+(U576-V$24)*cash*(_xlfn.NORM.INV(RAND(),cash_ave,cash_std))+(U576-V$24)))</f>
        <v/>
      </c>
      <c r="W576" s="156">
        <f>IF((V576&lt;=0),0,((V576-W$24)*Stock*(_xlfn.NORM.INV(RAND(),stock_ave,stock_std))+(V576-W$24)*Bonds*(_xlfn.NORM.INV(RAND(),bond_ave,bond_std))+(V576-W$24)*cash*(_xlfn.NORM.INV(RAND(),cash_ave,cash_std))+(V576-W$24)))</f>
        <v/>
      </c>
      <c r="X576" s="156">
        <f>IF((W576&lt;=0),0,((W576-X$24)*Stock*(_xlfn.NORM.INV(RAND(),stock_ave,stock_std))+(W576-X$24)*Bonds*(_xlfn.NORM.INV(RAND(),bond_ave,bond_std))+(W576-X$24)*cash*(_xlfn.NORM.INV(RAND(),cash_ave,cash_std))+(W576-X$24)))</f>
        <v/>
      </c>
      <c r="Y576" s="156">
        <f>IF((X576&lt;=0),0,((X576-Y$24)*Stock*(_xlfn.NORM.INV(RAND(),stock_ave,stock_std))+(X576-Y$24)*Bonds*(_xlfn.NORM.INV(RAND(),bond_ave,bond_std))+(X576-Y$24)*cash*(_xlfn.NORM.INV(RAND(),cash_ave,cash_std))+(X576-Y$24)))</f>
        <v/>
      </c>
      <c r="Z576" s="156">
        <f>IF((Y576&lt;=0),0,((Y576-Z$24)*Stock*(_xlfn.NORM.INV(RAND(),stock_ave,stock_std))+(Y576-Z$24)*Bonds*(_xlfn.NORM.INV(RAND(),bond_ave,bond_std))+(Y576-Z$24)*cash*(_xlfn.NORM.INV(RAND(),cash_ave,cash_std))+(Y576-Z$24)))</f>
        <v/>
      </c>
      <c r="AA576" s="156">
        <f>IF((Z576&lt;=0),0,((Z576-AA$24)*Stock*(_xlfn.NORM.INV(RAND(),stock_ave,stock_std))+(Z576-AA$24)*Bonds*(_xlfn.NORM.INV(RAND(),bond_ave,bond_std))+(Z576-AA$24)*cash*(_xlfn.NORM.INV(RAND(),cash_ave,cash_std))+(Z576-AA$24)))</f>
        <v/>
      </c>
      <c r="AB576" s="156">
        <f>IF((AA576&lt;=0),0,((AA576-AB$24)*Stock*(_xlfn.NORM.INV(RAND(),stock_ave,stock_std))+(AA576-AB$24)*Bonds*(_xlfn.NORM.INV(RAND(),bond_ave,bond_std))+(AA576-AB$24)*cash*(_xlfn.NORM.INV(RAND(),cash_ave,cash_std))+(AA576-AB$24)))</f>
        <v/>
      </c>
      <c r="AC576" s="156">
        <f>IF((AB576&lt;=0),0,((AB576-AC$24)*Stock*(_xlfn.NORM.INV(RAND(),stock_ave,stock_std))+(AB576-AC$24)*Bonds*(_xlfn.NORM.INV(RAND(),bond_ave,bond_std))+(AB576-AC$24)*cash*(_xlfn.NORM.INV(RAND(),cash_ave,cash_std))+(AB576-AC$24)))</f>
        <v/>
      </c>
      <c r="AD576" s="156">
        <f>IF((AC576&lt;=0),0,((AC576-AD$24)*Stock*(_xlfn.NORM.INV(RAND(),stock_ave,stock_std))+(AC576-AD$24)*Bonds*(_xlfn.NORM.INV(RAND(),bond_ave,bond_std))+(AC576-AD$24)*cash*(_xlfn.NORM.INV(RAND(),cash_ave,cash_std))+(AC576-AD$24)))</f>
        <v/>
      </c>
      <c r="AE576" s="156">
        <f>IF((AD576&lt;=0),0,((AD576-AE$24)*Stock*(_xlfn.NORM.INV(RAND(),stock_ave,stock_std))+(AD576-AE$24)*Bonds*(_xlfn.NORM.INV(RAND(),bond_ave,bond_std))+(AD576-AE$24)*cash*(_xlfn.NORM.INV(RAND(),cash_ave,cash_std))+(AD576-AE$24)))</f>
        <v/>
      </c>
      <c r="AF576" s="156">
        <f>IF((AE576&lt;=0),0,((AE576-AF$24)*Stock*(_xlfn.NORM.INV(RAND(),stock_ave,stock_std))+(AE576-AF$24)*Bonds*(_xlfn.NORM.INV(RAND(),bond_ave,bond_std))+(AE576-AF$24)*cash*(_xlfn.NORM.INV(RAND(),cash_ave,cash_std))+(AE576-AF$24)))</f>
        <v/>
      </c>
      <c r="AG576" s="156">
        <f>IF((AF576&lt;=0),0,((AF576-AG$24)*Stock*(_xlfn.NORM.INV(RAND(),stock_ave,stock_std))+(AF576-AG$24)*Bonds*(_xlfn.NORM.INV(RAND(),bond_ave,bond_std))+(AF576-AG$24)*cash*(_xlfn.NORM.INV(RAND(),cash_ave,cash_std))+(AF576-AG$24)))</f>
        <v/>
      </c>
      <c r="AH576" s="156">
        <f>IF((AG576&lt;=0),0,((AG576-AH$24)*Stock*(_xlfn.NORM.INV(RAND(),stock_ave,stock_std))+(AG576-AH$24)*Bonds*(_xlfn.NORM.INV(RAND(),bond_ave,bond_std))+(AG576-AH$24)*cash*(_xlfn.NORM.INV(RAND(),cash_ave,cash_std))+(AG576-AH$24)))</f>
        <v/>
      </c>
      <c r="AI576" s="156">
        <f>IF((AH576&lt;=0),0,((AH576-AI$24)*Stock*(_xlfn.NORM.INV(RAND(),stock_ave,stock_std))+(AH576-AI$24)*Bonds*(_xlfn.NORM.INV(RAND(),bond_ave,bond_std))+(AH576-AI$24)*cash*(_xlfn.NORM.INV(RAND(),cash_ave,cash_std))+(AH576-AI$24)))</f>
        <v/>
      </c>
      <c r="AJ576" s="156">
        <f>IF((AI576&lt;=0),0,((AI576-AJ$24)*Stock*(_xlfn.NORM.INV(RAND(),stock_ave,stock_std))+(AI576-AJ$24)*Bonds*(_xlfn.NORM.INV(RAND(),bond_ave,bond_std))+(AI576-AJ$24)*cash*(_xlfn.NORM.INV(RAND(),cash_ave,cash_std))+(AI576-AJ$24)))</f>
        <v/>
      </c>
      <c r="AK576" s="156">
        <f>IF((AJ576&lt;=0),0,((AJ576-AK$24)*Stock*(_xlfn.NORM.INV(RAND(),stock_ave,stock_std))+(AJ576-AK$24)*Bonds*(_xlfn.NORM.INV(RAND(),bond_ave,bond_std))+(AJ576-AK$24)*cash*(_xlfn.NORM.INV(RAND(),cash_ave,cash_std))+(AJ576-AK$24)))</f>
        <v/>
      </c>
      <c r="AL576" s="156">
        <f>IF((AK576&lt;=0),0,((AK576-AL$24)*Stock*(_xlfn.NORM.INV(RAND(),stock_ave,stock_std))+(AK576-AL$24)*Bonds*(_xlfn.NORM.INV(RAND(),bond_ave,bond_std))+(AK576-AL$24)*cash*(_xlfn.NORM.INV(RAND(),cash_ave,cash_std))+(AK576-AL$24)))</f>
        <v/>
      </c>
      <c r="AM576" s="156">
        <f>IF((AL576&lt;=0),0,((AL576-AM$24)*Stock*(_xlfn.NORM.INV(RAND(),stock_ave,stock_std))+(AL576-AM$24)*Bonds*(_xlfn.NORM.INV(RAND(),bond_ave,bond_std))+(AL576-AM$24)*cash*(_xlfn.NORM.INV(RAND(),cash_ave,cash_std))+(AL576-AM$24)))</f>
        <v/>
      </c>
      <c r="AN576" s="156">
        <f>IF((AM576&lt;=0),0,((AM576-AN$24)*Stock*(_xlfn.NORM.INV(RAND(),stock_ave,stock_std))+(AM576-AN$24)*Bonds*(_xlfn.NORM.INV(RAND(),bond_ave,bond_std))+(AM576-AN$24)*cash*(_xlfn.NORM.INV(RAND(),cash_ave,cash_std))+(AM576-AN$24)))</f>
        <v/>
      </c>
      <c r="AO576" s="156">
        <f>IF((AN576&lt;=0),0,((AN576-AO$24)*Stock*(_xlfn.NORM.INV(RAND(),stock_ave,stock_std))+(AN576-AO$24)*Bonds*(_xlfn.NORM.INV(RAND(),bond_ave,bond_std))+(AN576-AO$24)*cash*(_xlfn.NORM.INV(RAND(),cash_ave,cash_std))+(AN576-AO$24)))</f>
        <v/>
      </c>
      <c r="AP576" s="156">
        <f>IF((AO576&lt;=0),0,((AO576-AP$24)*Stock*(_xlfn.NORM.INV(RAND(),stock_ave,stock_std))+(AO576-AP$24)*Bonds*(_xlfn.NORM.INV(RAND(),bond_ave,bond_std))+(AO576-AP$24)*cash*(_xlfn.NORM.INV(RAND(),cash_ave,cash_std))+(AO576-AP$24)))</f>
        <v/>
      </c>
      <c r="AQ576" s="156">
        <f>IF((AP576&lt;=0),0,((AP576-AQ$24)*Stock*(_xlfn.NORM.INV(RAND(),stock_ave,stock_std))+(AP576-AQ$24)*Bonds*(_xlfn.NORM.INV(RAND(),bond_ave,bond_std))+(AP576-AQ$24)*cash*(_xlfn.NORM.INV(RAND(),cash_ave,cash_std))+(AP576-AQ$24)))</f>
        <v/>
      </c>
      <c r="AR576" s="156">
        <f>IF((AQ576&lt;=0),0,((AQ576-AR$24)*Stock*(_xlfn.NORM.INV(RAND(),stock_ave,stock_std))+(AQ576-AR$24)*Bonds*(_xlfn.NORM.INV(RAND(),bond_ave,bond_std))+(AQ576-AR$24)*cash*(_xlfn.NORM.INV(RAND(),cash_ave,cash_std))+(AQ576-AR$24)))</f>
        <v/>
      </c>
      <c r="AS576" s="156">
        <f>IF((AR576&lt;=0),0,((AR576-AS$24)*Stock*(_xlfn.NORM.INV(RAND(),stock_ave,stock_std))+(AR576-AS$24)*Bonds*(_xlfn.NORM.INV(RAND(),bond_ave,bond_std))+(AR576-AS$24)*cash*(_xlfn.NORM.INV(RAND(),cash_ave,cash_std))+(AR576-AS$24)))</f>
        <v/>
      </c>
      <c r="AT576" s="156">
        <f>IF((AS576&lt;=0),0,((AS576-AT$24)*Stock*(_xlfn.NORM.INV(RAND(),stock_ave,stock_std))+(AS576-AT$24)*Bonds*(_xlfn.NORM.INV(RAND(),bond_ave,bond_std))+(AS576-AT$24)*cash*(_xlfn.NORM.INV(RAND(),cash_ave,cash_std))+(AS576-AT$24)))</f>
        <v/>
      </c>
      <c r="AU576" s="156">
        <f>IF((AT576&lt;=0),0,((AT576-AU$24)*Stock*(_xlfn.NORM.INV(RAND(),stock_ave,stock_std))+(AT576-AU$24)*Bonds*(_xlfn.NORM.INV(RAND(),bond_ave,bond_std))+(AT576-AU$24)*cash*(_xlfn.NORM.INV(RAND(),cash_ave,cash_std))+(AT576-AU$24)))</f>
        <v/>
      </c>
      <c r="AV576" s="156">
        <f>IF((AU576&lt;=0),0,((AU576-AV$24)*Stock*(_xlfn.NORM.INV(RAND(),stock_ave,stock_std))+(AU576-AV$24)*Bonds*(_xlfn.NORM.INV(RAND(),bond_ave,bond_std))+(AU576-AV$24)*cash*(_xlfn.NORM.INV(RAND(),cash_ave,cash_std))+(AU576-AV$24)))</f>
        <v/>
      </c>
      <c r="AW576" s="156">
        <f>IF((AV576&lt;=0),0,((AV576-AW$24)*Stock*(_xlfn.NORM.INV(RAND(),stock_ave,stock_std))+(AV576-AW$24)*Bonds*(_xlfn.NORM.INV(RAND(),bond_ave,bond_std))+(AV576-AW$24)*cash*(_xlfn.NORM.INV(RAND(),cash_ave,cash_std))+(AV576-AW$24)))</f>
        <v/>
      </c>
      <c r="AX576" s="159" t="n"/>
      <c r="AY576" s="159" t="n"/>
      <c r="AZ576" s="159" t="n"/>
      <c r="BA576" s="159" t="n"/>
      <c r="BB576" s="159" t="n"/>
    </row>
    <row r="577">
      <c r="C577" s="147" t="n"/>
      <c r="D577" s="61">
        <f>+D576-IF(D$18&gt;74,(D576/D$25)*$C$10)</f>
        <v/>
      </c>
      <c r="E577" s="61">
        <f>+E576-IF(E$18&gt;74,(E576/E$25)*$C$10)</f>
        <v/>
      </c>
      <c r="F577" s="61">
        <f>+F576-IF(F$18&gt;74,(F576/F$25)*$C$10)</f>
        <v/>
      </c>
      <c r="G577" s="61">
        <f>+G576-IF(G$18&gt;74,(G576/G$25)*$C$10)</f>
        <v/>
      </c>
      <c r="H577" s="61">
        <f>+H576-IF(H$18&gt;74,(H576/H$25)*$C$10)</f>
        <v/>
      </c>
      <c r="I577" s="61">
        <f>+I576-IF(I$18&gt;74,(I576/I$25)*$C$10)</f>
        <v/>
      </c>
      <c r="J577" s="61">
        <f>+J576-IF(J$18&gt;74,(J576/J$25)*$C$10)</f>
        <v/>
      </c>
      <c r="K577" s="61">
        <f>+K576-IF(K$18&gt;74,(K576/K$25)*$C$10)</f>
        <v/>
      </c>
      <c r="L577" s="61">
        <f>+L576-IF(L$18&gt;74,(L576/L$25)*$C$10)</f>
        <v/>
      </c>
      <c r="M577" s="61">
        <f>+M576-IF(M$18&gt;74,(M576/M$25)*$C$10)</f>
        <v/>
      </c>
      <c r="N577" s="61">
        <f>+N576-IF(N$18&gt;74,(N576/N$25)*$C$10)</f>
        <v/>
      </c>
      <c r="O577" s="61">
        <f>+O576-IF(O$18&gt;74,(O576/O$25)*$C$10)</f>
        <v/>
      </c>
      <c r="P577" s="61">
        <f>+P576-IF(P$18&gt;74,(P576/P$25)*$C$10)</f>
        <v/>
      </c>
      <c r="Q577" s="61">
        <f>+Q576-IF(Q$18&gt;74,(Q576/Q$25)*$C$10)</f>
        <v/>
      </c>
      <c r="R577" s="61">
        <f>+R576-IF(R$18&gt;74,(R576/R$25)*$C$10)</f>
        <v/>
      </c>
      <c r="S577" s="61">
        <f>+S576-IF(S$18&gt;74,(S576/S$25)*$C$10)</f>
        <v/>
      </c>
      <c r="T577" s="61">
        <f>+T576-IF(T$18&gt;74,(T576/T$25)*$C$10)</f>
        <v/>
      </c>
      <c r="U577" s="61">
        <f>+U576-IF(U$18&gt;74,(U576/U$25)*$C$10)</f>
        <v/>
      </c>
      <c r="V577" s="61">
        <f>+V576-IF(V$18&gt;74,(V576/V$25)*$C$10)</f>
        <v/>
      </c>
      <c r="W577" s="61">
        <f>+W576-IF(W$18&gt;74,(W576/W$25)*$C$10)</f>
        <v/>
      </c>
      <c r="X577" s="61">
        <f>+X576-IF(X$18&gt;74,(X576/X$25)*$C$10)</f>
        <v/>
      </c>
      <c r="Y577" s="61">
        <f>+Y576-IF(Y$18&gt;74,(Y576/Y$25)*$C$10)</f>
        <v/>
      </c>
      <c r="Z577" s="61">
        <f>+Z576-IF(Z$18&gt;74,(Z576/Z$25)*$C$10)</f>
        <v/>
      </c>
      <c r="AA577" s="61">
        <f>+AA576-IF(AA$18&gt;74,(AA576/AA$25)*$C$10)</f>
        <v/>
      </c>
      <c r="AB577" s="61">
        <f>+AB576-IF(AB$18&gt;74,(AB576/AB$25)*$C$10)</f>
        <v/>
      </c>
      <c r="AC577" s="61">
        <f>+AC576-IF(AC$18&gt;74,(AC576/AC$25)*$C$10)</f>
        <v/>
      </c>
      <c r="AD577" s="61">
        <f>+AD576-IF(AD$18&gt;74,(AD576/AD$25)*$C$10)</f>
        <v/>
      </c>
      <c r="AE577" s="61">
        <f>+AE576-IF(AE$18&gt;74,(AE576/AE$25)*$C$10)</f>
        <v/>
      </c>
      <c r="AF577" s="61">
        <f>+AF576-IF(AF$18&gt;74,(AF576/AF$25)*$C$10)</f>
        <v/>
      </c>
      <c r="AG577" s="61">
        <f>+AG576-IF(AG$18&gt;74,(AG576/AG$25)*$C$10)</f>
        <v/>
      </c>
      <c r="AH577" s="61">
        <f>+AH576-IF(AH$18&gt;74,(AH576/AH$25)*$C$10)</f>
        <v/>
      </c>
      <c r="AI577" s="61">
        <f>+AI576-IF(AI$18&gt;74,(AI576/AI$25)*$C$10)</f>
        <v/>
      </c>
      <c r="AJ577" s="61">
        <f>+AJ576-IF(AJ$18&gt;74,(AJ576/AJ$25)*$C$10)</f>
        <v/>
      </c>
      <c r="AK577" s="61">
        <f>+AK576-IF(AK$18&gt;74,(AK576/AK$25)*$C$10)</f>
        <v/>
      </c>
      <c r="AL577" s="61">
        <f>+AL576-IF(AL$18&gt;74,(AL576/AL$25)*$C$10)</f>
        <v/>
      </c>
      <c r="AM577" s="61">
        <f>+AM576-IF(AM$18&gt;74,(AM576/AM$25)*$C$10)</f>
        <v/>
      </c>
      <c r="AN577" s="61">
        <f>+AN576-IF(AN$18&gt;74,(AN576/AN$25)*$C$10)</f>
        <v/>
      </c>
      <c r="AO577" s="61">
        <f>+AO576-IF(AO$18&gt;74,(AO576/AO$25)*$C$10)</f>
        <v/>
      </c>
      <c r="AP577" s="61">
        <f>+AP576-IF(AP$18&gt;74,(AP576/AP$25)*$C$10)</f>
        <v/>
      </c>
      <c r="AQ577" s="61">
        <f>+AQ576-IF(AQ$18&gt;74,(AQ576/AQ$25)*$C$10)</f>
        <v/>
      </c>
      <c r="AR577" s="61">
        <f>+AR576-IF(AR$18&gt;74,(AR576/AR$25)*$C$10)</f>
        <v/>
      </c>
      <c r="AS577" s="61">
        <f>+AS576-IF(AS$18&gt;74,(AS576/AS$25)*$C$10)</f>
        <v/>
      </c>
      <c r="AT577" s="61">
        <f>+AT576-IF(AT$18&gt;74,(AT576/AT$25)*$C$10)</f>
        <v/>
      </c>
      <c r="AU577" s="61">
        <f>+AU576-IF(AU$18&gt;74,(AU576/AU$25)*$C$10)</f>
        <v/>
      </c>
      <c r="AV577" s="61">
        <f>+AV576-IF(AV$18&gt;74,(AV576/AV$25)*$C$10)</f>
        <v/>
      </c>
      <c r="AW577" s="61">
        <f>+AW576-IF(AW$18&gt;74,(AW576/AW$25)*$C$10)</f>
        <v/>
      </c>
      <c r="AX577" s="35">
        <f>IF(AW577&gt;0,1,0)</f>
        <v/>
      </c>
      <c r="AY577" s="35">
        <f>IF(AL577&gt;0,1,0)</f>
        <v/>
      </c>
      <c r="AZ577" s="35">
        <f>IF(AG577&gt;0,1,0)</f>
        <v/>
      </c>
      <c r="BA577" s="35">
        <f>IF(AB577&gt;0,1,0)</f>
        <v/>
      </c>
      <c r="BB577" s="35">
        <f>IF(W577&gt;0,1,0)</f>
        <v/>
      </c>
    </row>
    <row r="578">
      <c r="B578" s="154" t="inlineStr">
        <is>
          <t>trial 276</t>
        </is>
      </c>
      <c r="C578" s="155">
        <f>+start-C575</f>
        <v/>
      </c>
      <c r="D578" s="156">
        <f>IF((C578&lt;=0),0,((C578-D$24)*Stock*(_xlfn.NORM.INV(RAND(),stock_ave,stock_std))+(C578-D$24)*Bonds*(_xlfn.NORM.INV(RAND(),bond_ave,bond_std))+(C578-D$24)*cash*(_xlfn.NORM.INV(RAND(),cash_ave,cash_std))+(C578-D$24)))</f>
        <v/>
      </c>
      <c r="E578" s="156">
        <f>IF((D578&lt;=0),0,((D578-E$24)*Stock*(_xlfn.NORM.INV(RAND(),stock_ave,stock_std))+(D578-E$24)*Bonds*(_xlfn.NORM.INV(RAND(),bond_ave,bond_std))+(D578-E$24)*cash*(_xlfn.NORM.INV(RAND(),cash_ave,cash_std))+(D578-E$24)))</f>
        <v/>
      </c>
      <c r="F578" s="156">
        <f>IF((E578&lt;=0),0,((E578-F$24)*Stock*(_xlfn.NORM.INV(RAND(),stock_ave,stock_std))+(E578-F$24)*Bonds*(_xlfn.NORM.INV(RAND(),bond_ave,bond_std))+(E578-F$24)*cash*(_xlfn.NORM.INV(RAND(),cash_ave,cash_std))+(E578-F$24)))</f>
        <v/>
      </c>
      <c r="G578" s="156">
        <f>IF((F578&lt;=0),0,((F578-G$24)*Stock*(_xlfn.NORM.INV(RAND(),stock_ave,stock_std))+(F578-G$24)*Bonds*(_xlfn.NORM.INV(RAND(),bond_ave,bond_std))+(F578-G$24)*cash*(_xlfn.NORM.INV(RAND(),cash_ave,cash_std))+(F578-G$24)))</f>
        <v/>
      </c>
      <c r="H578" s="156">
        <f>IF((G578&lt;=0),0,((G578-H$24)*Stock*(_xlfn.NORM.INV(RAND(),stock_ave,stock_std))+(G578-H$24)*Bonds*(_xlfn.NORM.INV(RAND(),bond_ave,bond_std))+(G578-H$24)*cash*(_xlfn.NORM.INV(RAND(),cash_ave,cash_std))+(G578-H$24)))</f>
        <v/>
      </c>
      <c r="I578" s="156">
        <f>IF((H578&lt;=0),0,((H578-I$24)*Stock*(_xlfn.NORM.INV(RAND(),stock_ave,stock_std))+(H578-I$24)*Bonds*(_xlfn.NORM.INV(RAND(),bond_ave,bond_std))+(H578-I$24)*cash*(_xlfn.NORM.INV(RAND(),cash_ave,cash_std))+(H578-I$24)))</f>
        <v/>
      </c>
      <c r="J578" s="156">
        <f>IF((I578&lt;=0),0,((I578-J$24)*Stock*(_xlfn.NORM.INV(RAND(),stock_ave,stock_std))+(I578-J$24)*Bonds*(_xlfn.NORM.INV(RAND(),bond_ave,bond_std))+(I578-J$24)*cash*(_xlfn.NORM.INV(RAND(),cash_ave,cash_std))+(I578-J$24)))</f>
        <v/>
      </c>
      <c r="K578" s="156">
        <f>IF((J578&lt;=0),0,((J578-K$24)*Stock*(_xlfn.NORM.INV(RAND(),stock_ave,stock_std))+(J578-K$24)*Bonds*(_xlfn.NORM.INV(RAND(),bond_ave,bond_std))+(J578-K$24)*cash*(_xlfn.NORM.INV(RAND(),cash_ave,cash_std))+(J578-K$24)))</f>
        <v/>
      </c>
      <c r="L578" s="156">
        <f>IF((K578&lt;=0),0,((K578-L$24)*Stock*(_xlfn.NORM.INV(RAND(),stock_ave,stock_std))+(K578-L$24)*Bonds*(_xlfn.NORM.INV(RAND(),bond_ave,bond_std))+(K578-L$24)*cash*(_xlfn.NORM.INV(RAND(),cash_ave,cash_std))+(K578-L$24)))</f>
        <v/>
      </c>
      <c r="M578" s="156">
        <f>IF((L578&lt;=0),0,((L578-M$24)*Stock*(_xlfn.NORM.INV(RAND(),stock_ave,stock_std))+(L578-M$24)*Bonds*(_xlfn.NORM.INV(RAND(),bond_ave,bond_std))+(L578-M$24)*cash*(_xlfn.NORM.INV(RAND(),cash_ave,cash_std))+(L578-M$24)))</f>
        <v/>
      </c>
      <c r="N578" s="156">
        <f>IF((M578&lt;=0),0,((M578-N$24)*Stock*(_xlfn.NORM.INV(RAND(),stock_ave,stock_std))+(M578-N$24)*Bonds*(_xlfn.NORM.INV(RAND(),bond_ave,bond_std))+(M578-N$24)*cash*(_xlfn.NORM.INV(RAND(),cash_ave,cash_std))+(M578-N$24)))</f>
        <v/>
      </c>
      <c r="O578" s="156">
        <f>IF((N578&lt;=0),0,((N578-O$24)*Stock*(_xlfn.NORM.INV(RAND(),stock_ave,stock_std))+(N578-O$24)*Bonds*(_xlfn.NORM.INV(RAND(),bond_ave,bond_std))+(N578-O$24)*cash*(_xlfn.NORM.INV(RAND(),cash_ave,cash_std))+(N578-O$24)))</f>
        <v/>
      </c>
      <c r="P578" s="156">
        <f>IF((O578&lt;=0),0,((O578-P$24)*Stock*(_xlfn.NORM.INV(RAND(),stock_ave,stock_std))+(O578-P$24)*Bonds*(_xlfn.NORM.INV(RAND(),bond_ave,bond_std))+(O578-P$24)*cash*(_xlfn.NORM.INV(RAND(),cash_ave,cash_std))+(O578-P$24)))</f>
        <v/>
      </c>
      <c r="Q578" s="156">
        <f>IF((P578&lt;=0),0,((P578-Q$24)*Stock*(_xlfn.NORM.INV(RAND(),stock_ave,stock_std))+(P578-Q$24)*Bonds*(_xlfn.NORM.INV(RAND(),bond_ave,bond_std))+(P578-Q$24)*cash*(_xlfn.NORM.INV(RAND(),cash_ave,cash_std))+(P578-Q$24)))</f>
        <v/>
      </c>
      <c r="R578" s="156">
        <f>IF((Q578&lt;=0),0,((Q578-R$24)*Stock*(_xlfn.NORM.INV(RAND(),stock_ave,stock_std))+(Q578-R$24)*Bonds*(_xlfn.NORM.INV(RAND(),bond_ave,bond_std))+(Q578-R$24)*cash*(_xlfn.NORM.INV(RAND(),cash_ave,cash_std))+(Q578-R$24)))</f>
        <v/>
      </c>
      <c r="S578" s="156">
        <f>IF((R578&lt;=0),0,((R578-S$24)*Stock*(_xlfn.NORM.INV(RAND(),stock_ave,stock_std))+(R578-S$24)*Bonds*(_xlfn.NORM.INV(RAND(),bond_ave,bond_std))+(R578-S$24)*cash*(_xlfn.NORM.INV(RAND(),cash_ave,cash_std))+(R578-S$24)))</f>
        <v/>
      </c>
      <c r="T578" s="156">
        <f>IF((S578&lt;=0),0,((S578-T$24)*Stock*(_xlfn.NORM.INV(RAND(),stock_ave,stock_std))+(S578-T$24)*Bonds*(_xlfn.NORM.INV(RAND(),bond_ave,bond_std))+(S578-T$24)*cash*(_xlfn.NORM.INV(RAND(),cash_ave,cash_std))+(S578-T$24)))</f>
        <v/>
      </c>
      <c r="U578" s="156">
        <f>IF((T578&lt;=0),0,((T578-U$24)*Stock*(_xlfn.NORM.INV(RAND(),stock_ave,stock_std))+(T578-U$24)*Bonds*(_xlfn.NORM.INV(RAND(),bond_ave,bond_std))+(T578-U$24)*cash*(_xlfn.NORM.INV(RAND(),cash_ave,cash_std))+(T578-U$24)))</f>
        <v/>
      </c>
      <c r="V578" s="156">
        <f>IF((U578&lt;=0),0,((U578-V$24)*Stock*(_xlfn.NORM.INV(RAND(),stock_ave,stock_std))+(U578-V$24)*Bonds*(_xlfn.NORM.INV(RAND(),bond_ave,bond_std))+(U578-V$24)*cash*(_xlfn.NORM.INV(RAND(),cash_ave,cash_std))+(U578-V$24)))</f>
        <v/>
      </c>
      <c r="W578" s="156">
        <f>IF((V578&lt;=0),0,((V578-W$24)*Stock*(_xlfn.NORM.INV(RAND(),stock_ave,stock_std))+(V578-W$24)*Bonds*(_xlfn.NORM.INV(RAND(),bond_ave,bond_std))+(V578-W$24)*cash*(_xlfn.NORM.INV(RAND(),cash_ave,cash_std))+(V578-W$24)))</f>
        <v/>
      </c>
      <c r="X578" s="156">
        <f>IF((W578&lt;=0),0,((W578-X$24)*Stock*(_xlfn.NORM.INV(RAND(),stock_ave,stock_std))+(W578-X$24)*Bonds*(_xlfn.NORM.INV(RAND(),bond_ave,bond_std))+(W578-X$24)*cash*(_xlfn.NORM.INV(RAND(),cash_ave,cash_std))+(W578-X$24)))</f>
        <v/>
      </c>
      <c r="Y578" s="156">
        <f>IF((X578&lt;=0),0,((X578-Y$24)*Stock*(_xlfn.NORM.INV(RAND(),stock_ave,stock_std))+(X578-Y$24)*Bonds*(_xlfn.NORM.INV(RAND(),bond_ave,bond_std))+(X578-Y$24)*cash*(_xlfn.NORM.INV(RAND(),cash_ave,cash_std))+(X578-Y$24)))</f>
        <v/>
      </c>
      <c r="Z578" s="156">
        <f>IF((Y578&lt;=0),0,((Y578-Z$24)*Stock*(_xlfn.NORM.INV(RAND(),stock_ave,stock_std))+(Y578-Z$24)*Bonds*(_xlfn.NORM.INV(RAND(),bond_ave,bond_std))+(Y578-Z$24)*cash*(_xlfn.NORM.INV(RAND(),cash_ave,cash_std))+(Y578-Z$24)))</f>
        <v/>
      </c>
      <c r="AA578" s="156">
        <f>IF((Z578&lt;=0),0,((Z578-AA$24)*Stock*(_xlfn.NORM.INV(RAND(),stock_ave,stock_std))+(Z578-AA$24)*Bonds*(_xlfn.NORM.INV(RAND(),bond_ave,bond_std))+(Z578-AA$24)*cash*(_xlfn.NORM.INV(RAND(),cash_ave,cash_std))+(Z578-AA$24)))</f>
        <v/>
      </c>
      <c r="AB578" s="156">
        <f>IF((AA578&lt;=0),0,((AA578-AB$24)*Stock*(_xlfn.NORM.INV(RAND(),stock_ave,stock_std))+(AA578-AB$24)*Bonds*(_xlfn.NORM.INV(RAND(),bond_ave,bond_std))+(AA578-AB$24)*cash*(_xlfn.NORM.INV(RAND(),cash_ave,cash_std))+(AA578-AB$24)))</f>
        <v/>
      </c>
      <c r="AC578" s="156">
        <f>IF((AB578&lt;=0),0,((AB578-AC$24)*Stock*(_xlfn.NORM.INV(RAND(),stock_ave,stock_std))+(AB578-AC$24)*Bonds*(_xlfn.NORM.INV(RAND(),bond_ave,bond_std))+(AB578-AC$24)*cash*(_xlfn.NORM.INV(RAND(),cash_ave,cash_std))+(AB578-AC$24)))</f>
        <v/>
      </c>
      <c r="AD578" s="156">
        <f>IF((AC578&lt;=0),0,((AC578-AD$24)*Stock*(_xlfn.NORM.INV(RAND(),stock_ave,stock_std))+(AC578-AD$24)*Bonds*(_xlfn.NORM.INV(RAND(),bond_ave,bond_std))+(AC578-AD$24)*cash*(_xlfn.NORM.INV(RAND(),cash_ave,cash_std))+(AC578-AD$24)))</f>
        <v/>
      </c>
      <c r="AE578" s="156">
        <f>IF((AD578&lt;=0),0,((AD578-AE$24)*Stock*(_xlfn.NORM.INV(RAND(),stock_ave,stock_std))+(AD578-AE$24)*Bonds*(_xlfn.NORM.INV(RAND(),bond_ave,bond_std))+(AD578-AE$24)*cash*(_xlfn.NORM.INV(RAND(),cash_ave,cash_std))+(AD578-AE$24)))</f>
        <v/>
      </c>
      <c r="AF578" s="156">
        <f>IF((AE578&lt;=0),0,((AE578-AF$24)*Stock*(_xlfn.NORM.INV(RAND(),stock_ave,stock_std))+(AE578-AF$24)*Bonds*(_xlfn.NORM.INV(RAND(),bond_ave,bond_std))+(AE578-AF$24)*cash*(_xlfn.NORM.INV(RAND(),cash_ave,cash_std))+(AE578-AF$24)))</f>
        <v/>
      </c>
      <c r="AG578" s="156">
        <f>IF((AF578&lt;=0),0,((AF578-AG$24)*Stock*(_xlfn.NORM.INV(RAND(),stock_ave,stock_std))+(AF578-AG$24)*Bonds*(_xlfn.NORM.INV(RAND(),bond_ave,bond_std))+(AF578-AG$24)*cash*(_xlfn.NORM.INV(RAND(),cash_ave,cash_std))+(AF578-AG$24)))</f>
        <v/>
      </c>
      <c r="AH578" s="156">
        <f>IF((AG578&lt;=0),0,((AG578-AH$24)*Stock*(_xlfn.NORM.INV(RAND(),stock_ave,stock_std))+(AG578-AH$24)*Bonds*(_xlfn.NORM.INV(RAND(),bond_ave,bond_std))+(AG578-AH$24)*cash*(_xlfn.NORM.INV(RAND(),cash_ave,cash_std))+(AG578-AH$24)))</f>
        <v/>
      </c>
      <c r="AI578" s="156">
        <f>IF((AH578&lt;=0),0,((AH578-AI$24)*Stock*(_xlfn.NORM.INV(RAND(),stock_ave,stock_std))+(AH578-AI$24)*Bonds*(_xlfn.NORM.INV(RAND(),bond_ave,bond_std))+(AH578-AI$24)*cash*(_xlfn.NORM.INV(RAND(),cash_ave,cash_std))+(AH578-AI$24)))</f>
        <v/>
      </c>
      <c r="AJ578" s="156">
        <f>IF((AI578&lt;=0),0,((AI578-AJ$24)*Stock*(_xlfn.NORM.INV(RAND(),stock_ave,stock_std))+(AI578-AJ$24)*Bonds*(_xlfn.NORM.INV(RAND(),bond_ave,bond_std))+(AI578-AJ$24)*cash*(_xlfn.NORM.INV(RAND(),cash_ave,cash_std))+(AI578-AJ$24)))</f>
        <v/>
      </c>
      <c r="AK578" s="156">
        <f>IF((AJ578&lt;=0),0,((AJ578-AK$24)*Stock*(_xlfn.NORM.INV(RAND(),stock_ave,stock_std))+(AJ578-AK$24)*Bonds*(_xlfn.NORM.INV(RAND(),bond_ave,bond_std))+(AJ578-AK$24)*cash*(_xlfn.NORM.INV(RAND(),cash_ave,cash_std))+(AJ578-AK$24)))</f>
        <v/>
      </c>
      <c r="AL578" s="156">
        <f>IF((AK578&lt;=0),0,((AK578-AL$24)*Stock*(_xlfn.NORM.INV(RAND(),stock_ave,stock_std))+(AK578-AL$24)*Bonds*(_xlfn.NORM.INV(RAND(),bond_ave,bond_std))+(AK578-AL$24)*cash*(_xlfn.NORM.INV(RAND(),cash_ave,cash_std))+(AK578-AL$24)))</f>
        <v/>
      </c>
      <c r="AM578" s="156">
        <f>IF((AL578&lt;=0),0,((AL578-AM$24)*Stock*(_xlfn.NORM.INV(RAND(),stock_ave,stock_std))+(AL578-AM$24)*Bonds*(_xlfn.NORM.INV(RAND(),bond_ave,bond_std))+(AL578-AM$24)*cash*(_xlfn.NORM.INV(RAND(),cash_ave,cash_std))+(AL578-AM$24)))</f>
        <v/>
      </c>
      <c r="AN578" s="156">
        <f>IF((AM578&lt;=0),0,((AM578-AN$24)*Stock*(_xlfn.NORM.INV(RAND(),stock_ave,stock_std))+(AM578-AN$24)*Bonds*(_xlfn.NORM.INV(RAND(),bond_ave,bond_std))+(AM578-AN$24)*cash*(_xlfn.NORM.INV(RAND(),cash_ave,cash_std))+(AM578-AN$24)))</f>
        <v/>
      </c>
      <c r="AO578" s="156">
        <f>IF((AN578&lt;=0),0,((AN578-AO$24)*Stock*(_xlfn.NORM.INV(RAND(),stock_ave,stock_std))+(AN578-AO$24)*Bonds*(_xlfn.NORM.INV(RAND(),bond_ave,bond_std))+(AN578-AO$24)*cash*(_xlfn.NORM.INV(RAND(),cash_ave,cash_std))+(AN578-AO$24)))</f>
        <v/>
      </c>
      <c r="AP578" s="156">
        <f>IF((AO578&lt;=0),0,((AO578-AP$24)*Stock*(_xlfn.NORM.INV(RAND(),stock_ave,stock_std))+(AO578-AP$24)*Bonds*(_xlfn.NORM.INV(RAND(),bond_ave,bond_std))+(AO578-AP$24)*cash*(_xlfn.NORM.INV(RAND(),cash_ave,cash_std))+(AO578-AP$24)))</f>
        <v/>
      </c>
      <c r="AQ578" s="156">
        <f>IF((AP578&lt;=0),0,((AP578-AQ$24)*Stock*(_xlfn.NORM.INV(RAND(),stock_ave,stock_std))+(AP578-AQ$24)*Bonds*(_xlfn.NORM.INV(RAND(),bond_ave,bond_std))+(AP578-AQ$24)*cash*(_xlfn.NORM.INV(RAND(),cash_ave,cash_std))+(AP578-AQ$24)))</f>
        <v/>
      </c>
      <c r="AR578" s="156">
        <f>IF((AQ578&lt;=0),0,((AQ578-AR$24)*Stock*(_xlfn.NORM.INV(RAND(),stock_ave,stock_std))+(AQ578-AR$24)*Bonds*(_xlfn.NORM.INV(RAND(),bond_ave,bond_std))+(AQ578-AR$24)*cash*(_xlfn.NORM.INV(RAND(),cash_ave,cash_std))+(AQ578-AR$24)))</f>
        <v/>
      </c>
      <c r="AS578" s="156">
        <f>IF((AR578&lt;=0),0,((AR578-AS$24)*Stock*(_xlfn.NORM.INV(RAND(),stock_ave,stock_std))+(AR578-AS$24)*Bonds*(_xlfn.NORM.INV(RAND(),bond_ave,bond_std))+(AR578-AS$24)*cash*(_xlfn.NORM.INV(RAND(),cash_ave,cash_std))+(AR578-AS$24)))</f>
        <v/>
      </c>
      <c r="AT578" s="156">
        <f>IF((AS578&lt;=0),0,((AS578-AT$24)*Stock*(_xlfn.NORM.INV(RAND(),stock_ave,stock_std))+(AS578-AT$24)*Bonds*(_xlfn.NORM.INV(RAND(),bond_ave,bond_std))+(AS578-AT$24)*cash*(_xlfn.NORM.INV(RAND(),cash_ave,cash_std))+(AS578-AT$24)))</f>
        <v/>
      </c>
      <c r="AU578" s="156">
        <f>IF((AT578&lt;=0),0,((AT578-AU$24)*Stock*(_xlfn.NORM.INV(RAND(),stock_ave,stock_std))+(AT578-AU$24)*Bonds*(_xlfn.NORM.INV(RAND(),bond_ave,bond_std))+(AT578-AU$24)*cash*(_xlfn.NORM.INV(RAND(),cash_ave,cash_std))+(AT578-AU$24)))</f>
        <v/>
      </c>
      <c r="AV578" s="156">
        <f>IF((AU578&lt;=0),0,((AU578-AV$24)*Stock*(_xlfn.NORM.INV(RAND(),stock_ave,stock_std))+(AU578-AV$24)*Bonds*(_xlfn.NORM.INV(RAND(),bond_ave,bond_std))+(AU578-AV$24)*cash*(_xlfn.NORM.INV(RAND(),cash_ave,cash_std))+(AU578-AV$24)))</f>
        <v/>
      </c>
      <c r="AW578" s="156">
        <f>IF((AV578&lt;=0),0,((AV578-AW$24)*Stock*(_xlfn.NORM.INV(RAND(),stock_ave,stock_std))+(AV578-AW$24)*Bonds*(_xlfn.NORM.INV(RAND(),bond_ave,bond_std))+(AV578-AW$24)*cash*(_xlfn.NORM.INV(RAND(),cash_ave,cash_std))+(AV578-AW$24)))</f>
        <v/>
      </c>
      <c r="AX578" s="159" t="n"/>
      <c r="AY578" s="159" t="n"/>
      <c r="AZ578" s="159" t="n"/>
      <c r="BA578" s="159" t="n"/>
      <c r="BB578" s="159" t="n"/>
    </row>
    <row r="579">
      <c r="C579" s="147" t="n"/>
      <c r="D579" s="61">
        <f>+D578-IF(D$18&gt;74,(D578/D$25)*$C$10)</f>
        <v/>
      </c>
      <c r="E579" s="61">
        <f>+E578-IF(E$18&gt;74,(E578/E$25)*$C$10)</f>
        <v/>
      </c>
      <c r="F579" s="61">
        <f>+F578-IF(F$18&gt;74,(F578/F$25)*$C$10)</f>
        <v/>
      </c>
      <c r="G579" s="61">
        <f>+G578-IF(G$18&gt;74,(G578/G$25)*$C$10)</f>
        <v/>
      </c>
      <c r="H579" s="61">
        <f>+H578-IF(H$18&gt;74,(H578/H$25)*$C$10)</f>
        <v/>
      </c>
      <c r="I579" s="61">
        <f>+I578-IF(I$18&gt;74,(I578/I$25)*$C$10)</f>
        <v/>
      </c>
      <c r="J579" s="61">
        <f>+J578-IF(J$18&gt;74,(J578/J$25)*$C$10)</f>
        <v/>
      </c>
      <c r="K579" s="61">
        <f>+K578-IF(K$18&gt;74,(K578/K$25)*$C$10)</f>
        <v/>
      </c>
      <c r="L579" s="61">
        <f>+L578-IF(L$18&gt;74,(L578/L$25)*$C$10)</f>
        <v/>
      </c>
      <c r="M579" s="61">
        <f>+M578-IF(M$18&gt;74,(M578/M$25)*$C$10)</f>
        <v/>
      </c>
      <c r="N579" s="61">
        <f>+N578-IF(N$18&gt;74,(N578/N$25)*$C$10)</f>
        <v/>
      </c>
      <c r="O579" s="61">
        <f>+O578-IF(O$18&gt;74,(O578/O$25)*$C$10)</f>
        <v/>
      </c>
      <c r="P579" s="61">
        <f>+P578-IF(P$18&gt;74,(P578/P$25)*$C$10)</f>
        <v/>
      </c>
      <c r="Q579" s="61">
        <f>+Q578-IF(Q$18&gt;74,(Q578/Q$25)*$C$10)</f>
        <v/>
      </c>
      <c r="R579" s="61">
        <f>+R578-IF(R$18&gt;74,(R578/R$25)*$C$10)</f>
        <v/>
      </c>
      <c r="S579" s="61">
        <f>+S578-IF(S$18&gt;74,(S578/S$25)*$C$10)</f>
        <v/>
      </c>
      <c r="T579" s="61">
        <f>+T578-IF(T$18&gt;74,(T578/T$25)*$C$10)</f>
        <v/>
      </c>
      <c r="U579" s="61">
        <f>+U578-IF(U$18&gt;74,(U578/U$25)*$C$10)</f>
        <v/>
      </c>
      <c r="V579" s="61">
        <f>+V578-IF(V$18&gt;74,(V578/V$25)*$C$10)</f>
        <v/>
      </c>
      <c r="W579" s="61">
        <f>+W578-IF(W$18&gt;74,(W578/W$25)*$C$10)</f>
        <v/>
      </c>
      <c r="X579" s="61">
        <f>+X578-IF(X$18&gt;74,(X578/X$25)*$C$10)</f>
        <v/>
      </c>
      <c r="Y579" s="61">
        <f>+Y578-IF(Y$18&gt;74,(Y578/Y$25)*$C$10)</f>
        <v/>
      </c>
      <c r="Z579" s="61">
        <f>+Z578-IF(Z$18&gt;74,(Z578/Z$25)*$C$10)</f>
        <v/>
      </c>
      <c r="AA579" s="61">
        <f>+AA578-IF(AA$18&gt;74,(AA578/AA$25)*$C$10)</f>
        <v/>
      </c>
      <c r="AB579" s="61">
        <f>+AB578-IF(AB$18&gt;74,(AB578/AB$25)*$C$10)</f>
        <v/>
      </c>
      <c r="AC579" s="61">
        <f>+AC578-IF(AC$18&gt;74,(AC578/AC$25)*$C$10)</f>
        <v/>
      </c>
      <c r="AD579" s="61">
        <f>+AD578-IF(AD$18&gt;74,(AD578/AD$25)*$C$10)</f>
        <v/>
      </c>
      <c r="AE579" s="61">
        <f>+AE578-IF(AE$18&gt;74,(AE578/AE$25)*$C$10)</f>
        <v/>
      </c>
      <c r="AF579" s="61">
        <f>+AF578-IF(AF$18&gt;74,(AF578/AF$25)*$C$10)</f>
        <v/>
      </c>
      <c r="AG579" s="61">
        <f>+AG578-IF(AG$18&gt;74,(AG578/AG$25)*$C$10)</f>
        <v/>
      </c>
      <c r="AH579" s="61">
        <f>+AH578-IF(AH$18&gt;74,(AH578/AH$25)*$C$10)</f>
        <v/>
      </c>
      <c r="AI579" s="61">
        <f>+AI578-IF(AI$18&gt;74,(AI578/AI$25)*$C$10)</f>
        <v/>
      </c>
      <c r="AJ579" s="61">
        <f>+AJ578-IF(AJ$18&gt;74,(AJ578/AJ$25)*$C$10)</f>
        <v/>
      </c>
      <c r="AK579" s="61">
        <f>+AK578-IF(AK$18&gt;74,(AK578/AK$25)*$C$10)</f>
        <v/>
      </c>
      <c r="AL579" s="61">
        <f>+AL578-IF(AL$18&gt;74,(AL578/AL$25)*$C$10)</f>
        <v/>
      </c>
      <c r="AM579" s="61">
        <f>+AM578-IF(AM$18&gt;74,(AM578/AM$25)*$C$10)</f>
        <v/>
      </c>
      <c r="AN579" s="61">
        <f>+AN578-IF(AN$18&gt;74,(AN578/AN$25)*$C$10)</f>
        <v/>
      </c>
      <c r="AO579" s="61">
        <f>+AO578-IF(AO$18&gt;74,(AO578/AO$25)*$C$10)</f>
        <v/>
      </c>
      <c r="AP579" s="61">
        <f>+AP578-IF(AP$18&gt;74,(AP578/AP$25)*$C$10)</f>
        <v/>
      </c>
      <c r="AQ579" s="61">
        <f>+AQ578-IF(AQ$18&gt;74,(AQ578/AQ$25)*$C$10)</f>
        <v/>
      </c>
      <c r="AR579" s="61">
        <f>+AR578-IF(AR$18&gt;74,(AR578/AR$25)*$C$10)</f>
        <v/>
      </c>
      <c r="AS579" s="61">
        <f>+AS578-IF(AS$18&gt;74,(AS578/AS$25)*$C$10)</f>
        <v/>
      </c>
      <c r="AT579" s="61">
        <f>+AT578-IF(AT$18&gt;74,(AT578/AT$25)*$C$10)</f>
        <v/>
      </c>
      <c r="AU579" s="61">
        <f>+AU578-IF(AU$18&gt;74,(AU578/AU$25)*$C$10)</f>
        <v/>
      </c>
      <c r="AV579" s="61">
        <f>+AV578-IF(AV$18&gt;74,(AV578/AV$25)*$C$10)</f>
        <v/>
      </c>
      <c r="AW579" s="61">
        <f>+AW578-IF(AW$18&gt;74,(AW578/AW$25)*$C$10)</f>
        <v/>
      </c>
      <c r="AX579" s="35">
        <f>IF(AW579&gt;0,1,0)</f>
        <v/>
      </c>
      <c r="AY579" s="35">
        <f>IF(AL579&gt;0,1,0)</f>
        <v/>
      </c>
      <c r="AZ579" s="35">
        <f>IF(AG579&gt;0,1,0)</f>
        <v/>
      </c>
      <c r="BA579" s="35">
        <f>IF(AB579&gt;0,1,0)</f>
        <v/>
      </c>
      <c r="BB579" s="35">
        <f>IF(W579&gt;0,1,0)</f>
        <v/>
      </c>
    </row>
    <row r="580">
      <c r="B580" s="154" t="inlineStr">
        <is>
          <t>trial 277</t>
        </is>
      </c>
      <c r="C580" s="155">
        <f>+start-C577</f>
        <v/>
      </c>
      <c r="D580" s="156">
        <f>IF((C580&lt;=0),0,((C580-D$24)*Stock*(_xlfn.NORM.INV(RAND(),stock_ave,stock_std))+(C580-D$24)*Bonds*(_xlfn.NORM.INV(RAND(),bond_ave,bond_std))+(C580-D$24)*cash*(_xlfn.NORM.INV(RAND(),cash_ave,cash_std))+(C580-D$24)))</f>
        <v/>
      </c>
      <c r="E580" s="156">
        <f>IF((D580&lt;=0),0,((D580-E$24)*Stock*(_xlfn.NORM.INV(RAND(),stock_ave,stock_std))+(D580-E$24)*Bonds*(_xlfn.NORM.INV(RAND(),bond_ave,bond_std))+(D580-E$24)*cash*(_xlfn.NORM.INV(RAND(),cash_ave,cash_std))+(D580-E$24)))</f>
        <v/>
      </c>
      <c r="F580" s="156">
        <f>IF((E580&lt;=0),0,((E580-F$24)*Stock*(_xlfn.NORM.INV(RAND(),stock_ave,stock_std))+(E580-F$24)*Bonds*(_xlfn.NORM.INV(RAND(),bond_ave,bond_std))+(E580-F$24)*cash*(_xlfn.NORM.INV(RAND(),cash_ave,cash_std))+(E580-F$24)))</f>
        <v/>
      </c>
      <c r="G580" s="156">
        <f>IF((F580&lt;=0),0,((F580-G$24)*Stock*(_xlfn.NORM.INV(RAND(),stock_ave,stock_std))+(F580-G$24)*Bonds*(_xlfn.NORM.INV(RAND(),bond_ave,bond_std))+(F580-G$24)*cash*(_xlfn.NORM.INV(RAND(),cash_ave,cash_std))+(F580-G$24)))</f>
        <v/>
      </c>
      <c r="H580" s="156">
        <f>IF((G580&lt;=0),0,((G580-H$24)*Stock*(_xlfn.NORM.INV(RAND(),stock_ave,stock_std))+(G580-H$24)*Bonds*(_xlfn.NORM.INV(RAND(),bond_ave,bond_std))+(G580-H$24)*cash*(_xlfn.NORM.INV(RAND(),cash_ave,cash_std))+(G580-H$24)))</f>
        <v/>
      </c>
      <c r="I580" s="156">
        <f>IF((H580&lt;=0),0,((H580-I$24)*Stock*(_xlfn.NORM.INV(RAND(),stock_ave,stock_std))+(H580-I$24)*Bonds*(_xlfn.NORM.INV(RAND(),bond_ave,bond_std))+(H580-I$24)*cash*(_xlfn.NORM.INV(RAND(),cash_ave,cash_std))+(H580-I$24)))</f>
        <v/>
      </c>
      <c r="J580" s="156">
        <f>IF((I580&lt;=0),0,((I580-J$24)*Stock*(_xlfn.NORM.INV(RAND(),stock_ave,stock_std))+(I580-J$24)*Bonds*(_xlfn.NORM.INV(RAND(),bond_ave,bond_std))+(I580-J$24)*cash*(_xlfn.NORM.INV(RAND(),cash_ave,cash_std))+(I580-J$24)))</f>
        <v/>
      </c>
      <c r="K580" s="156">
        <f>IF((J580&lt;=0),0,((J580-K$24)*Stock*(_xlfn.NORM.INV(RAND(),stock_ave,stock_std))+(J580-K$24)*Bonds*(_xlfn.NORM.INV(RAND(),bond_ave,bond_std))+(J580-K$24)*cash*(_xlfn.NORM.INV(RAND(),cash_ave,cash_std))+(J580-K$24)))</f>
        <v/>
      </c>
      <c r="L580" s="156">
        <f>IF((K580&lt;=0),0,((K580-L$24)*Stock*(_xlfn.NORM.INV(RAND(),stock_ave,stock_std))+(K580-L$24)*Bonds*(_xlfn.NORM.INV(RAND(),bond_ave,bond_std))+(K580-L$24)*cash*(_xlfn.NORM.INV(RAND(),cash_ave,cash_std))+(K580-L$24)))</f>
        <v/>
      </c>
      <c r="M580" s="156">
        <f>IF((L580&lt;=0),0,((L580-M$24)*Stock*(_xlfn.NORM.INV(RAND(),stock_ave,stock_std))+(L580-M$24)*Bonds*(_xlfn.NORM.INV(RAND(),bond_ave,bond_std))+(L580-M$24)*cash*(_xlfn.NORM.INV(RAND(),cash_ave,cash_std))+(L580-M$24)))</f>
        <v/>
      </c>
      <c r="N580" s="156">
        <f>IF((M580&lt;=0),0,((M580-N$24)*Stock*(_xlfn.NORM.INV(RAND(),stock_ave,stock_std))+(M580-N$24)*Bonds*(_xlfn.NORM.INV(RAND(),bond_ave,bond_std))+(M580-N$24)*cash*(_xlfn.NORM.INV(RAND(),cash_ave,cash_std))+(M580-N$24)))</f>
        <v/>
      </c>
      <c r="O580" s="156">
        <f>IF((N580&lt;=0),0,((N580-O$24)*Stock*(_xlfn.NORM.INV(RAND(),stock_ave,stock_std))+(N580-O$24)*Bonds*(_xlfn.NORM.INV(RAND(),bond_ave,bond_std))+(N580-O$24)*cash*(_xlfn.NORM.INV(RAND(),cash_ave,cash_std))+(N580-O$24)))</f>
        <v/>
      </c>
      <c r="P580" s="156">
        <f>IF((O580&lt;=0),0,((O580-P$24)*Stock*(_xlfn.NORM.INV(RAND(),stock_ave,stock_std))+(O580-P$24)*Bonds*(_xlfn.NORM.INV(RAND(),bond_ave,bond_std))+(O580-P$24)*cash*(_xlfn.NORM.INV(RAND(),cash_ave,cash_std))+(O580-P$24)))</f>
        <v/>
      </c>
      <c r="Q580" s="156">
        <f>IF((P580&lt;=0),0,((P580-Q$24)*Stock*(_xlfn.NORM.INV(RAND(),stock_ave,stock_std))+(P580-Q$24)*Bonds*(_xlfn.NORM.INV(RAND(),bond_ave,bond_std))+(P580-Q$24)*cash*(_xlfn.NORM.INV(RAND(),cash_ave,cash_std))+(P580-Q$24)))</f>
        <v/>
      </c>
      <c r="R580" s="156">
        <f>IF((Q580&lt;=0),0,((Q580-R$24)*Stock*(_xlfn.NORM.INV(RAND(),stock_ave,stock_std))+(Q580-R$24)*Bonds*(_xlfn.NORM.INV(RAND(),bond_ave,bond_std))+(Q580-R$24)*cash*(_xlfn.NORM.INV(RAND(),cash_ave,cash_std))+(Q580-R$24)))</f>
        <v/>
      </c>
      <c r="S580" s="156">
        <f>IF((R580&lt;=0),0,((R580-S$24)*Stock*(_xlfn.NORM.INV(RAND(),stock_ave,stock_std))+(R580-S$24)*Bonds*(_xlfn.NORM.INV(RAND(),bond_ave,bond_std))+(R580-S$24)*cash*(_xlfn.NORM.INV(RAND(),cash_ave,cash_std))+(R580-S$24)))</f>
        <v/>
      </c>
      <c r="T580" s="156">
        <f>IF((S580&lt;=0),0,((S580-T$24)*Stock*(_xlfn.NORM.INV(RAND(),stock_ave,stock_std))+(S580-T$24)*Bonds*(_xlfn.NORM.INV(RAND(),bond_ave,bond_std))+(S580-T$24)*cash*(_xlfn.NORM.INV(RAND(),cash_ave,cash_std))+(S580-T$24)))</f>
        <v/>
      </c>
      <c r="U580" s="156">
        <f>IF((T580&lt;=0),0,((T580-U$24)*Stock*(_xlfn.NORM.INV(RAND(),stock_ave,stock_std))+(T580-U$24)*Bonds*(_xlfn.NORM.INV(RAND(),bond_ave,bond_std))+(T580-U$24)*cash*(_xlfn.NORM.INV(RAND(),cash_ave,cash_std))+(T580-U$24)))</f>
        <v/>
      </c>
      <c r="V580" s="156">
        <f>IF((U580&lt;=0),0,((U580-V$24)*Stock*(_xlfn.NORM.INV(RAND(),stock_ave,stock_std))+(U580-V$24)*Bonds*(_xlfn.NORM.INV(RAND(),bond_ave,bond_std))+(U580-V$24)*cash*(_xlfn.NORM.INV(RAND(),cash_ave,cash_std))+(U580-V$24)))</f>
        <v/>
      </c>
      <c r="W580" s="156">
        <f>IF((V580&lt;=0),0,((V580-W$24)*Stock*(_xlfn.NORM.INV(RAND(),stock_ave,stock_std))+(V580-W$24)*Bonds*(_xlfn.NORM.INV(RAND(),bond_ave,bond_std))+(V580-W$24)*cash*(_xlfn.NORM.INV(RAND(),cash_ave,cash_std))+(V580-W$24)))</f>
        <v/>
      </c>
      <c r="X580" s="156">
        <f>IF((W580&lt;=0),0,((W580-X$24)*Stock*(_xlfn.NORM.INV(RAND(),stock_ave,stock_std))+(W580-X$24)*Bonds*(_xlfn.NORM.INV(RAND(),bond_ave,bond_std))+(W580-X$24)*cash*(_xlfn.NORM.INV(RAND(),cash_ave,cash_std))+(W580-X$24)))</f>
        <v/>
      </c>
      <c r="Y580" s="156">
        <f>IF((X580&lt;=0),0,((X580-Y$24)*Stock*(_xlfn.NORM.INV(RAND(),stock_ave,stock_std))+(X580-Y$24)*Bonds*(_xlfn.NORM.INV(RAND(),bond_ave,bond_std))+(X580-Y$24)*cash*(_xlfn.NORM.INV(RAND(),cash_ave,cash_std))+(X580-Y$24)))</f>
        <v/>
      </c>
      <c r="Z580" s="156">
        <f>IF((Y580&lt;=0),0,((Y580-Z$24)*Stock*(_xlfn.NORM.INV(RAND(),stock_ave,stock_std))+(Y580-Z$24)*Bonds*(_xlfn.NORM.INV(RAND(),bond_ave,bond_std))+(Y580-Z$24)*cash*(_xlfn.NORM.INV(RAND(),cash_ave,cash_std))+(Y580-Z$24)))</f>
        <v/>
      </c>
      <c r="AA580" s="156">
        <f>IF((Z580&lt;=0),0,((Z580-AA$24)*Stock*(_xlfn.NORM.INV(RAND(),stock_ave,stock_std))+(Z580-AA$24)*Bonds*(_xlfn.NORM.INV(RAND(),bond_ave,bond_std))+(Z580-AA$24)*cash*(_xlfn.NORM.INV(RAND(),cash_ave,cash_std))+(Z580-AA$24)))</f>
        <v/>
      </c>
      <c r="AB580" s="156">
        <f>IF((AA580&lt;=0),0,((AA580-AB$24)*Stock*(_xlfn.NORM.INV(RAND(),stock_ave,stock_std))+(AA580-AB$24)*Bonds*(_xlfn.NORM.INV(RAND(),bond_ave,bond_std))+(AA580-AB$24)*cash*(_xlfn.NORM.INV(RAND(),cash_ave,cash_std))+(AA580-AB$24)))</f>
        <v/>
      </c>
      <c r="AC580" s="156">
        <f>IF((AB580&lt;=0),0,((AB580-AC$24)*Stock*(_xlfn.NORM.INV(RAND(),stock_ave,stock_std))+(AB580-AC$24)*Bonds*(_xlfn.NORM.INV(RAND(),bond_ave,bond_std))+(AB580-AC$24)*cash*(_xlfn.NORM.INV(RAND(),cash_ave,cash_std))+(AB580-AC$24)))</f>
        <v/>
      </c>
      <c r="AD580" s="156">
        <f>IF((AC580&lt;=0),0,((AC580-AD$24)*Stock*(_xlfn.NORM.INV(RAND(),stock_ave,stock_std))+(AC580-AD$24)*Bonds*(_xlfn.NORM.INV(RAND(),bond_ave,bond_std))+(AC580-AD$24)*cash*(_xlfn.NORM.INV(RAND(),cash_ave,cash_std))+(AC580-AD$24)))</f>
        <v/>
      </c>
      <c r="AE580" s="156">
        <f>IF((AD580&lt;=0),0,((AD580-AE$24)*Stock*(_xlfn.NORM.INV(RAND(),stock_ave,stock_std))+(AD580-AE$24)*Bonds*(_xlfn.NORM.INV(RAND(),bond_ave,bond_std))+(AD580-AE$24)*cash*(_xlfn.NORM.INV(RAND(),cash_ave,cash_std))+(AD580-AE$24)))</f>
        <v/>
      </c>
      <c r="AF580" s="156">
        <f>IF((AE580&lt;=0),0,((AE580-AF$24)*Stock*(_xlfn.NORM.INV(RAND(),stock_ave,stock_std))+(AE580-AF$24)*Bonds*(_xlfn.NORM.INV(RAND(),bond_ave,bond_std))+(AE580-AF$24)*cash*(_xlfn.NORM.INV(RAND(),cash_ave,cash_std))+(AE580-AF$24)))</f>
        <v/>
      </c>
      <c r="AG580" s="156">
        <f>IF((AF580&lt;=0),0,((AF580-AG$24)*Stock*(_xlfn.NORM.INV(RAND(),stock_ave,stock_std))+(AF580-AG$24)*Bonds*(_xlfn.NORM.INV(RAND(),bond_ave,bond_std))+(AF580-AG$24)*cash*(_xlfn.NORM.INV(RAND(),cash_ave,cash_std))+(AF580-AG$24)))</f>
        <v/>
      </c>
      <c r="AH580" s="156">
        <f>IF((AG580&lt;=0),0,((AG580-AH$24)*Stock*(_xlfn.NORM.INV(RAND(),stock_ave,stock_std))+(AG580-AH$24)*Bonds*(_xlfn.NORM.INV(RAND(),bond_ave,bond_std))+(AG580-AH$24)*cash*(_xlfn.NORM.INV(RAND(),cash_ave,cash_std))+(AG580-AH$24)))</f>
        <v/>
      </c>
      <c r="AI580" s="156">
        <f>IF((AH580&lt;=0),0,((AH580-AI$24)*Stock*(_xlfn.NORM.INV(RAND(),stock_ave,stock_std))+(AH580-AI$24)*Bonds*(_xlfn.NORM.INV(RAND(),bond_ave,bond_std))+(AH580-AI$24)*cash*(_xlfn.NORM.INV(RAND(),cash_ave,cash_std))+(AH580-AI$24)))</f>
        <v/>
      </c>
      <c r="AJ580" s="156">
        <f>IF((AI580&lt;=0),0,((AI580-AJ$24)*Stock*(_xlfn.NORM.INV(RAND(),stock_ave,stock_std))+(AI580-AJ$24)*Bonds*(_xlfn.NORM.INV(RAND(),bond_ave,bond_std))+(AI580-AJ$24)*cash*(_xlfn.NORM.INV(RAND(),cash_ave,cash_std))+(AI580-AJ$24)))</f>
        <v/>
      </c>
      <c r="AK580" s="156">
        <f>IF((AJ580&lt;=0),0,((AJ580-AK$24)*Stock*(_xlfn.NORM.INV(RAND(),stock_ave,stock_std))+(AJ580-AK$24)*Bonds*(_xlfn.NORM.INV(RAND(),bond_ave,bond_std))+(AJ580-AK$24)*cash*(_xlfn.NORM.INV(RAND(),cash_ave,cash_std))+(AJ580-AK$24)))</f>
        <v/>
      </c>
      <c r="AL580" s="156">
        <f>IF((AK580&lt;=0),0,((AK580-AL$24)*Stock*(_xlfn.NORM.INV(RAND(),stock_ave,stock_std))+(AK580-AL$24)*Bonds*(_xlfn.NORM.INV(RAND(),bond_ave,bond_std))+(AK580-AL$24)*cash*(_xlfn.NORM.INV(RAND(),cash_ave,cash_std))+(AK580-AL$24)))</f>
        <v/>
      </c>
      <c r="AM580" s="156">
        <f>IF((AL580&lt;=0),0,((AL580-AM$24)*Stock*(_xlfn.NORM.INV(RAND(),stock_ave,stock_std))+(AL580-AM$24)*Bonds*(_xlfn.NORM.INV(RAND(),bond_ave,bond_std))+(AL580-AM$24)*cash*(_xlfn.NORM.INV(RAND(),cash_ave,cash_std))+(AL580-AM$24)))</f>
        <v/>
      </c>
      <c r="AN580" s="156">
        <f>IF((AM580&lt;=0),0,((AM580-AN$24)*Stock*(_xlfn.NORM.INV(RAND(),stock_ave,stock_std))+(AM580-AN$24)*Bonds*(_xlfn.NORM.INV(RAND(),bond_ave,bond_std))+(AM580-AN$24)*cash*(_xlfn.NORM.INV(RAND(),cash_ave,cash_std))+(AM580-AN$24)))</f>
        <v/>
      </c>
      <c r="AO580" s="156">
        <f>IF((AN580&lt;=0),0,((AN580-AO$24)*Stock*(_xlfn.NORM.INV(RAND(),stock_ave,stock_std))+(AN580-AO$24)*Bonds*(_xlfn.NORM.INV(RAND(),bond_ave,bond_std))+(AN580-AO$24)*cash*(_xlfn.NORM.INV(RAND(),cash_ave,cash_std))+(AN580-AO$24)))</f>
        <v/>
      </c>
      <c r="AP580" s="156">
        <f>IF((AO580&lt;=0),0,((AO580-AP$24)*Stock*(_xlfn.NORM.INV(RAND(),stock_ave,stock_std))+(AO580-AP$24)*Bonds*(_xlfn.NORM.INV(RAND(),bond_ave,bond_std))+(AO580-AP$24)*cash*(_xlfn.NORM.INV(RAND(),cash_ave,cash_std))+(AO580-AP$24)))</f>
        <v/>
      </c>
      <c r="AQ580" s="156">
        <f>IF((AP580&lt;=0),0,((AP580-AQ$24)*Stock*(_xlfn.NORM.INV(RAND(),stock_ave,stock_std))+(AP580-AQ$24)*Bonds*(_xlfn.NORM.INV(RAND(),bond_ave,bond_std))+(AP580-AQ$24)*cash*(_xlfn.NORM.INV(RAND(),cash_ave,cash_std))+(AP580-AQ$24)))</f>
        <v/>
      </c>
      <c r="AR580" s="156">
        <f>IF((AQ580&lt;=0),0,((AQ580-AR$24)*Stock*(_xlfn.NORM.INV(RAND(),stock_ave,stock_std))+(AQ580-AR$24)*Bonds*(_xlfn.NORM.INV(RAND(),bond_ave,bond_std))+(AQ580-AR$24)*cash*(_xlfn.NORM.INV(RAND(),cash_ave,cash_std))+(AQ580-AR$24)))</f>
        <v/>
      </c>
      <c r="AS580" s="156">
        <f>IF((AR580&lt;=0),0,((AR580-AS$24)*Stock*(_xlfn.NORM.INV(RAND(),stock_ave,stock_std))+(AR580-AS$24)*Bonds*(_xlfn.NORM.INV(RAND(),bond_ave,bond_std))+(AR580-AS$24)*cash*(_xlfn.NORM.INV(RAND(),cash_ave,cash_std))+(AR580-AS$24)))</f>
        <v/>
      </c>
      <c r="AT580" s="156">
        <f>IF((AS580&lt;=0),0,((AS580-AT$24)*Stock*(_xlfn.NORM.INV(RAND(),stock_ave,stock_std))+(AS580-AT$24)*Bonds*(_xlfn.NORM.INV(RAND(),bond_ave,bond_std))+(AS580-AT$24)*cash*(_xlfn.NORM.INV(RAND(),cash_ave,cash_std))+(AS580-AT$24)))</f>
        <v/>
      </c>
      <c r="AU580" s="156">
        <f>IF((AT580&lt;=0),0,((AT580-AU$24)*Stock*(_xlfn.NORM.INV(RAND(),stock_ave,stock_std))+(AT580-AU$24)*Bonds*(_xlfn.NORM.INV(RAND(),bond_ave,bond_std))+(AT580-AU$24)*cash*(_xlfn.NORM.INV(RAND(),cash_ave,cash_std))+(AT580-AU$24)))</f>
        <v/>
      </c>
      <c r="AV580" s="156">
        <f>IF((AU580&lt;=0),0,((AU580-AV$24)*Stock*(_xlfn.NORM.INV(RAND(),stock_ave,stock_std))+(AU580-AV$24)*Bonds*(_xlfn.NORM.INV(RAND(),bond_ave,bond_std))+(AU580-AV$24)*cash*(_xlfn.NORM.INV(RAND(),cash_ave,cash_std))+(AU580-AV$24)))</f>
        <v/>
      </c>
      <c r="AW580" s="156">
        <f>IF((AV580&lt;=0),0,((AV580-AW$24)*Stock*(_xlfn.NORM.INV(RAND(),stock_ave,stock_std))+(AV580-AW$24)*Bonds*(_xlfn.NORM.INV(RAND(),bond_ave,bond_std))+(AV580-AW$24)*cash*(_xlfn.NORM.INV(RAND(),cash_ave,cash_std))+(AV580-AW$24)))</f>
        <v/>
      </c>
      <c r="AX580" s="159" t="n"/>
      <c r="AY580" s="159" t="n"/>
      <c r="AZ580" s="159" t="n"/>
      <c r="BA580" s="159" t="n"/>
      <c r="BB580" s="159" t="n"/>
    </row>
    <row r="581">
      <c r="C581" s="147" t="n"/>
      <c r="D581" s="61">
        <f>+D580-IF(D$18&gt;74,(D580/D$25)*$C$10)</f>
        <v/>
      </c>
      <c r="E581" s="61">
        <f>+E580-IF(E$18&gt;74,(E580/E$25)*$C$10)</f>
        <v/>
      </c>
      <c r="F581" s="61">
        <f>+F580-IF(F$18&gt;74,(F580/F$25)*$C$10)</f>
        <v/>
      </c>
      <c r="G581" s="61">
        <f>+G580-IF(G$18&gt;74,(G580/G$25)*$C$10)</f>
        <v/>
      </c>
      <c r="H581" s="61">
        <f>+H580-IF(H$18&gt;74,(H580/H$25)*$C$10)</f>
        <v/>
      </c>
      <c r="I581" s="61">
        <f>+I580-IF(I$18&gt;74,(I580/I$25)*$C$10)</f>
        <v/>
      </c>
      <c r="J581" s="61">
        <f>+J580-IF(J$18&gt;74,(J580/J$25)*$C$10)</f>
        <v/>
      </c>
      <c r="K581" s="61">
        <f>+K580-IF(K$18&gt;74,(K580/K$25)*$C$10)</f>
        <v/>
      </c>
      <c r="L581" s="61">
        <f>+L580-IF(L$18&gt;74,(L580/L$25)*$C$10)</f>
        <v/>
      </c>
      <c r="M581" s="61">
        <f>+M580-IF(M$18&gt;74,(M580/M$25)*$C$10)</f>
        <v/>
      </c>
      <c r="N581" s="61">
        <f>+N580-IF(N$18&gt;74,(N580/N$25)*$C$10)</f>
        <v/>
      </c>
      <c r="O581" s="61">
        <f>+O580-IF(O$18&gt;74,(O580/O$25)*$C$10)</f>
        <v/>
      </c>
      <c r="P581" s="61">
        <f>+P580-IF(P$18&gt;74,(P580/P$25)*$C$10)</f>
        <v/>
      </c>
      <c r="Q581" s="61">
        <f>+Q580-IF(Q$18&gt;74,(Q580/Q$25)*$C$10)</f>
        <v/>
      </c>
      <c r="R581" s="61">
        <f>+R580-IF(R$18&gt;74,(R580/R$25)*$C$10)</f>
        <v/>
      </c>
      <c r="S581" s="61">
        <f>+S580-IF(S$18&gt;74,(S580/S$25)*$C$10)</f>
        <v/>
      </c>
      <c r="T581" s="61">
        <f>+T580-IF(T$18&gt;74,(T580/T$25)*$C$10)</f>
        <v/>
      </c>
      <c r="U581" s="61">
        <f>+U580-IF(U$18&gt;74,(U580/U$25)*$C$10)</f>
        <v/>
      </c>
      <c r="V581" s="61">
        <f>+V580-IF(V$18&gt;74,(V580/V$25)*$C$10)</f>
        <v/>
      </c>
      <c r="W581" s="61">
        <f>+W580-IF(W$18&gt;74,(W580/W$25)*$C$10)</f>
        <v/>
      </c>
      <c r="X581" s="61">
        <f>+X580-IF(X$18&gt;74,(X580/X$25)*$C$10)</f>
        <v/>
      </c>
      <c r="Y581" s="61">
        <f>+Y580-IF(Y$18&gt;74,(Y580/Y$25)*$C$10)</f>
        <v/>
      </c>
      <c r="Z581" s="61">
        <f>+Z580-IF(Z$18&gt;74,(Z580/Z$25)*$C$10)</f>
        <v/>
      </c>
      <c r="AA581" s="61">
        <f>+AA580-IF(AA$18&gt;74,(AA580/AA$25)*$C$10)</f>
        <v/>
      </c>
      <c r="AB581" s="61">
        <f>+AB580-IF(AB$18&gt;74,(AB580/AB$25)*$C$10)</f>
        <v/>
      </c>
      <c r="AC581" s="61">
        <f>+AC580-IF(AC$18&gt;74,(AC580/AC$25)*$C$10)</f>
        <v/>
      </c>
      <c r="AD581" s="61">
        <f>+AD580-IF(AD$18&gt;74,(AD580/AD$25)*$C$10)</f>
        <v/>
      </c>
      <c r="AE581" s="61">
        <f>+AE580-IF(AE$18&gt;74,(AE580/AE$25)*$C$10)</f>
        <v/>
      </c>
      <c r="AF581" s="61">
        <f>+AF580-IF(AF$18&gt;74,(AF580/AF$25)*$C$10)</f>
        <v/>
      </c>
      <c r="AG581" s="61">
        <f>+AG580-IF(AG$18&gt;74,(AG580/AG$25)*$C$10)</f>
        <v/>
      </c>
      <c r="AH581" s="61">
        <f>+AH580-IF(AH$18&gt;74,(AH580/AH$25)*$C$10)</f>
        <v/>
      </c>
      <c r="AI581" s="61">
        <f>+AI580-IF(AI$18&gt;74,(AI580/AI$25)*$C$10)</f>
        <v/>
      </c>
      <c r="AJ581" s="61">
        <f>+AJ580-IF(AJ$18&gt;74,(AJ580/AJ$25)*$C$10)</f>
        <v/>
      </c>
      <c r="AK581" s="61">
        <f>+AK580-IF(AK$18&gt;74,(AK580/AK$25)*$C$10)</f>
        <v/>
      </c>
      <c r="AL581" s="61">
        <f>+AL580-IF(AL$18&gt;74,(AL580/AL$25)*$C$10)</f>
        <v/>
      </c>
      <c r="AM581" s="61">
        <f>+AM580-IF(AM$18&gt;74,(AM580/AM$25)*$C$10)</f>
        <v/>
      </c>
      <c r="AN581" s="61">
        <f>+AN580-IF(AN$18&gt;74,(AN580/AN$25)*$C$10)</f>
        <v/>
      </c>
      <c r="AO581" s="61">
        <f>+AO580-IF(AO$18&gt;74,(AO580/AO$25)*$C$10)</f>
        <v/>
      </c>
      <c r="AP581" s="61">
        <f>+AP580-IF(AP$18&gt;74,(AP580/AP$25)*$C$10)</f>
        <v/>
      </c>
      <c r="AQ581" s="61">
        <f>+AQ580-IF(AQ$18&gt;74,(AQ580/AQ$25)*$C$10)</f>
        <v/>
      </c>
      <c r="AR581" s="61">
        <f>+AR580-IF(AR$18&gt;74,(AR580/AR$25)*$C$10)</f>
        <v/>
      </c>
      <c r="AS581" s="61">
        <f>+AS580-IF(AS$18&gt;74,(AS580/AS$25)*$C$10)</f>
        <v/>
      </c>
      <c r="AT581" s="61">
        <f>+AT580-IF(AT$18&gt;74,(AT580/AT$25)*$C$10)</f>
        <v/>
      </c>
      <c r="AU581" s="61">
        <f>+AU580-IF(AU$18&gt;74,(AU580/AU$25)*$C$10)</f>
        <v/>
      </c>
      <c r="AV581" s="61">
        <f>+AV580-IF(AV$18&gt;74,(AV580/AV$25)*$C$10)</f>
        <v/>
      </c>
      <c r="AW581" s="61">
        <f>+AW580-IF(AW$18&gt;74,(AW580/AW$25)*$C$10)</f>
        <v/>
      </c>
      <c r="AX581" s="35">
        <f>IF(AW581&gt;0,1,0)</f>
        <v/>
      </c>
      <c r="AY581" s="35">
        <f>IF(AL581&gt;0,1,0)</f>
        <v/>
      </c>
      <c r="AZ581" s="35">
        <f>IF(AG581&gt;0,1,0)</f>
        <v/>
      </c>
      <c r="BA581" s="35">
        <f>IF(AB581&gt;0,1,0)</f>
        <v/>
      </c>
      <c r="BB581" s="35">
        <f>IF(W581&gt;0,1,0)</f>
        <v/>
      </c>
    </row>
    <row r="582">
      <c r="B582" s="154" t="inlineStr">
        <is>
          <t>trial 278</t>
        </is>
      </c>
      <c r="C582" s="155">
        <f>+start-C579</f>
        <v/>
      </c>
      <c r="D582" s="156">
        <f>IF((C582&lt;=0),0,((C582-D$24)*Stock*(_xlfn.NORM.INV(RAND(),stock_ave,stock_std))+(C582-D$24)*Bonds*(_xlfn.NORM.INV(RAND(),bond_ave,bond_std))+(C582-D$24)*cash*(_xlfn.NORM.INV(RAND(),cash_ave,cash_std))+(C582-D$24)))</f>
        <v/>
      </c>
      <c r="E582" s="156">
        <f>IF((D582&lt;=0),0,((D582-E$24)*Stock*(_xlfn.NORM.INV(RAND(),stock_ave,stock_std))+(D582-E$24)*Bonds*(_xlfn.NORM.INV(RAND(),bond_ave,bond_std))+(D582-E$24)*cash*(_xlfn.NORM.INV(RAND(),cash_ave,cash_std))+(D582-E$24)))</f>
        <v/>
      </c>
      <c r="F582" s="156">
        <f>IF((E582&lt;=0),0,((E582-F$24)*Stock*(_xlfn.NORM.INV(RAND(),stock_ave,stock_std))+(E582-F$24)*Bonds*(_xlfn.NORM.INV(RAND(),bond_ave,bond_std))+(E582-F$24)*cash*(_xlfn.NORM.INV(RAND(),cash_ave,cash_std))+(E582-F$24)))</f>
        <v/>
      </c>
      <c r="G582" s="156">
        <f>IF((F582&lt;=0),0,((F582-G$24)*Stock*(_xlfn.NORM.INV(RAND(),stock_ave,stock_std))+(F582-G$24)*Bonds*(_xlfn.NORM.INV(RAND(),bond_ave,bond_std))+(F582-G$24)*cash*(_xlfn.NORM.INV(RAND(),cash_ave,cash_std))+(F582-G$24)))</f>
        <v/>
      </c>
      <c r="H582" s="156">
        <f>IF((G582&lt;=0),0,((G582-H$24)*Stock*(_xlfn.NORM.INV(RAND(),stock_ave,stock_std))+(G582-H$24)*Bonds*(_xlfn.NORM.INV(RAND(),bond_ave,bond_std))+(G582-H$24)*cash*(_xlfn.NORM.INV(RAND(),cash_ave,cash_std))+(G582-H$24)))</f>
        <v/>
      </c>
      <c r="I582" s="156">
        <f>IF((H582&lt;=0),0,((H582-I$24)*Stock*(_xlfn.NORM.INV(RAND(),stock_ave,stock_std))+(H582-I$24)*Bonds*(_xlfn.NORM.INV(RAND(),bond_ave,bond_std))+(H582-I$24)*cash*(_xlfn.NORM.INV(RAND(),cash_ave,cash_std))+(H582-I$24)))</f>
        <v/>
      </c>
      <c r="J582" s="156">
        <f>IF((I582&lt;=0),0,((I582-J$24)*Stock*(_xlfn.NORM.INV(RAND(),stock_ave,stock_std))+(I582-J$24)*Bonds*(_xlfn.NORM.INV(RAND(),bond_ave,bond_std))+(I582-J$24)*cash*(_xlfn.NORM.INV(RAND(),cash_ave,cash_std))+(I582-J$24)))</f>
        <v/>
      </c>
      <c r="K582" s="156">
        <f>IF((J582&lt;=0),0,((J582-K$24)*Stock*(_xlfn.NORM.INV(RAND(),stock_ave,stock_std))+(J582-K$24)*Bonds*(_xlfn.NORM.INV(RAND(),bond_ave,bond_std))+(J582-K$24)*cash*(_xlfn.NORM.INV(RAND(),cash_ave,cash_std))+(J582-K$24)))</f>
        <v/>
      </c>
      <c r="L582" s="156">
        <f>IF((K582&lt;=0),0,((K582-L$24)*Stock*(_xlfn.NORM.INV(RAND(),stock_ave,stock_std))+(K582-L$24)*Bonds*(_xlfn.NORM.INV(RAND(),bond_ave,bond_std))+(K582-L$24)*cash*(_xlfn.NORM.INV(RAND(),cash_ave,cash_std))+(K582-L$24)))</f>
        <v/>
      </c>
      <c r="M582" s="156">
        <f>IF((L582&lt;=0),0,((L582-M$24)*Stock*(_xlfn.NORM.INV(RAND(),stock_ave,stock_std))+(L582-M$24)*Bonds*(_xlfn.NORM.INV(RAND(),bond_ave,bond_std))+(L582-M$24)*cash*(_xlfn.NORM.INV(RAND(),cash_ave,cash_std))+(L582-M$24)))</f>
        <v/>
      </c>
      <c r="N582" s="156">
        <f>IF((M582&lt;=0),0,((M582-N$24)*Stock*(_xlfn.NORM.INV(RAND(),stock_ave,stock_std))+(M582-N$24)*Bonds*(_xlfn.NORM.INV(RAND(),bond_ave,bond_std))+(M582-N$24)*cash*(_xlfn.NORM.INV(RAND(),cash_ave,cash_std))+(M582-N$24)))</f>
        <v/>
      </c>
      <c r="O582" s="156">
        <f>IF((N582&lt;=0),0,((N582-O$24)*Stock*(_xlfn.NORM.INV(RAND(),stock_ave,stock_std))+(N582-O$24)*Bonds*(_xlfn.NORM.INV(RAND(),bond_ave,bond_std))+(N582-O$24)*cash*(_xlfn.NORM.INV(RAND(),cash_ave,cash_std))+(N582-O$24)))</f>
        <v/>
      </c>
      <c r="P582" s="156">
        <f>IF((O582&lt;=0),0,((O582-P$24)*Stock*(_xlfn.NORM.INV(RAND(),stock_ave,stock_std))+(O582-P$24)*Bonds*(_xlfn.NORM.INV(RAND(),bond_ave,bond_std))+(O582-P$24)*cash*(_xlfn.NORM.INV(RAND(),cash_ave,cash_std))+(O582-P$24)))</f>
        <v/>
      </c>
      <c r="Q582" s="156">
        <f>IF((P582&lt;=0),0,((P582-Q$24)*Stock*(_xlfn.NORM.INV(RAND(),stock_ave,stock_std))+(P582-Q$24)*Bonds*(_xlfn.NORM.INV(RAND(),bond_ave,bond_std))+(P582-Q$24)*cash*(_xlfn.NORM.INV(RAND(),cash_ave,cash_std))+(P582-Q$24)))</f>
        <v/>
      </c>
      <c r="R582" s="156">
        <f>IF((Q582&lt;=0),0,((Q582-R$24)*Stock*(_xlfn.NORM.INV(RAND(),stock_ave,stock_std))+(Q582-R$24)*Bonds*(_xlfn.NORM.INV(RAND(),bond_ave,bond_std))+(Q582-R$24)*cash*(_xlfn.NORM.INV(RAND(),cash_ave,cash_std))+(Q582-R$24)))</f>
        <v/>
      </c>
      <c r="S582" s="156">
        <f>IF((R582&lt;=0),0,((R582-S$24)*Stock*(_xlfn.NORM.INV(RAND(),stock_ave,stock_std))+(R582-S$24)*Bonds*(_xlfn.NORM.INV(RAND(),bond_ave,bond_std))+(R582-S$24)*cash*(_xlfn.NORM.INV(RAND(),cash_ave,cash_std))+(R582-S$24)))</f>
        <v/>
      </c>
      <c r="T582" s="156">
        <f>IF((S582&lt;=0),0,((S582-T$24)*Stock*(_xlfn.NORM.INV(RAND(),stock_ave,stock_std))+(S582-T$24)*Bonds*(_xlfn.NORM.INV(RAND(),bond_ave,bond_std))+(S582-T$24)*cash*(_xlfn.NORM.INV(RAND(),cash_ave,cash_std))+(S582-T$24)))</f>
        <v/>
      </c>
      <c r="U582" s="156">
        <f>IF((T582&lt;=0),0,((T582-U$24)*Stock*(_xlfn.NORM.INV(RAND(),stock_ave,stock_std))+(T582-U$24)*Bonds*(_xlfn.NORM.INV(RAND(),bond_ave,bond_std))+(T582-U$24)*cash*(_xlfn.NORM.INV(RAND(),cash_ave,cash_std))+(T582-U$24)))</f>
        <v/>
      </c>
      <c r="V582" s="156">
        <f>IF((U582&lt;=0),0,((U582-V$24)*Stock*(_xlfn.NORM.INV(RAND(),stock_ave,stock_std))+(U582-V$24)*Bonds*(_xlfn.NORM.INV(RAND(),bond_ave,bond_std))+(U582-V$24)*cash*(_xlfn.NORM.INV(RAND(),cash_ave,cash_std))+(U582-V$24)))</f>
        <v/>
      </c>
      <c r="W582" s="156">
        <f>IF((V582&lt;=0),0,((V582-W$24)*Stock*(_xlfn.NORM.INV(RAND(),stock_ave,stock_std))+(V582-W$24)*Bonds*(_xlfn.NORM.INV(RAND(),bond_ave,bond_std))+(V582-W$24)*cash*(_xlfn.NORM.INV(RAND(),cash_ave,cash_std))+(V582-W$24)))</f>
        <v/>
      </c>
      <c r="X582" s="156">
        <f>IF((W582&lt;=0),0,((W582-X$24)*Stock*(_xlfn.NORM.INV(RAND(),stock_ave,stock_std))+(W582-X$24)*Bonds*(_xlfn.NORM.INV(RAND(),bond_ave,bond_std))+(W582-X$24)*cash*(_xlfn.NORM.INV(RAND(),cash_ave,cash_std))+(W582-X$24)))</f>
        <v/>
      </c>
      <c r="Y582" s="156">
        <f>IF((X582&lt;=0),0,((X582-Y$24)*Stock*(_xlfn.NORM.INV(RAND(),stock_ave,stock_std))+(X582-Y$24)*Bonds*(_xlfn.NORM.INV(RAND(),bond_ave,bond_std))+(X582-Y$24)*cash*(_xlfn.NORM.INV(RAND(),cash_ave,cash_std))+(X582-Y$24)))</f>
        <v/>
      </c>
      <c r="Z582" s="156">
        <f>IF((Y582&lt;=0),0,((Y582-Z$24)*Stock*(_xlfn.NORM.INV(RAND(),stock_ave,stock_std))+(Y582-Z$24)*Bonds*(_xlfn.NORM.INV(RAND(),bond_ave,bond_std))+(Y582-Z$24)*cash*(_xlfn.NORM.INV(RAND(),cash_ave,cash_std))+(Y582-Z$24)))</f>
        <v/>
      </c>
      <c r="AA582" s="156">
        <f>IF((Z582&lt;=0),0,((Z582-AA$24)*Stock*(_xlfn.NORM.INV(RAND(),stock_ave,stock_std))+(Z582-AA$24)*Bonds*(_xlfn.NORM.INV(RAND(),bond_ave,bond_std))+(Z582-AA$24)*cash*(_xlfn.NORM.INV(RAND(),cash_ave,cash_std))+(Z582-AA$24)))</f>
        <v/>
      </c>
      <c r="AB582" s="156">
        <f>IF((AA582&lt;=0),0,((AA582-AB$24)*Stock*(_xlfn.NORM.INV(RAND(),stock_ave,stock_std))+(AA582-AB$24)*Bonds*(_xlfn.NORM.INV(RAND(),bond_ave,bond_std))+(AA582-AB$24)*cash*(_xlfn.NORM.INV(RAND(),cash_ave,cash_std))+(AA582-AB$24)))</f>
        <v/>
      </c>
      <c r="AC582" s="156">
        <f>IF((AB582&lt;=0),0,((AB582-AC$24)*Stock*(_xlfn.NORM.INV(RAND(),stock_ave,stock_std))+(AB582-AC$24)*Bonds*(_xlfn.NORM.INV(RAND(),bond_ave,bond_std))+(AB582-AC$24)*cash*(_xlfn.NORM.INV(RAND(),cash_ave,cash_std))+(AB582-AC$24)))</f>
        <v/>
      </c>
      <c r="AD582" s="156">
        <f>IF((AC582&lt;=0),0,((AC582-AD$24)*Stock*(_xlfn.NORM.INV(RAND(),stock_ave,stock_std))+(AC582-AD$24)*Bonds*(_xlfn.NORM.INV(RAND(),bond_ave,bond_std))+(AC582-AD$24)*cash*(_xlfn.NORM.INV(RAND(),cash_ave,cash_std))+(AC582-AD$24)))</f>
        <v/>
      </c>
      <c r="AE582" s="156">
        <f>IF((AD582&lt;=0),0,((AD582-AE$24)*Stock*(_xlfn.NORM.INV(RAND(),stock_ave,stock_std))+(AD582-AE$24)*Bonds*(_xlfn.NORM.INV(RAND(),bond_ave,bond_std))+(AD582-AE$24)*cash*(_xlfn.NORM.INV(RAND(),cash_ave,cash_std))+(AD582-AE$24)))</f>
        <v/>
      </c>
      <c r="AF582" s="156">
        <f>IF((AE582&lt;=0),0,((AE582-AF$24)*Stock*(_xlfn.NORM.INV(RAND(),stock_ave,stock_std))+(AE582-AF$24)*Bonds*(_xlfn.NORM.INV(RAND(),bond_ave,bond_std))+(AE582-AF$24)*cash*(_xlfn.NORM.INV(RAND(),cash_ave,cash_std))+(AE582-AF$24)))</f>
        <v/>
      </c>
      <c r="AG582" s="156">
        <f>IF((AF582&lt;=0),0,((AF582-AG$24)*Stock*(_xlfn.NORM.INV(RAND(),stock_ave,stock_std))+(AF582-AG$24)*Bonds*(_xlfn.NORM.INV(RAND(),bond_ave,bond_std))+(AF582-AG$24)*cash*(_xlfn.NORM.INV(RAND(),cash_ave,cash_std))+(AF582-AG$24)))</f>
        <v/>
      </c>
      <c r="AH582" s="156">
        <f>IF((AG582&lt;=0),0,((AG582-AH$24)*Stock*(_xlfn.NORM.INV(RAND(),stock_ave,stock_std))+(AG582-AH$24)*Bonds*(_xlfn.NORM.INV(RAND(),bond_ave,bond_std))+(AG582-AH$24)*cash*(_xlfn.NORM.INV(RAND(),cash_ave,cash_std))+(AG582-AH$24)))</f>
        <v/>
      </c>
      <c r="AI582" s="156">
        <f>IF((AH582&lt;=0),0,((AH582-AI$24)*Stock*(_xlfn.NORM.INV(RAND(),stock_ave,stock_std))+(AH582-AI$24)*Bonds*(_xlfn.NORM.INV(RAND(),bond_ave,bond_std))+(AH582-AI$24)*cash*(_xlfn.NORM.INV(RAND(),cash_ave,cash_std))+(AH582-AI$24)))</f>
        <v/>
      </c>
      <c r="AJ582" s="156">
        <f>IF((AI582&lt;=0),0,((AI582-AJ$24)*Stock*(_xlfn.NORM.INV(RAND(),stock_ave,stock_std))+(AI582-AJ$24)*Bonds*(_xlfn.NORM.INV(RAND(),bond_ave,bond_std))+(AI582-AJ$24)*cash*(_xlfn.NORM.INV(RAND(),cash_ave,cash_std))+(AI582-AJ$24)))</f>
        <v/>
      </c>
      <c r="AK582" s="156">
        <f>IF((AJ582&lt;=0),0,((AJ582-AK$24)*Stock*(_xlfn.NORM.INV(RAND(),stock_ave,stock_std))+(AJ582-AK$24)*Bonds*(_xlfn.NORM.INV(RAND(),bond_ave,bond_std))+(AJ582-AK$24)*cash*(_xlfn.NORM.INV(RAND(),cash_ave,cash_std))+(AJ582-AK$24)))</f>
        <v/>
      </c>
      <c r="AL582" s="156">
        <f>IF((AK582&lt;=0),0,((AK582-AL$24)*Stock*(_xlfn.NORM.INV(RAND(),stock_ave,stock_std))+(AK582-AL$24)*Bonds*(_xlfn.NORM.INV(RAND(),bond_ave,bond_std))+(AK582-AL$24)*cash*(_xlfn.NORM.INV(RAND(),cash_ave,cash_std))+(AK582-AL$24)))</f>
        <v/>
      </c>
      <c r="AM582" s="156">
        <f>IF((AL582&lt;=0),0,((AL582-AM$24)*Stock*(_xlfn.NORM.INV(RAND(),stock_ave,stock_std))+(AL582-AM$24)*Bonds*(_xlfn.NORM.INV(RAND(),bond_ave,bond_std))+(AL582-AM$24)*cash*(_xlfn.NORM.INV(RAND(),cash_ave,cash_std))+(AL582-AM$24)))</f>
        <v/>
      </c>
      <c r="AN582" s="156">
        <f>IF((AM582&lt;=0),0,((AM582-AN$24)*Stock*(_xlfn.NORM.INV(RAND(),stock_ave,stock_std))+(AM582-AN$24)*Bonds*(_xlfn.NORM.INV(RAND(),bond_ave,bond_std))+(AM582-AN$24)*cash*(_xlfn.NORM.INV(RAND(),cash_ave,cash_std))+(AM582-AN$24)))</f>
        <v/>
      </c>
      <c r="AO582" s="156">
        <f>IF((AN582&lt;=0),0,((AN582-AO$24)*Stock*(_xlfn.NORM.INV(RAND(),stock_ave,stock_std))+(AN582-AO$24)*Bonds*(_xlfn.NORM.INV(RAND(),bond_ave,bond_std))+(AN582-AO$24)*cash*(_xlfn.NORM.INV(RAND(),cash_ave,cash_std))+(AN582-AO$24)))</f>
        <v/>
      </c>
      <c r="AP582" s="156">
        <f>IF((AO582&lt;=0),0,((AO582-AP$24)*Stock*(_xlfn.NORM.INV(RAND(),stock_ave,stock_std))+(AO582-AP$24)*Bonds*(_xlfn.NORM.INV(RAND(),bond_ave,bond_std))+(AO582-AP$24)*cash*(_xlfn.NORM.INV(RAND(),cash_ave,cash_std))+(AO582-AP$24)))</f>
        <v/>
      </c>
      <c r="AQ582" s="156">
        <f>IF((AP582&lt;=0),0,((AP582-AQ$24)*Stock*(_xlfn.NORM.INV(RAND(),stock_ave,stock_std))+(AP582-AQ$24)*Bonds*(_xlfn.NORM.INV(RAND(),bond_ave,bond_std))+(AP582-AQ$24)*cash*(_xlfn.NORM.INV(RAND(),cash_ave,cash_std))+(AP582-AQ$24)))</f>
        <v/>
      </c>
      <c r="AR582" s="156">
        <f>IF((AQ582&lt;=0),0,((AQ582-AR$24)*Stock*(_xlfn.NORM.INV(RAND(),stock_ave,stock_std))+(AQ582-AR$24)*Bonds*(_xlfn.NORM.INV(RAND(),bond_ave,bond_std))+(AQ582-AR$24)*cash*(_xlfn.NORM.INV(RAND(),cash_ave,cash_std))+(AQ582-AR$24)))</f>
        <v/>
      </c>
      <c r="AS582" s="156">
        <f>IF((AR582&lt;=0),0,((AR582-AS$24)*Stock*(_xlfn.NORM.INV(RAND(),stock_ave,stock_std))+(AR582-AS$24)*Bonds*(_xlfn.NORM.INV(RAND(),bond_ave,bond_std))+(AR582-AS$24)*cash*(_xlfn.NORM.INV(RAND(),cash_ave,cash_std))+(AR582-AS$24)))</f>
        <v/>
      </c>
      <c r="AT582" s="156">
        <f>IF((AS582&lt;=0),0,((AS582-AT$24)*Stock*(_xlfn.NORM.INV(RAND(),stock_ave,stock_std))+(AS582-AT$24)*Bonds*(_xlfn.NORM.INV(RAND(),bond_ave,bond_std))+(AS582-AT$24)*cash*(_xlfn.NORM.INV(RAND(),cash_ave,cash_std))+(AS582-AT$24)))</f>
        <v/>
      </c>
      <c r="AU582" s="156">
        <f>IF((AT582&lt;=0),0,((AT582-AU$24)*Stock*(_xlfn.NORM.INV(RAND(),stock_ave,stock_std))+(AT582-AU$24)*Bonds*(_xlfn.NORM.INV(RAND(),bond_ave,bond_std))+(AT582-AU$24)*cash*(_xlfn.NORM.INV(RAND(),cash_ave,cash_std))+(AT582-AU$24)))</f>
        <v/>
      </c>
      <c r="AV582" s="156">
        <f>IF((AU582&lt;=0),0,((AU582-AV$24)*Stock*(_xlfn.NORM.INV(RAND(),stock_ave,stock_std))+(AU582-AV$24)*Bonds*(_xlfn.NORM.INV(RAND(),bond_ave,bond_std))+(AU582-AV$24)*cash*(_xlfn.NORM.INV(RAND(),cash_ave,cash_std))+(AU582-AV$24)))</f>
        <v/>
      </c>
      <c r="AW582" s="156">
        <f>IF((AV582&lt;=0),0,((AV582-AW$24)*Stock*(_xlfn.NORM.INV(RAND(),stock_ave,stock_std))+(AV582-AW$24)*Bonds*(_xlfn.NORM.INV(RAND(),bond_ave,bond_std))+(AV582-AW$24)*cash*(_xlfn.NORM.INV(RAND(),cash_ave,cash_std))+(AV582-AW$24)))</f>
        <v/>
      </c>
      <c r="AX582" s="159" t="n"/>
      <c r="AY582" s="159" t="n"/>
      <c r="AZ582" s="159" t="n"/>
      <c r="BA582" s="159" t="n"/>
      <c r="BB582" s="159" t="n"/>
    </row>
    <row r="583">
      <c r="C583" s="147" t="n"/>
      <c r="D583" s="61">
        <f>+D582-IF(D$18&gt;74,(D582/D$25)*$C$10)</f>
        <v/>
      </c>
      <c r="E583" s="61">
        <f>+E582-IF(E$18&gt;74,(E582/E$25)*$C$10)</f>
        <v/>
      </c>
      <c r="F583" s="61">
        <f>+F582-IF(F$18&gt;74,(F582/F$25)*$C$10)</f>
        <v/>
      </c>
      <c r="G583" s="61">
        <f>+G582-IF(G$18&gt;74,(G582/G$25)*$C$10)</f>
        <v/>
      </c>
      <c r="H583" s="61">
        <f>+H582-IF(H$18&gt;74,(H582/H$25)*$C$10)</f>
        <v/>
      </c>
      <c r="I583" s="61">
        <f>+I582-IF(I$18&gt;74,(I582/I$25)*$C$10)</f>
        <v/>
      </c>
      <c r="J583" s="61">
        <f>+J582-IF(J$18&gt;74,(J582/J$25)*$C$10)</f>
        <v/>
      </c>
      <c r="K583" s="61">
        <f>+K582-IF(K$18&gt;74,(K582/K$25)*$C$10)</f>
        <v/>
      </c>
      <c r="L583" s="61">
        <f>+L582-IF(L$18&gt;74,(L582/L$25)*$C$10)</f>
        <v/>
      </c>
      <c r="M583" s="61">
        <f>+M582-IF(M$18&gt;74,(M582/M$25)*$C$10)</f>
        <v/>
      </c>
      <c r="N583" s="61">
        <f>+N582-IF(N$18&gt;74,(N582/N$25)*$C$10)</f>
        <v/>
      </c>
      <c r="O583" s="61">
        <f>+O582-IF(O$18&gt;74,(O582/O$25)*$C$10)</f>
        <v/>
      </c>
      <c r="P583" s="61">
        <f>+P582-IF(P$18&gt;74,(P582/P$25)*$C$10)</f>
        <v/>
      </c>
      <c r="Q583" s="61">
        <f>+Q582-IF(Q$18&gt;74,(Q582/Q$25)*$C$10)</f>
        <v/>
      </c>
      <c r="R583" s="61">
        <f>+R582-IF(R$18&gt;74,(R582/R$25)*$C$10)</f>
        <v/>
      </c>
      <c r="S583" s="61">
        <f>+S582-IF(S$18&gt;74,(S582/S$25)*$C$10)</f>
        <v/>
      </c>
      <c r="T583" s="61">
        <f>+T582-IF(T$18&gt;74,(T582/T$25)*$C$10)</f>
        <v/>
      </c>
      <c r="U583" s="61">
        <f>+U582-IF(U$18&gt;74,(U582/U$25)*$C$10)</f>
        <v/>
      </c>
      <c r="V583" s="61">
        <f>+V582-IF(V$18&gt;74,(V582/V$25)*$C$10)</f>
        <v/>
      </c>
      <c r="W583" s="61">
        <f>+W582-IF(W$18&gt;74,(W582/W$25)*$C$10)</f>
        <v/>
      </c>
      <c r="X583" s="61">
        <f>+X582-IF(X$18&gt;74,(X582/X$25)*$C$10)</f>
        <v/>
      </c>
      <c r="Y583" s="61">
        <f>+Y582-IF(Y$18&gt;74,(Y582/Y$25)*$C$10)</f>
        <v/>
      </c>
      <c r="Z583" s="61">
        <f>+Z582-IF(Z$18&gt;74,(Z582/Z$25)*$C$10)</f>
        <v/>
      </c>
      <c r="AA583" s="61">
        <f>+AA582-IF(AA$18&gt;74,(AA582/AA$25)*$C$10)</f>
        <v/>
      </c>
      <c r="AB583" s="61">
        <f>+AB582-IF(AB$18&gt;74,(AB582/AB$25)*$C$10)</f>
        <v/>
      </c>
      <c r="AC583" s="61">
        <f>+AC582-IF(AC$18&gt;74,(AC582/AC$25)*$C$10)</f>
        <v/>
      </c>
      <c r="AD583" s="61">
        <f>+AD582-IF(AD$18&gt;74,(AD582/AD$25)*$C$10)</f>
        <v/>
      </c>
      <c r="AE583" s="61">
        <f>+AE582-IF(AE$18&gt;74,(AE582/AE$25)*$C$10)</f>
        <v/>
      </c>
      <c r="AF583" s="61">
        <f>+AF582-IF(AF$18&gt;74,(AF582/AF$25)*$C$10)</f>
        <v/>
      </c>
      <c r="AG583" s="61">
        <f>+AG582-IF(AG$18&gt;74,(AG582/AG$25)*$C$10)</f>
        <v/>
      </c>
      <c r="AH583" s="61">
        <f>+AH582-IF(AH$18&gt;74,(AH582/AH$25)*$C$10)</f>
        <v/>
      </c>
      <c r="AI583" s="61">
        <f>+AI582-IF(AI$18&gt;74,(AI582/AI$25)*$C$10)</f>
        <v/>
      </c>
      <c r="AJ583" s="61">
        <f>+AJ582-IF(AJ$18&gt;74,(AJ582/AJ$25)*$C$10)</f>
        <v/>
      </c>
      <c r="AK583" s="61">
        <f>+AK582-IF(AK$18&gt;74,(AK582/AK$25)*$C$10)</f>
        <v/>
      </c>
      <c r="AL583" s="61">
        <f>+AL582-IF(AL$18&gt;74,(AL582/AL$25)*$C$10)</f>
        <v/>
      </c>
      <c r="AM583" s="61">
        <f>+AM582-IF(AM$18&gt;74,(AM582/AM$25)*$C$10)</f>
        <v/>
      </c>
      <c r="AN583" s="61">
        <f>+AN582-IF(AN$18&gt;74,(AN582/AN$25)*$C$10)</f>
        <v/>
      </c>
      <c r="AO583" s="61">
        <f>+AO582-IF(AO$18&gt;74,(AO582/AO$25)*$C$10)</f>
        <v/>
      </c>
      <c r="AP583" s="61">
        <f>+AP582-IF(AP$18&gt;74,(AP582/AP$25)*$C$10)</f>
        <v/>
      </c>
      <c r="AQ583" s="61">
        <f>+AQ582-IF(AQ$18&gt;74,(AQ582/AQ$25)*$C$10)</f>
        <v/>
      </c>
      <c r="AR583" s="61">
        <f>+AR582-IF(AR$18&gt;74,(AR582/AR$25)*$C$10)</f>
        <v/>
      </c>
      <c r="AS583" s="61">
        <f>+AS582-IF(AS$18&gt;74,(AS582/AS$25)*$C$10)</f>
        <v/>
      </c>
      <c r="AT583" s="61">
        <f>+AT582-IF(AT$18&gt;74,(AT582/AT$25)*$C$10)</f>
        <v/>
      </c>
      <c r="AU583" s="61">
        <f>+AU582-IF(AU$18&gt;74,(AU582/AU$25)*$C$10)</f>
        <v/>
      </c>
      <c r="AV583" s="61">
        <f>+AV582-IF(AV$18&gt;74,(AV582/AV$25)*$C$10)</f>
        <v/>
      </c>
      <c r="AW583" s="61">
        <f>+AW582-IF(AW$18&gt;74,(AW582/AW$25)*$C$10)</f>
        <v/>
      </c>
      <c r="AX583" s="35">
        <f>IF(AW583&gt;0,1,0)</f>
        <v/>
      </c>
      <c r="AY583" s="35">
        <f>IF(AL583&gt;0,1,0)</f>
        <v/>
      </c>
      <c r="AZ583" s="35">
        <f>IF(AG583&gt;0,1,0)</f>
        <v/>
      </c>
      <c r="BA583" s="35">
        <f>IF(AB583&gt;0,1,0)</f>
        <v/>
      </c>
      <c r="BB583" s="35">
        <f>IF(W583&gt;0,1,0)</f>
        <v/>
      </c>
    </row>
    <row r="584">
      <c r="B584" s="154" t="inlineStr">
        <is>
          <t>trial 279</t>
        </is>
      </c>
      <c r="C584" s="155">
        <f>+start-C581</f>
        <v/>
      </c>
      <c r="D584" s="156">
        <f>IF((C584&lt;=0),0,((C584-D$24)*Stock*(_xlfn.NORM.INV(RAND(),stock_ave,stock_std))+(C584-D$24)*Bonds*(_xlfn.NORM.INV(RAND(),bond_ave,bond_std))+(C584-D$24)*cash*(_xlfn.NORM.INV(RAND(),cash_ave,cash_std))+(C584-D$24)))</f>
        <v/>
      </c>
      <c r="E584" s="156">
        <f>IF((D584&lt;=0),0,((D584-E$24)*Stock*(_xlfn.NORM.INV(RAND(),stock_ave,stock_std))+(D584-E$24)*Bonds*(_xlfn.NORM.INV(RAND(),bond_ave,bond_std))+(D584-E$24)*cash*(_xlfn.NORM.INV(RAND(),cash_ave,cash_std))+(D584-E$24)))</f>
        <v/>
      </c>
      <c r="F584" s="156">
        <f>IF((E584&lt;=0),0,((E584-F$24)*Stock*(_xlfn.NORM.INV(RAND(),stock_ave,stock_std))+(E584-F$24)*Bonds*(_xlfn.NORM.INV(RAND(),bond_ave,bond_std))+(E584-F$24)*cash*(_xlfn.NORM.INV(RAND(),cash_ave,cash_std))+(E584-F$24)))</f>
        <v/>
      </c>
      <c r="G584" s="156">
        <f>IF((F584&lt;=0),0,((F584-G$24)*Stock*(_xlfn.NORM.INV(RAND(),stock_ave,stock_std))+(F584-G$24)*Bonds*(_xlfn.NORM.INV(RAND(),bond_ave,bond_std))+(F584-G$24)*cash*(_xlfn.NORM.INV(RAND(),cash_ave,cash_std))+(F584-G$24)))</f>
        <v/>
      </c>
      <c r="H584" s="156">
        <f>IF((G584&lt;=0),0,((G584-H$24)*Stock*(_xlfn.NORM.INV(RAND(),stock_ave,stock_std))+(G584-H$24)*Bonds*(_xlfn.NORM.INV(RAND(),bond_ave,bond_std))+(G584-H$24)*cash*(_xlfn.NORM.INV(RAND(),cash_ave,cash_std))+(G584-H$24)))</f>
        <v/>
      </c>
      <c r="I584" s="156">
        <f>IF((H584&lt;=0),0,((H584-I$24)*Stock*(_xlfn.NORM.INV(RAND(),stock_ave,stock_std))+(H584-I$24)*Bonds*(_xlfn.NORM.INV(RAND(),bond_ave,bond_std))+(H584-I$24)*cash*(_xlfn.NORM.INV(RAND(),cash_ave,cash_std))+(H584-I$24)))</f>
        <v/>
      </c>
      <c r="J584" s="156">
        <f>IF((I584&lt;=0),0,((I584-J$24)*Stock*(_xlfn.NORM.INV(RAND(),stock_ave,stock_std))+(I584-J$24)*Bonds*(_xlfn.NORM.INV(RAND(),bond_ave,bond_std))+(I584-J$24)*cash*(_xlfn.NORM.INV(RAND(),cash_ave,cash_std))+(I584-J$24)))</f>
        <v/>
      </c>
      <c r="K584" s="156">
        <f>IF((J584&lt;=0),0,((J584-K$24)*Stock*(_xlfn.NORM.INV(RAND(),stock_ave,stock_std))+(J584-K$24)*Bonds*(_xlfn.NORM.INV(RAND(),bond_ave,bond_std))+(J584-K$24)*cash*(_xlfn.NORM.INV(RAND(),cash_ave,cash_std))+(J584-K$24)))</f>
        <v/>
      </c>
      <c r="L584" s="156">
        <f>IF((K584&lt;=0),0,((K584-L$24)*Stock*(_xlfn.NORM.INV(RAND(),stock_ave,stock_std))+(K584-L$24)*Bonds*(_xlfn.NORM.INV(RAND(),bond_ave,bond_std))+(K584-L$24)*cash*(_xlfn.NORM.INV(RAND(),cash_ave,cash_std))+(K584-L$24)))</f>
        <v/>
      </c>
      <c r="M584" s="156">
        <f>IF((L584&lt;=0),0,((L584-M$24)*Stock*(_xlfn.NORM.INV(RAND(),stock_ave,stock_std))+(L584-M$24)*Bonds*(_xlfn.NORM.INV(RAND(),bond_ave,bond_std))+(L584-M$24)*cash*(_xlfn.NORM.INV(RAND(),cash_ave,cash_std))+(L584-M$24)))</f>
        <v/>
      </c>
      <c r="N584" s="156">
        <f>IF((M584&lt;=0),0,((M584-N$24)*Stock*(_xlfn.NORM.INV(RAND(),stock_ave,stock_std))+(M584-N$24)*Bonds*(_xlfn.NORM.INV(RAND(),bond_ave,bond_std))+(M584-N$24)*cash*(_xlfn.NORM.INV(RAND(),cash_ave,cash_std))+(M584-N$24)))</f>
        <v/>
      </c>
      <c r="O584" s="156">
        <f>IF((N584&lt;=0),0,((N584-O$24)*Stock*(_xlfn.NORM.INV(RAND(),stock_ave,stock_std))+(N584-O$24)*Bonds*(_xlfn.NORM.INV(RAND(),bond_ave,bond_std))+(N584-O$24)*cash*(_xlfn.NORM.INV(RAND(),cash_ave,cash_std))+(N584-O$24)))</f>
        <v/>
      </c>
      <c r="P584" s="156">
        <f>IF((O584&lt;=0),0,((O584-P$24)*Stock*(_xlfn.NORM.INV(RAND(),stock_ave,stock_std))+(O584-P$24)*Bonds*(_xlfn.NORM.INV(RAND(),bond_ave,bond_std))+(O584-P$24)*cash*(_xlfn.NORM.INV(RAND(),cash_ave,cash_std))+(O584-P$24)))</f>
        <v/>
      </c>
      <c r="Q584" s="156">
        <f>IF((P584&lt;=0),0,((P584-Q$24)*Stock*(_xlfn.NORM.INV(RAND(),stock_ave,stock_std))+(P584-Q$24)*Bonds*(_xlfn.NORM.INV(RAND(),bond_ave,bond_std))+(P584-Q$24)*cash*(_xlfn.NORM.INV(RAND(),cash_ave,cash_std))+(P584-Q$24)))</f>
        <v/>
      </c>
      <c r="R584" s="156">
        <f>IF((Q584&lt;=0),0,((Q584-R$24)*Stock*(_xlfn.NORM.INV(RAND(),stock_ave,stock_std))+(Q584-R$24)*Bonds*(_xlfn.NORM.INV(RAND(),bond_ave,bond_std))+(Q584-R$24)*cash*(_xlfn.NORM.INV(RAND(),cash_ave,cash_std))+(Q584-R$24)))</f>
        <v/>
      </c>
      <c r="S584" s="156">
        <f>IF((R584&lt;=0),0,((R584-S$24)*Stock*(_xlfn.NORM.INV(RAND(),stock_ave,stock_std))+(R584-S$24)*Bonds*(_xlfn.NORM.INV(RAND(),bond_ave,bond_std))+(R584-S$24)*cash*(_xlfn.NORM.INV(RAND(),cash_ave,cash_std))+(R584-S$24)))</f>
        <v/>
      </c>
      <c r="T584" s="156">
        <f>IF((S584&lt;=0),0,((S584-T$24)*Stock*(_xlfn.NORM.INV(RAND(),stock_ave,stock_std))+(S584-T$24)*Bonds*(_xlfn.NORM.INV(RAND(),bond_ave,bond_std))+(S584-T$24)*cash*(_xlfn.NORM.INV(RAND(),cash_ave,cash_std))+(S584-T$24)))</f>
        <v/>
      </c>
      <c r="U584" s="156">
        <f>IF((T584&lt;=0),0,((T584-U$24)*Stock*(_xlfn.NORM.INV(RAND(),stock_ave,stock_std))+(T584-U$24)*Bonds*(_xlfn.NORM.INV(RAND(),bond_ave,bond_std))+(T584-U$24)*cash*(_xlfn.NORM.INV(RAND(),cash_ave,cash_std))+(T584-U$24)))</f>
        <v/>
      </c>
      <c r="V584" s="156">
        <f>IF((U584&lt;=0),0,((U584-V$24)*Stock*(_xlfn.NORM.INV(RAND(),stock_ave,stock_std))+(U584-V$24)*Bonds*(_xlfn.NORM.INV(RAND(),bond_ave,bond_std))+(U584-V$24)*cash*(_xlfn.NORM.INV(RAND(),cash_ave,cash_std))+(U584-V$24)))</f>
        <v/>
      </c>
      <c r="W584" s="156">
        <f>IF((V584&lt;=0),0,((V584-W$24)*Stock*(_xlfn.NORM.INV(RAND(),stock_ave,stock_std))+(V584-W$24)*Bonds*(_xlfn.NORM.INV(RAND(),bond_ave,bond_std))+(V584-W$24)*cash*(_xlfn.NORM.INV(RAND(),cash_ave,cash_std))+(V584-W$24)))</f>
        <v/>
      </c>
      <c r="X584" s="156">
        <f>IF((W584&lt;=0),0,((W584-X$24)*Stock*(_xlfn.NORM.INV(RAND(),stock_ave,stock_std))+(W584-X$24)*Bonds*(_xlfn.NORM.INV(RAND(),bond_ave,bond_std))+(W584-X$24)*cash*(_xlfn.NORM.INV(RAND(),cash_ave,cash_std))+(W584-X$24)))</f>
        <v/>
      </c>
      <c r="Y584" s="156">
        <f>IF((X584&lt;=0),0,((X584-Y$24)*Stock*(_xlfn.NORM.INV(RAND(),stock_ave,stock_std))+(X584-Y$24)*Bonds*(_xlfn.NORM.INV(RAND(),bond_ave,bond_std))+(X584-Y$24)*cash*(_xlfn.NORM.INV(RAND(),cash_ave,cash_std))+(X584-Y$24)))</f>
        <v/>
      </c>
      <c r="Z584" s="156">
        <f>IF((Y584&lt;=0),0,((Y584-Z$24)*Stock*(_xlfn.NORM.INV(RAND(),stock_ave,stock_std))+(Y584-Z$24)*Bonds*(_xlfn.NORM.INV(RAND(),bond_ave,bond_std))+(Y584-Z$24)*cash*(_xlfn.NORM.INV(RAND(),cash_ave,cash_std))+(Y584-Z$24)))</f>
        <v/>
      </c>
      <c r="AA584" s="156">
        <f>IF((Z584&lt;=0),0,((Z584-AA$24)*Stock*(_xlfn.NORM.INV(RAND(),stock_ave,stock_std))+(Z584-AA$24)*Bonds*(_xlfn.NORM.INV(RAND(),bond_ave,bond_std))+(Z584-AA$24)*cash*(_xlfn.NORM.INV(RAND(),cash_ave,cash_std))+(Z584-AA$24)))</f>
        <v/>
      </c>
      <c r="AB584" s="156">
        <f>IF((AA584&lt;=0),0,((AA584-AB$24)*Stock*(_xlfn.NORM.INV(RAND(),stock_ave,stock_std))+(AA584-AB$24)*Bonds*(_xlfn.NORM.INV(RAND(),bond_ave,bond_std))+(AA584-AB$24)*cash*(_xlfn.NORM.INV(RAND(),cash_ave,cash_std))+(AA584-AB$24)))</f>
        <v/>
      </c>
      <c r="AC584" s="156">
        <f>IF((AB584&lt;=0),0,((AB584-AC$24)*Stock*(_xlfn.NORM.INV(RAND(),stock_ave,stock_std))+(AB584-AC$24)*Bonds*(_xlfn.NORM.INV(RAND(),bond_ave,bond_std))+(AB584-AC$24)*cash*(_xlfn.NORM.INV(RAND(),cash_ave,cash_std))+(AB584-AC$24)))</f>
        <v/>
      </c>
      <c r="AD584" s="156">
        <f>IF((AC584&lt;=0),0,((AC584-AD$24)*Stock*(_xlfn.NORM.INV(RAND(),stock_ave,stock_std))+(AC584-AD$24)*Bonds*(_xlfn.NORM.INV(RAND(),bond_ave,bond_std))+(AC584-AD$24)*cash*(_xlfn.NORM.INV(RAND(),cash_ave,cash_std))+(AC584-AD$24)))</f>
        <v/>
      </c>
      <c r="AE584" s="156">
        <f>IF((AD584&lt;=0),0,((AD584-AE$24)*Stock*(_xlfn.NORM.INV(RAND(),stock_ave,stock_std))+(AD584-AE$24)*Bonds*(_xlfn.NORM.INV(RAND(),bond_ave,bond_std))+(AD584-AE$24)*cash*(_xlfn.NORM.INV(RAND(),cash_ave,cash_std))+(AD584-AE$24)))</f>
        <v/>
      </c>
      <c r="AF584" s="156">
        <f>IF((AE584&lt;=0),0,((AE584-AF$24)*Stock*(_xlfn.NORM.INV(RAND(),stock_ave,stock_std))+(AE584-AF$24)*Bonds*(_xlfn.NORM.INV(RAND(),bond_ave,bond_std))+(AE584-AF$24)*cash*(_xlfn.NORM.INV(RAND(),cash_ave,cash_std))+(AE584-AF$24)))</f>
        <v/>
      </c>
      <c r="AG584" s="156">
        <f>IF((AF584&lt;=0),0,((AF584-AG$24)*Stock*(_xlfn.NORM.INV(RAND(),stock_ave,stock_std))+(AF584-AG$24)*Bonds*(_xlfn.NORM.INV(RAND(),bond_ave,bond_std))+(AF584-AG$24)*cash*(_xlfn.NORM.INV(RAND(),cash_ave,cash_std))+(AF584-AG$24)))</f>
        <v/>
      </c>
      <c r="AH584" s="156">
        <f>IF((AG584&lt;=0),0,((AG584-AH$24)*Stock*(_xlfn.NORM.INV(RAND(),stock_ave,stock_std))+(AG584-AH$24)*Bonds*(_xlfn.NORM.INV(RAND(),bond_ave,bond_std))+(AG584-AH$24)*cash*(_xlfn.NORM.INV(RAND(),cash_ave,cash_std))+(AG584-AH$24)))</f>
        <v/>
      </c>
      <c r="AI584" s="156">
        <f>IF((AH584&lt;=0),0,((AH584-AI$24)*Stock*(_xlfn.NORM.INV(RAND(),stock_ave,stock_std))+(AH584-AI$24)*Bonds*(_xlfn.NORM.INV(RAND(),bond_ave,bond_std))+(AH584-AI$24)*cash*(_xlfn.NORM.INV(RAND(),cash_ave,cash_std))+(AH584-AI$24)))</f>
        <v/>
      </c>
      <c r="AJ584" s="156">
        <f>IF((AI584&lt;=0),0,((AI584-AJ$24)*Stock*(_xlfn.NORM.INV(RAND(),stock_ave,stock_std))+(AI584-AJ$24)*Bonds*(_xlfn.NORM.INV(RAND(),bond_ave,bond_std))+(AI584-AJ$24)*cash*(_xlfn.NORM.INV(RAND(),cash_ave,cash_std))+(AI584-AJ$24)))</f>
        <v/>
      </c>
      <c r="AK584" s="156">
        <f>IF((AJ584&lt;=0),0,((AJ584-AK$24)*Stock*(_xlfn.NORM.INV(RAND(),stock_ave,stock_std))+(AJ584-AK$24)*Bonds*(_xlfn.NORM.INV(RAND(),bond_ave,bond_std))+(AJ584-AK$24)*cash*(_xlfn.NORM.INV(RAND(),cash_ave,cash_std))+(AJ584-AK$24)))</f>
        <v/>
      </c>
      <c r="AL584" s="156">
        <f>IF((AK584&lt;=0),0,((AK584-AL$24)*Stock*(_xlfn.NORM.INV(RAND(),stock_ave,stock_std))+(AK584-AL$24)*Bonds*(_xlfn.NORM.INV(RAND(),bond_ave,bond_std))+(AK584-AL$24)*cash*(_xlfn.NORM.INV(RAND(),cash_ave,cash_std))+(AK584-AL$24)))</f>
        <v/>
      </c>
      <c r="AM584" s="156">
        <f>IF((AL584&lt;=0),0,((AL584-AM$24)*Stock*(_xlfn.NORM.INV(RAND(),stock_ave,stock_std))+(AL584-AM$24)*Bonds*(_xlfn.NORM.INV(RAND(),bond_ave,bond_std))+(AL584-AM$24)*cash*(_xlfn.NORM.INV(RAND(),cash_ave,cash_std))+(AL584-AM$24)))</f>
        <v/>
      </c>
      <c r="AN584" s="156">
        <f>IF((AM584&lt;=0),0,((AM584-AN$24)*Stock*(_xlfn.NORM.INV(RAND(),stock_ave,stock_std))+(AM584-AN$24)*Bonds*(_xlfn.NORM.INV(RAND(),bond_ave,bond_std))+(AM584-AN$24)*cash*(_xlfn.NORM.INV(RAND(),cash_ave,cash_std))+(AM584-AN$24)))</f>
        <v/>
      </c>
      <c r="AO584" s="156">
        <f>IF((AN584&lt;=0),0,((AN584-AO$24)*Stock*(_xlfn.NORM.INV(RAND(),stock_ave,stock_std))+(AN584-AO$24)*Bonds*(_xlfn.NORM.INV(RAND(),bond_ave,bond_std))+(AN584-AO$24)*cash*(_xlfn.NORM.INV(RAND(),cash_ave,cash_std))+(AN584-AO$24)))</f>
        <v/>
      </c>
      <c r="AP584" s="156">
        <f>IF((AO584&lt;=0),0,((AO584-AP$24)*Stock*(_xlfn.NORM.INV(RAND(),stock_ave,stock_std))+(AO584-AP$24)*Bonds*(_xlfn.NORM.INV(RAND(),bond_ave,bond_std))+(AO584-AP$24)*cash*(_xlfn.NORM.INV(RAND(),cash_ave,cash_std))+(AO584-AP$24)))</f>
        <v/>
      </c>
      <c r="AQ584" s="156">
        <f>IF((AP584&lt;=0),0,((AP584-AQ$24)*Stock*(_xlfn.NORM.INV(RAND(),stock_ave,stock_std))+(AP584-AQ$24)*Bonds*(_xlfn.NORM.INV(RAND(),bond_ave,bond_std))+(AP584-AQ$24)*cash*(_xlfn.NORM.INV(RAND(),cash_ave,cash_std))+(AP584-AQ$24)))</f>
        <v/>
      </c>
      <c r="AR584" s="156">
        <f>IF((AQ584&lt;=0),0,((AQ584-AR$24)*Stock*(_xlfn.NORM.INV(RAND(),stock_ave,stock_std))+(AQ584-AR$24)*Bonds*(_xlfn.NORM.INV(RAND(),bond_ave,bond_std))+(AQ584-AR$24)*cash*(_xlfn.NORM.INV(RAND(),cash_ave,cash_std))+(AQ584-AR$24)))</f>
        <v/>
      </c>
      <c r="AS584" s="156">
        <f>IF((AR584&lt;=0),0,((AR584-AS$24)*Stock*(_xlfn.NORM.INV(RAND(),stock_ave,stock_std))+(AR584-AS$24)*Bonds*(_xlfn.NORM.INV(RAND(),bond_ave,bond_std))+(AR584-AS$24)*cash*(_xlfn.NORM.INV(RAND(),cash_ave,cash_std))+(AR584-AS$24)))</f>
        <v/>
      </c>
      <c r="AT584" s="156">
        <f>IF((AS584&lt;=0),0,((AS584-AT$24)*Stock*(_xlfn.NORM.INV(RAND(),stock_ave,stock_std))+(AS584-AT$24)*Bonds*(_xlfn.NORM.INV(RAND(),bond_ave,bond_std))+(AS584-AT$24)*cash*(_xlfn.NORM.INV(RAND(),cash_ave,cash_std))+(AS584-AT$24)))</f>
        <v/>
      </c>
      <c r="AU584" s="156">
        <f>IF((AT584&lt;=0),0,((AT584-AU$24)*Stock*(_xlfn.NORM.INV(RAND(),stock_ave,stock_std))+(AT584-AU$24)*Bonds*(_xlfn.NORM.INV(RAND(),bond_ave,bond_std))+(AT584-AU$24)*cash*(_xlfn.NORM.INV(RAND(),cash_ave,cash_std))+(AT584-AU$24)))</f>
        <v/>
      </c>
      <c r="AV584" s="156">
        <f>IF((AU584&lt;=0),0,((AU584-AV$24)*Stock*(_xlfn.NORM.INV(RAND(),stock_ave,stock_std))+(AU584-AV$24)*Bonds*(_xlfn.NORM.INV(RAND(),bond_ave,bond_std))+(AU584-AV$24)*cash*(_xlfn.NORM.INV(RAND(),cash_ave,cash_std))+(AU584-AV$24)))</f>
        <v/>
      </c>
      <c r="AW584" s="156">
        <f>IF((AV584&lt;=0),0,((AV584-AW$24)*Stock*(_xlfn.NORM.INV(RAND(),stock_ave,stock_std))+(AV584-AW$24)*Bonds*(_xlfn.NORM.INV(RAND(),bond_ave,bond_std))+(AV584-AW$24)*cash*(_xlfn.NORM.INV(RAND(),cash_ave,cash_std))+(AV584-AW$24)))</f>
        <v/>
      </c>
      <c r="AX584" s="159" t="n"/>
      <c r="AY584" s="159" t="n"/>
      <c r="AZ584" s="159" t="n"/>
      <c r="BA584" s="159" t="n"/>
      <c r="BB584" s="159" t="n"/>
    </row>
    <row r="585">
      <c r="C585" s="147" t="n"/>
      <c r="D585" s="61">
        <f>+D584-IF(D$18&gt;74,(D584/D$25)*$C$10)</f>
        <v/>
      </c>
      <c r="E585" s="61">
        <f>+E584-IF(E$18&gt;74,(E584/E$25)*$C$10)</f>
        <v/>
      </c>
      <c r="F585" s="61">
        <f>+F584-IF(F$18&gt;74,(F584/F$25)*$C$10)</f>
        <v/>
      </c>
      <c r="G585" s="61">
        <f>+G584-IF(G$18&gt;74,(G584/G$25)*$C$10)</f>
        <v/>
      </c>
      <c r="H585" s="61">
        <f>+H584-IF(H$18&gt;74,(H584/H$25)*$C$10)</f>
        <v/>
      </c>
      <c r="I585" s="61">
        <f>+I584-IF(I$18&gt;74,(I584/I$25)*$C$10)</f>
        <v/>
      </c>
      <c r="J585" s="61">
        <f>+J584-IF(J$18&gt;74,(J584/J$25)*$C$10)</f>
        <v/>
      </c>
      <c r="K585" s="61">
        <f>+K584-IF(K$18&gt;74,(K584/K$25)*$C$10)</f>
        <v/>
      </c>
      <c r="L585" s="61">
        <f>+L584-IF(L$18&gt;74,(L584/L$25)*$C$10)</f>
        <v/>
      </c>
      <c r="M585" s="61">
        <f>+M584-IF(M$18&gt;74,(M584/M$25)*$C$10)</f>
        <v/>
      </c>
      <c r="N585" s="61">
        <f>+N584-IF(N$18&gt;74,(N584/N$25)*$C$10)</f>
        <v/>
      </c>
      <c r="O585" s="61">
        <f>+O584-IF(O$18&gt;74,(O584/O$25)*$C$10)</f>
        <v/>
      </c>
      <c r="P585" s="61">
        <f>+P584-IF(P$18&gt;74,(P584/P$25)*$C$10)</f>
        <v/>
      </c>
      <c r="Q585" s="61">
        <f>+Q584-IF(Q$18&gt;74,(Q584/Q$25)*$C$10)</f>
        <v/>
      </c>
      <c r="R585" s="61">
        <f>+R584-IF(R$18&gt;74,(R584/R$25)*$C$10)</f>
        <v/>
      </c>
      <c r="S585" s="61">
        <f>+S584-IF(S$18&gt;74,(S584/S$25)*$C$10)</f>
        <v/>
      </c>
      <c r="T585" s="61">
        <f>+T584-IF(T$18&gt;74,(T584/T$25)*$C$10)</f>
        <v/>
      </c>
      <c r="U585" s="61">
        <f>+U584-IF(U$18&gt;74,(U584/U$25)*$C$10)</f>
        <v/>
      </c>
      <c r="V585" s="61">
        <f>+V584-IF(V$18&gt;74,(V584/V$25)*$C$10)</f>
        <v/>
      </c>
      <c r="W585" s="61">
        <f>+W584-IF(W$18&gt;74,(W584/W$25)*$C$10)</f>
        <v/>
      </c>
      <c r="X585" s="61">
        <f>+X584-IF(X$18&gt;74,(X584/X$25)*$C$10)</f>
        <v/>
      </c>
      <c r="Y585" s="61">
        <f>+Y584-IF(Y$18&gt;74,(Y584/Y$25)*$C$10)</f>
        <v/>
      </c>
      <c r="Z585" s="61">
        <f>+Z584-IF(Z$18&gt;74,(Z584/Z$25)*$C$10)</f>
        <v/>
      </c>
      <c r="AA585" s="61">
        <f>+AA584-IF(AA$18&gt;74,(AA584/AA$25)*$C$10)</f>
        <v/>
      </c>
      <c r="AB585" s="61">
        <f>+AB584-IF(AB$18&gt;74,(AB584/AB$25)*$C$10)</f>
        <v/>
      </c>
      <c r="AC585" s="61">
        <f>+AC584-IF(AC$18&gt;74,(AC584/AC$25)*$C$10)</f>
        <v/>
      </c>
      <c r="AD585" s="61">
        <f>+AD584-IF(AD$18&gt;74,(AD584/AD$25)*$C$10)</f>
        <v/>
      </c>
      <c r="AE585" s="61">
        <f>+AE584-IF(AE$18&gt;74,(AE584/AE$25)*$C$10)</f>
        <v/>
      </c>
      <c r="AF585" s="61">
        <f>+AF584-IF(AF$18&gt;74,(AF584/AF$25)*$C$10)</f>
        <v/>
      </c>
      <c r="AG585" s="61">
        <f>+AG584-IF(AG$18&gt;74,(AG584/AG$25)*$C$10)</f>
        <v/>
      </c>
      <c r="AH585" s="61">
        <f>+AH584-IF(AH$18&gt;74,(AH584/AH$25)*$C$10)</f>
        <v/>
      </c>
      <c r="AI585" s="61">
        <f>+AI584-IF(AI$18&gt;74,(AI584/AI$25)*$C$10)</f>
        <v/>
      </c>
      <c r="AJ585" s="61">
        <f>+AJ584-IF(AJ$18&gt;74,(AJ584/AJ$25)*$C$10)</f>
        <v/>
      </c>
      <c r="AK585" s="61">
        <f>+AK584-IF(AK$18&gt;74,(AK584/AK$25)*$C$10)</f>
        <v/>
      </c>
      <c r="AL585" s="61">
        <f>+AL584-IF(AL$18&gt;74,(AL584/AL$25)*$C$10)</f>
        <v/>
      </c>
      <c r="AM585" s="61">
        <f>+AM584-IF(AM$18&gt;74,(AM584/AM$25)*$C$10)</f>
        <v/>
      </c>
      <c r="AN585" s="61">
        <f>+AN584-IF(AN$18&gt;74,(AN584/AN$25)*$C$10)</f>
        <v/>
      </c>
      <c r="AO585" s="61">
        <f>+AO584-IF(AO$18&gt;74,(AO584/AO$25)*$C$10)</f>
        <v/>
      </c>
      <c r="AP585" s="61">
        <f>+AP584-IF(AP$18&gt;74,(AP584/AP$25)*$C$10)</f>
        <v/>
      </c>
      <c r="AQ585" s="61">
        <f>+AQ584-IF(AQ$18&gt;74,(AQ584/AQ$25)*$C$10)</f>
        <v/>
      </c>
      <c r="AR585" s="61">
        <f>+AR584-IF(AR$18&gt;74,(AR584/AR$25)*$C$10)</f>
        <v/>
      </c>
      <c r="AS585" s="61">
        <f>+AS584-IF(AS$18&gt;74,(AS584/AS$25)*$C$10)</f>
        <v/>
      </c>
      <c r="AT585" s="61">
        <f>+AT584-IF(AT$18&gt;74,(AT584/AT$25)*$C$10)</f>
        <v/>
      </c>
      <c r="AU585" s="61">
        <f>+AU584-IF(AU$18&gt;74,(AU584/AU$25)*$C$10)</f>
        <v/>
      </c>
      <c r="AV585" s="61">
        <f>+AV584-IF(AV$18&gt;74,(AV584/AV$25)*$C$10)</f>
        <v/>
      </c>
      <c r="AW585" s="61">
        <f>+AW584-IF(AW$18&gt;74,(AW584/AW$25)*$C$10)</f>
        <v/>
      </c>
      <c r="AX585" s="35">
        <f>IF(AW585&gt;0,1,0)</f>
        <v/>
      </c>
      <c r="AY585" s="35">
        <f>IF(AL585&gt;0,1,0)</f>
        <v/>
      </c>
      <c r="AZ585" s="35">
        <f>IF(AG585&gt;0,1,0)</f>
        <v/>
      </c>
      <c r="BA585" s="35">
        <f>IF(AB585&gt;0,1,0)</f>
        <v/>
      </c>
      <c r="BB585" s="35">
        <f>IF(W585&gt;0,1,0)</f>
        <v/>
      </c>
    </row>
    <row r="586">
      <c r="B586" s="154" t="inlineStr">
        <is>
          <t>trial 280</t>
        </is>
      </c>
      <c r="C586" s="155">
        <f>+start-C583</f>
        <v/>
      </c>
      <c r="D586" s="156">
        <f>IF((C586&lt;=0),0,((C586-D$24)*Stock*(_xlfn.NORM.INV(RAND(),stock_ave,stock_std))+(C586-D$24)*Bonds*(_xlfn.NORM.INV(RAND(),bond_ave,bond_std))+(C586-D$24)*cash*(_xlfn.NORM.INV(RAND(),cash_ave,cash_std))+(C586-D$24)))</f>
        <v/>
      </c>
      <c r="E586" s="156">
        <f>IF((D586&lt;=0),0,((D586-E$24)*Stock*(_xlfn.NORM.INV(RAND(),stock_ave,stock_std))+(D586-E$24)*Bonds*(_xlfn.NORM.INV(RAND(),bond_ave,bond_std))+(D586-E$24)*cash*(_xlfn.NORM.INV(RAND(),cash_ave,cash_std))+(D586-E$24)))</f>
        <v/>
      </c>
      <c r="F586" s="156">
        <f>IF((E586&lt;=0),0,((E586-F$24)*Stock*(_xlfn.NORM.INV(RAND(),stock_ave,stock_std))+(E586-F$24)*Bonds*(_xlfn.NORM.INV(RAND(),bond_ave,bond_std))+(E586-F$24)*cash*(_xlfn.NORM.INV(RAND(),cash_ave,cash_std))+(E586-F$24)))</f>
        <v/>
      </c>
      <c r="G586" s="156">
        <f>IF((F586&lt;=0),0,((F586-G$24)*Stock*(_xlfn.NORM.INV(RAND(),stock_ave,stock_std))+(F586-G$24)*Bonds*(_xlfn.NORM.INV(RAND(),bond_ave,bond_std))+(F586-G$24)*cash*(_xlfn.NORM.INV(RAND(),cash_ave,cash_std))+(F586-G$24)))</f>
        <v/>
      </c>
      <c r="H586" s="156">
        <f>IF((G586&lt;=0),0,((G586-H$24)*Stock*(_xlfn.NORM.INV(RAND(),stock_ave,stock_std))+(G586-H$24)*Bonds*(_xlfn.NORM.INV(RAND(),bond_ave,bond_std))+(G586-H$24)*cash*(_xlfn.NORM.INV(RAND(),cash_ave,cash_std))+(G586-H$24)))</f>
        <v/>
      </c>
      <c r="I586" s="156">
        <f>IF((H586&lt;=0),0,((H586-I$24)*Stock*(_xlfn.NORM.INV(RAND(),stock_ave,stock_std))+(H586-I$24)*Bonds*(_xlfn.NORM.INV(RAND(),bond_ave,bond_std))+(H586-I$24)*cash*(_xlfn.NORM.INV(RAND(),cash_ave,cash_std))+(H586-I$24)))</f>
        <v/>
      </c>
      <c r="J586" s="156">
        <f>IF((I586&lt;=0),0,((I586-J$24)*Stock*(_xlfn.NORM.INV(RAND(),stock_ave,stock_std))+(I586-J$24)*Bonds*(_xlfn.NORM.INV(RAND(),bond_ave,bond_std))+(I586-J$24)*cash*(_xlfn.NORM.INV(RAND(),cash_ave,cash_std))+(I586-J$24)))</f>
        <v/>
      </c>
      <c r="K586" s="156">
        <f>IF((J586&lt;=0),0,((J586-K$24)*Stock*(_xlfn.NORM.INV(RAND(),stock_ave,stock_std))+(J586-K$24)*Bonds*(_xlfn.NORM.INV(RAND(),bond_ave,bond_std))+(J586-K$24)*cash*(_xlfn.NORM.INV(RAND(),cash_ave,cash_std))+(J586-K$24)))</f>
        <v/>
      </c>
      <c r="L586" s="156">
        <f>IF((K586&lt;=0),0,((K586-L$24)*Stock*(_xlfn.NORM.INV(RAND(),stock_ave,stock_std))+(K586-L$24)*Bonds*(_xlfn.NORM.INV(RAND(),bond_ave,bond_std))+(K586-L$24)*cash*(_xlfn.NORM.INV(RAND(),cash_ave,cash_std))+(K586-L$24)))</f>
        <v/>
      </c>
      <c r="M586" s="156">
        <f>IF((L586&lt;=0),0,((L586-M$24)*Stock*(_xlfn.NORM.INV(RAND(),stock_ave,stock_std))+(L586-M$24)*Bonds*(_xlfn.NORM.INV(RAND(),bond_ave,bond_std))+(L586-M$24)*cash*(_xlfn.NORM.INV(RAND(),cash_ave,cash_std))+(L586-M$24)))</f>
        <v/>
      </c>
      <c r="N586" s="156">
        <f>IF((M586&lt;=0),0,((M586-N$24)*Stock*(_xlfn.NORM.INV(RAND(),stock_ave,stock_std))+(M586-N$24)*Bonds*(_xlfn.NORM.INV(RAND(),bond_ave,bond_std))+(M586-N$24)*cash*(_xlfn.NORM.INV(RAND(),cash_ave,cash_std))+(M586-N$24)))</f>
        <v/>
      </c>
      <c r="O586" s="156">
        <f>IF((N586&lt;=0),0,((N586-O$24)*Stock*(_xlfn.NORM.INV(RAND(),stock_ave,stock_std))+(N586-O$24)*Bonds*(_xlfn.NORM.INV(RAND(),bond_ave,bond_std))+(N586-O$24)*cash*(_xlfn.NORM.INV(RAND(),cash_ave,cash_std))+(N586-O$24)))</f>
        <v/>
      </c>
      <c r="P586" s="156">
        <f>IF((O586&lt;=0),0,((O586-P$24)*Stock*(_xlfn.NORM.INV(RAND(),stock_ave,stock_std))+(O586-P$24)*Bonds*(_xlfn.NORM.INV(RAND(),bond_ave,bond_std))+(O586-P$24)*cash*(_xlfn.NORM.INV(RAND(),cash_ave,cash_std))+(O586-P$24)))</f>
        <v/>
      </c>
      <c r="Q586" s="156">
        <f>IF((P586&lt;=0),0,((P586-Q$24)*Stock*(_xlfn.NORM.INV(RAND(),stock_ave,stock_std))+(P586-Q$24)*Bonds*(_xlfn.NORM.INV(RAND(),bond_ave,bond_std))+(P586-Q$24)*cash*(_xlfn.NORM.INV(RAND(),cash_ave,cash_std))+(P586-Q$24)))</f>
        <v/>
      </c>
      <c r="R586" s="156">
        <f>IF((Q586&lt;=0),0,((Q586-R$24)*Stock*(_xlfn.NORM.INV(RAND(),stock_ave,stock_std))+(Q586-R$24)*Bonds*(_xlfn.NORM.INV(RAND(),bond_ave,bond_std))+(Q586-R$24)*cash*(_xlfn.NORM.INV(RAND(),cash_ave,cash_std))+(Q586-R$24)))</f>
        <v/>
      </c>
      <c r="S586" s="156">
        <f>IF((R586&lt;=0),0,((R586-S$24)*Stock*(_xlfn.NORM.INV(RAND(),stock_ave,stock_std))+(R586-S$24)*Bonds*(_xlfn.NORM.INV(RAND(),bond_ave,bond_std))+(R586-S$24)*cash*(_xlfn.NORM.INV(RAND(),cash_ave,cash_std))+(R586-S$24)))</f>
        <v/>
      </c>
      <c r="T586" s="156">
        <f>IF((S586&lt;=0),0,((S586-T$24)*Stock*(_xlfn.NORM.INV(RAND(),stock_ave,stock_std))+(S586-T$24)*Bonds*(_xlfn.NORM.INV(RAND(),bond_ave,bond_std))+(S586-T$24)*cash*(_xlfn.NORM.INV(RAND(),cash_ave,cash_std))+(S586-T$24)))</f>
        <v/>
      </c>
      <c r="U586" s="156">
        <f>IF((T586&lt;=0),0,((T586-U$24)*Stock*(_xlfn.NORM.INV(RAND(),stock_ave,stock_std))+(T586-U$24)*Bonds*(_xlfn.NORM.INV(RAND(),bond_ave,bond_std))+(T586-U$24)*cash*(_xlfn.NORM.INV(RAND(),cash_ave,cash_std))+(T586-U$24)))</f>
        <v/>
      </c>
      <c r="V586" s="156">
        <f>IF((U586&lt;=0),0,((U586-V$24)*Stock*(_xlfn.NORM.INV(RAND(),stock_ave,stock_std))+(U586-V$24)*Bonds*(_xlfn.NORM.INV(RAND(),bond_ave,bond_std))+(U586-V$24)*cash*(_xlfn.NORM.INV(RAND(),cash_ave,cash_std))+(U586-V$24)))</f>
        <v/>
      </c>
      <c r="W586" s="156">
        <f>IF((V586&lt;=0),0,((V586-W$24)*Stock*(_xlfn.NORM.INV(RAND(),stock_ave,stock_std))+(V586-W$24)*Bonds*(_xlfn.NORM.INV(RAND(),bond_ave,bond_std))+(V586-W$24)*cash*(_xlfn.NORM.INV(RAND(),cash_ave,cash_std))+(V586-W$24)))</f>
        <v/>
      </c>
      <c r="X586" s="156">
        <f>IF((W586&lt;=0),0,((W586-X$24)*Stock*(_xlfn.NORM.INV(RAND(),stock_ave,stock_std))+(W586-X$24)*Bonds*(_xlfn.NORM.INV(RAND(),bond_ave,bond_std))+(W586-X$24)*cash*(_xlfn.NORM.INV(RAND(),cash_ave,cash_std))+(W586-X$24)))</f>
        <v/>
      </c>
      <c r="Y586" s="156">
        <f>IF((X586&lt;=0),0,((X586-Y$24)*Stock*(_xlfn.NORM.INV(RAND(),stock_ave,stock_std))+(X586-Y$24)*Bonds*(_xlfn.NORM.INV(RAND(),bond_ave,bond_std))+(X586-Y$24)*cash*(_xlfn.NORM.INV(RAND(),cash_ave,cash_std))+(X586-Y$24)))</f>
        <v/>
      </c>
      <c r="Z586" s="156">
        <f>IF((Y586&lt;=0),0,((Y586-Z$24)*Stock*(_xlfn.NORM.INV(RAND(),stock_ave,stock_std))+(Y586-Z$24)*Bonds*(_xlfn.NORM.INV(RAND(),bond_ave,bond_std))+(Y586-Z$24)*cash*(_xlfn.NORM.INV(RAND(),cash_ave,cash_std))+(Y586-Z$24)))</f>
        <v/>
      </c>
      <c r="AA586" s="156">
        <f>IF((Z586&lt;=0),0,((Z586-AA$24)*Stock*(_xlfn.NORM.INV(RAND(),stock_ave,stock_std))+(Z586-AA$24)*Bonds*(_xlfn.NORM.INV(RAND(),bond_ave,bond_std))+(Z586-AA$24)*cash*(_xlfn.NORM.INV(RAND(),cash_ave,cash_std))+(Z586-AA$24)))</f>
        <v/>
      </c>
      <c r="AB586" s="156">
        <f>IF((AA586&lt;=0),0,((AA586-AB$24)*Stock*(_xlfn.NORM.INV(RAND(),stock_ave,stock_std))+(AA586-AB$24)*Bonds*(_xlfn.NORM.INV(RAND(),bond_ave,bond_std))+(AA586-AB$24)*cash*(_xlfn.NORM.INV(RAND(),cash_ave,cash_std))+(AA586-AB$24)))</f>
        <v/>
      </c>
      <c r="AC586" s="156">
        <f>IF((AB586&lt;=0),0,((AB586-AC$24)*Stock*(_xlfn.NORM.INV(RAND(),stock_ave,stock_std))+(AB586-AC$24)*Bonds*(_xlfn.NORM.INV(RAND(),bond_ave,bond_std))+(AB586-AC$24)*cash*(_xlfn.NORM.INV(RAND(),cash_ave,cash_std))+(AB586-AC$24)))</f>
        <v/>
      </c>
      <c r="AD586" s="156">
        <f>IF((AC586&lt;=0),0,((AC586-AD$24)*Stock*(_xlfn.NORM.INV(RAND(),stock_ave,stock_std))+(AC586-AD$24)*Bonds*(_xlfn.NORM.INV(RAND(),bond_ave,bond_std))+(AC586-AD$24)*cash*(_xlfn.NORM.INV(RAND(),cash_ave,cash_std))+(AC586-AD$24)))</f>
        <v/>
      </c>
      <c r="AE586" s="156">
        <f>IF((AD586&lt;=0),0,((AD586-AE$24)*Stock*(_xlfn.NORM.INV(RAND(),stock_ave,stock_std))+(AD586-AE$24)*Bonds*(_xlfn.NORM.INV(RAND(),bond_ave,bond_std))+(AD586-AE$24)*cash*(_xlfn.NORM.INV(RAND(),cash_ave,cash_std))+(AD586-AE$24)))</f>
        <v/>
      </c>
      <c r="AF586" s="156">
        <f>IF((AE586&lt;=0),0,((AE586-AF$24)*Stock*(_xlfn.NORM.INV(RAND(),stock_ave,stock_std))+(AE586-AF$24)*Bonds*(_xlfn.NORM.INV(RAND(),bond_ave,bond_std))+(AE586-AF$24)*cash*(_xlfn.NORM.INV(RAND(),cash_ave,cash_std))+(AE586-AF$24)))</f>
        <v/>
      </c>
      <c r="AG586" s="156">
        <f>IF((AF586&lt;=0),0,((AF586-AG$24)*Stock*(_xlfn.NORM.INV(RAND(),stock_ave,stock_std))+(AF586-AG$24)*Bonds*(_xlfn.NORM.INV(RAND(),bond_ave,bond_std))+(AF586-AG$24)*cash*(_xlfn.NORM.INV(RAND(),cash_ave,cash_std))+(AF586-AG$24)))</f>
        <v/>
      </c>
      <c r="AH586" s="156">
        <f>IF((AG586&lt;=0),0,((AG586-AH$24)*Stock*(_xlfn.NORM.INV(RAND(),stock_ave,stock_std))+(AG586-AH$24)*Bonds*(_xlfn.NORM.INV(RAND(),bond_ave,bond_std))+(AG586-AH$24)*cash*(_xlfn.NORM.INV(RAND(),cash_ave,cash_std))+(AG586-AH$24)))</f>
        <v/>
      </c>
      <c r="AI586" s="156">
        <f>IF((AH586&lt;=0),0,((AH586-AI$24)*Stock*(_xlfn.NORM.INV(RAND(),stock_ave,stock_std))+(AH586-AI$24)*Bonds*(_xlfn.NORM.INV(RAND(),bond_ave,bond_std))+(AH586-AI$24)*cash*(_xlfn.NORM.INV(RAND(),cash_ave,cash_std))+(AH586-AI$24)))</f>
        <v/>
      </c>
      <c r="AJ586" s="156">
        <f>IF((AI586&lt;=0),0,((AI586-AJ$24)*Stock*(_xlfn.NORM.INV(RAND(),stock_ave,stock_std))+(AI586-AJ$24)*Bonds*(_xlfn.NORM.INV(RAND(),bond_ave,bond_std))+(AI586-AJ$24)*cash*(_xlfn.NORM.INV(RAND(),cash_ave,cash_std))+(AI586-AJ$24)))</f>
        <v/>
      </c>
      <c r="AK586" s="156">
        <f>IF((AJ586&lt;=0),0,((AJ586-AK$24)*Stock*(_xlfn.NORM.INV(RAND(),stock_ave,stock_std))+(AJ586-AK$24)*Bonds*(_xlfn.NORM.INV(RAND(),bond_ave,bond_std))+(AJ586-AK$24)*cash*(_xlfn.NORM.INV(RAND(),cash_ave,cash_std))+(AJ586-AK$24)))</f>
        <v/>
      </c>
      <c r="AL586" s="156">
        <f>IF((AK586&lt;=0),0,((AK586-AL$24)*Stock*(_xlfn.NORM.INV(RAND(),stock_ave,stock_std))+(AK586-AL$24)*Bonds*(_xlfn.NORM.INV(RAND(),bond_ave,bond_std))+(AK586-AL$24)*cash*(_xlfn.NORM.INV(RAND(),cash_ave,cash_std))+(AK586-AL$24)))</f>
        <v/>
      </c>
      <c r="AM586" s="156">
        <f>IF((AL586&lt;=0),0,((AL586-AM$24)*Stock*(_xlfn.NORM.INV(RAND(),stock_ave,stock_std))+(AL586-AM$24)*Bonds*(_xlfn.NORM.INV(RAND(),bond_ave,bond_std))+(AL586-AM$24)*cash*(_xlfn.NORM.INV(RAND(),cash_ave,cash_std))+(AL586-AM$24)))</f>
        <v/>
      </c>
      <c r="AN586" s="156">
        <f>IF((AM586&lt;=0),0,((AM586-AN$24)*Stock*(_xlfn.NORM.INV(RAND(),stock_ave,stock_std))+(AM586-AN$24)*Bonds*(_xlfn.NORM.INV(RAND(),bond_ave,bond_std))+(AM586-AN$24)*cash*(_xlfn.NORM.INV(RAND(),cash_ave,cash_std))+(AM586-AN$24)))</f>
        <v/>
      </c>
      <c r="AO586" s="156">
        <f>IF((AN586&lt;=0),0,((AN586-AO$24)*Stock*(_xlfn.NORM.INV(RAND(),stock_ave,stock_std))+(AN586-AO$24)*Bonds*(_xlfn.NORM.INV(RAND(),bond_ave,bond_std))+(AN586-AO$24)*cash*(_xlfn.NORM.INV(RAND(),cash_ave,cash_std))+(AN586-AO$24)))</f>
        <v/>
      </c>
      <c r="AP586" s="156">
        <f>IF((AO586&lt;=0),0,((AO586-AP$24)*Stock*(_xlfn.NORM.INV(RAND(),stock_ave,stock_std))+(AO586-AP$24)*Bonds*(_xlfn.NORM.INV(RAND(),bond_ave,bond_std))+(AO586-AP$24)*cash*(_xlfn.NORM.INV(RAND(),cash_ave,cash_std))+(AO586-AP$24)))</f>
        <v/>
      </c>
      <c r="AQ586" s="156">
        <f>IF((AP586&lt;=0),0,((AP586-AQ$24)*Stock*(_xlfn.NORM.INV(RAND(),stock_ave,stock_std))+(AP586-AQ$24)*Bonds*(_xlfn.NORM.INV(RAND(),bond_ave,bond_std))+(AP586-AQ$24)*cash*(_xlfn.NORM.INV(RAND(),cash_ave,cash_std))+(AP586-AQ$24)))</f>
        <v/>
      </c>
      <c r="AR586" s="156">
        <f>IF((AQ586&lt;=0),0,((AQ586-AR$24)*Stock*(_xlfn.NORM.INV(RAND(),stock_ave,stock_std))+(AQ586-AR$24)*Bonds*(_xlfn.NORM.INV(RAND(),bond_ave,bond_std))+(AQ586-AR$24)*cash*(_xlfn.NORM.INV(RAND(),cash_ave,cash_std))+(AQ586-AR$24)))</f>
        <v/>
      </c>
      <c r="AS586" s="156">
        <f>IF((AR586&lt;=0),0,((AR586-AS$24)*Stock*(_xlfn.NORM.INV(RAND(),stock_ave,stock_std))+(AR586-AS$24)*Bonds*(_xlfn.NORM.INV(RAND(),bond_ave,bond_std))+(AR586-AS$24)*cash*(_xlfn.NORM.INV(RAND(),cash_ave,cash_std))+(AR586-AS$24)))</f>
        <v/>
      </c>
      <c r="AT586" s="156">
        <f>IF((AS586&lt;=0),0,((AS586-AT$24)*Stock*(_xlfn.NORM.INV(RAND(),stock_ave,stock_std))+(AS586-AT$24)*Bonds*(_xlfn.NORM.INV(RAND(),bond_ave,bond_std))+(AS586-AT$24)*cash*(_xlfn.NORM.INV(RAND(),cash_ave,cash_std))+(AS586-AT$24)))</f>
        <v/>
      </c>
      <c r="AU586" s="156">
        <f>IF((AT586&lt;=0),0,((AT586-AU$24)*Stock*(_xlfn.NORM.INV(RAND(),stock_ave,stock_std))+(AT586-AU$24)*Bonds*(_xlfn.NORM.INV(RAND(),bond_ave,bond_std))+(AT586-AU$24)*cash*(_xlfn.NORM.INV(RAND(),cash_ave,cash_std))+(AT586-AU$24)))</f>
        <v/>
      </c>
      <c r="AV586" s="156">
        <f>IF((AU586&lt;=0),0,((AU586-AV$24)*Stock*(_xlfn.NORM.INV(RAND(),stock_ave,stock_std))+(AU586-AV$24)*Bonds*(_xlfn.NORM.INV(RAND(),bond_ave,bond_std))+(AU586-AV$24)*cash*(_xlfn.NORM.INV(RAND(),cash_ave,cash_std))+(AU586-AV$24)))</f>
        <v/>
      </c>
      <c r="AW586" s="156">
        <f>IF((AV586&lt;=0),0,((AV586-AW$24)*Stock*(_xlfn.NORM.INV(RAND(),stock_ave,stock_std))+(AV586-AW$24)*Bonds*(_xlfn.NORM.INV(RAND(),bond_ave,bond_std))+(AV586-AW$24)*cash*(_xlfn.NORM.INV(RAND(),cash_ave,cash_std))+(AV586-AW$24)))</f>
        <v/>
      </c>
      <c r="AX586" s="159" t="n"/>
      <c r="AY586" s="159" t="n"/>
      <c r="AZ586" s="159" t="n"/>
      <c r="BA586" s="159" t="n"/>
      <c r="BB586" s="159" t="n"/>
    </row>
    <row r="587">
      <c r="C587" s="147" t="n"/>
      <c r="D587" s="61">
        <f>+D586-IF(D$18&gt;74,(D586/D$25)*$C$10)</f>
        <v/>
      </c>
      <c r="E587" s="61">
        <f>+E586-IF(E$18&gt;74,(E586/E$25)*$C$10)</f>
        <v/>
      </c>
      <c r="F587" s="61">
        <f>+F586-IF(F$18&gt;74,(F586/F$25)*$C$10)</f>
        <v/>
      </c>
      <c r="G587" s="61">
        <f>+G586-IF(G$18&gt;74,(G586/G$25)*$C$10)</f>
        <v/>
      </c>
      <c r="H587" s="61">
        <f>+H586-IF(H$18&gt;74,(H586/H$25)*$C$10)</f>
        <v/>
      </c>
      <c r="I587" s="61">
        <f>+I586-IF(I$18&gt;74,(I586/I$25)*$C$10)</f>
        <v/>
      </c>
      <c r="J587" s="61">
        <f>+J586-IF(J$18&gt;74,(J586/J$25)*$C$10)</f>
        <v/>
      </c>
      <c r="K587" s="61">
        <f>+K586-IF(K$18&gt;74,(K586/K$25)*$C$10)</f>
        <v/>
      </c>
      <c r="L587" s="61">
        <f>+L586-IF(L$18&gt;74,(L586/L$25)*$C$10)</f>
        <v/>
      </c>
      <c r="M587" s="61">
        <f>+M586-IF(M$18&gt;74,(M586/M$25)*$C$10)</f>
        <v/>
      </c>
      <c r="N587" s="61">
        <f>+N586-IF(N$18&gt;74,(N586/N$25)*$C$10)</f>
        <v/>
      </c>
      <c r="O587" s="61">
        <f>+O586-IF(O$18&gt;74,(O586/O$25)*$C$10)</f>
        <v/>
      </c>
      <c r="P587" s="61">
        <f>+P586-IF(P$18&gt;74,(P586/P$25)*$C$10)</f>
        <v/>
      </c>
      <c r="Q587" s="61">
        <f>+Q586-IF(Q$18&gt;74,(Q586/Q$25)*$C$10)</f>
        <v/>
      </c>
      <c r="R587" s="61">
        <f>+R586-IF(R$18&gt;74,(R586/R$25)*$C$10)</f>
        <v/>
      </c>
      <c r="S587" s="61">
        <f>+S586-IF(S$18&gt;74,(S586/S$25)*$C$10)</f>
        <v/>
      </c>
      <c r="T587" s="61">
        <f>+T586-IF(T$18&gt;74,(T586/T$25)*$C$10)</f>
        <v/>
      </c>
      <c r="U587" s="61">
        <f>+U586-IF(U$18&gt;74,(U586/U$25)*$C$10)</f>
        <v/>
      </c>
      <c r="V587" s="61">
        <f>+V586-IF(V$18&gt;74,(V586/V$25)*$C$10)</f>
        <v/>
      </c>
      <c r="W587" s="61">
        <f>+W586-IF(W$18&gt;74,(W586/W$25)*$C$10)</f>
        <v/>
      </c>
      <c r="X587" s="61">
        <f>+X586-IF(X$18&gt;74,(X586/X$25)*$C$10)</f>
        <v/>
      </c>
      <c r="Y587" s="61">
        <f>+Y586-IF(Y$18&gt;74,(Y586/Y$25)*$C$10)</f>
        <v/>
      </c>
      <c r="Z587" s="61">
        <f>+Z586-IF(Z$18&gt;74,(Z586/Z$25)*$C$10)</f>
        <v/>
      </c>
      <c r="AA587" s="61">
        <f>+AA586-IF(AA$18&gt;74,(AA586/AA$25)*$C$10)</f>
        <v/>
      </c>
      <c r="AB587" s="61">
        <f>+AB586-IF(AB$18&gt;74,(AB586/AB$25)*$C$10)</f>
        <v/>
      </c>
      <c r="AC587" s="61">
        <f>+AC586-IF(AC$18&gt;74,(AC586/AC$25)*$C$10)</f>
        <v/>
      </c>
      <c r="AD587" s="61">
        <f>+AD586-IF(AD$18&gt;74,(AD586/AD$25)*$C$10)</f>
        <v/>
      </c>
      <c r="AE587" s="61">
        <f>+AE586-IF(AE$18&gt;74,(AE586/AE$25)*$C$10)</f>
        <v/>
      </c>
      <c r="AF587" s="61">
        <f>+AF586-IF(AF$18&gt;74,(AF586/AF$25)*$C$10)</f>
        <v/>
      </c>
      <c r="AG587" s="61">
        <f>+AG586-IF(AG$18&gt;74,(AG586/AG$25)*$C$10)</f>
        <v/>
      </c>
      <c r="AH587" s="61">
        <f>+AH586-IF(AH$18&gt;74,(AH586/AH$25)*$C$10)</f>
        <v/>
      </c>
      <c r="AI587" s="61">
        <f>+AI586-IF(AI$18&gt;74,(AI586/AI$25)*$C$10)</f>
        <v/>
      </c>
      <c r="AJ587" s="61">
        <f>+AJ586-IF(AJ$18&gt;74,(AJ586/AJ$25)*$C$10)</f>
        <v/>
      </c>
      <c r="AK587" s="61">
        <f>+AK586-IF(AK$18&gt;74,(AK586/AK$25)*$C$10)</f>
        <v/>
      </c>
      <c r="AL587" s="61">
        <f>+AL586-IF(AL$18&gt;74,(AL586/AL$25)*$C$10)</f>
        <v/>
      </c>
      <c r="AM587" s="61">
        <f>+AM586-IF(AM$18&gt;74,(AM586/AM$25)*$C$10)</f>
        <v/>
      </c>
      <c r="AN587" s="61">
        <f>+AN586-IF(AN$18&gt;74,(AN586/AN$25)*$C$10)</f>
        <v/>
      </c>
      <c r="AO587" s="61">
        <f>+AO586-IF(AO$18&gt;74,(AO586/AO$25)*$C$10)</f>
        <v/>
      </c>
      <c r="AP587" s="61">
        <f>+AP586-IF(AP$18&gt;74,(AP586/AP$25)*$C$10)</f>
        <v/>
      </c>
      <c r="AQ587" s="61">
        <f>+AQ586-IF(AQ$18&gt;74,(AQ586/AQ$25)*$C$10)</f>
        <v/>
      </c>
      <c r="AR587" s="61">
        <f>+AR586-IF(AR$18&gt;74,(AR586/AR$25)*$C$10)</f>
        <v/>
      </c>
      <c r="AS587" s="61">
        <f>+AS586-IF(AS$18&gt;74,(AS586/AS$25)*$C$10)</f>
        <v/>
      </c>
      <c r="AT587" s="61">
        <f>+AT586-IF(AT$18&gt;74,(AT586/AT$25)*$C$10)</f>
        <v/>
      </c>
      <c r="AU587" s="61">
        <f>+AU586-IF(AU$18&gt;74,(AU586/AU$25)*$C$10)</f>
        <v/>
      </c>
      <c r="AV587" s="61">
        <f>+AV586-IF(AV$18&gt;74,(AV586/AV$25)*$C$10)</f>
        <v/>
      </c>
      <c r="AW587" s="61">
        <f>+AW586-IF(AW$18&gt;74,(AW586/AW$25)*$C$10)</f>
        <v/>
      </c>
      <c r="AX587" s="35">
        <f>IF(AW587&gt;0,1,0)</f>
        <v/>
      </c>
      <c r="AY587" s="35">
        <f>IF(AL587&gt;0,1,0)</f>
        <v/>
      </c>
      <c r="AZ587" s="35">
        <f>IF(AG587&gt;0,1,0)</f>
        <v/>
      </c>
      <c r="BA587" s="35">
        <f>IF(AB587&gt;0,1,0)</f>
        <v/>
      </c>
      <c r="BB587" s="35">
        <f>IF(W587&gt;0,1,0)</f>
        <v/>
      </c>
    </row>
    <row r="588">
      <c r="B588" s="154" t="inlineStr">
        <is>
          <t>trial 281</t>
        </is>
      </c>
      <c r="C588" s="155">
        <f>+start-C585</f>
        <v/>
      </c>
      <c r="D588" s="156">
        <f>IF((C588&lt;=0),0,((C588-D$24)*Stock*(_xlfn.NORM.INV(RAND(),stock_ave,stock_std))+(C588-D$24)*Bonds*(_xlfn.NORM.INV(RAND(),bond_ave,bond_std))+(C588-D$24)*cash*(_xlfn.NORM.INV(RAND(),cash_ave,cash_std))+(C588-D$24)))</f>
        <v/>
      </c>
      <c r="E588" s="156">
        <f>IF((D588&lt;=0),0,((D588-E$24)*Stock*(_xlfn.NORM.INV(RAND(),stock_ave,stock_std))+(D588-E$24)*Bonds*(_xlfn.NORM.INV(RAND(),bond_ave,bond_std))+(D588-E$24)*cash*(_xlfn.NORM.INV(RAND(),cash_ave,cash_std))+(D588-E$24)))</f>
        <v/>
      </c>
      <c r="F588" s="156">
        <f>IF((E588&lt;=0),0,((E588-F$24)*Stock*(_xlfn.NORM.INV(RAND(),stock_ave,stock_std))+(E588-F$24)*Bonds*(_xlfn.NORM.INV(RAND(),bond_ave,bond_std))+(E588-F$24)*cash*(_xlfn.NORM.INV(RAND(),cash_ave,cash_std))+(E588-F$24)))</f>
        <v/>
      </c>
      <c r="G588" s="156">
        <f>IF((F588&lt;=0),0,((F588-G$24)*Stock*(_xlfn.NORM.INV(RAND(),stock_ave,stock_std))+(F588-G$24)*Bonds*(_xlfn.NORM.INV(RAND(),bond_ave,bond_std))+(F588-G$24)*cash*(_xlfn.NORM.INV(RAND(),cash_ave,cash_std))+(F588-G$24)))</f>
        <v/>
      </c>
      <c r="H588" s="156">
        <f>IF((G588&lt;=0),0,((G588-H$24)*Stock*(_xlfn.NORM.INV(RAND(),stock_ave,stock_std))+(G588-H$24)*Bonds*(_xlfn.NORM.INV(RAND(),bond_ave,bond_std))+(G588-H$24)*cash*(_xlfn.NORM.INV(RAND(),cash_ave,cash_std))+(G588-H$24)))</f>
        <v/>
      </c>
      <c r="I588" s="156">
        <f>IF((H588&lt;=0),0,((H588-I$24)*Stock*(_xlfn.NORM.INV(RAND(),stock_ave,stock_std))+(H588-I$24)*Bonds*(_xlfn.NORM.INV(RAND(),bond_ave,bond_std))+(H588-I$24)*cash*(_xlfn.NORM.INV(RAND(),cash_ave,cash_std))+(H588-I$24)))</f>
        <v/>
      </c>
      <c r="J588" s="156">
        <f>IF((I588&lt;=0),0,((I588-J$24)*Stock*(_xlfn.NORM.INV(RAND(),stock_ave,stock_std))+(I588-J$24)*Bonds*(_xlfn.NORM.INV(RAND(),bond_ave,bond_std))+(I588-J$24)*cash*(_xlfn.NORM.INV(RAND(),cash_ave,cash_std))+(I588-J$24)))</f>
        <v/>
      </c>
      <c r="K588" s="156">
        <f>IF((J588&lt;=0),0,((J588-K$24)*Stock*(_xlfn.NORM.INV(RAND(),stock_ave,stock_std))+(J588-K$24)*Bonds*(_xlfn.NORM.INV(RAND(),bond_ave,bond_std))+(J588-K$24)*cash*(_xlfn.NORM.INV(RAND(),cash_ave,cash_std))+(J588-K$24)))</f>
        <v/>
      </c>
      <c r="L588" s="156">
        <f>IF((K588&lt;=0),0,((K588-L$24)*Stock*(_xlfn.NORM.INV(RAND(),stock_ave,stock_std))+(K588-L$24)*Bonds*(_xlfn.NORM.INV(RAND(),bond_ave,bond_std))+(K588-L$24)*cash*(_xlfn.NORM.INV(RAND(),cash_ave,cash_std))+(K588-L$24)))</f>
        <v/>
      </c>
      <c r="M588" s="156">
        <f>IF((L588&lt;=0),0,((L588-M$24)*Stock*(_xlfn.NORM.INV(RAND(),stock_ave,stock_std))+(L588-M$24)*Bonds*(_xlfn.NORM.INV(RAND(),bond_ave,bond_std))+(L588-M$24)*cash*(_xlfn.NORM.INV(RAND(),cash_ave,cash_std))+(L588-M$24)))</f>
        <v/>
      </c>
      <c r="N588" s="156">
        <f>IF((M588&lt;=0),0,((M588-N$24)*Stock*(_xlfn.NORM.INV(RAND(),stock_ave,stock_std))+(M588-N$24)*Bonds*(_xlfn.NORM.INV(RAND(),bond_ave,bond_std))+(M588-N$24)*cash*(_xlfn.NORM.INV(RAND(),cash_ave,cash_std))+(M588-N$24)))</f>
        <v/>
      </c>
      <c r="O588" s="156">
        <f>IF((N588&lt;=0),0,((N588-O$24)*Stock*(_xlfn.NORM.INV(RAND(),stock_ave,stock_std))+(N588-O$24)*Bonds*(_xlfn.NORM.INV(RAND(),bond_ave,bond_std))+(N588-O$24)*cash*(_xlfn.NORM.INV(RAND(),cash_ave,cash_std))+(N588-O$24)))</f>
        <v/>
      </c>
      <c r="P588" s="156">
        <f>IF((O588&lt;=0),0,((O588-P$24)*Stock*(_xlfn.NORM.INV(RAND(),stock_ave,stock_std))+(O588-P$24)*Bonds*(_xlfn.NORM.INV(RAND(),bond_ave,bond_std))+(O588-P$24)*cash*(_xlfn.NORM.INV(RAND(),cash_ave,cash_std))+(O588-P$24)))</f>
        <v/>
      </c>
      <c r="Q588" s="156">
        <f>IF((P588&lt;=0),0,((P588-Q$24)*Stock*(_xlfn.NORM.INV(RAND(),stock_ave,stock_std))+(P588-Q$24)*Bonds*(_xlfn.NORM.INV(RAND(),bond_ave,bond_std))+(P588-Q$24)*cash*(_xlfn.NORM.INV(RAND(),cash_ave,cash_std))+(P588-Q$24)))</f>
        <v/>
      </c>
      <c r="R588" s="156">
        <f>IF((Q588&lt;=0),0,((Q588-R$24)*Stock*(_xlfn.NORM.INV(RAND(),stock_ave,stock_std))+(Q588-R$24)*Bonds*(_xlfn.NORM.INV(RAND(),bond_ave,bond_std))+(Q588-R$24)*cash*(_xlfn.NORM.INV(RAND(),cash_ave,cash_std))+(Q588-R$24)))</f>
        <v/>
      </c>
      <c r="S588" s="156">
        <f>IF((R588&lt;=0),0,((R588-S$24)*Stock*(_xlfn.NORM.INV(RAND(),stock_ave,stock_std))+(R588-S$24)*Bonds*(_xlfn.NORM.INV(RAND(),bond_ave,bond_std))+(R588-S$24)*cash*(_xlfn.NORM.INV(RAND(),cash_ave,cash_std))+(R588-S$24)))</f>
        <v/>
      </c>
      <c r="T588" s="156">
        <f>IF((S588&lt;=0),0,((S588-T$24)*Stock*(_xlfn.NORM.INV(RAND(),stock_ave,stock_std))+(S588-T$24)*Bonds*(_xlfn.NORM.INV(RAND(),bond_ave,bond_std))+(S588-T$24)*cash*(_xlfn.NORM.INV(RAND(),cash_ave,cash_std))+(S588-T$24)))</f>
        <v/>
      </c>
      <c r="U588" s="156">
        <f>IF((T588&lt;=0),0,((T588-U$24)*Stock*(_xlfn.NORM.INV(RAND(),stock_ave,stock_std))+(T588-U$24)*Bonds*(_xlfn.NORM.INV(RAND(),bond_ave,bond_std))+(T588-U$24)*cash*(_xlfn.NORM.INV(RAND(),cash_ave,cash_std))+(T588-U$24)))</f>
        <v/>
      </c>
      <c r="V588" s="156">
        <f>IF((U588&lt;=0),0,((U588-V$24)*Stock*(_xlfn.NORM.INV(RAND(),stock_ave,stock_std))+(U588-V$24)*Bonds*(_xlfn.NORM.INV(RAND(),bond_ave,bond_std))+(U588-V$24)*cash*(_xlfn.NORM.INV(RAND(),cash_ave,cash_std))+(U588-V$24)))</f>
        <v/>
      </c>
      <c r="W588" s="156">
        <f>IF((V588&lt;=0),0,((V588-W$24)*Stock*(_xlfn.NORM.INV(RAND(),stock_ave,stock_std))+(V588-W$24)*Bonds*(_xlfn.NORM.INV(RAND(),bond_ave,bond_std))+(V588-W$24)*cash*(_xlfn.NORM.INV(RAND(),cash_ave,cash_std))+(V588-W$24)))</f>
        <v/>
      </c>
      <c r="X588" s="156">
        <f>IF((W588&lt;=0),0,((W588-X$24)*Stock*(_xlfn.NORM.INV(RAND(),stock_ave,stock_std))+(W588-X$24)*Bonds*(_xlfn.NORM.INV(RAND(),bond_ave,bond_std))+(W588-X$24)*cash*(_xlfn.NORM.INV(RAND(),cash_ave,cash_std))+(W588-X$24)))</f>
        <v/>
      </c>
      <c r="Y588" s="156">
        <f>IF((X588&lt;=0),0,((X588-Y$24)*Stock*(_xlfn.NORM.INV(RAND(),stock_ave,stock_std))+(X588-Y$24)*Bonds*(_xlfn.NORM.INV(RAND(),bond_ave,bond_std))+(X588-Y$24)*cash*(_xlfn.NORM.INV(RAND(),cash_ave,cash_std))+(X588-Y$24)))</f>
        <v/>
      </c>
      <c r="Z588" s="156">
        <f>IF((Y588&lt;=0),0,((Y588-Z$24)*Stock*(_xlfn.NORM.INV(RAND(),stock_ave,stock_std))+(Y588-Z$24)*Bonds*(_xlfn.NORM.INV(RAND(),bond_ave,bond_std))+(Y588-Z$24)*cash*(_xlfn.NORM.INV(RAND(),cash_ave,cash_std))+(Y588-Z$24)))</f>
        <v/>
      </c>
      <c r="AA588" s="156">
        <f>IF((Z588&lt;=0),0,((Z588-AA$24)*Stock*(_xlfn.NORM.INV(RAND(),stock_ave,stock_std))+(Z588-AA$24)*Bonds*(_xlfn.NORM.INV(RAND(),bond_ave,bond_std))+(Z588-AA$24)*cash*(_xlfn.NORM.INV(RAND(),cash_ave,cash_std))+(Z588-AA$24)))</f>
        <v/>
      </c>
      <c r="AB588" s="156">
        <f>IF((AA588&lt;=0),0,((AA588-AB$24)*Stock*(_xlfn.NORM.INV(RAND(),stock_ave,stock_std))+(AA588-AB$24)*Bonds*(_xlfn.NORM.INV(RAND(),bond_ave,bond_std))+(AA588-AB$24)*cash*(_xlfn.NORM.INV(RAND(),cash_ave,cash_std))+(AA588-AB$24)))</f>
        <v/>
      </c>
      <c r="AC588" s="156">
        <f>IF((AB588&lt;=0),0,((AB588-AC$24)*Stock*(_xlfn.NORM.INV(RAND(),stock_ave,stock_std))+(AB588-AC$24)*Bonds*(_xlfn.NORM.INV(RAND(),bond_ave,bond_std))+(AB588-AC$24)*cash*(_xlfn.NORM.INV(RAND(),cash_ave,cash_std))+(AB588-AC$24)))</f>
        <v/>
      </c>
      <c r="AD588" s="156">
        <f>IF((AC588&lt;=0),0,((AC588-AD$24)*Stock*(_xlfn.NORM.INV(RAND(),stock_ave,stock_std))+(AC588-AD$24)*Bonds*(_xlfn.NORM.INV(RAND(),bond_ave,bond_std))+(AC588-AD$24)*cash*(_xlfn.NORM.INV(RAND(),cash_ave,cash_std))+(AC588-AD$24)))</f>
        <v/>
      </c>
      <c r="AE588" s="156">
        <f>IF((AD588&lt;=0),0,((AD588-AE$24)*Stock*(_xlfn.NORM.INV(RAND(),stock_ave,stock_std))+(AD588-AE$24)*Bonds*(_xlfn.NORM.INV(RAND(),bond_ave,bond_std))+(AD588-AE$24)*cash*(_xlfn.NORM.INV(RAND(),cash_ave,cash_std))+(AD588-AE$24)))</f>
        <v/>
      </c>
      <c r="AF588" s="156">
        <f>IF((AE588&lt;=0),0,((AE588-AF$24)*Stock*(_xlfn.NORM.INV(RAND(),stock_ave,stock_std))+(AE588-AF$24)*Bonds*(_xlfn.NORM.INV(RAND(),bond_ave,bond_std))+(AE588-AF$24)*cash*(_xlfn.NORM.INV(RAND(),cash_ave,cash_std))+(AE588-AF$24)))</f>
        <v/>
      </c>
      <c r="AG588" s="156">
        <f>IF((AF588&lt;=0),0,((AF588-AG$24)*Stock*(_xlfn.NORM.INV(RAND(),stock_ave,stock_std))+(AF588-AG$24)*Bonds*(_xlfn.NORM.INV(RAND(),bond_ave,bond_std))+(AF588-AG$24)*cash*(_xlfn.NORM.INV(RAND(),cash_ave,cash_std))+(AF588-AG$24)))</f>
        <v/>
      </c>
      <c r="AH588" s="156">
        <f>IF((AG588&lt;=0),0,((AG588-AH$24)*Stock*(_xlfn.NORM.INV(RAND(),stock_ave,stock_std))+(AG588-AH$24)*Bonds*(_xlfn.NORM.INV(RAND(),bond_ave,bond_std))+(AG588-AH$24)*cash*(_xlfn.NORM.INV(RAND(),cash_ave,cash_std))+(AG588-AH$24)))</f>
        <v/>
      </c>
      <c r="AI588" s="156">
        <f>IF((AH588&lt;=0),0,((AH588-AI$24)*Stock*(_xlfn.NORM.INV(RAND(),stock_ave,stock_std))+(AH588-AI$24)*Bonds*(_xlfn.NORM.INV(RAND(),bond_ave,bond_std))+(AH588-AI$24)*cash*(_xlfn.NORM.INV(RAND(),cash_ave,cash_std))+(AH588-AI$24)))</f>
        <v/>
      </c>
      <c r="AJ588" s="156">
        <f>IF((AI588&lt;=0),0,((AI588-AJ$24)*Stock*(_xlfn.NORM.INV(RAND(),stock_ave,stock_std))+(AI588-AJ$24)*Bonds*(_xlfn.NORM.INV(RAND(),bond_ave,bond_std))+(AI588-AJ$24)*cash*(_xlfn.NORM.INV(RAND(),cash_ave,cash_std))+(AI588-AJ$24)))</f>
        <v/>
      </c>
      <c r="AK588" s="156">
        <f>IF((AJ588&lt;=0),0,((AJ588-AK$24)*Stock*(_xlfn.NORM.INV(RAND(),stock_ave,stock_std))+(AJ588-AK$24)*Bonds*(_xlfn.NORM.INV(RAND(),bond_ave,bond_std))+(AJ588-AK$24)*cash*(_xlfn.NORM.INV(RAND(),cash_ave,cash_std))+(AJ588-AK$24)))</f>
        <v/>
      </c>
      <c r="AL588" s="156">
        <f>IF((AK588&lt;=0),0,((AK588-AL$24)*Stock*(_xlfn.NORM.INV(RAND(),stock_ave,stock_std))+(AK588-AL$24)*Bonds*(_xlfn.NORM.INV(RAND(),bond_ave,bond_std))+(AK588-AL$24)*cash*(_xlfn.NORM.INV(RAND(),cash_ave,cash_std))+(AK588-AL$24)))</f>
        <v/>
      </c>
      <c r="AM588" s="156">
        <f>IF((AL588&lt;=0),0,((AL588-AM$24)*Stock*(_xlfn.NORM.INV(RAND(),stock_ave,stock_std))+(AL588-AM$24)*Bonds*(_xlfn.NORM.INV(RAND(),bond_ave,bond_std))+(AL588-AM$24)*cash*(_xlfn.NORM.INV(RAND(),cash_ave,cash_std))+(AL588-AM$24)))</f>
        <v/>
      </c>
      <c r="AN588" s="156">
        <f>IF((AM588&lt;=0),0,((AM588-AN$24)*Stock*(_xlfn.NORM.INV(RAND(),stock_ave,stock_std))+(AM588-AN$24)*Bonds*(_xlfn.NORM.INV(RAND(),bond_ave,bond_std))+(AM588-AN$24)*cash*(_xlfn.NORM.INV(RAND(),cash_ave,cash_std))+(AM588-AN$24)))</f>
        <v/>
      </c>
      <c r="AO588" s="156">
        <f>IF((AN588&lt;=0),0,((AN588-AO$24)*Stock*(_xlfn.NORM.INV(RAND(),stock_ave,stock_std))+(AN588-AO$24)*Bonds*(_xlfn.NORM.INV(RAND(),bond_ave,bond_std))+(AN588-AO$24)*cash*(_xlfn.NORM.INV(RAND(),cash_ave,cash_std))+(AN588-AO$24)))</f>
        <v/>
      </c>
      <c r="AP588" s="156">
        <f>IF((AO588&lt;=0),0,((AO588-AP$24)*Stock*(_xlfn.NORM.INV(RAND(),stock_ave,stock_std))+(AO588-AP$24)*Bonds*(_xlfn.NORM.INV(RAND(),bond_ave,bond_std))+(AO588-AP$24)*cash*(_xlfn.NORM.INV(RAND(),cash_ave,cash_std))+(AO588-AP$24)))</f>
        <v/>
      </c>
      <c r="AQ588" s="156">
        <f>IF((AP588&lt;=0),0,((AP588-AQ$24)*Stock*(_xlfn.NORM.INV(RAND(),stock_ave,stock_std))+(AP588-AQ$24)*Bonds*(_xlfn.NORM.INV(RAND(),bond_ave,bond_std))+(AP588-AQ$24)*cash*(_xlfn.NORM.INV(RAND(),cash_ave,cash_std))+(AP588-AQ$24)))</f>
        <v/>
      </c>
      <c r="AR588" s="156">
        <f>IF((AQ588&lt;=0),0,((AQ588-AR$24)*Stock*(_xlfn.NORM.INV(RAND(),stock_ave,stock_std))+(AQ588-AR$24)*Bonds*(_xlfn.NORM.INV(RAND(),bond_ave,bond_std))+(AQ588-AR$24)*cash*(_xlfn.NORM.INV(RAND(),cash_ave,cash_std))+(AQ588-AR$24)))</f>
        <v/>
      </c>
      <c r="AS588" s="156">
        <f>IF((AR588&lt;=0),0,((AR588-AS$24)*Stock*(_xlfn.NORM.INV(RAND(),stock_ave,stock_std))+(AR588-AS$24)*Bonds*(_xlfn.NORM.INV(RAND(),bond_ave,bond_std))+(AR588-AS$24)*cash*(_xlfn.NORM.INV(RAND(),cash_ave,cash_std))+(AR588-AS$24)))</f>
        <v/>
      </c>
      <c r="AT588" s="156">
        <f>IF((AS588&lt;=0),0,((AS588-AT$24)*Stock*(_xlfn.NORM.INV(RAND(),stock_ave,stock_std))+(AS588-AT$24)*Bonds*(_xlfn.NORM.INV(RAND(),bond_ave,bond_std))+(AS588-AT$24)*cash*(_xlfn.NORM.INV(RAND(),cash_ave,cash_std))+(AS588-AT$24)))</f>
        <v/>
      </c>
      <c r="AU588" s="156">
        <f>IF((AT588&lt;=0),0,((AT588-AU$24)*Stock*(_xlfn.NORM.INV(RAND(),stock_ave,stock_std))+(AT588-AU$24)*Bonds*(_xlfn.NORM.INV(RAND(),bond_ave,bond_std))+(AT588-AU$24)*cash*(_xlfn.NORM.INV(RAND(),cash_ave,cash_std))+(AT588-AU$24)))</f>
        <v/>
      </c>
      <c r="AV588" s="156">
        <f>IF((AU588&lt;=0),0,((AU588-AV$24)*Stock*(_xlfn.NORM.INV(RAND(),stock_ave,stock_std))+(AU588-AV$24)*Bonds*(_xlfn.NORM.INV(RAND(),bond_ave,bond_std))+(AU588-AV$24)*cash*(_xlfn.NORM.INV(RAND(),cash_ave,cash_std))+(AU588-AV$24)))</f>
        <v/>
      </c>
      <c r="AW588" s="156">
        <f>IF((AV588&lt;=0),0,((AV588-AW$24)*Stock*(_xlfn.NORM.INV(RAND(),stock_ave,stock_std))+(AV588-AW$24)*Bonds*(_xlfn.NORM.INV(RAND(),bond_ave,bond_std))+(AV588-AW$24)*cash*(_xlfn.NORM.INV(RAND(),cash_ave,cash_std))+(AV588-AW$24)))</f>
        <v/>
      </c>
      <c r="AX588" s="159" t="n"/>
      <c r="AY588" s="159" t="n"/>
      <c r="AZ588" s="159" t="n"/>
      <c r="BA588" s="159" t="n"/>
      <c r="BB588" s="159" t="n"/>
    </row>
    <row r="589">
      <c r="C589" s="147" t="n"/>
      <c r="D589" s="61">
        <f>+D588-IF(D$18&gt;74,(D588/D$25)*$C$10)</f>
        <v/>
      </c>
      <c r="E589" s="61">
        <f>+E588-IF(E$18&gt;74,(E588/E$25)*$C$10)</f>
        <v/>
      </c>
      <c r="F589" s="61">
        <f>+F588-IF(F$18&gt;74,(F588/F$25)*$C$10)</f>
        <v/>
      </c>
      <c r="G589" s="61">
        <f>+G588-IF(G$18&gt;74,(G588/G$25)*$C$10)</f>
        <v/>
      </c>
      <c r="H589" s="61">
        <f>+H588-IF(H$18&gt;74,(H588/H$25)*$C$10)</f>
        <v/>
      </c>
      <c r="I589" s="61">
        <f>+I588-IF(I$18&gt;74,(I588/I$25)*$C$10)</f>
        <v/>
      </c>
      <c r="J589" s="61">
        <f>+J588-IF(J$18&gt;74,(J588/J$25)*$C$10)</f>
        <v/>
      </c>
      <c r="K589" s="61">
        <f>+K588-IF(K$18&gt;74,(K588/K$25)*$C$10)</f>
        <v/>
      </c>
      <c r="L589" s="61">
        <f>+L588-IF(L$18&gt;74,(L588/L$25)*$C$10)</f>
        <v/>
      </c>
      <c r="M589" s="61">
        <f>+M588-IF(M$18&gt;74,(M588/M$25)*$C$10)</f>
        <v/>
      </c>
      <c r="N589" s="61">
        <f>+N588-IF(N$18&gt;74,(N588/N$25)*$C$10)</f>
        <v/>
      </c>
      <c r="O589" s="61">
        <f>+O588-IF(O$18&gt;74,(O588/O$25)*$C$10)</f>
        <v/>
      </c>
      <c r="P589" s="61">
        <f>+P588-IF(P$18&gt;74,(P588/P$25)*$C$10)</f>
        <v/>
      </c>
      <c r="Q589" s="61">
        <f>+Q588-IF(Q$18&gt;74,(Q588/Q$25)*$C$10)</f>
        <v/>
      </c>
      <c r="R589" s="61">
        <f>+R588-IF(R$18&gt;74,(R588/R$25)*$C$10)</f>
        <v/>
      </c>
      <c r="S589" s="61">
        <f>+S588-IF(S$18&gt;74,(S588/S$25)*$C$10)</f>
        <v/>
      </c>
      <c r="T589" s="61">
        <f>+T588-IF(T$18&gt;74,(T588/T$25)*$C$10)</f>
        <v/>
      </c>
      <c r="U589" s="61">
        <f>+U588-IF(U$18&gt;74,(U588/U$25)*$C$10)</f>
        <v/>
      </c>
      <c r="V589" s="61">
        <f>+V588-IF(V$18&gt;74,(V588/V$25)*$C$10)</f>
        <v/>
      </c>
      <c r="W589" s="61">
        <f>+W588-IF(W$18&gt;74,(W588/W$25)*$C$10)</f>
        <v/>
      </c>
      <c r="X589" s="61">
        <f>+X588-IF(X$18&gt;74,(X588/X$25)*$C$10)</f>
        <v/>
      </c>
      <c r="Y589" s="61">
        <f>+Y588-IF(Y$18&gt;74,(Y588/Y$25)*$C$10)</f>
        <v/>
      </c>
      <c r="Z589" s="61">
        <f>+Z588-IF(Z$18&gt;74,(Z588/Z$25)*$C$10)</f>
        <v/>
      </c>
      <c r="AA589" s="61">
        <f>+AA588-IF(AA$18&gt;74,(AA588/AA$25)*$C$10)</f>
        <v/>
      </c>
      <c r="AB589" s="61">
        <f>+AB588-IF(AB$18&gt;74,(AB588/AB$25)*$C$10)</f>
        <v/>
      </c>
      <c r="AC589" s="61">
        <f>+AC588-IF(AC$18&gt;74,(AC588/AC$25)*$C$10)</f>
        <v/>
      </c>
      <c r="AD589" s="61">
        <f>+AD588-IF(AD$18&gt;74,(AD588/AD$25)*$C$10)</f>
        <v/>
      </c>
      <c r="AE589" s="61">
        <f>+AE588-IF(AE$18&gt;74,(AE588/AE$25)*$C$10)</f>
        <v/>
      </c>
      <c r="AF589" s="61">
        <f>+AF588-IF(AF$18&gt;74,(AF588/AF$25)*$C$10)</f>
        <v/>
      </c>
      <c r="AG589" s="61">
        <f>+AG588-IF(AG$18&gt;74,(AG588/AG$25)*$C$10)</f>
        <v/>
      </c>
      <c r="AH589" s="61">
        <f>+AH588-IF(AH$18&gt;74,(AH588/AH$25)*$C$10)</f>
        <v/>
      </c>
      <c r="AI589" s="61">
        <f>+AI588-IF(AI$18&gt;74,(AI588/AI$25)*$C$10)</f>
        <v/>
      </c>
      <c r="AJ589" s="61">
        <f>+AJ588-IF(AJ$18&gt;74,(AJ588/AJ$25)*$C$10)</f>
        <v/>
      </c>
      <c r="AK589" s="61">
        <f>+AK588-IF(AK$18&gt;74,(AK588/AK$25)*$C$10)</f>
        <v/>
      </c>
      <c r="AL589" s="61">
        <f>+AL588-IF(AL$18&gt;74,(AL588/AL$25)*$C$10)</f>
        <v/>
      </c>
      <c r="AM589" s="61">
        <f>+AM588-IF(AM$18&gt;74,(AM588/AM$25)*$C$10)</f>
        <v/>
      </c>
      <c r="AN589" s="61">
        <f>+AN588-IF(AN$18&gt;74,(AN588/AN$25)*$C$10)</f>
        <v/>
      </c>
      <c r="AO589" s="61">
        <f>+AO588-IF(AO$18&gt;74,(AO588/AO$25)*$C$10)</f>
        <v/>
      </c>
      <c r="AP589" s="61">
        <f>+AP588-IF(AP$18&gt;74,(AP588/AP$25)*$C$10)</f>
        <v/>
      </c>
      <c r="AQ589" s="61">
        <f>+AQ588-IF(AQ$18&gt;74,(AQ588/AQ$25)*$C$10)</f>
        <v/>
      </c>
      <c r="AR589" s="61">
        <f>+AR588-IF(AR$18&gt;74,(AR588/AR$25)*$C$10)</f>
        <v/>
      </c>
      <c r="AS589" s="61">
        <f>+AS588-IF(AS$18&gt;74,(AS588/AS$25)*$C$10)</f>
        <v/>
      </c>
      <c r="AT589" s="61">
        <f>+AT588-IF(AT$18&gt;74,(AT588/AT$25)*$C$10)</f>
        <v/>
      </c>
      <c r="AU589" s="61">
        <f>+AU588-IF(AU$18&gt;74,(AU588/AU$25)*$C$10)</f>
        <v/>
      </c>
      <c r="AV589" s="61">
        <f>+AV588-IF(AV$18&gt;74,(AV588/AV$25)*$C$10)</f>
        <v/>
      </c>
      <c r="AW589" s="61">
        <f>+AW588-IF(AW$18&gt;74,(AW588/AW$25)*$C$10)</f>
        <v/>
      </c>
      <c r="AX589" s="35">
        <f>IF(AW589&gt;0,1,0)</f>
        <v/>
      </c>
      <c r="AY589" s="35">
        <f>IF(AL589&gt;0,1,0)</f>
        <v/>
      </c>
      <c r="AZ589" s="35">
        <f>IF(AG589&gt;0,1,0)</f>
        <v/>
      </c>
      <c r="BA589" s="35">
        <f>IF(AB589&gt;0,1,0)</f>
        <v/>
      </c>
      <c r="BB589" s="35">
        <f>IF(W589&gt;0,1,0)</f>
        <v/>
      </c>
    </row>
    <row r="590">
      <c r="B590" s="154" t="inlineStr">
        <is>
          <t>trial 282</t>
        </is>
      </c>
      <c r="C590" s="155">
        <f>+start-C587</f>
        <v/>
      </c>
      <c r="D590" s="156">
        <f>IF((C590&lt;=0),0,((C590-D$24)*Stock*(_xlfn.NORM.INV(RAND(),stock_ave,stock_std))+(C590-D$24)*Bonds*(_xlfn.NORM.INV(RAND(),bond_ave,bond_std))+(C590-D$24)*cash*(_xlfn.NORM.INV(RAND(),cash_ave,cash_std))+(C590-D$24)))</f>
        <v/>
      </c>
      <c r="E590" s="156">
        <f>IF((D590&lt;=0),0,((D590-E$24)*Stock*(_xlfn.NORM.INV(RAND(),stock_ave,stock_std))+(D590-E$24)*Bonds*(_xlfn.NORM.INV(RAND(),bond_ave,bond_std))+(D590-E$24)*cash*(_xlfn.NORM.INV(RAND(),cash_ave,cash_std))+(D590-E$24)))</f>
        <v/>
      </c>
      <c r="F590" s="156">
        <f>IF((E590&lt;=0),0,((E590-F$24)*Stock*(_xlfn.NORM.INV(RAND(),stock_ave,stock_std))+(E590-F$24)*Bonds*(_xlfn.NORM.INV(RAND(),bond_ave,bond_std))+(E590-F$24)*cash*(_xlfn.NORM.INV(RAND(),cash_ave,cash_std))+(E590-F$24)))</f>
        <v/>
      </c>
      <c r="G590" s="156">
        <f>IF((F590&lt;=0),0,((F590-G$24)*Stock*(_xlfn.NORM.INV(RAND(),stock_ave,stock_std))+(F590-G$24)*Bonds*(_xlfn.NORM.INV(RAND(),bond_ave,bond_std))+(F590-G$24)*cash*(_xlfn.NORM.INV(RAND(),cash_ave,cash_std))+(F590-G$24)))</f>
        <v/>
      </c>
      <c r="H590" s="156">
        <f>IF((G590&lt;=0),0,((G590-H$24)*Stock*(_xlfn.NORM.INV(RAND(),stock_ave,stock_std))+(G590-H$24)*Bonds*(_xlfn.NORM.INV(RAND(),bond_ave,bond_std))+(G590-H$24)*cash*(_xlfn.NORM.INV(RAND(),cash_ave,cash_std))+(G590-H$24)))</f>
        <v/>
      </c>
      <c r="I590" s="156">
        <f>IF((H590&lt;=0),0,((H590-I$24)*Stock*(_xlfn.NORM.INV(RAND(),stock_ave,stock_std))+(H590-I$24)*Bonds*(_xlfn.NORM.INV(RAND(),bond_ave,bond_std))+(H590-I$24)*cash*(_xlfn.NORM.INV(RAND(),cash_ave,cash_std))+(H590-I$24)))</f>
        <v/>
      </c>
      <c r="J590" s="156">
        <f>IF((I590&lt;=0),0,((I590-J$24)*Stock*(_xlfn.NORM.INV(RAND(),stock_ave,stock_std))+(I590-J$24)*Bonds*(_xlfn.NORM.INV(RAND(),bond_ave,bond_std))+(I590-J$24)*cash*(_xlfn.NORM.INV(RAND(),cash_ave,cash_std))+(I590-J$24)))</f>
        <v/>
      </c>
      <c r="K590" s="156">
        <f>IF((J590&lt;=0),0,((J590-K$24)*Stock*(_xlfn.NORM.INV(RAND(),stock_ave,stock_std))+(J590-K$24)*Bonds*(_xlfn.NORM.INV(RAND(),bond_ave,bond_std))+(J590-K$24)*cash*(_xlfn.NORM.INV(RAND(),cash_ave,cash_std))+(J590-K$24)))</f>
        <v/>
      </c>
      <c r="L590" s="156">
        <f>IF((K590&lt;=0),0,((K590-L$24)*Stock*(_xlfn.NORM.INV(RAND(),stock_ave,stock_std))+(K590-L$24)*Bonds*(_xlfn.NORM.INV(RAND(),bond_ave,bond_std))+(K590-L$24)*cash*(_xlfn.NORM.INV(RAND(),cash_ave,cash_std))+(K590-L$24)))</f>
        <v/>
      </c>
      <c r="M590" s="156">
        <f>IF((L590&lt;=0),0,((L590-M$24)*Stock*(_xlfn.NORM.INV(RAND(),stock_ave,stock_std))+(L590-M$24)*Bonds*(_xlfn.NORM.INV(RAND(),bond_ave,bond_std))+(L590-M$24)*cash*(_xlfn.NORM.INV(RAND(),cash_ave,cash_std))+(L590-M$24)))</f>
        <v/>
      </c>
      <c r="N590" s="156">
        <f>IF((M590&lt;=0),0,((M590-N$24)*Stock*(_xlfn.NORM.INV(RAND(),stock_ave,stock_std))+(M590-N$24)*Bonds*(_xlfn.NORM.INV(RAND(),bond_ave,bond_std))+(M590-N$24)*cash*(_xlfn.NORM.INV(RAND(),cash_ave,cash_std))+(M590-N$24)))</f>
        <v/>
      </c>
      <c r="O590" s="156">
        <f>IF((N590&lt;=0),0,((N590-O$24)*Stock*(_xlfn.NORM.INV(RAND(),stock_ave,stock_std))+(N590-O$24)*Bonds*(_xlfn.NORM.INV(RAND(),bond_ave,bond_std))+(N590-O$24)*cash*(_xlfn.NORM.INV(RAND(),cash_ave,cash_std))+(N590-O$24)))</f>
        <v/>
      </c>
      <c r="P590" s="156">
        <f>IF((O590&lt;=0),0,((O590-P$24)*Stock*(_xlfn.NORM.INV(RAND(),stock_ave,stock_std))+(O590-P$24)*Bonds*(_xlfn.NORM.INV(RAND(),bond_ave,bond_std))+(O590-P$24)*cash*(_xlfn.NORM.INV(RAND(),cash_ave,cash_std))+(O590-P$24)))</f>
        <v/>
      </c>
      <c r="Q590" s="156">
        <f>IF((P590&lt;=0),0,((P590-Q$24)*Stock*(_xlfn.NORM.INV(RAND(),stock_ave,stock_std))+(P590-Q$24)*Bonds*(_xlfn.NORM.INV(RAND(),bond_ave,bond_std))+(P590-Q$24)*cash*(_xlfn.NORM.INV(RAND(),cash_ave,cash_std))+(P590-Q$24)))</f>
        <v/>
      </c>
      <c r="R590" s="156">
        <f>IF((Q590&lt;=0),0,((Q590-R$24)*Stock*(_xlfn.NORM.INV(RAND(),stock_ave,stock_std))+(Q590-R$24)*Bonds*(_xlfn.NORM.INV(RAND(),bond_ave,bond_std))+(Q590-R$24)*cash*(_xlfn.NORM.INV(RAND(),cash_ave,cash_std))+(Q590-R$24)))</f>
        <v/>
      </c>
      <c r="S590" s="156">
        <f>IF((R590&lt;=0),0,((R590-S$24)*Stock*(_xlfn.NORM.INV(RAND(),stock_ave,stock_std))+(R590-S$24)*Bonds*(_xlfn.NORM.INV(RAND(),bond_ave,bond_std))+(R590-S$24)*cash*(_xlfn.NORM.INV(RAND(),cash_ave,cash_std))+(R590-S$24)))</f>
        <v/>
      </c>
      <c r="T590" s="156">
        <f>IF((S590&lt;=0),0,((S590-T$24)*Stock*(_xlfn.NORM.INV(RAND(),stock_ave,stock_std))+(S590-T$24)*Bonds*(_xlfn.NORM.INV(RAND(),bond_ave,bond_std))+(S590-T$24)*cash*(_xlfn.NORM.INV(RAND(),cash_ave,cash_std))+(S590-T$24)))</f>
        <v/>
      </c>
      <c r="U590" s="156">
        <f>IF((T590&lt;=0),0,((T590-U$24)*Stock*(_xlfn.NORM.INV(RAND(),stock_ave,stock_std))+(T590-U$24)*Bonds*(_xlfn.NORM.INV(RAND(),bond_ave,bond_std))+(T590-U$24)*cash*(_xlfn.NORM.INV(RAND(),cash_ave,cash_std))+(T590-U$24)))</f>
        <v/>
      </c>
      <c r="V590" s="156">
        <f>IF((U590&lt;=0),0,((U590-V$24)*Stock*(_xlfn.NORM.INV(RAND(),stock_ave,stock_std))+(U590-V$24)*Bonds*(_xlfn.NORM.INV(RAND(),bond_ave,bond_std))+(U590-V$24)*cash*(_xlfn.NORM.INV(RAND(),cash_ave,cash_std))+(U590-V$24)))</f>
        <v/>
      </c>
      <c r="W590" s="156">
        <f>IF((V590&lt;=0),0,((V590-W$24)*Stock*(_xlfn.NORM.INV(RAND(),stock_ave,stock_std))+(V590-W$24)*Bonds*(_xlfn.NORM.INV(RAND(),bond_ave,bond_std))+(V590-W$24)*cash*(_xlfn.NORM.INV(RAND(),cash_ave,cash_std))+(V590-W$24)))</f>
        <v/>
      </c>
      <c r="X590" s="156">
        <f>IF((W590&lt;=0),0,((W590-X$24)*Stock*(_xlfn.NORM.INV(RAND(),stock_ave,stock_std))+(W590-X$24)*Bonds*(_xlfn.NORM.INV(RAND(),bond_ave,bond_std))+(W590-X$24)*cash*(_xlfn.NORM.INV(RAND(),cash_ave,cash_std))+(W590-X$24)))</f>
        <v/>
      </c>
      <c r="Y590" s="156">
        <f>IF((X590&lt;=0),0,((X590-Y$24)*Stock*(_xlfn.NORM.INV(RAND(),stock_ave,stock_std))+(X590-Y$24)*Bonds*(_xlfn.NORM.INV(RAND(),bond_ave,bond_std))+(X590-Y$24)*cash*(_xlfn.NORM.INV(RAND(),cash_ave,cash_std))+(X590-Y$24)))</f>
        <v/>
      </c>
      <c r="Z590" s="156">
        <f>IF((Y590&lt;=0),0,((Y590-Z$24)*Stock*(_xlfn.NORM.INV(RAND(),stock_ave,stock_std))+(Y590-Z$24)*Bonds*(_xlfn.NORM.INV(RAND(),bond_ave,bond_std))+(Y590-Z$24)*cash*(_xlfn.NORM.INV(RAND(),cash_ave,cash_std))+(Y590-Z$24)))</f>
        <v/>
      </c>
      <c r="AA590" s="156">
        <f>IF((Z590&lt;=0),0,((Z590-AA$24)*Stock*(_xlfn.NORM.INV(RAND(),stock_ave,stock_std))+(Z590-AA$24)*Bonds*(_xlfn.NORM.INV(RAND(),bond_ave,bond_std))+(Z590-AA$24)*cash*(_xlfn.NORM.INV(RAND(),cash_ave,cash_std))+(Z590-AA$24)))</f>
        <v/>
      </c>
      <c r="AB590" s="156">
        <f>IF((AA590&lt;=0),0,((AA590-AB$24)*Stock*(_xlfn.NORM.INV(RAND(),stock_ave,stock_std))+(AA590-AB$24)*Bonds*(_xlfn.NORM.INV(RAND(),bond_ave,bond_std))+(AA590-AB$24)*cash*(_xlfn.NORM.INV(RAND(),cash_ave,cash_std))+(AA590-AB$24)))</f>
        <v/>
      </c>
      <c r="AC590" s="156">
        <f>IF((AB590&lt;=0),0,((AB590-AC$24)*Stock*(_xlfn.NORM.INV(RAND(),stock_ave,stock_std))+(AB590-AC$24)*Bonds*(_xlfn.NORM.INV(RAND(),bond_ave,bond_std))+(AB590-AC$24)*cash*(_xlfn.NORM.INV(RAND(),cash_ave,cash_std))+(AB590-AC$24)))</f>
        <v/>
      </c>
      <c r="AD590" s="156">
        <f>IF((AC590&lt;=0),0,((AC590-AD$24)*Stock*(_xlfn.NORM.INV(RAND(),stock_ave,stock_std))+(AC590-AD$24)*Bonds*(_xlfn.NORM.INV(RAND(),bond_ave,bond_std))+(AC590-AD$24)*cash*(_xlfn.NORM.INV(RAND(),cash_ave,cash_std))+(AC590-AD$24)))</f>
        <v/>
      </c>
      <c r="AE590" s="156">
        <f>IF((AD590&lt;=0),0,((AD590-AE$24)*Stock*(_xlfn.NORM.INV(RAND(),stock_ave,stock_std))+(AD590-AE$24)*Bonds*(_xlfn.NORM.INV(RAND(),bond_ave,bond_std))+(AD590-AE$24)*cash*(_xlfn.NORM.INV(RAND(),cash_ave,cash_std))+(AD590-AE$24)))</f>
        <v/>
      </c>
      <c r="AF590" s="156">
        <f>IF((AE590&lt;=0),0,((AE590-AF$24)*Stock*(_xlfn.NORM.INV(RAND(),stock_ave,stock_std))+(AE590-AF$24)*Bonds*(_xlfn.NORM.INV(RAND(),bond_ave,bond_std))+(AE590-AF$24)*cash*(_xlfn.NORM.INV(RAND(),cash_ave,cash_std))+(AE590-AF$24)))</f>
        <v/>
      </c>
      <c r="AG590" s="156">
        <f>IF((AF590&lt;=0),0,((AF590-AG$24)*Stock*(_xlfn.NORM.INV(RAND(),stock_ave,stock_std))+(AF590-AG$24)*Bonds*(_xlfn.NORM.INV(RAND(),bond_ave,bond_std))+(AF590-AG$24)*cash*(_xlfn.NORM.INV(RAND(),cash_ave,cash_std))+(AF590-AG$24)))</f>
        <v/>
      </c>
      <c r="AH590" s="156">
        <f>IF((AG590&lt;=0),0,((AG590-AH$24)*Stock*(_xlfn.NORM.INV(RAND(),stock_ave,stock_std))+(AG590-AH$24)*Bonds*(_xlfn.NORM.INV(RAND(),bond_ave,bond_std))+(AG590-AH$24)*cash*(_xlfn.NORM.INV(RAND(),cash_ave,cash_std))+(AG590-AH$24)))</f>
        <v/>
      </c>
      <c r="AI590" s="156">
        <f>IF((AH590&lt;=0),0,((AH590-AI$24)*Stock*(_xlfn.NORM.INV(RAND(),stock_ave,stock_std))+(AH590-AI$24)*Bonds*(_xlfn.NORM.INV(RAND(),bond_ave,bond_std))+(AH590-AI$24)*cash*(_xlfn.NORM.INV(RAND(),cash_ave,cash_std))+(AH590-AI$24)))</f>
        <v/>
      </c>
      <c r="AJ590" s="156">
        <f>IF((AI590&lt;=0),0,((AI590-AJ$24)*Stock*(_xlfn.NORM.INV(RAND(),stock_ave,stock_std))+(AI590-AJ$24)*Bonds*(_xlfn.NORM.INV(RAND(),bond_ave,bond_std))+(AI590-AJ$24)*cash*(_xlfn.NORM.INV(RAND(),cash_ave,cash_std))+(AI590-AJ$24)))</f>
        <v/>
      </c>
      <c r="AK590" s="156">
        <f>IF((AJ590&lt;=0),0,((AJ590-AK$24)*Stock*(_xlfn.NORM.INV(RAND(),stock_ave,stock_std))+(AJ590-AK$24)*Bonds*(_xlfn.NORM.INV(RAND(),bond_ave,bond_std))+(AJ590-AK$24)*cash*(_xlfn.NORM.INV(RAND(),cash_ave,cash_std))+(AJ590-AK$24)))</f>
        <v/>
      </c>
      <c r="AL590" s="156">
        <f>IF((AK590&lt;=0),0,((AK590-AL$24)*Stock*(_xlfn.NORM.INV(RAND(),stock_ave,stock_std))+(AK590-AL$24)*Bonds*(_xlfn.NORM.INV(RAND(),bond_ave,bond_std))+(AK590-AL$24)*cash*(_xlfn.NORM.INV(RAND(),cash_ave,cash_std))+(AK590-AL$24)))</f>
        <v/>
      </c>
      <c r="AM590" s="156">
        <f>IF((AL590&lt;=0),0,((AL590-AM$24)*Stock*(_xlfn.NORM.INV(RAND(),stock_ave,stock_std))+(AL590-AM$24)*Bonds*(_xlfn.NORM.INV(RAND(),bond_ave,bond_std))+(AL590-AM$24)*cash*(_xlfn.NORM.INV(RAND(),cash_ave,cash_std))+(AL590-AM$24)))</f>
        <v/>
      </c>
      <c r="AN590" s="156">
        <f>IF((AM590&lt;=0),0,((AM590-AN$24)*Stock*(_xlfn.NORM.INV(RAND(),stock_ave,stock_std))+(AM590-AN$24)*Bonds*(_xlfn.NORM.INV(RAND(),bond_ave,bond_std))+(AM590-AN$24)*cash*(_xlfn.NORM.INV(RAND(),cash_ave,cash_std))+(AM590-AN$24)))</f>
        <v/>
      </c>
      <c r="AO590" s="156">
        <f>IF((AN590&lt;=0),0,((AN590-AO$24)*Stock*(_xlfn.NORM.INV(RAND(),stock_ave,stock_std))+(AN590-AO$24)*Bonds*(_xlfn.NORM.INV(RAND(),bond_ave,bond_std))+(AN590-AO$24)*cash*(_xlfn.NORM.INV(RAND(),cash_ave,cash_std))+(AN590-AO$24)))</f>
        <v/>
      </c>
      <c r="AP590" s="156">
        <f>IF((AO590&lt;=0),0,((AO590-AP$24)*Stock*(_xlfn.NORM.INV(RAND(),stock_ave,stock_std))+(AO590-AP$24)*Bonds*(_xlfn.NORM.INV(RAND(),bond_ave,bond_std))+(AO590-AP$24)*cash*(_xlfn.NORM.INV(RAND(),cash_ave,cash_std))+(AO590-AP$24)))</f>
        <v/>
      </c>
      <c r="AQ590" s="156">
        <f>IF((AP590&lt;=0),0,((AP590-AQ$24)*Stock*(_xlfn.NORM.INV(RAND(),stock_ave,stock_std))+(AP590-AQ$24)*Bonds*(_xlfn.NORM.INV(RAND(),bond_ave,bond_std))+(AP590-AQ$24)*cash*(_xlfn.NORM.INV(RAND(),cash_ave,cash_std))+(AP590-AQ$24)))</f>
        <v/>
      </c>
      <c r="AR590" s="156">
        <f>IF((AQ590&lt;=0),0,((AQ590-AR$24)*Stock*(_xlfn.NORM.INV(RAND(),stock_ave,stock_std))+(AQ590-AR$24)*Bonds*(_xlfn.NORM.INV(RAND(),bond_ave,bond_std))+(AQ590-AR$24)*cash*(_xlfn.NORM.INV(RAND(),cash_ave,cash_std))+(AQ590-AR$24)))</f>
        <v/>
      </c>
      <c r="AS590" s="156">
        <f>IF((AR590&lt;=0),0,((AR590-AS$24)*Stock*(_xlfn.NORM.INV(RAND(),stock_ave,stock_std))+(AR590-AS$24)*Bonds*(_xlfn.NORM.INV(RAND(),bond_ave,bond_std))+(AR590-AS$24)*cash*(_xlfn.NORM.INV(RAND(),cash_ave,cash_std))+(AR590-AS$24)))</f>
        <v/>
      </c>
      <c r="AT590" s="156">
        <f>IF((AS590&lt;=0),0,((AS590-AT$24)*Stock*(_xlfn.NORM.INV(RAND(),stock_ave,stock_std))+(AS590-AT$24)*Bonds*(_xlfn.NORM.INV(RAND(),bond_ave,bond_std))+(AS590-AT$24)*cash*(_xlfn.NORM.INV(RAND(),cash_ave,cash_std))+(AS590-AT$24)))</f>
        <v/>
      </c>
      <c r="AU590" s="156">
        <f>IF((AT590&lt;=0),0,((AT590-AU$24)*Stock*(_xlfn.NORM.INV(RAND(),stock_ave,stock_std))+(AT590-AU$24)*Bonds*(_xlfn.NORM.INV(RAND(),bond_ave,bond_std))+(AT590-AU$24)*cash*(_xlfn.NORM.INV(RAND(),cash_ave,cash_std))+(AT590-AU$24)))</f>
        <v/>
      </c>
      <c r="AV590" s="156">
        <f>IF((AU590&lt;=0),0,((AU590-AV$24)*Stock*(_xlfn.NORM.INV(RAND(),stock_ave,stock_std))+(AU590-AV$24)*Bonds*(_xlfn.NORM.INV(RAND(),bond_ave,bond_std))+(AU590-AV$24)*cash*(_xlfn.NORM.INV(RAND(),cash_ave,cash_std))+(AU590-AV$24)))</f>
        <v/>
      </c>
      <c r="AW590" s="156">
        <f>IF((AV590&lt;=0),0,((AV590-AW$24)*Stock*(_xlfn.NORM.INV(RAND(),stock_ave,stock_std))+(AV590-AW$24)*Bonds*(_xlfn.NORM.INV(RAND(),bond_ave,bond_std))+(AV590-AW$24)*cash*(_xlfn.NORM.INV(RAND(),cash_ave,cash_std))+(AV590-AW$24)))</f>
        <v/>
      </c>
      <c r="AX590" s="159" t="n"/>
      <c r="AY590" s="159" t="n"/>
      <c r="AZ590" s="159" t="n"/>
      <c r="BA590" s="159" t="n"/>
      <c r="BB590" s="159" t="n"/>
    </row>
    <row r="591">
      <c r="C591" s="147" t="n"/>
      <c r="D591" s="61">
        <f>+D590-IF(D$18&gt;74,(D590/D$25)*$C$10)</f>
        <v/>
      </c>
      <c r="E591" s="61">
        <f>+E590-IF(E$18&gt;74,(E590/E$25)*$C$10)</f>
        <v/>
      </c>
      <c r="F591" s="61">
        <f>+F590-IF(F$18&gt;74,(F590/F$25)*$C$10)</f>
        <v/>
      </c>
      <c r="G591" s="61">
        <f>+G590-IF(G$18&gt;74,(G590/G$25)*$C$10)</f>
        <v/>
      </c>
      <c r="H591" s="61">
        <f>+H590-IF(H$18&gt;74,(H590/H$25)*$C$10)</f>
        <v/>
      </c>
      <c r="I591" s="61">
        <f>+I590-IF(I$18&gt;74,(I590/I$25)*$C$10)</f>
        <v/>
      </c>
      <c r="J591" s="61">
        <f>+J590-IF(J$18&gt;74,(J590/J$25)*$C$10)</f>
        <v/>
      </c>
      <c r="K591" s="61">
        <f>+K590-IF(K$18&gt;74,(K590/K$25)*$C$10)</f>
        <v/>
      </c>
      <c r="L591" s="61">
        <f>+L590-IF(L$18&gt;74,(L590/L$25)*$C$10)</f>
        <v/>
      </c>
      <c r="M591" s="61">
        <f>+M590-IF(M$18&gt;74,(M590/M$25)*$C$10)</f>
        <v/>
      </c>
      <c r="N591" s="61">
        <f>+N590-IF(N$18&gt;74,(N590/N$25)*$C$10)</f>
        <v/>
      </c>
      <c r="O591" s="61">
        <f>+O590-IF(O$18&gt;74,(O590/O$25)*$C$10)</f>
        <v/>
      </c>
      <c r="P591" s="61">
        <f>+P590-IF(P$18&gt;74,(P590/P$25)*$C$10)</f>
        <v/>
      </c>
      <c r="Q591" s="61">
        <f>+Q590-IF(Q$18&gt;74,(Q590/Q$25)*$C$10)</f>
        <v/>
      </c>
      <c r="R591" s="61">
        <f>+R590-IF(R$18&gt;74,(R590/R$25)*$C$10)</f>
        <v/>
      </c>
      <c r="S591" s="61">
        <f>+S590-IF(S$18&gt;74,(S590/S$25)*$C$10)</f>
        <v/>
      </c>
      <c r="T591" s="61">
        <f>+T590-IF(T$18&gt;74,(T590/T$25)*$C$10)</f>
        <v/>
      </c>
      <c r="U591" s="61">
        <f>+U590-IF(U$18&gt;74,(U590/U$25)*$C$10)</f>
        <v/>
      </c>
      <c r="V591" s="61">
        <f>+V590-IF(V$18&gt;74,(V590/V$25)*$C$10)</f>
        <v/>
      </c>
      <c r="W591" s="61">
        <f>+W590-IF(W$18&gt;74,(W590/W$25)*$C$10)</f>
        <v/>
      </c>
      <c r="X591" s="61">
        <f>+X590-IF(X$18&gt;74,(X590/X$25)*$C$10)</f>
        <v/>
      </c>
      <c r="Y591" s="61">
        <f>+Y590-IF(Y$18&gt;74,(Y590/Y$25)*$C$10)</f>
        <v/>
      </c>
      <c r="Z591" s="61">
        <f>+Z590-IF(Z$18&gt;74,(Z590/Z$25)*$C$10)</f>
        <v/>
      </c>
      <c r="AA591" s="61">
        <f>+AA590-IF(AA$18&gt;74,(AA590/AA$25)*$C$10)</f>
        <v/>
      </c>
      <c r="AB591" s="61">
        <f>+AB590-IF(AB$18&gt;74,(AB590/AB$25)*$C$10)</f>
        <v/>
      </c>
      <c r="AC591" s="61">
        <f>+AC590-IF(AC$18&gt;74,(AC590/AC$25)*$C$10)</f>
        <v/>
      </c>
      <c r="AD591" s="61">
        <f>+AD590-IF(AD$18&gt;74,(AD590/AD$25)*$C$10)</f>
        <v/>
      </c>
      <c r="AE591" s="61">
        <f>+AE590-IF(AE$18&gt;74,(AE590/AE$25)*$C$10)</f>
        <v/>
      </c>
      <c r="AF591" s="61">
        <f>+AF590-IF(AF$18&gt;74,(AF590/AF$25)*$C$10)</f>
        <v/>
      </c>
      <c r="AG591" s="61">
        <f>+AG590-IF(AG$18&gt;74,(AG590/AG$25)*$C$10)</f>
        <v/>
      </c>
      <c r="AH591" s="61">
        <f>+AH590-IF(AH$18&gt;74,(AH590/AH$25)*$C$10)</f>
        <v/>
      </c>
      <c r="AI591" s="61">
        <f>+AI590-IF(AI$18&gt;74,(AI590/AI$25)*$C$10)</f>
        <v/>
      </c>
      <c r="AJ591" s="61">
        <f>+AJ590-IF(AJ$18&gt;74,(AJ590/AJ$25)*$C$10)</f>
        <v/>
      </c>
      <c r="AK591" s="61">
        <f>+AK590-IF(AK$18&gt;74,(AK590/AK$25)*$C$10)</f>
        <v/>
      </c>
      <c r="AL591" s="61">
        <f>+AL590-IF(AL$18&gt;74,(AL590/AL$25)*$C$10)</f>
        <v/>
      </c>
      <c r="AM591" s="61">
        <f>+AM590-IF(AM$18&gt;74,(AM590/AM$25)*$C$10)</f>
        <v/>
      </c>
      <c r="AN591" s="61">
        <f>+AN590-IF(AN$18&gt;74,(AN590/AN$25)*$C$10)</f>
        <v/>
      </c>
      <c r="AO591" s="61">
        <f>+AO590-IF(AO$18&gt;74,(AO590/AO$25)*$C$10)</f>
        <v/>
      </c>
      <c r="AP591" s="61">
        <f>+AP590-IF(AP$18&gt;74,(AP590/AP$25)*$C$10)</f>
        <v/>
      </c>
      <c r="AQ591" s="61">
        <f>+AQ590-IF(AQ$18&gt;74,(AQ590/AQ$25)*$C$10)</f>
        <v/>
      </c>
      <c r="AR591" s="61">
        <f>+AR590-IF(AR$18&gt;74,(AR590/AR$25)*$C$10)</f>
        <v/>
      </c>
      <c r="AS591" s="61">
        <f>+AS590-IF(AS$18&gt;74,(AS590/AS$25)*$C$10)</f>
        <v/>
      </c>
      <c r="AT591" s="61">
        <f>+AT590-IF(AT$18&gt;74,(AT590/AT$25)*$C$10)</f>
        <v/>
      </c>
      <c r="AU591" s="61">
        <f>+AU590-IF(AU$18&gt;74,(AU590/AU$25)*$C$10)</f>
        <v/>
      </c>
      <c r="AV591" s="61">
        <f>+AV590-IF(AV$18&gt;74,(AV590/AV$25)*$C$10)</f>
        <v/>
      </c>
      <c r="AW591" s="61">
        <f>+AW590-IF(AW$18&gt;74,(AW590/AW$25)*$C$10)</f>
        <v/>
      </c>
      <c r="AX591" s="35">
        <f>IF(AW591&gt;0,1,0)</f>
        <v/>
      </c>
      <c r="AY591" s="35">
        <f>IF(AL591&gt;0,1,0)</f>
        <v/>
      </c>
      <c r="AZ591" s="35">
        <f>IF(AG591&gt;0,1,0)</f>
        <v/>
      </c>
      <c r="BA591" s="35">
        <f>IF(AB591&gt;0,1,0)</f>
        <v/>
      </c>
      <c r="BB591" s="35">
        <f>IF(W591&gt;0,1,0)</f>
        <v/>
      </c>
    </row>
    <row r="592">
      <c r="B592" s="154" t="inlineStr">
        <is>
          <t>trial 283</t>
        </is>
      </c>
      <c r="C592" s="155">
        <f>+start-C589</f>
        <v/>
      </c>
      <c r="D592" s="156">
        <f>IF((C592&lt;=0),0,((C592-D$24)*Stock*(_xlfn.NORM.INV(RAND(),stock_ave,stock_std))+(C592-D$24)*Bonds*(_xlfn.NORM.INV(RAND(),bond_ave,bond_std))+(C592-D$24)*cash*(_xlfn.NORM.INV(RAND(),cash_ave,cash_std))+(C592-D$24)))</f>
        <v/>
      </c>
      <c r="E592" s="156">
        <f>IF((D592&lt;=0),0,((D592-E$24)*Stock*(_xlfn.NORM.INV(RAND(),stock_ave,stock_std))+(D592-E$24)*Bonds*(_xlfn.NORM.INV(RAND(),bond_ave,bond_std))+(D592-E$24)*cash*(_xlfn.NORM.INV(RAND(),cash_ave,cash_std))+(D592-E$24)))</f>
        <v/>
      </c>
      <c r="F592" s="156">
        <f>IF((E592&lt;=0),0,((E592-F$24)*Stock*(_xlfn.NORM.INV(RAND(),stock_ave,stock_std))+(E592-F$24)*Bonds*(_xlfn.NORM.INV(RAND(),bond_ave,bond_std))+(E592-F$24)*cash*(_xlfn.NORM.INV(RAND(),cash_ave,cash_std))+(E592-F$24)))</f>
        <v/>
      </c>
      <c r="G592" s="156">
        <f>IF((F592&lt;=0),0,((F592-G$24)*Stock*(_xlfn.NORM.INV(RAND(),stock_ave,stock_std))+(F592-G$24)*Bonds*(_xlfn.NORM.INV(RAND(),bond_ave,bond_std))+(F592-G$24)*cash*(_xlfn.NORM.INV(RAND(),cash_ave,cash_std))+(F592-G$24)))</f>
        <v/>
      </c>
      <c r="H592" s="156">
        <f>IF((G592&lt;=0),0,((G592-H$24)*Stock*(_xlfn.NORM.INV(RAND(),stock_ave,stock_std))+(G592-H$24)*Bonds*(_xlfn.NORM.INV(RAND(),bond_ave,bond_std))+(G592-H$24)*cash*(_xlfn.NORM.INV(RAND(),cash_ave,cash_std))+(G592-H$24)))</f>
        <v/>
      </c>
      <c r="I592" s="156">
        <f>IF((H592&lt;=0),0,((H592-I$24)*Stock*(_xlfn.NORM.INV(RAND(),stock_ave,stock_std))+(H592-I$24)*Bonds*(_xlfn.NORM.INV(RAND(),bond_ave,bond_std))+(H592-I$24)*cash*(_xlfn.NORM.INV(RAND(),cash_ave,cash_std))+(H592-I$24)))</f>
        <v/>
      </c>
      <c r="J592" s="156">
        <f>IF((I592&lt;=0),0,((I592-J$24)*Stock*(_xlfn.NORM.INV(RAND(),stock_ave,stock_std))+(I592-J$24)*Bonds*(_xlfn.NORM.INV(RAND(),bond_ave,bond_std))+(I592-J$24)*cash*(_xlfn.NORM.INV(RAND(),cash_ave,cash_std))+(I592-J$24)))</f>
        <v/>
      </c>
      <c r="K592" s="156">
        <f>IF((J592&lt;=0),0,((J592-K$24)*Stock*(_xlfn.NORM.INV(RAND(),stock_ave,stock_std))+(J592-K$24)*Bonds*(_xlfn.NORM.INV(RAND(),bond_ave,bond_std))+(J592-K$24)*cash*(_xlfn.NORM.INV(RAND(),cash_ave,cash_std))+(J592-K$24)))</f>
        <v/>
      </c>
      <c r="L592" s="156">
        <f>IF((K592&lt;=0),0,((K592-L$24)*Stock*(_xlfn.NORM.INV(RAND(),stock_ave,stock_std))+(K592-L$24)*Bonds*(_xlfn.NORM.INV(RAND(),bond_ave,bond_std))+(K592-L$24)*cash*(_xlfn.NORM.INV(RAND(),cash_ave,cash_std))+(K592-L$24)))</f>
        <v/>
      </c>
      <c r="M592" s="156">
        <f>IF((L592&lt;=0),0,((L592-M$24)*Stock*(_xlfn.NORM.INV(RAND(),stock_ave,stock_std))+(L592-M$24)*Bonds*(_xlfn.NORM.INV(RAND(),bond_ave,bond_std))+(L592-M$24)*cash*(_xlfn.NORM.INV(RAND(),cash_ave,cash_std))+(L592-M$24)))</f>
        <v/>
      </c>
      <c r="N592" s="156">
        <f>IF((M592&lt;=0),0,((M592-N$24)*Stock*(_xlfn.NORM.INV(RAND(),stock_ave,stock_std))+(M592-N$24)*Bonds*(_xlfn.NORM.INV(RAND(),bond_ave,bond_std))+(M592-N$24)*cash*(_xlfn.NORM.INV(RAND(),cash_ave,cash_std))+(M592-N$24)))</f>
        <v/>
      </c>
      <c r="O592" s="156">
        <f>IF((N592&lt;=0),0,((N592-O$24)*Stock*(_xlfn.NORM.INV(RAND(),stock_ave,stock_std))+(N592-O$24)*Bonds*(_xlfn.NORM.INV(RAND(),bond_ave,bond_std))+(N592-O$24)*cash*(_xlfn.NORM.INV(RAND(),cash_ave,cash_std))+(N592-O$24)))</f>
        <v/>
      </c>
      <c r="P592" s="156">
        <f>IF((O592&lt;=0),0,((O592-P$24)*Stock*(_xlfn.NORM.INV(RAND(),stock_ave,stock_std))+(O592-P$24)*Bonds*(_xlfn.NORM.INV(RAND(),bond_ave,bond_std))+(O592-P$24)*cash*(_xlfn.NORM.INV(RAND(),cash_ave,cash_std))+(O592-P$24)))</f>
        <v/>
      </c>
      <c r="Q592" s="156">
        <f>IF((P592&lt;=0),0,((P592-Q$24)*Stock*(_xlfn.NORM.INV(RAND(),stock_ave,stock_std))+(P592-Q$24)*Bonds*(_xlfn.NORM.INV(RAND(),bond_ave,bond_std))+(P592-Q$24)*cash*(_xlfn.NORM.INV(RAND(),cash_ave,cash_std))+(P592-Q$24)))</f>
        <v/>
      </c>
      <c r="R592" s="156">
        <f>IF((Q592&lt;=0),0,((Q592-R$24)*Stock*(_xlfn.NORM.INV(RAND(),stock_ave,stock_std))+(Q592-R$24)*Bonds*(_xlfn.NORM.INV(RAND(),bond_ave,bond_std))+(Q592-R$24)*cash*(_xlfn.NORM.INV(RAND(),cash_ave,cash_std))+(Q592-R$24)))</f>
        <v/>
      </c>
      <c r="S592" s="156">
        <f>IF((R592&lt;=0),0,((R592-S$24)*Stock*(_xlfn.NORM.INV(RAND(),stock_ave,stock_std))+(R592-S$24)*Bonds*(_xlfn.NORM.INV(RAND(),bond_ave,bond_std))+(R592-S$24)*cash*(_xlfn.NORM.INV(RAND(),cash_ave,cash_std))+(R592-S$24)))</f>
        <v/>
      </c>
      <c r="T592" s="156">
        <f>IF((S592&lt;=0),0,((S592-T$24)*Stock*(_xlfn.NORM.INV(RAND(),stock_ave,stock_std))+(S592-T$24)*Bonds*(_xlfn.NORM.INV(RAND(),bond_ave,bond_std))+(S592-T$24)*cash*(_xlfn.NORM.INV(RAND(),cash_ave,cash_std))+(S592-T$24)))</f>
        <v/>
      </c>
      <c r="U592" s="156">
        <f>IF((T592&lt;=0),0,((T592-U$24)*Stock*(_xlfn.NORM.INV(RAND(),stock_ave,stock_std))+(T592-U$24)*Bonds*(_xlfn.NORM.INV(RAND(),bond_ave,bond_std))+(T592-U$24)*cash*(_xlfn.NORM.INV(RAND(),cash_ave,cash_std))+(T592-U$24)))</f>
        <v/>
      </c>
      <c r="V592" s="156">
        <f>IF((U592&lt;=0),0,((U592-V$24)*Stock*(_xlfn.NORM.INV(RAND(),stock_ave,stock_std))+(U592-V$24)*Bonds*(_xlfn.NORM.INV(RAND(),bond_ave,bond_std))+(U592-V$24)*cash*(_xlfn.NORM.INV(RAND(),cash_ave,cash_std))+(U592-V$24)))</f>
        <v/>
      </c>
      <c r="W592" s="156">
        <f>IF((V592&lt;=0),0,((V592-W$24)*Stock*(_xlfn.NORM.INV(RAND(),stock_ave,stock_std))+(V592-W$24)*Bonds*(_xlfn.NORM.INV(RAND(),bond_ave,bond_std))+(V592-W$24)*cash*(_xlfn.NORM.INV(RAND(),cash_ave,cash_std))+(V592-W$24)))</f>
        <v/>
      </c>
      <c r="X592" s="156">
        <f>IF((W592&lt;=0),0,((W592-X$24)*Stock*(_xlfn.NORM.INV(RAND(),stock_ave,stock_std))+(W592-X$24)*Bonds*(_xlfn.NORM.INV(RAND(),bond_ave,bond_std))+(W592-X$24)*cash*(_xlfn.NORM.INV(RAND(),cash_ave,cash_std))+(W592-X$24)))</f>
        <v/>
      </c>
      <c r="Y592" s="156">
        <f>IF((X592&lt;=0),0,((X592-Y$24)*Stock*(_xlfn.NORM.INV(RAND(),stock_ave,stock_std))+(X592-Y$24)*Bonds*(_xlfn.NORM.INV(RAND(),bond_ave,bond_std))+(X592-Y$24)*cash*(_xlfn.NORM.INV(RAND(),cash_ave,cash_std))+(X592-Y$24)))</f>
        <v/>
      </c>
      <c r="Z592" s="156">
        <f>IF((Y592&lt;=0),0,((Y592-Z$24)*Stock*(_xlfn.NORM.INV(RAND(),stock_ave,stock_std))+(Y592-Z$24)*Bonds*(_xlfn.NORM.INV(RAND(),bond_ave,bond_std))+(Y592-Z$24)*cash*(_xlfn.NORM.INV(RAND(),cash_ave,cash_std))+(Y592-Z$24)))</f>
        <v/>
      </c>
      <c r="AA592" s="156">
        <f>IF((Z592&lt;=0),0,((Z592-AA$24)*Stock*(_xlfn.NORM.INV(RAND(),stock_ave,stock_std))+(Z592-AA$24)*Bonds*(_xlfn.NORM.INV(RAND(),bond_ave,bond_std))+(Z592-AA$24)*cash*(_xlfn.NORM.INV(RAND(),cash_ave,cash_std))+(Z592-AA$24)))</f>
        <v/>
      </c>
      <c r="AB592" s="156">
        <f>IF((AA592&lt;=0),0,((AA592-AB$24)*Stock*(_xlfn.NORM.INV(RAND(),stock_ave,stock_std))+(AA592-AB$24)*Bonds*(_xlfn.NORM.INV(RAND(),bond_ave,bond_std))+(AA592-AB$24)*cash*(_xlfn.NORM.INV(RAND(),cash_ave,cash_std))+(AA592-AB$24)))</f>
        <v/>
      </c>
      <c r="AC592" s="156">
        <f>IF((AB592&lt;=0),0,((AB592-AC$24)*Stock*(_xlfn.NORM.INV(RAND(),stock_ave,stock_std))+(AB592-AC$24)*Bonds*(_xlfn.NORM.INV(RAND(),bond_ave,bond_std))+(AB592-AC$24)*cash*(_xlfn.NORM.INV(RAND(),cash_ave,cash_std))+(AB592-AC$24)))</f>
        <v/>
      </c>
      <c r="AD592" s="156">
        <f>IF((AC592&lt;=0),0,((AC592-AD$24)*Stock*(_xlfn.NORM.INV(RAND(),stock_ave,stock_std))+(AC592-AD$24)*Bonds*(_xlfn.NORM.INV(RAND(),bond_ave,bond_std))+(AC592-AD$24)*cash*(_xlfn.NORM.INV(RAND(),cash_ave,cash_std))+(AC592-AD$24)))</f>
        <v/>
      </c>
      <c r="AE592" s="156">
        <f>IF((AD592&lt;=0),0,((AD592-AE$24)*Stock*(_xlfn.NORM.INV(RAND(),stock_ave,stock_std))+(AD592-AE$24)*Bonds*(_xlfn.NORM.INV(RAND(),bond_ave,bond_std))+(AD592-AE$24)*cash*(_xlfn.NORM.INV(RAND(),cash_ave,cash_std))+(AD592-AE$24)))</f>
        <v/>
      </c>
      <c r="AF592" s="156">
        <f>IF((AE592&lt;=0),0,((AE592-AF$24)*Stock*(_xlfn.NORM.INV(RAND(),stock_ave,stock_std))+(AE592-AF$24)*Bonds*(_xlfn.NORM.INV(RAND(),bond_ave,bond_std))+(AE592-AF$24)*cash*(_xlfn.NORM.INV(RAND(),cash_ave,cash_std))+(AE592-AF$24)))</f>
        <v/>
      </c>
      <c r="AG592" s="156">
        <f>IF((AF592&lt;=0),0,((AF592-AG$24)*Stock*(_xlfn.NORM.INV(RAND(),stock_ave,stock_std))+(AF592-AG$24)*Bonds*(_xlfn.NORM.INV(RAND(),bond_ave,bond_std))+(AF592-AG$24)*cash*(_xlfn.NORM.INV(RAND(),cash_ave,cash_std))+(AF592-AG$24)))</f>
        <v/>
      </c>
      <c r="AH592" s="156">
        <f>IF((AG592&lt;=0),0,((AG592-AH$24)*Stock*(_xlfn.NORM.INV(RAND(),stock_ave,stock_std))+(AG592-AH$24)*Bonds*(_xlfn.NORM.INV(RAND(),bond_ave,bond_std))+(AG592-AH$24)*cash*(_xlfn.NORM.INV(RAND(),cash_ave,cash_std))+(AG592-AH$24)))</f>
        <v/>
      </c>
      <c r="AI592" s="156">
        <f>IF((AH592&lt;=0),0,((AH592-AI$24)*Stock*(_xlfn.NORM.INV(RAND(),stock_ave,stock_std))+(AH592-AI$24)*Bonds*(_xlfn.NORM.INV(RAND(),bond_ave,bond_std))+(AH592-AI$24)*cash*(_xlfn.NORM.INV(RAND(),cash_ave,cash_std))+(AH592-AI$24)))</f>
        <v/>
      </c>
      <c r="AJ592" s="156">
        <f>IF((AI592&lt;=0),0,((AI592-AJ$24)*Stock*(_xlfn.NORM.INV(RAND(),stock_ave,stock_std))+(AI592-AJ$24)*Bonds*(_xlfn.NORM.INV(RAND(),bond_ave,bond_std))+(AI592-AJ$24)*cash*(_xlfn.NORM.INV(RAND(),cash_ave,cash_std))+(AI592-AJ$24)))</f>
        <v/>
      </c>
      <c r="AK592" s="156">
        <f>IF((AJ592&lt;=0),0,((AJ592-AK$24)*Stock*(_xlfn.NORM.INV(RAND(),stock_ave,stock_std))+(AJ592-AK$24)*Bonds*(_xlfn.NORM.INV(RAND(),bond_ave,bond_std))+(AJ592-AK$24)*cash*(_xlfn.NORM.INV(RAND(),cash_ave,cash_std))+(AJ592-AK$24)))</f>
        <v/>
      </c>
      <c r="AL592" s="156">
        <f>IF((AK592&lt;=0),0,((AK592-AL$24)*Stock*(_xlfn.NORM.INV(RAND(),stock_ave,stock_std))+(AK592-AL$24)*Bonds*(_xlfn.NORM.INV(RAND(),bond_ave,bond_std))+(AK592-AL$24)*cash*(_xlfn.NORM.INV(RAND(),cash_ave,cash_std))+(AK592-AL$24)))</f>
        <v/>
      </c>
      <c r="AM592" s="156">
        <f>IF((AL592&lt;=0),0,((AL592-AM$24)*Stock*(_xlfn.NORM.INV(RAND(),stock_ave,stock_std))+(AL592-AM$24)*Bonds*(_xlfn.NORM.INV(RAND(),bond_ave,bond_std))+(AL592-AM$24)*cash*(_xlfn.NORM.INV(RAND(),cash_ave,cash_std))+(AL592-AM$24)))</f>
        <v/>
      </c>
      <c r="AN592" s="156">
        <f>IF((AM592&lt;=0),0,((AM592-AN$24)*Stock*(_xlfn.NORM.INV(RAND(),stock_ave,stock_std))+(AM592-AN$24)*Bonds*(_xlfn.NORM.INV(RAND(),bond_ave,bond_std))+(AM592-AN$24)*cash*(_xlfn.NORM.INV(RAND(),cash_ave,cash_std))+(AM592-AN$24)))</f>
        <v/>
      </c>
      <c r="AO592" s="156">
        <f>IF((AN592&lt;=0),0,((AN592-AO$24)*Stock*(_xlfn.NORM.INV(RAND(),stock_ave,stock_std))+(AN592-AO$24)*Bonds*(_xlfn.NORM.INV(RAND(),bond_ave,bond_std))+(AN592-AO$24)*cash*(_xlfn.NORM.INV(RAND(),cash_ave,cash_std))+(AN592-AO$24)))</f>
        <v/>
      </c>
      <c r="AP592" s="156">
        <f>IF((AO592&lt;=0),0,((AO592-AP$24)*Stock*(_xlfn.NORM.INV(RAND(),stock_ave,stock_std))+(AO592-AP$24)*Bonds*(_xlfn.NORM.INV(RAND(),bond_ave,bond_std))+(AO592-AP$24)*cash*(_xlfn.NORM.INV(RAND(),cash_ave,cash_std))+(AO592-AP$24)))</f>
        <v/>
      </c>
      <c r="AQ592" s="156">
        <f>IF((AP592&lt;=0),0,((AP592-AQ$24)*Stock*(_xlfn.NORM.INV(RAND(),stock_ave,stock_std))+(AP592-AQ$24)*Bonds*(_xlfn.NORM.INV(RAND(),bond_ave,bond_std))+(AP592-AQ$24)*cash*(_xlfn.NORM.INV(RAND(),cash_ave,cash_std))+(AP592-AQ$24)))</f>
        <v/>
      </c>
      <c r="AR592" s="156">
        <f>IF((AQ592&lt;=0),0,((AQ592-AR$24)*Stock*(_xlfn.NORM.INV(RAND(),stock_ave,stock_std))+(AQ592-AR$24)*Bonds*(_xlfn.NORM.INV(RAND(),bond_ave,bond_std))+(AQ592-AR$24)*cash*(_xlfn.NORM.INV(RAND(),cash_ave,cash_std))+(AQ592-AR$24)))</f>
        <v/>
      </c>
      <c r="AS592" s="156">
        <f>IF((AR592&lt;=0),0,((AR592-AS$24)*Stock*(_xlfn.NORM.INV(RAND(),stock_ave,stock_std))+(AR592-AS$24)*Bonds*(_xlfn.NORM.INV(RAND(),bond_ave,bond_std))+(AR592-AS$24)*cash*(_xlfn.NORM.INV(RAND(),cash_ave,cash_std))+(AR592-AS$24)))</f>
        <v/>
      </c>
      <c r="AT592" s="156">
        <f>IF((AS592&lt;=0),0,((AS592-AT$24)*Stock*(_xlfn.NORM.INV(RAND(),stock_ave,stock_std))+(AS592-AT$24)*Bonds*(_xlfn.NORM.INV(RAND(),bond_ave,bond_std))+(AS592-AT$24)*cash*(_xlfn.NORM.INV(RAND(),cash_ave,cash_std))+(AS592-AT$24)))</f>
        <v/>
      </c>
      <c r="AU592" s="156">
        <f>IF((AT592&lt;=0),0,((AT592-AU$24)*Stock*(_xlfn.NORM.INV(RAND(),stock_ave,stock_std))+(AT592-AU$24)*Bonds*(_xlfn.NORM.INV(RAND(),bond_ave,bond_std))+(AT592-AU$24)*cash*(_xlfn.NORM.INV(RAND(),cash_ave,cash_std))+(AT592-AU$24)))</f>
        <v/>
      </c>
      <c r="AV592" s="156">
        <f>IF((AU592&lt;=0),0,((AU592-AV$24)*Stock*(_xlfn.NORM.INV(RAND(),stock_ave,stock_std))+(AU592-AV$24)*Bonds*(_xlfn.NORM.INV(RAND(),bond_ave,bond_std))+(AU592-AV$24)*cash*(_xlfn.NORM.INV(RAND(),cash_ave,cash_std))+(AU592-AV$24)))</f>
        <v/>
      </c>
      <c r="AW592" s="156">
        <f>IF((AV592&lt;=0),0,((AV592-AW$24)*Stock*(_xlfn.NORM.INV(RAND(),stock_ave,stock_std))+(AV592-AW$24)*Bonds*(_xlfn.NORM.INV(RAND(),bond_ave,bond_std))+(AV592-AW$24)*cash*(_xlfn.NORM.INV(RAND(),cash_ave,cash_std))+(AV592-AW$24)))</f>
        <v/>
      </c>
      <c r="AX592" s="159" t="n"/>
      <c r="AY592" s="159" t="n"/>
      <c r="AZ592" s="159" t="n"/>
      <c r="BA592" s="159" t="n"/>
      <c r="BB592" s="159" t="n"/>
    </row>
    <row r="593">
      <c r="C593" s="147" t="n"/>
      <c r="D593" s="61">
        <f>+D592-IF(D$18&gt;74,(D592/D$25)*$C$10)</f>
        <v/>
      </c>
      <c r="E593" s="61">
        <f>+E592-IF(E$18&gt;74,(E592/E$25)*$C$10)</f>
        <v/>
      </c>
      <c r="F593" s="61">
        <f>+F592-IF(F$18&gt;74,(F592/F$25)*$C$10)</f>
        <v/>
      </c>
      <c r="G593" s="61">
        <f>+G592-IF(G$18&gt;74,(G592/G$25)*$C$10)</f>
        <v/>
      </c>
      <c r="H593" s="61">
        <f>+H592-IF(H$18&gt;74,(H592/H$25)*$C$10)</f>
        <v/>
      </c>
      <c r="I593" s="61">
        <f>+I592-IF(I$18&gt;74,(I592/I$25)*$C$10)</f>
        <v/>
      </c>
      <c r="J593" s="61">
        <f>+J592-IF(J$18&gt;74,(J592/J$25)*$C$10)</f>
        <v/>
      </c>
      <c r="K593" s="61">
        <f>+K592-IF(K$18&gt;74,(K592/K$25)*$C$10)</f>
        <v/>
      </c>
      <c r="L593" s="61">
        <f>+L592-IF(L$18&gt;74,(L592/L$25)*$C$10)</f>
        <v/>
      </c>
      <c r="M593" s="61">
        <f>+M592-IF(M$18&gt;74,(M592/M$25)*$C$10)</f>
        <v/>
      </c>
      <c r="N593" s="61">
        <f>+N592-IF(N$18&gt;74,(N592/N$25)*$C$10)</f>
        <v/>
      </c>
      <c r="O593" s="61">
        <f>+O592-IF(O$18&gt;74,(O592/O$25)*$C$10)</f>
        <v/>
      </c>
      <c r="P593" s="61">
        <f>+P592-IF(P$18&gt;74,(P592/P$25)*$C$10)</f>
        <v/>
      </c>
      <c r="Q593" s="61">
        <f>+Q592-IF(Q$18&gt;74,(Q592/Q$25)*$C$10)</f>
        <v/>
      </c>
      <c r="R593" s="61">
        <f>+R592-IF(R$18&gt;74,(R592/R$25)*$C$10)</f>
        <v/>
      </c>
      <c r="S593" s="61">
        <f>+S592-IF(S$18&gt;74,(S592/S$25)*$C$10)</f>
        <v/>
      </c>
      <c r="T593" s="61">
        <f>+T592-IF(T$18&gt;74,(T592/T$25)*$C$10)</f>
        <v/>
      </c>
      <c r="U593" s="61">
        <f>+U592-IF(U$18&gt;74,(U592/U$25)*$C$10)</f>
        <v/>
      </c>
      <c r="V593" s="61">
        <f>+V592-IF(V$18&gt;74,(V592/V$25)*$C$10)</f>
        <v/>
      </c>
      <c r="W593" s="61">
        <f>+W592-IF(W$18&gt;74,(W592/W$25)*$C$10)</f>
        <v/>
      </c>
      <c r="X593" s="61">
        <f>+X592-IF(X$18&gt;74,(X592/X$25)*$C$10)</f>
        <v/>
      </c>
      <c r="Y593" s="61">
        <f>+Y592-IF(Y$18&gt;74,(Y592/Y$25)*$C$10)</f>
        <v/>
      </c>
      <c r="Z593" s="61">
        <f>+Z592-IF(Z$18&gt;74,(Z592/Z$25)*$C$10)</f>
        <v/>
      </c>
      <c r="AA593" s="61">
        <f>+AA592-IF(AA$18&gt;74,(AA592/AA$25)*$C$10)</f>
        <v/>
      </c>
      <c r="AB593" s="61">
        <f>+AB592-IF(AB$18&gt;74,(AB592/AB$25)*$C$10)</f>
        <v/>
      </c>
      <c r="AC593" s="61">
        <f>+AC592-IF(AC$18&gt;74,(AC592/AC$25)*$C$10)</f>
        <v/>
      </c>
      <c r="AD593" s="61">
        <f>+AD592-IF(AD$18&gt;74,(AD592/AD$25)*$C$10)</f>
        <v/>
      </c>
      <c r="AE593" s="61">
        <f>+AE592-IF(AE$18&gt;74,(AE592/AE$25)*$C$10)</f>
        <v/>
      </c>
      <c r="AF593" s="61">
        <f>+AF592-IF(AF$18&gt;74,(AF592/AF$25)*$C$10)</f>
        <v/>
      </c>
      <c r="AG593" s="61">
        <f>+AG592-IF(AG$18&gt;74,(AG592/AG$25)*$C$10)</f>
        <v/>
      </c>
      <c r="AH593" s="61">
        <f>+AH592-IF(AH$18&gt;74,(AH592/AH$25)*$C$10)</f>
        <v/>
      </c>
      <c r="AI593" s="61">
        <f>+AI592-IF(AI$18&gt;74,(AI592/AI$25)*$C$10)</f>
        <v/>
      </c>
      <c r="AJ593" s="61">
        <f>+AJ592-IF(AJ$18&gt;74,(AJ592/AJ$25)*$C$10)</f>
        <v/>
      </c>
      <c r="AK593" s="61">
        <f>+AK592-IF(AK$18&gt;74,(AK592/AK$25)*$C$10)</f>
        <v/>
      </c>
      <c r="AL593" s="61">
        <f>+AL592-IF(AL$18&gt;74,(AL592/AL$25)*$C$10)</f>
        <v/>
      </c>
      <c r="AM593" s="61">
        <f>+AM592-IF(AM$18&gt;74,(AM592/AM$25)*$C$10)</f>
        <v/>
      </c>
      <c r="AN593" s="61">
        <f>+AN592-IF(AN$18&gt;74,(AN592/AN$25)*$C$10)</f>
        <v/>
      </c>
      <c r="AO593" s="61">
        <f>+AO592-IF(AO$18&gt;74,(AO592/AO$25)*$C$10)</f>
        <v/>
      </c>
      <c r="AP593" s="61">
        <f>+AP592-IF(AP$18&gt;74,(AP592/AP$25)*$C$10)</f>
        <v/>
      </c>
      <c r="AQ593" s="61">
        <f>+AQ592-IF(AQ$18&gt;74,(AQ592/AQ$25)*$C$10)</f>
        <v/>
      </c>
      <c r="AR593" s="61">
        <f>+AR592-IF(AR$18&gt;74,(AR592/AR$25)*$C$10)</f>
        <v/>
      </c>
      <c r="AS593" s="61">
        <f>+AS592-IF(AS$18&gt;74,(AS592/AS$25)*$C$10)</f>
        <v/>
      </c>
      <c r="AT593" s="61">
        <f>+AT592-IF(AT$18&gt;74,(AT592/AT$25)*$C$10)</f>
        <v/>
      </c>
      <c r="AU593" s="61">
        <f>+AU592-IF(AU$18&gt;74,(AU592/AU$25)*$C$10)</f>
        <v/>
      </c>
      <c r="AV593" s="61">
        <f>+AV592-IF(AV$18&gt;74,(AV592/AV$25)*$C$10)</f>
        <v/>
      </c>
      <c r="AW593" s="61">
        <f>+AW592-IF(AW$18&gt;74,(AW592/AW$25)*$C$10)</f>
        <v/>
      </c>
      <c r="AX593" s="35">
        <f>IF(AW593&gt;0,1,0)</f>
        <v/>
      </c>
      <c r="AY593" s="35">
        <f>IF(AL593&gt;0,1,0)</f>
        <v/>
      </c>
      <c r="AZ593" s="35">
        <f>IF(AG593&gt;0,1,0)</f>
        <v/>
      </c>
      <c r="BA593" s="35">
        <f>IF(AB593&gt;0,1,0)</f>
        <v/>
      </c>
      <c r="BB593" s="35">
        <f>IF(W593&gt;0,1,0)</f>
        <v/>
      </c>
    </row>
    <row r="594">
      <c r="B594" s="154" t="inlineStr">
        <is>
          <t>trial 284</t>
        </is>
      </c>
      <c r="C594" s="155">
        <f>+start-C591</f>
        <v/>
      </c>
      <c r="D594" s="156">
        <f>IF((C594&lt;=0),0,((C594-D$24)*Stock*(_xlfn.NORM.INV(RAND(),stock_ave,stock_std))+(C594-D$24)*Bonds*(_xlfn.NORM.INV(RAND(),bond_ave,bond_std))+(C594-D$24)*cash*(_xlfn.NORM.INV(RAND(),cash_ave,cash_std))+(C594-D$24)))</f>
        <v/>
      </c>
      <c r="E594" s="156">
        <f>IF((D594&lt;=0),0,((D594-E$24)*Stock*(_xlfn.NORM.INV(RAND(),stock_ave,stock_std))+(D594-E$24)*Bonds*(_xlfn.NORM.INV(RAND(),bond_ave,bond_std))+(D594-E$24)*cash*(_xlfn.NORM.INV(RAND(),cash_ave,cash_std))+(D594-E$24)))</f>
        <v/>
      </c>
      <c r="F594" s="156">
        <f>IF((E594&lt;=0),0,((E594-F$24)*Stock*(_xlfn.NORM.INV(RAND(),stock_ave,stock_std))+(E594-F$24)*Bonds*(_xlfn.NORM.INV(RAND(),bond_ave,bond_std))+(E594-F$24)*cash*(_xlfn.NORM.INV(RAND(),cash_ave,cash_std))+(E594-F$24)))</f>
        <v/>
      </c>
      <c r="G594" s="156">
        <f>IF((F594&lt;=0),0,((F594-G$24)*Stock*(_xlfn.NORM.INV(RAND(),stock_ave,stock_std))+(F594-G$24)*Bonds*(_xlfn.NORM.INV(RAND(),bond_ave,bond_std))+(F594-G$24)*cash*(_xlfn.NORM.INV(RAND(),cash_ave,cash_std))+(F594-G$24)))</f>
        <v/>
      </c>
      <c r="H594" s="156">
        <f>IF((G594&lt;=0),0,((G594-H$24)*Stock*(_xlfn.NORM.INV(RAND(),stock_ave,stock_std))+(G594-H$24)*Bonds*(_xlfn.NORM.INV(RAND(),bond_ave,bond_std))+(G594-H$24)*cash*(_xlfn.NORM.INV(RAND(),cash_ave,cash_std))+(G594-H$24)))</f>
        <v/>
      </c>
      <c r="I594" s="156">
        <f>IF((H594&lt;=0),0,((H594-I$24)*Stock*(_xlfn.NORM.INV(RAND(),stock_ave,stock_std))+(H594-I$24)*Bonds*(_xlfn.NORM.INV(RAND(),bond_ave,bond_std))+(H594-I$24)*cash*(_xlfn.NORM.INV(RAND(),cash_ave,cash_std))+(H594-I$24)))</f>
        <v/>
      </c>
      <c r="J594" s="156">
        <f>IF((I594&lt;=0),0,((I594-J$24)*Stock*(_xlfn.NORM.INV(RAND(),stock_ave,stock_std))+(I594-J$24)*Bonds*(_xlfn.NORM.INV(RAND(),bond_ave,bond_std))+(I594-J$24)*cash*(_xlfn.NORM.INV(RAND(),cash_ave,cash_std))+(I594-J$24)))</f>
        <v/>
      </c>
      <c r="K594" s="156">
        <f>IF((J594&lt;=0),0,((J594-K$24)*Stock*(_xlfn.NORM.INV(RAND(),stock_ave,stock_std))+(J594-K$24)*Bonds*(_xlfn.NORM.INV(RAND(),bond_ave,bond_std))+(J594-K$24)*cash*(_xlfn.NORM.INV(RAND(),cash_ave,cash_std))+(J594-K$24)))</f>
        <v/>
      </c>
      <c r="L594" s="156">
        <f>IF((K594&lt;=0),0,((K594-L$24)*Stock*(_xlfn.NORM.INV(RAND(),stock_ave,stock_std))+(K594-L$24)*Bonds*(_xlfn.NORM.INV(RAND(),bond_ave,bond_std))+(K594-L$24)*cash*(_xlfn.NORM.INV(RAND(),cash_ave,cash_std))+(K594-L$24)))</f>
        <v/>
      </c>
      <c r="M594" s="156">
        <f>IF((L594&lt;=0),0,((L594-M$24)*Stock*(_xlfn.NORM.INV(RAND(),stock_ave,stock_std))+(L594-M$24)*Bonds*(_xlfn.NORM.INV(RAND(),bond_ave,bond_std))+(L594-M$24)*cash*(_xlfn.NORM.INV(RAND(),cash_ave,cash_std))+(L594-M$24)))</f>
        <v/>
      </c>
      <c r="N594" s="156">
        <f>IF((M594&lt;=0),0,((M594-N$24)*Stock*(_xlfn.NORM.INV(RAND(),stock_ave,stock_std))+(M594-N$24)*Bonds*(_xlfn.NORM.INV(RAND(),bond_ave,bond_std))+(M594-N$24)*cash*(_xlfn.NORM.INV(RAND(),cash_ave,cash_std))+(M594-N$24)))</f>
        <v/>
      </c>
      <c r="O594" s="156">
        <f>IF((N594&lt;=0),0,((N594-O$24)*Stock*(_xlfn.NORM.INV(RAND(),stock_ave,stock_std))+(N594-O$24)*Bonds*(_xlfn.NORM.INV(RAND(),bond_ave,bond_std))+(N594-O$24)*cash*(_xlfn.NORM.INV(RAND(),cash_ave,cash_std))+(N594-O$24)))</f>
        <v/>
      </c>
      <c r="P594" s="156">
        <f>IF((O594&lt;=0),0,((O594-P$24)*Stock*(_xlfn.NORM.INV(RAND(),stock_ave,stock_std))+(O594-P$24)*Bonds*(_xlfn.NORM.INV(RAND(),bond_ave,bond_std))+(O594-P$24)*cash*(_xlfn.NORM.INV(RAND(),cash_ave,cash_std))+(O594-P$24)))</f>
        <v/>
      </c>
      <c r="Q594" s="156">
        <f>IF((P594&lt;=0),0,((P594-Q$24)*Stock*(_xlfn.NORM.INV(RAND(),stock_ave,stock_std))+(P594-Q$24)*Bonds*(_xlfn.NORM.INV(RAND(),bond_ave,bond_std))+(P594-Q$24)*cash*(_xlfn.NORM.INV(RAND(),cash_ave,cash_std))+(P594-Q$24)))</f>
        <v/>
      </c>
      <c r="R594" s="156">
        <f>IF((Q594&lt;=0),0,((Q594-R$24)*Stock*(_xlfn.NORM.INV(RAND(),stock_ave,stock_std))+(Q594-R$24)*Bonds*(_xlfn.NORM.INV(RAND(),bond_ave,bond_std))+(Q594-R$24)*cash*(_xlfn.NORM.INV(RAND(),cash_ave,cash_std))+(Q594-R$24)))</f>
        <v/>
      </c>
      <c r="S594" s="156">
        <f>IF((R594&lt;=0),0,((R594-S$24)*Stock*(_xlfn.NORM.INV(RAND(),stock_ave,stock_std))+(R594-S$24)*Bonds*(_xlfn.NORM.INV(RAND(),bond_ave,bond_std))+(R594-S$24)*cash*(_xlfn.NORM.INV(RAND(),cash_ave,cash_std))+(R594-S$24)))</f>
        <v/>
      </c>
      <c r="T594" s="156">
        <f>IF((S594&lt;=0),0,((S594-T$24)*Stock*(_xlfn.NORM.INV(RAND(),stock_ave,stock_std))+(S594-T$24)*Bonds*(_xlfn.NORM.INV(RAND(),bond_ave,bond_std))+(S594-T$24)*cash*(_xlfn.NORM.INV(RAND(),cash_ave,cash_std))+(S594-T$24)))</f>
        <v/>
      </c>
      <c r="U594" s="156">
        <f>IF((T594&lt;=0),0,((T594-U$24)*Stock*(_xlfn.NORM.INV(RAND(),stock_ave,stock_std))+(T594-U$24)*Bonds*(_xlfn.NORM.INV(RAND(),bond_ave,bond_std))+(T594-U$24)*cash*(_xlfn.NORM.INV(RAND(),cash_ave,cash_std))+(T594-U$24)))</f>
        <v/>
      </c>
      <c r="V594" s="156">
        <f>IF((U594&lt;=0),0,((U594-V$24)*Stock*(_xlfn.NORM.INV(RAND(),stock_ave,stock_std))+(U594-V$24)*Bonds*(_xlfn.NORM.INV(RAND(),bond_ave,bond_std))+(U594-V$24)*cash*(_xlfn.NORM.INV(RAND(),cash_ave,cash_std))+(U594-V$24)))</f>
        <v/>
      </c>
      <c r="W594" s="156">
        <f>IF((V594&lt;=0),0,((V594-W$24)*Stock*(_xlfn.NORM.INV(RAND(),stock_ave,stock_std))+(V594-W$24)*Bonds*(_xlfn.NORM.INV(RAND(),bond_ave,bond_std))+(V594-W$24)*cash*(_xlfn.NORM.INV(RAND(),cash_ave,cash_std))+(V594-W$24)))</f>
        <v/>
      </c>
      <c r="X594" s="156">
        <f>IF((W594&lt;=0),0,((W594-X$24)*Stock*(_xlfn.NORM.INV(RAND(),stock_ave,stock_std))+(W594-X$24)*Bonds*(_xlfn.NORM.INV(RAND(),bond_ave,bond_std))+(W594-X$24)*cash*(_xlfn.NORM.INV(RAND(),cash_ave,cash_std))+(W594-X$24)))</f>
        <v/>
      </c>
      <c r="Y594" s="156">
        <f>IF((X594&lt;=0),0,((X594-Y$24)*Stock*(_xlfn.NORM.INV(RAND(),stock_ave,stock_std))+(X594-Y$24)*Bonds*(_xlfn.NORM.INV(RAND(),bond_ave,bond_std))+(X594-Y$24)*cash*(_xlfn.NORM.INV(RAND(),cash_ave,cash_std))+(X594-Y$24)))</f>
        <v/>
      </c>
      <c r="Z594" s="156">
        <f>IF((Y594&lt;=0),0,((Y594-Z$24)*Stock*(_xlfn.NORM.INV(RAND(),stock_ave,stock_std))+(Y594-Z$24)*Bonds*(_xlfn.NORM.INV(RAND(),bond_ave,bond_std))+(Y594-Z$24)*cash*(_xlfn.NORM.INV(RAND(),cash_ave,cash_std))+(Y594-Z$24)))</f>
        <v/>
      </c>
      <c r="AA594" s="156">
        <f>IF((Z594&lt;=0),0,((Z594-AA$24)*Stock*(_xlfn.NORM.INV(RAND(),stock_ave,stock_std))+(Z594-AA$24)*Bonds*(_xlfn.NORM.INV(RAND(),bond_ave,bond_std))+(Z594-AA$24)*cash*(_xlfn.NORM.INV(RAND(),cash_ave,cash_std))+(Z594-AA$24)))</f>
        <v/>
      </c>
      <c r="AB594" s="156">
        <f>IF((AA594&lt;=0),0,((AA594-AB$24)*Stock*(_xlfn.NORM.INV(RAND(),stock_ave,stock_std))+(AA594-AB$24)*Bonds*(_xlfn.NORM.INV(RAND(),bond_ave,bond_std))+(AA594-AB$24)*cash*(_xlfn.NORM.INV(RAND(),cash_ave,cash_std))+(AA594-AB$24)))</f>
        <v/>
      </c>
      <c r="AC594" s="156">
        <f>IF((AB594&lt;=0),0,((AB594-AC$24)*Stock*(_xlfn.NORM.INV(RAND(),stock_ave,stock_std))+(AB594-AC$24)*Bonds*(_xlfn.NORM.INV(RAND(),bond_ave,bond_std))+(AB594-AC$24)*cash*(_xlfn.NORM.INV(RAND(),cash_ave,cash_std))+(AB594-AC$24)))</f>
        <v/>
      </c>
      <c r="AD594" s="156">
        <f>IF((AC594&lt;=0),0,((AC594-AD$24)*Stock*(_xlfn.NORM.INV(RAND(),stock_ave,stock_std))+(AC594-AD$24)*Bonds*(_xlfn.NORM.INV(RAND(),bond_ave,bond_std))+(AC594-AD$24)*cash*(_xlfn.NORM.INV(RAND(),cash_ave,cash_std))+(AC594-AD$24)))</f>
        <v/>
      </c>
      <c r="AE594" s="156">
        <f>IF((AD594&lt;=0),0,((AD594-AE$24)*Stock*(_xlfn.NORM.INV(RAND(),stock_ave,stock_std))+(AD594-AE$24)*Bonds*(_xlfn.NORM.INV(RAND(),bond_ave,bond_std))+(AD594-AE$24)*cash*(_xlfn.NORM.INV(RAND(),cash_ave,cash_std))+(AD594-AE$24)))</f>
        <v/>
      </c>
      <c r="AF594" s="156">
        <f>IF((AE594&lt;=0),0,((AE594-AF$24)*Stock*(_xlfn.NORM.INV(RAND(),stock_ave,stock_std))+(AE594-AF$24)*Bonds*(_xlfn.NORM.INV(RAND(),bond_ave,bond_std))+(AE594-AF$24)*cash*(_xlfn.NORM.INV(RAND(),cash_ave,cash_std))+(AE594-AF$24)))</f>
        <v/>
      </c>
      <c r="AG594" s="156">
        <f>IF((AF594&lt;=0),0,((AF594-AG$24)*Stock*(_xlfn.NORM.INV(RAND(),stock_ave,stock_std))+(AF594-AG$24)*Bonds*(_xlfn.NORM.INV(RAND(),bond_ave,bond_std))+(AF594-AG$24)*cash*(_xlfn.NORM.INV(RAND(),cash_ave,cash_std))+(AF594-AG$24)))</f>
        <v/>
      </c>
      <c r="AH594" s="156">
        <f>IF((AG594&lt;=0),0,((AG594-AH$24)*Stock*(_xlfn.NORM.INV(RAND(),stock_ave,stock_std))+(AG594-AH$24)*Bonds*(_xlfn.NORM.INV(RAND(),bond_ave,bond_std))+(AG594-AH$24)*cash*(_xlfn.NORM.INV(RAND(),cash_ave,cash_std))+(AG594-AH$24)))</f>
        <v/>
      </c>
      <c r="AI594" s="156">
        <f>IF((AH594&lt;=0),0,((AH594-AI$24)*Stock*(_xlfn.NORM.INV(RAND(),stock_ave,stock_std))+(AH594-AI$24)*Bonds*(_xlfn.NORM.INV(RAND(),bond_ave,bond_std))+(AH594-AI$24)*cash*(_xlfn.NORM.INV(RAND(),cash_ave,cash_std))+(AH594-AI$24)))</f>
        <v/>
      </c>
      <c r="AJ594" s="156">
        <f>IF((AI594&lt;=0),0,((AI594-AJ$24)*Stock*(_xlfn.NORM.INV(RAND(),stock_ave,stock_std))+(AI594-AJ$24)*Bonds*(_xlfn.NORM.INV(RAND(),bond_ave,bond_std))+(AI594-AJ$24)*cash*(_xlfn.NORM.INV(RAND(),cash_ave,cash_std))+(AI594-AJ$24)))</f>
        <v/>
      </c>
      <c r="AK594" s="156">
        <f>IF((AJ594&lt;=0),0,((AJ594-AK$24)*Stock*(_xlfn.NORM.INV(RAND(),stock_ave,stock_std))+(AJ594-AK$24)*Bonds*(_xlfn.NORM.INV(RAND(),bond_ave,bond_std))+(AJ594-AK$24)*cash*(_xlfn.NORM.INV(RAND(),cash_ave,cash_std))+(AJ594-AK$24)))</f>
        <v/>
      </c>
      <c r="AL594" s="156">
        <f>IF((AK594&lt;=0),0,((AK594-AL$24)*Stock*(_xlfn.NORM.INV(RAND(),stock_ave,stock_std))+(AK594-AL$24)*Bonds*(_xlfn.NORM.INV(RAND(),bond_ave,bond_std))+(AK594-AL$24)*cash*(_xlfn.NORM.INV(RAND(),cash_ave,cash_std))+(AK594-AL$24)))</f>
        <v/>
      </c>
      <c r="AM594" s="156">
        <f>IF((AL594&lt;=0),0,((AL594-AM$24)*Stock*(_xlfn.NORM.INV(RAND(),stock_ave,stock_std))+(AL594-AM$24)*Bonds*(_xlfn.NORM.INV(RAND(),bond_ave,bond_std))+(AL594-AM$24)*cash*(_xlfn.NORM.INV(RAND(),cash_ave,cash_std))+(AL594-AM$24)))</f>
        <v/>
      </c>
      <c r="AN594" s="156">
        <f>IF((AM594&lt;=0),0,((AM594-AN$24)*Stock*(_xlfn.NORM.INV(RAND(),stock_ave,stock_std))+(AM594-AN$24)*Bonds*(_xlfn.NORM.INV(RAND(),bond_ave,bond_std))+(AM594-AN$24)*cash*(_xlfn.NORM.INV(RAND(),cash_ave,cash_std))+(AM594-AN$24)))</f>
        <v/>
      </c>
      <c r="AO594" s="156">
        <f>IF((AN594&lt;=0),0,((AN594-AO$24)*Stock*(_xlfn.NORM.INV(RAND(),stock_ave,stock_std))+(AN594-AO$24)*Bonds*(_xlfn.NORM.INV(RAND(),bond_ave,bond_std))+(AN594-AO$24)*cash*(_xlfn.NORM.INV(RAND(),cash_ave,cash_std))+(AN594-AO$24)))</f>
        <v/>
      </c>
      <c r="AP594" s="156">
        <f>IF((AO594&lt;=0),0,((AO594-AP$24)*Stock*(_xlfn.NORM.INV(RAND(),stock_ave,stock_std))+(AO594-AP$24)*Bonds*(_xlfn.NORM.INV(RAND(),bond_ave,bond_std))+(AO594-AP$24)*cash*(_xlfn.NORM.INV(RAND(),cash_ave,cash_std))+(AO594-AP$24)))</f>
        <v/>
      </c>
      <c r="AQ594" s="156">
        <f>IF((AP594&lt;=0),0,((AP594-AQ$24)*Stock*(_xlfn.NORM.INV(RAND(),stock_ave,stock_std))+(AP594-AQ$24)*Bonds*(_xlfn.NORM.INV(RAND(),bond_ave,bond_std))+(AP594-AQ$24)*cash*(_xlfn.NORM.INV(RAND(),cash_ave,cash_std))+(AP594-AQ$24)))</f>
        <v/>
      </c>
      <c r="AR594" s="156">
        <f>IF((AQ594&lt;=0),0,((AQ594-AR$24)*Stock*(_xlfn.NORM.INV(RAND(),stock_ave,stock_std))+(AQ594-AR$24)*Bonds*(_xlfn.NORM.INV(RAND(),bond_ave,bond_std))+(AQ594-AR$24)*cash*(_xlfn.NORM.INV(RAND(),cash_ave,cash_std))+(AQ594-AR$24)))</f>
        <v/>
      </c>
      <c r="AS594" s="156">
        <f>IF((AR594&lt;=0),0,((AR594-AS$24)*Stock*(_xlfn.NORM.INV(RAND(),stock_ave,stock_std))+(AR594-AS$24)*Bonds*(_xlfn.NORM.INV(RAND(),bond_ave,bond_std))+(AR594-AS$24)*cash*(_xlfn.NORM.INV(RAND(),cash_ave,cash_std))+(AR594-AS$24)))</f>
        <v/>
      </c>
      <c r="AT594" s="156">
        <f>IF((AS594&lt;=0),0,((AS594-AT$24)*Stock*(_xlfn.NORM.INV(RAND(),stock_ave,stock_std))+(AS594-AT$24)*Bonds*(_xlfn.NORM.INV(RAND(),bond_ave,bond_std))+(AS594-AT$24)*cash*(_xlfn.NORM.INV(RAND(),cash_ave,cash_std))+(AS594-AT$24)))</f>
        <v/>
      </c>
      <c r="AU594" s="156">
        <f>IF((AT594&lt;=0),0,((AT594-AU$24)*Stock*(_xlfn.NORM.INV(RAND(),stock_ave,stock_std))+(AT594-AU$24)*Bonds*(_xlfn.NORM.INV(RAND(),bond_ave,bond_std))+(AT594-AU$24)*cash*(_xlfn.NORM.INV(RAND(),cash_ave,cash_std))+(AT594-AU$24)))</f>
        <v/>
      </c>
      <c r="AV594" s="156">
        <f>IF((AU594&lt;=0),0,((AU594-AV$24)*Stock*(_xlfn.NORM.INV(RAND(),stock_ave,stock_std))+(AU594-AV$24)*Bonds*(_xlfn.NORM.INV(RAND(),bond_ave,bond_std))+(AU594-AV$24)*cash*(_xlfn.NORM.INV(RAND(),cash_ave,cash_std))+(AU594-AV$24)))</f>
        <v/>
      </c>
      <c r="AW594" s="156">
        <f>IF((AV594&lt;=0),0,((AV594-AW$24)*Stock*(_xlfn.NORM.INV(RAND(),stock_ave,stock_std))+(AV594-AW$24)*Bonds*(_xlfn.NORM.INV(RAND(),bond_ave,bond_std))+(AV594-AW$24)*cash*(_xlfn.NORM.INV(RAND(),cash_ave,cash_std))+(AV594-AW$24)))</f>
        <v/>
      </c>
      <c r="AX594" s="159" t="n"/>
      <c r="AY594" s="159" t="n"/>
      <c r="AZ594" s="159" t="n"/>
      <c r="BA594" s="159" t="n"/>
      <c r="BB594" s="159" t="n"/>
    </row>
    <row r="595">
      <c r="C595" s="147" t="n"/>
      <c r="D595" s="61">
        <f>+D594-IF(D$18&gt;74,(D594/D$25)*$C$10)</f>
        <v/>
      </c>
      <c r="E595" s="61">
        <f>+E594-IF(E$18&gt;74,(E594/E$25)*$C$10)</f>
        <v/>
      </c>
      <c r="F595" s="61">
        <f>+F594-IF(F$18&gt;74,(F594/F$25)*$C$10)</f>
        <v/>
      </c>
      <c r="G595" s="61">
        <f>+G594-IF(G$18&gt;74,(G594/G$25)*$C$10)</f>
        <v/>
      </c>
      <c r="H595" s="61">
        <f>+H594-IF(H$18&gt;74,(H594/H$25)*$C$10)</f>
        <v/>
      </c>
      <c r="I595" s="61">
        <f>+I594-IF(I$18&gt;74,(I594/I$25)*$C$10)</f>
        <v/>
      </c>
      <c r="J595" s="61">
        <f>+J594-IF(J$18&gt;74,(J594/J$25)*$C$10)</f>
        <v/>
      </c>
      <c r="K595" s="61">
        <f>+K594-IF(K$18&gt;74,(K594/K$25)*$C$10)</f>
        <v/>
      </c>
      <c r="L595" s="61">
        <f>+L594-IF(L$18&gt;74,(L594/L$25)*$C$10)</f>
        <v/>
      </c>
      <c r="M595" s="61">
        <f>+M594-IF(M$18&gt;74,(M594/M$25)*$C$10)</f>
        <v/>
      </c>
      <c r="N595" s="61">
        <f>+N594-IF(N$18&gt;74,(N594/N$25)*$C$10)</f>
        <v/>
      </c>
      <c r="O595" s="61">
        <f>+O594-IF(O$18&gt;74,(O594/O$25)*$C$10)</f>
        <v/>
      </c>
      <c r="P595" s="61">
        <f>+P594-IF(P$18&gt;74,(P594/P$25)*$C$10)</f>
        <v/>
      </c>
      <c r="Q595" s="61">
        <f>+Q594-IF(Q$18&gt;74,(Q594/Q$25)*$C$10)</f>
        <v/>
      </c>
      <c r="R595" s="61">
        <f>+R594-IF(R$18&gt;74,(R594/R$25)*$C$10)</f>
        <v/>
      </c>
      <c r="S595" s="61">
        <f>+S594-IF(S$18&gt;74,(S594/S$25)*$C$10)</f>
        <v/>
      </c>
      <c r="T595" s="61">
        <f>+T594-IF(T$18&gt;74,(T594/T$25)*$C$10)</f>
        <v/>
      </c>
      <c r="U595" s="61">
        <f>+U594-IF(U$18&gt;74,(U594/U$25)*$C$10)</f>
        <v/>
      </c>
      <c r="V595" s="61">
        <f>+V594-IF(V$18&gt;74,(V594/V$25)*$C$10)</f>
        <v/>
      </c>
      <c r="W595" s="61">
        <f>+W594-IF(W$18&gt;74,(W594/W$25)*$C$10)</f>
        <v/>
      </c>
      <c r="X595" s="61">
        <f>+X594-IF(X$18&gt;74,(X594/X$25)*$C$10)</f>
        <v/>
      </c>
      <c r="Y595" s="61">
        <f>+Y594-IF(Y$18&gt;74,(Y594/Y$25)*$C$10)</f>
        <v/>
      </c>
      <c r="Z595" s="61">
        <f>+Z594-IF(Z$18&gt;74,(Z594/Z$25)*$C$10)</f>
        <v/>
      </c>
      <c r="AA595" s="61">
        <f>+AA594-IF(AA$18&gt;74,(AA594/AA$25)*$C$10)</f>
        <v/>
      </c>
      <c r="AB595" s="61">
        <f>+AB594-IF(AB$18&gt;74,(AB594/AB$25)*$C$10)</f>
        <v/>
      </c>
      <c r="AC595" s="61">
        <f>+AC594-IF(AC$18&gt;74,(AC594/AC$25)*$C$10)</f>
        <v/>
      </c>
      <c r="AD595" s="61">
        <f>+AD594-IF(AD$18&gt;74,(AD594/AD$25)*$C$10)</f>
        <v/>
      </c>
      <c r="AE595" s="61">
        <f>+AE594-IF(AE$18&gt;74,(AE594/AE$25)*$C$10)</f>
        <v/>
      </c>
      <c r="AF595" s="61">
        <f>+AF594-IF(AF$18&gt;74,(AF594/AF$25)*$C$10)</f>
        <v/>
      </c>
      <c r="AG595" s="61">
        <f>+AG594-IF(AG$18&gt;74,(AG594/AG$25)*$C$10)</f>
        <v/>
      </c>
      <c r="AH595" s="61">
        <f>+AH594-IF(AH$18&gt;74,(AH594/AH$25)*$C$10)</f>
        <v/>
      </c>
      <c r="AI595" s="61">
        <f>+AI594-IF(AI$18&gt;74,(AI594/AI$25)*$C$10)</f>
        <v/>
      </c>
      <c r="AJ595" s="61">
        <f>+AJ594-IF(AJ$18&gt;74,(AJ594/AJ$25)*$C$10)</f>
        <v/>
      </c>
      <c r="AK595" s="61">
        <f>+AK594-IF(AK$18&gt;74,(AK594/AK$25)*$C$10)</f>
        <v/>
      </c>
      <c r="AL595" s="61">
        <f>+AL594-IF(AL$18&gt;74,(AL594/AL$25)*$C$10)</f>
        <v/>
      </c>
      <c r="AM595" s="61">
        <f>+AM594-IF(AM$18&gt;74,(AM594/AM$25)*$C$10)</f>
        <v/>
      </c>
      <c r="AN595" s="61">
        <f>+AN594-IF(AN$18&gt;74,(AN594/AN$25)*$C$10)</f>
        <v/>
      </c>
      <c r="AO595" s="61">
        <f>+AO594-IF(AO$18&gt;74,(AO594/AO$25)*$C$10)</f>
        <v/>
      </c>
      <c r="AP595" s="61">
        <f>+AP594-IF(AP$18&gt;74,(AP594/AP$25)*$C$10)</f>
        <v/>
      </c>
      <c r="AQ595" s="61">
        <f>+AQ594-IF(AQ$18&gt;74,(AQ594/AQ$25)*$C$10)</f>
        <v/>
      </c>
      <c r="AR595" s="61">
        <f>+AR594-IF(AR$18&gt;74,(AR594/AR$25)*$C$10)</f>
        <v/>
      </c>
      <c r="AS595" s="61">
        <f>+AS594-IF(AS$18&gt;74,(AS594/AS$25)*$C$10)</f>
        <v/>
      </c>
      <c r="AT595" s="61">
        <f>+AT594-IF(AT$18&gt;74,(AT594/AT$25)*$C$10)</f>
        <v/>
      </c>
      <c r="AU595" s="61">
        <f>+AU594-IF(AU$18&gt;74,(AU594/AU$25)*$C$10)</f>
        <v/>
      </c>
      <c r="AV595" s="61">
        <f>+AV594-IF(AV$18&gt;74,(AV594/AV$25)*$C$10)</f>
        <v/>
      </c>
      <c r="AW595" s="61">
        <f>+AW594-IF(AW$18&gt;74,(AW594/AW$25)*$C$10)</f>
        <v/>
      </c>
      <c r="AX595" s="35">
        <f>IF(AW595&gt;0,1,0)</f>
        <v/>
      </c>
      <c r="AY595" s="35">
        <f>IF(AL595&gt;0,1,0)</f>
        <v/>
      </c>
      <c r="AZ595" s="35">
        <f>IF(AG595&gt;0,1,0)</f>
        <v/>
      </c>
      <c r="BA595" s="35">
        <f>IF(AB595&gt;0,1,0)</f>
        <v/>
      </c>
      <c r="BB595" s="35">
        <f>IF(W595&gt;0,1,0)</f>
        <v/>
      </c>
    </row>
    <row r="596">
      <c r="B596" s="154" t="inlineStr">
        <is>
          <t>trial 285</t>
        </is>
      </c>
      <c r="C596" s="155">
        <f>+start-C593</f>
        <v/>
      </c>
      <c r="D596" s="156">
        <f>IF((C596&lt;=0),0,((C596-D$24)*Stock*(_xlfn.NORM.INV(RAND(),stock_ave,stock_std))+(C596-D$24)*Bonds*(_xlfn.NORM.INV(RAND(),bond_ave,bond_std))+(C596-D$24)*cash*(_xlfn.NORM.INV(RAND(),cash_ave,cash_std))+(C596-D$24)))</f>
        <v/>
      </c>
      <c r="E596" s="156">
        <f>IF((D596&lt;=0),0,((D596-E$24)*Stock*(_xlfn.NORM.INV(RAND(),stock_ave,stock_std))+(D596-E$24)*Bonds*(_xlfn.NORM.INV(RAND(),bond_ave,bond_std))+(D596-E$24)*cash*(_xlfn.NORM.INV(RAND(),cash_ave,cash_std))+(D596-E$24)))</f>
        <v/>
      </c>
      <c r="F596" s="156">
        <f>IF((E596&lt;=0),0,((E596-F$24)*Stock*(_xlfn.NORM.INV(RAND(),stock_ave,stock_std))+(E596-F$24)*Bonds*(_xlfn.NORM.INV(RAND(),bond_ave,bond_std))+(E596-F$24)*cash*(_xlfn.NORM.INV(RAND(),cash_ave,cash_std))+(E596-F$24)))</f>
        <v/>
      </c>
      <c r="G596" s="156">
        <f>IF((F596&lt;=0),0,((F596-G$24)*Stock*(_xlfn.NORM.INV(RAND(),stock_ave,stock_std))+(F596-G$24)*Bonds*(_xlfn.NORM.INV(RAND(),bond_ave,bond_std))+(F596-G$24)*cash*(_xlfn.NORM.INV(RAND(),cash_ave,cash_std))+(F596-G$24)))</f>
        <v/>
      </c>
      <c r="H596" s="156">
        <f>IF((G596&lt;=0),0,((G596-H$24)*Stock*(_xlfn.NORM.INV(RAND(),stock_ave,stock_std))+(G596-H$24)*Bonds*(_xlfn.NORM.INV(RAND(),bond_ave,bond_std))+(G596-H$24)*cash*(_xlfn.NORM.INV(RAND(),cash_ave,cash_std))+(G596-H$24)))</f>
        <v/>
      </c>
      <c r="I596" s="156">
        <f>IF((H596&lt;=0),0,((H596-I$24)*Stock*(_xlfn.NORM.INV(RAND(),stock_ave,stock_std))+(H596-I$24)*Bonds*(_xlfn.NORM.INV(RAND(),bond_ave,bond_std))+(H596-I$24)*cash*(_xlfn.NORM.INV(RAND(),cash_ave,cash_std))+(H596-I$24)))</f>
        <v/>
      </c>
      <c r="J596" s="156">
        <f>IF((I596&lt;=0),0,((I596-J$24)*Stock*(_xlfn.NORM.INV(RAND(),stock_ave,stock_std))+(I596-J$24)*Bonds*(_xlfn.NORM.INV(RAND(),bond_ave,bond_std))+(I596-J$24)*cash*(_xlfn.NORM.INV(RAND(),cash_ave,cash_std))+(I596-J$24)))</f>
        <v/>
      </c>
      <c r="K596" s="156">
        <f>IF((J596&lt;=0),0,((J596-K$24)*Stock*(_xlfn.NORM.INV(RAND(),stock_ave,stock_std))+(J596-K$24)*Bonds*(_xlfn.NORM.INV(RAND(),bond_ave,bond_std))+(J596-K$24)*cash*(_xlfn.NORM.INV(RAND(),cash_ave,cash_std))+(J596-K$24)))</f>
        <v/>
      </c>
      <c r="L596" s="156">
        <f>IF((K596&lt;=0),0,((K596-L$24)*Stock*(_xlfn.NORM.INV(RAND(),stock_ave,stock_std))+(K596-L$24)*Bonds*(_xlfn.NORM.INV(RAND(),bond_ave,bond_std))+(K596-L$24)*cash*(_xlfn.NORM.INV(RAND(),cash_ave,cash_std))+(K596-L$24)))</f>
        <v/>
      </c>
      <c r="M596" s="156">
        <f>IF((L596&lt;=0),0,((L596-M$24)*Stock*(_xlfn.NORM.INV(RAND(),stock_ave,stock_std))+(L596-M$24)*Bonds*(_xlfn.NORM.INV(RAND(),bond_ave,bond_std))+(L596-M$24)*cash*(_xlfn.NORM.INV(RAND(),cash_ave,cash_std))+(L596-M$24)))</f>
        <v/>
      </c>
      <c r="N596" s="156">
        <f>IF((M596&lt;=0),0,((M596-N$24)*Stock*(_xlfn.NORM.INV(RAND(),stock_ave,stock_std))+(M596-N$24)*Bonds*(_xlfn.NORM.INV(RAND(),bond_ave,bond_std))+(M596-N$24)*cash*(_xlfn.NORM.INV(RAND(),cash_ave,cash_std))+(M596-N$24)))</f>
        <v/>
      </c>
      <c r="O596" s="156">
        <f>IF((N596&lt;=0),0,((N596-O$24)*Stock*(_xlfn.NORM.INV(RAND(),stock_ave,stock_std))+(N596-O$24)*Bonds*(_xlfn.NORM.INV(RAND(),bond_ave,bond_std))+(N596-O$24)*cash*(_xlfn.NORM.INV(RAND(),cash_ave,cash_std))+(N596-O$24)))</f>
        <v/>
      </c>
      <c r="P596" s="156">
        <f>IF((O596&lt;=0),0,((O596-P$24)*Stock*(_xlfn.NORM.INV(RAND(),stock_ave,stock_std))+(O596-P$24)*Bonds*(_xlfn.NORM.INV(RAND(),bond_ave,bond_std))+(O596-P$24)*cash*(_xlfn.NORM.INV(RAND(),cash_ave,cash_std))+(O596-P$24)))</f>
        <v/>
      </c>
      <c r="Q596" s="156">
        <f>IF((P596&lt;=0),0,((P596-Q$24)*Stock*(_xlfn.NORM.INV(RAND(),stock_ave,stock_std))+(P596-Q$24)*Bonds*(_xlfn.NORM.INV(RAND(),bond_ave,bond_std))+(P596-Q$24)*cash*(_xlfn.NORM.INV(RAND(),cash_ave,cash_std))+(P596-Q$24)))</f>
        <v/>
      </c>
      <c r="R596" s="156">
        <f>IF((Q596&lt;=0),0,((Q596-R$24)*Stock*(_xlfn.NORM.INV(RAND(),stock_ave,stock_std))+(Q596-R$24)*Bonds*(_xlfn.NORM.INV(RAND(),bond_ave,bond_std))+(Q596-R$24)*cash*(_xlfn.NORM.INV(RAND(),cash_ave,cash_std))+(Q596-R$24)))</f>
        <v/>
      </c>
      <c r="S596" s="156">
        <f>IF((R596&lt;=0),0,((R596-S$24)*Stock*(_xlfn.NORM.INV(RAND(),stock_ave,stock_std))+(R596-S$24)*Bonds*(_xlfn.NORM.INV(RAND(),bond_ave,bond_std))+(R596-S$24)*cash*(_xlfn.NORM.INV(RAND(),cash_ave,cash_std))+(R596-S$24)))</f>
        <v/>
      </c>
      <c r="T596" s="156">
        <f>IF((S596&lt;=0),0,((S596-T$24)*Stock*(_xlfn.NORM.INV(RAND(),stock_ave,stock_std))+(S596-T$24)*Bonds*(_xlfn.NORM.INV(RAND(),bond_ave,bond_std))+(S596-T$24)*cash*(_xlfn.NORM.INV(RAND(),cash_ave,cash_std))+(S596-T$24)))</f>
        <v/>
      </c>
      <c r="U596" s="156">
        <f>IF((T596&lt;=0),0,((T596-U$24)*Stock*(_xlfn.NORM.INV(RAND(),stock_ave,stock_std))+(T596-U$24)*Bonds*(_xlfn.NORM.INV(RAND(),bond_ave,bond_std))+(T596-U$24)*cash*(_xlfn.NORM.INV(RAND(),cash_ave,cash_std))+(T596-U$24)))</f>
        <v/>
      </c>
      <c r="V596" s="156">
        <f>IF((U596&lt;=0),0,((U596-V$24)*Stock*(_xlfn.NORM.INV(RAND(),stock_ave,stock_std))+(U596-V$24)*Bonds*(_xlfn.NORM.INV(RAND(),bond_ave,bond_std))+(U596-V$24)*cash*(_xlfn.NORM.INV(RAND(),cash_ave,cash_std))+(U596-V$24)))</f>
        <v/>
      </c>
      <c r="W596" s="156">
        <f>IF((V596&lt;=0),0,((V596-W$24)*Stock*(_xlfn.NORM.INV(RAND(),stock_ave,stock_std))+(V596-W$24)*Bonds*(_xlfn.NORM.INV(RAND(),bond_ave,bond_std))+(V596-W$24)*cash*(_xlfn.NORM.INV(RAND(),cash_ave,cash_std))+(V596-W$24)))</f>
        <v/>
      </c>
      <c r="X596" s="156">
        <f>IF((W596&lt;=0),0,((W596-X$24)*Stock*(_xlfn.NORM.INV(RAND(),stock_ave,stock_std))+(W596-X$24)*Bonds*(_xlfn.NORM.INV(RAND(),bond_ave,bond_std))+(W596-X$24)*cash*(_xlfn.NORM.INV(RAND(),cash_ave,cash_std))+(W596-X$24)))</f>
        <v/>
      </c>
      <c r="Y596" s="156">
        <f>IF((X596&lt;=0),0,((X596-Y$24)*Stock*(_xlfn.NORM.INV(RAND(),stock_ave,stock_std))+(X596-Y$24)*Bonds*(_xlfn.NORM.INV(RAND(),bond_ave,bond_std))+(X596-Y$24)*cash*(_xlfn.NORM.INV(RAND(),cash_ave,cash_std))+(X596-Y$24)))</f>
        <v/>
      </c>
      <c r="Z596" s="156">
        <f>IF((Y596&lt;=0),0,((Y596-Z$24)*Stock*(_xlfn.NORM.INV(RAND(),stock_ave,stock_std))+(Y596-Z$24)*Bonds*(_xlfn.NORM.INV(RAND(),bond_ave,bond_std))+(Y596-Z$24)*cash*(_xlfn.NORM.INV(RAND(),cash_ave,cash_std))+(Y596-Z$24)))</f>
        <v/>
      </c>
      <c r="AA596" s="156">
        <f>IF((Z596&lt;=0),0,((Z596-AA$24)*Stock*(_xlfn.NORM.INV(RAND(),stock_ave,stock_std))+(Z596-AA$24)*Bonds*(_xlfn.NORM.INV(RAND(),bond_ave,bond_std))+(Z596-AA$24)*cash*(_xlfn.NORM.INV(RAND(),cash_ave,cash_std))+(Z596-AA$24)))</f>
        <v/>
      </c>
      <c r="AB596" s="156">
        <f>IF((AA596&lt;=0),0,((AA596-AB$24)*Stock*(_xlfn.NORM.INV(RAND(),stock_ave,stock_std))+(AA596-AB$24)*Bonds*(_xlfn.NORM.INV(RAND(),bond_ave,bond_std))+(AA596-AB$24)*cash*(_xlfn.NORM.INV(RAND(),cash_ave,cash_std))+(AA596-AB$24)))</f>
        <v/>
      </c>
      <c r="AC596" s="156">
        <f>IF((AB596&lt;=0),0,((AB596-AC$24)*Stock*(_xlfn.NORM.INV(RAND(),stock_ave,stock_std))+(AB596-AC$24)*Bonds*(_xlfn.NORM.INV(RAND(),bond_ave,bond_std))+(AB596-AC$24)*cash*(_xlfn.NORM.INV(RAND(),cash_ave,cash_std))+(AB596-AC$24)))</f>
        <v/>
      </c>
      <c r="AD596" s="156">
        <f>IF((AC596&lt;=0),0,((AC596-AD$24)*Stock*(_xlfn.NORM.INV(RAND(),stock_ave,stock_std))+(AC596-AD$24)*Bonds*(_xlfn.NORM.INV(RAND(),bond_ave,bond_std))+(AC596-AD$24)*cash*(_xlfn.NORM.INV(RAND(),cash_ave,cash_std))+(AC596-AD$24)))</f>
        <v/>
      </c>
      <c r="AE596" s="156">
        <f>IF((AD596&lt;=0),0,((AD596-AE$24)*Stock*(_xlfn.NORM.INV(RAND(),stock_ave,stock_std))+(AD596-AE$24)*Bonds*(_xlfn.NORM.INV(RAND(),bond_ave,bond_std))+(AD596-AE$24)*cash*(_xlfn.NORM.INV(RAND(),cash_ave,cash_std))+(AD596-AE$24)))</f>
        <v/>
      </c>
      <c r="AF596" s="156">
        <f>IF((AE596&lt;=0),0,((AE596-AF$24)*Stock*(_xlfn.NORM.INV(RAND(),stock_ave,stock_std))+(AE596-AF$24)*Bonds*(_xlfn.NORM.INV(RAND(),bond_ave,bond_std))+(AE596-AF$24)*cash*(_xlfn.NORM.INV(RAND(),cash_ave,cash_std))+(AE596-AF$24)))</f>
        <v/>
      </c>
      <c r="AG596" s="156">
        <f>IF((AF596&lt;=0),0,((AF596-AG$24)*Stock*(_xlfn.NORM.INV(RAND(),stock_ave,stock_std))+(AF596-AG$24)*Bonds*(_xlfn.NORM.INV(RAND(),bond_ave,bond_std))+(AF596-AG$24)*cash*(_xlfn.NORM.INV(RAND(),cash_ave,cash_std))+(AF596-AG$24)))</f>
        <v/>
      </c>
      <c r="AH596" s="156">
        <f>IF((AG596&lt;=0),0,((AG596-AH$24)*Stock*(_xlfn.NORM.INV(RAND(),stock_ave,stock_std))+(AG596-AH$24)*Bonds*(_xlfn.NORM.INV(RAND(),bond_ave,bond_std))+(AG596-AH$24)*cash*(_xlfn.NORM.INV(RAND(),cash_ave,cash_std))+(AG596-AH$24)))</f>
        <v/>
      </c>
      <c r="AI596" s="156">
        <f>IF((AH596&lt;=0),0,((AH596-AI$24)*Stock*(_xlfn.NORM.INV(RAND(),stock_ave,stock_std))+(AH596-AI$24)*Bonds*(_xlfn.NORM.INV(RAND(),bond_ave,bond_std))+(AH596-AI$24)*cash*(_xlfn.NORM.INV(RAND(),cash_ave,cash_std))+(AH596-AI$24)))</f>
        <v/>
      </c>
      <c r="AJ596" s="156">
        <f>IF((AI596&lt;=0),0,((AI596-AJ$24)*Stock*(_xlfn.NORM.INV(RAND(),stock_ave,stock_std))+(AI596-AJ$24)*Bonds*(_xlfn.NORM.INV(RAND(),bond_ave,bond_std))+(AI596-AJ$24)*cash*(_xlfn.NORM.INV(RAND(),cash_ave,cash_std))+(AI596-AJ$24)))</f>
        <v/>
      </c>
      <c r="AK596" s="156">
        <f>IF((AJ596&lt;=0),0,((AJ596-AK$24)*Stock*(_xlfn.NORM.INV(RAND(),stock_ave,stock_std))+(AJ596-AK$24)*Bonds*(_xlfn.NORM.INV(RAND(),bond_ave,bond_std))+(AJ596-AK$24)*cash*(_xlfn.NORM.INV(RAND(),cash_ave,cash_std))+(AJ596-AK$24)))</f>
        <v/>
      </c>
      <c r="AL596" s="156">
        <f>IF((AK596&lt;=0),0,((AK596-AL$24)*Stock*(_xlfn.NORM.INV(RAND(),stock_ave,stock_std))+(AK596-AL$24)*Bonds*(_xlfn.NORM.INV(RAND(),bond_ave,bond_std))+(AK596-AL$24)*cash*(_xlfn.NORM.INV(RAND(),cash_ave,cash_std))+(AK596-AL$24)))</f>
        <v/>
      </c>
      <c r="AM596" s="156">
        <f>IF((AL596&lt;=0),0,((AL596-AM$24)*Stock*(_xlfn.NORM.INV(RAND(),stock_ave,stock_std))+(AL596-AM$24)*Bonds*(_xlfn.NORM.INV(RAND(),bond_ave,bond_std))+(AL596-AM$24)*cash*(_xlfn.NORM.INV(RAND(),cash_ave,cash_std))+(AL596-AM$24)))</f>
        <v/>
      </c>
      <c r="AN596" s="156">
        <f>IF((AM596&lt;=0),0,((AM596-AN$24)*Stock*(_xlfn.NORM.INV(RAND(),stock_ave,stock_std))+(AM596-AN$24)*Bonds*(_xlfn.NORM.INV(RAND(),bond_ave,bond_std))+(AM596-AN$24)*cash*(_xlfn.NORM.INV(RAND(),cash_ave,cash_std))+(AM596-AN$24)))</f>
        <v/>
      </c>
      <c r="AO596" s="156">
        <f>IF((AN596&lt;=0),0,((AN596-AO$24)*Stock*(_xlfn.NORM.INV(RAND(),stock_ave,stock_std))+(AN596-AO$24)*Bonds*(_xlfn.NORM.INV(RAND(),bond_ave,bond_std))+(AN596-AO$24)*cash*(_xlfn.NORM.INV(RAND(),cash_ave,cash_std))+(AN596-AO$24)))</f>
        <v/>
      </c>
      <c r="AP596" s="156">
        <f>IF((AO596&lt;=0),0,((AO596-AP$24)*Stock*(_xlfn.NORM.INV(RAND(),stock_ave,stock_std))+(AO596-AP$24)*Bonds*(_xlfn.NORM.INV(RAND(),bond_ave,bond_std))+(AO596-AP$24)*cash*(_xlfn.NORM.INV(RAND(),cash_ave,cash_std))+(AO596-AP$24)))</f>
        <v/>
      </c>
      <c r="AQ596" s="156">
        <f>IF((AP596&lt;=0),0,((AP596-AQ$24)*Stock*(_xlfn.NORM.INV(RAND(),stock_ave,stock_std))+(AP596-AQ$24)*Bonds*(_xlfn.NORM.INV(RAND(),bond_ave,bond_std))+(AP596-AQ$24)*cash*(_xlfn.NORM.INV(RAND(),cash_ave,cash_std))+(AP596-AQ$24)))</f>
        <v/>
      </c>
      <c r="AR596" s="156">
        <f>IF((AQ596&lt;=0),0,((AQ596-AR$24)*Stock*(_xlfn.NORM.INV(RAND(),stock_ave,stock_std))+(AQ596-AR$24)*Bonds*(_xlfn.NORM.INV(RAND(),bond_ave,bond_std))+(AQ596-AR$24)*cash*(_xlfn.NORM.INV(RAND(),cash_ave,cash_std))+(AQ596-AR$24)))</f>
        <v/>
      </c>
      <c r="AS596" s="156">
        <f>IF((AR596&lt;=0),0,((AR596-AS$24)*Stock*(_xlfn.NORM.INV(RAND(),stock_ave,stock_std))+(AR596-AS$24)*Bonds*(_xlfn.NORM.INV(RAND(),bond_ave,bond_std))+(AR596-AS$24)*cash*(_xlfn.NORM.INV(RAND(),cash_ave,cash_std))+(AR596-AS$24)))</f>
        <v/>
      </c>
      <c r="AT596" s="156">
        <f>IF((AS596&lt;=0),0,((AS596-AT$24)*Stock*(_xlfn.NORM.INV(RAND(),stock_ave,stock_std))+(AS596-AT$24)*Bonds*(_xlfn.NORM.INV(RAND(),bond_ave,bond_std))+(AS596-AT$24)*cash*(_xlfn.NORM.INV(RAND(),cash_ave,cash_std))+(AS596-AT$24)))</f>
        <v/>
      </c>
      <c r="AU596" s="156">
        <f>IF((AT596&lt;=0),0,((AT596-AU$24)*Stock*(_xlfn.NORM.INV(RAND(),stock_ave,stock_std))+(AT596-AU$24)*Bonds*(_xlfn.NORM.INV(RAND(),bond_ave,bond_std))+(AT596-AU$24)*cash*(_xlfn.NORM.INV(RAND(),cash_ave,cash_std))+(AT596-AU$24)))</f>
        <v/>
      </c>
      <c r="AV596" s="156">
        <f>IF((AU596&lt;=0),0,((AU596-AV$24)*Stock*(_xlfn.NORM.INV(RAND(),stock_ave,stock_std))+(AU596-AV$24)*Bonds*(_xlfn.NORM.INV(RAND(),bond_ave,bond_std))+(AU596-AV$24)*cash*(_xlfn.NORM.INV(RAND(),cash_ave,cash_std))+(AU596-AV$24)))</f>
        <v/>
      </c>
      <c r="AW596" s="156">
        <f>IF((AV596&lt;=0),0,((AV596-AW$24)*Stock*(_xlfn.NORM.INV(RAND(),stock_ave,stock_std))+(AV596-AW$24)*Bonds*(_xlfn.NORM.INV(RAND(),bond_ave,bond_std))+(AV596-AW$24)*cash*(_xlfn.NORM.INV(RAND(),cash_ave,cash_std))+(AV596-AW$24)))</f>
        <v/>
      </c>
      <c r="AX596" s="159" t="n"/>
      <c r="AY596" s="159" t="n"/>
      <c r="AZ596" s="159" t="n"/>
      <c r="BA596" s="159" t="n"/>
      <c r="BB596" s="159" t="n"/>
    </row>
    <row r="597">
      <c r="C597" s="147" t="n"/>
      <c r="D597" s="61">
        <f>+D596-IF(D$18&gt;74,(D596/D$25)*$C$10)</f>
        <v/>
      </c>
      <c r="E597" s="61">
        <f>+E596-IF(E$18&gt;74,(E596/E$25)*$C$10)</f>
        <v/>
      </c>
      <c r="F597" s="61">
        <f>+F596-IF(F$18&gt;74,(F596/F$25)*$C$10)</f>
        <v/>
      </c>
      <c r="G597" s="61">
        <f>+G596-IF(G$18&gt;74,(G596/G$25)*$C$10)</f>
        <v/>
      </c>
      <c r="H597" s="61">
        <f>+H596-IF(H$18&gt;74,(H596/H$25)*$C$10)</f>
        <v/>
      </c>
      <c r="I597" s="61">
        <f>+I596-IF(I$18&gt;74,(I596/I$25)*$C$10)</f>
        <v/>
      </c>
      <c r="J597" s="61">
        <f>+J596-IF(J$18&gt;74,(J596/J$25)*$C$10)</f>
        <v/>
      </c>
      <c r="K597" s="61">
        <f>+K596-IF(K$18&gt;74,(K596/K$25)*$C$10)</f>
        <v/>
      </c>
      <c r="L597" s="61">
        <f>+L596-IF(L$18&gt;74,(L596/L$25)*$C$10)</f>
        <v/>
      </c>
      <c r="M597" s="61">
        <f>+M596-IF(M$18&gt;74,(M596/M$25)*$C$10)</f>
        <v/>
      </c>
      <c r="N597" s="61">
        <f>+N596-IF(N$18&gt;74,(N596/N$25)*$C$10)</f>
        <v/>
      </c>
      <c r="O597" s="61">
        <f>+O596-IF(O$18&gt;74,(O596/O$25)*$C$10)</f>
        <v/>
      </c>
      <c r="P597" s="61">
        <f>+P596-IF(P$18&gt;74,(P596/P$25)*$C$10)</f>
        <v/>
      </c>
      <c r="Q597" s="61">
        <f>+Q596-IF(Q$18&gt;74,(Q596/Q$25)*$C$10)</f>
        <v/>
      </c>
      <c r="R597" s="61">
        <f>+R596-IF(R$18&gt;74,(R596/R$25)*$C$10)</f>
        <v/>
      </c>
      <c r="S597" s="61">
        <f>+S596-IF(S$18&gt;74,(S596/S$25)*$C$10)</f>
        <v/>
      </c>
      <c r="T597" s="61">
        <f>+T596-IF(T$18&gt;74,(T596/T$25)*$C$10)</f>
        <v/>
      </c>
      <c r="U597" s="61">
        <f>+U596-IF(U$18&gt;74,(U596/U$25)*$C$10)</f>
        <v/>
      </c>
      <c r="V597" s="61">
        <f>+V596-IF(V$18&gt;74,(V596/V$25)*$C$10)</f>
        <v/>
      </c>
      <c r="W597" s="61">
        <f>+W596-IF(W$18&gt;74,(W596/W$25)*$C$10)</f>
        <v/>
      </c>
      <c r="X597" s="61">
        <f>+X596-IF(X$18&gt;74,(X596/X$25)*$C$10)</f>
        <v/>
      </c>
      <c r="Y597" s="61">
        <f>+Y596-IF(Y$18&gt;74,(Y596/Y$25)*$C$10)</f>
        <v/>
      </c>
      <c r="Z597" s="61">
        <f>+Z596-IF(Z$18&gt;74,(Z596/Z$25)*$C$10)</f>
        <v/>
      </c>
      <c r="AA597" s="61">
        <f>+AA596-IF(AA$18&gt;74,(AA596/AA$25)*$C$10)</f>
        <v/>
      </c>
      <c r="AB597" s="61">
        <f>+AB596-IF(AB$18&gt;74,(AB596/AB$25)*$C$10)</f>
        <v/>
      </c>
      <c r="AC597" s="61">
        <f>+AC596-IF(AC$18&gt;74,(AC596/AC$25)*$C$10)</f>
        <v/>
      </c>
      <c r="AD597" s="61">
        <f>+AD596-IF(AD$18&gt;74,(AD596/AD$25)*$C$10)</f>
        <v/>
      </c>
      <c r="AE597" s="61">
        <f>+AE596-IF(AE$18&gt;74,(AE596/AE$25)*$C$10)</f>
        <v/>
      </c>
      <c r="AF597" s="61">
        <f>+AF596-IF(AF$18&gt;74,(AF596/AF$25)*$C$10)</f>
        <v/>
      </c>
      <c r="AG597" s="61">
        <f>+AG596-IF(AG$18&gt;74,(AG596/AG$25)*$C$10)</f>
        <v/>
      </c>
      <c r="AH597" s="61">
        <f>+AH596-IF(AH$18&gt;74,(AH596/AH$25)*$C$10)</f>
        <v/>
      </c>
      <c r="AI597" s="61">
        <f>+AI596-IF(AI$18&gt;74,(AI596/AI$25)*$C$10)</f>
        <v/>
      </c>
      <c r="AJ597" s="61">
        <f>+AJ596-IF(AJ$18&gt;74,(AJ596/AJ$25)*$C$10)</f>
        <v/>
      </c>
      <c r="AK597" s="61">
        <f>+AK596-IF(AK$18&gt;74,(AK596/AK$25)*$C$10)</f>
        <v/>
      </c>
      <c r="AL597" s="61">
        <f>+AL596-IF(AL$18&gt;74,(AL596/AL$25)*$C$10)</f>
        <v/>
      </c>
      <c r="AM597" s="61">
        <f>+AM596-IF(AM$18&gt;74,(AM596/AM$25)*$C$10)</f>
        <v/>
      </c>
      <c r="AN597" s="61">
        <f>+AN596-IF(AN$18&gt;74,(AN596/AN$25)*$C$10)</f>
        <v/>
      </c>
      <c r="AO597" s="61">
        <f>+AO596-IF(AO$18&gt;74,(AO596/AO$25)*$C$10)</f>
        <v/>
      </c>
      <c r="AP597" s="61">
        <f>+AP596-IF(AP$18&gt;74,(AP596/AP$25)*$C$10)</f>
        <v/>
      </c>
      <c r="AQ597" s="61">
        <f>+AQ596-IF(AQ$18&gt;74,(AQ596/AQ$25)*$C$10)</f>
        <v/>
      </c>
      <c r="AR597" s="61">
        <f>+AR596-IF(AR$18&gt;74,(AR596/AR$25)*$C$10)</f>
        <v/>
      </c>
      <c r="AS597" s="61">
        <f>+AS596-IF(AS$18&gt;74,(AS596/AS$25)*$C$10)</f>
        <v/>
      </c>
      <c r="AT597" s="61">
        <f>+AT596-IF(AT$18&gt;74,(AT596/AT$25)*$C$10)</f>
        <v/>
      </c>
      <c r="AU597" s="61">
        <f>+AU596-IF(AU$18&gt;74,(AU596/AU$25)*$C$10)</f>
        <v/>
      </c>
      <c r="AV597" s="61">
        <f>+AV596-IF(AV$18&gt;74,(AV596/AV$25)*$C$10)</f>
        <v/>
      </c>
      <c r="AW597" s="61">
        <f>+AW596-IF(AW$18&gt;74,(AW596/AW$25)*$C$10)</f>
        <v/>
      </c>
      <c r="AX597" s="35">
        <f>IF(AW597&gt;0,1,0)</f>
        <v/>
      </c>
      <c r="AY597" s="35">
        <f>IF(AL597&gt;0,1,0)</f>
        <v/>
      </c>
      <c r="AZ597" s="35">
        <f>IF(AG597&gt;0,1,0)</f>
        <v/>
      </c>
      <c r="BA597" s="35">
        <f>IF(AB597&gt;0,1,0)</f>
        <v/>
      </c>
      <c r="BB597" s="35">
        <f>IF(W597&gt;0,1,0)</f>
        <v/>
      </c>
    </row>
    <row r="598">
      <c r="B598" s="154" t="inlineStr">
        <is>
          <t>trial 286</t>
        </is>
      </c>
      <c r="C598" s="155">
        <f>+start-C595</f>
        <v/>
      </c>
      <c r="D598" s="156">
        <f>IF((C598&lt;=0),0,((C598-D$24)*Stock*(_xlfn.NORM.INV(RAND(),stock_ave,stock_std))+(C598-D$24)*Bonds*(_xlfn.NORM.INV(RAND(),bond_ave,bond_std))+(C598-D$24)*cash*(_xlfn.NORM.INV(RAND(),cash_ave,cash_std))+(C598-D$24)))</f>
        <v/>
      </c>
      <c r="E598" s="156">
        <f>IF((D598&lt;=0),0,((D598-E$24)*Stock*(_xlfn.NORM.INV(RAND(),stock_ave,stock_std))+(D598-E$24)*Bonds*(_xlfn.NORM.INV(RAND(),bond_ave,bond_std))+(D598-E$24)*cash*(_xlfn.NORM.INV(RAND(),cash_ave,cash_std))+(D598-E$24)))</f>
        <v/>
      </c>
      <c r="F598" s="156">
        <f>IF((E598&lt;=0),0,((E598-F$24)*Stock*(_xlfn.NORM.INV(RAND(),stock_ave,stock_std))+(E598-F$24)*Bonds*(_xlfn.NORM.INV(RAND(),bond_ave,bond_std))+(E598-F$24)*cash*(_xlfn.NORM.INV(RAND(),cash_ave,cash_std))+(E598-F$24)))</f>
        <v/>
      </c>
      <c r="G598" s="156">
        <f>IF((F598&lt;=0),0,((F598-G$24)*Stock*(_xlfn.NORM.INV(RAND(),stock_ave,stock_std))+(F598-G$24)*Bonds*(_xlfn.NORM.INV(RAND(),bond_ave,bond_std))+(F598-G$24)*cash*(_xlfn.NORM.INV(RAND(),cash_ave,cash_std))+(F598-G$24)))</f>
        <v/>
      </c>
      <c r="H598" s="156">
        <f>IF((G598&lt;=0),0,((G598-H$24)*Stock*(_xlfn.NORM.INV(RAND(),stock_ave,stock_std))+(G598-H$24)*Bonds*(_xlfn.NORM.INV(RAND(),bond_ave,bond_std))+(G598-H$24)*cash*(_xlfn.NORM.INV(RAND(),cash_ave,cash_std))+(G598-H$24)))</f>
        <v/>
      </c>
      <c r="I598" s="156">
        <f>IF((H598&lt;=0),0,((H598-I$24)*Stock*(_xlfn.NORM.INV(RAND(),stock_ave,stock_std))+(H598-I$24)*Bonds*(_xlfn.NORM.INV(RAND(),bond_ave,bond_std))+(H598-I$24)*cash*(_xlfn.NORM.INV(RAND(),cash_ave,cash_std))+(H598-I$24)))</f>
        <v/>
      </c>
      <c r="J598" s="156">
        <f>IF((I598&lt;=0),0,((I598-J$24)*Stock*(_xlfn.NORM.INV(RAND(),stock_ave,stock_std))+(I598-J$24)*Bonds*(_xlfn.NORM.INV(RAND(),bond_ave,bond_std))+(I598-J$24)*cash*(_xlfn.NORM.INV(RAND(),cash_ave,cash_std))+(I598-J$24)))</f>
        <v/>
      </c>
      <c r="K598" s="156">
        <f>IF((J598&lt;=0),0,((J598-K$24)*Stock*(_xlfn.NORM.INV(RAND(),stock_ave,stock_std))+(J598-K$24)*Bonds*(_xlfn.NORM.INV(RAND(),bond_ave,bond_std))+(J598-K$24)*cash*(_xlfn.NORM.INV(RAND(),cash_ave,cash_std))+(J598-K$24)))</f>
        <v/>
      </c>
      <c r="L598" s="156">
        <f>IF((K598&lt;=0),0,((K598-L$24)*Stock*(_xlfn.NORM.INV(RAND(),stock_ave,stock_std))+(K598-L$24)*Bonds*(_xlfn.NORM.INV(RAND(),bond_ave,bond_std))+(K598-L$24)*cash*(_xlfn.NORM.INV(RAND(),cash_ave,cash_std))+(K598-L$24)))</f>
        <v/>
      </c>
      <c r="M598" s="156">
        <f>IF((L598&lt;=0),0,((L598-M$24)*Stock*(_xlfn.NORM.INV(RAND(),stock_ave,stock_std))+(L598-M$24)*Bonds*(_xlfn.NORM.INV(RAND(),bond_ave,bond_std))+(L598-M$24)*cash*(_xlfn.NORM.INV(RAND(),cash_ave,cash_std))+(L598-M$24)))</f>
        <v/>
      </c>
      <c r="N598" s="156">
        <f>IF((M598&lt;=0),0,((M598-N$24)*Stock*(_xlfn.NORM.INV(RAND(),stock_ave,stock_std))+(M598-N$24)*Bonds*(_xlfn.NORM.INV(RAND(),bond_ave,bond_std))+(M598-N$24)*cash*(_xlfn.NORM.INV(RAND(),cash_ave,cash_std))+(M598-N$24)))</f>
        <v/>
      </c>
      <c r="O598" s="156">
        <f>IF((N598&lt;=0),0,((N598-O$24)*Stock*(_xlfn.NORM.INV(RAND(),stock_ave,stock_std))+(N598-O$24)*Bonds*(_xlfn.NORM.INV(RAND(),bond_ave,bond_std))+(N598-O$24)*cash*(_xlfn.NORM.INV(RAND(),cash_ave,cash_std))+(N598-O$24)))</f>
        <v/>
      </c>
      <c r="P598" s="156">
        <f>IF((O598&lt;=0),0,((O598-P$24)*Stock*(_xlfn.NORM.INV(RAND(),stock_ave,stock_std))+(O598-P$24)*Bonds*(_xlfn.NORM.INV(RAND(),bond_ave,bond_std))+(O598-P$24)*cash*(_xlfn.NORM.INV(RAND(),cash_ave,cash_std))+(O598-P$24)))</f>
        <v/>
      </c>
      <c r="Q598" s="156">
        <f>IF((P598&lt;=0),0,((P598-Q$24)*Stock*(_xlfn.NORM.INV(RAND(),stock_ave,stock_std))+(P598-Q$24)*Bonds*(_xlfn.NORM.INV(RAND(),bond_ave,bond_std))+(P598-Q$24)*cash*(_xlfn.NORM.INV(RAND(),cash_ave,cash_std))+(P598-Q$24)))</f>
        <v/>
      </c>
      <c r="R598" s="156">
        <f>IF((Q598&lt;=0),0,((Q598-R$24)*Stock*(_xlfn.NORM.INV(RAND(),stock_ave,stock_std))+(Q598-R$24)*Bonds*(_xlfn.NORM.INV(RAND(),bond_ave,bond_std))+(Q598-R$24)*cash*(_xlfn.NORM.INV(RAND(),cash_ave,cash_std))+(Q598-R$24)))</f>
        <v/>
      </c>
      <c r="S598" s="156">
        <f>IF((R598&lt;=0),0,((R598-S$24)*Stock*(_xlfn.NORM.INV(RAND(),stock_ave,stock_std))+(R598-S$24)*Bonds*(_xlfn.NORM.INV(RAND(),bond_ave,bond_std))+(R598-S$24)*cash*(_xlfn.NORM.INV(RAND(),cash_ave,cash_std))+(R598-S$24)))</f>
        <v/>
      </c>
      <c r="T598" s="156">
        <f>IF((S598&lt;=0),0,((S598-T$24)*Stock*(_xlfn.NORM.INV(RAND(),stock_ave,stock_std))+(S598-T$24)*Bonds*(_xlfn.NORM.INV(RAND(),bond_ave,bond_std))+(S598-T$24)*cash*(_xlfn.NORM.INV(RAND(),cash_ave,cash_std))+(S598-T$24)))</f>
        <v/>
      </c>
      <c r="U598" s="156">
        <f>IF((T598&lt;=0),0,((T598-U$24)*Stock*(_xlfn.NORM.INV(RAND(),stock_ave,stock_std))+(T598-U$24)*Bonds*(_xlfn.NORM.INV(RAND(),bond_ave,bond_std))+(T598-U$24)*cash*(_xlfn.NORM.INV(RAND(),cash_ave,cash_std))+(T598-U$24)))</f>
        <v/>
      </c>
      <c r="V598" s="156">
        <f>IF((U598&lt;=0),0,((U598-V$24)*Stock*(_xlfn.NORM.INV(RAND(),stock_ave,stock_std))+(U598-V$24)*Bonds*(_xlfn.NORM.INV(RAND(),bond_ave,bond_std))+(U598-V$24)*cash*(_xlfn.NORM.INV(RAND(),cash_ave,cash_std))+(U598-V$24)))</f>
        <v/>
      </c>
      <c r="W598" s="156">
        <f>IF((V598&lt;=0),0,((V598-W$24)*Stock*(_xlfn.NORM.INV(RAND(),stock_ave,stock_std))+(V598-W$24)*Bonds*(_xlfn.NORM.INV(RAND(),bond_ave,bond_std))+(V598-W$24)*cash*(_xlfn.NORM.INV(RAND(),cash_ave,cash_std))+(V598-W$24)))</f>
        <v/>
      </c>
      <c r="X598" s="156">
        <f>IF((W598&lt;=0),0,((W598-X$24)*Stock*(_xlfn.NORM.INV(RAND(),stock_ave,stock_std))+(W598-X$24)*Bonds*(_xlfn.NORM.INV(RAND(),bond_ave,bond_std))+(W598-X$24)*cash*(_xlfn.NORM.INV(RAND(),cash_ave,cash_std))+(W598-X$24)))</f>
        <v/>
      </c>
      <c r="Y598" s="156">
        <f>IF((X598&lt;=0),0,((X598-Y$24)*Stock*(_xlfn.NORM.INV(RAND(),stock_ave,stock_std))+(X598-Y$24)*Bonds*(_xlfn.NORM.INV(RAND(),bond_ave,bond_std))+(X598-Y$24)*cash*(_xlfn.NORM.INV(RAND(),cash_ave,cash_std))+(X598-Y$24)))</f>
        <v/>
      </c>
      <c r="Z598" s="156">
        <f>IF((Y598&lt;=0),0,((Y598-Z$24)*Stock*(_xlfn.NORM.INV(RAND(),stock_ave,stock_std))+(Y598-Z$24)*Bonds*(_xlfn.NORM.INV(RAND(),bond_ave,bond_std))+(Y598-Z$24)*cash*(_xlfn.NORM.INV(RAND(),cash_ave,cash_std))+(Y598-Z$24)))</f>
        <v/>
      </c>
      <c r="AA598" s="156">
        <f>IF((Z598&lt;=0),0,((Z598-AA$24)*Stock*(_xlfn.NORM.INV(RAND(),stock_ave,stock_std))+(Z598-AA$24)*Bonds*(_xlfn.NORM.INV(RAND(),bond_ave,bond_std))+(Z598-AA$24)*cash*(_xlfn.NORM.INV(RAND(),cash_ave,cash_std))+(Z598-AA$24)))</f>
        <v/>
      </c>
      <c r="AB598" s="156">
        <f>IF((AA598&lt;=0),0,((AA598-AB$24)*Stock*(_xlfn.NORM.INV(RAND(),stock_ave,stock_std))+(AA598-AB$24)*Bonds*(_xlfn.NORM.INV(RAND(),bond_ave,bond_std))+(AA598-AB$24)*cash*(_xlfn.NORM.INV(RAND(),cash_ave,cash_std))+(AA598-AB$24)))</f>
        <v/>
      </c>
      <c r="AC598" s="156">
        <f>IF((AB598&lt;=0),0,((AB598-AC$24)*Stock*(_xlfn.NORM.INV(RAND(),stock_ave,stock_std))+(AB598-AC$24)*Bonds*(_xlfn.NORM.INV(RAND(),bond_ave,bond_std))+(AB598-AC$24)*cash*(_xlfn.NORM.INV(RAND(),cash_ave,cash_std))+(AB598-AC$24)))</f>
        <v/>
      </c>
      <c r="AD598" s="156">
        <f>IF((AC598&lt;=0),0,((AC598-AD$24)*Stock*(_xlfn.NORM.INV(RAND(),stock_ave,stock_std))+(AC598-AD$24)*Bonds*(_xlfn.NORM.INV(RAND(),bond_ave,bond_std))+(AC598-AD$24)*cash*(_xlfn.NORM.INV(RAND(),cash_ave,cash_std))+(AC598-AD$24)))</f>
        <v/>
      </c>
      <c r="AE598" s="156">
        <f>IF((AD598&lt;=0),0,((AD598-AE$24)*Stock*(_xlfn.NORM.INV(RAND(),stock_ave,stock_std))+(AD598-AE$24)*Bonds*(_xlfn.NORM.INV(RAND(),bond_ave,bond_std))+(AD598-AE$24)*cash*(_xlfn.NORM.INV(RAND(),cash_ave,cash_std))+(AD598-AE$24)))</f>
        <v/>
      </c>
      <c r="AF598" s="156">
        <f>IF((AE598&lt;=0),0,((AE598-AF$24)*Stock*(_xlfn.NORM.INV(RAND(),stock_ave,stock_std))+(AE598-AF$24)*Bonds*(_xlfn.NORM.INV(RAND(),bond_ave,bond_std))+(AE598-AF$24)*cash*(_xlfn.NORM.INV(RAND(),cash_ave,cash_std))+(AE598-AF$24)))</f>
        <v/>
      </c>
      <c r="AG598" s="156">
        <f>IF((AF598&lt;=0),0,((AF598-AG$24)*Stock*(_xlfn.NORM.INV(RAND(),stock_ave,stock_std))+(AF598-AG$24)*Bonds*(_xlfn.NORM.INV(RAND(),bond_ave,bond_std))+(AF598-AG$24)*cash*(_xlfn.NORM.INV(RAND(),cash_ave,cash_std))+(AF598-AG$24)))</f>
        <v/>
      </c>
      <c r="AH598" s="156">
        <f>IF((AG598&lt;=0),0,((AG598-AH$24)*Stock*(_xlfn.NORM.INV(RAND(),stock_ave,stock_std))+(AG598-AH$24)*Bonds*(_xlfn.NORM.INV(RAND(),bond_ave,bond_std))+(AG598-AH$24)*cash*(_xlfn.NORM.INV(RAND(),cash_ave,cash_std))+(AG598-AH$24)))</f>
        <v/>
      </c>
      <c r="AI598" s="156">
        <f>IF((AH598&lt;=0),0,((AH598-AI$24)*Stock*(_xlfn.NORM.INV(RAND(),stock_ave,stock_std))+(AH598-AI$24)*Bonds*(_xlfn.NORM.INV(RAND(),bond_ave,bond_std))+(AH598-AI$24)*cash*(_xlfn.NORM.INV(RAND(),cash_ave,cash_std))+(AH598-AI$24)))</f>
        <v/>
      </c>
      <c r="AJ598" s="156">
        <f>IF((AI598&lt;=0),0,((AI598-AJ$24)*Stock*(_xlfn.NORM.INV(RAND(),stock_ave,stock_std))+(AI598-AJ$24)*Bonds*(_xlfn.NORM.INV(RAND(),bond_ave,bond_std))+(AI598-AJ$24)*cash*(_xlfn.NORM.INV(RAND(),cash_ave,cash_std))+(AI598-AJ$24)))</f>
        <v/>
      </c>
      <c r="AK598" s="156">
        <f>IF((AJ598&lt;=0),0,((AJ598-AK$24)*Stock*(_xlfn.NORM.INV(RAND(),stock_ave,stock_std))+(AJ598-AK$24)*Bonds*(_xlfn.NORM.INV(RAND(),bond_ave,bond_std))+(AJ598-AK$24)*cash*(_xlfn.NORM.INV(RAND(),cash_ave,cash_std))+(AJ598-AK$24)))</f>
        <v/>
      </c>
      <c r="AL598" s="156">
        <f>IF((AK598&lt;=0),0,((AK598-AL$24)*Stock*(_xlfn.NORM.INV(RAND(),stock_ave,stock_std))+(AK598-AL$24)*Bonds*(_xlfn.NORM.INV(RAND(),bond_ave,bond_std))+(AK598-AL$24)*cash*(_xlfn.NORM.INV(RAND(),cash_ave,cash_std))+(AK598-AL$24)))</f>
        <v/>
      </c>
      <c r="AM598" s="156">
        <f>IF((AL598&lt;=0),0,((AL598-AM$24)*Stock*(_xlfn.NORM.INV(RAND(),stock_ave,stock_std))+(AL598-AM$24)*Bonds*(_xlfn.NORM.INV(RAND(),bond_ave,bond_std))+(AL598-AM$24)*cash*(_xlfn.NORM.INV(RAND(),cash_ave,cash_std))+(AL598-AM$24)))</f>
        <v/>
      </c>
      <c r="AN598" s="156">
        <f>IF((AM598&lt;=0),0,((AM598-AN$24)*Stock*(_xlfn.NORM.INV(RAND(),stock_ave,stock_std))+(AM598-AN$24)*Bonds*(_xlfn.NORM.INV(RAND(),bond_ave,bond_std))+(AM598-AN$24)*cash*(_xlfn.NORM.INV(RAND(),cash_ave,cash_std))+(AM598-AN$24)))</f>
        <v/>
      </c>
      <c r="AO598" s="156">
        <f>IF((AN598&lt;=0),0,((AN598-AO$24)*Stock*(_xlfn.NORM.INV(RAND(),stock_ave,stock_std))+(AN598-AO$24)*Bonds*(_xlfn.NORM.INV(RAND(),bond_ave,bond_std))+(AN598-AO$24)*cash*(_xlfn.NORM.INV(RAND(),cash_ave,cash_std))+(AN598-AO$24)))</f>
        <v/>
      </c>
      <c r="AP598" s="156">
        <f>IF((AO598&lt;=0),0,((AO598-AP$24)*Stock*(_xlfn.NORM.INV(RAND(),stock_ave,stock_std))+(AO598-AP$24)*Bonds*(_xlfn.NORM.INV(RAND(),bond_ave,bond_std))+(AO598-AP$24)*cash*(_xlfn.NORM.INV(RAND(),cash_ave,cash_std))+(AO598-AP$24)))</f>
        <v/>
      </c>
      <c r="AQ598" s="156">
        <f>IF((AP598&lt;=0),0,((AP598-AQ$24)*Stock*(_xlfn.NORM.INV(RAND(),stock_ave,stock_std))+(AP598-AQ$24)*Bonds*(_xlfn.NORM.INV(RAND(),bond_ave,bond_std))+(AP598-AQ$24)*cash*(_xlfn.NORM.INV(RAND(),cash_ave,cash_std))+(AP598-AQ$24)))</f>
        <v/>
      </c>
      <c r="AR598" s="156">
        <f>IF((AQ598&lt;=0),0,((AQ598-AR$24)*Stock*(_xlfn.NORM.INV(RAND(),stock_ave,stock_std))+(AQ598-AR$24)*Bonds*(_xlfn.NORM.INV(RAND(),bond_ave,bond_std))+(AQ598-AR$24)*cash*(_xlfn.NORM.INV(RAND(),cash_ave,cash_std))+(AQ598-AR$24)))</f>
        <v/>
      </c>
      <c r="AS598" s="156">
        <f>IF((AR598&lt;=0),0,((AR598-AS$24)*Stock*(_xlfn.NORM.INV(RAND(),stock_ave,stock_std))+(AR598-AS$24)*Bonds*(_xlfn.NORM.INV(RAND(),bond_ave,bond_std))+(AR598-AS$24)*cash*(_xlfn.NORM.INV(RAND(),cash_ave,cash_std))+(AR598-AS$24)))</f>
        <v/>
      </c>
      <c r="AT598" s="156">
        <f>IF((AS598&lt;=0),0,((AS598-AT$24)*Stock*(_xlfn.NORM.INV(RAND(),stock_ave,stock_std))+(AS598-AT$24)*Bonds*(_xlfn.NORM.INV(RAND(),bond_ave,bond_std))+(AS598-AT$24)*cash*(_xlfn.NORM.INV(RAND(),cash_ave,cash_std))+(AS598-AT$24)))</f>
        <v/>
      </c>
      <c r="AU598" s="156">
        <f>IF((AT598&lt;=0),0,((AT598-AU$24)*Stock*(_xlfn.NORM.INV(RAND(),stock_ave,stock_std))+(AT598-AU$24)*Bonds*(_xlfn.NORM.INV(RAND(),bond_ave,bond_std))+(AT598-AU$24)*cash*(_xlfn.NORM.INV(RAND(),cash_ave,cash_std))+(AT598-AU$24)))</f>
        <v/>
      </c>
      <c r="AV598" s="156">
        <f>IF((AU598&lt;=0),0,((AU598-AV$24)*Stock*(_xlfn.NORM.INV(RAND(),stock_ave,stock_std))+(AU598-AV$24)*Bonds*(_xlfn.NORM.INV(RAND(),bond_ave,bond_std))+(AU598-AV$24)*cash*(_xlfn.NORM.INV(RAND(),cash_ave,cash_std))+(AU598-AV$24)))</f>
        <v/>
      </c>
      <c r="AW598" s="156">
        <f>IF((AV598&lt;=0),0,((AV598-AW$24)*Stock*(_xlfn.NORM.INV(RAND(),stock_ave,stock_std))+(AV598-AW$24)*Bonds*(_xlfn.NORM.INV(RAND(),bond_ave,bond_std))+(AV598-AW$24)*cash*(_xlfn.NORM.INV(RAND(),cash_ave,cash_std))+(AV598-AW$24)))</f>
        <v/>
      </c>
      <c r="AX598" s="159" t="n"/>
      <c r="AY598" s="159" t="n"/>
      <c r="AZ598" s="159" t="n"/>
      <c r="BA598" s="159" t="n"/>
      <c r="BB598" s="159" t="n"/>
    </row>
    <row r="599">
      <c r="C599" s="147" t="n"/>
      <c r="D599" s="61">
        <f>+D598-IF(D$18&gt;74,(D598/D$25)*$C$10)</f>
        <v/>
      </c>
      <c r="E599" s="61">
        <f>+E598-IF(E$18&gt;74,(E598/E$25)*$C$10)</f>
        <v/>
      </c>
      <c r="F599" s="61">
        <f>+F598-IF(F$18&gt;74,(F598/F$25)*$C$10)</f>
        <v/>
      </c>
      <c r="G599" s="61">
        <f>+G598-IF(G$18&gt;74,(G598/G$25)*$C$10)</f>
        <v/>
      </c>
      <c r="H599" s="61">
        <f>+H598-IF(H$18&gt;74,(H598/H$25)*$C$10)</f>
        <v/>
      </c>
      <c r="I599" s="61">
        <f>+I598-IF(I$18&gt;74,(I598/I$25)*$C$10)</f>
        <v/>
      </c>
      <c r="J599" s="61">
        <f>+J598-IF(J$18&gt;74,(J598/J$25)*$C$10)</f>
        <v/>
      </c>
      <c r="K599" s="61">
        <f>+K598-IF(K$18&gt;74,(K598/K$25)*$C$10)</f>
        <v/>
      </c>
      <c r="L599" s="61">
        <f>+L598-IF(L$18&gt;74,(L598/L$25)*$C$10)</f>
        <v/>
      </c>
      <c r="M599" s="61">
        <f>+M598-IF(M$18&gt;74,(M598/M$25)*$C$10)</f>
        <v/>
      </c>
      <c r="N599" s="61">
        <f>+N598-IF(N$18&gt;74,(N598/N$25)*$C$10)</f>
        <v/>
      </c>
      <c r="O599" s="61">
        <f>+O598-IF(O$18&gt;74,(O598/O$25)*$C$10)</f>
        <v/>
      </c>
      <c r="P599" s="61">
        <f>+P598-IF(P$18&gt;74,(P598/P$25)*$C$10)</f>
        <v/>
      </c>
      <c r="Q599" s="61">
        <f>+Q598-IF(Q$18&gt;74,(Q598/Q$25)*$C$10)</f>
        <v/>
      </c>
      <c r="R599" s="61">
        <f>+R598-IF(R$18&gt;74,(R598/R$25)*$C$10)</f>
        <v/>
      </c>
      <c r="S599" s="61">
        <f>+S598-IF(S$18&gt;74,(S598/S$25)*$C$10)</f>
        <v/>
      </c>
      <c r="T599" s="61">
        <f>+T598-IF(T$18&gt;74,(T598/T$25)*$C$10)</f>
        <v/>
      </c>
      <c r="U599" s="61">
        <f>+U598-IF(U$18&gt;74,(U598/U$25)*$C$10)</f>
        <v/>
      </c>
      <c r="V599" s="61">
        <f>+V598-IF(V$18&gt;74,(V598/V$25)*$C$10)</f>
        <v/>
      </c>
      <c r="W599" s="61">
        <f>+W598-IF(W$18&gt;74,(W598/W$25)*$C$10)</f>
        <v/>
      </c>
      <c r="X599" s="61">
        <f>+X598-IF(X$18&gt;74,(X598/X$25)*$C$10)</f>
        <v/>
      </c>
      <c r="Y599" s="61">
        <f>+Y598-IF(Y$18&gt;74,(Y598/Y$25)*$C$10)</f>
        <v/>
      </c>
      <c r="Z599" s="61">
        <f>+Z598-IF(Z$18&gt;74,(Z598/Z$25)*$C$10)</f>
        <v/>
      </c>
      <c r="AA599" s="61">
        <f>+AA598-IF(AA$18&gt;74,(AA598/AA$25)*$C$10)</f>
        <v/>
      </c>
      <c r="AB599" s="61">
        <f>+AB598-IF(AB$18&gt;74,(AB598/AB$25)*$C$10)</f>
        <v/>
      </c>
      <c r="AC599" s="61">
        <f>+AC598-IF(AC$18&gt;74,(AC598/AC$25)*$C$10)</f>
        <v/>
      </c>
      <c r="AD599" s="61">
        <f>+AD598-IF(AD$18&gt;74,(AD598/AD$25)*$C$10)</f>
        <v/>
      </c>
      <c r="AE599" s="61">
        <f>+AE598-IF(AE$18&gt;74,(AE598/AE$25)*$C$10)</f>
        <v/>
      </c>
      <c r="AF599" s="61">
        <f>+AF598-IF(AF$18&gt;74,(AF598/AF$25)*$C$10)</f>
        <v/>
      </c>
      <c r="AG599" s="61">
        <f>+AG598-IF(AG$18&gt;74,(AG598/AG$25)*$C$10)</f>
        <v/>
      </c>
      <c r="AH599" s="61">
        <f>+AH598-IF(AH$18&gt;74,(AH598/AH$25)*$C$10)</f>
        <v/>
      </c>
      <c r="AI599" s="61">
        <f>+AI598-IF(AI$18&gt;74,(AI598/AI$25)*$C$10)</f>
        <v/>
      </c>
      <c r="AJ599" s="61">
        <f>+AJ598-IF(AJ$18&gt;74,(AJ598/AJ$25)*$C$10)</f>
        <v/>
      </c>
      <c r="AK599" s="61">
        <f>+AK598-IF(AK$18&gt;74,(AK598/AK$25)*$C$10)</f>
        <v/>
      </c>
      <c r="AL599" s="61">
        <f>+AL598-IF(AL$18&gt;74,(AL598/AL$25)*$C$10)</f>
        <v/>
      </c>
      <c r="AM599" s="61">
        <f>+AM598-IF(AM$18&gt;74,(AM598/AM$25)*$C$10)</f>
        <v/>
      </c>
      <c r="AN599" s="61">
        <f>+AN598-IF(AN$18&gt;74,(AN598/AN$25)*$C$10)</f>
        <v/>
      </c>
      <c r="AO599" s="61">
        <f>+AO598-IF(AO$18&gt;74,(AO598/AO$25)*$C$10)</f>
        <v/>
      </c>
      <c r="AP599" s="61">
        <f>+AP598-IF(AP$18&gt;74,(AP598/AP$25)*$C$10)</f>
        <v/>
      </c>
      <c r="AQ599" s="61">
        <f>+AQ598-IF(AQ$18&gt;74,(AQ598/AQ$25)*$C$10)</f>
        <v/>
      </c>
      <c r="AR599" s="61">
        <f>+AR598-IF(AR$18&gt;74,(AR598/AR$25)*$C$10)</f>
        <v/>
      </c>
      <c r="AS599" s="61">
        <f>+AS598-IF(AS$18&gt;74,(AS598/AS$25)*$C$10)</f>
        <v/>
      </c>
      <c r="AT599" s="61">
        <f>+AT598-IF(AT$18&gt;74,(AT598/AT$25)*$C$10)</f>
        <v/>
      </c>
      <c r="AU599" s="61">
        <f>+AU598-IF(AU$18&gt;74,(AU598/AU$25)*$C$10)</f>
        <v/>
      </c>
      <c r="AV599" s="61">
        <f>+AV598-IF(AV$18&gt;74,(AV598/AV$25)*$C$10)</f>
        <v/>
      </c>
      <c r="AW599" s="61">
        <f>+AW598-IF(AW$18&gt;74,(AW598/AW$25)*$C$10)</f>
        <v/>
      </c>
      <c r="AX599" s="35">
        <f>IF(AW599&gt;0,1,0)</f>
        <v/>
      </c>
      <c r="AY599" s="35">
        <f>IF(AL599&gt;0,1,0)</f>
        <v/>
      </c>
      <c r="AZ599" s="35">
        <f>IF(AG599&gt;0,1,0)</f>
        <v/>
      </c>
      <c r="BA599" s="35">
        <f>IF(AB599&gt;0,1,0)</f>
        <v/>
      </c>
      <c r="BB599" s="35">
        <f>IF(W599&gt;0,1,0)</f>
        <v/>
      </c>
    </row>
    <row r="600">
      <c r="B600" s="154" t="inlineStr">
        <is>
          <t>trial 287</t>
        </is>
      </c>
      <c r="C600" s="155">
        <f>+start-C597</f>
        <v/>
      </c>
      <c r="D600" s="156">
        <f>IF((C600&lt;=0),0,((C600-D$24)*Stock*(_xlfn.NORM.INV(RAND(),stock_ave,stock_std))+(C600-D$24)*Bonds*(_xlfn.NORM.INV(RAND(),bond_ave,bond_std))+(C600-D$24)*cash*(_xlfn.NORM.INV(RAND(),cash_ave,cash_std))+(C600-D$24)))</f>
        <v/>
      </c>
      <c r="E600" s="156">
        <f>IF((D600&lt;=0),0,((D600-E$24)*Stock*(_xlfn.NORM.INV(RAND(),stock_ave,stock_std))+(D600-E$24)*Bonds*(_xlfn.NORM.INV(RAND(),bond_ave,bond_std))+(D600-E$24)*cash*(_xlfn.NORM.INV(RAND(),cash_ave,cash_std))+(D600-E$24)))</f>
        <v/>
      </c>
      <c r="F600" s="156">
        <f>IF((E600&lt;=0),0,((E600-F$24)*Stock*(_xlfn.NORM.INV(RAND(),stock_ave,stock_std))+(E600-F$24)*Bonds*(_xlfn.NORM.INV(RAND(),bond_ave,bond_std))+(E600-F$24)*cash*(_xlfn.NORM.INV(RAND(),cash_ave,cash_std))+(E600-F$24)))</f>
        <v/>
      </c>
      <c r="G600" s="156">
        <f>IF((F600&lt;=0),0,((F600-G$24)*Stock*(_xlfn.NORM.INV(RAND(),stock_ave,stock_std))+(F600-G$24)*Bonds*(_xlfn.NORM.INV(RAND(),bond_ave,bond_std))+(F600-G$24)*cash*(_xlfn.NORM.INV(RAND(),cash_ave,cash_std))+(F600-G$24)))</f>
        <v/>
      </c>
      <c r="H600" s="156">
        <f>IF((G600&lt;=0),0,((G600-H$24)*Stock*(_xlfn.NORM.INV(RAND(),stock_ave,stock_std))+(G600-H$24)*Bonds*(_xlfn.NORM.INV(RAND(),bond_ave,bond_std))+(G600-H$24)*cash*(_xlfn.NORM.INV(RAND(),cash_ave,cash_std))+(G600-H$24)))</f>
        <v/>
      </c>
      <c r="I600" s="156">
        <f>IF((H600&lt;=0),0,((H600-I$24)*Stock*(_xlfn.NORM.INV(RAND(),stock_ave,stock_std))+(H600-I$24)*Bonds*(_xlfn.NORM.INV(RAND(),bond_ave,bond_std))+(H600-I$24)*cash*(_xlfn.NORM.INV(RAND(),cash_ave,cash_std))+(H600-I$24)))</f>
        <v/>
      </c>
      <c r="J600" s="156">
        <f>IF((I600&lt;=0),0,((I600-J$24)*Stock*(_xlfn.NORM.INV(RAND(),stock_ave,stock_std))+(I600-J$24)*Bonds*(_xlfn.NORM.INV(RAND(),bond_ave,bond_std))+(I600-J$24)*cash*(_xlfn.NORM.INV(RAND(),cash_ave,cash_std))+(I600-J$24)))</f>
        <v/>
      </c>
      <c r="K600" s="156">
        <f>IF((J600&lt;=0),0,((J600-K$24)*Stock*(_xlfn.NORM.INV(RAND(),stock_ave,stock_std))+(J600-K$24)*Bonds*(_xlfn.NORM.INV(RAND(),bond_ave,bond_std))+(J600-K$24)*cash*(_xlfn.NORM.INV(RAND(),cash_ave,cash_std))+(J600-K$24)))</f>
        <v/>
      </c>
      <c r="L600" s="156">
        <f>IF((K600&lt;=0),0,((K600-L$24)*Stock*(_xlfn.NORM.INV(RAND(),stock_ave,stock_std))+(K600-L$24)*Bonds*(_xlfn.NORM.INV(RAND(),bond_ave,bond_std))+(K600-L$24)*cash*(_xlfn.NORM.INV(RAND(),cash_ave,cash_std))+(K600-L$24)))</f>
        <v/>
      </c>
      <c r="M600" s="156">
        <f>IF((L600&lt;=0),0,((L600-M$24)*Stock*(_xlfn.NORM.INV(RAND(),stock_ave,stock_std))+(L600-M$24)*Bonds*(_xlfn.NORM.INV(RAND(),bond_ave,bond_std))+(L600-M$24)*cash*(_xlfn.NORM.INV(RAND(),cash_ave,cash_std))+(L600-M$24)))</f>
        <v/>
      </c>
      <c r="N600" s="156">
        <f>IF((M600&lt;=0),0,((M600-N$24)*Stock*(_xlfn.NORM.INV(RAND(),stock_ave,stock_std))+(M600-N$24)*Bonds*(_xlfn.NORM.INV(RAND(),bond_ave,bond_std))+(M600-N$24)*cash*(_xlfn.NORM.INV(RAND(),cash_ave,cash_std))+(M600-N$24)))</f>
        <v/>
      </c>
      <c r="O600" s="156">
        <f>IF((N600&lt;=0),0,((N600-O$24)*Stock*(_xlfn.NORM.INV(RAND(),stock_ave,stock_std))+(N600-O$24)*Bonds*(_xlfn.NORM.INV(RAND(),bond_ave,bond_std))+(N600-O$24)*cash*(_xlfn.NORM.INV(RAND(),cash_ave,cash_std))+(N600-O$24)))</f>
        <v/>
      </c>
      <c r="P600" s="156">
        <f>IF((O600&lt;=0),0,((O600-P$24)*Stock*(_xlfn.NORM.INV(RAND(),stock_ave,stock_std))+(O600-P$24)*Bonds*(_xlfn.NORM.INV(RAND(),bond_ave,bond_std))+(O600-P$24)*cash*(_xlfn.NORM.INV(RAND(),cash_ave,cash_std))+(O600-P$24)))</f>
        <v/>
      </c>
      <c r="Q600" s="156">
        <f>IF((P600&lt;=0),0,((P600-Q$24)*Stock*(_xlfn.NORM.INV(RAND(),stock_ave,stock_std))+(P600-Q$24)*Bonds*(_xlfn.NORM.INV(RAND(),bond_ave,bond_std))+(P600-Q$24)*cash*(_xlfn.NORM.INV(RAND(),cash_ave,cash_std))+(P600-Q$24)))</f>
        <v/>
      </c>
      <c r="R600" s="156">
        <f>IF((Q600&lt;=0),0,((Q600-R$24)*Stock*(_xlfn.NORM.INV(RAND(),stock_ave,stock_std))+(Q600-R$24)*Bonds*(_xlfn.NORM.INV(RAND(),bond_ave,bond_std))+(Q600-R$24)*cash*(_xlfn.NORM.INV(RAND(),cash_ave,cash_std))+(Q600-R$24)))</f>
        <v/>
      </c>
      <c r="S600" s="156">
        <f>IF((R600&lt;=0),0,((R600-S$24)*Stock*(_xlfn.NORM.INV(RAND(),stock_ave,stock_std))+(R600-S$24)*Bonds*(_xlfn.NORM.INV(RAND(),bond_ave,bond_std))+(R600-S$24)*cash*(_xlfn.NORM.INV(RAND(),cash_ave,cash_std))+(R600-S$24)))</f>
        <v/>
      </c>
      <c r="T600" s="156">
        <f>IF((S600&lt;=0),0,((S600-T$24)*Stock*(_xlfn.NORM.INV(RAND(),stock_ave,stock_std))+(S600-T$24)*Bonds*(_xlfn.NORM.INV(RAND(),bond_ave,bond_std))+(S600-T$24)*cash*(_xlfn.NORM.INV(RAND(),cash_ave,cash_std))+(S600-T$24)))</f>
        <v/>
      </c>
      <c r="U600" s="156">
        <f>IF((T600&lt;=0),0,((T600-U$24)*Stock*(_xlfn.NORM.INV(RAND(),stock_ave,stock_std))+(T600-U$24)*Bonds*(_xlfn.NORM.INV(RAND(),bond_ave,bond_std))+(T600-U$24)*cash*(_xlfn.NORM.INV(RAND(),cash_ave,cash_std))+(T600-U$24)))</f>
        <v/>
      </c>
      <c r="V600" s="156">
        <f>IF((U600&lt;=0),0,((U600-V$24)*Stock*(_xlfn.NORM.INV(RAND(),stock_ave,stock_std))+(U600-V$24)*Bonds*(_xlfn.NORM.INV(RAND(),bond_ave,bond_std))+(U600-V$24)*cash*(_xlfn.NORM.INV(RAND(),cash_ave,cash_std))+(U600-V$24)))</f>
        <v/>
      </c>
      <c r="W600" s="156">
        <f>IF((V600&lt;=0),0,((V600-W$24)*Stock*(_xlfn.NORM.INV(RAND(),stock_ave,stock_std))+(V600-W$24)*Bonds*(_xlfn.NORM.INV(RAND(),bond_ave,bond_std))+(V600-W$24)*cash*(_xlfn.NORM.INV(RAND(),cash_ave,cash_std))+(V600-W$24)))</f>
        <v/>
      </c>
      <c r="X600" s="156">
        <f>IF((W600&lt;=0),0,((W600-X$24)*Stock*(_xlfn.NORM.INV(RAND(),stock_ave,stock_std))+(W600-X$24)*Bonds*(_xlfn.NORM.INV(RAND(),bond_ave,bond_std))+(W600-X$24)*cash*(_xlfn.NORM.INV(RAND(),cash_ave,cash_std))+(W600-X$24)))</f>
        <v/>
      </c>
      <c r="Y600" s="156">
        <f>IF((X600&lt;=0),0,((X600-Y$24)*Stock*(_xlfn.NORM.INV(RAND(),stock_ave,stock_std))+(X600-Y$24)*Bonds*(_xlfn.NORM.INV(RAND(),bond_ave,bond_std))+(X600-Y$24)*cash*(_xlfn.NORM.INV(RAND(),cash_ave,cash_std))+(X600-Y$24)))</f>
        <v/>
      </c>
      <c r="Z600" s="156">
        <f>IF((Y600&lt;=0),0,((Y600-Z$24)*Stock*(_xlfn.NORM.INV(RAND(),stock_ave,stock_std))+(Y600-Z$24)*Bonds*(_xlfn.NORM.INV(RAND(),bond_ave,bond_std))+(Y600-Z$24)*cash*(_xlfn.NORM.INV(RAND(),cash_ave,cash_std))+(Y600-Z$24)))</f>
        <v/>
      </c>
      <c r="AA600" s="156">
        <f>IF((Z600&lt;=0),0,((Z600-AA$24)*Stock*(_xlfn.NORM.INV(RAND(),stock_ave,stock_std))+(Z600-AA$24)*Bonds*(_xlfn.NORM.INV(RAND(),bond_ave,bond_std))+(Z600-AA$24)*cash*(_xlfn.NORM.INV(RAND(),cash_ave,cash_std))+(Z600-AA$24)))</f>
        <v/>
      </c>
      <c r="AB600" s="156">
        <f>IF((AA600&lt;=0),0,((AA600-AB$24)*Stock*(_xlfn.NORM.INV(RAND(),stock_ave,stock_std))+(AA600-AB$24)*Bonds*(_xlfn.NORM.INV(RAND(),bond_ave,bond_std))+(AA600-AB$24)*cash*(_xlfn.NORM.INV(RAND(),cash_ave,cash_std))+(AA600-AB$24)))</f>
        <v/>
      </c>
      <c r="AC600" s="156">
        <f>IF((AB600&lt;=0),0,((AB600-AC$24)*Stock*(_xlfn.NORM.INV(RAND(),stock_ave,stock_std))+(AB600-AC$24)*Bonds*(_xlfn.NORM.INV(RAND(),bond_ave,bond_std))+(AB600-AC$24)*cash*(_xlfn.NORM.INV(RAND(),cash_ave,cash_std))+(AB600-AC$24)))</f>
        <v/>
      </c>
      <c r="AD600" s="156">
        <f>IF((AC600&lt;=0),0,((AC600-AD$24)*Stock*(_xlfn.NORM.INV(RAND(),stock_ave,stock_std))+(AC600-AD$24)*Bonds*(_xlfn.NORM.INV(RAND(),bond_ave,bond_std))+(AC600-AD$24)*cash*(_xlfn.NORM.INV(RAND(),cash_ave,cash_std))+(AC600-AD$24)))</f>
        <v/>
      </c>
      <c r="AE600" s="156">
        <f>IF((AD600&lt;=0),0,((AD600-AE$24)*Stock*(_xlfn.NORM.INV(RAND(),stock_ave,stock_std))+(AD600-AE$24)*Bonds*(_xlfn.NORM.INV(RAND(),bond_ave,bond_std))+(AD600-AE$24)*cash*(_xlfn.NORM.INV(RAND(),cash_ave,cash_std))+(AD600-AE$24)))</f>
        <v/>
      </c>
      <c r="AF600" s="156">
        <f>IF((AE600&lt;=0),0,((AE600-AF$24)*Stock*(_xlfn.NORM.INV(RAND(),stock_ave,stock_std))+(AE600-AF$24)*Bonds*(_xlfn.NORM.INV(RAND(),bond_ave,bond_std))+(AE600-AF$24)*cash*(_xlfn.NORM.INV(RAND(),cash_ave,cash_std))+(AE600-AF$24)))</f>
        <v/>
      </c>
      <c r="AG600" s="156">
        <f>IF((AF600&lt;=0),0,((AF600-AG$24)*Stock*(_xlfn.NORM.INV(RAND(),stock_ave,stock_std))+(AF600-AG$24)*Bonds*(_xlfn.NORM.INV(RAND(),bond_ave,bond_std))+(AF600-AG$24)*cash*(_xlfn.NORM.INV(RAND(),cash_ave,cash_std))+(AF600-AG$24)))</f>
        <v/>
      </c>
      <c r="AH600" s="156">
        <f>IF((AG600&lt;=0),0,((AG600-AH$24)*Stock*(_xlfn.NORM.INV(RAND(),stock_ave,stock_std))+(AG600-AH$24)*Bonds*(_xlfn.NORM.INV(RAND(),bond_ave,bond_std))+(AG600-AH$24)*cash*(_xlfn.NORM.INV(RAND(),cash_ave,cash_std))+(AG600-AH$24)))</f>
        <v/>
      </c>
      <c r="AI600" s="156">
        <f>IF((AH600&lt;=0),0,((AH600-AI$24)*Stock*(_xlfn.NORM.INV(RAND(),stock_ave,stock_std))+(AH600-AI$24)*Bonds*(_xlfn.NORM.INV(RAND(),bond_ave,bond_std))+(AH600-AI$24)*cash*(_xlfn.NORM.INV(RAND(),cash_ave,cash_std))+(AH600-AI$24)))</f>
        <v/>
      </c>
      <c r="AJ600" s="156">
        <f>IF((AI600&lt;=0),0,((AI600-AJ$24)*Stock*(_xlfn.NORM.INV(RAND(),stock_ave,stock_std))+(AI600-AJ$24)*Bonds*(_xlfn.NORM.INV(RAND(),bond_ave,bond_std))+(AI600-AJ$24)*cash*(_xlfn.NORM.INV(RAND(),cash_ave,cash_std))+(AI600-AJ$24)))</f>
        <v/>
      </c>
      <c r="AK600" s="156">
        <f>IF((AJ600&lt;=0),0,((AJ600-AK$24)*Stock*(_xlfn.NORM.INV(RAND(),stock_ave,stock_std))+(AJ600-AK$24)*Bonds*(_xlfn.NORM.INV(RAND(),bond_ave,bond_std))+(AJ600-AK$24)*cash*(_xlfn.NORM.INV(RAND(),cash_ave,cash_std))+(AJ600-AK$24)))</f>
        <v/>
      </c>
      <c r="AL600" s="156">
        <f>IF((AK600&lt;=0),0,((AK600-AL$24)*Stock*(_xlfn.NORM.INV(RAND(),stock_ave,stock_std))+(AK600-AL$24)*Bonds*(_xlfn.NORM.INV(RAND(),bond_ave,bond_std))+(AK600-AL$24)*cash*(_xlfn.NORM.INV(RAND(),cash_ave,cash_std))+(AK600-AL$24)))</f>
        <v/>
      </c>
      <c r="AM600" s="156">
        <f>IF((AL600&lt;=0),0,((AL600-AM$24)*Stock*(_xlfn.NORM.INV(RAND(),stock_ave,stock_std))+(AL600-AM$24)*Bonds*(_xlfn.NORM.INV(RAND(),bond_ave,bond_std))+(AL600-AM$24)*cash*(_xlfn.NORM.INV(RAND(),cash_ave,cash_std))+(AL600-AM$24)))</f>
        <v/>
      </c>
      <c r="AN600" s="156">
        <f>IF((AM600&lt;=0),0,((AM600-AN$24)*Stock*(_xlfn.NORM.INV(RAND(),stock_ave,stock_std))+(AM600-AN$24)*Bonds*(_xlfn.NORM.INV(RAND(),bond_ave,bond_std))+(AM600-AN$24)*cash*(_xlfn.NORM.INV(RAND(),cash_ave,cash_std))+(AM600-AN$24)))</f>
        <v/>
      </c>
      <c r="AO600" s="156">
        <f>IF((AN600&lt;=0),0,((AN600-AO$24)*Stock*(_xlfn.NORM.INV(RAND(),stock_ave,stock_std))+(AN600-AO$24)*Bonds*(_xlfn.NORM.INV(RAND(),bond_ave,bond_std))+(AN600-AO$24)*cash*(_xlfn.NORM.INV(RAND(),cash_ave,cash_std))+(AN600-AO$24)))</f>
        <v/>
      </c>
      <c r="AP600" s="156">
        <f>IF((AO600&lt;=0),0,((AO600-AP$24)*Stock*(_xlfn.NORM.INV(RAND(),stock_ave,stock_std))+(AO600-AP$24)*Bonds*(_xlfn.NORM.INV(RAND(),bond_ave,bond_std))+(AO600-AP$24)*cash*(_xlfn.NORM.INV(RAND(),cash_ave,cash_std))+(AO600-AP$24)))</f>
        <v/>
      </c>
      <c r="AQ600" s="156">
        <f>IF((AP600&lt;=0),0,((AP600-AQ$24)*Stock*(_xlfn.NORM.INV(RAND(),stock_ave,stock_std))+(AP600-AQ$24)*Bonds*(_xlfn.NORM.INV(RAND(),bond_ave,bond_std))+(AP600-AQ$24)*cash*(_xlfn.NORM.INV(RAND(),cash_ave,cash_std))+(AP600-AQ$24)))</f>
        <v/>
      </c>
      <c r="AR600" s="156">
        <f>IF((AQ600&lt;=0),0,((AQ600-AR$24)*Stock*(_xlfn.NORM.INV(RAND(),stock_ave,stock_std))+(AQ600-AR$24)*Bonds*(_xlfn.NORM.INV(RAND(),bond_ave,bond_std))+(AQ600-AR$24)*cash*(_xlfn.NORM.INV(RAND(),cash_ave,cash_std))+(AQ600-AR$24)))</f>
        <v/>
      </c>
      <c r="AS600" s="156">
        <f>IF((AR600&lt;=0),0,((AR600-AS$24)*Stock*(_xlfn.NORM.INV(RAND(),stock_ave,stock_std))+(AR600-AS$24)*Bonds*(_xlfn.NORM.INV(RAND(),bond_ave,bond_std))+(AR600-AS$24)*cash*(_xlfn.NORM.INV(RAND(),cash_ave,cash_std))+(AR600-AS$24)))</f>
        <v/>
      </c>
      <c r="AT600" s="156">
        <f>IF((AS600&lt;=0),0,((AS600-AT$24)*Stock*(_xlfn.NORM.INV(RAND(),stock_ave,stock_std))+(AS600-AT$24)*Bonds*(_xlfn.NORM.INV(RAND(),bond_ave,bond_std))+(AS600-AT$24)*cash*(_xlfn.NORM.INV(RAND(),cash_ave,cash_std))+(AS600-AT$24)))</f>
        <v/>
      </c>
      <c r="AU600" s="156">
        <f>IF((AT600&lt;=0),0,((AT600-AU$24)*Stock*(_xlfn.NORM.INV(RAND(),stock_ave,stock_std))+(AT600-AU$24)*Bonds*(_xlfn.NORM.INV(RAND(),bond_ave,bond_std))+(AT600-AU$24)*cash*(_xlfn.NORM.INV(RAND(),cash_ave,cash_std))+(AT600-AU$24)))</f>
        <v/>
      </c>
      <c r="AV600" s="156">
        <f>IF((AU600&lt;=0),0,((AU600-AV$24)*Stock*(_xlfn.NORM.INV(RAND(),stock_ave,stock_std))+(AU600-AV$24)*Bonds*(_xlfn.NORM.INV(RAND(),bond_ave,bond_std))+(AU600-AV$24)*cash*(_xlfn.NORM.INV(RAND(),cash_ave,cash_std))+(AU600-AV$24)))</f>
        <v/>
      </c>
      <c r="AW600" s="156">
        <f>IF((AV600&lt;=0),0,((AV600-AW$24)*Stock*(_xlfn.NORM.INV(RAND(),stock_ave,stock_std))+(AV600-AW$24)*Bonds*(_xlfn.NORM.INV(RAND(),bond_ave,bond_std))+(AV600-AW$24)*cash*(_xlfn.NORM.INV(RAND(),cash_ave,cash_std))+(AV600-AW$24)))</f>
        <v/>
      </c>
      <c r="AX600" s="159" t="n"/>
      <c r="AY600" s="159" t="n"/>
      <c r="AZ600" s="159" t="n"/>
      <c r="BA600" s="159" t="n"/>
      <c r="BB600" s="159" t="n"/>
    </row>
    <row r="601">
      <c r="C601" s="147" t="n"/>
      <c r="D601" s="61">
        <f>+D600-IF(D$18&gt;74,(D600/D$25)*$C$10)</f>
        <v/>
      </c>
      <c r="E601" s="61">
        <f>+E600-IF(E$18&gt;74,(E600/E$25)*$C$10)</f>
        <v/>
      </c>
      <c r="F601" s="61">
        <f>+F600-IF(F$18&gt;74,(F600/F$25)*$C$10)</f>
        <v/>
      </c>
      <c r="G601" s="61">
        <f>+G600-IF(G$18&gt;74,(G600/G$25)*$C$10)</f>
        <v/>
      </c>
      <c r="H601" s="61">
        <f>+H600-IF(H$18&gt;74,(H600/H$25)*$C$10)</f>
        <v/>
      </c>
      <c r="I601" s="61">
        <f>+I600-IF(I$18&gt;74,(I600/I$25)*$C$10)</f>
        <v/>
      </c>
      <c r="J601" s="61">
        <f>+J600-IF(J$18&gt;74,(J600/J$25)*$C$10)</f>
        <v/>
      </c>
      <c r="K601" s="61">
        <f>+K600-IF(K$18&gt;74,(K600/K$25)*$C$10)</f>
        <v/>
      </c>
      <c r="L601" s="61">
        <f>+L600-IF(L$18&gt;74,(L600/L$25)*$C$10)</f>
        <v/>
      </c>
      <c r="M601" s="61">
        <f>+M600-IF(M$18&gt;74,(M600/M$25)*$C$10)</f>
        <v/>
      </c>
      <c r="N601" s="61">
        <f>+N600-IF(N$18&gt;74,(N600/N$25)*$C$10)</f>
        <v/>
      </c>
      <c r="O601" s="61">
        <f>+O600-IF(O$18&gt;74,(O600/O$25)*$C$10)</f>
        <v/>
      </c>
      <c r="P601" s="61">
        <f>+P600-IF(P$18&gt;74,(P600/P$25)*$C$10)</f>
        <v/>
      </c>
      <c r="Q601" s="61">
        <f>+Q600-IF(Q$18&gt;74,(Q600/Q$25)*$C$10)</f>
        <v/>
      </c>
      <c r="R601" s="61">
        <f>+R600-IF(R$18&gt;74,(R600/R$25)*$C$10)</f>
        <v/>
      </c>
      <c r="S601" s="61">
        <f>+S600-IF(S$18&gt;74,(S600/S$25)*$C$10)</f>
        <v/>
      </c>
      <c r="T601" s="61">
        <f>+T600-IF(T$18&gt;74,(T600/T$25)*$C$10)</f>
        <v/>
      </c>
      <c r="U601" s="61">
        <f>+U600-IF(U$18&gt;74,(U600/U$25)*$C$10)</f>
        <v/>
      </c>
      <c r="V601" s="61">
        <f>+V600-IF(V$18&gt;74,(V600/V$25)*$C$10)</f>
        <v/>
      </c>
      <c r="W601" s="61">
        <f>+W600-IF(W$18&gt;74,(W600/W$25)*$C$10)</f>
        <v/>
      </c>
      <c r="X601" s="61">
        <f>+X600-IF(X$18&gt;74,(X600/X$25)*$C$10)</f>
        <v/>
      </c>
      <c r="Y601" s="61">
        <f>+Y600-IF(Y$18&gt;74,(Y600/Y$25)*$C$10)</f>
        <v/>
      </c>
      <c r="Z601" s="61">
        <f>+Z600-IF(Z$18&gt;74,(Z600/Z$25)*$C$10)</f>
        <v/>
      </c>
      <c r="AA601" s="61">
        <f>+AA600-IF(AA$18&gt;74,(AA600/AA$25)*$C$10)</f>
        <v/>
      </c>
      <c r="AB601" s="61">
        <f>+AB600-IF(AB$18&gt;74,(AB600/AB$25)*$C$10)</f>
        <v/>
      </c>
      <c r="AC601" s="61">
        <f>+AC600-IF(AC$18&gt;74,(AC600/AC$25)*$C$10)</f>
        <v/>
      </c>
      <c r="AD601" s="61">
        <f>+AD600-IF(AD$18&gt;74,(AD600/AD$25)*$C$10)</f>
        <v/>
      </c>
      <c r="AE601" s="61">
        <f>+AE600-IF(AE$18&gt;74,(AE600/AE$25)*$C$10)</f>
        <v/>
      </c>
      <c r="AF601" s="61">
        <f>+AF600-IF(AF$18&gt;74,(AF600/AF$25)*$C$10)</f>
        <v/>
      </c>
      <c r="AG601" s="61">
        <f>+AG600-IF(AG$18&gt;74,(AG600/AG$25)*$C$10)</f>
        <v/>
      </c>
      <c r="AH601" s="61">
        <f>+AH600-IF(AH$18&gt;74,(AH600/AH$25)*$C$10)</f>
        <v/>
      </c>
      <c r="AI601" s="61">
        <f>+AI600-IF(AI$18&gt;74,(AI600/AI$25)*$C$10)</f>
        <v/>
      </c>
      <c r="AJ601" s="61">
        <f>+AJ600-IF(AJ$18&gt;74,(AJ600/AJ$25)*$C$10)</f>
        <v/>
      </c>
      <c r="AK601" s="61">
        <f>+AK600-IF(AK$18&gt;74,(AK600/AK$25)*$C$10)</f>
        <v/>
      </c>
      <c r="AL601" s="61">
        <f>+AL600-IF(AL$18&gt;74,(AL600/AL$25)*$C$10)</f>
        <v/>
      </c>
      <c r="AM601" s="61">
        <f>+AM600-IF(AM$18&gt;74,(AM600/AM$25)*$C$10)</f>
        <v/>
      </c>
      <c r="AN601" s="61">
        <f>+AN600-IF(AN$18&gt;74,(AN600/AN$25)*$C$10)</f>
        <v/>
      </c>
      <c r="AO601" s="61">
        <f>+AO600-IF(AO$18&gt;74,(AO600/AO$25)*$C$10)</f>
        <v/>
      </c>
      <c r="AP601" s="61">
        <f>+AP600-IF(AP$18&gt;74,(AP600/AP$25)*$C$10)</f>
        <v/>
      </c>
      <c r="AQ601" s="61">
        <f>+AQ600-IF(AQ$18&gt;74,(AQ600/AQ$25)*$C$10)</f>
        <v/>
      </c>
      <c r="AR601" s="61">
        <f>+AR600-IF(AR$18&gt;74,(AR600/AR$25)*$C$10)</f>
        <v/>
      </c>
      <c r="AS601" s="61">
        <f>+AS600-IF(AS$18&gt;74,(AS600/AS$25)*$C$10)</f>
        <v/>
      </c>
      <c r="AT601" s="61">
        <f>+AT600-IF(AT$18&gt;74,(AT600/AT$25)*$C$10)</f>
        <v/>
      </c>
      <c r="AU601" s="61">
        <f>+AU600-IF(AU$18&gt;74,(AU600/AU$25)*$C$10)</f>
        <v/>
      </c>
      <c r="AV601" s="61">
        <f>+AV600-IF(AV$18&gt;74,(AV600/AV$25)*$C$10)</f>
        <v/>
      </c>
      <c r="AW601" s="61">
        <f>+AW600-IF(AW$18&gt;74,(AW600/AW$25)*$C$10)</f>
        <v/>
      </c>
      <c r="AX601" s="35">
        <f>IF(AW601&gt;0,1,0)</f>
        <v/>
      </c>
      <c r="AY601" s="35">
        <f>IF(AL601&gt;0,1,0)</f>
        <v/>
      </c>
      <c r="AZ601" s="35">
        <f>IF(AG601&gt;0,1,0)</f>
        <v/>
      </c>
      <c r="BA601" s="35">
        <f>IF(AB601&gt;0,1,0)</f>
        <v/>
      </c>
      <c r="BB601" s="35">
        <f>IF(W601&gt;0,1,0)</f>
        <v/>
      </c>
    </row>
    <row r="602">
      <c r="B602" s="154" t="inlineStr">
        <is>
          <t>trial 288</t>
        </is>
      </c>
      <c r="C602" s="155">
        <f>+start-C599</f>
        <v/>
      </c>
      <c r="D602" s="156">
        <f>IF((C602&lt;=0),0,((C602-D$24)*Stock*(_xlfn.NORM.INV(RAND(),stock_ave,stock_std))+(C602-D$24)*Bonds*(_xlfn.NORM.INV(RAND(),bond_ave,bond_std))+(C602-D$24)*cash*(_xlfn.NORM.INV(RAND(),cash_ave,cash_std))+(C602-D$24)))</f>
        <v/>
      </c>
      <c r="E602" s="156">
        <f>IF((D602&lt;=0),0,((D602-E$24)*Stock*(_xlfn.NORM.INV(RAND(),stock_ave,stock_std))+(D602-E$24)*Bonds*(_xlfn.NORM.INV(RAND(),bond_ave,bond_std))+(D602-E$24)*cash*(_xlfn.NORM.INV(RAND(),cash_ave,cash_std))+(D602-E$24)))</f>
        <v/>
      </c>
      <c r="F602" s="156">
        <f>IF((E602&lt;=0),0,((E602-F$24)*Stock*(_xlfn.NORM.INV(RAND(),stock_ave,stock_std))+(E602-F$24)*Bonds*(_xlfn.NORM.INV(RAND(),bond_ave,bond_std))+(E602-F$24)*cash*(_xlfn.NORM.INV(RAND(),cash_ave,cash_std))+(E602-F$24)))</f>
        <v/>
      </c>
      <c r="G602" s="156">
        <f>IF((F602&lt;=0),0,((F602-G$24)*Stock*(_xlfn.NORM.INV(RAND(),stock_ave,stock_std))+(F602-G$24)*Bonds*(_xlfn.NORM.INV(RAND(),bond_ave,bond_std))+(F602-G$24)*cash*(_xlfn.NORM.INV(RAND(),cash_ave,cash_std))+(F602-G$24)))</f>
        <v/>
      </c>
      <c r="H602" s="156">
        <f>IF((G602&lt;=0),0,((G602-H$24)*Stock*(_xlfn.NORM.INV(RAND(),stock_ave,stock_std))+(G602-H$24)*Bonds*(_xlfn.NORM.INV(RAND(),bond_ave,bond_std))+(G602-H$24)*cash*(_xlfn.NORM.INV(RAND(),cash_ave,cash_std))+(G602-H$24)))</f>
        <v/>
      </c>
      <c r="I602" s="156">
        <f>IF((H602&lt;=0),0,((H602-I$24)*Stock*(_xlfn.NORM.INV(RAND(),stock_ave,stock_std))+(H602-I$24)*Bonds*(_xlfn.NORM.INV(RAND(),bond_ave,bond_std))+(H602-I$24)*cash*(_xlfn.NORM.INV(RAND(),cash_ave,cash_std))+(H602-I$24)))</f>
        <v/>
      </c>
      <c r="J602" s="156">
        <f>IF((I602&lt;=0),0,((I602-J$24)*Stock*(_xlfn.NORM.INV(RAND(),stock_ave,stock_std))+(I602-J$24)*Bonds*(_xlfn.NORM.INV(RAND(),bond_ave,bond_std))+(I602-J$24)*cash*(_xlfn.NORM.INV(RAND(),cash_ave,cash_std))+(I602-J$24)))</f>
        <v/>
      </c>
      <c r="K602" s="156">
        <f>IF((J602&lt;=0),0,((J602-K$24)*Stock*(_xlfn.NORM.INV(RAND(),stock_ave,stock_std))+(J602-K$24)*Bonds*(_xlfn.NORM.INV(RAND(),bond_ave,bond_std))+(J602-K$24)*cash*(_xlfn.NORM.INV(RAND(),cash_ave,cash_std))+(J602-K$24)))</f>
        <v/>
      </c>
      <c r="L602" s="156">
        <f>IF((K602&lt;=0),0,((K602-L$24)*Stock*(_xlfn.NORM.INV(RAND(),stock_ave,stock_std))+(K602-L$24)*Bonds*(_xlfn.NORM.INV(RAND(),bond_ave,bond_std))+(K602-L$24)*cash*(_xlfn.NORM.INV(RAND(),cash_ave,cash_std))+(K602-L$24)))</f>
        <v/>
      </c>
      <c r="M602" s="156">
        <f>IF((L602&lt;=0),0,((L602-M$24)*Stock*(_xlfn.NORM.INV(RAND(),stock_ave,stock_std))+(L602-M$24)*Bonds*(_xlfn.NORM.INV(RAND(),bond_ave,bond_std))+(L602-M$24)*cash*(_xlfn.NORM.INV(RAND(),cash_ave,cash_std))+(L602-M$24)))</f>
        <v/>
      </c>
      <c r="N602" s="156">
        <f>IF((M602&lt;=0),0,((M602-N$24)*Stock*(_xlfn.NORM.INV(RAND(),stock_ave,stock_std))+(M602-N$24)*Bonds*(_xlfn.NORM.INV(RAND(),bond_ave,bond_std))+(M602-N$24)*cash*(_xlfn.NORM.INV(RAND(),cash_ave,cash_std))+(M602-N$24)))</f>
        <v/>
      </c>
      <c r="O602" s="156">
        <f>IF((N602&lt;=0),0,((N602-O$24)*Stock*(_xlfn.NORM.INV(RAND(),stock_ave,stock_std))+(N602-O$24)*Bonds*(_xlfn.NORM.INV(RAND(),bond_ave,bond_std))+(N602-O$24)*cash*(_xlfn.NORM.INV(RAND(),cash_ave,cash_std))+(N602-O$24)))</f>
        <v/>
      </c>
      <c r="P602" s="156">
        <f>IF((O602&lt;=0),0,((O602-P$24)*Stock*(_xlfn.NORM.INV(RAND(),stock_ave,stock_std))+(O602-P$24)*Bonds*(_xlfn.NORM.INV(RAND(),bond_ave,bond_std))+(O602-P$24)*cash*(_xlfn.NORM.INV(RAND(),cash_ave,cash_std))+(O602-P$24)))</f>
        <v/>
      </c>
      <c r="Q602" s="156">
        <f>IF((P602&lt;=0),0,((P602-Q$24)*Stock*(_xlfn.NORM.INV(RAND(),stock_ave,stock_std))+(P602-Q$24)*Bonds*(_xlfn.NORM.INV(RAND(),bond_ave,bond_std))+(P602-Q$24)*cash*(_xlfn.NORM.INV(RAND(),cash_ave,cash_std))+(P602-Q$24)))</f>
        <v/>
      </c>
      <c r="R602" s="156">
        <f>IF((Q602&lt;=0),0,((Q602-R$24)*Stock*(_xlfn.NORM.INV(RAND(),stock_ave,stock_std))+(Q602-R$24)*Bonds*(_xlfn.NORM.INV(RAND(),bond_ave,bond_std))+(Q602-R$24)*cash*(_xlfn.NORM.INV(RAND(),cash_ave,cash_std))+(Q602-R$24)))</f>
        <v/>
      </c>
      <c r="S602" s="156">
        <f>IF((R602&lt;=0),0,((R602-S$24)*Stock*(_xlfn.NORM.INV(RAND(),stock_ave,stock_std))+(R602-S$24)*Bonds*(_xlfn.NORM.INV(RAND(),bond_ave,bond_std))+(R602-S$24)*cash*(_xlfn.NORM.INV(RAND(),cash_ave,cash_std))+(R602-S$24)))</f>
        <v/>
      </c>
      <c r="T602" s="156">
        <f>IF((S602&lt;=0),0,((S602-T$24)*Stock*(_xlfn.NORM.INV(RAND(),stock_ave,stock_std))+(S602-T$24)*Bonds*(_xlfn.NORM.INV(RAND(),bond_ave,bond_std))+(S602-T$24)*cash*(_xlfn.NORM.INV(RAND(),cash_ave,cash_std))+(S602-T$24)))</f>
        <v/>
      </c>
      <c r="U602" s="156">
        <f>IF((T602&lt;=0),0,((T602-U$24)*Stock*(_xlfn.NORM.INV(RAND(),stock_ave,stock_std))+(T602-U$24)*Bonds*(_xlfn.NORM.INV(RAND(),bond_ave,bond_std))+(T602-U$24)*cash*(_xlfn.NORM.INV(RAND(),cash_ave,cash_std))+(T602-U$24)))</f>
        <v/>
      </c>
      <c r="V602" s="156">
        <f>IF((U602&lt;=0),0,((U602-V$24)*Stock*(_xlfn.NORM.INV(RAND(),stock_ave,stock_std))+(U602-V$24)*Bonds*(_xlfn.NORM.INV(RAND(),bond_ave,bond_std))+(U602-V$24)*cash*(_xlfn.NORM.INV(RAND(),cash_ave,cash_std))+(U602-V$24)))</f>
        <v/>
      </c>
      <c r="W602" s="156">
        <f>IF((V602&lt;=0),0,((V602-W$24)*Stock*(_xlfn.NORM.INV(RAND(),stock_ave,stock_std))+(V602-W$24)*Bonds*(_xlfn.NORM.INV(RAND(),bond_ave,bond_std))+(V602-W$24)*cash*(_xlfn.NORM.INV(RAND(),cash_ave,cash_std))+(V602-W$24)))</f>
        <v/>
      </c>
      <c r="X602" s="156">
        <f>IF((W602&lt;=0),0,((W602-X$24)*Stock*(_xlfn.NORM.INV(RAND(),stock_ave,stock_std))+(W602-X$24)*Bonds*(_xlfn.NORM.INV(RAND(),bond_ave,bond_std))+(W602-X$24)*cash*(_xlfn.NORM.INV(RAND(),cash_ave,cash_std))+(W602-X$24)))</f>
        <v/>
      </c>
      <c r="Y602" s="156">
        <f>IF((X602&lt;=0),0,((X602-Y$24)*Stock*(_xlfn.NORM.INV(RAND(),stock_ave,stock_std))+(X602-Y$24)*Bonds*(_xlfn.NORM.INV(RAND(),bond_ave,bond_std))+(X602-Y$24)*cash*(_xlfn.NORM.INV(RAND(),cash_ave,cash_std))+(X602-Y$24)))</f>
        <v/>
      </c>
      <c r="Z602" s="156">
        <f>IF((Y602&lt;=0),0,((Y602-Z$24)*Stock*(_xlfn.NORM.INV(RAND(),stock_ave,stock_std))+(Y602-Z$24)*Bonds*(_xlfn.NORM.INV(RAND(),bond_ave,bond_std))+(Y602-Z$24)*cash*(_xlfn.NORM.INV(RAND(),cash_ave,cash_std))+(Y602-Z$24)))</f>
        <v/>
      </c>
      <c r="AA602" s="156">
        <f>IF((Z602&lt;=0),0,((Z602-AA$24)*Stock*(_xlfn.NORM.INV(RAND(),stock_ave,stock_std))+(Z602-AA$24)*Bonds*(_xlfn.NORM.INV(RAND(),bond_ave,bond_std))+(Z602-AA$24)*cash*(_xlfn.NORM.INV(RAND(),cash_ave,cash_std))+(Z602-AA$24)))</f>
        <v/>
      </c>
      <c r="AB602" s="156">
        <f>IF((AA602&lt;=0),0,((AA602-AB$24)*Stock*(_xlfn.NORM.INV(RAND(),stock_ave,stock_std))+(AA602-AB$24)*Bonds*(_xlfn.NORM.INV(RAND(),bond_ave,bond_std))+(AA602-AB$24)*cash*(_xlfn.NORM.INV(RAND(),cash_ave,cash_std))+(AA602-AB$24)))</f>
        <v/>
      </c>
      <c r="AC602" s="156">
        <f>IF((AB602&lt;=0),0,((AB602-AC$24)*Stock*(_xlfn.NORM.INV(RAND(),stock_ave,stock_std))+(AB602-AC$24)*Bonds*(_xlfn.NORM.INV(RAND(),bond_ave,bond_std))+(AB602-AC$24)*cash*(_xlfn.NORM.INV(RAND(),cash_ave,cash_std))+(AB602-AC$24)))</f>
        <v/>
      </c>
      <c r="AD602" s="156">
        <f>IF((AC602&lt;=0),0,((AC602-AD$24)*Stock*(_xlfn.NORM.INV(RAND(),stock_ave,stock_std))+(AC602-AD$24)*Bonds*(_xlfn.NORM.INV(RAND(),bond_ave,bond_std))+(AC602-AD$24)*cash*(_xlfn.NORM.INV(RAND(),cash_ave,cash_std))+(AC602-AD$24)))</f>
        <v/>
      </c>
      <c r="AE602" s="156">
        <f>IF((AD602&lt;=0),0,((AD602-AE$24)*Stock*(_xlfn.NORM.INV(RAND(),stock_ave,stock_std))+(AD602-AE$24)*Bonds*(_xlfn.NORM.INV(RAND(),bond_ave,bond_std))+(AD602-AE$24)*cash*(_xlfn.NORM.INV(RAND(),cash_ave,cash_std))+(AD602-AE$24)))</f>
        <v/>
      </c>
      <c r="AF602" s="156">
        <f>IF((AE602&lt;=0),0,((AE602-AF$24)*Stock*(_xlfn.NORM.INV(RAND(),stock_ave,stock_std))+(AE602-AF$24)*Bonds*(_xlfn.NORM.INV(RAND(),bond_ave,bond_std))+(AE602-AF$24)*cash*(_xlfn.NORM.INV(RAND(),cash_ave,cash_std))+(AE602-AF$24)))</f>
        <v/>
      </c>
      <c r="AG602" s="156">
        <f>IF((AF602&lt;=0),0,((AF602-AG$24)*Stock*(_xlfn.NORM.INV(RAND(),stock_ave,stock_std))+(AF602-AG$24)*Bonds*(_xlfn.NORM.INV(RAND(),bond_ave,bond_std))+(AF602-AG$24)*cash*(_xlfn.NORM.INV(RAND(),cash_ave,cash_std))+(AF602-AG$24)))</f>
        <v/>
      </c>
      <c r="AH602" s="156">
        <f>IF((AG602&lt;=0),0,((AG602-AH$24)*Stock*(_xlfn.NORM.INV(RAND(),stock_ave,stock_std))+(AG602-AH$24)*Bonds*(_xlfn.NORM.INV(RAND(),bond_ave,bond_std))+(AG602-AH$24)*cash*(_xlfn.NORM.INV(RAND(),cash_ave,cash_std))+(AG602-AH$24)))</f>
        <v/>
      </c>
      <c r="AI602" s="156">
        <f>IF((AH602&lt;=0),0,((AH602-AI$24)*Stock*(_xlfn.NORM.INV(RAND(),stock_ave,stock_std))+(AH602-AI$24)*Bonds*(_xlfn.NORM.INV(RAND(),bond_ave,bond_std))+(AH602-AI$24)*cash*(_xlfn.NORM.INV(RAND(),cash_ave,cash_std))+(AH602-AI$24)))</f>
        <v/>
      </c>
      <c r="AJ602" s="156">
        <f>IF((AI602&lt;=0),0,((AI602-AJ$24)*Stock*(_xlfn.NORM.INV(RAND(),stock_ave,stock_std))+(AI602-AJ$24)*Bonds*(_xlfn.NORM.INV(RAND(),bond_ave,bond_std))+(AI602-AJ$24)*cash*(_xlfn.NORM.INV(RAND(),cash_ave,cash_std))+(AI602-AJ$24)))</f>
        <v/>
      </c>
      <c r="AK602" s="156">
        <f>IF((AJ602&lt;=0),0,((AJ602-AK$24)*Stock*(_xlfn.NORM.INV(RAND(),stock_ave,stock_std))+(AJ602-AK$24)*Bonds*(_xlfn.NORM.INV(RAND(),bond_ave,bond_std))+(AJ602-AK$24)*cash*(_xlfn.NORM.INV(RAND(),cash_ave,cash_std))+(AJ602-AK$24)))</f>
        <v/>
      </c>
      <c r="AL602" s="156">
        <f>IF((AK602&lt;=0),0,((AK602-AL$24)*Stock*(_xlfn.NORM.INV(RAND(),stock_ave,stock_std))+(AK602-AL$24)*Bonds*(_xlfn.NORM.INV(RAND(),bond_ave,bond_std))+(AK602-AL$24)*cash*(_xlfn.NORM.INV(RAND(),cash_ave,cash_std))+(AK602-AL$24)))</f>
        <v/>
      </c>
      <c r="AM602" s="156">
        <f>IF((AL602&lt;=0),0,((AL602-AM$24)*Stock*(_xlfn.NORM.INV(RAND(),stock_ave,stock_std))+(AL602-AM$24)*Bonds*(_xlfn.NORM.INV(RAND(),bond_ave,bond_std))+(AL602-AM$24)*cash*(_xlfn.NORM.INV(RAND(),cash_ave,cash_std))+(AL602-AM$24)))</f>
        <v/>
      </c>
      <c r="AN602" s="156">
        <f>IF((AM602&lt;=0),0,((AM602-AN$24)*Stock*(_xlfn.NORM.INV(RAND(),stock_ave,stock_std))+(AM602-AN$24)*Bonds*(_xlfn.NORM.INV(RAND(),bond_ave,bond_std))+(AM602-AN$24)*cash*(_xlfn.NORM.INV(RAND(),cash_ave,cash_std))+(AM602-AN$24)))</f>
        <v/>
      </c>
      <c r="AO602" s="156">
        <f>IF((AN602&lt;=0),0,((AN602-AO$24)*Stock*(_xlfn.NORM.INV(RAND(),stock_ave,stock_std))+(AN602-AO$24)*Bonds*(_xlfn.NORM.INV(RAND(),bond_ave,bond_std))+(AN602-AO$24)*cash*(_xlfn.NORM.INV(RAND(),cash_ave,cash_std))+(AN602-AO$24)))</f>
        <v/>
      </c>
      <c r="AP602" s="156">
        <f>IF((AO602&lt;=0),0,((AO602-AP$24)*Stock*(_xlfn.NORM.INV(RAND(),stock_ave,stock_std))+(AO602-AP$24)*Bonds*(_xlfn.NORM.INV(RAND(),bond_ave,bond_std))+(AO602-AP$24)*cash*(_xlfn.NORM.INV(RAND(),cash_ave,cash_std))+(AO602-AP$24)))</f>
        <v/>
      </c>
      <c r="AQ602" s="156">
        <f>IF((AP602&lt;=0),0,((AP602-AQ$24)*Stock*(_xlfn.NORM.INV(RAND(),stock_ave,stock_std))+(AP602-AQ$24)*Bonds*(_xlfn.NORM.INV(RAND(),bond_ave,bond_std))+(AP602-AQ$24)*cash*(_xlfn.NORM.INV(RAND(),cash_ave,cash_std))+(AP602-AQ$24)))</f>
        <v/>
      </c>
      <c r="AR602" s="156">
        <f>IF((AQ602&lt;=0),0,((AQ602-AR$24)*Stock*(_xlfn.NORM.INV(RAND(),stock_ave,stock_std))+(AQ602-AR$24)*Bonds*(_xlfn.NORM.INV(RAND(),bond_ave,bond_std))+(AQ602-AR$24)*cash*(_xlfn.NORM.INV(RAND(),cash_ave,cash_std))+(AQ602-AR$24)))</f>
        <v/>
      </c>
      <c r="AS602" s="156">
        <f>IF((AR602&lt;=0),0,((AR602-AS$24)*Stock*(_xlfn.NORM.INV(RAND(),stock_ave,stock_std))+(AR602-AS$24)*Bonds*(_xlfn.NORM.INV(RAND(),bond_ave,bond_std))+(AR602-AS$24)*cash*(_xlfn.NORM.INV(RAND(),cash_ave,cash_std))+(AR602-AS$24)))</f>
        <v/>
      </c>
      <c r="AT602" s="156">
        <f>IF((AS602&lt;=0),0,((AS602-AT$24)*Stock*(_xlfn.NORM.INV(RAND(),stock_ave,stock_std))+(AS602-AT$24)*Bonds*(_xlfn.NORM.INV(RAND(),bond_ave,bond_std))+(AS602-AT$24)*cash*(_xlfn.NORM.INV(RAND(),cash_ave,cash_std))+(AS602-AT$24)))</f>
        <v/>
      </c>
      <c r="AU602" s="156">
        <f>IF((AT602&lt;=0),0,((AT602-AU$24)*Stock*(_xlfn.NORM.INV(RAND(),stock_ave,stock_std))+(AT602-AU$24)*Bonds*(_xlfn.NORM.INV(RAND(),bond_ave,bond_std))+(AT602-AU$24)*cash*(_xlfn.NORM.INV(RAND(),cash_ave,cash_std))+(AT602-AU$24)))</f>
        <v/>
      </c>
      <c r="AV602" s="156">
        <f>IF((AU602&lt;=0),0,((AU602-AV$24)*Stock*(_xlfn.NORM.INV(RAND(),stock_ave,stock_std))+(AU602-AV$24)*Bonds*(_xlfn.NORM.INV(RAND(),bond_ave,bond_std))+(AU602-AV$24)*cash*(_xlfn.NORM.INV(RAND(),cash_ave,cash_std))+(AU602-AV$24)))</f>
        <v/>
      </c>
      <c r="AW602" s="156">
        <f>IF((AV602&lt;=0),0,((AV602-AW$24)*Stock*(_xlfn.NORM.INV(RAND(),stock_ave,stock_std))+(AV602-AW$24)*Bonds*(_xlfn.NORM.INV(RAND(),bond_ave,bond_std))+(AV602-AW$24)*cash*(_xlfn.NORM.INV(RAND(),cash_ave,cash_std))+(AV602-AW$24)))</f>
        <v/>
      </c>
      <c r="AX602" s="159" t="n"/>
      <c r="AY602" s="159" t="n"/>
      <c r="AZ602" s="159" t="n"/>
      <c r="BA602" s="159" t="n"/>
      <c r="BB602" s="159" t="n"/>
    </row>
    <row r="603">
      <c r="C603" s="147" t="n"/>
      <c r="D603" s="61">
        <f>+D602-IF(D$18&gt;74,(D602/D$25)*$C$10)</f>
        <v/>
      </c>
      <c r="E603" s="61">
        <f>+E602-IF(E$18&gt;74,(E602/E$25)*$C$10)</f>
        <v/>
      </c>
      <c r="F603" s="61">
        <f>+F602-IF(F$18&gt;74,(F602/F$25)*$C$10)</f>
        <v/>
      </c>
      <c r="G603" s="61">
        <f>+G602-IF(G$18&gt;74,(G602/G$25)*$C$10)</f>
        <v/>
      </c>
      <c r="H603" s="61">
        <f>+H602-IF(H$18&gt;74,(H602/H$25)*$C$10)</f>
        <v/>
      </c>
      <c r="I603" s="61">
        <f>+I602-IF(I$18&gt;74,(I602/I$25)*$C$10)</f>
        <v/>
      </c>
      <c r="J603" s="61">
        <f>+J602-IF(J$18&gt;74,(J602/J$25)*$C$10)</f>
        <v/>
      </c>
      <c r="K603" s="61">
        <f>+K602-IF(K$18&gt;74,(K602/K$25)*$C$10)</f>
        <v/>
      </c>
      <c r="L603" s="61">
        <f>+L602-IF(L$18&gt;74,(L602/L$25)*$C$10)</f>
        <v/>
      </c>
      <c r="M603" s="61">
        <f>+M602-IF(M$18&gt;74,(M602/M$25)*$C$10)</f>
        <v/>
      </c>
      <c r="N603" s="61">
        <f>+N602-IF(N$18&gt;74,(N602/N$25)*$C$10)</f>
        <v/>
      </c>
      <c r="O603" s="61">
        <f>+O602-IF(O$18&gt;74,(O602/O$25)*$C$10)</f>
        <v/>
      </c>
      <c r="P603" s="61">
        <f>+P602-IF(P$18&gt;74,(P602/P$25)*$C$10)</f>
        <v/>
      </c>
      <c r="Q603" s="61">
        <f>+Q602-IF(Q$18&gt;74,(Q602/Q$25)*$C$10)</f>
        <v/>
      </c>
      <c r="R603" s="61">
        <f>+R602-IF(R$18&gt;74,(R602/R$25)*$C$10)</f>
        <v/>
      </c>
      <c r="S603" s="61">
        <f>+S602-IF(S$18&gt;74,(S602/S$25)*$C$10)</f>
        <v/>
      </c>
      <c r="T603" s="61">
        <f>+T602-IF(T$18&gt;74,(T602/T$25)*$C$10)</f>
        <v/>
      </c>
      <c r="U603" s="61">
        <f>+U602-IF(U$18&gt;74,(U602/U$25)*$C$10)</f>
        <v/>
      </c>
      <c r="V603" s="61">
        <f>+V602-IF(V$18&gt;74,(V602/V$25)*$C$10)</f>
        <v/>
      </c>
      <c r="W603" s="61">
        <f>+W602-IF(W$18&gt;74,(W602/W$25)*$C$10)</f>
        <v/>
      </c>
      <c r="X603" s="61">
        <f>+X602-IF(X$18&gt;74,(X602/X$25)*$C$10)</f>
        <v/>
      </c>
      <c r="Y603" s="61">
        <f>+Y602-IF(Y$18&gt;74,(Y602/Y$25)*$C$10)</f>
        <v/>
      </c>
      <c r="Z603" s="61">
        <f>+Z602-IF(Z$18&gt;74,(Z602/Z$25)*$C$10)</f>
        <v/>
      </c>
      <c r="AA603" s="61">
        <f>+AA602-IF(AA$18&gt;74,(AA602/AA$25)*$C$10)</f>
        <v/>
      </c>
      <c r="AB603" s="61">
        <f>+AB602-IF(AB$18&gt;74,(AB602/AB$25)*$C$10)</f>
        <v/>
      </c>
      <c r="AC603" s="61">
        <f>+AC602-IF(AC$18&gt;74,(AC602/AC$25)*$C$10)</f>
        <v/>
      </c>
      <c r="AD603" s="61">
        <f>+AD602-IF(AD$18&gt;74,(AD602/AD$25)*$C$10)</f>
        <v/>
      </c>
      <c r="AE603" s="61">
        <f>+AE602-IF(AE$18&gt;74,(AE602/AE$25)*$C$10)</f>
        <v/>
      </c>
      <c r="AF603" s="61">
        <f>+AF602-IF(AF$18&gt;74,(AF602/AF$25)*$C$10)</f>
        <v/>
      </c>
      <c r="AG603" s="61">
        <f>+AG602-IF(AG$18&gt;74,(AG602/AG$25)*$C$10)</f>
        <v/>
      </c>
      <c r="AH603" s="61">
        <f>+AH602-IF(AH$18&gt;74,(AH602/AH$25)*$C$10)</f>
        <v/>
      </c>
      <c r="AI603" s="61">
        <f>+AI602-IF(AI$18&gt;74,(AI602/AI$25)*$C$10)</f>
        <v/>
      </c>
      <c r="AJ603" s="61">
        <f>+AJ602-IF(AJ$18&gt;74,(AJ602/AJ$25)*$C$10)</f>
        <v/>
      </c>
      <c r="AK603" s="61">
        <f>+AK602-IF(AK$18&gt;74,(AK602/AK$25)*$C$10)</f>
        <v/>
      </c>
      <c r="AL603" s="61">
        <f>+AL602-IF(AL$18&gt;74,(AL602/AL$25)*$C$10)</f>
        <v/>
      </c>
      <c r="AM603" s="61">
        <f>+AM602-IF(AM$18&gt;74,(AM602/AM$25)*$C$10)</f>
        <v/>
      </c>
      <c r="AN603" s="61">
        <f>+AN602-IF(AN$18&gt;74,(AN602/AN$25)*$C$10)</f>
        <v/>
      </c>
      <c r="AO603" s="61">
        <f>+AO602-IF(AO$18&gt;74,(AO602/AO$25)*$C$10)</f>
        <v/>
      </c>
      <c r="AP603" s="61">
        <f>+AP602-IF(AP$18&gt;74,(AP602/AP$25)*$C$10)</f>
        <v/>
      </c>
      <c r="AQ603" s="61">
        <f>+AQ602-IF(AQ$18&gt;74,(AQ602/AQ$25)*$C$10)</f>
        <v/>
      </c>
      <c r="AR603" s="61">
        <f>+AR602-IF(AR$18&gt;74,(AR602/AR$25)*$C$10)</f>
        <v/>
      </c>
      <c r="AS603" s="61">
        <f>+AS602-IF(AS$18&gt;74,(AS602/AS$25)*$C$10)</f>
        <v/>
      </c>
      <c r="AT603" s="61">
        <f>+AT602-IF(AT$18&gt;74,(AT602/AT$25)*$C$10)</f>
        <v/>
      </c>
      <c r="AU603" s="61">
        <f>+AU602-IF(AU$18&gt;74,(AU602/AU$25)*$C$10)</f>
        <v/>
      </c>
      <c r="AV603" s="61">
        <f>+AV602-IF(AV$18&gt;74,(AV602/AV$25)*$C$10)</f>
        <v/>
      </c>
      <c r="AW603" s="61">
        <f>+AW602-IF(AW$18&gt;74,(AW602/AW$25)*$C$10)</f>
        <v/>
      </c>
      <c r="AX603" s="35">
        <f>IF(AW603&gt;0,1,0)</f>
        <v/>
      </c>
      <c r="AY603" s="35">
        <f>IF(AL603&gt;0,1,0)</f>
        <v/>
      </c>
      <c r="AZ603" s="35">
        <f>IF(AG603&gt;0,1,0)</f>
        <v/>
      </c>
      <c r="BA603" s="35">
        <f>IF(AB603&gt;0,1,0)</f>
        <v/>
      </c>
      <c r="BB603" s="35">
        <f>IF(W603&gt;0,1,0)</f>
        <v/>
      </c>
    </row>
    <row r="604">
      <c r="B604" s="154" t="inlineStr">
        <is>
          <t>trial 289</t>
        </is>
      </c>
      <c r="C604" s="155">
        <f>+start-C601</f>
        <v/>
      </c>
      <c r="D604" s="156">
        <f>IF((C604&lt;=0),0,((C604-D$24)*Stock*(_xlfn.NORM.INV(RAND(),stock_ave,stock_std))+(C604-D$24)*Bonds*(_xlfn.NORM.INV(RAND(),bond_ave,bond_std))+(C604-D$24)*cash*(_xlfn.NORM.INV(RAND(),cash_ave,cash_std))+(C604-D$24)))</f>
        <v/>
      </c>
      <c r="E604" s="156">
        <f>IF((D604&lt;=0),0,((D604-E$24)*Stock*(_xlfn.NORM.INV(RAND(),stock_ave,stock_std))+(D604-E$24)*Bonds*(_xlfn.NORM.INV(RAND(),bond_ave,bond_std))+(D604-E$24)*cash*(_xlfn.NORM.INV(RAND(),cash_ave,cash_std))+(D604-E$24)))</f>
        <v/>
      </c>
      <c r="F604" s="156">
        <f>IF((E604&lt;=0),0,((E604-F$24)*Stock*(_xlfn.NORM.INV(RAND(),stock_ave,stock_std))+(E604-F$24)*Bonds*(_xlfn.NORM.INV(RAND(),bond_ave,bond_std))+(E604-F$24)*cash*(_xlfn.NORM.INV(RAND(),cash_ave,cash_std))+(E604-F$24)))</f>
        <v/>
      </c>
      <c r="G604" s="156">
        <f>IF((F604&lt;=0),0,((F604-G$24)*Stock*(_xlfn.NORM.INV(RAND(),stock_ave,stock_std))+(F604-G$24)*Bonds*(_xlfn.NORM.INV(RAND(),bond_ave,bond_std))+(F604-G$24)*cash*(_xlfn.NORM.INV(RAND(),cash_ave,cash_std))+(F604-G$24)))</f>
        <v/>
      </c>
      <c r="H604" s="156">
        <f>IF((G604&lt;=0),0,((G604-H$24)*Stock*(_xlfn.NORM.INV(RAND(),stock_ave,stock_std))+(G604-H$24)*Bonds*(_xlfn.NORM.INV(RAND(),bond_ave,bond_std))+(G604-H$24)*cash*(_xlfn.NORM.INV(RAND(),cash_ave,cash_std))+(G604-H$24)))</f>
        <v/>
      </c>
      <c r="I604" s="156">
        <f>IF((H604&lt;=0),0,((H604-I$24)*Stock*(_xlfn.NORM.INV(RAND(),stock_ave,stock_std))+(H604-I$24)*Bonds*(_xlfn.NORM.INV(RAND(),bond_ave,bond_std))+(H604-I$24)*cash*(_xlfn.NORM.INV(RAND(),cash_ave,cash_std))+(H604-I$24)))</f>
        <v/>
      </c>
      <c r="J604" s="156">
        <f>IF((I604&lt;=0),0,((I604-J$24)*Stock*(_xlfn.NORM.INV(RAND(),stock_ave,stock_std))+(I604-J$24)*Bonds*(_xlfn.NORM.INV(RAND(),bond_ave,bond_std))+(I604-J$24)*cash*(_xlfn.NORM.INV(RAND(),cash_ave,cash_std))+(I604-J$24)))</f>
        <v/>
      </c>
      <c r="K604" s="156">
        <f>IF((J604&lt;=0),0,((J604-K$24)*Stock*(_xlfn.NORM.INV(RAND(),stock_ave,stock_std))+(J604-K$24)*Bonds*(_xlfn.NORM.INV(RAND(),bond_ave,bond_std))+(J604-K$24)*cash*(_xlfn.NORM.INV(RAND(),cash_ave,cash_std))+(J604-K$24)))</f>
        <v/>
      </c>
      <c r="L604" s="156">
        <f>IF((K604&lt;=0),0,((K604-L$24)*Stock*(_xlfn.NORM.INV(RAND(),stock_ave,stock_std))+(K604-L$24)*Bonds*(_xlfn.NORM.INV(RAND(),bond_ave,bond_std))+(K604-L$24)*cash*(_xlfn.NORM.INV(RAND(),cash_ave,cash_std))+(K604-L$24)))</f>
        <v/>
      </c>
      <c r="M604" s="156">
        <f>IF((L604&lt;=0),0,((L604-M$24)*Stock*(_xlfn.NORM.INV(RAND(),stock_ave,stock_std))+(L604-M$24)*Bonds*(_xlfn.NORM.INV(RAND(),bond_ave,bond_std))+(L604-M$24)*cash*(_xlfn.NORM.INV(RAND(),cash_ave,cash_std))+(L604-M$24)))</f>
        <v/>
      </c>
      <c r="N604" s="156">
        <f>IF((M604&lt;=0),0,((M604-N$24)*Stock*(_xlfn.NORM.INV(RAND(),stock_ave,stock_std))+(M604-N$24)*Bonds*(_xlfn.NORM.INV(RAND(),bond_ave,bond_std))+(M604-N$24)*cash*(_xlfn.NORM.INV(RAND(),cash_ave,cash_std))+(M604-N$24)))</f>
        <v/>
      </c>
      <c r="O604" s="156">
        <f>IF((N604&lt;=0),0,((N604-O$24)*Stock*(_xlfn.NORM.INV(RAND(),stock_ave,stock_std))+(N604-O$24)*Bonds*(_xlfn.NORM.INV(RAND(),bond_ave,bond_std))+(N604-O$24)*cash*(_xlfn.NORM.INV(RAND(),cash_ave,cash_std))+(N604-O$24)))</f>
        <v/>
      </c>
      <c r="P604" s="156">
        <f>IF((O604&lt;=0),0,((O604-P$24)*Stock*(_xlfn.NORM.INV(RAND(),stock_ave,stock_std))+(O604-P$24)*Bonds*(_xlfn.NORM.INV(RAND(),bond_ave,bond_std))+(O604-P$24)*cash*(_xlfn.NORM.INV(RAND(),cash_ave,cash_std))+(O604-P$24)))</f>
        <v/>
      </c>
      <c r="Q604" s="156">
        <f>IF((P604&lt;=0),0,((P604-Q$24)*Stock*(_xlfn.NORM.INV(RAND(),stock_ave,stock_std))+(P604-Q$24)*Bonds*(_xlfn.NORM.INV(RAND(),bond_ave,bond_std))+(P604-Q$24)*cash*(_xlfn.NORM.INV(RAND(),cash_ave,cash_std))+(P604-Q$24)))</f>
        <v/>
      </c>
      <c r="R604" s="156">
        <f>IF((Q604&lt;=0),0,((Q604-R$24)*Stock*(_xlfn.NORM.INV(RAND(),stock_ave,stock_std))+(Q604-R$24)*Bonds*(_xlfn.NORM.INV(RAND(),bond_ave,bond_std))+(Q604-R$24)*cash*(_xlfn.NORM.INV(RAND(),cash_ave,cash_std))+(Q604-R$24)))</f>
        <v/>
      </c>
      <c r="S604" s="156">
        <f>IF((R604&lt;=0),0,((R604-S$24)*Stock*(_xlfn.NORM.INV(RAND(),stock_ave,stock_std))+(R604-S$24)*Bonds*(_xlfn.NORM.INV(RAND(),bond_ave,bond_std))+(R604-S$24)*cash*(_xlfn.NORM.INV(RAND(),cash_ave,cash_std))+(R604-S$24)))</f>
        <v/>
      </c>
      <c r="T604" s="156">
        <f>IF((S604&lt;=0),0,((S604-T$24)*Stock*(_xlfn.NORM.INV(RAND(),stock_ave,stock_std))+(S604-T$24)*Bonds*(_xlfn.NORM.INV(RAND(),bond_ave,bond_std))+(S604-T$24)*cash*(_xlfn.NORM.INV(RAND(),cash_ave,cash_std))+(S604-T$24)))</f>
        <v/>
      </c>
      <c r="U604" s="156">
        <f>IF((T604&lt;=0),0,((T604-U$24)*Stock*(_xlfn.NORM.INV(RAND(),stock_ave,stock_std))+(T604-U$24)*Bonds*(_xlfn.NORM.INV(RAND(),bond_ave,bond_std))+(T604-U$24)*cash*(_xlfn.NORM.INV(RAND(),cash_ave,cash_std))+(T604-U$24)))</f>
        <v/>
      </c>
      <c r="V604" s="156">
        <f>IF((U604&lt;=0),0,((U604-V$24)*Stock*(_xlfn.NORM.INV(RAND(),stock_ave,stock_std))+(U604-V$24)*Bonds*(_xlfn.NORM.INV(RAND(),bond_ave,bond_std))+(U604-V$24)*cash*(_xlfn.NORM.INV(RAND(),cash_ave,cash_std))+(U604-V$24)))</f>
        <v/>
      </c>
      <c r="W604" s="156">
        <f>IF((V604&lt;=0),0,((V604-W$24)*Stock*(_xlfn.NORM.INV(RAND(),stock_ave,stock_std))+(V604-W$24)*Bonds*(_xlfn.NORM.INV(RAND(),bond_ave,bond_std))+(V604-W$24)*cash*(_xlfn.NORM.INV(RAND(),cash_ave,cash_std))+(V604-W$24)))</f>
        <v/>
      </c>
      <c r="X604" s="156">
        <f>IF((W604&lt;=0),0,((W604-X$24)*Stock*(_xlfn.NORM.INV(RAND(),stock_ave,stock_std))+(W604-X$24)*Bonds*(_xlfn.NORM.INV(RAND(),bond_ave,bond_std))+(W604-X$24)*cash*(_xlfn.NORM.INV(RAND(),cash_ave,cash_std))+(W604-X$24)))</f>
        <v/>
      </c>
      <c r="Y604" s="156">
        <f>IF((X604&lt;=0),0,((X604-Y$24)*Stock*(_xlfn.NORM.INV(RAND(),stock_ave,stock_std))+(X604-Y$24)*Bonds*(_xlfn.NORM.INV(RAND(),bond_ave,bond_std))+(X604-Y$24)*cash*(_xlfn.NORM.INV(RAND(),cash_ave,cash_std))+(X604-Y$24)))</f>
        <v/>
      </c>
      <c r="Z604" s="156">
        <f>IF((Y604&lt;=0),0,((Y604-Z$24)*Stock*(_xlfn.NORM.INV(RAND(),stock_ave,stock_std))+(Y604-Z$24)*Bonds*(_xlfn.NORM.INV(RAND(),bond_ave,bond_std))+(Y604-Z$24)*cash*(_xlfn.NORM.INV(RAND(),cash_ave,cash_std))+(Y604-Z$24)))</f>
        <v/>
      </c>
      <c r="AA604" s="156">
        <f>IF((Z604&lt;=0),0,((Z604-AA$24)*Stock*(_xlfn.NORM.INV(RAND(),stock_ave,stock_std))+(Z604-AA$24)*Bonds*(_xlfn.NORM.INV(RAND(),bond_ave,bond_std))+(Z604-AA$24)*cash*(_xlfn.NORM.INV(RAND(),cash_ave,cash_std))+(Z604-AA$24)))</f>
        <v/>
      </c>
      <c r="AB604" s="156">
        <f>IF((AA604&lt;=0),0,((AA604-AB$24)*Stock*(_xlfn.NORM.INV(RAND(),stock_ave,stock_std))+(AA604-AB$24)*Bonds*(_xlfn.NORM.INV(RAND(),bond_ave,bond_std))+(AA604-AB$24)*cash*(_xlfn.NORM.INV(RAND(),cash_ave,cash_std))+(AA604-AB$24)))</f>
        <v/>
      </c>
      <c r="AC604" s="156">
        <f>IF((AB604&lt;=0),0,((AB604-AC$24)*Stock*(_xlfn.NORM.INV(RAND(),stock_ave,stock_std))+(AB604-AC$24)*Bonds*(_xlfn.NORM.INV(RAND(),bond_ave,bond_std))+(AB604-AC$24)*cash*(_xlfn.NORM.INV(RAND(),cash_ave,cash_std))+(AB604-AC$24)))</f>
        <v/>
      </c>
      <c r="AD604" s="156">
        <f>IF((AC604&lt;=0),0,((AC604-AD$24)*Stock*(_xlfn.NORM.INV(RAND(),stock_ave,stock_std))+(AC604-AD$24)*Bonds*(_xlfn.NORM.INV(RAND(),bond_ave,bond_std))+(AC604-AD$24)*cash*(_xlfn.NORM.INV(RAND(),cash_ave,cash_std))+(AC604-AD$24)))</f>
        <v/>
      </c>
      <c r="AE604" s="156">
        <f>IF((AD604&lt;=0),0,((AD604-AE$24)*Stock*(_xlfn.NORM.INV(RAND(),stock_ave,stock_std))+(AD604-AE$24)*Bonds*(_xlfn.NORM.INV(RAND(),bond_ave,bond_std))+(AD604-AE$24)*cash*(_xlfn.NORM.INV(RAND(),cash_ave,cash_std))+(AD604-AE$24)))</f>
        <v/>
      </c>
      <c r="AF604" s="156">
        <f>IF((AE604&lt;=0),0,((AE604-AF$24)*Stock*(_xlfn.NORM.INV(RAND(),stock_ave,stock_std))+(AE604-AF$24)*Bonds*(_xlfn.NORM.INV(RAND(),bond_ave,bond_std))+(AE604-AF$24)*cash*(_xlfn.NORM.INV(RAND(),cash_ave,cash_std))+(AE604-AF$24)))</f>
        <v/>
      </c>
      <c r="AG604" s="156">
        <f>IF((AF604&lt;=0),0,((AF604-AG$24)*Stock*(_xlfn.NORM.INV(RAND(),stock_ave,stock_std))+(AF604-AG$24)*Bonds*(_xlfn.NORM.INV(RAND(),bond_ave,bond_std))+(AF604-AG$24)*cash*(_xlfn.NORM.INV(RAND(),cash_ave,cash_std))+(AF604-AG$24)))</f>
        <v/>
      </c>
      <c r="AH604" s="156">
        <f>IF((AG604&lt;=0),0,((AG604-AH$24)*Stock*(_xlfn.NORM.INV(RAND(),stock_ave,stock_std))+(AG604-AH$24)*Bonds*(_xlfn.NORM.INV(RAND(),bond_ave,bond_std))+(AG604-AH$24)*cash*(_xlfn.NORM.INV(RAND(),cash_ave,cash_std))+(AG604-AH$24)))</f>
        <v/>
      </c>
      <c r="AI604" s="156">
        <f>IF((AH604&lt;=0),0,((AH604-AI$24)*Stock*(_xlfn.NORM.INV(RAND(),stock_ave,stock_std))+(AH604-AI$24)*Bonds*(_xlfn.NORM.INV(RAND(),bond_ave,bond_std))+(AH604-AI$24)*cash*(_xlfn.NORM.INV(RAND(),cash_ave,cash_std))+(AH604-AI$24)))</f>
        <v/>
      </c>
      <c r="AJ604" s="156">
        <f>IF((AI604&lt;=0),0,((AI604-AJ$24)*Stock*(_xlfn.NORM.INV(RAND(),stock_ave,stock_std))+(AI604-AJ$24)*Bonds*(_xlfn.NORM.INV(RAND(),bond_ave,bond_std))+(AI604-AJ$24)*cash*(_xlfn.NORM.INV(RAND(),cash_ave,cash_std))+(AI604-AJ$24)))</f>
        <v/>
      </c>
      <c r="AK604" s="156">
        <f>IF((AJ604&lt;=0),0,((AJ604-AK$24)*Stock*(_xlfn.NORM.INV(RAND(),stock_ave,stock_std))+(AJ604-AK$24)*Bonds*(_xlfn.NORM.INV(RAND(),bond_ave,bond_std))+(AJ604-AK$24)*cash*(_xlfn.NORM.INV(RAND(),cash_ave,cash_std))+(AJ604-AK$24)))</f>
        <v/>
      </c>
      <c r="AL604" s="156">
        <f>IF((AK604&lt;=0),0,((AK604-AL$24)*Stock*(_xlfn.NORM.INV(RAND(),stock_ave,stock_std))+(AK604-AL$24)*Bonds*(_xlfn.NORM.INV(RAND(),bond_ave,bond_std))+(AK604-AL$24)*cash*(_xlfn.NORM.INV(RAND(),cash_ave,cash_std))+(AK604-AL$24)))</f>
        <v/>
      </c>
      <c r="AM604" s="156">
        <f>IF((AL604&lt;=0),0,((AL604-AM$24)*Stock*(_xlfn.NORM.INV(RAND(),stock_ave,stock_std))+(AL604-AM$24)*Bonds*(_xlfn.NORM.INV(RAND(),bond_ave,bond_std))+(AL604-AM$24)*cash*(_xlfn.NORM.INV(RAND(),cash_ave,cash_std))+(AL604-AM$24)))</f>
        <v/>
      </c>
      <c r="AN604" s="156">
        <f>IF((AM604&lt;=0),0,((AM604-AN$24)*Stock*(_xlfn.NORM.INV(RAND(),stock_ave,stock_std))+(AM604-AN$24)*Bonds*(_xlfn.NORM.INV(RAND(),bond_ave,bond_std))+(AM604-AN$24)*cash*(_xlfn.NORM.INV(RAND(),cash_ave,cash_std))+(AM604-AN$24)))</f>
        <v/>
      </c>
      <c r="AO604" s="156">
        <f>IF((AN604&lt;=0),0,((AN604-AO$24)*Stock*(_xlfn.NORM.INV(RAND(),stock_ave,stock_std))+(AN604-AO$24)*Bonds*(_xlfn.NORM.INV(RAND(),bond_ave,bond_std))+(AN604-AO$24)*cash*(_xlfn.NORM.INV(RAND(),cash_ave,cash_std))+(AN604-AO$24)))</f>
        <v/>
      </c>
      <c r="AP604" s="156">
        <f>IF((AO604&lt;=0),0,((AO604-AP$24)*Stock*(_xlfn.NORM.INV(RAND(),stock_ave,stock_std))+(AO604-AP$24)*Bonds*(_xlfn.NORM.INV(RAND(),bond_ave,bond_std))+(AO604-AP$24)*cash*(_xlfn.NORM.INV(RAND(),cash_ave,cash_std))+(AO604-AP$24)))</f>
        <v/>
      </c>
      <c r="AQ604" s="156">
        <f>IF((AP604&lt;=0),0,((AP604-AQ$24)*Stock*(_xlfn.NORM.INV(RAND(),stock_ave,stock_std))+(AP604-AQ$24)*Bonds*(_xlfn.NORM.INV(RAND(),bond_ave,bond_std))+(AP604-AQ$24)*cash*(_xlfn.NORM.INV(RAND(),cash_ave,cash_std))+(AP604-AQ$24)))</f>
        <v/>
      </c>
      <c r="AR604" s="156">
        <f>IF((AQ604&lt;=0),0,((AQ604-AR$24)*Stock*(_xlfn.NORM.INV(RAND(),stock_ave,stock_std))+(AQ604-AR$24)*Bonds*(_xlfn.NORM.INV(RAND(),bond_ave,bond_std))+(AQ604-AR$24)*cash*(_xlfn.NORM.INV(RAND(),cash_ave,cash_std))+(AQ604-AR$24)))</f>
        <v/>
      </c>
      <c r="AS604" s="156">
        <f>IF((AR604&lt;=0),0,((AR604-AS$24)*Stock*(_xlfn.NORM.INV(RAND(),stock_ave,stock_std))+(AR604-AS$24)*Bonds*(_xlfn.NORM.INV(RAND(),bond_ave,bond_std))+(AR604-AS$24)*cash*(_xlfn.NORM.INV(RAND(),cash_ave,cash_std))+(AR604-AS$24)))</f>
        <v/>
      </c>
      <c r="AT604" s="156">
        <f>IF((AS604&lt;=0),0,((AS604-AT$24)*Stock*(_xlfn.NORM.INV(RAND(),stock_ave,stock_std))+(AS604-AT$24)*Bonds*(_xlfn.NORM.INV(RAND(),bond_ave,bond_std))+(AS604-AT$24)*cash*(_xlfn.NORM.INV(RAND(),cash_ave,cash_std))+(AS604-AT$24)))</f>
        <v/>
      </c>
      <c r="AU604" s="156">
        <f>IF((AT604&lt;=0),0,((AT604-AU$24)*Stock*(_xlfn.NORM.INV(RAND(),stock_ave,stock_std))+(AT604-AU$24)*Bonds*(_xlfn.NORM.INV(RAND(),bond_ave,bond_std))+(AT604-AU$24)*cash*(_xlfn.NORM.INV(RAND(),cash_ave,cash_std))+(AT604-AU$24)))</f>
        <v/>
      </c>
      <c r="AV604" s="156">
        <f>IF((AU604&lt;=0),0,((AU604-AV$24)*Stock*(_xlfn.NORM.INV(RAND(),stock_ave,stock_std))+(AU604-AV$24)*Bonds*(_xlfn.NORM.INV(RAND(),bond_ave,bond_std))+(AU604-AV$24)*cash*(_xlfn.NORM.INV(RAND(),cash_ave,cash_std))+(AU604-AV$24)))</f>
        <v/>
      </c>
      <c r="AW604" s="156">
        <f>IF((AV604&lt;=0),0,((AV604-AW$24)*Stock*(_xlfn.NORM.INV(RAND(),stock_ave,stock_std))+(AV604-AW$24)*Bonds*(_xlfn.NORM.INV(RAND(),bond_ave,bond_std))+(AV604-AW$24)*cash*(_xlfn.NORM.INV(RAND(),cash_ave,cash_std))+(AV604-AW$24)))</f>
        <v/>
      </c>
      <c r="AX604" s="159" t="n"/>
      <c r="AY604" s="159" t="n"/>
      <c r="AZ604" s="159" t="n"/>
      <c r="BA604" s="159" t="n"/>
      <c r="BB604" s="159" t="n"/>
    </row>
    <row r="605">
      <c r="C605" s="147" t="n"/>
      <c r="D605" s="61">
        <f>+D604-IF(D$18&gt;74,(D604/D$25)*$C$10)</f>
        <v/>
      </c>
      <c r="E605" s="61">
        <f>+E604-IF(E$18&gt;74,(E604/E$25)*$C$10)</f>
        <v/>
      </c>
      <c r="F605" s="61">
        <f>+F604-IF(F$18&gt;74,(F604/F$25)*$C$10)</f>
        <v/>
      </c>
      <c r="G605" s="61">
        <f>+G604-IF(G$18&gt;74,(G604/G$25)*$C$10)</f>
        <v/>
      </c>
      <c r="H605" s="61">
        <f>+H604-IF(H$18&gt;74,(H604/H$25)*$C$10)</f>
        <v/>
      </c>
      <c r="I605" s="61">
        <f>+I604-IF(I$18&gt;74,(I604/I$25)*$C$10)</f>
        <v/>
      </c>
      <c r="J605" s="61">
        <f>+J604-IF(J$18&gt;74,(J604/J$25)*$C$10)</f>
        <v/>
      </c>
      <c r="K605" s="61">
        <f>+K604-IF(K$18&gt;74,(K604/K$25)*$C$10)</f>
        <v/>
      </c>
      <c r="L605" s="61">
        <f>+L604-IF(L$18&gt;74,(L604/L$25)*$C$10)</f>
        <v/>
      </c>
      <c r="M605" s="61">
        <f>+M604-IF(M$18&gt;74,(M604/M$25)*$C$10)</f>
        <v/>
      </c>
      <c r="N605" s="61">
        <f>+N604-IF(N$18&gt;74,(N604/N$25)*$C$10)</f>
        <v/>
      </c>
      <c r="O605" s="61">
        <f>+O604-IF(O$18&gt;74,(O604/O$25)*$C$10)</f>
        <v/>
      </c>
      <c r="P605" s="61">
        <f>+P604-IF(P$18&gt;74,(P604/P$25)*$C$10)</f>
        <v/>
      </c>
      <c r="Q605" s="61">
        <f>+Q604-IF(Q$18&gt;74,(Q604/Q$25)*$C$10)</f>
        <v/>
      </c>
      <c r="R605" s="61">
        <f>+R604-IF(R$18&gt;74,(R604/R$25)*$C$10)</f>
        <v/>
      </c>
      <c r="S605" s="61">
        <f>+S604-IF(S$18&gt;74,(S604/S$25)*$C$10)</f>
        <v/>
      </c>
      <c r="T605" s="61">
        <f>+T604-IF(T$18&gt;74,(T604/T$25)*$C$10)</f>
        <v/>
      </c>
      <c r="U605" s="61">
        <f>+U604-IF(U$18&gt;74,(U604/U$25)*$C$10)</f>
        <v/>
      </c>
      <c r="V605" s="61">
        <f>+V604-IF(V$18&gt;74,(V604/V$25)*$C$10)</f>
        <v/>
      </c>
      <c r="W605" s="61">
        <f>+W604-IF(W$18&gt;74,(W604/W$25)*$C$10)</f>
        <v/>
      </c>
      <c r="X605" s="61">
        <f>+X604-IF(X$18&gt;74,(X604/X$25)*$C$10)</f>
        <v/>
      </c>
      <c r="Y605" s="61">
        <f>+Y604-IF(Y$18&gt;74,(Y604/Y$25)*$C$10)</f>
        <v/>
      </c>
      <c r="Z605" s="61">
        <f>+Z604-IF(Z$18&gt;74,(Z604/Z$25)*$C$10)</f>
        <v/>
      </c>
      <c r="AA605" s="61">
        <f>+AA604-IF(AA$18&gt;74,(AA604/AA$25)*$C$10)</f>
        <v/>
      </c>
      <c r="AB605" s="61">
        <f>+AB604-IF(AB$18&gt;74,(AB604/AB$25)*$C$10)</f>
        <v/>
      </c>
      <c r="AC605" s="61">
        <f>+AC604-IF(AC$18&gt;74,(AC604/AC$25)*$C$10)</f>
        <v/>
      </c>
      <c r="AD605" s="61">
        <f>+AD604-IF(AD$18&gt;74,(AD604/AD$25)*$C$10)</f>
        <v/>
      </c>
      <c r="AE605" s="61">
        <f>+AE604-IF(AE$18&gt;74,(AE604/AE$25)*$C$10)</f>
        <v/>
      </c>
      <c r="AF605" s="61">
        <f>+AF604-IF(AF$18&gt;74,(AF604/AF$25)*$C$10)</f>
        <v/>
      </c>
      <c r="AG605" s="61">
        <f>+AG604-IF(AG$18&gt;74,(AG604/AG$25)*$C$10)</f>
        <v/>
      </c>
      <c r="AH605" s="61">
        <f>+AH604-IF(AH$18&gt;74,(AH604/AH$25)*$C$10)</f>
        <v/>
      </c>
      <c r="AI605" s="61">
        <f>+AI604-IF(AI$18&gt;74,(AI604/AI$25)*$C$10)</f>
        <v/>
      </c>
      <c r="AJ605" s="61">
        <f>+AJ604-IF(AJ$18&gt;74,(AJ604/AJ$25)*$C$10)</f>
        <v/>
      </c>
      <c r="AK605" s="61">
        <f>+AK604-IF(AK$18&gt;74,(AK604/AK$25)*$C$10)</f>
        <v/>
      </c>
      <c r="AL605" s="61">
        <f>+AL604-IF(AL$18&gt;74,(AL604/AL$25)*$C$10)</f>
        <v/>
      </c>
      <c r="AM605" s="61">
        <f>+AM604-IF(AM$18&gt;74,(AM604/AM$25)*$C$10)</f>
        <v/>
      </c>
      <c r="AN605" s="61">
        <f>+AN604-IF(AN$18&gt;74,(AN604/AN$25)*$C$10)</f>
        <v/>
      </c>
      <c r="AO605" s="61">
        <f>+AO604-IF(AO$18&gt;74,(AO604/AO$25)*$C$10)</f>
        <v/>
      </c>
      <c r="AP605" s="61">
        <f>+AP604-IF(AP$18&gt;74,(AP604/AP$25)*$C$10)</f>
        <v/>
      </c>
      <c r="AQ605" s="61">
        <f>+AQ604-IF(AQ$18&gt;74,(AQ604/AQ$25)*$C$10)</f>
        <v/>
      </c>
      <c r="AR605" s="61">
        <f>+AR604-IF(AR$18&gt;74,(AR604/AR$25)*$C$10)</f>
        <v/>
      </c>
      <c r="AS605" s="61">
        <f>+AS604-IF(AS$18&gt;74,(AS604/AS$25)*$C$10)</f>
        <v/>
      </c>
      <c r="AT605" s="61">
        <f>+AT604-IF(AT$18&gt;74,(AT604/AT$25)*$C$10)</f>
        <v/>
      </c>
      <c r="AU605" s="61">
        <f>+AU604-IF(AU$18&gt;74,(AU604/AU$25)*$C$10)</f>
        <v/>
      </c>
      <c r="AV605" s="61">
        <f>+AV604-IF(AV$18&gt;74,(AV604/AV$25)*$C$10)</f>
        <v/>
      </c>
      <c r="AW605" s="61">
        <f>+AW604-IF(AW$18&gt;74,(AW604/AW$25)*$C$10)</f>
        <v/>
      </c>
      <c r="AX605" s="35">
        <f>IF(AW605&gt;0,1,0)</f>
        <v/>
      </c>
      <c r="AY605" s="35">
        <f>IF(AL605&gt;0,1,0)</f>
        <v/>
      </c>
      <c r="AZ605" s="35">
        <f>IF(AG605&gt;0,1,0)</f>
        <v/>
      </c>
      <c r="BA605" s="35">
        <f>IF(AB605&gt;0,1,0)</f>
        <v/>
      </c>
      <c r="BB605" s="35">
        <f>IF(W605&gt;0,1,0)</f>
        <v/>
      </c>
    </row>
    <row r="606">
      <c r="B606" s="154" t="inlineStr">
        <is>
          <t>trial 290</t>
        </is>
      </c>
      <c r="C606" s="155">
        <f>+start-C603</f>
        <v/>
      </c>
      <c r="D606" s="156">
        <f>IF((C606&lt;=0),0,((C606-D$24)*Stock*(_xlfn.NORM.INV(RAND(),stock_ave,stock_std))+(C606-D$24)*Bonds*(_xlfn.NORM.INV(RAND(),bond_ave,bond_std))+(C606-D$24)*cash*(_xlfn.NORM.INV(RAND(),cash_ave,cash_std))+(C606-D$24)))</f>
        <v/>
      </c>
      <c r="E606" s="156">
        <f>IF((D606&lt;=0),0,((D606-E$24)*Stock*(_xlfn.NORM.INV(RAND(),stock_ave,stock_std))+(D606-E$24)*Bonds*(_xlfn.NORM.INV(RAND(),bond_ave,bond_std))+(D606-E$24)*cash*(_xlfn.NORM.INV(RAND(),cash_ave,cash_std))+(D606-E$24)))</f>
        <v/>
      </c>
      <c r="F606" s="156">
        <f>IF((E606&lt;=0),0,((E606-F$24)*Stock*(_xlfn.NORM.INV(RAND(),stock_ave,stock_std))+(E606-F$24)*Bonds*(_xlfn.NORM.INV(RAND(),bond_ave,bond_std))+(E606-F$24)*cash*(_xlfn.NORM.INV(RAND(),cash_ave,cash_std))+(E606-F$24)))</f>
        <v/>
      </c>
      <c r="G606" s="156">
        <f>IF((F606&lt;=0),0,((F606-G$24)*Stock*(_xlfn.NORM.INV(RAND(),stock_ave,stock_std))+(F606-G$24)*Bonds*(_xlfn.NORM.INV(RAND(),bond_ave,bond_std))+(F606-G$24)*cash*(_xlfn.NORM.INV(RAND(),cash_ave,cash_std))+(F606-G$24)))</f>
        <v/>
      </c>
      <c r="H606" s="156">
        <f>IF((G606&lt;=0),0,((G606-H$24)*Stock*(_xlfn.NORM.INV(RAND(),stock_ave,stock_std))+(G606-H$24)*Bonds*(_xlfn.NORM.INV(RAND(),bond_ave,bond_std))+(G606-H$24)*cash*(_xlfn.NORM.INV(RAND(),cash_ave,cash_std))+(G606-H$24)))</f>
        <v/>
      </c>
      <c r="I606" s="156">
        <f>IF((H606&lt;=0),0,((H606-I$24)*Stock*(_xlfn.NORM.INV(RAND(),stock_ave,stock_std))+(H606-I$24)*Bonds*(_xlfn.NORM.INV(RAND(),bond_ave,bond_std))+(H606-I$24)*cash*(_xlfn.NORM.INV(RAND(),cash_ave,cash_std))+(H606-I$24)))</f>
        <v/>
      </c>
      <c r="J606" s="156">
        <f>IF((I606&lt;=0),0,((I606-J$24)*Stock*(_xlfn.NORM.INV(RAND(),stock_ave,stock_std))+(I606-J$24)*Bonds*(_xlfn.NORM.INV(RAND(),bond_ave,bond_std))+(I606-J$24)*cash*(_xlfn.NORM.INV(RAND(),cash_ave,cash_std))+(I606-J$24)))</f>
        <v/>
      </c>
      <c r="K606" s="156">
        <f>IF((J606&lt;=0),0,((J606-K$24)*Stock*(_xlfn.NORM.INV(RAND(),stock_ave,stock_std))+(J606-K$24)*Bonds*(_xlfn.NORM.INV(RAND(),bond_ave,bond_std))+(J606-K$24)*cash*(_xlfn.NORM.INV(RAND(),cash_ave,cash_std))+(J606-K$24)))</f>
        <v/>
      </c>
      <c r="L606" s="156">
        <f>IF((K606&lt;=0),0,((K606-L$24)*Stock*(_xlfn.NORM.INV(RAND(),stock_ave,stock_std))+(K606-L$24)*Bonds*(_xlfn.NORM.INV(RAND(),bond_ave,bond_std))+(K606-L$24)*cash*(_xlfn.NORM.INV(RAND(),cash_ave,cash_std))+(K606-L$24)))</f>
        <v/>
      </c>
      <c r="M606" s="156">
        <f>IF((L606&lt;=0),0,((L606-M$24)*Stock*(_xlfn.NORM.INV(RAND(),stock_ave,stock_std))+(L606-M$24)*Bonds*(_xlfn.NORM.INV(RAND(),bond_ave,bond_std))+(L606-M$24)*cash*(_xlfn.NORM.INV(RAND(),cash_ave,cash_std))+(L606-M$24)))</f>
        <v/>
      </c>
      <c r="N606" s="156">
        <f>IF((M606&lt;=0),0,((M606-N$24)*Stock*(_xlfn.NORM.INV(RAND(),stock_ave,stock_std))+(M606-N$24)*Bonds*(_xlfn.NORM.INV(RAND(),bond_ave,bond_std))+(M606-N$24)*cash*(_xlfn.NORM.INV(RAND(),cash_ave,cash_std))+(M606-N$24)))</f>
        <v/>
      </c>
      <c r="O606" s="156">
        <f>IF((N606&lt;=0),0,((N606-O$24)*Stock*(_xlfn.NORM.INV(RAND(),stock_ave,stock_std))+(N606-O$24)*Bonds*(_xlfn.NORM.INV(RAND(),bond_ave,bond_std))+(N606-O$24)*cash*(_xlfn.NORM.INV(RAND(),cash_ave,cash_std))+(N606-O$24)))</f>
        <v/>
      </c>
      <c r="P606" s="156">
        <f>IF((O606&lt;=0),0,((O606-P$24)*Stock*(_xlfn.NORM.INV(RAND(),stock_ave,stock_std))+(O606-P$24)*Bonds*(_xlfn.NORM.INV(RAND(),bond_ave,bond_std))+(O606-P$24)*cash*(_xlfn.NORM.INV(RAND(),cash_ave,cash_std))+(O606-P$24)))</f>
        <v/>
      </c>
      <c r="Q606" s="156">
        <f>IF((P606&lt;=0),0,((P606-Q$24)*Stock*(_xlfn.NORM.INV(RAND(),stock_ave,stock_std))+(P606-Q$24)*Bonds*(_xlfn.NORM.INV(RAND(),bond_ave,bond_std))+(P606-Q$24)*cash*(_xlfn.NORM.INV(RAND(),cash_ave,cash_std))+(P606-Q$24)))</f>
        <v/>
      </c>
      <c r="R606" s="156">
        <f>IF((Q606&lt;=0),0,((Q606-R$24)*Stock*(_xlfn.NORM.INV(RAND(),stock_ave,stock_std))+(Q606-R$24)*Bonds*(_xlfn.NORM.INV(RAND(),bond_ave,bond_std))+(Q606-R$24)*cash*(_xlfn.NORM.INV(RAND(),cash_ave,cash_std))+(Q606-R$24)))</f>
        <v/>
      </c>
      <c r="S606" s="156">
        <f>IF((R606&lt;=0),0,((R606-S$24)*Stock*(_xlfn.NORM.INV(RAND(),stock_ave,stock_std))+(R606-S$24)*Bonds*(_xlfn.NORM.INV(RAND(),bond_ave,bond_std))+(R606-S$24)*cash*(_xlfn.NORM.INV(RAND(),cash_ave,cash_std))+(R606-S$24)))</f>
        <v/>
      </c>
      <c r="T606" s="156">
        <f>IF((S606&lt;=0),0,((S606-T$24)*Stock*(_xlfn.NORM.INV(RAND(),stock_ave,stock_std))+(S606-T$24)*Bonds*(_xlfn.NORM.INV(RAND(),bond_ave,bond_std))+(S606-T$24)*cash*(_xlfn.NORM.INV(RAND(),cash_ave,cash_std))+(S606-T$24)))</f>
        <v/>
      </c>
      <c r="U606" s="156">
        <f>IF((T606&lt;=0),0,((T606-U$24)*Stock*(_xlfn.NORM.INV(RAND(),stock_ave,stock_std))+(T606-U$24)*Bonds*(_xlfn.NORM.INV(RAND(),bond_ave,bond_std))+(T606-U$24)*cash*(_xlfn.NORM.INV(RAND(),cash_ave,cash_std))+(T606-U$24)))</f>
        <v/>
      </c>
      <c r="V606" s="156">
        <f>IF((U606&lt;=0),0,((U606-V$24)*Stock*(_xlfn.NORM.INV(RAND(),stock_ave,stock_std))+(U606-V$24)*Bonds*(_xlfn.NORM.INV(RAND(),bond_ave,bond_std))+(U606-V$24)*cash*(_xlfn.NORM.INV(RAND(),cash_ave,cash_std))+(U606-V$24)))</f>
        <v/>
      </c>
      <c r="W606" s="156">
        <f>IF((V606&lt;=0),0,((V606-W$24)*Stock*(_xlfn.NORM.INV(RAND(),stock_ave,stock_std))+(V606-W$24)*Bonds*(_xlfn.NORM.INV(RAND(),bond_ave,bond_std))+(V606-W$24)*cash*(_xlfn.NORM.INV(RAND(),cash_ave,cash_std))+(V606-W$24)))</f>
        <v/>
      </c>
      <c r="X606" s="156">
        <f>IF((W606&lt;=0),0,((W606-X$24)*Stock*(_xlfn.NORM.INV(RAND(),stock_ave,stock_std))+(W606-X$24)*Bonds*(_xlfn.NORM.INV(RAND(),bond_ave,bond_std))+(W606-X$24)*cash*(_xlfn.NORM.INV(RAND(),cash_ave,cash_std))+(W606-X$24)))</f>
        <v/>
      </c>
      <c r="Y606" s="156">
        <f>IF((X606&lt;=0),0,((X606-Y$24)*Stock*(_xlfn.NORM.INV(RAND(),stock_ave,stock_std))+(X606-Y$24)*Bonds*(_xlfn.NORM.INV(RAND(),bond_ave,bond_std))+(X606-Y$24)*cash*(_xlfn.NORM.INV(RAND(),cash_ave,cash_std))+(X606-Y$24)))</f>
        <v/>
      </c>
      <c r="Z606" s="156">
        <f>IF((Y606&lt;=0),0,((Y606-Z$24)*Stock*(_xlfn.NORM.INV(RAND(),stock_ave,stock_std))+(Y606-Z$24)*Bonds*(_xlfn.NORM.INV(RAND(),bond_ave,bond_std))+(Y606-Z$24)*cash*(_xlfn.NORM.INV(RAND(),cash_ave,cash_std))+(Y606-Z$24)))</f>
        <v/>
      </c>
      <c r="AA606" s="156">
        <f>IF((Z606&lt;=0),0,((Z606-AA$24)*Stock*(_xlfn.NORM.INV(RAND(),stock_ave,stock_std))+(Z606-AA$24)*Bonds*(_xlfn.NORM.INV(RAND(),bond_ave,bond_std))+(Z606-AA$24)*cash*(_xlfn.NORM.INV(RAND(),cash_ave,cash_std))+(Z606-AA$24)))</f>
        <v/>
      </c>
      <c r="AB606" s="156">
        <f>IF((AA606&lt;=0),0,((AA606-AB$24)*Stock*(_xlfn.NORM.INV(RAND(),stock_ave,stock_std))+(AA606-AB$24)*Bonds*(_xlfn.NORM.INV(RAND(),bond_ave,bond_std))+(AA606-AB$24)*cash*(_xlfn.NORM.INV(RAND(),cash_ave,cash_std))+(AA606-AB$24)))</f>
        <v/>
      </c>
      <c r="AC606" s="156">
        <f>IF((AB606&lt;=0),0,((AB606-AC$24)*Stock*(_xlfn.NORM.INV(RAND(),stock_ave,stock_std))+(AB606-AC$24)*Bonds*(_xlfn.NORM.INV(RAND(),bond_ave,bond_std))+(AB606-AC$24)*cash*(_xlfn.NORM.INV(RAND(),cash_ave,cash_std))+(AB606-AC$24)))</f>
        <v/>
      </c>
      <c r="AD606" s="156">
        <f>IF((AC606&lt;=0),0,((AC606-AD$24)*Stock*(_xlfn.NORM.INV(RAND(),stock_ave,stock_std))+(AC606-AD$24)*Bonds*(_xlfn.NORM.INV(RAND(),bond_ave,bond_std))+(AC606-AD$24)*cash*(_xlfn.NORM.INV(RAND(),cash_ave,cash_std))+(AC606-AD$24)))</f>
        <v/>
      </c>
      <c r="AE606" s="156">
        <f>IF((AD606&lt;=0),0,((AD606-AE$24)*Stock*(_xlfn.NORM.INV(RAND(),stock_ave,stock_std))+(AD606-AE$24)*Bonds*(_xlfn.NORM.INV(RAND(),bond_ave,bond_std))+(AD606-AE$24)*cash*(_xlfn.NORM.INV(RAND(),cash_ave,cash_std))+(AD606-AE$24)))</f>
        <v/>
      </c>
      <c r="AF606" s="156">
        <f>IF((AE606&lt;=0),0,((AE606-AF$24)*Stock*(_xlfn.NORM.INV(RAND(),stock_ave,stock_std))+(AE606-AF$24)*Bonds*(_xlfn.NORM.INV(RAND(),bond_ave,bond_std))+(AE606-AF$24)*cash*(_xlfn.NORM.INV(RAND(),cash_ave,cash_std))+(AE606-AF$24)))</f>
        <v/>
      </c>
      <c r="AG606" s="156">
        <f>IF((AF606&lt;=0),0,((AF606-AG$24)*Stock*(_xlfn.NORM.INV(RAND(),stock_ave,stock_std))+(AF606-AG$24)*Bonds*(_xlfn.NORM.INV(RAND(),bond_ave,bond_std))+(AF606-AG$24)*cash*(_xlfn.NORM.INV(RAND(),cash_ave,cash_std))+(AF606-AG$24)))</f>
        <v/>
      </c>
      <c r="AH606" s="156">
        <f>IF((AG606&lt;=0),0,((AG606-AH$24)*Stock*(_xlfn.NORM.INV(RAND(),stock_ave,stock_std))+(AG606-AH$24)*Bonds*(_xlfn.NORM.INV(RAND(),bond_ave,bond_std))+(AG606-AH$24)*cash*(_xlfn.NORM.INV(RAND(),cash_ave,cash_std))+(AG606-AH$24)))</f>
        <v/>
      </c>
      <c r="AI606" s="156">
        <f>IF((AH606&lt;=0),0,((AH606-AI$24)*Stock*(_xlfn.NORM.INV(RAND(),stock_ave,stock_std))+(AH606-AI$24)*Bonds*(_xlfn.NORM.INV(RAND(),bond_ave,bond_std))+(AH606-AI$24)*cash*(_xlfn.NORM.INV(RAND(),cash_ave,cash_std))+(AH606-AI$24)))</f>
        <v/>
      </c>
      <c r="AJ606" s="156">
        <f>IF((AI606&lt;=0),0,((AI606-AJ$24)*Stock*(_xlfn.NORM.INV(RAND(),stock_ave,stock_std))+(AI606-AJ$24)*Bonds*(_xlfn.NORM.INV(RAND(),bond_ave,bond_std))+(AI606-AJ$24)*cash*(_xlfn.NORM.INV(RAND(),cash_ave,cash_std))+(AI606-AJ$24)))</f>
        <v/>
      </c>
      <c r="AK606" s="156">
        <f>IF((AJ606&lt;=0),0,((AJ606-AK$24)*Stock*(_xlfn.NORM.INV(RAND(),stock_ave,stock_std))+(AJ606-AK$24)*Bonds*(_xlfn.NORM.INV(RAND(),bond_ave,bond_std))+(AJ606-AK$24)*cash*(_xlfn.NORM.INV(RAND(),cash_ave,cash_std))+(AJ606-AK$24)))</f>
        <v/>
      </c>
      <c r="AL606" s="156">
        <f>IF((AK606&lt;=0),0,((AK606-AL$24)*Stock*(_xlfn.NORM.INV(RAND(),stock_ave,stock_std))+(AK606-AL$24)*Bonds*(_xlfn.NORM.INV(RAND(),bond_ave,bond_std))+(AK606-AL$24)*cash*(_xlfn.NORM.INV(RAND(),cash_ave,cash_std))+(AK606-AL$24)))</f>
        <v/>
      </c>
      <c r="AM606" s="156">
        <f>IF((AL606&lt;=0),0,((AL606-AM$24)*Stock*(_xlfn.NORM.INV(RAND(),stock_ave,stock_std))+(AL606-AM$24)*Bonds*(_xlfn.NORM.INV(RAND(),bond_ave,bond_std))+(AL606-AM$24)*cash*(_xlfn.NORM.INV(RAND(),cash_ave,cash_std))+(AL606-AM$24)))</f>
        <v/>
      </c>
      <c r="AN606" s="156">
        <f>IF((AM606&lt;=0),0,((AM606-AN$24)*Stock*(_xlfn.NORM.INV(RAND(),stock_ave,stock_std))+(AM606-AN$24)*Bonds*(_xlfn.NORM.INV(RAND(),bond_ave,bond_std))+(AM606-AN$24)*cash*(_xlfn.NORM.INV(RAND(),cash_ave,cash_std))+(AM606-AN$24)))</f>
        <v/>
      </c>
      <c r="AO606" s="156">
        <f>IF((AN606&lt;=0),0,((AN606-AO$24)*Stock*(_xlfn.NORM.INV(RAND(),stock_ave,stock_std))+(AN606-AO$24)*Bonds*(_xlfn.NORM.INV(RAND(),bond_ave,bond_std))+(AN606-AO$24)*cash*(_xlfn.NORM.INV(RAND(),cash_ave,cash_std))+(AN606-AO$24)))</f>
        <v/>
      </c>
      <c r="AP606" s="156">
        <f>IF((AO606&lt;=0),0,((AO606-AP$24)*Stock*(_xlfn.NORM.INV(RAND(),stock_ave,stock_std))+(AO606-AP$24)*Bonds*(_xlfn.NORM.INV(RAND(),bond_ave,bond_std))+(AO606-AP$24)*cash*(_xlfn.NORM.INV(RAND(),cash_ave,cash_std))+(AO606-AP$24)))</f>
        <v/>
      </c>
      <c r="AQ606" s="156">
        <f>IF((AP606&lt;=0),0,((AP606-AQ$24)*Stock*(_xlfn.NORM.INV(RAND(),stock_ave,stock_std))+(AP606-AQ$24)*Bonds*(_xlfn.NORM.INV(RAND(),bond_ave,bond_std))+(AP606-AQ$24)*cash*(_xlfn.NORM.INV(RAND(),cash_ave,cash_std))+(AP606-AQ$24)))</f>
        <v/>
      </c>
      <c r="AR606" s="156">
        <f>IF((AQ606&lt;=0),0,((AQ606-AR$24)*Stock*(_xlfn.NORM.INV(RAND(),stock_ave,stock_std))+(AQ606-AR$24)*Bonds*(_xlfn.NORM.INV(RAND(),bond_ave,bond_std))+(AQ606-AR$24)*cash*(_xlfn.NORM.INV(RAND(),cash_ave,cash_std))+(AQ606-AR$24)))</f>
        <v/>
      </c>
      <c r="AS606" s="156">
        <f>IF((AR606&lt;=0),0,((AR606-AS$24)*Stock*(_xlfn.NORM.INV(RAND(),stock_ave,stock_std))+(AR606-AS$24)*Bonds*(_xlfn.NORM.INV(RAND(),bond_ave,bond_std))+(AR606-AS$24)*cash*(_xlfn.NORM.INV(RAND(),cash_ave,cash_std))+(AR606-AS$24)))</f>
        <v/>
      </c>
      <c r="AT606" s="156">
        <f>IF((AS606&lt;=0),0,((AS606-AT$24)*Stock*(_xlfn.NORM.INV(RAND(),stock_ave,stock_std))+(AS606-AT$24)*Bonds*(_xlfn.NORM.INV(RAND(),bond_ave,bond_std))+(AS606-AT$24)*cash*(_xlfn.NORM.INV(RAND(),cash_ave,cash_std))+(AS606-AT$24)))</f>
        <v/>
      </c>
      <c r="AU606" s="156">
        <f>IF((AT606&lt;=0),0,((AT606-AU$24)*Stock*(_xlfn.NORM.INV(RAND(),stock_ave,stock_std))+(AT606-AU$24)*Bonds*(_xlfn.NORM.INV(RAND(),bond_ave,bond_std))+(AT606-AU$24)*cash*(_xlfn.NORM.INV(RAND(),cash_ave,cash_std))+(AT606-AU$24)))</f>
        <v/>
      </c>
      <c r="AV606" s="156">
        <f>IF((AU606&lt;=0),0,((AU606-AV$24)*Stock*(_xlfn.NORM.INV(RAND(),stock_ave,stock_std))+(AU606-AV$24)*Bonds*(_xlfn.NORM.INV(RAND(),bond_ave,bond_std))+(AU606-AV$24)*cash*(_xlfn.NORM.INV(RAND(),cash_ave,cash_std))+(AU606-AV$24)))</f>
        <v/>
      </c>
      <c r="AW606" s="156">
        <f>IF((AV606&lt;=0),0,((AV606-AW$24)*Stock*(_xlfn.NORM.INV(RAND(),stock_ave,stock_std))+(AV606-AW$24)*Bonds*(_xlfn.NORM.INV(RAND(),bond_ave,bond_std))+(AV606-AW$24)*cash*(_xlfn.NORM.INV(RAND(),cash_ave,cash_std))+(AV606-AW$24)))</f>
        <v/>
      </c>
      <c r="AX606" s="159" t="n"/>
      <c r="AY606" s="159" t="n"/>
      <c r="AZ606" s="159" t="n"/>
      <c r="BA606" s="159" t="n"/>
      <c r="BB606" s="159" t="n"/>
    </row>
    <row r="607">
      <c r="C607" s="147" t="n"/>
      <c r="D607" s="61">
        <f>+D606-IF(D$18&gt;74,(D606/D$25)*$C$10)</f>
        <v/>
      </c>
      <c r="E607" s="61">
        <f>+E606-IF(E$18&gt;74,(E606/E$25)*$C$10)</f>
        <v/>
      </c>
      <c r="F607" s="61">
        <f>+F606-IF(F$18&gt;74,(F606/F$25)*$C$10)</f>
        <v/>
      </c>
      <c r="G607" s="61">
        <f>+G606-IF(G$18&gt;74,(G606/G$25)*$C$10)</f>
        <v/>
      </c>
      <c r="H607" s="61">
        <f>+H606-IF(H$18&gt;74,(H606/H$25)*$C$10)</f>
        <v/>
      </c>
      <c r="I607" s="61">
        <f>+I606-IF(I$18&gt;74,(I606/I$25)*$C$10)</f>
        <v/>
      </c>
      <c r="J607" s="61">
        <f>+J606-IF(J$18&gt;74,(J606/J$25)*$C$10)</f>
        <v/>
      </c>
      <c r="K607" s="61">
        <f>+K606-IF(K$18&gt;74,(K606/K$25)*$C$10)</f>
        <v/>
      </c>
      <c r="L607" s="61">
        <f>+L606-IF(L$18&gt;74,(L606/L$25)*$C$10)</f>
        <v/>
      </c>
      <c r="M607" s="61">
        <f>+M606-IF(M$18&gt;74,(M606/M$25)*$C$10)</f>
        <v/>
      </c>
      <c r="N607" s="61">
        <f>+N606-IF(N$18&gt;74,(N606/N$25)*$C$10)</f>
        <v/>
      </c>
      <c r="O607" s="61">
        <f>+O606-IF(O$18&gt;74,(O606/O$25)*$C$10)</f>
        <v/>
      </c>
      <c r="P607" s="61">
        <f>+P606-IF(P$18&gt;74,(P606/P$25)*$C$10)</f>
        <v/>
      </c>
      <c r="Q607" s="61">
        <f>+Q606-IF(Q$18&gt;74,(Q606/Q$25)*$C$10)</f>
        <v/>
      </c>
      <c r="R607" s="61">
        <f>+R606-IF(R$18&gt;74,(R606/R$25)*$C$10)</f>
        <v/>
      </c>
      <c r="S607" s="61">
        <f>+S606-IF(S$18&gt;74,(S606/S$25)*$C$10)</f>
        <v/>
      </c>
      <c r="T607" s="61">
        <f>+T606-IF(T$18&gt;74,(T606/T$25)*$C$10)</f>
        <v/>
      </c>
      <c r="U607" s="61">
        <f>+U606-IF(U$18&gt;74,(U606/U$25)*$C$10)</f>
        <v/>
      </c>
      <c r="V607" s="61">
        <f>+V606-IF(V$18&gt;74,(V606/V$25)*$C$10)</f>
        <v/>
      </c>
      <c r="W607" s="61">
        <f>+W606-IF(W$18&gt;74,(W606/W$25)*$C$10)</f>
        <v/>
      </c>
      <c r="X607" s="61">
        <f>+X606-IF(X$18&gt;74,(X606/X$25)*$C$10)</f>
        <v/>
      </c>
      <c r="Y607" s="61">
        <f>+Y606-IF(Y$18&gt;74,(Y606/Y$25)*$C$10)</f>
        <v/>
      </c>
      <c r="Z607" s="61">
        <f>+Z606-IF(Z$18&gt;74,(Z606/Z$25)*$C$10)</f>
        <v/>
      </c>
      <c r="AA607" s="61">
        <f>+AA606-IF(AA$18&gt;74,(AA606/AA$25)*$C$10)</f>
        <v/>
      </c>
      <c r="AB607" s="61">
        <f>+AB606-IF(AB$18&gt;74,(AB606/AB$25)*$C$10)</f>
        <v/>
      </c>
      <c r="AC607" s="61">
        <f>+AC606-IF(AC$18&gt;74,(AC606/AC$25)*$C$10)</f>
        <v/>
      </c>
      <c r="AD607" s="61">
        <f>+AD606-IF(AD$18&gt;74,(AD606/AD$25)*$C$10)</f>
        <v/>
      </c>
      <c r="AE607" s="61">
        <f>+AE606-IF(AE$18&gt;74,(AE606/AE$25)*$C$10)</f>
        <v/>
      </c>
      <c r="AF607" s="61">
        <f>+AF606-IF(AF$18&gt;74,(AF606/AF$25)*$C$10)</f>
        <v/>
      </c>
      <c r="AG607" s="61">
        <f>+AG606-IF(AG$18&gt;74,(AG606/AG$25)*$C$10)</f>
        <v/>
      </c>
      <c r="AH607" s="61">
        <f>+AH606-IF(AH$18&gt;74,(AH606/AH$25)*$C$10)</f>
        <v/>
      </c>
      <c r="AI607" s="61">
        <f>+AI606-IF(AI$18&gt;74,(AI606/AI$25)*$C$10)</f>
        <v/>
      </c>
      <c r="AJ607" s="61">
        <f>+AJ606-IF(AJ$18&gt;74,(AJ606/AJ$25)*$C$10)</f>
        <v/>
      </c>
      <c r="AK607" s="61">
        <f>+AK606-IF(AK$18&gt;74,(AK606/AK$25)*$C$10)</f>
        <v/>
      </c>
      <c r="AL607" s="61">
        <f>+AL606-IF(AL$18&gt;74,(AL606/AL$25)*$C$10)</f>
        <v/>
      </c>
      <c r="AM607" s="61">
        <f>+AM606-IF(AM$18&gt;74,(AM606/AM$25)*$C$10)</f>
        <v/>
      </c>
      <c r="AN607" s="61">
        <f>+AN606-IF(AN$18&gt;74,(AN606/AN$25)*$C$10)</f>
        <v/>
      </c>
      <c r="AO607" s="61">
        <f>+AO606-IF(AO$18&gt;74,(AO606/AO$25)*$C$10)</f>
        <v/>
      </c>
      <c r="AP607" s="61">
        <f>+AP606-IF(AP$18&gt;74,(AP606/AP$25)*$C$10)</f>
        <v/>
      </c>
      <c r="AQ607" s="61">
        <f>+AQ606-IF(AQ$18&gt;74,(AQ606/AQ$25)*$C$10)</f>
        <v/>
      </c>
      <c r="AR607" s="61">
        <f>+AR606-IF(AR$18&gt;74,(AR606/AR$25)*$C$10)</f>
        <v/>
      </c>
      <c r="AS607" s="61">
        <f>+AS606-IF(AS$18&gt;74,(AS606/AS$25)*$C$10)</f>
        <v/>
      </c>
      <c r="AT607" s="61">
        <f>+AT606-IF(AT$18&gt;74,(AT606/AT$25)*$C$10)</f>
        <v/>
      </c>
      <c r="AU607" s="61">
        <f>+AU606-IF(AU$18&gt;74,(AU606/AU$25)*$C$10)</f>
        <v/>
      </c>
      <c r="AV607" s="61">
        <f>+AV606-IF(AV$18&gt;74,(AV606/AV$25)*$C$10)</f>
        <v/>
      </c>
      <c r="AW607" s="61">
        <f>+AW606-IF(AW$18&gt;74,(AW606/AW$25)*$C$10)</f>
        <v/>
      </c>
      <c r="AX607" s="35">
        <f>IF(AW607&gt;0,1,0)</f>
        <v/>
      </c>
      <c r="AY607" s="35">
        <f>IF(AL607&gt;0,1,0)</f>
        <v/>
      </c>
      <c r="AZ607" s="35">
        <f>IF(AG607&gt;0,1,0)</f>
        <v/>
      </c>
      <c r="BA607" s="35">
        <f>IF(AB607&gt;0,1,0)</f>
        <v/>
      </c>
      <c r="BB607" s="35">
        <f>IF(W607&gt;0,1,0)</f>
        <v/>
      </c>
    </row>
    <row r="608">
      <c r="B608" s="154" t="inlineStr">
        <is>
          <t>trial 291</t>
        </is>
      </c>
      <c r="C608" s="155">
        <f>+start-C605</f>
        <v/>
      </c>
      <c r="D608" s="156">
        <f>IF((C608&lt;=0),0,((C608-D$24)*Stock*(_xlfn.NORM.INV(RAND(),stock_ave,stock_std))+(C608-D$24)*Bonds*(_xlfn.NORM.INV(RAND(),bond_ave,bond_std))+(C608-D$24)*cash*(_xlfn.NORM.INV(RAND(),cash_ave,cash_std))+(C608-D$24)))</f>
        <v/>
      </c>
      <c r="E608" s="156">
        <f>IF((D608&lt;=0),0,((D608-E$24)*Stock*(_xlfn.NORM.INV(RAND(),stock_ave,stock_std))+(D608-E$24)*Bonds*(_xlfn.NORM.INV(RAND(),bond_ave,bond_std))+(D608-E$24)*cash*(_xlfn.NORM.INV(RAND(),cash_ave,cash_std))+(D608-E$24)))</f>
        <v/>
      </c>
      <c r="F608" s="156">
        <f>IF((E608&lt;=0),0,((E608-F$24)*Stock*(_xlfn.NORM.INV(RAND(),stock_ave,stock_std))+(E608-F$24)*Bonds*(_xlfn.NORM.INV(RAND(),bond_ave,bond_std))+(E608-F$24)*cash*(_xlfn.NORM.INV(RAND(),cash_ave,cash_std))+(E608-F$24)))</f>
        <v/>
      </c>
      <c r="G608" s="156">
        <f>IF((F608&lt;=0),0,((F608-G$24)*Stock*(_xlfn.NORM.INV(RAND(),stock_ave,stock_std))+(F608-G$24)*Bonds*(_xlfn.NORM.INV(RAND(),bond_ave,bond_std))+(F608-G$24)*cash*(_xlfn.NORM.INV(RAND(),cash_ave,cash_std))+(F608-G$24)))</f>
        <v/>
      </c>
      <c r="H608" s="156">
        <f>IF((G608&lt;=0),0,((G608-H$24)*Stock*(_xlfn.NORM.INV(RAND(),stock_ave,stock_std))+(G608-H$24)*Bonds*(_xlfn.NORM.INV(RAND(),bond_ave,bond_std))+(G608-H$24)*cash*(_xlfn.NORM.INV(RAND(),cash_ave,cash_std))+(G608-H$24)))</f>
        <v/>
      </c>
      <c r="I608" s="156">
        <f>IF((H608&lt;=0),0,((H608-I$24)*Stock*(_xlfn.NORM.INV(RAND(),stock_ave,stock_std))+(H608-I$24)*Bonds*(_xlfn.NORM.INV(RAND(),bond_ave,bond_std))+(H608-I$24)*cash*(_xlfn.NORM.INV(RAND(),cash_ave,cash_std))+(H608-I$24)))</f>
        <v/>
      </c>
      <c r="J608" s="156">
        <f>IF((I608&lt;=0),0,((I608-J$24)*Stock*(_xlfn.NORM.INV(RAND(),stock_ave,stock_std))+(I608-J$24)*Bonds*(_xlfn.NORM.INV(RAND(),bond_ave,bond_std))+(I608-J$24)*cash*(_xlfn.NORM.INV(RAND(),cash_ave,cash_std))+(I608-J$24)))</f>
        <v/>
      </c>
      <c r="K608" s="156">
        <f>IF((J608&lt;=0),0,((J608-K$24)*Stock*(_xlfn.NORM.INV(RAND(),stock_ave,stock_std))+(J608-K$24)*Bonds*(_xlfn.NORM.INV(RAND(),bond_ave,bond_std))+(J608-K$24)*cash*(_xlfn.NORM.INV(RAND(),cash_ave,cash_std))+(J608-K$24)))</f>
        <v/>
      </c>
      <c r="L608" s="156">
        <f>IF((K608&lt;=0),0,((K608-L$24)*Stock*(_xlfn.NORM.INV(RAND(),stock_ave,stock_std))+(K608-L$24)*Bonds*(_xlfn.NORM.INV(RAND(),bond_ave,bond_std))+(K608-L$24)*cash*(_xlfn.NORM.INV(RAND(),cash_ave,cash_std))+(K608-L$24)))</f>
        <v/>
      </c>
      <c r="M608" s="156">
        <f>IF((L608&lt;=0),0,((L608-M$24)*Stock*(_xlfn.NORM.INV(RAND(),stock_ave,stock_std))+(L608-M$24)*Bonds*(_xlfn.NORM.INV(RAND(),bond_ave,bond_std))+(L608-M$24)*cash*(_xlfn.NORM.INV(RAND(),cash_ave,cash_std))+(L608-M$24)))</f>
        <v/>
      </c>
      <c r="N608" s="156">
        <f>IF((M608&lt;=0),0,((M608-N$24)*Stock*(_xlfn.NORM.INV(RAND(),stock_ave,stock_std))+(M608-N$24)*Bonds*(_xlfn.NORM.INV(RAND(),bond_ave,bond_std))+(M608-N$24)*cash*(_xlfn.NORM.INV(RAND(),cash_ave,cash_std))+(M608-N$24)))</f>
        <v/>
      </c>
      <c r="O608" s="156">
        <f>IF((N608&lt;=0),0,((N608-O$24)*Stock*(_xlfn.NORM.INV(RAND(),stock_ave,stock_std))+(N608-O$24)*Bonds*(_xlfn.NORM.INV(RAND(),bond_ave,bond_std))+(N608-O$24)*cash*(_xlfn.NORM.INV(RAND(),cash_ave,cash_std))+(N608-O$24)))</f>
        <v/>
      </c>
      <c r="P608" s="156">
        <f>IF((O608&lt;=0),0,((O608-P$24)*Stock*(_xlfn.NORM.INV(RAND(),stock_ave,stock_std))+(O608-P$24)*Bonds*(_xlfn.NORM.INV(RAND(),bond_ave,bond_std))+(O608-P$24)*cash*(_xlfn.NORM.INV(RAND(),cash_ave,cash_std))+(O608-P$24)))</f>
        <v/>
      </c>
      <c r="Q608" s="156">
        <f>IF((P608&lt;=0),0,((P608-Q$24)*Stock*(_xlfn.NORM.INV(RAND(),stock_ave,stock_std))+(P608-Q$24)*Bonds*(_xlfn.NORM.INV(RAND(),bond_ave,bond_std))+(P608-Q$24)*cash*(_xlfn.NORM.INV(RAND(),cash_ave,cash_std))+(P608-Q$24)))</f>
        <v/>
      </c>
      <c r="R608" s="156">
        <f>IF((Q608&lt;=0),0,((Q608-R$24)*Stock*(_xlfn.NORM.INV(RAND(),stock_ave,stock_std))+(Q608-R$24)*Bonds*(_xlfn.NORM.INV(RAND(),bond_ave,bond_std))+(Q608-R$24)*cash*(_xlfn.NORM.INV(RAND(),cash_ave,cash_std))+(Q608-R$24)))</f>
        <v/>
      </c>
      <c r="S608" s="156">
        <f>IF((R608&lt;=0),0,((R608-S$24)*Stock*(_xlfn.NORM.INV(RAND(),stock_ave,stock_std))+(R608-S$24)*Bonds*(_xlfn.NORM.INV(RAND(),bond_ave,bond_std))+(R608-S$24)*cash*(_xlfn.NORM.INV(RAND(),cash_ave,cash_std))+(R608-S$24)))</f>
        <v/>
      </c>
      <c r="T608" s="156">
        <f>IF((S608&lt;=0),0,((S608-T$24)*Stock*(_xlfn.NORM.INV(RAND(),stock_ave,stock_std))+(S608-T$24)*Bonds*(_xlfn.NORM.INV(RAND(),bond_ave,bond_std))+(S608-T$24)*cash*(_xlfn.NORM.INV(RAND(),cash_ave,cash_std))+(S608-T$24)))</f>
        <v/>
      </c>
      <c r="U608" s="156">
        <f>IF((T608&lt;=0),0,((T608-U$24)*Stock*(_xlfn.NORM.INV(RAND(),stock_ave,stock_std))+(T608-U$24)*Bonds*(_xlfn.NORM.INV(RAND(),bond_ave,bond_std))+(T608-U$24)*cash*(_xlfn.NORM.INV(RAND(),cash_ave,cash_std))+(T608-U$24)))</f>
        <v/>
      </c>
      <c r="V608" s="156">
        <f>IF((U608&lt;=0),0,((U608-V$24)*Stock*(_xlfn.NORM.INV(RAND(),stock_ave,stock_std))+(U608-V$24)*Bonds*(_xlfn.NORM.INV(RAND(),bond_ave,bond_std))+(U608-V$24)*cash*(_xlfn.NORM.INV(RAND(),cash_ave,cash_std))+(U608-V$24)))</f>
        <v/>
      </c>
      <c r="W608" s="156">
        <f>IF((V608&lt;=0),0,((V608-W$24)*Stock*(_xlfn.NORM.INV(RAND(),stock_ave,stock_std))+(V608-W$24)*Bonds*(_xlfn.NORM.INV(RAND(),bond_ave,bond_std))+(V608-W$24)*cash*(_xlfn.NORM.INV(RAND(),cash_ave,cash_std))+(V608-W$24)))</f>
        <v/>
      </c>
      <c r="X608" s="156">
        <f>IF((W608&lt;=0),0,((W608-X$24)*Stock*(_xlfn.NORM.INV(RAND(),stock_ave,stock_std))+(W608-X$24)*Bonds*(_xlfn.NORM.INV(RAND(),bond_ave,bond_std))+(W608-X$24)*cash*(_xlfn.NORM.INV(RAND(),cash_ave,cash_std))+(W608-X$24)))</f>
        <v/>
      </c>
      <c r="Y608" s="156">
        <f>IF((X608&lt;=0),0,((X608-Y$24)*Stock*(_xlfn.NORM.INV(RAND(),stock_ave,stock_std))+(X608-Y$24)*Bonds*(_xlfn.NORM.INV(RAND(),bond_ave,bond_std))+(X608-Y$24)*cash*(_xlfn.NORM.INV(RAND(),cash_ave,cash_std))+(X608-Y$24)))</f>
        <v/>
      </c>
      <c r="Z608" s="156">
        <f>IF((Y608&lt;=0),0,((Y608-Z$24)*Stock*(_xlfn.NORM.INV(RAND(),stock_ave,stock_std))+(Y608-Z$24)*Bonds*(_xlfn.NORM.INV(RAND(),bond_ave,bond_std))+(Y608-Z$24)*cash*(_xlfn.NORM.INV(RAND(),cash_ave,cash_std))+(Y608-Z$24)))</f>
        <v/>
      </c>
      <c r="AA608" s="156">
        <f>IF((Z608&lt;=0),0,((Z608-AA$24)*Stock*(_xlfn.NORM.INV(RAND(),stock_ave,stock_std))+(Z608-AA$24)*Bonds*(_xlfn.NORM.INV(RAND(),bond_ave,bond_std))+(Z608-AA$24)*cash*(_xlfn.NORM.INV(RAND(),cash_ave,cash_std))+(Z608-AA$24)))</f>
        <v/>
      </c>
      <c r="AB608" s="156">
        <f>IF((AA608&lt;=0),0,((AA608-AB$24)*Stock*(_xlfn.NORM.INV(RAND(),stock_ave,stock_std))+(AA608-AB$24)*Bonds*(_xlfn.NORM.INV(RAND(),bond_ave,bond_std))+(AA608-AB$24)*cash*(_xlfn.NORM.INV(RAND(),cash_ave,cash_std))+(AA608-AB$24)))</f>
        <v/>
      </c>
      <c r="AC608" s="156">
        <f>IF((AB608&lt;=0),0,((AB608-AC$24)*Stock*(_xlfn.NORM.INV(RAND(),stock_ave,stock_std))+(AB608-AC$24)*Bonds*(_xlfn.NORM.INV(RAND(),bond_ave,bond_std))+(AB608-AC$24)*cash*(_xlfn.NORM.INV(RAND(),cash_ave,cash_std))+(AB608-AC$24)))</f>
        <v/>
      </c>
      <c r="AD608" s="156">
        <f>IF((AC608&lt;=0),0,((AC608-AD$24)*Stock*(_xlfn.NORM.INV(RAND(),stock_ave,stock_std))+(AC608-AD$24)*Bonds*(_xlfn.NORM.INV(RAND(),bond_ave,bond_std))+(AC608-AD$24)*cash*(_xlfn.NORM.INV(RAND(),cash_ave,cash_std))+(AC608-AD$24)))</f>
        <v/>
      </c>
      <c r="AE608" s="156">
        <f>IF((AD608&lt;=0),0,((AD608-AE$24)*Stock*(_xlfn.NORM.INV(RAND(),stock_ave,stock_std))+(AD608-AE$24)*Bonds*(_xlfn.NORM.INV(RAND(),bond_ave,bond_std))+(AD608-AE$24)*cash*(_xlfn.NORM.INV(RAND(),cash_ave,cash_std))+(AD608-AE$24)))</f>
        <v/>
      </c>
      <c r="AF608" s="156">
        <f>IF((AE608&lt;=0),0,((AE608-AF$24)*Stock*(_xlfn.NORM.INV(RAND(),stock_ave,stock_std))+(AE608-AF$24)*Bonds*(_xlfn.NORM.INV(RAND(),bond_ave,bond_std))+(AE608-AF$24)*cash*(_xlfn.NORM.INV(RAND(),cash_ave,cash_std))+(AE608-AF$24)))</f>
        <v/>
      </c>
      <c r="AG608" s="156">
        <f>IF((AF608&lt;=0),0,((AF608-AG$24)*Stock*(_xlfn.NORM.INV(RAND(),stock_ave,stock_std))+(AF608-AG$24)*Bonds*(_xlfn.NORM.INV(RAND(),bond_ave,bond_std))+(AF608-AG$24)*cash*(_xlfn.NORM.INV(RAND(),cash_ave,cash_std))+(AF608-AG$24)))</f>
        <v/>
      </c>
      <c r="AH608" s="156">
        <f>IF((AG608&lt;=0),0,((AG608-AH$24)*Stock*(_xlfn.NORM.INV(RAND(),stock_ave,stock_std))+(AG608-AH$24)*Bonds*(_xlfn.NORM.INV(RAND(),bond_ave,bond_std))+(AG608-AH$24)*cash*(_xlfn.NORM.INV(RAND(),cash_ave,cash_std))+(AG608-AH$24)))</f>
        <v/>
      </c>
      <c r="AI608" s="156">
        <f>IF((AH608&lt;=0),0,((AH608-AI$24)*Stock*(_xlfn.NORM.INV(RAND(),stock_ave,stock_std))+(AH608-AI$24)*Bonds*(_xlfn.NORM.INV(RAND(),bond_ave,bond_std))+(AH608-AI$24)*cash*(_xlfn.NORM.INV(RAND(),cash_ave,cash_std))+(AH608-AI$24)))</f>
        <v/>
      </c>
      <c r="AJ608" s="156">
        <f>IF((AI608&lt;=0),0,((AI608-AJ$24)*Stock*(_xlfn.NORM.INV(RAND(),stock_ave,stock_std))+(AI608-AJ$24)*Bonds*(_xlfn.NORM.INV(RAND(),bond_ave,bond_std))+(AI608-AJ$24)*cash*(_xlfn.NORM.INV(RAND(),cash_ave,cash_std))+(AI608-AJ$24)))</f>
        <v/>
      </c>
      <c r="AK608" s="156">
        <f>IF((AJ608&lt;=0),0,((AJ608-AK$24)*Stock*(_xlfn.NORM.INV(RAND(),stock_ave,stock_std))+(AJ608-AK$24)*Bonds*(_xlfn.NORM.INV(RAND(),bond_ave,bond_std))+(AJ608-AK$24)*cash*(_xlfn.NORM.INV(RAND(),cash_ave,cash_std))+(AJ608-AK$24)))</f>
        <v/>
      </c>
      <c r="AL608" s="156">
        <f>IF((AK608&lt;=0),0,((AK608-AL$24)*Stock*(_xlfn.NORM.INV(RAND(),stock_ave,stock_std))+(AK608-AL$24)*Bonds*(_xlfn.NORM.INV(RAND(),bond_ave,bond_std))+(AK608-AL$24)*cash*(_xlfn.NORM.INV(RAND(),cash_ave,cash_std))+(AK608-AL$24)))</f>
        <v/>
      </c>
      <c r="AM608" s="156">
        <f>IF((AL608&lt;=0),0,((AL608-AM$24)*Stock*(_xlfn.NORM.INV(RAND(),stock_ave,stock_std))+(AL608-AM$24)*Bonds*(_xlfn.NORM.INV(RAND(),bond_ave,bond_std))+(AL608-AM$24)*cash*(_xlfn.NORM.INV(RAND(),cash_ave,cash_std))+(AL608-AM$24)))</f>
        <v/>
      </c>
      <c r="AN608" s="156">
        <f>IF((AM608&lt;=0),0,((AM608-AN$24)*Stock*(_xlfn.NORM.INV(RAND(),stock_ave,stock_std))+(AM608-AN$24)*Bonds*(_xlfn.NORM.INV(RAND(),bond_ave,bond_std))+(AM608-AN$24)*cash*(_xlfn.NORM.INV(RAND(),cash_ave,cash_std))+(AM608-AN$24)))</f>
        <v/>
      </c>
      <c r="AO608" s="156">
        <f>IF((AN608&lt;=0),0,((AN608-AO$24)*Stock*(_xlfn.NORM.INV(RAND(),stock_ave,stock_std))+(AN608-AO$24)*Bonds*(_xlfn.NORM.INV(RAND(),bond_ave,bond_std))+(AN608-AO$24)*cash*(_xlfn.NORM.INV(RAND(),cash_ave,cash_std))+(AN608-AO$24)))</f>
        <v/>
      </c>
      <c r="AP608" s="156">
        <f>IF((AO608&lt;=0),0,((AO608-AP$24)*Stock*(_xlfn.NORM.INV(RAND(),stock_ave,stock_std))+(AO608-AP$24)*Bonds*(_xlfn.NORM.INV(RAND(),bond_ave,bond_std))+(AO608-AP$24)*cash*(_xlfn.NORM.INV(RAND(),cash_ave,cash_std))+(AO608-AP$24)))</f>
        <v/>
      </c>
      <c r="AQ608" s="156">
        <f>IF((AP608&lt;=0),0,((AP608-AQ$24)*Stock*(_xlfn.NORM.INV(RAND(),stock_ave,stock_std))+(AP608-AQ$24)*Bonds*(_xlfn.NORM.INV(RAND(),bond_ave,bond_std))+(AP608-AQ$24)*cash*(_xlfn.NORM.INV(RAND(),cash_ave,cash_std))+(AP608-AQ$24)))</f>
        <v/>
      </c>
      <c r="AR608" s="156">
        <f>IF((AQ608&lt;=0),0,((AQ608-AR$24)*Stock*(_xlfn.NORM.INV(RAND(),stock_ave,stock_std))+(AQ608-AR$24)*Bonds*(_xlfn.NORM.INV(RAND(),bond_ave,bond_std))+(AQ608-AR$24)*cash*(_xlfn.NORM.INV(RAND(),cash_ave,cash_std))+(AQ608-AR$24)))</f>
        <v/>
      </c>
      <c r="AS608" s="156">
        <f>IF((AR608&lt;=0),0,((AR608-AS$24)*Stock*(_xlfn.NORM.INV(RAND(),stock_ave,stock_std))+(AR608-AS$24)*Bonds*(_xlfn.NORM.INV(RAND(),bond_ave,bond_std))+(AR608-AS$24)*cash*(_xlfn.NORM.INV(RAND(),cash_ave,cash_std))+(AR608-AS$24)))</f>
        <v/>
      </c>
      <c r="AT608" s="156">
        <f>IF((AS608&lt;=0),0,((AS608-AT$24)*Stock*(_xlfn.NORM.INV(RAND(),stock_ave,stock_std))+(AS608-AT$24)*Bonds*(_xlfn.NORM.INV(RAND(),bond_ave,bond_std))+(AS608-AT$24)*cash*(_xlfn.NORM.INV(RAND(),cash_ave,cash_std))+(AS608-AT$24)))</f>
        <v/>
      </c>
      <c r="AU608" s="156">
        <f>IF((AT608&lt;=0),0,((AT608-AU$24)*Stock*(_xlfn.NORM.INV(RAND(),stock_ave,stock_std))+(AT608-AU$24)*Bonds*(_xlfn.NORM.INV(RAND(),bond_ave,bond_std))+(AT608-AU$24)*cash*(_xlfn.NORM.INV(RAND(),cash_ave,cash_std))+(AT608-AU$24)))</f>
        <v/>
      </c>
      <c r="AV608" s="156">
        <f>IF((AU608&lt;=0),0,((AU608-AV$24)*Stock*(_xlfn.NORM.INV(RAND(),stock_ave,stock_std))+(AU608-AV$24)*Bonds*(_xlfn.NORM.INV(RAND(),bond_ave,bond_std))+(AU608-AV$24)*cash*(_xlfn.NORM.INV(RAND(),cash_ave,cash_std))+(AU608-AV$24)))</f>
        <v/>
      </c>
      <c r="AW608" s="156">
        <f>IF((AV608&lt;=0),0,((AV608-AW$24)*Stock*(_xlfn.NORM.INV(RAND(),stock_ave,stock_std))+(AV608-AW$24)*Bonds*(_xlfn.NORM.INV(RAND(),bond_ave,bond_std))+(AV608-AW$24)*cash*(_xlfn.NORM.INV(RAND(),cash_ave,cash_std))+(AV608-AW$24)))</f>
        <v/>
      </c>
      <c r="AX608" s="159" t="n"/>
      <c r="AY608" s="159" t="n"/>
      <c r="AZ608" s="159" t="n"/>
      <c r="BA608" s="159" t="n"/>
      <c r="BB608" s="159" t="n"/>
    </row>
    <row r="609">
      <c r="C609" s="147" t="n"/>
      <c r="D609" s="61">
        <f>+D608-IF(D$18&gt;74,(D608/D$25)*$C$10)</f>
        <v/>
      </c>
      <c r="E609" s="61">
        <f>+E608-IF(E$18&gt;74,(E608/E$25)*$C$10)</f>
        <v/>
      </c>
      <c r="F609" s="61">
        <f>+F608-IF(F$18&gt;74,(F608/F$25)*$C$10)</f>
        <v/>
      </c>
      <c r="G609" s="61">
        <f>+G608-IF(G$18&gt;74,(G608/G$25)*$C$10)</f>
        <v/>
      </c>
      <c r="H609" s="61">
        <f>+H608-IF(H$18&gt;74,(H608/H$25)*$C$10)</f>
        <v/>
      </c>
      <c r="I609" s="61">
        <f>+I608-IF(I$18&gt;74,(I608/I$25)*$C$10)</f>
        <v/>
      </c>
      <c r="J609" s="61">
        <f>+J608-IF(J$18&gt;74,(J608/J$25)*$C$10)</f>
        <v/>
      </c>
      <c r="K609" s="61">
        <f>+K608-IF(K$18&gt;74,(K608/K$25)*$C$10)</f>
        <v/>
      </c>
      <c r="L609" s="61">
        <f>+L608-IF(L$18&gt;74,(L608/L$25)*$C$10)</f>
        <v/>
      </c>
      <c r="M609" s="61">
        <f>+M608-IF(M$18&gt;74,(M608/M$25)*$C$10)</f>
        <v/>
      </c>
      <c r="N609" s="61">
        <f>+N608-IF(N$18&gt;74,(N608/N$25)*$C$10)</f>
        <v/>
      </c>
      <c r="O609" s="61">
        <f>+O608-IF(O$18&gt;74,(O608/O$25)*$C$10)</f>
        <v/>
      </c>
      <c r="P609" s="61">
        <f>+P608-IF(P$18&gt;74,(P608/P$25)*$C$10)</f>
        <v/>
      </c>
      <c r="Q609" s="61">
        <f>+Q608-IF(Q$18&gt;74,(Q608/Q$25)*$C$10)</f>
        <v/>
      </c>
      <c r="R609" s="61">
        <f>+R608-IF(R$18&gt;74,(R608/R$25)*$C$10)</f>
        <v/>
      </c>
      <c r="S609" s="61">
        <f>+S608-IF(S$18&gt;74,(S608/S$25)*$C$10)</f>
        <v/>
      </c>
      <c r="T609" s="61">
        <f>+T608-IF(T$18&gt;74,(T608/T$25)*$C$10)</f>
        <v/>
      </c>
      <c r="U609" s="61">
        <f>+U608-IF(U$18&gt;74,(U608/U$25)*$C$10)</f>
        <v/>
      </c>
      <c r="V609" s="61">
        <f>+V608-IF(V$18&gt;74,(V608/V$25)*$C$10)</f>
        <v/>
      </c>
      <c r="W609" s="61">
        <f>+W608-IF(W$18&gt;74,(W608/W$25)*$C$10)</f>
        <v/>
      </c>
      <c r="X609" s="61">
        <f>+X608-IF(X$18&gt;74,(X608/X$25)*$C$10)</f>
        <v/>
      </c>
      <c r="Y609" s="61">
        <f>+Y608-IF(Y$18&gt;74,(Y608/Y$25)*$C$10)</f>
        <v/>
      </c>
      <c r="Z609" s="61">
        <f>+Z608-IF(Z$18&gt;74,(Z608/Z$25)*$C$10)</f>
        <v/>
      </c>
      <c r="AA609" s="61">
        <f>+AA608-IF(AA$18&gt;74,(AA608/AA$25)*$C$10)</f>
        <v/>
      </c>
      <c r="AB609" s="61">
        <f>+AB608-IF(AB$18&gt;74,(AB608/AB$25)*$C$10)</f>
        <v/>
      </c>
      <c r="AC609" s="61">
        <f>+AC608-IF(AC$18&gt;74,(AC608/AC$25)*$C$10)</f>
        <v/>
      </c>
      <c r="AD609" s="61">
        <f>+AD608-IF(AD$18&gt;74,(AD608/AD$25)*$C$10)</f>
        <v/>
      </c>
      <c r="AE609" s="61">
        <f>+AE608-IF(AE$18&gt;74,(AE608/AE$25)*$C$10)</f>
        <v/>
      </c>
      <c r="AF609" s="61">
        <f>+AF608-IF(AF$18&gt;74,(AF608/AF$25)*$C$10)</f>
        <v/>
      </c>
      <c r="AG609" s="61">
        <f>+AG608-IF(AG$18&gt;74,(AG608/AG$25)*$C$10)</f>
        <v/>
      </c>
      <c r="AH609" s="61">
        <f>+AH608-IF(AH$18&gt;74,(AH608/AH$25)*$C$10)</f>
        <v/>
      </c>
      <c r="AI609" s="61">
        <f>+AI608-IF(AI$18&gt;74,(AI608/AI$25)*$C$10)</f>
        <v/>
      </c>
      <c r="AJ609" s="61">
        <f>+AJ608-IF(AJ$18&gt;74,(AJ608/AJ$25)*$C$10)</f>
        <v/>
      </c>
      <c r="AK609" s="61">
        <f>+AK608-IF(AK$18&gt;74,(AK608/AK$25)*$C$10)</f>
        <v/>
      </c>
      <c r="AL609" s="61">
        <f>+AL608-IF(AL$18&gt;74,(AL608/AL$25)*$C$10)</f>
        <v/>
      </c>
      <c r="AM609" s="61">
        <f>+AM608-IF(AM$18&gt;74,(AM608/AM$25)*$C$10)</f>
        <v/>
      </c>
      <c r="AN609" s="61">
        <f>+AN608-IF(AN$18&gt;74,(AN608/AN$25)*$C$10)</f>
        <v/>
      </c>
      <c r="AO609" s="61">
        <f>+AO608-IF(AO$18&gt;74,(AO608/AO$25)*$C$10)</f>
        <v/>
      </c>
      <c r="AP609" s="61">
        <f>+AP608-IF(AP$18&gt;74,(AP608/AP$25)*$C$10)</f>
        <v/>
      </c>
      <c r="AQ609" s="61">
        <f>+AQ608-IF(AQ$18&gt;74,(AQ608/AQ$25)*$C$10)</f>
        <v/>
      </c>
      <c r="AR609" s="61">
        <f>+AR608-IF(AR$18&gt;74,(AR608/AR$25)*$C$10)</f>
        <v/>
      </c>
      <c r="AS609" s="61">
        <f>+AS608-IF(AS$18&gt;74,(AS608/AS$25)*$C$10)</f>
        <v/>
      </c>
      <c r="AT609" s="61">
        <f>+AT608-IF(AT$18&gt;74,(AT608/AT$25)*$C$10)</f>
        <v/>
      </c>
      <c r="AU609" s="61">
        <f>+AU608-IF(AU$18&gt;74,(AU608/AU$25)*$C$10)</f>
        <v/>
      </c>
      <c r="AV609" s="61">
        <f>+AV608-IF(AV$18&gt;74,(AV608/AV$25)*$C$10)</f>
        <v/>
      </c>
      <c r="AW609" s="61">
        <f>+AW608-IF(AW$18&gt;74,(AW608/AW$25)*$C$10)</f>
        <v/>
      </c>
      <c r="AX609" s="35">
        <f>IF(AW609&gt;0,1,0)</f>
        <v/>
      </c>
      <c r="AY609" s="35">
        <f>IF(AL609&gt;0,1,0)</f>
        <v/>
      </c>
      <c r="AZ609" s="35">
        <f>IF(AG609&gt;0,1,0)</f>
        <v/>
      </c>
      <c r="BA609" s="35">
        <f>IF(AB609&gt;0,1,0)</f>
        <v/>
      </c>
      <c r="BB609" s="35">
        <f>IF(W609&gt;0,1,0)</f>
        <v/>
      </c>
    </row>
    <row r="610">
      <c r="B610" s="154" t="inlineStr">
        <is>
          <t>trial 292</t>
        </is>
      </c>
      <c r="C610" s="155">
        <f>+start-C607</f>
        <v/>
      </c>
      <c r="D610" s="156">
        <f>IF((C610&lt;=0),0,((C610-D$24)*Stock*(_xlfn.NORM.INV(RAND(),stock_ave,stock_std))+(C610-D$24)*Bonds*(_xlfn.NORM.INV(RAND(),bond_ave,bond_std))+(C610-D$24)*cash*(_xlfn.NORM.INV(RAND(),cash_ave,cash_std))+(C610-D$24)))</f>
        <v/>
      </c>
      <c r="E610" s="156">
        <f>IF((D610&lt;=0),0,((D610-E$24)*Stock*(_xlfn.NORM.INV(RAND(),stock_ave,stock_std))+(D610-E$24)*Bonds*(_xlfn.NORM.INV(RAND(),bond_ave,bond_std))+(D610-E$24)*cash*(_xlfn.NORM.INV(RAND(),cash_ave,cash_std))+(D610-E$24)))</f>
        <v/>
      </c>
      <c r="F610" s="156">
        <f>IF((E610&lt;=0),0,((E610-F$24)*Stock*(_xlfn.NORM.INV(RAND(),stock_ave,stock_std))+(E610-F$24)*Bonds*(_xlfn.NORM.INV(RAND(),bond_ave,bond_std))+(E610-F$24)*cash*(_xlfn.NORM.INV(RAND(),cash_ave,cash_std))+(E610-F$24)))</f>
        <v/>
      </c>
      <c r="G610" s="156">
        <f>IF((F610&lt;=0),0,((F610-G$24)*Stock*(_xlfn.NORM.INV(RAND(),stock_ave,stock_std))+(F610-G$24)*Bonds*(_xlfn.NORM.INV(RAND(),bond_ave,bond_std))+(F610-G$24)*cash*(_xlfn.NORM.INV(RAND(),cash_ave,cash_std))+(F610-G$24)))</f>
        <v/>
      </c>
      <c r="H610" s="156">
        <f>IF((G610&lt;=0),0,((G610-H$24)*Stock*(_xlfn.NORM.INV(RAND(),stock_ave,stock_std))+(G610-H$24)*Bonds*(_xlfn.NORM.INV(RAND(),bond_ave,bond_std))+(G610-H$24)*cash*(_xlfn.NORM.INV(RAND(),cash_ave,cash_std))+(G610-H$24)))</f>
        <v/>
      </c>
      <c r="I610" s="156">
        <f>IF((H610&lt;=0),0,((H610-I$24)*Stock*(_xlfn.NORM.INV(RAND(),stock_ave,stock_std))+(H610-I$24)*Bonds*(_xlfn.NORM.INV(RAND(),bond_ave,bond_std))+(H610-I$24)*cash*(_xlfn.NORM.INV(RAND(),cash_ave,cash_std))+(H610-I$24)))</f>
        <v/>
      </c>
      <c r="J610" s="156">
        <f>IF((I610&lt;=0),0,((I610-J$24)*Stock*(_xlfn.NORM.INV(RAND(),stock_ave,stock_std))+(I610-J$24)*Bonds*(_xlfn.NORM.INV(RAND(),bond_ave,bond_std))+(I610-J$24)*cash*(_xlfn.NORM.INV(RAND(),cash_ave,cash_std))+(I610-J$24)))</f>
        <v/>
      </c>
      <c r="K610" s="156">
        <f>IF((J610&lt;=0),0,((J610-K$24)*Stock*(_xlfn.NORM.INV(RAND(),stock_ave,stock_std))+(J610-K$24)*Bonds*(_xlfn.NORM.INV(RAND(),bond_ave,bond_std))+(J610-K$24)*cash*(_xlfn.NORM.INV(RAND(),cash_ave,cash_std))+(J610-K$24)))</f>
        <v/>
      </c>
      <c r="L610" s="156">
        <f>IF((K610&lt;=0),0,((K610-L$24)*Stock*(_xlfn.NORM.INV(RAND(),stock_ave,stock_std))+(K610-L$24)*Bonds*(_xlfn.NORM.INV(RAND(),bond_ave,bond_std))+(K610-L$24)*cash*(_xlfn.NORM.INV(RAND(),cash_ave,cash_std))+(K610-L$24)))</f>
        <v/>
      </c>
      <c r="M610" s="156">
        <f>IF((L610&lt;=0),0,((L610-M$24)*Stock*(_xlfn.NORM.INV(RAND(),stock_ave,stock_std))+(L610-M$24)*Bonds*(_xlfn.NORM.INV(RAND(),bond_ave,bond_std))+(L610-M$24)*cash*(_xlfn.NORM.INV(RAND(),cash_ave,cash_std))+(L610-M$24)))</f>
        <v/>
      </c>
      <c r="N610" s="156">
        <f>IF((M610&lt;=0),0,((M610-N$24)*Stock*(_xlfn.NORM.INV(RAND(),stock_ave,stock_std))+(M610-N$24)*Bonds*(_xlfn.NORM.INV(RAND(),bond_ave,bond_std))+(M610-N$24)*cash*(_xlfn.NORM.INV(RAND(),cash_ave,cash_std))+(M610-N$24)))</f>
        <v/>
      </c>
      <c r="O610" s="156">
        <f>IF((N610&lt;=0),0,((N610-O$24)*Stock*(_xlfn.NORM.INV(RAND(),stock_ave,stock_std))+(N610-O$24)*Bonds*(_xlfn.NORM.INV(RAND(),bond_ave,bond_std))+(N610-O$24)*cash*(_xlfn.NORM.INV(RAND(),cash_ave,cash_std))+(N610-O$24)))</f>
        <v/>
      </c>
      <c r="P610" s="156">
        <f>IF((O610&lt;=0),0,((O610-P$24)*Stock*(_xlfn.NORM.INV(RAND(),stock_ave,stock_std))+(O610-P$24)*Bonds*(_xlfn.NORM.INV(RAND(),bond_ave,bond_std))+(O610-P$24)*cash*(_xlfn.NORM.INV(RAND(),cash_ave,cash_std))+(O610-P$24)))</f>
        <v/>
      </c>
      <c r="Q610" s="156">
        <f>IF((P610&lt;=0),0,((P610-Q$24)*Stock*(_xlfn.NORM.INV(RAND(),stock_ave,stock_std))+(P610-Q$24)*Bonds*(_xlfn.NORM.INV(RAND(),bond_ave,bond_std))+(P610-Q$24)*cash*(_xlfn.NORM.INV(RAND(),cash_ave,cash_std))+(P610-Q$24)))</f>
        <v/>
      </c>
      <c r="R610" s="156">
        <f>IF((Q610&lt;=0),0,((Q610-R$24)*Stock*(_xlfn.NORM.INV(RAND(),stock_ave,stock_std))+(Q610-R$24)*Bonds*(_xlfn.NORM.INV(RAND(),bond_ave,bond_std))+(Q610-R$24)*cash*(_xlfn.NORM.INV(RAND(),cash_ave,cash_std))+(Q610-R$24)))</f>
        <v/>
      </c>
      <c r="S610" s="156">
        <f>IF((R610&lt;=0),0,((R610-S$24)*Stock*(_xlfn.NORM.INV(RAND(),stock_ave,stock_std))+(R610-S$24)*Bonds*(_xlfn.NORM.INV(RAND(),bond_ave,bond_std))+(R610-S$24)*cash*(_xlfn.NORM.INV(RAND(),cash_ave,cash_std))+(R610-S$24)))</f>
        <v/>
      </c>
      <c r="T610" s="156">
        <f>IF((S610&lt;=0),0,((S610-T$24)*Stock*(_xlfn.NORM.INV(RAND(),stock_ave,stock_std))+(S610-T$24)*Bonds*(_xlfn.NORM.INV(RAND(),bond_ave,bond_std))+(S610-T$24)*cash*(_xlfn.NORM.INV(RAND(),cash_ave,cash_std))+(S610-T$24)))</f>
        <v/>
      </c>
      <c r="U610" s="156">
        <f>IF((T610&lt;=0),0,((T610-U$24)*Stock*(_xlfn.NORM.INV(RAND(),stock_ave,stock_std))+(T610-U$24)*Bonds*(_xlfn.NORM.INV(RAND(),bond_ave,bond_std))+(T610-U$24)*cash*(_xlfn.NORM.INV(RAND(),cash_ave,cash_std))+(T610-U$24)))</f>
        <v/>
      </c>
      <c r="V610" s="156">
        <f>IF((U610&lt;=0),0,((U610-V$24)*Stock*(_xlfn.NORM.INV(RAND(),stock_ave,stock_std))+(U610-V$24)*Bonds*(_xlfn.NORM.INV(RAND(),bond_ave,bond_std))+(U610-V$24)*cash*(_xlfn.NORM.INV(RAND(),cash_ave,cash_std))+(U610-V$24)))</f>
        <v/>
      </c>
      <c r="W610" s="156">
        <f>IF((V610&lt;=0),0,((V610-W$24)*Stock*(_xlfn.NORM.INV(RAND(),stock_ave,stock_std))+(V610-W$24)*Bonds*(_xlfn.NORM.INV(RAND(),bond_ave,bond_std))+(V610-W$24)*cash*(_xlfn.NORM.INV(RAND(),cash_ave,cash_std))+(V610-W$24)))</f>
        <v/>
      </c>
      <c r="X610" s="156">
        <f>IF((W610&lt;=0),0,((W610-X$24)*Stock*(_xlfn.NORM.INV(RAND(),stock_ave,stock_std))+(W610-X$24)*Bonds*(_xlfn.NORM.INV(RAND(),bond_ave,bond_std))+(W610-X$24)*cash*(_xlfn.NORM.INV(RAND(),cash_ave,cash_std))+(W610-X$24)))</f>
        <v/>
      </c>
      <c r="Y610" s="156">
        <f>IF((X610&lt;=0),0,((X610-Y$24)*Stock*(_xlfn.NORM.INV(RAND(),stock_ave,stock_std))+(X610-Y$24)*Bonds*(_xlfn.NORM.INV(RAND(),bond_ave,bond_std))+(X610-Y$24)*cash*(_xlfn.NORM.INV(RAND(),cash_ave,cash_std))+(X610-Y$24)))</f>
        <v/>
      </c>
      <c r="Z610" s="156">
        <f>IF((Y610&lt;=0),0,((Y610-Z$24)*Stock*(_xlfn.NORM.INV(RAND(),stock_ave,stock_std))+(Y610-Z$24)*Bonds*(_xlfn.NORM.INV(RAND(),bond_ave,bond_std))+(Y610-Z$24)*cash*(_xlfn.NORM.INV(RAND(),cash_ave,cash_std))+(Y610-Z$24)))</f>
        <v/>
      </c>
      <c r="AA610" s="156">
        <f>IF((Z610&lt;=0),0,((Z610-AA$24)*Stock*(_xlfn.NORM.INV(RAND(),stock_ave,stock_std))+(Z610-AA$24)*Bonds*(_xlfn.NORM.INV(RAND(),bond_ave,bond_std))+(Z610-AA$24)*cash*(_xlfn.NORM.INV(RAND(),cash_ave,cash_std))+(Z610-AA$24)))</f>
        <v/>
      </c>
      <c r="AB610" s="156">
        <f>IF((AA610&lt;=0),0,((AA610-AB$24)*Stock*(_xlfn.NORM.INV(RAND(),stock_ave,stock_std))+(AA610-AB$24)*Bonds*(_xlfn.NORM.INV(RAND(),bond_ave,bond_std))+(AA610-AB$24)*cash*(_xlfn.NORM.INV(RAND(),cash_ave,cash_std))+(AA610-AB$24)))</f>
        <v/>
      </c>
      <c r="AC610" s="156">
        <f>IF((AB610&lt;=0),0,((AB610-AC$24)*Stock*(_xlfn.NORM.INV(RAND(),stock_ave,stock_std))+(AB610-AC$24)*Bonds*(_xlfn.NORM.INV(RAND(),bond_ave,bond_std))+(AB610-AC$24)*cash*(_xlfn.NORM.INV(RAND(),cash_ave,cash_std))+(AB610-AC$24)))</f>
        <v/>
      </c>
      <c r="AD610" s="156">
        <f>IF((AC610&lt;=0),0,((AC610-AD$24)*Stock*(_xlfn.NORM.INV(RAND(),stock_ave,stock_std))+(AC610-AD$24)*Bonds*(_xlfn.NORM.INV(RAND(),bond_ave,bond_std))+(AC610-AD$24)*cash*(_xlfn.NORM.INV(RAND(),cash_ave,cash_std))+(AC610-AD$24)))</f>
        <v/>
      </c>
      <c r="AE610" s="156">
        <f>IF((AD610&lt;=0),0,((AD610-AE$24)*Stock*(_xlfn.NORM.INV(RAND(),stock_ave,stock_std))+(AD610-AE$24)*Bonds*(_xlfn.NORM.INV(RAND(),bond_ave,bond_std))+(AD610-AE$24)*cash*(_xlfn.NORM.INV(RAND(),cash_ave,cash_std))+(AD610-AE$24)))</f>
        <v/>
      </c>
      <c r="AF610" s="156">
        <f>IF((AE610&lt;=0),0,((AE610-AF$24)*Stock*(_xlfn.NORM.INV(RAND(),stock_ave,stock_std))+(AE610-AF$24)*Bonds*(_xlfn.NORM.INV(RAND(),bond_ave,bond_std))+(AE610-AF$24)*cash*(_xlfn.NORM.INV(RAND(),cash_ave,cash_std))+(AE610-AF$24)))</f>
        <v/>
      </c>
      <c r="AG610" s="156">
        <f>IF((AF610&lt;=0),0,((AF610-AG$24)*Stock*(_xlfn.NORM.INV(RAND(),stock_ave,stock_std))+(AF610-AG$24)*Bonds*(_xlfn.NORM.INV(RAND(),bond_ave,bond_std))+(AF610-AG$24)*cash*(_xlfn.NORM.INV(RAND(),cash_ave,cash_std))+(AF610-AG$24)))</f>
        <v/>
      </c>
      <c r="AH610" s="156">
        <f>IF((AG610&lt;=0),0,((AG610-AH$24)*Stock*(_xlfn.NORM.INV(RAND(),stock_ave,stock_std))+(AG610-AH$24)*Bonds*(_xlfn.NORM.INV(RAND(),bond_ave,bond_std))+(AG610-AH$24)*cash*(_xlfn.NORM.INV(RAND(),cash_ave,cash_std))+(AG610-AH$24)))</f>
        <v/>
      </c>
      <c r="AI610" s="156">
        <f>IF((AH610&lt;=0),0,((AH610-AI$24)*Stock*(_xlfn.NORM.INV(RAND(),stock_ave,stock_std))+(AH610-AI$24)*Bonds*(_xlfn.NORM.INV(RAND(),bond_ave,bond_std))+(AH610-AI$24)*cash*(_xlfn.NORM.INV(RAND(),cash_ave,cash_std))+(AH610-AI$24)))</f>
        <v/>
      </c>
      <c r="AJ610" s="156">
        <f>IF((AI610&lt;=0),0,((AI610-AJ$24)*Stock*(_xlfn.NORM.INV(RAND(),stock_ave,stock_std))+(AI610-AJ$24)*Bonds*(_xlfn.NORM.INV(RAND(),bond_ave,bond_std))+(AI610-AJ$24)*cash*(_xlfn.NORM.INV(RAND(),cash_ave,cash_std))+(AI610-AJ$24)))</f>
        <v/>
      </c>
      <c r="AK610" s="156">
        <f>IF((AJ610&lt;=0),0,((AJ610-AK$24)*Stock*(_xlfn.NORM.INV(RAND(),stock_ave,stock_std))+(AJ610-AK$24)*Bonds*(_xlfn.NORM.INV(RAND(),bond_ave,bond_std))+(AJ610-AK$24)*cash*(_xlfn.NORM.INV(RAND(),cash_ave,cash_std))+(AJ610-AK$24)))</f>
        <v/>
      </c>
      <c r="AL610" s="156">
        <f>IF((AK610&lt;=0),0,((AK610-AL$24)*Stock*(_xlfn.NORM.INV(RAND(),stock_ave,stock_std))+(AK610-AL$24)*Bonds*(_xlfn.NORM.INV(RAND(),bond_ave,bond_std))+(AK610-AL$24)*cash*(_xlfn.NORM.INV(RAND(),cash_ave,cash_std))+(AK610-AL$24)))</f>
        <v/>
      </c>
      <c r="AM610" s="156">
        <f>IF((AL610&lt;=0),0,((AL610-AM$24)*Stock*(_xlfn.NORM.INV(RAND(),stock_ave,stock_std))+(AL610-AM$24)*Bonds*(_xlfn.NORM.INV(RAND(),bond_ave,bond_std))+(AL610-AM$24)*cash*(_xlfn.NORM.INV(RAND(),cash_ave,cash_std))+(AL610-AM$24)))</f>
        <v/>
      </c>
      <c r="AN610" s="156">
        <f>IF((AM610&lt;=0),0,((AM610-AN$24)*Stock*(_xlfn.NORM.INV(RAND(),stock_ave,stock_std))+(AM610-AN$24)*Bonds*(_xlfn.NORM.INV(RAND(),bond_ave,bond_std))+(AM610-AN$24)*cash*(_xlfn.NORM.INV(RAND(),cash_ave,cash_std))+(AM610-AN$24)))</f>
        <v/>
      </c>
      <c r="AO610" s="156">
        <f>IF((AN610&lt;=0),0,((AN610-AO$24)*Stock*(_xlfn.NORM.INV(RAND(),stock_ave,stock_std))+(AN610-AO$24)*Bonds*(_xlfn.NORM.INV(RAND(),bond_ave,bond_std))+(AN610-AO$24)*cash*(_xlfn.NORM.INV(RAND(),cash_ave,cash_std))+(AN610-AO$24)))</f>
        <v/>
      </c>
      <c r="AP610" s="156">
        <f>IF((AO610&lt;=0),0,((AO610-AP$24)*Stock*(_xlfn.NORM.INV(RAND(),stock_ave,stock_std))+(AO610-AP$24)*Bonds*(_xlfn.NORM.INV(RAND(),bond_ave,bond_std))+(AO610-AP$24)*cash*(_xlfn.NORM.INV(RAND(),cash_ave,cash_std))+(AO610-AP$24)))</f>
        <v/>
      </c>
      <c r="AQ610" s="156">
        <f>IF((AP610&lt;=0),0,((AP610-AQ$24)*Stock*(_xlfn.NORM.INV(RAND(),stock_ave,stock_std))+(AP610-AQ$24)*Bonds*(_xlfn.NORM.INV(RAND(),bond_ave,bond_std))+(AP610-AQ$24)*cash*(_xlfn.NORM.INV(RAND(),cash_ave,cash_std))+(AP610-AQ$24)))</f>
        <v/>
      </c>
      <c r="AR610" s="156">
        <f>IF((AQ610&lt;=0),0,((AQ610-AR$24)*Stock*(_xlfn.NORM.INV(RAND(),stock_ave,stock_std))+(AQ610-AR$24)*Bonds*(_xlfn.NORM.INV(RAND(),bond_ave,bond_std))+(AQ610-AR$24)*cash*(_xlfn.NORM.INV(RAND(),cash_ave,cash_std))+(AQ610-AR$24)))</f>
        <v/>
      </c>
      <c r="AS610" s="156">
        <f>IF((AR610&lt;=0),0,((AR610-AS$24)*Stock*(_xlfn.NORM.INV(RAND(),stock_ave,stock_std))+(AR610-AS$24)*Bonds*(_xlfn.NORM.INV(RAND(),bond_ave,bond_std))+(AR610-AS$24)*cash*(_xlfn.NORM.INV(RAND(),cash_ave,cash_std))+(AR610-AS$24)))</f>
        <v/>
      </c>
      <c r="AT610" s="156">
        <f>IF((AS610&lt;=0),0,((AS610-AT$24)*Stock*(_xlfn.NORM.INV(RAND(),stock_ave,stock_std))+(AS610-AT$24)*Bonds*(_xlfn.NORM.INV(RAND(),bond_ave,bond_std))+(AS610-AT$24)*cash*(_xlfn.NORM.INV(RAND(),cash_ave,cash_std))+(AS610-AT$24)))</f>
        <v/>
      </c>
      <c r="AU610" s="156">
        <f>IF((AT610&lt;=0),0,((AT610-AU$24)*Stock*(_xlfn.NORM.INV(RAND(),stock_ave,stock_std))+(AT610-AU$24)*Bonds*(_xlfn.NORM.INV(RAND(),bond_ave,bond_std))+(AT610-AU$24)*cash*(_xlfn.NORM.INV(RAND(),cash_ave,cash_std))+(AT610-AU$24)))</f>
        <v/>
      </c>
      <c r="AV610" s="156">
        <f>IF((AU610&lt;=0),0,((AU610-AV$24)*Stock*(_xlfn.NORM.INV(RAND(),stock_ave,stock_std))+(AU610-AV$24)*Bonds*(_xlfn.NORM.INV(RAND(),bond_ave,bond_std))+(AU610-AV$24)*cash*(_xlfn.NORM.INV(RAND(),cash_ave,cash_std))+(AU610-AV$24)))</f>
        <v/>
      </c>
      <c r="AW610" s="156">
        <f>IF((AV610&lt;=0),0,((AV610-AW$24)*Stock*(_xlfn.NORM.INV(RAND(),stock_ave,stock_std))+(AV610-AW$24)*Bonds*(_xlfn.NORM.INV(RAND(),bond_ave,bond_std))+(AV610-AW$24)*cash*(_xlfn.NORM.INV(RAND(),cash_ave,cash_std))+(AV610-AW$24)))</f>
        <v/>
      </c>
      <c r="AX610" s="159" t="n"/>
      <c r="AY610" s="159" t="n"/>
      <c r="AZ610" s="159" t="n"/>
      <c r="BA610" s="159" t="n"/>
      <c r="BB610" s="159" t="n"/>
    </row>
    <row r="611">
      <c r="C611" s="147" t="n"/>
      <c r="D611" s="61">
        <f>+D610-IF(D$18&gt;74,(D610/D$25)*$C$10)</f>
        <v/>
      </c>
      <c r="E611" s="61">
        <f>+E610-IF(E$18&gt;74,(E610/E$25)*$C$10)</f>
        <v/>
      </c>
      <c r="F611" s="61">
        <f>+F610-IF(F$18&gt;74,(F610/F$25)*$C$10)</f>
        <v/>
      </c>
      <c r="G611" s="61">
        <f>+G610-IF(G$18&gt;74,(G610/G$25)*$C$10)</f>
        <v/>
      </c>
      <c r="H611" s="61">
        <f>+H610-IF(H$18&gt;74,(H610/H$25)*$C$10)</f>
        <v/>
      </c>
      <c r="I611" s="61">
        <f>+I610-IF(I$18&gt;74,(I610/I$25)*$C$10)</f>
        <v/>
      </c>
      <c r="J611" s="61">
        <f>+J610-IF(J$18&gt;74,(J610/J$25)*$C$10)</f>
        <v/>
      </c>
      <c r="K611" s="61">
        <f>+K610-IF(K$18&gt;74,(K610/K$25)*$C$10)</f>
        <v/>
      </c>
      <c r="L611" s="61">
        <f>+L610-IF(L$18&gt;74,(L610/L$25)*$C$10)</f>
        <v/>
      </c>
      <c r="M611" s="61">
        <f>+M610-IF(M$18&gt;74,(M610/M$25)*$C$10)</f>
        <v/>
      </c>
      <c r="N611" s="61">
        <f>+N610-IF(N$18&gt;74,(N610/N$25)*$C$10)</f>
        <v/>
      </c>
      <c r="O611" s="61">
        <f>+O610-IF(O$18&gt;74,(O610/O$25)*$C$10)</f>
        <v/>
      </c>
      <c r="P611" s="61">
        <f>+P610-IF(P$18&gt;74,(P610/P$25)*$C$10)</f>
        <v/>
      </c>
      <c r="Q611" s="61">
        <f>+Q610-IF(Q$18&gt;74,(Q610/Q$25)*$C$10)</f>
        <v/>
      </c>
      <c r="R611" s="61">
        <f>+R610-IF(R$18&gt;74,(R610/R$25)*$C$10)</f>
        <v/>
      </c>
      <c r="S611" s="61">
        <f>+S610-IF(S$18&gt;74,(S610/S$25)*$C$10)</f>
        <v/>
      </c>
      <c r="T611" s="61">
        <f>+T610-IF(T$18&gt;74,(T610/T$25)*$C$10)</f>
        <v/>
      </c>
      <c r="U611" s="61">
        <f>+U610-IF(U$18&gt;74,(U610/U$25)*$C$10)</f>
        <v/>
      </c>
      <c r="V611" s="61">
        <f>+V610-IF(V$18&gt;74,(V610/V$25)*$C$10)</f>
        <v/>
      </c>
      <c r="W611" s="61">
        <f>+W610-IF(W$18&gt;74,(W610/W$25)*$C$10)</f>
        <v/>
      </c>
      <c r="X611" s="61">
        <f>+X610-IF(X$18&gt;74,(X610/X$25)*$C$10)</f>
        <v/>
      </c>
      <c r="Y611" s="61">
        <f>+Y610-IF(Y$18&gt;74,(Y610/Y$25)*$C$10)</f>
        <v/>
      </c>
      <c r="Z611" s="61">
        <f>+Z610-IF(Z$18&gt;74,(Z610/Z$25)*$C$10)</f>
        <v/>
      </c>
      <c r="AA611" s="61">
        <f>+AA610-IF(AA$18&gt;74,(AA610/AA$25)*$C$10)</f>
        <v/>
      </c>
      <c r="AB611" s="61">
        <f>+AB610-IF(AB$18&gt;74,(AB610/AB$25)*$C$10)</f>
        <v/>
      </c>
      <c r="AC611" s="61">
        <f>+AC610-IF(AC$18&gt;74,(AC610/AC$25)*$C$10)</f>
        <v/>
      </c>
      <c r="AD611" s="61">
        <f>+AD610-IF(AD$18&gt;74,(AD610/AD$25)*$C$10)</f>
        <v/>
      </c>
      <c r="AE611" s="61">
        <f>+AE610-IF(AE$18&gt;74,(AE610/AE$25)*$C$10)</f>
        <v/>
      </c>
      <c r="AF611" s="61">
        <f>+AF610-IF(AF$18&gt;74,(AF610/AF$25)*$C$10)</f>
        <v/>
      </c>
      <c r="AG611" s="61">
        <f>+AG610-IF(AG$18&gt;74,(AG610/AG$25)*$C$10)</f>
        <v/>
      </c>
      <c r="AH611" s="61">
        <f>+AH610-IF(AH$18&gt;74,(AH610/AH$25)*$C$10)</f>
        <v/>
      </c>
      <c r="AI611" s="61">
        <f>+AI610-IF(AI$18&gt;74,(AI610/AI$25)*$C$10)</f>
        <v/>
      </c>
      <c r="AJ611" s="61">
        <f>+AJ610-IF(AJ$18&gt;74,(AJ610/AJ$25)*$C$10)</f>
        <v/>
      </c>
      <c r="AK611" s="61">
        <f>+AK610-IF(AK$18&gt;74,(AK610/AK$25)*$C$10)</f>
        <v/>
      </c>
      <c r="AL611" s="61">
        <f>+AL610-IF(AL$18&gt;74,(AL610/AL$25)*$C$10)</f>
        <v/>
      </c>
      <c r="AM611" s="61">
        <f>+AM610-IF(AM$18&gt;74,(AM610/AM$25)*$C$10)</f>
        <v/>
      </c>
      <c r="AN611" s="61">
        <f>+AN610-IF(AN$18&gt;74,(AN610/AN$25)*$C$10)</f>
        <v/>
      </c>
      <c r="AO611" s="61">
        <f>+AO610-IF(AO$18&gt;74,(AO610/AO$25)*$C$10)</f>
        <v/>
      </c>
      <c r="AP611" s="61">
        <f>+AP610-IF(AP$18&gt;74,(AP610/AP$25)*$C$10)</f>
        <v/>
      </c>
      <c r="AQ611" s="61">
        <f>+AQ610-IF(AQ$18&gt;74,(AQ610/AQ$25)*$C$10)</f>
        <v/>
      </c>
      <c r="AR611" s="61">
        <f>+AR610-IF(AR$18&gt;74,(AR610/AR$25)*$C$10)</f>
        <v/>
      </c>
      <c r="AS611" s="61">
        <f>+AS610-IF(AS$18&gt;74,(AS610/AS$25)*$C$10)</f>
        <v/>
      </c>
      <c r="AT611" s="61">
        <f>+AT610-IF(AT$18&gt;74,(AT610/AT$25)*$C$10)</f>
        <v/>
      </c>
      <c r="AU611" s="61">
        <f>+AU610-IF(AU$18&gt;74,(AU610/AU$25)*$C$10)</f>
        <v/>
      </c>
      <c r="AV611" s="61">
        <f>+AV610-IF(AV$18&gt;74,(AV610/AV$25)*$C$10)</f>
        <v/>
      </c>
      <c r="AW611" s="61">
        <f>+AW610-IF(AW$18&gt;74,(AW610/AW$25)*$C$10)</f>
        <v/>
      </c>
      <c r="AX611" s="35">
        <f>IF(AW611&gt;0,1,0)</f>
        <v/>
      </c>
      <c r="AY611" s="35">
        <f>IF(AL611&gt;0,1,0)</f>
        <v/>
      </c>
      <c r="AZ611" s="35">
        <f>IF(AG611&gt;0,1,0)</f>
        <v/>
      </c>
      <c r="BA611" s="35">
        <f>IF(AB611&gt;0,1,0)</f>
        <v/>
      </c>
      <c r="BB611" s="35">
        <f>IF(W611&gt;0,1,0)</f>
        <v/>
      </c>
    </row>
    <row r="612">
      <c r="B612" s="154" t="inlineStr">
        <is>
          <t>trial 293</t>
        </is>
      </c>
      <c r="C612" s="155">
        <f>+start-C609</f>
        <v/>
      </c>
      <c r="D612" s="156">
        <f>IF((C612&lt;=0),0,((C612-D$24)*Stock*(_xlfn.NORM.INV(RAND(),stock_ave,stock_std))+(C612-D$24)*Bonds*(_xlfn.NORM.INV(RAND(),bond_ave,bond_std))+(C612-D$24)*cash*(_xlfn.NORM.INV(RAND(),cash_ave,cash_std))+(C612-D$24)))</f>
        <v/>
      </c>
      <c r="E612" s="156">
        <f>IF((D612&lt;=0),0,((D612-E$24)*Stock*(_xlfn.NORM.INV(RAND(),stock_ave,stock_std))+(D612-E$24)*Bonds*(_xlfn.NORM.INV(RAND(),bond_ave,bond_std))+(D612-E$24)*cash*(_xlfn.NORM.INV(RAND(),cash_ave,cash_std))+(D612-E$24)))</f>
        <v/>
      </c>
      <c r="F612" s="156">
        <f>IF((E612&lt;=0),0,((E612-F$24)*Stock*(_xlfn.NORM.INV(RAND(),stock_ave,stock_std))+(E612-F$24)*Bonds*(_xlfn.NORM.INV(RAND(),bond_ave,bond_std))+(E612-F$24)*cash*(_xlfn.NORM.INV(RAND(),cash_ave,cash_std))+(E612-F$24)))</f>
        <v/>
      </c>
      <c r="G612" s="156">
        <f>IF((F612&lt;=0),0,((F612-G$24)*Stock*(_xlfn.NORM.INV(RAND(),stock_ave,stock_std))+(F612-G$24)*Bonds*(_xlfn.NORM.INV(RAND(),bond_ave,bond_std))+(F612-G$24)*cash*(_xlfn.NORM.INV(RAND(),cash_ave,cash_std))+(F612-G$24)))</f>
        <v/>
      </c>
      <c r="H612" s="156">
        <f>IF((G612&lt;=0),0,((G612-H$24)*Stock*(_xlfn.NORM.INV(RAND(),stock_ave,stock_std))+(G612-H$24)*Bonds*(_xlfn.NORM.INV(RAND(),bond_ave,bond_std))+(G612-H$24)*cash*(_xlfn.NORM.INV(RAND(),cash_ave,cash_std))+(G612-H$24)))</f>
        <v/>
      </c>
      <c r="I612" s="156">
        <f>IF((H612&lt;=0),0,((H612-I$24)*Stock*(_xlfn.NORM.INV(RAND(),stock_ave,stock_std))+(H612-I$24)*Bonds*(_xlfn.NORM.INV(RAND(),bond_ave,bond_std))+(H612-I$24)*cash*(_xlfn.NORM.INV(RAND(),cash_ave,cash_std))+(H612-I$24)))</f>
        <v/>
      </c>
      <c r="J612" s="156">
        <f>IF((I612&lt;=0),0,((I612-J$24)*Stock*(_xlfn.NORM.INV(RAND(),stock_ave,stock_std))+(I612-J$24)*Bonds*(_xlfn.NORM.INV(RAND(),bond_ave,bond_std))+(I612-J$24)*cash*(_xlfn.NORM.INV(RAND(),cash_ave,cash_std))+(I612-J$24)))</f>
        <v/>
      </c>
      <c r="K612" s="156">
        <f>IF((J612&lt;=0),0,((J612-K$24)*Stock*(_xlfn.NORM.INV(RAND(),stock_ave,stock_std))+(J612-K$24)*Bonds*(_xlfn.NORM.INV(RAND(),bond_ave,bond_std))+(J612-K$24)*cash*(_xlfn.NORM.INV(RAND(),cash_ave,cash_std))+(J612-K$24)))</f>
        <v/>
      </c>
      <c r="L612" s="156">
        <f>IF((K612&lt;=0),0,((K612-L$24)*Stock*(_xlfn.NORM.INV(RAND(),stock_ave,stock_std))+(K612-L$24)*Bonds*(_xlfn.NORM.INV(RAND(),bond_ave,bond_std))+(K612-L$24)*cash*(_xlfn.NORM.INV(RAND(),cash_ave,cash_std))+(K612-L$24)))</f>
        <v/>
      </c>
      <c r="M612" s="156">
        <f>IF((L612&lt;=0),0,((L612-M$24)*Stock*(_xlfn.NORM.INV(RAND(),stock_ave,stock_std))+(L612-M$24)*Bonds*(_xlfn.NORM.INV(RAND(),bond_ave,bond_std))+(L612-M$24)*cash*(_xlfn.NORM.INV(RAND(),cash_ave,cash_std))+(L612-M$24)))</f>
        <v/>
      </c>
      <c r="N612" s="156">
        <f>IF((M612&lt;=0),0,((M612-N$24)*Stock*(_xlfn.NORM.INV(RAND(),stock_ave,stock_std))+(M612-N$24)*Bonds*(_xlfn.NORM.INV(RAND(),bond_ave,bond_std))+(M612-N$24)*cash*(_xlfn.NORM.INV(RAND(),cash_ave,cash_std))+(M612-N$24)))</f>
        <v/>
      </c>
      <c r="O612" s="156">
        <f>IF((N612&lt;=0),0,((N612-O$24)*Stock*(_xlfn.NORM.INV(RAND(),stock_ave,stock_std))+(N612-O$24)*Bonds*(_xlfn.NORM.INV(RAND(),bond_ave,bond_std))+(N612-O$24)*cash*(_xlfn.NORM.INV(RAND(),cash_ave,cash_std))+(N612-O$24)))</f>
        <v/>
      </c>
      <c r="P612" s="156">
        <f>IF((O612&lt;=0),0,((O612-P$24)*Stock*(_xlfn.NORM.INV(RAND(),stock_ave,stock_std))+(O612-P$24)*Bonds*(_xlfn.NORM.INV(RAND(),bond_ave,bond_std))+(O612-P$24)*cash*(_xlfn.NORM.INV(RAND(),cash_ave,cash_std))+(O612-P$24)))</f>
        <v/>
      </c>
      <c r="Q612" s="156">
        <f>IF((P612&lt;=0),0,((P612-Q$24)*Stock*(_xlfn.NORM.INV(RAND(),stock_ave,stock_std))+(P612-Q$24)*Bonds*(_xlfn.NORM.INV(RAND(),bond_ave,bond_std))+(P612-Q$24)*cash*(_xlfn.NORM.INV(RAND(),cash_ave,cash_std))+(P612-Q$24)))</f>
        <v/>
      </c>
      <c r="R612" s="156">
        <f>IF((Q612&lt;=0),0,((Q612-R$24)*Stock*(_xlfn.NORM.INV(RAND(),stock_ave,stock_std))+(Q612-R$24)*Bonds*(_xlfn.NORM.INV(RAND(),bond_ave,bond_std))+(Q612-R$24)*cash*(_xlfn.NORM.INV(RAND(),cash_ave,cash_std))+(Q612-R$24)))</f>
        <v/>
      </c>
      <c r="S612" s="156">
        <f>IF((R612&lt;=0),0,((R612-S$24)*Stock*(_xlfn.NORM.INV(RAND(),stock_ave,stock_std))+(R612-S$24)*Bonds*(_xlfn.NORM.INV(RAND(),bond_ave,bond_std))+(R612-S$24)*cash*(_xlfn.NORM.INV(RAND(),cash_ave,cash_std))+(R612-S$24)))</f>
        <v/>
      </c>
      <c r="T612" s="156">
        <f>IF((S612&lt;=0),0,((S612-T$24)*Stock*(_xlfn.NORM.INV(RAND(),stock_ave,stock_std))+(S612-T$24)*Bonds*(_xlfn.NORM.INV(RAND(),bond_ave,bond_std))+(S612-T$24)*cash*(_xlfn.NORM.INV(RAND(),cash_ave,cash_std))+(S612-T$24)))</f>
        <v/>
      </c>
      <c r="U612" s="156">
        <f>IF((T612&lt;=0),0,((T612-U$24)*Stock*(_xlfn.NORM.INV(RAND(),stock_ave,stock_std))+(T612-U$24)*Bonds*(_xlfn.NORM.INV(RAND(),bond_ave,bond_std))+(T612-U$24)*cash*(_xlfn.NORM.INV(RAND(),cash_ave,cash_std))+(T612-U$24)))</f>
        <v/>
      </c>
      <c r="V612" s="156">
        <f>IF((U612&lt;=0),0,((U612-V$24)*Stock*(_xlfn.NORM.INV(RAND(),stock_ave,stock_std))+(U612-V$24)*Bonds*(_xlfn.NORM.INV(RAND(),bond_ave,bond_std))+(U612-V$24)*cash*(_xlfn.NORM.INV(RAND(),cash_ave,cash_std))+(U612-V$24)))</f>
        <v/>
      </c>
      <c r="W612" s="156">
        <f>IF((V612&lt;=0),0,((V612-W$24)*Stock*(_xlfn.NORM.INV(RAND(),stock_ave,stock_std))+(V612-W$24)*Bonds*(_xlfn.NORM.INV(RAND(),bond_ave,bond_std))+(V612-W$24)*cash*(_xlfn.NORM.INV(RAND(),cash_ave,cash_std))+(V612-W$24)))</f>
        <v/>
      </c>
      <c r="X612" s="156">
        <f>IF((W612&lt;=0),0,((W612-X$24)*Stock*(_xlfn.NORM.INV(RAND(),stock_ave,stock_std))+(W612-X$24)*Bonds*(_xlfn.NORM.INV(RAND(),bond_ave,bond_std))+(W612-X$24)*cash*(_xlfn.NORM.INV(RAND(),cash_ave,cash_std))+(W612-X$24)))</f>
        <v/>
      </c>
      <c r="Y612" s="156">
        <f>IF((X612&lt;=0),0,((X612-Y$24)*Stock*(_xlfn.NORM.INV(RAND(),stock_ave,stock_std))+(X612-Y$24)*Bonds*(_xlfn.NORM.INV(RAND(),bond_ave,bond_std))+(X612-Y$24)*cash*(_xlfn.NORM.INV(RAND(),cash_ave,cash_std))+(X612-Y$24)))</f>
        <v/>
      </c>
      <c r="Z612" s="156">
        <f>IF((Y612&lt;=0),0,((Y612-Z$24)*Stock*(_xlfn.NORM.INV(RAND(),stock_ave,stock_std))+(Y612-Z$24)*Bonds*(_xlfn.NORM.INV(RAND(),bond_ave,bond_std))+(Y612-Z$24)*cash*(_xlfn.NORM.INV(RAND(),cash_ave,cash_std))+(Y612-Z$24)))</f>
        <v/>
      </c>
      <c r="AA612" s="156">
        <f>IF((Z612&lt;=0),0,((Z612-AA$24)*Stock*(_xlfn.NORM.INV(RAND(),stock_ave,stock_std))+(Z612-AA$24)*Bonds*(_xlfn.NORM.INV(RAND(),bond_ave,bond_std))+(Z612-AA$24)*cash*(_xlfn.NORM.INV(RAND(),cash_ave,cash_std))+(Z612-AA$24)))</f>
        <v/>
      </c>
      <c r="AB612" s="156">
        <f>IF((AA612&lt;=0),0,((AA612-AB$24)*Stock*(_xlfn.NORM.INV(RAND(),stock_ave,stock_std))+(AA612-AB$24)*Bonds*(_xlfn.NORM.INV(RAND(),bond_ave,bond_std))+(AA612-AB$24)*cash*(_xlfn.NORM.INV(RAND(),cash_ave,cash_std))+(AA612-AB$24)))</f>
        <v/>
      </c>
      <c r="AC612" s="156">
        <f>IF((AB612&lt;=0),0,((AB612-AC$24)*Stock*(_xlfn.NORM.INV(RAND(),stock_ave,stock_std))+(AB612-AC$24)*Bonds*(_xlfn.NORM.INV(RAND(),bond_ave,bond_std))+(AB612-AC$24)*cash*(_xlfn.NORM.INV(RAND(),cash_ave,cash_std))+(AB612-AC$24)))</f>
        <v/>
      </c>
      <c r="AD612" s="156">
        <f>IF((AC612&lt;=0),0,((AC612-AD$24)*Stock*(_xlfn.NORM.INV(RAND(),stock_ave,stock_std))+(AC612-AD$24)*Bonds*(_xlfn.NORM.INV(RAND(),bond_ave,bond_std))+(AC612-AD$24)*cash*(_xlfn.NORM.INV(RAND(),cash_ave,cash_std))+(AC612-AD$24)))</f>
        <v/>
      </c>
      <c r="AE612" s="156">
        <f>IF((AD612&lt;=0),0,((AD612-AE$24)*Stock*(_xlfn.NORM.INV(RAND(),stock_ave,stock_std))+(AD612-AE$24)*Bonds*(_xlfn.NORM.INV(RAND(),bond_ave,bond_std))+(AD612-AE$24)*cash*(_xlfn.NORM.INV(RAND(),cash_ave,cash_std))+(AD612-AE$24)))</f>
        <v/>
      </c>
      <c r="AF612" s="156">
        <f>IF((AE612&lt;=0),0,((AE612-AF$24)*Stock*(_xlfn.NORM.INV(RAND(),stock_ave,stock_std))+(AE612-AF$24)*Bonds*(_xlfn.NORM.INV(RAND(),bond_ave,bond_std))+(AE612-AF$24)*cash*(_xlfn.NORM.INV(RAND(),cash_ave,cash_std))+(AE612-AF$24)))</f>
        <v/>
      </c>
      <c r="AG612" s="156">
        <f>IF((AF612&lt;=0),0,((AF612-AG$24)*Stock*(_xlfn.NORM.INV(RAND(),stock_ave,stock_std))+(AF612-AG$24)*Bonds*(_xlfn.NORM.INV(RAND(),bond_ave,bond_std))+(AF612-AG$24)*cash*(_xlfn.NORM.INV(RAND(),cash_ave,cash_std))+(AF612-AG$24)))</f>
        <v/>
      </c>
      <c r="AH612" s="156">
        <f>IF((AG612&lt;=0),0,((AG612-AH$24)*Stock*(_xlfn.NORM.INV(RAND(),stock_ave,stock_std))+(AG612-AH$24)*Bonds*(_xlfn.NORM.INV(RAND(),bond_ave,bond_std))+(AG612-AH$24)*cash*(_xlfn.NORM.INV(RAND(),cash_ave,cash_std))+(AG612-AH$24)))</f>
        <v/>
      </c>
      <c r="AI612" s="156">
        <f>IF((AH612&lt;=0),0,((AH612-AI$24)*Stock*(_xlfn.NORM.INV(RAND(),stock_ave,stock_std))+(AH612-AI$24)*Bonds*(_xlfn.NORM.INV(RAND(),bond_ave,bond_std))+(AH612-AI$24)*cash*(_xlfn.NORM.INV(RAND(),cash_ave,cash_std))+(AH612-AI$24)))</f>
        <v/>
      </c>
      <c r="AJ612" s="156">
        <f>IF((AI612&lt;=0),0,((AI612-AJ$24)*Stock*(_xlfn.NORM.INV(RAND(),stock_ave,stock_std))+(AI612-AJ$24)*Bonds*(_xlfn.NORM.INV(RAND(),bond_ave,bond_std))+(AI612-AJ$24)*cash*(_xlfn.NORM.INV(RAND(),cash_ave,cash_std))+(AI612-AJ$24)))</f>
        <v/>
      </c>
      <c r="AK612" s="156">
        <f>IF((AJ612&lt;=0),0,((AJ612-AK$24)*Stock*(_xlfn.NORM.INV(RAND(),stock_ave,stock_std))+(AJ612-AK$24)*Bonds*(_xlfn.NORM.INV(RAND(),bond_ave,bond_std))+(AJ612-AK$24)*cash*(_xlfn.NORM.INV(RAND(),cash_ave,cash_std))+(AJ612-AK$24)))</f>
        <v/>
      </c>
      <c r="AL612" s="156">
        <f>IF((AK612&lt;=0),0,((AK612-AL$24)*Stock*(_xlfn.NORM.INV(RAND(),stock_ave,stock_std))+(AK612-AL$24)*Bonds*(_xlfn.NORM.INV(RAND(),bond_ave,bond_std))+(AK612-AL$24)*cash*(_xlfn.NORM.INV(RAND(),cash_ave,cash_std))+(AK612-AL$24)))</f>
        <v/>
      </c>
      <c r="AM612" s="156">
        <f>IF((AL612&lt;=0),0,((AL612-AM$24)*Stock*(_xlfn.NORM.INV(RAND(),stock_ave,stock_std))+(AL612-AM$24)*Bonds*(_xlfn.NORM.INV(RAND(),bond_ave,bond_std))+(AL612-AM$24)*cash*(_xlfn.NORM.INV(RAND(),cash_ave,cash_std))+(AL612-AM$24)))</f>
        <v/>
      </c>
      <c r="AN612" s="156">
        <f>IF((AM612&lt;=0),0,((AM612-AN$24)*Stock*(_xlfn.NORM.INV(RAND(),stock_ave,stock_std))+(AM612-AN$24)*Bonds*(_xlfn.NORM.INV(RAND(),bond_ave,bond_std))+(AM612-AN$24)*cash*(_xlfn.NORM.INV(RAND(),cash_ave,cash_std))+(AM612-AN$24)))</f>
        <v/>
      </c>
      <c r="AO612" s="156">
        <f>IF((AN612&lt;=0),0,((AN612-AO$24)*Stock*(_xlfn.NORM.INV(RAND(),stock_ave,stock_std))+(AN612-AO$24)*Bonds*(_xlfn.NORM.INV(RAND(),bond_ave,bond_std))+(AN612-AO$24)*cash*(_xlfn.NORM.INV(RAND(),cash_ave,cash_std))+(AN612-AO$24)))</f>
        <v/>
      </c>
      <c r="AP612" s="156">
        <f>IF((AO612&lt;=0),0,((AO612-AP$24)*Stock*(_xlfn.NORM.INV(RAND(),stock_ave,stock_std))+(AO612-AP$24)*Bonds*(_xlfn.NORM.INV(RAND(),bond_ave,bond_std))+(AO612-AP$24)*cash*(_xlfn.NORM.INV(RAND(),cash_ave,cash_std))+(AO612-AP$24)))</f>
        <v/>
      </c>
      <c r="AQ612" s="156">
        <f>IF((AP612&lt;=0),0,((AP612-AQ$24)*Stock*(_xlfn.NORM.INV(RAND(),stock_ave,stock_std))+(AP612-AQ$24)*Bonds*(_xlfn.NORM.INV(RAND(),bond_ave,bond_std))+(AP612-AQ$24)*cash*(_xlfn.NORM.INV(RAND(),cash_ave,cash_std))+(AP612-AQ$24)))</f>
        <v/>
      </c>
      <c r="AR612" s="156">
        <f>IF((AQ612&lt;=0),0,((AQ612-AR$24)*Stock*(_xlfn.NORM.INV(RAND(),stock_ave,stock_std))+(AQ612-AR$24)*Bonds*(_xlfn.NORM.INV(RAND(),bond_ave,bond_std))+(AQ612-AR$24)*cash*(_xlfn.NORM.INV(RAND(),cash_ave,cash_std))+(AQ612-AR$24)))</f>
        <v/>
      </c>
      <c r="AS612" s="156">
        <f>IF((AR612&lt;=0),0,((AR612-AS$24)*Stock*(_xlfn.NORM.INV(RAND(),stock_ave,stock_std))+(AR612-AS$24)*Bonds*(_xlfn.NORM.INV(RAND(),bond_ave,bond_std))+(AR612-AS$24)*cash*(_xlfn.NORM.INV(RAND(),cash_ave,cash_std))+(AR612-AS$24)))</f>
        <v/>
      </c>
      <c r="AT612" s="156">
        <f>IF((AS612&lt;=0),0,((AS612-AT$24)*Stock*(_xlfn.NORM.INV(RAND(),stock_ave,stock_std))+(AS612-AT$24)*Bonds*(_xlfn.NORM.INV(RAND(),bond_ave,bond_std))+(AS612-AT$24)*cash*(_xlfn.NORM.INV(RAND(),cash_ave,cash_std))+(AS612-AT$24)))</f>
        <v/>
      </c>
      <c r="AU612" s="156">
        <f>IF((AT612&lt;=0),0,((AT612-AU$24)*Stock*(_xlfn.NORM.INV(RAND(),stock_ave,stock_std))+(AT612-AU$24)*Bonds*(_xlfn.NORM.INV(RAND(),bond_ave,bond_std))+(AT612-AU$24)*cash*(_xlfn.NORM.INV(RAND(),cash_ave,cash_std))+(AT612-AU$24)))</f>
        <v/>
      </c>
      <c r="AV612" s="156">
        <f>IF((AU612&lt;=0),0,((AU612-AV$24)*Stock*(_xlfn.NORM.INV(RAND(),stock_ave,stock_std))+(AU612-AV$24)*Bonds*(_xlfn.NORM.INV(RAND(),bond_ave,bond_std))+(AU612-AV$24)*cash*(_xlfn.NORM.INV(RAND(),cash_ave,cash_std))+(AU612-AV$24)))</f>
        <v/>
      </c>
      <c r="AW612" s="156">
        <f>IF((AV612&lt;=0),0,((AV612-AW$24)*Stock*(_xlfn.NORM.INV(RAND(),stock_ave,stock_std))+(AV612-AW$24)*Bonds*(_xlfn.NORM.INV(RAND(),bond_ave,bond_std))+(AV612-AW$24)*cash*(_xlfn.NORM.INV(RAND(),cash_ave,cash_std))+(AV612-AW$24)))</f>
        <v/>
      </c>
      <c r="AX612" s="159" t="n"/>
      <c r="AY612" s="159" t="n"/>
      <c r="AZ612" s="159" t="n"/>
      <c r="BA612" s="159" t="n"/>
      <c r="BB612" s="159" t="n"/>
    </row>
    <row r="613">
      <c r="C613" s="147" t="n"/>
      <c r="D613" s="61">
        <f>+D612-IF(D$18&gt;74,(D612/D$25)*$C$10)</f>
        <v/>
      </c>
      <c r="E613" s="61">
        <f>+E612-IF(E$18&gt;74,(E612/E$25)*$C$10)</f>
        <v/>
      </c>
      <c r="F613" s="61">
        <f>+F612-IF(F$18&gt;74,(F612/F$25)*$C$10)</f>
        <v/>
      </c>
      <c r="G613" s="61">
        <f>+G612-IF(G$18&gt;74,(G612/G$25)*$C$10)</f>
        <v/>
      </c>
      <c r="H613" s="61">
        <f>+H612-IF(H$18&gt;74,(H612/H$25)*$C$10)</f>
        <v/>
      </c>
      <c r="I613" s="61">
        <f>+I612-IF(I$18&gt;74,(I612/I$25)*$C$10)</f>
        <v/>
      </c>
      <c r="J613" s="61">
        <f>+J612-IF(J$18&gt;74,(J612/J$25)*$C$10)</f>
        <v/>
      </c>
      <c r="K613" s="61">
        <f>+K612-IF(K$18&gt;74,(K612/K$25)*$C$10)</f>
        <v/>
      </c>
      <c r="L613" s="61">
        <f>+L612-IF(L$18&gt;74,(L612/L$25)*$C$10)</f>
        <v/>
      </c>
      <c r="M613" s="61">
        <f>+M612-IF(M$18&gt;74,(M612/M$25)*$C$10)</f>
        <v/>
      </c>
      <c r="N613" s="61">
        <f>+N612-IF(N$18&gt;74,(N612/N$25)*$C$10)</f>
        <v/>
      </c>
      <c r="O613" s="61">
        <f>+O612-IF(O$18&gt;74,(O612/O$25)*$C$10)</f>
        <v/>
      </c>
      <c r="P613" s="61">
        <f>+P612-IF(P$18&gt;74,(P612/P$25)*$C$10)</f>
        <v/>
      </c>
      <c r="Q613" s="61">
        <f>+Q612-IF(Q$18&gt;74,(Q612/Q$25)*$C$10)</f>
        <v/>
      </c>
      <c r="R613" s="61">
        <f>+R612-IF(R$18&gt;74,(R612/R$25)*$C$10)</f>
        <v/>
      </c>
      <c r="S613" s="61">
        <f>+S612-IF(S$18&gt;74,(S612/S$25)*$C$10)</f>
        <v/>
      </c>
      <c r="T613" s="61">
        <f>+T612-IF(T$18&gt;74,(T612/T$25)*$C$10)</f>
        <v/>
      </c>
      <c r="U613" s="61">
        <f>+U612-IF(U$18&gt;74,(U612/U$25)*$C$10)</f>
        <v/>
      </c>
      <c r="V613" s="61">
        <f>+V612-IF(V$18&gt;74,(V612/V$25)*$C$10)</f>
        <v/>
      </c>
      <c r="W613" s="61">
        <f>+W612-IF(W$18&gt;74,(W612/W$25)*$C$10)</f>
        <v/>
      </c>
      <c r="X613" s="61">
        <f>+X612-IF(X$18&gt;74,(X612/X$25)*$C$10)</f>
        <v/>
      </c>
      <c r="Y613" s="61">
        <f>+Y612-IF(Y$18&gt;74,(Y612/Y$25)*$C$10)</f>
        <v/>
      </c>
      <c r="Z613" s="61">
        <f>+Z612-IF(Z$18&gt;74,(Z612/Z$25)*$C$10)</f>
        <v/>
      </c>
      <c r="AA613" s="61">
        <f>+AA612-IF(AA$18&gt;74,(AA612/AA$25)*$C$10)</f>
        <v/>
      </c>
      <c r="AB613" s="61">
        <f>+AB612-IF(AB$18&gt;74,(AB612/AB$25)*$C$10)</f>
        <v/>
      </c>
      <c r="AC613" s="61">
        <f>+AC612-IF(AC$18&gt;74,(AC612/AC$25)*$C$10)</f>
        <v/>
      </c>
      <c r="AD613" s="61">
        <f>+AD612-IF(AD$18&gt;74,(AD612/AD$25)*$C$10)</f>
        <v/>
      </c>
      <c r="AE613" s="61">
        <f>+AE612-IF(AE$18&gt;74,(AE612/AE$25)*$C$10)</f>
        <v/>
      </c>
      <c r="AF613" s="61">
        <f>+AF612-IF(AF$18&gt;74,(AF612/AF$25)*$C$10)</f>
        <v/>
      </c>
      <c r="AG613" s="61">
        <f>+AG612-IF(AG$18&gt;74,(AG612/AG$25)*$C$10)</f>
        <v/>
      </c>
      <c r="AH613" s="61">
        <f>+AH612-IF(AH$18&gt;74,(AH612/AH$25)*$C$10)</f>
        <v/>
      </c>
      <c r="AI613" s="61">
        <f>+AI612-IF(AI$18&gt;74,(AI612/AI$25)*$C$10)</f>
        <v/>
      </c>
      <c r="AJ613" s="61">
        <f>+AJ612-IF(AJ$18&gt;74,(AJ612/AJ$25)*$C$10)</f>
        <v/>
      </c>
      <c r="AK613" s="61">
        <f>+AK612-IF(AK$18&gt;74,(AK612/AK$25)*$C$10)</f>
        <v/>
      </c>
      <c r="AL613" s="61">
        <f>+AL612-IF(AL$18&gt;74,(AL612/AL$25)*$C$10)</f>
        <v/>
      </c>
      <c r="AM613" s="61">
        <f>+AM612-IF(AM$18&gt;74,(AM612/AM$25)*$C$10)</f>
        <v/>
      </c>
      <c r="AN613" s="61">
        <f>+AN612-IF(AN$18&gt;74,(AN612/AN$25)*$C$10)</f>
        <v/>
      </c>
      <c r="AO613" s="61">
        <f>+AO612-IF(AO$18&gt;74,(AO612/AO$25)*$C$10)</f>
        <v/>
      </c>
      <c r="AP613" s="61">
        <f>+AP612-IF(AP$18&gt;74,(AP612/AP$25)*$C$10)</f>
        <v/>
      </c>
      <c r="AQ613" s="61">
        <f>+AQ612-IF(AQ$18&gt;74,(AQ612/AQ$25)*$C$10)</f>
        <v/>
      </c>
      <c r="AR613" s="61">
        <f>+AR612-IF(AR$18&gt;74,(AR612/AR$25)*$C$10)</f>
        <v/>
      </c>
      <c r="AS613" s="61">
        <f>+AS612-IF(AS$18&gt;74,(AS612/AS$25)*$C$10)</f>
        <v/>
      </c>
      <c r="AT613" s="61">
        <f>+AT612-IF(AT$18&gt;74,(AT612/AT$25)*$C$10)</f>
        <v/>
      </c>
      <c r="AU613" s="61">
        <f>+AU612-IF(AU$18&gt;74,(AU612/AU$25)*$C$10)</f>
        <v/>
      </c>
      <c r="AV613" s="61">
        <f>+AV612-IF(AV$18&gt;74,(AV612/AV$25)*$C$10)</f>
        <v/>
      </c>
      <c r="AW613" s="61">
        <f>+AW612-IF(AW$18&gt;74,(AW612/AW$25)*$C$10)</f>
        <v/>
      </c>
      <c r="AX613" s="35">
        <f>IF(AW613&gt;0,1,0)</f>
        <v/>
      </c>
      <c r="AY613" s="35">
        <f>IF(AL613&gt;0,1,0)</f>
        <v/>
      </c>
      <c r="AZ613" s="35">
        <f>IF(AG613&gt;0,1,0)</f>
        <v/>
      </c>
      <c r="BA613" s="35">
        <f>IF(AB613&gt;0,1,0)</f>
        <v/>
      </c>
      <c r="BB613" s="35">
        <f>IF(W613&gt;0,1,0)</f>
        <v/>
      </c>
    </row>
    <row r="614">
      <c r="B614" s="154" t="inlineStr">
        <is>
          <t>trial 294</t>
        </is>
      </c>
      <c r="C614" s="155">
        <f>+start-C611</f>
        <v/>
      </c>
      <c r="D614" s="156">
        <f>IF((C614&lt;=0),0,((C614-D$24)*Stock*(_xlfn.NORM.INV(RAND(),stock_ave,stock_std))+(C614-D$24)*Bonds*(_xlfn.NORM.INV(RAND(),bond_ave,bond_std))+(C614-D$24)*cash*(_xlfn.NORM.INV(RAND(),cash_ave,cash_std))+(C614-D$24)))</f>
        <v/>
      </c>
      <c r="E614" s="156">
        <f>IF((D614&lt;=0),0,((D614-E$24)*Stock*(_xlfn.NORM.INV(RAND(),stock_ave,stock_std))+(D614-E$24)*Bonds*(_xlfn.NORM.INV(RAND(),bond_ave,bond_std))+(D614-E$24)*cash*(_xlfn.NORM.INV(RAND(),cash_ave,cash_std))+(D614-E$24)))</f>
        <v/>
      </c>
      <c r="F614" s="156">
        <f>IF((E614&lt;=0),0,((E614-F$24)*Stock*(_xlfn.NORM.INV(RAND(),stock_ave,stock_std))+(E614-F$24)*Bonds*(_xlfn.NORM.INV(RAND(),bond_ave,bond_std))+(E614-F$24)*cash*(_xlfn.NORM.INV(RAND(),cash_ave,cash_std))+(E614-F$24)))</f>
        <v/>
      </c>
      <c r="G614" s="156">
        <f>IF((F614&lt;=0),0,((F614-G$24)*Stock*(_xlfn.NORM.INV(RAND(),stock_ave,stock_std))+(F614-G$24)*Bonds*(_xlfn.NORM.INV(RAND(),bond_ave,bond_std))+(F614-G$24)*cash*(_xlfn.NORM.INV(RAND(),cash_ave,cash_std))+(F614-G$24)))</f>
        <v/>
      </c>
      <c r="H614" s="156">
        <f>IF((G614&lt;=0),0,((G614-H$24)*Stock*(_xlfn.NORM.INV(RAND(),stock_ave,stock_std))+(G614-H$24)*Bonds*(_xlfn.NORM.INV(RAND(),bond_ave,bond_std))+(G614-H$24)*cash*(_xlfn.NORM.INV(RAND(),cash_ave,cash_std))+(G614-H$24)))</f>
        <v/>
      </c>
      <c r="I614" s="156">
        <f>IF((H614&lt;=0),0,((H614-I$24)*Stock*(_xlfn.NORM.INV(RAND(),stock_ave,stock_std))+(H614-I$24)*Bonds*(_xlfn.NORM.INV(RAND(),bond_ave,bond_std))+(H614-I$24)*cash*(_xlfn.NORM.INV(RAND(),cash_ave,cash_std))+(H614-I$24)))</f>
        <v/>
      </c>
      <c r="J614" s="156">
        <f>IF((I614&lt;=0),0,((I614-J$24)*Stock*(_xlfn.NORM.INV(RAND(),stock_ave,stock_std))+(I614-J$24)*Bonds*(_xlfn.NORM.INV(RAND(),bond_ave,bond_std))+(I614-J$24)*cash*(_xlfn.NORM.INV(RAND(),cash_ave,cash_std))+(I614-J$24)))</f>
        <v/>
      </c>
      <c r="K614" s="156">
        <f>IF((J614&lt;=0),0,((J614-K$24)*Stock*(_xlfn.NORM.INV(RAND(),stock_ave,stock_std))+(J614-K$24)*Bonds*(_xlfn.NORM.INV(RAND(),bond_ave,bond_std))+(J614-K$24)*cash*(_xlfn.NORM.INV(RAND(),cash_ave,cash_std))+(J614-K$24)))</f>
        <v/>
      </c>
      <c r="L614" s="156">
        <f>IF((K614&lt;=0),0,((K614-L$24)*Stock*(_xlfn.NORM.INV(RAND(),stock_ave,stock_std))+(K614-L$24)*Bonds*(_xlfn.NORM.INV(RAND(),bond_ave,bond_std))+(K614-L$24)*cash*(_xlfn.NORM.INV(RAND(),cash_ave,cash_std))+(K614-L$24)))</f>
        <v/>
      </c>
      <c r="M614" s="156">
        <f>IF((L614&lt;=0),0,((L614-M$24)*Stock*(_xlfn.NORM.INV(RAND(),stock_ave,stock_std))+(L614-M$24)*Bonds*(_xlfn.NORM.INV(RAND(),bond_ave,bond_std))+(L614-M$24)*cash*(_xlfn.NORM.INV(RAND(),cash_ave,cash_std))+(L614-M$24)))</f>
        <v/>
      </c>
      <c r="N614" s="156">
        <f>IF((M614&lt;=0),0,((M614-N$24)*Stock*(_xlfn.NORM.INV(RAND(),stock_ave,stock_std))+(M614-N$24)*Bonds*(_xlfn.NORM.INV(RAND(),bond_ave,bond_std))+(M614-N$24)*cash*(_xlfn.NORM.INV(RAND(),cash_ave,cash_std))+(M614-N$24)))</f>
        <v/>
      </c>
      <c r="O614" s="156">
        <f>IF((N614&lt;=0),0,((N614-O$24)*Stock*(_xlfn.NORM.INV(RAND(),stock_ave,stock_std))+(N614-O$24)*Bonds*(_xlfn.NORM.INV(RAND(),bond_ave,bond_std))+(N614-O$24)*cash*(_xlfn.NORM.INV(RAND(),cash_ave,cash_std))+(N614-O$24)))</f>
        <v/>
      </c>
      <c r="P614" s="156">
        <f>IF((O614&lt;=0),0,((O614-P$24)*Stock*(_xlfn.NORM.INV(RAND(),stock_ave,stock_std))+(O614-P$24)*Bonds*(_xlfn.NORM.INV(RAND(),bond_ave,bond_std))+(O614-P$24)*cash*(_xlfn.NORM.INV(RAND(),cash_ave,cash_std))+(O614-P$24)))</f>
        <v/>
      </c>
      <c r="Q614" s="156">
        <f>IF((P614&lt;=0),0,((P614-Q$24)*Stock*(_xlfn.NORM.INV(RAND(),stock_ave,stock_std))+(P614-Q$24)*Bonds*(_xlfn.NORM.INV(RAND(),bond_ave,bond_std))+(P614-Q$24)*cash*(_xlfn.NORM.INV(RAND(),cash_ave,cash_std))+(P614-Q$24)))</f>
        <v/>
      </c>
      <c r="R614" s="156">
        <f>IF((Q614&lt;=0),0,((Q614-R$24)*Stock*(_xlfn.NORM.INV(RAND(),stock_ave,stock_std))+(Q614-R$24)*Bonds*(_xlfn.NORM.INV(RAND(),bond_ave,bond_std))+(Q614-R$24)*cash*(_xlfn.NORM.INV(RAND(),cash_ave,cash_std))+(Q614-R$24)))</f>
        <v/>
      </c>
      <c r="S614" s="156">
        <f>IF((R614&lt;=0),0,((R614-S$24)*Stock*(_xlfn.NORM.INV(RAND(),stock_ave,stock_std))+(R614-S$24)*Bonds*(_xlfn.NORM.INV(RAND(),bond_ave,bond_std))+(R614-S$24)*cash*(_xlfn.NORM.INV(RAND(),cash_ave,cash_std))+(R614-S$24)))</f>
        <v/>
      </c>
      <c r="T614" s="156">
        <f>IF((S614&lt;=0),0,((S614-T$24)*Stock*(_xlfn.NORM.INV(RAND(),stock_ave,stock_std))+(S614-T$24)*Bonds*(_xlfn.NORM.INV(RAND(),bond_ave,bond_std))+(S614-T$24)*cash*(_xlfn.NORM.INV(RAND(),cash_ave,cash_std))+(S614-T$24)))</f>
        <v/>
      </c>
      <c r="U614" s="156">
        <f>IF((T614&lt;=0),0,((T614-U$24)*Stock*(_xlfn.NORM.INV(RAND(),stock_ave,stock_std))+(T614-U$24)*Bonds*(_xlfn.NORM.INV(RAND(),bond_ave,bond_std))+(T614-U$24)*cash*(_xlfn.NORM.INV(RAND(),cash_ave,cash_std))+(T614-U$24)))</f>
        <v/>
      </c>
      <c r="V614" s="156">
        <f>IF((U614&lt;=0),0,((U614-V$24)*Stock*(_xlfn.NORM.INV(RAND(),stock_ave,stock_std))+(U614-V$24)*Bonds*(_xlfn.NORM.INV(RAND(),bond_ave,bond_std))+(U614-V$24)*cash*(_xlfn.NORM.INV(RAND(),cash_ave,cash_std))+(U614-V$24)))</f>
        <v/>
      </c>
      <c r="W614" s="156">
        <f>IF((V614&lt;=0),0,((V614-W$24)*Stock*(_xlfn.NORM.INV(RAND(),stock_ave,stock_std))+(V614-W$24)*Bonds*(_xlfn.NORM.INV(RAND(),bond_ave,bond_std))+(V614-W$24)*cash*(_xlfn.NORM.INV(RAND(),cash_ave,cash_std))+(V614-W$24)))</f>
        <v/>
      </c>
      <c r="X614" s="156">
        <f>IF((W614&lt;=0),0,((W614-X$24)*Stock*(_xlfn.NORM.INV(RAND(),stock_ave,stock_std))+(W614-X$24)*Bonds*(_xlfn.NORM.INV(RAND(),bond_ave,bond_std))+(W614-X$24)*cash*(_xlfn.NORM.INV(RAND(),cash_ave,cash_std))+(W614-X$24)))</f>
        <v/>
      </c>
      <c r="Y614" s="156">
        <f>IF((X614&lt;=0),0,((X614-Y$24)*Stock*(_xlfn.NORM.INV(RAND(),stock_ave,stock_std))+(X614-Y$24)*Bonds*(_xlfn.NORM.INV(RAND(),bond_ave,bond_std))+(X614-Y$24)*cash*(_xlfn.NORM.INV(RAND(),cash_ave,cash_std))+(X614-Y$24)))</f>
        <v/>
      </c>
      <c r="Z614" s="156">
        <f>IF((Y614&lt;=0),0,((Y614-Z$24)*Stock*(_xlfn.NORM.INV(RAND(),stock_ave,stock_std))+(Y614-Z$24)*Bonds*(_xlfn.NORM.INV(RAND(),bond_ave,bond_std))+(Y614-Z$24)*cash*(_xlfn.NORM.INV(RAND(),cash_ave,cash_std))+(Y614-Z$24)))</f>
        <v/>
      </c>
      <c r="AA614" s="156">
        <f>IF((Z614&lt;=0),0,((Z614-AA$24)*Stock*(_xlfn.NORM.INV(RAND(),stock_ave,stock_std))+(Z614-AA$24)*Bonds*(_xlfn.NORM.INV(RAND(),bond_ave,bond_std))+(Z614-AA$24)*cash*(_xlfn.NORM.INV(RAND(),cash_ave,cash_std))+(Z614-AA$24)))</f>
        <v/>
      </c>
      <c r="AB614" s="156">
        <f>IF((AA614&lt;=0),0,((AA614-AB$24)*Stock*(_xlfn.NORM.INV(RAND(),stock_ave,stock_std))+(AA614-AB$24)*Bonds*(_xlfn.NORM.INV(RAND(),bond_ave,bond_std))+(AA614-AB$24)*cash*(_xlfn.NORM.INV(RAND(),cash_ave,cash_std))+(AA614-AB$24)))</f>
        <v/>
      </c>
      <c r="AC614" s="156">
        <f>IF((AB614&lt;=0),0,((AB614-AC$24)*Stock*(_xlfn.NORM.INV(RAND(),stock_ave,stock_std))+(AB614-AC$24)*Bonds*(_xlfn.NORM.INV(RAND(),bond_ave,bond_std))+(AB614-AC$24)*cash*(_xlfn.NORM.INV(RAND(),cash_ave,cash_std))+(AB614-AC$24)))</f>
        <v/>
      </c>
      <c r="AD614" s="156">
        <f>IF((AC614&lt;=0),0,((AC614-AD$24)*Stock*(_xlfn.NORM.INV(RAND(),stock_ave,stock_std))+(AC614-AD$24)*Bonds*(_xlfn.NORM.INV(RAND(),bond_ave,bond_std))+(AC614-AD$24)*cash*(_xlfn.NORM.INV(RAND(),cash_ave,cash_std))+(AC614-AD$24)))</f>
        <v/>
      </c>
      <c r="AE614" s="156">
        <f>IF((AD614&lt;=0),0,((AD614-AE$24)*Stock*(_xlfn.NORM.INV(RAND(),stock_ave,stock_std))+(AD614-AE$24)*Bonds*(_xlfn.NORM.INV(RAND(),bond_ave,bond_std))+(AD614-AE$24)*cash*(_xlfn.NORM.INV(RAND(),cash_ave,cash_std))+(AD614-AE$24)))</f>
        <v/>
      </c>
      <c r="AF614" s="156">
        <f>IF((AE614&lt;=0),0,((AE614-AF$24)*Stock*(_xlfn.NORM.INV(RAND(),stock_ave,stock_std))+(AE614-AF$24)*Bonds*(_xlfn.NORM.INV(RAND(),bond_ave,bond_std))+(AE614-AF$24)*cash*(_xlfn.NORM.INV(RAND(),cash_ave,cash_std))+(AE614-AF$24)))</f>
        <v/>
      </c>
      <c r="AG614" s="156">
        <f>IF((AF614&lt;=0),0,((AF614-AG$24)*Stock*(_xlfn.NORM.INV(RAND(),stock_ave,stock_std))+(AF614-AG$24)*Bonds*(_xlfn.NORM.INV(RAND(),bond_ave,bond_std))+(AF614-AG$24)*cash*(_xlfn.NORM.INV(RAND(),cash_ave,cash_std))+(AF614-AG$24)))</f>
        <v/>
      </c>
      <c r="AH614" s="156">
        <f>IF((AG614&lt;=0),0,((AG614-AH$24)*Stock*(_xlfn.NORM.INV(RAND(),stock_ave,stock_std))+(AG614-AH$24)*Bonds*(_xlfn.NORM.INV(RAND(),bond_ave,bond_std))+(AG614-AH$24)*cash*(_xlfn.NORM.INV(RAND(),cash_ave,cash_std))+(AG614-AH$24)))</f>
        <v/>
      </c>
      <c r="AI614" s="156">
        <f>IF((AH614&lt;=0),0,((AH614-AI$24)*Stock*(_xlfn.NORM.INV(RAND(),stock_ave,stock_std))+(AH614-AI$24)*Bonds*(_xlfn.NORM.INV(RAND(),bond_ave,bond_std))+(AH614-AI$24)*cash*(_xlfn.NORM.INV(RAND(),cash_ave,cash_std))+(AH614-AI$24)))</f>
        <v/>
      </c>
      <c r="AJ614" s="156">
        <f>IF((AI614&lt;=0),0,((AI614-AJ$24)*Stock*(_xlfn.NORM.INV(RAND(),stock_ave,stock_std))+(AI614-AJ$24)*Bonds*(_xlfn.NORM.INV(RAND(),bond_ave,bond_std))+(AI614-AJ$24)*cash*(_xlfn.NORM.INV(RAND(),cash_ave,cash_std))+(AI614-AJ$24)))</f>
        <v/>
      </c>
      <c r="AK614" s="156">
        <f>IF((AJ614&lt;=0),0,((AJ614-AK$24)*Stock*(_xlfn.NORM.INV(RAND(),stock_ave,stock_std))+(AJ614-AK$24)*Bonds*(_xlfn.NORM.INV(RAND(),bond_ave,bond_std))+(AJ614-AK$24)*cash*(_xlfn.NORM.INV(RAND(),cash_ave,cash_std))+(AJ614-AK$24)))</f>
        <v/>
      </c>
      <c r="AL614" s="156">
        <f>IF((AK614&lt;=0),0,((AK614-AL$24)*Stock*(_xlfn.NORM.INV(RAND(),stock_ave,stock_std))+(AK614-AL$24)*Bonds*(_xlfn.NORM.INV(RAND(),bond_ave,bond_std))+(AK614-AL$24)*cash*(_xlfn.NORM.INV(RAND(),cash_ave,cash_std))+(AK614-AL$24)))</f>
        <v/>
      </c>
      <c r="AM614" s="156">
        <f>IF((AL614&lt;=0),0,((AL614-AM$24)*Stock*(_xlfn.NORM.INV(RAND(),stock_ave,stock_std))+(AL614-AM$24)*Bonds*(_xlfn.NORM.INV(RAND(),bond_ave,bond_std))+(AL614-AM$24)*cash*(_xlfn.NORM.INV(RAND(),cash_ave,cash_std))+(AL614-AM$24)))</f>
        <v/>
      </c>
      <c r="AN614" s="156">
        <f>IF((AM614&lt;=0),0,((AM614-AN$24)*Stock*(_xlfn.NORM.INV(RAND(),stock_ave,stock_std))+(AM614-AN$24)*Bonds*(_xlfn.NORM.INV(RAND(),bond_ave,bond_std))+(AM614-AN$24)*cash*(_xlfn.NORM.INV(RAND(),cash_ave,cash_std))+(AM614-AN$24)))</f>
        <v/>
      </c>
      <c r="AO614" s="156">
        <f>IF((AN614&lt;=0),0,((AN614-AO$24)*Stock*(_xlfn.NORM.INV(RAND(),stock_ave,stock_std))+(AN614-AO$24)*Bonds*(_xlfn.NORM.INV(RAND(),bond_ave,bond_std))+(AN614-AO$24)*cash*(_xlfn.NORM.INV(RAND(),cash_ave,cash_std))+(AN614-AO$24)))</f>
        <v/>
      </c>
      <c r="AP614" s="156">
        <f>IF((AO614&lt;=0),0,((AO614-AP$24)*Stock*(_xlfn.NORM.INV(RAND(),stock_ave,stock_std))+(AO614-AP$24)*Bonds*(_xlfn.NORM.INV(RAND(),bond_ave,bond_std))+(AO614-AP$24)*cash*(_xlfn.NORM.INV(RAND(),cash_ave,cash_std))+(AO614-AP$24)))</f>
        <v/>
      </c>
      <c r="AQ614" s="156">
        <f>IF((AP614&lt;=0),0,((AP614-AQ$24)*Stock*(_xlfn.NORM.INV(RAND(),stock_ave,stock_std))+(AP614-AQ$24)*Bonds*(_xlfn.NORM.INV(RAND(),bond_ave,bond_std))+(AP614-AQ$24)*cash*(_xlfn.NORM.INV(RAND(),cash_ave,cash_std))+(AP614-AQ$24)))</f>
        <v/>
      </c>
      <c r="AR614" s="156">
        <f>IF((AQ614&lt;=0),0,((AQ614-AR$24)*Stock*(_xlfn.NORM.INV(RAND(),stock_ave,stock_std))+(AQ614-AR$24)*Bonds*(_xlfn.NORM.INV(RAND(),bond_ave,bond_std))+(AQ614-AR$24)*cash*(_xlfn.NORM.INV(RAND(),cash_ave,cash_std))+(AQ614-AR$24)))</f>
        <v/>
      </c>
      <c r="AS614" s="156">
        <f>IF((AR614&lt;=0),0,((AR614-AS$24)*Stock*(_xlfn.NORM.INV(RAND(),stock_ave,stock_std))+(AR614-AS$24)*Bonds*(_xlfn.NORM.INV(RAND(),bond_ave,bond_std))+(AR614-AS$24)*cash*(_xlfn.NORM.INV(RAND(),cash_ave,cash_std))+(AR614-AS$24)))</f>
        <v/>
      </c>
      <c r="AT614" s="156">
        <f>IF((AS614&lt;=0),0,((AS614-AT$24)*Stock*(_xlfn.NORM.INV(RAND(),stock_ave,stock_std))+(AS614-AT$24)*Bonds*(_xlfn.NORM.INV(RAND(),bond_ave,bond_std))+(AS614-AT$24)*cash*(_xlfn.NORM.INV(RAND(),cash_ave,cash_std))+(AS614-AT$24)))</f>
        <v/>
      </c>
      <c r="AU614" s="156">
        <f>IF((AT614&lt;=0),0,((AT614-AU$24)*Stock*(_xlfn.NORM.INV(RAND(),stock_ave,stock_std))+(AT614-AU$24)*Bonds*(_xlfn.NORM.INV(RAND(),bond_ave,bond_std))+(AT614-AU$24)*cash*(_xlfn.NORM.INV(RAND(),cash_ave,cash_std))+(AT614-AU$24)))</f>
        <v/>
      </c>
      <c r="AV614" s="156">
        <f>IF((AU614&lt;=0),0,((AU614-AV$24)*Stock*(_xlfn.NORM.INV(RAND(),stock_ave,stock_std))+(AU614-AV$24)*Bonds*(_xlfn.NORM.INV(RAND(),bond_ave,bond_std))+(AU614-AV$24)*cash*(_xlfn.NORM.INV(RAND(),cash_ave,cash_std))+(AU614-AV$24)))</f>
        <v/>
      </c>
      <c r="AW614" s="156">
        <f>IF((AV614&lt;=0),0,((AV614-AW$24)*Stock*(_xlfn.NORM.INV(RAND(),stock_ave,stock_std))+(AV614-AW$24)*Bonds*(_xlfn.NORM.INV(RAND(),bond_ave,bond_std))+(AV614-AW$24)*cash*(_xlfn.NORM.INV(RAND(),cash_ave,cash_std))+(AV614-AW$24)))</f>
        <v/>
      </c>
      <c r="AX614" s="159" t="n"/>
      <c r="AY614" s="159" t="n"/>
      <c r="AZ614" s="159" t="n"/>
      <c r="BA614" s="159" t="n"/>
      <c r="BB614" s="159" t="n"/>
    </row>
    <row r="615">
      <c r="C615" s="147" t="n"/>
      <c r="D615" s="61">
        <f>+D614-IF(D$18&gt;74,(D614/D$25)*$C$10)</f>
        <v/>
      </c>
      <c r="E615" s="61">
        <f>+E614-IF(E$18&gt;74,(E614/E$25)*$C$10)</f>
        <v/>
      </c>
      <c r="F615" s="61">
        <f>+F614-IF(F$18&gt;74,(F614/F$25)*$C$10)</f>
        <v/>
      </c>
      <c r="G615" s="61">
        <f>+G614-IF(G$18&gt;74,(G614/G$25)*$C$10)</f>
        <v/>
      </c>
      <c r="H615" s="61">
        <f>+H614-IF(H$18&gt;74,(H614/H$25)*$C$10)</f>
        <v/>
      </c>
      <c r="I615" s="61">
        <f>+I614-IF(I$18&gt;74,(I614/I$25)*$C$10)</f>
        <v/>
      </c>
      <c r="J615" s="61">
        <f>+J614-IF(J$18&gt;74,(J614/J$25)*$C$10)</f>
        <v/>
      </c>
      <c r="K615" s="61">
        <f>+K614-IF(K$18&gt;74,(K614/K$25)*$C$10)</f>
        <v/>
      </c>
      <c r="L615" s="61">
        <f>+L614-IF(L$18&gt;74,(L614/L$25)*$C$10)</f>
        <v/>
      </c>
      <c r="M615" s="61">
        <f>+M614-IF(M$18&gt;74,(M614/M$25)*$C$10)</f>
        <v/>
      </c>
      <c r="N615" s="61">
        <f>+N614-IF(N$18&gt;74,(N614/N$25)*$C$10)</f>
        <v/>
      </c>
      <c r="O615" s="61">
        <f>+O614-IF(O$18&gt;74,(O614/O$25)*$C$10)</f>
        <v/>
      </c>
      <c r="P615" s="61">
        <f>+P614-IF(P$18&gt;74,(P614/P$25)*$C$10)</f>
        <v/>
      </c>
      <c r="Q615" s="61">
        <f>+Q614-IF(Q$18&gt;74,(Q614/Q$25)*$C$10)</f>
        <v/>
      </c>
      <c r="R615" s="61">
        <f>+R614-IF(R$18&gt;74,(R614/R$25)*$C$10)</f>
        <v/>
      </c>
      <c r="S615" s="61">
        <f>+S614-IF(S$18&gt;74,(S614/S$25)*$C$10)</f>
        <v/>
      </c>
      <c r="T615" s="61">
        <f>+T614-IF(T$18&gt;74,(T614/T$25)*$C$10)</f>
        <v/>
      </c>
      <c r="U615" s="61">
        <f>+U614-IF(U$18&gt;74,(U614/U$25)*$C$10)</f>
        <v/>
      </c>
      <c r="V615" s="61">
        <f>+V614-IF(V$18&gt;74,(V614/V$25)*$C$10)</f>
        <v/>
      </c>
      <c r="W615" s="61">
        <f>+W614-IF(W$18&gt;74,(W614/W$25)*$C$10)</f>
        <v/>
      </c>
      <c r="X615" s="61">
        <f>+X614-IF(X$18&gt;74,(X614/X$25)*$C$10)</f>
        <v/>
      </c>
      <c r="Y615" s="61">
        <f>+Y614-IF(Y$18&gt;74,(Y614/Y$25)*$C$10)</f>
        <v/>
      </c>
      <c r="Z615" s="61">
        <f>+Z614-IF(Z$18&gt;74,(Z614/Z$25)*$C$10)</f>
        <v/>
      </c>
      <c r="AA615" s="61">
        <f>+AA614-IF(AA$18&gt;74,(AA614/AA$25)*$C$10)</f>
        <v/>
      </c>
      <c r="AB615" s="61">
        <f>+AB614-IF(AB$18&gt;74,(AB614/AB$25)*$C$10)</f>
        <v/>
      </c>
      <c r="AC615" s="61">
        <f>+AC614-IF(AC$18&gt;74,(AC614/AC$25)*$C$10)</f>
        <v/>
      </c>
      <c r="AD615" s="61">
        <f>+AD614-IF(AD$18&gt;74,(AD614/AD$25)*$C$10)</f>
        <v/>
      </c>
      <c r="AE615" s="61">
        <f>+AE614-IF(AE$18&gt;74,(AE614/AE$25)*$C$10)</f>
        <v/>
      </c>
      <c r="AF615" s="61">
        <f>+AF614-IF(AF$18&gt;74,(AF614/AF$25)*$C$10)</f>
        <v/>
      </c>
      <c r="AG615" s="61">
        <f>+AG614-IF(AG$18&gt;74,(AG614/AG$25)*$C$10)</f>
        <v/>
      </c>
      <c r="AH615" s="61">
        <f>+AH614-IF(AH$18&gt;74,(AH614/AH$25)*$C$10)</f>
        <v/>
      </c>
      <c r="AI615" s="61">
        <f>+AI614-IF(AI$18&gt;74,(AI614/AI$25)*$C$10)</f>
        <v/>
      </c>
      <c r="AJ615" s="61">
        <f>+AJ614-IF(AJ$18&gt;74,(AJ614/AJ$25)*$C$10)</f>
        <v/>
      </c>
      <c r="AK615" s="61">
        <f>+AK614-IF(AK$18&gt;74,(AK614/AK$25)*$C$10)</f>
        <v/>
      </c>
      <c r="AL615" s="61">
        <f>+AL614-IF(AL$18&gt;74,(AL614/AL$25)*$C$10)</f>
        <v/>
      </c>
      <c r="AM615" s="61">
        <f>+AM614-IF(AM$18&gt;74,(AM614/AM$25)*$C$10)</f>
        <v/>
      </c>
      <c r="AN615" s="61">
        <f>+AN614-IF(AN$18&gt;74,(AN614/AN$25)*$C$10)</f>
        <v/>
      </c>
      <c r="AO615" s="61">
        <f>+AO614-IF(AO$18&gt;74,(AO614/AO$25)*$C$10)</f>
        <v/>
      </c>
      <c r="AP615" s="61">
        <f>+AP614-IF(AP$18&gt;74,(AP614/AP$25)*$C$10)</f>
        <v/>
      </c>
      <c r="AQ615" s="61">
        <f>+AQ614-IF(AQ$18&gt;74,(AQ614/AQ$25)*$C$10)</f>
        <v/>
      </c>
      <c r="AR615" s="61">
        <f>+AR614-IF(AR$18&gt;74,(AR614/AR$25)*$C$10)</f>
        <v/>
      </c>
      <c r="AS615" s="61">
        <f>+AS614-IF(AS$18&gt;74,(AS614/AS$25)*$C$10)</f>
        <v/>
      </c>
      <c r="AT615" s="61">
        <f>+AT614-IF(AT$18&gt;74,(AT614/AT$25)*$C$10)</f>
        <v/>
      </c>
      <c r="AU615" s="61">
        <f>+AU614-IF(AU$18&gt;74,(AU614/AU$25)*$C$10)</f>
        <v/>
      </c>
      <c r="AV615" s="61">
        <f>+AV614-IF(AV$18&gt;74,(AV614/AV$25)*$C$10)</f>
        <v/>
      </c>
      <c r="AW615" s="61">
        <f>+AW614-IF(AW$18&gt;74,(AW614/AW$25)*$C$10)</f>
        <v/>
      </c>
      <c r="AX615" s="35">
        <f>IF(AW615&gt;0,1,0)</f>
        <v/>
      </c>
      <c r="AY615" s="35">
        <f>IF(AL615&gt;0,1,0)</f>
        <v/>
      </c>
      <c r="AZ615" s="35">
        <f>IF(AG615&gt;0,1,0)</f>
        <v/>
      </c>
      <c r="BA615" s="35">
        <f>IF(AB615&gt;0,1,0)</f>
        <v/>
      </c>
      <c r="BB615" s="35">
        <f>IF(W615&gt;0,1,0)</f>
        <v/>
      </c>
    </row>
    <row r="616">
      <c r="B616" s="154" t="inlineStr">
        <is>
          <t>trial 295</t>
        </is>
      </c>
      <c r="C616" s="155">
        <f>+start-C613</f>
        <v/>
      </c>
      <c r="D616" s="156">
        <f>IF((C616&lt;=0),0,((C616-D$24)*Stock*(_xlfn.NORM.INV(RAND(),stock_ave,stock_std))+(C616-D$24)*Bonds*(_xlfn.NORM.INV(RAND(),bond_ave,bond_std))+(C616-D$24)*cash*(_xlfn.NORM.INV(RAND(),cash_ave,cash_std))+(C616-D$24)))</f>
        <v/>
      </c>
      <c r="E616" s="156">
        <f>IF((D616&lt;=0),0,((D616-E$24)*Stock*(_xlfn.NORM.INV(RAND(),stock_ave,stock_std))+(D616-E$24)*Bonds*(_xlfn.NORM.INV(RAND(),bond_ave,bond_std))+(D616-E$24)*cash*(_xlfn.NORM.INV(RAND(),cash_ave,cash_std))+(D616-E$24)))</f>
        <v/>
      </c>
      <c r="F616" s="156">
        <f>IF((E616&lt;=0),0,((E616-F$24)*Stock*(_xlfn.NORM.INV(RAND(),stock_ave,stock_std))+(E616-F$24)*Bonds*(_xlfn.NORM.INV(RAND(),bond_ave,bond_std))+(E616-F$24)*cash*(_xlfn.NORM.INV(RAND(),cash_ave,cash_std))+(E616-F$24)))</f>
        <v/>
      </c>
      <c r="G616" s="156">
        <f>IF((F616&lt;=0),0,((F616-G$24)*Stock*(_xlfn.NORM.INV(RAND(),stock_ave,stock_std))+(F616-G$24)*Bonds*(_xlfn.NORM.INV(RAND(),bond_ave,bond_std))+(F616-G$24)*cash*(_xlfn.NORM.INV(RAND(),cash_ave,cash_std))+(F616-G$24)))</f>
        <v/>
      </c>
      <c r="H616" s="156">
        <f>IF((G616&lt;=0),0,((G616-H$24)*Stock*(_xlfn.NORM.INV(RAND(),stock_ave,stock_std))+(G616-H$24)*Bonds*(_xlfn.NORM.INV(RAND(),bond_ave,bond_std))+(G616-H$24)*cash*(_xlfn.NORM.INV(RAND(),cash_ave,cash_std))+(G616-H$24)))</f>
        <v/>
      </c>
      <c r="I616" s="156">
        <f>IF((H616&lt;=0),0,((H616-I$24)*Stock*(_xlfn.NORM.INV(RAND(),stock_ave,stock_std))+(H616-I$24)*Bonds*(_xlfn.NORM.INV(RAND(),bond_ave,bond_std))+(H616-I$24)*cash*(_xlfn.NORM.INV(RAND(),cash_ave,cash_std))+(H616-I$24)))</f>
        <v/>
      </c>
      <c r="J616" s="156">
        <f>IF((I616&lt;=0),0,((I616-J$24)*Stock*(_xlfn.NORM.INV(RAND(),stock_ave,stock_std))+(I616-J$24)*Bonds*(_xlfn.NORM.INV(RAND(),bond_ave,bond_std))+(I616-J$24)*cash*(_xlfn.NORM.INV(RAND(),cash_ave,cash_std))+(I616-J$24)))</f>
        <v/>
      </c>
      <c r="K616" s="156">
        <f>IF((J616&lt;=0),0,((J616-K$24)*Stock*(_xlfn.NORM.INV(RAND(),stock_ave,stock_std))+(J616-K$24)*Bonds*(_xlfn.NORM.INV(RAND(),bond_ave,bond_std))+(J616-K$24)*cash*(_xlfn.NORM.INV(RAND(),cash_ave,cash_std))+(J616-K$24)))</f>
        <v/>
      </c>
      <c r="L616" s="156">
        <f>IF((K616&lt;=0),0,((K616-L$24)*Stock*(_xlfn.NORM.INV(RAND(),stock_ave,stock_std))+(K616-L$24)*Bonds*(_xlfn.NORM.INV(RAND(),bond_ave,bond_std))+(K616-L$24)*cash*(_xlfn.NORM.INV(RAND(),cash_ave,cash_std))+(K616-L$24)))</f>
        <v/>
      </c>
      <c r="M616" s="156">
        <f>IF((L616&lt;=0),0,((L616-M$24)*Stock*(_xlfn.NORM.INV(RAND(),stock_ave,stock_std))+(L616-M$24)*Bonds*(_xlfn.NORM.INV(RAND(),bond_ave,bond_std))+(L616-M$24)*cash*(_xlfn.NORM.INV(RAND(),cash_ave,cash_std))+(L616-M$24)))</f>
        <v/>
      </c>
      <c r="N616" s="156">
        <f>IF((M616&lt;=0),0,((M616-N$24)*Stock*(_xlfn.NORM.INV(RAND(),stock_ave,stock_std))+(M616-N$24)*Bonds*(_xlfn.NORM.INV(RAND(),bond_ave,bond_std))+(M616-N$24)*cash*(_xlfn.NORM.INV(RAND(),cash_ave,cash_std))+(M616-N$24)))</f>
        <v/>
      </c>
      <c r="O616" s="156">
        <f>IF((N616&lt;=0),0,((N616-O$24)*Stock*(_xlfn.NORM.INV(RAND(),stock_ave,stock_std))+(N616-O$24)*Bonds*(_xlfn.NORM.INV(RAND(),bond_ave,bond_std))+(N616-O$24)*cash*(_xlfn.NORM.INV(RAND(),cash_ave,cash_std))+(N616-O$24)))</f>
        <v/>
      </c>
      <c r="P616" s="156">
        <f>IF((O616&lt;=0),0,((O616-P$24)*Stock*(_xlfn.NORM.INV(RAND(),stock_ave,stock_std))+(O616-P$24)*Bonds*(_xlfn.NORM.INV(RAND(),bond_ave,bond_std))+(O616-P$24)*cash*(_xlfn.NORM.INV(RAND(),cash_ave,cash_std))+(O616-P$24)))</f>
        <v/>
      </c>
      <c r="Q616" s="156">
        <f>IF((P616&lt;=0),0,((P616-Q$24)*Stock*(_xlfn.NORM.INV(RAND(),stock_ave,stock_std))+(P616-Q$24)*Bonds*(_xlfn.NORM.INV(RAND(),bond_ave,bond_std))+(P616-Q$24)*cash*(_xlfn.NORM.INV(RAND(),cash_ave,cash_std))+(P616-Q$24)))</f>
        <v/>
      </c>
      <c r="R616" s="156">
        <f>IF((Q616&lt;=0),0,((Q616-R$24)*Stock*(_xlfn.NORM.INV(RAND(),stock_ave,stock_std))+(Q616-R$24)*Bonds*(_xlfn.NORM.INV(RAND(),bond_ave,bond_std))+(Q616-R$24)*cash*(_xlfn.NORM.INV(RAND(),cash_ave,cash_std))+(Q616-R$24)))</f>
        <v/>
      </c>
      <c r="S616" s="156">
        <f>IF((R616&lt;=0),0,((R616-S$24)*Stock*(_xlfn.NORM.INV(RAND(),stock_ave,stock_std))+(R616-S$24)*Bonds*(_xlfn.NORM.INV(RAND(),bond_ave,bond_std))+(R616-S$24)*cash*(_xlfn.NORM.INV(RAND(),cash_ave,cash_std))+(R616-S$24)))</f>
        <v/>
      </c>
      <c r="T616" s="156">
        <f>IF((S616&lt;=0),0,((S616-T$24)*Stock*(_xlfn.NORM.INV(RAND(),stock_ave,stock_std))+(S616-T$24)*Bonds*(_xlfn.NORM.INV(RAND(),bond_ave,bond_std))+(S616-T$24)*cash*(_xlfn.NORM.INV(RAND(),cash_ave,cash_std))+(S616-T$24)))</f>
        <v/>
      </c>
      <c r="U616" s="156">
        <f>IF((T616&lt;=0),0,((T616-U$24)*Stock*(_xlfn.NORM.INV(RAND(),stock_ave,stock_std))+(T616-U$24)*Bonds*(_xlfn.NORM.INV(RAND(),bond_ave,bond_std))+(T616-U$24)*cash*(_xlfn.NORM.INV(RAND(),cash_ave,cash_std))+(T616-U$24)))</f>
        <v/>
      </c>
      <c r="V616" s="156">
        <f>IF((U616&lt;=0),0,((U616-V$24)*Stock*(_xlfn.NORM.INV(RAND(),stock_ave,stock_std))+(U616-V$24)*Bonds*(_xlfn.NORM.INV(RAND(),bond_ave,bond_std))+(U616-V$24)*cash*(_xlfn.NORM.INV(RAND(),cash_ave,cash_std))+(U616-V$24)))</f>
        <v/>
      </c>
      <c r="W616" s="156">
        <f>IF((V616&lt;=0),0,((V616-W$24)*Stock*(_xlfn.NORM.INV(RAND(),stock_ave,stock_std))+(V616-W$24)*Bonds*(_xlfn.NORM.INV(RAND(),bond_ave,bond_std))+(V616-W$24)*cash*(_xlfn.NORM.INV(RAND(),cash_ave,cash_std))+(V616-W$24)))</f>
        <v/>
      </c>
      <c r="X616" s="156">
        <f>IF((W616&lt;=0),0,((W616-X$24)*Stock*(_xlfn.NORM.INV(RAND(),stock_ave,stock_std))+(W616-X$24)*Bonds*(_xlfn.NORM.INV(RAND(),bond_ave,bond_std))+(W616-X$24)*cash*(_xlfn.NORM.INV(RAND(),cash_ave,cash_std))+(W616-X$24)))</f>
        <v/>
      </c>
      <c r="Y616" s="156">
        <f>IF((X616&lt;=0),0,((X616-Y$24)*Stock*(_xlfn.NORM.INV(RAND(),stock_ave,stock_std))+(X616-Y$24)*Bonds*(_xlfn.NORM.INV(RAND(),bond_ave,bond_std))+(X616-Y$24)*cash*(_xlfn.NORM.INV(RAND(),cash_ave,cash_std))+(X616-Y$24)))</f>
        <v/>
      </c>
      <c r="Z616" s="156">
        <f>IF((Y616&lt;=0),0,((Y616-Z$24)*Stock*(_xlfn.NORM.INV(RAND(),stock_ave,stock_std))+(Y616-Z$24)*Bonds*(_xlfn.NORM.INV(RAND(),bond_ave,bond_std))+(Y616-Z$24)*cash*(_xlfn.NORM.INV(RAND(),cash_ave,cash_std))+(Y616-Z$24)))</f>
        <v/>
      </c>
      <c r="AA616" s="156">
        <f>IF((Z616&lt;=0),0,((Z616-AA$24)*Stock*(_xlfn.NORM.INV(RAND(),stock_ave,stock_std))+(Z616-AA$24)*Bonds*(_xlfn.NORM.INV(RAND(),bond_ave,bond_std))+(Z616-AA$24)*cash*(_xlfn.NORM.INV(RAND(),cash_ave,cash_std))+(Z616-AA$24)))</f>
        <v/>
      </c>
      <c r="AB616" s="156">
        <f>IF((AA616&lt;=0),0,((AA616-AB$24)*Stock*(_xlfn.NORM.INV(RAND(),stock_ave,stock_std))+(AA616-AB$24)*Bonds*(_xlfn.NORM.INV(RAND(),bond_ave,bond_std))+(AA616-AB$24)*cash*(_xlfn.NORM.INV(RAND(),cash_ave,cash_std))+(AA616-AB$24)))</f>
        <v/>
      </c>
      <c r="AC616" s="156">
        <f>IF((AB616&lt;=0),0,((AB616-AC$24)*Stock*(_xlfn.NORM.INV(RAND(),stock_ave,stock_std))+(AB616-AC$24)*Bonds*(_xlfn.NORM.INV(RAND(),bond_ave,bond_std))+(AB616-AC$24)*cash*(_xlfn.NORM.INV(RAND(),cash_ave,cash_std))+(AB616-AC$24)))</f>
        <v/>
      </c>
      <c r="AD616" s="156">
        <f>IF((AC616&lt;=0),0,((AC616-AD$24)*Stock*(_xlfn.NORM.INV(RAND(),stock_ave,stock_std))+(AC616-AD$24)*Bonds*(_xlfn.NORM.INV(RAND(),bond_ave,bond_std))+(AC616-AD$24)*cash*(_xlfn.NORM.INV(RAND(),cash_ave,cash_std))+(AC616-AD$24)))</f>
        <v/>
      </c>
      <c r="AE616" s="156">
        <f>IF((AD616&lt;=0),0,((AD616-AE$24)*Stock*(_xlfn.NORM.INV(RAND(),stock_ave,stock_std))+(AD616-AE$24)*Bonds*(_xlfn.NORM.INV(RAND(),bond_ave,bond_std))+(AD616-AE$24)*cash*(_xlfn.NORM.INV(RAND(),cash_ave,cash_std))+(AD616-AE$24)))</f>
        <v/>
      </c>
      <c r="AF616" s="156">
        <f>IF((AE616&lt;=0),0,((AE616-AF$24)*Stock*(_xlfn.NORM.INV(RAND(),stock_ave,stock_std))+(AE616-AF$24)*Bonds*(_xlfn.NORM.INV(RAND(),bond_ave,bond_std))+(AE616-AF$24)*cash*(_xlfn.NORM.INV(RAND(),cash_ave,cash_std))+(AE616-AF$24)))</f>
        <v/>
      </c>
      <c r="AG616" s="156">
        <f>IF((AF616&lt;=0),0,((AF616-AG$24)*Stock*(_xlfn.NORM.INV(RAND(),stock_ave,stock_std))+(AF616-AG$24)*Bonds*(_xlfn.NORM.INV(RAND(),bond_ave,bond_std))+(AF616-AG$24)*cash*(_xlfn.NORM.INV(RAND(),cash_ave,cash_std))+(AF616-AG$24)))</f>
        <v/>
      </c>
      <c r="AH616" s="156">
        <f>IF((AG616&lt;=0),0,((AG616-AH$24)*Stock*(_xlfn.NORM.INV(RAND(),stock_ave,stock_std))+(AG616-AH$24)*Bonds*(_xlfn.NORM.INV(RAND(),bond_ave,bond_std))+(AG616-AH$24)*cash*(_xlfn.NORM.INV(RAND(),cash_ave,cash_std))+(AG616-AH$24)))</f>
        <v/>
      </c>
      <c r="AI616" s="156">
        <f>IF((AH616&lt;=0),0,((AH616-AI$24)*Stock*(_xlfn.NORM.INV(RAND(),stock_ave,stock_std))+(AH616-AI$24)*Bonds*(_xlfn.NORM.INV(RAND(),bond_ave,bond_std))+(AH616-AI$24)*cash*(_xlfn.NORM.INV(RAND(),cash_ave,cash_std))+(AH616-AI$24)))</f>
        <v/>
      </c>
      <c r="AJ616" s="156">
        <f>IF((AI616&lt;=0),0,((AI616-AJ$24)*Stock*(_xlfn.NORM.INV(RAND(),stock_ave,stock_std))+(AI616-AJ$24)*Bonds*(_xlfn.NORM.INV(RAND(),bond_ave,bond_std))+(AI616-AJ$24)*cash*(_xlfn.NORM.INV(RAND(),cash_ave,cash_std))+(AI616-AJ$24)))</f>
        <v/>
      </c>
      <c r="AK616" s="156">
        <f>IF((AJ616&lt;=0),0,((AJ616-AK$24)*Stock*(_xlfn.NORM.INV(RAND(),stock_ave,stock_std))+(AJ616-AK$24)*Bonds*(_xlfn.NORM.INV(RAND(),bond_ave,bond_std))+(AJ616-AK$24)*cash*(_xlfn.NORM.INV(RAND(),cash_ave,cash_std))+(AJ616-AK$24)))</f>
        <v/>
      </c>
      <c r="AL616" s="156">
        <f>IF((AK616&lt;=0),0,((AK616-AL$24)*Stock*(_xlfn.NORM.INV(RAND(),stock_ave,stock_std))+(AK616-AL$24)*Bonds*(_xlfn.NORM.INV(RAND(),bond_ave,bond_std))+(AK616-AL$24)*cash*(_xlfn.NORM.INV(RAND(),cash_ave,cash_std))+(AK616-AL$24)))</f>
        <v/>
      </c>
      <c r="AM616" s="156">
        <f>IF((AL616&lt;=0),0,((AL616-AM$24)*Stock*(_xlfn.NORM.INV(RAND(),stock_ave,stock_std))+(AL616-AM$24)*Bonds*(_xlfn.NORM.INV(RAND(),bond_ave,bond_std))+(AL616-AM$24)*cash*(_xlfn.NORM.INV(RAND(),cash_ave,cash_std))+(AL616-AM$24)))</f>
        <v/>
      </c>
      <c r="AN616" s="156">
        <f>IF((AM616&lt;=0),0,((AM616-AN$24)*Stock*(_xlfn.NORM.INV(RAND(),stock_ave,stock_std))+(AM616-AN$24)*Bonds*(_xlfn.NORM.INV(RAND(),bond_ave,bond_std))+(AM616-AN$24)*cash*(_xlfn.NORM.INV(RAND(),cash_ave,cash_std))+(AM616-AN$24)))</f>
        <v/>
      </c>
      <c r="AO616" s="156">
        <f>IF((AN616&lt;=0),0,((AN616-AO$24)*Stock*(_xlfn.NORM.INV(RAND(),stock_ave,stock_std))+(AN616-AO$24)*Bonds*(_xlfn.NORM.INV(RAND(),bond_ave,bond_std))+(AN616-AO$24)*cash*(_xlfn.NORM.INV(RAND(),cash_ave,cash_std))+(AN616-AO$24)))</f>
        <v/>
      </c>
      <c r="AP616" s="156">
        <f>IF((AO616&lt;=0),0,((AO616-AP$24)*Stock*(_xlfn.NORM.INV(RAND(),stock_ave,stock_std))+(AO616-AP$24)*Bonds*(_xlfn.NORM.INV(RAND(),bond_ave,bond_std))+(AO616-AP$24)*cash*(_xlfn.NORM.INV(RAND(),cash_ave,cash_std))+(AO616-AP$24)))</f>
        <v/>
      </c>
      <c r="AQ616" s="156">
        <f>IF((AP616&lt;=0),0,((AP616-AQ$24)*Stock*(_xlfn.NORM.INV(RAND(),stock_ave,stock_std))+(AP616-AQ$24)*Bonds*(_xlfn.NORM.INV(RAND(),bond_ave,bond_std))+(AP616-AQ$24)*cash*(_xlfn.NORM.INV(RAND(),cash_ave,cash_std))+(AP616-AQ$24)))</f>
        <v/>
      </c>
      <c r="AR616" s="156">
        <f>IF((AQ616&lt;=0),0,((AQ616-AR$24)*Stock*(_xlfn.NORM.INV(RAND(),stock_ave,stock_std))+(AQ616-AR$24)*Bonds*(_xlfn.NORM.INV(RAND(),bond_ave,bond_std))+(AQ616-AR$24)*cash*(_xlfn.NORM.INV(RAND(),cash_ave,cash_std))+(AQ616-AR$24)))</f>
        <v/>
      </c>
      <c r="AS616" s="156">
        <f>IF((AR616&lt;=0),0,((AR616-AS$24)*Stock*(_xlfn.NORM.INV(RAND(),stock_ave,stock_std))+(AR616-AS$24)*Bonds*(_xlfn.NORM.INV(RAND(),bond_ave,bond_std))+(AR616-AS$24)*cash*(_xlfn.NORM.INV(RAND(),cash_ave,cash_std))+(AR616-AS$24)))</f>
        <v/>
      </c>
      <c r="AT616" s="156">
        <f>IF((AS616&lt;=0),0,((AS616-AT$24)*Stock*(_xlfn.NORM.INV(RAND(),stock_ave,stock_std))+(AS616-AT$24)*Bonds*(_xlfn.NORM.INV(RAND(),bond_ave,bond_std))+(AS616-AT$24)*cash*(_xlfn.NORM.INV(RAND(),cash_ave,cash_std))+(AS616-AT$24)))</f>
        <v/>
      </c>
      <c r="AU616" s="156">
        <f>IF((AT616&lt;=0),0,((AT616-AU$24)*Stock*(_xlfn.NORM.INV(RAND(),stock_ave,stock_std))+(AT616-AU$24)*Bonds*(_xlfn.NORM.INV(RAND(),bond_ave,bond_std))+(AT616-AU$24)*cash*(_xlfn.NORM.INV(RAND(),cash_ave,cash_std))+(AT616-AU$24)))</f>
        <v/>
      </c>
      <c r="AV616" s="156">
        <f>IF((AU616&lt;=0),0,((AU616-AV$24)*Stock*(_xlfn.NORM.INV(RAND(),stock_ave,stock_std))+(AU616-AV$24)*Bonds*(_xlfn.NORM.INV(RAND(),bond_ave,bond_std))+(AU616-AV$24)*cash*(_xlfn.NORM.INV(RAND(),cash_ave,cash_std))+(AU616-AV$24)))</f>
        <v/>
      </c>
      <c r="AW616" s="156">
        <f>IF((AV616&lt;=0),0,((AV616-AW$24)*Stock*(_xlfn.NORM.INV(RAND(),stock_ave,stock_std))+(AV616-AW$24)*Bonds*(_xlfn.NORM.INV(RAND(),bond_ave,bond_std))+(AV616-AW$24)*cash*(_xlfn.NORM.INV(RAND(),cash_ave,cash_std))+(AV616-AW$24)))</f>
        <v/>
      </c>
      <c r="AX616" s="159" t="n"/>
      <c r="AY616" s="159" t="n"/>
      <c r="AZ616" s="159" t="n"/>
      <c r="BA616" s="159" t="n"/>
      <c r="BB616" s="159" t="n"/>
    </row>
    <row r="617">
      <c r="C617" s="147" t="n"/>
      <c r="D617" s="61">
        <f>+D616-IF(D$18&gt;74,(D616/D$25)*$C$10)</f>
        <v/>
      </c>
      <c r="E617" s="61">
        <f>+E616-IF(E$18&gt;74,(E616/E$25)*$C$10)</f>
        <v/>
      </c>
      <c r="F617" s="61">
        <f>+F616-IF(F$18&gt;74,(F616/F$25)*$C$10)</f>
        <v/>
      </c>
      <c r="G617" s="61">
        <f>+G616-IF(G$18&gt;74,(G616/G$25)*$C$10)</f>
        <v/>
      </c>
      <c r="H617" s="61">
        <f>+H616-IF(H$18&gt;74,(H616/H$25)*$C$10)</f>
        <v/>
      </c>
      <c r="I617" s="61">
        <f>+I616-IF(I$18&gt;74,(I616/I$25)*$C$10)</f>
        <v/>
      </c>
      <c r="J617" s="61">
        <f>+J616-IF(J$18&gt;74,(J616/J$25)*$C$10)</f>
        <v/>
      </c>
      <c r="K617" s="61">
        <f>+K616-IF(K$18&gt;74,(K616/K$25)*$C$10)</f>
        <v/>
      </c>
      <c r="L617" s="61">
        <f>+L616-IF(L$18&gt;74,(L616/L$25)*$C$10)</f>
        <v/>
      </c>
      <c r="M617" s="61">
        <f>+M616-IF(M$18&gt;74,(M616/M$25)*$C$10)</f>
        <v/>
      </c>
      <c r="N617" s="61">
        <f>+N616-IF(N$18&gt;74,(N616/N$25)*$C$10)</f>
        <v/>
      </c>
      <c r="O617" s="61">
        <f>+O616-IF(O$18&gt;74,(O616/O$25)*$C$10)</f>
        <v/>
      </c>
      <c r="P617" s="61">
        <f>+P616-IF(P$18&gt;74,(P616/P$25)*$C$10)</f>
        <v/>
      </c>
      <c r="Q617" s="61">
        <f>+Q616-IF(Q$18&gt;74,(Q616/Q$25)*$C$10)</f>
        <v/>
      </c>
      <c r="R617" s="61">
        <f>+R616-IF(R$18&gt;74,(R616/R$25)*$C$10)</f>
        <v/>
      </c>
      <c r="S617" s="61">
        <f>+S616-IF(S$18&gt;74,(S616/S$25)*$C$10)</f>
        <v/>
      </c>
      <c r="T617" s="61">
        <f>+T616-IF(T$18&gt;74,(T616/T$25)*$C$10)</f>
        <v/>
      </c>
      <c r="U617" s="61">
        <f>+U616-IF(U$18&gt;74,(U616/U$25)*$C$10)</f>
        <v/>
      </c>
      <c r="V617" s="61">
        <f>+V616-IF(V$18&gt;74,(V616/V$25)*$C$10)</f>
        <v/>
      </c>
      <c r="W617" s="61">
        <f>+W616-IF(W$18&gt;74,(W616/W$25)*$C$10)</f>
        <v/>
      </c>
      <c r="X617" s="61">
        <f>+X616-IF(X$18&gt;74,(X616/X$25)*$C$10)</f>
        <v/>
      </c>
      <c r="Y617" s="61">
        <f>+Y616-IF(Y$18&gt;74,(Y616/Y$25)*$C$10)</f>
        <v/>
      </c>
      <c r="Z617" s="61">
        <f>+Z616-IF(Z$18&gt;74,(Z616/Z$25)*$C$10)</f>
        <v/>
      </c>
      <c r="AA617" s="61">
        <f>+AA616-IF(AA$18&gt;74,(AA616/AA$25)*$C$10)</f>
        <v/>
      </c>
      <c r="AB617" s="61">
        <f>+AB616-IF(AB$18&gt;74,(AB616/AB$25)*$C$10)</f>
        <v/>
      </c>
      <c r="AC617" s="61">
        <f>+AC616-IF(AC$18&gt;74,(AC616/AC$25)*$C$10)</f>
        <v/>
      </c>
      <c r="AD617" s="61">
        <f>+AD616-IF(AD$18&gt;74,(AD616/AD$25)*$C$10)</f>
        <v/>
      </c>
      <c r="AE617" s="61">
        <f>+AE616-IF(AE$18&gt;74,(AE616/AE$25)*$C$10)</f>
        <v/>
      </c>
      <c r="AF617" s="61">
        <f>+AF616-IF(AF$18&gt;74,(AF616/AF$25)*$C$10)</f>
        <v/>
      </c>
      <c r="AG617" s="61">
        <f>+AG616-IF(AG$18&gt;74,(AG616/AG$25)*$C$10)</f>
        <v/>
      </c>
      <c r="AH617" s="61">
        <f>+AH616-IF(AH$18&gt;74,(AH616/AH$25)*$C$10)</f>
        <v/>
      </c>
      <c r="AI617" s="61">
        <f>+AI616-IF(AI$18&gt;74,(AI616/AI$25)*$C$10)</f>
        <v/>
      </c>
      <c r="AJ617" s="61">
        <f>+AJ616-IF(AJ$18&gt;74,(AJ616/AJ$25)*$C$10)</f>
        <v/>
      </c>
      <c r="AK617" s="61">
        <f>+AK616-IF(AK$18&gt;74,(AK616/AK$25)*$C$10)</f>
        <v/>
      </c>
      <c r="AL617" s="61">
        <f>+AL616-IF(AL$18&gt;74,(AL616/AL$25)*$C$10)</f>
        <v/>
      </c>
      <c r="AM617" s="61">
        <f>+AM616-IF(AM$18&gt;74,(AM616/AM$25)*$C$10)</f>
        <v/>
      </c>
      <c r="AN617" s="61">
        <f>+AN616-IF(AN$18&gt;74,(AN616/AN$25)*$C$10)</f>
        <v/>
      </c>
      <c r="AO617" s="61">
        <f>+AO616-IF(AO$18&gt;74,(AO616/AO$25)*$C$10)</f>
        <v/>
      </c>
      <c r="AP617" s="61">
        <f>+AP616-IF(AP$18&gt;74,(AP616/AP$25)*$C$10)</f>
        <v/>
      </c>
      <c r="AQ617" s="61">
        <f>+AQ616-IF(AQ$18&gt;74,(AQ616/AQ$25)*$C$10)</f>
        <v/>
      </c>
      <c r="AR617" s="61">
        <f>+AR616-IF(AR$18&gt;74,(AR616/AR$25)*$C$10)</f>
        <v/>
      </c>
      <c r="AS617" s="61">
        <f>+AS616-IF(AS$18&gt;74,(AS616/AS$25)*$C$10)</f>
        <v/>
      </c>
      <c r="AT617" s="61">
        <f>+AT616-IF(AT$18&gt;74,(AT616/AT$25)*$C$10)</f>
        <v/>
      </c>
      <c r="AU617" s="61">
        <f>+AU616-IF(AU$18&gt;74,(AU616/AU$25)*$C$10)</f>
        <v/>
      </c>
      <c r="AV617" s="61">
        <f>+AV616-IF(AV$18&gt;74,(AV616/AV$25)*$C$10)</f>
        <v/>
      </c>
      <c r="AW617" s="61">
        <f>+AW616-IF(AW$18&gt;74,(AW616/AW$25)*$C$10)</f>
        <v/>
      </c>
      <c r="AX617" s="35">
        <f>IF(AW617&gt;0,1,0)</f>
        <v/>
      </c>
      <c r="AY617" s="35">
        <f>IF(AL617&gt;0,1,0)</f>
        <v/>
      </c>
      <c r="AZ617" s="35">
        <f>IF(AG617&gt;0,1,0)</f>
        <v/>
      </c>
      <c r="BA617" s="35">
        <f>IF(AB617&gt;0,1,0)</f>
        <v/>
      </c>
      <c r="BB617" s="35">
        <f>IF(W617&gt;0,1,0)</f>
        <v/>
      </c>
    </row>
    <row r="618">
      <c r="B618" s="154" t="inlineStr">
        <is>
          <t>trial 296</t>
        </is>
      </c>
      <c r="C618" s="155">
        <f>+start-C615</f>
        <v/>
      </c>
      <c r="D618" s="156">
        <f>IF((C618&lt;=0),0,((C618-D$24)*Stock*(_xlfn.NORM.INV(RAND(),stock_ave,stock_std))+(C618-D$24)*Bonds*(_xlfn.NORM.INV(RAND(),bond_ave,bond_std))+(C618-D$24)*cash*(_xlfn.NORM.INV(RAND(),cash_ave,cash_std))+(C618-D$24)))</f>
        <v/>
      </c>
      <c r="E618" s="156">
        <f>IF((D618&lt;=0),0,((D618-E$24)*Stock*(_xlfn.NORM.INV(RAND(),stock_ave,stock_std))+(D618-E$24)*Bonds*(_xlfn.NORM.INV(RAND(),bond_ave,bond_std))+(D618-E$24)*cash*(_xlfn.NORM.INV(RAND(),cash_ave,cash_std))+(D618-E$24)))</f>
        <v/>
      </c>
      <c r="F618" s="156">
        <f>IF((E618&lt;=0),0,((E618-F$24)*Stock*(_xlfn.NORM.INV(RAND(),stock_ave,stock_std))+(E618-F$24)*Bonds*(_xlfn.NORM.INV(RAND(),bond_ave,bond_std))+(E618-F$24)*cash*(_xlfn.NORM.INV(RAND(),cash_ave,cash_std))+(E618-F$24)))</f>
        <v/>
      </c>
      <c r="G618" s="156">
        <f>IF((F618&lt;=0),0,((F618-G$24)*Stock*(_xlfn.NORM.INV(RAND(),stock_ave,stock_std))+(F618-G$24)*Bonds*(_xlfn.NORM.INV(RAND(),bond_ave,bond_std))+(F618-G$24)*cash*(_xlfn.NORM.INV(RAND(),cash_ave,cash_std))+(F618-G$24)))</f>
        <v/>
      </c>
      <c r="H618" s="156">
        <f>IF((G618&lt;=0),0,((G618-H$24)*Stock*(_xlfn.NORM.INV(RAND(),stock_ave,stock_std))+(G618-H$24)*Bonds*(_xlfn.NORM.INV(RAND(),bond_ave,bond_std))+(G618-H$24)*cash*(_xlfn.NORM.INV(RAND(),cash_ave,cash_std))+(G618-H$24)))</f>
        <v/>
      </c>
      <c r="I618" s="156">
        <f>IF((H618&lt;=0),0,((H618-I$24)*Stock*(_xlfn.NORM.INV(RAND(),stock_ave,stock_std))+(H618-I$24)*Bonds*(_xlfn.NORM.INV(RAND(),bond_ave,bond_std))+(H618-I$24)*cash*(_xlfn.NORM.INV(RAND(),cash_ave,cash_std))+(H618-I$24)))</f>
        <v/>
      </c>
      <c r="J618" s="156">
        <f>IF((I618&lt;=0),0,((I618-J$24)*Stock*(_xlfn.NORM.INV(RAND(),stock_ave,stock_std))+(I618-J$24)*Bonds*(_xlfn.NORM.INV(RAND(),bond_ave,bond_std))+(I618-J$24)*cash*(_xlfn.NORM.INV(RAND(),cash_ave,cash_std))+(I618-J$24)))</f>
        <v/>
      </c>
      <c r="K618" s="156">
        <f>IF((J618&lt;=0),0,((J618-K$24)*Stock*(_xlfn.NORM.INV(RAND(),stock_ave,stock_std))+(J618-K$24)*Bonds*(_xlfn.NORM.INV(RAND(),bond_ave,bond_std))+(J618-K$24)*cash*(_xlfn.NORM.INV(RAND(),cash_ave,cash_std))+(J618-K$24)))</f>
        <v/>
      </c>
      <c r="L618" s="156">
        <f>IF((K618&lt;=0),0,((K618-L$24)*Stock*(_xlfn.NORM.INV(RAND(),stock_ave,stock_std))+(K618-L$24)*Bonds*(_xlfn.NORM.INV(RAND(),bond_ave,bond_std))+(K618-L$24)*cash*(_xlfn.NORM.INV(RAND(),cash_ave,cash_std))+(K618-L$24)))</f>
        <v/>
      </c>
      <c r="M618" s="156">
        <f>IF((L618&lt;=0),0,((L618-M$24)*Stock*(_xlfn.NORM.INV(RAND(),stock_ave,stock_std))+(L618-M$24)*Bonds*(_xlfn.NORM.INV(RAND(),bond_ave,bond_std))+(L618-M$24)*cash*(_xlfn.NORM.INV(RAND(),cash_ave,cash_std))+(L618-M$24)))</f>
        <v/>
      </c>
      <c r="N618" s="156">
        <f>IF((M618&lt;=0),0,((M618-N$24)*Stock*(_xlfn.NORM.INV(RAND(),stock_ave,stock_std))+(M618-N$24)*Bonds*(_xlfn.NORM.INV(RAND(),bond_ave,bond_std))+(M618-N$24)*cash*(_xlfn.NORM.INV(RAND(),cash_ave,cash_std))+(M618-N$24)))</f>
        <v/>
      </c>
      <c r="O618" s="156">
        <f>IF((N618&lt;=0),0,((N618-O$24)*Stock*(_xlfn.NORM.INV(RAND(),stock_ave,stock_std))+(N618-O$24)*Bonds*(_xlfn.NORM.INV(RAND(),bond_ave,bond_std))+(N618-O$24)*cash*(_xlfn.NORM.INV(RAND(),cash_ave,cash_std))+(N618-O$24)))</f>
        <v/>
      </c>
      <c r="P618" s="156">
        <f>IF((O618&lt;=0),0,((O618-P$24)*Stock*(_xlfn.NORM.INV(RAND(),stock_ave,stock_std))+(O618-P$24)*Bonds*(_xlfn.NORM.INV(RAND(),bond_ave,bond_std))+(O618-P$24)*cash*(_xlfn.NORM.INV(RAND(),cash_ave,cash_std))+(O618-P$24)))</f>
        <v/>
      </c>
      <c r="Q618" s="156">
        <f>IF((P618&lt;=0),0,((P618-Q$24)*Stock*(_xlfn.NORM.INV(RAND(),stock_ave,stock_std))+(P618-Q$24)*Bonds*(_xlfn.NORM.INV(RAND(),bond_ave,bond_std))+(P618-Q$24)*cash*(_xlfn.NORM.INV(RAND(),cash_ave,cash_std))+(P618-Q$24)))</f>
        <v/>
      </c>
      <c r="R618" s="156">
        <f>IF((Q618&lt;=0),0,((Q618-R$24)*Stock*(_xlfn.NORM.INV(RAND(),stock_ave,stock_std))+(Q618-R$24)*Bonds*(_xlfn.NORM.INV(RAND(),bond_ave,bond_std))+(Q618-R$24)*cash*(_xlfn.NORM.INV(RAND(),cash_ave,cash_std))+(Q618-R$24)))</f>
        <v/>
      </c>
      <c r="S618" s="156">
        <f>IF((R618&lt;=0),0,((R618-S$24)*Stock*(_xlfn.NORM.INV(RAND(),stock_ave,stock_std))+(R618-S$24)*Bonds*(_xlfn.NORM.INV(RAND(),bond_ave,bond_std))+(R618-S$24)*cash*(_xlfn.NORM.INV(RAND(),cash_ave,cash_std))+(R618-S$24)))</f>
        <v/>
      </c>
      <c r="T618" s="156">
        <f>IF((S618&lt;=0),0,((S618-T$24)*Stock*(_xlfn.NORM.INV(RAND(),stock_ave,stock_std))+(S618-T$24)*Bonds*(_xlfn.NORM.INV(RAND(),bond_ave,bond_std))+(S618-T$24)*cash*(_xlfn.NORM.INV(RAND(),cash_ave,cash_std))+(S618-T$24)))</f>
        <v/>
      </c>
      <c r="U618" s="156">
        <f>IF((T618&lt;=0),0,((T618-U$24)*Stock*(_xlfn.NORM.INV(RAND(),stock_ave,stock_std))+(T618-U$24)*Bonds*(_xlfn.NORM.INV(RAND(),bond_ave,bond_std))+(T618-U$24)*cash*(_xlfn.NORM.INV(RAND(),cash_ave,cash_std))+(T618-U$24)))</f>
        <v/>
      </c>
      <c r="V618" s="156">
        <f>IF((U618&lt;=0),0,((U618-V$24)*Stock*(_xlfn.NORM.INV(RAND(),stock_ave,stock_std))+(U618-V$24)*Bonds*(_xlfn.NORM.INV(RAND(),bond_ave,bond_std))+(U618-V$24)*cash*(_xlfn.NORM.INV(RAND(),cash_ave,cash_std))+(U618-V$24)))</f>
        <v/>
      </c>
      <c r="W618" s="156">
        <f>IF((V618&lt;=0),0,((V618-W$24)*Stock*(_xlfn.NORM.INV(RAND(),stock_ave,stock_std))+(V618-W$24)*Bonds*(_xlfn.NORM.INV(RAND(),bond_ave,bond_std))+(V618-W$24)*cash*(_xlfn.NORM.INV(RAND(),cash_ave,cash_std))+(V618-W$24)))</f>
        <v/>
      </c>
      <c r="X618" s="156">
        <f>IF((W618&lt;=0),0,((W618-X$24)*Stock*(_xlfn.NORM.INV(RAND(),stock_ave,stock_std))+(W618-X$24)*Bonds*(_xlfn.NORM.INV(RAND(),bond_ave,bond_std))+(W618-X$24)*cash*(_xlfn.NORM.INV(RAND(),cash_ave,cash_std))+(W618-X$24)))</f>
        <v/>
      </c>
      <c r="Y618" s="156">
        <f>IF((X618&lt;=0),0,((X618-Y$24)*Stock*(_xlfn.NORM.INV(RAND(),stock_ave,stock_std))+(X618-Y$24)*Bonds*(_xlfn.NORM.INV(RAND(),bond_ave,bond_std))+(X618-Y$24)*cash*(_xlfn.NORM.INV(RAND(),cash_ave,cash_std))+(X618-Y$24)))</f>
        <v/>
      </c>
      <c r="Z618" s="156">
        <f>IF((Y618&lt;=0),0,((Y618-Z$24)*Stock*(_xlfn.NORM.INV(RAND(),stock_ave,stock_std))+(Y618-Z$24)*Bonds*(_xlfn.NORM.INV(RAND(),bond_ave,bond_std))+(Y618-Z$24)*cash*(_xlfn.NORM.INV(RAND(),cash_ave,cash_std))+(Y618-Z$24)))</f>
        <v/>
      </c>
      <c r="AA618" s="156">
        <f>IF((Z618&lt;=0),0,((Z618-AA$24)*Stock*(_xlfn.NORM.INV(RAND(),stock_ave,stock_std))+(Z618-AA$24)*Bonds*(_xlfn.NORM.INV(RAND(),bond_ave,bond_std))+(Z618-AA$24)*cash*(_xlfn.NORM.INV(RAND(),cash_ave,cash_std))+(Z618-AA$24)))</f>
        <v/>
      </c>
      <c r="AB618" s="156">
        <f>IF((AA618&lt;=0),0,((AA618-AB$24)*Stock*(_xlfn.NORM.INV(RAND(),stock_ave,stock_std))+(AA618-AB$24)*Bonds*(_xlfn.NORM.INV(RAND(),bond_ave,bond_std))+(AA618-AB$24)*cash*(_xlfn.NORM.INV(RAND(),cash_ave,cash_std))+(AA618-AB$24)))</f>
        <v/>
      </c>
      <c r="AC618" s="156">
        <f>IF((AB618&lt;=0),0,((AB618-AC$24)*Stock*(_xlfn.NORM.INV(RAND(),stock_ave,stock_std))+(AB618-AC$24)*Bonds*(_xlfn.NORM.INV(RAND(),bond_ave,bond_std))+(AB618-AC$24)*cash*(_xlfn.NORM.INV(RAND(),cash_ave,cash_std))+(AB618-AC$24)))</f>
        <v/>
      </c>
      <c r="AD618" s="156">
        <f>IF((AC618&lt;=0),0,((AC618-AD$24)*Stock*(_xlfn.NORM.INV(RAND(),stock_ave,stock_std))+(AC618-AD$24)*Bonds*(_xlfn.NORM.INV(RAND(),bond_ave,bond_std))+(AC618-AD$24)*cash*(_xlfn.NORM.INV(RAND(),cash_ave,cash_std))+(AC618-AD$24)))</f>
        <v/>
      </c>
      <c r="AE618" s="156">
        <f>IF((AD618&lt;=0),0,((AD618-AE$24)*Stock*(_xlfn.NORM.INV(RAND(),stock_ave,stock_std))+(AD618-AE$24)*Bonds*(_xlfn.NORM.INV(RAND(),bond_ave,bond_std))+(AD618-AE$24)*cash*(_xlfn.NORM.INV(RAND(),cash_ave,cash_std))+(AD618-AE$24)))</f>
        <v/>
      </c>
      <c r="AF618" s="156">
        <f>IF((AE618&lt;=0),0,((AE618-AF$24)*Stock*(_xlfn.NORM.INV(RAND(),stock_ave,stock_std))+(AE618-AF$24)*Bonds*(_xlfn.NORM.INV(RAND(),bond_ave,bond_std))+(AE618-AF$24)*cash*(_xlfn.NORM.INV(RAND(),cash_ave,cash_std))+(AE618-AF$24)))</f>
        <v/>
      </c>
      <c r="AG618" s="156">
        <f>IF((AF618&lt;=0),0,((AF618-AG$24)*Stock*(_xlfn.NORM.INV(RAND(),stock_ave,stock_std))+(AF618-AG$24)*Bonds*(_xlfn.NORM.INV(RAND(),bond_ave,bond_std))+(AF618-AG$24)*cash*(_xlfn.NORM.INV(RAND(),cash_ave,cash_std))+(AF618-AG$24)))</f>
        <v/>
      </c>
      <c r="AH618" s="156">
        <f>IF((AG618&lt;=0),0,((AG618-AH$24)*Stock*(_xlfn.NORM.INV(RAND(),stock_ave,stock_std))+(AG618-AH$24)*Bonds*(_xlfn.NORM.INV(RAND(),bond_ave,bond_std))+(AG618-AH$24)*cash*(_xlfn.NORM.INV(RAND(),cash_ave,cash_std))+(AG618-AH$24)))</f>
        <v/>
      </c>
      <c r="AI618" s="156">
        <f>IF((AH618&lt;=0),0,((AH618-AI$24)*Stock*(_xlfn.NORM.INV(RAND(),stock_ave,stock_std))+(AH618-AI$24)*Bonds*(_xlfn.NORM.INV(RAND(),bond_ave,bond_std))+(AH618-AI$24)*cash*(_xlfn.NORM.INV(RAND(),cash_ave,cash_std))+(AH618-AI$24)))</f>
        <v/>
      </c>
      <c r="AJ618" s="156">
        <f>IF((AI618&lt;=0),0,((AI618-AJ$24)*Stock*(_xlfn.NORM.INV(RAND(),stock_ave,stock_std))+(AI618-AJ$24)*Bonds*(_xlfn.NORM.INV(RAND(),bond_ave,bond_std))+(AI618-AJ$24)*cash*(_xlfn.NORM.INV(RAND(),cash_ave,cash_std))+(AI618-AJ$24)))</f>
        <v/>
      </c>
      <c r="AK618" s="156">
        <f>IF((AJ618&lt;=0),0,((AJ618-AK$24)*Stock*(_xlfn.NORM.INV(RAND(),stock_ave,stock_std))+(AJ618-AK$24)*Bonds*(_xlfn.NORM.INV(RAND(),bond_ave,bond_std))+(AJ618-AK$24)*cash*(_xlfn.NORM.INV(RAND(),cash_ave,cash_std))+(AJ618-AK$24)))</f>
        <v/>
      </c>
      <c r="AL618" s="156">
        <f>IF((AK618&lt;=0),0,((AK618-AL$24)*Stock*(_xlfn.NORM.INV(RAND(),stock_ave,stock_std))+(AK618-AL$24)*Bonds*(_xlfn.NORM.INV(RAND(),bond_ave,bond_std))+(AK618-AL$24)*cash*(_xlfn.NORM.INV(RAND(),cash_ave,cash_std))+(AK618-AL$24)))</f>
        <v/>
      </c>
      <c r="AM618" s="156">
        <f>IF((AL618&lt;=0),0,((AL618-AM$24)*Stock*(_xlfn.NORM.INV(RAND(),stock_ave,stock_std))+(AL618-AM$24)*Bonds*(_xlfn.NORM.INV(RAND(),bond_ave,bond_std))+(AL618-AM$24)*cash*(_xlfn.NORM.INV(RAND(),cash_ave,cash_std))+(AL618-AM$24)))</f>
        <v/>
      </c>
      <c r="AN618" s="156">
        <f>IF((AM618&lt;=0),0,((AM618-AN$24)*Stock*(_xlfn.NORM.INV(RAND(),stock_ave,stock_std))+(AM618-AN$24)*Bonds*(_xlfn.NORM.INV(RAND(),bond_ave,bond_std))+(AM618-AN$24)*cash*(_xlfn.NORM.INV(RAND(),cash_ave,cash_std))+(AM618-AN$24)))</f>
        <v/>
      </c>
      <c r="AO618" s="156">
        <f>IF((AN618&lt;=0),0,((AN618-AO$24)*Stock*(_xlfn.NORM.INV(RAND(),stock_ave,stock_std))+(AN618-AO$24)*Bonds*(_xlfn.NORM.INV(RAND(),bond_ave,bond_std))+(AN618-AO$24)*cash*(_xlfn.NORM.INV(RAND(),cash_ave,cash_std))+(AN618-AO$24)))</f>
        <v/>
      </c>
      <c r="AP618" s="156">
        <f>IF((AO618&lt;=0),0,((AO618-AP$24)*Stock*(_xlfn.NORM.INV(RAND(),stock_ave,stock_std))+(AO618-AP$24)*Bonds*(_xlfn.NORM.INV(RAND(),bond_ave,bond_std))+(AO618-AP$24)*cash*(_xlfn.NORM.INV(RAND(),cash_ave,cash_std))+(AO618-AP$24)))</f>
        <v/>
      </c>
      <c r="AQ618" s="156">
        <f>IF((AP618&lt;=0),0,((AP618-AQ$24)*Stock*(_xlfn.NORM.INV(RAND(),stock_ave,stock_std))+(AP618-AQ$24)*Bonds*(_xlfn.NORM.INV(RAND(),bond_ave,bond_std))+(AP618-AQ$24)*cash*(_xlfn.NORM.INV(RAND(),cash_ave,cash_std))+(AP618-AQ$24)))</f>
        <v/>
      </c>
      <c r="AR618" s="156">
        <f>IF((AQ618&lt;=0),0,((AQ618-AR$24)*Stock*(_xlfn.NORM.INV(RAND(),stock_ave,stock_std))+(AQ618-AR$24)*Bonds*(_xlfn.NORM.INV(RAND(),bond_ave,bond_std))+(AQ618-AR$24)*cash*(_xlfn.NORM.INV(RAND(),cash_ave,cash_std))+(AQ618-AR$24)))</f>
        <v/>
      </c>
      <c r="AS618" s="156">
        <f>IF((AR618&lt;=0),0,((AR618-AS$24)*Stock*(_xlfn.NORM.INV(RAND(),stock_ave,stock_std))+(AR618-AS$24)*Bonds*(_xlfn.NORM.INV(RAND(),bond_ave,bond_std))+(AR618-AS$24)*cash*(_xlfn.NORM.INV(RAND(),cash_ave,cash_std))+(AR618-AS$24)))</f>
        <v/>
      </c>
      <c r="AT618" s="156">
        <f>IF((AS618&lt;=0),0,((AS618-AT$24)*Stock*(_xlfn.NORM.INV(RAND(),stock_ave,stock_std))+(AS618-AT$24)*Bonds*(_xlfn.NORM.INV(RAND(),bond_ave,bond_std))+(AS618-AT$24)*cash*(_xlfn.NORM.INV(RAND(),cash_ave,cash_std))+(AS618-AT$24)))</f>
        <v/>
      </c>
      <c r="AU618" s="156">
        <f>IF((AT618&lt;=0),0,((AT618-AU$24)*Stock*(_xlfn.NORM.INV(RAND(),stock_ave,stock_std))+(AT618-AU$24)*Bonds*(_xlfn.NORM.INV(RAND(),bond_ave,bond_std))+(AT618-AU$24)*cash*(_xlfn.NORM.INV(RAND(),cash_ave,cash_std))+(AT618-AU$24)))</f>
        <v/>
      </c>
      <c r="AV618" s="156">
        <f>IF((AU618&lt;=0),0,((AU618-AV$24)*Stock*(_xlfn.NORM.INV(RAND(),stock_ave,stock_std))+(AU618-AV$24)*Bonds*(_xlfn.NORM.INV(RAND(),bond_ave,bond_std))+(AU618-AV$24)*cash*(_xlfn.NORM.INV(RAND(),cash_ave,cash_std))+(AU618-AV$24)))</f>
        <v/>
      </c>
      <c r="AW618" s="156">
        <f>IF((AV618&lt;=0),0,((AV618-AW$24)*Stock*(_xlfn.NORM.INV(RAND(),stock_ave,stock_std))+(AV618-AW$24)*Bonds*(_xlfn.NORM.INV(RAND(),bond_ave,bond_std))+(AV618-AW$24)*cash*(_xlfn.NORM.INV(RAND(),cash_ave,cash_std))+(AV618-AW$24)))</f>
        <v/>
      </c>
      <c r="AX618" s="159" t="n"/>
      <c r="AY618" s="159" t="n"/>
      <c r="AZ618" s="159" t="n"/>
      <c r="BA618" s="159" t="n"/>
      <c r="BB618" s="159" t="n"/>
    </row>
    <row r="619">
      <c r="C619" s="147" t="n"/>
      <c r="D619" s="61">
        <f>+D618-IF(D$18&gt;74,(D618/D$25)*$C$10)</f>
        <v/>
      </c>
      <c r="E619" s="61">
        <f>+E618-IF(E$18&gt;74,(E618/E$25)*$C$10)</f>
        <v/>
      </c>
      <c r="F619" s="61">
        <f>+F618-IF(F$18&gt;74,(F618/F$25)*$C$10)</f>
        <v/>
      </c>
      <c r="G619" s="61">
        <f>+G618-IF(G$18&gt;74,(G618/G$25)*$C$10)</f>
        <v/>
      </c>
      <c r="H619" s="61">
        <f>+H618-IF(H$18&gt;74,(H618/H$25)*$C$10)</f>
        <v/>
      </c>
      <c r="I619" s="61">
        <f>+I618-IF(I$18&gt;74,(I618/I$25)*$C$10)</f>
        <v/>
      </c>
      <c r="J619" s="61">
        <f>+J618-IF(J$18&gt;74,(J618/J$25)*$C$10)</f>
        <v/>
      </c>
      <c r="K619" s="61">
        <f>+K618-IF(K$18&gt;74,(K618/K$25)*$C$10)</f>
        <v/>
      </c>
      <c r="L619" s="61">
        <f>+L618-IF(L$18&gt;74,(L618/L$25)*$C$10)</f>
        <v/>
      </c>
      <c r="M619" s="61">
        <f>+M618-IF(M$18&gt;74,(M618/M$25)*$C$10)</f>
        <v/>
      </c>
      <c r="N619" s="61">
        <f>+N618-IF(N$18&gt;74,(N618/N$25)*$C$10)</f>
        <v/>
      </c>
      <c r="O619" s="61">
        <f>+O618-IF(O$18&gt;74,(O618/O$25)*$C$10)</f>
        <v/>
      </c>
      <c r="P619" s="61">
        <f>+P618-IF(P$18&gt;74,(P618/P$25)*$C$10)</f>
        <v/>
      </c>
      <c r="Q619" s="61">
        <f>+Q618-IF(Q$18&gt;74,(Q618/Q$25)*$C$10)</f>
        <v/>
      </c>
      <c r="R619" s="61">
        <f>+R618-IF(R$18&gt;74,(R618/R$25)*$C$10)</f>
        <v/>
      </c>
      <c r="S619" s="61">
        <f>+S618-IF(S$18&gt;74,(S618/S$25)*$C$10)</f>
        <v/>
      </c>
      <c r="T619" s="61">
        <f>+T618-IF(T$18&gt;74,(T618/T$25)*$C$10)</f>
        <v/>
      </c>
      <c r="U619" s="61">
        <f>+U618-IF(U$18&gt;74,(U618/U$25)*$C$10)</f>
        <v/>
      </c>
      <c r="V619" s="61">
        <f>+V618-IF(V$18&gt;74,(V618/V$25)*$C$10)</f>
        <v/>
      </c>
      <c r="W619" s="61">
        <f>+W618-IF(W$18&gt;74,(W618/W$25)*$C$10)</f>
        <v/>
      </c>
      <c r="X619" s="61">
        <f>+X618-IF(X$18&gt;74,(X618/X$25)*$C$10)</f>
        <v/>
      </c>
      <c r="Y619" s="61">
        <f>+Y618-IF(Y$18&gt;74,(Y618/Y$25)*$C$10)</f>
        <v/>
      </c>
      <c r="Z619" s="61">
        <f>+Z618-IF(Z$18&gt;74,(Z618/Z$25)*$C$10)</f>
        <v/>
      </c>
      <c r="AA619" s="61">
        <f>+AA618-IF(AA$18&gt;74,(AA618/AA$25)*$C$10)</f>
        <v/>
      </c>
      <c r="AB619" s="61">
        <f>+AB618-IF(AB$18&gt;74,(AB618/AB$25)*$C$10)</f>
        <v/>
      </c>
      <c r="AC619" s="61">
        <f>+AC618-IF(AC$18&gt;74,(AC618/AC$25)*$C$10)</f>
        <v/>
      </c>
      <c r="AD619" s="61">
        <f>+AD618-IF(AD$18&gt;74,(AD618/AD$25)*$C$10)</f>
        <v/>
      </c>
      <c r="AE619" s="61">
        <f>+AE618-IF(AE$18&gt;74,(AE618/AE$25)*$C$10)</f>
        <v/>
      </c>
      <c r="AF619" s="61">
        <f>+AF618-IF(AF$18&gt;74,(AF618/AF$25)*$C$10)</f>
        <v/>
      </c>
      <c r="AG619" s="61">
        <f>+AG618-IF(AG$18&gt;74,(AG618/AG$25)*$C$10)</f>
        <v/>
      </c>
      <c r="AH619" s="61">
        <f>+AH618-IF(AH$18&gt;74,(AH618/AH$25)*$C$10)</f>
        <v/>
      </c>
      <c r="AI619" s="61">
        <f>+AI618-IF(AI$18&gt;74,(AI618/AI$25)*$C$10)</f>
        <v/>
      </c>
      <c r="AJ619" s="61">
        <f>+AJ618-IF(AJ$18&gt;74,(AJ618/AJ$25)*$C$10)</f>
        <v/>
      </c>
      <c r="AK619" s="61">
        <f>+AK618-IF(AK$18&gt;74,(AK618/AK$25)*$C$10)</f>
        <v/>
      </c>
      <c r="AL619" s="61">
        <f>+AL618-IF(AL$18&gt;74,(AL618/AL$25)*$C$10)</f>
        <v/>
      </c>
      <c r="AM619" s="61">
        <f>+AM618-IF(AM$18&gt;74,(AM618/AM$25)*$C$10)</f>
        <v/>
      </c>
      <c r="AN619" s="61">
        <f>+AN618-IF(AN$18&gt;74,(AN618/AN$25)*$C$10)</f>
        <v/>
      </c>
      <c r="AO619" s="61">
        <f>+AO618-IF(AO$18&gt;74,(AO618/AO$25)*$C$10)</f>
        <v/>
      </c>
      <c r="AP619" s="61">
        <f>+AP618-IF(AP$18&gt;74,(AP618/AP$25)*$C$10)</f>
        <v/>
      </c>
      <c r="AQ619" s="61">
        <f>+AQ618-IF(AQ$18&gt;74,(AQ618/AQ$25)*$C$10)</f>
        <v/>
      </c>
      <c r="AR619" s="61">
        <f>+AR618-IF(AR$18&gt;74,(AR618/AR$25)*$C$10)</f>
        <v/>
      </c>
      <c r="AS619" s="61">
        <f>+AS618-IF(AS$18&gt;74,(AS618/AS$25)*$C$10)</f>
        <v/>
      </c>
      <c r="AT619" s="61">
        <f>+AT618-IF(AT$18&gt;74,(AT618/AT$25)*$C$10)</f>
        <v/>
      </c>
      <c r="AU619" s="61">
        <f>+AU618-IF(AU$18&gt;74,(AU618/AU$25)*$C$10)</f>
        <v/>
      </c>
      <c r="AV619" s="61">
        <f>+AV618-IF(AV$18&gt;74,(AV618/AV$25)*$C$10)</f>
        <v/>
      </c>
      <c r="AW619" s="61">
        <f>+AW618-IF(AW$18&gt;74,(AW618/AW$25)*$C$10)</f>
        <v/>
      </c>
      <c r="AX619" s="35">
        <f>IF(AW619&gt;0,1,0)</f>
        <v/>
      </c>
      <c r="AY619" s="35">
        <f>IF(AL619&gt;0,1,0)</f>
        <v/>
      </c>
      <c r="AZ619" s="35">
        <f>IF(AG619&gt;0,1,0)</f>
        <v/>
      </c>
      <c r="BA619" s="35">
        <f>IF(AB619&gt;0,1,0)</f>
        <v/>
      </c>
      <c r="BB619" s="35">
        <f>IF(W619&gt;0,1,0)</f>
        <v/>
      </c>
    </row>
    <row r="620">
      <c r="B620" s="154" t="inlineStr">
        <is>
          <t>trial 297</t>
        </is>
      </c>
      <c r="C620" s="155">
        <f>+start-C617</f>
        <v/>
      </c>
      <c r="D620" s="156">
        <f>IF((C620&lt;=0),0,((C620-D$24)*Stock*(_xlfn.NORM.INV(RAND(),stock_ave,stock_std))+(C620-D$24)*Bonds*(_xlfn.NORM.INV(RAND(),bond_ave,bond_std))+(C620-D$24)*cash*(_xlfn.NORM.INV(RAND(),cash_ave,cash_std))+(C620-D$24)))</f>
        <v/>
      </c>
      <c r="E620" s="156">
        <f>IF((D620&lt;=0),0,((D620-E$24)*Stock*(_xlfn.NORM.INV(RAND(),stock_ave,stock_std))+(D620-E$24)*Bonds*(_xlfn.NORM.INV(RAND(),bond_ave,bond_std))+(D620-E$24)*cash*(_xlfn.NORM.INV(RAND(),cash_ave,cash_std))+(D620-E$24)))</f>
        <v/>
      </c>
      <c r="F620" s="156">
        <f>IF((E620&lt;=0),0,((E620-F$24)*Stock*(_xlfn.NORM.INV(RAND(),stock_ave,stock_std))+(E620-F$24)*Bonds*(_xlfn.NORM.INV(RAND(),bond_ave,bond_std))+(E620-F$24)*cash*(_xlfn.NORM.INV(RAND(),cash_ave,cash_std))+(E620-F$24)))</f>
        <v/>
      </c>
      <c r="G620" s="156">
        <f>IF((F620&lt;=0),0,((F620-G$24)*Stock*(_xlfn.NORM.INV(RAND(),stock_ave,stock_std))+(F620-G$24)*Bonds*(_xlfn.NORM.INV(RAND(),bond_ave,bond_std))+(F620-G$24)*cash*(_xlfn.NORM.INV(RAND(),cash_ave,cash_std))+(F620-G$24)))</f>
        <v/>
      </c>
      <c r="H620" s="156">
        <f>IF((G620&lt;=0),0,((G620-H$24)*Stock*(_xlfn.NORM.INV(RAND(),stock_ave,stock_std))+(G620-H$24)*Bonds*(_xlfn.NORM.INV(RAND(),bond_ave,bond_std))+(G620-H$24)*cash*(_xlfn.NORM.INV(RAND(),cash_ave,cash_std))+(G620-H$24)))</f>
        <v/>
      </c>
      <c r="I620" s="156">
        <f>IF((H620&lt;=0),0,((H620-I$24)*Stock*(_xlfn.NORM.INV(RAND(),stock_ave,stock_std))+(H620-I$24)*Bonds*(_xlfn.NORM.INV(RAND(),bond_ave,bond_std))+(H620-I$24)*cash*(_xlfn.NORM.INV(RAND(),cash_ave,cash_std))+(H620-I$24)))</f>
        <v/>
      </c>
      <c r="J620" s="156">
        <f>IF((I620&lt;=0),0,((I620-J$24)*Stock*(_xlfn.NORM.INV(RAND(),stock_ave,stock_std))+(I620-J$24)*Bonds*(_xlfn.NORM.INV(RAND(),bond_ave,bond_std))+(I620-J$24)*cash*(_xlfn.NORM.INV(RAND(),cash_ave,cash_std))+(I620-J$24)))</f>
        <v/>
      </c>
      <c r="K620" s="156">
        <f>IF((J620&lt;=0),0,((J620-K$24)*Stock*(_xlfn.NORM.INV(RAND(),stock_ave,stock_std))+(J620-K$24)*Bonds*(_xlfn.NORM.INV(RAND(),bond_ave,bond_std))+(J620-K$24)*cash*(_xlfn.NORM.INV(RAND(),cash_ave,cash_std))+(J620-K$24)))</f>
        <v/>
      </c>
      <c r="L620" s="156">
        <f>IF((K620&lt;=0),0,((K620-L$24)*Stock*(_xlfn.NORM.INV(RAND(),stock_ave,stock_std))+(K620-L$24)*Bonds*(_xlfn.NORM.INV(RAND(),bond_ave,bond_std))+(K620-L$24)*cash*(_xlfn.NORM.INV(RAND(),cash_ave,cash_std))+(K620-L$24)))</f>
        <v/>
      </c>
      <c r="M620" s="156">
        <f>IF((L620&lt;=0),0,((L620-M$24)*Stock*(_xlfn.NORM.INV(RAND(),stock_ave,stock_std))+(L620-M$24)*Bonds*(_xlfn.NORM.INV(RAND(),bond_ave,bond_std))+(L620-M$24)*cash*(_xlfn.NORM.INV(RAND(),cash_ave,cash_std))+(L620-M$24)))</f>
        <v/>
      </c>
      <c r="N620" s="156">
        <f>IF((M620&lt;=0),0,((M620-N$24)*Stock*(_xlfn.NORM.INV(RAND(),stock_ave,stock_std))+(M620-N$24)*Bonds*(_xlfn.NORM.INV(RAND(),bond_ave,bond_std))+(M620-N$24)*cash*(_xlfn.NORM.INV(RAND(),cash_ave,cash_std))+(M620-N$24)))</f>
        <v/>
      </c>
      <c r="O620" s="156">
        <f>IF((N620&lt;=0),0,((N620-O$24)*Stock*(_xlfn.NORM.INV(RAND(),stock_ave,stock_std))+(N620-O$24)*Bonds*(_xlfn.NORM.INV(RAND(),bond_ave,bond_std))+(N620-O$24)*cash*(_xlfn.NORM.INV(RAND(),cash_ave,cash_std))+(N620-O$24)))</f>
        <v/>
      </c>
      <c r="P620" s="156">
        <f>IF((O620&lt;=0),0,((O620-P$24)*Stock*(_xlfn.NORM.INV(RAND(),stock_ave,stock_std))+(O620-P$24)*Bonds*(_xlfn.NORM.INV(RAND(),bond_ave,bond_std))+(O620-P$24)*cash*(_xlfn.NORM.INV(RAND(),cash_ave,cash_std))+(O620-P$24)))</f>
        <v/>
      </c>
      <c r="Q620" s="156">
        <f>IF((P620&lt;=0),0,((P620-Q$24)*Stock*(_xlfn.NORM.INV(RAND(),stock_ave,stock_std))+(P620-Q$24)*Bonds*(_xlfn.NORM.INV(RAND(),bond_ave,bond_std))+(P620-Q$24)*cash*(_xlfn.NORM.INV(RAND(),cash_ave,cash_std))+(P620-Q$24)))</f>
        <v/>
      </c>
      <c r="R620" s="156">
        <f>IF((Q620&lt;=0),0,((Q620-R$24)*Stock*(_xlfn.NORM.INV(RAND(),stock_ave,stock_std))+(Q620-R$24)*Bonds*(_xlfn.NORM.INV(RAND(),bond_ave,bond_std))+(Q620-R$24)*cash*(_xlfn.NORM.INV(RAND(),cash_ave,cash_std))+(Q620-R$24)))</f>
        <v/>
      </c>
      <c r="S620" s="156">
        <f>IF((R620&lt;=0),0,((R620-S$24)*Stock*(_xlfn.NORM.INV(RAND(),stock_ave,stock_std))+(R620-S$24)*Bonds*(_xlfn.NORM.INV(RAND(),bond_ave,bond_std))+(R620-S$24)*cash*(_xlfn.NORM.INV(RAND(),cash_ave,cash_std))+(R620-S$24)))</f>
        <v/>
      </c>
      <c r="T620" s="156">
        <f>IF((S620&lt;=0),0,((S620-T$24)*Stock*(_xlfn.NORM.INV(RAND(),stock_ave,stock_std))+(S620-T$24)*Bonds*(_xlfn.NORM.INV(RAND(),bond_ave,bond_std))+(S620-T$24)*cash*(_xlfn.NORM.INV(RAND(),cash_ave,cash_std))+(S620-T$24)))</f>
        <v/>
      </c>
      <c r="U620" s="156">
        <f>IF((T620&lt;=0),0,((T620-U$24)*Stock*(_xlfn.NORM.INV(RAND(),stock_ave,stock_std))+(T620-U$24)*Bonds*(_xlfn.NORM.INV(RAND(),bond_ave,bond_std))+(T620-U$24)*cash*(_xlfn.NORM.INV(RAND(),cash_ave,cash_std))+(T620-U$24)))</f>
        <v/>
      </c>
      <c r="V620" s="156">
        <f>IF((U620&lt;=0),0,((U620-V$24)*Stock*(_xlfn.NORM.INV(RAND(),stock_ave,stock_std))+(U620-V$24)*Bonds*(_xlfn.NORM.INV(RAND(),bond_ave,bond_std))+(U620-V$24)*cash*(_xlfn.NORM.INV(RAND(),cash_ave,cash_std))+(U620-V$24)))</f>
        <v/>
      </c>
      <c r="W620" s="156">
        <f>IF((V620&lt;=0),0,((V620-W$24)*Stock*(_xlfn.NORM.INV(RAND(),stock_ave,stock_std))+(V620-W$24)*Bonds*(_xlfn.NORM.INV(RAND(),bond_ave,bond_std))+(V620-W$24)*cash*(_xlfn.NORM.INV(RAND(),cash_ave,cash_std))+(V620-W$24)))</f>
        <v/>
      </c>
      <c r="X620" s="156">
        <f>IF((W620&lt;=0),0,((W620-X$24)*Stock*(_xlfn.NORM.INV(RAND(),stock_ave,stock_std))+(W620-X$24)*Bonds*(_xlfn.NORM.INV(RAND(),bond_ave,bond_std))+(W620-X$24)*cash*(_xlfn.NORM.INV(RAND(),cash_ave,cash_std))+(W620-X$24)))</f>
        <v/>
      </c>
      <c r="Y620" s="156">
        <f>IF((X620&lt;=0),0,((X620-Y$24)*Stock*(_xlfn.NORM.INV(RAND(),stock_ave,stock_std))+(X620-Y$24)*Bonds*(_xlfn.NORM.INV(RAND(),bond_ave,bond_std))+(X620-Y$24)*cash*(_xlfn.NORM.INV(RAND(),cash_ave,cash_std))+(X620-Y$24)))</f>
        <v/>
      </c>
      <c r="Z620" s="156">
        <f>IF((Y620&lt;=0),0,((Y620-Z$24)*Stock*(_xlfn.NORM.INV(RAND(),stock_ave,stock_std))+(Y620-Z$24)*Bonds*(_xlfn.NORM.INV(RAND(),bond_ave,bond_std))+(Y620-Z$24)*cash*(_xlfn.NORM.INV(RAND(),cash_ave,cash_std))+(Y620-Z$24)))</f>
        <v/>
      </c>
      <c r="AA620" s="156">
        <f>IF((Z620&lt;=0),0,((Z620-AA$24)*Stock*(_xlfn.NORM.INV(RAND(),stock_ave,stock_std))+(Z620-AA$24)*Bonds*(_xlfn.NORM.INV(RAND(),bond_ave,bond_std))+(Z620-AA$24)*cash*(_xlfn.NORM.INV(RAND(),cash_ave,cash_std))+(Z620-AA$24)))</f>
        <v/>
      </c>
      <c r="AB620" s="156">
        <f>IF((AA620&lt;=0),0,((AA620-AB$24)*Stock*(_xlfn.NORM.INV(RAND(),stock_ave,stock_std))+(AA620-AB$24)*Bonds*(_xlfn.NORM.INV(RAND(),bond_ave,bond_std))+(AA620-AB$24)*cash*(_xlfn.NORM.INV(RAND(),cash_ave,cash_std))+(AA620-AB$24)))</f>
        <v/>
      </c>
      <c r="AC620" s="156">
        <f>IF((AB620&lt;=0),0,((AB620-AC$24)*Stock*(_xlfn.NORM.INV(RAND(),stock_ave,stock_std))+(AB620-AC$24)*Bonds*(_xlfn.NORM.INV(RAND(),bond_ave,bond_std))+(AB620-AC$24)*cash*(_xlfn.NORM.INV(RAND(),cash_ave,cash_std))+(AB620-AC$24)))</f>
        <v/>
      </c>
      <c r="AD620" s="156">
        <f>IF((AC620&lt;=0),0,((AC620-AD$24)*Stock*(_xlfn.NORM.INV(RAND(),stock_ave,stock_std))+(AC620-AD$24)*Bonds*(_xlfn.NORM.INV(RAND(),bond_ave,bond_std))+(AC620-AD$24)*cash*(_xlfn.NORM.INV(RAND(),cash_ave,cash_std))+(AC620-AD$24)))</f>
        <v/>
      </c>
      <c r="AE620" s="156">
        <f>IF((AD620&lt;=0),0,((AD620-AE$24)*Stock*(_xlfn.NORM.INV(RAND(),stock_ave,stock_std))+(AD620-AE$24)*Bonds*(_xlfn.NORM.INV(RAND(),bond_ave,bond_std))+(AD620-AE$24)*cash*(_xlfn.NORM.INV(RAND(),cash_ave,cash_std))+(AD620-AE$24)))</f>
        <v/>
      </c>
      <c r="AF620" s="156">
        <f>IF((AE620&lt;=0),0,((AE620-AF$24)*Stock*(_xlfn.NORM.INV(RAND(),stock_ave,stock_std))+(AE620-AF$24)*Bonds*(_xlfn.NORM.INV(RAND(),bond_ave,bond_std))+(AE620-AF$24)*cash*(_xlfn.NORM.INV(RAND(),cash_ave,cash_std))+(AE620-AF$24)))</f>
        <v/>
      </c>
      <c r="AG620" s="156">
        <f>IF((AF620&lt;=0),0,((AF620-AG$24)*Stock*(_xlfn.NORM.INV(RAND(),stock_ave,stock_std))+(AF620-AG$24)*Bonds*(_xlfn.NORM.INV(RAND(),bond_ave,bond_std))+(AF620-AG$24)*cash*(_xlfn.NORM.INV(RAND(),cash_ave,cash_std))+(AF620-AG$24)))</f>
        <v/>
      </c>
      <c r="AH620" s="156">
        <f>IF((AG620&lt;=0),0,((AG620-AH$24)*Stock*(_xlfn.NORM.INV(RAND(),stock_ave,stock_std))+(AG620-AH$24)*Bonds*(_xlfn.NORM.INV(RAND(),bond_ave,bond_std))+(AG620-AH$24)*cash*(_xlfn.NORM.INV(RAND(),cash_ave,cash_std))+(AG620-AH$24)))</f>
        <v/>
      </c>
      <c r="AI620" s="156">
        <f>IF((AH620&lt;=0),0,((AH620-AI$24)*Stock*(_xlfn.NORM.INV(RAND(),stock_ave,stock_std))+(AH620-AI$24)*Bonds*(_xlfn.NORM.INV(RAND(),bond_ave,bond_std))+(AH620-AI$24)*cash*(_xlfn.NORM.INV(RAND(),cash_ave,cash_std))+(AH620-AI$24)))</f>
        <v/>
      </c>
      <c r="AJ620" s="156">
        <f>IF((AI620&lt;=0),0,((AI620-AJ$24)*Stock*(_xlfn.NORM.INV(RAND(),stock_ave,stock_std))+(AI620-AJ$24)*Bonds*(_xlfn.NORM.INV(RAND(),bond_ave,bond_std))+(AI620-AJ$24)*cash*(_xlfn.NORM.INV(RAND(),cash_ave,cash_std))+(AI620-AJ$24)))</f>
        <v/>
      </c>
      <c r="AK620" s="156">
        <f>IF((AJ620&lt;=0),0,((AJ620-AK$24)*Stock*(_xlfn.NORM.INV(RAND(),stock_ave,stock_std))+(AJ620-AK$24)*Bonds*(_xlfn.NORM.INV(RAND(),bond_ave,bond_std))+(AJ620-AK$24)*cash*(_xlfn.NORM.INV(RAND(),cash_ave,cash_std))+(AJ620-AK$24)))</f>
        <v/>
      </c>
      <c r="AL620" s="156">
        <f>IF((AK620&lt;=0),0,((AK620-AL$24)*Stock*(_xlfn.NORM.INV(RAND(),stock_ave,stock_std))+(AK620-AL$24)*Bonds*(_xlfn.NORM.INV(RAND(),bond_ave,bond_std))+(AK620-AL$24)*cash*(_xlfn.NORM.INV(RAND(),cash_ave,cash_std))+(AK620-AL$24)))</f>
        <v/>
      </c>
      <c r="AM620" s="156">
        <f>IF((AL620&lt;=0),0,((AL620-AM$24)*Stock*(_xlfn.NORM.INV(RAND(),stock_ave,stock_std))+(AL620-AM$24)*Bonds*(_xlfn.NORM.INV(RAND(),bond_ave,bond_std))+(AL620-AM$24)*cash*(_xlfn.NORM.INV(RAND(),cash_ave,cash_std))+(AL620-AM$24)))</f>
        <v/>
      </c>
      <c r="AN620" s="156">
        <f>IF((AM620&lt;=0),0,((AM620-AN$24)*Stock*(_xlfn.NORM.INV(RAND(),stock_ave,stock_std))+(AM620-AN$24)*Bonds*(_xlfn.NORM.INV(RAND(),bond_ave,bond_std))+(AM620-AN$24)*cash*(_xlfn.NORM.INV(RAND(),cash_ave,cash_std))+(AM620-AN$24)))</f>
        <v/>
      </c>
      <c r="AO620" s="156">
        <f>IF((AN620&lt;=0),0,((AN620-AO$24)*Stock*(_xlfn.NORM.INV(RAND(),stock_ave,stock_std))+(AN620-AO$24)*Bonds*(_xlfn.NORM.INV(RAND(),bond_ave,bond_std))+(AN620-AO$24)*cash*(_xlfn.NORM.INV(RAND(),cash_ave,cash_std))+(AN620-AO$24)))</f>
        <v/>
      </c>
      <c r="AP620" s="156">
        <f>IF((AO620&lt;=0),0,((AO620-AP$24)*Stock*(_xlfn.NORM.INV(RAND(),stock_ave,stock_std))+(AO620-AP$24)*Bonds*(_xlfn.NORM.INV(RAND(),bond_ave,bond_std))+(AO620-AP$24)*cash*(_xlfn.NORM.INV(RAND(),cash_ave,cash_std))+(AO620-AP$24)))</f>
        <v/>
      </c>
      <c r="AQ620" s="156">
        <f>IF((AP620&lt;=0),0,((AP620-AQ$24)*Stock*(_xlfn.NORM.INV(RAND(),stock_ave,stock_std))+(AP620-AQ$24)*Bonds*(_xlfn.NORM.INV(RAND(),bond_ave,bond_std))+(AP620-AQ$24)*cash*(_xlfn.NORM.INV(RAND(),cash_ave,cash_std))+(AP620-AQ$24)))</f>
        <v/>
      </c>
      <c r="AR620" s="156">
        <f>IF((AQ620&lt;=0),0,((AQ620-AR$24)*Stock*(_xlfn.NORM.INV(RAND(),stock_ave,stock_std))+(AQ620-AR$24)*Bonds*(_xlfn.NORM.INV(RAND(),bond_ave,bond_std))+(AQ620-AR$24)*cash*(_xlfn.NORM.INV(RAND(),cash_ave,cash_std))+(AQ620-AR$24)))</f>
        <v/>
      </c>
      <c r="AS620" s="156">
        <f>IF((AR620&lt;=0),0,((AR620-AS$24)*Stock*(_xlfn.NORM.INV(RAND(),stock_ave,stock_std))+(AR620-AS$24)*Bonds*(_xlfn.NORM.INV(RAND(),bond_ave,bond_std))+(AR620-AS$24)*cash*(_xlfn.NORM.INV(RAND(),cash_ave,cash_std))+(AR620-AS$24)))</f>
        <v/>
      </c>
      <c r="AT620" s="156">
        <f>IF((AS620&lt;=0),0,((AS620-AT$24)*Stock*(_xlfn.NORM.INV(RAND(),stock_ave,stock_std))+(AS620-AT$24)*Bonds*(_xlfn.NORM.INV(RAND(),bond_ave,bond_std))+(AS620-AT$24)*cash*(_xlfn.NORM.INV(RAND(),cash_ave,cash_std))+(AS620-AT$24)))</f>
        <v/>
      </c>
      <c r="AU620" s="156">
        <f>IF((AT620&lt;=0),0,((AT620-AU$24)*Stock*(_xlfn.NORM.INV(RAND(),stock_ave,stock_std))+(AT620-AU$24)*Bonds*(_xlfn.NORM.INV(RAND(),bond_ave,bond_std))+(AT620-AU$24)*cash*(_xlfn.NORM.INV(RAND(),cash_ave,cash_std))+(AT620-AU$24)))</f>
        <v/>
      </c>
      <c r="AV620" s="156">
        <f>IF((AU620&lt;=0),0,((AU620-AV$24)*Stock*(_xlfn.NORM.INV(RAND(),stock_ave,stock_std))+(AU620-AV$24)*Bonds*(_xlfn.NORM.INV(RAND(),bond_ave,bond_std))+(AU620-AV$24)*cash*(_xlfn.NORM.INV(RAND(),cash_ave,cash_std))+(AU620-AV$24)))</f>
        <v/>
      </c>
      <c r="AW620" s="156">
        <f>IF((AV620&lt;=0),0,((AV620-AW$24)*Stock*(_xlfn.NORM.INV(RAND(),stock_ave,stock_std))+(AV620-AW$24)*Bonds*(_xlfn.NORM.INV(RAND(),bond_ave,bond_std))+(AV620-AW$24)*cash*(_xlfn.NORM.INV(RAND(),cash_ave,cash_std))+(AV620-AW$24)))</f>
        <v/>
      </c>
      <c r="AX620" s="159" t="n"/>
      <c r="AY620" s="159" t="n"/>
      <c r="AZ620" s="159" t="n"/>
      <c r="BA620" s="159" t="n"/>
      <c r="BB620" s="159" t="n"/>
    </row>
    <row r="621">
      <c r="C621" s="147" t="n"/>
      <c r="D621" s="61">
        <f>+D620-IF(D$18&gt;74,(D620/D$25)*$C$10)</f>
        <v/>
      </c>
      <c r="E621" s="61">
        <f>+E620-IF(E$18&gt;74,(E620/E$25)*$C$10)</f>
        <v/>
      </c>
      <c r="F621" s="61">
        <f>+F620-IF(F$18&gt;74,(F620/F$25)*$C$10)</f>
        <v/>
      </c>
      <c r="G621" s="61">
        <f>+G620-IF(G$18&gt;74,(G620/G$25)*$C$10)</f>
        <v/>
      </c>
      <c r="H621" s="61">
        <f>+H620-IF(H$18&gt;74,(H620/H$25)*$C$10)</f>
        <v/>
      </c>
      <c r="I621" s="61">
        <f>+I620-IF(I$18&gt;74,(I620/I$25)*$C$10)</f>
        <v/>
      </c>
      <c r="J621" s="61">
        <f>+J620-IF(J$18&gt;74,(J620/J$25)*$C$10)</f>
        <v/>
      </c>
      <c r="K621" s="61">
        <f>+K620-IF(K$18&gt;74,(K620/K$25)*$C$10)</f>
        <v/>
      </c>
      <c r="L621" s="61">
        <f>+L620-IF(L$18&gt;74,(L620/L$25)*$C$10)</f>
        <v/>
      </c>
      <c r="M621" s="61">
        <f>+M620-IF(M$18&gt;74,(M620/M$25)*$C$10)</f>
        <v/>
      </c>
      <c r="N621" s="61">
        <f>+N620-IF(N$18&gt;74,(N620/N$25)*$C$10)</f>
        <v/>
      </c>
      <c r="O621" s="61">
        <f>+O620-IF(O$18&gt;74,(O620/O$25)*$C$10)</f>
        <v/>
      </c>
      <c r="P621" s="61">
        <f>+P620-IF(P$18&gt;74,(P620/P$25)*$C$10)</f>
        <v/>
      </c>
      <c r="Q621" s="61">
        <f>+Q620-IF(Q$18&gt;74,(Q620/Q$25)*$C$10)</f>
        <v/>
      </c>
      <c r="R621" s="61">
        <f>+R620-IF(R$18&gt;74,(R620/R$25)*$C$10)</f>
        <v/>
      </c>
      <c r="S621" s="61">
        <f>+S620-IF(S$18&gt;74,(S620/S$25)*$C$10)</f>
        <v/>
      </c>
      <c r="T621" s="61">
        <f>+T620-IF(T$18&gt;74,(T620/T$25)*$C$10)</f>
        <v/>
      </c>
      <c r="U621" s="61">
        <f>+U620-IF(U$18&gt;74,(U620/U$25)*$C$10)</f>
        <v/>
      </c>
      <c r="V621" s="61">
        <f>+V620-IF(V$18&gt;74,(V620/V$25)*$C$10)</f>
        <v/>
      </c>
      <c r="W621" s="61">
        <f>+W620-IF(W$18&gt;74,(W620/W$25)*$C$10)</f>
        <v/>
      </c>
      <c r="X621" s="61">
        <f>+X620-IF(X$18&gt;74,(X620/X$25)*$C$10)</f>
        <v/>
      </c>
      <c r="Y621" s="61">
        <f>+Y620-IF(Y$18&gt;74,(Y620/Y$25)*$C$10)</f>
        <v/>
      </c>
      <c r="Z621" s="61">
        <f>+Z620-IF(Z$18&gt;74,(Z620/Z$25)*$C$10)</f>
        <v/>
      </c>
      <c r="AA621" s="61">
        <f>+AA620-IF(AA$18&gt;74,(AA620/AA$25)*$C$10)</f>
        <v/>
      </c>
      <c r="AB621" s="61">
        <f>+AB620-IF(AB$18&gt;74,(AB620/AB$25)*$C$10)</f>
        <v/>
      </c>
      <c r="AC621" s="61">
        <f>+AC620-IF(AC$18&gt;74,(AC620/AC$25)*$C$10)</f>
        <v/>
      </c>
      <c r="AD621" s="61">
        <f>+AD620-IF(AD$18&gt;74,(AD620/AD$25)*$C$10)</f>
        <v/>
      </c>
      <c r="AE621" s="61">
        <f>+AE620-IF(AE$18&gt;74,(AE620/AE$25)*$C$10)</f>
        <v/>
      </c>
      <c r="AF621" s="61">
        <f>+AF620-IF(AF$18&gt;74,(AF620/AF$25)*$C$10)</f>
        <v/>
      </c>
      <c r="AG621" s="61">
        <f>+AG620-IF(AG$18&gt;74,(AG620/AG$25)*$C$10)</f>
        <v/>
      </c>
      <c r="AH621" s="61">
        <f>+AH620-IF(AH$18&gt;74,(AH620/AH$25)*$C$10)</f>
        <v/>
      </c>
      <c r="AI621" s="61">
        <f>+AI620-IF(AI$18&gt;74,(AI620/AI$25)*$C$10)</f>
        <v/>
      </c>
      <c r="AJ621" s="61">
        <f>+AJ620-IF(AJ$18&gt;74,(AJ620/AJ$25)*$C$10)</f>
        <v/>
      </c>
      <c r="AK621" s="61">
        <f>+AK620-IF(AK$18&gt;74,(AK620/AK$25)*$C$10)</f>
        <v/>
      </c>
      <c r="AL621" s="61">
        <f>+AL620-IF(AL$18&gt;74,(AL620/AL$25)*$C$10)</f>
        <v/>
      </c>
      <c r="AM621" s="61">
        <f>+AM620-IF(AM$18&gt;74,(AM620/AM$25)*$C$10)</f>
        <v/>
      </c>
      <c r="AN621" s="61">
        <f>+AN620-IF(AN$18&gt;74,(AN620/AN$25)*$C$10)</f>
        <v/>
      </c>
      <c r="AO621" s="61">
        <f>+AO620-IF(AO$18&gt;74,(AO620/AO$25)*$C$10)</f>
        <v/>
      </c>
      <c r="AP621" s="61">
        <f>+AP620-IF(AP$18&gt;74,(AP620/AP$25)*$C$10)</f>
        <v/>
      </c>
      <c r="AQ621" s="61">
        <f>+AQ620-IF(AQ$18&gt;74,(AQ620/AQ$25)*$C$10)</f>
        <v/>
      </c>
      <c r="AR621" s="61">
        <f>+AR620-IF(AR$18&gt;74,(AR620/AR$25)*$C$10)</f>
        <v/>
      </c>
      <c r="AS621" s="61">
        <f>+AS620-IF(AS$18&gt;74,(AS620/AS$25)*$C$10)</f>
        <v/>
      </c>
      <c r="AT621" s="61">
        <f>+AT620-IF(AT$18&gt;74,(AT620/AT$25)*$C$10)</f>
        <v/>
      </c>
      <c r="AU621" s="61">
        <f>+AU620-IF(AU$18&gt;74,(AU620/AU$25)*$C$10)</f>
        <v/>
      </c>
      <c r="AV621" s="61">
        <f>+AV620-IF(AV$18&gt;74,(AV620/AV$25)*$C$10)</f>
        <v/>
      </c>
      <c r="AW621" s="61">
        <f>+AW620-IF(AW$18&gt;74,(AW620/AW$25)*$C$10)</f>
        <v/>
      </c>
      <c r="AX621" s="35">
        <f>IF(AW621&gt;0,1,0)</f>
        <v/>
      </c>
      <c r="AY621" s="35">
        <f>IF(AL621&gt;0,1,0)</f>
        <v/>
      </c>
      <c r="AZ621" s="35">
        <f>IF(AG621&gt;0,1,0)</f>
        <v/>
      </c>
      <c r="BA621" s="35">
        <f>IF(AB621&gt;0,1,0)</f>
        <v/>
      </c>
      <c r="BB621" s="35">
        <f>IF(W621&gt;0,1,0)</f>
        <v/>
      </c>
    </row>
    <row r="622">
      <c r="B622" s="154" t="inlineStr">
        <is>
          <t>trial 298</t>
        </is>
      </c>
      <c r="C622" s="155">
        <f>+start-C619</f>
        <v/>
      </c>
      <c r="D622" s="156">
        <f>IF((C622&lt;=0),0,((C622-D$24)*Stock*(_xlfn.NORM.INV(RAND(),stock_ave,stock_std))+(C622-D$24)*Bonds*(_xlfn.NORM.INV(RAND(),bond_ave,bond_std))+(C622-D$24)*cash*(_xlfn.NORM.INV(RAND(),cash_ave,cash_std))+(C622-D$24)))</f>
        <v/>
      </c>
      <c r="E622" s="156">
        <f>IF((D622&lt;=0),0,((D622-E$24)*Stock*(_xlfn.NORM.INV(RAND(),stock_ave,stock_std))+(D622-E$24)*Bonds*(_xlfn.NORM.INV(RAND(),bond_ave,bond_std))+(D622-E$24)*cash*(_xlfn.NORM.INV(RAND(),cash_ave,cash_std))+(D622-E$24)))</f>
        <v/>
      </c>
      <c r="F622" s="156">
        <f>IF((E622&lt;=0),0,((E622-F$24)*Stock*(_xlfn.NORM.INV(RAND(),stock_ave,stock_std))+(E622-F$24)*Bonds*(_xlfn.NORM.INV(RAND(),bond_ave,bond_std))+(E622-F$24)*cash*(_xlfn.NORM.INV(RAND(),cash_ave,cash_std))+(E622-F$24)))</f>
        <v/>
      </c>
      <c r="G622" s="156">
        <f>IF((F622&lt;=0),0,((F622-G$24)*Stock*(_xlfn.NORM.INV(RAND(),stock_ave,stock_std))+(F622-G$24)*Bonds*(_xlfn.NORM.INV(RAND(),bond_ave,bond_std))+(F622-G$24)*cash*(_xlfn.NORM.INV(RAND(),cash_ave,cash_std))+(F622-G$24)))</f>
        <v/>
      </c>
      <c r="H622" s="156">
        <f>IF((G622&lt;=0),0,((G622-H$24)*Stock*(_xlfn.NORM.INV(RAND(),stock_ave,stock_std))+(G622-H$24)*Bonds*(_xlfn.NORM.INV(RAND(),bond_ave,bond_std))+(G622-H$24)*cash*(_xlfn.NORM.INV(RAND(),cash_ave,cash_std))+(G622-H$24)))</f>
        <v/>
      </c>
      <c r="I622" s="156">
        <f>IF((H622&lt;=0),0,((H622-I$24)*Stock*(_xlfn.NORM.INV(RAND(),stock_ave,stock_std))+(H622-I$24)*Bonds*(_xlfn.NORM.INV(RAND(),bond_ave,bond_std))+(H622-I$24)*cash*(_xlfn.NORM.INV(RAND(),cash_ave,cash_std))+(H622-I$24)))</f>
        <v/>
      </c>
      <c r="J622" s="156">
        <f>IF((I622&lt;=0),0,((I622-J$24)*Stock*(_xlfn.NORM.INV(RAND(),stock_ave,stock_std))+(I622-J$24)*Bonds*(_xlfn.NORM.INV(RAND(),bond_ave,bond_std))+(I622-J$24)*cash*(_xlfn.NORM.INV(RAND(),cash_ave,cash_std))+(I622-J$24)))</f>
        <v/>
      </c>
      <c r="K622" s="156">
        <f>IF((J622&lt;=0),0,((J622-K$24)*Stock*(_xlfn.NORM.INV(RAND(),stock_ave,stock_std))+(J622-K$24)*Bonds*(_xlfn.NORM.INV(RAND(),bond_ave,bond_std))+(J622-K$24)*cash*(_xlfn.NORM.INV(RAND(),cash_ave,cash_std))+(J622-K$24)))</f>
        <v/>
      </c>
      <c r="L622" s="156">
        <f>IF((K622&lt;=0),0,((K622-L$24)*Stock*(_xlfn.NORM.INV(RAND(),stock_ave,stock_std))+(K622-L$24)*Bonds*(_xlfn.NORM.INV(RAND(),bond_ave,bond_std))+(K622-L$24)*cash*(_xlfn.NORM.INV(RAND(),cash_ave,cash_std))+(K622-L$24)))</f>
        <v/>
      </c>
      <c r="M622" s="156">
        <f>IF((L622&lt;=0),0,((L622-M$24)*Stock*(_xlfn.NORM.INV(RAND(),stock_ave,stock_std))+(L622-M$24)*Bonds*(_xlfn.NORM.INV(RAND(),bond_ave,bond_std))+(L622-M$24)*cash*(_xlfn.NORM.INV(RAND(),cash_ave,cash_std))+(L622-M$24)))</f>
        <v/>
      </c>
      <c r="N622" s="156">
        <f>IF((M622&lt;=0),0,((M622-N$24)*Stock*(_xlfn.NORM.INV(RAND(),stock_ave,stock_std))+(M622-N$24)*Bonds*(_xlfn.NORM.INV(RAND(),bond_ave,bond_std))+(M622-N$24)*cash*(_xlfn.NORM.INV(RAND(),cash_ave,cash_std))+(M622-N$24)))</f>
        <v/>
      </c>
      <c r="O622" s="156">
        <f>IF((N622&lt;=0),0,((N622-O$24)*Stock*(_xlfn.NORM.INV(RAND(),stock_ave,stock_std))+(N622-O$24)*Bonds*(_xlfn.NORM.INV(RAND(),bond_ave,bond_std))+(N622-O$24)*cash*(_xlfn.NORM.INV(RAND(),cash_ave,cash_std))+(N622-O$24)))</f>
        <v/>
      </c>
      <c r="P622" s="156">
        <f>IF((O622&lt;=0),0,((O622-P$24)*Stock*(_xlfn.NORM.INV(RAND(),stock_ave,stock_std))+(O622-P$24)*Bonds*(_xlfn.NORM.INV(RAND(),bond_ave,bond_std))+(O622-P$24)*cash*(_xlfn.NORM.INV(RAND(),cash_ave,cash_std))+(O622-P$24)))</f>
        <v/>
      </c>
      <c r="Q622" s="156">
        <f>IF((P622&lt;=0),0,((P622-Q$24)*Stock*(_xlfn.NORM.INV(RAND(),stock_ave,stock_std))+(P622-Q$24)*Bonds*(_xlfn.NORM.INV(RAND(),bond_ave,bond_std))+(P622-Q$24)*cash*(_xlfn.NORM.INV(RAND(),cash_ave,cash_std))+(P622-Q$24)))</f>
        <v/>
      </c>
      <c r="R622" s="156">
        <f>IF((Q622&lt;=0),0,((Q622-R$24)*Stock*(_xlfn.NORM.INV(RAND(),stock_ave,stock_std))+(Q622-R$24)*Bonds*(_xlfn.NORM.INV(RAND(),bond_ave,bond_std))+(Q622-R$24)*cash*(_xlfn.NORM.INV(RAND(),cash_ave,cash_std))+(Q622-R$24)))</f>
        <v/>
      </c>
      <c r="S622" s="156">
        <f>IF((R622&lt;=0),0,((R622-S$24)*Stock*(_xlfn.NORM.INV(RAND(),stock_ave,stock_std))+(R622-S$24)*Bonds*(_xlfn.NORM.INV(RAND(),bond_ave,bond_std))+(R622-S$24)*cash*(_xlfn.NORM.INV(RAND(),cash_ave,cash_std))+(R622-S$24)))</f>
        <v/>
      </c>
      <c r="T622" s="156">
        <f>IF((S622&lt;=0),0,((S622-T$24)*Stock*(_xlfn.NORM.INV(RAND(),stock_ave,stock_std))+(S622-T$24)*Bonds*(_xlfn.NORM.INV(RAND(),bond_ave,bond_std))+(S622-T$24)*cash*(_xlfn.NORM.INV(RAND(),cash_ave,cash_std))+(S622-T$24)))</f>
        <v/>
      </c>
      <c r="U622" s="156">
        <f>IF((T622&lt;=0),0,((T622-U$24)*Stock*(_xlfn.NORM.INV(RAND(),stock_ave,stock_std))+(T622-U$24)*Bonds*(_xlfn.NORM.INV(RAND(),bond_ave,bond_std))+(T622-U$24)*cash*(_xlfn.NORM.INV(RAND(),cash_ave,cash_std))+(T622-U$24)))</f>
        <v/>
      </c>
      <c r="V622" s="156">
        <f>IF((U622&lt;=0),0,((U622-V$24)*Stock*(_xlfn.NORM.INV(RAND(),stock_ave,stock_std))+(U622-V$24)*Bonds*(_xlfn.NORM.INV(RAND(),bond_ave,bond_std))+(U622-V$24)*cash*(_xlfn.NORM.INV(RAND(),cash_ave,cash_std))+(U622-V$24)))</f>
        <v/>
      </c>
      <c r="W622" s="156">
        <f>IF((V622&lt;=0),0,((V622-W$24)*Stock*(_xlfn.NORM.INV(RAND(),stock_ave,stock_std))+(V622-W$24)*Bonds*(_xlfn.NORM.INV(RAND(),bond_ave,bond_std))+(V622-W$24)*cash*(_xlfn.NORM.INV(RAND(),cash_ave,cash_std))+(V622-W$24)))</f>
        <v/>
      </c>
      <c r="X622" s="156">
        <f>IF((W622&lt;=0),0,((W622-X$24)*Stock*(_xlfn.NORM.INV(RAND(),stock_ave,stock_std))+(W622-X$24)*Bonds*(_xlfn.NORM.INV(RAND(),bond_ave,bond_std))+(W622-X$24)*cash*(_xlfn.NORM.INV(RAND(),cash_ave,cash_std))+(W622-X$24)))</f>
        <v/>
      </c>
      <c r="Y622" s="156">
        <f>IF((X622&lt;=0),0,((X622-Y$24)*Stock*(_xlfn.NORM.INV(RAND(),stock_ave,stock_std))+(X622-Y$24)*Bonds*(_xlfn.NORM.INV(RAND(),bond_ave,bond_std))+(X622-Y$24)*cash*(_xlfn.NORM.INV(RAND(),cash_ave,cash_std))+(X622-Y$24)))</f>
        <v/>
      </c>
      <c r="Z622" s="156">
        <f>IF((Y622&lt;=0),0,((Y622-Z$24)*Stock*(_xlfn.NORM.INV(RAND(),stock_ave,stock_std))+(Y622-Z$24)*Bonds*(_xlfn.NORM.INV(RAND(),bond_ave,bond_std))+(Y622-Z$24)*cash*(_xlfn.NORM.INV(RAND(),cash_ave,cash_std))+(Y622-Z$24)))</f>
        <v/>
      </c>
      <c r="AA622" s="156">
        <f>IF((Z622&lt;=0),0,((Z622-AA$24)*Stock*(_xlfn.NORM.INV(RAND(),stock_ave,stock_std))+(Z622-AA$24)*Bonds*(_xlfn.NORM.INV(RAND(),bond_ave,bond_std))+(Z622-AA$24)*cash*(_xlfn.NORM.INV(RAND(),cash_ave,cash_std))+(Z622-AA$24)))</f>
        <v/>
      </c>
      <c r="AB622" s="156">
        <f>IF((AA622&lt;=0),0,((AA622-AB$24)*Stock*(_xlfn.NORM.INV(RAND(),stock_ave,stock_std))+(AA622-AB$24)*Bonds*(_xlfn.NORM.INV(RAND(),bond_ave,bond_std))+(AA622-AB$24)*cash*(_xlfn.NORM.INV(RAND(),cash_ave,cash_std))+(AA622-AB$24)))</f>
        <v/>
      </c>
      <c r="AC622" s="156">
        <f>IF((AB622&lt;=0),0,((AB622-AC$24)*Stock*(_xlfn.NORM.INV(RAND(),stock_ave,stock_std))+(AB622-AC$24)*Bonds*(_xlfn.NORM.INV(RAND(),bond_ave,bond_std))+(AB622-AC$24)*cash*(_xlfn.NORM.INV(RAND(),cash_ave,cash_std))+(AB622-AC$24)))</f>
        <v/>
      </c>
      <c r="AD622" s="156">
        <f>IF((AC622&lt;=0),0,((AC622-AD$24)*Stock*(_xlfn.NORM.INV(RAND(),stock_ave,stock_std))+(AC622-AD$24)*Bonds*(_xlfn.NORM.INV(RAND(),bond_ave,bond_std))+(AC622-AD$24)*cash*(_xlfn.NORM.INV(RAND(),cash_ave,cash_std))+(AC622-AD$24)))</f>
        <v/>
      </c>
      <c r="AE622" s="156">
        <f>IF((AD622&lt;=0),0,((AD622-AE$24)*Stock*(_xlfn.NORM.INV(RAND(),stock_ave,stock_std))+(AD622-AE$24)*Bonds*(_xlfn.NORM.INV(RAND(),bond_ave,bond_std))+(AD622-AE$24)*cash*(_xlfn.NORM.INV(RAND(),cash_ave,cash_std))+(AD622-AE$24)))</f>
        <v/>
      </c>
      <c r="AF622" s="156">
        <f>IF((AE622&lt;=0),0,((AE622-AF$24)*Stock*(_xlfn.NORM.INV(RAND(),stock_ave,stock_std))+(AE622-AF$24)*Bonds*(_xlfn.NORM.INV(RAND(),bond_ave,bond_std))+(AE622-AF$24)*cash*(_xlfn.NORM.INV(RAND(),cash_ave,cash_std))+(AE622-AF$24)))</f>
        <v/>
      </c>
      <c r="AG622" s="156">
        <f>IF((AF622&lt;=0),0,((AF622-AG$24)*Stock*(_xlfn.NORM.INV(RAND(),stock_ave,stock_std))+(AF622-AG$24)*Bonds*(_xlfn.NORM.INV(RAND(),bond_ave,bond_std))+(AF622-AG$24)*cash*(_xlfn.NORM.INV(RAND(),cash_ave,cash_std))+(AF622-AG$24)))</f>
        <v/>
      </c>
      <c r="AH622" s="156">
        <f>IF((AG622&lt;=0),0,((AG622-AH$24)*Stock*(_xlfn.NORM.INV(RAND(),stock_ave,stock_std))+(AG622-AH$24)*Bonds*(_xlfn.NORM.INV(RAND(),bond_ave,bond_std))+(AG622-AH$24)*cash*(_xlfn.NORM.INV(RAND(),cash_ave,cash_std))+(AG622-AH$24)))</f>
        <v/>
      </c>
      <c r="AI622" s="156">
        <f>IF((AH622&lt;=0),0,((AH622-AI$24)*Stock*(_xlfn.NORM.INV(RAND(),stock_ave,stock_std))+(AH622-AI$24)*Bonds*(_xlfn.NORM.INV(RAND(),bond_ave,bond_std))+(AH622-AI$24)*cash*(_xlfn.NORM.INV(RAND(),cash_ave,cash_std))+(AH622-AI$24)))</f>
        <v/>
      </c>
      <c r="AJ622" s="156">
        <f>IF((AI622&lt;=0),0,((AI622-AJ$24)*Stock*(_xlfn.NORM.INV(RAND(),stock_ave,stock_std))+(AI622-AJ$24)*Bonds*(_xlfn.NORM.INV(RAND(),bond_ave,bond_std))+(AI622-AJ$24)*cash*(_xlfn.NORM.INV(RAND(),cash_ave,cash_std))+(AI622-AJ$24)))</f>
        <v/>
      </c>
      <c r="AK622" s="156">
        <f>IF((AJ622&lt;=0),0,((AJ622-AK$24)*Stock*(_xlfn.NORM.INV(RAND(),stock_ave,stock_std))+(AJ622-AK$24)*Bonds*(_xlfn.NORM.INV(RAND(),bond_ave,bond_std))+(AJ622-AK$24)*cash*(_xlfn.NORM.INV(RAND(),cash_ave,cash_std))+(AJ622-AK$24)))</f>
        <v/>
      </c>
      <c r="AL622" s="156">
        <f>IF((AK622&lt;=0),0,((AK622-AL$24)*Stock*(_xlfn.NORM.INV(RAND(),stock_ave,stock_std))+(AK622-AL$24)*Bonds*(_xlfn.NORM.INV(RAND(),bond_ave,bond_std))+(AK622-AL$24)*cash*(_xlfn.NORM.INV(RAND(),cash_ave,cash_std))+(AK622-AL$24)))</f>
        <v/>
      </c>
      <c r="AM622" s="156">
        <f>IF((AL622&lt;=0),0,((AL622-AM$24)*Stock*(_xlfn.NORM.INV(RAND(),stock_ave,stock_std))+(AL622-AM$24)*Bonds*(_xlfn.NORM.INV(RAND(),bond_ave,bond_std))+(AL622-AM$24)*cash*(_xlfn.NORM.INV(RAND(),cash_ave,cash_std))+(AL622-AM$24)))</f>
        <v/>
      </c>
      <c r="AN622" s="156">
        <f>IF((AM622&lt;=0),0,((AM622-AN$24)*Stock*(_xlfn.NORM.INV(RAND(),stock_ave,stock_std))+(AM622-AN$24)*Bonds*(_xlfn.NORM.INV(RAND(),bond_ave,bond_std))+(AM622-AN$24)*cash*(_xlfn.NORM.INV(RAND(),cash_ave,cash_std))+(AM622-AN$24)))</f>
        <v/>
      </c>
      <c r="AO622" s="156">
        <f>IF((AN622&lt;=0),0,((AN622-AO$24)*Stock*(_xlfn.NORM.INV(RAND(),stock_ave,stock_std))+(AN622-AO$24)*Bonds*(_xlfn.NORM.INV(RAND(),bond_ave,bond_std))+(AN622-AO$24)*cash*(_xlfn.NORM.INV(RAND(),cash_ave,cash_std))+(AN622-AO$24)))</f>
        <v/>
      </c>
      <c r="AP622" s="156">
        <f>IF((AO622&lt;=0),0,((AO622-AP$24)*Stock*(_xlfn.NORM.INV(RAND(),stock_ave,stock_std))+(AO622-AP$24)*Bonds*(_xlfn.NORM.INV(RAND(),bond_ave,bond_std))+(AO622-AP$24)*cash*(_xlfn.NORM.INV(RAND(),cash_ave,cash_std))+(AO622-AP$24)))</f>
        <v/>
      </c>
      <c r="AQ622" s="156">
        <f>IF((AP622&lt;=0),0,((AP622-AQ$24)*Stock*(_xlfn.NORM.INV(RAND(),stock_ave,stock_std))+(AP622-AQ$24)*Bonds*(_xlfn.NORM.INV(RAND(),bond_ave,bond_std))+(AP622-AQ$24)*cash*(_xlfn.NORM.INV(RAND(),cash_ave,cash_std))+(AP622-AQ$24)))</f>
        <v/>
      </c>
      <c r="AR622" s="156">
        <f>IF((AQ622&lt;=0),0,((AQ622-AR$24)*Stock*(_xlfn.NORM.INV(RAND(),stock_ave,stock_std))+(AQ622-AR$24)*Bonds*(_xlfn.NORM.INV(RAND(),bond_ave,bond_std))+(AQ622-AR$24)*cash*(_xlfn.NORM.INV(RAND(),cash_ave,cash_std))+(AQ622-AR$24)))</f>
        <v/>
      </c>
      <c r="AS622" s="156">
        <f>IF((AR622&lt;=0),0,((AR622-AS$24)*Stock*(_xlfn.NORM.INV(RAND(),stock_ave,stock_std))+(AR622-AS$24)*Bonds*(_xlfn.NORM.INV(RAND(),bond_ave,bond_std))+(AR622-AS$24)*cash*(_xlfn.NORM.INV(RAND(),cash_ave,cash_std))+(AR622-AS$24)))</f>
        <v/>
      </c>
      <c r="AT622" s="156">
        <f>IF((AS622&lt;=0),0,((AS622-AT$24)*Stock*(_xlfn.NORM.INV(RAND(),stock_ave,stock_std))+(AS622-AT$24)*Bonds*(_xlfn.NORM.INV(RAND(),bond_ave,bond_std))+(AS622-AT$24)*cash*(_xlfn.NORM.INV(RAND(),cash_ave,cash_std))+(AS622-AT$24)))</f>
        <v/>
      </c>
      <c r="AU622" s="156">
        <f>IF((AT622&lt;=0),0,((AT622-AU$24)*Stock*(_xlfn.NORM.INV(RAND(),stock_ave,stock_std))+(AT622-AU$24)*Bonds*(_xlfn.NORM.INV(RAND(),bond_ave,bond_std))+(AT622-AU$24)*cash*(_xlfn.NORM.INV(RAND(),cash_ave,cash_std))+(AT622-AU$24)))</f>
        <v/>
      </c>
      <c r="AV622" s="156">
        <f>IF((AU622&lt;=0),0,((AU622-AV$24)*Stock*(_xlfn.NORM.INV(RAND(),stock_ave,stock_std))+(AU622-AV$24)*Bonds*(_xlfn.NORM.INV(RAND(),bond_ave,bond_std))+(AU622-AV$24)*cash*(_xlfn.NORM.INV(RAND(),cash_ave,cash_std))+(AU622-AV$24)))</f>
        <v/>
      </c>
      <c r="AW622" s="156">
        <f>IF((AV622&lt;=0),0,((AV622-AW$24)*Stock*(_xlfn.NORM.INV(RAND(),stock_ave,stock_std))+(AV622-AW$24)*Bonds*(_xlfn.NORM.INV(RAND(),bond_ave,bond_std))+(AV622-AW$24)*cash*(_xlfn.NORM.INV(RAND(),cash_ave,cash_std))+(AV622-AW$24)))</f>
        <v/>
      </c>
      <c r="AX622" s="159" t="n"/>
      <c r="AY622" s="159" t="n"/>
      <c r="AZ622" s="159" t="n"/>
      <c r="BA622" s="159" t="n"/>
      <c r="BB622" s="159" t="n"/>
    </row>
    <row r="623">
      <c r="C623" s="147" t="n"/>
      <c r="D623" s="61">
        <f>+D622-IF(D$18&gt;74,(D622/D$25)*$C$10)</f>
        <v/>
      </c>
      <c r="E623" s="61">
        <f>+E622-IF(E$18&gt;74,(E622/E$25)*$C$10)</f>
        <v/>
      </c>
      <c r="F623" s="61">
        <f>+F622-IF(F$18&gt;74,(F622/F$25)*$C$10)</f>
        <v/>
      </c>
      <c r="G623" s="61">
        <f>+G622-IF(G$18&gt;74,(G622/G$25)*$C$10)</f>
        <v/>
      </c>
      <c r="H623" s="61">
        <f>+H622-IF(H$18&gt;74,(H622/H$25)*$C$10)</f>
        <v/>
      </c>
      <c r="I623" s="61">
        <f>+I622-IF(I$18&gt;74,(I622/I$25)*$C$10)</f>
        <v/>
      </c>
      <c r="J623" s="61">
        <f>+J622-IF(J$18&gt;74,(J622/J$25)*$C$10)</f>
        <v/>
      </c>
      <c r="K623" s="61">
        <f>+K622-IF(K$18&gt;74,(K622/K$25)*$C$10)</f>
        <v/>
      </c>
      <c r="L623" s="61">
        <f>+L622-IF(L$18&gt;74,(L622/L$25)*$C$10)</f>
        <v/>
      </c>
      <c r="M623" s="61">
        <f>+M622-IF(M$18&gt;74,(M622/M$25)*$C$10)</f>
        <v/>
      </c>
      <c r="N623" s="61">
        <f>+N622-IF(N$18&gt;74,(N622/N$25)*$C$10)</f>
        <v/>
      </c>
      <c r="O623" s="61">
        <f>+O622-IF(O$18&gt;74,(O622/O$25)*$C$10)</f>
        <v/>
      </c>
      <c r="P623" s="61">
        <f>+P622-IF(P$18&gt;74,(P622/P$25)*$C$10)</f>
        <v/>
      </c>
      <c r="Q623" s="61">
        <f>+Q622-IF(Q$18&gt;74,(Q622/Q$25)*$C$10)</f>
        <v/>
      </c>
      <c r="R623" s="61">
        <f>+R622-IF(R$18&gt;74,(R622/R$25)*$C$10)</f>
        <v/>
      </c>
      <c r="S623" s="61">
        <f>+S622-IF(S$18&gt;74,(S622/S$25)*$C$10)</f>
        <v/>
      </c>
      <c r="T623" s="61">
        <f>+T622-IF(T$18&gt;74,(T622/T$25)*$C$10)</f>
        <v/>
      </c>
      <c r="U623" s="61">
        <f>+U622-IF(U$18&gt;74,(U622/U$25)*$C$10)</f>
        <v/>
      </c>
      <c r="V623" s="61">
        <f>+V622-IF(V$18&gt;74,(V622/V$25)*$C$10)</f>
        <v/>
      </c>
      <c r="W623" s="61">
        <f>+W622-IF(W$18&gt;74,(W622/W$25)*$C$10)</f>
        <v/>
      </c>
      <c r="X623" s="61">
        <f>+X622-IF(X$18&gt;74,(X622/X$25)*$C$10)</f>
        <v/>
      </c>
      <c r="Y623" s="61">
        <f>+Y622-IF(Y$18&gt;74,(Y622/Y$25)*$C$10)</f>
        <v/>
      </c>
      <c r="Z623" s="61">
        <f>+Z622-IF(Z$18&gt;74,(Z622/Z$25)*$C$10)</f>
        <v/>
      </c>
      <c r="AA623" s="61">
        <f>+AA622-IF(AA$18&gt;74,(AA622/AA$25)*$C$10)</f>
        <v/>
      </c>
      <c r="AB623" s="61">
        <f>+AB622-IF(AB$18&gt;74,(AB622/AB$25)*$C$10)</f>
        <v/>
      </c>
      <c r="AC623" s="61">
        <f>+AC622-IF(AC$18&gt;74,(AC622/AC$25)*$C$10)</f>
        <v/>
      </c>
      <c r="AD623" s="61">
        <f>+AD622-IF(AD$18&gt;74,(AD622/AD$25)*$C$10)</f>
        <v/>
      </c>
      <c r="AE623" s="61">
        <f>+AE622-IF(AE$18&gt;74,(AE622/AE$25)*$C$10)</f>
        <v/>
      </c>
      <c r="AF623" s="61">
        <f>+AF622-IF(AF$18&gt;74,(AF622/AF$25)*$C$10)</f>
        <v/>
      </c>
      <c r="AG623" s="61">
        <f>+AG622-IF(AG$18&gt;74,(AG622/AG$25)*$C$10)</f>
        <v/>
      </c>
      <c r="AH623" s="61">
        <f>+AH622-IF(AH$18&gt;74,(AH622/AH$25)*$C$10)</f>
        <v/>
      </c>
      <c r="AI623" s="61">
        <f>+AI622-IF(AI$18&gt;74,(AI622/AI$25)*$C$10)</f>
        <v/>
      </c>
      <c r="AJ623" s="61">
        <f>+AJ622-IF(AJ$18&gt;74,(AJ622/AJ$25)*$C$10)</f>
        <v/>
      </c>
      <c r="AK623" s="61">
        <f>+AK622-IF(AK$18&gt;74,(AK622/AK$25)*$C$10)</f>
        <v/>
      </c>
      <c r="AL623" s="61">
        <f>+AL622-IF(AL$18&gt;74,(AL622/AL$25)*$C$10)</f>
        <v/>
      </c>
      <c r="AM623" s="61">
        <f>+AM622-IF(AM$18&gt;74,(AM622/AM$25)*$C$10)</f>
        <v/>
      </c>
      <c r="AN623" s="61">
        <f>+AN622-IF(AN$18&gt;74,(AN622/AN$25)*$C$10)</f>
        <v/>
      </c>
      <c r="AO623" s="61">
        <f>+AO622-IF(AO$18&gt;74,(AO622/AO$25)*$C$10)</f>
        <v/>
      </c>
      <c r="AP623" s="61">
        <f>+AP622-IF(AP$18&gt;74,(AP622/AP$25)*$C$10)</f>
        <v/>
      </c>
      <c r="AQ623" s="61">
        <f>+AQ622-IF(AQ$18&gt;74,(AQ622/AQ$25)*$C$10)</f>
        <v/>
      </c>
      <c r="AR623" s="61">
        <f>+AR622-IF(AR$18&gt;74,(AR622/AR$25)*$C$10)</f>
        <v/>
      </c>
      <c r="AS623" s="61">
        <f>+AS622-IF(AS$18&gt;74,(AS622/AS$25)*$C$10)</f>
        <v/>
      </c>
      <c r="AT623" s="61">
        <f>+AT622-IF(AT$18&gt;74,(AT622/AT$25)*$C$10)</f>
        <v/>
      </c>
      <c r="AU623" s="61">
        <f>+AU622-IF(AU$18&gt;74,(AU622/AU$25)*$C$10)</f>
        <v/>
      </c>
      <c r="AV623" s="61">
        <f>+AV622-IF(AV$18&gt;74,(AV622/AV$25)*$C$10)</f>
        <v/>
      </c>
      <c r="AW623" s="61">
        <f>+AW622-IF(AW$18&gt;74,(AW622/AW$25)*$C$10)</f>
        <v/>
      </c>
      <c r="AX623" s="35">
        <f>IF(AW623&gt;0,1,0)</f>
        <v/>
      </c>
      <c r="AY623" s="35">
        <f>IF(AL623&gt;0,1,0)</f>
        <v/>
      </c>
      <c r="AZ623" s="35">
        <f>IF(AG623&gt;0,1,0)</f>
        <v/>
      </c>
      <c r="BA623" s="35">
        <f>IF(AB623&gt;0,1,0)</f>
        <v/>
      </c>
      <c r="BB623" s="35">
        <f>IF(W623&gt;0,1,0)</f>
        <v/>
      </c>
    </row>
    <row r="624">
      <c r="B624" s="154" t="inlineStr">
        <is>
          <t>trial 299</t>
        </is>
      </c>
      <c r="C624" s="155">
        <f>+start-C621</f>
        <v/>
      </c>
      <c r="D624" s="156">
        <f>IF((C624&lt;=0),0,((C624-D$24)*Stock*(_xlfn.NORM.INV(RAND(),stock_ave,stock_std))+(C624-D$24)*Bonds*(_xlfn.NORM.INV(RAND(),bond_ave,bond_std))+(C624-D$24)*cash*(_xlfn.NORM.INV(RAND(),cash_ave,cash_std))+(C624-D$24)))</f>
        <v/>
      </c>
      <c r="E624" s="156">
        <f>IF((D624&lt;=0),0,((D624-E$24)*Stock*(_xlfn.NORM.INV(RAND(),stock_ave,stock_std))+(D624-E$24)*Bonds*(_xlfn.NORM.INV(RAND(),bond_ave,bond_std))+(D624-E$24)*cash*(_xlfn.NORM.INV(RAND(),cash_ave,cash_std))+(D624-E$24)))</f>
        <v/>
      </c>
      <c r="F624" s="156">
        <f>IF((E624&lt;=0),0,((E624-F$24)*Stock*(_xlfn.NORM.INV(RAND(),stock_ave,stock_std))+(E624-F$24)*Bonds*(_xlfn.NORM.INV(RAND(),bond_ave,bond_std))+(E624-F$24)*cash*(_xlfn.NORM.INV(RAND(),cash_ave,cash_std))+(E624-F$24)))</f>
        <v/>
      </c>
      <c r="G624" s="156">
        <f>IF((F624&lt;=0),0,((F624-G$24)*Stock*(_xlfn.NORM.INV(RAND(),stock_ave,stock_std))+(F624-G$24)*Bonds*(_xlfn.NORM.INV(RAND(),bond_ave,bond_std))+(F624-G$24)*cash*(_xlfn.NORM.INV(RAND(),cash_ave,cash_std))+(F624-G$24)))</f>
        <v/>
      </c>
      <c r="H624" s="156">
        <f>IF((G624&lt;=0),0,((G624-H$24)*Stock*(_xlfn.NORM.INV(RAND(),stock_ave,stock_std))+(G624-H$24)*Bonds*(_xlfn.NORM.INV(RAND(),bond_ave,bond_std))+(G624-H$24)*cash*(_xlfn.NORM.INV(RAND(),cash_ave,cash_std))+(G624-H$24)))</f>
        <v/>
      </c>
      <c r="I624" s="156">
        <f>IF((H624&lt;=0),0,((H624-I$24)*Stock*(_xlfn.NORM.INV(RAND(),stock_ave,stock_std))+(H624-I$24)*Bonds*(_xlfn.NORM.INV(RAND(),bond_ave,bond_std))+(H624-I$24)*cash*(_xlfn.NORM.INV(RAND(),cash_ave,cash_std))+(H624-I$24)))</f>
        <v/>
      </c>
      <c r="J624" s="156">
        <f>IF((I624&lt;=0),0,((I624-J$24)*Stock*(_xlfn.NORM.INV(RAND(),stock_ave,stock_std))+(I624-J$24)*Bonds*(_xlfn.NORM.INV(RAND(),bond_ave,bond_std))+(I624-J$24)*cash*(_xlfn.NORM.INV(RAND(),cash_ave,cash_std))+(I624-J$24)))</f>
        <v/>
      </c>
      <c r="K624" s="156">
        <f>IF((J624&lt;=0),0,((J624-K$24)*Stock*(_xlfn.NORM.INV(RAND(),stock_ave,stock_std))+(J624-K$24)*Bonds*(_xlfn.NORM.INV(RAND(),bond_ave,bond_std))+(J624-K$24)*cash*(_xlfn.NORM.INV(RAND(),cash_ave,cash_std))+(J624-K$24)))</f>
        <v/>
      </c>
      <c r="L624" s="156">
        <f>IF((K624&lt;=0),0,((K624-L$24)*Stock*(_xlfn.NORM.INV(RAND(),stock_ave,stock_std))+(K624-L$24)*Bonds*(_xlfn.NORM.INV(RAND(),bond_ave,bond_std))+(K624-L$24)*cash*(_xlfn.NORM.INV(RAND(),cash_ave,cash_std))+(K624-L$24)))</f>
        <v/>
      </c>
      <c r="M624" s="156">
        <f>IF((L624&lt;=0),0,((L624-M$24)*Stock*(_xlfn.NORM.INV(RAND(),stock_ave,stock_std))+(L624-M$24)*Bonds*(_xlfn.NORM.INV(RAND(),bond_ave,bond_std))+(L624-M$24)*cash*(_xlfn.NORM.INV(RAND(),cash_ave,cash_std))+(L624-M$24)))</f>
        <v/>
      </c>
      <c r="N624" s="156">
        <f>IF((M624&lt;=0),0,((M624-N$24)*Stock*(_xlfn.NORM.INV(RAND(),stock_ave,stock_std))+(M624-N$24)*Bonds*(_xlfn.NORM.INV(RAND(),bond_ave,bond_std))+(M624-N$24)*cash*(_xlfn.NORM.INV(RAND(),cash_ave,cash_std))+(M624-N$24)))</f>
        <v/>
      </c>
      <c r="O624" s="156">
        <f>IF((N624&lt;=0),0,((N624-O$24)*Stock*(_xlfn.NORM.INV(RAND(),stock_ave,stock_std))+(N624-O$24)*Bonds*(_xlfn.NORM.INV(RAND(),bond_ave,bond_std))+(N624-O$24)*cash*(_xlfn.NORM.INV(RAND(),cash_ave,cash_std))+(N624-O$24)))</f>
        <v/>
      </c>
      <c r="P624" s="156">
        <f>IF((O624&lt;=0),0,((O624-P$24)*Stock*(_xlfn.NORM.INV(RAND(),stock_ave,stock_std))+(O624-P$24)*Bonds*(_xlfn.NORM.INV(RAND(),bond_ave,bond_std))+(O624-P$24)*cash*(_xlfn.NORM.INV(RAND(),cash_ave,cash_std))+(O624-P$24)))</f>
        <v/>
      </c>
      <c r="Q624" s="156">
        <f>IF((P624&lt;=0),0,((P624-Q$24)*Stock*(_xlfn.NORM.INV(RAND(),stock_ave,stock_std))+(P624-Q$24)*Bonds*(_xlfn.NORM.INV(RAND(),bond_ave,bond_std))+(P624-Q$24)*cash*(_xlfn.NORM.INV(RAND(),cash_ave,cash_std))+(P624-Q$24)))</f>
        <v/>
      </c>
      <c r="R624" s="156">
        <f>IF((Q624&lt;=0),0,((Q624-R$24)*Stock*(_xlfn.NORM.INV(RAND(),stock_ave,stock_std))+(Q624-R$24)*Bonds*(_xlfn.NORM.INV(RAND(),bond_ave,bond_std))+(Q624-R$24)*cash*(_xlfn.NORM.INV(RAND(),cash_ave,cash_std))+(Q624-R$24)))</f>
        <v/>
      </c>
      <c r="S624" s="156">
        <f>IF((R624&lt;=0),0,((R624-S$24)*Stock*(_xlfn.NORM.INV(RAND(),stock_ave,stock_std))+(R624-S$24)*Bonds*(_xlfn.NORM.INV(RAND(),bond_ave,bond_std))+(R624-S$24)*cash*(_xlfn.NORM.INV(RAND(),cash_ave,cash_std))+(R624-S$24)))</f>
        <v/>
      </c>
      <c r="T624" s="156">
        <f>IF((S624&lt;=0),0,((S624-T$24)*Stock*(_xlfn.NORM.INV(RAND(),stock_ave,stock_std))+(S624-T$24)*Bonds*(_xlfn.NORM.INV(RAND(),bond_ave,bond_std))+(S624-T$24)*cash*(_xlfn.NORM.INV(RAND(),cash_ave,cash_std))+(S624-T$24)))</f>
        <v/>
      </c>
      <c r="U624" s="156">
        <f>IF((T624&lt;=0),0,((T624-U$24)*Stock*(_xlfn.NORM.INV(RAND(),stock_ave,stock_std))+(T624-U$24)*Bonds*(_xlfn.NORM.INV(RAND(),bond_ave,bond_std))+(T624-U$24)*cash*(_xlfn.NORM.INV(RAND(),cash_ave,cash_std))+(T624-U$24)))</f>
        <v/>
      </c>
      <c r="V624" s="156">
        <f>IF((U624&lt;=0),0,((U624-V$24)*Stock*(_xlfn.NORM.INV(RAND(),stock_ave,stock_std))+(U624-V$24)*Bonds*(_xlfn.NORM.INV(RAND(),bond_ave,bond_std))+(U624-V$24)*cash*(_xlfn.NORM.INV(RAND(),cash_ave,cash_std))+(U624-V$24)))</f>
        <v/>
      </c>
      <c r="W624" s="156">
        <f>IF((V624&lt;=0),0,((V624-W$24)*Stock*(_xlfn.NORM.INV(RAND(),stock_ave,stock_std))+(V624-W$24)*Bonds*(_xlfn.NORM.INV(RAND(),bond_ave,bond_std))+(V624-W$24)*cash*(_xlfn.NORM.INV(RAND(),cash_ave,cash_std))+(V624-W$24)))</f>
        <v/>
      </c>
      <c r="X624" s="156">
        <f>IF((W624&lt;=0),0,((W624-X$24)*Stock*(_xlfn.NORM.INV(RAND(),stock_ave,stock_std))+(W624-X$24)*Bonds*(_xlfn.NORM.INV(RAND(),bond_ave,bond_std))+(W624-X$24)*cash*(_xlfn.NORM.INV(RAND(),cash_ave,cash_std))+(W624-X$24)))</f>
        <v/>
      </c>
      <c r="Y624" s="156">
        <f>IF((X624&lt;=0),0,((X624-Y$24)*Stock*(_xlfn.NORM.INV(RAND(),stock_ave,stock_std))+(X624-Y$24)*Bonds*(_xlfn.NORM.INV(RAND(),bond_ave,bond_std))+(X624-Y$24)*cash*(_xlfn.NORM.INV(RAND(),cash_ave,cash_std))+(X624-Y$24)))</f>
        <v/>
      </c>
      <c r="Z624" s="156">
        <f>IF((Y624&lt;=0),0,((Y624-Z$24)*Stock*(_xlfn.NORM.INV(RAND(),stock_ave,stock_std))+(Y624-Z$24)*Bonds*(_xlfn.NORM.INV(RAND(),bond_ave,bond_std))+(Y624-Z$24)*cash*(_xlfn.NORM.INV(RAND(),cash_ave,cash_std))+(Y624-Z$24)))</f>
        <v/>
      </c>
      <c r="AA624" s="156">
        <f>IF((Z624&lt;=0),0,((Z624-AA$24)*Stock*(_xlfn.NORM.INV(RAND(),stock_ave,stock_std))+(Z624-AA$24)*Bonds*(_xlfn.NORM.INV(RAND(),bond_ave,bond_std))+(Z624-AA$24)*cash*(_xlfn.NORM.INV(RAND(),cash_ave,cash_std))+(Z624-AA$24)))</f>
        <v/>
      </c>
      <c r="AB624" s="156">
        <f>IF((AA624&lt;=0),0,((AA624-AB$24)*Stock*(_xlfn.NORM.INV(RAND(),stock_ave,stock_std))+(AA624-AB$24)*Bonds*(_xlfn.NORM.INV(RAND(),bond_ave,bond_std))+(AA624-AB$24)*cash*(_xlfn.NORM.INV(RAND(),cash_ave,cash_std))+(AA624-AB$24)))</f>
        <v/>
      </c>
      <c r="AC624" s="156">
        <f>IF((AB624&lt;=0),0,((AB624-AC$24)*Stock*(_xlfn.NORM.INV(RAND(),stock_ave,stock_std))+(AB624-AC$24)*Bonds*(_xlfn.NORM.INV(RAND(),bond_ave,bond_std))+(AB624-AC$24)*cash*(_xlfn.NORM.INV(RAND(),cash_ave,cash_std))+(AB624-AC$24)))</f>
        <v/>
      </c>
      <c r="AD624" s="156">
        <f>IF((AC624&lt;=0),0,((AC624-AD$24)*Stock*(_xlfn.NORM.INV(RAND(),stock_ave,stock_std))+(AC624-AD$24)*Bonds*(_xlfn.NORM.INV(RAND(),bond_ave,bond_std))+(AC624-AD$24)*cash*(_xlfn.NORM.INV(RAND(),cash_ave,cash_std))+(AC624-AD$24)))</f>
        <v/>
      </c>
      <c r="AE624" s="156">
        <f>IF((AD624&lt;=0),0,((AD624-AE$24)*Stock*(_xlfn.NORM.INV(RAND(),stock_ave,stock_std))+(AD624-AE$24)*Bonds*(_xlfn.NORM.INV(RAND(),bond_ave,bond_std))+(AD624-AE$24)*cash*(_xlfn.NORM.INV(RAND(),cash_ave,cash_std))+(AD624-AE$24)))</f>
        <v/>
      </c>
      <c r="AF624" s="156">
        <f>IF((AE624&lt;=0),0,((AE624-AF$24)*Stock*(_xlfn.NORM.INV(RAND(),stock_ave,stock_std))+(AE624-AF$24)*Bonds*(_xlfn.NORM.INV(RAND(),bond_ave,bond_std))+(AE624-AF$24)*cash*(_xlfn.NORM.INV(RAND(),cash_ave,cash_std))+(AE624-AF$24)))</f>
        <v/>
      </c>
      <c r="AG624" s="156">
        <f>IF((AF624&lt;=0),0,((AF624-AG$24)*Stock*(_xlfn.NORM.INV(RAND(),stock_ave,stock_std))+(AF624-AG$24)*Bonds*(_xlfn.NORM.INV(RAND(),bond_ave,bond_std))+(AF624-AG$24)*cash*(_xlfn.NORM.INV(RAND(),cash_ave,cash_std))+(AF624-AG$24)))</f>
        <v/>
      </c>
      <c r="AH624" s="156">
        <f>IF((AG624&lt;=0),0,((AG624-AH$24)*Stock*(_xlfn.NORM.INV(RAND(),stock_ave,stock_std))+(AG624-AH$24)*Bonds*(_xlfn.NORM.INV(RAND(),bond_ave,bond_std))+(AG624-AH$24)*cash*(_xlfn.NORM.INV(RAND(),cash_ave,cash_std))+(AG624-AH$24)))</f>
        <v/>
      </c>
      <c r="AI624" s="156">
        <f>IF((AH624&lt;=0),0,((AH624-AI$24)*Stock*(_xlfn.NORM.INV(RAND(),stock_ave,stock_std))+(AH624-AI$24)*Bonds*(_xlfn.NORM.INV(RAND(),bond_ave,bond_std))+(AH624-AI$24)*cash*(_xlfn.NORM.INV(RAND(),cash_ave,cash_std))+(AH624-AI$24)))</f>
        <v/>
      </c>
      <c r="AJ624" s="156">
        <f>IF((AI624&lt;=0),0,((AI624-AJ$24)*Stock*(_xlfn.NORM.INV(RAND(),stock_ave,stock_std))+(AI624-AJ$24)*Bonds*(_xlfn.NORM.INV(RAND(),bond_ave,bond_std))+(AI624-AJ$24)*cash*(_xlfn.NORM.INV(RAND(),cash_ave,cash_std))+(AI624-AJ$24)))</f>
        <v/>
      </c>
      <c r="AK624" s="156">
        <f>IF((AJ624&lt;=0),0,((AJ624-AK$24)*Stock*(_xlfn.NORM.INV(RAND(),stock_ave,stock_std))+(AJ624-AK$24)*Bonds*(_xlfn.NORM.INV(RAND(),bond_ave,bond_std))+(AJ624-AK$24)*cash*(_xlfn.NORM.INV(RAND(),cash_ave,cash_std))+(AJ624-AK$24)))</f>
        <v/>
      </c>
      <c r="AL624" s="156">
        <f>IF((AK624&lt;=0),0,((AK624-AL$24)*Stock*(_xlfn.NORM.INV(RAND(),stock_ave,stock_std))+(AK624-AL$24)*Bonds*(_xlfn.NORM.INV(RAND(),bond_ave,bond_std))+(AK624-AL$24)*cash*(_xlfn.NORM.INV(RAND(),cash_ave,cash_std))+(AK624-AL$24)))</f>
        <v/>
      </c>
      <c r="AM624" s="156">
        <f>IF((AL624&lt;=0),0,((AL624-AM$24)*Stock*(_xlfn.NORM.INV(RAND(),stock_ave,stock_std))+(AL624-AM$24)*Bonds*(_xlfn.NORM.INV(RAND(),bond_ave,bond_std))+(AL624-AM$24)*cash*(_xlfn.NORM.INV(RAND(),cash_ave,cash_std))+(AL624-AM$24)))</f>
        <v/>
      </c>
      <c r="AN624" s="156">
        <f>IF((AM624&lt;=0),0,((AM624-AN$24)*Stock*(_xlfn.NORM.INV(RAND(),stock_ave,stock_std))+(AM624-AN$24)*Bonds*(_xlfn.NORM.INV(RAND(),bond_ave,bond_std))+(AM624-AN$24)*cash*(_xlfn.NORM.INV(RAND(),cash_ave,cash_std))+(AM624-AN$24)))</f>
        <v/>
      </c>
      <c r="AO624" s="156">
        <f>IF((AN624&lt;=0),0,((AN624-AO$24)*Stock*(_xlfn.NORM.INV(RAND(),stock_ave,stock_std))+(AN624-AO$24)*Bonds*(_xlfn.NORM.INV(RAND(),bond_ave,bond_std))+(AN624-AO$24)*cash*(_xlfn.NORM.INV(RAND(),cash_ave,cash_std))+(AN624-AO$24)))</f>
        <v/>
      </c>
      <c r="AP624" s="156">
        <f>IF((AO624&lt;=0),0,((AO624-AP$24)*Stock*(_xlfn.NORM.INV(RAND(),stock_ave,stock_std))+(AO624-AP$24)*Bonds*(_xlfn.NORM.INV(RAND(),bond_ave,bond_std))+(AO624-AP$24)*cash*(_xlfn.NORM.INV(RAND(),cash_ave,cash_std))+(AO624-AP$24)))</f>
        <v/>
      </c>
      <c r="AQ624" s="156">
        <f>IF((AP624&lt;=0),0,((AP624-AQ$24)*Stock*(_xlfn.NORM.INV(RAND(),stock_ave,stock_std))+(AP624-AQ$24)*Bonds*(_xlfn.NORM.INV(RAND(),bond_ave,bond_std))+(AP624-AQ$24)*cash*(_xlfn.NORM.INV(RAND(),cash_ave,cash_std))+(AP624-AQ$24)))</f>
        <v/>
      </c>
      <c r="AR624" s="156">
        <f>IF((AQ624&lt;=0),0,((AQ624-AR$24)*Stock*(_xlfn.NORM.INV(RAND(),stock_ave,stock_std))+(AQ624-AR$24)*Bonds*(_xlfn.NORM.INV(RAND(),bond_ave,bond_std))+(AQ624-AR$24)*cash*(_xlfn.NORM.INV(RAND(),cash_ave,cash_std))+(AQ624-AR$24)))</f>
        <v/>
      </c>
      <c r="AS624" s="156">
        <f>IF((AR624&lt;=0),0,((AR624-AS$24)*Stock*(_xlfn.NORM.INV(RAND(),stock_ave,stock_std))+(AR624-AS$24)*Bonds*(_xlfn.NORM.INV(RAND(),bond_ave,bond_std))+(AR624-AS$24)*cash*(_xlfn.NORM.INV(RAND(),cash_ave,cash_std))+(AR624-AS$24)))</f>
        <v/>
      </c>
      <c r="AT624" s="156">
        <f>IF((AS624&lt;=0),0,((AS624-AT$24)*Stock*(_xlfn.NORM.INV(RAND(),stock_ave,stock_std))+(AS624-AT$24)*Bonds*(_xlfn.NORM.INV(RAND(),bond_ave,bond_std))+(AS624-AT$24)*cash*(_xlfn.NORM.INV(RAND(),cash_ave,cash_std))+(AS624-AT$24)))</f>
        <v/>
      </c>
      <c r="AU624" s="156">
        <f>IF((AT624&lt;=0),0,((AT624-AU$24)*Stock*(_xlfn.NORM.INV(RAND(),stock_ave,stock_std))+(AT624-AU$24)*Bonds*(_xlfn.NORM.INV(RAND(),bond_ave,bond_std))+(AT624-AU$24)*cash*(_xlfn.NORM.INV(RAND(),cash_ave,cash_std))+(AT624-AU$24)))</f>
        <v/>
      </c>
      <c r="AV624" s="156">
        <f>IF((AU624&lt;=0),0,((AU624-AV$24)*Stock*(_xlfn.NORM.INV(RAND(),stock_ave,stock_std))+(AU624-AV$24)*Bonds*(_xlfn.NORM.INV(RAND(),bond_ave,bond_std))+(AU624-AV$24)*cash*(_xlfn.NORM.INV(RAND(),cash_ave,cash_std))+(AU624-AV$24)))</f>
        <v/>
      </c>
      <c r="AW624" s="156">
        <f>IF((AV624&lt;=0),0,((AV624-AW$24)*Stock*(_xlfn.NORM.INV(RAND(),stock_ave,stock_std))+(AV624-AW$24)*Bonds*(_xlfn.NORM.INV(RAND(),bond_ave,bond_std))+(AV624-AW$24)*cash*(_xlfn.NORM.INV(RAND(),cash_ave,cash_std))+(AV624-AW$24)))</f>
        <v/>
      </c>
      <c r="AX624" s="159" t="n"/>
      <c r="AY624" s="159" t="n"/>
      <c r="AZ624" s="159" t="n"/>
      <c r="BA624" s="159" t="n"/>
      <c r="BB624" s="159" t="n"/>
    </row>
    <row r="625">
      <c r="C625" s="147" t="n"/>
      <c r="D625" s="61">
        <f>+D624-IF(D$18&gt;74,(D624/D$25)*$C$10)</f>
        <v/>
      </c>
      <c r="E625" s="61">
        <f>+E624-IF(E$18&gt;74,(E624/E$25)*$C$10)</f>
        <v/>
      </c>
      <c r="F625" s="61">
        <f>+F624-IF(F$18&gt;74,(F624/F$25)*$C$10)</f>
        <v/>
      </c>
      <c r="G625" s="61">
        <f>+G624-IF(G$18&gt;74,(G624/G$25)*$C$10)</f>
        <v/>
      </c>
      <c r="H625" s="61">
        <f>+H624-IF(H$18&gt;74,(H624/H$25)*$C$10)</f>
        <v/>
      </c>
      <c r="I625" s="61">
        <f>+I624-IF(I$18&gt;74,(I624/I$25)*$C$10)</f>
        <v/>
      </c>
      <c r="J625" s="61">
        <f>+J624-IF(J$18&gt;74,(J624/J$25)*$C$10)</f>
        <v/>
      </c>
      <c r="K625" s="61">
        <f>+K624-IF(K$18&gt;74,(K624/K$25)*$C$10)</f>
        <v/>
      </c>
      <c r="L625" s="61">
        <f>+L624-IF(L$18&gt;74,(L624/L$25)*$C$10)</f>
        <v/>
      </c>
      <c r="M625" s="61">
        <f>+M624-IF(M$18&gt;74,(M624/M$25)*$C$10)</f>
        <v/>
      </c>
      <c r="N625" s="61">
        <f>+N624-IF(N$18&gt;74,(N624/N$25)*$C$10)</f>
        <v/>
      </c>
      <c r="O625" s="61">
        <f>+O624-IF(O$18&gt;74,(O624/O$25)*$C$10)</f>
        <v/>
      </c>
      <c r="P625" s="61">
        <f>+P624-IF(P$18&gt;74,(P624/P$25)*$C$10)</f>
        <v/>
      </c>
      <c r="Q625" s="61">
        <f>+Q624-IF(Q$18&gt;74,(Q624/Q$25)*$C$10)</f>
        <v/>
      </c>
      <c r="R625" s="61">
        <f>+R624-IF(R$18&gt;74,(R624/R$25)*$C$10)</f>
        <v/>
      </c>
      <c r="S625" s="61">
        <f>+S624-IF(S$18&gt;74,(S624/S$25)*$C$10)</f>
        <v/>
      </c>
      <c r="T625" s="61">
        <f>+T624-IF(T$18&gt;74,(T624/T$25)*$C$10)</f>
        <v/>
      </c>
      <c r="U625" s="61">
        <f>+U624-IF(U$18&gt;74,(U624/U$25)*$C$10)</f>
        <v/>
      </c>
      <c r="V625" s="61">
        <f>+V624-IF(V$18&gt;74,(V624/V$25)*$C$10)</f>
        <v/>
      </c>
      <c r="W625" s="61">
        <f>+W624-IF(W$18&gt;74,(W624/W$25)*$C$10)</f>
        <v/>
      </c>
      <c r="X625" s="61">
        <f>+X624-IF(X$18&gt;74,(X624/X$25)*$C$10)</f>
        <v/>
      </c>
      <c r="Y625" s="61">
        <f>+Y624-IF(Y$18&gt;74,(Y624/Y$25)*$C$10)</f>
        <v/>
      </c>
      <c r="Z625" s="61">
        <f>+Z624-IF(Z$18&gt;74,(Z624/Z$25)*$C$10)</f>
        <v/>
      </c>
      <c r="AA625" s="61">
        <f>+AA624-IF(AA$18&gt;74,(AA624/AA$25)*$C$10)</f>
        <v/>
      </c>
      <c r="AB625" s="61">
        <f>+AB624-IF(AB$18&gt;74,(AB624/AB$25)*$C$10)</f>
        <v/>
      </c>
      <c r="AC625" s="61">
        <f>+AC624-IF(AC$18&gt;74,(AC624/AC$25)*$C$10)</f>
        <v/>
      </c>
      <c r="AD625" s="61">
        <f>+AD624-IF(AD$18&gt;74,(AD624/AD$25)*$C$10)</f>
        <v/>
      </c>
      <c r="AE625" s="61">
        <f>+AE624-IF(AE$18&gt;74,(AE624/AE$25)*$C$10)</f>
        <v/>
      </c>
      <c r="AF625" s="61">
        <f>+AF624-IF(AF$18&gt;74,(AF624/AF$25)*$C$10)</f>
        <v/>
      </c>
      <c r="AG625" s="61">
        <f>+AG624-IF(AG$18&gt;74,(AG624/AG$25)*$C$10)</f>
        <v/>
      </c>
      <c r="AH625" s="61">
        <f>+AH624-IF(AH$18&gt;74,(AH624/AH$25)*$C$10)</f>
        <v/>
      </c>
      <c r="AI625" s="61">
        <f>+AI624-IF(AI$18&gt;74,(AI624/AI$25)*$C$10)</f>
        <v/>
      </c>
      <c r="AJ625" s="61">
        <f>+AJ624-IF(AJ$18&gt;74,(AJ624/AJ$25)*$C$10)</f>
        <v/>
      </c>
      <c r="AK625" s="61">
        <f>+AK624-IF(AK$18&gt;74,(AK624/AK$25)*$C$10)</f>
        <v/>
      </c>
      <c r="AL625" s="61">
        <f>+AL624-IF(AL$18&gt;74,(AL624/AL$25)*$C$10)</f>
        <v/>
      </c>
      <c r="AM625" s="61">
        <f>+AM624-IF(AM$18&gt;74,(AM624/AM$25)*$C$10)</f>
        <v/>
      </c>
      <c r="AN625" s="61">
        <f>+AN624-IF(AN$18&gt;74,(AN624/AN$25)*$C$10)</f>
        <v/>
      </c>
      <c r="AO625" s="61">
        <f>+AO624-IF(AO$18&gt;74,(AO624/AO$25)*$C$10)</f>
        <v/>
      </c>
      <c r="AP625" s="61">
        <f>+AP624-IF(AP$18&gt;74,(AP624/AP$25)*$C$10)</f>
        <v/>
      </c>
      <c r="AQ625" s="61">
        <f>+AQ624-IF(AQ$18&gt;74,(AQ624/AQ$25)*$C$10)</f>
        <v/>
      </c>
      <c r="AR625" s="61">
        <f>+AR624-IF(AR$18&gt;74,(AR624/AR$25)*$C$10)</f>
        <v/>
      </c>
      <c r="AS625" s="61">
        <f>+AS624-IF(AS$18&gt;74,(AS624/AS$25)*$C$10)</f>
        <v/>
      </c>
      <c r="AT625" s="61">
        <f>+AT624-IF(AT$18&gt;74,(AT624/AT$25)*$C$10)</f>
        <v/>
      </c>
      <c r="AU625" s="61">
        <f>+AU624-IF(AU$18&gt;74,(AU624/AU$25)*$C$10)</f>
        <v/>
      </c>
      <c r="AV625" s="61">
        <f>+AV624-IF(AV$18&gt;74,(AV624/AV$25)*$C$10)</f>
        <v/>
      </c>
      <c r="AW625" s="61">
        <f>+AW624-IF(AW$18&gt;74,(AW624/AW$25)*$C$10)</f>
        <v/>
      </c>
      <c r="AX625" s="35">
        <f>IF(AW625&gt;0,1,0)</f>
        <v/>
      </c>
      <c r="AY625" s="35">
        <f>IF(AL625&gt;0,1,0)</f>
        <v/>
      </c>
      <c r="AZ625" s="35">
        <f>IF(AG625&gt;0,1,0)</f>
        <v/>
      </c>
      <c r="BA625" s="35">
        <f>IF(AB625&gt;0,1,0)</f>
        <v/>
      </c>
      <c r="BB625" s="35">
        <f>IF(W625&gt;0,1,0)</f>
        <v/>
      </c>
    </row>
    <row r="626">
      <c r="B626" s="154" t="inlineStr">
        <is>
          <t>trial 300</t>
        </is>
      </c>
      <c r="C626" s="155">
        <f>+start-C623</f>
        <v/>
      </c>
      <c r="D626" s="156">
        <f>IF((C626&lt;=0),0,((C626-D$24)*Stock*(_xlfn.NORM.INV(RAND(),stock_ave,stock_std))+(C626-D$24)*Bonds*(_xlfn.NORM.INV(RAND(),bond_ave,bond_std))+(C626-D$24)*cash*(_xlfn.NORM.INV(RAND(),cash_ave,cash_std))+(C626-D$24)))</f>
        <v/>
      </c>
      <c r="E626" s="156">
        <f>IF((D626&lt;=0),0,((D626-E$24)*Stock*(_xlfn.NORM.INV(RAND(),stock_ave,stock_std))+(D626-E$24)*Bonds*(_xlfn.NORM.INV(RAND(),bond_ave,bond_std))+(D626-E$24)*cash*(_xlfn.NORM.INV(RAND(),cash_ave,cash_std))+(D626-E$24)))</f>
        <v/>
      </c>
      <c r="F626" s="156">
        <f>IF((E626&lt;=0),0,((E626-F$24)*Stock*(_xlfn.NORM.INV(RAND(),stock_ave,stock_std))+(E626-F$24)*Bonds*(_xlfn.NORM.INV(RAND(),bond_ave,bond_std))+(E626-F$24)*cash*(_xlfn.NORM.INV(RAND(),cash_ave,cash_std))+(E626-F$24)))</f>
        <v/>
      </c>
      <c r="G626" s="156">
        <f>IF((F626&lt;=0),0,((F626-G$24)*Stock*(_xlfn.NORM.INV(RAND(),stock_ave,stock_std))+(F626-G$24)*Bonds*(_xlfn.NORM.INV(RAND(),bond_ave,bond_std))+(F626-G$24)*cash*(_xlfn.NORM.INV(RAND(),cash_ave,cash_std))+(F626-G$24)))</f>
        <v/>
      </c>
      <c r="H626" s="156">
        <f>IF((G626&lt;=0),0,((G626-H$24)*Stock*(_xlfn.NORM.INV(RAND(),stock_ave,stock_std))+(G626-H$24)*Bonds*(_xlfn.NORM.INV(RAND(),bond_ave,bond_std))+(G626-H$24)*cash*(_xlfn.NORM.INV(RAND(),cash_ave,cash_std))+(G626-H$24)))</f>
        <v/>
      </c>
      <c r="I626" s="156">
        <f>IF((H626&lt;=0),0,((H626-I$24)*Stock*(_xlfn.NORM.INV(RAND(),stock_ave,stock_std))+(H626-I$24)*Bonds*(_xlfn.NORM.INV(RAND(),bond_ave,bond_std))+(H626-I$24)*cash*(_xlfn.NORM.INV(RAND(),cash_ave,cash_std))+(H626-I$24)))</f>
        <v/>
      </c>
      <c r="J626" s="156">
        <f>IF((I626&lt;=0),0,((I626-J$24)*Stock*(_xlfn.NORM.INV(RAND(),stock_ave,stock_std))+(I626-J$24)*Bonds*(_xlfn.NORM.INV(RAND(),bond_ave,bond_std))+(I626-J$24)*cash*(_xlfn.NORM.INV(RAND(),cash_ave,cash_std))+(I626-J$24)))</f>
        <v/>
      </c>
      <c r="K626" s="156">
        <f>IF((J626&lt;=0),0,((J626-K$24)*Stock*(_xlfn.NORM.INV(RAND(),stock_ave,stock_std))+(J626-K$24)*Bonds*(_xlfn.NORM.INV(RAND(),bond_ave,bond_std))+(J626-K$24)*cash*(_xlfn.NORM.INV(RAND(),cash_ave,cash_std))+(J626-K$24)))</f>
        <v/>
      </c>
      <c r="L626" s="156">
        <f>IF((K626&lt;=0),0,((K626-L$24)*Stock*(_xlfn.NORM.INV(RAND(),stock_ave,stock_std))+(K626-L$24)*Bonds*(_xlfn.NORM.INV(RAND(),bond_ave,bond_std))+(K626-L$24)*cash*(_xlfn.NORM.INV(RAND(),cash_ave,cash_std))+(K626-L$24)))</f>
        <v/>
      </c>
      <c r="M626" s="156">
        <f>IF((L626&lt;=0),0,((L626-M$24)*Stock*(_xlfn.NORM.INV(RAND(),stock_ave,stock_std))+(L626-M$24)*Bonds*(_xlfn.NORM.INV(RAND(),bond_ave,bond_std))+(L626-M$24)*cash*(_xlfn.NORM.INV(RAND(),cash_ave,cash_std))+(L626-M$24)))</f>
        <v/>
      </c>
      <c r="N626" s="156">
        <f>IF((M626&lt;=0),0,((M626-N$24)*Stock*(_xlfn.NORM.INV(RAND(),stock_ave,stock_std))+(M626-N$24)*Bonds*(_xlfn.NORM.INV(RAND(),bond_ave,bond_std))+(M626-N$24)*cash*(_xlfn.NORM.INV(RAND(),cash_ave,cash_std))+(M626-N$24)))</f>
        <v/>
      </c>
      <c r="O626" s="156">
        <f>IF((N626&lt;=0),0,((N626-O$24)*Stock*(_xlfn.NORM.INV(RAND(),stock_ave,stock_std))+(N626-O$24)*Bonds*(_xlfn.NORM.INV(RAND(),bond_ave,bond_std))+(N626-O$24)*cash*(_xlfn.NORM.INV(RAND(),cash_ave,cash_std))+(N626-O$24)))</f>
        <v/>
      </c>
      <c r="P626" s="156">
        <f>IF((O626&lt;=0),0,((O626-P$24)*Stock*(_xlfn.NORM.INV(RAND(),stock_ave,stock_std))+(O626-P$24)*Bonds*(_xlfn.NORM.INV(RAND(),bond_ave,bond_std))+(O626-P$24)*cash*(_xlfn.NORM.INV(RAND(),cash_ave,cash_std))+(O626-P$24)))</f>
        <v/>
      </c>
      <c r="Q626" s="156">
        <f>IF((P626&lt;=0),0,((P626-Q$24)*Stock*(_xlfn.NORM.INV(RAND(),stock_ave,stock_std))+(P626-Q$24)*Bonds*(_xlfn.NORM.INV(RAND(),bond_ave,bond_std))+(P626-Q$24)*cash*(_xlfn.NORM.INV(RAND(),cash_ave,cash_std))+(P626-Q$24)))</f>
        <v/>
      </c>
      <c r="R626" s="156">
        <f>IF((Q626&lt;=0),0,((Q626-R$24)*Stock*(_xlfn.NORM.INV(RAND(),stock_ave,stock_std))+(Q626-R$24)*Bonds*(_xlfn.NORM.INV(RAND(),bond_ave,bond_std))+(Q626-R$24)*cash*(_xlfn.NORM.INV(RAND(),cash_ave,cash_std))+(Q626-R$24)))</f>
        <v/>
      </c>
      <c r="S626" s="156">
        <f>IF((R626&lt;=0),0,((R626-S$24)*Stock*(_xlfn.NORM.INV(RAND(),stock_ave,stock_std))+(R626-S$24)*Bonds*(_xlfn.NORM.INV(RAND(),bond_ave,bond_std))+(R626-S$24)*cash*(_xlfn.NORM.INV(RAND(),cash_ave,cash_std))+(R626-S$24)))</f>
        <v/>
      </c>
      <c r="T626" s="156">
        <f>IF((S626&lt;=0),0,((S626-T$24)*Stock*(_xlfn.NORM.INV(RAND(),stock_ave,stock_std))+(S626-T$24)*Bonds*(_xlfn.NORM.INV(RAND(),bond_ave,bond_std))+(S626-T$24)*cash*(_xlfn.NORM.INV(RAND(),cash_ave,cash_std))+(S626-T$24)))</f>
        <v/>
      </c>
      <c r="U626" s="156">
        <f>IF((T626&lt;=0),0,((T626-U$24)*Stock*(_xlfn.NORM.INV(RAND(),stock_ave,stock_std))+(T626-U$24)*Bonds*(_xlfn.NORM.INV(RAND(),bond_ave,bond_std))+(T626-U$24)*cash*(_xlfn.NORM.INV(RAND(),cash_ave,cash_std))+(T626-U$24)))</f>
        <v/>
      </c>
      <c r="V626" s="156">
        <f>IF((U626&lt;=0),0,((U626-V$24)*Stock*(_xlfn.NORM.INV(RAND(),stock_ave,stock_std))+(U626-V$24)*Bonds*(_xlfn.NORM.INV(RAND(),bond_ave,bond_std))+(U626-V$24)*cash*(_xlfn.NORM.INV(RAND(),cash_ave,cash_std))+(U626-V$24)))</f>
        <v/>
      </c>
      <c r="W626" s="156">
        <f>IF((V626&lt;=0),0,((V626-W$24)*Stock*(_xlfn.NORM.INV(RAND(),stock_ave,stock_std))+(V626-W$24)*Bonds*(_xlfn.NORM.INV(RAND(),bond_ave,bond_std))+(V626-W$24)*cash*(_xlfn.NORM.INV(RAND(),cash_ave,cash_std))+(V626-W$24)))</f>
        <v/>
      </c>
      <c r="X626" s="156">
        <f>IF((W626&lt;=0),0,((W626-X$24)*Stock*(_xlfn.NORM.INV(RAND(),stock_ave,stock_std))+(W626-X$24)*Bonds*(_xlfn.NORM.INV(RAND(),bond_ave,bond_std))+(W626-X$24)*cash*(_xlfn.NORM.INV(RAND(),cash_ave,cash_std))+(W626-X$24)))</f>
        <v/>
      </c>
      <c r="Y626" s="156">
        <f>IF((X626&lt;=0),0,((X626-Y$24)*Stock*(_xlfn.NORM.INV(RAND(),stock_ave,stock_std))+(X626-Y$24)*Bonds*(_xlfn.NORM.INV(RAND(),bond_ave,bond_std))+(X626-Y$24)*cash*(_xlfn.NORM.INV(RAND(),cash_ave,cash_std))+(X626-Y$24)))</f>
        <v/>
      </c>
      <c r="Z626" s="156">
        <f>IF((Y626&lt;=0),0,((Y626-Z$24)*Stock*(_xlfn.NORM.INV(RAND(),stock_ave,stock_std))+(Y626-Z$24)*Bonds*(_xlfn.NORM.INV(RAND(),bond_ave,bond_std))+(Y626-Z$24)*cash*(_xlfn.NORM.INV(RAND(),cash_ave,cash_std))+(Y626-Z$24)))</f>
        <v/>
      </c>
      <c r="AA626" s="156">
        <f>IF((Z626&lt;=0),0,((Z626-AA$24)*Stock*(_xlfn.NORM.INV(RAND(),stock_ave,stock_std))+(Z626-AA$24)*Bonds*(_xlfn.NORM.INV(RAND(),bond_ave,bond_std))+(Z626-AA$24)*cash*(_xlfn.NORM.INV(RAND(),cash_ave,cash_std))+(Z626-AA$24)))</f>
        <v/>
      </c>
      <c r="AB626" s="156">
        <f>IF((AA626&lt;=0),0,((AA626-AB$24)*Stock*(_xlfn.NORM.INV(RAND(),stock_ave,stock_std))+(AA626-AB$24)*Bonds*(_xlfn.NORM.INV(RAND(),bond_ave,bond_std))+(AA626-AB$24)*cash*(_xlfn.NORM.INV(RAND(),cash_ave,cash_std))+(AA626-AB$24)))</f>
        <v/>
      </c>
      <c r="AC626" s="156">
        <f>IF((AB626&lt;=0),0,((AB626-AC$24)*Stock*(_xlfn.NORM.INV(RAND(),stock_ave,stock_std))+(AB626-AC$24)*Bonds*(_xlfn.NORM.INV(RAND(),bond_ave,bond_std))+(AB626-AC$24)*cash*(_xlfn.NORM.INV(RAND(),cash_ave,cash_std))+(AB626-AC$24)))</f>
        <v/>
      </c>
      <c r="AD626" s="156">
        <f>IF((AC626&lt;=0),0,((AC626-AD$24)*Stock*(_xlfn.NORM.INV(RAND(),stock_ave,stock_std))+(AC626-AD$24)*Bonds*(_xlfn.NORM.INV(RAND(),bond_ave,bond_std))+(AC626-AD$24)*cash*(_xlfn.NORM.INV(RAND(),cash_ave,cash_std))+(AC626-AD$24)))</f>
        <v/>
      </c>
      <c r="AE626" s="156">
        <f>IF((AD626&lt;=0),0,((AD626-AE$24)*Stock*(_xlfn.NORM.INV(RAND(),stock_ave,stock_std))+(AD626-AE$24)*Bonds*(_xlfn.NORM.INV(RAND(),bond_ave,bond_std))+(AD626-AE$24)*cash*(_xlfn.NORM.INV(RAND(),cash_ave,cash_std))+(AD626-AE$24)))</f>
        <v/>
      </c>
      <c r="AF626" s="156">
        <f>IF((AE626&lt;=0),0,((AE626-AF$24)*Stock*(_xlfn.NORM.INV(RAND(),stock_ave,stock_std))+(AE626-AF$24)*Bonds*(_xlfn.NORM.INV(RAND(),bond_ave,bond_std))+(AE626-AF$24)*cash*(_xlfn.NORM.INV(RAND(),cash_ave,cash_std))+(AE626-AF$24)))</f>
        <v/>
      </c>
      <c r="AG626" s="156">
        <f>IF((AF626&lt;=0),0,((AF626-AG$24)*Stock*(_xlfn.NORM.INV(RAND(),stock_ave,stock_std))+(AF626-AG$24)*Bonds*(_xlfn.NORM.INV(RAND(),bond_ave,bond_std))+(AF626-AG$24)*cash*(_xlfn.NORM.INV(RAND(),cash_ave,cash_std))+(AF626-AG$24)))</f>
        <v/>
      </c>
      <c r="AH626" s="156">
        <f>IF((AG626&lt;=0),0,((AG626-AH$24)*Stock*(_xlfn.NORM.INV(RAND(),stock_ave,stock_std))+(AG626-AH$24)*Bonds*(_xlfn.NORM.INV(RAND(),bond_ave,bond_std))+(AG626-AH$24)*cash*(_xlfn.NORM.INV(RAND(),cash_ave,cash_std))+(AG626-AH$24)))</f>
        <v/>
      </c>
      <c r="AI626" s="156">
        <f>IF((AH626&lt;=0),0,((AH626-AI$24)*Stock*(_xlfn.NORM.INV(RAND(),stock_ave,stock_std))+(AH626-AI$24)*Bonds*(_xlfn.NORM.INV(RAND(),bond_ave,bond_std))+(AH626-AI$24)*cash*(_xlfn.NORM.INV(RAND(),cash_ave,cash_std))+(AH626-AI$24)))</f>
        <v/>
      </c>
      <c r="AJ626" s="156">
        <f>IF((AI626&lt;=0),0,((AI626-AJ$24)*Stock*(_xlfn.NORM.INV(RAND(),stock_ave,stock_std))+(AI626-AJ$24)*Bonds*(_xlfn.NORM.INV(RAND(),bond_ave,bond_std))+(AI626-AJ$24)*cash*(_xlfn.NORM.INV(RAND(),cash_ave,cash_std))+(AI626-AJ$24)))</f>
        <v/>
      </c>
      <c r="AK626" s="156">
        <f>IF((AJ626&lt;=0),0,((AJ626-AK$24)*Stock*(_xlfn.NORM.INV(RAND(),stock_ave,stock_std))+(AJ626-AK$24)*Bonds*(_xlfn.NORM.INV(RAND(),bond_ave,bond_std))+(AJ626-AK$24)*cash*(_xlfn.NORM.INV(RAND(),cash_ave,cash_std))+(AJ626-AK$24)))</f>
        <v/>
      </c>
      <c r="AL626" s="156">
        <f>IF((AK626&lt;=0),0,((AK626-AL$24)*Stock*(_xlfn.NORM.INV(RAND(),stock_ave,stock_std))+(AK626-AL$24)*Bonds*(_xlfn.NORM.INV(RAND(),bond_ave,bond_std))+(AK626-AL$24)*cash*(_xlfn.NORM.INV(RAND(),cash_ave,cash_std))+(AK626-AL$24)))</f>
        <v/>
      </c>
      <c r="AM626" s="156">
        <f>IF((AL626&lt;=0),0,((AL626-AM$24)*Stock*(_xlfn.NORM.INV(RAND(),stock_ave,stock_std))+(AL626-AM$24)*Bonds*(_xlfn.NORM.INV(RAND(),bond_ave,bond_std))+(AL626-AM$24)*cash*(_xlfn.NORM.INV(RAND(),cash_ave,cash_std))+(AL626-AM$24)))</f>
        <v/>
      </c>
      <c r="AN626" s="156">
        <f>IF((AM626&lt;=0),0,((AM626-AN$24)*Stock*(_xlfn.NORM.INV(RAND(),stock_ave,stock_std))+(AM626-AN$24)*Bonds*(_xlfn.NORM.INV(RAND(),bond_ave,bond_std))+(AM626-AN$24)*cash*(_xlfn.NORM.INV(RAND(),cash_ave,cash_std))+(AM626-AN$24)))</f>
        <v/>
      </c>
      <c r="AO626" s="156">
        <f>IF((AN626&lt;=0),0,((AN626-AO$24)*Stock*(_xlfn.NORM.INV(RAND(),stock_ave,stock_std))+(AN626-AO$24)*Bonds*(_xlfn.NORM.INV(RAND(),bond_ave,bond_std))+(AN626-AO$24)*cash*(_xlfn.NORM.INV(RAND(),cash_ave,cash_std))+(AN626-AO$24)))</f>
        <v/>
      </c>
      <c r="AP626" s="156">
        <f>IF((AO626&lt;=0),0,((AO626-AP$24)*Stock*(_xlfn.NORM.INV(RAND(),stock_ave,stock_std))+(AO626-AP$24)*Bonds*(_xlfn.NORM.INV(RAND(),bond_ave,bond_std))+(AO626-AP$24)*cash*(_xlfn.NORM.INV(RAND(),cash_ave,cash_std))+(AO626-AP$24)))</f>
        <v/>
      </c>
      <c r="AQ626" s="156">
        <f>IF((AP626&lt;=0),0,((AP626-AQ$24)*Stock*(_xlfn.NORM.INV(RAND(),stock_ave,stock_std))+(AP626-AQ$24)*Bonds*(_xlfn.NORM.INV(RAND(),bond_ave,bond_std))+(AP626-AQ$24)*cash*(_xlfn.NORM.INV(RAND(),cash_ave,cash_std))+(AP626-AQ$24)))</f>
        <v/>
      </c>
      <c r="AR626" s="156">
        <f>IF((AQ626&lt;=0),0,((AQ626-AR$24)*Stock*(_xlfn.NORM.INV(RAND(),stock_ave,stock_std))+(AQ626-AR$24)*Bonds*(_xlfn.NORM.INV(RAND(),bond_ave,bond_std))+(AQ626-AR$24)*cash*(_xlfn.NORM.INV(RAND(),cash_ave,cash_std))+(AQ626-AR$24)))</f>
        <v/>
      </c>
      <c r="AS626" s="156">
        <f>IF((AR626&lt;=0),0,((AR626-AS$24)*Stock*(_xlfn.NORM.INV(RAND(),stock_ave,stock_std))+(AR626-AS$24)*Bonds*(_xlfn.NORM.INV(RAND(),bond_ave,bond_std))+(AR626-AS$24)*cash*(_xlfn.NORM.INV(RAND(),cash_ave,cash_std))+(AR626-AS$24)))</f>
        <v/>
      </c>
      <c r="AT626" s="156">
        <f>IF((AS626&lt;=0),0,((AS626-AT$24)*Stock*(_xlfn.NORM.INV(RAND(),stock_ave,stock_std))+(AS626-AT$24)*Bonds*(_xlfn.NORM.INV(RAND(),bond_ave,bond_std))+(AS626-AT$24)*cash*(_xlfn.NORM.INV(RAND(),cash_ave,cash_std))+(AS626-AT$24)))</f>
        <v/>
      </c>
      <c r="AU626" s="156">
        <f>IF((AT626&lt;=0),0,((AT626-AU$24)*Stock*(_xlfn.NORM.INV(RAND(),stock_ave,stock_std))+(AT626-AU$24)*Bonds*(_xlfn.NORM.INV(RAND(),bond_ave,bond_std))+(AT626-AU$24)*cash*(_xlfn.NORM.INV(RAND(),cash_ave,cash_std))+(AT626-AU$24)))</f>
        <v/>
      </c>
      <c r="AV626" s="156">
        <f>IF((AU626&lt;=0),0,((AU626-AV$24)*Stock*(_xlfn.NORM.INV(RAND(),stock_ave,stock_std))+(AU626-AV$24)*Bonds*(_xlfn.NORM.INV(RAND(),bond_ave,bond_std))+(AU626-AV$24)*cash*(_xlfn.NORM.INV(RAND(),cash_ave,cash_std))+(AU626-AV$24)))</f>
        <v/>
      </c>
      <c r="AW626" s="156">
        <f>IF((AV626&lt;=0),0,((AV626-AW$24)*Stock*(_xlfn.NORM.INV(RAND(),stock_ave,stock_std))+(AV626-AW$24)*Bonds*(_xlfn.NORM.INV(RAND(),bond_ave,bond_std))+(AV626-AW$24)*cash*(_xlfn.NORM.INV(RAND(),cash_ave,cash_std))+(AV626-AW$24)))</f>
        <v/>
      </c>
      <c r="AX626" s="159" t="n"/>
      <c r="AY626" s="159" t="n"/>
      <c r="AZ626" s="159" t="n"/>
      <c r="BA626" s="159" t="n"/>
      <c r="BB626" s="159" t="n"/>
    </row>
    <row r="627">
      <c r="C627" s="147" t="n"/>
      <c r="D627" s="61">
        <f>+D626-IF(D$18&gt;74,(D626/D$25)*$C$10)</f>
        <v/>
      </c>
      <c r="E627" s="61">
        <f>+E626-IF(E$18&gt;74,(E626/E$25)*$C$10)</f>
        <v/>
      </c>
      <c r="F627" s="61">
        <f>+F626-IF(F$18&gt;74,(F626/F$25)*$C$10)</f>
        <v/>
      </c>
      <c r="G627" s="61">
        <f>+G626-IF(G$18&gt;74,(G626/G$25)*$C$10)</f>
        <v/>
      </c>
      <c r="H627" s="61">
        <f>+H626-IF(H$18&gt;74,(H626/H$25)*$C$10)</f>
        <v/>
      </c>
      <c r="I627" s="61">
        <f>+I626-IF(I$18&gt;74,(I626/I$25)*$C$10)</f>
        <v/>
      </c>
      <c r="J627" s="61">
        <f>+J626-IF(J$18&gt;74,(J626/J$25)*$C$10)</f>
        <v/>
      </c>
      <c r="K627" s="61">
        <f>+K626-IF(K$18&gt;74,(K626/K$25)*$C$10)</f>
        <v/>
      </c>
      <c r="L627" s="61">
        <f>+L626-IF(L$18&gt;74,(L626/L$25)*$C$10)</f>
        <v/>
      </c>
      <c r="M627" s="61">
        <f>+M626-IF(M$18&gt;74,(M626/M$25)*$C$10)</f>
        <v/>
      </c>
      <c r="N627" s="61">
        <f>+N626-IF(N$18&gt;74,(N626/N$25)*$C$10)</f>
        <v/>
      </c>
      <c r="O627" s="61">
        <f>+O626-IF(O$18&gt;74,(O626/O$25)*$C$10)</f>
        <v/>
      </c>
      <c r="P627" s="61">
        <f>+P626-IF(P$18&gt;74,(P626/P$25)*$C$10)</f>
        <v/>
      </c>
      <c r="Q627" s="61">
        <f>+Q626-IF(Q$18&gt;74,(Q626/Q$25)*$C$10)</f>
        <v/>
      </c>
      <c r="R627" s="61">
        <f>+R626-IF(R$18&gt;74,(R626/R$25)*$C$10)</f>
        <v/>
      </c>
      <c r="S627" s="61">
        <f>+S626-IF(S$18&gt;74,(S626/S$25)*$C$10)</f>
        <v/>
      </c>
      <c r="T627" s="61">
        <f>+T626-IF(T$18&gt;74,(T626/T$25)*$C$10)</f>
        <v/>
      </c>
      <c r="U627" s="61">
        <f>+U626-IF(U$18&gt;74,(U626/U$25)*$C$10)</f>
        <v/>
      </c>
      <c r="V627" s="61">
        <f>+V626-IF(V$18&gt;74,(V626/V$25)*$C$10)</f>
        <v/>
      </c>
      <c r="W627" s="61">
        <f>+W626-IF(W$18&gt;74,(W626/W$25)*$C$10)</f>
        <v/>
      </c>
      <c r="X627" s="61">
        <f>+X626-IF(X$18&gt;74,(X626/X$25)*$C$10)</f>
        <v/>
      </c>
      <c r="Y627" s="61">
        <f>+Y626-IF(Y$18&gt;74,(Y626/Y$25)*$C$10)</f>
        <v/>
      </c>
      <c r="Z627" s="61">
        <f>+Z626-IF(Z$18&gt;74,(Z626/Z$25)*$C$10)</f>
        <v/>
      </c>
      <c r="AA627" s="61">
        <f>+AA626-IF(AA$18&gt;74,(AA626/AA$25)*$C$10)</f>
        <v/>
      </c>
      <c r="AB627" s="61">
        <f>+AB626-IF(AB$18&gt;74,(AB626/AB$25)*$C$10)</f>
        <v/>
      </c>
      <c r="AC627" s="61">
        <f>+AC626-IF(AC$18&gt;74,(AC626/AC$25)*$C$10)</f>
        <v/>
      </c>
      <c r="AD627" s="61">
        <f>+AD626-IF(AD$18&gt;74,(AD626/AD$25)*$C$10)</f>
        <v/>
      </c>
      <c r="AE627" s="61">
        <f>+AE626-IF(AE$18&gt;74,(AE626/AE$25)*$C$10)</f>
        <v/>
      </c>
      <c r="AF627" s="61">
        <f>+AF626-IF(AF$18&gt;74,(AF626/AF$25)*$C$10)</f>
        <v/>
      </c>
      <c r="AG627" s="61">
        <f>+AG626-IF(AG$18&gt;74,(AG626/AG$25)*$C$10)</f>
        <v/>
      </c>
      <c r="AH627" s="61">
        <f>+AH626-IF(AH$18&gt;74,(AH626/AH$25)*$C$10)</f>
        <v/>
      </c>
      <c r="AI627" s="61">
        <f>+AI626-IF(AI$18&gt;74,(AI626/AI$25)*$C$10)</f>
        <v/>
      </c>
      <c r="AJ627" s="61">
        <f>+AJ626-IF(AJ$18&gt;74,(AJ626/AJ$25)*$C$10)</f>
        <v/>
      </c>
      <c r="AK627" s="61">
        <f>+AK626-IF(AK$18&gt;74,(AK626/AK$25)*$C$10)</f>
        <v/>
      </c>
      <c r="AL627" s="61">
        <f>+AL626-IF(AL$18&gt;74,(AL626/AL$25)*$C$10)</f>
        <v/>
      </c>
      <c r="AM627" s="61">
        <f>+AM626-IF(AM$18&gt;74,(AM626/AM$25)*$C$10)</f>
        <v/>
      </c>
      <c r="AN627" s="61">
        <f>+AN626-IF(AN$18&gt;74,(AN626/AN$25)*$C$10)</f>
        <v/>
      </c>
      <c r="AO627" s="61">
        <f>+AO626-IF(AO$18&gt;74,(AO626/AO$25)*$C$10)</f>
        <v/>
      </c>
      <c r="AP627" s="61">
        <f>+AP626-IF(AP$18&gt;74,(AP626/AP$25)*$C$10)</f>
        <v/>
      </c>
      <c r="AQ627" s="61">
        <f>+AQ626-IF(AQ$18&gt;74,(AQ626/AQ$25)*$C$10)</f>
        <v/>
      </c>
      <c r="AR627" s="61">
        <f>+AR626-IF(AR$18&gt;74,(AR626/AR$25)*$C$10)</f>
        <v/>
      </c>
      <c r="AS627" s="61">
        <f>+AS626-IF(AS$18&gt;74,(AS626/AS$25)*$C$10)</f>
        <v/>
      </c>
      <c r="AT627" s="61">
        <f>+AT626-IF(AT$18&gt;74,(AT626/AT$25)*$C$10)</f>
        <v/>
      </c>
      <c r="AU627" s="61">
        <f>+AU626-IF(AU$18&gt;74,(AU626/AU$25)*$C$10)</f>
        <v/>
      </c>
      <c r="AV627" s="61">
        <f>+AV626-IF(AV$18&gt;74,(AV626/AV$25)*$C$10)</f>
        <v/>
      </c>
      <c r="AW627" s="61">
        <f>+AW626-IF(AW$18&gt;74,(AW626/AW$25)*$C$10)</f>
        <v/>
      </c>
      <c r="AX627" s="35">
        <f>IF(AW627&gt;0,1,0)</f>
        <v/>
      </c>
      <c r="AY627" s="35">
        <f>IF(AL627&gt;0,1,0)</f>
        <v/>
      </c>
      <c r="AZ627" s="35">
        <f>IF(AG627&gt;0,1,0)</f>
        <v/>
      </c>
      <c r="BA627" s="35">
        <f>IF(AB627&gt;0,1,0)</f>
        <v/>
      </c>
      <c r="BB627" s="35">
        <f>IF(W627&gt;0,1,0)</f>
        <v/>
      </c>
    </row>
    <row r="628">
      <c r="B628" s="154" t="inlineStr">
        <is>
          <t>trial 301</t>
        </is>
      </c>
      <c r="C628" s="155">
        <f>+start-C625</f>
        <v/>
      </c>
      <c r="D628" s="156">
        <f>IF((C628&lt;=0),0,((C628-D$24)*Stock*(_xlfn.NORM.INV(RAND(),stock_ave,stock_std))+(C628-D$24)*Bonds*(_xlfn.NORM.INV(RAND(),bond_ave,bond_std))+(C628-D$24)*cash*(_xlfn.NORM.INV(RAND(),cash_ave,cash_std))+(C628-D$24)))</f>
        <v/>
      </c>
      <c r="E628" s="156">
        <f>IF((D628&lt;=0),0,((D628-E$24)*Stock*(_xlfn.NORM.INV(RAND(),stock_ave,stock_std))+(D628-E$24)*Bonds*(_xlfn.NORM.INV(RAND(),bond_ave,bond_std))+(D628-E$24)*cash*(_xlfn.NORM.INV(RAND(),cash_ave,cash_std))+(D628-E$24)))</f>
        <v/>
      </c>
      <c r="F628" s="156">
        <f>IF((E628&lt;=0),0,((E628-F$24)*Stock*(_xlfn.NORM.INV(RAND(),stock_ave,stock_std))+(E628-F$24)*Bonds*(_xlfn.NORM.INV(RAND(),bond_ave,bond_std))+(E628-F$24)*cash*(_xlfn.NORM.INV(RAND(),cash_ave,cash_std))+(E628-F$24)))</f>
        <v/>
      </c>
      <c r="G628" s="156">
        <f>IF((F628&lt;=0),0,((F628-G$24)*Stock*(_xlfn.NORM.INV(RAND(),stock_ave,stock_std))+(F628-G$24)*Bonds*(_xlfn.NORM.INV(RAND(),bond_ave,bond_std))+(F628-G$24)*cash*(_xlfn.NORM.INV(RAND(),cash_ave,cash_std))+(F628-G$24)))</f>
        <v/>
      </c>
      <c r="H628" s="156">
        <f>IF((G628&lt;=0),0,((G628-H$24)*Stock*(_xlfn.NORM.INV(RAND(),stock_ave,stock_std))+(G628-H$24)*Bonds*(_xlfn.NORM.INV(RAND(),bond_ave,bond_std))+(G628-H$24)*cash*(_xlfn.NORM.INV(RAND(),cash_ave,cash_std))+(G628-H$24)))</f>
        <v/>
      </c>
      <c r="I628" s="156">
        <f>IF((H628&lt;=0),0,((H628-I$24)*Stock*(_xlfn.NORM.INV(RAND(),stock_ave,stock_std))+(H628-I$24)*Bonds*(_xlfn.NORM.INV(RAND(),bond_ave,bond_std))+(H628-I$24)*cash*(_xlfn.NORM.INV(RAND(),cash_ave,cash_std))+(H628-I$24)))</f>
        <v/>
      </c>
      <c r="J628" s="156">
        <f>IF((I628&lt;=0),0,((I628-J$24)*Stock*(_xlfn.NORM.INV(RAND(),stock_ave,stock_std))+(I628-J$24)*Bonds*(_xlfn.NORM.INV(RAND(),bond_ave,bond_std))+(I628-J$24)*cash*(_xlfn.NORM.INV(RAND(),cash_ave,cash_std))+(I628-J$24)))</f>
        <v/>
      </c>
      <c r="K628" s="156">
        <f>IF((J628&lt;=0),0,((J628-K$24)*Stock*(_xlfn.NORM.INV(RAND(),stock_ave,stock_std))+(J628-K$24)*Bonds*(_xlfn.NORM.INV(RAND(),bond_ave,bond_std))+(J628-K$24)*cash*(_xlfn.NORM.INV(RAND(),cash_ave,cash_std))+(J628-K$24)))</f>
        <v/>
      </c>
      <c r="L628" s="156">
        <f>IF((K628&lt;=0),0,((K628-L$24)*Stock*(_xlfn.NORM.INV(RAND(),stock_ave,stock_std))+(K628-L$24)*Bonds*(_xlfn.NORM.INV(RAND(),bond_ave,bond_std))+(K628-L$24)*cash*(_xlfn.NORM.INV(RAND(),cash_ave,cash_std))+(K628-L$24)))</f>
        <v/>
      </c>
      <c r="M628" s="156">
        <f>IF((L628&lt;=0),0,((L628-M$24)*Stock*(_xlfn.NORM.INV(RAND(),stock_ave,stock_std))+(L628-M$24)*Bonds*(_xlfn.NORM.INV(RAND(),bond_ave,bond_std))+(L628-M$24)*cash*(_xlfn.NORM.INV(RAND(),cash_ave,cash_std))+(L628-M$24)))</f>
        <v/>
      </c>
      <c r="N628" s="156">
        <f>IF((M628&lt;=0),0,((M628-N$24)*Stock*(_xlfn.NORM.INV(RAND(),stock_ave,stock_std))+(M628-N$24)*Bonds*(_xlfn.NORM.INV(RAND(),bond_ave,bond_std))+(M628-N$24)*cash*(_xlfn.NORM.INV(RAND(),cash_ave,cash_std))+(M628-N$24)))</f>
        <v/>
      </c>
      <c r="O628" s="156">
        <f>IF((N628&lt;=0),0,((N628-O$24)*Stock*(_xlfn.NORM.INV(RAND(),stock_ave,stock_std))+(N628-O$24)*Bonds*(_xlfn.NORM.INV(RAND(),bond_ave,bond_std))+(N628-O$24)*cash*(_xlfn.NORM.INV(RAND(),cash_ave,cash_std))+(N628-O$24)))</f>
        <v/>
      </c>
      <c r="P628" s="156">
        <f>IF((O628&lt;=0),0,((O628-P$24)*Stock*(_xlfn.NORM.INV(RAND(),stock_ave,stock_std))+(O628-P$24)*Bonds*(_xlfn.NORM.INV(RAND(),bond_ave,bond_std))+(O628-P$24)*cash*(_xlfn.NORM.INV(RAND(),cash_ave,cash_std))+(O628-P$24)))</f>
        <v/>
      </c>
      <c r="Q628" s="156">
        <f>IF((P628&lt;=0),0,((P628-Q$24)*Stock*(_xlfn.NORM.INV(RAND(),stock_ave,stock_std))+(P628-Q$24)*Bonds*(_xlfn.NORM.INV(RAND(),bond_ave,bond_std))+(P628-Q$24)*cash*(_xlfn.NORM.INV(RAND(),cash_ave,cash_std))+(P628-Q$24)))</f>
        <v/>
      </c>
      <c r="R628" s="156">
        <f>IF((Q628&lt;=0),0,((Q628-R$24)*Stock*(_xlfn.NORM.INV(RAND(),stock_ave,stock_std))+(Q628-R$24)*Bonds*(_xlfn.NORM.INV(RAND(),bond_ave,bond_std))+(Q628-R$24)*cash*(_xlfn.NORM.INV(RAND(),cash_ave,cash_std))+(Q628-R$24)))</f>
        <v/>
      </c>
      <c r="S628" s="156">
        <f>IF((R628&lt;=0),0,((R628-S$24)*Stock*(_xlfn.NORM.INV(RAND(),stock_ave,stock_std))+(R628-S$24)*Bonds*(_xlfn.NORM.INV(RAND(),bond_ave,bond_std))+(R628-S$24)*cash*(_xlfn.NORM.INV(RAND(),cash_ave,cash_std))+(R628-S$24)))</f>
        <v/>
      </c>
      <c r="T628" s="156">
        <f>IF((S628&lt;=0),0,((S628-T$24)*Stock*(_xlfn.NORM.INV(RAND(),stock_ave,stock_std))+(S628-T$24)*Bonds*(_xlfn.NORM.INV(RAND(),bond_ave,bond_std))+(S628-T$24)*cash*(_xlfn.NORM.INV(RAND(),cash_ave,cash_std))+(S628-T$24)))</f>
        <v/>
      </c>
      <c r="U628" s="156">
        <f>IF((T628&lt;=0),0,((T628-U$24)*Stock*(_xlfn.NORM.INV(RAND(),stock_ave,stock_std))+(T628-U$24)*Bonds*(_xlfn.NORM.INV(RAND(),bond_ave,bond_std))+(T628-U$24)*cash*(_xlfn.NORM.INV(RAND(),cash_ave,cash_std))+(T628-U$24)))</f>
        <v/>
      </c>
      <c r="V628" s="156">
        <f>IF((U628&lt;=0),0,((U628-V$24)*Stock*(_xlfn.NORM.INV(RAND(),stock_ave,stock_std))+(U628-V$24)*Bonds*(_xlfn.NORM.INV(RAND(),bond_ave,bond_std))+(U628-V$24)*cash*(_xlfn.NORM.INV(RAND(),cash_ave,cash_std))+(U628-V$24)))</f>
        <v/>
      </c>
      <c r="W628" s="156">
        <f>IF((V628&lt;=0),0,((V628-W$24)*Stock*(_xlfn.NORM.INV(RAND(),stock_ave,stock_std))+(V628-W$24)*Bonds*(_xlfn.NORM.INV(RAND(),bond_ave,bond_std))+(V628-W$24)*cash*(_xlfn.NORM.INV(RAND(),cash_ave,cash_std))+(V628-W$24)))</f>
        <v/>
      </c>
      <c r="X628" s="156">
        <f>IF((W628&lt;=0),0,((W628-X$24)*Stock*(_xlfn.NORM.INV(RAND(),stock_ave,stock_std))+(W628-X$24)*Bonds*(_xlfn.NORM.INV(RAND(),bond_ave,bond_std))+(W628-X$24)*cash*(_xlfn.NORM.INV(RAND(),cash_ave,cash_std))+(W628-X$24)))</f>
        <v/>
      </c>
      <c r="Y628" s="156">
        <f>IF((X628&lt;=0),0,((X628-Y$24)*Stock*(_xlfn.NORM.INV(RAND(),stock_ave,stock_std))+(X628-Y$24)*Bonds*(_xlfn.NORM.INV(RAND(),bond_ave,bond_std))+(X628-Y$24)*cash*(_xlfn.NORM.INV(RAND(),cash_ave,cash_std))+(X628-Y$24)))</f>
        <v/>
      </c>
      <c r="Z628" s="156">
        <f>IF((Y628&lt;=0),0,((Y628-Z$24)*Stock*(_xlfn.NORM.INV(RAND(),stock_ave,stock_std))+(Y628-Z$24)*Bonds*(_xlfn.NORM.INV(RAND(),bond_ave,bond_std))+(Y628-Z$24)*cash*(_xlfn.NORM.INV(RAND(),cash_ave,cash_std))+(Y628-Z$24)))</f>
        <v/>
      </c>
      <c r="AA628" s="156">
        <f>IF((Z628&lt;=0),0,((Z628-AA$24)*Stock*(_xlfn.NORM.INV(RAND(),stock_ave,stock_std))+(Z628-AA$24)*Bonds*(_xlfn.NORM.INV(RAND(),bond_ave,bond_std))+(Z628-AA$24)*cash*(_xlfn.NORM.INV(RAND(),cash_ave,cash_std))+(Z628-AA$24)))</f>
        <v/>
      </c>
      <c r="AB628" s="156">
        <f>IF((AA628&lt;=0),0,((AA628-AB$24)*Stock*(_xlfn.NORM.INV(RAND(),stock_ave,stock_std))+(AA628-AB$24)*Bonds*(_xlfn.NORM.INV(RAND(),bond_ave,bond_std))+(AA628-AB$24)*cash*(_xlfn.NORM.INV(RAND(),cash_ave,cash_std))+(AA628-AB$24)))</f>
        <v/>
      </c>
      <c r="AC628" s="156">
        <f>IF((AB628&lt;=0),0,((AB628-AC$24)*Stock*(_xlfn.NORM.INV(RAND(),stock_ave,stock_std))+(AB628-AC$24)*Bonds*(_xlfn.NORM.INV(RAND(),bond_ave,bond_std))+(AB628-AC$24)*cash*(_xlfn.NORM.INV(RAND(),cash_ave,cash_std))+(AB628-AC$24)))</f>
        <v/>
      </c>
      <c r="AD628" s="156">
        <f>IF((AC628&lt;=0),0,((AC628-AD$24)*Stock*(_xlfn.NORM.INV(RAND(),stock_ave,stock_std))+(AC628-AD$24)*Bonds*(_xlfn.NORM.INV(RAND(),bond_ave,bond_std))+(AC628-AD$24)*cash*(_xlfn.NORM.INV(RAND(),cash_ave,cash_std))+(AC628-AD$24)))</f>
        <v/>
      </c>
      <c r="AE628" s="156">
        <f>IF((AD628&lt;=0),0,((AD628-AE$24)*Stock*(_xlfn.NORM.INV(RAND(),stock_ave,stock_std))+(AD628-AE$24)*Bonds*(_xlfn.NORM.INV(RAND(),bond_ave,bond_std))+(AD628-AE$24)*cash*(_xlfn.NORM.INV(RAND(),cash_ave,cash_std))+(AD628-AE$24)))</f>
        <v/>
      </c>
      <c r="AF628" s="156">
        <f>IF((AE628&lt;=0),0,((AE628-AF$24)*Stock*(_xlfn.NORM.INV(RAND(),stock_ave,stock_std))+(AE628-AF$24)*Bonds*(_xlfn.NORM.INV(RAND(),bond_ave,bond_std))+(AE628-AF$24)*cash*(_xlfn.NORM.INV(RAND(),cash_ave,cash_std))+(AE628-AF$24)))</f>
        <v/>
      </c>
      <c r="AG628" s="156">
        <f>IF((AF628&lt;=0),0,((AF628-AG$24)*Stock*(_xlfn.NORM.INV(RAND(),stock_ave,stock_std))+(AF628-AG$24)*Bonds*(_xlfn.NORM.INV(RAND(),bond_ave,bond_std))+(AF628-AG$24)*cash*(_xlfn.NORM.INV(RAND(),cash_ave,cash_std))+(AF628-AG$24)))</f>
        <v/>
      </c>
      <c r="AH628" s="156">
        <f>IF((AG628&lt;=0),0,((AG628-AH$24)*Stock*(_xlfn.NORM.INV(RAND(),stock_ave,stock_std))+(AG628-AH$24)*Bonds*(_xlfn.NORM.INV(RAND(),bond_ave,bond_std))+(AG628-AH$24)*cash*(_xlfn.NORM.INV(RAND(),cash_ave,cash_std))+(AG628-AH$24)))</f>
        <v/>
      </c>
      <c r="AI628" s="156">
        <f>IF((AH628&lt;=0),0,((AH628-AI$24)*Stock*(_xlfn.NORM.INV(RAND(),stock_ave,stock_std))+(AH628-AI$24)*Bonds*(_xlfn.NORM.INV(RAND(),bond_ave,bond_std))+(AH628-AI$24)*cash*(_xlfn.NORM.INV(RAND(),cash_ave,cash_std))+(AH628-AI$24)))</f>
        <v/>
      </c>
      <c r="AJ628" s="156">
        <f>IF((AI628&lt;=0),0,((AI628-AJ$24)*Stock*(_xlfn.NORM.INV(RAND(),stock_ave,stock_std))+(AI628-AJ$24)*Bonds*(_xlfn.NORM.INV(RAND(),bond_ave,bond_std))+(AI628-AJ$24)*cash*(_xlfn.NORM.INV(RAND(),cash_ave,cash_std))+(AI628-AJ$24)))</f>
        <v/>
      </c>
      <c r="AK628" s="156">
        <f>IF((AJ628&lt;=0),0,((AJ628-AK$24)*Stock*(_xlfn.NORM.INV(RAND(),stock_ave,stock_std))+(AJ628-AK$24)*Bonds*(_xlfn.NORM.INV(RAND(),bond_ave,bond_std))+(AJ628-AK$24)*cash*(_xlfn.NORM.INV(RAND(),cash_ave,cash_std))+(AJ628-AK$24)))</f>
        <v/>
      </c>
      <c r="AL628" s="156">
        <f>IF((AK628&lt;=0),0,((AK628-AL$24)*Stock*(_xlfn.NORM.INV(RAND(),stock_ave,stock_std))+(AK628-AL$24)*Bonds*(_xlfn.NORM.INV(RAND(),bond_ave,bond_std))+(AK628-AL$24)*cash*(_xlfn.NORM.INV(RAND(),cash_ave,cash_std))+(AK628-AL$24)))</f>
        <v/>
      </c>
      <c r="AM628" s="156">
        <f>IF((AL628&lt;=0),0,((AL628-AM$24)*Stock*(_xlfn.NORM.INV(RAND(),stock_ave,stock_std))+(AL628-AM$24)*Bonds*(_xlfn.NORM.INV(RAND(),bond_ave,bond_std))+(AL628-AM$24)*cash*(_xlfn.NORM.INV(RAND(),cash_ave,cash_std))+(AL628-AM$24)))</f>
        <v/>
      </c>
      <c r="AN628" s="156">
        <f>IF((AM628&lt;=0),0,((AM628-AN$24)*Stock*(_xlfn.NORM.INV(RAND(),stock_ave,stock_std))+(AM628-AN$24)*Bonds*(_xlfn.NORM.INV(RAND(),bond_ave,bond_std))+(AM628-AN$24)*cash*(_xlfn.NORM.INV(RAND(),cash_ave,cash_std))+(AM628-AN$24)))</f>
        <v/>
      </c>
      <c r="AO628" s="156">
        <f>IF((AN628&lt;=0),0,((AN628-AO$24)*Stock*(_xlfn.NORM.INV(RAND(),stock_ave,stock_std))+(AN628-AO$24)*Bonds*(_xlfn.NORM.INV(RAND(),bond_ave,bond_std))+(AN628-AO$24)*cash*(_xlfn.NORM.INV(RAND(),cash_ave,cash_std))+(AN628-AO$24)))</f>
        <v/>
      </c>
      <c r="AP628" s="156">
        <f>IF((AO628&lt;=0),0,((AO628-AP$24)*Stock*(_xlfn.NORM.INV(RAND(),stock_ave,stock_std))+(AO628-AP$24)*Bonds*(_xlfn.NORM.INV(RAND(),bond_ave,bond_std))+(AO628-AP$24)*cash*(_xlfn.NORM.INV(RAND(),cash_ave,cash_std))+(AO628-AP$24)))</f>
        <v/>
      </c>
      <c r="AQ628" s="156">
        <f>IF((AP628&lt;=0),0,((AP628-AQ$24)*Stock*(_xlfn.NORM.INV(RAND(),stock_ave,stock_std))+(AP628-AQ$24)*Bonds*(_xlfn.NORM.INV(RAND(),bond_ave,bond_std))+(AP628-AQ$24)*cash*(_xlfn.NORM.INV(RAND(),cash_ave,cash_std))+(AP628-AQ$24)))</f>
        <v/>
      </c>
      <c r="AR628" s="156">
        <f>IF((AQ628&lt;=0),0,((AQ628-AR$24)*Stock*(_xlfn.NORM.INV(RAND(),stock_ave,stock_std))+(AQ628-AR$24)*Bonds*(_xlfn.NORM.INV(RAND(),bond_ave,bond_std))+(AQ628-AR$24)*cash*(_xlfn.NORM.INV(RAND(),cash_ave,cash_std))+(AQ628-AR$24)))</f>
        <v/>
      </c>
      <c r="AS628" s="156">
        <f>IF((AR628&lt;=0),0,((AR628-AS$24)*Stock*(_xlfn.NORM.INV(RAND(),stock_ave,stock_std))+(AR628-AS$24)*Bonds*(_xlfn.NORM.INV(RAND(),bond_ave,bond_std))+(AR628-AS$24)*cash*(_xlfn.NORM.INV(RAND(),cash_ave,cash_std))+(AR628-AS$24)))</f>
        <v/>
      </c>
      <c r="AT628" s="156">
        <f>IF((AS628&lt;=0),0,((AS628-AT$24)*Stock*(_xlfn.NORM.INV(RAND(),stock_ave,stock_std))+(AS628-AT$24)*Bonds*(_xlfn.NORM.INV(RAND(),bond_ave,bond_std))+(AS628-AT$24)*cash*(_xlfn.NORM.INV(RAND(),cash_ave,cash_std))+(AS628-AT$24)))</f>
        <v/>
      </c>
      <c r="AU628" s="156">
        <f>IF((AT628&lt;=0),0,((AT628-AU$24)*Stock*(_xlfn.NORM.INV(RAND(),stock_ave,stock_std))+(AT628-AU$24)*Bonds*(_xlfn.NORM.INV(RAND(),bond_ave,bond_std))+(AT628-AU$24)*cash*(_xlfn.NORM.INV(RAND(),cash_ave,cash_std))+(AT628-AU$24)))</f>
        <v/>
      </c>
      <c r="AV628" s="156">
        <f>IF((AU628&lt;=0),0,((AU628-AV$24)*Stock*(_xlfn.NORM.INV(RAND(),stock_ave,stock_std))+(AU628-AV$24)*Bonds*(_xlfn.NORM.INV(RAND(),bond_ave,bond_std))+(AU628-AV$24)*cash*(_xlfn.NORM.INV(RAND(),cash_ave,cash_std))+(AU628-AV$24)))</f>
        <v/>
      </c>
      <c r="AW628" s="156">
        <f>IF((AV628&lt;=0),0,((AV628-AW$24)*Stock*(_xlfn.NORM.INV(RAND(),stock_ave,stock_std))+(AV628-AW$24)*Bonds*(_xlfn.NORM.INV(RAND(),bond_ave,bond_std))+(AV628-AW$24)*cash*(_xlfn.NORM.INV(RAND(),cash_ave,cash_std))+(AV628-AW$24)))</f>
        <v/>
      </c>
      <c r="AX628" s="159" t="n"/>
      <c r="AY628" s="159" t="n"/>
      <c r="AZ628" s="159" t="n"/>
      <c r="BA628" s="159" t="n"/>
      <c r="BB628" s="159" t="n"/>
    </row>
    <row r="629">
      <c r="C629" s="147" t="n"/>
      <c r="D629" s="61">
        <f>+D628-IF(D$18&gt;74,(D628/D$25)*$C$10)</f>
        <v/>
      </c>
      <c r="E629" s="61">
        <f>+E628-IF(E$18&gt;74,(E628/E$25)*$C$10)</f>
        <v/>
      </c>
      <c r="F629" s="61">
        <f>+F628-IF(F$18&gt;74,(F628/F$25)*$C$10)</f>
        <v/>
      </c>
      <c r="G629" s="61">
        <f>+G628-IF(G$18&gt;74,(G628/G$25)*$C$10)</f>
        <v/>
      </c>
      <c r="H629" s="61">
        <f>+H628-IF(H$18&gt;74,(H628/H$25)*$C$10)</f>
        <v/>
      </c>
      <c r="I629" s="61">
        <f>+I628-IF(I$18&gt;74,(I628/I$25)*$C$10)</f>
        <v/>
      </c>
      <c r="J629" s="61">
        <f>+J628-IF(J$18&gt;74,(J628/J$25)*$C$10)</f>
        <v/>
      </c>
      <c r="K629" s="61">
        <f>+K628-IF(K$18&gt;74,(K628/K$25)*$C$10)</f>
        <v/>
      </c>
      <c r="L629" s="61">
        <f>+L628-IF(L$18&gt;74,(L628/L$25)*$C$10)</f>
        <v/>
      </c>
      <c r="M629" s="61">
        <f>+M628-IF(M$18&gt;74,(M628/M$25)*$C$10)</f>
        <v/>
      </c>
      <c r="N629" s="61">
        <f>+N628-IF(N$18&gt;74,(N628/N$25)*$C$10)</f>
        <v/>
      </c>
      <c r="O629" s="61">
        <f>+O628-IF(O$18&gt;74,(O628/O$25)*$C$10)</f>
        <v/>
      </c>
      <c r="P629" s="61">
        <f>+P628-IF(P$18&gt;74,(P628/P$25)*$C$10)</f>
        <v/>
      </c>
      <c r="Q629" s="61">
        <f>+Q628-IF(Q$18&gt;74,(Q628/Q$25)*$C$10)</f>
        <v/>
      </c>
      <c r="R629" s="61">
        <f>+R628-IF(R$18&gt;74,(R628/R$25)*$C$10)</f>
        <v/>
      </c>
      <c r="S629" s="61">
        <f>+S628-IF(S$18&gt;74,(S628/S$25)*$C$10)</f>
        <v/>
      </c>
      <c r="T629" s="61">
        <f>+T628-IF(T$18&gt;74,(T628/T$25)*$C$10)</f>
        <v/>
      </c>
      <c r="U629" s="61">
        <f>+U628-IF(U$18&gt;74,(U628/U$25)*$C$10)</f>
        <v/>
      </c>
      <c r="V629" s="61">
        <f>+V628-IF(V$18&gt;74,(V628/V$25)*$C$10)</f>
        <v/>
      </c>
      <c r="W629" s="61">
        <f>+W628-IF(W$18&gt;74,(W628/W$25)*$C$10)</f>
        <v/>
      </c>
      <c r="X629" s="61">
        <f>+X628-IF(X$18&gt;74,(X628/X$25)*$C$10)</f>
        <v/>
      </c>
      <c r="Y629" s="61">
        <f>+Y628-IF(Y$18&gt;74,(Y628/Y$25)*$C$10)</f>
        <v/>
      </c>
      <c r="Z629" s="61">
        <f>+Z628-IF(Z$18&gt;74,(Z628/Z$25)*$C$10)</f>
        <v/>
      </c>
      <c r="AA629" s="61">
        <f>+AA628-IF(AA$18&gt;74,(AA628/AA$25)*$C$10)</f>
        <v/>
      </c>
      <c r="AB629" s="61">
        <f>+AB628-IF(AB$18&gt;74,(AB628/AB$25)*$C$10)</f>
        <v/>
      </c>
      <c r="AC629" s="61">
        <f>+AC628-IF(AC$18&gt;74,(AC628/AC$25)*$C$10)</f>
        <v/>
      </c>
      <c r="AD629" s="61">
        <f>+AD628-IF(AD$18&gt;74,(AD628/AD$25)*$C$10)</f>
        <v/>
      </c>
      <c r="AE629" s="61">
        <f>+AE628-IF(AE$18&gt;74,(AE628/AE$25)*$C$10)</f>
        <v/>
      </c>
      <c r="AF629" s="61">
        <f>+AF628-IF(AF$18&gt;74,(AF628/AF$25)*$C$10)</f>
        <v/>
      </c>
      <c r="AG629" s="61">
        <f>+AG628-IF(AG$18&gt;74,(AG628/AG$25)*$C$10)</f>
        <v/>
      </c>
      <c r="AH629" s="61">
        <f>+AH628-IF(AH$18&gt;74,(AH628/AH$25)*$C$10)</f>
        <v/>
      </c>
      <c r="AI629" s="61">
        <f>+AI628-IF(AI$18&gt;74,(AI628/AI$25)*$C$10)</f>
        <v/>
      </c>
      <c r="AJ629" s="61">
        <f>+AJ628-IF(AJ$18&gt;74,(AJ628/AJ$25)*$C$10)</f>
        <v/>
      </c>
      <c r="AK629" s="61">
        <f>+AK628-IF(AK$18&gt;74,(AK628/AK$25)*$C$10)</f>
        <v/>
      </c>
      <c r="AL629" s="61">
        <f>+AL628-IF(AL$18&gt;74,(AL628/AL$25)*$C$10)</f>
        <v/>
      </c>
      <c r="AM629" s="61">
        <f>+AM628-IF(AM$18&gt;74,(AM628/AM$25)*$C$10)</f>
        <v/>
      </c>
      <c r="AN629" s="61">
        <f>+AN628-IF(AN$18&gt;74,(AN628/AN$25)*$C$10)</f>
        <v/>
      </c>
      <c r="AO629" s="61">
        <f>+AO628-IF(AO$18&gt;74,(AO628/AO$25)*$C$10)</f>
        <v/>
      </c>
      <c r="AP629" s="61">
        <f>+AP628-IF(AP$18&gt;74,(AP628/AP$25)*$C$10)</f>
        <v/>
      </c>
      <c r="AQ629" s="61">
        <f>+AQ628-IF(AQ$18&gt;74,(AQ628/AQ$25)*$C$10)</f>
        <v/>
      </c>
      <c r="AR629" s="61">
        <f>+AR628-IF(AR$18&gt;74,(AR628/AR$25)*$C$10)</f>
        <v/>
      </c>
      <c r="AS629" s="61">
        <f>+AS628-IF(AS$18&gt;74,(AS628/AS$25)*$C$10)</f>
        <v/>
      </c>
      <c r="AT629" s="61">
        <f>+AT628-IF(AT$18&gt;74,(AT628/AT$25)*$C$10)</f>
        <v/>
      </c>
      <c r="AU629" s="61">
        <f>+AU628-IF(AU$18&gt;74,(AU628/AU$25)*$C$10)</f>
        <v/>
      </c>
      <c r="AV629" s="61">
        <f>+AV628-IF(AV$18&gt;74,(AV628/AV$25)*$C$10)</f>
        <v/>
      </c>
      <c r="AW629" s="61">
        <f>+AW628-IF(AW$18&gt;74,(AW628/AW$25)*$C$10)</f>
        <v/>
      </c>
      <c r="AX629" s="35">
        <f>IF(AW629&gt;0,1,0)</f>
        <v/>
      </c>
      <c r="AY629" s="35">
        <f>IF(AL629&gt;0,1,0)</f>
        <v/>
      </c>
      <c r="AZ629" s="35">
        <f>IF(AG629&gt;0,1,0)</f>
        <v/>
      </c>
      <c r="BA629" s="35">
        <f>IF(AB629&gt;0,1,0)</f>
        <v/>
      </c>
      <c r="BB629" s="35">
        <f>IF(W629&gt;0,1,0)</f>
        <v/>
      </c>
    </row>
    <row r="630">
      <c r="B630" s="154" t="inlineStr">
        <is>
          <t>trial 302</t>
        </is>
      </c>
      <c r="C630" s="155">
        <f>+start-C627</f>
        <v/>
      </c>
      <c r="D630" s="156">
        <f>IF((C630&lt;=0),0,((C630-D$24)*Stock*(_xlfn.NORM.INV(RAND(),stock_ave,stock_std))+(C630-D$24)*Bonds*(_xlfn.NORM.INV(RAND(),bond_ave,bond_std))+(C630-D$24)*cash*(_xlfn.NORM.INV(RAND(),cash_ave,cash_std))+(C630-D$24)))</f>
        <v/>
      </c>
      <c r="E630" s="156">
        <f>IF((D630&lt;=0),0,((D630-E$24)*Stock*(_xlfn.NORM.INV(RAND(),stock_ave,stock_std))+(D630-E$24)*Bonds*(_xlfn.NORM.INV(RAND(),bond_ave,bond_std))+(D630-E$24)*cash*(_xlfn.NORM.INV(RAND(),cash_ave,cash_std))+(D630-E$24)))</f>
        <v/>
      </c>
      <c r="F630" s="156">
        <f>IF((E630&lt;=0),0,((E630-F$24)*Stock*(_xlfn.NORM.INV(RAND(),stock_ave,stock_std))+(E630-F$24)*Bonds*(_xlfn.NORM.INV(RAND(),bond_ave,bond_std))+(E630-F$24)*cash*(_xlfn.NORM.INV(RAND(),cash_ave,cash_std))+(E630-F$24)))</f>
        <v/>
      </c>
      <c r="G630" s="156">
        <f>IF((F630&lt;=0),0,((F630-G$24)*Stock*(_xlfn.NORM.INV(RAND(),stock_ave,stock_std))+(F630-G$24)*Bonds*(_xlfn.NORM.INV(RAND(),bond_ave,bond_std))+(F630-G$24)*cash*(_xlfn.NORM.INV(RAND(),cash_ave,cash_std))+(F630-G$24)))</f>
        <v/>
      </c>
      <c r="H630" s="156">
        <f>IF((G630&lt;=0),0,((G630-H$24)*Stock*(_xlfn.NORM.INV(RAND(),stock_ave,stock_std))+(G630-H$24)*Bonds*(_xlfn.NORM.INV(RAND(),bond_ave,bond_std))+(G630-H$24)*cash*(_xlfn.NORM.INV(RAND(),cash_ave,cash_std))+(G630-H$24)))</f>
        <v/>
      </c>
      <c r="I630" s="156">
        <f>IF((H630&lt;=0),0,((H630-I$24)*Stock*(_xlfn.NORM.INV(RAND(),stock_ave,stock_std))+(H630-I$24)*Bonds*(_xlfn.NORM.INV(RAND(),bond_ave,bond_std))+(H630-I$24)*cash*(_xlfn.NORM.INV(RAND(),cash_ave,cash_std))+(H630-I$24)))</f>
        <v/>
      </c>
      <c r="J630" s="156">
        <f>IF((I630&lt;=0),0,((I630-J$24)*Stock*(_xlfn.NORM.INV(RAND(),stock_ave,stock_std))+(I630-J$24)*Bonds*(_xlfn.NORM.INV(RAND(),bond_ave,bond_std))+(I630-J$24)*cash*(_xlfn.NORM.INV(RAND(),cash_ave,cash_std))+(I630-J$24)))</f>
        <v/>
      </c>
      <c r="K630" s="156">
        <f>IF((J630&lt;=0),0,((J630-K$24)*Stock*(_xlfn.NORM.INV(RAND(),stock_ave,stock_std))+(J630-K$24)*Bonds*(_xlfn.NORM.INV(RAND(),bond_ave,bond_std))+(J630-K$24)*cash*(_xlfn.NORM.INV(RAND(),cash_ave,cash_std))+(J630-K$24)))</f>
        <v/>
      </c>
      <c r="L630" s="156">
        <f>IF((K630&lt;=0),0,((K630-L$24)*Stock*(_xlfn.NORM.INV(RAND(),stock_ave,stock_std))+(K630-L$24)*Bonds*(_xlfn.NORM.INV(RAND(),bond_ave,bond_std))+(K630-L$24)*cash*(_xlfn.NORM.INV(RAND(),cash_ave,cash_std))+(K630-L$24)))</f>
        <v/>
      </c>
      <c r="M630" s="156">
        <f>IF((L630&lt;=0),0,((L630-M$24)*Stock*(_xlfn.NORM.INV(RAND(),stock_ave,stock_std))+(L630-M$24)*Bonds*(_xlfn.NORM.INV(RAND(),bond_ave,bond_std))+(L630-M$24)*cash*(_xlfn.NORM.INV(RAND(),cash_ave,cash_std))+(L630-M$24)))</f>
        <v/>
      </c>
      <c r="N630" s="156">
        <f>IF((M630&lt;=0),0,((M630-N$24)*Stock*(_xlfn.NORM.INV(RAND(),stock_ave,stock_std))+(M630-N$24)*Bonds*(_xlfn.NORM.INV(RAND(),bond_ave,bond_std))+(M630-N$24)*cash*(_xlfn.NORM.INV(RAND(),cash_ave,cash_std))+(M630-N$24)))</f>
        <v/>
      </c>
      <c r="O630" s="156">
        <f>IF((N630&lt;=0),0,((N630-O$24)*Stock*(_xlfn.NORM.INV(RAND(),stock_ave,stock_std))+(N630-O$24)*Bonds*(_xlfn.NORM.INV(RAND(),bond_ave,bond_std))+(N630-O$24)*cash*(_xlfn.NORM.INV(RAND(),cash_ave,cash_std))+(N630-O$24)))</f>
        <v/>
      </c>
      <c r="P630" s="156">
        <f>IF((O630&lt;=0),0,((O630-P$24)*Stock*(_xlfn.NORM.INV(RAND(),stock_ave,stock_std))+(O630-P$24)*Bonds*(_xlfn.NORM.INV(RAND(),bond_ave,bond_std))+(O630-P$24)*cash*(_xlfn.NORM.INV(RAND(),cash_ave,cash_std))+(O630-P$24)))</f>
        <v/>
      </c>
      <c r="Q630" s="156">
        <f>IF((P630&lt;=0),0,((P630-Q$24)*Stock*(_xlfn.NORM.INV(RAND(),stock_ave,stock_std))+(P630-Q$24)*Bonds*(_xlfn.NORM.INV(RAND(),bond_ave,bond_std))+(P630-Q$24)*cash*(_xlfn.NORM.INV(RAND(),cash_ave,cash_std))+(P630-Q$24)))</f>
        <v/>
      </c>
      <c r="R630" s="156">
        <f>IF((Q630&lt;=0),0,((Q630-R$24)*Stock*(_xlfn.NORM.INV(RAND(),stock_ave,stock_std))+(Q630-R$24)*Bonds*(_xlfn.NORM.INV(RAND(),bond_ave,bond_std))+(Q630-R$24)*cash*(_xlfn.NORM.INV(RAND(),cash_ave,cash_std))+(Q630-R$24)))</f>
        <v/>
      </c>
      <c r="S630" s="156">
        <f>IF((R630&lt;=0),0,((R630-S$24)*Stock*(_xlfn.NORM.INV(RAND(),stock_ave,stock_std))+(R630-S$24)*Bonds*(_xlfn.NORM.INV(RAND(),bond_ave,bond_std))+(R630-S$24)*cash*(_xlfn.NORM.INV(RAND(),cash_ave,cash_std))+(R630-S$24)))</f>
        <v/>
      </c>
      <c r="T630" s="156">
        <f>IF((S630&lt;=0),0,((S630-T$24)*Stock*(_xlfn.NORM.INV(RAND(),stock_ave,stock_std))+(S630-T$24)*Bonds*(_xlfn.NORM.INV(RAND(),bond_ave,bond_std))+(S630-T$24)*cash*(_xlfn.NORM.INV(RAND(),cash_ave,cash_std))+(S630-T$24)))</f>
        <v/>
      </c>
      <c r="U630" s="156">
        <f>IF((T630&lt;=0),0,((T630-U$24)*Stock*(_xlfn.NORM.INV(RAND(),stock_ave,stock_std))+(T630-U$24)*Bonds*(_xlfn.NORM.INV(RAND(),bond_ave,bond_std))+(T630-U$24)*cash*(_xlfn.NORM.INV(RAND(),cash_ave,cash_std))+(T630-U$24)))</f>
        <v/>
      </c>
      <c r="V630" s="156">
        <f>IF((U630&lt;=0),0,((U630-V$24)*Stock*(_xlfn.NORM.INV(RAND(),stock_ave,stock_std))+(U630-V$24)*Bonds*(_xlfn.NORM.INV(RAND(),bond_ave,bond_std))+(U630-V$24)*cash*(_xlfn.NORM.INV(RAND(),cash_ave,cash_std))+(U630-V$24)))</f>
        <v/>
      </c>
      <c r="W630" s="156">
        <f>IF((V630&lt;=0),0,((V630-W$24)*Stock*(_xlfn.NORM.INV(RAND(),stock_ave,stock_std))+(V630-W$24)*Bonds*(_xlfn.NORM.INV(RAND(),bond_ave,bond_std))+(V630-W$24)*cash*(_xlfn.NORM.INV(RAND(),cash_ave,cash_std))+(V630-W$24)))</f>
        <v/>
      </c>
      <c r="X630" s="156">
        <f>IF((W630&lt;=0),0,((W630-X$24)*Stock*(_xlfn.NORM.INV(RAND(),stock_ave,stock_std))+(W630-X$24)*Bonds*(_xlfn.NORM.INV(RAND(),bond_ave,bond_std))+(W630-X$24)*cash*(_xlfn.NORM.INV(RAND(),cash_ave,cash_std))+(W630-X$24)))</f>
        <v/>
      </c>
      <c r="Y630" s="156">
        <f>IF((X630&lt;=0),0,((X630-Y$24)*Stock*(_xlfn.NORM.INV(RAND(),stock_ave,stock_std))+(X630-Y$24)*Bonds*(_xlfn.NORM.INV(RAND(),bond_ave,bond_std))+(X630-Y$24)*cash*(_xlfn.NORM.INV(RAND(),cash_ave,cash_std))+(X630-Y$24)))</f>
        <v/>
      </c>
      <c r="Z630" s="156">
        <f>IF((Y630&lt;=0),0,((Y630-Z$24)*Stock*(_xlfn.NORM.INV(RAND(),stock_ave,stock_std))+(Y630-Z$24)*Bonds*(_xlfn.NORM.INV(RAND(),bond_ave,bond_std))+(Y630-Z$24)*cash*(_xlfn.NORM.INV(RAND(),cash_ave,cash_std))+(Y630-Z$24)))</f>
        <v/>
      </c>
      <c r="AA630" s="156">
        <f>IF((Z630&lt;=0),0,((Z630-AA$24)*Stock*(_xlfn.NORM.INV(RAND(),stock_ave,stock_std))+(Z630-AA$24)*Bonds*(_xlfn.NORM.INV(RAND(),bond_ave,bond_std))+(Z630-AA$24)*cash*(_xlfn.NORM.INV(RAND(),cash_ave,cash_std))+(Z630-AA$24)))</f>
        <v/>
      </c>
      <c r="AB630" s="156">
        <f>IF((AA630&lt;=0),0,((AA630-AB$24)*Stock*(_xlfn.NORM.INV(RAND(),stock_ave,stock_std))+(AA630-AB$24)*Bonds*(_xlfn.NORM.INV(RAND(),bond_ave,bond_std))+(AA630-AB$24)*cash*(_xlfn.NORM.INV(RAND(),cash_ave,cash_std))+(AA630-AB$24)))</f>
        <v/>
      </c>
      <c r="AC630" s="156">
        <f>IF((AB630&lt;=0),0,((AB630-AC$24)*Stock*(_xlfn.NORM.INV(RAND(),stock_ave,stock_std))+(AB630-AC$24)*Bonds*(_xlfn.NORM.INV(RAND(),bond_ave,bond_std))+(AB630-AC$24)*cash*(_xlfn.NORM.INV(RAND(),cash_ave,cash_std))+(AB630-AC$24)))</f>
        <v/>
      </c>
      <c r="AD630" s="156">
        <f>IF((AC630&lt;=0),0,((AC630-AD$24)*Stock*(_xlfn.NORM.INV(RAND(),stock_ave,stock_std))+(AC630-AD$24)*Bonds*(_xlfn.NORM.INV(RAND(),bond_ave,bond_std))+(AC630-AD$24)*cash*(_xlfn.NORM.INV(RAND(),cash_ave,cash_std))+(AC630-AD$24)))</f>
        <v/>
      </c>
      <c r="AE630" s="156">
        <f>IF((AD630&lt;=0),0,((AD630-AE$24)*Stock*(_xlfn.NORM.INV(RAND(),stock_ave,stock_std))+(AD630-AE$24)*Bonds*(_xlfn.NORM.INV(RAND(),bond_ave,bond_std))+(AD630-AE$24)*cash*(_xlfn.NORM.INV(RAND(),cash_ave,cash_std))+(AD630-AE$24)))</f>
        <v/>
      </c>
      <c r="AF630" s="156">
        <f>IF((AE630&lt;=0),0,((AE630-AF$24)*Stock*(_xlfn.NORM.INV(RAND(),stock_ave,stock_std))+(AE630-AF$24)*Bonds*(_xlfn.NORM.INV(RAND(),bond_ave,bond_std))+(AE630-AF$24)*cash*(_xlfn.NORM.INV(RAND(),cash_ave,cash_std))+(AE630-AF$24)))</f>
        <v/>
      </c>
      <c r="AG630" s="156">
        <f>IF((AF630&lt;=0),0,((AF630-AG$24)*Stock*(_xlfn.NORM.INV(RAND(),stock_ave,stock_std))+(AF630-AG$24)*Bonds*(_xlfn.NORM.INV(RAND(),bond_ave,bond_std))+(AF630-AG$24)*cash*(_xlfn.NORM.INV(RAND(),cash_ave,cash_std))+(AF630-AG$24)))</f>
        <v/>
      </c>
      <c r="AH630" s="156">
        <f>IF((AG630&lt;=0),0,((AG630-AH$24)*Stock*(_xlfn.NORM.INV(RAND(),stock_ave,stock_std))+(AG630-AH$24)*Bonds*(_xlfn.NORM.INV(RAND(),bond_ave,bond_std))+(AG630-AH$24)*cash*(_xlfn.NORM.INV(RAND(),cash_ave,cash_std))+(AG630-AH$24)))</f>
        <v/>
      </c>
      <c r="AI630" s="156">
        <f>IF((AH630&lt;=0),0,((AH630-AI$24)*Stock*(_xlfn.NORM.INV(RAND(),stock_ave,stock_std))+(AH630-AI$24)*Bonds*(_xlfn.NORM.INV(RAND(),bond_ave,bond_std))+(AH630-AI$24)*cash*(_xlfn.NORM.INV(RAND(),cash_ave,cash_std))+(AH630-AI$24)))</f>
        <v/>
      </c>
      <c r="AJ630" s="156">
        <f>IF((AI630&lt;=0),0,((AI630-AJ$24)*Stock*(_xlfn.NORM.INV(RAND(),stock_ave,stock_std))+(AI630-AJ$24)*Bonds*(_xlfn.NORM.INV(RAND(),bond_ave,bond_std))+(AI630-AJ$24)*cash*(_xlfn.NORM.INV(RAND(),cash_ave,cash_std))+(AI630-AJ$24)))</f>
        <v/>
      </c>
      <c r="AK630" s="156">
        <f>IF((AJ630&lt;=0),0,((AJ630-AK$24)*Stock*(_xlfn.NORM.INV(RAND(),stock_ave,stock_std))+(AJ630-AK$24)*Bonds*(_xlfn.NORM.INV(RAND(),bond_ave,bond_std))+(AJ630-AK$24)*cash*(_xlfn.NORM.INV(RAND(),cash_ave,cash_std))+(AJ630-AK$24)))</f>
        <v/>
      </c>
      <c r="AL630" s="156">
        <f>IF((AK630&lt;=0),0,((AK630-AL$24)*Stock*(_xlfn.NORM.INV(RAND(),stock_ave,stock_std))+(AK630-AL$24)*Bonds*(_xlfn.NORM.INV(RAND(),bond_ave,bond_std))+(AK630-AL$24)*cash*(_xlfn.NORM.INV(RAND(),cash_ave,cash_std))+(AK630-AL$24)))</f>
        <v/>
      </c>
      <c r="AM630" s="156">
        <f>IF((AL630&lt;=0),0,((AL630-AM$24)*Stock*(_xlfn.NORM.INV(RAND(),stock_ave,stock_std))+(AL630-AM$24)*Bonds*(_xlfn.NORM.INV(RAND(),bond_ave,bond_std))+(AL630-AM$24)*cash*(_xlfn.NORM.INV(RAND(),cash_ave,cash_std))+(AL630-AM$24)))</f>
        <v/>
      </c>
      <c r="AN630" s="156">
        <f>IF((AM630&lt;=0),0,((AM630-AN$24)*Stock*(_xlfn.NORM.INV(RAND(),stock_ave,stock_std))+(AM630-AN$24)*Bonds*(_xlfn.NORM.INV(RAND(),bond_ave,bond_std))+(AM630-AN$24)*cash*(_xlfn.NORM.INV(RAND(),cash_ave,cash_std))+(AM630-AN$24)))</f>
        <v/>
      </c>
      <c r="AO630" s="156">
        <f>IF((AN630&lt;=0),0,((AN630-AO$24)*Stock*(_xlfn.NORM.INV(RAND(),stock_ave,stock_std))+(AN630-AO$24)*Bonds*(_xlfn.NORM.INV(RAND(),bond_ave,bond_std))+(AN630-AO$24)*cash*(_xlfn.NORM.INV(RAND(),cash_ave,cash_std))+(AN630-AO$24)))</f>
        <v/>
      </c>
      <c r="AP630" s="156">
        <f>IF((AO630&lt;=0),0,((AO630-AP$24)*Stock*(_xlfn.NORM.INV(RAND(),stock_ave,stock_std))+(AO630-AP$24)*Bonds*(_xlfn.NORM.INV(RAND(),bond_ave,bond_std))+(AO630-AP$24)*cash*(_xlfn.NORM.INV(RAND(),cash_ave,cash_std))+(AO630-AP$24)))</f>
        <v/>
      </c>
      <c r="AQ630" s="156">
        <f>IF((AP630&lt;=0),0,((AP630-AQ$24)*Stock*(_xlfn.NORM.INV(RAND(),stock_ave,stock_std))+(AP630-AQ$24)*Bonds*(_xlfn.NORM.INV(RAND(),bond_ave,bond_std))+(AP630-AQ$24)*cash*(_xlfn.NORM.INV(RAND(),cash_ave,cash_std))+(AP630-AQ$24)))</f>
        <v/>
      </c>
      <c r="AR630" s="156">
        <f>IF((AQ630&lt;=0),0,((AQ630-AR$24)*Stock*(_xlfn.NORM.INV(RAND(),stock_ave,stock_std))+(AQ630-AR$24)*Bonds*(_xlfn.NORM.INV(RAND(),bond_ave,bond_std))+(AQ630-AR$24)*cash*(_xlfn.NORM.INV(RAND(),cash_ave,cash_std))+(AQ630-AR$24)))</f>
        <v/>
      </c>
      <c r="AS630" s="156">
        <f>IF((AR630&lt;=0),0,((AR630-AS$24)*Stock*(_xlfn.NORM.INV(RAND(),stock_ave,stock_std))+(AR630-AS$24)*Bonds*(_xlfn.NORM.INV(RAND(),bond_ave,bond_std))+(AR630-AS$24)*cash*(_xlfn.NORM.INV(RAND(),cash_ave,cash_std))+(AR630-AS$24)))</f>
        <v/>
      </c>
      <c r="AT630" s="156">
        <f>IF((AS630&lt;=0),0,((AS630-AT$24)*Stock*(_xlfn.NORM.INV(RAND(),stock_ave,stock_std))+(AS630-AT$24)*Bonds*(_xlfn.NORM.INV(RAND(),bond_ave,bond_std))+(AS630-AT$24)*cash*(_xlfn.NORM.INV(RAND(),cash_ave,cash_std))+(AS630-AT$24)))</f>
        <v/>
      </c>
      <c r="AU630" s="156">
        <f>IF((AT630&lt;=0),0,((AT630-AU$24)*Stock*(_xlfn.NORM.INV(RAND(),stock_ave,stock_std))+(AT630-AU$24)*Bonds*(_xlfn.NORM.INV(RAND(),bond_ave,bond_std))+(AT630-AU$24)*cash*(_xlfn.NORM.INV(RAND(),cash_ave,cash_std))+(AT630-AU$24)))</f>
        <v/>
      </c>
      <c r="AV630" s="156">
        <f>IF((AU630&lt;=0),0,((AU630-AV$24)*Stock*(_xlfn.NORM.INV(RAND(),stock_ave,stock_std))+(AU630-AV$24)*Bonds*(_xlfn.NORM.INV(RAND(),bond_ave,bond_std))+(AU630-AV$24)*cash*(_xlfn.NORM.INV(RAND(),cash_ave,cash_std))+(AU630-AV$24)))</f>
        <v/>
      </c>
      <c r="AW630" s="156">
        <f>IF((AV630&lt;=0),0,((AV630-AW$24)*Stock*(_xlfn.NORM.INV(RAND(),stock_ave,stock_std))+(AV630-AW$24)*Bonds*(_xlfn.NORM.INV(RAND(),bond_ave,bond_std))+(AV630-AW$24)*cash*(_xlfn.NORM.INV(RAND(),cash_ave,cash_std))+(AV630-AW$24)))</f>
        <v/>
      </c>
      <c r="AX630" s="159" t="n"/>
      <c r="AY630" s="159" t="n"/>
      <c r="AZ630" s="159" t="n"/>
      <c r="BA630" s="159" t="n"/>
      <c r="BB630" s="159" t="n"/>
    </row>
    <row r="631">
      <c r="C631" s="147" t="n"/>
      <c r="D631" s="61">
        <f>+D630-IF(D$18&gt;74,(D630/D$25)*$C$10)</f>
        <v/>
      </c>
      <c r="E631" s="61">
        <f>+E630-IF(E$18&gt;74,(E630/E$25)*$C$10)</f>
        <v/>
      </c>
      <c r="F631" s="61">
        <f>+F630-IF(F$18&gt;74,(F630/F$25)*$C$10)</f>
        <v/>
      </c>
      <c r="G631" s="61">
        <f>+G630-IF(G$18&gt;74,(G630/G$25)*$C$10)</f>
        <v/>
      </c>
      <c r="H631" s="61">
        <f>+H630-IF(H$18&gt;74,(H630/H$25)*$C$10)</f>
        <v/>
      </c>
      <c r="I631" s="61">
        <f>+I630-IF(I$18&gt;74,(I630/I$25)*$C$10)</f>
        <v/>
      </c>
      <c r="J631" s="61">
        <f>+J630-IF(J$18&gt;74,(J630/J$25)*$C$10)</f>
        <v/>
      </c>
      <c r="K631" s="61">
        <f>+K630-IF(K$18&gt;74,(K630/K$25)*$C$10)</f>
        <v/>
      </c>
      <c r="L631" s="61">
        <f>+L630-IF(L$18&gt;74,(L630/L$25)*$C$10)</f>
        <v/>
      </c>
      <c r="M631" s="61">
        <f>+M630-IF(M$18&gt;74,(M630/M$25)*$C$10)</f>
        <v/>
      </c>
      <c r="N631" s="61">
        <f>+N630-IF(N$18&gt;74,(N630/N$25)*$C$10)</f>
        <v/>
      </c>
      <c r="O631" s="61">
        <f>+O630-IF(O$18&gt;74,(O630/O$25)*$C$10)</f>
        <v/>
      </c>
      <c r="P631" s="61">
        <f>+P630-IF(P$18&gt;74,(P630/P$25)*$C$10)</f>
        <v/>
      </c>
      <c r="Q631" s="61">
        <f>+Q630-IF(Q$18&gt;74,(Q630/Q$25)*$C$10)</f>
        <v/>
      </c>
      <c r="R631" s="61">
        <f>+R630-IF(R$18&gt;74,(R630/R$25)*$C$10)</f>
        <v/>
      </c>
      <c r="S631" s="61">
        <f>+S630-IF(S$18&gt;74,(S630/S$25)*$C$10)</f>
        <v/>
      </c>
      <c r="T631" s="61">
        <f>+T630-IF(T$18&gt;74,(T630/T$25)*$C$10)</f>
        <v/>
      </c>
      <c r="U631" s="61">
        <f>+U630-IF(U$18&gt;74,(U630/U$25)*$C$10)</f>
        <v/>
      </c>
      <c r="V631" s="61">
        <f>+V630-IF(V$18&gt;74,(V630/V$25)*$C$10)</f>
        <v/>
      </c>
      <c r="W631" s="61">
        <f>+W630-IF(W$18&gt;74,(W630/W$25)*$C$10)</f>
        <v/>
      </c>
      <c r="X631" s="61">
        <f>+X630-IF(X$18&gt;74,(X630/X$25)*$C$10)</f>
        <v/>
      </c>
      <c r="Y631" s="61">
        <f>+Y630-IF(Y$18&gt;74,(Y630/Y$25)*$C$10)</f>
        <v/>
      </c>
      <c r="Z631" s="61">
        <f>+Z630-IF(Z$18&gt;74,(Z630/Z$25)*$C$10)</f>
        <v/>
      </c>
      <c r="AA631" s="61">
        <f>+AA630-IF(AA$18&gt;74,(AA630/AA$25)*$C$10)</f>
        <v/>
      </c>
      <c r="AB631" s="61">
        <f>+AB630-IF(AB$18&gt;74,(AB630/AB$25)*$C$10)</f>
        <v/>
      </c>
      <c r="AC631" s="61">
        <f>+AC630-IF(AC$18&gt;74,(AC630/AC$25)*$C$10)</f>
        <v/>
      </c>
      <c r="AD631" s="61">
        <f>+AD630-IF(AD$18&gt;74,(AD630/AD$25)*$C$10)</f>
        <v/>
      </c>
      <c r="AE631" s="61">
        <f>+AE630-IF(AE$18&gt;74,(AE630/AE$25)*$C$10)</f>
        <v/>
      </c>
      <c r="AF631" s="61">
        <f>+AF630-IF(AF$18&gt;74,(AF630/AF$25)*$C$10)</f>
        <v/>
      </c>
      <c r="AG631" s="61">
        <f>+AG630-IF(AG$18&gt;74,(AG630/AG$25)*$C$10)</f>
        <v/>
      </c>
      <c r="AH631" s="61">
        <f>+AH630-IF(AH$18&gt;74,(AH630/AH$25)*$C$10)</f>
        <v/>
      </c>
      <c r="AI631" s="61">
        <f>+AI630-IF(AI$18&gt;74,(AI630/AI$25)*$C$10)</f>
        <v/>
      </c>
      <c r="AJ631" s="61">
        <f>+AJ630-IF(AJ$18&gt;74,(AJ630/AJ$25)*$C$10)</f>
        <v/>
      </c>
      <c r="AK631" s="61">
        <f>+AK630-IF(AK$18&gt;74,(AK630/AK$25)*$C$10)</f>
        <v/>
      </c>
      <c r="AL631" s="61">
        <f>+AL630-IF(AL$18&gt;74,(AL630/AL$25)*$C$10)</f>
        <v/>
      </c>
      <c r="AM631" s="61">
        <f>+AM630-IF(AM$18&gt;74,(AM630/AM$25)*$C$10)</f>
        <v/>
      </c>
      <c r="AN631" s="61">
        <f>+AN630-IF(AN$18&gt;74,(AN630/AN$25)*$C$10)</f>
        <v/>
      </c>
      <c r="AO631" s="61">
        <f>+AO630-IF(AO$18&gt;74,(AO630/AO$25)*$C$10)</f>
        <v/>
      </c>
      <c r="AP631" s="61">
        <f>+AP630-IF(AP$18&gt;74,(AP630/AP$25)*$C$10)</f>
        <v/>
      </c>
      <c r="AQ631" s="61">
        <f>+AQ630-IF(AQ$18&gt;74,(AQ630/AQ$25)*$C$10)</f>
        <v/>
      </c>
      <c r="AR631" s="61">
        <f>+AR630-IF(AR$18&gt;74,(AR630/AR$25)*$C$10)</f>
        <v/>
      </c>
      <c r="AS631" s="61">
        <f>+AS630-IF(AS$18&gt;74,(AS630/AS$25)*$C$10)</f>
        <v/>
      </c>
      <c r="AT631" s="61">
        <f>+AT630-IF(AT$18&gt;74,(AT630/AT$25)*$C$10)</f>
        <v/>
      </c>
      <c r="AU631" s="61">
        <f>+AU630-IF(AU$18&gt;74,(AU630/AU$25)*$C$10)</f>
        <v/>
      </c>
      <c r="AV631" s="61">
        <f>+AV630-IF(AV$18&gt;74,(AV630/AV$25)*$C$10)</f>
        <v/>
      </c>
      <c r="AW631" s="61">
        <f>+AW630-IF(AW$18&gt;74,(AW630/AW$25)*$C$10)</f>
        <v/>
      </c>
      <c r="AX631" s="35">
        <f>IF(AW631&gt;0,1,0)</f>
        <v/>
      </c>
      <c r="AY631" s="35">
        <f>IF(AL631&gt;0,1,0)</f>
        <v/>
      </c>
      <c r="AZ631" s="35">
        <f>IF(AG631&gt;0,1,0)</f>
        <v/>
      </c>
      <c r="BA631" s="35">
        <f>IF(AB631&gt;0,1,0)</f>
        <v/>
      </c>
      <c r="BB631" s="35">
        <f>IF(W631&gt;0,1,0)</f>
        <v/>
      </c>
    </row>
    <row r="632">
      <c r="B632" s="154" t="inlineStr">
        <is>
          <t>trial 303</t>
        </is>
      </c>
      <c r="C632" s="155">
        <f>+start-C629</f>
        <v/>
      </c>
      <c r="D632" s="156">
        <f>IF((C632&lt;=0),0,((C632-D$24)*Stock*(_xlfn.NORM.INV(RAND(),stock_ave,stock_std))+(C632-D$24)*Bonds*(_xlfn.NORM.INV(RAND(),bond_ave,bond_std))+(C632-D$24)*cash*(_xlfn.NORM.INV(RAND(),cash_ave,cash_std))+(C632-D$24)))</f>
        <v/>
      </c>
      <c r="E632" s="156">
        <f>IF((D632&lt;=0),0,((D632-E$24)*Stock*(_xlfn.NORM.INV(RAND(),stock_ave,stock_std))+(D632-E$24)*Bonds*(_xlfn.NORM.INV(RAND(),bond_ave,bond_std))+(D632-E$24)*cash*(_xlfn.NORM.INV(RAND(),cash_ave,cash_std))+(D632-E$24)))</f>
        <v/>
      </c>
      <c r="F632" s="156">
        <f>IF((E632&lt;=0),0,((E632-F$24)*Stock*(_xlfn.NORM.INV(RAND(),stock_ave,stock_std))+(E632-F$24)*Bonds*(_xlfn.NORM.INV(RAND(),bond_ave,bond_std))+(E632-F$24)*cash*(_xlfn.NORM.INV(RAND(),cash_ave,cash_std))+(E632-F$24)))</f>
        <v/>
      </c>
      <c r="G632" s="156">
        <f>IF((F632&lt;=0),0,((F632-G$24)*Stock*(_xlfn.NORM.INV(RAND(),stock_ave,stock_std))+(F632-G$24)*Bonds*(_xlfn.NORM.INV(RAND(),bond_ave,bond_std))+(F632-G$24)*cash*(_xlfn.NORM.INV(RAND(),cash_ave,cash_std))+(F632-G$24)))</f>
        <v/>
      </c>
      <c r="H632" s="156">
        <f>IF((G632&lt;=0),0,((G632-H$24)*Stock*(_xlfn.NORM.INV(RAND(),stock_ave,stock_std))+(G632-H$24)*Bonds*(_xlfn.NORM.INV(RAND(),bond_ave,bond_std))+(G632-H$24)*cash*(_xlfn.NORM.INV(RAND(),cash_ave,cash_std))+(G632-H$24)))</f>
        <v/>
      </c>
      <c r="I632" s="156">
        <f>IF((H632&lt;=0),0,((H632-I$24)*Stock*(_xlfn.NORM.INV(RAND(),stock_ave,stock_std))+(H632-I$24)*Bonds*(_xlfn.NORM.INV(RAND(),bond_ave,bond_std))+(H632-I$24)*cash*(_xlfn.NORM.INV(RAND(),cash_ave,cash_std))+(H632-I$24)))</f>
        <v/>
      </c>
      <c r="J632" s="156">
        <f>IF((I632&lt;=0),0,((I632-J$24)*Stock*(_xlfn.NORM.INV(RAND(),stock_ave,stock_std))+(I632-J$24)*Bonds*(_xlfn.NORM.INV(RAND(),bond_ave,bond_std))+(I632-J$24)*cash*(_xlfn.NORM.INV(RAND(),cash_ave,cash_std))+(I632-J$24)))</f>
        <v/>
      </c>
      <c r="K632" s="156">
        <f>IF((J632&lt;=0),0,((J632-K$24)*Stock*(_xlfn.NORM.INV(RAND(),stock_ave,stock_std))+(J632-K$24)*Bonds*(_xlfn.NORM.INV(RAND(),bond_ave,bond_std))+(J632-K$24)*cash*(_xlfn.NORM.INV(RAND(),cash_ave,cash_std))+(J632-K$24)))</f>
        <v/>
      </c>
      <c r="L632" s="156">
        <f>IF((K632&lt;=0),0,((K632-L$24)*Stock*(_xlfn.NORM.INV(RAND(),stock_ave,stock_std))+(K632-L$24)*Bonds*(_xlfn.NORM.INV(RAND(),bond_ave,bond_std))+(K632-L$24)*cash*(_xlfn.NORM.INV(RAND(),cash_ave,cash_std))+(K632-L$24)))</f>
        <v/>
      </c>
      <c r="M632" s="156">
        <f>IF((L632&lt;=0),0,((L632-M$24)*Stock*(_xlfn.NORM.INV(RAND(),stock_ave,stock_std))+(L632-M$24)*Bonds*(_xlfn.NORM.INV(RAND(),bond_ave,bond_std))+(L632-M$24)*cash*(_xlfn.NORM.INV(RAND(),cash_ave,cash_std))+(L632-M$24)))</f>
        <v/>
      </c>
      <c r="N632" s="156">
        <f>IF((M632&lt;=0),0,((M632-N$24)*Stock*(_xlfn.NORM.INV(RAND(),stock_ave,stock_std))+(M632-N$24)*Bonds*(_xlfn.NORM.INV(RAND(),bond_ave,bond_std))+(M632-N$24)*cash*(_xlfn.NORM.INV(RAND(),cash_ave,cash_std))+(M632-N$24)))</f>
        <v/>
      </c>
      <c r="O632" s="156">
        <f>IF((N632&lt;=0),0,((N632-O$24)*Stock*(_xlfn.NORM.INV(RAND(),stock_ave,stock_std))+(N632-O$24)*Bonds*(_xlfn.NORM.INV(RAND(),bond_ave,bond_std))+(N632-O$24)*cash*(_xlfn.NORM.INV(RAND(),cash_ave,cash_std))+(N632-O$24)))</f>
        <v/>
      </c>
      <c r="P632" s="156">
        <f>IF((O632&lt;=0),0,((O632-P$24)*Stock*(_xlfn.NORM.INV(RAND(),stock_ave,stock_std))+(O632-P$24)*Bonds*(_xlfn.NORM.INV(RAND(),bond_ave,bond_std))+(O632-P$24)*cash*(_xlfn.NORM.INV(RAND(),cash_ave,cash_std))+(O632-P$24)))</f>
        <v/>
      </c>
      <c r="Q632" s="156">
        <f>IF((P632&lt;=0),0,((P632-Q$24)*Stock*(_xlfn.NORM.INV(RAND(),stock_ave,stock_std))+(P632-Q$24)*Bonds*(_xlfn.NORM.INV(RAND(),bond_ave,bond_std))+(P632-Q$24)*cash*(_xlfn.NORM.INV(RAND(),cash_ave,cash_std))+(P632-Q$24)))</f>
        <v/>
      </c>
      <c r="R632" s="156">
        <f>IF((Q632&lt;=0),0,((Q632-R$24)*Stock*(_xlfn.NORM.INV(RAND(),stock_ave,stock_std))+(Q632-R$24)*Bonds*(_xlfn.NORM.INV(RAND(),bond_ave,bond_std))+(Q632-R$24)*cash*(_xlfn.NORM.INV(RAND(),cash_ave,cash_std))+(Q632-R$24)))</f>
        <v/>
      </c>
      <c r="S632" s="156">
        <f>IF((R632&lt;=0),0,((R632-S$24)*Stock*(_xlfn.NORM.INV(RAND(),stock_ave,stock_std))+(R632-S$24)*Bonds*(_xlfn.NORM.INV(RAND(),bond_ave,bond_std))+(R632-S$24)*cash*(_xlfn.NORM.INV(RAND(),cash_ave,cash_std))+(R632-S$24)))</f>
        <v/>
      </c>
      <c r="T632" s="156">
        <f>IF((S632&lt;=0),0,((S632-T$24)*Stock*(_xlfn.NORM.INV(RAND(),stock_ave,stock_std))+(S632-T$24)*Bonds*(_xlfn.NORM.INV(RAND(),bond_ave,bond_std))+(S632-T$24)*cash*(_xlfn.NORM.INV(RAND(),cash_ave,cash_std))+(S632-T$24)))</f>
        <v/>
      </c>
      <c r="U632" s="156">
        <f>IF((T632&lt;=0),0,((T632-U$24)*Stock*(_xlfn.NORM.INV(RAND(),stock_ave,stock_std))+(T632-U$24)*Bonds*(_xlfn.NORM.INV(RAND(),bond_ave,bond_std))+(T632-U$24)*cash*(_xlfn.NORM.INV(RAND(),cash_ave,cash_std))+(T632-U$24)))</f>
        <v/>
      </c>
      <c r="V632" s="156">
        <f>IF((U632&lt;=0),0,((U632-V$24)*Stock*(_xlfn.NORM.INV(RAND(),stock_ave,stock_std))+(U632-V$24)*Bonds*(_xlfn.NORM.INV(RAND(),bond_ave,bond_std))+(U632-V$24)*cash*(_xlfn.NORM.INV(RAND(),cash_ave,cash_std))+(U632-V$24)))</f>
        <v/>
      </c>
      <c r="W632" s="156">
        <f>IF((V632&lt;=0),0,((V632-W$24)*Stock*(_xlfn.NORM.INV(RAND(),stock_ave,stock_std))+(V632-W$24)*Bonds*(_xlfn.NORM.INV(RAND(),bond_ave,bond_std))+(V632-W$24)*cash*(_xlfn.NORM.INV(RAND(),cash_ave,cash_std))+(V632-W$24)))</f>
        <v/>
      </c>
      <c r="X632" s="156">
        <f>IF((W632&lt;=0),0,((W632-X$24)*Stock*(_xlfn.NORM.INV(RAND(),stock_ave,stock_std))+(W632-X$24)*Bonds*(_xlfn.NORM.INV(RAND(),bond_ave,bond_std))+(W632-X$24)*cash*(_xlfn.NORM.INV(RAND(),cash_ave,cash_std))+(W632-X$24)))</f>
        <v/>
      </c>
      <c r="Y632" s="156">
        <f>IF((X632&lt;=0),0,((X632-Y$24)*Stock*(_xlfn.NORM.INV(RAND(),stock_ave,stock_std))+(X632-Y$24)*Bonds*(_xlfn.NORM.INV(RAND(),bond_ave,bond_std))+(X632-Y$24)*cash*(_xlfn.NORM.INV(RAND(),cash_ave,cash_std))+(X632-Y$24)))</f>
        <v/>
      </c>
      <c r="Z632" s="156">
        <f>IF((Y632&lt;=0),0,((Y632-Z$24)*Stock*(_xlfn.NORM.INV(RAND(),stock_ave,stock_std))+(Y632-Z$24)*Bonds*(_xlfn.NORM.INV(RAND(),bond_ave,bond_std))+(Y632-Z$24)*cash*(_xlfn.NORM.INV(RAND(),cash_ave,cash_std))+(Y632-Z$24)))</f>
        <v/>
      </c>
      <c r="AA632" s="156">
        <f>IF((Z632&lt;=0),0,((Z632-AA$24)*Stock*(_xlfn.NORM.INV(RAND(),stock_ave,stock_std))+(Z632-AA$24)*Bonds*(_xlfn.NORM.INV(RAND(),bond_ave,bond_std))+(Z632-AA$24)*cash*(_xlfn.NORM.INV(RAND(),cash_ave,cash_std))+(Z632-AA$24)))</f>
        <v/>
      </c>
      <c r="AB632" s="156">
        <f>IF((AA632&lt;=0),0,((AA632-AB$24)*Stock*(_xlfn.NORM.INV(RAND(),stock_ave,stock_std))+(AA632-AB$24)*Bonds*(_xlfn.NORM.INV(RAND(),bond_ave,bond_std))+(AA632-AB$24)*cash*(_xlfn.NORM.INV(RAND(),cash_ave,cash_std))+(AA632-AB$24)))</f>
        <v/>
      </c>
      <c r="AC632" s="156">
        <f>IF((AB632&lt;=0),0,((AB632-AC$24)*Stock*(_xlfn.NORM.INV(RAND(),stock_ave,stock_std))+(AB632-AC$24)*Bonds*(_xlfn.NORM.INV(RAND(),bond_ave,bond_std))+(AB632-AC$24)*cash*(_xlfn.NORM.INV(RAND(),cash_ave,cash_std))+(AB632-AC$24)))</f>
        <v/>
      </c>
      <c r="AD632" s="156">
        <f>IF((AC632&lt;=0),0,((AC632-AD$24)*Stock*(_xlfn.NORM.INV(RAND(),stock_ave,stock_std))+(AC632-AD$24)*Bonds*(_xlfn.NORM.INV(RAND(),bond_ave,bond_std))+(AC632-AD$24)*cash*(_xlfn.NORM.INV(RAND(),cash_ave,cash_std))+(AC632-AD$24)))</f>
        <v/>
      </c>
      <c r="AE632" s="156">
        <f>IF((AD632&lt;=0),0,((AD632-AE$24)*Stock*(_xlfn.NORM.INV(RAND(),stock_ave,stock_std))+(AD632-AE$24)*Bonds*(_xlfn.NORM.INV(RAND(),bond_ave,bond_std))+(AD632-AE$24)*cash*(_xlfn.NORM.INV(RAND(),cash_ave,cash_std))+(AD632-AE$24)))</f>
        <v/>
      </c>
      <c r="AF632" s="156">
        <f>IF((AE632&lt;=0),0,((AE632-AF$24)*Stock*(_xlfn.NORM.INV(RAND(),stock_ave,stock_std))+(AE632-AF$24)*Bonds*(_xlfn.NORM.INV(RAND(),bond_ave,bond_std))+(AE632-AF$24)*cash*(_xlfn.NORM.INV(RAND(),cash_ave,cash_std))+(AE632-AF$24)))</f>
        <v/>
      </c>
      <c r="AG632" s="156">
        <f>IF((AF632&lt;=0),0,((AF632-AG$24)*Stock*(_xlfn.NORM.INV(RAND(),stock_ave,stock_std))+(AF632-AG$24)*Bonds*(_xlfn.NORM.INV(RAND(),bond_ave,bond_std))+(AF632-AG$24)*cash*(_xlfn.NORM.INV(RAND(),cash_ave,cash_std))+(AF632-AG$24)))</f>
        <v/>
      </c>
      <c r="AH632" s="156">
        <f>IF((AG632&lt;=0),0,((AG632-AH$24)*Stock*(_xlfn.NORM.INV(RAND(),stock_ave,stock_std))+(AG632-AH$24)*Bonds*(_xlfn.NORM.INV(RAND(),bond_ave,bond_std))+(AG632-AH$24)*cash*(_xlfn.NORM.INV(RAND(),cash_ave,cash_std))+(AG632-AH$24)))</f>
        <v/>
      </c>
      <c r="AI632" s="156">
        <f>IF((AH632&lt;=0),0,((AH632-AI$24)*Stock*(_xlfn.NORM.INV(RAND(),stock_ave,stock_std))+(AH632-AI$24)*Bonds*(_xlfn.NORM.INV(RAND(),bond_ave,bond_std))+(AH632-AI$24)*cash*(_xlfn.NORM.INV(RAND(),cash_ave,cash_std))+(AH632-AI$24)))</f>
        <v/>
      </c>
      <c r="AJ632" s="156">
        <f>IF((AI632&lt;=0),0,((AI632-AJ$24)*Stock*(_xlfn.NORM.INV(RAND(),stock_ave,stock_std))+(AI632-AJ$24)*Bonds*(_xlfn.NORM.INV(RAND(),bond_ave,bond_std))+(AI632-AJ$24)*cash*(_xlfn.NORM.INV(RAND(),cash_ave,cash_std))+(AI632-AJ$24)))</f>
        <v/>
      </c>
      <c r="AK632" s="156">
        <f>IF((AJ632&lt;=0),0,((AJ632-AK$24)*Stock*(_xlfn.NORM.INV(RAND(),stock_ave,stock_std))+(AJ632-AK$24)*Bonds*(_xlfn.NORM.INV(RAND(),bond_ave,bond_std))+(AJ632-AK$24)*cash*(_xlfn.NORM.INV(RAND(),cash_ave,cash_std))+(AJ632-AK$24)))</f>
        <v/>
      </c>
      <c r="AL632" s="156">
        <f>IF((AK632&lt;=0),0,((AK632-AL$24)*Stock*(_xlfn.NORM.INV(RAND(),stock_ave,stock_std))+(AK632-AL$24)*Bonds*(_xlfn.NORM.INV(RAND(),bond_ave,bond_std))+(AK632-AL$24)*cash*(_xlfn.NORM.INV(RAND(),cash_ave,cash_std))+(AK632-AL$24)))</f>
        <v/>
      </c>
      <c r="AM632" s="156">
        <f>IF((AL632&lt;=0),0,((AL632-AM$24)*Stock*(_xlfn.NORM.INV(RAND(),stock_ave,stock_std))+(AL632-AM$24)*Bonds*(_xlfn.NORM.INV(RAND(),bond_ave,bond_std))+(AL632-AM$24)*cash*(_xlfn.NORM.INV(RAND(),cash_ave,cash_std))+(AL632-AM$24)))</f>
        <v/>
      </c>
      <c r="AN632" s="156">
        <f>IF((AM632&lt;=0),0,((AM632-AN$24)*Stock*(_xlfn.NORM.INV(RAND(),stock_ave,stock_std))+(AM632-AN$24)*Bonds*(_xlfn.NORM.INV(RAND(),bond_ave,bond_std))+(AM632-AN$24)*cash*(_xlfn.NORM.INV(RAND(),cash_ave,cash_std))+(AM632-AN$24)))</f>
        <v/>
      </c>
      <c r="AO632" s="156">
        <f>IF((AN632&lt;=0),0,((AN632-AO$24)*Stock*(_xlfn.NORM.INV(RAND(),stock_ave,stock_std))+(AN632-AO$24)*Bonds*(_xlfn.NORM.INV(RAND(),bond_ave,bond_std))+(AN632-AO$24)*cash*(_xlfn.NORM.INV(RAND(),cash_ave,cash_std))+(AN632-AO$24)))</f>
        <v/>
      </c>
      <c r="AP632" s="156">
        <f>IF((AO632&lt;=0),0,((AO632-AP$24)*Stock*(_xlfn.NORM.INV(RAND(),stock_ave,stock_std))+(AO632-AP$24)*Bonds*(_xlfn.NORM.INV(RAND(),bond_ave,bond_std))+(AO632-AP$24)*cash*(_xlfn.NORM.INV(RAND(),cash_ave,cash_std))+(AO632-AP$24)))</f>
        <v/>
      </c>
      <c r="AQ632" s="156">
        <f>IF((AP632&lt;=0),0,((AP632-AQ$24)*Stock*(_xlfn.NORM.INV(RAND(),stock_ave,stock_std))+(AP632-AQ$24)*Bonds*(_xlfn.NORM.INV(RAND(),bond_ave,bond_std))+(AP632-AQ$24)*cash*(_xlfn.NORM.INV(RAND(),cash_ave,cash_std))+(AP632-AQ$24)))</f>
        <v/>
      </c>
      <c r="AR632" s="156">
        <f>IF((AQ632&lt;=0),0,((AQ632-AR$24)*Stock*(_xlfn.NORM.INV(RAND(),stock_ave,stock_std))+(AQ632-AR$24)*Bonds*(_xlfn.NORM.INV(RAND(),bond_ave,bond_std))+(AQ632-AR$24)*cash*(_xlfn.NORM.INV(RAND(),cash_ave,cash_std))+(AQ632-AR$24)))</f>
        <v/>
      </c>
      <c r="AS632" s="156">
        <f>IF((AR632&lt;=0),0,((AR632-AS$24)*Stock*(_xlfn.NORM.INV(RAND(),stock_ave,stock_std))+(AR632-AS$24)*Bonds*(_xlfn.NORM.INV(RAND(),bond_ave,bond_std))+(AR632-AS$24)*cash*(_xlfn.NORM.INV(RAND(),cash_ave,cash_std))+(AR632-AS$24)))</f>
        <v/>
      </c>
      <c r="AT632" s="156">
        <f>IF((AS632&lt;=0),0,((AS632-AT$24)*Stock*(_xlfn.NORM.INV(RAND(),stock_ave,stock_std))+(AS632-AT$24)*Bonds*(_xlfn.NORM.INV(RAND(),bond_ave,bond_std))+(AS632-AT$24)*cash*(_xlfn.NORM.INV(RAND(),cash_ave,cash_std))+(AS632-AT$24)))</f>
        <v/>
      </c>
      <c r="AU632" s="156">
        <f>IF((AT632&lt;=0),0,((AT632-AU$24)*Stock*(_xlfn.NORM.INV(RAND(),stock_ave,stock_std))+(AT632-AU$24)*Bonds*(_xlfn.NORM.INV(RAND(),bond_ave,bond_std))+(AT632-AU$24)*cash*(_xlfn.NORM.INV(RAND(),cash_ave,cash_std))+(AT632-AU$24)))</f>
        <v/>
      </c>
      <c r="AV632" s="156">
        <f>IF((AU632&lt;=0),0,((AU632-AV$24)*Stock*(_xlfn.NORM.INV(RAND(),stock_ave,stock_std))+(AU632-AV$24)*Bonds*(_xlfn.NORM.INV(RAND(),bond_ave,bond_std))+(AU632-AV$24)*cash*(_xlfn.NORM.INV(RAND(),cash_ave,cash_std))+(AU632-AV$24)))</f>
        <v/>
      </c>
      <c r="AW632" s="156">
        <f>IF((AV632&lt;=0),0,((AV632-AW$24)*Stock*(_xlfn.NORM.INV(RAND(),stock_ave,stock_std))+(AV632-AW$24)*Bonds*(_xlfn.NORM.INV(RAND(),bond_ave,bond_std))+(AV632-AW$24)*cash*(_xlfn.NORM.INV(RAND(),cash_ave,cash_std))+(AV632-AW$24)))</f>
        <v/>
      </c>
      <c r="AX632" s="159" t="n"/>
      <c r="AY632" s="159" t="n"/>
      <c r="AZ632" s="159" t="n"/>
      <c r="BA632" s="159" t="n"/>
      <c r="BB632" s="159" t="n"/>
    </row>
    <row r="633">
      <c r="C633" s="147" t="n"/>
      <c r="D633" s="61">
        <f>+D632-IF(D$18&gt;74,(D632/D$25)*$C$10)</f>
        <v/>
      </c>
      <c r="E633" s="61">
        <f>+E632-IF(E$18&gt;74,(E632/E$25)*$C$10)</f>
        <v/>
      </c>
      <c r="F633" s="61">
        <f>+F632-IF(F$18&gt;74,(F632/F$25)*$C$10)</f>
        <v/>
      </c>
      <c r="G633" s="61">
        <f>+G632-IF(G$18&gt;74,(G632/G$25)*$C$10)</f>
        <v/>
      </c>
      <c r="H633" s="61">
        <f>+H632-IF(H$18&gt;74,(H632/H$25)*$C$10)</f>
        <v/>
      </c>
      <c r="I633" s="61">
        <f>+I632-IF(I$18&gt;74,(I632/I$25)*$C$10)</f>
        <v/>
      </c>
      <c r="J633" s="61">
        <f>+J632-IF(J$18&gt;74,(J632/J$25)*$C$10)</f>
        <v/>
      </c>
      <c r="K633" s="61">
        <f>+K632-IF(K$18&gt;74,(K632/K$25)*$C$10)</f>
        <v/>
      </c>
      <c r="L633" s="61">
        <f>+L632-IF(L$18&gt;74,(L632/L$25)*$C$10)</f>
        <v/>
      </c>
      <c r="M633" s="61">
        <f>+M632-IF(M$18&gt;74,(M632/M$25)*$C$10)</f>
        <v/>
      </c>
      <c r="N633" s="61">
        <f>+N632-IF(N$18&gt;74,(N632/N$25)*$C$10)</f>
        <v/>
      </c>
      <c r="O633" s="61">
        <f>+O632-IF(O$18&gt;74,(O632/O$25)*$C$10)</f>
        <v/>
      </c>
      <c r="P633" s="61">
        <f>+P632-IF(P$18&gt;74,(P632/P$25)*$C$10)</f>
        <v/>
      </c>
      <c r="Q633" s="61">
        <f>+Q632-IF(Q$18&gt;74,(Q632/Q$25)*$C$10)</f>
        <v/>
      </c>
      <c r="R633" s="61">
        <f>+R632-IF(R$18&gt;74,(R632/R$25)*$C$10)</f>
        <v/>
      </c>
      <c r="S633" s="61">
        <f>+S632-IF(S$18&gt;74,(S632/S$25)*$C$10)</f>
        <v/>
      </c>
      <c r="T633" s="61">
        <f>+T632-IF(T$18&gt;74,(T632/T$25)*$C$10)</f>
        <v/>
      </c>
      <c r="U633" s="61">
        <f>+U632-IF(U$18&gt;74,(U632/U$25)*$C$10)</f>
        <v/>
      </c>
      <c r="V633" s="61">
        <f>+V632-IF(V$18&gt;74,(V632/V$25)*$C$10)</f>
        <v/>
      </c>
      <c r="W633" s="61">
        <f>+W632-IF(W$18&gt;74,(W632/W$25)*$C$10)</f>
        <v/>
      </c>
      <c r="X633" s="61">
        <f>+X632-IF(X$18&gt;74,(X632/X$25)*$C$10)</f>
        <v/>
      </c>
      <c r="Y633" s="61">
        <f>+Y632-IF(Y$18&gt;74,(Y632/Y$25)*$C$10)</f>
        <v/>
      </c>
      <c r="Z633" s="61">
        <f>+Z632-IF(Z$18&gt;74,(Z632/Z$25)*$C$10)</f>
        <v/>
      </c>
      <c r="AA633" s="61">
        <f>+AA632-IF(AA$18&gt;74,(AA632/AA$25)*$C$10)</f>
        <v/>
      </c>
      <c r="AB633" s="61">
        <f>+AB632-IF(AB$18&gt;74,(AB632/AB$25)*$C$10)</f>
        <v/>
      </c>
      <c r="AC633" s="61">
        <f>+AC632-IF(AC$18&gt;74,(AC632/AC$25)*$C$10)</f>
        <v/>
      </c>
      <c r="AD633" s="61">
        <f>+AD632-IF(AD$18&gt;74,(AD632/AD$25)*$C$10)</f>
        <v/>
      </c>
      <c r="AE633" s="61">
        <f>+AE632-IF(AE$18&gt;74,(AE632/AE$25)*$C$10)</f>
        <v/>
      </c>
      <c r="AF633" s="61">
        <f>+AF632-IF(AF$18&gt;74,(AF632/AF$25)*$C$10)</f>
        <v/>
      </c>
      <c r="AG633" s="61">
        <f>+AG632-IF(AG$18&gt;74,(AG632/AG$25)*$C$10)</f>
        <v/>
      </c>
      <c r="AH633" s="61">
        <f>+AH632-IF(AH$18&gt;74,(AH632/AH$25)*$C$10)</f>
        <v/>
      </c>
      <c r="AI633" s="61">
        <f>+AI632-IF(AI$18&gt;74,(AI632/AI$25)*$C$10)</f>
        <v/>
      </c>
      <c r="AJ633" s="61">
        <f>+AJ632-IF(AJ$18&gt;74,(AJ632/AJ$25)*$C$10)</f>
        <v/>
      </c>
      <c r="AK633" s="61">
        <f>+AK632-IF(AK$18&gt;74,(AK632/AK$25)*$C$10)</f>
        <v/>
      </c>
      <c r="AL633" s="61">
        <f>+AL632-IF(AL$18&gt;74,(AL632/AL$25)*$C$10)</f>
        <v/>
      </c>
      <c r="AM633" s="61">
        <f>+AM632-IF(AM$18&gt;74,(AM632/AM$25)*$C$10)</f>
        <v/>
      </c>
      <c r="AN633" s="61">
        <f>+AN632-IF(AN$18&gt;74,(AN632/AN$25)*$C$10)</f>
        <v/>
      </c>
      <c r="AO633" s="61">
        <f>+AO632-IF(AO$18&gt;74,(AO632/AO$25)*$C$10)</f>
        <v/>
      </c>
      <c r="AP633" s="61">
        <f>+AP632-IF(AP$18&gt;74,(AP632/AP$25)*$C$10)</f>
        <v/>
      </c>
      <c r="AQ633" s="61">
        <f>+AQ632-IF(AQ$18&gt;74,(AQ632/AQ$25)*$C$10)</f>
        <v/>
      </c>
      <c r="AR633" s="61">
        <f>+AR632-IF(AR$18&gt;74,(AR632/AR$25)*$C$10)</f>
        <v/>
      </c>
      <c r="AS633" s="61">
        <f>+AS632-IF(AS$18&gt;74,(AS632/AS$25)*$C$10)</f>
        <v/>
      </c>
      <c r="AT633" s="61">
        <f>+AT632-IF(AT$18&gt;74,(AT632/AT$25)*$C$10)</f>
        <v/>
      </c>
      <c r="AU633" s="61">
        <f>+AU632-IF(AU$18&gt;74,(AU632/AU$25)*$C$10)</f>
        <v/>
      </c>
      <c r="AV633" s="61">
        <f>+AV632-IF(AV$18&gt;74,(AV632/AV$25)*$C$10)</f>
        <v/>
      </c>
      <c r="AW633" s="61">
        <f>+AW632-IF(AW$18&gt;74,(AW632/AW$25)*$C$10)</f>
        <v/>
      </c>
      <c r="AX633" s="35">
        <f>IF(AW633&gt;0,1,0)</f>
        <v/>
      </c>
      <c r="AY633" s="35">
        <f>IF(AL633&gt;0,1,0)</f>
        <v/>
      </c>
      <c r="AZ633" s="35">
        <f>IF(AG633&gt;0,1,0)</f>
        <v/>
      </c>
      <c r="BA633" s="35">
        <f>IF(AB633&gt;0,1,0)</f>
        <v/>
      </c>
      <c r="BB633" s="35">
        <f>IF(W633&gt;0,1,0)</f>
        <v/>
      </c>
    </row>
    <row r="634">
      <c r="B634" s="154" t="inlineStr">
        <is>
          <t>trial 304</t>
        </is>
      </c>
      <c r="C634" s="155">
        <f>+start-C631</f>
        <v/>
      </c>
      <c r="D634" s="156">
        <f>IF((C634&lt;=0),0,((C634-D$24)*Stock*(_xlfn.NORM.INV(RAND(),stock_ave,stock_std))+(C634-D$24)*Bonds*(_xlfn.NORM.INV(RAND(),bond_ave,bond_std))+(C634-D$24)*cash*(_xlfn.NORM.INV(RAND(),cash_ave,cash_std))+(C634-D$24)))</f>
        <v/>
      </c>
      <c r="E634" s="156">
        <f>IF((D634&lt;=0),0,((D634-E$24)*Stock*(_xlfn.NORM.INV(RAND(),stock_ave,stock_std))+(D634-E$24)*Bonds*(_xlfn.NORM.INV(RAND(),bond_ave,bond_std))+(D634-E$24)*cash*(_xlfn.NORM.INV(RAND(),cash_ave,cash_std))+(D634-E$24)))</f>
        <v/>
      </c>
      <c r="F634" s="156">
        <f>IF((E634&lt;=0),0,((E634-F$24)*Stock*(_xlfn.NORM.INV(RAND(),stock_ave,stock_std))+(E634-F$24)*Bonds*(_xlfn.NORM.INV(RAND(),bond_ave,bond_std))+(E634-F$24)*cash*(_xlfn.NORM.INV(RAND(),cash_ave,cash_std))+(E634-F$24)))</f>
        <v/>
      </c>
      <c r="G634" s="156">
        <f>IF((F634&lt;=0),0,((F634-G$24)*Stock*(_xlfn.NORM.INV(RAND(),stock_ave,stock_std))+(F634-G$24)*Bonds*(_xlfn.NORM.INV(RAND(),bond_ave,bond_std))+(F634-G$24)*cash*(_xlfn.NORM.INV(RAND(),cash_ave,cash_std))+(F634-G$24)))</f>
        <v/>
      </c>
      <c r="H634" s="156">
        <f>IF((G634&lt;=0),0,((G634-H$24)*Stock*(_xlfn.NORM.INV(RAND(),stock_ave,stock_std))+(G634-H$24)*Bonds*(_xlfn.NORM.INV(RAND(),bond_ave,bond_std))+(G634-H$24)*cash*(_xlfn.NORM.INV(RAND(),cash_ave,cash_std))+(G634-H$24)))</f>
        <v/>
      </c>
      <c r="I634" s="156">
        <f>IF((H634&lt;=0),0,((H634-I$24)*Stock*(_xlfn.NORM.INV(RAND(),stock_ave,stock_std))+(H634-I$24)*Bonds*(_xlfn.NORM.INV(RAND(),bond_ave,bond_std))+(H634-I$24)*cash*(_xlfn.NORM.INV(RAND(),cash_ave,cash_std))+(H634-I$24)))</f>
        <v/>
      </c>
      <c r="J634" s="156">
        <f>IF((I634&lt;=0),0,((I634-J$24)*Stock*(_xlfn.NORM.INV(RAND(),stock_ave,stock_std))+(I634-J$24)*Bonds*(_xlfn.NORM.INV(RAND(),bond_ave,bond_std))+(I634-J$24)*cash*(_xlfn.NORM.INV(RAND(),cash_ave,cash_std))+(I634-J$24)))</f>
        <v/>
      </c>
      <c r="K634" s="156">
        <f>IF((J634&lt;=0),0,((J634-K$24)*Stock*(_xlfn.NORM.INV(RAND(),stock_ave,stock_std))+(J634-K$24)*Bonds*(_xlfn.NORM.INV(RAND(),bond_ave,bond_std))+(J634-K$24)*cash*(_xlfn.NORM.INV(RAND(),cash_ave,cash_std))+(J634-K$24)))</f>
        <v/>
      </c>
      <c r="L634" s="156">
        <f>IF((K634&lt;=0),0,((K634-L$24)*Stock*(_xlfn.NORM.INV(RAND(),stock_ave,stock_std))+(K634-L$24)*Bonds*(_xlfn.NORM.INV(RAND(),bond_ave,bond_std))+(K634-L$24)*cash*(_xlfn.NORM.INV(RAND(),cash_ave,cash_std))+(K634-L$24)))</f>
        <v/>
      </c>
      <c r="M634" s="156">
        <f>IF((L634&lt;=0),0,((L634-M$24)*Stock*(_xlfn.NORM.INV(RAND(),stock_ave,stock_std))+(L634-M$24)*Bonds*(_xlfn.NORM.INV(RAND(),bond_ave,bond_std))+(L634-M$24)*cash*(_xlfn.NORM.INV(RAND(),cash_ave,cash_std))+(L634-M$24)))</f>
        <v/>
      </c>
      <c r="N634" s="156">
        <f>IF((M634&lt;=0),0,((M634-N$24)*Stock*(_xlfn.NORM.INV(RAND(),stock_ave,stock_std))+(M634-N$24)*Bonds*(_xlfn.NORM.INV(RAND(),bond_ave,bond_std))+(M634-N$24)*cash*(_xlfn.NORM.INV(RAND(),cash_ave,cash_std))+(M634-N$24)))</f>
        <v/>
      </c>
      <c r="O634" s="156">
        <f>IF((N634&lt;=0),0,((N634-O$24)*Stock*(_xlfn.NORM.INV(RAND(),stock_ave,stock_std))+(N634-O$24)*Bonds*(_xlfn.NORM.INV(RAND(),bond_ave,bond_std))+(N634-O$24)*cash*(_xlfn.NORM.INV(RAND(),cash_ave,cash_std))+(N634-O$24)))</f>
        <v/>
      </c>
      <c r="P634" s="156">
        <f>IF((O634&lt;=0),0,((O634-P$24)*Stock*(_xlfn.NORM.INV(RAND(),stock_ave,stock_std))+(O634-P$24)*Bonds*(_xlfn.NORM.INV(RAND(),bond_ave,bond_std))+(O634-P$24)*cash*(_xlfn.NORM.INV(RAND(),cash_ave,cash_std))+(O634-P$24)))</f>
        <v/>
      </c>
      <c r="Q634" s="156">
        <f>IF((P634&lt;=0),0,((P634-Q$24)*Stock*(_xlfn.NORM.INV(RAND(),stock_ave,stock_std))+(P634-Q$24)*Bonds*(_xlfn.NORM.INV(RAND(),bond_ave,bond_std))+(P634-Q$24)*cash*(_xlfn.NORM.INV(RAND(),cash_ave,cash_std))+(P634-Q$24)))</f>
        <v/>
      </c>
      <c r="R634" s="156">
        <f>IF((Q634&lt;=0),0,((Q634-R$24)*Stock*(_xlfn.NORM.INV(RAND(),stock_ave,stock_std))+(Q634-R$24)*Bonds*(_xlfn.NORM.INV(RAND(),bond_ave,bond_std))+(Q634-R$24)*cash*(_xlfn.NORM.INV(RAND(),cash_ave,cash_std))+(Q634-R$24)))</f>
        <v/>
      </c>
      <c r="S634" s="156">
        <f>IF((R634&lt;=0),0,((R634-S$24)*Stock*(_xlfn.NORM.INV(RAND(),stock_ave,stock_std))+(R634-S$24)*Bonds*(_xlfn.NORM.INV(RAND(),bond_ave,bond_std))+(R634-S$24)*cash*(_xlfn.NORM.INV(RAND(),cash_ave,cash_std))+(R634-S$24)))</f>
        <v/>
      </c>
      <c r="T634" s="156">
        <f>IF((S634&lt;=0),0,((S634-T$24)*Stock*(_xlfn.NORM.INV(RAND(),stock_ave,stock_std))+(S634-T$24)*Bonds*(_xlfn.NORM.INV(RAND(),bond_ave,bond_std))+(S634-T$24)*cash*(_xlfn.NORM.INV(RAND(),cash_ave,cash_std))+(S634-T$24)))</f>
        <v/>
      </c>
      <c r="U634" s="156">
        <f>IF((T634&lt;=0),0,((T634-U$24)*Stock*(_xlfn.NORM.INV(RAND(),stock_ave,stock_std))+(T634-U$24)*Bonds*(_xlfn.NORM.INV(RAND(),bond_ave,bond_std))+(T634-U$24)*cash*(_xlfn.NORM.INV(RAND(),cash_ave,cash_std))+(T634-U$24)))</f>
        <v/>
      </c>
      <c r="V634" s="156">
        <f>IF((U634&lt;=0),0,((U634-V$24)*Stock*(_xlfn.NORM.INV(RAND(),stock_ave,stock_std))+(U634-V$24)*Bonds*(_xlfn.NORM.INV(RAND(),bond_ave,bond_std))+(U634-V$24)*cash*(_xlfn.NORM.INV(RAND(),cash_ave,cash_std))+(U634-V$24)))</f>
        <v/>
      </c>
      <c r="W634" s="156">
        <f>IF((V634&lt;=0),0,((V634-W$24)*Stock*(_xlfn.NORM.INV(RAND(),stock_ave,stock_std))+(V634-W$24)*Bonds*(_xlfn.NORM.INV(RAND(),bond_ave,bond_std))+(V634-W$24)*cash*(_xlfn.NORM.INV(RAND(),cash_ave,cash_std))+(V634-W$24)))</f>
        <v/>
      </c>
      <c r="X634" s="156">
        <f>IF((W634&lt;=0),0,((W634-X$24)*Stock*(_xlfn.NORM.INV(RAND(),stock_ave,stock_std))+(W634-X$24)*Bonds*(_xlfn.NORM.INV(RAND(),bond_ave,bond_std))+(W634-X$24)*cash*(_xlfn.NORM.INV(RAND(),cash_ave,cash_std))+(W634-X$24)))</f>
        <v/>
      </c>
      <c r="Y634" s="156">
        <f>IF((X634&lt;=0),0,((X634-Y$24)*Stock*(_xlfn.NORM.INV(RAND(),stock_ave,stock_std))+(X634-Y$24)*Bonds*(_xlfn.NORM.INV(RAND(),bond_ave,bond_std))+(X634-Y$24)*cash*(_xlfn.NORM.INV(RAND(),cash_ave,cash_std))+(X634-Y$24)))</f>
        <v/>
      </c>
      <c r="Z634" s="156">
        <f>IF((Y634&lt;=0),0,((Y634-Z$24)*Stock*(_xlfn.NORM.INV(RAND(),stock_ave,stock_std))+(Y634-Z$24)*Bonds*(_xlfn.NORM.INV(RAND(),bond_ave,bond_std))+(Y634-Z$24)*cash*(_xlfn.NORM.INV(RAND(),cash_ave,cash_std))+(Y634-Z$24)))</f>
        <v/>
      </c>
      <c r="AA634" s="156">
        <f>IF((Z634&lt;=0),0,((Z634-AA$24)*Stock*(_xlfn.NORM.INV(RAND(),stock_ave,stock_std))+(Z634-AA$24)*Bonds*(_xlfn.NORM.INV(RAND(),bond_ave,bond_std))+(Z634-AA$24)*cash*(_xlfn.NORM.INV(RAND(),cash_ave,cash_std))+(Z634-AA$24)))</f>
        <v/>
      </c>
      <c r="AB634" s="156">
        <f>IF((AA634&lt;=0),0,((AA634-AB$24)*Stock*(_xlfn.NORM.INV(RAND(),stock_ave,stock_std))+(AA634-AB$24)*Bonds*(_xlfn.NORM.INV(RAND(),bond_ave,bond_std))+(AA634-AB$24)*cash*(_xlfn.NORM.INV(RAND(),cash_ave,cash_std))+(AA634-AB$24)))</f>
        <v/>
      </c>
      <c r="AC634" s="156">
        <f>IF((AB634&lt;=0),0,((AB634-AC$24)*Stock*(_xlfn.NORM.INV(RAND(),stock_ave,stock_std))+(AB634-AC$24)*Bonds*(_xlfn.NORM.INV(RAND(),bond_ave,bond_std))+(AB634-AC$24)*cash*(_xlfn.NORM.INV(RAND(),cash_ave,cash_std))+(AB634-AC$24)))</f>
        <v/>
      </c>
      <c r="AD634" s="156">
        <f>IF((AC634&lt;=0),0,((AC634-AD$24)*Stock*(_xlfn.NORM.INV(RAND(),stock_ave,stock_std))+(AC634-AD$24)*Bonds*(_xlfn.NORM.INV(RAND(),bond_ave,bond_std))+(AC634-AD$24)*cash*(_xlfn.NORM.INV(RAND(),cash_ave,cash_std))+(AC634-AD$24)))</f>
        <v/>
      </c>
      <c r="AE634" s="156">
        <f>IF((AD634&lt;=0),0,((AD634-AE$24)*Stock*(_xlfn.NORM.INV(RAND(),stock_ave,stock_std))+(AD634-AE$24)*Bonds*(_xlfn.NORM.INV(RAND(),bond_ave,bond_std))+(AD634-AE$24)*cash*(_xlfn.NORM.INV(RAND(),cash_ave,cash_std))+(AD634-AE$24)))</f>
        <v/>
      </c>
      <c r="AF634" s="156">
        <f>IF((AE634&lt;=0),0,((AE634-AF$24)*Stock*(_xlfn.NORM.INV(RAND(),stock_ave,stock_std))+(AE634-AF$24)*Bonds*(_xlfn.NORM.INV(RAND(),bond_ave,bond_std))+(AE634-AF$24)*cash*(_xlfn.NORM.INV(RAND(),cash_ave,cash_std))+(AE634-AF$24)))</f>
        <v/>
      </c>
      <c r="AG634" s="156">
        <f>IF((AF634&lt;=0),0,((AF634-AG$24)*Stock*(_xlfn.NORM.INV(RAND(),stock_ave,stock_std))+(AF634-AG$24)*Bonds*(_xlfn.NORM.INV(RAND(),bond_ave,bond_std))+(AF634-AG$24)*cash*(_xlfn.NORM.INV(RAND(),cash_ave,cash_std))+(AF634-AG$24)))</f>
        <v/>
      </c>
      <c r="AH634" s="156">
        <f>IF((AG634&lt;=0),0,((AG634-AH$24)*Stock*(_xlfn.NORM.INV(RAND(),stock_ave,stock_std))+(AG634-AH$24)*Bonds*(_xlfn.NORM.INV(RAND(),bond_ave,bond_std))+(AG634-AH$24)*cash*(_xlfn.NORM.INV(RAND(),cash_ave,cash_std))+(AG634-AH$24)))</f>
        <v/>
      </c>
      <c r="AI634" s="156">
        <f>IF((AH634&lt;=0),0,((AH634-AI$24)*Stock*(_xlfn.NORM.INV(RAND(),stock_ave,stock_std))+(AH634-AI$24)*Bonds*(_xlfn.NORM.INV(RAND(),bond_ave,bond_std))+(AH634-AI$24)*cash*(_xlfn.NORM.INV(RAND(),cash_ave,cash_std))+(AH634-AI$24)))</f>
        <v/>
      </c>
      <c r="AJ634" s="156">
        <f>IF((AI634&lt;=0),0,((AI634-AJ$24)*Stock*(_xlfn.NORM.INV(RAND(),stock_ave,stock_std))+(AI634-AJ$24)*Bonds*(_xlfn.NORM.INV(RAND(),bond_ave,bond_std))+(AI634-AJ$24)*cash*(_xlfn.NORM.INV(RAND(),cash_ave,cash_std))+(AI634-AJ$24)))</f>
        <v/>
      </c>
      <c r="AK634" s="156">
        <f>IF((AJ634&lt;=0),0,((AJ634-AK$24)*Stock*(_xlfn.NORM.INV(RAND(),stock_ave,stock_std))+(AJ634-AK$24)*Bonds*(_xlfn.NORM.INV(RAND(),bond_ave,bond_std))+(AJ634-AK$24)*cash*(_xlfn.NORM.INV(RAND(),cash_ave,cash_std))+(AJ634-AK$24)))</f>
        <v/>
      </c>
      <c r="AL634" s="156">
        <f>IF((AK634&lt;=0),0,((AK634-AL$24)*Stock*(_xlfn.NORM.INV(RAND(),stock_ave,stock_std))+(AK634-AL$24)*Bonds*(_xlfn.NORM.INV(RAND(),bond_ave,bond_std))+(AK634-AL$24)*cash*(_xlfn.NORM.INV(RAND(),cash_ave,cash_std))+(AK634-AL$24)))</f>
        <v/>
      </c>
      <c r="AM634" s="156">
        <f>IF((AL634&lt;=0),0,((AL634-AM$24)*Stock*(_xlfn.NORM.INV(RAND(),stock_ave,stock_std))+(AL634-AM$24)*Bonds*(_xlfn.NORM.INV(RAND(),bond_ave,bond_std))+(AL634-AM$24)*cash*(_xlfn.NORM.INV(RAND(),cash_ave,cash_std))+(AL634-AM$24)))</f>
        <v/>
      </c>
      <c r="AN634" s="156">
        <f>IF((AM634&lt;=0),0,((AM634-AN$24)*Stock*(_xlfn.NORM.INV(RAND(),stock_ave,stock_std))+(AM634-AN$24)*Bonds*(_xlfn.NORM.INV(RAND(),bond_ave,bond_std))+(AM634-AN$24)*cash*(_xlfn.NORM.INV(RAND(),cash_ave,cash_std))+(AM634-AN$24)))</f>
        <v/>
      </c>
      <c r="AO634" s="156">
        <f>IF((AN634&lt;=0),0,((AN634-AO$24)*Stock*(_xlfn.NORM.INV(RAND(),stock_ave,stock_std))+(AN634-AO$24)*Bonds*(_xlfn.NORM.INV(RAND(),bond_ave,bond_std))+(AN634-AO$24)*cash*(_xlfn.NORM.INV(RAND(),cash_ave,cash_std))+(AN634-AO$24)))</f>
        <v/>
      </c>
      <c r="AP634" s="156">
        <f>IF((AO634&lt;=0),0,((AO634-AP$24)*Stock*(_xlfn.NORM.INV(RAND(),stock_ave,stock_std))+(AO634-AP$24)*Bonds*(_xlfn.NORM.INV(RAND(),bond_ave,bond_std))+(AO634-AP$24)*cash*(_xlfn.NORM.INV(RAND(),cash_ave,cash_std))+(AO634-AP$24)))</f>
        <v/>
      </c>
      <c r="AQ634" s="156">
        <f>IF((AP634&lt;=0),0,((AP634-AQ$24)*Stock*(_xlfn.NORM.INV(RAND(),stock_ave,stock_std))+(AP634-AQ$24)*Bonds*(_xlfn.NORM.INV(RAND(),bond_ave,bond_std))+(AP634-AQ$24)*cash*(_xlfn.NORM.INV(RAND(),cash_ave,cash_std))+(AP634-AQ$24)))</f>
        <v/>
      </c>
      <c r="AR634" s="156">
        <f>IF((AQ634&lt;=0),0,((AQ634-AR$24)*Stock*(_xlfn.NORM.INV(RAND(),stock_ave,stock_std))+(AQ634-AR$24)*Bonds*(_xlfn.NORM.INV(RAND(),bond_ave,bond_std))+(AQ634-AR$24)*cash*(_xlfn.NORM.INV(RAND(),cash_ave,cash_std))+(AQ634-AR$24)))</f>
        <v/>
      </c>
      <c r="AS634" s="156">
        <f>IF((AR634&lt;=0),0,((AR634-AS$24)*Stock*(_xlfn.NORM.INV(RAND(),stock_ave,stock_std))+(AR634-AS$24)*Bonds*(_xlfn.NORM.INV(RAND(),bond_ave,bond_std))+(AR634-AS$24)*cash*(_xlfn.NORM.INV(RAND(),cash_ave,cash_std))+(AR634-AS$24)))</f>
        <v/>
      </c>
      <c r="AT634" s="156">
        <f>IF((AS634&lt;=0),0,((AS634-AT$24)*Stock*(_xlfn.NORM.INV(RAND(),stock_ave,stock_std))+(AS634-AT$24)*Bonds*(_xlfn.NORM.INV(RAND(),bond_ave,bond_std))+(AS634-AT$24)*cash*(_xlfn.NORM.INV(RAND(),cash_ave,cash_std))+(AS634-AT$24)))</f>
        <v/>
      </c>
      <c r="AU634" s="156">
        <f>IF((AT634&lt;=0),0,((AT634-AU$24)*Stock*(_xlfn.NORM.INV(RAND(),stock_ave,stock_std))+(AT634-AU$24)*Bonds*(_xlfn.NORM.INV(RAND(),bond_ave,bond_std))+(AT634-AU$24)*cash*(_xlfn.NORM.INV(RAND(),cash_ave,cash_std))+(AT634-AU$24)))</f>
        <v/>
      </c>
      <c r="AV634" s="156">
        <f>IF((AU634&lt;=0),0,((AU634-AV$24)*Stock*(_xlfn.NORM.INV(RAND(),stock_ave,stock_std))+(AU634-AV$24)*Bonds*(_xlfn.NORM.INV(RAND(),bond_ave,bond_std))+(AU634-AV$24)*cash*(_xlfn.NORM.INV(RAND(),cash_ave,cash_std))+(AU634-AV$24)))</f>
        <v/>
      </c>
      <c r="AW634" s="156">
        <f>IF((AV634&lt;=0),0,((AV634-AW$24)*Stock*(_xlfn.NORM.INV(RAND(),stock_ave,stock_std))+(AV634-AW$24)*Bonds*(_xlfn.NORM.INV(RAND(),bond_ave,bond_std))+(AV634-AW$24)*cash*(_xlfn.NORM.INV(RAND(),cash_ave,cash_std))+(AV634-AW$24)))</f>
        <v/>
      </c>
      <c r="AX634" s="159" t="n"/>
      <c r="AY634" s="159" t="n"/>
      <c r="AZ634" s="159" t="n"/>
      <c r="BA634" s="159" t="n"/>
      <c r="BB634" s="159" t="n"/>
    </row>
    <row r="635">
      <c r="C635" s="147" t="n"/>
      <c r="D635" s="61">
        <f>+D634-IF(D$18&gt;74,(D634/D$25)*$C$10)</f>
        <v/>
      </c>
      <c r="E635" s="61">
        <f>+E634-IF(E$18&gt;74,(E634/E$25)*$C$10)</f>
        <v/>
      </c>
      <c r="F635" s="61">
        <f>+F634-IF(F$18&gt;74,(F634/F$25)*$C$10)</f>
        <v/>
      </c>
      <c r="G635" s="61">
        <f>+G634-IF(G$18&gt;74,(G634/G$25)*$C$10)</f>
        <v/>
      </c>
      <c r="H635" s="61">
        <f>+H634-IF(H$18&gt;74,(H634/H$25)*$C$10)</f>
        <v/>
      </c>
      <c r="I635" s="61">
        <f>+I634-IF(I$18&gt;74,(I634/I$25)*$C$10)</f>
        <v/>
      </c>
      <c r="J635" s="61">
        <f>+J634-IF(J$18&gt;74,(J634/J$25)*$C$10)</f>
        <v/>
      </c>
      <c r="K635" s="61">
        <f>+K634-IF(K$18&gt;74,(K634/K$25)*$C$10)</f>
        <v/>
      </c>
      <c r="L635" s="61">
        <f>+L634-IF(L$18&gt;74,(L634/L$25)*$C$10)</f>
        <v/>
      </c>
      <c r="M635" s="61">
        <f>+M634-IF(M$18&gt;74,(M634/M$25)*$C$10)</f>
        <v/>
      </c>
      <c r="N635" s="61">
        <f>+N634-IF(N$18&gt;74,(N634/N$25)*$C$10)</f>
        <v/>
      </c>
      <c r="O635" s="61">
        <f>+O634-IF(O$18&gt;74,(O634/O$25)*$C$10)</f>
        <v/>
      </c>
      <c r="P635" s="61">
        <f>+P634-IF(P$18&gt;74,(P634/P$25)*$C$10)</f>
        <v/>
      </c>
      <c r="Q635" s="61">
        <f>+Q634-IF(Q$18&gt;74,(Q634/Q$25)*$C$10)</f>
        <v/>
      </c>
      <c r="R635" s="61">
        <f>+R634-IF(R$18&gt;74,(R634/R$25)*$C$10)</f>
        <v/>
      </c>
      <c r="S635" s="61">
        <f>+S634-IF(S$18&gt;74,(S634/S$25)*$C$10)</f>
        <v/>
      </c>
      <c r="T635" s="61">
        <f>+T634-IF(T$18&gt;74,(T634/T$25)*$C$10)</f>
        <v/>
      </c>
      <c r="U635" s="61">
        <f>+U634-IF(U$18&gt;74,(U634/U$25)*$C$10)</f>
        <v/>
      </c>
      <c r="V635" s="61">
        <f>+V634-IF(V$18&gt;74,(V634/V$25)*$C$10)</f>
        <v/>
      </c>
      <c r="W635" s="61">
        <f>+W634-IF(W$18&gt;74,(W634/W$25)*$C$10)</f>
        <v/>
      </c>
      <c r="X635" s="61">
        <f>+X634-IF(X$18&gt;74,(X634/X$25)*$C$10)</f>
        <v/>
      </c>
      <c r="Y635" s="61">
        <f>+Y634-IF(Y$18&gt;74,(Y634/Y$25)*$C$10)</f>
        <v/>
      </c>
      <c r="Z635" s="61">
        <f>+Z634-IF(Z$18&gt;74,(Z634/Z$25)*$C$10)</f>
        <v/>
      </c>
      <c r="AA635" s="61">
        <f>+AA634-IF(AA$18&gt;74,(AA634/AA$25)*$C$10)</f>
        <v/>
      </c>
      <c r="AB635" s="61">
        <f>+AB634-IF(AB$18&gt;74,(AB634/AB$25)*$C$10)</f>
        <v/>
      </c>
      <c r="AC635" s="61">
        <f>+AC634-IF(AC$18&gt;74,(AC634/AC$25)*$C$10)</f>
        <v/>
      </c>
      <c r="AD635" s="61">
        <f>+AD634-IF(AD$18&gt;74,(AD634/AD$25)*$C$10)</f>
        <v/>
      </c>
      <c r="AE635" s="61">
        <f>+AE634-IF(AE$18&gt;74,(AE634/AE$25)*$C$10)</f>
        <v/>
      </c>
      <c r="AF635" s="61">
        <f>+AF634-IF(AF$18&gt;74,(AF634/AF$25)*$C$10)</f>
        <v/>
      </c>
      <c r="AG635" s="61">
        <f>+AG634-IF(AG$18&gt;74,(AG634/AG$25)*$C$10)</f>
        <v/>
      </c>
      <c r="AH635" s="61">
        <f>+AH634-IF(AH$18&gt;74,(AH634/AH$25)*$C$10)</f>
        <v/>
      </c>
      <c r="AI635" s="61">
        <f>+AI634-IF(AI$18&gt;74,(AI634/AI$25)*$C$10)</f>
        <v/>
      </c>
      <c r="AJ635" s="61">
        <f>+AJ634-IF(AJ$18&gt;74,(AJ634/AJ$25)*$C$10)</f>
        <v/>
      </c>
      <c r="AK635" s="61">
        <f>+AK634-IF(AK$18&gt;74,(AK634/AK$25)*$C$10)</f>
        <v/>
      </c>
      <c r="AL635" s="61">
        <f>+AL634-IF(AL$18&gt;74,(AL634/AL$25)*$C$10)</f>
        <v/>
      </c>
      <c r="AM635" s="61">
        <f>+AM634-IF(AM$18&gt;74,(AM634/AM$25)*$C$10)</f>
        <v/>
      </c>
      <c r="AN635" s="61">
        <f>+AN634-IF(AN$18&gt;74,(AN634/AN$25)*$C$10)</f>
        <v/>
      </c>
      <c r="AO635" s="61">
        <f>+AO634-IF(AO$18&gt;74,(AO634/AO$25)*$C$10)</f>
        <v/>
      </c>
      <c r="AP635" s="61">
        <f>+AP634-IF(AP$18&gt;74,(AP634/AP$25)*$C$10)</f>
        <v/>
      </c>
      <c r="AQ635" s="61">
        <f>+AQ634-IF(AQ$18&gt;74,(AQ634/AQ$25)*$C$10)</f>
        <v/>
      </c>
      <c r="AR635" s="61">
        <f>+AR634-IF(AR$18&gt;74,(AR634/AR$25)*$C$10)</f>
        <v/>
      </c>
      <c r="AS635" s="61">
        <f>+AS634-IF(AS$18&gt;74,(AS634/AS$25)*$C$10)</f>
        <v/>
      </c>
      <c r="AT635" s="61">
        <f>+AT634-IF(AT$18&gt;74,(AT634/AT$25)*$C$10)</f>
        <v/>
      </c>
      <c r="AU635" s="61">
        <f>+AU634-IF(AU$18&gt;74,(AU634/AU$25)*$C$10)</f>
        <v/>
      </c>
      <c r="AV635" s="61">
        <f>+AV634-IF(AV$18&gt;74,(AV634/AV$25)*$C$10)</f>
        <v/>
      </c>
      <c r="AW635" s="61">
        <f>+AW634-IF(AW$18&gt;74,(AW634/AW$25)*$C$10)</f>
        <v/>
      </c>
      <c r="AX635" s="35">
        <f>IF(AW635&gt;0,1,0)</f>
        <v/>
      </c>
      <c r="AY635" s="35">
        <f>IF(AL635&gt;0,1,0)</f>
        <v/>
      </c>
      <c r="AZ635" s="35">
        <f>IF(AG635&gt;0,1,0)</f>
        <v/>
      </c>
      <c r="BA635" s="35">
        <f>IF(AB635&gt;0,1,0)</f>
        <v/>
      </c>
      <c r="BB635" s="35">
        <f>IF(W635&gt;0,1,0)</f>
        <v/>
      </c>
    </row>
    <row r="636">
      <c r="B636" s="154" t="inlineStr">
        <is>
          <t>trial 305</t>
        </is>
      </c>
      <c r="C636" s="155">
        <f>+start-C633</f>
        <v/>
      </c>
      <c r="D636" s="156">
        <f>IF((C636&lt;=0),0,((C636-D$24)*Stock*(_xlfn.NORM.INV(RAND(),stock_ave,stock_std))+(C636-D$24)*Bonds*(_xlfn.NORM.INV(RAND(),bond_ave,bond_std))+(C636-D$24)*cash*(_xlfn.NORM.INV(RAND(),cash_ave,cash_std))+(C636-D$24)))</f>
        <v/>
      </c>
      <c r="E636" s="156">
        <f>IF((D636&lt;=0),0,((D636-E$24)*Stock*(_xlfn.NORM.INV(RAND(),stock_ave,stock_std))+(D636-E$24)*Bonds*(_xlfn.NORM.INV(RAND(),bond_ave,bond_std))+(D636-E$24)*cash*(_xlfn.NORM.INV(RAND(),cash_ave,cash_std))+(D636-E$24)))</f>
        <v/>
      </c>
      <c r="F636" s="156">
        <f>IF((E636&lt;=0),0,((E636-F$24)*Stock*(_xlfn.NORM.INV(RAND(),stock_ave,stock_std))+(E636-F$24)*Bonds*(_xlfn.NORM.INV(RAND(),bond_ave,bond_std))+(E636-F$24)*cash*(_xlfn.NORM.INV(RAND(),cash_ave,cash_std))+(E636-F$24)))</f>
        <v/>
      </c>
      <c r="G636" s="156">
        <f>IF((F636&lt;=0),0,((F636-G$24)*Stock*(_xlfn.NORM.INV(RAND(),stock_ave,stock_std))+(F636-G$24)*Bonds*(_xlfn.NORM.INV(RAND(),bond_ave,bond_std))+(F636-G$24)*cash*(_xlfn.NORM.INV(RAND(),cash_ave,cash_std))+(F636-G$24)))</f>
        <v/>
      </c>
      <c r="H636" s="156">
        <f>IF((G636&lt;=0),0,((G636-H$24)*Stock*(_xlfn.NORM.INV(RAND(),stock_ave,stock_std))+(G636-H$24)*Bonds*(_xlfn.NORM.INV(RAND(),bond_ave,bond_std))+(G636-H$24)*cash*(_xlfn.NORM.INV(RAND(),cash_ave,cash_std))+(G636-H$24)))</f>
        <v/>
      </c>
      <c r="I636" s="156">
        <f>IF((H636&lt;=0),0,((H636-I$24)*Stock*(_xlfn.NORM.INV(RAND(),stock_ave,stock_std))+(H636-I$24)*Bonds*(_xlfn.NORM.INV(RAND(),bond_ave,bond_std))+(H636-I$24)*cash*(_xlfn.NORM.INV(RAND(),cash_ave,cash_std))+(H636-I$24)))</f>
        <v/>
      </c>
      <c r="J636" s="156">
        <f>IF((I636&lt;=0),0,((I636-J$24)*Stock*(_xlfn.NORM.INV(RAND(),stock_ave,stock_std))+(I636-J$24)*Bonds*(_xlfn.NORM.INV(RAND(),bond_ave,bond_std))+(I636-J$24)*cash*(_xlfn.NORM.INV(RAND(),cash_ave,cash_std))+(I636-J$24)))</f>
        <v/>
      </c>
      <c r="K636" s="156">
        <f>IF((J636&lt;=0),0,((J636-K$24)*Stock*(_xlfn.NORM.INV(RAND(),stock_ave,stock_std))+(J636-K$24)*Bonds*(_xlfn.NORM.INV(RAND(),bond_ave,bond_std))+(J636-K$24)*cash*(_xlfn.NORM.INV(RAND(),cash_ave,cash_std))+(J636-K$24)))</f>
        <v/>
      </c>
      <c r="L636" s="156">
        <f>IF((K636&lt;=0),0,((K636-L$24)*Stock*(_xlfn.NORM.INV(RAND(),stock_ave,stock_std))+(K636-L$24)*Bonds*(_xlfn.NORM.INV(RAND(),bond_ave,bond_std))+(K636-L$24)*cash*(_xlfn.NORM.INV(RAND(),cash_ave,cash_std))+(K636-L$24)))</f>
        <v/>
      </c>
      <c r="M636" s="156">
        <f>IF((L636&lt;=0),0,((L636-M$24)*Stock*(_xlfn.NORM.INV(RAND(),stock_ave,stock_std))+(L636-M$24)*Bonds*(_xlfn.NORM.INV(RAND(),bond_ave,bond_std))+(L636-M$24)*cash*(_xlfn.NORM.INV(RAND(),cash_ave,cash_std))+(L636-M$24)))</f>
        <v/>
      </c>
      <c r="N636" s="156">
        <f>IF((M636&lt;=0),0,((M636-N$24)*Stock*(_xlfn.NORM.INV(RAND(),stock_ave,stock_std))+(M636-N$24)*Bonds*(_xlfn.NORM.INV(RAND(),bond_ave,bond_std))+(M636-N$24)*cash*(_xlfn.NORM.INV(RAND(),cash_ave,cash_std))+(M636-N$24)))</f>
        <v/>
      </c>
      <c r="O636" s="156">
        <f>IF((N636&lt;=0),0,((N636-O$24)*Stock*(_xlfn.NORM.INV(RAND(),stock_ave,stock_std))+(N636-O$24)*Bonds*(_xlfn.NORM.INV(RAND(),bond_ave,bond_std))+(N636-O$24)*cash*(_xlfn.NORM.INV(RAND(),cash_ave,cash_std))+(N636-O$24)))</f>
        <v/>
      </c>
      <c r="P636" s="156">
        <f>IF((O636&lt;=0),0,((O636-P$24)*Stock*(_xlfn.NORM.INV(RAND(),stock_ave,stock_std))+(O636-P$24)*Bonds*(_xlfn.NORM.INV(RAND(),bond_ave,bond_std))+(O636-P$24)*cash*(_xlfn.NORM.INV(RAND(),cash_ave,cash_std))+(O636-P$24)))</f>
        <v/>
      </c>
      <c r="Q636" s="156">
        <f>IF((P636&lt;=0),0,((P636-Q$24)*Stock*(_xlfn.NORM.INV(RAND(),stock_ave,stock_std))+(P636-Q$24)*Bonds*(_xlfn.NORM.INV(RAND(),bond_ave,bond_std))+(P636-Q$24)*cash*(_xlfn.NORM.INV(RAND(),cash_ave,cash_std))+(P636-Q$24)))</f>
        <v/>
      </c>
      <c r="R636" s="156">
        <f>IF((Q636&lt;=0),0,((Q636-R$24)*Stock*(_xlfn.NORM.INV(RAND(),stock_ave,stock_std))+(Q636-R$24)*Bonds*(_xlfn.NORM.INV(RAND(),bond_ave,bond_std))+(Q636-R$24)*cash*(_xlfn.NORM.INV(RAND(),cash_ave,cash_std))+(Q636-R$24)))</f>
        <v/>
      </c>
      <c r="S636" s="156">
        <f>IF((R636&lt;=0),0,((R636-S$24)*Stock*(_xlfn.NORM.INV(RAND(),stock_ave,stock_std))+(R636-S$24)*Bonds*(_xlfn.NORM.INV(RAND(),bond_ave,bond_std))+(R636-S$24)*cash*(_xlfn.NORM.INV(RAND(),cash_ave,cash_std))+(R636-S$24)))</f>
        <v/>
      </c>
      <c r="T636" s="156">
        <f>IF((S636&lt;=0),0,((S636-T$24)*Stock*(_xlfn.NORM.INV(RAND(),stock_ave,stock_std))+(S636-T$24)*Bonds*(_xlfn.NORM.INV(RAND(),bond_ave,bond_std))+(S636-T$24)*cash*(_xlfn.NORM.INV(RAND(),cash_ave,cash_std))+(S636-T$24)))</f>
        <v/>
      </c>
      <c r="U636" s="156">
        <f>IF((T636&lt;=0),0,((T636-U$24)*Stock*(_xlfn.NORM.INV(RAND(),stock_ave,stock_std))+(T636-U$24)*Bonds*(_xlfn.NORM.INV(RAND(),bond_ave,bond_std))+(T636-U$24)*cash*(_xlfn.NORM.INV(RAND(),cash_ave,cash_std))+(T636-U$24)))</f>
        <v/>
      </c>
      <c r="V636" s="156">
        <f>IF((U636&lt;=0),0,((U636-V$24)*Stock*(_xlfn.NORM.INV(RAND(),stock_ave,stock_std))+(U636-V$24)*Bonds*(_xlfn.NORM.INV(RAND(),bond_ave,bond_std))+(U636-V$24)*cash*(_xlfn.NORM.INV(RAND(),cash_ave,cash_std))+(U636-V$24)))</f>
        <v/>
      </c>
      <c r="W636" s="156">
        <f>IF((V636&lt;=0),0,((V636-W$24)*Stock*(_xlfn.NORM.INV(RAND(),stock_ave,stock_std))+(V636-W$24)*Bonds*(_xlfn.NORM.INV(RAND(),bond_ave,bond_std))+(V636-W$24)*cash*(_xlfn.NORM.INV(RAND(),cash_ave,cash_std))+(V636-W$24)))</f>
        <v/>
      </c>
      <c r="X636" s="156">
        <f>IF((W636&lt;=0),0,((W636-X$24)*Stock*(_xlfn.NORM.INV(RAND(),stock_ave,stock_std))+(W636-X$24)*Bonds*(_xlfn.NORM.INV(RAND(),bond_ave,bond_std))+(W636-X$24)*cash*(_xlfn.NORM.INV(RAND(),cash_ave,cash_std))+(W636-X$24)))</f>
        <v/>
      </c>
      <c r="Y636" s="156">
        <f>IF((X636&lt;=0),0,((X636-Y$24)*Stock*(_xlfn.NORM.INV(RAND(),stock_ave,stock_std))+(X636-Y$24)*Bonds*(_xlfn.NORM.INV(RAND(),bond_ave,bond_std))+(X636-Y$24)*cash*(_xlfn.NORM.INV(RAND(),cash_ave,cash_std))+(X636-Y$24)))</f>
        <v/>
      </c>
      <c r="Z636" s="156">
        <f>IF((Y636&lt;=0),0,((Y636-Z$24)*Stock*(_xlfn.NORM.INV(RAND(),stock_ave,stock_std))+(Y636-Z$24)*Bonds*(_xlfn.NORM.INV(RAND(),bond_ave,bond_std))+(Y636-Z$24)*cash*(_xlfn.NORM.INV(RAND(),cash_ave,cash_std))+(Y636-Z$24)))</f>
        <v/>
      </c>
      <c r="AA636" s="156">
        <f>IF((Z636&lt;=0),0,((Z636-AA$24)*Stock*(_xlfn.NORM.INV(RAND(),stock_ave,stock_std))+(Z636-AA$24)*Bonds*(_xlfn.NORM.INV(RAND(),bond_ave,bond_std))+(Z636-AA$24)*cash*(_xlfn.NORM.INV(RAND(),cash_ave,cash_std))+(Z636-AA$24)))</f>
        <v/>
      </c>
      <c r="AB636" s="156">
        <f>IF((AA636&lt;=0),0,((AA636-AB$24)*Stock*(_xlfn.NORM.INV(RAND(),stock_ave,stock_std))+(AA636-AB$24)*Bonds*(_xlfn.NORM.INV(RAND(),bond_ave,bond_std))+(AA636-AB$24)*cash*(_xlfn.NORM.INV(RAND(),cash_ave,cash_std))+(AA636-AB$24)))</f>
        <v/>
      </c>
      <c r="AC636" s="156">
        <f>IF((AB636&lt;=0),0,((AB636-AC$24)*Stock*(_xlfn.NORM.INV(RAND(),stock_ave,stock_std))+(AB636-AC$24)*Bonds*(_xlfn.NORM.INV(RAND(),bond_ave,bond_std))+(AB636-AC$24)*cash*(_xlfn.NORM.INV(RAND(),cash_ave,cash_std))+(AB636-AC$24)))</f>
        <v/>
      </c>
      <c r="AD636" s="156">
        <f>IF((AC636&lt;=0),0,((AC636-AD$24)*Stock*(_xlfn.NORM.INV(RAND(),stock_ave,stock_std))+(AC636-AD$24)*Bonds*(_xlfn.NORM.INV(RAND(),bond_ave,bond_std))+(AC636-AD$24)*cash*(_xlfn.NORM.INV(RAND(),cash_ave,cash_std))+(AC636-AD$24)))</f>
        <v/>
      </c>
      <c r="AE636" s="156">
        <f>IF((AD636&lt;=0),0,((AD636-AE$24)*Stock*(_xlfn.NORM.INV(RAND(),stock_ave,stock_std))+(AD636-AE$24)*Bonds*(_xlfn.NORM.INV(RAND(),bond_ave,bond_std))+(AD636-AE$24)*cash*(_xlfn.NORM.INV(RAND(),cash_ave,cash_std))+(AD636-AE$24)))</f>
        <v/>
      </c>
      <c r="AF636" s="156">
        <f>IF((AE636&lt;=0),0,((AE636-AF$24)*Stock*(_xlfn.NORM.INV(RAND(),stock_ave,stock_std))+(AE636-AF$24)*Bonds*(_xlfn.NORM.INV(RAND(),bond_ave,bond_std))+(AE636-AF$24)*cash*(_xlfn.NORM.INV(RAND(),cash_ave,cash_std))+(AE636-AF$24)))</f>
        <v/>
      </c>
      <c r="AG636" s="156">
        <f>IF((AF636&lt;=0),0,((AF636-AG$24)*Stock*(_xlfn.NORM.INV(RAND(),stock_ave,stock_std))+(AF636-AG$24)*Bonds*(_xlfn.NORM.INV(RAND(),bond_ave,bond_std))+(AF636-AG$24)*cash*(_xlfn.NORM.INV(RAND(),cash_ave,cash_std))+(AF636-AG$24)))</f>
        <v/>
      </c>
      <c r="AH636" s="156">
        <f>IF((AG636&lt;=0),0,((AG636-AH$24)*Stock*(_xlfn.NORM.INV(RAND(),stock_ave,stock_std))+(AG636-AH$24)*Bonds*(_xlfn.NORM.INV(RAND(),bond_ave,bond_std))+(AG636-AH$24)*cash*(_xlfn.NORM.INV(RAND(),cash_ave,cash_std))+(AG636-AH$24)))</f>
        <v/>
      </c>
      <c r="AI636" s="156">
        <f>IF((AH636&lt;=0),0,((AH636-AI$24)*Stock*(_xlfn.NORM.INV(RAND(),stock_ave,stock_std))+(AH636-AI$24)*Bonds*(_xlfn.NORM.INV(RAND(),bond_ave,bond_std))+(AH636-AI$24)*cash*(_xlfn.NORM.INV(RAND(),cash_ave,cash_std))+(AH636-AI$24)))</f>
        <v/>
      </c>
      <c r="AJ636" s="156">
        <f>IF((AI636&lt;=0),0,((AI636-AJ$24)*Stock*(_xlfn.NORM.INV(RAND(),stock_ave,stock_std))+(AI636-AJ$24)*Bonds*(_xlfn.NORM.INV(RAND(),bond_ave,bond_std))+(AI636-AJ$24)*cash*(_xlfn.NORM.INV(RAND(),cash_ave,cash_std))+(AI636-AJ$24)))</f>
        <v/>
      </c>
      <c r="AK636" s="156">
        <f>IF((AJ636&lt;=0),0,((AJ636-AK$24)*Stock*(_xlfn.NORM.INV(RAND(),stock_ave,stock_std))+(AJ636-AK$24)*Bonds*(_xlfn.NORM.INV(RAND(),bond_ave,bond_std))+(AJ636-AK$24)*cash*(_xlfn.NORM.INV(RAND(),cash_ave,cash_std))+(AJ636-AK$24)))</f>
        <v/>
      </c>
      <c r="AL636" s="156">
        <f>IF((AK636&lt;=0),0,((AK636-AL$24)*Stock*(_xlfn.NORM.INV(RAND(),stock_ave,stock_std))+(AK636-AL$24)*Bonds*(_xlfn.NORM.INV(RAND(),bond_ave,bond_std))+(AK636-AL$24)*cash*(_xlfn.NORM.INV(RAND(),cash_ave,cash_std))+(AK636-AL$24)))</f>
        <v/>
      </c>
      <c r="AM636" s="156">
        <f>IF((AL636&lt;=0),0,((AL636-AM$24)*Stock*(_xlfn.NORM.INV(RAND(),stock_ave,stock_std))+(AL636-AM$24)*Bonds*(_xlfn.NORM.INV(RAND(),bond_ave,bond_std))+(AL636-AM$24)*cash*(_xlfn.NORM.INV(RAND(),cash_ave,cash_std))+(AL636-AM$24)))</f>
        <v/>
      </c>
      <c r="AN636" s="156">
        <f>IF((AM636&lt;=0),0,((AM636-AN$24)*Stock*(_xlfn.NORM.INV(RAND(),stock_ave,stock_std))+(AM636-AN$24)*Bonds*(_xlfn.NORM.INV(RAND(),bond_ave,bond_std))+(AM636-AN$24)*cash*(_xlfn.NORM.INV(RAND(),cash_ave,cash_std))+(AM636-AN$24)))</f>
        <v/>
      </c>
      <c r="AO636" s="156">
        <f>IF((AN636&lt;=0),0,((AN636-AO$24)*Stock*(_xlfn.NORM.INV(RAND(),stock_ave,stock_std))+(AN636-AO$24)*Bonds*(_xlfn.NORM.INV(RAND(),bond_ave,bond_std))+(AN636-AO$24)*cash*(_xlfn.NORM.INV(RAND(),cash_ave,cash_std))+(AN636-AO$24)))</f>
        <v/>
      </c>
      <c r="AP636" s="156">
        <f>IF((AO636&lt;=0),0,((AO636-AP$24)*Stock*(_xlfn.NORM.INV(RAND(),stock_ave,stock_std))+(AO636-AP$24)*Bonds*(_xlfn.NORM.INV(RAND(),bond_ave,bond_std))+(AO636-AP$24)*cash*(_xlfn.NORM.INV(RAND(),cash_ave,cash_std))+(AO636-AP$24)))</f>
        <v/>
      </c>
      <c r="AQ636" s="156">
        <f>IF((AP636&lt;=0),0,((AP636-AQ$24)*Stock*(_xlfn.NORM.INV(RAND(),stock_ave,stock_std))+(AP636-AQ$24)*Bonds*(_xlfn.NORM.INV(RAND(),bond_ave,bond_std))+(AP636-AQ$24)*cash*(_xlfn.NORM.INV(RAND(),cash_ave,cash_std))+(AP636-AQ$24)))</f>
        <v/>
      </c>
      <c r="AR636" s="156">
        <f>IF((AQ636&lt;=0),0,((AQ636-AR$24)*Stock*(_xlfn.NORM.INV(RAND(),stock_ave,stock_std))+(AQ636-AR$24)*Bonds*(_xlfn.NORM.INV(RAND(),bond_ave,bond_std))+(AQ636-AR$24)*cash*(_xlfn.NORM.INV(RAND(),cash_ave,cash_std))+(AQ636-AR$24)))</f>
        <v/>
      </c>
      <c r="AS636" s="156">
        <f>IF((AR636&lt;=0),0,((AR636-AS$24)*Stock*(_xlfn.NORM.INV(RAND(),stock_ave,stock_std))+(AR636-AS$24)*Bonds*(_xlfn.NORM.INV(RAND(),bond_ave,bond_std))+(AR636-AS$24)*cash*(_xlfn.NORM.INV(RAND(),cash_ave,cash_std))+(AR636-AS$24)))</f>
        <v/>
      </c>
      <c r="AT636" s="156">
        <f>IF((AS636&lt;=0),0,((AS636-AT$24)*Stock*(_xlfn.NORM.INV(RAND(),stock_ave,stock_std))+(AS636-AT$24)*Bonds*(_xlfn.NORM.INV(RAND(),bond_ave,bond_std))+(AS636-AT$24)*cash*(_xlfn.NORM.INV(RAND(),cash_ave,cash_std))+(AS636-AT$24)))</f>
        <v/>
      </c>
      <c r="AU636" s="156">
        <f>IF((AT636&lt;=0),0,((AT636-AU$24)*Stock*(_xlfn.NORM.INV(RAND(),stock_ave,stock_std))+(AT636-AU$24)*Bonds*(_xlfn.NORM.INV(RAND(),bond_ave,bond_std))+(AT636-AU$24)*cash*(_xlfn.NORM.INV(RAND(),cash_ave,cash_std))+(AT636-AU$24)))</f>
        <v/>
      </c>
      <c r="AV636" s="156">
        <f>IF((AU636&lt;=0),0,((AU636-AV$24)*Stock*(_xlfn.NORM.INV(RAND(),stock_ave,stock_std))+(AU636-AV$24)*Bonds*(_xlfn.NORM.INV(RAND(),bond_ave,bond_std))+(AU636-AV$24)*cash*(_xlfn.NORM.INV(RAND(),cash_ave,cash_std))+(AU636-AV$24)))</f>
        <v/>
      </c>
      <c r="AW636" s="156">
        <f>IF((AV636&lt;=0),0,((AV636-AW$24)*Stock*(_xlfn.NORM.INV(RAND(),stock_ave,stock_std))+(AV636-AW$24)*Bonds*(_xlfn.NORM.INV(RAND(),bond_ave,bond_std))+(AV636-AW$24)*cash*(_xlfn.NORM.INV(RAND(),cash_ave,cash_std))+(AV636-AW$24)))</f>
        <v/>
      </c>
      <c r="AX636" s="159" t="n"/>
      <c r="AY636" s="159" t="n"/>
      <c r="AZ636" s="159" t="n"/>
      <c r="BA636" s="159" t="n"/>
      <c r="BB636" s="159" t="n"/>
    </row>
    <row r="637">
      <c r="C637" s="147" t="n"/>
      <c r="D637" s="61">
        <f>+D636-IF(D$18&gt;74,(D636/D$25)*$C$10)</f>
        <v/>
      </c>
      <c r="E637" s="61">
        <f>+E636-IF(E$18&gt;74,(E636/E$25)*$C$10)</f>
        <v/>
      </c>
      <c r="F637" s="61">
        <f>+F636-IF(F$18&gt;74,(F636/F$25)*$C$10)</f>
        <v/>
      </c>
      <c r="G637" s="61">
        <f>+G636-IF(G$18&gt;74,(G636/G$25)*$C$10)</f>
        <v/>
      </c>
      <c r="H637" s="61">
        <f>+H636-IF(H$18&gt;74,(H636/H$25)*$C$10)</f>
        <v/>
      </c>
      <c r="I637" s="61">
        <f>+I636-IF(I$18&gt;74,(I636/I$25)*$C$10)</f>
        <v/>
      </c>
      <c r="J637" s="61">
        <f>+J636-IF(J$18&gt;74,(J636/J$25)*$C$10)</f>
        <v/>
      </c>
      <c r="K637" s="61">
        <f>+K636-IF(K$18&gt;74,(K636/K$25)*$C$10)</f>
        <v/>
      </c>
      <c r="L637" s="61">
        <f>+L636-IF(L$18&gt;74,(L636/L$25)*$C$10)</f>
        <v/>
      </c>
      <c r="M637" s="61">
        <f>+M636-IF(M$18&gt;74,(M636/M$25)*$C$10)</f>
        <v/>
      </c>
      <c r="N637" s="61">
        <f>+N636-IF(N$18&gt;74,(N636/N$25)*$C$10)</f>
        <v/>
      </c>
      <c r="O637" s="61">
        <f>+O636-IF(O$18&gt;74,(O636/O$25)*$C$10)</f>
        <v/>
      </c>
      <c r="P637" s="61">
        <f>+P636-IF(P$18&gt;74,(P636/P$25)*$C$10)</f>
        <v/>
      </c>
      <c r="Q637" s="61">
        <f>+Q636-IF(Q$18&gt;74,(Q636/Q$25)*$C$10)</f>
        <v/>
      </c>
      <c r="R637" s="61">
        <f>+R636-IF(R$18&gt;74,(R636/R$25)*$C$10)</f>
        <v/>
      </c>
      <c r="S637" s="61">
        <f>+S636-IF(S$18&gt;74,(S636/S$25)*$C$10)</f>
        <v/>
      </c>
      <c r="T637" s="61">
        <f>+T636-IF(T$18&gt;74,(T636/T$25)*$C$10)</f>
        <v/>
      </c>
      <c r="U637" s="61">
        <f>+U636-IF(U$18&gt;74,(U636/U$25)*$C$10)</f>
        <v/>
      </c>
      <c r="V637" s="61">
        <f>+V636-IF(V$18&gt;74,(V636/V$25)*$C$10)</f>
        <v/>
      </c>
      <c r="W637" s="61">
        <f>+W636-IF(W$18&gt;74,(W636/W$25)*$C$10)</f>
        <v/>
      </c>
      <c r="X637" s="61">
        <f>+X636-IF(X$18&gt;74,(X636/X$25)*$C$10)</f>
        <v/>
      </c>
      <c r="Y637" s="61">
        <f>+Y636-IF(Y$18&gt;74,(Y636/Y$25)*$C$10)</f>
        <v/>
      </c>
      <c r="Z637" s="61">
        <f>+Z636-IF(Z$18&gt;74,(Z636/Z$25)*$C$10)</f>
        <v/>
      </c>
      <c r="AA637" s="61">
        <f>+AA636-IF(AA$18&gt;74,(AA636/AA$25)*$C$10)</f>
        <v/>
      </c>
      <c r="AB637" s="61">
        <f>+AB636-IF(AB$18&gt;74,(AB636/AB$25)*$C$10)</f>
        <v/>
      </c>
      <c r="AC637" s="61">
        <f>+AC636-IF(AC$18&gt;74,(AC636/AC$25)*$C$10)</f>
        <v/>
      </c>
      <c r="AD637" s="61">
        <f>+AD636-IF(AD$18&gt;74,(AD636/AD$25)*$C$10)</f>
        <v/>
      </c>
      <c r="AE637" s="61">
        <f>+AE636-IF(AE$18&gt;74,(AE636/AE$25)*$C$10)</f>
        <v/>
      </c>
      <c r="AF637" s="61">
        <f>+AF636-IF(AF$18&gt;74,(AF636/AF$25)*$C$10)</f>
        <v/>
      </c>
      <c r="AG637" s="61">
        <f>+AG636-IF(AG$18&gt;74,(AG636/AG$25)*$C$10)</f>
        <v/>
      </c>
      <c r="AH637" s="61">
        <f>+AH636-IF(AH$18&gt;74,(AH636/AH$25)*$C$10)</f>
        <v/>
      </c>
      <c r="AI637" s="61">
        <f>+AI636-IF(AI$18&gt;74,(AI636/AI$25)*$C$10)</f>
        <v/>
      </c>
      <c r="AJ637" s="61">
        <f>+AJ636-IF(AJ$18&gt;74,(AJ636/AJ$25)*$C$10)</f>
        <v/>
      </c>
      <c r="AK637" s="61">
        <f>+AK636-IF(AK$18&gt;74,(AK636/AK$25)*$C$10)</f>
        <v/>
      </c>
      <c r="AL637" s="61">
        <f>+AL636-IF(AL$18&gt;74,(AL636/AL$25)*$C$10)</f>
        <v/>
      </c>
      <c r="AM637" s="61">
        <f>+AM636-IF(AM$18&gt;74,(AM636/AM$25)*$C$10)</f>
        <v/>
      </c>
      <c r="AN637" s="61">
        <f>+AN636-IF(AN$18&gt;74,(AN636/AN$25)*$C$10)</f>
        <v/>
      </c>
      <c r="AO637" s="61">
        <f>+AO636-IF(AO$18&gt;74,(AO636/AO$25)*$C$10)</f>
        <v/>
      </c>
      <c r="AP637" s="61">
        <f>+AP636-IF(AP$18&gt;74,(AP636/AP$25)*$C$10)</f>
        <v/>
      </c>
      <c r="AQ637" s="61">
        <f>+AQ636-IF(AQ$18&gt;74,(AQ636/AQ$25)*$C$10)</f>
        <v/>
      </c>
      <c r="AR637" s="61">
        <f>+AR636-IF(AR$18&gt;74,(AR636/AR$25)*$C$10)</f>
        <v/>
      </c>
      <c r="AS637" s="61">
        <f>+AS636-IF(AS$18&gt;74,(AS636/AS$25)*$C$10)</f>
        <v/>
      </c>
      <c r="AT637" s="61">
        <f>+AT636-IF(AT$18&gt;74,(AT636/AT$25)*$C$10)</f>
        <v/>
      </c>
      <c r="AU637" s="61">
        <f>+AU636-IF(AU$18&gt;74,(AU636/AU$25)*$C$10)</f>
        <v/>
      </c>
      <c r="AV637" s="61">
        <f>+AV636-IF(AV$18&gt;74,(AV636/AV$25)*$C$10)</f>
        <v/>
      </c>
      <c r="AW637" s="61">
        <f>+AW636-IF(AW$18&gt;74,(AW636/AW$25)*$C$10)</f>
        <v/>
      </c>
      <c r="AX637" s="35">
        <f>IF(AW637&gt;0,1,0)</f>
        <v/>
      </c>
      <c r="AY637" s="35">
        <f>IF(AL637&gt;0,1,0)</f>
        <v/>
      </c>
      <c r="AZ637" s="35">
        <f>IF(AG637&gt;0,1,0)</f>
        <v/>
      </c>
      <c r="BA637" s="35">
        <f>IF(AB637&gt;0,1,0)</f>
        <v/>
      </c>
      <c r="BB637" s="35">
        <f>IF(W637&gt;0,1,0)</f>
        <v/>
      </c>
    </row>
    <row r="638">
      <c r="B638" s="154" t="inlineStr">
        <is>
          <t>trial 306</t>
        </is>
      </c>
      <c r="C638" s="155">
        <f>+start-C635</f>
        <v/>
      </c>
      <c r="D638" s="156">
        <f>IF((C638&lt;=0),0,((C638-D$24)*Stock*(_xlfn.NORM.INV(RAND(),stock_ave,stock_std))+(C638-D$24)*Bonds*(_xlfn.NORM.INV(RAND(),bond_ave,bond_std))+(C638-D$24)*cash*(_xlfn.NORM.INV(RAND(),cash_ave,cash_std))+(C638-D$24)))</f>
        <v/>
      </c>
      <c r="E638" s="156">
        <f>IF((D638&lt;=0),0,((D638-E$24)*Stock*(_xlfn.NORM.INV(RAND(),stock_ave,stock_std))+(D638-E$24)*Bonds*(_xlfn.NORM.INV(RAND(),bond_ave,bond_std))+(D638-E$24)*cash*(_xlfn.NORM.INV(RAND(),cash_ave,cash_std))+(D638-E$24)))</f>
        <v/>
      </c>
      <c r="F638" s="156">
        <f>IF((E638&lt;=0),0,((E638-F$24)*Stock*(_xlfn.NORM.INV(RAND(),stock_ave,stock_std))+(E638-F$24)*Bonds*(_xlfn.NORM.INV(RAND(),bond_ave,bond_std))+(E638-F$24)*cash*(_xlfn.NORM.INV(RAND(),cash_ave,cash_std))+(E638-F$24)))</f>
        <v/>
      </c>
      <c r="G638" s="156">
        <f>IF((F638&lt;=0),0,((F638-G$24)*Stock*(_xlfn.NORM.INV(RAND(),stock_ave,stock_std))+(F638-G$24)*Bonds*(_xlfn.NORM.INV(RAND(),bond_ave,bond_std))+(F638-G$24)*cash*(_xlfn.NORM.INV(RAND(),cash_ave,cash_std))+(F638-G$24)))</f>
        <v/>
      </c>
      <c r="H638" s="156">
        <f>IF((G638&lt;=0),0,((G638-H$24)*Stock*(_xlfn.NORM.INV(RAND(),stock_ave,stock_std))+(G638-H$24)*Bonds*(_xlfn.NORM.INV(RAND(),bond_ave,bond_std))+(G638-H$24)*cash*(_xlfn.NORM.INV(RAND(),cash_ave,cash_std))+(G638-H$24)))</f>
        <v/>
      </c>
      <c r="I638" s="156">
        <f>IF((H638&lt;=0),0,((H638-I$24)*Stock*(_xlfn.NORM.INV(RAND(),stock_ave,stock_std))+(H638-I$24)*Bonds*(_xlfn.NORM.INV(RAND(),bond_ave,bond_std))+(H638-I$24)*cash*(_xlfn.NORM.INV(RAND(),cash_ave,cash_std))+(H638-I$24)))</f>
        <v/>
      </c>
      <c r="J638" s="156">
        <f>IF((I638&lt;=0),0,((I638-J$24)*Stock*(_xlfn.NORM.INV(RAND(),stock_ave,stock_std))+(I638-J$24)*Bonds*(_xlfn.NORM.INV(RAND(),bond_ave,bond_std))+(I638-J$24)*cash*(_xlfn.NORM.INV(RAND(),cash_ave,cash_std))+(I638-J$24)))</f>
        <v/>
      </c>
      <c r="K638" s="156">
        <f>IF((J638&lt;=0),0,((J638-K$24)*Stock*(_xlfn.NORM.INV(RAND(),stock_ave,stock_std))+(J638-K$24)*Bonds*(_xlfn.NORM.INV(RAND(),bond_ave,bond_std))+(J638-K$24)*cash*(_xlfn.NORM.INV(RAND(),cash_ave,cash_std))+(J638-K$24)))</f>
        <v/>
      </c>
      <c r="L638" s="156">
        <f>IF((K638&lt;=0),0,((K638-L$24)*Stock*(_xlfn.NORM.INV(RAND(),stock_ave,stock_std))+(K638-L$24)*Bonds*(_xlfn.NORM.INV(RAND(),bond_ave,bond_std))+(K638-L$24)*cash*(_xlfn.NORM.INV(RAND(),cash_ave,cash_std))+(K638-L$24)))</f>
        <v/>
      </c>
      <c r="M638" s="156">
        <f>IF((L638&lt;=0),0,((L638-M$24)*Stock*(_xlfn.NORM.INV(RAND(),stock_ave,stock_std))+(L638-M$24)*Bonds*(_xlfn.NORM.INV(RAND(),bond_ave,bond_std))+(L638-M$24)*cash*(_xlfn.NORM.INV(RAND(),cash_ave,cash_std))+(L638-M$24)))</f>
        <v/>
      </c>
      <c r="N638" s="156">
        <f>IF((M638&lt;=0),0,((M638-N$24)*Stock*(_xlfn.NORM.INV(RAND(),stock_ave,stock_std))+(M638-N$24)*Bonds*(_xlfn.NORM.INV(RAND(),bond_ave,bond_std))+(M638-N$24)*cash*(_xlfn.NORM.INV(RAND(),cash_ave,cash_std))+(M638-N$24)))</f>
        <v/>
      </c>
      <c r="O638" s="156">
        <f>IF((N638&lt;=0),0,((N638-O$24)*Stock*(_xlfn.NORM.INV(RAND(),stock_ave,stock_std))+(N638-O$24)*Bonds*(_xlfn.NORM.INV(RAND(),bond_ave,bond_std))+(N638-O$24)*cash*(_xlfn.NORM.INV(RAND(),cash_ave,cash_std))+(N638-O$24)))</f>
        <v/>
      </c>
      <c r="P638" s="156">
        <f>IF((O638&lt;=0),0,((O638-P$24)*Stock*(_xlfn.NORM.INV(RAND(),stock_ave,stock_std))+(O638-P$24)*Bonds*(_xlfn.NORM.INV(RAND(),bond_ave,bond_std))+(O638-P$24)*cash*(_xlfn.NORM.INV(RAND(),cash_ave,cash_std))+(O638-P$24)))</f>
        <v/>
      </c>
      <c r="Q638" s="156">
        <f>IF((P638&lt;=0),0,((P638-Q$24)*Stock*(_xlfn.NORM.INV(RAND(),stock_ave,stock_std))+(P638-Q$24)*Bonds*(_xlfn.NORM.INV(RAND(),bond_ave,bond_std))+(P638-Q$24)*cash*(_xlfn.NORM.INV(RAND(),cash_ave,cash_std))+(P638-Q$24)))</f>
        <v/>
      </c>
      <c r="R638" s="156">
        <f>IF((Q638&lt;=0),0,((Q638-R$24)*Stock*(_xlfn.NORM.INV(RAND(),stock_ave,stock_std))+(Q638-R$24)*Bonds*(_xlfn.NORM.INV(RAND(),bond_ave,bond_std))+(Q638-R$24)*cash*(_xlfn.NORM.INV(RAND(),cash_ave,cash_std))+(Q638-R$24)))</f>
        <v/>
      </c>
      <c r="S638" s="156">
        <f>IF((R638&lt;=0),0,((R638-S$24)*Stock*(_xlfn.NORM.INV(RAND(),stock_ave,stock_std))+(R638-S$24)*Bonds*(_xlfn.NORM.INV(RAND(),bond_ave,bond_std))+(R638-S$24)*cash*(_xlfn.NORM.INV(RAND(),cash_ave,cash_std))+(R638-S$24)))</f>
        <v/>
      </c>
      <c r="T638" s="156">
        <f>IF((S638&lt;=0),0,((S638-T$24)*Stock*(_xlfn.NORM.INV(RAND(),stock_ave,stock_std))+(S638-T$24)*Bonds*(_xlfn.NORM.INV(RAND(),bond_ave,bond_std))+(S638-T$24)*cash*(_xlfn.NORM.INV(RAND(),cash_ave,cash_std))+(S638-T$24)))</f>
        <v/>
      </c>
      <c r="U638" s="156">
        <f>IF((T638&lt;=0),0,((T638-U$24)*Stock*(_xlfn.NORM.INV(RAND(),stock_ave,stock_std))+(T638-U$24)*Bonds*(_xlfn.NORM.INV(RAND(),bond_ave,bond_std))+(T638-U$24)*cash*(_xlfn.NORM.INV(RAND(),cash_ave,cash_std))+(T638-U$24)))</f>
        <v/>
      </c>
      <c r="V638" s="156">
        <f>IF((U638&lt;=0),0,((U638-V$24)*Stock*(_xlfn.NORM.INV(RAND(),stock_ave,stock_std))+(U638-V$24)*Bonds*(_xlfn.NORM.INV(RAND(),bond_ave,bond_std))+(U638-V$24)*cash*(_xlfn.NORM.INV(RAND(),cash_ave,cash_std))+(U638-V$24)))</f>
        <v/>
      </c>
      <c r="W638" s="156">
        <f>IF((V638&lt;=0),0,((V638-W$24)*Stock*(_xlfn.NORM.INV(RAND(),stock_ave,stock_std))+(V638-W$24)*Bonds*(_xlfn.NORM.INV(RAND(),bond_ave,bond_std))+(V638-W$24)*cash*(_xlfn.NORM.INV(RAND(),cash_ave,cash_std))+(V638-W$24)))</f>
        <v/>
      </c>
      <c r="X638" s="156">
        <f>IF((W638&lt;=0),0,((W638-X$24)*Stock*(_xlfn.NORM.INV(RAND(),stock_ave,stock_std))+(W638-X$24)*Bonds*(_xlfn.NORM.INV(RAND(),bond_ave,bond_std))+(W638-X$24)*cash*(_xlfn.NORM.INV(RAND(),cash_ave,cash_std))+(W638-X$24)))</f>
        <v/>
      </c>
      <c r="Y638" s="156">
        <f>IF((X638&lt;=0),0,((X638-Y$24)*Stock*(_xlfn.NORM.INV(RAND(),stock_ave,stock_std))+(X638-Y$24)*Bonds*(_xlfn.NORM.INV(RAND(),bond_ave,bond_std))+(X638-Y$24)*cash*(_xlfn.NORM.INV(RAND(),cash_ave,cash_std))+(X638-Y$24)))</f>
        <v/>
      </c>
      <c r="Z638" s="156">
        <f>IF((Y638&lt;=0),0,((Y638-Z$24)*Stock*(_xlfn.NORM.INV(RAND(),stock_ave,stock_std))+(Y638-Z$24)*Bonds*(_xlfn.NORM.INV(RAND(),bond_ave,bond_std))+(Y638-Z$24)*cash*(_xlfn.NORM.INV(RAND(),cash_ave,cash_std))+(Y638-Z$24)))</f>
        <v/>
      </c>
      <c r="AA638" s="156">
        <f>IF((Z638&lt;=0),0,((Z638-AA$24)*Stock*(_xlfn.NORM.INV(RAND(),stock_ave,stock_std))+(Z638-AA$24)*Bonds*(_xlfn.NORM.INV(RAND(),bond_ave,bond_std))+(Z638-AA$24)*cash*(_xlfn.NORM.INV(RAND(),cash_ave,cash_std))+(Z638-AA$24)))</f>
        <v/>
      </c>
      <c r="AB638" s="156">
        <f>IF((AA638&lt;=0),0,((AA638-AB$24)*Stock*(_xlfn.NORM.INV(RAND(),stock_ave,stock_std))+(AA638-AB$24)*Bonds*(_xlfn.NORM.INV(RAND(),bond_ave,bond_std))+(AA638-AB$24)*cash*(_xlfn.NORM.INV(RAND(),cash_ave,cash_std))+(AA638-AB$24)))</f>
        <v/>
      </c>
      <c r="AC638" s="156">
        <f>IF((AB638&lt;=0),0,((AB638-AC$24)*Stock*(_xlfn.NORM.INV(RAND(),stock_ave,stock_std))+(AB638-AC$24)*Bonds*(_xlfn.NORM.INV(RAND(),bond_ave,bond_std))+(AB638-AC$24)*cash*(_xlfn.NORM.INV(RAND(),cash_ave,cash_std))+(AB638-AC$24)))</f>
        <v/>
      </c>
      <c r="AD638" s="156">
        <f>IF((AC638&lt;=0),0,((AC638-AD$24)*Stock*(_xlfn.NORM.INV(RAND(),stock_ave,stock_std))+(AC638-AD$24)*Bonds*(_xlfn.NORM.INV(RAND(),bond_ave,bond_std))+(AC638-AD$24)*cash*(_xlfn.NORM.INV(RAND(),cash_ave,cash_std))+(AC638-AD$24)))</f>
        <v/>
      </c>
      <c r="AE638" s="156">
        <f>IF((AD638&lt;=0),0,((AD638-AE$24)*Stock*(_xlfn.NORM.INV(RAND(),stock_ave,stock_std))+(AD638-AE$24)*Bonds*(_xlfn.NORM.INV(RAND(),bond_ave,bond_std))+(AD638-AE$24)*cash*(_xlfn.NORM.INV(RAND(),cash_ave,cash_std))+(AD638-AE$24)))</f>
        <v/>
      </c>
      <c r="AF638" s="156">
        <f>IF((AE638&lt;=0),0,((AE638-AF$24)*Stock*(_xlfn.NORM.INV(RAND(),stock_ave,stock_std))+(AE638-AF$24)*Bonds*(_xlfn.NORM.INV(RAND(),bond_ave,bond_std))+(AE638-AF$24)*cash*(_xlfn.NORM.INV(RAND(),cash_ave,cash_std))+(AE638-AF$24)))</f>
        <v/>
      </c>
      <c r="AG638" s="156">
        <f>IF((AF638&lt;=0),0,((AF638-AG$24)*Stock*(_xlfn.NORM.INV(RAND(),stock_ave,stock_std))+(AF638-AG$24)*Bonds*(_xlfn.NORM.INV(RAND(),bond_ave,bond_std))+(AF638-AG$24)*cash*(_xlfn.NORM.INV(RAND(),cash_ave,cash_std))+(AF638-AG$24)))</f>
        <v/>
      </c>
      <c r="AH638" s="156">
        <f>IF((AG638&lt;=0),0,((AG638-AH$24)*Stock*(_xlfn.NORM.INV(RAND(),stock_ave,stock_std))+(AG638-AH$24)*Bonds*(_xlfn.NORM.INV(RAND(),bond_ave,bond_std))+(AG638-AH$24)*cash*(_xlfn.NORM.INV(RAND(),cash_ave,cash_std))+(AG638-AH$24)))</f>
        <v/>
      </c>
      <c r="AI638" s="156">
        <f>IF((AH638&lt;=0),0,((AH638-AI$24)*Stock*(_xlfn.NORM.INV(RAND(),stock_ave,stock_std))+(AH638-AI$24)*Bonds*(_xlfn.NORM.INV(RAND(),bond_ave,bond_std))+(AH638-AI$24)*cash*(_xlfn.NORM.INV(RAND(),cash_ave,cash_std))+(AH638-AI$24)))</f>
        <v/>
      </c>
      <c r="AJ638" s="156">
        <f>IF((AI638&lt;=0),0,((AI638-AJ$24)*Stock*(_xlfn.NORM.INV(RAND(),stock_ave,stock_std))+(AI638-AJ$24)*Bonds*(_xlfn.NORM.INV(RAND(),bond_ave,bond_std))+(AI638-AJ$24)*cash*(_xlfn.NORM.INV(RAND(),cash_ave,cash_std))+(AI638-AJ$24)))</f>
        <v/>
      </c>
      <c r="AK638" s="156">
        <f>IF((AJ638&lt;=0),0,((AJ638-AK$24)*Stock*(_xlfn.NORM.INV(RAND(),stock_ave,stock_std))+(AJ638-AK$24)*Bonds*(_xlfn.NORM.INV(RAND(),bond_ave,bond_std))+(AJ638-AK$24)*cash*(_xlfn.NORM.INV(RAND(),cash_ave,cash_std))+(AJ638-AK$24)))</f>
        <v/>
      </c>
      <c r="AL638" s="156">
        <f>IF((AK638&lt;=0),0,((AK638-AL$24)*Stock*(_xlfn.NORM.INV(RAND(),stock_ave,stock_std))+(AK638-AL$24)*Bonds*(_xlfn.NORM.INV(RAND(),bond_ave,bond_std))+(AK638-AL$24)*cash*(_xlfn.NORM.INV(RAND(),cash_ave,cash_std))+(AK638-AL$24)))</f>
        <v/>
      </c>
      <c r="AM638" s="156">
        <f>IF((AL638&lt;=0),0,((AL638-AM$24)*Stock*(_xlfn.NORM.INV(RAND(),stock_ave,stock_std))+(AL638-AM$24)*Bonds*(_xlfn.NORM.INV(RAND(),bond_ave,bond_std))+(AL638-AM$24)*cash*(_xlfn.NORM.INV(RAND(),cash_ave,cash_std))+(AL638-AM$24)))</f>
        <v/>
      </c>
      <c r="AN638" s="156">
        <f>IF((AM638&lt;=0),0,((AM638-AN$24)*Stock*(_xlfn.NORM.INV(RAND(),stock_ave,stock_std))+(AM638-AN$24)*Bonds*(_xlfn.NORM.INV(RAND(),bond_ave,bond_std))+(AM638-AN$24)*cash*(_xlfn.NORM.INV(RAND(),cash_ave,cash_std))+(AM638-AN$24)))</f>
        <v/>
      </c>
      <c r="AO638" s="156">
        <f>IF((AN638&lt;=0),0,((AN638-AO$24)*Stock*(_xlfn.NORM.INV(RAND(),stock_ave,stock_std))+(AN638-AO$24)*Bonds*(_xlfn.NORM.INV(RAND(),bond_ave,bond_std))+(AN638-AO$24)*cash*(_xlfn.NORM.INV(RAND(),cash_ave,cash_std))+(AN638-AO$24)))</f>
        <v/>
      </c>
      <c r="AP638" s="156">
        <f>IF((AO638&lt;=0),0,((AO638-AP$24)*Stock*(_xlfn.NORM.INV(RAND(),stock_ave,stock_std))+(AO638-AP$24)*Bonds*(_xlfn.NORM.INV(RAND(),bond_ave,bond_std))+(AO638-AP$24)*cash*(_xlfn.NORM.INV(RAND(),cash_ave,cash_std))+(AO638-AP$24)))</f>
        <v/>
      </c>
      <c r="AQ638" s="156">
        <f>IF((AP638&lt;=0),0,((AP638-AQ$24)*Stock*(_xlfn.NORM.INV(RAND(),stock_ave,stock_std))+(AP638-AQ$24)*Bonds*(_xlfn.NORM.INV(RAND(),bond_ave,bond_std))+(AP638-AQ$24)*cash*(_xlfn.NORM.INV(RAND(),cash_ave,cash_std))+(AP638-AQ$24)))</f>
        <v/>
      </c>
      <c r="AR638" s="156">
        <f>IF((AQ638&lt;=0),0,((AQ638-AR$24)*Stock*(_xlfn.NORM.INV(RAND(),stock_ave,stock_std))+(AQ638-AR$24)*Bonds*(_xlfn.NORM.INV(RAND(),bond_ave,bond_std))+(AQ638-AR$24)*cash*(_xlfn.NORM.INV(RAND(),cash_ave,cash_std))+(AQ638-AR$24)))</f>
        <v/>
      </c>
      <c r="AS638" s="156">
        <f>IF((AR638&lt;=0),0,((AR638-AS$24)*Stock*(_xlfn.NORM.INV(RAND(),stock_ave,stock_std))+(AR638-AS$24)*Bonds*(_xlfn.NORM.INV(RAND(),bond_ave,bond_std))+(AR638-AS$24)*cash*(_xlfn.NORM.INV(RAND(),cash_ave,cash_std))+(AR638-AS$24)))</f>
        <v/>
      </c>
      <c r="AT638" s="156">
        <f>IF((AS638&lt;=0),0,((AS638-AT$24)*Stock*(_xlfn.NORM.INV(RAND(),stock_ave,stock_std))+(AS638-AT$24)*Bonds*(_xlfn.NORM.INV(RAND(),bond_ave,bond_std))+(AS638-AT$24)*cash*(_xlfn.NORM.INV(RAND(),cash_ave,cash_std))+(AS638-AT$24)))</f>
        <v/>
      </c>
      <c r="AU638" s="156">
        <f>IF((AT638&lt;=0),0,((AT638-AU$24)*Stock*(_xlfn.NORM.INV(RAND(),stock_ave,stock_std))+(AT638-AU$24)*Bonds*(_xlfn.NORM.INV(RAND(),bond_ave,bond_std))+(AT638-AU$24)*cash*(_xlfn.NORM.INV(RAND(),cash_ave,cash_std))+(AT638-AU$24)))</f>
        <v/>
      </c>
      <c r="AV638" s="156">
        <f>IF((AU638&lt;=0),0,((AU638-AV$24)*Stock*(_xlfn.NORM.INV(RAND(),stock_ave,stock_std))+(AU638-AV$24)*Bonds*(_xlfn.NORM.INV(RAND(),bond_ave,bond_std))+(AU638-AV$24)*cash*(_xlfn.NORM.INV(RAND(),cash_ave,cash_std))+(AU638-AV$24)))</f>
        <v/>
      </c>
      <c r="AW638" s="156">
        <f>IF((AV638&lt;=0),0,((AV638-AW$24)*Stock*(_xlfn.NORM.INV(RAND(),stock_ave,stock_std))+(AV638-AW$24)*Bonds*(_xlfn.NORM.INV(RAND(),bond_ave,bond_std))+(AV638-AW$24)*cash*(_xlfn.NORM.INV(RAND(),cash_ave,cash_std))+(AV638-AW$24)))</f>
        <v/>
      </c>
      <c r="AX638" s="159" t="n"/>
      <c r="AY638" s="159" t="n"/>
      <c r="AZ638" s="159" t="n"/>
      <c r="BA638" s="159" t="n"/>
      <c r="BB638" s="159" t="n"/>
    </row>
    <row r="639">
      <c r="C639" s="147" t="n"/>
      <c r="D639" s="61">
        <f>+D638-IF(D$18&gt;74,(D638/D$25)*$C$10)</f>
        <v/>
      </c>
      <c r="E639" s="61">
        <f>+E638-IF(E$18&gt;74,(E638/E$25)*$C$10)</f>
        <v/>
      </c>
      <c r="F639" s="61">
        <f>+F638-IF(F$18&gt;74,(F638/F$25)*$C$10)</f>
        <v/>
      </c>
      <c r="G639" s="61">
        <f>+G638-IF(G$18&gt;74,(G638/G$25)*$C$10)</f>
        <v/>
      </c>
      <c r="H639" s="61">
        <f>+H638-IF(H$18&gt;74,(H638/H$25)*$C$10)</f>
        <v/>
      </c>
      <c r="I639" s="61">
        <f>+I638-IF(I$18&gt;74,(I638/I$25)*$C$10)</f>
        <v/>
      </c>
      <c r="J639" s="61">
        <f>+J638-IF(J$18&gt;74,(J638/J$25)*$C$10)</f>
        <v/>
      </c>
      <c r="K639" s="61">
        <f>+K638-IF(K$18&gt;74,(K638/K$25)*$C$10)</f>
        <v/>
      </c>
      <c r="L639" s="61">
        <f>+L638-IF(L$18&gt;74,(L638/L$25)*$C$10)</f>
        <v/>
      </c>
      <c r="M639" s="61">
        <f>+M638-IF(M$18&gt;74,(M638/M$25)*$C$10)</f>
        <v/>
      </c>
      <c r="N639" s="61">
        <f>+N638-IF(N$18&gt;74,(N638/N$25)*$C$10)</f>
        <v/>
      </c>
      <c r="O639" s="61">
        <f>+O638-IF(O$18&gt;74,(O638/O$25)*$C$10)</f>
        <v/>
      </c>
      <c r="P639" s="61">
        <f>+P638-IF(P$18&gt;74,(P638/P$25)*$C$10)</f>
        <v/>
      </c>
      <c r="Q639" s="61">
        <f>+Q638-IF(Q$18&gt;74,(Q638/Q$25)*$C$10)</f>
        <v/>
      </c>
      <c r="R639" s="61">
        <f>+R638-IF(R$18&gt;74,(R638/R$25)*$C$10)</f>
        <v/>
      </c>
      <c r="S639" s="61">
        <f>+S638-IF(S$18&gt;74,(S638/S$25)*$C$10)</f>
        <v/>
      </c>
      <c r="T639" s="61">
        <f>+T638-IF(T$18&gt;74,(T638/T$25)*$C$10)</f>
        <v/>
      </c>
      <c r="U639" s="61">
        <f>+U638-IF(U$18&gt;74,(U638/U$25)*$C$10)</f>
        <v/>
      </c>
      <c r="V639" s="61">
        <f>+V638-IF(V$18&gt;74,(V638/V$25)*$C$10)</f>
        <v/>
      </c>
      <c r="W639" s="61">
        <f>+W638-IF(W$18&gt;74,(W638/W$25)*$C$10)</f>
        <v/>
      </c>
      <c r="X639" s="61">
        <f>+X638-IF(X$18&gt;74,(X638/X$25)*$C$10)</f>
        <v/>
      </c>
      <c r="Y639" s="61">
        <f>+Y638-IF(Y$18&gt;74,(Y638/Y$25)*$C$10)</f>
        <v/>
      </c>
      <c r="Z639" s="61">
        <f>+Z638-IF(Z$18&gt;74,(Z638/Z$25)*$C$10)</f>
        <v/>
      </c>
      <c r="AA639" s="61">
        <f>+AA638-IF(AA$18&gt;74,(AA638/AA$25)*$C$10)</f>
        <v/>
      </c>
      <c r="AB639" s="61">
        <f>+AB638-IF(AB$18&gt;74,(AB638/AB$25)*$C$10)</f>
        <v/>
      </c>
      <c r="AC639" s="61">
        <f>+AC638-IF(AC$18&gt;74,(AC638/AC$25)*$C$10)</f>
        <v/>
      </c>
      <c r="AD639" s="61">
        <f>+AD638-IF(AD$18&gt;74,(AD638/AD$25)*$C$10)</f>
        <v/>
      </c>
      <c r="AE639" s="61">
        <f>+AE638-IF(AE$18&gt;74,(AE638/AE$25)*$C$10)</f>
        <v/>
      </c>
      <c r="AF639" s="61">
        <f>+AF638-IF(AF$18&gt;74,(AF638/AF$25)*$C$10)</f>
        <v/>
      </c>
      <c r="AG639" s="61">
        <f>+AG638-IF(AG$18&gt;74,(AG638/AG$25)*$C$10)</f>
        <v/>
      </c>
      <c r="AH639" s="61">
        <f>+AH638-IF(AH$18&gt;74,(AH638/AH$25)*$C$10)</f>
        <v/>
      </c>
      <c r="AI639" s="61">
        <f>+AI638-IF(AI$18&gt;74,(AI638/AI$25)*$C$10)</f>
        <v/>
      </c>
      <c r="AJ639" s="61">
        <f>+AJ638-IF(AJ$18&gt;74,(AJ638/AJ$25)*$C$10)</f>
        <v/>
      </c>
      <c r="AK639" s="61">
        <f>+AK638-IF(AK$18&gt;74,(AK638/AK$25)*$C$10)</f>
        <v/>
      </c>
      <c r="AL639" s="61">
        <f>+AL638-IF(AL$18&gt;74,(AL638/AL$25)*$C$10)</f>
        <v/>
      </c>
      <c r="AM639" s="61">
        <f>+AM638-IF(AM$18&gt;74,(AM638/AM$25)*$C$10)</f>
        <v/>
      </c>
      <c r="AN639" s="61">
        <f>+AN638-IF(AN$18&gt;74,(AN638/AN$25)*$C$10)</f>
        <v/>
      </c>
      <c r="AO639" s="61">
        <f>+AO638-IF(AO$18&gt;74,(AO638/AO$25)*$C$10)</f>
        <v/>
      </c>
      <c r="AP639" s="61">
        <f>+AP638-IF(AP$18&gt;74,(AP638/AP$25)*$C$10)</f>
        <v/>
      </c>
      <c r="AQ639" s="61">
        <f>+AQ638-IF(AQ$18&gt;74,(AQ638/AQ$25)*$C$10)</f>
        <v/>
      </c>
      <c r="AR639" s="61">
        <f>+AR638-IF(AR$18&gt;74,(AR638/AR$25)*$C$10)</f>
        <v/>
      </c>
      <c r="AS639" s="61">
        <f>+AS638-IF(AS$18&gt;74,(AS638/AS$25)*$C$10)</f>
        <v/>
      </c>
      <c r="AT639" s="61">
        <f>+AT638-IF(AT$18&gt;74,(AT638/AT$25)*$C$10)</f>
        <v/>
      </c>
      <c r="AU639" s="61">
        <f>+AU638-IF(AU$18&gt;74,(AU638/AU$25)*$C$10)</f>
        <v/>
      </c>
      <c r="AV639" s="61">
        <f>+AV638-IF(AV$18&gt;74,(AV638/AV$25)*$C$10)</f>
        <v/>
      </c>
      <c r="AW639" s="61">
        <f>+AW638-IF(AW$18&gt;74,(AW638/AW$25)*$C$10)</f>
        <v/>
      </c>
      <c r="AX639" s="35">
        <f>IF(AW639&gt;0,1,0)</f>
        <v/>
      </c>
      <c r="AY639" s="35">
        <f>IF(AL639&gt;0,1,0)</f>
        <v/>
      </c>
      <c r="AZ639" s="35">
        <f>IF(AG639&gt;0,1,0)</f>
        <v/>
      </c>
      <c r="BA639" s="35">
        <f>IF(AB639&gt;0,1,0)</f>
        <v/>
      </c>
      <c r="BB639" s="35">
        <f>IF(W639&gt;0,1,0)</f>
        <v/>
      </c>
    </row>
    <row r="640">
      <c r="B640" s="154" t="inlineStr">
        <is>
          <t>trial 307</t>
        </is>
      </c>
      <c r="C640" s="155">
        <f>+start-C637</f>
        <v/>
      </c>
      <c r="D640" s="156">
        <f>IF((C640&lt;=0),0,((C640-D$24)*Stock*(_xlfn.NORM.INV(RAND(),stock_ave,stock_std))+(C640-D$24)*Bonds*(_xlfn.NORM.INV(RAND(),bond_ave,bond_std))+(C640-D$24)*cash*(_xlfn.NORM.INV(RAND(),cash_ave,cash_std))+(C640-D$24)))</f>
        <v/>
      </c>
      <c r="E640" s="156">
        <f>IF((D640&lt;=0),0,((D640-E$24)*Stock*(_xlfn.NORM.INV(RAND(),stock_ave,stock_std))+(D640-E$24)*Bonds*(_xlfn.NORM.INV(RAND(),bond_ave,bond_std))+(D640-E$24)*cash*(_xlfn.NORM.INV(RAND(),cash_ave,cash_std))+(D640-E$24)))</f>
        <v/>
      </c>
      <c r="F640" s="156">
        <f>IF((E640&lt;=0),0,((E640-F$24)*Stock*(_xlfn.NORM.INV(RAND(),stock_ave,stock_std))+(E640-F$24)*Bonds*(_xlfn.NORM.INV(RAND(),bond_ave,bond_std))+(E640-F$24)*cash*(_xlfn.NORM.INV(RAND(),cash_ave,cash_std))+(E640-F$24)))</f>
        <v/>
      </c>
      <c r="G640" s="156">
        <f>IF((F640&lt;=0),0,((F640-G$24)*Stock*(_xlfn.NORM.INV(RAND(),stock_ave,stock_std))+(F640-G$24)*Bonds*(_xlfn.NORM.INV(RAND(),bond_ave,bond_std))+(F640-G$24)*cash*(_xlfn.NORM.INV(RAND(),cash_ave,cash_std))+(F640-G$24)))</f>
        <v/>
      </c>
      <c r="H640" s="156">
        <f>IF((G640&lt;=0),0,((G640-H$24)*Stock*(_xlfn.NORM.INV(RAND(),stock_ave,stock_std))+(G640-H$24)*Bonds*(_xlfn.NORM.INV(RAND(),bond_ave,bond_std))+(G640-H$24)*cash*(_xlfn.NORM.INV(RAND(),cash_ave,cash_std))+(G640-H$24)))</f>
        <v/>
      </c>
      <c r="I640" s="156">
        <f>IF((H640&lt;=0),0,((H640-I$24)*Stock*(_xlfn.NORM.INV(RAND(),stock_ave,stock_std))+(H640-I$24)*Bonds*(_xlfn.NORM.INV(RAND(),bond_ave,bond_std))+(H640-I$24)*cash*(_xlfn.NORM.INV(RAND(),cash_ave,cash_std))+(H640-I$24)))</f>
        <v/>
      </c>
      <c r="J640" s="156">
        <f>IF((I640&lt;=0),0,((I640-J$24)*Stock*(_xlfn.NORM.INV(RAND(),stock_ave,stock_std))+(I640-J$24)*Bonds*(_xlfn.NORM.INV(RAND(),bond_ave,bond_std))+(I640-J$24)*cash*(_xlfn.NORM.INV(RAND(),cash_ave,cash_std))+(I640-J$24)))</f>
        <v/>
      </c>
      <c r="K640" s="156">
        <f>IF((J640&lt;=0),0,((J640-K$24)*Stock*(_xlfn.NORM.INV(RAND(),stock_ave,stock_std))+(J640-K$24)*Bonds*(_xlfn.NORM.INV(RAND(),bond_ave,bond_std))+(J640-K$24)*cash*(_xlfn.NORM.INV(RAND(),cash_ave,cash_std))+(J640-K$24)))</f>
        <v/>
      </c>
      <c r="L640" s="156">
        <f>IF((K640&lt;=0),0,((K640-L$24)*Stock*(_xlfn.NORM.INV(RAND(),stock_ave,stock_std))+(K640-L$24)*Bonds*(_xlfn.NORM.INV(RAND(),bond_ave,bond_std))+(K640-L$24)*cash*(_xlfn.NORM.INV(RAND(),cash_ave,cash_std))+(K640-L$24)))</f>
        <v/>
      </c>
      <c r="M640" s="156">
        <f>IF((L640&lt;=0),0,((L640-M$24)*Stock*(_xlfn.NORM.INV(RAND(),stock_ave,stock_std))+(L640-M$24)*Bonds*(_xlfn.NORM.INV(RAND(),bond_ave,bond_std))+(L640-M$24)*cash*(_xlfn.NORM.INV(RAND(),cash_ave,cash_std))+(L640-M$24)))</f>
        <v/>
      </c>
      <c r="N640" s="156">
        <f>IF((M640&lt;=0),0,((M640-N$24)*Stock*(_xlfn.NORM.INV(RAND(),stock_ave,stock_std))+(M640-N$24)*Bonds*(_xlfn.NORM.INV(RAND(),bond_ave,bond_std))+(M640-N$24)*cash*(_xlfn.NORM.INV(RAND(),cash_ave,cash_std))+(M640-N$24)))</f>
        <v/>
      </c>
      <c r="O640" s="156">
        <f>IF((N640&lt;=0),0,((N640-O$24)*Stock*(_xlfn.NORM.INV(RAND(),stock_ave,stock_std))+(N640-O$24)*Bonds*(_xlfn.NORM.INV(RAND(),bond_ave,bond_std))+(N640-O$24)*cash*(_xlfn.NORM.INV(RAND(),cash_ave,cash_std))+(N640-O$24)))</f>
        <v/>
      </c>
      <c r="P640" s="156">
        <f>IF((O640&lt;=0),0,((O640-P$24)*Stock*(_xlfn.NORM.INV(RAND(),stock_ave,stock_std))+(O640-P$24)*Bonds*(_xlfn.NORM.INV(RAND(),bond_ave,bond_std))+(O640-P$24)*cash*(_xlfn.NORM.INV(RAND(),cash_ave,cash_std))+(O640-P$24)))</f>
        <v/>
      </c>
      <c r="Q640" s="156">
        <f>IF((P640&lt;=0),0,((P640-Q$24)*Stock*(_xlfn.NORM.INV(RAND(),stock_ave,stock_std))+(P640-Q$24)*Bonds*(_xlfn.NORM.INV(RAND(),bond_ave,bond_std))+(P640-Q$24)*cash*(_xlfn.NORM.INV(RAND(),cash_ave,cash_std))+(P640-Q$24)))</f>
        <v/>
      </c>
      <c r="R640" s="156">
        <f>IF((Q640&lt;=0),0,((Q640-R$24)*Stock*(_xlfn.NORM.INV(RAND(),stock_ave,stock_std))+(Q640-R$24)*Bonds*(_xlfn.NORM.INV(RAND(),bond_ave,bond_std))+(Q640-R$24)*cash*(_xlfn.NORM.INV(RAND(),cash_ave,cash_std))+(Q640-R$24)))</f>
        <v/>
      </c>
      <c r="S640" s="156">
        <f>IF((R640&lt;=0),0,((R640-S$24)*Stock*(_xlfn.NORM.INV(RAND(),stock_ave,stock_std))+(R640-S$24)*Bonds*(_xlfn.NORM.INV(RAND(),bond_ave,bond_std))+(R640-S$24)*cash*(_xlfn.NORM.INV(RAND(),cash_ave,cash_std))+(R640-S$24)))</f>
        <v/>
      </c>
      <c r="T640" s="156">
        <f>IF((S640&lt;=0),0,((S640-T$24)*Stock*(_xlfn.NORM.INV(RAND(),stock_ave,stock_std))+(S640-T$24)*Bonds*(_xlfn.NORM.INV(RAND(),bond_ave,bond_std))+(S640-T$24)*cash*(_xlfn.NORM.INV(RAND(),cash_ave,cash_std))+(S640-T$24)))</f>
        <v/>
      </c>
      <c r="U640" s="156">
        <f>IF((T640&lt;=0),0,((T640-U$24)*Stock*(_xlfn.NORM.INV(RAND(),stock_ave,stock_std))+(T640-U$24)*Bonds*(_xlfn.NORM.INV(RAND(),bond_ave,bond_std))+(T640-U$24)*cash*(_xlfn.NORM.INV(RAND(),cash_ave,cash_std))+(T640-U$24)))</f>
        <v/>
      </c>
      <c r="V640" s="156">
        <f>IF((U640&lt;=0),0,((U640-V$24)*Stock*(_xlfn.NORM.INV(RAND(),stock_ave,stock_std))+(U640-V$24)*Bonds*(_xlfn.NORM.INV(RAND(),bond_ave,bond_std))+(U640-V$24)*cash*(_xlfn.NORM.INV(RAND(),cash_ave,cash_std))+(U640-V$24)))</f>
        <v/>
      </c>
      <c r="W640" s="156">
        <f>IF((V640&lt;=0),0,((V640-W$24)*Stock*(_xlfn.NORM.INV(RAND(),stock_ave,stock_std))+(V640-W$24)*Bonds*(_xlfn.NORM.INV(RAND(),bond_ave,bond_std))+(V640-W$24)*cash*(_xlfn.NORM.INV(RAND(),cash_ave,cash_std))+(V640-W$24)))</f>
        <v/>
      </c>
      <c r="X640" s="156">
        <f>IF((W640&lt;=0),0,((W640-X$24)*Stock*(_xlfn.NORM.INV(RAND(),stock_ave,stock_std))+(W640-X$24)*Bonds*(_xlfn.NORM.INV(RAND(),bond_ave,bond_std))+(W640-X$24)*cash*(_xlfn.NORM.INV(RAND(),cash_ave,cash_std))+(W640-X$24)))</f>
        <v/>
      </c>
      <c r="Y640" s="156">
        <f>IF((X640&lt;=0),0,((X640-Y$24)*Stock*(_xlfn.NORM.INV(RAND(),stock_ave,stock_std))+(X640-Y$24)*Bonds*(_xlfn.NORM.INV(RAND(),bond_ave,bond_std))+(X640-Y$24)*cash*(_xlfn.NORM.INV(RAND(),cash_ave,cash_std))+(X640-Y$24)))</f>
        <v/>
      </c>
      <c r="Z640" s="156">
        <f>IF((Y640&lt;=0),0,((Y640-Z$24)*Stock*(_xlfn.NORM.INV(RAND(),stock_ave,stock_std))+(Y640-Z$24)*Bonds*(_xlfn.NORM.INV(RAND(),bond_ave,bond_std))+(Y640-Z$24)*cash*(_xlfn.NORM.INV(RAND(),cash_ave,cash_std))+(Y640-Z$24)))</f>
        <v/>
      </c>
      <c r="AA640" s="156">
        <f>IF((Z640&lt;=0),0,((Z640-AA$24)*Stock*(_xlfn.NORM.INV(RAND(),stock_ave,stock_std))+(Z640-AA$24)*Bonds*(_xlfn.NORM.INV(RAND(),bond_ave,bond_std))+(Z640-AA$24)*cash*(_xlfn.NORM.INV(RAND(),cash_ave,cash_std))+(Z640-AA$24)))</f>
        <v/>
      </c>
      <c r="AB640" s="156">
        <f>IF((AA640&lt;=0),0,((AA640-AB$24)*Stock*(_xlfn.NORM.INV(RAND(),stock_ave,stock_std))+(AA640-AB$24)*Bonds*(_xlfn.NORM.INV(RAND(),bond_ave,bond_std))+(AA640-AB$24)*cash*(_xlfn.NORM.INV(RAND(),cash_ave,cash_std))+(AA640-AB$24)))</f>
        <v/>
      </c>
      <c r="AC640" s="156">
        <f>IF((AB640&lt;=0),0,((AB640-AC$24)*Stock*(_xlfn.NORM.INV(RAND(),stock_ave,stock_std))+(AB640-AC$24)*Bonds*(_xlfn.NORM.INV(RAND(),bond_ave,bond_std))+(AB640-AC$24)*cash*(_xlfn.NORM.INV(RAND(),cash_ave,cash_std))+(AB640-AC$24)))</f>
        <v/>
      </c>
      <c r="AD640" s="156">
        <f>IF((AC640&lt;=0),0,((AC640-AD$24)*Stock*(_xlfn.NORM.INV(RAND(),stock_ave,stock_std))+(AC640-AD$24)*Bonds*(_xlfn.NORM.INV(RAND(),bond_ave,bond_std))+(AC640-AD$24)*cash*(_xlfn.NORM.INV(RAND(),cash_ave,cash_std))+(AC640-AD$24)))</f>
        <v/>
      </c>
      <c r="AE640" s="156">
        <f>IF((AD640&lt;=0),0,((AD640-AE$24)*Stock*(_xlfn.NORM.INV(RAND(),stock_ave,stock_std))+(AD640-AE$24)*Bonds*(_xlfn.NORM.INV(RAND(),bond_ave,bond_std))+(AD640-AE$24)*cash*(_xlfn.NORM.INV(RAND(),cash_ave,cash_std))+(AD640-AE$24)))</f>
        <v/>
      </c>
      <c r="AF640" s="156">
        <f>IF((AE640&lt;=0),0,((AE640-AF$24)*Stock*(_xlfn.NORM.INV(RAND(),stock_ave,stock_std))+(AE640-AF$24)*Bonds*(_xlfn.NORM.INV(RAND(),bond_ave,bond_std))+(AE640-AF$24)*cash*(_xlfn.NORM.INV(RAND(),cash_ave,cash_std))+(AE640-AF$24)))</f>
        <v/>
      </c>
      <c r="AG640" s="156">
        <f>IF((AF640&lt;=0),0,((AF640-AG$24)*Stock*(_xlfn.NORM.INV(RAND(),stock_ave,stock_std))+(AF640-AG$24)*Bonds*(_xlfn.NORM.INV(RAND(),bond_ave,bond_std))+(AF640-AG$24)*cash*(_xlfn.NORM.INV(RAND(),cash_ave,cash_std))+(AF640-AG$24)))</f>
        <v/>
      </c>
      <c r="AH640" s="156">
        <f>IF((AG640&lt;=0),0,((AG640-AH$24)*Stock*(_xlfn.NORM.INV(RAND(),stock_ave,stock_std))+(AG640-AH$24)*Bonds*(_xlfn.NORM.INV(RAND(),bond_ave,bond_std))+(AG640-AH$24)*cash*(_xlfn.NORM.INV(RAND(),cash_ave,cash_std))+(AG640-AH$24)))</f>
        <v/>
      </c>
      <c r="AI640" s="156">
        <f>IF((AH640&lt;=0),0,((AH640-AI$24)*Stock*(_xlfn.NORM.INV(RAND(),stock_ave,stock_std))+(AH640-AI$24)*Bonds*(_xlfn.NORM.INV(RAND(),bond_ave,bond_std))+(AH640-AI$24)*cash*(_xlfn.NORM.INV(RAND(),cash_ave,cash_std))+(AH640-AI$24)))</f>
        <v/>
      </c>
      <c r="AJ640" s="156">
        <f>IF((AI640&lt;=0),0,((AI640-AJ$24)*Stock*(_xlfn.NORM.INV(RAND(),stock_ave,stock_std))+(AI640-AJ$24)*Bonds*(_xlfn.NORM.INV(RAND(),bond_ave,bond_std))+(AI640-AJ$24)*cash*(_xlfn.NORM.INV(RAND(),cash_ave,cash_std))+(AI640-AJ$24)))</f>
        <v/>
      </c>
      <c r="AK640" s="156">
        <f>IF((AJ640&lt;=0),0,((AJ640-AK$24)*Stock*(_xlfn.NORM.INV(RAND(),stock_ave,stock_std))+(AJ640-AK$24)*Bonds*(_xlfn.NORM.INV(RAND(),bond_ave,bond_std))+(AJ640-AK$24)*cash*(_xlfn.NORM.INV(RAND(),cash_ave,cash_std))+(AJ640-AK$24)))</f>
        <v/>
      </c>
      <c r="AL640" s="156">
        <f>IF((AK640&lt;=0),0,((AK640-AL$24)*Stock*(_xlfn.NORM.INV(RAND(),stock_ave,stock_std))+(AK640-AL$24)*Bonds*(_xlfn.NORM.INV(RAND(),bond_ave,bond_std))+(AK640-AL$24)*cash*(_xlfn.NORM.INV(RAND(),cash_ave,cash_std))+(AK640-AL$24)))</f>
        <v/>
      </c>
      <c r="AM640" s="156">
        <f>IF((AL640&lt;=0),0,((AL640-AM$24)*Stock*(_xlfn.NORM.INV(RAND(),stock_ave,stock_std))+(AL640-AM$24)*Bonds*(_xlfn.NORM.INV(RAND(),bond_ave,bond_std))+(AL640-AM$24)*cash*(_xlfn.NORM.INV(RAND(),cash_ave,cash_std))+(AL640-AM$24)))</f>
        <v/>
      </c>
      <c r="AN640" s="156">
        <f>IF((AM640&lt;=0),0,((AM640-AN$24)*Stock*(_xlfn.NORM.INV(RAND(),stock_ave,stock_std))+(AM640-AN$24)*Bonds*(_xlfn.NORM.INV(RAND(),bond_ave,bond_std))+(AM640-AN$24)*cash*(_xlfn.NORM.INV(RAND(),cash_ave,cash_std))+(AM640-AN$24)))</f>
        <v/>
      </c>
      <c r="AO640" s="156">
        <f>IF((AN640&lt;=0),0,((AN640-AO$24)*Stock*(_xlfn.NORM.INV(RAND(),stock_ave,stock_std))+(AN640-AO$24)*Bonds*(_xlfn.NORM.INV(RAND(),bond_ave,bond_std))+(AN640-AO$24)*cash*(_xlfn.NORM.INV(RAND(),cash_ave,cash_std))+(AN640-AO$24)))</f>
        <v/>
      </c>
      <c r="AP640" s="156">
        <f>IF((AO640&lt;=0),0,((AO640-AP$24)*Stock*(_xlfn.NORM.INV(RAND(),stock_ave,stock_std))+(AO640-AP$24)*Bonds*(_xlfn.NORM.INV(RAND(),bond_ave,bond_std))+(AO640-AP$24)*cash*(_xlfn.NORM.INV(RAND(),cash_ave,cash_std))+(AO640-AP$24)))</f>
        <v/>
      </c>
      <c r="AQ640" s="156">
        <f>IF((AP640&lt;=0),0,((AP640-AQ$24)*Stock*(_xlfn.NORM.INV(RAND(),stock_ave,stock_std))+(AP640-AQ$24)*Bonds*(_xlfn.NORM.INV(RAND(),bond_ave,bond_std))+(AP640-AQ$24)*cash*(_xlfn.NORM.INV(RAND(),cash_ave,cash_std))+(AP640-AQ$24)))</f>
        <v/>
      </c>
      <c r="AR640" s="156">
        <f>IF((AQ640&lt;=0),0,((AQ640-AR$24)*Stock*(_xlfn.NORM.INV(RAND(),stock_ave,stock_std))+(AQ640-AR$24)*Bonds*(_xlfn.NORM.INV(RAND(),bond_ave,bond_std))+(AQ640-AR$24)*cash*(_xlfn.NORM.INV(RAND(),cash_ave,cash_std))+(AQ640-AR$24)))</f>
        <v/>
      </c>
      <c r="AS640" s="156">
        <f>IF((AR640&lt;=0),0,((AR640-AS$24)*Stock*(_xlfn.NORM.INV(RAND(),stock_ave,stock_std))+(AR640-AS$24)*Bonds*(_xlfn.NORM.INV(RAND(),bond_ave,bond_std))+(AR640-AS$24)*cash*(_xlfn.NORM.INV(RAND(),cash_ave,cash_std))+(AR640-AS$24)))</f>
        <v/>
      </c>
      <c r="AT640" s="156">
        <f>IF((AS640&lt;=0),0,((AS640-AT$24)*Stock*(_xlfn.NORM.INV(RAND(),stock_ave,stock_std))+(AS640-AT$24)*Bonds*(_xlfn.NORM.INV(RAND(),bond_ave,bond_std))+(AS640-AT$24)*cash*(_xlfn.NORM.INV(RAND(),cash_ave,cash_std))+(AS640-AT$24)))</f>
        <v/>
      </c>
      <c r="AU640" s="156">
        <f>IF((AT640&lt;=0),0,((AT640-AU$24)*Stock*(_xlfn.NORM.INV(RAND(),stock_ave,stock_std))+(AT640-AU$24)*Bonds*(_xlfn.NORM.INV(RAND(),bond_ave,bond_std))+(AT640-AU$24)*cash*(_xlfn.NORM.INV(RAND(),cash_ave,cash_std))+(AT640-AU$24)))</f>
        <v/>
      </c>
      <c r="AV640" s="156">
        <f>IF((AU640&lt;=0),0,((AU640-AV$24)*Stock*(_xlfn.NORM.INV(RAND(),stock_ave,stock_std))+(AU640-AV$24)*Bonds*(_xlfn.NORM.INV(RAND(),bond_ave,bond_std))+(AU640-AV$24)*cash*(_xlfn.NORM.INV(RAND(),cash_ave,cash_std))+(AU640-AV$24)))</f>
        <v/>
      </c>
      <c r="AW640" s="156">
        <f>IF((AV640&lt;=0),0,((AV640-AW$24)*Stock*(_xlfn.NORM.INV(RAND(),stock_ave,stock_std))+(AV640-AW$24)*Bonds*(_xlfn.NORM.INV(RAND(),bond_ave,bond_std))+(AV640-AW$24)*cash*(_xlfn.NORM.INV(RAND(),cash_ave,cash_std))+(AV640-AW$24)))</f>
        <v/>
      </c>
      <c r="AX640" s="159" t="n"/>
      <c r="AY640" s="159" t="n"/>
      <c r="AZ640" s="159" t="n"/>
      <c r="BA640" s="159" t="n"/>
      <c r="BB640" s="159" t="n"/>
    </row>
    <row r="641">
      <c r="C641" s="147" t="n"/>
      <c r="D641" s="61">
        <f>+D640-IF(D$18&gt;74,(D640/D$25)*$C$10)</f>
        <v/>
      </c>
      <c r="E641" s="61">
        <f>+E640-IF(E$18&gt;74,(E640/E$25)*$C$10)</f>
        <v/>
      </c>
      <c r="F641" s="61">
        <f>+F640-IF(F$18&gt;74,(F640/F$25)*$C$10)</f>
        <v/>
      </c>
      <c r="G641" s="61">
        <f>+G640-IF(G$18&gt;74,(G640/G$25)*$C$10)</f>
        <v/>
      </c>
      <c r="H641" s="61">
        <f>+H640-IF(H$18&gt;74,(H640/H$25)*$C$10)</f>
        <v/>
      </c>
      <c r="I641" s="61">
        <f>+I640-IF(I$18&gt;74,(I640/I$25)*$C$10)</f>
        <v/>
      </c>
      <c r="J641" s="61">
        <f>+J640-IF(J$18&gt;74,(J640/J$25)*$C$10)</f>
        <v/>
      </c>
      <c r="K641" s="61">
        <f>+K640-IF(K$18&gt;74,(K640/K$25)*$C$10)</f>
        <v/>
      </c>
      <c r="L641" s="61">
        <f>+L640-IF(L$18&gt;74,(L640/L$25)*$C$10)</f>
        <v/>
      </c>
      <c r="M641" s="61">
        <f>+M640-IF(M$18&gt;74,(M640/M$25)*$C$10)</f>
        <v/>
      </c>
      <c r="N641" s="61">
        <f>+N640-IF(N$18&gt;74,(N640/N$25)*$C$10)</f>
        <v/>
      </c>
      <c r="O641" s="61">
        <f>+O640-IF(O$18&gt;74,(O640/O$25)*$C$10)</f>
        <v/>
      </c>
      <c r="P641" s="61">
        <f>+P640-IF(P$18&gt;74,(P640/P$25)*$C$10)</f>
        <v/>
      </c>
      <c r="Q641" s="61">
        <f>+Q640-IF(Q$18&gt;74,(Q640/Q$25)*$C$10)</f>
        <v/>
      </c>
      <c r="R641" s="61">
        <f>+R640-IF(R$18&gt;74,(R640/R$25)*$C$10)</f>
        <v/>
      </c>
      <c r="S641" s="61">
        <f>+S640-IF(S$18&gt;74,(S640/S$25)*$C$10)</f>
        <v/>
      </c>
      <c r="T641" s="61">
        <f>+T640-IF(T$18&gt;74,(T640/T$25)*$C$10)</f>
        <v/>
      </c>
      <c r="U641" s="61">
        <f>+U640-IF(U$18&gt;74,(U640/U$25)*$C$10)</f>
        <v/>
      </c>
      <c r="V641" s="61">
        <f>+V640-IF(V$18&gt;74,(V640/V$25)*$C$10)</f>
        <v/>
      </c>
      <c r="W641" s="61">
        <f>+W640-IF(W$18&gt;74,(W640/W$25)*$C$10)</f>
        <v/>
      </c>
      <c r="X641" s="61">
        <f>+X640-IF(X$18&gt;74,(X640/X$25)*$C$10)</f>
        <v/>
      </c>
      <c r="Y641" s="61">
        <f>+Y640-IF(Y$18&gt;74,(Y640/Y$25)*$C$10)</f>
        <v/>
      </c>
      <c r="Z641" s="61">
        <f>+Z640-IF(Z$18&gt;74,(Z640/Z$25)*$C$10)</f>
        <v/>
      </c>
      <c r="AA641" s="61">
        <f>+AA640-IF(AA$18&gt;74,(AA640/AA$25)*$C$10)</f>
        <v/>
      </c>
      <c r="AB641" s="61">
        <f>+AB640-IF(AB$18&gt;74,(AB640/AB$25)*$C$10)</f>
        <v/>
      </c>
      <c r="AC641" s="61">
        <f>+AC640-IF(AC$18&gt;74,(AC640/AC$25)*$C$10)</f>
        <v/>
      </c>
      <c r="AD641" s="61">
        <f>+AD640-IF(AD$18&gt;74,(AD640/AD$25)*$C$10)</f>
        <v/>
      </c>
      <c r="AE641" s="61">
        <f>+AE640-IF(AE$18&gt;74,(AE640/AE$25)*$C$10)</f>
        <v/>
      </c>
      <c r="AF641" s="61">
        <f>+AF640-IF(AF$18&gt;74,(AF640/AF$25)*$C$10)</f>
        <v/>
      </c>
      <c r="AG641" s="61">
        <f>+AG640-IF(AG$18&gt;74,(AG640/AG$25)*$C$10)</f>
        <v/>
      </c>
      <c r="AH641" s="61">
        <f>+AH640-IF(AH$18&gt;74,(AH640/AH$25)*$C$10)</f>
        <v/>
      </c>
      <c r="AI641" s="61">
        <f>+AI640-IF(AI$18&gt;74,(AI640/AI$25)*$C$10)</f>
        <v/>
      </c>
      <c r="AJ641" s="61">
        <f>+AJ640-IF(AJ$18&gt;74,(AJ640/AJ$25)*$C$10)</f>
        <v/>
      </c>
      <c r="AK641" s="61">
        <f>+AK640-IF(AK$18&gt;74,(AK640/AK$25)*$C$10)</f>
        <v/>
      </c>
      <c r="AL641" s="61">
        <f>+AL640-IF(AL$18&gt;74,(AL640/AL$25)*$C$10)</f>
        <v/>
      </c>
      <c r="AM641" s="61">
        <f>+AM640-IF(AM$18&gt;74,(AM640/AM$25)*$C$10)</f>
        <v/>
      </c>
      <c r="AN641" s="61">
        <f>+AN640-IF(AN$18&gt;74,(AN640/AN$25)*$C$10)</f>
        <v/>
      </c>
      <c r="AO641" s="61">
        <f>+AO640-IF(AO$18&gt;74,(AO640/AO$25)*$C$10)</f>
        <v/>
      </c>
      <c r="AP641" s="61">
        <f>+AP640-IF(AP$18&gt;74,(AP640/AP$25)*$C$10)</f>
        <v/>
      </c>
      <c r="AQ641" s="61">
        <f>+AQ640-IF(AQ$18&gt;74,(AQ640/AQ$25)*$C$10)</f>
        <v/>
      </c>
      <c r="AR641" s="61">
        <f>+AR640-IF(AR$18&gt;74,(AR640/AR$25)*$C$10)</f>
        <v/>
      </c>
      <c r="AS641" s="61">
        <f>+AS640-IF(AS$18&gt;74,(AS640/AS$25)*$C$10)</f>
        <v/>
      </c>
      <c r="AT641" s="61">
        <f>+AT640-IF(AT$18&gt;74,(AT640/AT$25)*$C$10)</f>
        <v/>
      </c>
      <c r="AU641" s="61">
        <f>+AU640-IF(AU$18&gt;74,(AU640/AU$25)*$C$10)</f>
        <v/>
      </c>
      <c r="AV641" s="61">
        <f>+AV640-IF(AV$18&gt;74,(AV640/AV$25)*$C$10)</f>
        <v/>
      </c>
      <c r="AW641" s="61">
        <f>+AW640-IF(AW$18&gt;74,(AW640/AW$25)*$C$10)</f>
        <v/>
      </c>
      <c r="AX641" s="35">
        <f>IF(AW641&gt;0,1,0)</f>
        <v/>
      </c>
      <c r="AY641" s="35">
        <f>IF(AL641&gt;0,1,0)</f>
        <v/>
      </c>
      <c r="AZ641" s="35">
        <f>IF(AG641&gt;0,1,0)</f>
        <v/>
      </c>
      <c r="BA641" s="35">
        <f>IF(AB641&gt;0,1,0)</f>
        <v/>
      </c>
      <c r="BB641" s="35">
        <f>IF(W641&gt;0,1,0)</f>
        <v/>
      </c>
    </row>
    <row r="642">
      <c r="B642" s="154" t="inlineStr">
        <is>
          <t>trial 308</t>
        </is>
      </c>
      <c r="C642" s="155">
        <f>+start-C639</f>
        <v/>
      </c>
      <c r="D642" s="156">
        <f>IF((C642&lt;=0),0,((C642-D$24)*Stock*(_xlfn.NORM.INV(RAND(),stock_ave,stock_std))+(C642-D$24)*Bonds*(_xlfn.NORM.INV(RAND(),bond_ave,bond_std))+(C642-D$24)*cash*(_xlfn.NORM.INV(RAND(),cash_ave,cash_std))+(C642-D$24)))</f>
        <v/>
      </c>
      <c r="E642" s="156">
        <f>IF((D642&lt;=0),0,((D642-E$24)*Stock*(_xlfn.NORM.INV(RAND(),stock_ave,stock_std))+(D642-E$24)*Bonds*(_xlfn.NORM.INV(RAND(),bond_ave,bond_std))+(D642-E$24)*cash*(_xlfn.NORM.INV(RAND(),cash_ave,cash_std))+(D642-E$24)))</f>
        <v/>
      </c>
      <c r="F642" s="156">
        <f>IF((E642&lt;=0),0,((E642-F$24)*Stock*(_xlfn.NORM.INV(RAND(),stock_ave,stock_std))+(E642-F$24)*Bonds*(_xlfn.NORM.INV(RAND(),bond_ave,bond_std))+(E642-F$24)*cash*(_xlfn.NORM.INV(RAND(),cash_ave,cash_std))+(E642-F$24)))</f>
        <v/>
      </c>
      <c r="G642" s="156">
        <f>IF((F642&lt;=0),0,((F642-G$24)*Stock*(_xlfn.NORM.INV(RAND(),stock_ave,stock_std))+(F642-G$24)*Bonds*(_xlfn.NORM.INV(RAND(),bond_ave,bond_std))+(F642-G$24)*cash*(_xlfn.NORM.INV(RAND(),cash_ave,cash_std))+(F642-G$24)))</f>
        <v/>
      </c>
      <c r="H642" s="156">
        <f>IF((G642&lt;=0),0,((G642-H$24)*Stock*(_xlfn.NORM.INV(RAND(),stock_ave,stock_std))+(G642-H$24)*Bonds*(_xlfn.NORM.INV(RAND(),bond_ave,bond_std))+(G642-H$24)*cash*(_xlfn.NORM.INV(RAND(),cash_ave,cash_std))+(G642-H$24)))</f>
        <v/>
      </c>
      <c r="I642" s="156">
        <f>IF((H642&lt;=0),0,((H642-I$24)*Stock*(_xlfn.NORM.INV(RAND(),stock_ave,stock_std))+(H642-I$24)*Bonds*(_xlfn.NORM.INV(RAND(),bond_ave,bond_std))+(H642-I$24)*cash*(_xlfn.NORM.INV(RAND(),cash_ave,cash_std))+(H642-I$24)))</f>
        <v/>
      </c>
      <c r="J642" s="156">
        <f>IF((I642&lt;=0),0,((I642-J$24)*Stock*(_xlfn.NORM.INV(RAND(),stock_ave,stock_std))+(I642-J$24)*Bonds*(_xlfn.NORM.INV(RAND(),bond_ave,bond_std))+(I642-J$24)*cash*(_xlfn.NORM.INV(RAND(),cash_ave,cash_std))+(I642-J$24)))</f>
        <v/>
      </c>
      <c r="K642" s="156">
        <f>IF((J642&lt;=0),0,((J642-K$24)*Stock*(_xlfn.NORM.INV(RAND(),stock_ave,stock_std))+(J642-K$24)*Bonds*(_xlfn.NORM.INV(RAND(),bond_ave,bond_std))+(J642-K$24)*cash*(_xlfn.NORM.INV(RAND(),cash_ave,cash_std))+(J642-K$24)))</f>
        <v/>
      </c>
      <c r="L642" s="156">
        <f>IF((K642&lt;=0),0,((K642-L$24)*Stock*(_xlfn.NORM.INV(RAND(),stock_ave,stock_std))+(K642-L$24)*Bonds*(_xlfn.NORM.INV(RAND(),bond_ave,bond_std))+(K642-L$24)*cash*(_xlfn.NORM.INV(RAND(),cash_ave,cash_std))+(K642-L$24)))</f>
        <v/>
      </c>
      <c r="M642" s="156">
        <f>IF((L642&lt;=0),0,((L642-M$24)*Stock*(_xlfn.NORM.INV(RAND(),stock_ave,stock_std))+(L642-M$24)*Bonds*(_xlfn.NORM.INV(RAND(),bond_ave,bond_std))+(L642-M$24)*cash*(_xlfn.NORM.INV(RAND(),cash_ave,cash_std))+(L642-M$24)))</f>
        <v/>
      </c>
      <c r="N642" s="156">
        <f>IF((M642&lt;=0),0,((M642-N$24)*Stock*(_xlfn.NORM.INV(RAND(),stock_ave,stock_std))+(M642-N$24)*Bonds*(_xlfn.NORM.INV(RAND(),bond_ave,bond_std))+(M642-N$24)*cash*(_xlfn.NORM.INV(RAND(),cash_ave,cash_std))+(M642-N$24)))</f>
        <v/>
      </c>
      <c r="O642" s="156">
        <f>IF((N642&lt;=0),0,((N642-O$24)*Stock*(_xlfn.NORM.INV(RAND(),stock_ave,stock_std))+(N642-O$24)*Bonds*(_xlfn.NORM.INV(RAND(),bond_ave,bond_std))+(N642-O$24)*cash*(_xlfn.NORM.INV(RAND(),cash_ave,cash_std))+(N642-O$24)))</f>
        <v/>
      </c>
      <c r="P642" s="156">
        <f>IF((O642&lt;=0),0,((O642-P$24)*Stock*(_xlfn.NORM.INV(RAND(),stock_ave,stock_std))+(O642-P$24)*Bonds*(_xlfn.NORM.INV(RAND(),bond_ave,bond_std))+(O642-P$24)*cash*(_xlfn.NORM.INV(RAND(),cash_ave,cash_std))+(O642-P$24)))</f>
        <v/>
      </c>
      <c r="Q642" s="156">
        <f>IF((P642&lt;=0),0,((P642-Q$24)*Stock*(_xlfn.NORM.INV(RAND(),stock_ave,stock_std))+(P642-Q$24)*Bonds*(_xlfn.NORM.INV(RAND(),bond_ave,bond_std))+(P642-Q$24)*cash*(_xlfn.NORM.INV(RAND(),cash_ave,cash_std))+(P642-Q$24)))</f>
        <v/>
      </c>
      <c r="R642" s="156">
        <f>IF((Q642&lt;=0),0,((Q642-R$24)*Stock*(_xlfn.NORM.INV(RAND(),stock_ave,stock_std))+(Q642-R$24)*Bonds*(_xlfn.NORM.INV(RAND(),bond_ave,bond_std))+(Q642-R$24)*cash*(_xlfn.NORM.INV(RAND(),cash_ave,cash_std))+(Q642-R$24)))</f>
        <v/>
      </c>
      <c r="S642" s="156">
        <f>IF((R642&lt;=0),0,((R642-S$24)*Stock*(_xlfn.NORM.INV(RAND(),stock_ave,stock_std))+(R642-S$24)*Bonds*(_xlfn.NORM.INV(RAND(),bond_ave,bond_std))+(R642-S$24)*cash*(_xlfn.NORM.INV(RAND(),cash_ave,cash_std))+(R642-S$24)))</f>
        <v/>
      </c>
      <c r="T642" s="156">
        <f>IF((S642&lt;=0),0,((S642-T$24)*Stock*(_xlfn.NORM.INV(RAND(),stock_ave,stock_std))+(S642-T$24)*Bonds*(_xlfn.NORM.INV(RAND(),bond_ave,bond_std))+(S642-T$24)*cash*(_xlfn.NORM.INV(RAND(),cash_ave,cash_std))+(S642-T$24)))</f>
        <v/>
      </c>
      <c r="U642" s="156">
        <f>IF((T642&lt;=0),0,((T642-U$24)*Stock*(_xlfn.NORM.INV(RAND(),stock_ave,stock_std))+(T642-U$24)*Bonds*(_xlfn.NORM.INV(RAND(),bond_ave,bond_std))+(T642-U$24)*cash*(_xlfn.NORM.INV(RAND(),cash_ave,cash_std))+(T642-U$24)))</f>
        <v/>
      </c>
      <c r="V642" s="156">
        <f>IF((U642&lt;=0),0,((U642-V$24)*Stock*(_xlfn.NORM.INV(RAND(),stock_ave,stock_std))+(U642-V$24)*Bonds*(_xlfn.NORM.INV(RAND(),bond_ave,bond_std))+(U642-V$24)*cash*(_xlfn.NORM.INV(RAND(),cash_ave,cash_std))+(U642-V$24)))</f>
        <v/>
      </c>
      <c r="W642" s="156">
        <f>IF((V642&lt;=0),0,((V642-W$24)*Stock*(_xlfn.NORM.INV(RAND(),stock_ave,stock_std))+(V642-W$24)*Bonds*(_xlfn.NORM.INV(RAND(),bond_ave,bond_std))+(V642-W$24)*cash*(_xlfn.NORM.INV(RAND(),cash_ave,cash_std))+(V642-W$24)))</f>
        <v/>
      </c>
      <c r="X642" s="156">
        <f>IF((W642&lt;=0),0,((W642-X$24)*Stock*(_xlfn.NORM.INV(RAND(),stock_ave,stock_std))+(W642-X$24)*Bonds*(_xlfn.NORM.INV(RAND(),bond_ave,bond_std))+(W642-X$24)*cash*(_xlfn.NORM.INV(RAND(),cash_ave,cash_std))+(W642-X$24)))</f>
        <v/>
      </c>
      <c r="Y642" s="156">
        <f>IF((X642&lt;=0),0,((X642-Y$24)*Stock*(_xlfn.NORM.INV(RAND(),stock_ave,stock_std))+(X642-Y$24)*Bonds*(_xlfn.NORM.INV(RAND(),bond_ave,bond_std))+(X642-Y$24)*cash*(_xlfn.NORM.INV(RAND(),cash_ave,cash_std))+(X642-Y$24)))</f>
        <v/>
      </c>
      <c r="Z642" s="156">
        <f>IF((Y642&lt;=0),0,((Y642-Z$24)*Stock*(_xlfn.NORM.INV(RAND(),stock_ave,stock_std))+(Y642-Z$24)*Bonds*(_xlfn.NORM.INV(RAND(),bond_ave,bond_std))+(Y642-Z$24)*cash*(_xlfn.NORM.INV(RAND(),cash_ave,cash_std))+(Y642-Z$24)))</f>
        <v/>
      </c>
      <c r="AA642" s="156">
        <f>IF((Z642&lt;=0),0,((Z642-AA$24)*Stock*(_xlfn.NORM.INV(RAND(),stock_ave,stock_std))+(Z642-AA$24)*Bonds*(_xlfn.NORM.INV(RAND(),bond_ave,bond_std))+(Z642-AA$24)*cash*(_xlfn.NORM.INV(RAND(),cash_ave,cash_std))+(Z642-AA$24)))</f>
        <v/>
      </c>
      <c r="AB642" s="156">
        <f>IF((AA642&lt;=0),0,((AA642-AB$24)*Stock*(_xlfn.NORM.INV(RAND(),stock_ave,stock_std))+(AA642-AB$24)*Bonds*(_xlfn.NORM.INV(RAND(),bond_ave,bond_std))+(AA642-AB$24)*cash*(_xlfn.NORM.INV(RAND(),cash_ave,cash_std))+(AA642-AB$24)))</f>
        <v/>
      </c>
      <c r="AC642" s="156">
        <f>IF((AB642&lt;=0),0,((AB642-AC$24)*Stock*(_xlfn.NORM.INV(RAND(),stock_ave,stock_std))+(AB642-AC$24)*Bonds*(_xlfn.NORM.INV(RAND(),bond_ave,bond_std))+(AB642-AC$24)*cash*(_xlfn.NORM.INV(RAND(),cash_ave,cash_std))+(AB642-AC$24)))</f>
        <v/>
      </c>
      <c r="AD642" s="156">
        <f>IF((AC642&lt;=0),0,((AC642-AD$24)*Stock*(_xlfn.NORM.INV(RAND(),stock_ave,stock_std))+(AC642-AD$24)*Bonds*(_xlfn.NORM.INV(RAND(),bond_ave,bond_std))+(AC642-AD$24)*cash*(_xlfn.NORM.INV(RAND(),cash_ave,cash_std))+(AC642-AD$24)))</f>
        <v/>
      </c>
      <c r="AE642" s="156">
        <f>IF((AD642&lt;=0),0,((AD642-AE$24)*Stock*(_xlfn.NORM.INV(RAND(),stock_ave,stock_std))+(AD642-AE$24)*Bonds*(_xlfn.NORM.INV(RAND(),bond_ave,bond_std))+(AD642-AE$24)*cash*(_xlfn.NORM.INV(RAND(),cash_ave,cash_std))+(AD642-AE$24)))</f>
        <v/>
      </c>
      <c r="AF642" s="156">
        <f>IF((AE642&lt;=0),0,((AE642-AF$24)*Stock*(_xlfn.NORM.INV(RAND(),stock_ave,stock_std))+(AE642-AF$24)*Bonds*(_xlfn.NORM.INV(RAND(),bond_ave,bond_std))+(AE642-AF$24)*cash*(_xlfn.NORM.INV(RAND(),cash_ave,cash_std))+(AE642-AF$24)))</f>
        <v/>
      </c>
      <c r="AG642" s="156">
        <f>IF((AF642&lt;=0),0,((AF642-AG$24)*Stock*(_xlfn.NORM.INV(RAND(),stock_ave,stock_std))+(AF642-AG$24)*Bonds*(_xlfn.NORM.INV(RAND(),bond_ave,bond_std))+(AF642-AG$24)*cash*(_xlfn.NORM.INV(RAND(),cash_ave,cash_std))+(AF642-AG$24)))</f>
        <v/>
      </c>
      <c r="AH642" s="156">
        <f>IF((AG642&lt;=0),0,((AG642-AH$24)*Stock*(_xlfn.NORM.INV(RAND(),stock_ave,stock_std))+(AG642-AH$24)*Bonds*(_xlfn.NORM.INV(RAND(),bond_ave,bond_std))+(AG642-AH$24)*cash*(_xlfn.NORM.INV(RAND(),cash_ave,cash_std))+(AG642-AH$24)))</f>
        <v/>
      </c>
      <c r="AI642" s="156">
        <f>IF((AH642&lt;=0),0,((AH642-AI$24)*Stock*(_xlfn.NORM.INV(RAND(),stock_ave,stock_std))+(AH642-AI$24)*Bonds*(_xlfn.NORM.INV(RAND(),bond_ave,bond_std))+(AH642-AI$24)*cash*(_xlfn.NORM.INV(RAND(),cash_ave,cash_std))+(AH642-AI$24)))</f>
        <v/>
      </c>
      <c r="AJ642" s="156">
        <f>IF((AI642&lt;=0),0,((AI642-AJ$24)*Stock*(_xlfn.NORM.INV(RAND(),stock_ave,stock_std))+(AI642-AJ$24)*Bonds*(_xlfn.NORM.INV(RAND(),bond_ave,bond_std))+(AI642-AJ$24)*cash*(_xlfn.NORM.INV(RAND(),cash_ave,cash_std))+(AI642-AJ$24)))</f>
        <v/>
      </c>
      <c r="AK642" s="156">
        <f>IF((AJ642&lt;=0),0,((AJ642-AK$24)*Stock*(_xlfn.NORM.INV(RAND(),stock_ave,stock_std))+(AJ642-AK$24)*Bonds*(_xlfn.NORM.INV(RAND(),bond_ave,bond_std))+(AJ642-AK$24)*cash*(_xlfn.NORM.INV(RAND(),cash_ave,cash_std))+(AJ642-AK$24)))</f>
        <v/>
      </c>
      <c r="AL642" s="156">
        <f>IF((AK642&lt;=0),0,((AK642-AL$24)*Stock*(_xlfn.NORM.INV(RAND(),stock_ave,stock_std))+(AK642-AL$24)*Bonds*(_xlfn.NORM.INV(RAND(),bond_ave,bond_std))+(AK642-AL$24)*cash*(_xlfn.NORM.INV(RAND(),cash_ave,cash_std))+(AK642-AL$24)))</f>
        <v/>
      </c>
      <c r="AM642" s="156">
        <f>IF((AL642&lt;=0),0,((AL642-AM$24)*Stock*(_xlfn.NORM.INV(RAND(),stock_ave,stock_std))+(AL642-AM$24)*Bonds*(_xlfn.NORM.INV(RAND(),bond_ave,bond_std))+(AL642-AM$24)*cash*(_xlfn.NORM.INV(RAND(),cash_ave,cash_std))+(AL642-AM$24)))</f>
        <v/>
      </c>
      <c r="AN642" s="156">
        <f>IF((AM642&lt;=0),0,((AM642-AN$24)*Stock*(_xlfn.NORM.INV(RAND(),stock_ave,stock_std))+(AM642-AN$24)*Bonds*(_xlfn.NORM.INV(RAND(),bond_ave,bond_std))+(AM642-AN$24)*cash*(_xlfn.NORM.INV(RAND(),cash_ave,cash_std))+(AM642-AN$24)))</f>
        <v/>
      </c>
      <c r="AO642" s="156">
        <f>IF((AN642&lt;=0),0,((AN642-AO$24)*Stock*(_xlfn.NORM.INV(RAND(),stock_ave,stock_std))+(AN642-AO$24)*Bonds*(_xlfn.NORM.INV(RAND(),bond_ave,bond_std))+(AN642-AO$24)*cash*(_xlfn.NORM.INV(RAND(),cash_ave,cash_std))+(AN642-AO$24)))</f>
        <v/>
      </c>
      <c r="AP642" s="156">
        <f>IF((AO642&lt;=0),0,((AO642-AP$24)*Stock*(_xlfn.NORM.INV(RAND(),stock_ave,stock_std))+(AO642-AP$24)*Bonds*(_xlfn.NORM.INV(RAND(),bond_ave,bond_std))+(AO642-AP$24)*cash*(_xlfn.NORM.INV(RAND(),cash_ave,cash_std))+(AO642-AP$24)))</f>
        <v/>
      </c>
      <c r="AQ642" s="156">
        <f>IF((AP642&lt;=0),0,((AP642-AQ$24)*Stock*(_xlfn.NORM.INV(RAND(),stock_ave,stock_std))+(AP642-AQ$24)*Bonds*(_xlfn.NORM.INV(RAND(),bond_ave,bond_std))+(AP642-AQ$24)*cash*(_xlfn.NORM.INV(RAND(),cash_ave,cash_std))+(AP642-AQ$24)))</f>
        <v/>
      </c>
      <c r="AR642" s="156">
        <f>IF((AQ642&lt;=0),0,((AQ642-AR$24)*Stock*(_xlfn.NORM.INV(RAND(),stock_ave,stock_std))+(AQ642-AR$24)*Bonds*(_xlfn.NORM.INV(RAND(),bond_ave,bond_std))+(AQ642-AR$24)*cash*(_xlfn.NORM.INV(RAND(),cash_ave,cash_std))+(AQ642-AR$24)))</f>
        <v/>
      </c>
      <c r="AS642" s="156">
        <f>IF((AR642&lt;=0),0,((AR642-AS$24)*Stock*(_xlfn.NORM.INV(RAND(),stock_ave,stock_std))+(AR642-AS$24)*Bonds*(_xlfn.NORM.INV(RAND(),bond_ave,bond_std))+(AR642-AS$24)*cash*(_xlfn.NORM.INV(RAND(),cash_ave,cash_std))+(AR642-AS$24)))</f>
        <v/>
      </c>
      <c r="AT642" s="156">
        <f>IF((AS642&lt;=0),0,((AS642-AT$24)*Stock*(_xlfn.NORM.INV(RAND(),stock_ave,stock_std))+(AS642-AT$24)*Bonds*(_xlfn.NORM.INV(RAND(),bond_ave,bond_std))+(AS642-AT$24)*cash*(_xlfn.NORM.INV(RAND(),cash_ave,cash_std))+(AS642-AT$24)))</f>
        <v/>
      </c>
      <c r="AU642" s="156">
        <f>IF((AT642&lt;=0),0,((AT642-AU$24)*Stock*(_xlfn.NORM.INV(RAND(),stock_ave,stock_std))+(AT642-AU$24)*Bonds*(_xlfn.NORM.INV(RAND(),bond_ave,bond_std))+(AT642-AU$24)*cash*(_xlfn.NORM.INV(RAND(),cash_ave,cash_std))+(AT642-AU$24)))</f>
        <v/>
      </c>
      <c r="AV642" s="156">
        <f>IF((AU642&lt;=0),0,((AU642-AV$24)*Stock*(_xlfn.NORM.INV(RAND(),stock_ave,stock_std))+(AU642-AV$24)*Bonds*(_xlfn.NORM.INV(RAND(),bond_ave,bond_std))+(AU642-AV$24)*cash*(_xlfn.NORM.INV(RAND(),cash_ave,cash_std))+(AU642-AV$24)))</f>
        <v/>
      </c>
      <c r="AW642" s="156">
        <f>IF((AV642&lt;=0),0,((AV642-AW$24)*Stock*(_xlfn.NORM.INV(RAND(),stock_ave,stock_std))+(AV642-AW$24)*Bonds*(_xlfn.NORM.INV(RAND(),bond_ave,bond_std))+(AV642-AW$24)*cash*(_xlfn.NORM.INV(RAND(),cash_ave,cash_std))+(AV642-AW$24)))</f>
        <v/>
      </c>
      <c r="AX642" s="159" t="n"/>
      <c r="AY642" s="159" t="n"/>
      <c r="AZ642" s="159" t="n"/>
      <c r="BA642" s="159" t="n"/>
      <c r="BB642" s="159" t="n"/>
    </row>
    <row r="643">
      <c r="C643" s="147" t="n"/>
      <c r="D643" s="61">
        <f>+D642-IF(D$18&gt;74,(D642/D$25)*$C$10)</f>
        <v/>
      </c>
      <c r="E643" s="61">
        <f>+E642-IF(E$18&gt;74,(E642/E$25)*$C$10)</f>
        <v/>
      </c>
      <c r="F643" s="61">
        <f>+F642-IF(F$18&gt;74,(F642/F$25)*$C$10)</f>
        <v/>
      </c>
      <c r="G643" s="61">
        <f>+G642-IF(G$18&gt;74,(G642/G$25)*$C$10)</f>
        <v/>
      </c>
      <c r="H643" s="61">
        <f>+H642-IF(H$18&gt;74,(H642/H$25)*$C$10)</f>
        <v/>
      </c>
      <c r="I643" s="61">
        <f>+I642-IF(I$18&gt;74,(I642/I$25)*$C$10)</f>
        <v/>
      </c>
      <c r="J643" s="61">
        <f>+J642-IF(J$18&gt;74,(J642/J$25)*$C$10)</f>
        <v/>
      </c>
      <c r="K643" s="61">
        <f>+K642-IF(K$18&gt;74,(K642/K$25)*$C$10)</f>
        <v/>
      </c>
      <c r="L643" s="61">
        <f>+L642-IF(L$18&gt;74,(L642/L$25)*$C$10)</f>
        <v/>
      </c>
      <c r="M643" s="61">
        <f>+M642-IF(M$18&gt;74,(M642/M$25)*$C$10)</f>
        <v/>
      </c>
      <c r="N643" s="61">
        <f>+N642-IF(N$18&gt;74,(N642/N$25)*$C$10)</f>
        <v/>
      </c>
      <c r="O643" s="61">
        <f>+O642-IF(O$18&gt;74,(O642/O$25)*$C$10)</f>
        <v/>
      </c>
      <c r="P643" s="61">
        <f>+P642-IF(P$18&gt;74,(P642/P$25)*$C$10)</f>
        <v/>
      </c>
      <c r="Q643" s="61">
        <f>+Q642-IF(Q$18&gt;74,(Q642/Q$25)*$C$10)</f>
        <v/>
      </c>
      <c r="R643" s="61">
        <f>+R642-IF(R$18&gt;74,(R642/R$25)*$C$10)</f>
        <v/>
      </c>
      <c r="S643" s="61">
        <f>+S642-IF(S$18&gt;74,(S642/S$25)*$C$10)</f>
        <v/>
      </c>
      <c r="T643" s="61">
        <f>+T642-IF(T$18&gt;74,(T642/T$25)*$C$10)</f>
        <v/>
      </c>
      <c r="U643" s="61">
        <f>+U642-IF(U$18&gt;74,(U642/U$25)*$C$10)</f>
        <v/>
      </c>
      <c r="V643" s="61">
        <f>+V642-IF(V$18&gt;74,(V642/V$25)*$C$10)</f>
        <v/>
      </c>
      <c r="W643" s="61">
        <f>+W642-IF(W$18&gt;74,(W642/W$25)*$C$10)</f>
        <v/>
      </c>
      <c r="X643" s="61">
        <f>+X642-IF(X$18&gt;74,(X642/X$25)*$C$10)</f>
        <v/>
      </c>
      <c r="Y643" s="61">
        <f>+Y642-IF(Y$18&gt;74,(Y642/Y$25)*$C$10)</f>
        <v/>
      </c>
      <c r="Z643" s="61">
        <f>+Z642-IF(Z$18&gt;74,(Z642/Z$25)*$C$10)</f>
        <v/>
      </c>
      <c r="AA643" s="61">
        <f>+AA642-IF(AA$18&gt;74,(AA642/AA$25)*$C$10)</f>
        <v/>
      </c>
      <c r="AB643" s="61">
        <f>+AB642-IF(AB$18&gt;74,(AB642/AB$25)*$C$10)</f>
        <v/>
      </c>
      <c r="AC643" s="61">
        <f>+AC642-IF(AC$18&gt;74,(AC642/AC$25)*$C$10)</f>
        <v/>
      </c>
      <c r="AD643" s="61">
        <f>+AD642-IF(AD$18&gt;74,(AD642/AD$25)*$C$10)</f>
        <v/>
      </c>
      <c r="AE643" s="61">
        <f>+AE642-IF(AE$18&gt;74,(AE642/AE$25)*$C$10)</f>
        <v/>
      </c>
      <c r="AF643" s="61">
        <f>+AF642-IF(AF$18&gt;74,(AF642/AF$25)*$C$10)</f>
        <v/>
      </c>
      <c r="AG643" s="61">
        <f>+AG642-IF(AG$18&gt;74,(AG642/AG$25)*$C$10)</f>
        <v/>
      </c>
      <c r="AH643" s="61">
        <f>+AH642-IF(AH$18&gt;74,(AH642/AH$25)*$C$10)</f>
        <v/>
      </c>
      <c r="AI643" s="61">
        <f>+AI642-IF(AI$18&gt;74,(AI642/AI$25)*$C$10)</f>
        <v/>
      </c>
      <c r="AJ643" s="61">
        <f>+AJ642-IF(AJ$18&gt;74,(AJ642/AJ$25)*$C$10)</f>
        <v/>
      </c>
      <c r="AK643" s="61">
        <f>+AK642-IF(AK$18&gt;74,(AK642/AK$25)*$C$10)</f>
        <v/>
      </c>
      <c r="AL643" s="61">
        <f>+AL642-IF(AL$18&gt;74,(AL642/AL$25)*$C$10)</f>
        <v/>
      </c>
      <c r="AM643" s="61">
        <f>+AM642-IF(AM$18&gt;74,(AM642/AM$25)*$C$10)</f>
        <v/>
      </c>
      <c r="AN643" s="61">
        <f>+AN642-IF(AN$18&gt;74,(AN642/AN$25)*$C$10)</f>
        <v/>
      </c>
      <c r="AO643" s="61">
        <f>+AO642-IF(AO$18&gt;74,(AO642/AO$25)*$C$10)</f>
        <v/>
      </c>
      <c r="AP643" s="61">
        <f>+AP642-IF(AP$18&gt;74,(AP642/AP$25)*$C$10)</f>
        <v/>
      </c>
      <c r="AQ643" s="61">
        <f>+AQ642-IF(AQ$18&gt;74,(AQ642/AQ$25)*$C$10)</f>
        <v/>
      </c>
      <c r="AR643" s="61">
        <f>+AR642-IF(AR$18&gt;74,(AR642/AR$25)*$C$10)</f>
        <v/>
      </c>
      <c r="AS643" s="61">
        <f>+AS642-IF(AS$18&gt;74,(AS642/AS$25)*$C$10)</f>
        <v/>
      </c>
      <c r="AT643" s="61">
        <f>+AT642-IF(AT$18&gt;74,(AT642/AT$25)*$C$10)</f>
        <v/>
      </c>
      <c r="AU643" s="61">
        <f>+AU642-IF(AU$18&gt;74,(AU642/AU$25)*$C$10)</f>
        <v/>
      </c>
      <c r="AV643" s="61">
        <f>+AV642-IF(AV$18&gt;74,(AV642/AV$25)*$C$10)</f>
        <v/>
      </c>
      <c r="AW643" s="61">
        <f>+AW642-IF(AW$18&gt;74,(AW642/AW$25)*$C$10)</f>
        <v/>
      </c>
      <c r="AX643" s="35">
        <f>IF(AW643&gt;0,1,0)</f>
        <v/>
      </c>
      <c r="AY643" s="35">
        <f>IF(AL643&gt;0,1,0)</f>
        <v/>
      </c>
      <c r="AZ643" s="35">
        <f>IF(AG643&gt;0,1,0)</f>
        <v/>
      </c>
      <c r="BA643" s="35">
        <f>IF(AB643&gt;0,1,0)</f>
        <v/>
      </c>
      <c r="BB643" s="35">
        <f>IF(W643&gt;0,1,0)</f>
        <v/>
      </c>
    </row>
    <row r="644">
      <c r="B644" s="154" t="inlineStr">
        <is>
          <t>trial 309</t>
        </is>
      </c>
      <c r="C644" s="155">
        <f>+start-C641</f>
        <v/>
      </c>
      <c r="D644" s="156">
        <f>IF((C644&lt;=0),0,((C644-D$24)*Stock*(_xlfn.NORM.INV(RAND(),stock_ave,stock_std))+(C644-D$24)*Bonds*(_xlfn.NORM.INV(RAND(),bond_ave,bond_std))+(C644-D$24)*cash*(_xlfn.NORM.INV(RAND(),cash_ave,cash_std))+(C644-D$24)))</f>
        <v/>
      </c>
      <c r="E644" s="156">
        <f>IF((D644&lt;=0),0,((D644-E$24)*Stock*(_xlfn.NORM.INV(RAND(),stock_ave,stock_std))+(D644-E$24)*Bonds*(_xlfn.NORM.INV(RAND(),bond_ave,bond_std))+(D644-E$24)*cash*(_xlfn.NORM.INV(RAND(),cash_ave,cash_std))+(D644-E$24)))</f>
        <v/>
      </c>
      <c r="F644" s="156">
        <f>IF((E644&lt;=0),0,((E644-F$24)*Stock*(_xlfn.NORM.INV(RAND(),stock_ave,stock_std))+(E644-F$24)*Bonds*(_xlfn.NORM.INV(RAND(),bond_ave,bond_std))+(E644-F$24)*cash*(_xlfn.NORM.INV(RAND(),cash_ave,cash_std))+(E644-F$24)))</f>
        <v/>
      </c>
      <c r="G644" s="156">
        <f>IF((F644&lt;=0),0,((F644-G$24)*Stock*(_xlfn.NORM.INV(RAND(),stock_ave,stock_std))+(F644-G$24)*Bonds*(_xlfn.NORM.INV(RAND(),bond_ave,bond_std))+(F644-G$24)*cash*(_xlfn.NORM.INV(RAND(),cash_ave,cash_std))+(F644-G$24)))</f>
        <v/>
      </c>
      <c r="H644" s="156">
        <f>IF((G644&lt;=0),0,((G644-H$24)*Stock*(_xlfn.NORM.INV(RAND(),stock_ave,stock_std))+(G644-H$24)*Bonds*(_xlfn.NORM.INV(RAND(),bond_ave,bond_std))+(G644-H$24)*cash*(_xlfn.NORM.INV(RAND(),cash_ave,cash_std))+(G644-H$24)))</f>
        <v/>
      </c>
      <c r="I644" s="156">
        <f>IF((H644&lt;=0),0,((H644-I$24)*Stock*(_xlfn.NORM.INV(RAND(),stock_ave,stock_std))+(H644-I$24)*Bonds*(_xlfn.NORM.INV(RAND(),bond_ave,bond_std))+(H644-I$24)*cash*(_xlfn.NORM.INV(RAND(),cash_ave,cash_std))+(H644-I$24)))</f>
        <v/>
      </c>
      <c r="J644" s="156">
        <f>IF((I644&lt;=0),0,((I644-J$24)*Stock*(_xlfn.NORM.INV(RAND(),stock_ave,stock_std))+(I644-J$24)*Bonds*(_xlfn.NORM.INV(RAND(),bond_ave,bond_std))+(I644-J$24)*cash*(_xlfn.NORM.INV(RAND(),cash_ave,cash_std))+(I644-J$24)))</f>
        <v/>
      </c>
      <c r="K644" s="156">
        <f>IF((J644&lt;=0),0,((J644-K$24)*Stock*(_xlfn.NORM.INV(RAND(),stock_ave,stock_std))+(J644-K$24)*Bonds*(_xlfn.NORM.INV(RAND(),bond_ave,bond_std))+(J644-K$24)*cash*(_xlfn.NORM.INV(RAND(),cash_ave,cash_std))+(J644-K$24)))</f>
        <v/>
      </c>
      <c r="L644" s="156">
        <f>IF((K644&lt;=0),0,((K644-L$24)*Stock*(_xlfn.NORM.INV(RAND(),stock_ave,stock_std))+(K644-L$24)*Bonds*(_xlfn.NORM.INV(RAND(),bond_ave,bond_std))+(K644-L$24)*cash*(_xlfn.NORM.INV(RAND(),cash_ave,cash_std))+(K644-L$24)))</f>
        <v/>
      </c>
      <c r="M644" s="156">
        <f>IF((L644&lt;=0),0,((L644-M$24)*Stock*(_xlfn.NORM.INV(RAND(),stock_ave,stock_std))+(L644-M$24)*Bonds*(_xlfn.NORM.INV(RAND(),bond_ave,bond_std))+(L644-M$24)*cash*(_xlfn.NORM.INV(RAND(),cash_ave,cash_std))+(L644-M$24)))</f>
        <v/>
      </c>
      <c r="N644" s="156">
        <f>IF((M644&lt;=0),0,((M644-N$24)*Stock*(_xlfn.NORM.INV(RAND(),stock_ave,stock_std))+(M644-N$24)*Bonds*(_xlfn.NORM.INV(RAND(),bond_ave,bond_std))+(M644-N$24)*cash*(_xlfn.NORM.INV(RAND(),cash_ave,cash_std))+(M644-N$24)))</f>
        <v/>
      </c>
      <c r="O644" s="156">
        <f>IF((N644&lt;=0),0,((N644-O$24)*Stock*(_xlfn.NORM.INV(RAND(),stock_ave,stock_std))+(N644-O$24)*Bonds*(_xlfn.NORM.INV(RAND(),bond_ave,bond_std))+(N644-O$24)*cash*(_xlfn.NORM.INV(RAND(),cash_ave,cash_std))+(N644-O$24)))</f>
        <v/>
      </c>
      <c r="P644" s="156">
        <f>IF((O644&lt;=0),0,((O644-P$24)*Stock*(_xlfn.NORM.INV(RAND(),stock_ave,stock_std))+(O644-P$24)*Bonds*(_xlfn.NORM.INV(RAND(),bond_ave,bond_std))+(O644-P$24)*cash*(_xlfn.NORM.INV(RAND(),cash_ave,cash_std))+(O644-P$24)))</f>
        <v/>
      </c>
      <c r="Q644" s="156">
        <f>IF((P644&lt;=0),0,((P644-Q$24)*Stock*(_xlfn.NORM.INV(RAND(),stock_ave,stock_std))+(P644-Q$24)*Bonds*(_xlfn.NORM.INV(RAND(),bond_ave,bond_std))+(P644-Q$24)*cash*(_xlfn.NORM.INV(RAND(),cash_ave,cash_std))+(P644-Q$24)))</f>
        <v/>
      </c>
      <c r="R644" s="156">
        <f>IF((Q644&lt;=0),0,((Q644-R$24)*Stock*(_xlfn.NORM.INV(RAND(),stock_ave,stock_std))+(Q644-R$24)*Bonds*(_xlfn.NORM.INV(RAND(),bond_ave,bond_std))+(Q644-R$24)*cash*(_xlfn.NORM.INV(RAND(),cash_ave,cash_std))+(Q644-R$24)))</f>
        <v/>
      </c>
      <c r="S644" s="156">
        <f>IF((R644&lt;=0),0,((R644-S$24)*Stock*(_xlfn.NORM.INV(RAND(),stock_ave,stock_std))+(R644-S$24)*Bonds*(_xlfn.NORM.INV(RAND(),bond_ave,bond_std))+(R644-S$24)*cash*(_xlfn.NORM.INV(RAND(),cash_ave,cash_std))+(R644-S$24)))</f>
        <v/>
      </c>
      <c r="T644" s="156">
        <f>IF((S644&lt;=0),0,((S644-T$24)*Stock*(_xlfn.NORM.INV(RAND(),stock_ave,stock_std))+(S644-T$24)*Bonds*(_xlfn.NORM.INV(RAND(),bond_ave,bond_std))+(S644-T$24)*cash*(_xlfn.NORM.INV(RAND(),cash_ave,cash_std))+(S644-T$24)))</f>
        <v/>
      </c>
      <c r="U644" s="156">
        <f>IF((T644&lt;=0),0,((T644-U$24)*Stock*(_xlfn.NORM.INV(RAND(),stock_ave,stock_std))+(T644-U$24)*Bonds*(_xlfn.NORM.INV(RAND(),bond_ave,bond_std))+(T644-U$24)*cash*(_xlfn.NORM.INV(RAND(),cash_ave,cash_std))+(T644-U$24)))</f>
        <v/>
      </c>
      <c r="V644" s="156">
        <f>IF((U644&lt;=0),0,((U644-V$24)*Stock*(_xlfn.NORM.INV(RAND(),stock_ave,stock_std))+(U644-V$24)*Bonds*(_xlfn.NORM.INV(RAND(),bond_ave,bond_std))+(U644-V$24)*cash*(_xlfn.NORM.INV(RAND(),cash_ave,cash_std))+(U644-V$24)))</f>
        <v/>
      </c>
      <c r="W644" s="156">
        <f>IF((V644&lt;=0),0,((V644-W$24)*Stock*(_xlfn.NORM.INV(RAND(),stock_ave,stock_std))+(V644-W$24)*Bonds*(_xlfn.NORM.INV(RAND(),bond_ave,bond_std))+(V644-W$24)*cash*(_xlfn.NORM.INV(RAND(),cash_ave,cash_std))+(V644-W$24)))</f>
        <v/>
      </c>
      <c r="X644" s="156">
        <f>IF((W644&lt;=0),0,((W644-X$24)*Stock*(_xlfn.NORM.INV(RAND(),stock_ave,stock_std))+(W644-X$24)*Bonds*(_xlfn.NORM.INV(RAND(),bond_ave,bond_std))+(W644-X$24)*cash*(_xlfn.NORM.INV(RAND(),cash_ave,cash_std))+(W644-X$24)))</f>
        <v/>
      </c>
      <c r="Y644" s="156">
        <f>IF((X644&lt;=0),0,((X644-Y$24)*Stock*(_xlfn.NORM.INV(RAND(),stock_ave,stock_std))+(X644-Y$24)*Bonds*(_xlfn.NORM.INV(RAND(),bond_ave,bond_std))+(X644-Y$24)*cash*(_xlfn.NORM.INV(RAND(),cash_ave,cash_std))+(X644-Y$24)))</f>
        <v/>
      </c>
      <c r="Z644" s="156">
        <f>IF((Y644&lt;=0),0,((Y644-Z$24)*Stock*(_xlfn.NORM.INV(RAND(),stock_ave,stock_std))+(Y644-Z$24)*Bonds*(_xlfn.NORM.INV(RAND(),bond_ave,bond_std))+(Y644-Z$24)*cash*(_xlfn.NORM.INV(RAND(),cash_ave,cash_std))+(Y644-Z$24)))</f>
        <v/>
      </c>
      <c r="AA644" s="156">
        <f>IF((Z644&lt;=0),0,((Z644-AA$24)*Stock*(_xlfn.NORM.INV(RAND(),stock_ave,stock_std))+(Z644-AA$24)*Bonds*(_xlfn.NORM.INV(RAND(),bond_ave,bond_std))+(Z644-AA$24)*cash*(_xlfn.NORM.INV(RAND(),cash_ave,cash_std))+(Z644-AA$24)))</f>
        <v/>
      </c>
      <c r="AB644" s="156">
        <f>IF((AA644&lt;=0),0,((AA644-AB$24)*Stock*(_xlfn.NORM.INV(RAND(),stock_ave,stock_std))+(AA644-AB$24)*Bonds*(_xlfn.NORM.INV(RAND(),bond_ave,bond_std))+(AA644-AB$24)*cash*(_xlfn.NORM.INV(RAND(),cash_ave,cash_std))+(AA644-AB$24)))</f>
        <v/>
      </c>
      <c r="AC644" s="156">
        <f>IF((AB644&lt;=0),0,((AB644-AC$24)*Stock*(_xlfn.NORM.INV(RAND(),stock_ave,stock_std))+(AB644-AC$24)*Bonds*(_xlfn.NORM.INV(RAND(),bond_ave,bond_std))+(AB644-AC$24)*cash*(_xlfn.NORM.INV(RAND(),cash_ave,cash_std))+(AB644-AC$24)))</f>
        <v/>
      </c>
      <c r="AD644" s="156">
        <f>IF((AC644&lt;=0),0,((AC644-AD$24)*Stock*(_xlfn.NORM.INV(RAND(),stock_ave,stock_std))+(AC644-AD$24)*Bonds*(_xlfn.NORM.INV(RAND(),bond_ave,bond_std))+(AC644-AD$24)*cash*(_xlfn.NORM.INV(RAND(),cash_ave,cash_std))+(AC644-AD$24)))</f>
        <v/>
      </c>
      <c r="AE644" s="156">
        <f>IF((AD644&lt;=0),0,((AD644-AE$24)*Stock*(_xlfn.NORM.INV(RAND(),stock_ave,stock_std))+(AD644-AE$24)*Bonds*(_xlfn.NORM.INV(RAND(),bond_ave,bond_std))+(AD644-AE$24)*cash*(_xlfn.NORM.INV(RAND(),cash_ave,cash_std))+(AD644-AE$24)))</f>
        <v/>
      </c>
      <c r="AF644" s="156">
        <f>IF((AE644&lt;=0),0,((AE644-AF$24)*Stock*(_xlfn.NORM.INV(RAND(),stock_ave,stock_std))+(AE644-AF$24)*Bonds*(_xlfn.NORM.INV(RAND(),bond_ave,bond_std))+(AE644-AF$24)*cash*(_xlfn.NORM.INV(RAND(),cash_ave,cash_std))+(AE644-AF$24)))</f>
        <v/>
      </c>
      <c r="AG644" s="156">
        <f>IF((AF644&lt;=0),0,((AF644-AG$24)*Stock*(_xlfn.NORM.INV(RAND(),stock_ave,stock_std))+(AF644-AG$24)*Bonds*(_xlfn.NORM.INV(RAND(),bond_ave,bond_std))+(AF644-AG$24)*cash*(_xlfn.NORM.INV(RAND(),cash_ave,cash_std))+(AF644-AG$24)))</f>
        <v/>
      </c>
      <c r="AH644" s="156">
        <f>IF((AG644&lt;=0),0,((AG644-AH$24)*Stock*(_xlfn.NORM.INV(RAND(),stock_ave,stock_std))+(AG644-AH$24)*Bonds*(_xlfn.NORM.INV(RAND(),bond_ave,bond_std))+(AG644-AH$24)*cash*(_xlfn.NORM.INV(RAND(),cash_ave,cash_std))+(AG644-AH$24)))</f>
        <v/>
      </c>
      <c r="AI644" s="156">
        <f>IF((AH644&lt;=0),0,((AH644-AI$24)*Stock*(_xlfn.NORM.INV(RAND(),stock_ave,stock_std))+(AH644-AI$24)*Bonds*(_xlfn.NORM.INV(RAND(),bond_ave,bond_std))+(AH644-AI$24)*cash*(_xlfn.NORM.INV(RAND(),cash_ave,cash_std))+(AH644-AI$24)))</f>
        <v/>
      </c>
      <c r="AJ644" s="156">
        <f>IF((AI644&lt;=0),0,((AI644-AJ$24)*Stock*(_xlfn.NORM.INV(RAND(),stock_ave,stock_std))+(AI644-AJ$24)*Bonds*(_xlfn.NORM.INV(RAND(),bond_ave,bond_std))+(AI644-AJ$24)*cash*(_xlfn.NORM.INV(RAND(),cash_ave,cash_std))+(AI644-AJ$24)))</f>
        <v/>
      </c>
      <c r="AK644" s="156">
        <f>IF((AJ644&lt;=0),0,((AJ644-AK$24)*Stock*(_xlfn.NORM.INV(RAND(),stock_ave,stock_std))+(AJ644-AK$24)*Bonds*(_xlfn.NORM.INV(RAND(),bond_ave,bond_std))+(AJ644-AK$24)*cash*(_xlfn.NORM.INV(RAND(),cash_ave,cash_std))+(AJ644-AK$24)))</f>
        <v/>
      </c>
      <c r="AL644" s="156">
        <f>IF((AK644&lt;=0),0,((AK644-AL$24)*Stock*(_xlfn.NORM.INV(RAND(),stock_ave,stock_std))+(AK644-AL$24)*Bonds*(_xlfn.NORM.INV(RAND(),bond_ave,bond_std))+(AK644-AL$24)*cash*(_xlfn.NORM.INV(RAND(),cash_ave,cash_std))+(AK644-AL$24)))</f>
        <v/>
      </c>
      <c r="AM644" s="156">
        <f>IF((AL644&lt;=0),0,((AL644-AM$24)*Stock*(_xlfn.NORM.INV(RAND(),stock_ave,stock_std))+(AL644-AM$24)*Bonds*(_xlfn.NORM.INV(RAND(),bond_ave,bond_std))+(AL644-AM$24)*cash*(_xlfn.NORM.INV(RAND(),cash_ave,cash_std))+(AL644-AM$24)))</f>
        <v/>
      </c>
      <c r="AN644" s="156">
        <f>IF((AM644&lt;=0),0,((AM644-AN$24)*Stock*(_xlfn.NORM.INV(RAND(),stock_ave,stock_std))+(AM644-AN$24)*Bonds*(_xlfn.NORM.INV(RAND(),bond_ave,bond_std))+(AM644-AN$24)*cash*(_xlfn.NORM.INV(RAND(),cash_ave,cash_std))+(AM644-AN$24)))</f>
        <v/>
      </c>
      <c r="AO644" s="156">
        <f>IF((AN644&lt;=0),0,((AN644-AO$24)*Stock*(_xlfn.NORM.INV(RAND(),stock_ave,stock_std))+(AN644-AO$24)*Bonds*(_xlfn.NORM.INV(RAND(),bond_ave,bond_std))+(AN644-AO$24)*cash*(_xlfn.NORM.INV(RAND(),cash_ave,cash_std))+(AN644-AO$24)))</f>
        <v/>
      </c>
      <c r="AP644" s="156">
        <f>IF((AO644&lt;=0),0,((AO644-AP$24)*Stock*(_xlfn.NORM.INV(RAND(),stock_ave,stock_std))+(AO644-AP$24)*Bonds*(_xlfn.NORM.INV(RAND(),bond_ave,bond_std))+(AO644-AP$24)*cash*(_xlfn.NORM.INV(RAND(),cash_ave,cash_std))+(AO644-AP$24)))</f>
        <v/>
      </c>
      <c r="AQ644" s="156">
        <f>IF((AP644&lt;=0),0,((AP644-AQ$24)*Stock*(_xlfn.NORM.INV(RAND(),stock_ave,stock_std))+(AP644-AQ$24)*Bonds*(_xlfn.NORM.INV(RAND(),bond_ave,bond_std))+(AP644-AQ$24)*cash*(_xlfn.NORM.INV(RAND(),cash_ave,cash_std))+(AP644-AQ$24)))</f>
        <v/>
      </c>
      <c r="AR644" s="156">
        <f>IF((AQ644&lt;=0),0,((AQ644-AR$24)*Stock*(_xlfn.NORM.INV(RAND(),stock_ave,stock_std))+(AQ644-AR$24)*Bonds*(_xlfn.NORM.INV(RAND(),bond_ave,bond_std))+(AQ644-AR$24)*cash*(_xlfn.NORM.INV(RAND(),cash_ave,cash_std))+(AQ644-AR$24)))</f>
        <v/>
      </c>
      <c r="AS644" s="156">
        <f>IF((AR644&lt;=0),0,((AR644-AS$24)*Stock*(_xlfn.NORM.INV(RAND(),stock_ave,stock_std))+(AR644-AS$24)*Bonds*(_xlfn.NORM.INV(RAND(),bond_ave,bond_std))+(AR644-AS$24)*cash*(_xlfn.NORM.INV(RAND(),cash_ave,cash_std))+(AR644-AS$24)))</f>
        <v/>
      </c>
      <c r="AT644" s="156">
        <f>IF((AS644&lt;=0),0,((AS644-AT$24)*Stock*(_xlfn.NORM.INV(RAND(),stock_ave,stock_std))+(AS644-AT$24)*Bonds*(_xlfn.NORM.INV(RAND(),bond_ave,bond_std))+(AS644-AT$24)*cash*(_xlfn.NORM.INV(RAND(),cash_ave,cash_std))+(AS644-AT$24)))</f>
        <v/>
      </c>
      <c r="AU644" s="156">
        <f>IF((AT644&lt;=0),0,((AT644-AU$24)*Stock*(_xlfn.NORM.INV(RAND(),stock_ave,stock_std))+(AT644-AU$24)*Bonds*(_xlfn.NORM.INV(RAND(),bond_ave,bond_std))+(AT644-AU$24)*cash*(_xlfn.NORM.INV(RAND(),cash_ave,cash_std))+(AT644-AU$24)))</f>
        <v/>
      </c>
      <c r="AV644" s="156">
        <f>IF((AU644&lt;=0),0,((AU644-AV$24)*Stock*(_xlfn.NORM.INV(RAND(),stock_ave,stock_std))+(AU644-AV$24)*Bonds*(_xlfn.NORM.INV(RAND(),bond_ave,bond_std))+(AU644-AV$24)*cash*(_xlfn.NORM.INV(RAND(),cash_ave,cash_std))+(AU644-AV$24)))</f>
        <v/>
      </c>
      <c r="AW644" s="156">
        <f>IF((AV644&lt;=0),0,((AV644-AW$24)*Stock*(_xlfn.NORM.INV(RAND(),stock_ave,stock_std))+(AV644-AW$24)*Bonds*(_xlfn.NORM.INV(RAND(),bond_ave,bond_std))+(AV644-AW$24)*cash*(_xlfn.NORM.INV(RAND(),cash_ave,cash_std))+(AV644-AW$24)))</f>
        <v/>
      </c>
      <c r="AX644" s="159" t="n"/>
      <c r="AY644" s="159" t="n"/>
      <c r="AZ644" s="159" t="n"/>
      <c r="BA644" s="159" t="n"/>
      <c r="BB644" s="159" t="n"/>
    </row>
    <row r="645">
      <c r="C645" s="147" t="n"/>
      <c r="D645" s="61">
        <f>+D644-IF(D$18&gt;74,(D644/D$25)*$C$10)</f>
        <v/>
      </c>
      <c r="E645" s="61">
        <f>+E644-IF(E$18&gt;74,(E644/E$25)*$C$10)</f>
        <v/>
      </c>
      <c r="F645" s="61">
        <f>+F644-IF(F$18&gt;74,(F644/F$25)*$C$10)</f>
        <v/>
      </c>
      <c r="G645" s="61">
        <f>+G644-IF(G$18&gt;74,(G644/G$25)*$C$10)</f>
        <v/>
      </c>
      <c r="H645" s="61">
        <f>+H644-IF(H$18&gt;74,(H644/H$25)*$C$10)</f>
        <v/>
      </c>
      <c r="I645" s="61">
        <f>+I644-IF(I$18&gt;74,(I644/I$25)*$C$10)</f>
        <v/>
      </c>
      <c r="J645" s="61">
        <f>+J644-IF(J$18&gt;74,(J644/J$25)*$C$10)</f>
        <v/>
      </c>
      <c r="K645" s="61">
        <f>+K644-IF(K$18&gt;74,(K644/K$25)*$C$10)</f>
        <v/>
      </c>
      <c r="L645" s="61">
        <f>+L644-IF(L$18&gt;74,(L644/L$25)*$C$10)</f>
        <v/>
      </c>
      <c r="M645" s="61">
        <f>+M644-IF(M$18&gt;74,(M644/M$25)*$C$10)</f>
        <v/>
      </c>
      <c r="N645" s="61">
        <f>+N644-IF(N$18&gt;74,(N644/N$25)*$C$10)</f>
        <v/>
      </c>
      <c r="O645" s="61">
        <f>+O644-IF(O$18&gt;74,(O644/O$25)*$C$10)</f>
        <v/>
      </c>
      <c r="P645" s="61">
        <f>+P644-IF(P$18&gt;74,(P644/P$25)*$C$10)</f>
        <v/>
      </c>
      <c r="Q645" s="61">
        <f>+Q644-IF(Q$18&gt;74,(Q644/Q$25)*$C$10)</f>
        <v/>
      </c>
      <c r="R645" s="61">
        <f>+R644-IF(R$18&gt;74,(R644/R$25)*$C$10)</f>
        <v/>
      </c>
      <c r="S645" s="61">
        <f>+S644-IF(S$18&gt;74,(S644/S$25)*$C$10)</f>
        <v/>
      </c>
      <c r="T645" s="61">
        <f>+T644-IF(T$18&gt;74,(T644/T$25)*$C$10)</f>
        <v/>
      </c>
      <c r="U645" s="61">
        <f>+U644-IF(U$18&gt;74,(U644/U$25)*$C$10)</f>
        <v/>
      </c>
      <c r="V645" s="61">
        <f>+V644-IF(V$18&gt;74,(V644/V$25)*$C$10)</f>
        <v/>
      </c>
      <c r="W645" s="61">
        <f>+W644-IF(W$18&gt;74,(W644/W$25)*$C$10)</f>
        <v/>
      </c>
      <c r="X645" s="61">
        <f>+X644-IF(X$18&gt;74,(X644/X$25)*$C$10)</f>
        <v/>
      </c>
      <c r="Y645" s="61">
        <f>+Y644-IF(Y$18&gt;74,(Y644/Y$25)*$C$10)</f>
        <v/>
      </c>
      <c r="Z645" s="61">
        <f>+Z644-IF(Z$18&gt;74,(Z644/Z$25)*$C$10)</f>
        <v/>
      </c>
      <c r="AA645" s="61">
        <f>+AA644-IF(AA$18&gt;74,(AA644/AA$25)*$C$10)</f>
        <v/>
      </c>
      <c r="AB645" s="61">
        <f>+AB644-IF(AB$18&gt;74,(AB644/AB$25)*$C$10)</f>
        <v/>
      </c>
      <c r="AC645" s="61">
        <f>+AC644-IF(AC$18&gt;74,(AC644/AC$25)*$C$10)</f>
        <v/>
      </c>
      <c r="AD645" s="61">
        <f>+AD644-IF(AD$18&gt;74,(AD644/AD$25)*$C$10)</f>
        <v/>
      </c>
      <c r="AE645" s="61">
        <f>+AE644-IF(AE$18&gt;74,(AE644/AE$25)*$C$10)</f>
        <v/>
      </c>
      <c r="AF645" s="61">
        <f>+AF644-IF(AF$18&gt;74,(AF644/AF$25)*$C$10)</f>
        <v/>
      </c>
      <c r="AG645" s="61">
        <f>+AG644-IF(AG$18&gt;74,(AG644/AG$25)*$C$10)</f>
        <v/>
      </c>
      <c r="AH645" s="61">
        <f>+AH644-IF(AH$18&gt;74,(AH644/AH$25)*$C$10)</f>
        <v/>
      </c>
      <c r="AI645" s="61">
        <f>+AI644-IF(AI$18&gt;74,(AI644/AI$25)*$C$10)</f>
        <v/>
      </c>
      <c r="AJ645" s="61">
        <f>+AJ644-IF(AJ$18&gt;74,(AJ644/AJ$25)*$C$10)</f>
        <v/>
      </c>
      <c r="AK645" s="61">
        <f>+AK644-IF(AK$18&gt;74,(AK644/AK$25)*$C$10)</f>
        <v/>
      </c>
      <c r="AL645" s="61">
        <f>+AL644-IF(AL$18&gt;74,(AL644/AL$25)*$C$10)</f>
        <v/>
      </c>
      <c r="AM645" s="61">
        <f>+AM644-IF(AM$18&gt;74,(AM644/AM$25)*$C$10)</f>
        <v/>
      </c>
      <c r="AN645" s="61">
        <f>+AN644-IF(AN$18&gt;74,(AN644/AN$25)*$C$10)</f>
        <v/>
      </c>
      <c r="AO645" s="61">
        <f>+AO644-IF(AO$18&gt;74,(AO644/AO$25)*$C$10)</f>
        <v/>
      </c>
      <c r="AP645" s="61">
        <f>+AP644-IF(AP$18&gt;74,(AP644/AP$25)*$C$10)</f>
        <v/>
      </c>
      <c r="AQ645" s="61">
        <f>+AQ644-IF(AQ$18&gt;74,(AQ644/AQ$25)*$C$10)</f>
        <v/>
      </c>
      <c r="AR645" s="61">
        <f>+AR644-IF(AR$18&gt;74,(AR644/AR$25)*$C$10)</f>
        <v/>
      </c>
      <c r="AS645" s="61">
        <f>+AS644-IF(AS$18&gt;74,(AS644/AS$25)*$C$10)</f>
        <v/>
      </c>
      <c r="AT645" s="61">
        <f>+AT644-IF(AT$18&gt;74,(AT644/AT$25)*$C$10)</f>
        <v/>
      </c>
      <c r="AU645" s="61">
        <f>+AU644-IF(AU$18&gt;74,(AU644/AU$25)*$C$10)</f>
        <v/>
      </c>
      <c r="AV645" s="61">
        <f>+AV644-IF(AV$18&gt;74,(AV644/AV$25)*$C$10)</f>
        <v/>
      </c>
      <c r="AW645" s="61">
        <f>+AW644-IF(AW$18&gt;74,(AW644/AW$25)*$C$10)</f>
        <v/>
      </c>
      <c r="AX645" s="35">
        <f>IF(AW645&gt;0,1,0)</f>
        <v/>
      </c>
      <c r="AY645" s="35">
        <f>IF(AL645&gt;0,1,0)</f>
        <v/>
      </c>
      <c r="AZ645" s="35">
        <f>IF(AG645&gt;0,1,0)</f>
        <v/>
      </c>
      <c r="BA645" s="35">
        <f>IF(AB645&gt;0,1,0)</f>
        <v/>
      </c>
      <c r="BB645" s="35">
        <f>IF(W645&gt;0,1,0)</f>
        <v/>
      </c>
    </row>
    <row r="646">
      <c r="B646" s="154" t="inlineStr">
        <is>
          <t>trial 310</t>
        </is>
      </c>
      <c r="C646" s="155">
        <f>+start-C643</f>
        <v/>
      </c>
      <c r="D646" s="156">
        <f>IF((C646&lt;=0),0,((C646-D$24)*Stock*(_xlfn.NORM.INV(RAND(),stock_ave,stock_std))+(C646-D$24)*Bonds*(_xlfn.NORM.INV(RAND(),bond_ave,bond_std))+(C646-D$24)*cash*(_xlfn.NORM.INV(RAND(),cash_ave,cash_std))+(C646-D$24)))</f>
        <v/>
      </c>
      <c r="E646" s="156">
        <f>IF((D646&lt;=0),0,((D646-E$24)*Stock*(_xlfn.NORM.INV(RAND(),stock_ave,stock_std))+(D646-E$24)*Bonds*(_xlfn.NORM.INV(RAND(),bond_ave,bond_std))+(D646-E$24)*cash*(_xlfn.NORM.INV(RAND(),cash_ave,cash_std))+(D646-E$24)))</f>
        <v/>
      </c>
      <c r="F646" s="156">
        <f>IF((E646&lt;=0),0,((E646-F$24)*Stock*(_xlfn.NORM.INV(RAND(),stock_ave,stock_std))+(E646-F$24)*Bonds*(_xlfn.NORM.INV(RAND(),bond_ave,bond_std))+(E646-F$24)*cash*(_xlfn.NORM.INV(RAND(),cash_ave,cash_std))+(E646-F$24)))</f>
        <v/>
      </c>
      <c r="G646" s="156">
        <f>IF((F646&lt;=0),0,((F646-G$24)*Stock*(_xlfn.NORM.INV(RAND(),stock_ave,stock_std))+(F646-G$24)*Bonds*(_xlfn.NORM.INV(RAND(),bond_ave,bond_std))+(F646-G$24)*cash*(_xlfn.NORM.INV(RAND(),cash_ave,cash_std))+(F646-G$24)))</f>
        <v/>
      </c>
      <c r="H646" s="156">
        <f>IF((G646&lt;=0),0,((G646-H$24)*Stock*(_xlfn.NORM.INV(RAND(),stock_ave,stock_std))+(G646-H$24)*Bonds*(_xlfn.NORM.INV(RAND(),bond_ave,bond_std))+(G646-H$24)*cash*(_xlfn.NORM.INV(RAND(),cash_ave,cash_std))+(G646-H$24)))</f>
        <v/>
      </c>
      <c r="I646" s="156">
        <f>IF((H646&lt;=0),0,((H646-I$24)*Stock*(_xlfn.NORM.INV(RAND(),stock_ave,stock_std))+(H646-I$24)*Bonds*(_xlfn.NORM.INV(RAND(),bond_ave,bond_std))+(H646-I$24)*cash*(_xlfn.NORM.INV(RAND(),cash_ave,cash_std))+(H646-I$24)))</f>
        <v/>
      </c>
      <c r="J646" s="156">
        <f>IF((I646&lt;=0),0,((I646-J$24)*Stock*(_xlfn.NORM.INV(RAND(),stock_ave,stock_std))+(I646-J$24)*Bonds*(_xlfn.NORM.INV(RAND(),bond_ave,bond_std))+(I646-J$24)*cash*(_xlfn.NORM.INV(RAND(),cash_ave,cash_std))+(I646-J$24)))</f>
        <v/>
      </c>
      <c r="K646" s="156">
        <f>IF((J646&lt;=0),0,((J646-K$24)*Stock*(_xlfn.NORM.INV(RAND(),stock_ave,stock_std))+(J646-K$24)*Bonds*(_xlfn.NORM.INV(RAND(),bond_ave,bond_std))+(J646-K$24)*cash*(_xlfn.NORM.INV(RAND(),cash_ave,cash_std))+(J646-K$24)))</f>
        <v/>
      </c>
      <c r="L646" s="156">
        <f>IF((K646&lt;=0),0,((K646-L$24)*Stock*(_xlfn.NORM.INV(RAND(),stock_ave,stock_std))+(K646-L$24)*Bonds*(_xlfn.NORM.INV(RAND(),bond_ave,bond_std))+(K646-L$24)*cash*(_xlfn.NORM.INV(RAND(),cash_ave,cash_std))+(K646-L$24)))</f>
        <v/>
      </c>
      <c r="M646" s="156">
        <f>IF((L646&lt;=0),0,((L646-M$24)*Stock*(_xlfn.NORM.INV(RAND(),stock_ave,stock_std))+(L646-M$24)*Bonds*(_xlfn.NORM.INV(RAND(),bond_ave,bond_std))+(L646-M$24)*cash*(_xlfn.NORM.INV(RAND(),cash_ave,cash_std))+(L646-M$24)))</f>
        <v/>
      </c>
      <c r="N646" s="156">
        <f>IF((M646&lt;=0),0,((M646-N$24)*Stock*(_xlfn.NORM.INV(RAND(),stock_ave,stock_std))+(M646-N$24)*Bonds*(_xlfn.NORM.INV(RAND(),bond_ave,bond_std))+(M646-N$24)*cash*(_xlfn.NORM.INV(RAND(),cash_ave,cash_std))+(M646-N$24)))</f>
        <v/>
      </c>
      <c r="O646" s="156">
        <f>IF((N646&lt;=0),0,((N646-O$24)*Stock*(_xlfn.NORM.INV(RAND(),stock_ave,stock_std))+(N646-O$24)*Bonds*(_xlfn.NORM.INV(RAND(),bond_ave,bond_std))+(N646-O$24)*cash*(_xlfn.NORM.INV(RAND(),cash_ave,cash_std))+(N646-O$24)))</f>
        <v/>
      </c>
      <c r="P646" s="156">
        <f>IF((O646&lt;=0),0,((O646-P$24)*Stock*(_xlfn.NORM.INV(RAND(),stock_ave,stock_std))+(O646-P$24)*Bonds*(_xlfn.NORM.INV(RAND(),bond_ave,bond_std))+(O646-P$24)*cash*(_xlfn.NORM.INV(RAND(),cash_ave,cash_std))+(O646-P$24)))</f>
        <v/>
      </c>
      <c r="Q646" s="156">
        <f>IF((P646&lt;=0),0,((P646-Q$24)*Stock*(_xlfn.NORM.INV(RAND(),stock_ave,stock_std))+(P646-Q$24)*Bonds*(_xlfn.NORM.INV(RAND(),bond_ave,bond_std))+(P646-Q$24)*cash*(_xlfn.NORM.INV(RAND(),cash_ave,cash_std))+(P646-Q$24)))</f>
        <v/>
      </c>
      <c r="R646" s="156">
        <f>IF((Q646&lt;=0),0,((Q646-R$24)*Stock*(_xlfn.NORM.INV(RAND(),stock_ave,stock_std))+(Q646-R$24)*Bonds*(_xlfn.NORM.INV(RAND(),bond_ave,bond_std))+(Q646-R$24)*cash*(_xlfn.NORM.INV(RAND(),cash_ave,cash_std))+(Q646-R$24)))</f>
        <v/>
      </c>
      <c r="S646" s="156">
        <f>IF((R646&lt;=0),0,((R646-S$24)*Stock*(_xlfn.NORM.INV(RAND(),stock_ave,stock_std))+(R646-S$24)*Bonds*(_xlfn.NORM.INV(RAND(),bond_ave,bond_std))+(R646-S$24)*cash*(_xlfn.NORM.INV(RAND(),cash_ave,cash_std))+(R646-S$24)))</f>
        <v/>
      </c>
      <c r="T646" s="156">
        <f>IF((S646&lt;=0),0,((S646-T$24)*Stock*(_xlfn.NORM.INV(RAND(),stock_ave,stock_std))+(S646-T$24)*Bonds*(_xlfn.NORM.INV(RAND(),bond_ave,bond_std))+(S646-T$24)*cash*(_xlfn.NORM.INV(RAND(),cash_ave,cash_std))+(S646-T$24)))</f>
        <v/>
      </c>
      <c r="U646" s="156">
        <f>IF((T646&lt;=0),0,((T646-U$24)*Stock*(_xlfn.NORM.INV(RAND(),stock_ave,stock_std))+(T646-U$24)*Bonds*(_xlfn.NORM.INV(RAND(),bond_ave,bond_std))+(T646-U$24)*cash*(_xlfn.NORM.INV(RAND(),cash_ave,cash_std))+(T646-U$24)))</f>
        <v/>
      </c>
      <c r="V646" s="156">
        <f>IF((U646&lt;=0),0,((U646-V$24)*Stock*(_xlfn.NORM.INV(RAND(),stock_ave,stock_std))+(U646-V$24)*Bonds*(_xlfn.NORM.INV(RAND(),bond_ave,bond_std))+(U646-V$24)*cash*(_xlfn.NORM.INV(RAND(),cash_ave,cash_std))+(U646-V$24)))</f>
        <v/>
      </c>
      <c r="W646" s="156">
        <f>IF((V646&lt;=0),0,((V646-W$24)*Stock*(_xlfn.NORM.INV(RAND(),stock_ave,stock_std))+(V646-W$24)*Bonds*(_xlfn.NORM.INV(RAND(),bond_ave,bond_std))+(V646-W$24)*cash*(_xlfn.NORM.INV(RAND(),cash_ave,cash_std))+(V646-W$24)))</f>
        <v/>
      </c>
      <c r="X646" s="156">
        <f>IF((W646&lt;=0),0,((W646-X$24)*Stock*(_xlfn.NORM.INV(RAND(),stock_ave,stock_std))+(W646-X$24)*Bonds*(_xlfn.NORM.INV(RAND(),bond_ave,bond_std))+(W646-X$24)*cash*(_xlfn.NORM.INV(RAND(),cash_ave,cash_std))+(W646-X$24)))</f>
        <v/>
      </c>
      <c r="Y646" s="156">
        <f>IF((X646&lt;=0),0,((X646-Y$24)*Stock*(_xlfn.NORM.INV(RAND(),stock_ave,stock_std))+(X646-Y$24)*Bonds*(_xlfn.NORM.INV(RAND(),bond_ave,bond_std))+(X646-Y$24)*cash*(_xlfn.NORM.INV(RAND(),cash_ave,cash_std))+(X646-Y$24)))</f>
        <v/>
      </c>
      <c r="Z646" s="156">
        <f>IF((Y646&lt;=0),0,((Y646-Z$24)*Stock*(_xlfn.NORM.INV(RAND(),stock_ave,stock_std))+(Y646-Z$24)*Bonds*(_xlfn.NORM.INV(RAND(),bond_ave,bond_std))+(Y646-Z$24)*cash*(_xlfn.NORM.INV(RAND(),cash_ave,cash_std))+(Y646-Z$24)))</f>
        <v/>
      </c>
      <c r="AA646" s="156">
        <f>IF((Z646&lt;=0),0,((Z646-AA$24)*Stock*(_xlfn.NORM.INV(RAND(),stock_ave,stock_std))+(Z646-AA$24)*Bonds*(_xlfn.NORM.INV(RAND(),bond_ave,bond_std))+(Z646-AA$24)*cash*(_xlfn.NORM.INV(RAND(),cash_ave,cash_std))+(Z646-AA$24)))</f>
        <v/>
      </c>
      <c r="AB646" s="156">
        <f>IF((AA646&lt;=0),0,((AA646-AB$24)*Stock*(_xlfn.NORM.INV(RAND(),stock_ave,stock_std))+(AA646-AB$24)*Bonds*(_xlfn.NORM.INV(RAND(),bond_ave,bond_std))+(AA646-AB$24)*cash*(_xlfn.NORM.INV(RAND(),cash_ave,cash_std))+(AA646-AB$24)))</f>
        <v/>
      </c>
      <c r="AC646" s="156">
        <f>IF((AB646&lt;=0),0,((AB646-AC$24)*Stock*(_xlfn.NORM.INV(RAND(),stock_ave,stock_std))+(AB646-AC$24)*Bonds*(_xlfn.NORM.INV(RAND(),bond_ave,bond_std))+(AB646-AC$24)*cash*(_xlfn.NORM.INV(RAND(),cash_ave,cash_std))+(AB646-AC$24)))</f>
        <v/>
      </c>
      <c r="AD646" s="156">
        <f>IF((AC646&lt;=0),0,((AC646-AD$24)*Stock*(_xlfn.NORM.INV(RAND(),stock_ave,stock_std))+(AC646-AD$24)*Bonds*(_xlfn.NORM.INV(RAND(),bond_ave,bond_std))+(AC646-AD$24)*cash*(_xlfn.NORM.INV(RAND(),cash_ave,cash_std))+(AC646-AD$24)))</f>
        <v/>
      </c>
      <c r="AE646" s="156">
        <f>IF((AD646&lt;=0),0,((AD646-AE$24)*Stock*(_xlfn.NORM.INV(RAND(),stock_ave,stock_std))+(AD646-AE$24)*Bonds*(_xlfn.NORM.INV(RAND(),bond_ave,bond_std))+(AD646-AE$24)*cash*(_xlfn.NORM.INV(RAND(),cash_ave,cash_std))+(AD646-AE$24)))</f>
        <v/>
      </c>
      <c r="AF646" s="156">
        <f>IF((AE646&lt;=0),0,((AE646-AF$24)*Stock*(_xlfn.NORM.INV(RAND(),stock_ave,stock_std))+(AE646-AF$24)*Bonds*(_xlfn.NORM.INV(RAND(),bond_ave,bond_std))+(AE646-AF$24)*cash*(_xlfn.NORM.INV(RAND(),cash_ave,cash_std))+(AE646-AF$24)))</f>
        <v/>
      </c>
      <c r="AG646" s="156">
        <f>IF((AF646&lt;=0),0,((AF646-AG$24)*Stock*(_xlfn.NORM.INV(RAND(),stock_ave,stock_std))+(AF646-AG$24)*Bonds*(_xlfn.NORM.INV(RAND(),bond_ave,bond_std))+(AF646-AG$24)*cash*(_xlfn.NORM.INV(RAND(),cash_ave,cash_std))+(AF646-AG$24)))</f>
        <v/>
      </c>
      <c r="AH646" s="156">
        <f>IF((AG646&lt;=0),0,((AG646-AH$24)*Stock*(_xlfn.NORM.INV(RAND(),stock_ave,stock_std))+(AG646-AH$24)*Bonds*(_xlfn.NORM.INV(RAND(),bond_ave,bond_std))+(AG646-AH$24)*cash*(_xlfn.NORM.INV(RAND(),cash_ave,cash_std))+(AG646-AH$24)))</f>
        <v/>
      </c>
      <c r="AI646" s="156">
        <f>IF((AH646&lt;=0),0,((AH646-AI$24)*Stock*(_xlfn.NORM.INV(RAND(),stock_ave,stock_std))+(AH646-AI$24)*Bonds*(_xlfn.NORM.INV(RAND(),bond_ave,bond_std))+(AH646-AI$24)*cash*(_xlfn.NORM.INV(RAND(),cash_ave,cash_std))+(AH646-AI$24)))</f>
        <v/>
      </c>
      <c r="AJ646" s="156">
        <f>IF((AI646&lt;=0),0,((AI646-AJ$24)*Stock*(_xlfn.NORM.INV(RAND(),stock_ave,stock_std))+(AI646-AJ$24)*Bonds*(_xlfn.NORM.INV(RAND(),bond_ave,bond_std))+(AI646-AJ$24)*cash*(_xlfn.NORM.INV(RAND(),cash_ave,cash_std))+(AI646-AJ$24)))</f>
        <v/>
      </c>
      <c r="AK646" s="156">
        <f>IF((AJ646&lt;=0),0,((AJ646-AK$24)*Stock*(_xlfn.NORM.INV(RAND(),stock_ave,stock_std))+(AJ646-AK$24)*Bonds*(_xlfn.NORM.INV(RAND(),bond_ave,bond_std))+(AJ646-AK$24)*cash*(_xlfn.NORM.INV(RAND(),cash_ave,cash_std))+(AJ646-AK$24)))</f>
        <v/>
      </c>
      <c r="AL646" s="156">
        <f>IF((AK646&lt;=0),0,((AK646-AL$24)*Stock*(_xlfn.NORM.INV(RAND(),stock_ave,stock_std))+(AK646-AL$24)*Bonds*(_xlfn.NORM.INV(RAND(),bond_ave,bond_std))+(AK646-AL$24)*cash*(_xlfn.NORM.INV(RAND(),cash_ave,cash_std))+(AK646-AL$24)))</f>
        <v/>
      </c>
      <c r="AM646" s="156">
        <f>IF((AL646&lt;=0),0,((AL646-AM$24)*Stock*(_xlfn.NORM.INV(RAND(),stock_ave,stock_std))+(AL646-AM$24)*Bonds*(_xlfn.NORM.INV(RAND(),bond_ave,bond_std))+(AL646-AM$24)*cash*(_xlfn.NORM.INV(RAND(),cash_ave,cash_std))+(AL646-AM$24)))</f>
        <v/>
      </c>
      <c r="AN646" s="156">
        <f>IF((AM646&lt;=0),0,((AM646-AN$24)*Stock*(_xlfn.NORM.INV(RAND(),stock_ave,stock_std))+(AM646-AN$24)*Bonds*(_xlfn.NORM.INV(RAND(),bond_ave,bond_std))+(AM646-AN$24)*cash*(_xlfn.NORM.INV(RAND(),cash_ave,cash_std))+(AM646-AN$24)))</f>
        <v/>
      </c>
      <c r="AO646" s="156">
        <f>IF((AN646&lt;=0),0,((AN646-AO$24)*Stock*(_xlfn.NORM.INV(RAND(),stock_ave,stock_std))+(AN646-AO$24)*Bonds*(_xlfn.NORM.INV(RAND(),bond_ave,bond_std))+(AN646-AO$24)*cash*(_xlfn.NORM.INV(RAND(),cash_ave,cash_std))+(AN646-AO$24)))</f>
        <v/>
      </c>
      <c r="AP646" s="156">
        <f>IF((AO646&lt;=0),0,((AO646-AP$24)*Stock*(_xlfn.NORM.INV(RAND(),stock_ave,stock_std))+(AO646-AP$24)*Bonds*(_xlfn.NORM.INV(RAND(),bond_ave,bond_std))+(AO646-AP$24)*cash*(_xlfn.NORM.INV(RAND(),cash_ave,cash_std))+(AO646-AP$24)))</f>
        <v/>
      </c>
      <c r="AQ646" s="156">
        <f>IF((AP646&lt;=0),0,((AP646-AQ$24)*Stock*(_xlfn.NORM.INV(RAND(),stock_ave,stock_std))+(AP646-AQ$24)*Bonds*(_xlfn.NORM.INV(RAND(),bond_ave,bond_std))+(AP646-AQ$24)*cash*(_xlfn.NORM.INV(RAND(),cash_ave,cash_std))+(AP646-AQ$24)))</f>
        <v/>
      </c>
      <c r="AR646" s="156">
        <f>IF((AQ646&lt;=0),0,((AQ646-AR$24)*Stock*(_xlfn.NORM.INV(RAND(),stock_ave,stock_std))+(AQ646-AR$24)*Bonds*(_xlfn.NORM.INV(RAND(),bond_ave,bond_std))+(AQ646-AR$24)*cash*(_xlfn.NORM.INV(RAND(),cash_ave,cash_std))+(AQ646-AR$24)))</f>
        <v/>
      </c>
      <c r="AS646" s="156">
        <f>IF((AR646&lt;=0),0,((AR646-AS$24)*Stock*(_xlfn.NORM.INV(RAND(),stock_ave,stock_std))+(AR646-AS$24)*Bonds*(_xlfn.NORM.INV(RAND(),bond_ave,bond_std))+(AR646-AS$24)*cash*(_xlfn.NORM.INV(RAND(),cash_ave,cash_std))+(AR646-AS$24)))</f>
        <v/>
      </c>
      <c r="AT646" s="156">
        <f>IF((AS646&lt;=0),0,((AS646-AT$24)*Stock*(_xlfn.NORM.INV(RAND(),stock_ave,stock_std))+(AS646-AT$24)*Bonds*(_xlfn.NORM.INV(RAND(),bond_ave,bond_std))+(AS646-AT$24)*cash*(_xlfn.NORM.INV(RAND(),cash_ave,cash_std))+(AS646-AT$24)))</f>
        <v/>
      </c>
      <c r="AU646" s="156">
        <f>IF((AT646&lt;=0),0,((AT646-AU$24)*Stock*(_xlfn.NORM.INV(RAND(),stock_ave,stock_std))+(AT646-AU$24)*Bonds*(_xlfn.NORM.INV(RAND(),bond_ave,bond_std))+(AT646-AU$24)*cash*(_xlfn.NORM.INV(RAND(),cash_ave,cash_std))+(AT646-AU$24)))</f>
        <v/>
      </c>
      <c r="AV646" s="156">
        <f>IF((AU646&lt;=0),0,((AU646-AV$24)*Stock*(_xlfn.NORM.INV(RAND(),stock_ave,stock_std))+(AU646-AV$24)*Bonds*(_xlfn.NORM.INV(RAND(),bond_ave,bond_std))+(AU646-AV$24)*cash*(_xlfn.NORM.INV(RAND(),cash_ave,cash_std))+(AU646-AV$24)))</f>
        <v/>
      </c>
      <c r="AW646" s="156">
        <f>IF((AV646&lt;=0),0,((AV646-AW$24)*Stock*(_xlfn.NORM.INV(RAND(),stock_ave,stock_std))+(AV646-AW$24)*Bonds*(_xlfn.NORM.INV(RAND(),bond_ave,bond_std))+(AV646-AW$24)*cash*(_xlfn.NORM.INV(RAND(),cash_ave,cash_std))+(AV646-AW$24)))</f>
        <v/>
      </c>
      <c r="AX646" s="159" t="n"/>
      <c r="AY646" s="159" t="n"/>
      <c r="AZ646" s="159" t="n"/>
      <c r="BA646" s="159" t="n"/>
      <c r="BB646" s="159" t="n"/>
    </row>
    <row r="647">
      <c r="C647" s="147" t="n"/>
      <c r="D647" s="61">
        <f>+D646-IF(D$18&gt;74,(D646/D$25)*$C$10)</f>
        <v/>
      </c>
      <c r="E647" s="61">
        <f>+E646-IF(E$18&gt;74,(E646/E$25)*$C$10)</f>
        <v/>
      </c>
      <c r="F647" s="61">
        <f>+F646-IF(F$18&gt;74,(F646/F$25)*$C$10)</f>
        <v/>
      </c>
      <c r="G647" s="61">
        <f>+G646-IF(G$18&gt;74,(G646/G$25)*$C$10)</f>
        <v/>
      </c>
      <c r="H647" s="61">
        <f>+H646-IF(H$18&gt;74,(H646/H$25)*$C$10)</f>
        <v/>
      </c>
      <c r="I647" s="61">
        <f>+I646-IF(I$18&gt;74,(I646/I$25)*$C$10)</f>
        <v/>
      </c>
      <c r="J647" s="61">
        <f>+J646-IF(J$18&gt;74,(J646/J$25)*$C$10)</f>
        <v/>
      </c>
      <c r="K647" s="61">
        <f>+K646-IF(K$18&gt;74,(K646/K$25)*$C$10)</f>
        <v/>
      </c>
      <c r="L647" s="61">
        <f>+L646-IF(L$18&gt;74,(L646/L$25)*$C$10)</f>
        <v/>
      </c>
      <c r="M647" s="61">
        <f>+M646-IF(M$18&gt;74,(M646/M$25)*$C$10)</f>
        <v/>
      </c>
      <c r="N647" s="61">
        <f>+N646-IF(N$18&gt;74,(N646/N$25)*$C$10)</f>
        <v/>
      </c>
      <c r="O647" s="61">
        <f>+O646-IF(O$18&gt;74,(O646/O$25)*$C$10)</f>
        <v/>
      </c>
      <c r="P647" s="61">
        <f>+P646-IF(P$18&gt;74,(P646/P$25)*$C$10)</f>
        <v/>
      </c>
      <c r="Q647" s="61">
        <f>+Q646-IF(Q$18&gt;74,(Q646/Q$25)*$C$10)</f>
        <v/>
      </c>
      <c r="R647" s="61">
        <f>+R646-IF(R$18&gt;74,(R646/R$25)*$C$10)</f>
        <v/>
      </c>
      <c r="S647" s="61">
        <f>+S646-IF(S$18&gt;74,(S646/S$25)*$C$10)</f>
        <v/>
      </c>
      <c r="T647" s="61">
        <f>+T646-IF(T$18&gt;74,(T646/T$25)*$C$10)</f>
        <v/>
      </c>
      <c r="U647" s="61">
        <f>+U646-IF(U$18&gt;74,(U646/U$25)*$C$10)</f>
        <v/>
      </c>
      <c r="V647" s="61">
        <f>+V646-IF(V$18&gt;74,(V646/V$25)*$C$10)</f>
        <v/>
      </c>
      <c r="W647" s="61">
        <f>+W646-IF(W$18&gt;74,(W646/W$25)*$C$10)</f>
        <v/>
      </c>
      <c r="X647" s="61">
        <f>+X646-IF(X$18&gt;74,(X646/X$25)*$C$10)</f>
        <v/>
      </c>
      <c r="Y647" s="61">
        <f>+Y646-IF(Y$18&gt;74,(Y646/Y$25)*$C$10)</f>
        <v/>
      </c>
      <c r="Z647" s="61">
        <f>+Z646-IF(Z$18&gt;74,(Z646/Z$25)*$C$10)</f>
        <v/>
      </c>
      <c r="AA647" s="61">
        <f>+AA646-IF(AA$18&gt;74,(AA646/AA$25)*$C$10)</f>
        <v/>
      </c>
      <c r="AB647" s="61">
        <f>+AB646-IF(AB$18&gt;74,(AB646/AB$25)*$C$10)</f>
        <v/>
      </c>
      <c r="AC647" s="61">
        <f>+AC646-IF(AC$18&gt;74,(AC646/AC$25)*$C$10)</f>
        <v/>
      </c>
      <c r="AD647" s="61">
        <f>+AD646-IF(AD$18&gt;74,(AD646/AD$25)*$C$10)</f>
        <v/>
      </c>
      <c r="AE647" s="61">
        <f>+AE646-IF(AE$18&gt;74,(AE646/AE$25)*$C$10)</f>
        <v/>
      </c>
      <c r="AF647" s="61">
        <f>+AF646-IF(AF$18&gt;74,(AF646/AF$25)*$C$10)</f>
        <v/>
      </c>
      <c r="AG647" s="61">
        <f>+AG646-IF(AG$18&gt;74,(AG646/AG$25)*$C$10)</f>
        <v/>
      </c>
      <c r="AH647" s="61">
        <f>+AH646-IF(AH$18&gt;74,(AH646/AH$25)*$C$10)</f>
        <v/>
      </c>
      <c r="AI647" s="61">
        <f>+AI646-IF(AI$18&gt;74,(AI646/AI$25)*$C$10)</f>
        <v/>
      </c>
      <c r="AJ647" s="61">
        <f>+AJ646-IF(AJ$18&gt;74,(AJ646/AJ$25)*$C$10)</f>
        <v/>
      </c>
      <c r="AK647" s="61">
        <f>+AK646-IF(AK$18&gt;74,(AK646/AK$25)*$C$10)</f>
        <v/>
      </c>
      <c r="AL647" s="61">
        <f>+AL646-IF(AL$18&gt;74,(AL646/AL$25)*$C$10)</f>
        <v/>
      </c>
      <c r="AM647" s="61">
        <f>+AM646-IF(AM$18&gt;74,(AM646/AM$25)*$C$10)</f>
        <v/>
      </c>
      <c r="AN647" s="61">
        <f>+AN646-IF(AN$18&gt;74,(AN646/AN$25)*$C$10)</f>
        <v/>
      </c>
      <c r="AO647" s="61">
        <f>+AO646-IF(AO$18&gt;74,(AO646/AO$25)*$C$10)</f>
        <v/>
      </c>
      <c r="AP647" s="61">
        <f>+AP646-IF(AP$18&gt;74,(AP646/AP$25)*$C$10)</f>
        <v/>
      </c>
      <c r="AQ647" s="61">
        <f>+AQ646-IF(AQ$18&gt;74,(AQ646/AQ$25)*$C$10)</f>
        <v/>
      </c>
      <c r="AR647" s="61">
        <f>+AR646-IF(AR$18&gt;74,(AR646/AR$25)*$C$10)</f>
        <v/>
      </c>
      <c r="AS647" s="61">
        <f>+AS646-IF(AS$18&gt;74,(AS646/AS$25)*$C$10)</f>
        <v/>
      </c>
      <c r="AT647" s="61">
        <f>+AT646-IF(AT$18&gt;74,(AT646/AT$25)*$C$10)</f>
        <v/>
      </c>
      <c r="AU647" s="61">
        <f>+AU646-IF(AU$18&gt;74,(AU646/AU$25)*$C$10)</f>
        <v/>
      </c>
      <c r="AV647" s="61">
        <f>+AV646-IF(AV$18&gt;74,(AV646/AV$25)*$C$10)</f>
        <v/>
      </c>
      <c r="AW647" s="61">
        <f>+AW646-IF(AW$18&gt;74,(AW646/AW$25)*$C$10)</f>
        <v/>
      </c>
      <c r="AX647" s="35">
        <f>IF(AW647&gt;0,1,0)</f>
        <v/>
      </c>
      <c r="AY647" s="35">
        <f>IF(AL647&gt;0,1,0)</f>
        <v/>
      </c>
      <c r="AZ647" s="35">
        <f>IF(AG647&gt;0,1,0)</f>
        <v/>
      </c>
      <c r="BA647" s="35">
        <f>IF(AB647&gt;0,1,0)</f>
        <v/>
      </c>
      <c r="BB647" s="35">
        <f>IF(W647&gt;0,1,0)</f>
        <v/>
      </c>
    </row>
    <row r="648">
      <c r="B648" s="154" t="inlineStr">
        <is>
          <t>trial 311</t>
        </is>
      </c>
      <c r="C648" s="155">
        <f>+start-C645</f>
        <v/>
      </c>
      <c r="D648" s="156">
        <f>IF((C648&lt;=0),0,((C648-D$24)*Stock*(_xlfn.NORM.INV(RAND(),stock_ave,stock_std))+(C648-D$24)*Bonds*(_xlfn.NORM.INV(RAND(),bond_ave,bond_std))+(C648-D$24)*cash*(_xlfn.NORM.INV(RAND(),cash_ave,cash_std))+(C648-D$24)))</f>
        <v/>
      </c>
      <c r="E648" s="156">
        <f>IF((D648&lt;=0),0,((D648-E$24)*Stock*(_xlfn.NORM.INV(RAND(),stock_ave,stock_std))+(D648-E$24)*Bonds*(_xlfn.NORM.INV(RAND(),bond_ave,bond_std))+(D648-E$24)*cash*(_xlfn.NORM.INV(RAND(),cash_ave,cash_std))+(D648-E$24)))</f>
        <v/>
      </c>
      <c r="F648" s="156">
        <f>IF((E648&lt;=0),0,((E648-F$24)*Stock*(_xlfn.NORM.INV(RAND(),stock_ave,stock_std))+(E648-F$24)*Bonds*(_xlfn.NORM.INV(RAND(),bond_ave,bond_std))+(E648-F$24)*cash*(_xlfn.NORM.INV(RAND(),cash_ave,cash_std))+(E648-F$24)))</f>
        <v/>
      </c>
      <c r="G648" s="156">
        <f>IF((F648&lt;=0),0,((F648-G$24)*Stock*(_xlfn.NORM.INV(RAND(),stock_ave,stock_std))+(F648-G$24)*Bonds*(_xlfn.NORM.INV(RAND(),bond_ave,bond_std))+(F648-G$24)*cash*(_xlfn.NORM.INV(RAND(),cash_ave,cash_std))+(F648-G$24)))</f>
        <v/>
      </c>
      <c r="H648" s="156">
        <f>IF((G648&lt;=0),0,((G648-H$24)*Stock*(_xlfn.NORM.INV(RAND(),stock_ave,stock_std))+(G648-H$24)*Bonds*(_xlfn.NORM.INV(RAND(),bond_ave,bond_std))+(G648-H$24)*cash*(_xlfn.NORM.INV(RAND(),cash_ave,cash_std))+(G648-H$24)))</f>
        <v/>
      </c>
      <c r="I648" s="156">
        <f>IF((H648&lt;=0),0,((H648-I$24)*Stock*(_xlfn.NORM.INV(RAND(),stock_ave,stock_std))+(H648-I$24)*Bonds*(_xlfn.NORM.INV(RAND(),bond_ave,bond_std))+(H648-I$24)*cash*(_xlfn.NORM.INV(RAND(),cash_ave,cash_std))+(H648-I$24)))</f>
        <v/>
      </c>
      <c r="J648" s="156">
        <f>IF((I648&lt;=0),0,((I648-J$24)*Stock*(_xlfn.NORM.INV(RAND(),stock_ave,stock_std))+(I648-J$24)*Bonds*(_xlfn.NORM.INV(RAND(),bond_ave,bond_std))+(I648-J$24)*cash*(_xlfn.NORM.INV(RAND(),cash_ave,cash_std))+(I648-J$24)))</f>
        <v/>
      </c>
      <c r="K648" s="156">
        <f>IF((J648&lt;=0),0,((J648-K$24)*Stock*(_xlfn.NORM.INV(RAND(),stock_ave,stock_std))+(J648-K$24)*Bonds*(_xlfn.NORM.INV(RAND(),bond_ave,bond_std))+(J648-K$24)*cash*(_xlfn.NORM.INV(RAND(),cash_ave,cash_std))+(J648-K$24)))</f>
        <v/>
      </c>
      <c r="L648" s="156">
        <f>IF((K648&lt;=0),0,((K648-L$24)*Stock*(_xlfn.NORM.INV(RAND(),stock_ave,stock_std))+(K648-L$24)*Bonds*(_xlfn.NORM.INV(RAND(),bond_ave,bond_std))+(K648-L$24)*cash*(_xlfn.NORM.INV(RAND(),cash_ave,cash_std))+(K648-L$24)))</f>
        <v/>
      </c>
      <c r="M648" s="156">
        <f>IF((L648&lt;=0),0,((L648-M$24)*Stock*(_xlfn.NORM.INV(RAND(),stock_ave,stock_std))+(L648-M$24)*Bonds*(_xlfn.NORM.INV(RAND(),bond_ave,bond_std))+(L648-M$24)*cash*(_xlfn.NORM.INV(RAND(),cash_ave,cash_std))+(L648-M$24)))</f>
        <v/>
      </c>
      <c r="N648" s="156">
        <f>IF((M648&lt;=0),0,((M648-N$24)*Stock*(_xlfn.NORM.INV(RAND(),stock_ave,stock_std))+(M648-N$24)*Bonds*(_xlfn.NORM.INV(RAND(),bond_ave,bond_std))+(M648-N$24)*cash*(_xlfn.NORM.INV(RAND(),cash_ave,cash_std))+(M648-N$24)))</f>
        <v/>
      </c>
      <c r="O648" s="156">
        <f>IF((N648&lt;=0),0,((N648-O$24)*Stock*(_xlfn.NORM.INV(RAND(),stock_ave,stock_std))+(N648-O$24)*Bonds*(_xlfn.NORM.INV(RAND(),bond_ave,bond_std))+(N648-O$24)*cash*(_xlfn.NORM.INV(RAND(),cash_ave,cash_std))+(N648-O$24)))</f>
        <v/>
      </c>
      <c r="P648" s="156">
        <f>IF((O648&lt;=0),0,((O648-P$24)*Stock*(_xlfn.NORM.INV(RAND(),stock_ave,stock_std))+(O648-P$24)*Bonds*(_xlfn.NORM.INV(RAND(),bond_ave,bond_std))+(O648-P$24)*cash*(_xlfn.NORM.INV(RAND(),cash_ave,cash_std))+(O648-P$24)))</f>
        <v/>
      </c>
      <c r="Q648" s="156">
        <f>IF((P648&lt;=0),0,((P648-Q$24)*Stock*(_xlfn.NORM.INV(RAND(),stock_ave,stock_std))+(P648-Q$24)*Bonds*(_xlfn.NORM.INV(RAND(),bond_ave,bond_std))+(P648-Q$24)*cash*(_xlfn.NORM.INV(RAND(),cash_ave,cash_std))+(P648-Q$24)))</f>
        <v/>
      </c>
      <c r="R648" s="156">
        <f>IF((Q648&lt;=0),0,((Q648-R$24)*Stock*(_xlfn.NORM.INV(RAND(),stock_ave,stock_std))+(Q648-R$24)*Bonds*(_xlfn.NORM.INV(RAND(),bond_ave,bond_std))+(Q648-R$24)*cash*(_xlfn.NORM.INV(RAND(),cash_ave,cash_std))+(Q648-R$24)))</f>
        <v/>
      </c>
      <c r="S648" s="156">
        <f>IF((R648&lt;=0),0,((R648-S$24)*Stock*(_xlfn.NORM.INV(RAND(),stock_ave,stock_std))+(R648-S$24)*Bonds*(_xlfn.NORM.INV(RAND(),bond_ave,bond_std))+(R648-S$24)*cash*(_xlfn.NORM.INV(RAND(),cash_ave,cash_std))+(R648-S$24)))</f>
        <v/>
      </c>
      <c r="T648" s="156">
        <f>IF((S648&lt;=0),0,((S648-T$24)*Stock*(_xlfn.NORM.INV(RAND(),stock_ave,stock_std))+(S648-T$24)*Bonds*(_xlfn.NORM.INV(RAND(),bond_ave,bond_std))+(S648-T$24)*cash*(_xlfn.NORM.INV(RAND(),cash_ave,cash_std))+(S648-T$24)))</f>
        <v/>
      </c>
      <c r="U648" s="156">
        <f>IF((T648&lt;=0),0,((T648-U$24)*Stock*(_xlfn.NORM.INV(RAND(),stock_ave,stock_std))+(T648-U$24)*Bonds*(_xlfn.NORM.INV(RAND(),bond_ave,bond_std))+(T648-U$24)*cash*(_xlfn.NORM.INV(RAND(),cash_ave,cash_std))+(T648-U$24)))</f>
        <v/>
      </c>
      <c r="V648" s="156">
        <f>IF((U648&lt;=0),0,((U648-V$24)*Stock*(_xlfn.NORM.INV(RAND(),stock_ave,stock_std))+(U648-V$24)*Bonds*(_xlfn.NORM.INV(RAND(),bond_ave,bond_std))+(U648-V$24)*cash*(_xlfn.NORM.INV(RAND(),cash_ave,cash_std))+(U648-V$24)))</f>
        <v/>
      </c>
      <c r="W648" s="156">
        <f>IF((V648&lt;=0),0,((V648-W$24)*Stock*(_xlfn.NORM.INV(RAND(),stock_ave,stock_std))+(V648-W$24)*Bonds*(_xlfn.NORM.INV(RAND(),bond_ave,bond_std))+(V648-W$24)*cash*(_xlfn.NORM.INV(RAND(),cash_ave,cash_std))+(V648-W$24)))</f>
        <v/>
      </c>
      <c r="X648" s="156">
        <f>IF((W648&lt;=0),0,((W648-X$24)*Stock*(_xlfn.NORM.INV(RAND(),stock_ave,stock_std))+(W648-X$24)*Bonds*(_xlfn.NORM.INV(RAND(),bond_ave,bond_std))+(W648-X$24)*cash*(_xlfn.NORM.INV(RAND(),cash_ave,cash_std))+(W648-X$24)))</f>
        <v/>
      </c>
      <c r="Y648" s="156">
        <f>IF((X648&lt;=0),0,((X648-Y$24)*Stock*(_xlfn.NORM.INV(RAND(),stock_ave,stock_std))+(X648-Y$24)*Bonds*(_xlfn.NORM.INV(RAND(),bond_ave,bond_std))+(X648-Y$24)*cash*(_xlfn.NORM.INV(RAND(),cash_ave,cash_std))+(X648-Y$24)))</f>
        <v/>
      </c>
      <c r="Z648" s="156">
        <f>IF((Y648&lt;=0),0,((Y648-Z$24)*Stock*(_xlfn.NORM.INV(RAND(),stock_ave,stock_std))+(Y648-Z$24)*Bonds*(_xlfn.NORM.INV(RAND(),bond_ave,bond_std))+(Y648-Z$24)*cash*(_xlfn.NORM.INV(RAND(),cash_ave,cash_std))+(Y648-Z$24)))</f>
        <v/>
      </c>
      <c r="AA648" s="156">
        <f>IF((Z648&lt;=0),0,((Z648-AA$24)*Stock*(_xlfn.NORM.INV(RAND(),stock_ave,stock_std))+(Z648-AA$24)*Bonds*(_xlfn.NORM.INV(RAND(),bond_ave,bond_std))+(Z648-AA$24)*cash*(_xlfn.NORM.INV(RAND(),cash_ave,cash_std))+(Z648-AA$24)))</f>
        <v/>
      </c>
      <c r="AB648" s="156">
        <f>IF((AA648&lt;=0),0,((AA648-AB$24)*Stock*(_xlfn.NORM.INV(RAND(),stock_ave,stock_std))+(AA648-AB$24)*Bonds*(_xlfn.NORM.INV(RAND(),bond_ave,bond_std))+(AA648-AB$24)*cash*(_xlfn.NORM.INV(RAND(),cash_ave,cash_std))+(AA648-AB$24)))</f>
        <v/>
      </c>
      <c r="AC648" s="156">
        <f>IF((AB648&lt;=0),0,((AB648-AC$24)*Stock*(_xlfn.NORM.INV(RAND(),stock_ave,stock_std))+(AB648-AC$24)*Bonds*(_xlfn.NORM.INV(RAND(),bond_ave,bond_std))+(AB648-AC$24)*cash*(_xlfn.NORM.INV(RAND(),cash_ave,cash_std))+(AB648-AC$24)))</f>
        <v/>
      </c>
      <c r="AD648" s="156">
        <f>IF((AC648&lt;=0),0,((AC648-AD$24)*Stock*(_xlfn.NORM.INV(RAND(),stock_ave,stock_std))+(AC648-AD$24)*Bonds*(_xlfn.NORM.INV(RAND(),bond_ave,bond_std))+(AC648-AD$24)*cash*(_xlfn.NORM.INV(RAND(),cash_ave,cash_std))+(AC648-AD$24)))</f>
        <v/>
      </c>
      <c r="AE648" s="156">
        <f>IF((AD648&lt;=0),0,((AD648-AE$24)*Stock*(_xlfn.NORM.INV(RAND(),stock_ave,stock_std))+(AD648-AE$24)*Bonds*(_xlfn.NORM.INV(RAND(),bond_ave,bond_std))+(AD648-AE$24)*cash*(_xlfn.NORM.INV(RAND(),cash_ave,cash_std))+(AD648-AE$24)))</f>
        <v/>
      </c>
      <c r="AF648" s="156">
        <f>IF((AE648&lt;=0),0,((AE648-AF$24)*Stock*(_xlfn.NORM.INV(RAND(),stock_ave,stock_std))+(AE648-AF$24)*Bonds*(_xlfn.NORM.INV(RAND(),bond_ave,bond_std))+(AE648-AF$24)*cash*(_xlfn.NORM.INV(RAND(),cash_ave,cash_std))+(AE648-AF$24)))</f>
        <v/>
      </c>
      <c r="AG648" s="156">
        <f>IF((AF648&lt;=0),0,((AF648-AG$24)*Stock*(_xlfn.NORM.INV(RAND(),stock_ave,stock_std))+(AF648-AG$24)*Bonds*(_xlfn.NORM.INV(RAND(),bond_ave,bond_std))+(AF648-AG$24)*cash*(_xlfn.NORM.INV(RAND(),cash_ave,cash_std))+(AF648-AG$24)))</f>
        <v/>
      </c>
      <c r="AH648" s="156">
        <f>IF((AG648&lt;=0),0,((AG648-AH$24)*Stock*(_xlfn.NORM.INV(RAND(),stock_ave,stock_std))+(AG648-AH$24)*Bonds*(_xlfn.NORM.INV(RAND(),bond_ave,bond_std))+(AG648-AH$24)*cash*(_xlfn.NORM.INV(RAND(),cash_ave,cash_std))+(AG648-AH$24)))</f>
        <v/>
      </c>
      <c r="AI648" s="156">
        <f>IF((AH648&lt;=0),0,((AH648-AI$24)*Stock*(_xlfn.NORM.INV(RAND(),stock_ave,stock_std))+(AH648-AI$24)*Bonds*(_xlfn.NORM.INV(RAND(),bond_ave,bond_std))+(AH648-AI$24)*cash*(_xlfn.NORM.INV(RAND(),cash_ave,cash_std))+(AH648-AI$24)))</f>
        <v/>
      </c>
      <c r="AJ648" s="156">
        <f>IF((AI648&lt;=0),0,((AI648-AJ$24)*Stock*(_xlfn.NORM.INV(RAND(),stock_ave,stock_std))+(AI648-AJ$24)*Bonds*(_xlfn.NORM.INV(RAND(),bond_ave,bond_std))+(AI648-AJ$24)*cash*(_xlfn.NORM.INV(RAND(),cash_ave,cash_std))+(AI648-AJ$24)))</f>
        <v/>
      </c>
      <c r="AK648" s="156">
        <f>IF((AJ648&lt;=0),0,((AJ648-AK$24)*Stock*(_xlfn.NORM.INV(RAND(),stock_ave,stock_std))+(AJ648-AK$24)*Bonds*(_xlfn.NORM.INV(RAND(),bond_ave,bond_std))+(AJ648-AK$24)*cash*(_xlfn.NORM.INV(RAND(),cash_ave,cash_std))+(AJ648-AK$24)))</f>
        <v/>
      </c>
      <c r="AL648" s="156">
        <f>IF((AK648&lt;=0),0,((AK648-AL$24)*Stock*(_xlfn.NORM.INV(RAND(),stock_ave,stock_std))+(AK648-AL$24)*Bonds*(_xlfn.NORM.INV(RAND(),bond_ave,bond_std))+(AK648-AL$24)*cash*(_xlfn.NORM.INV(RAND(),cash_ave,cash_std))+(AK648-AL$24)))</f>
        <v/>
      </c>
      <c r="AM648" s="156">
        <f>IF((AL648&lt;=0),0,((AL648-AM$24)*Stock*(_xlfn.NORM.INV(RAND(),stock_ave,stock_std))+(AL648-AM$24)*Bonds*(_xlfn.NORM.INV(RAND(),bond_ave,bond_std))+(AL648-AM$24)*cash*(_xlfn.NORM.INV(RAND(),cash_ave,cash_std))+(AL648-AM$24)))</f>
        <v/>
      </c>
      <c r="AN648" s="156">
        <f>IF((AM648&lt;=0),0,((AM648-AN$24)*Stock*(_xlfn.NORM.INV(RAND(),stock_ave,stock_std))+(AM648-AN$24)*Bonds*(_xlfn.NORM.INV(RAND(),bond_ave,bond_std))+(AM648-AN$24)*cash*(_xlfn.NORM.INV(RAND(),cash_ave,cash_std))+(AM648-AN$24)))</f>
        <v/>
      </c>
      <c r="AO648" s="156">
        <f>IF((AN648&lt;=0),0,((AN648-AO$24)*Stock*(_xlfn.NORM.INV(RAND(),stock_ave,stock_std))+(AN648-AO$24)*Bonds*(_xlfn.NORM.INV(RAND(),bond_ave,bond_std))+(AN648-AO$24)*cash*(_xlfn.NORM.INV(RAND(),cash_ave,cash_std))+(AN648-AO$24)))</f>
        <v/>
      </c>
      <c r="AP648" s="156">
        <f>IF((AO648&lt;=0),0,((AO648-AP$24)*Stock*(_xlfn.NORM.INV(RAND(),stock_ave,stock_std))+(AO648-AP$24)*Bonds*(_xlfn.NORM.INV(RAND(),bond_ave,bond_std))+(AO648-AP$24)*cash*(_xlfn.NORM.INV(RAND(),cash_ave,cash_std))+(AO648-AP$24)))</f>
        <v/>
      </c>
      <c r="AQ648" s="156">
        <f>IF((AP648&lt;=0),0,((AP648-AQ$24)*Stock*(_xlfn.NORM.INV(RAND(),stock_ave,stock_std))+(AP648-AQ$24)*Bonds*(_xlfn.NORM.INV(RAND(),bond_ave,bond_std))+(AP648-AQ$24)*cash*(_xlfn.NORM.INV(RAND(),cash_ave,cash_std))+(AP648-AQ$24)))</f>
        <v/>
      </c>
      <c r="AR648" s="156">
        <f>IF((AQ648&lt;=0),0,((AQ648-AR$24)*Stock*(_xlfn.NORM.INV(RAND(),stock_ave,stock_std))+(AQ648-AR$24)*Bonds*(_xlfn.NORM.INV(RAND(),bond_ave,bond_std))+(AQ648-AR$24)*cash*(_xlfn.NORM.INV(RAND(),cash_ave,cash_std))+(AQ648-AR$24)))</f>
        <v/>
      </c>
      <c r="AS648" s="156">
        <f>IF((AR648&lt;=0),0,((AR648-AS$24)*Stock*(_xlfn.NORM.INV(RAND(),stock_ave,stock_std))+(AR648-AS$24)*Bonds*(_xlfn.NORM.INV(RAND(),bond_ave,bond_std))+(AR648-AS$24)*cash*(_xlfn.NORM.INV(RAND(),cash_ave,cash_std))+(AR648-AS$24)))</f>
        <v/>
      </c>
      <c r="AT648" s="156">
        <f>IF((AS648&lt;=0),0,((AS648-AT$24)*Stock*(_xlfn.NORM.INV(RAND(),stock_ave,stock_std))+(AS648-AT$24)*Bonds*(_xlfn.NORM.INV(RAND(),bond_ave,bond_std))+(AS648-AT$24)*cash*(_xlfn.NORM.INV(RAND(),cash_ave,cash_std))+(AS648-AT$24)))</f>
        <v/>
      </c>
      <c r="AU648" s="156">
        <f>IF((AT648&lt;=0),0,((AT648-AU$24)*Stock*(_xlfn.NORM.INV(RAND(),stock_ave,stock_std))+(AT648-AU$24)*Bonds*(_xlfn.NORM.INV(RAND(),bond_ave,bond_std))+(AT648-AU$24)*cash*(_xlfn.NORM.INV(RAND(),cash_ave,cash_std))+(AT648-AU$24)))</f>
        <v/>
      </c>
      <c r="AV648" s="156">
        <f>IF((AU648&lt;=0),0,((AU648-AV$24)*Stock*(_xlfn.NORM.INV(RAND(),stock_ave,stock_std))+(AU648-AV$24)*Bonds*(_xlfn.NORM.INV(RAND(),bond_ave,bond_std))+(AU648-AV$24)*cash*(_xlfn.NORM.INV(RAND(),cash_ave,cash_std))+(AU648-AV$24)))</f>
        <v/>
      </c>
      <c r="AW648" s="156">
        <f>IF((AV648&lt;=0),0,((AV648-AW$24)*Stock*(_xlfn.NORM.INV(RAND(),stock_ave,stock_std))+(AV648-AW$24)*Bonds*(_xlfn.NORM.INV(RAND(),bond_ave,bond_std))+(AV648-AW$24)*cash*(_xlfn.NORM.INV(RAND(),cash_ave,cash_std))+(AV648-AW$24)))</f>
        <v/>
      </c>
      <c r="AX648" s="159" t="n"/>
      <c r="AY648" s="159" t="n"/>
      <c r="AZ648" s="159" t="n"/>
      <c r="BA648" s="159" t="n"/>
      <c r="BB648" s="159" t="n"/>
    </row>
    <row r="649">
      <c r="C649" s="147" t="n"/>
      <c r="D649" s="61">
        <f>+D648-IF(D$18&gt;74,(D648/D$25)*$C$10)</f>
        <v/>
      </c>
      <c r="E649" s="61">
        <f>+E648-IF(E$18&gt;74,(E648/E$25)*$C$10)</f>
        <v/>
      </c>
      <c r="F649" s="61">
        <f>+F648-IF(F$18&gt;74,(F648/F$25)*$C$10)</f>
        <v/>
      </c>
      <c r="G649" s="61">
        <f>+G648-IF(G$18&gt;74,(G648/G$25)*$C$10)</f>
        <v/>
      </c>
      <c r="H649" s="61">
        <f>+H648-IF(H$18&gt;74,(H648/H$25)*$C$10)</f>
        <v/>
      </c>
      <c r="I649" s="61">
        <f>+I648-IF(I$18&gt;74,(I648/I$25)*$C$10)</f>
        <v/>
      </c>
      <c r="J649" s="61">
        <f>+J648-IF(J$18&gt;74,(J648/J$25)*$C$10)</f>
        <v/>
      </c>
      <c r="K649" s="61">
        <f>+K648-IF(K$18&gt;74,(K648/K$25)*$C$10)</f>
        <v/>
      </c>
      <c r="L649" s="61">
        <f>+L648-IF(L$18&gt;74,(L648/L$25)*$C$10)</f>
        <v/>
      </c>
      <c r="M649" s="61">
        <f>+M648-IF(M$18&gt;74,(M648/M$25)*$C$10)</f>
        <v/>
      </c>
      <c r="N649" s="61">
        <f>+N648-IF(N$18&gt;74,(N648/N$25)*$C$10)</f>
        <v/>
      </c>
      <c r="O649" s="61">
        <f>+O648-IF(O$18&gt;74,(O648/O$25)*$C$10)</f>
        <v/>
      </c>
      <c r="P649" s="61">
        <f>+P648-IF(P$18&gt;74,(P648/P$25)*$C$10)</f>
        <v/>
      </c>
      <c r="Q649" s="61">
        <f>+Q648-IF(Q$18&gt;74,(Q648/Q$25)*$C$10)</f>
        <v/>
      </c>
      <c r="R649" s="61">
        <f>+R648-IF(R$18&gt;74,(R648/R$25)*$C$10)</f>
        <v/>
      </c>
      <c r="S649" s="61">
        <f>+S648-IF(S$18&gt;74,(S648/S$25)*$C$10)</f>
        <v/>
      </c>
      <c r="T649" s="61">
        <f>+T648-IF(T$18&gt;74,(T648/T$25)*$C$10)</f>
        <v/>
      </c>
      <c r="U649" s="61">
        <f>+U648-IF(U$18&gt;74,(U648/U$25)*$C$10)</f>
        <v/>
      </c>
      <c r="V649" s="61">
        <f>+V648-IF(V$18&gt;74,(V648/V$25)*$C$10)</f>
        <v/>
      </c>
      <c r="W649" s="61">
        <f>+W648-IF(W$18&gt;74,(W648/W$25)*$C$10)</f>
        <v/>
      </c>
      <c r="X649" s="61">
        <f>+X648-IF(X$18&gt;74,(X648/X$25)*$C$10)</f>
        <v/>
      </c>
      <c r="Y649" s="61">
        <f>+Y648-IF(Y$18&gt;74,(Y648/Y$25)*$C$10)</f>
        <v/>
      </c>
      <c r="Z649" s="61">
        <f>+Z648-IF(Z$18&gt;74,(Z648/Z$25)*$C$10)</f>
        <v/>
      </c>
      <c r="AA649" s="61">
        <f>+AA648-IF(AA$18&gt;74,(AA648/AA$25)*$C$10)</f>
        <v/>
      </c>
      <c r="AB649" s="61">
        <f>+AB648-IF(AB$18&gt;74,(AB648/AB$25)*$C$10)</f>
        <v/>
      </c>
      <c r="AC649" s="61">
        <f>+AC648-IF(AC$18&gt;74,(AC648/AC$25)*$C$10)</f>
        <v/>
      </c>
      <c r="AD649" s="61">
        <f>+AD648-IF(AD$18&gt;74,(AD648/AD$25)*$C$10)</f>
        <v/>
      </c>
      <c r="AE649" s="61">
        <f>+AE648-IF(AE$18&gt;74,(AE648/AE$25)*$C$10)</f>
        <v/>
      </c>
      <c r="AF649" s="61">
        <f>+AF648-IF(AF$18&gt;74,(AF648/AF$25)*$C$10)</f>
        <v/>
      </c>
      <c r="AG649" s="61">
        <f>+AG648-IF(AG$18&gt;74,(AG648/AG$25)*$C$10)</f>
        <v/>
      </c>
      <c r="AH649" s="61">
        <f>+AH648-IF(AH$18&gt;74,(AH648/AH$25)*$C$10)</f>
        <v/>
      </c>
      <c r="AI649" s="61">
        <f>+AI648-IF(AI$18&gt;74,(AI648/AI$25)*$C$10)</f>
        <v/>
      </c>
      <c r="AJ649" s="61">
        <f>+AJ648-IF(AJ$18&gt;74,(AJ648/AJ$25)*$C$10)</f>
        <v/>
      </c>
      <c r="AK649" s="61">
        <f>+AK648-IF(AK$18&gt;74,(AK648/AK$25)*$C$10)</f>
        <v/>
      </c>
      <c r="AL649" s="61">
        <f>+AL648-IF(AL$18&gt;74,(AL648/AL$25)*$C$10)</f>
        <v/>
      </c>
      <c r="AM649" s="61">
        <f>+AM648-IF(AM$18&gt;74,(AM648/AM$25)*$C$10)</f>
        <v/>
      </c>
      <c r="AN649" s="61">
        <f>+AN648-IF(AN$18&gt;74,(AN648/AN$25)*$C$10)</f>
        <v/>
      </c>
      <c r="AO649" s="61">
        <f>+AO648-IF(AO$18&gt;74,(AO648/AO$25)*$C$10)</f>
        <v/>
      </c>
      <c r="AP649" s="61">
        <f>+AP648-IF(AP$18&gt;74,(AP648/AP$25)*$C$10)</f>
        <v/>
      </c>
      <c r="AQ649" s="61">
        <f>+AQ648-IF(AQ$18&gt;74,(AQ648/AQ$25)*$C$10)</f>
        <v/>
      </c>
      <c r="AR649" s="61">
        <f>+AR648-IF(AR$18&gt;74,(AR648/AR$25)*$C$10)</f>
        <v/>
      </c>
      <c r="AS649" s="61">
        <f>+AS648-IF(AS$18&gt;74,(AS648/AS$25)*$C$10)</f>
        <v/>
      </c>
      <c r="AT649" s="61">
        <f>+AT648-IF(AT$18&gt;74,(AT648/AT$25)*$C$10)</f>
        <v/>
      </c>
      <c r="AU649" s="61">
        <f>+AU648-IF(AU$18&gt;74,(AU648/AU$25)*$C$10)</f>
        <v/>
      </c>
      <c r="AV649" s="61">
        <f>+AV648-IF(AV$18&gt;74,(AV648/AV$25)*$C$10)</f>
        <v/>
      </c>
      <c r="AW649" s="61">
        <f>+AW648-IF(AW$18&gt;74,(AW648/AW$25)*$C$10)</f>
        <v/>
      </c>
      <c r="AX649" s="35">
        <f>IF(AW649&gt;0,1,0)</f>
        <v/>
      </c>
      <c r="AY649" s="35">
        <f>IF(AL649&gt;0,1,0)</f>
        <v/>
      </c>
      <c r="AZ649" s="35">
        <f>IF(AG649&gt;0,1,0)</f>
        <v/>
      </c>
      <c r="BA649" s="35">
        <f>IF(AB649&gt;0,1,0)</f>
        <v/>
      </c>
      <c r="BB649" s="35">
        <f>IF(W649&gt;0,1,0)</f>
        <v/>
      </c>
    </row>
    <row r="650">
      <c r="B650" s="154" t="inlineStr">
        <is>
          <t>trial 312</t>
        </is>
      </c>
      <c r="C650" s="155">
        <f>+start-C647</f>
        <v/>
      </c>
      <c r="D650" s="156">
        <f>IF((C650&lt;=0),0,((C650-D$24)*Stock*(_xlfn.NORM.INV(RAND(),stock_ave,stock_std))+(C650-D$24)*Bonds*(_xlfn.NORM.INV(RAND(),bond_ave,bond_std))+(C650-D$24)*cash*(_xlfn.NORM.INV(RAND(),cash_ave,cash_std))+(C650-D$24)))</f>
        <v/>
      </c>
      <c r="E650" s="156">
        <f>IF((D650&lt;=0),0,((D650-E$24)*Stock*(_xlfn.NORM.INV(RAND(),stock_ave,stock_std))+(D650-E$24)*Bonds*(_xlfn.NORM.INV(RAND(),bond_ave,bond_std))+(D650-E$24)*cash*(_xlfn.NORM.INV(RAND(),cash_ave,cash_std))+(D650-E$24)))</f>
        <v/>
      </c>
      <c r="F650" s="156">
        <f>IF((E650&lt;=0),0,((E650-F$24)*Stock*(_xlfn.NORM.INV(RAND(),stock_ave,stock_std))+(E650-F$24)*Bonds*(_xlfn.NORM.INV(RAND(),bond_ave,bond_std))+(E650-F$24)*cash*(_xlfn.NORM.INV(RAND(),cash_ave,cash_std))+(E650-F$24)))</f>
        <v/>
      </c>
      <c r="G650" s="156">
        <f>IF((F650&lt;=0),0,((F650-G$24)*Stock*(_xlfn.NORM.INV(RAND(),stock_ave,stock_std))+(F650-G$24)*Bonds*(_xlfn.NORM.INV(RAND(),bond_ave,bond_std))+(F650-G$24)*cash*(_xlfn.NORM.INV(RAND(),cash_ave,cash_std))+(F650-G$24)))</f>
        <v/>
      </c>
      <c r="H650" s="156">
        <f>IF((G650&lt;=0),0,((G650-H$24)*Stock*(_xlfn.NORM.INV(RAND(),stock_ave,stock_std))+(G650-H$24)*Bonds*(_xlfn.NORM.INV(RAND(),bond_ave,bond_std))+(G650-H$24)*cash*(_xlfn.NORM.INV(RAND(),cash_ave,cash_std))+(G650-H$24)))</f>
        <v/>
      </c>
      <c r="I650" s="156">
        <f>IF((H650&lt;=0),0,((H650-I$24)*Stock*(_xlfn.NORM.INV(RAND(),stock_ave,stock_std))+(H650-I$24)*Bonds*(_xlfn.NORM.INV(RAND(),bond_ave,bond_std))+(H650-I$24)*cash*(_xlfn.NORM.INV(RAND(),cash_ave,cash_std))+(H650-I$24)))</f>
        <v/>
      </c>
      <c r="J650" s="156">
        <f>IF((I650&lt;=0),0,((I650-J$24)*Stock*(_xlfn.NORM.INV(RAND(),stock_ave,stock_std))+(I650-J$24)*Bonds*(_xlfn.NORM.INV(RAND(),bond_ave,bond_std))+(I650-J$24)*cash*(_xlfn.NORM.INV(RAND(),cash_ave,cash_std))+(I650-J$24)))</f>
        <v/>
      </c>
      <c r="K650" s="156">
        <f>IF((J650&lt;=0),0,((J650-K$24)*Stock*(_xlfn.NORM.INV(RAND(),stock_ave,stock_std))+(J650-K$24)*Bonds*(_xlfn.NORM.INV(RAND(),bond_ave,bond_std))+(J650-K$24)*cash*(_xlfn.NORM.INV(RAND(),cash_ave,cash_std))+(J650-K$24)))</f>
        <v/>
      </c>
      <c r="L650" s="156">
        <f>IF((K650&lt;=0),0,((K650-L$24)*Stock*(_xlfn.NORM.INV(RAND(),stock_ave,stock_std))+(K650-L$24)*Bonds*(_xlfn.NORM.INV(RAND(),bond_ave,bond_std))+(K650-L$24)*cash*(_xlfn.NORM.INV(RAND(),cash_ave,cash_std))+(K650-L$24)))</f>
        <v/>
      </c>
      <c r="M650" s="156">
        <f>IF((L650&lt;=0),0,((L650-M$24)*Stock*(_xlfn.NORM.INV(RAND(),stock_ave,stock_std))+(L650-M$24)*Bonds*(_xlfn.NORM.INV(RAND(),bond_ave,bond_std))+(L650-M$24)*cash*(_xlfn.NORM.INV(RAND(),cash_ave,cash_std))+(L650-M$24)))</f>
        <v/>
      </c>
      <c r="N650" s="156">
        <f>IF((M650&lt;=0),0,((M650-N$24)*Stock*(_xlfn.NORM.INV(RAND(),stock_ave,stock_std))+(M650-N$24)*Bonds*(_xlfn.NORM.INV(RAND(),bond_ave,bond_std))+(M650-N$24)*cash*(_xlfn.NORM.INV(RAND(),cash_ave,cash_std))+(M650-N$24)))</f>
        <v/>
      </c>
      <c r="O650" s="156">
        <f>IF((N650&lt;=0),0,((N650-O$24)*Stock*(_xlfn.NORM.INV(RAND(),stock_ave,stock_std))+(N650-O$24)*Bonds*(_xlfn.NORM.INV(RAND(),bond_ave,bond_std))+(N650-O$24)*cash*(_xlfn.NORM.INV(RAND(),cash_ave,cash_std))+(N650-O$24)))</f>
        <v/>
      </c>
      <c r="P650" s="156">
        <f>IF((O650&lt;=0),0,((O650-P$24)*Stock*(_xlfn.NORM.INV(RAND(),stock_ave,stock_std))+(O650-P$24)*Bonds*(_xlfn.NORM.INV(RAND(),bond_ave,bond_std))+(O650-P$24)*cash*(_xlfn.NORM.INV(RAND(),cash_ave,cash_std))+(O650-P$24)))</f>
        <v/>
      </c>
      <c r="Q650" s="156">
        <f>IF((P650&lt;=0),0,((P650-Q$24)*Stock*(_xlfn.NORM.INV(RAND(),stock_ave,stock_std))+(P650-Q$24)*Bonds*(_xlfn.NORM.INV(RAND(),bond_ave,bond_std))+(P650-Q$24)*cash*(_xlfn.NORM.INV(RAND(),cash_ave,cash_std))+(P650-Q$24)))</f>
        <v/>
      </c>
      <c r="R650" s="156">
        <f>IF((Q650&lt;=0),0,((Q650-R$24)*Stock*(_xlfn.NORM.INV(RAND(),stock_ave,stock_std))+(Q650-R$24)*Bonds*(_xlfn.NORM.INV(RAND(),bond_ave,bond_std))+(Q650-R$24)*cash*(_xlfn.NORM.INV(RAND(),cash_ave,cash_std))+(Q650-R$24)))</f>
        <v/>
      </c>
      <c r="S650" s="156">
        <f>IF((R650&lt;=0),0,((R650-S$24)*Stock*(_xlfn.NORM.INV(RAND(),stock_ave,stock_std))+(R650-S$24)*Bonds*(_xlfn.NORM.INV(RAND(),bond_ave,bond_std))+(R650-S$24)*cash*(_xlfn.NORM.INV(RAND(),cash_ave,cash_std))+(R650-S$24)))</f>
        <v/>
      </c>
      <c r="T650" s="156">
        <f>IF((S650&lt;=0),0,((S650-T$24)*Stock*(_xlfn.NORM.INV(RAND(),stock_ave,stock_std))+(S650-T$24)*Bonds*(_xlfn.NORM.INV(RAND(),bond_ave,bond_std))+(S650-T$24)*cash*(_xlfn.NORM.INV(RAND(),cash_ave,cash_std))+(S650-T$24)))</f>
        <v/>
      </c>
      <c r="U650" s="156">
        <f>IF((T650&lt;=0),0,((T650-U$24)*Stock*(_xlfn.NORM.INV(RAND(),stock_ave,stock_std))+(T650-U$24)*Bonds*(_xlfn.NORM.INV(RAND(),bond_ave,bond_std))+(T650-U$24)*cash*(_xlfn.NORM.INV(RAND(),cash_ave,cash_std))+(T650-U$24)))</f>
        <v/>
      </c>
      <c r="V650" s="156">
        <f>IF((U650&lt;=0),0,((U650-V$24)*Stock*(_xlfn.NORM.INV(RAND(),stock_ave,stock_std))+(U650-V$24)*Bonds*(_xlfn.NORM.INV(RAND(),bond_ave,bond_std))+(U650-V$24)*cash*(_xlfn.NORM.INV(RAND(),cash_ave,cash_std))+(U650-V$24)))</f>
        <v/>
      </c>
      <c r="W650" s="156">
        <f>IF((V650&lt;=0),0,((V650-W$24)*Stock*(_xlfn.NORM.INV(RAND(),stock_ave,stock_std))+(V650-W$24)*Bonds*(_xlfn.NORM.INV(RAND(),bond_ave,bond_std))+(V650-W$24)*cash*(_xlfn.NORM.INV(RAND(),cash_ave,cash_std))+(V650-W$24)))</f>
        <v/>
      </c>
      <c r="X650" s="156">
        <f>IF((W650&lt;=0),0,((W650-X$24)*Stock*(_xlfn.NORM.INV(RAND(),stock_ave,stock_std))+(W650-X$24)*Bonds*(_xlfn.NORM.INV(RAND(),bond_ave,bond_std))+(W650-X$24)*cash*(_xlfn.NORM.INV(RAND(),cash_ave,cash_std))+(W650-X$24)))</f>
        <v/>
      </c>
      <c r="Y650" s="156">
        <f>IF((X650&lt;=0),0,((X650-Y$24)*Stock*(_xlfn.NORM.INV(RAND(),stock_ave,stock_std))+(X650-Y$24)*Bonds*(_xlfn.NORM.INV(RAND(),bond_ave,bond_std))+(X650-Y$24)*cash*(_xlfn.NORM.INV(RAND(),cash_ave,cash_std))+(X650-Y$24)))</f>
        <v/>
      </c>
      <c r="Z650" s="156">
        <f>IF((Y650&lt;=0),0,((Y650-Z$24)*Stock*(_xlfn.NORM.INV(RAND(),stock_ave,stock_std))+(Y650-Z$24)*Bonds*(_xlfn.NORM.INV(RAND(),bond_ave,bond_std))+(Y650-Z$24)*cash*(_xlfn.NORM.INV(RAND(),cash_ave,cash_std))+(Y650-Z$24)))</f>
        <v/>
      </c>
      <c r="AA650" s="156">
        <f>IF((Z650&lt;=0),0,((Z650-AA$24)*Stock*(_xlfn.NORM.INV(RAND(),stock_ave,stock_std))+(Z650-AA$24)*Bonds*(_xlfn.NORM.INV(RAND(),bond_ave,bond_std))+(Z650-AA$24)*cash*(_xlfn.NORM.INV(RAND(),cash_ave,cash_std))+(Z650-AA$24)))</f>
        <v/>
      </c>
      <c r="AB650" s="156">
        <f>IF((AA650&lt;=0),0,((AA650-AB$24)*Stock*(_xlfn.NORM.INV(RAND(),stock_ave,stock_std))+(AA650-AB$24)*Bonds*(_xlfn.NORM.INV(RAND(),bond_ave,bond_std))+(AA650-AB$24)*cash*(_xlfn.NORM.INV(RAND(),cash_ave,cash_std))+(AA650-AB$24)))</f>
        <v/>
      </c>
      <c r="AC650" s="156">
        <f>IF((AB650&lt;=0),0,((AB650-AC$24)*Stock*(_xlfn.NORM.INV(RAND(),stock_ave,stock_std))+(AB650-AC$24)*Bonds*(_xlfn.NORM.INV(RAND(),bond_ave,bond_std))+(AB650-AC$24)*cash*(_xlfn.NORM.INV(RAND(),cash_ave,cash_std))+(AB650-AC$24)))</f>
        <v/>
      </c>
      <c r="AD650" s="156">
        <f>IF((AC650&lt;=0),0,((AC650-AD$24)*Stock*(_xlfn.NORM.INV(RAND(),stock_ave,stock_std))+(AC650-AD$24)*Bonds*(_xlfn.NORM.INV(RAND(),bond_ave,bond_std))+(AC650-AD$24)*cash*(_xlfn.NORM.INV(RAND(),cash_ave,cash_std))+(AC650-AD$24)))</f>
        <v/>
      </c>
      <c r="AE650" s="156">
        <f>IF((AD650&lt;=0),0,((AD650-AE$24)*Stock*(_xlfn.NORM.INV(RAND(),stock_ave,stock_std))+(AD650-AE$24)*Bonds*(_xlfn.NORM.INV(RAND(),bond_ave,bond_std))+(AD650-AE$24)*cash*(_xlfn.NORM.INV(RAND(),cash_ave,cash_std))+(AD650-AE$24)))</f>
        <v/>
      </c>
      <c r="AF650" s="156">
        <f>IF((AE650&lt;=0),0,((AE650-AF$24)*Stock*(_xlfn.NORM.INV(RAND(),stock_ave,stock_std))+(AE650-AF$24)*Bonds*(_xlfn.NORM.INV(RAND(),bond_ave,bond_std))+(AE650-AF$24)*cash*(_xlfn.NORM.INV(RAND(),cash_ave,cash_std))+(AE650-AF$24)))</f>
        <v/>
      </c>
      <c r="AG650" s="156">
        <f>IF((AF650&lt;=0),0,((AF650-AG$24)*Stock*(_xlfn.NORM.INV(RAND(),stock_ave,stock_std))+(AF650-AG$24)*Bonds*(_xlfn.NORM.INV(RAND(),bond_ave,bond_std))+(AF650-AG$24)*cash*(_xlfn.NORM.INV(RAND(),cash_ave,cash_std))+(AF650-AG$24)))</f>
        <v/>
      </c>
      <c r="AH650" s="156">
        <f>IF((AG650&lt;=0),0,((AG650-AH$24)*Stock*(_xlfn.NORM.INV(RAND(),stock_ave,stock_std))+(AG650-AH$24)*Bonds*(_xlfn.NORM.INV(RAND(),bond_ave,bond_std))+(AG650-AH$24)*cash*(_xlfn.NORM.INV(RAND(),cash_ave,cash_std))+(AG650-AH$24)))</f>
        <v/>
      </c>
      <c r="AI650" s="156">
        <f>IF((AH650&lt;=0),0,((AH650-AI$24)*Stock*(_xlfn.NORM.INV(RAND(),stock_ave,stock_std))+(AH650-AI$24)*Bonds*(_xlfn.NORM.INV(RAND(),bond_ave,bond_std))+(AH650-AI$24)*cash*(_xlfn.NORM.INV(RAND(),cash_ave,cash_std))+(AH650-AI$24)))</f>
        <v/>
      </c>
      <c r="AJ650" s="156">
        <f>IF((AI650&lt;=0),0,((AI650-AJ$24)*Stock*(_xlfn.NORM.INV(RAND(),stock_ave,stock_std))+(AI650-AJ$24)*Bonds*(_xlfn.NORM.INV(RAND(),bond_ave,bond_std))+(AI650-AJ$24)*cash*(_xlfn.NORM.INV(RAND(),cash_ave,cash_std))+(AI650-AJ$24)))</f>
        <v/>
      </c>
      <c r="AK650" s="156">
        <f>IF((AJ650&lt;=0),0,((AJ650-AK$24)*Stock*(_xlfn.NORM.INV(RAND(),stock_ave,stock_std))+(AJ650-AK$24)*Bonds*(_xlfn.NORM.INV(RAND(),bond_ave,bond_std))+(AJ650-AK$24)*cash*(_xlfn.NORM.INV(RAND(),cash_ave,cash_std))+(AJ650-AK$24)))</f>
        <v/>
      </c>
      <c r="AL650" s="156">
        <f>IF((AK650&lt;=0),0,((AK650-AL$24)*Stock*(_xlfn.NORM.INV(RAND(),stock_ave,stock_std))+(AK650-AL$24)*Bonds*(_xlfn.NORM.INV(RAND(),bond_ave,bond_std))+(AK650-AL$24)*cash*(_xlfn.NORM.INV(RAND(),cash_ave,cash_std))+(AK650-AL$24)))</f>
        <v/>
      </c>
      <c r="AM650" s="156">
        <f>IF((AL650&lt;=0),0,((AL650-AM$24)*Stock*(_xlfn.NORM.INV(RAND(),stock_ave,stock_std))+(AL650-AM$24)*Bonds*(_xlfn.NORM.INV(RAND(),bond_ave,bond_std))+(AL650-AM$24)*cash*(_xlfn.NORM.INV(RAND(),cash_ave,cash_std))+(AL650-AM$24)))</f>
        <v/>
      </c>
      <c r="AN650" s="156">
        <f>IF((AM650&lt;=0),0,((AM650-AN$24)*Stock*(_xlfn.NORM.INV(RAND(),stock_ave,stock_std))+(AM650-AN$24)*Bonds*(_xlfn.NORM.INV(RAND(),bond_ave,bond_std))+(AM650-AN$24)*cash*(_xlfn.NORM.INV(RAND(),cash_ave,cash_std))+(AM650-AN$24)))</f>
        <v/>
      </c>
      <c r="AO650" s="156">
        <f>IF((AN650&lt;=0),0,((AN650-AO$24)*Stock*(_xlfn.NORM.INV(RAND(),stock_ave,stock_std))+(AN650-AO$24)*Bonds*(_xlfn.NORM.INV(RAND(),bond_ave,bond_std))+(AN650-AO$24)*cash*(_xlfn.NORM.INV(RAND(),cash_ave,cash_std))+(AN650-AO$24)))</f>
        <v/>
      </c>
      <c r="AP650" s="156">
        <f>IF((AO650&lt;=0),0,((AO650-AP$24)*Stock*(_xlfn.NORM.INV(RAND(),stock_ave,stock_std))+(AO650-AP$24)*Bonds*(_xlfn.NORM.INV(RAND(),bond_ave,bond_std))+(AO650-AP$24)*cash*(_xlfn.NORM.INV(RAND(),cash_ave,cash_std))+(AO650-AP$24)))</f>
        <v/>
      </c>
      <c r="AQ650" s="156">
        <f>IF((AP650&lt;=0),0,((AP650-AQ$24)*Stock*(_xlfn.NORM.INV(RAND(),stock_ave,stock_std))+(AP650-AQ$24)*Bonds*(_xlfn.NORM.INV(RAND(),bond_ave,bond_std))+(AP650-AQ$24)*cash*(_xlfn.NORM.INV(RAND(),cash_ave,cash_std))+(AP650-AQ$24)))</f>
        <v/>
      </c>
      <c r="AR650" s="156">
        <f>IF((AQ650&lt;=0),0,((AQ650-AR$24)*Stock*(_xlfn.NORM.INV(RAND(),stock_ave,stock_std))+(AQ650-AR$24)*Bonds*(_xlfn.NORM.INV(RAND(),bond_ave,bond_std))+(AQ650-AR$24)*cash*(_xlfn.NORM.INV(RAND(),cash_ave,cash_std))+(AQ650-AR$24)))</f>
        <v/>
      </c>
      <c r="AS650" s="156">
        <f>IF((AR650&lt;=0),0,((AR650-AS$24)*Stock*(_xlfn.NORM.INV(RAND(),stock_ave,stock_std))+(AR650-AS$24)*Bonds*(_xlfn.NORM.INV(RAND(),bond_ave,bond_std))+(AR650-AS$24)*cash*(_xlfn.NORM.INV(RAND(),cash_ave,cash_std))+(AR650-AS$24)))</f>
        <v/>
      </c>
      <c r="AT650" s="156">
        <f>IF((AS650&lt;=0),0,((AS650-AT$24)*Stock*(_xlfn.NORM.INV(RAND(),stock_ave,stock_std))+(AS650-AT$24)*Bonds*(_xlfn.NORM.INV(RAND(),bond_ave,bond_std))+(AS650-AT$24)*cash*(_xlfn.NORM.INV(RAND(),cash_ave,cash_std))+(AS650-AT$24)))</f>
        <v/>
      </c>
      <c r="AU650" s="156">
        <f>IF((AT650&lt;=0),0,((AT650-AU$24)*Stock*(_xlfn.NORM.INV(RAND(),stock_ave,stock_std))+(AT650-AU$24)*Bonds*(_xlfn.NORM.INV(RAND(),bond_ave,bond_std))+(AT650-AU$24)*cash*(_xlfn.NORM.INV(RAND(),cash_ave,cash_std))+(AT650-AU$24)))</f>
        <v/>
      </c>
      <c r="AV650" s="156">
        <f>IF((AU650&lt;=0),0,((AU650-AV$24)*Stock*(_xlfn.NORM.INV(RAND(),stock_ave,stock_std))+(AU650-AV$24)*Bonds*(_xlfn.NORM.INV(RAND(),bond_ave,bond_std))+(AU650-AV$24)*cash*(_xlfn.NORM.INV(RAND(),cash_ave,cash_std))+(AU650-AV$24)))</f>
        <v/>
      </c>
      <c r="AW650" s="156">
        <f>IF((AV650&lt;=0),0,((AV650-AW$24)*Stock*(_xlfn.NORM.INV(RAND(),stock_ave,stock_std))+(AV650-AW$24)*Bonds*(_xlfn.NORM.INV(RAND(),bond_ave,bond_std))+(AV650-AW$24)*cash*(_xlfn.NORM.INV(RAND(),cash_ave,cash_std))+(AV650-AW$24)))</f>
        <v/>
      </c>
      <c r="AX650" s="159" t="n"/>
      <c r="AY650" s="159" t="n"/>
      <c r="AZ650" s="159" t="n"/>
      <c r="BA650" s="159" t="n"/>
      <c r="BB650" s="159" t="n"/>
    </row>
    <row r="651">
      <c r="C651" s="147" t="n"/>
      <c r="D651" s="61">
        <f>+D650-IF(D$18&gt;74,(D650/D$25)*$C$10)</f>
        <v/>
      </c>
      <c r="E651" s="61">
        <f>+E650-IF(E$18&gt;74,(E650/E$25)*$C$10)</f>
        <v/>
      </c>
      <c r="F651" s="61">
        <f>+F650-IF(F$18&gt;74,(F650/F$25)*$C$10)</f>
        <v/>
      </c>
      <c r="G651" s="61">
        <f>+G650-IF(G$18&gt;74,(G650/G$25)*$C$10)</f>
        <v/>
      </c>
      <c r="H651" s="61">
        <f>+H650-IF(H$18&gt;74,(H650/H$25)*$C$10)</f>
        <v/>
      </c>
      <c r="I651" s="61">
        <f>+I650-IF(I$18&gt;74,(I650/I$25)*$C$10)</f>
        <v/>
      </c>
      <c r="J651" s="61">
        <f>+J650-IF(J$18&gt;74,(J650/J$25)*$C$10)</f>
        <v/>
      </c>
      <c r="K651" s="61">
        <f>+K650-IF(K$18&gt;74,(K650/K$25)*$C$10)</f>
        <v/>
      </c>
      <c r="L651" s="61">
        <f>+L650-IF(L$18&gt;74,(L650/L$25)*$C$10)</f>
        <v/>
      </c>
      <c r="M651" s="61">
        <f>+M650-IF(M$18&gt;74,(M650/M$25)*$C$10)</f>
        <v/>
      </c>
      <c r="N651" s="61">
        <f>+N650-IF(N$18&gt;74,(N650/N$25)*$C$10)</f>
        <v/>
      </c>
      <c r="O651" s="61">
        <f>+O650-IF(O$18&gt;74,(O650/O$25)*$C$10)</f>
        <v/>
      </c>
      <c r="P651" s="61">
        <f>+P650-IF(P$18&gt;74,(P650/P$25)*$C$10)</f>
        <v/>
      </c>
      <c r="Q651" s="61">
        <f>+Q650-IF(Q$18&gt;74,(Q650/Q$25)*$C$10)</f>
        <v/>
      </c>
      <c r="R651" s="61">
        <f>+R650-IF(R$18&gt;74,(R650/R$25)*$C$10)</f>
        <v/>
      </c>
      <c r="S651" s="61">
        <f>+S650-IF(S$18&gt;74,(S650/S$25)*$C$10)</f>
        <v/>
      </c>
      <c r="T651" s="61">
        <f>+T650-IF(T$18&gt;74,(T650/T$25)*$C$10)</f>
        <v/>
      </c>
      <c r="U651" s="61">
        <f>+U650-IF(U$18&gt;74,(U650/U$25)*$C$10)</f>
        <v/>
      </c>
      <c r="V651" s="61">
        <f>+V650-IF(V$18&gt;74,(V650/V$25)*$C$10)</f>
        <v/>
      </c>
      <c r="W651" s="61">
        <f>+W650-IF(W$18&gt;74,(W650/W$25)*$C$10)</f>
        <v/>
      </c>
      <c r="X651" s="61">
        <f>+X650-IF(X$18&gt;74,(X650/X$25)*$C$10)</f>
        <v/>
      </c>
      <c r="Y651" s="61">
        <f>+Y650-IF(Y$18&gt;74,(Y650/Y$25)*$C$10)</f>
        <v/>
      </c>
      <c r="Z651" s="61">
        <f>+Z650-IF(Z$18&gt;74,(Z650/Z$25)*$C$10)</f>
        <v/>
      </c>
      <c r="AA651" s="61">
        <f>+AA650-IF(AA$18&gt;74,(AA650/AA$25)*$C$10)</f>
        <v/>
      </c>
      <c r="AB651" s="61">
        <f>+AB650-IF(AB$18&gt;74,(AB650/AB$25)*$C$10)</f>
        <v/>
      </c>
      <c r="AC651" s="61">
        <f>+AC650-IF(AC$18&gt;74,(AC650/AC$25)*$C$10)</f>
        <v/>
      </c>
      <c r="AD651" s="61">
        <f>+AD650-IF(AD$18&gt;74,(AD650/AD$25)*$C$10)</f>
        <v/>
      </c>
      <c r="AE651" s="61">
        <f>+AE650-IF(AE$18&gt;74,(AE650/AE$25)*$C$10)</f>
        <v/>
      </c>
      <c r="AF651" s="61">
        <f>+AF650-IF(AF$18&gt;74,(AF650/AF$25)*$C$10)</f>
        <v/>
      </c>
      <c r="AG651" s="61">
        <f>+AG650-IF(AG$18&gt;74,(AG650/AG$25)*$C$10)</f>
        <v/>
      </c>
      <c r="AH651" s="61">
        <f>+AH650-IF(AH$18&gt;74,(AH650/AH$25)*$C$10)</f>
        <v/>
      </c>
      <c r="AI651" s="61">
        <f>+AI650-IF(AI$18&gt;74,(AI650/AI$25)*$C$10)</f>
        <v/>
      </c>
      <c r="AJ651" s="61">
        <f>+AJ650-IF(AJ$18&gt;74,(AJ650/AJ$25)*$C$10)</f>
        <v/>
      </c>
      <c r="AK651" s="61">
        <f>+AK650-IF(AK$18&gt;74,(AK650/AK$25)*$C$10)</f>
        <v/>
      </c>
      <c r="AL651" s="61">
        <f>+AL650-IF(AL$18&gt;74,(AL650/AL$25)*$C$10)</f>
        <v/>
      </c>
      <c r="AM651" s="61">
        <f>+AM650-IF(AM$18&gt;74,(AM650/AM$25)*$C$10)</f>
        <v/>
      </c>
      <c r="AN651" s="61">
        <f>+AN650-IF(AN$18&gt;74,(AN650/AN$25)*$C$10)</f>
        <v/>
      </c>
      <c r="AO651" s="61">
        <f>+AO650-IF(AO$18&gt;74,(AO650/AO$25)*$C$10)</f>
        <v/>
      </c>
      <c r="AP651" s="61">
        <f>+AP650-IF(AP$18&gt;74,(AP650/AP$25)*$C$10)</f>
        <v/>
      </c>
      <c r="AQ651" s="61">
        <f>+AQ650-IF(AQ$18&gt;74,(AQ650/AQ$25)*$C$10)</f>
        <v/>
      </c>
      <c r="AR651" s="61">
        <f>+AR650-IF(AR$18&gt;74,(AR650/AR$25)*$C$10)</f>
        <v/>
      </c>
      <c r="AS651" s="61">
        <f>+AS650-IF(AS$18&gt;74,(AS650/AS$25)*$C$10)</f>
        <v/>
      </c>
      <c r="AT651" s="61">
        <f>+AT650-IF(AT$18&gt;74,(AT650/AT$25)*$C$10)</f>
        <v/>
      </c>
      <c r="AU651" s="61">
        <f>+AU650-IF(AU$18&gt;74,(AU650/AU$25)*$C$10)</f>
        <v/>
      </c>
      <c r="AV651" s="61">
        <f>+AV650-IF(AV$18&gt;74,(AV650/AV$25)*$C$10)</f>
        <v/>
      </c>
      <c r="AW651" s="61">
        <f>+AW650-IF(AW$18&gt;74,(AW650/AW$25)*$C$10)</f>
        <v/>
      </c>
      <c r="AX651" s="35">
        <f>IF(AW651&gt;0,1,0)</f>
        <v/>
      </c>
      <c r="AY651" s="35">
        <f>IF(AL651&gt;0,1,0)</f>
        <v/>
      </c>
      <c r="AZ651" s="35">
        <f>IF(AG651&gt;0,1,0)</f>
        <v/>
      </c>
      <c r="BA651" s="35">
        <f>IF(AB651&gt;0,1,0)</f>
        <v/>
      </c>
      <c r="BB651" s="35">
        <f>IF(W651&gt;0,1,0)</f>
        <v/>
      </c>
    </row>
    <row r="652">
      <c r="B652" s="154" t="inlineStr">
        <is>
          <t>trial 313</t>
        </is>
      </c>
      <c r="C652" s="155">
        <f>+start-C649</f>
        <v/>
      </c>
      <c r="D652" s="156">
        <f>IF((C652&lt;=0),0,((C652-D$24)*Stock*(_xlfn.NORM.INV(RAND(),stock_ave,stock_std))+(C652-D$24)*Bonds*(_xlfn.NORM.INV(RAND(),bond_ave,bond_std))+(C652-D$24)*cash*(_xlfn.NORM.INV(RAND(),cash_ave,cash_std))+(C652-D$24)))</f>
        <v/>
      </c>
      <c r="E652" s="156">
        <f>IF((D652&lt;=0),0,((D652-E$24)*Stock*(_xlfn.NORM.INV(RAND(),stock_ave,stock_std))+(D652-E$24)*Bonds*(_xlfn.NORM.INV(RAND(),bond_ave,bond_std))+(D652-E$24)*cash*(_xlfn.NORM.INV(RAND(),cash_ave,cash_std))+(D652-E$24)))</f>
        <v/>
      </c>
      <c r="F652" s="156">
        <f>IF((E652&lt;=0),0,((E652-F$24)*Stock*(_xlfn.NORM.INV(RAND(),stock_ave,stock_std))+(E652-F$24)*Bonds*(_xlfn.NORM.INV(RAND(),bond_ave,bond_std))+(E652-F$24)*cash*(_xlfn.NORM.INV(RAND(),cash_ave,cash_std))+(E652-F$24)))</f>
        <v/>
      </c>
      <c r="G652" s="156">
        <f>IF((F652&lt;=0),0,((F652-G$24)*Stock*(_xlfn.NORM.INV(RAND(),stock_ave,stock_std))+(F652-G$24)*Bonds*(_xlfn.NORM.INV(RAND(),bond_ave,bond_std))+(F652-G$24)*cash*(_xlfn.NORM.INV(RAND(),cash_ave,cash_std))+(F652-G$24)))</f>
        <v/>
      </c>
      <c r="H652" s="156">
        <f>IF((G652&lt;=0),0,((G652-H$24)*Stock*(_xlfn.NORM.INV(RAND(),stock_ave,stock_std))+(G652-H$24)*Bonds*(_xlfn.NORM.INV(RAND(),bond_ave,bond_std))+(G652-H$24)*cash*(_xlfn.NORM.INV(RAND(),cash_ave,cash_std))+(G652-H$24)))</f>
        <v/>
      </c>
      <c r="I652" s="156">
        <f>IF((H652&lt;=0),0,((H652-I$24)*Stock*(_xlfn.NORM.INV(RAND(),stock_ave,stock_std))+(H652-I$24)*Bonds*(_xlfn.NORM.INV(RAND(),bond_ave,bond_std))+(H652-I$24)*cash*(_xlfn.NORM.INV(RAND(),cash_ave,cash_std))+(H652-I$24)))</f>
        <v/>
      </c>
      <c r="J652" s="156">
        <f>IF((I652&lt;=0),0,((I652-J$24)*Stock*(_xlfn.NORM.INV(RAND(),stock_ave,stock_std))+(I652-J$24)*Bonds*(_xlfn.NORM.INV(RAND(),bond_ave,bond_std))+(I652-J$24)*cash*(_xlfn.NORM.INV(RAND(),cash_ave,cash_std))+(I652-J$24)))</f>
        <v/>
      </c>
      <c r="K652" s="156">
        <f>IF((J652&lt;=0),0,((J652-K$24)*Stock*(_xlfn.NORM.INV(RAND(),stock_ave,stock_std))+(J652-K$24)*Bonds*(_xlfn.NORM.INV(RAND(),bond_ave,bond_std))+(J652-K$24)*cash*(_xlfn.NORM.INV(RAND(),cash_ave,cash_std))+(J652-K$24)))</f>
        <v/>
      </c>
      <c r="L652" s="156">
        <f>IF((K652&lt;=0),0,((K652-L$24)*Stock*(_xlfn.NORM.INV(RAND(),stock_ave,stock_std))+(K652-L$24)*Bonds*(_xlfn.NORM.INV(RAND(),bond_ave,bond_std))+(K652-L$24)*cash*(_xlfn.NORM.INV(RAND(),cash_ave,cash_std))+(K652-L$24)))</f>
        <v/>
      </c>
      <c r="M652" s="156">
        <f>IF((L652&lt;=0),0,((L652-M$24)*Stock*(_xlfn.NORM.INV(RAND(),stock_ave,stock_std))+(L652-M$24)*Bonds*(_xlfn.NORM.INV(RAND(),bond_ave,bond_std))+(L652-M$24)*cash*(_xlfn.NORM.INV(RAND(),cash_ave,cash_std))+(L652-M$24)))</f>
        <v/>
      </c>
      <c r="N652" s="156">
        <f>IF((M652&lt;=0),0,((M652-N$24)*Stock*(_xlfn.NORM.INV(RAND(),stock_ave,stock_std))+(M652-N$24)*Bonds*(_xlfn.NORM.INV(RAND(),bond_ave,bond_std))+(M652-N$24)*cash*(_xlfn.NORM.INV(RAND(),cash_ave,cash_std))+(M652-N$24)))</f>
        <v/>
      </c>
      <c r="O652" s="156">
        <f>IF((N652&lt;=0),0,((N652-O$24)*Stock*(_xlfn.NORM.INV(RAND(),stock_ave,stock_std))+(N652-O$24)*Bonds*(_xlfn.NORM.INV(RAND(),bond_ave,bond_std))+(N652-O$24)*cash*(_xlfn.NORM.INV(RAND(),cash_ave,cash_std))+(N652-O$24)))</f>
        <v/>
      </c>
      <c r="P652" s="156">
        <f>IF((O652&lt;=0),0,((O652-P$24)*Stock*(_xlfn.NORM.INV(RAND(),stock_ave,stock_std))+(O652-P$24)*Bonds*(_xlfn.NORM.INV(RAND(),bond_ave,bond_std))+(O652-P$24)*cash*(_xlfn.NORM.INV(RAND(),cash_ave,cash_std))+(O652-P$24)))</f>
        <v/>
      </c>
      <c r="Q652" s="156">
        <f>IF((P652&lt;=0),0,((P652-Q$24)*Stock*(_xlfn.NORM.INV(RAND(),stock_ave,stock_std))+(P652-Q$24)*Bonds*(_xlfn.NORM.INV(RAND(),bond_ave,bond_std))+(P652-Q$24)*cash*(_xlfn.NORM.INV(RAND(),cash_ave,cash_std))+(P652-Q$24)))</f>
        <v/>
      </c>
      <c r="R652" s="156">
        <f>IF((Q652&lt;=0),0,((Q652-R$24)*Stock*(_xlfn.NORM.INV(RAND(),stock_ave,stock_std))+(Q652-R$24)*Bonds*(_xlfn.NORM.INV(RAND(),bond_ave,bond_std))+(Q652-R$24)*cash*(_xlfn.NORM.INV(RAND(),cash_ave,cash_std))+(Q652-R$24)))</f>
        <v/>
      </c>
      <c r="S652" s="156">
        <f>IF((R652&lt;=0),0,((R652-S$24)*Stock*(_xlfn.NORM.INV(RAND(),stock_ave,stock_std))+(R652-S$24)*Bonds*(_xlfn.NORM.INV(RAND(),bond_ave,bond_std))+(R652-S$24)*cash*(_xlfn.NORM.INV(RAND(),cash_ave,cash_std))+(R652-S$24)))</f>
        <v/>
      </c>
      <c r="T652" s="156">
        <f>IF((S652&lt;=0),0,((S652-T$24)*Stock*(_xlfn.NORM.INV(RAND(),stock_ave,stock_std))+(S652-T$24)*Bonds*(_xlfn.NORM.INV(RAND(),bond_ave,bond_std))+(S652-T$24)*cash*(_xlfn.NORM.INV(RAND(),cash_ave,cash_std))+(S652-T$24)))</f>
        <v/>
      </c>
      <c r="U652" s="156">
        <f>IF((T652&lt;=0),0,((T652-U$24)*Stock*(_xlfn.NORM.INV(RAND(),stock_ave,stock_std))+(T652-U$24)*Bonds*(_xlfn.NORM.INV(RAND(),bond_ave,bond_std))+(T652-U$24)*cash*(_xlfn.NORM.INV(RAND(),cash_ave,cash_std))+(T652-U$24)))</f>
        <v/>
      </c>
      <c r="V652" s="156">
        <f>IF((U652&lt;=0),0,((U652-V$24)*Stock*(_xlfn.NORM.INV(RAND(),stock_ave,stock_std))+(U652-V$24)*Bonds*(_xlfn.NORM.INV(RAND(),bond_ave,bond_std))+(U652-V$24)*cash*(_xlfn.NORM.INV(RAND(),cash_ave,cash_std))+(U652-V$24)))</f>
        <v/>
      </c>
      <c r="W652" s="156">
        <f>IF((V652&lt;=0),0,((V652-W$24)*Stock*(_xlfn.NORM.INV(RAND(),stock_ave,stock_std))+(V652-W$24)*Bonds*(_xlfn.NORM.INV(RAND(),bond_ave,bond_std))+(V652-W$24)*cash*(_xlfn.NORM.INV(RAND(),cash_ave,cash_std))+(V652-W$24)))</f>
        <v/>
      </c>
      <c r="X652" s="156">
        <f>IF((W652&lt;=0),0,((W652-X$24)*Stock*(_xlfn.NORM.INV(RAND(),stock_ave,stock_std))+(W652-X$24)*Bonds*(_xlfn.NORM.INV(RAND(),bond_ave,bond_std))+(W652-X$24)*cash*(_xlfn.NORM.INV(RAND(),cash_ave,cash_std))+(W652-X$24)))</f>
        <v/>
      </c>
      <c r="Y652" s="156">
        <f>IF((X652&lt;=0),0,((X652-Y$24)*Stock*(_xlfn.NORM.INV(RAND(),stock_ave,stock_std))+(X652-Y$24)*Bonds*(_xlfn.NORM.INV(RAND(),bond_ave,bond_std))+(X652-Y$24)*cash*(_xlfn.NORM.INV(RAND(),cash_ave,cash_std))+(X652-Y$24)))</f>
        <v/>
      </c>
      <c r="Z652" s="156">
        <f>IF((Y652&lt;=0),0,((Y652-Z$24)*Stock*(_xlfn.NORM.INV(RAND(),stock_ave,stock_std))+(Y652-Z$24)*Bonds*(_xlfn.NORM.INV(RAND(),bond_ave,bond_std))+(Y652-Z$24)*cash*(_xlfn.NORM.INV(RAND(),cash_ave,cash_std))+(Y652-Z$24)))</f>
        <v/>
      </c>
      <c r="AA652" s="156">
        <f>IF((Z652&lt;=0),0,((Z652-AA$24)*Stock*(_xlfn.NORM.INV(RAND(),stock_ave,stock_std))+(Z652-AA$24)*Bonds*(_xlfn.NORM.INV(RAND(),bond_ave,bond_std))+(Z652-AA$24)*cash*(_xlfn.NORM.INV(RAND(),cash_ave,cash_std))+(Z652-AA$24)))</f>
        <v/>
      </c>
      <c r="AB652" s="156">
        <f>IF((AA652&lt;=0),0,((AA652-AB$24)*Stock*(_xlfn.NORM.INV(RAND(),stock_ave,stock_std))+(AA652-AB$24)*Bonds*(_xlfn.NORM.INV(RAND(),bond_ave,bond_std))+(AA652-AB$24)*cash*(_xlfn.NORM.INV(RAND(),cash_ave,cash_std))+(AA652-AB$24)))</f>
        <v/>
      </c>
      <c r="AC652" s="156">
        <f>IF((AB652&lt;=0),0,((AB652-AC$24)*Stock*(_xlfn.NORM.INV(RAND(),stock_ave,stock_std))+(AB652-AC$24)*Bonds*(_xlfn.NORM.INV(RAND(),bond_ave,bond_std))+(AB652-AC$24)*cash*(_xlfn.NORM.INV(RAND(),cash_ave,cash_std))+(AB652-AC$24)))</f>
        <v/>
      </c>
      <c r="AD652" s="156">
        <f>IF((AC652&lt;=0),0,((AC652-AD$24)*Stock*(_xlfn.NORM.INV(RAND(),stock_ave,stock_std))+(AC652-AD$24)*Bonds*(_xlfn.NORM.INV(RAND(),bond_ave,bond_std))+(AC652-AD$24)*cash*(_xlfn.NORM.INV(RAND(),cash_ave,cash_std))+(AC652-AD$24)))</f>
        <v/>
      </c>
      <c r="AE652" s="156">
        <f>IF((AD652&lt;=0),0,((AD652-AE$24)*Stock*(_xlfn.NORM.INV(RAND(),stock_ave,stock_std))+(AD652-AE$24)*Bonds*(_xlfn.NORM.INV(RAND(),bond_ave,bond_std))+(AD652-AE$24)*cash*(_xlfn.NORM.INV(RAND(),cash_ave,cash_std))+(AD652-AE$24)))</f>
        <v/>
      </c>
      <c r="AF652" s="156">
        <f>IF((AE652&lt;=0),0,((AE652-AF$24)*Stock*(_xlfn.NORM.INV(RAND(),stock_ave,stock_std))+(AE652-AF$24)*Bonds*(_xlfn.NORM.INV(RAND(),bond_ave,bond_std))+(AE652-AF$24)*cash*(_xlfn.NORM.INV(RAND(),cash_ave,cash_std))+(AE652-AF$24)))</f>
        <v/>
      </c>
      <c r="AG652" s="156">
        <f>IF((AF652&lt;=0),0,((AF652-AG$24)*Stock*(_xlfn.NORM.INV(RAND(),stock_ave,stock_std))+(AF652-AG$24)*Bonds*(_xlfn.NORM.INV(RAND(),bond_ave,bond_std))+(AF652-AG$24)*cash*(_xlfn.NORM.INV(RAND(),cash_ave,cash_std))+(AF652-AG$24)))</f>
        <v/>
      </c>
      <c r="AH652" s="156">
        <f>IF((AG652&lt;=0),0,((AG652-AH$24)*Stock*(_xlfn.NORM.INV(RAND(),stock_ave,stock_std))+(AG652-AH$24)*Bonds*(_xlfn.NORM.INV(RAND(),bond_ave,bond_std))+(AG652-AH$24)*cash*(_xlfn.NORM.INV(RAND(),cash_ave,cash_std))+(AG652-AH$24)))</f>
        <v/>
      </c>
      <c r="AI652" s="156">
        <f>IF((AH652&lt;=0),0,((AH652-AI$24)*Stock*(_xlfn.NORM.INV(RAND(),stock_ave,stock_std))+(AH652-AI$24)*Bonds*(_xlfn.NORM.INV(RAND(),bond_ave,bond_std))+(AH652-AI$24)*cash*(_xlfn.NORM.INV(RAND(),cash_ave,cash_std))+(AH652-AI$24)))</f>
        <v/>
      </c>
      <c r="AJ652" s="156">
        <f>IF((AI652&lt;=0),0,((AI652-AJ$24)*Stock*(_xlfn.NORM.INV(RAND(),stock_ave,stock_std))+(AI652-AJ$24)*Bonds*(_xlfn.NORM.INV(RAND(),bond_ave,bond_std))+(AI652-AJ$24)*cash*(_xlfn.NORM.INV(RAND(),cash_ave,cash_std))+(AI652-AJ$24)))</f>
        <v/>
      </c>
      <c r="AK652" s="156">
        <f>IF((AJ652&lt;=0),0,((AJ652-AK$24)*Stock*(_xlfn.NORM.INV(RAND(),stock_ave,stock_std))+(AJ652-AK$24)*Bonds*(_xlfn.NORM.INV(RAND(),bond_ave,bond_std))+(AJ652-AK$24)*cash*(_xlfn.NORM.INV(RAND(),cash_ave,cash_std))+(AJ652-AK$24)))</f>
        <v/>
      </c>
      <c r="AL652" s="156">
        <f>IF((AK652&lt;=0),0,((AK652-AL$24)*Stock*(_xlfn.NORM.INV(RAND(),stock_ave,stock_std))+(AK652-AL$24)*Bonds*(_xlfn.NORM.INV(RAND(),bond_ave,bond_std))+(AK652-AL$24)*cash*(_xlfn.NORM.INV(RAND(),cash_ave,cash_std))+(AK652-AL$24)))</f>
        <v/>
      </c>
      <c r="AM652" s="156">
        <f>IF((AL652&lt;=0),0,((AL652-AM$24)*Stock*(_xlfn.NORM.INV(RAND(),stock_ave,stock_std))+(AL652-AM$24)*Bonds*(_xlfn.NORM.INV(RAND(),bond_ave,bond_std))+(AL652-AM$24)*cash*(_xlfn.NORM.INV(RAND(),cash_ave,cash_std))+(AL652-AM$24)))</f>
        <v/>
      </c>
      <c r="AN652" s="156">
        <f>IF((AM652&lt;=0),0,((AM652-AN$24)*Stock*(_xlfn.NORM.INV(RAND(),stock_ave,stock_std))+(AM652-AN$24)*Bonds*(_xlfn.NORM.INV(RAND(),bond_ave,bond_std))+(AM652-AN$24)*cash*(_xlfn.NORM.INV(RAND(),cash_ave,cash_std))+(AM652-AN$24)))</f>
        <v/>
      </c>
      <c r="AO652" s="156">
        <f>IF((AN652&lt;=0),0,((AN652-AO$24)*Stock*(_xlfn.NORM.INV(RAND(),stock_ave,stock_std))+(AN652-AO$24)*Bonds*(_xlfn.NORM.INV(RAND(),bond_ave,bond_std))+(AN652-AO$24)*cash*(_xlfn.NORM.INV(RAND(),cash_ave,cash_std))+(AN652-AO$24)))</f>
        <v/>
      </c>
      <c r="AP652" s="156">
        <f>IF((AO652&lt;=0),0,((AO652-AP$24)*Stock*(_xlfn.NORM.INV(RAND(),stock_ave,stock_std))+(AO652-AP$24)*Bonds*(_xlfn.NORM.INV(RAND(),bond_ave,bond_std))+(AO652-AP$24)*cash*(_xlfn.NORM.INV(RAND(),cash_ave,cash_std))+(AO652-AP$24)))</f>
        <v/>
      </c>
      <c r="AQ652" s="156">
        <f>IF((AP652&lt;=0),0,((AP652-AQ$24)*Stock*(_xlfn.NORM.INV(RAND(),stock_ave,stock_std))+(AP652-AQ$24)*Bonds*(_xlfn.NORM.INV(RAND(),bond_ave,bond_std))+(AP652-AQ$24)*cash*(_xlfn.NORM.INV(RAND(),cash_ave,cash_std))+(AP652-AQ$24)))</f>
        <v/>
      </c>
      <c r="AR652" s="156">
        <f>IF((AQ652&lt;=0),0,((AQ652-AR$24)*Stock*(_xlfn.NORM.INV(RAND(),stock_ave,stock_std))+(AQ652-AR$24)*Bonds*(_xlfn.NORM.INV(RAND(),bond_ave,bond_std))+(AQ652-AR$24)*cash*(_xlfn.NORM.INV(RAND(),cash_ave,cash_std))+(AQ652-AR$24)))</f>
        <v/>
      </c>
      <c r="AS652" s="156">
        <f>IF((AR652&lt;=0),0,((AR652-AS$24)*Stock*(_xlfn.NORM.INV(RAND(),stock_ave,stock_std))+(AR652-AS$24)*Bonds*(_xlfn.NORM.INV(RAND(),bond_ave,bond_std))+(AR652-AS$24)*cash*(_xlfn.NORM.INV(RAND(),cash_ave,cash_std))+(AR652-AS$24)))</f>
        <v/>
      </c>
      <c r="AT652" s="156">
        <f>IF((AS652&lt;=0),0,((AS652-AT$24)*Stock*(_xlfn.NORM.INV(RAND(),stock_ave,stock_std))+(AS652-AT$24)*Bonds*(_xlfn.NORM.INV(RAND(),bond_ave,bond_std))+(AS652-AT$24)*cash*(_xlfn.NORM.INV(RAND(),cash_ave,cash_std))+(AS652-AT$24)))</f>
        <v/>
      </c>
      <c r="AU652" s="156">
        <f>IF((AT652&lt;=0),0,((AT652-AU$24)*Stock*(_xlfn.NORM.INV(RAND(),stock_ave,stock_std))+(AT652-AU$24)*Bonds*(_xlfn.NORM.INV(RAND(),bond_ave,bond_std))+(AT652-AU$24)*cash*(_xlfn.NORM.INV(RAND(),cash_ave,cash_std))+(AT652-AU$24)))</f>
        <v/>
      </c>
      <c r="AV652" s="156">
        <f>IF((AU652&lt;=0),0,((AU652-AV$24)*Stock*(_xlfn.NORM.INV(RAND(),stock_ave,stock_std))+(AU652-AV$24)*Bonds*(_xlfn.NORM.INV(RAND(),bond_ave,bond_std))+(AU652-AV$24)*cash*(_xlfn.NORM.INV(RAND(),cash_ave,cash_std))+(AU652-AV$24)))</f>
        <v/>
      </c>
      <c r="AW652" s="156">
        <f>IF((AV652&lt;=0),0,((AV652-AW$24)*Stock*(_xlfn.NORM.INV(RAND(),stock_ave,stock_std))+(AV652-AW$24)*Bonds*(_xlfn.NORM.INV(RAND(),bond_ave,bond_std))+(AV652-AW$24)*cash*(_xlfn.NORM.INV(RAND(),cash_ave,cash_std))+(AV652-AW$24)))</f>
        <v/>
      </c>
      <c r="AX652" s="159" t="n"/>
      <c r="AY652" s="159" t="n"/>
      <c r="AZ652" s="159" t="n"/>
      <c r="BA652" s="159" t="n"/>
      <c r="BB652" s="159" t="n"/>
    </row>
    <row r="653">
      <c r="C653" s="147" t="n"/>
      <c r="D653" s="61">
        <f>+D652-IF(D$18&gt;74,(D652/D$25)*$C$10)</f>
        <v/>
      </c>
      <c r="E653" s="61">
        <f>+E652-IF(E$18&gt;74,(E652/E$25)*$C$10)</f>
        <v/>
      </c>
      <c r="F653" s="61">
        <f>+F652-IF(F$18&gt;74,(F652/F$25)*$C$10)</f>
        <v/>
      </c>
      <c r="G653" s="61">
        <f>+G652-IF(G$18&gt;74,(G652/G$25)*$C$10)</f>
        <v/>
      </c>
      <c r="H653" s="61">
        <f>+H652-IF(H$18&gt;74,(H652/H$25)*$C$10)</f>
        <v/>
      </c>
      <c r="I653" s="61">
        <f>+I652-IF(I$18&gt;74,(I652/I$25)*$C$10)</f>
        <v/>
      </c>
      <c r="J653" s="61">
        <f>+J652-IF(J$18&gt;74,(J652/J$25)*$C$10)</f>
        <v/>
      </c>
      <c r="K653" s="61">
        <f>+K652-IF(K$18&gt;74,(K652/K$25)*$C$10)</f>
        <v/>
      </c>
      <c r="L653" s="61">
        <f>+L652-IF(L$18&gt;74,(L652/L$25)*$C$10)</f>
        <v/>
      </c>
      <c r="M653" s="61">
        <f>+M652-IF(M$18&gt;74,(M652/M$25)*$C$10)</f>
        <v/>
      </c>
      <c r="N653" s="61">
        <f>+N652-IF(N$18&gt;74,(N652/N$25)*$C$10)</f>
        <v/>
      </c>
      <c r="O653" s="61">
        <f>+O652-IF(O$18&gt;74,(O652/O$25)*$C$10)</f>
        <v/>
      </c>
      <c r="P653" s="61">
        <f>+P652-IF(P$18&gt;74,(P652/P$25)*$C$10)</f>
        <v/>
      </c>
      <c r="Q653" s="61">
        <f>+Q652-IF(Q$18&gt;74,(Q652/Q$25)*$C$10)</f>
        <v/>
      </c>
      <c r="R653" s="61">
        <f>+R652-IF(R$18&gt;74,(R652/R$25)*$C$10)</f>
        <v/>
      </c>
      <c r="S653" s="61">
        <f>+S652-IF(S$18&gt;74,(S652/S$25)*$C$10)</f>
        <v/>
      </c>
      <c r="T653" s="61">
        <f>+T652-IF(T$18&gt;74,(T652/T$25)*$C$10)</f>
        <v/>
      </c>
      <c r="U653" s="61">
        <f>+U652-IF(U$18&gt;74,(U652/U$25)*$C$10)</f>
        <v/>
      </c>
      <c r="V653" s="61">
        <f>+V652-IF(V$18&gt;74,(V652/V$25)*$C$10)</f>
        <v/>
      </c>
      <c r="W653" s="61">
        <f>+W652-IF(W$18&gt;74,(W652/W$25)*$C$10)</f>
        <v/>
      </c>
      <c r="X653" s="61">
        <f>+X652-IF(X$18&gt;74,(X652/X$25)*$C$10)</f>
        <v/>
      </c>
      <c r="Y653" s="61">
        <f>+Y652-IF(Y$18&gt;74,(Y652/Y$25)*$C$10)</f>
        <v/>
      </c>
      <c r="Z653" s="61">
        <f>+Z652-IF(Z$18&gt;74,(Z652/Z$25)*$C$10)</f>
        <v/>
      </c>
      <c r="AA653" s="61">
        <f>+AA652-IF(AA$18&gt;74,(AA652/AA$25)*$C$10)</f>
        <v/>
      </c>
      <c r="AB653" s="61">
        <f>+AB652-IF(AB$18&gt;74,(AB652/AB$25)*$C$10)</f>
        <v/>
      </c>
      <c r="AC653" s="61">
        <f>+AC652-IF(AC$18&gt;74,(AC652/AC$25)*$C$10)</f>
        <v/>
      </c>
      <c r="AD653" s="61">
        <f>+AD652-IF(AD$18&gt;74,(AD652/AD$25)*$C$10)</f>
        <v/>
      </c>
      <c r="AE653" s="61">
        <f>+AE652-IF(AE$18&gt;74,(AE652/AE$25)*$C$10)</f>
        <v/>
      </c>
      <c r="AF653" s="61">
        <f>+AF652-IF(AF$18&gt;74,(AF652/AF$25)*$C$10)</f>
        <v/>
      </c>
      <c r="AG653" s="61">
        <f>+AG652-IF(AG$18&gt;74,(AG652/AG$25)*$C$10)</f>
        <v/>
      </c>
      <c r="AH653" s="61">
        <f>+AH652-IF(AH$18&gt;74,(AH652/AH$25)*$C$10)</f>
        <v/>
      </c>
      <c r="AI653" s="61">
        <f>+AI652-IF(AI$18&gt;74,(AI652/AI$25)*$C$10)</f>
        <v/>
      </c>
      <c r="AJ653" s="61">
        <f>+AJ652-IF(AJ$18&gt;74,(AJ652/AJ$25)*$C$10)</f>
        <v/>
      </c>
      <c r="AK653" s="61">
        <f>+AK652-IF(AK$18&gt;74,(AK652/AK$25)*$C$10)</f>
        <v/>
      </c>
      <c r="AL653" s="61">
        <f>+AL652-IF(AL$18&gt;74,(AL652/AL$25)*$C$10)</f>
        <v/>
      </c>
      <c r="AM653" s="61">
        <f>+AM652-IF(AM$18&gt;74,(AM652/AM$25)*$C$10)</f>
        <v/>
      </c>
      <c r="AN653" s="61">
        <f>+AN652-IF(AN$18&gt;74,(AN652/AN$25)*$C$10)</f>
        <v/>
      </c>
      <c r="AO653" s="61">
        <f>+AO652-IF(AO$18&gt;74,(AO652/AO$25)*$C$10)</f>
        <v/>
      </c>
      <c r="AP653" s="61">
        <f>+AP652-IF(AP$18&gt;74,(AP652/AP$25)*$C$10)</f>
        <v/>
      </c>
      <c r="AQ653" s="61">
        <f>+AQ652-IF(AQ$18&gt;74,(AQ652/AQ$25)*$C$10)</f>
        <v/>
      </c>
      <c r="AR653" s="61">
        <f>+AR652-IF(AR$18&gt;74,(AR652/AR$25)*$C$10)</f>
        <v/>
      </c>
      <c r="AS653" s="61">
        <f>+AS652-IF(AS$18&gt;74,(AS652/AS$25)*$C$10)</f>
        <v/>
      </c>
      <c r="AT653" s="61">
        <f>+AT652-IF(AT$18&gt;74,(AT652/AT$25)*$C$10)</f>
        <v/>
      </c>
      <c r="AU653" s="61">
        <f>+AU652-IF(AU$18&gt;74,(AU652/AU$25)*$C$10)</f>
        <v/>
      </c>
      <c r="AV653" s="61">
        <f>+AV652-IF(AV$18&gt;74,(AV652/AV$25)*$C$10)</f>
        <v/>
      </c>
      <c r="AW653" s="61">
        <f>+AW652-IF(AW$18&gt;74,(AW652/AW$25)*$C$10)</f>
        <v/>
      </c>
      <c r="AX653" s="35">
        <f>IF(AW653&gt;0,1,0)</f>
        <v/>
      </c>
      <c r="AY653" s="35">
        <f>IF(AL653&gt;0,1,0)</f>
        <v/>
      </c>
      <c r="AZ653" s="35">
        <f>IF(AG653&gt;0,1,0)</f>
        <v/>
      </c>
      <c r="BA653" s="35">
        <f>IF(AB653&gt;0,1,0)</f>
        <v/>
      </c>
      <c r="BB653" s="35">
        <f>IF(W653&gt;0,1,0)</f>
        <v/>
      </c>
    </row>
    <row r="654">
      <c r="B654" s="154" t="inlineStr">
        <is>
          <t>trial 314</t>
        </is>
      </c>
      <c r="C654" s="155">
        <f>+start-C651</f>
        <v/>
      </c>
      <c r="D654" s="156">
        <f>IF((C654&lt;=0),0,((C654-D$24)*Stock*(_xlfn.NORM.INV(RAND(),stock_ave,stock_std))+(C654-D$24)*Bonds*(_xlfn.NORM.INV(RAND(),bond_ave,bond_std))+(C654-D$24)*cash*(_xlfn.NORM.INV(RAND(),cash_ave,cash_std))+(C654-D$24)))</f>
        <v/>
      </c>
      <c r="E654" s="156">
        <f>IF((D654&lt;=0),0,((D654-E$24)*Stock*(_xlfn.NORM.INV(RAND(),stock_ave,stock_std))+(D654-E$24)*Bonds*(_xlfn.NORM.INV(RAND(),bond_ave,bond_std))+(D654-E$24)*cash*(_xlfn.NORM.INV(RAND(),cash_ave,cash_std))+(D654-E$24)))</f>
        <v/>
      </c>
      <c r="F654" s="156">
        <f>IF((E654&lt;=0),0,((E654-F$24)*Stock*(_xlfn.NORM.INV(RAND(),stock_ave,stock_std))+(E654-F$24)*Bonds*(_xlfn.NORM.INV(RAND(),bond_ave,bond_std))+(E654-F$24)*cash*(_xlfn.NORM.INV(RAND(),cash_ave,cash_std))+(E654-F$24)))</f>
        <v/>
      </c>
      <c r="G654" s="156">
        <f>IF((F654&lt;=0),0,((F654-G$24)*Stock*(_xlfn.NORM.INV(RAND(),stock_ave,stock_std))+(F654-G$24)*Bonds*(_xlfn.NORM.INV(RAND(),bond_ave,bond_std))+(F654-G$24)*cash*(_xlfn.NORM.INV(RAND(),cash_ave,cash_std))+(F654-G$24)))</f>
        <v/>
      </c>
      <c r="H654" s="156">
        <f>IF((G654&lt;=0),0,((G654-H$24)*Stock*(_xlfn.NORM.INV(RAND(),stock_ave,stock_std))+(G654-H$24)*Bonds*(_xlfn.NORM.INV(RAND(),bond_ave,bond_std))+(G654-H$24)*cash*(_xlfn.NORM.INV(RAND(),cash_ave,cash_std))+(G654-H$24)))</f>
        <v/>
      </c>
      <c r="I654" s="156">
        <f>IF((H654&lt;=0),0,((H654-I$24)*Stock*(_xlfn.NORM.INV(RAND(),stock_ave,stock_std))+(H654-I$24)*Bonds*(_xlfn.NORM.INV(RAND(),bond_ave,bond_std))+(H654-I$24)*cash*(_xlfn.NORM.INV(RAND(),cash_ave,cash_std))+(H654-I$24)))</f>
        <v/>
      </c>
      <c r="J654" s="156">
        <f>IF((I654&lt;=0),0,((I654-J$24)*Stock*(_xlfn.NORM.INV(RAND(),stock_ave,stock_std))+(I654-J$24)*Bonds*(_xlfn.NORM.INV(RAND(),bond_ave,bond_std))+(I654-J$24)*cash*(_xlfn.NORM.INV(RAND(),cash_ave,cash_std))+(I654-J$24)))</f>
        <v/>
      </c>
      <c r="K654" s="156">
        <f>IF((J654&lt;=0),0,((J654-K$24)*Stock*(_xlfn.NORM.INV(RAND(),stock_ave,stock_std))+(J654-K$24)*Bonds*(_xlfn.NORM.INV(RAND(),bond_ave,bond_std))+(J654-K$24)*cash*(_xlfn.NORM.INV(RAND(),cash_ave,cash_std))+(J654-K$24)))</f>
        <v/>
      </c>
      <c r="L654" s="156">
        <f>IF((K654&lt;=0),0,((K654-L$24)*Stock*(_xlfn.NORM.INV(RAND(),stock_ave,stock_std))+(K654-L$24)*Bonds*(_xlfn.NORM.INV(RAND(),bond_ave,bond_std))+(K654-L$24)*cash*(_xlfn.NORM.INV(RAND(),cash_ave,cash_std))+(K654-L$24)))</f>
        <v/>
      </c>
      <c r="M654" s="156">
        <f>IF((L654&lt;=0),0,((L654-M$24)*Stock*(_xlfn.NORM.INV(RAND(),stock_ave,stock_std))+(L654-M$24)*Bonds*(_xlfn.NORM.INV(RAND(),bond_ave,bond_std))+(L654-M$24)*cash*(_xlfn.NORM.INV(RAND(),cash_ave,cash_std))+(L654-M$24)))</f>
        <v/>
      </c>
      <c r="N654" s="156">
        <f>IF((M654&lt;=0),0,((M654-N$24)*Stock*(_xlfn.NORM.INV(RAND(),stock_ave,stock_std))+(M654-N$24)*Bonds*(_xlfn.NORM.INV(RAND(),bond_ave,bond_std))+(M654-N$24)*cash*(_xlfn.NORM.INV(RAND(),cash_ave,cash_std))+(M654-N$24)))</f>
        <v/>
      </c>
      <c r="O654" s="156">
        <f>IF((N654&lt;=0),0,((N654-O$24)*Stock*(_xlfn.NORM.INV(RAND(),stock_ave,stock_std))+(N654-O$24)*Bonds*(_xlfn.NORM.INV(RAND(),bond_ave,bond_std))+(N654-O$24)*cash*(_xlfn.NORM.INV(RAND(),cash_ave,cash_std))+(N654-O$24)))</f>
        <v/>
      </c>
      <c r="P654" s="156">
        <f>IF((O654&lt;=0),0,((O654-P$24)*Stock*(_xlfn.NORM.INV(RAND(),stock_ave,stock_std))+(O654-P$24)*Bonds*(_xlfn.NORM.INV(RAND(),bond_ave,bond_std))+(O654-P$24)*cash*(_xlfn.NORM.INV(RAND(),cash_ave,cash_std))+(O654-P$24)))</f>
        <v/>
      </c>
      <c r="Q654" s="156">
        <f>IF((P654&lt;=0),0,((P654-Q$24)*Stock*(_xlfn.NORM.INV(RAND(),stock_ave,stock_std))+(P654-Q$24)*Bonds*(_xlfn.NORM.INV(RAND(),bond_ave,bond_std))+(P654-Q$24)*cash*(_xlfn.NORM.INV(RAND(),cash_ave,cash_std))+(P654-Q$24)))</f>
        <v/>
      </c>
      <c r="R654" s="156">
        <f>IF((Q654&lt;=0),0,((Q654-R$24)*Stock*(_xlfn.NORM.INV(RAND(),stock_ave,stock_std))+(Q654-R$24)*Bonds*(_xlfn.NORM.INV(RAND(),bond_ave,bond_std))+(Q654-R$24)*cash*(_xlfn.NORM.INV(RAND(),cash_ave,cash_std))+(Q654-R$24)))</f>
        <v/>
      </c>
      <c r="S654" s="156">
        <f>IF((R654&lt;=0),0,((R654-S$24)*Stock*(_xlfn.NORM.INV(RAND(),stock_ave,stock_std))+(R654-S$24)*Bonds*(_xlfn.NORM.INV(RAND(),bond_ave,bond_std))+(R654-S$24)*cash*(_xlfn.NORM.INV(RAND(),cash_ave,cash_std))+(R654-S$24)))</f>
        <v/>
      </c>
      <c r="T654" s="156">
        <f>IF((S654&lt;=0),0,((S654-T$24)*Stock*(_xlfn.NORM.INV(RAND(),stock_ave,stock_std))+(S654-T$24)*Bonds*(_xlfn.NORM.INV(RAND(),bond_ave,bond_std))+(S654-T$24)*cash*(_xlfn.NORM.INV(RAND(),cash_ave,cash_std))+(S654-T$24)))</f>
        <v/>
      </c>
      <c r="U654" s="156">
        <f>IF((T654&lt;=0),0,((T654-U$24)*Stock*(_xlfn.NORM.INV(RAND(),stock_ave,stock_std))+(T654-U$24)*Bonds*(_xlfn.NORM.INV(RAND(),bond_ave,bond_std))+(T654-U$24)*cash*(_xlfn.NORM.INV(RAND(),cash_ave,cash_std))+(T654-U$24)))</f>
        <v/>
      </c>
      <c r="V654" s="156">
        <f>IF((U654&lt;=0),0,((U654-V$24)*Stock*(_xlfn.NORM.INV(RAND(),stock_ave,stock_std))+(U654-V$24)*Bonds*(_xlfn.NORM.INV(RAND(),bond_ave,bond_std))+(U654-V$24)*cash*(_xlfn.NORM.INV(RAND(),cash_ave,cash_std))+(U654-V$24)))</f>
        <v/>
      </c>
      <c r="W654" s="156">
        <f>IF((V654&lt;=0),0,((V654-W$24)*Stock*(_xlfn.NORM.INV(RAND(),stock_ave,stock_std))+(V654-W$24)*Bonds*(_xlfn.NORM.INV(RAND(),bond_ave,bond_std))+(V654-W$24)*cash*(_xlfn.NORM.INV(RAND(),cash_ave,cash_std))+(V654-W$24)))</f>
        <v/>
      </c>
      <c r="X654" s="156">
        <f>IF((W654&lt;=0),0,((W654-X$24)*Stock*(_xlfn.NORM.INV(RAND(),stock_ave,stock_std))+(W654-X$24)*Bonds*(_xlfn.NORM.INV(RAND(),bond_ave,bond_std))+(W654-X$24)*cash*(_xlfn.NORM.INV(RAND(),cash_ave,cash_std))+(W654-X$24)))</f>
        <v/>
      </c>
      <c r="Y654" s="156">
        <f>IF((X654&lt;=0),0,((X654-Y$24)*Stock*(_xlfn.NORM.INV(RAND(),stock_ave,stock_std))+(X654-Y$24)*Bonds*(_xlfn.NORM.INV(RAND(),bond_ave,bond_std))+(X654-Y$24)*cash*(_xlfn.NORM.INV(RAND(),cash_ave,cash_std))+(X654-Y$24)))</f>
        <v/>
      </c>
      <c r="Z654" s="156">
        <f>IF((Y654&lt;=0),0,((Y654-Z$24)*Stock*(_xlfn.NORM.INV(RAND(),stock_ave,stock_std))+(Y654-Z$24)*Bonds*(_xlfn.NORM.INV(RAND(),bond_ave,bond_std))+(Y654-Z$24)*cash*(_xlfn.NORM.INV(RAND(),cash_ave,cash_std))+(Y654-Z$24)))</f>
        <v/>
      </c>
      <c r="AA654" s="156">
        <f>IF((Z654&lt;=0),0,((Z654-AA$24)*Stock*(_xlfn.NORM.INV(RAND(),stock_ave,stock_std))+(Z654-AA$24)*Bonds*(_xlfn.NORM.INV(RAND(),bond_ave,bond_std))+(Z654-AA$24)*cash*(_xlfn.NORM.INV(RAND(),cash_ave,cash_std))+(Z654-AA$24)))</f>
        <v/>
      </c>
      <c r="AB654" s="156">
        <f>IF((AA654&lt;=0),0,((AA654-AB$24)*Stock*(_xlfn.NORM.INV(RAND(),stock_ave,stock_std))+(AA654-AB$24)*Bonds*(_xlfn.NORM.INV(RAND(),bond_ave,bond_std))+(AA654-AB$24)*cash*(_xlfn.NORM.INV(RAND(),cash_ave,cash_std))+(AA654-AB$24)))</f>
        <v/>
      </c>
      <c r="AC654" s="156">
        <f>IF((AB654&lt;=0),0,((AB654-AC$24)*Stock*(_xlfn.NORM.INV(RAND(),stock_ave,stock_std))+(AB654-AC$24)*Bonds*(_xlfn.NORM.INV(RAND(),bond_ave,bond_std))+(AB654-AC$24)*cash*(_xlfn.NORM.INV(RAND(),cash_ave,cash_std))+(AB654-AC$24)))</f>
        <v/>
      </c>
      <c r="AD654" s="156">
        <f>IF((AC654&lt;=0),0,((AC654-AD$24)*Stock*(_xlfn.NORM.INV(RAND(),stock_ave,stock_std))+(AC654-AD$24)*Bonds*(_xlfn.NORM.INV(RAND(),bond_ave,bond_std))+(AC654-AD$24)*cash*(_xlfn.NORM.INV(RAND(),cash_ave,cash_std))+(AC654-AD$24)))</f>
        <v/>
      </c>
      <c r="AE654" s="156">
        <f>IF((AD654&lt;=0),0,((AD654-AE$24)*Stock*(_xlfn.NORM.INV(RAND(),stock_ave,stock_std))+(AD654-AE$24)*Bonds*(_xlfn.NORM.INV(RAND(),bond_ave,bond_std))+(AD654-AE$24)*cash*(_xlfn.NORM.INV(RAND(),cash_ave,cash_std))+(AD654-AE$24)))</f>
        <v/>
      </c>
      <c r="AF654" s="156">
        <f>IF((AE654&lt;=0),0,((AE654-AF$24)*Stock*(_xlfn.NORM.INV(RAND(),stock_ave,stock_std))+(AE654-AF$24)*Bonds*(_xlfn.NORM.INV(RAND(),bond_ave,bond_std))+(AE654-AF$24)*cash*(_xlfn.NORM.INV(RAND(),cash_ave,cash_std))+(AE654-AF$24)))</f>
        <v/>
      </c>
      <c r="AG654" s="156">
        <f>IF((AF654&lt;=0),0,((AF654-AG$24)*Stock*(_xlfn.NORM.INV(RAND(),stock_ave,stock_std))+(AF654-AG$24)*Bonds*(_xlfn.NORM.INV(RAND(),bond_ave,bond_std))+(AF654-AG$24)*cash*(_xlfn.NORM.INV(RAND(),cash_ave,cash_std))+(AF654-AG$24)))</f>
        <v/>
      </c>
      <c r="AH654" s="156">
        <f>IF((AG654&lt;=0),0,((AG654-AH$24)*Stock*(_xlfn.NORM.INV(RAND(),stock_ave,stock_std))+(AG654-AH$24)*Bonds*(_xlfn.NORM.INV(RAND(),bond_ave,bond_std))+(AG654-AH$24)*cash*(_xlfn.NORM.INV(RAND(),cash_ave,cash_std))+(AG654-AH$24)))</f>
        <v/>
      </c>
      <c r="AI654" s="156">
        <f>IF((AH654&lt;=0),0,((AH654-AI$24)*Stock*(_xlfn.NORM.INV(RAND(),stock_ave,stock_std))+(AH654-AI$24)*Bonds*(_xlfn.NORM.INV(RAND(),bond_ave,bond_std))+(AH654-AI$24)*cash*(_xlfn.NORM.INV(RAND(),cash_ave,cash_std))+(AH654-AI$24)))</f>
        <v/>
      </c>
      <c r="AJ654" s="156">
        <f>IF((AI654&lt;=0),0,((AI654-AJ$24)*Stock*(_xlfn.NORM.INV(RAND(),stock_ave,stock_std))+(AI654-AJ$24)*Bonds*(_xlfn.NORM.INV(RAND(),bond_ave,bond_std))+(AI654-AJ$24)*cash*(_xlfn.NORM.INV(RAND(),cash_ave,cash_std))+(AI654-AJ$24)))</f>
        <v/>
      </c>
      <c r="AK654" s="156">
        <f>IF((AJ654&lt;=0),0,((AJ654-AK$24)*Stock*(_xlfn.NORM.INV(RAND(),stock_ave,stock_std))+(AJ654-AK$24)*Bonds*(_xlfn.NORM.INV(RAND(),bond_ave,bond_std))+(AJ654-AK$24)*cash*(_xlfn.NORM.INV(RAND(),cash_ave,cash_std))+(AJ654-AK$24)))</f>
        <v/>
      </c>
      <c r="AL654" s="156">
        <f>IF((AK654&lt;=0),0,((AK654-AL$24)*Stock*(_xlfn.NORM.INV(RAND(),stock_ave,stock_std))+(AK654-AL$24)*Bonds*(_xlfn.NORM.INV(RAND(),bond_ave,bond_std))+(AK654-AL$24)*cash*(_xlfn.NORM.INV(RAND(),cash_ave,cash_std))+(AK654-AL$24)))</f>
        <v/>
      </c>
      <c r="AM654" s="156">
        <f>IF((AL654&lt;=0),0,((AL654-AM$24)*Stock*(_xlfn.NORM.INV(RAND(),stock_ave,stock_std))+(AL654-AM$24)*Bonds*(_xlfn.NORM.INV(RAND(),bond_ave,bond_std))+(AL654-AM$24)*cash*(_xlfn.NORM.INV(RAND(),cash_ave,cash_std))+(AL654-AM$24)))</f>
        <v/>
      </c>
      <c r="AN654" s="156">
        <f>IF((AM654&lt;=0),0,((AM654-AN$24)*Stock*(_xlfn.NORM.INV(RAND(),stock_ave,stock_std))+(AM654-AN$24)*Bonds*(_xlfn.NORM.INV(RAND(),bond_ave,bond_std))+(AM654-AN$24)*cash*(_xlfn.NORM.INV(RAND(),cash_ave,cash_std))+(AM654-AN$24)))</f>
        <v/>
      </c>
      <c r="AO654" s="156">
        <f>IF((AN654&lt;=0),0,((AN654-AO$24)*Stock*(_xlfn.NORM.INV(RAND(),stock_ave,stock_std))+(AN654-AO$24)*Bonds*(_xlfn.NORM.INV(RAND(),bond_ave,bond_std))+(AN654-AO$24)*cash*(_xlfn.NORM.INV(RAND(),cash_ave,cash_std))+(AN654-AO$24)))</f>
        <v/>
      </c>
      <c r="AP654" s="156">
        <f>IF((AO654&lt;=0),0,((AO654-AP$24)*Stock*(_xlfn.NORM.INV(RAND(),stock_ave,stock_std))+(AO654-AP$24)*Bonds*(_xlfn.NORM.INV(RAND(),bond_ave,bond_std))+(AO654-AP$24)*cash*(_xlfn.NORM.INV(RAND(),cash_ave,cash_std))+(AO654-AP$24)))</f>
        <v/>
      </c>
      <c r="AQ654" s="156">
        <f>IF((AP654&lt;=0),0,((AP654-AQ$24)*Stock*(_xlfn.NORM.INV(RAND(),stock_ave,stock_std))+(AP654-AQ$24)*Bonds*(_xlfn.NORM.INV(RAND(),bond_ave,bond_std))+(AP654-AQ$24)*cash*(_xlfn.NORM.INV(RAND(),cash_ave,cash_std))+(AP654-AQ$24)))</f>
        <v/>
      </c>
      <c r="AR654" s="156">
        <f>IF((AQ654&lt;=0),0,((AQ654-AR$24)*Stock*(_xlfn.NORM.INV(RAND(),stock_ave,stock_std))+(AQ654-AR$24)*Bonds*(_xlfn.NORM.INV(RAND(),bond_ave,bond_std))+(AQ654-AR$24)*cash*(_xlfn.NORM.INV(RAND(),cash_ave,cash_std))+(AQ654-AR$24)))</f>
        <v/>
      </c>
      <c r="AS654" s="156">
        <f>IF((AR654&lt;=0),0,((AR654-AS$24)*Stock*(_xlfn.NORM.INV(RAND(),stock_ave,stock_std))+(AR654-AS$24)*Bonds*(_xlfn.NORM.INV(RAND(),bond_ave,bond_std))+(AR654-AS$24)*cash*(_xlfn.NORM.INV(RAND(),cash_ave,cash_std))+(AR654-AS$24)))</f>
        <v/>
      </c>
      <c r="AT654" s="156">
        <f>IF((AS654&lt;=0),0,((AS654-AT$24)*Stock*(_xlfn.NORM.INV(RAND(),stock_ave,stock_std))+(AS654-AT$24)*Bonds*(_xlfn.NORM.INV(RAND(),bond_ave,bond_std))+(AS654-AT$24)*cash*(_xlfn.NORM.INV(RAND(),cash_ave,cash_std))+(AS654-AT$24)))</f>
        <v/>
      </c>
      <c r="AU654" s="156">
        <f>IF((AT654&lt;=0),0,((AT654-AU$24)*Stock*(_xlfn.NORM.INV(RAND(),stock_ave,stock_std))+(AT654-AU$24)*Bonds*(_xlfn.NORM.INV(RAND(),bond_ave,bond_std))+(AT654-AU$24)*cash*(_xlfn.NORM.INV(RAND(),cash_ave,cash_std))+(AT654-AU$24)))</f>
        <v/>
      </c>
      <c r="AV654" s="156">
        <f>IF((AU654&lt;=0),0,((AU654-AV$24)*Stock*(_xlfn.NORM.INV(RAND(),stock_ave,stock_std))+(AU654-AV$24)*Bonds*(_xlfn.NORM.INV(RAND(),bond_ave,bond_std))+(AU654-AV$24)*cash*(_xlfn.NORM.INV(RAND(),cash_ave,cash_std))+(AU654-AV$24)))</f>
        <v/>
      </c>
      <c r="AW654" s="156">
        <f>IF((AV654&lt;=0),0,((AV654-AW$24)*Stock*(_xlfn.NORM.INV(RAND(),stock_ave,stock_std))+(AV654-AW$24)*Bonds*(_xlfn.NORM.INV(RAND(),bond_ave,bond_std))+(AV654-AW$24)*cash*(_xlfn.NORM.INV(RAND(),cash_ave,cash_std))+(AV654-AW$24)))</f>
        <v/>
      </c>
      <c r="AX654" s="159" t="n"/>
      <c r="AY654" s="159" t="n"/>
      <c r="AZ654" s="159" t="n"/>
      <c r="BA654" s="159" t="n"/>
      <c r="BB654" s="159" t="n"/>
    </row>
    <row r="655">
      <c r="C655" s="147" t="n"/>
      <c r="D655" s="61">
        <f>+D654-IF(D$18&gt;74,(D654/D$25)*$C$10)</f>
        <v/>
      </c>
      <c r="E655" s="61">
        <f>+E654-IF(E$18&gt;74,(E654/E$25)*$C$10)</f>
        <v/>
      </c>
      <c r="F655" s="61">
        <f>+F654-IF(F$18&gt;74,(F654/F$25)*$C$10)</f>
        <v/>
      </c>
      <c r="G655" s="61">
        <f>+G654-IF(G$18&gt;74,(G654/G$25)*$C$10)</f>
        <v/>
      </c>
      <c r="H655" s="61">
        <f>+H654-IF(H$18&gt;74,(H654/H$25)*$C$10)</f>
        <v/>
      </c>
      <c r="I655" s="61">
        <f>+I654-IF(I$18&gt;74,(I654/I$25)*$C$10)</f>
        <v/>
      </c>
      <c r="J655" s="61">
        <f>+J654-IF(J$18&gt;74,(J654/J$25)*$C$10)</f>
        <v/>
      </c>
      <c r="K655" s="61">
        <f>+K654-IF(K$18&gt;74,(K654/K$25)*$C$10)</f>
        <v/>
      </c>
      <c r="L655" s="61">
        <f>+L654-IF(L$18&gt;74,(L654/L$25)*$C$10)</f>
        <v/>
      </c>
      <c r="M655" s="61">
        <f>+M654-IF(M$18&gt;74,(M654/M$25)*$C$10)</f>
        <v/>
      </c>
      <c r="N655" s="61">
        <f>+N654-IF(N$18&gt;74,(N654/N$25)*$C$10)</f>
        <v/>
      </c>
      <c r="O655" s="61">
        <f>+O654-IF(O$18&gt;74,(O654/O$25)*$C$10)</f>
        <v/>
      </c>
      <c r="P655" s="61">
        <f>+P654-IF(P$18&gt;74,(P654/P$25)*$C$10)</f>
        <v/>
      </c>
      <c r="Q655" s="61">
        <f>+Q654-IF(Q$18&gt;74,(Q654/Q$25)*$C$10)</f>
        <v/>
      </c>
      <c r="R655" s="61">
        <f>+R654-IF(R$18&gt;74,(R654/R$25)*$C$10)</f>
        <v/>
      </c>
      <c r="S655" s="61">
        <f>+S654-IF(S$18&gt;74,(S654/S$25)*$C$10)</f>
        <v/>
      </c>
      <c r="T655" s="61">
        <f>+T654-IF(T$18&gt;74,(T654/T$25)*$C$10)</f>
        <v/>
      </c>
      <c r="U655" s="61">
        <f>+U654-IF(U$18&gt;74,(U654/U$25)*$C$10)</f>
        <v/>
      </c>
      <c r="V655" s="61">
        <f>+V654-IF(V$18&gt;74,(V654/V$25)*$C$10)</f>
        <v/>
      </c>
      <c r="W655" s="61">
        <f>+W654-IF(W$18&gt;74,(W654/W$25)*$C$10)</f>
        <v/>
      </c>
      <c r="X655" s="61">
        <f>+X654-IF(X$18&gt;74,(X654/X$25)*$C$10)</f>
        <v/>
      </c>
      <c r="Y655" s="61">
        <f>+Y654-IF(Y$18&gt;74,(Y654/Y$25)*$C$10)</f>
        <v/>
      </c>
      <c r="Z655" s="61">
        <f>+Z654-IF(Z$18&gt;74,(Z654/Z$25)*$C$10)</f>
        <v/>
      </c>
      <c r="AA655" s="61">
        <f>+AA654-IF(AA$18&gt;74,(AA654/AA$25)*$C$10)</f>
        <v/>
      </c>
      <c r="AB655" s="61">
        <f>+AB654-IF(AB$18&gt;74,(AB654/AB$25)*$C$10)</f>
        <v/>
      </c>
      <c r="AC655" s="61">
        <f>+AC654-IF(AC$18&gt;74,(AC654/AC$25)*$C$10)</f>
        <v/>
      </c>
      <c r="AD655" s="61">
        <f>+AD654-IF(AD$18&gt;74,(AD654/AD$25)*$C$10)</f>
        <v/>
      </c>
      <c r="AE655" s="61">
        <f>+AE654-IF(AE$18&gt;74,(AE654/AE$25)*$C$10)</f>
        <v/>
      </c>
      <c r="AF655" s="61">
        <f>+AF654-IF(AF$18&gt;74,(AF654/AF$25)*$C$10)</f>
        <v/>
      </c>
      <c r="AG655" s="61">
        <f>+AG654-IF(AG$18&gt;74,(AG654/AG$25)*$C$10)</f>
        <v/>
      </c>
      <c r="AH655" s="61">
        <f>+AH654-IF(AH$18&gt;74,(AH654/AH$25)*$C$10)</f>
        <v/>
      </c>
      <c r="AI655" s="61">
        <f>+AI654-IF(AI$18&gt;74,(AI654/AI$25)*$C$10)</f>
        <v/>
      </c>
      <c r="AJ655" s="61">
        <f>+AJ654-IF(AJ$18&gt;74,(AJ654/AJ$25)*$C$10)</f>
        <v/>
      </c>
      <c r="AK655" s="61">
        <f>+AK654-IF(AK$18&gt;74,(AK654/AK$25)*$C$10)</f>
        <v/>
      </c>
      <c r="AL655" s="61">
        <f>+AL654-IF(AL$18&gt;74,(AL654/AL$25)*$C$10)</f>
        <v/>
      </c>
      <c r="AM655" s="61">
        <f>+AM654-IF(AM$18&gt;74,(AM654/AM$25)*$C$10)</f>
        <v/>
      </c>
      <c r="AN655" s="61">
        <f>+AN654-IF(AN$18&gt;74,(AN654/AN$25)*$C$10)</f>
        <v/>
      </c>
      <c r="AO655" s="61">
        <f>+AO654-IF(AO$18&gt;74,(AO654/AO$25)*$C$10)</f>
        <v/>
      </c>
      <c r="AP655" s="61">
        <f>+AP654-IF(AP$18&gt;74,(AP654/AP$25)*$C$10)</f>
        <v/>
      </c>
      <c r="AQ655" s="61">
        <f>+AQ654-IF(AQ$18&gt;74,(AQ654/AQ$25)*$C$10)</f>
        <v/>
      </c>
      <c r="AR655" s="61">
        <f>+AR654-IF(AR$18&gt;74,(AR654/AR$25)*$C$10)</f>
        <v/>
      </c>
      <c r="AS655" s="61">
        <f>+AS654-IF(AS$18&gt;74,(AS654/AS$25)*$C$10)</f>
        <v/>
      </c>
      <c r="AT655" s="61">
        <f>+AT654-IF(AT$18&gt;74,(AT654/AT$25)*$C$10)</f>
        <v/>
      </c>
      <c r="AU655" s="61">
        <f>+AU654-IF(AU$18&gt;74,(AU654/AU$25)*$C$10)</f>
        <v/>
      </c>
      <c r="AV655" s="61">
        <f>+AV654-IF(AV$18&gt;74,(AV654/AV$25)*$C$10)</f>
        <v/>
      </c>
      <c r="AW655" s="61">
        <f>+AW654-IF(AW$18&gt;74,(AW654/AW$25)*$C$10)</f>
        <v/>
      </c>
      <c r="AX655" s="35">
        <f>IF(AW655&gt;0,1,0)</f>
        <v/>
      </c>
      <c r="AY655" s="35">
        <f>IF(AL655&gt;0,1,0)</f>
        <v/>
      </c>
      <c r="AZ655" s="35">
        <f>IF(AG655&gt;0,1,0)</f>
        <v/>
      </c>
      <c r="BA655" s="35">
        <f>IF(AB655&gt;0,1,0)</f>
        <v/>
      </c>
      <c r="BB655" s="35">
        <f>IF(W655&gt;0,1,0)</f>
        <v/>
      </c>
    </row>
    <row r="656">
      <c r="B656" s="154" t="inlineStr">
        <is>
          <t>trial 315</t>
        </is>
      </c>
      <c r="C656" s="155">
        <f>+start-C653</f>
        <v/>
      </c>
      <c r="D656" s="156">
        <f>IF((C656&lt;=0),0,((C656-D$24)*Stock*(_xlfn.NORM.INV(RAND(),stock_ave,stock_std))+(C656-D$24)*Bonds*(_xlfn.NORM.INV(RAND(),bond_ave,bond_std))+(C656-D$24)*cash*(_xlfn.NORM.INV(RAND(),cash_ave,cash_std))+(C656-D$24)))</f>
        <v/>
      </c>
      <c r="E656" s="156">
        <f>IF((D656&lt;=0),0,((D656-E$24)*Stock*(_xlfn.NORM.INV(RAND(),stock_ave,stock_std))+(D656-E$24)*Bonds*(_xlfn.NORM.INV(RAND(),bond_ave,bond_std))+(D656-E$24)*cash*(_xlfn.NORM.INV(RAND(),cash_ave,cash_std))+(D656-E$24)))</f>
        <v/>
      </c>
      <c r="F656" s="156">
        <f>IF((E656&lt;=0),0,((E656-F$24)*Stock*(_xlfn.NORM.INV(RAND(),stock_ave,stock_std))+(E656-F$24)*Bonds*(_xlfn.NORM.INV(RAND(),bond_ave,bond_std))+(E656-F$24)*cash*(_xlfn.NORM.INV(RAND(),cash_ave,cash_std))+(E656-F$24)))</f>
        <v/>
      </c>
      <c r="G656" s="156">
        <f>IF((F656&lt;=0),0,((F656-G$24)*Stock*(_xlfn.NORM.INV(RAND(),stock_ave,stock_std))+(F656-G$24)*Bonds*(_xlfn.NORM.INV(RAND(),bond_ave,bond_std))+(F656-G$24)*cash*(_xlfn.NORM.INV(RAND(),cash_ave,cash_std))+(F656-G$24)))</f>
        <v/>
      </c>
      <c r="H656" s="156">
        <f>IF((G656&lt;=0),0,((G656-H$24)*Stock*(_xlfn.NORM.INV(RAND(),stock_ave,stock_std))+(G656-H$24)*Bonds*(_xlfn.NORM.INV(RAND(),bond_ave,bond_std))+(G656-H$24)*cash*(_xlfn.NORM.INV(RAND(),cash_ave,cash_std))+(G656-H$24)))</f>
        <v/>
      </c>
      <c r="I656" s="156">
        <f>IF((H656&lt;=0),0,((H656-I$24)*Stock*(_xlfn.NORM.INV(RAND(),stock_ave,stock_std))+(H656-I$24)*Bonds*(_xlfn.NORM.INV(RAND(),bond_ave,bond_std))+(H656-I$24)*cash*(_xlfn.NORM.INV(RAND(),cash_ave,cash_std))+(H656-I$24)))</f>
        <v/>
      </c>
      <c r="J656" s="156">
        <f>IF((I656&lt;=0),0,((I656-J$24)*Stock*(_xlfn.NORM.INV(RAND(),stock_ave,stock_std))+(I656-J$24)*Bonds*(_xlfn.NORM.INV(RAND(),bond_ave,bond_std))+(I656-J$24)*cash*(_xlfn.NORM.INV(RAND(),cash_ave,cash_std))+(I656-J$24)))</f>
        <v/>
      </c>
      <c r="K656" s="156">
        <f>IF((J656&lt;=0),0,((J656-K$24)*Stock*(_xlfn.NORM.INV(RAND(),stock_ave,stock_std))+(J656-K$24)*Bonds*(_xlfn.NORM.INV(RAND(),bond_ave,bond_std))+(J656-K$24)*cash*(_xlfn.NORM.INV(RAND(),cash_ave,cash_std))+(J656-K$24)))</f>
        <v/>
      </c>
      <c r="L656" s="156">
        <f>IF((K656&lt;=0),0,((K656-L$24)*Stock*(_xlfn.NORM.INV(RAND(),stock_ave,stock_std))+(K656-L$24)*Bonds*(_xlfn.NORM.INV(RAND(),bond_ave,bond_std))+(K656-L$24)*cash*(_xlfn.NORM.INV(RAND(),cash_ave,cash_std))+(K656-L$24)))</f>
        <v/>
      </c>
      <c r="M656" s="156">
        <f>IF((L656&lt;=0),0,((L656-M$24)*Stock*(_xlfn.NORM.INV(RAND(),stock_ave,stock_std))+(L656-M$24)*Bonds*(_xlfn.NORM.INV(RAND(),bond_ave,bond_std))+(L656-M$24)*cash*(_xlfn.NORM.INV(RAND(),cash_ave,cash_std))+(L656-M$24)))</f>
        <v/>
      </c>
      <c r="N656" s="156">
        <f>IF((M656&lt;=0),0,((M656-N$24)*Stock*(_xlfn.NORM.INV(RAND(),stock_ave,stock_std))+(M656-N$24)*Bonds*(_xlfn.NORM.INV(RAND(),bond_ave,bond_std))+(M656-N$24)*cash*(_xlfn.NORM.INV(RAND(),cash_ave,cash_std))+(M656-N$24)))</f>
        <v/>
      </c>
      <c r="O656" s="156">
        <f>IF((N656&lt;=0),0,((N656-O$24)*Stock*(_xlfn.NORM.INV(RAND(),stock_ave,stock_std))+(N656-O$24)*Bonds*(_xlfn.NORM.INV(RAND(),bond_ave,bond_std))+(N656-O$24)*cash*(_xlfn.NORM.INV(RAND(),cash_ave,cash_std))+(N656-O$24)))</f>
        <v/>
      </c>
      <c r="P656" s="156">
        <f>IF((O656&lt;=0),0,((O656-P$24)*Stock*(_xlfn.NORM.INV(RAND(),stock_ave,stock_std))+(O656-P$24)*Bonds*(_xlfn.NORM.INV(RAND(),bond_ave,bond_std))+(O656-P$24)*cash*(_xlfn.NORM.INV(RAND(),cash_ave,cash_std))+(O656-P$24)))</f>
        <v/>
      </c>
      <c r="Q656" s="156">
        <f>IF((P656&lt;=0),0,((P656-Q$24)*Stock*(_xlfn.NORM.INV(RAND(),stock_ave,stock_std))+(P656-Q$24)*Bonds*(_xlfn.NORM.INV(RAND(),bond_ave,bond_std))+(P656-Q$24)*cash*(_xlfn.NORM.INV(RAND(),cash_ave,cash_std))+(P656-Q$24)))</f>
        <v/>
      </c>
      <c r="R656" s="156">
        <f>IF((Q656&lt;=0),0,((Q656-R$24)*Stock*(_xlfn.NORM.INV(RAND(),stock_ave,stock_std))+(Q656-R$24)*Bonds*(_xlfn.NORM.INV(RAND(),bond_ave,bond_std))+(Q656-R$24)*cash*(_xlfn.NORM.INV(RAND(),cash_ave,cash_std))+(Q656-R$24)))</f>
        <v/>
      </c>
      <c r="S656" s="156">
        <f>IF((R656&lt;=0),0,((R656-S$24)*Stock*(_xlfn.NORM.INV(RAND(),stock_ave,stock_std))+(R656-S$24)*Bonds*(_xlfn.NORM.INV(RAND(),bond_ave,bond_std))+(R656-S$24)*cash*(_xlfn.NORM.INV(RAND(),cash_ave,cash_std))+(R656-S$24)))</f>
        <v/>
      </c>
      <c r="T656" s="156">
        <f>IF((S656&lt;=0),0,((S656-T$24)*Stock*(_xlfn.NORM.INV(RAND(),stock_ave,stock_std))+(S656-T$24)*Bonds*(_xlfn.NORM.INV(RAND(),bond_ave,bond_std))+(S656-T$24)*cash*(_xlfn.NORM.INV(RAND(),cash_ave,cash_std))+(S656-T$24)))</f>
        <v/>
      </c>
      <c r="U656" s="156">
        <f>IF((T656&lt;=0),0,((T656-U$24)*Stock*(_xlfn.NORM.INV(RAND(),stock_ave,stock_std))+(T656-U$24)*Bonds*(_xlfn.NORM.INV(RAND(),bond_ave,bond_std))+(T656-U$24)*cash*(_xlfn.NORM.INV(RAND(),cash_ave,cash_std))+(T656-U$24)))</f>
        <v/>
      </c>
      <c r="V656" s="156">
        <f>IF((U656&lt;=0),0,((U656-V$24)*Stock*(_xlfn.NORM.INV(RAND(),stock_ave,stock_std))+(U656-V$24)*Bonds*(_xlfn.NORM.INV(RAND(),bond_ave,bond_std))+(U656-V$24)*cash*(_xlfn.NORM.INV(RAND(),cash_ave,cash_std))+(U656-V$24)))</f>
        <v/>
      </c>
      <c r="W656" s="156">
        <f>IF((V656&lt;=0),0,((V656-W$24)*Stock*(_xlfn.NORM.INV(RAND(),stock_ave,stock_std))+(V656-W$24)*Bonds*(_xlfn.NORM.INV(RAND(),bond_ave,bond_std))+(V656-W$24)*cash*(_xlfn.NORM.INV(RAND(),cash_ave,cash_std))+(V656-W$24)))</f>
        <v/>
      </c>
      <c r="X656" s="156">
        <f>IF((W656&lt;=0),0,((W656-X$24)*Stock*(_xlfn.NORM.INV(RAND(),stock_ave,stock_std))+(W656-X$24)*Bonds*(_xlfn.NORM.INV(RAND(),bond_ave,bond_std))+(W656-X$24)*cash*(_xlfn.NORM.INV(RAND(),cash_ave,cash_std))+(W656-X$24)))</f>
        <v/>
      </c>
      <c r="Y656" s="156">
        <f>IF((X656&lt;=0),0,((X656-Y$24)*Stock*(_xlfn.NORM.INV(RAND(),stock_ave,stock_std))+(X656-Y$24)*Bonds*(_xlfn.NORM.INV(RAND(),bond_ave,bond_std))+(X656-Y$24)*cash*(_xlfn.NORM.INV(RAND(),cash_ave,cash_std))+(X656-Y$24)))</f>
        <v/>
      </c>
      <c r="Z656" s="156">
        <f>IF((Y656&lt;=0),0,((Y656-Z$24)*Stock*(_xlfn.NORM.INV(RAND(),stock_ave,stock_std))+(Y656-Z$24)*Bonds*(_xlfn.NORM.INV(RAND(),bond_ave,bond_std))+(Y656-Z$24)*cash*(_xlfn.NORM.INV(RAND(),cash_ave,cash_std))+(Y656-Z$24)))</f>
        <v/>
      </c>
      <c r="AA656" s="156">
        <f>IF((Z656&lt;=0),0,((Z656-AA$24)*Stock*(_xlfn.NORM.INV(RAND(),stock_ave,stock_std))+(Z656-AA$24)*Bonds*(_xlfn.NORM.INV(RAND(),bond_ave,bond_std))+(Z656-AA$24)*cash*(_xlfn.NORM.INV(RAND(),cash_ave,cash_std))+(Z656-AA$24)))</f>
        <v/>
      </c>
      <c r="AB656" s="156">
        <f>IF((AA656&lt;=0),0,((AA656-AB$24)*Stock*(_xlfn.NORM.INV(RAND(),stock_ave,stock_std))+(AA656-AB$24)*Bonds*(_xlfn.NORM.INV(RAND(),bond_ave,bond_std))+(AA656-AB$24)*cash*(_xlfn.NORM.INV(RAND(),cash_ave,cash_std))+(AA656-AB$24)))</f>
        <v/>
      </c>
      <c r="AC656" s="156">
        <f>IF((AB656&lt;=0),0,((AB656-AC$24)*Stock*(_xlfn.NORM.INV(RAND(),stock_ave,stock_std))+(AB656-AC$24)*Bonds*(_xlfn.NORM.INV(RAND(),bond_ave,bond_std))+(AB656-AC$24)*cash*(_xlfn.NORM.INV(RAND(),cash_ave,cash_std))+(AB656-AC$24)))</f>
        <v/>
      </c>
      <c r="AD656" s="156">
        <f>IF((AC656&lt;=0),0,((AC656-AD$24)*Stock*(_xlfn.NORM.INV(RAND(),stock_ave,stock_std))+(AC656-AD$24)*Bonds*(_xlfn.NORM.INV(RAND(),bond_ave,bond_std))+(AC656-AD$24)*cash*(_xlfn.NORM.INV(RAND(),cash_ave,cash_std))+(AC656-AD$24)))</f>
        <v/>
      </c>
      <c r="AE656" s="156">
        <f>IF((AD656&lt;=0),0,((AD656-AE$24)*Stock*(_xlfn.NORM.INV(RAND(),stock_ave,stock_std))+(AD656-AE$24)*Bonds*(_xlfn.NORM.INV(RAND(),bond_ave,bond_std))+(AD656-AE$24)*cash*(_xlfn.NORM.INV(RAND(),cash_ave,cash_std))+(AD656-AE$24)))</f>
        <v/>
      </c>
      <c r="AF656" s="156">
        <f>IF((AE656&lt;=0),0,((AE656-AF$24)*Stock*(_xlfn.NORM.INV(RAND(),stock_ave,stock_std))+(AE656-AF$24)*Bonds*(_xlfn.NORM.INV(RAND(),bond_ave,bond_std))+(AE656-AF$24)*cash*(_xlfn.NORM.INV(RAND(),cash_ave,cash_std))+(AE656-AF$24)))</f>
        <v/>
      </c>
      <c r="AG656" s="156">
        <f>IF((AF656&lt;=0),0,((AF656-AG$24)*Stock*(_xlfn.NORM.INV(RAND(),stock_ave,stock_std))+(AF656-AG$24)*Bonds*(_xlfn.NORM.INV(RAND(),bond_ave,bond_std))+(AF656-AG$24)*cash*(_xlfn.NORM.INV(RAND(),cash_ave,cash_std))+(AF656-AG$24)))</f>
        <v/>
      </c>
      <c r="AH656" s="156">
        <f>IF((AG656&lt;=0),0,((AG656-AH$24)*Stock*(_xlfn.NORM.INV(RAND(),stock_ave,stock_std))+(AG656-AH$24)*Bonds*(_xlfn.NORM.INV(RAND(),bond_ave,bond_std))+(AG656-AH$24)*cash*(_xlfn.NORM.INV(RAND(),cash_ave,cash_std))+(AG656-AH$24)))</f>
        <v/>
      </c>
      <c r="AI656" s="156">
        <f>IF((AH656&lt;=0),0,((AH656-AI$24)*Stock*(_xlfn.NORM.INV(RAND(),stock_ave,stock_std))+(AH656-AI$24)*Bonds*(_xlfn.NORM.INV(RAND(),bond_ave,bond_std))+(AH656-AI$24)*cash*(_xlfn.NORM.INV(RAND(),cash_ave,cash_std))+(AH656-AI$24)))</f>
        <v/>
      </c>
      <c r="AJ656" s="156">
        <f>IF((AI656&lt;=0),0,((AI656-AJ$24)*Stock*(_xlfn.NORM.INV(RAND(),stock_ave,stock_std))+(AI656-AJ$24)*Bonds*(_xlfn.NORM.INV(RAND(),bond_ave,bond_std))+(AI656-AJ$24)*cash*(_xlfn.NORM.INV(RAND(),cash_ave,cash_std))+(AI656-AJ$24)))</f>
        <v/>
      </c>
      <c r="AK656" s="156">
        <f>IF((AJ656&lt;=0),0,((AJ656-AK$24)*Stock*(_xlfn.NORM.INV(RAND(),stock_ave,stock_std))+(AJ656-AK$24)*Bonds*(_xlfn.NORM.INV(RAND(),bond_ave,bond_std))+(AJ656-AK$24)*cash*(_xlfn.NORM.INV(RAND(),cash_ave,cash_std))+(AJ656-AK$24)))</f>
        <v/>
      </c>
      <c r="AL656" s="156">
        <f>IF((AK656&lt;=0),0,((AK656-AL$24)*Stock*(_xlfn.NORM.INV(RAND(),stock_ave,stock_std))+(AK656-AL$24)*Bonds*(_xlfn.NORM.INV(RAND(),bond_ave,bond_std))+(AK656-AL$24)*cash*(_xlfn.NORM.INV(RAND(),cash_ave,cash_std))+(AK656-AL$24)))</f>
        <v/>
      </c>
      <c r="AM656" s="156">
        <f>IF((AL656&lt;=0),0,((AL656-AM$24)*Stock*(_xlfn.NORM.INV(RAND(),stock_ave,stock_std))+(AL656-AM$24)*Bonds*(_xlfn.NORM.INV(RAND(),bond_ave,bond_std))+(AL656-AM$24)*cash*(_xlfn.NORM.INV(RAND(),cash_ave,cash_std))+(AL656-AM$24)))</f>
        <v/>
      </c>
      <c r="AN656" s="156">
        <f>IF((AM656&lt;=0),0,((AM656-AN$24)*Stock*(_xlfn.NORM.INV(RAND(),stock_ave,stock_std))+(AM656-AN$24)*Bonds*(_xlfn.NORM.INV(RAND(),bond_ave,bond_std))+(AM656-AN$24)*cash*(_xlfn.NORM.INV(RAND(),cash_ave,cash_std))+(AM656-AN$24)))</f>
        <v/>
      </c>
      <c r="AO656" s="156">
        <f>IF((AN656&lt;=0),0,((AN656-AO$24)*Stock*(_xlfn.NORM.INV(RAND(),stock_ave,stock_std))+(AN656-AO$24)*Bonds*(_xlfn.NORM.INV(RAND(),bond_ave,bond_std))+(AN656-AO$24)*cash*(_xlfn.NORM.INV(RAND(),cash_ave,cash_std))+(AN656-AO$24)))</f>
        <v/>
      </c>
      <c r="AP656" s="156">
        <f>IF((AO656&lt;=0),0,((AO656-AP$24)*Stock*(_xlfn.NORM.INV(RAND(),stock_ave,stock_std))+(AO656-AP$24)*Bonds*(_xlfn.NORM.INV(RAND(),bond_ave,bond_std))+(AO656-AP$24)*cash*(_xlfn.NORM.INV(RAND(),cash_ave,cash_std))+(AO656-AP$24)))</f>
        <v/>
      </c>
      <c r="AQ656" s="156">
        <f>IF((AP656&lt;=0),0,((AP656-AQ$24)*Stock*(_xlfn.NORM.INV(RAND(),stock_ave,stock_std))+(AP656-AQ$24)*Bonds*(_xlfn.NORM.INV(RAND(),bond_ave,bond_std))+(AP656-AQ$24)*cash*(_xlfn.NORM.INV(RAND(),cash_ave,cash_std))+(AP656-AQ$24)))</f>
        <v/>
      </c>
      <c r="AR656" s="156">
        <f>IF((AQ656&lt;=0),0,((AQ656-AR$24)*Stock*(_xlfn.NORM.INV(RAND(),stock_ave,stock_std))+(AQ656-AR$24)*Bonds*(_xlfn.NORM.INV(RAND(),bond_ave,bond_std))+(AQ656-AR$24)*cash*(_xlfn.NORM.INV(RAND(),cash_ave,cash_std))+(AQ656-AR$24)))</f>
        <v/>
      </c>
      <c r="AS656" s="156">
        <f>IF((AR656&lt;=0),0,((AR656-AS$24)*Stock*(_xlfn.NORM.INV(RAND(),stock_ave,stock_std))+(AR656-AS$24)*Bonds*(_xlfn.NORM.INV(RAND(),bond_ave,bond_std))+(AR656-AS$24)*cash*(_xlfn.NORM.INV(RAND(),cash_ave,cash_std))+(AR656-AS$24)))</f>
        <v/>
      </c>
      <c r="AT656" s="156">
        <f>IF((AS656&lt;=0),0,((AS656-AT$24)*Stock*(_xlfn.NORM.INV(RAND(),stock_ave,stock_std))+(AS656-AT$24)*Bonds*(_xlfn.NORM.INV(RAND(),bond_ave,bond_std))+(AS656-AT$24)*cash*(_xlfn.NORM.INV(RAND(),cash_ave,cash_std))+(AS656-AT$24)))</f>
        <v/>
      </c>
      <c r="AU656" s="156">
        <f>IF((AT656&lt;=0),0,((AT656-AU$24)*Stock*(_xlfn.NORM.INV(RAND(),stock_ave,stock_std))+(AT656-AU$24)*Bonds*(_xlfn.NORM.INV(RAND(),bond_ave,bond_std))+(AT656-AU$24)*cash*(_xlfn.NORM.INV(RAND(),cash_ave,cash_std))+(AT656-AU$24)))</f>
        <v/>
      </c>
      <c r="AV656" s="156">
        <f>IF((AU656&lt;=0),0,((AU656-AV$24)*Stock*(_xlfn.NORM.INV(RAND(),stock_ave,stock_std))+(AU656-AV$24)*Bonds*(_xlfn.NORM.INV(RAND(),bond_ave,bond_std))+(AU656-AV$24)*cash*(_xlfn.NORM.INV(RAND(),cash_ave,cash_std))+(AU656-AV$24)))</f>
        <v/>
      </c>
      <c r="AW656" s="156">
        <f>IF((AV656&lt;=0),0,((AV656-AW$24)*Stock*(_xlfn.NORM.INV(RAND(),stock_ave,stock_std))+(AV656-AW$24)*Bonds*(_xlfn.NORM.INV(RAND(),bond_ave,bond_std))+(AV656-AW$24)*cash*(_xlfn.NORM.INV(RAND(),cash_ave,cash_std))+(AV656-AW$24)))</f>
        <v/>
      </c>
      <c r="AX656" s="159" t="n"/>
      <c r="AY656" s="159" t="n"/>
      <c r="AZ656" s="159" t="n"/>
      <c r="BA656" s="159" t="n"/>
      <c r="BB656" s="159" t="n"/>
    </row>
    <row r="657">
      <c r="C657" s="147" t="n"/>
      <c r="D657" s="61">
        <f>+D656-IF(D$18&gt;74,(D656/D$25)*$C$10)</f>
        <v/>
      </c>
      <c r="E657" s="61">
        <f>+E656-IF(E$18&gt;74,(E656/E$25)*$C$10)</f>
        <v/>
      </c>
      <c r="F657" s="61">
        <f>+F656-IF(F$18&gt;74,(F656/F$25)*$C$10)</f>
        <v/>
      </c>
      <c r="G657" s="61">
        <f>+G656-IF(G$18&gt;74,(G656/G$25)*$C$10)</f>
        <v/>
      </c>
      <c r="H657" s="61">
        <f>+H656-IF(H$18&gt;74,(H656/H$25)*$C$10)</f>
        <v/>
      </c>
      <c r="I657" s="61">
        <f>+I656-IF(I$18&gt;74,(I656/I$25)*$C$10)</f>
        <v/>
      </c>
      <c r="J657" s="61">
        <f>+J656-IF(J$18&gt;74,(J656/J$25)*$C$10)</f>
        <v/>
      </c>
      <c r="K657" s="61">
        <f>+K656-IF(K$18&gt;74,(K656/K$25)*$C$10)</f>
        <v/>
      </c>
      <c r="L657" s="61">
        <f>+L656-IF(L$18&gt;74,(L656/L$25)*$C$10)</f>
        <v/>
      </c>
      <c r="M657" s="61">
        <f>+M656-IF(M$18&gt;74,(M656/M$25)*$C$10)</f>
        <v/>
      </c>
      <c r="N657" s="61">
        <f>+N656-IF(N$18&gt;74,(N656/N$25)*$C$10)</f>
        <v/>
      </c>
      <c r="O657" s="61">
        <f>+O656-IF(O$18&gt;74,(O656/O$25)*$C$10)</f>
        <v/>
      </c>
      <c r="P657" s="61">
        <f>+P656-IF(P$18&gt;74,(P656/P$25)*$C$10)</f>
        <v/>
      </c>
      <c r="Q657" s="61">
        <f>+Q656-IF(Q$18&gt;74,(Q656/Q$25)*$C$10)</f>
        <v/>
      </c>
      <c r="R657" s="61">
        <f>+R656-IF(R$18&gt;74,(R656/R$25)*$C$10)</f>
        <v/>
      </c>
      <c r="S657" s="61">
        <f>+S656-IF(S$18&gt;74,(S656/S$25)*$C$10)</f>
        <v/>
      </c>
      <c r="T657" s="61">
        <f>+T656-IF(T$18&gt;74,(T656/T$25)*$C$10)</f>
        <v/>
      </c>
      <c r="U657" s="61">
        <f>+U656-IF(U$18&gt;74,(U656/U$25)*$C$10)</f>
        <v/>
      </c>
      <c r="V657" s="61">
        <f>+V656-IF(V$18&gt;74,(V656/V$25)*$C$10)</f>
        <v/>
      </c>
      <c r="W657" s="61">
        <f>+W656-IF(W$18&gt;74,(W656/W$25)*$C$10)</f>
        <v/>
      </c>
      <c r="X657" s="61">
        <f>+X656-IF(X$18&gt;74,(X656/X$25)*$C$10)</f>
        <v/>
      </c>
      <c r="Y657" s="61">
        <f>+Y656-IF(Y$18&gt;74,(Y656/Y$25)*$C$10)</f>
        <v/>
      </c>
      <c r="Z657" s="61">
        <f>+Z656-IF(Z$18&gt;74,(Z656/Z$25)*$C$10)</f>
        <v/>
      </c>
      <c r="AA657" s="61">
        <f>+AA656-IF(AA$18&gt;74,(AA656/AA$25)*$C$10)</f>
        <v/>
      </c>
      <c r="AB657" s="61">
        <f>+AB656-IF(AB$18&gt;74,(AB656/AB$25)*$C$10)</f>
        <v/>
      </c>
      <c r="AC657" s="61">
        <f>+AC656-IF(AC$18&gt;74,(AC656/AC$25)*$C$10)</f>
        <v/>
      </c>
      <c r="AD657" s="61">
        <f>+AD656-IF(AD$18&gt;74,(AD656/AD$25)*$C$10)</f>
        <v/>
      </c>
      <c r="AE657" s="61">
        <f>+AE656-IF(AE$18&gt;74,(AE656/AE$25)*$C$10)</f>
        <v/>
      </c>
      <c r="AF657" s="61">
        <f>+AF656-IF(AF$18&gt;74,(AF656/AF$25)*$C$10)</f>
        <v/>
      </c>
      <c r="AG657" s="61">
        <f>+AG656-IF(AG$18&gt;74,(AG656/AG$25)*$C$10)</f>
        <v/>
      </c>
      <c r="AH657" s="61">
        <f>+AH656-IF(AH$18&gt;74,(AH656/AH$25)*$C$10)</f>
        <v/>
      </c>
      <c r="AI657" s="61">
        <f>+AI656-IF(AI$18&gt;74,(AI656/AI$25)*$C$10)</f>
        <v/>
      </c>
      <c r="AJ657" s="61">
        <f>+AJ656-IF(AJ$18&gt;74,(AJ656/AJ$25)*$C$10)</f>
        <v/>
      </c>
      <c r="AK657" s="61">
        <f>+AK656-IF(AK$18&gt;74,(AK656/AK$25)*$C$10)</f>
        <v/>
      </c>
      <c r="AL657" s="61">
        <f>+AL656-IF(AL$18&gt;74,(AL656/AL$25)*$C$10)</f>
        <v/>
      </c>
      <c r="AM657" s="61">
        <f>+AM656-IF(AM$18&gt;74,(AM656/AM$25)*$C$10)</f>
        <v/>
      </c>
      <c r="AN657" s="61">
        <f>+AN656-IF(AN$18&gt;74,(AN656/AN$25)*$C$10)</f>
        <v/>
      </c>
      <c r="AO657" s="61">
        <f>+AO656-IF(AO$18&gt;74,(AO656/AO$25)*$C$10)</f>
        <v/>
      </c>
      <c r="AP657" s="61">
        <f>+AP656-IF(AP$18&gt;74,(AP656/AP$25)*$C$10)</f>
        <v/>
      </c>
      <c r="AQ657" s="61">
        <f>+AQ656-IF(AQ$18&gt;74,(AQ656/AQ$25)*$C$10)</f>
        <v/>
      </c>
      <c r="AR657" s="61">
        <f>+AR656-IF(AR$18&gt;74,(AR656/AR$25)*$C$10)</f>
        <v/>
      </c>
      <c r="AS657" s="61">
        <f>+AS656-IF(AS$18&gt;74,(AS656/AS$25)*$C$10)</f>
        <v/>
      </c>
      <c r="AT657" s="61">
        <f>+AT656-IF(AT$18&gt;74,(AT656/AT$25)*$C$10)</f>
        <v/>
      </c>
      <c r="AU657" s="61">
        <f>+AU656-IF(AU$18&gt;74,(AU656/AU$25)*$C$10)</f>
        <v/>
      </c>
      <c r="AV657" s="61">
        <f>+AV656-IF(AV$18&gt;74,(AV656/AV$25)*$C$10)</f>
        <v/>
      </c>
      <c r="AW657" s="61">
        <f>+AW656-IF(AW$18&gt;74,(AW656/AW$25)*$C$10)</f>
        <v/>
      </c>
      <c r="AX657" s="35">
        <f>IF(AW657&gt;0,1,0)</f>
        <v/>
      </c>
      <c r="AY657" s="35">
        <f>IF(AL657&gt;0,1,0)</f>
        <v/>
      </c>
      <c r="AZ657" s="35">
        <f>IF(AG657&gt;0,1,0)</f>
        <v/>
      </c>
      <c r="BA657" s="35">
        <f>IF(AB657&gt;0,1,0)</f>
        <v/>
      </c>
      <c r="BB657" s="35">
        <f>IF(W657&gt;0,1,0)</f>
        <v/>
      </c>
    </row>
    <row r="658">
      <c r="B658" s="154" t="inlineStr">
        <is>
          <t>trial 316</t>
        </is>
      </c>
      <c r="C658" s="155">
        <f>+start-C655</f>
        <v/>
      </c>
      <c r="D658" s="156">
        <f>IF((C658&lt;=0),0,((C658-D$24)*Stock*(_xlfn.NORM.INV(RAND(),stock_ave,stock_std))+(C658-D$24)*Bonds*(_xlfn.NORM.INV(RAND(),bond_ave,bond_std))+(C658-D$24)*cash*(_xlfn.NORM.INV(RAND(),cash_ave,cash_std))+(C658-D$24)))</f>
        <v/>
      </c>
      <c r="E658" s="156">
        <f>IF((D658&lt;=0),0,((D658-E$24)*Stock*(_xlfn.NORM.INV(RAND(),stock_ave,stock_std))+(D658-E$24)*Bonds*(_xlfn.NORM.INV(RAND(),bond_ave,bond_std))+(D658-E$24)*cash*(_xlfn.NORM.INV(RAND(),cash_ave,cash_std))+(D658-E$24)))</f>
        <v/>
      </c>
      <c r="F658" s="156">
        <f>IF((E658&lt;=0),0,((E658-F$24)*Stock*(_xlfn.NORM.INV(RAND(),stock_ave,stock_std))+(E658-F$24)*Bonds*(_xlfn.NORM.INV(RAND(),bond_ave,bond_std))+(E658-F$24)*cash*(_xlfn.NORM.INV(RAND(),cash_ave,cash_std))+(E658-F$24)))</f>
        <v/>
      </c>
      <c r="G658" s="156">
        <f>IF((F658&lt;=0),0,((F658-G$24)*Stock*(_xlfn.NORM.INV(RAND(),stock_ave,stock_std))+(F658-G$24)*Bonds*(_xlfn.NORM.INV(RAND(),bond_ave,bond_std))+(F658-G$24)*cash*(_xlfn.NORM.INV(RAND(),cash_ave,cash_std))+(F658-G$24)))</f>
        <v/>
      </c>
      <c r="H658" s="156">
        <f>IF((G658&lt;=0),0,((G658-H$24)*Stock*(_xlfn.NORM.INV(RAND(),stock_ave,stock_std))+(G658-H$24)*Bonds*(_xlfn.NORM.INV(RAND(),bond_ave,bond_std))+(G658-H$24)*cash*(_xlfn.NORM.INV(RAND(),cash_ave,cash_std))+(G658-H$24)))</f>
        <v/>
      </c>
      <c r="I658" s="156">
        <f>IF((H658&lt;=0),0,((H658-I$24)*Stock*(_xlfn.NORM.INV(RAND(),stock_ave,stock_std))+(H658-I$24)*Bonds*(_xlfn.NORM.INV(RAND(),bond_ave,bond_std))+(H658-I$24)*cash*(_xlfn.NORM.INV(RAND(),cash_ave,cash_std))+(H658-I$24)))</f>
        <v/>
      </c>
      <c r="J658" s="156">
        <f>IF((I658&lt;=0),0,((I658-J$24)*Stock*(_xlfn.NORM.INV(RAND(),stock_ave,stock_std))+(I658-J$24)*Bonds*(_xlfn.NORM.INV(RAND(),bond_ave,bond_std))+(I658-J$24)*cash*(_xlfn.NORM.INV(RAND(),cash_ave,cash_std))+(I658-J$24)))</f>
        <v/>
      </c>
      <c r="K658" s="156">
        <f>IF((J658&lt;=0),0,((J658-K$24)*Stock*(_xlfn.NORM.INV(RAND(),stock_ave,stock_std))+(J658-K$24)*Bonds*(_xlfn.NORM.INV(RAND(),bond_ave,bond_std))+(J658-K$24)*cash*(_xlfn.NORM.INV(RAND(),cash_ave,cash_std))+(J658-K$24)))</f>
        <v/>
      </c>
      <c r="L658" s="156">
        <f>IF((K658&lt;=0),0,((K658-L$24)*Stock*(_xlfn.NORM.INV(RAND(),stock_ave,stock_std))+(K658-L$24)*Bonds*(_xlfn.NORM.INV(RAND(),bond_ave,bond_std))+(K658-L$24)*cash*(_xlfn.NORM.INV(RAND(),cash_ave,cash_std))+(K658-L$24)))</f>
        <v/>
      </c>
      <c r="M658" s="156">
        <f>IF((L658&lt;=0),0,((L658-M$24)*Stock*(_xlfn.NORM.INV(RAND(),stock_ave,stock_std))+(L658-M$24)*Bonds*(_xlfn.NORM.INV(RAND(),bond_ave,bond_std))+(L658-M$24)*cash*(_xlfn.NORM.INV(RAND(),cash_ave,cash_std))+(L658-M$24)))</f>
        <v/>
      </c>
      <c r="N658" s="156">
        <f>IF((M658&lt;=0),0,((M658-N$24)*Stock*(_xlfn.NORM.INV(RAND(),stock_ave,stock_std))+(M658-N$24)*Bonds*(_xlfn.NORM.INV(RAND(),bond_ave,bond_std))+(M658-N$24)*cash*(_xlfn.NORM.INV(RAND(),cash_ave,cash_std))+(M658-N$24)))</f>
        <v/>
      </c>
      <c r="O658" s="156">
        <f>IF((N658&lt;=0),0,((N658-O$24)*Stock*(_xlfn.NORM.INV(RAND(),stock_ave,stock_std))+(N658-O$24)*Bonds*(_xlfn.NORM.INV(RAND(),bond_ave,bond_std))+(N658-O$24)*cash*(_xlfn.NORM.INV(RAND(),cash_ave,cash_std))+(N658-O$24)))</f>
        <v/>
      </c>
      <c r="P658" s="156">
        <f>IF((O658&lt;=0),0,((O658-P$24)*Stock*(_xlfn.NORM.INV(RAND(),stock_ave,stock_std))+(O658-P$24)*Bonds*(_xlfn.NORM.INV(RAND(),bond_ave,bond_std))+(O658-P$24)*cash*(_xlfn.NORM.INV(RAND(),cash_ave,cash_std))+(O658-P$24)))</f>
        <v/>
      </c>
      <c r="Q658" s="156">
        <f>IF((P658&lt;=0),0,((P658-Q$24)*Stock*(_xlfn.NORM.INV(RAND(),stock_ave,stock_std))+(P658-Q$24)*Bonds*(_xlfn.NORM.INV(RAND(),bond_ave,bond_std))+(P658-Q$24)*cash*(_xlfn.NORM.INV(RAND(),cash_ave,cash_std))+(P658-Q$24)))</f>
        <v/>
      </c>
      <c r="R658" s="156">
        <f>IF((Q658&lt;=0),0,((Q658-R$24)*Stock*(_xlfn.NORM.INV(RAND(),stock_ave,stock_std))+(Q658-R$24)*Bonds*(_xlfn.NORM.INV(RAND(),bond_ave,bond_std))+(Q658-R$24)*cash*(_xlfn.NORM.INV(RAND(),cash_ave,cash_std))+(Q658-R$24)))</f>
        <v/>
      </c>
      <c r="S658" s="156">
        <f>IF((R658&lt;=0),0,((R658-S$24)*Stock*(_xlfn.NORM.INV(RAND(),stock_ave,stock_std))+(R658-S$24)*Bonds*(_xlfn.NORM.INV(RAND(),bond_ave,bond_std))+(R658-S$24)*cash*(_xlfn.NORM.INV(RAND(),cash_ave,cash_std))+(R658-S$24)))</f>
        <v/>
      </c>
      <c r="T658" s="156">
        <f>IF((S658&lt;=0),0,((S658-T$24)*Stock*(_xlfn.NORM.INV(RAND(),stock_ave,stock_std))+(S658-T$24)*Bonds*(_xlfn.NORM.INV(RAND(),bond_ave,bond_std))+(S658-T$24)*cash*(_xlfn.NORM.INV(RAND(),cash_ave,cash_std))+(S658-T$24)))</f>
        <v/>
      </c>
      <c r="U658" s="156">
        <f>IF((T658&lt;=0),0,((T658-U$24)*Stock*(_xlfn.NORM.INV(RAND(),stock_ave,stock_std))+(T658-U$24)*Bonds*(_xlfn.NORM.INV(RAND(),bond_ave,bond_std))+(T658-U$24)*cash*(_xlfn.NORM.INV(RAND(),cash_ave,cash_std))+(T658-U$24)))</f>
        <v/>
      </c>
      <c r="V658" s="156">
        <f>IF((U658&lt;=0),0,((U658-V$24)*Stock*(_xlfn.NORM.INV(RAND(),stock_ave,stock_std))+(U658-V$24)*Bonds*(_xlfn.NORM.INV(RAND(),bond_ave,bond_std))+(U658-V$24)*cash*(_xlfn.NORM.INV(RAND(),cash_ave,cash_std))+(U658-V$24)))</f>
        <v/>
      </c>
      <c r="W658" s="156">
        <f>IF((V658&lt;=0),0,((V658-W$24)*Stock*(_xlfn.NORM.INV(RAND(),stock_ave,stock_std))+(V658-W$24)*Bonds*(_xlfn.NORM.INV(RAND(),bond_ave,bond_std))+(V658-W$24)*cash*(_xlfn.NORM.INV(RAND(),cash_ave,cash_std))+(V658-W$24)))</f>
        <v/>
      </c>
      <c r="X658" s="156">
        <f>IF((W658&lt;=0),0,((W658-X$24)*Stock*(_xlfn.NORM.INV(RAND(),stock_ave,stock_std))+(W658-X$24)*Bonds*(_xlfn.NORM.INV(RAND(),bond_ave,bond_std))+(W658-X$24)*cash*(_xlfn.NORM.INV(RAND(),cash_ave,cash_std))+(W658-X$24)))</f>
        <v/>
      </c>
      <c r="Y658" s="156">
        <f>IF((X658&lt;=0),0,((X658-Y$24)*Stock*(_xlfn.NORM.INV(RAND(),stock_ave,stock_std))+(X658-Y$24)*Bonds*(_xlfn.NORM.INV(RAND(),bond_ave,bond_std))+(X658-Y$24)*cash*(_xlfn.NORM.INV(RAND(),cash_ave,cash_std))+(X658-Y$24)))</f>
        <v/>
      </c>
      <c r="Z658" s="156">
        <f>IF((Y658&lt;=0),0,((Y658-Z$24)*Stock*(_xlfn.NORM.INV(RAND(),stock_ave,stock_std))+(Y658-Z$24)*Bonds*(_xlfn.NORM.INV(RAND(),bond_ave,bond_std))+(Y658-Z$24)*cash*(_xlfn.NORM.INV(RAND(),cash_ave,cash_std))+(Y658-Z$24)))</f>
        <v/>
      </c>
      <c r="AA658" s="156">
        <f>IF((Z658&lt;=0),0,((Z658-AA$24)*Stock*(_xlfn.NORM.INV(RAND(),stock_ave,stock_std))+(Z658-AA$24)*Bonds*(_xlfn.NORM.INV(RAND(),bond_ave,bond_std))+(Z658-AA$24)*cash*(_xlfn.NORM.INV(RAND(),cash_ave,cash_std))+(Z658-AA$24)))</f>
        <v/>
      </c>
      <c r="AB658" s="156">
        <f>IF((AA658&lt;=0),0,((AA658-AB$24)*Stock*(_xlfn.NORM.INV(RAND(),stock_ave,stock_std))+(AA658-AB$24)*Bonds*(_xlfn.NORM.INV(RAND(),bond_ave,bond_std))+(AA658-AB$24)*cash*(_xlfn.NORM.INV(RAND(),cash_ave,cash_std))+(AA658-AB$24)))</f>
        <v/>
      </c>
      <c r="AC658" s="156">
        <f>IF((AB658&lt;=0),0,((AB658-AC$24)*Stock*(_xlfn.NORM.INV(RAND(),stock_ave,stock_std))+(AB658-AC$24)*Bonds*(_xlfn.NORM.INV(RAND(),bond_ave,bond_std))+(AB658-AC$24)*cash*(_xlfn.NORM.INV(RAND(),cash_ave,cash_std))+(AB658-AC$24)))</f>
        <v/>
      </c>
      <c r="AD658" s="156">
        <f>IF((AC658&lt;=0),0,((AC658-AD$24)*Stock*(_xlfn.NORM.INV(RAND(),stock_ave,stock_std))+(AC658-AD$24)*Bonds*(_xlfn.NORM.INV(RAND(),bond_ave,bond_std))+(AC658-AD$24)*cash*(_xlfn.NORM.INV(RAND(),cash_ave,cash_std))+(AC658-AD$24)))</f>
        <v/>
      </c>
      <c r="AE658" s="156">
        <f>IF((AD658&lt;=0),0,((AD658-AE$24)*Stock*(_xlfn.NORM.INV(RAND(),stock_ave,stock_std))+(AD658-AE$24)*Bonds*(_xlfn.NORM.INV(RAND(),bond_ave,bond_std))+(AD658-AE$24)*cash*(_xlfn.NORM.INV(RAND(),cash_ave,cash_std))+(AD658-AE$24)))</f>
        <v/>
      </c>
      <c r="AF658" s="156">
        <f>IF((AE658&lt;=0),0,((AE658-AF$24)*Stock*(_xlfn.NORM.INV(RAND(),stock_ave,stock_std))+(AE658-AF$24)*Bonds*(_xlfn.NORM.INV(RAND(),bond_ave,bond_std))+(AE658-AF$24)*cash*(_xlfn.NORM.INV(RAND(),cash_ave,cash_std))+(AE658-AF$24)))</f>
        <v/>
      </c>
      <c r="AG658" s="156">
        <f>IF((AF658&lt;=0),0,((AF658-AG$24)*Stock*(_xlfn.NORM.INV(RAND(),stock_ave,stock_std))+(AF658-AG$24)*Bonds*(_xlfn.NORM.INV(RAND(),bond_ave,bond_std))+(AF658-AG$24)*cash*(_xlfn.NORM.INV(RAND(),cash_ave,cash_std))+(AF658-AG$24)))</f>
        <v/>
      </c>
      <c r="AH658" s="156">
        <f>IF((AG658&lt;=0),0,((AG658-AH$24)*Stock*(_xlfn.NORM.INV(RAND(),stock_ave,stock_std))+(AG658-AH$24)*Bonds*(_xlfn.NORM.INV(RAND(),bond_ave,bond_std))+(AG658-AH$24)*cash*(_xlfn.NORM.INV(RAND(),cash_ave,cash_std))+(AG658-AH$24)))</f>
        <v/>
      </c>
      <c r="AI658" s="156">
        <f>IF((AH658&lt;=0),0,((AH658-AI$24)*Stock*(_xlfn.NORM.INV(RAND(),stock_ave,stock_std))+(AH658-AI$24)*Bonds*(_xlfn.NORM.INV(RAND(),bond_ave,bond_std))+(AH658-AI$24)*cash*(_xlfn.NORM.INV(RAND(),cash_ave,cash_std))+(AH658-AI$24)))</f>
        <v/>
      </c>
      <c r="AJ658" s="156">
        <f>IF((AI658&lt;=0),0,((AI658-AJ$24)*Stock*(_xlfn.NORM.INV(RAND(),stock_ave,stock_std))+(AI658-AJ$24)*Bonds*(_xlfn.NORM.INV(RAND(),bond_ave,bond_std))+(AI658-AJ$24)*cash*(_xlfn.NORM.INV(RAND(),cash_ave,cash_std))+(AI658-AJ$24)))</f>
        <v/>
      </c>
      <c r="AK658" s="156">
        <f>IF((AJ658&lt;=0),0,((AJ658-AK$24)*Stock*(_xlfn.NORM.INV(RAND(),stock_ave,stock_std))+(AJ658-AK$24)*Bonds*(_xlfn.NORM.INV(RAND(),bond_ave,bond_std))+(AJ658-AK$24)*cash*(_xlfn.NORM.INV(RAND(),cash_ave,cash_std))+(AJ658-AK$24)))</f>
        <v/>
      </c>
      <c r="AL658" s="156">
        <f>IF((AK658&lt;=0),0,((AK658-AL$24)*Stock*(_xlfn.NORM.INV(RAND(),stock_ave,stock_std))+(AK658-AL$24)*Bonds*(_xlfn.NORM.INV(RAND(),bond_ave,bond_std))+(AK658-AL$24)*cash*(_xlfn.NORM.INV(RAND(),cash_ave,cash_std))+(AK658-AL$24)))</f>
        <v/>
      </c>
      <c r="AM658" s="156">
        <f>IF((AL658&lt;=0),0,((AL658-AM$24)*Stock*(_xlfn.NORM.INV(RAND(),stock_ave,stock_std))+(AL658-AM$24)*Bonds*(_xlfn.NORM.INV(RAND(),bond_ave,bond_std))+(AL658-AM$24)*cash*(_xlfn.NORM.INV(RAND(),cash_ave,cash_std))+(AL658-AM$24)))</f>
        <v/>
      </c>
      <c r="AN658" s="156">
        <f>IF((AM658&lt;=0),0,((AM658-AN$24)*Stock*(_xlfn.NORM.INV(RAND(),stock_ave,stock_std))+(AM658-AN$24)*Bonds*(_xlfn.NORM.INV(RAND(),bond_ave,bond_std))+(AM658-AN$24)*cash*(_xlfn.NORM.INV(RAND(),cash_ave,cash_std))+(AM658-AN$24)))</f>
        <v/>
      </c>
      <c r="AO658" s="156">
        <f>IF((AN658&lt;=0),0,((AN658-AO$24)*Stock*(_xlfn.NORM.INV(RAND(),stock_ave,stock_std))+(AN658-AO$24)*Bonds*(_xlfn.NORM.INV(RAND(),bond_ave,bond_std))+(AN658-AO$24)*cash*(_xlfn.NORM.INV(RAND(),cash_ave,cash_std))+(AN658-AO$24)))</f>
        <v/>
      </c>
      <c r="AP658" s="156">
        <f>IF((AO658&lt;=0),0,((AO658-AP$24)*Stock*(_xlfn.NORM.INV(RAND(),stock_ave,stock_std))+(AO658-AP$24)*Bonds*(_xlfn.NORM.INV(RAND(),bond_ave,bond_std))+(AO658-AP$24)*cash*(_xlfn.NORM.INV(RAND(),cash_ave,cash_std))+(AO658-AP$24)))</f>
        <v/>
      </c>
      <c r="AQ658" s="156">
        <f>IF((AP658&lt;=0),0,((AP658-AQ$24)*Stock*(_xlfn.NORM.INV(RAND(),stock_ave,stock_std))+(AP658-AQ$24)*Bonds*(_xlfn.NORM.INV(RAND(),bond_ave,bond_std))+(AP658-AQ$24)*cash*(_xlfn.NORM.INV(RAND(),cash_ave,cash_std))+(AP658-AQ$24)))</f>
        <v/>
      </c>
      <c r="AR658" s="156">
        <f>IF((AQ658&lt;=0),0,((AQ658-AR$24)*Stock*(_xlfn.NORM.INV(RAND(),stock_ave,stock_std))+(AQ658-AR$24)*Bonds*(_xlfn.NORM.INV(RAND(),bond_ave,bond_std))+(AQ658-AR$24)*cash*(_xlfn.NORM.INV(RAND(),cash_ave,cash_std))+(AQ658-AR$24)))</f>
        <v/>
      </c>
      <c r="AS658" s="156">
        <f>IF((AR658&lt;=0),0,((AR658-AS$24)*Stock*(_xlfn.NORM.INV(RAND(),stock_ave,stock_std))+(AR658-AS$24)*Bonds*(_xlfn.NORM.INV(RAND(),bond_ave,bond_std))+(AR658-AS$24)*cash*(_xlfn.NORM.INV(RAND(),cash_ave,cash_std))+(AR658-AS$24)))</f>
        <v/>
      </c>
      <c r="AT658" s="156">
        <f>IF((AS658&lt;=0),0,((AS658-AT$24)*Stock*(_xlfn.NORM.INV(RAND(),stock_ave,stock_std))+(AS658-AT$24)*Bonds*(_xlfn.NORM.INV(RAND(),bond_ave,bond_std))+(AS658-AT$24)*cash*(_xlfn.NORM.INV(RAND(),cash_ave,cash_std))+(AS658-AT$24)))</f>
        <v/>
      </c>
      <c r="AU658" s="156">
        <f>IF((AT658&lt;=0),0,((AT658-AU$24)*Stock*(_xlfn.NORM.INV(RAND(),stock_ave,stock_std))+(AT658-AU$24)*Bonds*(_xlfn.NORM.INV(RAND(),bond_ave,bond_std))+(AT658-AU$24)*cash*(_xlfn.NORM.INV(RAND(),cash_ave,cash_std))+(AT658-AU$24)))</f>
        <v/>
      </c>
      <c r="AV658" s="156">
        <f>IF((AU658&lt;=0),0,((AU658-AV$24)*Stock*(_xlfn.NORM.INV(RAND(),stock_ave,stock_std))+(AU658-AV$24)*Bonds*(_xlfn.NORM.INV(RAND(),bond_ave,bond_std))+(AU658-AV$24)*cash*(_xlfn.NORM.INV(RAND(),cash_ave,cash_std))+(AU658-AV$24)))</f>
        <v/>
      </c>
      <c r="AW658" s="156">
        <f>IF((AV658&lt;=0),0,((AV658-AW$24)*Stock*(_xlfn.NORM.INV(RAND(),stock_ave,stock_std))+(AV658-AW$24)*Bonds*(_xlfn.NORM.INV(RAND(),bond_ave,bond_std))+(AV658-AW$24)*cash*(_xlfn.NORM.INV(RAND(),cash_ave,cash_std))+(AV658-AW$24)))</f>
        <v/>
      </c>
      <c r="AX658" s="159" t="n"/>
      <c r="AY658" s="159" t="n"/>
      <c r="AZ658" s="159" t="n"/>
      <c r="BA658" s="159" t="n"/>
      <c r="BB658" s="159" t="n"/>
    </row>
    <row r="659">
      <c r="C659" s="147" t="n"/>
      <c r="D659" s="61">
        <f>+D658-IF(D$18&gt;74,(D658/D$25)*$C$10)</f>
        <v/>
      </c>
      <c r="E659" s="61">
        <f>+E658-IF(E$18&gt;74,(E658/E$25)*$C$10)</f>
        <v/>
      </c>
      <c r="F659" s="61">
        <f>+F658-IF(F$18&gt;74,(F658/F$25)*$C$10)</f>
        <v/>
      </c>
      <c r="G659" s="61">
        <f>+G658-IF(G$18&gt;74,(G658/G$25)*$C$10)</f>
        <v/>
      </c>
      <c r="H659" s="61">
        <f>+H658-IF(H$18&gt;74,(H658/H$25)*$C$10)</f>
        <v/>
      </c>
      <c r="I659" s="61">
        <f>+I658-IF(I$18&gt;74,(I658/I$25)*$C$10)</f>
        <v/>
      </c>
      <c r="J659" s="61">
        <f>+J658-IF(J$18&gt;74,(J658/J$25)*$C$10)</f>
        <v/>
      </c>
      <c r="K659" s="61">
        <f>+K658-IF(K$18&gt;74,(K658/K$25)*$C$10)</f>
        <v/>
      </c>
      <c r="L659" s="61">
        <f>+L658-IF(L$18&gt;74,(L658/L$25)*$C$10)</f>
        <v/>
      </c>
      <c r="M659" s="61">
        <f>+M658-IF(M$18&gt;74,(M658/M$25)*$C$10)</f>
        <v/>
      </c>
      <c r="N659" s="61">
        <f>+N658-IF(N$18&gt;74,(N658/N$25)*$C$10)</f>
        <v/>
      </c>
      <c r="O659" s="61">
        <f>+O658-IF(O$18&gt;74,(O658/O$25)*$C$10)</f>
        <v/>
      </c>
      <c r="P659" s="61">
        <f>+P658-IF(P$18&gt;74,(P658/P$25)*$C$10)</f>
        <v/>
      </c>
      <c r="Q659" s="61">
        <f>+Q658-IF(Q$18&gt;74,(Q658/Q$25)*$C$10)</f>
        <v/>
      </c>
      <c r="R659" s="61">
        <f>+R658-IF(R$18&gt;74,(R658/R$25)*$C$10)</f>
        <v/>
      </c>
      <c r="S659" s="61">
        <f>+S658-IF(S$18&gt;74,(S658/S$25)*$C$10)</f>
        <v/>
      </c>
      <c r="T659" s="61">
        <f>+T658-IF(T$18&gt;74,(T658/T$25)*$C$10)</f>
        <v/>
      </c>
      <c r="U659" s="61">
        <f>+U658-IF(U$18&gt;74,(U658/U$25)*$C$10)</f>
        <v/>
      </c>
      <c r="V659" s="61">
        <f>+V658-IF(V$18&gt;74,(V658/V$25)*$C$10)</f>
        <v/>
      </c>
      <c r="W659" s="61">
        <f>+W658-IF(W$18&gt;74,(W658/W$25)*$C$10)</f>
        <v/>
      </c>
      <c r="X659" s="61">
        <f>+X658-IF(X$18&gt;74,(X658/X$25)*$C$10)</f>
        <v/>
      </c>
      <c r="Y659" s="61">
        <f>+Y658-IF(Y$18&gt;74,(Y658/Y$25)*$C$10)</f>
        <v/>
      </c>
      <c r="Z659" s="61">
        <f>+Z658-IF(Z$18&gt;74,(Z658/Z$25)*$C$10)</f>
        <v/>
      </c>
      <c r="AA659" s="61">
        <f>+AA658-IF(AA$18&gt;74,(AA658/AA$25)*$C$10)</f>
        <v/>
      </c>
      <c r="AB659" s="61">
        <f>+AB658-IF(AB$18&gt;74,(AB658/AB$25)*$C$10)</f>
        <v/>
      </c>
      <c r="AC659" s="61">
        <f>+AC658-IF(AC$18&gt;74,(AC658/AC$25)*$C$10)</f>
        <v/>
      </c>
      <c r="AD659" s="61">
        <f>+AD658-IF(AD$18&gt;74,(AD658/AD$25)*$C$10)</f>
        <v/>
      </c>
      <c r="AE659" s="61">
        <f>+AE658-IF(AE$18&gt;74,(AE658/AE$25)*$C$10)</f>
        <v/>
      </c>
      <c r="AF659" s="61">
        <f>+AF658-IF(AF$18&gt;74,(AF658/AF$25)*$C$10)</f>
        <v/>
      </c>
      <c r="AG659" s="61">
        <f>+AG658-IF(AG$18&gt;74,(AG658/AG$25)*$C$10)</f>
        <v/>
      </c>
      <c r="AH659" s="61">
        <f>+AH658-IF(AH$18&gt;74,(AH658/AH$25)*$C$10)</f>
        <v/>
      </c>
      <c r="AI659" s="61">
        <f>+AI658-IF(AI$18&gt;74,(AI658/AI$25)*$C$10)</f>
        <v/>
      </c>
      <c r="AJ659" s="61">
        <f>+AJ658-IF(AJ$18&gt;74,(AJ658/AJ$25)*$C$10)</f>
        <v/>
      </c>
      <c r="AK659" s="61">
        <f>+AK658-IF(AK$18&gt;74,(AK658/AK$25)*$C$10)</f>
        <v/>
      </c>
      <c r="AL659" s="61">
        <f>+AL658-IF(AL$18&gt;74,(AL658/AL$25)*$C$10)</f>
        <v/>
      </c>
      <c r="AM659" s="61">
        <f>+AM658-IF(AM$18&gt;74,(AM658/AM$25)*$C$10)</f>
        <v/>
      </c>
      <c r="AN659" s="61">
        <f>+AN658-IF(AN$18&gt;74,(AN658/AN$25)*$C$10)</f>
        <v/>
      </c>
      <c r="AO659" s="61">
        <f>+AO658-IF(AO$18&gt;74,(AO658/AO$25)*$C$10)</f>
        <v/>
      </c>
      <c r="AP659" s="61">
        <f>+AP658-IF(AP$18&gt;74,(AP658/AP$25)*$C$10)</f>
        <v/>
      </c>
      <c r="AQ659" s="61">
        <f>+AQ658-IF(AQ$18&gt;74,(AQ658/AQ$25)*$C$10)</f>
        <v/>
      </c>
      <c r="AR659" s="61">
        <f>+AR658-IF(AR$18&gt;74,(AR658/AR$25)*$C$10)</f>
        <v/>
      </c>
      <c r="AS659" s="61">
        <f>+AS658-IF(AS$18&gt;74,(AS658/AS$25)*$C$10)</f>
        <v/>
      </c>
      <c r="AT659" s="61">
        <f>+AT658-IF(AT$18&gt;74,(AT658/AT$25)*$C$10)</f>
        <v/>
      </c>
      <c r="AU659" s="61">
        <f>+AU658-IF(AU$18&gt;74,(AU658/AU$25)*$C$10)</f>
        <v/>
      </c>
      <c r="AV659" s="61">
        <f>+AV658-IF(AV$18&gt;74,(AV658/AV$25)*$C$10)</f>
        <v/>
      </c>
      <c r="AW659" s="61">
        <f>+AW658-IF(AW$18&gt;74,(AW658/AW$25)*$C$10)</f>
        <v/>
      </c>
      <c r="AX659" s="35">
        <f>IF(AW659&gt;0,1,0)</f>
        <v/>
      </c>
      <c r="AY659" s="35">
        <f>IF(AL659&gt;0,1,0)</f>
        <v/>
      </c>
      <c r="AZ659" s="35">
        <f>IF(AG659&gt;0,1,0)</f>
        <v/>
      </c>
      <c r="BA659" s="35">
        <f>IF(AB659&gt;0,1,0)</f>
        <v/>
      </c>
      <c r="BB659" s="35">
        <f>IF(W659&gt;0,1,0)</f>
        <v/>
      </c>
    </row>
    <row r="660">
      <c r="B660" s="154" t="inlineStr">
        <is>
          <t>trial 317</t>
        </is>
      </c>
      <c r="C660" s="155">
        <f>+start-C657</f>
        <v/>
      </c>
      <c r="D660" s="156">
        <f>IF((C660&lt;=0),0,((C660-D$24)*Stock*(_xlfn.NORM.INV(RAND(),stock_ave,stock_std))+(C660-D$24)*Bonds*(_xlfn.NORM.INV(RAND(),bond_ave,bond_std))+(C660-D$24)*cash*(_xlfn.NORM.INV(RAND(),cash_ave,cash_std))+(C660-D$24)))</f>
        <v/>
      </c>
      <c r="E660" s="156">
        <f>IF((D660&lt;=0),0,((D660-E$24)*Stock*(_xlfn.NORM.INV(RAND(),stock_ave,stock_std))+(D660-E$24)*Bonds*(_xlfn.NORM.INV(RAND(),bond_ave,bond_std))+(D660-E$24)*cash*(_xlfn.NORM.INV(RAND(),cash_ave,cash_std))+(D660-E$24)))</f>
        <v/>
      </c>
      <c r="F660" s="156">
        <f>IF((E660&lt;=0),0,((E660-F$24)*Stock*(_xlfn.NORM.INV(RAND(),stock_ave,stock_std))+(E660-F$24)*Bonds*(_xlfn.NORM.INV(RAND(),bond_ave,bond_std))+(E660-F$24)*cash*(_xlfn.NORM.INV(RAND(),cash_ave,cash_std))+(E660-F$24)))</f>
        <v/>
      </c>
      <c r="G660" s="156">
        <f>IF((F660&lt;=0),0,((F660-G$24)*Stock*(_xlfn.NORM.INV(RAND(),stock_ave,stock_std))+(F660-G$24)*Bonds*(_xlfn.NORM.INV(RAND(),bond_ave,bond_std))+(F660-G$24)*cash*(_xlfn.NORM.INV(RAND(),cash_ave,cash_std))+(F660-G$24)))</f>
        <v/>
      </c>
      <c r="H660" s="156">
        <f>IF((G660&lt;=0),0,((G660-H$24)*Stock*(_xlfn.NORM.INV(RAND(),stock_ave,stock_std))+(G660-H$24)*Bonds*(_xlfn.NORM.INV(RAND(),bond_ave,bond_std))+(G660-H$24)*cash*(_xlfn.NORM.INV(RAND(),cash_ave,cash_std))+(G660-H$24)))</f>
        <v/>
      </c>
      <c r="I660" s="156">
        <f>IF((H660&lt;=0),0,((H660-I$24)*Stock*(_xlfn.NORM.INV(RAND(),stock_ave,stock_std))+(H660-I$24)*Bonds*(_xlfn.NORM.INV(RAND(),bond_ave,bond_std))+(H660-I$24)*cash*(_xlfn.NORM.INV(RAND(),cash_ave,cash_std))+(H660-I$24)))</f>
        <v/>
      </c>
      <c r="J660" s="156">
        <f>IF((I660&lt;=0),0,((I660-J$24)*Stock*(_xlfn.NORM.INV(RAND(),stock_ave,stock_std))+(I660-J$24)*Bonds*(_xlfn.NORM.INV(RAND(),bond_ave,bond_std))+(I660-J$24)*cash*(_xlfn.NORM.INV(RAND(),cash_ave,cash_std))+(I660-J$24)))</f>
        <v/>
      </c>
      <c r="K660" s="156">
        <f>IF((J660&lt;=0),0,((J660-K$24)*Stock*(_xlfn.NORM.INV(RAND(),stock_ave,stock_std))+(J660-K$24)*Bonds*(_xlfn.NORM.INV(RAND(),bond_ave,bond_std))+(J660-K$24)*cash*(_xlfn.NORM.INV(RAND(),cash_ave,cash_std))+(J660-K$24)))</f>
        <v/>
      </c>
      <c r="L660" s="156">
        <f>IF((K660&lt;=0),0,((K660-L$24)*Stock*(_xlfn.NORM.INV(RAND(),stock_ave,stock_std))+(K660-L$24)*Bonds*(_xlfn.NORM.INV(RAND(),bond_ave,bond_std))+(K660-L$24)*cash*(_xlfn.NORM.INV(RAND(),cash_ave,cash_std))+(K660-L$24)))</f>
        <v/>
      </c>
      <c r="M660" s="156">
        <f>IF((L660&lt;=0),0,((L660-M$24)*Stock*(_xlfn.NORM.INV(RAND(),stock_ave,stock_std))+(L660-M$24)*Bonds*(_xlfn.NORM.INV(RAND(),bond_ave,bond_std))+(L660-M$24)*cash*(_xlfn.NORM.INV(RAND(),cash_ave,cash_std))+(L660-M$24)))</f>
        <v/>
      </c>
      <c r="N660" s="156">
        <f>IF((M660&lt;=0),0,((M660-N$24)*Stock*(_xlfn.NORM.INV(RAND(),stock_ave,stock_std))+(M660-N$24)*Bonds*(_xlfn.NORM.INV(RAND(),bond_ave,bond_std))+(M660-N$24)*cash*(_xlfn.NORM.INV(RAND(),cash_ave,cash_std))+(M660-N$24)))</f>
        <v/>
      </c>
      <c r="O660" s="156">
        <f>IF((N660&lt;=0),0,((N660-O$24)*Stock*(_xlfn.NORM.INV(RAND(),stock_ave,stock_std))+(N660-O$24)*Bonds*(_xlfn.NORM.INV(RAND(),bond_ave,bond_std))+(N660-O$24)*cash*(_xlfn.NORM.INV(RAND(),cash_ave,cash_std))+(N660-O$24)))</f>
        <v/>
      </c>
      <c r="P660" s="156">
        <f>IF((O660&lt;=0),0,((O660-P$24)*Stock*(_xlfn.NORM.INV(RAND(),stock_ave,stock_std))+(O660-P$24)*Bonds*(_xlfn.NORM.INV(RAND(),bond_ave,bond_std))+(O660-P$24)*cash*(_xlfn.NORM.INV(RAND(),cash_ave,cash_std))+(O660-P$24)))</f>
        <v/>
      </c>
      <c r="Q660" s="156">
        <f>IF((P660&lt;=0),0,((P660-Q$24)*Stock*(_xlfn.NORM.INV(RAND(),stock_ave,stock_std))+(P660-Q$24)*Bonds*(_xlfn.NORM.INV(RAND(),bond_ave,bond_std))+(P660-Q$24)*cash*(_xlfn.NORM.INV(RAND(),cash_ave,cash_std))+(P660-Q$24)))</f>
        <v/>
      </c>
      <c r="R660" s="156">
        <f>IF((Q660&lt;=0),0,((Q660-R$24)*Stock*(_xlfn.NORM.INV(RAND(),stock_ave,stock_std))+(Q660-R$24)*Bonds*(_xlfn.NORM.INV(RAND(),bond_ave,bond_std))+(Q660-R$24)*cash*(_xlfn.NORM.INV(RAND(),cash_ave,cash_std))+(Q660-R$24)))</f>
        <v/>
      </c>
      <c r="S660" s="156">
        <f>IF((R660&lt;=0),0,((R660-S$24)*Stock*(_xlfn.NORM.INV(RAND(),stock_ave,stock_std))+(R660-S$24)*Bonds*(_xlfn.NORM.INV(RAND(),bond_ave,bond_std))+(R660-S$24)*cash*(_xlfn.NORM.INV(RAND(),cash_ave,cash_std))+(R660-S$24)))</f>
        <v/>
      </c>
      <c r="T660" s="156">
        <f>IF((S660&lt;=0),0,((S660-T$24)*Stock*(_xlfn.NORM.INV(RAND(),stock_ave,stock_std))+(S660-T$24)*Bonds*(_xlfn.NORM.INV(RAND(),bond_ave,bond_std))+(S660-T$24)*cash*(_xlfn.NORM.INV(RAND(),cash_ave,cash_std))+(S660-T$24)))</f>
        <v/>
      </c>
      <c r="U660" s="156">
        <f>IF((T660&lt;=0),0,((T660-U$24)*Stock*(_xlfn.NORM.INV(RAND(),stock_ave,stock_std))+(T660-U$24)*Bonds*(_xlfn.NORM.INV(RAND(),bond_ave,bond_std))+(T660-U$24)*cash*(_xlfn.NORM.INV(RAND(),cash_ave,cash_std))+(T660-U$24)))</f>
        <v/>
      </c>
      <c r="V660" s="156">
        <f>IF((U660&lt;=0),0,((U660-V$24)*Stock*(_xlfn.NORM.INV(RAND(),stock_ave,stock_std))+(U660-V$24)*Bonds*(_xlfn.NORM.INV(RAND(),bond_ave,bond_std))+(U660-V$24)*cash*(_xlfn.NORM.INV(RAND(),cash_ave,cash_std))+(U660-V$24)))</f>
        <v/>
      </c>
      <c r="W660" s="156">
        <f>IF((V660&lt;=0),0,((V660-W$24)*Stock*(_xlfn.NORM.INV(RAND(),stock_ave,stock_std))+(V660-W$24)*Bonds*(_xlfn.NORM.INV(RAND(),bond_ave,bond_std))+(V660-W$24)*cash*(_xlfn.NORM.INV(RAND(),cash_ave,cash_std))+(V660-W$24)))</f>
        <v/>
      </c>
      <c r="X660" s="156">
        <f>IF((W660&lt;=0),0,((W660-X$24)*Stock*(_xlfn.NORM.INV(RAND(),stock_ave,stock_std))+(W660-X$24)*Bonds*(_xlfn.NORM.INV(RAND(),bond_ave,bond_std))+(W660-X$24)*cash*(_xlfn.NORM.INV(RAND(),cash_ave,cash_std))+(W660-X$24)))</f>
        <v/>
      </c>
      <c r="Y660" s="156">
        <f>IF((X660&lt;=0),0,((X660-Y$24)*Stock*(_xlfn.NORM.INV(RAND(),stock_ave,stock_std))+(X660-Y$24)*Bonds*(_xlfn.NORM.INV(RAND(),bond_ave,bond_std))+(X660-Y$24)*cash*(_xlfn.NORM.INV(RAND(),cash_ave,cash_std))+(X660-Y$24)))</f>
        <v/>
      </c>
      <c r="Z660" s="156">
        <f>IF((Y660&lt;=0),0,((Y660-Z$24)*Stock*(_xlfn.NORM.INV(RAND(),stock_ave,stock_std))+(Y660-Z$24)*Bonds*(_xlfn.NORM.INV(RAND(),bond_ave,bond_std))+(Y660-Z$24)*cash*(_xlfn.NORM.INV(RAND(),cash_ave,cash_std))+(Y660-Z$24)))</f>
        <v/>
      </c>
      <c r="AA660" s="156">
        <f>IF((Z660&lt;=0),0,((Z660-AA$24)*Stock*(_xlfn.NORM.INV(RAND(),stock_ave,stock_std))+(Z660-AA$24)*Bonds*(_xlfn.NORM.INV(RAND(),bond_ave,bond_std))+(Z660-AA$24)*cash*(_xlfn.NORM.INV(RAND(),cash_ave,cash_std))+(Z660-AA$24)))</f>
        <v/>
      </c>
      <c r="AB660" s="156">
        <f>IF((AA660&lt;=0),0,((AA660-AB$24)*Stock*(_xlfn.NORM.INV(RAND(),stock_ave,stock_std))+(AA660-AB$24)*Bonds*(_xlfn.NORM.INV(RAND(),bond_ave,bond_std))+(AA660-AB$24)*cash*(_xlfn.NORM.INV(RAND(),cash_ave,cash_std))+(AA660-AB$24)))</f>
        <v/>
      </c>
      <c r="AC660" s="156">
        <f>IF((AB660&lt;=0),0,((AB660-AC$24)*Stock*(_xlfn.NORM.INV(RAND(),stock_ave,stock_std))+(AB660-AC$24)*Bonds*(_xlfn.NORM.INV(RAND(),bond_ave,bond_std))+(AB660-AC$24)*cash*(_xlfn.NORM.INV(RAND(),cash_ave,cash_std))+(AB660-AC$24)))</f>
        <v/>
      </c>
      <c r="AD660" s="156">
        <f>IF((AC660&lt;=0),0,((AC660-AD$24)*Stock*(_xlfn.NORM.INV(RAND(),stock_ave,stock_std))+(AC660-AD$24)*Bonds*(_xlfn.NORM.INV(RAND(),bond_ave,bond_std))+(AC660-AD$24)*cash*(_xlfn.NORM.INV(RAND(),cash_ave,cash_std))+(AC660-AD$24)))</f>
        <v/>
      </c>
      <c r="AE660" s="156">
        <f>IF((AD660&lt;=0),0,((AD660-AE$24)*Stock*(_xlfn.NORM.INV(RAND(),stock_ave,stock_std))+(AD660-AE$24)*Bonds*(_xlfn.NORM.INV(RAND(),bond_ave,bond_std))+(AD660-AE$24)*cash*(_xlfn.NORM.INV(RAND(),cash_ave,cash_std))+(AD660-AE$24)))</f>
        <v/>
      </c>
      <c r="AF660" s="156">
        <f>IF((AE660&lt;=0),0,((AE660-AF$24)*Stock*(_xlfn.NORM.INV(RAND(),stock_ave,stock_std))+(AE660-AF$24)*Bonds*(_xlfn.NORM.INV(RAND(),bond_ave,bond_std))+(AE660-AF$24)*cash*(_xlfn.NORM.INV(RAND(),cash_ave,cash_std))+(AE660-AF$24)))</f>
        <v/>
      </c>
      <c r="AG660" s="156">
        <f>IF((AF660&lt;=0),0,((AF660-AG$24)*Stock*(_xlfn.NORM.INV(RAND(),stock_ave,stock_std))+(AF660-AG$24)*Bonds*(_xlfn.NORM.INV(RAND(),bond_ave,bond_std))+(AF660-AG$24)*cash*(_xlfn.NORM.INV(RAND(),cash_ave,cash_std))+(AF660-AG$24)))</f>
        <v/>
      </c>
      <c r="AH660" s="156">
        <f>IF((AG660&lt;=0),0,((AG660-AH$24)*Stock*(_xlfn.NORM.INV(RAND(),stock_ave,stock_std))+(AG660-AH$24)*Bonds*(_xlfn.NORM.INV(RAND(),bond_ave,bond_std))+(AG660-AH$24)*cash*(_xlfn.NORM.INV(RAND(),cash_ave,cash_std))+(AG660-AH$24)))</f>
        <v/>
      </c>
      <c r="AI660" s="156">
        <f>IF((AH660&lt;=0),0,((AH660-AI$24)*Stock*(_xlfn.NORM.INV(RAND(),stock_ave,stock_std))+(AH660-AI$24)*Bonds*(_xlfn.NORM.INV(RAND(),bond_ave,bond_std))+(AH660-AI$24)*cash*(_xlfn.NORM.INV(RAND(),cash_ave,cash_std))+(AH660-AI$24)))</f>
        <v/>
      </c>
      <c r="AJ660" s="156">
        <f>IF((AI660&lt;=0),0,((AI660-AJ$24)*Stock*(_xlfn.NORM.INV(RAND(),stock_ave,stock_std))+(AI660-AJ$24)*Bonds*(_xlfn.NORM.INV(RAND(),bond_ave,bond_std))+(AI660-AJ$24)*cash*(_xlfn.NORM.INV(RAND(),cash_ave,cash_std))+(AI660-AJ$24)))</f>
        <v/>
      </c>
      <c r="AK660" s="156">
        <f>IF((AJ660&lt;=0),0,((AJ660-AK$24)*Stock*(_xlfn.NORM.INV(RAND(),stock_ave,stock_std))+(AJ660-AK$24)*Bonds*(_xlfn.NORM.INV(RAND(),bond_ave,bond_std))+(AJ660-AK$24)*cash*(_xlfn.NORM.INV(RAND(),cash_ave,cash_std))+(AJ660-AK$24)))</f>
        <v/>
      </c>
      <c r="AL660" s="156">
        <f>IF((AK660&lt;=0),0,((AK660-AL$24)*Stock*(_xlfn.NORM.INV(RAND(),stock_ave,stock_std))+(AK660-AL$24)*Bonds*(_xlfn.NORM.INV(RAND(),bond_ave,bond_std))+(AK660-AL$24)*cash*(_xlfn.NORM.INV(RAND(),cash_ave,cash_std))+(AK660-AL$24)))</f>
        <v/>
      </c>
      <c r="AM660" s="156">
        <f>IF((AL660&lt;=0),0,((AL660-AM$24)*Stock*(_xlfn.NORM.INV(RAND(),stock_ave,stock_std))+(AL660-AM$24)*Bonds*(_xlfn.NORM.INV(RAND(),bond_ave,bond_std))+(AL660-AM$24)*cash*(_xlfn.NORM.INV(RAND(),cash_ave,cash_std))+(AL660-AM$24)))</f>
        <v/>
      </c>
      <c r="AN660" s="156">
        <f>IF((AM660&lt;=0),0,((AM660-AN$24)*Stock*(_xlfn.NORM.INV(RAND(),stock_ave,stock_std))+(AM660-AN$24)*Bonds*(_xlfn.NORM.INV(RAND(),bond_ave,bond_std))+(AM660-AN$24)*cash*(_xlfn.NORM.INV(RAND(),cash_ave,cash_std))+(AM660-AN$24)))</f>
        <v/>
      </c>
      <c r="AO660" s="156">
        <f>IF((AN660&lt;=0),0,((AN660-AO$24)*Stock*(_xlfn.NORM.INV(RAND(),stock_ave,stock_std))+(AN660-AO$24)*Bonds*(_xlfn.NORM.INV(RAND(),bond_ave,bond_std))+(AN660-AO$24)*cash*(_xlfn.NORM.INV(RAND(),cash_ave,cash_std))+(AN660-AO$24)))</f>
        <v/>
      </c>
      <c r="AP660" s="156">
        <f>IF((AO660&lt;=0),0,((AO660-AP$24)*Stock*(_xlfn.NORM.INV(RAND(),stock_ave,stock_std))+(AO660-AP$24)*Bonds*(_xlfn.NORM.INV(RAND(),bond_ave,bond_std))+(AO660-AP$24)*cash*(_xlfn.NORM.INV(RAND(),cash_ave,cash_std))+(AO660-AP$24)))</f>
        <v/>
      </c>
      <c r="AQ660" s="156">
        <f>IF((AP660&lt;=0),0,((AP660-AQ$24)*Stock*(_xlfn.NORM.INV(RAND(),stock_ave,stock_std))+(AP660-AQ$24)*Bonds*(_xlfn.NORM.INV(RAND(),bond_ave,bond_std))+(AP660-AQ$24)*cash*(_xlfn.NORM.INV(RAND(),cash_ave,cash_std))+(AP660-AQ$24)))</f>
        <v/>
      </c>
      <c r="AR660" s="156">
        <f>IF((AQ660&lt;=0),0,((AQ660-AR$24)*Stock*(_xlfn.NORM.INV(RAND(),stock_ave,stock_std))+(AQ660-AR$24)*Bonds*(_xlfn.NORM.INV(RAND(),bond_ave,bond_std))+(AQ660-AR$24)*cash*(_xlfn.NORM.INV(RAND(),cash_ave,cash_std))+(AQ660-AR$24)))</f>
        <v/>
      </c>
      <c r="AS660" s="156">
        <f>IF((AR660&lt;=0),0,((AR660-AS$24)*Stock*(_xlfn.NORM.INV(RAND(),stock_ave,stock_std))+(AR660-AS$24)*Bonds*(_xlfn.NORM.INV(RAND(),bond_ave,bond_std))+(AR660-AS$24)*cash*(_xlfn.NORM.INV(RAND(),cash_ave,cash_std))+(AR660-AS$24)))</f>
        <v/>
      </c>
      <c r="AT660" s="156">
        <f>IF((AS660&lt;=0),0,((AS660-AT$24)*Stock*(_xlfn.NORM.INV(RAND(),stock_ave,stock_std))+(AS660-AT$24)*Bonds*(_xlfn.NORM.INV(RAND(),bond_ave,bond_std))+(AS660-AT$24)*cash*(_xlfn.NORM.INV(RAND(),cash_ave,cash_std))+(AS660-AT$24)))</f>
        <v/>
      </c>
      <c r="AU660" s="156">
        <f>IF((AT660&lt;=0),0,((AT660-AU$24)*Stock*(_xlfn.NORM.INV(RAND(),stock_ave,stock_std))+(AT660-AU$24)*Bonds*(_xlfn.NORM.INV(RAND(),bond_ave,bond_std))+(AT660-AU$24)*cash*(_xlfn.NORM.INV(RAND(),cash_ave,cash_std))+(AT660-AU$24)))</f>
        <v/>
      </c>
      <c r="AV660" s="156">
        <f>IF((AU660&lt;=0),0,((AU660-AV$24)*Stock*(_xlfn.NORM.INV(RAND(),stock_ave,stock_std))+(AU660-AV$24)*Bonds*(_xlfn.NORM.INV(RAND(),bond_ave,bond_std))+(AU660-AV$24)*cash*(_xlfn.NORM.INV(RAND(),cash_ave,cash_std))+(AU660-AV$24)))</f>
        <v/>
      </c>
      <c r="AW660" s="156">
        <f>IF((AV660&lt;=0),0,((AV660-AW$24)*Stock*(_xlfn.NORM.INV(RAND(),stock_ave,stock_std))+(AV660-AW$24)*Bonds*(_xlfn.NORM.INV(RAND(),bond_ave,bond_std))+(AV660-AW$24)*cash*(_xlfn.NORM.INV(RAND(),cash_ave,cash_std))+(AV660-AW$24)))</f>
        <v/>
      </c>
      <c r="AX660" s="159" t="n"/>
      <c r="AY660" s="159" t="n"/>
      <c r="AZ660" s="159" t="n"/>
      <c r="BA660" s="159" t="n"/>
      <c r="BB660" s="159" t="n"/>
    </row>
    <row r="661">
      <c r="C661" s="147" t="n"/>
      <c r="D661" s="61">
        <f>+D660-IF(D$18&gt;74,(D660/D$25)*$C$10)</f>
        <v/>
      </c>
      <c r="E661" s="61">
        <f>+E660-IF(E$18&gt;74,(E660/E$25)*$C$10)</f>
        <v/>
      </c>
      <c r="F661" s="61">
        <f>+F660-IF(F$18&gt;74,(F660/F$25)*$C$10)</f>
        <v/>
      </c>
      <c r="G661" s="61">
        <f>+G660-IF(G$18&gt;74,(G660/G$25)*$C$10)</f>
        <v/>
      </c>
      <c r="H661" s="61">
        <f>+H660-IF(H$18&gt;74,(H660/H$25)*$C$10)</f>
        <v/>
      </c>
      <c r="I661" s="61">
        <f>+I660-IF(I$18&gt;74,(I660/I$25)*$C$10)</f>
        <v/>
      </c>
      <c r="J661" s="61">
        <f>+J660-IF(J$18&gt;74,(J660/J$25)*$C$10)</f>
        <v/>
      </c>
      <c r="K661" s="61">
        <f>+K660-IF(K$18&gt;74,(K660/K$25)*$C$10)</f>
        <v/>
      </c>
      <c r="L661" s="61">
        <f>+L660-IF(L$18&gt;74,(L660/L$25)*$C$10)</f>
        <v/>
      </c>
      <c r="M661" s="61">
        <f>+M660-IF(M$18&gt;74,(M660/M$25)*$C$10)</f>
        <v/>
      </c>
      <c r="N661" s="61">
        <f>+N660-IF(N$18&gt;74,(N660/N$25)*$C$10)</f>
        <v/>
      </c>
      <c r="O661" s="61">
        <f>+O660-IF(O$18&gt;74,(O660/O$25)*$C$10)</f>
        <v/>
      </c>
      <c r="P661" s="61">
        <f>+P660-IF(P$18&gt;74,(P660/P$25)*$C$10)</f>
        <v/>
      </c>
      <c r="Q661" s="61">
        <f>+Q660-IF(Q$18&gt;74,(Q660/Q$25)*$C$10)</f>
        <v/>
      </c>
      <c r="R661" s="61">
        <f>+R660-IF(R$18&gt;74,(R660/R$25)*$C$10)</f>
        <v/>
      </c>
      <c r="S661" s="61">
        <f>+S660-IF(S$18&gt;74,(S660/S$25)*$C$10)</f>
        <v/>
      </c>
      <c r="T661" s="61">
        <f>+T660-IF(T$18&gt;74,(T660/T$25)*$C$10)</f>
        <v/>
      </c>
      <c r="U661" s="61">
        <f>+U660-IF(U$18&gt;74,(U660/U$25)*$C$10)</f>
        <v/>
      </c>
      <c r="V661" s="61">
        <f>+V660-IF(V$18&gt;74,(V660/V$25)*$C$10)</f>
        <v/>
      </c>
      <c r="W661" s="61">
        <f>+W660-IF(W$18&gt;74,(W660/W$25)*$C$10)</f>
        <v/>
      </c>
      <c r="X661" s="61">
        <f>+X660-IF(X$18&gt;74,(X660/X$25)*$C$10)</f>
        <v/>
      </c>
      <c r="Y661" s="61">
        <f>+Y660-IF(Y$18&gt;74,(Y660/Y$25)*$C$10)</f>
        <v/>
      </c>
      <c r="Z661" s="61">
        <f>+Z660-IF(Z$18&gt;74,(Z660/Z$25)*$C$10)</f>
        <v/>
      </c>
      <c r="AA661" s="61">
        <f>+AA660-IF(AA$18&gt;74,(AA660/AA$25)*$C$10)</f>
        <v/>
      </c>
      <c r="AB661" s="61">
        <f>+AB660-IF(AB$18&gt;74,(AB660/AB$25)*$C$10)</f>
        <v/>
      </c>
      <c r="AC661" s="61">
        <f>+AC660-IF(AC$18&gt;74,(AC660/AC$25)*$C$10)</f>
        <v/>
      </c>
      <c r="AD661" s="61">
        <f>+AD660-IF(AD$18&gt;74,(AD660/AD$25)*$C$10)</f>
        <v/>
      </c>
      <c r="AE661" s="61">
        <f>+AE660-IF(AE$18&gt;74,(AE660/AE$25)*$C$10)</f>
        <v/>
      </c>
      <c r="AF661" s="61">
        <f>+AF660-IF(AF$18&gt;74,(AF660/AF$25)*$C$10)</f>
        <v/>
      </c>
      <c r="AG661" s="61">
        <f>+AG660-IF(AG$18&gt;74,(AG660/AG$25)*$C$10)</f>
        <v/>
      </c>
      <c r="AH661" s="61">
        <f>+AH660-IF(AH$18&gt;74,(AH660/AH$25)*$C$10)</f>
        <v/>
      </c>
      <c r="AI661" s="61">
        <f>+AI660-IF(AI$18&gt;74,(AI660/AI$25)*$C$10)</f>
        <v/>
      </c>
      <c r="AJ661" s="61">
        <f>+AJ660-IF(AJ$18&gt;74,(AJ660/AJ$25)*$C$10)</f>
        <v/>
      </c>
      <c r="AK661" s="61">
        <f>+AK660-IF(AK$18&gt;74,(AK660/AK$25)*$C$10)</f>
        <v/>
      </c>
      <c r="AL661" s="61">
        <f>+AL660-IF(AL$18&gt;74,(AL660/AL$25)*$C$10)</f>
        <v/>
      </c>
      <c r="AM661" s="61">
        <f>+AM660-IF(AM$18&gt;74,(AM660/AM$25)*$C$10)</f>
        <v/>
      </c>
      <c r="AN661" s="61">
        <f>+AN660-IF(AN$18&gt;74,(AN660/AN$25)*$C$10)</f>
        <v/>
      </c>
      <c r="AO661" s="61">
        <f>+AO660-IF(AO$18&gt;74,(AO660/AO$25)*$C$10)</f>
        <v/>
      </c>
      <c r="AP661" s="61">
        <f>+AP660-IF(AP$18&gt;74,(AP660/AP$25)*$C$10)</f>
        <v/>
      </c>
      <c r="AQ661" s="61">
        <f>+AQ660-IF(AQ$18&gt;74,(AQ660/AQ$25)*$C$10)</f>
        <v/>
      </c>
      <c r="AR661" s="61">
        <f>+AR660-IF(AR$18&gt;74,(AR660/AR$25)*$C$10)</f>
        <v/>
      </c>
      <c r="AS661" s="61">
        <f>+AS660-IF(AS$18&gt;74,(AS660/AS$25)*$C$10)</f>
        <v/>
      </c>
      <c r="AT661" s="61">
        <f>+AT660-IF(AT$18&gt;74,(AT660/AT$25)*$C$10)</f>
        <v/>
      </c>
      <c r="AU661" s="61">
        <f>+AU660-IF(AU$18&gt;74,(AU660/AU$25)*$C$10)</f>
        <v/>
      </c>
      <c r="AV661" s="61">
        <f>+AV660-IF(AV$18&gt;74,(AV660/AV$25)*$C$10)</f>
        <v/>
      </c>
      <c r="AW661" s="61">
        <f>+AW660-IF(AW$18&gt;74,(AW660/AW$25)*$C$10)</f>
        <v/>
      </c>
      <c r="AX661" s="35">
        <f>IF(AW661&gt;0,1,0)</f>
        <v/>
      </c>
      <c r="AY661" s="35">
        <f>IF(AL661&gt;0,1,0)</f>
        <v/>
      </c>
      <c r="AZ661" s="35">
        <f>IF(AG661&gt;0,1,0)</f>
        <v/>
      </c>
      <c r="BA661" s="35">
        <f>IF(AB661&gt;0,1,0)</f>
        <v/>
      </c>
      <c r="BB661" s="35">
        <f>IF(W661&gt;0,1,0)</f>
        <v/>
      </c>
    </row>
    <row r="662">
      <c r="B662" s="154" t="inlineStr">
        <is>
          <t>trial 318</t>
        </is>
      </c>
      <c r="C662" s="155">
        <f>+start-C659</f>
        <v/>
      </c>
      <c r="D662" s="156">
        <f>IF((C662&lt;=0),0,((C662-D$24)*Stock*(_xlfn.NORM.INV(RAND(),stock_ave,stock_std))+(C662-D$24)*Bonds*(_xlfn.NORM.INV(RAND(),bond_ave,bond_std))+(C662-D$24)*cash*(_xlfn.NORM.INV(RAND(),cash_ave,cash_std))+(C662-D$24)))</f>
        <v/>
      </c>
      <c r="E662" s="156">
        <f>IF((D662&lt;=0),0,((D662-E$24)*Stock*(_xlfn.NORM.INV(RAND(),stock_ave,stock_std))+(D662-E$24)*Bonds*(_xlfn.NORM.INV(RAND(),bond_ave,bond_std))+(D662-E$24)*cash*(_xlfn.NORM.INV(RAND(),cash_ave,cash_std))+(D662-E$24)))</f>
        <v/>
      </c>
      <c r="F662" s="156">
        <f>IF((E662&lt;=0),0,((E662-F$24)*Stock*(_xlfn.NORM.INV(RAND(),stock_ave,stock_std))+(E662-F$24)*Bonds*(_xlfn.NORM.INV(RAND(),bond_ave,bond_std))+(E662-F$24)*cash*(_xlfn.NORM.INV(RAND(),cash_ave,cash_std))+(E662-F$24)))</f>
        <v/>
      </c>
      <c r="G662" s="156">
        <f>IF((F662&lt;=0),0,((F662-G$24)*Stock*(_xlfn.NORM.INV(RAND(),stock_ave,stock_std))+(F662-G$24)*Bonds*(_xlfn.NORM.INV(RAND(),bond_ave,bond_std))+(F662-G$24)*cash*(_xlfn.NORM.INV(RAND(),cash_ave,cash_std))+(F662-G$24)))</f>
        <v/>
      </c>
      <c r="H662" s="156">
        <f>IF((G662&lt;=0),0,((G662-H$24)*Stock*(_xlfn.NORM.INV(RAND(),stock_ave,stock_std))+(G662-H$24)*Bonds*(_xlfn.NORM.INV(RAND(),bond_ave,bond_std))+(G662-H$24)*cash*(_xlfn.NORM.INV(RAND(),cash_ave,cash_std))+(G662-H$24)))</f>
        <v/>
      </c>
      <c r="I662" s="156">
        <f>IF((H662&lt;=0),0,((H662-I$24)*Stock*(_xlfn.NORM.INV(RAND(),stock_ave,stock_std))+(H662-I$24)*Bonds*(_xlfn.NORM.INV(RAND(),bond_ave,bond_std))+(H662-I$24)*cash*(_xlfn.NORM.INV(RAND(),cash_ave,cash_std))+(H662-I$24)))</f>
        <v/>
      </c>
      <c r="J662" s="156">
        <f>IF((I662&lt;=0),0,((I662-J$24)*Stock*(_xlfn.NORM.INV(RAND(),stock_ave,stock_std))+(I662-J$24)*Bonds*(_xlfn.NORM.INV(RAND(),bond_ave,bond_std))+(I662-J$24)*cash*(_xlfn.NORM.INV(RAND(),cash_ave,cash_std))+(I662-J$24)))</f>
        <v/>
      </c>
      <c r="K662" s="156">
        <f>IF((J662&lt;=0),0,((J662-K$24)*Stock*(_xlfn.NORM.INV(RAND(),stock_ave,stock_std))+(J662-K$24)*Bonds*(_xlfn.NORM.INV(RAND(),bond_ave,bond_std))+(J662-K$24)*cash*(_xlfn.NORM.INV(RAND(),cash_ave,cash_std))+(J662-K$24)))</f>
        <v/>
      </c>
      <c r="L662" s="156">
        <f>IF((K662&lt;=0),0,((K662-L$24)*Stock*(_xlfn.NORM.INV(RAND(),stock_ave,stock_std))+(K662-L$24)*Bonds*(_xlfn.NORM.INV(RAND(),bond_ave,bond_std))+(K662-L$24)*cash*(_xlfn.NORM.INV(RAND(),cash_ave,cash_std))+(K662-L$24)))</f>
        <v/>
      </c>
      <c r="M662" s="156">
        <f>IF((L662&lt;=0),0,((L662-M$24)*Stock*(_xlfn.NORM.INV(RAND(),stock_ave,stock_std))+(L662-M$24)*Bonds*(_xlfn.NORM.INV(RAND(),bond_ave,bond_std))+(L662-M$24)*cash*(_xlfn.NORM.INV(RAND(),cash_ave,cash_std))+(L662-M$24)))</f>
        <v/>
      </c>
      <c r="N662" s="156">
        <f>IF((M662&lt;=0),0,((M662-N$24)*Stock*(_xlfn.NORM.INV(RAND(),stock_ave,stock_std))+(M662-N$24)*Bonds*(_xlfn.NORM.INV(RAND(),bond_ave,bond_std))+(M662-N$24)*cash*(_xlfn.NORM.INV(RAND(),cash_ave,cash_std))+(M662-N$24)))</f>
        <v/>
      </c>
      <c r="O662" s="156">
        <f>IF((N662&lt;=0),0,((N662-O$24)*Stock*(_xlfn.NORM.INV(RAND(),stock_ave,stock_std))+(N662-O$24)*Bonds*(_xlfn.NORM.INV(RAND(),bond_ave,bond_std))+(N662-O$24)*cash*(_xlfn.NORM.INV(RAND(),cash_ave,cash_std))+(N662-O$24)))</f>
        <v/>
      </c>
      <c r="P662" s="156">
        <f>IF((O662&lt;=0),0,((O662-P$24)*Stock*(_xlfn.NORM.INV(RAND(),stock_ave,stock_std))+(O662-P$24)*Bonds*(_xlfn.NORM.INV(RAND(),bond_ave,bond_std))+(O662-P$24)*cash*(_xlfn.NORM.INV(RAND(),cash_ave,cash_std))+(O662-P$24)))</f>
        <v/>
      </c>
      <c r="Q662" s="156">
        <f>IF((P662&lt;=0),0,((P662-Q$24)*Stock*(_xlfn.NORM.INV(RAND(),stock_ave,stock_std))+(P662-Q$24)*Bonds*(_xlfn.NORM.INV(RAND(),bond_ave,bond_std))+(P662-Q$24)*cash*(_xlfn.NORM.INV(RAND(),cash_ave,cash_std))+(P662-Q$24)))</f>
        <v/>
      </c>
      <c r="R662" s="156">
        <f>IF((Q662&lt;=0),0,((Q662-R$24)*Stock*(_xlfn.NORM.INV(RAND(),stock_ave,stock_std))+(Q662-R$24)*Bonds*(_xlfn.NORM.INV(RAND(),bond_ave,bond_std))+(Q662-R$24)*cash*(_xlfn.NORM.INV(RAND(),cash_ave,cash_std))+(Q662-R$24)))</f>
        <v/>
      </c>
      <c r="S662" s="156">
        <f>IF((R662&lt;=0),0,((R662-S$24)*Stock*(_xlfn.NORM.INV(RAND(),stock_ave,stock_std))+(R662-S$24)*Bonds*(_xlfn.NORM.INV(RAND(),bond_ave,bond_std))+(R662-S$24)*cash*(_xlfn.NORM.INV(RAND(),cash_ave,cash_std))+(R662-S$24)))</f>
        <v/>
      </c>
      <c r="T662" s="156">
        <f>IF((S662&lt;=0),0,((S662-T$24)*Stock*(_xlfn.NORM.INV(RAND(),stock_ave,stock_std))+(S662-T$24)*Bonds*(_xlfn.NORM.INV(RAND(),bond_ave,bond_std))+(S662-T$24)*cash*(_xlfn.NORM.INV(RAND(),cash_ave,cash_std))+(S662-T$24)))</f>
        <v/>
      </c>
      <c r="U662" s="156">
        <f>IF((T662&lt;=0),0,((T662-U$24)*Stock*(_xlfn.NORM.INV(RAND(),stock_ave,stock_std))+(T662-U$24)*Bonds*(_xlfn.NORM.INV(RAND(),bond_ave,bond_std))+(T662-U$24)*cash*(_xlfn.NORM.INV(RAND(),cash_ave,cash_std))+(T662-U$24)))</f>
        <v/>
      </c>
      <c r="V662" s="156">
        <f>IF((U662&lt;=0),0,((U662-V$24)*Stock*(_xlfn.NORM.INV(RAND(),stock_ave,stock_std))+(U662-V$24)*Bonds*(_xlfn.NORM.INV(RAND(),bond_ave,bond_std))+(U662-V$24)*cash*(_xlfn.NORM.INV(RAND(),cash_ave,cash_std))+(U662-V$24)))</f>
        <v/>
      </c>
      <c r="W662" s="156">
        <f>IF((V662&lt;=0),0,((V662-W$24)*Stock*(_xlfn.NORM.INV(RAND(),stock_ave,stock_std))+(V662-W$24)*Bonds*(_xlfn.NORM.INV(RAND(),bond_ave,bond_std))+(V662-W$24)*cash*(_xlfn.NORM.INV(RAND(),cash_ave,cash_std))+(V662-W$24)))</f>
        <v/>
      </c>
      <c r="X662" s="156">
        <f>IF((W662&lt;=0),0,((W662-X$24)*Stock*(_xlfn.NORM.INV(RAND(),stock_ave,stock_std))+(W662-X$24)*Bonds*(_xlfn.NORM.INV(RAND(),bond_ave,bond_std))+(W662-X$24)*cash*(_xlfn.NORM.INV(RAND(),cash_ave,cash_std))+(W662-X$24)))</f>
        <v/>
      </c>
      <c r="Y662" s="156">
        <f>IF((X662&lt;=0),0,((X662-Y$24)*Stock*(_xlfn.NORM.INV(RAND(),stock_ave,stock_std))+(X662-Y$24)*Bonds*(_xlfn.NORM.INV(RAND(),bond_ave,bond_std))+(X662-Y$24)*cash*(_xlfn.NORM.INV(RAND(),cash_ave,cash_std))+(X662-Y$24)))</f>
        <v/>
      </c>
      <c r="Z662" s="156">
        <f>IF((Y662&lt;=0),0,((Y662-Z$24)*Stock*(_xlfn.NORM.INV(RAND(),stock_ave,stock_std))+(Y662-Z$24)*Bonds*(_xlfn.NORM.INV(RAND(),bond_ave,bond_std))+(Y662-Z$24)*cash*(_xlfn.NORM.INV(RAND(),cash_ave,cash_std))+(Y662-Z$24)))</f>
        <v/>
      </c>
      <c r="AA662" s="156">
        <f>IF((Z662&lt;=0),0,((Z662-AA$24)*Stock*(_xlfn.NORM.INV(RAND(),stock_ave,stock_std))+(Z662-AA$24)*Bonds*(_xlfn.NORM.INV(RAND(),bond_ave,bond_std))+(Z662-AA$24)*cash*(_xlfn.NORM.INV(RAND(),cash_ave,cash_std))+(Z662-AA$24)))</f>
        <v/>
      </c>
      <c r="AB662" s="156">
        <f>IF((AA662&lt;=0),0,((AA662-AB$24)*Stock*(_xlfn.NORM.INV(RAND(),stock_ave,stock_std))+(AA662-AB$24)*Bonds*(_xlfn.NORM.INV(RAND(),bond_ave,bond_std))+(AA662-AB$24)*cash*(_xlfn.NORM.INV(RAND(),cash_ave,cash_std))+(AA662-AB$24)))</f>
        <v/>
      </c>
      <c r="AC662" s="156">
        <f>IF((AB662&lt;=0),0,((AB662-AC$24)*Stock*(_xlfn.NORM.INV(RAND(),stock_ave,stock_std))+(AB662-AC$24)*Bonds*(_xlfn.NORM.INV(RAND(),bond_ave,bond_std))+(AB662-AC$24)*cash*(_xlfn.NORM.INV(RAND(),cash_ave,cash_std))+(AB662-AC$24)))</f>
        <v/>
      </c>
      <c r="AD662" s="156">
        <f>IF((AC662&lt;=0),0,((AC662-AD$24)*Stock*(_xlfn.NORM.INV(RAND(),stock_ave,stock_std))+(AC662-AD$24)*Bonds*(_xlfn.NORM.INV(RAND(),bond_ave,bond_std))+(AC662-AD$24)*cash*(_xlfn.NORM.INV(RAND(),cash_ave,cash_std))+(AC662-AD$24)))</f>
        <v/>
      </c>
      <c r="AE662" s="156">
        <f>IF((AD662&lt;=0),0,((AD662-AE$24)*Stock*(_xlfn.NORM.INV(RAND(),stock_ave,stock_std))+(AD662-AE$24)*Bonds*(_xlfn.NORM.INV(RAND(),bond_ave,bond_std))+(AD662-AE$24)*cash*(_xlfn.NORM.INV(RAND(),cash_ave,cash_std))+(AD662-AE$24)))</f>
        <v/>
      </c>
      <c r="AF662" s="156">
        <f>IF((AE662&lt;=0),0,((AE662-AF$24)*Stock*(_xlfn.NORM.INV(RAND(),stock_ave,stock_std))+(AE662-AF$24)*Bonds*(_xlfn.NORM.INV(RAND(),bond_ave,bond_std))+(AE662-AF$24)*cash*(_xlfn.NORM.INV(RAND(),cash_ave,cash_std))+(AE662-AF$24)))</f>
        <v/>
      </c>
      <c r="AG662" s="156">
        <f>IF((AF662&lt;=0),0,((AF662-AG$24)*Stock*(_xlfn.NORM.INV(RAND(),stock_ave,stock_std))+(AF662-AG$24)*Bonds*(_xlfn.NORM.INV(RAND(),bond_ave,bond_std))+(AF662-AG$24)*cash*(_xlfn.NORM.INV(RAND(),cash_ave,cash_std))+(AF662-AG$24)))</f>
        <v/>
      </c>
      <c r="AH662" s="156">
        <f>IF((AG662&lt;=0),0,((AG662-AH$24)*Stock*(_xlfn.NORM.INV(RAND(),stock_ave,stock_std))+(AG662-AH$24)*Bonds*(_xlfn.NORM.INV(RAND(),bond_ave,bond_std))+(AG662-AH$24)*cash*(_xlfn.NORM.INV(RAND(),cash_ave,cash_std))+(AG662-AH$24)))</f>
        <v/>
      </c>
      <c r="AI662" s="156">
        <f>IF((AH662&lt;=0),0,((AH662-AI$24)*Stock*(_xlfn.NORM.INV(RAND(),stock_ave,stock_std))+(AH662-AI$24)*Bonds*(_xlfn.NORM.INV(RAND(),bond_ave,bond_std))+(AH662-AI$24)*cash*(_xlfn.NORM.INV(RAND(),cash_ave,cash_std))+(AH662-AI$24)))</f>
        <v/>
      </c>
      <c r="AJ662" s="156">
        <f>IF((AI662&lt;=0),0,((AI662-AJ$24)*Stock*(_xlfn.NORM.INV(RAND(),stock_ave,stock_std))+(AI662-AJ$24)*Bonds*(_xlfn.NORM.INV(RAND(),bond_ave,bond_std))+(AI662-AJ$24)*cash*(_xlfn.NORM.INV(RAND(),cash_ave,cash_std))+(AI662-AJ$24)))</f>
        <v/>
      </c>
      <c r="AK662" s="156">
        <f>IF((AJ662&lt;=0),0,((AJ662-AK$24)*Stock*(_xlfn.NORM.INV(RAND(),stock_ave,stock_std))+(AJ662-AK$24)*Bonds*(_xlfn.NORM.INV(RAND(),bond_ave,bond_std))+(AJ662-AK$24)*cash*(_xlfn.NORM.INV(RAND(),cash_ave,cash_std))+(AJ662-AK$24)))</f>
        <v/>
      </c>
      <c r="AL662" s="156">
        <f>IF((AK662&lt;=0),0,((AK662-AL$24)*Stock*(_xlfn.NORM.INV(RAND(),stock_ave,stock_std))+(AK662-AL$24)*Bonds*(_xlfn.NORM.INV(RAND(),bond_ave,bond_std))+(AK662-AL$24)*cash*(_xlfn.NORM.INV(RAND(),cash_ave,cash_std))+(AK662-AL$24)))</f>
        <v/>
      </c>
      <c r="AM662" s="156">
        <f>IF((AL662&lt;=0),0,((AL662-AM$24)*Stock*(_xlfn.NORM.INV(RAND(),stock_ave,stock_std))+(AL662-AM$24)*Bonds*(_xlfn.NORM.INV(RAND(),bond_ave,bond_std))+(AL662-AM$24)*cash*(_xlfn.NORM.INV(RAND(),cash_ave,cash_std))+(AL662-AM$24)))</f>
        <v/>
      </c>
      <c r="AN662" s="156">
        <f>IF((AM662&lt;=0),0,((AM662-AN$24)*Stock*(_xlfn.NORM.INV(RAND(),stock_ave,stock_std))+(AM662-AN$24)*Bonds*(_xlfn.NORM.INV(RAND(),bond_ave,bond_std))+(AM662-AN$24)*cash*(_xlfn.NORM.INV(RAND(),cash_ave,cash_std))+(AM662-AN$24)))</f>
        <v/>
      </c>
      <c r="AO662" s="156">
        <f>IF((AN662&lt;=0),0,((AN662-AO$24)*Stock*(_xlfn.NORM.INV(RAND(),stock_ave,stock_std))+(AN662-AO$24)*Bonds*(_xlfn.NORM.INV(RAND(),bond_ave,bond_std))+(AN662-AO$24)*cash*(_xlfn.NORM.INV(RAND(),cash_ave,cash_std))+(AN662-AO$24)))</f>
        <v/>
      </c>
      <c r="AP662" s="156">
        <f>IF((AO662&lt;=0),0,((AO662-AP$24)*Stock*(_xlfn.NORM.INV(RAND(),stock_ave,stock_std))+(AO662-AP$24)*Bonds*(_xlfn.NORM.INV(RAND(),bond_ave,bond_std))+(AO662-AP$24)*cash*(_xlfn.NORM.INV(RAND(),cash_ave,cash_std))+(AO662-AP$24)))</f>
        <v/>
      </c>
      <c r="AQ662" s="156">
        <f>IF((AP662&lt;=0),0,((AP662-AQ$24)*Stock*(_xlfn.NORM.INV(RAND(),stock_ave,stock_std))+(AP662-AQ$24)*Bonds*(_xlfn.NORM.INV(RAND(),bond_ave,bond_std))+(AP662-AQ$24)*cash*(_xlfn.NORM.INV(RAND(),cash_ave,cash_std))+(AP662-AQ$24)))</f>
        <v/>
      </c>
      <c r="AR662" s="156">
        <f>IF((AQ662&lt;=0),0,((AQ662-AR$24)*Stock*(_xlfn.NORM.INV(RAND(),stock_ave,stock_std))+(AQ662-AR$24)*Bonds*(_xlfn.NORM.INV(RAND(),bond_ave,bond_std))+(AQ662-AR$24)*cash*(_xlfn.NORM.INV(RAND(),cash_ave,cash_std))+(AQ662-AR$24)))</f>
        <v/>
      </c>
      <c r="AS662" s="156">
        <f>IF((AR662&lt;=0),0,((AR662-AS$24)*Stock*(_xlfn.NORM.INV(RAND(),stock_ave,stock_std))+(AR662-AS$24)*Bonds*(_xlfn.NORM.INV(RAND(),bond_ave,bond_std))+(AR662-AS$24)*cash*(_xlfn.NORM.INV(RAND(),cash_ave,cash_std))+(AR662-AS$24)))</f>
        <v/>
      </c>
      <c r="AT662" s="156">
        <f>IF((AS662&lt;=0),0,((AS662-AT$24)*Stock*(_xlfn.NORM.INV(RAND(),stock_ave,stock_std))+(AS662-AT$24)*Bonds*(_xlfn.NORM.INV(RAND(),bond_ave,bond_std))+(AS662-AT$24)*cash*(_xlfn.NORM.INV(RAND(),cash_ave,cash_std))+(AS662-AT$24)))</f>
        <v/>
      </c>
      <c r="AU662" s="156">
        <f>IF((AT662&lt;=0),0,((AT662-AU$24)*Stock*(_xlfn.NORM.INV(RAND(),stock_ave,stock_std))+(AT662-AU$24)*Bonds*(_xlfn.NORM.INV(RAND(),bond_ave,bond_std))+(AT662-AU$24)*cash*(_xlfn.NORM.INV(RAND(),cash_ave,cash_std))+(AT662-AU$24)))</f>
        <v/>
      </c>
      <c r="AV662" s="156">
        <f>IF((AU662&lt;=0),0,((AU662-AV$24)*Stock*(_xlfn.NORM.INV(RAND(),stock_ave,stock_std))+(AU662-AV$24)*Bonds*(_xlfn.NORM.INV(RAND(),bond_ave,bond_std))+(AU662-AV$24)*cash*(_xlfn.NORM.INV(RAND(),cash_ave,cash_std))+(AU662-AV$24)))</f>
        <v/>
      </c>
      <c r="AW662" s="156">
        <f>IF((AV662&lt;=0),0,((AV662-AW$24)*Stock*(_xlfn.NORM.INV(RAND(),stock_ave,stock_std))+(AV662-AW$24)*Bonds*(_xlfn.NORM.INV(RAND(),bond_ave,bond_std))+(AV662-AW$24)*cash*(_xlfn.NORM.INV(RAND(),cash_ave,cash_std))+(AV662-AW$24)))</f>
        <v/>
      </c>
      <c r="AX662" s="159" t="n"/>
      <c r="AY662" s="159" t="n"/>
      <c r="AZ662" s="159" t="n"/>
      <c r="BA662" s="159" t="n"/>
      <c r="BB662" s="159" t="n"/>
    </row>
    <row r="663">
      <c r="C663" s="147" t="n"/>
      <c r="D663" s="61">
        <f>+D662-IF(D$18&gt;74,(D662/D$25)*$C$10)</f>
        <v/>
      </c>
      <c r="E663" s="61">
        <f>+E662-IF(E$18&gt;74,(E662/E$25)*$C$10)</f>
        <v/>
      </c>
      <c r="F663" s="61">
        <f>+F662-IF(F$18&gt;74,(F662/F$25)*$C$10)</f>
        <v/>
      </c>
      <c r="G663" s="61">
        <f>+G662-IF(G$18&gt;74,(G662/G$25)*$C$10)</f>
        <v/>
      </c>
      <c r="H663" s="61">
        <f>+H662-IF(H$18&gt;74,(H662/H$25)*$C$10)</f>
        <v/>
      </c>
      <c r="I663" s="61">
        <f>+I662-IF(I$18&gt;74,(I662/I$25)*$C$10)</f>
        <v/>
      </c>
      <c r="J663" s="61">
        <f>+J662-IF(J$18&gt;74,(J662/J$25)*$C$10)</f>
        <v/>
      </c>
      <c r="K663" s="61">
        <f>+K662-IF(K$18&gt;74,(K662/K$25)*$C$10)</f>
        <v/>
      </c>
      <c r="L663" s="61">
        <f>+L662-IF(L$18&gt;74,(L662/L$25)*$C$10)</f>
        <v/>
      </c>
      <c r="M663" s="61">
        <f>+M662-IF(M$18&gt;74,(M662/M$25)*$C$10)</f>
        <v/>
      </c>
      <c r="N663" s="61">
        <f>+N662-IF(N$18&gt;74,(N662/N$25)*$C$10)</f>
        <v/>
      </c>
      <c r="O663" s="61">
        <f>+O662-IF(O$18&gt;74,(O662/O$25)*$C$10)</f>
        <v/>
      </c>
      <c r="P663" s="61">
        <f>+P662-IF(P$18&gt;74,(P662/P$25)*$C$10)</f>
        <v/>
      </c>
      <c r="Q663" s="61">
        <f>+Q662-IF(Q$18&gt;74,(Q662/Q$25)*$C$10)</f>
        <v/>
      </c>
      <c r="R663" s="61">
        <f>+R662-IF(R$18&gt;74,(R662/R$25)*$C$10)</f>
        <v/>
      </c>
      <c r="S663" s="61">
        <f>+S662-IF(S$18&gt;74,(S662/S$25)*$C$10)</f>
        <v/>
      </c>
      <c r="T663" s="61">
        <f>+T662-IF(T$18&gt;74,(T662/T$25)*$C$10)</f>
        <v/>
      </c>
      <c r="U663" s="61">
        <f>+U662-IF(U$18&gt;74,(U662/U$25)*$C$10)</f>
        <v/>
      </c>
      <c r="V663" s="61">
        <f>+V662-IF(V$18&gt;74,(V662/V$25)*$C$10)</f>
        <v/>
      </c>
      <c r="W663" s="61">
        <f>+W662-IF(W$18&gt;74,(W662/W$25)*$C$10)</f>
        <v/>
      </c>
      <c r="X663" s="61">
        <f>+X662-IF(X$18&gt;74,(X662/X$25)*$C$10)</f>
        <v/>
      </c>
      <c r="Y663" s="61">
        <f>+Y662-IF(Y$18&gt;74,(Y662/Y$25)*$C$10)</f>
        <v/>
      </c>
      <c r="Z663" s="61">
        <f>+Z662-IF(Z$18&gt;74,(Z662/Z$25)*$C$10)</f>
        <v/>
      </c>
      <c r="AA663" s="61">
        <f>+AA662-IF(AA$18&gt;74,(AA662/AA$25)*$C$10)</f>
        <v/>
      </c>
      <c r="AB663" s="61">
        <f>+AB662-IF(AB$18&gt;74,(AB662/AB$25)*$C$10)</f>
        <v/>
      </c>
      <c r="AC663" s="61">
        <f>+AC662-IF(AC$18&gt;74,(AC662/AC$25)*$C$10)</f>
        <v/>
      </c>
      <c r="AD663" s="61">
        <f>+AD662-IF(AD$18&gt;74,(AD662/AD$25)*$C$10)</f>
        <v/>
      </c>
      <c r="AE663" s="61">
        <f>+AE662-IF(AE$18&gt;74,(AE662/AE$25)*$C$10)</f>
        <v/>
      </c>
      <c r="AF663" s="61">
        <f>+AF662-IF(AF$18&gt;74,(AF662/AF$25)*$C$10)</f>
        <v/>
      </c>
      <c r="AG663" s="61">
        <f>+AG662-IF(AG$18&gt;74,(AG662/AG$25)*$C$10)</f>
        <v/>
      </c>
      <c r="AH663" s="61">
        <f>+AH662-IF(AH$18&gt;74,(AH662/AH$25)*$C$10)</f>
        <v/>
      </c>
      <c r="AI663" s="61">
        <f>+AI662-IF(AI$18&gt;74,(AI662/AI$25)*$C$10)</f>
        <v/>
      </c>
      <c r="AJ663" s="61">
        <f>+AJ662-IF(AJ$18&gt;74,(AJ662/AJ$25)*$C$10)</f>
        <v/>
      </c>
      <c r="AK663" s="61">
        <f>+AK662-IF(AK$18&gt;74,(AK662/AK$25)*$C$10)</f>
        <v/>
      </c>
      <c r="AL663" s="61">
        <f>+AL662-IF(AL$18&gt;74,(AL662/AL$25)*$C$10)</f>
        <v/>
      </c>
      <c r="AM663" s="61">
        <f>+AM662-IF(AM$18&gt;74,(AM662/AM$25)*$C$10)</f>
        <v/>
      </c>
      <c r="AN663" s="61">
        <f>+AN662-IF(AN$18&gt;74,(AN662/AN$25)*$C$10)</f>
        <v/>
      </c>
      <c r="AO663" s="61">
        <f>+AO662-IF(AO$18&gt;74,(AO662/AO$25)*$C$10)</f>
        <v/>
      </c>
      <c r="AP663" s="61">
        <f>+AP662-IF(AP$18&gt;74,(AP662/AP$25)*$C$10)</f>
        <v/>
      </c>
      <c r="AQ663" s="61">
        <f>+AQ662-IF(AQ$18&gt;74,(AQ662/AQ$25)*$C$10)</f>
        <v/>
      </c>
      <c r="AR663" s="61">
        <f>+AR662-IF(AR$18&gt;74,(AR662/AR$25)*$C$10)</f>
        <v/>
      </c>
      <c r="AS663" s="61">
        <f>+AS662-IF(AS$18&gt;74,(AS662/AS$25)*$C$10)</f>
        <v/>
      </c>
      <c r="AT663" s="61">
        <f>+AT662-IF(AT$18&gt;74,(AT662/AT$25)*$C$10)</f>
        <v/>
      </c>
      <c r="AU663" s="61">
        <f>+AU662-IF(AU$18&gt;74,(AU662/AU$25)*$C$10)</f>
        <v/>
      </c>
      <c r="AV663" s="61">
        <f>+AV662-IF(AV$18&gt;74,(AV662/AV$25)*$C$10)</f>
        <v/>
      </c>
      <c r="AW663" s="61">
        <f>+AW662-IF(AW$18&gt;74,(AW662/AW$25)*$C$10)</f>
        <v/>
      </c>
      <c r="AX663" s="35">
        <f>IF(AW663&gt;0,1,0)</f>
        <v/>
      </c>
      <c r="AY663" s="35">
        <f>IF(AL663&gt;0,1,0)</f>
        <v/>
      </c>
      <c r="AZ663" s="35">
        <f>IF(AG663&gt;0,1,0)</f>
        <v/>
      </c>
      <c r="BA663" s="35">
        <f>IF(AB663&gt;0,1,0)</f>
        <v/>
      </c>
      <c r="BB663" s="35">
        <f>IF(W663&gt;0,1,0)</f>
        <v/>
      </c>
    </row>
    <row r="664">
      <c r="B664" s="154" t="inlineStr">
        <is>
          <t>trial 319</t>
        </is>
      </c>
      <c r="C664" s="155">
        <f>+start-C661</f>
        <v/>
      </c>
      <c r="D664" s="156">
        <f>IF((C664&lt;=0),0,((C664-D$24)*Stock*(_xlfn.NORM.INV(RAND(),stock_ave,stock_std))+(C664-D$24)*Bonds*(_xlfn.NORM.INV(RAND(),bond_ave,bond_std))+(C664-D$24)*cash*(_xlfn.NORM.INV(RAND(),cash_ave,cash_std))+(C664-D$24)))</f>
        <v/>
      </c>
      <c r="E664" s="156">
        <f>IF((D664&lt;=0),0,((D664-E$24)*Stock*(_xlfn.NORM.INV(RAND(),stock_ave,stock_std))+(D664-E$24)*Bonds*(_xlfn.NORM.INV(RAND(),bond_ave,bond_std))+(D664-E$24)*cash*(_xlfn.NORM.INV(RAND(),cash_ave,cash_std))+(D664-E$24)))</f>
        <v/>
      </c>
      <c r="F664" s="156">
        <f>IF((E664&lt;=0),0,((E664-F$24)*Stock*(_xlfn.NORM.INV(RAND(),stock_ave,stock_std))+(E664-F$24)*Bonds*(_xlfn.NORM.INV(RAND(),bond_ave,bond_std))+(E664-F$24)*cash*(_xlfn.NORM.INV(RAND(),cash_ave,cash_std))+(E664-F$24)))</f>
        <v/>
      </c>
      <c r="G664" s="156">
        <f>IF((F664&lt;=0),0,((F664-G$24)*Stock*(_xlfn.NORM.INV(RAND(),stock_ave,stock_std))+(F664-G$24)*Bonds*(_xlfn.NORM.INV(RAND(),bond_ave,bond_std))+(F664-G$24)*cash*(_xlfn.NORM.INV(RAND(),cash_ave,cash_std))+(F664-G$24)))</f>
        <v/>
      </c>
      <c r="H664" s="156">
        <f>IF((G664&lt;=0),0,((G664-H$24)*Stock*(_xlfn.NORM.INV(RAND(),stock_ave,stock_std))+(G664-H$24)*Bonds*(_xlfn.NORM.INV(RAND(),bond_ave,bond_std))+(G664-H$24)*cash*(_xlfn.NORM.INV(RAND(),cash_ave,cash_std))+(G664-H$24)))</f>
        <v/>
      </c>
      <c r="I664" s="156">
        <f>IF((H664&lt;=0),0,((H664-I$24)*Stock*(_xlfn.NORM.INV(RAND(),stock_ave,stock_std))+(H664-I$24)*Bonds*(_xlfn.NORM.INV(RAND(),bond_ave,bond_std))+(H664-I$24)*cash*(_xlfn.NORM.INV(RAND(),cash_ave,cash_std))+(H664-I$24)))</f>
        <v/>
      </c>
      <c r="J664" s="156">
        <f>IF((I664&lt;=0),0,((I664-J$24)*Stock*(_xlfn.NORM.INV(RAND(),stock_ave,stock_std))+(I664-J$24)*Bonds*(_xlfn.NORM.INV(RAND(),bond_ave,bond_std))+(I664-J$24)*cash*(_xlfn.NORM.INV(RAND(),cash_ave,cash_std))+(I664-J$24)))</f>
        <v/>
      </c>
      <c r="K664" s="156">
        <f>IF((J664&lt;=0),0,((J664-K$24)*Stock*(_xlfn.NORM.INV(RAND(),stock_ave,stock_std))+(J664-K$24)*Bonds*(_xlfn.NORM.INV(RAND(),bond_ave,bond_std))+(J664-K$24)*cash*(_xlfn.NORM.INV(RAND(),cash_ave,cash_std))+(J664-K$24)))</f>
        <v/>
      </c>
      <c r="L664" s="156">
        <f>IF((K664&lt;=0),0,((K664-L$24)*Stock*(_xlfn.NORM.INV(RAND(),stock_ave,stock_std))+(K664-L$24)*Bonds*(_xlfn.NORM.INV(RAND(),bond_ave,bond_std))+(K664-L$24)*cash*(_xlfn.NORM.INV(RAND(),cash_ave,cash_std))+(K664-L$24)))</f>
        <v/>
      </c>
      <c r="M664" s="156">
        <f>IF((L664&lt;=0),0,((L664-M$24)*Stock*(_xlfn.NORM.INV(RAND(),stock_ave,stock_std))+(L664-M$24)*Bonds*(_xlfn.NORM.INV(RAND(),bond_ave,bond_std))+(L664-M$24)*cash*(_xlfn.NORM.INV(RAND(),cash_ave,cash_std))+(L664-M$24)))</f>
        <v/>
      </c>
      <c r="N664" s="156">
        <f>IF((M664&lt;=0),0,((M664-N$24)*Stock*(_xlfn.NORM.INV(RAND(),stock_ave,stock_std))+(M664-N$24)*Bonds*(_xlfn.NORM.INV(RAND(),bond_ave,bond_std))+(M664-N$24)*cash*(_xlfn.NORM.INV(RAND(),cash_ave,cash_std))+(M664-N$24)))</f>
        <v/>
      </c>
      <c r="O664" s="156">
        <f>IF((N664&lt;=0),0,((N664-O$24)*Stock*(_xlfn.NORM.INV(RAND(),stock_ave,stock_std))+(N664-O$24)*Bonds*(_xlfn.NORM.INV(RAND(),bond_ave,bond_std))+(N664-O$24)*cash*(_xlfn.NORM.INV(RAND(),cash_ave,cash_std))+(N664-O$24)))</f>
        <v/>
      </c>
      <c r="P664" s="156">
        <f>IF((O664&lt;=0),0,((O664-P$24)*Stock*(_xlfn.NORM.INV(RAND(),stock_ave,stock_std))+(O664-P$24)*Bonds*(_xlfn.NORM.INV(RAND(),bond_ave,bond_std))+(O664-P$24)*cash*(_xlfn.NORM.INV(RAND(),cash_ave,cash_std))+(O664-P$24)))</f>
        <v/>
      </c>
      <c r="Q664" s="156">
        <f>IF((P664&lt;=0),0,((P664-Q$24)*Stock*(_xlfn.NORM.INV(RAND(),stock_ave,stock_std))+(P664-Q$24)*Bonds*(_xlfn.NORM.INV(RAND(),bond_ave,bond_std))+(P664-Q$24)*cash*(_xlfn.NORM.INV(RAND(),cash_ave,cash_std))+(P664-Q$24)))</f>
        <v/>
      </c>
      <c r="R664" s="156">
        <f>IF((Q664&lt;=0),0,((Q664-R$24)*Stock*(_xlfn.NORM.INV(RAND(),stock_ave,stock_std))+(Q664-R$24)*Bonds*(_xlfn.NORM.INV(RAND(),bond_ave,bond_std))+(Q664-R$24)*cash*(_xlfn.NORM.INV(RAND(),cash_ave,cash_std))+(Q664-R$24)))</f>
        <v/>
      </c>
      <c r="S664" s="156">
        <f>IF((R664&lt;=0),0,((R664-S$24)*Stock*(_xlfn.NORM.INV(RAND(),stock_ave,stock_std))+(R664-S$24)*Bonds*(_xlfn.NORM.INV(RAND(),bond_ave,bond_std))+(R664-S$24)*cash*(_xlfn.NORM.INV(RAND(),cash_ave,cash_std))+(R664-S$24)))</f>
        <v/>
      </c>
      <c r="T664" s="156">
        <f>IF((S664&lt;=0),0,((S664-T$24)*Stock*(_xlfn.NORM.INV(RAND(),stock_ave,stock_std))+(S664-T$24)*Bonds*(_xlfn.NORM.INV(RAND(),bond_ave,bond_std))+(S664-T$24)*cash*(_xlfn.NORM.INV(RAND(),cash_ave,cash_std))+(S664-T$24)))</f>
        <v/>
      </c>
      <c r="U664" s="156">
        <f>IF((T664&lt;=0),0,((T664-U$24)*Stock*(_xlfn.NORM.INV(RAND(),stock_ave,stock_std))+(T664-U$24)*Bonds*(_xlfn.NORM.INV(RAND(),bond_ave,bond_std))+(T664-U$24)*cash*(_xlfn.NORM.INV(RAND(),cash_ave,cash_std))+(T664-U$24)))</f>
        <v/>
      </c>
      <c r="V664" s="156">
        <f>IF((U664&lt;=0),0,((U664-V$24)*Stock*(_xlfn.NORM.INV(RAND(),stock_ave,stock_std))+(U664-V$24)*Bonds*(_xlfn.NORM.INV(RAND(),bond_ave,bond_std))+(U664-V$24)*cash*(_xlfn.NORM.INV(RAND(),cash_ave,cash_std))+(U664-V$24)))</f>
        <v/>
      </c>
      <c r="W664" s="156">
        <f>IF((V664&lt;=0),0,((V664-W$24)*Stock*(_xlfn.NORM.INV(RAND(),stock_ave,stock_std))+(V664-W$24)*Bonds*(_xlfn.NORM.INV(RAND(),bond_ave,bond_std))+(V664-W$24)*cash*(_xlfn.NORM.INV(RAND(),cash_ave,cash_std))+(V664-W$24)))</f>
        <v/>
      </c>
      <c r="X664" s="156">
        <f>IF((W664&lt;=0),0,((W664-X$24)*Stock*(_xlfn.NORM.INV(RAND(),stock_ave,stock_std))+(W664-X$24)*Bonds*(_xlfn.NORM.INV(RAND(),bond_ave,bond_std))+(W664-X$24)*cash*(_xlfn.NORM.INV(RAND(),cash_ave,cash_std))+(W664-X$24)))</f>
        <v/>
      </c>
      <c r="Y664" s="156">
        <f>IF((X664&lt;=0),0,((X664-Y$24)*Stock*(_xlfn.NORM.INV(RAND(),stock_ave,stock_std))+(X664-Y$24)*Bonds*(_xlfn.NORM.INV(RAND(),bond_ave,bond_std))+(X664-Y$24)*cash*(_xlfn.NORM.INV(RAND(),cash_ave,cash_std))+(X664-Y$24)))</f>
        <v/>
      </c>
      <c r="Z664" s="156">
        <f>IF((Y664&lt;=0),0,((Y664-Z$24)*Stock*(_xlfn.NORM.INV(RAND(),stock_ave,stock_std))+(Y664-Z$24)*Bonds*(_xlfn.NORM.INV(RAND(),bond_ave,bond_std))+(Y664-Z$24)*cash*(_xlfn.NORM.INV(RAND(),cash_ave,cash_std))+(Y664-Z$24)))</f>
        <v/>
      </c>
      <c r="AA664" s="156">
        <f>IF((Z664&lt;=0),0,((Z664-AA$24)*Stock*(_xlfn.NORM.INV(RAND(),stock_ave,stock_std))+(Z664-AA$24)*Bonds*(_xlfn.NORM.INV(RAND(),bond_ave,bond_std))+(Z664-AA$24)*cash*(_xlfn.NORM.INV(RAND(),cash_ave,cash_std))+(Z664-AA$24)))</f>
        <v/>
      </c>
      <c r="AB664" s="156">
        <f>IF((AA664&lt;=0),0,((AA664-AB$24)*Stock*(_xlfn.NORM.INV(RAND(),stock_ave,stock_std))+(AA664-AB$24)*Bonds*(_xlfn.NORM.INV(RAND(),bond_ave,bond_std))+(AA664-AB$24)*cash*(_xlfn.NORM.INV(RAND(),cash_ave,cash_std))+(AA664-AB$24)))</f>
        <v/>
      </c>
      <c r="AC664" s="156">
        <f>IF((AB664&lt;=0),0,((AB664-AC$24)*Stock*(_xlfn.NORM.INV(RAND(),stock_ave,stock_std))+(AB664-AC$24)*Bonds*(_xlfn.NORM.INV(RAND(),bond_ave,bond_std))+(AB664-AC$24)*cash*(_xlfn.NORM.INV(RAND(),cash_ave,cash_std))+(AB664-AC$24)))</f>
        <v/>
      </c>
      <c r="AD664" s="156">
        <f>IF((AC664&lt;=0),0,((AC664-AD$24)*Stock*(_xlfn.NORM.INV(RAND(),stock_ave,stock_std))+(AC664-AD$24)*Bonds*(_xlfn.NORM.INV(RAND(),bond_ave,bond_std))+(AC664-AD$24)*cash*(_xlfn.NORM.INV(RAND(),cash_ave,cash_std))+(AC664-AD$24)))</f>
        <v/>
      </c>
      <c r="AE664" s="156">
        <f>IF((AD664&lt;=0),0,((AD664-AE$24)*Stock*(_xlfn.NORM.INV(RAND(),stock_ave,stock_std))+(AD664-AE$24)*Bonds*(_xlfn.NORM.INV(RAND(),bond_ave,bond_std))+(AD664-AE$24)*cash*(_xlfn.NORM.INV(RAND(),cash_ave,cash_std))+(AD664-AE$24)))</f>
        <v/>
      </c>
      <c r="AF664" s="156">
        <f>IF((AE664&lt;=0),0,((AE664-AF$24)*Stock*(_xlfn.NORM.INV(RAND(),stock_ave,stock_std))+(AE664-AF$24)*Bonds*(_xlfn.NORM.INV(RAND(),bond_ave,bond_std))+(AE664-AF$24)*cash*(_xlfn.NORM.INV(RAND(),cash_ave,cash_std))+(AE664-AF$24)))</f>
        <v/>
      </c>
      <c r="AG664" s="156">
        <f>IF((AF664&lt;=0),0,((AF664-AG$24)*Stock*(_xlfn.NORM.INV(RAND(),stock_ave,stock_std))+(AF664-AG$24)*Bonds*(_xlfn.NORM.INV(RAND(),bond_ave,bond_std))+(AF664-AG$24)*cash*(_xlfn.NORM.INV(RAND(),cash_ave,cash_std))+(AF664-AG$24)))</f>
        <v/>
      </c>
      <c r="AH664" s="156">
        <f>IF((AG664&lt;=0),0,((AG664-AH$24)*Stock*(_xlfn.NORM.INV(RAND(),stock_ave,stock_std))+(AG664-AH$24)*Bonds*(_xlfn.NORM.INV(RAND(),bond_ave,bond_std))+(AG664-AH$24)*cash*(_xlfn.NORM.INV(RAND(),cash_ave,cash_std))+(AG664-AH$24)))</f>
        <v/>
      </c>
      <c r="AI664" s="156">
        <f>IF((AH664&lt;=0),0,((AH664-AI$24)*Stock*(_xlfn.NORM.INV(RAND(),stock_ave,stock_std))+(AH664-AI$24)*Bonds*(_xlfn.NORM.INV(RAND(),bond_ave,bond_std))+(AH664-AI$24)*cash*(_xlfn.NORM.INV(RAND(),cash_ave,cash_std))+(AH664-AI$24)))</f>
        <v/>
      </c>
      <c r="AJ664" s="156">
        <f>IF((AI664&lt;=0),0,((AI664-AJ$24)*Stock*(_xlfn.NORM.INV(RAND(),stock_ave,stock_std))+(AI664-AJ$24)*Bonds*(_xlfn.NORM.INV(RAND(),bond_ave,bond_std))+(AI664-AJ$24)*cash*(_xlfn.NORM.INV(RAND(),cash_ave,cash_std))+(AI664-AJ$24)))</f>
        <v/>
      </c>
      <c r="AK664" s="156">
        <f>IF((AJ664&lt;=0),0,((AJ664-AK$24)*Stock*(_xlfn.NORM.INV(RAND(),stock_ave,stock_std))+(AJ664-AK$24)*Bonds*(_xlfn.NORM.INV(RAND(),bond_ave,bond_std))+(AJ664-AK$24)*cash*(_xlfn.NORM.INV(RAND(),cash_ave,cash_std))+(AJ664-AK$24)))</f>
        <v/>
      </c>
      <c r="AL664" s="156">
        <f>IF((AK664&lt;=0),0,((AK664-AL$24)*Stock*(_xlfn.NORM.INV(RAND(),stock_ave,stock_std))+(AK664-AL$24)*Bonds*(_xlfn.NORM.INV(RAND(),bond_ave,bond_std))+(AK664-AL$24)*cash*(_xlfn.NORM.INV(RAND(),cash_ave,cash_std))+(AK664-AL$24)))</f>
        <v/>
      </c>
      <c r="AM664" s="156">
        <f>IF((AL664&lt;=0),0,((AL664-AM$24)*Stock*(_xlfn.NORM.INV(RAND(),stock_ave,stock_std))+(AL664-AM$24)*Bonds*(_xlfn.NORM.INV(RAND(),bond_ave,bond_std))+(AL664-AM$24)*cash*(_xlfn.NORM.INV(RAND(),cash_ave,cash_std))+(AL664-AM$24)))</f>
        <v/>
      </c>
      <c r="AN664" s="156">
        <f>IF((AM664&lt;=0),0,((AM664-AN$24)*Stock*(_xlfn.NORM.INV(RAND(),stock_ave,stock_std))+(AM664-AN$24)*Bonds*(_xlfn.NORM.INV(RAND(),bond_ave,bond_std))+(AM664-AN$24)*cash*(_xlfn.NORM.INV(RAND(),cash_ave,cash_std))+(AM664-AN$24)))</f>
        <v/>
      </c>
      <c r="AO664" s="156">
        <f>IF((AN664&lt;=0),0,((AN664-AO$24)*Stock*(_xlfn.NORM.INV(RAND(),stock_ave,stock_std))+(AN664-AO$24)*Bonds*(_xlfn.NORM.INV(RAND(),bond_ave,bond_std))+(AN664-AO$24)*cash*(_xlfn.NORM.INV(RAND(),cash_ave,cash_std))+(AN664-AO$24)))</f>
        <v/>
      </c>
      <c r="AP664" s="156">
        <f>IF((AO664&lt;=0),0,((AO664-AP$24)*Stock*(_xlfn.NORM.INV(RAND(),stock_ave,stock_std))+(AO664-AP$24)*Bonds*(_xlfn.NORM.INV(RAND(),bond_ave,bond_std))+(AO664-AP$24)*cash*(_xlfn.NORM.INV(RAND(),cash_ave,cash_std))+(AO664-AP$24)))</f>
        <v/>
      </c>
      <c r="AQ664" s="156">
        <f>IF((AP664&lt;=0),0,((AP664-AQ$24)*Stock*(_xlfn.NORM.INV(RAND(),stock_ave,stock_std))+(AP664-AQ$24)*Bonds*(_xlfn.NORM.INV(RAND(),bond_ave,bond_std))+(AP664-AQ$24)*cash*(_xlfn.NORM.INV(RAND(),cash_ave,cash_std))+(AP664-AQ$24)))</f>
        <v/>
      </c>
      <c r="AR664" s="156">
        <f>IF((AQ664&lt;=0),0,((AQ664-AR$24)*Stock*(_xlfn.NORM.INV(RAND(),stock_ave,stock_std))+(AQ664-AR$24)*Bonds*(_xlfn.NORM.INV(RAND(),bond_ave,bond_std))+(AQ664-AR$24)*cash*(_xlfn.NORM.INV(RAND(),cash_ave,cash_std))+(AQ664-AR$24)))</f>
        <v/>
      </c>
      <c r="AS664" s="156">
        <f>IF((AR664&lt;=0),0,((AR664-AS$24)*Stock*(_xlfn.NORM.INV(RAND(),stock_ave,stock_std))+(AR664-AS$24)*Bonds*(_xlfn.NORM.INV(RAND(),bond_ave,bond_std))+(AR664-AS$24)*cash*(_xlfn.NORM.INV(RAND(),cash_ave,cash_std))+(AR664-AS$24)))</f>
        <v/>
      </c>
      <c r="AT664" s="156">
        <f>IF((AS664&lt;=0),0,((AS664-AT$24)*Stock*(_xlfn.NORM.INV(RAND(),stock_ave,stock_std))+(AS664-AT$24)*Bonds*(_xlfn.NORM.INV(RAND(),bond_ave,bond_std))+(AS664-AT$24)*cash*(_xlfn.NORM.INV(RAND(),cash_ave,cash_std))+(AS664-AT$24)))</f>
        <v/>
      </c>
      <c r="AU664" s="156">
        <f>IF((AT664&lt;=0),0,((AT664-AU$24)*Stock*(_xlfn.NORM.INV(RAND(),stock_ave,stock_std))+(AT664-AU$24)*Bonds*(_xlfn.NORM.INV(RAND(),bond_ave,bond_std))+(AT664-AU$24)*cash*(_xlfn.NORM.INV(RAND(),cash_ave,cash_std))+(AT664-AU$24)))</f>
        <v/>
      </c>
      <c r="AV664" s="156">
        <f>IF((AU664&lt;=0),0,((AU664-AV$24)*Stock*(_xlfn.NORM.INV(RAND(),stock_ave,stock_std))+(AU664-AV$24)*Bonds*(_xlfn.NORM.INV(RAND(),bond_ave,bond_std))+(AU664-AV$24)*cash*(_xlfn.NORM.INV(RAND(),cash_ave,cash_std))+(AU664-AV$24)))</f>
        <v/>
      </c>
      <c r="AW664" s="156">
        <f>IF((AV664&lt;=0),0,((AV664-AW$24)*Stock*(_xlfn.NORM.INV(RAND(),stock_ave,stock_std))+(AV664-AW$24)*Bonds*(_xlfn.NORM.INV(RAND(),bond_ave,bond_std))+(AV664-AW$24)*cash*(_xlfn.NORM.INV(RAND(),cash_ave,cash_std))+(AV664-AW$24)))</f>
        <v/>
      </c>
      <c r="AX664" s="159" t="n"/>
      <c r="AY664" s="159" t="n"/>
      <c r="AZ664" s="159" t="n"/>
      <c r="BA664" s="159" t="n"/>
      <c r="BB664" s="159" t="n"/>
    </row>
    <row r="665">
      <c r="C665" s="147" t="n"/>
      <c r="D665" s="61">
        <f>+D664-IF(D$18&gt;74,(D664/D$25)*$C$10)</f>
        <v/>
      </c>
      <c r="E665" s="61">
        <f>+E664-IF(E$18&gt;74,(E664/E$25)*$C$10)</f>
        <v/>
      </c>
      <c r="F665" s="61">
        <f>+F664-IF(F$18&gt;74,(F664/F$25)*$C$10)</f>
        <v/>
      </c>
      <c r="G665" s="61">
        <f>+G664-IF(G$18&gt;74,(G664/G$25)*$C$10)</f>
        <v/>
      </c>
      <c r="H665" s="61">
        <f>+H664-IF(H$18&gt;74,(H664/H$25)*$C$10)</f>
        <v/>
      </c>
      <c r="I665" s="61">
        <f>+I664-IF(I$18&gt;74,(I664/I$25)*$C$10)</f>
        <v/>
      </c>
      <c r="J665" s="61">
        <f>+J664-IF(J$18&gt;74,(J664/J$25)*$C$10)</f>
        <v/>
      </c>
      <c r="K665" s="61">
        <f>+K664-IF(K$18&gt;74,(K664/K$25)*$C$10)</f>
        <v/>
      </c>
      <c r="L665" s="61">
        <f>+L664-IF(L$18&gt;74,(L664/L$25)*$C$10)</f>
        <v/>
      </c>
      <c r="M665" s="61">
        <f>+M664-IF(M$18&gt;74,(M664/M$25)*$C$10)</f>
        <v/>
      </c>
      <c r="N665" s="61">
        <f>+N664-IF(N$18&gt;74,(N664/N$25)*$C$10)</f>
        <v/>
      </c>
      <c r="O665" s="61">
        <f>+O664-IF(O$18&gt;74,(O664/O$25)*$C$10)</f>
        <v/>
      </c>
      <c r="P665" s="61">
        <f>+P664-IF(P$18&gt;74,(P664/P$25)*$C$10)</f>
        <v/>
      </c>
      <c r="Q665" s="61">
        <f>+Q664-IF(Q$18&gt;74,(Q664/Q$25)*$C$10)</f>
        <v/>
      </c>
      <c r="R665" s="61">
        <f>+R664-IF(R$18&gt;74,(R664/R$25)*$C$10)</f>
        <v/>
      </c>
      <c r="S665" s="61">
        <f>+S664-IF(S$18&gt;74,(S664/S$25)*$C$10)</f>
        <v/>
      </c>
      <c r="T665" s="61">
        <f>+T664-IF(T$18&gt;74,(T664/T$25)*$C$10)</f>
        <v/>
      </c>
      <c r="U665" s="61">
        <f>+U664-IF(U$18&gt;74,(U664/U$25)*$C$10)</f>
        <v/>
      </c>
      <c r="V665" s="61">
        <f>+V664-IF(V$18&gt;74,(V664/V$25)*$C$10)</f>
        <v/>
      </c>
      <c r="W665" s="61">
        <f>+W664-IF(W$18&gt;74,(W664/W$25)*$C$10)</f>
        <v/>
      </c>
      <c r="X665" s="61">
        <f>+X664-IF(X$18&gt;74,(X664/X$25)*$C$10)</f>
        <v/>
      </c>
      <c r="Y665" s="61">
        <f>+Y664-IF(Y$18&gt;74,(Y664/Y$25)*$C$10)</f>
        <v/>
      </c>
      <c r="Z665" s="61">
        <f>+Z664-IF(Z$18&gt;74,(Z664/Z$25)*$C$10)</f>
        <v/>
      </c>
      <c r="AA665" s="61">
        <f>+AA664-IF(AA$18&gt;74,(AA664/AA$25)*$C$10)</f>
        <v/>
      </c>
      <c r="AB665" s="61">
        <f>+AB664-IF(AB$18&gt;74,(AB664/AB$25)*$C$10)</f>
        <v/>
      </c>
      <c r="AC665" s="61">
        <f>+AC664-IF(AC$18&gt;74,(AC664/AC$25)*$C$10)</f>
        <v/>
      </c>
      <c r="AD665" s="61">
        <f>+AD664-IF(AD$18&gt;74,(AD664/AD$25)*$C$10)</f>
        <v/>
      </c>
      <c r="AE665" s="61">
        <f>+AE664-IF(AE$18&gt;74,(AE664/AE$25)*$C$10)</f>
        <v/>
      </c>
      <c r="AF665" s="61">
        <f>+AF664-IF(AF$18&gt;74,(AF664/AF$25)*$C$10)</f>
        <v/>
      </c>
      <c r="AG665" s="61">
        <f>+AG664-IF(AG$18&gt;74,(AG664/AG$25)*$C$10)</f>
        <v/>
      </c>
      <c r="AH665" s="61">
        <f>+AH664-IF(AH$18&gt;74,(AH664/AH$25)*$C$10)</f>
        <v/>
      </c>
      <c r="AI665" s="61">
        <f>+AI664-IF(AI$18&gt;74,(AI664/AI$25)*$C$10)</f>
        <v/>
      </c>
      <c r="AJ665" s="61">
        <f>+AJ664-IF(AJ$18&gt;74,(AJ664/AJ$25)*$C$10)</f>
        <v/>
      </c>
      <c r="AK665" s="61">
        <f>+AK664-IF(AK$18&gt;74,(AK664/AK$25)*$C$10)</f>
        <v/>
      </c>
      <c r="AL665" s="61">
        <f>+AL664-IF(AL$18&gt;74,(AL664/AL$25)*$C$10)</f>
        <v/>
      </c>
      <c r="AM665" s="61">
        <f>+AM664-IF(AM$18&gt;74,(AM664/AM$25)*$C$10)</f>
        <v/>
      </c>
      <c r="AN665" s="61">
        <f>+AN664-IF(AN$18&gt;74,(AN664/AN$25)*$C$10)</f>
        <v/>
      </c>
      <c r="AO665" s="61">
        <f>+AO664-IF(AO$18&gt;74,(AO664/AO$25)*$C$10)</f>
        <v/>
      </c>
      <c r="AP665" s="61">
        <f>+AP664-IF(AP$18&gt;74,(AP664/AP$25)*$C$10)</f>
        <v/>
      </c>
      <c r="AQ665" s="61">
        <f>+AQ664-IF(AQ$18&gt;74,(AQ664/AQ$25)*$C$10)</f>
        <v/>
      </c>
      <c r="AR665" s="61">
        <f>+AR664-IF(AR$18&gt;74,(AR664/AR$25)*$C$10)</f>
        <v/>
      </c>
      <c r="AS665" s="61">
        <f>+AS664-IF(AS$18&gt;74,(AS664/AS$25)*$C$10)</f>
        <v/>
      </c>
      <c r="AT665" s="61">
        <f>+AT664-IF(AT$18&gt;74,(AT664/AT$25)*$C$10)</f>
        <v/>
      </c>
      <c r="AU665" s="61">
        <f>+AU664-IF(AU$18&gt;74,(AU664/AU$25)*$C$10)</f>
        <v/>
      </c>
      <c r="AV665" s="61">
        <f>+AV664-IF(AV$18&gt;74,(AV664/AV$25)*$C$10)</f>
        <v/>
      </c>
      <c r="AW665" s="61">
        <f>+AW664-IF(AW$18&gt;74,(AW664/AW$25)*$C$10)</f>
        <v/>
      </c>
      <c r="AX665" s="35">
        <f>IF(AW665&gt;0,1,0)</f>
        <v/>
      </c>
      <c r="AY665" s="35">
        <f>IF(AL665&gt;0,1,0)</f>
        <v/>
      </c>
      <c r="AZ665" s="35">
        <f>IF(AG665&gt;0,1,0)</f>
        <v/>
      </c>
      <c r="BA665" s="35">
        <f>IF(AB665&gt;0,1,0)</f>
        <v/>
      </c>
      <c r="BB665" s="35">
        <f>IF(W665&gt;0,1,0)</f>
        <v/>
      </c>
    </row>
    <row r="666">
      <c r="B666" s="154" t="inlineStr">
        <is>
          <t>trial 320</t>
        </is>
      </c>
      <c r="C666" s="155">
        <f>+start-C663</f>
        <v/>
      </c>
      <c r="D666" s="156">
        <f>IF((C666&lt;=0),0,((C666-D$24)*Stock*(_xlfn.NORM.INV(RAND(),stock_ave,stock_std))+(C666-D$24)*Bonds*(_xlfn.NORM.INV(RAND(),bond_ave,bond_std))+(C666-D$24)*cash*(_xlfn.NORM.INV(RAND(),cash_ave,cash_std))+(C666-D$24)))</f>
        <v/>
      </c>
      <c r="E666" s="156">
        <f>IF((D666&lt;=0),0,((D666-E$24)*Stock*(_xlfn.NORM.INV(RAND(),stock_ave,stock_std))+(D666-E$24)*Bonds*(_xlfn.NORM.INV(RAND(),bond_ave,bond_std))+(D666-E$24)*cash*(_xlfn.NORM.INV(RAND(),cash_ave,cash_std))+(D666-E$24)))</f>
        <v/>
      </c>
      <c r="F666" s="156">
        <f>IF((E666&lt;=0),0,((E666-F$24)*Stock*(_xlfn.NORM.INV(RAND(),stock_ave,stock_std))+(E666-F$24)*Bonds*(_xlfn.NORM.INV(RAND(),bond_ave,bond_std))+(E666-F$24)*cash*(_xlfn.NORM.INV(RAND(),cash_ave,cash_std))+(E666-F$24)))</f>
        <v/>
      </c>
      <c r="G666" s="156">
        <f>IF((F666&lt;=0),0,((F666-G$24)*Stock*(_xlfn.NORM.INV(RAND(),stock_ave,stock_std))+(F666-G$24)*Bonds*(_xlfn.NORM.INV(RAND(),bond_ave,bond_std))+(F666-G$24)*cash*(_xlfn.NORM.INV(RAND(),cash_ave,cash_std))+(F666-G$24)))</f>
        <v/>
      </c>
      <c r="H666" s="156">
        <f>IF((G666&lt;=0),0,((G666-H$24)*Stock*(_xlfn.NORM.INV(RAND(),stock_ave,stock_std))+(G666-H$24)*Bonds*(_xlfn.NORM.INV(RAND(),bond_ave,bond_std))+(G666-H$24)*cash*(_xlfn.NORM.INV(RAND(),cash_ave,cash_std))+(G666-H$24)))</f>
        <v/>
      </c>
      <c r="I666" s="156">
        <f>IF((H666&lt;=0),0,((H666-I$24)*Stock*(_xlfn.NORM.INV(RAND(),stock_ave,stock_std))+(H666-I$24)*Bonds*(_xlfn.NORM.INV(RAND(),bond_ave,bond_std))+(H666-I$24)*cash*(_xlfn.NORM.INV(RAND(),cash_ave,cash_std))+(H666-I$24)))</f>
        <v/>
      </c>
      <c r="J666" s="156">
        <f>IF((I666&lt;=0),0,((I666-J$24)*Stock*(_xlfn.NORM.INV(RAND(),stock_ave,stock_std))+(I666-J$24)*Bonds*(_xlfn.NORM.INV(RAND(),bond_ave,bond_std))+(I666-J$24)*cash*(_xlfn.NORM.INV(RAND(),cash_ave,cash_std))+(I666-J$24)))</f>
        <v/>
      </c>
      <c r="K666" s="156">
        <f>IF((J666&lt;=0),0,((J666-K$24)*Stock*(_xlfn.NORM.INV(RAND(),stock_ave,stock_std))+(J666-K$24)*Bonds*(_xlfn.NORM.INV(RAND(),bond_ave,bond_std))+(J666-K$24)*cash*(_xlfn.NORM.INV(RAND(),cash_ave,cash_std))+(J666-K$24)))</f>
        <v/>
      </c>
      <c r="L666" s="156">
        <f>IF((K666&lt;=0),0,((K666-L$24)*Stock*(_xlfn.NORM.INV(RAND(),stock_ave,stock_std))+(K666-L$24)*Bonds*(_xlfn.NORM.INV(RAND(),bond_ave,bond_std))+(K666-L$24)*cash*(_xlfn.NORM.INV(RAND(),cash_ave,cash_std))+(K666-L$24)))</f>
        <v/>
      </c>
      <c r="M666" s="156">
        <f>IF((L666&lt;=0),0,((L666-M$24)*Stock*(_xlfn.NORM.INV(RAND(),stock_ave,stock_std))+(L666-M$24)*Bonds*(_xlfn.NORM.INV(RAND(),bond_ave,bond_std))+(L666-M$24)*cash*(_xlfn.NORM.INV(RAND(),cash_ave,cash_std))+(L666-M$24)))</f>
        <v/>
      </c>
      <c r="N666" s="156">
        <f>IF((M666&lt;=0),0,((M666-N$24)*Stock*(_xlfn.NORM.INV(RAND(),stock_ave,stock_std))+(M666-N$24)*Bonds*(_xlfn.NORM.INV(RAND(),bond_ave,bond_std))+(M666-N$24)*cash*(_xlfn.NORM.INV(RAND(),cash_ave,cash_std))+(M666-N$24)))</f>
        <v/>
      </c>
      <c r="O666" s="156">
        <f>IF((N666&lt;=0),0,((N666-O$24)*Stock*(_xlfn.NORM.INV(RAND(),stock_ave,stock_std))+(N666-O$24)*Bonds*(_xlfn.NORM.INV(RAND(),bond_ave,bond_std))+(N666-O$24)*cash*(_xlfn.NORM.INV(RAND(),cash_ave,cash_std))+(N666-O$24)))</f>
        <v/>
      </c>
      <c r="P666" s="156">
        <f>IF((O666&lt;=0),0,((O666-P$24)*Stock*(_xlfn.NORM.INV(RAND(),stock_ave,stock_std))+(O666-P$24)*Bonds*(_xlfn.NORM.INV(RAND(),bond_ave,bond_std))+(O666-P$24)*cash*(_xlfn.NORM.INV(RAND(),cash_ave,cash_std))+(O666-P$24)))</f>
        <v/>
      </c>
      <c r="Q666" s="156">
        <f>IF((P666&lt;=0),0,((P666-Q$24)*Stock*(_xlfn.NORM.INV(RAND(),stock_ave,stock_std))+(P666-Q$24)*Bonds*(_xlfn.NORM.INV(RAND(),bond_ave,bond_std))+(P666-Q$24)*cash*(_xlfn.NORM.INV(RAND(),cash_ave,cash_std))+(P666-Q$24)))</f>
        <v/>
      </c>
      <c r="R666" s="156">
        <f>IF((Q666&lt;=0),0,((Q666-R$24)*Stock*(_xlfn.NORM.INV(RAND(),stock_ave,stock_std))+(Q666-R$24)*Bonds*(_xlfn.NORM.INV(RAND(),bond_ave,bond_std))+(Q666-R$24)*cash*(_xlfn.NORM.INV(RAND(),cash_ave,cash_std))+(Q666-R$24)))</f>
        <v/>
      </c>
      <c r="S666" s="156">
        <f>IF((R666&lt;=0),0,((R666-S$24)*Stock*(_xlfn.NORM.INV(RAND(),stock_ave,stock_std))+(R666-S$24)*Bonds*(_xlfn.NORM.INV(RAND(),bond_ave,bond_std))+(R666-S$24)*cash*(_xlfn.NORM.INV(RAND(),cash_ave,cash_std))+(R666-S$24)))</f>
        <v/>
      </c>
      <c r="T666" s="156">
        <f>IF((S666&lt;=0),0,((S666-T$24)*Stock*(_xlfn.NORM.INV(RAND(),stock_ave,stock_std))+(S666-T$24)*Bonds*(_xlfn.NORM.INV(RAND(),bond_ave,bond_std))+(S666-T$24)*cash*(_xlfn.NORM.INV(RAND(),cash_ave,cash_std))+(S666-T$24)))</f>
        <v/>
      </c>
      <c r="U666" s="156">
        <f>IF((T666&lt;=0),0,((T666-U$24)*Stock*(_xlfn.NORM.INV(RAND(),stock_ave,stock_std))+(T666-U$24)*Bonds*(_xlfn.NORM.INV(RAND(),bond_ave,bond_std))+(T666-U$24)*cash*(_xlfn.NORM.INV(RAND(),cash_ave,cash_std))+(T666-U$24)))</f>
        <v/>
      </c>
      <c r="V666" s="156">
        <f>IF((U666&lt;=0),0,((U666-V$24)*Stock*(_xlfn.NORM.INV(RAND(),stock_ave,stock_std))+(U666-V$24)*Bonds*(_xlfn.NORM.INV(RAND(),bond_ave,bond_std))+(U666-V$24)*cash*(_xlfn.NORM.INV(RAND(),cash_ave,cash_std))+(U666-V$24)))</f>
        <v/>
      </c>
      <c r="W666" s="156">
        <f>IF((V666&lt;=0),0,((V666-W$24)*Stock*(_xlfn.NORM.INV(RAND(),stock_ave,stock_std))+(V666-W$24)*Bonds*(_xlfn.NORM.INV(RAND(),bond_ave,bond_std))+(V666-W$24)*cash*(_xlfn.NORM.INV(RAND(),cash_ave,cash_std))+(V666-W$24)))</f>
        <v/>
      </c>
      <c r="X666" s="156">
        <f>IF((W666&lt;=0),0,((W666-X$24)*Stock*(_xlfn.NORM.INV(RAND(),stock_ave,stock_std))+(W666-X$24)*Bonds*(_xlfn.NORM.INV(RAND(),bond_ave,bond_std))+(W666-X$24)*cash*(_xlfn.NORM.INV(RAND(),cash_ave,cash_std))+(W666-X$24)))</f>
        <v/>
      </c>
      <c r="Y666" s="156">
        <f>IF((X666&lt;=0),0,((X666-Y$24)*Stock*(_xlfn.NORM.INV(RAND(),stock_ave,stock_std))+(X666-Y$24)*Bonds*(_xlfn.NORM.INV(RAND(),bond_ave,bond_std))+(X666-Y$24)*cash*(_xlfn.NORM.INV(RAND(),cash_ave,cash_std))+(X666-Y$24)))</f>
        <v/>
      </c>
      <c r="Z666" s="156">
        <f>IF((Y666&lt;=0),0,((Y666-Z$24)*Stock*(_xlfn.NORM.INV(RAND(),stock_ave,stock_std))+(Y666-Z$24)*Bonds*(_xlfn.NORM.INV(RAND(),bond_ave,bond_std))+(Y666-Z$24)*cash*(_xlfn.NORM.INV(RAND(),cash_ave,cash_std))+(Y666-Z$24)))</f>
        <v/>
      </c>
      <c r="AA666" s="156">
        <f>IF((Z666&lt;=0),0,((Z666-AA$24)*Stock*(_xlfn.NORM.INV(RAND(),stock_ave,stock_std))+(Z666-AA$24)*Bonds*(_xlfn.NORM.INV(RAND(),bond_ave,bond_std))+(Z666-AA$24)*cash*(_xlfn.NORM.INV(RAND(),cash_ave,cash_std))+(Z666-AA$24)))</f>
        <v/>
      </c>
      <c r="AB666" s="156">
        <f>IF((AA666&lt;=0),0,((AA666-AB$24)*Stock*(_xlfn.NORM.INV(RAND(),stock_ave,stock_std))+(AA666-AB$24)*Bonds*(_xlfn.NORM.INV(RAND(),bond_ave,bond_std))+(AA666-AB$24)*cash*(_xlfn.NORM.INV(RAND(),cash_ave,cash_std))+(AA666-AB$24)))</f>
        <v/>
      </c>
      <c r="AC666" s="156">
        <f>IF((AB666&lt;=0),0,((AB666-AC$24)*Stock*(_xlfn.NORM.INV(RAND(),stock_ave,stock_std))+(AB666-AC$24)*Bonds*(_xlfn.NORM.INV(RAND(),bond_ave,bond_std))+(AB666-AC$24)*cash*(_xlfn.NORM.INV(RAND(),cash_ave,cash_std))+(AB666-AC$24)))</f>
        <v/>
      </c>
      <c r="AD666" s="156">
        <f>IF((AC666&lt;=0),0,((AC666-AD$24)*Stock*(_xlfn.NORM.INV(RAND(),stock_ave,stock_std))+(AC666-AD$24)*Bonds*(_xlfn.NORM.INV(RAND(),bond_ave,bond_std))+(AC666-AD$24)*cash*(_xlfn.NORM.INV(RAND(),cash_ave,cash_std))+(AC666-AD$24)))</f>
        <v/>
      </c>
      <c r="AE666" s="156">
        <f>IF((AD666&lt;=0),0,((AD666-AE$24)*Stock*(_xlfn.NORM.INV(RAND(),stock_ave,stock_std))+(AD666-AE$24)*Bonds*(_xlfn.NORM.INV(RAND(),bond_ave,bond_std))+(AD666-AE$24)*cash*(_xlfn.NORM.INV(RAND(),cash_ave,cash_std))+(AD666-AE$24)))</f>
        <v/>
      </c>
      <c r="AF666" s="156">
        <f>IF((AE666&lt;=0),0,((AE666-AF$24)*Stock*(_xlfn.NORM.INV(RAND(),stock_ave,stock_std))+(AE666-AF$24)*Bonds*(_xlfn.NORM.INV(RAND(),bond_ave,bond_std))+(AE666-AF$24)*cash*(_xlfn.NORM.INV(RAND(),cash_ave,cash_std))+(AE666-AF$24)))</f>
        <v/>
      </c>
      <c r="AG666" s="156">
        <f>IF((AF666&lt;=0),0,((AF666-AG$24)*Stock*(_xlfn.NORM.INV(RAND(),stock_ave,stock_std))+(AF666-AG$24)*Bonds*(_xlfn.NORM.INV(RAND(),bond_ave,bond_std))+(AF666-AG$24)*cash*(_xlfn.NORM.INV(RAND(),cash_ave,cash_std))+(AF666-AG$24)))</f>
        <v/>
      </c>
      <c r="AH666" s="156">
        <f>IF((AG666&lt;=0),0,((AG666-AH$24)*Stock*(_xlfn.NORM.INV(RAND(),stock_ave,stock_std))+(AG666-AH$24)*Bonds*(_xlfn.NORM.INV(RAND(),bond_ave,bond_std))+(AG666-AH$24)*cash*(_xlfn.NORM.INV(RAND(),cash_ave,cash_std))+(AG666-AH$24)))</f>
        <v/>
      </c>
      <c r="AI666" s="156">
        <f>IF((AH666&lt;=0),0,((AH666-AI$24)*Stock*(_xlfn.NORM.INV(RAND(),stock_ave,stock_std))+(AH666-AI$24)*Bonds*(_xlfn.NORM.INV(RAND(),bond_ave,bond_std))+(AH666-AI$24)*cash*(_xlfn.NORM.INV(RAND(),cash_ave,cash_std))+(AH666-AI$24)))</f>
        <v/>
      </c>
      <c r="AJ666" s="156">
        <f>IF((AI666&lt;=0),0,((AI666-AJ$24)*Stock*(_xlfn.NORM.INV(RAND(),stock_ave,stock_std))+(AI666-AJ$24)*Bonds*(_xlfn.NORM.INV(RAND(),bond_ave,bond_std))+(AI666-AJ$24)*cash*(_xlfn.NORM.INV(RAND(),cash_ave,cash_std))+(AI666-AJ$24)))</f>
        <v/>
      </c>
      <c r="AK666" s="156">
        <f>IF((AJ666&lt;=0),0,((AJ666-AK$24)*Stock*(_xlfn.NORM.INV(RAND(),stock_ave,stock_std))+(AJ666-AK$24)*Bonds*(_xlfn.NORM.INV(RAND(),bond_ave,bond_std))+(AJ666-AK$24)*cash*(_xlfn.NORM.INV(RAND(),cash_ave,cash_std))+(AJ666-AK$24)))</f>
        <v/>
      </c>
      <c r="AL666" s="156">
        <f>IF((AK666&lt;=0),0,((AK666-AL$24)*Stock*(_xlfn.NORM.INV(RAND(),stock_ave,stock_std))+(AK666-AL$24)*Bonds*(_xlfn.NORM.INV(RAND(),bond_ave,bond_std))+(AK666-AL$24)*cash*(_xlfn.NORM.INV(RAND(),cash_ave,cash_std))+(AK666-AL$24)))</f>
        <v/>
      </c>
      <c r="AM666" s="156">
        <f>IF((AL666&lt;=0),0,((AL666-AM$24)*Stock*(_xlfn.NORM.INV(RAND(),stock_ave,stock_std))+(AL666-AM$24)*Bonds*(_xlfn.NORM.INV(RAND(),bond_ave,bond_std))+(AL666-AM$24)*cash*(_xlfn.NORM.INV(RAND(),cash_ave,cash_std))+(AL666-AM$24)))</f>
        <v/>
      </c>
      <c r="AN666" s="156">
        <f>IF((AM666&lt;=0),0,((AM666-AN$24)*Stock*(_xlfn.NORM.INV(RAND(),stock_ave,stock_std))+(AM666-AN$24)*Bonds*(_xlfn.NORM.INV(RAND(),bond_ave,bond_std))+(AM666-AN$24)*cash*(_xlfn.NORM.INV(RAND(),cash_ave,cash_std))+(AM666-AN$24)))</f>
        <v/>
      </c>
      <c r="AO666" s="156">
        <f>IF((AN666&lt;=0),0,((AN666-AO$24)*Stock*(_xlfn.NORM.INV(RAND(),stock_ave,stock_std))+(AN666-AO$24)*Bonds*(_xlfn.NORM.INV(RAND(),bond_ave,bond_std))+(AN666-AO$24)*cash*(_xlfn.NORM.INV(RAND(),cash_ave,cash_std))+(AN666-AO$24)))</f>
        <v/>
      </c>
      <c r="AP666" s="156">
        <f>IF((AO666&lt;=0),0,((AO666-AP$24)*Stock*(_xlfn.NORM.INV(RAND(),stock_ave,stock_std))+(AO666-AP$24)*Bonds*(_xlfn.NORM.INV(RAND(),bond_ave,bond_std))+(AO666-AP$24)*cash*(_xlfn.NORM.INV(RAND(),cash_ave,cash_std))+(AO666-AP$24)))</f>
        <v/>
      </c>
      <c r="AQ666" s="156">
        <f>IF((AP666&lt;=0),0,((AP666-AQ$24)*Stock*(_xlfn.NORM.INV(RAND(),stock_ave,stock_std))+(AP666-AQ$24)*Bonds*(_xlfn.NORM.INV(RAND(),bond_ave,bond_std))+(AP666-AQ$24)*cash*(_xlfn.NORM.INV(RAND(),cash_ave,cash_std))+(AP666-AQ$24)))</f>
        <v/>
      </c>
      <c r="AR666" s="156">
        <f>IF((AQ666&lt;=0),0,((AQ666-AR$24)*Stock*(_xlfn.NORM.INV(RAND(),stock_ave,stock_std))+(AQ666-AR$24)*Bonds*(_xlfn.NORM.INV(RAND(),bond_ave,bond_std))+(AQ666-AR$24)*cash*(_xlfn.NORM.INV(RAND(),cash_ave,cash_std))+(AQ666-AR$24)))</f>
        <v/>
      </c>
      <c r="AS666" s="156">
        <f>IF((AR666&lt;=0),0,((AR666-AS$24)*Stock*(_xlfn.NORM.INV(RAND(),stock_ave,stock_std))+(AR666-AS$24)*Bonds*(_xlfn.NORM.INV(RAND(),bond_ave,bond_std))+(AR666-AS$24)*cash*(_xlfn.NORM.INV(RAND(),cash_ave,cash_std))+(AR666-AS$24)))</f>
        <v/>
      </c>
      <c r="AT666" s="156">
        <f>IF((AS666&lt;=0),0,((AS666-AT$24)*Stock*(_xlfn.NORM.INV(RAND(),stock_ave,stock_std))+(AS666-AT$24)*Bonds*(_xlfn.NORM.INV(RAND(),bond_ave,bond_std))+(AS666-AT$24)*cash*(_xlfn.NORM.INV(RAND(),cash_ave,cash_std))+(AS666-AT$24)))</f>
        <v/>
      </c>
      <c r="AU666" s="156">
        <f>IF((AT666&lt;=0),0,((AT666-AU$24)*Stock*(_xlfn.NORM.INV(RAND(),stock_ave,stock_std))+(AT666-AU$24)*Bonds*(_xlfn.NORM.INV(RAND(),bond_ave,bond_std))+(AT666-AU$24)*cash*(_xlfn.NORM.INV(RAND(),cash_ave,cash_std))+(AT666-AU$24)))</f>
        <v/>
      </c>
      <c r="AV666" s="156">
        <f>IF((AU666&lt;=0),0,((AU666-AV$24)*Stock*(_xlfn.NORM.INV(RAND(),stock_ave,stock_std))+(AU666-AV$24)*Bonds*(_xlfn.NORM.INV(RAND(),bond_ave,bond_std))+(AU666-AV$24)*cash*(_xlfn.NORM.INV(RAND(),cash_ave,cash_std))+(AU666-AV$24)))</f>
        <v/>
      </c>
      <c r="AW666" s="156">
        <f>IF((AV666&lt;=0),0,((AV666-AW$24)*Stock*(_xlfn.NORM.INV(RAND(),stock_ave,stock_std))+(AV666-AW$24)*Bonds*(_xlfn.NORM.INV(RAND(),bond_ave,bond_std))+(AV666-AW$24)*cash*(_xlfn.NORM.INV(RAND(),cash_ave,cash_std))+(AV666-AW$24)))</f>
        <v/>
      </c>
      <c r="AX666" s="159" t="n"/>
      <c r="AY666" s="159" t="n"/>
      <c r="AZ666" s="159" t="n"/>
      <c r="BA666" s="159" t="n"/>
      <c r="BB666" s="159" t="n"/>
    </row>
    <row r="667">
      <c r="C667" s="147" t="n"/>
      <c r="D667" s="61">
        <f>+D666-IF(D$18&gt;74,(D666/D$25)*$C$10)</f>
        <v/>
      </c>
      <c r="E667" s="61">
        <f>+E666-IF(E$18&gt;74,(E666/E$25)*$C$10)</f>
        <v/>
      </c>
      <c r="F667" s="61">
        <f>+F666-IF(F$18&gt;74,(F666/F$25)*$C$10)</f>
        <v/>
      </c>
      <c r="G667" s="61">
        <f>+G666-IF(G$18&gt;74,(G666/G$25)*$C$10)</f>
        <v/>
      </c>
      <c r="H667" s="61">
        <f>+H666-IF(H$18&gt;74,(H666/H$25)*$C$10)</f>
        <v/>
      </c>
      <c r="I667" s="61">
        <f>+I666-IF(I$18&gt;74,(I666/I$25)*$C$10)</f>
        <v/>
      </c>
      <c r="J667" s="61">
        <f>+J666-IF(J$18&gt;74,(J666/J$25)*$C$10)</f>
        <v/>
      </c>
      <c r="K667" s="61">
        <f>+K666-IF(K$18&gt;74,(K666/K$25)*$C$10)</f>
        <v/>
      </c>
      <c r="L667" s="61">
        <f>+L666-IF(L$18&gt;74,(L666/L$25)*$C$10)</f>
        <v/>
      </c>
      <c r="M667" s="61">
        <f>+M666-IF(M$18&gt;74,(M666/M$25)*$C$10)</f>
        <v/>
      </c>
      <c r="N667" s="61">
        <f>+N666-IF(N$18&gt;74,(N666/N$25)*$C$10)</f>
        <v/>
      </c>
      <c r="O667" s="61">
        <f>+O666-IF(O$18&gt;74,(O666/O$25)*$C$10)</f>
        <v/>
      </c>
      <c r="P667" s="61">
        <f>+P666-IF(P$18&gt;74,(P666/P$25)*$C$10)</f>
        <v/>
      </c>
      <c r="Q667" s="61">
        <f>+Q666-IF(Q$18&gt;74,(Q666/Q$25)*$C$10)</f>
        <v/>
      </c>
      <c r="R667" s="61">
        <f>+R666-IF(R$18&gt;74,(R666/R$25)*$C$10)</f>
        <v/>
      </c>
      <c r="S667" s="61">
        <f>+S666-IF(S$18&gt;74,(S666/S$25)*$C$10)</f>
        <v/>
      </c>
      <c r="T667" s="61">
        <f>+T666-IF(T$18&gt;74,(T666/T$25)*$C$10)</f>
        <v/>
      </c>
      <c r="U667" s="61">
        <f>+U666-IF(U$18&gt;74,(U666/U$25)*$C$10)</f>
        <v/>
      </c>
      <c r="V667" s="61">
        <f>+V666-IF(V$18&gt;74,(V666/V$25)*$C$10)</f>
        <v/>
      </c>
      <c r="W667" s="61">
        <f>+W666-IF(W$18&gt;74,(W666/W$25)*$C$10)</f>
        <v/>
      </c>
      <c r="X667" s="61">
        <f>+X666-IF(X$18&gt;74,(X666/X$25)*$C$10)</f>
        <v/>
      </c>
      <c r="Y667" s="61">
        <f>+Y666-IF(Y$18&gt;74,(Y666/Y$25)*$C$10)</f>
        <v/>
      </c>
      <c r="Z667" s="61">
        <f>+Z666-IF(Z$18&gt;74,(Z666/Z$25)*$C$10)</f>
        <v/>
      </c>
      <c r="AA667" s="61">
        <f>+AA666-IF(AA$18&gt;74,(AA666/AA$25)*$C$10)</f>
        <v/>
      </c>
      <c r="AB667" s="61">
        <f>+AB666-IF(AB$18&gt;74,(AB666/AB$25)*$C$10)</f>
        <v/>
      </c>
      <c r="AC667" s="61">
        <f>+AC666-IF(AC$18&gt;74,(AC666/AC$25)*$C$10)</f>
        <v/>
      </c>
      <c r="AD667" s="61">
        <f>+AD666-IF(AD$18&gt;74,(AD666/AD$25)*$C$10)</f>
        <v/>
      </c>
      <c r="AE667" s="61">
        <f>+AE666-IF(AE$18&gt;74,(AE666/AE$25)*$C$10)</f>
        <v/>
      </c>
      <c r="AF667" s="61">
        <f>+AF666-IF(AF$18&gt;74,(AF666/AF$25)*$C$10)</f>
        <v/>
      </c>
      <c r="AG667" s="61">
        <f>+AG666-IF(AG$18&gt;74,(AG666/AG$25)*$C$10)</f>
        <v/>
      </c>
      <c r="AH667" s="61">
        <f>+AH666-IF(AH$18&gt;74,(AH666/AH$25)*$C$10)</f>
        <v/>
      </c>
      <c r="AI667" s="61">
        <f>+AI666-IF(AI$18&gt;74,(AI666/AI$25)*$C$10)</f>
        <v/>
      </c>
      <c r="AJ667" s="61">
        <f>+AJ666-IF(AJ$18&gt;74,(AJ666/AJ$25)*$C$10)</f>
        <v/>
      </c>
      <c r="AK667" s="61">
        <f>+AK666-IF(AK$18&gt;74,(AK666/AK$25)*$C$10)</f>
        <v/>
      </c>
      <c r="AL667" s="61">
        <f>+AL666-IF(AL$18&gt;74,(AL666/AL$25)*$C$10)</f>
        <v/>
      </c>
      <c r="AM667" s="61">
        <f>+AM666-IF(AM$18&gt;74,(AM666/AM$25)*$C$10)</f>
        <v/>
      </c>
      <c r="AN667" s="61">
        <f>+AN666-IF(AN$18&gt;74,(AN666/AN$25)*$C$10)</f>
        <v/>
      </c>
      <c r="AO667" s="61">
        <f>+AO666-IF(AO$18&gt;74,(AO666/AO$25)*$C$10)</f>
        <v/>
      </c>
      <c r="AP667" s="61">
        <f>+AP666-IF(AP$18&gt;74,(AP666/AP$25)*$C$10)</f>
        <v/>
      </c>
      <c r="AQ667" s="61">
        <f>+AQ666-IF(AQ$18&gt;74,(AQ666/AQ$25)*$C$10)</f>
        <v/>
      </c>
      <c r="AR667" s="61">
        <f>+AR666-IF(AR$18&gt;74,(AR666/AR$25)*$C$10)</f>
        <v/>
      </c>
      <c r="AS667" s="61">
        <f>+AS666-IF(AS$18&gt;74,(AS666/AS$25)*$C$10)</f>
        <v/>
      </c>
      <c r="AT667" s="61">
        <f>+AT666-IF(AT$18&gt;74,(AT666/AT$25)*$C$10)</f>
        <v/>
      </c>
      <c r="AU667" s="61">
        <f>+AU666-IF(AU$18&gt;74,(AU666/AU$25)*$C$10)</f>
        <v/>
      </c>
      <c r="AV667" s="61">
        <f>+AV666-IF(AV$18&gt;74,(AV666/AV$25)*$C$10)</f>
        <v/>
      </c>
      <c r="AW667" s="61">
        <f>+AW666-IF(AW$18&gt;74,(AW666/AW$25)*$C$10)</f>
        <v/>
      </c>
      <c r="AX667" s="35">
        <f>IF(AW667&gt;0,1,0)</f>
        <v/>
      </c>
      <c r="AY667" s="35">
        <f>IF(AL667&gt;0,1,0)</f>
        <v/>
      </c>
      <c r="AZ667" s="35">
        <f>IF(AG667&gt;0,1,0)</f>
        <v/>
      </c>
      <c r="BA667" s="35">
        <f>IF(AB667&gt;0,1,0)</f>
        <v/>
      </c>
      <c r="BB667" s="35">
        <f>IF(W667&gt;0,1,0)</f>
        <v/>
      </c>
    </row>
    <row r="668">
      <c r="B668" s="154" t="inlineStr">
        <is>
          <t>trial 321</t>
        </is>
      </c>
      <c r="C668" s="155">
        <f>+start-C665</f>
        <v/>
      </c>
      <c r="D668" s="156">
        <f>IF((C668&lt;=0),0,((C668-D$24)*Stock*(_xlfn.NORM.INV(RAND(),stock_ave,stock_std))+(C668-D$24)*Bonds*(_xlfn.NORM.INV(RAND(),bond_ave,bond_std))+(C668-D$24)*cash*(_xlfn.NORM.INV(RAND(),cash_ave,cash_std))+(C668-D$24)))</f>
        <v/>
      </c>
      <c r="E668" s="156">
        <f>IF((D668&lt;=0),0,((D668-E$24)*Stock*(_xlfn.NORM.INV(RAND(),stock_ave,stock_std))+(D668-E$24)*Bonds*(_xlfn.NORM.INV(RAND(),bond_ave,bond_std))+(D668-E$24)*cash*(_xlfn.NORM.INV(RAND(),cash_ave,cash_std))+(D668-E$24)))</f>
        <v/>
      </c>
      <c r="F668" s="156">
        <f>IF((E668&lt;=0),0,((E668-F$24)*Stock*(_xlfn.NORM.INV(RAND(),stock_ave,stock_std))+(E668-F$24)*Bonds*(_xlfn.NORM.INV(RAND(),bond_ave,bond_std))+(E668-F$24)*cash*(_xlfn.NORM.INV(RAND(),cash_ave,cash_std))+(E668-F$24)))</f>
        <v/>
      </c>
      <c r="G668" s="156">
        <f>IF((F668&lt;=0),0,((F668-G$24)*Stock*(_xlfn.NORM.INV(RAND(),stock_ave,stock_std))+(F668-G$24)*Bonds*(_xlfn.NORM.INV(RAND(),bond_ave,bond_std))+(F668-G$24)*cash*(_xlfn.NORM.INV(RAND(),cash_ave,cash_std))+(F668-G$24)))</f>
        <v/>
      </c>
      <c r="H668" s="156">
        <f>IF((G668&lt;=0),0,((G668-H$24)*Stock*(_xlfn.NORM.INV(RAND(),stock_ave,stock_std))+(G668-H$24)*Bonds*(_xlfn.NORM.INV(RAND(),bond_ave,bond_std))+(G668-H$24)*cash*(_xlfn.NORM.INV(RAND(),cash_ave,cash_std))+(G668-H$24)))</f>
        <v/>
      </c>
      <c r="I668" s="156">
        <f>IF((H668&lt;=0),0,((H668-I$24)*Stock*(_xlfn.NORM.INV(RAND(),stock_ave,stock_std))+(H668-I$24)*Bonds*(_xlfn.NORM.INV(RAND(),bond_ave,bond_std))+(H668-I$24)*cash*(_xlfn.NORM.INV(RAND(),cash_ave,cash_std))+(H668-I$24)))</f>
        <v/>
      </c>
      <c r="J668" s="156">
        <f>IF((I668&lt;=0),0,((I668-J$24)*Stock*(_xlfn.NORM.INV(RAND(),stock_ave,stock_std))+(I668-J$24)*Bonds*(_xlfn.NORM.INV(RAND(),bond_ave,bond_std))+(I668-J$24)*cash*(_xlfn.NORM.INV(RAND(),cash_ave,cash_std))+(I668-J$24)))</f>
        <v/>
      </c>
      <c r="K668" s="156">
        <f>IF((J668&lt;=0),0,((J668-K$24)*Stock*(_xlfn.NORM.INV(RAND(),stock_ave,stock_std))+(J668-K$24)*Bonds*(_xlfn.NORM.INV(RAND(),bond_ave,bond_std))+(J668-K$24)*cash*(_xlfn.NORM.INV(RAND(),cash_ave,cash_std))+(J668-K$24)))</f>
        <v/>
      </c>
      <c r="L668" s="156">
        <f>IF((K668&lt;=0),0,((K668-L$24)*Stock*(_xlfn.NORM.INV(RAND(),stock_ave,stock_std))+(K668-L$24)*Bonds*(_xlfn.NORM.INV(RAND(),bond_ave,bond_std))+(K668-L$24)*cash*(_xlfn.NORM.INV(RAND(),cash_ave,cash_std))+(K668-L$24)))</f>
        <v/>
      </c>
      <c r="M668" s="156">
        <f>IF((L668&lt;=0),0,((L668-M$24)*Stock*(_xlfn.NORM.INV(RAND(),stock_ave,stock_std))+(L668-M$24)*Bonds*(_xlfn.NORM.INV(RAND(),bond_ave,bond_std))+(L668-M$24)*cash*(_xlfn.NORM.INV(RAND(),cash_ave,cash_std))+(L668-M$24)))</f>
        <v/>
      </c>
      <c r="N668" s="156">
        <f>IF((M668&lt;=0),0,((M668-N$24)*Stock*(_xlfn.NORM.INV(RAND(),stock_ave,stock_std))+(M668-N$24)*Bonds*(_xlfn.NORM.INV(RAND(),bond_ave,bond_std))+(M668-N$24)*cash*(_xlfn.NORM.INV(RAND(),cash_ave,cash_std))+(M668-N$24)))</f>
        <v/>
      </c>
      <c r="O668" s="156">
        <f>IF((N668&lt;=0),0,((N668-O$24)*Stock*(_xlfn.NORM.INV(RAND(),stock_ave,stock_std))+(N668-O$24)*Bonds*(_xlfn.NORM.INV(RAND(),bond_ave,bond_std))+(N668-O$24)*cash*(_xlfn.NORM.INV(RAND(),cash_ave,cash_std))+(N668-O$24)))</f>
        <v/>
      </c>
      <c r="P668" s="156">
        <f>IF((O668&lt;=0),0,((O668-P$24)*Stock*(_xlfn.NORM.INV(RAND(),stock_ave,stock_std))+(O668-P$24)*Bonds*(_xlfn.NORM.INV(RAND(),bond_ave,bond_std))+(O668-P$24)*cash*(_xlfn.NORM.INV(RAND(),cash_ave,cash_std))+(O668-P$24)))</f>
        <v/>
      </c>
      <c r="Q668" s="156">
        <f>IF((P668&lt;=0),0,((P668-Q$24)*Stock*(_xlfn.NORM.INV(RAND(),stock_ave,stock_std))+(P668-Q$24)*Bonds*(_xlfn.NORM.INV(RAND(),bond_ave,bond_std))+(P668-Q$24)*cash*(_xlfn.NORM.INV(RAND(),cash_ave,cash_std))+(P668-Q$24)))</f>
        <v/>
      </c>
      <c r="R668" s="156">
        <f>IF((Q668&lt;=0),0,((Q668-R$24)*Stock*(_xlfn.NORM.INV(RAND(),stock_ave,stock_std))+(Q668-R$24)*Bonds*(_xlfn.NORM.INV(RAND(),bond_ave,bond_std))+(Q668-R$24)*cash*(_xlfn.NORM.INV(RAND(),cash_ave,cash_std))+(Q668-R$24)))</f>
        <v/>
      </c>
      <c r="S668" s="156">
        <f>IF((R668&lt;=0),0,((R668-S$24)*Stock*(_xlfn.NORM.INV(RAND(),stock_ave,stock_std))+(R668-S$24)*Bonds*(_xlfn.NORM.INV(RAND(),bond_ave,bond_std))+(R668-S$24)*cash*(_xlfn.NORM.INV(RAND(),cash_ave,cash_std))+(R668-S$24)))</f>
        <v/>
      </c>
      <c r="T668" s="156">
        <f>IF((S668&lt;=0),0,((S668-T$24)*Stock*(_xlfn.NORM.INV(RAND(),stock_ave,stock_std))+(S668-T$24)*Bonds*(_xlfn.NORM.INV(RAND(),bond_ave,bond_std))+(S668-T$24)*cash*(_xlfn.NORM.INV(RAND(),cash_ave,cash_std))+(S668-T$24)))</f>
        <v/>
      </c>
      <c r="U668" s="156">
        <f>IF((T668&lt;=0),0,((T668-U$24)*Stock*(_xlfn.NORM.INV(RAND(),stock_ave,stock_std))+(T668-U$24)*Bonds*(_xlfn.NORM.INV(RAND(),bond_ave,bond_std))+(T668-U$24)*cash*(_xlfn.NORM.INV(RAND(),cash_ave,cash_std))+(T668-U$24)))</f>
        <v/>
      </c>
      <c r="V668" s="156">
        <f>IF((U668&lt;=0),0,((U668-V$24)*Stock*(_xlfn.NORM.INV(RAND(),stock_ave,stock_std))+(U668-V$24)*Bonds*(_xlfn.NORM.INV(RAND(),bond_ave,bond_std))+(U668-V$24)*cash*(_xlfn.NORM.INV(RAND(),cash_ave,cash_std))+(U668-V$24)))</f>
        <v/>
      </c>
      <c r="W668" s="156">
        <f>IF((V668&lt;=0),0,((V668-W$24)*Stock*(_xlfn.NORM.INV(RAND(),stock_ave,stock_std))+(V668-W$24)*Bonds*(_xlfn.NORM.INV(RAND(),bond_ave,bond_std))+(V668-W$24)*cash*(_xlfn.NORM.INV(RAND(),cash_ave,cash_std))+(V668-W$24)))</f>
        <v/>
      </c>
      <c r="X668" s="156">
        <f>IF((W668&lt;=0),0,((W668-X$24)*Stock*(_xlfn.NORM.INV(RAND(),stock_ave,stock_std))+(W668-X$24)*Bonds*(_xlfn.NORM.INV(RAND(),bond_ave,bond_std))+(W668-X$24)*cash*(_xlfn.NORM.INV(RAND(),cash_ave,cash_std))+(W668-X$24)))</f>
        <v/>
      </c>
      <c r="Y668" s="156">
        <f>IF((X668&lt;=0),0,((X668-Y$24)*Stock*(_xlfn.NORM.INV(RAND(),stock_ave,stock_std))+(X668-Y$24)*Bonds*(_xlfn.NORM.INV(RAND(),bond_ave,bond_std))+(X668-Y$24)*cash*(_xlfn.NORM.INV(RAND(),cash_ave,cash_std))+(X668-Y$24)))</f>
        <v/>
      </c>
      <c r="Z668" s="156">
        <f>IF((Y668&lt;=0),0,((Y668-Z$24)*Stock*(_xlfn.NORM.INV(RAND(),stock_ave,stock_std))+(Y668-Z$24)*Bonds*(_xlfn.NORM.INV(RAND(),bond_ave,bond_std))+(Y668-Z$24)*cash*(_xlfn.NORM.INV(RAND(),cash_ave,cash_std))+(Y668-Z$24)))</f>
        <v/>
      </c>
      <c r="AA668" s="156">
        <f>IF((Z668&lt;=0),0,((Z668-AA$24)*Stock*(_xlfn.NORM.INV(RAND(),stock_ave,stock_std))+(Z668-AA$24)*Bonds*(_xlfn.NORM.INV(RAND(),bond_ave,bond_std))+(Z668-AA$24)*cash*(_xlfn.NORM.INV(RAND(),cash_ave,cash_std))+(Z668-AA$24)))</f>
        <v/>
      </c>
      <c r="AB668" s="156">
        <f>IF((AA668&lt;=0),0,((AA668-AB$24)*Stock*(_xlfn.NORM.INV(RAND(),stock_ave,stock_std))+(AA668-AB$24)*Bonds*(_xlfn.NORM.INV(RAND(),bond_ave,bond_std))+(AA668-AB$24)*cash*(_xlfn.NORM.INV(RAND(),cash_ave,cash_std))+(AA668-AB$24)))</f>
        <v/>
      </c>
      <c r="AC668" s="156">
        <f>IF((AB668&lt;=0),0,((AB668-AC$24)*Stock*(_xlfn.NORM.INV(RAND(),stock_ave,stock_std))+(AB668-AC$24)*Bonds*(_xlfn.NORM.INV(RAND(),bond_ave,bond_std))+(AB668-AC$24)*cash*(_xlfn.NORM.INV(RAND(),cash_ave,cash_std))+(AB668-AC$24)))</f>
        <v/>
      </c>
      <c r="AD668" s="156">
        <f>IF((AC668&lt;=0),0,((AC668-AD$24)*Stock*(_xlfn.NORM.INV(RAND(),stock_ave,stock_std))+(AC668-AD$24)*Bonds*(_xlfn.NORM.INV(RAND(),bond_ave,bond_std))+(AC668-AD$24)*cash*(_xlfn.NORM.INV(RAND(),cash_ave,cash_std))+(AC668-AD$24)))</f>
        <v/>
      </c>
      <c r="AE668" s="156">
        <f>IF((AD668&lt;=0),0,((AD668-AE$24)*Stock*(_xlfn.NORM.INV(RAND(),stock_ave,stock_std))+(AD668-AE$24)*Bonds*(_xlfn.NORM.INV(RAND(),bond_ave,bond_std))+(AD668-AE$24)*cash*(_xlfn.NORM.INV(RAND(),cash_ave,cash_std))+(AD668-AE$24)))</f>
        <v/>
      </c>
      <c r="AF668" s="156">
        <f>IF((AE668&lt;=0),0,((AE668-AF$24)*Stock*(_xlfn.NORM.INV(RAND(),stock_ave,stock_std))+(AE668-AF$24)*Bonds*(_xlfn.NORM.INV(RAND(),bond_ave,bond_std))+(AE668-AF$24)*cash*(_xlfn.NORM.INV(RAND(),cash_ave,cash_std))+(AE668-AF$24)))</f>
        <v/>
      </c>
      <c r="AG668" s="156">
        <f>IF((AF668&lt;=0),0,((AF668-AG$24)*Stock*(_xlfn.NORM.INV(RAND(),stock_ave,stock_std))+(AF668-AG$24)*Bonds*(_xlfn.NORM.INV(RAND(),bond_ave,bond_std))+(AF668-AG$24)*cash*(_xlfn.NORM.INV(RAND(),cash_ave,cash_std))+(AF668-AG$24)))</f>
        <v/>
      </c>
      <c r="AH668" s="156">
        <f>IF((AG668&lt;=0),0,((AG668-AH$24)*Stock*(_xlfn.NORM.INV(RAND(),stock_ave,stock_std))+(AG668-AH$24)*Bonds*(_xlfn.NORM.INV(RAND(),bond_ave,bond_std))+(AG668-AH$24)*cash*(_xlfn.NORM.INV(RAND(),cash_ave,cash_std))+(AG668-AH$24)))</f>
        <v/>
      </c>
      <c r="AI668" s="156">
        <f>IF((AH668&lt;=0),0,((AH668-AI$24)*Stock*(_xlfn.NORM.INV(RAND(),stock_ave,stock_std))+(AH668-AI$24)*Bonds*(_xlfn.NORM.INV(RAND(),bond_ave,bond_std))+(AH668-AI$24)*cash*(_xlfn.NORM.INV(RAND(),cash_ave,cash_std))+(AH668-AI$24)))</f>
        <v/>
      </c>
      <c r="AJ668" s="156">
        <f>IF((AI668&lt;=0),0,((AI668-AJ$24)*Stock*(_xlfn.NORM.INV(RAND(),stock_ave,stock_std))+(AI668-AJ$24)*Bonds*(_xlfn.NORM.INV(RAND(),bond_ave,bond_std))+(AI668-AJ$24)*cash*(_xlfn.NORM.INV(RAND(),cash_ave,cash_std))+(AI668-AJ$24)))</f>
        <v/>
      </c>
      <c r="AK668" s="156">
        <f>IF((AJ668&lt;=0),0,((AJ668-AK$24)*Stock*(_xlfn.NORM.INV(RAND(),stock_ave,stock_std))+(AJ668-AK$24)*Bonds*(_xlfn.NORM.INV(RAND(),bond_ave,bond_std))+(AJ668-AK$24)*cash*(_xlfn.NORM.INV(RAND(),cash_ave,cash_std))+(AJ668-AK$24)))</f>
        <v/>
      </c>
      <c r="AL668" s="156">
        <f>IF((AK668&lt;=0),0,((AK668-AL$24)*Stock*(_xlfn.NORM.INV(RAND(),stock_ave,stock_std))+(AK668-AL$24)*Bonds*(_xlfn.NORM.INV(RAND(),bond_ave,bond_std))+(AK668-AL$24)*cash*(_xlfn.NORM.INV(RAND(),cash_ave,cash_std))+(AK668-AL$24)))</f>
        <v/>
      </c>
      <c r="AM668" s="156">
        <f>IF((AL668&lt;=0),0,((AL668-AM$24)*Stock*(_xlfn.NORM.INV(RAND(),stock_ave,stock_std))+(AL668-AM$24)*Bonds*(_xlfn.NORM.INV(RAND(),bond_ave,bond_std))+(AL668-AM$24)*cash*(_xlfn.NORM.INV(RAND(),cash_ave,cash_std))+(AL668-AM$24)))</f>
        <v/>
      </c>
      <c r="AN668" s="156">
        <f>IF((AM668&lt;=0),0,((AM668-AN$24)*Stock*(_xlfn.NORM.INV(RAND(),stock_ave,stock_std))+(AM668-AN$24)*Bonds*(_xlfn.NORM.INV(RAND(),bond_ave,bond_std))+(AM668-AN$24)*cash*(_xlfn.NORM.INV(RAND(),cash_ave,cash_std))+(AM668-AN$24)))</f>
        <v/>
      </c>
      <c r="AO668" s="156">
        <f>IF((AN668&lt;=0),0,((AN668-AO$24)*Stock*(_xlfn.NORM.INV(RAND(),stock_ave,stock_std))+(AN668-AO$24)*Bonds*(_xlfn.NORM.INV(RAND(),bond_ave,bond_std))+(AN668-AO$24)*cash*(_xlfn.NORM.INV(RAND(),cash_ave,cash_std))+(AN668-AO$24)))</f>
        <v/>
      </c>
      <c r="AP668" s="156">
        <f>IF((AO668&lt;=0),0,((AO668-AP$24)*Stock*(_xlfn.NORM.INV(RAND(),stock_ave,stock_std))+(AO668-AP$24)*Bonds*(_xlfn.NORM.INV(RAND(),bond_ave,bond_std))+(AO668-AP$24)*cash*(_xlfn.NORM.INV(RAND(),cash_ave,cash_std))+(AO668-AP$24)))</f>
        <v/>
      </c>
      <c r="AQ668" s="156">
        <f>IF((AP668&lt;=0),0,((AP668-AQ$24)*Stock*(_xlfn.NORM.INV(RAND(),stock_ave,stock_std))+(AP668-AQ$24)*Bonds*(_xlfn.NORM.INV(RAND(),bond_ave,bond_std))+(AP668-AQ$24)*cash*(_xlfn.NORM.INV(RAND(),cash_ave,cash_std))+(AP668-AQ$24)))</f>
        <v/>
      </c>
      <c r="AR668" s="156">
        <f>IF((AQ668&lt;=0),0,((AQ668-AR$24)*Stock*(_xlfn.NORM.INV(RAND(),stock_ave,stock_std))+(AQ668-AR$24)*Bonds*(_xlfn.NORM.INV(RAND(),bond_ave,bond_std))+(AQ668-AR$24)*cash*(_xlfn.NORM.INV(RAND(),cash_ave,cash_std))+(AQ668-AR$24)))</f>
        <v/>
      </c>
      <c r="AS668" s="156">
        <f>IF((AR668&lt;=0),0,((AR668-AS$24)*Stock*(_xlfn.NORM.INV(RAND(),stock_ave,stock_std))+(AR668-AS$24)*Bonds*(_xlfn.NORM.INV(RAND(),bond_ave,bond_std))+(AR668-AS$24)*cash*(_xlfn.NORM.INV(RAND(),cash_ave,cash_std))+(AR668-AS$24)))</f>
        <v/>
      </c>
      <c r="AT668" s="156">
        <f>IF((AS668&lt;=0),0,((AS668-AT$24)*Stock*(_xlfn.NORM.INV(RAND(),stock_ave,stock_std))+(AS668-AT$24)*Bonds*(_xlfn.NORM.INV(RAND(),bond_ave,bond_std))+(AS668-AT$24)*cash*(_xlfn.NORM.INV(RAND(),cash_ave,cash_std))+(AS668-AT$24)))</f>
        <v/>
      </c>
      <c r="AU668" s="156">
        <f>IF((AT668&lt;=0),0,((AT668-AU$24)*Stock*(_xlfn.NORM.INV(RAND(),stock_ave,stock_std))+(AT668-AU$24)*Bonds*(_xlfn.NORM.INV(RAND(),bond_ave,bond_std))+(AT668-AU$24)*cash*(_xlfn.NORM.INV(RAND(),cash_ave,cash_std))+(AT668-AU$24)))</f>
        <v/>
      </c>
      <c r="AV668" s="156">
        <f>IF((AU668&lt;=0),0,((AU668-AV$24)*Stock*(_xlfn.NORM.INV(RAND(),stock_ave,stock_std))+(AU668-AV$24)*Bonds*(_xlfn.NORM.INV(RAND(),bond_ave,bond_std))+(AU668-AV$24)*cash*(_xlfn.NORM.INV(RAND(),cash_ave,cash_std))+(AU668-AV$24)))</f>
        <v/>
      </c>
      <c r="AW668" s="156">
        <f>IF((AV668&lt;=0),0,((AV668-AW$24)*Stock*(_xlfn.NORM.INV(RAND(),stock_ave,stock_std))+(AV668-AW$24)*Bonds*(_xlfn.NORM.INV(RAND(),bond_ave,bond_std))+(AV668-AW$24)*cash*(_xlfn.NORM.INV(RAND(),cash_ave,cash_std))+(AV668-AW$24)))</f>
        <v/>
      </c>
      <c r="AX668" s="159" t="n"/>
      <c r="AY668" s="159" t="n"/>
      <c r="AZ668" s="159" t="n"/>
      <c r="BA668" s="159" t="n"/>
      <c r="BB668" s="159" t="n"/>
    </row>
    <row r="669">
      <c r="C669" s="147" t="n"/>
      <c r="D669" s="61">
        <f>+D668-IF(D$18&gt;74,(D668/D$25)*$C$10)</f>
        <v/>
      </c>
      <c r="E669" s="61">
        <f>+E668-IF(E$18&gt;74,(E668/E$25)*$C$10)</f>
        <v/>
      </c>
      <c r="F669" s="61">
        <f>+F668-IF(F$18&gt;74,(F668/F$25)*$C$10)</f>
        <v/>
      </c>
      <c r="G669" s="61">
        <f>+G668-IF(G$18&gt;74,(G668/G$25)*$C$10)</f>
        <v/>
      </c>
      <c r="H669" s="61">
        <f>+H668-IF(H$18&gt;74,(H668/H$25)*$C$10)</f>
        <v/>
      </c>
      <c r="I669" s="61">
        <f>+I668-IF(I$18&gt;74,(I668/I$25)*$C$10)</f>
        <v/>
      </c>
      <c r="J669" s="61">
        <f>+J668-IF(J$18&gt;74,(J668/J$25)*$C$10)</f>
        <v/>
      </c>
      <c r="K669" s="61">
        <f>+K668-IF(K$18&gt;74,(K668/K$25)*$C$10)</f>
        <v/>
      </c>
      <c r="L669" s="61">
        <f>+L668-IF(L$18&gt;74,(L668/L$25)*$C$10)</f>
        <v/>
      </c>
      <c r="M669" s="61">
        <f>+M668-IF(M$18&gt;74,(M668/M$25)*$C$10)</f>
        <v/>
      </c>
      <c r="N669" s="61">
        <f>+N668-IF(N$18&gt;74,(N668/N$25)*$C$10)</f>
        <v/>
      </c>
      <c r="O669" s="61">
        <f>+O668-IF(O$18&gt;74,(O668/O$25)*$C$10)</f>
        <v/>
      </c>
      <c r="P669" s="61">
        <f>+P668-IF(P$18&gt;74,(P668/P$25)*$C$10)</f>
        <v/>
      </c>
      <c r="Q669" s="61">
        <f>+Q668-IF(Q$18&gt;74,(Q668/Q$25)*$C$10)</f>
        <v/>
      </c>
      <c r="R669" s="61">
        <f>+R668-IF(R$18&gt;74,(R668/R$25)*$C$10)</f>
        <v/>
      </c>
      <c r="S669" s="61">
        <f>+S668-IF(S$18&gt;74,(S668/S$25)*$C$10)</f>
        <v/>
      </c>
      <c r="T669" s="61">
        <f>+T668-IF(T$18&gt;74,(T668/T$25)*$C$10)</f>
        <v/>
      </c>
      <c r="U669" s="61">
        <f>+U668-IF(U$18&gt;74,(U668/U$25)*$C$10)</f>
        <v/>
      </c>
      <c r="V669" s="61">
        <f>+V668-IF(V$18&gt;74,(V668/V$25)*$C$10)</f>
        <v/>
      </c>
      <c r="W669" s="61">
        <f>+W668-IF(W$18&gt;74,(W668/W$25)*$C$10)</f>
        <v/>
      </c>
      <c r="X669" s="61">
        <f>+X668-IF(X$18&gt;74,(X668/X$25)*$C$10)</f>
        <v/>
      </c>
      <c r="Y669" s="61">
        <f>+Y668-IF(Y$18&gt;74,(Y668/Y$25)*$C$10)</f>
        <v/>
      </c>
      <c r="Z669" s="61">
        <f>+Z668-IF(Z$18&gt;74,(Z668/Z$25)*$C$10)</f>
        <v/>
      </c>
      <c r="AA669" s="61">
        <f>+AA668-IF(AA$18&gt;74,(AA668/AA$25)*$C$10)</f>
        <v/>
      </c>
      <c r="AB669" s="61">
        <f>+AB668-IF(AB$18&gt;74,(AB668/AB$25)*$C$10)</f>
        <v/>
      </c>
      <c r="AC669" s="61">
        <f>+AC668-IF(AC$18&gt;74,(AC668/AC$25)*$C$10)</f>
        <v/>
      </c>
      <c r="AD669" s="61">
        <f>+AD668-IF(AD$18&gt;74,(AD668/AD$25)*$C$10)</f>
        <v/>
      </c>
      <c r="AE669" s="61">
        <f>+AE668-IF(AE$18&gt;74,(AE668/AE$25)*$C$10)</f>
        <v/>
      </c>
      <c r="AF669" s="61">
        <f>+AF668-IF(AF$18&gt;74,(AF668/AF$25)*$C$10)</f>
        <v/>
      </c>
      <c r="AG669" s="61">
        <f>+AG668-IF(AG$18&gt;74,(AG668/AG$25)*$C$10)</f>
        <v/>
      </c>
      <c r="AH669" s="61">
        <f>+AH668-IF(AH$18&gt;74,(AH668/AH$25)*$C$10)</f>
        <v/>
      </c>
      <c r="AI669" s="61">
        <f>+AI668-IF(AI$18&gt;74,(AI668/AI$25)*$C$10)</f>
        <v/>
      </c>
      <c r="AJ669" s="61">
        <f>+AJ668-IF(AJ$18&gt;74,(AJ668/AJ$25)*$C$10)</f>
        <v/>
      </c>
      <c r="AK669" s="61">
        <f>+AK668-IF(AK$18&gt;74,(AK668/AK$25)*$C$10)</f>
        <v/>
      </c>
      <c r="AL669" s="61">
        <f>+AL668-IF(AL$18&gt;74,(AL668/AL$25)*$C$10)</f>
        <v/>
      </c>
      <c r="AM669" s="61">
        <f>+AM668-IF(AM$18&gt;74,(AM668/AM$25)*$C$10)</f>
        <v/>
      </c>
      <c r="AN669" s="61">
        <f>+AN668-IF(AN$18&gt;74,(AN668/AN$25)*$C$10)</f>
        <v/>
      </c>
      <c r="AO669" s="61">
        <f>+AO668-IF(AO$18&gt;74,(AO668/AO$25)*$C$10)</f>
        <v/>
      </c>
      <c r="AP669" s="61">
        <f>+AP668-IF(AP$18&gt;74,(AP668/AP$25)*$C$10)</f>
        <v/>
      </c>
      <c r="AQ669" s="61">
        <f>+AQ668-IF(AQ$18&gt;74,(AQ668/AQ$25)*$C$10)</f>
        <v/>
      </c>
      <c r="AR669" s="61">
        <f>+AR668-IF(AR$18&gt;74,(AR668/AR$25)*$C$10)</f>
        <v/>
      </c>
      <c r="AS669" s="61">
        <f>+AS668-IF(AS$18&gt;74,(AS668/AS$25)*$C$10)</f>
        <v/>
      </c>
      <c r="AT669" s="61">
        <f>+AT668-IF(AT$18&gt;74,(AT668/AT$25)*$C$10)</f>
        <v/>
      </c>
      <c r="AU669" s="61">
        <f>+AU668-IF(AU$18&gt;74,(AU668/AU$25)*$C$10)</f>
        <v/>
      </c>
      <c r="AV669" s="61">
        <f>+AV668-IF(AV$18&gt;74,(AV668/AV$25)*$C$10)</f>
        <v/>
      </c>
      <c r="AW669" s="61">
        <f>+AW668-IF(AW$18&gt;74,(AW668/AW$25)*$C$10)</f>
        <v/>
      </c>
      <c r="AX669" s="35">
        <f>IF(AW669&gt;0,1,0)</f>
        <v/>
      </c>
      <c r="AY669" s="35">
        <f>IF(AL669&gt;0,1,0)</f>
        <v/>
      </c>
      <c r="AZ669" s="35">
        <f>IF(AG669&gt;0,1,0)</f>
        <v/>
      </c>
      <c r="BA669" s="35">
        <f>IF(AB669&gt;0,1,0)</f>
        <v/>
      </c>
      <c r="BB669" s="35">
        <f>IF(W669&gt;0,1,0)</f>
        <v/>
      </c>
    </row>
    <row r="670">
      <c r="B670" s="154" t="inlineStr">
        <is>
          <t>trial 322</t>
        </is>
      </c>
      <c r="C670" s="155">
        <f>+start-C667</f>
        <v/>
      </c>
      <c r="D670" s="156">
        <f>IF((C670&lt;=0),0,((C670-D$24)*Stock*(_xlfn.NORM.INV(RAND(),stock_ave,stock_std))+(C670-D$24)*Bonds*(_xlfn.NORM.INV(RAND(),bond_ave,bond_std))+(C670-D$24)*cash*(_xlfn.NORM.INV(RAND(),cash_ave,cash_std))+(C670-D$24)))</f>
        <v/>
      </c>
      <c r="E670" s="156">
        <f>IF((D670&lt;=0),0,((D670-E$24)*Stock*(_xlfn.NORM.INV(RAND(),stock_ave,stock_std))+(D670-E$24)*Bonds*(_xlfn.NORM.INV(RAND(),bond_ave,bond_std))+(D670-E$24)*cash*(_xlfn.NORM.INV(RAND(),cash_ave,cash_std))+(D670-E$24)))</f>
        <v/>
      </c>
      <c r="F670" s="156">
        <f>IF((E670&lt;=0),0,((E670-F$24)*Stock*(_xlfn.NORM.INV(RAND(),stock_ave,stock_std))+(E670-F$24)*Bonds*(_xlfn.NORM.INV(RAND(),bond_ave,bond_std))+(E670-F$24)*cash*(_xlfn.NORM.INV(RAND(),cash_ave,cash_std))+(E670-F$24)))</f>
        <v/>
      </c>
      <c r="G670" s="156">
        <f>IF((F670&lt;=0),0,((F670-G$24)*Stock*(_xlfn.NORM.INV(RAND(),stock_ave,stock_std))+(F670-G$24)*Bonds*(_xlfn.NORM.INV(RAND(),bond_ave,bond_std))+(F670-G$24)*cash*(_xlfn.NORM.INV(RAND(),cash_ave,cash_std))+(F670-G$24)))</f>
        <v/>
      </c>
      <c r="H670" s="156">
        <f>IF((G670&lt;=0),0,((G670-H$24)*Stock*(_xlfn.NORM.INV(RAND(),stock_ave,stock_std))+(G670-H$24)*Bonds*(_xlfn.NORM.INV(RAND(),bond_ave,bond_std))+(G670-H$24)*cash*(_xlfn.NORM.INV(RAND(),cash_ave,cash_std))+(G670-H$24)))</f>
        <v/>
      </c>
      <c r="I670" s="156">
        <f>IF((H670&lt;=0),0,((H670-I$24)*Stock*(_xlfn.NORM.INV(RAND(),stock_ave,stock_std))+(H670-I$24)*Bonds*(_xlfn.NORM.INV(RAND(),bond_ave,bond_std))+(H670-I$24)*cash*(_xlfn.NORM.INV(RAND(),cash_ave,cash_std))+(H670-I$24)))</f>
        <v/>
      </c>
      <c r="J670" s="156">
        <f>IF((I670&lt;=0),0,((I670-J$24)*Stock*(_xlfn.NORM.INV(RAND(),stock_ave,stock_std))+(I670-J$24)*Bonds*(_xlfn.NORM.INV(RAND(),bond_ave,bond_std))+(I670-J$24)*cash*(_xlfn.NORM.INV(RAND(),cash_ave,cash_std))+(I670-J$24)))</f>
        <v/>
      </c>
      <c r="K670" s="156">
        <f>IF((J670&lt;=0),0,((J670-K$24)*Stock*(_xlfn.NORM.INV(RAND(),stock_ave,stock_std))+(J670-K$24)*Bonds*(_xlfn.NORM.INV(RAND(),bond_ave,bond_std))+(J670-K$24)*cash*(_xlfn.NORM.INV(RAND(),cash_ave,cash_std))+(J670-K$24)))</f>
        <v/>
      </c>
      <c r="L670" s="156">
        <f>IF((K670&lt;=0),0,((K670-L$24)*Stock*(_xlfn.NORM.INV(RAND(),stock_ave,stock_std))+(K670-L$24)*Bonds*(_xlfn.NORM.INV(RAND(),bond_ave,bond_std))+(K670-L$24)*cash*(_xlfn.NORM.INV(RAND(),cash_ave,cash_std))+(K670-L$24)))</f>
        <v/>
      </c>
      <c r="M670" s="156">
        <f>IF((L670&lt;=0),0,((L670-M$24)*Stock*(_xlfn.NORM.INV(RAND(),stock_ave,stock_std))+(L670-M$24)*Bonds*(_xlfn.NORM.INV(RAND(),bond_ave,bond_std))+(L670-M$24)*cash*(_xlfn.NORM.INV(RAND(),cash_ave,cash_std))+(L670-M$24)))</f>
        <v/>
      </c>
      <c r="N670" s="156">
        <f>IF((M670&lt;=0),0,((M670-N$24)*Stock*(_xlfn.NORM.INV(RAND(),stock_ave,stock_std))+(M670-N$24)*Bonds*(_xlfn.NORM.INV(RAND(),bond_ave,bond_std))+(M670-N$24)*cash*(_xlfn.NORM.INV(RAND(),cash_ave,cash_std))+(M670-N$24)))</f>
        <v/>
      </c>
      <c r="O670" s="156">
        <f>IF((N670&lt;=0),0,((N670-O$24)*Stock*(_xlfn.NORM.INV(RAND(),stock_ave,stock_std))+(N670-O$24)*Bonds*(_xlfn.NORM.INV(RAND(),bond_ave,bond_std))+(N670-O$24)*cash*(_xlfn.NORM.INV(RAND(),cash_ave,cash_std))+(N670-O$24)))</f>
        <v/>
      </c>
      <c r="P670" s="156">
        <f>IF((O670&lt;=0),0,((O670-P$24)*Stock*(_xlfn.NORM.INV(RAND(),stock_ave,stock_std))+(O670-P$24)*Bonds*(_xlfn.NORM.INV(RAND(),bond_ave,bond_std))+(O670-P$24)*cash*(_xlfn.NORM.INV(RAND(),cash_ave,cash_std))+(O670-P$24)))</f>
        <v/>
      </c>
      <c r="Q670" s="156">
        <f>IF((P670&lt;=0),0,((P670-Q$24)*Stock*(_xlfn.NORM.INV(RAND(),stock_ave,stock_std))+(P670-Q$24)*Bonds*(_xlfn.NORM.INV(RAND(),bond_ave,bond_std))+(P670-Q$24)*cash*(_xlfn.NORM.INV(RAND(),cash_ave,cash_std))+(P670-Q$24)))</f>
        <v/>
      </c>
      <c r="R670" s="156">
        <f>IF((Q670&lt;=0),0,((Q670-R$24)*Stock*(_xlfn.NORM.INV(RAND(),stock_ave,stock_std))+(Q670-R$24)*Bonds*(_xlfn.NORM.INV(RAND(),bond_ave,bond_std))+(Q670-R$24)*cash*(_xlfn.NORM.INV(RAND(),cash_ave,cash_std))+(Q670-R$24)))</f>
        <v/>
      </c>
      <c r="S670" s="156">
        <f>IF((R670&lt;=0),0,((R670-S$24)*Stock*(_xlfn.NORM.INV(RAND(),stock_ave,stock_std))+(R670-S$24)*Bonds*(_xlfn.NORM.INV(RAND(),bond_ave,bond_std))+(R670-S$24)*cash*(_xlfn.NORM.INV(RAND(),cash_ave,cash_std))+(R670-S$24)))</f>
        <v/>
      </c>
      <c r="T670" s="156">
        <f>IF((S670&lt;=0),0,((S670-T$24)*Stock*(_xlfn.NORM.INV(RAND(),stock_ave,stock_std))+(S670-T$24)*Bonds*(_xlfn.NORM.INV(RAND(),bond_ave,bond_std))+(S670-T$24)*cash*(_xlfn.NORM.INV(RAND(),cash_ave,cash_std))+(S670-T$24)))</f>
        <v/>
      </c>
      <c r="U670" s="156">
        <f>IF((T670&lt;=0),0,((T670-U$24)*Stock*(_xlfn.NORM.INV(RAND(),stock_ave,stock_std))+(T670-U$24)*Bonds*(_xlfn.NORM.INV(RAND(),bond_ave,bond_std))+(T670-U$24)*cash*(_xlfn.NORM.INV(RAND(),cash_ave,cash_std))+(T670-U$24)))</f>
        <v/>
      </c>
      <c r="V670" s="156">
        <f>IF((U670&lt;=0),0,((U670-V$24)*Stock*(_xlfn.NORM.INV(RAND(),stock_ave,stock_std))+(U670-V$24)*Bonds*(_xlfn.NORM.INV(RAND(),bond_ave,bond_std))+(U670-V$24)*cash*(_xlfn.NORM.INV(RAND(),cash_ave,cash_std))+(U670-V$24)))</f>
        <v/>
      </c>
      <c r="W670" s="156">
        <f>IF((V670&lt;=0),0,((V670-W$24)*Stock*(_xlfn.NORM.INV(RAND(),stock_ave,stock_std))+(V670-W$24)*Bonds*(_xlfn.NORM.INV(RAND(),bond_ave,bond_std))+(V670-W$24)*cash*(_xlfn.NORM.INV(RAND(),cash_ave,cash_std))+(V670-W$24)))</f>
        <v/>
      </c>
      <c r="X670" s="156">
        <f>IF((W670&lt;=0),0,((W670-X$24)*Stock*(_xlfn.NORM.INV(RAND(),stock_ave,stock_std))+(W670-X$24)*Bonds*(_xlfn.NORM.INV(RAND(),bond_ave,bond_std))+(W670-X$24)*cash*(_xlfn.NORM.INV(RAND(),cash_ave,cash_std))+(W670-X$24)))</f>
        <v/>
      </c>
      <c r="Y670" s="156">
        <f>IF((X670&lt;=0),0,((X670-Y$24)*Stock*(_xlfn.NORM.INV(RAND(),stock_ave,stock_std))+(X670-Y$24)*Bonds*(_xlfn.NORM.INV(RAND(),bond_ave,bond_std))+(X670-Y$24)*cash*(_xlfn.NORM.INV(RAND(),cash_ave,cash_std))+(X670-Y$24)))</f>
        <v/>
      </c>
      <c r="Z670" s="156">
        <f>IF((Y670&lt;=0),0,((Y670-Z$24)*Stock*(_xlfn.NORM.INV(RAND(),stock_ave,stock_std))+(Y670-Z$24)*Bonds*(_xlfn.NORM.INV(RAND(),bond_ave,bond_std))+(Y670-Z$24)*cash*(_xlfn.NORM.INV(RAND(),cash_ave,cash_std))+(Y670-Z$24)))</f>
        <v/>
      </c>
      <c r="AA670" s="156">
        <f>IF((Z670&lt;=0),0,((Z670-AA$24)*Stock*(_xlfn.NORM.INV(RAND(),stock_ave,stock_std))+(Z670-AA$24)*Bonds*(_xlfn.NORM.INV(RAND(),bond_ave,bond_std))+(Z670-AA$24)*cash*(_xlfn.NORM.INV(RAND(),cash_ave,cash_std))+(Z670-AA$24)))</f>
        <v/>
      </c>
      <c r="AB670" s="156">
        <f>IF((AA670&lt;=0),0,((AA670-AB$24)*Stock*(_xlfn.NORM.INV(RAND(),stock_ave,stock_std))+(AA670-AB$24)*Bonds*(_xlfn.NORM.INV(RAND(),bond_ave,bond_std))+(AA670-AB$24)*cash*(_xlfn.NORM.INV(RAND(),cash_ave,cash_std))+(AA670-AB$24)))</f>
        <v/>
      </c>
      <c r="AC670" s="156">
        <f>IF((AB670&lt;=0),0,((AB670-AC$24)*Stock*(_xlfn.NORM.INV(RAND(),stock_ave,stock_std))+(AB670-AC$24)*Bonds*(_xlfn.NORM.INV(RAND(),bond_ave,bond_std))+(AB670-AC$24)*cash*(_xlfn.NORM.INV(RAND(),cash_ave,cash_std))+(AB670-AC$24)))</f>
        <v/>
      </c>
      <c r="AD670" s="156">
        <f>IF((AC670&lt;=0),0,((AC670-AD$24)*Stock*(_xlfn.NORM.INV(RAND(),stock_ave,stock_std))+(AC670-AD$24)*Bonds*(_xlfn.NORM.INV(RAND(),bond_ave,bond_std))+(AC670-AD$24)*cash*(_xlfn.NORM.INV(RAND(),cash_ave,cash_std))+(AC670-AD$24)))</f>
        <v/>
      </c>
      <c r="AE670" s="156">
        <f>IF((AD670&lt;=0),0,((AD670-AE$24)*Stock*(_xlfn.NORM.INV(RAND(),stock_ave,stock_std))+(AD670-AE$24)*Bonds*(_xlfn.NORM.INV(RAND(),bond_ave,bond_std))+(AD670-AE$24)*cash*(_xlfn.NORM.INV(RAND(),cash_ave,cash_std))+(AD670-AE$24)))</f>
        <v/>
      </c>
      <c r="AF670" s="156">
        <f>IF((AE670&lt;=0),0,((AE670-AF$24)*Stock*(_xlfn.NORM.INV(RAND(),stock_ave,stock_std))+(AE670-AF$24)*Bonds*(_xlfn.NORM.INV(RAND(),bond_ave,bond_std))+(AE670-AF$24)*cash*(_xlfn.NORM.INV(RAND(),cash_ave,cash_std))+(AE670-AF$24)))</f>
        <v/>
      </c>
      <c r="AG670" s="156">
        <f>IF((AF670&lt;=0),0,((AF670-AG$24)*Stock*(_xlfn.NORM.INV(RAND(),stock_ave,stock_std))+(AF670-AG$24)*Bonds*(_xlfn.NORM.INV(RAND(),bond_ave,bond_std))+(AF670-AG$24)*cash*(_xlfn.NORM.INV(RAND(),cash_ave,cash_std))+(AF670-AG$24)))</f>
        <v/>
      </c>
      <c r="AH670" s="156">
        <f>IF((AG670&lt;=0),0,((AG670-AH$24)*Stock*(_xlfn.NORM.INV(RAND(),stock_ave,stock_std))+(AG670-AH$24)*Bonds*(_xlfn.NORM.INV(RAND(),bond_ave,bond_std))+(AG670-AH$24)*cash*(_xlfn.NORM.INV(RAND(),cash_ave,cash_std))+(AG670-AH$24)))</f>
        <v/>
      </c>
      <c r="AI670" s="156">
        <f>IF((AH670&lt;=0),0,((AH670-AI$24)*Stock*(_xlfn.NORM.INV(RAND(),stock_ave,stock_std))+(AH670-AI$24)*Bonds*(_xlfn.NORM.INV(RAND(),bond_ave,bond_std))+(AH670-AI$24)*cash*(_xlfn.NORM.INV(RAND(),cash_ave,cash_std))+(AH670-AI$24)))</f>
        <v/>
      </c>
      <c r="AJ670" s="156">
        <f>IF((AI670&lt;=0),0,((AI670-AJ$24)*Stock*(_xlfn.NORM.INV(RAND(),stock_ave,stock_std))+(AI670-AJ$24)*Bonds*(_xlfn.NORM.INV(RAND(),bond_ave,bond_std))+(AI670-AJ$24)*cash*(_xlfn.NORM.INV(RAND(),cash_ave,cash_std))+(AI670-AJ$24)))</f>
        <v/>
      </c>
      <c r="AK670" s="156">
        <f>IF((AJ670&lt;=0),0,((AJ670-AK$24)*Stock*(_xlfn.NORM.INV(RAND(),stock_ave,stock_std))+(AJ670-AK$24)*Bonds*(_xlfn.NORM.INV(RAND(),bond_ave,bond_std))+(AJ670-AK$24)*cash*(_xlfn.NORM.INV(RAND(),cash_ave,cash_std))+(AJ670-AK$24)))</f>
        <v/>
      </c>
      <c r="AL670" s="156">
        <f>IF((AK670&lt;=0),0,((AK670-AL$24)*Stock*(_xlfn.NORM.INV(RAND(),stock_ave,stock_std))+(AK670-AL$24)*Bonds*(_xlfn.NORM.INV(RAND(),bond_ave,bond_std))+(AK670-AL$24)*cash*(_xlfn.NORM.INV(RAND(),cash_ave,cash_std))+(AK670-AL$24)))</f>
        <v/>
      </c>
      <c r="AM670" s="156">
        <f>IF((AL670&lt;=0),0,((AL670-AM$24)*Stock*(_xlfn.NORM.INV(RAND(),stock_ave,stock_std))+(AL670-AM$24)*Bonds*(_xlfn.NORM.INV(RAND(),bond_ave,bond_std))+(AL670-AM$24)*cash*(_xlfn.NORM.INV(RAND(),cash_ave,cash_std))+(AL670-AM$24)))</f>
        <v/>
      </c>
      <c r="AN670" s="156">
        <f>IF((AM670&lt;=0),0,((AM670-AN$24)*Stock*(_xlfn.NORM.INV(RAND(),stock_ave,stock_std))+(AM670-AN$24)*Bonds*(_xlfn.NORM.INV(RAND(),bond_ave,bond_std))+(AM670-AN$24)*cash*(_xlfn.NORM.INV(RAND(),cash_ave,cash_std))+(AM670-AN$24)))</f>
        <v/>
      </c>
      <c r="AO670" s="156">
        <f>IF((AN670&lt;=0),0,((AN670-AO$24)*Stock*(_xlfn.NORM.INV(RAND(),stock_ave,stock_std))+(AN670-AO$24)*Bonds*(_xlfn.NORM.INV(RAND(),bond_ave,bond_std))+(AN670-AO$24)*cash*(_xlfn.NORM.INV(RAND(),cash_ave,cash_std))+(AN670-AO$24)))</f>
        <v/>
      </c>
      <c r="AP670" s="156">
        <f>IF((AO670&lt;=0),0,((AO670-AP$24)*Stock*(_xlfn.NORM.INV(RAND(),stock_ave,stock_std))+(AO670-AP$24)*Bonds*(_xlfn.NORM.INV(RAND(),bond_ave,bond_std))+(AO670-AP$24)*cash*(_xlfn.NORM.INV(RAND(),cash_ave,cash_std))+(AO670-AP$24)))</f>
        <v/>
      </c>
      <c r="AQ670" s="156">
        <f>IF((AP670&lt;=0),0,((AP670-AQ$24)*Stock*(_xlfn.NORM.INV(RAND(),stock_ave,stock_std))+(AP670-AQ$24)*Bonds*(_xlfn.NORM.INV(RAND(),bond_ave,bond_std))+(AP670-AQ$24)*cash*(_xlfn.NORM.INV(RAND(),cash_ave,cash_std))+(AP670-AQ$24)))</f>
        <v/>
      </c>
      <c r="AR670" s="156">
        <f>IF((AQ670&lt;=0),0,((AQ670-AR$24)*Stock*(_xlfn.NORM.INV(RAND(),stock_ave,stock_std))+(AQ670-AR$24)*Bonds*(_xlfn.NORM.INV(RAND(),bond_ave,bond_std))+(AQ670-AR$24)*cash*(_xlfn.NORM.INV(RAND(),cash_ave,cash_std))+(AQ670-AR$24)))</f>
        <v/>
      </c>
      <c r="AS670" s="156">
        <f>IF((AR670&lt;=0),0,((AR670-AS$24)*Stock*(_xlfn.NORM.INV(RAND(),stock_ave,stock_std))+(AR670-AS$24)*Bonds*(_xlfn.NORM.INV(RAND(),bond_ave,bond_std))+(AR670-AS$24)*cash*(_xlfn.NORM.INV(RAND(),cash_ave,cash_std))+(AR670-AS$24)))</f>
        <v/>
      </c>
      <c r="AT670" s="156">
        <f>IF((AS670&lt;=0),0,((AS670-AT$24)*Stock*(_xlfn.NORM.INV(RAND(),stock_ave,stock_std))+(AS670-AT$24)*Bonds*(_xlfn.NORM.INV(RAND(),bond_ave,bond_std))+(AS670-AT$24)*cash*(_xlfn.NORM.INV(RAND(),cash_ave,cash_std))+(AS670-AT$24)))</f>
        <v/>
      </c>
      <c r="AU670" s="156">
        <f>IF((AT670&lt;=0),0,((AT670-AU$24)*Stock*(_xlfn.NORM.INV(RAND(),stock_ave,stock_std))+(AT670-AU$24)*Bonds*(_xlfn.NORM.INV(RAND(),bond_ave,bond_std))+(AT670-AU$24)*cash*(_xlfn.NORM.INV(RAND(),cash_ave,cash_std))+(AT670-AU$24)))</f>
        <v/>
      </c>
      <c r="AV670" s="156">
        <f>IF((AU670&lt;=0),0,((AU670-AV$24)*Stock*(_xlfn.NORM.INV(RAND(),stock_ave,stock_std))+(AU670-AV$24)*Bonds*(_xlfn.NORM.INV(RAND(),bond_ave,bond_std))+(AU670-AV$24)*cash*(_xlfn.NORM.INV(RAND(),cash_ave,cash_std))+(AU670-AV$24)))</f>
        <v/>
      </c>
      <c r="AW670" s="156">
        <f>IF((AV670&lt;=0),0,((AV670-AW$24)*Stock*(_xlfn.NORM.INV(RAND(),stock_ave,stock_std))+(AV670-AW$24)*Bonds*(_xlfn.NORM.INV(RAND(),bond_ave,bond_std))+(AV670-AW$24)*cash*(_xlfn.NORM.INV(RAND(),cash_ave,cash_std))+(AV670-AW$24)))</f>
        <v/>
      </c>
      <c r="AX670" s="159" t="n"/>
      <c r="AY670" s="159" t="n"/>
      <c r="AZ670" s="159" t="n"/>
      <c r="BA670" s="159" t="n"/>
      <c r="BB670" s="159" t="n"/>
    </row>
    <row r="671">
      <c r="C671" s="147" t="n"/>
      <c r="D671" s="61">
        <f>+D670-IF(D$18&gt;74,(D670/D$25)*$C$10)</f>
        <v/>
      </c>
      <c r="E671" s="61">
        <f>+E670-IF(E$18&gt;74,(E670/E$25)*$C$10)</f>
        <v/>
      </c>
      <c r="F671" s="61">
        <f>+F670-IF(F$18&gt;74,(F670/F$25)*$C$10)</f>
        <v/>
      </c>
      <c r="G671" s="61">
        <f>+G670-IF(G$18&gt;74,(G670/G$25)*$C$10)</f>
        <v/>
      </c>
      <c r="H671" s="61">
        <f>+H670-IF(H$18&gt;74,(H670/H$25)*$C$10)</f>
        <v/>
      </c>
      <c r="I671" s="61">
        <f>+I670-IF(I$18&gt;74,(I670/I$25)*$C$10)</f>
        <v/>
      </c>
      <c r="J671" s="61">
        <f>+J670-IF(J$18&gt;74,(J670/J$25)*$C$10)</f>
        <v/>
      </c>
      <c r="K671" s="61">
        <f>+K670-IF(K$18&gt;74,(K670/K$25)*$C$10)</f>
        <v/>
      </c>
      <c r="L671" s="61">
        <f>+L670-IF(L$18&gt;74,(L670/L$25)*$C$10)</f>
        <v/>
      </c>
      <c r="M671" s="61">
        <f>+M670-IF(M$18&gt;74,(M670/M$25)*$C$10)</f>
        <v/>
      </c>
      <c r="N671" s="61">
        <f>+N670-IF(N$18&gt;74,(N670/N$25)*$C$10)</f>
        <v/>
      </c>
      <c r="O671" s="61">
        <f>+O670-IF(O$18&gt;74,(O670/O$25)*$C$10)</f>
        <v/>
      </c>
      <c r="P671" s="61">
        <f>+P670-IF(P$18&gt;74,(P670/P$25)*$C$10)</f>
        <v/>
      </c>
      <c r="Q671" s="61">
        <f>+Q670-IF(Q$18&gt;74,(Q670/Q$25)*$C$10)</f>
        <v/>
      </c>
      <c r="R671" s="61">
        <f>+R670-IF(R$18&gt;74,(R670/R$25)*$C$10)</f>
        <v/>
      </c>
      <c r="S671" s="61">
        <f>+S670-IF(S$18&gt;74,(S670/S$25)*$C$10)</f>
        <v/>
      </c>
      <c r="T671" s="61">
        <f>+T670-IF(T$18&gt;74,(T670/T$25)*$C$10)</f>
        <v/>
      </c>
      <c r="U671" s="61">
        <f>+U670-IF(U$18&gt;74,(U670/U$25)*$C$10)</f>
        <v/>
      </c>
      <c r="V671" s="61">
        <f>+V670-IF(V$18&gt;74,(V670/V$25)*$C$10)</f>
        <v/>
      </c>
      <c r="W671" s="61">
        <f>+W670-IF(W$18&gt;74,(W670/W$25)*$C$10)</f>
        <v/>
      </c>
      <c r="X671" s="61">
        <f>+X670-IF(X$18&gt;74,(X670/X$25)*$C$10)</f>
        <v/>
      </c>
      <c r="Y671" s="61">
        <f>+Y670-IF(Y$18&gt;74,(Y670/Y$25)*$C$10)</f>
        <v/>
      </c>
      <c r="Z671" s="61">
        <f>+Z670-IF(Z$18&gt;74,(Z670/Z$25)*$C$10)</f>
        <v/>
      </c>
      <c r="AA671" s="61">
        <f>+AA670-IF(AA$18&gt;74,(AA670/AA$25)*$C$10)</f>
        <v/>
      </c>
      <c r="AB671" s="61">
        <f>+AB670-IF(AB$18&gt;74,(AB670/AB$25)*$C$10)</f>
        <v/>
      </c>
      <c r="AC671" s="61">
        <f>+AC670-IF(AC$18&gt;74,(AC670/AC$25)*$C$10)</f>
        <v/>
      </c>
      <c r="AD671" s="61">
        <f>+AD670-IF(AD$18&gt;74,(AD670/AD$25)*$C$10)</f>
        <v/>
      </c>
      <c r="AE671" s="61">
        <f>+AE670-IF(AE$18&gt;74,(AE670/AE$25)*$C$10)</f>
        <v/>
      </c>
      <c r="AF671" s="61">
        <f>+AF670-IF(AF$18&gt;74,(AF670/AF$25)*$C$10)</f>
        <v/>
      </c>
      <c r="AG671" s="61">
        <f>+AG670-IF(AG$18&gt;74,(AG670/AG$25)*$C$10)</f>
        <v/>
      </c>
      <c r="AH671" s="61">
        <f>+AH670-IF(AH$18&gt;74,(AH670/AH$25)*$C$10)</f>
        <v/>
      </c>
      <c r="AI671" s="61">
        <f>+AI670-IF(AI$18&gt;74,(AI670/AI$25)*$C$10)</f>
        <v/>
      </c>
      <c r="AJ671" s="61">
        <f>+AJ670-IF(AJ$18&gt;74,(AJ670/AJ$25)*$C$10)</f>
        <v/>
      </c>
      <c r="AK671" s="61">
        <f>+AK670-IF(AK$18&gt;74,(AK670/AK$25)*$C$10)</f>
        <v/>
      </c>
      <c r="AL671" s="61">
        <f>+AL670-IF(AL$18&gt;74,(AL670/AL$25)*$C$10)</f>
        <v/>
      </c>
      <c r="AM671" s="61">
        <f>+AM670-IF(AM$18&gt;74,(AM670/AM$25)*$C$10)</f>
        <v/>
      </c>
      <c r="AN671" s="61">
        <f>+AN670-IF(AN$18&gt;74,(AN670/AN$25)*$C$10)</f>
        <v/>
      </c>
      <c r="AO671" s="61">
        <f>+AO670-IF(AO$18&gt;74,(AO670/AO$25)*$C$10)</f>
        <v/>
      </c>
      <c r="AP671" s="61">
        <f>+AP670-IF(AP$18&gt;74,(AP670/AP$25)*$C$10)</f>
        <v/>
      </c>
      <c r="AQ671" s="61">
        <f>+AQ670-IF(AQ$18&gt;74,(AQ670/AQ$25)*$C$10)</f>
        <v/>
      </c>
      <c r="AR671" s="61">
        <f>+AR670-IF(AR$18&gt;74,(AR670/AR$25)*$C$10)</f>
        <v/>
      </c>
      <c r="AS671" s="61">
        <f>+AS670-IF(AS$18&gt;74,(AS670/AS$25)*$C$10)</f>
        <v/>
      </c>
      <c r="AT671" s="61">
        <f>+AT670-IF(AT$18&gt;74,(AT670/AT$25)*$C$10)</f>
        <v/>
      </c>
      <c r="AU671" s="61">
        <f>+AU670-IF(AU$18&gt;74,(AU670/AU$25)*$C$10)</f>
        <v/>
      </c>
      <c r="AV671" s="61">
        <f>+AV670-IF(AV$18&gt;74,(AV670/AV$25)*$C$10)</f>
        <v/>
      </c>
      <c r="AW671" s="61">
        <f>+AW670-IF(AW$18&gt;74,(AW670/AW$25)*$C$10)</f>
        <v/>
      </c>
      <c r="AX671" s="35">
        <f>IF(AW671&gt;0,1,0)</f>
        <v/>
      </c>
      <c r="AY671" s="35">
        <f>IF(AL671&gt;0,1,0)</f>
        <v/>
      </c>
      <c r="AZ671" s="35">
        <f>IF(AG671&gt;0,1,0)</f>
        <v/>
      </c>
      <c r="BA671" s="35">
        <f>IF(AB671&gt;0,1,0)</f>
        <v/>
      </c>
      <c r="BB671" s="35">
        <f>IF(W671&gt;0,1,0)</f>
        <v/>
      </c>
    </row>
    <row r="672">
      <c r="B672" s="154" t="inlineStr">
        <is>
          <t>trial 323</t>
        </is>
      </c>
      <c r="C672" s="155">
        <f>+start-C669</f>
        <v/>
      </c>
      <c r="D672" s="156">
        <f>IF((C672&lt;=0),0,((C672-D$24)*Stock*(_xlfn.NORM.INV(RAND(),stock_ave,stock_std))+(C672-D$24)*Bonds*(_xlfn.NORM.INV(RAND(),bond_ave,bond_std))+(C672-D$24)*cash*(_xlfn.NORM.INV(RAND(),cash_ave,cash_std))+(C672-D$24)))</f>
        <v/>
      </c>
      <c r="E672" s="156">
        <f>IF((D672&lt;=0),0,((D672-E$24)*Stock*(_xlfn.NORM.INV(RAND(),stock_ave,stock_std))+(D672-E$24)*Bonds*(_xlfn.NORM.INV(RAND(),bond_ave,bond_std))+(D672-E$24)*cash*(_xlfn.NORM.INV(RAND(),cash_ave,cash_std))+(D672-E$24)))</f>
        <v/>
      </c>
      <c r="F672" s="156">
        <f>IF((E672&lt;=0),0,((E672-F$24)*Stock*(_xlfn.NORM.INV(RAND(),stock_ave,stock_std))+(E672-F$24)*Bonds*(_xlfn.NORM.INV(RAND(),bond_ave,bond_std))+(E672-F$24)*cash*(_xlfn.NORM.INV(RAND(),cash_ave,cash_std))+(E672-F$24)))</f>
        <v/>
      </c>
      <c r="G672" s="156">
        <f>IF((F672&lt;=0),0,((F672-G$24)*Stock*(_xlfn.NORM.INV(RAND(),stock_ave,stock_std))+(F672-G$24)*Bonds*(_xlfn.NORM.INV(RAND(),bond_ave,bond_std))+(F672-G$24)*cash*(_xlfn.NORM.INV(RAND(),cash_ave,cash_std))+(F672-G$24)))</f>
        <v/>
      </c>
      <c r="H672" s="156">
        <f>IF((G672&lt;=0),0,((G672-H$24)*Stock*(_xlfn.NORM.INV(RAND(),stock_ave,stock_std))+(G672-H$24)*Bonds*(_xlfn.NORM.INV(RAND(),bond_ave,bond_std))+(G672-H$24)*cash*(_xlfn.NORM.INV(RAND(),cash_ave,cash_std))+(G672-H$24)))</f>
        <v/>
      </c>
      <c r="I672" s="156">
        <f>IF((H672&lt;=0),0,((H672-I$24)*Stock*(_xlfn.NORM.INV(RAND(),stock_ave,stock_std))+(H672-I$24)*Bonds*(_xlfn.NORM.INV(RAND(),bond_ave,bond_std))+(H672-I$24)*cash*(_xlfn.NORM.INV(RAND(),cash_ave,cash_std))+(H672-I$24)))</f>
        <v/>
      </c>
      <c r="J672" s="156">
        <f>IF((I672&lt;=0),0,((I672-J$24)*Stock*(_xlfn.NORM.INV(RAND(),stock_ave,stock_std))+(I672-J$24)*Bonds*(_xlfn.NORM.INV(RAND(),bond_ave,bond_std))+(I672-J$24)*cash*(_xlfn.NORM.INV(RAND(),cash_ave,cash_std))+(I672-J$24)))</f>
        <v/>
      </c>
      <c r="K672" s="156">
        <f>IF((J672&lt;=0),0,((J672-K$24)*Stock*(_xlfn.NORM.INV(RAND(),stock_ave,stock_std))+(J672-K$24)*Bonds*(_xlfn.NORM.INV(RAND(),bond_ave,bond_std))+(J672-K$24)*cash*(_xlfn.NORM.INV(RAND(),cash_ave,cash_std))+(J672-K$24)))</f>
        <v/>
      </c>
      <c r="L672" s="156">
        <f>IF((K672&lt;=0),0,((K672-L$24)*Stock*(_xlfn.NORM.INV(RAND(),stock_ave,stock_std))+(K672-L$24)*Bonds*(_xlfn.NORM.INV(RAND(),bond_ave,bond_std))+(K672-L$24)*cash*(_xlfn.NORM.INV(RAND(),cash_ave,cash_std))+(K672-L$24)))</f>
        <v/>
      </c>
      <c r="M672" s="156">
        <f>IF((L672&lt;=0),0,((L672-M$24)*Stock*(_xlfn.NORM.INV(RAND(),stock_ave,stock_std))+(L672-M$24)*Bonds*(_xlfn.NORM.INV(RAND(),bond_ave,bond_std))+(L672-M$24)*cash*(_xlfn.NORM.INV(RAND(),cash_ave,cash_std))+(L672-M$24)))</f>
        <v/>
      </c>
      <c r="N672" s="156">
        <f>IF((M672&lt;=0),0,((M672-N$24)*Stock*(_xlfn.NORM.INV(RAND(),stock_ave,stock_std))+(M672-N$24)*Bonds*(_xlfn.NORM.INV(RAND(),bond_ave,bond_std))+(M672-N$24)*cash*(_xlfn.NORM.INV(RAND(),cash_ave,cash_std))+(M672-N$24)))</f>
        <v/>
      </c>
      <c r="O672" s="156">
        <f>IF((N672&lt;=0),0,((N672-O$24)*Stock*(_xlfn.NORM.INV(RAND(),stock_ave,stock_std))+(N672-O$24)*Bonds*(_xlfn.NORM.INV(RAND(),bond_ave,bond_std))+(N672-O$24)*cash*(_xlfn.NORM.INV(RAND(),cash_ave,cash_std))+(N672-O$24)))</f>
        <v/>
      </c>
      <c r="P672" s="156">
        <f>IF((O672&lt;=0),0,((O672-P$24)*Stock*(_xlfn.NORM.INV(RAND(),stock_ave,stock_std))+(O672-P$24)*Bonds*(_xlfn.NORM.INV(RAND(),bond_ave,bond_std))+(O672-P$24)*cash*(_xlfn.NORM.INV(RAND(),cash_ave,cash_std))+(O672-P$24)))</f>
        <v/>
      </c>
      <c r="Q672" s="156">
        <f>IF((P672&lt;=0),0,((P672-Q$24)*Stock*(_xlfn.NORM.INV(RAND(),stock_ave,stock_std))+(P672-Q$24)*Bonds*(_xlfn.NORM.INV(RAND(),bond_ave,bond_std))+(P672-Q$24)*cash*(_xlfn.NORM.INV(RAND(),cash_ave,cash_std))+(P672-Q$24)))</f>
        <v/>
      </c>
      <c r="R672" s="156">
        <f>IF((Q672&lt;=0),0,((Q672-R$24)*Stock*(_xlfn.NORM.INV(RAND(),stock_ave,stock_std))+(Q672-R$24)*Bonds*(_xlfn.NORM.INV(RAND(),bond_ave,bond_std))+(Q672-R$24)*cash*(_xlfn.NORM.INV(RAND(),cash_ave,cash_std))+(Q672-R$24)))</f>
        <v/>
      </c>
      <c r="S672" s="156">
        <f>IF((R672&lt;=0),0,((R672-S$24)*Stock*(_xlfn.NORM.INV(RAND(),stock_ave,stock_std))+(R672-S$24)*Bonds*(_xlfn.NORM.INV(RAND(),bond_ave,bond_std))+(R672-S$24)*cash*(_xlfn.NORM.INV(RAND(),cash_ave,cash_std))+(R672-S$24)))</f>
        <v/>
      </c>
      <c r="T672" s="156">
        <f>IF((S672&lt;=0),0,((S672-T$24)*Stock*(_xlfn.NORM.INV(RAND(),stock_ave,stock_std))+(S672-T$24)*Bonds*(_xlfn.NORM.INV(RAND(),bond_ave,bond_std))+(S672-T$24)*cash*(_xlfn.NORM.INV(RAND(),cash_ave,cash_std))+(S672-T$24)))</f>
        <v/>
      </c>
      <c r="U672" s="156">
        <f>IF((T672&lt;=0),0,((T672-U$24)*Stock*(_xlfn.NORM.INV(RAND(),stock_ave,stock_std))+(T672-U$24)*Bonds*(_xlfn.NORM.INV(RAND(),bond_ave,bond_std))+(T672-U$24)*cash*(_xlfn.NORM.INV(RAND(),cash_ave,cash_std))+(T672-U$24)))</f>
        <v/>
      </c>
      <c r="V672" s="156">
        <f>IF((U672&lt;=0),0,((U672-V$24)*Stock*(_xlfn.NORM.INV(RAND(),stock_ave,stock_std))+(U672-V$24)*Bonds*(_xlfn.NORM.INV(RAND(),bond_ave,bond_std))+(U672-V$24)*cash*(_xlfn.NORM.INV(RAND(),cash_ave,cash_std))+(U672-V$24)))</f>
        <v/>
      </c>
      <c r="W672" s="156">
        <f>IF((V672&lt;=0),0,((V672-W$24)*Stock*(_xlfn.NORM.INV(RAND(),stock_ave,stock_std))+(V672-W$24)*Bonds*(_xlfn.NORM.INV(RAND(),bond_ave,bond_std))+(V672-W$24)*cash*(_xlfn.NORM.INV(RAND(),cash_ave,cash_std))+(V672-W$24)))</f>
        <v/>
      </c>
      <c r="X672" s="156">
        <f>IF((W672&lt;=0),0,((W672-X$24)*Stock*(_xlfn.NORM.INV(RAND(),stock_ave,stock_std))+(W672-X$24)*Bonds*(_xlfn.NORM.INV(RAND(),bond_ave,bond_std))+(W672-X$24)*cash*(_xlfn.NORM.INV(RAND(),cash_ave,cash_std))+(W672-X$24)))</f>
        <v/>
      </c>
      <c r="Y672" s="156">
        <f>IF((X672&lt;=0),0,((X672-Y$24)*Stock*(_xlfn.NORM.INV(RAND(),stock_ave,stock_std))+(X672-Y$24)*Bonds*(_xlfn.NORM.INV(RAND(),bond_ave,bond_std))+(X672-Y$24)*cash*(_xlfn.NORM.INV(RAND(),cash_ave,cash_std))+(X672-Y$24)))</f>
        <v/>
      </c>
      <c r="Z672" s="156">
        <f>IF((Y672&lt;=0),0,((Y672-Z$24)*Stock*(_xlfn.NORM.INV(RAND(),stock_ave,stock_std))+(Y672-Z$24)*Bonds*(_xlfn.NORM.INV(RAND(),bond_ave,bond_std))+(Y672-Z$24)*cash*(_xlfn.NORM.INV(RAND(),cash_ave,cash_std))+(Y672-Z$24)))</f>
        <v/>
      </c>
      <c r="AA672" s="156">
        <f>IF((Z672&lt;=0),0,((Z672-AA$24)*Stock*(_xlfn.NORM.INV(RAND(),stock_ave,stock_std))+(Z672-AA$24)*Bonds*(_xlfn.NORM.INV(RAND(),bond_ave,bond_std))+(Z672-AA$24)*cash*(_xlfn.NORM.INV(RAND(),cash_ave,cash_std))+(Z672-AA$24)))</f>
        <v/>
      </c>
      <c r="AB672" s="156">
        <f>IF((AA672&lt;=0),0,((AA672-AB$24)*Stock*(_xlfn.NORM.INV(RAND(),stock_ave,stock_std))+(AA672-AB$24)*Bonds*(_xlfn.NORM.INV(RAND(),bond_ave,bond_std))+(AA672-AB$24)*cash*(_xlfn.NORM.INV(RAND(),cash_ave,cash_std))+(AA672-AB$24)))</f>
        <v/>
      </c>
      <c r="AC672" s="156">
        <f>IF((AB672&lt;=0),0,((AB672-AC$24)*Stock*(_xlfn.NORM.INV(RAND(),stock_ave,stock_std))+(AB672-AC$24)*Bonds*(_xlfn.NORM.INV(RAND(),bond_ave,bond_std))+(AB672-AC$24)*cash*(_xlfn.NORM.INV(RAND(),cash_ave,cash_std))+(AB672-AC$24)))</f>
        <v/>
      </c>
      <c r="AD672" s="156">
        <f>IF((AC672&lt;=0),0,((AC672-AD$24)*Stock*(_xlfn.NORM.INV(RAND(),stock_ave,stock_std))+(AC672-AD$24)*Bonds*(_xlfn.NORM.INV(RAND(),bond_ave,bond_std))+(AC672-AD$24)*cash*(_xlfn.NORM.INV(RAND(),cash_ave,cash_std))+(AC672-AD$24)))</f>
        <v/>
      </c>
      <c r="AE672" s="156">
        <f>IF((AD672&lt;=0),0,((AD672-AE$24)*Stock*(_xlfn.NORM.INV(RAND(),stock_ave,stock_std))+(AD672-AE$24)*Bonds*(_xlfn.NORM.INV(RAND(),bond_ave,bond_std))+(AD672-AE$24)*cash*(_xlfn.NORM.INV(RAND(),cash_ave,cash_std))+(AD672-AE$24)))</f>
        <v/>
      </c>
      <c r="AF672" s="156">
        <f>IF((AE672&lt;=0),0,((AE672-AF$24)*Stock*(_xlfn.NORM.INV(RAND(),stock_ave,stock_std))+(AE672-AF$24)*Bonds*(_xlfn.NORM.INV(RAND(),bond_ave,bond_std))+(AE672-AF$24)*cash*(_xlfn.NORM.INV(RAND(),cash_ave,cash_std))+(AE672-AF$24)))</f>
        <v/>
      </c>
      <c r="AG672" s="156">
        <f>IF((AF672&lt;=0),0,((AF672-AG$24)*Stock*(_xlfn.NORM.INV(RAND(),stock_ave,stock_std))+(AF672-AG$24)*Bonds*(_xlfn.NORM.INV(RAND(),bond_ave,bond_std))+(AF672-AG$24)*cash*(_xlfn.NORM.INV(RAND(),cash_ave,cash_std))+(AF672-AG$24)))</f>
        <v/>
      </c>
      <c r="AH672" s="156">
        <f>IF((AG672&lt;=0),0,((AG672-AH$24)*Stock*(_xlfn.NORM.INV(RAND(),stock_ave,stock_std))+(AG672-AH$24)*Bonds*(_xlfn.NORM.INV(RAND(),bond_ave,bond_std))+(AG672-AH$24)*cash*(_xlfn.NORM.INV(RAND(),cash_ave,cash_std))+(AG672-AH$24)))</f>
        <v/>
      </c>
      <c r="AI672" s="156">
        <f>IF((AH672&lt;=0),0,((AH672-AI$24)*Stock*(_xlfn.NORM.INV(RAND(),stock_ave,stock_std))+(AH672-AI$24)*Bonds*(_xlfn.NORM.INV(RAND(),bond_ave,bond_std))+(AH672-AI$24)*cash*(_xlfn.NORM.INV(RAND(),cash_ave,cash_std))+(AH672-AI$24)))</f>
        <v/>
      </c>
      <c r="AJ672" s="156">
        <f>IF((AI672&lt;=0),0,((AI672-AJ$24)*Stock*(_xlfn.NORM.INV(RAND(),stock_ave,stock_std))+(AI672-AJ$24)*Bonds*(_xlfn.NORM.INV(RAND(),bond_ave,bond_std))+(AI672-AJ$24)*cash*(_xlfn.NORM.INV(RAND(),cash_ave,cash_std))+(AI672-AJ$24)))</f>
        <v/>
      </c>
      <c r="AK672" s="156">
        <f>IF((AJ672&lt;=0),0,((AJ672-AK$24)*Stock*(_xlfn.NORM.INV(RAND(),stock_ave,stock_std))+(AJ672-AK$24)*Bonds*(_xlfn.NORM.INV(RAND(),bond_ave,bond_std))+(AJ672-AK$24)*cash*(_xlfn.NORM.INV(RAND(),cash_ave,cash_std))+(AJ672-AK$24)))</f>
        <v/>
      </c>
      <c r="AL672" s="156">
        <f>IF((AK672&lt;=0),0,((AK672-AL$24)*Stock*(_xlfn.NORM.INV(RAND(),stock_ave,stock_std))+(AK672-AL$24)*Bonds*(_xlfn.NORM.INV(RAND(),bond_ave,bond_std))+(AK672-AL$24)*cash*(_xlfn.NORM.INV(RAND(),cash_ave,cash_std))+(AK672-AL$24)))</f>
        <v/>
      </c>
      <c r="AM672" s="156">
        <f>IF((AL672&lt;=0),0,((AL672-AM$24)*Stock*(_xlfn.NORM.INV(RAND(),stock_ave,stock_std))+(AL672-AM$24)*Bonds*(_xlfn.NORM.INV(RAND(),bond_ave,bond_std))+(AL672-AM$24)*cash*(_xlfn.NORM.INV(RAND(),cash_ave,cash_std))+(AL672-AM$24)))</f>
        <v/>
      </c>
      <c r="AN672" s="156">
        <f>IF((AM672&lt;=0),0,((AM672-AN$24)*Stock*(_xlfn.NORM.INV(RAND(),stock_ave,stock_std))+(AM672-AN$24)*Bonds*(_xlfn.NORM.INV(RAND(),bond_ave,bond_std))+(AM672-AN$24)*cash*(_xlfn.NORM.INV(RAND(),cash_ave,cash_std))+(AM672-AN$24)))</f>
        <v/>
      </c>
      <c r="AO672" s="156">
        <f>IF((AN672&lt;=0),0,((AN672-AO$24)*Stock*(_xlfn.NORM.INV(RAND(),stock_ave,stock_std))+(AN672-AO$24)*Bonds*(_xlfn.NORM.INV(RAND(),bond_ave,bond_std))+(AN672-AO$24)*cash*(_xlfn.NORM.INV(RAND(),cash_ave,cash_std))+(AN672-AO$24)))</f>
        <v/>
      </c>
      <c r="AP672" s="156">
        <f>IF((AO672&lt;=0),0,((AO672-AP$24)*Stock*(_xlfn.NORM.INV(RAND(),stock_ave,stock_std))+(AO672-AP$24)*Bonds*(_xlfn.NORM.INV(RAND(),bond_ave,bond_std))+(AO672-AP$24)*cash*(_xlfn.NORM.INV(RAND(),cash_ave,cash_std))+(AO672-AP$24)))</f>
        <v/>
      </c>
      <c r="AQ672" s="156">
        <f>IF((AP672&lt;=0),0,((AP672-AQ$24)*Stock*(_xlfn.NORM.INV(RAND(),stock_ave,stock_std))+(AP672-AQ$24)*Bonds*(_xlfn.NORM.INV(RAND(),bond_ave,bond_std))+(AP672-AQ$24)*cash*(_xlfn.NORM.INV(RAND(),cash_ave,cash_std))+(AP672-AQ$24)))</f>
        <v/>
      </c>
      <c r="AR672" s="156">
        <f>IF((AQ672&lt;=0),0,((AQ672-AR$24)*Stock*(_xlfn.NORM.INV(RAND(),stock_ave,stock_std))+(AQ672-AR$24)*Bonds*(_xlfn.NORM.INV(RAND(),bond_ave,bond_std))+(AQ672-AR$24)*cash*(_xlfn.NORM.INV(RAND(),cash_ave,cash_std))+(AQ672-AR$24)))</f>
        <v/>
      </c>
      <c r="AS672" s="156">
        <f>IF((AR672&lt;=0),0,((AR672-AS$24)*Stock*(_xlfn.NORM.INV(RAND(),stock_ave,stock_std))+(AR672-AS$24)*Bonds*(_xlfn.NORM.INV(RAND(),bond_ave,bond_std))+(AR672-AS$24)*cash*(_xlfn.NORM.INV(RAND(),cash_ave,cash_std))+(AR672-AS$24)))</f>
        <v/>
      </c>
      <c r="AT672" s="156">
        <f>IF((AS672&lt;=0),0,((AS672-AT$24)*Stock*(_xlfn.NORM.INV(RAND(),stock_ave,stock_std))+(AS672-AT$24)*Bonds*(_xlfn.NORM.INV(RAND(),bond_ave,bond_std))+(AS672-AT$24)*cash*(_xlfn.NORM.INV(RAND(),cash_ave,cash_std))+(AS672-AT$24)))</f>
        <v/>
      </c>
      <c r="AU672" s="156">
        <f>IF((AT672&lt;=0),0,((AT672-AU$24)*Stock*(_xlfn.NORM.INV(RAND(),stock_ave,stock_std))+(AT672-AU$24)*Bonds*(_xlfn.NORM.INV(RAND(),bond_ave,bond_std))+(AT672-AU$24)*cash*(_xlfn.NORM.INV(RAND(),cash_ave,cash_std))+(AT672-AU$24)))</f>
        <v/>
      </c>
      <c r="AV672" s="156">
        <f>IF((AU672&lt;=0),0,((AU672-AV$24)*Stock*(_xlfn.NORM.INV(RAND(),stock_ave,stock_std))+(AU672-AV$24)*Bonds*(_xlfn.NORM.INV(RAND(),bond_ave,bond_std))+(AU672-AV$24)*cash*(_xlfn.NORM.INV(RAND(),cash_ave,cash_std))+(AU672-AV$24)))</f>
        <v/>
      </c>
      <c r="AW672" s="156">
        <f>IF((AV672&lt;=0),0,((AV672-AW$24)*Stock*(_xlfn.NORM.INV(RAND(),stock_ave,stock_std))+(AV672-AW$24)*Bonds*(_xlfn.NORM.INV(RAND(),bond_ave,bond_std))+(AV672-AW$24)*cash*(_xlfn.NORM.INV(RAND(),cash_ave,cash_std))+(AV672-AW$24)))</f>
        <v/>
      </c>
      <c r="AX672" s="159" t="n"/>
      <c r="AY672" s="159" t="n"/>
      <c r="AZ672" s="159" t="n"/>
      <c r="BA672" s="159" t="n"/>
      <c r="BB672" s="159" t="n"/>
    </row>
    <row r="673">
      <c r="C673" s="147" t="n"/>
      <c r="D673" s="61">
        <f>+D672-IF(D$18&gt;74,(D672/D$25)*$C$10)</f>
        <v/>
      </c>
      <c r="E673" s="61">
        <f>+E672-IF(E$18&gt;74,(E672/E$25)*$C$10)</f>
        <v/>
      </c>
      <c r="F673" s="61">
        <f>+F672-IF(F$18&gt;74,(F672/F$25)*$C$10)</f>
        <v/>
      </c>
      <c r="G673" s="61">
        <f>+G672-IF(G$18&gt;74,(G672/G$25)*$C$10)</f>
        <v/>
      </c>
      <c r="H673" s="61">
        <f>+H672-IF(H$18&gt;74,(H672/H$25)*$C$10)</f>
        <v/>
      </c>
      <c r="I673" s="61">
        <f>+I672-IF(I$18&gt;74,(I672/I$25)*$C$10)</f>
        <v/>
      </c>
      <c r="J673" s="61">
        <f>+J672-IF(J$18&gt;74,(J672/J$25)*$C$10)</f>
        <v/>
      </c>
      <c r="K673" s="61">
        <f>+K672-IF(K$18&gt;74,(K672/K$25)*$C$10)</f>
        <v/>
      </c>
      <c r="L673" s="61">
        <f>+L672-IF(L$18&gt;74,(L672/L$25)*$C$10)</f>
        <v/>
      </c>
      <c r="M673" s="61">
        <f>+M672-IF(M$18&gt;74,(M672/M$25)*$C$10)</f>
        <v/>
      </c>
      <c r="N673" s="61">
        <f>+N672-IF(N$18&gt;74,(N672/N$25)*$C$10)</f>
        <v/>
      </c>
      <c r="O673" s="61">
        <f>+O672-IF(O$18&gt;74,(O672/O$25)*$C$10)</f>
        <v/>
      </c>
      <c r="P673" s="61">
        <f>+P672-IF(P$18&gt;74,(P672/P$25)*$C$10)</f>
        <v/>
      </c>
      <c r="Q673" s="61">
        <f>+Q672-IF(Q$18&gt;74,(Q672/Q$25)*$C$10)</f>
        <v/>
      </c>
      <c r="R673" s="61">
        <f>+R672-IF(R$18&gt;74,(R672/R$25)*$C$10)</f>
        <v/>
      </c>
      <c r="S673" s="61">
        <f>+S672-IF(S$18&gt;74,(S672/S$25)*$C$10)</f>
        <v/>
      </c>
      <c r="T673" s="61">
        <f>+T672-IF(T$18&gt;74,(T672/T$25)*$C$10)</f>
        <v/>
      </c>
      <c r="U673" s="61">
        <f>+U672-IF(U$18&gt;74,(U672/U$25)*$C$10)</f>
        <v/>
      </c>
      <c r="V673" s="61">
        <f>+V672-IF(V$18&gt;74,(V672/V$25)*$C$10)</f>
        <v/>
      </c>
      <c r="W673" s="61">
        <f>+W672-IF(W$18&gt;74,(W672/W$25)*$C$10)</f>
        <v/>
      </c>
      <c r="X673" s="61">
        <f>+X672-IF(X$18&gt;74,(X672/X$25)*$C$10)</f>
        <v/>
      </c>
      <c r="Y673" s="61">
        <f>+Y672-IF(Y$18&gt;74,(Y672/Y$25)*$C$10)</f>
        <v/>
      </c>
      <c r="Z673" s="61">
        <f>+Z672-IF(Z$18&gt;74,(Z672/Z$25)*$C$10)</f>
        <v/>
      </c>
      <c r="AA673" s="61">
        <f>+AA672-IF(AA$18&gt;74,(AA672/AA$25)*$C$10)</f>
        <v/>
      </c>
      <c r="AB673" s="61">
        <f>+AB672-IF(AB$18&gt;74,(AB672/AB$25)*$C$10)</f>
        <v/>
      </c>
      <c r="AC673" s="61">
        <f>+AC672-IF(AC$18&gt;74,(AC672/AC$25)*$C$10)</f>
        <v/>
      </c>
      <c r="AD673" s="61">
        <f>+AD672-IF(AD$18&gt;74,(AD672/AD$25)*$C$10)</f>
        <v/>
      </c>
      <c r="AE673" s="61">
        <f>+AE672-IF(AE$18&gt;74,(AE672/AE$25)*$C$10)</f>
        <v/>
      </c>
      <c r="AF673" s="61">
        <f>+AF672-IF(AF$18&gt;74,(AF672/AF$25)*$C$10)</f>
        <v/>
      </c>
      <c r="AG673" s="61">
        <f>+AG672-IF(AG$18&gt;74,(AG672/AG$25)*$C$10)</f>
        <v/>
      </c>
      <c r="AH673" s="61">
        <f>+AH672-IF(AH$18&gt;74,(AH672/AH$25)*$C$10)</f>
        <v/>
      </c>
      <c r="AI673" s="61">
        <f>+AI672-IF(AI$18&gt;74,(AI672/AI$25)*$C$10)</f>
        <v/>
      </c>
      <c r="AJ673" s="61">
        <f>+AJ672-IF(AJ$18&gt;74,(AJ672/AJ$25)*$C$10)</f>
        <v/>
      </c>
      <c r="AK673" s="61">
        <f>+AK672-IF(AK$18&gt;74,(AK672/AK$25)*$C$10)</f>
        <v/>
      </c>
      <c r="AL673" s="61">
        <f>+AL672-IF(AL$18&gt;74,(AL672/AL$25)*$C$10)</f>
        <v/>
      </c>
      <c r="AM673" s="61">
        <f>+AM672-IF(AM$18&gt;74,(AM672/AM$25)*$C$10)</f>
        <v/>
      </c>
      <c r="AN673" s="61">
        <f>+AN672-IF(AN$18&gt;74,(AN672/AN$25)*$C$10)</f>
        <v/>
      </c>
      <c r="AO673" s="61">
        <f>+AO672-IF(AO$18&gt;74,(AO672/AO$25)*$C$10)</f>
        <v/>
      </c>
      <c r="AP673" s="61">
        <f>+AP672-IF(AP$18&gt;74,(AP672/AP$25)*$C$10)</f>
        <v/>
      </c>
      <c r="AQ673" s="61">
        <f>+AQ672-IF(AQ$18&gt;74,(AQ672/AQ$25)*$C$10)</f>
        <v/>
      </c>
      <c r="AR673" s="61">
        <f>+AR672-IF(AR$18&gt;74,(AR672/AR$25)*$C$10)</f>
        <v/>
      </c>
      <c r="AS673" s="61">
        <f>+AS672-IF(AS$18&gt;74,(AS672/AS$25)*$C$10)</f>
        <v/>
      </c>
      <c r="AT673" s="61">
        <f>+AT672-IF(AT$18&gt;74,(AT672/AT$25)*$C$10)</f>
        <v/>
      </c>
      <c r="AU673" s="61">
        <f>+AU672-IF(AU$18&gt;74,(AU672/AU$25)*$C$10)</f>
        <v/>
      </c>
      <c r="AV673" s="61">
        <f>+AV672-IF(AV$18&gt;74,(AV672/AV$25)*$C$10)</f>
        <v/>
      </c>
      <c r="AW673" s="61">
        <f>+AW672-IF(AW$18&gt;74,(AW672/AW$25)*$C$10)</f>
        <v/>
      </c>
      <c r="AX673" s="35">
        <f>IF(AW673&gt;0,1,0)</f>
        <v/>
      </c>
      <c r="AY673" s="35">
        <f>IF(AL673&gt;0,1,0)</f>
        <v/>
      </c>
      <c r="AZ673" s="35">
        <f>IF(AG673&gt;0,1,0)</f>
        <v/>
      </c>
      <c r="BA673" s="35">
        <f>IF(AB673&gt;0,1,0)</f>
        <v/>
      </c>
      <c r="BB673" s="35">
        <f>IF(W673&gt;0,1,0)</f>
        <v/>
      </c>
    </row>
    <row r="674">
      <c r="B674" s="154" t="inlineStr">
        <is>
          <t>trial 324</t>
        </is>
      </c>
      <c r="C674" s="155">
        <f>+start-C671</f>
        <v/>
      </c>
      <c r="D674" s="156">
        <f>IF((C674&lt;=0),0,((C674-D$24)*Stock*(_xlfn.NORM.INV(RAND(),stock_ave,stock_std))+(C674-D$24)*Bonds*(_xlfn.NORM.INV(RAND(),bond_ave,bond_std))+(C674-D$24)*cash*(_xlfn.NORM.INV(RAND(),cash_ave,cash_std))+(C674-D$24)))</f>
        <v/>
      </c>
      <c r="E674" s="156">
        <f>IF((D674&lt;=0),0,((D674-E$24)*Stock*(_xlfn.NORM.INV(RAND(),stock_ave,stock_std))+(D674-E$24)*Bonds*(_xlfn.NORM.INV(RAND(),bond_ave,bond_std))+(D674-E$24)*cash*(_xlfn.NORM.INV(RAND(),cash_ave,cash_std))+(D674-E$24)))</f>
        <v/>
      </c>
      <c r="F674" s="156">
        <f>IF((E674&lt;=0),0,((E674-F$24)*Stock*(_xlfn.NORM.INV(RAND(),stock_ave,stock_std))+(E674-F$24)*Bonds*(_xlfn.NORM.INV(RAND(),bond_ave,bond_std))+(E674-F$24)*cash*(_xlfn.NORM.INV(RAND(),cash_ave,cash_std))+(E674-F$24)))</f>
        <v/>
      </c>
      <c r="G674" s="156">
        <f>IF((F674&lt;=0),0,((F674-G$24)*Stock*(_xlfn.NORM.INV(RAND(),stock_ave,stock_std))+(F674-G$24)*Bonds*(_xlfn.NORM.INV(RAND(),bond_ave,bond_std))+(F674-G$24)*cash*(_xlfn.NORM.INV(RAND(),cash_ave,cash_std))+(F674-G$24)))</f>
        <v/>
      </c>
      <c r="H674" s="156">
        <f>IF((G674&lt;=0),0,((G674-H$24)*Stock*(_xlfn.NORM.INV(RAND(),stock_ave,stock_std))+(G674-H$24)*Bonds*(_xlfn.NORM.INV(RAND(),bond_ave,bond_std))+(G674-H$24)*cash*(_xlfn.NORM.INV(RAND(),cash_ave,cash_std))+(G674-H$24)))</f>
        <v/>
      </c>
      <c r="I674" s="156">
        <f>IF((H674&lt;=0),0,((H674-I$24)*Stock*(_xlfn.NORM.INV(RAND(),stock_ave,stock_std))+(H674-I$24)*Bonds*(_xlfn.NORM.INV(RAND(),bond_ave,bond_std))+(H674-I$24)*cash*(_xlfn.NORM.INV(RAND(),cash_ave,cash_std))+(H674-I$24)))</f>
        <v/>
      </c>
      <c r="J674" s="156">
        <f>IF((I674&lt;=0),0,((I674-J$24)*Stock*(_xlfn.NORM.INV(RAND(),stock_ave,stock_std))+(I674-J$24)*Bonds*(_xlfn.NORM.INV(RAND(),bond_ave,bond_std))+(I674-J$24)*cash*(_xlfn.NORM.INV(RAND(),cash_ave,cash_std))+(I674-J$24)))</f>
        <v/>
      </c>
      <c r="K674" s="156">
        <f>IF((J674&lt;=0),0,((J674-K$24)*Stock*(_xlfn.NORM.INV(RAND(),stock_ave,stock_std))+(J674-K$24)*Bonds*(_xlfn.NORM.INV(RAND(),bond_ave,bond_std))+(J674-K$24)*cash*(_xlfn.NORM.INV(RAND(),cash_ave,cash_std))+(J674-K$24)))</f>
        <v/>
      </c>
      <c r="L674" s="156">
        <f>IF((K674&lt;=0),0,((K674-L$24)*Stock*(_xlfn.NORM.INV(RAND(),stock_ave,stock_std))+(K674-L$24)*Bonds*(_xlfn.NORM.INV(RAND(),bond_ave,bond_std))+(K674-L$24)*cash*(_xlfn.NORM.INV(RAND(),cash_ave,cash_std))+(K674-L$24)))</f>
        <v/>
      </c>
      <c r="M674" s="156">
        <f>IF((L674&lt;=0),0,((L674-M$24)*Stock*(_xlfn.NORM.INV(RAND(),stock_ave,stock_std))+(L674-M$24)*Bonds*(_xlfn.NORM.INV(RAND(),bond_ave,bond_std))+(L674-M$24)*cash*(_xlfn.NORM.INV(RAND(),cash_ave,cash_std))+(L674-M$24)))</f>
        <v/>
      </c>
      <c r="N674" s="156">
        <f>IF((M674&lt;=0),0,((M674-N$24)*Stock*(_xlfn.NORM.INV(RAND(),stock_ave,stock_std))+(M674-N$24)*Bonds*(_xlfn.NORM.INV(RAND(),bond_ave,bond_std))+(M674-N$24)*cash*(_xlfn.NORM.INV(RAND(),cash_ave,cash_std))+(M674-N$24)))</f>
        <v/>
      </c>
      <c r="O674" s="156">
        <f>IF((N674&lt;=0),0,((N674-O$24)*Stock*(_xlfn.NORM.INV(RAND(),stock_ave,stock_std))+(N674-O$24)*Bonds*(_xlfn.NORM.INV(RAND(),bond_ave,bond_std))+(N674-O$24)*cash*(_xlfn.NORM.INV(RAND(),cash_ave,cash_std))+(N674-O$24)))</f>
        <v/>
      </c>
      <c r="P674" s="156">
        <f>IF((O674&lt;=0),0,((O674-P$24)*Stock*(_xlfn.NORM.INV(RAND(),stock_ave,stock_std))+(O674-P$24)*Bonds*(_xlfn.NORM.INV(RAND(),bond_ave,bond_std))+(O674-P$24)*cash*(_xlfn.NORM.INV(RAND(),cash_ave,cash_std))+(O674-P$24)))</f>
        <v/>
      </c>
      <c r="Q674" s="156">
        <f>IF((P674&lt;=0),0,((P674-Q$24)*Stock*(_xlfn.NORM.INV(RAND(),stock_ave,stock_std))+(P674-Q$24)*Bonds*(_xlfn.NORM.INV(RAND(),bond_ave,bond_std))+(P674-Q$24)*cash*(_xlfn.NORM.INV(RAND(),cash_ave,cash_std))+(P674-Q$24)))</f>
        <v/>
      </c>
      <c r="R674" s="156">
        <f>IF((Q674&lt;=0),0,((Q674-R$24)*Stock*(_xlfn.NORM.INV(RAND(),stock_ave,stock_std))+(Q674-R$24)*Bonds*(_xlfn.NORM.INV(RAND(),bond_ave,bond_std))+(Q674-R$24)*cash*(_xlfn.NORM.INV(RAND(),cash_ave,cash_std))+(Q674-R$24)))</f>
        <v/>
      </c>
      <c r="S674" s="156">
        <f>IF((R674&lt;=0),0,((R674-S$24)*Stock*(_xlfn.NORM.INV(RAND(),stock_ave,stock_std))+(R674-S$24)*Bonds*(_xlfn.NORM.INV(RAND(),bond_ave,bond_std))+(R674-S$24)*cash*(_xlfn.NORM.INV(RAND(),cash_ave,cash_std))+(R674-S$24)))</f>
        <v/>
      </c>
      <c r="T674" s="156">
        <f>IF((S674&lt;=0),0,((S674-T$24)*Stock*(_xlfn.NORM.INV(RAND(),stock_ave,stock_std))+(S674-T$24)*Bonds*(_xlfn.NORM.INV(RAND(),bond_ave,bond_std))+(S674-T$24)*cash*(_xlfn.NORM.INV(RAND(),cash_ave,cash_std))+(S674-T$24)))</f>
        <v/>
      </c>
      <c r="U674" s="156">
        <f>IF((T674&lt;=0),0,((T674-U$24)*Stock*(_xlfn.NORM.INV(RAND(),stock_ave,stock_std))+(T674-U$24)*Bonds*(_xlfn.NORM.INV(RAND(),bond_ave,bond_std))+(T674-U$24)*cash*(_xlfn.NORM.INV(RAND(),cash_ave,cash_std))+(T674-U$24)))</f>
        <v/>
      </c>
      <c r="V674" s="156">
        <f>IF((U674&lt;=0),0,((U674-V$24)*Stock*(_xlfn.NORM.INV(RAND(),stock_ave,stock_std))+(U674-V$24)*Bonds*(_xlfn.NORM.INV(RAND(),bond_ave,bond_std))+(U674-V$24)*cash*(_xlfn.NORM.INV(RAND(),cash_ave,cash_std))+(U674-V$24)))</f>
        <v/>
      </c>
      <c r="W674" s="156">
        <f>IF((V674&lt;=0),0,((V674-W$24)*Stock*(_xlfn.NORM.INV(RAND(),stock_ave,stock_std))+(V674-W$24)*Bonds*(_xlfn.NORM.INV(RAND(),bond_ave,bond_std))+(V674-W$24)*cash*(_xlfn.NORM.INV(RAND(),cash_ave,cash_std))+(V674-W$24)))</f>
        <v/>
      </c>
      <c r="X674" s="156">
        <f>IF((W674&lt;=0),0,((W674-X$24)*Stock*(_xlfn.NORM.INV(RAND(),stock_ave,stock_std))+(W674-X$24)*Bonds*(_xlfn.NORM.INV(RAND(),bond_ave,bond_std))+(W674-X$24)*cash*(_xlfn.NORM.INV(RAND(),cash_ave,cash_std))+(W674-X$24)))</f>
        <v/>
      </c>
      <c r="Y674" s="156">
        <f>IF((X674&lt;=0),0,((X674-Y$24)*Stock*(_xlfn.NORM.INV(RAND(),stock_ave,stock_std))+(X674-Y$24)*Bonds*(_xlfn.NORM.INV(RAND(),bond_ave,bond_std))+(X674-Y$24)*cash*(_xlfn.NORM.INV(RAND(),cash_ave,cash_std))+(X674-Y$24)))</f>
        <v/>
      </c>
      <c r="Z674" s="156">
        <f>IF((Y674&lt;=0),0,((Y674-Z$24)*Stock*(_xlfn.NORM.INV(RAND(),stock_ave,stock_std))+(Y674-Z$24)*Bonds*(_xlfn.NORM.INV(RAND(),bond_ave,bond_std))+(Y674-Z$24)*cash*(_xlfn.NORM.INV(RAND(),cash_ave,cash_std))+(Y674-Z$24)))</f>
        <v/>
      </c>
      <c r="AA674" s="156">
        <f>IF((Z674&lt;=0),0,((Z674-AA$24)*Stock*(_xlfn.NORM.INV(RAND(),stock_ave,stock_std))+(Z674-AA$24)*Bonds*(_xlfn.NORM.INV(RAND(),bond_ave,bond_std))+(Z674-AA$24)*cash*(_xlfn.NORM.INV(RAND(),cash_ave,cash_std))+(Z674-AA$24)))</f>
        <v/>
      </c>
      <c r="AB674" s="156">
        <f>IF((AA674&lt;=0),0,((AA674-AB$24)*Stock*(_xlfn.NORM.INV(RAND(),stock_ave,stock_std))+(AA674-AB$24)*Bonds*(_xlfn.NORM.INV(RAND(),bond_ave,bond_std))+(AA674-AB$24)*cash*(_xlfn.NORM.INV(RAND(),cash_ave,cash_std))+(AA674-AB$24)))</f>
        <v/>
      </c>
      <c r="AC674" s="156">
        <f>IF((AB674&lt;=0),0,((AB674-AC$24)*Stock*(_xlfn.NORM.INV(RAND(),stock_ave,stock_std))+(AB674-AC$24)*Bonds*(_xlfn.NORM.INV(RAND(),bond_ave,bond_std))+(AB674-AC$24)*cash*(_xlfn.NORM.INV(RAND(),cash_ave,cash_std))+(AB674-AC$24)))</f>
        <v/>
      </c>
      <c r="AD674" s="156">
        <f>IF((AC674&lt;=0),0,((AC674-AD$24)*Stock*(_xlfn.NORM.INV(RAND(),stock_ave,stock_std))+(AC674-AD$24)*Bonds*(_xlfn.NORM.INV(RAND(),bond_ave,bond_std))+(AC674-AD$24)*cash*(_xlfn.NORM.INV(RAND(),cash_ave,cash_std))+(AC674-AD$24)))</f>
        <v/>
      </c>
      <c r="AE674" s="156">
        <f>IF((AD674&lt;=0),0,((AD674-AE$24)*Stock*(_xlfn.NORM.INV(RAND(),stock_ave,stock_std))+(AD674-AE$24)*Bonds*(_xlfn.NORM.INV(RAND(),bond_ave,bond_std))+(AD674-AE$24)*cash*(_xlfn.NORM.INV(RAND(),cash_ave,cash_std))+(AD674-AE$24)))</f>
        <v/>
      </c>
      <c r="AF674" s="156">
        <f>IF((AE674&lt;=0),0,((AE674-AF$24)*Stock*(_xlfn.NORM.INV(RAND(),stock_ave,stock_std))+(AE674-AF$24)*Bonds*(_xlfn.NORM.INV(RAND(),bond_ave,bond_std))+(AE674-AF$24)*cash*(_xlfn.NORM.INV(RAND(),cash_ave,cash_std))+(AE674-AF$24)))</f>
        <v/>
      </c>
      <c r="AG674" s="156">
        <f>IF((AF674&lt;=0),0,((AF674-AG$24)*Stock*(_xlfn.NORM.INV(RAND(),stock_ave,stock_std))+(AF674-AG$24)*Bonds*(_xlfn.NORM.INV(RAND(),bond_ave,bond_std))+(AF674-AG$24)*cash*(_xlfn.NORM.INV(RAND(),cash_ave,cash_std))+(AF674-AG$24)))</f>
        <v/>
      </c>
      <c r="AH674" s="156">
        <f>IF((AG674&lt;=0),0,((AG674-AH$24)*Stock*(_xlfn.NORM.INV(RAND(),stock_ave,stock_std))+(AG674-AH$24)*Bonds*(_xlfn.NORM.INV(RAND(),bond_ave,bond_std))+(AG674-AH$24)*cash*(_xlfn.NORM.INV(RAND(),cash_ave,cash_std))+(AG674-AH$24)))</f>
        <v/>
      </c>
      <c r="AI674" s="156">
        <f>IF((AH674&lt;=0),0,((AH674-AI$24)*Stock*(_xlfn.NORM.INV(RAND(),stock_ave,stock_std))+(AH674-AI$24)*Bonds*(_xlfn.NORM.INV(RAND(),bond_ave,bond_std))+(AH674-AI$24)*cash*(_xlfn.NORM.INV(RAND(),cash_ave,cash_std))+(AH674-AI$24)))</f>
        <v/>
      </c>
      <c r="AJ674" s="156">
        <f>IF((AI674&lt;=0),0,((AI674-AJ$24)*Stock*(_xlfn.NORM.INV(RAND(),stock_ave,stock_std))+(AI674-AJ$24)*Bonds*(_xlfn.NORM.INV(RAND(),bond_ave,bond_std))+(AI674-AJ$24)*cash*(_xlfn.NORM.INV(RAND(),cash_ave,cash_std))+(AI674-AJ$24)))</f>
        <v/>
      </c>
      <c r="AK674" s="156">
        <f>IF((AJ674&lt;=0),0,((AJ674-AK$24)*Stock*(_xlfn.NORM.INV(RAND(),stock_ave,stock_std))+(AJ674-AK$24)*Bonds*(_xlfn.NORM.INV(RAND(),bond_ave,bond_std))+(AJ674-AK$24)*cash*(_xlfn.NORM.INV(RAND(),cash_ave,cash_std))+(AJ674-AK$24)))</f>
        <v/>
      </c>
      <c r="AL674" s="156">
        <f>IF((AK674&lt;=0),0,((AK674-AL$24)*Stock*(_xlfn.NORM.INV(RAND(),stock_ave,stock_std))+(AK674-AL$24)*Bonds*(_xlfn.NORM.INV(RAND(),bond_ave,bond_std))+(AK674-AL$24)*cash*(_xlfn.NORM.INV(RAND(),cash_ave,cash_std))+(AK674-AL$24)))</f>
        <v/>
      </c>
      <c r="AM674" s="156">
        <f>IF((AL674&lt;=0),0,((AL674-AM$24)*Stock*(_xlfn.NORM.INV(RAND(),stock_ave,stock_std))+(AL674-AM$24)*Bonds*(_xlfn.NORM.INV(RAND(),bond_ave,bond_std))+(AL674-AM$24)*cash*(_xlfn.NORM.INV(RAND(),cash_ave,cash_std))+(AL674-AM$24)))</f>
        <v/>
      </c>
      <c r="AN674" s="156">
        <f>IF((AM674&lt;=0),0,((AM674-AN$24)*Stock*(_xlfn.NORM.INV(RAND(),stock_ave,stock_std))+(AM674-AN$24)*Bonds*(_xlfn.NORM.INV(RAND(),bond_ave,bond_std))+(AM674-AN$24)*cash*(_xlfn.NORM.INV(RAND(),cash_ave,cash_std))+(AM674-AN$24)))</f>
        <v/>
      </c>
      <c r="AO674" s="156">
        <f>IF((AN674&lt;=0),0,((AN674-AO$24)*Stock*(_xlfn.NORM.INV(RAND(),stock_ave,stock_std))+(AN674-AO$24)*Bonds*(_xlfn.NORM.INV(RAND(),bond_ave,bond_std))+(AN674-AO$24)*cash*(_xlfn.NORM.INV(RAND(),cash_ave,cash_std))+(AN674-AO$24)))</f>
        <v/>
      </c>
      <c r="AP674" s="156">
        <f>IF((AO674&lt;=0),0,((AO674-AP$24)*Stock*(_xlfn.NORM.INV(RAND(),stock_ave,stock_std))+(AO674-AP$24)*Bonds*(_xlfn.NORM.INV(RAND(),bond_ave,bond_std))+(AO674-AP$24)*cash*(_xlfn.NORM.INV(RAND(),cash_ave,cash_std))+(AO674-AP$24)))</f>
        <v/>
      </c>
      <c r="AQ674" s="156">
        <f>IF((AP674&lt;=0),0,((AP674-AQ$24)*Stock*(_xlfn.NORM.INV(RAND(),stock_ave,stock_std))+(AP674-AQ$24)*Bonds*(_xlfn.NORM.INV(RAND(),bond_ave,bond_std))+(AP674-AQ$24)*cash*(_xlfn.NORM.INV(RAND(),cash_ave,cash_std))+(AP674-AQ$24)))</f>
        <v/>
      </c>
      <c r="AR674" s="156">
        <f>IF((AQ674&lt;=0),0,((AQ674-AR$24)*Stock*(_xlfn.NORM.INV(RAND(),stock_ave,stock_std))+(AQ674-AR$24)*Bonds*(_xlfn.NORM.INV(RAND(),bond_ave,bond_std))+(AQ674-AR$24)*cash*(_xlfn.NORM.INV(RAND(),cash_ave,cash_std))+(AQ674-AR$24)))</f>
        <v/>
      </c>
      <c r="AS674" s="156">
        <f>IF((AR674&lt;=0),0,((AR674-AS$24)*Stock*(_xlfn.NORM.INV(RAND(),stock_ave,stock_std))+(AR674-AS$24)*Bonds*(_xlfn.NORM.INV(RAND(),bond_ave,bond_std))+(AR674-AS$24)*cash*(_xlfn.NORM.INV(RAND(),cash_ave,cash_std))+(AR674-AS$24)))</f>
        <v/>
      </c>
      <c r="AT674" s="156">
        <f>IF((AS674&lt;=0),0,((AS674-AT$24)*Stock*(_xlfn.NORM.INV(RAND(),stock_ave,stock_std))+(AS674-AT$24)*Bonds*(_xlfn.NORM.INV(RAND(),bond_ave,bond_std))+(AS674-AT$24)*cash*(_xlfn.NORM.INV(RAND(),cash_ave,cash_std))+(AS674-AT$24)))</f>
        <v/>
      </c>
      <c r="AU674" s="156">
        <f>IF((AT674&lt;=0),0,((AT674-AU$24)*Stock*(_xlfn.NORM.INV(RAND(),stock_ave,stock_std))+(AT674-AU$24)*Bonds*(_xlfn.NORM.INV(RAND(),bond_ave,bond_std))+(AT674-AU$24)*cash*(_xlfn.NORM.INV(RAND(),cash_ave,cash_std))+(AT674-AU$24)))</f>
        <v/>
      </c>
      <c r="AV674" s="156">
        <f>IF((AU674&lt;=0),0,((AU674-AV$24)*Stock*(_xlfn.NORM.INV(RAND(),stock_ave,stock_std))+(AU674-AV$24)*Bonds*(_xlfn.NORM.INV(RAND(),bond_ave,bond_std))+(AU674-AV$24)*cash*(_xlfn.NORM.INV(RAND(),cash_ave,cash_std))+(AU674-AV$24)))</f>
        <v/>
      </c>
      <c r="AW674" s="156">
        <f>IF((AV674&lt;=0),0,((AV674-AW$24)*Stock*(_xlfn.NORM.INV(RAND(),stock_ave,stock_std))+(AV674-AW$24)*Bonds*(_xlfn.NORM.INV(RAND(),bond_ave,bond_std))+(AV674-AW$24)*cash*(_xlfn.NORM.INV(RAND(),cash_ave,cash_std))+(AV674-AW$24)))</f>
        <v/>
      </c>
      <c r="AX674" s="159" t="n"/>
      <c r="AY674" s="159" t="n"/>
      <c r="AZ674" s="159" t="n"/>
      <c r="BA674" s="159" t="n"/>
      <c r="BB674" s="159" t="n"/>
    </row>
    <row r="675">
      <c r="C675" s="147" t="n"/>
      <c r="D675" s="61">
        <f>+D674-IF(D$18&gt;74,(D674/D$25)*$C$10)</f>
        <v/>
      </c>
      <c r="E675" s="61">
        <f>+E674-IF(E$18&gt;74,(E674/E$25)*$C$10)</f>
        <v/>
      </c>
      <c r="F675" s="61">
        <f>+F674-IF(F$18&gt;74,(F674/F$25)*$C$10)</f>
        <v/>
      </c>
      <c r="G675" s="61">
        <f>+G674-IF(G$18&gt;74,(G674/G$25)*$C$10)</f>
        <v/>
      </c>
      <c r="H675" s="61">
        <f>+H674-IF(H$18&gt;74,(H674/H$25)*$C$10)</f>
        <v/>
      </c>
      <c r="I675" s="61">
        <f>+I674-IF(I$18&gt;74,(I674/I$25)*$C$10)</f>
        <v/>
      </c>
      <c r="J675" s="61">
        <f>+J674-IF(J$18&gt;74,(J674/J$25)*$C$10)</f>
        <v/>
      </c>
      <c r="K675" s="61">
        <f>+K674-IF(K$18&gt;74,(K674/K$25)*$C$10)</f>
        <v/>
      </c>
      <c r="L675" s="61">
        <f>+L674-IF(L$18&gt;74,(L674/L$25)*$C$10)</f>
        <v/>
      </c>
      <c r="M675" s="61">
        <f>+M674-IF(M$18&gt;74,(M674/M$25)*$C$10)</f>
        <v/>
      </c>
      <c r="N675" s="61">
        <f>+N674-IF(N$18&gt;74,(N674/N$25)*$C$10)</f>
        <v/>
      </c>
      <c r="O675" s="61">
        <f>+O674-IF(O$18&gt;74,(O674/O$25)*$C$10)</f>
        <v/>
      </c>
      <c r="P675" s="61">
        <f>+P674-IF(P$18&gt;74,(P674/P$25)*$C$10)</f>
        <v/>
      </c>
      <c r="Q675" s="61">
        <f>+Q674-IF(Q$18&gt;74,(Q674/Q$25)*$C$10)</f>
        <v/>
      </c>
      <c r="R675" s="61">
        <f>+R674-IF(R$18&gt;74,(R674/R$25)*$C$10)</f>
        <v/>
      </c>
      <c r="S675" s="61">
        <f>+S674-IF(S$18&gt;74,(S674/S$25)*$C$10)</f>
        <v/>
      </c>
      <c r="T675" s="61">
        <f>+T674-IF(T$18&gt;74,(T674/T$25)*$C$10)</f>
        <v/>
      </c>
      <c r="U675" s="61">
        <f>+U674-IF(U$18&gt;74,(U674/U$25)*$C$10)</f>
        <v/>
      </c>
      <c r="V675" s="61">
        <f>+V674-IF(V$18&gt;74,(V674/V$25)*$C$10)</f>
        <v/>
      </c>
      <c r="W675" s="61">
        <f>+W674-IF(W$18&gt;74,(W674/W$25)*$C$10)</f>
        <v/>
      </c>
      <c r="X675" s="61">
        <f>+X674-IF(X$18&gt;74,(X674/X$25)*$C$10)</f>
        <v/>
      </c>
      <c r="Y675" s="61">
        <f>+Y674-IF(Y$18&gt;74,(Y674/Y$25)*$C$10)</f>
        <v/>
      </c>
      <c r="Z675" s="61">
        <f>+Z674-IF(Z$18&gt;74,(Z674/Z$25)*$C$10)</f>
        <v/>
      </c>
      <c r="AA675" s="61">
        <f>+AA674-IF(AA$18&gt;74,(AA674/AA$25)*$C$10)</f>
        <v/>
      </c>
      <c r="AB675" s="61">
        <f>+AB674-IF(AB$18&gt;74,(AB674/AB$25)*$C$10)</f>
        <v/>
      </c>
      <c r="AC675" s="61">
        <f>+AC674-IF(AC$18&gt;74,(AC674/AC$25)*$C$10)</f>
        <v/>
      </c>
      <c r="AD675" s="61">
        <f>+AD674-IF(AD$18&gt;74,(AD674/AD$25)*$C$10)</f>
        <v/>
      </c>
      <c r="AE675" s="61">
        <f>+AE674-IF(AE$18&gt;74,(AE674/AE$25)*$C$10)</f>
        <v/>
      </c>
      <c r="AF675" s="61">
        <f>+AF674-IF(AF$18&gt;74,(AF674/AF$25)*$C$10)</f>
        <v/>
      </c>
      <c r="AG675" s="61">
        <f>+AG674-IF(AG$18&gt;74,(AG674/AG$25)*$C$10)</f>
        <v/>
      </c>
      <c r="AH675" s="61">
        <f>+AH674-IF(AH$18&gt;74,(AH674/AH$25)*$C$10)</f>
        <v/>
      </c>
      <c r="AI675" s="61">
        <f>+AI674-IF(AI$18&gt;74,(AI674/AI$25)*$C$10)</f>
        <v/>
      </c>
      <c r="AJ675" s="61">
        <f>+AJ674-IF(AJ$18&gt;74,(AJ674/AJ$25)*$C$10)</f>
        <v/>
      </c>
      <c r="AK675" s="61">
        <f>+AK674-IF(AK$18&gt;74,(AK674/AK$25)*$C$10)</f>
        <v/>
      </c>
      <c r="AL675" s="61">
        <f>+AL674-IF(AL$18&gt;74,(AL674/AL$25)*$C$10)</f>
        <v/>
      </c>
      <c r="AM675" s="61">
        <f>+AM674-IF(AM$18&gt;74,(AM674/AM$25)*$C$10)</f>
        <v/>
      </c>
      <c r="AN675" s="61">
        <f>+AN674-IF(AN$18&gt;74,(AN674/AN$25)*$C$10)</f>
        <v/>
      </c>
      <c r="AO675" s="61">
        <f>+AO674-IF(AO$18&gt;74,(AO674/AO$25)*$C$10)</f>
        <v/>
      </c>
      <c r="AP675" s="61">
        <f>+AP674-IF(AP$18&gt;74,(AP674/AP$25)*$C$10)</f>
        <v/>
      </c>
      <c r="AQ675" s="61">
        <f>+AQ674-IF(AQ$18&gt;74,(AQ674/AQ$25)*$C$10)</f>
        <v/>
      </c>
      <c r="AR675" s="61">
        <f>+AR674-IF(AR$18&gt;74,(AR674/AR$25)*$C$10)</f>
        <v/>
      </c>
      <c r="AS675" s="61">
        <f>+AS674-IF(AS$18&gt;74,(AS674/AS$25)*$C$10)</f>
        <v/>
      </c>
      <c r="AT675" s="61">
        <f>+AT674-IF(AT$18&gt;74,(AT674/AT$25)*$C$10)</f>
        <v/>
      </c>
      <c r="AU675" s="61">
        <f>+AU674-IF(AU$18&gt;74,(AU674/AU$25)*$C$10)</f>
        <v/>
      </c>
      <c r="AV675" s="61">
        <f>+AV674-IF(AV$18&gt;74,(AV674/AV$25)*$C$10)</f>
        <v/>
      </c>
      <c r="AW675" s="61">
        <f>+AW674-IF(AW$18&gt;74,(AW674/AW$25)*$C$10)</f>
        <v/>
      </c>
      <c r="AX675" s="35">
        <f>IF(AW675&gt;0,1,0)</f>
        <v/>
      </c>
      <c r="AY675" s="35">
        <f>IF(AL675&gt;0,1,0)</f>
        <v/>
      </c>
      <c r="AZ675" s="35">
        <f>IF(AG675&gt;0,1,0)</f>
        <v/>
      </c>
      <c r="BA675" s="35">
        <f>IF(AB675&gt;0,1,0)</f>
        <v/>
      </c>
      <c r="BB675" s="35">
        <f>IF(W675&gt;0,1,0)</f>
        <v/>
      </c>
    </row>
    <row r="676">
      <c r="B676" s="154" t="inlineStr">
        <is>
          <t>trial 325</t>
        </is>
      </c>
      <c r="C676" s="155">
        <f>+start-C673</f>
        <v/>
      </c>
      <c r="D676" s="156">
        <f>IF((C676&lt;=0),0,((C676-D$24)*Stock*(_xlfn.NORM.INV(RAND(),stock_ave,stock_std))+(C676-D$24)*Bonds*(_xlfn.NORM.INV(RAND(),bond_ave,bond_std))+(C676-D$24)*cash*(_xlfn.NORM.INV(RAND(),cash_ave,cash_std))+(C676-D$24)))</f>
        <v/>
      </c>
      <c r="E676" s="156">
        <f>IF((D676&lt;=0),0,((D676-E$24)*Stock*(_xlfn.NORM.INV(RAND(),stock_ave,stock_std))+(D676-E$24)*Bonds*(_xlfn.NORM.INV(RAND(),bond_ave,bond_std))+(D676-E$24)*cash*(_xlfn.NORM.INV(RAND(),cash_ave,cash_std))+(D676-E$24)))</f>
        <v/>
      </c>
      <c r="F676" s="156">
        <f>IF((E676&lt;=0),0,((E676-F$24)*Stock*(_xlfn.NORM.INV(RAND(),stock_ave,stock_std))+(E676-F$24)*Bonds*(_xlfn.NORM.INV(RAND(),bond_ave,bond_std))+(E676-F$24)*cash*(_xlfn.NORM.INV(RAND(),cash_ave,cash_std))+(E676-F$24)))</f>
        <v/>
      </c>
      <c r="G676" s="156">
        <f>IF((F676&lt;=0),0,((F676-G$24)*Stock*(_xlfn.NORM.INV(RAND(),stock_ave,stock_std))+(F676-G$24)*Bonds*(_xlfn.NORM.INV(RAND(),bond_ave,bond_std))+(F676-G$24)*cash*(_xlfn.NORM.INV(RAND(),cash_ave,cash_std))+(F676-G$24)))</f>
        <v/>
      </c>
      <c r="H676" s="156">
        <f>IF((G676&lt;=0),0,((G676-H$24)*Stock*(_xlfn.NORM.INV(RAND(),stock_ave,stock_std))+(G676-H$24)*Bonds*(_xlfn.NORM.INV(RAND(),bond_ave,bond_std))+(G676-H$24)*cash*(_xlfn.NORM.INV(RAND(),cash_ave,cash_std))+(G676-H$24)))</f>
        <v/>
      </c>
      <c r="I676" s="156">
        <f>IF((H676&lt;=0),0,((H676-I$24)*Stock*(_xlfn.NORM.INV(RAND(),stock_ave,stock_std))+(H676-I$24)*Bonds*(_xlfn.NORM.INV(RAND(),bond_ave,bond_std))+(H676-I$24)*cash*(_xlfn.NORM.INV(RAND(),cash_ave,cash_std))+(H676-I$24)))</f>
        <v/>
      </c>
      <c r="J676" s="156">
        <f>IF((I676&lt;=0),0,((I676-J$24)*Stock*(_xlfn.NORM.INV(RAND(),stock_ave,stock_std))+(I676-J$24)*Bonds*(_xlfn.NORM.INV(RAND(),bond_ave,bond_std))+(I676-J$24)*cash*(_xlfn.NORM.INV(RAND(),cash_ave,cash_std))+(I676-J$24)))</f>
        <v/>
      </c>
      <c r="K676" s="156">
        <f>IF((J676&lt;=0),0,((J676-K$24)*Stock*(_xlfn.NORM.INV(RAND(),stock_ave,stock_std))+(J676-K$24)*Bonds*(_xlfn.NORM.INV(RAND(),bond_ave,bond_std))+(J676-K$24)*cash*(_xlfn.NORM.INV(RAND(),cash_ave,cash_std))+(J676-K$24)))</f>
        <v/>
      </c>
      <c r="L676" s="156">
        <f>IF((K676&lt;=0),0,((K676-L$24)*Stock*(_xlfn.NORM.INV(RAND(),stock_ave,stock_std))+(K676-L$24)*Bonds*(_xlfn.NORM.INV(RAND(),bond_ave,bond_std))+(K676-L$24)*cash*(_xlfn.NORM.INV(RAND(),cash_ave,cash_std))+(K676-L$24)))</f>
        <v/>
      </c>
      <c r="M676" s="156">
        <f>IF((L676&lt;=0),0,((L676-M$24)*Stock*(_xlfn.NORM.INV(RAND(),stock_ave,stock_std))+(L676-M$24)*Bonds*(_xlfn.NORM.INV(RAND(),bond_ave,bond_std))+(L676-M$24)*cash*(_xlfn.NORM.INV(RAND(),cash_ave,cash_std))+(L676-M$24)))</f>
        <v/>
      </c>
      <c r="N676" s="156">
        <f>IF((M676&lt;=0),0,((M676-N$24)*Stock*(_xlfn.NORM.INV(RAND(),stock_ave,stock_std))+(M676-N$24)*Bonds*(_xlfn.NORM.INV(RAND(),bond_ave,bond_std))+(M676-N$24)*cash*(_xlfn.NORM.INV(RAND(),cash_ave,cash_std))+(M676-N$24)))</f>
        <v/>
      </c>
      <c r="O676" s="156">
        <f>IF((N676&lt;=0),0,((N676-O$24)*Stock*(_xlfn.NORM.INV(RAND(),stock_ave,stock_std))+(N676-O$24)*Bonds*(_xlfn.NORM.INV(RAND(),bond_ave,bond_std))+(N676-O$24)*cash*(_xlfn.NORM.INV(RAND(),cash_ave,cash_std))+(N676-O$24)))</f>
        <v/>
      </c>
      <c r="P676" s="156">
        <f>IF((O676&lt;=0),0,((O676-P$24)*Stock*(_xlfn.NORM.INV(RAND(),stock_ave,stock_std))+(O676-P$24)*Bonds*(_xlfn.NORM.INV(RAND(),bond_ave,bond_std))+(O676-P$24)*cash*(_xlfn.NORM.INV(RAND(),cash_ave,cash_std))+(O676-P$24)))</f>
        <v/>
      </c>
      <c r="Q676" s="156">
        <f>IF((P676&lt;=0),0,((P676-Q$24)*Stock*(_xlfn.NORM.INV(RAND(),stock_ave,stock_std))+(P676-Q$24)*Bonds*(_xlfn.NORM.INV(RAND(),bond_ave,bond_std))+(P676-Q$24)*cash*(_xlfn.NORM.INV(RAND(),cash_ave,cash_std))+(P676-Q$24)))</f>
        <v/>
      </c>
      <c r="R676" s="156">
        <f>IF((Q676&lt;=0),0,((Q676-R$24)*Stock*(_xlfn.NORM.INV(RAND(),stock_ave,stock_std))+(Q676-R$24)*Bonds*(_xlfn.NORM.INV(RAND(),bond_ave,bond_std))+(Q676-R$24)*cash*(_xlfn.NORM.INV(RAND(),cash_ave,cash_std))+(Q676-R$24)))</f>
        <v/>
      </c>
      <c r="S676" s="156">
        <f>IF((R676&lt;=0),0,((R676-S$24)*Stock*(_xlfn.NORM.INV(RAND(),stock_ave,stock_std))+(R676-S$24)*Bonds*(_xlfn.NORM.INV(RAND(),bond_ave,bond_std))+(R676-S$24)*cash*(_xlfn.NORM.INV(RAND(),cash_ave,cash_std))+(R676-S$24)))</f>
        <v/>
      </c>
      <c r="T676" s="156">
        <f>IF((S676&lt;=0),0,((S676-T$24)*Stock*(_xlfn.NORM.INV(RAND(),stock_ave,stock_std))+(S676-T$24)*Bonds*(_xlfn.NORM.INV(RAND(),bond_ave,bond_std))+(S676-T$24)*cash*(_xlfn.NORM.INV(RAND(),cash_ave,cash_std))+(S676-T$24)))</f>
        <v/>
      </c>
      <c r="U676" s="156">
        <f>IF((T676&lt;=0),0,((T676-U$24)*Stock*(_xlfn.NORM.INV(RAND(),stock_ave,stock_std))+(T676-U$24)*Bonds*(_xlfn.NORM.INV(RAND(),bond_ave,bond_std))+(T676-U$24)*cash*(_xlfn.NORM.INV(RAND(),cash_ave,cash_std))+(T676-U$24)))</f>
        <v/>
      </c>
      <c r="V676" s="156">
        <f>IF((U676&lt;=0),0,((U676-V$24)*Stock*(_xlfn.NORM.INV(RAND(),stock_ave,stock_std))+(U676-V$24)*Bonds*(_xlfn.NORM.INV(RAND(),bond_ave,bond_std))+(U676-V$24)*cash*(_xlfn.NORM.INV(RAND(),cash_ave,cash_std))+(U676-V$24)))</f>
        <v/>
      </c>
      <c r="W676" s="156">
        <f>IF((V676&lt;=0),0,((V676-W$24)*Stock*(_xlfn.NORM.INV(RAND(),stock_ave,stock_std))+(V676-W$24)*Bonds*(_xlfn.NORM.INV(RAND(),bond_ave,bond_std))+(V676-W$24)*cash*(_xlfn.NORM.INV(RAND(),cash_ave,cash_std))+(V676-W$24)))</f>
        <v/>
      </c>
      <c r="X676" s="156">
        <f>IF((W676&lt;=0),0,((W676-X$24)*Stock*(_xlfn.NORM.INV(RAND(),stock_ave,stock_std))+(W676-X$24)*Bonds*(_xlfn.NORM.INV(RAND(),bond_ave,bond_std))+(W676-X$24)*cash*(_xlfn.NORM.INV(RAND(),cash_ave,cash_std))+(W676-X$24)))</f>
        <v/>
      </c>
      <c r="Y676" s="156">
        <f>IF((X676&lt;=0),0,((X676-Y$24)*Stock*(_xlfn.NORM.INV(RAND(),stock_ave,stock_std))+(X676-Y$24)*Bonds*(_xlfn.NORM.INV(RAND(),bond_ave,bond_std))+(X676-Y$24)*cash*(_xlfn.NORM.INV(RAND(),cash_ave,cash_std))+(X676-Y$24)))</f>
        <v/>
      </c>
      <c r="Z676" s="156">
        <f>IF((Y676&lt;=0),0,((Y676-Z$24)*Stock*(_xlfn.NORM.INV(RAND(),stock_ave,stock_std))+(Y676-Z$24)*Bonds*(_xlfn.NORM.INV(RAND(),bond_ave,bond_std))+(Y676-Z$24)*cash*(_xlfn.NORM.INV(RAND(),cash_ave,cash_std))+(Y676-Z$24)))</f>
        <v/>
      </c>
      <c r="AA676" s="156">
        <f>IF((Z676&lt;=0),0,((Z676-AA$24)*Stock*(_xlfn.NORM.INV(RAND(),stock_ave,stock_std))+(Z676-AA$24)*Bonds*(_xlfn.NORM.INV(RAND(),bond_ave,bond_std))+(Z676-AA$24)*cash*(_xlfn.NORM.INV(RAND(),cash_ave,cash_std))+(Z676-AA$24)))</f>
        <v/>
      </c>
      <c r="AB676" s="156">
        <f>IF((AA676&lt;=0),0,((AA676-AB$24)*Stock*(_xlfn.NORM.INV(RAND(),stock_ave,stock_std))+(AA676-AB$24)*Bonds*(_xlfn.NORM.INV(RAND(),bond_ave,bond_std))+(AA676-AB$24)*cash*(_xlfn.NORM.INV(RAND(),cash_ave,cash_std))+(AA676-AB$24)))</f>
        <v/>
      </c>
      <c r="AC676" s="156">
        <f>IF((AB676&lt;=0),0,((AB676-AC$24)*Stock*(_xlfn.NORM.INV(RAND(),stock_ave,stock_std))+(AB676-AC$24)*Bonds*(_xlfn.NORM.INV(RAND(),bond_ave,bond_std))+(AB676-AC$24)*cash*(_xlfn.NORM.INV(RAND(),cash_ave,cash_std))+(AB676-AC$24)))</f>
        <v/>
      </c>
      <c r="AD676" s="156">
        <f>IF((AC676&lt;=0),0,((AC676-AD$24)*Stock*(_xlfn.NORM.INV(RAND(),stock_ave,stock_std))+(AC676-AD$24)*Bonds*(_xlfn.NORM.INV(RAND(),bond_ave,bond_std))+(AC676-AD$24)*cash*(_xlfn.NORM.INV(RAND(),cash_ave,cash_std))+(AC676-AD$24)))</f>
        <v/>
      </c>
      <c r="AE676" s="156">
        <f>IF((AD676&lt;=0),0,((AD676-AE$24)*Stock*(_xlfn.NORM.INV(RAND(),stock_ave,stock_std))+(AD676-AE$24)*Bonds*(_xlfn.NORM.INV(RAND(),bond_ave,bond_std))+(AD676-AE$24)*cash*(_xlfn.NORM.INV(RAND(),cash_ave,cash_std))+(AD676-AE$24)))</f>
        <v/>
      </c>
      <c r="AF676" s="156">
        <f>IF((AE676&lt;=0),0,((AE676-AF$24)*Stock*(_xlfn.NORM.INV(RAND(),stock_ave,stock_std))+(AE676-AF$24)*Bonds*(_xlfn.NORM.INV(RAND(),bond_ave,bond_std))+(AE676-AF$24)*cash*(_xlfn.NORM.INV(RAND(),cash_ave,cash_std))+(AE676-AF$24)))</f>
        <v/>
      </c>
      <c r="AG676" s="156">
        <f>IF((AF676&lt;=0),0,((AF676-AG$24)*Stock*(_xlfn.NORM.INV(RAND(),stock_ave,stock_std))+(AF676-AG$24)*Bonds*(_xlfn.NORM.INV(RAND(),bond_ave,bond_std))+(AF676-AG$24)*cash*(_xlfn.NORM.INV(RAND(),cash_ave,cash_std))+(AF676-AG$24)))</f>
        <v/>
      </c>
      <c r="AH676" s="156">
        <f>IF((AG676&lt;=0),0,((AG676-AH$24)*Stock*(_xlfn.NORM.INV(RAND(),stock_ave,stock_std))+(AG676-AH$24)*Bonds*(_xlfn.NORM.INV(RAND(),bond_ave,bond_std))+(AG676-AH$24)*cash*(_xlfn.NORM.INV(RAND(),cash_ave,cash_std))+(AG676-AH$24)))</f>
        <v/>
      </c>
      <c r="AI676" s="156">
        <f>IF((AH676&lt;=0),0,((AH676-AI$24)*Stock*(_xlfn.NORM.INV(RAND(),stock_ave,stock_std))+(AH676-AI$24)*Bonds*(_xlfn.NORM.INV(RAND(),bond_ave,bond_std))+(AH676-AI$24)*cash*(_xlfn.NORM.INV(RAND(),cash_ave,cash_std))+(AH676-AI$24)))</f>
        <v/>
      </c>
      <c r="AJ676" s="156">
        <f>IF((AI676&lt;=0),0,((AI676-AJ$24)*Stock*(_xlfn.NORM.INV(RAND(),stock_ave,stock_std))+(AI676-AJ$24)*Bonds*(_xlfn.NORM.INV(RAND(),bond_ave,bond_std))+(AI676-AJ$24)*cash*(_xlfn.NORM.INV(RAND(),cash_ave,cash_std))+(AI676-AJ$24)))</f>
        <v/>
      </c>
      <c r="AK676" s="156">
        <f>IF((AJ676&lt;=0),0,((AJ676-AK$24)*Stock*(_xlfn.NORM.INV(RAND(),stock_ave,stock_std))+(AJ676-AK$24)*Bonds*(_xlfn.NORM.INV(RAND(),bond_ave,bond_std))+(AJ676-AK$24)*cash*(_xlfn.NORM.INV(RAND(),cash_ave,cash_std))+(AJ676-AK$24)))</f>
        <v/>
      </c>
      <c r="AL676" s="156">
        <f>IF((AK676&lt;=0),0,((AK676-AL$24)*Stock*(_xlfn.NORM.INV(RAND(),stock_ave,stock_std))+(AK676-AL$24)*Bonds*(_xlfn.NORM.INV(RAND(),bond_ave,bond_std))+(AK676-AL$24)*cash*(_xlfn.NORM.INV(RAND(),cash_ave,cash_std))+(AK676-AL$24)))</f>
        <v/>
      </c>
      <c r="AM676" s="156">
        <f>IF((AL676&lt;=0),0,((AL676-AM$24)*Stock*(_xlfn.NORM.INV(RAND(),stock_ave,stock_std))+(AL676-AM$24)*Bonds*(_xlfn.NORM.INV(RAND(),bond_ave,bond_std))+(AL676-AM$24)*cash*(_xlfn.NORM.INV(RAND(),cash_ave,cash_std))+(AL676-AM$24)))</f>
        <v/>
      </c>
      <c r="AN676" s="156">
        <f>IF((AM676&lt;=0),0,((AM676-AN$24)*Stock*(_xlfn.NORM.INV(RAND(),stock_ave,stock_std))+(AM676-AN$24)*Bonds*(_xlfn.NORM.INV(RAND(),bond_ave,bond_std))+(AM676-AN$24)*cash*(_xlfn.NORM.INV(RAND(),cash_ave,cash_std))+(AM676-AN$24)))</f>
        <v/>
      </c>
      <c r="AO676" s="156">
        <f>IF((AN676&lt;=0),0,((AN676-AO$24)*Stock*(_xlfn.NORM.INV(RAND(),stock_ave,stock_std))+(AN676-AO$24)*Bonds*(_xlfn.NORM.INV(RAND(),bond_ave,bond_std))+(AN676-AO$24)*cash*(_xlfn.NORM.INV(RAND(),cash_ave,cash_std))+(AN676-AO$24)))</f>
        <v/>
      </c>
      <c r="AP676" s="156">
        <f>IF((AO676&lt;=0),0,((AO676-AP$24)*Stock*(_xlfn.NORM.INV(RAND(),stock_ave,stock_std))+(AO676-AP$24)*Bonds*(_xlfn.NORM.INV(RAND(),bond_ave,bond_std))+(AO676-AP$24)*cash*(_xlfn.NORM.INV(RAND(),cash_ave,cash_std))+(AO676-AP$24)))</f>
        <v/>
      </c>
      <c r="AQ676" s="156">
        <f>IF((AP676&lt;=0),0,((AP676-AQ$24)*Stock*(_xlfn.NORM.INV(RAND(),stock_ave,stock_std))+(AP676-AQ$24)*Bonds*(_xlfn.NORM.INV(RAND(),bond_ave,bond_std))+(AP676-AQ$24)*cash*(_xlfn.NORM.INV(RAND(),cash_ave,cash_std))+(AP676-AQ$24)))</f>
        <v/>
      </c>
      <c r="AR676" s="156">
        <f>IF((AQ676&lt;=0),0,((AQ676-AR$24)*Stock*(_xlfn.NORM.INV(RAND(),stock_ave,stock_std))+(AQ676-AR$24)*Bonds*(_xlfn.NORM.INV(RAND(),bond_ave,bond_std))+(AQ676-AR$24)*cash*(_xlfn.NORM.INV(RAND(),cash_ave,cash_std))+(AQ676-AR$24)))</f>
        <v/>
      </c>
      <c r="AS676" s="156">
        <f>IF((AR676&lt;=0),0,((AR676-AS$24)*Stock*(_xlfn.NORM.INV(RAND(),stock_ave,stock_std))+(AR676-AS$24)*Bonds*(_xlfn.NORM.INV(RAND(),bond_ave,bond_std))+(AR676-AS$24)*cash*(_xlfn.NORM.INV(RAND(),cash_ave,cash_std))+(AR676-AS$24)))</f>
        <v/>
      </c>
      <c r="AT676" s="156">
        <f>IF((AS676&lt;=0),0,((AS676-AT$24)*Stock*(_xlfn.NORM.INV(RAND(),stock_ave,stock_std))+(AS676-AT$24)*Bonds*(_xlfn.NORM.INV(RAND(),bond_ave,bond_std))+(AS676-AT$24)*cash*(_xlfn.NORM.INV(RAND(),cash_ave,cash_std))+(AS676-AT$24)))</f>
        <v/>
      </c>
      <c r="AU676" s="156">
        <f>IF((AT676&lt;=0),0,((AT676-AU$24)*Stock*(_xlfn.NORM.INV(RAND(),stock_ave,stock_std))+(AT676-AU$24)*Bonds*(_xlfn.NORM.INV(RAND(),bond_ave,bond_std))+(AT676-AU$24)*cash*(_xlfn.NORM.INV(RAND(),cash_ave,cash_std))+(AT676-AU$24)))</f>
        <v/>
      </c>
      <c r="AV676" s="156">
        <f>IF((AU676&lt;=0),0,((AU676-AV$24)*Stock*(_xlfn.NORM.INV(RAND(),stock_ave,stock_std))+(AU676-AV$24)*Bonds*(_xlfn.NORM.INV(RAND(),bond_ave,bond_std))+(AU676-AV$24)*cash*(_xlfn.NORM.INV(RAND(),cash_ave,cash_std))+(AU676-AV$24)))</f>
        <v/>
      </c>
      <c r="AW676" s="156">
        <f>IF((AV676&lt;=0),0,((AV676-AW$24)*Stock*(_xlfn.NORM.INV(RAND(),stock_ave,stock_std))+(AV676-AW$24)*Bonds*(_xlfn.NORM.INV(RAND(),bond_ave,bond_std))+(AV676-AW$24)*cash*(_xlfn.NORM.INV(RAND(),cash_ave,cash_std))+(AV676-AW$24)))</f>
        <v/>
      </c>
      <c r="AX676" s="159" t="n"/>
      <c r="AY676" s="159" t="n"/>
      <c r="AZ676" s="159" t="n"/>
      <c r="BA676" s="159" t="n"/>
      <c r="BB676" s="159" t="n"/>
    </row>
    <row r="677">
      <c r="C677" s="147" t="n"/>
      <c r="D677" s="61">
        <f>+D676-IF(D$18&gt;74,(D676/D$25)*$C$10)</f>
        <v/>
      </c>
      <c r="E677" s="61">
        <f>+E676-IF(E$18&gt;74,(E676/E$25)*$C$10)</f>
        <v/>
      </c>
      <c r="F677" s="61">
        <f>+F676-IF(F$18&gt;74,(F676/F$25)*$C$10)</f>
        <v/>
      </c>
      <c r="G677" s="61">
        <f>+G676-IF(G$18&gt;74,(G676/G$25)*$C$10)</f>
        <v/>
      </c>
      <c r="H677" s="61">
        <f>+H676-IF(H$18&gt;74,(H676/H$25)*$C$10)</f>
        <v/>
      </c>
      <c r="I677" s="61">
        <f>+I676-IF(I$18&gt;74,(I676/I$25)*$C$10)</f>
        <v/>
      </c>
      <c r="J677" s="61">
        <f>+J676-IF(J$18&gt;74,(J676/J$25)*$C$10)</f>
        <v/>
      </c>
      <c r="K677" s="61">
        <f>+K676-IF(K$18&gt;74,(K676/K$25)*$C$10)</f>
        <v/>
      </c>
      <c r="L677" s="61">
        <f>+L676-IF(L$18&gt;74,(L676/L$25)*$C$10)</f>
        <v/>
      </c>
      <c r="M677" s="61">
        <f>+M676-IF(M$18&gt;74,(M676/M$25)*$C$10)</f>
        <v/>
      </c>
      <c r="N677" s="61">
        <f>+N676-IF(N$18&gt;74,(N676/N$25)*$C$10)</f>
        <v/>
      </c>
      <c r="O677" s="61">
        <f>+O676-IF(O$18&gt;74,(O676/O$25)*$C$10)</f>
        <v/>
      </c>
      <c r="P677" s="61">
        <f>+P676-IF(P$18&gt;74,(P676/P$25)*$C$10)</f>
        <v/>
      </c>
      <c r="Q677" s="61">
        <f>+Q676-IF(Q$18&gt;74,(Q676/Q$25)*$C$10)</f>
        <v/>
      </c>
      <c r="R677" s="61">
        <f>+R676-IF(R$18&gt;74,(R676/R$25)*$C$10)</f>
        <v/>
      </c>
      <c r="S677" s="61">
        <f>+S676-IF(S$18&gt;74,(S676/S$25)*$C$10)</f>
        <v/>
      </c>
      <c r="T677" s="61">
        <f>+T676-IF(T$18&gt;74,(T676/T$25)*$C$10)</f>
        <v/>
      </c>
      <c r="U677" s="61">
        <f>+U676-IF(U$18&gt;74,(U676/U$25)*$C$10)</f>
        <v/>
      </c>
      <c r="V677" s="61">
        <f>+V676-IF(V$18&gt;74,(V676/V$25)*$C$10)</f>
        <v/>
      </c>
      <c r="W677" s="61">
        <f>+W676-IF(W$18&gt;74,(W676/W$25)*$C$10)</f>
        <v/>
      </c>
      <c r="X677" s="61">
        <f>+X676-IF(X$18&gt;74,(X676/X$25)*$C$10)</f>
        <v/>
      </c>
      <c r="Y677" s="61">
        <f>+Y676-IF(Y$18&gt;74,(Y676/Y$25)*$C$10)</f>
        <v/>
      </c>
      <c r="Z677" s="61">
        <f>+Z676-IF(Z$18&gt;74,(Z676/Z$25)*$C$10)</f>
        <v/>
      </c>
      <c r="AA677" s="61">
        <f>+AA676-IF(AA$18&gt;74,(AA676/AA$25)*$C$10)</f>
        <v/>
      </c>
      <c r="AB677" s="61">
        <f>+AB676-IF(AB$18&gt;74,(AB676/AB$25)*$C$10)</f>
        <v/>
      </c>
      <c r="AC677" s="61">
        <f>+AC676-IF(AC$18&gt;74,(AC676/AC$25)*$C$10)</f>
        <v/>
      </c>
      <c r="AD677" s="61">
        <f>+AD676-IF(AD$18&gt;74,(AD676/AD$25)*$C$10)</f>
        <v/>
      </c>
      <c r="AE677" s="61">
        <f>+AE676-IF(AE$18&gt;74,(AE676/AE$25)*$C$10)</f>
        <v/>
      </c>
      <c r="AF677" s="61">
        <f>+AF676-IF(AF$18&gt;74,(AF676/AF$25)*$C$10)</f>
        <v/>
      </c>
      <c r="AG677" s="61">
        <f>+AG676-IF(AG$18&gt;74,(AG676/AG$25)*$C$10)</f>
        <v/>
      </c>
      <c r="AH677" s="61">
        <f>+AH676-IF(AH$18&gt;74,(AH676/AH$25)*$C$10)</f>
        <v/>
      </c>
      <c r="AI677" s="61">
        <f>+AI676-IF(AI$18&gt;74,(AI676/AI$25)*$C$10)</f>
        <v/>
      </c>
      <c r="AJ677" s="61">
        <f>+AJ676-IF(AJ$18&gt;74,(AJ676/AJ$25)*$C$10)</f>
        <v/>
      </c>
      <c r="AK677" s="61">
        <f>+AK676-IF(AK$18&gt;74,(AK676/AK$25)*$C$10)</f>
        <v/>
      </c>
      <c r="AL677" s="61">
        <f>+AL676-IF(AL$18&gt;74,(AL676/AL$25)*$C$10)</f>
        <v/>
      </c>
      <c r="AM677" s="61">
        <f>+AM676-IF(AM$18&gt;74,(AM676/AM$25)*$C$10)</f>
        <v/>
      </c>
      <c r="AN677" s="61">
        <f>+AN676-IF(AN$18&gt;74,(AN676/AN$25)*$C$10)</f>
        <v/>
      </c>
      <c r="AO677" s="61">
        <f>+AO676-IF(AO$18&gt;74,(AO676/AO$25)*$C$10)</f>
        <v/>
      </c>
      <c r="AP677" s="61">
        <f>+AP676-IF(AP$18&gt;74,(AP676/AP$25)*$C$10)</f>
        <v/>
      </c>
      <c r="AQ677" s="61">
        <f>+AQ676-IF(AQ$18&gt;74,(AQ676/AQ$25)*$C$10)</f>
        <v/>
      </c>
      <c r="AR677" s="61">
        <f>+AR676-IF(AR$18&gt;74,(AR676/AR$25)*$C$10)</f>
        <v/>
      </c>
      <c r="AS677" s="61">
        <f>+AS676-IF(AS$18&gt;74,(AS676/AS$25)*$C$10)</f>
        <v/>
      </c>
      <c r="AT677" s="61">
        <f>+AT676-IF(AT$18&gt;74,(AT676/AT$25)*$C$10)</f>
        <v/>
      </c>
      <c r="AU677" s="61">
        <f>+AU676-IF(AU$18&gt;74,(AU676/AU$25)*$C$10)</f>
        <v/>
      </c>
      <c r="AV677" s="61">
        <f>+AV676-IF(AV$18&gt;74,(AV676/AV$25)*$C$10)</f>
        <v/>
      </c>
      <c r="AW677" s="61">
        <f>+AW676-IF(AW$18&gt;74,(AW676/AW$25)*$C$10)</f>
        <v/>
      </c>
      <c r="AX677" s="35">
        <f>IF(AW677&gt;0,1,0)</f>
        <v/>
      </c>
      <c r="AY677" s="35">
        <f>IF(AL677&gt;0,1,0)</f>
        <v/>
      </c>
      <c r="AZ677" s="35">
        <f>IF(AG677&gt;0,1,0)</f>
        <v/>
      </c>
      <c r="BA677" s="35">
        <f>IF(AB677&gt;0,1,0)</f>
        <v/>
      </c>
      <c r="BB677" s="35">
        <f>IF(W677&gt;0,1,0)</f>
        <v/>
      </c>
    </row>
    <row r="678">
      <c r="B678" s="154" t="inlineStr">
        <is>
          <t>trial 326</t>
        </is>
      </c>
      <c r="C678" s="155">
        <f>+start-C675</f>
        <v/>
      </c>
      <c r="D678" s="156">
        <f>IF((C678&lt;=0),0,((C678-D$24)*Stock*(_xlfn.NORM.INV(RAND(),stock_ave,stock_std))+(C678-D$24)*Bonds*(_xlfn.NORM.INV(RAND(),bond_ave,bond_std))+(C678-D$24)*cash*(_xlfn.NORM.INV(RAND(),cash_ave,cash_std))+(C678-D$24)))</f>
        <v/>
      </c>
      <c r="E678" s="156">
        <f>IF((D678&lt;=0),0,((D678-E$24)*Stock*(_xlfn.NORM.INV(RAND(),stock_ave,stock_std))+(D678-E$24)*Bonds*(_xlfn.NORM.INV(RAND(),bond_ave,bond_std))+(D678-E$24)*cash*(_xlfn.NORM.INV(RAND(),cash_ave,cash_std))+(D678-E$24)))</f>
        <v/>
      </c>
      <c r="F678" s="156">
        <f>IF((E678&lt;=0),0,((E678-F$24)*Stock*(_xlfn.NORM.INV(RAND(),stock_ave,stock_std))+(E678-F$24)*Bonds*(_xlfn.NORM.INV(RAND(),bond_ave,bond_std))+(E678-F$24)*cash*(_xlfn.NORM.INV(RAND(),cash_ave,cash_std))+(E678-F$24)))</f>
        <v/>
      </c>
      <c r="G678" s="156">
        <f>IF((F678&lt;=0),0,((F678-G$24)*Stock*(_xlfn.NORM.INV(RAND(),stock_ave,stock_std))+(F678-G$24)*Bonds*(_xlfn.NORM.INV(RAND(),bond_ave,bond_std))+(F678-G$24)*cash*(_xlfn.NORM.INV(RAND(),cash_ave,cash_std))+(F678-G$24)))</f>
        <v/>
      </c>
      <c r="H678" s="156">
        <f>IF((G678&lt;=0),0,((G678-H$24)*Stock*(_xlfn.NORM.INV(RAND(),stock_ave,stock_std))+(G678-H$24)*Bonds*(_xlfn.NORM.INV(RAND(),bond_ave,bond_std))+(G678-H$24)*cash*(_xlfn.NORM.INV(RAND(),cash_ave,cash_std))+(G678-H$24)))</f>
        <v/>
      </c>
      <c r="I678" s="156">
        <f>IF((H678&lt;=0),0,((H678-I$24)*Stock*(_xlfn.NORM.INV(RAND(),stock_ave,stock_std))+(H678-I$24)*Bonds*(_xlfn.NORM.INV(RAND(),bond_ave,bond_std))+(H678-I$24)*cash*(_xlfn.NORM.INV(RAND(),cash_ave,cash_std))+(H678-I$24)))</f>
        <v/>
      </c>
      <c r="J678" s="156">
        <f>IF((I678&lt;=0),0,((I678-J$24)*Stock*(_xlfn.NORM.INV(RAND(),stock_ave,stock_std))+(I678-J$24)*Bonds*(_xlfn.NORM.INV(RAND(),bond_ave,bond_std))+(I678-J$24)*cash*(_xlfn.NORM.INV(RAND(),cash_ave,cash_std))+(I678-J$24)))</f>
        <v/>
      </c>
      <c r="K678" s="156">
        <f>IF((J678&lt;=0),0,((J678-K$24)*Stock*(_xlfn.NORM.INV(RAND(),stock_ave,stock_std))+(J678-K$24)*Bonds*(_xlfn.NORM.INV(RAND(),bond_ave,bond_std))+(J678-K$24)*cash*(_xlfn.NORM.INV(RAND(),cash_ave,cash_std))+(J678-K$24)))</f>
        <v/>
      </c>
      <c r="L678" s="156">
        <f>IF((K678&lt;=0),0,((K678-L$24)*Stock*(_xlfn.NORM.INV(RAND(),stock_ave,stock_std))+(K678-L$24)*Bonds*(_xlfn.NORM.INV(RAND(),bond_ave,bond_std))+(K678-L$24)*cash*(_xlfn.NORM.INV(RAND(),cash_ave,cash_std))+(K678-L$24)))</f>
        <v/>
      </c>
      <c r="M678" s="156">
        <f>IF((L678&lt;=0),0,((L678-M$24)*Stock*(_xlfn.NORM.INV(RAND(),stock_ave,stock_std))+(L678-M$24)*Bonds*(_xlfn.NORM.INV(RAND(),bond_ave,bond_std))+(L678-M$24)*cash*(_xlfn.NORM.INV(RAND(),cash_ave,cash_std))+(L678-M$24)))</f>
        <v/>
      </c>
      <c r="N678" s="156">
        <f>IF((M678&lt;=0),0,((M678-N$24)*Stock*(_xlfn.NORM.INV(RAND(),stock_ave,stock_std))+(M678-N$24)*Bonds*(_xlfn.NORM.INV(RAND(),bond_ave,bond_std))+(M678-N$24)*cash*(_xlfn.NORM.INV(RAND(),cash_ave,cash_std))+(M678-N$24)))</f>
        <v/>
      </c>
      <c r="O678" s="156">
        <f>IF((N678&lt;=0),0,((N678-O$24)*Stock*(_xlfn.NORM.INV(RAND(),stock_ave,stock_std))+(N678-O$24)*Bonds*(_xlfn.NORM.INV(RAND(),bond_ave,bond_std))+(N678-O$24)*cash*(_xlfn.NORM.INV(RAND(),cash_ave,cash_std))+(N678-O$24)))</f>
        <v/>
      </c>
      <c r="P678" s="156">
        <f>IF((O678&lt;=0),0,((O678-P$24)*Stock*(_xlfn.NORM.INV(RAND(),stock_ave,stock_std))+(O678-P$24)*Bonds*(_xlfn.NORM.INV(RAND(),bond_ave,bond_std))+(O678-P$24)*cash*(_xlfn.NORM.INV(RAND(),cash_ave,cash_std))+(O678-P$24)))</f>
        <v/>
      </c>
      <c r="Q678" s="156">
        <f>IF((P678&lt;=0),0,((P678-Q$24)*Stock*(_xlfn.NORM.INV(RAND(),stock_ave,stock_std))+(P678-Q$24)*Bonds*(_xlfn.NORM.INV(RAND(),bond_ave,bond_std))+(P678-Q$24)*cash*(_xlfn.NORM.INV(RAND(),cash_ave,cash_std))+(P678-Q$24)))</f>
        <v/>
      </c>
      <c r="R678" s="156">
        <f>IF((Q678&lt;=0),0,((Q678-R$24)*Stock*(_xlfn.NORM.INV(RAND(),stock_ave,stock_std))+(Q678-R$24)*Bonds*(_xlfn.NORM.INV(RAND(),bond_ave,bond_std))+(Q678-R$24)*cash*(_xlfn.NORM.INV(RAND(),cash_ave,cash_std))+(Q678-R$24)))</f>
        <v/>
      </c>
      <c r="S678" s="156">
        <f>IF((R678&lt;=0),0,((R678-S$24)*Stock*(_xlfn.NORM.INV(RAND(),stock_ave,stock_std))+(R678-S$24)*Bonds*(_xlfn.NORM.INV(RAND(),bond_ave,bond_std))+(R678-S$24)*cash*(_xlfn.NORM.INV(RAND(),cash_ave,cash_std))+(R678-S$24)))</f>
        <v/>
      </c>
      <c r="T678" s="156">
        <f>IF((S678&lt;=0),0,((S678-T$24)*Stock*(_xlfn.NORM.INV(RAND(),stock_ave,stock_std))+(S678-T$24)*Bonds*(_xlfn.NORM.INV(RAND(),bond_ave,bond_std))+(S678-T$24)*cash*(_xlfn.NORM.INV(RAND(),cash_ave,cash_std))+(S678-T$24)))</f>
        <v/>
      </c>
      <c r="U678" s="156">
        <f>IF((T678&lt;=0),0,((T678-U$24)*Stock*(_xlfn.NORM.INV(RAND(),stock_ave,stock_std))+(T678-U$24)*Bonds*(_xlfn.NORM.INV(RAND(),bond_ave,bond_std))+(T678-U$24)*cash*(_xlfn.NORM.INV(RAND(),cash_ave,cash_std))+(T678-U$24)))</f>
        <v/>
      </c>
      <c r="V678" s="156">
        <f>IF((U678&lt;=0),0,((U678-V$24)*Stock*(_xlfn.NORM.INV(RAND(),stock_ave,stock_std))+(U678-V$24)*Bonds*(_xlfn.NORM.INV(RAND(),bond_ave,bond_std))+(U678-V$24)*cash*(_xlfn.NORM.INV(RAND(),cash_ave,cash_std))+(U678-V$24)))</f>
        <v/>
      </c>
      <c r="W678" s="156">
        <f>IF((V678&lt;=0),0,((V678-W$24)*Stock*(_xlfn.NORM.INV(RAND(),stock_ave,stock_std))+(V678-W$24)*Bonds*(_xlfn.NORM.INV(RAND(),bond_ave,bond_std))+(V678-W$24)*cash*(_xlfn.NORM.INV(RAND(),cash_ave,cash_std))+(V678-W$24)))</f>
        <v/>
      </c>
      <c r="X678" s="156">
        <f>IF((W678&lt;=0),0,((W678-X$24)*Stock*(_xlfn.NORM.INV(RAND(),stock_ave,stock_std))+(W678-X$24)*Bonds*(_xlfn.NORM.INV(RAND(),bond_ave,bond_std))+(W678-X$24)*cash*(_xlfn.NORM.INV(RAND(),cash_ave,cash_std))+(W678-X$24)))</f>
        <v/>
      </c>
      <c r="Y678" s="156">
        <f>IF((X678&lt;=0),0,((X678-Y$24)*Stock*(_xlfn.NORM.INV(RAND(),stock_ave,stock_std))+(X678-Y$24)*Bonds*(_xlfn.NORM.INV(RAND(),bond_ave,bond_std))+(X678-Y$24)*cash*(_xlfn.NORM.INV(RAND(),cash_ave,cash_std))+(X678-Y$24)))</f>
        <v/>
      </c>
      <c r="Z678" s="156">
        <f>IF((Y678&lt;=0),0,((Y678-Z$24)*Stock*(_xlfn.NORM.INV(RAND(),stock_ave,stock_std))+(Y678-Z$24)*Bonds*(_xlfn.NORM.INV(RAND(),bond_ave,bond_std))+(Y678-Z$24)*cash*(_xlfn.NORM.INV(RAND(),cash_ave,cash_std))+(Y678-Z$24)))</f>
        <v/>
      </c>
      <c r="AA678" s="156">
        <f>IF((Z678&lt;=0),0,((Z678-AA$24)*Stock*(_xlfn.NORM.INV(RAND(),stock_ave,stock_std))+(Z678-AA$24)*Bonds*(_xlfn.NORM.INV(RAND(),bond_ave,bond_std))+(Z678-AA$24)*cash*(_xlfn.NORM.INV(RAND(),cash_ave,cash_std))+(Z678-AA$24)))</f>
        <v/>
      </c>
      <c r="AB678" s="156">
        <f>IF((AA678&lt;=0),0,((AA678-AB$24)*Stock*(_xlfn.NORM.INV(RAND(),stock_ave,stock_std))+(AA678-AB$24)*Bonds*(_xlfn.NORM.INV(RAND(),bond_ave,bond_std))+(AA678-AB$24)*cash*(_xlfn.NORM.INV(RAND(),cash_ave,cash_std))+(AA678-AB$24)))</f>
        <v/>
      </c>
      <c r="AC678" s="156">
        <f>IF((AB678&lt;=0),0,((AB678-AC$24)*Stock*(_xlfn.NORM.INV(RAND(),stock_ave,stock_std))+(AB678-AC$24)*Bonds*(_xlfn.NORM.INV(RAND(),bond_ave,bond_std))+(AB678-AC$24)*cash*(_xlfn.NORM.INV(RAND(),cash_ave,cash_std))+(AB678-AC$24)))</f>
        <v/>
      </c>
      <c r="AD678" s="156">
        <f>IF((AC678&lt;=0),0,((AC678-AD$24)*Stock*(_xlfn.NORM.INV(RAND(),stock_ave,stock_std))+(AC678-AD$24)*Bonds*(_xlfn.NORM.INV(RAND(),bond_ave,bond_std))+(AC678-AD$24)*cash*(_xlfn.NORM.INV(RAND(),cash_ave,cash_std))+(AC678-AD$24)))</f>
        <v/>
      </c>
      <c r="AE678" s="156">
        <f>IF((AD678&lt;=0),0,((AD678-AE$24)*Stock*(_xlfn.NORM.INV(RAND(),stock_ave,stock_std))+(AD678-AE$24)*Bonds*(_xlfn.NORM.INV(RAND(),bond_ave,bond_std))+(AD678-AE$24)*cash*(_xlfn.NORM.INV(RAND(),cash_ave,cash_std))+(AD678-AE$24)))</f>
        <v/>
      </c>
      <c r="AF678" s="156">
        <f>IF((AE678&lt;=0),0,((AE678-AF$24)*Stock*(_xlfn.NORM.INV(RAND(),stock_ave,stock_std))+(AE678-AF$24)*Bonds*(_xlfn.NORM.INV(RAND(),bond_ave,bond_std))+(AE678-AF$24)*cash*(_xlfn.NORM.INV(RAND(),cash_ave,cash_std))+(AE678-AF$24)))</f>
        <v/>
      </c>
      <c r="AG678" s="156">
        <f>IF((AF678&lt;=0),0,((AF678-AG$24)*Stock*(_xlfn.NORM.INV(RAND(),stock_ave,stock_std))+(AF678-AG$24)*Bonds*(_xlfn.NORM.INV(RAND(),bond_ave,bond_std))+(AF678-AG$24)*cash*(_xlfn.NORM.INV(RAND(),cash_ave,cash_std))+(AF678-AG$24)))</f>
        <v/>
      </c>
      <c r="AH678" s="156">
        <f>IF((AG678&lt;=0),0,((AG678-AH$24)*Stock*(_xlfn.NORM.INV(RAND(),stock_ave,stock_std))+(AG678-AH$24)*Bonds*(_xlfn.NORM.INV(RAND(),bond_ave,bond_std))+(AG678-AH$24)*cash*(_xlfn.NORM.INV(RAND(),cash_ave,cash_std))+(AG678-AH$24)))</f>
        <v/>
      </c>
      <c r="AI678" s="156">
        <f>IF((AH678&lt;=0),0,((AH678-AI$24)*Stock*(_xlfn.NORM.INV(RAND(),stock_ave,stock_std))+(AH678-AI$24)*Bonds*(_xlfn.NORM.INV(RAND(),bond_ave,bond_std))+(AH678-AI$24)*cash*(_xlfn.NORM.INV(RAND(),cash_ave,cash_std))+(AH678-AI$24)))</f>
        <v/>
      </c>
      <c r="AJ678" s="156">
        <f>IF((AI678&lt;=0),0,((AI678-AJ$24)*Stock*(_xlfn.NORM.INV(RAND(),stock_ave,stock_std))+(AI678-AJ$24)*Bonds*(_xlfn.NORM.INV(RAND(),bond_ave,bond_std))+(AI678-AJ$24)*cash*(_xlfn.NORM.INV(RAND(),cash_ave,cash_std))+(AI678-AJ$24)))</f>
        <v/>
      </c>
      <c r="AK678" s="156">
        <f>IF((AJ678&lt;=0),0,((AJ678-AK$24)*Stock*(_xlfn.NORM.INV(RAND(),stock_ave,stock_std))+(AJ678-AK$24)*Bonds*(_xlfn.NORM.INV(RAND(),bond_ave,bond_std))+(AJ678-AK$24)*cash*(_xlfn.NORM.INV(RAND(),cash_ave,cash_std))+(AJ678-AK$24)))</f>
        <v/>
      </c>
      <c r="AL678" s="156">
        <f>IF((AK678&lt;=0),0,((AK678-AL$24)*Stock*(_xlfn.NORM.INV(RAND(),stock_ave,stock_std))+(AK678-AL$24)*Bonds*(_xlfn.NORM.INV(RAND(),bond_ave,bond_std))+(AK678-AL$24)*cash*(_xlfn.NORM.INV(RAND(),cash_ave,cash_std))+(AK678-AL$24)))</f>
        <v/>
      </c>
      <c r="AM678" s="156">
        <f>IF((AL678&lt;=0),0,((AL678-AM$24)*Stock*(_xlfn.NORM.INV(RAND(),stock_ave,stock_std))+(AL678-AM$24)*Bonds*(_xlfn.NORM.INV(RAND(),bond_ave,bond_std))+(AL678-AM$24)*cash*(_xlfn.NORM.INV(RAND(),cash_ave,cash_std))+(AL678-AM$24)))</f>
        <v/>
      </c>
      <c r="AN678" s="156">
        <f>IF((AM678&lt;=0),0,((AM678-AN$24)*Stock*(_xlfn.NORM.INV(RAND(),stock_ave,stock_std))+(AM678-AN$24)*Bonds*(_xlfn.NORM.INV(RAND(),bond_ave,bond_std))+(AM678-AN$24)*cash*(_xlfn.NORM.INV(RAND(),cash_ave,cash_std))+(AM678-AN$24)))</f>
        <v/>
      </c>
      <c r="AO678" s="156">
        <f>IF((AN678&lt;=0),0,((AN678-AO$24)*Stock*(_xlfn.NORM.INV(RAND(),stock_ave,stock_std))+(AN678-AO$24)*Bonds*(_xlfn.NORM.INV(RAND(),bond_ave,bond_std))+(AN678-AO$24)*cash*(_xlfn.NORM.INV(RAND(),cash_ave,cash_std))+(AN678-AO$24)))</f>
        <v/>
      </c>
      <c r="AP678" s="156">
        <f>IF((AO678&lt;=0),0,((AO678-AP$24)*Stock*(_xlfn.NORM.INV(RAND(),stock_ave,stock_std))+(AO678-AP$24)*Bonds*(_xlfn.NORM.INV(RAND(),bond_ave,bond_std))+(AO678-AP$24)*cash*(_xlfn.NORM.INV(RAND(),cash_ave,cash_std))+(AO678-AP$24)))</f>
        <v/>
      </c>
      <c r="AQ678" s="156">
        <f>IF((AP678&lt;=0),0,((AP678-AQ$24)*Stock*(_xlfn.NORM.INV(RAND(),stock_ave,stock_std))+(AP678-AQ$24)*Bonds*(_xlfn.NORM.INV(RAND(),bond_ave,bond_std))+(AP678-AQ$24)*cash*(_xlfn.NORM.INV(RAND(),cash_ave,cash_std))+(AP678-AQ$24)))</f>
        <v/>
      </c>
      <c r="AR678" s="156">
        <f>IF((AQ678&lt;=0),0,((AQ678-AR$24)*Stock*(_xlfn.NORM.INV(RAND(),stock_ave,stock_std))+(AQ678-AR$24)*Bonds*(_xlfn.NORM.INV(RAND(),bond_ave,bond_std))+(AQ678-AR$24)*cash*(_xlfn.NORM.INV(RAND(),cash_ave,cash_std))+(AQ678-AR$24)))</f>
        <v/>
      </c>
      <c r="AS678" s="156">
        <f>IF((AR678&lt;=0),0,((AR678-AS$24)*Stock*(_xlfn.NORM.INV(RAND(),stock_ave,stock_std))+(AR678-AS$24)*Bonds*(_xlfn.NORM.INV(RAND(),bond_ave,bond_std))+(AR678-AS$24)*cash*(_xlfn.NORM.INV(RAND(),cash_ave,cash_std))+(AR678-AS$24)))</f>
        <v/>
      </c>
      <c r="AT678" s="156">
        <f>IF((AS678&lt;=0),0,((AS678-AT$24)*Stock*(_xlfn.NORM.INV(RAND(),stock_ave,stock_std))+(AS678-AT$24)*Bonds*(_xlfn.NORM.INV(RAND(),bond_ave,bond_std))+(AS678-AT$24)*cash*(_xlfn.NORM.INV(RAND(),cash_ave,cash_std))+(AS678-AT$24)))</f>
        <v/>
      </c>
      <c r="AU678" s="156">
        <f>IF((AT678&lt;=0),0,((AT678-AU$24)*Stock*(_xlfn.NORM.INV(RAND(),stock_ave,stock_std))+(AT678-AU$24)*Bonds*(_xlfn.NORM.INV(RAND(),bond_ave,bond_std))+(AT678-AU$24)*cash*(_xlfn.NORM.INV(RAND(),cash_ave,cash_std))+(AT678-AU$24)))</f>
        <v/>
      </c>
      <c r="AV678" s="156">
        <f>IF((AU678&lt;=0),0,((AU678-AV$24)*Stock*(_xlfn.NORM.INV(RAND(),stock_ave,stock_std))+(AU678-AV$24)*Bonds*(_xlfn.NORM.INV(RAND(),bond_ave,bond_std))+(AU678-AV$24)*cash*(_xlfn.NORM.INV(RAND(),cash_ave,cash_std))+(AU678-AV$24)))</f>
        <v/>
      </c>
      <c r="AW678" s="156">
        <f>IF((AV678&lt;=0),0,((AV678-AW$24)*Stock*(_xlfn.NORM.INV(RAND(),stock_ave,stock_std))+(AV678-AW$24)*Bonds*(_xlfn.NORM.INV(RAND(),bond_ave,bond_std))+(AV678-AW$24)*cash*(_xlfn.NORM.INV(RAND(),cash_ave,cash_std))+(AV678-AW$24)))</f>
        <v/>
      </c>
      <c r="AX678" s="159" t="n"/>
      <c r="AY678" s="159" t="n"/>
      <c r="AZ678" s="159" t="n"/>
      <c r="BA678" s="159" t="n"/>
      <c r="BB678" s="159" t="n"/>
    </row>
    <row r="679">
      <c r="C679" s="147" t="n"/>
      <c r="D679" s="61">
        <f>+D678-IF(D$18&gt;74,(D678/D$25)*$C$10)</f>
        <v/>
      </c>
      <c r="E679" s="61">
        <f>+E678-IF(E$18&gt;74,(E678/E$25)*$C$10)</f>
        <v/>
      </c>
      <c r="F679" s="61">
        <f>+F678-IF(F$18&gt;74,(F678/F$25)*$C$10)</f>
        <v/>
      </c>
      <c r="G679" s="61">
        <f>+G678-IF(G$18&gt;74,(G678/G$25)*$C$10)</f>
        <v/>
      </c>
      <c r="H679" s="61">
        <f>+H678-IF(H$18&gt;74,(H678/H$25)*$C$10)</f>
        <v/>
      </c>
      <c r="I679" s="61">
        <f>+I678-IF(I$18&gt;74,(I678/I$25)*$C$10)</f>
        <v/>
      </c>
      <c r="J679" s="61">
        <f>+J678-IF(J$18&gt;74,(J678/J$25)*$C$10)</f>
        <v/>
      </c>
      <c r="K679" s="61">
        <f>+K678-IF(K$18&gt;74,(K678/K$25)*$C$10)</f>
        <v/>
      </c>
      <c r="L679" s="61">
        <f>+L678-IF(L$18&gt;74,(L678/L$25)*$C$10)</f>
        <v/>
      </c>
      <c r="M679" s="61">
        <f>+M678-IF(M$18&gt;74,(M678/M$25)*$C$10)</f>
        <v/>
      </c>
      <c r="N679" s="61">
        <f>+N678-IF(N$18&gt;74,(N678/N$25)*$C$10)</f>
        <v/>
      </c>
      <c r="O679" s="61">
        <f>+O678-IF(O$18&gt;74,(O678/O$25)*$C$10)</f>
        <v/>
      </c>
      <c r="P679" s="61">
        <f>+P678-IF(P$18&gt;74,(P678/P$25)*$C$10)</f>
        <v/>
      </c>
      <c r="Q679" s="61">
        <f>+Q678-IF(Q$18&gt;74,(Q678/Q$25)*$C$10)</f>
        <v/>
      </c>
      <c r="R679" s="61">
        <f>+R678-IF(R$18&gt;74,(R678/R$25)*$C$10)</f>
        <v/>
      </c>
      <c r="S679" s="61">
        <f>+S678-IF(S$18&gt;74,(S678/S$25)*$C$10)</f>
        <v/>
      </c>
      <c r="T679" s="61">
        <f>+T678-IF(T$18&gt;74,(T678/T$25)*$C$10)</f>
        <v/>
      </c>
      <c r="U679" s="61">
        <f>+U678-IF(U$18&gt;74,(U678/U$25)*$C$10)</f>
        <v/>
      </c>
      <c r="V679" s="61">
        <f>+V678-IF(V$18&gt;74,(V678/V$25)*$C$10)</f>
        <v/>
      </c>
      <c r="W679" s="61">
        <f>+W678-IF(W$18&gt;74,(W678/W$25)*$C$10)</f>
        <v/>
      </c>
      <c r="X679" s="61">
        <f>+X678-IF(X$18&gt;74,(X678/X$25)*$C$10)</f>
        <v/>
      </c>
      <c r="Y679" s="61">
        <f>+Y678-IF(Y$18&gt;74,(Y678/Y$25)*$C$10)</f>
        <v/>
      </c>
      <c r="Z679" s="61">
        <f>+Z678-IF(Z$18&gt;74,(Z678/Z$25)*$C$10)</f>
        <v/>
      </c>
      <c r="AA679" s="61">
        <f>+AA678-IF(AA$18&gt;74,(AA678/AA$25)*$C$10)</f>
        <v/>
      </c>
      <c r="AB679" s="61">
        <f>+AB678-IF(AB$18&gt;74,(AB678/AB$25)*$C$10)</f>
        <v/>
      </c>
      <c r="AC679" s="61">
        <f>+AC678-IF(AC$18&gt;74,(AC678/AC$25)*$C$10)</f>
        <v/>
      </c>
      <c r="AD679" s="61">
        <f>+AD678-IF(AD$18&gt;74,(AD678/AD$25)*$C$10)</f>
        <v/>
      </c>
      <c r="AE679" s="61">
        <f>+AE678-IF(AE$18&gt;74,(AE678/AE$25)*$C$10)</f>
        <v/>
      </c>
      <c r="AF679" s="61">
        <f>+AF678-IF(AF$18&gt;74,(AF678/AF$25)*$C$10)</f>
        <v/>
      </c>
      <c r="AG679" s="61">
        <f>+AG678-IF(AG$18&gt;74,(AG678/AG$25)*$C$10)</f>
        <v/>
      </c>
      <c r="AH679" s="61">
        <f>+AH678-IF(AH$18&gt;74,(AH678/AH$25)*$C$10)</f>
        <v/>
      </c>
      <c r="AI679" s="61">
        <f>+AI678-IF(AI$18&gt;74,(AI678/AI$25)*$C$10)</f>
        <v/>
      </c>
      <c r="AJ679" s="61">
        <f>+AJ678-IF(AJ$18&gt;74,(AJ678/AJ$25)*$C$10)</f>
        <v/>
      </c>
      <c r="AK679" s="61">
        <f>+AK678-IF(AK$18&gt;74,(AK678/AK$25)*$C$10)</f>
        <v/>
      </c>
      <c r="AL679" s="61">
        <f>+AL678-IF(AL$18&gt;74,(AL678/AL$25)*$C$10)</f>
        <v/>
      </c>
      <c r="AM679" s="61">
        <f>+AM678-IF(AM$18&gt;74,(AM678/AM$25)*$C$10)</f>
        <v/>
      </c>
      <c r="AN679" s="61">
        <f>+AN678-IF(AN$18&gt;74,(AN678/AN$25)*$C$10)</f>
        <v/>
      </c>
      <c r="AO679" s="61">
        <f>+AO678-IF(AO$18&gt;74,(AO678/AO$25)*$C$10)</f>
        <v/>
      </c>
      <c r="AP679" s="61">
        <f>+AP678-IF(AP$18&gt;74,(AP678/AP$25)*$C$10)</f>
        <v/>
      </c>
      <c r="AQ679" s="61">
        <f>+AQ678-IF(AQ$18&gt;74,(AQ678/AQ$25)*$C$10)</f>
        <v/>
      </c>
      <c r="AR679" s="61">
        <f>+AR678-IF(AR$18&gt;74,(AR678/AR$25)*$C$10)</f>
        <v/>
      </c>
      <c r="AS679" s="61">
        <f>+AS678-IF(AS$18&gt;74,(AS678/AS$25)*$C$10)</f>
        <v/>
      </c>
      <c r="AT679" s="61">
        <f>+AT678-IF(AT$18&gt;74,(AT678/AT$25)*$C$10)</f>
        <v/>
      </c>
      <c r="AU679" s="61">
        <f>+AU678-IF(AU$18&gt;74,(AU678/AU$25)*$C$10)</f>
        <v/>
      </c>
      <c r="AV679" s="61">
        <f>+AV678-IF(AV$18&gt;74,(AV678/AV$25)*$C$10)</f>
        <v/>
      </c>
      <c r="AW679" s="61">
        <f>+AW678-IF(AW$18&gt;74,(AW678/AW$25)*$C$10)</f>
        <v/>
      </c>
      <c r="AX679" s="35">
        <f>IF(AW679&gt;0,1,0)</f>
        <v/>
      </c>
      <c r="AY679" s="35">
        <f>IF(AL679&gt;0,1,0)</f>
        <v/>
      </c>
      <c r="AZ679" s="35">
        <f>IF(AG679&gt;0,1,0)</f>
        <v/>
      </c>
      <c r="BA679" s="35">
        <f>IF(AB679&gt;0,1,0)</f>
        <v/>
      </c>
      <c r="BB679" s="35">
        <f>IF(W679&gt;0,1,0)</f>
        <v/>
      </c>
    </row>
    <row r="680">
      <c r="B680" s="154" t="inlineStr">
        <is>
          <t>trial 327</t>
        </is>
      </c>
      <c r="C680" s="155">
        <f>+start-C677</f>
        <v/>
      </c>
      <c r="D680" s="156">
        <f>IF((C680&lt;=0),0,((C680-D$24)*Stock*(_xlfn.NORM.INV(RAND(),stock_ave,stock_std))+(C680-D$24)*Bonds*(_xlfn.NORM.INV(RAND(),bond_ave,bond_std))+(C680-D$24)*cash*(_xlfn.NORM.INV(RAND(),cash_ave,cash_std))+(C680-D$24)))</f>
        <v/>
      </c>
      <c r="E680" s="156">
        <f>IF((D680&lt;=0),0,((D680-E$24)*Stock*(_xlfn.NORM.INV(RAND(),stock_ave,stock_std))+(D680-E$24)*Bonds*(_xlfn.NORM.INV(RAND(),bond_ave,bond_std))+(D680-E$24)*cash*(_xlfn.NORM.INV(RAND(),cash_ave,cash_std))+(D680-E$24)))</f>
        <v/>
      </c>
      <c r="F680" s="156">
        <f>IF((E680&lt;=0),0,((E680-F$24)*Stock*(_xlfn.NORM.INV(RAND(),stock_ave,stock_std))+(E680-F$24)*Bonds*(_xlfn.NORM.INV(RAND(),bond_ave,bond_std))+(E680-F$24)*cash*(_xlfn.NORM.INV(RAND(),cash_ave,cash_std))+(E680-F$24)))</f>
        <v/>
      </c>
      <c r="G680" s="156">
        <f>IF((F680&lt;=0),0,((F680-G$24)*Stock*(_xlfn.NORM.INV(RAND(),stock_ave,stock_std))+(F680-G$24)*Bonds*(_xlfn.NORM.INV(RAND(),bond_ave,bond_std))+(F680-G$24)*cash*(_xlfn.NORM.INV(RAND(),cash_ave,cash_std))+(F680-G$24)))</f>
        <v/>
      </c>
      <c r="H680" s="156">
        <f>IF((G680&lt;=0),0,((G680-H$24)*Stock*(_xlfn.NORM.INV(RAND(),stock_ave,stock_std))+(G680-H$24)*Bonds*(_xlfn.NORM.INV(RAND(),bond_ave,bond_std))+(G680-H$24)*cash*(_xlfn.NORM.INV(RAND(),cash_ave,cash_std))+(G680-H$24)))</f>
        <v/>
      </c>
      <c r="I680" s="156">
        <f>IF((H680&lt;=0),0,((H680-I$24)*Stock*(_xlfn.NORM.INV(RAND(),stock_ave,stock_std))+(H680-I$24)*Bonds*(_xlfn.NORM.INV(RAND(),bond_ave,bond_std))+(H680-I$24)*cash*(_xlfn.NORM.INV(RAND(),cash_ave,cash_std))+(H680-I$24)))</f>
        <v/>
      </c>
      <c r="J680" s="156">
        <f>IF((I680&lt;=0),0,((I680-J$24)*Stock*(_xlfn.NORM.INV(RAND(),stock_ave,stock_std))+(I680-J$24)*Bonds*(_xlfn.NORM.INV(RAND(),bond_ave,bond_std))+(I680-J$24)*cash*(_xlfn.NORM.INV(RAND(),cash_ave,cash_std))+(I680-J$24)))</f>
        <v/>
      </c>
      <c r="K680" s="156">
        <f>IF((J680&lt;=0),0,((J680-K$24)*Stock*(_xlfn.NORM.INV(RAND(),stock_ave,stock_std))+(J680-K$24)*Bonds*(_xlfn.NORM.INV(RAND(),bond_ave,bond_std))+(J680-K$24)*cash*(_xlfn.NORM.INV(RAND(),cash_ave,cash_std))+(J680-K$24)))</f>
        <v/>
      </c>
      <c r="L680" s="156">
        <f>IF((K680&lt;=0),0,((K680-L$24)*Stock*(_xlfn.NORM.INV(RAND(),stock_ave,stock_std))+(K680-L$24)*Bonds*(_xlfn.NORM.INV(RAND(),bond_ave,bond_std))+(K680-L$24)*cash*(_xlfn.NORM.INV(RAND(),cash_ave,cash_std))+(K680-L$24)))</f>
        <v/>
      </c>
      <c r="M680" s="156">
        <f>IF((L680&lt;=0),0,((L680-M$24)*Stock*(_xlfn.NORM.INV(RAND(),stock_ave,stock_std))+(L680-M$24)*Bonds*(_xlfn.NORM.INV(RAND(),bond_ave,bond_std))+(L680-M$24)*cash*(_xlfn.NORM.INV(RAND(),cash_ave,cash_std))+(L680-M$24)))</f>
        <v/>
      </c>
      <c r="N680" s="156">
        <f>IF((M680&lt;=0),0,((M680-N$24)*Stock*(_xlfn.NORM.INV(RAND(),stock_ave,stock_std))+(M680-N$24)*Bonds*(_xlfn.NORM.INV(RAND(),bond_ave,bond_std))+(M680-N$24)*cash*(_xlfn.NORM.INV(RAND(),cash_ave,cash_std))+(M680-N$24)))</f>
        <v/>
      </c>
      <c r="O680" s="156">
        <f>IF((N680&lt;=0),0,((N680-O$24)*Stock*(_xlfn.NORM.INV(RAND(),stock_ave,stock_std))+(N680-O$24)*Bonds*(_xlfn.NORM.INV(RAND(),bond_ave,bond_std))+(N680-O$24)*cash*(_xlfn.NORM.INV(RAND(),cash_ave,cash_std))+(N680-O$24)))</f>
        <v/>
      </c>
      <c r="P680" s="156">
        <f>IF((O680&lt;=0),0,((O680-P$24)*Stock*(_xlfn.NORM.INV(RAND(),stock_ave,stock_std))+(O680-P$24)*Bonds*(_xlfn.NORM.INV(RAND(),bond_ave,bond_std))+(O680-P$24)*cash*(_xlfn.NORM.INV(RAND(),cash_ave,cash_std))+(O680-P$24)))</f>
        <v/>
      </c>
      <c r="Q680" s="156">
        <f>IF((P680&lt;=0),0,((P680-Q$24)*Stock*(_xlfn.NORM.INV(RAND(),stock_ave,stock_std))+(P680-Q$24)*Bonds*(_xlfn.NORM.INV(RAND(),bond_ave,bond_std))+(P680-Q$24)*cash*(_xlfn.NORM.INV(RAND(),cash_ave,cash_std))+(P680-Q$24)))</f>
        <v/>
      </c>
      <c r="R680" s="156">
        <f>IF((Q680&lt;=0),0,((Q680-R$24)*Stock*(_xlfn.NORM.INV(RAND(),stock_ave,stock_std))+(Q680-R$24)*Bonds*(_xlfn.NORM.INV(RAND(),bond_ave,bond_std))+(Q680-R$24)*cash*(_xlfn.NORM.INV(RAND(),cash_ave,cash_std))+(Q680-R$24)))</f>
        <v/>
      </c>
      <c r="S680" s="156">
        <f>IF((R680&lt;=0),0,((R680-S$24)*Stock*(_xlfn.NORM.INV(RAND(),stock_ave,stock_std))+(R680-S$24)*Bonds*(_xlfn.NORM.INV(RAND(),bond_ave,bond_std))+(R680-S$24)*cash*(_xlfn.NORM.INV(RAND(),cash_ave,cash_std))+(R680-S$24)))</f>
        <v/>
      </c>
      <c r="T680" s="156">
        <f>IF((S680&lt;=0),0,((S680-T$24)*Stock*(_xlfn.NORM.INV(RAND(),stock_ave,stock_std))+(S680-T$24)*Bonds*(_xlfn.NORM.INV(RAND(),bond_ave,bond_std))+(S680-T$24)*cash*(_xlfn.NORM.INV(RAND(),cash_ave,cash_std))+(S680-T$24)))</f>
        <v/>
      </c>
      <c r="U680" s="156">
        <f>IF((T680&lt;=0),0,((T680-U$24)*Stock*(_xlfn.NORM.INV(RAND(),stock_ave,stock_std))+(T680-U$24)*Bonds*(_xlfn.NORM.INV(RAND(),bond_ave,bond_std))+(T680-U$24)*cash*(_xlfn.NORM.INV(RAND(),cash_ave,cash_std))+(T680-U$24)))</f>
        <v/>
      </c>
      <c r="V680" s="156">
        <f>IF((U680&lt;=0),0,((U680-V$24)*Stock*(_xlfn.NORM.INV(RAND(),stock_ave,stock_std))+(U680-V$24)*Bonds*(_xlfn.NORM.INV(RAND(),bond_ave,bond_std))+(U680-V$24)*cash*(_xlfn.NORM.INV(RAND(),cash_ave,cash_std))+(U680-V$24)))</f>
        <v/>
      </c>
      <c r="W680" s="156">
        <f>IF((V680&lt;=0),0,((V680-W$24)*Stock*(_xlfn.NORM.INV(RAND(),stock_ave,stock_std))+(V680-W$24)*Bonds*(_xlfn.NORM.INV(RAND(),bond_ave,bond_std))+(V680-W$24)*cash*(_xlfn.NORM.INV(RAND(),cash_ave,cash_std))+(V680-W$24)))</f>
        <v/>
      </c>
      <c r="X680" s="156">
        <f>IF((W680&lt;=0),0,((W680-X$24)*Stock*(_xlfn.NORM.INV(RAND(),stock_ave,stock_std))+(W680-X$24)*Bonds*(_xlfn.NORM.INV(RAND(),bond_ave,bond_std))+(W680-X$24)*cash*(_xlfn.NORM.INV(RAND(),cash_ave,cash_std))+(W680-X$24)))</f>
        <v/>
      </c>
      <c r="Y680" s="156">
        <f>IF((X680&lt;=0),0,((X680-Y$24)*Stock*(_xlfn.NORM.INV(RAND(),stock_ave,stock_std))+(X680-Y$24)*Bonds*(_xlfn.NORM.INV(RAND(),bond_ave,bond_std))+(X680-Y$24)*cash*(_xlfn.NORM.INV(RAND(),cash_ave,cash_std))+(X680-Y$24)))</f>
        <v/>
      </c>
      <c r="Z680" s="156">
        <f>IF((Y680&lt;=0),0,((Y680-Z$24)*Stock*(_xlfn.NORM.INV(RAND(),stock_ave,stock_std))+(Y680-Z$24)*Bonds*(_xlfn.NORM.INV(RAND(),bond_ave,bond_std))+(Y680-Z$24)*cash*(_xlfn.NORM.INV(RAND(),cash_ave,cash_std))+(Y680-Z$24)))</f>
        <v/>
      </c>
      <c r="AA680" s="156">
        <f>IF((Z680&lt;=0),0,((Z680-AA$24)*Stock*(_xlfn.NORM.INV(RAND(),stock_ave,stock_std))+(Z680-AA$24)*Bonds*(_xlfn.NORM.INV(RAND(),bond_ave,bond_std))+(Z680-AA$24)*cash*(_xlfn.NORM.INV(RAND(),cash_ave,cash_std))+(Z680-AA$24)))</f>
        <v/>
      </c>
      <c r="AB680" s="156">
        <f>IF((AA680&lt;=0),0,((AA680-AB$24)*Stock*(_xlfn.NORM.INV(RAND(),stock_ave,stock_std))+(AA680-AB$24)*Bonds*(_xlfn.NORM.INV(RAND(),bond_ave,bond_std))+(AA680-AB$24)*cash*(_xlfn.NORM.INV(RAND(),cash_ave,cash_std))+(AA680-AB$24)))</f>
        <v/>
      </c>
      <c r="AC680" s="156">
        <f>IF((AB680&lt;=0),0,((AB680-AC$24)*Stock*(_xlfn.NORM.INV(RAND(),stock_ave,stock_std))+(AB680-AC$24)*Bonds*(_xlfn.NORM.INV(RAND(),bond_ave,bond_std))+(AB680-AC$24)*cash*(_xlfn.NORM.INV(RAND(),cash_ave,cash_std))+(AB680-AC$24)))</f>
        <v/>
      </c>
      <c r="AD680" s="156">
        <f>IF((AC680&lt;=0),0,((AC680-AD$24)*Stock*(_xlfn.NORM.INV(RAND(),stock_ave,stock_std))+(AC680-AD$24)*Bonds*(_xlfn.NORM.INV(RAND(),bond_ave,bond_std))+(AC680-AD$24)*cash*(_xlfn.NORM.INV(RAND(),cash_ave,cash_std))+(AC680-AD$24)))</f>
        <v/>
      </c>
      <c r="AE680" s="156">
        <f>IF((AD680&lt;=0),0,((AD680-AE$24)*Stock*(_xlfn.NORM.INV(RAND(),stock_ave,stock_std))+(AD680-AE$24)*Bonds*(_xlfn.NORM.INV(RAND(),bond_ave,bond_std))+(AD680-AE$24)*cash*(_xlfn.NORM.INV(RAND(),cash_ave,cash_std))+(AD680-AE$24)))</f>
        <v/>
      </c>
      <c r="AF680" s="156">
        <f>IF((AE680&lt;=0),0,((AE680-AF$24)*Stock*(_xlfn.NORM.INV(RAND(),stock_ave,stock_std))+(AE680-AF$24)*Bonds*(_xlfn.NORM.INV(RAND(),bond_ave,bond_std))+(AE680-AF$24)*cash*(_xlfn.NORM.INV(RAND(),cash_ave,cash_std))+(AE680-AF$24)))</f>
        <v/>
      </c>
      <c r="AG680" s="156">
        <f>IF((AF680&lt;=0),0,((AF680-AG$24)*Stock*(_xlfn.NORM.INV(RAND(),stock_ave,stock_std))+(AF680-AG$24)*Bonds*(_xlfn.NORM.INV(RAND(),bond_ave,bond_std))+(AF680-AG$24)*cash*(_xlfn.NORM.INV(RAND(),cash_ave,cash_std))+(AF680-AG$24)))</f>
        <v/>
      </c>
      <c r="AH680" s="156">
        <f>IF((AG680&lt;=0),0,((AG680-AH$24)*Stock*(_xlfn.NORM.INV(RAND(),stock_ave,stock_std))+(AG680-AH$24)*Bonds*(_xlfn.NORM.INV(RAND(),bond_ave,bond_std))+(AG680-AH$24)*cash*(_xlfn.NORM.INV(RAND(),cash_ave,cash_std))+(AG680-AH$24)))</f>
        <v/>
      </c>
      <c r="AI680" s="156">
        <f>IF((AH680&lt;=0),0,((AH680-AI$24)*Stock*(_xlfn.NORM.INV(RAND(),stock_ave,stock_std))+(AH680-AI$24)*Bonds*(_xlfn.NORM.INV(RAND(),bond_ave,bond_std))+(AH680-AI$24)*cash*(_xlfn.NORM.INV(RAND(),cash_ave,cash_std))+(AH680-AI$24)))</f>
        <v/>
      </c>
      <c r="AJ680" s="156">
        <f>IF((AI680&lt;=0),0,((AI680-AJ$24)*Stock*(_xlfn.NORM.INV(RAND(),stock_ave,stock_std))+(AI680-AJ$24)*Bonds*(_xlfn.NORM.INV(RAND(),bond_ave,bond_std))+(AI680-AJ$24)*cash*(_xlfn.NORM.INV(RAND(),cash_ave,cash_std))+(AI680-AJ$24)))</f>
        <v/>
      </c>
      <c r="AK680" s="156">
        <f>IF((AJ680&lt;=0),0,((AJ680-AK$24)*Stock*(_xlfn.NORM.INV(RAND(),stock_ave,stock_std))+(AJ680-AK$24)*Bonds*(_xlfn.NORM.INV(RAND(),bond_ave,bond_std))+(AJ680-AK$24)*cash*(_xlfn.NORM.INV(RAND(),cash_ave,cash_std))+(AJ680-AK$24)))</f>
        <v/>
      </c>
      <c r="AL680" s="156">
        <f>IF((AK680&lt;=0),0,((AK680-AL$24)*Stock*(_xlfn.NORM.INV(RAND(),stock_ave,stock_std))+(AK680-AL$24)*Bonds*(_xlfn.NORM.INV(RAND(),bond_ave,bond_std))+(AK680-AL$24)*cash*(_xlfn.NORM.INV(RAND(),cash_ave,cash_std))+(AK680-AL$24)))</f>
        <v/>
      </c>
      <c r="AM680" s="156">
        <f>IF((AL680&lt;=0),0,((AL680-AM$24)*Stock*(_xlfn.NORM.INV(RAND(),stock_ave,stock_std))+(AL680-AM$24)*Bonds*(_xlfn.NORM.INV(RAND(),bond_ave,bond_std))+(AL680-AM$24)*cash*(_xlfn.NORM.INV(RAND(),cash_ave,cash_std))+(AL680-AM$24)))</f>
        <v/>
      </c>
      <c r="AN680" s="156">
        <f>IF((AM680&lt;=0),0,((AM680-AN$24)*Stock*(_xlfn.NORM.INV(RAND(),stock_ave,stock_std))+(AM680-AN$24)*Bonds*(_xlfn.NORM.INV(RAND(),bond_ave,bond_std))+(AM680-AN$24)*cash*(_xlfn.NORM.INV(RAND(),cash_ave,cash_std))+(AM680-AN$24)))</f>
        <v/>
      </c>
      <c r="AO680" s="156">
        <f>IF((AN680&lt;=0),0,((AN680-AO$24)*Stock*(_xlfn.NORM.INV(RAND(),stock_ave,stock_std))+(AN680-AO$24)*Bonds*(_xlfn.NORM.INV(RAND(),bond_ave,bond_std))+(AN680-AO$24)*cash*(_xlfn.NORM.INV(RAND(),cash_ave,cash_std))+(AN680-AO$24)))</f>
        <v/>
      </c>
      <c r="AP680" s="156">
        <f>IF((AO680&lt;=0),0,((AO680-AP$24)*Stock*(_xlfn.NORM.INV(RAND(),stock_ave,stock_std))+(AO680-AP$24)*Bonds*(_xlfn.NORM.INV(RAND(),bond_ave,bond_std))+(AO680-AP$24)*cash*(_xlfn.NORM.INV(RAND(),cash_ave,cash_std))+(AO680-AP$24)))</f>
        <v/>
      </c>
      <c r="AQ680" s="156">
        <f>IF((AP680&lt;=0),0,((AP680-AQ$24)*Stock*(_xlfn.NORM.INV(RAND(),stock_ave,stock_std))+(AP680-AQ$24)*Bonds*(_xlfn.NORM.INV(RAND(),bond_ave,bond_std))+(AP680-AQ$24)*cash*(_xlfn.NORM.INV(RAND(),cash_ave,cash_std))+(AP680-AQ$24)))</f>
        <v/>
      </c>
      <c r="AR680" s="156">
        <f>IF((AQ680&lt;=0),0,((AQ680-AR$24)*Stock*(_xlfn.NORM.INV(RAND(),stock_ave,stock_std))+(AQ680-AR$24)*Bonds*(_xlfn.NORM.INV(RAND(),bond_ave,bond_std))+(AQ680-AR$24)*cash*(_xlfn.NORM.INV(RAND(),cash_ave,cash_std))+(AQ680-AR$24)))</f>
        <v/>
      </c>
      <c r="AS680" s="156">
        <f>IF((AR680&lt;=0),0,((AR680-AS$24)*Stock*(_xlfn.NORM.INV(RAND(),stock_ave,stock_std))+(AR680-AS$24)*Bonds*(_xlfn.NORM.INV(RAND(),bond_ave,bond_std))+(AR680-AS$24)*cash*(_xlfn.NORM.INV(RAND(),cash_ave,cash_std))+(AR680-AS$24)))</f>
        <v/>
      </c>
      <c r="AT680" s="156">
        <f>IF((AS680&lt;=0),0,((AS680-AT$24)*Stock*(_xlfn.NORM.INV(RAND(),stock_ave,stock_std))+(AS680-AT$24)*Bonds*(_xlfn.NORM.INV(RAND(),bond_ave,bond_std))+(AS680-AT$24)*cash*(_xlfn.NORM.INV(RAND(),cash_ave,cash_std))+(AS680-AT$24)))</f>
        <v/>
      </c>
      <c r="AU680" s="156">
        <f>IF((AT680&lt;=0),0,((AT680-AU$24)*Stock*(_xlfn.NORM.INV(RAND(),stock_ave,stock_std))+(AT680-AU$24)*Bonds*(_xlfn.NORM.INV(RAND(),bond_ave,bond_std))+(AT680-AU$24)*cash*(_xlfn.NORM.INV(RAND(),cash_ave,cash_std))+(AT680-AU$24)))</f>
        <v/>
      </c>
      <c r="AV680" s="156">
        <f>IF((AU680&lt;=0),0,((AU680-AV$24)*Stock*(_xlfn.NORM.INV(RAND(),stock_ave,stock_std))+(AU680-AV$24)*Bonds*(_xlfn.NORM.INV(RAND(),bond_ave,bond_std))+(AU680-AV$24)*cash*(_xlfn.NORM.INV(RAND(),cash_ave,cash_std))+(AU680-AV$24)))</f>
        <v/>
      </c>
      <c r="AW680" s="156">
        <f>IF((AV680&lt;=0),0,((AV680-AW$24)*Stock*(_xlfn.NORM.INV(RAND(),stock_ave,stock_std))+(AV680-AW$24)*Bonds*(_xlfn.NORM.INV(RAND(),bond_ave,bond_std))+(AV680-AW$24)*cash*(_xlfn.NORM.INV(RAND(),cash_ave,cash_std))+(AV680-AW$24)))</f>
        <v/>
      </c>
      <c r="AX680" s="159" t="n"/>
      <c r="AY680" s="159" t="n"/>
      <c r="AZ680" s="159" t="n"/>
      <c r="BA680" s="159" t="n"/>
      <c r="BB680" s="159" t="n"/>
    </row>
    <row r="681">
      <c r="C681" s="147" t="n"/>
      <c r="D681" s="61">
        <f>+D680-IF(D$18&gt;74,(D680/D$25)*$C$10)</f>
        <v/>
      </c>
      <c r="E681" s="61">
        <f>+E680-IF(E$18&gt;74,(E680/E$25)*$C$10)</f>
        <v/>
      </c>
      <c r="F681" s="61">
        <f>+F680-IF(F$18&gt;74,(F680/F$25)*$C$10)</f>
        <v/>
      </c>
      <c r="G681" s="61">
        <f>+G680-IF(G$18&gt;74,(G680/G$25)*$C$10)</f>
        <v/>
      </c>
      <c r="H681" s="61">
        <f>+H680-IF(H$18&gt;74,(H680/H$25)*$C$10)</f>
        <v/>
      </c>
      <c r="I681" s="61">
        <f>+I680-IF(I$18&gt;74,(I680/I$25)*$C$10)</f>
        <v/>
      </c>
      <c r="J681" s="61">
        <f>+J680-IF(J$18&gt;74,(J680/J$25)*$C$10)</f>
        <v/>
      </c>
      <c r="K681" s="61">
        <f>+K680-IF(K$18&gt;74,(K680/K$25)*$C$10)</f>
        <v/>
      </c>
      <c r="L681" s="61">
        <f>+L680-IF(L$18&gt;74,(L680/L$25)*$C$10)</f>
        <v/>
      </c>
      <c r="M681" s="61">
        <f>+M680-IF(M$18&gt;74,(M680/M$25)*$C$10)</f>
        <v/>
      </c>
      <c r="N681" s="61">
        <f>+N680-IF(N$18&gt;74,(N680/N$25)*$C$10)</f>
        <v/>
      </c>
      <c r="O681" s="61">
        <f>+O680-IF(O$18&gt;74,(O680/O$25)*$C$10)</f>
        <v/>
      </c>
      <c r="P681" s="61">
        <f>+P680-IF(P$18&gt;74,(P680/P$25)*$C$10)</f>
        <v/>
      </c>
      <c r="Q681" s="61">
        <f>+Q680-IF(Q$18&gt;74,(Q680/Q$25)*$C$10)</f>
        <v/>
      </c>
      <c r="R681" s="61">
        <f>+R680-IF(R$18&gt;74,(R680/R$25)*$C$10)</f>
        <v/>
      </c>
      <c r="S681" s="61">
        <f>+S680-IF(S$18&gt;74,(S680/S$25)*$C$10)</f>
        <v/>
      </c>
      <c r="T681" s="61">
        <f>+T680-IF(T$18&gt;74,(T680/T$25)*$C$10)</f>
        <v/>
      </c>
      <c r="U681" s="61">
        <f>+U680-IF(U$18&gt;74,(U680/U$25)*$C$10)</f>
        <v/>
      </c>
      <c r="V681" s="61">
        <f>+V680-IF(V$18&gt;74,(V680/V$25)*$C$10)</f>
        <v/>
      </c>
      <c r="W681" s="61">
        <f>+W680-IF(W$18&gt;74,(W680/W$25)*$C$10)</f>
        <v/>
      </c>
      <c r="X681" s="61">
        <f>+X680-IF(X$18&gt;74,(X680/X$25)*$C$10)</f>
        <v/>
      </c>
      <c r="Y681" s="61">
        <f>+Y680-IF(Y$18&gt;74,(Y680/Y$25)*$C$10)</f>
        <v/>
      </c>
      <c r="Z681" s="61">
        <f>+Z680-IF(Z$18&gt;74,(Z680/Z$25)*$C$10)</f>
        <v/>
      </c>
      <c r="AA681" s="61">
        <f>+AA680-IF(AA$18&gt;74,(AA680/AA$25)*$C$10)</f>
        <v/>
      </c>
      <c r="AB681" s="61">
        <f>+AB680-IF(AB$18&gt;74,(AB680/AB$25)*$C$10)</f>
        <v/>
      </c>
      <c r="AC681" s="61">
        <f>+AC680-IF(AC$18&gt;74,(AC680/AC$25)*$C$10)</f>
        <v/>
      </c>
      <c r="AD681" s="61">
        <f>+AD680-IF(AD$18&gt;74,(AD680/AD$25)*$C$10)</f>
        <v/>
      </c>
      <c r="AE681" s="61">
        <f>+AE680-IF(AE$18&gt;74,(AE680/AE$25)*$C$10)</f>
        <v/>
      </c>
      <c r="AF681" s="61">
        <f>+AF680-IF(AF$18&gt;74,(AF680/AF$25)*$C$10)</f>
        <v/>
      </c>
      <c r="AG681" s="61">
        <f>+AG680-IF(AG$18&gt;74,(AG680/AG$25)*$C$10)</f>
        <v/>
      </c>
      <c r="AH681" s="61">
        <f>+AH680-IF(AH$18&gt;74,(AH680/AH$25)*$C$10)</f>
        <v/>
      </c>
      <c r="AI681" s="61">
        <f>+AI680-IF(AI$18&gt;74,(AI680/AI$25)*$C$10)</f>
        <v/>
      </c>
      <c r="AJ681" s="61">
        <f>+AJ680-IF(AJ$18&gt;74,(AJ680/AJ$25)*$C$10)</f>
        <v/>
      </c>
      <c r="AK681" s="61">
        <f>+AK680-IF(AK$18&gt;74,(AK680/AK$25)*$C$10)</f>
        <v/>
      </c>
      <c r="AL681" s="61">
        <f>+AL680-IF(AL$18&gt;74,(AL680/AL$25)*$C$10)</f>
        <v/>
      </c>
      <c r="AM681" s="61">
        <f>+AM680-IF(AM$18&gt;74,(AM680/AM$25)*$C$10)</f>
        <v/>
      </c>
      <c r="AN681" s="61">
        <f>+AN680-IF(AN$18&gt;74,(AN680/AN$25)*$C$10)</f>
        <v/>
      </c>
      <c r="AO681" s="61">
        <f>+AO680-IF(AO$18&gt;74,(AO680/AO$25)*$C$10)</f>
        <v/>
      </c>
      <c r="AP681" s="61">
        <f>+AP680-IF(AP$18&gt;74,(AP680/AP$25)*$C$10)</f>
        <v/>
      </c>
      <c r="AQ681" s="61">
        <f>+AQ680-IF(AQ$18&gt;74,(AQ680/AQ$25)*$C$10)</f>
        <v/>
      </c>
      <c r="AR681" s="61">
        <f>+AR680-IF(AR$18&gt;74,(AR680/AR$25)*$C$10)</f>
        <v/>
      </c>
      <c r="AS681" s="61">
        <f>+AS680-IF(AS$18&gt;74,(AS680/AS$25)*$C$10)</f>
        <v/>
      </c>
      <c r="AT681" s="61">
        <f>+AT680-IF(AT$18&gt;74,(AT680/AT$25)*$C$10)</f>
        <v/>
      </c>
      <c r="AU681" s="61">
        <f>+AU680-IF(AU$18&gt;74,(AU680/AU$25)*$C$10)</f>
        <v/>
      </c>
      <c r="AV681" s="61">
        <f>+AV680-IF(AV$18&gt;74,(AV680/AV$25)*$C$10)</f>
        <v/>
      </c>
      <c r="AW681" s="61">
        <f>+AW680-IF(AW$18&gt;74,(AW680/AW$25)*$C$10)</f>
        <v/>
      </c>
      <c r="AX681" s="35">
        <f>IF(AW681&gt;0,1,0)</f>
        <v/>
      </c>
      <c r="AY681" s="35">
        <f>IF(AL681&gt;0,1,0)</f>
        <v/>
      </c>
      <c r="AZ681" s="35">
        <f>IF(AG681&gt;0,1,0)</f>
        <v/>
      </c>
      <c r="BA681" s="35">
        <f>IF(AB681&gt;0,1,0)</f>
        <v/>
      </c>
      <c r="BB681" s="35">
        <f>IF(W681&gt;0,1,0)</f>
        <v/>
      </c>
    </row>
    <row r="682">
      <c r="B682" s="154" t="inlineStr">
        <is>
          <t>trial 328</t>
        </is>
      </c>
      <c r="C682" s="155">
        <f>+start-C679</f>
        <v/>
      </c>
      <c r="D682" s="156">
        <f>IF((C682&lt;=0),0,((C682-D$24)*Stock*(_xlfn.NORM.INV(RAND(),stock_ave,stock_std))+(C682-D$24)*Bonds*(_xlfn.NORM.INV(RAND(),bond_ave,bond_std))+(C682-D$24)*cash*(_xlfn.NORM.INV(RAND(),cash_ave,cash_std))+(C682-D$24)))</f>
        <v/>
      </c>
      <c r="E682" s="156">
        <f>IF((D682&lt;=0),0,((D682-E$24)*Stock*(_xlfn.NORM.INV(RAND(),stock_ave,stock_std))+(D682-E$24)*Bonds*(_xlfn.NORM.INV(RAND(),bond_ave,bond_std))+(D682-E$24)*cash*(_xlfn.NORM.INV(RAND(),cash_ave,cash_std))+(D682-E$24)))</f>
        <v/>
      </c>
      <c r="F682" s="156">
        <f>IF((E682&lt;=0),0,((E682-F$24)*Stock*(_xlfn.NORM.INV(RAND(),stock_ave,stock_std))+(E682-F$24)*Bonds*(_xlfn.NORM.INV(RAND(),bond_ave,bond_std))+(E682-F$24)*cash*(_xlfn.NORM.INV(RAND(),cash_ave,cash_std))+(E682-F$24)))</f>
        <v/>
      </c>
      <c r="G682" s="156">
        <f>IF((F682&lt;=0),0,((F682-G$24)*Stock*(_xlfn.NORM.INV(RAND(),stock_ave,stock_std))+(F682-G$24)*Bonds*(_xlfn.NORM.INV(RAND(),bond_ave,bond_std))+(F682-G$24)*cash*(_xlfn.NORM.INV(RAND(),cash_ave,cash_std))+(F682-G$24)))</f>
        <v/>
      </c>
      <c r="H682" s="156">
        <f>IF((G682&lt;=0),0,((G682-H$24)*Stock*(_xlfn.NORM.INV(RAND(),stock_ave,stock_std))+(G682-H$24)*Bonds*(_xlfn.NORM.INV(RAND(),bond_ave,bond_std))+(G682-H$24)*cash*(_xlfn.NORM.INV(RAND(),cash_ave,cash_std))+(G682-H$24)))</f>
        <v/>
      </c>
      <c r="I682" s="156">
        <f>IF((H682&lt;=0),0,((H682-I$24)*Stock*(_xlfn.NORM.INV(RAND(),stock_ave,stock_std))+(H682-I$24)*Bonds*(_xlfn.NORM.INV(RAND(),bond_ave,bond_std))+(H682-I$24)*cash*(_xlfn.NORM.INV(RAND(),cash_ave,cash_std))+(H682-I$24)))</f>
        <v/>
      </c>
      <c r="J682" s="156">
        <f>IF((I682&lt;=0),0,((I682-J$24)*Stock*(_xlfn.NORM.INV(RAND(),stock_ave,stock_std))+(I682-J$24)*Bonds*(_xlfn.NORM.INV(RAND(),bond_ave,bond_std))+(I682-J$24)*cash*(_xlfn.NORM.INV(RAND(),cash_ave,cash_std))+(I682-J$24)))</f>
        <v/>
      </c>
      <c r="K682" s="156">
        <f>IF((J682&lt;=0),0,((J682-K$24)*Stock*(_xlfn.NORM.INV(RAND(),stock_ave,stock_std))+(J682-K$24)*Bonds*(_xlfn.NORM.INV(RAND(),bond_ave,bond_std))+(J682-K$24)*cash*(_xlfn.NORM.INV(RAND(),cash_ave,cash_std))+(J682-K$24)))</f>
        <v/>
      </c>
      <c r="L682" s="156">
        <f>IF((K682&lt;=0),0,((K682-L$24)*Stock*(_xlfn.NORM.INV(RAND(),stock_ave,stock_std))+(K682-L$24)*Bonds*(_xlfn.NORM.INV(RAND(),bond_ave,bond_std))+(K682-L$24)*cash*(_xlfn.NORM.INV(RAND(),cash_ave,cash_std))+(K682-L$24)))</f>
        <v/>
      </c>
      <c r="M682" s="156">
        <f>IF((L682&lt;=0),0,((L682-M$24)*Stock*(_xlfn.NORM.INV(RAND(),stock_ave,stock_std))+(L682-M$24)*Bonds*(_xlfn.NORM.INV(RAND(),bond_ave,bond_std))+(L682-M$24)*cash*(_xlfn.NORM.INV(RAND(),cash_ave,cash_std))+(L682-M$24)))</f>
        <v/>
      </c>
      <c r="N682" s="156">
        <f>IF((M682&lt;=0),0,((M682-N$24)*Stock*(_xlfn.NORM.INV(RAND(),stock_ave,stock_std))+(M682-N$24)*Bonds*(_xlfn.NORM.INV(RAND(),bond_ave,bond_std))+(M682-N$24)*cash*(_xlfn.NORM.INV(RAND(),cash_ave,cash_std))+(M682-N$24)))</f>
        <v/>
      </c>
      <c r="O682" s="156">
        <f>IF((N682&lt;=0),0,((N682-O$24)*Stock*(_xlfn.NORM.INV(RAND(),stock_ave,stock_std))+(N682-O$24)*Bonds*(_xlfn.NORM.INV(RAND(),bond_ave,bond_std))+(N682-O$24)*cash*(_xlfn.NORM.INV(RAND(),cash_ave,cash_std))+(N682-O$24)))</f>
        <v/>
      </c>
      <c r="P682" s="156">
        <f>IF((O682&lt;=0),0,((O682-P$24)*Stock*(_xlfn.NORM.INV(RAND(),stock_ave,stock_std))+(O682-P$24)*Bonds*(_xlfn.NORM.INV(RAND(),bond_ave,bond_std))+(O682-P$24)*cash*(_xlfn.NORM.INV(RAND(),cash_ave,cash_std))+(O682-P$24)))</f>
        <v/>
      </c>
      <c r="Q682" s="156">
        <f>IF((P682&lt;=0),0,((P682-Q$24)*Stock*(_xlfn.NORM.INV(RAND(),stock_ave,stock_std))+(P682-Q$24)*Bonds*(_xlfn.NORM.INV(RAND(),bond_ave,bond_std))+(P682-Q$24)*cash*(_xlfn.NORM.INV(RAND(),cash_ave,cash_std))+(P682-Q$24)))</f>
        <v/>
      </c>
      <c r="R682" s="156">
        <f>IF((Q682&lt;=0),0,((Q682-R$24)*Stock*(_xlfn.NORM.INV(RAND(),stock_ave,stock_std))+(Q682-R$24)*Bonds*(_xlfn.NORM.INV(RAND(),bond_ave,bond_std))+(Q682-R$24)*cash*(_xlfn.NORM.INV(RAND(),cash_ave,cash_std))+(Q682-R$24)))</f>
        <v/>
      </c>
      <c r="S682" s="156">
        <f>IF((R682&lt;=0),0,((R682-S$24)*Stock*(_xlfn.NORM.INV(RAND(),stock_ave,stock_std))+(R682-S$24)*Bonds*(_xlfn.NORM.INV(RAND(),bond_ave,bond_std))+(R682-S$24)*cash*(_xlfn.NORM.INV(RAND(),cash_ave,cash_std))+(R682-S$24)))</f>
        <v/>
      </c>
      <c r="T682" s="156">
        <f>IF((S682&lt;=0),0,((S682-T$24)*Stock*(_xlfn.NORM.INV(RAND(),stock_ave,stock_std))+(S682-T$24)*Bonds*(_xlfn.NORM.INV(RAND(),bond_ave,bond_std))+(S682-T$24)*cash*(_xlfn.NORM.INV(RAND(),cash_ave,cash_std))+(S682-T$24)))</f>
        <v/>
      </c>
      <c r="U682" s="156">
        <f>IF((T682&lt;=0),0,((T682-U$24)*Stock*(_xlfn.NORM.INV(RAND(),stock_ave,stock_std))+(T682-U$24)*Bonds*(_xlfn.NORM.INV(RAND(),bond_ave,bond_std))+(T682-U$24)*cash*(_xlfn.NORM.INV(RAND(),cash_ave,cash_std))+(T682-U$24)))</f>
        <v/>
      </c>
      <c r="V682" s="156">
        <f>IF((U682&lt;=0),0,((U682-V$24)*Stock*(_xlfn.NORM.INV(RAND(),stock_ave,stock_std))+(U682-V$24)*Bonds*(_xlfn.NORM.INV(RAND(),bond_ave,bond_std))+(U682-V$24)*cash*(_xlfn.NORM.INV(RAND(),cash_ave,cash_std))+(U682-V$24)))</f>
        <v/>
      </c>
      <c r="W682" s="156">
        <f>IF((V682&lt;=0),0,((V682-W$24)*Stock*(_xlfn.NORM.INV(RAND(),stock_ave,stock_std))+(V682-W$24)*Bonds*(_xlfn.NORM.INV(RAND(),bond_ave,bond_std))+(V682-W$24)*cash*(_xlfn.NORM.INV(RAND(),cash_ave,cash_std))+(V682-W$24)))</f>
        <v/>
      </c>
      <c r="X682" s="156">
        <f>IF((W682&lt;=0),0,((W682-X$24)*Stock*(_xlfn.NORM.INV(RAND(),stock_ave,stock_std))+(W682-X$24)*Bonds*(_xlfn.NORM.INV(RAND(),bond_ave,bond_std))+(W682-X$24)*cash*(_xlfn.NORM.INV(RAND(),cash_ave,cash_std))+(W682-X$24)))</f>
        <v/>
      </c>
      <c r="Y682" s="156">
        <f>IF((X682&lt;=0),0,((X682-Y$24)*Stock*(_xlfn.NORM.INV(RAND(),stock_ave,stock_std))+(X682-Y$24)*Bonds*(_xlfn.NORM.INV(RAND(),bond_ave,bond_std))+(X682-Y$24)*cash*(_xlfn.NORM.INV(RAND(),cash_ave,cash_std))+(X682-Y$24)))</f>
        <v/>
      </c>
      <c r="Z682" s="156">
        <f>IF((Y682&lt;=0),0,((Y682-Z$24)*Stock*(_xlfn.NORM.INV(RAND(),stock_ave,stock_std))+(Y682-Z$24)*Bonds*(_xlfn.NORM.INV(RAND(),bond_ave,bond_std))+(Y682-Z$24)*cash*(_xlfn.NORM.INV(RAND(),cash_ave,cash_std))+(Y682-Z$24)))</f>
        <v/>
      </c>
      <c r="AA682" s="156">
        <f>IF((Z682&lt;=0),0,((Z682-AA$24)*Stock*(_xlfn.NORM.INV(RAND(),stock_ave,stock_std))+(Z682-AA$24)*Bonds*(_xlfn.NORM.INV(RAND(),bond_ave,bond_std))+(Z682-AA$24)*cash*(_xlfn.NORM.INV(RAND(),cash_ave,cash_std))+(Z682-AA$24)))</f>
        <v/>
      </c>
      <c r="AB682" s="156">
        <f>IF((AA682&lt;=0),0,((AA682-AB$24)*Stock*(_xlfn.NORM.INV(RAND(),stock_ave,stock_std))+(AA682-AB$24)*Bonds*(_xlfn.NORM.INV(RAND(),bond_ave,bond_std))+(AA682-AB$24)*cash*(_xlfn.NORM.INV(RAND(),cash_ave,cash_std))+(AA682-AB$24)))</f>
        <v/>
      </c>
      <c r="AC682" s="156">
        <f>IF((AB682&lt;=0),0,((AB682-AC$24)*Stock*(_xlfn.NORM.INV(RAND(),stock_ave,stock_std))+(AB682-AC$24)*Bonds*(_xlfn.NORM.INV(RAND(),bond_ave,bond_std))+(AB682-AC$24)*cash*(_xlfn.NORM.INV(RAND(),cash_ave,cash_std))+(AB682-AC$24)))</f>
        <v/>
      </c>
      <c r="AD682" s="156">
        <f>IF((AC682&lt;=0),0,((AC682-AD$24)*Stock*(_xlfn.NORM.INV(RAND(),stock_ave,stock_std))+(AC682-AD$24)*Bonds*(_xlfn.NORM.INV(RAND(),bond_ave,bond_std))+(AC682-AD$24)*cash*(_xlfn.NORM.INV(RAND(),cash_ave,cash_std))+(AC682-AD$24)))</f>
        <v/>
      </c>
      <c r="AE682" s="156">
        <f>IF((AD682&lt;=0),0,((AD682-AE$24)*Stock*(_xlfn.NORM.INV(RAND(),stock_ave,stock_std))+(AD682-AE$24)*Bonds*(_xlfn.NORM.INV(RAND(),bond_ave,bond_std))+(AD682-AE$24)*cash*(_xlfn.NORM.INV(RAND(),cash_ave,cash_std))+(AD682-AE$24)))</f>
        <v/>
      </c>
      <c r="AF682" s="156">
        <f>IF((AE682&lt;=0),0,((AE682-AF$24)*Stock*(_xlfn.NORM.INV(RAND(),stock_ave,stock_std))+(AE682-AF$24)*Bonds*(_xlfn.NORM.INV(RAND(),bond_ave,bond_std))+(AE682-AF$24)*cash*(_xlfn.NORM.INV(RAND(),cash_ave,cash_std))+(AE682-AF$24)))</f>
        <v/>
      </c>
      <c r="AG682" s="156">
        <f>IF((AF682&lt;=0),0,((AF682-AG$24)*Stock*(_xlfn.NORM.INV(RAND(),stock_ave,stock_std))+(AF682-AG$24)*Bonds*(_xlfn.NORM.INV(RAND(),bond_ave,bond_std))+(AF682-AG$24)*cash*(_xlfn.NORM.INV(RAND(),cash_ave,cash_std))+(AF682-AG$24)))</f>
        <v/>
      </c>
      <c r="AH682" s="156">
        <f>IF((AG682&lt;=0),0,((AG682-AH$24)*Stock*(_xlfn.NORM.INV(RAND(),stock_ave,stock_std))+(AG682-AH$24)*Bonds*(_xlfn.NORM.INV(RAND(),bond_ave,bond_std))+(AG682-AH$24)*cash*(_xlfn.NORM.INV(RAND(),cash_ave,cash_std))+(AG682-AH$24)))</f>
        <v/>
      </c>
      <c r="AI682" s="156">
        <f>IF((AH682&lt;=0),0,((AH682-AI$24)*Stock*(_xlfn.NORM.INV(RAND(),stock_ave,stock_std))+(AH682-AI$24)*Bonds*(_xlfn.NORM.INV(RAND(),bond_ave,bond_std))+(AH682-AI$24)*cash*(_xlfn.NORM.INV(RAND(),cash_ave,cash_std))+(AH682-AI$24)))</f>
        <v/>
      </c>
      <c r="AJ682" s="156">
        <f>IF((AI682&lt;=0),0,((AI682-AJ$24)*Stock*(_xlfn.NORM.INV(RAND(),stock_ave,stock_std))+(AI682-AJ$24)*Bonds*(_xlfn.NORM.INV(RAND(),bond_ave,bond_std))+(AI682-AJ$24)*cash*(_xlfn.NORM.INV(RAND(),cash_ave,cash_std))+(AI682-AJ$24)))</f>
        <v/>
      </c>
      <c r="AK682" s="156">
        <f>IF((AJ682&lt;=0),0,((AJ682-AK$24)*Stock*(_xlfn.NORM.INV(RAND(),stock_ave,stock_std))+(AJ682-AK$24)*Bonds*(_xlfn.NORM.INV(RAND(),bond_ave,bond_std))+(AJ682-AK$24)*cash*(_xlfn.NORM.INV(RAND(),cash_ave,cash_std))+(AJ682-AK$24)))</f>
        <v/>
      </c>
      <c r="AL682" s="156">
        <f>IF((AK682&lt;=0),0,((AK682-AL$24)*Stock*(_xlfn.NORM.INV(RAND(),stock_ave,stock_std))+(AK682-AL$24)*Bonds*(_xlfn.NORM.INV(RAND(),bond_ave,bond_std))+(AK682-AL$24)*cash*(_xlfn.NORM.INV(RAND(),cash_ave,cash_std))+(AK682-AL$24)))</f>
        <v/>
      </c>
      <c r="AM682" s="156">
        <f>IF((AL682&lt;=0),0,((AL682-AM$24)*Stock*(_xlfn.NORM.INV(RAND(),stock_ave,stock_std))+(AL682-AM$24)*Bonds*(_xlfn.NORM.INV(RAND(),bond_ave,bond_std))+(AL682-AM$24)*cash*(_xlfn.NORM.INV(RAND(),cash_ave,cash_std))+(AL682-AM$24)))</f>
        <v/>
      </c>
      <c r="AN682" s="156">
        <f>IF((AM682&lt;=0),0,((AM682-AN$24)*Stock*(_xlfn.NORM.INV(RAND(),stock_ave,stock_std))+(AM682-AN$24)*Bonds*(_xlfn.NORM.INV(RAND(),bond_ave,bond_std))+(AM682-AN$24)*cash*(_xlfn.NORM.INV(RAND(),cash_ave,cash_std))+(AM682-AN$24)))</f>
        <v/>
      </c>
      <c r="AO682" s="156">
        <f>IF((AN682&lt;=0),0,((AN682-AO$24)*Stock*(_xlfn.NORM.INV(RAND(),stock_ave,stock_std))+(AN682-AO$24)*Bonds*(_xlfn.NORM.INV(RAND(),bond_ave,bond_std))+(AN682-AO$24)*cash*(_xlfn.NORM.INV(RAND(),cash_ave,cash_std))+(AN682-AO$24)))</f>
        <v/>
      </c>
      <c r="AP682" s="156">
        <f>IF((AO682&lt;=0),0,((AO682-AP$24)*Stock*(_xlfn.NORM.INV(RAND(),stock_ave,stock_std))+(AO682-AP$24)*Bonds*(_xlfn.NORM.INV(RAND(),bond_ave,bond_std))+(AO682-AP$24)*cash*(_xlfn.NORM.INV(RAND(),cash_ave,cash_std))+(AO682-AP$24)))</f>
        <v/>
      </c>
      <c r="AQ682" s="156">
        <f>IF((AP682&lt;=0),0,((AP682-AQ$24)*Stock*(_xlfn.NORM.INV(RAND(),stock_ave,stock_std))+(AP682-AQ$24)*Bonds*(_xlfn.NORM.INV(RAND(),bond_ave,bond_std))+(AP682-AQ$24)*cash*(_xlfn.NORM.INV(RAND(),cash_ave,cash_std))+(AP682-AQ$24)))</f>
        <v/>
      </c>
      <c r="AR682" s="156">
        <f>IF((AQ682&lt;=0),0,((AQ682-AR$24)*Stock*(_xlfn.NORM.INV(RAND(),stock_ave,stock_std))+(AQ682-AR$24)*Bonds*(_xlfn.NORM.INV(RAND(),bond_ave,bond_std))+(AQ682-AR$24)*cash*(_xlfn.NORM.INV(RAND(),cash_ave,cash_std))+(AQ682-AR$24)))</f>
        <v/>
      </c>
      <c r="AS682" s="156">
        <f>IF((AR682&lt;=0),0,((AR682-AS$24)*Stock*(_xlfn.NORM.INV(RAND(),stock_ave,stock_std))+(AR682-AS$24)*Bonds*(_xlfn.NORM.INV(RAND(),bond_ave,bond_std))+(AR682-AS$24)*cash*(_xlfn.NORM.INV(RAND(),cash_ave,cash_std))+(AR682-AS$24)))</f>
        <v/>
      </c>
      <c r="AT682" s="156">
        <f>IF((AS682&lt;=0),0,((AS682-AT$24)*Stock*(_xlfn.NORM.INV(RAND(),stock_ave,stock_std))+(AS682-AT$24)*Bonds*(_xlfn.NORM.INV(RAND(),bond_ave,bond_std))+(AS682-AT$24)*cash*(_xlfn.NORM.INV(RAND(),cash_ave,cash_std))+(AS682-AT$24)))</f>
        <v/>
      </c>
      <c r="AU682" s="156">
        <f>IF((AT682&lt;=0),0,((AT682-AU$24)*Stock*(_xlfn.NORM.INV(RAND(),stock_ave,stock_std))+(AT682-AU$24)*Bonds*(_xlfn.NORM.INV(RAND(),bond_ave,bond_std))+(AT682-AU$24)*cash*(_xlfn.NORM.INV(RAND(),cash_ave,cash_std))+(AT682-AU$24)))</f>
        <v/>
      </c>
      <c r="AV682" s="156">
        <f>IF((AU682&lt;=0),0,((AU682-AV$24)*Stock*(_xlfn.NORM.INV(RAND(),stock_ave,stock_std))+(AU682-AV$24)*Bonds*(_xlfn.NORM.INV(RAND(),bond_ave,bond_std))+(AU682-AV$24)*cash*(_xlfn.NORM.INV(RAND(),cash_ave,cash_std))+(AU682-AV$24)))</f>
        <v/>
      </c>
      <c r="AW682" s="156">
        <f>IF((AV682&lt;=0),0,((AV682-AW$24)*Stock*(_xlfn.NORM.INV(RAND(),stock_ave,stock_std))+(AV682-AW$24)*Bonds*(_xlfn.NORM.INV(RAND(),bond_ave,bond_std))+(AV682-AW$24)*cash*(_xlfn.NORM.INV(RAND(),cash_ave,cash_std))+(AV682-AW$24)))</f>
        <v/>
      </c>
      <c r="AX682" s="159" t="n"/>
      <c r="AY682" s="159" t="n"/>
      <c r="AZ682" s="159" t="n"/>
      <c r="BA682" s="159" t="n"/>
      <c r="BB682" s="159" t="n"/>
    </row>
    <row r="683">
      <c r="C683" s="147" t="n"/>
      <c r="D683" s="61">
        <f>+D682-IF(D$18&gt;74,(D682/D$25)*$C$10)</f>
        <v/>
      </c>
      <c r="E683" s="61">
        <f>+E682-IF(E$18&gt;74,(E682/E$25)*$C$10)</f>
        <v/>
      </c>
      <c r="F683" s="61">
        <f>+F682-IF(F$18&gt;74,(F682/F$25)*$C$10)</f>
        <v/>
      </c>
      <c r="G683" s="61">
        <f>+G682-IF(G$18&gt;74,(G682/G$25)*$C$10)</f>
        <v/>
      </c>
      <c r="H683" s="61">
        <f>+H682-IF(H$18&gt;74,(H682/H$25)*$C$10)</f>
        <v/>
      </c>
      <c r="I683" s="61">
        <f>+I682-IF(I$18&gt;74,(I682/I$25)*$C$10)</f>
        <v/>
      </c>
      <c r="J683" s="61">
        <f>+J682-IF(J$18&gt;74,(J682/J$25)*$C$10)</f>
        <v/>
      </c>
      <c r="K683" s="61">
        <f>+K682-IF(K$18&gt;74,(K682/K$25)*$C$10)</f>
        <v/>
      </c>
      <c r="L683" s="61">
        <f>+L682-IF(L$18&gt;74,(L682/L$25)*$C$10)</f>
        <v/>
      </c>
      <c r="M683" s="61">
        <f>+M682-IF(M$18&gt;74,(M682/M$25)*$C$10)</f>
        <v/>
      </c>
      <c r="N683" s="61">
        <f>+N682-IF(N$18&gt;74,(N682/N$25)*$C$10)</f>
        <v/>
      </c>
      <c r="O683" s="61">
        <f>+O682-IF(O$18&gt;74,(O682/O$25)*$C$10)</f>
        <v/>
      </c>
      <c r="P683" s="61">
        <f>+P682-IF(P$18&gt;74,(P682/P$25)*$C$10)</f>
        <v/>
      </c>
      <c r="Q683" s="61">
        <f>+Q682-IF(Q$18&gt;74,(Q682/Q$25)*$C$10)</f>
        <v/>
      </c>
      <c r="R683" s="61">
        <f>+R682-IF(R$18&gt;74,(R682/R$25)*$C$10)</f>
        <v/>
      </c>
      <c r="S683" s="61">
        <f>+S682-IF(S$18&gt;74,(S682/S$25)*$C$10)</f>
        <v/>
      </c>
      <c r="T683" s="61">
        <f>+T682-IF(T$18&gt;74,(T682/T$25)*$C$10)</f>
        <v/>
      </c>
      <c r="U683" s="61">
        <f>+U682-IF(U$18&gt;74,(U682/U$25)*$C$10)</f>
        <v/>
      </c>
      <c r="V683" s="61">
        <f>+V682-IF(V$18&gt;74,(V682/V$25)*$C$10)</f>
        <v/>
      </c>
      <c r="W683" s="61">
        <f>+W682-IF(W$18&gt;74,(W682/W$25)*$C$10)</f>
        <v/>
      </c>
      <c r="X683" s="61">
        <f>+X682-IF(X$18&gt;74,(X682/X$25)*$C$10)</f>
        <v/>
      </c>
      <c r="Y683" s="61">
        <f>+Y682-IF(Y$18&gt;74,(Y682/Y$25)*$C$10)</f>
        <v/>
      </c>
      <c r="Z683" s="61">
        <f>+Z682-IF(Z$18&gt;74,(Z682/Z$25)*$C$10)</f>
        <v/>
      </c>
      <c r="AA683" s="61">
        <f>+AA682-IF(AA$18&gt;74,(AA682/AA$25)*$C$10)</f>
        <v/>
      </c>
      <c r="AB683" s="61">
        <f>+AB682-IF(AB$18&gt;74,(AB682/AB$25)*$C$10)</f>
        <v/>
      </c>
      <c r="AC683" s="61">
        <f>+AC682-IF(AC$18&gt;74,(AC682/AC$25)*$C$10)</f>
        <v/>
      </c>
      <c r="AD683" s="61">
        <f>+AD682-IF(AD$18&gt;74,(AD682/AD$25)*$C$10)</f>
        <v/>
      </c>
      <c r="AE683" s="61">
        <f>+AE682-IF(AE$18&gt;74,(AE682/AE$25)*$C$10)</f>
        <v/>
      </c>
      <c r="AF683" s="61">
        <f>+AF682-IF(AF$18&gt;74,(AF682/AF$25)*$C$10)</f>
        <v/>
      </c>
      <c r="AG683" s="61">
        <f>+AG682-IF(AG$18&gt;74,(AG682/AG$25)*$C$10)</f>
        <v/>
      </c>
      <c r="AH683" s="61">
        <f>+AH682-IF(AH$18&gt;74,(AH682/AH$25)*$C$10)</f>
        <v/>
      </c>
      <c r="AI683" s="61">
        <f>+AI682-IF(AI$18&gt;74,(AI682/AI$25)*$C$10)</f>
        <v/>
      </c>
      <c r="AJ683" s="61">
        <f>+AJ682-IF(AJ$18&gt;74,(AJ682/AJ$25)*$C$10)</f>
        <v/>
      </c>
      <c r="AK683" s="61">
        <f>+AK682-IF(AK$18&gt;74,(AK682/AK$25)*$C$10)</f>
        <v/>
      </c>
      <c r="AL683" s="61">
        <f>+AL682-IF(AL$18&gt;74,(AL682/AL$25)*$C$10)</f>
        <v/>
      </c>
      <c r="AM683" s="61">
        <f>+AM682-IF(AM$18&gt;74,(AM682/AM$25)*$C$10)</f>
        <v/>
      </c>
      <c r="AN683" s="61">
        <f>+AN682-IF(AN$18&gt;74,(AN682/AN$25)*$C$10)</f>
        <v/>
      </c>
      <c r="AO683" s="61">
        <f>+AO682-IF(AO$18&gt;74,(AO682/AO$25)*$C$10)</f>
        <v/>
      </c>
      <c r="AP683" s="61">
        <f>+AP682-IF(AP$18&gt;74,(AP682/AP$25)*$C$10)</f>
        <v/>
      </c>
      <c r="AQ683" s="61">
        <f>+AQ682-IF(AQ$18&gt;74,(AQ682/AQ$25)*$C$10)</f>
        <v/>
      </c>
      <c r="AR683" s="61">
        <f>+AR682-IF(AR$18&gt;74,(AR682/AR$25)*$C$10)</f>
        <v/>
      </c>
      <c r="AS683" s="61">
        <f>+AS682-IF(AS$18&gt;74,(AS682/AS$25)*$C$10)</f>
        <v/>
      </c>
      <c r="AT683" s="61">
        <f>+AT682-IF(AT$18&gt;74,(AT682/AT$25)*$C$10)</f>
        <v/>
      </c>
      <c r="AU683" s="61">
        <f>+AU682-IF(AU$18&gt;74,(AU682/AU$25)*$C$10)</f>
        <v/>
      </c>
      <c r="AV683" s="61">
        <f>+AV682-IF(AV$18&gt;74,(AV682/AV$25)*$C$10)</f>
        <v/>
      </c>
      <c r="AW683" s="61">
        <f>+AW682-IF(AW$18&gt;74,(AW682/AW$25)*$C$10)</f>
        <v/>
      </c>
      <c r="AX683" s="35">
        <f>IF(AW683&gt;0,1,0)</f>
        <v/>
      </c>
      <c r="AY683" s="35">
        <f>IF(AL683&gt;0,1,0)</f>
        <v/>
      </c>
      <c r="AZ683" s="35">
        <f>IF(AG683&gt;0,1,0)</f>
        <v/>
      </c>
      <c r="BA683" s="35">
        <f>IF(AB683&gt;0,1,0)</f>
        <v/>
      </c>
      <c r="BB683" s="35">
        <f>IF(W683&gt;0,1,0)</f>
        <v/>
      </c>
    </row>
    <row r="684">
      <c r="B684" s="154" t="inlineStr">
        <is>
          <t>trial 329</t>
        </is>
      </c>
      <c r="C684" s="155">
        <f>+start-C681</f>
        <v/>
      </c>
      <c r="D684" s="156">
        <f>IF((C684&lt;=0),0,((C684-D$24)*Stock*(_xlfn.NORM.INV(RAND(),stock_ave,stock_std))+(C684-D$24)*Bonds*(_xlfn.NORM.INV(RAND(),bond_ave,bond_std))+(C684-D$24)*cash*(_xlfn.NORM.INV(RAND(),cash_ave,cash_std))+(C684-D$24)))</f>
        <v/>
      </c>
      <c r="E684" s="156">
        <f>IF((D684&lt;=0),0,((D684-E$24)*Stock*(_xlfn.NORM.INV(RAND(),stock_ave,stock_std))+(D684-E$24)*Bonds*(_xlfn.NORM.INV(RAND(),bond_ave,bond_std))+(D684-E$24)*cash*(_xlfn.NORM.INV(RAND(),cash_ave,cash_std))+(D684-E$24)))</f>
        <v/>
      </c>
      <c r="F684" s="156">
        <f>IF((E684&lt;=0),0,((E684-F$24)*Stock*(_xlfn.NORM.INV(RAND(),stock_ave,stock_std))+(E684-F$24)*Bonds*(_xlfn.NORM.INV(RAND(),bond_ave,bond_std))+(E684-F$24)*cash*(_xlfn.NORM.INV(RAND(),cash_ave,cash_std))+(E684-F$24)))</f>
        <v/>
      </c>
      <c r="G684" s="156">
        <f>IF((F684&lt;=0),0,((F684-G$24)*Stock*(_xlfn.NORM.INV(RAND(),stock_ave,stock_std))+(F684-G$24)*Bonds*(_xlfn.NORM.INV(RAND(),bond_ave,bond_std))+(F684-G$24)*cash*(_xlfn.NORM.INV(RAND(),cash_ave,cash_std))+(F684-G$24)))</f>
        <v/>
      </c>
      <c r="H684" s="156">
        <f>IF((G684&lt;=0),0,((G684-H$24)*Stock*(_xlfn.NORM.INV(RAND(),stock_ave,stock_std))+(G684-H$24)*Bonds*(_xlfn.NORM.INV(RAND(),bond_ave,bond_std))+(G684-H$24)*cash*(_xlfn.NORM.INV(RAND(),cash_ave,cash_std))+(G684-H$24)))</f>
        <v/>
      </c>
      <c r="I684" s="156">
        <f>IF((H684&lt;=0),0,((H684-I$24)*Stock*(_xlfn.NORM.INV(RAND(),stock_ave,stock_std))+(H684-I$24)*Bonds*(_xlfn.NORM.INV(RAND(),bond_ave,bond_std))+(H684-I$24)*cash*(_xlfn.NORM.INV(RAND(),cash_ave,cash_std))+(H684-I$24)))</f>
        <v/>
      </c>
      <c r="J684" s="156">
        <f>IF((I684&lt;=0),0,((I684-J$24)*Stock*(_xlfn.NORM.INV(RAND(),stock_ave,stock_std))+(I684-J$24)*Bonds*(_xlfn.NORM.INV(RAND(),bond_ave,bond_std))+(I684-J$24)*cash*(_xlfn.NORM.INV(RAND(),cash_ave,cash_std))+(I684-J$24)))</f>
        <v/>
      </c>
      <c r="K684" s="156">
        <f>IF((J684&lt;=0),0,((J684-K$24)*Stock*(_xlfn.NORM.INV(RAND(),stock_ave,stock_std))+(J684-K$24)*Bonds*(_xlfn.NORM.INV(RAND(),bond_ave,bond_std))+(J684-K$24)*cash*(_xlfn.NORM.INV(RAND(),cash_ave,cash_std))+(J684-K$24)))</f>
        <v/>
      </c>
      <c r="L684" s="156">
        <f>IF((K684&lt;=0),0,((K684-L$24)*Stock*(_xlfn.NORM.INV(RAND(),stock_ave,stock_std))+(K684-L$24)*Bonds*(_xlfn.NORM.INV(RAND(),bond_ave,bond_std))+(K684-L$24)*cash*(_xlfn.NORM.INV(RAND(),cash_ave,cash_std))+(K684-L$24)))</f>
        <v/>
      </c>
      <c r="M684" s="156">
        <f>IF((L684&lt;=0),0,((L684-M$24)*Stock*(_xlfn.NORM.INV(RAND(),stock_ave,stock_std))+(L684-M$24)*Bonds*(_xlfn.NORM.INV(RAND(),bond_ave,bond_std))+(L684-M$24)*cash*(_xlfn.NORM.INV(RAND(),cash_ave,cash_std))+(L684-M$24)))</f>
        <v/>
      </c>
      <c r="N684" s="156">
        <f>IF((M684&lt;=0),0,((M684-N$24)*Stock*(_xlfn.NORM.INV(RAND(),stock_ave,stock_std))+(M684-N$24)*Bonds*(_xlfn.NORM.INV(RAND(),bond_ave,bond_std))+(M684-N$24)*cash*(_xlfn.NORM.INV(RAND(),cash_ave,cash_std))+(M684-N$24)))</f>
        <v/>
      </c>
      <c r="O684" s="156">
        <f>IF((N684&lt;=0),0,((N684-O$24)*Stock*(_xlfn.NORM.INV(RAND(),stock_ave,stock_std))+(N684-O$24)*Bonds*(_xlfn.NORM.INV(RAND(),bond_ave,bond_std))+(N684-O$24)*cash*(_xlfn.NORM.INV(RAND(),cash_ave,cash_std))+(N684-O$24)))</f>
        <v/>
      </c>
      <c r="P684" s="156">
        <f>IF((O684&lt;=0),0,((O684-P$24)*Stock*(_xlfn.NORM.INV(RAND(),stock_ave,stock_std))+(O684-P$24)*Bonds*(_xlfn.NORM.INV(RAND(),bond_ave,bond_std))+(O684-P$24)*cash*(_xlfn.NORM.INV(RAND(),cash_ave,cash_std))+(O684-P$24)))</f>
        <v/>
      </c>
      <c r="Q684" s="156">
        <f>IF((P684&lt;=0),0,((P684-Q$24)*Stock*(_xlfn.NORM.INV(RAND(),stock_ave,stock_std))+(P684-Q$24)*Bonds*(_xlfn.NORM.INV(RAND(),bond_ave,bond_std))+(P684-Q$24)*cash*(_xlfn.NORM.INV(RAND(),cash_ave,cash_std))+(P684-Q$24)))</f>
        <v/>
      </c>
      <c r="R684" s="156">
        <f>IF((Q684&lt;=0),0,((Q684-R$24)*Stock*(_xlfn.NORM.INV(RAND(),stock_ave,stock_std))+(Q684-R$24)*Bonds*(_xlfn.NORM.INV(RAND(),bond_ave,bond_std))+(Q684-R$24)*cash*(_xlfn.NORM.INV(RAND(),cash_ave,cash_std))+(Q684-R$24)))</f>
        <v/>
      </c>
      <c r="S684" s="156">
        <f>IF((R684&lt;=0),0,((R684-S$24)*Stock*(_xlfn.NORM.INV(RAND(),stock_ave,stock_std))+(R684-S$24)*Bonds*(_xlfn.NORM.INV(RAND(),bond_ave,bond_std))+(R684-S$24)*cash*(_xlfn.NORM.INV(RAND(),cash_ave,cash_std))+(R684-S$24)))</f>
        <v/>
      </c>
      <c r="T684" s="156">
        <f>IF((S684&lt;=0),0,((S684-T$24)*Stock*(_xlfn.NORM.INV(RAND(),stock_ave,stock_std))+(S684-T$24)*Bonds*(_xlfn.NORM.INV(RAND(),bond_ave,bond_std))+(S684-T$24)*cash*(_xlfn.NORM.INV(RAND(),cash_ave,cash_std))+(S684-T$24)))</f>
        <v/>
      </c>
      <c r="U684" s="156">
        <f>IF((T684&lt;=0),0,((T684-U$24)*Stock*(_xlfn.NORM.INV(RAND(),stock_ave,stock_std))+(T684-U$24)*Bonds*(_xlfn.NORM.INV(RAND(),bond_ave,bond_std))+(T684-U$24)*cash*(_xlfn.NORM.INV(RAND(),cash_ave,cash_std))+(T684-U$24)))</f>
        <v/>
      </c>
      <c r="V684" s="156">
        <f>IF((U684&lt;=0),0,((U684-V$24)*Stock*(_xlfn.NORM.INV(RAND(),stock_ave,stock_std))+(U684-V$24)*Bonds*(_xlfn.NORM.INV(RAND(),bond_ave,bond_std))+(U684-V$24)*cash*(_xlfn.NORM.INV(RAND(),cash_ave,cash_std))+(U684-V$24)))</f>
        <v/>
      </c>
      <c r="W684" s="156">
        <f>IF((V684&lt;=0),0,((V684-W$24)*Stock*(_xlfn.NORM.INV(RAND(),stock_ave,stock_std))+(V684-W$24)*Bonds*(_xlfn.NORM.INV(RAND(),bond_ave,bond_std))+(V684-W$24)*cash*(_xlfn.NORM.INV(RAND(),cash_ave,cash_std))+(V684-W$24)))</f>
        <v/>
      </c>
      <c r="X684" s="156">
        <f>IF((W684&lt;=0),0,((W684-X$24)*Stock*(_xlfn.NORM.INV(RAND(),stock_ave,stock_std))+(W684-X$24)*Bonds*(_xlfn.NORM.INV(RAND(),bond_ave,bond_std))+(W684-X$24)*cash*(_xlfn.NORM.INV(RAND(),cash_ave,cash_std))+(W684-X$24)))</f>
        <v/>
      </c>
      <c r="Y684" s="156">
        <f>IF((X684&lt;=0),0,((X684-Y$24)*Stock*(_xlfn.NORM.INV(RAND(),stock_ave,stock_std))+(X684-Y$24)*Bonds*(_xlfn.NORM.INV(RAND(),bond_ave,bond_std))+(X684-Y$24)*cash*(_xlfn.NORM.INV(RAND(),cash_ave,cash_std))+(X684-Y$24)))</f>
        <v/>
      </c>
      <c r="Z684" s="156">
        <f>IF((Y684&lt;=0),0,((Y684-Z$24)*Stock*(_xlfn.NORM.INV(RAND(),stock_ave,stock_std))+(Y684-Z$24)*Bonds*(_xlfn.NORM.INV(RAND(),bond_ave,bond_std))+(Y684-Z$24)*cash*(_xlfn.NORM.INV(RAND(),cash_ave,cash_std))+(Y684-Z$24)))</f>
        <v/>
      </c>
      <c r="AA684" s="156">
        <f>IF((Z684&lt;=0),0,((Z684-AA$24)*Stock*(_xlfn.NORM.INV(RAND(),stock_ave,stock_std))+(Z684-AA$24)*Bonds*(_xlfn.NORM.INV(RAND(),bond_ave,bond_std))+(Z684-AA$24)*cash*(_xlfn.NORM.INV(RAND(),cash_ave,cash_std))+(Z684-AA$24)))</f>
        <v/>
      </c>
      <c r="AB684" s="156">
        <f>IF((AA684&lt;=0),0,((AA684-AB$24)*Stock*(_xlfn.NORM.INV(RAND(),stock_ave,stock_std))+(AA684-AB$24)*Bonds*(_xlfn.NORM.INV(RAND(),bond_ave,bond_std))+(AA684-AB$24)*cash*(_xlfn.NORM.INV(RAND(),cash_ave,cash_std))+(AA684-AB$24)))</f>
        <v/>
      </c>
      <c r="AC684" s="156">
        <f>IF((AB684&lt;=0),0,((AB684-AC$24)*Stock*(_xlfn.NORM.INV(RAND(),stock_ave,stock_std))+(AB684-AC$24)*Bonds*(_xlfn.NORM.INV(RAND(),bond_ave,bond_std))+(AB684-AC$24)*cash*(_xlfn.NORM.INV(RAND(),cash_ave,cash_std))+(AB684-AC$24)))</f>
        <v/>
      </c>
      <c r="AD684" s="156">
        <f>IF((AC684&lt;=0),0,((AC684-AD$24)*Stock*(_xlfn.NORM.INV(RAND(),stock_ave,stock_std))+(AC684-AD$24)*Bonds*(_xlfn.NORM.INV(RAND(),bond_ave,bond_std))+(AC684-AD$24)*cash*(_xlfn.NORM.INV(RAND(),cash_ave,cash_std))+(AC684-AD$24)))</f>
        <v/>
      </c>
      <c r="AE684" s="156">
        <f>IF((AD684&lt;=0),0,((AD684-AE$24)*Stock*(_xlfn.NORM.INV(RAND(),stock_ave,stock_std))+(AD684-AE$24)*Bonds*(_xlfn.NORM.INV(RAND(),bond_ave,bond_std))+(AD684-AE$24)*cash*(_xlfn.NORM.INV(RAND(),cash_ave,cash_std))+(AD684-AE$24)))</f>
        <v/>
      </c>
      <c r="AF684" s="156">
        <f>IF((AE684&lt;=0),0,((AE684-AF$24)*Stock*(_xlfn.NORM.INV(RAND(),stock_ave,stock_std))+(AE684-AF$24)*Bonds*(_xlfn.NORM.INV(RAND(),bond_ave,bond_std))+(AE684-AF$24)*cash*(_xlfn.NORM.INV(RAND(),cash_ave,cash_std))+(AE684-AF$24)))</f>
        <v/>
      </c>
      <c r="AG684" s="156">
        <f>IF((AF684&lt;=0),0,((AF684-AG$24)*Stock*(_xlfn.NORM.INV(RAND(),stock_ave,stock_std))+(AF684-AG$24)*Bonds*(_xlfn.NORM.INV(RAND(),bond_ave,bond_std))+(AF684-AG$24)*cash*(_xlfn.NORM.INV(RAND(),cash_ave,cash_std))+(AF684-AG$24)))</f>
        <v/>
      </c>
      <c r="AH684" s="156">
        <f>IF((AG684&lt;=0),0,((AG684-AH$24)*Stock*(_xlfn.NORM.INV(RAND(),stock_ave,stock_std))+(AG684-AH$24)*Bonds*(_xlfn.NORM.INV(RAND(),bond_ave,bond_std))+(AG684-AH$24)*cash*(_xlfn.NORM.INV(RAND(),cash_ave,cash_std))+(AG684-AH$24)))</f>
        <v/>
      </c>
      <c r="AI684" s="156">
        <f>IF((AH684&lt;=0),0,((AH684-AI$24)*Stock*(_xlfn.NORM.INV(RAND(),stock_ave,stock_std))+(AH684-AI$24)*Bonds*(_xlfn.NORM.INV(RAND(),bond_ave,bond_std))+(AH684-AI$24)*cash*(_xlfn.NORM.INV(RAND(),cash_ave,cash_std))+(AH684-AI$24)))</f>
        <v/>
      </c>
      <c r="AJ684" s="156">
        <f>IF((AI684&lt;=0),0,((AI684-AJ$24)*Stock*(_xlfn.NORM.INV(RAND(),stock_ave,stock_std))+(AI684-AJ$24)*Bonds*(_xlfn.NORM.INV(RAND(),bond_ave,bond_std))+(AI684-AJ$24)*cash*(_xlfn.NORM.INV(RAND(),cash_ave,cash_std))+(AI684-AJ$24)))</f>
        <v/>
      </c>
      <c r="AK684" s="156">
        <f>IF((AJ684&lt;=0),0,((AJ684-AK$24)*Stock*(_xlfn.NORM.INV(RAND(),stock_ave,stock_std))+(AJ684-AK$24)*Bonds*(_xlfn.NORM.INV(RAND(),bond_ave,bond_std))+(AJ684-AK$24)*cash*(_xlfn.NORM.INV(RAND(),cash_ave,cash_std))+(AJ684-AK$24)))</f>
        <v/>
      </c>
      <c r="AL684" s="156">
        <f>IF((AK684&lt;=0),0,((AK684-AL$24)*Stock*(_xlfn.NORM.INV(RAND(),stock_ave,stock_std))+(AK684-AL$24)*Bonds*(_xlfn.NORM.INV(RAND(),bond_ave,bond_std))+(AK684-AL$24)*cash*(_xlfn.NORM.INV(RAND(),cash_ave,cash_std))+(AK684-AL$24)))</f>
        <v/>
      </c>
      <c r="AM684" s="156">
        <f>IF((AL684&lt;=0),0,((AL684-AM$24)*Stock*(_xlfn.NORM.INV(RAND(),stock_ave,stock_std))+(AL684-AM$24)*Bonds*(_xlfn.NORM.INV(RAND(),bond_ave,bond_std))+(AL684-AM$24)*cash*(_xlfn.NORM.INV(RAND(),cash_ave,cash_std))+(AL684-AM$24)))</f>
        <v/>
      </c>
      <c r="AN684" s="156">
        <f>IF((AM684&lt;=0),0,((AM684-AN$24)*Stock*(_xlfn.NORM.INV(RAND(),stock_ave,stock_std))+(AM684-AN$24)*Bonds*(_xlfn.NORM.INV(RAND(),bond_ave,bond_std))+(AM684-AN$24)*cash*(_xlfn.NORM.INV(RAND(),cash_ave,cash_std))+(AM684-AN$24)))</f>
        <v/>
      </c>
      <c r="AO684" s="156">
        <f>IF((AN684&lt;=0),0,((AN684-AO$24)*Stock*(_xlfn.NORM.INV(RAND(),stock_ave,stock_std))+(AN684-AO$24)*Bonds*(_xlfn.NORM.INV(RAND(),bond_ave,bond_std))+(AN684-AO$24)*cash*(_xlfn.NORM.INV(RAND(),cash_ave,cash_std))+(AN684-AO$24)))</f>
        <v/>
      </c>
      <c r="AP684" s="156">
        <f>IF((AO684&lt;=0),0,((AO684-AP$24)*Stock*(_xlfn.NORM.INV(RAND(),stock_ave,stock_std))+(AO684-AP$24)*Bonds*(_xlfn.NORM.INV(RAND(),bond_ave,bond_std))+(AO684-AP$24)*cash*(_xlfn.NORM.INV(RAND(),cash_ave,cash_std))+(AO684-AP$24)))</f>
        <v/>
      </c>
      <c r="AQ684" s="156">
        <f>IF((AP684&lt;=0),0,((AP684-AQ$24)*Stock*(_xlfn.NORM.INV(RAND(),stock_ave,stock_std))+(AP684-AQ$24)*Bonds*(_xlfn.NORM.INV(RAND(),bond_ave,bond_std))+(AP684-AQ$24)*cash*(_xlfn.NORM.INV(RAND(),cash_ave,cash_std))+(AP684-AQ$24)))</f>
        <v/>
      </c>
      <c r="AR684" s="156">
        <f>IF((AQ684&lt;=0),0,((AQ684-AR$24)*Stock*(_xlfn.NORM.INV(RAND(),stock_ave,stock_std))+(AQ684-AR$24)*Bonds*(_xlfn.NORM.INV(RAND(),bond_ave,bond_std))+(AQ684-AR$24)*cash*(_xlfn.NORM.INV(RAND(),cash_ave,cash_std))+(AQ684-AR$24)))</f>
        <v/>
      </c>
      <c r="AS684" s="156">
        <f>IF((AR684&lt;=0),0,((AR684-AS$24)*Stock*(_xlfn.NORM.INV(RAND(),stock_ave,stock_std))+(AR684-AS$24)*Bonds*(_xlfn.NORM.INV(RAND(),bond_ave,bond_std))+(AR684-AS$24)*cash*(_xlfn.NORM.INV(RAND(),cash_ave,cash_std))+(AR684-AS$24)))</f>
        <v/>
      </c>
      <c r="AT684" s="156">
        <f>IF((AS684&lt;=0),0,((AS684-AT$24)*Stock*(_xlfn.NORM.INV(RAND(),stock_ave,stock_std))+(AS684-AT$24)*Bonds*(_xlfn.NORM.INV(RAND(),bond_ave,bond_std))+(AS684-AT$24)*cash*(_xlfn.NORM.INV(RAND(),cash_ave,cash_std))+(AS684-AT$24)))</f>
        <v/>
      </c>
      <c r="AU684" s="156">
        <f>IF((AT684&lt;=0),0,((AT684-AU$24)*Stock*(_xlfn.NORM.INV(RAND(),stock_ave,stock_std))+(AT684-AU$24)*Bonds*(_xlfn.NORM.INV(RAND(),bond_ave,bond_std))+(AT684-AU$24)*cash*(_xlfn.NORM.INV(RAND(),cash_ave,cash_std))+(AT684-AU$24)))</f>
        <v/>
      </c>
      <c r="AV684" s="156">
        <f>IF((AU684&lt;=0),0,((AU684-AV$24)*Stock*(_xlfn.NORM.INV(RAND(),stock_ave,stock_std))+(AU684-AV$24)*Bonds*(_xlfn.NORM.INV(RAND(),bond_ave,bond_std))+(AU684-AV$24)*cash*(_xlfn.NORM.INV(RAND(),cash_ave,cash_std))+(AU684-AV$24)))</f>
        <v/>
      </c>
      <c r="AW684" s="156">
        <f>IF((AV684&lt;=0),0,((AV684-AW$24)*Stock*(_xlfn.NORM.INV(RAND(),stock_ave,stock_std))+(AV684-AW$24)*Bonds*(_xlfn.NORM.INV(RAND(),bond_ave,bond_std))+(AV684-AW$24)*cash*(_xlfn.NORM.INV(RAND(),cash_ave,cash_std))+(AV684-AW$24)))</f>
        <v/>
      </c>
      <c r="AX684" s="159" t="n"/>
      <c r="AY684" s="159" t="n"/>
      <c r="AZ684" s="159" t="n"/>
      <c r="BA684" s="159" t="n"/>
      <c r="BB684" s="159" t="n"/>
    </row>
    <row r="685">
      <c r="C685" s="147" t="n"/>
      <c r="D685" s="61">
        <f>+D684-IF(D$18&gt;74,(D684/D$25)*$C$10)</f>
        <v/>
      </c>
      <c r="E685" s="61">
        <f>+E684-IF(E$18&gt;74,(E684/E$25)*$C$10)</f>
        <v/>
      </c>
      <c r="F685" s="61">
        <f>+F684-IF(F$18&gt;74,(F684/F$25)*$C$10)</f>
        <v/>
      </c>
      <c r="G685" s="61">
        <f>+G684-IF(G$18&gt;74,(G684/G$25)*$C$10)</f>
        <v/>
      </c>
      <c r="H685" s="61">
        <f>+H684-IF(H$18&gt;74,(H684/H$25)*$C$10)</f>
        <v/>
      </c>
      <c r="I685" s="61">
        <f>+I684-IF(I$18&gt;74,(I684/I$25)*$C$10)</f>
        <v/>
      </c>
      <c r="J685" s="61">
        <f>+J684-IF(J$18&gt;74,(J684/J$25)*$C$10)</f>
        <v/>
      </c>
      <c r="K685" s="61">
        <f>+K684-IF(K$18&gt;74,(K684/K$25)*$C$10)</f>
        <v/>
      </c>
      <c r="L685" s="61">
        <f>+L684-IF(L$18&gt;74,(L684/L$25)*$C$10)</f>
        <v/>
      </c>
      <c r="M685" s="61">
        <f>+M684-IF(M$18&gt;74,(M684/M$25)*$C$10)</f>
        <v/>
      </c>
      <c r="N685" s="61">
        <f>+N684-IF(N$18&gt;74,(N684/N$25)*$C$10)</f>
        <v/>
      </c>
      <c r="O685" s="61">
        <f>+O684-IF(O$18&gt;74,(O684/O$25)*$C$10)</f>
        <v/>
      </c>
      <c r="P685" s="61">
        <f>+P684-IF(P$18&gt;74,(P684/P$25)*$C$10)</f>
        <v/>
      </c>
      <c r="Q685" s="61">
        <f>+Q684-IF(Q$18&gt;74,(Q684/Q$25)*$C$10)</f>
        <v/>
      </c>
      <c r="R685" s="61">
        <f>+R684-IF(R$18&gt;74,(R684/R$25)*$C$10)</f>
        <v/>
      </c>
      <c r="S685" s="61">
        <f>+S684-IF(S$18&gt;74,(S684/S$25)*$C$10)</f>
        <v/>
      </c>
      <c r="T685" s="61">
        <f>+T684-IF(T$18&gt;74,(T684/T$25)*$C$10)</f>
        <v/>
      </c>
      <c r="U685" s="61">
        <f>+U684-IF(U$18&gt;74,(U684/U$25)*$C$10)</f>
        <v/>
      </c>
      <c r="V685" s="61">
        <f>+V684-IF(V$18&gt;74,(V684/V$25)*$C$10)</f>
        <v/>
      </c>
      <c r="W685" s="61">
        <f>+W684-IF(W$18&gt;74,(W684/W$25)*$C$10)</f>
        <v/>
      </c>
      <c r="X685" s="61">
        <f>+X684-IF(X$18&gt;74,(X684/X$25)*$C$10)</f>
        <v/>
      </c>
      <c r="Y685" s="61">
        <f>+Y684-IF(Y$18&gt;74,(Y684/Y$25)*$C$10)</f>
        <v/>
      </c>
      <c r="Z685" s="61">
        <f>+Z684-IF(Z$18&gt;74,(Z684/Z$25)*$C$10)</f>
        <v/>
      </c>
      <c r="AA685" s="61">
        <f>+AA684-IF(AA$18&gt;74,(AA684/AA$25)*$C$10)</f>
        <v/>
      </c>
      <c r="AB685" s="61">
        <f>+AB684-IF(AB$18&gt;74,(AB684/AB$25)*$C$10)</f>
        <v/>
      </c>
      <c r="AC685" s="61">
        <f>+AC684-IF(AC$18&gt;74,(AC684/AC$25)*$C$10)</f>
        <v/>
      </c>
      <c r="AD685" s="61">
        <f>+AD684-IF(AD$18&gt;74,(AD684/AD$25)*$C$10)</f>
        <v/>
      </c>
      <c r="AE685" s="61">
        <f>+AE684-IF(AE$18&gt;74,(AE684/AE$25)*$C$10)</f>
        <v/>
      </c>
      <c r="AF685" s="61">
        <f>+AF684-IF(AF$18&gt;74,(AF684/AF$25)*$C$10)</f>
        <v/>
      </c>
      <c r="AG685" s="61">
        <f>+AG684-IF(AG$18&gt;74,(AG684/AG$25)*$C$10)</f>
        <v/>
      </c>
      <c r="AH685" s="61">
        <f>+AH684-IF(AH$18&gt;74,(AH684/AH$25)*$C$10)</f>
        <v/>
      </c>
      <c r="AI685" s="61">
        <f>+AI684-IF(AI$18&gt;74,(AI684/AI$25)*$C$10)</f>
        <v/>
      </c>
      <c r="AJ685" s="61">
        <f>+AJ684-IF(AJ$18&gt;74,(AJ684/AJ$25)*$C$10)</f>
        <v/>
      </c>
      <c r="AK685" s="61">
        <f>+AK684-IF(AK$18&gt;74,(AK684/AK$25)*$C$10)</f>
        <v/>
      </c>
      <c r="AL685" s="61">
        <f>+AL684-IF(AL$18&gt;74,(AL684/AL$25)*$C$10)</f>
        <v/>
      </c>
      <c r="AM685" s="61">
        <f>+AM684-IF(AM$18&gt;74,(AM684/AM$25)*$C$10)</f>
        <v/>
      </c>
      <c r="AN685" s="61">
        <f>+AN684-IF(AN$18&gt;74,(AN684/AN$25)*$C$10)</f>
        <v/>
      </c>
      <c r="AO685" s="61">
        <f>+AO684-IF(AO$18&gt;74,(AO684/AO$25)*$C$10)</f>
        <v/>
      </c>
      <c r="AP685" s="61">
        <f>+AP684-IF(AP$18&gt;74,(AP684/AP$25)*$C$10)</f>
        <v/>
      </c>
      <c r="AQ685" s="61">
        <f>+AQ684-IF(AQ$18&gt;74,(AQ684/AQ$25)*$C$10)</f>
        <v/>
      </c>
      <c r="AR685" s="61">
        <f>+AR684-IF(AR$18&gt;74,(AR684/AR$25)*$C$10)</f>
        <v/>
      </c>
      <c r="AS685" s="61">
        <f>+AS684-IF(AS$18&gt;74,(AS684/AS$25)*$C$10)</f>
        <v/>
      </c>
      <c r="AT685" s="61">
        <f>+AT684-IF(AT$18&gt;74,(AT684/AT$25)*$C$10)</f>
        <v/>
      </c>
      <c r="AU685" s="61">
        <f>+AU684-IF(AU$18&gt;74,(AU684/AU$25)*$C$10)</f>
        <v/>
      </c>
      <c r="AV685" s="61">
        <f>+AV684-IF(AV$18&gt;74,(AV684/AV$25)*$C$10)</f>
        <v/>
      </c>
      <c r="AW685" s="61">
        <f>+AW684-IF(AW$18&gt;74,(AW684/AW$25)*$C$10)</f>
        <v/>
      </c>
      <c r="AX685" s="35">
        <f>IF(AW685&gt;0,1,0)</f>
        <v/>
      </c>
      <c r="AY685" s="35">
        <f>IF(AL685&gt;0,1,0)</f>
        <v/>
      </c>
      <c r="AZ685" s="35">
        <f>IF(AG685&gt;0,1,0)</f>
        <v/>
      </c>
      <c r="BA685" s="35">
        <f>IF(AB685&gt;0,1,0)</f>
        <v/>
      </c>
      <c r="BB685" s="35">
        <f>IF(W685&gt;0,1,0)</f>
        <v/>
      </c>
    </row>
    <row r="686">
      <c r="B686" s="154" t="inlineStr">
        <is>
          <t>trial 330</t>
        </is>
      </c>
      <c r="C686" s="155">
        <f>+start-C683</f>
        <v/>
      </c>
      <c r="D686" s="156">
        <f>IF((C686&lt;=0),0,((C686-D$24)*Stock*(_xlfn.NORM.INV(RAND(),stock_ave,stock_std))+(C686-D$24)*Bonds*(_xlfn.NORM.INV(RAND(),bond_ave,bond_std))+(C686-D$24)*cash*(_xlfn.NORM.INV(RAND(),cash_ave,cash_std))+(C686-D$24)))</f>
        <v/>
      </c>
      <c r="E686" s="156">
        <f>IF((D686&lt;=0),0,((D686-E$24)*Stock*(_xlfn.NORM.INV(RAND(),stock_ave,stock_std))+(D686-E$24)*Bonds*(_xlfn.NORM.INV(RAND(),bond_ave,bond_std))+(D686-E$24)*cash*(_xlfn.NORM.INV(RAND(),cash_ave,cash_std))+(D686-E$24)))</f>
        <v/>
      </c>
      <c r="F686" s="156">
        <f>IF((E686&lt;=0),0,((E686-F$24)*Stock*(_xlfn.NORM.INV(RAND(),stock_ave,stock_std))+(E686-F$24)*Bonds*(_xlfn.NORM.INV(RAND(),bond_ave,bond_std))+(E686-F$24)*cash*(_xlfn.NORM.INV(RAND(),cash_ave,cash_std))+(E686-F$24)))</f>
        <v/>
      </c>
      <c r="G686" s="156">
        <f>IF((F686&lt;=0),0,((F686-G$24)*Stock*(_xlfn.NORM.INV(RAND(),stock_ave,stock_std))+(F686-G$24)*Bonds*(_xlfn.NORM.INV(RAND(),bond_ave,bond_std))+(F686-G$24)*cash*(_xlfn.NORM.INV(RAND(),cash_ave,cash_std))+(F686-G$24)))</f>
        <v/>
      </c>
      <c r="H686" s="156">
        <f>IF((G686&lt;=0),0,((G686-H$24)*Stock*(_xlfn.NORM.INV(RAND(),stock_ave,stock_std))+(G686-H$24)*Bonds*(_xlfn.NORM.INV(RAND(),bond_ave,bond_std))+(G686-H$24)*cash*(_xlfn.NORM.INV(RAND(),cash_ave,cash_std))+(G686-H$24)))</f>
        <v/>
      </c>
      <c r="I686" s="156">
        <f>IF((H686&lt;=0),0,((H686-I$24)*Stock*(_xlfn.NORM.INV(RAND(),stock_ave,stock_std))+(H686-I$24)*Bonds*(_xlfn.NORM.INV(RAND(),bond_ave,bond_std))+(H686-I$24)*cash*(_xlfn.NORM.INV(RAND(),cash_ave,cash_std))+(H686-I$24)))</f>
        <v/>
      </c>
      <c r="J686" s="156">
        <f>IF((I686&lt;=0),0,((I686-J$24)*Stock*(_xlfn.NORM.INV(RAND(),stock_ave,stock_std))+(I686-J$24)*Bonds*(_xlfn.NORM.INV(RAND(),bond_ave,bond_std))+(I686-J$24)*cash*(_xlfn.NORM.INV(RAND(),cash_ave,cash_std))+(I686-J$24)))</f>
        <v/>
      </c>
      <c r="K686" s="156">
        <f>IF((J686&lt;=0),0,((J686-K$24)*Stock*(_xlfn.NORM.INV(RAND(),stock_ave,stock_std))+(J686-K$24)*Bonds*(_xlfn.NORM.INV(RAND(),bond_ave,bond_std))+(J686-K$24)*cash*(_xlfn.NORM.INV(RAND(),cash_ave,cash_std))+(J686-K$24)))</f>
        <v/>
      </c>
      <c r="L686" s="156">
        <f>IF((K686&lt;=0),0,((K686-L$24)*Stock*(_xlfn.NORM.INV(RAND(),stock_ave,stock_std))+(K686-L$24)*Bonds*(_xlfn.NORM.INV(RAND(),bond_ave,bond_std))+(K686-L$24)*cash*(_xlfn.NORM.INV(RAND(),cash_ave,cash_std))+(K686-L$24)))</f>
        <v/>
      </c>
      <c r="M686" s="156">
        <f>IF((L686&lt;=0),0,((L686-M$24)*Stock*(_xlfn.NORM.INV(RAND(),stock_ave,stock_std))+(L686-M$24)*Bonds*(_xlfn.NORM.INV(RAND(),bond_ave,bond_std))+(L686-M$24)*cash*(_xlfn.NORM.INV(RAND(),cash_ave,cash_std))+(L686-M$24)))</f>
        <v/>
      </c>
      <c r="N686" s="156">
        <f>IF((M686&lt;=0),0,((M686-N$24)*Stock*(_xlfn.NORM.INV(RAND(),stock_ave,stock_std))+(M686-N$24)*Bonds*(_xlfn.NORM.INV(RAND(),bond_ave,bond_std))+(M686-N$24)*cash*(_xlfn.NORM.INV(RAND(),cash_ave,cash_std))+(M686-N$24)))</f>
        <v/>
      </c>
      <c r="O686" s="156">
        <f>IF((N686&lt;=0),0,((N686-O$24)*Stock*(_xlfn.NORM.INV(RAND(),stock_ave,stock_std))+(N686-O$24)*Bonds*(_xlfn.NORM.INV(RAND(),bond_ave,bond_std))+(N686-O$24)*cash*(_xlfn.NORM.INV(RAND(),cash_ave,cash_std))+(N686-O$24)))</f>
        <v/>
      </c>
      <c r="P686" s="156">
        <f>IF((O686&lt;=0),0,((O686-P$24)*Stock*(_xlfn.NORM.INV(RAND(),stock_ave,stock_std))+(O686-P$24)*Bonds*(_xlfn.NORM.INV(RAND(),bond_ave,bond_std))+(O686-P$24)*cash*(_xlfn.NORM.INV(RAND(),cash_ave,cash_std))+(O686-P$24)))</f>
        <v/>
      </c>
      <c r="Q686" s="156">
        <f>IF((P686&lt;=0),0,((P686-Q$24)*Stock*(_xlfn.NORM.INV(RAND(),stock_ave,stock_std))+(P686-Q$24)*Bonds*(_xlfn.NORM.INV(RAND(),bond_ave,bond_std))+(P686-Q$24)*cash*(_xlfn.NORM.INV(RAND(),cash_ave,cash_std))+(P686-Q$24)))</f>
        <v/>
      </c>
      <c r="R686" s="156">
        <f>IF((Q686&lt;=0),0,((Q686-R$24)*Stock*(_xlfn.NORM.INV(RAND(),stock_ave,stock_std))+(Q686-R$24)*Bonds*(_xlfn.NORM.INV(RAND(),bond_ave,bond_std))+(Q686-R$24)*cash*(_xlfn.NORM.INV(RAND(),cash_ave,cash_std))+(Q686-R$24)))</f>
        <v/>
      </c>
      <c r="S686" s="156">
        <f>IF((R686&lt;=0),0,((R686-S$24)*Stock*(_xlfn.NORM.INV(RAND(),stock_ave,stock_std))+(R686-S$24)*Bonds*(_xlfn.NORM.INV(RAND(),bond_ave,bond_std))+(R686-S$24)*cash*(_xlfn.NORM.INV(RAND(),cash_ave,cash_std))+(R686-S$24)))</f>
        <v/>
      </c>
      <c r="T686" s="156">
        <f>IF((S686&lt;=0),0,((S686-T$24)*Stock*(_xlfn.NORM.INV(RAND(),stock_ave,stock_std))+(S686-T$24)*Bonds*(_xlfn.NORM.INV(RAND(),bond_ave,bond_std))+(S686-T$24)*cash*(_xlfn.NORM.INV(RAND(),cash_ave,cash_std))+(S686-T$24)))</f>
        <v/>
      </c>
      <c r="U686" s="156">
        <f>IF((T686&lt;=0),0,((T686-U$24)*Stock*(_xlfn.NORM.INV(RAND(),stock_ave,stock_std))+(T686-U$24)*Bonds*(_xlfn.NORM.INV(RAND(),bond_ave,bond_std))+(T686-U$24)*cash*(_xlfn.NORM.INV(RAND(),cash_ave,cash_std))+(T686-U$24)))</f>
        <v/>
      </c>
      <c r="V686" s="156">
        <f>IF((U686&lt;=0),0,((U686-V$24)*Stock*(_xlfn.NORM.INV(RAND(),stock_ave,stock_std))+(U686-V$24)*Bonds*(_xlfn.NORM.INV(RAND(),bond_ave,bond_std))+(U686-V$24)*cash*(_xlfn.NORM.INV(RAND(),cash_ave,cash_std))+(U686-V$24)))</f>
        <v/>
      </c>
      <c r="W686" s="156">
        <f>IF((V686&lt;=0),0,((V686-W$24)*Stock*(_xlfn.NORM.INV(RAND(),stock_ave,stock_std))+(V686-W$24)*Bonds*(_xlfn.NORM.INV(RAND(),bond_ave,bond_std))+(V686-W$24)*cash*(_xlfn.NORM.INV(RAND(),cash_ave,cash_std))+(V686-W$24)))</f>
        <v/>
      </c>
      <c r="X686" s="156">
        <f>IF((W686&lt;=0),0,((W686-X$24)*Stock*(_xlfn.NORM.INV(RAND(),stock_ave,stock_std))+(W686-X$24)*Bonds*(_xlfn.NORM.INV(RAND(),bond_ave,bond_std))+(W686-X$24)*cash*(_xlfn.NORM.INV(RAND(),cash_ave,cash_std))+(W686-X$24)))</f>
        <v/>
      </c>
      <c r="Y686" s="156">
        <f>IF((X686&lt;=0),0,((X686-Y$24)*Stock*(_xlfn.NORM.INV(RAND(),stock_ave,stock_std))+(X686-Y$24)*Bonds*(_xlfn.NORM.INV(RAND(),bond_ave,bond_std))+(X686-Y$24)*cash*(_xlfn.NORM.INV(RAND(),cash_ave,cash_std))+(X686-Y$24)))</f>
        <v/>
      </c>
      <c r="Z686" s="156">
        <f>IF((Y686&lt;=0),0,((Y686-Z$24)*Stock*(_xlfn.NORM.INV(RAND(),stock_ave,stock_std))+(Y686-Z$24)*Bonds*(_xlfn.NORM.INV(RAND(),bond_ave,bond_std))+(Y686-Z$24)*cash*(_xlfn.NORM.INV(RAND(),cash_ave,cash_std))+(Y686-Z$24)))</f>
        <v/>
      </c>
      <c r="AA686" s="156">
        <f>IF((Z686&lt;=0),0,((Z686-AA$24)*Stock*(_xlfn.NORM.INV(RAND(),stock_ave,stock_std))+(Z686-AA$24)*Bonds*(_xlfn.NORM.INV(RAND(),bond_ave,bond_std))+(Z686-AA$24)*cash*(_xlfn.NORM.INV(RAND(),cash_ave,cash_std))+(Z686-AA$24)))</f>
        <v/>
      </c>
      <c r="AB686" s="156">
        <f>IF((AA686&lt;=0),0,((AA686-AB$24)*Stock*(_xlfn.NORM.INV(RAND(),stock_ave,stock_std))+(AA686-AB$24)*Bonds*(_xlfn.NORM.INV(RAND(),bond_ave,bond_std))+(AA686-AB$24)*cash*(_xlfn.NORM.INV(RAND(),cash_ave,cash_std))+(AA686-AB$24)))</f>
        <v/>
      </c>
      <c r="AC686" s="156">
        <f>IF((AB686&lt;=0),0,((AB686-AC$24)*Stock*(_xlfn.NORM.INV(RAND(),stock_ave,stock_std))+(AB686-AC$24)*Bonds*(_xlfn.NORM.INV(RAND(),bond_ave,bond_std))+(AB686-AC$24)*cash*(_xlfn.NORM.INV(RAND(),cash_ave,cash_std))+(AB686-AC$24)))</f>
        <v/>
      </c>
      <c r="AD686" s="156">
        <f>IF((AC686&lt;=0),0,((AC686-AD$24)*Stock*(_xlfn.NORM.INV(RAND(),stock_ave,stock_std))+(AC686-AD$24)*Bonds*(_xlfn.NORM.INV(RAND(),bond_ave,bond_std))+(AC686-AD$24)*cash*(_xlfn.NORM.INV(RAND(),cash_ave,cash_std))+(AC686-AD$24)))</f>
        <v/>
      </c>
      <c r="AE686" s="156">
        <f>IF((AD686&lt;=0),0,((AD686-AE$24)*Stock*(_xlfn.NORM.INV(RAND(),stock_ave,stock_std))+(AD686-AE$24)*Bonds*(_xlfn.NORM.INV(RAND(),bond_ave,bond_std))+(AD686-AE$24)*cash*(_xlfn.NORM.INV(RAND(),cash_ave,cash_std))+(AD686-AE$24)))</f>
        <v/>
      </c>
      <c r="AF686" s="156">
        <f>IF((AE686&lt;=0),0,((AE686-AF$24)*Stock*(_xlfn.NORM.INV(RAND(),stock_ave,stock_std))+(AE686-AF$24)*Bonds*(_xlfn.NORM.INV(RAND(),bond_ave,bond_std))+(AE686-AF$24)*cash*(_xlfn.NORM.INV(RAND(),cash_ave,cash_std))+(AE686-AF$24)))</f>
        <v/>
      </c>
      <c r="AG686" s="156">
        <f>IF((AF686&lt;=0),0,((AF686-AG$24)*Stock*(_xlfn.NORM.INV(RAND(),stock_ave,stock_std))+(AF686-AG$24)*Bonds*(_xlfn.NORM.INV(RAND(),bond_ave,bond_std))+(AF686-AG$24)*cash*(_xlfn.NORM.INV(RAND(),cash_ave,cash_std))+(AF686-AG$24)))</f>
        <v/>
      </c>
      <c r="AH686" s="156">
        <f>IF((AG686&lt;=0),0,((AG686-AH$24)*Stock*(_xlfn.NORM.INV(RAND(),stock_ave,stock_std))+(AG686-AH$24)*Bonds*(_xlfn.NORM.INV(RAND(),bond_ave,bond_std))+(AG686-AH$24)*cash*(_xlfn.NORM.INV(RAND(),cash_ave,cash_std))+(AG686-AH$24)))</f>
        <v/>
      </c>
      <c r="AI686" s="156">
        <f>IF((AH686&lt;=0),0,((AH686-AI$24)*Stock*(_xlfn.NORM.INV(RAND(),stock_ave,stock_std))+(AH686-AI$24)*Bonds*(_xlfn.NORM.INV(RAND(),bond_ave,bond_std))+(AH686-AI$24)*cash*(_xlfn.NORM.INV(RAND(),cash_ave,cash_std))+(AH686-AI$24)))</f>
        <v/>
      </c>
      <c r="AJ686" s="156">
        <f>IF((AI686&lt;=0),0,((AI686-AJ$24)*Stock*(_xlfn.NORM.INV(RAND(),stock_ave,stock_std))+(AI686-AJ$24)*Bonds*(_xlfn.NORM.INV(RAND(),bond_ave,bond_std))+(AI686-AJ$24)*cash*(_xlfn.NORM.INV(RAND(),cash_ave,cash_std))+(AI686-AJ$24)))</f>
        <v/>
      </c>
      <c r="AK686" s="156">
        <f>IF((AJ686&lt;=0),0,((AJ686-AK$24)*Stock*(_xlfn.NORM.INV(RAND(),stock_ave,stock_std))+(AJ686-AK$24)*Bonds*(_xlfn.NORM.INV(RAND(),bond_ave,bond_std))+(AJ686-AK$24)*cash*(_xlfn.NORM.INV(RAND(),cash_ave,cash_std))+(AJ686-AK$24)))</f>
        <v/>
      </c>
      <c r="AL686" s="156">
        <f>IF((AK686&lt;=0),0,((AK686-AL$24)*Stock*(_xlfn.NORM.INV(RAND(),stock_ave,stock_std))+(AK686-AL$24)*Bonds*(_xlfn.NORM.INV(RAND(),bond_ave,bond_std))+(AK686-AL$24)*cash*(_xlfn.NORM.INV(RAND(),cash_ave,cash_std))+(AK686-AL$24)))</f>
        <v/>
      </c>
      <c r="AM686" s="156">
        <f>IF((AL686&lt;=0),0,((AL686-AM$24)*Stock*(_xlfn.NORM.INV(RAND(),stock_ave,stock_std))+(AL686-AM$24)*Bonds*(_xlfn.NORM.INV(RAND(),bond_ave,bond_std))+(AL686-AM$24)*cash*(_xlfn.NORM.INV(RAND(),cash_ave,cash_std))+(AL686-AM$24)))</f>
        <v/>
      </c>
      <c r="AN686" s="156">
        <f>IF((AM686&lt;=0),0,((AM686-AN$24)*Stock*(_xlfn.NORM.INV(RAND(),stock_ave,stock_std))+(AM686-AN$24)*Bonds*(_xlfn.NORM.INV(RAND(),bond_ave,bond_std))+(AM686-AN$24)*cash*(_xlfn.NORM.INV(RAND(),cash_ave,cash_std))+(AM686-AN$24)))</f>
        <v/>
      </c>
      <c r="AO686" s="156">
        <f>IF((AN686&lt;=0),0,((AN686-AO$24)*Stock*(_xlfn.NORM.INV(RAND(),stock_ave,stock_std))+(AN686-AO$24)*Bonds*(_xlfn.NORM.INV(RAND(),bond_ave,bond_std))+(AN686-AO$24)*cash*(_xlfn.NORM.INV(RAND(),cash_ave,cash_std))+(AN686-AO$24)))</f>
        <v/>
      </c>
      <c r="AP686" s="156">
        <f>IF((AO686&lt;=0),0,((AO686-AP$24)*Stock*(_xlfn.NORM.INV(RAND(),stock_ave,stock_std))+(AO686-AP$24)*Bonds*(_xlfn.NORM.INV(RAND(),bond_ave,bond_std))+(AO686-AP$24)*cash*(_xlfn.NORM.INV(RAND(),cash_ave,cash_std))+(AO686-AP$24)))</f>
        <v/>
      </c>
      <c r="AQ686" s="156">
        <f>IF((AP686&lt;=0),0,((AP686-AQ$24)*Stock*(_xlfn.NORM.INV(RAND(),stock_ave,stock_std))+(AP686-AQ$24)*Bonds*(_xlfn.NORM.INV(RAND(),bond_ave,bond_std))+(AP686-AQ$24)*cash*(_xlfn.NORM.INV(RAND(),cash_ave,cash_std))+(AP686-AQ$24)))</f>
        <v/>
      </c>
      <c r="AR686" s="156">
        <f>IF((AQ686&lt;=0),0,((AQ686-AR$24)*Stock*(_xlfn.NORM.INV(RAND(),stock_ave,stock_std))+(AQ686-AR$24)*Bonds*(_xlfn.NORM.INV(RAND(),bond_ave,bond_std))+(AQ686-AR$24)*cash*(_xlfn.NORM.INV(RAND(),cash_ave,cash_std))+(AQ686-AR$24)))</f>
        <v/>
      </c>
      <c r="AS686" s="156">
        <f>IF((AR686&lt;=0),0,((AR686-AS$24)*Stock*(_xlfn.NORM.INV(RAND(),stock_ave,stock_std))+(AR686-AS$24)*Bonds*(_xlfn.NORM.INV(RAND(),bond_ave,bond_std))+(AR686-AS$24)*cash*(_xlfn.NORM.INV(RAND(),cash_ave,cash_std))+(AR686-AS$24)))</f>
        <v/>
      </c>
      <c r="AT686" s="156">
        <f>IF((AS686&lt;=0),0,((AS686-AT$24)*Stock*(_xlfn.NORM.INV(RAND(),stock_ave,stock_std))+(AS686-AT$24)*Bonds*(_xlfn.NORM.INV(RAND(),bond_ave,bond_std))+(AS686-AT$24)*cash*(_xlfn.NORM.INV(RAND(),cash_ave,cash_std))+(AS686-AT$24)))</f>
        <v/>
      </c>
      <c r="AU686" s="156">
        <f>IF((AT686&lt;=0),0,((AT686-AU$24)*Stock*(_xlfn.NORM.INV(RAND(),stock_ave,stock_std))+(AT686-AU$24)*Bonds*(_xlfn.NORM.INV(RAND(),bond_ave,bond_std))+(AT686-AU$24)*cash*(_xlfn.NORM.INV(RAND(),cash_ave,cash_std))+(AT686-AU$24)))</f>
        <v/>
      </c>
      <c r="AV686" s="156">
        <f>IF((AU686&lt;=0),0,((AU686-AV$24)*Stock*(_xlfn.NORM.INV(RAND(),stock_ave,stock_std))+(AU686-AV$24)*Bonds*(_xlfn.NORM.INV(RAND(),bond_ave,bond_std))+(AU686-AV$24)*cash*(_xlfn.NORM.INV(RAND(),cash_ave,cash_std))+(AU686-AV$24)))</f>
        <v/>
      </c>
      <c r="AW686" s="156">
        <f>IF((AV686&lt;=0),0,((AV686-AW$24)*Stock*(_xlfn.NORM.INV(RAND(),stock_ave,stock_std))+(AV686-AW$24)*Bonds*(_xlfn.NORM.INV(RAND(),bond_ave,bond_std))+(AV686-AW$24)*cash*(_xlfn.NORM.INV(RAND(),cash_ave,cash_std))+(AV686-AW$24)))</f>
        <v/>
      </c>
      <c r="AX686" s="159" t="n"/>
      <c r="AY686" s="159" t="n"/>
      <c r="AZ686" s="159" t="n"/>
      <c r="BA686" s="159" t="n"/>
      <c r="BB686" s="159" t="n"/>
    </row>
    <row r="687">
      <c r="C687" s="147" t="n"/>
      <c r="D687" s="61">
        <f>+D686-IF(D$18&gt;74,(D686/D$25)*$C$10)</f>
        <v/>
      </c>
      <c r="E687" s="61">
        <f>+E686-IF(E$18&gt;74,(E686/E$25)*$C$10)</f>
        <v/>
      </c>
      <c r="F687" s="61">
        <f>+F686-IF(F$18&gt;74,(F686/F$25)*$C$10)</f>
        <v/>
      </c>
      <c r="G687" s="61">
        <f>+G686-IF(G$18&gt;74,(G686/G$25)*$C$10)</f>
        <v/>
      </c>
      <c r="H687" s="61">
        <f>+H686-IF(H$18&gt;74,(H686/H$25)*$C$10)</f>
        <v/>
      </c>
      <c r="I687" s="61">
        <f>+I686-IF(I$18&gt;74,(I686/I$25)*$C$10)</f>
        <v/>
      </c>
      <c r="J687" s="61">
        <f>+J686-IF(J$18&gt;74,(J686/J$25)*$C$10)</f>
        <v/>
      </c>
      <c r="K687" s="61">
        <f>+K686-IF(K$18&gt;74,(K686/K$25)*$C$10)</f>
        <v/>
      </c>
      <c r="L687" s="61">
        <f>+L686-IF(L$18&gt;74,(L686/L$25)*$C$10)</f>
        <v/>
      </c>
      <c r="M687" s="61">
        <f>+M686-IF(M$18&gt;74,(M686/M$25)*$C$10)</f>
        <v/>
      </c>
      <c r="N687" s="61">
        <f>+N686-IF(N$18&gt;74,(N686/N$25)*$C$10)</f>
        <v/>
      </c>
      <c r="O687" s="61">
        <f>+O686-IF(O$18&gt;74,(O686/O$25)*$C$10)</f>
        <v/>
      </c>
      <c r="P687" s="61">
        <f>+P686-IF(P$18&gt;74,(P686/P$25)*$C$10)</f>
        <v/>
      </c>
      <c r="Q687" s="61">
        <f>+Q686-IF(Q$18&gt;74,(Q686/Q$25)*$C$10)</f>
        <v/>
      </c>
      <c r="R687" s="61">
        <f>+R686-IF(R$18&gt;74,(R686/R$25)*$C$10)</f>
        <v/>
      </c>
      <c r="S687" s="61">
        <f>+S686-IF(S$18&gt;74,(S686/S$25)*$C$10)</f>
        <v/>
      </c>
      <c r="T687" s="61">
        <f>+T686-IF(T$18&gt;74,(T686/T$25)*$C$10)</f>
        <v/>
      </c>
      <c r="U687" s="61">
        <f>+U686-IF(U$18&gt;74,(U686/U$25)*$C$10)</f>
        <v/>
      </c>
      <c r="V687" s="61">
        <f>+V686-IF(V$18&gt;74,(V686/V$25)*$C$10)</f>
        <v/>
      </c>
      <c r="W687" s="61">
        <f>+W686-IF(W$18&gt;74,(W686/W$25)*$C$10)</f>
        <v/>
      </c>
      <c r="X687" s="61">
        <f>+X686-IF(X$18&gt;74,(X686/X$25)*$C$10)</f>
        <v/>
      </c>
      <c r="Y687" s="61">
        <f>+Y686-IF(Y$18&gt;74,(Y686/Y$25)*$C$10)</f>
        <v/>
      </c>
      <c r="Z687" s="61">
        <f>+Z686-IF(Z$18&gt;74,(Z686/Z$25)*$C$10)</f>
        <v/>
      </c>
      <c r="AA687" s="61">
        <f>+AA686-IF(AA$18&gt;74,(AA686/AA$25)*$C$10)</f>
        <v/>
      </c>
      <c r="AB687" s="61">
        <f>+AB686-IF(AB$18&gt;74,(AB686/AB$25)*$C$10)</f>
        <v/>
      </c>
      <c r="AC687" s="61">
        <f>+AC686-IF(AC$18&gt;74,(AC686/AC$25)*$C$10)</f>
        <v/>
      </c>
      <c r="AD687" s="61">
        <f>+AD686-IF(AD$18&gt;74,(AD686/AD$25)*$C$10)</f>
        <v/>
      </c>
      <c r="AE687" s="61">
        <f>+AE686-IF(AE$18&gt;74,(AE686/AE$25)*$C$10)</f>
        <v/>
      </c>
      <c r="AF687" s="61">
        <f>+AF686-IF(AF$18&gt;74,(AF686/AF$25)*$C$10)</f>
        <v/>
      </c>
      <c r="AG687" s="61">
        <f>+AG686-IF(AG$18&gt;74,(AG686/AG$25)*$C$10)</f>
        <v/>
      </c>
      <c r="AH687" s="61">
        <f>+AH686-IF(AH$18&gt;74,(AH686/AH$25)*$C$10)</f>
        <v/>
      </c>
      <c r="AI687" s="61">
        <f>+AI686-IF(AI$18&gt;74,(AI686/AI$25)*$C$10)</f>
        <v/>
      </c>
      <c r="AJ687" s="61">
        <f>+AJ686-IF(AJ$18&gt;74,(AJ686/AJ$25)*$C$10)</f>
        <v/>
      </c>
      <c r="AK687" s="61">
        <f>+AK686-IF(AK$18&gt;74,(AK686/AK$25)*$C$10)</f>
        <v/>
      </c>
      <c r="AL687" s="61">
        <f>+AL686-IF(AL$18&gt;74,(AL686/AL$25)*$C$10)</f>
        <v/>
      </c>
      <c r="AM687" s="61">
        <f>+AM686-IF(AM$18&gt;74,(AM686/AM$25)*$C$10)</f>
        <v/>
      </c>
      <c r="AN687" s="61">
        <f>+AN686-IF(AN$18&gt;74,(AN686/AN$25)*$C$10)</f>
        <v/>
      </c>
      <c r="AO687" s="61">
        <f>+AO686-IF(AO$18&gt;74,(AO686/AO$25)*$C$10)</f>
        <v/>
      </c>
      <c r="AP687" s="61">
        <f>+AP686-IF(AP$18&gt;74,(AP686/AP$25)*$C$10)</f>
        <v/>
      </c>
      <c r="AQ687" s="61">
        <f>+AQ686-IF(AQ$18&gt;74,(AQ686/AQ$25)*$C$10)</f>
        <v/>
      </c>
      <c r="AR687" s="61">
        <f>+AR686-IF(AR$18&gt;74,(AR686/AR$25)*$C$10)</f>
        <v/>
      </c>
      <c r="AS687" s="61">
        <f>+AS686-IF(AS$18&gt;74,(AS686/AS$25)*$C$10)</f>
        <v/>
      </c>
      <c r="AT687" s="61">
        <f>+AT686-IF(AT$18&gt;74,(AT686/AT$25)*$C$10)</f>
        <v/>
      </c>
      <c r="AU687" s="61">
        <f>+AU686-IF(AU$18&gt;74,(AU686/AU$25)*$C$10)</f>
        <v/>
      </c>
      <c r="AV687" s="61">
        <f>+AV686-IF(AV$18&gt;74,(AV686/AV$25)*$C$10)</f>
        <v/>
      </c>
      <c r="AW687" s="61">
        <f>+AW686-IF(AW$18&gt;74,(AW686/AW$25)*$C$10)</f>
        <v/>
      </c>
      <c r="AX687" s="35">
        <f>IF(AW687&gt;0,1,0)</f>
        <v/>
      </c>
      <c r="AY687" s="35">
        <f>IF(AL687&gt;0,1,0)</f>
        <v/>
      </c>
      <c r="AZ687" s="35">
        <f>IF(AG687&gt;0,1,0)</f>
        <v/>
      </c>
      <c r="BA687" s="35">
        <f>IF(AB687&gt;0,1,0)</f>
        <v/>
      </c>
      <c r="BB687" s="35">
        <f>IF(W687&gt;0,1,0)</f>
        <v/>
      </c>
    </row>
    <row r="688">
      <c r="B688" s="154" t="inlineStr">
        <is>
          <t>trial 331</t>
        </is>
      </c>
      <c r="C688" s="155">
        <f>+start-C685</f>
        <v/>
      </c>
      <c r="D688" s="156">
        <f>IF((C688&lt;=0),0,((C688-D$24)*Stock*(_xlfn.NORM.INV(RAND(),stock_ave,stock_std))+(C688-D$24)*Bonds*(_xlfn.NORM.INV(RAND(),bond_ave,bond_std))+(C688-D$24)*cash*(_xlfn.NORM.INV(RAND(),cash_ave,cash_std))+(C688-D$24)))</f>
        <v/>
      </c>
      <c r="E688" s="156">
        <f>IF((D688&lt;=0),0,((D688-E$24)*Stock*(_xlfn.NORM.INV(RAND(),stock_ave,stock_std))+(D688-E$24)*Bonds*(_xlfn.NORM.INV(RAND(),bond_ave,bond_std))+(D688-E$24)*cash*(_xlfn.NORM.INV(RAND(),cash_ave,cash_std))+(D688-E$24)))</f>
        <v/>
      </c>
      <c r="F688" s="156">
        <f>IF((E688&lt;=0),0,((E688-F$24)*Stock*(_xlfn.NORM.INV(RAND(),stock_ave,stock_std))+(E688-F$24)*Bonds*(_xlfn.NORM.INV(RAND(),bond_ave,bond_std))+(E688-F$24)*cash*(_xlfn.NORM.INV(RAND(),cash_ave,cash_std))+(E688-F$24)))</f>
        <v/>
      </c>
      <c r="G688" s="156">
        <f>IF((F688&lt;=0),0,((F688-G$24)*Stock*(_xlfn.NORM.INV(RAND(),stock_ave,stock_std))+(F688-G$24)*Bonds*(_xlfn.NORM.INV(RAND(),bond_ave,bond_std))+(F688-G$24)*cash*(_xlfn.NORM.INV(RAND(),cash_ave,cash_std))+(F688-G$24)))</f>
        <v/>
      </c>
      <c r="H688" s="156">
        <f>IF((G688&lt;=0),0,((G688-H$24)*Stock*(_xlfn.NORM.INV(RAND(),stock_ave,stock_std))+(G688-H$24)*Bonds*(_xlfn.NORM.INV(RAND(),bond_ave,bond_std))+(G688-H$24)*cash*(_xlfn.NORM.INV(RAND(),cash_ave,cash_std))+(G688-H$24)))</f>
        <v/>
      </c>
      <c r="I688" s="156">
        <f>IF((H688&lt;=0),0,((H688-I$24)*Stock*(_xlfn.NORM.INV(RAND(),stock_ave,stock_std))+(H688-I$24)*Bonds*(_xlfn.NORM.INV(RAND(),bond_ave,bond_std))+(H688-I$24)*cash*(_xlfn.NORM.INV(RAND(),cash_ave,cash_std))+(H688-I$24)))</f>
        <v/>
      </c>
      <c r="J688" s="156">
        <f>IF((I688&lt;=0),0,((I688-J$24)*Stock*(_xlfn.NORM.INV(RAND(),stock_ave,stock_std))+(I688-J$24)*Bonds*(_xlfn.NORM.INV(RAND(),bond_ave,bond_std))+(I688-J$24)*cash*(_xlfn.NORM.INV(RAND(),cash_ave,cash_std))+(I688-J$24)))</f>
        <v/>
      </c>
      <c r="K688" s="156">
        <f>IF((J688&lt;=0),0,((J688-K$24)*Stock*(_xlfn.NORM.INV(RAND(),stock_ave,stock_std))+(J688-K$24)*Bonds*(_xlfn.NORM.INV(RAND(),bond_ave,bond_std))+(J688-K$24)*cash*(_xlfn.NORM.INV(RAND(),cash_ave,cash_std))+(J688-K$24)))</f>
        <v/>
      </c>
      <c r="L688" s="156">
        <f>IF((K688&lt;=0),0,((K688-L$24)*Stock*(_xlfn.NORM.INV(RAND(),stock_ave,stock_std))+(K688-L$24)*Bonds*(_xlfn.NORM.INV(RAND(),bond_ave,bond_std))+(K688-L$24)*cash*(_xlfn.NORM.INV(RAND(),cash_ave,cash_std))+(K688-L$24)))</f>
        <v/>
      </c>
      <c r="M688" s="156">
        <f>IF((L688&lt;=0),0,((L688-M$24)*Stock*(_xlfn.NORM.INV(RAND(),stock_ave,stock_std))+(L688-M$24)*Bonds*(_xlfn.NORM.INV(RAND(),bond_ave,bond_std))+(L688-M$24)*cash*(_xlfn.NORM.INV(RAND(),cash_ave,cash_std))+(L688-M$24)))</f>
        <v/>
      </c>
      <c r="N688" s="156">
        <f>IF((M688&lt;=0),0,((M688-N$24)*Stock*(_xlfn.NORM.INV(RAND(),stock_ave,stock_std))+(M688-N$24)*Bonds*(_xlfn.NORM.INV(RAND(),bond_ave,bond_std))+(M688-N$24)*cash*(_xlfn.NORM.INV(RAND(),cash_ave,cash_std))+(M688-N$24)))</f>
        <v/>
      </c>
      <c r="O688" s="156">
        <f>IF((N688&lt;=0),0,((N688-O$24)*Stock*(_xlfn.NORM.INV(RAND(),stock_ave,stock_std))+(N688-O$24)*Bonds*(_xlfn.NORM.INV(RAND(),bond_ave,bond_std))+(N688-O$24)*cash*(_xlfn.NORM.INV(RAND(),cash_ave,cash_std))+(N688-O$24)))</f>
        <v/>
      </c>
      <c r="P688" s="156">
        <f>IF((O688&lt;=0),0,((O688-P$24)*Stock*(_xlfn.NORM.INV(RAND(),stock_ave,stock_std))+(O688-P$24)*Bonds*(_xlfn.NORM.INV(RAND(),bond_ave,bond_std))+(O688-P$24)*cash*(_xlfn.NORM.INV(RAND(),cash_ave,cash_std))+(O688-P$24)))</f>
        <v/>
      </c>
      <c r="Q688" s="156">
        <f>IF((P688&lt;=0),0,((P688-Q$24)*Stock*(_xlfn.NORM.INV(RAND(),stock_ave,stock_std))+(P688-Q$24)*Bonds*(_xlfn.NORM.INV(RAND(),bond_ave,bond_std))+(P688-Q$24)*cash*(_xlfn.NORM.INV(RAND(),cash_ave,cash_std))+(P688-Q$24)))</f>
        <v/>
      </c>
      <c r="R688" s="156">
        <f>IF((Q688&lt;=0),0,((Q688-R$24)*Stock*(_xlfn.NORM.INV(RAND(),stock_ave,stock_std))+(Q688-R$24)*Bonds*(_xlfn.NORM.INV(RAND(),bond_ave,bond_std))+(Q688-R$24)*cash*(_xlfn.NORM.INV(RAND(),cash_ave,cash_std))+(Q688-R$24)))</f>
        <v/>
      </c>
      <c r="S688" s="156">
        <f>IF((R688&lt;=0),0,((R688-S$24)*Stock*(_xlfn.NORM.INV(RAND(),stock_ave,stock_std))+(R688-S$24)*Bonds*(_xlfn.NORM.INV(RAND(),bond_ave,bond_std))+(R688-S$24)*cash*(_xlfn.NORM.INV(RAND(),cash_ave,cash_std))+(R688-S$24)))</f>
        <v/>
      </c>
      <c r="T688" s="156">
        <f>IF((S688&lt;=0),0,((S688-T$24)*Stock*(_xlfn.NORM.INV(RAND(),stock_ave,stock_std))+(S688-T$24)*Bonds*(_xlfn.NORM.INV(RAND(),bond_ave,bond_std))+(S688-T$24)*cash*(_xlfn.NORM.INV(RAND(),cash_ave,cash_std))+(S688-T$24)))</f>
        <v/>
      </c>
      <c r="U688" s="156">
        <f>IF((T688&lt;=0),0,((T688-U$24)*Stock*(_xlfn.NORM.INV(RAND(),stock_ave,stock_std))+(T688-U$24)*Bonds*(_xlfn.NORM.INV(RAND(),bond_ave,bond_std))+(T688-U$24)*cash*(_xlfn.NORM.INV(RAND(),cash_ave,cash_std))+(T688-U$24)))</f>
        <v/>
      </c>
      <c r="V688" s="156">
        <f>IF((U688&lt;=0),0,((U688-V$24)*Stock*(_xlfn.NORM.INV(RAND(),stock_ave,stock_std))+(U688-V$24)*Bonds*(_xlfn.NORM.INV(RAND(),bond_ave,bond_std))+(U688-V$24)*cash*(_xlfn.NORM.INV(RAND(),cash_ave,cash_std))+(U688-V$24)))</f>
        <v/>
      </c>
      <c r="W688" s="156">
        <f>IF((V688&lt;=0),0,((V688-W$24)*Stock*(_xlfn.NORM.INV(RAND(),stock_ave,stock_std))+(V688-W$24)*Bonds*(_xlfn.NORM.INV(RAND(),bond_ave,bond_std))+(V688-W$24)*cash*(_xlfn.NORM.INV(RAND(),cash_ave,cash_std))+(V688-W$24)))</f>
        <v/>
      </c>
      <c r="X688" s="156">
        <f>IF((W688&lt;=0),0,((W688-X$24)*Stock*(_xlfn.NORM.INV(RAND(),stock_ave,stock_std))+(W688-X$24)*Bonds*(_xlfn.NORM.INV(RAND(),bond_ave,bond_std))+(W688-X$24)*cash*(_xlfn.NORM.INV(RAND(),cash_ave,cash_std))+(W688-X$24)))</f>
        <v/>
      </c>
      <c r="Y688" s="156">
        <f>IF((X688&lt;=0),0,((X688-Y$24)*Stock*(_xlfn.NORM.INV(RAND(),stock_ave,stock_std))+(X688-Y$24)*Bonds*(_xlfn.NORM.INV(RAND(),bond_ave,bond_std))+(X688-Y$24)*cash*(_xlfn.NORM.INV(RAND(),cash_ave,cash_std))+(X688-Y$24)))</f>
        <v/>
      </c>
      <c r="Z688" s="156">
        <f>IF((Y688&lt;=0),0,((Y688-Z$24)*Stock*(_xlfn.NORM.INV(RAND(),stock_ave,stock_std))+(Y688-Z$24)*Bonds*(_xlfn.NORM.INV(RAND(),bond_ave,bond_std))+(Y688-Z$24)*cash*(_xlfn.NORM.INV(RAND(),cash_ave,cash_std))+(Y688-Z$24)))</f>
        <v/>
      </c>
      <c r="AA688" s="156">
        <f>IF((Z688&lt;=0),0,((Z688-AA$24)*Stock*(_xlfn.NORM.INV(RAND(),stock_ave,stock_std))+(Z688-AA$24)*Bonds*(_xlfn.NORM.INV(RAND(),bond_ave,bond_std))+(Z688-AA$24)*cash*(_xlfn.NORM.INV(RAND(),cash_ave,cash_std))+(Z688-AA$24)))</f>
        <v/>
      </c>
      <c r="AB688" s="156">
        <f>IF((AA688&lt;=0),0,((AA688-AB$24)*Stock*(_xlfn.NORM.INV(RAND(),stock_ave,stock_std))+(AA688-AB$24)*Bonds*(_xlfn.NORM.INV(RAND(),bond_ave,bond_std))+(AA688-AB$24)*cash*(_xlfn.NORM.INV(RAND(),cash_ave,cash_std))+(AA688-AB$24)))</f>
        <v/>
      </c>
      <c r="AC688" s="156">
        <f>IF((AB688&lt;=0),0,((AB688-AC$24)*Stock*(_xlfn.NORM.INV(RAND(),stock_ave,stock_std))+(AB688-AC$24)*Bonds*(_xlfn.NORM.INV(RAND(),bond_ave,bond_std))+(AB688-AC$24)*cash*(_xlfn.NORM.INV(RAND(),cash_ave,cash_std))+(AB688-AC$24)))</f>
        <v/>
      </c>
      <c r="AD688" s="156">
        <f>IF((AC688&lt;=0),0,((AC688-AD$24)*Stock*(_xlfn.NORM.INV(RAND(),stock_ave,stock_std))+(AC688-AD$24)*Bonds*(_xlfn.NORM.INV(RAND(),bond_ave,bond_std))+(AC688-AD$24)*cash*(_xlfn.NORM.INV(RAND(),cash_ave,cash_std))+(AC688-AD$24)))</f>
        <v/>
      </c>
      <c r="AE688" s="156">
        <f>IF((AD688&lt;=0),0,((AD688-AE$24)*Stock*(_xlfn.NORM.INV(RAND(),stock_ave,stock_std))+(AD688-AE$24)*Bonds*(_xlfn.NORM.INV(RAND(),bond_ave,bond_std))+(AD688-AE$24)*cash*(_xlfn.NORM.INV(RAND(),cash_ave,cash_std))+(AD688-AE$24)))</f>
        <v/>
      </c>
      <c r="AF688" s="156">
        <f>IF((AE688&lt;=0),0,((AE688-AF$24)*Stock*(_xlfn.NORM.INV(RAND(),stock_ave,stock_std))+(AE688-AF$24)*Bonds*(_xlfn.NORM.INV(RAND(),bond_ave,bond_std))+(AE688-AF$24)*cash*(_xlfn.NORM.INV(RAND(),cash_ave,cash_std))+(AE688-AF$24)))</f>
        <v/>
      </c>
      <c r="AG688" s="156">
        <f>IF((AF688&lt;=0),0,((AF688-AG$24)*Stock*(_xlfn.NORM.INV(RAND(),stock_ave,stock_std))+(AF688-AG$24)*Bonds*(_xlfn.NORM.INV(RAND(),bond_ave,bond_std))+(AF688-AG$24)*cash*(_xlfn.NORM.INV(RAND(),cash_ave,cash_std))+(AF688-AG$24)))</f>
        <v/>
      </c>
      <c r="AH688" s="156">
        <f>IF((AG688&lt;=0),0,((AG688-AH$24)*Stock*(_xlfn.NORM.INV(RAND(),stock_ave,stock_std))+(AG688-AH$24)*Bonds*(_xlfn.NORM.INV(RAND(),bond_ave,bond_std))+(AG688-AH$24)*cash*(_xlfn.NORM.INV(RAND(),cash_ave,cash_std))+(AG688-AH$24)))</f>
        <v/>
      </c>
      <c r="AI688" s="156">
        <f>IF((AH688&lt;=0),0,((AH688-AI$24)*Stock*(_xlfn.NORM.INV(RAND(),stock_ave,stock_std))+(AH688-AI$24)*Bonds*(_xlfn.NORM.INV(RAND(),bond_ave,bond_std))+(AH688-AI$24)*cash*(_xlfn.NORM.INV(RAND(),cash_ave,cash_std))+(AH688-AI$24)))</f>
        <v/>
      </c>
      <c r="AJ688" s="156">
        <f>IF((AI688&lt;=0),0,((AI688-AJ$24)*Stock*(_xlfn.NORM.INV(RAND(),stock_ave,stock_std))+(AI688-AJ$24)*Bonds*(_xlfn.NORM.INV(RAND(),bond_ave,bond_std))+(AI688-AJ$24)*cash*(_xlfn.NORM.INV(RAND(),cash_ave,cash_std))+(AI688-AJ$24)))</f>
        <v/>
      </c>
      <c r="AK688" s="156">
        <f>IF((AJ688&lt;=0),0,((AJ688-AK$24)*Stock*(_xlfn.NORM.INV(RAND(),stock_ave,stock_std))+(AJ688-AK$24)*Bonds*(_xlfn.NORM.INV(RAND(),bond_ave,bond_std))+(AJ688-AK$24)*cash*(_xlfn.NORM.INV(RAND(),cash_ave,cash_std))+(AJ688-AK$24)))</f>
        <v/>
      </c>
      <c r="AL688" s="156">
        <f>IF((AK688&lt;=0),0,((AK688-AL$24)*Stock*(_xlfn.NORM.INV(RAND(),stock_ave,stock_std))+(AK688-AL$24)*Bonds*(_xlfn.NORM.INV(RAND(),bond_ave,bond_std))+(AK688-AL$24)*cash*(_xlfn.NORM.INV(RAND(),cash_ave,cash_std))+(AK688-AL$24)))</f>
        <v/>
      </c>
      <c r="AM688" s="156">
        <f>IF((AL688&lt;=0),0,((AL688-AM$24)*Stock*(_xlfn.NORM.INV(RAND(),stock_ave,stock_std))+(AL688-AM$24)*Bonds*(_xlfn.NORM.INV(RAND(),bond_ave,bond_std))+(AL688-AM$24)*cash*(_xlfn.NORM.INV(RAND(),cash_ave,cash_std))+(AL688-AM$24)))</f>
        <v/>
      </c>
      <c r="AN688" s="156">
        <f>IF((AM688&lt;=0),0,((AM688-AN$24)*Stock*(_xlfn.NORM.INV(RAND(),stock_ave,stock_std))+(AM688-AN$24)*Bonds*(_xlfn.NORM.INV(RAND(),bond_ave,bond_std))+(AM688-AN$24)*cash*(_xlfn.NORM.INV(RAND(),cash_ave,cash_std))+(AM688-AN$24)))</f>
        <v/>
      </c>
      <c r="AO688" s="156">
        <f>IF((AN688&lt;=0),0,((AN688-AO$24)*Stock*(_xlfn.NORM.INV(RAND(),stock_ave,stock_std))+(AN688-AO$24)*Bonds*(_xlfn.NORM.INV(RAND(),bond_ave,bond_std))+(AN688-AO$24)*cash*(_xlfn.NORM.INV(RAND(),cash_ave,cash_std))+(AN688-AO$24)))</f>
        <v/>
      </c>
      <c r="AP688" s="156">
        <f>IF((AO688&lt;=0),0,((AO688-AP$24)*Stock*(_xlfn.NORM.INV(RAND(),stock_ave,stock_std))+(AO688-AP$24)*Bonds*(_xlfn.NORM.INV(RAND(),bond_ave,bond_std))+(AO688-AP$24)*cash*(_xlfn.NORM.INV(RAND(),cash_ave,cash_std))+(AO688-AP$24)))</f>
        <v/>
      </c>
      <c r="AQ688" s="156">
        <f>IF((AP688&lt;=0),0,((AP688-AQ$24)*Stock*(_xlfn.NORM.INV(RAND(),stock_ave,stock_std))+(AP688-AQ$24)*Bonds*(_xlfn.NORM.INV(RAND(),bond_ave,bond_std))+(AP688-AQ$24)*cash*(_xlfn.NORM.INV(RAND(),cash_ave,cash_std))+(AP688-AQ$24)))</f>
        <v/>
      </c>
      <c r="AR688" s="156">
        <f>IF((AQ688&lt;=0),0,((AQ688-AR$24)*Stock*(_xlfn.NORM.INV(RAND(),stock_ave,stock_std))+(AQ688-AR$24)*Bonds*(_xlfn.NORM.INV(RAND(),bond_ave,bond_std))+(AQ688-AR$24)*cash*(_xlfn.NORM.INV(RAND(),cash_ave,cash_std))+(AQ688-AR$24)))</f>
        <v/>
      </c>
      <c r="AS688" s="156">
        <f>IF((AR688&lt;=0),0,((AR688-AS$24)*Stock*(_xlfn.NORM.INV(RAND(),stock_ave,stock_std))+(AR688-AS$24)*Bonds*(_xlfn.NORM.INV(RAND(),bond_ave,bond_std))+(AR688-AS$24)*cash*(_xlfn.NORM.INV(RAND(),cash_ave,cash_std))+(AR688-AS$24)))</f>
        <v/>
      </c>
      <c r="AT688" s="156">
        <f>IF((AS688&lt;=0),0,((AS688-AT$24)*Stock*(_xlfn.NORM.INV(RAND(),stock_ave,stock_std))+(AS688-AT$24)*Bonds*(_xlfn.NORM.INV(RAND(),bond_ave,bond_std))+(AS688-AT$24)*cash*(_xlfn.NORM.INV(RAND(),cash_ave,cash_std))+(AS688-AT$24)))</f>
        <v/>
      </c>
      <c r="AU688" s="156">
        <f>IF((AT688&lt;=0),0,((AT688-AU$24)*Stock*(_xlfn.NORM.INV(RAND(),stock_ave,stock_std))+(AT688-AU$24)*Bonds*(_xlfn.NORM.INV(RAND(),bond_ave,bond_std))+(AT688-AU$24)*cash*(_xlfn.NORM.INV(RAND(),cash_ave,cash_std))+(AT688-AU$24)))</f>
        <v/>
      </c>
      <c r="AV688" s="156">
        <f>IF((AU688&lt;=0),0,((AU688-AV$24)*Stock*(_xlfn.NORM.INV(RAND(),stock_ave,stock_std))+(AU688-AV$24)*Bonds*(_xlfn.NORM.INV(RAND(),bond_ave,bond_std))+(AU688-AV$24)*cash*(_xlfn.NORM.INV(RAND(),cash_ave,cash_std))+(AU688-AV$24)))</f>
        <v/>
      </c>
      <c r="AW688" s="156">
        <f>IF((AV688&lt;=0),0,((AV688-AW$24)*Stock*(_xlfn.NORM.INV(RAND(),stock_ave,stock_std))+(AV688-AW$24)*Bonds*(_xlfn.NORM.INV(RAND(),bond_ave,bond_std))+(AV688-AW$24)*cash*(_xlfn.NORM.INV(RAND(),cash_ave,cash_std))+(AV688-AW$24)))</f>
        <v/>
      </c>
      <c r="AX688" s="159" t="n"/>
      <c r="AY688" s="159" t="n"/>
      <c r="AZ688" s="159" t="n"/>
      <c r="BA688" s="159" t="n"/>
      <c r="BB688" s="159" t="n"/>
    </row>
    <row r="689">
      <c r="C689" s="147" t="n"/>
      <c r="D689" s="61">
        <f>+D688-IF(D$18&gt;74,(D688/D$25)*$C$10)</f>
        <v/>
      </c>
      <c r="E689" s="61">
        <f>+E688-IF(E$18&gt;74,(E688/E$25)*$C$10)</f>
        <v/>
      </c>
      <c r="F689" s="61">
        <f>+F688-IF(F$18&gt;74,(F688/F$25)*$C$10)</f>
        <v/>
      </c>
      <c r="G689" s="61">
        <f>+G688-IF(G$18&gt;74,(G688/G$25)*$C$10)</f>
        <v/>
      </c>
      <c r="H689" s="61">
        <f>+H688-IF(H$18&gt;74,(H688/H$25)*$C$10)</f>
        <v/>
      </c>
      <c r="I689" s="61">
        <f>+I688-IF(I$18&gt;74,(I688/I$25)*$C$10)</f>
        <v/>
      </c>
      <c r="J689" s="61">
        <f>+J688-IF(J$18&gt;74,(J688/J$25)*$C$10)</f>
        <v/>
      </c>
      <c r="K689" s="61">
        <f>+K688-IF(K$18&gt;74,(K688/K$25)*$C$10)</f>
        <v/>
      </c>
      <c r="L689" s="61">
        <f>+L688-IF(L$18&gt;74,(L688/L$25)*$C$10)</f>
        <v/>
      </c>
      <c r="M689" s="61">
        <f>+M688-IF(M$18&gt;74,(M688/M$25)*$C$10)</f>
        <v/>
      </c>
      <c r="N689" s="61">
        <f>+N688-IF(N$18&gt;74,(N688/N$25)*$C$10)</f>
        <v/>
      </c>
      <c r="O689" s="61">
        <f>+O688-IF(O$18&gt;74,(O688/O$25)*$C$10)</f>
        <v/>
      </c>
      <c r="P689" s="61">
        <f>+P688-IF(P$18&gt;74,(P688/P$25)*$C$10)</f>
        <v/>
      </c>
      <c r="Q689" s="61">
        <f>+Q688-IF(Q$18&gt;74,(Q688/Q$25)*$C$10)</f>
        <v/>
      </c>
      <c r="R689" s="61">
        <f>+R688-IF(R$18&gt;74,(R688/R$25)*$C$10)</f>
        <v/>
      </c>
      <c r="S689" s="61">
        <f>+S688-IF(S$18&gt;74,(S688/S$25)*$C$10)</f>
        <v/>
      </c>
      <c r="T689" s="61">
        <f>+T688-IF(T$18&gt;74,(T688/T$25)*$C$10)</f>
        <v/>
      </c>
      <c r="U689" s="61">
        <f>+U688-IF(U$18&gt;74,(U688/U$25)*$C$10)</f>
        <v/>
      </c>
      <c r="V689" s="61">
        <f>+V688-IF(V$18&gt;74,(V688/V$25)*$C$10)</f>
        <v/>
      </c>
      <c r="W689" s="61">
        <f>+W688-IF(W$18&gt;74,(W688/W$25)*$C$10)</f>
        <v/>
      </c>
      <c r="X689" s="61">
        <f>+X688-IF(X$18&gt;74,(X688/X$25)*$C$10)</f>
        <v/>
      </c>
      <c r="Y689" s="61">
        <f>+Y688-IF(Y$18&gt;74,(Y688/Y$25)*$C$10)</f>
        <v/>
      </c>
      <c r="Z689" s="61">
        <f>+Z688-IF(Z$18&gt;74,(Z688/Z$25)*$C$10)</f>
        <v/>
      </c>
      <c r="AA689" s="61">
        <f>+AA688-IF(AA$18&gt;74,(AA688/AA$25)*$C$10)</f>
        <v/>
      </c>
      <c r="AB689" s="61">
        <f>+AB688-IF(AB$18&gt;74,(AB688/AB$25)*$C$10)</f>
        <v/>
      </c>
      <c r="AC689" s="61">
        <f>+AC688-IF(AC$18&gt;74,(AC688/AC$25)*$C$10)</f>
        <v/>
      </c>
      <c r="AD689" s="61">
        <f>+AD688-IF(AD$18&gt;74,(AD688/AD$25)*$C$10)</f>
        <v/>
      </c>
      <c r="AE689" s="61">
        <f>+AE688-IF(AE$18&gt;74,(AE688/AE$25)*$C$10)</f>
        <v/>
      </c>
      <c r="AF689" s="61">
        <f>+AF688-IF(AF$18&gt;74,(AF688/AF$25)*$C$10)</f>
        <v/>
      </c>
      <c r="AG689" s="61">
        <f>+AG688-IF(AG$18&gt;74,(AG688/AG$25)*$C$10)</f>
        <v/>
      </c>
      <c r="AH689" s="61">
        <f>+AH688-IF(AH$18&gt;74,(AH688/AH$25)*$C$10)</f>
        <v/>
      </c>
      <c r="AI689" s="61">
        <f>+AI688-IF(AI$18&gt;74,(AI688/AI$25)*$C$10)</f>
        <v/>
      </c>
      <c r="AJ689" s="61">
        <f>+AJ688-IF(AJ$18&gt;74,(AJ688/AJ$25)*$C$10)</f>
        <v/>
      </c>
      <c r="AK689" s="61">
        <f>+AK688-IF(AK$18&gt;74,(AK688/AK$25)*$C$10)</f>
        <v/>
      </c>
      <c r="AL689" s="61">
        <f>+AL688-IF(AL$18&gt;74,(AL688/AL$25)*$C$10)</f>
        <v/>
      </c>
      <c r="AM689" s="61">
        <f>+AM688-IF(AM$18&gt;74,(AM688/AM$25)*$C$10)</f>
        <v/>
      </c>
      <c r="AN689" s="61">
        <f>+AN688-IF(AN$18&gt;74,(AN688/AN$25)*$C$10)</f>
        <v/>
      </c>
      <c r="AO689" s="61">
        <f>+AO688-IF(AO$18&gt;74,(AO688/AO$25)*$C$10)</f>
        <v/>
      </c>
      <c r="AP689" s="61">
        <f>+AP688-IF(AP$18&gt;74,(AP688/AP$25)*$C$10)</f>
        <v/>
      </c>
      <c r="AQ689" s="61">
        <f>+AQ688-IF(AQ$18&gt;74,(AQ688/AQ$25)*$C$10)</f>
        <v/>
      </c>
      <c r="AR689" s="61">
        <f>+AR688-IF(AR$18&gt;74,(AR688/AR$25)*$C$10)</f>
        <v/>
      </c>
      <c r="AS689" s="61">
        <f>+AS688-IF(AS$18&gt;74,(AS688/AS$25)*$C$10)</f>
        <v/>
      </c>
      <c r="AT689" s="61">
        <f>+AT688-IF(AT$18&gt;74,(AT688/AT$25)*$C$10)</f>
        <v/>
      </c>
      <c r="AU689" s="61">
        <f>+AU688-IF(AU$18&gt;74,(AU688/AU$25)*$C$10)</f>
        <v/>
      </c>
      <c r="AV689" s="61">
        <f>+AV688-IF(AV$18&gt;74,(AV688/AV$25)*$C$10)</f>
        <v/>
      </c>
      <c r="AW689" s="61">
        <f>+AW688-IF(AW$18&gt;74,(AW688/AW$25)*$C$10)</f>
        <v/>
      </c>
      <c r="AX689" s="35">
        <f>IF(AW689&gt;0,1,0)</f>
        <v/>
      </c>
      <c r="AY689" s="35">
        <f>IF(AL689&gt;0,1,0)</f>
        <v/>
      </c>
      <c r="AZ689" s="35">
        <f>IF(AG689&gt;0,1,0)</f>
        <v/>
      </c>
      <c r="BA689" s="35">
        <f>IF(AB689&gt;0,1,0)</f>
        <v/>
      </c>
      <c r="BB689" s="35">
        <f>IF(W689&gt;0,1,0)</f>
        <v/>
      </c>
    </row>
    <row r="690">
      <c r="B690" s="154" t="inlineStr">
        <is>
          <t>trial 332</t>
        </is>
      </c>
      <c r="C690" s="155">
        <f>+start-C687</f>
        <v/>
      </c>
      <c r="D690" s="156">
        <f>IF((C690&lt;=0),0,((C690-D$24)*Stock*(_xlfn.NORM.INV(RAND(),stock_ave,stock_std))+(C690-D$24)*Bonds*(_xlfn.NORM.INV(RAND(),bond_ave,bond_std))+(C690-D$24)*cash*(_xlfn.NORM.INV(RAND(),cash_ave,cash_std))+(C690-D$24)))</f>
        <v/>
      </c>
      <c r="E690" s="156">
        <f>IF((D690&lt;=0),0,((D690-E$24)*Stock*(_xlfn.NORM.INV(RAND(),stock_ave,stock_std))+(D690-E$24)*Bonds*(_xlfn.NORM.INV(RAND(),bond_ave,bond_std))+(D690-E$24)*cash*(_xlfn.NORM.INV(RAND(),cash_ave,cash_std))+(D690-E$24)))</f>
        <v/>
      </c>
      <c r="F690" s="156">
        <f>IF((E690&lt;=0),0,((E690-F$24)*Stock*(_xlfn.NORM.INV(RAND(),stock_ave,stock_std))+(E690-F$24)*Bonds*(_xlfn.NORM.INV(RAND(),bond_ave,bond_std))+(E690-F$24)*cash*(_xlfn.NORM.INV(RAND(),cash_ave,cash_std))+(E690-F$24)))</f>
        <v/>
      </c>
      <c r="G690" s="156">
        <f>IF((F690&lt;=0),0,((F690-G$24)*Stock*(_xlfn.NORM.INV(RAND(),stock_ave,stock_std))+(F690-G$24)*Bonds*(_xlfn.NORM.INV(RAND(),bond_ave,bond_std))+(F690-G$24)*cash*(_xlfn.NORM.INV(RAND(),cash_ave,cash_std))+(F690-G$24)))</f>
        <v/>
      </c>
      <c r="H690" s="156">
        <f>IF((G690&lt;=0),0,((G690-H$24)*Stock*(_xlfn.NORM.INV(RAND(),stock_ave,stock_std))+(G690-H$24)*Bonds*(_xlfn.NORM.INV(RAND(),bond_ave,bond_std))+(G690-H$24)*cash*(_xlfn.NORM.INV(RAND(),cash_ave,cash_std))+(G690-H$24)))</f>
        <v/>
      </c>
      <c r="I690" s="156">
        <f>IF((H690&lt;=0),0,((H690-I$24)*Stock*(_xlfn.NORM.INV(RAND(),stock_ave,stock_std))+(H690-I$24)*Bonds*(_xlfn.NORM.INV(RAND(),bond_ave,bond_std))+(H690-I$24)*cash*(_xlfn.NORM.INV(RAND(),cash_ave,cash_std))+(H690-I$24)))</f>
        <v/>
      </c>
      <c r="J690" s="156">
        <f>IF((I690&lt;=0),0,((I690-J$24)*Stock*(_xlfn.NORM.INV(RAND(),stock_ave,stock_std))+(I690-J$24)*Bonds*(_xlfn.NORM.INV(RAND(),bond_ave,bond_std))+(I690-J$24)*cash*(_xlfn.NORM.INV(RAND(),cash_ave,cash_std))+(I690-J$24)))</f>
        <v/>
      </c>
      <c r="K690" s="156">
        <f>IF((J690&lt;=0),0,((J690-K$24)*Stock*(_xlfn.NORM.INV(RAND(),stock_ave,stock_std))+(J690-K$24)*Bonds*(_xlfn.NORM.INV(RAND(),bond_ave,bond_std))+(J690-K$24)*cash*(_xlfn.NORM.INV(RAND(),cash_ave,cash_std))+(J690-K$24)))</f>
        <v/>
      </c>
      <c r="L690" s="156">
        <f>IF((K690&lt;=0),0,((K690-L$24)*Stock*(_xlfn.NORM.INV(RAND(),stock_ave,stock_std))+(K690-L$24)*Bonds*(_xlfn.NORM.INV(RAND(),bond_ave,bond_std))+(K690-L$24)*cash*(_xlfn.NORM.INV(RAND(),cash_ave,cash_std))+(K690-L$24)))</f>
        <v/>
      </c>
      <c r="M690" s="156">
        <f>IF((L690&lt;=0),0,((L690-M$24)*Stock*(_xlfn.NORM.INV(RAND(),stock_ave,stock_std))+(L690-M$24)*Bonds*(_xlfn.NORM.INV(RAND(),bond_ave,bond_std))+(L690-M$24)*cash*(_xlfn.NORM.INV(RAND(),cash_ave,cash_std))+(L690-M$24)))</f>
        <v/>
      </c>
      <c r="N690" s="156">
        <f>IF((M690&lt;=0),0,((M690-N$24)*Stock*(_xlfn.NORM.INV(RAND(),stock_ave,stock_std))+(M690-N$24)*Bonds*(_xlfn.NORM.INV(RAND(),bond_ave,bond_std))+(M690-N$24)*cash*(_xlfn.NORM.INV(RAND(),cash_ave,cash_std))+(M690-N$24)))</f>
        <v/>
      </c>
      <c r="O690" s="156">
        <f>IF((N690&lt;=0),0,((N690-O$24)*Stock*(_xlfn.NORM.INV(RAND(),stock_ave,stock_std))+(N690-O$24)*Bonds*(_xlfn.NORM.INV(RAND(),bond_ave,bond_std))+(N690-O$24)*cash*(_xlfn.NORM.INV(RAND(),cash_ave,cash_std))+(N690-O$24)))</f>
        <v/>
      </c>
      <c r="P690" s="156">
        <f>IF((O690&lt;=0),0,((O690-P$24)*Stock*(_xlfn.NORM.INV(RAND(),stock_ave,stock_std))+(O690-P$24)*Bonds*(_xlfn.NORM.INV(RAND(),bond_ave,bond_std))+(O690-P$24)*cash*(_xlfn.NORM.INV(RAND(),cash_ave,cash_std))+(O690-P$24)))</f>
        <v/>
      </c>
      <c r="Q690" s="156">
        <f>IF((P690&lt;=0),0,((P690-Q$24)*Stock*(_xlfn.NORM.INV(RAND(),stock_ave,stock_std))+(P690-Q$24)*Bonds*(_xlfn.NORM.INV(RAND(),bond_ave,bond_std))+(P690-Q$24)*cash*(_xlfn.NORM.INV(RAND(),cash_ave,cash_std))+(P690-Q$24)))</f>
        <v/>
      </c>
      <c r="R690" s="156">
        <f>IF((Q690&lt;=0),0,((Q690-R$24)*Stock*(_xlfn.NORM.INV(RAND(),stock_ave,stock_std))+(Q690-R$24)*Bonds*(_xlfn.NORM.INV(RAND(),bond_ave,bond_std))+(Q690-R$24)*cash*(_xlfn.NORM.INV(RAND(),cash_ave,cash_std))+(Q690-R$24)))</f>
        <v/>
      </c>
      <c r="S690" s="156">
        <f>IF((R690&lt;=0),0,((R690-S$24)*Stock*(_xlfn.NORM.INV(RAND(),stock_ave,stock_std))+(R690-S$24)*Bonds*(_xlfn.NORM.INV(RAND(),bond_ave,bond_std))+(R690-S$24)*cash*(_xlfn.NORM.INV(RAND(),cash_ave,cash_std))+(R690-S$24)))</f>
        <v/>
      </c>
      <c r="T690" s="156">
        <f>IF((S690&lt;=0),0,((S690-T$24)*Stock*(_xlfn.NORM.INV(RAND(),stock_ave,stock_std))+(S690-T$24)*Bonds*(_xlfn.NORM.INV(RAND(),bond_ave,bond_std))+(S690-T$24)*cash*(_xlfn.NORM.INV(RAND(),cash_ave,cash_std))+(S690-T$24)))</f>
        <v/>
      </c>
      <c r="U690" s="156">
        <f>IF((T690&lt;=0),0,((T690-U$24)*Stock*(_xlfn.NORM.INV(RAND(),stock_ave,stock_std))+(T690-U$24)*Bonds*(_xlfn.NORM.INV(RAND(),bond_ave,bond_std))+(T690-U$24)*cash*(_xlfn.NORM.INV(RAND(),cash_ave,cash_std))+(T690-U$24)))</f>
        <v/>
      </c>
      <c r="V690" s="156">
        <f>IF((U690&lt;=0),0,((U690-V$24)*Stock*(_xlfn.NORM.INV(RAND(),stock_ave,stock_std))+(U690-V$24)*Bonds*(_xlfn.NORM.INV(RAND(),bond_ave,bond_std))+(U690-V$24)*cash*(_xlfn.NORM.INV(RAND(),cash_ave,cash_std))+(U690-V$24)))</f>
        <v/>
      </c>
      <c r="W690" s="156">
        <f>IF((V690&lt;=0),0,((V690-W$24)*Stock*(_xlfn.NORM.INV(RAND(),stock_ave,stock_std))+(V690-W$24)*Bonds*(_xlfn.NORM.INV(RAND(),bond_ave,bond_std))+(V690-W$24)*cash*(_xlfn.NORM.INV(RAND(),cash_ave,cash_std))+(V690-W$24)))</f>
        <v/>
      </c>
      <c r="X690" s="156">
        <f>IF((W690&lt;=0),0,((W690-X$24)*Stock*(_xlfn.NORM.INV(RAND(),stock_ave,stock_std))+(W690-X$24)*Bonds*(_xlfn.NORM.INV(RAND(),bond_ave,bond_std))+(W690-X$24)*cash*(_xlfn.NORM.INV(RAND(),cash_ave,cash_std))+(W690-X$24)))</f>
        <v/>
      </c>
      <c r="Y690" s="156">
        <f>IF((X690&lt;=0),0,((X690-Y$24)*Stock*(_xlfn.NORM.INV(RAND(),stock_ave,stock_std))+(X690-Y$24)*Bonds*(_xlfn.NORM.INV(RAND(),bond_ave,bond_std))+(X690-Y$24)*cash*(_xlfn.NORM.INV(RAND(),cash_ave,cash_std))+(X690-Y$24)))</f>
        <v/>
      </c>
      <c r="Z690" s="156">
        <f>IF((Y690&lt;=0),0,((Y690-Z$24)*Stock*(_xlfn.NORM.INV(RAND(),stock_ave,stock_std))+(Y690-Z$24)*Bonds*(_xlfn.NORM.INV(RAND(),bond_ave,bond_std))+(Y690-Z$24)*cash*(_xlfn.NORM.INV(RAND(),cash_ave,cash_std))+(Y690-Z$24)))</f>
        <v/>
      </c>
      <c r="AA690" s="156">
        <f>IF((Z690&lt;=0),0,((Z690-AA$24)*Stock*(_xlfn.NORM.INV(RAND(),stock_ave,stock_std))+(Z690-AA$24)*Bonds*(_xlfn.NORM.INV(RAND(),bond_ave,bond_std))+(Z690-AA$24)*cash*(_xlfn.NORM.INV(RAND(),cash_ave,cash_std))+(Z690-AA$24)))</f>
        <v/>
      </c>
      <c r="AB690" s="156">
        <f>IF((AA690&lt;=0),0,((AA690-AB$24)*Stock*(_xlfn.NORM.INV(RAND(),stock_ave,stock_std))+(AA690-AB$24)*Bonds*(_xlfn.NORM.INV(RAND(),bond_ave,bond_std))+(AA690-AB$24)*cash*(_xlfn.NORM.INV(RAND(),cash_ave,cash_std))+(AA690-AB$24)))</f>
        <v/>
      </c>
      <c r="AC690" s="156">
        <f>IF((AB690&lt;=0),0,((AB690-AC$24)*Stock*(_xlfn.NORM.INV(RAND(),stock_ave,stock_std))+(AB690-AC$24)*Bonds*(_xlfn.NORM.INV(RAND(),bond_ave,bond_std))+(AB690-AC$24)*cash*(_xlfn.NORM.INV(RAND(),cash_ave,cash_std))+(AB690-AC$24)))</f>
        <v/>
      </c>
      <c r="AD690" s="156">
        <f>IF((AC690&lt;=0),0,((AC690-AD$24)*Stock*(_xlfn.NORM.INV(RAND(),stock_ave,stock_std))+(AC690-AD$24)*Bonds*(_xlfn.NORM.INV(RAND(),bond_ave,bond_std))+(AC690-AD$24)*cash*(_xlfn.NORM.INV(RAND(),cash_ave,cash_std))+(AC690-AD$24)))</f>
        <v/>
      </c>
      <c r="AE690" s="156">
        <f>IF((AD690&lt;=0),0,((AD690-AE$24)*Stock*(_xlfn.NORM.INV(RAND(),stock_ave,stock_std))+(AD690-AE$24)*Bonds*(_xlfn.NORM.INV(RAND(),bond_ave,bond_std))+(AD690-AE$24)*cash*(_xlfn.NORM.INV(RAND(),cash_ave,cash_std))+(AD690-AE$24)))</f>
        <v/>
      </c>
      <c r="AF690" s="156">
        <f>IF((AE690&lt;=0),0,((AE690-AF$24)*Stock*(_xlfn.NORM.INV(RAND(),stock_ave,stock_std))+(AE690-AF$24)*Bonds*(_xlfn.NORM.INV(RAND(),bond_ave,bond_std))+(AE690-AF$24)*cash*(_xlfn.NORM.INV(RAND(),cash_ave,cash_std))+(AE690-AF$24)))</f>
        <v/>
      </c>
      <c r="AG690" s="156">
        <f>IF((AF690&lt;=0),0,((AF690-AG$24)*Stock*(_xlfn.NORM.INV(RAND(),stock_ave,stock_std))+(AF690-AG$24)*Bonds*(_xlfn.NORM.INV(RAND(),bond_ave,bond_std))+(AF690-AG$24)*cash*(_xlfn.NORM.INV(RAND(),cash_ave,cash_std))+(AF690-AG$24)))</f>
        <v/>
      </c>
      <c r="AH690" s="156">
        <f>IF((AG690&lt;=0),0,((AG690-AH$24)*Stock*(_xlfn.NORM.INV(RAND(),stock_ave,stock_std))+(AG690-AH$24)*Bonds*(_xlfn.NORM.INV(RAND(),bond_ave,bond_std))+(AG690-AH$24)*cash*(_xlfn.NORM.INV(RAND(),cash_ave,cash_std))+(AG690-AH$24)))</f>
        <v/>
      </c>
      <c r="AI690" s="156">
        <f>IF((AH690&lt;=0),0,((AH690-AI$24)*Stock*(_xlfn.NORM.INV(RAND(),stock_ave,stock_std))+(AH690-AI$24)*Bonds*(_xlfn.NORM.INV(RAND(),bond_ave,bond_std))+(AH690-AI$24)*cash*(_xlfn.NORM.INV(RAND(),cash_ave,cash_std))+(AH690-AI$24)))</f>
        <v/>
      </c>
      <c r="AJ690" s="156">
        <f>IF((AI690&lt;=0),0,((AI690-AJ$24)*Stock*(_xlfn.NORM.INV(RAND(),stock_ave,stock_std))+(AI690-AJ$24)*Bonds*(_xlfn.NORM.INV(RAND(),bond_ave,bond_std))+(AI690-AJ$24)*cash*(_xlfn.NORM.INV(RAND(),cash_ave,cash_std))+(AI690-AJ$24)))</f>
        <v/>
      </c>
      <c r="AK690" s="156">
        <f>IF((AJ690&lt;=0),0,((AJ690-AK$24)*Stock*(_xlfn.NORM.INV(RAND(),stock_ave,stock_std))+(AJ690-AK$24)*Bonds*(_xlfn.NORM.INV(RAND(),bond_ave,bond_std))+(AJ690-AK$24)*cash*(_xlfn.NORM.INV(RAND(),cash_ave,cash_std))+(AJ690-AK$24)))</f>
        <v/>
      </c>
      <c r="AL690" s="156">
        <f>IF((AK690&lt;=0),0,((AK690-AL$24)*Stock*(_xlfn.NORM.INV(RAND(),stock_ave,stock_std))+(AK690-AL$24)*Bonds*(_xlfn.NORM.INV(RAND(),bond_ave,bond_std))+(AK690-AL$24)*cash*(_xlfn.NORM.INV(RAND(),cash_ave,cash_std))+(AK690-AL$24)))</f>
        <v/>
      </c>
      <c r="AM690" s="156">
        <f>IF((AL690&lt;=0),0,((AL690-AM$24)*Stock*(_xlfn.NORM.INV(RAND(),stock_ave,stock_std))+(AL690-AM$24)*Bonds*(_xlfn.NORM.INV(RAND(),bond_ave,bond_std))+(AL690-AM$24)*cash*(_xlfn.NORM.INV(RAND(),cash_ave,cash_std))+(AL690-AM$24)))</f>
        <v/>
      </c>
      <c r="AN690" s="156">
        <f>IF((AM690&lt;=0),0,((AM690-AN$24)*Stock*(_xlfn.NORM.INV(RAND(),stock_ave,stock_std))+(AM690-AN$24)*Bonds*(_xlfn.NORM.INV(RAND(),bond_ave,bond_std))+(AM690-AN$24)*cash*(_xlfn.NORM.INV(RAND(),cash_ave,cash_std))+(AM690-AN$24)))</f>
        <v/>
      </c>
      <c r="AO690" s="156">
        <f>IF((AN690&lt;=0),0,((AN690-AO$24)*Stock*(_xlfn.NORM.INV(RAND(),stock_ave,stock_std))+(AN690-AO$24)*Bonds*(_xlfn.NORM.INV(RAND(),bond_ave,bond_std))+(AN690-AO$24)*cash*(_xlfn.NORM.INV(RAND(),cash_ave,cash_std))+(AN690-AO$24)))</f>
        <v/>
      </c>
      <c r="AP690" s="156">
        <f>IF((AO690&lt;=0),0,((AO690-AP$24)*Stock*(_xlfn.NORM.INV(RAND(),stock_ave,stock_std))+(AO690-AP$24)*Bonds*(_xlfn.NORM.INV(RAND(),bond_ave,bond_std))+(AO690-AP$24)*cash*(_xlfn.NORM.INV(RAND(),cash_ave,cash_std))+(AO690-AP$24)))</f>
        <v/>
      </c>
      <c r="AQ690" s="156">
        <f>IF((AP690&lt;=0),0,((AP690-AQ$24)*Stock*(_xlfn.NORM.INV(RAND(),stock_ave,stock_std))+(AP690-AQ$24)*Bonds*(_xlfn.NORM.INV(RAND(),bond_ave,bond_std))+(AP690-AQ$24)*cash*(_xlfn.NORM.INV(RAND(),cash_ave,cash_std))+(AP690-AQ$24)))</f>
        <v/>
      </c>
      <c r="AR690" s="156">
        <f>IF((AQ690&lt;=0),0,((AQ690-AR$24)*Stock*(_xlfn.NORM.INV(RAND(),stock_ave,stock_std))+(AQ690-AR$24)*Bonds*(_xlfn.NORM.INV(RAND(),bond_ave,bond_std))+(AQ690-AR$24)*cash*(_xlfn.NORM.INV(RAND(),cash_ave,cash_std))+(AQ690-AR$24)))</f>
        <v/>
      </c>
      <c r="AS690" s="156">
        <f>IF((AR690&lt;=0),0,((AR690-AS$24)*Stock*(_xlfn.NORM.INV(RAND(),stock_ave,stock_std))+(AR690-AS$24)*Bonds*(_xlfn.NORM.INV(RAND(),bond_ave,bond_std))+(AR690-AS$24)*cash*(_xlfn.NORM.INV(RAND(),cash_ave,cash_std))+(AR690-AS$24)))</f>
        <v/>
      </c>
      <c r="AT690" s="156">
        <f>IF((AS690&lt;=0),0,((AS690-AT$24)*Stock*(_xlfn.NORM.INV(RAND(),stock_ave,stock_std))+(AS690-AT$24)*Bonds*(_xlfn.NORM.INV(RAND(),bond_ave,bond_std))+(AS690-AT$24)*cash*(_xlfn.NORM.INV(RAND(),cash_ave,cash_std))+(AS690-AT$24)))</f>
        <v/>
      </c>
      <c r="AU690" s="156">
        <f>IF((AT690&lt;=0),0,((AT690-AU$24)*Stock*(_xlfn.NORM.INV(RAND(),stock_ave,stock_std))+(AT690-AU$24)*Bonds*(_xlfn.NORM.INV(RAND(),bond_ave,bond_std))+(AT690-AU$24)*cash*(_xlfn.NORM.INV(RAND(),cash_ave,cash_std))+(AT690-AU$24)))</f>
        <v/>
      </c>
      <c r="AV690" s="156">
        <f>IF((AU690&lt;=0),0,((AU690-AV$24)*Stock*(_xlfn.NORM.INV(RAND(),stock_ave,stock_std))+(AU690-AV$24)*Bonds*(_xlfn.NORM.INV(RAND(),bond_ave,bond_std))+(AU690-AV$24)*cash*(_xlfn.NORM.INV(RAND(),cash_ave,cash_std))+(AU690-AV$24)))</f>
        <v/>
      </c>
      <c r="AW690" s="156">
        <f>IF((AV690&lt;=0),0,((AV690-AW$24)*Stock*(_xlfn.NORM.INV(RAND(),stock_ave,stock_std))+(AV690-AW$24)*Bonds*(_xlfn.NORM.INV(RAND(),bond_ave,bond_std))+(AV690-AW$24)*cash*(_xlfn.NORM.INV(RAND(),cash_ave,cash_std))+(AV690-AW$24)))</f>
        <v/>
      </c>
      <c r="AX690" s="159" t="n"/>
      <c r="AY690" s="159" t="n"/>
      <c r="AZ690" s="159" t="n"/>
      <c r="BA690" s="159" t="n"/>
      <c r="BB690" s="159" t="n"/>
    </row>
    <row r="691">
      <c r="C691" s="147" t="n"/>
      <c r="D691" s="61">
        <f>+D690-IF(D$18&gt;74,(D690/D$25)*$C$10)</f>
        <v/>
      </c>
      <c r="E691" s="61">
        <f>+E690-IF(E$18&gt;74,(E690/E$25)*$C$10)</f>
        <v/>
      </c>
      <c r="F691" s="61">
        <f>+F690-IF(F$18&gt;74,(F690/F$25)*$C$10)</f>
        <v/>
      </c>
      <c r="G691" s="61">
        <f>+G690-IF(G$18&gt;74,(G690/G$25)*$C$10)</f>
        <v/>
      </c>
      <c r="H691" s="61">
        <f>+H690-IF(H$18&gt;74,(H690/H$25)*$C$10)</f>
        <v/>
      </c>
      <c r="I691" s="61">
        <f>+I690-IF(I$18&gt;74,(I690/I$25)*$C$10)</f>
        <v/>
      </c>
      <c r="J691" s="61">
        <f>+J690-IF(J$18&gt;74,(J690/J$25)*$C$10)</f>
        <v/>
      </c>
      <c r="K691" s="61">
        <f>+K690-IF(K$18&gt;74,(K690/K$25)*$C$10)</f>
        <v/>
      </c>
      <c r="L691" s="61">
        <f>+L690-IF(L$18&gt;74,(L690/L$25)*$C$10)</f>
        <v/>
      </c>
      <c r="M691" s="61">
        <f>+M690-IF(M$18&gt;74,(M690/M$25)*$C$10)</f>
        <v/>
      </c>
      <c r="N691" s="61">
        <f>+N690-IF(N$18&gt;74,(N690/N$25)*$C$10)</f>
        <v/>
      </c>
      <c r="O691" s="61">
        <f>+O690-IF(O$18&gt;74,(O690/O$25)*$C$10)</f>
        <v/>
      </c>
      <c r="P691" s="61">
        <f>+P690-IF(P$18&gt;74,(P690/P$25)*$C$10)</f>
        <v/>
      </c>
      <c r="Q691" s="61">
        <f>+Q690-IF(Q$18&gt;74,(Q690/Q$25)*$C$10)</f>
        <v/>
      </c>
      <c r="R691" s="61">
        <f>+R690-IF(R$18&gt;74,(R690/R$25)*$C$10)</f>
        <v/>
      </c>
      <c r="S691" s="61">
        <f>+S690-IF(S$18&gt;74,(S690/S$25)*$C$10)</f>
        <v/>
      </c>
      <c r="T691" s="61">
        <f>+T690-IF(T$18&gt;74,(T690/T$25)*$C$10)</f>
        <v/>
      </c>
      <c r="U691" s="61">
        <f>+U690-IF(U$18&gt;74,(U690/U$25)*$C$10)</f>
        <v/>
      </c>
      <c r="V691" s="61">
        <f>+V690-IF(V$18&gt;74,(V690/V$25)*$C$10)</f>
        <v/>
      </c>
      <c r="W691" s="61">
        <f>+W690-IF(W$18&gt;74,(W690/W$25)*$C$10)</f>
        <v/>
      </c>
      <c r="X691" s="61">
        <f>+X690-IF(X$18&gt;74,(X690/X$25)*$C$10)</f>
        <v/>
      </c>
      <c r="Y691" s="61">
        <f>+Y690-IF(Y$18&gt;74,(Y690/Y$25)*$C$10)</f>
        <v/>
      </c>
      <c r="Z691" s="61">
        <f>+Z690-IF(Z$18&gt;74,(Z690/Z$25)*$C$10)</f>
        <v/>
      </c>
      <c r="AA691" s="61">
        <f>+AA690-IF(AA$18&gt;74,(AA690/AA$25)*$C$10)</f>
        <v/>
      </c>
      <c r="AB691" s="61">
        <f>+AB690-IF(AB$18&gt;74,(AB690/AB$25)*$C$10)</f>
        <v/>
      </c>
      <c r="AC691" s="61">
        <f>+AC690-IF(AC$18&gt;74,(AC690/AC$25)*$C$10)</f>
        <v/>
      </c>
      <c r="AD691" s="61">
        <f>+AD690-IF(AD$18&gt;74,(AD690/AD$25)*$C$10)</f>
        <v/>
      </c>
      <c r="AE691" s="61">
        <f>+AE690-IF(AE$18&gt;74,(AE690/AE$25)*$C$10)</f>
        <v/>
      </c>
      <c r="AF691" s="61">
        <f>+AF690-IF(AF$18&gt;74,(AF690/AF$25)*$C$10)</f>
        <v/>
      </c>
      <c r="AG691" s="61">
        <f>+AG690-IF(AG$18&gt;74,(AG690/AG$25)*$C$10)</f>
        <v/>
      </c>
      <c r="AH691" s="61">
        <f>+AH690-IF(AH$18&gt;74,(AH690/AH$25)*$C$10)</f>
        <v/>
      </c>
      <c r="AI691" s="61">
        <f>+AI690-IF(AI$18&gt;74,(AI690/AI$25)*$C$10)</f>
        <v/>
      </c>
      <c r="AJ691" s="61">
        <f>+AJ690-IF(AJ$18&gt;74,(AJ690/AJ$25)*$C$10)</f>
        <v/>
      </c>
      <c r="AK691" s="61">
        <f>+AK690-IF(AK$18&gt;74,(AK690/AK$25)*$C$10)</f>
        <v/>
      </c>
      <c r="AL691" s="61">
        <f>+AL690-IF(AL$18&gt;74,(AL690/AL$25)*$C$10)</f>
        <v/>
      </c>
      <c r="AM691" s="61">
        <f>+AM690-IF(AM$18&gt;74,(AM690/AM$25)*$C$10)</f>
        <v/>
      </c>
      <c r="AN691" s="61">
        <f>+AN690-IF(AN$18&gt;74,(AN690/AN$25)*$C$10)</f>
        <v/>
      </c>
      <c r="AO691" s="61">
        <f>+AO690-IF(AO$18&gt;74,(AO690/AO$25)*$C$10)</f>
        <v/>
      </c>
      <c r="AP691" s="61">
        <f>+AP690-IF(AP$18&gt;74,(AP690/AP$25)*$C$10)</f>
        <v/>
      </c>
      <c r="AQ691" s="61">
        <f>+AQ690-IF(AQ$18&gt;74,(AQ690/AQ$25)*$C$10)</f>
        <v/>
      </c>
      <c r="AR691" s="61">
        <f>+AR690-IF(AR$18&gt;74,(AR690/AR$25)*$C$10)</f>
        <v/>
      </c>
      <c r="AS691" s="61">
        <f>+AS690-IF(AS$18&gt;74,(AS690/AS$25)*$C$10)</f>
        <v/>
      </c>
      <c r="AT691" s="61">
        <f>+AT690-IF(AT$18&gt;74,(AT690/AT$25)*$C$10)</f>
        <v/>
      </c>
      <c r="AU691" s="61">
        <f>+AU690-IF(AU$18&gt;74,(AU690/AU$25)*$C$10)</f>
        <v/>
      </c>
      <c r="AV691" s="61">
        <f>+AV690-IF(AV$18&gt;74,(AV690/AV$25)*$C$10)</f>
        <v/>
      </c>
      <c r="AW691" s="61">
        <f>+AW690-IF(AW$18&gt;74,(AW690/AW$25)*$C$10)</f>
        <v/>
      </c>
      <c r="AX691" s="35">
        <f>IF(AW691&gt;0,1,0)</f>
        <v/>
      </c>
      <c r="AY691" s="35">
        <f>IF(AL691&gt;0,1,0)</f>
        <v/>
      </c>
      <c r="AZ691" s="35">
        <f>IF(AG691&gt;0,1,0)</f>
        <v/>
      </c>
      <c r="BA691" s="35">
        <f>IF(AB691&gt;0,1,0)</f>
        <v/>
      </c>
      <c r="BB691" s="35">
        <f>IF(W691&gt;0,1,0)</f>
        <v/>
      </c>
    </row>
    <row r="692">
      <c r="B692" s="154" t="inlineStr">
        <is>
          <t>trial 333</t>
        </is>
      </c>
      <c r="C692" s="155">
        <f>+start-C689</f>
        <v/>
      </c>
      <c r="D692" s="156">
        <f>IF((C692&lt;=0),0,((C692-D$24)*Stock*(_xlfn.NORM.INV(RAND(),stock_ave,stock_std))+(C692-D$24)*Bonds*(_xlfn.NORM.INV(RAND(),bond_ave,bond_std))+(C692-D$24)*cash*(_xlfn.NORM.INV(RAND(),cash_ave,cash_std))+(C692-D$24)))</f>
        <v/>
      </c>
      <c r="E692" s="156">
        <f>IF((D692&lt;=0),0,((D692-E$24)*Stock*(_xlfn.NORM.INV(RAND(),stock_ave,stock_std))+(D692-E$24)*Bonds*(_xlfn.NORM.INV(RAND(),bond_ave,bond_std))+(D692-E$24)*cash*(_xlfn.NORM.INV(RAND(),cash_ave,cash_std))+(D692-E$24)))</f>
        <v/>
      </c>
      <c r="F692" s="156">
        <f>IF((E692&lt;=0),0,((E692-F$24)*Stock*(_xlfn.NORM.INV(RAND(),stock_ave,stock_std))+(E692-F$24)*Bonds*(_xlfn.NORM.INV(RAND(),bond_ave,bond_std))+(E692-F$24)*cash*(_xlfn.NORM.INV(RAND(),cash_ave,cash_std))+(E692-F$24)))</f>
        <v/>
      </c>
      <c r="G692" s="156">
        <f>IF((F692&lt;=0),0,((F692-G$24)*Stock*(_xlfn.NORM.INV(RAND(),stock_ave,stock_std))+(F692-G$24)*Bonds*(_xlfn.NORM.INV(RAND(),bond_ave,bond_std))+(F692-G$24)*cash*(_xlfn.NORM.INV(RAND(),cash_ave,cash_std))+(F692-G$24)))</f>
        <v/>
      </c>
      <c r="H692" s="156">
        <f>IF((G692&lt;=0),0,((G692-H$24)*Stock*(_xlfn.NORM.INV(RAND(),stock_ave,stock_std))+(G692-H$24)*Bonds*(_xlfn.NORM.INV(RAND(),bond_ave,bond_std))+(G692-H$24)*cash*(_xlfn.NORM.INV(RAND(),cash_ave,cash_std))+(G692-H$24)))</f>
        <v/>
      </c>
      <c r="I692" s="156">
        <f>IF((H692&lt;=0),0,((H692-I$24)*Stock*(_xlfn.NORM.INV(RAND(),stock_ave,stock_std))+(H692-I$24)*Bonds*(_xlfn.NORM.INV(RAND(),bond_ave,bond_std))+(H692-I$24)*cash*(_xlfn.NORM.INV(RAND(),cash_ave,cash_std))+(H692-I$24)))</f>
        <v/>
      </c>
      <c r="J692" s="156">
        <f>IF((I692&lt;=0),0,((I692-J$24)*Stock*(_xlfn.NORM.INV(RAND(),stock_ave,stock_std))+(I692-J$24)*Bonds*(_xlfn.NORM.INV(RAND(),bond_ave,bond_std))+(I692-J$24)*cash*(_xlfn.NORM.INV(RAND(),cash_ave,cash_std))+(I692-J$24)))</f>
        <v/>
      </c>
      <c r="K692" s="156">
        <f>IF((J692&lt;=0),0,((J692-K$24)*Stock*(_xlfn.NORM.INV(RAND(),stock_ave,stock_std))+(J692-K$24)*Bonds*(_xlfn.NORM.INV(RAND(),bond_ave,bond_std))+(J692-K$24)*cash*(_xlfn.NORM.INV(RAND(),cash_ave,cash_std))+(J692-K$24)))</f>
        <v/>
      </c>
      <c r="L692" s="156">
        <f>IF((K692&lt;=0),0,((K692-L$24)*Stock*(_xlfn.NORM.INV(RAND(),stock_ave,stock_std))+(K692-L$24)*Bonds*(_xlfn.NORM.INV(RAND(),bond_ave,bond_std))+(K692-L$24)*cash*(_xlfn.NORM.INV(RAND(),cash_ave,cash_std))+(K692-L$24)))</f>
        <v/>
      </c>
      <c r="M692" s="156">
        <f>IF((L692&lt;=0),0,((L692-M$24)*Stock*(_xlfn.NORM.INV(RAND(),stock_ave,stock_std))+(L692-M$24)*Bonds*(_xlfn.NORM.INV(RAND(),bond_ave,bond_std))+(L692-M$24)*cash*(_xlfn.NORM.INV(RAND(),cash_ave,cash_std))+(L692-M$24)))</f>
        <v/>
      </c>
      <c r="N692" s="156">
        <f>IF((M692&lt;=0),0,((M692-N$24)*Stock*(_xlfn.NORM.INV(RAND(),stock_ave,stock_std))+(M692-N$24)*Bonds*(_xlfn.NORM.INV(RAND(),bond_ave,bond_std))+(M692-N$24)*cash*(_xlfn.NORM.INV(RAND(),cash_ave,cash_std))+(M692-N$24)))</f>
        <v/>
      </c>
      <c r="O692" s="156">
        <f>IF((N692&lt;=0),0,((N692-O$24)*Stock*(_xlfn.NORM.INV(RAND(),stock_ave,stock_std))+(N692-O$24)*Bonds*(_xlfn.NORM.INV(RAND(),bond_ave,bond_std))+(N692-O$24)*cash*(_xlfn.NORM.INV(RAND(),cash_ave,cash_std))+(N692-O$24)))</f>
        <v/>
      </c>
      <c r="P692" s="156">
        <f>IF((O692&lt;=0),0,((O692-P$24)*Stock*(_xlfn.NORM.INV(RAND(),stock_ave,stock_std))+(O692-P$24)*Bonds*(_xlfn.NORM.INV(RAND(),bond_ave,bond_std))+(O692-P$24)*cash*(_xlfn.NORM.INV(RAND(),cash_ave,cash_std))+(O692-P$24)))</f>
        <v/>
      </c>
      <c r="Q692" s="156">
        <f>IF((P692&lt;=0),0,((P692-Q$24)*Stock*(_xlfn.NORM.INV(RAND(),stock_ave,stock_std))+(P692-Q$24)*Bonds*(_xlfn.NORM.INV(RAND(),bond_ave,bond_std))+(P692-Q$24)*cash*(_xlfn.NORM.INV(RAND(),cash_ave,cash_std))+(P692-Q$24)))</f>
        <v/>
      </c>
      <c r="R692" s="156">
        <f>IF((Q692&lt;=0),0,((Q692-R$24)*Stock*(_xlfn.NORM.INV(RAND(),stock_ave,stock_std))+(Q692-R$24)*Bonds*(_xlfn.NORM.INV(RAND(),bond_ave,bond_std))+(Q692-R$24)*cash*(_xlfn.NORM.INV(RAND(),cash_ave,cash_std))+(Q692-R$24)))</f>
        <v/>
      </c>
      <c r="S692" s="156">
        <f>IF((R692&lt;=0),0,((R692-S$24)*Stock*(_xlfn.NORM.INV(RAND(),stock_ave,stock_std))+(R692-S$24)*Bonds*(_xlfn.NORM.INV(RAND(),bond_ave,bond_std))+(R692-S$24)*cash*(_xlfn.NORM.INV(RAND(),cash_ave,cash_std))+(R692-S$24)))</f>
        <v/>
      </c>
      <c r="T692" s="156">
        <f>IF((S692&lt;=0),0,((S692-T$24)*Stock*(_xlfn.NORM.INV(RAND(),stock_ave,stock_std))+(S692-T$24)*Bonds*(_xlfn.NORM.INV(RAND(),bond_ave,bond_std))+(S692-T$24)*cash*(_xlfn.NORM.INV(RAND(),cash_ave,cash_std))+(S692-T$24)))</f>
        <v/>
      </c>
      <c r="U692" s="156">
        <f>IF((T692&lt;=0),0,((T692-U$24)*Stock*(_xlfn.NORM.INV(RAND(),stock_ave,stock_std))+(T692-U$24)*Bonds*(_xlfn.NORM.INV(RAND(),bond_ave,bond_std))+(T692-U$24)*cash*(_xlfn.NORM.INV(RAND(),cash_ave,cash_std))+(T692-U$24)))</f>
        <v/>
      </c>
      <c r="V692" s="156">
        <f>IF((U692&lt;=0),0,((U692-V$24)*Stock*(_xlfn.NORM.INV(RAND(),stock_ave,stock_std))+(U692-V$24)*Bonds*(_xlfn.NORM.INV(RAND(),bond_ave,bond_std))+(U692-V$24)*cash*(_xlfn.NORM.INV(RAND(),cash_ave,cash_std))+(U692-V$24)))</f>
        <v/>
      </c>
      <c r="W692" s="156">
        <f>IF((V692&lt;=0),0,((V692-W$24)*Stock*(_xlfn.NORM.INV(RAND(),stock_ave,stock_std))+(V692-W$24)*Bonds*(_xlfn.NORM.INV(RAND(),bond_ave,bond_std))+(V692-W$24)*cash*(_xlfn.NORM.INV(RAND(),cash_ave,cash_std))+(V692-W$24)))</f>
        <v/>
      </c>
      <c r="X692" s="156">
        <f>IF((W692&lt;=0),0,((W692-X$24)*Stock*(_xlfn.NORM.INV(RAND(),stock_ave,stock_std))+(W692-X$24)*Bonds*(_xlfn.NORM.INV(RAND(),bond_ave,bond_std))+(W692-X$24)*cash*(_xlfn.NORM.INV(RAND(),cash_ave,cash_std))+(W692-X$24)))</f>
        <v/>
      </c>
      <c r="Y692" s="156">
        <f>IF((X692&lt;=0),0,((X692-Y$24)*Stock*(_xlfn.NORM.INV(RAND(),stock_ave,stock_std))+(X692-Y$24)*Bonds*(_xlfn.NORM.INV(RAND(),bond_ave,bond_std))+(X692-Y$24)*cash*(_xlfn.NORM.INV(RAND(),cash_ave,cash_std))+(X692-Y$24)))</f>
        <v/>
      </c>
      <c r="Z692" s="156">
        <f>IF((Y692&lt;=0),0,((Y692-Z$24)*Stock*(_xlfn.NORM.INV(RAND(),stock_ave,stock_std))+(Y692-Z$24)*Bonds*(_xlfn.NORM.INV(RAND(),bond_ave,bond_std))+(Y692-Z$24)*cash*(_xlfn.NORM.INV(RAND(),cash_ave,cash_std))+(Y692-Z$24)))</f>
        <v/>
      </c>
      <c r="AA692" s="156">
        <f>IF((Z692&lt;=0),0,((Z692-AA$24)*Stock*(_xlfn.NORM.INV(RAND(),stock_ave,stock_std))+(Z692-AA$24)*Bonds*(_xlfn.NORM.INV(RAND(),bond_ave,bond_std))+(Z692-AA$24)*cash*(_xlfn.NORM.INV(RAND(),cash_ave,cash_std))+(Z692-AA$24)))</f>
        <v/>
      </c>
      <c r="AB692" s="156">
        <f>IF((AA692&lt;=0),0,((AA692-AB$24)*Stock*(_xlfn.NORM.INV(RAND(),stock_ave,stock_std))+(AA692-AB$24)*Bonds*(_xlfn.NORM.INV(RAND(),bond_ave,bond_std))+(AA692-AB$24)*cash*(_xlfn.NORM.INV(RAND(),cash_ave,cash_std))+(AA692-AB$24)))</f>
        <v/>
      </c>
      <c r="AC692" s="156">
        <f>IF((AB692&lt;=0),0,((AB692-AC$24)*Stock*(_xlfn.NORM.INV(RAND(),stock_ave,stock_std))+(AB692-AC$24)*Bonds*(_xlfn.NORM.INV(RAND(),bond_ave,bond_std))+(AB692-AC$24)*cash*(_xlfn.NORM.INV(RAND(),cash_ave,cash_std))+(AB692-AC$24)))</f>
        <v/>
      </c>
      <c r="AD692" s="156">
        <f>IF((AC692&lt;=0),0,((AC692-AD$24)*Stock*(_xlfn.NORM.INV(RAND(),stock_ave,stock_std))+(AC692-AD$24)*Bonds*(_xlfn.NORM.INV(RAND(),bond_ave,bond_std))+(AC692-AD$24)*cash*(_xlfn.NORM.INV(RAND(),cash_ave,cash_std))+(AC692-AD$24)))</f>
        <v/>
      </c>
      <c r="AE692" s="156">
        <f>IF((AD692&lt;=0),0,((AD692-AE$24)*Stock*(_xlfn.NORM.INV(RAND(),stock_ave,stock_std))+(AD692-AE$24)*Bonds*(_xlfn.NORM.INV(RAND(),bond_ave,bond_std))+(AD692-AE$24)*cash*(_xlfn.NORM.INV(RAND(),cash_ave,cash_std))+(AD692-AE$24)))</f>
        <v/>
      </c>
      <c r="AF692" s="156">
        <f>IF((AE692&lt;=0),0,((AE692-AF$24)*Stock*(_xlfn.NORM.INV(RAND(),stock_ave,stock_std))+(AE692-AF$24)*Bonds*(_xlfn.NORM.INV(RAND(),bond_ave,bond_std))+(AE692-AF$24)*cash*(_xlfn.NORM.INV(RAND(),cash_ave,cash_std))+(AE692-AF$24)))</f>
        <v/>
      </c>
      <c r="AG692" s="156">
        <f>IF((AF692&lt;=0),0,((AF692-AG$24)*Stock*(_xlfn.NORM.INV(RAND(),stock_ave,stock_std))+(AF692-AG$24)*Bonds*(_xlfn.NORM.INV(RAND(),bond_ave,bond_std))+(AF692-AG$24)*cash*(_xlfn.NORM.INV(RAND(),cash_ave,cash_std))+(AF692-AG$24)))</f>
        <v/>
      </c>
      <c r="AH692" s="156">
        <f>IF((AG692&lt;=0),0,((AG692-AH$24)*Stock*(_xlfn.NORM.INV(RAND(),stock_ave,stock_std))+(AG692-AH$24)*Bonds*(_xlfn.NORM.INV(RAND(),bond_ave,bond_std))+(AG692-AH$24)*cash*(_xlfn.NORM.INV(RAND(),cash_ave,cash_std))+(AG692-AH$24)))</f>
        <v/>
      </c>
      <c r="AI692" s="156">
        <f>IF((AH692&lt;=0),0,((AH692-AI$24)*Stock*(_xlfn.NORM.INV(RAND(),stock_ave,stock_std))+(AH692-AI$24)*Bonds*(_xlfn.NORM.INV(RAND(),bond_ave,bond_std))+(AH692-AI$24)*cash*(_xlfn.NORM.INV(RAND(),cash_ave,cash_std))+(AH692-AI$24)))</f>
        <v/>
      </c>
      <c r="AJ692" s="156">
        <f>IF((AI692&lt;=0),0,((AI692-AJ$24)*Stock*(_xlfn.NORM.INV(RAND(),stock_ave,stock_std))+(AI692-AJ$24)*Bonds*(_xlfn.NORM.INV(RAND(),bond_ave,bond_std))+(AI692-AJ$24)*cash*(_xlfn.NORM.INV(RAND(),cash_ave,cash_std))+(AI692-AJ$24)))</f>
        <v/>
      </c>
      <c r="AK692" s="156">
        <f>IF((AJ692&lt;=0),0,((AJ692-AK$24)*Stock*(_xlfn.NORM.INV(RAND(),stock_ave,stock_std))+(AJ692-AK$24)*Bonds*(_xlfn.NORM.INV(RAND(),bond_ave,bond_std))+(AJ692-AK$24)*cash*(_xlfn.NORM.INV(RAND(),cash_ave,cash_std))+(AJ692-AK$24)))</f>
        <v/>
      </c>
      <c r="AL692" s="156">
        <f>IF((AK692&lt;=0),0,((AK692-AL$24)*Stock*(_xlfn.NORM.INV(RAND(),stock_ave,stock_std))+(AK692-AL$24)*Bonds*(_xlfn.NORM.INV(RAND(),bond_ave,bond_std))+(AK692-AL$24)*cash*(_xlfn.NORM.INV(RAND(),cash_ave,cash_std))+(AK692-AL$24)))</f>
        <v/>
      </c>
      <c r="AM692" s="156">
        <f>IF((AL692&lt;=0),0,((AL692-AM$24)*Stock*(_xlfn.NORM.INV(RAND(),stock_ave,stock_std))+(AL692-AM$24)*Bonds*(_xlfn.NORM.INV(RAND(),bond_ave,bond_std))+(AL692-AM$24)*cash*(_xlfn.NORM.INV(RAND(),cash_ave,cash_std))+(AL692-AM$24)))</f>
        <v/>
      </c>
      <c r="AN692" s="156">
        <f>IF((AM692&lt;=0),0,((AM692-AN$24)*Stock*(_xlfn.NORM.INV(RAND(),stock_ave,stock_std))+(AM692-AN$24)*Bonds*(_xlfn.NORM.INV(RAND(),bond_ave,bond_std))+(AM692-AN$24)*cash*(_xlfn.NORM.INV(RAND(),cash_ave,cash_std))+(AM692-AN$24)))</f>
        <v/>
      </c>
      <c r="AO692" s="156">
        <f>IF((AN692&lt;=0),0,((AN692-AO$24)*Stock*(_xlfn.NORM.INV(RAND(),stock_ave,stock_std))+(AN692-AO$24)*Bonds*(_xlfn.NORM.INV(RAND(),bond_ave,bond_std))+(AN692-AO$24)*cash*(_xlfn.NORM.INV(RAND(),cash_ave,cash_std))+(AN692-AO$24)))</f>
        <v/>
      </c>
      <c r="AP692" s="156">
        <f>IF((AO692&lt;=0),0,((AO692-AP$24)*Stock*(_xlfn.NORM.INV(RAND(),stock_ave,stock_std))+(AO692-AP$24)*Bonds*(_xlfn.NORM.INV(RAND(),bond_ave,bond_std))+(AO692-AP$24)*cash*(_xlfn.NORM.INV(RAND(),cash_ave,cash_std))+(AO692-AP$24)))</f>
        <v/>
      </c>
      <c r="AQ692" s="156">
        <f>IF((AP692&lt;=0),0,((AP692-AQ$24)*Stock*(_xlfn.NORM.INV(RAND(),stock_ave,stock_std))+(AP692-AQ$24)*Bonds*(_xlfn.NORM.INV(RAND(),bond_ave,bond_std))+(AP692-AQ$24)*cash*(_xlfn.NORM.INV(RAND(),cash_ave,cash_std))+(AP692-AQ$24)))</f>
        <v/>
      </c>
      <c r="AR692" s="156">
        <f>IF((AQ692&lt;=0),0,((AQ692-AR$24)*Stock*(_xlfn.NORM.INV(RAND(),stock_ave,stock_std))+(AQ692-AR$24)*Bonds*(_xlfn.NORM.INV(RAND(),bond_ave,bond_std))+(AQ692-AR$24)*cash*(_xlfn.NORM.INV(RAND(),cash_ave,cash_std))+(AQ692-AR$24)))</f>
        <v/>
      </c>
      <c r="AS692" s="156">
        <f>IF((AR692&lt;=0),0,((AR692-AS$24)*Stock*(_xlfn.NORM.INV(RAND(),stock_ave,stock_std))+(AR692-AS$24)*Bonds*(_xlfn.NORM.INV(RAND(),bond_ave,bond_std))+(AR692-AS$24)*cash*(_xlfn.NORM.INV(RAND(),cash_ave,cash_std))+(AR692-AS$24)))</f>
        <v/>
      </c>
      <c r="AT692" s="156">
        <f>IF((AS692&lt;=0),0,((AS692-AT$24)*Stock*(_xlfn.NORM.INV(RAND(),stock_ave,stock_std))+(AS692-AT$24)*Bonds*(_xlfn.NORM.INV(RAND(),bond_ave,bond_std))+(AS692-AT$24)*cash*(_xlfn.NORM.INV(RAND(),cash_ave,cash_std))+(AS692-AT$24)))</f>
        <v/>
      </c>
      <c r="AU692" s="156">
        <f>IF((AT692&lt;=0),0,((AT692-AU$24)*Stock*(_xlfn.NORM.INV(RAND(),stock_ave,stock_std))+(AT692-AU$24)*Bonds*(_xlfn.NORM.INV(RAND(),bond_ave,bond_std))+(AT692-AU$24)*cash*(_xlfn.NORM.INV(RAND(),cash_ave,cash_std))+(AT692-AU$24)))</f>
        <v/>
      </c>
      <c r="AV692" s="156">
        <f>IF((AU692&lt;=0),0,((AU692-AV$24)*Stock*(_xlfn.NORM.INV(RAND(),stock_ave,stock_std))+(AU692-AV$24)*Bonds*(_xlfn.NORM.INV(RAND(),bond_ave,bond_std))+(AU692-AV$24)*cash*(_xlfn.NORM.INV(RAND(),cash_ave,cash_std))+(AU692-AV$24)))</f>
        <v/>
      </c>
      <c r="AW692" s="156">
        <f>IF((AV692&lt;=0),0,((AV692-AW$24)*Stock*(_xlfn.NORM.INV(RAND(),stock_ave,stock_std))+(AV692-AW$24)*Bonds*(_xlfn.NORM.INV(RAND(),bond_ave,bond_std))+(AV692-AW$24)*cash*(_xlfn.NORM.INV(RAND(),cash_ave,cash_std))+(AV692-AW$24)))</f>
        <v/>
      </c>
      <c r="AX692" s="159" t="n"/>
      <c r="AY692" s="159" t="n"/>
      <c r="AZ692" s="159" t="n"/>
      <c r="BA692" s="159" t="n"/>
      <c r="BB692" s="159" t="n"/>
    </row>
    <row r="693">
      <c r="C693" s="147" t="n"/>
      <c r="D693" s="61">
        <f>+D692-IF(D$18&gt;74,(D692/D$25)*$C$10)</f>
        <v/>
      </c>
      <c r="E693" s="61">
        <f>+E692-IF(E$18&gt;74,(E692/E$25)*$C$10)</f>
        <v/>
      </c>
      <c r="F693" s="61">
        <f>+F692-IF(F$18&gt;74,(F692/F$25)*$C$10)</f>
        <v/>
      </c>
      <c r="G693" s="61">
        <f>+G692-IF(G$18&gt;74,(G692/G$25)*$C$10)</f>
        <v/>
      </c>
      <c r="H693" s="61">
        <f>+H692-IF(H$18&gt;74,(H692/H$25)*$C$10)</f>
        <v/>
      </c>
      <c r="I693" s="61">
        <f>+I692-IF(I$18&gt;74,(I692/I$25)*$C$10)</f>
        <v/>
      </c>
      <c r="J693" s="61">
        <f>+J692-IF(J$18&gt;74,(J692/J$25)*$C$10)</f>
        <v/>
      </c>
      <c r="K693" s="61">
        <f>+K692-IF(K$18&gt;74,(K692/K$25)*$C$10)</f>
        <v/>
      </c>
      <c r="L693" s="61">
        <f>+L692-IF(L$18&gt;74,(L692/L$25)*$C$10)</f>
        <v/>
      </c>
      <c r="M693" s="61">
        <f>+M692-IF(M$18&gt;74,(M692/M$25)*$C$10)</f>
        <v/>
      </c>
      <c r="N693" s="61">
        <f>+N692-IF(N$18&gt;74,(N692/N$25)*$C$10)</f>
        <v/>
      </c>
      <c r="O693" s="61">
        <f>+O692-IF(O$18&gt;74,(O692/O$25)*$C$10)</f>
        <v/>
      </c>
      <c r="P693" s="61">
        <f>+P692-IF(P$18&gt;74,(P692/P$25)*$C$10)</f>
        <v/>
      </c>
      <c r="Q693" s="61">
        <f>+Q692-IF(Q$18&gt;74,(Q692/Q$25)*$C$10)</f>
        <v/>
      </c>
      <c r="R693" s="61">
        <f>+R692-IF(R$18&gt;74,(R692/R$25)*$C$10)</f>
        <v/>
      </c>
      <c r="S693" s="61">
        <f>+S692-IF(S$18&gt;74,(S692/S$25)*$C$10)</f>
        <v/>
      </c>
      <c r="T693" s="61">
        <f>+T692-IF(T$18&gt;74,(T692/T$25)*$C$10)</f>
        <v/>
      </c>
      <c r="U693" s="61">
        <f>+U692-IF(U$18&gt;74,(U692/U$25)*$C$10)</f>
        <v/>
      </c>
      <c r="V693" s="61">
        <f>+V692-IF(V$18&gt;74,(V692/V$25)*$C$10)</f>
        <v/>
      </c>
      <c r="W693" s="61">
        <f>+W692-IF(W$18&gt;74,(W692/W$25)*$C$10)</f>
        <v/>
      </c>
      <c r="X693" s="61">
        <f>+X692-IF(X$18&gt;74,(X692/X$25)*$C$10)</f>
        <v/>
      </c>
      <c r="Y693" s="61">
        <f>+Y692-IF(Y$18&gt;74,(Y692/Y$25)*$C$10)</f>
        <v/>
      </c>
      <c r="Z693" s="61">
        <f>+Z692-IF(Z$18&gt;74,(Z692/Z$25)*$C$10)</f>
        <v/>
      </c>
      <c r="AA693" s="61">
        <f>+AA692-IF(AA$18&gt;74,(AA692/AA$25)*$C$10)</f>
        <v/>
      </c>
      <c r="AB693" s="61">
        <f>+AB692-IF(AB$18&gt;74,(AB692/AB$25)*$C$10)</f>
        <v/>
      </c>
      <c r="AC693" s="61">
        <f>+AC692-IF(AC$18&gt;74,(AC692/AC$25)*$C$10)</f>
        <v/>
      </c>
      <c r="AD693" s="61">
        <f>+AD692-IF(AD$18&gt;74,(AD692/AD$25)*$C$10)</f>
        <v/>
      </c>
      <c r="AE693" s="61">
        <f>+AE692-IF(AE$18&gt;74,(AE692/AE$25)*$C$10)</f>
        <v/>
      </c>
      <c r="AF693" s="61">
        <f>+AF692-IF(AF$18&gt;74,(AF692/AF$25)*$C$10)</f>
        <v/>
      </c>
      <c r="AG693" s="61">
        <f>+AG692-IF(AG$18&gt;74,(AG692/AG$25)*$C$10)</f>
        <v/>
      </c>
      <c r="AH693" s="61">
        <f>+AH692-IF(AH$18&gt;74,(AH692/AH$25)*$C$10)</f>
        <v/>
      </c>
      <c r="AI693" s="61">
        <f>+AI692-IF(AI$18&gt;74,(AI692/AI$25)*$C$10)</f>
        <v/>
      </c>
      <c r="AJ693" s="61">
        <f>+AJ692-IF(AJ$18&gt;74,(AJ692/AJ$25)*$C$10)</f>
        <v/>
      </c>
      <c r="AK693" s="61">
        <f>+AK692-IF(AK$18&gt;74,(AK692/AK$25)*$C$10)</f>
        <v/>
      </c>
      <c r="AL693" s="61">
        <f>+AL692-IF(AL$18&gt;74,(AL692/AL$25)*$C$10)</f>
        <v/>
      </c>
      <c r="AM693" s="61">
        <f>+AM692-IF(AM$18&gt;74,(AM692/AM$25)*$C$10)</f>
        <v/>
      </c>
      <c r="AN693" s="61">
        <f>+AN692-IF(AN$18&gt;74,(AN692/AN$25)*$C$10)</f>
        <v/>
      </c>
      <c r="AO693" s="61">
        <f>+AO692-IF(AO$18&gt;74,(AO692/AO$25)*$C$10)</f>
        <v/>
      </c>
      <c r="AP693" s="61">
        <f>+AP692-IF(AP$18&gt;74,(AP692/AP$25)*$C$10)</f>
        <v/>
      </c>
      <c r="AQ693" s="61">
        <f>+AQ692-IF(AQ$18&gt;74,(AQ692/AQ$25)*$C$10)</f>
        <v/>
      </c>
      <c r="AR693" s="61">
        <f>+AR692-IF(AR$18&gt;74,(AR692/AR$25)*$C$10)</f>
        <v/>
      </c>
      <c r="AS693" s="61">
        <f>+AS692-IF(AS$18&gt;74,(AS692/AS$25)*$C$10)</f>
        <v/>
      </c>
      <c r="AT693" s="61">
        <f>+AT692-IF(AT$18&gt;74,(AT692/AT$25)*$C$10)</f>
        <v/>
      </c>
      <c r="AU693" s="61">
        <f>+AU692-IF(AU$18&gt;74,(AU692/AU$25)*$C$10)</f>
        <v/>
      </c>
      <c r="AV693" s="61">
        <f>+AV692-IF(AV$18&gt;74,(AV692/AV$25)*$C$10)</f>
        <v/>
      </c>
      <c r="AW693" s="61">
        <f>+AW692-IF(AW$18&gt;74,(AW692/AW$25)*$C$10)</f>
        <v/>
      </c>
      <c r="AX693" s="35">
        <f>IF(AW693&gt;0,1,0)</f>
        <v/>
      </c>
      <c r="AY693" s="35">
        <f>IF(AL693&gt;0,1,0)</f>
        <v/>
      </c>
      <c r="AZ693" s="35">
        <f>IF(AG693&gt;0,1,0)</f>
        <v/>
      </c>
      <c r="BA693" s="35">
        <f>IF(AB693&gt;0,1,0)</f>
        <v/>
      </c>
      <c r="BB693" s="35">
        <f>IF(W693&gt;0,1,0)</f>
        <v/>
      </c>
    </row>
    <row r="694">
      <c r="B694" s="154" t="inlineStr">
        <is>
          <t>trial 334</t>
        </is>
      </c>
      <c r="C694" s="155">
        <f>+start-C691</f>
        <v/>
      </c>
      <c r="D694" s="156">
        <f>IF((C694&lt;=0),0,((C694-D$24)*Stock*(_xlfn.NORM.INV(RAND(),stock_ave,stock_std))+(C694-D$24)*Bonds*(_xlfn.NORM.INV(RAND(),bond_ave,bond_std))+(C694-D$24)*cash*(_xlfn.NORM.INV(RAND(),cash_ave,cash_std))+(C694-D$24)))</f>
        <v/>
      </c>
      <c r="E694" s="156">
        <f>IF((D694&lt;=0),0,((D694-E$24)*Stock*(_xlfn.NORM.INV(RAND(),stock_ave,stock_std))+(D694-E$24)*Bonds*(_xlfn.NORM.INV(RAND(),bond_ave,bond_std))+(D694-E$24)*cash*(_xlfn.NORM.INV(RAND(),cash_ave,cash_std))+(D694-E$24)))</f>
        <v/>
      </c>
      <c r="F694" s="156">
        <f>IF((E694&lt;=0),0,((E694-F$24)*Stock*(_xlfn.NORM.INV(RAND(),stock_ave,stock_std))+(E694-F$24)*Bonds*(_xlfn.NORM.INV(RAND(),bond_ave,bond_std))+(E694-F$24)*cash*(_xlfn.NORM.INV(RAND(),cash_ave,cash_std))+(E694-F$24)))</f>
        <v/>
      </c>
      <c r="G694" s="156">
        <f>IF((F694&lt;=0),0,((F694-G$24)*Stock*(_xlfn.NORM.INV(RAND(),stock_ave,stock_std))+(F694-G$24)*Bonds*(_xlfn.NORM.INV(RAND(),bond_ave,bond_std))+(F694-G$24)*cash*(_xlfn.NORM.INV(RAND(),cash_ave,cash_std))+(F694-G$24)))</f>
        <v/>
      </c>
      <c r="H694" s="156">
        <f>IF((G694&lt;=0),0,((G694-H$24)*Stock*(_xlfn.NORM.INV(RAND(),stock_ave,stock_std))+(G694-H$24)*Bonds*(_xlfn.NORM.INV(RAND(),bond_ave,bond_std))+(G694-H$24)*cash*(_xlfn.NORM.INV(RAND(),cash_ave,cash_std))+(G694-H$24)))</f>
        <v/>
      </c>
      <c r="I694" s="156">
        <f>IF((H694&lt;=0),0,((H694-I$24)*Stock*(_xlfn.NORM.INV(RAND(),stock_ave,stock_std))+(H694-I$24)*Bonds*(_xlfn.NORM.INV(RAND(),bond_ave,bond_std))+(H694-I$24)*cash*(_xlfn.NORM.INV(RAND(),cash_ave,cash_std))+(H694-I$24)))</f>
        <v/>
      </c>
      <c r="J694" s="156">
        <f>IF((I694&lt;=0),0,((I694-J$24)*Stock*(_xlfn.NORM.INV(RAND(),stock_ave,stock_std))+(I694-J$24)*Bonds*(_xlfn.NORM.INV(RAND(),bond_ave,bond_std))+(I694-J$24)*cash*(_xlfn.NORM.INV(RAND(),cash_ave,cash_std))+(I694-J$24)))</f>
        <v/>
      </c>
      <c r="K694" s="156">
        <f>IF((J694&lt;=0),0,((J694-K$24)*Stock*(_xlfn.NORM.INV(RAND(),stock_ave,stock_std))+(J694-K$24)*Bonds*(_xlfn.NORM.INV(RAND(),bond_ave,bond_std))+(J694-K$24)*cash*(_xlfn.NORM.INV(RAND(),cash_ave,cash_std))+(J694-K$24)))</f>
        <v/>
      </c>
      <c r="L694" s="156">
        <f>IF((K694&lt;=0),0,((K694-L$24)*Stock*(_xlfn.NORM.INV(RAND(),stock_ave,stock_std))+(K694-L$24)*Bonds*(_xlfn.NORM.INV(RAND(),bond_ave,bond_std))+(K694-L$24)*cash*(_xlfn.NORM.INV(RAND(),cash_ave,cash_std))+(K694-L$24)))</f>
        <v/>
      </c>
      <c r="M694" s="156">
        <f>IF((L694&lt;=0),0,((L694-M$24)*Stock*(_xlfn.NORM.INV(RAND(),stock_ave,stock_std))+(L694-M$24)*Bonds*(_xlfn.NORM.INV(RAND(),bond_ave,bond_std))+(L694-M$24)*cash*(_xlfn.NORM.INV(RAND(),cash_ave,cash_std))+(L694-M$24)))</f>
        <v/>
      </c>
      <c r="N694" s="156">
        <f>IF((M694&lt;=0),0,((M694-N$24)*Stock*(_xlfn.NORM.INV(RAND(),stock_ave,stock_std))+(M694-N$24)*Bonds*(_xlfn.NORM.INV(RAND(),bond_ave,bond_std))+(M694-N$24)*cash*(_xlfn.NORM.INV(RAND(),cash_ave,cash_std))+(M694-N$24)))</f>
        <v/>
      </c>
      <c r="O694" s="156">
        <f>IF((N694&lt;=0),0,((N694-O$24)*Stock*(_xlfn.NORM.INV(RAND(),stock_ave,stock_std))+(N694-O$24)*Bonds*(_xlfn.NORM.INV(RAND(),bond_ave,bond_std))+(N694-O$24)*cash*(_xlfn.NORM.INV(RAND(),cash_ave,cash_std))+(N694-O$24)))</f>
        <v/>
      </c>
      <c r="P694" s="156">
        <f>IF((O694&lt;=0),0,((O694-P$24)*Stock*(_xlfn.NORM.INV(RAND(),stock_ave,stock_std))+(O694-P$24)*Bonds*(_xlfn.NORM.INV(RAND(),bond_ave,bond_std))+(O694-P$24)*cash*(_xlfn.NORM.INV(RAND(),cash_ave,cash_std))+(O694-P$24)))</f>
        <v/>
      </c>
      <c r="Q694" s="156">
        <f>IF((P694&lt;=0),0,((P694-Q$24)*Stock*(_xlfn.NORM.INV(RAND(),stock_ave,stock_std))+(P694-Q$24)*Bonds*(_xlfn.NORM.INV(RAND(),bond_ave,bond_std))+(P694-Q$24)*cash*(_xlfn.NORM.INV(RAND(),cash_ave,cash_std))+(P694-Q$24)))</f>
        <v/>
      </c>
      <c r="R694" s="156">
        <f>IF((Q694&lt;=0),0,((Q694-R$24)*Stock*(_xlfn.NORM.INV(RAND(),stock_ave,stock_std))+(Q694-R$24)*Bonds*(_xlfn.NORM.INV(RAND(),bond_ave,bond_std))+(Q694-R$24)*cash*(_xlfn.NORM.INV(RAND(),cash_ave,cash_std))+(Q694-R$24)))</f>
        <v/>
      </c>
      <c r="S694" s="156">
        <f>IF((R694&lt;=0),0,((R694-S$24)*Stock*(_xlfn.NORM.INV(RAND(),stock_ave,stock_std))+(R694-S$24)*Bonds*(_xlfn.NORM.INV(RAND(),bond_ave,bond_std))+(R694-S$24)*cash*(_xlfn.NORM.INV(RAND(),cash_ave,cash_std))+(R694-S$24)))</f>
        <v/>
      </c>
      <c r="T694" s="156">
        <f>IF((S694&lt;=0),0,((S694-T$24)*Stock*(_xlfn.NORM.INV(RAND(),stock_ave,stock_std))+(S694-T$24)*Bonds*(_xlfn.NORM.INV(RAND(),bond_ave,bond_std))+(S694-T$24)*cash*(_xlfn.NORM.INV(RAND(),cash_ave,cash_std))+(S694-T$24)))</f>
        <v/>
      </c>
      <c r="U694" s="156">
        <f>IF((T694&lt;=0),0,((T694-U$24)*Stock*(_xlfn.NORM.INV(RAND(),stock_ave,stock_std))+(T694-U$24)*Bonds*(_xlfn.NORM.INV(RAND(),bond_ave,bond_std))+(T694-U$24)*cash*(_xlfn.NORM.INV(RAND(),cash_ave,cash_std))+(T694-U$24)))</f>
        <v/>
      </c>
      <c r="V694" s="156">
        <f>IF((U694&lt;=0),0,((U694-V$24)*Stock*(_xlfn.NORM.INV(RAND(),stock_ave,stock_std))+(U694-V$24)*Bonds*(_xlfn.NORM.INV(RAND(),bond_ave,bond_std))+(U694-V$24)*cash*(_xlfn.NORM.INV(RAND(),cash_ave,cash_std))+(U694-V$24)))</f>
        <v/>
      </c>
      <c r="W694" s="156">
        <f>IF((V694&lt;=0),0,((V694-W$24)*Stock*(_xlfn.NORM.INV(RAND(),stock_ave,stock_std))+(V694-W$24)*Bonds*(_xlfn.NORM.INV(RAND(),bond_ave,bond_std))+(V694-W$24)*cash*(_xlfn.NORM.INV(RAND(),cash_ave,cash_std))+(V694-W$24)))</f>
        <v/>
      </c>
      <c r="X694" s="156">
        <f>IF((W694&lt;=0),0,((W694-X$24)*Stock*(_xlfn.NORM.INV(RAND(),stock_ave,stock_std))+(W694-X$24)*Bonds*(_xlfn.NORM.INV(RAND(),bond_ave,bond_std))+(W694-X$24)*cash*(_xlfn.NORM.INV(RAND(),cash_ave,cash_std))+(W694-X$24)))</f>
        <v/>
      </c>
      <c r="Y694" s="156">
        <f>IF((X694&lt;=0),0,((X694-Y$24)*Stock*(_xlfn.NORM.INV(RAND(),stock_ave,stock_std))+(X694-Y$24)*Bonds*(_xlfn.NORM.INV(RAND(),bond_ave,bond_std))+(X694-Y$24)*cash*(_xlfn.NORM.INV(RAND(),cash_ave,cash_std))+(X694-Y$24)))</f>
        <v/>
      </c>
      <c r="Z694" s="156">
        <f>IF((Y694&lt;=0),0,((Y694-Z$24)*Stock*(_xlfn.NORM.INV(RAND(),stock_ave,stock_std))+(Y694-Z$24)*Bonds*(_xlfn.NORM.INV(RAND(),bond_ave,bond_std))+(Y694-Z$24)*cash*(_xlfn.NORM.INV(RAND(),cash_ave,cash_std))+(Y694-Z$24)))</f>
        <v/>
      </c>
      <c r="AA694" s="156">
        <f>IF((Z694&lt;=0),0,((Z694-AA$24)*Stock*(_xlfn.NORM.INV(RAND(),stock_ave,stock_std))+(Z694-AA$24)*Bonds*(_xlfn.NORM.INV(RAND(),bond_ave,bond_std))+(Z694-AA$24)*cash*(_xlfn.NORM.INV(RAND(),cash_ave,cash_std))+(Z694-AA$24)))</f>
        <v/>
      </c>
      <c r="AB694" s="156">
        <f>IF((AA694&lt;=0),0,((AA694-AB$24)*Stock*(_xlfn.NORM.INV(RAND(),stock_ave,stock_std))+(AA694-AB$24)*Bonds*(_xlfn.NORM.INV(RAND(),bond_ave,bond_std))+(AA694-AB$24)*cash*(_xlfn.NORM.INV(RAND(),cash_ave,cash_std))+(AA694-AB$24)))</f>
        <v/>
      </c>
      <c r="AC694" s="156">
        <f>IF((AB694&lt;=0),0,((AB694-AC$24)*Stock*(_xlfn.NORM.INV(RAND(),stock_ave,stock_std))+(AB694-AC$24)*Bonds*(_xlfn.NORM.INV(RAND(),bond_ave,bond_std))+(AB694-AC$24)*cash*(_xlfn.NORM.INV(RAND(),cash_ave,cash_std))+(AB694-AC$24)))</f>
        <v/>
      </c>
      <c r="AD694" s="156">
        <f>IF((AC694&lt;=0),0,((AC694-AD$24)*Stock*(_xlfn.NORM.INV(RAND(),stock_ave,stock_std))+(AC694-AD$24)*Bonds*(_xlfn.NORM.INV(RAND(),bond_ave,bond_std))+(AC694-AD$24)*cash*(_xlfn.NORM.INV(RAND(),cash_ave,cash_std))+(AC694-AD$24)))</f>
        <v/>
      </c>
      <c r="AE694" s="156">
        <f>IF((AD694&lt;=0),0,((AD694-AE$24)*Stock*(_xlfn.NORM.INV(RAND(),stock_ave,stock_std))+(AD694-AE$24)*Bonds*(_xlfn.NORM.INV(RAND(),bond_ave,bond_std))+(AD694-AE$24)*cash*(_xlfn.NORM.INV(RAND(),cash_ave,cash_std))+(AD694-AE$24)))</f>
        <v/>
      </c>
      <c r="AF694" s="156">
        <f>IF((AE694&lt;=0),0,((AE694-AF$24)*Stock*(_xlfn.NORM.INV(RAND(),stock_ave,stock_std))+(AE694-AF$24)*Bonds*(_xlfn.NORM.INV(RAND(),bond_ave,bond_std))+(AE694-AF$24)*cash*(_xlfn.NORM.INV(RAND(),cash_ave,cash_std))+(AE694-AF$24)))</f>
        <v/>
      </c>
      <c r="AG694" s="156">
        <f>IF((AF694&lt;=0),0,((AF694-AG$24)*Stock*(_xlfn.NORM.INV(RAND(),stock_ave,stock_std))+(AF694-AG$24)*Bonds*(_xlfn.NORM.INV(RAND(),bond_ave,bond_std))+(AF694-AG$24)*cash*(_xlfn.NORM.INV(RAND(),cash_ave,cash_std))+(AF694-AG$24)))</f>
        <v/>
      </c>
      <c r="AH694" s="156">
        <f>IF((AG694&lt;=0),0,((AG694-AH$24)*Stock*(_xlfn.NORM.INV(RAND(),stock_ave,stock_std))+(AG694-AH$24)*Bonds*(_xlfn.NORM.INV(RAND(),bond_ave,bond_std))+(AG694-AH$24)*cash*(_xlfn.NORM.INV(RAND(),cash_ave,cash_std))+(AG694-AH$24)))</f>
        <v/>
      </c>
      <c r="AI694" s="156">
        <f>IF((AH694&lt;=0),0,((AH694-AI$24)*Stock*(_xlfn.NORM.INV(RAND(),stock_ave,stock_std))+(AH694-AI$24)*Bonds*(_xlfn.NORM.INV(RAND(),bond_ave,bond_std))+(AH694-AI$24)*cash*(_xlfn.NORM.INV(RAND(),cash_ave,cash_std))+(AH694-AI$24)))</f>
        <v/>
      </c>
      <c r="AJ694" s="156">
        <f>IF((AI694&lt;=0),0,((AI694-AJ$24)*Stock*(_xlfn.NORM.INV(RAND(),stock_ave,stock_std))+(AI694-AJ$24)*Bonds*(_xlfn.NORM.INV(RAND(),bond_ave,bond_std))+(AI694-AJ$24)*cash*(_xlfn.NORM.INV(RAND(),cash_ave,cash_std))+(AI694-AJ$24)))</f>
        <v/>
      </c>
      <c r="AK694" s="156">
        <f>IF((AJ694&lt;=0),0,((AJ694-AK$24)*Stock*(_xlfn.NORM.INV(RAND(),stock_ave,stock_std))+(AJ694-AK$24)*Bonds*(_xlfn.NORM.INV(RAND(),bond_ave,bond_std))+(AJ694-AK$24)*cash*(_xlfn.NORM.INV(RAND(),cash_ave,cash_std))+(AJ694-AK$24)))</f>
        <v/>
      </c>
      <c r="AL694" s="156">
        <f>IF((AK694&lt;=0),0,((AK694-AL$24)*Stock*(_xlfn.NORM.INV(RAND(),stock_ave,stock_std))+(AK694-AL$24)*Bonds*(_xlfn.NORM.INV(RAND(),bond_ave,bond_std))+(AK694-AL$24)*cash*(_xlfn.NORM.INV(RAND(),cash_ave,cash_std))+(AK694-AL$24)))</f>
        <v/>
      </c>
      <c r="AM694" s="156">
        <f>IF((AL694&lt;=0),0,((AL694-AM$24)*Stock*(_xlfn.NORM.INV(RAND(),stock_ave,stock_std))+(AL694-AM$24)*Bonds*(_xlfn.NORM.INV(RAND(),bond_ave,bond_std))+(AL694-AM$24)*cash*(_xlfn.NORM.INV(RAND(),cash_ave,cash_std))+(AL694-AM$24)))</f>
        <v/>
      </c>
      <c r="AN694" s="156">
        <f>IF((AM694&lt;=0),0,((AM694-AN$24)*Stock*(_xlfn.NORM.INV(RAND(),stock_ave,stock_std))+(AM694-AN$24)*Bonds*(_xlfn.NORM.INV(RAND(),bond_ave,bond_std))+(AM694-AN$24)*cash*(_xlfn.NORM.INV(RAND(),cash_ave,cash_std))+(AM694-AN$24)))</f>
        <v/>
      </c>
      <c r="AO694" s="156">
        <f>IF((AN694&lt;=0),0,((AN694-AO$24)*Stock*(_xlfn.NORM.INV(RAND(),stock_ave,stock_std))+(AN694-AO$24)*Bonds*(_xlfn.NORM.INV(RAND(),bond_ave,bond_std))+(AN694-AO$24)*cash*(_xlfn.NORM.INV(RAND(),cash_ave,cash_std))+(AN694-AO$24)))</f>
        <v/>
      </c>
      <c r="AP694" s="156">
        <f>IF((AO694&lt;=0),0,((AO694-AP$24)*Stock*(_xlfn.NORM.INV(RAND(),stock_ave,stock_std))+(AO694-AP$24)*Bonds*(_xlfn.NORM.INV(RAND(),bond_ave,bond_std))+(AO694-AP$24)*cash*(_xlfn.NORM.INV(RAND(),cash_ave,cash_std))+(AO694-AP$24)))</f>
        <v/>
      </c>
      <c r="AQ694" s="156">
        <f>IF((AP694&lt;=0),0,((AP694-AQ$24)*Stock*(_xlfn.NORM.INV(RAND(),stock_ave,stock_std))+(AP694-AQ$24)*Bonds*(_xlfn.NORM.INV(RAND(),bond_ave,bond_std))+(AP694-AQ$24)*cash*(_xlfn.NORM.INV(RAND(),cash_ave,cash_std))+(AP694-AQ$24)))</f>
        <v/>
      </c>
      <c r="AR694" s="156">
        <f>IF((AQ694&lt;=0),0,((AQ694-AR$24)*Stock*(_xlfn.NORM.INV(RAND(),stock_ave,stock_std))+(AQ694-AR$24)*Bonds*(_xlfn.NORM.INV(RAND(),bond_ave,bond_std))+(AQ694-AR$24)*cash*(_xlfn.NORM.INV(RAND(),cash_ave,cash_std))+(AQ694-AR$24)))</f>
        <v/>
      </c>
      <c r="AS694" s="156">
        <f>IF((AR694&lt;=0),0,((AR694-AS$24)*Stock*(_xlfn.NORM.INV(RAND(),stock_ave,stock_std))+(AR694-AS$24)*Bonds*(_xlfn.NORM.INV(RAND(),bond_ave,bond_std))+(AR694-AS$24)*cash*(_xlfn.NORM.INV(RAND(),cash_ave,cash_std))+(AR694-AS$24)))</f>
        <v/>
      </c>
      <c r="AT694" s="156">
        <f>IF((AS694&lt;=0),0,((AS694-AT$24)*Stock*(_xlfn.NORM.INV(RAND(),stock_ave,stock_std))+(AS694-AT$24)*Bonds*(_xlfn.NORM.INV(RAND(),bond_ave,bond_std))+(AS694-AT$24)*cash*(_xlfn.NORM.INV(RAND(),cash_ave,cash_std))+(AS694-AT$24)))</f>
        <v/>
      </c>
      <c r="AU694" s="156">
        <f>IF((AT694&lt;=0),0,((AT694-AU$24)*Stock*(_xlfn.NORM.INV(RAND(),stock_ave,stock_std))+(AT694-AU$24)*Bonds*(_xlfn.NORM.INV(RAND(),bond_ave,bond_std))+(AT694-AU$24)*cash*(_xlfn.NORM.INV(RAND(),cash_ave,cash_std))+(AT694-AU$24)))</f>
        <v/>
      </c>
      <c r="AV694" s="156">
        <f>IF((AU694&lt;=0),0,((AU694-AV$24)*Stock*(_xlfn.NORM.INV(RAND(),stock_ave,stock_std))+(AU694-AV$24)*Bonds*(_xlfn.NORM.INV(RAND(),bond_ave,bond_std))+(AU694-AV$24)*cash*(_xlfn.NORM.INV(RAND(),cash_ave,cash_std))+(AU694-AV$24)))</f>
        <v/>
      </c>
      <c r="AW694" s="156">
        <f>IF((AV694&lt;=0),0,((AV694-AW$24)*Stock*(_xlfn.NORM.INV(RAND(),stock_ave,stock_std))+(AV694-AW$24)*Bonds*(_xlfn.NORM.INV(RAND(),bond_ave,bond_std))+(AV694-AW$24)*cash*(_xlfn.NORM.INV(RAND(),cash_ave,cash_std))+(AV694-AW$24)))</f>
        <v/>
      </c>
      <c r="AX694" s="159" t="n"/>
      <c r="AY694" s="159" t="n"/>
      <c r="AZ694" s="159" t="n"/>
      <c r="BA694" s="159" t="n"/>
      <c r="BB694" s="159" t="n"/>
    </row>
    <row r="695">
      <c r="C695" s="147" t="n"/>
      <c r="D695" s="61">
        <f>+D694-IF(D$18&gt;74,(D694/D$25)*$C$10)</f>
        <v/>
      </c>
      <c r="E695" s="61">
        <f>+E694-IF(E$18&gt;74,(E694/E$25)*$C$10)</f>
        <v/>
      </c>
      <c r="F695" s="61">
        <f>+F694-IF(F$18&gt;74,(F694/F$25)*$C$10)</f>
        <v/>
      </c>
      <c r="G695" s="61">
        <f>+G694-IF(G$18&gt;74,(G694/G$25)*$C$10)</f>
        <v/>
      </c>
      <c r="H695" s="61">
        <f>+H694-IF(H$18&gt;74,(H694/H$25)*$C$10)</f>
        <v/>
      </c>
      <c r="I695" s="61">
        <f>+I694-IF(I$18&gt;74,(I694/I$25)*$C$10)</f>
        <v/>
      </c>
      <c r="J695" s="61">
        <f>+J694-IF(J$18&gt;74,(J694/J$25)*$C$10)</f>
        <v/>
      </c>
      <c r="K695" s="61">
        <f>+K694-IF(K$18&gt;74,(K694/K$25)*$C$10)</f>
        <v/>
      </c>
      <c r="L695" s="61">
        <f>+L694-IF(L$18&gt;74,(L694/L$25)*$C$10)</f>
        <v/>
      </c>
      <c r="M695" s="61">
        <f>+M694-IF(M$18&gt;74,(M694/M$25)*$C$10)</f>
        <v/>
      </c>
      <c r="N695" s="61">
        <f>+N694-IF(N$18&gt;74,(N694/N$25)*$C$10)</f>
        <v/>
      </c>
      <c r="O695" s="61">
        <f>+O694-IF(O$18&gt;74,(O694/O$25)*$C$10)</f>
        <v/>
      </c>
      <c r="P695" s="61">
        <f>+P694-IF(P$18&gt;74,(P694/P$25)*$C$10)</f>
        <v/>
      </c>
      <c r="Q695" s="61">
        <f>+Q694-IF(Q$18&gt;74,(Q694/Q$25)*$C$10)</f>
        <v/>
      </c>
      <c r="R695" s="61">
        <f>+R694-IF(R$18&gt;74,(R694/R$25)*$C$10)</f>
        <v/>
      </c>
      <c r="S695" s="61">
        <f>+S694-IF(S$18&gt;74,(S694/S$25)*$C$10)</f>
        <v/>
      </c>
      <c r="T695" s="61">
        <f>+T694-IF(T$18&gt;74,(T694/T$25)*$C$10)</f>
        <v/>
      </c>
      <c r="U695" s="61">
        <f>+U694-IF(U$18&gt;74,(U694/U$25)*$C$10)</f>
        <v/>
      </c>
      <c r="V695" s="61">
        <f>+V694-IF(V$18&gt;74,(V694/V$25)*$C$10)</f>
        <v/>
      </c>
      <c r="W695" s="61">
        <f>+W694-IF(W$18&gt;74,(W694/W$25)*$C$10)</f>
        <v/>
      </c>
      <c r="X695" s="61">
        <f>+X694-IF(X$18&gt;74,(X694/X$25)*$C$10)</f>
        <v/>
      </c>
      <c r="Y695" s="61">
        <f>+Y694-IF(Y$18&gt;74,(Y694/Y$25)*$C$10)</f>
        <v/>
      </c>
      <c r="Z695" s="61">
        <f>+Z694-IF(Z$18&gt;74,(Z694/Z$25)*$C$10)</f>
        <v/>
      </c>
      <c r="AA695" s="61">
        <f>+AA694-IF(AA$18&gt;74,(AA694/AA$25)*$C$10)</f>
        <v/>
      </c>
      <c r="AB695" s="61">
        <f>+AB694-IF(AB$18&gt;74,(AB694/AB$25)*$C$10)</f>
        <v/>
      </c>
      <c r="AC695" s="61">
        <f>+AC694-IF(AC$18&gt;74,(AC694/AC$25)*$C$10)</f>
        <v/>
      </c>
      <c r="AD695" s="61">
        <f>+AD694-IF(AD$18&gt;74,(AD694/AD$25)*$C$10)</f>
        <v/>
      </c>
      <c r="AE695" s="61">
        <f>+AE694-IF(AE$18&gt;74,(AE694/AE$25)*$C$10)</f>
        <v/>
      </c>
      <c r="AF695" s="61">
        <f>+AF694-IF(AF$18&gt;74,(AF694/AF$25)*$C$10)</f>
        <v/>
      </c>
      <c r="AG695" s="61">
        <f>+AG694-IF(AG$18&gt;74,(AG694/AG$25)*$C$10)</f>
        <v/>
      </c>
      <c r="AH695" s="61">
        <f>+AH694-IF(AH$18&gt;74,(AH694/AH$25)*$C$10)</f>
        <v/>
      </c>
      <c r="AI695" s="61">
        <f>+AI694-IF(AI$18&gt;74,(AI694/AI$25)*$C$10)</f>
        <v/>
      </c>
      <c r="AJ695" s="61">
        <f>+AJ694-IF(AJ$18&gt;74,(AJ694/AJ$25)*$C$10)</f>
        <v/>
      </c>
      <c r="AK695" s="61">
        <f>+AK694-IF(AK$18&gt;74,(AK694/AK$25)*$C$10)</f>
        <v/>
      </c>
      <c r="AL695" s="61">
        <f>+AL694-IF(AL$18&gt;74,(AL694/AL$25)*$C$10)</f>
        <v/>
      </c>
      <c r="AM695" s="61">
        <f>+AM694-IF(AM$18&gt;74,(AM694/AM$25)*$C$10)</f>
        <v/>
      </c>
      <c r="AN695" s="61">
        <f>+AN694-IF(AN$18&gt;74,(AN694/AN$25)*$C$10)</f>
        <v/>
      </c>
      <c r="AO695" s="61">
        <f>+AO694-IF(AO$18&gt;74,(AO694/AO$25)*$C$10)</f>
        <v/>
      </c>
      <c r="AP695" s="61">
        <f>+AP694-IF(AP$18&gt;74,(AP694/AP$25)*$C$10)</f>
        <v/>
      </c>
      <c r="AQ695" s="61">
        <f>+AQ694-IF(AQ$18&gt;74,(AQ694/AQ$25)*$C$10)</f>
        <v/>
      </c>
      <c r="AR695" s="61">
        <f>+AR694-IF(AR$18&gt;74,(AR694/AR$25)*$C$10)</f>
        <v/>
      </c>
      <c r="AS695" s="61">
        <f>+AS694-IF(AS$18&gt;74,(AS694/AS$25)*$C$10)</f>
        <v/>
      </c>
      <c r="AT695" s="61">
        <f>+AT694-IF(AT$18&gt;74,(AT694/AT$25)*$C$10)</f>
        <v/>
      </c>
      <c r="AU695" s="61">
        <f>+AU694-IF(AU$18&gt;74,(AU694/AU$25)*$C$10)</f>
        <v/>
      </c>
      <c r="AV695" s="61">
        <f>+AV694-IF(AV$18&gt;74,(AV694/AV$25)*$C$10)</f>
        <v/>
      </c>
      <c r="AW695" s="61">
        <f>+AW694-IF(AW$18&gt;74,(AW694/AW$25)*$C$10)</f>
        <v/>
      </c>
      <c r="AX695" s="35">
        <f>IF(AW695&gt;0,1,0)</f>
        <v/>
      </c>
      <c r="AY695" s="35">
        <f>IF(AL695&gt;0,1,0)</f>
        <v/>
      </c>
      <c r="AZ695" s="35">
        <f>IF(AG695&gt;0,1,0)</f>
        <v/>
      </c>
      <c r="BA695" s="35">
        <f>IF(AB695&gt;0,1,0)</f>
        <v/>
      </c>
      <c r="BB695" s="35">
        <f>IF(W695&gt;0,1,0)</f>
        <v/>
      </c>
    </row>
    <row r="696">
      <c r="B696" s="154" t="inlineStr">
        <is>
          <t>trial 335</t>
        </is>
      </c>
      <c r="C696" s="155">
        <f>+start-C693</f>
        <v/>
      </c>
      <c r="D696" s="156">
        <f>IF((C696&lt;=0),0,((C696-D$24)*Stock*(_xlfn.NORM.INV(RAND(),stock_ave,stock_std))+(C696-D$24)*Bonds*(_xlfn.NORM.INV(RAND(),bond_ave,bond_std))+(C696-D$24)*cash*(_xlfn.NORM.INV(RAND(),cash_ave,cash_std))+(C696-D$24)))</f>
        <v/>
      </c>
      <c r="E696" s="156">
        <f>IF((D696&lt;=0),0,((D696-E$24)*Stock*(_xlfn.NORM.INV(RAND(),stock_ave,stock_std))+(D696-E$24)*Bonds*(_xlfn.NORM.INV(RAND(),bond_ave,bond_std))+(D696-E$24)*cash*(_xlfn.NORM.INV(RAND(),cash_ave,cash_std))+(D696-E$24)))</f>
        <v/>
      </c>
      <c r="F696" s="156">
        <f>IF((E696&lt;=0),0,((E696-F$24)*Stock*(_xlfn.NORM.INV(RAND(),stock_ave,stock_std))+(E696-F$24)*Bonds*(_xlfn.NORM.INV(RAND(),bond_ave,bond_std))+(E696-F$24)*cash*(_xlfn.NORM.INV(RAND(),cash_ave,cash_std))+(E696-F$24)))</f>
        <v/>
      </c>
      <c r="G696" s="156">
        <f>IF((F696&lt;=0),0,((F696-G$24)*Stock*(_xlfn.NORM.INV(RAND(),stock_ave,stock_std))+(F696-G$24)*Bonds*(_xlfn.NORM.INV(RAND(),bond_ave,bond_std))+(F696-G$24)*cash*(_xlfn.NORM.INV(RAND(),cash_ave,cash_std))+(F696-G$24)))</f>
        <v/>
      </c>
      <c r="H696" s="156">
        <f>IF((G696&lt;=0),0,((G696-H$24)*Stock*(_xlfn.NORM.INV(RAND(),stock_ave,stock_std))+(G696-H$24)*Bonds*(_xlfn.NORM.INV(RAND(),bond_ave,bond_std))+(G696-H$24)*cash*(_xlfn.NORM.INV(RAND(),cash_ave,cash_std))+(G696-H$24)))</f>
        <v/>
      </c>
      <c r="I696" s="156">
        <f>IF((H696&lt;=0),0,((H696-I$24)*Stock*(_xlfn.NORM.INV(RAND(),stock_ave,stock_std))+(H696-I$24)*Bonds*(_xlfn.NORM.INV(RAND(),bond_ave,bond_std))+(H696-I$24)*cash*(_xlfn.NORM.INV(RAND(),cash_ave,cash_std))+(H696-I$24)))</f>
        <v/>
      </c>
      <c r="J696" s="156">
        <f>IF((I696&lt;=0),0,((I696-J$24)*Stock*(_xlfn.NORM.INV(RAND(),stock_ave,stock_std))+(I696-J$24)*Bonds*(_xlfn.NORM.INV(RAND(),bond_ave,bond_std))+(I696-J$24)*cash*(_xlfn.NORM.INV(RAND(),cash_ave,cash_std))+(I696-J$24)))</f>
        <v/>
      </c>
      <c r="K696" s="156">
        <f>IF((J696&lt;=0),0,((J696-K$24)*Stock*(_xlfn.NORM.INV(RAND(),stock_ave,stock_std))+(J696-K$24)*Bonds*(_xlfn.NORM.INV(RAND(),bond_ave,bond_std))+(J696-K$24)*cash*(_xlfn.NORM.INV(RAND(),cash_ave,cash_std))+(J696-K$24)))</f>
        <v/>
      </c>
      <c r="L696" s="156">
        <f>IF((K696&lt;=0),0,((K696-L$24)*Stock*(_xlfn.NORM.INV(RAND(),stock_ave,stock_std))+(K696-L$24)*Bonds*(_xlfn.NORM.INV(RAND(),bond_ave,bond_std))+(K696-L$24)*cash*(_xlfn.NORM.INV(RAND(),cash_ave,cash_std))+(K696-L$24)))</f>
        <v/>
      </c>
      <c r="M696" s="156">
        <f>IF((L696&lt;=0),0,((L696-M$24)*Stock*(_xlfn.NORM.INV(RAND(),stock_ave,stock_std))+(L696-M$24)*Bonds*(_xlfn.NORM.INV(RAND(),bond_ave,bond_std))+(L696-M$24)*cash*(_xlfn.NORM.INV(RAND(),cash_ave,cash_std))+(L696-M$24)))</f>
        <v/>
      </c>
      <c r="N696" s="156">
        <f>IF((M696&lt;=0),0,((M696-N$24)*Stock*(_xlfn.NORM.INV(RAND(),stock_ave,stock_std))+(M696-N$24)*Bonds*(_xlfn.NORM.INV(RAND(),bond_ave,bond_std))+(M696-N$24)*cash*(_xlfn.NORM.INV(RAND(),cash_ave,cash_std))+(M696-N$24)))</f>
        <v/>
      </c>
      <c r="O696" s="156">
        <f>IF((N696&lt;=0),0,((N696-O$24)*Stock*(_xlfn.NORM.INV(RAND(),stock_ave,stock_std))+(N696-O$24)*Bonds*(_xlfn.NORM.INV(RAND(),bond_ave,bond_std))+(N696-O$24)*cash*(_xlfn.NORM.INV(RAND(),cash_ave,cash_std))+(N696-O$24)))</f>
        <v/>
      </c>
      <c r="P696" s="156">
        <f>IF((O696&lt;=0),0,((O696-P$24)*Stock*(_xlfn.NORM.INV(RAND(),stock_ave,stock_std))+(O696-P$24)*Bonds*(_xlfn.NORM.INV(RAND(),bond_ave,bond_std))+(O696-P$24)*cash*(_xlfn.NORM.INV(RAND(),cash_ave,cash_std))+(O696-P$24)))</f>
        <v/>
      </c>
      <c r="Q696" s="156">
        <f>IF((P696&lt;=0),0,((P696-Q$24)*Stock*(_xlfn.NORM.INV(RAND(),stock_ave,stock_std))+(P696-Q$24)*Bonds*(_xlfn.NORM.INV(RAND(),bond_ave,bond_std))+(P696-Q$24)*cash*(_xlfn.NORM.INV(RAND(),cash_ave,cash_std))+(P696-Q$24)))</f>
        <v/>
      </c>
      <c r="R696" s="156">
        <f>IF((Q696&lt;=0),0,((Q696-R$24)*Stock*(_xlfn.NORM.INV(RAND(),stock_ave,stock_std))+(Q696-R$24)*Bonds*(_xlfn.NORM.INV(RAND(),bond_ave,bond_std))+(Q696-R$24)*cash*(_xlfn.NORM.INV(RAND(),cash_ave,cash_std))+(Q696-R$24)))</f>
        <v/>
      </c>
      <c r="S696" s="156">
        <f>IF((R696&lt;=0),0,((R696-S$24)*Stock*(_xlfn.NORM.INV(RAND(),stock_ave,stock_std))+(R696-S$24)*Bonds*(_xlfn.NORM.INV(RAND(),bond_ave,bond_std))+(R696-S$24)*cash*(_xlfn.NORM.INV(RAND(),cash_ave,cash_std))+(R696-S$24)))</f>
        <v/>
      </c>
      <c r="T696" s="156">
        <f>IF((S696&lt;=0),0,((S696-T$24)*Stock*(_xlfn.NORM.INV(RAND(),stock_ave,stock_std))+(S696-T$24)*Bonds*(_xlfn.NORM.INV(RAND(),bond_ave,bond_std))+(S696-T$24)*cash*(_xlfn.NORM.INV(RAND(),cash_ave,cash_std))+(S696-T$24)))</f>
        <v/>
      </c>
      <c r="U696" s="156">
        <f>IF((T696&lt;=0),0,((T696-U$24)*Stock*(_xlfn.NORM.INV(RAND(),stock_ave,stock_std))+(T696-U$24)*Bonds*(_xlfn.NORM.INV(RAND(),bond_ave,bond_std))+(T696-U$24)*cash*(_xlfn.NORM.INV(RAND(),cash_ave,cash_std))+(T696-U$24)))</f>
        <v/>
      </c>
      <c r="V696" s="156">
        <f>IF((U696&lt;=0),0,((U696-V$24)*Stock*(_xlfn.NORM.INV(RAND(),stock_ave,stock_std))+(U696-V$24)*Bonds*(_xlfn.NORM.INV(RAND(),bond_ave,bond_std))+(U696-V$24)*cash*(_xlfn.NORM.INV(RAND(),cash_ave,cash_std))+(U696-V$24)))</f>
        <v/>
      </c>
      <c r="W696" s="156">
        <f>IF((V696&lt;=0),0,((V696-W$24)*Stock*(_xlfn.NORM.INV(RAND(),stock_ave,stock_std))+(V696-W$24)*Bonds*(_xlfn.NORM.INV(RAND(),bond_ave,bond_std))+(V696-W$24)*cash*(_xlfn.NORM.INV(RAND(),cash_ave,cash_std))+(V696-W$24)))</f>
        <v/>
      </c>
      <c r="X696" s="156">
        <f>IF((W696&lt;=0),0,((W696-X$24)*Stock*(_xlfn.NORM.INV(RAND(),stock_ave,stock_std))+(W696-X$24)*Bonds*(_xlfn.NORM.INV(RAND(),bond_ave,bond_std))+(W696-X$24)*cash*(_xlfn.NORM.INV(RAND(),cash_ave,cash_std))+(W696-X$24)))</f>
        <v/>
      </c>
      <c r="Y696" s="156">
        <f>IF((X696&lt;=0),0,((X696-Y$24)*Stock*(_xlfn.NORM.INV(RAND(),stock_ave,stock_std))+(X696-Y$24)*Bonds*(_xlfn.NORM.INV(RAND(),bond_ave,bond_std))+(X696-Y$24)*cash*(_xlfn.NORM.INV(RAND(),cash_ave,cash_std))+(X696-Y$24)))</f>
        <v/>
      </c>
      <c r="Z696" s="156">
        <f>IF((Y696&lt;=0),0,((Y696-Z$24)*Stock*(_xlfn.NORM.INV(RAND(),stock_ave,stock_std))+(Y696-Z$24)*Bonds*(_xlfn.NORM.INV(RAND(),bond_ave,bond_std))+(Y696-Z$24)*cash*(_xlfn.NORM.INV(RAND(),cash_ave,cash_std))+(Y696-Z$24)))</f>
        <v/>
      </c>
      <c r="AA696" s="156">
        <f>IF((Z696&lt;=0),0,((Z696-AA$24)*Stock*(_xlfn.NORM.INV(RAND(),stock_ave,stock_std))+(Z696-AA$24)*Bonds*(_xlfn.NORM.INV(RAND(),bond_ave,bond_std))+(Z696-AA$24)*cash*(_xlfn.NORM.INV(RAND(),cash_ave,cash_std))+(Z696-AA$24)))</f>
        <v/>
      </c>
      <c r="AB696" s="156">
        <f>IF((AA696&lt;=0),0,((AA696-AB$24)*Stock*(_xlfn.NORM.INV(RAND(),stock_ave,stock_std))+(AA696-AB$24)*Bonds*(_xlfn.NORM.INV(RAND(),bond_ave,bond_std))+(AA696-AB$24)*cash*(_xlfn.NORM.INV(RAND(),cash_ave,cash_std))+(AA696-AB$24)))</f>
        <v/>
      </c>
      <c r="AC696" s="156">
        <f>IF((AB696&lt;=0),0,((AB696-AC$24)*Stock*(_xlfn.NORM.INV(RAND(),stock_ave,stock_std))+(AB696-AC$24)*Bonds*(_xlfn.NORM.INV(RAND(),bond_ave,bond_std))+(AB696-AC$24)*cash*(_xlfn.NORM.INV(RAND(),cash_ave,cash_std))+(AB696-AC$24)))</f>
        <v/>
      </c>
      <c r="AD696" s="156">
        <f>IF((AC696&lt;=0),0,((AC696-AD$24)*Stock*(_xlfn.NORM.INV(RAND(),stock_ave,stock_std))+(AC696-AD$24)*Bonds*(_xlfn.NORM.INV(RAND(),bond_ave,bond_std))+(AC696-AD$24)*cash*(_xlfn.NORM.INV(RAND(),cash_ave,cash_std))+(AC696-AD$24)))</f>
        <v/>
      </c>
      <c r="AE696" s="156">
        <f>IF((AD696&lt;=0),0,((AD696-AE$24)*Stock*(_xlfn.NORM.INV(RAND(),stock_ave,stock_std))+(AD696-AE$24)*Bonds*(_xlfn.NORM.INV(RAND(),bond_ave,bond_std))+(AD696-AE$24)*cash*(_xlfn.NORM.INV(RAND(),cash_ave,cash_std))+(AD696-AE$24)))</f>
        <v/>
      </c>
      <c r="AF696" s="156">
        <f>IF((AE696&lt;=0),0,((AE696-AF$24)*Stock*(_xlfn.NORM.INV(RAND(),stock_ave,stock_std))+(AE696-AF$24)*Bonds*(_xlfn.NORM.INV(RAND(),bond_ave,bond_std))+(AE696-AF$24)*cash*(_xlfn.NORM.INV(RAND(),cash_ave,cash_std))+(AE696-AF$24)))</f>
        <v/>
      </c>
      <c r="AG696" s="156">
        <f>IF((AF696&lt;=0),0,((AF696-AG$24)*Stock*(_xlfn.NORM.INV(RAND(),stock_ave,stock_std))+(AF696-AG$24)*Bonds*(_xlfn.NORM.INV(RAND(),bond_ave,bond_std))+(AF696-AG$24)*cash*(_xlfn.NORM.INV(RAND(),cash_ave,cash_std))+(AF696-AG$24)))</f>
        <v/>
      </c>
      <c r="AH696" s="156">
        <f>IF((AG696&lt;=0),0,((AG696-AH$24)*Stock*(_xlfn.NORM.INV(RAND(),stock_ave,stock_std))+(AG696-AH$24)*Bonds*(_xlfn.NORM.INV(RAND(),bond_ave,bond_std))+(AG696-AH$24)*cash*(_xlfn.NORM.INV(RAND(),cash_ave,cash_std))+(AG696-AH$24)))</f>
        <v/>
      </c>
      <c r="AI696" s="156">
        <f>IF((AH696&lt;=0),0,((AH696-AI$24)*Stock*(_xlfn.NORM.INV(RAND(),stock_ave,stock_std))+(AH696-AI$24)*Bonds*(_xlfn.NORM.INV(RAND(),bond_ave,bond_std))+(AH696-AI$24)*cash*(_xlfn.NORM.INV(RAND(),cash_ave,cash_std))+(AH696-AI$24)))</f>
        <v/>
      </c>
      <c r="AJ696" s="156">
        <f>IF((AI696&lt;=0),0,((AI696-AJ$24)*Stock*(_xlfn.NORM.INV(RAND(),stock_ave,stock_std))+(AI696-AJ$24)*Bonds*(_xlfn.NORM.INV(RAND(),bond_ave,bond_std))+(AI696-AJ$24)*cash*(_xlfn.NORM.INV(RAND(),cash_ave,cash_std))+(AI696-AJ$24)))</f>
        <v/>
      </c>
      <c r="AK696" s="156">
        <f>IF((AJ696&lt;=0),0,((AJ696-AK$24)*Stock*(_xlfn.NORM.INV(RAND(),stock_ave,stock_std))+(AJ696-AK$24)*Bonds*(_xlfn.NORM.INV(RAND(),bond_ave,bond_std))+(AJ696-AK$24)*cash*(_xlfn.NORM.INV(RAND(),cash_ave,cash_std))+(AJ696-AK$24)))</f>
        <v/>
      </c>
      <c r="AL696" s="156">
        <f>IF((AK696&lt;=0),0,((AK696-AL$24)*Stock*(_xlfn.NORM.INV(RAND(),stock_ave,stock_std))+(AK696-AL$24)*Bonds*(_xlfn.NORM.INV(RAND(),bond_ave,bond_std))+(AK696-AL$24)*cash*(_xlfn.NORM.INV(RAND(),cash_ave,cash_std))+(AK696-AL$24)))</f>
        <v/>
      </c>
      <c r="AM696" s="156">
        <f>IF((AL696&lt;=0),0,((AL696-AM$24)*Stock*(_xlfn.NORM.INV(RAND(),stock_ave,stock_std))+(AL696-AM$24)*Bonds*(_xlfn.NORM.INV(RAND(),bond_ave,bond_std))+(AL696-AM$24)*cash*(_xlfn.NORM.INV(RAND(),cash_ave,cash_std))+(AL696-AM$24)))</f>
        <v/>
      </c>
      <c r="AN696" s="156">
        <f>IF((AM696&lt;=0),0,((AM696-AN$24)*Stock*(_xlfn.NORM.INV(RAND(),stock_ave,stock_std))+(AM696-AN$24)*Bonds*(_xlfn.NORM.INV(RAND(),bond_ave,bond_std))+(AM696-AN$24)*cash*(_xlfn.NORM.INV(RAND(),cash_ave,cash_std))+(AM696-AN$24)))</f>
        <v/>
      </c>
      <c r="AO696" s="156">
        <f>IF((AN696&lt;=0),0,((AN696-AO$24)*Stock*(_xlfn.NORM.INV(RAND(),stock_ave,stock_std))+(AN696-AO$24)*Bonds*(_xlfn.NORM.INV(RAND(),bond_ave,bond_std))+(AN696-AO$24)*cash*(_xlfn.NORM.INV(RAND(),cash_ave,cash_std))+(AN696-AO$24)))</f>
        <v/>
      </c>
      <c r="AP696" s="156">
        <f>IF((AO696&lt;=0),0,((AO696-AP$24)*Stock*(_xlfn.NORM.INV(RAND(),stock_ave,stock_std))+(AO696-AP$24)*Bonds*(_xlfn.NORM.INV(RAND(),bond_ave,bond_std))+(AO696-AP$24)*cash*(_xlfn.NORM.INV(RAND(),cash_ave,cash_std))+(AO696-AP$24)))</f>
        <v/>
      </c>
      <c r="AQ696" s="156">
        <f>IF((AP696&lt;=0),0,((AP696-AQ$24)*Stock*(_xlfn.NORM.INV(RAND(),stock_ave,stock_std))+(AP696-AQ$24)*Bonds*(_xlfn.NORM.INV(RAND(),bond_ave,bond_std))+(AP696-AQ$24)*cash*(_xlfn.NORM.INV(RAND(),cash_ave,cash_std))+(AP696-AQ$24)))</f>
        <v/>
      </c>
      <c r="AR696" s="156">
        <f>IF((AQ696&lt;=0),0,((AQ696-AR$24)*Stock*(_xlfn.NORM.INV(RAND(),stock_ave,stock_std))+(AQ696-AR$24)*Bonds*(_xlfn.NORM.INV(RAND(),bond_ave,bond_std))+(AQ696-AR$24)*cash*(_xlfn.NORM.INV(RAND(),cash_ave,cash_std))+(AQ696-AR$24)))</f>
        <v/>
      </c>
      <c r="AS696" s="156">
        <f>IF((AR696&lt;=0),0,((AR696-AS$24)*Stock*(_xlfn.NORM.INV(RAND(),stock_ave,stock_std))+(AR696-AS$24)*Bonds*(_xlfn.NORM.INV(RAND(),bond_ave,bond_std))+(AR696-AS$24)*cash*(_xlfn.NORM.INV(RAND(),cash_ave,cash_std))+(AR696-AS$24)))</f>
        <v/>
      </c>
      <c r="AT696" s="156">
        <f>IF((AS696&lt;=0),0,((AS696-AT$24)*Stock*(_xlfn.NORM.INV(RAND(),stock_ave,stock_std))+(AS696-AT$24)*Bonds*(_xlfn.NORM.INV(RAND(),bond_ave,bond_std))+(AS696-AT$24)*cash*(_xlfn.NORM.INV(RAND(),cash_ave,cash_std))+(AS696-AT$24)))</f>
        <v/>
      </c>
      <c r="AU696" s="156">
        <f>IF((AT696&lt;=0),0,((AT696-AU$24)*Stock*(_xlfn.NORM.INV(RAND(),stock_ave,stock_std))+(AT696-AU$24)*Bonds*(_xlfn.NORM.INV(RAND(),bond_ave,bond_std))+(AT696-AU$24)*cash*(_xlfn.NORM.INV(RAND(),cash_ave,cash_std))+(AT696-AU$24)))</f>
        <v/>
      </c>
      <c r="AV696" s="156">
        <f>IF((AU696&lt;=0),0,((AU696-AV$24)*Stock*(_xlfn.NORM.INV(RAND(),stock_ave,stock_std))+(AU696-AV$24)*Bonds*(_xlfn.NORM.INV(RAND(),bond_ave,bond_std))+(AU696-AV$24)*cash*(_xlfn.NORM.INV(RAND(),cash_ave,cash_std))+(AU696-AV$24)))</f>
        <v/>
      </c>
      <c r="AW696" s="156">
        <f>IF((AV696&lt;=0),0,((AV696-AW$24)*Stock*(_xlfn.NORM.INV(RAND(),stock_ave,stock_std))+(AV696-AW$24)*Bonds*(_xlfn.NORM.INV(RAND(),bond_ave,bond_std))+(AV696-AW$24)*cash*(_xlfn.NORM.INV(RAND(),cash_ave,cash_std))+(AV696-AW$24)))</f>
        <v/>
      </c>
      <c r="AX696" s="159" t="n"/>
      <c r="AY696" s="159" t="n"/>
      <c r="AZ696" s="159" t="n"/>
      <c r="BA696" s="159" t="n"/>
      <c r="BB696" s="159" t="n"/>
    </row>
    <row r="697">
      <c r="C697" s="147" t="n"/>
      <c r="D697" s="61">
        <f>+D696-IF(D$18&gt;74,(D696/D$25)*$C$10)</f>
        <v/>
      </c>
      <c r="E697" s="61">
        <f>+E696-IF(E$18&gt;74,(E696/E$25)*$C$10)</f>
        <v/>
      </c>
      <c r="F697" s="61">
        <f>+F696-IF(F$18&gt;74,(F696/F$25)*$C$10)</f>
        <v/>
      </c>
      <c r="G697" s="61">
        <f>+G696-IF(G$18&gt;74,(G696/G$25)*$C$10)</f>
        <v/>
      </c>
      <c r="H697" s="61">
        <f>+H696-IF(H$18&gt;74,(H696/H$25)*$C$10)</f>
        <v/>
      </c>
      <c r="I697" s="61">
        <f>+I696-IF(I$18&gt;74,(I696/I$25)*$C$10)</f>
        <v/>
      </c>
      <c r="J697" s="61">
        <f>+J696-IF(J$18&gt;74,(J696/J$25)*$C$10)</f>
        <v/>
      </c>
      <c r="K697" s="61">
        <f>+K696-IF(K$18&gt;74,(K696/K$25)*$C$10)</f>
        <v/>
      </c>
      <c r="L697" s="61">
        <f>+L696-IF(L$18&gt;74,(L696/L$25)*$C$10)</f>
        <v/>
      </c>
      <c r="M697" s="61">
        <f>+M696-IF(M$18&gt;74,(M696/M$25)*$C$10)</f>
        <v/>
      </c>
      <c r="N697" s="61">
        <f>+N696-IF(N$18&gt;74,(N696/N$25)*$C$10)</f>
        <v/>
      </c>
      <c r="O697" s="61">
        <f>+O696-IF(O$18&gt;74,(O696/O$25)*$C$10)</f>
        <v/>
      </c>
      <c r="P697" s="61">
        <f>+P696-IF(P$18&gt;74,(P696/P$25)*$C$10)</f>
        <v/>
      </c>
      <c r="Q697" s="61">
        <f>+Q696-IF(Q$18&gt;74,(Q696/Q$25)*$C$10)</f>
        <v/>
      </c>
      <c r="R697" s="61">
        <f>+R696-IF(R$18&gt;74,(R696/R$25)*$C$10)</f>
        <v/>
      </c>
      <c r="S697" s="61">
        <f>+S696-IF(S$18&gt;74,(S696/S$25)*$C$10)</f>
        <v/>
      </c>
      <c r="T697" s="61">
        <f>+T696-IF(T$18&gt;74,(T696/T$25)*$C$10)</f>
        <v/>
      </c>
      <c r="U697" s="61">
        <f>+U696-IF(U$18&gt;74,(U696/U$25)*$C$10)</f>
        <v/>
      </c>
      <c r="V697" s="61">
        <f>+V696-IF(V$18&gt;74,(V696/V$25)*$C$10)</f>
        <v/>
      </c>
      <c r="W697" s="61">
        <f>+W696-IF(W$18&gt;74,(W696/W$25)*$C$10)</f>
        <v/>
      </c>
      <c r="X697" s="61">
        <f>+X696-IF(X$18&gt;74,(X696/X$25)*$C$10)</f>
        <v/>
      </c>
      <c r="Y697" s="61">
        <f>+Y696-IF(Y$18&gt;74,(Y696/Y$25)*$C$10)</f>
        <v/>
      </c>
      <c r="Z697" s="61">
        <f>+Z696-IF(Z$18&gt;74,(Z696/Z$25)*$C$10)</f>
        <v/>
      </c>
      <c r="AA697" s="61">
        <f>+AA696-IF(AA$18&gt;74,(AA696/AA$25)*$C$10)</f>
        <v/>
      </c>
      <c r="AB697" s="61">
        <f>+AB696-IF(AB$18&gt;74,(AB696/AB$25)*$C$10)</f>
        <v/>
      </c>
      <c r="AC697" s="61">
        <f>+AC696-IF(AC$18&gt;74,(AC696/AC$25)*$C$10)</f>
        <v/>
      </c>
      <c r="AD697" s="61">
        <f>+AD696-IF(AD$18&gt;74,(AD696/AD$25)*$C$10)</f>
        <v/>
      </c>
      <c r="AE697" s="61">
        <f>+AE696-IF(AE$18&gt;74,(AE696/AE$25)*$C$10)</f>
        <v/>
      </c>
      <c r="AF697" s="61">
        <f>+AF696-IF(AF$18&gt;74,(AF696/AF$25)*$C$10)</f>
        <v/>
      </c>
      <c r="AG697" s="61">
        <f>+AG696-IF(AG$18&gt;74,(AG696/AG$25)*$C$10)</f>
        <v/>
      </c>
      <c r="AH697" s="61">
        <f>+AH696-IF(AH$18&gt;74,(AH696/AH$25)*$C$10)</f>
        <v/>
      </c>
      <c r="AI697" s="61">
        <f>+AI696-IF(AI$18&gt;74,(AI696/AI$25)*$C$10)</f>
        <v/>
      </c>
      <c r="AJ697" s="61">
        <f>+AJ696-IF(AJ$18&gt;74,(AJ696/AJ$25)*$C$10)</f>
        <v/>
      </c>
      <c r="AK697" s="61">
        <f>+AK696-IF(AK$18&gt;74,(AK696/AK$25)*$C$10)</f>
        <v/>
      </c>
      <c r="AL697" s="61">
        <f>+AL696-IF(AL$18&gt;74,(AL696/AL$25)*$C$10)</f>
        <v/>
      </c>
      <c r="AM697" s="61">
        <f>+AM696-IF(AM$18&gt;74,(AM696/AM$25)*$C$10)</f>
        <v/>
      </c>
      <c r="AN697" s="61">
        <f>+AN696-IF(AN$18&gt;74,(AN696/AN$25)*$C$10)</f>
        <v/>
      </c>
      <c r="AO697" s="61">
        <f>+AO696-IF(AO$18&gt;74,(AO696/AO$25)*$C$10)</f>
        <v/>
      </c>
      <c r="AP697" s="61">
        <f>+AP696-IF(AP$18&gt;74,(AP696/AP$25)*$C$10)</f>
        <v/>
      </c>
      <c r="AQ697" s="61">
        <f>+AQ696-IF(AQ$18&gt;74,(AQ696/AQ$25)*$C$10)</f>
        <v/>
      </c>
      <c r="AR697" s="61">
        <f>+AR696-IF(AR$18&gt;74,(AR696/AR$25)*$C$10)</f>
        <v/>
      </c>
      <c r="AS697" s="61">
        <f>+AS696-IF(AS$18&gt;74,(AS696/AS$25)*$C$10)</f>
        <v/>
      </c>
      <c r="AT697" s="61">
        <f>+AT696-IF(AT$18&gt;74,(AT696/AT$25)*$C$10)</f>
        <v/>
      </c>
      <c r="AU697" s="61">
        <f>+AU696-IF(AU$18&gt;74,(AU696/AU$25)*$C$10)</f>
        <v/>
      </c>
      <c r="AV697" s="61">
        <f>+AV696-IF(AV$18&gt;74,(AV696/AV$25)*$C$10)</f>
        <v/>
      </c>
      <c r="AW697" s="61">
        <f>+AW696-IF(AW$18&gt;74,(AW696/AW$25)*$C$10)</f>
        <v/>
      </c>
      <c r="AX697" s="35">
        <f>IF(AW697&gt;0,1,0)</f>
        <v/>
      </c>
      <c r="AY697" s="35">
        <f>IF(AL697&gt;0,1,0)</f>
        <v/>
      </c>
      <c r="AZ697" s="35">
        <f>IF(AG697&gt;0,1,0)</f>
        <v/>
      </c>
      <c r="BA697" s="35">
        <f>IF(AB697&gt;0,1,0)</f>
        <v/>
      </c>
      <c r="BB697" s="35">
        <f>IF(W697&gt;0,1,0)</f>
        <v/>
      </c>
    </row>
    <row r="698">
      <c r="B698" s="154" t="inlineStr">
        <is>
          <t>trial 336</t>
        </is>
      </c>
      <c r="C698" s="155">
        <f>+start-C695</f>
        <v/>
      </c>
      <c r="D698" s="156">
        <f>IF((C698&lt;=0),0,((C698-D$24)*Stock*(_xlfn.NORM.INV(RAND(),stock_ave,stock_std))+(C698-D$24)*Bonds*(_xlfn.NORM.INV(RAND(),bond_ave,bond_std))+(C698-D$24)*cash*(_xlfn.NORM.INV(RAND(),cash_ave,cash_std))+(C698-D$24)))</f>
        <v/>
      </c>
      <c r="E698" s="156">
        <f>IF((D698&lt;=0),0,((D698-E$24)*Stock*(_xlfn.NORM.INV(RAND(),stock_ave,stock_std))+(D698-E$24)*Bonds*(_xlfn.NORM.INV(RAND(),bond_ave,bond_std))+(D698-E$24)*cash*(_xlfn.NORM.INV(RAND(),cash_ave,cash_std))+(D698-E$24)))</f>
        <v/>
      </c>
      <c r="F698" s="156">
        <f>IF((E698&lt;=0),0,((E698-F$24)*Stock*(_xlfn.NORM.INV(RAND(),stock_ave,stock_std))+(E698-F$24)*Bonds*(_xlfn.NORM.INV(RAND(),bond_ave,bond_std))+(E698-F$24)*cash*(_xlfn.NORM.INV(RAND(),cash_ave,cash_std))+(E698-F$24)))</f>
        <v/>
      </c>
      <c r="G698" s="156">
        <f>IF((F698&lt;=0),0,((F698-G$24)*Stock*(_xlfn.NORM.INV(RAND(),stock_ave,stock_std))+(F698-G$24)*Bonds*(_xlfn.NORM.INV(RAND(),bond_ave,bond_std))+(F698-G$24)*cash*(_xlfn.NORM.INV(RAND(),cash_ave,cash_std))+(F698-G$24)))</f>
        <v/>
      </c>
      <c r="H698" s="156">
        <f>IF((G698&lt;=0),0,((G698-H$24)*Stock*(_xlfn.NORM.INV(RAND(),stock_ave,stock_std))+(G698-H$24)*Bonds*(_xlfn.NORM.INV(RAND(),bond_ave,bond_std))+(G698-H$24)*cash*(_xlfn.NORM.INV(RAND(),cash_ave,cash_std))+(G698-H$24)))</f>
        <v/>
      </c>
      <c r="I698" s="156">
        <f>IF((H698&lt;=0),0,((H698-I$24)*Stock*(_xlfn.NORM.INV(RAND(),stock_ave,stock_std))+(H698-I$24)*Bonds*(_xlfn.NORM.INV(RAND(),bond_ave,bond_std))+(H698-I$24)*cash*(_xlfn.NORM.INV(RAND(),cash_ave,cash_std))+(H698-I$24)))</f>
        <v/>
      </c>
      <c r="J698" s="156">
        <f>IF((I698&lt;=0),0,((I698-J$24)*Stock*(_xlfn.NORM.INV(RAND(),stock_ave,stock_std))+(I698-J$24)*Bonds*(_xlfn.NORM.INV(RAND(),bond_ave,bond_std))+(I698-J$24)*cash*(_xlfn.NORM.INV(RAND(),cash_ave,cash_std))+(I698-J$24)))</f>
        <v/>
      </c>
      <c r="K698" s="156">
        <f>IF((J698&lt;=0),0,((J698-K$24)*Stock*(_xlfn.NORM.INV(RAND(),stock_ave,stock_std))+(J698-K$24)*Bonds*(_xlfn.NORM.INV(RAND(),bond_ave,bond_std))+(J698-K$24)*cash*(_xlfn.NORM.INV(RAND(),cash_ave,cash_std))+(J698-K$24)))</f>
        <v/>
      </c>
      <c r="L698" s="156">
        <f>IF((K698&lt;=0),0,((K698-L$24)*Stock*(_xlfn.NORM.INV(RAND(),stock_ave,stock_std))+(K698-L$24)*Bonds*(_xlfn.NORM.INV(RAND(),bond_ave,bond_std))+(K698-L$24)*cash*(_xlfn.NORM.INV(RAND(),cash_ave,cash_std))+(K698-L$24)))</f>
        <v/>
      </c>
      <c r="M698" s="156">
        <f>IF((L698&lt;=0),0,((L698-M$24)*Stock*(_xlfn.NORM.INV(RAND(),stock_ave,stock_std))+(L698-M$24)*Bonds*(_xlfn.NORM.INV(RAND(),bond_ave,bond_std))+(L698-M$24)*cash*(_xlfn.NORM.INV(RAND(),cash_ave,cash_std))+(L698-M$24)))</f>
        <v/>
      </c>
      <c r="N698" s="156">
        <f>IF((M698&lt;=0),0,((M698-N$24)*Stock*(_xlfn.NORM.INV(RAND(),stock_ave,stock_std))+(M698-N$24)*Bonds*(_xlfn.NORM.INV(RAND(),bond_ave,bond_std))+(M698-N$24)*cash*(_xlfn.NORM.INV(RAND(),cash_ave,cash_std))+(M698-N$24)))</f>
        <v/>
      </c>
      <c r="O698" s="156">
        <f>IF((N698&lt;=0),0,((N698-O$24)*Stock*(_xlfn.NORM.INV(RAND(),stock_ave,stock_std))+(N698-O$24)*Bonds*(_xlfn.NORM.INV(RAND(),bond_ave,bond_std))+(N698-O$24)*cash*(_xlfn.NORM.INV(RAND(),cash_ave,cash_std))+(N698-O$24)))</f>
        <v/>
      </c>
      <c r="P698" s="156">
        <f>IF((O698&lt;=0),0,((O698-P$24)*Stock*(_xlfn.NORM.INV(RAND(),stock_ave,stock_std))+(O698-P$24)*Bonds*(_xlfn.NORM.INV(RAND(),bond_ave,bond_std))+(O698-P$24)*cash*(_xlfn.NORM.INV(RAND(),cash_ave,cash_std))+(O698-P$24)))</f>
        <v/>
      </c>
      <c r="Q698" s="156">
        <f>IF((P698&lt;=0),0,((P698-Q$24)*Stock*(_xlfn.NORM.INV(RAND(),stock_ave,stock_std))+(P698-Q$24)*Bonds*(_xlfn.NORM.INV(RAND(),bond_ave,bond_std))+(P698-Q$24)*cash*(_xlfn.NORM.INV(RAND(),cash_ave,cash_std))+(P698-Q$24)))</f>
        <v/>
      </c>
      <c r="R698" s="156">
        <f>IF((Q698&lt;=0),0,((Q698-R$24)*Stock*(_xlfn.NORM.INV(RAND(),stock_ave,stock_std))+(Q698-R$24)*Bonds*(_xlfn.NORM.INV(RAND(),bond_ave,bond_std))+(Q698-R$24)*cash*(_xlfn.NORM.INV(RAND(),cash_ave,cash_std))+(Q698-R$24)))</f>
        <v/>
      </c>
      <c r="S698" s="156">
        <f>IF((R698&lt;=0),0,((R698-S$24)*Stock*(_xlfn.NORM.INV(RAND(),stock_ave,stock_std))+(R698-S$24)*Bonds*(_xlfn.NORM.INV(RAND(),bond_ave,bond_std))+(R698-S$24)*cash*(_xlfn.NORM.INV(RAND(),cash_ave,cash_std))+(R698-S$24)))</f>
        <v/>
      </c>
      <c r="T698" s="156">
        <f>IF((S698&lt;=0),0,((S698-T$24)*Stock*(_xlfn.NORM.INV(RAND(),stock_ave,stock_std))+(S698-T$24)*Bonds*(_xlfn.NORM.INV(RAND(),bond_ave,bond_std))+(S698-T$24)*cash*(_xlfn.NORM.INV(RAND(),cash_ave,cash_std))+(S698-T$24)))</f>
        <v/>
      </c>
      <c r="U698" s="156">
        <f>IF((T698&lt;=0),0,((T698-U$24)*Stock*(_xlfn.NORM.INV(RAND(),stock_ave,stock_std))+(T698-U$24)*Bonds*(_xlfn.NORM.INV(RAND(),bond_ave,bond_std))+(T698-U$24)*cash*(_xlfn.NORM.INV(RAND(),cash_ave,cash_std))+(T698-U$24)))</f>
        <v/>
      </c>
      <c r="V698" s="156">
        <f>IF((U698&lt;=0),0,((U698-V$24)*Stock*(_xlfn.NORM.INV(RAND(),stock_ave,stock_std))+(U698-V$24)*Bonds*(_xlfn.NORM.INV(RAND(),bond_ave,bond_std))+(U698-V$24)*cash*(_xlfn.NORM.INV(RAND(),cash_ave,cash_std))+(U698-V$24)))</f>
        <v/>
      </c>
      <c r="W698" s="156">
        <f>IF((V698&lt;=0),0,((V698-W$24)*Stock*(_xlfn.NORM.INV(RAND(),stock_ave,stock_std))+(V698-W$24)*Bonds*(_xlfn.NORM.INV(RAND(),bond_ave,bond_std))+(V698-W$24)*cash*(_xlfn.NORM.INV(RAND(),cash_ave,cash_std))+(V698-W$24)))</f>
        <v/>
      </c>
      <c r="X698" s="156">
        <f>IF((W698&lt;=0),0,((W698-X$24)*Stock*(_xlfn.NORM.INV(RAND(),stock_ave,stock_std))+(W698-X$24)*Bonds*(_xlfn.NORM.INV(RAND(),bond_ave,bond_std))+(W698-X$24)*cash*(_xlfn.NORM.INV(RAND(),cash_ave,cash_std))+(W698-X$24)))</f>
        <v/>
      </c>
      <c r="Y698" s="156">
        <f>IF((X698&lt;=0),0,((X698-Y$24)*Stock*(_xlfn.NORM.INV(RAND(),stock_ave,stock_std))+(X698-Y$24)*Bonds*(_xlfn.NORM.INV(RAND(),bond_ave,bond_std))+(X698-Y$24)*cash*(_xlfn.NORM.INV(RAND(),cash_ave,cash_std))+(X698-Y$24)))</f>
        <v/>
      </c>
      <c r="Z698" s="156">
        <f>IF((Y698&lt;=0),0,((Y698-Z$24)*Stock*(_xlfn.NORM.INV(RAND(),stock_ave,stock_std))+(Y698-Z$24)*Bonds*(_xlfn.NORM.INV(RAND(),bond_ave,bond_std))+(Y698-Z$24)*cash*(_xlfn.NORM.INV(RAND(),cash_ave,cash_std))+(Y698-Z$24)))</f>
        <v/>
      </c>
      <c r="AA698" s="156">
        <f>IF((Z698&lt;=0),0,((Z698-AA$24)*Stock*(_xlfn.NORM.INV(RAND(),stock_ave,stock_std))+(Z698-AA$24)*Bonds*(_xlfn.NORM.INV(RAND(),bond_ave,bond_std))+(Z698-AA$24)*cash*(_xlfn.NORM.INV(RAND(),cash_ave,cash_std))+(Z698-AA$24)))</f>
        <v/>
      </c>
      <c r="AB698" s="156">
        <f>IF((AA698&lt;=0),0,((AA698-AB$24)*Stock*(_xlfn.NORM.INV(RAND(),stock_ave,stock_std))+(AA698-AB$24)*Bonds*(_xlfn.NORM.INV(RAND(),bond_ave,bond_std))+(AA698-AB$24)*cash*(_xlfn.NORM.INV(RAND(),cash_ave,cash_std))+(AA698-AB$24)))</f>
        <v/>
      </c>
      <c r="AC698" s="156">
        <f>IF((AB698&lt;=0),0,((AB698-AC$24)*Stock*(_xlfn.NORM.INV(RAND(),stock_ave,stock_std))+(AB698-AC$24)*Bonds*(_xlfn.NORM.INV(RAND(),bond_ave,bond_std))+(AB698-AC$24)*cash*(_xlfn.NORM.INV(RAND(),cash_ave,cash_std))+(AB698-AC$24)))</f>
        <v/>
      </c>
      <c r="AD698" s="156">
        <f>IF((AC698&lt;=0),0,((AC698-AD$24)*Stock*(_xlfn.NORM.INV(RAND(),stock_ave,stock_std))+(AC698-AD$24)*Bonds*(_xlfn.NORM.INV(RAND(),bond_ave,bond_std))+(AC698-AD$24)*cash*(_xlfn.NORM.INV(RAND(),cash_ave,cash_std))+(AC698-AD$24)))</f>
        <v/>
      </c>
      <c r="AE698" s="156">
        <f>IF((AD698&lt;=0),0,((AD698-AE$24)*Stock*(_xlfn.NORM.INV(RAND(),stock_ave,stock_std))+(AD698-AE$24)*Bonds*(_xlfn.NORM.INV(RAND(),bond_ave,bond_std))+(AD698-AE$24)*cash*(_xlfn.NORM.INV(RAND(),cash_ave,cash_std))+(AD698-AE$24)))</f>
        <v/>
      </c>
      <c r="AF698" s="156">
        <f>IF((AE698&lt;=0),0,((AE698-AF$24)*Stock*(_xlfn.NORM.INV(RAND(),stock_ave,stock_std))+(AE698-AF$24)*Bonds*(_xlfn.NORM.INV(RAND(),bond_ave,bond_std))+(AE698-AF$24)*cash*(_xlfn.NORM.INV(RAND(),cash_ave,cash_std))+(AE698-AF$24)))</f>
        <v/>
      </c>
      <c r="AG698" s="156">
        <f>IF((AF698&lt;=0),0,((AF698-AG$24)*Stock*(_xlfn.NORM.INV(RAND(),stock_ave,stock_std))+(AF698-AG$24)*Bonds*(_xlfn.NORM.INV(RAND(),bond_ave,bond_std))+(AF698-AG$24)*cash*(_xlfn.NORM.INV(RAND(),cash_ave,cash_std))+(AF698-AG$24)))</f>
        <v/>
      </c>
      <c r="AH698" s="156">
        <f>IF((AG698&lt;=0),0,((AG698-AH$24)*Stock*(_xlfn.NORM.INV(RAND(),stock_ave,stock_std))+(AG698-AH$24)*Bonds*(_xlfn.NORM.INV(RAND(),bond_ave,bond_std))+(AG698-AH$24)*cash*(_xlfn.NORM.INV(RAND(),cash_ave,cash_std))+(AG698-AH$24)))</f>
        <v/>
      </c>
      <c r="AI698" s="156">
        <f>IF((AH698&lt;=0),0,((AH698-AI$24)*Stock*(_xlfn.NORM.INV(RAND(),stock_ave,stock_std))+(AH698-AI$24)*Bonds*(_xlfn.NORM.INV(RAND(),bond_ave,bond_std))+(AH698-AI$24)*cash*(_xlfn.NORM.INV(RAND(),cash_ave,cash_std))+(AH698-AI$24)))</f>
        <v/>
      </c>
      <c r="AJ698" s="156">
        <f>IF((AI698&lt;=0),0,((AI698-AJ$24)*Stock*(_xlfn.NORM.INV(RAND(),stock_ave,stock_std))+(AI698-AJ$24)*Bonds*(_xlfn.NORM.INV(RAND(),bond_ave,bond_std))+(AI698-AJ$24)*cash*(_xlfn.NORM.INV(RAND(),cash_ave,cash_std))+(AI698-AJ$24)))</f>
        <v/>
      </c>
      <c r="AK698" s="156">
        <f>IF((AJ698&lt;=0),0,((AJ698-AK$24)*Stock*(_xlfn.NORM.INV(RAND(),stock_ave,stock_std))+(AJ698-AK$24)*Bonds*(_xlfn.NORM.INV(RAND(),bond_ave,bond_std))+(AJ698-AK$24)*cash*(_xlfn.NORM.INV(RAND(),cash_ave,cash_std))+(AJ698-AK$24)))</f>
        <v/>
      </c>
      <c r="AL698" s="156">
        <f>IF((AK698&lt;=0),0,((AK698-AL$24)*Stock*(_xlfn.NORM.INV(RAND(),stock_ave,stock_std))+(AK698-AL$24)*Bonds*(_xlfn.NORM.INV(RAND(),bond_ave,bond_std))+(AK698-AL$24)*cash*(_xlfn.NORM.INV(RAND(),cash_ave,cash_std))+(AK698-AL$24)))</f>
        <v/>
      </c>
      <c r="AM698" s="156">
        <f>IF((AL698&lt;=0),0,((AL698-AM$24)*Stock*(_xlfn.NORM.INV(RAND(),stock_ave,stock_std))+(AL698-AM$24)*Bonds*(_xlfn.NORM.INV(RAND(),bond_ave,bond_std))+(AL698-AM$24)*cash*(_xlfn.NORM.INV(RAND(),cash_ave,cash_std))+(AL698-AM$24)))</f>
        <v/>
      </c>
      <c r="AN698" s="156">
        <f>IF((AM698&lt;=0),0,((AM698-AN$24)*Stock*(_xlfn.NORM.INV(RAND(),stock_ave,stock_std))+(AM698-AN$24)*Bonds*(_xlfn.NORM.INV(RAND(),bond_ave,bond_std))+(AM698-AN$24)*cash*(_xlfn.NORM.INV(RAND(),cash_ave,cash_std))+(AM698-AN$24)))</f>
        <v/>
      </c>
      <c r="AO698" s="156">
        <f>IF((AN698&lt;=0),0,((AN698-AO$24)*Stock*(_xlfn.NORM.INV(RAND(),stock_ave,stock_std))+(AN698-AO$24)*Bonds*(_xlfn.NORM.INV(RAND(),bond_ave,bond_std))+(AN698-AO$24)*cash*(_xlfn.NORM.INV(RAND(),cash_ave,cash_std))+(AN698-AO$24)))</f>
        <v/>
      </c>
      <c r="AP698" s="156">
        <f>IF((AO698&lt;=0),0,((AO698-AP$24)*Stock*(_xlfn.NORM.INV(RAND(),stock_ave,stock_std))+(AO698-AP$24)*Bonds*(_xlfn.NORM.INV(RAND(),bond_ave,bond_std))+(AO698-AP$24)*cash*(_xlfn.NORM.INV(RAND(),cash_ave,cash_std))+(AO698-AP$24)))</f>
        <v/>
      </c>
      <c r="AQ698" s="156">
        <f>IF((AP698&lt;=0),0,((AP698-AQ$24)*Stock*(_xlfn.NORM.INV(RAND(),stock_ave,stock_std))+(AP698-AQ$24)*Bonds*(_xlfn.NORM.INV(RAND(),bond_ave,bond_std))+(AP698-AQ$24)*cash*(_xlfn.NORM.INV(RAND(),cash_ave,cash_std))+(AP698-AQ$24)))</f>
        <v/>
      </c>
      <c r="AR698" s="156">
        <f>IF((AQ698&lt;=0),0,((AQ698-AR$24)*Stock*(_xlfn.NORM.INV(RAND(),stock_ave,stock_std))+(AQ698-AR$24)*Bonds*(_xlfn.NORM.INV(RAND(),bond_ave,bond_std))+(AQ698-AR$24)*cash*(_xlfn.NORM.INV(RAND(),cash_ave,cash_std))+(AQ698-AR$24)))</f>
        <v/>
      </c>
      <c r="AS698" s="156">
        <f>IF((AR698&lt;=0),0,((AR698-AS$24)*Stock*(_xlfn.NORM.INV(RAND(),stock_ave,stock_std))+(AR698-AS$24)*Bonds*(_xlfn.NORM.INV(RAND(),bond_ave,bond_std))+(AR698-AS$24)*cash*(_xlfn.NORM.INV(RAND(),cash_ave,cash_std))+(AR698-AS$24)))</f>
        <v/>
      </c>
      <c r="AT698" s="156">
        <f>IF((AS698&lt;=0),0,((AS698-AT$24)*Stock*(_xlfn.NORM.INV(RAND(),stock_ave,stock_std))+(AS698-AT$24)*Bonds*(_xlfn.NORM.INV(RAND(),bond_ave,bond_std))+(AS698-AT$24)*cash*(_xlfn.NORM.INV(RAND(),cash_ave,cash_std))+(AS698-AT$24)))</f>
        <v/>
      </c>
      <c r="AU698" s="156">
        <f>IF((AT698&lt;=0),0,((AT698-AU$24)*Stock*(_xlfn.NORM.INV(RAND(),stock_ave,stock_std))+(AT698-AU$24)*Bonds*(_xlfn.NORM.INV(RAND(),bond_ave,bond_std))+(AT698-AU$24)*cash*(_xlfn.NORM.INV(RAND(),cash_ave,cash_std))+(AT698-AU$24)))</f>
        <v/>
      </c>
      <c r="AV698" s="156">
        <f>IF((AU698&lt;=0),0,((AU698-AV$24)*Stock*(_xlfn.NORM.INV(RAND(),stock_ave,stock_std))+(AU698-AV$24)*Bonds*(_xlfn.NORM.INV(RAND(),bond_ave,bond_std))+(AU698-AV$24)*cash*(_xlfn.NORM.INV(RAND(),cash_ave,cash_std))+(AU698-AV$24)))</f>
        <v/>
      </c>
      <c r="AW698" s="156">
        <f>IF((AV698&lt;=0),0,((AV698-AW$24)*Stock*(_xlfn.NORM.INV(RAND(),stock_ave,stock_std))+(AV698-AW$24)*Bonds*(_xlfn.NORM.INV(RAND(),bond_ave,bond_std))+(AV698-AW$24)*cash*(_xlfn.NORM.INV(RAND(),cash_ave,cash_std))+(AV698-AW$24)))</f>
        <v/>
      </c>
      <c r="AX698" s="159" t="n"/>
      <c r="AY698" s="159" t="n"/>
      <c r="AZ698" s="159" t="n"/>
      <c r="BA698" s="159" t="n"/>
      <c r="BB698" s="159" t="n"/>
    </row>
    <row r="699">
      <c r="C699" s="147" t="n"/>
      <c r="D699" s="61">
        <f>+D698-IF(D$18&gt;74,(D698/D$25)*$C$10)</f>
        <v/>
      </c>
      <c r="E699" s="61">
        <f>+E698-IF(E$18&gt;74,(E698/E$25)*$C$10)</f>
        <v/>
      </c>
      <c r="F699" s="61">
        <f>+F698-IF(F$18&gt;74,(F698/F$25)*$C$10)</f>
        <v/>
      </c>
      <c r="G699" s="61">
        <f>+G698-IF(G$18&gt;74,(G698/G$25)*$C$10)</f>
        <v/>
      </c>
      <c r="H699" s="61">
        <f>+H698-IF(H$18&gt;74,(H698/H$25)*$C$10)</f>
        <v/>
      </c>
      <c r="I699" s="61">
        <f>+I698-IF(I$18&gt;74,(I698/I$25)*$C$10)</f>
        <v/>
      </c>
      <c r="J699" s="61">
        <f>+J698-IF(J$18&gt;74,(J698/J$25)*$C$10)</f>
        <v/>
      </c>
      <c r="K699" s="61">
        <f>+K698-IF(K$18&gt;74,(K698/K$25)*$C$10)</f>
        <v/>
      </c>
      <c r="L699" s="61">
        <f>+L698-IF(L$18&gt;74,(L698/L$25)*$C$10)</f>
        <v/>
      </c>
      <c r="M699" s="61">
        <f>+M698-IF(M$18&gt;74,(M698/M$25)*$C$10)</f>
        <v/>
      </c>
      <c r="N699" s="61">
        <f>+N698-IF(N$18&gt;74,(N698/N$25)*$C$10)</f>
        <v/>
      </c>
      <c r="O699" s="61">
        <f>+O698-IF(O$18&gt;74,(O698/O$25)*$C$10)</f>
        <v/>
      </c>
      <c r="P699" s="61">
        <f>+P698-IF(P$18&gt;74,(P698/P$25)*$C$10)</f>
        <v/>
      </c>
      <c r="Q699" s="61">
        <f>+Q698-IF(Q$18&gt;74,(Q698/Q$25)*$C$10)</f>
        <v/>
      </c>
      <c r="R699" s="61">
        <f>+R698-IF(R$18&gt;74,(R698/R$25)*$C$10)</f>
        <v/>
      </c>
      <c r="S699" s="61">
        <f>+S698-IF(S$18&gt;74,(S698/S$25)*$C$10)</f>
        <v/>
      </c>
      <c r="T699" s="61">
        <f>+T698-IF(T$18&gt;74,(T698/T$25)*$C$10)</f>
        <v/>
      </c>
      <c r="U699" s="61">
        <f>+U698-IF(U$18&gt;74,(U698/U$25)*$C$10)</f>
        <v/>
      </c>
      <c r="V699" s="61">
        <f>+V698-IF(V$18&gt;74,(V698/V$25)*$C$10)</f>
        <v/>
      </c>
      <c r="W699" s="61">
        <f>+W698-IF(W$18&gt;74,(W698/W$25)*$C$10)</f>
        <v/>
      </c>
      <c r="X699" s="61">
        <f>+X698-IF(X$18&gt;74,(X698/X$25)*$C$10)</f>
        <v/>
      </c>
      <c r="Y699" s="61">
        <f>+Y698-IF(Y$18&gt;74,(Y698/Y$25)*$C$10)</f>
        <v/>
      </c>
      <c r="Z699" s="61">
        <f>+Z698-IF(Z$18&gt;74,(Z698/Z$25)*$C$10)</f>
        <v/>
      </c>
      <c r="AA699" s="61">
        <f>+AA698-IF(AA$18&gt;74,(AA698/AA$25)*$C$10)</f>
        <v/>
      </c>
      <c r="AB699" s="61">
        <f>+AB698-IF(AB$18&gt;74,(AB698/AB$25)*$C$10)</f>
        <v/>
      </c>
      <c r="AC699" s="61">
        <f>+AC698-IF(AC$18&gt;74,(AC698/AC$25)*$C$10)</f>
        <v/>
      </c>
      <c r="AD699" s="61">
        <f>+AD698-IF(AD$18&gt;74,(AD698/AD$25)*$C$10)</f>
        <v/>
      </c>
      <c r="AE699" s="61">
        <f>+AE698-IF(AE$18&gt;74,(AE698/AE$25)*$C$10)</f>
        <v/>
      </c>
      <c r="AF699" s="61">
        <f>+AF698-IF(AF$18&gt;74,(AF698/AF$25)*$C$10)</f>
        <v/>
      </c>
      <c r="AG699" s="61">
        <f>+AG698-IF(AG$18&gt;74,(AG698/AG$25)*$C$10)</f>
        <v/>
      </c>
      <c r="AH699" s="61">
        <f>+AH698-IF(AH$18&gt;74,(AH698/AH$25)*$C$10)</f>
        <v/>
      </c>
      <c r="AI699" s="61">
        <f>+AI698-IF(AI$18&gt;74,(AI698/AI$25)*$C$10)</f>
        <v/>
      </c>
      <c r="AJ699" s="61">
        <f>+AJ698-IF(AJ$18&gt;74,(AJ698/AJ$25)*$C$10)</f>
        <v/>
      </c>
      <c r="AK699" s="61">
        <f>+AK698-IF(AK$18&gt;74,(AK698/AK$25)*$C$10)</f>
        <v/>
      </c>
      <c r="AL699" s="61">
        <f>+AL698-IF(AL$18&gt;74,(AL698/AL$25)*$C$10)</f>
        <v/>
      </c>
      <c r="AM699" s="61">
        <f>+AM698-IF(AM$18&gt;74,(AM698/AM$25)*$C$10)</f>
        <v/>
      </c>
      <c r="AN699" s="61">
        <f>+AN698-IF(AN$18&gt;74,(AN698/AN$25)*$C$10)</f>
        <v/>
      </c>
      <c r="AO699" s="61">
        <f>+AO698-IF(AO$18&gt;74,(AO698/AO$25)*$C$10)</f>
        <v/>
      </c>
      <c r="AP699" s="61">
        <f>+AP698-IF(AP$18&gt;74,(AP698/AP$25)*$C$10)</f>
        <v/>
      </c>
      <c r="AQ699" s="61">
        <f>+AQ698-IF(AQ$18&gt;74,(AQ698/AQ$25)*$C$10)</f>
        <v/>
      </c>
      <c r="AR699" s="61">
        <f>+AR698-IF(AR$18&gt;74,(AR698/AR$25)*$C$10)</f>
        <v/>
      </c>
      <c r="AS699" s="61">
        <f>+AS698-IF(AS$18&gt;74,(AS698/AS$25)*$C$10)</f>
        <v/>
      </c>
      <c r="AT699" s="61">
        <f>+AT698-IF(AT$18&gt;74,(AT698/AT$25)*$C$10)</f>
        <v/>
      </c>
      <c r="AU699" s="61">
        <f>+AU698-IF(AU$18&gt;74,(AU698/AU$25)*$C$10)</f>
        <v/>
      </c>
      <c r="AV699" s="61">
        <f>+AV698-IF(AV$18&gt;74,(AV698/AV$25)*$C$10)</f>
        <v/>
      </c>
      <c r="AW699" s="61">
        <f>+AW698-IF(AW$18&gt;74,(AW698/AW$25)*$C$10)</f>
        <v/>
      </c>
      <c r="AX699" s="35">
        <f>IF(AW699&gt;0,1,0)</f>
        <v/>
      </c>
      <c r="AY699" s="35">
        <f>IF(AL699&gt;0,1,0)</f>
        <v/>
      </c>
      <c r="AZ699" s="35">
        <f>IF(AG699&gt;0,1,0)</f>
        <v/>
      </c>
      <c r="BA699" s="35">
        <f>IF(AB699&gt;0,1,0)</f>
        <v/>
      </c>
      <c r="BB699" s="35">
        <f>IF(W699&gt;0,1,0)</f>
        <v/>
      </c>
    </row>
    <row r="700">
      <c r="B700" s="154" t="inlineStr">
        <is>
          <t>trial 337</t>
        </is>
      </c>
      <c r="C700" s="155">
        <f>+start-C697</f>
        <v/>
      </c>
      <c r="D700" s="156">
        <f>IF((C700&lt;=0),0,((C700-D$24)*Stock*(_xlfn.NORM.INV(RAND(),stock_ave,stock_std))+(C700-D$24)*Bonds*(_xlfn.NORM.INV(RAND(),bond_ave,bond_std))+(C700-D$24)*cash*(_xlfn.NORM.INV(RAND(),cash_ave,cash_std))+(C700-D$24)))</f>
        <v/>
      </c>
      <c r="E700" s="156">
        <f>IF((D700&lt;=0),0,((D700-E$24)*Stock*(_xlfn.NORM.INV(RAND(),stock_ave,stock_std))+(D700-E$24)*Bonds*(_xlfn.NORM.INV(RAND(),bond_ave,bond_std))+(D700-E$24)*cash*(_xlfn.NORM.INV(RAND(),cash_ave,cash_std))+(D700-E$24)))</f>
        <v/>
      </c>
      <c r="F700" s="156">
        <f>IF((E700&lt;=0),0,((E700-F$24)*Stock*(_xlfn.NORM.INV(RAND(),stock_ave,stock_std))+(E700-F$24)*Bonds*(_xlfn.NORM.INV(RAND(),bond_ave,bond_std))+(E700-F$24)*cash*(_xlfn.NORM.INV(RAND(),cash_ave,cash_std))+(E700-F$24)))</f>
        <v/>
      </c>
      <c r="G700" s="156">
        <f>IF((F700&lt;=0),0,((F700-G$24)*Stock*(_xlfn.NORM.INV(RAND(),stock_ave,stock_std))+(F700-G$24)*Bonds*(_xlfn.NORM.INV(RAND(),bond_ave,bond_std))+(F700-G$24)*cash*(_xlfn.NORM.INV(RAND(),cash_ave,cash_std))+(F700-G$24)))</f>
        <v/>
      </c>
      <c r="H700" s="156">
        <f>IF((G700&lt;=0),0,((G700-H$24)*Stock*(_xlfn.NORM.INV(RAND(),stock_ave,stock_std))+(G700-H$24)*Bonds*(_xlfn.NORM.INV(RAND(),bond_ave,bond_std))+(G700-H$24)*cash*(_xlfn.NORM.INV(RAND(),cash_ave,cash_std))+(G700-H$24)))</f>
        <v/>
      </c>
      <c r="I700" s="156">
        <f>IF((H700&lt;=0),0,((H700-I$24)*Stock*(_xlfn.NORM.INV(RAND(),stock_ave,stock_std))+(H700-I$24)*Bonds*(_xlfn.NORM.INV(RAND(),bond_ave,bond_std))+(H700-I$24)*cash*(_xlfn.NORM.INV(RAND(),cash_ave,cash_std))+(H700-I$24)))</f>
        <v/>
      </c>
      <c r="J700" s="156">
        <f>IF((I700&lt;=0),0,((I700-J$24)*Stock*(_xlfn.NORM.INV(RAND(),stock_ave,stock_std))+(I700-J$24)*Bonds*(_xlfn.NORM.INV(RAND(),bond_ave,bond_std))+(I700-J$24)*cash*(_xlfn.NORM.INV(RAND(),cash_ave,cash_std))+(I700-J$24)))</f>
        <v/>
      </c>
      <c r="K700" s="156">
        <f>IF((J700&lt;=0),0,((J700-K$24)*Stock*(_xlfn.NORM.INV(RAND(),stock_ave,stock_std))+(J700-K$24)*Bonds*(_xlfn.NORM.INV(RAND(),bond_ave,bond_std))+(J700-K$24)*cash*(_xlfn.NORM.INV(RAND(),cash_ave,cash_std))+(J700-K$24)))</f>
        <v/>
      </c>
      <c r="L700" s="156">
        <f>IF((K700&lt;=0),0,((K700-L$24)*Stock*(_xlfn.NORM.INV(RAND(),stock_ave,stock_std))+(K700-L$24)*Bonds*(_xlfn.NORM.INV(RAND(),bond_ave,bond_std))+(K700-L$24)*cash*(_xlfn.NORM.INV(RAND(),cash_ave,cash_std))+(K700-L$24)))</f>
        <v/>
      </c>
      <c r="M700" s="156">
        <f>IF((L700&lt;=0),0,((L700-M$24)*Stock*(_xlfn.NORM.INV(RAND(),stock_ave,stock_std))+(L700-M$24)*Bonds*(_xlfn.NORM.INV(RAND(),bond_ave,bond_std))+(L700-M$24)*cash*(_xlfn.NORM.INV(RAND(),cash_ave,cash_std))+(L700-M$24)))</f>
        <v/>
      </c>
      <c r="N700" s="156">
        <f>IF((M700&lt;=0),0,((M700-N$24)*Stock*(_xlfn.NORM.INV(RAND(),stock_ave,stock_std))+(M700-N$24)*Bonds*(_xlfn.NORM.INV(RAND(),bond_ave,bond_std))+(M700-N$24)*cash*(_xlfn.NORM.INV(RAND(),cash_ave,cash_std))+(M700-N$24)))</f>
        <v/>
      </c>
      <c r="O700" s="156">
        <f>IF((N700&lt;=0),0,((N700-O$24)*Stock*(_xlfn.NORM.INV(RAND(),stock_ave,stock_std))+(N700-O$24)*Bonds*(_xlfn.NORM.INV(RAND(),bond_ave,bond_std))+(N700-O$24)*cash*(_xlfn.NORM.INV(RAND(),cash_ave,cash_std))+(N700-O$24)))</f>
        <v/>
      </c>
      <c r="P700" s="156">
        <f>IF((O700&lt;=0),0,((O700-P$24)*Stock*(_xlfn.NORM.INV(RAND(),stock_ave,stock_std))+(O700-P$24)*Bonds*(_xlfn.NORM.INV(RAND(),bond_ave,bond_std))+(O700-P$24)*cash*(_xlfn.NORM.INV(RAND(),cash_ave,cash_std))+(O700-P$24)))</f>
        <v/>
      </c>
      <c r="Q700" s="156">
        <f>IF((P700&lt;=0),0,((P700-Q$24)*Stock*(_xlfn.NORM.INV(RAND(),stock_ave,stock_std))+(P700-Q$24)*Bonds*(_xlfn.NORM.INV(RAND(),bond_ave,bond_std))+(P700-Q$24)*cash*(_xlfn.NORM.INV(RAND(),cash_ave,cash_std))+(P700-Q$24)))</f>
        <v/>
      </c>
      <c r="R700" s="156">
        <f>IF((Q700&lt;=0),0,((Q700-R$24)*Stock*(_xlfn.NORM.INV(RAND(),stock_ave,stock_std))+(Q700-R$24)*Bonds*(_xlfn.NORM.INV(RAND(),bond_ave,bond_std))+(Q700-R$24)*cash*(_xlfn.NORM.INV(RAND(),cash_ave,cash_std))+(Q700-R$24)))</f>
        <v/>
      </c>
      <c r="S700" s="156">
        <f>IF((R700&lt;=0),0,((R700-S$24)*Stock*(_xlfn.NORM.INV(RAND(),stock_ave,stock_std))+(R700-S$24)*Bonds*(_xlfn.NORM.INV(RAND(),bond_ave,bond_std))+(R700-S$24)*cash*(_xlfn.NORM.INV(RAND(),cash_ave,cash_std))+(R700-S$24)))</f>
        <v/>
      </c>
      <c r="T700" s="156">
        <f>IF((S700&lt;=0),0,((S700-T$24)*Stock*(_xlfn.NORM.INV(RAND(),stock_ave,stock_std))+(S700-T$24)*Bonds*(_xlfn.NORM.INV(RAND(),bond_ave,bond_std))+(S700-T$24)*cash*(_xlfn.NORM.INV(RAND(),cash_ave,cash_std))+(S700-T$24)))</f>
        <v/>
      </c>
      <c r="U700" s="156">
        <f>IF((T700&lt;=0),0,((T700-U$24)*Stock*(_xlfn.NORM.INV(RAND(),stock_ave,stock_std))+(T700-U$24)*Bonds*(_xlfn.NORM.INV(RAND(),bond_ave,bond_std))+(T700-U$24)*cash*(_xlfn.NORM.INV(RAND(),cash_ave,cash_std))+(T700-U$24)))</f>
        <v/>
      </c>
      <c r="V700" s="156">
        <f>IF((U700&lt;=0),0,((U700-V$24)*Stock*(_xlfn.NORM.INV(RAND(),stock_ave,stock_std))+(U700-V$24)*Bonds*(_xlfn.NORM.INV(RAND(),bond_ave,bond_std))+(U700-V$24)*cash*(_xlfn.NORM.INV(RAND(),cash_ave,cash_std))+(U700-V$24)))</f>
        <v/>
      </c>
      <c r="W700" s="156">
        <f>IF((V700&lt;=0),0,((V700-W$24)*Stock*(_xlfn.NORM.INV(RAND(),stock_ave,stock_std))+(V700-W$24)*Bonds*(_xlfn.NORM.INV(RAND(),bond_ave,bond_std))+(V700-W$24)*cash*(_xlfn.NORM.INV(RAND(),cash_ave,cash_std))+(V700-W$24)))</f>
        <v/>
      </c>
      <c r="X700" s="156">
        <f>IF((W700&lt;=0),0,((W700-X$24)*Stock*(_xlfn.NORM.INV(RAND(),stock_ave,stock_std))+(W700-X$24)*Bonds*(_xlfn.NORM.INV(RAND(),bond_ave,bond_std))+(W700-X$24)*cash*(_xlfn.NORM.INV(RAND(),cash_ave,cash_std))+(W700-X$24)))</f>
        <v/>
      </c>
      <c r="Y700" s="156">
        <f>IF((X700&lt;=0),0,((X700-Y$24)*Stock*(_xlfn.NORM.INV(RAND(),stock_ave,stock_std))+(X700-Y$24)*Bonds*(_xlfn.NORM.INV(RAND(),bond_ave,bond_std))+(X700-Y$24)*cash*(_xlfn.NORM.INV(RAND(),cash_ave,cash_std))+(X700-Y$24)))</f>
        <v/>
      </c>
      <c r="Z700" s="156">
        <f>IF((Y700&lt;=0),0,((Y700-Z$24)*Stock*(_xlfn.NORM.INV(RAND(),stock_ave,stock_std))+(Y700-Z$24)*Bonds*(_xlfn.NORM.INV(RAND(),bond_ave,bond_std))+(Y700-Z$24)*cash*(_xlfn.NORM.INV(RAND(),cash_ave,cash_std))+(Y700-Z$24)))</f>
        <v/>
      </c>
      <c r="AA700" s="156">
        <f>IF((Z700&lt;=0),0,((Z700-AA$24)*Stock*(_xlfn.NORM.INV(RAND(),stock_ave,stock_std))+(Z700-AA$24)*Bonds*(_xlfn.NORM.INV(RAND(),bond_ave,bond_std))+(Z700-AA$24)*cash*(_xlfn.NORM.INV(RAND(),cash_ave,cash_std))+(Z700-AA$24)))</f>
        <v/>
      </c>
      <c r="AB700" s="156">
        <f>IF((AA700&lt;=0),0,((AA700-AB$24)*Stock*(_xlfn.NORM.INV(RAND(),stock_ave,stock_std))+(AA700-AB$24)*Bonds*(_xlfn.NORM.INV(RAND(),bond_ave,bond_std))+(AA700-AB$24)*cash*(_xlfn.NORM.INV(RAND(),cash_ave,cash_std))+(AA700-AB$24)))</f>
        <v/>
      </c>
      <c r="AC700" s="156">
        <f>IF((AB700&lt;=0),0,((AB700-AC$24)*Stock*(_xlfn.NORM.INV(RAND(),stock_ave,stock_std))+(AB700-AC$24)*Bonds*(_xlfn.NORM.INV(RAND(),bond_ave,bond_std))+(AB700-AC$24)*cash*(_xlfn.NORM.INV(RAND(),cash_ave,cash_std))+(AB700-AC$24)))</f>
        <v/>
      </c>
      <c r="AD700" s="156">
        <f>IF((AC700&lt;=0),0,((AC700-AD$24)*Stock*(_xlfn.NORM.INV(RAND(),stock_ave,stock_std))+(AC700-AD$24)*Bonds*(_xlfn.NORM.INV(RAND(),bond_ave,bond_std))+(AC700-AD$24)*cash*(_xlfn.NORM.INV(RAND(),cash_ave,cash_std))+(AC700-AD$24)))</f>
        <v/>
      </c>
      <c r="AE700" s="156">
        <f>IF((AD700&lt;=0),0,((AD700-AE$24)*Stock*(_xlfn.NORM.INV(RAND(),stock_ave,stock_std))+(AD700-AE$24)*Bonds*(_xlfn.NORM.INV(RAND(),bond_ave,bond_std))+(AD700-AE$24)*cash*(_xlfn.NORM.INV(RAND(),cash_ave,cash_std))+(AD700-AE$24)))</f>
        <v/>
      </c>
      <c r="AF700" s="156">
        <f>IF((AE700&lt;=0),0,((AE700-AF$24)*Stock*(_xlfn.NORM.INV(RAND(),stock_ave,stock_std))+(AE700-AF$24)*Bonds*(_xlfn.NORM.INV(RAND(),bond_ave,bond_std))+(AE700-AF$24)*cash*(_xlfn.NORM.INV(RAND(),cash_ave,cash_std))+(AE700-AF$24)))</f>
        <v/>
      </c>
      <c r="AG700" s="156">
        <f>IF((AF700&lt;=0),0,((AF700-AG$24)*Stock*(_xlfn.NORM.INV(RAND(),stock_ave,stock_std))+(AF700-AG$24)*Bonds*(_xlfn.NORM.INV(RAND(),bond_ave,bond_std))+(AF700-AG$24)*cash*(_xlfn.NORM.INV(RAND(),cash_ave,cash_std))+(AF700-AG$24)))</f>
        <v/>
      </c>
      <c r="AH700" s="156">
        <f>IF((AG700&lt;=0),0,((AG700-AH$24)*Stock*(_xlfn.NORM.INV(RAND(),stock_ave,stock_std))+(AG700-AH$24)*Bonds*(_xlfn.NORM.INV(RAND(),bond_ave,bond_std))+(AG700-AH$24)*cash*(_xlfn.NORM.INV(RAND(),cash_ave,cash_std))+(AG700-AH$24)))</f>
        <v/>
      </c>
      <c r="AI700" s="156">
        <f>IF((AH700&lt;=0),0,((AH700-AI$24)*Stock*(_xlfn.NORM.INV(RAND(),stock_ave,stock_std))+(AH700-AI$24)*Bonds*(_xlfn.NORM.INV(RAND(),bond_ave,bond_std))+(AH700-AI$24)*cash*(_xlfn.NORM.INV(RAND(),cash_ave,cash_std))+(AH700-AI$24)))</f>
        <v/>
      </c>
      <c r="AJ700" s="156">
        <f>IF((AI700&lt;=0),0,((AI700-AJ$24)*Stock*(_xlfn.NORM.INV(RAND(),stock_ave,stock_std))+(AI700-AJ$24)*Bonds*(_xlfn.NORM.INV(RAND(),bond_ave,bond_std))+(AI700-AJ$24)*cash*(_xlfn.NORM.INV(RAND(),cash_ave,cash_std))+(AI700-AJ$24)))</f>
        <v/>
      </c>
      <c r="AK700" s="156">
        <f>IF((AJ700&lt;=0),0,((AJ700-AK$24)*Stock*(_xlfn.NORM.INV(RAND(),stock_ave,stock_std))+(AJ700-AK$24)*Bonds*(_xlfn.NORM.INV(RAND(),bond_ave,bond_std))+(AJ700-AK$24)*cash*(_xlfn.NORM.INV(RAND(),cash_ave,cash_std))+(AJ700-AK$24)))</f>
        <v/>
      </c>
      <c r="AL700" s="156">
        <f>IF((AK700&lt;=0),0,((AK700-AL$24)*Stock*(_xlfn.NORM.INV(RAND(),stock_ave,stock_std))+(AK700-AL$24)*Bonds*(_xlfn.NORM.INV(RAND(),bond_ave,bond_std))+(AK700-AL$24)*cash*(_xlfn.NORM.INV(RAND(),cash_ave,cash_std))+(AK700-AL$24)))</f>
        <v/>
      </c>
      <c r="AM700" s="156">
        <f>IF((AL700&lt;=0),0,((AL700-AM$24)*Stock*(_xlfn.NORM.INV(RAND(),stock_ave,stock_std))+(AL700-AM$24)*Bonds*(_xlfn.NORM.INV(RAND(),bond_ave,bond_std))+(AL700-AM$24)*cash*(_xlfn.NORM.INV(RAND(),cash_ave,cash_std))+(AL700-AM$24)))</f>
        <v/>
      </c>
      <c r="AN700" s="156">
        <f>IF((AM700&lt;=0),0,((AM700-AN$24)*Stock*(_xlfn.NORM.INV(RAND(),stock_ave,stock_std))+(AM700-AN$24)*Bonds*(_xlfn.NORM.INV(RAND(),bond_ave,bond_std))+(AM700-AN$24)*cash*(_xlfn.NORM.INV(RAND(),cash_ave,cash_std))+(AM700-AN$24)))</f>
        <v/>
      </c>
      <c r="AO700" s="156">
        <f>IF((AN700&lt;=0),0,((AN700-AO$24)*Stock*(_xlfn.NORM.INV(RAND(),stock_ave,stock_std))+(AN700-AO$24)*Bonds*(_xlfn.NORM.INV(RAND(),bond_ave,bond_std))+(AN700-AO$24)*cash*(_xlfn.NORM.INV(RAND(),cash_ave,cash_std))+(AN700-AO$24)))</f>
        <v/>
      </c>
      <c r="AP700" s="156">
        <f>IF((AO700&lt;=0),0,((AO700-AP$24)*Stock*(_xlfn.NORM.INV(RAND(),stock_ave,stock_std))+(AO700-AP$24)*Bonds*(_xlfn.NORM.INV(RAND(),bond_ave,bond_std))+(AO700-AP$24)*cash*(_xlfn.NORM.INV(RAND(),cash_ave,cash_std))+(AO700-AP$24)))</f>
        <v/>
      </c>
      <c r="AQ700" s="156">
        <f>IF((AP700&lt;=0),0,((AP700-AQ$24)*Stock*(_xlfn.NORM.INV(RAND(),stock_ave,stock_std))+(AP700-AQ$24)*Bonds*(_xlfn.NORM.INV(RAND(),bond_ave,bond_std))+(AP700-AQ$24)*cash*(_xlfn.NORM.INV(RAND(),cash_ave,cash_std))+(AP700-AQ$24)))</f>
        <v/>
      </c>
      <c r="AR700" s="156">
        <f>IF((AQ700&lt;=0),0,((AQ700-AR$24)*Stock*(_xlfn.NORM.INV(RAND(),stock_ave,stock_std))+(AQ700-AR$24)*Bonds*(_xlfn.NORM.INV(RAND(),bond_ave,bond_std))+(AQ700-AR$24)*cash*(_xlfn.NORM.INV(RAND(),cash_ave,cash_std))+(AQ700-AR$24)))</f>
        <v/>
      </c>
      <c r="AS700" s="156">
        <f>IF((AR700&lt;=0),0,((AR700-AS$24)*Stock*(_xlfn.NORM.INV(RAND(),stock_ave,stock_std))+(AR700-AS$24)*Bonds*(_xlfn.NORM.INV(RAND(),bond_ave,bond_std))+(AR700-AS$24)*cash*(_xlfn.NORM.INV(RAND(),cash_ave,cash_std))+(AR700-AS$24)))</f>
        <v/>
      </c>
      <c r="AT700" s="156">
        <f>IF((AS700&lt;=0),0,((AS700-AT$24)*Stock*(_xlfn.NORM.INV(RAND(),stock_ave,stock_std))+(AS700-AT$24)*Bonds*(_xlfn.NORM.INV(RAND(),bond_ave,bond_std))+(AS700-AT$24)*cash*(_xlfn.NORM.INV(RAND(),cash_ave,cash_std))+(AS700-AT$24)))</f>
        <v/>
      </c>
      <c r="AU700" s="156">
        <f>IF((AT700&lt;=0),0,((AT700-AU$24)*Stock*(_xlfn.NORM.INV(RAND(),stock_ave,stock_std))+(AT700-AU$24)*Bonds*(_xlfn.NORM.INV(RAND(),bond_ave,bond_std))+(AT700-AU$24)*cash*(_xlfn.NORM.INV(RAND(),cash_ave,cash_std))+(AT700-AU$24)))</f>
        <v/>
      </c>
      <c r="AV700" s="156">
        <f>IF((AU700&lt;=0),0,((AU700-AV$24)*Stock*(_xlfn.NORM.INV(RAND(),stock_ave,stock_std))+(AU700-AV$24)*Bonds*(_xlfn.NORM.INV(RAND(),bond_ave,bond_std))+(AU700-AV$24)*cash*(_xlfn.NORM.INV(RAND(),cash_ave,cash_std))+(AU700-AV$24)))</f>
        <v/>
      </c>
      <c r="AW700" s="156">
        <f>IF((AV700&lt;=0),0,((AV700-AW$24)*Stock*(_xlfn.NORM.INV(RAND(),stock_ave,stock_std))+(AV700-AW$24)*Bonds*(_xlfn.NORM.INV(RAND(),bond_ave,bond_std))+(AV700-AW$24)*cash*(_xlfn.NORM.INV(RAND(),cash_ave,cash_std))+(AV700-AW$24)))</f>
        <v/>
      </c>
      <c r="AX700" s="159" t="n"/>
      <c r="AY700" s="159" t="n"/>
      <c r="AZ700" s="159" t="n"/>
      <c r="BA700" s="159" t="n"/>
      <c r="BB700" s="159" t="n"/>
    </row>
    <row r="701">
      <c r="C701" s="147" t="n"/>
      <c r="D701" s="61">
        <f>+D700-IF(D$18&gt;74,(D700/D$25)*$C$10)</f>
        <v/>
      </c>
      <c r="E701" s="61">
        <f>+E700-IF(E$18&gt;74,(E700/E$25)*$C$10)</f>
        <v/>
      </c>
      <c r="F701" s="61">
        <f>+F700-IF(F$18&gt;74,(F700/F$25)*$C$10)</f>
        <v/>
      </c>
      <c r="G701" s="61">
        <f>+G700-IF(G$18&gt;74,(G700/G$25)*$C$10)</f>
        <v/>
      </c>
      <c r="H701" s="61">
        <f>+H700-IF(H$18&gt;74,(H700/H$25)*$C$10)</f>
        <v/>
      </c>
      <c r="I701" s="61">
        <f>+I700-IF(I$18&gt;74,(I700/I$25)*$C$10)</f>
        <v/>
      </c>
      <c r="J701" s="61">
        <f>+J700-IF(J$18&gt;74,(J700/J$25)*$C$10)</f>
        <v/>
      </c>
      <c r="K701" s="61">
        <f>+K700-IF(K$18&gt;74,(K700/K$25)*$C$10)</f>
        <v/>
      </c>
      <c r="L701" s="61">
        <f>+L700-IF(L$18&gt;74,(L700/L$25)*$C$10)</f>
        <v/>
      </c>
      <c r="M701" s="61">
        <f>+M700-IF(M$18&gt;74,(M700/M$25)*$C$10)</f>
        <v/>
      </c>
      <c r="N701" s="61">
        <f>+N700-IF(N$18&gt;74,(N700/N$25)*$C$10)</f>
        <v/>
      </c>
      <c r="O701" s="61">
        <f>+O700-IF(O$18&gt;74,(O700/O$25)*$C$10)</f>
        <v/>
      </c>
      <c r="P701" s="61">
        <f>+P700-IF(P$18&gt;74,(P700/P$25)*$C$10)</f>
        <v/>
      </c>
      <c r="Q701" s="61">
        <f>+Q700-IF(Q$18&gt;74,(Q700/Q$25)*$C$10)</f>
        <v/>
      </c>
      <c r="R701" s="61">
        <f>+R700-IF(R$18&gt;74,(R700/R$25)*$C$10)</f>
        <v/>
      </c>
      <c r="S701" s="61">
        <f>+S700-IF(S$18&gt;74,(S700/S$25)*$C$10)</f>
        <v/>
      </c>
      <c r="T701" s="61">
        <f>+T700-IF(T$18&gt;74,(T700/T$25)*$C$10)</f>
        <v/>
      </c>
      <c r="U701" s="61">
        <f>+U700-IF(U$18&gt;74,(U700/U$25)*$C$10)</f>
        <v/>
      </c>
      <c r="V701" s="61">
        <f>+V700-IF(V$18&gt;74,(V700/V$25)*$C$10)</f>
        <v/>
      </c>
      <c r="W701" s="61">
        <f>+W700-IF(W$18&gt;74,(W700/W$25)*$C$10)</f>
        <v/>
      </c>
      <c r="X701" s="61">
        <f>+X700-IF(X$18&gt;74,(X700/X$25)*$C$10)</f>
        <v/>
      </c>
      <c r="Y701" s="61">
        <f>+Y700-IF(Y$18&gt;74,(Y700/Y$25)*$C$10)</f>
        <v/>
      </c>
      <c r="Z701" s="61">
        <f>+Z700-IF(Z$18&gt;74,(Z700/Z$25)*$C$10)</f>
        <v/>
      </c>
      <c r="AA701" s="61">
        <f>+AA700-IF(AA$18&gt;74,(AA700/AA$25)*$C$10)</f>
        <v/>
      </c>
      <c r="AB701" s="61">
        <f>+AB700-IF(AB$18&gt;74,(AB700/AB$25)*$C$10)</f>
        <v/>
      </c>
      <c r="AC701" s="61">
        <f>+AC700-IF(AC$18&gt;74,(AC700/AC$25)*$C$10)</f>
        <v/>
      </c>
      <c r="AD701" s="61">
        <f>+AD700-IF(AD$18&gt;74,(AD700/AD$25)*$C$10)</f>
        <v/>
      </c>
      <c r="AE701" s="61">
        <f>+AE700-IF(AE$18&gt;74,(AE700/AE$25)*$C$10)</f>
        <v/>
      </c>
      <c r="AF701" s="61">
        <f>+AF700-IF(AF$18&gt;74,(AF700/AF$25)*$C$10)</f>
        <v/>
      </c>
      <c r="AG701" s="61">
        <f>+AG700-IF(AG$18&gt;74,(AG700/AG$25)*$C$10)</f>
        <v/>
      </c>
      <c r="AH701" s="61">
        <f>+AH700-IF(AH$18&gt;74,(AH700/AH$25)*$C$10)</f>
        <v/>
      </c>
      <c r="AI701" s="61">
        <f>+AI700-IF(AI$18&gt;74,(AI700/AI$25)*$C$10)</f>
        <v/>
      </c>
      <c r="AJ701" s="61">
        <f>+AJ700-IF(AJ$18&gt;74,(AJ700/AJ$25)*$C$10)</f>
        <v/>
      </c>
      <c r="AK701" s="61">
        <f>+AK700-IF(AK$18&gt;74,(AK700/AK$25)*$C$10)</f>
        <v/>
      </c>
      <c r="AL701" s="61">
        <f>+AL700-IF(AL$18&gt;74,(AL700/AL$25)*$C$10)</f>
        <v/>
      </c>
      <c r="AM701" s="61">
        <f>+AM700-IF(AM$18&gt;74,(AM700/AM$25)*$C$10)</f>
        <v/>
      </c>
      <c r="AN701" s="61">
        <f>+AN700-IF(AN$18&gt;74,(AN700/AN$25)*$C$10)</f>
        <v/>
      </c>
      <c r="AO701" s="61">
        <f>+AO700-IF(AO$18&gt;74,(AO700/AO$25)*$C$10)</f>
        <v/>
      </c>
      <c r="AP701" s="61">
        <f>+AP700-IF(AP$18&gt;74,(AP700/AP$25)*$C$10)</f>
        <v/>
      </c>
      <c r="AQ701" s="61">
        <f>+AQ700-IF(AQ$18&gt;74,(AQ700/AQ$25)*$C$10)</f>
        <v/>
      </c>
      <c r="AR701" s="61">
        <f>+AR700-IF(AR$18&gt;74,(AR700/AR$25)*$C$10)</f>
        <v/>
      </c>
      <c r="AS701" s="61">
        <f>+AS700-IF(AS$18&gt;74,(AS700/AS$25)*$C$10)</f>
        <v/>
      </c>
      <c r="AT701" s="61">
        <f>+AT700-IF(AT$18&gt;74,(AT700/AT$25)*$C$10)</f>
        <v/>
      </c>
      <c r="AU701" s="61">
        <f>+AU700-IF(AU$18&gt;74,(AU700/AU$25)*$C$10)</f>
        <v/>
      </c>
      <c r="AV701" s="61">
        <f>+AV700-IF(AV$18&gt;74,(AV700/AV$25)*$C$10)</f>
        <v/>
      </c>
      <c r="AW701" s="61">
        <f>+AW700-IF(AW$18&gt;74,(AW700/AW$25)*$C$10)</f>
        <v/>
      </c>
      <c r="AX701" s="35">
        <f>IF(AW701&gt;0,1,0)</f>
        <v/>
      </c>
      <c r="AY701" s="35">
        <f>IF(AL701&gt;0,1,0)</f>
        <v/>
      </c>
      <c r="AZ701" s="35">
        <f>IF(AG701&gt;0,1,0)</f>
        <v/>
      </c>
      <c r="BA701" s="35">
        <f>IF(AB701&gt;0,1,0)</f>
        <v/>
      </c>
      <c r="BB701" s="35">
        <f>IF(W701&gt;0,1,0)</f>
        <v/>
      </c>
    </row>
    <row r="702">
      <c r="B702" s="154" t="inlineStr">
        <is>
          <t>trial 338</t>
        </is>
      </c>
      <c r="C702" s="155">
        <f>+start-C699</f>
        <v/>
      </c>
      <c r="D702" s="156">
        <f>IF((C702&lt;=0),0,((C702-D$24)*Stock*(_xlfn.NORM.INV(RAND(),stock_ave,stock_std))+(C702-D$24)*Bonds*(_xlfn.NORM.INV(RAND(),bond_ave,bond_std))+(C702-D$24)*cash*(_xlfn.NORM.INV(RAND(),cash_ave,cash_std))+(C702-D$24)))</f>
        <v/>
      </c>
      <c r="E702" s="156">
        <f>IF((D702&lt;=0),0,((D702-E$24)*Stock*(_xlfn.NORM.INV(RAND(),stock_ave,stock_std))+(D702-E$24)*Bonds*(_xlfn.NORM.INV(RAND(),bond_ave,bond_std))+(D702-E$24)*cash*(_xlfn.NORM.INV(RAND(),cash_ave,cash_std))+(D702-E$24)))</f>
        <v/>
      </c>
      <c r="F702" s="156">
        <f>IF((E702&lt;=0),0,((E702-F$24)*Stock*(_xlfn.NORM.INV(RAND(),stock_ave,stock_std))+(E702-F$24)*Bonds*(_xlfn.NORM.INV(RAND(),bond_ave,bond_std))+(E702-F$24)*cash*(_xlfn.NORM.INV(RAND(),cash_ave,cash_std))+(E702-F$24)))</f>
        <v/>
      </c>
      <c r="G702" s="156">
        <f>IF((F702&lt;=0),0,((F702-G$24)*Stock*(_xlfn.NORM.INV(RAND(),stock_ave,stock_std))+(F702-G$24)*Bonds*(_xlfn.NORM.INV(RAND(),bond_ave,bond_std))+(F702-G$24)*cash*(_xlfn.NORM.INV(RAND(),cash_ave,cash_std))+(F702-G$24)))</f>
        <v/>
      </c>
      <c r="H702" s="156">
        <f>IF((G702&lt;=0),0,((G702-H$24)*Stock*(_xlfn.NORM.INV(RAND(),stock_ave,stock_std))+(G702-H$24)*Bonds*(_xlfn.NORM.INV(RAND(),bond_ave,bond_std))+(G702-H$24)*cash*(_xlfn.NORM.INV(RAND(),cash_ave,cash_std))+(G702-H$24)))</f>
        <v/>
      </c>
      <c r="I702" s="156">
        <f>IF((H702&lt;=0),0,((H702-I$24)*Stock*(_xlfn.NORM.INV(RAND(),stock_ave,stock_std))+(H702-I$24)*Bonds*(_xlfn.NORM.INV(RAND(),bond_ave,bond_std))+(H702-I$24)*cash*(_xlfn.NORM.INV(RAND(),cash_ave,cash_std))+(H702-I$24)))</f>
        <v/>
      </c>
      <c r="J702" s="156">
        <f>IF((I702&lt;=0),0,((I702-J$24)*Stock*(_xlfn.NORM.INV(RAND(),stock_ave,stock_std))+(I702-J$24)*Bonds*(_xlfn.NORM.INV(RAND(),bond_ave,bond_std))+(I702-J$24)*cash*(_xlfn.NORM.INV(RAND(),cash_ave,cash_std))+(I702-J$24)))</f>
        <v/>
      </c>
      <c r="K702" s="156">
        <f>IF((J702&lt;=0),0,((J702-K$24)*Stock*(_xlfn.NORM.INV(RAND(),stock_ave,stock_std))+(J702-K$24)*Bonds*(_xlfn.NORM.INV(RAND(),bond_ave,bond_std))+(J702-K$24)*cash*(_xlfn.NORM.INV(RAND(),cash_ave,cash_std))+(J702-K$24)))</f>
        <v/>
      </c>
      <c r="L702" s="156">
        <f>IF((K702&lt;=0),0,((K702-L$24)*Stock*(_xlfn.NORM.INV(RAND(),stock_ave,stock_std))+(K702-L$24)*Bonds*(_xlfn.NORM.INV(RAND(),bond_ave,bond_std))+(K702-L$24)*cash*(_xlfn.NORM.INV(RAND(),cash_ave,cash_std))+(K702-L$24)))</f>
        <v/>
      </c>
      <c r="M702" s="156">
        <f>IF((L702&lt;=0),0,((L702-M$24)*Stock*(_xlfn.NORM.INV(RAND(),stock_ave,stock_std))+(L702-M$24)*Bonds*(_xlfn.NORM.INV(RAND(),bond_ave,bond_std))+(L702-M$24)*cash*(_xlfn.NORM.INV(RAND(),cash_ave,cash_std))+(L702-M$24)))</f>
        <v/>
      </c>
      <c r="N702" s="156">
        <f>IF((M702&lt;=0),0,((M702-N$24)*Stock*(_xlfn.NORM.INV(RAND(),stock_ave,stock_std))+(M702-N$24)*Bonds*(_xlfn.NORM.INV(RAND(),bond_ave,bond_std))+(M702-N$24)*cash*(_xlfn.NORM.INV(RAND(),cash_ave,cash_std))+(M702-N$24)))</f>
        <v/>
      </c>
      <c r="O702" s="156">
        <f>IF((N702&lt;=0),0,((N702-O$24)*Stock*(_xlfn.NORM.INV(RAND(),stock_ave,stock_std))+(N702-O$24)*Bonds*(_xlfn.NORM.INV(RAND(),bond_ave,bond_std))+(N702-O$24)*cash*(_xlfn.NORM.INV(RAND(),cash_ave,cash_std))+(N702-O$24)))</f>
        <v/>
      </c>
      <c r="P702" s="156">
        <f>IF((O702&lt;=0),0,((O702-P$24)*Stock*(_xlfn.NORM.INV(RAND(),stock_ave,stock_std))+(O702-P$24)*Bonds*(_xlfn.NORM.INV(RAND(),bond_ave,bond_std))+(O702-P$24)*cash*(_xlfn.NORM.INV(RAND(),cash_ave,cash_std))+(O702-P$24)))</f>
        <v/>
      </c>
      <c r="Q702" s="156">
        <f>IF((P702&lt;=0),0,((P702-Q$24)*Stock*(_xlfn.NORM.INV(RAND(),stock_ave,stock_std))+(P702-Q$24)*Bonds*(_xlfn.NORM.INV(RAND(),bond_ave,bond_std))+(P702-Q$24)*cash*(_xlfn.NORM.INV(RAND(),cash_ave,cash_std))+(P702-Q$24)))</f>
        <v/>
      </c>
      <c r="R702" s="156">
        <f>IF((Q702&lt;=0),0,((Q702-R$24)*Stock*(_xlfn.NORM.INV(RAND(),stock_ave,stock_std))+(Q702-R$24)*Bonds*(_xlfn.NORM.INV(RAND(),bond_ave,bond_std))+(Q702-R$24)*cash*(_xlfn.NORM.INV(RAND(),cash_ave,cash_std))+(Q702-R$24)))</f>
        <v/>
      </c>
      <c r="S702" s="156">
        <f>IF((R702&lt;=0),0,((R702-S$24)*Stock*(_xlfn.NORM.INV(RAND(),stock_ave,stock_std))+(R702-S$24)*Bonds*(_xlfn.NORM.INV(RAND(),bond_ave,bond_std))+(R702-S$24)*cash*(_xlfn.NORM.INV(RAND(),cash_ave,cash_std))+(R702-S$24)))</f>
        <v/>
      </c>
      <c r="T702" s="156">
        <f>IF((S702&lt;=0),0,((S702-T$24)*Stock*(_xlfn.NORM.INV(RAND(),stock_ave,stock_std))+(S702-T$24)*Bonds*(_xlfn.NORM.INV(RAND(),bond_ave,bond_std))+(S702-T$24)*cash*(_xlfn.NORM.INV(RAND(),cash_ave,cash_std))+(S702-T$24)))</f>
        <v/>
      </c>
      <c r="U702" s="156">
        <f>IF((T702&lt;=0),0,((T702-U$24)*Stock*(_xlfn.NORM.INV(RAND(),stock_ave,stock_std))+(T702-U$24)*Bonds*(_xlfn.NORM.INV(RAND(),bond_ave,bond_std))+(T702-U$24)*cash*(_xlfn.NORM.INV(RAND(),cash_ave,cash_std))+(T702-U$24)))</f>
        <v/>
      </c>
      <c r="V702" s="156">
        <f>IF((U702&lt;=0),0,((U702-V$24)*Stock*(_xlfn.NORM.INV(RAND(),stock_ave,stock_std))+(U702-V$24)*Bonds*(_xlfn.NORM.INV(RAND(),bond_ave,bond_std))+(U702-V$24)*cash*(_xlfn.NORM.INV(RAND(),cash_ave,cash_std))+(U702-V$24)))</f>
        <v/>
      </c>
      <c r="W702" s="156">
        <f>IF((V702&lt;=0),0,((V702-W$24)*Stock*(_xlfn.NORM.INV(RAND(),stock_ave,stock_std))+(V702-W$24)*Bonds*(_xlfn.NORM.INV(RAND(),bond_ave,bond_std))+(V702-W$24)*cash*(_xlfn.NORM.INV(RAND(),cash_ave,cash_std))+(V702-W$24)))</f>
        <v/>
      </c>
      <c r="X702" s="156">
        <f>IF((W702&lt;=0),0,((W702-X$24)*Stock*(_xlfn.NORM.INV(RAND(),stock_ave,stock_std))+(W702-X$24)*Bonds*(_xlfn.NORM.INV(RAND(),bond_ave,bond_std))+(W702-X$24)*cash*(_xlfn.NORM.INV(RAND(),cash_ave,cash_std))+(W702-X$24)))</f>
        <v/>
      </c>
      <c r="Y702" s="156">
        <f>IF((X702&lt;=0),0,((X702-Y$24)*Stock*(_xlfn.NORM.INV(RAND(),stock_ave,stock_std))+(X702-Y$24)*Bonds*(_xlfn.NORM.INV(RAND(),bond_ave,bond_std))+(X702-Y$24)*cash*(_xlfn.NORM.INV(RAND(),cash_ave,cash_std))+(X702-Y$24)))</f>
        <v/>
      </c>
      <c r="Z702" s="156">
        <f>IF((Y702&lt;=0),0,((Y702-Z$24)*Stock*(_xlfn.NORM.INV(RAND(),stock_ave,stock_std))+(Y702-Z$24)*Bonds*(_xlfn.NORM.INV(RAND(),bond_ave,bond_std))+(Y702-Z$24)*cash*(_xlfn.NORM.INV(RAND(),cash_ave,cash_std))+(Y702-Z$24)))</f>
        <v/>
      </c>
      <c r="AA702" s="156">
        <f>IF((Z702&lt;=0),0,((Z702-AA$24)*Stock*(_xlfn.NORM.INV(RAND(),stock_ave,stock_std))+(Z702-AA$24)*Bonds*(_xlfn.NORM.INV(RAND(),bond_ave,bond_std))+(Z702-AA$24)*cash*(_xlfn.NORM.INV(RAND(),cash_ave,cash_std))+(Z702-AA$24)))</f>
        <v/>
      </c>
      <c r="AB702" s="156">
        <f>IF((AA702&lt;=0),0,((AA702-AB$24)*Stock*(_xlfn.NORM.INV(RAND(),stock_ave,stock_std))+(AA702-AB$24)*Bonds*(_xlfn.NORM.INV(RAND(),bond_ave,bond_std))+(AA702-AB$24)*cash*(_xlfn.NORM.INV(RAND(),cash_ave,cash_std))+(AA702-AB$24)))</f>
        <v/>
      </c>
      <c r="AC702" s="156">
        <f>IF((AB702&lt;=0),0,((AB702-AC$24)*Stock*(_xlfn.NORM.INV(RAND(),stock_ave,stock_std))+(AB702-AC$24)*Bonds*(_xlfn.NORM.INV(RAND(),bond_ave,bond_std))+(AB702-AC$24)*cash*(_xlfn.NORM.INV(RAND(),cash_ave,cash_std))+(AB702-AC$24)))</f>
        <v/>
      </c>
      <c r="AD702" s="156">
        <f>IF((AC702&lt;=0),0,((AC702-AD$24)*Stock*(_xlfn.NORM.INV(RAND(),stock_ave,stock_std))+(AC702-AD$24)*Bonds*(_xlfn.NORM.INV(RAND(),bond_ave,bond_std))+(AC702-AD$24)*cash*(_xlfn.NORM.INV(RAND(),cash_ave,cash_std))+(AC702-AD$24)))</f>
        <v/>
      </c>
      <c r="AE702" s="156">
        <f>IF((AD702&lt;=0),0,((AD702-AE$24)*Stock*(_xlfn.NORM.INV(RAND(),stock_ave,stock_std))+(AD702-AE$24)*Bonds*(_xlfn.NORM.INV(RAND(),bond_ave,bond_std))+(AD702-AE$24)*cash*(_xlfn.NORM.INV(RAND(),cash_ave,cash_std))+(AD702-AE$24)))</f>
        <v/>
      </c>
      <c r="AF702" s="156">
        <f>IF((AE702&lt;=0),0,((AE702-AF$24)*Stock*(_xlfn.NORM.INV(RAND(),stock_ave,stock_std))+(AE702-AF$24)*Bonds*(_xlfn.NORM.INV(RAND(),bond_ave,bond_std))+(AE702-AF$24)*cash*(_xlfn.NORM.INV(RAND(),cash_ave,cash_std))+(AE702-AF$24)))</f>
        <v/>
      </c>
      <c r="AG702" s="156">
        <f>IF((AF702&lt;=0),0,((AF702-AG$24)*Stock*(_xlfn.NORM.INV(RAND(),stock_ave,stock_std))+(AF702-AG$24)*Bonds*(_xlfn.NORM.INV(RAND(),bond_ave,bond_std))+(AF702-AG$24)*cash*(_xlfn.NORM.INV(RAND(),cash_ave,cash_std))+(AF702-AG$24)))</f>
        <v/>
      </c>
      <c r="AH702" s="156">
        <f>IF((AG702&lt;=0),0,((AG702-AH$24)*Stock*(_xlfn.NORM.INV(RAND(),stock_ave,stock_std))+(AG702-AH$24)*Bonds*(_xlfn.NORM.INV(RAND(),bond_ave,bond_std))+(AG702-AH$24)*cash*(_xlfn.NORM.INV(RAND(),cash_ave,cash_std))+(AG702-AH$24)))</f>
        <v/>
      </c>
      <c r="AI702" s="156">
        <f>IF((AH702&lt;=0),0,((AH702-AI$24)*Stock*(_xlfn.NORM.INV(RAND(),stock_ave,stock_std))+(AH702-AI$24)*Bonds*(_xlfn.NORM.INV(RAND(),bond_ave,bond_std))+(AH702-AI$24)*cash*(_xlfn.NORM.INV(RAND(),cash_ave,cash_std))+(AH702-AI$24)))</f>
        <v/>
      </c>
      <c r="AJ702" s="156">
        <f>IF((AI702&lt;=0),0,((AI702-AJ$24)*Stock*(_xlfn.NORM.INV(RAND(),stock_ave,stock_std))+(AI702-AJ$24)*Bonds*(_xlfn.NORM.INV(RAND(),bond_ave,bond_std))+(AI702-AJ$24)*cash*(_xlfn.NORM.INV(RAND(),cash_ave,cash_std))+(AI702-AJ$24)))</f>
        <v/>
      </c>
      <c r="AK702" s="156">
        <f>IF((AJ702&lt;=0),0,((AJ702-AK$24)*Stock*(_xlfn.NORM.INV(RAND(),stock_ave,stock_std))+(AJ702-AK$24)*Bonds*(_xlfn.NORM.INV(RAND(),bond_ave,bond_std))+(AJ702-AK$24)*cash*(_xlfn.NORM.INV(RAND(),cash_ave,cash_std))+(AJ702-AK$24)))</f>
        <v/>
      </c>
      <c r="AL702" s="156">
        <f>IF((AK702&lt;=0),0,((AK702-AL$24)*Stock*(_xlfn.NORM.INV(RAND(),stock_ave,stock_std))+(AK702-AL$24)*Bonds*(_xlfn.NORM.INV(RAND(),bond_ave,bond_std))+(AK702-AL$24)*cash*(_xlfn.NORM.INV(RAND(),cash_ave,cash_std))+(AK702-AL$24)))</f>
        <v/>
      </c>
      <c r="AM702" s="156">
        <f>IF((AL702&lt;=0),0,((AL702-AM$24)*Stock*(_xlfn.NORM.INV(RAND(),stock_ave,stock_std))+(AL702-AM$24)*Bonds*(_xlfn.NORM.INV(RAND(),bond_ave,bond_std))+(AL702-AM$24)*cash*(_xlfn.NORM.INV(RAND(),cash_ave,cash_std))+(AL702-AM$24)))</f>
        <v/>
      </c>
      <c r="AN702" s="156">
        <f>IF((AM702&lt;=0),0,((AM702-AN$24)*Stock*(_xlfn.NORM.INV(RAND(),stock_ave,stock_std))+(AM702-AN$24)*Bonds*(_xlfn.NORM.INV(RAND(),bond_ave,bond_std))+(AM702-AN$24)*cash*(_xlfn.NORM.INV(RAND(),cash_ave,cash_std))+(AM702-AN$24)))</f>
        <v/>
      </c>
      <c r="AO702" s="156">
        <f>IF((AN702&lt;=0),0,((AN702-AO$24)*Stock*(_xlfn.NORM.INV(RAND(),stock_ave,stock_std))+(AN702-AO$24)*Bonds*(_xlfn.NORM.INV(RAND(),bond_ave,bond_std))+(AN702-AO$24)*cash*(_xlfn.NORM.INV(RAND(),cash_ave,cash_std))+(AN702-AO$24)))</f>
        <v/>
      </c>
      <c r="AP702" s="156">
        <f>IF((AO702&lt;=0),0,((AO702-AP$24)*Stock*(_xlfn.NORM.INV(RAND(),stock_ave,stock_std))+(AO702-AP$24)*Bonds*(_xlfn.NORM.INV(RAND(),bond_ave,bond_std))+(AO702-AP$24)*cash*(_xlfn.NORM.INV(RAND(),cash_ave,cash_std))+(AO702-AP$24)))</f>
        <v/>
      </c>
      <c r="AQ702" s="156">
        <f>IF((AP702&lt;=0),0,((AP702-AQ$24)*Stock*(_xlfn.NORM.INV(RAND(),stock_ave,stock_std))+(AP702-AQ$24)*Bonds*(_xlfn.NORM.INV(RAND(),bond_ave,bond_std))+(AP702-AQ$24)*cash*(_xlfn.NORM.INV(RAND(),cash_ave,cash_std))+(AP702-AQ$24)))</f>
        <v/>
      </c>
      <c r="AR702" s="156">
        <f>IF((AQ702&lt;=0),0,((AQ702-AR$24)*Stock*(_xlfn.NORM.INV(RAND(),stock_ave,stock_std))+(AQ702-AR$24)*Bonds*(_xlfn.NORM.INV(RAND(),bond_ave,bond_std))+(AQ702-AR$24)*cash*(_xlfn.NORM.INV(RAND(),cash_ave,cash_std))+(AQ702-AR$24)))</f>
        <v/>
      </c>
      <c r="AS702" s="156">
        <f>IF((AR702&lt;=0),0,((AR702-AS$24)*Stock*(_xlfn.NORM.INV(RAND(),stock_ave,stock_std))+(AR702-AS$24)*Bonds*(_xlfn.NORM.INV(RAND(),bond_ave,bond_std))+(AR702-AS$24)*cash*(_xlfn.NORM.INV(RAND(),cash_ave,cash_std))+(AR702-AS$24)))</f>
        <v/>
      </c>
      <c r="AT702" s="156">
        <f>IF((AS702&lt;=0),0,((AS702-AT$24)*Stock*(_xlfn.NORM.INV(RAND(),stock_ave,stock_std))+(AS702-AT$24)*Bonds*(_xlfn.NORM.INV(RAND(),bond_ave,bond_std))+(AS702-AT$24)*cash*(_xlfn.NORM.INV(RAND(),cash_ave,cash_std))+(AS702-AT$24)))</f>
        <v/>
      </c>
      <c r="AU702" s="156">
        <f>IF((AT702&lt;=0),0,((AT702-AU$24)*Stock*(_xlfn.NORM.INV(RAND(),stock_ave,stock_std))+(AT702-AU$24)*Bonds*(_xlfn.NORM.INV(RAND(),bond_ave,bond_std))+(AT702-AU$24)*cash*(_xlfn.NORM.INV(RAND(),cash_ave,cash_std))+(AT702-AU$24)))</f>
        <v/>
      </c>
      <c r="AV702" s="156">
        <f>IF((AU702&lt;=0),0,((AU702-AV$24)*Stock*(_xlfn.NORM.INV(RAND(),stock_ave,stock_std))+(AU702-AV$24)*Bonds*(_xlfn.NORM.INV(RAND(),bond_ave,bond_std))+(AU702-AV$24)*cash*(_xlfn.NORM.INV(RAND(),cash_ave,cash_std))+(AU702-AV$24)))</f>
        <v/>
      </c>
      <c r="AW702" s="156">
        <f>IF((AV702&lt;=0),0,((AV702-AW$24)*Stock*(_xlfn.NORM.INV(RAND(),stock_ave,stock_std))+(AV702-AW$24)*Bonds*(_xlfn.NORM.INV(RAND(),bond_ave,bond_std))+(AV702-AW$24)*cash*(_xlfn.NORM.INV(RAND(),cash_ave,cash_std))+(AV702-AW$24)))</f>
        <v/>
      </c>
      <c r="AX702" s="159" t="n"/>
      <c r="AY702" s="159" t="n"/>
      <c r="AZ702" s="159" t="n"/>
      <c r="BA702" s="159" t="n"/>
      <c r="BB702" s="159" t="n"/>
    </row>
    <row r="703">
      <c r="C703" s="147" t="n"/>
      <c r="D703" s="61">
        <f>+D702-IF(D$18&gt;74,(D702/D$25)*$C$10)</f>
        <v/>
      </c>
      <c r="E703" s="61">
        <f>+E702-IF(E$18&gt;74,(E702/E$25)*$C$10)</f>
        <v/>
      </c>
      <c r="F703" s="61">
        <f>+F702-IF(F$18&gt;74,(F702/F$25)*$C$10)</f>
        <v/>
      </c>
      <c r="G703" s="61">
        <f>+G702-IF(G$18&gt;74,(G702/G$25)*$C$10)</f>
        <v/>
      </c>
      <c r="H703" s="61">
        <f>+H702-IF(H$18&gt;74,(H702/H$25)*$C$10)</f>
        <v/>
      </c>
      <c r="I703" s="61">
        <f>+I702-IF(I$18&gt;74,(I702/I$25)*$C$10)</f>
        <v/>
      </c>
      <c r="J703" s="61">
        <f>+J702-IF(J$18&gt;74,(J702/J$25)*$C$10)</f>
        <v/>
      </c>
      <c r="K703" s="61">
        <f>+K702-IF(K$18&gt;74,(K702/K$25)*$C$10)</f>
        <v/>
      </c>
      <c r="L703" s="61">
        <f>+L702-IF(L$18&gt;74,(L702/L$25)*$C$10)</f>
        <v/>
      </c>
      <c r="M703" s="61">
        <f>+M702-IF(M$18&gt;74,(M702/M$25)*$C$10)</f>
        <v/>
      </c>
      <c r="N703" s="61">
        <f>+N702-IF(N$18&gt;74,(N702/N$25)*$C$10)</f>
        <v/>
      </c>
      <c r="O703" s="61">
        <f>+O702-IF(O$18&gt;74,(O702/O$25)*$C$10)</f>
        <v/>
      </c>
      <c r="P703" s="61">
        <f>+P702-IF(P$18&gt;74,(P702/P$25)*$C$10)</f>
        <v/>
      </c>
      <c r="Q703" s="61">
        <f>+Q702-IF(Q$18&gt;74,(Q702/Q$25)*$C$10)</f>
        <v/>
      </c>
      <c r="R703" s="61">
        <f>+R702-IF(R$18&gt;74,(R702/R$25)*$C$10)</f>
        <v/>
      </c>
      <c r="S703" s="61">
        <f>+S702-IF(S$18&gt;74,(S702/S$25)*$C$10)</f>
        <v/>
      </c>
      <c r="T703" s="61">
        <f>+T702-IF(T$18&gt;74,(T702/T$25)*$C$10)</f>
        <v/>
      </c>
      <c r="U703" s="61">
        <f>+U702-IF(U$18&gt;74,(U702/U$25)*$C$10)</f>
        <v/>
      </c>
      <c r="V703" s="61">
        <f>+V702-IF(V$18&gt;74,(V702/V$25)*$C$10)</f>
        <v/>
      </c>
      <c r="W703" s="61">
        <f>+W702-IF(W$18&gt;74,(W702/W$25)*$C$10)</f>
        <v/>
      </c>
      <c r="X703" s="61">
        <f>+X702-IF(X$18&gt;74,(X702/X$25)*$C$10)</f>
        <v/>
      </c>
      <c r="Y703" s="61">
        <f>+Y702-IF(Y$18&gt;74,(Y702/Y$25)*$C$10)</f>
        <v/>
      </c>
      <c r="Z703" s="61">
        <f>+Z702-IF(Z$18&gt;74,(Z702/Z$25)*$C$10)</f>
        <v/>
      </c>
      <c r="AA703" s="61">
        <f>+AA702-IF(AA$18&gt;74,(AA702/AA$25)*$C$10)</f>
        <v/>
      </c>
      <c r="AB703" s="61">
        <f>+AB702-IF(AB$18&gt;74,(AB702/AB$25)*$C$10)</f>
        <v/>
      </c>
      <c r="AC703" s="61">
        <f>+AC702-IF(AC$18&gt;74,(AC702/AC$25)*$C$10)</f>
        <v/>
      </c>
      <c r="AD703" s="61">
        <f>+AD702-IF(AD$18&gt;74,(AD702/AD$25)*$C$10)</f>
        <v/>
      </c>
      <c r="AE703" s="61">
        <f>+AE702-IF(AE$18&gt;74,(AE702/AE$25)*$C$10)</f>
        <v/>
      </c>
      <c r="AF703" s="61">
        <f>+AF702-IF(AF$18&gt;74,(AF702/AF$25)*$C$10)</f>
        <v/>
      </c>
      <c r="AG703" s="61">
        <f>+AG702-IF(AG$18&gt;74,(AG702/AG$25)*$C$10)</f>
        <v/>
      </c>
      <c r="AH703" s="61">
        <f>+AH702-IF(AH$18&gt;74,(AH702/AH$25)*$C$10)</f>
        <v/>
      </c>
      <c r="AI703" s="61">
        <f>+AI702-IF(AI$18&gt;74,(AI702/AI$25)*$C$10)</f>
        <v/>
      </c>
      <c r="AJ703" s="61">
        <f>+AJ702-IF(AJ$18&gt;74,(AJ702/AJ$25)*$C$10)</f>
        <v/>
      </c>
      <c r="AK703" s="61">
        <f>+AK702-IF(AK$18&gt;74,(AK702/AK$25)*$C$10)</f>
        <v/>
      </c>
      <c r="AL703" s="61">
        <f>+AL702-IF(AL$18&gt;74,(AL702/AL$25)*$C$10)</f>
        <v/>
      </c>
      <c r="AM703" s="61">
        <f>+AM702-IF(AM$18&gt;74,(AM702/AM$25)*$C$10)</f>
        <v/>
      </c>
      <c r="AN703" s="61">
        <f>+AN702-IF(AN$18&gt;74,(AN702/AN$25)*$C$10)</f>
        <v/>
      </c>
      <c r="AO703" s="61">
        <f>+AO702-IF(AO$18&gt;74,(AO702/AO$25)*$C$10)</f>
        <v/>
      </c>
      <c r="AP703" s="61">
        <f>+AP702-IF(AP$18&gt;74,(AP702/AP$25)*$C$10)</f>
        <v/>
      </c>
      <c r="AQ703" s="61">
        <f>+AQ702-IF(AQ$18&gt;74,(AQ702/AQ$25)*$C$10)</f>
        <v/>
      </c>
      <c r="AR703" s="61">
        <f>+AR702-IF(AR$18&gt;74,(AR702/AR$25)*$C$10)</f>
        <v/>
      </c>
      <c r="AS703" s="61">
        <f>+AS702-IF(AS$18&gt;74,(AS702/AS$25)*$C$10)</f>
        <v/>
      </c>
      <c r="AT703" s="61">
        <f>+AT702-IF(AT$18&gt;74,(AT702/AT$25)*$C$10)</f>
        <v/>
      </c>
      <c r="AU703" s="61">
        <f>+AU702-IF(AU$18&gt;74,(AU702/AU$25)*$C$10)</f>
        <v/>
      </c>
      <c r="AV703" s="61">
        <f>+AV702-IF(AV$18&gt;74,(AV702/AV$25)*$C$10)</f>
        <v/>
      </c>
      <c r="AW703" s="61">
        <f>+AW702-IF(AW$18&gt;74,(AW702/AW$25)*$C$10)</f>
        <v/>
      </c>
      <c r="AX703" s="35">
        <f>IF(AW703&gt;0,1,0)</f>
        <v/>
      </c>
      <c r="AY703" s="35">
        <f>IF(AL703&gt;0,1,0)</f>
        <v/>
      </c>
      <c r="AZ703" s="35">
        <f>IF(AG703&gt;0,1,0)</f>
        <v/>
      </c>
      <c r="BA703" s="35">
        <f>IF(AB703&gt;0,1,0)</f>
        <v/>
      </c>
      <c r="BB703" s="35">
        <f>IF(W703&gt;0,1,0)</f>
        <v/>
      </c>
    </row>
    <row r="704">
      <c r="B704" s="154" t="inlineStr">
        <is>
          <t>trial 339</t>
        </is>
      </c>
      <c r="C704" s="155">
        <f>+start-C701</f>
        <v/>
      </c>
      <c r="D704" s="156">
        <f>IF((C704&lt;=0),0,((C704-D$24)*Stock*(_xlfn.NORM.INV(RAND(),stock_ave,stock_std))+(C704-D$24)*Bonds*(_xlfn.NORM.INV(RAND(),bond_ave,bond_std))+(C704-D$24)*cash*(_xlfn.NORM.INV(RAND(),cash_ave,cash_std))+(C704-D$24)))</f>
        <v/>
      </c>
      <c r="E704" s="156">
        <f>IF((D704&lt;=0),0,((D704-E$24)*Stock*(_xlfn.NORM.INV(RAND(),stock_ave,stock_std))+(D704-E$24)*Bonds*(_xlfn.NORM.INV(RAND(),bond_ave,bond_std))+(D704-E$24)*cash*(_xlfn.NORM.INV(RAND(),cash_ave,cash_std))+(D704-E$24)))</f>
        <v/>
      </c>
      <c r="F704" s="156">
        <f>IF((E704&lt;=0),0,((E704-F$24)*Stock*(_xlfn.NORM.INV(RAND(),stock_ave,stock_std))+(E704-F$24)*Bonds*(_xlfn.NORM.INV(RAND(),bond_ave,bond_std))+(E704-F$24)*cash*(_xlfn.NORM.INV(RAND(),cash_ave,cash_std))+(E704-F$24)))</f>
        <v/>
      </c>
      <c r="G704" s="156">
        <f>IF((F704&lt;=0),0,((F704-G$24)*Stock*(_xlfn.NORM.INV(RAND(),stock_ave,stock_std))+(F704-G$24)*Bonds*(_xlfn.NORM.INV(RAND(),bond_ave,bond_std))+(F704-G$24)*cash*(_xlfn.NORM.INV(RAND(),cash_ave,cash_std))+(F704-G$24)))</f>
        <v/>
      </c>
      <c r="H704" s="156">
        <f>IF((G704&lt;=0),0,((G704-H$24)*Stock*(_xlfn.NORM.INV(RAND(),stock_ave,stock_std))+(G704-H$24)*Bonds*(_xlfn.NORM.INV(RAND(),bond_ave,bond_std))+(G704-H$24)*cash*(_xlfn.NORM.INV(RAND(),cash_ave,cash_std))+(G704-H$24)))</f>
        <v/>
      </c>
      <c r="I704" s="156">
        <f>IF((H704&lt;=0),0,((H704-I$24)*Stock*(_xlfn.NORM.INV(RAND(),stock_ave,stock_std))+(H704-I$24)*Bonds*(_xlfn.NORM.INV(RAND(),bond_ave,bond_std))+(H704-I$24)*cash*(_xlfn.NORM.INV(RAND(),cash_ave,cash_std))+(H704-I$24)))</f>
        <v/>
      </c>
      <c r="J704" s="156">
        <f>IF((I704&lt;=0),0,((I704-J$24)*Stock*(_xlfn.NORM.INV(RAND(),stock_ave,stock_std))+(I704-J$24)*Bonds*(_xlfn.NORM.INV(RAND(),bond_ave,bond_std))+(I704-J$24)*cash*(_xlfn.NORM.INV(RAND(),cash_ave,cash_std))+(I704-J$24)))</f>
        <v/>
      </c>
      <c r="K704" s="156">
        <f>IF((J704&lt;=0),0,((J704-K$24)*Stock*(_xlfn.NORM.INV(RAND(),stock_ave,stock_std))+(J704-K$24)*Bonds*(_xlfn.NORM.INV(RAND(),bond_ave,bond_std))+(J704-K$24)*cash*(_xlfn.NORM.INV(RAND(),cash_ave,cash_std))+(J704-K$24)))</f>
        <v/>
      </c>
      <c r="L704" s="156">
        <f>IF((K704&lt;=0),0,((K704-L$24)*Stock*(_xlfn.NORM.INV(RAND(),stock_ave,stock_std))+(K704-L$24)*Bonds*(_xlfn.NORM.INV(RAND(),bond_ave,bond_std))+(K704-L$24)*cash*(_xlfn.NORM.INV(RAND(),cash_ave,cash_std))+(K704-L$24)))</f>
        <v/>
      </c>
      <c r="M704" s="156">
        <f>IF((L704&lt;=0),0,((L704-M$24)*Stock*(_xlfn.NORM.INV(RAND(),stock_ave,stock_std))+(L704-M$24)*Bonds*(_xlfn.NORM.INV(RAND(),bond_ave,bond_std))+(L704-M$24)*cash*(_xlfn.NORM.INV(RAND(),cash_ave,cash_std))+(L704-M$24)))</f>
        <v/>
      </c>
      <c r="N704" s="156">
        <f>IF((M704&lt;=0),0,((M704-N$24)*Stock*(_xlfn.NORM.INV(RAND(),stock_ave,stock_std))+(M704-N$24)*Bonds*(_xlfn.NORM.INV(RAND(),bond_ave,bond_std))+(M704-N$24)*cash*(_xlfn.NORM.INV(RAND(),cash_ave,cash_std))+(M704-N$24)))</f>
        <v/>
      </c>
      <c r="O704" s="156">
        <f>IF((N704&lt;=0),0,((N704-O$24)*Stock*(_xlfn.NORM.INV(RAND(),stock_ave,stock_std))+(N704-O$24)*Bonds*(_xlfn.NORM.INV(RAND(),bond_ave,bond_std))+(N704-O$24)*cash*(_xlfn.NORM.INV(RAND(),cash_ave,cash_std))+(N704-O$24)))</f>
        <v/>
      </c>
      <c r="P704" s="156">
        <f>IF((O704&lt;=0),0,((O704-P$24)*Stock*(_xlfn.NORM.INV(RAND(),stock_ave,stock_std))+(O704-P$24)*Bonds*(_xlfn.NORM.INV(RAND(),bond_ave,bond_std))+(O704-P$24)*cash*(_xlfn.NORM.INV(RAND(),cash_ave,cash_std))+(O704-P$24)))</f>
        <v/>
      </c>
      <c r="Q704" s="156">
        <f>IF((P704&lt;=0),0,((P704-Q$24)*Stock*(_xlfn.NORM.INV(RAND(),stock_ave,stock_std))+(P704-Q$24)*Bonds*(_xlfn.NORM.INV(RAND(),bond_ave,bond_std))+(P704-Q$24)*cash*(_xlfn.NORM.INV(RAND(),cash_ave,cash_std))+(P704-Q$24)))</f>
        <v/>
      </c>
      <c r="R704" s="156">
        <f>IF((Q704&lt;=0),0,((Q704-R$24)*Stock*(_xlfn.NORM.INV(RAND(),stock_ave,stock_std))+(Q704-R$24)*Bonds*(_xlfn.NORM.INV(RAND(),bond_ave,bond_std))+(Q704-R$24)*cash*(_xlfn.NORM.INV(RAND(),cash_ave,cash_std))+(Q704-R$24)))</f>
        <v/>
      </c>
      <c r="S704" s="156">
        <f>IF((R704&lt;=0),0,((R704-S$24)*Stock*(_xlfn.NORM.INV(RAND(),stock_ave,stock_std))+(R704-S$24)*Bonds*(_xlfn.NORM.INV(RAND(),bond_ave,bond_std))+(R704-S$24)*cash*(_xlfn.NORM.INV(RAND(),cash_ave,cash_std))+(R704-S$24)))</f>
        <v/>
      </c>
      <c r="T704" s="156">
        <f>IF((S704&lt;=0),0,((S704-T$24)*Stock*(_xlfn.NORM.INV(RAND(),stock_ave,stock_std))+(S704-T$24)*Bonds*(_xlfn.NORM.INV(RAND(),bond_ave,bond_std))+(S704-T$24)*cash*(_xlfn.NORM.INV(RAND(),cash_ave,cash_std))+(S704-T$24)))</f>
        <v/>
      </c>
      <c r="U704" s="156">
        <f>IF((T704&lt;=0),0,((T704-U$24)*Stock*(_xlfn.NORM.INV(RAND(),stock_ave,stock_std))+(T704-U$24)*Bonds*(_xlfn.NORM.INV(RAND(),bond_ave,bond_std))+(T704-U$24)*cash*(_xlfn.NORM.INV(RAND(),cash_ave,cash_std))+(T704-U$24)))</f>
        <v/>
      </c>
      <c r="V704" s="156">
        <f>IF((U704&lt;=0),0,((U704-V$24)*Stock*(_xlfn.NORM.INV(RAND(),stock_ave,stock_std))+(U704-V$24)*Bonds*(_xlfn.NORM.INV(RAND(),bond_ave,bond_std))+(U704-V$24)*cash*(_xlfn.NORM.INV(RAND(),cash_ave,cash_std))+(U704-V$24)))</f>
        <v/>
      </c>
      <c r="W704" s="156">
        <f>IF((V704&lt;=0),0,((V704-W$24)*Stock*(_xlfn.NORM.INV(RAND(),stock_ave,stock_std))+(V704-W$24)*Bonds*(_xlfn.NORM.INV(RAND(),bond_ave,bond_std))+(V704-W$24)*cash*(_xlfn.NORM.INV(RAND(),cash_ave,cash_std))+(V704-W$24)))</f>
        <v/>
      </c>
      <c r="X704" s="156">
        <f>IF((W704&lt;=0),0,((W704-X$24)*Stock*(_xlfn.NORM.INV(RAND(),stock_ave,stock_std))+(W704-X$24)*Bonds*(_xlfn.NORM.INV(RAND(),bond_ave,bond_std))+(W704-X$24)*cash*(_xlfn.NORM.INV(RAND(),cash_ave,cash_std))+(W704-X$24)))</f>
        <v/>
      </c>
      <c r="Y704" s="156">
        <f>IF((X704&lt;=0),0,((X704-Y$24)*Stock*(_xlfn.NORM.INV(RAND(),stock_ave,stock_std))+(X704-Y$24)*Bonds*(_xlfn.NORM.INV(RAND(),bond_ave,bond_std))+(X704-Y$24)*cash*(_xlfn.NORM.INV(RAND(),cash_ave,cash_std))+(X704-Y$24)))</f>
        <v/>
      </c>
      <c r="Z704" s="156">
        <f>IF((Y704&lt;=0),0,((Y704-Z$24)*Stock*(_xlfn.NORM.INV(RAND(),stock_ave,stock_std))+(Y704-Z$24)*Bonds*(_xlfn.NORM.INV(RAND(),bond_ave,bond_std))+(Y704-Z$24)*cash*(_xlfn.NORM.INV(RAND(),cash_ave,cash_std))+(Y704-Z$24)))</f>
        <v/>
      </c>
      <c r="AA704" s="156">
        <f>IF((Z704&lt;=0),0,((Z704-AA$24)*Stock*(_xlfn.NORM.INV(RAND(),stock_ave,stock_std))+(Z704-AA$24)*Bonds*(_xlfn.NORM.INV(RAND(),bond_ave,bond_std))+(Z704-AA$24)*cash*(_xlfn.NORM.INV(RAND(),cash_ave,cash_std))+(Z704-AA$24)))</f>
        <v/>
      </c>
      <c r="AB704" s="156">
        <f>IF((AA704&lt;=0),0,((AA704-AB$24)*Stock*(_xlfn.NORM.INV(RAND(),stock_ave,stock_std))+(AA704-AB$24)*Bonds*(_xlfn.NORM.INV(RAND(),bond_ave,bond_std))+(AA704-AB$24)*cash*(_xlfn.NORM.INV(RAND(),cash_ave,cash_std))+(AA704-AB$24)))</f>
        <v/>
      </c>
      <c r="AC704" s="156">
        <f>IF((AB704&lt;=0),0,((AB704-AC$24)*Stock*(_xlfn.NORM.INV(RAND(),stock_ave,stock_std))+(AB704-AC$24)*Bonds*(_xlfn.NORM.INV(RAND(),bond_ave,bond_std))+(AB704-AC$24)*cash*(_xlfn.NORM.INV(RAND(),cash_ave,cash_std))+(AB704-AC$24)))</f>
        <v/>
      </c>
      <c r="AD704" s="156">
        <f>IF((AC704&lt;=0),0,((AC704-AD$24)*Stock*(_xlfn.NORM.INV(RAND(),stock_ave,stock_std))+(AC704-AD$24)*Bonds*(_xlfn.NORM.INV(RAND(),bond_ave,bond_std))+(AC704-AD$24)*cash*(_xlfn.NORM.INV(RAND(),cash_ave,cash_std))+(AC704-AD$24)))</f>
        <v/>
      </c>
      <c r="AE704" s="156">
        <f>IF((AD704&lt;=0),0,((AD704-AE$24)*Stock*(_xlfn.NORM.INV(RAND(),stock_ave,stock_std))+(AD704-AE$24)*Bonds*(_xlfn.NORM.INV(RAND(),bond_ave,bond_std))+(AD704-AE$24)*cash*(_xlfn.NORM.INV(RAND(),cash_ave,cash_std))+(AD704-AE$24)))</f>
        <v/>
      </c>
      <c r="AF704" s="156">
        <f>IF((AE704&lt;=0),0,((AE704-AF$24)*Stock*(_xlfn.NORM.INV(RAND(),stock_ave,stock_std))+(AE704-AF$24)*Bonds*(_xlfn.NORM.INV(RAND(),bond_ave,bond_std))+(AE704-AF$24)*cash*(_xlfn.NORM.INV(RAND(),cash_ave,cash_std))+(AE704-AF$24)))</f>
        <v/>
      </c>
      <c r="AG704" s="156">
        <f>IF((AF704&lt;=0),0,((AF704-AG$24)*Stock*(_xlfn.NORM.INV(RAND(),stock_ave,stock_std))+(AF704-AG$24)*Bonds*(_xlfn.NORM.INV(RAND(),bond_ave,bond_std))+(AF704-AG$24)*cash*(_xlfn.NORM.INV(RAND(),cash_ave,cash_std))+(AF704-AG$24)))</f>
        <v/>
      </c>
      <c r="AH704" s="156">
        <f>IF((AG704&lt;=0),0,((AG704-AH$24)*Stock*(_xlfn.NORM.INV(RAND(),stock_ave,stock_std))+(AG704-AH$24)*Bonds*(_xlfn.NORM.INV(RAND(),bond_ave,bond_std))+(AG704-AH$24)*cash*(_xlfn.NORM.INV(RAND(),cash_ave,cash_std))+(AG704-AH$24)))</f>
        <v/>
      </c>
      <c r="AI704" s="156">
        <f>IF((AH704&lt;=0),0,((AH704-AI$24)*Stock*(_xlfn.NORM.INV(RAND(),stock_ave,stock_std))+(AH704-AI$24)*Bonds*(_xlfn.NORM.INV(RAND(),bond_ave,bond_std))+(AH704-AI$24)*cash*(_xlfn.NORM.INV(RAND(),cash_ave,cash_std))+(AH704-AI$24)))</f>
        <v/>
      </c>
      <c r="AJ704" s="156">
        <f>IF((AI704&lt;=0),0,((AI704-AJ$24)*Stock*(_xlfn.NORM.INV(RAND(),stock_ave,stock_std))+(AI704-AJ$24)*Bonds*(_xlfn.NORM.INV(RAND(),bond_ave,bond_std))+(AI704-AJ$24)*cash*(_xlfn.NORM.INV(RAND(),cash_ave,cash_std))+(AI704-AJ$24)))</f>
        <v/>
      </c>
      <c r="AK704" s="156">
        <f>IF((AJ704&lt;=0),0,((AJ704-AK$24)*Stock*(_xlfn.NORM.INV(RAND(),stock_ave,stock_std))+(AJ704-AK$24)*Bonds*(_xlfn.NORM.INV(RAND(),bond_ave,bond_std))+(AJ704-AK$24)*cash*(_xlfn.NORM.INV(RAND(),cash_ave,cash_std))+(AJ704-AK$24)))</f>
        <v/>
      </c>
      <c r="AL704" s="156">
        <f>IF((AK704&lt;=0),0,((AK704-AL$24)*Stock*(_xlfn.NORM.INV(RAND(),stock_ave,stock_std))+(AK704-AL$24)*Bonds*(_xlfn.NORM.INV(RAND(),bond_ave,bond_std))+(AK704-AL$24)*cash*(_xlfn.NORM.INV(RAND(),cash_ave,cash_std))+(AK704-AL$24)))</f>
        <v/>
      </c>
      <c r="AM704" s="156">
        <f>IF((AL704&lt;=0),0,((AL704-AM$24)*Stock*(_xlfn.NORM.INV(RAND(),stock_ave,stock_std))+(AL704-AM$24)*Bonds*(_xlfn.NORM.INV(RAND(),bond_ave,bond_std))+(AL704-AM$24)*cash*(_xlfn.NORM.INV(RAND(),cash_ave,cash_std))+(AL704-AM$24)))</f>
        <v/>
      </c>
      <c r="AN704" s="156">
        <f>IF((AM704&lt;=0),0,((AM704-AN$24)*Stock*(_xlfn.NORM.INV(RAND(),stock_ave,stock_std))+(AM704-AN$24)*Bonds*(_xlfn.NORM.INV(RAND(),bond_ave,bond_std))+(AM704-AN$24)*cash*(_xlfn.NORM.INV(RAND(),cash_ave,cash_std))+(AM704-AN$24)))</f>
        <v/>
      </c>
      <c r="AO704" s="156">
        <f>IF((AN704&lt;=0),0,((AN704-AO$24)*Stock*(_xlfn.NORM.INV(RAND(),stock_ave,stock_std))+(AN704-AO$24)*Bonds*(_xlfn.NORM.INV(RAND(),bond_ave,bond_std))+(AN704-AO$24)*cash*(_xlfn.NORM.INV(RAND(),cash_ave,cash_std))+(AN704-AO$24)))</f>
        <v/>
      </c>
      <c r="AP704" s="156">
        <f>IF((AO704&lt;=0),0,((AO704-AP$24)*Stock*(_xlfn.NORM.INV(RAND(),stock_ave,stock_std))+(AO704-AP$24)*Bonds*(_xlfn.NORM.INV(RAND(),bond_ave,bond_std))+(AO704-AP$24)*cash*(_xlfn.NORM.INV(RAND(),cash_ave,cash_std))+(AO704-AP$24)))</f>
        <v/>
      </c>
      <c r="AQ704" s="156">
        <f>IF((AP704&lt;=0),0,((AP704-AQ$24)*Stock*(_xlfn.NORM.INV(RAND(),stock_ave,stock_std))+(AP704-AQ$24)*Bonds*(_xlfn.NORM.INV(RAND(),bond_ave,bond_std))+(AP704-AQ$24)*cash*(_xlfn.NORM.INV(RAND(),cash_ave,cash_std))+(AP704-AQ$24)))</f>
        <v/>
      </c>
      <c r="AR704" s="156">
        <f>IF((AQ704&lt;=0),0,((AQ704-AR$24)*Stock*(_xlfn.NORM.INV(RAND(),stock_ave,stock_std))+(AQ704-AR$24)*Bonds*(_xlfn.NORM.INV(RAND(),bond_ave,bond_std))+(AQ704-AR$24)*cash*(_xlfn.NORM.INV(RAND(),cash_ave,cash_std))+(AQ704-AR$24)))</f>
        <v/>
      </c>
      <c r="AS704" s="156">
        <f>IF((AR704&lt;=0),0,((AR704-AS$24)*Stock*(_xlfn.NORM.INV(RAND(),stock_ave,stock_std))+(AR704-AS$24)*Bonds*(_xlfn.NORM.INV(RAND(),bond_ave,bond_std))+(AR704-AS$24)*cash*(_xlfn.NORM.INV(RAND(),cash_ave,cash_std))+(AR704-AS$24)))</f>
        <v/>
      </c>
      <c r="AT704" s="156">
        <f>IF((AS704&lt;=0),0,((AS704-AT$24)*Stock*(_xlfn.NORM.INV(RAND(),stock_ave,stock_std))+(AS704-AT$24)*Bonds*(_xlfn.NORM.INV(RAND(),bond_ave,bond_std))+(AS704-AT$24)*cash*(_xlfn.NORM.INV(RAND(),cash_ave,cash_std))+(AS704-AT$24)))</f>
        <v/>
      </c>
      <c r="AU704" s="156">
        <f>IF((AT704&lt;=0),0,((AT704-AU$24)*Stock*(_xlfn.NORM.INV(RAND(),stock_ave,stock_std))+(AT704-AU$24)*Bonds*(_xlfn.NORM.INV(RAND(),bond_ave,bond_std))+(AT704-AU$24)*cash*(_xlfn.NORM.INV(RAND(),cash_ave,cash_std))+(AT704-AU$24)))</f>
        <v/>
      </c>
      <c r="AV704" s="156">
        <f>IF((AU704&lt;=0),0,((AU704-AV$24)*Stock*(_xlfn.NORM.INV(RAND(),stock_ave,stock_std))+(AU704-AV$24)*Bonds*(_xlfn.NORM.INV(RAND(),bond_ave,bond_std))+(AU704-AV$24)*cash*(_xlfn.NORM.INV(RAND(),cash_ave,cash_std))+(AU704-AV$24)))</f>
        <v/>
      </c>
      <c r="AW704" s="156">
        <f>IF((AV704&lt;=0),0,((AV704-AW$24)*Stock*(_xlfn.NORM.INV(RAND(),stock_ave,stock_std))+(AV704-AW$24)*Bonds*(_xlfn.NORM.INV(RAND(),bond_ave,bond_std))+(AV704-AW$24)*cash*(_xlfn.NORM.INV(RAND(),cash_ave,cash_std))+(AV704-AW$24)))</f>
        <v/>
      </c>
      <c r="AX704" s="159" t="n"/>
      <c r="AY704" s="159" t="n"/>
      <c r="AZ704" s="159" t="n"/>
      <c r="BA704" s="159" t="n"/>
      <c r="BB704" s="159" t="n"/>
    </row>
    <row r="705">
      <c r="C705" s="147" t="n"/>
      <c r="D705" s="61">
        <f>+D704-IF(D$18&gt;74,(D704/D$25)*$C$10)</f>
        <v/>
      </c>
      <c r="E705" s="61">
        <f>+E704-IF(E$18&gt;74,(E704/E$25)*$C$10)</f>
        <v/>
      </c>
      <c r="F705" s="61">
        <f>+F704-IF(F$18&gt;74,(F704/F$25)*$C$10)</f>
        <v/>
      </c>
      <c r="G705" s="61">
        <f>+G704-IF(G$18&gt;74,(G704/G$25)*$C$10)</f>
        <v/>
      </c>
      <c r="H705" s="61">
        <f>+H704-IF(H$18&gt;74,(H704/H$25)*$C$10)</f>
        <v/>
      </c>
      <c r="I705" s="61">
        <f>+I704-IF(I$18&gt;74,(I704/I$25)*$C$10)</f>
        <v/>
      </c>
      <c r="J705" s="61">
        <f>+J704-IF(J$18&gt;74,(J704/J$25)*$C$10)</f>
        <v/>
      </c>
      <c r="K705" s="61">
        <f>+K704-IF(K$18&gt;74,(K704/K$25)*$C$10)</f>
        <v/>
      </c>
      <c r="L705" s="61">
        <f>+L704-IF(L$18&gt;74,(L704/L$25)*$C$10)</f>
        <v/>
      </c>
      <c r="M705" s="61">
        <f>+M704-IF(M$18&gt;74,(M704/M$25)*$C$10)</f>
        <v/>
      </c>
      <c r="N705" s="61">
        <f>+N704-IF(N$18&gt;74,(N704/N$25)*$C$10)</f>
        <v/>
      </c>
      <c r="O705" s="61">
        <f>+O704-IF(O$18&gt;74,(O704/O$25)*$C$10)</f>
        <v/>
      </c>
      <c r="P705" s="61">
        <f>+P704-IF(P$18&gt;74,(P704/P$25)*$C$10)</f>
        <v/>
      </c>
      <c r="Q705" s="61">
        <f>+Q704-IF(Q$18&gt;74,(Q704/Q$25)*$C$10)</f>
        <v/>
      </c>
      <c r="R705" s="61">
        <f>+R704-IF(R$18&gt;74,(R704/R$25)*$C$10)</f>
        <v/>
      </c>
      <c r="S705" s="61">
        <f>+S704-IF(S$18&gt;74,(S704/S$25)*$C$10)</f>
        <v/>
      </c>
      <c r="T705" s="61">
        <f>+T704-IF(T$18&gt;74,(T704/T$25)*$C$10)</f>
        <v/>
      </c>
      <c r="U705" s="61">
        <f>+U704-IF(U$18&gt;74,(U704/U$25)*$C$10)</f>
        <v/>
      </c>
      <c r="V705" s="61">
        <f>+V704-IF(V$18&gt;74,(V704/V$25)*$C$10)</f>
        <v/>
      </c>
      <c r="W705" s="61">
        <f>+W704-IF(W$18&gt;74,(W704/W$25)*$C$10)</f>
        <v/>
      </c>
      <c r="X705" s="61">
        <f>+X704-IF(X$18&gt;74,(X704/X$25)*$C$10)</f>
        <v/>
      </c>
      <c r="Y705" s="61">
        <f>+Y704-IF(Y$18&gt;74,(Y704/Y$25)*$C$10)</f>
        <v/>
      </c>
      <c r="Z705" s="61">
        <f>+Z704-IF(Z$18&gt;74,(Z704/Z$25)*$C$10)</f>
        <v/>
      </c>
      <c r="AA705" s="61">
        <f>+AA704-IF(AA$18&gt;74,(AA704/AA$25)*$C$10)</f>
        <v/>
      </c>
      <c r="AB705" s="61">
        <f>+AB704-IF(AB$18&gt;74,(AB704/AB$25)*$C$10)</f>
        <v/>
      </c>
      <c r="AC705" s="61">
        <f>+AC704-IF(AC$18&gt;74,(AC704/AC$25)*$C$10)</f>
        <v/>
      </c>
      <c r="AD705" s="61">
        <f>+AD704-IF(AD$18&gt;74,(AD704/AD$25)*$C$10)</f>
        <v/>
      </c>
      <c r="AE705" s="61">
        <f>+AE704-IF(AE$18&gt;74,(AE704/AE$25)*$C$10)</f>
        <v/>
      </c>
      <c r="AF705" s="61">
        <f>+AF704-IF(AF$18&gt;74,(AF704/AF$25)*$C$10)</f>
        <v/>
      </c>
      <c r="AG705" s="61">
        <f>+AG704-IF(AG$18&gt;74,(AG704/AG$25)*$C$10)</f>
        <v/>
      </c>
      <c r="AH705" s="61">
        <f>+AH704-IF(AH$18&gt;74,(AH704/AH$25)*$C$10)</f>
        <v/>
      </c>
      <c r="AI705" s="61">
        <f>+AI704-IF(AI$18&gt;74,(AI704/AI$25)*$C$10)</f>
        <v/>
      </c>
      <c r="AJ705" s="61">
        <f>+AJ704-IF(AJ$18&gt;74,(AJ704/AJ$25)*$C$10)</f>
        <v/>
      </c>
      <c r="AK705" s="61">
        <f>+AK704-IF(AK$18&gt;74,(AK704/AK$25)*$C$10)</f>
        <v/>
      </c>
      <c r="AL705" s="61">
        <f>+AL704-IF(AL$18&gt;74,(AL704/AL$25)*$C$10)</f>
        <v/>
      </c>
      <c r="AM705" s="61">
        <f>+AM704-IF(AM$18&gt;74,(AM704/AM$25)*$C$10)</f>
        <v/>
      </c>
      <c r="AN705" s="61">
        <f>+AN704-IF(AN$18&gt;74,(AN704/AN$25)*$C$10)</f>
        <v/>
      </c>
      <c r="AO705" s="61">
        <f>+AO704-IF(AO$18&gt;74,(AO704/AO$25)*$C$10)</f>
        <v/>
      </c>
      <c r="AP705" s="61">
        <f>+AP704-IF(AP$18&gt;74,(AP704/AP$25)*$C$10)</f>
        <v/>
      </c>
      <c r="AQ705" s="61">
        <f>+AQ704-IF(AQ$18&gt;74,(AQ704/AQ$25)*$C$10)</f>
        <v/>
      </c>
      <c r="AR705" s="61">
        <f>+AR704-IF(AR$18&gt;74,(AR704/AR$25)*$C$10)</f>
        <v/>
      </c>
      <c r="AS705" s="61">
        <f>+AS704-IF(AS$18&gt;74,(AS704/AS$25)*$C$10)</f>
        <v/>
      </c>
      <c r="AT705" s="61">
        <f>+AT704-IF(AT$18&gt;74,(AT704/AT$25)*$C$10)</f>
        <v/>
      </c>
      <c r="AU705" s="61">
        <f>+AU704-IF(AU$18&gt;74,(AU704/AU$25)*$C$10)</f>
        <v/>
      </c>
      <c r="AV705" s="61">
        <f>+AV704-IF(AV$18&gt;74,(AV704/AV$25)*$C$10)</f>
        <v/>
      </c>
      <c r="AW705" s="61">
        <f>+AW704-IF(AW$18&gt;74,(AW704/AW$25)*$C$10)</f>
        <v/>
      </c>
      <c r="AX705" s="35">
        <f>IF(AW705&gt;0,1,0)</f>
        <v/>
      </c>
      <c r="AY705" s="35">
        <f>IF(AL705&gt;0,1,0)</f>
        <v/>
      </c>
      <c r="AZ705" s="35">
        <f>IF(AG705&gt;0,1,0)</f>
        <v/>
      </c>
      <c r="BA705" s="35">
        <f>IF(AB705&gt;0,1,0)</f>
        <v/>
      </c>
      <c r="BB705" s="35">
        <f>IF(W705&gt;0,1,0)</f>
        <v/>
      </c>
    </row>
    <row r="706">
      <c r="B706" s="154" t="inlineStr">
        <is>
          <t>trial 340</t>
        </is>
      </c>
      <c r="C706" s="155">
        <f>+start-C703</f>
        <v/>
      </c>
      <c r="D706" s="156">
        <f>IF((C706&lt;=0),0,((C706-D$24)*Stock*(_xlfn.NORM.INV(RAND(),stock_ave,stock_std))+(C706-D$24)*Bonds*(_xlfn.NORM.INV(RAND(),bond_ave,bond_std))+(C706-D$24)*cash*(_xlfn.NORM.INV(RAND(),cash_ave,cash_std))+(C706-D$24)))</f>
        <v/>
      </c>
      <c r="E706" s="156">
        <f>IF((D706&lt;=0),0,((D706-E$24)*Stock*(_xlfn.NORM.INV(RAND(),stock_ave,stock_std))+(D706-E$24)*Bonds*(_xlfn.NORM.INV(RAND(),bond_ave,bond_std))+(D706-E$24)*cash*(_xlfn.NORM.INV(RAND(),cash_ave,cash_std))+(D706-E$24)))</f>
        <v/>
      </c>
      <c r="F706" s="156">
        <f>IF((E706&lt;=0),0,((E706-F$24)*Stock*(_xlfn.NORM.INV(RAND(),stock_ave,stock_std))+(E706-F$24)*Bonds*(_xlfn.NORM.INV(RAND(),bond_ave,bond_std))+(E706-F$24)*cash*(_xlfn.NORM.INV(RAND(),cash_ave,cash_std))+(E706-F$24)))</f>
        <v/>
      </c>
      <c r="G706" s="156">
        <f>IF((F706&lt;=0),0,((F706-G$24)*Stock*(_xlfn.NORM.INV(RAND(),stock_ave,stock_std))+(F706-G$24)*Bonds*(_xlfn.NORM.INV(RAND(),bond_ave,bond_std))+(F706-G$24)*cash*(_xlfn.NORM.INV(RAND(),cash_ave,cash_std))+(F706-G$24)))</f>
        <v/>
      </c>
      <c r="H706" s="156">
        <f>IF((G706&lt;=0),0,((G706-H$24)*Stock*(_xlfn.NORM.INV(RAND(),stock_ave,stock_std))+(G706-H$24)*Bonds*(_xlfn.NORM.INV(RAND(),bond_ave,bond_std))+(G706-H$24)*cash*(_xlfn.NORM.INV(RAND(),cash_ave,cash_std))+(G706-H$24)))</f>
        <v/>
      </c>
      <c r="I706" s="156">
        <f>IF((H706&lt;=0),0,((H706-I$24)*Stock*(_xlfn.NORM.INV(RAND(),stock_ave,stock_std))+(H706-I$24)*Bonds*(_xlfn.NORM.INV(RAND(),bond_ave,bond_std))+(H706-I$24)*cash*(_xlfn.NORM.INV(RAND(),cash_ave,cash_std))+(H706-I$24)))</f>
        <v/>
      </c>
      <c r="J706" s="156">
        <f>IF((I706&lt;=0),0,((I706-J$24)*Stock*(_xlfn.NORM.INV(RAND(),stock_ave,stock_std))+(I706-J$24)*Bonds*(_xlfn.NORM.INV(RAND(),bond_ave,bond_std))+(I706-J$24)*cash*(_xlfn.NORM.INV(RAND(),cash_ave,cash_std))+(I706-J$24)))</f>
        <v/>
      </c>
      <c r="K706" s="156">
        <f>IF((J706&lt;=0),0,((J706-K$24)*Stock*(_xlfn.NORM.INV(RAND(),stock_ave,stock_std))+(J706-K$24)*Bonds*(_xlfn.NORM.INV(RAND(),bond_ave,bond_std))+(J706-K$24)*cash*(_xlfn.NORM.INV(RAND(),cash_ave,cash_std))+(J706-K$24)))</f>
        <v/>
      </c>
      <c r="L706" s="156">
        <f>IF((K706&lt;=0),0,((K706-L$24)*Stock*(_xlfn.NORM.INV(RAND(),stock_ave,stock_std))+(K706-L$24)*Bonds*(_xlfn.NORM.INV(RAND(),bond_ave,bond_std))+(K706-L$24)*cash*(_xlfn.NORM.INV(RAND(),cash_ave,cash_std))+(K706-L$24)))</f>
        <v/>
      </c>
      <c r="M706" s="156">
        <f>IF((L706&lt;=0),0,((L706-M$24)*Stock*(_xlfn.NORM.INV(RAND(),stock_ave,stock_std))+(L706-M$24)*Bonds*(_xlfn.NORM.INV(RAND(),bond_ave,bond_std))+(L706-M$24)*cash*(_xlfn.NORM.INV(RAND(),cash_ave,cash_std))+(L706-M$24)))</f>
        <v/>
      </c>
      <c r="N706" s="156">
        <f>IF((M706&lt;=0),0,((M706-N$24)*Stock*(_xlfn.NORM.INV(RAND(),stock_ave,stock_std))+(M706-N$24)*Bonds*(_xlfn.NORM.INV(RAND(),bond_ave,bond_std))+(M706-N$24)*cash*(_xlfn.NORM.INV(RAND(),cash_ave,cash_std))+(M706-N$24)))</f>
        <v/>
      </c>
      <c r="O706" s="156">
        <f>IF((N706&lt;=0),0,((N706-O$24)*Stock*(_xlfn.NORM.INV(RAND(),stock_ave,stock_std))+(N706-O$24)*Bonds*(_xlfn.NORM.INV(RAND(),bond_ave,bond_std))+(N706-O$24)*cash*(_xlfn.NORM.INV(RAND(),cash_ave,cash_std))+(N706-O$24)))</f>
        <v/>
      </c>
      <c r="P706" s="156">
        <f>IF((O706&lt;=0),0,((O706-P$24)*Stock*(_xlfn.NORM.INV(RAND(),stock_ave,stock_std))+(O706-P$24)*Bonds*(_xlfn.NORM.INV(RAND(),bond_ave,bond_std))+(O706-P$24)*cash*(_xlfn.NORM.INV(RAND(),cash_ave,cash_std))+(O706-P$24)))</f>
        <v/>
      </c>
      <c r="Q706" s="156">
        <f>IF((P706&lt;=0),0,((P706-Q$24)*Stock*(_xlfn.NORM.INV(RAND(),stock_ave,stock_std))+(P706-Q$24)*Bonds*(_xlfn.NORM.INV(RAND(),bond_ave,bond_std))+(P706-Q$24)*cash*(_xlfn.NORM.INV(RAND(),cash_ave,cash_std))+(P706-Q$24)))</f>
        <v/>
      </c>
      <c r="R706" s="156">
        <f>IF((Q706&lt;=0),0,((Q706-R$24)*Stock*(_xlfn.NORM.INV(RAND(),stock_ave,stock_std))+(Q706-R$24)*Bonds*(_xlfn.NORM.INV(RAND(),bond_ave,bond_std))+(Q706-R$24)*cash*(_xlfn.NORM.INV(RAND(),cash_ave,cash_std))+(Q706-R$24)))</f>
        <v/>
      </c>
      <c r="S706" s="156">
        <f>IF((R706&lt;=0),0,((R706-S$24)*Stock*(_xlfn.NORM.INV(RAND(),stock_ave,stock_std))+(R706-S$24)*Bonds*(_xlfn.NORM.INV(RAND(),bond_ave,bond_std))+(R706-S$24)*cash*(_xlfn.NORM.INV(RAND(),cash_ave,cash_std))+(R706-S$24)))</f>
        <v/>
      </c>
      <c r="T706" s="156">
        <f>IF((S706&lt;=0),0,((S706-T$24)*Stock*(_xlfn.NORM.INV(RAND(),stock_ave,stock_std))+(S706-T$24)*Bonds*(_xlfn.NORM.INV(RAND(),bond_ave,bond_std))+(S706-T$24)*cash*(_xlfn.NORM.INV(RAND(),cash_ave,cash_std))+(S706-T$24)))</f>
        <v/>
      </c>
      <c r="U706" s="156">
        <f>IF((T706&lt;=0),0,((T706-U$24)*Stock*(_xlfn.NORM.INV(RAND(),stock_ave,stock_std))+(T706-U$24)*Bonds*(_xlfn.NORM.INV(RAND(),bond_ave,bond_std))+(T706-U$24)*cash*(_xlfn.NORM.INV(RAND(),cash_ave,cash_std))+(T706-U$24)))</f>
        <v/>
      </c>
      <c r="V706" s="156">
        <f>IF((U706&lt;=0),0,((U706-V$24)*Stock*(_xlfn.NORM.INV(RAND(),stock_ave,stock_std))+(U706-V$24)*Bonds*(_xlfn.NORM.INV(RAND(),bond_ave,bond_std))+(U706-V$24)*cash*(_xlfn.NORM.INV(RAND(),cash_ave,cash_std))+(U706-V$24)))</f>
        <v/>
      </c>
      <c r="W706" s="156">
        <f>IF((V706&lt;=0),0,((V706-W$24)*Stock*(_xlfn.NORM.INV(RAND(),stock_ave,stock_std))+(V706-W$24)*Bonds*(_xlfn.NORM.INV(RAND(),bond_ave,bond_std))+(V706-W$24)*cash*(_xlfn.NORM.INV(RAND(),cash_ave,cash_std))+(V706-W$24)))</f>
        <v/>
      </c>
      <c r="X706" s="156">
        <f>IF((W706&lt;=0),0,((W706-X$24)*Stock*(_xlfn.NORM.INV(RAND(),stock_ave,stock_std))+(W706-X$24)*Bonds*(_xlfn.NORM.INV(RAND(),bond_ave,bond_std))+(W706-X$24)*cash*(_xlfn.NORM.INV(RAND(),cash_ave,cash_std))+(W706-X$24)))</f>
        <v/>
      </c>
      <c r="Y706" s="156">
        <f>IF((X706&lt;=0),0,((X706-Y$24)*Stock*(_xlfn.NORM.INV(RAND(),stock_ave,stock_std))+(X706-Y$24)*Bonds*(_xlfn.NORM.INV(RAND(),bond_ave,bond_std))+(X706-Y$24)*cash*(_xlfn.NORM.INV(RAND(),cash_ave,cash_std))+(X706-Y$24)))</f>
        <v/>
      </c>
      <c r="Z706" s="156">
        <f>IF((Y706&lt;=0),0,((Y706-Z$24)*Stock*(_xlfn.NORM.INV(RAND(),stock_ave,stock_std))+(Y706-Z$24)*Bonds*(_xlfn.NORM.INV(RAND(),bond_ave,bond_std))+(Y706-Z$24)*cash*(_xlfn.NORM.INV(RAND(),cash_ave,cash_std))+(Y706-Z$24)))</f>
        <v/>
      </c>
      <c r="AA706" s="156">
        <f>IF((Z706&lt;=0),0,((Z706-AA$24)*Stock*(_xlfn.NORM.INV(RAND(),stock_ave,stock_std))+(Z706-AA$24)*Bonds*(_xlfn.NORM.INV(RAND(),bond_ave,bond_std))+(Z706-AA$24)*cash*(_xlfn.NORM.INV(RAND(),cash_ave,cash_std))+(Z706-AA$24)))</f>
        <v/>
      </c>
      <c r="AB706" s="156">
        <f>IF((AA706&lt;=0),0,((AA706-AB$24)*Stock*(_xlfn.NORM.INV(RAND(),stock_ave,stock_std))+(AA706-AB$24)*Bonds*(_xlfn.NORM.INV(RAND(),bond_ave,bond_std))+(AA706-AB$24)*cash*(_xlfn.NORM.INV(RAND(),cash_ave,cash_std))+(AA706-AB$24)))</f>
        <v/>
      </c>
      <c r="AC706" s="156">
        <f>IF((AB706&lt;=0),0,((AB706-AC$24)*Stock*(_xlfn.NORM.INV(RAND(),stock_ave,stock_std))+(AB706-AC$24)*Bonds*(_xlfn.NORM.INV(RAND(),bond_ave,bond_std))+(AB706-AC$24)*cash*(_xlfn.NORM.INV(RAND(),cash_ave,cash_std))+(AB706-AC$24)))</f>
        <v/>
      </c>
      <c r="AD706" s="156">
        <f>IF((AC706&lt;=0),0,((AC706-AD$24)*Stock*(_xlfn.NORM.INV(RAND(),stock_ave,stock_std))+(AC706-AD$24)*Bonds*(_xlfn.NORM.INV(RAND(),bond_ave,bond_std))+(AC706-AD$24)*cash*(_xlfn.NORM.INV(RAND(),cash_ave,cash_std))+(AC706-AD$24)))</f>
        <v/>
      </c>
      <c r="AE706" s="156">
        <f>IF((AD706&lt;=0),0,((AD706-AE$24)*Stock*(_xlfn.NORM.INV(RAND(),stock_ave,stock_std))+(AD706-AE$24)*Bonds*(_xlfn.NORM.INV(RAND(),bond_ave,bond_std))+(AD706-AE$24)*cash*(_xlfn.NORM.INV(RAND(),cash_ave,cash_std))+(AD706-AE$24)))</f>
        <v/>
      </c>
      <c r="AF706" s="156">
        <f>IF((AE706&lt;=0),0,((AE706-AF$24)*Stock*(_xlfn.NORM.INV(RAND(),stock_ave,stock_std))+(AE706-AF$24)*Bonds*(_xlfn.NORM.INV(RAND(),bond_ave,bond_std))+(AE706-AF$24)*cash*(_xlfn.NORM.INV(RAND(),cash_ave,cash_std))+(AE706-AF$24)))</f>
        <v/>
      </c>
      <c r="AG706" s="156">
        <f>IF((AF706&lt;=0),0,((AF706-AG$24)*Stock*(_xlfn.NORM.INV(RAND(),stock_ave,stock_std))+(AF706-AG$24)*Bonds*(_xlfn.NORM.INV(RAND(),bond_ave,bond_std))+(AF706-AG$24)*cash*(_xlfn.NORM.INV(RAND(),cash_ave,cash_std))+(AF706-AG$24)))</f>
        <v/>
      </c>
      <c r="AH706" s="156">
        <f>IF((AG706&lt;=0),0,((AG706-AH$24)*Stock*(_xlfn.NORM.INV(RAND(),stock_ave,stock_std))+(AG706-AH$24)*Bonds*(_xlfn.NORM.INV(RAND(),bond_ave,bond_std))+(AG706-AH$24)*cash*(_xlfn.NORM.INV(RAND(),cash_ave,cash_std))+(AG706-AH$24)))</f>
        <v/>
      </c>
      <c r="AI706" s="156">
        <f>IF((AH706&lt;=0),0,((AH706-AI$24)*Stock*(_xlfn.NORM.INV(RAND(),stock_ave,stock_std))+(AH706-AI$24)*Bonds*(_xlfn.NORM.INV(RAND(),bond_ave,bond_std))+(AH706-AI$24)*cash*(_xlfn.NORM.INV(RAND(),cash_ave,cash_std))+(AH706-AI$24)))</f>
        <v/>
      </c>
      <c r="AJ706" s="156">
        <f>IF((AI706&lt;=0),0,((AI706-AJ$24)*Stock*(_xlfn.NORM.INV(RAND(),stock_ave,stock_std))+(AI706-AJ$24)*Bonds*(_xlfn.NORM.INV(RAND(),bond_ave,bond_std))+(AI706-AJ$24)*cash*(_xlfn.NORM.INV(RAND(),cash_ave,cash_std))+(AI706-AJ$24)))</f>
        <v/>
      </c>
      <c r="AK706" s="156">
        <f>IF((AJ706&lt;=0),0,((AJ706-AK$24)*Stock*(_xlfn.NORM.INV(RAND(),stock_ave,stock_std))+(AJ706-AK$24)*Bonds*(_xlfn.NORM.INV(RAND(),bond_ave,bond_std))+(AJ706-AK$24)*cash*(_xlfn.NORM.INV(RAND(),cash_ave,cash_std))+(AJ706-AK$24)))</f>
        <v/>
      </c>
      <c r="AL706" s="156">
        <f>IF((AK706&lt;=0),0,((AK706-AL$24)*Stock*(_xlfn.NORM.INV(RAND(),stock_ave,stock_std))+(AK706-AL$24)*Bonds*(_xlfn.NORM.INV(RAND(),bond_ave,bond_std))+(AK706-AL$24)*cash*(_xlfn.NORM.INV(RAND(),cash_ave,cash_std))+(AK706-AL$24)))</f>
        <v/>
      </c>
      <c r="AM706" s="156">
        <f>IF((AL706&lt;=0),0,((AL706-AM$24)*Stock*(_xlfn.NORM.INV(RAND(),stock_ave,stock_std))+(AL706-AM$24)*Bonds*(_xlfn.NORM.INV(RAND(),bond_ave,bond_std))+(AL706-AM$24)*cash*(_xlfn.NORM.INV(RAND(),cash_ave,cash_std))+(AL706-AM$24)))</f>
        <v/>
      </c>
      <c r="AN706" s="156">
        <f>IF((AM706&lt;=0),0,((AM706-AN$24)*Stock*(_xlfn.NORM.INV(RAND(),stock_ave,stock_std))+(AM706-AN$24)*Bonds*(_xlfn.NORM.INV(RAND(),bond_ave,bond_std))+(AM706-AN$24)*cash*(_xlfn.NORM.INV(RAND(),cash_ave,cash_std))+(AM706-AN$24)))</f>
        <v/>
      </c>
      <c r="AO706" s="156">
        <f>IF((AN706&lt;=0),0,((AN706-AO$24)*Stock*(_xlfn.NORM.INV(RAND(),stock_ave,stock_std))+(AN706-AO$24)*Bonds*(_xlfn.NORM.INV(RAND(),bond_ave,bond_std))+(AN706-AO$24)*cash*(_xlfn.NORM.INV(RAND(),cash_ave,cash_std))+(AN706-AO$24)))</f>
        <v/>
      </c>
      <c r="AP706" s="156">
        <f>IF((AO706&lt;=0),0,((AO706-AP$24)*Stock*(_xlfn.NORM.INV(RAND(),stock_ave,stock_std))+(AO706-AP$24)*Bonds*(_xlfn.NORM.INV(RAND(),bond_ave,bond_std))+(AO706-AP$24)*cash*(_xlfn.NORM.INV(RAND(),cash_ave,cash_std))+(AO706-AP$24)))</f>
        <v/>
      </c>
      <c r="AQ706" s="156">
        <f>IF((AP706&lt;=0),0,((AP706-AQ$24)*Stock*(_xlfn.NORM.INV(RAND(),stock_ave,stock_std))+(AP706-AQ$24)*Bonds*(_xlfn.NORM.INV(RAND(),bond_ave,bond_std))+(AP706-AQ$24)*cash*(_xlfn.NORM.INV(RAND(),cash_ave,cash_std))+(AP706-AQ$24)))</f>
        <v/>
      </c>
      <c r="AR706" s="156">
        <f>IF((AQ706&lt;=0),0,((AQ706-AR$24)*Stock*(_xlfn.NORM.INV(RAND(),stock_ave,stock_std))+(AQ706-AR$24)*Bonds*(_xlfn.NORM.INV(RAND(),bond_ave,bond_std))+(AQ706-AR$24)*cash*(_xlfn.NORM.INV(RAND(),cash_ave,cash_std))+(AQ706-AR$24)))</f>
        <v/>
      </c>
      <c r="AS706" s="156">
        <f>IF((AR706&lt;=0),0,((AR706-AS$24)*Stock*(_xlfn.NORM.INV(RAND(),stock_ave,stock_std))+(AR706-AS$24)*Bonds*(_xlfn.NORM.INV(RAND(),bond_ave,bond_std))+(AR706-AS$24)*cash*(_xlfn.NORM.INV(RAND(),cash_ave,cash_std))+(AR706-AS$24)))</f>
        <v/>
      </c>
      <c r="AT706" s="156">
        <f>IF((AS706&lt;=0),0,((AS706-AT$24)*Stock*(_xlfn.NORM.INV(RAND(),stock_ave,stock_std))+(AS706-AT$24)*Bonds*(_xlfn.NORM.INV(RAND(),bond_ave,bond_std))+(AS706-AT$24)*cash*(_xlfn.NORM.INV(RAND(),cash_ave,cash_std))+(AS706-AT$24)))</f>
        <v/>
      </c>
      <c r="AU706" s="156">
        <f>IF((AT706&lt;=0),0,((AT706-AU$24)*Stock*(_xlfn.NORM.INV(RAND(),stock_ave,stock_std))+(AT706-AU$24)*Bonds*(_xlfn.NORM.INV(RAND(),bond_ave,bond_std))+(AT706-AU$24)*cash*(_xlfn.NORM.INV(RAND(),cash_ave,cash_std))+(AT706-AU$24)))</f>
        <v/>
      </c>
      <c r="AV706" s="156">
        <f>IF((AU706&lt;=0),0,((AU706-AV$24)*Stock*(_xlfn.NORM.INV(RAND(),stock_ave,stock_std))+(AU706-AV$24)*Bonds*(_xlfn.NORM.INV(RAND(),bond_ave,bond_std))+(AU706-AV$24)*cash*(_xlfn.NORM.INV(RAND(),cash_ave,cash_std))+(AU706-AV$24)))</f>
        <v/>
      </c>
      <c r="AW706" s="156">
        <f>IF((AV706&lt;=0),0,((AV706-AW$24)*Stock*(_xlfn.NORM.INV(RAND(),stock_ave,stock_std))+(AV706-AW$24)*Bonds*(_xlfn.NORM.INV(RAND(),bond_ave,bond_std))+(AV706-AW$24)*cash*(_xlfn.NORM.INV(RAND(),cash_ave,cash_std))+(AV706-AW$24)))</f>
        <v/>
      </c>
      <c r="AX706" s="159" t="n"/>
      <c r="AY706" s="159" t="n"/>
      <c r="AZ706" s="159" t="n"/>
      <c r="BA706" s="159" t="n"/>
      <c r="BB706" s="159" t="n"/>
    </row>
    <row r="707">
      <c r="C707" s="147" t="n"/>
      <c r="D707" s="61">
        <f>+D706-IF(D$18&gt;74,(D706/D$25)*$C$10)</f>
        <v/>
      </c>
      <c r="E707" s="61">
        <f>+E706-IF(E$18&gt;74,(E706/E$25)*$C$10)</f>
        <v/>
      </c>
      <c r="F707" s="61">
        <f>+F706-IF(F$18&gt;74,(F706/F$25)*$C$10)</f>
        <v/>
      </c>
      <c r="G707" s="61">
        <f>+G706-IF(G$18&gt;74,(G706/G$25)*$C$10)</f>
        <v/>
      </c>
      <c r="H707" s="61">
        <f>+H706-IF(H$18&gt;74,(H706/H$25)*$C$10)</f>
        <v/>
      </c>
      <c r="I707" s="61">
        <f>+I706-IF(I$18&gt;74,(I706/I$25)*$C$10)</f>
        <v/>
      </c>
      <c r="J707" s="61">
        <f>+J706-IF(J$18&gt;74,(J706/J$25)*$C$10)</f>
        <v/>
      </c>
      <c r="K707" s="61">
        <f>+K706-IF(K$18&gt;74,(K706/K$25)*$C$10)</f>
        <v/>
      </c>
      <c r="L707" s="61">
        <f>+L706-IF(L$18&gt;74,(L706/L$25)*$C$10)</f>
        <v/>
      </c>
      <c r="M707" s="61">
        <f>+M706-IF(M$18&gt;74,(M706/M$25)*$C$10)</f>
        <v/>
      </c>
      <c r="N707" s="61">
        <f>+N706-IF(N$18&gt;74,(N706/N$25)*$C$10)</f>
        <v/>
      </c>
      <c r="O707" s="61">
        <f>+O706-IF(O$18&gt;74,(O706/O$25)*$C$10)</f>
        <v/>
      </c>
      <c r="P707" s="61">
        <f>+P706-IF(P$18&gt;74,(P706/P$25)*$C$10)</f>
        <v/>
      </c>
      <c r="Q707" s="61">
        <f>+Q706-IF(Q$18&gt;74,(Q706/Q$25)*$C$10)</f>
        <v/>
      </c>
      <c r="R707" s="61">
        <f>+R706-IF(R$18&gt;74,(R706/R$25)*$C$10)</f>
        <v/>
      </c>
      <c r="S707" s="61">
        <f>+S706-IF(S$18&gt;74,(S706/S$25)*$C$10)</f>
        <v/>
      </c>
      <c r="T707" s="61">
        <f>+T706-IF(T$18&gt;74,(T706/T$25)*$C$10)</f>
        <v/>
      </c>
      <c r="U707" s="61">
        <f>+U706-IF(U$18&gt;74,(U706/U$25)*$C$10)</f>
        <v/>
      </c>
      <c r="V707" s="61">
        <f>+V706-IF(V$18&gt;74,(V706/V$25)*$C$10)</f>
        <v/>
      </c>
      <c r="W707" s="61">
        <f>+W706-IF(W$18&gt;74,(W706/W$25)*$C$10)</f>
        <v/>
      </c>
      <c r="X707" s="61">
        <f>+X706-IF(X$18&gt;74,(X706/X$25)*$C$10)</f>
        <v/>
      </c>
      <c r="Y707" s="61">
        <f>+Y706-IF(Y$18&gt;74,(Y706/Y$25)*$C$10)</f>
        <v/>
      </c>
      <c r="Z707" s="61">
        <f>+Z706-IF(Z$18&gt;74,(Z706/Z$25)*$C$10)</f>
        <v/>
      </c>
      <c r="AA707" s="61">
        <f>+AA706-IF(AA$18&gt;74,(AA706/AA$25)*$C$10)</f>
        <v/>
      </c>
      <c r="AB707" s="61">
        <f>+AB706-IF(AB$18&gt;74,(AB706/AB$25)*$C$10)</f>
        <v/>
      </c>
      <c r="AC707" s="61">
        <f>+AC706-IF(AC$18&gt;74,(AC706/AC$25)*$C$10)</f>
        <v/>
      </c>
      <c r="AD707" s="61">
        <f>+AD706-IF(AD$18&gt;74,(AD706/AD$25)*$C$10)</f>
        <v/>
      </c>
      <c r="AE707" s="61">
        <f>+AE706-IF(AE$18&gt;74,(AE706/AE$25)*$C$10)</f>
        <v/>
      </c>
      <c r="AF707" s="61">
        <f>+AF706-IF(AF$18&gt;74,(AF706/AF$25)*$C$10)</f>
        <v/>
      </c>
      <c r="AG707" s="61">
        <f>+AG706-IF(AG$18&gt;74,(AG706/AG$25)*$C$10)</f>
        <v/>
      </c>
      <c r="AH707" s="61">
        <f>+AH706-IF(AH$18&gt;74,(AH706/AH$25)*$C$10)</f>
        <v/>
      </c>
      <c r="AI707" s="61">
        <f>+AI706-IF(AI$18&gt;74,(AI706/AI$25)*$C$10)</f>
        <v/>
      </c>
      <c r="AJ707" s="61">
        <f>+AJ706-IF(AJ$18&gt;74,(AJ706/AJ$25)*$C$10)</f>
        <v/>
      </c>
      <c r="AK707" s="61">
        <f>+AK706-IF(AK$18&gt;74,(AK706/AK$25)*$C$10)</f>
        <v/>
      </c>
      <c r="AL707" s="61">
        <f>+AL706-IF(AL$18&gt;74,(AL706/AL$25)*$C$10)</f>
        <v/>
      </c>
      <c r="AM707" s="61">
        <f>+AM706-IF(AM$18&gt;74,(AM706/AM$25)*$C$10)</f>
        <v/>
      </c>
      <c r="AN707" s="61">
        <f>+AN706-IF(AN$18&gt;74,(AN706/AN$25)*$C$10)</f>
        <v/>
      </c>
      <c r="AO707" s="61">
        <f>+AO706-IF(AO$18&gt;74,(AO706/AO$25)*$C$10)</f>
        <v/>
      </c>
      <c r="AP707" s="61">
        <f>+AP706-IF(AP$18&gt;74,(AP706/AP$25)*$C$10)</f>
        <v/>
      </c>
      <c r="AQ707" s="61">
        <f>+AQ706-IF(AQ$18&gt;74,(AQ706/AQ$25)*$C$10)</f>
        <v/>
      </c>
      <c r="AR707" s="61">
        <f>+AR706-IF(AR$18&gt;74,(AR706/AR$25)*$C$10)</f>
        <v/>
      </c>
      <c r="AS707" s="61">
        <f>+AS706-IF(AS$18&gt;74,(AS706/AS$25)*$C$10)</f>
        <v/>
      </c>
      <c r="AT707" s="61">
        <f>+AT706-IF(AT$18&gt;74,(AT706/AT$25)*$C$10)</f>
        <v/>
      </c>
      <c r="AU707" s="61">
        <f>+AU706-IF(AU$18&gt;74,(AU706/AU$25)*$C$10)</f>
        <v/>
      </c>
      <c r="AV707" s="61">
        <f>+AV706-IF(AV$18&gt;74,(AV706/AV$25)*$C$10)</f>
        <v/>
      </c>
      <c r="AW707" s="61">
        <f>+AW706-IF(AW$18&gt;74,(AW706/AW$25)*$C$10)</f>
        <v/>
      </c>
      <c r="AX707" s="35">
        <f>IF(AW707&gt;0,1,0)</f>
        <v/>
      </c>
      <c r="AY707" s="35">
        <f>IF(AL707&gt;0,1,0)</f>
        <v/>
      </c>
      <c r="AZ707" s="35">
        <f>IF(AG707&gt;0,1,0)</f>
        <v/>
      </c>
      <c r="BA707" s="35">
        <f>IF(AB707&gt;0,1,0)</f>
        <v/>
      </c>
      <c r="BB707" s="35">
        <f>IF(W707&gt;0,1,0)</f>
        <v/>
      </c>
    </row>
    <row r="708">
      <c r="B708" s="154" t="inlineStr">
        <is>
          <t>trial 341</t>
        </is>
      </c>
      <c r="C708" s="155">
        <f>+start-C705</f>
        <v/>
      </c>
      <c r="D708" s="156">
        <f>IF((C708&lt;=0),0,((C708-D$24)*Stock*(_xlfn.NORM.INV(RAND(),stock_ave,stock_std))+(C708-D$24)*Bonds*(_xlfn.NORM.INV(RAND(),bond_ave,bond_std))+(C708-D$24)*cash*(_xlfn.NORM.INV(RAND(),cash_ave,cash_std))+(C708-D$24)))</f>
        <v/>
      </c>
      <c r="E708" s="156">
        <f>IF((D708&lt;=0),0,((D708-E$24)*Stock*(_xlfn.NORM.INV(RAND(),stock_ave,stock_std))+(D708-E$24)*Bonds*(_xlfn.NORM.INV(RAND(),bond_ave,bond_std))+(D708-E$24)*cash*(_xlfn.NORM.INV(RAND(),cash_ave,cash_std))+(D708-E$24)))</f>
        <v/>
      </c>
      <c r="F708" s="156">
        <f>IF((E708&lt;=0),0,((E708-F$24)*Stock*(_xlfn.NORM.INV(RAND(),stock_ave,stock_std))+(E708-F$24)*Bonds*(_xlfn.NORM.INV(RAND(),bond_ave,bond_std))+(E708-F$24)*cash*(_xlfn.NORM.INV(RAND(),cash_ave,cash_std))+(E708-F$24)))</f>
        <v/>
      </c>
      <c r="G708" s="156">
        <f>IF((F708&lt;=0),0,((F708-G$24)*Stock*(_xlfn.NORM.INV(RAND(),stock_ave,stock_std))+(F708-G$24)*Bonds*(_xlfn.NORM.INV(RAND(),bond_ave,bond_std))+(F708-G$24)*cash*(_xlfn.NORM.INV(RAND(),cash_ave,cash_std))+(F708-G$24)))</f>
        <v/>
      </c>
      <c r="H708" s="156">
        <f>IF((G708&lt;=0),0,((G708-H$24)*Stock*(_xlfn.NORM.INV(RAND(),stock_ave,stock_std))+(G708-H$24)*Bonds*(_xlfn.NORM.INV(RAND(),bond_ave,bond_std))+(G708-H$24)*cash*(_xlfn.NORM.INV(RAND(),cash_ave,cash_std))+(G708-H$24)))</f>
        <v/>
      </c>
      <c r="I708" s="156">
        <f>IF((H708&lt;=0),0,((H708-I$24)*Stock*(_xlfn.NORM.INV(RAND(),stock_ave,stock_std))+(H708-I$24)*Bonds*(_xlfn.NORM.INV(RAND(),bond_ave,bond_std))+(H708-I$24)*cash*(_xlfn.NORM.INV(RAND(),cash_ave,cash_std))+(H708-I$24)))</f>
        <v/>
      </c>
      <c r="J708" s="156">
        <f>IF((I708&lt;=0),0,((I708-J$24)*Stock*(_xlfn.NORM.INV(RAND(),stock_ave,stock_std))+(I708-J$24)*Bonds*(_xlfn.NORM.INV(RAND(),bond_ave,bond_std))+(I708-J$24)*cash*(_xlfn.NORM.INV(RAND(),cash_ave,cash_std))+(I708-J$24)))</f>
        <v/>
      </c>
      <c r="K708" s="156">
        <f>IF((J708&lt;=0),0,((J708-K$24)*Stock*(_xlfn.NORM.INV(RAND(),stock_ave,stock_std))+(J708-K$24)*Bonds*(_xlfn.NORM.INV(RAND(),bond_ave,bond_std))+(J708-K$24)*cash*(_xlfn.NORM.INV(RAND(),cash_ave,cash_std))+(J708-K$24)))</f>
        <v/>
      </c>
      <c r="L708" s="156">
        <f>IF((K708&lt;=0),0,((K708-L$24)*Stock*(_xlfn.NORM.INV(RAND(),stock_ave,stock_std))+(K708-L$24)*Bonds*(_xlfn.NORM.INV(RAND(),bond_ave,bond_std))+(K708-L$24)*cash*(_xlfn.NORM.INV(RAND(),cash_ave,cash_std))+(K708-L$24)))</f>
        <v/>
      </c>
      <c r="M708" s="156">
        <f>IF((L708&lt;=0),0,((L708-M$24)*Stock*(_xlfn.NORM.INV(RAND(),stock_ave,stock_std))+(L708-M$24)*Bonds*(_xlfn.NORM.INV(RAND(),bond_ave,bond_std))+(L708-M$24)*cash*(_xlfn.NORM.INV(RAND(),cash_ave,cash_std))+(L708-M$24)))</f>
        <v/>
      </c>
      <c r="N708" s="156">
        <f>IF((M708&lt;=0),0,((M708-N$24)*Stock*(_xlfn.NORM.INV(RAND(),stock_ave,stock_std))+(M708-N$24)*Bonds*(_xlfn.NORM.INV(RAND(),bond_ave,bond_std))+(M708-N$24)*cash*(_xlfn.NORM.INV(RAND(),cash_ave,cash_std))+(M708-N$24)))</f>
        <v/>
      </c>
      <c r="O708" s="156">
        <f>IF((N708&lt;=0),0,((N708-O$24)*Stock*(_xlfn.NORM.INV(RAND(),stock_ave,stock_std))+(N708-O$24)*Bonds*(_xlfn.NORM.INV(RAND(),bond_ave,bond_std))+(N708-O$24)*cash*(_xlfn.NORM.INV(RAND(),cash_ave,cash_std))+(N708-O$24)))</f>
        <v/>
      </c>
      <c r="P708" s="156">
        <f>IF((O708&lt;=0),0,((O708-P$24)*Stock*(_xlfn.NORM.INV(RAND(),stock_ave,stock_std))+(O708-P$24)*Bonds*(_xlfn.NORM.INV(RAND(),bond_ave,bond_std))+(O708-P$24)*cash*(_xlfn.NORM.INV(RAND(),cash_ave,cash_std))+(O708-P$24)))</f>
        <v/>
      </c>
      <c r="Q708" s="156">
        <f>IF((P708&lt;=0),0,((P708-Q$24)*Stock*(_xlfn.NORM.INV(RAND(),stock_ave,stock_std))+(P708-Q$24)*Bonds*(_xlfn.NORM.INV(RAND(),bond_ave,bond_std))+(P708-Q$24)*cash*(_xlfn.NORM.INV(RAND(),cash_ave,cash_std))+(P708-Q$24)))</f>
        <v/>
      </c>
      <c r="R708" s="156">
        <f>IF((Q708&lt;=0),0,((Q708-R$24)*Stock*(_xlfn.NORM.INV(RAND(),stock_ave,stock_std))+(Q708-R$24)*Bonds*(_xlfn.NORM.INV(RAND(),bond_ave,bond_std))+(Q708-R$24)*cash*(_xlfn.NORM.INV(RAND(),cash_ave,cash_std))+(Q708-R$24)))</f>
        <v/>
      </c>
      <c r="S708" s="156">
        <f>IF((R708&lt;=0),0,((R708-S$24)*Stock*(_xlfn.NORM.INV(RAND(),stock_ave,stock_std))+(R708-S$24)*Bonds*(_xlfn.NORM.INV(RAND(),bond_ave,bond_std))+(R708-S$24)*cash*(_xlfn.NORM.INV(RAND(),cash_ave,cash_std))+(R708-S$24)))</f>
        <v/>
      </c>
      <c r="T708" s="156">
        <f>IF((S708&lt;=0),0,((S708-T$24)*Stock*(_xlfn.NORM.INV(RAND(),stock_ave,stock_std))+(S708-T$24)*Bonds*(_xlfn.NORM.INV(RAND(),bond_ave,bond_std))+(S708-T$24)*cash*(_xlfn.NORM.INV(RAND(),cash_ave,cash_std))+(S708-T$24)))</f>
        <v/>
      </c>
      <c r="U708" s="156">
        <f>IF((T708&lt;=0),0,((T708-U$24)*Stock*(_xlfn.NORM.INV(RAND(),stock_ave,stock_std))+(T708-U$24)*Bonds*(_xlfn.NORM.INV(RAND(),bond_ave,bond_std))+(T708-U$24)*cash*(_xlfn.NORM.INV(RAND(),cash_ave,cash_std))+(T708-U$24)))</f>
        <v/>
      </c>
      <c r="V708" s="156">
        <f>IF((U708&lt;=0),0,((U708-V$24)*Stock*(_xlfn.NORM.INV(RAND(),stock_ave,stock_std))+(U708-V$24)*Bonds*(_xlfn.NORM.INV(RAND(),bond_ave,bond_std))+(U708-V$24)*cash*(_xlfn.NORM.INV(RAND(),cash_ave,cash_std))+(U708-V$24)))</f>
        <v/>
      </c>
      <c r="W708" s="156">
        <f>IF((V708&lt;=0),0,((V708-W$24)*Stock*(_xlfn.NORM.INV(RAND(),stock_ave,stock_std))+(V708-W$24)*Bonds*(_xlfn.NORM.INV(RAND(),bond_ave,bond_std))+(V708-W$24)*cash*(_xlfn.NORM.INV(RAND(),cash_ave,cash_std))+(V708-W$24)))</f>
        <v/>
      </c>
      <c r="X708" s="156">
        <f>IF((W708&lt;=0),0,((W708-X$24)*Stock*(_xlfn.NORM.INV(RAND(),stock_ave,stock_std))+(W708-X$24)*Bonds*(_xlfn.NORM.INV(RAND(),bond_ave,bond_std))+(W708-X$24)*cash*(_xlfn.NORM.INV(RAND(),cash_ave,cash_std))+(W708-X$24)))</f>
        <v/>
      </c>
      <c r="Y708" s="156">
        <f>IF((X708&lt;=0),0,((X708-Y$24)*Stock*(_xlfn.NORM.INV(RAND(),stock_ave,stock_std))+(X708-Y$24)*Bonds*(_xlfn.NORM.INV(RAND(),bond_ave,bond_std))+(X708-Y$24)*cash*(_xlfn.NORM.INV(RAND(),cash_ave,cash_std))+(X708-Y$24)))</f>
        <v/>
      </c>
      <c r="Z708" s="156">
        <f>IF((Y708&lt;=0),0,((Y708-Z$24)*Stock*(_xlfn.NORM.INV(RAND(),stock_ave,stock_std))+(Y708-Z$24)*Bonds*(_xlfn.NORM.INV(RAND(),bond_ave,bond_std))+(Y708-Z$24)*cash*(_xlfn.NORM.INV(RAND(),cash_ave,cash_std))+(Y708-Z$24)))</f>
        <v/>
      </c>
      <c r="AA708" s="156">
        <f>IF((Z708&lt;=0),0,((Z708-AA$24)*Stock*(_xlfn.NORM.INV(RAND(),stock_ave,stock_std))+(Z708-AA$24)*Bonds*(_xlfn.NORM.INV(RAND(),bond_ave,bond_std))+(Z708-AA$24)*cash*(_xlfn.NORM.INV(RAND(),cash_ave,cash_std))+(Z708-AA$24)))</f>
        <v/>
      </c>
      <c r="AB708" s="156">
        <f>IF((AA708&lt;=0),0,((AA708-AB$24)*Stock*(_xlfn.NORM.INV(RAND(),stock_ave,stock_std))+(AA708-AB$24)*Bonds*(_xlfn.NORM.INV(RAND(),bond_ave,bond_std))+(AA708-AB$24)*cash*(_xlfn.NORM.INV(RAND(),cash_ave,cash_std))+(AA708-AB$24)))</f>
        <v/>
      </c>
      <c r="AC708" s="156">
        <f>IF((AB708&lt;=0),0,((AB708-AC$24)*Stock*(_xlfn.NORM.INV(RAND(),stock_ave,stock_std))+(AB708-AC$24)*Bonds*(_xlfn.NORM.INV(RAND(),bond_ave,bond_std))+(AB708-AC$24)*cash*(_xlfn.NORM.INV(RAND(),cash_ave,cash_std))+(AB708-AC$24)))</f>
        <v/>
      </c>
      <c r="AD708" s="156">
        <f>IF((AC708&lt;=0),0,((AC708-AD$24)*Stock*(_xlfn.NORM.INV(RAND(),stock_ave,stock_std))+(AC708-AD$24)*Bonds*(_xlfn.NORM.INV(RAND(),bond_ave,bond_std))+(AC708-AD$24)*cash*(_xlfn.NORM.INV(RAND(),cash_ave,cash_std))+(AC708-AD$24)))</f>
        <v/>
      </c>
      <c r="AE708" s="156">
        <f>IF((AD708&lt;=0),0,((AD708-AE$24)*Stock*(_xlfn.NORM.INV(RAND(),stock_ave,stock_std))+(AD708-AE$24)*Bonds*(_xlfn.NORM.INV(RAND(),bond_ave,bond_std))+(AD708-AE$24)*cash*(_xlfn.NORM.INV(RAND(),cash_ave,cash_std))+(AD708-AE$24)))</f>
        <v/>
      </c>
      <c r="AF708" s="156">
        <f>IF((AE708&lt;=0),0,((AE708-AF$24)*Stock*(_xlfn.NORM.INV(RAND(),stock_ave,stock_std))+(AE708-AF$24)*Bonds*(_xlfn.NORM.INV(RAND(),bond_ave,bond_std))+(AE708-AF$24)*cash*(_xlfn.NORM.INV(RAND(),cash_ave,cash_std))+(AE708-AF$24)))</f>
        <v/>
      </c>
      <c r="AG708" s="156">
        <f>IF((AF708&lt;=0),0,((AF708-AG$24)*Stock*(_xlfn.NORM.INV(RAND(),stock_ave,stock_std))+(AF708-AG$24)*Bonds*(_xlfn.NORM.INV(RAND(),bond_ave,bond_std))+(AF708-AG$24)*cash*(_xlfn.NORM.INV(RAND(),cash_ave,cash_std))+(AF708-AG$24)))</f>
        <v/>
      </c>
      <c r="AH708" s="156">
        <f>IF((AG708&lt;=0),0,((AG708-AH$24)*Stock*(_xlfn.NORM.INV(RAND(),stock_ave,stock_std))+(AG708-AH$24)*Bonds*(_xlfn.NORM.INV(RAND(),bond_ave,bond_std))+(AG708-AH$24)*cash*(_xlfn.NORM.INV(RAND(),cash_ave,cash_std))+(AG708-AH$24)))</f>
        <v/>
      </c>
      <c r="AI708" s="156">
        <f>IF((AH708&lt;=0),0,((AH708-AI$24)*Stock*(_xlfn.NORM.INV(RAND(),stock_ave,stock_std))+(AH708-AI$24)*Bonds*(_xlfn.NORM.INV(RAND(),bond_ave,bond_std))+(AH708-AI$24)*cash*(_xlfn.NORM.INV(RAND(),cash_ave,cash_std))+(AH708-AI$24)))</f>
        <v/>
      </c>
      <c r="AJ708" s="156">
        <f>IF((AI708&lt;=0),0,((AI708-AJ$24)*Stock*(_xlfn.NORM.INV(RAND(),stock_ave,stock_std))+(AI708-AJ$24)*Bonds*(_xlfn.NORM.INV(RAND(),bond_ave,bond_std))+(AI708-AJ$24)*cash*(_xlfn.NORM.INV(RAND(),cash_ave,cash_std))+(AI708-AJ$24)))</f>
        <v/>
      </c>
      <c r="AK708" s="156">
        <f>IF((AJ708&lt;=0),0,((AJ708-AK$24)*Stock*(_xlfn.NORM.INV(RAND(),stock_ave,stock_std))+(AJ708-AK$24)*Bonds*(_xlfn.NORM.INV(RAND(),bond_ave,bond_std))+(AJ708-AK$24)*cash*(_xlfn.NORM.INV(RAND(),cash_ave,cash_std))+(AJ708-AK$24)))</f>
        <v/>
      </c>
      <c r="AL708" s="156">
        <f>IF((AK708&lt;=0),0,((AK708-AL$24)*Stock*(_xlfn.NORM.INV(RAND(),stock_ave,stock_std))+(AK708-AL$24)*Bonds*(_xlfn.NORM.INV(RAND(),bond_ave,bond_std))+(AK708-AL$24)*cash*(_xlfn.NORM.INV(RAND(),cash_ave,cash_std))+(AK708-AL$24)))</f>
        <v/>
      </c>
      <c r="AM708" s="156">
        <f>IF((AL708&lt;=0),0,((AL708-AM$24)*Stock*(_xlfn.NORM.INV(RAND(),stock_ave,stock_std))+(AL708-AM$24)*Bonds*(_xlfn.NORM.INV(RAND(),bond_ave,bond_std))+(AL708-AM$24)*cash*(_xlfn.NORM.INV(RAND(),cash_ave,cash_std))+(AL708-AM$24)))</f>
        <v/>
      </c>
      <c r="AN708" s="156">
        <f>IF((AM708&lt;=0),0,((AM708-AN$24)*Stock*(_xlfn.NORM.INV(RAND(),stock_ave,stock_std))+(AM708-AN$24)*Bonds*(_xlfn.NORM.INV(RAND(),bond_ave,bond_std))+(AM708-AN$24)*cash*(_xlfn.NORM.INV(RAND(),cash_ave,cash_std))+(AM708-AN$24)))</f>
        <v/>
      </c>
      <c r="AO708" s="156">
        <f>IF((AN708&lt;=0),0,((AN708-AO$24)*Stock*(_xlfn.NORM.INV(RAND(),stock_ave,stock_std))+(AN708-AO$24)*Bonds*(_xlfn.NORM.INV(RAND(),bond_ave,bond_std))+(AN708-AO$24)*cash*(_xlfn.NORM.INV(RAND(),cash_ave,cash_std))+(AN708-AO$24)))</f>
        <v/>
      </c>
      <c r="AP708" s="156">
        <f>IF((AO708&lt;=0),0,((AO708-AP$24)*Stock*(_xlfn.NORM.INV(RAND(),stock_ave,stock_std))+(AO708-AP$24)*Bonds*(_xlfn.NORM.INV(RAND(),bond_ave,bond_std))+(AO708-AP$24)*cash*(_xlfn.NORM.INV(RAND(),cash_ave,cash_std))+(AO708-AP$24)))</f>
        <v/>
      </c>
      <c r="AQ708" s="156">
        <f>IF((AP708&lt;=0),0,((AP708-AQ$24)*Stock*(_xlfn.NORM.INV(RAND(),stock_ave,stock_std))+(AP708-AQ$24)*Bonds*(_xlfn.NORM.INV(RAND(),bond_ave,bond_std))+(AP708-AQ$24)*cash*(_xlfn.NORM.INV(RAND(),cash_ave,cash_std))+(AP708-AQ$24)))</f>
        <v/>
      </c>
      <c r="AR708" s="156">
        <f>IF((AQ708&lt;=0),0,((AQ708-AR$24)*Stock*(_xlfn.NORM.INV(RAND(),stock_ave,stock_std))+(AQ708-AR$24)*Bonds*(_xlfn.NORM.INV(RAND(),bond_ave,bond_std))+(AQ708-AR$24)*cash*(_xlfn.NORM.INV(RAND(),cash_ave,cash_std))+(AQ708-AR$24)))</f>
        <v/>
      </c>
      <c r="AS708" s="156">
        <f>IF((AR708&lt;=0),0,((AR708-AS$24)*Stock*(_xlfn.NORM.INV(RAND(),stock_ave,stock_std))+(AR708-AS$24)*Bonds*(_xlfn.NORM.INV(RAND(),bond_ave,bond_std))+(AR708-AS$24)*cash*(_xlfn.NORM.INV(RAND(),cash_ave,cash_std))+(AR708-AS$24)))</f>
        <v/>
      </c>
      <c r="AT708" s="156">
        <f>IF((AS708&lt;=0),0,((AS708-AT$24)*Stock*(_xlfn.NORM.INV(RAND(),stock_ave,stock_std))+(AS708-AT$24)*Bonds*(_xlfn.NORM.INV(RAND(),bond_ave,bond_std))+(AS708-AT$24)*cash*(_xlfn.NORM.INV(RAND(),cash_ave,cash_std))+(AS708-AT$24)))</f>
        <v/>
      </c>
      <c r="AU708" s="156">
        <f>IF((AT708&lt;=0),0,((AT708-AU$24)*Stock*(_xlfn.NORM.INV(RAND(),stock_ave,stock_std))+(AT708-AU$24)*Bonds*(_xlfn.NORM.INV(RAND(),bond_ave,bond_std))+(AT708-AU$24)*cash*(_xlfn.NORM.INV(RAND(),cash_ave,cash_std))+(AT708-AU$24)))</f>
        <v/>
      </c>
      <c r="AV708" s="156">
        <f>IF((AU708&lt;=0),0,((AU708-AV$24)*Stock*(_xlfn.NORM.INV(RAND(),stock_ave,stock_std))+(AU708-AV$24)*Bonds*(_xlfn.NORM.INV(RAND(),bond_ave,bond_std))+(AU708-AV$24)*cash*(_xlfn.NORM.INV(RAND(),cash_ave,cash_std))+(AU708-AV$24)))</f>
        <v/>
      </c>
      <c r="AW708" s="156">
        <f>IF((AV708&lt;=0),0,((AV708-AW$24)*Stock*(_xlfn.NORM.INV(RAND(),stock_ave,stock_std))+(AV708-AW$24)*Bonds*(_xlfn.NORM.INV(RAND(),bond_ave,bond_std))+(AV708-AW$24)*cash*(_xlfn.NORM.INV(RAND(),cash_ave,cash_std))+(AV708-AW$24)))</f>
        <v/>
      </c>
      <c r="AX708" s="159" t="n"/>
      <c r="AY708" s="159" t="n"/>
      <c r="AZ708" s="159" t="n"/>
      <c r="BA708" s="159" t="n"/>
      <c r="BB708" s="159" t="n"/>
    </row>
    <row r="709">
      <c r="C709" s="147" t="n"/>
      <c r="D709" s="61">
        <f>+D708-IF(D$18&gt;74,(D708/D$25)*$C$10)</f>
        <v/>
      </c>
      <c r="E709" s="61">
        <f>+E708-IF(E$18&gt;74,(E708/E$25)*$C$10)</f>
        <v/>
      </c>
      <c r="F709" s="61">
        <f>+F708-IF(F$18&gt;74,(F708/F$25)*$C$10)</f>
        <v/>
      </c>
      <c r="G709" s="61">
        <f>+G708-IF(G$18&gt;74,(G708/G$25)*$C$10)</f>
        <v/>
      </c>
      <c r="H709" s="61">
        <f>+H708-IF(H$18&gt;74,(H708/H$25)*$C$10)</f>
        <v/>
      </c>
      <c r="I709" s="61">
        <f>+I708-IF(I$18&gt;74,(I708/I$25)*$C$10)</f>
        <v/>
      </c>
      <c r="J709" s="61">
        <f>+J708-IF(J$18&gt;74,(J708/J$25)*$C$10)</f>
        <v/>
      </c>
      <c r="K709" s="61">
        <f>+K708-IF(K$18&gt;74,(K708/K$25)*$C$10)</f>
        <v/>
      </c>
      <c r="L709" s="61">
        <f>+L708-IF(L$18&gt;74,(L708/L$25)*$C$10)</f>
        <v/>
      </c>
      <c r="M709" s="61">
        <f>+M708-IF(M$18&gt;74,(M708/M$25)*$C$10)</f>
        <v/>
      </c>
      <c r="N709" s="61">
        <f>+N708-IF(N$18&gt;74,(N708/N$25)*$C$10)</f>
        <v/>
      </c>
      <c r="O709" s="61">
        <f>+O708-IF(O$18&gt;74,(O708/O$25)*$C$10)</f>
        <v/>
      </c>
      <c r="P709" s="61">
        <f>+P708-IF(P$18&gt;74,(P708/P$25)*$C$10)</f>
        <v/>
      </c>
      <c r="Q709" s="61">
        <f>+Q708-IF(Q$18&gt;74,(Q708/Q$25)*$C$10)</f>
        <v/>
      </c>
      <c r="R709" s="61">
        <f>+R708-IF(R$18&gt;74,(R708/R$25)*$C$10)</f>
        <v/>
      </c>
      <c r="S709" s="61">
        <f>+S708-IF(S$18&gt;74,(S708/S$25)*$C$10)</f>
        <v/>
      </c>
      <c r="T709" s="61">
        <f>+T708-IF(T$18&gt;74,(T708/T$25)*$C$10)</f>
        <v/>
      </c>
      <c r="U709" s="61">
        <f>+U708-IF(U$18&gt;74,(U708/U$25)*$C$10)</f>
        <v/>
      </c>
      <c r="V709" s="61">
        <f>+V708-IF(V$18&gt;74,(V708/V$25)*$C$10)</f>
        <v/>
      </c>
      <c r="W709" s="61">
        <f>+W708-IF(W$18&gt;74,(W708/W$25)*$C$10)</f>
        <v/>
      </c>
      <c r="X709" s="61">
        <f>+X708-IF(X$18&gt;74,(X708/X$25)*$C$10)</f>
        <v/>
      </c>
      <c r="Y709" s="61">
        <f>+Y708-IF(Y$18&gt;74,(Y708/Y$25)*$C$10)</f>
        <v/>
      </c>
      <c r="Z709" s="61">
        <f>+Z708-IF(Z$18&gt;74,(Z708/Z$25)*$C$10)</f>
        <v/>
      </c>
      <c r="AA709" s="61">
        <f>+AA708-IF(AA$18&gt;74,(AA708/AA$25)*$C$10)</f>
        <v/>
      </c>
      <c r="AB709" s="61">
        <f>+AB708-IF(AB$18&gt;74,(AB708/AB$25)*$C$10)</f>
        <v/>
      </c>
      <c r="AC709" s="61">
        <f>+AC708-IF(AC$18&gt;74,(AC708/AC$25)*$C$10)</f>
        <v/>
      </c>
      <c r="AD709" s="61">
        <f>+AD708-IF(AD$18&gt;74,(AD708/AD$25)*$C$10)</f>
        <v/>
      </c>
      <c r="AE709" s="61">
        <f>+AE708-IF(AE$18&gt;74,(AE708/AE$25)*$C$10)</f>
        <v/>
      </c>
      <c r="AF709" s="61">
        <f>+AF708-IF(AF$18&gt;74,(AF708/AF$25)*$C$10)</f>
        <v/>
      </c>
      <c r="AG709" s="61">
        <f>+AG708-IF(AG$18&gt;74,(AG708/AG$25)*$C$10)</f>
        <v/>
      </c>
      <c r="AH709" s="61">
        <f>+AH708-IF(AH$18&gt;74,(AH708/AH$25)*$C$10)</f>
        <v/>
      </c>
      <c r="AI709" s="61">
        <f>+AI708-IF(AI$18&gt;74,(AI708/AI$25)*$C$10)</f>
        <v/>
      </c>
      <c r="AJ709" s="61">
        <f>+AJ708-IF(AJ$18&gt;74,(AJ708/AJ$25)*$C$10)</f>
        <v/>
      </c>
      <c r="AK709" s="61">
        <f>+AK708-IF(AK$18&gt;74,(AK708/AK$25)*$C$10)</f>
        <v/>
      </c>
      <c r="AL709" s="61">
        <f>+AL708-IF(AL$18&gt;74,(AL708/AL$25)*$C$10)</f>
        <v/>
      </c>
      <c r="AM709" s="61">
        <f>+AM708-IF(AM$18&gt;74,(AM708/AM$25)*$C$10)</f>
        <v/>
      </c>
      <c r="AN709" s="61">
        <f>+AN708-IF(AN$18&gt;74,(AN708/AN$25)*$C$10)</f>
        <v/>
      </c>
      <c r="AO709" s="61">
        <f>+AO708-IF(AO$18&gt;74,(AO708/AO$25)*$C$10)</f>
        <v/>
      </c>
      <c r="AP709" s="61">
        <f>+AP708-IF(AP$18&gt;74,(AP708/AP$25)*$C$10)</f>
        <v/>
      </c>
      <c r="AQ709" s="61">
        <f>+AQ708-IF(AQ$18&gt;74,(AQ708/AQ$25)*$C$10)</f>
        <v/>
      </c>
      <c r="AR709" s="61">
        <f>+AR708-IF(AR$18&gt;74,(AR708/AR$25)*$C$10)</f>
        <v/>
      </c>
      <c r="AS709" s="61">
        <f>+AS708-IF(AS$18&gt;74,(AS708/AS$25)*$C$10)</f>
        <v/>
      </c>
      <c r="AT709" s="61">
        <f>+AT708-IF(AT$18&gt;74,(AT708/AT$25)*$C$10)</f>
        <v/>
      </c>
      <c r="AU709" s="61">
        <f>+AU708-IF(AU$18&gt;74,(AU708/AU$25)*$C$10)</f>
        <v/>
      </c>
      <c r="AV709" s="61">
        <f>+AV708-IF(AV$18&gt;74,(AV708/AV$25)*$C$10)</f>
        <v/>
      </c>
      <c r="AW709" s="61">
        <f>+AW708-IF(AW$18&gt;74,(AW708/AW$25)*$C$10)</f>
        <v/>
      </c>
      <c r="AX709" s="35">
        <f>IF(AW709&gt;0,1,0)</f>
        <v/>
      </c>
      <c r="AY709" s="35">
        <f>IF(AL709&gt;0,1,0)</f>
        <v/>
      </c>
      <c r="AZ709" s="35">
        <f>IF(AG709&gt;0,1,0)</f>
        <v/>
      </c>
      <c r="BA709" s="35">
        <f>IF(AB709&gt;0,1,0)</f>
        <v/>
      </c>
      <c r="BB709" s="35">
        <f>IF(W709&gt;0,1,0)</f>
        <v/>
      </c>
    </row>
    <row r="710">
      <c r="B710" s="154" t="inlineStr">
        <is>
          <t>trial 342</t>
        </is>
      </c>
      <c r="C710" s="155">
        <f>+start-C707</f>
        <v/>
      </c>
      <c r="D710" s="156">
        <f>IF((C710&lt;=0),0,((C710-D$24)*Stock*(_xlfn.NORM.INV(RAND(),stock_ave,stock_std))+(C710-D$24)*Bonds*(_xlfn.NORM.INV(RAND(),bond_ave,bond_std))+(C710-D$24)*cash*(_xlfn.NORM.INV(RAND(),cash_ave,cash_std))+(C710-D$24)))</f>
        <v/>
      </c>
      <c r="E710" s="156">
        <f>IF((D710&lt;=0),0,((D710-E$24)*Stock*(_xlfn.NORM.INV(RAND(),stock_ave,stock_std))+(D710-E$24)*Bonds*(_xlfn.NORM.INV(RAND(),bond_ave,bond_std))+(D710-E$24)*cash*(_xlfn.NORM.INV(RAND(),cash_ave,cash_std))+(D710-E$24)))</f>
        <v/>
      </c>
      <c r="F710" s="156">
        <f>IF((E710&lt;=0),0,((E710-F$24)*Stock*(_xlfn.NORM.INV(RAND(),stock_ave,stock_std))+(E710-F$24)*Bonds*(_xlfn.NORM.INV(RAND(),bond_ave,bond_std))+(E710-F$24)*cash*(_xlfn.NORM.INV(RAND(),cash_ave,cash_std))+(E710-F$24)))</f>
        <v/>
      </c>
      <c r="G710" s="156">
        <f>IF((F710&lt;=0),0,((F710-G$24)*Stock*(_xlfn.NORM.INV(RAND(),stock_ave,stock_std))+(F710-G$24)*Bonds*(_xlfn.NORM.INV(RAND(),bond_ave,bond_std))+(F710-G$24)*cash*(_xlfn.NORM.INV(RAND(),cash_ave,cash_std))+(F710-G$24)))</f>
        <v/>
      </c>
      <c r="H710" s="156">
        <f>IF((G710&lt;=0),0,((G710-H$24)*Stock*(_xlfn.NORM.INV(RAND(),stock_ave,stock_std))+(G710-H$24)*Bonds*(_xlfn.NORM.INV(RAND(),bond_ave,bond_std))+(G710-H$24)*cash*(_xlfn.NORM.INV(RAND(),cash_ave,cash_std))+(G710-H$24)))</f>
        <v/>
      </c>
      <c r="I710" s="156">
        <f>IF((H710&lt;=0),0,((H710-I$24)*Stock*(_xlfn.NORM.INV(RAND(),stock_ave,stock_std))+(H710-I$24)*Bonds*(_xlfn.NORM.INV(RAND(),bond_ave,bond_std))+(H710-I$24)*cash*(_xlfn.NORM.INV(RAND(),cash_ave,cash_std))+(H710-I$24)))</f>
        <v/>
      </c>
      <c r="J710" s="156">
        <f>IF((I710&lt;=0),0,((I710-J$24)*Stock*(_xlfn.NORM.INV(RAND(),stock_ave,stock_std))+(I710-J$24)*Bonds*(_xlfn.NORM.INV(RAND(),bond_ave,bond_std))+(I710-J$24)*cash*(_xlfn.NORM.INV(RAND(),cash_ave,cash_std))+(I710-J$24)))</f>
        <v/>
      </c>
      <c r="K710" s="156">
        <f>IF((J710&lt;=0),0,((J710-K$24)*Stock*(_xlfn.NORM.INV(RAND(),stock_ave,stock_std))+(J710-K$24)*Bonds*(_xlfn.NORM.INV(RAND(),bond_ave,bond_std))+(J710-K$24)*cash*(_xlfn.NORM.INV(RAND(),cash_ave,cash_std))+(J710-K$24)))</f>
        <v/>
      </c>
      <c r="L710" s="156">
        <f>IF((K710&lt;=0),0,((K710-L$24)*Stock*(_xlfn.NORM.INV(RAND(),stock_ave,stock_std))+(K710-L$24)*Bonds*(_xlfn.NORM.INV(RAND(),bond_ave,bond_std))+(K710-L$24)*cash*(_xlfn.NORM.INV(RAND(),cash_ave,cash_std))+(K710-L$24)))</f>
        <v/>
      </c>
      <c r="M710" s="156">
        <f>IF((L710&lt;=0),0,((L710-M$24)*Stock*(_xlfn.NORM.INV(RAND(),stock_ave,stock_std))+(L710-M$24)*Bonds*(_xlfn.NORM.INV(RAND(),bond_ave,bond_std))+(L710-M$24)*cash*(_xlfn.NORM.INV(RAND(),cash_ave,cash_std))+(L710-M$24)))</f>
        <v/>
      </c>
      <c r="N710" s="156">
        <f>IF((M710&lt;=0),0,((M710-N$24)*Stock*(_xlfn.NORM.INV(RAND(),stock_ave,stock_std))+(M710-N$24)*Bonds*(_xlfn.NORM.INV(RAND(),bond_ave,bond_std))+(M710-N$24)*cash*(_xlfn.NORM.INV(RAND(),cash_ave,cash_std))+(M710-N$24)))</f>
        <v/>
      </c>
      <c r="O710" s="156">
        <f>IF((N710&lt;=0),0,((N710-O$24)*Stock*(_xlfn.NORM.INV(RAND(),stock_ave,stock_std))+(N710-O$24)*Bonds*(_xlfn.NORM.INV(RAND(),bond_ave,bond_std))+(N710-O$24)*cash*(_xlfn.NORM.INV(RAND(),cash_ave,cash_std))+(N710-O$24)))</f>
        <v/>
      </c>
      <c r="P710" s="156">
        <f>IF((O710&lt;=0),0,((O710-P$24)*Stock*(_xlfn.NORM.INV(RAND(),stock_ave,stock_std))+(O710-P$24)*Bonds*(_xlfn.NORM.INV(RAND(),bond_ave,bond_std))+(O710-P$24)*cash*(_xlfn.NORM.INV(RAND(),cash_ave,cash_std))+(O710-P$24)))</f>
        <v/>
      </c>
      <c r="Q710" s="156">
        <f>IF((P710&lt;=0),0,((P710-Q$24)*Stock*(_xlfn.NORM.INV(RAND(),stock_ave,stock_std))+(P710-Q$24)*Bonds*(_xlfn.NORM.INV(RAND(),bond_ave,bond_std))+(P710-Q$24)*cash*(_xlfn.NORM.INV(RAND(),cash_ave,cash_std))+(P710-Q$24)))</f>
        <v/>
      </c>
      <c r="R710" s="156">
        <f>IF((Q710&lt;=0),0,((Q710-R$24)*Stock*(_xlfn.NORM.INV(RAND(),stock_ave,stock_std))+(Q710-R$24)*Bonds*(_xlfn.NORM.INV(RAND(),bond_ave,bond_std))+(Q710-R$24)*cash*(_xlfn.NORM.INV(RAND(),cash_ave,cash_std))+(Q710-R$24)))</f>
        <v/>
      </c>
      <c r="S710" s="156">
        <f>IF((R710&lt;=0),0,((R710-S$24)*Stock*(_xlfn.NORM.INV(RAND(),stock_ave,stock_std))+(R710-S$24)*Bonds*(_xlfn.NORM.INV(RAND(),bond_ave,bond_std))+(R710-S$24)*cash*(_xlfn.NORM.INV(RAND(),cash_ave,cash_std))+(R710-S$24)))</f>
        <v/>
      </c>
      <c r="T710" s="156">
        <f>IF((S710&lt;=0),0,((S710-T$24)*Stock*(_xlfn.NORM.INV(RAND(),stock_ave,stock_std))+(S710-T$24)*Bonds*(_xlfn.NORM.INV(RAND(),bond_ave,bond_std))+(S710-T$24)*cash*(_xlfn.NORM.INV(RAND(),cash_ave,cash_std))+(S710-T$24)))</f>
        <v/>
      </c>
      <c r="U710" s="156">
        <f>IF((T710&lt;=0),0,((T710-U$24)*Stock*(_xlfn.NORM.INV(RAND(),stock_ave,stock_std))+(T710-U$24)*Bonds*(_xlfn.NORM.INV(RAND(),bond_ave,bond_std))+(T710-U$24)*cash*(_xlfn.NORM.INV(RAND(),cash_ave,cash_std))+(T710-U$24)))</f>
        <v/>
      </c>
      <c r="V710" s="156">
        <f>IF((U710&lt;=0),0,((U710-V$24)*Stock*(_xlfn.NORM.INV(RAND(),stock_ave,stock_std))+(U710-V$24)*Bonds*(_xlfn.NORM.INV(RAND(),bond_ave,bond_std))+(U710-V$24)*cash*(_xlfn.NORM.INV(RAND(),cash_ave,cash_std))+(U710-V$24)))</f>
        <v/>
      </c>
      <c r="W710" s="156">
        <f>IF((V710&lt;=0),0,((V710-W$24)*Stock*(_xlfn.NORM.INV(RAND(),stock_ave,stock_std))+(V710-W$24)*Bonds*(_xlfn.NORM.INV(RAND(),bond_ave,bond_std))+(V710-W$24)*cash*(_xlfn.NORM.INV(RAND(),cash_ave,cash_std))+(V710-W$24)))</f>
        <v/>
      </c>
      <c r="X710" s="156">
        <f>IF((W710&lt;=0),0,((W710-X$24)*Stock*(_xlfn.NORM.INV(RAND(),stock_ave,stock_std))+(W710-X$24)*Bonds*(_xlfn.NORM.INV(RAND(),bond_ave,bond_std))+(W710-X$24)*cash*(_xlfn.NORM.INV(RAND(),cash_ave,cash_std))+(W710-X$24)))</f>
        <v/>
      </c>
      <c r="Y710" s="156">
        <f>IF((X710&lt;=0),0,((X710-Y$24)*Stock*(_xlfn.NORM.INV(RAND(),stock_ave,stock_std))+(X710-Y$24)*Bonds*(_xlfn.NORM.INV(RAND(),bond_ave,bond_std))+(X710-Y$24)*cash*(_xlfn.NORM.INV(RAND(),cash_ave,cash_std))+(X710-Y$24)))</f>
        <v/>
      </c>
      <c r="Z710" s="156">
        <f>IF((Y710&lt;=0),0,((Y710-Z$24)*Stock*(_xlfn.NORM.INV(RAND(),stock_ave,stock_std))+(Y710-Z$24)*Bonds*(_xlfn.NORM.INV(RAND(),bond_ave,bond_std))+(Y710-Z$24)*cash*(_xlfn.NORM.INV(RAND(),cash_ave,cash_std))+(Y710-Z$24)))</f>
        <v/>
      </c>
      <c r="AA710" s="156">
        <f>IF((Z710&lt;=0),0,((Z710-AA$24)*Stock*(_xlfn.NORM.INV(RAND(),stock_ave,stock_std))+(Z710-AA$24)*Bonds*(_xlfn.NORM.INV(RAND(),bond_ave,bond_std))+(Z710-AA$24)*cash*(_xlfn.NORM.INV(RAND(),cash_ave,cash_std))+(Z710-AA$24)))</f>
        <v/>
      </c>
      <c r="AB710" s="156">
        <f>IF((AA710&lt;=0),0,((AA710-AB$24)*Stock*(_xlfn.NORM.INV(RAND(),stock_ave,stock_std))+(AA710-AB$24)*Bonds*(_xlfn.NORM.INV(RAND(),bond_ave,bond_std))+(AA710-AB$24)*cash*(_xlfn.NORM.INV(RAND(),cash_ave,cash_std))+(AA710-AB$24)))</f>
        <v/>
      </c>
      <c r="AC710" s="156">
        <f>IF((AB710&lt;=0),0,((AB710-AC$24)*Stock*(_xlfn.NORM.INV(RAND(),stock_ave,stock_std))+(AB710-AC$24)*Bonds*(_xlfn.NORM.INV(RAND(),bond_ave,bond_std))+(AB710-AC$24)*cash*(_xlfn.NORM.INV(RAND(),cash_ave,cash_std))+(AB710-AC$24)))</f>
        <v/>
      </c>
      <c r="AD710" s="156">
        <f>IF((AC710&lt;=0),0,((AC710-AD$24)*Stock*(_xlfn.NORM.INV(RAND(),stock_ave,stock_std))+(AC710-AD$24)*Bonds*(_xlfn.NORM.INV(RAND(),bond_ave,bond_std))+(AC710-AD$24)*cash*(_xlfn.NORM.INV(RAND(),cash_ave,cash_std))+(AC710-AD$24)))</f>
        <v/>
      </c>
      <c r="AE710" s="156">
        <f>IF((AD710&lt;=0),0,((AD710-AE$24)*Stock*(_xlfn.NORM.INV(RAND(),stock_ave,stock_std))+(AD710-AE$24)*Bonds*(_xlfn.NORM.INV(RAND(),bond_ave,bond_std))+(AD710-AE$24)*cash*(_xlfn.NORM.INV(RAND(),cash_ave,cash_std))+(AD710-AE$24)))</f>
        <v/>
      </c>
      <c r="AF710" s="156">
        <f>IF((AE710&lt;=0),0,((AE710-AF$24)*Stock*(_xlfn.NORM.INV(RAND(),stock_ave,stock_std))+(AE710-AF$24)*Bonds*(_xlfn.NORM.INV(RAND(),bond_ave,bond_std))+(AE710-AF$24)*cash*(_xlfn.NORM.INV(RAND(),cash_ave,cash_std))+(AE710-AF$24)))</f>
        <v/>
      </c>
      <c r="AG710" s="156">
        <f>IF((AF710&lt;=0),0,((AF710-AG$24)*Stock*(_xlfn.NORM.INV(RAND(),stock_ave,stock_std))+(AF710-AG$24)*Bonds*(_xlfn.NORM.INV(RAND(),bond_ave,bond_std))+(AF710-AG$24)*cash*(_xlfn.NORM.INV(RAND(),cash_ave,cash_std))+(AF710-AG$24)))</f>
        <v/>
      </c>
      <c r="AH710" s="156">
        <f>IF((AG710&lt;=0),0,((AG710-AH$24)*Stock*(_xlfn.NORM.INV(RAND(),stock_ave,stock_std))+(AG710-AH$24)*Bonds*(_xlfn.NORM.INV(RAND(),bond_ave,bond_std))+(AG710-AH$24)*cash*(_xlfn.NORM.INV(RAND(),cash_ave,cash_std))+(AG710-AH$24)))</f>
        <v/>
      </c>
      <c r="AI710" s="156">
        <f>IF((AH710&lt;=0),0,((AH710-AI$24)*Stock*(_xlfn.NORM.INV(RAND(),stock_ave,stock_std))+(AH710-AI$24)*Bonds*(_xlfn.NORM.INV(RAND(),bond_ave,bond_std))+(AH710-AI$24)*cash*(_xlfn.NORM.INV(RAND(),cash_ave,cash_std))+(AH710-AI$24)))</f>
        <v/>
      </c>
      <c r="AJ710" s="156">
        <f>IF((AI710&lt;=0),0,((AI710-AJ$24)*Stock*(_xlfn.NORM.INV(RAND(),stock_ave,stock_std))+(AI710-AJ$24)*Bonds*(_xlfn.NORM.INV(RAND(),bond_ave,bond_std))+(AI710-AJ$24)*cash*(_xlfn.NORM.INV(RAND(),cash_ave,cash_std))+(AI710-AJ$24)))</f>
        <v/>
      </c>
      <c r="AK710" s="156">
        <f>IF((AJ710&lt;=0),0,((AJ710-AK$24)*Stock*(_xlfn.NORM.INV(RAND(),stock_ave,stock_std))+(AJ710-AK$24)*Bonds*(_xlfn.NORM.INV(RAND(),bond_ave,bond_std))+(AJ710-AK$24)*cash*(_xlfn.NORM.INV(RAND(),cash_ave,cash_std))+(AJ710-AK$24)))</f>
        <v/>
      </c>
      <c r="AL710" s="156">
        <f>IF((AK710&lt;=0),0,((AK710-AL$24)*Stock*(_xlfn.NORM.INV(RAND(),stock_ave,stock_std))+(AK710-AL$24)*Bonds*(_xlfn.NORM.INV(RAND(),bond_ave,bond_std))+(AK710-AL$24)*cash*(_xlfn.NORM.INV(RAND(),cash_ave,cash_std))+(AK710-AL$24)))</f>
        <v/>
      </c>
      <c r="AM710" s="156">
        <f>IF((AL710&lt;=0),0,((AL710-AM$24)*Stock*(_xlfn.NORM.INV(RAND(),stock_ave,stock_std))+(AL710-AM$24)*Bonds*(_xlfn.NORM.INV(RAND(),bond_ave,bond_std))+(AL710-AM$24)*cash*(_xlfn.NORM.INV(RAND(),cash_ave,cash_std))+(AL710-AM$24)))</f>
        <v/>
      </c>
      <c r="AN710" s="156">
        <f>IF((AM710&lt;=0),0,((AM710-AN$24)*Stock*(_xlfn.NORM.INV(RAND(),stock_ave,stock_std))+(AM710-AN$24)*Bonds*(_xlfn.NORM.INV(RAND(),bond_ave,bond_std))+(AM710-AN$24)*cash*(_xlfn.NORM.INV(RAND(),cash_ave,cash_std))+(AM710-AN$24)))</f>
        <v/>
      </c>
      <c r="AO710" s="156">
        <f>IF((AN710&lt;=0),0,((AN710-AO$24)*Stock*(_xlfn.NORM.INV(RAND(),stock_ave,stock_std))+(AN710-AO$24)*Bonds*(_xlfn.NORM.INV(RAND(),bond_ave,bond_std))+(AN710-AO$24)*cash*(_xlfn.NORM.INV(RAND(),cash_ave,cash_std))+(AN710-AO$24)))</f>
        <v/>
      </c>
      <c r="AP710" s="156">
        <f>IF((AO710&lt;=0),0,((AO710-AP$24)*Stock*(_xlfn.NORM.INV(RAND(),stock_ave,stock_std))+(AO710-AP$24)*Bonds*(_xlfn.NORM.INV(RAND(),bond_ave,bond_std))+(AO710-AP$24)*cash*(_xlfn.NORM.INV(RAND(),cash_ave,cash_std))+(AO710-AP$24)))</f>
        <v/>
      </c>
      <c r="AQ710" s="156">
        <f>IF((AP710&lt;=0),0,((AP710-AQ$24)*Stock*(_xlfn.NORM.INV(RAND(),stock_ave,stock_std))+(AP710-AQ$24)*Bonds*(_xlfn.NORM.INV(RAND(),bond_ave,bond_std))+(AP710-AQ$24)*cash*(_xlfn.NORM.INV(RAND(),cash_ave,cash_std))+(AP710-AQ$24)))</f>
        <v/>
      </c>
      <c r="AR710" s="156">
        <f>IF((AQ710&lt;=0),0,((AQ710-AR$24)*Stock*(_xlfn.NORM.INV(RAND(),stock_ave,stock_std))+(AQ710-AR$24)*Bonds*(_xlfn.NORM.INV(RAND(),bond_ave,bond_std))+(AQ710-AR$24)*cash*(_xlfn.NORM.INV(RAND(),cash_ave,cash_std))+(AQ710-AR$24)))</f>
        <v/>
      </c>
      <c r="AS710" s="156">
        <f>IF((AR710&lt;=0),0,((AR710-AS$24)*Stock*(_xlfn.NORM.INV(RAND(),stock_ave,stock_std))+(AR710-AS$24)*Bonds*(_xlfn.NORM.INV(RAND(),bond_ave,bond_std))+(AR710-AS$24)*cash*(_xlfn.NORM.INV(RAND(),cash_ave,cash_std))+(AR710-AS$24)))</f>
        <v/>
      </c>
      <c r="AT710" s="156">
        <f>IF((AS710&lt;=0),0,((AS710-AT$24)*Stock*(_xlfn.NORM.INV(RAND(),stock_ave,stock_std))+(AS710-AT$24)*Bonds*(_xlfn.NORM.INV(RAND(),bond_ave,bond_std))+(AS710-AT$24)*cash*(_xlfn.NORM.INV(RAND(),cash_ave,cash_std))+(AS710-AT$24)))</f>
        <v/>
      </c>
      <c r="AU710" s="156">
        <f>IF((AT710&lt;=0),0,((AT710-AU$24)*Stock*(_xlfn.NORM.INV(RAND(),stock_ave,stock_std))+(AT710-AU$24)*Bonds*(_xlfn.NORM.INV(RAND(),bond_ave,bond_std))+(AT710-AU$24)*cash*(_xlfn.NORM.INV(RAND(),cash_ave,cash_std))+(AT710-AU$24)))</f>
        <v/>
      </c>
      <c r="AV710" s="156">
        <f>IF((AU710&lt;=0),0,((AU710-AV$24)*Stock*(_xlfn.NORM.INV(RAND(),stock_ave,stock_std))+(AU710-AV$24)*Bonds*(_xlfn.NORM.INV(RAND(),bond_ave,bond_std))+(AU710-AV$24)*cash*(_xlfn.NORM.INV(RAND(),cash_ave,cash_std))+(AU710-AV$24)))</f>
        <v/>
      </c>
      <c r="AW710" s="156">
        <f>IF((AV710&lt;=0),0,((AV710-AW$24)*Stock*(_xlfn.NORM.INV(RAND(),stock_ave,stock_std))+(AV710-AW$24)*Bonds*(_xlfn.NORM.INV(RAND(),bond_ave,bond_std))+(AV710-AW$24)*cash*(_xlfn.NORM.INV(RAND(),cash_ave,cash_std))+(AV710-AW$24)))</f>
        <v/>
      </c>
      <c r="AX710" s="159" t="n"/>
      <c r="AY710" s="159" t="n"/>
      <c r="AZ710" s="159" t="n"/>
      <c r="BA710" s="159" t="n"/>
      <c r="BB710" s="159" t="n"/>
    </row>
    <row r="711">
      <c r="C711" s="147" t="n"/>
      <c r="D711" s="61">
        <f>+D710-IF(D$18&gt;74,(D710/D$25)*$C$10)</f>
        <v/>
      </c>
      <c r="E711" s="61">
        <f>+E710-IF(E$18&gt;74,(E710/E$25)*$C$10)</f>
        <v/>
      </c>
      <c r="F711" s="61">
        <f>+F710-IF(F$18&gt;74,(F710/F$25)*$C$10)</f>
        <v/>
      </c>
      <c r="G711" s="61">
        <f>+G710-IF(G$18&gt;74,(G710/G$25)*$C$10)</f>
        <v/>
      </c>
      <c r="H711" s="61">
        <f>+H710-IF(H$18&gt;74,(H710/H$25)*$C$10)</f>
        <v/>
      </c>
      <c r="I711" s="61">
        <f>+I710-IF(I$18&gt;74,(I710/I$25)*$C$10)</f>
        <v/>
      </c>
      <c r="J711" s="61">
        <f>+J710-IF(J$18&gt;74,(J710/J$25)*$C$10)</f>
        <v/>
      </c>
      <c r="K711" s="61">
        <f>+K710-IF(K$18&gt;74,(K710/K$25)*$C$10)</f>
        <v/>
      </c>
      <c r="L711" s="61">
        <f>+L710-IF(L$18&gt;74,(L710/L$25)*$C$10)</f>
        <v/>
      </c>
      <c r="M711" s="61">
        <f>+M710-IF(M$18&gt;74,(M710/M$25)*$C$10)</f>
        <v/>
      </c>
      <c r="N711" s="61">
        <f>+N710-IF(N$18&gt;74,(N710/N$25)*$C$10)</f>
        <v/>
      </c>
      <c r="O711" s="61">
        <f>+O710-IF(O$18&gt;74,(O710/O$25)*$C$10)</f>
        <v/>
      </c>
      <c r="P711" s="61">
        <f>+P710-IF(P$18&gt;74,(P710/P$25)*$C$10)</f>
        <v/>
      </c>
      <c r="Q711" s="61">
        <f>+Q710-IF(Q$18&gt;74,(Q710/Q$25)*$C$10)</f>
        <v/>
      </c>
      <c r="R711" s="61">
        <f>+R710-IF(R$18&gt;74,(R710/R$25)*$C$10)</f>
        <v/>
      </c>
      <c r="S711" s="61">
        <f>+S710-IF(S$18&gt;74,(S710/S$25)*$C$10)</f>
        <v/>
      </c>
      <c r="T711" s="61">
        <f>+T710-IF(T$18&gt;74,(T710/T$25)*$C$10)</f>
        <v/>
      </c>
      <c r="U711" s="61">
        <f>+U710-IF(U$18&gt;74,(U710/U$25)*$C$10)</f>
        <v/>
      </c>
      <c r="V711" s="61">
        <f>+V710-IF(V$18&gt;74,(V710/V$25)*$C$10)</f>
        <v/>
      </c>
      <c r="W711" s="61">
        <f>+W710-IF(W$18&gt;74,(W710/W$25)*$C$10)</f>
        <v/>
      </c>
      <c r="X711" s="61">
        <f>+X710-IF(X$18&gt;74,(X710/X$25)*$C$10)</f>
        <v/>
      </c>
      <c r="Y711" s="61">
        <f>+Y710-IF(Y$18&gt;74,(Y710/Y$25)*$C$10)</f>
        <v/>
      </c>
      <c r="Z711" s="61">
        <f>+Z710-IF(Z$18&gt;74,(Z710/Z$25)*$C$10)</f>
        <v/>
      </c>
      <c r="AA711" s="61">
        <f>+AA710-IF(AA$18&gt;74,(AA710/AA$25)*$C$10)</f>
        <v/>
      </c>
      <c r="AB711" s="61">
        <f>+AB710-IF(AB$18&gt;74,(AB710/AB$25)*$C$10)</f>
        <v/>
      </c>
      <c r="AC711" s="61">
        <f>+AC710-IF(AC$18&gt;74,(AC710/AC$25)*$C$10)</f>
        <v/>
      </c>
      <c r="AD711" s="61">
        <f>+AD710-IF(AD$18&gt;74,(AD710/AD$25)*$C$10)</f>
        <v/>
      </c>
      <c r="AE711" s="61">
        <f>+AE710-IF(AE$18&gt;74,(AE710/AE$25)*$C$10)</f>
        <v/>
      </c>
      <c r="AF711" s="61">
        <f>+AF710-IF(AF$18&gt;74,(AF710/AF$25)*$C$10)</f>
        <v/>
      </c>
      <c r="AG711" s="61">
        <f>+AG710-IF(AG$18&gt;74,(AG710/AG$25)*$C$10)</f>
        <v/>
      </c>
      <c r="AH711" s="61">
        <f>+AH710-IF(AH$18&gt;74,(AH710/AH$25)*$C$10)</f>
        <v/>
      </c>
      <c r="AI711" s="61">
        <f>+AI710-IF(AI$18&gt;74,(AI710/AI$25)*$C$10)</f>
        <v/>
      </c>
      <c r="AJ711" s="61">
        <f>+AJ710-IF(AJ$18&gt;74,(AJ710/AJ$25)*$C$10)</f>
        <v/>
      </c>
      <c r="AK711" s="61">
        <f>+AK710-IF(AK$18&gt;74,(AK710/AK$25)*$C$10)</f>
        <v/>
      </c>
      <c r="AL711" s="61">
        <f>+AL710-IF(AL$18&gt;74,(AL710/AL$25)*$C$10)</f>
        <v/>
      </c>
      <c r="AM711" s="61">
        <f>+AM710-IF(AM$18&gt;74,(AM710/AM$25)*$C$10)</f>
        <v/>
      </c>
      <c r="AN711" s="61">
        <f>+AN710-IF(AN$18&gt;74,(AN710/AN$25)*$C$10)</f>
        <v/>
      </c>
      <c r="AO711" s="61">
        <f>+AO710-IF(AO$18&gt;74,(AO710/AO$25)*$C$10)</f>
        <v/>
      </c>
      <c r="AP711" s="61">
        <f>+AP710-IF(AP$18&gt;74,(AP710/AP$25)*$C$10)</f>
        <v/>
      </c>
      <c r="AQ711" s="61">
        <f>+AQ710-IF(AQ$18&gt;74,(AQ710/AQ$25)*$C$10)</f>
        <v/>
      </c>
      <c r="AR711" s="61">
        <f>+AR710-IF(AR$18&gt;74,(AR710/AR$25)*$C$10)</f>
        <v/>
      </c>
      <c r="AS711" s="61">
        <f>+AS710-IF(AS$18&gt;74,(AS710/AS$25)*$C$10)</f>
        <v/>
      </c>
      <c r="AT711" s="61">
        <f>+AT710-IF(AT$18&gt;74,(AT710/AT$25)*$C$10)</f>
        <v/>
      </c>
      <c r="AU711" s="61">
        <f>+AU710-IF(AU$18&gt;74,(AU710/AU$25)*$C$10)</f>
        <v/>
      </c>
      <c r="AV711" s="61">
        <f>+AV710-IF(AV$18&gt;74,(AV710/AV$25)*$C$10)</f>
        <v/>
      </c>
      <c r="AW711" s="61">
        <f>+AW710-IF(AW$18&gt;74,(AW710/AW$25)*$C$10)</f>
        <v/>
      </c>
      <c r="AX711" s="35">
        <f>IF(AW711&gt;0,1,0)</f>
        <v/>
      </c>
      <c r="AY711" s="35">
        <f>IF(AL711&gt;0,1,0)</f>
        <v/>
      </c>
      <c r="AZ711" s="35">
        <f>IF(AG711&gt;0,1,0)</f>
        <v/>
      </c>
      <c r="BA711" s="35">
        <f>IF(AB711&gt;0,1,0)</f>
        <v/>
      </c>
      <c r="BB711" s="35">
        <f>IF(W711&gt;0,1,0)</f>
        <v/>
      </c>
    </row>
    <row r="712">
      <c r="B712" s="154" t="inlineStr">
        <is>
          <t>trial 343</t>
        </is>
      </c>
      <c r="C712" s="155">
        <f>+start-C709</f>
        <v/>
      </c>
      <c r="D712" s="156">
        <f>IF((C712&lt;=0),0,((C712-D$24)*Stock*(_xlfn.NORM.INV(RAND(),stock_ave,stock_std))+(C712-D$24)*Bonds*(_xlfn.NORM.INV(RAND(),bond_ave,bond_std))+(C712-D$24)*cash*(_xlfn.NORM.INV(RAND(),cash_ave,cash_std))+(C712-D$24)))</f>
        <v/>
      </c>
      <c r="E712" s="156">
        <f>IF((D712&lt;=0),0,((D712-E$24)*Stock*(_xlfn.NORM.INV(RAND(),stock_ave,stock_std))+(D712-E$24)*Bonds*(_xlfn.NORM.INV(RAND(),bond_ave,bond_std))+(D712-E$24)*cash*(_xlfn.NORM.INV(RAND(),cash_ave,cash_std))+(D712-E$24)))</f>
        <v/>
      </c>
      <c r="F712" s="156">
        <f>IF((E712&lt;=0),0,((E712-F$24)*Stock*(_xlfn.NORM.INV(RAND(),stock_ave,stock_std))+(E712-F$24)*Bonds*(_xlfn.NORM.INV(RAND(),bond_ave,bond_std))+(E712-F$24)*cash*(_xlfn.NORM.INV(RAND(),cash_ave,cash_std))+(E712-F$24)))</f>
        <v/>
      </c>
      <c r="G712" s="156">
        <f>IF((F712&lt;=0),0,((F712-G$24)*Stock*(_xlfn.NORM.INV(RAND(),stock_ave,stock_std))+(F712-G$24)*Bonds*(_xlfn.NORM.INV(RAND(),bond_ave,bond_std))+(F712-G$24)*cash*(_xlfn.NORM.INV(RAND(),cash_ave,cash_std))+(F712-G$24)))</f>
        <v/>
      </c>
      <c r="H712" s="156">
        <f>IF((G712&lt;=0),0,((G712-H$24)*Stock*(_xlfn.NORM.INV(RAND(),stock_ave,stock_std))+(G712-H$24)*Bonds*(_xlfn.NORM.INV(RAND(),bond_ave,bond_std))+(G712-H$24)*cash*(_xlfn.NORM.INV(RAND(),cash_ave,cash_std))+(G712-H$24)))</f>
        <v/>
      </c>
      <c r="I712" s="156">
        <f>IF((H712&lt;=0),0,((H712-I$24)*Stock*(_xlfn.NORM.INV(RAND(),stock_ave,stock_std))+(H712-I$24)*Bonds*(_xlfn.NORM.INV(RAND(),bond_ave,bond_std))+(H712-I$24)*cash*(_xlfn.NORM.INV(RAND(),cash_ave,cash_std))+(H712-I$24)))</f>
        <v/>
      </c>
      <c r="J712" s="156">
        <f>IF((I712&lt;=0),0,((I712-J$24)*Stock*(_xlfn.NORM.INV(RAND(),stock_ave,stock_std))+(I712-J$24)*Bonds*(_xlfn.NORM.INV(RAND(),bond_ave,bond_std))+(I712-J$24)*cash*(_xlfn.NORM.INV(RAND(),cash_ave,cash_std))+(I712-J$24)))</f>
        <v/>
      </c>
      <c r="K712" s="156">
        <f>IF((J712&lt;=0),0,((J712-K$24)*Stock*(_xlfn.NORM.INV(RAND(),stock_ave,stock_std))+(J712-K$24)*Bonds*(_xlfn.NORM.INV(RAND(),bond_ave,bond_std))+(J712-K$24)*cash*(_xlfn.NORM.INV(RAND(),cash_ave,cash_std))+(J712-K$24)))</f>
        <v/>
      </c>
      <c r="L712" s="156">
        <f>IF((K712&lt;=0),0,((K712-L$24)*Stock*(_xlfn.NORM.INV(RAND(),stock_ave,stock_std))+(K712-L$24)*Bonds*(_xlfn.NORM.INV(RAND(),bond_ave,bond_std))+(K712-L$24)*cash*(_xlfn.NORM.INV(RAND(),cash_ave,cash_std))+(K712-L$24)))</f>
        <v/>
      </c>
      <c r="M712" s="156">
        <f>IF((L712&lt;=0),0,((L712-M$24)*Stock*(_xlfn.NORM.INV(RAND(),stock_ave,stock_std))+(L712-M$24)*Bonds*(_xlfn.NORM.INV(RAND(),bond_ave,bond_std))+(L712-M$24)*cash*(_xlfn.NORM.INV(RAND(),cash_ave,cash_std))+(L712-M$24)))</f>
        <v/>
      </c>
      <c r="N712" s="156">
        <f>IF((M712&lt;=0),0,((M712-N$24)*Stock*(_xlfn.NORM.INV(RAND(),stock_ave,stock_std))+(M712-N$24)*Bonds*(_xlfn.NORM.INV(RAND(),bond_ave,bond_std))+(M712-N$24)*cash*(_xlfn.NORM.INV(RAND(),cash_ave,cash_std))+(M712-N$24)))</f>
        <v/>
      </c>
      <c r="O712" s="156">
        <f>IF((N712&lt;=0),0,((N712-O$24)*Stock*(_xlfn.NORM.INV(RAND(),stock_ave,stock_std))+(N712-O$24)*Bonds*(_xlfn.NORM.INV(RAND(),bond_ave,bond_std))+(N712-O$24)*cash*(_xlfn.NORM.INV(RAND(),cash_ave,cash_std))+(N712-O$24)))</f>
        <v/>
      </c>
      <c r="P712" s="156">
        <f>IF((O712&lt;=0),0,((O712-P$24)*Stock*(_xlfn.NORM.INV(RAND(),stock_ave,stock_std))+(O712-P$24)*Bonds*(_xlfn.NORM.INV(RAND(),bond_ave,bond_std))+(O712-P$24)*cash*(_xlfn.NORM.INV(RAND(),cash_ave,cash_std))+(O712-P$24)))</f>
        <v/>
      </c>
      <c r="Q712" s="156">
        <f>IF((P712&lt;=0),0,((P712-Q$24)*Stock*(_xlfn.NORM.INV(RAND(),stock_ave,stock_std))+(P712-Q$24)*Bonds*(_xlfn.NORM.INV(RAND(),bond_ave,bond_std))+(P712-Q$24)*cash*(_xlfn.NORM.INV(RAND(),cash_ave,cash_std))+(P712-Q$24)))</f>
        <v/>
      </c>
      <c r="R712" s="156">
        <f>IF((Q712&lt;=0),0,((Q712-R$24)*Stock*(_xlfn.NORM.INV(RAND(),stock_ave,stock_std))+(Q712-R$24)*Bonds*(_xlfn.NORM.INV(RAND(),bond_ave,bond_std))+(Q712-R$24)*cash*(_xlfn.NORM.INV(RAND(),cash_ave,cash_std))+(Q712-R$24)))</f>
        <v/>
      </c>
      <c r="S712" s="156">
        <f>IF((R712&lt;=0),0,((R712-S$24)*Stock*(_xlfn.NORM.INV(RAND(),stock_ave,stock_std))+(R712-S$24)*Bonds*(_xlfn.NORM.INV(RAND(),bond_ave,bond_std))+(R712-S$24)*cash*(_xlfn.NORM.INV(RAND(),cash_ave,cash_std))+(R712-S$24)))</f>
        <v/>
      </c>
      <c r="T712" s="156">
        <f>IF((S712&lt;=0),0,((S712-T$24)*Stock*(_xlfn.NORM.INV(RAND(),stock_ave,stock_std))+(S712-T$24)*Bonds*(_xlfn.NORM.INV(RAND(),bond_ave,bond_std))+(S712-T$24)*cash*(_xlfn.NORM.INV(RAND(),cash_ave,cash_std))+(S712-T$24)))</f>
        <v/>
      </c>
      <c r="U712" s="156">
        <f>IF((T712&lt;=0),0,((T712-U$24)*Stock*(_xlfn.NORM.INV(RAND(),stock_ave,stock_std))+(T712-U$24)*Bonds*(_xlfn.NORM.INV(RAND(),bond_ave,bond_std))+(T712-U$24)*cash*(_xlfn.NORM.INV(RAND(),cash_ave,cash_std))+(T712-U$24)))</f>
        <v/>
      </c>
      <c r="V712" s="156">
        <f>IF((U712&lt;=0),0,((U712-V$24)*Stock*(_xlfn.NORM.INV(RAND(),stock_ave,stock_std))+(U712-V$24)*Bonds*(_xlfn.NORM.INV(RAND(),bond_ave,bond_std))+(U712-V$24)*cash*(_xlfn.NORM.INV(RAND(),cash_ave,cash_std))+(U712-V$24)))</f>
        <v/>
      </c>
      <c r="W712" s="156">
        <f>IF((V712&lt;=0),0,((V712-W$24)*Stock*(_xlfn.NORM.INV(RAND(),stock_ave,stock_std))+(V712-W$24)*Bonds*(_xlfn.NORM.INV(RAND(),bond_ave,bond_std))+(V712-W$24)*cash*(_xlfn.NORM.INV(RAND(),cash_ave,cash_std))+(V712-W$24)))</f>
        <v/>
      </c>
      <c r="X712" s="156">
        <f>IF((W712&lt;=0),0,((W712-X$24)*Stock*(_xlfn.NORM.INV(RAND(),stock_ave,stock_std))+(W712-X$24)*Bonds*(_xlfn.NORM.INV(RAND(),bond_ave,bond_std))+(W712-X$24)*cash*(_xlfn.NORM.INV(RAND(),cash_ave,cash_std))+(W712-X$24)))</f>
        <v/>
      </c>
      <c r="Y712" s="156">
        <f>IF((X712&lt;=0),0,((X712-Y$24)*Stock*(_xlfn.NORM.INV(RAND(),stock_ave,stock_std))+(X712-Y$24)*Bonds*(_xlfn.NORM.INV(RAND(),bond_ave,bond_std))+(X712-Y$24)*cash*(_xlfn.NORM.INV(RAND(),cash_ave,cash_std))+(X712-Y$24)))</f>
        <v/>
      </c>
      <c r="Z712" s="156">
        <f>IF((Y712&lt;=0),0,((Y712-Z$24)*Stock*(_xlfn.NORM.INV(RAND(),stock_ave,stock_std))+(Y712-Z$24)*Bonds*(_xlfn.NORM.INV(RAND(),bond_ave,bond_std))+(Y712-Z$24)*cash*(_xlfn.NORM.INV(RAND(),cash_ave,cash_std))+(Y712-Z$24)))</f>
        <v/>
      </c>
      <c r="AA712" s="156">
        <f>IF((Z712&lt;=0),0,((Z712-AA$24)*Stock*(_xlfn.NORM.INV(RAND(),stock_ave,stock_std))+(Z712-AA$24)*Bonds*(_xlfn.NORM.INV(RAND(),bond_ave,bond_std))+(Z712-AA$24)*cash*(_xlfn.NORM.INV(RAND(),cash_ave,cash_std))+(Z712-AA$24)))</f>
        <v/>
      </c>
      <c r="AB712" s="156">
        <f>IF((AA712&lt;=0),0,((AA712-AB$24)*Stock*(_xlfn.NORM.INV(RAND(),stock_ave,stock_std))+(AA712-AB$24)*Bonds*(_xlfn.NORM.INV(RAND(),bond_ave,bond_std))+(AA712-AB$24)*cash*(_xlfn.NORM.INV(RAND(),cash_ave,cash_std))+(AA712-AB$24)))</f>
        <v/>
      </c>
      <c r="AC712" s="156">
        <f>IF((AB712&lt;=0),0,((AB712-AC$24)*Stock*(_xlfn.NORM.INV(RAND(),stock_ave,stock_std))+(AB712-AC$24)*Bonds*(_xlfn.NORM.INV(RAND(),bond_ave,bond_std))+(AB712-AC$24)*cash*(_xlfn.NORM.INV(RAND(),cash_ave,cash_std))+(AB712-AC$24)))</f>
        <v/>
      </c>
      <c r="AD712" s="156">
        <f>IF((AC712&lt;=0),0,((AC712-AD$24)*Stock*(_xlfn.NORM.INV(RAND(),stock_ave,stock_std))+(AC712-AD$24)*Bonds*(_xlfn.NORM.INV(RAND(),bond_ave,bond_std))+(AC712-AD$24)*cash*(_xlfn.NORM.INV(RAND(),cash_ave,cash_std))+(AC712-AD$24)))</f>
        <v/>
      </c>
      <c r="AE712" s="156">
        <f>IF((AD712&lt;=0),0,((AD712-AE$24)*Stock*(_xlfn.NORM.INV(RAND(),stock_ave,stock_std))+(AD712-AE$24)*Bonds*(_xlfn.NORM.INV(RAND(),bond_ave,bond_std))+(AD712-AE$24)*cash*(_xlfn.NORM.INV(RAND(),cash_ave,cash_std))+(AD712-AE$24)))</f>
        <v/>
      </c>
      <c r="AF712" s="156">
        <f>IF((AE712&lt;=0),0,((AE712-AF$24)*Stock*(_xlfn.NORM.INV(RAND(),stock_ave,stock_std))+(AE712-AF$24)*Bonds*(_xlfn.NORM.INV(RAND(),bond_ave,bond_std))+(AE712-AF$24)*cash*(_xlfn.NORM.INV(RAND(),cash_ave,cash_std))+(AE712-AF$24)))</f>
        <v/>
      </c>
      <c r="AG712" s="156">
        <f>IF((AF712&lt;=0),0,((AF712-AG$24)*Stock*(_xlfn.NORM.INV(RAND(),stock_ave,stock_std))+(AF712-AG$24)*Bonds*(_xlfn.NORM.INV(RAND(),bond_ave,bond_std))+(AF712-AG$24)*cash*(_xlfn.NORM.INV(RAND(),cash_ave,cash_std))+(AF712-AG$24)))</f>
        <v/>
      </c>
      <c r="AH712" s="156">
        <f>IF((AG712&lt;=0),0,((AG712-AH$24)*Stock*(_xlfn.NORM.INV(RAND(),stock_ave,stock_std))+(AG712-AH$24)*Bonds*(_xlfn.NORM.INV(RAND(),bond_ave,bond_std))+(AG712-AH$24)*cash*(_xlfn.NORM.INV(RAND(),cash_ave,cash_std))+(AG712-AH$24)))</f>
        <v/>
      </c>
      <c r="AI712" s="156">
        <f>IF((AH712&lt;=0),0,((AH712-AI$24)*Stock*(_xlfn.NORM.INV(RAND(),stock_ave,stock_std))+(AH712-AI$24)*Bonds*(_xlfn.NORM.INV(RAND(),bond_ave,bond_std))+(AH712-AI$24)*cash*(_xlfn.NORM.INV(RAND(),cash_ave,cash_std))+(AH712-AI$24)))</f>
        <v/>
      </c>
      <c r="AJ712" s="156">
        <f>IF((AI712&lt;=0),0,((AI712-AJ$24)*Stock*(_xlfn.NORM.INV(RAND(),stock_ave,stock_std))+(AI712-AJ$24)*Bonds*(_xlfn.NORM.INV(RAND(),bond_ave,bond_std))+(AI712-AJ$24)*cash*(_xlfn.NORM.INV(RAND(),cash_ave,cash_std))+(AI712-AJ$24)))</f>
        <v/>
      </c>
      <c r="AK712" s="156">
        <f>IF((AJ712&lt;=0),0,((AJ712-AK$24)*Stock*(_xlfn.NORM.INV(RAND(),stock_ave,stock_std))+(AJ712-AK$24)*Bonds*(_xlfn.NORM.INV(RAND(),bond_ave,bond_std))+(AJ712-AK$24)*cash*(_xlfn.NORM.INV(RAND(),cash_ave,cash_std))+(AJ712-AK$24)))</f>
        <v/>
      </c>
      <c r="AL712" s="156">
        <f>IF((AK712&lt;=0),0,((AK712-AL$24)*Stock*(_xlfn.NORM.INV(RAND(),stock_ave,stock_std))+(AK712-AL$24)*Bonds*(_xlfn.NORM.INV(RAND(),bond_ave,bond_std))+(AK712-AL$24)*cash*(_xlfn.NORM.INV(RAND(),cash_ave,cash_std))+(AK712-AL$24)))</f>
        <v/>
      </c>
      <c r="AM712" s="156">
        <f>IF((AL712&lt;=0),0,((AL712-AM$24)*Stock*(_xlfn.NORM.INV(RAND(),stock_ave,stock_std))+(AL712-AM$24)*Bonds*(_xlfn.NORM.INV(RAND(),bond_ave,bond_std))+(AL712-AM$24)*cash*(_xlfn.NORM.INV(RAND(),cash_ave,cash_std))+(AL712-AM$24)))</f>
        <v/>
      </c>
      <c r="AN712" s="156">
        <f>IF((AM712&lt;=0),0,((AM712-AN$24)*Stock*(_xlfn.NORM.INV(RAND(),stock_ave,stock_std))+(AM712-AN$24)*Bonds*(_xlfn.NORM.INV(RAND(),bond_ave,bond_std))+(AM712-AN$24)*cash*(_xlfn.NORM.INV(RAND(),cash_ave,cash_std))+(AM712-AN$24)))</f>
        <v/>
      </c>
      <c r="AO712" s="156">
        <f>IF((AN712&lt;=0),0,((AN712-AO$24)*Stock*(_xlfn.NORM.INV(RAND(),stock_ave,stock_std))+(AN712-AO$24)*Bonds*(_xlfn.NORM.INV(RAND(),bond_ave,bond_std))+(AN712-AO$24)*cash*(_xlfn.NORM.INV(RAND(),cash_ave,cash_std))+(AN712-AO$24)))</f>
        <v/>
      </c>
      <c r="AP712" s="156">
        <f>IF((AO712&lt;=0),0,((AO712-AP$24)*Stock*(_xlfn.NORM.INV(RAND(),stock_ave,stock_std))+(AO712-AP$24)*Bonds*(_xlfn.NORM.INV(RAND(),bond_ave,bond_std))+(AO712-AP$24)*cash*(_xlfn.NORM.INV(RAND(),cash_ave,cash_std))+(AO712-AP$24)))</f>
        <v/>
      </c>
      <c r="AQ712" s="156">
        <f>IF((AP712&lt;=0),0,((AP712-AQ$24)*Stock*(_xlfn.NORM.INV(RAND(),stock_ave,stock_std))+(AP712-AQ$24)*Bonds*(_xlfn.NORM.INV(RAND(),bond_ave,bond_std))+(AP712-AQ$24)*cash*(_xlfn.NORM.INV(RAND(),cash_ave,cash_std))+(AP712-AQ$24)))</f>
        <v/>
      </c>
      <c r="AR712" s="156">
        <f>IF((AQ712&lt;=0),0,((AQ712-AR$24)*Stock*(_xlfn.NORM.INV(RAND(),stock_ave,stock_std))+(AQ712-AR$24)*Bonds*(_xlfn.NORM.INV(RAND(),bond_ave,bond_std))+(AQ712-AR$24)*cash*(_xlfn.NORM.INV(RAND(),cash_ave,cash_std))+(AQ712-AR$24)))</f>
        <v/>
      </c>
      <c r="AS712" s="156">
        <f>IF((AR712&lt;=0),0,((AR712-AS$24)*Stock*(_xlfn.NORM.INV(RAND(),stock_ave,stock_std))+(AR712-AS$24)*Bonds*(_xlfn.NORM.INV(RAND(),bond_ave,bond_std))+(AR712-AS$24)*cash*(_xlfn.NORM.INV(RAND(),cash_ave,cash_std))+(AR712-AS$24)))</f>
        <v/>
      </c>
      <c r="AT712" s="156">
        <f>IF((AS712&lt;=0),0,((AS712-AT$24)*Stock*(_xlfn.NORM.INV(RAND(),stock_ave,stock_std))+(AS712-AT$24)*Bonds*(_xlfn.NORM.INV(RAND(),bond_ave,bond_std))+(AS712-AT$24)*cash*(_xlfn.NORM.INV(RAND(),cash_ave,cash_std))+(AS712-AT$24)))</f>
        <v/>
      </c>
      <c r="AU712" s="156">
        <f>IF((AT712&lt;=0),0,((AT712-AU$24)*Stock*(_xlfn.NORM.INV(RAND(),stock_ave,stock_std))+(AT712-AU$24)*Bonds*(_xlfn.NORM.INV(RAND(),bond_ave,bond_std))+(AT712-AU$24)*cash*(_xlfn.NORM.INV(RAND(),cash_ave,cash_std))+(AT712-AU$24)))</f>
        <v/>
      </c>
      <c r="AV712" s="156">
        <f>IF((AU712&lt;=0),0,((AU712-AV$24)*Stock*(_xlfn.NORM.INV(RAND(),stock_ave,stock_std))+(AU712-AV$24)*Bonds*(_xlfn.NORM.INV(RAND(),bond_ave,bond_std))+(AU712-AV$24)*cash*(_xlfn.NORM.INV(RAND(),cash_ave,cash_std))+(AU712-AV$24)))</f>
        <v/>
      </c>
      <c r="AW712" s="156">
        <f>IF((AV712&lt;=0),0,((AV712-AW$24)*Stock*(_xlfn.NORM.INV(RAND(),stock_ave,stock_std))+(AV712-AW$24)*Bonds*(_xlfn.NORM.INV(RAND(),bond_ave,bond_std))+(AV712-AW$24)*cash*(_xlfn.NORM.INV(RAND(),cash_ave,cash_std))+(AV712-AW$24)))</f>
        <v/>
      </c>
      <c r="AX712" s="159" t="n"/>
      <c r="AY712" s="159" t="n"/>
      <c r="AZ712" s="159" t="n"/>
      <c r="BA712" s="159" t="n"/>
      <c r="BB712" s="159" t="n"/>
    </row>
    <row r="713">
      <c r="C713" s="147" t="n"/>
      <c r="D713" s="61">
        <f>+D712-IF(D$18&gt;74,(D712/D$25)*$C$10)</f>
        <v/>
      </c>
      <c r="E713" s="61">
        <f>+E712-IF(E$18&gt;74,(E712/E$25)*$C$10)</f>
        <v/>
      </c>
      <c r="F713" s="61">
        <f>+F712-IF(F$18&gt;74,(F712/F$25)*$C$10)</f>
        <v/>
      </c>
      <c r="G713" s="61">
        <f>+G712-IF(G$18&gt;74,(G712/G$25)*$C$10)</f>
        <v/>
      </c>
      <c r="H713" s="61">
        <f>+H712-IF(H$18&gt;74,(H712/H$25)*$C$10)</f>
        <v/>
      </c>
      <c r="I713" s="61">
        <f>+I712-IF(I$18&gt;74,(I712/I$25)*$C$10)</f>
        <v/>
      </c>
      <c r="J713" s="61">
        <f>+J712-IF(J$18&gt;74,(J712/J$25)*$C$10)</f>
        <v/>
      </c>
      <c r="K713" s="61">
        <f>+K712-IF(K$18&gt;74,(K712/K$25)*$C$10)</f>
        <v/>
      </c>
      <c r="L713" s="61">
        <f>+L712-IF(L$18&gt;74,(L712/L$25)*$C$10)</f>
        <v/>
      </c>
      <c r="M713" s="61">
        <f>+M712-IF(M$18&gt;74,(M712/M$25)*$C$10)</f>
        <v/>
      </c>
      <c r="N713" s="61">
        <f>+N712-IF(N$18&gt;74,(N712/N$25)*$C$10)</f>
        <v/>
      </c>
      <c r="O713" s="61">
        <f>+O712-IF(O$18&gt;74,(O712/O$25)*$C$10)</f>
        <v/>
      </c>
      <c r="P713" s="61">
        <f>+P712-IF(P$18&gt;74,(P712/P$25)*$C$10)</f>
        <v/>
      </c>
      <c r="Q713" s="61">
        <f>+Q712-IF(Q$18&gt;74,(Q712/Q$25)*$C$10)</f>
        <v/>
      </c>
      <c r="R713" s="61">
        <f>+R712-IF(R$18&gt;74,(R712/R$25)*$C$10)</f>
        <v/>
      </c>
      <c r="S713" s="61">
        <f>+S712-IF(S$18&gt;74,(S712/S$25)*$C$10)</f>
        <v/>
      </c>
      <c r="T713" s="61">
        <f>+T712-IF(T$18&gt;74,(T712/T$25)*$C$10)</f>
        <v/>
      </c>
      <c r="U713" s="61">
        <f>+U712-IF(U$18&gt;74,(U712/U$25)*$C$10)</f>
        <v/>
      </c>
      <c r="V713" s="61">
        <f>+V712-IF(V$18&gt;74,(V712/V$25)*$C$10)</f>
        <v/>
      </c>
      <c r="W713" s="61">
        <f>+W712-IF(W$18&gt;74,(W712/W$25)*$C$10)</f>
        <v/>
      </c>
      <c r="X713" s="61">
        <f>+X712-IF(X$18&gt;74,(X712/X$25)*$C$10)</f>
        <v/>
      </c>
      <c r="Y713" s="61">
        <f>+Y712-IF(Y$18&gt;74,(Y712/Y$25)*$C$10)</f>
        <v/>
      </c>
      <c r="Z713" s="61">
        <f>+Z712-IF(Z$18&gt;74,(Z712/Z$25)*$C$10)</f>
        <v/>
      </c>
      <c r="AA713" s="61">
        <f>+AA712-IF(AA$18&gt;74,(AA712/AA$25)*$C$10)</f>
        <v/>
      </c>
      <c r="AB713" s="61">
        <f>+AB712-IF(AB$18&gt;74,(AB712/AB$25)*$C$10)</f>
        <v/>
      </c>
      <c r="AC713" s="61">
        <f>+AC712-IF(AC$18&gt;74,(AC712/AC$25)*$C$10)</f>
        <v/>
      </c>
      <c r="AD713" s="61">
        <f>+AD712-IF(AD$18&gt;74,(AD712/AD$25)*$C$10)</f>
        <v/>
      </c>
      <c r="AE713" s="61">
        <f>+AE712-IF(AE$18&gt;74,(AE712/AE$25)*$C$10)</f>
        <v/>
      </c>
      <c r="AF713" s="61">
        <f>+AF712-IF(AF$18&gt;74,(AF712/AF$25)*$C$10)</f>
        <v/>
      </c>
      <c r="AG713" s="61">
        <f>+AG712-IF(AG$18&gt;74,(AG712/AG$25)*$C$10)</f>
        <v/>
      </c>
      <c r="AH713" s="61">
        <f>+AH712-IF(AH$18&gt;74,(AH712/AH$25)*$C$10)</f>
        <v/>
      </c>
      <c r="AI713" s="61">
        <f>+AI712-IF(AI$18&gt;74,(AI712/AI$25)*$C$10)</f>
        <v/>
      </c>
      <c r="AJ713" s="61">
        <f>+AJ712-IF(AJ$18&gt;74,(AJ712/AJ$25)*$C$10)</f>
        <v/>
      </c>
      <c r="AK713" s="61">
        <f>+AK712-IF(AK$18&gt;74,(AK712/AK$25)*$C$10)</f>
        <v/>
      </c>
      <c r="AL713" s="61">
        <f>+AL712-IF(AL$18&gt;74,(AL712/AL$25)*$C$10)</f>
        <v/>
      </c>
      <c r="AM713" s="61">
        <f>+AM712-IF(AM$18&gt;74,(AM712/AM$25)*$C$10)</f>
        <v/>
      </c>
      <c r="AN713" s="61">
        <f>+AN712-IF(AN$18&gt;74,(AN712/AN$25)*$C$10)</f>
        <v/>
      </c>
      <c r="AO713" s="61">
        <f>+AO712-IF(AO$18&gt;74,(AO712/AO$25)*$C$10)</f>
        <v/>
      </c>
      <c r="AP713" s="61">
        <f>+AP712-IF(AP$18&gt;74,(AP712/AP$25)*$C$10)</f>
        <v/>
      </c>
      <c r="AQ713" s="61">
        <f>+AQ712-IF(AQ$18&gt;74,(AQ712/AQ$25)*$C$10)</f>
        <v/>
      </c>
      <c r="AR713" s="61">
        <f>+AR712-IF(AR$18&gt;74,(AR712/AR$25)*$C$10)</f>
        <v/>
      </c>
      <c r="AS713" s="61">
        <f>+AS712-IF(AS$18&gt;74,(AS712/AS$25)*$C$10)</f>
        <v/>
      </c>
      <c r="AT713" s="61">
        <f>+AT712-IF(AT$18&gt;74,(AT712/AT$25)*$C$10)</f>
        <v/>
      </c>
      <c r="AU713" s="61">
        <f>+AU712-IF(AU$18&gt;74,(AU712/AU$25)*$C$10)</f>
        <v/>
      </c>
      <c r="AV713" s="61">
        <f>+AV712-IF(AV$18&gt;74,(AV712/AV$25)*$C$10)</f>
        <v/>
      </c>
      <c r="AW713" s="61">
        <f>+AW712-IF(AW$18&gt;74,(AW712/AW$25)*$C$10)</f>
        <v/>
      </c>
      <c r="AX713" s="35">
        <f>IF(AW713&gt;0,1,0)</f>
        <v/>
      </c>
      <c r="AY713" s="35">
        <f>IF(AL713&gt;0,1,0)</f>
        <v/>
      </c>
      <c r="AZ713" s="35">
        <f>IF(AG713&gt;0,1,0)</f>
        <v/>
      </c>
      <c r="BA713" s="35">
        <f>IF(AB713&gt;0,1,0)</f>
        <v/>
      </c>
      <c r="BB713" s="35">
        <f>IF(W713&gt;0,1,0)</f>
        <v/>
      </c>
    </row>
    <row r="714">
      <c r="B714" s="154" t="inlineStr">
        <is>
          <t>trial 344</t>
        </is>
      </c>
      <c r="C714" s="155">
        <f>+start-C711</f>
        <v/>
      </c>
      <c r="D714" s="156">
        <f>IF((C714&lt;=0),0,((C714-D$24)*Stock*(_xlfn.NORM.INV(RAND(),stock_ave,stock_std))+(C714-D$24)*Bonds*(_xlfn.NORM.INV(RAND(),bond_ave,bond_std))+(C714-D$24)*cash*(_xlfn.NORM.INV(RAND(),cash_ave,cash_std))+(C714-D$24)))</f>
        <v/>
      </c>
      <c r="E714" s="156">
        <f>IF((D714&lt;=0),0,((D714-E$24)*Stock*(_xlfn.NORM.INV(RAND(),stock_ave,stock_std))+(D714-E$24)*Bonds*(_xlfn.NORM.INV(RAND(),bond_ave,bond_std))+(D714-E$24)*cash*(_xlfn.NORM.INV(RAND(),cash_ave,cash_std))+(D714-E$24)))</f>
        <v/>
      </c>
      <c r="F714" s="156">
        <f>IF((E714&lt;=0),0,((E714-F$24)*Stock*(_xlfn.NORM.INV(RAND(),stock_ave,stock_std))+(E714-F$24)*Bonds*(_xlfn.NORM.INV(RAND(),bond_ave,bond_std))+(E714-F$24)*cash*(_xlfn.NORM.INV(RAND(),cash_ave,cash_std))+(E714-F$24)))</f>
        <v/>
      </c>
      <c r="G714" s="156">
        <f>IF((F714&lt;=0),0,((F714-G$24)*Stock*(_xlfn.NORM.INV(RAND(),stock_ave,stock_std))+(F714-G$24)*Bonds*(_xlfn.NORM.INV(RAND(),bond_ave,bond_std))+(F714-G$24)*cash*(_xlfn.NORM.INV(RAND(),cash_ave,cash_std))+(F714-G$24)))</f>
        <v/>
      </c>
      <c r="H714" s="156">
        <f>IF((G714&lt;=0),0,((G714-H$24)*Stock*(_xlfn.NORM.INV(RAND(),stock_ave,stock_std))+(G714-H$24)*Bonds*(_xlfn.NORM.INV(RAND(),bond_ave,bond_std))+(G714-H$24)*cash*(_xlfn.NORM.INV(RAND(),cash_ave,cash_std))+(G714-H$24)))</f>
        <v/>
      </c>
      <c r="I714" s="156">
        <f>IF((H714&lt;=0),0,((H714-I$24)*Stock*(_xlfn.NORM.INV(RAND(),stock_ave,stock_std))+(H714-I$24)*Bonds*(_xlfn.NORM.INV(RAND(),bond_ave,bond_std))+(H714-I$24)*cash*(_xlfn.NORM.INV(RAND(),cash_ave,cash_std))+(H714-I$24)))</f>
        <v/>
      </c>
      <c r="J714" s="156">
        <f>IF((I714&lt;=0),0,((I714-J$24)*Stock*(_xlfn.NORM.INV(RAND(),stock_ave,stock_std))+(I714-J$24)*Bonds*(_xlfn.NORM.INV(RAND(),bond_ave,bond_std))+(I714-J$24)*cash*(_xlfn.NORM.INV(RAND(),cash_ave,cash_std))+(I714-J$24)))</f>
        <v/>
      </c>
      <c r="K714" s="156">
        <f>IF((J714&lt;=0),0,((J714-K$24)*Stock*(_xlfn.NORM.INV(RAND(),stock_ave,stock_std))+(J714-K$24)*Bonds*(_xlfn.NORM.INV(RAND(),bond_ave,bond_std))+(J714-K$24)*cash*(_xlfn.NORM.INV(RAND(),cash_ave,cash_std))+(J714-K$24)))</f>
        <v/>
      </c>
      <c r="L714" s="156">
        <f>IF((K714&lt;=0),0,((K714-L$24)*Stock*(_xlfn.NORM.INV(RAND(),stock_ave,stock_std))+(K714-L$24)*Bonds*(_xlfn.NORM.INV(RAND(),bond_ave,bond_std))+(K714-L$24)*cash*(_xlfn.NORM.INV(RAND(),cash_ave,cash_std))+(K714-L$24)))</f>
        <v/>
      </c>
      <c r="M714" s="156">
        <f>IF((L714&lt;=0),0,((L714-M$24)*Stock*(_xlfn.NORM.INV(RAND(),stock_ave,stock_std))+(L714-M$24)*Bonds*(_xlfn.NORM.INV(RAND(),bond_ave,bond_std))+(L714-M$24)*cash*(_xlfn.NORM.INV(RAND(),cash_ave,cash_std))+(L714-M$24)))</f>
        <v/>
      </c>
      <c r="N714" s="156">
        <f>IF((M714&lt;=0),0,((M714-N$24)*Stock*(_xlfn.NORM.INV(RAND(),stock_ave,stock_std))+(M714-N$24)*Bonds*(_xlfn.NORM.INV(RAND(),bond_ave,bond_std))+(M714-N$24)*cash*(_xlfn.NORM.INV(RAND(),cash_ave,cash_std))+(M714-N$24)))</f>
        <v/>
      </c>
      <c r="O714" s="156">
        <f>IF((N714&lt;=0),0,((N714-O$24)*Stock*(_xlfn.NORM.INV(RAND(),stock_ave,stock_std))+(N714-O$24)*Bonds*(_xlfn.NORM.INV(RAND(),bond_ave,bond_std))+(N714-O$24)*cash*(_xlfn.NORM.INV(RAND(),cash_ave,cash_std))+(N714-O$24)))</f>
        <v/>
      </c>
      <c r="P714" s="156">
        <f>IF((O714&lt;=0),0,((O714-P$24)*Stock*(_xlfn.NORM.INV(RAND(),stock_ave,stock_std))+(O714-P$24)*Bonds*(_xlfn.NORM.INV(RAND(),bond_ave,bond_std))+(O714-P$24)*cash*(_xlfn.NORM.INV(RAND(),cash_ave,cash_std))+(O714-P$24)))</f>
        <v/>
      </c>
      <c r="Q714" s="156">
        <f>IF((P714&lt;=0),0,((P714-Q$24)*Stock*(_xlfn.NORM.INV(RAND(),stock_ave,stock_std))+(P714-Q$24)*Bonds*(_xlfn.NORM.INV(RAND(),bond_ave,bond_std))+(P714-Q$24)*cash*(_xlfn.NORM.INV(RAND(),cash_ave,cash_std))+(P714-Q$24)))</f>
        <v/>
      </c>
      <c r="R714" s="156">
        <f>IF((Q714&lt;=0),0,((Q714-R$24)*Stock*(_xlfn.NORM.INV(RAND(),stock_ave,stock_std))+(Q714-R$24)*Bonds*(_xlfn.NORM.INV(RAND(),bond_ave,bond_std))+(Q714-R$24)*cash*(_xlfn.NORM.INV(RAND(),cash_ave,cash_std))+(Q714-R$24)))</f>
        <v/>
      </c>
      <c r="S714" s="156">
        <f>IF((R714&lt;=0),0,((R714-S$24)*Stock*(_xlfn.NORM.INV(RAND(),stock_ave,stock_std))+(R714-S$24)*Bonds*(_xlfn.NORM.INV(RAND(),bond_ave,bond_std))+(R714-S$24)*cash*(_xlfn.NORM.INV(RAND(),cash_ave,cash_std))+(R714-S$24)))</f>
        <v/>
      </c>
      <c r="T714" s="156">
        <f>IF((S714&lt;=0),0,((S714-T$24)*Stock*(_xlfn.NORM.INV(RAND(),stock_ave,stock_std))+(S714-T$24)*Bonds*(_xlfn.NORM.INV(RAND(),bond_ave,bond_std))+(S714-T$24)*cash*(_xlfn.NORM.INV(RAND(),cash_ave,cash_std))+(S714-T$24)))</f>
        <v/>
      </c>
      <c r="U714" s="156">
        <f>IF((T714&lt;=0),0,((T714-U$24)*Stock*(_xlfn.NORM.INV(RAND(),stock_ave,stock_std))+(T714-U$24)*Bonds*(_xlfn.NORM.INV(RAND(),bond_ave,bond_std))+(T714-U$24)*cash*(_xlfn.NORM.INV(RAND(),cash_ave,cash_std))+(T714-U$24)))</f>
        <v/>
      </c>
      <c r="V714" s="156">
        <f>IF((U714&lt;=0),0,((U714-V$24)*Stock*(_xlfn.NORM.INV(RAND(),stock_ave,stock_std))+(U714-V$24)*Bonds*(_xlfn.NORM.INV(RAND(),bond_ave,bond_std))+(U714-V$24)*cash*(_xlfn.NORM.INV(RAND(),cash_ave,cash_std))+(U714-V$24)))</f>
        <v/>
      </c>
      <c r="W714" s="156">
        <f>IF((V714&lt;=0),0,((V714-W$24)*Stock*(_xlfn.NORM.INV(RAND(),stock_ave,stock_std))+(V714-W$24)*Bonds*(_xlfn.NORM.INV(RAND(),bond_ave,bond_std))+(V714-W$24)*cash*(_xlfn.NORM.INV(RAND(),cash_ave,cash_std))+(V714-W$24)))</f>
        <v/>
      </c>
      <c r="X714" s="156">
        <f>IF((W714&lt;=0),0,((W714-X$24)*Stock*(_xlfn.NORM.INV(RAND(),stock_ave,stock_std))+(W714-X$24)*Bonds*(_xlfn.NORM.INV(RAND(),bond_ave,bond_std))+(W714-X$24)*cash*(_xlfn.NORM.INV(RAND(),cash_ave,cash_std))+(W714-X$24)))</f>
        <v/>
      </c>
      <c r="Y714" s="156">
        <f>IF((X714&lt;=0),0,((X714-Y$24)*Stock*(_xlfn.NORM.INV(RAND(),stock_ave,stock_std))+(X714-Y$24)*Bonds*(_xlfn.NORM.INV(RAND(),bond_ave,bond_std))+(X714-Y$24)*cash*(_xlfn.NORM.INV(RAND(),cash_ave,cash_std))+(X714-Y$24)))</f>
        <v/>
      </c>
      <c r="Z714" s="156">
        <f>IF((Y714&lt;=0),0,((Y714-Z$24)*Stock*(_xlfn.NORM.INV(RAND(),stock_ave,stock_std))+(Y714-Z$24)*Bonds*(_xlfn.NORM.INV(RAND(),bond_ave,bond_std))+(Y714-Z$24)*cash*(_xlfn.NORM.INV(RAND(),cash_ave,cash_std))+(Y714-Z$24)))</f>
        <v/>
      </c>
      <c r="AA714" s="156">
        <f>IF((Z714&lt;=0),0,((Z714-AA$24)*Stock*(_xlfn.NORM.INV(RAND(),stock_ave,stock_std))+(Z714-AA$24)*Bonds*(_xlfn.NORM.INV(RAND(),bond_ave,bond_std))+(Z714-AA$24)*cash*(_xlfn.NORM.INV(RAND(),cash_ave,cash_std))+(Z714-AA$24)))</f>
        <v/>
      </c>
      <c r="AB714" s="156">
        <f>IF((AA714&lt;=0),0,((AA714-AB$24)*Stock*(_xlfn.NORM.INV(RAND(),stock_ave,stock_std))+(AA714-AB$24)*Bonds*(_xlfn.NORM.INV(RAND(),bond_ave,bond_std))+(AA714-AB$24)*cash*(_xlfn.NORM.INV(RAND(),cash_ave,cash_std))+(AA714-AB$24)))</f>
        <v/>
      </c>
      <c r="AC714" s="156">
        <f>IF((AB714&lt;=0),0,((AB714-AC$24)*Stock*(_xlfn.NORM.INV(RAND(),stock_ave,stock_std))+(AB714-AC$24)*Bonds*(_xlfn.NORM.INV(RAND(),bond_ave,bond_std))+(AB714-AC$24)*cash*(_xlfn.NORM.INV(RAND(),cash_ave,cash_std))+(AB714-AC$24)))</f>
        <v/>
      </c>
      <c r="AD714" s="156">
        <f>IF((AC714&lt;=0),0,((AC714-AD$24)*Stock*(_xlfn.NORM.INV(RAND(),stock_ave,stock_std))+(AC714-AD$24)*Bonds*(_xlfn.NORM.INV(RAND(),bond_ave,bond_std))+(AC714-AD$24)*cash*(_xlfn.NORM.INV(RAND(),cash_ave,cash_std))+(AC714-AD$24)))</f>
        <v/>
      </c>
      <c r="AE714" s="156">
        <f>IF((AD714&lt;=0),0,((AD714-AE$24)*Stock*(_xlfn.NORM.INV(RAND(),stock_ave,stock_std))+(AD714-AE$24)*Bonds*(_xlfn.NORM.INV(RAND(),bond_ave,bond_std))+(AD714-AE$24)*cash*(_xlfn.NORM.INV(RAND(),cash_ave,cash_std))+(AD714-AE$24)))</f>
        <v/>
      </c>
      <c r="AF714" s="156">
        <f>IF((AE714&lt;=0),0,((AE714-AF$24)*Stock*(_xlfn.NORM.INV(RAND(),stock_ave,stock_std))+(AE714-AF$24)*Bonds*(_xlfn.NORM.INV(RAND(),bond_ave,bond_std))+(AE714-AF$24)*cash*(_xlfn.NORM.INV(RAND(),cash_ave,cash_std))+(AE714-AF$24)))</f>
        <v/>
      </c>
      <c r="AG714" s="156">
        <f>IF((AF714&lt;=0),0,((AF714-AG$24)*Stock*(_xlfn.NORM.INV(RAND(),stock_ave,stock_std))+(AF714-AG$24)*Bonds*(_xlfn.NORM.INV(RAND(),bond_ave,bond_std))+(AF714-AG$24)*cash*(_xlfn.NORM.INV(RAND(),cash_ave,cash_std))+(AF714-AG$24)))</f>
        <v/>
      </c>
      <c r="AH714" s="156">
        <f>IF((AG714&lt;=0),0,((AG714-AH$24)*Stock*(_xlfn.NORM.INV(RAND(),stock_ave,stock_std))+(AG714-AH$24)*Bonds*(_xlfn.NORM.INV(RAND(),bond_ave,bond_std))+(AG714-AH$24)*cash*(_xlfn.NORM.INV(RAND(),cash_ave,cash_std))+(AG714-AH$24)))</f>
        <v/>
      </c>
      <c r="AI714" s="156">
        <f>IF((AH714&lt;=0),0,((AH714-AI$24)*Stock*(_xlfn.NORM.INV(RAND(),stock_ave,stock_std))+(AH714-AI$24)*Bonds*(_xlfn.NORM.INV(RAND(),bond_ave,bond_std))+(AH714-AI$24)*cash*(_xlfn.NORM.INV(RAND(),cash_ave,cash_std))+(AH714-AI$24)))</f>
        <v/>
      </c>
      <c r="AJ714" s="156">
        <f>IF((AI714&lt;=0),0,((AI714-AJ$24)*Stock*(_xlfn.NORM.INV(RAND(),stock_ave,stock_std))+(AI714-AJ$24)*Bonds*(_xlfn.NORM.INV(RAND(),bond_ave,bond_std))+(AI714-AJ$24)*cash*(_xlfn.NORM.INV(RAND(),cash_ave,cash_std))+(AI714-AJ$24)))</f>
        <v/>
      </c>
      <c r="AK714" s="156">
        <f>IF((AJ714&lt;=0),0,((AJ714-AK$24)*Stock*(_xlfn.NORM.INV(RAND(),stock_ave,stock_std))+(AJ714-AK$24)*Bonds*(_xlfn.NORM.INV(RAND(),bond_ave,bond_std))+(AJ714-AK$24)*cash*(_xlfn.NORM.INV(RAND(),cash_ave,cash_std))+(AJ714-AK$24)))</f>
        <v/>
      </c>
      <c r="AL714" s="156">
        <f>IF((AK714&lt;=0),0,((AK714-AL$24)*Stock*(_xlfn.NORM.INV(RAND(),stock_ave,stock_std))+(AK714-AL$24)*Bonds*(_xlfn.NORM.INV(RAND(),bond_ave,bond_std))+(AK714-AL$24)*cash*(_xlfn.NORM.INV(RAND(),cash_ave,cash_std))+(AK714-AL$24)))</f>
        <v/>
      </c>
      <c r="AM714" s="156">
        <f>IF((AL714&lt;=0),0,((AL714-AM$24)*Stock*(_xlfn.NORM.INV(RAND(),stock_ave,stock_std))+(AL714-AM$24)*Bonds*(_xlfn.NORM.INV(RAND(),bond_ave,bond_std))+(AL714-AM$24)*cash*(_xlfn.NORM.INV(RAND(),cash_ave,cash_std))+(AL714-AM$24)))</f>
        <v/>
      </c>
      <c r="AN714" s="156">
        <f>IF((AM714&lt;=0),0,((AM714-AN$24)*Stock*(_xlfn.NORM.INV(RAND(),stock_ave,stock_std))+(AM714-AN$24)*Bonds*(_xlfn.NORM.INV(RAND(),bond_ave,bond_std))+(AM714-AN$24)*cash*(_xlfn.NORM.INV(RAND(),cash_ave,cash_std))+(AM714-AN$24)))</f>
        <v/>
      </c>
      <c r="AO714" s="156">
        <f>IF((AN714&lt;=0),0,((AN714-AO$24)*Stock*(_xlfn.NORM.INV(RAND(),stock_ave,stock_std))+(AN714-AO$24)*Bonds*(_xlfn.NORM.INV(RAND(),bond_ave,bond_std))+(AN714-AO$24)*cash*(_xlfn.NORM.INV(RAND(),cash_ave,cash_std))+(AN714-AO$24)))</f>
        <v/>
      </c>
      <c r="AP714" s="156">
        <f>IF((AO714&lt;=0),0,((AO714-AP$24)*Stock*(_xlfn.NORM.INV(RAND(),stock_ave,stock_std))+(AO714-AP$24)*Bonds*(_xlfn.NORM.INV(RAND(),bond_ave,bond_std))+(AO714-AP$24)*cash*(_xlfn.NORM.INV(RAND(),cash_ave,cash_std))+(AO714-AP$24)))</f>
        <v/>
      </c>
      <c r="AQ714" s="156">
        <f>IF((AP714&lt;=0),0,((AP714-AQ$24)*Stock*(_xlfn.NORM.INV(RAND(),stock_ave,stock_std))+(AP714-AQ$24)*Bonds*(_xlfn.NORM.INV(RAND(),bond_ave,bond_std))+(AP714-AQ$24)*cash*(_xlfn.NORM.INV(RAND(),cash_ave,cash_std))+(AP714-AQ$24)))</f>
        <v/>
      </c>
      <c r="AR714" s="156">
        <f>IF((AQ714&lt;=0),0,((AQ714-AR$24)*Stock*(_xlfn.NORM.INV(RAND(),stock_ave,stock_std))+(AQ714-AR$24)*Bonds*(_xlfn.NORM.INV(RAND(),bond_ave,bond_std))+(AQ714-AR$24)*cash*(_xlfn.NORM.INV(RAND(),cash_ave,cash_std))+(AQ714-AR$24)))</f>
        <v/>
      </c>
      <c r="AS714" s="156">
        <f>IF((AR714&lt;=0),0,((AR714-AS$24)*Stock*(_xlfn.NORM.INV(RAND(),stock_ave,stock_std))+(AR714-AS$24)*Bonds*(_xlfn.NORM.INV(RAND(),bond_ave,bond_std))+(AR714-AS$24)*cash*(_xlfn.NORM.INV(RAND(),cash_ave,cash_std))+(AR714-AS$24)))</f>
        <v/>
      </c>
      <c r="AT714" s="156">
        <f>IF((AS714&lt;=0),0,((AS714-AT$24)*Stock*(_xlfn.NORM.INV(RAND(),stock_ave,stock_std))+(AS714-AT$24)*Bonds*(_xlfn.NORM.INV(RAND(),bond_ave,bond_std))+(AS714-AT$24)*cash*(_xlfn.NORM.INV(RAND(),cash_ave,cash_std))+(AS714-AT$24)))</f>
        <v/>
      </c>
      <c r="AU714" s="156">
        <f>IF((AT714&lt;=0),0,((AT714-AU$24)*Stock*(_xlfn.NORM.INV(RAND(),stock_ave,stock_std))+(AT714-AU$24)*Bonds*(_xlfn.NORM.INV(RAND(),bond_ave,bond_std))+(AT714-AU$24)*cash*(_xlfn.NORM.INV(RAND(),cash_ave,cash_std))+(AT714-AU$24)))</f>
        <v/>
      </c>
      <c r="AV714" s="156">
        <f>IF((AU714&lt;=0),0,((AU714-AV$24)*Stock*(_xlfn.NORM.INV(RAND(),stock_ave,stock_std))+(AU714-AV$24)*Bonds*(_xlfn.NORM.INV(RAND(),bond_ave,bond_std))+(AU714-AV$24)*cash*(_xlfn.NORM.INV(RAND(),cash_ave,cash_std))+(AU714-AV$24)))</f>
        <v/>
      </c>
      <c r="AW714" s="156">
        <f>IF((AV714&lt;=0),0,((AV714-AW$24)*Stock*(_xlfn.NORM.INV(RAND(),stock_ave,stock_std))+(AV714-AW$24)*Bonds*(_xlfn.NORM.INV(RAND(),bond_ave,bond_std))+(AV714-AW$24)*cash*(_xlfn.NORM.INV(RAND(),cash_ave,cash_std))+(AV714-AW$24)))</f>
        <v/>
      </c>
      <c r="AX714" s="159" t="n"/>
      <c r="AY714" s="159" t="n"/>
      <c r="AZ714" s="159" t="n"/>
      <c r="BA714" s="159" t="n"/>
      <c r="BB714" s="159" t="n"/>
    </row>
    <row r="715">
      <c r="C715" s="147" t="n"/>
      <c r="D715" s="61">
        <f>+D714-IF(D$18&gt;74,(D714/D$25)*$C$10)</f>
        <v/>
      </c>
      <c r="E715" s="61">
        <f>+E714-IF(E$18&gt;74,(E714/E$25)*$C$10)</f>
        <v/>
      </c>
      <c r="F715" s="61">
        <f>+F714-IF(F$18&gt;74,(F714/F$25)*$C$10)</f>
        <v/>
      </c>
      <c r="G715" s="61">
        <f>+G714-IF(G$18&gt;74,(G714/G$25)*$C$10)</f>
        <v/>
      </c>
      <c r="H715" s="61">
        <f>+H714-IF(H$18&gt;74,(H714/H$25)*$C$10)</f>
        <v/>
      </c>
      <c r="I715" s="61">
        <f>+I714-IF(I$18&gt;74,(I714/I$25)*$C$10)</f>
        <v/>
      </c>
      <c r="J715" s="61">
        <f>+J714-IF(J$18&gt;74,(J714/J$25)*$C$10)</f>
        <v/>
      </c>
      <c r="K715" s="61">
        <f>+K714-IF(K$18&gt;74,(K714/K$25)*$C$10)</f>
        <v/>
      </c>
      <c r="L715" s="61">
        <f>+L714-IF(L$18&gt;74,(L714/L$25)*$C$10)</f>
        <v/>
      </c>
      <c r="M715" s="61">
        <f>+M714-IF(M$18&gt;74,(M714/M$25)*$C$10)</f>
        <v/>
      </c>
      <c r="N715" s="61">
        <f>+N714-IF(N$18&gt;74,(N714/N$25)*$C$10)</f>
        <v/>
      </c>
      <c r="O715" s="61">
        <f>+O714-IF(O$18&gt;74,(O714/O$25)*$C$10)</f>
        <v/>
      </c>
      <c r="P715" s="61">
        <f>+P714-IF(P$18&gt;74,(P714/P$25)*$C$10)</f>
        <v/>
      </c>
      <c r="Q715" s="61">
        <f>+Q714-IF(Q$18&gt;74,(Q714/Q$25)*$C$10)</f>
        <v/>
      </c>
      <c r="R715" s="61">
        <f>+R714-IF(R$18&gt;74,(R714/R$25)*$C$10)</f>
        <v/>
      </c>
      <c r="S715" s="61">
        <f>+S714-IF(S$18&gt;74,(S714/S$25)*$C$10)</f>
        <v/>
      </c>
      <c r="T715" s="61">
        <f>+T714-IF(T$18&gt;74,(T714/T$25)*$C$10)</f>
        <v/>
      </c>
      <c r="U715" s="61">
        <f>+U714-IF(U$18&gt;74,(U714/U$25)*$C$10)</f>
        <v/>
      </c>
      <c r="V715" s="61">
        <f>+V714-IF(V$18&gt;74,(V714/V$25)*$C$10)</f>
        <v/>
      </c>
      <c r="W715" s="61">
        <f>+W714-IF(W$18&gt;74,(W714/W$25)*$C$10)</f>
        <v/>
      </c>
      <c r="X715" s="61">
        <f>+X714-IF(X$18&gt;74,(X714/X$25)*$C$10)</f>
        <v/>
      </c>
      <c r="Y715" s="61">
        <f>+Y714-IF(Y$18&gt;74,(Y714/Y$25)*$C$10)</f>
        <v/>
      </c>
      <c r="Z715" s="61">
        <f>+Z714-IF(Z$18&gt;74,(Z714/Z$25)*$C$10)</f>
        <v/>
      </c>
      <c r="AA715" s="61">
        <f>+AA714-IF(AA$18&gt;74,(AA714/AA$25)*$C$10)</f>
        <v/>
      </c>
      <c r="AB715" s="61">
        <f>+AB714-IF(AB$18&gt;74,(AB714/AB$25)*$C$10)</f>
        <v/>
      </c>
      <c r="AC715" s="61">
        <f>+AC714-IF(AC$18&gt;74,(AC714/AC$25)*$C$10)</f>
        <v/>
      </c>
      <c r="AD715" s="61">
        <f>+AD714-IF(AD$18&gt;74,(AD714/AD$25)*$C$10)</f>
        <v/>
      </c>
      <c r="AE715" s="61">
        <f>+AE714-IF(AE$18&gt;74,(AE714/AE$25)*$C$10)</f>
        <v/>
      </c>
      <c r="AF715" s="61">
        <f>+AF714-IF(AF$18&gt;74,(AF714/AF$25)*$C$10)</f>
        <v/>
      </c>
      <c r="AG715" s="61">
        <f>+AG714-IF(AG$18&gt;74,(AG714/AG$25)*$C$10)</f>
        <v/>
      </c>
      <c r="AH715" s="61">
        <f>+AH714-IF(AH$18&gt;74,(AH714/AH$25)*$C$10)</f>
        <v/>
      </c>
      <c r="AI715" s="61">
        <f>+AI714-IF(AI$18&gt;74,(AI714/AI$25)*$C$10)</f>
        <v/>
      </c>
      <c r="AJ715" s="61">
        <f>+AJ714-IF(AJ$18&gt;74,(AJ714/AJ$25)*$C$10)</f>
        <v/>
      </c>
      <c r="AK715" s="61">
        <f>+AK714-IF(AK$18&gt;74,(AK714/AK$25)*$C$10)</f>
        <v/>
      </c>
      <c r="AL715" s="61">
        <f>+AL714-IF(AL$18&gt;74,(AL714/AL$25)*$C$10)</f>
        <v/>
      </c>
      <c r="AM715" s="61">
        <f>+AM714-IF(AM$18&gt;74,(AM714/AM$25)*$C$10)</f>
        <v/>
      </c>
      <c r="AN715" s="61">
        <f>+AN714-IF(AN$18&gt;74,(AN714/AN$25)*$C$10)</f>
        <v/>
      </c>
      <c r="AO715" s="61">
        <f>+AO714-IF(AO$18&gt;74,(AO714/AO$25)*$C$10)</f>
        <v/>
      </c>
      <c r="AP715" s="61">
        <f>+AP714-IF(AP$18&gt;74,(AP714/AP$25)*$C$10)</f>
        <v/>
      </c>
      <c r="AQ715" s="61">
        <f>+AQ714-IF(AQ$18&gt;74,(AQ714/AQ$25)*$C$10)</f>
        <v/>
      </c>
      <c r="AR715" s="61">
        <f>+AR714-IF(AR$18&gt;74,(AR714/AR$25)*$C$10)</f>
        <v/>
      </c>
      <c r="AS715" s="61">
        <f>+AS714-IF(AS$18&gt;74,(AS714/AS$25)*$C$10)</f>
        <v/>
      </c>
      <c r="AT715" s="61">
        <f>+AT714-IF(AT$18&gt;74,(AT714/AT$25)*$C$10)</f>
        <v/>
      </c>
      <c r="AU715" s="61">
        <f>+AU714-IF(AU$18&gt;74,(AU714/AU$25)*$C$10)</f>
        <v/>
      </c>
      <c r="AV715" s="61">
        <f>+AV714-IF(AV$18&gt;74,(AV714/AV$25)*$C$10)</f>
        <v/>
      </c>
      <c r="AW715" s="61">
        <f>+AW714-IF(AW$18&gt;74,(AW714/AW$25)*$C$10)</f>
        <v/>
      </c>
      <c r="AX715" s="35">
        <f>IF(AW715&gt;0,1,0)</f>
        <v/>
      </c>
      <c r="AY715" s="35">
        <f>IF(AL715&gt;0,1,0)</f>
        <v/>
      </c>
      <c r="AZ715" s="35">
        <f>IF(AG715&gt;0,1,0)</f>
        <v/>
      </c>
      <c r="BA715" s="35">
        <f>IF(AB715&gt;0,1,0)</f>
        <v/>
      </c>
      <c r="BB715" s="35">
        <f>IF(W715&gt;0,1,0)</f>
        <v/>
      </c>
    </row>
    <row r="716">
      <c r="B716" s="154" t="inlineStr">
        <is>
          <t>trial 345</t>
        </is>
      </c>
      <c r="C716" s="155">
        <f>+start-C713</f>
        <v/>
      </c>
      <c r="D716" s="156">
        <f>IF((C716&lt;=0),0,((C716-D$24)*Stock*(_xlfn.NORM.INV(RAND(),stock_ave,stock_std))+(C716-D$24)*Bonds*(_xlfn.NORM.INV(RAND(),bond_ave,bond_std))+(C716-D$24)*cash*(_xlfn.NORM.INV(RAND(),cash_ave,cash_std))+(C716-D$24)))</f>
        <v/>
      </c>
      <c r="E716" s="156">
        <f>IF((D716&lt;=0),0,((D716-E$24)*Stock*(_xlfn.NORM.INV(RAND(),stock_ave,stock_std))+(D716-E$24)*Bonds*(_xlfn.NORM.INV(RAND(),bond_ave,bond_std))+(D716-E$24)*cash*(_xlfn.NORM.INV(RAND(),cash_ave,cash_std))+(D716-E$24)))</f>
        <v/>
      </c>
      <c r="F716" s="156">
        <f>IF((E716&lt;=0),0,((E716-F$24)*Stock*(_xlfn.NORM.INV(RAND(),stock_ave,stock_std))+(E716-F$24)*Bonds*(_xlfn.NORM.INV(RAND(),bond_ave,bond_std))+(E716-F$24)*cash*(_xlfn.NORM.INV(RAND(),cash_ave,cash_std))+(E716-F$24)))</f>
        <v/>
      </c>
      <c r="G716" s="156">
        <f>IF((F716&lt;=0),0,((F716-G$24)*Stock*(_xlfn.NORM.INV(RAND(),stock_ave,stock_std))+(F716-G$24)*Bonds*(_xlfn.NORM.INV(RAND(),bond_ave,bond_std))+(F716-G$24)*cash*(_xlfn.NORM.INV(RAND(),cash_ave,cash_std))+(F716-G$24)))</f>
        <v/>
      </c>
      <c r="H716" s="156">
        <f>IF((G716&lt;=0),0,((G716-H$24)*Stock*(_xlfn.NORM.INV(RAND(),stock_ave,stock_std))+(G716-H$24)*Bonds*(_xlfn.NORM.INV(RAND(),bond_ave,bond_std))+(G716-H$24)*cash*(_xlfn.NORM.INV(RAND(),cash_ave,cash_std))+(G716-H$24)))</f>
        <v/>
      </c>
      <c r="I716" s="156">
        <f>IF((H716&lt;=0),0,((H716-I$24)*Stock*(_xlfn.NORM.INV(RAND(),stock_ave,stock_std))+(H716-I$24)*Bonds*(_xlfn.NORM.INV(RAND(),bond_ave,bond_std))+(H716-I$24)*cash*(_xlfn.NORM.INV(RAND(),cash_ave,cash_std))+(H716-I$24)))</f>
        <v/>
      </c>
      <c r="J716" s="156">
        <f>IF((I716&lt;=0),0,((I716-J$24)*Stock*(_xlfn.NORM.INV(RAND(),stock_ave,stock_std))+(I716-J$24)*Bonds*(_xlfn.NORM.INV(RAND(),bond_ave,bond_std))+(I716-J$24)*cash*(_xlfn.NORM.INV(RAND(),cash_ave,cash_std))+(I716-J$24)))</f>
        <v/>
      </c>
      <c r="K716" s="156">
        <f>IF((J716&lt;=0),0,((J716-K$24)*Stock*(_xlfn.NORM.INV(RAND(),stock_ave,stock_std))+(J716-K$24)*Bonds*(_xlfn.NORM.INV(RAND(),bond_ave,bond_std))+(J716-K$24)*cash*(_xlfn.NORM.INV(RAND(),cash_ave,cash_std))+(J716-K$24)))</f>
        <v/>
      </c>
      <c r="L716" s="156">
        <f>IF((K716&lt;=0),0,((K716-L$24)*Stock*(_xlfn.NORM.INV(RAND(),stock_ave,stock_std))+(K716-L$24)*Bonds*(_xlfn.NORM.INV(RAND(),bond_ave,bond_std))+(K716-L$24)*cash*(_xlfn.NORM.INV(RAND(),cash_ave,cash_std))+(K716-L$24)))</f>
        <v/>
      </c>
      <c r="M716" s="156">
        <f>IF((L716&lt;=0),0,((L716-M$24)*Stock*(_xlfn.NORM.INV(RAND(),stock_ave,stock_std))+(L716-M$24)*Bonds*(_xlfn.NORM.INV(RAND(),bond_ave,bond_std))+(L716-M$24)*cash*(_xlfn.NORM.INV(RAND(),cash_ave,cash_std))+(L716-M$24)))</f>
        <v/>
      </c>
      <c r="N716" s="156">
        <f>IF((M716&lt;=0),0,((M716-N$24)*Stock*(_xlfn.NORM.INV(RAND(),stock_ave,stock_std))+(M716-N$24)*Bonds*(_xlfn.NORM.INV(RAND(),bond_ave,bond_std))+(M716-N$24)*cash*(_xlfn.NORM.INV(RAND(),cash_ave,cash_std))+(M716-N$24)))</f>
        <v/>
      </c>
      <c r="O716" s="156">
        <f>IF((N716&lt;=0),0,((N716-O$24)*Stock*(_xlfn.NORM.INV(RAND(),stock_ave,stock_std))+(N716-O$24)*Bonds*(_xlfn.NORM.INV(RAND(),bond_ave,bond_std))+(N716-O$24)*cash*(_xlfn.NORM.INV(RAND(),cash_ave,cash_std))+(N716-O$24)))</f>
        <v/>
      </c>
      <c r="P716" s="156">
        <f>IF((O716&lt;=0),0,((O716-P$24)*Stock*(_xlfn.NORM.INV(RAND(),stock_ave,stock_std))+(O716-P$24)*Bonds*(_xlfn.NORM.INV(RAND(),bond_ave,bond_std))+(O716-P$24)*cash*(_xlfn.NORM.INV(RAND(),cash_ave,cash_std))+(O716-P$24)))</f>
        <v/>
      </c>
      <c r="Q716" s="156">
        <f>IF((P716&lt;=0),0,((P716-Q$24)*Stock*(_xlfn.NORM.INV(RAND(),stock_ave,stock_std))+(P716-Q$24)*Bonds*(_xlfn.NORM.INV(RAND(),bond_ave,bond_std))+(P716-Q$24)*cash*(_xlfn.NORM.INV(RAND(),cash_ave,cash_std))+(P716-Q$24)))</f>
        <v/>
      </c>
      <c r="R716" s="156">
        <f>IF((Q716&lt;=0),0,((Q716-R$24)*Stock*(_xlfn.NORM.INV(RAND(),stock_ave,stock_std))+(Q716-R$24)*Bonds*(_xlfn.NORM.INV(RAND(),bond_ave,bond_std))+(Q716-R$24)*cash*(_xlfn.NORM.INV(RAND(),cash_ave,cash_std))+(Q716-R$24)))</f>
        <v/>
      </c>
      <c r="S716" s="156">
        <f>IF((R716&lt;=0),0,((R716-S$24)*Stock*(_xlfn.NORM.INV(RAND(),stock_ave,stock_std))+(R716-S$24)*Bonds*(_xlfn.NORM.INV(RAND(),bond_ave,bond_std))+(R716-S$24)*cash*(_xlfn.NORM.INV(RAND(),cash_ave,cash_std))+(R716-S$24)))</f>
        <v/>
      </c>
      <c r="T716" s="156">
        <f>IF((S716&lt;=0),0,((S716-T$24)*Stock*(_xlfn.NORM.INV(RAND(),stock_ave,stock_std))+(S716-T$24)*Bonds*(_xlfn.NORM.INV(RAND(),bond_ave,bond_std))+(S716-T$24)*cash*(_xlfn.NORM.INV(RAND(),cash_ave,cash_std))+(S716-T$24)))</f>
        <v/>
      </c>
      <c r="U716" s="156">
        <f>IF((T716&lt;=0),0,((T716-U$24)*Stock*(_xlfn.NORM.INV(RAND(),stock_ave,stock_std))+(T716-U$24)*Bonds*(_xlfn.NORM.INV(RAND(),bond_ave,bond_std))+(T716-U$24)*cash*(_xlfn.NORM.INV(RAND(),cash_ave,cash_std))+(T716-U$24)))</f>
        <v/>
      </c>
      <c r="V716" s="156">
        <f>IF((U716&lt;=0),0,((U716-V$24)*Stock*(_xlfn.NORM.INV(RAND(),stock_ave,stock_std))+(U716-V$24)*Bonds*(_xlfn.NORM.INV(RAND(),bond_ave,bond_std))+(U716-V$24)*cash*(_xlfn.NORM.INV(RAND(),cash_ave,cash_std))+(U716-V$24)))</f>
        <v/>
      </c>
      <c r="W716" s="156">
        <f>IF((V716&lt;=0),0,((V716-W$24)*Stock*(_xlfn.NORM.INV(RAND(),stock_ave,stock_std))+(V716-W$24)*Bonds*(_xlfn.NORM.INV(RAND(),bond_ave,bond_std))+(V716-W$24)*cash*(_xlfn.NORM.INV(RAND(),cash_ave,cash_std))+(V716-W$24)))</f>
        <v/>
      </c>
      <c r="X716" s="156">
        <f>IF((W716&lt;=0),0,((W716-X$24)*Stock*(_xlfn.NORM.INV(RAND(),stock_ave,stock_std))+(W716-X$24)*Bonds*(_xlfn.NORM.INV(RAND(),bond_ave,bond_std))+(W716-X$24)*cash*(_xlfn.NORM.INV(RAND(),cash_ave,cash_std))+(W716-X$24)))</f>
        <v/>
      </c>
      <c r="Y716" s="156">
        <f>IF((X716&lt;=0),0,((X716-Y$24)*Stock*(_xlfn.NORM.INV(RAND(),stock_ave,stock_std))+(X716-Y$24)*Bonds*(_xlfn.NORM.INV(RAND(),bond_ave,bond_std))+(X716-Y$24)*cash*(_xlfn.NORM.INV(RAND(),cash_ave,cash_std))+(X716-Y$24)))</f>
        <v/>
      </c>
      <c r="Z716" s="156">
        <f>IF((Y716&lt;=0),0,((Y716-Z$24)*Stock*(_xlfn.NORM.INV(RAND(),stock_ave,stock_std))+(Y716-Z$24)*Bonds*(_xlfn.NORM.INV(RAND(),bond_ave,bond_std))+(Y716-Z$24)*cash*(_xlfn.NORM.INV(RAND(),cash_ave,cash_std))+(Y716-Z$24)))</f>
        <v/>
      </c>
      <c r="AA716" s="156">
        <f>IF((Z716&lt;=0),0,((Z716-AA$24)*Stock*(_xlfn.NORM.INV(RAND(),stock_ave,stock_std))+(Z716-AA$24)*Bonds*(_xlfn.NORM.INV(RAND(),bond_ave,bond_std))+(Z716-AA$24)*cash*(_xlfn.NORM.INV(RAND(),cash_ave,cash_std))+(Z716-AA$24)))</f>
        <v/>
      </c>
      <c r="AB716" s="156">
        <f>IF((AA716&lt;=0),0,((AA716-AB$24)*Stock*(_xlfn.NORM.INV(RAND(),stock_ave,stock_std))+(AA716-AB$24)*Bonds*(_xlfn.NORM.INV(RAND(),bond_ave,bond_std))+(AA716-AB$24)*cash*(_xlfn.NORM.INV(RAND(),cash_ave,cash_std))+(AA716-AB$24)))</f>
        <v/>
      </c>
      <c r="AC716" s="156">
        <f>IF((AB716&lt;=0),0,((AB716-AC$24)*Stock*(_xlfn.NORM.INV(RAND(),stock_ave,stock_std))+(AB716-AC$24)*Bonds*(_xlfn.NORM.INV(RAND(),bond_ave,bond_std))+(AB716-AC$24)*cash*(_xlfn.NORM.INV(RAND(),cash_ave,cash_std))+(AB716-AC$24)))</f>
        <v/>
      </c>
      <c r="AD716" s="156">
        <f>IF((AC716&lt;=0),0,((AC716-AD$24)*Stock*(_xlfn.NORM.INV(RAND(),stock_ave,stock_std))+(AC716-AD$24)*Bonds*(_xlfn.NORM.INV(RAND(),bond_ave,bond_std))+(AC716-AD$24)*cash*(_xlfn.NORM.INV(RAND(),cash_ave,cash_std))+(AC716-AD$24)))</f>
        <v/>
      </c>
      <c r="AE716" s="156">
        <f>IF((AD716&lt;=0),0,((AD716-AE$24)*Stock*(_xlfn.NORM.INV(RAND(),stock_ave,stock_std))+(AD716-AE$24)*Bonds*(_xlfn.NORM.INV(RAND(),bond_ave,bond_std))+(AD716-AE$24)*cash*(_xlfn.NORM.INV(RAND(),cash_ave,cash_std))+(AD716-AE$24)))</f>
        <v/>
      </c>
      <c r="AF716" s="156">
        <f>IF((AE716&lt;=0),0,((AE716-AF$24)*Stock*(_xlfn.NORM.INV(RAND(),stock_ave,stock_std))+(AE716-AF$24)*Bonds*(_xlfn.NORM.INV(RAND(),bond_ave,bond_std))+(AE716-AF$24)*cash*(_xlfn.NORM.INV(RAND(),cash_ave,cash_std))+(AE716-AF$24)))</f>
        <v/>
      </c>
      <c r="AG716" s="156">
        <f>IF((AF716&lt;=0),0,((AF716-AG$24)*Stock*(_xlfn.NORM.INV(RAND(),stock_ave,stock_std))+(AF716-AG$24)*Bonds*(_xlfn.NORM.INV(RAND(),bond_ave,bond_std))+(AF716-AG$24)*cash*(_xlfn.NORM.INV(RAND(),cash_ave,cash_std))+(AF716-AG$24)))</f>
        <v/>
      </c>
      <c r="AH716" s="156">
        <f>IF((AG716&lt;=0),0,((AG716-AH$24)*Stock*(_xlfn.NORM.INV(RAND(),stock_ave,stock_std))+(AG716-AH$24)*Bonds*(_xlfn.NORM.INV(RAND(),bond_ave,bond_std))+(AG716-AH$24)*cash*(_xlfn.NORM.INV(RAND(),cash_ave,cash_std))+(AG716-AH$24)))</f>
        <v/>
      </c>
      <c r="AI716" s="156">
        <f>IF((AH716&lt;=0),0,((AH716-AI$24)*Stock*(_xlfn.NORM.INV(RAND(),stock_ave,stock_std))+(AH716-AI$24)*Bonds*(_xlfn.NORM.INV(RAND(),bond_ave,bond_std))+(AH716-AI$24)*cash*(_xlfn.NORM.INV(RAND(),cash_ave,cash_std))+(AH716-AI$24)))</f>
        <v/>
      </c>
      <c r="AJ716" s="156">
        <f>IF((AI716&lt;=0),0,((AI716-AJ$24)*Stock*(_xlfn.NORM.INV(RAND(),stock_ave,stock_std))+(AI716-AJ$24)*Bonds*(_xlfn.NORM.INV(RAND(),bond_ave,bond_std))+(AI716-AJ$24)*cash*(_xlfn.NORM.INV(RAND(),cash_ave,cash_std))+(AI716-AJ$24)))</f>
        <v/>
      </c>
      <c r="AK716" s="156">
        <f>IF((AJ716&lt;=0),0,((AJ716-AK$24)*Stock*(_xlfn.NORM.INV(RAND(),stock_ave,stock_std))+(AJ716-AK$24)*Bonds*(_xlfn.NORM.INV(RAND(),bond_ave,bond_std))+(AJ716-AK$24)*cash*(_xlfn.NORM.INV(RAND(),cash_ave,cash_std))+(AJ716-AK$24)))</f>
        <v/>
      </c>
      <c r="AL716" s="156">
        <f>IF((AK716&lt;=0),0,((AK716-AL$24)*Stock*(_xlfn.NORM.INV(RAND(),stock_ave,stock_std))+(AK716-AL$24)*Bonds*(_xlfn.NORM.INV(RAND(),bond_ave,bond_std))+(AK716-AL$24)*cash*(_xlfn.NORM.INV(RAND(),cash_ave,cash_std))+(AK716-AL$24)))</f>
        <v/>
      </c>
      <c r="AM716" s="156">
        <f>IF((AL716&lt;=0),0,((AL716-AM$24)*Stock*(_xlfn.NORM.INV(RAND(),stock_ave,stock_std))+(AL716-AM$24)*Bonds*(_xlfn.NORM.INV(RAND(),bond_ave,bond_std))+(AL716-AM$24)*cash*(_xlfn.NORM.INV(RAND(),cash_ave,cash_std))+(AL716-AM$24)))</f>
        <v/>
      </c>
      <c r="AN716" s="156">
        <f>IF((AM716&lt;=0),0,((AM716-AN$24)*Stock*(_xlfn.NORM.INV(RAND(),stock_ave,stock_std))+(AM716-AN$24)*Bonds*(_xlfn.NORM.INV(RAND(),bond_ave,bond_std))+(AM716-AN$24)*cash*(_xlfn.NORM.INV(RAND(),cash_ave,cash_std))+(AM716-AN$24)))</f>
        <v/>
      </c>
      <c r="AO716" s="156">
        <f>IF((AN716&lt;=0),0,((AN716-AO$24)*Stock*(_xlfn.NORM.INV(RAND(),stock_ave,stock_std))+(AN716-AO$24)*Bonds*(_xlfn.NORM.INV(RAND(),bond_ave,bond_std))+(AN716-AO$24)*cash*(_xlfn.NORM.INV(RAND(),cash_ave,cash_std))+(AN716-AO$24)))</f>
        <v/>
      </c>
      <c r="AP716" s="156">
        <f>IF((AO716&lt;=0),0,((AO716-AP$24)*Stock*(_xlfn.NORM.INV(RAND(),stock_ave,stock_std))+(AO716-AP$24)*Bonds*(_xlfn.NORM.INV(RAND(),bond_ave,bond_std))+(AO716-AP$24)*cash*(_xlfn.NORM.INV(RAND(),cash_ave,cash_std))+(AO716-AP$24)))</f>
        <v/>
      </c>
      <c r="AQ716" s="156">
        <f>IF((AP716&lt;=0),0,((AP716-AQ$24)*Stock*(_xlfn.NORM.INV(RAND(),stock_ave,stock_std))+(AP716-AQ$24)*Bonds*(_xlfn.NORM.INV(RAND(),bond_ave,bond_std))+(AP716-AQ$24)*cash*(_xlfn.NORM.INV(RAND(),cash_ave,cash_std))+(AP716-AQ$24)))</f>
        <v/>
      </c>
      <c r="AR716" s="156">
        <f>IF((AQ716&lt;=0),0,((AQ716-AR$24)*Stock*(_xlfn.NORM.INV(RAND(),stock_ave,stock_std))+(AQ716-AR$24)*Bonds*(_xlfn.NORM.INV(RAND(),bond_ave,bond_std))+(AQ716-AR$24)*cash*(_xlfn.NORM.INV(RAND(),cash_ave,cash_std))+(AQ716-AR$24)))</f>
        <v/>
      </c>
      <c r="AS716" s="156">
        <f>IF((AR716&lt;=0),0,((AR716-AS$24)*Stock*(_xlfn.NORM.INV(RAND(),stock_ave,stock_std))+(AR716-AS$24)*Bonds*(_xlfn.NORM.INV(RAND(),bond_ave,bond_std))+(AR716-AS$24)*cash*(_xlfn.NORM.INV(RAND(),cash_ave,cash_std))+(AR716-AS$24)))</f>
        <v/>
      </c>
      <c r="AT716" s="156">
        <f>IF((AS716&lt;=0),0,((AS716-AT$24)*Stock*(_xlfn.NORM.INV(RAND(),stock_ave,stock_std))+(AS716-AT$24)*Bonds*(_xlfn.NORM.INV(RAND(),bond_ave,bond_std))+(AS716-AT$24)*cash*(_xlfn.NORM.INV(RAND(),cash_ave,cash_std))+(AS716-AT$24)))</f>
        <v/>
      </c>
      <c r="AU716" s="156">
        <f>IF((AT716&lt;=0),0,((AT716-AU$24)*Stock*(_xlfn.NORM.INV(RAND(),stock_ave,stock_std))+(AT716-AU$24)*Bonds*(_xlfn.NORM.INV(RAND(),bond_ave,bond_std))+(AT716-AU$24)*cash*(_xlfn.NORM.INV(RAND(),cash_ave,cash_std))+(AT716-AU$24)))</f>
        <v/>
      </c>
      <c r="AV716" s="156">
        <f>IF((AU716&lt;=0),0,((AU716-AV$24)*Stock*(_xlfn.NORM.INV(RAND(),stock_ave,stock_std))+(AU716-AV$24)*Bonds*(_xlfn.NORM.INV(RAND(),bond_ave,bond_std))+(AU716-AV$24)*cash*(_xlfn.NORM.INV(RAND(),cash_ave,cash_std))+(AU716-AV$24)))</f>
        <v/>
      </c>
      <c r="AW716" s="156">
        <f>IF((AV716&lt;=0),0,((AV716-AW$24)*Stock*(_xlfn.NORM.INV(RAND(),stock_ave,stock_std))+(AV716-AW$24)*Bonds*(_xlfn.NORM.INV(RAND(),bond_ave,bond_std))+(AV716-AW$24)*cash*(_xlfn.NORM.INV(RAND(),cash_ave,cash_std))+(AV716-AW$24)))</f>
        <v/>
      </c>
      <c r="AX716" s="159" t="n"/>
      <c r="AY716" s="159" t="n"/>
      <c r="AZ716" s="159" t="n"/>
      <c r="BA716" s="159" t="n"/>
      <c r="BB716" s="159" t="n"/>
    </row>
    <row r="717">
      <c r="C717" s="147" t="n"/>
      <c r="D717" s="61">
        <f>+D716-IF(D$18&gt;74,(D716/D$25)*$C$10)</f>
        <v/>
      </c>
      <c r="E717" s="61">
        <f>+E716-IF(E$18&gt;74,(E716/E$25)*$C$10)</f>
        <v/>
      </c>
      <c r="F717" s="61">
        <f>+F716-IF(F$18&gt;74,(F716/F$25)*$C$10)</f>
        <v/>
      </c>
      <c r="G717" s="61">
        <f>+G716-IF(G$18&gt;74,(G716/G$25)*$C$10)</f>
        <v/>
      </c>
      <c r="H717" s="61">
        <f>+H716-IF(H$18&gt;74,(H716/H$25)*$C$10)</f>
        <v/>
      </c>
      <c r="I717" s="61">
        <f>+I716-IF(I$18&gt;74,(I716/I$25)*$C$10)</f>
        <v/>
      </c>
      <c r="J717" s="61">
        <f>+J716-IF(J$18&gt;74,(J716/J$25)*$C$10)</f>
        <v/>
      </c>
      <c r="K717" s="61">
        <f>+K716-IF(K$18&gt;74,(K716/K$25)*$C$10)</f>
        <v/>
      </c>
      <c r="L717" s="61">
        <f>+L716-IF(L$18&gt;74,(L716/L$25)*$C$10)</f>
        <v/>
      </c>
      <c r="M717" s="61">
        <f>+M716-IF(M$18&gt;74,(M716/M$25)*$C$10)</f>
        <v/>
      </c>
      <c r="N717" s="61">
        <f>+N716-IF(N$18&gt;74,(N716/N$25)*$C$10)</f>
        <v/>
      </c>
      <c r="O717" s="61">
        <f>+O716-IF(O$18&gt;74,(O716/O$25)*$C$10)</f>
        <v/>
      </c>
      <c r="P717" s="61">
        <f>+P716-IF(P$18&gt;74,(P716/P$25)*$C$10)</f>
        <v/>
      </c>
      <c r="Q717" s="61">
        <f>+Q716-IF(Q$18&gt;74,(Q716/Q$25)*$C$10)</f>
        <v/>
      </c>
      <c r="R717" s="61">
        <f>+R716-IF(R$18&gt;74,(R716/R$25)*$C$10)</f>
        <v/>
      </c>
      <c r="S717" s="61">
        <f>+S716-IF(S$18&gt;74,(S716/S$25)*$C$10)</f>
        <v/>
      </c>
      <c r="T717" s="61">
        <f>+T716-IF(T$18&gt;74,(T716/T$25)*$C$10)</f>
        <v/>
      </c>
      <c r="U717" s="61">
        <f>+U716-IF(U$18&gt;74,(U716/U$25)*$C$10)</f>
        <v/>
      </c>
      <c r="V717" s="61">
        <f>+V716-IF(V$18&gt;74,(V716/V$25)*$C$10)</f>
        <v/>
      </c>
      <c r="W717" s="61">
        <f>+W716-IF(W$18&gt;74,(W716/W$25)*$C$10)</f>
        <v/>
      </c>
      <c r="X717" s="61">
        <f>+X716-IF(X$18&gt;74,(X716/X$25)*$C$10)</f>
        <v/>
      </c>
      <c r="Y717" s="61">
        <f>+Y716-IF(Y$18&gt;74,(Y716/Y$25)*$C$10)</f>
        <v/>
      </c>
      <c r="Z717" s="61">
        <f>+Z716-IF(Z$18&gt;74,(Z716/Z$25)*$C$10)</f>
        <v/>
      </c>
      <c r="AA717" s="61">
        <f>+AA716-IF(AA$18&gt;74,(AA716/AA$25)*$C$10)</f>
        <v/>
      </c>
      <c r="AB717" s="61">
        <f>+AB716-IF(AB$18&gt;74,(AB716/AB$25)*$C$10)</f>
        <v/>
      </c>
      <c r="AC717" s="61">
        <f>+AC716-IF(AC$18&gt;74,(AC716/AC$25)*$C$10)</f>
        <v/>
      </c>
      <c r="AD717" s="61">
        <f>+AD716-IF(AD$18&gt;74,(AD716/AD$25)*$C$10)</f>
        <v/>
      </c>
      <c r="AE717" s="61">
        <f>+AE716-IF(AE$18&gt;74,(AE716/AE$25)*$C$10)</f>
        <v/>
      </c>
      <c r="AF717" s="61">
        <f>+AF716-IF(AF$18&gt;74,(AF716/AF$25)*$C$10)</f>
        <v/>
      </c>
      <c r="AG717" s="61">
        <f>+AG716-IF(AG$18&gt;74,(AG716/AG$25)*$C$10)</f>
        <v/>
      </c>
      <c r="AH717" s="61">
        <f>+AH716-IF(AH$18&gt;74,(AH716/AH$25)*$C$10)</f>
        <v/>
      </c>
      <c r="AI717" s="61">
        <f>+AI716-IF(AI$18&gt;74,(AI716/AI$25)*$C$10)</f>
        <v/>
      </c>
      <c r="AJ717" s="61">
        <f>+AJ716-IF(AJ$18&gt;74,(AJ716/AJ$25)*$C$10)</f>
        <v/>
      </c>
      <c r="AK717" s="61">
        <f>+AK716-IF(AK$18&gt;74,(AK716/AK$25)*$C$10)</f>
        <v/>
      </c>
      <c r="AL717" s="61">
        <f>+AL716-IF(AL$18&gt;74,(AL716/AL$25)*$C$10)</f>
        <v/>
      </c>
      <c r="AM717" s="61">
        <f>+AM716-IF(AM$18&gt;74,(AM716/AM$25)*$C$10)</f>
        <v/>
      </c>
      <c r="AN717" s="61">
        <f>+AN716-IF(AN$18&gt;74,(AN716/AN$25)*$C$10)</f>
        <v/>
      </c>
      <c r="AO717" s="61">
        <f>+AO716-IF(AO$18&gt;74,(AO716/AO$25)*$C$10)</f>
        <v/>
      </c>
      <c r="AP717" s="61">
        <f>+AP716-IF(AP$18&gt;74,(AP716/AP$25)*$C$10)</f>
        <v/>
      </c>
      <c r="AQ717" s="61">
        <f>+AQ716-IF(AQ$18&gt;74,(AQ716/AQ$25)*$C$10)</f>
        <v/>
      </c>
      <c r="AR717" s="61">
        <f>+AR716-IF(AR$18&gt;74,(AR716/AR$25)*$C$10)</f>
        <v/>
      </c>
      <c r="AS717" s="61">
        <f>+AS716-IF(AS$18&gt;74,(AS716/AS$25)*$C$10)</f>
        <v/>
      </c>
      <c r="AT717" s="61">
        <f>+AT716-IF(AT$18&gt;74,(AT716/AT$25)*$C$10)</f>
        <v/>
      </c>
      <c r="AU717" s="61">
        <f>+AU716-IF(AU$18&gt;74,(AU716/AU$25)*$C$10)</f>
        <v/>
      </c>
      <c r="AV717" s="61">
        <f>+AV716-IF(AV$18&gt;74,(AV716/AV$25)*$C$10)</f>
        <v/>
      </c>
      <c r="AW717" s="61">
        <f>+AW716-IF(AW$18&gt;74,(AW716/AW$25)*$C$10)</f>
        <v/>
      </c>
      <c r="AX717" s="35">
        <f>IF(AW717&gt;0,1,0)</f>
        <v/>
      </c>
      <c r="AY717" s="35">
        <f>IF(AL717&gt;0,1,0)</f>
        <v/>
      </c>
      <c r="AZ717" s="35">
        <f>IF(AG717&gt;0,1,0)</f>
        <v/>
      </c>
      <c r="BA717" s="35">
        <f>IF(AB717&gt;0,1,0)</f>
        <v/>
      </c>
      <c r="BB717" s="35">
        <f>IF(W717&gt;0,1,0)</f>
        <v/>
      </c>
    </row>
    <row r="718">
      <c r="B718" s="154" t="inlineStr">
        <is>
          <t>trial 346</t>
        </is>
      </c>
      <c r="C718" s="155">
        <f>+start-C715</f>
        <v/>
      </c>
      <c r="D718" s="156">
        <f>IF((C718&lt;=0),0,((C718-D$24)*Stock*(_xlfn.NORM.INV(RAND(),stock_ave,stock_std))+(C718-D$24)*Bonds*(_xlfn.NORM.INV(RAND(),bond_ave,bond_std))+(C718-D$24)*cash*(_xlfn.NORM.INV(RAND(),cash_ave,cash_std))+(C718-D$24)))</f>
        <v/>
      </c>
      <c r="E718" s="156">
        <f>IF((D718&lt;=0),0,((D718-E$24)*Stock*(_xlfn.NORM.INV(RAND(),stock_ave,stock_std))+(D718-E$24)*Bonds*(_xlfn.NORM.INV(RAND(),bond_ave,bond_std))+(D718-E$24)*cash*(_xlfn.NORM.INV(RAND(),cash_ave,cash_std))+(D718-E$24)))</f>
        <v/>
      </c>
      <c r="F718" s="156">
        <f>IF((E718&lt;=0),0,((E718-F$24)*Stock*(_xlfn.NORM.INV(RAND(),stock_ave,stock_std))+(E718-F$24)*Bonds*(_xlfn.NORM.INV(RAND(),bond_ave,bond_std))+(E718-F$24)*cash*(_xlfn.NORM.INV(RAND(),cash_ave,cash_std))+(E718-F$24)))</f>
        <v/>
      </c>
      <c r="G718" s="156">
        <f>IF((F718&lt;=0),0,((F718-G$24)*Stock*(_xlfn.NORM.INV(RAND(),stock_ave,stock_std))+(F718-G$24)*Bonds*(_xlfn.NORM.INV(RAND(),bond_ave,bond_std))+(F718-G$24)*cash*(_xlfn.NORM.INV(RAND(),cash_ave,cash_std))+(F718-G$24)))</f>
        <v/>
      </c>
      <c r="H718" s="156">
        <f>IF((G718&lt;=0),0,((G718-H$24)*Stock*(_xlfn.NORM.INV(RAND(),stock_ave,stock_std))+(G718-H$24)*Bonds*(_xlfn.NORM.INV(RAND(),bond_ave,bond_std))+(G718-H$24)*cash*(_xlfn.NORM.INV(RAND(),cash_ave,cash_std))+(G718-H$24)))</f>
        <v/>
      </c>
      <c r="I718" s="156">
        <f>IF((H718&lt;=0),0,((H718-I$24)*Stock*(_xlfn.NORM.INV(RAND(),stock_ave,stock_std))+(H718-I$24)*Bonds*(_xlfn.NORM.INV(RAND(),bond_ave,bond_std))+(H718-I$24)*cash*(_xlfn.NORM.INV(RAND(),cash_ave,cash_std))+(H718-I$24)))</f>
        <v/>
      </c>
      <c r="J718" s="156">
        <f>IF((I718&lt;=0),0,((I718-J$24)*Stock*(_xlfn.NORM.INV(RAND(),stock_ave,stock_std))+(I718-J$24)*Bonds*(_xlfn.NORM.INV(RAND(),bond_ave,bond_std))+(I718-J$24)*cash*(_xlfn.NORM.INV(RAND(),cash_ave,cash_std))+(I718-J$24)))</f>
        <v/>
      </c>
      <c r="K718" s="156">
        <f>IF((J718&lt;=0),0,((J718-K$24)*Stock*(_xlfn.NORM.INV(RAND(),stock_ave,stock_std))+(J718-K$24)*Bonds*(_xlfn.NORM.INV(RAND(),bond_ave,bond_std))+(J718-K$24)*cash*(_xlfn.NORM.INV(RAND(),cash_ave,cash_std))+(J718-K$24)))</f>
        <v/>
      </c>
      <c r="L718" s="156">
        <f>IF((K718&lt;=0),0,((K718-L$24)*Stock*(_xlfn.NORM.INV(RAND(),stock_ave,stock_std))+(K718-L$24)*Bonds*(_xlfn.NORM.INV(RAND(),bond_ave,bond_std))+(K718-L$24)*cash*(_xlfn.NORM.INV(RAND(),cash_ave,cash_std))+(K718-L$24)))</f>
        <v/>
      </c>
      <c r="M718" s="156">
        <f>IF((L718&lt;=0),0,((L718-M$24)*Stock*(_xlfn.NORM.INV(RAND(),stock_ave,stock_std))+(L718-M$24)*Bonds*(_xlfn.NORM.INV(RAND(),bond_ave,bond_std))+(L718-M$24)*cash*(_xlfn.NORM.INV(RAND(),cash_ave,cash_std))+(L718-M$24)))</f>
        <v/>
      </c>
      <c r="N718" s="156">
        <f>IF((M718&lt;=0),0,((M718-N$24)*Stock*(_xlfn.NORM.INV(RAND(),stock_ave,stock_std))+(M718-N$24)*Bonds*(_xlfn.NORM.INV(RAND(),bond_ave,bond_std))+(M718-N$24)*cash*(_xlfn.NORM.INV(RAND(),cash_ave,cash_std))+(M718-N$24)))</f>
        <v/>
      </c>
      <c r="O718" s="156">
        <f>IF((N718&lt;=0),0,((N718-O$24)*Stock*(_xlfn.NORM.INV(RAND(),stock_ave,stock_std))+(N718-O$24)*Bonds*(_xlfn.NORM.INV(RAND(),bond_ave,bond_std))+(N718-O$24)*cash*(_xlfn.NORM.INV(RAND(),cash_ave,cash_std))+(N718-O$24)))</f>
        <v/>
      </c>
      <c r="P718" s="156">
        <f>IF((O718&lt;=0),0,((O718-P$24)*Stock*(_xlfn.NORM.INV(RAND(),stock_ave,stock_std))+(O718-P$24)*Bonds*(_xlfn.NORM.INV(RAND(),bond_ave,bond_std))+(O718-P$24)*cash*(_xlfn.NORM.INV(RAND(),cash_ave,cash_std))+(O718-P$24)))</f>
        <v/>
      </c>
      <c r="Q718" s="156">
        <f>IF((P718&lt;=0),0,((P718-Q$24)*Stock*(_xlfn.NORM.INV(RAND(),stock_ave,stock_std))+(P718-Q$24)*Bonds*(_xlfn.NORM.INV(RAND(),bond_ave,bond_std))+(P718-Q$24)*cash*(_xlfn.NORM.INV(RAND(),cash_ave,cash_std))+(P718-Q$24)))</f>
        <v/>
      </c>
      <c r="R718" s="156">
        <f>IF((Q718&lt;=0),0,((Q718-R$24)*Stock*(_xlfn.NORM.INV(RAND(),stock_ave,stock_std))+(Q718-R$24)*Bonds*(_xlfn.NORM.INV(RAND(),bond_ave,bond_std))+(Q718-R$24)*cash*(_xlfn.NORM.INV(RAND(),cash_ave,cash_std))+(Q718-R$24)))</f>
        <v/>
      </c>
      <c r="S718" s="156">
        <f>IF((R718&lt;=0),0,((R718-S$24)*Stock*(_xlfn.NORM.INV(RAND(),stock_ave,stock_std))+(R718-S$24)*Bonds*(_xlfn.NORM.INV(RAND(),bond_ave,bond_std))+(R718-S$24)*cash*(_xlfn.NORM.INV(RAND(),cash_ave,cash_std))+(R718-S$24)))</f>
        <v/>
      </c>
      <c r="T718" s="156">
        <f>IF((S718&lt;=0),0,((S718-T$24)*Stock*(_xlfn.NORM.INV(RAND(),stock_ave,stock_std))+(S718-T$24)*Bonds*(_xlfn.NORM.INV(RAND(),bond_ave,bond_std))+(S718-T$24)*cash*(_xlfn.NORM.INV(RAND(),cash_ave,cash_std))+(S718-T$24)))</f>
        <v/>
      </c>
      <c r="U718" s="156">
        <f>IF((T718&lt;=0),0,((T718-U$24)*Stock*(_xlfn.NORM.INV(RAND(),stock_ave,stock_std))+(T718-U$24)*Bonds*(_xlfn.NORM.INV(RAND(),bond_ave,bond_std))+(T718-U$24)*cash*(_xlfn.NORM.INV(RAND(),cash_ave,cash_std))+(T718-U$24)))</f>
        <v/>
      </c>
      <c r="V718" s="156">
        <f>IF((U718&lt;=0),0,((U718-V$24)*Stock*(_xlfn.NORM.INV(RAND(),stock_ave,stock_std))+(U718-V$24)*Bonds*(_xlfn.NORM.INV(RAND(),bond_ave,bond_std))+(U718-V$24)*cash*(_xlfn.NORM.INV(RAND(),cash_ave,cash_std))+(U718-V$24)))</f>
        <v/>
      </c>
      <c r="W718" s="156">
        <f>IF((V718&lt;=0),0,((V718-W$24)*Stock*(_xlfn.NORM.INV(RAND(),stock_ave,stock_std))+(V718-W$24)*Bonds*(_xlfn.NORM.INV(RAND(),bond_ave,bond_std))+(V718-W$24)*cash*(_xlfn.NORM.INV(RAND(),cash_ave,cash_std))+(V718-W$24)))</f>
        <v/>
      </c>
      <c r="X718" s="156">
        <f>IF((W718&lt;=0),0,((W718-X$24)*Stock*(_xlfn.NORM.INV(RAND(),stock_ave,stock_std))+(W718-X$24)*Bonds*(_xlfn.NORM.INV(RAND(),bond_ave,bond_std))+(W718-X$24)*cash*(_xlfn.NORM.INV(RAND(),cash_ave,cash_std))+(W718-X$24)))</f>
        <v/>
      </c>
      <c r="Y718" s="156">
        <f>IF((X718&lt;=0),0,((X718-Y$24)*Stock*(_xlfn.NORM.INV(RAND(),stock_ave,stock_std))+(X718-Y$24)*Bonds*(_xlfn.NORM.INV(RAND(),bond_ave,bond_std))+(X718-Y$24)*cash*(_xlfn.NORM.INV(RAND(),cash_ave,cash_std))+(X718-Y$24)))</f>
        <v/>
      </c>
      <c r="Z718" s="156">
        <f>IF((Y718&lt;=0),0,((Y718-Z$24)*Stock*(_xlfn.NORM.INV(RAND(),stock_ave,stock_std))+(Y718-Z$24)*Bonds*(_xlfn.NORM.INV(RAND(),bond_ave,bond_std))+(Y718-Z$24)*cash*(_xlfn.NORM.INV(RAND(),cash_ave,cash_std))+(Y718-Z$24)))</f>
        <v/>
      </c>
      <c r="AA718" s="156">
        <f>IF((Z718&lt;=0),0,((Z718-AA$24)*Stock*(_xlfn.NORM.INV(RAND(),stock_ave,stock_std))+(Z718-AA$24)*Bonds*(_xlfn.NORM.INV(RAND(),bond_ave,bond_std))+(Z718-AA$24)*cash*(_xlfn.NORM.INV(RAND(),cash_ave,cash_std))+(Z718-AA$24)))</f>
        <v/>
      </c>
      <c r="AB718" s="156">
        <f>IF((AA718&lt;=0),0,((AA718-AB$24)*Stock*(_xlfn.NORM.INV(RAND(),stock_ave,stock_std))+(AA718-AB$24)*Bonds*(_xlfn.NORM.INV(RAND(),bond_ave,bond_std))+(AA718-AB$24)*cash*(_xlfn.NORM.INV(RAND(),cash_ave,cash_std))+(AA718-AB$24)))</f>
        <v/>
      </c>
      <c r="AC718" s="156">
        <f>IF((AB718&lt;=0),0,((AB718-AC$24)*Stock*(_xlfn.NORM.INV(RAND(),stock_ave,stock_std))+(AB718-AC$24)*Bonds*(_xlfn.NORM.INV(RAND(),bond_ave,bond_std))+(AB718-AC$24)*cash*(_xlfn.NORM.INV(RAND(),cash_ave,cash_std))+(AB718-AC$24)))</f>
        <v/>
      </c>
      <c r="AD718" s="156">
        <f>IF((AC718&lt;=0),0,((AC718-AD$24)*Stock*(_xlfn.NORM.INV(RAND(),stock_ave,stock_std))+(AC718-AD$24)*Bonds*(_xlfn.NORM.INV(RAND(),bond_ave,bond_std))+(AC718-AD$24)*cash*(_xlfn.NORM.INV(RAND(),cash_ave,cash_std))+(AC718-AD$24)))</f>
        <v/>
      </c>
      <c r="AE718" s="156">
        <f>IF((AD718&lt;=0),0,((AD718-AE$24)*Stock*(_xlfn.NORM.INV(RAND(),stock_ave,stock_std))+(AD718-AE$24)*Bonds*(_xlfn.NORM.INV(RAND(),bond_ave,bond_std))+(AD718-AE$24)*cash*(_xlfn.NORM.INV(RAND(),cash_ave,cash_std))+(AD718-AE$24)))</f>
        <v/>
      </c>
      <c r="AF718" s="156">
        <f>IF((AE718&lt;=0),0,((AE718-AF$24)*Stock*(_xlfn.NORM.INV(RAND(),stock_ave,stock_std))+(AE718-AF$24)*Bonds*(_xlfn.NORM.INV(RAND(),bond_ave,bond_std))+(AE718-AF$24)*cash*(_xlfn.NORM.INV(RAND(),cash_ave,cash_std))+(AE718-AF$24)))</f>
        <v/>
      </c>
      <c r="AG718" s="156">
        <f>IF((AF718&lt;=0),0,((AF718-AG$24)*Stock*(_xlfn.NORM.INV(RAND(),stock_ave,stock_std))+(AF718-AG$24)*Bonds*(_xlfn.NORM.INV(RAND(),bond_ave,bond_std))+(AF718-AG$24)*cash*(_xlfn.NORM.INV(RAND(),cash_ave,cash_std))+(AF718-AG$24)))</f>
        <v/>
      </c>
      <c r="AH718" s="156">
        <f>IF((AG718&lt;=0),0,((AG718-AH$24)*Stock*(_xlfn.NORM.INV(RAND(),stock_ave,stock_std))+(AG718-AH$24)*Bonds*(_xlfn.NORM.INV(RAND(),bond_ave,bond_std))+(AG718-AH$24)*cash*(_xlfn.NORM.INV(RAND(),cash_ave,cash_std))+(AG718-AH$24)))</f>
        <v/>
      </c>
      <c r="AI718" s="156">
        <f>IF((AH718&lt;=0),0,((AH718-AI$24)*Stock*(_xlfn.NORM.INV(RAND(),stock_ave,stock_std))+(AH718-AI$24)*Bonds*(_xlfn.NORM.INV(RAND(),bond_ave,bond_std))+(AH718-AI$24)*cash*(_xlfn.NORM.INV(RAND(),cash_ave,cash_std))+(AH718-AI$24)))</f>
        <v/>
      </c>
      <c r="AJ718" s="156">
        <f>IF((AI718&lt;=0),0,((AI718-AJ$24)*Stock*(_xlfn.NORM.INV(RAND(),stock_ave,stock_std))+(AI718-AJ$24)*Bonds*(_xlfn.NORM.INV(RAND(),bond_ave,bond_std))+(AI718-AJ$24)*cash*(_xlfn.NORM.INV(RAND(),cash_ave,cash_std))+(AI718-AJ$24)))</f>
        <v/>
      </c>
      <c r="AK718" s="156">
        <f>IF((AJ718&lt;=0),0,((AJ718-AK$24)*Stock*(_xlfn.NORM.INV(RAND(),stock_ave,stock_std))+(AJ718-AK$24)*Bonds*(_xlfn.NORM.INV(RAND(),bond_ave,bond_std))+(AJ718-AK$24)*cash*(_xlfn.NORM.INV(RAND(),cash_ave,cash_std))+(AJ718-AK$24)))</f>
        <v/>
      </c>
      <c r="AL718" s="156">
        <f>IF((AK718&lt;=0),0,((AK718-AL$24)*Stock*(_xlfn.NORM.INV(RAND(),stock_ave,stock_std))+(AK718-AL$24)*Bonds*(_xlfn.NORM.INV(RAND(),bond_ave,bond_std))+(AK718-AL$24)*cash*(_xlfn.NORM.INV(RAND(),cash_ave,cash_std))+(AK718-AL$24)))</f>
        <v/>
      </c>
      <c r="AM718" s="156">
        <f>IF((AL718&lt;=0),0,((AL718-AM$24)*Stock*(_xlfn.NORM.INV(RAND(),stock_ave,stock_std))+(AL718-AM$24)*Bonds*(_xlfn.NORM.INV(RAND(),bond_ave,bond_std))+(AL718-AM$24)*cash*(_xlfn.NORM.INV(RAND(),cash_ave,cash_std))+(AL718-AM$24)))</f>
        <v/>
      </c>
      <c r="AN718" s="156">
        <f>IF((AM718&lt;=0),0,((AM718-AN$24)*Stock*(_xlfn.NORM.INV(RAND(),stock_ave,stock_std))+(AM718-AN$24)*Bonds*(_xlfn.NORM.INV(RAND(),bond_ave,bond_std))+(AM718-AN$24)*cash*(_xlfn.NORM.INV(RAND(),cash_ave,cash_std))+(AM718-AN$24)))</f>
        <v/>
      </c>
      <c r="AO718" s="156">
        <f>IF((AN718&lt;=0),0,((AN718-AO$24)*Stock*(_xlfn.NORM.INV(RAND(),stock_ave,stock_std))+(AN718-AO$24)*Bonds*(_xlfn.NORM.INV(RAND(),bond_ave,bond_std))+(AN718-AO$24)*cash*(_xlfn.NORM.INV(RAND(),cash_ave,cash_std))+(AN718-AO$24)))</f>
        <v/>
      </c>
      <c r="AP718" s="156">
        <f>IF((AO718&lt;=0),0,((AO718-AP$24)*Stock*(_xlfn.NORM.INV(RAND(),stock_ave,stock_std))+(AO718-AP$24)*Bonds*(_xlfn.NORM.INV(RAND(),bond_ave,bond_std))+(AO718-AP$24)*cash*(_xlfn.NORM.INV(RAND(),cash_ave,cash_std))+(AO718-AP$24)))</f>
        <v/>
      </c>
      <c r="AQ718" s="156">
        <f>IF((AP718&lt;=0),0,((AP718-AQ$24)*Stock*(_xlfn.NORM.INV(RAND(),stock_ave,stock_std))+(AP718-AQ$24)*Bonds*(_xlfn.NORM.INV(RAND(),bond_ave,bond_std))+(AP718-AQ$24)*cash*(_xlfn.NORM.INV(RAND(),cash_ave,cash_std))+(AP718-AQ$24)))</f>
        <v/>
      </c>
      <c r="AR718" s="156">
        <f>IF((AQ718&lt;=0),0,((AQ718-AR$24)*Stock*(_xlfn.NORM.INV(RAND(),stock_ave,stock_std))+(AQ718-AR$24)*Bonds*(_xlfn.NORM.INV(RAND(),bond_ave,bond_std))+(AQ718-AR$24)*cash*(_xlfn.NORM.INV(RAND(),cash_ave,cash_std))+(AQ718-AR$24)))</f>
        <v/>
      </c>
      <c r="AS718" s="156">
        <f>IF((AR718&lt;=0),0,((AR718-AS$24)*Stock*(_xlfn.NORM.INV(RAND(),stock_ave,stock_std))+(AR718-AS$24)*Bonds*(_xlfn.NORM.INV(RAND(),bond_ave,bond_std))+(AR718-AS$24)*cash*(_xlfn.NORM.INV(RAND(),cash_ave,cash_std))+(AR718-AS$24)))</f>
        <v/>
      </c>
      <c r="AT718" s="156">
        <f>IF((AS718&lt;=0),0,((AS718-AT$24)*Stock*(_xlfn.NORM.INV(RAND(),stock_ave,stock_std))+(AS718-AT$24)*Bonds*(_xlfn.NORM.INV(RAND(),bond_ave,bond_std))+(AS718-AT$24)*cash*(_xlfn.NORM.INV(RAND(),cash_ave,cash_std))+(AS718-AT$24)))</f>
        <v/>
      </c>
      <c r="AU718" s="156">
        <f>IF((AT718&lt;=0),0,((AT718-AU$24)*Stock*(_xlfn.NORM.INV(RAND(),stock_ave,stock_std))+(AT718-AU$24)*Bonds*(_xlfn.NORM.INV(RAND(),bond_ave,bond_std))+(AT718-AU$24)*cash*(_xlfn.NORM.INV(RAND(),cash_ave,cash_std))+(AT718-AU$24)))</f>
        <v/>
      </c>
      <c r="AV718" s="156">
        <f>IF((AU718&lt;=0),0,((AU718-AV$24)*Stock*(_xlfn.NORM.INV(RAND(),stock_ave,stock_std))+(AU718-AV$24)*Bonds*(_xlfn.NORM.INV(RAND(),bond_ave,bond_std))+(AU718-AV$24)*cash*(_xlfn.NORM.INV(RAND(),cash_ave,cash_std))+(AU718-AV$24)))</f>
        <v/>
      </c>
      <c r="AW718" s="156">
        <f>IF((AV718&lt;=0),0,((AV718-AW$24)*Stock*(_xlfn.NORM.INV(RAND(),stock_ave,stock_std))+(AV718-AW$24)*Bonds*(_xlfn.NORM.INV(RAND(),bond_ave,bond_std))+(AV718-AW$24)*cash*(_xlfn.NORM.INV(RAND(),cash_ave,cash_std))+(AV718-AW$24)))</f>
        <v/>
      </c>
      <c r="AX718" s="159" t="n"/>
      <c r="AY718" s="159" t="n"/>
      <c r="AZ718" s="159" t="n"/>
      <c r="BA718" s="159" t="n"/>
      <c r="BB718" s="159" t="n"/>
    </row>
    <row r="719">
      <c r="C719" s="147" t="n"/>
      <c r="D719" s="61">
        <f>+D718-IF(D$18&gt;74,(D718/D$25)*$C$10)</f>
        <v/>
      </c>
      <c r="E719" s="61">
        <f>+E718-IF(E$18&gt;74,(E718/E$25)*$C$10)</f>
        <v/>
      </c>
      <c r="F719" s="61">
        <f>+F718-IF(F$18&gt;74,(F718/F$25)*$C$10)</f>
        <v/>
      </c>
      <c r="G719" s="61">
        <f>+G718-IF(G$18&gt;74,(G718/G$25)*$C$10)</f>
        <v/>
      </c>
      <c r="H719" s="61">
        <f>+H718-IF(H$18&gt;74,(H718/H$25)*$C$10)</f>
        <v/>
      </c>
      <c r="I719" s="61">
        <f>+I718-IF(I$18&gt;74,(I718/I$25)*$C$10)</f>
        <v/>
      </c>
      <c r="J719" s="61">
        <f>+J718-IF(J$18&gt;74,(J718/J$25)*$C$10)</f>
        <v/>
      </c>
      <c r="K719" s="61">
        <f>+K718-IF(K$18&gt;74,(K718/K$25)*$C$10)</f>
        <v/>
      </c>
      <c r="L719" s="61">
        <f>+L718-IF(L$18&gt;74,(L718/L$25)*$C$10)</f>
        <v/>
      </c>
      <c r="M719" s="61">
        <f>+M718-IF(M$18&gt;74,(M718/M$25)*$C$10)</f>
        <v/>
      </c>
      <c r="N719" s="61">
        <f>+N718-IF(N$18&gt;74,(N718/N$25)*$C$10)</f>
        <v/>
      </c>
      <c r="O719" s="61">
        <f>+O718-IF(O$18&gt;74,(O718/O$25)*$C$10)</f>
        <v/>
      </c>
      <c r="P719" s="61">
        <f>+P718-IF(P$18&gt;74,(P718/P$25)*$C$10)</f>
        <v/>
      </c>
      <c r="Q719" s="61">
        <f>+Q718-IF(Q$18&gt;74,(Q718/Q$25)*$C$10)</f>
        <v/>
      </c>
      <c r="R719" s="61">
        <f>+R718-IF(R$18&gt;74,(R718/R$25)*$C$10)</f>
        <v/>
      </c>
      <c r="S719" s="61">
        <f>+S718-IF(S$18&gt;74,(S718/S$25)*$C$10)</f>
        <v/>
      </c>
      <c r="T719" s="61">
        <f>+T718-IF(T$18&gt;74,(T718/T$25)*$C$10)</f>
        <v/>
      </c>
      <c r="U719" s="61">
        <f>+U718-IF(U$18&gt;74,(U718/U$25)*$C$10)</f>
        <v/>
      </c>
      <c r="V719" s="61">
        <f>+V718-IF(V$18&gt;74,(V718/V$25)*$C$10)</f>
        <v/>
      </c>
      <c r="W719" s="61">
        <f>+W718-IF(W$18&gt;74,(W718/W$25)*$C$10)</f>
        <v/>
      </c>
      <c r="X719" s="61">
        <f>+X718-IF(X$18&gt;74,(X718/X$25)*$C$10)</f>
        <v/>
      </c>
      <c r="Y719" s="61">
        <f>+Y718-IF(Y$18&gt;74,(Y718/Y$25)*$C$10)</f>
        <v/>
      </c>
      <c r="Z719" s="61">
        <f>+Z718-IF(Z$18&gt;74,(Z718/Z$25)*$C$10)</f>
        <v/>
      </c>
      <c r="AA719" s="61">
        <f>+AA718-IF(AA$18&gt;74,(AA718/AA$25)*$C$10)</f>
        <v/>
      </c>
      <c r="AB719" s="61">
        <f>+AB718-IF(AB$18&gt;74,(AB718/AB$25)*$C$10)</f>
        <v/>
      </c>
      <c r="AC719" s="61">
        <f>+AC718-IF(AC$18&gt;74,(AC718/AC$25)*$C$10)</f>
        <v/>
      </c>
      <c r="AD719" s="61">
        <f>+AD718-IF(AD$18&gt;74,(AD718/AD$25)*$C$10)</f>
        <v/>
      </c>
      <c r="AE719" s="61">
        <f>+AE718-IF(AE$18&gt;74,(AE718/AE$25)*$C$10)</f>
        <v/>
      </c>
      <c r="AF719" s="61">
        <f>+AF718-IF(AF$18&gt;74,(AF718/AF$25)*$C$10)</f>
        <v/>
      </c>
      <c r="AG719" s="61">
        <f>+AG718-IF(AG$18&gt;74,(AG718/AG$25)*$C$10)</f>
        <v/>
      </c>
      <c r="AH719" s="61">
        <f>+AH718-IF(AH$18&gt;74,(AH718/AH$25)*$C$10)</f>
        <v/>
      </c>
      <c r="AI719" s="61">
        <f>+AI718-IF(AI$18&gt;74,(AI718/AI$25)*$C$10)</f>
        <v/>
      </c>
      <c r="AJ719" s="61">
        <f>+AJ718-IF(AJ$18&gt;74,(AJ718/AJ$25)*$C$10)</f>
        <v/>
      </c>
      <c r="AK719" s="61">
        <f>+AK718-IF(AK$18&gt;74,(AK718/AK$25)*$C$10)</f>
        <v/>
      </c>
      <c r="AL719" s="61">
        <f>+AL718-IF(AL$18&gt;74,(AL718/AL$25)*$C$10)</f>
        <v/>
      </c>
      <c r="AM719" s="61">
        <f>+AM718-IF(AM$18&gt;74,(AM718/AM$25)*$C$10)</f>
        <v/>
      </c>
      <c r="AN719" s="61">
        <f>+AN718-IF(AN$18&gt;74,(AN718/AN$25)*$C$10)</f>
        <v/>
      </c>
      <c r="AO719" s="61">
        <f>+AO718-IF(AO$18&gt;74,(AO718/AO$25)*$C$10)</f>
        <v/>
      </c>
      <c r="AP719" s="61">
        <f>+AP718-IF(AP$18&gt;74,(AP718/AP$25)*$C$10)</f>
        <v/>
      </c>
      <c r="AQ719" s="61">
        <f>+AQ718-IF(AQ$18&gt;74,(AQ718/AQ$25)*$C$10)</f>
        <v/>
      </c>
      <c r="AR719" s="61">
        <f>+AR718-IF(AR$18&gt;74,(AR718/AR$25)*$C$10)</f>
        <v/>
      </c>
      <c r="AS719" s="61">
        <f>+AS718-IF(AS$18&gt;74,(AS718/AS$25)*$C$10)</f>
        <v/>
      </c>
      <c r="AT719" s="61">
        <f>+AT718-IF(AT$18&gt;74,(AT718/AT$25)*$C$10)</f>
        <v/>
      </c>
      <c r="AU719" s="61">
        <f>+AU718-IF(AU$18&gt;74,(AU718/AU$25)*$C$10)</f>
        <v/>
      </c>
      <c r="AV719" s="61">
        <f>+AV718-IF(AV$18&gt;74,(AV718/AV$25)*$C$10)</f>
        <v/>
      </c>
      <c r="AW719" s="61">
        <f>+AW718-IF(AW$18&gt;74,(AW718/AW$25)*$C$10)</f>
        <v/>
      </c>
      <c r="AX719" s="35">
        <f>IF(AW719&gt;0,1,0)</f>
        <v/>
      </c>
      <c r="AY719" s="35">
        <f>IF(AL719&gt;0,1,0)</f>
        <v/>
      </c>
      <c r="AZ719" s="35">
        <f>IF(AG719&gt;0,1,0)</f>
        <v/>
      </c>
      <c r="BA719" s="35">
        <f>IF(AB719&gt;0,1,0)</f>
        <v/>
      </c>
      <c r="BB719" s="35">
        <f>IF(W719&gt;0,1,0)</f>
        <v/>
      </c>
    </row>
    <row r="720">
      <c r="B720" s="154" t="inlineStr">
        <is>
          <t>trial 347</t>
        </is>
      </c>
      <c r="C720" s="155">
        <f>+start-C717</f>
        <v/>
      </c>
      <c r="D720" s="156">
        <f>IF((C720&lt;=0),0,((C720-D$24)*Stock*(_xlfn.NORM.INV(RAND(),stock_ave,stock_std))+(C720-D$24)*Bonds*(_xlfn.NORM.INV(RAND(),bond_ave,bond_std))+(C720-D$24)*cash*(_xlfn.NORM.INV(RAND(),cash_ave,cash_std))+(C720-D$24)))</f>
        <v/>
      </c>
      <c r="E720" s="156">
        <f>IF((D720&lt;=0),0,((D720-E$24)*Stock*(_xlfn.NORM.INV(RAND(),stock_ave,stock_std))+(D720-E$24)*Bonds*(_xlfn.NORM.INV(RAND(),bond_ave,bond_std))+(D720-E$24)*cash*(_xlfn.NORM.INV(RAND(),cash_ave,cash_std))+(D720-E$24)))</f>
        <v/>
      </c>
      <c r="F720" s="156">
        <f>IF((E720&lt;=0),0,((E720-F$24)*Stock*(_xlfn.NORM.INV(RAND(),stock_ave,stock_std))+(E720-F$24)*Bonds*(_xlfn.NORM.INV(RAND(),bond_ave,bond_std))+(E720-F$24)*cash*(_xlfn.NORM.INV(RAND(),cash_ave,cash_std))+(E720-F$24)))</f>
        <v/>
      </c>
      <c r="G720" s="156">
        <f>IF((F720&lt;=0),0,((F720-G$24)*Stock*(_xlfn.NORM.INV(RAND(),stock_ave,stock_std))+(F720-G$24)*Bonds*(_xlfn.NORM.INV(RAND(),bond_ave,bond_std))+(F720-G$24)*cash*(_xlfn.NORM.INV(RAND(),cash_ave,cash_std))+(F720-G$24)))</f>
        <v/>
      </c>
      <c r="H720" s="156">
        <f>IF((G720&lt;=0),0,((G720-H$24)*Stock*(_xlfn.NORM.INV(RAND(),stock_ave,stock_std))+(G720-H$24)*Bonds*(_xlfn.NORM.INV(RAND(),bond_ave,bond_std))+(G720-H$24)*cash*(_xlfn.NORM.INV(RAND(),cash_ave,cash_std))+(G720-H$24)))</f>
        <v/>
      </c>
      <c r="I720" s="156">
        <f>IF((H720&lt;=0),0,((H720-I$24)*Stock*(_xlfn.NORM.INV(RAND(),stock_ave,stock_std))+(H720-I$24)*Bonds*(_xlfn.NORM.INV(RAND(),bond_ave,bond_std))+(H720-I$24)*cash*(_xlfn.NORM.INV(RAND(),cash_ave,cash_std))+(H720-I$24)))</f>
        <v/>
      </c>
      <c r="J720" s="156">
        <f>IF((I720&lt;=0),0,((I720-J$24)*Stock*(_xlfn.NORM.INV(RAND(),stock_ave,stock_std))+(I720-J$24)*Bonds*(_xlfn.NORM.INV(RAND(),bond_ave,bond_std))+(I720-J$24)*cash*(_xlfn.NORM.INV(RAND(),cash_ave,cash_std))+(I720-J$24)))</f>
        <v/>
      </c>
      <c r="K720" s="156">
        <f>IF((J720&lt;=0),0,((J720-K$24)*Stock*(_xlfn.NORM.INV(RAND(),stock_ave,stock_std))+(J720-K$24)*Bonds*(_xlfn.NORM.INV(RAND(),bond_ave,bond_std))+(J720-K$24)*cash*(_xlfn.NORM.INV(RAND(),cash_ave,cash_std))+(J720-K$24)))</f>
        <v/>
      </c>
      <c r="L720" s="156">
        <f>IF((K720&lt;=0),0,((K720-L$24)*Stock*(_xlfn.NORM.INV(RAND(),stock_ave,stock_std))+(K720-L$24)*Bonds*(_xlfn.NORM.INV(RAND(),bond_ave,bond_std))+(K720-L$24)*cash*(_xlfn.NORM.INV(RAND(),cash_ave,cash_std))+(K720-L$24)))</f>
        <v/>
      </c>
      <c r="M720" s="156">
        <f>IF((L720&lt;=0),0,((L720-M$24)*Stock*(_xlfn.NORM.INV(RAND(),stock_ave,stock_std))+(L720-M$24)*Bonds*(_xlfn.NORM.INV(RAND(),bond_ave,bond_std))+(L720-M$24)*cash*(_xlfn.NORM.INV(RAND(),cash_ave,cash_std))+(L720-M$24)))</f>
        <v/>
      </c>
      <c r="N720" s="156">
        <f>IF((M720&lt;=0),0,((M720-N$24)*Stock*(_xlfn.NORM.INV(RAND(),stock_ave,stock_std))+(M720-N$24)*Bonds*(_xlfn.NORM.INV(RAND(),bond_ave,bond_std))+(M720-N$24)*cash*(_xlfn.NORM.INV(RAND(),cash_ave,cash_std))+(M720-N$24)))</f>
        <v/>
      </c>
      <c r="O720" s="156">
        <f>IF((N720&lt;=0),0,((N720-O$24)*Stock*(_xlfn.NORM.INV(RAND(),stock_ave,stock_std))+(N720-O$24)*Bonds*(_xlfn.NORM.INV(RAND(),bond_ave,bond_std))+(N720-O$24)*cash*(_xlfn.NORM.INV(RAND(),cash_ave,cash_std))+(N720-O$24)))</f>
        <v/>
      </c>
      <c r="P720" s="156">
        <f>IF((O720&lt;=0),0,((O720-P$24)*Stock*(_xlfn.NORM.INV(RAND(),stock_ave,stock_std))+(O720-P$24)*Bonds*(_xlfn.NORM.INV(RAND(),bond_ave,bond_std))+(O720-P$24)*cash*(_xlfn.NORM.INV(RAND(),cash_ave,cash_std))+(O720-P$24)))</f>
        <v/>
      </c>
      <c r="Q720" s="156">
        <f>IF((P720&lt;=0),0,((P720-Q$24)*Stock*(_xlfn.NORM.INV(RAND(),stock_ave,stock_std))+(P720-Q$24)*Bonds*(_xlfn.NORM.INV(RAND(),bond_ave,bond_std))+(P720-Q$24)*cash*(_xlfn.NORM.INV(RAND(),cash_ave,cash_std))+(P720-Q$24)))</f>
        <v/>
      </c>
      <c r="R720" s="156">
        <f>IF((Q720&lt;=0),0,((Q720-R$24)*Stock*(_xlfn.NORM.INV(RAND(),stock_ave,stock_std))+(Q720-R$24)*Bonds*(_xlfn.NORM.INV(RAND(),bond_ave,bond_std))+(Q720-R$24)*cash*(_xlfn.NORM.INV(RAND(),cash_ave,cash_std))+(Q720-R$24)))</f>
        <v/>
      </c>
      <c r="S720" s="156">
        <f>IF((R720&lt;=0),0,((R720-S$24)*Stock*(_xlfn.NORM.INV(RAND(),stock_ave,stock_std))+(R720-S$24)*Bonds*(_xlfn.NORM.INV(RAND(),bond_ave,bond_std))+(R720-S$24)*cash*(_xlfn.NORM.INV(RAND(),cash_ave,cash_std))+(R720-S$24)))</f>
        <v/>
      </c>
      <c r="T720" s="156">
        <f>IF((S720&lt;=0),0,((S720-T$24)*Stock*(_xlfn.NORM.INV(RAND(),stock_ave,stock_std))+(S720-T$24)*Bonds*(_xlfn.NORM.INV(RAND(),bond_ave,bond_std))+(S720-T$24)*cash*(_xlfn.NORM.INV(RAND(),cash_ave,cash_std))+(S720-T$24)))</f>
        <v/>
      </c>
      <c r="U720" s="156">
        <f>IF((T720&lt;=0),0,((T720-U$24)*Stock*(_xlfn.NORM.INV(RAND(),stock_ave,stock_std))+(T720-U$24)*Bonds*(_xlfn.NORM.INV(RAND(),bond_ave,bond_std))+(T720-U$24)*cash*(_xlfn.NORM.INV(RAND(),cash_ave,cash_std))+(T720-U$24)))</f>
        <v/>
      </c>
      <c r="V720" s="156">
        <f>IF((U720&lt;=0),0,((U720-V$24)*Stock*(_xlfn.NORM.INV(RAND(),stock_ave,stock_std))+(U720-V$24)*Bonds*(_xlfn.NORM.INV(RAND(),bond_ave,bond_std))+(U720-V$24)*cash*(_xlfn.NORM.INV(RAND(),cash_ave,cash_std))+(U720-V$24)))</f>
        <v/>
      </c>
      <c r="W720" s="156">
        <f>IF((V720&lt;=0),0,((V720-W$24)*Stock*(_xlfn.NORM.INV(RAND(),stock_ave,stock_std))+(V720-W$24)*Bonds*(_xlfn.NORM.INV(RAND(),bond_ave,bond_std))+(V720-W$24)*cash*(_xlfn.NORM.INV(RAND(),cash_ave,cash_std))+(V720-W$24)))</f>
        <v/>
      </c>
      <c r="X720" s="156">
        <f>IF((W720&lt;=0),0,((W720-X$24)*Stock*(_xlfn.NORM.INV(RAND(),stock_ave,stock_std))+(W720-X$24)*Bonds*(_xlfn.NORM.INV(RAND(),bond_ave,bond_std))+(W720-X$24)*cash*(_xlfn.NORM.INV(RAND(),cash_ave,cash_std))+(W720-X$24)))</f>
        <v/>
      </c>
      <c r="Y720" s="156">
        <f>IF((X720&lt;=0),0,((X720-Y$24)*Stock*(_xlfn.NORM.INV(RAND(),stock_ave,stock_std))+(X720-Y$24)*Bonds*(_xlfn.NORM.INV(RAND(),bond_ave,bond_std))+(X720-Y$24)*cash*(_xlfn.NORM.INV(RAND(),cash_ave,cash_std))+(X720-Y$24)))</f>
        <v/>
      </c>
      <c r="Z720" s="156">
        <f>IF((Y720&lt;=0),0,((Y720-Z$24)*Stock*(_xlfn.NORM.INV(RAND(),stock_ave,stock_std))+(Y720-Z$24)*Bonds*(_xlfn.NORM.INV(RAND(),bond_ave,bond_std))+(Y720-Z$24)*cash*(_xlfn.NORM.INV(RAND(),cash_ave,cash_std))+(Y720-Z$24)))</f>
        <v/>
      </c>
      <c r="AA720" s="156">
        <f>IF((Z720&lt;=0),0,((Z720-AA$24)*Stock*(_xlfn.NORM.INV(RAND(),stock_ave,stock_std))+(Z720-AA$24)*Bonds*(_xlfn.NORM.INV(RAND(),bond_ave,bond_std))+(Z720-AA$24)*cash*(_xlfn.NORM.INV(RAND(),cash_ave,cash_std))+(Z720-AA$24)))</f>
        <v/>
      </c>
      <c r="AB720" s="156">
        <f>IF((AA720&lt;=0),0,((AA720-AB$24)*Stock*(_xlfn.NORM.INV(RAND(),stock_ave,stock_std))+(AA720-AB$24)*Bonds*(_xlfn.NORM.INV(RAND(),bond_ave,bond_std))+(AA720-AB$24)*cash*(_xlfn.NORM.INV(RAND(),cash_ave,cash_std))+(AA720-AB$24)))</f>
        <v/>
      </c>
      <c r="AC720" s="156">
        <f>IF((AB720&lt;=0),0,((AB720-AC$24)*Stock*(_xlfn.NORM.INV(RAND(),stock_ave,stock_std))+(AB720-AC$24)*Bonds*(_xlfn.NORM.INV(RAND(),bond_ave,bond_std))+(AB720-AC$24)*cash*(_xlfn.NORM.INV(RAND(),cash_ave,cash_std))+(AB720-AC$24)))</f>
        <v/>
      </c>
      <c r="AD720" s="156">
        <f>IF((AC720&lt;=0),0,((AC720-AD$24)*Stock*(_xlfn.NORM.INV(RAND(),stock_ave,stock_std))+(AC720-AD$24)*Bonds*(_xlfn.NORM.INV(RAND(),bond_ave,bond_std))+(AC720-AD$24)*cash*(_xlfn.NORM.INV(RAND(),cash_ave,cash_std))+(AC720-AD$24)))</f>
        <v/>
      </c>
      <c r="AE720" s="156">
        <f>IF((AD720&lt;=0),0,((AD720-AE$24)*Stock*(_xlfn.NORM.INV(RAND(),stock_ave,stock_std))+(AD720-AE$24)*Bonds*(_xlfn.NORM.INV(RAND(),bond_ave,bond_std))+(AD720-AE$24)*cash*(_xlfn.NORM.INV(RAND(),cash_ave,cash_std))+(AD720-AE$24)))</f>
        <v/>
      </c>
      <c r="AF720" s="156">
        <f>IF((AE720&lt;=0),0,((AE720-AF$24)*Stock*(_xlfn.NORM.INV(RAND(),stock_ave,stock_std))+(AE720-AF$24)*Bonds*(_xlfn.NORM.INV(RAND(),bond_ave,bond_std))+(AE720-AF$24)*cash*(_xlfn.NORM.INV(RAND(),cash_ave,cash_std))+(AE720-AF$24)))</f>
        <v/>
      </c>
      <c r="AG720" s="156">
        <f>IF((AF720&lt;=0),0,((AF720-AG$24)*Stock*(_xlfn.NORM.INV(RAND(),stock_ave,stock_std))+(AF720-AG$24)*Bonds*(_xlfn.NORM.INV(RAND(),bond_ave,bond_std))+(AF720-AG$24)*cash*(_xlfn.NORM.INV(RAND(),cash_ave,cash_std))+(AF720-AG$24)))</f>
        <v/>
      </c>
      <c r="AH720" s="156">
        <f>IF((AG720&lt;=0),0,((AG720-AH$24)*Stock*(_xlfn.NORM.INV(RAND(),stock_ave,stock_std))+(AG720-AH$24)*Bonds*(_xlfn.NORM.INV(RAND(),bond_ave,bond_std))+(AG720-AH$24)*cash*(_xlfn.NORM.INV(RAND(),cash_ave,cash_std))+(AG720-AH$24)))</f>
        <v/>
      </c>
      <c r="AI720" s="156">
        <f>IF((AH720&lt;=0),0,((AH720-AI$24)*Stock*(_xlfn.NORM.INV(RAND(),stock_ave,stock_std))+(AH720-AI$24)*Bonds*(_xlfn.NORM.INV(RAND(),bond_ave,bond_std))+(AH720-AI$24)*cash*(_xlfn.NORM.INV(RAND(),cash_ave,cash_std))+(AH720-AI$24)))</f>
        <v/>
      </c>
      <c r="AJ720" s="156">
        <f>IF((AI720&lt;=0),0,((AI720-AJ$24)*Stock*(_xlfn.NORM.INV(RAND(),stock_ave,stock_std))+(AI720-AJ$24)*Bonds*(_xlfn.NORM.INV(RAND(),bond_ave,bond_std))+(AI720-AJ$24)*cash*(_xlfn.NORM.INV(RAND(),cash_ave,cash_std))+(AI720-AJ$24)))</f>
        <v/>
      </c>
      <c r="AK720" s="156">
        <f>IF((AJ720&lt;=0),0,((AJ720-AK$24)*Stock*(_xlfn.NORM.INV(RAND(),stock_ave,stock_std))+(AJ720-AK$24)*Bonds*(_xlfn.NORM.INV(RAND(),bond_ave,bond_std))+(AJ720-AK$24)*cash*(_xlfn.NORM.INV(RAND(),cash_ave,cash_std))+(AJ720-AK$24)))</f>
        <v/>
      </c>
      <c r="AL720" s="156">
        <f>IF((AK720&lt;=0),0,((AK720-AL$24)*Stock*(_xlfn.NORM.INV(RAND(),stock_ave,stock_std))+(AK720-AL$24)*Bonds*(_xlfn.NORM.INV(RAND(),bond_ave,bond_std))+(AK720-AL$24)*cash*(_xlfn.NORM.INV(RAND(),cash_ave,cash_std))+(AK720-AL$24)))</f>
        <v/>
      </c>
      <c r="AM720" s="156">
        <f>IF((AL720&lt;=0),0,((AL720-AM$24)*Stock*(_xlfn.NORM.INV(RAND(),stock_ave,stock_std))+(AL720-AM$24)*Bonds*(_xlfn.NORM.INV(RAND(),bond_ave,bond_std))+(AL720-AM$24)*cash*(_xlfn.NORM.INV(RAND(),cash_ave,cash_std))+(AL720-AM$24)))</f>
        <v/>
      </c>
      <c r="AN720" s="156">
        <f>IF((AM720&lt;=0),0,((AM720-AN$24)*Stock*(_xlfn.NORM.INV(RAND(),stock_ave,stock_std))+(AM720-AN$24)*Bonds*(_xlfn.NORM.INV(RAND(),bond_ave,bond_std))+(AM720-AN$24)*cash*(_xlfn.NORM.INV(RAND(),cash_ave,cash_std))+(AM720-AN$24)))</f>
        <v/>
      </c>
      <c r="AO720" s="156">
        <f>IF((AN720&lt;=0),0,((AN720-AO$24)*Stock*(_xlfn.NORM.INV(RAND(),stock_ave,stock_std))+(AN720-AO$24)*Bonds*(_xlfn.NORM.INV(RAND(),bond_ave,bond_std))+(AN720-AO$24)*cash*(_xlfn.NORM.INV(RAND(),cash_ave,cash_std))+(AN720-AO$24)))</f>
        <v/>
      </c>
      <c r="AP720" s="156">
        <f>IF((AO720&lt;=0),0,((AO720-AP$24)*Stock*(_xlfn.NORM.INV(RAND(),stock_ave,stock_std))+(AO720-AP$24)*Bonds*(_xlfn.NORM.INV(RAND(),bond_ave,bond_std))+(AO720-AP$24)*cash*(_xlfn.NORM.INV(RAND(),cash_ave,cash_std))+(AO720-AP$24)))</f>
        <v/>
      </c>
      <c r="AQ720" s="156">
        <f>IF((AP720&lt;=0),0,((AP720-AQ$24)*Stock*(_xlfn.NORM.INV(RAND(),stock_ave,stock_std))+(AP720-AQ$24)*Bonds*(_xlfn.NORM.INV(RAND(),bond_ave,bond_std))+(AP720-AQ$24)*cash*(_xlfn.NORM.INV(RAND(),cash_ave,cash_std))+(AP720-AQ$24)))</f>
        <v/>
      </c>
      <c r="AR720" s="156">
        <f>IF((AQ720&lt;=0),0,((AQ720-AR$24)*Stock*(_xlfn.NORM.INV(RAND(),stock_ave,stock_std))+(AQ720-AR$24)*Bonds*(_xlfn.NORM.INV(RAND(),bond_ave,bond_std))+(AQ720-AR$24)*cash*(_xlfn.NORM.INV(RAND(),cash_ave,cash_std))+(AQ720-AR$24)))</f>
        <v/>
      </c>
      <c r="AS720" s="156">
        <f>IF((AR720&lt;=0),0,((AR720-AS$24)*Stock*(_xlfn.NORM.INV(RAND(),stock_ave,stock_std))+(AR720-AS$24)*Bonds*(_xlfn.NORM.INV(RAND(),bond_ave,bond_std))+(AR720-AS$24)*cash*(_xlfn.NORM.INV(RAND(),cash_ave,cash_std))+(AR720-AS$24)))</f>
        <v/>
      </c>
      <c r="AT720" s="156">
        <f>IF((AS720&lt;=0),0,((AS720-AT$24)*Stock*(_xlfn.NORM.INV(RAND(),stock_ave,stock_std))+(AS720-AT$24)*Bonds*(_xlfn.NORM.INV(RAND(),bond_ave,bond_std))+(AS720-AT$24)*cash*(_xlfn.NORM.INV(RAND(),cash_ave,cash_std))+(AS720-AT$24)))</f>
        <v/>
      </c>
      <c r="AU720" s="156">
        <f>IF((AT720&lt;=0),0,((AT720-AU$24)*Stock*(_xlfn.NORM.INV(RAND(),stock_ave,stock_std))+(AT720-AU$24)*Bonds*(_xlfn.NORM.INV(RAND(),bond_ave,bond_std))+(AT720-AU$24)*cash*(_xlfn.NORM.INV(RAND(),cash_ave,cash_std))+(AT720-AU$24)))</f>
        <v/>
      </c>
      <c r="AV720" s="156">
        <f>IF((AU720&lt;=0),0,((AU720-AV$24)*Stock*(_xlfn.NORM.INV(RAND(),stock_ave,stock_std))+(AU720-AV$24)*Bonds*(_xlfn.NORM.INV(RAND(),bond_ave,bond_std))+(AU720-AV$24)*cash*(_xlfn.NORM.INV(RAND(),cash_ave,cash_std))+(AU720-AV$24)))</f>
        <v/>
      </c>
      <c r="AW720" s="156">
        <f>IF((AV720&lt;=0),0,((AV720-AW$24)*Stock*(_xlfn.NORM.INV(RAND(),stock_ave,stock_std))+(AV720-AW$24)*Bonds*(_xlfn.NORM.INV(RAND(),bond_ave,bond_std))+(AV720-AW$24)*cash*(_xlfn.NORM.INV(RAND(),cash_ave,cash_std))+(AV720-AW$24)))</f>
        <v/>
      </c>
      <c r="AX720" s="159" t="n"/>
      <c r="AY720" s="159" t="n"/>
      <c r="AZ720" s="159" t="n"/>
      <c r="BA720" s="159" t="n"/>
      <c r="BB720" s="159" t="n"/>
    </row>
    <row r="721">
      <c r="C721" s="147" t="n"/>
      <c r="D721" s="61">
        <f>+D720-IF(D$18&gt;74,(D720/D$25)*$C$10)</f>
        <v/>
      </c>
      <c r="E721" s="61">
        <f>+E720-IF(E$18&gt;74,(E720/E$25)*$C$10)</f>
        <v/>
      </c>
      <c r="F721" s="61">
        <f>+F720-IF(F$18&gt;74,(F720/F$25)*$C$10)</f>
        <v/>
      </c>
      <c r="G721" s="61">
        <f>+G720-IF(G$18&gt;74,(G720/G$25)*$C$10)</f>
        <v/>
      </c>
      <c r="H721" s="61">
        <f>+H720-IF(H$18&gt;74,(H720/H$25)*$C$10)</f>
        <v/>
      </c>
      <c r="I721" s="61">
        <f>+I720-IF(I$18&gt;74,(I720/I$25)*$C$10)</f>
        <v/>
      </c>
      <c r="J721" s="61">
        <f>+J720-IF(J$18&gt;74,(J720/J$25)*$C$10)</f>
        <v/>
      </c>
      <c r="K721" s="61">
        <f>+K720-IF(K$18&gt;74,(K720/K$25)*$C$10)</f>
        <v/>
      </c>
      <c r="L721" s="61">
        <f>+L720-IF(L$18&gt;74,(L720/L$25)*$C$10)</f>
        <v/>
      </c>
      <c r="M721" s="61">
        <f>+M720-IF(M$18&gt;74,(M720/M$25)*$C$10)</f>
        <v/>
      </c>
      <c r="N721" s="61">
        <f>+N720-IF(N$18&gt;74,(N720/N$25)*$C$10)</f>
        <v/>
      </c>
      <c r="O721" s="61">
        <f>+O720-IF(O$18&gt;74,(O720/O$25)*$C$10)</f>
        <v/>
      </c>
      <c r="P721" s="61">
        <f>+P720-IF(P$18&gt;74,(P720/P$25)*$C$10)</f>
        <v/>
      </c>
      <c r="Q721" s="61">
        <f>+Q720-IF(Q$18&gt;74,(Q720/Q$25)*$C$10)</f>
        <v/>
      </c>
      <c r="R721" s="61">
        <f>+R720-IF(R$18&gt;74,(R720/R$25)*$C$10)</f>
        <v/>
      </c>
      <c r="S721" s="61">
        <f>+S720-IF(S$18&gt;74,(S720/S$25)*$C$10)</f>
        <v/>
      </c>
      <c r="T721" s="61">
        <f>+T720-IF(T$18&gt;74,(T720/T$25)*$C$10)</f>
        <v/>
      </c>
      <c r="U721" s="61">
        <f>+U720-IF(U$18&gt;74,(U720/U$25)*$C$10)</f>
        <v/>
      </c>
      <c r="V721" s="61">
        <f>+V720-IF(V$18&gt;74,(V720/V$25)*$C$10)</f>
        <v/>
      </c>
      <c r="W721" s="61">
        <f>+W720-IF(W$18&gt;74,(W720/W$25)*$C$10)</f>
        <v/>
      </c>
      <c r="X721" s="61">
        <f>+X720-IF(X$18&gt;74,(X720/X$25)*$C$10)</f>
        <v/>
      </c>
      <c r="Y721" s="61">
        <f>+Y720-IF(Y$18&gt;74,(Y720/Y$25)*$C$10)</f>
        <v/>
      </c>
      <c r="Z721" s="61">
        <f>+Z720-IF(Z$18&gt;74,(Z720/Z$25)*$C$10)</f>
        <v/>
      </c>
      <c r="AA721" s="61">
        <f>+AA720-IF(AA$18&gt;74,(AA720/AA$25)*$C$10)</f>
        <v/>
      </c>
      <c r="AB721" s="61">
        <f>+AB720-IF(AB$18&gt;74,(AB720/AB$25)*$C$10)</f>
        <v/>
      </c>
      <c r="AC721" s="61">
        <f>+AC720-IF(AC$18&gt;74,(AC720/AC$25)*$C$10)</f>
        <v/>
      </c>
      <c r="AD721" s="61">
        <f>+AD720-IF(AD$18&gt;74,(AD720/AD$25)*$C$10)</f>
        <v/>
      </c>
      <c r="AE721" s="61">
        <f>+AE720-IF(AE$18&gt;74,(AE720/AE$25)*$C$10)</f>
        <v/>
      </c>
      <c r="AF721" s="61">
        <f>+AF720-IF(AF$18&gt;74,(AF720/AF$25)*$C$10)</f>
        <v/>
      </c>
      <c r="AG721" s="61">
        <f>+AG720-IF(AG$18&gt;74,(AG720/AG$25)*$C$10)</f>
        <v/>
      </c>
      <c r="AH721" s="61">
        <f>+AH720-IF(AH$18&gt;74,(AH720/AH$25)*$C$10)</f>
        <v/>
      </c>
      <c r="AI721" s="61">
        <f>+AI720-IF(AI$18&gt;74,(AI720/AI$25)*$C$10)</f>
        <v/>
      </c>
      <c r="AJ721" s="61">
        <f>+AJ720-IF(AJ$18&gt;74,(AJ720/AJ$25)*$C$10)</f>
        <v/>
      </c>
      <c r="AK721" s="61">
        <f>+AK720-IF(AK$18&gt;74,(AK720/AK$25)*$C$10)</f>
        <v/>
      </c>
      <c r="AL721" s="61">
        <f>+AL720-IF(AL$18&gt;74,(AL720/AL$25)*$C$10)</f>
        <v/>
      </c>
      <c r="AM721" s="61">
        <f>+AM720-IF(AM$18&gt;74,(AM720/AM$25)*$C$10)</f>
        <v/>
      </c>
      <c r="AN721" s="61">
        <f>+AN720-IF(AN$18&gt;74,(AN720/AN$25)*$C$10)</f>
        <v/>
      </c>
      <c r="AO721" s="61">
        <f>+AO720-IF(AO$18&gt;74,(AO720/AO$25)*$C$10)</f>
        <v/>
      </c>
      <c r="AP721" s="61">
        <f>+AP720-IF(AP$18&gt;74,(AP720/AP$25)*$C$10)</f>
        <v/>
      </c>
      <c r="AQ721" s="61">
        <f>+AQ720-IF(AQ$18&gt;74,(AQ720/AQ$25)*$C$10)</f>
        <v/>
      </c>
      <c r="AR721" s="61">
        <f>+AR720-IF(AR$18&gt;74,(AR720/AR$25)*$C$10)</f>
        <v/>
      </c>
      <c r="AS721" s="61">
        <f>+AS720-IF(AS$18&gt;74,(AS720/AS$25)*$C$10)</f>
        <v/>
      </c>
      <c r="AT721" s="61">
        <f>+AT720-IF(AT$18&gt;74,(AT720/AT$25)*$C$10)</f>
        <v/>
      </c>
      <c r="AU721" s="61">
        <f>+AU720-IF(AU$18&gt;74,(AU720/AU$25)*$C$10)</f>
        <v/>
      </c>
      <c r="AV721" s="61">
        <f>+AV720-IF(AV$18&gt;74,(AV720/AV$25)*$C$10)</f>
        <v/>
      </c>
      <c r="AW721" s="61">
        <f>+AW720-IF(AW$18&gt;74,(AW720/AW$25)*$C$10)</f>
        <v/>
      </c>
      <c r="AX721" s="35">
        <f>IF(AW721&gt;0,1,0)</f>
        <v/>
      </c>
      <c r="AY721" s="35">
        <f>IF(AL721&gt;0,1,0)</f>
        <v/>
      </c>
      <c r="AZ721" s="35">
        <f>IF(AG721&gt;0,1,0)</f>
        <v/>
      </c>
      <c r="BA721" s="35">
        <f>IF(AB721&gt;0,1,0)</f>
        <v/>
      </c>
      <c r="BB721" s="35">
        <f>IF(W721&gt;0,1,0)</f>
        <v/>
      </c>
    </row>
    <row r="722">
      <c r="B722" s="154" t="inlineStr">
        <is>
          <t>trial 348</t>
        </is>
      </c>
      <c r="C722" s="155">
        <f>+start-C719</f>
        <v/>
      </c>
      <c r="D722" s="156">
        <f>IF((C722&lt;=0),0,((C722-D$24)*Stock*(_xlfn.NORM.INV(RAND(),stock_ave,stock_std))+(C722-D$24)*Bonds*(_xlfn.NORM.INV(RAND(),bond_ave,bond_std))+(C722-D$24)*cash*(_xlfn.NORM.INV(RAND(),cash_ave,cash_std))+(C722-D$24)))</f>
        <v/>
      </c>
      <c r="E722" s="156">
        <f>IF((D722&lt;=0),0,((D722-E$24)*Stock*(_xlfn.NORM.INV(RAND(),stock_ave,stock_std))+(D722-E$24)*Bonds*(_xlfn.NORM.INV(RAND(),bond_ave,bond_std))+(D722-E$24)*cash*(_xlfn.NORM.INV(RAND(),cash_ave,cash_std))+(D722-E$24)))</f>
        <v/>
      </c>
      <c r="F722" s="156">
        <f>IF((E722&lt;=0),0,((E722-F$24)*Stock*(_xlfn.NORM.INV(RAND(),stock_ave,stock_std))+(E722-F$24)*Bonds*(_xlfn.NORM.INV(RAND(),bond_ave,bond_std))+(E722-F$24)*cash*(_xlfn.NORM.INV(RAND(),cash_ave,cash_std))+(E722-F$24)))</f>
        <v/>
      </c>
      <c r="G722" s="156">
        <f>IF((F722&lt;=0),0,((F722-G$24)*Stock*(_xlfn.NORM.INV(RAND(),stock_ave,stock_std))+(F722-G$24)*Bonds*(_xlfn.NORM.INV(RAND(),bond_ave,bond_std))+(F722-G$24)*cash*(_xlfn.NORM.INV(RAND(),cash_ave,cash_std))+(F722-G$24)))</f>
        <v/>
      </c>
      <c r="H722" s="156">
        <f>IF((G722&lt;=0),0,((G722-H$24)*Stock*(_xlfn.NORM.INV(RAND(),stock_ave,stock_std))+(G722-H$24)*Bonds*(_xlfn.NORM.INV(RAND(),bond_ave,bond_std))+(G722-H$24)*cash*(_xlfn.NORM.INV(RAND(),cash_ave,cash_std))+(G722-H$24)))</f>
        <v/>
      </c>
      <c r="I722" s="156">
        <f>IF((H722&lt;=0),0,((H722-I$24)*Stock*(_xlfn.NORM.INV(RAND(),stock_ave,stock_std))+(H722-I$24)*Bonds*(_xlfn.NORM.INV(RAND(),bond_ave,bond_std))+(H722-I$24)*cash*(_xlfn.NORM.INV(RAND(),cash_ave,cash_std))+(H722-I$24)))</f>
        <v/>
      </c>
      <c r="J722" s="156">
        <f>IF((I722&lt;=0),0,((I722-J$24)*Stock*(_xlfn.NORM.INV(RAND(),stock_ave,stock_std))+(I722-J$24)*Bonds*(_xlfn.NORM.INV(RAND(),bond_ave,bond_std))+(I722-J$24)*cash*(_xlfn.NORM.INV(RAND(),cash_ave,cash_std))+(I722-J$24)))</f>
        <v/>
      </c>
      <c r="K722" s="156">
        <f>IF((J722&lt;=0),0,((J722-K$24)*Stock*(_xlfn.NORM.INV(RAND(),stock_ave,stock_std))+(J722-K$24)*Bonds*(_xlfn.NORM.INV(RAND(),bond_ave,bond_std))+(J722-K$24)*cash*(_xlfn.NORM.INV(RAND(),cash_ave,cash_std))+(J722-K$24)))</f>
        <v/>
      </c>
      <c r="L722" s="156">
        <f>IF((K722&lt;=0),0,((K722-L$24)*Stock*(_xlfn.NORM.INV(RAND(),stock_ave,stock_std))+(K722-L$24)*Bonds*(_xlfn.NORM.INV(RAND(),bond_ave,bond_std))+(K722-L$24)*cash*(_xlfn.NORM.INV(RAND(),cash_ave,cash_std))+(K722-L$24)))</f>
        <v/>
      </c>
      <c r="M722" s="156">
        <f>IF((L722&lt;=0),0,((L722-M$24)*Stock*(_xlfn.NORM.INV(RAND(),stock_ave,stock_std))+(L722-M$24)*Bonds*(_xlfn.NORM.INV(RAND(),bond_ave,bond_std))+(L722-M$24)*cash*(_xlfn.NORM.INV(RAND(),cash_ave,cash_std))+(L722-M$24)))</f>
        <v/>
      </c>
      <c r="N722" s="156">
        <f>IF((M722&lt;=0),0,((M722-N$24)*Stock*(_xlfn.NORM.INV(RAND(),stock_ave,stock_std))+(M722-N$24)*Bonds*(_xlfn.NORM.INV(RAND(),bond_ave,bond_std))+(M722-N$24)*cash*(_xlfn.NORM.INV(RAND(),cash_ave,cash_std))+(M722-N$24)))</f>
        <v/>
      </c>
      <c r="O722" s="156">
        <f>IF((N722&lt;=0),0,((N722-O$24)*Stock*(_xlfn.NORM.INV(RAND(),stock_ave,stock_std))+(N722-O$24)*Bonds*(_xlfn.NORM.INV(RAND(),bond_ave,bond_std))+(N722-O$24)*cash*(_xlfn.NORM.INV(RAND(),cash_ave,cash_std))+(N722-O$24)))</f>
        <v/>
      </c>
      <c r="P722" s="156">
        <f>IF((O722&lt;=0),0,((O722-P$24)*Stock*(_xlfn.NORM.INV(RAND(),stock_ave,stock_std))+(O722-P$24)*Bonds*(_xlfn.NORM.INV(RAND(),bond_ave,bond_std))+(O722-P$24)*cash*(_xlfn.NORM.INV(RAND(),cash_ave,cash_std))+(O722-P$24)))</f>
        <v/>
      </c>
      <c r="Q722" s="156">
        <f>IF((P722&lt;=0),0,((P722-Q$24)*Stock*(_xlfn.NORM.INV(RAND(),stock_ave,stock_std))+(P722-Q$24)*Bonds*(_xlfn.NORM.INV(RAND(),bond_ave,bond_std))+(P722-Q$24)*cash*(_xlfn.NORM.INV(RAND(),cash_ave,cash_std))+(P722-Q$24)))</f>
        <v/>
      </c>
      <c r="R722" s="156">
        <f>IF((Q722&lt;=0),0,((Q722-R$24)*Stock*(_xlfn.NORM.INV(RAND(),stock_ave,stock_std))+(Q722-R$24)*Bonds*(_xlfn.NORM.INV(RAND(),bond_ave,bond_std))+(Q722-R$24)*cash*(_xlfn.NORM.INV(RAND(),cash_ave,cash_std))+(Q722-R$24)))</f>
        <v/>
      </c>
      <c r="S722" s="156">
        <f>IF((R722&lt;=0),0,((R722-S$24)*Stock*(_xlfn.NORM.INV(RAND(),stock_ave,stock_std))+(R722-S$24)*Bonds*(_xlfn.NORM.INV(RAND(),bond_ave,bond_std))+(R722-S$24)*cash*(_xlfn.NORM.INV(RAND(),cash_ave,cash_std))+(R722-S$24)))</f>
        <v/>
      </c>
      <c r="T722" s="156">
        <f>IF((S722&lt;=0),0,((S722-T$24)*Stock*(_xlfn.NORM.INV(RAND(),stock_ave,stock_std))+(S722-T$24)*Bonds*(_xlfn.NORM.INV(RAND(),bond_ave,bond_std))+(S722-T$24)*cash*(_xlfn.NORM.INV(RAND(),cash_ave,cash_std))+(S722-T$24)))</f>
        <v/>
      </c>
      <c r="U722" s="156">
        <f>IF((T722&lt;=0),0,((T722-U$24)*Stock*(_xlfn.NORM.INV(RAND(),stock_ave,stock_std))+(T722-U$24)*Bonds*(_xlfn.NORM.INV(RAND(),bond_ave,bond_std))+(T722-U$24)*cash*(_xlfn.NORM.INV(RAND(),cash_ave,cash_std))+(T722-U$24)))</f>
        <v/>
      </c>
      <c r="V722" s="156">
        <f>IF((U722&lt;=0),0,((U722-V$24)*Stock*(_xlfn.NORM.INV(RAND(),stock_ave,stock_std))+(U722-V$24)*Bonds*(_xlfn.NORM.INV(RAND(),bond_ave,bond_std))+(U722-V$24)*cash*(_xlfn.NORM.INV(RAND(),cash_ave,cash_std))+(U722-V$24)))</f>
        <v/>
      </c>
      <c r="W722" s="156">
        <f>IF((V722&lt;=0),0,((V722-W$24)*Stock*(_xlfn.NORM.INV(RAND(),stock_ave,stock_std))+(V722-W$24)*Bonds*(_xlfn.NORM.INV(RAND(),bond_ave,bond_std))+(V722-W$24)*cash*(_xlfn.NORM.INV(RAND(),cash_ave,cash_std))+(V722-W$24)))</f>
        <v/>
      </c>
      <c r="X722" s="156">
        <f>IF((W722&lt;=0),0,((W722-X$24)*Stock*(_xlfn.NORM.INV(RAND(),stock_ave,stock_std))+(W722-X$24)*Bonds*(_xlfn.NORM.INV(RAND(),bond_ave,bond_std))+(W722-X$24)*cash*(_xlfn.NORM.INV(RAND(),cash_ave,cash_std))+(W722-X$24)))</f>
        <v/>
      </c>
      <c r="Y722" s="156">
        <f>IF((X722&lt;=0),0,((X722-Y$24)*Stock*(_xlfn.NORM.INV(RAND(),stock_ave,stock_std))+(X722-Y$24)*Bonds*(_xlfn.NORM.INV(RAND(),bond_ave,bond_std))+(X722-Y$24)*cash*(_xlfn.NORM.INV(RAND(),cash_ave,cash_std))+(X722-Y$24)))</f>
        <v/>
      </c>
      <c r="Z722" s="156">
        <f>IF((Y722&lt;=0),0,((Y722-Z$24)*Stock*(_xlfn.NORM.INV(RAND(),stock_ave,stock_std))+(Y722-Z$24)*Bonds*(_xlfn.NORM.INV(RAND(),bond_ave,bond_std))+(Y722-Z$24)*cash*(_xlfn.NORM.INV(RAND(),cash_ave,cash_std))+(Y722-Z$24)))</f>
        <v/>
      </c>
      <c r="AA722" s="156">
        <f>IF((Z722&lt;=0),0,((Z722-AA$24)*Stock*(_xlfn.NORM.INV(RAND(),stock_ave,stock_std))+(Z722-AA$24)*Bonds*(_xlfn.NORM.INV(RAND(),bond_ave,bond_std))+(Z722-AA$24)*cash*(_xlfn.NORM.INV(RAND(),cash_ave,cash_std))+(Z722-AA$24)))</f>
        <v/>
      </c>
      <c r="AB722" s="156">
        <f>IF((AA722&lt;=0),0,((AA722-AB$24)*Stock*(_xlfn.NORM.INV(RAND(),stock_ave,stock_std))+(AA722-AB$24)*Bonds*(_xlfn.NORM.INV(RAND(),bond_ave,bond_std))+(AA722-AB$24)*cash*(_xlfn.NORM.INV(RAND(),cash_ave,cash_std))+(AA722-AB$24)))</f>
        <v/>
      </c>
      <c r="AC722" s="156">
        <f>IF((AB722&lt;=0),0,((AB722-AC$24)*Stock*(_xlfn.NORM.INV(RAND(),stock_ave,stock_std))+(AB722-AC$24)*Bonds*(_xlfn.NORM.INV(RAND(),bond_ave,bond_std))+(AB722-AC$24)*cash*(_xlfn.NORM.INV(RAND(),cash_ave,cash_std))+(AB722-AC$24)))</f>
        <v/>
      </c>
      <c r="AD722" s="156">
        <f>IF((AC722&lt;=0),0,((AC722-AD$24)*Stock*(_xlfn.NORM.INV(RAND(),stock_ave,stock_std))+(AC722-AD$24)*Bonds*(_xlfn.NORM.INV(RAND(),bond_ave,bond_std))+(AC722-AD$24)*cash*(_xlfn.NORM.INV(RAND(),cash_ave,cash_std))+(AC722-AD$24)))</f>
        <v/>
      </c>
      <c r="AE722" s="156">
        <f>IF((AD722&lt;=0),0,((AD722-AE$24)*Stock*(_xlfn.NORM.INV(RAND(),stock_ave,stock_std))+(AD722-AE$24)*Bonds*(_xlfn.NORM.INV(RAND(),bond_ave,bond_std))+(AD722-AE$24)*cash*(_xlfn.NORM.INV(RAND(),cash_ave,cash_std))+(AD722-AE$24)))</f>
        <v/>
      </c>
      <c r="AF722" s="156">
        <f>IF((AE722&lt;=0),0,((AE722-AF$24)*Stock*(_xlfn.NORM.INV(RAND(),stock_ave,stock_std))+(AE722-AF$24)*Bonds*(_xlfn.NORM.INV(RAND(),bond_ave,bond_std))+(AE722-AF$24)*cash*(_xlfn.NORM.INV(RAND(),cash_ave,cash_std))+(AE722-AF$24)))</f>
        <v/>
      </c>
      <c r="AG722" s="156">
        <f>IF((AF722&lt;=0),0,((AF722-AG$24)*Stock*(_xlfn.NORM.INV(RAND(),stock_ave,stock_std))+(AF722-AG$24)*Bonds*(_xlfn.NORM.INV(RAND(),bond_ave,bond_std))+(AF722-AG$24)*cash*(_xlfn.NORM.INV(RAND(),cash_ave,cash_std))+(AF722-AG$24)))</f>
        <v/>
      </c>
      <c r="AH722" s="156">
        <f>IF((AG722&lt;=0),0,((AG722-AH$24)*Stock*(_xlfn.NORM.INV(RAND(),stock_ave,stock_std))+(AG722-AH$24)*Bonds*(_xlfn.NORM.INV(RAND(),bond_ave,bond_std))+(AG722-AH$24)*cash*(_xlfn.NORM.INV(RAND(),cash_ave,cash_std))+(AG722-AH$24)))</f>
        <v/>
      </c>
      <c r="AI722" s="156">
        <f>IF((AH722&lt;=0),0,((AH722-AI$24)*Stock*(_xlfn.NORM.INV(RAND(),stock_ave,stock_std))+(AH722-AI$24)*Bonds*(_xlfn.NORM.INV(RAND(),bond_ave,bond_std))+(AH722-AI$24)*cash*(_xlfn.NORM.INV(RAND(),cash_ave,cash_std))+(AH722-AI$24)))</f>
        <v/>
      </c>
      <c r="AJ722" s="156">
        <f>IF((AI722&lt;=0),0,((AI722-AJ$24)*Stock*(_xlfn.NORM.INV(RAND(),stock_ave,stock_std))+(AI722-AJ$24)*Bonds*(_xlfn.NORM.INV(RAND(),bond_ave,bond_std))+(AI722-AJ$24)*cash*(_xlfn.NORM.INV(RAND(),cash_ave,cash_std))+(AI722-AJ$24)))</f>
        <v/>
      </c>
      <c r="AK722" s="156">
        <f>IF((AJ722&lt;=0),0,((AJ722-AK$24)*Stock*(_xlfn.NORM.INV(RAND(),stock_ave,stock_std))+(AJ722-AK$24)*Bonds*(_xlfn.NORM.INV(RAND(),bond_ave,bond_std))+(AJ722-AK$24)*cash*(_xlfn.NORM.INV(RAND(),cash_ave,cash_std))+(AJ722-AK$24)))</f>
        <v/>
      </c>
      <c r="AL722" s="156">
        <f>IF((AK722&lt;=0),0,((AK722-AL$24)*Stock*(_xlfn.NORM.INV(RAND(),stock_ave,stock_std))+(AK722-AL$24)*Bonds*(_xlfn.NORM.INV(RAND(),bond_ave,bond_std))+(AK722-AL$24)*cash*(_xlfn.NORM.INV(RAND(),cash_ave,cash_std))+(AK722-AL$24)))</f>
        <v/>
      </c>
      <c r="AM722" s="156">
        <f>IF((AL722&lt;=0),0,((AL722-AM$24)*Stock*(_xlfn.NORM.INV(RAND(),stock_ave,stock_std))+(AL722-AM$24)*Bonds*(_xlfn.NORM.INV(RAND(),bond_ave,bond_std))+(AL722-AM$24)*cash*(_xlfn.NORM.INV(RAND(),cash_ave,cash_std))+(AL722-AM$24)))</f>
        <v/>
      </c>
      <c r="AN722" s="156">
        <f>IF((AM722&lt;=0),0,((AM722-AN$24)*Stock*(_xlfn.NORM.INV(RAND(),stock_ave,stock_std))+(AM722-AN$24)*Bonds*(_xlfn.NORM.INV(RAND(),bond_ave,bond_std))+(AM722-AN$24)*cash*(_xlfn.NORM.INV(RAND(),cash_ave,cash_std))+(AM722-AN$24)))</f>
        <v/>
      </c>
      <c r="AO722" s="156">
        <f>IF((AN722&lt;=0),0,((AN722-AO$24)*Stock*(_xlfn.NORM.INV(RAND(),stock_ave,stock_std))+(AN722-AO$24)*Bonds*(_xlfn.NORM.INV(RAND(),bond_ave,bond_std))+(AN722-AO$24)*cash*(_xlfn.NORM.INV(RAND(),cash_ave,cash_std))+(AN722-AO$24)))</f>
        <v/>
      </c>
      <c r="AP722" s="156">
        <f>IF((AO722&lt;=0),0,((AO722-AP$24)*Stock*(_xlfn.NORM.INV(RAND(),stock_ave,stock_std))+(AO722-AP$24)*Bonds*(_xlfn.NORM.INV(RAND(),bond_ave,bond_std))+(AO722-AP$24)*cash*(_xlfn.NORM.INV(RAND(),cash_ave,cash_std))+(AO722-AP$24)))</f>
        <v/>
      </c>
      <c r="AQ722" s="156">
        <f>IF((AP722&lt;=0),0,((AP722-AQ$24)*Stock*(_xlfn.NORM.INV(RAND(),stock_ave,stock_std))+(AP722-AQ$24)*Bonds*(_xlfn.NORM.INV(RAND(),bond_ave,bond_std))+(AP722-AQ$24)*cash*(_xlfn.NORM.INV(RAND(),cash_ave,cash_std))+(AP722-AQ$24)))</f>
        <v/>
      </c>
      <c r="AR722" s="156">
        <f>IF((AQ722&lt;=0),0,((AQ722-AR$24)*Stock*(_xlfn.NORM.INV(RAND(),stock_ave,stock_std))+(AQ722-AR$24)*Bonds*(_xlfn.NORM.INV(RAND(),bond_ave,bond_std))+(AQ722-AR$24)*cash*(_xlfn.NORM.INV(RAND(),cash_ave,cash_std))+(AQ722-AR$24)))</f>
        <v/>
      </c>
      <c r="AS722" s="156">
        <f>IF((AR722&lt;=0),0,((AR722-AS$24)*Stock*(_xlfn.NORM.INV(RAND(),stock_ave,stock_std))+(AR722-AS$24)*Bonds*(_xlfn.NORM.INV(RAND(),bond_ave,bond_std))+(AR722-AS$24)*cash*(_xlfn.NORM.INV(RAND(),cash_ave,cash_std))+(AR722-AS$24)))</f>
        <v/>
      </c>
      <c r="AT722" s="156">
        <f>IF((AS722&lt;=0),0,((AS722-AT$24)*Stock*(_xlfn.NORM.INV(RAND(),stock_ave,stock_std))+(AS722-AT$24)*Bonds*(_xlfn.NORM.INV(RAND(),bond_ave,bond_std))+(AS722-AT$24)*cash*(_xlfn.NORM.INV(RAND(),cash_ave,cash_std))+(AS722-AT$24)))</f>
        <v/>
      </c>
      <c r="AU722" s="156">
        <f>IF((AT722&lt;=0),0,((AT722-AU$24)*Stock*(_xlfn.NORM.INV(RAND(),stock_ave,stock_std))+(AT722-AU$24)*Bonds*(_xlfn.NORM.INV(RAND(),bond_ave,bond_std))+(AT722-AU$24)*cash*(_xlfn.NORM.INV(RAND(),cash_ave,cash_std))+(AT722-AU$24)))</f>
        <v/>
      </c>
      <c r="AV722" s="156">
        <f>IF((AU722&lt;=0),0,((AU722-AV$24)*Stock*(_xlfn.NORM.INV(RAND(),stock_ave,stock_std))+(AU722-AV$24)*Bonds*(_xlfn.NORM.INV(RAND(),bond_ave,bond_std))+(AU722-AV$24)*cash*(_xlfn.NORM.INV(RAND(),cash_ave,cash_std))+(AU722-AV$24)))</f>
        <v/>
      </c>
      <c r="AW722" s="156">
        <f>IF((AV722&lt;=0),0,((AV722-AW$24)*Stock*(_xlfn.NORM.INV(RAND(),stock_ave,stock_std))+(AV722-AW$24)*Bonds*(_xlfn.NORM.INV(RAND(),bond_ave,bond_std))+(AV722-AW$24)*cash*(_xlfn.NORM.INV(RAND(),cash_ave,cash_std))+(AV722-AW$24)))</f>
        <v/>
      </c>
      <c r="AX722" s="159" t="n"/>
      <c r="AY722" s="159" t="n"/>
      <c r="AZ722" s="159" t="n"/>
      <c r="BA722" s="159" t="n"/>
      <c r="BB722" s="159" t="n"/>
    </row>
    <row r="723">
      <c r="C723" s="147" t="n"/>
      <c r="D723" s="61">
        <f>+D722-IF(D$18&gt;74,(D722/D$25)*$C$10)</f>
        <v/>
      </c>
      <c r="E723" s="61">
        <f>+E722-IF(E$18&gt;74,(E722/E$25)*$C$10)</f>
        <v/>
      </c>
      <c r="F723" s="61">
        <f>+F722-IF(F$18&gt;74,(F722/F$25)*$C$10)</f>
        <v/>
      </c>
      <c r="G723" s="61">
        <f>+G722-IF(G$18&gt;74,(G722/G$25)*$C$10)</f>
        <v/>
      </c>
      <c r="H723" s="61">
        <f>+H722-IF(H$18&gt;74,(H722/H$25)*$C$10)</f>
        <v/>
      </c>
      <c r="I723" s="61">
        <f>+I722-IF(I$18&gt;74,(I722/I$25)*$C$10)</f>
        <v/>
      </c>
      <c r="J723" s="61">
        <f>+J722-IF(J$18&gt;74,(J722/J$25)*$C$10)</f>
        <v/>
      </c>
      <c r="K723" s="61">
        <f>+K722-IF(K$18&gt;74,(K722/K$25)*$C$10)</f>
        <v/>
      </c>
      <c r="L723" s="61">
        <f>+L722-IF(L$18&gt;74,(L722/L$25)*$C$10)</f>
        <v/>
      </c>
      <c r="M723" s="61">
        <f>+M722-IF(M$18&gt;74,(M722/M$25)*$C$10)</f>
        <v/>
      </c>
      <c r="N723" s="61">
        <f>+N722-IF(N$18&gt;74,(N722/N$25)*$C$10)</f>
        <v/>
      </c>
      <c r="O723" s="61">
        <f>+O722-IF(O$18&gt;74,(O722/O$25)*$C$10)</f>
        <v/>
      </c>
      <c r="P723" s="61">
        <f>+P722-IF(P$18&gt;74,(P722/P$25)*$C$10)</f>
        <v/>
      </c>
      <c r="Q723" s="61">
        <f>+Q722-IF(Q$18&gt;74,(Q722/Q$25)*$C$10)</f>
        <v/>
      </c>
      <c r="R723" s="61">
        <f>+R722-IF(R$18&gt;74,(R722/R$25)*$C$10)</f>
        <v/>
      </c>
      <c r="S723" s="61">
        <f>+S722-IF(S$18&gt;74,(S722/S$25)*$C$10)</f>
        <v/>
      </c>
      <c r="T723" s="61">
        <f>+T722-IF(T$18&gt;74,(T722/T$25)*$C$10)</f>
        <v/>
      </c>
      <c r="U723" s="61">
        <f>+U722-IF(U$18&gt;74,(U722/U$25)*$C$10)</f>
        <v/>
      </c>
      <c r="V723" s="61">
        <f>+V722-IF(V$18&gt;74,(V722/V$25)*$C$10)</f>
        <v/>
      </c>
      <c r="W723" s="61">
        <f>+W722-IF(W$18&gt;74,(W722/W$25)*$C$10)</f>
        <v/>
      </c>
      <c r="X723" s="61">
        <f>+X722-IF(X$18&gt;74,(X722/X$25)*$C$10)</f>
        <v/>
      </c>
      <c r="Y723" s="61">
        <f>+Y722-IF(Y$18&gt;74,(Y722/Y$25)*$C$10)</f>
        <v/>
      </c>
      <c r="Z723" s="61">
        <f>+Z722-IF(Z$18&gt;74,(Z722/Z$25)*$C$10)</f>
        <v/>
      </c>
      <c r="AA723" s="61">
        <f>+AA722-IF(AA$18&gt;74,(AA722/AA$25)*$C$10)</f>
        <v/>
      </c>
      <c r="AB723" s="61">
        <f>+AB722-IF(AB$18&gt;74,(AB722/AB$25)*$C$10)</f>
        <v/>
      </c>
      <c r="AC723" s="61">
        <f>+AC722-IF(AC$18&gt;74,(AC722/AC$25)*$C$10)</f>
        <v/>
      </c>
      <c r="AD723" s="61">
        <f>+AD722-IF(AD$18&gt;74,(AD722/AD$25)*$C$10)</f>
        <v/>
      </c>
      <c r="AE723" s="61">
        <f>+AE722-IF(AE$18&gt;74,(AE722/AE$25)*$C$10)</f>
        <v/>
      </c>
      <c r="AF723" s="61">
        <f>+AF722-IF(AF$18&gt;74,(AF722/AF$25)*$C$10)</f>
        <v/>
      </c>
      <c r="AG723" s="61">
        <f>+AG722-IF(AG$18&gt;74,(AG722/AG$25)*$C$10)</f>
        <v/>
      </c>
      <c r="AH723" s="61">
        <f>+AH722-IF(AH$18&gt;74,(AH722/AH$25)*$C$10)</f>
        <v/>
      </c>
      <c r="AI723" s="61">
        <f>+AI722-IF(AI$18&gt;74,(AI722/AI$25)*$C$10)</f>
        <v/>
      </c>
      <c r="AJ723" s="61">
        <f>+AJ722-IF(AJ$18&gt;74,(AJ722/AJ$25)*$C$10)</f>
        <v/>
      </c>
      <c r="AK723" s="61">
        <f>+AK722-IF(AK$18&gt;74,(AK722/AK$25)*$C$10)</f>
        <v/>
      </c>
      <c r="AL723" s="61">
        <f>+AL722-IF(AL$18&gt;74,(AL722/AL$25)*$C$10)</f>
        <v/>
      </c>
      <c r="AM723" s="61">
        <f>+AM722-IF(AM$18&gt;74,(AM722/AM$25)*$C$10)</f>
        <v/>
      </c>
      <c r="AN723" s="61">
        <f>+AN722-IF(AN$18&gt;74,(AN722/AN$25)*$C$10)</f>
        <v/>
      </c>
      <c r="AO723" s="61">
        <f>+AO722-IF(AO$18&gt;74,(AO722/AO$25)*$C$10)</f>
        <v/>
      </c>
      <c r="AP723" s="61">
        <f>+AP722-IF(AP$18&gt;74,(AP722/AP$25)*$C$10)</f>
        <v/>
      </c>
      <c r="AQ723" s="61">
        <f>+AQ722-IF(AQ$18&gt;74,(AQ722/AQ$25)*$C$10)</f>
        <v/>
      </c>
      <c r="AR723" s="61">
        <f>+AR722-IF(AR$18&gt;74,(AR722/AR$25)*$C$10)</f>
        <v/>
      </c>
      <c r="AS723" s="61">
        <f>+AS722-IF(AS$18&gt;74,(AS722/AS$25)*$C$10)</f>
        <v/>
      </c>
      <c r="AT723" s="61">
        <f>+AT722-IF(AT$18&gt;74,(AT722/AT$25)*$C$10)</f>
        <v/>
      </c>
      <c r="AU723" s="61">
        <f>+AU722-IF(AU$18&gt;74,(AU722/AU$25)*$C$10)</f>
        <v/>
      </c>
      <c r="AV723" s="61">
        <f>+AV722-IF(AV$18&gt;74,(AV722/AV$25)*$C$10)</f>
        <v/>
      </c>
      <c r="AW723" s="61">
        <f>+AW722-IF(AW$18&gt;74,(AW722/AW$25)*$C$10)</f>
        <v/>
      </c>
      <c r="AX723" s="35">
        <f>IF(AW723&gt;0,1,0)</f>
        <v/>
      </c>
      <c r="AY723" s="35">
        <f>IF(AL723&gt;0,1,0)</f>
        <v/>
      </c>
      <c r="AZ723" s="35">
        <f>IF(AG723&gt;0,1,0)</f>
        <v/>
      </c>
      <c r="BA723" s="35">
        <f>IF(AB723&gt;0,1,0)</f>
        <v/>
      </c>
      <c r="BB723" s="35">
        <f>IF(W723&gt;0,1,0)</f>
        <v/>
      </c>
    </row>
    <row r="724">
      <c r="B724" s="154" t="inlineStr">
        <is>
          <t>trial 349</t>
        </is>
      </c>
      <c r="C724" s="155">
        <f>+start-C721</f>
        <v/>
      </c>
      <c r="D724" s="156">
        <f>IF((C724&lt;=0),0,((C724-D$24)*Stock*(_xlfn.NORM.INV(RAND(),stock_ave,stock_std))+(C724-D$24)*Bonds*(_xlfn.NORM.INV(RAND(),bond_ave,bond_std))+(C724-D$24)*cash*(_xlfn.NORM.INV(RAND(),cash_ave,cash_std))+(C724-D$24)))</f>
        <v/>
      </c>
      <c r="E724" s="156">
        <f>IF((D724&lt;=0),0,((D724-E$24)*Stock*(_xlfn.NORM.INV(RAND(),stock_ave,stock_std))+(D724-E$24)*Bonds*(_xlfn.NORM.INV(RAND(),bond_ave,bond_std))+(D724-E$24)*cash*(_xlfn.NORM.INV(RAND(),cash_ave,cash_std))+(D724-E$24)))</f>
        <v/>
      </c>
      <c r="F724" s="156">
        <f>IF((E724&lt;=0),0,((E724-F$24)*Stock*(_xlfn.NORM.INV(RAND(),stock_ave,stock_std))+(E724-F$24)*Bonds*(_xlfn.NORM.INV(RAND(),bond_ave,bond_std))+(E724-F$24)*cash*(_xlfn.NORM.INV(RAND(),cash_ave,cash_std))+(E724-F$24)))</f>
        <v/>
      </c>
      <c r="G724" s="156">
        <f>IF((F724&lt;=0),0,((F724-G$24)*Stock*(_xlfn.NORM.INV(RAND(),stock_ave,stock_std))+(F724-G$24)*Bonds*(_xlfn.NORM.INV(RAND(),bond_ave,bond_std))+(F724-G$24)*cash*(_xlfn.NORM.INV(RAND(),cash_ave,cash_std))+(F724-G$24)))</f>
        <v/>
      </c>
      <c r="H724" s="156">
        <f>IF((G724&lt;=0),0,((G724-H$24)*Stock*(_xlfn.NORM.INV(RAND(),stock_ave,stock_std))+(G724-H$24)*Bonds*(_xlfn.NORM.INV(RAND(),bond_ave,bond_std))+(G724-H$24)*cash*(_xlfn.NORM.INV(RAND(),cash_ave,cash_std))+(G724-H$24)))</f>
        <v/>
      </c>
      <c r="I724" s="156">
        <f>IF((H724&lt;=0),0,((H724-I$24)*Stock*(_xlfn.NORM.INV(RAND(),stock_ave,stock_std))+(H724-I$24)*Bonds*(_xlfn.NORM.INV(RAND(),bond_ave,bond_std))+(H724-I$24)*cash*(_xlfn.NORM.INV(RAND(),cash_ave,cash_std))+(H724-I$24)))</f>
        <v/>
      </c>
      <c r="J724" s="156">
        <f>IF((I724&lt;=0),0,((I724-J$24)*Stock*(_xlfn.NORM.INV(RAND(),stock_ave,stock_std))+(I724-J$24)*Bonds*(_xlfn.NORM.INV(RAND(),bond_ave,bond_std))+(I724-J$24)*cash*(_xlfn.NORM.INV(RAND(),cash_ave,cash_std))+(I724-J$24)))</f>
        <v/>
      </c>
      <c r="K724" s="156">
        <f>IF((J724&lt;=0),0,((J724-K$24)*Stock*(_xlfn.NORM.INV(RAND(),stock_ave,stock_std))+(J724-K$24)*Bonds*(_xlfn.NORM.INV(RAND(),bond_ave,bond_std))+(J724-K$24)*cash*(_xlfn.NORM.INV(RAND(),cash_ave,cash_std))+(J724-K$24)))</f>
        <v/>
      </c>
      <c r="L724" s="156">
        <f>IF((K724&lt;=0),0,((K724-L$24)*Stock*(_xlfn.NORM.INV(RAND(),stock_ave,stock_std))+(K724-L$24)*Bonds*(_xlfn.NORM.INV(RAND(),bond_ave,bond_std))+(K724-L$24)*cash*(_xlfn.NORM.INV(RAND(),cash_ave,cash_std))+(K724-L$24)))</f>
        <v/>
      </c>
      <c r="M724" s="156">
        <f>IF((L724&lt;=0),0,((L724-M$24)*Stock*(_xlfn.NORM.INV(RAND(),stock_ave,stock_std))+(L724-M$24)*Bonds*(_xlfn.NORM.INV(RAND(),bond_ave,bond_std))+(L724-M$24)*cash*(_xlfn.NORM.INV(RAND(),cash_ave,cash_std))+(L724-M$24)))</f>
        <v/>
      </c>
      <c r="N724" s="156">
        <f>IF((M724&lt;=0),0,((M724-N$24)*Stock*(_xlfn.NORM.INV(RAND(),stock_ave,stock_std))+(M724-N$24)*Bonds*(_xlfn.NORM.INV(RAND(),bond_ave,bond_std))+(M724-N$24)*cash*(_xlfn.NORM.INV(RAND(),cash_ave,cash_std))+(M724-N$24)))</f>
        <v/>
      </c>
      <c r="O724" s="156">
        <f>IF((N724&lt;=0),0,((N724-O$24)*Stock*(_xlfn.NORM.INV(RAND(),stock_ave,stock_std))+(N724-O$24)*Bonds*(_xlfn.NORM.INV(RAND(),bond_ave,bond_std))+(N724-O$24)*cash*(_xlfn.NORM.INV(RAND(),cash_ave,cash_std))+(N724-O$24)))</f>
        <v/>
      </c>
      <c r="P724" s="156">
        <f>IF((O724&lt;=0),0,((O724-P$24)*Stock*(_xlfn.NORM.INV(RAND(),stock_ave,stock_std))+(O724-P$24)*Bonds*(_xlfn.NORM.INV(RAND(),bond_ave,bond_std))+(O724-P$24)*cash*(_xlfn.NORM.INV(RAND(),cash_ave,cash_std))+(O724-P$24)))</f>
        <v/>
      </c>
      <c r="Q724" s="156">
        <f>IF((P724&lt;=0),0,((P724-Q$24)*Stock*(_xlfn.NORM.INV(RAND(),stock_ave,stock_std))+(P724-Q$24)*Bonds*(_xlfn.NORM.INV(RAND(),bond_ave,bond_std))+(P724-Q$24)*cash*(_xlfn.NORM.INV(RAND(),cash_ave,cash_std))+(P724-Q$24)))</f>
        <v/>
      </c>
      <c r="R724" s="156">
        <f>IF((Q724&lt;=0),0,((Q724-R$24)*Stock*(_xlfn.NORM.INV(RAND(),stock_ave,stock_std))+(Q724-R$24)*Bonds*(_xlfn.NORM.INV(RAND(),bond_ave,bond_std))+(Q724-R$24)*cash*(_xlfn.NORM.INV(RAND(),cash_ave,cash_std))+(Q724-R$24)))</f>
        <v/>
      </c>
      <c r="S724" s="156">
        <f>IF((R724&lt;=0),0,((R724-S$24)*Stock*(_xlfn.NORM.INV(RAND(),stock_ave,stock_std))+(R724-S$24)*Bonds*(_xlfn.NORM.INV(RAND(),bond_ave,bond_std))+(R724-S$24)*cash*(_xlfn.NORM.INV(RAND(),cash_ave,cash_std))+(R724-S$24)))</f>
        <v/>
      </c>
      <c r="T724" s="156">
        <f>IF((S724&lt;=0),0,((S724-T$24)*Stock*(_xlfn.NORM.INV(RAND(),stock_ave,stock_std))+(S724-T$24)*Bonds*(_xlfn.NORM.INV(RAND(),bond_ave,bond_std))+(S724-T$24)*cash*(_xlfn.NORM.INV(RAND(),cash_ave,cash_std))+(S724-T$24)))</f>
        <v/>
      </c>
      <c r="U724" s="156">
        <f>IF((T724&lt;=0),0,((T724-U$24)*Stock*(_xlfn.NORM.INV(RAND(),stock_ave,stock_std))+(T724-U$24)*Bonds*(_xlfn.NORM.INV(RAND(),bond_ave,bond_std))+(T724-U$24)*cash*(_xlfn.NORM.INV(RAND(),cash_ave,cash_std))+(T724-U$24)))</f>
        <v/>
      </c>
      <c r="V724" s="156">
        <f>IF((U724&lt;=0),0,((U724-V$24)*Stock*(_xlfn.NORM.INV(RAND(),stock_ave,stock_std))+(U724-V$24)*Bonds*(_xlfn.NORM.INV(RAND(),bond_ave,bond_std))+(U724-V$24)*cash*(_xlfn.NORM.INV(RAND(),cash_ave,cash_std))+(U724-V$24)))</f>
        <v/>
      </c>
      <c r="W724" s="156">
        <f>IF((V724&lt;=0),0,((V724-W$24)*Stock*(_xlfn.NORM.INV(RAND(),stock_ave,stock_std))+(V724-W$24)*Bonds*(_xlfn.NORM.INV(RAND(),bond_ave,bond_std))+(V724-W$24)*cash*(_xlfn.NORM.INV(RAND(),cash_ave,cash_std))+(V724-W$24)))</f>
        <v/>
      </c>
      <c r="X724" s="156">
        <f>IF((W724&lt;=0),0,((W724-X$24)*Stock*(_xlfn.NORM.INV(RAND(),stock_ave,stock_std))+(W724-X$24)*Bonds*(_xlfn.NORM.INV(RAND(),bond_ave,bond_std))+(W724-X$24)*cash*(_xlfn.NORM.INV(RAND(),cash_ave,cash_std))+(W724-X$24)))</f>
        <v/>
      </c>
      <c r="Y724" s="156">
        <f>IF((X724&lt;=0),0,((X724-Y$24)*Stock*(_xlfn.NORM.INV(RAND(),stock_ave,stock_std))+(X724-Y$24)*Bonds*(_xlfn.NORM.INV(RAND(),bond_ave,bond_std))+(X724-Y$24)*cash*(_xlfn.NORM.INV(RAND(),cash_ave,cash_std))+(X724-Y$24)))</f>
        <v/>
      </c>
      <c r="Z724" s="156">
        <f>IF((Y724&lt;=0),0,((Y724-Z$24)*Stock*(_xlfn.NORM.INV(RAND(),stock_ave,stock_std))+(Y724-Z$24)*Bonds*(_xlfn.NORM.INV(RAND(),bond_ave,bond_std))+(Y724-Z$24)*cash*(_xlfn.NORM.INV(RAND(),cash_ave,cash_std))+(Y724-Z$24)))</f>
        <v/>
      </c>
      <c r="AA724" s="156">
        <f>IF((Z724&lt;=0),0,((Z724-AA$24)*Stock*(_xlfn.NORM.INV(RAND(),stock_ave,stock_std))+(Z724-AA$24)*Bonds*(_xlfn.NORM.INV(RAND(),bond_ave,bond_std))+(Z724-AA$24)*cash*(_xlfn.NORM.INV(RAND(),cash_ave,cash_std))+(Z724-AA$24)))</f>
        <v/>
      </c>
      <c r="AB724" s="156">
        <f>IF((AA724&lt;=0),0,((AA724-AB$24)*Stock*(_xlfn.NORM.INV(RAND(),stock_ave,stock_std))+(AA724-AB$24)*Bonds*(_xlfn.NORM.INV(RAND(),bond_ave,bond_std))+(AA724-AB$24)*cash*(_xlfn.NORM.INV(RAND(),cash_ave,cash_std))+(AA724-AB$24)))</f>
        <v/>
      </c>
      <c r="AC724" s="156">
        <f>IF((AB724&lt;=0),0,((AB724-AC$24)*Stock*(_xlfn.NORM.INV(RAND(),stock_ave,stock_std))+(AB724-AC$24)*Bonds*(_xlfn.NORM.INV(RAND(),bond_ave,bond_std))+(AB724-AC$24)*cash*(_xlfn.NORM.INV(RAND(),cash_ave,cash_std))+(AB724-AC$24)))</f>
        <v/>
      </c>
      <c r="AD724" s="156">
        <f>IF((AC724&lt;=0),0,((AC724-AD$24)*Stock*(_xlfn.NORM.INV(RAND(),stock_ave,stock_std))+(AC724-AD$24)*Bonds*(_xlfn.NORM.INV(RAND(),bond_ave,bond_std))+(AC724-AD$24)*cash*(_xlfn.NORM.INV(RAND(),cash_ave,cash_std))+(AC724-AD$24)))</f>
        <v/>
      </c>
      <c r="AE724" s="156">
        <f>IF((AD724&lt;=0),0,((AD724-AE$24)*Stock*(_xlfn.NORM.INV(RAND(),stock_ave,stock_std))+(AD724-AE$24)*Bonds*(_xlfn.NORM.INV(RAND(),bond_ave,bond_std))+(AD724-AE$24)*cash*(_xlfn.NORM.INV(RAND(),cash_ave,cash_std))+(AD724-AE$24)))</f>
        <v/>
      </c>
      <c r="AF724" s="156">
        <f>IF((AE724&lt;=0),0,((AE724-AF$24)*Stock*(_xlfn.NORM.INV(RAND(),stock_ave,stock_std))+(AE724-AF$24)*Bonds*(_xlfn.NORM.INV(RAND(),bond_ave,bond_std))+(AE724-AF$24)*cash*(_xlfn.NORM.INV(RAND(),cash_ave,cash_std))+(AE724-AF$24)))</f>
        <v/>
      </c>
      <c r="AG724" s="156">
        <f>IF((AF724&lt;=0),0,((AF724-AG$24)*Stock*(_xlfn.NORM.INV(RAND(),stock_ave,stock_std))+(AF724-AG$24)*Bonds*(_xlfn.NORM.INV(RAND(),bond_ave,bond_std))+(AF724-AG$24)*cash*(_xlfn.NORM.INV(RAND(),cash_ave,cash_std))+(AF724-AG$24)))</f>
        <v/>
      </c>
      <c r="AH724" s="156">
        <f>IF((AG724&lt;=0),0,((AG724-AH$24)*Stock*(_xlfn.NORM.INV(RAND(),stock_ave,stock_std))+(AG724-AH$24)*Bonds*(_xlfn.NORM.INV(RAND(),bond_ave,bond_std))+(AG724-AH$24)*cash*(_xlfn.NORM.INV(RAND(),cash_ave,cash_std))+(AG724-AH$24)))</f>
        <v/>
      </c>
      <c r="AI724" s="156">
        <f>IF((AH724&lt;=0),0,((AH724-AI$24)*Stock*(_xlfn.NORM.INV(RAND(),stock_ave,stock_std))+(AH724-AI$24)*Bonds*(_xlfn.NORM.INV(RAND(),bond_ave,bond_std))+(AH724-AI$24)*cash*(_xlfn.NORM.INV(RAND(),cash_ave,cash_std))+(AH724-AI$24)))</f>
        <v/>
      </c>
      <c r="AJ724" s="156">
        <f>IF((AI724&lt;=0),0,((AI724-AJ$24)*Stock*(_xlfn.NORM.INV(RAND(),stock_ave,stock_std))+(AI724-AJ$24)*Bonds*(_xlfn.NORM.INV(RAND(),bond_ave,bond_std))+(AI724-AJ$24)*cash*(_xlfn.NORM.INV(RAND(),cash_ave,cash_std))+(AI724-AJ$24)))</f>
        <v/>
      </c>
      <c r="AK724" s="156">
        <f>IF((AJ724&lt;=0),0,((AJ724-AK$24)*Stock*(_xlfn.NORM.INV(RAND(),stock_ave,stock_std))+(AJ724-AK$24)*Bonds*(_xlfn.NORM.INV(RAND(),bond_ave,bond_std))+(AJ724-AK$24)*cash*(_xlfn.NORM.INV(RAND(),cash_ave,cash_std))+(AJ724-AK$24)))</f>
        <v/>
      </c>
      <c r="AL724" s="156">
        <f>IF((AK724&lt;=0),0,((AK724-AL$24)*Stock*(_xlfn.NORM.INV(RAND(),stock_ave,stock_std))+(AK724-AL$24)*Bonds*(_xlfn.NORM.INV(RAND(),bond_ave,bond_std))+(AK724-AL$24)*cash*(_xlfn.NORM.INV(RAND(),cash_ave,cash_std))+(AK724-AL$24)))</f>
        <v/>
      </c>
      <c r="AM724" s="156">
        <f>IF((AL724&lt;=0),0,((AL724-AM$24)*Stock*(_xlfn.NORM.INV(RAND(),stock_ave,stock_std))+(AL724-AM$24)*Bonds*(_xlfn.NORM.INV(RAND(),bond_ave,bond_std))+(AL724-AM$24)*cash*(_xlfn.NORM.INV(RAND(),cash_ave,cash_std))+(AL724-AM$24)))</f>
        <v/>
      </c>
      <c r="AN724" s="156">
        <f>IF((AM724&lt;=0),0,((AM724-AN$24)*Stock*(_xlfn.NORM.INV(RAND(),stock_ave,stock_std))+(AM724-AN$24)*Bonds*(_xlfn.NORM.INV(RAND(),bond_ave,bond_std))+(AM724-AN$24)*cash*(_xlfn.NORM.INV(RAND(),cash_ave,cash_std))+(AM724-AN$24)))</f>
        <v/>
      </c>
      <c r="AO724" s="156">
        <f>IF((AN724&lt;=0),0,((AN724-AO$24)*Stock*(_xlfn.NORM.INV(RAND(),stock_ave,stock_std))+(AN724-AO$24)*Bonds*(_xlfn.NORM.INV(RAND(),bond_ave,bond_std))+(AN724-AO$24)*cash*(_xlfn.NORM.INV(RAND(),cash_ave,cash_std))+(AN724-AO$24)))</f>
        <v/>
      </c>
      <c r="AP724" s="156">
        <f>IF((AO724&lt;=0),0,((AO724-AP$24)*Stock*(_xlfn.NORM.INV(RAND(),stock_ave,stock_std))+(AO724-AP$24)*Bonds*(_xlfn.NORM.INV(RAND(),bond_ave,bond_std))+(AO724-AP$24)*cash*(_xlfn.NORM.INV(RAND(),cash_ave,cash_std))+(AO724-AP$24)))</f>
        <v/>
      </c>
      <c r="AQ724" s="156">
        <f>IF((AP724&lt;=0),0,((AP724-AQ$24)*Stock*(_xlfn.NORM.INV(RAND(),stock_ave,stock_std))+(AP724-AQ$24)*Bonds*(_xlfn.NORM.INV(RAND(),bond_ave,bond_std))+(AP724-AQ$24)*cash*(_xlfn.NORM.INV(RAND(),cash_ave,cash_std))+(AP724-AQ$24)))</f>
        <v/>
      </c>
      <c r="AR724" s="156">
        <f>IF((AQ724&lt;=0),0,((AQ724-AR$24)*Stock*(_xlfn.NORM.INV(RAND(),stock_ave,stock_std))+(AQ724-AR$24)*Bonds*(_xlfn.NORM.INV(RAND(),bond_ave,bond_std))+(AQ724-AR$24)*cash*(_xlfn.NORM.INV(RAND(),cash_ave,cash_std))+(AQ724-AR$24)))</f>
        <v/>
      </c>
      <c r="AS724" s="156">
        <f>IF((AR724&lt;=0),0,((AR724-AS$24)*Stock*(_xlfn.NORM.INV(RAND(),stock_ave,stock_std))+(AR724-AS$24)*Bonds*(_xlfn.NORM.INV(RAND(),bond_ave,bond_std))+(AR724-AS$24)*cash*(_xlfn.NORM.INV(RAND(),cash_ave,cash_std))+(AR724-AS$24)))</f>
        <v/>
      </c>
      <c r="AT724" s="156">
        <f>IF((AS724&lt;=0),0,((AS724-AT$24)*Stock*(_xlfn.NORM.INV(RAND(),stock_ave,stock_std))+(AS724-AT$24)*Bonds*(_xlfn.NORM.INV(RAND(),bond_ave,bond_std))+(AS724-AT$24)*cash*(_xlfn.NORM.INV(RAND(),cash_ave,cash_std))+(AS724-AT$24)))</f>
        <v/>
      </c>
      <c r="AU724" s="156">
        <f>IF((AT724&lt;=0),0,((AT724-AU$24)*Stock*(_xlfn.NORM.INV(RAND(),stock_ave,stock_std))+(AT724-AU$24)*Bonds*(_xlfn.NORM.INV(RAND(),bond_ave,bond_std))+(AT724-AU$24)*cash*(_xlfn.NORM.INV(RAND(),cash_ave,cash_std))+(AT724-AU$24)))</f>
        <v/>
      </c>
      <c r="AV724" s="156">
        <f>IF((AU724&lt;=0),0,((AU724-AV$24)*Stock*(_xlfn.NORM.INV(RAND(),stock_ave,stock_std))+(AU724-AV$24)*Bonds*(_xlfn.NORM.INV(RAND(),bond_ave,bond_std))+(AU724-AV$24)*cash*(_xlfn.NORM.INV(RAND(),cash_ave,cash_std))+(AU724-AV$24)))</f>
        <v/>
      </c>
      <c r="AW724" s="156">
        <f>IF((AV724&lt;=0),0,((AV724-AW$24)*Stock*(_xlfn.NORM.INV(RAND(),stock_ave,stock_std))+(AV724-AW$24)*Bonds*(_xlfn.NORM.INV(RAND(),bond_ave,bond_std))+(AV724-AW$24)*cash*(_xlfn.NORM.INV(RAND(),cash_ave,cash_std))+(AV724-AW$24)))</f>
        <v/>
      </c>
      <c r="AX724" s="159" t="n"/>
      <c r="AY724" s="159" t="n"/>
      <c r="AZ724" s="159" t="n"/>
      <c r="BA724" s="159" t="n"/>
      <c r="BB724" s="159" t="n"/>
    </row>
    <row r="725">
      <c r="C725" s="147" t="n"/>
      <c r="D725" s="61">
        <f>+D724-IF(D$18&gt;74,(D724/D$25)*$C$10)</f>
        <v/>
      </c>
      <c r="E725" s="61">
        <f>+E724-IF(E$18&gt;74,(E724/E$25)*$C$10)</f>
        <v/>
      </c>
      <c r="F725" s="61">
        <f>+F724-IF(F$18&gt;74,(F724/F$25)*$C$10)</f>
        <v/>
      </c>
      <c r="G725" s="61">
        <f>+G724-IF(G$18&gt;74,(G724/G$25)*$C$10)</f>
        <v/>
      </c>
      <c r="H725" s="61">
        <f>+H724-IF(H$18&gt;74,(H724/H$25)*$C$10)</f>
        <v/>
      </c>
      <c r="I725" s="61">
        <f>+I724-IF(I$18&gt;74,(I724/I$25)*$C$10)</f>
        <v/>
      </c>
      <c r="J725" s="61">
        <f>+J724-IF(J$18&gt;74,(J724/J$25)*$C$10)</f>
        <v/>
      </c>
      <c r="K725" s="61">
        <f>+K724-IF(K$18&gt;74,(K724/K$25)*$C$10)</f>
        <v/>
      </c>
      <c r="L725" s="61">
        <f>+L724-IF(L$18&gt;74,(L724/L$25)*$C$10)</f>
        <v/>
      </c>
      <c r="M725" s="61">
        <f>+M724-IF(M$18&gt;74,(M724/M$25)*$C$10)</f>
        <v/>
      </c>
      <c r="N725" s="61">
        <f>+N724-IF(N$18&gt;74,(N724/N$25)*$C$10)</f>
        <v/>
      </c>
      <c r="O725" s="61">
        <f>+O724-IF(O$18&gt;74,(O724/O$25)*$C$10)</f>
        <v/>
      </c>
      <c r="P725" s="61">
        <f>+P724-IF(P$18&gt;74,(P724/P$25)*$C$10)</f>
        <v/>
      </c>
      <c r="Q725" s="61">
        <f>+Q724-IF(Q$18&gt;74,(Q724/Q$25)*$C$10)</f>
        <v/>
      </c>
      <c r="R725" s="61">
        <f>+R724-IF(R$18&gt;74,(R724/R$25)*$C$10)</f>
        <v/>
      </c>
      <c r="S725" s="61">
        <f>+S724-IF(S$18&gt;74,(S724/S$25)*$C$10)</f>
        <v/>
      </c>
      <c r="T725" s="61">
        <f>+T724-IF(T$18&gt;74,(T724/T$25)*$C$10)</f>
        <v/>
      </c>
      <c r="U725" s="61">
        <f>+U724-IF(U$18&gt;74,(U724/U$25)*$C$10)</f>
        <v/>
      </c>
      <c r="V725" s="61">
        <f>+V724-IF(V$18&gt;74,(V724/V$25)*$C$10)</f>
        <v/>
      </c>
      <c r="W725" s="61">
        <f>+W724-IF(W$18&gt;74,(W724/W$25)*$C$10)</f>
        <v/>
      </c>
      <c r="X725" s="61">
        <f>+X724-IF(X$18&gt;74,(X724/X$25)*$C$10)</f>
        <v/>
      </c>
      <c r="Y725" s="61">
        <f>+Y724-IF(Y$18&gt;74,(Y724/Y$25)*$C$10)</f>
        <v/>
      </c>
      <c r="Z725" s="61">
        <f>+Z724-IF(Z$18&gt;74,(Z724/Z$25)*$C$10)</f>
        <v/>
      </c>
      <c r="AA725" s="61">
        <f>+AA724-IF(AA$18&gt;74,(AA724/AA$25)*$C$10)</f>
        <v/>
      </c>
      <c r="AB725" s="61">
        <f>+AB724-IF(AB$18&gt;74,(AB724/AB$25)*$C$10)</f>
        <v/>
      </c>
      <c r="AC725" s="61">
        <f>+AC724-IF(AC$18&gt;74,(AC724/AC$25)*$C$10)</f>
        <v/>
      </c>
      <c r="AD725" s="61">
        <f>+AD724-IF(AD$18&gt;74,(AD724/AD$25)*$C$10)</f>
        <v/>
      </c>
      <c r="AE725" s="61">
        <f>+AE724-IF(AE$18&gt;74,(AE724/AE$25)*$C$10)</f>
        <v/>
      </c>
      <c r="AF725" s="61">
        <f>+AF724-IF(AF$18&gt;74,(AF724/AF$25)*$C$10)</f>
        <v/>
      </c>
      <c r="AG725" s="61">
        <f>+AG724-IF(AG$18&gt;74,(AG724/AG$25)*$C$10)</f>
        <v/>
      </c>
      <c r="AH725" s="61">
        <f>+AH724-IF(AH$18&gt;74,(AH724/AH$25)*$C$10)</f>
        <v/>
      </c>
      <c r="AI725" s="61">
        <f>+AI724-IF(AI$18&gt;74,(AI724/AI$25)*$C$10)</f>
        <v/>
      </c>
      <c r="AJ725" s="61">
        <f>+AJ724-IF(AJ$18&gt;74,(AJ724/AJ$25)*$C$10)</f>
        <v/>
      </c>
      <c r="AK725" s="61">
        <f>+AK724-IF(AK$18&gt;74,(AK724/AK$25)*$C$10)</f>
        <v/>
      </c>
      <c r="AL725" s="61">
        <f>+AL724-IF(AL$18&gt;74,(AL724/AL$25)*$C$10)</f>
        <v/>
      </c>
      <c r="AM725" s="61">
        <f>+AM724-IF(AM$18&gt;74,(AM724/AM$25)*$C$10)</f>
        <v/>
      </c>
      <c r="AN725" s="61">
        <f>+AN724-IF(AN$18&gt;74,(AN724/AN$25)*$C$10)</f>
        <v/>
      </c>
      <c r="AO725" s="61">
        <f>+AO724-IF(AO$18&gt;74,(AO724/AO$25)*$C$10)</f>
        <v/>
      </c>
      <c r="AP725" s="61">
        <f>+AP724-IF(AP$18&gt;74,(AP724/AP$25)*$C$10)</f>
        <v/>
      </c>
      <c r="AQ725" s="61">
        <f>+AQ724-IF(AQ$18&gt;74,(AQ724/AQ$25)*$C$10)</f>
        <v/>
      </c>
      <c r="AR725" s="61">
        <f>+AR724-IF(AR$18&gt;74,(AR724/AR$25)*$C$10)</f>
        <v/>
      </c>
      <c r="AS725" s="61">
        <f>+AS724-IF(AS$18&gt;74,(AS724/AS$25)*$C$10)</f>
        <v/>
      </c>
      <c r="AT725" s="61">
        <f>+AT724-IF(AT$18&gt;74,(AT724/AT$25)*$C$10)</f>
        <v/>
      </c>
      <c r="AU725" s="61">
        <f>+AU724-IF(AU$18&gt;74,(AU724/AU$25)*$C$10)</f>
        <v/>
      </c>
      <c r="AV725" s="61">
        <f>+AV724-IF(AV$18&gt;74,(AV724/AV$25)*$C$10)</f>
        <v/>
      </c>
      <c r="AW725" s="61">
        <f>+AW724-IF(AW$18&gt;74,(AW724/AW$25)*$C$10)</f>
        <v/>
      </c>
      <c r="AX725" s="35">
        <f>IF(AW725&gt;0,1,0)</f>
        <v/>
      </c>
      <c r="AY725" s="35">
        <f>IF(AL725&gt;0,1,0)</f>
        <v/>
      </c>
      <c r="AZ725" s="35">
        <f>IF(AG725&gt;0,1,0)</f>
        <v/>
      </c>
      <c r="BA725" s="35">
        <f>IF(AB725&gt;0,1,0)</f>
        <v/>
      </c>
      <c r="BB725" s="35">
        <f>IF(W725&gt;0,1,0)</f>
        <v/>
      </c>
    </row>
    <row r="726">
      <c r="B726" s="154" t="inlineStr">
        <is>
          <t>trial 350</t>
        </is>
      </c>
      <c r="C726" s="155">
        <f>+start-C723</f>
        <v/>
      </c>
      <c r="D726" s="156">
        <f>IF((C726&lt;=0),0,((C726-D$24)*Stock*(_xlfn.NORM.INV(RAND(),stock_ave,stock_std))+(C726-D$24)*Bonds*(_xlfn.NORM.INV(RAND(),bond_ave,bond_std))+(C726-D$24)*cash*(_xlfn.NORM.INV(RAND(),cash_ave,cash_std))+(C726-D$24)))</f>
        <v/>
      </c>
      <c r="E726" s="156">
        <f>IF((D726&lt;=0),0,((D726-E$24)*Stock*(_xlfn.NORM.INV(RAND(),stock_ave,stock_std))+(D726-E$24)*Bonds*(_xlfn.NORM.INV(RAND(),bond_ave,bond_std))+(D726-E$24)*cash*(_xlfn.NORM.INV(RAND(),cash_ave,cash_std))+(D726-E$24)))</f>
        <v/>
      </c>
      <c r="F726" s="156">
        <f>IF((E726&lt;=0),0,((E726-F$24)*Stock*(_xlfn.NORM.INV(RAND(),stock_ave,stock_std))+(E726-F$24)*Bonds*(_xlfn.NORM.INV(RAND(),bond_ave,bond_std))+(E726-F$24)*cash*(_xlfn.NORM.INV(RAND(),cash_ave,cash_std))+(E726-F$24)))</f>
        <v/>
      </c>
      <c r="G726" s="156">
        <f>IF((F726&lt;=0),0,((F726-G$24)*Stock*(_xlfn.NORM.INV(RAND(),stock_ave,stock_std))+(F726-G$24)*Bonds*(_xlfn.NORM.INV(RAND(),bond_ave,bond_std))+(F726-G$24)*cash*(_xlfn.NORM.INV(RAND(),cash_ave,cash_std))+(F726-G$24)))</f>
        <v/>
      </c>
      <c r="H726" s="156">
        <f>IF((G726&lt;=0),0,((G726-H$24)*Stock*(_xlfn.NORM.INV(RAND(),stock_ave,stock_std))+(G726-H$24)*Bonds*(_xlfn.NORM.INV(RAND(),bond_ave,bond_std))+(G726-H$24)*cash*(_xlfn.NORM.INV(RAND(),cash_ave,cash_std))+(G726-H$24)))</f>
        <v/>
      </c>
      <c r="I726" s="156">
        <f>IF((H726&lt;=0),0,((H726-I$24)*Stock*(_xlfn.NORM.INV(RAND(),stock_ave,stock_std))+(H726-I$24)*Bonds*(_xlfn.NORM.INV(RAND(),bond_ave,bond_std))+(H726-I$24)*cash*(_xlfn.NORM.INV(RAND(),cash_ave,cash_std))+(H726-I$24)))</f>
        <v/>
      </c>
      <c r="J726" s="156">
        <f>IF((I726&lt;=0),0,((I726-J$24)*Stock*(_xlfn.NORM.INV(RAND(),stock_ave,stock_std))+(I726-J$24)*Bonds*(_xlfn.NORM.INV(RAND(),bond_ave,bond_std))+(I726-J$24)*cash*(_xlfn.NORM.INV(RAND(),cash_ave,cash_std))+(I726-J$24)))</f>
        <v/>
      </c>
      <c r="K726" s="156">
        <f>IF((J726&lt;=0),0,((J726-K$24)*Stock*(_xlfn.NORM.INV(RAND(),stock_ave,stock_std))+(J726-K$24)*Bonds*(_xlfn.NORM.INV(RAND(),bond_ave,bond_std))+(J726-K$24)*cash*(_xlfn.NORM.INV(RAND(),cash_ave,cash_std))+(J726-K$24)))</f>
        <v/>
      </c>
      <c r="L726" s="156">
        <f>IF((K726&lt;=0),0,((K726-L$24)*Stock*(_xlfn.NORM.INV(RAND(),stock_ave,stock_std))+(K726-L$24)*Bonds*(_xlfn.NORM.INV(RAND(),bond_ave,bond_std))+(K726-L$24)*cash*(_xlfn.NORM.INV(RAND(),cash_ave,cash_std))+(K726-L$24)))</f>
        <v/>
      </c>
      <c r="M726" s="156">
        <f>IF((L726&lt;=0),0,((L726-M$24)*Stock*(_xlfn.NORM.INV(RAND(),stock_ave,stock_std))+(L726-M$24)*Bonds*(_xlfn.NORM.INV(RAND(),bond_ave,bond_std))+(L726-M$24)*cash*(_xlfn.NORM.INV(RAND(),cash_ave,cash_std))+(L726-M$24)))</f>
        <v/>
      </c>
      <c r="N726" s="156">
        <f>IF((M726&lt;=0),0,((M726-N$24)*Stock*(_xlfn.NORM.INV(RAND(),stock_ave,stock_std))+(M726-N$24)*Bonds*(_xlfn.NORM.INV(RAND(),bond_ave,bond_std))+(M726-N$24)*cash*(_xlfn.NORM.INV(RAND(),cash_ave,cash_std))+(M726-N$24)))</f>
        <v/>
      </c>
      <c r="O726" s="156">
        <f>IF((N726&lt;=0),0,((N726-O$24)*Stock*(_xlfn.NORM.INV(RAND(),stock_ave,stock_std))+(N726-O$24)*Bonds*(_xlfn.NORM.INV(RAND(),bond_ave,bond_std))+(N726-O$24)*cash*(_xlfn.NORM.INV(RAND(),cash_ave,cash_std))+(N726-O$24)))</f>
        <v/>
      </c>
      <c r="P726" s="156">
        <f>IF((O726&lt;=0),0,((O726-P$24)*Stock*(_xlfn.NORM.INV(RAND(),stock_ave,stock_std))+(O726-P$24)*Bonds*(_xlfn.NORM.INV(RAND(),bond_ave,bond_std))+(O726-P$24)*cash*(_xlfn.NORM.INV(RAND(),cash_ave,cash_std))+(O726-P$24)))</f>
        <v/>
      </c>
      <c r="Q726" s="156">
        <f>IF((P726&lt;=0),0,((P726-Q$24)*Stock*(_xlfn.NORM.INV(RAND(),stock_ave,stock_std))+(P726-Q$24)*Bonds*(_xlfn.NORM.INV(RAND(),bond_ave,bond_std))+(P726-Q$24)*cash*(_xlfn.NORM.INV(RAND(),cash_ave,cash_std))+(P726-Q$24)))</f>
        <v/>
      </c>
      <c r="R726" s="156">
        <f>IF((Q726&lt;=0),0,((Q726-R$24)*Stock*(_xlfn.NORM.INV(RAND(),stock_ave,stock_std))+(Q726-R$24)*Bonds*(_xlfn.NORM.INV(RAND(),bond_ave,bond_std))+(Q726-R$24)*cash*(_xlfn.NORM.INV(RAND(),cash_ave,cash_std))+(Q726-R$24)))</f>
        <v/>
      </c>
      <c r="S726" s="156">
        <f>IF((R726&lt;=0),0,((R726-S$24)*Stock*(_xlfn.NORM.INV(RAND(),stock_ave,stock_std))+(R726-S$24)*Bonds*(_xlfn.NORM.INV(RAND(),bond_ave,bond_std))+(R726-S$24)*cash*(_xlfn.NORM.INV(RAND(),cash_ave,cash_std))+(R726-S$24)))</f>
        <v/>
      </c>
      <c r="T726" s="156">
        <f>IF((S726&lt;=0),0,((S726-T$24)*Stock*(_xlfn.NORM.INV(RAND(),stock_ave,stock_std))+(S726-T$24)*Bonds*(_xlfn.NORM.INV(RAND(),bond_ave,bond_std))+(S726-T$24)*cash*(_xlfn.NORM.INV(RAND(),cash_ave,cash_std))+(S726-T$24)))</f>
        <v/>
      </c>
      <c r="U726" s="156">
        <f>IF((T726&lt;=0),0,((T726-U$24)*Stock*(_xlfn.NORM.INV(RAND(),stock_ave,stock_std))+(T726-U$24)*Bonds*(_xlfn.NORM.INV(RAND(),bond_ave,bond_std))+(T726-U$24)*cash*(_xlfn.NORM.INV(RAND(),cash_ave,cash_std))+(T726-U$24)))</f>
        <v/>
      </c>
      <c r="V726" s="156">
        <f>IF((U726&lt;=0),0,((U726-V$24)*Stock*(_xlfn.NORM.INV(RAND(),stock_ave,stock_std))+(U726-V$24)*Bonds*(_xlfn.NORM.INV(RAND(),bond_ave,bond_std))+(U726-V$24)*cash*(_xlfn.NORM.INV(RAND(),cash_ave,cash_std))+(U726-V$24)))</f>
        <v/>
      </c>
      <c r="W726" s="156">
        <f>IF((V726&lt;=0),0,((V726-W$24)*Stock*(_xlfn.NORM.INV(RAND(),stock_ave,stock_std))+(V726-W$24)*Bonds*(_xlfn.NORM.INV(RAND(),bond_ave,bond_std))+(V726-W$24)*cash*(_xlfn.NORM.INV(RAND(),cash_ave,cash_std))+(V726-W$24)))</f>
        <v/>
      </c>
      <c r="X726" s="156">
        <f>IF((W726&lt;=0),0,((W726-X$24)*Stock*(_xlfn.NORM.INV(RAND(),stock_ave,stock_std))+(W726-X$24)*Bonds*(_xlfn.NORM.INV(RAND(),bond_ave,bond_std))+(W726-X$24)*cash*(_xlfn.NORM.INV(RAND(),cash_ave,cash_std))+(W726-X$24)))</f>
        <v/>
      </c>
      <c r="Y726" s="156">
        <f>IF((X726&lt;=0),0,((X726-Y$24)*Stock*(_xlfn.NORM.INV(RAND(),stock_ave,stock_std))+(X726-Y$24)*Bonds*(_xlfn.NORM.INV(RAND(),bond_ave,bond_std))+(X726-Y$24)*cash*(_xlfn.NORM.INV(RAND(),cash_ave,cash_std))+(X726-Y$24)))</f>
        <v/>
      </c>
      <c r="Z726" s="156">
        <f>IF((Y726&lt;=0),0,((Y726-Z$24)*Stock*(_xlfn.NORM.INV(RAND(),stock_ave,stock_std))+(Y726-Z$24)*Bonds*(_xlfn.NORM.INV(RAND(),bond_ave,bond_std))+(Y726-Z$24)*cash*(_xlfn.NORM.INV(RAND(),cash_ave,cash_std))+(Y726-Z$24)))</f>
        <v/>
      </c>
      <c r="AA726" s="156">
        <f>IF((Z726&lt;=0),0,((Z726-AA$24)*Stock*(_xlfn.NORM.INV(RAND(),stock_ave,stock_std))+(Z726-AA$24)*Bonds*(_xlfn.NORM.INV(RAND(),bond_ave,bond_std))+(Z726-AA$24)*cash*(_xlfn.NORM.INV(RAND(),cash_ave,cash_std))+(Z726-AA$24)))</f>
        <v/>
      </c>
      <c r="AB726" s="156">
        <f>IF((AA726&lt;=0),0,((AA726-AB$24)*Stock*(_xlfn.NORM.INV(RAND(),stock_ave,stock_std))+(AA726-AB$24)*Bonds*(_xlfn.NORM.INV(RAND(),bond_ave,bond_std))+(AA726-AB$24)*cash*(_xlfn.NORM.INV(RAND(),cash_ave,cash_std))+(AA726-AB$24)))</f>
        <v/>
      </c>
      <c r="AC726" s="156">
        <f>IF((AB726&lt;=0),0,((AB726-AC$24)*Stock*(_xlfn.NORM.INV(RAND(),stock_ave,stock_std))+(AB726-AC$24)*Bonds*(_xlfn.NORM.INV(RAND(),bond_ave,bond_std))+(AB726-AC$24)*cash*(_xlfn.NORM.INV(RAND(),cash_ave,cash_std))+(AB726-AC$24)))</f>
        <v/>
      </c>
      <c r="AD726" s="156">
        <f>IF((AC726&lt;=0),0,((AC726-AD$24)*Stock*(_xlfn.NORM.INV(RAND(),stock_ave,stock_std))+(AC726-AD$24)*Bonds*(_xlfn.NORM.INV(RAND(),bond_ave,bond_std))+(AC726-AD$24)*cash*(_xlfn.NORM.INV(RAND(),cash_ave,cash_std))+(AC726-AD$24)))</f>
        <v/>
      </c>
      <c r="AE726" s="156">
        <f>IF((AD726&lt;=0),0,((AD726-AE$24)*Stock*(_xlfn.NORM.INV(RAND(),stock_ave,stock_std))+(AD726-AE$24)*Bonds*(_xlfn.NORM.INV(RAND(),bond_ave,bond_std))+(AD726-AE$24)*cash*(_xlfn.NORM.INV(RAND(),cash_ave,cash_std))+(AD726-AE$24)))</f>
        <v/>
      </c>
      <c r="AF726" s="156">
        <f>IF((AE726&lt;=0),0,((AE726-AF$24)*Stock*(_xlfn.NORM.INV(RAND(),stock_ave,stock_std))+(AE726-AF$24)*Bonds*(_xlfn.NORM.INV(RAND(),bond_ave,bond_std))+(AE726-AF$24)*cash*(_xlfn.NORM.INV(RAND(),cash_ave,cash_std))+(AE726-AF$24)))</f>
        <v/>
      </c>
      <c r="AG726" s="156">
        <f>IF((AF726&lt;=0),0,((AF726-AG$24)*Stock*(_xlfn.NORM.INV(RAND(),stock_ave,stock_std))+(AF726-AG$24)*Bonds*(_xlfn.NORM.INV(RAND(),bond_ave,bond_std))+(AF726-AG$24)*cash*(_xlfn.NORM.INV(RAND(),cash_ave,cash_std))+(AF726-AG$24)))</f>
        <v/>
      </c>
      <c r="AH726" s="156">
        <f>IF((AG726&lt;=0),0,((AG726-AH$24)*Stock*(_xlfn.NORM.INV(RAND(),stock_ave,stock_std))+(AG726-AH$24)*Bonds*(_xlfn.NORM.INV(RAND(),bond_ave,bond_std))+(AG726-AH$24)*cash*(_xlfn.NORM.INV(RAND(),cash_ave,cash_std))+(AG726-AH$24)))</f>
        <v/>
      </c>
      <c r="AI726" s="156">
        <f>IF((AH726&lt;=0),0,((AH726-AI$24)*Stock*(_xlfn.NORM.INV(RAND(),stock_ave,stock_std))+(AH726-AI$24)*Bonds*(_xlfn.NORM.INV(RAND(),bond_ave,bond_std))+(AH726-AI$24)*cash*(_xlfn.NORM.INV(RAND(),cash_ave,cash_std))+(AH726-AI$24)))</f>
        <v/>
      </c>
      <c r="AJ726" s="156">
        <f>IF((AI726&lt;=0),0,((AI726-AJ$24)*Stock*(_xlfn.NORM.INV(RAND(),stock_ave,stock_std))+(AI726-AJ$24)*Bonds*(_xlfn.NORM.INV(RAND(),bond_ave,bond_std))+(AI726-AJ$24)*cash*(_xlfn.NORM.INV(RAND(),cash_ave,cash_std))+(AI726-AJ$24)))</f>
        <v/>
      </c>
      <c r="AK726" s="156">
        <f>IF((AJ726&lt;=0),0,((AJ726-AK$24)*Stock*(_xlfn.NORM.INV(RAND(),stock_ave,stock_std))+(AJ726-AK$24)*Bonds*(_xlfn.NORM.INV(RAND(),bond_ave,bond_std))+(AJ726-AK$24)*cash*(_xlfn.NORM.INV(RAND(),cash_ave,cash_std))+(AJ726-AK$24)))</f>
        <v/>
      </c>
      <c r="AL726" s="156">
        <f>IF((AK726&lt;=0),0,((AK726-AL$24)*Stock*(_xlfn.NORM.INV(RAND(),stock_ave,stock_std))+(AK726-AL$24)*Bonds*(_xlfn.NORM.INV(RAND(),bond_ave,bond_std))+(AK726-AL$24)*cash*(_xlfn.NORM.INV(RAND(),cash_ave,cash_std))+(AK726-AL$24)))</f>
        <v/>
      </c>
      <c r="AM726" s="156">
        <f>IF((AL726&lt;=0),0,((AL726-AM$24)*Stock*(_xlfn.NORM.INV(RAND(),stock_ave,stock_std))+(AL726-AM$24)*Bonds*(_xlfn.NORM.INV(RAND(),bond_ave,bond_std))+(AL726-AM$24)*cash*(_xlfn.NORM.INV(RAND(),cash_ave,cash_std))+(AL726-AM$24)))</f>
        <v/>
      </c>
      <c r="AN726" s="156">
        <f>IF((AM726&lt;=0),0,((AM726-AN$24)*Stock*(_xlfn.NORM.INV(RAND(),stock_ave,stock_std))+(AM726-AN$24)*Bonds*(_xlfn.NORM.INV(RAND(),bond_ave,bond_std))+(AM726-AN$24)*cash*(_xlfn.NORM.INV(RAND(),cash_ave,cash_std))+(AM726-AN$24)))</f>
        <v/>
      </c>
      <c r="AO726" s="156">
        <f>IF((AN726&lt;=0),0,((AN726-AO$24)*Stock*(_xlfn.NORM.INV(RAND(),stock_ave,stock_std))+(AN726-AO$24)*Bonds*(_xlfn.NORM.INV(RAND(),bond_ave,bond_std))+(AN726-AO$24)*cash*(_xlfn.NORM.INV(RAND(),cash_ave,cash_std))+(AN726-AO$24)))</f>
        <v/>
      </c>
      <c r="AP726" s="156">
        <f>IF((AO726&lt;=0),0,((AO726-AP$24)*Stock*(_xlfn.NORM.INV(RAND(),stock_ave,stock_std))+(AO726-AP$24)*Bonds*(_xlfn.NORM.INV(RAND(),bond_ave,bond_std))+(AO726-AP$24)*cash*(_xlfn.NORM.INV(RAND(),cash_ave,cash_std))+(AO726-AP$24)))</f>
        <v/>
      </c>
      <c r="AQ726" s="156">
        <f>IF((AP726&lt;=0),0,((AP726-AQ$24)*Stock*(_xlfn.NORM.INV(RAND(),stock_ave,stock_std))+(AP726-AQ$24)*Bonds*(_xlfn.NORM.INV(RAND(),bond_ave,bond_std))+(AP726-AQ$24)*cash*(_xlfn.NORM.INV(RAND(),cash_ave,cash_std))+(AP726-AQ$24)))</f>
        <v/>
      </c>
      <c r="AR726" s="156">
        <f>IF((AQ726&lt;=0),0,((AQ726-AR$24)*Stock*(_xlfn.NORM.INV(RAND(),stock_ave,stock_std))+(AQ726-AR$24)*Bonds*(_xlfn.NORM.INV(RAND(),bond_ave,bond_std))+(AQ726-AR$24)*cash*(_xlfn.NORM.INV(RAND(),cash_ave,cash_std))+(AQ726-AR$24)))</f>
        <v/>
      </c>
      <c r="AS726" s="156">
        <f>IF((AR726&lt;=0),0,((AR726-AS$24)*Stock*(_xlfn.NORM.INV(RAND(),stock_ave,stock_std))+(AR726-AS$24)*Bonds*(_xlfn.NORM.INV(RAND(),bond_ave,bond_std))+(AR726-AS$24)*cash*(_xlfn.NORM.INV(RAND(),cash_ave,cash_std))+(AR726-AS$24)))</f>
        <v/>
      </c>
      <c r="AT726" s="156">
        <f>IF((AS726&lt;=0),0,((AS726-AT$24)*Stock*(_xlfn.NORM.INV(RAND(),stock_ave,stock_std))+(AS726-AT$24)*Bonds*(_xlfn.NORM.INV(RAND(),bond_ave,bond_std))+(AS726-AT$24)*cash*(_xlfn.NORM.INV(RAND(),cash_ave,cash_std))+(AS726-AT$24)))</f>
        <v/>
      </c>
      <c r="AU726" s="156">
        <f>IF((AT726&lt;=0),0,((AT726-AU$24)*Stock*(_xlfn.NORM.INV(RAND(),stock_ave,stock_std))+(AT726-AU$24)*Bonds*(_xlfn.NORM.INV(RAND(),bond_ave,bond_std))+(AT726-AU$24)*cash*(_xlfn.NORM.INV(RAND(),cash_ave,cash_std))+(AT726-AU$24)))</f>
        <v/>
      </c>
      <c r="AV726" s="156">
        <f>IF((AU726&lt;=0),0,((AU726-AV$24)*Stock*(_xlfn.NORM.INV(RAND(),stock_ave,stock_std))+(AU726-AV$24)*Bonds*(_xlfn.NORM.INV(RAND(),bond_ave,bond_std))+(AU726-AV$24)*cash*(_xlfn.NORM.INV(RAND(),cash_ave,cash_std))+(AU726-AV$24)))</f>
        <v/>
      </c>
      <c r="AW726" s="156">
        <f>IF((AV726&lt;=0),0,((AV726-AW$24)*Stock*(_xlfn.NORM.INV(RAND(),stock_ave,stock_std))+(AV726-AW$24)*Bonds*(_xlfn.NORM.INV(RAND(),bond_ave,bond_std))+(AV726-AW$24)*cash*(_xlfn.NORM.INV(RAND(),cash_ave,cash_std))+(AV726-AW$24)))</f>
        <v/>
      </c>
      <c r="AX726" s="159" t="n"/>
      <c r="AY726" s="159" t="n"/>
      <c r="AZ726" s="159" t="n"/>
      <c r="BA726" s="159" t="n"/>
      <c r="BB726" s="159" t="n"/>
    </row>
    <row r="727">
      <c r="C727" s="147" t="n"/>
      <c r="D727" s="61">
        <f>+D726-IF(D$18&gt;74,(D726/D$25)*$C$10)</f>
        <v/>
      </c>
      <c r="E727" s="61">
        <f>+E726-IF(E$18&gt;74,(E726/E$25)*$C$10)</f>
        <v/>
      </c>
      <c r="F727" s="61">
        <f>+F726-IF(F$18&gt;74,(F726/F$25)*$C$10)</f>
        <v/>
      </c>
      <c r="G727" s="61">
        <f>+G726-IF(G$18&gt;74,(G726/G$25)*$C$10)</f>
        <v/>
      </c>
      <c r="H727" s="61">
        <f>+H726-IF(H$18&gt;74,(H726/H$25)*$C$10)</f>
        <v/>
      </c>
      <c r="I727" s="61">
        <f>+I726-IF(I$18&gt;74,(I726/I$25)*$C$10)</f>
        <v/>
      </c>
      <c r="J727" s="61">
        <f>+J726-IF(J$18&gt;74,(J726/J$25)*$C$10)</f>
        <v/>
      </c>
      <c r="K727" s="61">
        <f>+K726-IF(K$18&gt;74,(K726/K$25)*$C$10)</f>
        <v/>
      </c>
      <c r="L727" s="61">
        <f>+L726-IF(L$18&gt;74,(L726/L$25)*$C$10)</f>
        <v/>
      </c>
      <c r="M727" s="61">
        <f>+M726-IF(M$18&gt;74,(M726/M$25)*$C$10)</f>
        <v/>
      </c>
      <c r="N727" s="61">
        <f>+N726-IF(N$18&gt;74,(N726/N$25)*$C$10)</f>
        <v/>
      </c>
      <c r="O727" s="61">
        <f>+O726-IF(O$18&gt;74,(O726/O$25)*$C$10)</f>
        <v/>
      </c>
      <c r="P727" s="61">
        <f>+P726-IF(P$18&gt;74,(P726/P$25)*$C$10)</f>
        <v/>
      </c>
      <c r="Q727" s="61">
        <f>+Q726-IF(Q$18&gt;74,(Q726/Q$25)*$C$10)</f>
        <v/>
      </c>
      <c r="R727" s="61">
        <f>+R726-IF(R$18&gt;74,(R726/R$25)*$C$10)</f>
        <v/>
      </c>
      <c r="S727" s="61">
        <f>+S726-IF(S$18&gt;74,(S726/S$25)*$C$10)</f>
        <v/>
      </c>
      <c r="T727" s="61">
        <f>+T726-IF(T$18&gt;74,(T726/T$25)*$C$10)</f>
        <v/>
      </c>
      <c r="U727" s="61">
        <f>+U726-IF(U$18&gt;74,(U726/U$25)*$C$10)</f>
        <v/>
      </c>
      <c r="V727" s="61">
        <f>+V726-IF(V$18&gt;74,(V726/V$25)*$C$10)</f>
        <v/>
      </c>
      <c r="W727" s="61">
        <f>+W726-IF(W$18&gt;74,(W726/W$25)*$C$10)</f>
        <v/>
      </c>
      <c r="X727" s="61">
        <f>+X726-IF(X$18&gt;74,(X726/X$25)*$C$10)</f>
        <v/>
      </c>
      <c r="Y727" s="61">
        <f>+Y726-IF(Y$18&gt;74,(Y726/Y$25)*$C$10)</f>
        <v/>
      </c>
      <c r="Z727" s="61">
        <f>+Z726-IF(Z$18&gt;74,(Z726/Z$25)*$C$10)</f>
        <v/>
      </c>
      <c r="AA727" s="61">
        <f>+AA726-IF(AA$18&gt;74,(AA726/AA$25)*$C$10)</f>
        <v/>
      </c>
      <c r="AB727" s="61">
        <f>+AB726-IF(AB$18&gt;74,(AB726/AB$25)*$C$10)</f>
        <v/>
      </c>
      <c r="AC727" s="61">
        <f>+AC726-IF(AC$18&gt;74,(AC726/AC$25)*$C$10)</f>
        <v/>
      </c>
      <c r="AD727" s="61">
        <f>+AD726-IF(AD$18&gt;74,(AD726/AD$25)*$C$10)</f>
        <v/>
      </c>
      <c r="AE727" s="61">
        <f>+AE726-IF(AE$18&gt;74,(AE726/AE$25)*$C$10)</f>
        <v/>
      </c>
      <c r="AF727" s="61">
        <f>+AF726-IF(AF$18&gt;74,(AF726/AF$25)*$C$10)</f>
        <v/>
      </c>
      <c r="AG727" s="61">
        <f>+AG726-IF(AG$18&gt;74,(AG726/AG$25)*$C$10)</f>
        <v/>
      </c>
      <c r="AH727" s="61">
        <f>+AH726-IF(AH$18&gt;74,(AH726/AH$25)*$C$10)</f>
        <v/>
      </c>
      <c r="AI727" s="61">
        <f>+AI726-IF(AI$18&gt;74,(AI726/AI$25)*$C$10)</f>
        <v/>
      </c>
      <c r="AJ727" s="61">
        <f>+AJ726-IF(AJ$18&gt;74,(AJ726/AJ$25)*$C$10)</f>
        <v/>
      </c>
      <c r="AK727" s="61">
        <f>+AK726-IF(AK$18&gt;74,(AK726/AK$25)*$C$10)</f>
        <v/>
      </c>
      <c r="AL727" s="61">
        <f>+AL726-IF(AL$18&gt;74,(AL726/AL$25)*$C$10)</f>
        <v/>
      </c>
      <c r="AM727" s="61">
        <f>+AM726-IF(AM$18&gt;74,(AM726/AM$25)*$C$10)</f>
        <v/>
      </c>
      <c r="AN727" s="61">
        <f>+AN726-IF(AN$18&gt;74,(AN726/AN$25)*$C$10)</f>
        <v/>
      </c>
      <c r="AO727" s="61">
        <f>+AO726-IF(AO$18&gt;74,(AO726/AO$25)*$C$10)</f>
        <v/>
      </c>
      <c r="AP727" s="61">
        <f>+AP726-IF(AP$18&gt;74,(AP726/AP$25)*$C$10)</f>
        <v/>
      </c>
      <c r="AQ727" s="61">
        <f>+AQ726-IF(AQ$18&gt;74,(AQ726/AQ$25)*$C$10)</f>
        <v/>
      </c>
      <c r="AR727" s="61">
        <f>+AR726-IF(AR$18&gt;74,(AR726/AR$25)*$C$10)</f>
        <v/>
      </c>
      <c r="AS727" s="61">
        <f>+AS726-IF(AS$18&gt;74,(AS726/AS$25)*$C$10)</f>
        <v/>
      </c>
      <c r="AT727" s="61">
        <f>+AT726-IF(AT$18&gt;74,(AT726/AT$25)*$C$10)</f>
        <v/>
      </c>
      <c r="AU727" s="61">
        <f>+AU726-IF(AU$18&gt;74,(AU726/AU$25)*$C$10)</f>
        <v/>
      </c>
      <c r="AV727" s="61">
        <f>+AV726-IF(AV$18&gt;74,(AV726/AV$25)*$C$10)</f>
        <v/>
      </c>
      <c r="AW727" s="61">
        <f>+AW726-IF(AW$18&gt;74,(AW726/AW$25)*$C$10)</f>
        <v/>
      </c>
      <c r="AX727" s="35">
        <f>IF(AW727&gt;0,1,0)</f>
        <v/>
      </c>
      <c r="AY727" s="35">
        <f>IF(AL727&gt;0,1,0)</f>
        <v/>
      </c>
      <c r="AZ727" s="35">
        <f>IF(AG727&gt;0,1,0)</f>
        <v/>
      </c>
      <c r="BA727" s="35">
        <f>IF(AB727&gt;0,1,0)</f>
        <v/>
      </c>
      <c r="BB727" s="35">
        <f>IF(W727&gt;0,1,0)</f>
        <v/>
      </c>
    </row>
    <row r="728">
      <c r="B728" s="154" t="inlineStr">
        <is>
          <t>trial 351</t>
        </is>
      </c>
      <c r="C728" s="155">
        <f>+start-C725</f>
        <v/>
      </c>
      <c r="D728" s="156">
        <f>IF((C728&lt;=0),0,((C728-D$24)*Stock*(_xlfn.NORM.INV(RAND(),stock_ave,stock_std))+(C728-D$24)*Bonds*(_xlfn.NORM.INV(RAND(),bond_ave,bond_std))+(C728-D$24)*cash*(_xlfn.NORM.INV(RAND(),cash_ave,cash_std))+(C728-D$24)))</f>
        <v/>
      </c>
      <c r="E728" s="156">
        <f>IF((D728&lt;=0),0,((D728-E$24)*Stock*(_xlfn.NORM.INV(RAND(),stock_ave,stock_std))+(D728-E$24)*Bonds*(_xlfn.NORM.INV(RAND(),bond_ave,bond_std))+(D728-E$24)*cash*(_xlfn.NORM.INV(RAND(),cash_ave,cash_std))+(D728-E$24)))</f>
        <v/>
      </c>
      <c r="F728" s="156">
        <f>IF((E728&lt;=0),0,((E728-F$24)*Stock*(_xlfn.NORM.INV(RAND(),stock_ave,stock_std))+(E728-F$24)*Bonds*(_xlfn.NORM.INV(RAND(),bond_ave,bond_std))+(E728-F$24)*cash*(_xlfn.NORM.INV(RAND(),cash_ave,cash_std))+(E728-F$24)))</f>
        <v/>
      </c>
      <c r="G728" s="156">
        <f>IF((F728&lt;=0),0,((F728-G$24)*Stock*(_xlfn.NORM.INV(RAND(),stock_ave,stock_std))+(F728-G$24)*Bonds*(_xlfn.NORM.INV(RAND(),bond_ave,bond_std))+(F728-G$24)*cash*(_xlfn.NORM.INV(RAND(),cash_ave,cash_std))+(F728-G$24)))</f>
        <v/>
      </c>
      <c r="H728" s="156">
        <f>IF((G728&lt;=0),0,((G728-H$24)*Stock*(_xlfn.NORM.INV(RAND(),stock_ave,stock_std))+(G728-H$24)*Bonds*(_xlfn.NORM.INV(RAND(),bond_ave,bond_std))+(G728-H$24)*cash*(_xlfn.NORM.INV(RAND(),cash_ave,cash_std))+(G728-H$24)))</f>
        <v/>
      </c>
      <c r="I728" s="156">
        <f>IF((H728&lt;=0),0,((H728-I$24)*Stock*(_xlfn.NORM.INV(RAND(),stock_ave,stock_std))+(H728-I$24)*Bonds*(_xlfn.NORM.INV(RAND(),bond_ave,bond_std))+(H728-I$24)*cash*(_xlfn.NORM.INV(RAND(),cash_ave,cash_std))+(H728-I$24)))</f>
        <v/>
      </c>
      <c r="J728" s="156">
        <f>IF((I728&lt;=0),0,((I728-J$24)*Stock*(_xlfn.NORM.INV(RAND(),stock_ave,stock_std))+(I728-J$24)*Bonds*(_xlfn.NORM.INV(RAND(),bond_ave,bond_std))+(I728-J$24)*cash*(_xlfn.NORM.INV(RAND(),cash_ave,cash_std))+(I728-J$24)))</f>
        <v/>
      </c>
      <c r="K728" s="156">
        <f>IF((J728&lt;=0),0,((J728-K$24)*Stock*(_xlfn.NORM.INV(RAND(),stock_ave,stock_std))+(J728-K$24)*Bonds*(_xlfn.NORM.INV(RAND(),bond_ave,bond_std))+(J728-K$24)*cash*(_xlfn.NORM.INV(RAND(),cash_ave,cash_std))+(J728-K$24)))</f>
        <v/>
      </c>
      <c r="L728" s="156">
        <f>IF((K728&lt;=0),0,((K728-L$24)*Stock*(_xlfn.NORM.INV(RAND(),stock_ave,stock_std))+(K728-L$24)*Bonds*(_xlfn.NORM.INV(RAND(),bond_ave,bond_std))+(K728-L$24)*cash*(_xlfn.NORM.INV(RAND(),cash_ave,cash_std))+(K728-L$24)))</f>
        <v/>
      </c>
      <c r="M728" s="156">
        <f>IF((L728&lt;=0),0,((L728-M$24)*Stock*(_xlfn.NORM.INV(RAND(),stock_ave,stock_std))+(L728-M$24)*Bonds*(_xlfn.NORM.INV(RAND(),bond_ave,bond_std))+(L728-M$24)*cash*(_xlfn.NORM.INV(RAND(),cash_ave,cash_std))+(L728-M$24)))</f>
        <v/>
      </c>
      <c r="N728" s="156">
        <f>IF((M728&lt;=0),0,((M728-N$24)*Stock*(_xlfn.NORM.INV(RAND(),stock_ave,stock_std))+(M728-N$24)*Bonds*(_xlfn.NORM.INV(RAND(),bond_ave,bond_std))+(M728-N$24)*cash*(_xlfn.NORM.INV(RAND(),cash_ave,cash_std))+(M728-N$24)))</f>
        <v/>
      </c>
      <c r="O728" s="156">
        <f>IF((N728&lt;=0),0,((N728-O$24)*Stock*(_xlfn.NORM.INV(RAND(),stock_ave,stock_std))+(N728-O$24)*Bonds*(_xlfn.NORM.INV(RAND(),bond_ave,bond_std))+(N728-O$24)*cash*(_xlfn.NORM.INV(RAND(),cash_ave,cash_std))+(N728-O$24)))</f>
        <v/>
      </c>
      <c r="P728" s="156">
        <f>IF((O728&lt;=0),0,((O728-P$24)*Stock*(_xlfn.NORM.INV(RAND(),stock_ave,stock_std))+(O728-P$24)*Bonds*(_xlfn.NORM.INV(RAND(),bond_ave,bond_std))+(O728-P$24)*cash*(_xlfn.NORM.INV(RAND(),cash_ave,cash_std))+(O728-P$24)))</f>
        <v/>
      </c>
      <c r="Q728" s="156">
        <f>IF((P728&lt;=0),0,((P728-Q$24)*Stock*(_xlfn.NORM.INV(RAND(),stock_ave,stock_std))+(P728-Q$24)*Bonds*(_xlfn.NORM.INV(RAND(),bond_ave,bond_std))+(P728-Q$24)*cash*(_xlfn.NORM.INV(RAND(),cash_ave,cash_std))+(P728-Q$24)))</f>
        <v/>
      </c>
      <c r="R728" s="156">
        <f>IF((Q728&lt;=0),0,((Q728-R$24)*Stock*(_xlfn.NORM.INV(RAND(),stock_ave,stock_std))+(Q728-R$24)*Bonds*(_xlfn.NORM.INV(RAND(),bond_ave,bond_std))+(Q728-R$24)*cash*(_xlfn.NORM.INV(RAND(),cash_ave,cash_std))+(Q728-R$24)))</f>
        <v/>
      </c>
      <c r="S728" s="156">
        <f>IF((R728&lt;=0),0,((R728-S$24)*Stock*(_xlfn.NORM.INV(RAND(),stock_ave,stock_std))+(R728-S$24)*Bonds*(_xlfn.NORM.INV(RAND(),bond_ave,bond_std))+(R728-S$24)*cash*(_xlfn.NORM.INV(RAND(),cash_ave,cash_std))+(R728-S$24)))</f>
        <v/>
      </c>
      <c r="T728" s="156">
        <f>IF((S728&lt;=0),0,((S728-T$24)*Stock*(_xlfn.NORM.INV(RAND(),stock_ave,stock_std))+(S728-T$24)*Bonds*(_xlfn.NORM.INV(RAND(),bond_ave,bond_std))+(S728-T$24)*cash*(_xlfn.NORM.INV(RAND(),cash_ave,cash_std))+(S728-T$24)))</f>
        <v/>
      </c>
      <c r="U728" s="156">
        <f>IF((T728&lt;=0),0,((T728-U$24)*Stock*(_xlfn.NORM.INV(RAND(),stock_ave,stock_std))+(T728-U$24)*Bonds*(_xlfn.NORM.INV(RAND(),bond_ave,bond_std))+(T728-U$24)*cash*(_xlfn.NORM.INV(RAND(),cash_ave,cash_std))+(T728-U$24)))</f>
        <v/>
      </c>
      <c r="V728" s="156">
        <f>IF((U728&lt;=0),0,((U728-V$24)*Stock*(_xlfn.NORM.INV(RAND(),stock_ave,stock_std))+(U728-V$24)*Bonds*(_xlfn.NORM.INV(RAND(),bond_ave,bond_std))+(U728-V$24)*cash*(_xlfn.NORM.INV(RAND(),cash_ave,cash_std))+(U728-V$24)))</f>
        <v/>
      </c>
      <c r="W728" s="156">
        <f>IF((V728&lt;=0),0,((V728-W$24)*Stock*(_xlfn.NORM.INV(RAND(),stock_ave,stock_std))+(V728-W$24)*Bonds*(_xlfn.NORM.INV(RAND(),bond_ave,bond_std))+(V728-W$24)*cash*(_xlfn.NORM.INV(RAND(),cash_ave,cash_std))+(V728-W$24)))</f>
        <v/>
      </c>
      <c r="X728" s="156">
        <f>IF((W728&lt;=0),0,((W728-X$24)*Stock*(_xlfn.NORM.INV(RAND(),stock_ave,stock_std))+(W728-X$24)*Bonds*(_xlfn.NORM.INV(RAND(),bond_ave,bond_std))+(W728-X$24)*cash*(_xlfn.NORM.INV(RAND(),cash_ave,cash_std))+(W728-X$24)))</f>
        <v/>
      </c>
      <c r="Y728" s="156">
        <f>IF((X728&lt;=0),0,((X728-Y$24)*Stock*(_xlfn.NORM.INV(RAND(),stock_ave,stock_std))+(X728-Y$24)*Bonds*(_xlfn.NORM.INV(RAND(),bond_ave,bond_std))+(X728-Y$24)*cash*(_xlfn.NORM.INV(RAND(),cash_ave,cash_std))+(X728-Y$24)))</f>
        <v/>
      </c>
      <c r="Z728" s="156">
        <f>IF((Y728&lt;=0),0,((Y728-Z$24)*Stock*(_xlfn.NORM.INV(RAND(),stock_ave,stock_std))+(Y728-Z$24)*Bonds*(_xlfn.NORM.INV(RAND(),bond_ave,bond_std))+(Y728-Z$24)*cash*(_xlfn.NORM.INV(RAND(),cash_ave,cash_std))+(Y728-Z$24)))</f>
        <v/>
      </c>
      <c r="AA728" s="156">
        <f>IF((Z728&lt;=0),0,((Z728-AA$24)*Stock*(_xlfn.NORM.INV(RAND(),stock_ave,stock_std))+(Z728-AA$24)*Bonds*(_xlfn.NORM.INV(RAND(),bond_ave,bond_std))+(Z728-AA$24)*cash*(_xlfn.NORM.INV(RAND(),cash_ave,cash_std))+(Z728-AA$24)))</f>
        <v/>
      </c>
      <c r="AB728" s="156">
        <f>IF((AA728&lt;=0),0,((AA728-AB$24)*Stock*(_xlfn.NORM.INV(RAND(),stock_ave,stock_std))+(AA728-AB$24)*Bonds*(_xlfn.NORM.INV(RAND(),bond_ave,bond_std))+(AA728-AB$24)*cash*(_xlfn.NORM.INV(RAND(),cash_ave,cash_std))+(AA728-AB$24)))</f>
        <v/>
      </c>
      <c r="AC728" s="156">
        <f>IF((AB728&lt;=0),0,((AB728-AC$24)*Stock*(_xlfn.NORM.INV(RAND(),stock_ave,stock_std))+(AB728-AC$24)*Bonds*(_xlfn.NORM.INV(RAND(),bond_ave,bond_std))+(AB728-AC$24)*cash*(_xlfn.NORM.INV(RAND(),cash_ave,cash_std))+(AB728-AC$24)))</f>
        <v/>
      </c>
      <c r="AD728" s="156">
        <f>IF((AC728&lt;=0),0,((AC728-AD$24)*Stock*(_xlfn.NORM.INV(RAND(),stock_ave,stock_std))+(AC728-AD$24)*Bonds*(_xlfn.NORM.INV(RAND(),bond_ave,bond_std))+(AC728-AD$24)*cash*(_xlfn.NORM.INV(RAND(),cash_ave,cash_std))+(AC728-AD$24)))</f>
        <v/>
      </c>
      <c r="AE728" s="156">
        <f>IF((AD728&lt;=0),0,((AD728-AE$24)*Stock*(_xlfn.NORM.INV(RAND(),stock_ave,stock_std))+(AD728-AE$24)*Bonds*(_xlfn.NORM.INV(RAND(),bond_ave,bond_std))+(AD728-AE$24)*cash*(_xlfn.NORM.INV(RAND(),cash_ave,cash_std))+(AD728-AE$24)))</f>
        <v/>
      </c>
      <c r="AF728" s="156">
        <f>IF((AE728&lt;=0),0,((AE728-AF$24)*Stock*(_xlfn.NORM.INV(RAND(),stock_ave,stock_std))+(AE728-AF$24)*Bonds*(_xlfn.NORM.INV(RAND(),bond_ave,bond_std))+(AE728-AF$24)*cash*(_xlfn.NORM.INV(RAND(),cash_ave,cash_std))+(AE728-AF$24)))</f>
        <v/>
      </c>
      <c r="AG728" s="156">
        <f>IF((AF728&lt;=0),0,((AF728-AG$24)*Stock*(_xlfn.NORM.INV(RAND(),stock_ave,stock_std))+(AF728-AG$24)*Bonds*(_xlfn.NORM.INV(RAND(),bond_ave,bond_std))+(AF728-AG$24)*cash*(_xlfn.NORM.INV(RAND(),cash_ave,cash_std))+(AF728-AG$24)))</f>
        <v/>
      </c>
      <c r="AH728" s="156">
        <f>IF((AG728&lt;=0),0,((AG728-AH$24)*Stock*(_xlfn.NORM.INV(RAND(),stock_ave,stock_std))+(AG728-AH$24)*Bonds*(_xlfn.NORM.INV(RAND(),bond_ave,bond_std))+(AG728-AH$24)*cash*(_xlfn.NORM.INV(RAND(),cash_ave,cash_std))+(AG728-AH$24)))</f>
        <v/>
      </c>
      <c r="AI728" s="156">
        <f>IF((AH728&lt;=0),0,((AH728-AI$24)*Stock*(_xlfn.NORM.INV(RAND(),stock_ave,stock_std))+(AH728-AI$24)*Bonds*(_xlfn.NORM.INV(RAND(),bond_ave,bond_std))+(AH728-AI$24)*cash*(_xlfn.NORM.INV(RAND(),cash_ave,cash_std))+(AH728-AI$24)))</f>
        <v/>
      </c>
      <c r="AJ728" s="156">
        <f>IF((AI728&lt;=0),0,((AI728-AJ$24)*Stock*(_xlfn.NORM.INV(RAND(),stock_ave,stock_std))+(AI728-AJ$24)*Bonds*(_xlfn.NORM.INV(RAND(),bond_ave,bond_std))+(AI728-AJ$24)*cash*(_xlfn.NORM.INV(RAND(),cash_ave,cash_std))+(AI728-AJ$24)))</f>
        <v/>
      </c>
      <c r="AK728" s="156">
        <f>IF((AJ728&lt;=0),0,((AJ728-AK$24)*Stock*(_xlfn.NORM.INV(RAND(),stock_ave,stock_std))+(AJ728-AK$24)*Bonds*(_xlfn.NORM.INV(RAND(),bond_ave,bond_std))+(AJ728-AK$24)*cash*(_xlfn.NORM.INV(RAND(),cash_ave,cash_std))+(AJ728-AK$24)))</f>
        <v/>
      </c>
      <c r="AL728" s="156">
        <f>IF((AK728&lt;=0),0,((AK728-AL$24)*Stock*(_xlfn.NORM.INV(RAND(),stock_ave,stock_std))+(AK728-AL$24)*Bonds*(_xlfn.NORM.INV(RAND(),bond_ave,bond_std))+(AK728-AL$24)*cash*(_xlfn.NORM.INV(RAND(),cash_ave,cash_std))+(AK728-AL$24)))</f>
        <v/>
      </c>
      <c r="AM728" s="156">
        <f>IF((AL728&lt;=0),0,((AL728-AM$24)*Stock*(_xlfn.NORM.INV(RAND(),stock_ave,stock_std))+(AL728-AM$24)*Bonds*(_xlfn.NORM.INV(RAND(),bond_ave,bond_std))+(AL728-AM$24)*cash*(_xlfn.NORM.INV(RAND(),cash_ave,cash_std))+(AL728-AM$24)))</f>
        <v/>
      </c>
      <c r="AN728" s="156">
        <f>IF((AM728&lt;=0),0,((AM728-AN$24)*Stock*(_xlfn.NORM.INV(RAND(),stock_ave,stock_std))+(AM728-AN$24)*Bonds*(_xlfn.NORM.INV(RAND(),bond_ave,bond_std))+(AM728-AN$24)*cash*(_xlfn.NORM.INV(RAND(),cash_ave,cash_std))+(AM728-AN$24)))</f>
        <v/>
      </c>
      <c r="AO728" s="156">
        <f>IF((AN728&lt;=0),0,((AN728-AO$24)*Stock*(_xlfn.NORM.INV(RAND(),stock_ave,stock_std))+(AN728-AO$24)*Bonds*(_xlfn.NORM.INV(RAND(),bond_ave,bond_std))+(AN728-AO$24)*cash*(_xlfn.NORM.INV(RAND(),cash_ave,cash_std))+(AN728-AO$24)))</f>
        <v/>
      </c>
      <c r="AP728" s="156">
        <f>IF((AO728&lt;=0),0,((AO728-AP$24)*Stock*(_xlfn.NORM.INV(RAND(),stock_ave,stock_std))+(AO728-AP$24)*Bonds*(_xlfn.NORM.INV(RAND(),bond_ave,bond_std))+(AO728-AP$24)*cash*(_xlfn.NORM.INV(RAND(),cash_ave,cash_std))+(AO728-AP$24)))</f>
        <v/>
      </c>
      <c r="AQ728" s="156">
        <f>IF((AP728&lt;=0),0,((AP728-AQ$24)*Stock*(_xlfn.NORM.INV(RAND(),stock_ave,stock_std))+(AP728-AQ$24)*Bonds*(_xlfn.NORM.INV(RAND(),bond_ave,bond_std))+(AP728-AQ$24)*cash*(_xlfn.NORM.INV(RAND(),cash_ave,cash_std))+(AP728-AQ$24)))</f>
        <v/>
      </c>
      <c r="AR728" s="156">
        <f>IF((AQ728&lt;=0),0,((AQ728-AR$24)*Stock*(_xlfn.NORM.INV(RAND(),stock_ave,stock_std))+(AQ728-AR$24)*Bonds*(_xlfn.NORM.INV(RAND(),bond_ave,bond_std))+(AQ728-AR$24)*cash*(_xlfn.NORM.INV(RAND(),cash_ave,cash_std))+(AQ728-AR$24)))</f>
        <v/>
      </c>
      <c r="AS728" s="156">
        <f>IF((AR728&lt;=0),0,((AR728-AS$24)*Stock*(_xlfn.NORM.INV(RAND(),stock_ave,stock_std))+(AR728-AS$24)*Bonds*(_xlfn.NORM.INV(RAND(),bond_ave,bond_std))+(AR728-AS$24)*cash*(_xlfn.NORM.INV(RAND(),cash_ave,cash_std))+(AR728-AS$24)))</f>
        <v/>
      </c>
      <c r="AT728" s="156">
        <f>IF((AS728&lt;=0),0,((AS728-AT$24)*Stock*(_xlfn.NORM.INV(RAND(),stock_ave,stock_std))+(AS728-AT$24)*Bonds*(_xlfn.NORM.INV(RAND(),bond_ave,bond_std))+(AS728-AT$24)*cash*(_xlfn.NORM.INV(RAND(),cash_ave,cash_std))+(AS728-AT$24)))</f>
        <v/>
      </c>
      <c r="AU728" s="156">
        <f>IF((AT728&lt;=0),0,((AT728-AU$24)*Stock*(_xlfn.NORM.INV(RAND(),stock_ave,stock_std))+(AT728-AU$24)*Bonds*(_xlfn.NORM.INV(RAND(),bond_ave,bond_std))+(AT728-AU$24)*cash*(_xlfn.NORM.INV(RAND(),cash_ave,cash_std))+(AT728-AU$24)))</f>
        <v/>
      </c>
      <c r="AV728" s="156">
        <f>IF((AU728&lt;=0),0,((AU728-AV$24)*Stock*(_xlfn.NORM.INV(RAND(),stock_ave,stock_std))+(AU728-AV$24)*Bonds*(_xlfn.NORM.INV(RAND(),bond_ave,bond_std))+(AU728-AV$24)*cash*(_xlfn.NORM.INV(RAND(),cash_ave,cash_std))+(AU728-AV$24)))</f>
        <v/>
      </c>
      <c r="AW728" s="156">
        <f>IF((AV728&lt;=0),0,((AV728-AW$24)*Stock*(_xlfn.NORM.INV(RAND(),stock_ave,stock_std))+(AV728-AW$24)*Bonds*(_xlfn.NORM.INV(RAND(),bond_ave,bond_std))+(AV728-AW$24)*cash*(_xlfn.NORM.INV(RAND(),cash_ave,cash_std))+(AV728-AW$24)))</f>
        <v/>
      </c>
      <c r="AX728" s="159" t="n"/>
      <c r="AY728" s="159" t="n"/>
      <c r="AZ728" s="159" t="n"/>
      <c r="BA728" s="159" t="n"/>
      <c r="BB728" s="159" t="n"/>
    </row>
    <row r="729">
      <c r="C729" s="147" t="n"/>
      <c r="D729" s="61">
        <f>+D728-IF(D$18&gt;74,(D728/D$25)*$C$10)</f>
        <v/>
      </c>
      <c r="E729" s="61">
        <f>+E728-IF(E$18&gt;74,(E728/E$25)*$C$10)</f>
        <v/>
      </c>
      <c r="F729" s="61">
        <f>+F728-IF(F$18&gt;74,(F728/F$25)*$C$10)</f>
        <v/>
      </c>
      <c r="G729" s="61">
        <f>+G728-IF(G$18&gt;74,(G728/G$25)*$C$10)</f>
        <v/>
      </c>
      <c r="H729" s="61">
        <f>+H728-IF(H$18&gt;74,(H728/H$25)*$C$10)</f>
        <v/>
      </c>
      <c r="I729" s="61">
        <f>+I728-IF(I$18&gt;74,(I728/I$25)*$C$10)</f>
        <v/>
      </c>
      <c r="J729" s="61">
        <f>+J728-IF(J$18&gt;74,(J728/J$25)*$C$10)</f>
        <v/>
      </c>
      <c r="K729" s="61">
        <f>+K728-IF(K$18&gt;74,(K728/K$25)*$C$10)</f>
        <v/>
      </c>
      <c r="L729" s="61">
        <f>+L728-IF(L$18&gt;74,(L728/L$25)*$C$10)</f>
        <v/>
      </c>
      <c r="M729" s="61">
        <f>+M728-IF(M$18&gt;74,(M728/M$25)*$C$10)</f>
        <v/>
      </c>
      <c r="N729" s="61">
        <f>+N728-IF(N$18&gt;74,(N728/N$25)*$C$10)</f>
        <v/>
      </c>
      <c r="O729" s="61">
        <f>+O728-IF(O$18&gt;74,(O728/O$25)*$C$10)</f>
        <v/>
      </c>
      <c r="P729" s="61">
        <f>+P728-IF(P$18&gt;74,(P728/P$25)*$C$10)</f>
        <v/>
      </c>
      <c r="Q729" s="61">
        <f>+Q728-IF(Q$18&gt;74,(Q728/Q$25)*$C$10)</f>
        <v/>
      </c>
      <c r="R729" s="61">
        <f>+R728-IF(R$18&gt;74,(R728/R$25)*$C$10)</f>
        <v/>
      </c>
      <c r="S729" s="61">
        <f>+S728-IF(S$18&gt;74,(S728/S$25)*$C$10)</f>
        <v/>
      </c>
      <c r="T729" s="61">
        <f>+T728-IF(T$18&gt;74,(T728/T$25)*$C$10)</f>
        <v/>
      </c>
      <c r="U729" s="61">
        <f>+U728-IF(U$18&gt;74,(U728/U$25)*$C$10)</f>
        <v/>
      </c>
      <c r="V729" s="61">
        <f>+V728-IF(V$18&gt;74,(V728/V$25)*$C$10)</f>
        <v/>
      </c>
      <c r="W729" s="61">
        <f>+W728-IF(W$18&gt;74,(W728/W$25)*$C$10)</f>
        <v/>
      </c>
      <c r="X729" s="61">
        <f>+X728-IF(X$18&gt;74,(X728/X$25)*$C$10)</f>
        <v/>
      </c>
      <c r="Y729" s="61">
        <f>+Y728-IF(Y$18&gt;74,(Y728/Y$25)*$C$10)</f>
        <v/>
      </c>
      <c r="Z729" s="61">
        <f>+Z728-IF(Z$18&gt;74,(Z728/Z$25)*$C$10)</f>
        <v/>
      </c>
      <c r="AA729" s="61">
        <f>+AA728-IF(AA$18&gt;74,(AA728/AA$25)*$C$10)</f>
        <v/>
      </c>
      <c r="AB729" s="61">
        <f>+AB728-IF(AB$18&gt;74,(AB728/AB$25)*$C$10)</f>
        <v/>
      </c>
      <c r="AC729" s="61">
        <f>+AC728-IF(AC$18&gt;74,(AC728/AC$25)*$C$10)</f>
        <v/>
      </c>
      <c r="AD729" s="61">
        <f>+AD728-IF(AD$18&gt;74,(AD728/AD$25)*$C$10)</f>
        <v/>
      </c>
      <c r="AE729" s="61">
        <f>+AE728-IF(AE$18&gt;74,(AE728/AE$25)*$C$10)</f>
        <v/>
      </c>
      <c r="AF729" s="61">
        <f>+AF728-IF(AF$18&gt;74,(AF728/AF$25)*$C$10)</f>
        <v/>
      </c>
      <c r="AG729" s="61">
        <f>+AG728-IF(AG$18&gt;74,(AG728/AG$25)*$C$10)</f>
        <v/>
      </c>
      <c r="AH729" s="61">
        <f>+AH728-IF(AH$18&gt;74,(AH728/AH$25)*$C$10)</f>
        <v/>
      </c>
      <c r="AI729" s="61">
        <f>+AI728-IF(AI$18&gt;74,(AI728/AI$25)*$C$10)</f>
        <v/>
      </c>
      <c r="AJ729" s="61">
        <f>+AJ728-IF(AJ$18&gt;74,(AJ728/AJ$25)*$C$10)</f>
        <v/>
      </c>
      <c r="AK729" s="61">
        <f>+AK728-IF(AK$18&gt;74,(AK728/AK$25)*$C$10)</f>
        <v/>
      </c>
      <c r="AL729" s="61">
        <f>+AL728-IF(AL$18&gt;74,(AL728/AL$25)*$C$10)</f>
        <v/>
      </c>
      <c r="AM729" s="61">
        <f>+AM728-IF(AM$18&gt;74,(AM728/AM$25)*$C$10)</f>
        <v/>
      </c>
      <c r="AN729" s="61">
        <f>+AN728-IF(AN$18&gt;74,(AN728/AN$25)*$C$10)</f>
        <v/>
      </c>
      <c r="AO729" s="61">
        <f>+AO728-IF(AO$18&gt;74,(AO728/AO$25)*$C$10)</f>
        <v/>
      </c>
      <c r="AP729" s="61">
        <f>+AP728-IF(AP$18&gt;74,(AP728/AP$25)*$C$10)</f>
        <v/>
      </c>
      <c r="AQ729" s="61">
        <f>+AQ728-IF(AQ$18&gt;74,(AQ728/AQ$25)*$C$10)</f>
        <v/>
      </c>
      <c r="AR729" s="61">
        <f>+AR728-IF(AR$18&gt;74,(AR728/AR$25)*$C$10)</f>
        <v/>
      </c>
      <c r="AS729" s="61">
        <f>+AS728-IF(AS$18&gt;74,(AS728/AS$25)*$C$10)</f>
        <v/>
      </c>
      <c r="AT729" s="61">
        <f>+AT728-IF(AT$18&gt;74,(AT728/AT$25)*$C$10)</f>
        <v/>
      </c>
      <c r="AU729" s="61">
        <f>+AU728-IF(AU$18&gt;74,(AU728/AU$25)*$C$10)</f>
        <v/>
      </c>
      <c r="AV729" s="61">
        <f>+AV728-IF(AV$18&gt;74,(AV728/AV$25)*$C$10)</f>
        <v/>
      </c>
      <c r="AW729" s="61">
        <f>+AW728-IF(AW$18&gt;74,(AW728/AW$25)*$C$10)</f>
        <v/>
      </c>
      <c r="AX729" s="35">
        <f>IF(AW729&gt;0,1,0)</f>
        <v/>
      </c>
      <c r="AY729" s="35">
        <f>IF(AL729&gt;0,1,0)</f>
        <v/>
      </c>
      <c r="AZ729" s="35">
        <f>IF(AG729&gt;0,1,0)</f>
        <v/>
      </c>
      <c r="BA729" s="35">
        <f>IF(AB729&gt;0,1,0)</f>
        <v/>
      </c>
      <c r="BB729" s="35">
        <f>IF(W729&gt;0,1,0)</f>
        <v/>
      </c>
    </row>
    <row r="730">
      <c r="B730" s="154" t="inlineStr">
        <is>
          <t>trial 352</t>
        </is>
      </c>
      <c r="C730" s="155">
        <f>+start-C727</f>
        <v/>
      </c>
      <c r="D730" s="156">
        <f>IF((C730&lt;=0),0,((C730-D$24)*Stock*(_xlfn.NORM.INV(RAND(),stock_ave,stock_std))+(C730-D$24)*Bonds*(_xlfn.NORM.INV(RAND(),bond_ave,bond_std))+(C730-D$24)*cash*(_xlfn.NORM.INV(RAND(),cash_ave,cash_std))+(C730-D$24)))</f>
        <v/>
      </c>
      <c r="E730" s="156">
        <f>IF((D730&lt;=0),0,((D730-E$24)*Stock*(_xlfn.NORM.INV(RAND(),stock_ave,stock_std))+(D730-E$24)*Bonds*(_xlfn.NORM.INV(RAND(),bond_ave,bond_std))+(D730-E$24)*cash*(_xlfn.NORM.INV(RAND(),cash_ave,cash_std))+(D730-E$24)))</f>
        <v/>
      </c>
      <c r="F730" s="156">
        <f>IF((E730&lt;=0),0,((E730-F$24)*Stock*(_xlfn.NORM.INV(RAND(),stock_ave,stock_std))+(E730-F$24)*Bonds*(_xlfn.NORM.INV(RAND(),bond_ave,bond_std))+(E730-F$24)*cash*(_xlfn.NORM.INV(RAND(),cash_ave,cash_std))+(E730-F$24)))</f>
        <v/>
      </c>
      <c r="G730" s="156">
        <f>IF((F730&lt;=0),0,((F730-G$24)*Stock*(_xlfn.NORM.INV(RAND(),stock_ave,stock_std))+(F730-G$24)*Bonds*(_xlfn.NORM.INV(RAND(),bond_ave,bond_std))+(F730-G$24)*cash*(_xlfn.NORM.INV(RAND(),cash_ave,cash_std))+(F730-G$24)))</f>
        <v/>
      </c>
      <c r="H730" s="156">
        <f>IF((G730&lt;=0),0,((G730-H$24)*Stock*(_xlfn.NORM.INV(RAND(),stock_ave,stock_std))+(G730-H$24)*Bonds*(_xlfn.NORM.INV(RAND(),bond_ave,bond_std))+(G730-H$24)*cash*(_xlfn.NORM.INV(RAND(),cash_ave,cash_std))+(G730-H$24)))</f>
        <v/>
      </c>
      <c r="I730" s="156">
        <f>IF((H730&lt;=0),0,((H730-I$24)*Stock*(_xlfn.NORM.INV(RAND(),stock_ave,stock_std))+(H730-I$24)*Bonds*(_xlfn.NORM.INV(RAND(),bond_ave,bond_std))+(H730-I$24)*cash*(_xlfn.NORM.INV(RAND(),cash_ave,cash_std))+(H730-I$24)))</f>
        <v/>
      </c>
      <c r="J730" s="156">
        <f>IF((I730&lt;=0),0,((I730-J$24)*Stock*(_xlfn.NORM.INV(RAND(),stock_ave,stock_std))+(I730-J$24)*Bonds*(_xlfn.NORM.INV(RAND(),bond_ave,bond_std))+(I730-J$24)*cash*(_xlfn.NORM.INV(RAND(),cash_ave,cash_std))+(I730-J$24)))</f>
        <v/>
      </c>
      <c r="K730" s="156">
        <f>IF((J730&lt;=0),0,((J730-K$24)*Stock*(_xlfn.NORM.INV(RAND(),stock_ave,stock_std))+(J730-K$24)*Bonds*(_xlfn.NORM.INV(RAND(),bond_ave,bond_std))+(J730-K$24)*cash*(_xlfn.NORM.INV(RAND(),cash_ave,cash_std))+(J730-K$24)))</f>
        <v/>
      </c>
      <c r="L730" s="156">
        <f>IF((K730&lt;=0),0,((K730-L$24)*Stock*(_xlfn.NORM.INV(RAND(),stock_ave,stock_std))+(K730-L$24)*Bonds*(_xlfn.NORM.INV(RAND(),bond_ave,bond_std))+(K730-L$24)*cash*(_xlfn.NORM.INV(RAND(),cash_ave,cash_std))+(K730-L$24)))</f>
        <v/>
      </c>
      <c r="M730" s="156">
        <f>IF((L730&lt;=0),0,((L730-M$24)*Stock*(_xlfn.NORM.INV(RAND(),stock_ave,stock_std))+(L730-M$24)*Bonds*(_xlfn.NORM.INV(RAND(),bond_ave,bond_std))+(L730-M$24)*cash*(_xlfn.NORM.INV(RAND(),cash_ave,cash_std))+(L730-M$24)))</f>
        <v/>
      </c>
      <c r="N730" s="156">
        <f>IF((M730&lt;=0),0,((M730-N$24)*Stock*(_xlfn.NORM.INV(RAND(),stock_ave,stock_std))+(M730-N$24)*Bonds*(_xlfn.NORM.INV(RAND(),bond_ave,bond_std))+(M730-N$24)*cash*(_xlfn.NORM.INV(RAND(),cash_ave,cash_std))+(M730-N$24)))</f>
        <v/>
      </c>
      <c r="O730" s="156">
        <f>IF((N730&lt;=0),0,((N730-O$24)*Stock*(_xlfn.NORM.INV(RAND(),stock_ave,stock_std))+(N730-O$24)*Bonds*(_xlfn.NORM.INV(RAND(),bond_ave,bond_std))+(N730-O$24)*cash*(_xlfn.NORM.INV(RAND(),cash_ave,cash_std))+(N730-O$24)))</f>
        <v/>
      </c>
      <c r="P730" s="156">
        <f>IF((O730&lt;=0),0,((O730-P$24)*Stock*(_xlfn.NORM.INV(RAND(),stock_ave,stock_std))+(O730-P$24)*Bonds*(_xlfn.NORM.INV(RAND(),bond_ave,bond_std))+(O730-P$24)*cash*(_xlfn.NORM.INV(RAND(),cash_ave,cash_std))+(O730-P$24)))</f>
        <v/>
      </c>
      <c r="Q730" s="156">
        <f>IF((P730&lt;=0),0,((P730-Q$24)*Stock*(_xlfn.NORM.INV(RAND(),stock_ave,stock_std))+(P730-Q$24)*Bonds*(_xlfn.NORM.INV(RAND(),bond_ave,bond_std))+(P730-Q$24)*cash*(_xlfn.NORM.INV(RAND(),cash_ave,cash_std))+(P730-Q$24)))</f>
        <v/>
      </c>
      <c r="R730" s="156">
        <f>IF((Q730&lt;=0),0,((Q730-R$24)*Stock*(_xlfn.NORM.INV(RAND(),stock_ave,stock_std))+(Q730-R$24)*Bonds*(_xlfn.NORM.INV(RAND(),bond_ave,bond_std))+(Q730-R$24)*cash*(_xlfn.NORM.INV(RAND(),cash_ave,cash_std))+(Q730-R$24)))</f>
        <v/>
      </c>
      <c r="S730" s="156">
        <f>IF((R730&lt;=0),0,((R730-S$24)*Stock*(_xlfn.NORM.INV(RAND(),stock_ave,stock_std))+(R730-S$24)*Bonds*(_xlfn.NORM.INV(RAND(),bond_ave,bond_std))+(R730-S$24)*cash*(_xlfn.NORM.INV(RAND(),cash_ave,cash_std))+(R730-S$24)))</f>
        <v/>
      </c>
      <c r="T730" s="156">
        <f>IF((S730&lt;=0),0,((S730-T$24)*Stock*(_xlfn.NORM.INV(RAND(),stock_ave,stock_std))+(S730-T$24)*Bonds*(_xlfn.NORM.INV(RAND(),bond_ave,bond_std))+(S730-T$24)*cash*(_xlfn.NORM.INV(RAND(),cash_ave,cash_std))+(S730-T$24)))</f>
        <v/>
      </c>
      <c r="U730" s="156">
        <f>IF((T730&lt;=0),0,((T730-U$24)*Stock*(_xlfn.NORM.INV(RAND(),stock_ave,stock_std))+(T730-U$24)*Bonds*(_xlfn.NORM.INV(RAND(),bond_ave,bond_std))+(T730-U$24)*cash*(_xlfn.NORM.INV(RAND(),cash_ave,cash_std))+(T730-U$24)))</f>
        <v/>
      </c>
      <c r="V730" s="156">
        <f>IF((U730&lt;=0),0,((U730-V$24)*Stock*(_xlfn.NORM.INV(RAND(),stock_ave,stock_std))+(U730-V$24)*Bonds*(_xlfn.NORM.INV(RAND(),bond_ave,bond_std))+(U730-V$24)*cash*(_xlfn.NORM.INV(RAND(),cash_ave,cash_std))+(U730-V$24)))</f>
        <v/>
      </c>
      <c r="W730" s="156">
        <f>IF((V730&lt;=0),0,((V730-W$24)*Stock*(_xlfn.NORM.INV(RAND(),stock_ave,stock_std))+(V730-W$24)*Bonds*(_xlfn.NORM.INV(RAND(),bond_ave,bond_std))+(V730-W$24)*cash*(_xlfn.NORM.INV(RAND(),cash_ave,cash_std))+(V730-W$24)))</f>
        <v/>
      </c>
      <c r="X730" s="156">
        <f>IF((W730&lt;=0),0,((W730-X$24)*Stock*(_xlfn.NORM.INV(RAND(),stock_ave,stock_std))+(W730-X$24)*Bonds*(_xlfn.NORM.INV(RAND(),bond_ave,bond_std))+(W730-X$24)*cash*(_xlfn.NORM.INV(RAND(),cash_ave,cash_std))+(W730-X$24)))</f>
        <v/>
      </c>
      <c r="Y730" s="156">
        <f>IF((X730&lt;=0),0,((X730-Y$24)*Stock*(_xlfn.NORM.INV(RAND(),stock_ave,stock_std))+(X730-Y$24)*Bonds*(_xlfn.NORM.INV(RAND(),bond_ave,bond_std))+(X730-Y$24)*cash*(_xlfn.NORM.INV(RAND(),cash_ave,cash_std))+(X730-Y$24)))</f>
        <v/>
      </c>
      <c r="Z730" s="156">
        <f>IF((Y730&lt;=0),0,((Y730-Z$24)*Stock*(_xlfn.NORM.INV(RAND(),stock_ave,stock_std))+(Y730-Z$24)*Bonds*(_xlfn.NORM.INV(RAND(),bond_ave,bond_std))+(Y730-Z$24)*cash*(_xlfn.NORM.INV(RAND(),cash_ave,cash_std))+(Y730-Z$24)))</f>
        <v/>
      </c>
      <c r="AA730" s="156">
        <f>IF((Z730&lt;=0),0,((Z730-AA$24)*Stock*(_xlfn.NORM.INV(RAND(),stock_ave,stock_std))+(Z730-AA$24)*Bonds*(_xlfn.NORM.INV(RAND(),bond_ave,bond_std))+(Z730-AA$24)*cash*(_xlfn.NORM.INV(RAND(),cash_ave,cash_std))+(Z730-AA$24)))</f>
        <v/>
      </c>
      <c r="AB730" s="156">
        <f>IF((AA730&lt;=0),0,((AA730-AB$24)*Stock*(_xlfn.NORM.INV(RAND(),stock_ave,stock_std))+(AA730-AB$24)*Bonds*(_xlfn.NORM.INV(RAND(),bond_ave,bond_std))+(AA730-AB$24)*cash*(_xlfn.NORM.INV(RAND(),cash_ave,cash_std))+(AA730-AB$24)))</f>
        <v/>
      </c>
      <c r="AC730" s="156">
        <f>IF((AB730&lt;=0),0,((AB730-AC$24)*Stock*(_xlfn.NORM.INV(RAND(),stock_ave,stock_std))+(AB730-AC$24)*Bonds*(_xlfn.NORM.INV(RAND(),bond_ave,bond_std))+(AB730-AC$24)*cash*(_xlfn.NORM.INV(RAND(),cash_ave,cash_std))+(AB730-AC$24)))</f>
        <v/>
      </c>
      <c r="AD730" s="156">
        <f>IF((AC730&lt;=0),0,((AC730-AD$24)*Stock*(_xlfn.NORM.INV(RAND(),stock_ave,stock_std))+(AC730-AD$24)*Bonds*(_xlfn.NORM.INV(RAND(),bond_ave,bond_std))+(AC730-AD$24)*cash*(_xlfn.NORM.INV(RAND(),cash_ave,cash_std))+(AC730-AD$24)))</f>
        <v/>
      </c>
      <c r="AE730" s="156">
        <f>IF((AD730&lt;=0),0,((AD730-AE$24)*Stock*(_xlfn.NORM.INV(RAND(),stock_ave,stock_std))+(AD730-AE$24)*Bonds*(_xlfn.NORM.INV(RAND(),bond_ave,bond_std))+(AD730-AE$24)*cash*(_xlfn.NORM.INV(RAND(),cash_ave,cash_std))+(AD730-AE$24)))</f>
        <v/>
      </c>
      <c r="AF730" s="156">
        <f>IF((AE730&lt;=0),0,((AE730-AF$24)*Stock*(_xlfn.NORM.INV(RAND(),stock_ave,stock_std))+(AE730-AF$24)*Bonds*(_xlfn.NORM.INV(RAND(),bond_ave,bond_std))+(AE730-AF$24)*cash*(_xlfn.NORM.INV(RAND(),cash_ave,cash_std))+(AE730-AF$24)))</f>
        <v/>
      </c>
      <c r="AG730" s="156">
        <f>IF((AF730&lt;=0),0,((AF730-AG$24)*Stock*(_xlfn.NORM.INV(RAND(),stock_ave,stock_std))+(AF730-AG$24)*Bonds*(_xlfn.NORM.INV(RAND(),bond_ave,bond_std))+(AF730-AG$24)*cash*(_xlfn.NORM.INV(RAND(),cash_ave,cash_std))+(AF730-AG$24)))</f>
        <v/>
      </c>
      <c r="AH730" s="156">
        <f>IF((AG730&lt;=0),0,((AG730-AH$24)*Stock*(_xlfn.NORM.INV(RAND(),stock_ave,stock_std))+(AG730-AH$24)*Bonds*(_xlfn.NORM.INV(RAND(),bond_ave,bond_std))+(AG730-AH$24)*cash*(_xlfn.NORM.INV(RAND(),cash_ave,cash_std))+(AG730-AH$24)))</f>
        <v/>
      </c>
      <c r="AI730" s="156">
        <f>IF((AH730&lt;=0),0,((AH730-AI$24)*Stock*(_xlfn.NORM.INV(RAND(),stock_ave,stock_std))+(AH730-AI$24)*Bonds*(_xlfn.NORM.INV(RAND(),bond_ave,bond_std))+(AH730-AI$24)*cash*(_xlfn.NORM.INV(RAND(),cash_ave,cash_std))+(AH730-AI$24)))</f>
        <v/>
      </c>
      <c r="AJ730" s="156">
        <f>IF((AI730&lt;=0),0,((AI730-AJ$24)*Stock*(_xlfn.NORM.INV(RAND(),stock_ave,stock_std))+(AI730-AJ$24)*Bonds*(_xlfn.NORM.INV(RAND(),bond_ave,bond_std))+(AI730-AJ$24)*cash*(_xlfn.NORM.INV(RAND(),cash_ave,cash_std))+(AI730-AJ$24)))</f>
        <v/>
      </c>
      <c r="AK730" s="156">
        <f>IF((AJ730&lt;=0),0,((AJ730-AK$24)*Stock*(_xlfn.NORM.INV(RAND(),stock_ave,stock_std))+(AJ730-AK$24)*Bonds*(_xlfn.NORM.INV(RAND(),bond_ave,bond_std))+(AJ730-AK$24)*cash*(_xlfn.NORM.INV(RAND(),cash_ave,cash_std))+(AJ730-AK$24)))</f>
        <v/>
      </c>
      <c r="AL730" s="156">
        <f>IF((AK730&lt;=0),0,((AK730-AL$24)*Stock*(_xlfn.NORM.INV(RAND(),stock_ave,stock_std))+(AK730-AL$24)*Bonds*(_xlfn.NORM.INV(RAND(),bond_ave,bond_std))+(AK730-AL$24)*cash*(_xlfn.NORM.INV(RAND(),cash_ave,cash_std))+(AK730-AL$24)))</f>
        <v/>
      </c>
      <c r="AM730" s="156">
        <f>IF((AL730&lt;=0),0,((AL730-AM$24)*Stock*(_xlfn.NORM.INV(RAND(),stock_ave,stock_std))+(AL730-AM$24)*Bonds*(_xlfn.NORM.INV(RAND(),bond_ave,bond_std))+(AL730-AM$24)*cash*(_xlfn.NORM.INV(RAND(),cash_ave,cash_std))+(AL730-AM$24)))</f>
        <v/>
      </c>
      <c r="AN730" s="156">
        <f>IF((AM730&lt;=0),0,((AM730-AN$24)*Stock*(_xlfn.NORM.INV(RAND(),stock_ave,stock_std))+(AM730-AN$24)*Bonds*(_xlfn.NORM.INV(RAND(),bond_ave,bond_std))+(AM730-AN$24)*cash*(_xlfn.NORM.INV(RAND(),cash_ave,cash_std))+(AM730-AN$24)))</f>
        <v/>
      </c>
      <c r="AO730" s="156">
        <f>IF((AN730&lt;=0),0,((AN730-AO$24)*Stock*(_xlfn.NORM.INV(RAND(),stock_ave,stock_std))+(AN730-AO$24)*Bonds*(_xlfn.NORM.INV(RAND(),bond_ave,bond_std))+(AN730-AO$24)*cash*(_xlfn.NORM.INV(RAND(),cash_ave,cash_std))+(AN730-AO$24)))</f>
        <v/>
      </c>
      <c r="AP730" s="156">
        <f>IF((AO730&lt;=0),0,((AO730-AP$24)*Stock*(_xlfn.NORM.INV(RAND(),stock_ave,stock_std))+(AO730-AP$24)*Bonds*(_xlfn.NORM.INV(RAND(),bond_ave,bond_std))+(AO730-AP$24)*cash*(_xlfn.NORM.INV(RAND(),cash_ave,cash_std))+(AO730-AP$24)))</f>
        <v/>
      </c>
      <c r="AQ730" s="156">
        <f>IF((AP730&lt;=0),0,((AP730-AQ$24)*Stock*(_xlfn.NORM.INV(RAND(),stock_ave,stock_std))+(AP730-AQ$24)*Bonds*(_xlfn.NORM.INV(RAND(),bond_ave,bond_std))+(AP730-AQ$24)*cash*(_xlfn.NORM.INV(RAND(),cash_ave,cash_std))+(AP730-AQ$24)))</f>
        <v/>
      </c>
      <c r="AR730" s="156">
        <f>IF((AQ730&lt;=0),0,((AQ730-AR$24)*Stock*(_xlfn.NORM.INV(RAND(),stock_ave,stock_std))+(AQ730-AR$24)*Bonds*(_xlfn.NORM.INV(RAND(),bond_ave,bond_std))+(AQ730-AR$24)*cash*(_xlfn.NORM.INV(RAND(),cash_ave,cash_std))+(AQ730-AR$24)))</f>
        <v/>
      </c>
      <c r="AS730" s="156">
        <f>IF((AR730&lt;=0),0,((AR730-AS$24)*Stock*(_xlfn.NORM.INV(RAND(),stock_ave,stock_std))+(AR730-AS$24)*Bonds*(_xlfn.NORM.INV(RAND(),bond_ave,bond_std))+(AR730-AS$24)*cash*(_xlfn.NORM.INV(RAND(),cash_ave,cash_std))+(AR730-AS$24)))</f>
        <v/>
      </c>
      <c r="AT730" s="156">
        <f>IF((AS730&lt;=0),0,((AS730-AT$24)*Stock*(_xlfn.NORM.INV(RAND(),stock_ave,stock_std))+(AS730-AT$24)*Bonds*(_xlfn.NORM.INV(RAND(),bond_ave,bond_std))+(AS730-AT$24)*cash*(_xlfn.NORM.INV(RAND(),cash_ave,cash_std))+(AS730-AT$24)))</f>
        <v/>
      </c>
      <c r="AU730" s="156">
        <f>IF((AT730&lt;=0),0,((AT730-AU$24)*Stock*(_xlfn.NORM.INV(RAND(),stock_ave,stock_std))+(AT730-AU$24)*Bonds*(_xlfn.NORM.INV(RAND(),bond_ave,bond_std))+(AT730-AU$24)*cash*(_xlfn.NORM.INV(RAND(),cash_ave,cash_std))+(AT730-AU$24)))</f>
        <v/>
      </c>
      <c r="AV730" s="156">
        <f>IF((AU730&lt;=0),0,((AU730-AV$24)*Stock*(_xlfn.NORM.INV(RAND(),stock_ave,stock_std))+(AU730-AV$24)*Bonds*(_xlfn.NORM.INV(RAND(),bond_ave,bond_std))+(AU730-AV$24)*cash*(_xlfn.NORM.INV(RAND(),cash_ave,cash_std))+(AU730-AV$24)))</f>
        <v/>
      </c>
      <c r="AW730" s="156">
        <f>IF((AV730&lt;=0),0,((AV730-AW$24)*Stock*(_xlfn.NORM.INV(RAND(),stock_ave,stock_std))+(AV730-AW$24)*Bonds*(_xlfn.NORM.INV(RAND(),bond_ave,bond_std))+(AV730-AW$24)*cash*(_xlfn.NORM.INV(RAND(),cash_ave,cash_std))+(AV730-AW$24)))</f>
        <v/>
      </c>
      <c r="AX730" s="159" t="n"/>
      <c r="AY730" s="159" t="n"/>
      <c r="AZ730" s="159" t="n"/>
      <c r="BA730" s="159" t="n"/>
      <c r="BB730" s="159" t="n"/>
    </row>
    <row r="731">
      <c r="C731" s="147" t="n"/>
      <c r="D731" s="61">
        <f>+D730-IF(D$18&gt;74,(D730/D$25)*$C$10)</f>
        <v/>
      </c>
      <c r="E731" s="61">
        <f>+E730-IF(E$18&gt;74,(E730/E$25)*$C$10)</f>
        <v/>
      </c>
      <c r="F731" s="61">
        <f>+F730-IF(F$18&gt;74,(F730/F$25)*$C$10)</f>
        <v/>
      </c>
      <c r="G731" s="61">
        <f>+G730-IF(G$18&gt;74,(G730/G$25)*$C$10)</f>
        <v/>
      </c>
      <c r="H731" s="61">
        <f>+H730-IF(H$18&gt;74,(H730/H$25)*$C$10)</f>
        <v/>
      </c>
      <c r="I731" s="61">
        <f>+I730-IF(I$18&gt;74,(I730/I$25)*$C$10)</f>
        <v/>
      </c>
      <c r="J731" s="61">
        <f>+J730-IF(J$18&gt;74,(J730/J$25)*$C$10)</f>
        <v/>
      </c>
      <c r="K731" s="61">
        <f>+K730-IF(K$18&gt;74,(K730/K$25)*$C$10)</f>
        <v/>
      </c>
      <c r="L731" s="61">
        <f>+L730-IF(L$18&gt;74,(L730/L$25)*$C$10)</f>
        <v/>
      </c>
      <c r="M731" s="61">
        <f>+M730-IF(M$18&gt;74,(M730/M$25)*$C$10)</f>
        <v/>
      </c>
      <c r="N731" s="61">
        <f>+N730-IF(N$18&gt;74,(N730/N$25)*$C$10)</f>
        <v/>
      </c>
      <c r="O731" s="61">
        <f>+O730-IF(O$18&gt;74,(O730/O$25)*$C$10)</f>
        <v/>
      </c>
      <c r="P731" s="61">
        <f>+P730-IF(P$18&gt;74,(P730/P$25)*$C$10)</f>
        <v/>
      </c>
      <c r="Q731" s="61">
        <f>+Q730-IF(Q$18&gt;74,(Q730/Q$25)*$C$10)</f>
        <v/>
      </c>
      <c r="R731" s="61">
        <f>+R730-IF(R$18&gt;74,(R730/R$25)*$C$10)</f>
        <v/>
      </c>
      <c r="S731" s="61">
        <f>+S730-IF(S$18&gt;74,(S730/S$25)*$C$10)</f>
        <v/>
      </c>
      <c r="T731" s="61">
        <f>+T730-IF(T$18&gt;74,(T730/T$25)*$C$10)</f>
        <v/>
      </c>
      <c r="U731" s="61">
        <f>+U730-IF(U$18&gt;74,(U730/U$25)*$C$10)</f>
        <v/>
      </c>
      <c r="V731" s="61">
        <f>+V730-IF(V$18&gt;74,(V730/V$25)*$C$10)</f>
        <v/>
      </c>
      <c r="W731" s="61">
        <f>+W730-IF(W$18&gt;74,(W730/W$25)*$C$10)</f>
        <v/>
      </c>
      <c r="X731" s="61">
        <f>+X730-IF(X$18&gt;74,(X730/X$25)*$C$10)</f>
        <v/>
      </c>
      <c r="Y731" s="61">
        <f>+Y730-IF(Y$18&gt;74,(Y730/Y$25)*$C$10)</f>
        <v/>
      </c>
      <c r="Z731" s="61">
        <f>+Z730-IF(Z$18&gt;74,(Z730/Z$25)*$C$10)</f>
        <v/>
      </c>
      <c r="AA731" s="61">
        <f>+AA730-IF(AA$18&gt;74,(AA730/AA$25)*$C$10)</f>
        <v/>
      </c>
      <c r="AB731" s="61">
        <f>+AB730-IF(AB$18&gt;74,(AB730/AB$25)*$C$10)</f>
        <v/>
      </c>
      <c r="AC731" s="61">
        <f>+AC730-IF(AC$18&gt;74,(AC730/AC$25)*$C$10)</f>
        <v/>
      </c>
      <c r="AD731" s="61">
        <f>+AD730-IF(AD$18&gt;74,(AD730/AD$25)*$C$10)</f>
        <v/>
      </c>
      <c r="AE731" s="61">
        <f>+AE730-IF(AE$18&gt;74,(AE730/AE$25)*$C$10)</f>
        <v/>
      </c>
      <c r="AF731" s="61">
        <f>+AF730-IF(AF$18&gt;74,(AF730/AF$25)*$C$10)</f>
        <v/>
      </c>
      <c r="AG731" s="61">
        <f>+AG730-IF(AG$18&gt;74,(AG730/AG$25)*$C$10)</f>
        <v/>
      </c>
      <c r="AH731" s="61">
        <f>+AH730-IF(AH$18&gt;74,(AH730/AH$25)*$C$10)</f>
        <v/>
      </c>
      <c r="AI731" s="61">
        <f>+AI730-IF(AI$18&gt;74,(AI730/AI$25)*$C$10)</f>
        <v/>
      </c>
      <c r="AJ731" s="61">
        <f>+AJ730-IF(AJ$18&gt;74,(AJ730/AJ$25)*$C$10)</f>
        <v/>
      </c>
      <c r="AK731" s="61">
        <f>+AK730-IF(AK$18&gt;74,(AK730/AK$25)*$C$10)</f>
        <v/>
      </c>
      <c r="AL731" s="61">
        <f>+AL730-IF(AL$18&gt;74,(AL730/AL$25)*$C$10)</f>
        <v/>
      </c>
      <c r="AM731" s="61">
        <f>+AM730-IF(AM$18&gt;74,(AM730/AM$25)*$C$10)</f>
        <v/>
      </c>
      <c r="AN731" s="61">
        <f>+AN730-IF(AN$18&gt;74,(AN730/AN$25)*$C$10)</f>
        <v/>
      </c>
      <c r="AO731" s="61">
        <f>+AO730-IF(AO$18&gt;74,(AO730/AO$25)*$C$10)</f>
        <v/>
      </c>
      <c r="AP731" s="61">
        <f>+AP730-IF(AP$18&gt;74,(AP730/AP$25)*$C$10)</f>
        <v/>
      </c>
      <c r="AQ731" s="61">
        <f>+AQ730-IF(AQ$18&gt;74,(AQ730/AQ$25)*$C$10)</f>
        <v/>
      </c>
      <c r="AR731" s="61">
        <f>+AR730-IF(AR$18&gt;74,(AR730/AR$25)*$C$10)</f>
        <v/>
      </c>
      <c r="AS731" s="61">
        <f>+AS730-IF(AS$18&gt;74,(AS730/AS$25)*$C$10)</f>
        <v/>
      </c>
      <c r="AT731" s="61">
        <f>+AT730-IF(AT$18&gt;74,(AT730/AT$25)*$C$10)</f>
        <v/>
      </c>
      <c r="AU731" s="61">
        <f>+AU730-IF(AU$18&gt;74,(AU730/AU$25)*$C$10)</f>
        <v/>
      </c>
      <c r="AV731" s="61">
        <f>+AV730-IF(AV$18&gt;74,(AV730/AV$25)*$C$10)</f>
        <v/>
      </c>
      <c r="AW731" s="61">
        <f>+AW730-IF(AW$18&gt;74,(AW730/AW$25)*$C$10)</f>
        <v/>
      </c>
      <c r="AX731" s="35">
        <f>IF(AW731&gt;0,1,0)</f>
        <v/>
      </c>
      <c r="AY731" s="35">
        <f>IF(AL731&gt;0,1,0)</f>
        <v/>
      </c>
      <c r="AZ731" s="35">
        <f>IF(AG731&gt;0,1,0)</f>
        <v/>
      </c>
      <c r="BA731" s="35">
        <f>IF(AB731&gt;0,1,0)</f>
        <v/>
      </c>
      <c r="BB731" s="35">
        <f>IF(W731&gt;0,1,0)</f>
        <v/>
      </c>
    </row>
    <row r="732">
      <c r="B732" s="154" t="inlineStr">
        <is>
          <t>trial 353</t>
        </is>
      </c>
      <c r="C732" s="155">
        <f>+start-C729</f>
        <v/>
      </c>
      <c r="D732" s="156">
        <f>IF((C732&lt;=0),0,((C732-D$24)*Stock*(_xlfn.NORM.INV(RAND(),stock_ave,stock_std))+(C732-D$24)*Bonds*(_xlfn.NORM.INV(RAND(),bond_ave,bond_std))+(C732-D$24)*cash*(_xlfn.NORM.INV(RAND(),cash_ave,cash_std))+(C732-D$24)))</f>
        <v/>
      </c>
      <c r="E732" s="156">
        <f>IF((D732&lt;=0),0,((D732-E$24)*Stock*(_xlfn.NORM.INV(RAND(),stock_ave,stock_std))+(D732-E$24)*Bonds*(_xlfn.NORM.INV(RAND(),bond_ave,bond_std))+(D732-E$24)*cash*(_xlfn.NORM.INV(RAND(),cash_ave,cash_std))+(D732-E$24)))</f>
        <v/>
      </c>
      <c r="F732" s="156">
        <f>IF((E732&lt;=0),0,((E732-F$24)*Stock*(_xlfn.NORM.INV(RAND(),stock_ave,stock_std))+(E732-F$24)*Bonds*(_xlfn.NORM.INV(RAND(),bond_ave,bond_std))+(E732-F$24)*cash*(_xlfn.NORM.INV(RAND(),cash_ave,cash_std))+(E732-F$24)))</f>
        <v/>
      </c>
      <c r="G732" s="156">
        <f>IF((F732&lt;=0),0,((F732-G$24)*Stock*(_xlfn.NORM.INV(RAND(),stock_ave,stock_std))+(F732-G$24)*Bonds*(_xlfn.NORM.INV(RAND(),bond_ave,bond_std))+(F732-G$24)*cash*(_xlfn.NORM.INV(RAND(),cash_ave,cash_std))+(F732-G$24)))</f>
        <v/>
      </c>
      <c r="H732" s="156">
        <f>IF((G732&lt;=0),0,((G732-H$24)*Stock*(_xlfn.NORM.INV(RAND(),stock_ave,stock_std))+(G732-H$24)*Bonds*(_xlfn.NORM.INV(RAND(),bond_ave,bond_std))+(G732-H$24)*cash*(_xlfn.NORM.INV(RAND(),cash_ave,cash_std))+(G732-H$24)))</f>
        <v/>
      </c>
      <c r="I732" s="156">
        <f>IF((H732&lt;=0),0,((H732-I$24)*Stock*(_xlfn.NORM.INV(RAND(),stock_ave,stock_std))+(H732-I$24)*Bonds*(_xlfn.NORM.INV(RAND(),bond_ave,bond_std))+(H732-I$24)*cash*(_xlfn.NORM.INV(RAND(),cash_ave,cash_std))+(H732-I$24)))</f>
        <v/>
      </c>
      <c r="J732" s="156">
        <f>IF((I732&lt;=0),0,((I732-J$24)*Stock*(_xlfn.NORM.INV(RAND(),stock_ave,stock_std))+(I732-J$24)*Bonds*(_xlfn.NORM.INV(RAND(),bond_ave,bond_std))+(I732-J$24)*cash*(_xlfn.NORM.INV(RAND(),cash_ave,cash_std))+(I732-J$24)))</f>
        <v/>
      </c>
      <c r="K732" s="156">
        <f>IF((J732&lt;=0),0,((J732-K$24)*Stock*(_xlfn.NORM.INV(RAND(),stock_ave,stock_std))+(J732-K$24)*Bonds*(_xlfn.NORM.INV(RAND(),bond_ave,bond_std))+(J732-K$24)*cash*(_xlfn.NORM.INV(RAND(),cash_ave,cash_std))+(J732-K$24)))</f>
        <v/>
      </c>
      <c r="L732" s="156">
        <f>IF((K732&lt;=0),0,((K732-L$24)*Stock*(_xlfn.NORM.INV(RAND(),stock_ave,stock_std))+(K732-L$24)*Bonds*(_xlfn.NORM.INV(RAND(),bond_ave,bond_std))+(K732-L$24)*cash*(_xlfn.NORM.INV(RAND(),cash_ave,cash_std))+(K732-L$24)))</f>
        <v/>
      </c>
      <c r="M732" s="156">
        <f>IF((L732&lt;=0),0,((L732-M$24)*Stock*(_xlfn.NORM.INV(RAND(),stock_ave,stock_std))+(L732-M$24)*Bonds*(_xlfn.NORM.INV(RAND(),bond_ave,bond_std))+(L732-M$24)*cash*(_xlfn.NORM.INV(RAND(),cash_ave,cash_std))+(L732-M$24)))</f>
        <v/>
      </c>
      <c r="N732" s="156">
        <f>IF((M732&lt;=0),0,((M732-N$24)*Stock*(_xlfn.NORM.INV(RAND(),stock_ave,stock_std))+(M732-N$24)*Bonds*(_xlfn.NORM.INV(RAND(),bond_ave,bond_std))+(M732-N$24)*cash*(_xlfn.NORM.INV(RAND(),cash_ave,cash_std))+(M732-N$24)))</f>
        <v/>
      </c>
      <c r="O732" s="156">
        <f>IF((N732&lt;=0),0,((N732-O$24)*Stock*(_xlfn.NORM.INV(RAND(),stock_ave,stock_std))+(N732-O$24)*Bonds*(_xlfn.NORM.INV(RAND(),bond_ave,bond_std))+(N732-O$24)*cash*(_xlfn.NORM.INV(RAND(),cash_ave,cash_std))+(N732-O$24)))</f>
        <v/>
      </c>
      <c r="P732" s="156">
        <f>IF((O732&lt;=0),0,((O732-P$24)*Stock*(_xlfn.NORM.INV(RAND(),stock_ave,stock_std))+(O732-P$24)*Bonds*(_xlfn.NORM.INV(RAND(),bond_ave,bond_std))+(O732-P$24)*cash*(_xlfn.NORM.INV(RAND(),cash_ave,cash_std))+(O732-P$24)))</f>
        <v/>
      </c>
      <c r="Q732" s="156">
        <f>IF((P732&lt;=0),0,((P732-Q$24)*Stock*(_xlfn.NORM.INV(RAND(),stock_ave,stock_std))+(P732-Q$24)*Bonds*(_xlfn.NORM.INV(RAND(),bond_ave,bond_std))+(P732-Q$24)*cash*(_xlfn.NORM.INV(RAND(),cash_ave,cash_std))+(P732-Q$24)))</f>
        <v/>
      </c>
      <c r="R732" s="156">
        <f>IF((Q732&lt;=0),0,((Q732-R$24)*Stock*(_xlfn.NORM.INV(RAND(),stock_ave,stock_std))+(Q732-R$24)*Bonds*(_xlfn.NORM.INV(RAND(),bond_ave,bond_std))+(Q732-R$24)*cash*(_xlfn.NORM.INV(RAND(),cash_ave,cash_std))+(Q732-R$24)))</f>
        <v/>
      </c>
      <c r="S732" s="156">
        <f>IF((R732&lt;=0),0,((R732-S$24)*Stock*(_xlfn.NORM.INV(RAND(),stock_ave,stock_std))+(R732-S$24)*Bonds*(_xlfn.NORM.INV(RAND(),bond_ave,bond_std))+(R732-S$24)*cash*(_xlfn.NORM.INV(RAND(),cash_ave,cash_std))+(R732-S$24)))</f>
        <v/>
      </c>
      <c r="T732" s="156">
        <f>IF((S732&lt;=0),0,((S732-T$24)*Stock*(_xlfn.NORM.INV(RAND(),stock_ave,stock_std))+(S732-T$24)*Bonds*(_xlfn.NORM.INV(RAND(),bond_ave,bond_std))+(S732-T$24)*cash*(_xlfn.NORM.INV(RAND(),cash_ave,cash_std))+(S732-T$24)))</f>
        <v/>
      </c>
      <c r="U732" s="156">
        <f>IF((T732&lt;=0),0,((T732-U$24)*Stock*(_xlfn.NORM.INV(RAND(),stock_ave,stock_std))+(T732-U$24)*Bonds*(_xlfn.NORM.INV(RAND(),bond_ave,bond_std))+(T732-U$24)*cash*(_xlfn.NORM.INV(RAND(),cash_ave,cash_std))+(T732-U$24)))</f>
        <v/>
      </c>
      <c r="V732" s="156">
        <f>IF((U732&lt;=0),0,((U732-V$24)*Stock*(_xlfn.NORM.INV(RAND(),stock_ave,stock_std))+(U732-V$24)*Bonds*(_xlfn.NORM.INV(RAND(),bond_ave,bond_std))+(U732-V$24)*cash*(_xlfn.NORM.INV(RAND(),cash_ave,cash_std))+(U732-V$24)))</f>
        <v/>
      </c>
      <c r="W732" s="156">
        <f>IF((V732&lt;=0),0,((V732-W$24)*Stock*(_xlfn.NORM.INV(RAND(),stock_ave,stock_std))+(V732-W$24)*Bonds*(_xlfn.NORM.INV(RAND(),bond_ave,bond_std))+(V732-W$24)*cash*(_xlfn.NORM.INV(RAND(),cash_ave,cash_std))+(V732-W$24)))</f>
        <v/>
      </c>
      <c r="X732" s="156">
        <f>IF((W732&lt;=0),0,((W732-X$24)*Stock*(_xlfn.NORM.INV(RAND(),stock_ave,stock_std))+(W732-X$24)*Bonds*(_xlfn.NORM.INV(RAND(),bond_ave,bond_std))+(W732-X$24)*cash*(_xlfn.NORM.INV(RAND(),cash_ave,cash_std))+(W732-X$24)))</f>
        <v/>
      </c>
      <c r="Y732" s="156">
        <f>IF((X732&lt;=0),0,((X732-Y$24)*Stock*(_xlfn.NORM.INV(RAND(),stock_ave,stock_std))+(X732-Y$24)*Bonds*(_xlfn.NORM.INV(RAND(),bond_ave,bond_std))+(X732-Y$24)*cash*(_xlfn.NORM.INV(RAND(),cash_ave,cash_std))+(X732-Y$24)))</f>
        <v/>
      </c>
      <c r="Z732" s="156">
        <f>IF((Y732&lt;=0),0,((Y732-Z$24)*Stock*(_xlfn.NORM.INV(RAND(),stock_ave,stock_std))+(Y732-Z$24)*Bonds*(_xlfn.NORM.INV(RAND(),bond_ave,bond_std))+(Y732-Z$24)*cash*(_xlfn.NORM.INV(RAND(),cash_ave,cash_std))+(Y732-Z$24)))</f>
        <v/>
      </c>
      <c r="AA732" s="156">
        <f>IF((Z732&lt;=0),0,((Z732-AA$24)*Stock*(_xlfn.NORM.INV(RAND(),stock_ave,stock_std))+(Z732-AA$24)*Bonds*(_xlfn.NORM.INV(RAND(),bond_ave,bond_std))+(Z732-AA$24)*cash*(_xlfn.NORM.INV(RAND(),cash_ave,cash_std))+(Z732-AA$24)))</f>
        <v/>
      </c>
      <c r="AB732" s="156">
        <f>IF((AA732&lt;=0),0,((AA732-AB$24)*Stock*(_xlfn.NORM.INV(RAND(),stock_ave,stock_std))+(AA732-AB$24)*Bonds*(_xlfn.NORM.INV(RAND(),bond_ave,bond_std))+(AA732-AB$24)*cash*(_xlfn.NORM.INV(RAND(),cash_ave,cash_std))+(AA732-AB$24)))</f>
        <v/>
      </c>
      <c r="AC732" s="156">
        <f>IF((AB732&lt;=0),0,((AB732-AC$24)*Stock*(_xlfn.NORM.INV(RAND(),stock_ave,stock_std))+(AB732-AC$24)*Bonds*(_xlfn.NORM.INV(RAND(),bond_ave,bond_std))+(AB732-AC$24)*cash*(_xlfn.NORM.INV(RAND(),cash_ave,cash_std))+(AB732-AC$24)))</f>
        <v/>
      </c>
      <c r="AD732" s="156">
        <f>IF((AC732&lt;=0),0,((AC732-AD$24)*Stock*(_xlfn.NORM.INV(RAND(),stock_ave,stock_std))+(AC732-AD$24)*Bonds*(_xlfn.NORM.INV(RAND(),bond_ave,bond_std))+(AC732-AD$24)*cash*(_xlfn.NORM.INV(RAND(),cash_ave,cash_std))+(AC732-AD$24)))</f>
        <v/>
      </c>
      <c r="AE732" s="156">
        <f>IF((AD732&lt;=0),0,((AD732-AE$24)*Stock*(_xlfn.NORM.INV(RAND(),stock_ave,stock_std))+(AD732-AE$24)*Bonds*(_xlfn.NORM.INV(RAND(),bond_ave,bond_std))+(AD732-AE$24)*cash*(_xlfn.NORM.INV(RAND(),cash_ave,cash_std))+(AD732-AE$24)))</f>
        <v/>
      </c>
      <c r="AF732" s="156">
        <f>IF((AE732&lt;=0),0,((AE732-AF$24)*Stock*(_xlfn.NORM.INV(RAND(),stock_ave,stock_std))+(AE732-AF$24)*Bonds*(_xlfn.NORM.INV(RAND(),bond_ave,bond_std))+(AE732-AF$24)*cash*(_xlfn.NORM.INV(RAND(),cash_ave,cash_std))+(AE732-AF$24)))</f>
        <v/>
      </c>
      <c r="AG732" s="156">
        <f>IF((AF732&lt;=0),0,((AF732-AG$24)*Stock*(_xlfn.NORM.INV(RAND(),stock_ave,stock_std))+(AF732-AG$24)*Bonds*(_xlfn.NORM.INV(RAND(),bond_ave,bond_std))+(AF732-AG$24)*cash*(_xlfn.NORM.INV(RAND(),cash_ave,cash_std))+(AF732-AG$24)))</f>
        <v/>
      </c>
      <c r="AH732" s="156">
        <f>IF((AG732&lt;=0),0,((AG732-AH$24)*Stock*(_xlfn.NORM.INV(RAND(),stock_ave,stock_std))+(AG732-AH$24)*Bonds*(_xlfn.NORM.INV(RAND(),bond_ave,bond_std))+(AG732-AH$24)*cash*(_xlfn.NORM.INV(RAND(),cash_ave,cash_std))+(AG732-AH$24)))</f>
        <v/>
      </c>
      <c r="AI732" s="156">
        <f>IF((AH732&lt;=0),0,((AH732-AI$24)*Stock*(_xlfn.NORM.INV(RAND(),stock_ave,stock_std))+(AH732-AI$24)*Bonds*(_xlfn.NORM.INV(RAND(),bond_ave,bond_std))+(AH732-AI$24)*cash*(_xlfn.NORM.INV(RAND(),cash_ave,cash_std))+(AH732-AI$24)))</f>
        <v/>
      </c>
      <c r="AJ732" s="156">
        <f>IF((AI732&lt;=0),0,((AI732-AJ$24)*Stock*(_xlfn.NORM.INV(RAND(),stock_ave,stock_std))+(AI732-AJ$24)*Bonds*(_xlfn.NORM.INV(RAND(),bond_ave,bond_std))+(AI732-AJ$24)*cash*(_xlfn.NORM.INV(RAND(),cash_ave,cash_std))+(AI732-AJ$24)))</f>
        <v/>
      </c>
      <c r="AK732" s="156">
        <f>IF((AJ732&lt;=0),0,((AJ732-AK$24)*Stock*(_xlfn.NORM.INV(RAND(),stock_ave,stock_std))+(AJ732-AK$24)*Bonds*(_xlfn.NORM.INV(RAND(),bond_ave,bond_std))+(AJ732-AK$24)*cash*(_xlfn.NORM.INV(RAND(),cash_ave,cash_std))+(AJ732-AK$24)))</f>
        <v/>
      </c>
      <c r="AL732" s="156">
        <f>IF((AK732&lt;=0),0,((AK732-AL$24)*Stock*(_xlfn.NORM.INV(RAND(),stock_ave,stock_std))+(AK732-AL$24)*Bonds*(_xlfn.NORM.INV(RAND(),bond_ave,bond_std))+(AK732-AL$24)*cash*(_xlfn.NORM.INV(RAND(),cash_ave,cash_std))+(AK732-AL$24)))</f>
        <v/>
      </c>
      <c r="AM732" s="156">
        <f>IF((AL732&lt;=0),0,((AL732-AM$24)*Stock*(_xlfn.NORM.INV(RAND(),stock_ave,stock_std))+(AL732-AM$24)*Bonds*(_xlfn.NORM.INV(RAND(),bond_ave,bond_std))+(AL732-AM$24)*cash*(_xlfn.NORM.INV(RAND(),cash_ave,cash_std))+(AL732-AM$24)))</f>
        <v/>
      </c>
      <c r="AN732" s="156">
        <f>IF((AM732&lt;=0),0,((AM732-AN$24)*Stock*(_xlfn.NORM.INV(RAND(),stock_ave,stock_std))+(AM732-AN$24)*Bonds*(_xlfn.NORM.INV(RAND(),bond_ave,bond_std))+(AM732-AN$24)*cash*(_xlfn.NORM.INV(RAND(),cash_ave,cash_std))+(AM732-AN$24)))</f>
        <v/>
      </c>
      <c r="AO732" s="156">
        <f>IF((AN732&lt;=0),0,((AN732-AO$24)*Stock*(_xlfn.NORM.INV(RAND(),stock_ave,stock_std))+(AN732-AO$24)*Bonds*(_xlfn.NORM.INV(RAND(),bond_ave,bond_std))+(AN732-AO$24)*cash*(_xlfn.NORM.INV(RAND(),cash_ave,cash_std))+(AN732-AO$24)))</f>
        <v/>
      </c>
      <c r="AP732" s="156">
        <f>IF((AO732&lt;=0),0,((AO732-AP$24)*Stock*(_xlfn.NORM.INV(RAND(),stock_ave,stock_std))+(AO732-AP$24)*Bonds*(_xlfn.NORM.INV(RAND(),bond_ave,bond_std))+(AO732-AP$24)*cash*(_xlfn.NORM.INV(RAND(),cash_ave,cash_std))+(AO732-AP$24)))</f>
        <v/>
      </c>
      <c r="AQ732" s="156">
        <f>IF((AP732&lt;=0),0,((AP732-AQ$24)*Stock*(_xlfn.NORM.INV(RAND(),stock_ave,stock_std))+(AP732-AQ$24)*Bonds*(_xlfn.NORM.INV(RAND(),bond_ave,bond_std))+(AP732-AQ$24)*cash*(_xlfn.NORM.INV(RAND(),cash_ave,cash_std))+(AP732-AQ$24)))</f>
        <v/>
      </c>
      <c r="AR732" s="156">
        <f>IF((AQ732&lt;=0),0,((AQ732-AR$24)*Stock*(_xlfn.NORM.INV(RAND(),stock_ave,stock_std))+(AQ732-AR$24)*Bonds*(_xlfn.NORM.INV(RAND(),bond_ave,bond_std))+(AQ732-AR$24)*cash*(_xlfn.NORM.INV(RAND(),cash_ave,cash_std))+(AQ732-AR$24)))</f>
        <v/>
      </c>
      <c r="AS732" s="156">
        <f>IF((AR732&lt;=0),0,((AR732-AS$24)*Stock*(_xlfn.NORM.INV(RAND(),stock_ave,stock_std))+(AR732-AS$24)*Bonds*(_xlfn.NORM.INV(RAND(),bond_ave,bond_std))+(AR732-AS$24)*cash*(_xlfn.NORM.INV(RAND(),cash_ave,cash_std))+(AR732-AS$24)))</f>
        <v/>
      </c>
      <c r="AT732" s="156">
        <f>IF((AS732&lt;=0),0,((AS732-AT$24)*Stock*(_xlfn.NORM.INV(RAND(),stock_ave,stock_std))+(AS732-AT$24)*Bonds*(_xlfn.NORM.INV(RAND(),bond_ave,bond_std))+(AS732-AT$24)*cash*(_xlfn.NORM.INV(RAND(),cash_ave,cash_std))+(AS732-AT$24)))</f>
        <v/>
      </c>
      <c r="AU732" s="156">
        <f>IF((AT732&lt;=0),0,((AT732-AU$24)*Stock*(_xlfn.NORM.INV(RAND(),stock_ave,stock_std))+(AT732-AU$24)*Bonds*(_xlfn.NORM.INV(RAND(),bond_ave,bond_std))+(AT732-AU$24)*cash*(_xlfn.NORM.INV(RAND(),cash_ave,cash_std))+(AT732-AU$24)))</f>
        <v/>
      </c>
      <c r="AV732" s="156">
        <f>IF((AU732&lt;=0),0,((AU732-AV$24)*Stock*(_xlfn.NORM.INV(RAND(),stock_ave,stock_std))+(AU732-AV$24)*Bonds*(_xlfn.NORM.INV(RAND(),bond_ave,bond_std))+(AU732-AV$24)*cash*(_xlfn.NORM.INV(RAND(),cash_ave,cash_std))+(AU732-AV$24)))</f>
        <v/>
      </c>
      <c r="AW732" s="156">
        <f>IF((AV732&lt;=0),0,((AV732-AW$24)*Stock*(_xlfn.NORM.INV(RAND(),stock_ave,stock_std))+(AV732-AW$24)*Bonds*(_xlfn.NORM.INV(RAND(),bond_ave,bond_std))+(AV732-AW$24)*cash*(_xlfn.NORM.INV(RAND(),cash_ave,cash_std))+(AV732-AW$24)))</f>
        <v/>
      </c>
      <c r="AX732" s="159" t="n"/>
      <c r="AY732" s="159" t="n"/>
      <c r="AZ732" s="159" t="n"/>
      <c r="BA732" s="159" t="n"/>
      <c r="BB732" s="159" t="n"/>
    </row>
    <row r="733">
      <c r="C733" s="147" t="n"/>
      <c r="D733" s="61">
        <f>+D732-IF(D$18&gt;74,(D732/D$25)*$C$10)</f>
        <v/>
      </c>
      <c r="E733" s="61">
        <f>+E732-IF(E$18&gt;74,(E732/E$25)*$C$10)</f>
        <v/>
      </c>
      <c r="F733" s="61">
        <f>+F732-IF(F$18&gt;74,(F732/F$25)*$C$10)</f>
        <v/>
      </c>
      <c r="G733" s="61">
        <f>+G732-IF(G$18&gt;74,(G732/G$25)*$C$10)</f>
        <v/>
      </c>
      <c r="H733" s="61">
        <f>+H732-IF(H$18&gt;74,(H732/H$25)*$C$10)</f>
        <v/>
      </c>
      <c r="I733" s="61">
        <f>+I732-IF(I$18&gt;74,(I732/I$25)*$C$10)</f>
        <v/>
      </c>
      <c r="J733" s="61">
        <f>+J732-IF(J$18&gt;74,(J732/J$25)*$C$10)</f>
        <v/>
      </c>
      <c r="K733" s="61">
        <f>+K732-IF(K$18&gt;74,(K732/K$25)*$C$10)</f>
        <v/>
      </c>
      <c r="L733" s="61">
        <f>+L732-IF(L$18&gt;74,(L732/L$25)*$C$10)</f>
        <v/>
      </c>
      <c r="M733" s="61">
        <f>+M732-IF(M$18&gt;74,(M732/M$25)*$C$10)</f>
        <v/>
      </c>
      <c r="N733" s="61">
        <f>+N732-IF(N$18&gt;74,(N732/N$25)*$C$10)</f>
        <v/>
      </c>
      <c r="O733" s="61">
        <f>+O732-IF(O$18&gt;74,(O732/O$25)*$C$10)</f>
        <v/>
      </c>
      <c r="P733" s="61">
        <f>+P732-IF(P$18&gt;74,(P732/P$25)*$C$10)</f>
        <v/>
      </c>
      <c r="Q733" s="61">
        <f>+Q732-IF(Q$18&gt;74,(Q732/Q$25)*$C$10)</f>
        <v/>
      </c>
      <c r="R733" s="61">
        <f>+R732-IF(R$18&gt;74,(R732/R$25)*$C$10)</f>
        <v/>
      </c>
      <c r="S733" s="61">
        <f>+S732-IF(S$18&gt;74,(S732/S$25)*$C$10)</f>
        <v/>
      </c>
      <c r="T733" s="61">
        <f>+T732-IF(T$18&gt;74,(T732/T$25)*$C$10)</f>
        <v/>
      </c>
      <c r="U733" s="61">
        <f>+U732-IF(U$18&gt;74,(U732/U$25)*$C$10)</f>
        <v/>
      </c>
      <c r="V733" s="61">
        <f>+V732-IF(V$18&gt;74,(V732/V$25)*$C$10)</f>
        <v/>
      </c>
      <c r="W733" s="61">
        <f>+W732-IF(W$18&gt;74,(W732/W$25)*$C$10)</f>
        <v/>
      </c>
      <c r="X733" s="61">
        <f>+X732-IF(X$18&gt;74,(X732/X$25)*$C$10)</f>
        <v/>
      </c>
      <c r="Y733" s="61">
        <f>+Y732-IF(Y$18&gt;74,(Y732/Y$25)*$C$10)</f>
        <v/>
      </c>
      <c r="Z733" s="61">
        <f>+Z732-IF(Z$18&gt;74,(Z732/Z$25)*$C$10)</f>
        <v/>
      </c>
      <c r="AA733" s="61">
        <f>+AA732-IF(AA$18&gt;74,(AA732/AA$25)*$C$10)</f>
        <v/>
      </c>
      <c r="AB733" s="61">
        <f>+AB732-IF(AB$18&gt;74,(AB732/AB$25)*$C$10)</f>
        <v/>
      </c>
      <c r="AC733" s="61">
        <f>+AC732-IF(AC$18&gt;74,(AC732/AC$25)*$C$10)</f>
        <v/>
      </c>
      <c r="AD733" s="61">
        <f>+AD732-IF(AD$18&gt;74,(AD732/AD$25)*$C$10)</f>
        <v/>
      </c>
      <c r="AE733" s="61">
        <f>+AE732-IF(AE$18&gt;74,(AE732/AE$25)*$C$10)</f>
        <v/>
      </c>
      <c r="AF733" s="61">
        <f>+AF732-IF(AF$18&gt;74,(AF732/AF$25)*$C$10)</f>
        <v/>
      </c>
      <c r="AG733" s="61">
        <f>+AG732-IF(AG$18&gt;74,(AG732/AG$25)*$C$10)</f>
        <v/>
      </c>
      <c r="AH733" s="61">
        <f>+AH732-IF(AH$18&gt;74,(AH732/AH$25)*$C$10)</f>
        <v/>
      </c>
      <c r="AI733" s="61">
        <f>+AI732-IF(AI$18&gt;74,(AI732/AI$25)*$C$10)</f>
        <v/>
      </c>
      <c r="AJ733" s="61">
        <f>+AJ732-IF(AJ$18&gt;74,(AJ732/AJ$25)*$C$10)</f>
        <v/>
      </c>
      <c r="AK733" s="61">
        <f>+AK732-IF(AK$18&gt;74,(AK732/AK$25)*$C$10)</f>
        <v/>
      </c>
      <c r="AL733" s="61">
        <f>+AL732-IF(AL$18&gt;74,(AL732/AL$25)*$C$10)</f>
        <v/>
      </c>
      <c r="AM733" s="61">
        <f>+AM732-IF(AM$18&gt;74,(AM732/AM$25)*$C$10)</f>
        <v/>
      </c>
      <c r="AN733" s="61">
        <f>+AN732-IF(AN$18&gt;74,(AN732/AN$25)*$C$10)</f>
        <v/>
      </c>
      <c r="AO733" s="61">
        <f>+AO732-IF(AO$18&gt;74,(AO732/AO$25)*$C$10)</f>
        <v/>
      </c>
      <c r="AP733" s="61">
        <f>+AP732-IF(AP$18&gt;74,(AP732/AP$25)*$C$10)</f>
        <v/>
      </c>
      <c r="AQ733" s="61">
        <f>+AQ732-IF(AQ$18&gt;74,(AQ732/AQ$25)*$C$10)</f>
        <v/>
      </c>
      <c r="AR733" s="61">
        <f>+AR732-IF(AR$18&gt;74,(AR732/AR$25)*$C$10)</f>
        <v/>
      </c>
      <c r="AS733" s="61">
        <f>+AS732-IF(AS$18&gt;74,(AS732/AS$25)*$C$10)</f>
        <v/>
      </c>
      <c r="AT733" s="61">
        <f>+AT732-IF(AT$18&gt;74,(AT732/AT$25)*$C$10)</f>
        <v/>
      </c>
      <c r="AU733" s="61">
        <f>+AU732-IF(AU$18&gt;74,(AU732/AU$25)*$C$10)</f>
        <v/>
      </c>
      <c r="AV733" s="61">
        <f>+AV732-IF(AV$18&gt;74,(AV732/AV$25)*$C$10)</f>
        <v/>
      </c>
      <c r="AW733" s="61">
        <f>+AW732-IF(AW$18&gt;74,(AW732/AW$25)*$C$10)</f>
        <v/>
      </c>
      <c r="AX733" s="35">
        <f>IF(AW733&gt;0,1,0)</f>
        <v/>
      </c>
      <c r="AY733" s="35">
        <f>IF(AL733&gt;0,1,0)</f>
        <v/>
      </c>
      <c r="AZ733" s="35">
        <f>IF(AG733&gt;0,1,0)</f>
        <v/>
      </c>
      <c r="BA733" s="35">
        <f>IF(AB733&gt;0,1,0)</f>
        <v/>
      </c>
      <c r="BB733" s="35">
        <f>IF(W733&gt;0,1,0)</f>
        <v/>
      </c>
    </row>
    <row r="734">
      <c r="B734" s="154" t="inlineStr">
        <is>
          <t>trial 354</t>
        </is>
      </c>
      <c r="C734" s="155">
        <f>+start-C731</f>
        <v/>
      </c>
      <c r="D734" s="156">
        <f>IF((C734&lt;=0),0,((C734-D$24)*Stock*(_xlfn.NORM.INV(RAND(),stock_ave,stock_std))+(C734-D$24)*Bonds*(_xlfn.NORM.INV(RAND(),bond_ave,bond_std))+(C734-D$24)*cash*(_xlfn.NORM.INV(RAND(),cash_ave,cash_std))+(C734-D$24)))</f>
        <v/>
      </c>
      <c r="E734" s="156">
        <f>IF((D734&lt;=0),0,((D734-E$24)*Stock*(_xlfn.NORM.INV(RAND(),stock_ave,stock_std))+(D734-E$24)*Bonds*(_xlfn.NORM.INV(RAND(),bond_ave,bond_std))+(D734-E$24)*cash*(_xlfn.NORM.INV(RAND(),cash_ave,cash_std))+(D734-E$24)))</f>
        <v/>
      </c>
      <c r="F734" s="156">
        <f>IF((E734&lt;=0),0,((E734-F$24)*Stock*(_xlfn.NORM.INV(RAND(),stock_ave,stock_std))+(E734-F$24)*Bonds*(_xlfn.NORM.INV(RAND(),bond_ave,bond_std))+(E734-F$24)*cash*(_xlfn.NORM.INV(RAND(),cash_ave,cash_std))+(E734-F$24)))</f>
        <v/>
      </c>
      <c r="G734" s="156">
        <f>IF((F734&lt;=0),0,((F734-G$24)*Stock*(_xlfn.NORM.INV(RAND(),stock_ave,stock_std))+(F734-G$24)*Bonds*(_xlfn.NORM.INV(RAND(),bond_ave,bond_std))+(F734-G$24)*cash*(_xlfn.NORM.INV(RAND(),cash_ave,cash_std))+(F734-G$24)))</f>
        <v/>
      </c>
      <c r="H734" s="156">
        <f>IF((G734&lt;=0),0,((G734-H$24)*Stock*(_xlfn.NORM.INV(RAND(),stock_ave,stock_std))+(G734-H$24)*Bonds*(_xlfn.NORM.INV(RAND(),bond_ave,bond_std))+(G734-H$24)*cash*(_xlfn.NORM.INV(RAND(),cash_ave,cash_std))+(G734-H$24)))</f>
        <v/>
      </c>
      <c r="I734" s="156">
        <f>IF((H734&lt;=0),0,((H734-I$24)*Stock*(_xlfn.NORM.INV(RAND(),stock_ave,stock_std))+(H734-I$24)*Bonds*(_xlfn.NORM.INV(RAND(),bond_ave,bond_std))+(H734-I$24)*cash*(_xlfn.NORM.INV(RAND(),cash_ave,cash_std))+(H734-I$24)))</f>
        <v/>
      </c>
      <c r="J734" s="156">
        <f>IF((I734&lt;=0),0,((I734-J$24)*Stock*(_xlfn.NORM.INV(RAND(),stock_ave,stock_std))+(I734-J$24)*Bonds*(_xlfn.NORM.INV(RAND(),bond_ave,bond_std))+(I734-J$24)*cash*(_xlfn.NORM.INV(RAND(),cash_ave,cash_std))+(I734-J$24)))</f>
        <v/>
      </c>
      <c r="K734" s="156">
        <f>IF((J734&lt;=0),0,((J734-K$24)*Stock*(_xlfn.NORM.INV(RAND(),stock_ave,stock_std))+(J734-K$24)*Bonds*(_xlfn.NORM.INV(RAND(),bond_ave,bond_std))+(J734-K$24)*cash*(_xlfn.NORM.INV(RAND(),cash_ave,cash_std))+(J734-K$24)))</f>
        <v/>
      </c>
      <c r="L734" s="156">
        <f>IF((K734&lt;=0),0,((K734-L$24)*Stock*(_xlfn.NORM.INV(RAND(),stock_ave,stock_std))+(K734-L$24)*Bonds*(_xlfn.NORM.INV(RAND(),bond_ave,bond_std))+(K734-L$24)*cash*(_xlfn.NORM.INV(RAND(),cash_ave,cash_std))+(K734-L$24)))</f>
        <v/>
      </c>
      <c r="M734" s="156">
        <f>IF((L734&lt;=0),0,((L734-M$24)*Stock*(_xlfn.NORM.INV(RAND(),stock_ave,stock_std))+(L734-M$24)*Bonds*(_xlfn.NORM.INV(RAND(),bond_ave,bond_std))+(L734-M$24)*cash*(_xlfn.NORM.INV(RAND(),cash_ave,cash_std))+(L734-M$24)))</f>
        <v/>
      </c>
      <c r="N734" s="156">
        <f>IF((M734&lt;=0),0,((M734-N$24)*Stock*(_xlfn.NORM.INV(RAND(),stock_ave,stock_std))+(M734-N$24)*Bonds*(_xlfn.NORM.INV(RAND(),bond_ave,bond_std))+(M734-N$24)*cash*(_xlfn.NORM.INV(RAND(),cash_ave,cash_std))+(M734-N$24)))</f>
        <v/>
      </c>
      <c r="O734" s="156">
        <f>IF((N734&lt;=0),0,((N734-O$24)*Stock*(_xlfn.NORM.INV(RAND(),stock_ave,stock_std))+(N734-O$24)*Bonds*(_xlfn.NORM.INV(RAND(),bond_ave,bond_std))+(N734-O$24)*cash*(_xlfn.NORM.INV(RAND(),cash_ave,cash_std))+(N734-O$24)))</f>
        <v/>
      </c>
      <c r="P734" s="156">
        <f>IF((O734&lt;=0),0,((O734-P$24)*Stock*(_xlfn.NORM.INV(RAND(),stock_ave,stock_std))+(O734-P$24)*Bonds*(_xlfn.NORM.INV(RAND(),bond_ave,bond_std))+(O734-P$24)*cash*(_xlfn.NORM.INV(RAND(),cash_ave,cash_std))+(O734-P$24)))</f>
        <v/>
      </c>
      <c r="Q734" s="156">
        <f>IF((P734&lt;=0),0,((P734-Q$24)*Stock*(_xlfn.NORM.INV(RAND(),stock_ave,stock_std))+(P734-Q$24)*Bonds*(_xlfn.NORM.INV(RAND(),bond_ave,bond_std))+(P734-Q$24)*cash*(_xlfn.NORM.INV(RAND(),cash_ave,cash_std))+(P734-Q$24)))</f>
        <v/>
      </c>
      <c r="R734" s="156">
        <f>IF((Q734&lt;=0),0,((Q734-R$24)*Stock*(_xlfn.NORM.INV(RAND(),stock_ave,stock_std))+(Q734-R$24)*Bonds*(_xlfn.NORM.INV(RAND(),bond_ave,bond_std))+(Q734-R$24)*cash*(_xlfn.NORM.INV(RAND(),cash_ave,cash_std))+(Q734-R$24)))</f>
        <v/>
      </c>
      <c r="S734" s="156">
        <f>IF((R734&lt;=0),0,((R734-S$24)*Stock*(_xlfn.NORM.INV(RAND(),stock_ave,stock_std))+(R734-S$24)*Bonds*(_xlfn.NORM.INV(RAND(),bond_ave,bond_std))+(R734-S$24)*cash*(_xlfn.NORM.INV(RAND(),cash_ave,cash_std))+(R734-S$24)))</f>
        <v/>
      </c>
      <c r="T734" s="156">
        <f>IF((S734&lt;=0),0,((S734-T$24)*Stock*(_xlfn.NORM.INV(RAND(),stock_ave,stock_std))+(S734-T$24)*Bonds*(_xlfn.NORM.INV(RAND(),bond_ave,bond_std))+(S734-T$24)*cash*(_xlfn.NORM.INV(RAND(),cash_ave,cash_std))+(S734-T$24)))</f>
        <v/>
      </c>
      <c r="U734" s="156">
        <f>IF((T734&lt;=0),0,((T734-U$24)*Stock*(_xlfn.NORM.INV(RAND(),stock_ave,stock_std))+(T734-U$24)*Bonds*(_xlfn.NORM.INV(RAND(),bond_ave,bond_std))+(T734-U$24)*cash*(_xlfn.NORM.INV(RAND(),cash_ave,cash_std))+(T734-U$24)))</f>
        <v/>
      </c>
      <c r="V734" s="156">
        <f>IF((U734&lt;=0),0,((U734-V$24)*Stock*(_xlfn.NORM.INV(RAND(),stock_ave,stock_std))+(U734-V$24)*Bonds*(_xlfn.NORM.INV(RAND(),bond_ave,bond_std))+(U734-V$24)*cash*(_xlfn.NORM.INV(RAND(),cash_ave,cash_std))+(U734-V$24)))</f>
        <v/>
      </c>
      <c r="W734" s="156">
        <f>IF((V734&lt;=0),0,((V734-W$24)*Stock*(_xlfn.NORM.INV(RAND(),stock_ave,stock_std))+(V734-W$24)*Bonds*(_xlfn.NORM.INV(RAND(),bond_ave,bond_std))+(V734-W$24)*cash*(_xlfn.NORM.INV(RAND(),cash_ave,cash_std))+(V734-W$24)))</f>
        <v/>
      </c>
      <c r="X734" s="156">
        <f>IF((W734&lt;=0),0,((W734-X$24)*Stock*(_xlfn.NORM.INV(RAND(),stock_ave,stock_std))+(W734-X$24)*Bonds*(_xlfn.NORM.INV(RAND(),bond_ave,bond_std))+(W734-X$24)*cash*(_xlfn.NORM.INV(RAND(),cash_ave,cash_std))+(W734-X$24)))</f>
        <v/>
      </c>
      <c r="Y734" s="156">
        <f>IF((X734&lt;=0),0,((X734-Y$24)*Stock*(_xlfn.NORM.INV(RAND(),stock_ave,stock_std))+(X734-Y$24)*Bonds*(_xlfn.NORM.INV(RAND(),bond_ave,bond_std))+(X734-Y$24)*cash*(_xlfn.NORM.INV(RAND(),cash_ave,cash_std))+(X734-Y$24)))</f>
        <v/>
      </c>
      <c r="Z734" s="156">
        <f>IF((Y734&lt;=0),0,((Y734-Z$24)*Stock*(_xlfn.NORM.INV(RAND(),stock_ave,stock_std))+(Y734-Z$24)*Bonds*(_xlfn.NORM.INV(RAND(),bond_ave,bond_std))+(Y734-Z$24)*cash*(_xlfn.NORM.INV(RAND(),cash_ave,cash_std))+(Y734-Z$24)))</f>
        <v/>
      </c>
      <c r="AA734" s="156">
        <f>IF((Z734&lt;=0),0,((Z734-AA$24)*Stock*(_xlfn.NORM.INV(RAND(),stock_ave,stock_std))+(Z734-AA$24)*Bonds*(_xlfn.NORM.INV(RAND(),bond_ave,bond_std))+(Z734-AA$24)*cash*(_xlfn.NORM.INV(RAND(),cash_ave,cash_std))+(Z734-AA$24)))</f>
        <v/>
      </c>
      <c r="AB734" s="156">
        <f>IF((AA734&lt;=0),0,((AA734-AB$24)*Stock*(_xlfn.NORM.INV(RAND(),stock_ave,stock_std))+(AA734-AB$24)*Bonds*(_xlfn.NORM.INV(RAND(),bond_ave,bond_std))+(AA734-AB$24)*cash*(_xlfn.NORM.INV(RAND(),cash_ave,cash_std))+(AA734-AB$24)))</f>
        <v/>
      </c>
      <c r="AC734" s="156">
        <f>IF((AB734&lt;=0),0,((AB734-AC$24)*Stock*(_xlfn.NORM.INV(RAND(),stock_ave,stock_std))+(AB734-AC$24)*Bonds*(_xlfn.NORM.INV(RAND(),bond_ave,bond_std))+(AB734-AC$24)*cash*(_xlfn.NORM.INV(RAND(),cash_ave,cash_std))+(AB734-AC$24)))</f>
        <v/>
      </c>
      <c r="AD734" s="156">
        <f>IF((AC734&lt;=0),0,((AC734-AD$24)*Stock*(_xlfn.NORM.INV(RAND(),stock_ave,stock_std))+(AC734-AD$24)*Bonds*(_xlfn.NORM.INV(RAND(),bond_ave,bond_std))+(AC734-AD$24)*cash*(_xlfn.NORM.INV(RAND(),cash_ave,cash_std))+(AC734-AD$24)))</f>
        <v/>
      </c>
      <c r="AE734" s="156">
        <f>IF((AD734&lt;=0),0,((AD734-AE$24)*Stock*(_xlfn.NORM.INV(RAND(),stock_ave,stock_std))+(AD734-AE$24)*Bonds*(_xlfn.NORM.INV(RAND(),bond_ave,bond_std))+(AD734-AE$24)*cash*(_xlfn.NORM.INV(RAND(),cash_ave,cash_std))+(AD734-AE$24)))</f>
        <v/>
      </c>
      <c r="AF734" s="156">
        <f>IF((AE734&lt;=0),0,((AE734-AF$24)*Stock*(_xlfn.NORM.INV(RAND(),stock_ave,stock_std))+(AE734-AF$24)*Bonds*(_xlfn.NORM.INV(RAND(),bond_ave,bond_std))+(AE734-AF$24)*cash*(_xlfn.NORM.INV(RAND(),cash_ave,cash_std))+(AE734-AF$24)))</f>
        <v/>
      </c>
      <c r="AG734" s="156">
        <f>IF((AF734&lt;=0),0,((AF734-AG$24)*Stock*(_xlfn.NORM.INV(RAND(),stock_ave,stock_std))+(AF734-AG$24)*Bonds*(_xlfn.NORM.INV(RAND(),bond_ave,bond_std))+(AF734-AG$24)*cash*(_xlfn.NORM.INV(RAND(),cash_ave,cash_std))+(AF734-AG$24)))</f>
        <v/>
      </c>
      <c r="AH734" s="156">
        <f>IF((AG734&lt;=0),0,((AG734-AH$24)*Stock*(_xlfn.NORM.INV(RAND(),stock_ave,stock_std))+(AG734-AH$24)*Bonds*(_xlfn.NORM.INV(RAND(),bond_ave,bond_std))+(AG734-AH$24)*cash*(_xlfn.NORM.INV(RAND(),cash_ave,cash_std))+(AG734-AH$24)))</f>
        <v/>
      </c>
      <c r="AI734" s="156">
        <f>IF((AH734&lt;=0),0,((AH734-AI$24)*Stock*(_xlfn.NORM.INV(RAND(),stock_ave,stock_std))+(AH734-AI$24)*Bonds*(_xlfn.NORM.INV(RAND(),bond_ave,bond_std))+(AH734-AI$24)*cash*(_xlfn.NORM.INV(RAND(),cash_ave,cash_std))+(AH734-AI$24)))</f>
        <v/>
      </c>
      <c r="AJ734" s="156">
        <f>IF((AI734&lt;=0),0,((AI734-AJ$24)*Stock*(_xlfn.NORM.INV(RAND(),stock_ave,stock_std))+(AI734-AJ$24)*Bonds*(_xlfn.NORM.INV(RAND(),bond_ave,bond_std))+(AI734-AJ$24)*cash*(_xlfn.NORM.INV(RAND(),cash_ave,cash_std))+(AI734-AJ$24)))</f>
        <v/>
      </c>
      <c r="AK734" s="156">
        <f>IF((AJ734&lt;=0),0,((AJ734-AK$24)*Stock*(_xlfn.NORM.INV(RAND(),stock_ave,stock_std))+(AJ734-AK$24)*Bonds*(_xlfn.NORM.INV(RAND(),bond_ave,bond_std))+(AJ734-AK$24)*cash*(_xlfn.NORM.INV(RAND(),cash_ave,cash_std))+(AJ734-AK$24)))</f>
        <v/>
      </c>
      <c r="AL734" s="156">
        <f>IF((AK734&lt;=0),0,((AK734-AL$24)*Stock*(_xlfn.NORM.INV(RAND(),stock_ave,stock_std))+(AK734-AL$24)*Bonds*(_xlfn.NORM.INV(RAND(),bond_ave,bond_std))+(AK734-AL$24)*cash*(_xlfn.NORM.INV(RAND(),cash_ave,cash_std))+(AK734-AL$24)))</f>
        <v/>
      </c>
      <c r="AM734" s="156">
        <f>IF((AL734&lt;=0),0,((AL734-AM$24)*Stock*(_xlfn.NORM.INV(RAND(),stock_ave,stock_std))+(AL734-AM$24)*Bonds*(_xlfn.NORM.INV(RAND(),bond_ave,bond_std))+(AL734-AM$24)*cash*(_xlfn.NORM.INV(RAND(),cash_ave,cash_std))+(AL734-AM$24)))</f>
        <v/>
      </c>
      <c r="AN734" s="156">
        <f>IF((AM734&lt;=0),0,((AM734-AN$24)*Stock*(_xlfn.NORM.INV(RAND(),stock_ave,stock_std))+(AM734-AN$24)*Bonds*(_xlfn.NORM.INV(RAND(),bond_ave,bond_std))+(AM734-AN$24)*cash*(_xlfn.NORM.INV(RAND(),cash_ave,cash_std))+(AM734-AN$24)))</f>
        <v/>
      </c>
      <c r="AO734" s="156">
        <f>IF((AN734&lt;=0),0,((AN734-AO$24)*Stock*(_xlfn.NORM.INV(RAND(),stock_ave,stock_std))+(AN734-AO$24)*Bonds*(_xlfn.NORM.INV(RAND(),bond_ave,bond_std))+(AN734-AO$24)*cash*(_xlfn.NORM.INV(RAND(),cash_ave,cash_std))+(AN734-AO$24)))</f>
        <v/>
      </c>
      <c r="AP734" s="156">
        <f>IF((AO734&lt;=0),0,((AO734-AP$24)*Stock*(_xlfn.NORM.INV(RAND(),stock_ave,stock_std))+(AO734-AP$24)*Bonds*(_xlfn.NORM.INV(RAND(),bond_ave,bond_std))+(AO734-AP$24)*cash*(_xlfn.NORM.INV(RAND(),cash_ave,cash_std))+(AO734-AP$24)))</f>
        <v/>
      </c>
      <c r="AQ734" s="156">
        <f>IF((AP734&lt;=0),0,((AP734-AQ$24)*Stock*(_xlfn.NORM.INV(RAND(),stock_ave,stock_std))+(AP734-AQ$24)*Bonds*(_xlfn.NORM.INV(RAND(),bond_ave,bond_std))+(AP734-AQ$24)*cash*(_xlfn.NORM.INV(RAND(),cash_ave,cash_std))+(AP734-AQ$24)))</f>
        <v/>
      </c>
      <c r="AR734" s="156">
        <f>IF((AQ734&lt;=0),0,((AQ734-AR$24)*Stock*(_xlfn.NORM.INV(RAND(),stock_ave,stock_std))+(AQ734-AR$24)*Bonds*(_xlfn.NORM.INV(RAND(),bond_ave,bond_std))+(AQ734-AR$24)*cash*(_xlfn.NORM.INV(RAND(),cash_ave,cash_std))+(AQ734-AR$24)))</f>
        <v/>
      </c>
      <c r="AS734" s="156">
        <f>IF((AR734&lt;=0),0,((AR734-AS$24)*Stock*(_xlfn.NORM.INV(RAND(),stock_ave,stock_std))+(AR734-AS$24)*Bonds*(_xlfn.NORM.INV(RAND(),bond_ave,bond_std))+(AR734-AS$24)*cash*(_xlfn.NORM.INV(RAND(),cash_ave,cash_std))+(AR734-AS$24)))</f>
        <v/>
      </c>
      <c r="AT734" s="156">
        <f>IF((AS734&lt;=0),0,((AS734-AT$24)*Stock*(_xlfn.NORM.INV(RAND(),stock_ave,stock_std))+(AS734-AT$24)*Bonds*(_xlfn.NORM.INV(RAND(),bond_ave,bond_std))+(AS734-AT$24)*cash*(_xlfn.NORM.INV(RAND(),cash_ave,cash_std))+(AS734-AT$24)))</f>
        <v/>
      </c>
      <c r="AU734" s="156">
        <f>IF((AT734&lt;=0),0,((AT734-AU$24)*Stock*(_xlfn.NORM.INV(RAND(),stock_ave,stock_std))+(AT734-AU$24)*Bonds*(_xlfn.NORM.INV(RAND(),bond_ave,bond_std))+(AT734-AU$24)*cash*(_xlfn.NORM.INV(RAND(),cash_ave,cash_std))+(AT734-AU$24)))</f>
        <v/>
      </c>
      <c r="AV734" s="156">
        <f>IF((AU734&lt;=0),0,((AU734-AV$24)*Stock*(_xlfn.NORM.INV(RAND(),stock_ave,stock_std))+(AU734-AV$24)*Bonds*(_xlfn.NORM.INV(RAND(),bond_ave,bond_std))+(AU734-AV$24)*cash*(_xlfn.NORM.INV(RAND(),cash_ave,cash_std))+(AU734-AV$24)))</f>
        <v/>
      </c>
      <c r="AW734" s="156">
        <f>IF((AV734&lt;=0),0,((AV734-AW$24)*Stock*(_xlfn.NORM.INV(RAND(),stock_ave,stock_std))+(AV734-AW$24)*Bonds*(_xlfn.NORM.INV(RAND(),bond_ave,bond_std))+(AV734-AW$24)*cash*(_xlfn.NORM.INV(RAND(),cash_ave,cash_std))+(AV734-AW$24)))</f>
        <v/>
      </c>
      <c r="AX734" s="159" t="n"/>
      <c r="AY734" s="159" t="n"/>
      <c r="AZ734" s="159" t="n"/>
      <c r="BA734" s="159" t="n"/>
      <c r="BB734" s="159" t="n"/>
    </row>
    <row r="735">
      <c r="C735" s="147" t="n"/>
      <c r="D735" s="61">
        <f>+D734-IF(D$18&gt;74,(D734/D$25)*$C$10)</f>
        <v/>
      </c>
      <c r="E735" s="61">
        <f>+E734-IF(E$18&gt;74,(E734/E$25)*$C$10)</f>
        <v/>
      </c>
      <c r="F735" s="61">
        <f>+F734-IF(F$18&gt;74,(F734/F$25)*$C$10)</f>
        <v/>
      </c>
      <c r="G735" s="61">
        <f>+G734-IF(G$18&gt;74,(G734/G$25)*$C$10)</f>
        <v/>
      </c>
      <c r="H735" s="61">
        <f>+H734-IF(H$18&gt;74,(H734/H$25)*$C$10)</f>
        <v/>
      </c>
      <c r="I735" s="61">
        <f>+I734-IF(I$18&gt;74,(I734/I$25)*$C$10)</f>
        <v/>
      </c>
      <c r="J735" s="61">
        <f>+J734-IF(J$18&gt;74,(J734/J$25)*$C$10)</f>
        <v/>
      </c>
      <c r="K735" s="61">
        <f>+K734-IF(K$18&gt;74,(K734/K$25)*$C$10)</f>
        <v/>
      </c>
      <c r="L735" s="61">
        <f>+L734-IF(L$18&gt;74,(L734/L$25)*$C$10)</f>
        <v/>
      </c>
      <c r="M735" s="61">
        <f>+M734-IF(M$18&gt;74,(M734/M$25)*$C$10)</f>
        <v/>
      </c>
      <c r="N735" s="61">
        <f>+N734-IF(N$18&gt;74,(N734/N$25)*$C$10)</f>
        <v/>
      </c>
      <c r="O735" s="61">
        <f>+O734-IF(O$18&gt;74,(O734/O$25)*$C$10)</f>
        <v/>
      </c>
      <c r="P735" s="61">
        <f>+P734-IF(P$18&gt;74,(P734/P$25)*$C$10)</f>
        <v/>
      </c>
      <c r="Q735" s="61">
        <f>+Q734-IF(Q$18&gt;74,(Q734/Q$25)*$C$10)</f>
        <v/>
      </c>
      <c r="R735" s="61">
        <f>+R734-IF(R$18&gt;74,(R734/R$25)*$C$10)</f>
        <v/>
      </c>
      <c r="S735" s="61">
        <f>+S734-IF(S$18&gt;74,(S734/S$25)*$C$10)</f>
        <v/>
      </c>
      <c r="T735" s="61">
        <f>+T734-IF(T$18&gt;74,(T734/T$25)*$C$10)</f>
        <v/>
      </c>
      <c r="U735" s="61">
        <f>+U734-IF(U$18&gt;74,(U734/U$25)*$C$10)</f>
        <v/>
      </c>
      <c r="V735" s="61">
        <f>+V734-IF(V$18&gt;74,(V734/V$25)*$C$10)</f>
        <v/>
      </c>
      <c r="W735" s="61">
        <f>+W734-IF(W$18&gt;74,(W734/W$25)*$C$10)</f>
        <v/>
      </c>
      <c r="X735" s="61">
        <f>+X734-IF(X$18&gt;74,(X734/X$25)*$C$10)</f>
        <v/>
      </c>
      <c r="Y735" s="61">
        <f>+Y734-IF(Y$18&gt;74,(Y734/Y$25)*$C$10)</f>
        <v/>
      </c>
      <c r="Z735" s="61">
        <f>+Z734-IF(Z$18&gt;74,(Z734/Z$25)*$C$10)</f>
        <v/>
      </c>
      <c r="AA735" s="61">
        <f>+AA734-IF(AA$18&gt;74,(AA734/AA$25)*$C$10)</f>
        <v/>
      </c>
      <c r="AB735" s="61">
        <f>+AB734-IF(AB$18&gt;74,(AB734/AB$25)*$C$10)</f>
        <v/>
      </c>
      <c r="AC735" s="61">
        <f>+AC734-IF(AC$18&gt;74,(AC734/AC$25)*$C$10)</f>
        <v/>
      </c>
      <c r="AD735" s="61">
        <f>+AD734-IF(AD$18&gt;74,(AD734/AD$25)*$C$10)</f>
        <v/>
      </c>
      <c r="AE735" s="61">
        <f>+AE734-IF(AE$18&gt;74,(AE734/AE$25)*$C$10)</f>
        <v/>
      </c>
      <c r="AF735" s="61">
        <f>+AF734-IF(AF$18&gt;74,(AF734/AF$25)*$C$10)</f>
        <v/>
      </c>
      <c r="AG735" s="61">
        <f>+AG734-IF(AG$18&gt;74,(AG734/AG$25)*$C$10)</f>
        <v/>
      </c>
      <c r="AH735" s="61">
        <f>+AH734-IF(AH$18&gt;74,(AH734/AH$25)*$C$10)</f>
        <v/>
      </c>
      <c r="AI735" s="61">
        <f>+AI734-IF(AI$18&gt;74,(AI734/AI$25)*$C$10)</f>
        <v/>
      </c>
      <c r="AJ735" s="61">
        <f>+AJ734-IF(AJ$18&gt;74,(AJ734/AJ$25)*$C$10)</f>
        <v/>
      </c>
      <c r="AK735" s="61">
        <f>+AK734-IF(AK$18&gt;74,(AK734/AK$25)*$C$10)</f>
        <v/>
      </c>
      <c r="AL735" s="61">
        <f>+AL734-IF(AL$18&gt;74,(AL734/AL$25)*$C$10)</f>
        <v/>
      </c>
      <c r="AM735" s="61">
        <f>+AM734-IF(AM$18&gt;74,(AM734/AM$25)*$C$10)</f>
        <v/>
      </c>
      <c r="AN735" s="61">
        <f>+AN734-IF(AN$18&gt;74,(AN734/AN$25)*$C$10)</f>
        <v/>
      </c>
      <c r="AO735" s="61">
        <f>+AO734-IF(AO$18&gt;74,(AO734/AO$25)*$C$10)</f>
        <v/>
      </c>
      <c r="AP735" s="61">
        <f>+AP734-IF(AP$18&gt;74,(AP734/AP$25)*$C$10)</f>
        <v/>
      </c>
      <c r="AQ735" s="61">
        <f>+AQ734-IF(AQ$18&gt;74,(AQ734/AQ$25)*$C$10)</f>
        <v/>
      </c>
      <c r="AR735" s="61">
        <f>+AR734-IF(AR$18&gt;74,(AR734/AR$25)*$C$10)</f>
        <v/>
      </c>
      <c r="AS735" s="61">
        <f>+AS734-IF(AS$18&gt;74,(AS734/AS$25)*$C$10)</f>
        <v/>
      </c>
      <c r="AT735" s="61">
        <f>+AT734-IF(AT$18&gt;74,(AT734/AT$25)*$C$10)</f>
        <v/>
      </c>
      <c r="AU735" s="61">
        <f>+AU734-IF(AU$18&gt;74,(AU734/AU$25)*$C$10)</f>
        <v/>
      </c>
      <c r="AV735" s="61">
        <f>+AV734-IF(AV$18&gt;74,(AV734/AV$25)*$C$10)</f>
        <v/>
      </c>
      <c r="AW735" s="61">
        <f>+AW734-IF(AW$18&gt;74,(AW734/AW$25)*$C$10)</f>
        <v/>
      </c>
      <c r="AX735" s="35">
        <f>IF(AW735&gt;0,1,0)</f>
        <v/>
      </c>
      <c r="AY735" s="35">
        <f>IF(AL735&gt;0,1,0)</f>
        <v/>
      </c>
      <c r="AZ735" s="35">
        <f>IF(AG735&gt;0,1,0)</f>
        <v/>
      </c>
      <c r="BA735" s="35">
        <f>IF(AB735&gt;0,1,0)</f>
        <v/>
      </c>
      <c r="BB735" s="35">
        <f>IF(W735&gt;0,1,0)</f>
        <v/>
      </c>
    </row>
    <row r="736">
      <c r="B736" s="154" t="inlineStr">
        <is>
          <t>trial 355</t>
        </is>
      </c>
      <c r="C736" s="155">
        <f>+start-C733</f>
        <v/>
      </c>
      <c r="D736" s="156">
        <f>IF((C736&lt;=0),0,((C736-D$24)*Stock*(_xlfn.NORM.INV(RAND(),stock_ave,stock_std))+(C736-D$24)*Bonds*(_xlfn.NORM.INV(RAND(),bond_ave,bond_std))+(C736-D$24)*cash*(_xlfn.NORM.INV(RAND(),cash_ave,cash_std))+(C736-D$24)))</f>
        <v/>
      </c>
      <c r="E736" s="156">
        <f>IF((D736&lt;=0),0,((D736-E$24)*Stock*(_xlfn.NORM.INV(RAND(),stock_ave,stock_std))+(D736-E$24)*Bonds*(_xlfn.NORM.INV(RAND(),bond_ave,bond_std))+(D736-E$24)*cash*(_xlfn.NORM.INV(RAND(),cash_ave,cash_std))+(D736-E$24)))</f>
        <v/>
      </c>
      <c r="F736" s="156">
        <f>IF((E736&lt;=0),0,((E736-F$24)*Stock*(_xlfn.NORM.INV(RAND(),stock_ave,stock_std))+(E736-F$24)*Bonds*(_xlfn.NORM.INV(RAND(),bond_ave,bond_std))+(E736-F$24)*cash*(_xlfn.NORM.INV(RAND(),cash_ave,cash_std))+(E736-F$24)))</f>
        <v/>
      </c>
      <c r="G736" s="156">
        <f>IF((F736&lt;=0),0,((F736-G$24)*Stock*(_xlfn.NORM.INV(RAND(),stock_ave,stock_std))+(F736-G$24)*Bonds*(_xlfn.NORM.INV(RAND(),bond_ave,bond_std))+(F736-G$24)*cash*(_xlfn.NORM.INV(RAND(),cash_ave,cash_std))+(F736-G$24)))</f>
        <v/>
      </c>
      <c r="H736" s="156">
        <f>IF((G736&lt;=0),0,((G736-H$24)*Stock*(_xlfn.NORM.INV(RAND(),stock_ave,stock_std))+(G736-H$24)*Bonds*(_xlfn.NORM.INV(RAND(),bond_ave,bond_std))+(G736-H$24)*cash*(_xlfn.NORM.INV(RAND(),cash_ave,cash_std))+(G736-H$24)))</f>
        <v/>
      </c>
      <c r="I736" s="156">
        <f>IF((H736&lt;=0),0,((H736-I$24)*Stock*(_xlfn.NORM.INV(RAND(),stock_ave,stock_std))+(H736-I$24)*Bonds*(_xlfn.NORM.INV(RAND(),bond_ave,bond_std))+(H736-I$24)*cash*(_xlfn.NORM.INV(RAND(),cash_ave,cash_std))+(H736-I$24)))</f>
        <v/>
      </c>
      <c r="J736" s="156">
        <f>IF((I736&lt;=0),0,((I736-J$24)*Stock*(_xlfn.NORM.INV(RAND(),stock_ave,stock_std))+(I736-J$24)*Bonds*(_xlfn.NORM.INV(RAND(),bond_ave,bond_std))+(I736-J$24)*cash*(_xlfn.NORM.INV(RAND(),cash_ave,cash_std))+(I736-J$24)))</f>
        <v/>
      </c>
      <c r="K736" s="156">
        <f>IF((J736&lt;=0),0,((J736-K$24)*Stock*(_xlfn.NORM.INV(RAND(),stock_ave,stock_std))+(J736-K$24)*Bonds*(_xlfn.NORM.INV(RAND(),bond_ave,bond_std))+(J736-K$24)*cash*(_xlfn.NORM.INV(RAND(),cash_ave,cash_std))+(J736-K$24)))</f>
        <v/>
      </c>
      <c r="L736" s="156">
        <f>IF((K736&lt;=0),0,((K736-L$24)*Stock*(_xlfn.NORM.INV(RAND(),stock_ave,stock_std))+(K736-L$24)*Bonds*(_xlfn.NORM.INV(RAND(),bond_ave,bond_std))+(K736-L$24)*cash*(_xlfn.NORM.INV(RAND(),cash_ave,cash_std))+(K736-L$24)))</f>
        <v/>
      </c>
      <c r="M736" s="156">
        <f>IF((L736&lt;=0),0,((L736-M$24)*Stock*(_xlfn.NORM.INV(RAND(),stock_ave,stock_std))+(L736-M$24)*Bonds*(_xlfn.NORM.INV(RAND(),bond_ave,bond_std))+(L736-M$24)*cash*(_xlfn.NORM.INV(RAND(),cash_ave,cash_std))+(L736-M$24)))</f>
        <v/>
      </c>
      <c r="N736" s="156">
        <f>IF((M736&lt;=0),0,((M736-N$24)*Stock*(_xlfn.NORM.INV(RAND(),stock_ave,stock_std))+(M736-N$24)*Bonds*(_xlfn.NORM.INV(RAND(),bond_ave,bond_std))+(M736-N$24)*cash*(_xlfn.NORM.INV(RAND(),cash_ave,cash_std))+(M736-N$24)))</f>
        <v/>
      </c>
      <c r="O736" s="156">
        <f>IF((N736&lt;=0),0,((N736-O$24)*Stock*(_xlfn.NORM.INV(RAND(),stock_ave,stock_std))+(N736-O$24)*Bonds*(_xlfn.NORM.INV(RAND(),bond_ave,bond_std))+(N736-O$24)*cash*(_xlfn.NORM.INV(RAND(),cash_ave,cash_std))+(N736-O$24)))</f>
        <v/>
      </c>
      <c r="P736" s="156">
        <f>IF((O736&lt;=0),0,((O736-P$24)*Stock*(_xlfn.NORM.INV(RAND(),stock_ave,stock_std))+(O736-P$24)*Bonds*(_xlfn.NORM.INV(RAND(),bond_ave,bond_std))+(O736-P$24)*cash*(_xlfn.NORM.INV(RAND(),cash_ave,cash_std))+(O736-P$24)))</f>
        <v/>
      </c>
      <c r="Q736" s="156">
        <f>IF((P736&lt;=0),0,((P736-Q$24)*Stock*(_xlfn.NORM.INV(RAND(),stock_ave,stock_std))+(P736-Q$24)*Bonds*(_xlfn.NORM.INV(RAND(),bond_ave,bond_std))+(P736-Q$24)*cash*(_xlfn.NORM.INV(RAND(),cash_ave,cash_std))+(P736-Q$24)))</f>
        <v/>
      </c>
      <c r="R736" s="156">
        <f>IF((Q736&lt;=0),0,((Q736-R$24)*Stock*(_xlfn.NORM.INV(RAND(),stock_ave,stock_std))+(Q736-R$24)*Bonds*(_xlfn.NORM.INV(RAND(),bond_ave,bond_std))+(Q736-R$24)*cash*(_xlfn.NORM.INV(RAND(),cash_ave,cash_std))+(Q736-R$24)))</f>
        <v/>
      </c>
      <c r="S736" s="156">
        <f>IF((R736&lt;=0),0,((R736-S$24)*Stock*(_xlfn.NORM.INV(RAND(),stock_ave,stock_std))+(R736-S$24)*Bonds*(_xlfn.NORM.INV(RAND(),bond_ave,bond_std))+(R736-S$24)*cash*(_xlfn.NORM.INV(RAND(),cash_ave,cash_std))+(R736-S$24)))</f>
        <v/>
      </c>
      <c r="T736" s="156">
        <f>IF((S736&lt;=0),0,((S736-T$24)*Stock*(_xlfn.NORM.INV(RAND(),stock_ave,stock_std))+(S736-T$24)*Bonds*(_xlfn.NORM.INV(RAND(),bond_ave,bond_std))+(S736-T$24)*cash*(_xlfn.NORM.INV(RAND(),cash_ave,cash_std))+(S736-T$24)))</f>
        <v/>
      </c>
      <c r="U736" s="156">
        <f>IF((T736&lt;=0),0,((T736-U$24)*Stock*(_xlfn.NORM.INV(RAND(),stock_ave,stock_std))+(T736-U$24)*Bonds*(_xlfn.NORM.INV(RAND(),bond_ave,bond_std))+(T736-U$24)*cash*(_xlfn.NORM.INV(RAND(),cash_ave,cash_std))+(T736-U$24)))</f>
        <v/>
      </c>
      <c r="V736" s="156">
        <f>IF((U736&lt;=0),0,((U736-V$24)*Stock*(_xlfn.NORM.INV(RAND(),stock_ave,stock_std))+(U736-V$24)*Bonds*(_xlfn.NORM.INV(RAND(),bond_ave,bond_std))+(U736-V$24)*cash*(_xlfn.NORM.INV(RAND(),cash_ave,cash_std))+(U736-V$24)))</f>
        <v/>
      </c>
      <c r="W736" s="156">
        <f>IF((V736&lt;=0),0,((V736-W$24)*Stock*(_xlfn.NORM.INV(RAND(),stock_ave,stock_std))+(V736-W$24)*Bonds*(_xlfn.NORM.INV(RAND(),bond_ave,bond_std))+(V736-W$24)*cash*(_xlfn.NORM.INV(RAND(),cash_ave,cash_std))+(V736-W$24)))</f>
        <v/>
      </c>
      <c r="X736" s="156">
        <f>IF((W736&lt;=0),0,((W736-X$24)*Stock*(_xlfn.NORM.INV(RAND(),stock_ave,stock_std))+(W736-X$24)*Bonds*(_xlfn.NORM.INV(RAND(),bond_ave,bond_std))+(W736-X$24)*cash*(_xlfn.NORM.INV(RAND(),cash_ave,cash_std))+(W736-X$24)))</f>
        <v/>
      </c>
      <c r="Y736" s="156">
        <f>IF((X736&lt;=0),0,((X736-Y$24)*Stock*(_xlfn.NORM.INV(RAND(),stock_ave,stock_std))+(X736-Y$24)*Bonds*(_xlfn.NORM.INV(RAND(),bond_ave,bond_std))+(X736-Y$24)*cash*(_xlfn.NORM.INV(RAND(),cash_ave,cash_std))+(X736-Y$24)))</f>
        <v/>
      </c>
      <c r="Z736" s="156">
        <f>IF((Y736&lt;=0),0,((Y736-Z$24)*Stock*(_xlfn.NORM.INV(RAND(),stock_ave,stock_std))+(Y736-Z$24)*Bonds*(_xlfn.NORM.INV(RAND(),bond_ave,bond_std))+(Y736-Z$24)*cash*(_xlfn.NORM.INV(RAND(),cash_ave,cash_std))+(Y736-Z$24)))</f>
        <v/>
      </c>
      <c r="AA736" s="156">
        <f>IF((Z736&lt;=0),0,((Z736-AA$24)*Stock*(_xlfn.NORM.INV(RAND(),stock_ave,stock_std))+(Z736-AA$24)*Bonds*(_xlfn.NORM.INV(RAND(),bond_ave,bond_std))+(Z736-AA$24)*cash*(_xlfn.NORM.INV(RAND(),cash_ave,cash_std))+(Z736-AA$24)))</f>
        <v/>
      </c>
      <c r="AB736" s="156">
        <f>IF((AA736&lt;=0),0,((AA736-AB$24)*Stock*(_xlfn.NORM.INV(RAND(),stock_ave,stock_std))+(AA736-AB$24)*Bonds*(_xlfn.NORM.INV(RAND(),bond_ave,bond_std))+(AA736-AB$24)*cash*(_xlfn.NORM.INV(RAND(),cash_ave,cash_std))+(AA736-AB$24)))</f>
        <v/>
      </c>
      <c r="AC736" s="156">
        <f>IF((AB736&lt;=0),0,((AB736-AC$24)*Stock*(_xlfn.NORM.INV(RAND(),stock_ave,stock_std))+(AB736-AC$24)*Bonds*(_xlfn.NORM.INV(RAND(),bond_ave,bond_std))+(AB736-AC$24)*cash*(_xlfn.NORM.INV(RAND(),cash_ave,cash_std))+(AB736-AC$24)))</f>
        <v/>
      </c>
      <c r="AD736" s="156">
        <f>IF((AC736&lt;=0),0,((AC736-AD$24)*Stock*(_xlfn.NORM.INV(RAND(),stock_ave,stock_std))+(AC736-AD$24)*Bonds*(_xlfn.NORM.INV(RAND(),bond_ave,bond_std))+(AC736-AD$24)*cash*(_xlfn.NORM.INV(RAND(),cash_ave,cash_std))+(AC736-AD$24)))</f>
        <v/>
      </c>
      <c r="AE736" s="156">
        <f>IF((AD736&lt;=0),0,((AD736-AE$24)*Stock*(_xlfn.NORM.INV(RAND(),stock_ave,stock_std))+(AD736-AE$24)*Bonds*(_xlfn.NORM.INV(RAND(),bond_ave,bond_std))+(AD736-AE$24)*cash*(_xlfn.NORM.INV(RAND(),cash_ave,cash_std))+(AD736-AE$24)))</f>
        <v/>
      </c>
      <c r="AF736" s="156">
        <f>IF((AE736&lt;=0),0,((AE736-AF$24)*Stock*(_xlfn.NORM.INV(RAND(),stock_ave,stock_std))+(AE736-AF$24)*Bonds*(_xlfn.NORM.INV(RAND(),bond_ave,bond_std))+(AE736-AF$24)*cash*(_xlfn.NORM.INV(RAND(),cash_ave,cash_std))+(AE736-AF$24)))</f>
        <v/>
      </c>
      <c r="AG736" s="156">
        <f>IF((AF736&lt;=0),0,((AF736-AG$24)*Stock*(_xlfn.NORM.INV(RAND(),stock_ave,stock_std))+(AF736-AG$24)*Bonds*(_xlfn.NORM.INV(RAND(),bond_ave,bond_std))+(AF736-AG$24)*cash*(_xlfn.NORM.INV(RAND(),cash_ave,cash_std))+(AF736-AG$24)))</f>
        <v/>
      </c>
      <c r="AH736" s="156">
        <f>IF((AG736&lt;=0),0,((AG736-AH$24)*Stock*(_xlfn.NORM.INV(RAND(),stock_ave,stock_std))+(AG736-AH$24)*Bonds*(_xlfn.NORM.INV(RAND(),bond_ave,bond_std))+(AG736-AH$24)*cash*(_xlfn.NORM.INV(RAND(),cash_ave,cash_std))+(AG736-AH$24)))</f>
        <v/>
      </c>
      <c r="AI736" s="156">
        <f>IF((AH736&lt;=0),0,((AH736-AI$24)*Stock*(_xlfn.NORM.INV(RAND(),stock_ave,stock_std))+(AH736-AI$24)*Bonds*(_xlfn.NORM.INV(RAND(),bond_ave,bond_std))+(AH736-AI$24)*cash*(_xlfn.NORM.INV(RAND(),cash_ave,cash_std))+(AH736-AI$24)))</f>
        <v/>
      </c>
      <c r="AJ736" s="156">
        <f>IF((AI736&lt;=0),0,((AI736-AJ$24)*Stock*(_xlfn.NORM.INV(RAND(),stock_ave,stock_std))+(AI736-AJ$24)*Bonds*(_xlfn.NORM.INV(RAND(),bond_ave,bond_std))+(AI736-AJ$24)*cash*(_xlfn.NORM.INV(RAND(),cash_ave,cash_std))+(AI736-AJ$24)))</f>
        <v/>
      </c>
      <c r="AK736" s="156">
        <f>IF((AJ736&lt;=0),0,((AJ736-AK$24)*Stock*(_xlfn.NORM.INV(RAND(),stock_ave,stock_std))+(AJ736-AK$24)*Bonds*(_xlfn.NORM.INV(RAND(),bond_ave,bond_std))+(AJ736-AK$24)*cash*(_xlfn.NORM.INV(RAND(),cash_ave,cash_std))+(AJ736-AK$24)))</f>
        <v/>
      </c>
      <c r="AL736" s="156">
        <f>IF((AK736&lt;=0),0,((AK736-AL$24)*Stock*(_xlfn.NORM.INV(RAND(),stock_ave,stock_std))+(AK736-AL$24)*Bonds*(_xlfn.NORM.INV(RAND(),bond_ave,bond_std))+(AK736-AL$24)*cash*(_xlfn.NORM.INV(RAND(),cash_ave,cash_std))+(AK736-AL$24)))</f>
        <v/>
      </c>
      <c r="AM736" s="156">
        <f>IF((AL736&lt;=0),0,((AL736-AM$24)*Stock*(_xlfn.NORM.INV(RAND(),stock_ave,stock_std))+(AL736-AM$24)*Bonds*(_xlfn.NORM.INV(RAND(),bond_ave,bond_std))+(AL736-AM$24)*cash*(_xlfn.NORM.INV(RAND(),cash_ave,cash_std))+(AL736-AM$24)))</f>
        <v/>
      </c>
      <c r="AN736" s="156">
        <f>IF((AM736&lt;=0),0,((AM736-AN$24)*Stock*(_xlfn.NORM.INV(RAND(),stock_ave,stock_std))+(AM736-AN$24)*Bonds*(_xlfn.NORM.INV(RAND(),bond_ave,bond_std))+(AM736-AN$24)*cash*(_xlfn.NORM.INV(RAND(),cash_ave,cash_std))+(AM736-AN$24)))</f>
        <v/>
      </c>
      <c r="AO736" s="156">
        <f>IF((AN736&lt;=0),0,((AN736-AO$24)*Stock*(_xlfn.NORM.INV(RAND(),stock_ave,stock_std))+(AN736-AO$24)*Bonds*(_xlfn.NORM.INV(RAND(),bond_ave,bond_std))+(AN736-AO$24)*cash*(_xlfn.NORM.INV(RAND(),cash_ave,cash_std))+(AN736-AO$24)))</f>
        <v/>
      </c>
      <c r="AP736" s="156">
        <f>IF((AO736&lt;=0),0,((AO736-AP$24)*Stock*(_xlfn.NORM.INV(RAND(),stock_ave,stock_std))+(AO736-AP$24)*Bonds*(_xlfn.NORM.INV(RAND(),bond_ave,bond_std))+(AO736-AP$24)*cash*(_xlfn.NORM.INV(RAND(),cash_ave,cash_std))+(AO736-AP$24)))</f>
        <v/>
      </c>
      <c r="AQ736" s="156">
        <f>IF((AP736&lt;=0),0,((AP736-AQ$24)*Stock*(_xlfn.NORM.INV(RAND(),stock_ave,stock_std))+(AP736-AQ$24)*Bonds*(_xlfn.NORM.INV(RAND(),bond_ave,bond_std))+(AP736-AQ$24)*cash*(_xlfn.NORM.INV(RAND(),cash_ave,cash_std))+(AP736-AQ$24)))</f>
        <v/>
      </c>
      <c r="AR736" s="156">
        <f>IF((AQ736&lt;=0),0,((AQ736-AR$24)*Stock*(_xlfn.NORM.INV(RAND(),stock_ave,stock_std))+(AQ736-AR$24)*Bonds*(_xlfn.NORM.INV(RAND(),bond_ave,bond_std))+(AQ736-AR$24)*cash*(_xlfn.NORM.INV(RAND(),cash_ave,cash_std))+(AQ736-AR$24)))</f>
        <v/>
      </c>
      <c r="AS736" s="156">
        <f>IF((AR736&lt;=0),0,((AR736-AS$24)*Stock*(_xlfn.NORM.INV(RAND(),stock_ave,stock_std))+(AR736-AS$24)*Bonds*(_xlfn.NORM.INV(RAND(),bond_ave,bond_std))+(AR736-AS$24)*cash*(_xlfn.NORM.INV(RAND(),cash_ave,cash_std))+(AR736-AS$24)))</f>
        <v/>
      </c>
      <c r="AT736" s="156">
        <f>IF((AS736&lt;=0),0,((AS736-AT$24)*Stock*(_xlfn.NORM.INV(RAND(),stock_ave,stock_std))+(AS736-AT$24)*Bonds*(_xlfn.NORM.INV(RAND(),bond_ave,bond_std))+(AS736-AT$24)*cash*(_xlfn.NORM.INV(RAND(),cash_ave,cash_std))+(AS736-AT$24)))</f>
        <v/>
      </c>
      <c r="AU736" s="156">
        <f>IF((AT736&lt;=0),0,((AT736-AU$24)*Stock*(_xlfn.NORM.INV(RAND(),stock_ave,stock_std))+(AT736-AU$24)*Bonds*(_xlfn.NORM.INV(RAND(),bond_ave,bond_std))+(AT736-AU$24)*cash*(_xlfn.NORM.INV(RAND(),cash_ave,cash_std))+(AT736-AU$24)))</f>
        <v/>
      </c>
      <c r="AV736" s="156">
        <f>IF((AU736&lt;=0),0,((AU736-AV$24)*Stock*(_xlfn.NORM.INV(RAND(),stock_ave,stock_std))+(AU736-AV$24)*Bonds*(_xlfn.NORM.INV(RAND(),bond_ave,bond_std))+(AU736-AV$24)*cash*(_xlfn.NORM.INV(RAND(),cash_ave,cash_std))+(AU736-AV$24)))</f>
        <v/>
      </c>
      <c r="AW736" s="156">
        <f>IF((AV736&lt;=0),0,((AV736-AW$24)*Stock*(_xlfn.NORM.INV(RAND(),stock_ave,stock_std))+(AV736-AW$24)*Bonds*(_xlfn.NORM.INV(RAND(),bond_ave,bond_std))+(AV736-AW$24)*cash*(_xlfn.NORM.INV(RAND(),cash_ave,cash_std))+(AV736-AW$24)))</f>
        <v/>
      </c>
      <c r="AX736" s="159" t="n"/>
      <c r="AY736" s="159" t="n"/>
      <c r="AZ736" s="159" t="n"/>
      <c r="BA736" s="159" t="n"/>
      <c r="BB736" s="159" t="n"/>
    </row>
    <row r="737">
      <c r="C737" s="147" t="n"/>
      <c r="D737" s="61">
        <f>+D736-IF(D$18&gt;74,(D736/D$25)*$C$10)</f>
        <v/>
      </c>
      <c r="E737" s="61">
        <f>+E736-IF(E$18&gt;74,(E736/E$25)*$C$10)</f>
        <v/>
      </c>
      <c r="F737" s="61">
        <f>+F736-IF(F$18&gt;74,(F736/F$25)*$C$10)</f>
        <v/>
      </c>
      <c r="G737" s="61">
        <f>+G736-IF(G$18&gt;74,(G736/G$25)*$C$10)</f>
        <v/>
      </c>
      <c r="H737" s="61">
        <f>+H736-IF(H$18&gt;74,(H736/H$25)*$C$10)</f>
        <v/>
      </c>
      <c r="I737" s="61">
        <f>+I736-IF(I$18&gt;74,(I736/I$25)*$C$10)</f>
        <v/>
      </c>
      <c r="J737" s="61">
        <f>+J736-IF(J$18&gt;74,(J736/J$25)*$C$10)</f>
        <v/>
      </c>
      <c r="K737" s="61">
        <f>+K736-IF(K$18&gt;74,(K736/K$25)*$C$10)</f>
        <v/>
      </c>
      <c r="L737" s="61">
        <f>+L736-IF(L$18&gt;74,(L736/L$25)*$C$10)</f>
        <v/>
      </c>
      <c r="M737" s="61">
        <f>+M736-IF(M$18&gt;74,(M736/M$25)*$C$10)</f>
        <v/>
      </c>
      <c r="N737" s="61">
        <f>+N736-IF(N$18&gt;74,(N736/N$25)*$C$10)</f>
        <v/>
      </c>
      <c r="O737" s="61">
        <f>+O736-IF(O$18&gt;74,(O736/O$25)*$C$10)</f>
        <v/>
      </c>
      <c r="P737" s="61">
        <f>+P736-IF(P$18&gt;74,(P736/P$25)*$C$10)</f>
        <v/>
      </c>
      <c r="Q737" s="61">
        <f>+Q736-IF(Q$18&gt;74,(Q736/Q$25)*$C$10)</f>
        <v/>
      </c>
      <c r="R737" s="61">
        <f>+R736-IF(R$18&gt;74,(R736/R$25)*$C$10)</f>
        <v/>
      </c>
      <c r="S737" s="61">
        <f>+S736-IF(S$18&gt;74,(S736/S$25)*$C$10)</f>
        <v/>
      </c>
      <c r="T737" s="61">
        <f>+T736-IF(T$18&gt;74,(T736/T$25)*$C$10)</f>
        <v/>
      </c>
      <c r="U737" s="61">
        <f>+U736-IF(U$18&gt;74,(U736/U$25)*$C$10)</f>
        <v/>
      </c>
      <c r="V737" s="61">
        <f>+V736-IF(V$18&gt;74,(V736/V$25)*$C$10)</f>
        <v/>
      </c>
      <c r="W737" s="61">
        <f>+W736-IF(W$18&gt;74,(W736/W$25)*$C$10)</f>
        <v/>
      </c>
      <c r="X737" s="61">
        <f>+X736-IF(X$18&gt;74,(X736/X$25)*$C$10)</f>
        <v/>
      </c>
      <c r="Y737" s="61">
        <f>+Y736-IF(Y$18&gt;74,(Y736/Y$25)*$C$10)</f>
        <v/>
      </c>
      <c r="Z737" s="61">
        <f>+Z736-IF(Z$18&gt;74,(Z736/Z$25)*$C$10)</f>
        <v/>
      </c>
      <c r="AA737" s="61">
        <f>+AA736-IF(AA$18&gt;74,(AA736/AA$25)*$C$10)</f>
        <v/>
      </c>
      <c r="AB737" s="61">
        <f>+AB736-IF(AB$18&gt;74,(AB736/AB$25)*$C$10)</f>
        <v/>
      </c>
      <c r="AC737" s="61">
        <f>+AC736-IF(AC$18&gt;74,(AC736/AC$25)*$C$10)</f>
        <v/>
      </c>
      <c r="AD737" s="61">
        <f>+AD736-IF(AD$18&gt;74,(AD736/AD$25)*$C$10)</f>
        <v/>
      </c>
      <c r="AE737" s="61">
        <f>+AE736-IF(AE$18&gt;74,(AE736/AE$25)*$C$10)</f>
        <v/>
      </c>
      <c r="AF737" s="61">
        <f>+AF736-IF(AF$18&gt;74,(AF736/AF$25)*$C$10)</f>
        <v/>
      </c>
      <c r="AG737" s="61">
        <f>+AG736-IF(AG$18&gt;74,(AG736/AG$25)*$C$10)</f>
        <v/>
      </c>
      <c r="AH737" s="61">
        <f>+AH736-IF(AH$18&gt;74,(AH736/AH$25)*$C$10)</f>
        <v/>
      </c>
      <c r="AI737" s="61">
        <f>+AI736-IF(AI$18&gt;74,(AI736/AI$25)*$C$10)</f>
        <v/>
      </c>
      <c r="AJ737" s="61">
        <f>+AJ736-IF(AJ$18&gt;74,(AJ736/AJ$25)*$C$10)</f>
        <v/>
      </c>
      <c r="AK737" s="61">
        <f>+AK736-IF(AK$18&gt;74,(AK736/AK$25)*$C$10)</f>
        <v/>
      </c>
      <c r="AL737" s="61">
        <f>+AL736-IF(AL$18&gt;74,(AL736/AL$25)*$C$10)</f>
        <v/>
      </c>
      <c r="AM737" s="61">
        <f>+AM736-IF(AM$18&gt;74,(AM736/AM$25)*$C$10)</f>
        <v/>
      </c>
      <c r="AN737" s="61">
        <f>+AN736-IF(AN$18&gt;74,(AN736/AN$25)*$C$10)</f>
        <v/>
      </c>
      <c r="AO737" s="61">
        <f>+AO736-IF(AO$18&gt;74,(AO736/AO$25)*$C$10)</f>
        <v/>
      </c>
      <c r="AP737" s="61">
        <f>+AP736-IF(AP$18&gt;74,(AP736/AP$25)*$C$10)</f>
        <v/>
      </c>
      <c r="AQ737" s="61">
        <f>+AQ736-IF(AQ$18&gt;74,(AQ736/AQ$25)*$C$10)</f>
        <v/>
      </c>
      <c r="AR737" s="61">
        <f>+AR736-IF(AR$18&gt;74,(AR736/AR$25)*$C$10)</f>
        <v/>
      </c>
      <c r="AS737" s="61">
        <f>+AS736-IF(AS$18&gt;74,(AS736/AS$25)*$C$10)</f>
        <v/>
      </c>
      <c r="AT737" s="61">
        <f>+AT736-IF(AT$18&gt;74,(AT736/AT$25)*$C$10)</f>
        <v/>
      </c>
      <c r="AU737" s="61">
        <f>+AU736-IF(AU$18&gt;74,(AU736/AU$25)*$C$10)</f>
        <v/>
      </c>
      <c r="AV737" s="61">
        <f>+AV736-IF(AV$18&gt;74,(AV736/AV$25)*$C$10)</f>
        <v/>
      </c>
      <c r="AW737" s="61">
        <f>+AW736-IF(AW$18&gt;74,(AW736/AW$25)*$C$10)</f>
        <v/>
      </c>
      <c r="AX737" s="35">
        <f>IF(AW737&gt;0,1,0)</f>
        <v/>
      </c>
      <c r="AY737" s="35">
        <f>IF(AL737&gt;0,1,0)</f>
        <v/>
      </c>
      <c r="AZ737" s="35">
        <f>IF(AG737&gt;0,1,0)</f>
        <v/>
      </c>
      <c r="BA737" s="35">
        <f>IF(AB737&gt;0,1,0)</f>
        <v/>
      </c>
      <c r="BB737" s="35">
        <f>IF(W737&gt;0,1,0)</f>
        <v/>
      </c>
    </row>
    <row r="738">
      <c r="B738" s="154" t="inlineStr">
        <is>
          <t>trial 356</t>
        </is>
      </c>
      <c r="C738" s="155">
        <f>+start-C735</f>
        <v/>
      </c>
      <c r="D738" s="156">
        <f>IF((C738&lt;=0),0,((C738-D$24)*Stock*(_xlfn.NORM.INV(RAND(),stock_ave,stock_std))+(C738-D$24)*Bonds*(_xlfn.NORM.INV(RAND(),bond_ave,bond_std))+(C738-D$24)*cash*(_xlfn.NORM.INV(RAND(),cash_ave,cash_std))+(C738-D$24)))</f>
        <v/>
      </c>
      <c r="E738" s="156">
        <f>IF((D738&lt;=0),0,((D738-E$24)*Stock*(_xlfn.NORM.INV(RAND(),stock_ave,stock_std))+(D738-E$24)*Bonds*(_xlfn.NORM.INV(RAND(),bond_ave,bond_std))+(D738-E$24)*cash*(_xlfn.NORM.INV(RAND(),cash_ave,cash_std))+(D738-E$24)))</f>
        <v/>
      </c>
      <c r="F738" s="156">
        <f>IF((E738&lt;=0),0,((E738-F$24)*Stock*(_xlfn.NORM.INV(RAND(),stock_ave,stock_std))+(E738-F$24)*Bonds*(_xlfn.NORM.INV(RAND(),bond_ave,bond_std))+(E738-F$24)*cash*(_xlfn.NORM.INV(RAND(),cash_ave,cash_std))+(E738-F$24)))</f>
        <v/>
      </c>
      <c r="G738" s="156">
        <f>IF((F738&lt;=0),0,((F738-G$24)*Stock*(_xlfn.NORM.INV(RAND(),stock_ave,stock_std))+(F738-G$24)*Bonds*(_xlfn.NORM.INV(RAND(),bond_ave,bond_std))+(F738-G$24)*cash*(_xlfn.NORM.INV(RAND(),cash_ave,cash_std))+(F738-G$24)))</f>
        <v/>
      </c>
      <c r="H738" s="156">
        <f>IF((G738&lt;=0),0,((G738-H$24)*Stock*(_xlfn.NORM.INV(RAND(),stock_ave,stock_std))+(G738-H$24)*Bonds*(_xlfn.NORM.INV(RAND(),bond_ave,bond_std))+(G738-H$24)*cash*(_xlfn.NORM.INV(RAND(),cash_ave,cash_std))+(G738-H$24)))</f>
        <v/>
      </c>
      <c r="I738" s="156">
        <f>IF((H738&lt;=0),0,((H738-I$24)*Stock*(_xlfn.NORM.INV(RAND(),stock_ave,stock_std))+(H738-I$24)*Bonds*(_xlfn.NORM.INV(RAND(),bond_ave,bond_std))+(H738-I$24)*cash*(_xlfn.NORM.INV(RAND(),cash_ave,cash_std))+(H738-I$24)))</f>
        <v/>
      </c>
      <c r="J738" s="156">
        <f>IF((I738&lt;=0),0,((I738-J$24)*Stock*(_xlfn.NORM.INV(RAND(),stock_ave,stock_std))+(I738-J$24)*Bonds*(_xlfn.NORM.INV(RAND(),bond_ave,bond_std))+(I738-J$24)*cash*(_xlfn.NORM.INV(RAND(),cash_ave,cash_std))+(I738-J$24)))</f>
        <v/>
      </c>
      <c r="K738" s="156">
        <f>IF((J738&lt;=0),0,((J738-K$24)*Stock*(_xlfn.NORM.INV(RAND(),stock_ave,stock_std))+(J738-K$24)*Bonds*(_xlfn.NORM.INV(RAND(),bond_ave,bond_std))+(J738-K$24)*cash*(_xlfn.NORM.INV(RAND(),cash_ave,cash_std))+(J738-K$24)))</f>
        <v/>
      </c>
      <c r="L738" s="156">
        <f>IF((K738&lt;=0),0,((K738-L$24)*Stock*(_xlfn.NORM.INV(RAND(),stock_ave,stock_std))+(K738-L$24)*Bonds*(_xlfn.NORM.INV(RAND(),bond_ave,bond_std))+(K738-L$24)*cash*(_xlfn.NORM.INV(RAND(),cash_ave,cash_std))+(K738-L$24)))</f>
        <v/>
      </c>
      <c r="M738" s="156">
        <f>IF((L738&lt;=0),0,((L738-M$24)*Stock*(_xlfn.NORM.INV(RAND(),stock_ave,stock_std))+(L738-M$24)*Bonds*(_xlfn.NORM.INV(RAND(),bond_ave,bond_std))+(L738-M$24)*cash*(_xlfn.NORM.INV(RAND(),cash_ave,cash_std))+(L738-M$24)))</f>
        <v/>
      </c>
      <c r="N738" s="156">
        <f>IF((M738&lt;=0),0,((M738-N$24)*Stock*(_xlfn.NORM.INV(RAND(),stock_ave,stock_std))+(M738-N$24)*Bonds*(_xlfn.NORM.INV(RAND(),bond_ave,bond_std))+(M738-N$24)*cash*(_xlfn.NORM.INV(RAND(),cash_ave,cash_std))+(M738-N$24)))</f>
        <v/>
      </c>
      <c r="O738" s="156">
        <f>IF((N738&lt;=0),0,((N738-O$24)*Stock*(_xlfn.NORM.INV(RAND(),stock_ave,stock_std))+(N738-O$24)*Bonds*(_xlfn.NORM.INV(RAND(),bond_ave,bond_std))+(N738-O$24)*cash*(_xlfn.NORM.INV(RAND(),cash_ave,cash_std))+(N738-O$24)))</f>
        <v/>
      </c>
      <c r="P738" s="156">
        <f>IF((O738&lt;=0),0,((O738-P$24)*Stock*(_xlfn.NORM.INV(RAND(),stock_ave,stock_std))+(O738-P$24)*Bonds*(_xlfn.NORM.INV(RAND(),bond_ave,bond_std))+(O738-P$24)*cash*(_xlfn.NORM.INV(RAND(),cash_ave,cash_std))+(O738-P$24)))</f>
        <v/>
      </c>
      <c r="Q738" s="156">
        <f>IF((P738&lt;=0),0,((P738-Q$24)*Stock*(_xlfn.NORM.INV(RAND(),stock_ave,stock_std))+(P738-Q$24)*Bonds*(_xlfn.NORM.INV(RAND(),bond_ave,bond_std))+(P738-Q$24)*cash*(_xlfn.NORM.INV(RAND(),cash_ave,cash_std))+(P738-Q$24)))</f>
        <v/>
      </c>
      <c r="R738" s="156">
        <f>IF((Q738&lt;=0),0,((Q738-R$24)*Stock*(_xlfn.NORM.INV(RAND(),stock_ave,stock_std))+(Q738-R$24)*Bonds*(_xlfn.NORM.INV(RAND(),bond_ave,bond_std))+(Q738-R$24)*cash*(_xlfn.NORM.INV(RAND(),cash_ave,cash_std))+(Q738-R$24)))</f>
        <v/>
      </c>
      <c r="S738" s="156">
        <f>IF((R738&lt;=0),0,((R738-S$24)*Stock*(_xlfn.NORM.INV(RAND(),stock_ave,stock_std))+(R738-S$24)*Bonds*(_xlfn.NORM.INV(RAND(),bond_ave,bond_std))+(R738-S$24)*cash*(_xlfn.NORM.INV(RAND(),cash_ave,cash_std))+(R738-S$24)))</f>
        <v/>
      </c>
      <c r="T738" s="156">
        <f>IF((S738&lt;=0),0,((S738-T$24)*Stock*(_xlfn.NORM.INV(RAND(),stock_ave,stock_std))+(S738-T$24)*Bonds*(_xlfn.NORM.INV(RAND(),bond_ave,bond_std))+(S738-T$24)*cash*(_xlfn.NORM.INV(RAND(),cash_ave,cash_std))+(S738-T$24)))</f>
        <v/>
      </c>
      <c r="U738" s="156">
        <f>IF((T738&lt;=0),0,((T738-U$24)*Stock*(_xlfn.NORM.INV(RAND(),stock_ave,stock_std))+(T738-U$24)*Bonds*(_xlfn.NORM.INV(RAND(),bond_ave,bond_std))+(T738-U$24)*cash*(_xlfn.NORM.INV(RAND(),cash_ave,cash_std))+(T738-U$24)))</f>
        <v/>
      </c>
      <c r="V738" s="156">
        <f>IF((U738&lt;=0),0,((U738-V$24)*Stock*(_xlfn.NORM.INV(RAND(),stock_ave,stock_std))+(U738-V$24)*Bonds*(_xlfn.NORM.INV(RAND(),bond_ave,bond_std))+(U738-V$24)*cash*(_xlfn.NORM.INV(RAND(),cash_ave,cash_std))+(U738-V$24)))</f>
        <v/>
      </c>
      <c r="W738" s="156">
        <f>IF((V738&lt;=0),0,((V738-W$24)*Stock*(_xlfn.NORM.INV(RAND(),stock_ave,stock_std))+(V738-W$24)*Bonds*(_xlfn.NORM.INV(RAND(),bond_ave,bond_std))+(V738-W$24)*cash*(_xlfn.NORM.INV(RAND(),cash_ave,cash_std))+(V738-W$24)))</f>
        <v/>
      </c>
      <c r="X738" s="156">
        <f>IF((W738&lt;=0),0,((W738-X$24)*Stock*(_xlfn.NORM.INV(RAND(),stock_ave,stock_std))+(W738-X$24)*Bonds*(_xlfn.NORM.INV(RAND(),bond_ave,bond_std))+(W738-X$24)*cash*(_xlfn.NORM.INV(RAND(),cash_ave,cash_std))+(W738-X$24)))</f>
        <v/>
      </c>
      <c r="Y738" s="156">
        <f>IF((X738&lt;=0),0,((X738-Y$24)*Stock*(_xlfn.NORM.INV(RAND(),stock_ave,stock_std))+(X738-Y$24)*Bonds*(_xlfn.NORM.INV(RAND(),bond_ave,bond_std))+(X738-Y$24)*cash*(_xlfn.NORM.INV(RAND(),cash_ave,cash_std))+(X738-Y$24)))</f>
        <v/>
      </c>
      <c r="Z738" s="156">
        <f>IF((Y738&lt;=0),0,((Y738-Z$24)*Stock*(_xlfn.NORM.INV(RAND(),stock_ave,stock_std))+(Y738-Z$24)*Bonds*(_xlfn.NORM.INV(RAND(),bond_ave,bond_std))+(Y738-Z$24)*cash*(_xlfn.NORM.INV(RAND(),cash_ave,cash_std))+(Y738-Z$24)))</f>
        <v/>
      </c>
      <c r="AA738" s="156">
        <f>IF((Z738&lt;=0),0,((Z738-AA$24)*Stock*(_xlfn.NORM.INV(RAND(),stock_ave,stock_std))+(Z738-AA$24)*Bonds*(_xlfn.NORM.INV(RAND(),bond_ave,bond_std))+(Z738-AA$24)*cash*(_xlfn.NORM.INV(RAND(),cash_ave,cash_std))+(Z738-AA$24)))</f>
        <v/>
      </c>
      <c r="AB738" s="156">
        <f>IF((AA738&lt;=0),0,((AA738-AB$24)*Stock*(_xlfn.NORM.INV(RAND(),stock_ave,stock_std))+(AA738-AB$24)*Bonds*(_xlfn.NORM.INV(RAND(),bond_ave,bond_std))+(AA738-AB$24)*cash*(_xlfn.NORM.INV(RAND(),cash_ave,cash_std))+(AA738-AB$24)))</f>
        <v/>
      </c>
      <c r="AC738" s="156">
        <f>IF((AB738&lt;=0),0,((AB738-AC$24)*Stock*(_xlfn.NORM.INV(RAND(),stock_ave,stock_std))+(AB738-AC$24)*Bonds*(_xlfn.NORM.INV(RAND(),bond_ave,bond_std))+(AB738-AC$24)*cash*(_xlfn.NORM.INV(RAND(),cash_ave,cash_std))+(AB738-AC$24)))</f>
        <v/>
      </c>
      <c r="AD738" s="156">
        <f>IF((AC738&lt;=0),0,((AC738-AD$24)*Stock*(_xlfn.NORM.INV(RAND(),stock_ave,stock_std))+(AC738-AD$24)*Bonds*(_xlfn.NORM.INV(RAND(),bond_ave,bond_std))+(AC738-AD$24)*cash*(_xlfn.NORM.INV(RAND(),cash_ave,cash_std))+(AC738-AD$24)))</f>
        <v/>
      </c>
      <c r="AE738" s="156">
        <f>IF((AD738&lt;=0),0,((AD738-AE$24)*Stock*(_xlfn.NORM.INV(RAND(),stock_ave,stock_std))+(AD738-AE$24)*Bonds*(_xlfn.NORM.INV(RAND(),bond_ave,bond_std))+(AD738-AE$24)*cash*(_xlfn.NORM.INV(RAND(),cash_ave,cash_std))+(AD738-AE$24)))</f>
        <v/>
      </c>
      <c r="AF738" s="156">
        <f>IF((AE738&lt;=0),0,((AE738-AF$24)*Stock*(_xlfn.NORM.INV(RAND(),stock_ave,stock_std))+(AE738-AF$24)*Bonds*(_xlfn.NORM.INV(RAND(),bond_ave,bond_std))+(AE738-AF$24)*cash*(_xlfn.NORM.INV(RAND(),cash_ave,cash_std))+(AE738-AF$24)))</f>
        <v/>
      </c>
      <c r="AG738" s="156">
        <f>IF((AF738&lt;=0),0,((AF738-AG$24)*Stock*(_xlfn.NORM.INV(RAND(),stock_ave,stock_std))+(AF738-AG$24)*Bonds*(_xlfn.NORM.INV(RAND(),bond_ave,bond_std))+(AF738-AG$24)*cash*(_xlfn.NORM.INV(RAND(),cash_ave,cash_std))+(AF738-AG$24)))</f>
        <v/>
      </c>
      <c r="AH738" s="156">
        <f>IF((AG738&lt;=0),0,((AG738-AH$24)*Stock*(_xlfn.NORM.INV(RAND(),stock_ave,stock_std))+(AG738-AH$24)*Bonds*(_xlfn.NORM.INV(RAND(),bond_ave,bond_std))+(AG738-AH$24)*cash*(_xlfn.NORM.INV(RAND(),cash_ave,cash_std))+(AG738-AH$24)))</f>
        <v/>
      </c>
      <c r="AI738" s="156">
        <f>IF((AH738&lt;=0),0,((AH738-AI$24)*Stock*(_xlfn.NORM.INV(RAND(),stock_ave,stock_std))+(AH738-AI$24)*Bonds*(_xlfn.NORM.INV(RAND(),bond_ave,bond_std))+(AH738-AI$24)*cash*(_xlfn.NORM.INV(RAND(),cash_ave,cash_std))+(AH738-AI$24)))</f>
        <v/>
      </c>
      <c r="AJ738" s="156">
        <f>IF((AI738&lt;=0),0,((AI738-AJ$24)*Stock*(_xlfn.NORM.INV(RAND(),stock_ave,stock_std))+(AI738-AJ$24)*Bonds*(_xlfn.NORM.INV(RAND(),bond_ave,bond_std))+(AI738-AJ$24)*cash*(_xlfn.NORM.INV(RAND(),cash_ave,cash_std))+(AI738-AJ$24)))</f>
        <v/>
      </c>
      <c r="AK738" s="156">
        <f>IF((AJ738&lt;=0),0,((AJ738-AK$24)*Stock*(_xlfn.NORM.INV(RAND(),stock_ave,stock_std))+(AJ738-AK$24)*Bonds*(_xlfn.NORM.INV(RAND(),bond_ave,bond_std))+(AJ738-AK$24)*cash*(_xlfn.NORM.INV(RAND(),cash_ave,cash_std))+(AJ738-AK$24)))</f>
        <v/>
      </c>
      <c r="AL738" s="156">
        <f>IF((AK738&lt;=0),0,((AK738-AL$24)*Stock*(_xlfn.NORM.INV(RAND(),stock_ave,stock_std))+(AK738-AL$24)*Bonds*(_xlfn.NORM.INV(RAND(),bond_ave,bond_std))+(AK738-AL$24)*cash*(_xlfn.NORM.INV(RAND(),cash_ave,cash_std))+(AK738-AL$24)))</f>
        <v/>
      </c>
      <c r="AM738" s="156">
        <f>IF((AL738&lt;=0),0,((AL738-AM$24)*Stock*(_xlfn.NORM.INV(RAND(),stock_ave,stock_std))+(AL738-AM$24)*Bonds*(_xlfn.NORM.INV(RAND(),bond_ave,bond_std))+(AL738-AM$24)*cash*(_xlfn.NORM.INV(RAND(),cash_ave,cash_std))+(AL738-AM$24)))</f>
        <v/>
      </c>
      <c r="AN738" s="156">
        <f>IF((AM738&lt;=0),0,((AM738-AN$24)*Stock*(_xlfn.NORM.INV(RAND(),stock_ave,stock_std))+(AM738-AN$24)*Bonds*(_xlfn.NORM.INV(RAND(),bond_ave,bond_std))+(AM738-AN$24)*cash*(_xlfn.NORM.INV(RAND(),cash_ave,cash_std))+(AM738-AN$24)))</f>
        <v/>
      </c>
      <c r="AO738" s="156">
        <f>IF((AN738&lt;=0),0,((AN738-AO$24)*Stock*(_xlfn.NORM.INV(RAND(),stock_ave,stock_std))+(AN738-AO$24)*Bonds*(_xlfn.NORM.INV(RAND(),bond_ave,bond_std))+(AN738-AO$24)*cash*(_xlfn.NORM.INV(RAND(),cash_ave,cash_std))+(AN738-AO$24)))</f>
        <v/>
      </c>
      <c r="AP738" s="156">
        <f>IF((AO738&lt;=0),0,((AO738-AP$24)*Stock*(_xlfn.NORM.INV(RAND(),stock_ave,stock_std))+(AO738-AP$24)*Bonds*(_xlfn.NORM.INV(RAND(),bond_ave,bond_std))+(AO738-AP$24)*cash*(_xlfn.NORM.INV(RAND(),cash_ave,cash_std))+(AO738-AP$24)))</f>
        <v/>
      </c>
      <c r="AQ738" s="156">
        <f>IF((AP738&lt;=0),0,((AP738-AQ$24)*Stock*(_xlfn.NORM.INV(RAND(),stock_ave,stock_std))+(AP738-AQ$24)*Bonds*(_xlfn.NORM.INV(RAND(),bond_ave,bond_std))+(AP738-AQ$24)*cash*(_xlfn.NORM.INV(RAND(),cash_ave,cash_std))+(AP738-AQ$24)))</f>
        <v/>
      </c>
      <c r="AR738" s="156">
        <f>IF((AQ738&lt;=0),0,((AQ738-AR$24)*Stock*(_xlfn.NORM.INV(RAND(),stock_ave,stock_std))+(AQ738-AR$24)*Bonds*(_xlfn.NORM.INV(RAND(),bond_ave,bond_std))+(AQ738-AR$24)*cash*(_xlfn.NORM.INV(RAND(),cash_ave,cash_std))+(AQ738-AR$24)))</f>
        <v/>
      </c>
      <c r="AS738" s="156">
        <f>IF((AR738&lt;=0),0,((AR738-AS$24)*Stock*(_xlfn.NORM.INV(RAND(),stock_ave,stock_std))+(AR738-AS$24)*Bonds*(_xlfn.NORM.INV(RAND(),bond_ave,bond_std))+(AR738-AS$24)*cash*(_xlfn.NORM.INV(RAND(),cash_ave,cash_std))+(AR738-AS$24)))</f>
        <v/>
      </c>
      <c r="AT738" s="156">
        <f>IF((AS738&lt;=0),0,((AS738-AT$24)*Stock*(_xlfn.NORM.INV(RAND(),stock_ave,stock_std))+(AS738-AT$24)*Bonds*(_xlfn.NORM.INV(RAND(),bond_ave,bond_std))+(AS738-AT$24)*cash*(_xlfn.NORM.INV(RAND(),cash_ave,cash_std))+(AS738-AT$24)))</f>
        <v/>
      </c>
      <c r="AU738" s="156">
        <f>IF((AT738&lt;=0),0,((AT738-AU$24)*Stock*(_xlfn.NORM.INV(RAND(),stock_ave,stock_std))+(AT738-AU$24)*Bonds*(_xlfn.NORM.INV(RAND(),bond_ave,bond_std))+(AT738-AU$24)*cash*(_xlfn.NORM.INV(RAND(),cash_ave,cash_std))+(AT738-AU$24)))</f>
        <v/>
      </c>
      <c r="AV738" s="156">
        <f>IF((AU738&lt;=0),0,((AU738-AV$24)*Stock*(_xlfn.NORM.INV(RAND(),stock_ave,stock_std))+(AU738-AV$24)*Bonds*(_xlfn.NORM.INV(RAND(),bond_ave,bond_std))+(AU738-AV$24)*cash*(_xlfn.NORM.INV(RAND(),cash_ave,cash_std))+(AU738-AV$24)))</f>
        <v/>
      </c>
      <c r="AW738" s="156">
        <f>IF((AV738&lt;=0),0,((AV738-AW$24)*Stock*(_xlfn.NORM.INV(RAND(),stock_ave,stock_std))+(AV738-AW$24)*Bonds*(_xlfn.NORM.INV(RAND(),bond_ave,bond_std))+(AV738-AW$24)*cash*(_xlfn.NORM.INV(RAND(),cash_ave,cash_std))+(AV738-AW$24)))</f>
        <v/>
      </c>
      <c r="AX738" s="159" t="n"/>
      <c r="AY738" s="159" t="n"/>
      <c r="AZ738" s="159" t="n"/>
      <c r="BA738" s="159" t="n"/>
      <c r="BB738" s="159" t="n"/>
    </row>
    <row r="739">
      <c r="C739" s="147" t="n"/>
      <c r="D739" s="61">
        <f>+D738-IF(D$18&gt;74,(D738/D$25)*$C$10)</f>
        <v/>
      </c>
      <c r="E739" s="61">
        <f>+E738-IF(E$18&gt;74,(E738/E$25)*$C$10)</f>
        <v/>
      </c>
      <c r="F739" s="61">
        <f>+F738-IF(F$18&gt;74,(F738/F$25)*$C$10)</f>
        <v/>
      </c>
      <c r="G739" s="61">
        <f>+G738-IF(G$18&gt;74,(G738/G$25)*$C$10)</f>
        <v/>
      </c>
      <c r="H739" s="61">
        <f>+H738-IF(H$18&gt;74,(H738/H$25)*$C$10)</f>
        <v/>
      </c>
      <c r="I739" s="61">
        <f>+I738-IF(I$18&gt;74,(I738/I$25)*$C$10)</f>
        <v/>
      </c>
      <c r="J739" s="61">
        <f>+J738-IF(J$18&gt;74,(J738/J$25)*$C$10)</f>
        <v/>
      </c>
      <c r="K739" s="61">
        <f>+K738-IF(K$18&gt;74,(K738/K$25)*$C$10)</f>
        <v/>
      </c>
      <c r="L739" s="61">
        <f>+L738-IF(L$18&gt;74,(L738/L$25)*$C$10)</f>
        <v/>
      </c>
      <c r="M739" s="61">
        <f>+M738-IF(M$18&gt;74,(M738/M$25)*$C$10)</f>
        <v/>
      </c>
      <c r="N739" s="61">
        <f>+N738-IF(N$18&gt;74,(N738/N$25)*$C$10)</f>
        <v/>
      </c>
      <c r="O739" s="61">
        <f>+O738-IF(O$18&gt;74,(O738/O$25)*$C$10)</f>
        <v/>
      </c>
      <c r="P739" s="61">
        <f>+P738-IF(P$18&gt;74,(P738/P$25)*$C$10)</f>
        <v/>
      </c>
      <c r="Q739" s="61">
        <f>+Q738-IF(Q$18&gt;74,(Q738/Q$25)*$C$10)</f>
        <v/>
      </c>
      <c r="R739" s="61">
        <f>+R738-IF(R$18&gt;74,(R738/R$25)*$C$10)</f>
        <v/>
      </c>
      <c r="S739" s="61">
        <f>+S738-IF(S$18&gt;74,(S738/S$25)*$C$10)</f>
        <v/>
      </c>
      <c r="T739" s="61">
        <f>+T738-IF(T$18&gt;74,(T738/T$25)*$C$10)</f>
        <v/>
      </c>
      <c r="U739" s="61">
        <f>+U738-IF(U$18&gt;74,(U738/U$25)*$C$10)</f>
        <v/>
      </c>
      <c r="V739" s="61">
        <f>+V738-IF(V$18&gt;74,(V738/V$25)*$C$10)</f>
        <v/>
      </c>
      <c r="W739" s="61">
        <f>+W738-IF(W$18&gt;74,(W738/W$25)*$C$10)</f>
        <v/>
      </c>
      <c r="X739" s="61">
        <f>+X738-IF(X$18&gt;74,(X738/X$25)*$C$10)</f>
        <v/>
      </c>
      <c r="Y739" s="61">
        <f>+Y738-IF(Y$18&gt;74,(Y738/Y$25)*$C$10)</f>
        <v/>
      </c>
      <c r="Z739" s="61">
        <f>+Z738-IF(Z$18&gt;74,(Z738/Z$25)*$C$10)</f>
        <v/>
      </c>
      <c r="AA739" s="61">
        <f>+AA738-IF(AA$18&gt;74,(AA738/AA$25)*$C$10)</f>
        <v/>
      </c>
      <c r="AB739" s="61">
        <f>+AB738-IF(AB$18&gt;74,(AB738/AB$25)*$C$10)</f>
        <v/>
      </c>
      <c r="AC739" s="61">
        <f>+AC738-IF(AC$18&gt;74,(AC738/AC$25)*$C$10)</f>
        <v/>
      </c>
      <c r="AD739" s="61">
        <f>+AD738-IF(AD$18&gt;74,(AD738/AD$25)*$C$10)</f>
        <v/>
      </c>
      <c r="AE739" s="61">
        <f>+AE738-IF(AE$18&gt;74,(AE738/AE$25)*$C$10)</f>
        <v/>
      </c>
      <c r="AF739" s="61">
        <f>+AF738-IF(AF$18&gt;74,(AF738/AF$25)*$C$10)</f>
        <v/>
      </c>
      <c r="AG739" s="61">
        <f>+AG738-IF(AG$18&gt;74,(AG738/AG$25)*$C$10)</f>
        <v/>
      </c>
      <c r="AH739" s="61">
        <f>+AH738-IF(AH$18&gt;74,(AH738/AH$25)*$C$10)</f>
        <v/>
      </c>
      <c r="AI739" s="61">
        <f>+AI738-IF(AI$18&gt;74,(AI738/AI$25)*$C$10)</f>
        <v/>
      </c>
      <c r="AJ739" s="61">
        <f>+AJ738-IF(AJ$18&gt;74,(AJ738/AJ$25)*$C$10)</f>
        <v/>
      </c>
      <c r="AK739" s="61">
        <f>+AK738-IF(AK$18&gt;74,(AK738/AK$25)*$C$10)</f>
        <v/>
      </c>
      <c r="AL739" s="61">
        <f>+AL738-IF(AL$18&gt;74,(AL738/AL$25)*$C$10)</f>
        <v/>
      </c>
      <c r="AM739" s="61">
        <f>+AM738-IF(AM$18&gt;74,(AM738/AM$25)*$C$10)</f>
        <v/>
      </c>
      <c r="AN739" s="61">
        <f>+AN738-IF(AN$18&gt;74,(AN738/AN$25)*$C$10)</f>
        <v/>
      </c>
      <c r="AO739" s="61">
        <f>+AO738-IF(AO$18&gt;74,(AO738/AO$25)*$C$10)</f>
        <v/>
      </c>
      <c r="AP739" s="61">
        <f>+AP738-IF(AP$18&gt;74,(AP738/AP$25)*$C$10)</f>
        <v/>
      </c>
      <c r="AQ739" s="61">
        <f>+AQ738-IF(AQ$18&gt;74,(AQ738/AQ$25)*$C$10)</f>
        <v/>
      </c>
      <c r="AR739" s="61">
        <f>+AR738-IF(AR$18&gt;74,(AR738/AR$25)*$C$10)</f>
        <v/>
      </c>
      <c r="AS739" s="61">
        <f>+AS738-IF(AS$18&gt;74,(AS738/AS$25)*$C$10)</f>
        <v/>
      </c>
      <c r="AT739" s="61">
        <f>+AT738-IF(AT$18&gt;74,(AT738/AT$25)*$C$10)</f>
        <v/>
      </c>
      <c r="AU739" s="61">
        <f>+AU738-IF(AU$18&gt;74,(AU738/AU$25)*$C$10)</f>
        <v/>
      </c>
      <c r="AV739" s="61">
        <f>+AV738-IF(AV$18&gt;74,(AV738/AV$25)*$C$10)</f>
        <v/>
      </c>
      <c r="AW739" s="61">
        <f>+AW738-IF(AW$18&gt;74,(AW738/AW$25)*$C$10)</f>
        <v/>
      </c>
      <c r="AX739" s="35">
        <f>IF(AW739&gt;0,1,0)</f>
        <v/>
      </c>
      <c r="AY739" s="35">
        <f>IF(AL739&gt;0,1,0)</f>
        <v/>
      </c>
      <c r="AZ739" s="35">
        <f>IF(AG739&gt;0,1,0)</f>
        <v/>
      </c>
      <c r="BA739" s="35">
        <f>IF(AB739&gt;0,1,0)</f>
        <v/>
      </c>
      <c r="BB739" s="35">
        <f>IF(W739&gt;0,1,0)</f>
        <v/>
      </c>
    </row>
    <row r="740">
      <c r="B740" s="154" t="inlineStr">
        <is>
          <t>trial 357</t>
        </is>
      </c>
      <c r="C740" s="155">
        <f>+start-C737</f>
        <v/>
      </c>
      <c r="D740" s="156">
        <f>IF((C740&lt;=0),0,((C740-D$24)*Stock*(_xlfn.NORM.INV(RAND(),stock_ave,stock_std))+(C740-D$24)*Bonds*(_xlfn.NORM.INV(RAND(),bond_ave,bond_std))+(C740-D$24)*cash*(_xlfn.NORM.INV(RAND(),cash_ave,cash_std))+(C740-D$24)))</f>
        <v/>
      </c>
      <c r="E740" s="156">
        <f>IF((D740&lt;=0),0,((D740-E$24)*Stock*(_xlfn.NORM.INV(RAND(),stock_ave,stock_std))+(D740-E$24)*Bonds*(_xlfn.NORM.INV(RAND(),bond_ave,bond_std))+(D740-E$24)*cash*(_xlfn.NORM.INV(RAND(),cash_ave,cash_std))+(D740-E$24)))</f>
        <v/>
      </c>
      <c r="F740" s="156">
        <f>IF((E740&lt;=0),0,((E740-F$24)*Stock*(_xlfn.NORM.INV(RAND(),stock_ave,stock_std))+(E740-F$24)*Bonds*(_xlfn.NORM.INV(RAND(),bond_ave,bond_std))+(E740-F$24)*cash*(_xlfn.NORM.INV(RAND(),cash_ave,cash_std))+(E740-F$24)))</f>
        <v/>
      </c>
      <c r="G740" s="156">
        <f>IF((F740&lt;=0),0,((F740-G$24)*Stock*(_xlfn.NORM.INV(RAND(),stock_ave,stock_std))+(F740-G$24)*Bonds*(_xlfn.NORM.INV(RAND(),bond_ave,bond_std))+(F740-G$24)*cash*(_xlfn.NORM.INV(RAND(),cash_ave,cash_std))+(F740-G$24)))</f>
        <v/>
      </c>
      <c r="H740" s="156">
        <f>IF((G740&lt;=0),0,((G740-H$24)*Stock*(_xlfn.NORM.INV(RAND(),stock_ave,stock_std))+(G740-H$24)*Bonds*(_xlfn.NORM.INV(RAND(),bond_ave,bond_std))+(G740-H$24)*cash*(_xlfn.NORM.INV(RAND(),cash_ave,cash_std))+(G740-H$24)))</f>
        <v/>
      </c>
      <c r="I740" s="156">
        <f>IF((H740&lt;=0),0,((H740-I$24)*Stock*(_xlfn.NORM.INV(RAND(),stock_ave,stock_std))+(H740-I$24)*Bonds*(_xlfn.NORM.INV(RAND(),bond_ave,bond_std))+(H740-I$24)*cash*(_xlfn.NORM.INV(RAND(),cash_ave,cash_std))+(H740-I$24)))</f>
        <v/>
      </c>
      <c r="J740" s="156">
        <f>IF((I740&lt;=0),0,((I740-J$24)*Stock*(_xlfn.NORM.INV(RAND(),stock_ave,stock_std))+(I740-J$24)*Bonds*(_xlfn.NORM.INV(RAND(),bond_ave,bond_std))+(I740-J$24)*cash*(_xlfn.NORM.INV(RAND(),cash_ave,cash_std))+(I740-J$24)))</f>
        <v/>
      </c>
      <c r="K740" s="156">
        <f>IF((J740&lt;=0),0,((J740-K$24)*Stock*(_xlfn.NORM.INV(RAND(),stock_ave,stock_std))+(J740-K$24)*Bonds*(_xlfn.NORM.INV(RAND(),bond_ave,bond_std))+(J740-K$24)*cash*(_xlfn.NORM.INV(RAND(),cash_ave,cash_std))+(J740-K$24)))</f>
        <v/>
      </c>
      <c r="L740" s="156">
        <f>IF((K740&lt;=0),0,((K740-L$24)*Stock*(_xlfn.NORM.INV(RAND(),stock_ave,stock_std))+(K740-L$24)*Bonds*(_xlfn.NORM.INV(RAND(),bond_ave,bond_std))+(K740-L$24)*cash*(_xlfn.NORM.INV(RAND(),cash_ave,cash_std))+(K740-L$24)))</f>
        <v/>
      </c>
      <c r="M740" s="156">
        <f>IF((L740&lt;=0),0,((L740-M$24)*Stock*(_xlfn.NORM.INV(RAND(),stock_ave,stock_std))+(L740-M$24)*Bonds*(_xlfn.NORM.INV(RAND(),bond_ave,bond_std))+(L740-M$24)*cash*(_xlfn.NORM.INV(RAND(),cash_ave,cash_std))+(L740-M$24)))</f>
        <v/>
      </c>
      <c r="N740" s="156">
        <f>IF((M740&lt;=0),0,((M740-N$24)*Stock*(_xlfn.NORM.INV(RAND(),stock_ave,stock_std))+(M740-N$24)*Bonds*(_xlfn.NORM.INV(RAND(),bond_ave,bond_std))+(M740-N$24)*cash*(_xlfn.NORM.INV(RAND(),cash_ave,cash_std))+(M740-N$24)))</f>
        <v/>
      </c>
      <c r="O740" s="156">
        <f>IF((N740&lt;=0),0,((N740-O$24)*Stock*(_xlfn.NORM.INV(RAND(),stock_ave,stock_std))+(N740-O$24)*Bonds*(_xlfn.NORM.INV(RAND(),bond_ave,bond_std))+(N740-O$24)*cash*(_xlfn.NORM.INV(RAND(),cash_ave,cash_std))+(N740-O$24)))</f>
        <v/>
      </c>
      <c r="P740" s="156">
        <f>IF((O740&lt;=0),0,((O740-P$24)*Stock*(_xlfn.NORM.INV(RAND(),stock_ave,stock_std))+(O740-P$24)*Bonds*(_xlfn.NORM.INV(RAND(),bond_ave,bond_std))+(O740-P$24)*cash*(_xlfn.NORM.INV(RAND(),cash_ave,cash_std))+(O740-P$24)))</f>
        <v/>
      </c>
      <c r="Q740" s="156">
        <f>IF((P740&lt;=0),0,((P740-Q$24)*Stock*(_xlfn.NORM.INV(RAND(),stock_ave,stock_std))+(P740-Q$24)*Bonds*(_xlfn.NORM.INV(RAND(),bond_ave,bond_std))+(P740-Q$24)*cash*(_xlfn.NORM.INV(RAND(),cash_ave,cash_std))+(P740-Q$24)))</f>
        <v/>
      </c>
      <c r="R740" s="156">
        <f>IF((Q740&lt;=0),0,((Q740-R$24)*Stock*(_xlfn.NORM.INV(RAND(),stock_ave,stock_std))+(Q740-R$24)*Bonds*(_xlfn.NORM.INV(RAND(),bond_ave,bond_std))+(Q740-R$24)*cash*(_xlfn.NORM.INV(RAND(),cash_ave,cash_std))+(Q740-R$24)))</f>
        <v/>
      </c>
      <c r="S740" s="156">
        <f>IF((R740&lt;=0),0,((R740-S$24)*Stock*(_xlfn.NORM.INV(RAND(),stock_ave,stock_std))+(R740-S$24)*Bonds*(_xlfn.NORM.INV(RAND(),bond_ave,bond_std))+(R740-S$24)*cash*(_xlfn.NORM.INV(RAND(),cash_ave,cash_std))+(R740-S$24)))</f>
        <v/>
      </c>
      <c r="T740" s="156">
        <f>IF((S740&lt;=0),0,((S740-T$24)*Stock*(_xlfn.NORM.INV(RAND(),stock_ave,stock_std))+(S740-T$24)*Bonds*(_xlfn.NORM.INV(RAND(),bond_ave,bond_std))+(S740-T$24)*cash*(_xlfn.NORM.INV(RAND(),cash_ave,cash_std))+(S740-T$24)))</f>
        <v/>
      </c>
      <c r="U740" s="156">
        <f>IF((T740&lt;=0),0,((T740-U$24)*Stock*(_xlfn.NORM.INV(RAND(),stock_ave,stock_std))+(T740-U$24)*Bonds*(_xlfn.NORM.INV(RAND(),bond_ave,bond_std))+(T740-U$24)*cash*(_xlfn.NORM.INV(RAND(),cash_ave,cash_std))+(T740-U$24)))</f>
        <v/>
      </c>
      <c r="V740" s="156">
        <f>IF((U740&lt;=0),0,((U740-V$24)*Stock*(_xlfn.NORM.INV(RAND(),stock_ave,stock_std))+(U740-V$24)*Bonds*(_xlfn.NORM.INV(RAND(),bond_ave,bond_std))+(U740-V$24)*cash*(_xlfn.NORM.INV(RAND(),cash_ave,cash_std))+(U740-V$24)))</f>
        <v/>
      </c>
      <c r="W740" s="156">
        <f>IF((V740&lt;=0),0,((V740-W$24)*Stock*(_xlfn.NORM.INV(RAND(),stock_ave,stock_std))+(V740-W$24)*Bonds*(_xlfn.NORM.INV(RAND(),bond_ave,bond_std))+(V740-W$24)*cash*(_xlfn.NORM.INV(RAND(),cash_ave,cash_std))+(V740-W$24)))</f>
        <v/>
      </c>
      <c r="X740" s="156">
        <f>IF((W740&lt;=0),0,((W740-X$24)*Stock*(_xlfn.NORM.INV(RAND(),stock_ave,stock_std))+(W740-X$24)*Bonds*(_xlfn.NORM.INV(RAND(),bond_ave,bond_std))+(W740-X$24)*cash*(_xlfn.NORM.INV(RAND(),cash_ave,cash_std))+(W740-X$24)))</f>
        <v/>
      </c>
      <c r="Y740" s="156">
        <f>IF((X740&lt;=0),0,((X740-Y$24)*Stock*(_xlfn.NORM.INV(RAND(),stock_ave,stock_std))+(X740-Y$24)*Bonds*(_xlfn.NORM.INV(RAND(),bond_ave,bond_std))+(X740-Y$24)*cash*(_xlfn.NORM.INV(RAND(),cash_ave,cash_std))+(X740-Y$24)))</f>
        <v/>
      </c>
      <c r="Z740" s="156">
        <f>IF((Y740&lt;=0),0,((Y740-Z$24)*Stock*(_xlfn.NORM.INV(RAND(),stock_ave,stock_std))+(Y740-Z$24)*Bonds*(_xlfn.NORM.INV(RAND(),bond_ave,bond_std))+(Y740-Z$24)*cash*(_xlfn.NORM.INV(RAND(),cash_ave,cash_std))+(Y740-Z$24)))</f>
        <v/>
      </c>
      <c r="AA740" s="156">
        <f>IF((Z740&lt;=0),0,((Z740-AA$24)*Stock*(_xlfn.NORM.INV(RAND(),stock_ave,stock_std))+(Z740-AA$24)*Bonds*(_xlfn.NORM.INV(RAND(),bond_ave,bond_std))+(Z740-AA$24)*cash*(_xlfn.NORM.INV(RAND(),cash_ave,cash_std))+(Z740-AA$24)))</f>
        <v/>
      </c>
      <c r="AB740" s="156">
        <f>IF((AA740&lt;=0),0,((AA740-AB$24)*Stock*(_xlfn.NORM.INV(RAND(),stock_ave,stock_std))+(AA740-AB$24)*Bonds*(_xlfn.NORM.INV(RAND(),bond_ave,bond_std))+(AA740-AB$24)*cash*(_xlfn.NORM.INV(RAND(),cash_ave,cash_std))+(AA740-AB$24)))</f>
        <v/>
      </c>
      <c r="AC740" s="156">
        <f>IF((AB740&lt;=0),0,((AB740-AC$24)*Stock*(_xlfn.NORM.INV(RAND(),stock_ave,stock_std))+(AB740-AC$24)*Bonds*(_xlfn.NORM.INV(RAND(),bond_ave,bond_std))+(AB740-AC$24)*cash*(_xlfn.NORM.INV(RAND(),cash_ave,cash_std))+(AB740-AC$24)))</f>
        <v/>
      </c>
      <c r="AD740" s="156">
        <f>IF((AC740&lt;=0),0,((AC740-AD$24)*Stock*(_xlfn.NORM.INV(RAND(),stock_ave,stock_std))+(AC740-AD$24)*Bonds*(_xlfn.NORM.INV(RAND(),bond_ave,bond_std))+(AC740-AD$24)*cash*(_xlfn.NORM.INV(RAND(),cash_ave,cash_std))+(AC740-AD$24)))</f>
        <v/>
      </c>
      <c r="AE740" s="156">
        <f>IF((AD740&lt;=0),0,((AD740-AE$24)*Stock*(_xlfn.NORM.INV(RAND(),stock_ave,stock_std))+(AD740-AE$24)*Bonds*(_xlfn.NORM.INV(RAND(),bond_ave,bond_std))+(AD740-AE$24)*cash*(_xlfn.NORM.INV(RAND(),cash_ave,cash_std))+(AD740-AE$24)))</f>
        <v/>
      </c>
      <c r="AF740" s="156">
        <f>IF((AE740&lt;=0),0,((AE740-AF$24)*Stock*(_xlfn.NORM.INV(RAND(),stock_ave,stock_std))+(AE740-AF$24)*Bonds*(_xlfn.NORM.INV(RAND(),bond_ave,bond_std))+(AE740-AF$24)*cash*(_xlfn.NORM.INV(RAND(),cash_ave,cash_std))+(AE740-AF$24)))</f>
        <v/>
      </c>
      <c r="AG740" s="156">
        <f>IF((AF740&lt;=0),0,((AF740-AG$24)*Stock*(_xlfn.NORM.INV(RAND(),stock_ave,stock_std))+(AF740-AG$24)*Bonds*(_xlfn.NORM.INV(RAND(),bond_ave,bond_std))+(AF740-AG$24)*cash*(_xlfn.NORM.INV(RAND(),cash_ave,cash_std))+(AF740-AG$24)))</f>
        <v/>
      </c>
      <c r="AH740" s="156">
        <f>IF((AG740&lt;=0),0,((AG740-AH$24)*Stock*(_xlfn.NORM.INV(RAND(),stock_ave,stock_std))+(AG740-AH$24)*Bonds*(_xlfn.NORM.INV(RAND(),bond_ave,bond_std))+(AG740-AH$24)*cash*(_xlfn.NORM.INV(RAND(),cash_ave,cash_std))+(AG740-AH$24)))</f>
        <v/>
      </c>
      <c r="AI740" s="156">
        <f>IF((AH740&lt;=0),0,((AH740-AI$24)*Stock*(_xlfn.NORM.INV(RAND(),stock_ave,stock_std))+(AH740-AI$24)*Bonds*(_xlfn.NORM.INV(RAND(),bond_ave,bond_std))+(AH740-AI$24)*cash*(_xlfn.NORM.INV(RAND(),cash_ave,cash_std))+(AH740-AI$24)))</f>
        <v/>
      </c>
      <c r="AJ740" s="156">
        <f>IF((AI740&lt;=0),0,((AI740-AJ$24)*Stock*(_xlfn.NORM.INV(RAND(),stock_ave,stock_std))+(AI740-AJ$24)*Bonds*(_xlfn.NORM.INV(RAND(),bond_ave,bond_std))+(AI740-AJ$24)*cash*(_xlfn.NORM.INV(RAND(),cash_ave,cash_std))+(AI740-AJ$24)))</f>
        <v/>
      </c>
      <c r="AK740" s="156">
        <f>IF((AJ740&lt;=0),0,((AJ740-AK$24)*Stock*(_xlfn.NORM.INV(RAND(),stock_ave,stock_std))+(AJ740-AK$24)*Bonds*(_xlfn.NORM.INV(RAND(),bond_ave,bond_std))+(AJ740-AK$24)*cash*(_xlfn.NORM.INV(RAND(),cash_ave,cash_std))+(AJ740-AK$24)))</f>
        <v/>
      </c>
      <c r="AL740" s="156">
        <f>IF((AK740&lt;=0),0,((AK740-AL$24)*Stock*(_xlfn.NORM.INV(RAND(),stock_ave,stock_std))+(AK740-AL$24)*Bonds*(_xlfn.NORM.INV(RAND(),bond_ave,bond_std))+(AK740-AL$24)*cash*(_xlfn.NORM.INV(RAND(),cash_ave,cash_std))+(AK740-AL$24)))</f>
        <v/>
      </c>
      <c r="AM740" s="156">
        <f>IF((AL740&lt;=0),0,((AL740-AM$24)*Stock*(_xlfn.NORM.INV(RAND(),stock_ave,stock_std))+(AL740-AM$24)*Bonds*(_xlfn.NORM.INV(RAND(),bond_ave,bond_std))+(AL740-AM$24)*cash*(_xlfn.NORM.INV(RAND(),cash_ave,cash_std))+(AL740-AM$24)))</f>
        <v/>
      </c>
      <c r="AN740" s="156">
        <f>IF((AM740&lt;=0),0,((AM740-AN$24)*Stock*(_xlfn.NORM.INV(RAND(),stock_ave,stock_std))+(AM740-AN$24)*Bonds*(_xlfn.NORM.INV(RAND(),bond_ave,bond_std))+(AM740-AN$24)*cash*(_xlfn.NORM.INV(RAND(),cash_ave,cash_std))+(AM740-AN$24)))</f>
        <v/>
      </c>
      <c r="AO740" s="156">
        <f>IF((AN740&lt;=0),0,((AN740-AO$24)*Stock*(_xlfn.NORM.INV(RAND(),stock_ave,stock_std))+(AN740-AO$24)*Bonds*(_xlfn.NORM.INV(RAND(),bond_ave,bond_std))+(AN740-AO$24)*cash*(_xlfn.NORM.INV(RAND(),cash_ave,cash_std))+(AN740-AO$24)))</f>
        <v/>
      </c>
      <c r="AP740" s="156">
        <f>IF((AO740&lt;=0),0,((AO740-AP$24)*Stock*(_xlfn.NORM.INV(RAND(),stock_ave,stock_std))+(AO740-AP$24)*Bonds*(_xlfn.NORM.INV(RAND(),bond_ave,bond_std))+(AO740-AP$24)*cash*(_xlfn.NORM.INV(RAND(),cash_ave,cash_std))+(AO740-AP$24)))</f>
        <v/>
      </c>
      <c r="AQ740" s="156">
        <f>IF((AP740&lt;=0),0,((AP740-AQ$24)*Stock*(_xlfn.NORM.INV(RAND(),stock_ave,stock_std))+(AP740-AQ$24)*Bonds*(_xlfn.NORM.INV(RAND(),bond_ave,bond_std))+(AP740-AQ$24)*cash*(_xlfn.NORM.INV(RAND(),cash_ave,cash_std))+(AP740-AQ$24)))</f>
        <v/>
      </c>
      <c r="AR740" s="156">
        <f>IF((AQ740&lt;=0),0,((AQ740-AR$24)*Stock*(_xlfn.NORM.INV(RAND(),stock_ave,stock_std))+(AQ740-AR$24)*Bonds*(_xlfn.NORM.INV(RAND(),bond_ave,bond_std))+(AQ740-AR$24)*cash*(_xlfn.NORM.INV(RAND(),cash_ave,cash_std))+(AQ740-AR$24)))</f>
        <v/>
      </c>
      <c r="AS740" s="156">
        <f>IF((AR740&lt;=0),0,((AR740-AS$24)*Stock*(_xlfn.NORM.INV(RAND(),stock_ave,stock_std))+(AR740-AS$24)*Bonds*(_xlfn.NORM.INV(RAND(),bond_ave,bond_std))+(AR740-AS$24)*cash*(_xlfn.NORM.INV(RAND(),cash_ave,cash_std))+(AR740-AS$24)))</f>
        <v/>
      </c>
      <c r="AT740" s="156">
        <f>IF((AS740&lt;=0),0,((AS740-AT$24)*Stock*(_xlfn.NORM.INV(RAND(),stock_ave,stock_std))+(AS740-AT$24)*Bonds*(_xlfn.NORM.INV(RAND(),bond_ave,bond_std))+(AS740-AT$24)*cash*(_xlfn.NORM.INV(RAND(),cash_ave,cash_std))+(AS740-AT$24)))</f>
        <v/>
      </c>
      <c r="AU740" s="156">
        <f>IF((AT740&lt;=0),0,((AT740-AU$24)*Stock*(_xlfn.NORM.INV(RAND(),stock_ave,stock_std))+(AT740-AU$24)*Bonds*(_xlfn.NORM.INV(RAND(),bond_ave,bond_std))+(AT740-AU$24)*cash*(_xlfn.NORM.INV(RAND(),cash_ave,cash_std))+(AT740-AU$24)))</f>
        <v/>
      </c>
      <c r="AV740" s="156">
        <f>IF((AU740&lt;=0),0,((AU740-AV$24)*Stock*(_xlfn.NORM.INV(RAND(),stock_ave,stock_std))+(AU740-AV$24)*Bonds*(_xlfn.NORM.INV(RAND(),bond_ave,bond_std))+(AU740-AV$24)*cash*(_xlfn.NORM.INV(RAND(),cash_ave,cash_std))+(AU740-AV$24)))</f>
        <v/>
      </c>
      <c r="AW740" s="156">
        <f>IF((AV740&lt;=0),0,((AV740-AW$24)*Stock*(_xlfn.NORM.INV(RAND(),stock_ave,stock_std))+(AV740-AW$24)*Bonds*(_xlfn.NORM.INV(RAND(),bond_ave,bond_std))+(AV740-AW$24)*cash*(_xlfn.NORM.INV(RAND(),cash_ave,cash_std))+(AV740-AW$24)))</f>
        <v/>
      </c>
      <c r="AX740" s="159" t="n"/>
      <c r="AY740" s="159" t="n"/>
      <c r="AZ740" s="159" t="n"/>
      <c r="BA740" s="159" t="n"/>
      <c r="BB740" s="159" t="n"/>
    </row>
    <row r="741">
      <c r="C741" s="147" t="n"/>
      <c r="D741" s="61">
        <f>+D740-IF(D$18&gt;74,(D740/D$25)*$C$10)</f>
        <v/>
      </c>
      <c r="E741" s="61">
        <f>+E740-IF(E$18&gt;74,(E740/E$25)*$C$10)</f>
        <v/>
      </c>
      <c r="F741" s="61">
        <f>+F740-IF(F$18&gt;74,(F740/F$25)*$C$10)</f>
        <v/>
      </c>
      <c r="G741" s="61">
        <f>+G740-IF(G$18&gt;74,(G740/G$25)*$C$10)</f>
        <v/>
      </c>
      <c r="H741" s="61">
        <f>+H740-IF(H$18&gt;74,(H740/H$25)*$C$10)</f>
        <v/>
      </c>
      <c r="I741" s="61">
        <f>+I740-IF(I$18&gt;74,(I740/I$25)*$C$10)</f>
        <v/>
      </c>
      <c r="J741" s="61">
        <f>+J740-IF(J$18&gt;74,(J740/J$25)*$C$10)</f>
        <v/>
      </c>
      <c r="K741" s="61">
        <f>+K740-IF(K$18&gt;74,(K740/K$25)*$C$10)</f>
        <v/>
      </c>
      <c r="L741" s="61">
        <f>+L740-IF(L$18&gt;74,(L740/L$25)*$C$10)</f>
        <v/>
      </c>
      <c r="M741" s="61">
        <f>+M740-IF(M$18&gt;74,(M740/M$25)*$C$10)</f>
        <v/>
      </c>
      <c r="N741" s="61">
        <f>+N740-IF(N$18&gt;74,(N740/N$25)*$C$10)</f>
        <v/>
      </c>
      <c r="O741" s="61">
        <f>+O740-IF(O$18&gt;74,(O740/O$25)*$C$10)</f>
        <v/>
      </c>
      <c r="P741" s="61">
        <f>+P740-IF(P$18&gt;74,(P740/P$25)*$C$10)</f>
        <v/>
      </c>
      <c r="Q741" s="61">
        <f>+Q740-IF(Q$18&gt;74,(Q740/Q$25)*$C$10)</f>
        <v/>
      </c>
      <c r="R741" s="61">
        <f>+R740-IF(R$18&gt;74,(R740/R$25)*$C$10)</f>
        <v/>
      </c>
      <c r="S741" s="61">
        <f>+S740-IF(S$18&gt;74,(S740/S$25)*$C$10)</f>
        <v/>
      </c>
      <c r="T741" s="61">
        <f>+T740-IF(T$18&gt;74,(T740/T$25)*$C$10)</f>
        <v/>
      </c>
      <c r="U741" s="61">
        <f>+U740-IF(U$18&gt;74,(U740/U$25)*$C$10)</f>
        <v/>
      </c>
      <c r="V741" s="61">
        <f>+V740-IF(V$18&gt;74,(V740/V$25)*$C$10)</f>
        <v/>
      </c>
      <c r="W741" s="61">
        <f>+W740-IF(W$18&gt;74,(W740/W$25)*$C$10)</f>
        <v/>
      </c>
      <c r="X741" s="61">
        <f>+X740-IF(X$18&gt;74,(X740/X$25)*$C$10)</f>
        <v/>
      </c>
      <c r="Y741" s="61">
        <f>+Y740-IF(Y$18&gt;74,(Y740/Y$25)*$C$10)</f>
        <v/>
      </c>
      <c r="Z741" s="61">
        <f>+Z740-IF(Z$18&gt;74,(Z740/Z$25)*$C$10)</f>
        <v/>
      </c>
      <c r="AA741" s="61">
        <f>+AA740-IF(AA$18&gt;74,(AA740/AA$25)*$C$10)</f>
        <v/>
      </c>
      <c r="AB741" s="61">
        <f>+AB740-IF(AB$18&gt;74,(AB740/AB$25)*$C$10)</f>
        <v/>
      </c>
      <c r="AC741" s="61">
        <f>+AC740-IF(AC$18&gt;74,(AC740/AC$25)*$C$10)</f>
        <v/>
      </c>
      <c r="AD741" s="61">
        <f>+AD740-IF(AD$18&gt;74,(AD740/AD$25)*$C$10)</f>
        <v/>
      </c>
      <c r="AE741" s="61">
        <f>+AE740-IF(AE$18&gt;74,(AE740/AE$25)*$C$10)</f>
        <v/>
      </c>
      <c r="AF741" s="61">
        <f>+AF740-IF(AF$18&gt;74,(AF740/AF$25)*$C$10)</f>
        <v/>
      </c>
      <c r="AG741" s="61">
        <f>+AG740-IF(AG$18&gt;74,(AG740/AG$25)*$C$10)</f>
        <v/>
      </c>
      <c r="AH741" s="61">
        <f>+AH740-IF(AH$18&gt;74,(AH740/AH$25)*$C$10)</f>
        <v/>
      </c>
      <c r="AI741" s="61">
        <f>+AI740-IF(AI$18&gt;74,(AI740/AI$25)*$C$10)</f>
        <v/>
      </c>
      <c r="AJ741" s="61">
        <f>+AJ740-IF(AJ$18&gt;74,(AJ740/AJ$25)*$C$10)</f>
        <v/>
      </c>
      <c r="AK741" s="61">
        <f>+AK740-IF(AK$18&gt;74,(AK740/AK$25)*$C$10)</f>
        <v/>
      </c>
      <c r="AL741" s="61">
        <f>+AL740-IF(AL$18&gt;74,(AL740/AL$25)*$C$10)</f>
        <v/>
      </c>
      <c r="AM741" s="61">
        <f>+AM740-IF(AM$18&gt;74,(AM740/AM$25)*$C$10)</f>
        <v/>
      </c>
      <c r="AN741" s="61">
        <f>+AN740-IF(AN$18&gt;74,(AN740/AN$25)*$C$10)</f>
        <v/>
      </c>
      <c r="AO741" s="61">
        <f>+AO740-IF(AO$18&gt;74,(AO740/AO$25)*$C$10)</f>
        <v/>
      </c>
      <c r="AP741" s="61">
        <f>+AP740-IF(AP$18&gt;74,(AP740/AP$25)*$C$10)</f>
        <v/>
      </c>
      <c r="AQ741" s="61">
        <f>+AQ740-IF(AQ$18&gt;74,(AQ740/AQ$25)*$C$10)</f>
        <v/>
      </c>
      <c r="AR741" s="61">
        <f>+AR740-IF(AR$18&gt;74,(AR740/AR$25)*$C$10)</f>
        <v/>
      </c>
      <c r="AS741" s="61">
        <f>+AS740-IF(AS$18&gt;74,(AS740/AS$25)*$C$10)</f>
        <v/>
      </c>
      <c r="AT741" s="61">
        <f>+AT740-IF(AT$18&gt;74,(AT740/AT$25)*$C$10)</f>
        <v/>
      </c>
      <c r="AU741" s="61">
        <f>+AU740-IF(AU$18&gt;74,(AU740/AU$25)*$C$10)</f>
        <v/>
      </c>
      <c r="AV741" s="61">
        <f>+AV740-IF(AV$18&gt;74,(AV740/AV$25)*$C$10)</f>
        <v/>
      </c>
      <c r="AW741" s="61">
        <f>+AW740-IF(AW$18&gt;74,(AW740/AW$25)*$C$10)</f>
        <v/>
      </c>
      <c r="AX741" s="35">
        <f>IF(AW741&gt;0,1,0)</f>
        <v/>
      </c>
      <c r="AY741" s="35">
        <f>IF(AL741&gt;0,1,0)</f>
        <v/>
      </c>
      <c r="AZ741" s="35">
        <f>IF(AG741&gt;0,1,0)</f>
        <v/>
      </c>
      <c r="BA741" s="35">
        <f>IF(AB741&gt;0,1,0)</f>
        <v/>
      </c>
      <c r="BB741" s="35">
        <f>IF(W741&gt;0,1,0)</f>
        <v/>
      </c>
    </row>
    <row r="742">
      <c r="B742" s="154" t="inlineStr">
        <is>
          <t>trial 358</t>
        </is>
      </c>
      <c r="C742" s="155">
        <f>+start-C739</f>
        <v/>
      </c>
      <c r="D742" s="156">
        <f>IF((C742&lt;=0),0,((C742-D$24)*Stock*(_xlfn.NORM.INV(RAND(),stock_ave,stock_std))+(C742-D$24)*Bonds*(_xlfn.NORM.INV(RAND(),bond_ave,bond_std))+(C742-D$24)*cash*(_xlfn.NORM.INV(RAND(),cash_ave,cash_std))+(C742-D$24)))</f>
        <v/>
      </c>
      <c r="E742" s="156">
        <f>IF((D742&lt;=0),0,((D742-E$24)*Stock*(_xlfn.NORM.INV(RAND(),stock_ave,stock_std))+(D742-E$24)*Bonds*(_xlfn.NORM.INV(RAND(),bond_ave,bond_std))+(D742-E$24)*cash*(_xlfn.NORM.INV(RAND(),cash_ave,cash_std))+(D742-E$24)))</f>
        <v/>
      </c>
      <c r="F742" s="156">
        <f>IF((E742&lt;=0),0,((E742-F$24)*Stock*(_xlfn.NORM.INV(RAND(),stock_ave,stock_std))+(E742-F$24)*Bonds*(_xlfn.NORM.INV(RAND(),bond_ave,bond_std))+(E742-F$24)*cash*(_xlfn.NORM.INV(RAND(),cash_ave,cash_std))+(E742-F$24)))</f>
        <v/>
      </c>
      <c r="G742" s="156">
        <f>IF((F742&lt;=0),0,((F742-G$24)*Stock*(_xlfn.NORM.INV(RAND(),stock_ave,stock_std))+(F742-G$24)*Bonds*(_xlfn.NORM.INV(RAND(),bond_ave,bond_std))+(F742-G$24)*cash*(_xlfn.NORM.INV(RAND(),cash_ave,cash_std))+(F742-G$24)))</f>
        <v/>
      </c>
      <c r="H742" s="156">
        <f>IF((G742&lt;=0),0,((G742-H$24)*Stock*(_xlfn.NORM.INV(RAND(),stock_ave,stock_std))+(G742-H$24)*Bonds*(_xlfn.NORM.INV(RAND(),bond_ave,bond_std))+(G742-H$24)*cash*(_xlfn.NORM.INV(RAND(),cash_ave,cash_std))+(G742-H$24)))</f>
        <v/>
      </c>
      <c r="I742" s="156">
        <f>IF((H742&lt;=0),0,((H742-I$24)*Stock*(_xlfn.NORM.INV(RAND(),stock_ave,stock_std))+(H742-I$24)*Bonds*(_xlfn.NORM.INV(RAND(),bond_ave,bond_std))+(H742-I$24)*cash*(_xlfn.NORM.INV(RAND(),cash_ave,cash_std))+(H742-I$24)))</f>
        <v/>
      </c>
      <c r="J742" s="156">
        <f>IF((I742&lt;=0),0,((I742-J$24)*Stock*(_xlfn.NORM.INV(RAND(),stock_ave,stock_std))+(I742-J$24)*Bonds*(_xlfn.NORM.INV(RAND(),bond_ave,bond_std))+(I742-J$24)*cash*(_xlfn.NORM.INV(RAND(),cash_ave,cash_std))+(I742-J$24)))</f>
        <v/>
      </c>
      <c r="K742" s="156">
        <f>IF((J742&lt;=0),0,((J742-K$24)*Stock*(_xlfn.NORM.INV(RAND(),stock_ave,stock_std))+(J742-K$24)*Bonds*(_xlfn.NORM.INV(RAND(),bond_ave,bond_std))+(J742-K$24)*cash*(_xlfn.NORM.INV(RAND(),cash_ave,cash_std))+(J742-K$24)))</f>
        <v/>
      </c>
      <c r="L742" s="156">
        <f>IF((K742&lt;=0),0,((K742-L$24)*Stock*(_xlfn.NORM.INV(RAND(),stock_ave,stock_std))+(K742-L$24)*Bonds*(_xlfn.NORM.INV(RAND(),bond_ave,bond_std))+(K742-L$24)*cash*(_xlfn.NORM.INV(RAND(),cash_ave,cash_std))+(K742-L$24)))</f>
        <v/>
      </c>
      <c r="M742" s="156">
        <f>IF((L742&lt;=0),0,((L742-M$24)*Stock*(_xlfn.NORM.INV(RAND(),stock_ave,stock_std))+(L742-M$24)*Bonds*(_xlfn.NORM.INV(RAND(),bond_ave,bond_std))+(L742-M$24)*cash*(_xlfn.NORM.INV(RAND(),cash_ave,cash_std))+(L742-M$24)))</f>
        <v/>
      </c>
      <c r="N742" s="156">
        <f>IF((M742&lt;=0),0,((M742-N$24)*Stock*(_xlfn.NORM.INV(RAND(),stock_ave,stock_std))+(M742-N$24)*Bonds*(_xlfn.NORM.INV(RAND(),bond_ave,bond_std))+(M742-N$24)*cash*(_xlfn.NORM.INV(RAND(),cash_ave,cash_std))+(M742-N$24)))</f>
        <v/>
      </c>
      <c r="O742" s="156">
        <f>IF((N742&lt;=0),0,((N742-O$24)*Stock*(_xlfn.NORM.INV(RAND(),stock_ave,stock_std))+(N742-O$24)*Bonds*(_xlfn.NORM.INV(RAND(),bond_ave,bond_std))+(N742-O$24)*cash*(_xlfn.NORM.INV(RAND(),cash_ave,cash_std))+(N742-O$24)))</f>
        <v/>
      </c>
      <c r="P742" s="156">
        <f>IF((O742&lt;=0),0,((O742-P$24)*Stock*(_xlfn.NORM.INV(RAND(),stock_ave,stock_std))+(O742-P$24)*Bonds*(_xlfn.NORM.INV(RAND(),bond_ave,bond_std))+(O742-P$24)*cash*(_xlfn.NORM.INV(RAND(),cash_ave,cash_std))+(O742-P$24)))</f>
        <v/>
      </c>
      <c r="Q742" s="156">
        <f>IF((P742&lt;=0),0,((P742-Q$24)*Stock*(_xlfn.NORM.INV(RAND(),stock_ave,stock_std))+(P742-Q$24)*Bonds*(_xlfn.NORM.INV(RAND(),bond_ave,bond_std))+(P742-Q$24)*cash*(_xlfn.NORM.INV(RAND(),cash_ave,cash_std))+(P742-Q$24)))</f>
        <v/>
      </c>
      <c r="R742" s="156">
        <f>IF((Q742&lt;=0),0,((Q742-R$24)*Stock*(_xlfn.NORM.INV(RAND(),stock_ave,stock_std))+(Q742-R$24)*Bonds*(_xlfn.NORM.INV(RAND(),bond_ave,bond_std))+(Q742-R$24)*cash*(_xlfn.NORM.INV(RAND(),cash_ave,cash_std))+(Q742-R$24)))</f>
        <v/>
      </c>
      <c r="S742" s="156">
        <f>IF((R742&lt;=0),0,((R742-S$24)*Stock*(_xlfn.NORM.INV(RAND(),stock_ave,stock_std))+(R742-S$24)*Bonds*(_xlfn.NORM.INV(RAND(),bond_ave,bond_std))+(R742-S$24)*cash*(_xlfn.NORM.INV(RAND(),cash_ave,cash_std))+(R742-S$24)))</f>
        <v/>
      </c>
      <c r="T742" s="156">
        <f>IF((S742&lt;=0),0,((S742-T$24)*Stock*(_xlfn.NORM.INV(RAND(),stock_ave,stock_std))+(S742-T$24)*Bonds*(_xlfn.NORM.INV(RAND(),bond_ave,bond_std))+(S742-T$24)*cash*(_xlfn.NORM.INV(RAND(),cash_ave,cash_std))+(S742-T$24)))</f>
        <v/>
      </c>
      <c r="U742" s="156">
        <f>IF((T742&lt;=0),0,((T742-U$24)*Stock*(_xlfn.NORM.INV(RAND(),stock_ave,stock_std))+(T742-U$24)*Bonds*(_xlfn.NORM.INV(RAND(),bond_ave,bond_std))+(T742-U$24)*cash*(_xlfn.NORM.INV(RAND(),cash_ave,cash_std))+(T742-U$24)))</f>
        <v/>
      </c>
      <c r="V742" s="156">
        <f>IF((U742&lt;=0),0,((U742-V$24)*Stock*(_xlfn.NORM.INV(RAND(),stock_ave,stock_std))+(U742-V$24)*Bonds*(_xlfn.NORM.INV(RAND(),bond_ave,bond_std))+(U742-V$24)*cash*(_xlfn.NORM.INV(RAND(),cash_ave,cash_std))+(U742-V$24)))</f>
        <v/>
      </c>
      <c r="W742" s="156">
        <f>IF((V742&lt;=0),0,((V742-W$24)*Stock*(_xlfn.NORM.INV(RAND(),stock_ave,stock_std))+(V742-W$24)*Bonds*(_xlfn.NORM.INV(RAND(),bond_ave,bond_std))+(V742-W$24)*cash*(_xlfn.NORM.INV(RAND(),cash_ave,cash_std))+(V742-W$24)))</f>
        <v/>
      </c>
      <c r="X742" s="156">
        <f>IF((W742&lt;=0),0,((W742-X$24)*Stock*(_xlfn.NORM.INV(RAND(),stock_ave,stock_std))+(W742-X$24)*Bonds*(_xlfn.NORM.INV(RAND(),bond_ave,bond_std))+(W742-X$24)*cash*(_xlfn.NORM.INV(RAND(),cash_ave,cash_std))+(W742-X$24)))</f>
        <v/>
      </c>
      <c r="Y742" s="156">
        <f>IF((X742&lt;=0),0,((X742-Y$24)*Stock*(_xlfn.NORM.INV(RAND(),stock_ave,stock_std))+(X742-Y$24)*Bonds*(_xlfn.NORM.INV(RAND(),bond_ave,bond_std))+(X742-Y$24)*cash*(_xlfn.NORM.INV(RAND(),cash_ave,cash_std))+(X742-Y$24)))</f>
        <v/>
      </c>
      <c r="Z742" s="156">
        <f>IF((Y742&lt;=0),0,((Y742-Z$24)*Stock*(_xlfn.NORM.INV(RAND(),stock_ave,stock_std))+(Y742-Z$24)*Bonds*(_xlfn.NORM.INV(RAND(),bond_ave,bond_std))+(Y742-Z$24)*cash*(_xlfn.NORM.INV(RAND(),cash_ave,cash_std))+(Y742-Z$24)))</f>
        <v/>
      </c>
      <c r="AA742" s="156">
        <f>IF((Z742&lt;=0),0,((Z742-AA$24)*Stock*(_xlfn.NORM.INV(RAND(),stock_ave,stock_std))+(Z742-AA$24)*Bonds*(_xlfn.NORM.INV(RAND(),bond_ave,bond_std))+(Z742-AA$24)*cash*(_xlfn.NORM.INV(RAND(),cash_ave,cash_std))+(Z742-AA$24)))</f>
        <v/>
      </c>
      <c r="AB742" s="156">
        <f>IF((AA742&lt;=0),0,((AA742-AB$24)*Stock*(_xlfn.NORM.INV(RAND(),stock_ave,stock_std))+(AA742-AB$24)*Bonds*(_xlfn.NORM.INV(RAND(),bond_ave,bond_std))+(AA742-AB$24)*cash*(_xlfn.NORM.INV(RAND(),cash_ave,cash_std))+(AA742-AB$24)))</f>
        <v/>
      </c>
      <c r="AC742" s="156">
        <f>IF((AB742&lt;=0),0,((AB742-AC$24)*Stock*(_xlfn.NORM.INV(RAND(),stock_ave,stock_std))+(AB742-AC$24)*Bonds*(_xlfn.NORM.INV(RAND(),bond_ave,bond_std))+(AB742-AC$24)*cash*(_xlfn.NORM.INV(RAND(),cash_ave,cash_std))+(AB742-AC$24)))</f>
        <v/>
      </c>
      <c r="AD742" s="156">
        <f>IF((AC742&lt;=0),0,((AC742-AD$24)*Stock*(_xlfn.NORM.INV(RAND(),stock_ave,stock_std))+(AC742-AD$24)*Bonds*(_xlfn.NORM.INV(RAND(),bond_ave,bond_std))+(AC742-AD$24)*cash*(_xlfn.NORM.INV(RAND(),cash_ave,cash_std))+(AC742-AD$24)))</f>
        <v/>
      </c>
      <c r="AE742" s="156">
        <f>IF((AD742&lt;=0),0,((AD742-AE$24)*Stock*(_xlfn.NORM.INV(RAND(),stock_ave,stock_std))+(AD742-AE$24)*Bonds*(_xlfn.NORM.INV(RAND(),bond_ave,bond_std))+(AD742-AE$24)*cash*(_xlfn.NORM.INV(RAND(),cash_ave,cash_std))+(AD742-AE$24)))</f>
        <v/>
      </c>
      <c r="AF742" s="156">
        <f>IF((AE742&lt;=0),0,((AE742-AF$24)*Stock*(_xlfn.NORM.INV(RAND(),stock_ave,stock_std))+(AE742-AF$24)*Bonds*(_xlfn.NORM.INV(RAND(),bond_ave,bond_std))+(AE742-AF$24)*cash*(_xlfn.NORM.INV(RAND(),cash_ave,cash_std))+(AE742-AF$24)))</f>
        <v/>
      </c>
      <c r="AG742" s="156">
        <f>IF((AF742&lt;=0),0,((AF742-AG$24)*Stock*(_xlfn.NORM.INV(RAND(),stock_ave,stock_std))+(AF742-AG$24)*Bonds*(_xlfn.NORM.INV(RAND(),bond_ave,bond_std))+(AF742-AG$24)*cash*(_xlfn.NORM.INV(RAND(),cash_ave,cash_std))+(AF742-AG$24)))</f>
        <v/>
      </c>
      <c r="AH742" s="156">
        <f>IF((AG742&lt;=0),0,((AG742-AH$24)*Stock*(_xlfn.NORM.INV(RAND(),stock_ave,stock_std))+(AG742-AH$24)*Bonds*(_xlfn.NORM.INV(RAND(),bond_ave,bond_std))+(AG742-AH$24)*cash*(_xlfn.NORM.INV(RAND(),cash_ave,cash_std))+(AG742-AH$24)))</f>
        <v/>
      </c>
      <c r="AI742" s="156">
        <f>IF((AH742&lt;=0),0,((AH742-AI$24)*Stock*(_xlfn.NORM.INV(RAND(),stock_ave,stock_std))+(AH742-AI$24)*Bonds*(_xlfn.NORM.INV(RAND(),bond_ave,bond_std))+(AH742-AI$24)*cash*(_xlfn.NORM.INV(RAND(),cash_ave,cash_std))+(AH742-AI$24)))</f>
        <v/>
      </c>
      <c r="AJ742" s="156">
        <f>IF((AI742&lt;=0),0,((AI742-AJ$24)*Stock*(_xlfn.NORM.INV(RAND(),stock_ave,stock_std))+(AI742-AJ$24)*Bonds*(_xlfn.NORM.INV(RAND(),bond_ave,bond_std))+(AI742-AJ$24)*cash*(_xlfn.NORM.INV(RAND(),cash_ave,cash_std))+(AI742-AJ$24)))</f>
        <v/>
      </c>
      <c r="AK742" s="156">
        <f>IF((AJ742&lt;=0),0,((AJ742-AK$24)*Stock*(_xlfn.NORM.INV(RAND(),stock_ave,stock_std))+(AJ742-AK$24)*Bonds*(_xlfn.NORM.INV(RAND(),bond_ave,bond_std))+(AJ742-AK$24)*cash*(_xlfn.NORM.INV(RAND(),cash_ave,cash_std))+(AJ742-AK$24)))</f>
        <v/>
      </c>
      <c r="AL742" s="156">
        <f>IF((AK742&lt;=0),0,((AK742-AL$24)*Stock*(_xlfn.NORM.INV(RAND(),stock_ave,stock_std))+(AK742-AL$24)*Bonds*(_xlfn.NORM.INV(RAND(),bond_ave,bond_std))+(AK742-AL$24)*cash*(_xlfn.NORM.INV(RAND(),cash_ave,cash_std))+(AK742-AL$24)))</f>
        <v/>
      </c>
      <c r="AM742" s="156">
        <f>IF((AL742&lt;=0),0,((AL742-AM$24)*Stock*(_xlfn.NORM.INV(RAND(),stock_ave,stock_std))+(AL742-AM$24)*Bonds*(_xlfn.NORM.INV(RAND(),bond_ave,bond_std))+(AL742-AM$24)*cash*(_xlfn.NORM.INV(RAND(),cash_ave,cash_std))+(AL742-AM$24)))</f>
        <v/>
      </c>
      <c r="AN742" s="156">
        <f>IF((AM742&lt;=0),0,((AM742-AN$24)*Stock*(_xlfn.NORM.INV(RAND(),stock_ave,stock_std))+(AM742-AN$24)*Bonds*(_xlfn.NORM.INV(RAND(),bond_ave,bond_std))+(AM742-AN$24)*cash*(_xlfn.NORM.INV(RAND(),cash_ave,cash_std))+(AM742-AN$24)))</f>
        <v/>
      </c>
      <c r="AO742" s="156">
        <f>IF((AN742&lt;=0),0,((AN742-AO$24)*Stock*(_xlfn.NORM.INV(RAND(),stock_ave,stock_std))+(AN742-AO$24)*Bonds*(_xlfn.NORM.INV(RAND(),bond_ave,bond_std))+(AN742-AO$24)*cash*(_xlfn.NORM.INV(RAND(),cash_ave,cash_std))+(AN742-AO$24)))</f>
        <v/>
      </c>
      <c r="AP742" s="156">
        <f>IF((AO742&lt;=0),0,((AO742-AP$24)*Stock*(_xlfn.NORM.INV(RAND(),stock_ave,stock_std))+(AO742-AP$24)*Bonds*(_xlfn.NORM.INV(RAND(),bond_ave,bond_std))+(AO742-AP$24)*cash*(_xlfn.NORM.INV(RAND(),cash_ave,cash_std))+(AO742-AP$24)))</f>
        <v/>
      </c>
      <c r="AQ742" s="156">
        <f>IF((AP742&lt;=0),0,((AP742-AQ$24)*Stock*(_xlfn.NORM.INV(RAND(),stock_ave,stock_std))+(AP742-AQ$24)*Bonds*(_xlfn.NORM.INV(RAND(),bond_ave,bond_std))+(AP742-AQ$24)*cash*(_xlfn.NORM.INV(RAND(),cash_ave,cash_std))+(AP742-AQ$24)))</f>
        <v/>
      </c>
      <c r="AR742" s="156">
        <f>IF((AQ742&lt;=0),0,((AQ742-AR$24)*Stock*(_xlfn.NORM.INV(RAND(),stock_ave,stock_std))+(AQ742-AR$24)*Bonds*(_xlfn.NORM.INV(RAND(),bond_ave,bond_std))+(AQ742-AR$24)*cash*(_xlfn.NORM.INV(RAND(),cash_ave,cash_std))+(AQ742-AR$24)))</f>
        <v/>
      </c>
      <c r="AS742" s="156">
        <f>IF((AR742&lt;=0),0,((AR742-AS$24)*Stock*(_xlfn.NORM.INV(RAND(),stock_ave,stock_std))+(AR742-AS$24)*Bonds*(_xlfn.NORM.INV(RAND(),bond_ave,bond_std))+(AR742-AS$24)*cash*(_xlfn.NORM.INV(RAND(),cash_ave,cash_std))+(AR742-AS$24)))</f>
        <v/>
      </c>
      <c r="AT742" s="156">
        <f>IF((AS742&lt;=0),0,((AS742-AT$24)*Stock*(_xlfn.NORM.INV(RAND(),stock_ave,stock_std))+(AS742-AT$24)*Bonds*(_xlfn.NORM.INV(RAND(),bond_ave,bond_std))+(AS742-AT$24)*cash*(_xlfn.NORM.INV(RAND(),cash_ave,cash_std))+(AS742-AT$24)))</f>
        <v/>
      </c>
      <c r="AU742" s="156">
        <f>IF((AT742&lt;=0),0,((AT742-AU$24)*Stock*(_xlfn.NORM.INV(RAND(),stock_ave,stock_std))+(AT742-AU$24)*Bonds*(_xlfn.NORM.INV(RAND(),bond_ave,bond_std))+(AT742-AU$24)*cash*(_xlfn.NORM.INV(RAND(),cash_ave,cash_std))+(AT742-AU$24)))</f>
        <v/>
      </c>
      <c r="AV742" s="156">
        <f>IF((AU742&lt;=0),0,((AU742-AV$24)*Stock*(_xlfn.NORM.INV(RAND(),stock_ave,stock_std))+(AU742-AV$24)*Bonds*(_xlfn.NORM.INV(RAND(),bond_ave,bond_std))+(AU742-AV$24)*cash*(_xlfn.NORM.INV(RAND(),cash_ave,cash_std))+(AU742-AV$24)))</f>
        <v/>
      </c>
      <c r="AW742" s="156">
        <f>IF((AV742&lt;=0),0,((AV742-AW$24)*Stock*(_xlfn.NORM.INV(RAND(),stock_ave,stock_std))+(AV742-AW$24)*Bonds*(_xlfn.NORM.INV(RAND(),bond_ave,bond_std))+(AV742-AW$24)*cash*(_xlfn.NORM.INV(RAND(),cash_ave,cash_std))+(AV742-AW$24)))</f>
        <v/>
      </c>
      <c r="AX742" s="159" t="n"/>
      <c r="AY742" s="159" t="n"/>
      <c r="AZ742" s="159" t="n"/>
      <c r="BA742" s="159" t="n"/>
      <c r="BB742" s="159" t="n"/>
    </row>
    <row r="743">
      <c r="C743" s="147" t="n"/>
      <c r="D743" s="61">
        <f>+D742-IF(D$18&gt;74,(D742/D$25)*$C$10)</f>
        <v/>
      </c>
      <c r="E743" s="61">
        <f>+E742-IF(E$18&gt;74,(E742/E$25)*$C$10)</f>
        <v/>
      </c>
      <c r="F743" s="61">
        <f>+F742-IF(F$18&gt;74,(F742/F$25)*$C$10)</f>
        <v/>
      </c>
      <c r="G743" s="61">
        <f>+G742-IF(G$18&gt;74,(G742/G$25)*$C$10)</f>
        <v/>
      </c>
      <c r="H743" s="61">
        <f>+H742-IF(H$18&gt;74,(H742/H$25)*$C$10)</f>
        <v/>
      </c>
      <c r="I743" s="61">
        <f>+I742-IF(I$18&gt;74,(I742/I$25)*$C$10)</f>
        <v/>
      </c>
      <c r="J743" s="61">
        <f>+J742-IF(J$18&gt;74,(J742/J$25)*$C$10)</f>
        <v/>
      </c>
      <c r="K743" s="61">
        <f>+K742-IF(K$18&gt;74,(K742/K$25)*$C$10)</f>
        <v/>
      </c>
      <c r="L743" s="61">
        <f>+L742-IF(L$18&gt;74,(L742/L$25)*$C$10)</f>
        <v/>
      </c>
      <c r="M743" s="61">
        <f>+M742-IF(M$18&gt;74,(M742/M$25)*$C$10)</f>
        <v/>
      </c>
      <c r="N743" s="61">
        <f>+N742-IF(N$18&gt;74,(N742/N$25)*$C$10)</f>
        <v/>
      </c>
      <c r="O743" s="61">
        <f>+O742-IF(O$18&gt;74,(O742/O$25)*$C$10)</f>
        <v/>
      </c>
      <c r="P743" s="61">
        <f>+P742-IF(P$18&gt;74,(P742/P$25)*$C$10)</f>
        <v/>
      </c>
      <c r="Q743" s="61">
        <f>+Q742-IF(Q$18&gt;74,(Q742/Q$25)*$C$10)</f>
        <v/>
      </c>
      <c r="R743" s="61">
        <f>+R742-IF(R$18&gt;74,(R742/R$25)*$C$10)</f>
        <v/>
      </c>
      <c r="S743" s="61">
        <f>+S742-IF(S$18&gt;74,(S742/S$25)*$C$10)</f>
        <v/>
      </c>
      <c r="T743" s="61">
        <f>+T742-IF(T$18&gt;74,(T742/T$25)*$C$10)</f>
        <v/>
      </c>
      <c r="U743" s="61">
        <f>+U742-IF(U$18&gt;74,(U742/U$25)*$C$10)</f>
        <v/>
      </c>
      <c r="V743" s="61">
        <f>+V742-IF(V$18&gt;74,(V742/V$25)*$C$10)</f>
        <v/>
      </c>
      <c r="W743" s="61">
        <f>+W742-IF(W$18&gt;74,(W742/W$25)*$C$10)</f>
        <v/>
      </c>
      <c r="X743" s="61">
        <f>+X742-IF(X$18&gt;74,(X742/X$25)*$C$10)</f>
        <v/>
      </c>
      <c r="Y743" s="61">
        <f>+Y742-IF(Y$18&gt;74,(Y742/Y$25)*$C$10)</f>
        <v/>
      </c>
      <c r="Z743" s="61">
        <f>+Z742-IF(Z$18&gt;74,(Z742/Z$25)*$C$10)</f>
        <v/>
      </c>
      <c r="AA743" s="61">
        <f>+AA742-IF(AA$18&gt;74,(AA742/AA$25)*$C$10)</f>
        <v/>
      </c>
      <c r="AB743" s="61">
        <f>+AB742-IF(AB$18&gt;74,(AB742/AB$25)*$C$10)</f>
        <v/>
      </c>
      <c r="AC743" s="61">
        <f>+AC742-IF(AC$18&gt;74,(AC742/AC$25)*$C$10)</f>
        <v/>
      </c>
      <c r="AD743" s="61">
        <f>+AD742-IF(AD$18&gt;74,(AD742/AD$25)*$C$10)</f>
        <v/>
      </c>
      <c r="AE743" s="61">
        <f>+AE742-IF(AE$18&gt;74,(AE742/AE$25)*$C$10)</f>
        <v/>
      </c>
      <c r="AF743" s="61">
        <f>+AF742-IF(AF$18&gt;74,(AF742/AF$25)*$C$10)</f>
        <v/>
      </c>
      <c r="AG743" s="61">
        <f>+AG742-IF(AG$18&gt;74,(AG742/AG$25)*$C$10)</f>
        <v/>
      </c>
      <c r="AH743" s="61">
        <f>+AH742-IF(AH$18&gt;74,(AH742/AH$25)*$C$10)</f>
        <v/>
      </c>
      <c r="AI743" s="61">
        <f>+AI742-IF(AI$18&gt;74,(AI742/AI$25)*$C$10)</f>
        <v/>
      </c>
      <c r="AJ743" s="61">
        <f>+AJ742-IF(AJ$18&gt;74,(AJ742/AJ$25)*$C$10)</f>
        <v/>
      </c>
      <c r="AK743" s="61">
        <f>+AK742-IF(AK$18&gt;74,(AK742/AK$25)*$C$10)</f>
        <v/>
      </c>
      <c r="AL743" s="61">
        <f>+AL742-IF(AL$18&gt;74,(AL742/AL$25)*$C$10)</f>
        <v/>
      </c>
      <c r="AM743" s="61">
        <f>+AM742-IF(AM$18&gt;74,(AM742/AM$25)*$C$10)</f>
        <v/>
      </c>
      <c r="AN743" s="61">
        <f>+AN742-IF(AN$18&gt;74,(AN742/AN$25)*$C$10)</f>
        <v/>
      </c>
      <c r="AO743" s="61">
        <f>+AO742-IF(AO$18&gt;74,(AO742/AO$25)*$C$10)</f>
        <v/>
      </c>
      <c r="AP743" s="61">
        <f>+AP742-IF(AP$18&gt;74,(AP742/AP$25)*$C$10)</f>
        <v/>
      </c>
      <c r="AQ743" s="61">
        <f>+AQ742-IF(AQ$18&gt;74,(AQ742/AQ$25)*$C$10)</f>
        <v/>
      </c>
      <c r="AR743" s="61">
        <f>+AR742-IF(AR$18&gt;74,(AR742/AR$25)*$C$10)</f>
        <v/>
      </c>
      <c r="AS743" s="61">
        <f>+AS742-IF(AS$18&gt;74,(AS742/AS$25)*$C$10)</f>
        <v/>
      </c>
      <c r="AT743" s="61">
        <f>+AT742-IF(AT$18&gt;74,(AT742/AT$25)*$C$10)</f>
        <v/>
      </c>
      <c r="AU743" s="61">
        <f>+AU742-IF(AU$18&gt;74,(AU742/AU$25)*$C$10)</f>
        <v/>
      </c>
      <c r="AV743" s="61">
        <f>+AV742-IF(AV$18&gt;74,(AV742/AV$25)*$C$10)</f>
        <v/>
      </c>
      <c r="AW743" s="61">
        <f>+AW742-IF(AW$18&gt;74,(AW742/AW$25)*$C$10)</f>
        <v/>
      </c>
      <c r="AX743" s="35">
        <f>IF(AW743&gt;0,1,0)</f>
        <v/>
      </c>
      <c r="AY743" s="35">
        <f>IF(AL743&gt;0,1,0)</f>
        <v/>
      </c>
      <c r="AZ743" s="35">
        <f>IF(AG743&gt;0,1,0)</f>
        <v/>
      </c>
      <c r="BA743" s="35">
        <f>IF(AB743&gt;0,1,0)</f>
        <v/>
      </c>
      <c r="BB743" s="35">
        <f>IF(W743&gt;0,1,0)</f>
        <v/>
      </c>
    </row>
    <row r="744">
      <c r="B744" s="154" t="inlineStr">
        <is>
          <t>trial 359</t>
        </is>
      </c>
      <c r="C744" s="155">
        <f>+start-C741</f>
        <v/>
      </c>
      <c r="D744" s="156">
        <f>IF((C744&lt;=0),0,((C744-D$24)*Stock*(_xlfn.NORM.INV(RAND(),stock_ave,stock_std))+(C744-D$24)*Bonds*(_xlfn.NORM.INV(RAND(),bond_ave,bond_std))+(C744-D$24)*cash*(_xlfn.NORM.INV(RAND(),cash_ave,cash_std))+(C744-D$24)))</f>
        <v/>
      </c>
      <c r="E744" s="156">
        <f>IF((D744&lt;=0),0,((D744-E$24)*Stock*(_xlfn.NORM.INV(RAND(),stock_ave,stock_std))+(D744-E$24)*Bonds*(_xlfn.NORM.INV(RAND(),bond_ave,bond_std))+(D744-E$24)*cash*(_xlfn.NORM.INV(RAND(),cash_ave,cash_std))+(D744-E$24)))</f>
        <v/>
      </c>
      <c r="F744" s="156">
        <f>IF((E744&lt;=0),0,((E744-F$24)*Stock*(_xlfn.NORM.INV(RAND(),stock_ave,stock_std))+(E744-F$24)*Bonds*(_xlfn.NORM.INV(RAND(),bond_ave,bond_std))+(E744-F$24)*cash*(_xlfn.NORM.INV(RAND(),cash_ave,cash_std))+(E744-F$24)))</f>
        <v/>
      </c>
      <c r="G744" s="156">
        <f>IF((F744&lt;=0),0,((F744-G$24)*Stock*(_xlfn.NORM.INV(RAND(),stock_ave,stock_std))+(F744-G$24)*Bonds*(_xlfn.NORM.INV(RAND(),bond_ave,bond_std))+(F744-G$24)*cash*(_xlfn.NORM.INV(RAND(),cash_ave,cash_std))+(F744-G$24)))</f>
        <v/>
      </c>
      <c r="H744" s="156">
        <f>IF((G744&lt;=0),0,((G744-H$24)*Stock*(_xlfn.NORM.INV(RAND(),stock_ave,stock_std))+(G744-H$24)*Bonds*(_xlfn.NORM.INV(RAND(),bond_ave,bond_std))+(G744-H$24)*cash*(_xlfn.NORM.INV(RAND(),cash_ave,cash_std))+(G744-H$24)))</f>
        <v/>
      </c>
      <c r="I744" s="156">
        <f>IF((H744&lt;=0),0,((H744-I$24)*Stock*(_xlfn.NORM.INV(RAND(),stock_ave,stock_std))+(H744-I$24)*Bonds*(_xlfn.NORM.INV(RAND(),bond_ave,bond_std))+(H744-I$24)*cash*(_xlfn.NORM.INV(RAND(),cash_ave,cash_std))+(H744-I$24)))</f>
        <v/>
      </c>
      <c r="J744" s="156">
        <f>IF((I744&lt;=0),0,((I744-J$24)*Stock*(_xlfn.NORM.INV(RAND(),stock_ave,stock_std))+(I744-J$24)*Bonds*(_xlfn.NORM.INV(RAND(),bond_ave,bond_std))+(I744-J$24)*cash*(_xlfn.NORM.INV(RAND(),cash_ave,cash_std))+(I744-J$24)))</f>
        <v/>
      </c>
      <c r="K744" s="156">
        <f>IF((J744&lt;=0),0,((J744-K$24)*Stock*(_xlfn.NORM.INV(RAND(),stock_ave,stock_std))+(J744-K$24)*Bonds*(_xlfn.NORM.INV(RAND(),bond_ave,bond_std))+(J744-K$24)*cash*(_xlfn.NORM.INV(RAND(),cash_ave,cash_std))+(J744-K$24)))</f>
        <v/>
      </c>
      <c r="L744" s="156">
        <f>IF((K744&lt;=0),0,((K744-L$24)*Stock*(_xlfn.NORM.INV(RAND(),stock_ave,stock_std))+(K744-L$24)*Bonds*(_xlfn.NORM.INV(RAND(),bond_ave,bond_std))+(K744-L$24)*cash*(_xlfn.NORM.INV(RAND(),cash_ave,cash_std))+(K744-L$24)))</f>
        <v/>
      </c>
      <c r="M744" s="156">
        <f>IF((L744&lt;=0),0,((L744-M$24)*Stock*(_xlfn.NORM.INV(RAND(),stock_ave,stock_std))+(L744-M$24)*Bonds*(_xlfn.NORM.INV(RAND(),bond_ave,bond_std))+(L744-M$24)*cash*(_xlfn.NORM.INV(RAND(),cash_ave,cash_std))+(L744-M$24)))</f>
        <v/>
      </c>
      <c r="N744" s="156">
        <f>IF((M744&lt;=0),0,((M744-N$24)*Stock*(_xlfn.NORM.INV(RAND(),stock_ave,stock_std))+(M744-N$24)*Bonds*(_xlfn.NORM.INV(RAND(),bond_ave,bond_std))+(M744-N$24)*cash*(_xlfn.NORM.INV(RAND(),cash_ave,cash_std))+(M744-N$24)))</f>
        <v/>
      </c>
      <c r="O744" s="156">
        <f>IF((N744&lt;=0),0,((N744-O$24)*Stock*(_xlfn.NORM.INV(RAND(),stock_ave,stock_std))+(N744-O$24)*Bonds*(_xlfn.NORM.INV(RAND(),bond_ave,bond_std))+(N744-O$24)*cash*(_xlfn.NORM.INV(RAND(),cash_ave,cash_std))+(N744-O$24)))</f>
        <v/>
      </c>
      <c r="P744" s="156">
        <f>IF((O744&lt;=0),0,((O744-P$24)*Stock*(_xlfn.NORM.INV(RAND(),stock_ave,stock_std))+(O744-P$24)*Bonds*(_xlfn.NORM.INV(RAND(),bond_ave,bond_std))+(O744-P$24)*cash*(_xlfn.NORM.INV(RAND(),cash_ave,cash_std))+(O744-P$24)))</f>
        <v/>
      </c>
      <c r="Q744" s="156">
        <f>IF((P744&lt;=0),0,((P744-Q$24)*Stock*(_xlfn.NORM.INV(RAND(),stock_ave,stock_std))+(P744-Q$24)*Bonds*(_xlfn.NORM.INV(RAND(),bond_ave,bond_std))+(P744-Q$24)*cash*(_xlfn.NORM.INV(RAND(),cash_ave,cash_std))+(P744-Q$24)))</f>
        <v/>
      </c>
      <c r="R744" s="156">
        <f>IF((Q744&lt;=0),0,((Q744-R$24)*Stock*(_xlfn.NORM.INV(RAND(),stock_ave,stock_std))+(Q744-R$24)*Bonds*(_xlfn.NORM.INV(RAND(),bond_ave,bond_std))+(Q744-R$24)*cash*(_xlfn.NORM.INV(RAND(),cash_ave,cash_std))+(Q744-R$24)))</f>
        <v/>
      </c>
      <c r="S744" s="156">
        <f>IF((R744&lt;=0),0,((R744-S$24)*Stock*(_xlfn.NORM.INV(RAND(),stock_ave,stock_std))+(R744-S$24)*Bonds*(_xlfn.NORM.INV(RAND(),bond_ave,bond_std))+(R744-S$24)*cash*(_xlfn.NORM.INV(RAND(),cash_ave,cash_std))+(R744-S$24)))</f>
        <v/>
      </c>
      <c r="T744" s="156">
        <f>IF((S744&lt;=0),0,((S744-T$24)*Stock*(_xlfn.NORM.INV(RAND(),stock_ave,stock_std))+(S744-T$24)*Bonds*(_xlfn.NORM.INV(RAND(),bond_ave,bond_std))+(S744-T$24)*cash*(_xlfn.NORM.INV(RAND(),cash_ave,cash_std))+(S744-T$24)))</f>
        <v/>
      </c>
      <c r="U744" s="156">
        <f>IF((T744&lt;=0),0,((T744-U$24)*Stock*(_xlfn.NORM.INV(RAND(),stock_ave,stock_std))+(T744-U$24)*Bonds*(_xlfn.NORM.INV(RAND(),bond_ave,bond_std))+(T744-U$24)*cash*(_xlfn.NORM.INV(RAND(),cash_ave,cash_std))+(T744-U$24)))</f>
        <v/>
      </c>
      <c r="V744" s="156">
        <f>IF((U744&lt;=0),0,((U744-V$24)*Stock*(_xlfn.NORM.INV(RAND(),stock_ave,stock_std))+(U744-V$24)*Bonds*(_xlfn.NORM.INV(RAND(),bond_ave,bond_std))+(U744-V$24)*cash*(_xlfn.NORM.INV(RAND(),cash_ave,cash_std))+(U744-V$24)))</f>
        <v/>
      </c>
      <c r="W744" s="156">
        <f>IF((V744&lt;=0),0,((V744-W$24)*Stock*(_xlfn.NORM.INV(RAND(),stock_ave,stock_std))+(V744-W$24)*Bonds*(_xlfn.NORM.INV(RAND(),bond_ave,bond_std))+(V744-W$24)*cash*(_xlfn.NORM.INV(RAND(),cash_ave,cash_std))+(V744-W$24)))</f>
        <v/>
      </c>
      <c r="X744" s="156">
        <f>IF((W744&lt;=0),0,((W744-X$24)*Stock*(_xlfn.NORM.INV(RAND(),stock_ave,stock_std))+(W744-X$24)*Bonds*(_xlfn.NORM.INV(RAND(),bond_ave,bond_std))+(W744-X$24)*cash*(_xlfn.NORM.INV(RAND(),cash_ave,cash_std))+(W744-X$24)))</f>
        <v/>
      </c>
      <c r="Y744" s="156">
        <f>IF((X744&lt;=0),0,((X744-Y$24)*Stock*(_xlfn.NORM.INV(RAND(),stock_ave,stock_std))+(X744-Y$24)*Bonds*(_xlfn.NORM.INV(RAND(),bond_ave,bond_std))+(X744-Y$24)*cash*(_xlfn.NORM.INV(RAND(),cash_ave,cash_std))+(X744-Y$24)))</f>
        <v/>
      </c>
      <c r="Z744" s="156">
        <f>IF((Y744&lt;=0),0,((Y744-Z$24)*Stock*(_xlfn.NORM.INV(RAND(),stock_ave,stock_std))+(Y744-Z$24)*Bonds*(_xlfn.NORM.INV(RAND(),bond_ave,bond_std))+(Y744-Z$24)*cash*(_xlfn.NORM.INV(RAND(),cash_ave,cash_std))+(Y744-Z$24)))</f>
        <v/>
      </c>
      <c r="AA744" s="156">
        <f>IF((Z744&lt;=0),0,((Z744-AA$24)*Stock*(_xlfn.NORM.INV(RAND(),stock_ave,stock_std))+(Z744-AA$24)*Bonds*(_xlfn.NORM.INV(RAND(),bond_ave,bond_std))+(Z744-AA$24)*cash*(_xlfn.NORM.INV(RAND(),cash_ave,cash_std))+(Z744-AA$24)))</f>
        <v/>
      </c>
      <c r="AB744" s="156">
        <f>IF((AA744&lt;=0),0,((AA744-AB$24)*Stock*(_xlfn.NORM.INV(RAND(),stock_ave,stock_std))+(AA744-AB$24)*Bonds*(_xlfn.NORM.INV(RAND(),bond_ave,bond_std))+(AA744-AB$24)*cash*(_xlfn.NORM.INV(RAND(),cash_ave,cash_std))+(AA744-AB$24)))</f>
        <v/>
      </c>
      <c r="AC744" s="156">
        <f>IF((AB744&lt;=0),0,((AB744-AC$24)*Stock*(_xlfn.NORM.INV(RAND(),stock_ave,stock_std))+(AB744-AC$24)*Bonds*(_xlfn.NORM.INV(RAND(),bond_ave,bond_std))+(AB744-AC$24)*cash*(_xlfn.NORM.INV(RAND(),cash_ave,cash_std))+(AB744-AC$24)))</f>
        <v/>
      </c>
      <c r="AD744" s="156">
        <f>IF((AC744&lt;=0),0,((AC744-AD$24)*Stock*(_xlfn.NORM.INV(RAND(),stock_ave,stock_std))+(AC744-AD$24)*Bonds*(_xlfn.NORM.INV(RAND(),bond_ave,bond_std))+(AC744-AD$24)*cash*(_xlfn.NORM.INV(RAND(),cash_ave,cash_std))+(AC744-AD$24)))</f>
        <v/>
      </c>
      <c r="AE744" s="156">
        <f>IF((AD744&lt;=0),0,((AD744-AE$24)*Stock*(_xlfn.NORM.INV(RAND(),stock_ave,stock_std))+(AD744-AE$24)*Bonds*(_xlfn.NORM.INV(RAND(),bond_ave,bond_std))+(AD744-AE$24)*cash*(_xlfn.NORM.INV(RAND(),cash_ave,cash_std))+(AD744-AE$24)))</f>
        <v/>
      </c>
      <c r="AF744" s="156">
        <f>IF((AE744&lt;=0),0,((AE744-AF$24)*Stock*(_xlfn.NORM.INV(RAND(),stock_ave,stock_std))+(AE744-AF$24)*Bonds*(_xlfn.NORM.INV(RAND(),bond_ave,bond_std))+(AE744-AF$24)*cash*(_xlfn.NORM.INV(RAND(),cash_ave,cash_std))+(AE744-AF$24)))</f>
        <v/>
      </c>
      <c r="AG744" s="156">
        <f>IF((AF744&lt;=0),0,((AF744-AG$24)*Stock*(_xlfn.NORM.INV(RAND(),stock_ave,stock_std))+(AF744-AG$24)*Bonds*(_xlfn.NORM.INV(RAND(),bond_ave,bond_std))+(AF744-AG$24)*cash*(_xlfn.NORM.INV(RAND(),cash_ave,cash_std))+(AF744-AG$24)))</f>
        <v/>
      </c>
      <c r="AH744" s="156">
        <f>IF((AG744&lt;=0),0,((AG744-AH$24)*Stock*(_xlfn.NORM.INV(RAND(),stock_ave,stock_std))+(AG744-AH$24)*Bonds*(_xlfn.NORM.INV(RAND(),bond_ave,bond_std))+(AG744-AH$24)*cash*(_xlfn.NORM.INV(RAND(),cash_ave,cash_std))+(AG744-AH$24)))</f>
        <v/>
      </c>
      <c r="AI744" s="156">
        <f>IF((AH744&lt;=0),0,((AH744-AI$24)*Stock*(_xlfn.NORM.INV(RAND(),stock_ave,stock_std))+(AH744-AI$24)*Bonds*(_xlfn.NORM.INV(RAND(),bond_ave,bond_std))+(AH744-AI$24)*cash*(_xlfn.NORM.INV(RAND(),cash_ave,cash_std))+(AH744-AI$24)))</f>
        <v/>
      </c>
      <c r="AJ744" s="156">
        <f>IF((AI744&lt;=0),0,((AI744-AJ$24)*Stock*(_xlfn.NORM.INV(RAND(),stock_ave,stock_std))+(AI744-AJ$24)*Bonds*(_xlfn.NORM.INV(RAND(),bond_ave,bond_std))+(AI744-AJ$24)*cash*(_xlfn.NORM.INV(RAND(),cash_ave,cash_std))+(AI744-AJ$24)))</f>
        <v/>
      </c>
      <c r="AK744" s="156">
        <f>IF((AJ744&lt;=0),0,((AJ744-AK$24)*Stock*(_xlfn.NORM.INV(RAND(),stock_ave,stock_std))+(AJ744-AK$24)*Bonds*(_xlfn.NORM.INV(RAND(),bond_ave,bond_std))+(AJ744-AK$24)*cash*(_xlfn.NORM.INV(RAND(),cash_ave,cash_std))+(AJ744-AK$24)))</f>
        <v/>
      </c>
      <c r="AL744" s="156">
        <f>IF((AK744&lt;=0),0,((AK744-AL$24)*Stock*(_xlfn.NORM.INV(RAND(),stock_ave,stock_std))+(AK744-AL$24)*Bonds*(_xlfn.NORM.INV(RAND(),bond_ave,bond_std))+(AK744-AL$24)*cash*(_xlfn.NORM.INV(RAND(),cash_ave,cash_std))+(AK744-AL$24)))</f>
        <v/>
      </c>
      <c r="AM744" s="156">
        <f>IF((AL744&lt;=0),0,((AL744-AM$24)*Stock*(_xlfn.NORM.INV(RAND(),stock_ave,stock_std))+(AL744-AM$24)*Bonds*(_xlfn.NORM.INV(RAND(),bond_ave,bond_std))+(AL744-AM$24)*cash*(_xlfn.NORM.INV(RAND(),cash_ave,cash_std))+(AL744-AM$24)))</f>
        <v/>
      </c>
      <c r="AN744" s="156">
        <f>IF((AM744&lt;=0),0,((AM744-AN$24)*Stock*(_xlfn.NORM.INV(RAND(),stock_ave,stock_std))+(AM744-AN$24)*Bonds*(_xlfn.NORM.INV(RAND(),bond_ave,bond_std))+(AM744-AN$24)*cash*(_xlfn.NORM.INV(RAND(),cash_ave,cash_std))+(AM744-AN$24)))</f>
        <v/>
      </c>
      <c r="AO744" s="156">
        <f>IF((AN744&lt;=0),0,((AN744-AO$24)*Stock*(_xlfn.NORM.INV(RAND(),stock_ave,stock_std))+(AN744-AO$24)*Bonds*(_xlfn.NORM.INV(RAND(),bond_ave,bond_std))+(AN744-AO$24)*cash*(_xlfn.NORM.INV(RAND(),cash_ave,cash_std))+(AN744-AO$24)))</f>
        <v/>
      </c>
      <c r="AP744" s="156">
        <f>IF((AO744&lt;=0),0,((AO744-AP$24)*Stock*(_xlfn.NORM.INV(RAND(),stock_ave,stock_std))+(AO744-AP$24)*Bonds*(_xlfn.NORM.INV(RAND(),bond_ave,bond_std))+(AO744-AP$24)*cash*(_xlfn.NORM.INV(RAND(),cash_ave,cash_std))+(AO744-AP$24)))</f>
        <v/>
      </c>
      <c r="AQ744" s="156">
        <f>IF((AP744&lt;=0),0,((AP744-AQ$24)*Stock*(_xlfn.NORM.INV(RAND(),stock_ave,stock_std))+(AP744-AQ$24)*Bonds*(_xlfn.NORM.INV(RAND(),bond_ave,bond_std))+(AP744-AQ$24)*cash*(_xlfn.NORM.INV(RAND(),cash_ave,cash_std))+(AP744-AQ$24)))</f>
        <v/>
      </c>
      <c r="AR744" s="156">
        <f>IF((AQ744&lt;=0),0,((AQ744-AR$24)*Stock*(_xlfn.NORM.INV(RAND(),stock_ave,stock_std))+(AQ744-AR$24)*Bonds*(_xlfn.NORM.INV(RAND(),bond_ave,bond_std))+(AQ744-AR$24)*cash*(_xlfn.NORM.INV(RAND(),cash_ave,cash_std))+(AQ744-AR$24)))</f>
        <v/>
      </c>
      <c r="AS744" s="156">
        <f>IF((AR744&lt;=0),0,((AR744-AS$24)*Stock*(_xlfn.NORM.INV(RAND(),stock_ave,stock_std))+(AR744-AS$24)*Bonds*(_xlfn.NORM.INV(RAND(),bond_ave,bond_std))+(AR744-AS$24)*cash*(_xlfn.NORM.INV(RAND(),cash_ave,cash_std))+(AR744-AS$24)))</f>
        <v/>
      </c>
      <c r="AT744" s="156">
        <f>IF((AS744&lt;=0),0,((AS744-AT$24)*Stock*(_xlfn.NORM.INV(RAND(),stock_ave,stock_std))+(AS744-AT$24)*Bonds*(_xlfn.NORM.INV(RAND(),bond_ave,bond_std))+(AS744-AT$24)*cash*(_xlfn.NORM.INV(RAND(),cash_ave,cash_std))+(AS744-AT$24)))</f>
        <v/>
      </c>
      <c r="AU744" s="156">
        <f>IF((AT744&lt;=0),0,((AT744-AU$24)*Stock*(_xlfn.NORM.INV(RAND(),stock_ave,stock_std))+(AT744-AU$24)*Bonds*(_xlfn.NORM.INV(RAND(),bond_ave,bond_std))+(AT744-AU$24)*cash*(_xlfn.NORM.INV(RAND(),cash_ave,cash_std))+(AT744-AU$24)))</f>
        <v/>
      </c>
      <c r="AV744" s="156">
        <f>IF((AU744&lt;=0),0,((AU744-AV$24)*Stock*(_xlfn.NORM.INV(RAND(),stock_ave,stock_std))+(AU744-AV$24)*Bonds*(_xlfn.NORM.INV(RAND(),bond_ave,bond_std))+(AU744-AV$24)*cash*(_xlfn.NORM.INV(RAND(),cash_ave,cash_std))+(AU744-AV$24)))</f>
        <v/>
      </c>
      <c r="AW744" s="156">
        <f>IF((AV744&lt;=0),0,((AV744-AW$24)*Stock*(_xlfn.NORM.INV(RAND(),stock_ave,stock_std))+(AV744-AW$24)*Bonds*(_xlfn.NORM.INV(RAND(),bond_ave,bond_std))+(AV744-AW$24)*cash*(_xlfn.NORM.INV(RAND(),cash_ave,cash_std))+(AV744-AW$24)))</f>
        <v/>
      </c>
      <c r="AX744" s="159" t="n"/>
      <c r="AY744" s="159" t="n"/>
      <c r="AZ744" s="159" t="n"/>
      <c r="BA744" s="159" t="n"/>
      <c r="BB744" s="159" t="n"/>
    </row>
    <row r="745">
      <c r="C745" s="147" t="n"/>
      <c r="D745" s="61">
        <f>+D744-IF(D$18&gt;74,(D744/D$25)*$C$10)</f>
        <v/>
      </c>
      <c r="E745" s="61">
        <f>+E744-IF(E$18&gt;74,(E744/E$25)*$C$10)</f>
        <v/>
      </c>
      <c r="F745" s="61">
        <f>+F744-IF(F$18&gt;74,(F744/F$25)*$C$10)</f>
        <v/>
      </c>
      <c r="G745" s="61">
        <f>+G744-IF(G$18&gt;74,(G744/G$25)*$C$10)</f>
        <v/>
      </c>
      <c r="H745" s="61">
        <f>+H744-IF(H$18&gt;74,(H744/H$25)*$C$10)</f>
        <v/>
      </c>
      <c r="I745" s="61">
        <f>+I744-IF(I$18&gt;74,(I744/I$25)*$C$10)</f>
        <v/>
      </c>
      <c r="J745" s="61">
        <f>+J744-IF(J$18&gt;74,(J744/J$25)*$C$10)</f>
        <v/>
      </c>
      <c r="K745" s="61">
        <f>+K744-IF(K$18&gt;74,(K744/K$25)*$C$10)</f>
        <v/>
      </c>
      <c r="L745" s="61">
        <f>+L744-IF(L$18&gt;74,(L744/L$25)*$C$10)</f>
        <v/>
      </c>
      <c r="M745" s="61">
        <f>+M744-IF(M$18&gt;74,(M744/M$25)*$C$10)</f>
        <v/>
      </c>
      <c r="N745" s="61">
        <f>+N744-IF(N$18&gt;74,(N744/N$25)*$C$10)</f>
        <v/>
      </c>
      <c r="O745" s="61">
        <f>+O744-IF(O$18&gt;74,(O744/O$25)*$C$10)</f>
        <v/>
      </c>
      <c r="P745" s="61">
        <f>+P744-IF(P$18&gt;74,(P744/P$25)*$C$10)</f>
        <v/>
      </c>
      <c r="Q745" s="61">
        <f>+Q744-IF(Q$18&gt;74,(Q744/Q$25)*$C$10)</f>
        <v/>
      </c>
      <c r="R745" s="61">
        <f>+R744-IF(R$18&gt;74,(R744/R$25)*$C$10)</f>
        <v/>
      </c>
      <c r="S745" s="61">
        <f>+S744-IF(S$18&gt;74,(S744/S$25)*$C$10)</f>
        <v/>
      </c>
      <c r="T745" s="61">
        <f>+T744-IF(T$18&gt;74,(T744/T$25)*$C$10)</f>
        <v/>
      </c>
      <c r="U745" s="61">
        <f>+U744-IF(U$18&gt;74,(U744/U$25)*$C$10)</f>
        <v/>
      </c>
      <c r="V745" s="61">
        <f>+V744-IF(V$18&gt;74,(V744/V$25)*$C$10)</f>
        <v/>
      </c>
      <c r="W745" s="61">
        <f>+W744-IF(W$18&gt;74,(W744/W$25)*$C$10)</f>
        <v/>
      </c>
      <c r="X745" s="61">
        <f>+X744-IF(X$18&gt;74,(X744/X$25)*$C$10)</f>
        <v/>
      </c>
      <c r="Y745" s="61">
        <f>+Y744-IF(Y$18&gt;74,(Y744/Y$25)*$C$10)</f>
        <v/>
      </c>
      <c r="Z745" s="61">
        <f>+Z744-IF(Z$18&gt;74,(Z744/Z$25)*$C$10)</f>
        <v/>
      </c>
      <c r="AA745" s="61">
        <f>+AA744-IF(AA$18&gt;74,(AA744/AA$25)*$C$10)</f>
        <v/>
      </c>
      <c r="AB745" s="61">
        <f>+AB744-IF(AB$18&gt;74,(AB744/AB$25)*$C$10)</f>
        <v/>
      </c>
      <c r="AC745" s="61">
        <f>+AC744-IF(AC$18&gt;74,(AC744/AC$25)*$C$10)</f>
        <v/>
      </c>
      <c r="AD745" s="61">
        <f>+AD744-IF(AD$18&gt;74,(AD744/AD$25)*$C$10)</f>
        <v/>
      </c>
      <c r="AE745" s="61">
        <f>+AE744-IF(AE$18&gt;74,(AE744/AE$25)*$C$10)</f>
        <v/>
      </c>
      <c r="AF745" s="61">
        <f>+AF744-IF(AF$18&gt;74,(AF744/AF$25)*$C$10)</f>
        <v/>
      </c>
      <c r="AG745" s="61">
        <f>+AG744-IF(AG$18&gt;74,(AG744/AG$25)*$C$10)</f>
        <v/>
      </c>
      <c r="AH745" s="61">
        <f>+AH744-IF(AH$18&gt;74,(AH744/AH$25)*$C$10)</f>
        <v/>
      </c>
      <c r="AI745" s="61">
        <f>+AI744-IF(AI$18&gt;74,(AI744/AI$25)*$C$10)</f>
        <v/>
      </c>
      <c r="AJ745" s="61">
        <f>+AJ744-IF(AJ$18&gt;74,(AJ744/AJ$25)*$C$10)</f>
        <v/>
      </c>
      <c r="AK745" s="61">
        <f>+AK744-IF(AK$18&gt;74,(AK744/AK$25)*$C$10)</f>
        <v/>
      </c>
      <c r="AL745" s="61">
        <f>+AL744-IF(AL$18&gt;74,(AL744/AL$25)*$C$10)</f>
        <v/>
      </c>
      <c r="AM745" s="61">
        <f>+AM744-IF(AM$18&gt;74,(AM744/AM$25)*$C$10)</f>
        <v/>
      </c>
      <c r="AN745" s="61">
        <f>+AN744-IF(AN$18&gt;74,(AN744/AN$25)*$C$10)</f>
        <v/>
      </c>
      <c r="AO745" s="61">
        <f>+AO744-IF(AO$18&gt;74,(AO744/AO$25)*$C$10)</f>
        <v/>
      </c>
      <c r="AP745" s="61">
        <f>+AP744-IF(AP$18&gt;74,(AP744/AP$25)*$C$10)</f>
        <v/>
      </c>
      <c r="AQ745" s="61">
        <f>+AQ744-IF(AQ$18&gt;74,(AQ744/AQ$25)*$C$10)</f>
        <v/>
      </c>
      <c r="AR745" s="61">
        <f>+AR744-IF(AR$18&gt;74,(AR744/AR$25)*$C$10)</f>
        <v/>
      </c>
      <c r="AS745" s="61">
        <f>+AS744-IF(AS$18&gt;74,(AS744/AS$25)*$C$10)</f>
        <v/>
      </c>
      <c r="AT745" s="61">
        <f>+AT744-IF(AT$18&gt;74,(AT744/AT$25)*$C$10)</f>
        <v/>
      </c>
      <c r="AU745" s="61">
        <f>+AU744-IF(AU$18&gt;74,(AU744/AU$25)*$C$10)</f>
        <v/>
      </c>
      <c r="AV745" s="61">
        <f>+AV744-IF(AV$18&gt;74,(AV744/AV$25)*$C$10)</f>
        <v/>
      </c>
      <c r="AW745" s="61">
        <f>+AW744-IF(AW$18&gt;74,(AW744/AW$25)*$C$10)</f>
        <v/>
      </c>
      <c r="AX745" s="35">
        <f>IF(AW745&gt;0,1,0)</f>
        <v/>
      </c>
      <c r="AY745" s="35">
        <f>IF(AL745&gt;0,1,0)</f>
        <v/>
      </c>
      <c r="AZ745" s="35">
        <f>IF(AG745&gt;0,1,0)</f>
        <v/>
      </c>
      <c r="BA745" s="35">
        <f>IF(AB745&gt;0,1,0)</f>
        <v/>
      </c>
      <c r="BB745" s="35">
        <f>IF(W745&gt;0,1,0)</f>
        <v/>
      </c>
    </row>
    <row r="746">
      <c r="B746" s="154" t="inlineStr">
        <is>
          <t>trial 360</t>
        </is>
      </c>
      <c r="C746" s="155">
        <f>+start-C743</f>
        <v/>
      </c>
      <c r="D746" s="156">
        <f>IF((C746&lt;=0),0,((C746-D$24)*Stock*(_xlfn.NORM.INV(RAND(),stock_ave,stock_std))+(C746-D$24)*Bonds*(_xlfn.NORM.INV(RAND(),bond_ave,bond_std))+(C746-D$24)*cash*(_xlfn.NORM.INV(RAND(),cash_ave,cash_std))+(C746-D$24)))</f>
        <v/>
      </c>
      <c r="E746" s="156">
        <f>IF((D746&lt;=0),0,((D746-E$24)*Stock*(_xlfn.NORM.INV(RAND(),stock_ave,stock_std))+(D746-E$24)*Bonds*(_xlfn.NORM.INV(RAND(),bond_ave,bond_std))+(D746-E$24)*cash*(_xlfn.NORM.INV(RAND(),cash_ave,cash_std))+(D746-E$24)))</f>
        <v/>
      </c>
      <c r="F746" s="156">
        <f>IF((E746&lt;=0),0,((E746-F$24)*Stock*(_xlfn.NORM.INV(RAND(),stock_ave,stock_std))+(E746-F$24)*Bonds*(_xlfn.NORM.INV(RAND(),bond_ave,bond_std))+(E746-F$24)*cash*(_xlfn.NORM.INV(RAND(),cash_ave,cash_std))+(E746-F$24)))</f>
        <v/>
      </c>
      <c r="G746" s="156">
        <f>IF((F746&lt;=0),0,((F746-G$24)*Stock*(_xlfn.NORM.INV(RAND(),stock_ave,stock_std))+(F746-G$24)*Bonds*(_xlfn.NORM.INV(RAND(),bond_ave,bond_std))+(F746-G$24)*cash*(_xlfn.NORM.INV(RAND(),cash_ave,cash_std))+(F746-G$24)))</f>
        <v/>
      </c>
      <c r="H746" s="156">
        <f>IF((G746&lt;=0),0,((G746-H$24)*Stock*(_xlfn.NORM.INV(RAND(),stock_ave,stock_std))+(G746-H$24)*Bonds*(_xlfn.NORM.INV(RAND(),bond_ave,bond_std))+(G746-H$24)*cash*(_xlfn.NORM.INV(RAND(),cash_ave,cash_std))+(G746-H$24)))</f>
        <v/>
      </c>
      <c r="I746" s="156">
        <f>IF((H746&lt;=0),0,((H746-I$24)*Stock*(_xlfn.NORM.INV(RAND(),stock_ave,stock_std))+(H746-I$24)*Bonds*(_xlfn.NORM.INV(RAND(),bond_ave,bond_std))+(H746-I$24)*cash*(_xlfn.NORM.INV(RAND(),cash_ave,cash_std))+(H746-I$24)))</f>
        <v/>
      </c>
      <c r="J746" s="156">
        <f>IF((I746&lt;=0),0,((I746-J$24)*Stock*(_xlfn.NORM.INV(RAND(),stock_ave,stock_std))+(I746-J$24)*Bonds*(_xlfn.NORM.INV(RAND(),bond_ave,bond_std))+(I746-J$24)*cash*(_xlfn.NORM.INV(RAND(),cash_ave,cash_std))+(I746-J$24)))</f>
        <v/>
      </c>
      <c r="K746" s="156">
        <f>IF((J746&lt;=0),0,((J746-K$24)*Stock*(_xlfn.NORM.INV(RAND(),stock_ave,stock_std))+(J746-K$24)*Bonds*(_xlfn.NORM.INV(RAND(),bond_ave,bond_std))+(J746-K$24)*cash*(_xlfn.NORM.INV(RAND(),cash_ave,cash_std))+(J746-K$24)))</f>
        <v/>
      </c>
      <c r="L746" s="156">
        <f>IF((K746&lt;=0),0,((K746-L$24)*Stock*(_xlfn.NORM.INV(RAND(),stock_ave,stock_std))+(K746-L$24)*Bonds*(_xlfn.NORM.INV(RAND(),bond_ave,bond_std))+(K746-L$24)*cash*(_xlfn.NORM.INV(RAND(),cash_ave,cash_std))+(K746-L$24)))</f>
        <v/>
      </c>
      <c r="M746" s="156">
        <f>IF((L746&lt;=0),0,((L746-M$24)*Stock*(_xlfn.NORM.INV(RAND(),stock_ave,stock_std))+(L746-M$24)*Bonds*(_xlfn.NORM.INV(RAND(),bond_ave,bond_std))+(L746-M$24)*cash*(_xlfn.NORM.INV(RAND(),cash_ave,cash_std))+(L746-M$24)))</f>
        <v/>
      </c>
      <c r="N746" s="156">
        <f>IF((M746&lt;=0),0,((M746-N$24)*Stock*(_xlfn.NORM.INV(RAND(),stock_ave,stock_std))+(M746-N$24)*Bonds*(_xlfn.NORM.INV(RAND(),bond_ave,bond_std))+(M746-N$24)*cash*(_xlfn.NORM.INV(RAND(),cash_ave,cash_std))+(M746-N$24)))</f>
        <v/>
      </c>
      <c r="O746" s="156">
        <f>IF((N746&lt;=0),0,((N746-O$24)*Stock*(_xlfn.NORM.INV(RAND(),stock_ave,stock_std))+(N746-O$24)*Bonds*(_xlfn.NORM.INV(RAND(),bond_ave,bond_std))+(N746-O$24)*cash*(_xlfn.NORM.INV(RAND(),cash_ave,cash_std))+(N746-O$24)))</f>
        <v/>
      </c>
      <c r="P746" s="156">
        <f>IF((O746&lt;=0),0,((O746-P$24)*Stock*(_xlfn.NORM.INV(RAND(),stock_ave,stock_std))+(O746-P$24)*Bonds*(_xlfn.NORM.INV(RAND(),bond_ave,bond_std))+(O746-P$24)*cash*(_xlfn.NORM.INV(RAND(),cash_ave,cash_std))+(O746-P$24)))</f>
        <v/>
      </c>
      <c r="Q746" s="156">
        <f>IF((P746&lt;=0),0,((P746-Q$24)*Stock*(_xlfn.NORM.INV(RAND(),stock_ave,stock_std))+(P746-Q$24)*Bonds*(_xlfn.NORM.INV(RAND(),bond_ave,bond_std))+(P746-Q$24)*cash*(_xlfn.NORM.INV(RAND(),cash_ave,cash_std))+(P746-Q$24)))</f>
        <v/>
      </c>
      <c r="R746" s="156">
        <f>IF((Q746&lt;=0),0,((Q746-R$24)*Stock*(_xlfn.NORM.INV(RAND(),stock_ave,stock_std))+(Q746-R$24)*Bonds*(_xlfn.NORM.INV(RAND(),bond_ave,bond_std))+(Q746-R$24)*cash*(_xlfn.NORM.INV(RAND(),cash_ave,cash_std))+(Q746-R$24)))</f>
        <v/>
      </c>
      <c r="S746" s="156">
        <f>IF((R746&lt;=0),0,((R746-S$24)*Stock*(_xlfn.NORM.INV(RAND(),stock_ave,stock_std))+(R746-S$24)*Bonds*(_xlfn.NORM.INV(RAND(),bond_ave,bond_std))+(R746-S$24)*cash*(_xlfn.NORM.INV(RAND(),cash_ave,cash_std))+(R746-S$24)))</f>
        <v/>
      </c>
      <c r="T746" s="156">
        <f>IF((S746&lt;=0),0,((S746-T$24)*Stock*(_xlfn.NORM.INV(RAND(),stock_ave,stock_std))+(S746-T$24)*Bonds*(_xlfn.NORM.INV(RAND(),bond_ave,bond_std))+(S746-T$24)*cash*(_xlfn.NORM.INV(RAND(),cash_ave,cash_std))+(S746-T$24)))</f>
        <v/>
      </c>
      <c r="U746" s="156">
        <f>IF((T746&lt;=0),0,((T746-U$24)*Stock*(_xlfn.NORM.INV(RAND(),stock_ave,stock_std))+(T746-U$24)*Bonds*(_xlfn.NORM.INV(RAND(),bond_ave,bond_std))+(T746-U$24)*cash*(_xlfn.NORM.INV(RAND(),cash_ave,cash_std))+(T746-U$24)))</f>
        <v/>
      </c>
      <c r="V746" s="156">
        <f>IF((U746&lt;=0),0,((U746-V$24)*Stock*(_xlfn.NORM.INV(RAND(),stock_ave,stock_std))+(U746-V$24)*Bonds*(_xlfn.NORM.INV(RAND(),bond_ave,bond_std))+(U746-V$24)*cash*(_xlfn.NORM.INV(RAND(),cash_ave,cash_std))+(U746-V$24)))</f>
        <v/>
      </c>
      <c r="W746" s="156">
        <f>IF((V746&lt;=0),0,((V746-W$24)*Stock*(_xlfn.NORM.INV(RAND(),stock_ave,stock_std))+(V746-W$24)*Bonds*(_xlfn.NORM.INV(RAND(),bond_ave,bond_std))+(V746-W$24)*cash*(_xlfn.NORM.INV(RAND(),cash_ave,cash_std))+(V746-W$24)))</f>
        <v/>
      </c>
      <c r="X746" s="156">
        <f>IF((W746&lt;=0),0,((W746-X$24)*Stock*(_xlfn.NORM.INV(RAND(),stock_ave,stock_std))+(W746-X$24)*Bonds*(_xlfn.NORM.INV(RAND(),bond_ave,bond_std))+(W746-X$24)*cash*(_xlfn.NORM.INV(RAND(),cash_ave,cash_std))+(W746-X$24)))</f>
        <v/>
      </c>
      <c r="Y746" s="156">
        <f>IF((X746&lt;=0),0,((X746-Y$24)*Stock*(_xlfn.NORM.INV(RAND(),stock_ave,stock_std))+(X746-Y$24)*Bonds*(_xlfn.NORM.INV(RAND(),bond_ave,bond_std))+(X746-Y$24)*cash*(_xlfn.NORM.INV(RAND(),cash_ave,cash_std))+(X746-Y$24)))</f>
        <v/>
      </c>
      <c r="Z746" s="156">
        <f>IF((Y746&lt;=0),0,((Y746-Z$24)*Stock*(_xlfn.NORM.INV(RAND(),stock_ave,stock_std))+(Y746-Z$24)*Bonds*(_xlfn.NORM.INV(RAND(),bond_ave,bond_std))+(Y746-Z$24)*cash*(_xlfn.NORM.INV(RAND(),cash_ave,cash_std))+(Y746-Z$24)))</f>
        <v/>
      </c>
      <c r="AA746" s="156">
        <f>IF((Z746&lt;=0),0,((Z746-AA$24)*Stock*(_xlfn.NORM.INV(RAND(),stock_ave,stock_std))+(Z746-AA$24)*Bonds*(_xlfn.NORM.INV(RAND(),bond_ave,bond_std))+(Z746-AA$24)*cash*(_xlfn.NORM.INV(RAND(),cash_ave,cash_std))+(Z746-AA$24)))</f>
        <v/>
      </c>
      <c r="AB746" s="156">
        <f>IF((AA746&lt;=0),0,((AA746-AB$24)*Stock*(_xlfn.NORM.INV(RAND(),stock_ave,stock_std))+(AA746-AB$24)*Bonds*(_xlfn.NORM.INV(RAND(),bond_ave,bond_std))+(AA746-AB$24)*cash*(_xlfn.NORM.INV(RAND(),cash_ave,cash_std))+(AA746-AB$24)))</f>
        <v/>
      </c>
      <c r="AC746" s="156">
        <f>IF((AB746&lt;=0),0,((AB746-AC$24)*Stock*(_xlfn.NORM.INV(RAND(),stock_ave,stock_std))+(AB746-AC$24)*Bonds*(_xlfn.NORM.INV(RAND(),bond_ave,bond_std))+(AB746-AC$24)*cash*(_xlfn.NORM.INV(RAND(),cash_ave,cash_std))+(AB746-AC$24)))</f>
        <v/>
      </c>
      <c r="AD746" s="156">
        <f>IF((AC746&lt;=0),0,((AC746-AD$24)*Stock*(_xlfn.NORM.INV(RAND(),stock_ave,stock_std))+(AC746-AD$24)*Bonds*(_xlfn.NORM.INV(RAND(),bond_ave,bond_std))+(AC746-AD$24)*cash*(_xlfn.NORM.INV(RAND(),cash_ave,cash_std))+(AC746-AD$24)))</f>
        <v/>
      </c>
      <c r="AE746" s="156">
        <f>IF((AD746&lt;=0),0,((AD746-AE$24)*Stock*(_xlfn.NORM.INV(RAND(),stock_ave,stock_std))+(AD746-AE$24)*Bonds*(_xlfn.NORM.INV(RAND(),bond_ave,bond_std))+(AD746-AE$24)*cash*(_xlfn.NORM.INV(RAND(),cash_ave,cash_std))+(AD746-AE$24)))</f>
        <v/>
      </c>
      <c r="AF746" s="156">
        <f>IF((AE746&lt;=0),0,((AE746-AF$24)*Stock*(_xlfn.NORM.INV(RAND(),stock_ave,stock_std))+(AE746-AF$24)*Bonds*(_xlfn.NORM.INV(RAND(),bond_ave,bond_std))+(AE746-AF$24)*cash*(_xlfn.NORM.INV(RAND(),cash_ave,cash_std))+(AE746-AF$24)))</f>
        <v/>
      </c>
      <c r="AG746" s="156">
        <f>IF((AF746&lt;=0),0,((AF746-AG$24)*Stock*(_xlfn.NORM.INV(RAND(),stock_ave,stock_std))+(AF746-AG$24)*Bonds*(_xlfn.NORM.INV(RAND(),bond_ave,bond_std))+(AF746-AG$24)*cash*(_xlfn.NORM.INV(RAND(),cash_ave,cash_std))+(AF746-AG$24)))</f>
        <v/>
      </c>
      <c r="AH746" s="156">
        <f>IF((AG746&lt;=0),0,((AG746-AH$24)*Stock*(_xlfn.NORM.INV(RAND(),stock_ave,stock_std))+(AG746-AH$24)*Bonds*(_xlfn.NORM.INV(RAND(),bond_ave,bond_std))+(AG746-AH$24)*cash*(_xlfn.NORM.INV(RAND(),cash_ave,cash_std))+(AG746-AH$24)))</f>
        <v/>
      </c>
      <c r="AI746" s="156">
        <f>IF((AH746&lt;=0),0,((AH746-AI$24)*Stock*(_xlfn.NORM.INV(RAND(),stock_ave,stock_std))+(AH746-AI$24)*Bonds*(_xlfn.NORM.INV(RAND(),bond_ave,bond_std))+(AH746-AI$24)*cash*(_xlfn.NORM.INV(RAND(),cash_ave,cash_std))+(AH746-AI$24)))</f>
        <v/>
      </c>
      <c r="AJ746" s="156">
        <f>IF((AI746&lt;=0),0,((AI746-AJ$24)*Stock*(_xlfn.NORM.INV(RAND(),stock_ave,stock_std))+(AI746-AJ$24)*Bonds*(_xlfn.NORM.INV(RAND(),bond_ave,bond_std))+(AI746-AJ$24)*cash*(_xlfn.NORM.INV(RAND(),cash_ave,cash_std))+(AI746-AJ$24)))</f>
        <v/>
      </c>
      <c r="AK746" s="156">
        <f>IF((AJ746&lt;=0),0,((AJ746-AK$24)*Stock*(_xlfn.NORM.INV(RAND(),stock_ave,stock_std))+(AJ746-AK$24)*Bonds*(_xlfn.NORM.INV(RAND(),bond_ave,bond_std))+(AJ746-AK$24)*cash*(_xlfn.NORM.INV(RAND(),cash_ave,cash_std))+(AJ746-AK$24)))</f>
        <v/>
      </c>
      <c r="AL746" s="156">
        <f>IF((AK746&lt;=0),0,((AK746-AL$24)*Stock*(_xlfn.NORM.INV(RAND(),stock_ave,stock_std))+(AK746-AL$24)*Bonds*(_xlfn.NORM.INV(RAND(),bond_ave,bond_std))+(AK746-AL$24)*cash*(_xlfn.NORM.INV(RAND(),cash_ave,cash_std))+(AK746-AL$24)))</f>
        <v/>
      </c>
      <c r="AM746" s="156">
        <f>IF((AL746&lt;=0),0,((AL746-AM$24)*Stock*(_xlfn.NORM.INV(RAND(),stock_ave,stock_std))+(AL746-AM$24)*Bonds*(_xlfn.NORM.INV(RAND(),bond_ave,bond_std))+(AL746-AM$24)*cash*(_xlfn.NORM.INV(RAND(),cash_ave,cash_std))+(AL746-AM$24)))</f>
        <v/>
      </c>
      <c r="AN746" s="156">
        <f>IF((AM746&lt;=0),0,((AM746-AN$24)*Stock*(_xlfn.NORM.INV(RAND(),stock_ave,stock_std))+(AM746-AN$24)*Bonds*(_xlfn.NORM.INV(RAND(),bond_ave,bond_std))+(AM746-AN$24)*cash*(_xlfn.NORM.INV(RAND(),cash_ave,cash_std))+(AM746-AN$24)))</f>
        <v/>
      </c>
      <c r="AO746" s="156">
        <f>IF((AN746&lt;=0),0,((AN746-AO$24)*Stock*(_xlfn.NORM.INV(RAND(),stock_ave,stock_std))+(AN746-AO$24)*Bonds*(_xlfn.NORM.INV(RAND(),bond_ave,bond_std))+(AN746-AO$24)*cash*(_xlfn.NORM.INV(RAND(),cash_ave,cash_std))+(AN746-AO$24)))</f>
        <v/>
      </c>
      <c r="AP746" s="156">
        <f>IF((AO746&lt;=0),0,((AO746-AP$24)*Stock*(_xlfn.NORM.INV(RAND(),stock_ave,stock_std))+(AO746-AP$24)*Bonds*(_xlfn.NORM.INV(RAND(),bond_ave,bond_std))+(AO746-AP$24)*cash*(_xlfn.NORM.INV(RAND(),cash_ave,cash_std))+(AO746-AP$24)))</f>
        <v/>
      </c>
      <c r="AQ746" s="156">
        <f>IF((AP746&lt;=0),0,((AP746-AQ$24)*Stock*(_xlfn.NORM.INV(RAND(),stock_ave,stock_std))+(AP746-AQ$24)*Bonds*(_xlfn.NORM.INV(RAND(),bond_ave,bond_std))+(AP746-AQ$24)*cash*(_xlfn.NORM.INV(RAND(),cash_ave,cash_std))+(AP746-AQ$24)))</f>
        <v/>
      </c>
      <c r="AR746" s="156">
        <f>IF((AQ746&lt;=0),0,((AQ746-AR$24)*Stock*(_xlfn.NORM.INV(RAND(),stock_ave,stock_std))+(AQ746-AR$24)*Bonds*(_xlfn.NORM.INV(RAND(),bond_ave,bond_std))+(AQ746-AR$24)*cash*(_xlfn.NORM.INV(RAND(),cash_ave,cash_std))+(AQ746-AR$24)))</f>
        <v/>
      </c>
      <c r="AS746" s="156">
        <f>IF((AR746&lt;=0),0,((AR746-AS$24)*Stock*(_xlfn.NORM.INV(RAND(),stock_ave,stock_std))+(AR746-AS$24)*Bonds*(_xlfn.NORM.INV(RAND(),bond_ave,bond_std))+(AR746-AS$24)*cash*(_xlfn.NORM.INV(RAND(),cash_ave,cash_std))+(AR746-AS$24)))</f>
        <v/>
      </c>
      <c r="AT746" s="156">
        <f>IF((AS746&lt;=0),0,((AS746-AT$24)*Stock*(_xlfn.NORM.INV(RAND(),stock_ave,stock_std))+(AS746-AT$24)*Bonds*(_xlfn.NORM.INV(RAND(),bond_ave,bond_std))+(AS746-AT$24)*cash*(_xlfn.NORM.INV(RAND(),cash_ave,cash_std))+(AS746-AT$24)))</f>
        <v/>
      </c>
      <c r="AU746" s="156">
        <f>IF((AT746&lt;=0),0,((AT746-AU$24)*Stock*(_xlfn.NORM.INV(RAND(),stock_ave,stock_std))+(AT746-AU$24)*Bonds*(_xlfn.NORM.INV(RAND(),bond_ave,bond_std))+(AT746-AU$24)*cash*(_xlfn.NORM.INV(RAND(),cash_ave,cash_std))+(AT746-AU$24)))</f>
        <v/>
      </c>
      <c r="AV746" s="156">
        <f>IF((AU746&lt;=0),0,((AU746-AV$24)*Stock*(_xlfn.NORM.INV(RAND(),stock_ave,stock_std))+(AU746-AV$24)*Bonds*(_xlfn.NORM.INV(RAND(),bond_ave,bond_std))+(AU746-AV$24)*cash*(_xlfn.NORM.INV(RAND(),cash_ave,cash_std))+(AU746-AV$24)))</f>
        <v/>
      </c>
      <c r="AW746" s="156">
        <f>IF((AV746&lt;=0),0,((AV746-AW$24)*Stock*(_xlfn.NORM.INV(RAND(),stock_ave,stock_std))+(AV746-AW$24)*Bonds*(_xlfn.NORM.INV(RAND(),bond_ave,bond_std))+(AV746-AW$24)*cash*(_xlfn.NORM.INV(RAND(),cash_ave,cash_std))+(AV746-AW$24)))</f>
        <v/>
      </c>
      <c r="AX746" s="159" t="n"/>
      <c r="AY746" s="159" t="n"/>
      <c r="AZ746" s="159" t="n"/>
      <c r="BA746" s="159" t="n"/>
      <c r="BB746" s="159" t="n"/>
    </row>
    <row r="747">
      <c r="C747" s="147" t="n"/>
      <c r="D747" s="61">
        <f>+D746-IF(D$18&gt;74,(D746/D$25)*$C$10)</f>
        <v/>
      </c>
      <c r="E747" s="61">
        <f>+E746-IF(E$18&gt;74,(E746/E$25)*$C$10)</f>
        <v/>
      </c>
      <c r="F747" s="61">
        <f>+F746-IF(F$18&gt;74,(F746/F$25)*$C$10)</f>
        <v/>
      </c>
      <c r="G747" s="61">
        <f>+G746-IF(G$18&gt;74,(G746/G$25)*$C$10)</f>
        <v/>
      </c>
      <c r="H747" s="61">
        <f>+H746-IF(H$18&gt;74,(H746/H$25)*$C$10)</f>
        <v/>
      </c>
      <c r="I747" s="61">
        <f>+I746-IF(I$18&gt;74,(I746/I$25)*$C$10)</f>
        <v/>
      </c>
      <c r="J747" s="61">
        <f>+J746-IF(J$18&gt;74,(J746/J$25)*$C$10)</f>
        <v/>
      </c>
      <c r="K747" s="61">
        <f>+K746-IF(K$18&gt;74,(K746/K$25)*$C$10)</f>
        <v/>
      </c>
      <c r="L747" s="61">
        <f>+L746-IF(L$18&gt;74,(L746/L$25)*$C$10)</f>
        <v/>
      </c>
      <c r="M747" s="61">
        <f>+M746-IF(M$18&gt;74,(M746/M$25)*$C$10)</f>
        <v/>
      </c>
      <c r="N747" s="61">
        <f>+N746-IF(N$18&gt;74,(N746/N$25)*$C$10)</f>
        <v/>
      </c>
      <c r="O747" s="61">
        <f>+O746-IF(O$18&gt;74,(O746/O$25)*$C$10)</f>
        <v/>
      </c>
      <c r="P747" s="61">
        <f>+P746-IF(P$18&gt;74,(P746/P$25)*$C$10)</f>
        <v/>
      </c>
      <c r="Q747" s="61">
        <f>+Q746-IF(Q$18&gt;74,(Q746/Q$25)*$C$10)</f>
        <v/>
      </c>
      <c r="R747" s="61">
        <f>+R746-IF(R$18&gt;74,(R746/R$25)*$C$10)</f>
        <v/>
      </c>
      <c r="S747" s="61">
        <f>+S746-IF(S$18&gt;74,(S746/S$25)*$C$10)</f>
        <v/>
      </c>
      <c r="T747" s="61">
        <f>+T746-IF(T$18&gt;74,(T746/T$25)*$C$10)</f>
        <v/>
      </c>
      <c r="U747" s="61">
        <f>+U746-IF(U$18&gt;74,(U746/U$25)*$C$10)</f>
        <v/>
      </c>
      <c r="V747" s="61">
        <f>+V746-IF(V$18&gt;74,(V746/V$25)*$C$10)</f>
        <v/>
      </c>
      <c r="W747" s="61">
        <f>+W746-IF(W$18&gt;74,(W746/W$25)*$C$10)</f>
        <v/>
      </c>
      <c r="X747" s="61">
        <f>+X746-IF(X$18&gt;74,(X746/X$25)*$C$10)</f>
        <v/>
      </c>
      <c r="Y747" s="61">
        <f>+Y746-IF(Y$18&gt;74,(Y746/Y$25)*$C$10)</f>
        <v/>
      </c>
      <c r="Z747" s="61">
        <f>+Z746-IF(Z$18&gt;74,(Z746/Z$25)*$C$10)</f>
        <v/>
      </c>
      <c r="AA747" s="61">
        <f>+AA746-IF(AA$18&gt;74,(AA746/AA$25)*$C$10)</f>
        <v/>
      </c>
      <c r="AB747" s="61">
        <f>+AB746-IF(AB$18&gt;74,(AB746/AB$25)*$C$10)</f>
        <v/>
      </c>
      <c r="AC747" s="61">
        <f>+AC746-IF(AC$18&gt;74,(AC746/AC$25)*$C$10)</f>
        <v/>
      </c>
      <c r="AD747" s="61">
        <f>+AD746-IF(AD$18&gt;74,(AD746/AD$25)*$C$10)</f>
        <v/>
      </c>
      <c r="AE747" s="61">
        <f>+AE746-IF(AE$18&gt;74,(AE746/AE$25)*$C$10)</f>
        <v/>
      </c>
      <c r="AF747" s="61">
        <f>+AF746-IF(AF$18&gt;74,(AF746/AF$25)*$C$10)</f>
        <v/>
      </c>
      <c r="AG747" s="61">
        <f>+AG746-IF(AG$18&gt;74,(AG746/AG$25)*$C$10)</f>
        <v/>
      </c>
      <c r="AH747" s="61">
        <f>+AH746-IF(AH$18&gt;74,(AH746/AH$25)*$C$10)</f>
        <v/>
      </c>
      <c r="AI747" s="61">
        <f>+AI746-IF(AI$18&gt;74,(AI746/AI$25)*$C$10)</f>
        <v/>
      </c>
      <c r="AJ747" s="61">
        <f>+AJ746-IF(AJ$18&gt;74,(AJ746/AJ$25)*$C$10)</f>
        <v/>
      </c>
      <c r="AK747" s="61">
        <f>+AK746-IF(AK$18&gt;74,(AK746/AK$25)*$C$10)</f>
        <v/>
      </c>
      <c r="AL747" s="61">
        <f>+AL746-IF(AL$18&gt;74,(AL746/AL$25)*$C$10)</f>
        <v/>
      </c>
      <c r="AM747" s="61">
        <f>+AM746-IF(AM$18&gt;74,(AM746/AM$25)*$C$10)</f>
        <v/>
      </c>
      <c r="AN747" s="61">
        <f>+AN746-IF(AN$18&gt;74,(AN746/AN$25)*$C$10)</f>
        <v/>
      </c>
      <c r="AO747" s="61">
        <f>+AO746-IF(AO$18&gt;74,(AO746/AO$25)*$C$10)</f>
        <v/>
      </c>
      <c r="AP747" s="61">
        <f>+AP746-IF(AP$18&gt;74,(AP746/AP$25)*$C$10)</f>
        <v/>
      </c>
      <c r="AQ747" s="61">
        <f>+AQ746-IF(AQ$18&gt;74,(AQ746/AQ$25)*$C$10)</f>
        <v/>
      </c>
      <c r="AR747" s="61">
        <f>+AR746-IF(AR$18&gt;74,(AR746/AR$25)*$C$10)</f>
        <v/>
      </c>
      <c r="AS747" s="61">
        <f>+AS746-IF(AS$18&gt;74,(AS746/AS$25)*$C$10)</f>
        <v/>
      </c>
      <c r="AT747" s="61">
        <f>+AT746-IF(AT$18&gt;74,(AT746/AT$25)*$C$10)</f>
        <v/>
      </c>
      <c r="AU747" s="61">
        <f>+AU746-IF(AU$18&gt;74,(AU746/AU$25)*$C$10)</f>
        <v/>
      </c>
      <c r="AV747" s="61">
        <f>+AV746-IF(AV$18&gt;74,(AV746/AV$25)*$C$10)</f>
        <v/>
      </c>
      <c r="AW747" s="61">
        <f>+AW746-IF(AW$18&gt;74,(AW746/AW$25)*$C$10)</f>
        <v/>
      </c>
      <c r="AX747" s="35">
        <f>IF(AW747&gt;0,1,0)</f>
        <v/>
      </c>
      <c r="AY747" s="35">
        <f>IF(AL747&gt;0,1,0)</f>
        <v/>
      </c>
      <c r="AZ747" s="35">
        <f>IF(AG747&gt;0,1,0)</f>
        <v/>
      </c>
      <c r="BA747" s="35">
        <f>IF(AB747&gt;0,1,0)</f>
        <v/>
      </c>
      <c r="BB747" s="35">
        <f>IF(W747&gt;0,1,0)</f>
        <v/>
      </c>
    </row>
    <row r="748">
      <c r="B748" s="154" t="inlineStr">
        <is>
          <t>trial 361</t>
        </is>
      </c>
      <c r="C748" s="155">
        <f>+start-C745</f>
        <v/>
      </c>
      <c r="D748" s="156">
        <f>IF((C748&lt;=0),0,((C748-D$24)*Stock*(_xlfn.NORM.INV(RAND(),stock_ave,stock_std))+(C748-D$24)*Bonds*(_xlfn.NORM.INV(RAND(),bond_ave,bond_std))+(C748-D$24)*cash*(_xlfn.NORM.INV(RAND(),cash_ave,cash_std))+(C748-D$24)))</f>
        <v/>
      </c>
      <c r="E748" s="156">
        <f>IF((D748&lt;=0),0,((D748-E$24)*Stock*(_xlfn.NORM.INV(RAND(),stock_ave,stock_std))+(D748-E$24)*Bonds*(_xlfn.NORM.INV(RAND(),bond_ave,bond_std))+(D748-E$24)*cash*(_xlfn.NORM.INV(RAND(),cash_ave,cash_std))+(D748-E$24)))</f>
        <v/>
      </c>
      <c r="F748" s="156">
        <f>IF((E748&lt;=0),0,((E748-F$24)*Stock*(_xlfn.NORM.INV(RAND(),stock_ave,stock_std))+(E748-F$24)*Bonds*(_xlfn.NORM.INV(RAND(),bond_ave,bond_std))+(E748-F$24)*cash*(_xlfn.NORM.INV(RAND(),cash_ave,cash_std))+(E748-F$24)))</f>
        <v/>
      </c>
      <c r="G748" s="156">
        <f>IF((F748&lt;=0),0,((F748-G$24)*Stock*(_xlfn.NORM.INV(RAND(),stock_ave,stock_std))+(F748-G$24)*Bonds*(_xlfn.NORM.INV(RAND(),bond_ave,bond_std))+(F748-G$24)*cash*(_xlfn.NORM.INV(RAND(),cash_ave,cash_std))+(F748-G$24)))</f>
        <v/>
      </c>
      <c r="H748" s="156">
        <f>IF((G748&lt;=0),0,((G748-H$24)*Stock*(_xlfn.NORM.INV(RAND(),stock_ave,stock_std))+(G748-H$24)*Bonds*(_xlfn.NORM.INV(RAND(),bond_ave,bond_std))+(G748-H$24)*cash*(_xlfn.NORM.INV(RAND(),cash_ave,cash_std))+(G748-H$24)))</f>
        <v/>
      </c>
      <c r="I748" s="156">
        <f>IF((H748&lt;=0),0,((H748-I$24)*Stock*(_xlfn.NORM.INV(RAND(),stock_ave,stock_std))+(H748-I$24)*Bonds*(_xlfn.NORM.INV(RAND(),bond_ave,bond_std))+(H748-I$24)*cash*(_xlfn.NORM.INV(RAND(),cash_ave,cash_std))+(H748-I$24)))</f>
        <v/>
      </c>
      <c r="J748" s="156">
        <f>IF((I748&lt;=0),0,((I748-J$24)*Stock*(_xlfn.NORM.INV(RAND(),stock_ave,stock_std))+(I748-J$24)*Bonds*(_xlfn.NORM.INV(RAND(),bond_ave,bond_std))+(I748-J$24)*cash*(_xlfn.NORM.INV(RAND(),cash_ave,cash_std))+(I748-J$24)))</f>
        <v/>
      </c>
      <c r="K748" s="156">
        <f>IF((J748&lt;=0),0,((J748-K$24)*Stock*(_xlfn.NORM.INV(RAND(),stock_ave,stock_std))+(J748-K$24)*Bonds*(_xlfn.NORM.INV(RAND(),bond_ave,bond_std))+(J748-K$24)*cash*(_xlfn.NORM.INV(RAND(),cash_ave,cash_std))+(J748-K$24)))</f>
        <v/>
      </c>
      <c r="L748" s="156">
        <f>IF((K748&lt;=0),0,((K748-L$24)*Stock*(_xlfn.NORM.INV(RAND(),stock_ave,stock_std))+(K748-L$24)*Bonds*(_xlfn.NORM.INV(RAND(),bond_ave,bond_std))+(K748-L$24)*cash*(_xlfn.NORM.INV(RAND(),cash_ave,cash_std))+(K748-L$24)))</f>
        <v/>
      </c>
      <c r="M748" s="156">
        <f>IF((L748&lt;=0),0,((L748-M$24)*Stock*(_xlfn.NORM.INV(RAND(),stock_ave,stock_std))+(L748-M$24)*Bonds*(_xlfn.NORM.INV(RAND(),bond_ave,bond_std))+(L748-M$24)*cash*(_xlfn.NORM.INV(RAND(),cash_ave,cash_std))+(L748-M$24)))</f>
        <v/>
      </c>
      <c r="N748" s="156">
        <f>IF((M748&lt;=0),0,((M748-N$24)*Stock*(_xlfn.NORM.INV(RAND(),stock_ave,stock_std))+(M748-N$24)*Bonds*(_xlfn.NORM.INV(RAND(),bond_ave,bond_std))+(M748-N$24)*cash*(_xlfn.NORM.INV(RAND(),cash_ave,cash_std))+(M748-N$24)))</f>
        <v/>
      </c>
      <c r="O748" s="156">
        <f>IF((N748&lt;=0),0,((N748-O$24)*Stock*(_xlfn.NORM.INV(RAND(),stock_ave,stock_std))+(N748-O$24)*Bonds*(_xlfn.NORM.INV(RAND(),bond_ave,bond_std))+(N748-O$24)*cash*(_xlfn.NORM.INV(RAND(),cash_ave,cash_std))+(N748-O$24)))</f>
        <v/>
      </c>
      <c r="P748" s="156">
        <f>IF((O748&lt;=0),0,((O748-P$24)*Stock*(_xlfn.NORM.INV(RAND(),stock_ave,stock_std))+(O748-P$24)*Bonds*(_xlfn.NORM.INV(RAND(),bond_ave,bond_std))+(O748-P$24)*cash*(_xlfn.NORM.INV(RAND(),cash_ave,cash_std))+(O748-P$24)))</f>
        <v/>
      </c>
      <c r="Q748" s="156">
        <f>IF((P748&lt;=0),0,((P748-Q$24)*Stock*(_xlfn.NORM.INV(RAND(),stock_ave,stock_std))+(P748-Q$24)*Bonds*(_xlfn.NORM.INV(RAND(),bond_ave,bond_std))+(P748-Q$24)*cash*(_xlfn.NORM.INV(RAND(),cash_ave,cash_std))+(P748-Q$24)))</f>
        <v/>
      </c>
      <c r="R748" s="156">
        <f>IF((Q748&lt;=0),0,((Q748-R$24)*Stock*(_xlfn.NORM.INV(RAND(),stock_ave,stock_std))+(Q748-R$24)*Bonds*(_xlfn.NORM.INV(RAND(),bond_ave,bond_std))+(Q748-R$24)*cash*(_xlfn.NORM.INV(RAND(),cash_ave,cash_std))+(Q748-R$24)))</f>
        <v/>
      </c>
      <c r="S748" s="156">
        <f>IF((R748&lt;=0),0,((R748-S$24)*Stock*(_xlfn.NORM.INV(RAND(),stock_ave,stock_std))+(R748-S$24)*Bonds*(_xlfn.NORM.INV(RAND(),bond_ave,bond_std))+(R748-S$24)*cash*(_xlfn.NORM.INV(RAND(),cash_ave,cash_std))+(R748-S$24)))</f>
        <v/>
      </c>
      <c r="T748" s="156">
        <f>IF((S748&lt;=0),0,((S748-T$24)*Stock*(_xlfn.NORM.INV(RAND(),stock_ave,stock_std))+(S748-T$24)*Bonds*(_xlfn.NORM.INV(RAND(),bond_ave,bond_std))+(S748-T$24)*cash*(_xlfn.NORM.INV(RAND(),cash_ave,cash_std))+(S748-T$24)))</f>
        <v/>
      </c>
      <c r="U748" s="156">
        <f>IF((T748&lt;=0),0,((T748-U$24)*Stock*(_xlfn.NORM.INV(RAND(),stock_ave,stock_std))+(T748-U$24)*Bonds*(_xlfn.NORM.INV(RAND(),bond_ave,bond_std))+(T748-U$24)*cash*(_xlfn.NORM.INV(RAND(),cash_ave,cash_std))+(T748-U$24)))</f>
        <v/>
      </c>
      <c r="V748" s="156">
        <f>IF((U748&lt;=0),0,((U748-V$24)*Stock*(_xlfn.NORM.INV(RAND(),stock_ave,stock_std))+(U748-V$24)*Bonds*(_xlfn.NORM.INV(RAND(),bond_ave,bond_std))+(U748-V$24)*cash*(_xlfn.NORM.INV(RAND(),cash_ave,cash_std))+(U748-V$24)))</f>
        <v/>
      </c>
      <c r="W748" s="156">
        <f>IF((V748&lt;=0),0,((V748-W$24)*Stock*(_xlfn.NORM.INV(RAND(),stock_ave,stock_std))+(V748-W$24)*Bonds*(_xlfn.NORM.INV(RAND(),bond_ave,bond_std))+(V748-W$24)*cash*(_xlfn.NORM.INV(RAND(),cash_ave,cash_std))+(V748-W$24)))</f>
        <v/>
      </c>
      <c r="X748" s="156">
        <f>IF((W748&lt;=0),0,((W748-X$24)*Stock*(_xlfn.NORM.INV(RAND(),stock_ave,stock_std))+(W748-X$24)*Bonds*(_xlfn.NORM.INV(RAND(),bond_ave,bond_std))+(W748-X$24)*cash*(_xlfn.NORM.INV(RAND(),cash_ave,cash_std))+(W748-X$24)))</f>
        <v/>
      </c>
      <c r="Y748" s="156">
        <f>IF((X748&lt;=0),0,((X748-Y$24)*Stock*(_xlfn.NORM.INV(RAND(),stock_ave,stock_std))+(X748-Y$24)*Bonds*(_xlfn.NORM.INV(RAND(),bond_ave,bond_std))+(X748-Y$24)*cash*(_xlfn.NORM.INV(RAND(),cash_ave,cash_std))+(X748-Y$24)))</f>
        <v/>
      </c>
      <c r="Z748" s="156">
        <f>IF((Y748&lt;=0),0,((Y748-Z$24)*Stock*(_xlfn.NORM.INV(RAND(),stock_ave,stock_std))+(Y748-Z$24)*Bonds*(_xlfn.NORM.INV(RAND(),bond_ave,bond_std))+(Y748-Z$24)*cash*(_xlfn.NORM.INV(RAND(),cash_ave,cash_std))+(Y748-Z$24)))</f>
        <v/>
      </c>
      <c r="AA748" s="156">
        <f>IF((Z748&lt;=0),0,((Z748-AA$24)*Stock*(_xlfn.NORM.INV(RAND(),stock_ave,stock_std))+(Z748-AA$24)*Bonds*(_xlfn.NORM.INV(RAND(),bond_ave,bond_std))+(Z748-AA$24)*cash*(_xlfn.NORM.INV(RAND(),cash_ave,cash_std))+(Z748-AA$24)))</f>
        <v/>
      </c>
      <c r="AB748" s="156">
        <f>IF((AA748&lt;=0),0,((AA748-AB$24)*Stock*(_xlfn.NORM.INV(RAND(),stock_ave,stock_std))+(AA748-AB$24)*Bonds*(_xlfn.NORM.INV(RAND(),bond_ave,bond_std))+(AA748-AB$24)*cash*(_xlfn.NORM.INV(RAND(),cash_ave,cash_std))+(AA748-AB$24)))</f>
        <v/>
      </c>
      <c r="AC748" s="156">
        <f>IF((AB748&lt;=0),0,((AB748-AC$24)*Stock*(_xlfn.NORM.INV(RAND(),stock_ave,stock_std))+(AB748-AC$24)*Bonds*(_xlfn.NORM.INV(RAND(),bond_ave,bond_std))+(AB748-AC$24)*cash*(_xlfn.NORM.INV(RAND(),cash_ave,cash_std))+(AB748-AC$24)))</f>
        <v/>
      </c>
      <c r="AD748" s="156">
        <f>IF((AC748&lt;=0),0,((AC748-AD$24)*Stock*(_xlfn.NORM.INV(RAND(),stock_ave,stock_std))+(AC748-AD$24)*Bonds*(_xlfn.NORM.INV(RAND(),bond_ave,bond_std))+(AC748-AD$24)*cash*(_xlfn.NORM.INV(RAND(),cash_ave,cash_std))+(AC748-AD$24)))</f>
        <v/>
      </c>
      <c r="AE748" s="156">
        <f>IF((AD748&lt;=0),0,((AD748-AE$24)*Stock*(_xlfn.NORM.INV(RAND(),stock_ave,stock_std))+(AD748-AE$24)*Bonds*(_xlfn.NORM.INV(RAND(),bond_ave,bond_std))+(AD748-AE$24)*cash*(_xlfn.NORM.INV(RAND(),cash_ave,cash_std))+(AD748-AE$24)))</f>
        <v/>
      </c>
      <c r="AF748" s="156">
        <f>IF((AE748&lt;=0),0,((AE748-AF$24)*Stock*(_xlfn.NORM.INV(RAND(),stock_ave,stock_std))+(AE748-AF$24)*Bonds*(_xlfn.NORM.INV(RAND(),bond_ave,bond_std))+(AE748-AF$24)*cash*(_xlfn.NORM.INV(RAND(),cash_ave,cash_std))+(AE748-AF$24)))</f>
        <v/>
      </c>
      <c r="AG748" s="156">
        <f>IF((AF748&lt;=0),0,((AF748-AG$24)*Stock*(_xlfn.NORM.INV(RAND(),stock_ave,stock_std))+(AF748-AG$24)*Bonds*(_xlfn.NORM.INV(RAND(),bond_ave,bond_std))+(AF748-AG$24)*cash*(_xlfn.NORM.INV(RAND(),cash_ave,cash_std))+(AF748-AG$24)))</f>
        <v/>
      </c>
      <c r="AH748" s="156">
        <f>IF((AG748&lt;=0),0,((AG748-AH$24)*Stock*(_xlfn.NORM.INV(RAND(),stock_ave,stock_std))+(AG748-AH$24)*Bonds*(_xlfn.NORM.INV(RAND(),bond_ave,bond_std))+(AG748-AH$24)*cash*(_xlfn.NORM.INV(RAND(),cash_ave,cash_std))+(AG748-AH$24)))</f>
        <v/>
      </c>
      <c r="AI748" s="156">
        <f>IF((AH748&lt;=0),0,((AH748-AI$24)*Stock*(_xlfn.NORM.INV(RAND(),stock_ave,stock_std))+(AH748-AI$24)*Bonds*(_xlfn.NORM.INV(RAND(),bond_ave,bond_std))+(AH748-AI$24)*cash*(_xlfn.NORM.INV(RAND(),cash_ave,cash_std))+(AH748-AI$24)))</f>
        <v/>
      </c>
      <c r="AJ748" s="156">
        <f>IF((AI748&lt;=0),0,((AI748-AJ$24)*Stock*(_xlfn.NORM.INV(RAND(),stock_ave,stock_std))+(AI748-AJ$24)*Bonds*(_xlfn.NORM.INV(RAND(),bond_ave,bond_std))+(AI748-AJ$24)*cash*(_xlfn.NORM.INV(RAND(),cash_ave,cash_std))+(AI748-AJ$24)))</f>
        <v/>
      </c>
      <c r="AK748" s="156">
        <f>IF((AJ748&lt;=0),0,((AJ748-AK$24)*Stock*(_xlfn.NORM.INV(RAND(),stock_ave,stock_std))+(AJ748-AK$24)*Bonds*(_xlfn.NORM.INV(RAND(),bond_ave,bond_std))+(AJ748-AK$24)*cash*(_xlfn.NORM.INV(RAND(),cash_ave,cash_std))+(AJ748-AK$24)))</f>
        <v/>
      </c>
      <c r="AL748" s="156">
        <f>IF((AK748&lt;=0),0,((AK748-AL$24)*Stock*(_xlfn.NORM.INV(RAND(),stock_ave,stock_std))+(AK748-AL$24)*Bonds*(_xlfn.NORM.INV(RAND(),bond_ave,bond_std))+(AK748-AL$24)*cash*(_xlfn.NORM.INV(RAND(),cash_ave,cash_std))+(AK748-AL$24)))</f>
        <v/>
      </c>
      <c r="AM748" s="156">
        <f>IF((AL748&lt;=0),0,((AL748-AM$24)*Stock*(_xlfn.NORM.INV(RAND(),stock_ave,stock_std))+(AL748-AM$24)*Bonds*(_xlfn.NORM.INV(RAND(),bond_ave,bond_std))+(AL748-AM$24)*cash*(_xlfn.NORM.INV(RAND(),cash_ave,cash_std))+(AL748-AM$24)))</f>
        <v/>
      </c>
      <c r="AN748" s="156">
        <f>IF((AM748&lt;=0),0,((AM748-AN$24)*Stock*(_xlfn.NORM.INV(RAND(),stock_ave,stock_std))+(AM748-AN$24)*Bonds*(_xlfn.NORM.INV(RAND(),bond_ave,bond_std))+(AM748-AN$24)*cash*(_xlfn.NORM.INV(RAND(),cash_ave,cash_std))+(AM748-AN$24)))</f>
        <v/>
      </c>
      <c r="AO748" s="156">
        <f>IF((AN748&lt;=0),0,((AN748-AO$24)*Stock*(_xlfn.NORM.INV(RAND(),stock_ave,stock_std))+(AN748-AO$24)*Bonds*(_xlfn.NORM.INV(RAND(),bond_ave,bond_std))+(AN748-AO$24)*cash*(_xlfn.NORM.INV(RAND(),cash_ave,cash_std))+(AN748-AO$24)))</f>
        <v/>
      </c>
      <c r="AP748" s="156">
        <f>IF((AO748&lt;=0),0,((AO748-AP$24)*Stock*(_xlfn.NORM.INV(RAND(),stock_ave,stock_std))+(AO748-AP$24)*Bonds*(_xlfn.NORM.INV(RAND(),bond_ave,bond_std))+(AO748-AP$24)*cash*(_xlfn.NORM.INV(RAND(),cash_ave,cash_std))+(AO748-AP$24)))</f>
        <v/>
      </c>
      <c r="AQ748" s="156">
        <f>IF((AP748&lt;=0),0,((AP748-AQ$24)*Stock*(_xlfn.NORM.INV(RAND(),stock_ave,stock_std))+(AP748-AQ$24)*Bonds*(_xlfn.NORM.INV(RAND(),bond_ave,bond_std))+(AP748-AQ$24)*cash*(_xlfn.NORM.INV(RAND(),cash_ave,cash_std))+(AP748-AQ$24)))</f>
        <v/>
      </c>
      <c r="AR748" s="156">
        <f>IF((AQ748&lt;=0),0,((AQ748-AR$24)*Stock*(_xlfn.NORM.INV(RAND(),stock_ave,stock_std))+(AQ748-AR$24)*Bonds*(_xlfn.NORM.INV(RAND(),bond_ave,bond_std))+(AQ748-AR$24)*cash*(_xlfn.NORM.INV(RAND(),cash_ave,cash_std))+(AQ748-AR$24)))</f>
        <v/>
      </c>
      <c r="AS748" s="156">
        <f>IF((AR748&lt;=0),0,((AR748-AS$24)*Stock*(_xlfn.NORM.INV(RAND(),stock_ave,stock_std))+(AR748-AS$24)*Bonds*(_xlfn.NORM.INV(RAND(),bond_ave,bond_std))+(AR748-AS$24)*cash*(_xlfn.NORM.INV(RAND(),cash_ave,cash_std))+(AR748-AS$24)))</f>
        <v/>
      </c>
      <c r="AT748" s="156">
        <f>IF((AS748&lt;=0),0,((AS748-AT$24)*Stock*(_xlfn.NORM.INV(RAND(),stock_ave,stock_std))+(AS748-AT$24)*Bonds*(_xlfn.NORM.INV(RAND(),bond_ave,bond_std))+(AS748-AT$24)*cash*(_xlfn.NORM.INV(RAND(),cash_ave,cash_std))+(AS748-AT$24)))</f>
        <v/>
      </c>
      <c r="AU748" s="156">
        <f>IF((AT748&lt;=0),0,((AT748-AU$24)*Stock*(_xlfn.NORM.INV(RAND(),stock_ave,stock_std))+(AT748-AU$24)*Bonds*(_xlfn.NORM.INV(RAND(),bond_ave,bond_std))+(AT748-AU$24)*cash*(_xlfn.NORM.INV(RAND(),cash_ave,cash_std))+(AT748-AU$24)))</f>
        <v/>
      </c>
      <c r="AV748" s="156">
        <f>IF((AU748&lt;=0),0,((AU748-AV$24)*Stock*(_xlfn.NORM.INV(RAND(),stock_ave,stock_std))+(AU748-AV$24)*Bonds*(_xlfn.NORM.INV(RAND(),bond_ave,bond_std))+(AU748-AV$24)*cash*(_xlfn.NORM.INV(RAND(),cash_ave,cash_std))+(AU748-AV$24)))</f>
        <v/>
      </c>
      <c r="AW748" s="156">
        <f>IF((AV748&lt;=0),0,((AV748-AW$24)*Stock*(_xlfn.NORM.INV(RAND(),stock_ave,stock_std))+(AV748-AW$24)*Bonds*(_xlfn.NORM.INV(RAND(),bond_ave,bond_std))+(AV748-AW$24)*cash*(_xlfn.NORM.INV(RAND(),cash_ave,cash_std))+(AV748-AW$24)))</f>
        <v/>
      </c>
      <c r="AX748" s="159" t="n"/>
      <c r="AY748" s="159" t="n"/>
      <c r="AZ748" s="159" t="n"/>
      <c r="BA748" s="159" t="n"/>
      <c r="BB748" s="159" t="n"/>
    </row>
    <row r="749">
      <c r="C749" s="147" t="n"/>
      <c r="D749" s="61">
        <f>+D748-IF(D$18&gt;74,(D748/D$25)*$C$10)</f>
        <v/>
      </c>
      <c r="E749" s="61">
        <f>+E748-IF(E$18&gt;74,(E748/E$25)*$C$10)</f>
        <v/>
      </c>
      <c r="F749" s="61">
        <f>+F748-IF(F$18&gt;74,(F748/F$25)*$C$10)</f>
        <v/>
      </c>
      <c r="G749" s="61">
        <f>+G748-IF(G$18&gt;74,(G748/G$25)*$C$10)</f>
        <v/>
      </c>
      <c r="H749" s="61">
        <f>+H748-IF(H$18&gt;74,(H748/H$25)*$C$10)</f>
        <v/>
      </c>
      <c r="I749" s="61">
        <f>+I748-IF(I$18&gt;74,(I748/I$25)*$C$10)</f>
        <v/>
      </c>
      <c r="J749" s="61">
        <f>+J748-IF(J$18&gt;74,(J748/J$25)*$C$10)</f>
        <v/>
      </c>
      <c r="K749" s="61">
        <f>+K748-IF(K$18&gt;74,(K748/K$25)*$C$10)</f>
        <v/>
      </c>
      <c r="L749" s="61">
        <f>+L748-IF(L$18&gt;74,(L748/L$25)*$C$10)</f>
        <v/>
      </c>
      <c r="M749" s="61">
        <f>+M748-IF(M$18&gt;74,(M748/M$25)*$C$10)</f>
        <v/>
      </c>
      <c r="N749" s="61">
        <f>+N748-IF(N$18&gt;74,(N748/N$25)*$C$10)</f>
        <v/>
      </c>
      <c r="O749" s="61">
        <f>+O748-IF(O$18&gt;74,(O748/O$25)*$C$10)</f>
        <v/>
      </c>
      <c r="P749" s="61">
        <f>+P748-IF(P$18&gt;74,(P748/P$25)*$C$10)</f>
        <v/>
      </c>
      <c r="Q749" s="61">
        <f>+Q748-IF(Q$18&gt;74,(Q748/Q$25)*$C$10)</f>
        <v/>
      </c>
      <c r="R749" s="61">
        <f>+R748-IF(R$18&gt;74,(R748/R$25)*$C$10)</f>
        <v/>
      </c>
      <c r="S749" s="61">
        <f>+S748-IF(S$18&gt;74,(S748/S$25)*$C$10)</f>
        <v/>
      </c>
      <c r="T749" s="61">
        <f>+T748-IF(T$18&gt;74,(T748/T$25)*$C$10)</f>
        <v/>
      </c>
      <c r="U749" s="61">
        <f>+U748-IF(U$18&gt;74,(U748/U$25)*$C$10)</f>
        <v/>
      </c>
      <c r="V749" s="61">
        <f>+V748-IF(V$18&gt;74,(V748/V$25)*$C$10)</f>
        <v/>
      </c>
      <c r="W749" s="61">
        <f>+W748-IF(W$18&gt;74,(W748/W$25)*$C$10)</f>
        <v/>
      </c>
      <c r="X749" s="61">
        <f>+X748-IF(X$18&gt;74,(X748/X$25)*$C$10)</f>
        <v/>
      </c>
      <c r="Y749" s="61">
        <f>+Y748-IF(Y$18&gt;74,(Y748/Y$25)*$C$10)</f>
        <v/>
      </c>
      <c r="Z749" s="61">
        <f>+Z748-IF(Z$18&gt;74,(Z748/Z$25)*$C$10)</f>
        <v/>
      </c>
      <c r="AA749" s="61">
        <f>+AA748-IF(AA$18&gt;74,(AA748/AA$25)*$C$10)</f>
        <v/>
      </c>
      <c r="AB749" s="61">
        <f>+AB748-IF(AB$18&gt;74,(AB748/AB$25)*$C$10)</f>
        <v/>
      </c>
      <c r="AC749" s="61">
        <f>+AC748-IF(AC$18&gt;74,(AC748/AC$25)*$C$10)</f>
        <v/>
      </c>
      <c r="AD749" s="61">
        <f>+AD748-IF(AD$18&gt;74,(AD748/AD$25)*$C$10)</f>
        <v/>
      </c>
      <c r="AE749" s="61">
        <f>+AE748-IF(AE$18&gt;74,(AE748/AE$25)*$C$10)</f>
        <v/>
      </c>
      <c r="AF749" s="61">
        <f>+AF748-IF(AF$18&gt;74,(AF748/AF$25)*$C$10)</f>
        <v/>
      </c>
      <c r="AG749" s="61">
        <f>+AG748-IF(AG$18&gt;74,(AG748/AG$25)*$C$10)</f>
        <v/>
      </c>
      <c r="AH749" s="61">
        <f>+AH748-IF(AH$18&gt;74,(AH748/AH$25)*$C$10)</f>
        <v/>
      </c>
      <c r="AI749" s="61">
        <f>+AI748-IF(AI$18&gt;74,(AI748/AI$25)*$C$10)</f>
        <v/>
      </c>
      <c r="AJ749" s="61">
        <f>+AJ748-IF(AJ$18&gt;74,(AJ748/AJ$25)*$C$10)</f>
        <v/>
      </c>
      <c r="AK749" s="61">
        <f>+AK748-IF(AK$18&gt;74,(AK748/AK$25)*$C$10)</f>
        <v/>
      </c>
      <c r="AL749" s="61">
        <f>+AL748-IF(AL$18&gt;74,(AL748/AL$25)*$C$10)</f>
        <v/>
      </c>
      <c r="AM749" s="61">
        <f>+AM748-IF(AM$18&gt;74,(AM748/AM$25)*$C$10)</f>
        <v/>
      </c>
      <c r="AN749" s="61">
        <f>+AN748-IF(AN$18&gt;74,(AN748/AN$25)*$C$10)</f>
        <v/>
      </c>
      <c r="AO749" s="61">
        <f>+AO748-IF(AO$18&gt;74,(AO748/AO$25)*$C$10)</f>
        <v/>
      </c>
      <c r="AP749" s="61">
        <f>+AP748-IF(AP$18&gt;74,(AP748/AP$25)*$C$10)</f>
        <v/>
      </c>
      <c r="AQ749" s="61">
        <f>+AQ748-IF(AQ$18&gt;74,(AQ748/AQ$25)*$C$10)</f>
        <v/>
      </c>
      <c r="AR749" s="61">
        <f>+AR748-IF(AR$18&gt;74,(AR748/AR$25)*$C$10)</f>
        <v/>
      </c>
      <c r="AS749" s="61">
        <f>+AS748-IF(AS$18&gt;74,(AS748/AS$25)*$C$10)</f>
        <v/>
      </c>
      <c r="AT749" s="61">
        <f>+AT748-IF(AT$18&gt;74,(AT748/AT$25)*$C$10)</f>
        <v/>
      </c>
      <c r="AU749" s="61">
        <f>+AU748-IF(AU$18&gt;74,(AU748/AU$25)*$C$10)</f>
        <v/>
      </c>
      <c r="AV749" s="61">
        <f>+AV748-IF(AV$18&gt;74,(AV748/AV$25)*$C$10)</f>
        <v/>
      </c>
      <c r="AW749" s="61">
        <f>+AW748-IF(AW$18&gt;74,(AW748/AW$25)*$C$10)</f>
        <v/>
      </c>
      <c r="AX749" s="35">
        <f>IF(AW749&gt;0,1,0)</f>
        <v/>
      </c>
      <c r="AY749" s="35">
        <f>IF(AL749&gt;0,1,0)</f>
        <v/>
      </c>
      <c r="AZ749" s="35">
        <f>IF(AG749&gt;0,1,0)</f>
        <v/>
      </c>
      <c r="BA749" s="35">
        <f>IF(AB749&gt;0,1,0)</f>
        <v/>
      </c>
      <c r="BB749" s="35">
        <f>IF(W749&gt;0,1,0)</f>
        <v/>
      </c>
    </row>
    <row r="750">
      <c r="B750" s="154" t="inlineStr">
        <is>
          <t>trial 362</t>
        </is>
      </c>
      <c r="C750" s="155">
        <f>+start-C747</f>
        <v/>
      </c>
      <c r="D750" s="156">
        <f>IF((C750&lt;=0),0,((C750-D$24)*Stock*(_xlfn.NORM.INV(RAND(),stock_ave,stock_std))+(C750-D$24)*Bonds*(_xlfn.NORM.INV(RAND(),bond_ave,bond_std))+(C750-D$24)*cash*(_xlfn.NORM.INV(RAND(),cash_ave,cash_std))+(C750-D$24)))</f>
        <v/>
      </c>
      <c r="E750" s="156">
        <f>IF((D750&lt;=0),0,((D750-E$24)*Stock*(_xlfn.NORM.INV(RAND(),stock_ave,stock_std))+(D750-E$24)*Bonds*(_xlfn.NORM.INV(RAND(),bond_ave,bond_std))+(D750-E$24)*cash*(_xlfn.NORM.INV(RAND(),cash_ave,cash_std))+(D750-E$24)))</f>
        <v/>
      </c>
      <c r="F750" s="156">
        <f>IF((E750&lt;=0),0,((E750-F$24)*Stock*(_xlfn.NORM.INV(RAND(),stock_ave,stock_std))+(E750-F$24)*Bonds*(_xlfn.NORM.INV(RAND(),bond_ave,bond_std))+(E750-F$24)*cash*(_xlfn.NORM.INV(RAND(),cash_ave,cash_std))+(E750-F$24)))</f>
        <v/>
      </c>
      <c r="G750" s="156">
        <f>IF((F750&lt;=0),0,((F750-G$24)*Stock*(_xlfn.NORM.INV(RAND(),stock_ave,stock_std))+(F750-G$24)*Bonds*(_xlfn.NORM.INV(RAND(),bond_ave,bond_std))+(F750-G$24)*cash*(_xlfn.NORM.INV(RAND(),cash_ave,cash_std))+(F750-G$24)))</f>
        <v/>
      </c>
      <c r="H750" s="156">
        <f>IF((G750&lt;=0),0,((G750-H$24)*Stock*(_xlfn.NORM.INV(RAND(),stock_ave,stock_std))+(G750-H$24)*Bonds*(_xlfn.NORM.INV(RAND(),bond_ave,bond_std))+(G750-H$24)*cash*(_xlfn.NORM.INV(RAND(),cash_ave,cash_std))+(G750-H$24)))</f>
        <v/>
      </c>
      <c r="I750" s="156">
        <f>IF((H750&lt;=0),0,((H750-I$24)*Stock*(_xlfn.NORM.INV(RAND(),stock_ave,stock_std))+(H750-I$24)*Bonds*(_xlfn.NORM.INV(RAND(),bond_ave,bond_std))+(H750-I$24)*cash*(_xlfn.NORM.INV(RAND(),cash_ave,cash_std))+(H750-I$24)))</f>
        <v/>
      </c>
      <c r="J750" s="156">
        <f>IF((I750&lt;=0),0,((I750-J$24)*Stock*(_xlfn.NORM.INV(RAND(),stock_ave,stock_std))+(I750-J$24)*Bonds*(_xlfn.NORM.INV(RAND(),bond_ave,bond_std))+(I750-J$24)*cash*(_xlfn.NORM.INV(RAND(),cash_ave,cash_std))+(I750-J$24)))</f>
        <v/>
      </c>
      <c r="K750" s="156">
        <f>IF((J750&lt;=0),0,((J750-K$24)*Stock*(_xlfn.NORM.INV(RAND(),stock_ave,stock_std))+(J750-K$24)*Bonds*(_xlfn.NORM.INV(RAND(),bond_ave,bond_std))+(J750-K$24)*cash*(_xlfn.NORM.INV(RAND(),cash_ave,cash_std))+(J750-K$24)))</f>
        <v/>
      </c>
      <c r="L750" s="156">
        <f>IF((K750&lt;=0),0,((K750-L$24)*Stock*(_xlfn.NORM.INV(RAND(),stock_ave,stock_std))+(K750-L$24)*Bonds*(_xlfn.NORM.INV(RAND(),bond_ave,bond_std))+(K750-L$24)*cash*(_xlfn.NORM.INV(RAND(),cash_ave,cash_std))+(K750-L$24)))</f>
        <v/>
      </c>
      <c r="M750" s="156">
        <f>IF((L750&lt;=0),0,((L750-M$24)*Stock*(_xlfn.NORM.INV(RAND(),stock_ave,stock_std))+(L750-M$24)*Bonds*(_xlfn.NORM.INV(RAND(),bond_ave,bond_std))+(L750-M$24)*cash*(_xlfn.NORM.INV(RAND(),cash_ave,cash_std))+(L750-M$24)))</f>
        <v/>
      </c>
      <c r="N750" s="156">
        <f>IF((M750&lt;=0),0,((M750-N$24)*Stock*(_xlfn.NORM.INV(RAND(),stock_ave,stock_std))+(M750-N$24)*Bonds*(_xlfn.NORM.INV(RAND(),bond_ave,bond_std))+(M750-N$24)*cash*(_xlfn.NORM.INV(RAND(),cash_ave,cash_std))+(M750-N$24)))</f>
        <v/>
      </c>
      <c r="O750" s="156">
        <f>IF((N750&lt;=0),0,((N750-O$24)*Stock*(_xlfn.NORM.INV(RAND(),stock_ave,stock_std))+(N750-O$24)*Bonds*(_xlfn.NORM.INV(RAND(),bond_ave,bond_std))+(N750-O$24)*cash*(_xlfn.NORM.INV(RAND(),cash_ave,cash_std))+(N750-O$24)))</f>
        <v/>
      </c>
      <c r="P750" s="156">
        <f>IF((O750&lt;=0),0,((O750-P$24)*Stock*(_xlfn.NORM.INV(RAND(),stock_ave,stock_std))+(O750-P$24)*Bonds*(_xlfn.NORM.INV(RAND(),bond_ave,bond_std))+(O750-P$24)*cash*(_xlfn.NORM.INV(RAND(),cash_ave,cash_std))+(O750-P$24)))</f>
        <v/>
      </c>
      <c r="Q750" s="156">
        <f>IF((P750&lt;=0),0,((P750-Q$24)*Stock*(_xlfn.NORM.INV(RAND(),stock_ave,stock_std))+(P750-Q$24)*Bonds*(_xlfn.NORM.INV(RAND(),bond_ave,bond_std))+(P750-Q$24)*cash*(_xlfn.NORM.INV(RAND(),cash_ave,cash_std))+(P750-Q$24)))</f>
        <v/>
      </c>
      <c r="R750" s="156">
        <f>IF((Q750&lt;=0),0,((Q750-R$24)*Stock*(_xlfn.NORM.INV(RAND(),stock_ave,stock_std))+(Q750-R$24)*Bonds*(_xlfn.NORM.INV(RAND(),bond_ave,bond_std))+(Q750-R$24)*cash*(_xlfn.NORM.INV(RAND(),cash_ave,cash_std))+(Q750-R$24)))</f>
        <v/>
      </c>
      <c r="S750" s="156">
        <f>IF((R750&lt;=0),0,((R750-S$24)*Stock*(_xlfn.NORM.INV(RAND(),stock_ave,stock_std))+(R750-S$24)*Bonds*(_xlfn.NORM.INV(RAND(),bond_ave,bond_std))+(R750-S$24)*cash*(_xlfn.NORM.INV(RAND(),cash_ave,cash_std))+(R750-S$24)))</f>
        <v/>
      </c>
      <c r="T750" s="156">
        <f>IF((S750&lt;=0),0,((S750-T$24)*Stock*(_xlfn.NORM.INV(RAND(),stock_ave,stock_std))+(S750-T$24)*Bonds*(_xlfn.NORM.INV(RAND(),bond_ave,bond_std))+(S750-T$24)*cash*(_xlfn.NORM.INV(RAND(),cash_ave,cash_std))+(S750-T$24)))</f>
        <v/>
      </c>
      <c r="U750" s="156">
        <f>IF((T750&lt;=0),0,((T750-U$24)*Stock*(_xlfn.NORM.INV(RAND(),stock_ave,stock_std))+(T750-U$24)*Bonds*(_xlfn.NORM.INV(RAND(),bond_ave,bond_std))+(T750-U$24)*cash*(_xlfn.NORM.INV(RAND(),cash_ave,cash_std))+(T750-U$24)))</f>
        <v/>
      </c>
      <c r="V750" s="156">
        <f>IF((U750&lt;=0),0,((U750-V$24)*Stock*(_xlfn.NORM.INV(RAND(),stock_ave,stock_std))+(U750-V$24)*Bonds*(_xlfn.NORM.INV(RAND(),bond_ave,bond_std))+(U750-V$24)*cash*(_xlfn.NORM.INV(RAND(),cash_ave,cash_std))+(U750-V$24)))</f>
        <v/>
      </c>
      <c r="W750" s="156">
        <f>IF((V750&lt;=0),0,((V750-W$24)*Stock*(_xlfn.NORM.INV(RAND(),stock_ave,stock_std))+(V750-W$24)*Bonds*(_xlfn.NORM.INV(RAND(),bond_ave,bond_std))+(V750-W$24)*cash*(_xlfn.NORM.INV(RAND(),cash_ave,cash_std))+(V750-W$24)))</f>
        <v/>
      </c>
      <c r="X750" s="156">
        <f>IF((W750&lt;=0),0,((W750-X$24)*Stock*(_xlfn.NORM.INV(RAND(),stock_ave,stock_std))+(W750-X$24)*Bonds*(_xlfn.NORM.INV(RAND(),bond_ave,bond_std))+(W750-X$24)*cash*(_xlfn.NORM.INV(RAND(),cash_ave,cash_std))+(W750-X$24)))</f>
        <v/>
      </c>
      <c r="Y750" s="156">
        <f>IF((X750&lt;=0),0,((X750-Y$24)*Stock*(_xlfn.NORM.INV(RAND(),stock_ave,stock_std))+(X750-Y$24)*Bonds*(_xlfn.NORM.INV(RAND(),bond_ave,bond_std))+(X750-Y$24)*cash*(_xlfn.NORM.INV(RAND(),cash_ave,cash_std))+(X750-Y$24)))</f>
        <v/>
      </c>
      <c r="Z750" s="156">
        <f>IF((Y750&lt;=0),0,((Y750-Z$24)*Stock*(_xlfn.NORM.INV(RAND(),stock_ave,stock_std))+(Y750-Z$24)*Bonds*(_xlfn.NORM.INV(RAND(),bond_ave,bond_std))+(Y750-Z$24)*cash*(_xlfn.NORM.INV(RAND(),cash_ave,cash_std))+(Y750-Z$24)))</f>
        <v/>
      </c>
      <c r="AA750" s="156">
        <f>IF((Z750&lt;=0),0,((Z750-AA$24)*Stock*(_xlfn.NORM.INV(RAND(),stock_ave,stock_std))+(Z750-AA$24)*Bonds*(_xlfn.NORM.INV(RAND(),bond_ave,bond_std))+(Z750-AA$24)*cash*(_xlfn.NORM.INV(RAND(),cash_ave,cash_std))+(Z750-AA$24)))</f>
        <v/>
      </c>
      <c r="AB750" s="156">
        <f>IF((AA750&lt;=0),0,((AA750-AB$24)*Stock*(_xlfn.NORM.INV(RAND(),stock_ave,stock_std))+(AA750-AB$24)*Bonds*(_xlfn.NORM.INV(RAND(),bond_ave,bond_std))+(AA750-AB$24)*cash*(_xlfn.NORM.INV(RAND(),cash_ave,cash_std))+(AA750-AB$24)))</f>
        <v/>
      </c>
      <c r="AC750" s="156">
        <f>IF((AB750&lt;=0),0,((AB750-AC$24)*Stock*(_xlfn.NORM.INV(RAND(),stock_ave,stock_std))+(AB750-AC$24)*Bonds*(_xlfn.NORM.INV(RAND(),bond_ave,bond_std))+(AB750-AC$24)*cash*(_xlfn.NORM.INV(RAND(),cash_ave,cash_std))+(AB750-AC$24)))</f>
        <v/>
      </c>
      <c r="AD750" s="156">
        <f>IF((AC750&lt;=0),0,((AC750-AD$24)*Stock*(_xlfn.NORM.INV(RAND(),stock_ave,stock_std))+(AC750-AD$24)*Bonds*(_xlfn.NORM.INV(RAND(),bond_ave,bond_std))+(AC750-AD$24)*cash*(_xlfn.NORM.INV(RAND(),cash_ave,cash_std))+(AC750-AD$24)))</f>
        <v/>
      </c>
      <c r="AE750" s="156">
        <f>IF((AD750&lt;=0),0,((AD750-AE$24)*Stock*(_xlfn.NORM.INV(RAND(),stock_ave,stock_std))+(AD750-AE$24)*Bonds*(_xlfn.NORM.INV(RAND(),bond_ave,bond_std))+(AD750-AE$24)*cash*(_xlfn.NORM.INV(RAND(),cash_ave,cash_std))+(AD750-AE$24)))</f>
        <v/>
      </c>
      <c r="AF750" s="156">
        <f>IF((AE750&lt;=0),0,((AE750-AF$24)*Stock*(_xlfn.NORM.INV(RAND(),stock_ave,stock_std))+(AE750-AF$24)*Bonds*(_xlfn.NORM.INV(RAND(),bond_ave,bond_std))+(AE750-AF$24)*cash*(_xlfn.NORM.INV(RAND(),cash_ave,cash_std))+(AE750-AF$24)))</f>
        <v/>
      </c>
      <c r="AG750" s="156">
        <f>IF((AF750&lt;=0),0,((AF750-AG$24)*Stock*(_xlfn.NORM.INV(RAND(),stock_ave,stock_std))+(AF750-AG$24)*Bonds*(_xlfn.NORM.INV(RAND(),bond_ave,bond_std))+(AF750-AG$24)*cash*(_xlfn.NORM.INV(RAND(),cash_ave,cash_std))+(AF750-AG$24)))</f>
        <v/>
      </c>
      <c r="AH750" s="156">
        <f>IF((AG750&lt;=0),0,((AG750-AH$24)*Stock*(_xlfn.NORM.INV(RAND(),stock_ave,stock_std))+(AG750-AH$24)*Bonds*(_xlfn.NORM.INV(RAND(),bond_ave,bond_std))+(AG750-AH$24)*cash*(_xlfn.NORM.INV(RAND(),cash_ave,cash_std))+(AG750-AH$24)))</f>
        <v/>
      </c>
      <c r="AI750" s="156">
        <f>IF((AH750&lt;=0),0,((AH750-AI$24)*Stock*(_xlfn.NORM.INV(RAND(),stock_ave,stock_std))+(AH750-AI$24)*Bonds*(_xlfn.NORM.INV(RAND(),bond_ave,bond_std))+(AH750-AI$24)*cash*(_xlfn.NORM.INV(RAND(),cash_ave,cash_std))+(AH750-AI$24)))</f>
        <v/>
      </c>
      <c r="AJ750" s="156">
        <f>IF((AI750&lt;=0),0,((AI750-AJ$24)*Stock*(_xlfn.NORM.INV(RAND(),stock_ave,stock_std))+(AI750-AJ$24)*Bonds*(_xlfn.NORM.INV(RAND(),bond_ave,bond_std))+(AI750-AJ$24)*cash*(_xlfn.NORM.INV(RAND(),cash_ave,cash_std))+(AI750-AJ$24)))</f>
        <v/>
      </c>
      <c r="AK750" s="156">
        <f>IF((AJ750&lt;=0),0,((AJ750-AK$24)*Stock*(_xlfn.NORM.INV(RAND(),stock_ave,stock_std))+(AJ750-AK$24)*Bonds*(_xlfn.NORM.INV(RAND(),bond_ave,bond_std))+(AJ750-AK$24)*cash*(_xlfn.NORM.INV(RAND(),cash_ave,cash_std))+(AJ750-AK$24)))</f>
        <v/>
      </c>
      <c r="AL750" s="156">
        <f>IF((AK750&lt;=0),0,((AK750-AL$24)*Stock*(_xlfn.NORM.INV(RAND(),stock_ave,stock_std))+(AK750-AL$24)*Bonds*(_xlfn.NORM.INV(RAND(),bond_ave,bond_std))+(AK750-AL$24)*cash*(_xlfn.NORM.INV(RAND(),cash_ave,cash_std))+(AK750-AL$24)))</f>
        <v/>
      </c>
      <c r="AM750" s="156">
        <f>IF((AL750&lt;=0),0,((AL750-AM$24)*Stock*(_xlfn.NORM.INV(RAND(),stock_ave,stock_std))+(AL750-AM$24)*Bonds*(_xlfn.NORM.INV(RAND(),bond_ave,bond_std))+(AL750-AM$24)*cash*(_xlfn.NORM.INV(RAND(),cash_ave,cash_std))+(AL750-AM$24)))</f>
        <v/>
      </c>
      <c r="AN750" s="156">
        <f>IF((AM750&lt;=0),0,((AM750-AN$24)*Stock*(_xlfn.NORM.INV(RAND(),stock_ave,stock_std))+(AM750-AN$24)*Bonds*(_xlfn.NORM.INV(RAND(),bond_ave,bond_std))+(AM750-AN$24)*cash*(_xlfn.NORM.INV(RAND(),cash_ave,cash_std))+(AM750-AN$24)))</f>
        <v/>
      </c>
      <c r="AO750" s="156">
        <f>IF((AN750&lt;=0),0,((AN750-AO$24)*Stock*(_xlfn.NORM.INV(RAND(),stock_ave,stock_std))+(AN750-AO$24)*Bonds*(_xlfn.NORM.INV(RAND(),bond_ave,bond_std))+(AN750-AO$24)*cash*(_xlfn.NORM.INV(RAND(),cash_ave,cash_std))+(AN750-AO$24)))</f>
        <v/>
      </c>
      <c r="AP750" s="156">
        <f>IF((AO750&lt;=0),0,((AO750-AP$24)*Stock*(_xlfn.NORM.INV(RAND(),stock_ave,stock_std))+(AO750-AP$24)*Bonds*(_xlfn.NORM.INV(RAND(),bond_ave,bond_std))+(AO750-AP$24)*cash*(_xlfn.NORM.INV(RAND(),cash_ave,cash_std))+(AO750-AP$24)))</f>
        <v/>
      </c>
      <c r="AQ750" s="156">
        <f>IF((AP750&lt;=0),0,((AP750-AQ$24)*Stock*(_xlfn.NORM.INV(RAND(),stock_ave,stock_std))+(AP750-AQ$24)*Bonds*(_xlfn.NORM.INV(RAND(),bond_ave,bond_std))+(AP750-AQ$24)*cash*(_xlfn.NORM.INV(RAND(),cash_ave,cash_std))+(AP750-AQ$24)))</f>
        <v/>
      </c>
      <c r="AR750" s="156">
        <f>IF((AQ750&lt;=0),0,((AQ750-AR$24)*Stock*(_xlfn.NORM.INV(RAND(),stock_ave,stock_std))+(AQ750-AR$24)*Bonds*(_xlfn.NORM.INV(RAND(),bond_ave,bond_std))+(AQ750-AR$24)*cash*(_xlfn.NORM.INV(RAND(),cash_ave,cash_std))+(AQ750-AR$24)))</f>
        <v/>
      </c>
      <c r="AS750" s="156">
        <f>IF((AR750&lt;=0),0,((AR750-AS$24)*Stock*(_xlfn.NORM.INV(RAND(),stock_ave,stock_std))+(AR750-AS$24)*Bonds*(_xlfn.NORM.INV(RAND(),bond_ave,bond_std))+(AR750-AS$24)*cash*(_xlfn.NORM.INV(RAND(),cash_ave,cash_std))+(AR750-AS$24)))</f>
        <v/>
      </c>
      <c r="AT750" s="156">
        <f>IF((AS750&lt;=0),0,((AS750-AT$24)*Stock*(_xlfn.NORM.INV(RAND(),stock_ave,stock_std))+(AS750-AT$24)*Bonds*(_xlfn.NORM.INV(RAND(),bond_ave,bond_std))+(AS750-AT$24)*cash*(_xlfn.NORM.INV(RAND(),cash_ave,cash_std))+(AS750-AT$24)))</f>
        <v/>
      </c>
      <c r="AU750" s="156">
        <f>IF((AT750&lt;=0),0,((AT750-AU$24)*Stock*(_xlfn.NORM.INV(RAND(),stock_ave,stock_std))+(AT750-AU$24)*Bonds*(_xlfn.NORM.INV(RAND(),bond_ave,bond_std))+(AT750-AU$24)*cash*(_xlfn.NORM.INV(RAND(),cash_ave,cash_std))+(AT750-AU$24)))</f>
        <v/>
      </c>
      <c r="AV750" s="156">
        <f>IF((AU750&lt;=0),0,((AU750-AV$24)*Stock*(_xlfn.NORM.INV(RAND(),stock_ave,stock_std))+(AU750-AV$24)*Bonds*(_xlfn.NORM.INV(RAND(),bond_ave,bond_std))+(AU750-AV$24)*cash*(_xlfn.NORM.INV(RAND(),cash_ave,cash_std))+(AU750-AV$24)))</f>
        <v/>
      </c>
      <c r="AW750" s="156">
        <f>IF((AV750&lt;=0),0,((AV750-AW$24)*Stock*(_xlfn.NORM.INV(RAND(),stock_ave,stock_std))+(AV750-AW$24)*Bonds*(_xlfn.NORM.INV(RAND(),bond_ave,bond_std))+(AV750-AW$24)*cash*(_xlfn.NORM.INV(RAND(),cash_ave,cash_std))+(AV750-AW$24)))</f>
        <v/>
      </c>
      <c r="AX750" s="159" t="n"/>
      <c r="AY750" s="159" t="n"/>
      <c r="AZ750" s="159" t="n"/>
      <c r="BA750" s="159" t="n"/>
      <c r="BB750" s="159" t="n"/>
    </row>
    <row r="751">
      <c r="C751" s="147" t="n"/>
      <c r="D751" s="61">
        <f>+D750-IF(D$18&gt;74,(D750/D$25)*$C$10)</f>
        <v/>
      </c>
      <c r="E751" s="61">
        <f>+E750-IF(E$18&gt;74,(E750/E$25)*$C$10)</f>
        <v/>
      </c>
      <c r="F751" s="61">
        <f>+F750-IF(F$18&gt;74,(F750/F$25)*$C$10)</f>
        <v/>
      </c>
      <c r="G751" s="61">
        <f>+G750-IF(G$18&gt;74,(G750/G$25)*$C$10)</f>
        <v/>
      </c>
      <c r="H751" s="61">
        <f>+H750-IF(H$18&gt;74,(H750/H$25)*$C$10)</f>
        <v/>
      </c>
      <c r="I751" s="61">
        <f>+I750-IF(I$18&gt;74,(I750/I$25)*$C$10)</f>
        <v/>
      </c>
      <c r="J751" s="61">
        <f>+J750-IF(J$18&gt;74,(J750/J$25)*$C$10)</f>
        <v/>
      </c>
      <c r="K751" s="61">
        <f>+K750-IF(K$18&gt;74,(K750/K$25)*$C$10)</f>
        <v/>
      </c>
      <c r="L751" s="61">
        <f>+L750-IF(L$18&gt;74,(L750/L$25)*$C$10)</f>
        <v/>
      </c>
      <c r="M751" s="61">
        <f>+M750-IF(M$18&gt;74,(M750/M$25)*$C$10)</f>
        <v/>
      </c>
      <c r="N751" s="61">
        <f>+N750-IF(N$18&gt;74,(N750/N$25)*$C$10)</f>
        <v/>
      </c>
      <c r="O751" s="61">
        <f>+O750-IF(O$18&gt;74,(O750/O$25)*$C$10)</f>
        <v/>
      </c>
      <c r="P751" s="61">
        <f>+P750-IF(P$18&gt;74,(P750/P$25)*$C$10)</f>
        <v/>
      </c>
      <c r="Q751" s="61">
        <f>+Q750-IF(Q$18&gt;74,(Q750/Q$25)*$C$10)</f>
        <v/>
      </c>
      <c r="R751" s="61">
        <f>+R750-IF(R$18&gt;74,(R750/R$25)*$C$10)</f>
        <v/>
      </c>
      <c r="S751" s="61">
        <f>+S750-IF(S$18&gt;74,(S750/S$25)*$C$10)</f>
        <v/>
      </c>
      <c r="T751" s="61">
        <f>+T750-IF(T$18&gt;74,(T750/T$25)*$C$10)</f>
        <v/>
      </c>
      <c r="U751" s="61">
        <f>+U750-IF(U$18&gt;74,(U750/U$25)*$C$10)</f>
        <v/>
      </c>
      <c r="V751" s="61">
        <f>+V750-IF(V$18&gt;74,(V750/V$25)*$C$10)</f>
        <v/>
      </c>
      <c r="W751" s="61">
        <f>+W750-IF(W$18&gt;74,(W750/W$25)*$C$10)</f>
        <v/>
      </c>
      <c r="X751" s="61">
        <f>+X750-IF(X$18&gt;74,(X750/X$25)*$C$10)</f>
        <v/>
      </c>
      <c r="Y751" s="61">
        <f>+Y750-IF(Y$18&gt;74,(Y750/Y$25)*$C$10)</f>
        <v/>
      </c>
      <c r="Z751" s="61">
        <f>+Z750-IF(Z$18&gt;74,(Z750/Z$25)*$C$10)</f>
        <v/>
      </c>
      <c r="AA751" s="61">
        <f>+AA750-IF(AA$18&gt;74,(AA750/AA$25)*$C$10)</f>
        <v/>
      </c>
      <c r="AB751" s="61">
        <f>+AB750-IF(AB$18&gt;74,(AB750/AB$25)*$C$10)</f>
        <v/>
      </c>
      <c r="AC751" s="61">
        <f>+AC750-IF(AC$18&gt;74,(AC750/AC$25)*$C$10)</f>
        <v/>
      </c>
      <c r="AD751" s="61">
        <f>+AD750-IF(AD$18&gt;74,(AD750/AD$25)*$C$10)</f>
        <v/>
      </c>
      <c r="AE751" s="61">
        <f>+AE750-IF(AE$18&gt;74,(AE750/AE$25)*$C$10)</f>
        <v/>
      </c>
      <c r="AF751" s="61">
        <f>+AF750-IF(AF$18&gt;74,(AF750/AF$25)*$C$10)</f>
        <v/>
      </c>
      <c r="AG751" s="61">
        <f>+AG750-IF(AG$18&gt;74,(AG750/AG$25)*$C$10)</f>
        <v/>
      </c>
      <c r="AH751" s="61">
        <f>+AH750-IF(AH$18&gt;74,(AH750/AH$25)*$C$10)</f>
        <v/>
      </c>
      <c r="AI751" s="61">
        <f>+AI750-IF(AI$18&gt;74,(AI750/AI$25)*$C$10)</f>
        <v/>
      </c>
      <c r="AJ751" s="61">
        <f>+AJ750-IF(AJ$18&gt;74,(AJ750/AJ$25)*$C$10)</f>
        <v/>
      </c>
      <c r="AK751" s="61">
        <f>+AK750-IF(AK$18&gt;74,(AK750/AK$25)*$C$10)</f>
        <v/>
      </c>
      <c r="AL751" s="61">
        <f>+AL750-IF(AL$18&gt;74,(AL750/AL$25)*$C$10)</f>
        <v/>
      </c>
      <c r="AM751" s="61">
        <f>+AM750-IF(AM$18&gt;74,(AM750/AM$25)*$C$10)</f>
        <v/>
      </c>
      <c r="AN751" s="61">
        <f>+AN750-IF(AN$18&gt;74,(AN750/AN$25)*$C$10)</f>
        <v/>
      </c>
      <c r="AO751" s="61">
        <f>+AO750-IF(AO$18&gt;74,(AO750/AO$25)*$C$10)</f>
        <v/>
      </c>
      <c r="AP751" s="61">
        <f>+AP750-IF(AP$18&gt;74,(AP750/AP$25)*$C$10)</f>
        <v/>
      </c>
      <c r="AQ751" s="61">
        <f>+AQ750-IF(AQ$18&gt;74,(AQ750/AQ$25)*$C$10)</f>
        <v/>
      </c>
      <c r="AR751" s="61">
        <f>+AR750-IF(AR$18&gt;74,(AR750/AR$25)*$C$10)</f>
        <v/>
      </c>
      <c r="AS751" s="61">
        <f>+AS750-IF(AS$18&gt;74,(AS750/AS$25)*$C$10)</f>
        <v/>
      </c>
      <c r="AT751" s="61">
        <f>+AT750-IF(AT$18&gt;74,(AT750/AT$25)*$C$10)</f>
        <v/>
      </c>
      <c r="AU751" s="61">
        <f>+AU750-IF(AU$18&gt;74,(AU750/AU$25)*$C$10)</f>
        <v/>
      </c>
      <c r="AV751" s="61">
        <f>+AV750-IF(AV$18&gt;74,(AV750/AV$25)*$C$10)</f>
        <v/>
      </c>
      <c r="AW751" s="61">
        <f>+AW750-IF(AW$18&gt;74,(AW750/AW$25)*$C$10)</f>
        <v/>
      </c>
      <c r="AX751" s="35">
        <f>IF(AW751&gt;0,1,0)</f>
        <v/>
      </c>
      <c r="AY751" s="35">
        <f>IF(AL751&gt;0,1,0)</f>
        <v/>
      </c>
      <c r="AZ751" s="35">
        <f>IF(AG751&gt;0,1,0)</f>
        <v/>
      </c>
      <c r="BA751" s="35">
        <f>IF(AB751&gt;0,1,0)</f>
        <v/>
      </c>
      <c r="BB751" s="35">
        <f>IF(W751&gt;0,1,0)</f>
        <v/>
      </c>
    </row>
    <row r="752">
      <c r="B752" s="154" t="inlineStr">
        <is>
          <t>trial 363</t>
        </is>
      </c>
      <c r="C752" s="155">
        <f>+start-C749</f>
        <v/>
      </c>
      <c r="D752" s="156">
        <f>IF((C752&lt;=0),0,((C752-D$24)*Stock*(_xlfn.NORM.INV(RAND(),stock_ave,stock_std))+(C752-D$24)*Bonds*(_xlfn.NORM.INV(RAND(),bond_ave,bond_std))+(C752-D$24)*cash*(_xlfn.NORM.INV(RAND(),cash_ave,cash_std))+(C752-D$24)))</f>
        <v/>
      </c>
      <c r="E752" s="156">
        <f>IF((D752&lt;=0),0,((D752-E$24)*Stock*(_xlfn.NORM.INV(RAND(),stock_ave,stock_std))+(D752-E$24)*Bonds*(_xlfn.NORM.INV(RAND(),bond_ave,bond_std))+(D752-E$24)*cash*(_xlfn.NORM.INV(RAND(),cash_ave,cash_std))+(D752-E$24)))</f>
        <v/>
      </c>
      <c r="F752" s="156">
        <f>IF((E752&lt;=0),0,((E752-F$24)*Stock*(_xlfn.NORM.INV(RAND(),stock_ave,stock_std))+(E752-F$24)*Bonds*(_xlfn.NORM.INV(RAND(),bond_ave,bond_std))+(E752-F$24)*cash*(_xlfn.NORM.INV(RAND(),cash_ave,cash_std))+(E752-F$24)))</f>
        <v/>
      </c>
      <c r="G752" s="156">
        <f>IF((F752&lt;=0),0,((F752-G$24)*Stock*(_xlfn.NORM.INV(RAND(),stock_ave,stock_std))+(F752-G$24)*Bonds*(_xlfn.NORM.INV(RAND(),bond_ave,bond_std))+(F752-G$24)*cash*(_xlfn.NORM.INV(RAND(),cash_ave,cash_std))+(F752-G$24)))</f>
        <v/>
      </c>
      <c r="H752" s="156">
        <f>IF((G752&lt;=0),0,((G752-H$24)*Stock*(_xlfn.NORM.INV(RAND(),stock_ave,stock_std))+(G752-H$24)*Bonds*(_xlfn.NORM.INV(RAND(),bond_ave,bond_std))+(G752-H$24)*cash*(_xlfn.NORM.INV(RAND(),cash_ave,cash_std))+(G752-H$24)))</f>
        <v/>
      </c>
      <c r="I752" s="156">
        <f>IF((H752&lt;=0),0,((H752-I$24)*Stock*(_xlfn.NORM.INV(RAND(),stock_ave,stock_std))+(H752-I$24)*Bonds*(_xlfn.NORM.INV(RAND(),bond_ave,bond_std))+(H752-I$24)*cash*(_xlfn.NORM.INV(RAND(),cash_ave,cash_std))+(H752-I$24)))</f>
        <v/>
      </c>
      <c r="J752" s="156">
        <f>IF((I752&lt;=0),0,((I752-J$24)*Stock*(_xlfn.NORM.INV(RAND(),stock_ave,stock_std))+(I752-J$24)*Bonds*(_xlfn.NORM.INV(RAND(),bond_ave,bond_std))+(I752-J$24)*cash*(_xlfn.NORM.INV(RAND(),cash_ave,cash_std))+(I752-J$24)))</f>
        <v/>
      </c>
      <c r="K752" s="156">
        <f>IF((J752&lt;=0),0,((J752-K$24)*Stock*(_xlfn.NORM.INV(RAND(),stock_ave,stock_std))+(J752-K$24)*Bonds*(_xlfn.NORM.INV(RAND(),bond_ave,bond_std))+(J752-K$24)*cash*(_xlfn.NORM.INV(RAND(),cash_ave,cash_std))+(J752-K$24)))</f>
        <v/>
      </c>
      <c r="L752" s="156">
        <f>IF((K752&lt;=0),0,((K752-L$24)*Stock*(_xlfn.NORM.INV(RAND(),stock_ave,stock_std))+(K752-L$24)*Bonds*(_xlfn.NORM.INV(RAND(),bond_ave,bond_std))+(K752-L$24)*cash*(_xlfn.NORM.INV(RAND(),cash_ave,cash_std))+(K752-L$24)))</f>
        <v/>
      </c>
      <c r="M752" s="156">
        <f>IF((L752&lt;=0),0,((L752-M$24)*Stock*(_xlfn.NORM.INV(RAND(),stock_ave,stock_std))+(L752-M$24)*Bonds*(_xlfn.NORM.INV(RAND(),bond_ave,bond_std))+(L752-M$24)*cash*(_xlfn.NORM.INV(RAND(),cash_ave,cash_std))+(L752-M$24)))</f>
        <v/>
      </c>
      <c r="N752" s="156">
        <f>IF((M752&lt;=0),0,((M752-N$24)*Stock*(_xlfn.NORM.INV(RAND(),stock_ave,stock_std))+(M752-N$24)*Bonds*(_xlfn.NORM.INV(RAND(),bond_ave,bond_std))+(M752-N$24)*cash*(_xlfn.NORM.INV(RAND(),cash_ave,cash_std))+(M752-N$24)))</f>
        <v/>
      </c>
      <c r="O752" s="156">
        <f>IF((N752&lt;=0),0,((N752-O$24)*Stock*(_xlfn.NORM.INV(RAND(),stock_ave,stock_std))+(N752-O$24)*Bonds*(_xlfn.NORM.INV(RAND(),bond_ave,bond_std))+(N752-O$24)*cash*(_xlfn.NORM.INV(RAND(),cash_ave,cash_std))+(N752-O$24)))</f>
        <v/>
      </c>
      <c r="P752" s="156">
        <f>IF((O752&lt;=0),0,((O752-P$24)*Stock*(_xlfn.NORM.INV(RAND(),stock_ave,stock_std))+(O752-P$24)*Bonds*(_xlfn.NORM.INV(RAND(),bond_ave,bond_std))+(O752-P$24)*cash*(_xlfn.NORM.INV(RAND(),cash_ave,cash_std))+(O752-P$24)))</f>
        <v/>
      </c>
      <c r="Q752" s="156">
        <f>IF((P752&lt;=0),0,((P752-Q$24)*Stock*(_xlfn.NORM.INV(RAND(),stock_ave,stock_std))+(P752-Q$24)*Bonds*(_xlfn.NORM.INV(RAND(),bond_ave,bond_std))+(P752-Q$24)*cash*(_xlfn.NORM.INV(RAND(),cash_ave,cash_std))+(P752-Q$24)))</f>
        <v/>
      </c>
      <c r="R752" s="156">
        <f>IF((Q752&lt;=0),0,((Q752-R$24)*Stock*(_xlfn.NORM.INV(RAND(),stock_ave,stock_std))+(Q752-R$24)*Bonds*(_xlfn.NORM.INV(RAND(),bond_ave,bond_std))+(Q752-R$24)*cash*(_xlfn.NORM.INV(RAND(),cash_ave,cash_std))+(Q752-R$24)))</f>
        <v/>
      </c>
      <c r="S752" s="156">
        <f>IF((R752&lt;=0),0,((R752-S$24)*Stock*(_xlfn.NORM.INV(RAND(),stock_ave,stock_std))+(R752-S$24)*Bonds*(_xlfn.NORM.INV(RAND(),bond_ave,bond_std))+(R752-S$24)*cash*(_xlfn.NORM.INV(RAND(),cash_ave,cash_std))+(R752-S$24)))</f>
        <v/>
      </c>
      <c r="T752" s="156">
        <f>IF((S752&lt;=0),0,((S752-T$24)*Stock*(_xlfn.NORM.INV(RAND(),stock_ave,stock_std))+(S752-T$24)*Bonds*(_xlfn.NORM.INV(RAND(),bond_ave,bond_std))+(S752-T$24)*cash*(_xlfn.NORM.INV(RAND(),cash_ave,cash_std))+(S752-T$24)))</f>
        <v/>
      </c>
      <c r="U752" s="156">
        <f>IF((T752&lt;=0),0,((T752-U$24)*Stock*(_xlfn.NORM.INV(RAND(),stock_ave,stock_std))+(T752-U$24)*Bonds*(_xlfn.NORM.INV(RAND(),bond_ave,bond_std))+(T752-U$24)*cash*(_xlfn.NORM.INV(RAND(),cash_ave,cash_std))+(T752-U$24)))</f>
        <v/>
      </c>
      <c r="V752" s="156">
        <f>IF((U752&lt;=0),0,((U752-V$24)*Stock*(_xlfn.NORM.INV(RAND(),stock_ave,stock_std))+(U752-V$24)*Bonds*(_xlfn.NORM.INV(RAND(),bond_ave,bond_std))+(U752-V$24)*cash*(_xlfn.NORM.INV(RAND(),cash_ave,cash_std))+(U752-V$24)))</f>
        <v/>
      </c>
      <c r="W752" s="156">
        <f>IF((V752&lt;=0),0,((V752-W$24)*Stock*(_xlfn.NORM.INV(RAND(),stock_ave,stock_std))+(V752-W$24)*Bonds*(_xlfn.NORM.INV(RAND(),bond_ave,bond_std))+(V752-W$24)*cash*(_xlfn.NORM.INV(RAND(),cash_ave,cash_std))+(V752-W$24)))</f>
        <v/>
      </c>
      <c r="X752" s="156">
        <f>IF((W752&lt;=0),0,((W752-X$24)*Stock*(_xlfn.NORM.INV(RAND(),stock_ave,stock_std))+(W752-X$24)*Bonds*(_xlfn.NORM.INV(RAND(),bond_ave,bond_std))+(W752-X$24)*cash*(_xlfn.NORM.INV(RAND(),cash_ave,cash_std))+(W752-X$24)))</f>
        <v/>
      </c>
      <c r="Y752" s="156">
        <f>IF((X752&lt;=0),0,((X752-Y$24)*Stock*(_xlfn.NORM.INV(RAND(),stock_ave,stock_std))+(X752-Y$24)*Bonds*(_xlfn.NORM.INV(RAND(),bond_ave,bond_std))+(X752-Y$24)*cash*(_xlfn.NORM.INV(RAND(),cash_ave,cash_std))+(X752-Y$24)))</f>
        <v/>
      </c>
      <c r="Z752" s="156">
        <f>IF((Y752&lt;=0),0,((Y752-Z$24)*Stock*(_xlfn.NORM.INV(RAND(),stock_ave,stock_std))+(Y752-Z$24)*Bonds*(_xlfn.NORM.INV(RAND(),bond_ave,bond_std))+(Y752-Z$24)*cash*(_xlfn.NORM.INV(RAND(),cash_ave,cash_std))+(Y752-Z$24)))</f>
        <v/>
      </c>
      <c r="AA752" s="156">
        <f>IF((Z752&lt;=0),0,((Z752-AA$24)*Stock*(_xlfn.NORM.INV(RAND(),stock_ave,stock_std))+(Z752-AA$24)*Bonds*(_xlfn.NORM.INV(RAND(),bond_ave,bond_std))+(Z752-AA$24)*cash*(_xlfn.NORM.INV(RAND(),cash_ave,cash_std))+(Z752-AA$24)))</f>
        <v/>
      </c>
      <c r="AB752" s="156">
        <f>IF((AA752&lt;=0),0,((AA752-AB$24)*Stock*(_xlfn.NORM.INV(RAND(),stock_ave,stock_std))+(AA752-AB$24)*Bonds*(_xlfn.NORM.INV(RAND(),bond_ave,bond_std))+(AA752-AB$24)*cash*(_xlfn.NORM.INV(RAND(),cash_ave,cash_std))+(AA752-AB$24)))</f>
        <v/>
      </c>
      <c r="AC752" s="156">
        <f>IF((AB752&lt;=0),0,((AB752-AC$24)*Stock*(_xlfn.NORM.INV(RAND(),stock_ave,stock_std))+(AB752-AC$24)*Bonds*(_xlfn.NORM.INV(RAND(),bond_ave,bond_std))+(AB752-AC$24)*cash*(_xlfn.NORM.INV(RAND(),cash_ave,cash_std))+(AB752-AC$24)))</f>
        <v/>
      </c>
      <c r="AD752" s="156">
        <f>IF((AC752&lt;=0),0,((AC752-AD$24)*Stock*(_xlfn.NORM.INV(RAND(),stock_ave,stock_std))+(AC752-AD$24)*Bonds*(_xlfn.NORM.INV(RAND(),bond_ave,bond_std))+(AC752-AD$24)*cash*(_xlfn.NORM.INV(RAND(),cash_ave,cash_std))+(AC752-AD$24)))</f>
        <v/>
      </c>
      <c r="AE752" s="156">
        <f>IF((AD752&lt;=0),0,((AD752-AE$24)*Stock*(_xlfn.NORM.INV(RAND(),stock_ave,stock_std))+(AD752-AE$24)*Bonds*(_xlfn.NORM.INV(RAND(),bond_ave,bond_std))+(AD752-AE$24)*cash*(_xlfn.NORM.INV(RAND(),cash_ave,cash_std))+(AD752-AE$24)))</f>
        <v/>
      </c>
      <c r="AF752" s="156">
        <f>IF((AE752&lt;=0),0,((AE752-AF$24)*Stock*(_xlfn.NORM.INV(RAND(),stock_ave,stock_std))+(AE752-AF$24)*Bonds*(_xlfn.NORM.INV(RAND(),bond_ave,bond_std))+(AE752-AF$24)*cash*(_xlfn.NORM.INV(RAND(),cash_ave,cash_std))+(AE752-AF$24)))</f>
        <v/>
      </c>
      <c r="AG752" s="156">
        <f>IF((AF752&lt;=0),0,((AF752-AG$24)*Stock*(_xlfn.NORM.INV(RAND(),stock_ave,stock_std))+(AF752-AG$24)*Bonds*(_xlfn.NORM.INV(RAND(),bond_ave,bond_std))+(AF752-AG$24)*cash*(_xlfn.NORM.INV(RAND(),cash_ave,cash_std))+(AF752-AG$24)))</f>
        <v/>
      </c>
      <c r="AH752" s="156">
        <f>IF((AG752&lt;=0),0,((AG752-AH$24)*Stock*(_xlfn.NORM.INV(RAND(),stock_ave,stock_std))+(AG752-AH$24)*Bonds*(_xlfn.NORM.INV(RAND(),bond_ave,bond_std))+(AG752-AH$24)*cash*(_xlfn.NORM.INV(RAND(),cash_ave,cash_std))+(AG752-AH$24)))</f>
        <v/>
      </c>
      <c r="AI752" s="156">
        <f>IF((AH752&lt;=0),0,((AH752-AI$24)*Stock*(_xlfn.NORM.INV(RAND(),stock_ave,stock_std))+(AH752-AI$24)*Bonds*(_xlfn.NORM.INV(RAND(),bond_ave,bond_std))+(AH752-AI$24)*cash*(_xlfn.NORM.INV(RAND(),cash_ave,cash_std))+(AH752-AI$24)))</f>
        <v/>
      </c>
      <c r="AJ752" s="156">
        <f>IF((AI752&lt;=0),0,((AI752-AJ$24)*Stock*(_xlfn.NORM.INV(RAND(),stock_ave,stock_std))+(AI752-AJ$24)*Bonds*(_xlfn.NORM.INV(RAND(),bond_ave,bond_std))+(AI752-AJ$24)*cash*(_xlfn.NORM.INV(RAND(),cash_ave,cash_std))+(AI752-AJ$24)))</f>
        <v/>
      </c>
      <c r="AK752" s="156">
        <f>IF((AJ752&lt;=0),0,((AJ752-AK$24)*Stock*(_xlfn.NORM.INV(RAND(),stock_ave,stock_std))+(AJ752-AK$24)*Bonds*(_xlfn.NORM.INV(RAND(),bond_ave,bond_std))+(AJ752-AK$24)*cash*(_xlfn.NORM.INV(RAND(),cash_ave,cash_std))+(AJ752-AK$24)))</f>
        <v/>
      </c>
      <c r="AL752" s="156">
        <f>IF((AK752&lt;=0),0,((AK752-AL$24)*Stock*(_xlfn.NORM.INV(RAND(),stock_ave,stock_std))+(AK752-AL$24)*Bonds*(_xlfn.NORM.INV(RAND(),bond_ave,bond_std))+(AK752-AL$24)*cash*(_xlfn.NORM.INV(RAND(),cash_ave,cash_std))+(AK752-AL$24)))</f>
        <v/>
      </c>
      <c r="AM752" s="156">
        <f>IF((AL752&lt;=0),0,((AL752-AM$24)*Stock*(_xlfn.NORM.INV(RAND(),stock_ave,stock_std))+(AL752-AM$24)*Bonds*(_xlfn.NORM.INV(RAND(),bond_ave,bond_std))+(AL752-AM$24)*cash*(_xlfn.NORM.INV(RAND(),cash_ave,cash_std))+(AL752-AM$24)))</f>
        <v/>
      </c>
      <c r="AN752" s="156">
        <f>IF((AM752&lt;=0),0,((AM752-AN$24)*Stock*(_xlfn.NORM.INV(RAND(),stock_ave,stock_std))+(AM752-AN$24)*Bonds*(_xlfn.NORM.INV(RAND(),bond_ave,bond_std))+(AM752-AN$24)*cash*(_xlfn.NORM.INV(RAND(),cash_ave,cash_std))+(AM752-AN$24)))</f>
        <v/>
      </c>
      <c r="AO752" s="156">
        <f>IF((AN752&lt;=0),0,((AN752-AO$24)*Stock*(_xlfn.NORM.INV(RAND(),stock_ave,stock_std))+(AN752-AO$24)*Bonds*(_xlfn.NORM.INV(RAND(),bond_ave,bond_std))+(AN752-AO$24)*cash*(_xlfn.NORM.INV(RAND(),cash_ave,cash_std))+(AN752-AO$24)))</f>
        <v/>
      </c>
      <c r="AP752" s="156">
        <f>IF((AO752&lt;=0),0,((AO752-AP$24)*Stock*(_xlfn.NORM.INV(RAND(),stock_ave,stock_std))+(AO752-AP$24)*Bonds*(_xlfn.NORM.INV(RAND(),bond_ave,bond_std))+(AO752-AP$24)*cash*(_xlfn.NORM.INV(RAND(),cash_ave,cash_std))+(AO752-AP$24)))</f>
        <v/>
      </c>
      <c r="AQ752" s="156">
        <f>IF((AP752&lt;=0),0,((AP752-AQ$24)*Stock*(_xlfn.NORM.INV(RAND(),stock_ave,stock_std))+(AP752-AQ$24)*Bonds*(_xlfn.NORM.INV(RAND(),bond_ave,bond_std))+(AP752-AQ$24)*cash*(_xlfn.NORM.INV(RAND(),cash_ave,cash_std))+(AP752-AQ$24)))</f>
        <v/>
      </c>
      <c r="AR752" s="156">
        <f>IF((AQ752&lt;=0),0,((AQ752-AR$24)*Stock*(_xlfn.NORM.INV(RAND(),stock_ave,stock_std))+(AQ752-AR$24)*Bonds*(_xlfn.NORM.INV(RAND(),bond_ave,bond_std))+(AQ752-AR$24)*cash*(_xlfn.NORM.INV(RAND(),cash_ave,cash_std))+(AQ752-AR$24)))</f>
        <v/>
      </c>
      <c r="AS752" s="156">
        <f>IF((AR752&lt;=0),0,((AR752-AS$24)*Stock*(_xlfn.NORM.INV(RAND(),stock_ave,stock_std))+(AR752-AS$24)*Bonds*(_xlfn.NORM.INV(RAND(),bond_ave,bond_std))+(AR752-AS$24)*cash*(_xlfn.NORM.INV(RAND(),cash_ave,cash_std))+(AR752-AS$24)))</f>
        <v/>
      </c>
      <c r="AT752" s="156">
        <f>IF((AS752&lt;=0),0,((AS752-AT$24)*Stock*(_xlfn.NORM.INV(RAND(),stock_ave,stock_std))+(AS752-AT$24)*Bonds*(_xlfn.NORM.INV(RAND(),bond_ave,bond_std))+(AS752-AT$24)*cash*(_xlfn.NORM.INV(RAND(),cash_ave,cash_std))+(AS752-AT$24)))</f>
        <v/>
      </c>
      <c r="AU752" s="156">
        <f>IF((AT752&lt;=0),0,((AT752-AU$24)*Stock*(_xlfn.NORM.INV(RAND(),stock_ave,stock_std))+(AT752-AU$24)*Bonds*(_xlfn.NORM.INV(RAND(),bond_ave,bond_std))+(AT752-AU$24)*cash*(_xlfn.NORM.INV(RAND(),cash_ave,cash_std))+(AT752-AU$24)))</f>
        <v/>
      </c>
      <c r="AV752" s="156">
        <f>IF((AU752&lt;=0),0,((AU752-AV$24)*Stock*(_xlfn.NORM.INV(RAND(),stock_ave,stock_std))+(AU752-AV$24)*Bonds*(_xlfn.NORM.INV(RAND(),bond_ave,bond_std))+(AU752-AV$24)*cash*(_xlfn.NORM.INV(RAND(),cash_ave,cash_std))+(AU752-AV$24)))</f>
        <v/>
      </c>
      <c r="AW752" s="156">
        <f>IF((AV752&lt;=0),0,((AV752-AW$24)*Stock*(_xlfn.NORM.INV(RAND(),stock_ave,stock_std))+(AV752-AW$24)*Bonds*(_xlfn.NORM.INV(RAND(),bond_ave,bond_std))+(AV752-AW$24)*cash*(_xlfn.NORM.INV(RAND(),cash_ave,cash_std))+(AV752-AW$24)))</f>
        <v/>
      </c>
      <c r="AX752" s="159" t="n"/>
      <c r="AY752" s="159" t="n"/>
      <c r="AZ752" s="159" t="n"/>
      <c r="BA752" s="159" t="n"/>
      <c r="BB752" s="159" t="n"/>
    </row>
    <row r="753">
      <c r="C753" s="147" t="n"/>
      <c r="D753" s="61">
        <f>+D752-IF(D$18&gt;74,(D752/D$25)*$C$10)</f>
        <v/>
      </c>
      <c r="E753" s="61">
        <f>+E752-IF(E$18&gt;74,(E752/E$25)*$C$10)</f>
        <v/>
      </c>
      <c r="F753" s="61">
        <f>+F752-IF(F$18&gt;74,(F752/F$25)*$C$10)</f>
        <v/>
      </c>
      <c r="G753" s="61">
        <f>+G752-IF(G$18&gt;74,(G752/G$25)*$C$10)</f>
        <v/>
      </c>
      <c r="H753" s="61">
        <f>+H752-IF(H$18&gt;74,(H752/H$25)*$C$10)</f>
        <v/>
      </c>
      <c r="I753" s="61">
        <f>+I752-IF(I$18&gt;74,(I752/I$25)*$C$10)</f>
        <v/>
      </c>
      <c r="J753" s="61">
        <f>+J752-IF(J$18&gt;74,(J752/J$25)*$C$10)</f>
        <v/>
      </c>
      <c r="K753" s="61">
        <f>+K752-IF(K$18&gt;74,(K752/K$25)*$C$10)</f>
        <v/>
      </c>
      <c r="L753" s="61">
        <f>+L752-IF(L$18&gt;74,(L752/L$25)*$C$10)</f>
        <v/>
      </c>
      <c r="M753" s="61">
        <f>+M752-IF(M$18&gt;74,(M752/M$25)*$C$10)</f>
        <v/>
      </c>
      <c r="N753" s="61">
        <f>+N752-IF(N$18&gt;74,(N752/N$25)*$C$10)</f>
        <v/>
      </c>
      <c r="O753" s="61">
        <f>+O752-IF(O$18&gt;74,(O752/O$25)*$C$10)</f>
        <v/>
      </c>
      <c r="P753" s="61">
        <f>+P752-IF(P$18&gt;74,(P752/P$25)*$C$10)</f>
        <v/>
      </c>
      <c r="Q753" s="61">
        <f>+Q752-IF(Q$18&gt;74,(Q752/Q$25)*$C$10)</f>
        <v/>
      </c>
      <c r="R753" s="61">
        <f>+R752-IF(R$18&gt;74,(R752/R$25)*$C$10)</f>
        <v/>
      </c>
      <c r="S753" s="61">
        <f>+S752-IF(S$18&gt;74,(S752/S$25)*$C$10)</f>
        <v/>
      </c>
      <c r="T753" s="61">
        <f>+T752-IF(T$18&gt;74,(T752/T$25)*$C$10)</f>
        <v/>
      </c>
      <c r="U753" s="61">
        <f>+U752-IF(U$18&gt;74,(U752/U$25)*$C$10)</f>
        <v/>
      </c>
      <c r="V753" s="61">
        <f>+V752-IF(V$18&gt;74,(V752/V$25)*$C$10)</f>
        <v/>
      </c>
      <c r="W753" s="61">
        <f>+W752-IF(W$18&gt;74,(W752/W$25)*$C$10)</f>
        <v/>
      </c>
      <c r="X753" s="61">
        <f>+X752-IF(X$18&gt;74,(X752/X$25)*$C$10)</f>
        <v/>
      </c>
      <c r="Y753" s="61">
        <f>+Y752-IF(Y$18&gt;74,(Y752/Y$25)*$C$10)</f>
        <v/>
      </c>
      <c r="Z753" s="61">
        <f>+Z752-IF(Z$18&gt;74,(Z752/Z$25)*$C$10)</f>
        <v/>
      </c>
      <c r="AA753" s="61">
        <f>+AA752-IF(AA$18&gt;74,(AA752/AA$25)*$C$10)</f>
        <v/>
      </c>
      <c r="AB753" s="61">
        <f>+AB752-IF(AB$18&gt;74,(AB752/AB$25)*$C$10)</f>
        <v/>
      </c>
      <c r="AC753" s="61">
        <f>+AC752-IF(AC$18&gt;74,(AC752/AC$25)*$C$10)</f>
        <v/>
      </c>
      <c r="AD753" s="61">
        <f>+AD752-IF(AD$18&gt;74,(AD752/AD$25)*$C$10)</f>
        <v/>
      </c>
      <c r="AE753" s="61">
        <f>+AE752-IF(AE$18&gt;74,(AE752/AE$25)*$C$10)</f>
        <v/>
      </c>
      <c r="AF753" s="61">
        <f>+AF752-IF(AF$18&gt;74,(AF752/AF$25)*$C$10)</f>
        <v/>
      </c>
      <c r="AG753" s="61">
        <f>+AG752-IF(AG$18&gt;74,(AG752/AG$25)*$C$10)</f>
        <v/>
      </c>
      <c r="AH753" s="61">
        <f>+AH752-IF(AH$18&gt;74,(AH752/AH$25)*$C$10)</f>
        <v/>
      </c>
      <c r="AI753" s="61">
        <f>+AI752-IF(AI$18&gt;74,(AI752/AI$25)*$C$10)</f>
        <v/>
      </c>
      <c r="AJ753" s="61">
        <f>+AJ752-IF(AJ$18&gt;74,(AJ752/AJ$25)*$C$10)</f>
        <v/>
      </c>
      <c r="AK753" s="61">
        <f>+AK752-IF(AK$18&gt;74,(AK752/AK$25)*$C$10)</f>
        <v/>
      </c>
      <c r="AL753" s="61">
        <f>+AL752-IF(AL$18&gt;74,(AL752/AL$25)*$C$10)</f>
        <v/>
      </c>
      <c r="AM753" s="61">
        <f>+AM752-IF(AM$18&gt;74,(AM752/AM$25)*$C$10)</f>
        <v/>
      </c>
      <c r="AN753" s="61">
        <f>+AN752-IF(AN$18&gt;74,(AN752/AN$25)*$C$10)</f>
        <v/>
      </c>
      <c r="AO753" s="61">
        <f>+AO752-IF(AO$18&gt;74,(AO752/AO$25)*$C$10)</f>
        <v/>
      </c>
      <c r="AP753" s="61">
        <f>+AP752-IF(AP$18&gt;74,(AP752/AP$25)*$C$10)</f>
        <v/>
      </c>
      <c r="AQ753" s="61">
        <f>+AQ752-IF(AQ$18&gt;74,(AQ752/AQ$25)*$C$10)</f>
        <v/>
      </c>
      <c r="AR753" s="61">
        <f>+AR752-IF(AR$18&gt;74,(AR752/AR$25)*$C$10)</f>
        <v/>
      </c>
      <c r="AS753" s="61">
        <f>+AS752-IF(AS$18&gt;74,(AS752/AS$25)*$C$10)</f>
        <v/>
      </c>
      <c r="AT753" s="61">
        <f>+AT752-IF(AT$18&gt;74,(AT752/AT$25)*$C$10)</f>
        <v/>
      </c>
      <c r="AU753" s="61">
        <f>+AU752-IF(AU$18&gt;74,(AU752/AU$25)*$C$10)</f>
        <v/>
      </c>
      <c r="AV753" s="61">
        <f>+AV752-IF(AV$18&gt;74,(AV752/AV$25)*$C$10)</f>
        <v/>
      </c>
      <c r="AW753" s="61">
        <f>+AW752-IF(AW$18&gt;74,(AW752/AW$25)*$C$10)</f>
        <v/>
      </c>
      <c r="AX753" s="35">
        <f>IF(AW753&gt;0,1,0)</f>
        <v/>
      </c>
      <c r="AY753" s="35">
        <f>IF(AL753&gt;0,1,0)</f>
        <v/>
      </c>
      <c r="AZ753" s="35">
        <f>IF(AG753&gt;0,1,0)</f>
        <v/>
      </c>
      <c r="BA753" s="35">
        <f>IF(AB753&gt;0,1,0)</f>
        <v/>
      </c>
      <c r="BB753" s="35">
        <f>IF(W753&gt;0,1,0)</f>
        <v/>
      </c>
    </row>
    <row r="754">
      <c r="B754" s="154" t="inlineStr">
        <is>
          <t>trial 364</t>
        </is>
      </c>
      <c r="C754" s="155">
        <f>+start-C751</f>
        <v/>
      </c>
      <c r="D754" s="156">
        <f>IF((C754&lt;=0),0,((C754-D$24)*Stock*(_xlfn.NORM.INV(RAND(),stock_ave,stock_std))+(C754-D$24)*Bonds*(_xlfn.NORM.INV(RAND(),bond_ave,bond_std))+(C754-D$24)*cash*(_xlfn.NORM.INV(RAND(),cash_ave,cash_std))+(C754-D$24)))</f>
        <v/>
      </c>
      <c r="E754" s="156">
        <f>IF((D754&lt;=0),0,((D754-E$24)*Stock*(_xlfn.NORM.INV(RAND(),stock_ave,stock_std))+(D754-E$24)*Bonds*(_xlfn.NORM.INV(RAND(),bond_ave,bond_std))+(D754-E$24)*cash*(_xlfn.NORM.INV(RAND(),cash_ave,cash_std))+(D754-E$24)))</f>
        <v/>
      </c>
      <c r="F754" s="156">
        <f>IF((E754&lt;=0),0,((E754-F$24)*Stock*(_xlfn.NORM.INV(RAND(),stock_ave,stock_std))+(E754-F$24)*Bonds*(_xlfn.NORM.INV(RAND(),bond_ave,bond_std))+(E754-F$24)*cash*(_xlfn.NORM.INV(RAND(),cash_ave,cash_std))+(E754-F$24)))</f>
        <v/>
      </c>
      <c r="G754" s="156">
        <f>IF((F754&lt;=0),0,((F754-G$24)*Stock*(_xlfn.NORM.INV(RAND(),stock_ave,stock_std))+(F754-G$24)*Bonds*(_xlfn.NORM.INV(RAND(),bond_ave,bond_std))+(F754-G$24)*cash*(_xlfn.NORM.INV(RAND(),cash_ave,cash_std))+(F754-G$24)))</f>
        <v/>
      </c>
      <c r="H754" s="156">
        <f>IF((G754&lt;=0),0,((G754-H$24)*Stock*(_xlfn.NORM.INV(RAND(),stock_ave,stock_std))+(G754-H$24)*Bonds*(_xlfn.NORM.INV(RAND(),bond_ave,bond_std))+(G754-H$24)*cash*(_xlfn.NORM.INV(RAND(),cash_ave,cash_std))+(G754-H$24)))</f>
        <v/>
      </c>
      <c r="I754" s="156">
        <f>IF((H754&lt;=0),0,((H754-I$24)*Stock*(_xlfn.NORM.INV(RAND(),stock_ave,stock_std))+(H754-I$24)*Bonds*(_xlfn.NORM.INV(RAND(),bond_ave,bond_std))+(H754-I$24)*cash*(_xlfn.NORM.INV(RAND(),cash_ave,cash_std))+(H754-I$24)))</f>
        <v/>
      </c>
      <c r="J754" s="156">
        <f>IF((I754&lt;=0),0,((I754-J$24)*Stock*(_xlfn.NORM.INV(RAND(),stock_ave,stock_std))+(I754-J$24)*Bonds*(_xlfn.NORM.INV(RAND(),bond_ave,bond_std))+(I754-J$24)*cash*(_xlfn.NORM.INV(RAND(),cash_ave,cash_std))+(I754-J$24)))</f>
        <v/>
      </c>
      <c r="K754" s="156">
        <f>IF((J754&lt;=0),0,((J754-K$24)*Stock*(_xlfn.NORM.INV(RAND(),stock_ave,stock_std))+(J754-K$24)*Bonds*(_xlfn.NORM.INV(RAND(),bond_ave,bond_std))+(J754-K$24)*cash*(_xlfn.NORM.INV(RAND(),cash_ave,cash_std))+(J754-K$24)))</f>
        <v/>
      </c>
      <c r="L754" s="156">
        <f>IF((K754&lt;=0),0,((K754-L$24)*Stock*(_xlfn.NORM.INV(RAND(),stock_ave,stock_std))+(K754-L$24)*Bonds*(_xlfn.NORM.INV(RAND(),bond_ave,bond_std))+(K754-L$24)*cash*(_xlfn.NORM.INV(RAND(),cash_ave,cash_std))+(K754-L$24)))</f>
        <v/>
      </c>
      <c r="M754" s="156">
        <f>IF((L754&lt;=0),0,((L754-M$24)*Stock*(_xlfn.NORM.INV(RAND(),stock_ave,stock_std))+(L754-M$24)*Bonds*(_xlfn.NORM.INV(RAND(),bond_ave,bond_std))+(L754-M$24)*cash*(_xlfn.NORM.INV(RAND(),cash_ave,cash_std))+(L754-M$24)))</f>
        <v/>
      </c>
      <c r="N754" s="156">
        <f>IF((M754&lt;=0),0,((M754-N$24)*Stock*(_xlfn.NORM.INV(RAND(),stock_ave,stock_std))+(M754-N$24)*Bonds*(_xlfn.NORM.INV(RAND(),bond_ave,bond_std))+(M754-N$24)*cash*(_xlfn.NORM.INV(RAND(),cash_ave,cash_std))+(M754-N$24)))</f>
        <v/>
      </c>
      <c r="O754" s="156">
        <f>IF((N754&lt;=0),0,((N754-O$24)*Stock*(_xlfn.NORM.INV(RAND(),stock_ave,stock_std))+(N754-O$24)*Bonds*(_xlfn.NORM.INV(RAND(),bond_ave,bond_std))+(N754-O$24)*cash*(_xlfn.NORM.INV(RAND(),cash_ave,cash_std))+(N754-O$24)))</f>
        <v/>
      </c>
      <c r="P754" s="156">
        <f>IF((O754&lt;=0),0,((O754-P$24)*Stock*(_xlfn.NORM.INV(RAND(),stock_ave,stock_std))+(O754-P$24)*Bonds*(_xlfn.NORM.INV(RAND(),bond_ave,bond_std))+(O754-P$24)*cash*(_xlfn.NORM.INV(RAND(),cash_ave,cash_std))+(O754-P$24)))</f>
        <v/>
      </c>
      <c r="Q754" s="156">
        <f>IF((P754&lt;=0),0,((P754-Q$24)*Stock*(_xlfn.NORM.INV(RAND(),stock_ave,stock_std))+(P754-Q$24)*Bonds*(_xlfn.NORM.INV(RAND(),bond_ave,bond_std))+(P754-Q$24)*cash*(_xlfn.NORM.INV(RAND(),cash_ave,cash_std))+(P754-Q$24)))</f>
        <v/>
      </c>
      <c r="R754" s="156">
        <f>IF((Q754&lt;=0),0,((Q754-R$24)*Stock*(_xlfn.NORM.INV(RAND(),stock_ave,stock_std))+(Q754-R$24)*Bonds*(_xlfn.NORM.INV(RAND(),bond_ave,bond_std))+(Q754-R$24)*cash*(_xlfn.NORM.INV(RAND(),cash_ave,cash_std))+(Q754-R$24)))</f>
        <v/>
      </c>
      <c r="S754" s="156">
        <f>IF((R754&lt;=0),0,((R754-S$24)*Stock*(_xlfn.NORM.INV(RAND(),stock_ave,stock_std))+(R754-S$24)*Bonds*(_xlfn.NORM.INV(RAND(),bond_ave,bond_std))+(R754-S$24)*cash*(_xlfn.NORM.INV(RAND(),cash_ave,cash_std))+(R754-S$24)))</f>
        <v/>
      </c>
      <c r="T754" s="156">
        <f>IF((S754&lt;=0),0,((S754-T$24)*Stock*(_xlfn.NORM.INV(RAND(),stock_ave,stock_std))+(S754-T$24)*Bonds*(_xlfn.NORM.INV(RAND(),bond_ave,bond_std))+(S754-T$24)*cash*(_xlfn.NORM.INV(RAND(),cash_ave,cash_std))+(S754-T$24)))</f>
        <v/>
      </c>
      <c r="U754" s="156">
        <f>IF((T754&lt;=0),0,((T754-U$24)*Stock*(_xlfn.NORM.INV(RAND(),stock_ave,stock_std))+(T754-U$24)*Bonds*(_xlfn.NORM.INV(RAND(),bond_ave,bond_std))+(T754-U$24)*cash*(_xlfn.NORM.INV(RAND(),cash_ave,cash_std))+(T754-U$24)))</f>
        <v/>
      </c>
      <c r="V754" s="156">
        <f>IF((U754&lt;=0),0,((U754-V$24)*Stock*(_xlfn.NORM.INV(RAND(),stock_ave,stock_std))+(U754-V$24)*Bonds*(_xlfn.NORM.INV(RAND(),bond_ave,bond_std))+(U754-V$24)*cash*(_xlfn.NORM.INV(RAND(),cash_ave,cash_std))+(U754-V$24)))</f>
        <v/>
      </c>
      <c r="W754" s="156">
        <f>IF((V754&lt;=0),0,((V754-W$24)*Stock*(_xlfn.NORM.INV(RAND(),stock_ave,stock_std))+(V754-W$24)*Bonds*(_xlfn.NORM.INV(RAND(),bond_ave,bond_std))+(V754-W$24)*cash*(_xlfn.NORM.INV(RAND(),cash_ave,cash_std))+(V754-W$24)))</f>
        <v/>
      </c>
      <c r="X754" s="156">
        <f>IF((W754&lt;=0),0,((W754-X$24)*Stock*(_xlfn.NORM.INV(RAND(),stock_ave,stock_std))+(W754-X$24)*Bonds*(_xlfn.NORM.INV(RAND(),bond_ave,bond_std))+(W754-X$24)*cash*(_xlfn.NORM.INV(RAND(),cash_ave,cash_std))+(W754-X$24)))</f>
        <v/>
      </c>
      <c r="Y754" s="156">
        <f>IF((X754&lt;=0),0,((X754-Y$24)*Stock*(_xlfn.NORM.INV(RAND(),stock_ave,stock_std))+(X754-Y$24)*Bonds*(_xlfn.NORM.INV(RAND(),bond_ave,bond_std))+(X754-Y$24)*cash*(_xlfn.NORM.INV(RAND(),cash_ave,cash_std))+(X754-Y$24)))</f>
        <v/>
      </c>
      <c r="Z754" s="156">
        <f>IF((Y754&lt;=0),0,((Y754-Z$24)*Stock*(_xlfn.NORM.INV(RAND(),stock_ave,stock_std))+(Y754-Z$24)*Bonds*(_xlfn.NORM.INV(RAND(),bond_ave,bond_std))+(Y754-Z$24)*cash*(_xlfn.NORM.INV(RAND(),cash_ave,cash_std))+(Y754-Z$24)))</f>
        <v/>
      </c>
      <c r="AA754" s="156">
        <f>IF((Z754&lt;=0),0,((Z754-AA$24)*Stock*(_xlfn.NORM.INV(RAND(),stock_ave,stock_std))+(Z754-AA$24)*Bonds*(_xlfn.NORM.INV(RAND(),bond_ave,bond_std))+(Z754-AA$24)*cash*(_xlfn.NORM.INV(RAND(),cash_ave,cash_std))+(Z754-AA$24)))</f>
        <v/>
      </c>
      <c r="AB754" s="156">
        <f>IF((AA754&lt;=0),0,((AA754-AB$24)*Stock*(_xlfn.NORM.INV(RAND(),stock_ave,stock_std))+(AA754-AB$24)*Bonds*(_xlfn.NORM.INV(RAND(),bond_ave,bond_std))+(AA754-AB$24)*cash*(_xlfn.NORM.INV(RAND(),cash_ave,cash_std))+(AA754-AB$24)))</f>
        <v/>
      </c>
      <c r="AC754" s="156">
        <f>IF((AB754&lt;=0),0,((AB754-AC$24)*Stock*(_xlfn.NORM.INV(RAND(),stock_ave,stock_std))+(AB754-AC$24)*Bonds*(_xlfn.NORM.INV(RAND(),bond_ave,bond_std))+(AB754-AC$24)*cash*(_xlfn.NORM.INV(RAND(),cash_ave,cash_std))+(AB754-AC$24)))</f>
        <v/>
      </c>
      <c r="AD754" s="156">
        <f>IF((AC754&lt;=0),0,((AC754-AD$24)*Stock*(_xlfn.NORM.INV(RAND(),stock_ave,stock_std))+(AC754-AD$24)*Bonds*(_xlfn.NORM.INV(RAND(),bond_ave,bond_std))+(AC754-AD$24)*cash*(_xlfn.NORM.INV(RAND(),cash_ave,cash_std))+(AC754-AD$24)))</f>
        <v/>
      </c>
      <c r="AE754" s="156">
        <f>IF((AD754&lt;=0),0,((AD754-AE$24)*Stock*(_xlfn.NORM.INV(RAND(),stock_ave,stock_std))+(AD754-AE$24)*Bonds*(_xlfn.NORM.INV(RAND(),bond_ave,bond_std))+(AD754-AE$24)*cash*(_xlfn.NORM.INV(RAND(),cash_ave,cash_std))+(AD754-AE$24)))</f>
        <v/>
      </c>
      <c r="AF754" s="156">
        <f>IF((AE754&lt;=0),0,((AE754-AF$24)*Stock*(_xlfn.NORM.INV(RAND(),stock_ave,stock_std))+(AE754-AF$24)*Bonds*(_xlfn.NORM.INV(RAND(),bond_ave,bond_std))+(AE754-AF$24)*cash*(_xlfn.NORM.INV(RAND(),cash_ave,cash_std))+(AE754-AF$24)))</f>
        <v/>
      </c>
      <c r="AG754" s="156">
        <f>IF((AF754&lt;=0),0,((AF754-AG$24)*Stock*(_xlfn.NORM.INV(RAND(),stock_ave,stock_std))+(AF754-AG$24)*Bonds*(_xlfn.NORM.INV(RAND(),bond_ave,bond_std))+(AF754-AG$24)*cash*(_xlfn.NORM.INV(RAND(),cash_ave,cash_std))+(AF754-AG$24)))</f>
        <v/>
      </c>
      <c r="AH754" s="156">
        <f>IF((AG754&lt;=0),0,((AG754-AH$24)*Stock*(_xlfn.NORM.INV(RAND(),stock_ave,stock_std))+(AG754-AH$24)*Bonds*(_xlfn.NORM.INV(RAND(),bond_ave,bond_std))+(AG754-AH$24)*cash*(_xlfn.NORM.INV(RAND(),cash_ave,cash_std))+(AG754-AH$24)))</f>
        <v/>
      </c>
      <c r="AI754" s="156">
        <f>IF((AH754&lt;=0),0,((AH754-AI$24)*Stock*(_xlfn.NORM.INV(RAND(),stock_ave,stock_std))+(AH754-AI$24)*Bonds*(_xlfn.NORM.INV(RAND(),bond_ave,bond_std))+(AH754-AI$24)*cash*(_xlfn.NORM.INV(RAND(),cash_ave,cash_std))+(AH754-AI$24)))</f>
        <v/>
      </c>
      <c r="AJ754" s="156">
        <f>IF((AI754&lt;=0),0,((AI754-AJ$24)*Stock*(_xlfn.NORM.INV(RAND(),stock_ave,stock_std))+(AI754-AJ$24)*Bonds*(_xlfn.NORM.INV(RAND(),bond_ave,bond_std))+(AI754-AJ$24)*cash*(_xlfn.NORM.INV(RAND(),cash_ave,cash_std))+(AI754-AJ$24)))</f>
        <v/>
      </c>
      <c r="AK754" s="156">
        <f>IF((AJ754&lt;=0),0,((AJ754-AK$24)*Stock*(_xlfn.NORM.INV(RAND(),stock_ave,stock_std))+(AJ754-AK$24)*Bonds*(_xlfn.NORM.INV(RAND(),bond_ave,bond_std))+(AJ754-AK$24)*cash*(_xlfn.NORM.INV(RAND(),cash_ave,cash_std))+(AJ754-AK$24)))</f>
        <v/>
      </c>
      <c r="AL754" s="156">
        <f>IF((AK754&lt;=0),0,((AK754-AL$24)*Stock*(_xlfn.NORM.INV(RAND(),stock_ave,stock_std))+(AK754-AL$24)*Bonds*(_xlfn.NORM.INV(RAND(),bond_ave,bond_std))+(AK754-AL$24)*cash*(_xlfn.NORM.INV(RAND(),cash_ave,cash_std))+(AK754-AL$24)))</f>
        <v/>
      </c>
      <c r="AM754" s="156">
        <f>IF((AL754&lt;=0),0,((AL754-AM$24)*Stock*(_xlfn.NORM.INV(RAND(),stock_ave,stock_std))+(AL754-AM$24)*Bonds*(_xlfn.NORM.INV(RAND(),bond_ave,bond_std))+(AL754-AM$24)*cash*(_xlfn.NORM.INV(RAND(),cash_ave,cash_std))+(AL754-AM$24)))</f>
        <v/>
      </c>
      <c r="AN754" s="156">
        <f>IF((AM754&lt;=0),0,((AM754-AN$24)*Stock*(_xlfn.NORM.INV(RAND(),stock_ave,stock_std))+(AM754-AN$24)*Bonds*(_xlfn.NORM.INV(RAND(),bond_ave,bond_std))+(AM754-AN$24)*cash*(_xlfn.NORM.INV(RAND(),cash_ave,cash_std))+(AM754-AN$24)))</f>
        <v/>
      </c>
      <c r="AO754" s="156">
        <f>IF((AN754&lt;=0),0,((AN754-AO$24)*Stock*(_xlfn.NORM.INV(RAND(),stock_ave,stock_std))+(AN754-AO$24)*Bonds*(_xlfn.NORM.INV(RAND(),bond_ave,bond_std))+(AN754-AO$24)*cash*(_xlfn.NORM.INV(RAND(),cash_ave,cash_std))+(AN754-AO$24)))</f>
        <v/>
      </c>
      <c r="AP754" s="156">
        <f>IF((AO754&lt;=0),0,((AO754-AP$24)*Stock*(_xlfn.NORM.INV(RAND(),stock_ave,stock_std))+(AO754-AP$24)*Bonds*(_xlfn.NORM.INV(RAND(),bond_ave,bond_std))+(AO754-AP$24)*cash*(_xlfn.NORM.INV(RAND(),cash_ave,cash_std))+(AO754-AP$24)))</f>
        <v/>
      </c>
      <c r="AQ754" s="156">
        <f>IF((AP754&lt;=0),0,((AP754-AQ$24)*Stock*(_xlfn.NORM.INV(RAND(),stock_ave,stock_std))+(AP754-AQ$24)*Bonds*(_xlfn.NORM.INV(RAND(),bond_ave,bond_std))+(AP754-AQ$24)*cash*(_xlfn.NORM.INV(RAND(),cash_ave,cash_std))+(AP754-AQ$24)))</f>
        <v/>
      </c>
      <c r="AR754" s="156">
        <f>IF((AQ754&lt;=0),0,((AQ754-AR$24)*Stock*(_xlfn.NORM.INV(RAND(),stock_ave,stock_std))+(AQ754-AR$24)*Bonds*(_xlfn.NORM.INV(RAND(),bond_ave,bond_std))+(AQ754-AR$24)*cash*(_xlfn.NORM.INV(RAND(),cash_ave,cash_std))+(AQ754-AR$24)))</f>
        <v/>
      </c>
      <c r="AS754" s="156">
        <f>IF((AR754&lt;=0),0,((AR754-AS$24)*Stock*(_xlfn.NORM.INV(RAND(),stock_ave,stock_std))+(AR754-AS$24)*Bonds*(_xlfn.NORM.INV(RAND(),bond_ave,bond_std))+(AR754-AS$24)*cash*(_xlfn.NORM.INV(RAND(),cash_ave,cash_std))+(AR754-AS$24)))</f>
        <v/>
      </c>
      <c r="AT754" s="156">
        <f>IF((AS754&lt;=0),0,((AS754-AT$24)*Stock*(_xlfn.NORM.INV(RAND(),stock_ave,stock_std))+(AS754-AT$24)*Bonds*(_xlfn.NORM.INV(RAND(),bond_ave,bond_std))+(AS754-AT$24)*cash*(_xlfn.NORM.INV(RAND(),cash_ave,cash_std))+(AS754-AT$24)))</f>
        <v/>
      </c>
      <c r="AU754" s="156">
        <f>IF((AT754&lt;=0),0,((AT754-AU$24)*Stock*(_xlfn.NORM.INV(RAND(),stock_ave,stock_std))+(AT754-AU$24)*Bonds*(_xlfn.NORM.INV(RAND(),bond_ave,bond_std))+(AT754-AU$24)*cash*(_xlfn.NORM.INV(RAND(),cash_ave,cash_std))+(AT754-AU$24)))</f>
        <v/>
      </c>
      <c r="AV754" s="156">
        <f>IF((AU754&lt;=0),0,((AU754-AV$24)*Stock*(_xlfn.NORM.INV(RAND(),stock_ave,stock_std))+(AU754-AV$24)*Bonds*(_xlfn.NORM.INV(RAND(),bond_ave,bond_std))+(AU754-AV$24)*cash*(_xlfn.NORM.INV(RAND(),cash_ave,cash_std))+(AU754-AV$24)))</f>
        <v/>
      </c>
      <c r="AW754" s="156">
        <f>IF((AV754&lt;=0),0,((AV754-AW$24)*Stock*(_xlfn.NORM.INV(RAND(),stock_ave,stock_std))+(AV754-AW$24)*Bonds*(_xlfn.NORM.INV(RAND(),bond_ave,bond_std))+(AV754-AW$24)*cash*(_xlfn.NORM.INV(RAND(),cash_ave,cash_std))+(AV754-AW$24)))</f>
        <v/>
      </c>
      <c r="AX754" s="159" t="n"/>
      <c r="AY754" s="159" t="n"/>
      <c r="AZ754" s="159" t="n"/>
      <c r="BA754" s="159" t="n"/>
      <c r="BB754" s="159" t="n"/>
    </row>
    <row r="755">
      <c r="C755" s="147" t="n"/>
      <c r="D755" s="61">
        <f>+D754-IF(D$18&gt;74,(D754/D$25)*$C$10)</f>
        <v/>
      </c>
      <c r="E755" s="61">
        <f>+E754-IF(E$18&gt;74,(E754/E$25)*$C$10)</f>
        <v/>
      </c>
      <c r="F755" s="61">
        <f>+F754-IF(F$18&gt;74,(F754/F$25)*$C$10)</f>
        <v/>
      </c>
      <c r="G755" s="61">
        <f>+G754-IF(G$18&gt;74,(G754/G$25)*$C$10)</f>
        <v/>
      </c>
      <c r="H755" s="61">
        <f>+H754-IF(H$18&gt;74,(H754/H$25)*$C$10)</f>
        <v/>
      </c>
      <c r="I755" s="61">
        <f>+I754-IF(I$18&gt;74,(I754/I$25)*$C$10)</f>
        <v/>
      </c>
      <c r="J755" s="61">
        <f>+J754-IF(J$18&gt;74,(J754/J$25)*$C$10)</f>
        <v/>
      </c>
      <c r="K755" s="61">
        <f>+K754-IF(K$18&gt;74,(K754/K$25)*$C$10)</f>
        <v/>
      </c>
      <c r="L755" s="61">
        <f>+L754-IF(L$18&gt;74,(L754/L$25)*$C$10)</f>
        <v/>
      </c>
      <c r="M755" s="61">
        <f>+M754-IF(M$18&gt;74,(M754/M$25)*$C$10)</f>
        <v/>
      </c>
      <c r="N755" s="61">
        <f>+N754-IF(N$18&gt;74,(N754/N$25)*$C$10)</f>
        <v/>
      </c>
      <c r="O755" s="61">
        <f>+O754-IF(O$18&gt;74,(O754/O$25)*$C$10)</f>
        <v/>
      </c>
      <c r="P755" s="61">
        <f>+P754-IF(P$18&gt;74,(P754/P$25)*$C$10)</f>
        <v/>
      </c>
      <c r="Q755" s="61">
        <f>+Q754-IF(Q$18&gt;74,(Q754/Q$25)*$C$10)</f>
        <v/>
      </c>
      <c r="R755" s="61">
        <f>+R754-IF(R$18&gt;74,(R754/R$25)*$C$10)</f>
        <v/>
      </c>
      <c r="S755" s="61">
        <f>+S754-IF(S$18&gt;74,(S754/S$25)*$C$10)</f>
        <v/>
      </c>
      <c r="T755" s="61">
        <f>+T754-IF(T$18&gt;74,(T754/T$25)*$C$10)</f>
        <v/>
      </c>
      <c r="U755" s="61">
        <f>+U754-IF(U$18&gt;74,(U754/U$25)*$C$10)</f>
        <v/>
      </c>
      <c r="V755" s="61">
        <f>+V754-IF(V$18&gt;74,(V754/V$25)*$C$10)</f>
        <v/>
      </c>
      <c r="W755" s="61">
        <f>+W754-IF(W$18&gt;74,(W754/W$25)*$C$10)</f>
        <v/>
      </c>
      <c r="X755" s="61">
        <f>+X754-IF(X$18&gt;74,(X754/X$25)*$C$10)</f>
        <v/>
      </c>
      <c r="Y755" s="61">
        <f>+Y754-IF(Y$18&gt;74,(Y754/Y$25)*$C$10)</f>
        <v/>
      </c>
      <c r="Z755" s="61">
        <f>+Z754-IF(Z$18&gt;74,(Z754/Z$25)*$C$10)</f>
        <v/>
      </c>
      <c r="AA755" s="61">
        <f>+AA754-IF(AA$18&gt;74,(AA754/AA$25)*$C$10)</f>
        <v/>
      </c>
      <c r="AB755" s="61">
        <f>+AB754-IF(AB$18&gt;74,(AB754/AB$25)*$C$10)</f>
        <v/>
      </c>
      <c r="AC755" s="61">
        <f>+AC754-IF(AC$18&gt;74,(AC754/AC$25)*$C$10)</f>
        <v/>
      </c>
      <c r="AD755" s="61">
        <f>+AD754-IF(AD$18&gt;74,(AD754/AD$25)*$C$10)</f>
        <v/>
      </c>
      <c r="AE755" s="61">
        <f>+AE754-IF(AE$18&gt;74,(AE754/AE$25)*$C$10)</f>
        <v/>
      </c>
      <c r="AF755" s="61">
        <f>+AF754-IF(AF$18&gt;74,(AF754/AF$25)*$C$10)</f>
        <v/>
      </c>
      <c r="AG755" s="61">
        <f>+AG754-IF(AG$18&gt;74,(AG754/AG$25)*$C$10)</f>
        <v/>
      </c>
      <c r="AH755" s="61">
        <f>+AH754-IF(AH$18&gt;74,(AH754/AH$25)*$C$10)</f>
        <v/>
      </c>
      <c r="AI755" s="61">
        <f>+AI754-IF(AI$18&gt;74,(AI754/AI$25)*$C$10)</f>
        <v/>
      </c>
      <c r="AJ755" s="61">
        <f>+AJ754-IF(AJ$18&gt;74,(AJ754/AJ$25)*$C$10)</f>
        <v/>
      </c>
      <c r="AK755" s="61">
        <f>+AK754-IF(AK$18&gt;74,(AK754/AK$25)*$C$10)</f>
        <v/>
      </c>
      <c r="AL755" s="61">
        <f>+AL754-IF(AL$18&gt;74,(AL754/AL$25)*$C$10)</f>
        <v/>
      </c>
      <c r="AM755" s="61">
        <f>+AM754-IF(AM$18&gt;74,(AM754/AM$25)*$C$10)</f>
        <v/>
      </c>
      <c r="AN755" s="61">
        <f>+AN754-IF(AN$18&gt;74,(AN754/AN$25)*$C$10)</f>
        <v/>
      </c>
      <c r="AO755" s="61">
        <f>+AO754-IF(AO$18&gt;74,(AO754/AO$25)*$C$10)</f>
        <v/>
      </c>
      <c r="AP755" s="61">
        <f>+AP754-IF(AP$18&gt;74,(AP754/AP$25)*$C$10)</f>
        <v/>
      </c>
      <c r="AQ755" s="61">
        <f>+AQ754-IF(AQ$18&gt;74,(AQ754/AQ$25)*$C$10)</f>
        <v/>
      </c>
      <c r="AR755" s="61">
        <f>+AR754-IF(AR$18&gt;74,(AR754/AR$25)*$C$10)</f>
        <v/>
      </c>
      <c r="AS755" s="61">
        <f>+AS754-IF(AS$18&gt;74,(AS754/AS$25)*$C$10)</f>
        <v/>
      </c>
      <c r="AT755" s="61">
        <f>+AT754-IF(AT$18&gt;74,(AT754/AT$25)*$C$10)</f>
        <v/>
      </c>
      <c r="AU755" s="61">
        <f>+AU754-IF(AU$18&gt;74,(AU754/AU$25)*$C$10)</f>
        <v/>
      </c>
      <c r="AV755" s="61">
        <f>+AV754-IF(AV$18&gt;74,(AV754/AV$25)*$C$10)</f>
        <v/>
      </c>
      <c r="AW755" s="61">
        <f>+AW754-IF(AW$18&gt;74,(AW754/AW$25)*$C$10)</f>
        <v/>
      </c>
      <c r="AX755" s="35">
        <f>IF(AW755&gt;0,1,0)</f>
        <v/>
      </c>
      <c r="AY755" s="35">
        <f>IF(AL755&gt;0,1,0)</f>
        <v/>
      </c>
      <c r="AZ755" s="35">
        <f>IF(AG755&gt;0,1,0)</f>
        <v/>
      </c>
      <c r="BA755" s="35">
        <f>IF(AB755&gt;0,1,0)</f>
        <v/>
      </c>
      <c r="BB755" s="35">
        <f>IF(W755&gt;0,1,0)</f>
        <v/>
      </c>
    </row>
    <row r="756">
      <c r="B756" s="154" t="inlineStr">
        <is>
          <t>trial 365</t>
        </is>
      </c>
      <c r="C756" s="155">
        <f>+start-C753</f>
        <v/>
      </c>
      <c r="D756" s="156">
        <f>IF((C756&lt;=0),0,((C756-D$24)*Stock*(_xlfn.NORM.INV(RAND(),stock_ave,stock_std))+(C756-D$24)*Bonds*(_xlfn.NORM.INV(RAND(),bond_ave,bond_std))+(C756-D$24)*cash*(_xlfn.NORM.INV(RAND(),cash_ave,cash_std))+(C756-D$24)))</f>
        <v/>
      </c>
      <c r="E756" s="156">
        <f>IF((D756&lt;=0),0,((D756-E$24)*Stock*(_xlfn.NORM.INV(RAND(),stock_ave,stock_std))+(D756-E$24)*Bonds*(_xlfn.NORM.INV(RAND(),bond_ave,bond_std))+(D756-E$24)*cash*(_xlfn.NORM.INV(RAND(),cash_ave,cash_std))+(D756-E$24)))</f>
        <v/>
      </c>
      <c r="F756" s="156">
        <f>IF((E756&lt;=0),0,((E756-F$24)*Stock*(_xlfn.NORM.INV(RAND(),stock_ave,stock_std))+(E756-F$24)*Bonds*(_xlfn.NORM.INV(RAND(),bond_ave,bond_std))+(E756-F$24)*cash*(_xlfn.NORM.INV(RAND(),cash_ave,cash_std))+(E756-F$24)))</f>
        <v/>
      </c>
      <c r="G756" s="156">
        <f>IF((F756&lt;=0),0,((F756-G$24)*Stock*(_xlfn.NORM.INV(RAND(),stock_ave,stock_std))+(F756-G$24)*Bonds*(_xlfn.NORM.INV(RAND(),bond_ave,bond_std))+(F756-G$24)*cash*(_xlfn.NORM.INV(RAND(),cash_ave,cash_std))+(F756-G$24)))</f>
        <v/>
      </c>
      <c r="H756" s="156">
        <f>IF((G756&lt;=0),0,((G756-H$24)*Stock*(_xlfn.NORM.INV(RAND(),stock_ave,stock_std))+(G756-H$24)*Bonds*(_xlfn.NORM.INV(RAND(),bond_ave,bond_std))+(G756-H$24)*cash*(_xlfn.NORM.INV(RAND(),cash_ave,cash_std))+(G756-H$24)))</f>
        <v/>
      </c>
      <c r="I756" s="156">
        <f>IF((H756&lt;=0),0,((H756-I$24)*Stock*(_xlfn.NORM.INV(RAND(),stock_ave,stock_std))+(H756-I$24)*Bonds*(_xlfn.NORM.INV(RAND(),bond_ave,bond_std))+(H756-I$24)*cash*(_xlfn.NORM.INV(RAND(),cash_ave,cash_std))+(H756-I$24)))</f>
        <v/>
      </c>
      <c r="J756" s="156">
        <f>IF((I756&lt;=0),0,((I756-J$24)*Stock*(_xlfn.NORM.INV(RAND(),stock_ave,stock_std))+(I756-J$24)*Bonds*(_xlfn.NORM.INV(RAND(),bond_ave,bond_std))+(I756-J$24)*cash*(_xlfn.NORM.INV(RAND(),cash_ave,cash_std))+(I756-J$24)))</f>
        <v/>
      </c>
      <c r="K756" s="156">
        <f>IF((J756&lt;=0),0,((J756-K$24)*Stock*(_xlfn.NORM.INV(RAND(),stock_ave,stock_std))+(J756-K$24)*Bonds*(_xlfn.NORM.INV(RAND(),bond_ave,bond_std))+(J756-K$24)*cash*(_xlfn.NORM.INV(RAND(),cash_ave,cash_std))+(J756-K$24)))</f>
        <v/>
      </c>
      <c r="L756" s="156">
        <f>IF((K756&lt;=0),0,((K756-L$24)*Stock*(_xlfn.NORM.INV(RAND(),stock_ave,stock_std))+(K756-L$24)*Bonds*(_xlfn.NORM.INV(RAND(),bond_ave,bond_std))+(K756-L$24)*cash*(_xlfn.NORM.INV(RAND(),cash_ave,cash_std))+(K756-L$24)))</f>
        <v/>
      </c>
      <c r="M756" s="156">
        <f>IF((L756&lt;=0),0,((L756-M$24)*Stock*(_xlfn.NORM.INV(RAND(),stock_ave,stock_std))+(L756-M$24)*Bonds*(_xlfn.NORM.INV(RAND(),bond_ave,bond_std))+(L756-M$24)*cash*(_xlfn.NORM.INV(RAND(),cash_ave,cash_std))+(L756-M$24)))</f>
        <v/>
      </c>
      <c r="N756" s="156">
        <f>IF((M756&lt;=0),0,((M756-N$24)*Stock*(_xlfn.NORM.INV(RAND(),stock_ave,stock_std))+(M756-N$24)*Bonds*(_xlfn.NORM.INV(RAND(),bond_ave,bond_std))+(M756-N$24)*cash*(_xlfn.NORM.INV(RAND(),cash_ave,cash_std))+(M756-N$24)))</f>
        <v/>
      </c>
      <c r="O756" s="156">
        <f>IF((N756&lt;=0),0,((N756-O$24)*Stock*(_xlfn.NORM.INV(RAND(),stock_ave,stock_std))+(N756-O$24)*Bonds*(_xlfn.NORM.INV(RAND(),bond_ave,bond_std))+(N756-O$24)*cash*(_xlfn.NORM.INV(RAND(),cash_ave,cash_std))+(N756-O$24)))</f>
        <v/>
      </c>
      <c r="P756" s="156">
        <f>IF((O756&lt;=0),0,((O756-P$24)*Stock*(_xlfn.NORM.INV(RAND(),stock_ave,stock_std))+(O756-P$24)*Bonds*(_xlfn.NORM.INV(RAND(),bond_ave,bond_std))+(O756-P$24)*cash*(_xlfn.NORM.INV(RAND(),cash_ave,cash_std))+(O756-P$24)))</f>
        <v/>
      </c>
      <c r="Q756" s="156">
        <f>IF((P756&lt;=0),0,((P756-Q$24)*Stock*(_xlfn.NORM.INV(RAND(),stock_ave,stock_std))+(P756-Q$24)*Bonds*(_xlfn.NORM.INV(RAND(),bond_ave,bond_std))+(P756-Q$24)*cash*(_xlfn.NORM.INV(RAND(),cash_ave,cash_std))+(P756-Q$24)))</f>
        <v/>
      </c>
      <c r="R756" s="156">
        <f>IF((Q756&lt;=0),0,((Q756-R$24)*Stock*(_xlfn.NORM.INV(RAND(),stock_ave,stock_std))+(Q756-R$24)*Bonds*(_xlfn.NORM.INV(RAND(),bond_ave,bond_std))+(Q756-R$24)*cash*(_xlfn.NORM.INV(RAND(),cash_ave,cash_std))+(Q756-R$24)))</f>
        <v/>
      </c>
      <c r="S756" s="156">
        <f>IF((R756&lt;=0),0,((R756-S$24)*Stock*(_xlfn.NORM.INV(RAND(),stock_ave,stock_std))+(R756-S$24)*Bonds*(_xlfn.NORM.INV(RAND(),bond_ave,bond_std))+(R756-S$24)*cash*(_xlfn.NORM.INV(RAND(),cash_ave,cash_std))+(R756-S$24)))</f>
        <v/>
      </c>
      <c r="T756" s="156">
        <f>IF((S756&lt;=0),0,((S756-T$24)*Stock*(_xlfn.NORM.INV(RAND(),stock_ave,stock_std))+(S756-T$24)*Bonds*(_xlfn.NORM.INV(RAND(),bond_ave,bond_std))+(S756-T$24)*cash*(_xlfn.NORM.INV(RAND(),cash_ave,cash_std))+(S756-T$24)))</f>
        <v/>
      </c>
      <c r="U756" s="156">
        <f>IF((T756&lt;=0),0,((T756-U$24)*Stock*(_xlfn.NORM.INV(RAND(),stock_ave,stock_std))+(T756-U$24)*Bonds*(_xlfn.NORM.INV(RAND(),bond_ave,bond_std))+(T756-U$24)*cash*(_xlfn.NORM.INV(RAND(),cash_ave,cash_std))+(T756-U$24)))</f>
        <v/>
      </c>
      <c r="V756" s="156">
        <f>IF((U756&lt;=0),0,((U756-V$24)*Stock*(_xlfn.NORM.INV(RAND(),stock_ave,stock_std))+(U756-V$24)*Bonds*(_xlfn.NORM.INV(RAND(),bond_ave,bond_std))+(U756-V$24)*cash*(_xlfn.NORM.INV(RAND(),cash_ave,cash_std))+(U756-V$24)))</f>
        <v/>
      </c>
      <c r="W756" s="156">
        <f>IF((V756&lt;=0),0,((V756-W$24)*Stock*(_xlfn.NORM.INV(RAND(),stock_ave,stock_std))+(V756-W$24)*Bonds*(_xlfn.NORM.INV(RAND(),bond_ave,bond_std))+(V756-W$24)*cash*(_xlfn.NORM.INV(RAND(),cash_ave,cash_std))+(V756-W$24)))</f>
        <v/>
      </c>
      <c r="X756" s="156">
        <f>IF((W756&lt;=0),0,((W756-X$24)*Stock*(_xlfn.NORM.INV(RAND(),stock_ave,stock_std))+(W756-X$24)*Bonds*(_xlfn.NORM.INV(RAND(),bond_ave,bond_std))+(W756-X$24)*cash*(_xlfn.NORM.INV(RAND(),cash_ave,cash_std))+(W756-X$24)))</f>
        <v/>
      </c>
      <c r="Y756" s="156">
        <f>IF((X756&lt;=0),0,((X756-Y$24)*Stock*(_xlfn.NORM.INV(RAND(),stock_ave,stock_std))+(X756-Y$24)*Bonds*(_xlfn.NORM.INV(RAND(),bond_ave,bond_std))+(X756-Y$24)*cash*(_xlfn.NORM.INV(RAND(),cash_ave,cash_std))+(X756-Y$24)))</f>
        <v/>
      </c>
      <c r="Z756" s="156">
        <f>IF((Y756&lt;=0),0,((Y756-Z$24)*Stock*(_xlfn.NORM.INV(RAND(),stock_ave,stock_std))+(Y756-Z$24)*Bonds*(_xlfn.NORM.INV(RAND(),bond_ave,bond_std))+(Y756-Z$24)*cash*(_xlfn.NORM.INV(RAND(),cash_ave,cash_std))+(Y756-Z$24)))</f>
        <v/>
      </c>
      <c r="AA756" s="156">
        <f>IF((Z756&lt;=0),0,((Z756-AA$24)*Stock*(_xlfn.NORM.INV(RAND(),stock_ave,stock_std))+(Z756-AA$24)*Bonds*(_xlfn.NORM.INV(RAND(),bond_ave,bond_std))+(Z756-AA$24)*cash*(_xlfn.NORM.INV(RAND(),cash_ave,cash_std))+(Z756-AA$24)))</f>
        <v/>
      </c>
      <c r="AB756" s="156">
        <f>IF((AA756&lt;=0),0,((AA756-AB$24)*Stock*(_xlfn.NORM.INV(RAND(),stock_ave,stock_std))+(AA756-AB$24)*Bonds*(_xlfn.NORM.INV(RAND(),bond_ave,bond_std))+(AA756-AB$24)*cash*(_xlfn.NORM.INV(RAND(),cash_ave,cash_std))+(AA756-AB$24)))</f>
        <v/>
      </c>
      <c r="AC756" s="156">
        <f>IF((AB756&lt;=0),0,((AB756-AC$24)*Stock*(_xlfn.NORM.INV(RAND(),stock_ave,stock_std))+(AB756-AC$24)*Bonds*(_xlfn.NORM.INV(RAND(),bond_ave,bond_std))+(AB756-AC$24)*cash*(_xlfn.NORM.INV(RAND(),cash_ave,cash_std))+(AB756-AC$24)))</f>
        <v/>
      </c>
      <c r="AD756" s="156">
        <f>IF((AC756&lt;=0),0,((AC756-AD$24)*Stock*(_xlfn.NORM.INV(RAND(),stock_ave,stock_std))+(AC756-AD$24)*Bonds*(_xlfn.NORM.INV(RAND(),bond_ave,bond_std))+(AC756-AD$24)*cash*(_xlfn.NORM.INV(RAND(),cash_ave,cash_std))+(AC756-AD$24)))</f>
        <v/>
      </c>
      <c r="AE756" s="156">
        <f>IF((AD756&lt;=0),0,((AD756-AE$24)*Stock*(_xlfn.NORM.INV(RAND(),stock_ave,stock_std))+(AD756-AE$24)*Bonds*(_xlfn.NORM.INV(RAND(),bond_ave,bond_std))+(AD756-AE$24)*cash*(_xlfn.NORM.INV(RAND(),cash_ave,cash_std))+(AD756-AE$24)))</f>
        <v/>
      </c>
      <c r="AF756" s="156">
        <f>IF((AE756&lt;=0),0,((AE756-AF$24)*Stock*(_xlfn.NORM.INV(RAND(),stock_ave,stock_std))+(AE756-AF$24)*Bonds*(_xlfn.NORM.INV(RAND(),bond_ave,bond_std))+(AE756-AF$24)*cash*(_xlfn.NORM.INV(RAND(),cash_ave,cash_std))+(AE756-AF$24)))</f>
        <v/>
      </c>
      <c r="AG756" s="156">
        <f>IF((AF756&lt;=0),0,((AF756-AG$24)*Stock*(_xlfn.NORM.INV(RAND(),stock_ave,stock_std))+(AF756-AG$24)*Bonds*(_xlfn.NORM.INV(RAND(),bond_ave,bond_std))+(AF756-AG$24)*cash*(_xlfn.NORM.INV(RAND(),cash_ave,cash_std))+(AF756-AG$24)))</f>
        <v/>
      </c>
      <c r="AH756" s="156">
        <f>IF((AG756&lt;=0),0,((AG756-AH$24)*Stock*(_xlfn.NORM.INV(RAND(),stock_ave,stock_std))+(AG756-AH$24)*Bonds*(_xlfn.NORM.INV(RAND(),bond_ave,bond_std))+(AG756-AH$24)*cash*(_xlfn.NORM.INV(RAND(),cash_ave,cash_std))+(AG756-AH$24)))</f>
        <v/>
      </c>
      <c r="AI756" s="156">
        <f>IF((AH756&lt;=0),0,((AH756-AI$24)*Stock*(_xlfn.NORM.INV(RAND(),stock_ave,stock_std))+(AH756-AI$24)*Bonds*(_xlfn.NORM.INV(RAND(),bond_ave,bond_std))+(AH756-AI$24)*cash*(_xlfn.NORM.INV(RAND(),cash_ave,cash_std))+(AH756-AI$24)))</f>
        <v/>
      </c>
      <c r="AJ756" s="156">
        <f>IF((AI756&lt;=0),0,((AI756-AJ$24)*Stock*(_xlfn.NORM.INV(RAND(),stock_ave,stock_std))+(AI756-AJ$24)*Bonds*(_xlfn.NORM.INV(RAND(),bond_ave,bond_std))+(AI756-AJ$24)*cash*(_xlfn.NORM.INV(RAND(),cash_ave,cash_std))+(AI756-AJ$24)))</f>
        <v/>
      </c>
      <c r="AK756" s="156">
        <f>IF((AJ756&lt;=0),0,((AJ756-AK$24)*Stock*(_xlfn.NORM.INV(RAND(),stock_ave,stock_std))+(AJ756-AK$24)*Bonds*(_xlfn.NORM.INV(RAND(),bond_ave,bond_std))+(AJ756-AK$24)*cash*(_xlfn.NORM.INV(RAND(),cash_ave,cash_std))+(AJ756-AK$24)))</f>
        <v/>
      </c>
      <c r="AL756" s="156">
        <f>IF((AK756&lt;=0),0,((AK756-AL$24)*Stock*(_xlfn.NORM.INV(RAND(),stock_ave,stock_std))+(AK756-AL$24)*Bonds*(_xlfn.NORM.INV(RAND(),bond_ave,bond_std))+(AK756-AL$24)*cash*(_xlfn.NORM.INV(RAND(),cash_ave,cash_std))+(AK756-AL$24)))</f>
        <v/>
      </c>
      <c r="AM756" s="156">
        <f>IF((AL756&lt;=0),0,((AL756-AM$24)*Stock*(_xlfn.NORM.INV(RAND(),stock_ave,stock_std))+(AL756-AM$24)*Bonds*(_xlfn.NORM.INV(RAND(),bond_ave,bond_std))+(AL756-AM$24)*cash*(_xlfn.NORM.INV(RAND(),cash_ave,cash_std))+(AL756-AM$24)))</f>
        <v/>
      </c>
      <c r="AN756" s="156">
        <f>IF((AM756&lt;=0),0,((AM756-AN$24)*Stock*(_xlfn.NORM.INV(RAND(),stock_ave,stock_std))+(AM756-AN$24)*Bonds*(_xlfn.NORM.INV(RAND(),bond_ave,bond_std))+(AM756-AN$24)*cash*(_xlfn.NORM.INV(RAND(),cash_ave,cash_std))+(AM756-AN$24)))</f>
        <v/>
      </c>
      <c r="AO756" s="156">
        <f>IF((AN756&lt;=0),0,((AN756-AO$24)*Stock*(_xlfn.NORM.INV(RAND(),stock_ave,stock_std))+(AN756-AO$24)*Bonds*(_xlfn.NORM.INV(RAND(),bond_ave,bond_std))+(AN756-AO$24)*cash*(_xlfn.NORM.INV(RAND(),cash_ave,cash_std))+(AN756-AO$24)))</f>
        <v/>
      </c>
      <c r="AP756" s="156">
        <f>IF((AO756&lt;=0),0,((AO756-AP$24)*Stock*(_xlfn.NORM.INV(RAND(),stock_ave,stock_std))+(AO756-AP$24)*Bonds*(_xlfn.NORM.INV(RAND(),bond_ave,bond_std))+(AO756-AP$24)*cash*(_xlfn.NORM.INV(RAND(),cash_ave,cash_std))+(AO756-AP$24)))</f>
        <v/>
      </c>
      <c r="AQ756" s="156">
        <f>IF((AP756&lt;=0),0,((AP756-AQ$24)*Stock*(_xlfn.NORM.INV(RAND(),stock_ave,stock_std))+(AP756-AQ$24)*Bonds*(_xlfn.NORM.INV(RAND(),bond_ave,bond_std))+(AP756-AQ$24)*cash*(_xlfn.NORM.INV(RAND(),cash_ave,cash_std))+(AP756-AQ$24)))</f>
        <v/>
      </c>
      <c r="AR756" s="156">
        <f>IF((AQ756&lt;=0),0,((AQ756-AR$24)*Stock*(_xlfn.NORM.INV(RAND(),stock_ave,stock_std))+(AQ756-AR$24)*Bonds*(_xlfn.NORM.INV(RAND(),bond_ave,bond_std))+(AQ756-AR$24)*cash*(_xlfn.NORM.INV(RAND(),cash_ave,cash_std))+(AQ756-AR$24)))</f>
        <v/>
      </c>
      <c r="AS756" s="156">
        <f>IF((AR756&lt;=0),0,((AR756-AS$24)*Stock*(_xlfn.NORM.INV(RAND(),stock_ave,stock_std))+(AR756-AS$24)*Bonds*(_xlfn.NORM.INV(RAND(),bond_ave,bond_std))+(AR756-AS$24)*cash*(_xlfn.NORM.INV(RAND(),cash_ave,cash_std))+(AR756-AS$24)))</f>
        <v/>
      </c>
      <c r="AT756" s="156">
        <f>IF((AS756&lt;=0),0,((AS756-AT$24)*Stock*(_xlfn.NORM.INV(RAND(),stock_ave,stock_std))+(AS756-AT$24)*Bonds*(_xlfn.NORM.INV(RAND(),bond_ave,bond_std))+(AS756-AT$24)*cash*(_xlfn.NORM.INV(RAND(),cash_ave,cash_std))+(AS756-AT$24)))</f>
        <v/>
      </c>
      <c r="AU756" s="156">
        <f>IF((AT756&lt;=0),0,((AT756-AU$24)*Stock*(_xlfn.NORM.INV(RAND(),stock_ave,stock_std))+(AT756-AU$24)*Bonds*(_xlfn.NORM.INV(RAND(),bond_ave,bond_std))+(AT756-AU$24)*cash*(_xlfn.NORM.INV(RAND(),cash_ave,cash_std))+(AT756-AU$24)))</f>
        <v/>
      </c>
      <c r="AV756" s="156">
        <f>IF((AU756&lt;=0),0,((AU756-AV$24)*Stock*(_xlfn.NORM.INV(RAND(),stock_ave,stock_std))+(AU756-AV$24)*Bonds*(_xlfn.NORM.INV(RAND(),bond_ave,bond_std))+(AU756-AV$24)*cash*(_xlfn.NORM.INV(RAND(),cash_ave,cash_std))+(AU756-AV$24)))</f>
        <v/>
      </c>
      <c r="AW756" s="156">
        <f>IF((AV756&lt;=0),0,((AV756-AW$24)*Stock*(_xlfn.NORM.INV(RAND(),stock_ave,stock_std))+(AV756-AW$24)*Bonds*(_xlfn.NORM.INV(RAND(),bond_ave,bond_std))+(AV756-AW$24)*cash*(_xlfn.NORM.INV(RAND(),cash_ave,cash_std))+(AV756-AW$24)))</f>
        <v/>
      </c>
      <c r="AX756" s="159" t="n"/>
      <c r="AY756" s="159" t="n"/>
      <c r="AZ756" s="159" t="n"/>
      <c r="BA756" s="159" t="n"/>
      <c r="BB756" s="159" t="n"/>
    </row>
    <row r="757">
      <c r="C757" s="147" t="n"/>
      <c r="D757" s="61">
        <f>+D756-IF(D$18&gt;74,(D756/D$25)*$C$10)</f>
        <v/>
      </c>
      <c r="E757" s="61">
        <f>+E756-IF(E$18&gt;74,(E756/E$25)*$C$10)</f>
        <v/>
      </c>
      <c r="F757" s="61">
        <f>+F756-IF(F$18&gt;74,(F756/F$25)*$C$10)</f>
        <v/>
      </c>
      <c r="G757" s="61">
        <f>+G756-IF(G$18&gt;74,(G756/G$25)*$C$10)</f>
        <v/>
      </c>
      <c r="H757" s="61">
        <f>+H756-IF(H$18&gt;74,(H756/H$25)*$C$10)</f>
        <v/>
      </c>
      <c r="I757" s="61">
        <f>+I756-IF(I$18&gt;74,(I756/I$25)*$C$10)</f>
        <v/>
      </c>
      <c r="J757" s="61">
        <f>+J756-IF(J$18&gt;74,(J756/J$25)*$C$10)</f>
        <v/>
      </c>
      <c r="K757" s="61">
        <f>+K756-IF(K$18&gt;74,(K756/K$25)*$C$10)</f>
        <v/>
      </c>
      <c r="L757" s="61">
        <f>+L756-IF(L$18&gt;74,(L756/L$25)*$C$10)</f>
        <v/>
      </c>
      <c r="M757" s="61">
        <f>+M756-IF(M$18&gt;74,(M756/M$25)*$C$10)</f>
        <v/>
      </c>
      <c r="N757" s="61">
        <f>+N756-IF(N$18&gt;74,(N756/N$25)*$C$10)</f>
        <v/>
      </c>
      <c r="O757" s="61">
        <f>+O756-IF(O$18&gt;74,(O756/O$25)*$C$10)</f>
        <v/>
      </c>
      <c r="P757" s="61">
        <f>+P756-IF(P$18&gt;74,(P756/P$25)*$C$10)</f>
        <v/>
      </c>
      <c r="Q757" s="61">
        <f>+Q756-IF(Q$18&gt;74,(Q756/Q$25)*$C$10)</f>
        <v/>
      </c>
      <c r="R757" s="61">
        <f>+R756-IF(R$18&gt;74,(R756/R$25)*$C$10)</f>
        <v/>
      </c>
      <c r="S757" s="61">
        <f>+S756-IF(S$18&gt;74,(S756/S$25)*$C$10)</f>
        <v/>
      </c>
      <c r="T757" s="61">
        <f>+T756-IF(T$18&gt;74,(T756/T$25)*$C$10)</f>
        <v/>
      </c>
      <c r="U757" s="61">
        <f>+U756-IF(U$18&gt;74,(U756/U$25)*$C$10)</f>
        <v/>
      </c>
      <c r="V757" s="61">
        <f>+V756-IF(V$18&gt;74,(V756/V$25)*$C$10)</f>
        <v/>
      </c>
      <c r="W757" s="61">
        <f>+W756-IF(W$18&gt;74,(W756/W$25)*$C$10)</f>
        <v/>
      </c>
      <c r="X757" s="61">
        <f>+X756-IF(X$18&gt;74,(X756/X$25)*$C$10)</f>
        <v/>
      </c>
      <c r="Y757" s="61">
        <f>+Y756-IF(Y$18&gt;74,(Y756/Y$25)*$C$10)</f>
        <v/>
      </c>
      <c r="Z757" s="61">
        <f>+Z756-IF(Z$18&gt;74,(Z756/Z$25)*$C$10)</f>
        <v/>
      </c>
      <c r="AA757" s="61">
        <f>+AA756-IF(AA$18&gt;74,(AA756/AA$25)*$C$10)</f>
        <v/>
      </c>
      <c r="AB757" s="61">
        <f>+AB756-IF(AB$18&gt;74,(AB756/AB$25)*$C$10)</f>
        <v/>
      </c>
      <c r="AC757" s="61">
        <f>+AC756-IF(AC$18&gt;74,(AC756/AC$25)*$C$10)</f>
        <v/>
      </c>
      <c r="AD757" s="61">
        <f>+AD756-IF(AD$18&gt;74,(AD756/AD$25)*$C$10)</f>
        <v/>
      </c>
      <c r="AE757" s="61">
        <f>+AE756-IF(AE$18&gt;74,(AE756/AE$25)*$C$10)</f>
        <v/>
      </c>
      <c r="AF757" s="61">
        <f>+AF756-IF(AF$18&gt;74,(AF756/AF$25)*$C$10)</f>
        <v/>
      </c>
      <c r="AG757" s="61">
        <f>+AG756-IF(AG$18&gt;74,(AG756/AG$25)*$C$10)</f>
        <v/>
      </c>
      <c r="AH757" s="61">
        <f>+AH756-IF(AH$18&gt;74,(AH756/AH$25)*$C$10)</f>
        <v/>
      </c>
      <c r="AI757" s="61">
        <f>+AI756-IF(AI$18&gt;74,(AI756/AI$25)*$C$10)</f>
        <v/>
      </c>
      <c r="AJ757" s="61">
        <f>+AJ756-IF(AJ$18&gt;74,(AJ756/AJ$25)*$C$10)</f>
        <v/>
      </c>
      <c r="AK757" s="61">
        <f>+AK756-IF(AK$18&gt;74,(AK756/AK$25)*$C$10)</f>
        <v/>
      </c>
      <c r="AL757" s="61">
        <f>+AL756-IF(AL$18&gt;74,(AL756/AL$25)*$C$10)</f>
        <v/>
      </c>
      <c r="AM757" s="61">
        <f>+AM756-IF(AM$18&gt;74,(AM756/AM$25)*$C$10)</f>
        <v/>
      </c>
      <c r="AN757" s="61">
        <f>+AN756-IF(AN$18&gt;74,(AN756/AN$25)*$C$10)</f>
        <v/>
      </c>
      <c r="AO757" s="61">
        <f>+AO756-IF(AO$18&gt;74,(AO756/AO$25)*$C$10)</f>
        <v/>
      </c>
      <c r="AP757" s="61">
        <f>+AP756-IF(AP$18&gt;74,(AP756/AP$25)*$C$10)</f>
        <v/>
      </c>
      <c r="AQ757" s="61">
        <f>+AQ756-IF(AQ$18&gt;74,(AQ756/AQ$25)*$C$10)</f>
        <v/>
      </c>
      <c r="AR757" s="61">
        <f>+AR756-IF(AR$18&gt;74,(AR756/AR$25)*$C$10)</f>
        <v/>
      </c>
      <c r="AS757" s="61">
        <f>+AS756-IF(AS$18&gt;74,(AS756/AS$25)*$C$10)</f>
        <v/>
      </c>
      <c r="AT757" s="61">
        <f>+AT756-IF(AT$18&gt;74,(AT756/AT$25)*$C$10)</f>
        <v/>
      </c>
      <c r="AU757" s="61">
        <f>+AU756-IF(AU$18&gt;74,(AU756/AU$25)*$C$10)</f>
        <v/>
      </c>
      <c r="AV757" s="61">
        <f>+AV756-IF(AV$18&gt;74,(AV756/AV$25)*$C$10)</f>
        <v/>
      </c>
      <c r="AW757" s="61">
        <f>+AW756-IF(AW$18&gt;74,(AW756/AW$25)*$C$10)</f>
        <v/>
      </c>
      <c r="AX757" s="35">
        <f>IF(AW757&gt;0,1,0)</f>
        <v/>
      </c>
      <c r="AY757" s="35">
        <f>IF(AL757&gt;0,1,0)</f>
        <v/>
      </c>
      <c r="AZ757" s="35">
        <f>IF(AG757&gt;0,1,0)</f>
        <v/>
      </c>
      <c r="BA757" s="35">
        <f>IF(AB757&gt;0,1,0)</f>
        <v/>
      </c>
      <c r="BB757" s="35">
        <f>IF(W757&gt;0,1,0)</f>
        <v/>
      </c>
    </row>
    <row r="758">
      <c r="B758" s="154" t="inlineStr">
        <is>
          <t>trial 366</t>
        </is>
      </c>
      <c r="C758" s="155">
        <f>+start-C755</f>
        <v/>
      </c>
      <c r="D758" s="156">
        <f>IF((C758&lt;=0),0,((C758-D$24)*Stock*(_xlfn.NORM.INV(RAND(),stock_ave,stock_std))+(C758-D$24)*Bonds*(_xlfn.NORM.INV(RAND(),bond_ave,bond_std))+(C758-D$24)*cash*(_xlfn.NORM.INV(RAND(),cash_ave,cash_std))+(C758-D$24)))</f>
        <v/>
      </c>
      <c r="E758" s="156">
        <f>IF((D758&lt;=0),0,((D758-E$24)*Stock*(_xlfn.NORM.INV(RAND(),stock_ave,stock_std))+(D758-E$24)*Bonds*(_xlfn.NORM.INV(RAND(),bond_ave,bond_std))+(D758-E$24)*cash*(_xlfn.NORM.INV(RAND(),cash_ave,cash_std))+(D758-E$24)))</f>
        <v/>
      </c>
      <c r="F758" s="156">
        <f>IF((E758&lt;=0),0,((E758-F$24)*Stock*(_xlfn.NORM.INV(RAND(),stock_ave,stock_std))+(E758-F$24)*Bonds*(_xlfn.NORM.INV(RAND(),bond_ave,bond_std))+(E758-F$24)*cash*(_xlfn.NORM.INV(RAND(),cash_ave,cash_std))+(E758-F$24)))</f>
        <v/>
      </c>
      <c r="G758" s="156">
        <f>IF((F758&lt;=0),0,((F758-G$24)*Stock*(_xlfn.NORM.INV(RAND(),stock_ave,stock_std))+(F758-G$24)*Bonds*(_xlfn.NORM.INV(RAND(),bond_ave,bond_std))+(F758-G$24)*cash*(_xlfn.NORM.INV(RAND(),cash_ave,cash_std))+(F758-G$24)))</f>
        <v/>
      </c>
      <c r="H758" s="156">
        <f>IF((G758&lt;=0),0,((G758-H$24)*Stock*(_xlfn.NORM.INV(RAND(),stock_ave,stock_std))+(G758-H$24)*Bonds*(_xlfn.NORM.INV(RAND(),bond_ave,bond_std))+(G758-H$24)*cash*(_xlfn.NORM.INV(RAND(),cash_ave,cash_std))+(G758-H$24)))</f>
        <v/>
      </c>
      <c r="I758" s="156">
        <f>IF((H758&lt;=0),0,((H758-I$24)*Stock*(_xlfn.NORM.INV(RAND(),stock_ave,stock_std))+(H758-I$24)*Bonds*(_xlfn.NORM.INV(RAND(),bond_ave,bond_std))+(H758-I$24)*cash*(_xlfn.NORM.INV(RAND(),cash_ave,cash_std))+(H758-I$24)))</f>
        <v/>
      </c>
      <c r="J758" s="156">
        <f>IF((I758&lt;=0),0,((I758-J$24)*Stock*(_xlfn.NORM.INV(RAND(),stock_ave,stock_std))+(I758-J$24)*Bonds*(_xlfn.NORM.INV(RAND(),bond_ave,bond_std))+(I758-J$24)*cash*(_xlfn.NORM.INV(RAND(),cash_ave,cash_std))+(I758-J$24)))</f>
        <v/>
      </c>
      <c r="K758" s="156">
        <f>IF((J758&lt;=0),0,((J758-K$24)*Stock*(_xlfn.NORM.INV(RAND(),stock_ave,stock_std))+(J758-K$24)*Bonds*(_xlfn.NORM.INV(RAND(),bond_ave,bond_std))+(J758-K$24)*cash*(_xlfn.NORM.INV(RAND(),cash_ave,cash_std))+(J758-K$24)))</f>
        <v/>
      </c>
      <c r="L758" s="156">
        <f>IF((K758&lt;=0),0,((K758-L$24)*Stock*(_xlfn.NORM.INV(RAND(),stock_ave,stock_std))+(K758-L$24)*Bonds*(_xlfn.NORM.INV(RAND(),bond_ave,bond_std))+(K758-L$24)*cash*(_xlfn.NORM.INV(RAND(),cash_ave,cash_std))+(K758-L$24)))</f>
        <v/>
      </c>
      <c r="M758" s="156">
        <f>IF((L758&lt;=0),0,((L758-M$24)*Stock*(_xlfn.NORM.INV(RAND(),stock_ave,stock_std))+(L758-M$24)*Bonds*(_xlfn.NORM.INV(RAND(),bond_ave,bond_std))+(L758-M$24)*cash*(_xlfn.NORM.INV(RAND(),cash_ave,cash_std))+(L758-M$24)))</f>
        <v/>
      </c>
      <c r="N758" s="156">
        <f>IF((M758&lt;=0),0,((M758-N$24)*Stock*(_xlfn.NORM.INV(RAND(),stock_ave,stock_std))+(M758-N$24)*Bonds*(_xlfn.NORM.INV(RAND(),bond_ave,bond_std))+(M758-N$24)*cash*(_xlfn.NORM.INV(RAND(),cash_ave,cash_std))+(M758-N$24)))</f>
        <v/>
      </c>
      <c r="O758" s="156">
        <f>IF((N758&lt;=0),0,((N758-O$24)*Stock*(_xlfn.NORM.INV(RAND(),stock_ave,stock_std))+(N758-O$24)*Bonds*(_xlfn.NORM.INV(RAND(),bond_ave,bond_std))+(N758-O$24)*cash*(_xlfn.NORM.INV(RAND(),cash_ave,cash_std))+(N758-O$24)))</f>
        <v/>
      </c>
      <c r="P758" s="156">
        <f>IF((O758&lt;=0),0,((O758-P$24)*Stock*(_xlfn.NORM.INV(RAND(),stock_ave,stock_std))+(O758-P$24)*Bonds*(_xlfn.NORM.INV(RAND(),bond_ave,bond_std))+(O758-P$24)*cash*(_xlfn.NORM.INV(RAND(),cash_ave,cash_std))+(O758-P$24)))</f>
        <v/>
      </c>
      <c r="Q758" s="156">
        <f>IF((P758&lt;=0),0,((P758-Q$24)*Stock*(_xlfn.NORM.INV(RAND(),stock_ave,stock_std))+(P758-Q$24)*Bonds*(_xlfn.NORM.INV(RAND(),bond_ave,bond_std))+(P758-Q$24)*cash*(_xlfn.NORM.INV(RAND(),cash_ave,cash_std))+(P758-Q$24)))</f>
        <v/>
      </c>
      <c r="R758" s="156">
        <f>IF((Q758&lt;=0),0,((Q758-R$24)*Stock*(_xlfn.NORM.INV(RAND(),stock_ave,stock_std))+(Q758-R$24)*Bonds*(_xlfn.NORM.INV(RAND(),bond_ave,bond_std))+(Q758-R$24)*cash*(_xlfn.NORM.INV(RAND(),cash_ave,cash_std))+(Q758-R$24)))</f>
        <v/>
      </c>
      <c r="S758" s="156">
        <f>IF((R758&lt;=0),0,((R758-S$24)*Stock*(_xlfn.NORM.INV(RAND(),stock_ave,stock_std))+(R758-S$24)*Bonds*(_xlfn.NORM.INV(RAND(),bond_ave,bond_std))+(R758-S$24)*cash*(_xlfn.NORM.INV(RAND(),cash_ave,cash_std))+(R758-S$24)))</f>
        <v/>
      </c>
      <c r="T758" s="156">
        <f>IF((S758&lt;=0),0,((S758-T$24)*Stock*(_xlfn.NORM.INV(RAND(),stock_ave,stock_std))+(S758-T$24)*Bonds*(_xlfn.NORM.INV(RAND(),bond_ave,bond_std))+(S758-T$24)*cash*(_xlfn.NORM.INV(RAND(),cash_ave,cash_std))+(S758-T$24)))</f>
        <v/>
      </c>
      <c r="U758" s="156">
        <f>IF((T758&lt;=0),0,((T758-U$24)*Stock*(_xlfn.NORM.INV(RAND(),stock_ave,stock_std))+(T758-U$24)*Bonds*(_xlfn.NORM.INV(RAND(),bond_ave,bond_std))+(T758-U$24)*cash*(_xlfn.NORM.INV(RAND(),cash_ave,cash_std))+(T758-U$24)))</f>
        <v/>
      </c>
      <c r="V758" s="156">
        <f>IF((U758&lt;=0),0,((U758-V$24)*Stock*(_xlfn.NORM.INV(RAND(),stock_ave,stock_std))+(U758-V$24)*Bonds*(_xlfn.NORM.INV(RAND(),bond_ave,bond_std))+(U758-V$24)*cash*(_xlfn.NORM.INV(RAND(),cash_ave,cash_std))+(U758-V$24)))</f>
        <v/>
      </c>
      <c r="W758" s="156">
        <f>IF((V758&lt;=0),0,((V758-W$24)*Stock*(_xlfn.NORM.INV(RAND(),stock_ave,stock_std))+(V758-W$24)*Bonds*(_xlfn.NORM.INV(RAND(),bond_ave,bond_std))+(V758-W$24)*cash*(_xlfn.NORM.INV(RAND(),cash_ave,cash_std))+(V758-W$24)))</f>
        <v/>
      </c>
      <c r="X758" s="156">
        <f>IF((W758&lt;=0),0,((W758-X$24)*Stock*(_xlfn.NORM.INV(RAND(),stock_ave,stock_std))+(W758-X$24)*Bonds*(_xlfn.NORM.INV(RAND(),bond_ave,bond_std))+(W758-X$24)*cash*(_xlfn.NORM.INV(RAND(),cash_ave,cash_std))+(W758-X$24)))</f>
        <v/>
      </c>
      <c r="Y758" s="156">
        <f>IF((X758&lt;=0),0,((X758-Y$24)*Stock*(_xlfn.NORM.INV(RAND(),stock_ave,stock_std))+(X758-Y$24)*Bonds*(_xlfn.NORM.INV(RAND(),bond_ave,bond_std))+(X758-Y$24)*cash*(_xlfn.NORM.INV(RAND(),cash_ave,cash_std))+(X758-Y$24)))</f>
        <v/>
      </c>
      <c r="Z758" s="156">
        <f>IF((Y758&lt;=0),0,((Y758-Z$24)*Stock*(_xlfn.NORM.INV(RAND(),stock_ave,stock_std))+(Y758-Z$24)*Bonds*(_xlfn.NORM.INV(RAND(),bond_ave,bond_std))+(Y758-Z$24)*cash*(_xlfn.NORM.INV(RAND(),cash_ave,cash_std))+(Y758-Z$24)))</f>
        <v/>
      </c>
      <c r="AA758" s="156">
        <f>IF((Z758&lt;=0),0,((Z758-AA$24)*Stock*(_xlfn.NORM.INV(RAND(),stock_ave,stock_std))+(Z758-AA$24)*Bonds*(_xlfn.NORM.INV(RAND(),bond_ave,bond_std))+(Z758-AA$24)*cash*(_xlfn.NORM.INV(RAND(),cash_ave,cash_std))+(Z758-AA$24)))</f>
        <v/>
      </c>
      <c r="AB758" s="156">
        <f>IF((AA758&lt;=0),0,((AA758-AB$24)*Stock*(_xlfn.NORM.INV(RAND(),stock_ave,stock_std))+(AA758-AB$24)*Bonds*(_xlfn.NORM.INV(RAND(),bond_ave,bond_std))+(AA758-AB$24)*cash*(_xlfn.NORM.INV(RAND(),cash_ave,cash_std))+(AA758-AB$24)))</f>
        <v/>
      </c>
      <c r="AC758" s="156">
        <f>IF((AB758&lt;=0),0,((AB758-AC$24)*Stock*(_xlfn.NORM.INV(RAND(),stock_ave,stock_std))+(AB758-AC$24)*Bonds*(_xlfn.NORM.INV(RAND(),bond_ave,bond_std))+(AB758-AC$24)*cash*(_xlfn.NORM.INV(RAND(),cash_ave,cash_std))+(AB758-AC$24)))</f>
        <v/>
      </c>
      <c r="AD758" s="156">
        <f>IF((AC758&lt;=0),0,((AC758-AD$24)*Stock*(_xlfn.NORM.INV(RAND(),stock_ave,stock_std))+(AC758-AD$24)*Bonds*(_xlfn.NORM.INV(RAND(),bond_ave,bond_std))+(AC758-AD$24)*cash*(_xlfn.NORM.INV(RAND(),cash_ave,cash_std))+(AC758-AD$24)))</f>
        <v/>
      </c>
      <c r="AE758" s="156">
        <f>IF((AD758&lt;=0),0,((AD758-AE$24)*Stock*(_xlfn.NORM.INV(RAND(),stock_ave,stock_std))+(AD758-AE$24)*Bonds*(_xlfn.NORM.INV(RAND(),bond_ave,bond_std))+(AD758-AE$24)*cash*(_xlfn.NORM.INV(RAND(),cash_ave,cash_std))+(AD758-AE$24)))</f>
        <v/>
      </c>
      <c r="AF758" s="156">
        <f>IF((AE758&lt;=0),0,((AE758-AF$24)*Stock*(_xlfn.NORM.INV(RAND(),stock_ave,stock_std))+(AE758-AF$24)*Bonds*(_xlfn.NORM.INV(RAND(),bond_ave,bond_std))+(AE758-AF$24)*cash*(_xlfn.NORM.INV(RAND(),cash_ave,cash_std))+(AE758-AF$24)))</f>
        <v/>
      </c>
      <c r="AG758" s="156">
        <f>IF((AF758&lt;=0),0,((AF758-AG$24)*Stock*(_xlfn.NORM.INV(RAND(),stock_ave,stock_std))+(AF758-AG$24)*Bonds*(_xlfn.NORM.INV(RAND(),bond_ave,bond_std))+(AF758-AG$24)*cash*(_xlfn.NORM.INV(RAND(),cash_ave,cash_std))+(AF758-AG$24)))</f>
        <v/>
      </c>
      <c r="AH758" s="156">
        <f>IF((AG758&lt;=0),0,((AG758-AH$24)*Stock*(_xlfn.NORM.INV(RAND(),stock_ave,stock_std))+(AG758-AH$24)*Bonds*(_xlfn.NORM.INV(RAND(),bond_ave,bond_std))+(AG758-AH$24)*cash*(_xlfn.NORM.INV(RAND(),cash_ave,cash_std))+(AG758-AH$24)))</f>
        <v/>
      </c>
      <c r="AI758" s="156">
        <f>IF((AH758&lt;=0),0,((AH758-AI$24)*Stock*(_xlfn.NORM.INV(RAND(),stock_ave,stock_std))+(AH758-AI$24)*Bonds*(_xlfn.NORM.INV(RAND(),bond_ave,bond_std))+(AH758-AI$24)*cash*(_xlfn.NORM.INV(RAND(),cash_ave,cash_std))+(AH758-AI$24)))</f>
        <v/>
      </c>
      <c r="AJ758" s="156">
        <f>IF((AI758&lt;=0),0,((AI758-AJ$24)*Stock*(_xlfn.NORM.INV(RAND(),stock_ave,stock_std))+(AI758-AJ$24)*Bonds*(_xlfn.NORM.INV(RAND(),bond_ave,bond_std))+(AI758-AJ$24)*cash*(_xlfn.NORM.INV(RAND(),cash_ave,cash_std))+(AI758-AJ$24)))</f>
        <v/>
      </c>
      <c r="AK758" s="156">
        <f>IF((AJ758&lt;=0),0,((AJ758-AK$24)*Stock*(_xlfn.NORM.INV(RAND(),stock_ave,stock_std))+(AJ758-AK$24)*Bonds*(_xlfn.NORM.INV(RAND(),bond_ave,bond_std))+(AJ758-AK$24)*cash*(_xlfn.NORM.INV(RAND(),cash_ave,cash_std))+(AJ758-AK$24)))</f>
        <v/>
      </c>
      <c r="AL758" s="156">
        <f>IF((AK758&lt;=0),0,((AK758-AL$24)*Stock*(_xlfn.NORM.INV(RAND(),stock_ave,stock_std))+(AK758-AL$24)*Bonds*(_xlfn.NORM.INV(RAND(),bond_ave,bond_std))+(AK758-AL$24)*cash*(_xlfn.NORM.INV(RAND(),cash_ave,cash_std))+(AK758-AL$24)))</f>
        <v/>
      </c>
      <c r="AM758" s="156">
        <f>IF((AL758&lt;=0),0,((AL758-AM$24)*Stock*(_xlfn.NORM.INV(RAND(),stock_ave,stock_std))+(AL758-AM$24)*Bonds*(_xlfn.NORM.INV(RAND(),bond_ave,bond_std))+(AL758-AM$24)*cash*(_xlfn.NORM.INV(RAND(),cash_ave,cash_std))+(AL758-AM$24)))</f>
        <v/>
      </c>
      <c r="AN758" s="156">
        <f>IF((AM758&lt;=0),0,((AM758-AN$24)*Stock*(_xlfn.NORM.INV(RAND(),stock_ave,stock_std))+(AM758-AN$24)*Bonds*(_xlfn.NORM.INV(RAND(),bond_ave,bond_std))+(AM758-AN$24)*cash*(_xlfn.NORM.INV(RAND(),cash_ave,cash_std))+(AM758-AN$24)))</f>
        <v/>
      </c>
      <c r="AO758" s="156">
        <f>IF((AN758&lt;=0),0,((AN758-AO$24)*Stock*(_xlfn.NORM.INV(RAND(),stock_ave,stock_std))+(AN758-AO$24)*Bonds*(_xlfn.NORM.INV(RAND(),bond_ave,bond_std))+(AN758-AO$24)*cash*(_xlfn.NORM.INV(RAND(),cash_ave,cash_std))+(AN758-AO$24)))</f>
        <v/>
      </c>
      <c r="AP758" s="156">
        <f>IF((AO758&lt;=0),0,((AO758-AP$24)*Stock*(_xlfn.NORM.INV(RAND(),stock_ave,stock_std))+(AO758-AP$24)*Bonds*(_xlfn.NORM.INV(RAND(),bond_ave,bond_std))+(AO758-AP$24)*cash*(_xlfn.NORM.INV(RAND(),cash_ave,cash_std))+(AO758-AP$24)))</f>
        <v/>
      </c>
      <c r="AQ758" s="156">
        <f>IF((AP758&lt;=0),0,((AP758-AQ$24)*Stock*(_xlfn.NORM.INV(RAND(),stock_ave,stock_std))+(AP758-AQ$24)*Bonds*(_xlfn.NORM.INV(RAND(),bond_ave,bond_std))+(AP758-AQ$24)*cash*(_xlfn.NORM.INV(RAND(),cash_ave,cash_std))+(AP758-AQ$24)))</f>
        <v/>
      </c>
      <c r="AR758" s="156">
        <f>IF((AQ758&lt;=0),0,((AQ758-AR$24)*Stock*(_xlfn.NORM.INV(RAND(),stock_ave,stock_std))+(AQ758-AR$24)*Bonds*(_xlfn.NORM.INV(RAND(),bond_ave,bond_std))+(AQ758-AR$24)*cash*(_xlfn.NORM.INV(RAND(),cash_ave,cash_std))+(AQ758-AR$24)))</f>
        <v/>
      </c>
      <c r="AS758" s="156">
        <f>IF((AR758&lt;=0),0,((AR758-AS$24)*Stock*(_xlfn.NORM.INV(RAND(),stock_ave,stock_std))+(AR758-AS$24)*Bonds*(_xlfn.NORM.INV(RAND(),bond_ave,bond_std))+(AR758-AS$24)*cash*(_xlfn.NORM.INV(RAND(),cash_ave,cash_std))+(AR758-AS$24)))</f>
        <v/>
      </c>
      <c r="AT758" s="156">
        <f>IF((AS758&lt;=0),0,((AS758-AT$24)*Stock*(_xlfn.NORM.INV(RAND(),stock_ave,stock_std))+(AS758-AT$24)*Bonds*(_xlfn.NORM.INV(RAND(),bond_ave,bond_std))+(AS758-AT$24)*cash*(_xlfn.NORM.INV(RAND(),cash_ave,cash_std))+(AS758-AT$24)))</f>
        <v/>
      </c>
      <c r="AU758" s="156">
        <f>IF((AT758&lt;=0),0,((AT758-AU$24)*Stock*(_xlfn.NORM.INV(RAND(),stock_ave,stock_std))+(AT758-AU$24)*Bonds*(_xlfn.NORM.INV(RAND(),bond_ave,bond_std))+(AT758-AU$24)*cash*(_xlfn.NORM.INV(RAND(),cash_ave,cash_std))+(AT758-AU$24)))</f>
        <v/>
      </c>
      <c r="AV758" s="156">
        <f>IF((AU758&lt;=0),0,((AU758-AV$24)*Stock*(_xlfn.NORM.INV(RAND(),stock_ave,stock_std))+(AU758-AV$24)*Bonds*(_xlfn.NORM.INV(RAND(),bond_ave,bond_std))+(AU758-AV$24)*cash*(_xlfn.NORM.INV(RAND(),cash_ave,cash_std))+(AU758-AV$24)))</f>
        <v/>
      </c>
      <c r="AW758" s="156">
        <f>IF((AV758&lt;=0),0,((AV758-AW$24)*Stock*(_xlfn.NORM.INV(RAND(),stock_ave,stock_std))+(AV758-AW$24)*Bonds*(_xlfn.NORM.INV(RAND(),bond_ave,bond_std))+(AV758-AW$24)*cash*(_xlfn.NORM.INV(RAND(),cash_ave,cash_std))+(AV758-AW$24)))</f>
        <v/>
      </c>
      <c r="AX758" s="159" t="n"/>
      <c r="AY758" s="159" t="n"/>
      <c r="AZ758" s="159" t="n"/>
      <c r="BA758" s="159" t="n"/>
      <c r="BB758" s="159" t="n"/>
    </row>
    <row r="759">
      <c r="C759" s="147" t="n"/>
      <c r="D759" s="61">
        <f>+D758-IF(D$18&gt;74,(D758/D$25)*$C$10)</f>
        <v/>
      </c>
      <c r="E759" s="61">
        <f>+E758-IF(E$18&gt;74,(E758/E$25)*$C$10)</f>
        <v/>
      </c>
      <c r="F759" s="61">
        <f>+F758-IF(F$18&gt;74,(F758/F$25)*$C$10)</f>
        <v/>
      </c>
      <c r="G759" s="61">
        <f>+G758-IF(G$18&gt;74,(G758/G$25)*$C$10)</f>
        <v/>
      </c>
      <c r="H759" s="61">
        <f>+H758-IF(H$18&gt;74,(H758/H$25)*$C$10)</f>
        <v/>
      </c>
      <c r="I759" s="61">
        <f>+I758-IF(I$18&gt;74,(I758/I$25)*$C$10)</f>
        <v/>
      </c>
      <c r="J759" s="61">
        <f>+J758-IF(J$18&gt;74,(J758/J$25)*$C$10)</f>
        <v/>
      </c>
      <c r="K759" s="61">
        <f>+K758-IF(K$18&gt;74,(K758/K$25)*$C$10)</f>
        <v/>
      </c>
      <c r="L759" s="61">
        <f>+L758-IF(L$18&gt;74,(L758/L$25)*$C$10)</f>
        <v/>
      </c>
      <c r="M759" s="61">
        <f>+M758-IF(M$18&gt;74,(M758/M$25)*$C$10)</f>
        <v/>
      </c>
      <c r="N759" s="61">
        <f>+N758-IF(N$18&gt;74,(N758/N$25)*$C$10)</f>
        <v/>
      </c>
      <c r="O759" s="61">
        <f>+O758-IF(O$18&gt;74,(O758/O$25)*$C$10)</f>
        <v/>
      </c>
      <c r="P759" s="61">
        <f>+P758-IF(P$18&gt;74,(P758/P$25)*$C$10)</f>
        <v/>
      </c>
      <c r="Q759" s="61">
        <f>+Q758-IF(Q$18&gt;74,(Q758/Q$25)*$C$10)</f>
        <v/>
      </c>
      <c r="R759" s="61">
        <f>+R758-IF(R$18&gt;74,(R758/R$25)*$C$10)</f>
        <v/>
      </c>
      <c r="S759" s="61">
        <f>+S758-IF(S$18&gt;74,(S758/S$25)*$C$10)</f>
        <v/>
      </c>
      <c r="T759" s="61">
        <f>+T758-IF(T$18&gt;74,(T758/T$25)*$C$10)</f>
        <v/>
      </c>
      <c r="U759" s="61">
        <f>+U758-IF(U$18&gt;74,(U758/U$25)*$C$10)</f>
        <v/>
      </c>
      <c r="V759" s="61">
        <f>+V758-IF(V$18&gt;74,(V758/V$25)*$C$10)</f>
        <v/>
      </c>
      <c r="W759" s="61">
        <f>+W758-IF(W$18&gt;74,(W758/W$25)*$C$10)</f>
        <v/>
      </c>
      <c r="X759" s="61">
        <f>+X758-IF(X$18&gt;74,(X758/X$25)*$C$10)</f>
        <v/>
      </c>
      <c r="Y759" s="61">
        <f>+Y758-IF(Y$18&gt;74,(Y758/Y$25)*$C$10)</f>
        <v/>
      </c>
      <c r="Z759" s="61">
        <f>+Z758-IF(Z$18&gt;74,(Z758/Z$25)*$C$10)</f>
        <v/>
      </c>
      <c r="AA759" s="61">
        <f>+AA758-IF(AA$18&gt;74,(AA758/AA$25)*$C$10)</f>
        <v/>
      </c>
      <c r="AB759" s="61">
        <f>+AB758-IF(AB$18&gt;74,(AB758/AB$25)*$C$10)</f>
        <v/>
      </c>
      <c r="AC759" s="61">
        <f>+AC758-IF(AC$18&gt;74,(AC758/AC$25)*$C$10)</f>
        <v/>
      </c>
      <c r="AD759" s="61">
        <f>+AD758-IF(AD$18&gt;74,(AD758/AD$25)*$C$10)</f>
        <v/>
      </c>
      <c r="AE759" s="61">
        <f>+AE758-IF(AE$18&gt;74,(AE758/AE$25)*$C$10)</f>
        <v/>
      </c>
      <c r="AF759" s="61">
        <f>+AF758-IF(AF$18&gt;74,(AF758/AF$25)*$C$10)</f>
        <v/>
      </c>
      <c r="AG759" s="61">
        <f>+AG758-IF(AG$18&gt;74,(AG758/AG$25)*$C$10)</f>
        <v/>
      </c>
      <c r="AH759" s="61">
        <f>+AH758-IF(AH$18&gt;74,(AH758/AH$25)*$C$10)</f>
        <v/>
      </c>
      <c r="AI759" s="61">
        <f>+AI758-IF(AI$18&gt;74,(AI758/AI$25)*$C$10)</f>
        <v/>
      </c>
      <c r="AJ759" s="61">
        <f>+AJ758-IF(AJ$18&gt;74,(AJ758/AJ$25)*$C$10)</f>
        <v/>
      </c>
      <c r="AK759" s="61">
        <f>+AK758-IF(AK$18&gt;74,(AK758/AK$25)*$C$10)</f>
        <v/>
      </c>
      <c r="AL759" s="61">
        <f>+AL758-IF(AL$18&gt;74,(AL758/AL$25)*$C$10)</f>
        <v/>
      </c>
      <c r="AM759" s="61">
        <f>+AM758-IF(AM$18&gt;74,(AM758/AM$25)*$C$10)</f>
        <v/>
      </c>
      <c r="AN759" s="61">
        <f>+AN758-IF(AN$18&gt;74,(AN758/AN$25)*$C$10)</f>
        <v/>
      </c>
      <c r="AO759" s="61">
        <f>+AO758-IF(AO$18&gt;74,(AO758/AO$25)*$C$10)</f>
        <v/>
      </c>
      <c r="AP759" s="61">
        <f>+AP758-IF(AP$18&gt;74,(AP758/AP$25)*$C$10)</f>
        <v/>
      </c>
      <c r="AQ759" s="61">
        <f>+AQ758-IF(AQ$18&gt;74,(AQ758/AQ$25)*$C$10)</f>
        <v/>
      </c>
      <c r="AR759" s="61">
        <f>+AR758-IF(AR$18&gt;74,(AR758/AR$25)*$C$10)</f>
        <v/>
      </c>
      <c r="AS759" s="61">
        <f>+AS758-IF(AS$18&gt;74,(AS758/AS$25)*$C$10)</f>
        <v/>
      </c>
      <c r="AT759" s="61">
        <f>+AT758-IF(AT$18&gt;74,(AT758/AT$25)*$C$10)</f>
        <v/>
      </c>
      <c r="AU759" s="61">
        <f>+AU758-IF(AU$18&gt;74,(AU758/AU$25)*$C$10)</f>
        <v/>
      </c>
      <c r="AV759" s="61">
        <f>+AV758-IF(AV$18&gt;74,(AV758/AV$25)*$C$10)</f>
        <v/>
      </c>
      <c r="AW759" s="61">
        <f>+AW758-IF(AW$18&gt;74,(AW758/AW$25)*$C$10)</f>
        <v/>
      </c>
      <c r="AX759" s="35">
        <f>IF(AW759&gt;0,1,0)</f>
        <v/>
      </c>
      <c r="AY759" s="35">
        <f>IF(AL759&gt;0,1,0)</f>
        <v/>
      </c>
      <c r="AZ759" s="35">
        <f>IF(AG759&gt;0,1,0)</f>
        <v/>
      </c>
      <c r="BA759" s="35">
        <f>IF(AB759&gt;0,1,0)</f>
        <v/>
      </c>
      <c r="BB759" s="35">
        <f>IF(W759&gt;0,1,0)</f>
        <v/>
      </c>
    </row>
    <row r="760">
      <c r="B760" s="154" t="inlineStr">
        <is>
          <t>trial 367</t>
        </is>
      </c>
      <c r="C760" s="155">
        <f>+start-C757</f>
        <v/>
      </c>
      <c r="D760" s="156">
        <f>IF((C760&lt;=0),0,((C760-D$24)*Stock*(_xlfn.NORM.INV(RAND(),stock_ave,stock_std))+(C760-D$24)*Bonds*(_xlfn.NORM.INV(RAND(),bond_ave,bond_std))+(C760-D$24)*cash*(_xlfn.NORM.INV(RAND(),cash_ave,cash_std))+(C760-D$24)))</f>
        <v/>
      </c>
      <c r="E760" s="156">
        <f>IF((D760&lt;=0),0,((D760-E$24)*Stock*(_xlfn.NORM.INV(RAND(),stock_ave,stock_std))+(D760-E$24)*Bonds*(_xlfn.NORM.INV(RAND(),bond_ave,bond_std))+(D760-E$24)*cash*(_xlfn.NORM.INV(RAND(),cash_ave,cash_std))+(D760-E$24)))</f>
        <v/>
      </c>
      <c r="F760" s="156">
        <f>IF((E760&lt;=0),0,((E760-F$24)*Stock*(_xlfn.NORM.INV(RAND(),stock_ave,stock_std))+(E760-F$24)*Bonds*(_xlfn.NORM.INV(RAND(),bond_ave,bond_std))+(E760-F$24)*cash*(_xlfn.NORM.INV(RAND(),cash_ave,cash_std))+(E760-F$24)))</f>
        <v/>
      </c>
      <c r="G760" s="156">
        <f>IF((F760&lt;=0),0,((F760-G$24)*Stock*(_xlfn.NORM.INV(RAND(),stock_ave,stock_std))+(F760-G$24)*Bonds*(_xlfn.NORM.INV(RAND(),bond_ave,bond_std))+(F760-G$24)*cash*(_xlfn.NORM.INV(RAND(),cash_ave,cash_std))+(F760-G$24)))</f>
        <v/>
      </c>
      <c r="H760" s="156">
        <f>IF((G760&lt;=0),0,((G760-H$24)*Stock*(_xlfn.NORM.INV(RAND(),stock_ave,stock_std))+(G760-H$24)*Bonds*(_xlfn.NORM.INV(RAND(),bond_ave,bond_std))+(G760-H$24)*cash*(_xlfn.NORM.INV(RAND(),cash_ave,cash_std))+(G760-H$24)))</f>
        <v/>
      </c>
      <c r="I760" s="156">
        <f>IF((H760&lt;=0),0,((H760-I$24)*Stock*(_xlfn.NORM.INV(RAND(),stock_ave,stock_std))+(H760-I$24)*Bonds*(_xlfn.NORM.INV(RAND(),bond_ave,bond_std))+(H760-I$24)*cash*(_xlfn.NORM.INV(RAND(),cash_ave,cash_std))+(H760-I$24)))</f>
        <v/>
      </c>
      <c r="J760" s="156">
        <f>IF((I760&lt;=0),0,((I760-J$24)*Stock*(_xlfn.NORM.INV(RAND(),stock_ave,stock_std))+(I760-J$24)*Bonds*(_xlfn.NORM.INV(RAND(),bond_ave,bond_std))+(I760-J$24)*cash*(_xlfn.NORM.INV(RAND(),cash_ave,cash_std))+(I760-J$24)))</f>
        <v/>
      </c>
      <c r="K760" s="156">
        <f>IF((J760&lt;=0),0,((J760-K$24)*Stock*(_xlfn.NORM.INV(RAND(),stock_ave,stock_std))+(J760-K$24)*Bonds*(_xlfn.NORM.INV(RAND(),bond_ave,bond_std))+(J760-K$24)*cash*(_xlfn.NORM.INV(RAND(),cash_ave,cash_std))+(J760-K$24)))</f>
        <v/>
      </c>
      <c r="L760" s="156">
        <f>IF((K760&lt;=0),0,((K760-L$24)*Stock*(_xlfn.NORM.INV(RAND(),stock_ave,stock_std))+(K760-L$24)*Bonds*(_xlfn.NORM.INV(RAND(),bond_ave,bond_std))+(K760-L$24)*cash*(_xlfn.NORM.INV(RAND(),cash_ave,cash_std))+(K760-L$24)))</f>
        <v/>
      </c>
      <c r="M760" s="156">
        <f>IF((L760&lt;=0),0,((L760-M$24)*Stock*(_xlfn.NORM.INV(RAND(),stock_ave,stock_std))+(L760-M$24)*Bonds*(_xlfn.NORM.INV(RAND(),bond_ave,bond_std))+(L760-M$24)*cash*(_xlfn.NORM.INV(RAND(),cash_ave,cash_std))+(L760-M$24)))</f>
        <v/>
      </c>
      <c r="N760" s="156">
        <f>IF((M760&lt;=0),0,((M760-N$24)*Stock*(_xlfn.NORM.INV(RAND(),stock_ave,stock_std))+(M760-N$24)*Bonds*(_xlfn.NORM.INV(RAND(),bond_ave,bond_std))+(M760-N$24)*cash*(_xlfn.NORM.INV(RAND(),cash_ave,cash_std))+(M760-N$24)))</f>
        <v/>
      </c>
      <c r="O760" s="156">
        <f>IF((N760&lt;=0),0,((N760-O$24)*Stock*(_xlfn.NORM.INV(RAND(),stock_ave,stock_std))+(N760-O$24)*Bonds*(_xlfn.NORM.INV(RAND(),bond_ave,bond_std))+(N760-O$24)*cash*(_xlfn.NORM.INV(RAND(),cash_ave,cash_std))+(N760-O$24)))</f>
        <v/>
      </c>
      <c r="P760" s="156">
        <f>IF((O760&lt;=0),0,((O760-P$24)*Stock*(_xlfn.NORM.INV(RAND(),stock_ave,stock_std))+(O760-P$24)*Bonds*(_xlfn.NORM.INV(RAND(),bond_ave,bond_std))+(O760-P$24)*cash*(_xlfn.NORM.INV(RAND(),cash_ave,cash_std))+(O760-P$24)))</f>
        <v/>
      </c>
      <c r="Q760" s="156">
        <f>IF((P760&lt;=0),0,((P760-Q$24)*Stock*(_xlfn.NORM.INV(RAND(),stock_ave,stock_std))+(P760-Q$24)*Bonds*(_xlfn.NORM.INV(RAND(),bond_ave,bond_std))+(P760-Q$24)*cash*(_xlfn.NORM.INV(RAND(),cash_ave,cash_std))+(P760-Q$24)))</f>
        <v/>
      </c>
      <c r="R760" s="156">
        <f>IF((Q760&lt;=0),0,((Q760-R$24)*Stock*(_xlfn.NORM.INV(RAND(),stock_ave,stock_std))+(Q760-R$24)*Bonds*(_xlfn.NORM.INV(RAND(),bond_ave,bond_std))+(Q760-R$24)*cash*(_xlfn.NORM.INV(RAND(),cash_ave,cash_std))+(Q760-R$24)))</f>
        <v/>
      </c>
      <c r="S760" s="156">
        <f>IF((R760&lt;=0),0,((R760-S$24)*Stock*(_xlfn.NORM.INV(RAND(),stock_ave,stock_std))+(R760-S$24)*Bonds*(_xlfn.NORM.INV(RAND(),bond_ave,bond_std))+(R760-S$24)*cash*(_xlfn.NORM.INV(RAND(),cash_ave,cash_std))+(R760-S$24)))</f>
        <v/>
      </c>
      <c r="T760" s="156">
        <f>IF((S760&lt;=0),0,((S760-T$24)*Stock*(_xlfn.NORM.INV(RAND(),stock_ave,stock_std))+(S760-T$24)*Bonds*(_xlfn.NORM.INV(RAND(),bond_ave,bond_std))+(S760-T$24)*cash*(_xlfn.NORM.INV(RAND(),cash_ave,cash_std))+(S760-T$24)))</f>
        <v/>
      </c>
      <c r="U760" s="156">
        <f>IF((T760&lt;=0),0,((T760-U$24)*Stock*(_xlfn.NORM.INV(RAND(),stock_ave,stock_std))+(T760-U$24)*Bonds*(_xlfn.NORM.INV(RAND(),bond_ave,bond_std))+(T760-U$24)*cash*(_xlfn.NORM.INV(RAND(),cash_ave,cash_std))+(T760-U$24)))</f>
        <v/>
      </c>
      <c r="V760" s="156">
        <f>IF((U760&lt;=0),0,((U760-V$24)*Stock*(_xlfn.NORM.INV(RAND(),stock_ave,stock_std))+(U760-V$24)*Bonds*(_xlfn.NORM.INV(RAND(),bond_ave,bond_std))+(U760-V$24)*cash*(_xlfn.NORM.INV(RAND(),cash_ave,cash_std))+(U760-V$24)))</f>
        <v/>
      </c>
      <c r="W760" s="156">
        <f>IF((V760&lt;=0),0,((V760-W$24)*Stock*(_xlfn.NORM.INV(RAND(),stock_ave,stock_std))+(V760-W$24)*Bonds*(_xlfn.NORM.INV(RAND(),bond_ave,bond_std))+(V760-W$24)*cash*(_xlfn.NORM.INV(RAND(),cash_ave,cash_std))+(V760-W$24)))</f>
        <v/>
      </c>
      <c r="X760" s="156">
        <f>IF((W760&lt;=0),0,((W760-X$24)*Stock*(_xlfn.NORM.INV(RAND(),stock_ave,stock_std))+(W760-X$24)*Bonds*(_xlfn.NORM.INV(RAND(),bond_ave,bond_std))+(W760-X$24)*cash*(_xlfn.NORM.INV(RAND(),cash_ave,cash_std))+(W760-X$24)))</f>
        <v/>
      </c>
      <c r="Y760" s="156">
        <f>IF((X760&lt;=0),0,((X760-Y$24)*Stock*(_xlfn.NORM.INV(RAND(),stock_ave,stock_std))+(X760-Y$24)*Bonds*(_xlfn.NORM.INV(RAND(),bond_ave,bond_std))+(X760-Y$24)*cash*(_xlfn.NORM.INV(RAND(),cash_ave,cash_std))+(X760-Y$24)))</f>
        <v/>
      </c>
      <c r="Z760" s="156">
        <f>IF((Y760&lt;=0),0,((Y760-Z$24)*Stock*(_xlfn.NORM.INV(RAND(),stock_ave,stock_std))+(Y760-Z$24)*Bonds*(_xlfn.NORM.INV(RAND(),bond_ave,bond_std))+(Y760-Z$24)*cash*(_xlfn.NORM.INV(RAND(),cash_ave,cash_std))+(Y760-Z$24)))</f>
        <v/>
      </c>
      <c r="AA760" s="156">
        <f>IF((Z760&lt;=0),0,((Z760-AA$24)*Stock*(_xlfn.NORM.INV(RAND(),stock_ave,stock_std))+(Z760-AA$24)*Bonds*(_xlfn.NORM.INV(RAND(),bond_ave,bond_std))+(Z760-AA$24)*cash*(_xlfn.NORM.INV(RAND(),cash_ave,cash_std))+(Z760-AA$24)))</f>
        <v/>
      </c>
      <c r="AB760" s="156">
        <f>IF((AA760&lt;=0),0,((AA760-AB$24)*Stock*(_xlfn.NORM.INV(RAND(),stock_ave,stock_std))+(AA760-AB$24)*Bonds*(_xlfn.NORM.INV(RAND(),bond_ave,bond_std))+(AA760-AB$24)*cash*(_xlfn.NORM.INV(RAND(),cash_ave,cash_std))+(AA760-AB$24)))</f>
        <v/>
      </c>
      <c r="AC760" s="156">
        <f>IF((AB760&lt;=0),0,((AB760-AC$24)*Stock*(_xlfn.NORM.INV(RAND(),stock_ave,stock_std))+(AB760-AC$24)*Bonds*(_xlfn.NORM.INV(RAND(),bond_ave,bond_std))+(AB760-AC$24)*cash*(_xlfn.NORM.INV(RAND(),cash_ave,cash_std))+(AB760-AC$24)))</f>
        <v/>
      </c>
      <c r="AD760" s="156">
        <f>IF((AC760&lt;=0),0,((AC760-AD$24)*Stock*(_xlfn.NORM.INV(RAND(),stock_ave,stock_std))+(AC760-AD$24)*Bonds*(_xlfn.NORM.INV(RAND(),bond_ave,bond_std))+(AC760-AD$24)*cash*(_xlfn.NORM.INV(RAND(),cash_ave,cash_std))+(AC760-AD$24)))</f>
        <v/>
      </c>
      <c r="AE760" s="156">
        <f>IF((AD760&lt;=0),0,((AD760-AE$24)*Stock*(_xlfn.NORM.INV(RAND(),stock_ave,stock_std))+(AD760-AE$24)*Bonds*(_xlfn.NORM.INV(RAND(),bond_ave,bond_std))+(AD760-AE$24)*cash*(_xlfn.NORM.INV(RAND(),cash_ave,cash_std))+(AD760-AE$24)))</f>
        <v/>
      </c>
      <c r="AF760" s="156">
        <f>IF((AE760&lt;=0),0,((AE760-AF$24)*Stock*(_xlfn.NORM.INV(RAND(),stock_ave,stock_std))+(AE760-AF$24)*Bonds*(_xlfn.NORM.INV(RAND(),bond_ave,bond_std))+(AE760-AF$24)*cash*(_xlfn.NORM.INV(RAND(),cash_ave,cash_std))+(AE760-AF$24)))</f>
        <v/>
      </c>
      <c r="AG760" s="156">
        <f>IF((AF760&lt;=0),0,((AF760-AG$24)*Stock*(_xlfn.NORM.INV(RAND(),stock_ave,stock_std))+(AF760-AG$24)*Bonds*(_xlfn.NORM.INV(RAND(),bond_ave,bond_std))+(AF760-AG$24)*cash*(_xlfn.NORM.INV(RAND(),cash_ave,cash_std))+(AF760-AG$24)))</f>
        <v/>
      </c>
      <c r="AH760" s="156">
        <f>IF((AG760&lt;=0),0,((AG760-AH$24)*Stock*(_xlfn.NORM.INV(RAND(),stock_ave,stock_std))+(AG760-AH$24)*Bonds*(_xlfn.NORM.INV(RAND(),bond_ave,bond_std))+(AG760-AH$24)*cash*(_xlfn.NORM.INV(RAND(),cash_ave,cash_std))+(AG760-AH$24)))</f>
        <v/>
      </c>
      <c r="AI760" s="156">
        <f>IF((AH760&lt;=0),0,((AH760-AI$24)*Stock*(_xlfn.NORM.INV(RAND(),stock_ave,stock_std))+(AH760-AI$24)*Bonds*(_xlfn.NORM.INV(RAND(),bond_ave,bond_std))+(AH760-AI$24)*cash*(_xlfn.NORM.INV(RAND(),cash_ave,cash_std))+(AH760-AI$24)))</f>
        <v/>
      </c>
      <c r="AJ760" s="156">
        <f>IF((AI760&lt;=0),0,((AI760-AJ$24)*Stock*(_xlfn.NORM.INV(RAND(),stock_ave,stock_std))+(AI760-AJ$24)*Bonds*(_xlfn.NORM.INV(RAND(),bond_ave,bond_std))+(AI760-AJ$24)*cash*(_xlfn.NORM.INV(RAND(),cash_ave,cash_std))+(AI760-AJ$24)))</f>
        <v/>
      </c>
      <c r="AK760" s="156">
        <f>IF((AJ760&lt;=0),0,((AJ760-AK$24)*Stock*(_xlfn.NORM.INV(RAND(),stock_ave,stock_std))+(AJ760-AK$24)*Bonds*(_xlfn.NORM.INV(RAND(),bond_ave,bond_std))+(AJ760-AK$24)*cash*(_xlfn.NORM.INV(RAND(),cash_ave,cash_std))+(AJ760-AK$24)))</f>
        <v/>
      </c>
      <c r="AL760" s="156">
        <f>IF((AK760&lt;=0),0,((AK760-AL$24)*Stock*(_xlfn.NORM.INV(RAND(),stock_ave,stock_std))+(AK760-AL$24)*Bonds*(_xlfn.NORM.INV(RAND(),bond_ave,bond_std))+(AK760-AL$24)*cash*(_xlfn.NORM.INV(RAND(),cash_ave,cash_std))+(AK760-AL$24)))</f>
        <v/>
      </c>
      <c r="AM760" s="156">
        <f>IF((AL760&lt;=0),0,((AL760-AM$24)*Stock*(_xlfn.NORM.INV(RAND(),stock_ave,stock_std))+(AL760-AM$24)*Bonds*(_xlfn.NORM.INV(RAND(),bond_ave,bond_std))+(AL760-AM$24)*cash*(_xlfn.NORM.INV(RAND(),cash_ave,cash_std))+(AL760-AM$24)))</f>
        <v/>
      </c>
      <c r="AN760" s="156">
        <f>IF((AM760&lt;=0),0,((AM760-AN$24)*Stock*(_xlfn.NORM.INV(RAND(),stock_ave,stock_std))+(AM760-AN$24)*Bonds*(_xlfn.NORM.INV(RAND(),bond_ave,bond_std))+(AM760-AN$24)*cash*(_xlfn.NORM.INV(RAND(),cash_ave,cash_std))+(AM760-AN$24)))</f>
        <v/>
      </c>
      <c r="AO760" s="156">
        <f>IF((AN760&lt;=0),0,((AN760-AO$24)*Stock*(_xlfn.NORM.INV(RAND(),stock_ave,stock_std))+(AN760-AO$24)*Bonds*(_xlfn.NORM.INV(RAND(),bond_ave,bond_std))+(AN760-AO$24)*cash*(_xlfn.NORM.INV(RAND(),cash_ave,cash_std))+(AN760-AO$24)))</f>
        <v/>
      </c>
      <c r="AP760" s="156">
        <f>IF((AO760&lt;=0),0,((AO760-AP$24)*Stock*(_xlfn.NORM.INV(RAND(),stock_ave,stock_std))+(AO760-AP$24)*Bonds*(_xlfn.NORM.INV(RAND(),bond_ave,bond_std))+(AO760-AP$24)*cash*(_xlfn.NORM.INV(RAND(),cash_ave,cash_std))+(AO760-AP$24)))</f>
        <v/>
      </c>
      <c r="AQ760" s="156">
        <f>IF((AP760&lt;=0),0,((AP760-AQ$24)*Stock*(_xlfn.NORM.INV(RAND(),stock_ave,stock_std))+(AP760-AQ$24)*Bonds*(_xlfn.NORM.INV(RAND(),bond_ave,bond_std))+(AP760-AQ$24)*cash*(_xlfn.NORM.INV(RAND(),cash_ave,cash_std))+(AP760-AQ$24)))</f>
        <v/>
      </c>
      <c r="AR760" s="156">
        <f>IF((AQ760&lt;=0),0,((AQ760-AR$24)*Stock*(_xlfn.NORM.INV(RAND(),stock_ave,stock_std))+(AQ760-AR$24)*Bonds*(_xlfn.NORM.INV(RAND(),bond_ave,bond_std))+(AQ760-AR$24)*cash*(_xlfn.NORM.INV(RAND(),cash_ave,cash_std))+(AQ760-AR$24)))</f>
        <v/>
      </c>
      <c r="AS760" s="156">
        <f>IF((AR760&lt;=0),0,((AR760-AS$24)*Stock*(_xlfn.NORM.INV(RAND(),stock_ave,stock_std))+(AR760-AS$24)*Bonds*(_xlfn.NORM.INV(RAND(),bond_ave,bond_std))+(AR760-AS$24)*cash*(_xlfn.NORM.INV(RAND(),cash_ave,cash_std))+(AR760-AS$24)))</f>
        <v/>
      </c>
      <c r="AT760" s="156">
        <f>IF((AS760&lt;=0),0,((AS760-AT$24)*Stock*(_xlfn.NORM.INV(RAND(),stock_ave,stock_std))+(AS760-AT$24)*Bonds*(_xlfn.NORM.INV(RAND(),bond_ave,bond_std))+(AS760-AT$24)*cash*(_xlfn.NORM.INV(RAND(),cash_ave,cash_std))+(AS760-AT$24)))</f>
        <v/>
      </c>
      <c r="AU760" s="156">
        <f>IF((AT760&lt;=0),0,((AT760-AU$24)*Stock*(_xlfn.NORM.INV(RAND(),stock_ave,stock_std))+(AT760-AU$24)*Bonds*(_xlfn.NORM.INV(RAND(),bond_ave,bond_std))+(AT760-AU$24)*cash*(_xlfn.NORM.INV(RAND(),cash_ave,cash_std))+(AT760-AU$24)))</f>
        <v/>
      </c>
      <c r="AV760" s="156">
        <f>IF((AU760&lt;=0),0,((AU760-AV$24)*Stock*(_xlfn.NORM.INV(RAND(),stock_ave,stock_std))+(AU760-AV$24)*Bonds*(_xlfn.NORM.INV(RAND(),bond_ave,bond_std))+(AU760-AV$24)*cash*(_xlfn.NORM.INV(RAND(),cash_ave,cash_std))+(AU760-AV$24)))</f>
        <v/>
      </c>
      <c r="AW760" s="156">
        <f>IF((AV760&lt;=0),0,((AV760-AW$24)*Stock*(_xlfn.NORM.INV(RAND(),stock_ave,stock_std))+(AV760-AW$24)*Bonds*(_xlfn.NORM.INV(RAND(),bond_ave,bond_std))+(AV760-AW$24)*cash*(_xlfn.NORM.INV(RAND(),cash_ave,cash_std))+(AV760-AW$24)))</f>
        <v/>
      </c>
      <c r="AX760" s="159" t="n"/>
      <c r="AY760" s="159" t="n"/>
      <c r="AZ760" s="159" t="n"/>
      <c r="BA760" s="159" t="n"/>
      <c r="BB760" s="159" t="n"/>
    </row>
    <row r="761">
      <c r="C761" s="147" t="n"/>
      <c r="D761" s="61">
        <f>+D760-IF(D$18&gt;74,(D760/D$25)*$C$10)</f>
        <v/>
      </c>
      <c r="E761" s="61">
        <f>+E760-IF(E$18&gt;74,(E760/E$25)*$C$10)</f>
        <v/>
      </c>
      <c r="F761" s="61">
        <f>+F760-IF(F$18&gt;74,(F760/F$25)*$C$10)</f>
        <v/>
      </c>
      <c r="G761" s="61">
        <f>+G760-IF(G$18&gt;74,(G760/G$25)*$C$10)</f>
        <v/>
      </c>
      <c r="H761" s="61">
        <f>+H760-IF(H$18&gt;74,(H760/H$25)*$C$10)</f>
        <v/>
      </c>
      <c r="I761" s="61">
        <f>+I760-IF(I$18&gt;74,(I760/I$25)*$C$10)</f>
        <v/>
      </c>
      <c r="J761" s="61">
        <f>+J760-IF(J$18&gt;74,(J760/J$25)*$C$10)</f>
        <v/>
      </c>
      <c r="K761" s="61">
        <f>+K760-IF(K$18&gt;74,(K760/K$25)*$C$10)</f>
        <v/>
      </c>
      <c r="L761" s="61">
        <f>+L760-IF(L$18&gt;74,(L760/L$25)*$C$10)</f>
        <v/>
      </c>
      <c r="M761" s="61">
        <f>+M760-IF(M$18&gt;74,(M760/M$25)*$C$10)</f>
        <v/>
      </c>
      <c r="N761" s="61">
        <f>+N760-IF(N$18&gt;74,(N760/N$25)*$C$10)</f>
        <v/>
      </c>
      <c r="O761" s="61">
        <f>+O760-IF(O$18&gt;74,(O760/O$25)*$C$10)</f>
        <v/>
      </c>
      <c r="P761" s="61">
        <f>+P760-IF(P$18&gt;74,(P760/P$25)*$C$10)</f>
        <v/>
      </c>
      <c r="Q761" s="61">
        <f>+Q760-IF(Q$18&gt;74,(Q760/Q$25)*$C$10)</f>
        <v/>
      </c>
      <c r="R761" s="61">
        <f>+R760-IF(R$18&gt;74,(R760/R$25)*$C$10)</f>
        <v/>
      </c>
      <c r="S761" s="61">
        <f>+S760-IF(S$18&gt;74,(S760/S$25)*$C$10)</f>
        <v/>
      </c>
      <c r="T761" s="61">
        <f>+T760-IF(T$18&gt;74,(T760/T$25)*$C$10)</f>
        <v/>
      </c>
      <c r="U761" s="61">
        <f>+U760-IF(U$18&gt;74,(U760/U$25)*$C$10)</f>
        <v/>
      </c>
      <c r="V761" s="61">
        <f>+V760-IF(V$18&gt;74,(V760/V$25)*$C$10)</f>
        <v/>
      </c>
      <c r="W761" s="61">
        <f>+W760-IF(W$18&gt;74,(W760/W$25)*$C$10)</f>
        <v/>
      </c>
      <c r="X761" s="61">
        <f>+X760-IF(X$18&gt;74,(X760/X$25)*$C$10)</f>
        <v/>
      </c>
      <c r="Y761" s="61">
        <f>+Y760-IF(Y$18&gt;74,(Y760/Y$25)*$C$10)</f>
        <v/>
      </c>
      <c r="Z761" s="61">
        <f>+Z760-IF(Z$18&gt;74,(Z760/Z$25)*$C$10)</f>
        <v/>
      </c>
      <c r="AA761" s="61">
        <f>+AA760-IF(AA$18&gt;74,(AA760/AA$25)*$C$10)</f>
        <v/>
      </c>
      <c r="AB761" s="61">
        <f>+AB760-IF(AB$18&gt;74,(AB760/AB$25)*$C$10)</f>
        <v/>
      </c>
      <c r="AC761" s="61">
        <f>+AC760-IF(AC$18&gt;74,(AC760/AC$25)*$C$10)</f>
        <v/>
      </c>
      <c r="AD761" s="61">
        <f>+AD760-IF(AD$18&gt;74,(AD760/AD$25)*$C$10)</f>
        <v/>
      </c>
      <c r="AE761" s="61">
        <f>+AE760-IF(AE$18&gt;74,(AE760/AE$25)*$C$10)</f>
        <v/>
      </c>
      <c r="AF761" s="61">
        <f>+AF760-IF(AF$18&gt;74,(AF760/AF$25)*$C$10)</f>
        <v/>
      </c>
      <c r="AG761" s="61">
        <f>+AG760-IF(AG$18&gt;74,(AG760/AG$25)*$C$10)</f>
        <v/>
      </c>
      <c r="AH761" s="61">
        <f>+AH760-IF(AH$18&gt;74,(AH760/AH$25)*$C$10)</f>
        <v/>
      </c>
      <c r="AI761" s="61">
        <f>+AI760-IF(AI$18&gt;74,(AI760/AI$25)*$C$10)</f>
        <v/>
      </c>
      <c r="AJ761" s="61">
        <f>+AJ760-IF(AJ$18&gt;74,(AJ760/AJ$25)*$C$10)</f>
        <v/>
      </c>
      <c r="AK761" s="61">
        <f>+AK760-IF(AK$18&gt;74,(AK760/AK$25)*$C$10)</f>
        <v/>
      </c>
      <c r="AL761" s="61">
        <f>+AL760-IF(AL$18&gt;74,(AL760/AL$25)*$C$10)</f>
        <v/>
      </c>
      <c r="AM761" s="61">
        <f>+AM760-IF(AM$18&gt;74,(AM760/AM$25)*$C$10)</f>
        <v/>
      </c>
      <c r="AN761" s="61">
        <f>+AN760-IF(AN$18&gt;74,(AN760/AN$25)*$C$10)</f>
        <v/>
      </c>
      <c r="AO761" s="61">
        <f>+AO760-IF(AO$18&gt;74,(AO760/AO$25)*$C$10)</f>
        <v/>
      </c>
      <c r="AP761" s="61">
        <f>+AP760-IF(AP$18&gt;74,(AP760/AP$25)*$C$10)</f>
        <v/>
      </c>
      <c r="AQ761" s="61">
        <f>+AQ760-IF(AQ$18&gt;74,(AQ760/AQ$25)*$C$10)</f>
        <v/>
      </c>
      <c r="AR761" s="61">
        <f>+AR760-IF(AR$18&gt;74,(AR760/AR$25)*$C$10)</f>
        <v/>
      </c>
      <c r="AS761" s="61">
        <f>+AS760-IF(AS$18&gt;74,(AS760/AS$25)*$C$10)</f>
        <v/>
      </c>
      <c r="AT761" s="61">
        <f>+AT760-IF(AT$18&gt;74,(AT760/AT$25)*$C$10)</f>
        <v/>
      </c>
      <c r="AU761" s="61">
        <f>+AU760-IF(AU$18&gt;74,(AU760/AU$25)*$C$10)</f>
        <v/>
      </c>
      <c r="AV761" s="61">
        <f>+AV760-IF(AV$18&gt;74,(AV760/AV$25)*$C$10)</f>
        <v/>
      </c>
      <c r="AW761" s="61">
        <f>+AW760-IF(AW$18&gt;74,(AW760/AW$25)*$C$10)</f>
        <v/>
      </c>
      <c r="AX761" s="35">
        <f>IF(AW761&gt;0,1,0)</f>
        <v/>
      </c>
      <c r="AY761" s="35">
        <f>IF(AL761&gt;0,1,0)</f>
        <v/>
      </c>
      <c r="AZ761" s="35">
        <f>IF(AG761&gt;0,1,0)</f>
        <v/>
      </c>
      <c r="BA761" s="35">
        <f>IF(AB761&gt;0,1,0)</f>
        <v/>
      </c>
      <c r="BB761" s="35">
        <f>IF(W761&gt;0,1,0)</f>
        <v/>
      </c>
    </row>
    <row r="762">
      <c r="B762" s="154" t="inlineStr">
        <is>
          <t>trial 368</t>
        </is>
      </c>
      <c r="C762" s="155">
        <f>+start-C759</f>
        <v/>
      </c>
      <c r="D762" s="156">
        <f>IF((C762&lt;=0),0,((C762-D$24)*Stock*(_xlfn.NORM.INV(RAND(),stock_ave,stock_std))+(C762-D$24)*Bonds*(_xlfn.NORM.INV(RAND(),bond_ave,bond_std))+(C762-D$24)*cash*(_xlfn.NORM.INV(RAND(),cash_ave,cash_std))+(C762-D$24)))</f>
        <v/>
      </c>
      <c r="E762" s="156">
        <f>IF((D762&lt;=0),0,((D762-E$24)*Stock*(_xlfn.NORM.INV(RAND(),stock_ave,stock_std))+(D762-E$24)*Bonds*(_xlfn.NORM.INV(RAND(),bond_ave,bond_std))+(D762-E$24)*cash*(_xlfn.NORM.INV(RAND(),cash_ave,cash_std))+(D762-E$24)))</f>
        <v/>
      </c>
      <c r="F762" s="156">
        <f>IF((E762&lt;=0),0,((E762-F$24)*Stock*(_xlfn.NORM.INV(RAND(),stock_ave,stock_std))+(E762-F$24)*Bonds*(_xlfn.NORM.INV(RAND(),bond_ave,bond_std))+(E762-F$24)*cash*(_xlfn.NORM.INV(RAND(),cash_ave,cash_std))+(E762-F$24)))</f>
        <v/>
      </c>
      <c r="G762" s="156">
        <f>IF((F762&lt;=0),0,((F762-G$24)*Stock*(_xlfn.NORM.INV(RAND(),stock_ave,stock_std))+(F762-G$24)*Bonds*(_xlfn.NORM.INV(RAND(),bond_ave,bond_std))+(F762-G$24)*cash*(_xlfn.NORM.INV(RAND(),cash_ave,cash_std))+(F762-G$24)))</f>
        <v/>
      </c>
      <c r="H762" s="156">
        <f>IF((G762&lt;=0),0,((G762-H$24)*Stock*(_xlfn.NORM.INV(RAND(),stock_ave,stock_std))+(G762-H$24)*Bonds*(_xlfn.NORM.INV(RAND(),bond_ave,bond_std))+(G762-H$24)*cash*(_xlfn.NORM.INV(RAND(),cash_ave,cash_std))+(G762-H$24)))</f>
        <v/>
      </c>
      <c r="I762" s="156">
        <f>IF((H762&lt;=0),0,((H762-I$24)*Stock*(_xlfn.NORM.INV(RAND(),stock_ave,stock_std))+(H762-I$24)*Bonds*(_xlfn.NORM.INV(RAND(),bond_ave,bond_std))+(H762-I$24)*cash*(_xlfn.NORM.INV(RAND(),cash_ave,cash_std))+(H762-I$24)))</f>
        <v/>
      </c>
      <c r="J762" s="156">
        <f>IF((I762&lt;=0),0,((I762-J$24)*Stock*(_xlfn.NORM.INV(RAND(),stock_ave,stock_std))+(I762-J$24)*Bonds*(_xlfn.NORM.INV(RAND(),bond_ave,bond_std))+(I762-J$24)*cash*(_xlfn.NORM.INV(RAND(),cash_ave,cash_std))+(I762-J$24)))</f>
        <v/>
      </c>
      <c r="K762" s="156">
        <f>IF((J762&lt;=0),0,((J762-K$24)*Stock*(_xlfn.NORM.INV(RAND(),stock_ave,stock_std))+(J762-K$24)*Bonds*(_xlfn.NORM.INV(RAND(),bond_ave,bond_std))+(J762-K$24)*cash*(_xlfn.NORM.INV(RAND(),cash_ave,cash_std))+(J762-K$24)))</f>
        <v/>
      </c>
      <c r="L762" s="156">
        <f>IF((K762&lt;=0),0,((K762-L$24)*Stock*(_xlfn.NORM.INV(RAND(),stock_ave,stock_std))+(K762-L$24)*Bonds*(_xlfn.NORM.INV(RAND(),bond_ave,bond_std))+(K762-L$24)*cash*(_xlfn.NORM.INV(RAND(),cash_ave,cash_std))+(K762-L$24)))</f>
        <v/>
      </c>
      <c r="M762" s="156">
        <f>IF((L762&lt;=0),0,((L762-M$24)*Stock*(_xlfn.NORM.INV(RAND(),stock_ave,stock_std))+(L762-M$24)*Bonds*(_xlfn.NORM.INV(RAND(),bond_ave,bond_std))+(L762-M$24)*cash*(_xlfn.NORM.INV(RAND(),cash_ave,cash_std))+(L762-M$24)))</f>
        <v/>
      </c>
      <c r="N762" s="156">
        <f>IF((M762&lt;=0),0,((M762-N$24)*Stock*(_xlfn.NORM.INV(RAND(),stock_ave,stock_std))+(M762-N$24)*Bonds*(_xlfn.NORM.INV(RAND(),bond_ave,bond_std))+(M762-N$24)*cash*(_xlfn.NORM.INV(RAND(),cash_ave,cash_std))+(M762-N$24)))</f>
        <v/>
      </c>
      <c r="O762" s="156">
        <f>IF((N762&lt;=0),0,((N762-O$24)*Stock*(_xlfn.NORM.INV(RAND(),stock_ave,stock_std))+(N762-O$24)*Bonds*(_xlfn.NORM.INV(RAND(),bond_ave,bond_std))+(N762-O$24)*cash*(_xlfn.NORM.INV(RAND(),cash_ave,cash_std))+(N762-O$24)))</f>
        <v/>
      </c>
      <c r="P762" s="156">
        <f>IF((O762&lt;=0),0,((O762-P$24)*Stock*(_xlfn.NORM.INV(RAND(),stock_ave,stock_std))+(O762-P$24)*Bonds*(_xlfn.NORM.INV(RAND(),bond_ave,bond_std))+(O762-P$24)*cash*(_xlfn.NORM.INV(RAND(),cash_ave,cash_std))+(O762-P$24)))</f>
        <v/>
      </c>
      <c r="Q762" s="156">
        <f>IF((P762&lt;=0),0,((P762-Q$24)*Stock*(_xlfn.NORM.INV(RAND(),stock_ave,stock_std))+(P762-Q$24)*Bonds*(_xlfn.NORM.INV(RAND(),bond_ave,bond_std))+(P762-Q$24)*cash*(_xlfn.NORM.INV(RAND(),cash_ave,cash_std))+(P762-Q$24)))</f>
        <v/>
      </c>
      <c r="R762" s="156">
        <f>IF((Q762&lt;=0),0,((Q762-R$24)*Stock*(_xlfn.NORM.INV(RAND(),stock_ave,stock_std))+(Q762-R$24)*Bonds*(_xlfn.NORM.INV(RAND(),bond_ave,bond_std))+(Q762-R$24)*cash*(_xlfn.NORM.INV(RAND(),cash_ave,cash_std))+(Q762-R$24)))</f>
        <v/>
      </c>
      <c r="S762" s="156">
        <f>IF((R762&lt;=0),0,((R762-S$24)*Stock*(_xlfn.NORM.INV(RAND(),stock_ave,stock_std))+(R762-S$24)*Bonds*(_xlfn.NORM.INV(RAND(),bond_ave,bond_std))+(R762-S$24)*cash*(_xlfn.NORM.INV(RAND(),cash_ave,cash_std))+(R762-S$24)))</f>
        <v/>
      </c>
      <c r="T762" s="156">
        <f>IF((S762&lt;=0),0,((S762-T$24)*Stock*(_xlfn.NORM.INV(RAND(),stock_ave,stock_std))+(S762-T$24)*Bonds*(_xlfn.NORM.INV(RAND(),bond_ave,bond_std))+(S762-T$24)*cash*(_xlfn.NORM.INV(RAND(),cash_ave,cash_std))+(S762-T$24)))</f>
        <v/>
      </c>
      <c r="U762" s="156">
        <f>IF((T762&lt;=0),0,((T762-U$24)*Stock*(_xlfn.NORM.INV(RAND(),stock_ave,stock_std))+(T762-U$24)*Bonds*(_xlfn.NORM.INV(RAND(),bond_ave,bond_std))+(T762-U$24)*cash*(_xlfn.NORM.INV(RAND(),cash_ave,cash_std))+(T762-U$24)))</f>
        <v/>
      </c>
      <c r="V762" s="156">
        <f>IF((U762&lt;=0),0,((U762-V$24)*Stock*(_xlfn.NORM.INV(RAND(),stock_ave,stock_std))+(U762-V$24)*Bonds*(_xlfn.NORM.INV(RAND(),bond_ave,bond_std))+(U762-V$24)*cash*(_xlfn.NORM.INV(RAND(),cash_ave,cash_std))+(U762-V$24)))</f>
        <v/>
      </c>
      <c r="W762" s="156">
        <f>IF((V762&lt;=0),0,((V762-W$24)*Stock*(_xlfn.NORM.INV(RAND(),stock_ave,stock_std))+(V762-W$24)*Bonds*(_xlfn.NORM.INV(RAND(),bond_ave,bond_std))+(V762-W$24)*cash*(_xlfn.NORM.INV(RAND(),cash_ave,cash_std))+(V762-W$24)))</f>
        <v/>
      </c>
      <c r="X762" s="156">
        <f>IF((W762&lt;=0),0,((W762-X$24)*Stock*(_xlfn.NORM.INV(RAND(),stock_ave,stock_std))+(W762-X$24)*Bonds*(_xlfn.NORM.INV(RAND(),bond_ave,bond_std))+(W762-X$24)*cash*(_xlfn.NORM.INV(RAND(),cash_ave,cash_std))+(W762-X$24)))</f>
        <v/>
      </c>
      <c r="Y762" s="156">
        <f>IF((X762&lt;=0),0,((X762-Y$24)*Stock*(_xlfn.NORM.INV(RAND(),stock_ave,stock_std))+(X762-Y$24)*Bonds*(_xlfn.NORM.INV(RAND(),bond_ave,bond_std))+(X762-Y$24)*cash*(_xlfn.NORM.INV(RAND(),cash_ave,cash_std))+(X762-Y$24)))</f>
        <v/>
      </c>
      <c r="Z762" s="156">
        <f>IF((Y762&lt;=0),0,((Y762-Z$24)*Stock*(_xlfn.NORM.INV(RAND(),stock_ave,stock_std))+(Y762-Z$24)*Bonds*(_xlfn.NORM.INV(RAND(),bond_ave,bond_std))+(Y762-Z$24)*cash*(_xlfn.NORM.INV(RAND(),cash_ave,cash_std))+(Y762-Z$24)))</f>
        <v/>
      </c>
      <c r="AA762" s="156">
        <f>IF((Z762&lt;=0),0,((Z762-AA$24)*Stock*(_xlfn.NORM.INV(RAND(),stock_ave,stock_std))+(Z762-AA$24)*Bonds*(_xlfn.NORM.INV(RAND(),bond_ave,bond_std))+(Z762-AA$24)*cash*(_xlfn.NORM.INV(RAND(),cash_ave,cash_std))+(Z762-AA$24)))</f>
        <v/>
      </c>
      <c r="AB762" s="156">
        <f>IF((AA762&lt;=0),0,((AA762-AB$24)*Stock*(_xlfn.NORM.INV(RAND(),stock_ave,stock_std))+(AA762-AB$24)*Bonds*(_xlfn.NORM.INV(RAND(),bond_ave,bond_std))+(AA762-AB$24)*cash*(_xlfn.NORM.INV(RAND(),cash_ave,cash_std))+(AA762-AB$24)))</f>
        <v/>
      </c>
      <c r="AC762" s="156">
        <f>IF((AB762&lt;=0),0,((AB762-AC$24)*Stock*(_xlfn.NORM.INV(RAND(),stock_ave,stock_std))+(AB762-AC$24)*Bonds*(_xlfn.NORM.INV(RAND(),bond_ave,bond_std))+(AB762-AC$24)*cash*(_xlfn.NORM.INV(RAND(),cash_ave,cash_std))+(AB762-AC$24)))</f>
        <v/>
      </c>
      <c r="AD762" s="156">
        <f>IF((AC762&lt;=0),0,((AC762-AD$24)*Stock*(_xlfn.NORM.INV(RAND(),stock_ave,stock_std))+(AC762-AD$24)*Bonds*(_xlfn.NORM.INV(RAND(),bond_ave,bond_std))+(AC762-AD$24)*cash*(_xlfn.NORM.INV(RAND(),cash_ave,cash_std))+(AC762-AD$24)))</f>
        <v/>
      </c>
      <c r="AE762" s="156">
        <f>IF((AD762&lt;=0),0,((AD762-AE$24)*Stock*(_xlfn.NORM.INV(RAND(),stock_ave,stock_std))+(AD762-AE$24)*Bonds*(_xlfn.NORM.INV(RAND(),bond_ave,bond_std))+(AD762-AE$24)*cash*(_xlfn.NORM.INV(RAND(),cash_ave,cash_std))+(AD762-AE$24)))</f>
        <v/>
      </c>
      <c r="AF762" s="156">
        <f>IF((AE762&lt;=0),0,((AE762-AF$24)*Stock*(_xlfn.NORM.INV(RAND(),stock_ave,stock_std))+(AE762-AF$24)*Bonds*(_xlfn.NORM.INV(RAND(),bond_ave,bond_std))+(AE762-AF$24)*cash*(_xlfn.NORM.INV(RAND(),cash_ave,cash_std))+(AE762-AF$24)))</f>
        <v/>
      </c>
      <c r="AG762" s="156">
        <f>IF((AF762&lt;=0),0,((AF762-AG$24)*Stock*(_xlfn.NORM.INV(RAND(),stock_ave,stock_std))+(AF762-AG$24)*Bonds*(_xlfn.NORM.INV(RAND(),bond_ave,bond_std))+(AF762-AG$24)*cash*(_xlfn.NORM.INV(RAND(),cash_ave,cash_std))+(AF762-AG$24)))</f>
        <v/>
      </c>
      <c r="AH762" s="156">
        <f>IF((AG762&lt;=0),0,((AG762-AH$24)*Stock*(_xlfn.NORM.INV(RAND(),stock_ave,stock_std))+(AG762-AH$24)*Bonds*(_xlfn.NORM.INV(RAND(),bond_ave,bond_std))+(AG762-AH$24)*cash*(_xlfn.NORM.INV(RAND(),cash_ave,cash_std))+(AG762-AH$24)))</f>
        <v/>
      </c>
      <c r="AI762" s="156">
        <f>IF((AH762&lt;=0),0,((AH762-AI$24)*Stock*(_xlfn.NORM.INV(RAND(),stock_ave,stock_std))+(AH762-AI$24)*Bonds*(_xlfn.NORM.INV(RAND(),bond_ave,bond_std))+(AH762-AI$24)*cash*(_xlfn.NORM.INV(RAND(),cash_ave,cash_std))+(AH762-AI$24)))</f>
        <v/>
      </c>
      <c r="AJ762" s="156">
        <f>IF((AI762&lt;=0),0,((AI762-AJ$24)*Stock*(_xlfn.NORM.INV(RAND(),stock_ave,stock_std))+(AI762-AJ$24)*Bonds*(_xlfn.NORM.INV(RAND(),bond_ave,bond_std))+(AI762-AJ$24)*cash*(_xlfn.NORM.INV(RAND(),cash_ave,cash_std))+(AI762-AJ$24)))</f>
        <v/>
      </c>
      <c r="AK762" s="156">
        <f>IF((AJ762&lt;=0),0,((AJ762-AK$24)*Stock*(_xlfn.NORM.INV(RAND(),stock_ave,stock_std))+(AJ762-AK$24)*Bonds*(_xlfn.NORM.INV(RAND(),bond_ave,bond_std))+(AJ762-AK$24)*cash*(_xlfn.NORM.INV(RAND(),cash_ave,cash_std))+(AJ762-AK$24)))</f>
        <v/>
      </c>
      <c r="AL762" s="156">
        <f>IF((AK762&lt;=0),0,((AK762-AL$24)*Stock*(_xlfn.NORM.INV(RAND(),stock_ave,stock_std))+(AK762-AL$24)*Bonds*(_xlfn.NORM.INV(RAND(),bond_ave,bond_std))+(AK762-AL$24)*cash*(_xlfn.NORM.INV(RAND(),cash_ave,cash_std))+(AK762-AL$24)))</f>
        <v/>
      </c>
      <c r="AM762" s="156">
        <f>IF((AL762&lt;=0),0,((AL762-AM$24)*Stock*(_xlfn.NORM.INV(RAND(),stock_ave,stock_std))+(AL762-AM$24)*Bonds*(_xlfn.NORM.INV(RAND(),bond_ave,bond_std))+(AL762-AM$24)*cash*(_xlfn.NORM.INV(RAND(),cash_ave,cash_std))+(AL762-AM$24)))</f>
        <v/>
      </c>
      <c r="AN762" s="156">
        <f>IF((AM762&lt;=0),0,((AM762-AN$24)*Stock*(_xlfn.NORM.INV(RAND(),stock_ave,stock_std))+(AM762-AN$24)*Bonds*(_xlfn.NORM.INV(RAND(),bond_ave,bond_std))+(AM762-AN$24)*cash*(_xlfn.NORM.INV(RAND(),cash_ave,cash_std))+(AM762-AN$24)))</f>
        <v/>
      </c>
      <c r="AO762" s="156">
        <f>IF((AN762&lt;=0),0,((AN762-AO$24)*Stock*(_xlfn.NORM.INV(RAND(),stock_ave,stock_std))+(AN762-AO$24)*Bonds*(_xlfn.NORM.INV(RAND(),bond_ave,bond_std))+(AN762-AO$24)*cash*(_xlfn.NORM.INV(RAND(),cash_ave,cash_std))+(AN762-AO$24)))</f>
        <v/>
      </c>
      <c r="AP762" s="156">
        <f>IF((AO762&lt;=0),0,((AO762-AP$24)*Stock*(_xlfn.NORM.INV(RAND(),stock_ave,stock_std))+(AO762-AP$24)*Bonds*(_xlfn.NORM.INV(RAND(),bond_ave,bond_std))+(AO762-AP$24)*cash*(_xlfn.NORM.INV(RAND(),cash_ave,cash_std))+(AO762-AP$24)))</f>
        <v/>
      </c>
      <c r="AQ762" s="156">
        <f>IF((AP762&lt;=0),0,((AP762-AQ$24)*Stock*(_xlfn.NORM.INV(RAND(),stock_ave,stock_std))+(AP762-AQ$24)*Bonds*(_xlfn.NORM.INV(RAND(),bond_ave,bond_std))+(AP762-AQ$24)*cash*(_xlfn.NORM.INV(RAND(),cash_ave,cash_std))+(AP762-AQ$24)))</f>
        <v/>
      </c>
      <c r="AR762" s="156">
        <f>IF((AQ762&lt;=0),0,((AQ762-AR$24)*Stock*(_xlfn.NORM.INV(RAND(),stock_ave,stock_std))+(AQ762-AR$24)*Bonds*(_xlfn.NORM.INV(RAND(),bond_ave,bond_std))+(AQ762-AR$24)*cash*(_xlfn.NORM.INV(RAND(),cash_ave,cash_std))+(AQ762-AR$24)))</f>
        <v/>
      </c>
      <c r="AS762" s="156">
        <f>IF((AR762&lt;=0),0,((AR762-AS$24)*Stock*(_xlfn.NORM.INV(RAND(),stock_ave,stock_std))+(AR762-AS$24)*Bonds*(_xlfn.NORM.INV(RAND(),bond_ave,bond_std))+(AR762-AS$24)*cash*(_xlfn.NORM.INV(RAND(),cash_ave,cash_std))+(AR762-AS$24)))</f>
        <v/>
      </c>
      <c r="AT762" s="156">
        <f>IF((AS762&lt;=0),0,((AS762-AT$24)*Stock*(_xlfn.NORM.INV(RAND(),stock_ave,stock_std))+(AS762-AT$24)*Bonds*(_xlfn.NORM.INV(RAND(),bond_ave,bond_std))+(AS762-AT$24)*cash*(_xlfn.NORM.INV(RAND(),cash_ave,cash_std))+(AS762-AT$24)))</f>
        <v/>
      </c>
      <c r="AU762" s="156">
        <f>IF((AT762&lt;=0),0,((AT762-AU$24)*Stock*(_xlfn.NORM.INV(RAND(),stock_ave,stock_std))+(AT762-AU$24)*Bonds*(_xlfn.NORM.INV(RAND(),bond_ave,bond_std))+(AT762-AU$24)*cash*(_xlfn.NORM.INV(RAND(),cash_ave,cash_std))+(AT762-AU$24)))</f>
        <v/>
      </c>
      <c r="AV762" s="156">
        <f>IF((AU762&lt;=0),0,((AU762-AV$24)*Stock*(_xlfn.NORM.INV(RAND(),stock_ave,stock_std))+(AU762-AV$24)*Bonds*(_xlfn.NORM.INV(RAND(),bond_ave,bond_std))+(AU762-AV$24)*cash*(_xlfn.NORM.INV(RAND(),cash_ave,cash_std))+(AU762-AV$24)))</f>
        <v/>
      </c>
      <c r="AW762" s="156">
        <f>IF((AV762&lt;=0),0,((AV762-AW$24)*Stock*(_xlfn.NORM.INV(RAND(),stock_ave,stock_std))+(AV762-AW$24)*Bonds*(_xlfn.NORM.INV(RAND(),bond_ave,bond_std))+(AV762-AW$24)*cash*(_xlfn.NORM.INV(RAND(),cash_ave,cash_std))+(AV762-AW$24)))</f>
        <v/>
      </c>
      <c r="AX762" s="159" t="n"/>
      <c r="AY762" s="159" t="n"/>
      <c r="AZ762" s="159" t="n"/>
      <c r="BA762" s="159" t="n"/>
      <c r="BB762" s="159" t="n"/>
    </row>
    <row r="763">
      <c r="C763" s="147" t="n"/>
      <c r="D763" s="61">
        <f>+D762-IF(D$18&gt;74,(D762/D$25)*$C$10)</f>
        <v/>
      </c>
      <c r="E763" s="61">
        <f>+E762-IF(E$18&gt;74,(E762/E$25)*$C$10)</f>
        <v/>
      </c>
      <c r="F763" s="61">
        <f>+F762-IF(F$18&gt;74,(F762/F$25)*$C$10)</f>
        <v/>
      </c>
      <c r="G763" s="61">
        <f>+G762-IF(G$18&gt;74,(G762/G$25)*$C$10)</f>
        <v/>
      </c>
      <c r="H763" s="61">
        <f>+H762-IF(H$18&gt;74,(H762/H$25)*$C$10)</f>
        <v/>
      </c>
      <c r="I763" s="61">
        <f>+I762-IF(I$18&gt;74,(I762/I$25)*$C$10)</f>
        <v/>
      </c>
      <c r="J763" s="61">
        <f>+J762-IF(J$18&gt;74,(J762/J$25)*$C$10)</f>
        <v/>
      </c>
      <c r="K763" s="61">
        <f>+K762-IF(K$18&gt;74,(K762/K$25)*$C$10)</f>
        <v/>
      </c>
      <c r="L763" s="61">
        <f>+L762-IF(L$18&gt;74,(L762/L$25)*$C$10)</f>
        <v/>
      </c>
      <c r="M763" s="61">
        <f>+M762-IF(M$18&gt;74,(M762/M$25)*$C$10)</f>
        <v/>
      </c>
      <c r="N763" s="61">
        <f>+N762-IF(N$18&gt;74,(N762/N$25)*$C$10)</f>
        <v/>
      </c>
      <c r="O763" s="61">
        <f>+O762-IF(O$18&gt;74,(O762/O$25)*$C$10)</f>
        <v/>
      </c>
      <c r="P763" s="61">
        <f>+P762-IF(P$18&gt;74,(P762/P$25)*$C$10)</f>
        <v/>
      </c>
      <c r="Q763" s="61">
        <f>+Q762-IF(Q$18&gt;74,(Q762/Q$25)*$C$10)</f>
        <v/>
      </c>
      <c r="R763" s="61">
        <f>+R762-IF(R$18&gt;74,(R762/R$25)*$C$10)</f>
        <v/>
      </c>
      <c r="S763" s="61">
        <f>+S762-IF(S$18&gt;74,(S762/S$25)*$C$10)</f>
        <v/>
      </c>
      <c r="T763" s="61">
        <f>+T762-IF(T$18&gt;74,(T762/T$25)*$C$10)</f>
        <v/>
      </c>
      <c r="U763" s="61">
        <f>+U762-IF(U$18&gt;74,(U762/U$25)*$C$10)</f>
        <v/>
      </c>
      <c r="V763" s="61">
        <f>+V762-IF(V$18&gt;74,(V762/V$25)*$C$10)</f>
        <v/>
      </c>
      <c r="W763" s="61">
        <f>+W762-IF(W$18&gt;74,(W762/W$25)*$C$10)</f>
        <v/>
      </c>
      <c r="X763" s="61">
        <f>+X762-IF(X$18&gt;74,(X762/X$25)*$C$10)</f>
        <v/>
      </c>
      <c r="Y763" s="61">
        <f>+Y762-IF(Y$18&gt;74,(Y762/Y$25)*$C$10)</f>
        <v/>
      </c>
      <c r="Z763" s="61">
        <f>+Z762-IF(Z$18&gt;74,(Z762/Z$25)*$C$10)</f>
        <v/>
      </c>
      <c r="AA763" s="61">
        <f>+AA762-IF(AA$18&gt;74,(AA762/AA$25)*$C$10)</f>
        <v/>
      </c>
      <c r="AB763" s="61">
        <f>+AB762-IF(AB$18&gt;74,(AB762/AB$25)*$C$10)</f>
        <v/>
      </c>
      <c r="AC763" s="61">
        <f>+AC762-IF(AC$18&gt;74,(AC762/AC$25)*$C$10)</f>
        <v/>
      </c>
      <c r="AD763" s="61">
        <f>+AD762-IF(AD$18&gt;74,(AD762/AD$25)*$C$10)</f>
        <v/>
      </c>
      <c r="AE763" s="61">
        <f>+AE762-IF(AE$18&gt;74,(AE762/AE$25)*$C$10)</f>
        <v/>
      </c>
      <c r="AF763" s="61">
        <f>+AF762-IF(AF$18&gt;74,(AF762/AF$25)*$C$10)</f>
        <v/>
      </c>
      <c r="AG763" s="61">
        <f>+AG762-IF(AG$18&gt;74,(AG762/AG$25)*$C$10)</f>
        <v/>
      </c>
      <c r="AH763" s="61">
        <f>+AH762-IF(AH$18&gt;74,(AH762/AH$25)*$C$10)</f>
        <v/>
      </c>
      <c r="AI763" s="61">
        <f>+AI762-IF(AI$18&gt;74,(AI762/AI$25)*$C$10)</f>
        <v/>
      </c>
      <c r="AJ763" s="61">
        <f>+AJ762-IF(AJ$18&gt;74,(AJ762/AJ$25)*$C$10)</f>
        <v/>
      </c>
      <c r="AK763" s="61">
        <f>+AK762-IF(AK$18&gt;74,(AK762/AK$25)*$C$10)</f>
        <v/>
      </c>
      <c r="AL763" s="61">
        <f>+AL762-IF(AL$18&gt;74,(AL762/AL$25)*$C$10)</f>
        <v/>
      </c>
      <c r="AM763" s="61">
        <f>+AM762-IF(AM$18&gt;74,(AM762/AM$25)*$C$10)</f>
        <v/>
      </c>
      <c r="AN763" s="61">
        <f>+AN762-IF(AN$18&gt;74,(AN762/AN$25)*$C$10)</f>
        <v/>
      </c>
      <c r="AO763" s="61">
        <f>+AO762-IF(AO$18&gt;74,(AO762/AO$25)*$C$10)</f>
        <v/>
      </c>
      <c r="AP763" s="61">
        <f>+AP762-IF(AP$18&gt;74,(AP762/AP$25)*$C$10)</f>
        <v/>
      </c>
      <c r="AQ763" s="61">
        <f>+AQ762-IF(AQ$18&gt;74,(AQ762/AQ$25)*$C$10)</f>
        <v/>
      </c>
      <c r="AR763" s="61">
        <f>+AR762-IF(AR$18&gt;74,(AR762/AR$25)*$C$10)</f>
        <v/>
      </c>
      <c r="AS763" s="61">
        <f>+AS762-IF(AS$18&gt;74,(AS762/AS$25)*$C$10)</f>
        <v/>
      </c>
      <c r="AT763" s="61">
        <f>+AT762-IF(AT$18&gt;74,(AT762/AT$25)*$C$10)</f>
        <v/>
      </c>
      <c r="AU763" s="61">
        <f>+AU762-IF(AU$18&gt;74,(AU762/AU$25)*$C$10)</f>
        <v/>
      </c>
      <c r="AV763" s="61">
        <f>+AV762-IF(AV$18&gt;74,(AV762/AV$25)*$C$10)</f>
        <v/>
      </c>
      <c r="AW763" s="61">
        <f>+AW762-IF(AW$18&gt;74,(AW762/AW$25)*$C$10)</f>
        <v/>
      </c>
      <c r="AX763" s="35">
        <f>IF(AW763&gt;0,1,0)</f>
        <v/>
      </c>
      <c r="AY763" s="35">
        <f>IF(AL763&gt;0,1,0)</f>
        <v/>
      </c>
      <c r="AZ763" s="35">
        <f>IF(AG763&gt;0,1,0)</f>
        <v/>
      </c>
      <c r="BA763" s="35">
        <f>IF(AB763&gt;0,1,0)</f>
        <v/>
      </c>
      <c r="BB763" s="35">
        <f>IF(W763&gt;0,1,0)</f>
        <v/>
      </c>
    </row>
    <row r="764">
      <c r="B764" s="154" t="inlineStr">
        <is>
          <t>trial 369</t>
        </is>
      </c>
      <c r="C764" s="155">
        <f>+start-C761</f>
        <v/>
      </c>
      <c r="D764" s="156">
        <f>IF((C764&lt;=0),0,((C764-D$24)*Stock*(_xlfn.NORM.INV(RAND(),stock_ave,stock_std))+(C764-D$24)*Bonds*(_xlfn.NORM.INV(RAND(),bond_ave,bond_std))+(C764-D$24)*cash*(_xlfn.NORM.INV(RAND(),cash_ave,cash_std))+(C764-D$24)))</f>
        <v/>
      </c>
      <c r="E764" s="156">
        <f>IF((D764&lt;=0),0,((D764-E$24)*Stock*(_xlfn.NORM.INV(RAND(),stock_ave,stock_std))+(D764-E$24)*Bonds*(_xlfn.NORM.INV(RAND(),bond_ave,bond_std))+(D764-E$24)*cash*(_xlfn.NORM.INV(RAND(),cash_ave,cash_std))+(D764-E$24)))</f>
        <v/>
      </c>
      <c r="F764" s="156">
        <f>IF((E764&lt;=0),0,((E764-F$24)*Stock*(_xlfn.NORM.INV(RAND(),stock_ave,stock_std))+(E764-F$24)*Bonds*(_xlfn.NORM.INV(RAND(),bond_ave,bond_std))+(E764-F$24)*cash*(_xlfn.NORM.INV(RAND(),cash_ave,cash_std))+(E764-F$24)))</f>
        <v/>
      </c>
      <c r="G764" s="156">
        <f>IF((F764&lt;=0),0,((F764-G$24)*Stock*(_xlfn.NORM.INV(RAND(),stock_ave,stock_std))+(F764-G$24)*Bonds*(_xlfn.NORM.INV(RAND(),bond_ave,bond_std))+(F764-G$24)*cash*(_xlfn.NORM.INV(RAND(),cash_ave,cash_std))+(F764-G$24)))</f>
        <v/>
      </c>
      <c r="H764" s="156">
        <f>IF((G764&lt;=0),0,((G764-H$24)*Stock*(_xlfn.NORM.INV(RAND(),stock_ave,stock_std))+(G764-H$24)*Bonds*(_xlfn.NORM.INV(RAND(),bond_ave,bond_std))+(G764-H$24)*cash*(_xlfn.NORM.INV(RAND(),cash_ave,cash_std))+(G764-H$24)))</f>
        <v/>
      </c>
      <c r="I764" s="156">
        <f>IF((H764&lt;=0),0,((H764-I$24)*Stock*(_xlfn.NORM.INV(RAND(),stock_ave,stock_std))+(H764-I$24)*Bonds*(_xlfn.NORM.INV(RAND(),bond_ave,bond_std))+(H764-I$24)*cash*(_xlfn.NORM.INV(RAND(),cash_ave,cash_std))+(H764-I$24)))</f>
        <v/>
      </c>
      <c r="J764" s="156">
        <f>IF((I764&lt;=0),0,((I764-J$24)*Stock*(_xlfn.NORM.INV(RAND(),stock_ave,stock_std))+(I764-J$24)*Bonds*(_xlfn.NORM.INV(RAND(),bond_ave,bond_std))+(I764-J$24)*cash*(_xlfn.NORM.INV(RAND(),cash_ave,cash_std))+(I764-J$24)))</f>
        <v/>
      </c>
      <c r="K764" s="156">
        <f>IF((J764&lt;=0),0,((J764-K$24)*Stock*(_xlfn.NORM.INV(RAND(),stock_ave,stock_std))+(J764-K$24)*Bonds*(_xlfn.NORM.INV(RAND(),bond_ave,bond_std))+(J764-K$24)*cash*(_xlfn.NORM.INV(RAND(),cash_ave,cash_std))+(J764-K$24)))</f>
        <v/>
      </c>
      <c r="L764" s="156">
        <f>IF((K764&lt;=0),0,((K764-L$24)*Stock*(_xlfn.NORM.INV(RAND(),stock_ave,stock_std))+(K764-L$24)*Bonds*(_xlfn.NORM.INV(RAND(),bond_ave,bond_std))+(K764-L$24)*cash*(_xlfn.NORM.INV(RAND(),cash_ave,cash_std))+(K764-L$24)))</f>
        <v/>
      </c>
      <c r="M764" s="156">
        <f>IF((L764&lt;=0),0,((L764-M$24)*Stock*(_xlfn.NORM.INV(RAND(),stock_ave,stock_std))+(L764-M$24)*Bonds*(_xlfn.NORM.INV(RAND(),bond_ave,bond_std))+(L764-M$24)*cash*(_xlfn.NORM.INV(RAND(),cash_ave,cash_std))+(L764-M$24)))</f>
        <v/>
      </c>
      <c r="N764" s="156">
        <f>IF((M764&lt;=0),0,((M764-N$24)*Stock*(_xlfn.NORM.INV(RAND(),stock_ave,stock_std))+(M764-N$24)*Bonds*(_xlfn.NORM.INV(RAND(),bond_ave,bond_std))+(M764-N$24)*cash*(_xlfn.NORM.INV(RAND(),cash_ave,cash_std))+(M764-N$24)))</f>
        <v/>
      </c>
      <c r="O764" s="156">
        <f>IF((N764&lt;=0),0,((N764-O$24)*Stock*(_xlfn.NORM.INV(RAND(),stock_ave,stock_std))+(N764-O$24)*Bonds*(_xlfn.NORM.INV(RAND(),bond_ave,bond_std))+(N764-O$24)*cash*(_xlfn.NORM.INV(RAND(),cash_ave,cash_std))+(N764-O$24)))</f>
        <v/>
      </c>
      <c r="P764" s="156">
        <f>IF((O764&lt;=0),0,((O764-P$24)*Stock*(_xlfn.NORM.INV(RAND(),stock_ave,stock_std))+(O764-P$24)*Bonds*(_xlfn.NORM.INV(RAND(),bond_ave,bond_std))+(O764-P$24)*cash*(_xlfn.NORM.INV(RAND(),cash_ave,cash_std))+(O764-P$24)))</f>
        <v/>
      </c>
      <c r="Q764" s="156">
        <f>IF((P764&lt;=0),0,((P764-Q$24)*Stock*(_xlfn.NORM.INV(RAND(),stock_ave,stock_std))+(P764-Q$24)*Bonds*(_xlfn.NORM.INV(RAND(),bond_ave,bond_std))+(P764-Q$24)*cash*(_xlfn.NORM.INV(RAND(),cash_ave,cash_std))+(P764-Q$24)))</f>
        <v/>
      </c>
      <c r="R764" s="156">
        <f>IF((Q764&lt;=0),0,((Q764-R$24)*Stock*(_xlfn.NORM.INV(RAND(),stock_ave,stock_std))+(Q764-R$24)*Bonds*(_xlfn.NORM.INV(RAND(),bond_ave,bond_std))+(Q764-R$24)*cash*(_xlfn.NORM.INV(RAND(),cash_ave,cash_std))+(Q764-R$24)))</f>
        <v/>
      </c>
      <c r="S764" s="156">
        <f>IF((R764&lt;=0),0,((R764-S$24)*Stock*(_xlfn.NORM.INV(RAND(),stock_ave,stock_std))+(R764-S$24)*Bonds*(_xlfn.NORM.INV(RAND(),bond_ave,bond_std))+(R764-S$24)*cash*(_xlfn.NORM.INV(RAND(),cash_ave,cash_std))+(R764-S$24)))</f>
        <v/>
      </c>
      <c r="T764" s="156">
        <f>IF((S764&lt;=0),0,((S764-T$24)*Stock*(_xlfn.NORM.INV(RAND(),stock_ave,stock_std))+(S764-T$24)*Bonds*(_xlfn.NORM.INV(RAND(),bond_ave,bond_std))+(S764-T$24)*cash*(_xlfn.NORM.INV(RAND(),cash_ave,cash_std))+(S764-T$24)))</f>
        <v/>
      </c>
      <c r="U764" s="156">
        <f>IF((T764&lt;=0),0,((T764-U$24)*Stock*(_xlfn.NORM.INV(RAND(),stock_ave,stock_std))+(T764-U$24)*Bonds*(_xlfn.NORM.INV(RAND(),bond_ave,bond_std))+(T764-U$24)*cash*(_xlfn.NORM.INV(RAND(),cash_ave,cash_std))+(T764-U$24)))</f>
        <v/>
      </c>
      <c r="V764" s="156">
        <f>IF((U764&lt;=0),0,((U764-V$24)*Stock*(_xlfn.NORM.INV(RAND(),stock_ave,stock_std))+(U764-V$24)*Bonds*(_xlfn.NORM.INV(RAND(),bond_ave,bond_std))+(U764-V$24)*cash*(_xlfn.NORM.INV(RAND(),cash_ave,cash_std))+(U764-V$24)))</f>
        <v/>
      </c>
      <c r="W764" s="156">
        <f>IF((V764&lt;=0),0,((V764-W$24)*Stock*(_xlfn.NORM.INV(RAND(),stock_ave,stock_std))+(V764-W$24)*Bonds*(_xlfn.NORM.INV(RAND(),bond_ave,bond_std))+(V764-W$24)*cash*(_xlfn.NORM.INV(RAND(),cash_ave,cash_std))+(V764-W$24)))</f>
        <v/>
      </c>
      <c r="X764" s="156">
        <f>IF((W764&lt;=0),0,((W764-X$24)*Stock*(_xlfn.NORM.INV(RAND(),stock_ave,stock_std))+(W764-X$24)*Bonds*(_xlfn.NORM.INV(RAND(),bond_ave,bond_std))+(W764-X$24)*cash*(_xlfn.NORM.INV(RAND(),cash_ave,cash_std))+(W764-X$24)))</f>
        <v/>
      </c>
      <c r="Y764" s="156">
        <f>IF((X764&lt;=0),0,((X764-Y$24)*Stock*(_xlfn.NORM.INV(RAND(),stock_ave,stock_std))+(X764-Y$24)*Bonds*(_xlfn.NORM.INV(RAND(),bond_ave,bond_std))+(X764-Y$24)*cash*(_xlfn.NORM.INV(RAND(),cash_ave,cash_std))+(X764-Y$24)))</f>
        <v/>
      </c>
      <c r="Z764" s="156">
        <f>IF((Y764&lt;=0),0,((Y764-Z$24)*Stock*(_xlfn.NORM.INV(RAND(),stock_ave,stock_std))+(Y764-Z$24)*Bonds*(_xlfn.NORM.INV(RAND(),bond_ave,bond_std))+(Y764-Z$24)*cash*(_xlfn.NORM.INV(RAND(),cash_ave,cash_std))+(Y764-Z$24)))</f>
        <v/>
      </c>
      <c r="AA764" s="156">
        <f>IF((Z764&lt;=0),0,((Z764-AA$24)*Stock*(_xlfn.NORM.INV(RAND(),stock_ave,stock_std))+(Z764-AA$24)*Bonds*(_xlfn.NORM.INV(RAND(),bond_ave,bond_std))+(Z764-AA$24)*cash*(_xlfn.NORM.INV(RAND(),cash_ave,cash_std))+(Z764-AA$24)))</f>
        <v/>
      </c>
      <c r="AB764" s="156">
        <f>IF((AA764&lt;=0),0,((AA764-AB$24)*Stock*(_xlfn.NORM.INV(RAND(),stock_ave,stock_std))+(AA764-AB$24)*Bonds*(_xlfn.NORM.INV(RAND(),bond_ave,bond_std))+(AA764-AB$24)*cash*(_xlfn.NORM.INV(RAND(),cash_ave,cash_std))+(AA764-AB$24)))</f>
        <v/>
      </c>
      <c r="AC764" s="156">
        <f>IF((AB764&lt;=0),0,((AB764-AC$24)*Stock*(_xlfn.NORM.INV(RAND(),stock_ave,stock_std))+(AB764-AC$24)*Bonds*(_xlfn.NORM.INV(RAND(),bond_ave,bond_std))+(AB764-AC$24)*cash*(_xlfn.NORM.INV(RAND(),cash_ave,cash_std))+(AB764-AC$24)))</f>
        <v/>
      </c>
      <c r="AD764" s="156">
        <f>IF((AC764&lt;=0),0,((AC764-AD$24)*Stock*(_xlfn.NORM.INV(RAND(),stock_ave,stock_std))+(AC764-AD$24)*Bonds*(_xlfn.NORM.INV(RAND(),bond_ave,bond_std))+(AC764-AD$24)*cash*(_xlfn.NORM.INV(RAND(),cash_ave,cash_std))+(AC764-AD$24)))</f>
        <v/>
      </c>
      <c r="AE764" s="156">
        <f>IF((AD764&lt;=0),0,((AD764-AE$24)*Stock*(_xlfn.NORM.INV(RAND(),stock_ave,stock_std))+(AD764-AE$24)*Bonds*(_xlfn.NORM.INV(RAND(),bond_ave,bond_std))+(AD764-AE$24)*cash*(_xlfn.NORM.INV(RAND(),cash_ave,cash_std))+(AD764-AE$24)))</f>
        <v/>
      </c>
      <c r="AF764" s="156">
        <f>IF((AE764&lt;=0),0,((AE764-AF$24)*Stock*(_xlfn.NORM.INV(RAND(),stock_ave,stock_std))+(AE764-AF$24)*Bonds*(_xlfn.NORM.INV(RAND(),bond_ave,bond_std))+(AE764-AF$24)*cash*(_xlfn.NORM.INV(RAND(),cash_ave,cash_std))+(AE764-AF$24)))</f>
        <v/>
      </c>
      <c r="AG764" s="156">
        <f>IF((AF764&lt;=0),0,((AF764-AG$24)*Stock*(_xlfn.NORM.INV(RAND(),stock_ave,stock_std))+(AF764-AG$24)*Bonds*(_xlfn.NORM.INV(RAND(),bond_ave,bond_std))+(AF764-AG$24)*cash*(_xlfn.NORM.INV(RAND(),cash_ave,cash_std))+(AF764-AG$24)))</f>
        <v/>
      </c>
      <c r="AH764" s="156">
        <f>IF((AG764&lt;=0),0,((AG764-AH$24)*Stock*(_xlfn.NORM.INV(RAND(),stock_ave,stock_std))+(AG764-AH$24)*Bonds*(_xlfn.NORM.INV(RAND(),bond_ave,bond_std))+(AG764-AH$24)*cash*(_xlfn.NORM.INV(RAND(),cash_ave,cash_std))+(AG764-AH$24)))</f>
        <v/>
      </c>
      <c r="AI764" s="156">
        <f>IF((AH764&lt;=0),0,((AH764-AI$24)*Stock*(_xlfn.NORM.INV(RAND(),stock_ave,stock_std))+(AH764-AI$24)*Bonds*(_xlfn.NORM.INV(RAND(),bond_ave,bond_std))+(AH764-AI$24)*cash*(_xlfn.NORM.INV(RAND(),cash_ave,cash_std))+(AH764-AI$24)))</f>
        <v/>
      </c>
      <c r="AJ764" s="156">
        <f>IF((AI764&lt;=0),0,((AI764-AJ$24)*Stock*(_xlfn.NORM.INV(RAND(),stock_ave,stock_std))+(AI764-AJ$24)*Bonds*(_xlfn.NORM.INV(RAND(),bond_ave,bond_std))+(AI764-AJ$24)*cash*(_xlfn.NORM.INV(RAND(),cash_ave,cash_std))+(AI764-AJ$24)))</f>
        <v/>
      </c>
      <c r="AK764" s="156">
        <f>IF((AJ764&lt;=0),0,((AJ764-AK$24)*Stock*(_xlfn.NORM.INV(RAND(),stock_ave,stock_std))+(AJ764-AK$24)*Bonds*(_xlfn.NORM.INV(RAND(),bond_ave,bond_std))+(AJ764-AK$24)*cash*(_xlfn.NORM.INV(RAND(),cash_ave,cash_std))+(AJ764-AK$24)))</f>
        <v/>
      </c>
      <c r="AL764" s="156">
        <f>IF((AK764&lt;=0),0,((AK764-AL$24)*Stock*(_xlfn.NORM.INV(RAND(),stock_ave,stock_std))+(AK764-AL$24)*Bonds*(_xlfn.NORM.INV(RAND(),bond_ave,bond_std))+(AK764-AL$24)*cash*(_xlfn.NORM.INV(RAND(),cash_ave,cash_std))+(AK764-AL$24)))</f>
        <v/>
      </c>
      <c r="AM764" s="156">
        <f>IF((AL764&lt;=0),0,((AL764-AM$24)*Stock*(_xlfn.NORM.INV(RAND(),stock_ave,stock_std))+(AL764-AM$24)*Bonds*(_xlfn.NORM.INV(RAND(),bond_ave,bond_std))+(AL764-AM$24)*cash*(_xlfn.NORM.INV(RAND(),cash_ave,cash_std))+(AL764-AM$24)))</f>
        <v/>
      </c>
      <c r="AN764" s="156">
        <f>IF((AM764&lt;=0),0,((AM764-AN$24)*Stock*(_xlfn.NORM.INV(RAND(),stock_ave,stock_std))+(AM764-AN$24)*Bonds*(_xlfn.NORM.INV(RAND(),bond_ave,bond_std))+(AM764-AN$24)*cash*(_xlfn.NORM.INV(RAND(),cash_ave,cash_std))+(AM764-AN$24)))</f>
        <v/>
      </c>
      <c r="AO764" s="156">
        <f>IF((AN764&lt;=0),0,((AN764-AO$24)*Stock*(_xlfn.NORM.INV(RAND(),stock_ave,stock_std))+(AN764-AO$24)*Bonds*(_xlfn.NORM.INV(RAND(),bond_ave,bond_std))+(AN764-AO$24)*cash*(_xlfn.NORM.INV(RAND(),cash_ave,cash_std))+(AN764-AO$24)))</f>
        <v/>
      </c>
      <c r="AP764" s="156">
        <f>IF((AO764&lt;=0),0,((AO764-AP$24)*Stock*(_xlfn.NORM.INV(RAND(),stock_ave,stock_std))+(AO764-AP$24)*Bonds*(_xlfn.NORM.INV(RAND(),bond_ave,bond_std))+(AO764-AP$24)*cash*(_xlfn.NORM.INV(RAND(),cash_ave,cash_std))+(AO764-AP$24)))</f>
        <v/>
      </c>
      <c r="AQ764" s="156">
        <f>IF((AP764&lt;=0),0,((AP764-AQ$24)*Stock*(_xlfn.NORM.INV(RAND(),stock_ave,stock_std))+(AP764-AQ$24)*Bonds*(_xlfn.NORM.INV(RAND(),bond_ave,bond_std))+(AP764-AQ$24)*cash*(_xlfn.NORM.INV(RAND(),cash_ave,cash_std))+(AP764-AQ$24)))</f>
        <v/>
      </c>
      <c r="AR764" s="156">
        <f>IF((AQ764&lt;=0),0,((AQ764-AR$24)*Stock*(_xlfn.NORM.INV(RAND(),stock_ave,stock_std))+(AQ764-AR$24)*Bonds*(_xlfn.NORM.INV(RAND(),bond_ave,bond_std))+(AQ764-AR$24)*cash*(_xlfn.NORM.INV(RAND(),cash_ave,cash_std))+(AQ764-AR$24)))</f>
        <v/>
      </c>
      <c r="AS764" s="156">
        <f>IF((AR764&lt;=0),0,((AR764-AS$24)*Stock*(_xlfn.NORM.INV(RAND(),stock_ave,stock_std))+(AR764-AS$24)*Bonds*(_xlfn.NORM.INV(RAND(),bond_ave,bond_std))+(AR764-AS$24)*cash*(_xlfn.NORM.INV(RAND(),cash_ave,cash_std))+(AR764-AS$24)))</f>
        <v/>
      </c>
      <c r="AT764" s="156">
        <f>IF((AS764&lt;=0),0,((AS764-AT$24)*Stock*(_xlfn.NORM.INV(RAND(),stock_ave,stock_std))+(AS764-AT$24)*Bonds*(_xlfn.NORM.INV(RAND(),bond_ave,bond_std))+(AS764-AT$24)*cash*(_xlfn.NORM.INV(RAND(),cash_ave,cash_std))+(AS764-AT$24)))</f>
        <v/>
      </c>
      <c r="AU764" s="156">
        <f>IF((AT764&lt;=0),0,((AT764-AU$24)*Stock*(_xlfn.NORM.INV(RAND(),stock_ave,stock_std))+(AT764-AU$24)*Bonds*(_xlfn.NORM.INV(RAND(),bond_ave,bond_std))+(AT764-AU$24)*cash*(_xlfn.NORM.INV(RAND(),cash_ave,cash_std))+(AT764-AU$24)))</f>
        <v/>
      </c>
      <c r="AV764" s="156">
        <f>IF((AU764&lt;=0),0,((AU764-AV$24)*Stock*(_xlfn.NORM.INV(RAND(),stock_ave,stock_std))+(AU764-AV$24)*Bonds*(_xlfn.NORM.INV(RAND(),bond_ave,bond_std))+(AU764-AV$24)*cash*(_xlfn.NORM.INV(RAND(),cash_ave,cash_std))+(AU764-AV$24)))</f>
        <v/>
      </c>
      <c r="AW764" s="156">
        <f>IF((AV764&lt;=0),0,((AV764-AW$24)*Stock*(_xlfn.NORM.INV(RAND(),stock_ave,stock_std))+(AV764-AW$24)*Bonds*(_xlfn.NORM.INV(RAND(),bond_ave,bond_std))+(AV764-AW$24)*cash*(_xlfn.NORM.INV(RAND(),cash_ave,cash_std))+(AV764-AW$24)))</f>
        <v/>
      </c>
      <c r="AX764" s="159" t="n"/>
      <c r="AY764" s="159" t="n"/>
      <c r="AZ764" s="159" t="n"/>
      <c r="BA764" s="159" t="n"/>
      <c r="BB764" s="159" t="n"/>
    </row>
    <row r="765">
      <c r="C765" s="147" t="n"/>
      <c r="D765" s="61">
        <f>+D764-IF(D$18&gt;74,(D764/D$25)*$C$10)</f>
        <v/>
      </c>
      <c r="E765" s="61">
        <f>+E764-IF(E$18&gt;74,(E764/E$25)*$C$10)</f>
        <v/>
      </c>
      <c r="F765" s="61">
        <f>+F764-IF(F$18&gt;74,(F764/F$25)*$C$10)</f>
        <v/>
      </c>
      <c r="G765" s="61">
        <f>+G764-IF(G$18&gt;74,(G764/G$25)*$C$10)</f>
        <v/>
      </c>
      <c r="H765" s="61">
        <f>+H764-IF(H$18&gt;74,(H764/H$25)*$C$10)</f>
        <v/>
      </c>
      <c r="I765" s="61">
        <f>+I764-IF(I$18&gt;74,(I764/I$25)*$C$10)</f>
        <v/>
      </c>
      <c r="J765" s="61">
        <f>+J764-IF(J$18&gt;74,(J764/J$25)*$C$10)</f>
        <v/>
      </c>
      <c r="K765" s="61">
        <f>+K764-IF(K$18&gt;74,(K764/K$25)*$C$10)</f>
        <v/>
      </c>
      <c r="L765" s="61">
        <f>+L764-IF(L$18&gt;74,(L764/L$25)*$C$10)</f>
        <v/>
      </c>
      <c r="M765" s="61">
        <f>+M764-IF(M$18&gt;74,(M764/M$25)*$C$10)</f>
        <v/>
      </c>
      <c r="N765" s="61">
        <f>+N764-IF(N$18&gt;74,(N764/N$25)*$C$10)</f>
        <v/>
      </c>
      <c r="O765" s="61">
        <f>+O764-IF(O$18&gt;74,(O764/O$25)*$C$10)</f>
        <v/>
      </c>
      <c r="P765" s="61">
        <f>+P764-IF(P$18&gt;74,(P764/P$25)*$C$10)</f>
        <v/>
      </c>
      <c r="Q765" s="61">
        <f>+Q764-IF(Q$18&gt;74,(Q764/Q$25)*$C$10)</f>
        <v/>
      </c>
      <c r="R765" s="61">
        <f>+R764-IF(R$18&gt;74,(R764/R$25)*$C$10)</f>
        <v/>
      </c>
      <c r="S765" s="61">
        <f>+S764-IF(S$18&gt;74,(S764/S$25)*$C$10)</f>
        <v/>
      </c>
      <c r="T765" s="61">
        <f>+T764-IF(T$18&gt;74,(T764/T$25)*$C$10)</f>
        <v/>
      </c>
      <c r="U765" s="61">
        <f>+U764-IF(U$18&gt;74,(U764/U$25)*$C$10)</f>
        <v/>
      </c>
      <c r="V765" s="61">
        <f>+V764-IF(V$18&gt;74,(V764/V$25)*$C$10)</f>
        <v/>
      </c>
      <c r="W765" s="61">
        <f>+W764-IF(W$18&gt;74,(W764/W$25)*$C$10)</f>
        <v/>
      </c>
      <c r="X765" s="61">
        <f>+X764-IF(X$18&gt;74,(X764/X$25)*$C$10)</f>
        <v/>
      </c>
      <c r="Y765" s="61">
        <f>+Y764-IF(Y$18&gt;74,(Y764/Y$25)*$C$10)</f>
        <v/>
      </c>
      <c r="Z765" s="61">
        <f>+Z764-IF(Z$18&gt;74,(Z764/Z$25)*$C$10)</f>
        <v/>
      </c>
      <c r="AA765" s="61">
        <f>+AA764-IF(AA$18&gt;74,(AA764/AA$25)*$C$10)</f>
        <v/>
      </c>
      <c r="AB765" s="61">
        <f>+AB764-IF(AB$18&gt;74,(AB764/AB$25)*$C$10)</f>
        <v/>
      </c>
      <c r="AC765" s="61">
        <f>+AC764-IF(AC$18&gt;74,(AC764/AC$25)*$C$10)</f>
        <v/>
      </c>
      <c r="AD765" s="61">
        <f>+AD764-IF(AD$18&gt;74,(AD764/AD$25)*$C$10)</f>
        <v/>
      </c>
      <c r="AE765" s="61">
        <f>+AE764-IF(AE$18&gt;74,(AE764/AE$25)*$C$10)</f>
        <v/>
      </c>
      <c r="AF765" s="61">
        <f>+AF764-IF(AF$18&gt;74,(AF764/AF$25)*$C$10)</f>
        <v/>
      </c>
      <c r="AG765" s="61">
        <f>+AG764-IF(AG$18&gt;74,(AG764/AG$25)*$C$10)</f>
        <v/>
      </c>
      <c r="AH765" s="61">
        <f>+AH764-IF(AH$18&gt;74,(AH764/AH$25)*$C$10)</f>
        <v/>
      </c>
      <c r="AI765" s="61">
        <f>+AI764-IF(AI$18&gt;74,(AI764/AI$25)*$C$10)</f>
        <v/>
      </c>
      <c r="AJ765" s="61">
        <f>+AJ764-IF(AJ$18&gt;74,(AJ764/AJ$25)*$C$10)</f>
        <v/>
      </c>
      <c r="AK765" s="61">
        <f>+AK764-IF(AK$18&gt;74,(AK764/AK$25)*$C$10)</f>
        <v/>
      </c>
      <c r="AL765" s="61">
        <f>+AL764-IF(AL$18&gt;74,(AL764/AL$25)*$C$10)</f>
        <v/>
      </c>
      <c r="AM765" s="61">
        <f>+AM764-IF(AM$18&gt;74,(AM764/AM$25)*$C$10)</f>
        <v/>
      </c>
      <c r="AN765" s="61">
        <f>+AN764-IF(AN$18&gt;74,(AN764/AN$25)*$C$10)</f>
        <v/>
      </c>
      <c r="AO765" s="61">
        <f>+AO764-IF(AO$18&gt;74,(AO764/AO$25)*$C$10)</f>
        <v/>
      </c>
      <c r="AP765" s="61">
        <f>+AP764-IF(AP$18&gt;74,(AP764/AP$25)*$C$10)</f>
        <v/>
      </c>
      <c r="AQ765" s="61">
        <f>+AQ764-IF(AQ$18&gt;74,(AQ764/AQ$25)*$C$10)</f>
        <v/>
      </c>
      <c r="AR765" s="61">
        <f>+AR764-IF(AR$18&gt;74,(AR764/AR$25)*$C$10)</f>
        <v/>
      </c>
      <c r="AS765" s="61">
        <f>+AS764-IF(AS$18&gt;74,(AS764/AS$25)*$C$10)</f>
        <v/>
      </c>
      <c r="AT765" s="61">
        <f>+AT764-IF(AT$18&gt;74,(AT764/AT$25)*$C$10)</f>
        <v/>
      </c>
      <c r="AU765" s="61">
        <f>+AU764-IF(AU$18&gt;74,(AU764/AU$25)*$C$10)</f>
        <v/>
      </c>
      <c r="AV765" s="61">
        <f>+AV764-IF(AV$18&gt;74,(AV764/AV$25)*$C$10)</f>
        <v/>
      </c>
      <c r="AW765" s="61">
        <f>+AW764-IF(AW$18&gt;74,(AW764/AW$25)*$C$10)</f>
        <v/>
      </c>
      <c r="AX765" s="35">
        <f>IF(AW765&gt;0,1,0)</f>
        <v/>
      </c>
      <c r="AY765" s="35">
        <f>IF(AL765&gt;0,1,0)</f>
        <v/>
      </c>
      <c r="AZ765" s="35">
        <f>IF(AG765&gt;0,1,0)</f>
        <v/>
      </c>
      <c r="BA765" s="35">
        <f>IF(AB765&gt;0,1,0)</f>
        <v/>
      </c>
      <c r="BB765" s="35">
        <f>IF(W765&gt;0,1,0)</f>
        <v/>
      </c>
    </row>
    <row r="766">
      <c r="B766" s="154" t="inlineStr">
        <is>
          <t>trial 370</t>
        </is>
      </c>
      <c r="C766" s="155">
        <f>+start-C763</f>
        <v/>
      </c>
      <c r="D766" s="156">
        <f>IF((C766&lt;=0),0,((C766-D$24)*Stock*(_xlfn.NORM.INV(RAND(),stock_ave,stock_std))+(C766-D$24)*Bonds*(_xlfn.NORM.INV(RAND(),bond_ave,bond_std))+(C766-D$24)*cash*(_xlfn.NORM.INV(RAND(),cash_ave,cash_std))+(C766-D$24)))</f>
        <v/>
      </c>
      <c r="E766" s="156">
        <f>IF((D766&lt;=0),0,((D766-E$24)*Stock*(_xlfn.NORM.INV(RAND(),stock_ave,stock_std))+(D766-E$24)*Bonds*(_xlfn.NORM.INV(RAND(),bond_ave,bond_std))+(D766-E$24)*cash*(_xlfn.NORM.INV(RAND(),cash_ave,cash_std))+(D766-E$24)))</f>
        <v/>
      </c>
      <c r="F766" s="156">
        <f>IF((E766&lt;=0),0,((E766-F$24)*Stock*(_xlfn.NORM.INV(RAND(),stock_ave,stock_std))+(E766-F$24)*Bonds*(_xlfn.NORM.INV(RAND(),bond_ave,bond_std))+(E766-F$24)*cash*(_xlfn.NORM.INV(RAND(),cash_ave,cash_std))+(E766-F$24)))</f>
        <v/>
      </c>
      <c r="G766" s="156">
        <f>IF((F766&lt;=0),0,((F766-G$24)*Stock*(_xlfn.NORM.INV(RAND(),stock_ave,stock_std))+(F766-G$24)*Bonds*(_xlfn.NORM.INV(RAND(),bond_ave,bond_std))+(F766-G$24)*cash*(_xlfn.NORM.INV(RAND(),cash_ave,cash_std))+(F766-G$24)))</f>
        <v/>
      </c>
      <c r="H766" s="156">
        <f>IF((G766&lt;=0),0,((G766-H$24)*Stock*(_xlfn.NORM.INV(RAND(),stock_ave,stock_std))+(G766-H$24)*Bonds*(_xlfn.NORM.INV(RAND(),bond_ave,bond_std))+(G766-H$24)*cash*(_xlfn.NORM.INV(RAND(),cash_ave,cash_std))+(G766-H$24)))</f>
        <v/>
      </c>
      <c r="I766" s="156">
        <f>IF((H766&lt;=0),0,((H766-I$24)*Stock*(_xlfn.NORM.INV(RAND(),stock_ave,stock_std))+(H766-I$24)*Bonds*(_xlfn.NORM.INV(RAND(),bond_ave,bond_std))+(H766-I$24)*cash*(_xlfn.NORM.INV(RAND(),cash_ave,cash_std))+(H766-I$24)))</f>
        <v/>
      </c>
      <c r="J766" s="156">
        <f>IF((I766&lt;=0),0,((I766-J$24)*Stock*(_xlfn.NORM.INV(RAND(),stock_ave,stock_std))+(I766-J$24)*Bonds*(_xlfn.NORM.INV(RAND(),bond_ave,bond_std))+(I766-J$24)*cash*(_xlfn.NORM.INV(RAND(),cash_ave,cash_std))+(I766-J$24)))</f>
        <v/>
      </c>
      <c r="K766" s="156">
        <f>IF((J766&lt;=0),0,((J766-K$24)*Stock*(_xlfn.NORM.INV(RAND(),stock_ave,stock_std))+(J766-K$24)*Bonds*(_xlfn.NORM.INV(RAND(),bond_ave,bond_std))+(J766-K$24)*cash*(_xlfn.NORM.INV(RAND(),cash_ave,cash_std))+(J766-K$24)))</f>
        <v/>
      </c>
      <c r="L766" s="156">
        <f>IF((K766&lt;=0),0,((K766-L$24)*Stock*(_xlfn.NORM.INV(RAND(),stock_ave,stock_std))+(K766-L$24)*Bonds*(_xlfn.NORM.INV(RAND(),bond_ave,bond_std))+(K766-L$24)*cash*(_xlfn.NORM.INV(RAND(),cash_ave,cash_std))+(K766-L$24)))</f>
        <v/>
      </c>
      <c r="M766" s="156">
        <f>IF((L766&lt;=0),0,((L766-M$24)*Stock*(_xlfn.NORM.INV(RAND(),stock_ave,stock_std))+(L766-M$24)*Bonds*(_xlfn.NORM.INV(RAND(),bond_ave,bond_std))+(L766-M$24)*cash*(_xlfn.NORM.INV(RAND(),cash_ave,cash_std))+(L766-M$24)))</f>
        <v/>
      </c>
      <c r="N766" s="156">
        <f>IF((M766&lt;=0),0,((M766-N$24)*Stock*(_xlfn.NORM.INV(RAND(),stock_ave,stock_std))+(M766-N$24)*Bonds*(_xlfn.NORM.INV(RAND(),bond_ave,bond_std))+(M766-N$24)*cash*(_xlfn.NORM.INV(RAND(),cash_ave,cash_std))+(M766-N$24)))</f>
        <v/>
      </c>
      <c r="O766" s="156">
        <f>IF((N766&lt;=0),0,((N766-O$24)*Stock*(_xlfn.NORM.INV(RAND(),stock_ave,stock_std))+(N766-O$24)*Bonds*(_xlfn.NORM.INV(RAND(),bond_ave,bond_std))+(N766-O$24)*cash*(_xlfn.NORM.INV(RAND(),cash_ave,cash_std))+(N766-O$24)))</f>
        <v/>
      </c>
      <c r="P766" s="156">
        <f>IF((O766&lt;=0),0,((O766-P$24)*Stock*(_xlfn.NORM.INV(RAND(),stock_ave,stock_std))+(O766-P$24)*Bonds*(_xlfn.NORM.INV(RAND(),bond_ave,bond_std))+(O766-P$24)*cash*(_xlfn.NORM.INV(RAND(),cash_ave,cash_std))+(O766-P$24)))</f>
        <v/>
      </c>
      <c r="Q766" s="156">
        <f>IF((P766&lt;=0),0,((P766-Q$24)*Stock*(_xlfn.NORM.INV(RAND(),stock_ave,stock_std))+(P766-Q$24)*Bonds*(_xlfn.NORM.INV(RAND(),bond_ave,bond_std))+(P766-Q$24)*cash*(_xlfn.NORM.INV(RAND(),cash_ave,cash_std))+(P766-Q$24)))</f>
        <v/>
      </c>
      <c r="R766" s="156">
        <f>IF((Q766&lt;=0),0,((Q766-R$24)*Stock*(_xlfn.NORM.INV(RAND(),stock_ave,stock_std))+(Q766-R$24)*Bonds*(_xlfn.NORM.INV(RAND(),bond_ave,bond_std))+(Q766-R$24)*cash*(_xlfn.NORM.INV(RAND(),cash_ave,cash_std))+(Q766-R$24)))</f>
        <v/>
      </c>
      <c r="S766" s="156">
        <f>IF((R766&lt;=0),0,((R766-S$24)*Stock*(_xlfn.NORM.INV(RAND(),stock_ave,stock_std))+(R766-S$24)*Bonds*(_xlfn.NORM.INV(RAND(),bond_ave,bond_std))+(R766-S$24)*cash*(_xlfn.NORM.INV(RAND(),cash_ave,cash_std))+(R766-S$24)))</f>
        <v/>
      </c>
      <c r="T766" s="156">
        <f>IF((S766&lt;=0),0,((S766-T$24)*Stock*(_xlfn.NORM.INV(RAND(),stock_ave,stock_std))+(S766-T$24)*Bonds*(_xlfn.NORM.INV(RAND(),bond_ave,bond_std))+(S766-T$24)*cash*(_xlfn.NORM.INV(RAND(),cash_ave,cash_std))+(S766-T$24)))</f>
        <v/>
      </c>
      <c r="U766" s="156">
        <f>IF((T766&lt;=0),0,((T766-U$24)*Stock*(_xlfn.NORM.INV(RAND(),stock_ave,stock_std))+(T766-U$24)*Bonds*(_xlfn.NORM.INV(RAND(),bond_ave,bond_std))+(T766-U$24)*cash*(_xlfn.NORM.INV(RAND(),cash_ave,cash_std))+(T766-U$24)))</f>
        <v/>
      </c>
      <c r="V766" s="156">
        <f>IF((U766&lt;=0),0,((U766-V$24)*Stock*(_xlfn.NORM.INV(RAND(),stock_ave,stock_std))+(U766-V$24)*Bonds*(_xlfn.NORM.INV(RAND(),bond_ave,bond_std))+(U766-V$24)*cash*(_xlfn.NORM.INV(RAND(),cash_ave,cash_std))+(U766-V$24)))</f>
        <v/>
      </c>
      <c r="W766" s="156">
        <f>IF((V766&lt;=0),0,((V766-W$24)*Stock*(_xlfn.NORM.INV(RAND(),stock_ave,stock_std))+(V766-W$24)*Bonds*(_xlfn.NORM.INV(RAND(),bond_ave,bond_std))+(V766-W$24)*cash*(_xlfn.NORM.INV(RAND(),cash_ave,cash_std))+(V766-W$24)))</f>
        <v/>
      </c>
      <c r="X766" s="156">
        <f>IF((W766&lt;=0),0,((W766-X$24)*Stock*(_xlfn.NORM.INV(RAND(),stock_ave,stock_std))+(W766-X$24)*Bonds*(_xlfn.NORM.INV(RAND(),bond_ave,bond_std))+(W766-X$24)*cash*(_xlfn.NORM.INV(RAND(),cash_ave,cash_std))+(W766-X$24)))</f>
        <v/>
      </c>
      <c r="Y766" s="156">
        <f>IF((X766&lt;=0),0,((X766-Y$24)*Stock*(_xlfn.NORM.INV(RAND(),stock_ave,stock_std))+(X766-Y$24)*Bonds*(_xlfn.NORM.INV(RAND(),bond_ave,bond_std))+(X766-Y$24)*cash*(_xlfn.NORM.INV(RAND(),cash_ave,cash_std))+(X766-Y$24)))</f>
        <v/>
      </c>
      <c r="Z766" s="156">
        <f>IF((Y766&lt;=0),0,((Y766-Z$24)*Stock*(_xlfn.NORM.INV(RAND(),stock_ave,stock_std))+(Y766-Z$24)*Bonds*(_xlfn.NORM.INV(RAND(),bond_ave,bond_std))+(Y766-Z$24)*cash*(_xlfn.NORM.INV(RAND(),cash_ave,cash_std))+(Y766-Z$24)))</f>
        <v/>
      </c>
      <c r="AA766" s="156">
        <f>IF((Z766&lt;=0),0,((Z766-AA$24)*Stock*(_xlfn.NORM.INV(RAND(),stock_ave,stock_std))+(Z766-AA$24)*Bonds*(_xlfn.NORM.INV(RAND(),bond_ave,bond_std))+(Z766-AA$24)*cash*(_xlfn.NORM.INV(RAND(),cash_ave,cash_std))+(Z766-AA$24)))</f>
        <v/>
      </c>
      <c r="AB766" s="156">
        <f>IF((AA766&lt;=0),0,((AA766-AB$24)*Stock*(_xlfn.NORM.INV(RAND(),stock_ave,stock_std))+(AA766-AB$24)*Bonds*(_xlfn.NORM.INV(RAND(),bond_ave,bond_std))+(AA766-AB$24)*cash*(_xlfn.NORM.INV(RAND(),cash_ave,cash_std))+(AA766-AB$24)))</f>
        <v/>
      </c>
      <c r="AC766" s="156">
        <f>IF((AB766&lt;=0),0,((AB766-AC$24)*Stock*(_xlfn.NORM.INV(RAND(),stock_ave,stock_std))+(AB766-AC$24)*Bonds*(_xlfn.NORM.INV(RAND(),bond_ave,bond_std))+(AB766-AC$24)*cash*(_xlfn.NORM.INV(RAND(),cash_ave,cash_std))+(AB766-AC$24)))</f>
        <v/>
      </c>
      <c r="AD766" s="156">
        <f>IF((AC766&lt;=0),0,((AC766-AD$24)*Stock*(_xlfn.NORM.INV(RAND(),stock_ave,stock_std))+(AC766-AD$24)*Bonds*(_xlfn.NORM.INV(RAND(),bond_ave,bond_std))+(AC766-AD$24)*cash*(_xlfn.NORM.INV(RAND(),cash_ave,cash_std))+(AC766-AD$24)))</f>
        <v/>
      </c>
      <c r="AE766" s="156">
        <f>IF((AD766&lt;=0),0,((AD766-AE$24)*Stock*(_xlfn.NORM.INV(RAND(),stock_ave,stock_std))+(AD766-AE$24)*Bonds*(_xlfn.NORM.INV(RAND(),bond_ave,bond_std))+(AD766-AE$24)*cash*(_xlfn.NORM.INV(RAND(),cash_ave,cash_std))+(AD766-AE$24)))</f>
        <v/>
      </c>
      <c r="AF766" s="156">
        <f>IF((AE766&lt;=0),0,((AE766-AF$24)*Stock*(_xlfn.NORM.INV(RAND(),stock_ave,stock_std))+(AE766-AF$24)*Bonds*(_xlfn.NORM.INV(RAND(),bond_ave,bond_std))+(AE766-AF$24)*cash*(_xlfn.NORM.INV(RAND(),cash_ave,cash_std))+(AE766-AF$24)))</f>
        <v/>
      </c>
      <c r="AG766" s="156">
        <f>IF((AF766&lt;=0),0,((AF766-AG$24)*Stock*(_xlfn.NORM.INV(RAND(),stock_ave,stock_std))+(AF766-AG$24)*Bonds*(_xlfn.NORM.INV(RAND(),bond_ave,bond_std))+(AF766-AG$24)*cash*(_xlfn.NORM.INV(RAND(),cash_ave,cash_std))+(AF766-AG$24)))</f>
        <v/>
      </c>
      <c r="AH766" s="156">
        <f>IF((AG766&lt;=0),0,((AG766-AH$24)*Stock*(_xlfn.NORM.INV(RAND(),stock_ave,stock_std))+(AG766-AH$24)*Bonds*(_xlfn.NORM.INV(RAND(),bond_ave,bond_std))+(AG766-AH$24)*cash*(_xlfn.NORM.INV(RAND(),cash_ave,cash_std))+(AG766-AH$24)))</f>
        <v/>
      </c>
      <c r="AI766" s="156">
        <f>IF((AH766&lt;=0),0,((AH766-AI$24)*Stock*(_xlfn.NORM.INV(RAND(),stock_ave,stock_std))+(AH766-AI$24)*Bonds*(_xlfn.NORM.INV(RAND(),bond_ave,bond_std))+(AH766-AI$24)*cash*(_xlfn.NORM.INV(RAND(),cash_ave,cash_std))+(AH766-AI$24)))</f>
        <v/>
      </c>
      <c r="AJ766" s="156">
        <f>IF((AI766&lt;=0),0,((AI766-AJ$24)*Stock*(_xlfn.NORM.INV(RAND(),stock_ave,stock_std))+(AI766-AJ$24)*Bonds*(_xlfn.NORM.INV(RAND(),bond_ave,bond_std))+(AI766-AJ$24)*cash*(_xlfn.NORM.INV(RAND(),cash_ave,cash_std))+(AI766-AJ$24)))</f>
        <v/>
      </c>
      <c r="AK766" s="156">
        <f>IF((AJ766&lt;=0),0,((AJ766-AK$24)*Stock*(_xlfn.NORM.INV(RAND(),stock_ave,stock_std))+(AJ766-AK$24)*Bonds*(_xlfn.NORM.INV(RAND(),bond_ave,bond_std))+(AJ766-AK$24)*cash*(_xlfn.NORM.INV(RAND(),cash_ave,cash_std))+(AJ766-AK$24)))</f>
        <v/>
      </c>
      <c r="AL766" s="156">
        <f>IF((AK766&lt;=0),0,((AK766-AL$24)*Stock*(_xlfn.NORM.INV(RAND(),stock_ave,stock_std))+(AK766-AL$24)*Bonds*(_xlfn.NORM.INV(RAND(),bond_ave,bond_std))+(AK766-AL$24)*cash*(_xlfn.NORM.INV(RAND(),cash_ave,cash_std))+(AK766-AL$24)))</f>
        <v/>
      </c>
      <c r="AM766" s="156">
        <f>IF((AL766&lt;=0),0,((AL766-AM$24)*Stock*(_xlfn.NORM.INV(RAND(),stock_ave,stock_std))+(AL766-AM$24)*Bonds*(_xlfn.NORM.INV(RAND(),bond_ave,bond_std))+(AL766-AM$24)*cash*(_xlfn.NORM.INV(RAND(),cash_ave,cash_std))+(AL766-AM$24)))</f>
        <v/>
      </c>
      <c r="AN766" s="156">
        <f>IF((AM766&lt;=0),0,((AM766-AN$24)*Stock*(_xlfn.NORM.INV(RAND(),stock_ave,stock_std))+(AM766-AN$24)*Bonds*(_xlfn.NORM.INV(RAND(),bond_ave,bond_std))+(AM766-AN$24)*cash*(_xlfn.NORM.INV(RAND(),cash_ave,cash_std))+(AM766-AN$24)))</f>
        <v/>
      </c>
      <c r="AO766" s="156">
        <f>IF((AN766&lt;=0),0,((AN766-AO$24)*Stock*(_xlfn.NORM.INV(RAND(),stock_ave,stock_std))+(AN766-AO$24)*Bonds*(_xlfn.NORM.INV(RAND(),bond_ave,bond_std))+(AN766-AO$24)*cash*(_xlfn.NORM.INV(RAND(),cash_ave,cash_std))+(AN766-AO$24)))</f>
        <v/>
      </c>
      <c r="AP766" s="156">
        <f>IF((AO766&lt;=0),0,((AO766-AP$24)*Stock*(_xlfn.NORM.INV(RAND(),stock_ave,stock_std))+(AO766-AP$24)*Bonds*(_xlfn.NORM.INV(RAND(),bond_ave,bond_std))+(AO766-AP$24)*cash*(_xlfn.NORM.INV(RAND(),cash_ave,cash_std))+(AO766-AP$24)))</f>
        <v/>
      </c>
      <c r="AQ766" s="156">
        <f>IF((AP766&lt;=0),0,((AP766-AQ$24)*Stock*(_xlfn.NORM.INV(RAND(),stock_ave,stock_std))+(AP766-AQ$24)*Bonds*(_xlfn.NORM.INV(RAND(),bond_ave,bond_std))+(AP766-AQ$24)*cash*(_xlfn.NORM.INV(RAND(),cash_ave,cash_std))+(AP766-AQ$24)))</f>
        <v/>
      </c>
      <c r="AR766" s="156">
        <f>IF((AQ766&lt;=0),0,((AQ766-AR$24)*Stock*(_xlfn.NORM.INV(RAND(),stock_ave,stock_std))+(AQ766-AR$24)*Bonds*(_xlfn.NORM.INV(RAND(),bond_ave,bond_std))+(AQ766-AR$24)*cash*(_xlfn.NORM.INV(RAND(),cash_ave,cash_std))+(AQ766-AR$24)))</f>
        <v/>
      </c>
      <c r="AS766" s="156">
        <f>IF((AR766&lt;=0),0,((AR766-AS$24)*Stock*(_xlfn.NORM.INV(RAND(),stock_ave,stock_std))+(AR766-AS$24)*Bonds*(_xlfn.NORM.INV(RAND(),bond_ave,bond_std))+(AR766-AS$24)*cash*(_xlfn.NORM.INV(RAND(),cash_ave,cash_std))+(AR766-AS$24)))</f>
        <v/>
      </c>
      <c r="AT766" s="156">
        <f>IF((AS766&lt;=0),0,((AS766-AT$24)*Stock*(_xlfn.NORM.INV(RAND(),stock_ave,stock_std))+(AS766-AT$24)*Bonds*(_xlfn.NORM.INV(RAND(),bond_ave,bond_std))+(AS766-AT$24)*cash*(_xlfn.NORM.INV(RAND(),cash_ave,cash_std))+(AS766-AT$24)))</f>
        <v/>
      </c>
      <c r="AU766" s="156">
        <f>IF((AT766&lt;=0),0,((AT766-AU$24)*Stock*(_xlfn.NORM.INV(RAND(),stock_ave,stock_std))+(AT766-AU$24)*Bonds*(_xlfn.NORM.INV(RAND(),bond_ave,bond_std))+(AT766-AU$24)*cash*(_xlfn.NORM.INV(RAND(),cash_ave,cash_std))+(AT766-AU$24)))</f>
        <v/>
      </c>
      <c r="AV766" s="156">
        <f>IF((AU766&lt;=0),0,((AU766-AV$24)*Stock*(_xlfn.NORM.INV(RAND(),stock_ave,stock_std))+(AU766-AV$24)*Bonds*(_xlfn.NORM.INV(RAND(),bond_ave,bond_std))+(AU766-AV$24)*cash*(_xlfn.NORM.INV(RAND(),cash_ave,cash_std))+(AU766-AV$24)))</f>
        <v/>
      </c>
      <c r="AW766" s="156">
        <f>IF((AV766&lt;=0),0,((AV766-AW$24)*Stock*(_xlfn.NORM.INV(RAND(),stock_ave,stock_std))+(AV766-AW$24)*Bonds*(_xlfn.NORM.INV(RAND(),bond_ave,bond_std))+(AV766-AW$24)*cash*(_xlfn.NORM.INV(RAND(),cash_ave,cash_std))+(AV766-AW$24)))</f>
        <v/>
      </c>
      <c r="AX766" s="159" t="n"/>
      <c r="AY766" s="159" t="n"/>
      <c r="AZ766" s="159" t="n"/>
      <c r="BA766" s="159" t="n"/>
      <c r="BB766" s="159" t="n"/>
    </row>
    <row r="767">
      <c r="C767" s="147" t="n"/>
      <c r="D767" s="61">
        <f>+D766-IF(D$18&gt;74,(D766/D$25)*$C$10)</f>
        <v/>
      </c>
      <c r="E767" s="61">
        <f>+E766-IF(E$18&gt;74,(E766/E$25)*$C$10)</f>
        <v/>
      </c>
      <c r="F767" s="61">
        <f>+F766-IF(F$18&gt;74,(F766/F$25)*$C$10)</f>
        <v/>
      </c>
      <c r="G767" s="61">
        <f>+G766-IF(G$18&gt;74,(G766/G$25)*$C$10)</f>
        <v/>
      </c>
      <c r="H767" s="61">
        <f>+H766-IF(H$18&gt;74,(H766/H$25)*$C$10)</f>
        <v/>
      </c>
      <c r="I767" s="61">
        <f>+I766-IF(I$18&gt;74,(I766/I$25)*$C$10)</f>
        <v/>
      </c>
      <c r="J767" s="61">
        <f>+J766-IF(J$18&gt;74,(J766/J$25)*$C$10)</f>
        <v/>
      </c>
      <c r="K767" s="61">
        <f>+K766-IF(K$18&gt;74,(K766/K$25)*$C$10)</f>
        <v/>
      </c>
      <c r="L767" s="61">
        <f>+L766-IF(L$18&gt;74,(L766/L$25)*$C$10)</f>
        <v/>
      </c>
      <c r="M767" s="61">
        <f>+M766-IF(M$18&gt;74,(M766/M$25)*$C$10)</f>
        <v/>
      </c>
      <c r="N767" s="61">
        <f>+N766-IF(N$18&gt;74,(N766/N$25)*$C$10)</f>
        <v/>
      </c>
      <c r="O767" s="61">
        <f>+O766-IF(O$18&gt;74,(O766/O$25)*$C$10)</f>
        <v/>
      </c>
      <c r="P767" s="61">
        <f>+P766-IF(P$18&gt;74,(P766/P$25)*$C$10)</f>
        <v/>
      </c>
      <c r="Q767" s="61">
        <f>+Q766-IF(Q$18&gt;74,(Q766/Q$25)*$C$10)</f>
        <v/>
      </c>
      <c r="R767" s="61">
        <f>+R766-IF(R$18&gt;74,(R766/R$25)*$C$10)</f>
        <v/>
      </c>
      <c r="S767" s="61">
        <f>+S766-IF(S$18&gt;74,(S766/S$25)*$C$10)</f>
        <v/>
      </c>
      <c r="T767" s="61">
        <f>+T766-IF(T$18&gt;74,(T766/T$25)*$C$10)</f>
        <v/>
      </c>
      <c r="U767" s="61">
        <f>+U766-IF(U$18&gt;74,(U766/U$25)*$C$10)</f>
        <v/>
      </c>
      <c r="V767" s="61">
        <f>+V766-IF(V$18&gt;74,(V766/V$25)*$C$10)</f>
        <v/>
      </c>
      <c r="W767" s="61">
        <f>+W766-IF(W$18&gt;74,(W766/W$25)*$C$10)</f>
        <v/>
      </c>
      <c r="X767" s="61">
        <f>+X766-IF(X$18&gt;74,(X766/X$25)*$C$10)</f>
        <v/>
      </c>
      <c r="Y767" s="61">
        <f>+Y766-IF(Y$18&gt;74,(Y766/Y$25)*$C$10)</f>
        <v/>
      </c>
      <c r="Z767" s="61">
        <f>+Z766-IF(Z$18&gt;74,(Z766/Z$25)*$C$10)</f>
        <v/>
      </c>
      <c r="AA767" s="61">
        <f>+AA766-IF(AA$18&gt;74,(AA766/AA$25)*$C$10)</f>
        <v/>
      </c>
      <c r="AB767" s="61">
        <f>+AB766-IF(AB$18&gt;74,(AB766/AB$25)*$C$10)</f>
        <v/>
      </c>
      <c r="AC767" s="61">
        <f>+AC766-IF(AC$18&gt;74,(AC766/AC$25)*$C$10)</f>
        <v/>
      </c>
      <c r="AD767" s="61">
        <f>+AD766-IF(AD$18&gt;74,(AD766/AD$25)*$C$10)</f>
        <v/>
      </c>
      <c r="AE767" s="61">
        <f>+AE766-IF(AE$18&gt;74,(AE766/AE$25)*$C$10)</f>
        <v/>
      </c>
      <c r="AF767" s="61">
        <f>+AF766-IF(AF$18&gt;74,(AF766/AF$25)*$C$10)</f>
        <v/>
      </c>
      <c r="AG767" s="61">
        <f>+AG766-IF(AG$18&gt;74,(AG766/AG$25)*$C$10)</f>
        <v/>
      </c>
      <c r="AH767" s="61">
        <f>+AH766-IF(AH$18&gt;74,(AH766/AH$25)*$C$10)</f>
        <v/>
      </c>
      <c r="AI767" s="61">
        <f>+AI766-IF(AI$18&gt;74,(AI766/AI$25)*$C$10)</f>
        <v/>
      </c>
      <c r="AJ767" s="61">
        <f>+AJ766-IF(AJ$18&gt;74,(AJ766/AJ$25)*$C$10)</f>
        <v/>
      </c>
      <c r="AK767" s="61">
        <f>+AK766-IF(AK$18&gt;74,(AK766/AK$25)*$C$10)</f>
        <v/>
      </c>
      <c r="AL767" s="61">
        <f>+AL766-IF(AL$18&gt;74,(AL766/AL$25)*$C$10)</f>
        <v/>
      </c>
      <c r="AM767" s="61">
        <f>+AM766-IF(AM$18&gt;74,(AM766/AM$25)*$C$10)</f>
        <v/>
      </c>
      <c r="AN767" s="61">
        <f>+AN766-IF(AN$18&gt;74,(AN766/AN$25)*$C$10)</f>
        <v/>
      </c>
      <c r="AO767" s="61">
        <f>+AO766-IF(AO$18&gt;74,(AO766/AO$25)*$C$10)</f>
        <v/>
      </c>
      <c r="AP767" s="61">
        <f>+AP766-IF(AP$18&gt;74,(AP766/AP$25)*$C$10)</f>
        <v/>
      </c>
      <c r="AQ767" s="61">
        <f>+AQ766-IF(AQ$18&gt;74,(AQ766/AQ$25)*$C$10)</f>
        <v/>
      </c>
      <c r="AR767" s="61">
        <f>+AR766-IF(AR$18&gt;74,(AR766/AR$25)*$C$10)</f>
        <v/>
      </c>
      <c r="AS767" s="61">
        <f>+AS766-IF(AS$18&gt;74,(AS766/AS$25)*$C$10)</f>
        <v/>
      </c>
      <c r="AT767" s="61">
        <f>+AT766-IF(AT$18&gt;74,(AT766/AT$25)*$C$10)</f>
        <v/>
      </c>
      <c r="AU767" s="61">
        <f>+AU766-IF(AU$18&gt;74,(AU766/AU$25)*$C$10)</f>
        <v/>
      </c>
      <c r="AV767" s="61">
        <f>+AV766-IF(AV$18&gt;74,(AV766/AV$25)*$C$10)</f>
        <v/>
      </c>
      <c r="AW767" s="61">
        <f>+AW766-IF(AW$18&gt;74,(AW766/AW$25)*$C$10)</f>
        <v/>
      </c>
      <c r="AX767" s="35">
        <f>IF(AW767&gt;0,1,0)</f>
        <v/>
      </c>
      <c r="AY767" s="35">
        <f>IF(AL767&gt;0,1,0)</f>
        <v/>
      </c>
      <c r="AZ767" s="35">
        <f>IF(AG767&gt;0,1,0)</f>
        <v/>
      </c>
      <c r="BA767" s="35">
        <f>IF(AB767&gt;0,1,0)</f>
        <v/>
      </c>
      <c r="BB767" s="35">
        <f>IF(W767&gt;0,1,0)</f>
        <v/>
      </c>
    </row>
    <row r="768">
      <c r="B768" s="154" t="inlineStr">
        <is>
          <t>trial 371</t>
        </is>
      </c>
      <c r="C768" s="155">
        <f>+start-C765</f>
        <v/>
      </c>
      <c r="D768" s="156">
        <f>IF((C768&lt;=0),0,((C768-D$24)*Stock*(_xlfn.NORM.INV(RAND(),stock_ave,stock_std))+(C768-D$24)*Bonds*(_xlfn.NORM.INV(RAND(),bond_ave,bond_std))+(C768-D$24)*cash*(_xlfn.NORM.INV(RAND(),cash_ave,cash_std))+(C768-D$24)))</f>
        <v/>
      </c>
      <c r="E768" s="156">
        <f>IF((D768&lt;=0),0,((D768-E$24)*Stock*(_xlfn.NORM.INV(RAND(),stock_ave,stock_std))+(D768-E$24)*Bonds*(_xlfn.NORM.INV(RAND(),bond_ave,bond_std))+(D768-E$24)*cash*(_xlfn.NORM.INV(RAND(),cash_ave,cash_std))+(D768-E$24)))</f>
        <v/>
      </c>
      <c r="F768" s="156">
        <f>IF((E768&lt;=0),0,((E768-F$24)*Stock*(_xlfn.NORM.INV(RAND(),stock_ave,stock_std))+(E768-F$24)*Bonds*(_xlfn.NORM.INV(RAND(),bond_ave,bond_std))+(E768-F$24)*cash*(_xlfn.NORM.INV(RAND(),cash_ave,cash_std))+(E768-F$24)))</f>
        <v/>
      </c>
      <c r="G768" s="156">
        <f>IF((F768&lt;=0),0,((F768-G$24)*Stock*(_xlfn.NORM.INV(RAND(),stock_ave,stock_std))+(F768-G$24)*Bonds*(_xlfn.NORM.INV(RAND(),bond_ave,bond_std))+(F768-G$24)*cash*(_xlfn.NORM.INV(RAND(),cash_ave,cash_std))+(F768-G$24)))</f>
        <v/>
      </c>
      <c r="H768" s="156">
        <f>IF((G768&lt;=0),0,((G768-H$24)*Stock*(_xlfn.NORM.INV(RAND(),stock_ave,stock_std))+(G768-H$24)*Bonds*(_xlfn.NORM.INV(RAND(),bond_ave,bond_std))+(G768-H$24)*cash*(_xlfn.NORM.INV(RAND(),cash_ave,cash_std))+(G768-H$24)))</f>
        <v/>
      </c>
      <c r="I768" s="156">
        <f>IF((H768&lt;=0),0,((H768-I$24)*Stock*(_xlfn.NORM.INV(RAND(),stock_ave,stock_std))+(H768-I$24)*Bonds*(_xlfn.NORM.INV(RAND(),bond_ave,bond_std))+(H768-I$24)*cash*(_xlfn.NORM.INV(RAND(),cash_ave,cash_std))+(H768-I$24)))</f>
        <v/>
      </c>
      <c r="J768" s="156">
        <f>IF((I768&lt;=0),0,((I768-J$24)*Stock*(_xlfn.NORM.INV(RAND(),stock_ave,stock_std))+(I768-J$24)*Bonds*(_xlfn.NORM.INV(RAND(),bond_ave,bond_std))+(I768-J$24)*cash*(_xlfn.NORM.INV(RAND(),cash_ave,cash_std))+(I768-J$24)))</f>
        <v/>
      </c>
      <c r="K768" s="156">
        <f>IF((J768&lt;=0),0,((J768-K$24)*Stock*(_xlfn.NORM.INV(RAND(),stock_ave,stock_std))+(J768-K$24)*Bonds*(_xlfn.NORM.INV(RAND(),bond_ave,bond_std))+(J768-K$24)*cash*(_xlfn.NORM.INV(RAND(),cash_ave,cash_std))+(J768-K$24)))</f>
        <v/>
      </c>
      <c r="L768" s="156">
        <f>IF((K768&lt;=0),0,((K768-L$24)*Stock*(_xlfn.NORM.INV(RAND(),stock_ave,stock_std))+(K768-L$24)*Bonds*(_xlfn.NORM.INV(RAND(),bond_ave,bond_std))+(K768-L$24)*cash*(_xlfn.NORM.INV(RAND(),cash_ave,cash_std))+(K768-L$24)))</f>
        <v/>
      </c>
      <c r="M768" s="156">
        <f>IF((L768&lt;=0),0,((L768-M$24)*Stock*(_xlfn.NORM.INV(RAND(),stock_ave,stock_std))+(L768-M$24)*Bonds*(_xlfn.NORM.INV(RAND(),bond_ave,bond_std))+(L768-M$24)*cash*(_xlfn.NORM.INV(RAND(),cash_ave,cash_std))+(L768-M$24)))</f>
        <v/>
      </c>
      <c r="N768" s="156">
        <f>IF((M768&lt;=0),0,((M768-N$24)*Stock*(_xlfn.NORM.INV(RAND(),stock_ave,stock_std))+(M768-N$24)*Bonds*(_xlfn.NORM.INV(RAND(),bond_ave,bond_std))+(M768-N$24)*cash*(_xlfn.NORM.INV(RAND(),cash_ave,cash_std))+(M768-N$24)))</f>
        <v/>
      </c>
      <c r="O768" s="156">
        <f>IF((N768&lt;=0),0,((N768-O$24)*Stock*(_xlfn.NORM.INV(RAND(),stock_ave,stock_std))+(N768-O$24)*Bonds*(_xlfn.NORM.INV(RAND(),bond_ave,bond_std))+(N768-O$24)*cash*(_xlfn.NORM.INV(RAND(),cash_ave,cash_std))+(N768-O$24)))</f>
        <v/>
      </c>
      <c r="P768" s="156">
        <f>IF((O768&lt;=0),0,((O768-P$24)*Stock*(_xlfn.NORM.INV(RAND(),stock_ave,stock_std))+(O768-P$24)*Bonds*(_xlfn.NORM.INV(RAND(),bond_ave,bond_std))+(O768-P$24)*cash*(_xlfn.NORM.INV(RAND(),cash_ave,cash_std))+(O768-P$24)))</f>
        <v/>
      </c>
      <c r="Q768" s="156">
        <f>IF((P768&lt;=0),0,((P768-Q$24)*Stock*(_xlfn.NORM.INV(RAND(),stock_ave,stock_std))+(P768-Q$24)*Bonds*(_xlfn.NORM.INV(RAND(),bond_ave,bond_std))+(P768-Q$24)*cash*(_xlfn.NORM.INV(RAND(),cash_ave,cash_std))+(P768-Q$24)))</f>
        <v/>
      </c>
      <c r="R768" s="156">
        <f>IF((Q768&lt;=0),0,((Q768-R$24)*Stock*(_xlfn.NORM.INV(RAND(),stock_ave,stock_std))+(Q768-R$24)*Bonds*(_xlfn.NORM.INV(RAND(),bond_ave,bond_std))+(Q768-R$24)*cash*(_xlfn.NORM.INV(RAND(),cash_ave,cash_std))+(Q768-R$24)))</f>
        <v/>
      </c>
      <c r="S768" s="156">
        <f>IF((R768&lt;=0),0,((R768-S$24)*Stock*(_xlfn.NORM.INV(RAND(),stock_ave,stock_std))+(R768-S$24)*Bonds*(_xlfn.NORM.INV(RAND(),bond_ave,bond_std))+(R768-S$24)*cash*(_xlfn.NORM.INV(RAND(),cash_ave,cash_std))+(R768-S$24)))</f>
        <v/>
      </c>
      <c r="T768" s="156">
        <f>IF((S768&lt;=0),0,((S768-T$24)*Stock*(_xlfn.NORM.INV(RAND(),stock_ave,stock_std))+(S768-T$24)*Bonds*(_xlfn.NORM.INV(RAND(),bond_ave,bond_std))+(S768-T$24)*cash*(_xlfn.NORM.INV(RAND(),cash_ave,cash_std))+(S768-T$24)))</f>
        <v/>
      </c>
      <c r="U768" s="156">
        <f>IF((T768&lt;=0),0,((T768-U$24)*Stock*(_xlfn.NORM.INV(RAND(),stock_ave,stock_std))+(T768-U$24)*Bonds*(_xlfn.NORM.INV(RAND(),bond_ave,bond_std))+(T768-U$24)*cash*(_xlfn.NORM.INV(RAND(),cash_ave,cash_std))+(T768-U$24)))</f>
        <v/>
      </c>
      <c r="V768" s="156">
        <f>IF((U768&lt;=0),0,((U768-V$24)*Stock*(_xlfn.NORM.INV(RAND(),stock_ave,stock_std))+(U768-V$24)*Bonds*(_xlfn.NORM.INV(RAND(),bond_ave,bond_std))+(U768-V$24)*cash*(_xlfn.NORM.INV(RAND(),cash_ave,cash_std))+(U768-V$24)))</f>
        <v/>
      </c>
      <c r="W768" s="156">
        <f>IF((V768&lt;=0),0,((V768-W$24)*Stock*(_xlfn.NORM.INV(RAND(),stock_ave,stock_std))+(V768-W$24)*Bonds*(_xlfn.NORM.INV(RAND(),bond_ave,bond_std))+(V768-W$24)*cash*(_xlfn.NORM.INV(RAND(),cash_ave,cash_std))+(V768-W$24)))</f>
        <v/>
      </c>
      <c r="X768" s="156">
        <f>IF((W768&lt;=0),0,((W768-X$24)*Stock*(_xlfn.NORM.INV(RAND(),stock_ave,stock_std))+(W768-X$24)*Bonds*(_xlfn.NORM.INV(RAND(),bond_ave,bond_std))+(W768-X$24)*cash*(_xlfn.NORM.INV(RAND(),cash_ave,cash_std))+(W768-X$24)))</f>
        <v/>
      </c>
      <c r="Y768" s="156">
        <f>IF((X768&lt;=0),0,((X768-Y$24)*Stock*(_xlfn.NORM.INV(RAND(),stock_ave,stock_std))+(X768-Y$24)*Bonds*(_xlfn.NORM.INV(RAND(),bond_ave,bond_std))+(X768-Y$24)*cash*(_xlfn.NORM.INV(RAND(),cash_ave,cash_std))+(X768-Y$24)))</f>
        <v/>
      </c>
      <c r="Z768" s="156">
        <f>IF((Y768&lt;=0),0,((Y768-Z$24)*Stock*(_xlfn.NORM.INV(RAND(),stock_ave,stock_std))+(Y768-Z$24)*Bonds*(_xlfn.NORM.INV(RAND(),bond_ave,bond_std))+(Y768-Z$24)*cash*(_xlfn.NORM.INV(RAND(),cash_ave,cash_std))+(Y768-Z$24)))</f>
        <v/>
      </c>
      <c r="AA768" s="156">
        <f>IF((Z768&lt;=0),0,((Z768-AA$24)*Stock*(_xlfn.NORM.INV(RAND(),stock_ave,stock_std))+(Z768-AA$24)*Bonds*(_xlfn.NORM.INV(RAND(),bond_ave,bond_std))+(Z768-AA$24)*cash*(_xlfn.NORM.INV(RAND(),cash_ave,cash_std))+(Z768-AA$24)))</f>
        <v/>
      </c>
      <c r="AB768" s="156">
        <f>IF((AA768&lt;=0),0,((AA768-AB$24)*Stock*(_xlfn.NORM.INV(RAND(),stock_ave,stock_std))+(AA768-AB$24)*Bonds*(_xlfn.NORM.INV(RAND(),bond_ave,bond_std))+(AA768-AB$24)*cash*(_xlfn.NORM.INV(RAND(),cash_ave,cash_std))+(AA768-AB$24)))</f>
        <v/>
      </c>
      <c r="AC768" s="156">
        <f>IF((AB768&lt;=0),0,((AB768-AC$24)*Stock*(_xlfn.NORM.INV(RAND(),stock_ave,stock_std))+(AB768-AC$24)*Bonds*(_xlfn.NORM.INV(RAND(),bond_ave,bond_std))+(AB768-AC$24)*cash*(_xlfn.NORM.INV(RAND(),cash_ave,cash_std))+(AB768-AC$24)))</f>
        <v/>
      </c>
      <c r="AD768" s="156">
        <f>IF((AC768&lt;=0),0,((AC768-AD$24)*Stock*(_xlfn.NORM.INV(RAND(),stock_ave,stock_std))+(AC768-AD$24)*Bonds*(_xlfn.NORM.INV(RAND(),bond_ave,bond_std))+(AC768-AD$24)*cash*(_xlfn.NORM.INV(RAND(),cash_ave,cash_std))+(AC768-AD$24)))</f>
        <v/>
      </c>
      <c r="AE768" s="156">
        <f>IF((AD768&lt;=0),0,((AD768-AE$24)*Stock*(_xlfn.NORM.INV(RAND(),stock_ave,stock_std))+(AD768-AE$24)*Bonds*(_xlfn.NORM.INV(RAND(),bond_ave,bond_std))+(AD768-AE$24)*cash*(_xlfn.NORM.INV(RAND(),cash_ave,cash_std))+(AD768-AE$24)))</f>
        <v/>
      </c>
      <c r="AF768" s="156">
        <f>IF((AE768&lt;=0),0,((AE768-AF$24)*Stock*(_xlfn.NORM.INV(RAND(),stock_ave,stock_std))+(AE768-AF$24)*Bonds*(_xlfn.NORM.INV(RAND(),bond_ave,bond_std))+(AE768-AF$24)*cash*(_xlfn.NORM.INV(RAND(),cash_ave,cash_std))+(AE768-AF$24)))</f>
        <v/>
      </c>
      <c r="AG768" s="156">
        <f>IF((AF768&lt;=0),0,((AF768-AG$24)*Stock*(_xlfn.NORM.INV(RAND(),stock_ave,stock_std))+(AF768-AG$24)*Bonds*(_xlfn.NORM.INV(RAND(),bond_ave,bond_std))+(AF768-AG$24)*cash*(_xlfn.NORM.INV(RAND(),cash_ave,cash_std))+(AF768-AG$24)))</f>
        <v/>
      </c>
      <c r="AH768" s="156">
        <f>IF((AG768&lt;=0),0,((AG768-AH$24)*Stock*(_xlfn.NORM.INV(RAND(),stock_ave,stock_std))+(AG768-AH$24)*Bonds*(_xlfn.NORM.INV(RAND(),bond_ave,bond_std))+(AG768-AH$24)*cash*(_xlfn.NORM.INV(RAND(),cash_ave,cash_std))+(AG768-AH$24)))</f>
        <v/>
      </c>
      <c r="AI768" s="156">
        <f>IF((AH768&lt;=0),0,((AH768-AI$24)*Stock*(_xlfn.NORM.INV(RAND(),stock_ave,stock_std))+(AH768-AI$24)*Bonds*(_xlfn.NORM.INV(RAND(),bond_ave,bond_std))+(AH768-AI$24)*cash*(_xlfn.NORM.INV(RAND(),cash_ave,cash_std))+(AH768-AI$24)))</f>
        <v/>
      </c>
      <c r="AJ768" s="156">
        <f>IF((AI768&lt;=0),0,((AI768-AJ$24)*Stock*(_xlfn.NORM.INV(RAND(),stock_ave,stock_std))+(AI768-AJ$24)*Bonds*(_xlfn.NORM.INV(RAND(),bond_ave,bond_std))+(AI768-AJ$24)*cash*(_xlfn.NORM.INV(RAND(),cash_ave,cash_std))+(AI768-AJ$24)))</f>
        <v/>
      </c>
      <c r="AK768" s="156">
        <f>IF((AJ768&lt;=0),0,((AJ768-AK$24)*Stock*(_xlfn.NORM.INV(RAND(),stock_ave,stock_std))+(AJ768-AK$24)*Bonds*(_xlfn.NORM.INV(RAND(),bond_ave,bond_std))+(AJ768-AK$24)*cash*(_xlfn.NORM.INV(RAND(),cash_ave,cash_std))+(AJ768-AK$24)))</f>
        <v/>
      </c>
      <c r="AL768" s="156">
        <f>IF((AK768&lt;=0),0,((AK768-AL$24)*Stock*(_xlfn.NORM.INV(RAND(),stock_ave,stock_std))+(AK768-AL$24)*Bonds*(_xlfn.NORM.INV(RAND(),bond_ave,bond_std))+(AK768-AL$24)*cash*(_xlfn.NORM.INV(RAND(),cash_ave,cash_std))+(AK768-AL$24)))</f>
        <v/>
      </c>
      <c r="AM768" s="156">
        <f>IF((AL768&lt;=0),0,((AL768-AM$24)*Stock*(_xlfn.NORM.INV(RAND(),stock_ave,stock_std))+(AL768-AM$24)*Bonds*(_xlfn.NORM.INV(RAND(),bond_ave,bond_std))+(AL768-AM$24)*cash*(_xlfn.NORM.INV(RAND(),cash_ave,cash_std))+(AL768-AM$24)))</f>
        <v/>
      </c>
      <c r="AN768" s="156">
        <f>IF((AM768&lt;=0),0,((AM768-AN$24)*Stock*(_xlfn.NORM.INV(RAND(),stock_ave,stock_std))+(AM768-AN$24)*Bonds*(_xlfn.NORM.INV(RAND(),bond_ave,bond_std))+(AM768-AN$24)*cash*(_xlfn.NORM.INV(RAND(),cash_ave,cash_std))+(AM768-AN$24)))</f>
        <v/>
      </c>
      <c r="AO768" s="156">
        <f>IF((AN768&lt;=0),0,((AN768-AO$24)*Stock*(_xlfn.NORM.INV(RAND(),stock_ave,stock_std))+(AN768-AO$24)*Bonds*(_xlfn.NORM.INV(RAND(),bond_ave,bond_std))+(AN768-AO$24)*cash*(_xlfn.NORM.INV(RAND(),cash_ave,cash_std))+(AN768-AO$24)))</f>
        <v/>
      </c>
      <c r="AP768" s="156">
        <f>IF((AO768&lt;=0),0,((AO768-AP$24)*Stock*(_xlfn.NORM.INV(RAND(),stock_ave,stock_std))+(AO768-AP$24)*Bonds*(_xlfn.NORM.INV(RAND(),bond_ave,bond_std))+(AO768-AP$24)*cash*(_xlfn.NORM.INV(RAND(),cash_ave,cash_std))+(AO768-AP$24)))</f>
        <v/>
      </c>
      <c r="AQ768" s="156">
        <f>IF((AP768&lt;=0),0,((AP768-AQ$24)*Stock*(_xlfn.NORM.INV(RAND(),stock_ave,stock_std))+(AP768-AQ$24)*Bonds*(_xlfn.NORM.INV(RAND(),bond_ave,bond_std))+(AP768-AQ$24)*cash*(_xlfn.NORM.INV(RAND(),cash_ave,cash_std))+(AP768-AQ$24)))</f>
        <v/>
      </c>
      <c r="AR768" s="156">
        <f>IF((AQ768&lt;=0),0,((AQ768-AR$24)*Stock*(_xlfn.NORM.INV(RAND(),stock_ave,stock_std))+(AQ768-AR$24)*Bonds*(_xlfn.NORM.INV(RAND(),bond_ave,bond_std))+(AQ768-AR$24)*cash*(_xlfn.NORM.INV(RAND(),cash_ave,cash_std))+(AQ768-AR$24)))</f>
        <v/>
      </c>
      <c r="AS768" s="156">
        <f>IF((AR768&lt;=0),0,((AR768-AS$24)*Stock*(_xlfn.NORM.INV(RAND(),stock_ave,stock_std))+(AR768-AS$24)*Bonds*(_xlfn.NORM.INV(RAND(),bond_ave,bond_std))+(AR768-AS$24)*cash*(_xlfn.NORM.INV(RAND(),cash_ave,cash_std))+(AR768-AS$24)))</f>
        <v/>
      </c>
      <c r="AT768" s="156">
        <f>IF((AS768&lt;=0),0,((AS768-AT$24)*Stock*(_xlfn.NORM.INV(RAND(),stock_ave,stock_std))+(AS768-AT$24)*Bonds*(_xlfn.NORM.INV(RAND(),bond_ave,bond_std))+(AS768-AT$24)*cash*(_xlfn.NORM.INV(RAND(),cash_ave,cash_std))+(AS768-AT$24)))</f>
        <v/>
      </c>
      <c r="AU768" s="156">
        <f>IF((AT768&lt;=0),0,((AT768-AU$24)*Stock*(_xlfn.NORM.INV(RAND(),stock_ave,stock_std))+(AT768-AU$24)*Bonds*(_xlfn.NORM.INV(RAND(),bond_ave,bond_std))+(AT768-AU$24)*cash*(_xlfn.NORM.INV(RAND(),cash_ave,cash_std))+(AT768-AU$24)))</f>
        <v/>
      </c>
      <c r="AV768" s="156">
        <f>IF((AU768&lt;=0),0,((AU768-AV$24)*Stock*(_xlfn.NORM.INV(RAND(),stock_ave,stock_std))+(AU768-AV$24)*Bonds*(_xlfn.NORM.INV(RAND(),bond_ave,bond_std))+(AU768-AV$24)*cash*(_xlfn.NORM.INV(RAND(),cash_ave,cash_std))+(AU768-AV$24)))</f>
        <v/>
      </c>
      <c r="AW768" s="156">
        <f>IF((AV768&lt;=0),0,((AV768-AW$24)*Stock*(_xlfn.NORM.INV(RAND(),stock_ave,stock_std))+(AV768-AW$24)*Bonds*(_xlfn.NORM.INV(RAND(),bond_ave,bond_std))+(AV768-AW$24)*cash*(_xlfn.NORM.INV(RAND(),cash_ave,cash_std))+(AV768-AW$24)))</f>
        <v/>
      </c>
      <c r="AX768" s="159" t="n"/>
      <c r="AY768" s="159" t="n"/>
      <c r="AZ768" s="159" t="n"/>
      <c r="BA768" s="159" t="n"/>
      <c r="BB768" s="159" t="n"/>
    </row>
    <row r="769">
      <c r="C769" s="147" t="n"/>
      <c r="D769" s="61">
        <f>+D768-IF(D$18&gt;74,(D768/D$25)*$C$10)</f>
        <v/>
      </c>
      <c r="E769" s="61">
        <f>+E768-IF(E$18&gt;74,(E768/E$25)*$C$10)</f>
        <v/>
      </c>
      <c r="F769" s="61">
        <f>+F768-IF(F$18&gt;74,(F768/F$25)*$C$10)</f>
        <v/>
      </c>
      <c r="G769" s="61">
        <f>+G768-IF(G$18&gt;74,(G768/G$25)*$C$10)</f>
        <v/>
      </c>
      <c r="H769" s="61">
        <f>+H768-IF(H$18&gt;74,(H768/H$25)*$C$10)</f>
        <v/>
      </c>
      <c r="I769" s="61">
        <f>+I768-IF(I$18&gt;74,(I768/I$25)*$C$10)</f>
        <v/>
      </c>
      <c r="J769" s="61">
        <f>+J768-IF(J$18&gt;74,(J768/J$25)*$C$10)</f>
        <v/>
      </c>
      <c r="K769" s="61">
        <f>+K768-IF(K$18&gt;74,(K768/K$25)*$C$10)</f>
        <v/>
      </c>
      <c r="L769" s="61">
        <f>+L768-IF(L$18&gt;74,(L768/L$25)*$C$10)</f>
        <v/>
      </c>
      <c r="M769" s="61">
        <f>+M768-IF(M$18&gt;74,(M768/M$25)*$C$10)</f>
        <v/>
      </c>
      <c r="N769" s="61">
        <f>+N768-IF(N$18&gt;74,(N768/N$25)*$C$10)</f>
        <v/>
      </c>
      <c r="O769" s="61">
        <f>+O768-IF(O$18&gt;74,(O768/O$25)*$C$10)</f>
        <v/>
      </c>
      <c r="P769" s="61">
        <f>+P768-IF(P$18&gt;74,(P768/P$25)*$C$10)</f>
        <v/>
      </c>
      <c r="Q769" s="61">
        <f>+Q768-IF(Q$18&gt;74,(Q768/Q$25)*$C$10)</f>
        <v/>
      </c>
      <c r="R769" s="61">
        <f>+R768-IF(R$18&gt;74,(R768/R$25)*$C$10)</f>
        <v/>
      </c>
      <c r="S769" s="61">
        <f>+S768-IF(S$18&gt;74,(S768/S$25)*$C$10)</f>
        <v/>
      </c>
      <c r="T769" s="61">
        <f>+T768-IF(T$18&gt;74,(T768/T$25)*$C$10)</f>
        <v/>
      </c>
      <c r="U769" s="61">
        <f>+U768-IF(U$18&gt;74,(U768/U$25)*$C$10)</f>
        <v/>
      </c>
      <c r="V769" s="61">
        <f>+V768-IF(V$18&gt;74,(V768/V$25)*$C$10)</f>
        <v/>
      </c>
      <c r="W769" s="61">
        <f>+W768-IF(W$18&gt;74,(W768/W$25)*$C$10)</f>
        <v/>
      </c>
      <c r="X769" s="61">
        <f>+X768-IF(X$18&gt;74,(X768/X$25)*$C$10)</f>
        <v/>
      </c>
      <c r="Y769" s="61">
        <f>+Y768-IF(Y$18&gt;74,(Y768/Y$25)*$C$10)</f>
        <v/>
      </c>
      <c r="Z769" s="61">
        <f>+Z768-IF(Z$18&gt;74,(Z768/Z$25)*$C$10)</f>
        <v/>
      </c>
      <c r="AA769" s="61">
        <f>+AA768-IF(AA$18&gt;74,(AA768/AA$25)*$C$10)</f>
        <v/>
      </c>
      <c r="AB769" s="61">
        <f>+AB768-IF(AB$18&gt;74,(AB768/AB$25)*$C$10)</f>
        <v/>
      </c>
      <c r="AC769" s="61">
        <f>+AC768-IF(AC$18&gt;74,(AC768/AC$25)*$C$10)</f>
        <v/>
      </c>
      <c r="AD769" s="61">
        <f>+AD768-IF(AD$18&gt;74,(AD768/AD$25)*$C$10)</f>
        <v/>
      </c>
      <c r="AE769" s="61">
        <f>+AE768-IF(AE$18&gt;74,(AE768/AE$25)*$C$10)</f>
        <v/>
      </c>
      <c r="AF769" s="61">
        <f>+AF768-IF(AF$18&gt;74,(AF768/AF$25)*$C$10)</f>
        <v/>
      </c>
      <c r="AG769" s="61">
        <f>+AG768-IF(AG$18&gt;74,(AG768/AG$25)*$C$10)</f>
        <v/>
      </c>
      <c r="AH769" s="61">
        <f>+AH768-IF(AH$18&gt;74,(AH768/AH$25)*$C$10)</f>
        <v/>
      </c>
      <c r="AI769" s="61">
        <f>+AI768-IF(AI$18&gt;74,(AI768/AI$25)*$C$10)</f>
        <v/>
      </c>
      <c r="AJ769" s="61">
        <f>+AJ768-IF(AJ$18&gt;74,(AJ768/AJ$25)*$C$10)</f>
        <v/>
      </c>
      <c r="AK769" s="61">
        <f>+AK768-IF(AK$18&gt;74,(AK768/AK$25)*$C$10)</f>
        <v/>
      </c>
      <c r="AL769" s="61">
        <f>+AL768-IF(AL$18&gt;74,(AL768/AL$25)*$C$10)</f>
        <v/>
      </c>
      <c r="AM769" s="61">
        <f>+AM768-IF(AM$18&gt;74,(AM768/AM$25)*$C$10)</f>
        <v/>
      </c>
      <c r="AN769" s="61">
        <f>+AN768-IF(AN$18&gt;74,(AN768/AN$25)*$C$10)</f>
        <v/>
      </c>
      <c r="AO769" s="61">
        <f>+AO768-IF(AO$18&gt;74,(AO768/AO$25)*$C$10)</f>
        <v/>
      </c>
      <c r="AP769" s="61">
        <f>+AP768-IF(AP$18&gt;74,(AP768/AP$25)*$C$10)</f>
        <v/>
      </c>
      <c r="AQ769" s="61">
        <f>+AQ768-IF(AQ$18&gt;74,(AQ768/AQ$25)*$C$10)</f>
        <v/>
      </c>
      <c r="AR769" s="61">
        <f>+AR768-IF(AR$18&gt;74,(AR768/AR$25)*$C$10)</f>
        <v/>
      </c>
      <c r="AS769" s="61">
        <f>+AS768-IF(AS$18&gt;74,(AS768/AS$25)*$C$10)</f>
        <v/>
      </c>
      <c r="AT769" s="61">
        <f>+AT768-IF(AT$18&gt;74,(AT768/AT$25)*$C$10)</f>
        <v/>
      </c>
      <c r="AU769" s="61">
        <f>+AU768-IF(AU$18&gt;74,(AU768/AU$25)*$C$10)</f>
        <v/>
      </c>
      <c r="AV769" s="61">
        <f>+AV768-IF(AV$18&gt;74,(AV768/AV$25)*$C$10)</f>
        <v/>
      </c>
      <c r="AW769" s="61">
        <f>+AW768-IF(AW$18&gt;74,(AW768/AW$25)*$C$10)</f>
        <v/>
      </c>
      <c r="AX769" s="35">
        <f>IF(AW769&gt;0,1,0)</f>
        <v/>
      </c>
      <c r="AY769" s="35">
        <f>IF(AL769&gt;0,1,0)</f>
        <v/>
      </c>
      <c r="AZ769" s="35">
        <f>IF(AG769&gt;0,1,0)</f>
        <v/>
      </c>
      <c r="BA769" s="35">
        <f>IF(AB769&gt;0,1,0)</f>
        <v/>
      </c>
      <c r="BB769" s="35">
        <f>IF(W769&gt;0,1,0)</f>
        <v/>
      </c>
    </row>
    <row r="770">
      <c r="B770" s="154" t="inlineStr">
        <is>
          <t>trial 372</t>
        </is>
      </c>
      <c r="C770" s="155">
        <f>+start-C767</f>
        <v/>
      </c>
      <c r="D770" s="156">
        <f>IF((C770&lt;=0),0,((C770-D$24)*Stock*(_xlfn.NORM.INV(RAND(),stock_ave,stock_std))+(C770-D$24)*Bonds*(_xlfn.NORM.INV(RAND(),bond_ave,bond_std))+(C770-D$24)*cash*(_xlfn.NORM.INV(RAND(),cash_ave,cash_std))+(C770-D$24)))</f>
        <v/>
      </c>
      <c r="E770" s="156">
        <f>IF((D770&lt;=0),0,((D770-E$24)*Stock*(_xlfn.NORM.INV(RAND(),stock_ave,stock_std))+(D770-E$24)*Bonds*(_xlfn.NORM.INV(RAND(),bond_ave,bond_std))+(D770-E$24)*cash*(_xlfn.NORM.INV(RAND(),cash_ave,cash_std))+(D770-E$24)))</f>
        <v/>
      </c>
      <c r="F770" s="156">
        <f>IF((E770&lt;=0),0,((E770-F$24)*Stock*(_xlfn.NORM.INV(RAND(),stock_ave,stock_std))+(E770-F$24)*Bonds*(_xlfn.NORM.INV(RAND(),bond_ave,bond_std))+(E770-F$24)*cash*(_xlfn.NORM.INV(RAND(),cash_ave,cash_std))+(E770-F$24)))</f>
        <v/>
      </c>
      <c r="G770" s="156">
        <f>IF((F770&lt;=0),0,((F770-G$24)*Stock*(_xlfn.NORM.INV(RAND(),stock_ave,stock_std))+(F770-G$24)*Bonds*(_xlfn.NORM.INV(RAND(),bond_ave,bond_std))+(F770-G$24)*cash*(_xlfn.NORM.INV(RAND(),cash_ave,cash_std))+(F770-G$24)))</f>
        <v/>
      </c>
      <c r="H770" s="156">
        <f>IF((G770&lt;=0),0,((G770-H$24)*Stock*(_xlfn.NORM.INV(RAND(),stock_ave,stock_std))+(G770-H$24)*Bonds*(_xlfn.NORM.INV(RAND(),bond_ave,bond_std))+(G770-H$24)*cash*(_xlfn.NORM.INV(RAND(),cash_ave,cash_std))+(G770-H$24)))</f>
        <v/>
      </c>
      <c r="I770" s="156">
        <f>IF((H770&lt;=0),0,((H770-I$24)*Stock*(_xlfn.NORM.INV(RAND(),stock_ave,stock_std))+(H770-I$24)*Bonds*(_xlfn.NORM.INV(RAND(),bond_ave,bond_std))+(H770-I$24)*cash*(_xlfn.NORM.INV(RAND(),cash_ave,cash_std))+(H770-I$24)))</f>
        <v/>
      </c>
      <c r="J770" s="156">
        <f>IF((I770&lt;=0),0,((I770-J$24)*Stock*(_xlfn.NORM.INV(RAND(),stock_ave,stock_std))+(I770-J$24)*Bonds*(_xlfn.NORM.INV(RAND(),bond_ave,bond_std))+(I770-J$24)*cash*(_xlfn.NORM.INV(RAND(),cash_ave,cash_std))+(I770-J$24)))</f>
        <v/>
      </c>
      <c r="K770" s="156">
        <f>IF((J770&lt;=0),0,((J770-K$24)*Stock*(_xlfn.NORM.INV(RAND(),stock_ave,stock_std))+(J770-K$24)*Bonds*(_xlfn.NORM.INV(RAND(),bond_ave,bond_std))+(J770-K$24)*cash*(_xlfn.NORM.INV(RAND(),cash_ave,cash_std))+(J770-K$24)))</f>
        <v/>
      </c>
      <c r="L770" s="156">
        <f>IF((K770&lt;=0),0,((K770-L$24)*Stock*(_xlfn.NORM.INV(RAND(),stock_ave,stock_std))+(K770-L$24)*Bonds*(_xlfn.NORM.INV(RAND(),bond_ave,bond_std))+(K770-L$24)*cash*(_xlfn.NORM.INV(RAND(),cash_ave,cash_std))+(K770-L$24)))</f>
        <v/>
      </c>
      <c r="M770" s="156">
        <f>IF((L770&lt;=0),0,((L770-M$24)*Stock*(_xlfn.NORM.INV(RAND(),stock_ave,stock_std))+(L770-M$24)*Bonds*(_xlfn.NORM.INV(RAND(),bond_ave,bond_std))+(L770-M$24)*cash*(_xlfn.NORM.INV(RAND(),cash_ave,cash_std))+(L770-M$24)))</f>
        <v/>
      </c>
      <c r="N770" s="156">
        <f>IF((M770&lt;=0),0,((M770-N$24)*Stock*(_xlfn.NORM.INV(RAND(),stock_ave,stock_std))+(M770-N$24)*Bonds*(_xlfn.NORM.INV(RAND(),bond_ave,bond_std))+(M770-N$24)*cash*(_xlfn.NORM.INV(RAND(),cash_ave,cash_std))+(M770-N$24)))</f>
        <v/>
      </c>
      <c r="O770" s="156">
        <f>IF((N770&lt;=0),0,((N770-O$24)*Stock*(_xlfn.NORM.INV(RAND(),stock_ave,stock_std))+(N770-O$24)*Bonds*(_xlfn.NORM.INV(RAND(),bond_ave,bond_std))+(N770-O$24)*cash*(_xlfn.NORM.INV(RAND(),cash_ave,cash_std))+(N770-O$24)))</f>
        <v/>
      </c>
      <c r="P770" s="156">
        <f>IF((O770&lt;=0),0,((O770-P$24)*Stock*(_xlfn.NORM.INV(RAND(),stock_ave,stock_std))+(O770-P$24)*Bonds*(_xlfn.NORM.INV(RAND(),bond_ave,bond_std))+(O770-P$24)*cash*(_xlfn.NORM.INV(RAND(),cash_ave,cash_std))+(O770-P$24)))</f>
        <v/>
      </c>
      <c r="Q770" s="156">
        <f>IF((P770&lt;=0),0,((P770-Q$24)*Stock*(_xlfn.NORM.INV(RAND(),stock_ave,stock_std))+(P770-Q$24)*Bonds*(_xlfn.NORM.INV(RAND(),bond_ave,bond_std))+(P770-Q$24)*cash*(_xlfn.NORM.INV(RAND(),cash_ave,cash_std))+(P770-Q$24)))</f>
        <v/>
      </c>
      <c r="R770" s="156">
        <f>IF((Q770&lt;=0),0,((Q770-R$24)*Stock*(_xlfn.NORM.INV(RAND(),stock_ave,stock_std))+(Q770-R$24)*Bonds*(_xlfn.NORM.INV(RAND(),bond_ave,bond_std))+(Q770-R$24)*cash*(_xlfn.NORM.INV(RAND(),cash_ave,cash_std))+(Q770-R$24)))</f>
        <v/>
      </c>
      <c r="S770" s="156">
        <f>IF((R770&lt;=0),0,((R770-S$24)*Stock*(_xlfn.NORM.INV(RAND(),stock_ave,stock_std))+(R770-S$24)*Bonds*(_xlfn.NORM.INV(RAND(),bond_ave,bond_std))+(R770-S$24)*cash*(_xlfn.NORM.INV(RAND(),cash_ave,cash_std))+(R770-S$24)))</f>
        <v/>
      </c>
      <c r="T770" s="156">
        <f>IF((S770&lt;=0),0,((S770-T$24)*Stock*(_xlfn.NORM.INV(RAND(),stock_ave,stock_std))+(S770-T$24)*Bonds*(_xlfn.NORM.INV(RAND(),bond_ave,bond_std))+(S770-T$24)*cash*(_xlfn.NORM.INV(RAND(),cash_ave,cash_std))+(S770-T$24)))</f>
        <v/>
      </c>
      <c r="U770" s="156">
        <f>IF((T770&lt;=0),0,((T770-U$24)*Stock*(_xlfn.NORM.INV(RAND(),stock_ave,stock_std))+(T770-U$24)*Bonds*(_xlfn.NORM.INV(RAND(),bond_ave,bond_std))+(T770-U$24)*cash*(_xlfn.NORM.INV(RAND(),cash_ave,cash_std))+(T770-U$24)))</f>
        <v/>
      </c>
      <c r="V770" s="156">
        <f>IF((U770&lt;=0),0,((U770-V$24)*Stock*(_xlfn.NORM.INV(RAND(),stock_ave,stock_std))+(U770-V$24)*Bonds*(_xlfn.NORM.INV(RAND(),bond_ave,bond_std))+(U770-V$24)*cash*(_xlfn.NORM.INV(RAND(),cash_ave,cash_std))+(U770-V$24)))</f>
        <v/>
      </c>
      <c r="W770" s="156">
        <f>IF((V770&lt;=0),0,((V770-W$24)*Stock*(_xlfn.NORM.INV(RAND(),stock_ave,stock_std))+(V770-W$24)*Bonds*(_xlfn.NORM.INV(RAND(),bond_ave,bond_std))+(V770-W$24)*cash*(_xlfn.NORM.INV(RAND(),cash_ave,cash_std))+(V770-W$24)))</f>
        <v/>
      </c>
      <c r="X770" s="156">
        <f>IF((W770&lt;=0),0,((W770-X$24)*Stock*(_xlfn.NORM.INV(RAND(),stock_ave,stock_std))+(W770-X$24)*Bonds*(_xlfn.NORM.INV(RAND(),bond_ave,bond_std))+(W770-X$24)*cash*(_xlfn.NORM.INV(RAND(),cash_ave,cash_std))+(W770-X$24)))</f>
        <v/>
      </c>
      <c r="Y770" s="156">
        <f>IF((X770&lt;=0),0,((X770-Y$24)*Stock*(_xlfn.NORM.INV(RAND(),stock_ave,stock_std))+(X770-Y$24)*Bonds*(_xlfn.NORM.INV(RAND(),bond_ave,bond_std))+(X770-Y$24)*cash*(_xlfn.NORM.INV(RAND(),cash_ave,cash_std))+(X770-Y$24)))</f>
        <v/>
      </c>
      <c r="Z770" s="156">
        <f>IF((Y770&lt;=0),0,((Y770-Z$24)*Stock*(_xlfn.NORM.INV(RAND(),stock_ave,stock_std))+(Y770-Z$24)*Bonds*(_xlfn.NORM.INV(RAND(),bond_ave,bond_std))+(Y770-Z$24)*cash*(_xlfn.NORM.INV(RAND(),cash_ave,cash_std))+(Y770-Z$24)))</f>
        <v/>
      </c>
      <c r="AA770" s="156">
        <f>IF((Z770&lt;=0),0,((Z770-AA$24)*Stock*(_xlfn.NORM.INV(RAND(),stock_ave,stock_std))+(Z770-AA$24)*Bonds*(_xlfn.NORM.INV(RAND(),bond_ave,bond_std))+(Z770-AA$24)*cash*(_xlfn.NORM.INV(RAND(),cash_ave,cash_std))+(Z770-AA$24)))</f>
        <v/>
      </c>
      <c r="AB770" s="156">
        <f>IF((AA770&lt;=0),0,((AA770-AB$24)*Stock*(_xlfn.NORM.INV(RAND(),stock_ave,stock_std))+(AA770-AB$24)*Bonds*(_xlfn.NORM.INV(RAND(),bond_ave,bond_std))+(AA770-AB$24)*cash*(_xlfn.NORM.INV(RAND(),cash_ave,cash_std))+(AA770-AB$24)))</f>
        <v/>
      </c>
      <c r="AC770" s="156">
        <f>IF((AB770&lt;=0),0,((AB770-AC$24)*Stock*(_xlfn.NORM.INV(RAND(),stock_ave,stock_std))+(AB770-AC$24)*Bonds*(_xlfn.NORM.INV(RAND(),bond_ave,bond_std))+(AB770-AC$24)*cash*(_xlfn.NORM.INV(RAND(),cash_ave,cash_std))+(AB770-AC$24)))</f>
        <v/>
      </c>
      <c r="AD770" s="156">
        <f>IF((AC770&lt;=0),0,((AC770-AD$24)*Stock*(_xlfn.NORM.INV(RAND(),stock_ave,stock_std))+(AC770-AD$24)*Bonds*(_xlfn.NORM.INV(RAND(),bond_ave,bond_std))+(AC770-AD$24)*cash*(_xlfn.NORM.INV(RAND(),cash_ave,cash_std))+(AC770-AD$24)))</f>
        <v/>
      </c>
      <c r="AE770" s="156">
        <f>IF((AD770&lt;=0),0,((AD770-AE$24)*Stock*(_xlfn.NORM.INV(RAND(),stock_ave,stock_std))+(AD770-AE$24)*Bonds*(_xlfn.NORM.INV(RAND(),bond_ave,bond_std))+(AD770-AE$24)*cash*(_xlfn.NORM.INV(RAND(),cash_ave,cash_std))+(AD770-AE$24)))</f>
        <v/>
      </c>
      <c r="AF770" s="156">
        <f>IF((AE770&lt;=0),0,((AE770-AF$24)*Stock*(_xlfn.NORM.INV(RAND(),stock_ave,stock_std))+(AE770-AF$24)*Bonds*(_xlfn.NORM.INV(RAND(),bond_ave,bond_std))+(AE770-AF$24)*cash*(_xlfn.NORM.INV(RAND(),cash_ave,cash_std))+(AE770-AF$24)))</f>
        <v/>
      </c>
      <c r="AG770" s="156">
        <f>IF((AF770&lt;=0),0,((AF770-AG$24)*Stock*(_xlfn.NORM.INV(RAND(),stock_ave,stock_std))+(AF770-AG$24)*Bonds*(_xlfn.NORM.INV(RAND(),bond_ave,bond_std))+(AF770-AG$24)*cash*(_xlfn.NORM.INV(RAND(),cash_ave,cash_std))+(AF770-AG$24)))</f>
        <v/>
      </c>
      <c r="AH770" s="156">
        <f>IF((AG770&lt;=0),0,((AG770-AH$24)*Stock*(_xlfn.NORM.INV(RAND(),stock_ave,stock_std))+(AG770-AH$24)*Bonds*(_xlfn.NORM.INV(RAND(),bond_ave,bond_std))+(AG770-AH$24)*cash*(_xlfn.NORM.INV(RAND(),cash_ave,cash_std))+(AG770-AH$24)))</f>
        <v/>
      </c>
      <c r="AI770" s="156">
        <f>IF((AH770&lt;=0),0,((AH770-AI$24)*Stock*(_xlfn.NORM.INV(RAND(),stock_ave,stock_std))+(AH770-AI$24)*Bonds*(_xlfn.NORM.INV(RAND(),bond_ave,bond_std))+(AH770-AI$24)*cash*(_xlfn.NORM.INV(RAND(),cash_ave,cash_std))+(AH770-AI$24)))</f>
        <v/>
      </c>
      <c r="AJ770" s="156">
        <f>IF((AI770&lt;=0),0,((AI770-AJ$24)*Stock*(_xlfn.NORM.INV(RAND(),stock_ave,stock_std))+(AI770-AJ$24)*Bonds*(_xlfn.NORM.INV(RAND(),bond_ave,bond_std))+(AI770-AJ$24)*cash*(_xlfn.NORM.INV(RAND(),cash_ave,cash_std))+(AI770-AJ$24)))</f>
        <v/>
      </c>
      <c r="AK770" s="156">
        <f>IF((AJ770&lt;=0),0,((AJ770-AK$24)*Stock*(_xlfn.NORM.INV(RAND(),stock_ave,stock_std))+(AJ770-AK$24)*Bonds*(_xlfn.NORM.INV(RAND(),bond_ave,bond_std))+(AJ770-AK$24)*cash*(_xlfn.NORM.INV(RAND(),cash_ave,cash_std))+(AJ770-AK$24)))</f>
        <v/>
      </c>
      <c r="AL770" s="156">
        <f>IF((AK770&lt;=0),0,((AK770-AL$24)*Stock*(_xlfn.NORM.INV(RAND(),stock_ave,stock_std))+(AK770-AL$24)*Bonds*(_xlfn.NORM.INV(RAND(),bond_ave,bond_std))+(AK770-AL$24)*cash*(_xlfn.NORM.INV(RAND(),cash_ave,cash_std))+(AK770-AL$24)))</f>
        <v/>
      </c>
      <c r="AM770" s="156">
        <f>IF((AL770&lt;=0),0,((AL770-AM$24)*Stock*(_xlfn.NORM.INV(RAND(),stock_ave,stock_std))+(AL770-AM$24)*Bonds*(_xlfn.NORM.INV(RAND(),bond_ave,bond_std))+(AL770-AM$24)*cash*(_xlfn.NORM.INV(RAND(),cash_ave,cash_std))+(AL770-AM$24)))</f>
        <v/>
      </c>
      <c r="AN770" s="156">
        <f>IF((AM770&lt;=0),0,((AM770-AN$24)*Stock*(_xlfn.NORM.INV(RAND(),stock_ave,stock_std))+(AM770-AN$24)*Bonds*(_xlfn.NORM.INV(RAND(),bond_ave,bond_std))+(AM770-AN$24)*cash*(_xlfn.NORM.INV(RAND(),cash_ave,cash_std))+(AM770-AN$24)))</f>
        <v/>
      </c>
      <c r="AO770" s="156">
        <f>IF((AN770&lt;=0),0,((AN770-AO$24)*Stock*(_xlfn.NORM.INV(RAND(),stock_ave,stock_std))+(AN770-AO$24)*Bonds*(_xlfn.NORM.INV(RAND(),bond_ave,bond_std))+(AN770-AO$24)*cash*(_xlfn.NORM.INV(RAND(),cash_ave,cash_std))+(AN770-AO$24)))</f>
        <v/>
      </c>
      <c r="AP770" s="156">
        <f>IF((AO770&lt;=0),0,((AO770-AP$24)*Stock*(_xlfn.NORM.INV(RAND(),stock_ave,stock_std))+(AO770-AP$24)*Bonds*(_xlfn.NORM.INV(RAND(),bond_ave,bond_std))+(AO770-AP$24)*cash*(_xlfn.NORM.INV(RAND(),cash_ave,cash_std))+(AO770-AP$24)))</f>
        <v/>
      </c>
      <c r="AQ770" s="156">
        <f>IF((AP770&lt;=0),0,((AP770-AQ$24)*Stock*(_xlfn.NORM.INV(RAND(),stock_ave,stock_std))+(AP770-AQ$24)*Bonds*(_xlfn.NORM.INV(RAND(),bond_ave,bond_std))+(AP770-AQ$24)*cash*(_xlfn.NORM.INV(RAND(),cash_ave,cash_std))+(AP770-AQ$24)))</f>
        <v/>
      </c>
      <c r="AR770" s="156">
        <f>IF((AQ770&lt;=0),0,((AQ770-AR$24)*Stock*(_xlfn.NORM.INV(RAND(),stock_ave,stock_std))+(AQ770-AR$24)*Bonds*(_xlfn.NORM.INV(RAND(),bond_ave,bond_std))+(AQ770-AR$24)*cash*(_xlfn.NORM.INV(RAND(),cash_ave,cash_std))+(AQ770-AR$24)))</f>
        <v/>
      </c>
      <c r="AS770" s="156">
        <f>IF((AR770&lt;=0),0,((AR770-AS$24)*Stock*(_xlfn.NORM.INV(RAND(),stock_ave,stock_std))+(AR770-AS$24)*Bonds*(_xlfn.NORM.INV(RAND(),bond_ave,bond_std))+(AR770-AS$24)*cash*(_xlfn.NORM.INV(RAND(),cash_ave,cash_std))+(AR770-AS$24)))</f>
        <v/>
      </c>
      <c r="AT770" s="156">
        <f>IF((AS770&lt;=0),0,((AS770-AT$24)*Stock*(_xlfn.NORM.INV(RAND(),stock_ave,stock_std))+(AS770-AT$24)*Bonds*(_xlfn.NORM.INV(RAND(),bond_ave,bond_std))+(AS770-AT$24)*cash*(_xlfn.NORM.INV(RAND(),cash_ave,cash_std))+(AS770-AT$24)))</f>
        <v/>
      </c>
      <c r="AU770" s="156">
        <f>IF((AT770&lt;=0),0,((AT770-AU$24)*Stock*(_xlfn.NORM.INV(RAND(),stock_ave,stock_std))+(AT770-AU$24)*Bonds*(_xlfn.NORM.INV(RAND(),bond_ave,bond_std))+(AT770-AU$24)*cash*(_xlfn.NORM.INV(RAND(),cash_ave,cash_std))+(AT770-AU$24)))</f>
        <v/>
      </c>
      <c r="AV770" s="156">
        <f>IF((AU770&lt;=0),0,((AU770-AV$24)*Stock*(_xlfn.NORM.INV(RAND(),stock_ave,stock_std))+(AU770-AV$24)*Bonds*(_xlfn.NORM.INV(RAND(),bond_ave,bond_std))+(AU770-AV$24)*cash*(_xlfn.NORM.INV(RAND(),cash_ave,cash_std))+(AU770-AV$24)))</f>
        <v/>
      </c>
      <c r="AW770" s="156">
        <f>IF((AV770&lt;=0),0,((AV770-AW$24)*Stock*(_xlfn.NORM.INV(RAND(),stock_ave,stock_std))+(AV770-AW$24)*Bonds*(_xlfn.NORM.INV(RAND(),bond_ave,bond_std))+(AV770-AW$24)*cash*(_xlfn.NORM.INV(RAND(),cash_ave,cash_std))+(AV770-AW$24)))</f>
        <v/>
      </c>
      <c r="AX770" s="159" t="n"/>
      <c r="AY770" s="159" t="n"/>
      <c r="AZ770" s="159" t="n"/>
      <c r="BA770" s="159" t="n"/>
      <c r="BB770" s="159" t="n"/>
    </row>
    <row r="771">
      <c r="C771" s="147" t="n"/>
      <c r="D771" s="61">
        <f>+D770-IF(D$18&gt;74,(D770/D$25)*$C$10)</f>
        <v/>
      </c>
      <c r="E771" s="61">
        <f>+E770-IF(E$18&gt;74,(E770/E$25)*$C$10)</f>
        <v/>
      </c>
      <c r="F771" s="61">
        <f>+F770-IF(F$18&gt;74,(F770/F$25)*$C$10)</f>
        <v/>
      </c>
      <c r="G771" s="61">
        <f>+G770-IF(G$18&gt;74,(G770/G$25)*$C$10)</f>
        <v/>
      </c>
      <c r="H771" s="61">
        <f>+H770-IF(H$18&gt;74,(H770/H$25)*$C$10)</f>
        <v/>
      </c>
      <c r="I771" s="61">
        <f>+I770-IF(I$18&gt;74,(I770/I$25)*$C$10)</f>
        <v/>
      </c>
      <c r="J771" s="61">
        <f>+J770-IF(J$18&gt;74,(J770/J$25)*$C$10)</f>
        <v/>
      </c>
      <c r="K771" s="61">
        <f>+K770-IF(K$18&gt;74,(K770/K$25)*$C$10)</f>
        <v/>
      </c>
      <c r="L771" s="61">
        <f>+L770-IF(L$18&gt;74,(L770/L$25)*$C$10)</f>
        <v/>
      </c>
      <c r="M771" s="61">
        <f>+M770-IF(M$18&gt;74,(M770/M$25)*$C$10)</f>
        <v/>
      </c>
      <c r="N771" s="61">
        <f>+N770-IF(N$18&gt;74,(N770/N$25)*$C$10)</f>
        <v/>
      </c>
      <c r="O771" s="61">
        <f>+O770-IF(O$18&gt;74,(O770/O$25)*$C$10)</f>
        <v/>
      </c>
      <c r="P771" s="61">
        <f>+P770-IF(P$18&gt;74,(P770/P$25)*$C$10)</f>
        <v/>
      </c>
      <c r="Q771" s="61">
        <f>+Q770-IF(Q$18&gt;74,(Q770/Q$25)*$C$10)</f>
        <v/>
      </c>
      <c r="R771" s="61">
        <f>+R770-IF(R$18&gt;74,(R770/R$25)*$C$10)</f>
        <v/>
      </c>
      <c r="S771" s="61">
        <f>+S770-IF(S$18&gt;74,(S770/S$25)*$C$10)</f>
        <v/>
      </c>
      <c r="T771" s="61">
        <f>+T770-IF(T$18&gt;74,(T770/T$25)*$C$10)</f>
        <v/>
      </c>
      <c r="U771" s="61">
        <f>+U770-IF(U$18&gt;74,(U770/U$25)*$C$10)</f>
        <v/>
      </c>
      <c r="V771" s="61">
        <f>+V770-IF(V$18&gt;74,(V770/V$25)*$C$10)</f>
        <v/>
      </c>
      <c r="W771" s="61">
        <f>+W770-IF(W$18&gt;74,(W770/W$25)*$C$10)</f>
        <v/>
      </c>
      <c r="X771" s="61">
        <f>+X770-IF(X$18&gt;74,(X770/X$25)*$C$10)</f>
        <v/>
      </c>
      <c r="Y771" s="61">
        <f>+Y770-IF(Y$18&gt;74,(Y770/Y$25)*$C$10)</f>
        <v/>
      </c>
      <c r="Z771" s="61">
        <f>+Z770-IF(Z$18&gt;74,(Z770/Z$25)*$C$10)</f>
        <v/>
      </c>
      <c r="AA771" s="61">
        <f>+AA770-IF(AA$18&gt;74,(AA770/AA$25)*$C$10)</f>
        <v/>
      </c>
      <c r="AB771" s="61">
        <f>+AB770-IF(AB$18&gt;74,(AB770/AB$25)*$C$10)</f>
        <v/>
      </c>
      <c r="AC771" s="61">
        <f>+AC770-IF(AC$18&gt;74,(AC770/AC$25)*$C$10)</f>
        <v/>
      </c>
      <c r="AD771" s="61">
        <f>+AD770-IF(AD$18&gt;74,(AD770/AD$25)*$C$10)</f>
        <v/>
      </c>
      <c r="AE771" s="61">
        <f>+AE770-IF(AE$18&gt;74,(AE770/AE$25)*$C$10)</f>
        <v/>
      </c>
      <c r="AF771" s="61">
        <f>+AF770-IF(AF$18&gt;74,(AF770/AF$25)*$C$10)</f>
        <v/>
      </c>
      <c r="AG771" s="61">
        <f>+AG770-IF(AG$18&gt;74,(AG770/AG$25)*$C$10)</f>
        <v/>
      </c>
      <c r="AH771" s="61">
        <f>+AH770-IF(AH$18&gt;74,(AH770/AH$25)*$C$10)</f>
        <v/>
      </c>
      <c r="AI771" s="61">
        <f>+AI770-IF(AI$18&gt;74,(AI770/AI$25)*$C$10)</f>
        <v/>
      </c>
      <c r="AJ771" s="61">
        <f>+AJ770-IF(AJ$18&gt;74,(AJ770/AJ$25)*$C$10)</f>
        <v/>
      </c>
      <c r="AK771" s="61">
        <f>+AK770-IF(AK$18&gt;74,(AK770/AK$25)*$C$10)</f>
        <v/>
      </c>
      <c r="AL771" s="61">
        <f>+AL770-IF(AL$18&gt;74,(AL770/AL$25)*$C$10)</f>
        <v/>
      </c>
      <c r="AM771" s="61">
        <f>+AM770-IF(AM$18&gt;74,(AM770/AM$25)*$C$10)</f>
        <v/>
      </c>
      <c r="AN771" s="61">
        <f>+AN770-IF(AN$18&gt;74,(AN770/AN$25)*$C$10)</f>
        <v/>
      </c>
      <c r="AO771" s="61">
        <f>+AO770-IF(AO$18&gt;74,(AO770/AO$25)*$C$10)</f>
        <v/>
      </c>
      <c r="AP771" s="61">
        <f>+AP770-IF(AP$18&gt;74,(AP770/AP$25)*$C$10)</f>
        <v/>
      </c>
      <c r="AQ771" s="61">
        <f>+AQ770-IF(AQ$18&gt;74,(AQ770/AQ$25)*$C$10)</f>
        <v/>
      </c>
      <c r="AR771" s="61">
        <f>+AR770-IF(AR$18&gt;74,(AR770/AR$25)*$C$10)</f>
        <v/>
      </c>
      <c r="AS771" s="61">
        <f>+AS770-IF(AS$18&gt;74,(AS770/AS$25)*$C$10)</f>
        <v/>
      </c>
      <c r="AT771" s="61">
        <f>+AT770-IF(AT$18&gt;74,(AT770/AT$25)*$C$10)</f>
        <v/>
      </c>
      <c r="AU771" s="61">
        <f>+AU770-IF(AU$18&gt;74,(AU770/AU$25)*$C$10)</f>
        <v/>
      </c>
      <c r="AV771" s="61">
        <f>+AV770-IF(AV$18&gt;74,(AV770/AV$25)*$C$10)</f>
        <v/>
      </c>
      <c r="AW771" s="61">
        <f>+AW770-IF(AW$18&gt;74,(AW770/AW$25)*$C$10)</f>
        <v/>
      </c>
      <c r="AX771" s="35">
        <f>IF(AW771&gt;0,1,0)</f>
        <v/>
      </c>
      <c r="AY771" s="35">
        <f>IF(AL771&gt;0,1,0)</f>
        <v/>
      </c>
      <c r="AZ771" s="35">
        <f>IF(AG771&gt;0,1,0)</f>
        <v/>
      </c>
      <c r="BA771" s="35">
        <f>IF(AB771&gt;0,1,0)</f>
        <v/>
      </c>
      <c r="BB771" s="35">
        <f>IF(W771&gt;0,1,0)</f>
        <v/>
      </c>
    </row>
    <row r="772">
      <c r="B772" s="154" t="inlineStr">
        <is>
          <t>trial 373</t>
        </is>
      </c>
      <c r="C772" s="155">
        <f>+start-C769</f>
        <v/>
      </c>
      <c r="D772" s="156">
        <f>IF((C772&lt;=0),0,((C772-D$24)*Stock*(_xlfn.NORM.INV(RAND(),stock_ave,stock_std))+(C772-D$24)*Bonds*(_xlfn.NORM.INV(RAND(),bond_ave,bond_std))+(C772-D$24)*cash*(_xlfn.NORM.INV(RAND(),cash_ave,cash_std))+(C772-D$24)))</f>
        <v/>
      </c>
      <c r="E772" s="156">
        <f>IF((D772&lt;=0),0,((D772-E$24)*Stock*(_xlfn.NORM.INV(RAND(),stock_ave,stock_std))+(D772-E$24)*Bonds*(_xlfn.NORM.INV(RAND(),bond_ave,bond_std))+(D772-E$24)*cash*(_xlfn.NORM.INV(RAND(),cash_ave,cash_std))+(D772-E$24)))</f>
        <v/>
      </c>
      <c r="F772" s="156">
        <f>IF((E772&lt;=0),0,((E772-F$24)*Stock*(_xlfn.NORM.INV(RAND(),stock_ave,stock_std))+(E772-F$24)*Bonds*(_xlfn.NORM.INV(RAND(),bond_ave,bond_std))+(E772-F$24)*cash*(_xlfn.NORM.INV(RAND(),cash_ave,cash_std))+(E772-F$24)))</f>
        <v/>
      </c>
      <c r="G772" s="156">
        <f>IF((F772&lt;=0),0,((F772-G$24)*Stock*(_xlfn.NORM.INV(RAND(),stock_ave,stock_std))+(F772-G$24)*Bonds*(_xlfn.NORM.INV(RAND(),bond_ave,bond_std))+(F772-G$24)*cash*(_xlfn.NORM.INV(RAND(),cash_ave,cash_std))+(F772-G$24)))</f>
        <v/>
      </c>
      <c r="H772" s="156">
        <f>IF((G772&lt;=0),0,((G772-H$24)*Stock*(_xlfn.NORM.INV(RAND(),stock_ave,stock_std))+(G772-H$24)*Bonds*(_xlfn.NORM.INV(RAND(),bond_ave,bond_std))+(G772-H$24)*cash*(_xlfn.NORM.INV(RAND(),cash_ave,cash_std))+(G772-H$24)))</f>
        <v/>
      </c>
      <c r="I772" s="156">
        <f>IF((H772&lt;=0),0,((H772-I$24)*Stock*(_xlfn.NORM.INV(RAND(),stock_ave,stock_std))+(H772-I$24)*Bonds*(_xlfn.NORM.INV(RAND(),bond_ave,bond_std))+(H772-I$24)*cash*(_xlfn.NORM.INV(RAND(),cash_ave,cash_std))+(H772-I$24)))</f>
        <v/>
      </c>
      <c r="J772" s="156">
        <f>IF((I772&lt;=0),0,((I772-J$24)*Stock*(_xlfn.NORM.INV(RAND(),stock_ave,stock_std))+(I772-J$24)*Bonds*(_xlfn.NORM.INV(RAND(),bond_ave,bond_std))+(I772-J$24)*cash*(_xlfn.NORM.INV(RAND(),cash_ave,cash_std))+(I772-J$24)))</f>
        <v/>
      </c>
      <c r="K772" s="156">
        <f>IF((J772&lt;=0),0,((J772-K$24)*Stock*(_xlfn.NORM.INV(RAND(),stock_ave,stock_std))+(J772-K$24)*Bonds*(_xlfn.NORM.INV(RAND(),bond_ave,bond_std))+(J772-K$24)*cash*(_xlfn.NORM.INV(RAND(),cash_ave,cash_std))+(J772-K$24)))</f>
        <v/>
      </c>
      <c r="L772" s="156">
        <f>IF((K772&lt;=0),0,((K772-L$24)*Stock*(_xlfn.NORM.INV(RAND(),stock_ave,stock_std))+(K772-L$24)*Bonds*(_xlfn.NORM.INV(RAND(),bond_ave,bond_std))+(K772-L$24)*cash*(_xlfn.NORM.INV(RAND(),cash_ave,cash_std))+(K772-L$24)))</f>
        <v/>
      </c>
      <c r="M772" s="156">
        <f>IF((L772&lt;=0),0,((L772-M$24)*Stock*(_xlfn.NORM.INV(RAND(),stock_ave,stock_std))+(L772-M$24)*Bonds*(_xlfn.NORM.INV(RAND(),bond_ave,bond_std))+(L772-M$24)*cash*(_xlfn.NORM.INV(RAND(),cash_ave,cash_std))+(L772-M$24)))</f>
        <v/>
      </c>
      <c r="N772" s="156">
        <f>IF((M772&lt;=0),0,((M772-N$24)*Stock*(_xlfn.NORM.INV(RAND(),stock_ave,stock_std))+(M772-N$24)*Bonds*(_xlfn.NORM.INV(RAND(),bond_ave,bond_std))+(M772-N$24)*cash*(_xlfn.NORM.INV(RAND(),cash_ave,cash_std))+(M772-N$24)))</f>
        <v/>
      </c>
      <c r="O772" s="156">
        <f>IF((N772&lt;=0),0,((N772-O$24)*Stock*(_xlfn.NORM.INV(RAND(),stock_ave,stock_std))+(N772-O$24)*Bonds*(_xlfn.NORM.INV(RAND(),bond_ave,bond_std))+(N772-O$24)*cash*(_xlfn.NORM.INV(RAND(),cash_ave,cash_std))+(N772-O$24)))</f>
        <v/>
      </c>
      <c r="P772" s="156">
        <f>IF((O772&lt;=0),0,((O772-P$24)*Stock*(_xlfn.NORM.INV(RAND(),stock_ave,stock_std))+(O772-P$24)*Bonds*(_xlfn.NORM.INV(RAND(),bond_ave,bond_std))+(O772-P$24)*cash*(_xlfn.NORM.INV(RAND(),cash_ave,cash_std))+(O772-P$24)))</f>
        <v/>
      </c>
      <c r="Q772" s="156">
        <f>IF((P772&lt;=0),0,((P772-Q$24)*Stock*(_xlfn.NORM.INV(RAND(),stock_ave,stock_std))+(P772-Q$24)*Bonds*(_xlfn.NORM.INV(RAND(),bond_ave,bond_std))+(P772-Q$24)*cash*(_xlfn.NORM.INV(RAND(),cash_ave,cash_std))+(P772-Q$24)))</f>
        <v/>
      </c>
      <c r="R772" s="156">
        <f>IF((Q772&lt;=0),0,((Q772-R$24)*Stock*(_xlfn.NORM.INV(RAND(),stock_ave,stock_std))+(Q772-R$24)*Bonds*(_xlfn.NORM.INV(RAND(),bond_ave,bond_std))+(Q772-R$24)*cash*(_xlfn.NORM.INV(RAND(),cash_ave,cash_std))+(Q772-R$24)))</f>
        <v/>
      </c>
      <c r="S772" s="156">
        <f>IF((R772&lt;=0),0,((R772-S$24)*Stock*(_xlfn.NORM.INV(RAND(),stock_ave,stock_std))+(R772-S$24)*Bonds*(_xlfn.NORM.INV(RAND(),bond_ave,bond_std))+(R772-S$24)*cash*(_xlfn.NORM.INV(RAND(),cash_ave,cash_std))+(R772-S$24)))</f>
        <v/>
      </c>
      <c r="T772" s="156">
        <f>IF((S772&lt;=0),0,((S772-T$24)*Stock*(_xlfn.NORM.INV(RAND(),stock_ave,stock_std))+(S772-T$24)*Bonds*(_xlfn.NORM.INV(RAND(),bond_ave,bond_std))+(S772-T$24)*cash*(_xlfn.NORM.INV(RAND(),cash_ave,cash_std))+(S772-T$24)))</f>
        <v/>
      </c>
      <c r="U772" s="156">
        <f>IF((T772&lt;=0),0,((T772-U$24)*Stock*(_xlfn.NORM.INV(RAND(),stock_ave,stock_std))+(T772-U$24)*Bonds*(_xlfn.NORM.INV(RAND(),bond_ave,bond_std))+(T772-U$24)*cash*(_xlfn.NORM.INV(RAND(),cash_ave,cash_std))+(T772-U$24)))</f>
        <v/>
      </c>
      <c r="V772" s="156">
        <f>IF((U772&lt;=0),0,((U772-V$24)*Stock*(_xlfn.NORM.INV(RAND(),stock_ave,stock_std))+(U772-V$24)*Bonds*(_xlfn.NORM.INV(RAND(),bond_ave,bond_std))+(U772-V$24)*cash*(_xlfn.NORM.INV(RAND(),cash_ave,cash_std))+(U772-V$24)))</f>
        <v/>
      </c>
      <c r="W772" s="156">
        <f>IF((V772&lt;=0),0,((V772-W$24)*Stock*(_xlfn.NORM.INV(RAND(),stock_ave,stock_std))+(V772-W$24)*Bonds*(_xlfn.NORM.INV(RAND(),bond_ave,bond_std))+(V772-W$24)*cash*(_xlfn.NORM.INV(RAND(),cash_ave,cash_std))+(V772-W$24)))</f>
        <v/>
      </c>
      <c r="X772" s="156">
        <f>IF((W772&lt;=0),0,((W772-X$24)*Stock*(_xlfn.NORM.INV(RAND(),stock_ave,stock_std))+(W772-X$24)*Bonds*(_xlfn.NORM.INV(RAND(),bond_ave,bond_std))+(W772-X$24)*cash*(_xlfn.NORM.INV(RAND(),cash_ave,cash_std))+(W772-X$24)))</f>
        <v/>
      </c>
      <c r="Y772" s="156">
        <f>IF((X772&lt;=0),0,((X772-Y$24)*Stock*(_xlfn.NORM.INV(RAND(),stock_ave,stock_std))+(X772-Y$24)*Bonds*(_xlfn.NORM.INV(RAND(),bond_ave,bond_std))+(X772-Y$24)*cash*(_xlfn.NORM.INV(RAND(),cash_ave,cash_std))+(X772-Y$24)))</f>
        <v/>
      </c>
      <c r="Z772" s="156">
        <f>IF((Y772&lt;=0),0,((Y772-Z$24)*Stock*(_xlfn.NORM.INV(RAND(),stock_ave,stock_std))+(Y772-Z$24)*Bonds*(_xlfn.NORM.INV(RAND(),bond_ave,bond_std))+(Y772-Z$24)*cash*(_xlfn.NORM.INV(RAND(),cash_ave,cash_std))+(Y772-Z$24)))</f>
        <v/>
      </c>
      <c r="AA772" s="156">
        <f>IF((Z772&lt;=0),0,((Z772-AA$24)*Stock*(_xlfn.NORM.INV(RAND(),stock_ave,stock_std))+(Z772-AA$24)*Bonds*(_xlfn.NORM.INV(RAND(),bond_ave,bond_std))+(Z772-AA$24)*cash*(_xlfn.NORM.INV(RAND(),cash_ave,cash_std))+(Z772-AA$24)))</f>
        <v/>
      </c>
      <c r="AB772" s="156">
        <f>IF((AA772&lt;=0),0,((AA772-AB$24)*Stock*(_xlfn.NORM.INV(RAND(),stock_ave,stock_std))+(AA772-AB$24)*Bonds*(_xlfn.NORM.INV(RAND(),bond_ave,bond_std))+(AA772-AB$24)*cash*(_xlfn.NORM.INV(RAND(),cash_ave,cash_std))+(AA772-AB$24)))</f>
        <v/>
      </c>
      <c r="AC772" s="156">
        <f>IF((AB772&lt;=0),0,((AB772-AC$24)*Stock*(_xlfn.NORM.INV(RAND(),stock_ave,stock_std))+(AB772-AC$24)*Bonds*(_xlfn.NORM.INV(RAND(),bond_ave,bond_std))+(AB772-AC$24)*cash*(_xlfn.NORM.INV(RAND(),cash_ave,cash_std))+(AB772-AC$24)))</f>
        <v/>
      </c>
      <c r="AD772" s="156">
        <f>IF((AC772&lt;=0),0,((AC772-AD$24)*Stock*(_xlfn.NORM.INV(RAND(),stock_ave,stock_std))+(AC772-AD$24)*Bonds*(_xlfn.NORM.INV(RAND(),bond_ave,bond_std))+(AC772-AD$24)*cash*(_xlfn.NORM.INV(RAND(),cash_ave,cash_std))+(AC772-AD$24)))</f>
        <v/>
      </c>
      <c r="AE772" s="156">
        <f>IF((AD772&lt;=0),0,((AD772-AE$24)*Stock*(_xlfn.NORM.INV(RAND(),stock_ave,stock_std))+(AD772-AE$24)*Bonds*(_xlfn.NORM.INV(RAND(),bond_ave,bond_std))+(AD772-AE$24)*cash*(_xlfn.NORM.INV(RAND(),cash_ave,cash_std))+(AD772-AE$24)))</f>
        <v/>
      </c>
      <c r="AF772" s="156">
        <f>IF((AE772&lt;=0),0,((AE772-AF$24)*Stock*(_xlfn.NORM.INV(RAND(),stock_ave,stock_std))+(AE772-AF$24)*Bonds*(_xlfn.NORM.INV(RAND(),bond_ave,bond_std))+(AE772-AF$24)*cash*(_xlfn.NORM.INV(RAND(),cash_ave,cash_std))+(AE772-AF$24)))</f>
        <v/>
      </c>
      <c r="AG772" s="156">
        <f>IF((AF772&lt;=0),0,((AF772-AG$24)*Stock*(_xlfn.NORM.INV(RAND(),stock_ave,stock_std))+(AF772-AG$24)*Bonds*(_xlfn.NORM.INV(RAND(),bond_ave,bond_std))+(AF772-AG$24)*cash*(_xlfn.NORM.INV(RAND(),cash_ave,cash_std))+(AF772-AG$24)))</f>
        <v/>
      </c>
      <c r="AH772" s="156">
        <f>IF((AG772&lt;=0),0,((AG772-AH$24)*Stock*(_xlfn.NORM.INV(RAND(),stock_ave,stock_std))+(AG772-AH$24)*Bonds*(_xlfn.NORM.INV(RAND(),bond_ave,bond_std))+(AG772-AH$24)*cash*(_xlfn.NORM.INV(RAND(),cash_ave,cash_std))+(AG772-AH$24)))</f>
        <v/>
      </c>
      <c r="AI772" s="156">
        <f>IF((AH772&lt;=0),0,((AH772-AI$24)*Stock*(_xlfn.NORM.INV(RAND(),stock_ave,stock_std))+(AH772-AI$24)*Bonds*(_xlfn.NORM.INV(RAND(),bond_ave,bond_std))+(AH772-AI$24)*cash*(_xlfn.NORM.INV(RAND(),cash_ave,cash_std))+(AH772-AI$24)))</f>
        <v/>
      </c>
      <c r="AJ772" s="156">
        <f>IF((AI772&lt;=0),0,((AI772-AJ$24)*Stock*(_xlfn.NORM.INV(RAND(),stock_ave,stock_std))+(AI772-AJ$24)*Bonds*(_xlfn.NORM.INV(RAND(),bond_ave,bond_std))+(AI772-AJ$24)*cash*(_xlfn.NORM.INV(RAND(),cash_ave,cash_std))+(AI772-AJ$24)))</f>
        <v/>
      </c>
      <c r="AK772" s="156">
        <f>IF((AJ772&lt;=0),0,((AJ772-AK$24)*Stock*(_xlfn.NORM.INV(RAND(),stock_ave,stock_std))+(AJ772-AK$24)*Bonds*(_xlfn.NORM.INV(RAND(),bond_ave,bond_std))+(AJ772-AK$24)*cash*(_xlfn.NORM.INV(RAND(),cash_ave,cash_std))+(AJ772-AK$24)))</f>
        <v/>
      </c>
      <c r="AL772" s="156">
        <f>IF((AK772&lt;=0),0,((AK772-AL$24)*Stock*(_xlfn.NORM.INV(RAND(),stock_ave,stock_std))+(AK772-AL$24)*Bonds*(_xlfn.NORM.INV(RAND(),bond_ave,bond_std))+(AK772-AL$24)*cash*(_xlfn.NORM.INV(RAND(),cash_ave,cash_std))+(AK772-AL$24)))</f>
        <v/>
      </c>
      <c r="AM772" s="156">
        <f>IF((AL772&lt;=0),0,((AL772-AM$24)*Stock*(_xlfn.NORM.INV(RAND(),stock_ave,stock_std))+(AL772-AM$24)*Bonds*(_xlfn.NORM.INV(RAND(),bond_ave,bond_std))+(AL772-AM$24)*cash*(_xlfn.NORM.INV(RAND(),cash_ave,cash_std))+(AL772-AM$24)))</f>
        <v/>
      </c>
      <c r="AN772" s="156">
        <f>IF((AM772&lt;=0),0,((AM772-AN$24)*Stock*(_xlfn.NORM.INV(RAND(),stock_ave,stock_std))+(AM772-AN$24)*Bonds*(_xlfn.NORM.INV(RAND(),bond_ave,bond_std))+(AM772-AN$24)*cash*(_xlfn.NORM.INV(RAND(),cash_ave,cash_std))+(AM772-AN$24)))</f>
        <v/>
      </c>
      <c r="AO772" s="156">
        <f>IF((AN772&lt;=0),0,((AN772-AO$24)*Stock*(_xlfn.NORM.INV(RAND(),stock_ave,stock_std))+(AN772-AO$24)*Bonds*(_xlfn.NORM.INV(RAND(),bond_ave,bond_std))+(AN772-AO$24)*cash*(_xlfn.NORM.INV(RAND(),cash_ave,cash_std))+(AN772-AO$24)))</f>
        <v/>
      </c>
      <c r="AP772" s="156">
        <f>IF((AO772&lt;=0),0,((AO772-AP$24)*Stock*(_xlfn.NORM.INV(RAND(),stock_ave,stock_std))+(AO772-AP$24)*Bonds*(_xlfn.NORM.INV(RAND(),bond_ave,bond_std))+(AO772-AP$24)*cash*(_xlfn.NORM.INV(RAND(),cash_ave,cash_std))+(AO772-AP$24)))</f>
        <v/>
      </c>
      <c r="AQ772" s="156">
        <f>IF((AP772&lt;=0),0,((AP772-AQ$24)*Stock*(_xlfn.NORM.INV(RAND(),stock_ave,stock_std))+(AP772-AQ$24)*Bonds*(_xlfn.NORM.INV(RAND(),bond_ave,bond_std))+(AP772-AQ$24)*cash*(_xlfn.NORM.INV(RAND(),cash_ave,cash_std))+(AP772-AQ$24)))</f>
        <v/>
      </c>
      <c r="AR772" s="156">
        <f>IF((AQ772&lt;=0),0,((AQ772-AR$24)*Stock*(_xlfn.NORM.INV(RAND(),stock_ave,stock_std))+(AQ772-AR$24)*Bonds*(_xlfn.NORM.INV(RAND(),bond_ave,bond_std))+(AQ772-AR$24)*cash*(_xlfn.NORM.INV(RAND(),cash_ave,cash_std))+(AQ772-AR$24)))</f>
        <v/>
      </c>
      <c r="AS772" s="156">
        <f>IF((AR772&lt;=0),0,((AR772-AS$24)*Stock*(_xlfn.NORM.INV(RAND(),stock_ave,stock_std))+(AR772-AS$24)*Bonds*(_xlfn.NORM.INV(RAND(),bond_ave,bond_std))+(AR772-AS$24)*cash*(_xlfn.NORM.INV(RAND(),cash_ave,cash_std))+(AR772-AS$24)))</f>
        <v/>
      </c>
      <c r="AT772" s="156">
        <f>IF((AS772&lt;=0),0,((AS772-AT$24)*Stock*(_xlfn.NORM.INV(RAND(),stock_ave,stock_std))+(AS772-AT$24)*Bonds*(_xlfn.NORM.INV(RAND(),bond_ave,bond_std))+(AS772-AT$24)*cash*(_xlfn.NORM.INV(RAND(),cash_ave,cash_std))+(AS772-AT$24)))</f>
        <v/>
      </c>
      <c r="AU772" s="156">
        <f>IF((AT772&lt;=0),0,((AT772-AU$24)*Stock*(_xlfn.NORM.INV(RAND(),stock_ave,stock_std))+(AT772-AU$24)*Bonds*(_xlfn.NORM.INV(RAND(),bond_ave,bond_std))+(AT772-AU$24)*cash*(_xlfn.NORM.INV(RAND(),cash_ave,cash_std))+(AT772-AU$24)))</f>
        <v/>
      </c>
      <c r="AV772" s="156">
        <f>IF((AU772&lt;=0),0,((AU772-AV$24)*Stock*(_xlfn.NORM.INV(RAND(),stock_ave,stock_std))+(AU772-AV$24)*Bonds*(_xlfn.NORM.INV(RAND(),bond_ave,bond_std))+(AU772-AV$24)*cash*(_xlfn.NORM.INV(RAND(),cash_ave,cash_std))+(AU772-AV$24)))</f>
        <v/>
      </c>
      <c r="AW772" s="156">
        <f>IF((AV772&lt;=0),0,((AV772-AW$24)*Stock*(_xlfn.NORM.INV(RAND(),stock_ave,stock_std))+(AV772-AW$24)*Bonds*(_xlfn.NORM.INV(RAND(),bond_ave,bond_std))+(AV772-AW$24)*cash*(_xlfn.NORM.INV(RAND(),cash_ave,cash_std))+(AV772-AW$24)))</f>
        <v/>
      </c>
      <c r="AX772" s="159" t="n"/>
      <c r="AY772" s="159" t="n"/>
      <c r="AZ772" s="159" t="n"/>
      <c r="BA772" s="159" t="n"/>
      <c r="BB772" s="159" t="n"/>
    </row>
    <row r="773">
      <c r="C773" s="147" t="n"/>
      <c r="D773" s="61">
        <f>+D772-IF(D$18&gt;74,(D772/D$25)*$C$10)</f>
        <v/>
      </c>
      <c r="E773" s="61">
        <f>+E772-IF(E$18&gt;74,(E772/E$25)*$C$10)</f>
        <v/>
      </c>
      <c r="F773" s="61">
        <f>+F772-IF(F$18&gt;74,(F772/F$25)*$C$10)</f>
        <v/>
      </c>
      <c r="G773" s="61">
        <f>+G772-IF(G$18&gt;74,(G772/G$25)*$C$10)</f>
        <v/>
      </c>
      <c r="H773" s="61">
        <f>+H772-IF(H$18&gt;74,(H772/H$25)*$C$10)</f>
        <v/>
      </c>
      <c r="I773" s="61">
        <f>+I772-IF(I$18&gt;74,(I772/I$25)*$C$10)</f>
        <v/>
      </c>
      <c r="J773" s="61">
        <f>+J772-IF(J$18&gt;74,(J772/J$25)*$C$10)</f>
        <v/>
      </c>
      <c r="K773" s="61">
        <f>+K772-IF(K$18&gt;74,(K772/K$25)*$C$10)</f>
        <v/>
      </c>
      <c r="L773" s="61">
        <f>+L772-IF(L$18&gt;74,(L772/L$25)*$C$10)</f>
        <v/>
      </c>
      <c r="M773" s="61">
        <f>+M772-IF(M$18&gt;74,(M772/M$25)*$C$10)</f>
        <v/>
      </c>
      <c r="N773" s="61">
        <f>+N772-IF(N$18&gt;74,(N772/N$25)*$C$10)</f>
        <v/>
      </c>
      <c r="O773" s="61">
        <f>+O772-IF(O$18&gt;74,(O772/O$25)*$C$10)</f>
        <v/>
      </c>
      <c r="P773" s="61">
        <f>+P772-IF(P$18&gt;74,(P772/P$25)*$C$10)</f>
        <v/>
      </c>
      <c r="Q773" s="61">
        <f>+Q772-IF(Q$18&gt;74,(Q772/Q$25)*$C$10)</f>
        <v/>
      </c>
      <c r="R773" s="61">
        <f>+R772-IF(R$18&gt;74,(R772/R$25)*$C$10)</f>
        <v/>
      </c>
      <c r="S773" s="61">
        <f>+S772-IF(S$18&gt;74,(S772/S$25)*$C$10)</f>
        <v/>
      </c>
      <c r="T773" s="61">
        <f>+T772-IF(T$18&gt;74,(T772/T$25)*$C$10)</f>
        <v/>
      </c>
      <c r="U773" s="61">
        <f>+U772-IF(U$18&gt;74,(U772/U$25)*$C$10)</f>
        <v/>
      </c>
      <c r="V773" s="61">
        <f>+V772-IF(V$18&gt;74,(V772/V$25)*$C$10)</f>
        <v/>
      </c>
      <c r="W773" s="61">
        <f>+W772-IF(W$18&gt;74,(W772/W$25)*$C$10)</f>
        <v/>
      </c>
      <c r="X773" s="61">
        <f>+X772-IF(X$18&gt;74,(X772/X$25)*$C$10)</f>
        <v/>
      </c>
      <c r="Y773" s="61">
        <f>+Y772-IF(Y$18&gt;74,(Y772/Y$25)*$C$10)</f>
        <v/>
      </c>
      <c r="Z773" s="61">
        <f>+Z772-IF(Z$18&gt;74,(Z772/Z$25)*$C$10)</f>
        <v/>
      </c>
      <c r="AA773" s="61">
        <f>+AA772-IF(AA$18&gt;74,(AA772/AA$25)*$C$10)</f>
        <v/>
      </c>
      <c r="AB773" s="61">
        <f>+AB772-IF(AB$18&gt;74,(AB772/AB$25)*$C$10)</f>
        <v/>
      </c>
      <c r="AC773" s="61">
        <f>+AC772-IF(AC$18&gt;74,(AC772/AC$25)*$C$10)</f>
        <v/>
      </c>
      <c r="AD773" s="61">
        <f>+AD772-IF(AD$18&gt;74,(AD772/AD$25)*$C$10)</f>
        <v/>
      </c>
      <c r="AE773" s="61">
        <f>+AE772-IF(AE$18&gt;74,(AE772/AE$25)*$C$10)</f>
        <v/>
      </c>
      <c r="AF773" s="61">
        <f>+AF772-IF(AF$18&gt;74,(AF772/AF$25)*$C$10)</f>
        <v/>
      </c>
      <c r="AG773" s="61">
        <f>+AG772-IF(AG$18&gt;74,(AG772/AG$25)*$C$10)</f>
        <v/>
      </c>
      <c r="AH773" s="61">
        <f>+AH772-IF(AH$18&gt;74,(AH772/AH$25)*$C$10)</f>
        <v/>
      </c>
      <c r="AI773" s="61">
        <f>+AI772-IF(AI$18&gt;74,(AI772/AI$25)*$C$10)</f>
        <v/>
      </c>
      <c r="AJ773" s="61">
        <f>+AJ772-IF(AJ$18&gt;74,(AJ772/AJ$25)*$C$10)</f>
        <v/>
      </c>
      <c r="AK773" s="61">
        <f>+AK772-IF(AK$18&gt;74,(AK772/AK$25)*$C$10)</f>
        <v/>
      </c>
      <c r="AL773" s="61">
        <f>+AL772-IF(AL$18&gt;74,(AL772/AL$25)*$C$10)</f>
        <v/>
      </c>
      <c r="AM773" s="61">
        <f>+AM772-IF(AM$18&gt;74,(AM772/AM$25)*$C$10)</f>
        <v/>
      </c>
      <c r="AN773" s="61">
        <f>+AN772-IF(AN$18&gt;74,(AN772/AN$25)*$C$10)</f>
        <v/>
      </c>
      <c r="AO773" s="61">
        <f>+AO772-IF(AO$18&gt;74,(AO772/AO$25)*$C$10)</f>
        <v/>
      </c>
      <c r="AP773" s="61">
        <f>+AP772-IF(AP$18&gt;74,(AP772/AP$25)*$C$10)</f>
        <v/>
      </c>
      <c r="AQ773" s="61">
        <f>+AQ772-IF(AQ$18&gt;74,(AQ772/AQ$25)*$C$10)</f>
        <v/>
      </c>
      <c r="AR773" s="61">
        <f>+AR772-IF(AR$18&gt;74,(AR772/AR$25)*$C$10)</f>
        <v/>
      </c>
      <c r="AS773" s="61">
        <f>+AS772-IF(AS$18&gt;74,(AS772/AS$25)*$C$10)</f>
        <v/>
      </c>
      <c r="AT773" s="61">
        <f>+AT772-IF(AT$18&gt;74,(AT772/AT$25)*$C$10)</f>
        <v/>
      </c>
      <c r="AU773" s="61">
        <f>+AU772-IF(AU$18&gt;74,(AU772/AU$25)*$C$10)</f>
        <v/>
      </c>
      <c r="AV773" s="61">
        <f>+AV772-IF(AV$18&gt;74,(AV772/AV$25)*$C$10)</f>
        <v/>
      </c>
      <c r="AW773" s="61">
        <f>+AW772-IF(AW$18&gt;74,(AW772/AW$25)*$C$10)</f>
        <v/>
      </c>
      <c r="AX773" s="35">
        <f>IF(AW773&gt;0,1,0)</f>
        <v/>
      </c>
      <c r="AY773" s="35">
        <f>IF(AL773&gt;0,1,0)</f>
        <v/>
      </c>
      <c r="AZ773" s="35">
        <f>IF(AG773&gt;0,1,0)</f>
        <v/>
      </c>
      <c r="BA773" s="35">
        <f>IF(AB773&gt;0,1,0)</f>
        <v/>
      </c>
      <c r="BB773" s="35">
        <f>IF(W773&gt;0,1,0)</f>
        <v/>
      </c>
    </row>
    <row r="774">
      <c r="B774" s="154" t="inlineStr">
        <is>
          <t>trial 374</t>
        </is>
      </c>
      <c r="C774" s="155">
        <f>+start-C771</f>
        <v/>
      </c>
      <c r="D774" s="156">
        <f>IF((C774&lt;=0),0,((C774-D$24)*Stock*(_xlfn.NORM.INV(RAND(),stock_ave,stock_std))+(C774-D$24)*Bonds*(_xlfn.NORM.INV(RAND(),bond_ave,bond_std))+(C774-D$24)*cash*(_xlfn.NORM.INV(RAND(),cash_ave,cash_std))+(C774-D$24)))</f>
        <v/>
      </c>
      <c r="E774" s="156">
        <f>IF((D774&lt;=0),0,((D774-E$24)*Stock*(_xlfn.NORM.INV(RAND(),stock_ave,stock_std))+(D774-E$24)*Bonds*(_xlfn.NORM.INV(RAND(),bond_ave,bond_std))+(D774-E$24)*cash*(_xlfn.NORM.INV(RAND(),cash_ave,cash_std))+(D774-E$24)))</f>
        <v/>
      </c>
      <c r="F774" s="156">
        <f>IF((E774&lt;=0),0,((E774-F$24)*Stock*(_xlfn.NORM.INV(RAND(),stock_ave,stock_std))+(E774-F$24)*Bonds*(_xlfn.NORM.INV(RAND(),bond_ave,bond_std))+(E774-F$24)*cash*(_xlfn.NORM.INV(RAND(),cash_ave,cash_std))+(E774-F$24)))</f>
        <v/>
      </c>
      <c r="G774" s="156">
        <f>IF((F774&lt;=0),0,((F774-G$24)*Stock*(_xlfn.NORM.INV(RAND(),stock_ave,stock_std))+(F774-G$24)*Bonds*(_xlfn.NORM.INV(RAND(),bond_ave,bond_std))+(F774-G$24)*cash*(_xlfn.NORM.INV(RAND(),cash_ave,cash_std))+(F774-G$24)))</f>
        <v/>
      </c>
      <c r="H774" s="156">
        <f>IF((G774&lt;=0),0,((G774-H$24)*Stock*(_xlfn.NORM.INV(RAND(),stock_ave,stock_std))+(G774-H$24)*Bonds*(_xlfn.NORM.INV(RAND(),bond_ave,bond_std))+(G774-H$24)*cash*(_xlfn.NORM.INV(RAND(),cash_ave,cash_std))+(G774-H$24)))</f>
        <v/>
      </c>
      <c r="I774" s="156">
        <f>IF((H774&lt;=0),0,((H774-I$24)*Stock*(_xlfn.NORM.INV(RAND(),stock_ave,stock_std))+(H774-I$24)*Bonds*(_xlfn.NORM.INV(RAND(),bond_ave,bond_std))+(H774-I$24)*cash*(_xlfn.NORM.INV(RAND(),cash_ave,cash_std))+(H774-I$24)))</f>
        <v/>
      </c>
      <c r="J774" s="156">
        <f>IF((I774&lt;=0),0,((I774-J$24)*Stock*(_xlfn.NORM.INV(RAND(),stock_ave,stock_std))+(I774-J$24)*Bonds*(_xlfn.NORM.INV(RAND(),bond_ave,bond_std))+(I774-J$24)*cash*(_xlfn.NORM.INV(RAND(),cash_ave,cash_std))+(I774-J$24)))</f>
        <v/>
      </c>
      <c r="K774" s="156">
        <f>IF((J774&lt;=0),0,((J774-K$24)*Stock*(_xlfn.NORM.INV(RAND(),stock_ave,stock_std))+(J774-K$24)*Bonds*(_xlfn.NORM.INV(RAND(),bond_ave,bond_std))+(J774-K$24)*cash*(_xlfn.NORM.INV(RAND(),cash_ave,cash_std))+(J774-K$24)))</f>
        <v/>
      </c>
      <c r="L774" s="156">
        <f>IF((K774&lt;=0),0,((K774-L$24)*Stock*(_xlfn.NORM.INV(RAND(),stock_ave,stock_std))+(K774-L$24)*Bonds*(_xlfn.NORM.INV(RAND(),bond_ave,bond_std))+(K774-L$24)*cash*(_xlfn.NORM.INV(RAND(),cash_ave,cash_std))+(K774-L$24)))</f>
        <v/>
      </c>
      <c r="M774" s="156">
        <f>IF((L774&lt;=0),0,((L774-M$24)*Stock*(_xlfn.NORM.INV(RAND(),stock_ave,stock_std))+(L774-M$24)*Bonds*(_xlfn.NORM.INV(RAND(),bond_ave,bond_std))+(L774-M$24)*cash*(_xlfn.NORM.INV(RAND(),cash_ave,cash_std))+(L774-M$24)))</f>
        <v/>
      </c>
      <c r="N774" s="156">
        <f>IF((M774&lt;=0),0,((M774-N$24)*Stock*(_xlfn.NORM.INV(RAND(),stock_ave,stock_std))+(M774-N$24)*Bonds*(_xlfn.NORM.INV(RAND(),bond_ave,bond_std))+(M774-N$24)*cash*(_xlfn.NORM.INV(RAND(),cash_ave,cash_std))+(M774-N$24)))</f>
        <v/>
      </c>
      <c r="O774" s="156">
        <f>IF((N774&lt;=0),0,((N774-O$24)*Stock*(_xlfn.NORM.INV(RAND(),stock_ave,stock_std))+(N774-O$24)*Bonds*(_xlfn.NORM.INV(RAND(),bond_ave,bond_std))+(N774-O$24)*cash*(_xlfn.NORM.INV(RAND(),cash_ave,cash_std))+(N774-O$24)))</f>
        <v/>
      </c>
      <c r="P774" s="156">
        <f>IF((O774&lt;=0),0,((O774-P$24)*Stock*(_xlfn.NORM.INV(RAND(),stock_ave,stock_std))+(O774-P$24)*Bonds*(_xlfn.NORM.INV(RAND(),bond_ave,bond_std))+(O774-P$24)*cash*(_xlfn.NORM.INV(RAND(),cash_ave,cash_std))+(O774-P$24)))</f>
        <v/>
      </c>
      <c r="Q774" s="156">
        <f>IF((P774&lt;=0),0,((P774-Q$24)*Stock*(_xlfn.NORM.INV(RAND(),stock_ave,stock_std))+(P774-Q$24)*Bonds*(_xlfn.NORM.INV(RAND(),bond_ave,bond_std))+(P774-Q$24)*cash*(_xlfn.NORM.INV(RAND(),cash_ave,cash_std))+(P774-Q$24)))</f>
        <v/>
      </c>
      <c r="R774" s="156">
        <f>IF((Q774&lt;=0),0,((Q774-R$24)*Stock*(_xlfn.NORM.INV(RAND(),stock_ave,stock_std))+(Q774-R$24)*Bonds*(_xlfn.NORM.INV(RAND(),bond_ave,bond_std))+(Q774-R$24)*cash*(_xlfn.NORM.INV(RAND(),cash_ave,cash_std))+(Q774-R$24)))</f>
        <v/>
      </c>
      <c r="S774" s="156">
        <f>IF((R774&lt;=0),0,((R774-S$24)*Stock*(_xlfn.NORM.INV(RAND(),stock_ave,stock_std))+(R774-S$24)*Bonds*(_xlfn.NORM.INV(RAND(),bond_ave,bond_std))+(R774-S$24)*cash*(_xlfn.NORM.INV(RAND(),cash_ave,cash_std))+(R774-S$24)))</f>
        <v/>
      </c>
      <c r="T774" s="156">
        <f>IF((S774&lt;=0),0,((S774-T$24)*Stock*(_xlfn.NORM.INV(RAND(),stock_ave,stock_std))+(S774-T$24)*Bonds*(_xlfn.NORM.INV(RAND(),bond_ave,bond_std))+(S774-T$24)*cash*(_xlfn.NORM.INV(RAND(),cash_ave,cash_std))+(S774-T$24)))</f>
        <v/>
      </c>
      <c r="U774" s="156">
        <f>IF((T774&lt;=0),0,((T774-U$24)*Stock*(_xlfn.NORM.INV(RAND(),stock_ave,stock_std))+(T774-U$24)*Bonds*(_xlfn.NORM.INV(RAND(),bond_ave,bond_std))+(T774-U$24)*cash*(_xlfn.NORM.INV(RAND(),cash_ave,cash_std))+(T774-U$24)))</f>
        <v/>
      </c>
      <c r="V774" s="156">
        <f>IF((U774&lt;=0),0,((U774-V$24)*Stock*(_xlfn.NORM.INV(RAND(),stock_ave,stock_std))+(U774-V$24)*Bonds*(_xlfn.NORM.INV(RAND(),bond_ave,bond_std))+(U774-V$24)*cash*(_xlfn.NORM.INV(RAND(),cash_ave,cash_std))+(U774-V$24)))</f>
        <v/>
      </c>
      <c r="W774" s="156">
        <f>IF((V774&lt;=0),0,((V774-W$24)*Stock*(_xlfn.NORM.INV(RAND(),stock_ave,stock_std))+(V774-W$24)*Bonds*(_xlfn.NORM.INV(RAND(),bond_ave,bond_std))+(V774-W$24)*cash*(_xlfn.NORM.INV(RAND(),cash_ave,cash_std))+(V774-W$24)))</f>
        <v/>
      </c>
      <c r="X774" s="156">
        <f>IF((W774&lt;=0),0,((W774-X$24)*Stock*(_xlfn.NORM.INV(RAND(),stock_ave,stock_std))+(W774-X$24)*Bonds*(_xlfn.NORM.INV(RAND(),bond_ave,bond_std))+(W774-X$24)*cash*(_xlfn.NORM.INV(RAND(),cash_ave,cash_std))+(W774-X$24)))</f>
        <v/>
      </c>
      <c r="Y774" s="156">
        <f>IF((X774&lt;=0),0,((X774-Y$24)*Stock*(_xlfn.NORM.INV(RAND(),stock_ave,stock_std))+(X774-Y$24)*Bonds*(_xlfn.NORM.INV(RAND(),bond_ave,bond_std))+(X774-Y$24)*cash*(_xlfn.NORM.INV(RAND(),cash_ave,cash_std))+(X774-Y$24)))</f>
        <v/>
      </c>
      <c r="Z774" s="156">
        <f>IF((Y774&lt;=0),0,((Y774-Z$24)*Stock*(_xlfn.NORM.INV(RAND(),stock_ave,stock_std))+(Y774-Z$24)*Bonds*(_xlfn.NORM.INV(RAND(),bond_ave,bond_std))+(Y774-Z$24)*cash*(_xlfn.NORM.INV(RAND(),cash_ave,cash_std))+(Y774-Z$24)))</f>
        <v/>
      </c>
      <c r="AA774" s="156">
        <f>IF((Z774&lt;=0),0,((Z774-AA$24)*Stock*(_xlfn.NORM.INV(RAND(),stock_ave,stock_std))+(Z774-AA$24)*Bonds*(_xlfn.NORM.INV(RAND(),bond_ave,bond_std))+(Z774-AA$24)*cash*(_xlfn.NORM.INV(RAND(),cash_ave,cash_std))+(Z774-AA$24)))</f>
        <v/>
      </c>
      <c r="AB774" s="156">
        <f>IF((AA774&lt;=0),0,((AA774-AB$24)*Stock*(_xlfn.NORM.INV(RAND(),stock_ave,stock_std))+(AA774-AB$24)*Bonds*(_xlfn.NORM.INV(RAND(),bond_ave,bond_std))+(AA774-AB$24)*cash*(_xlfn.NORM.INV(RAND(),cash_ave,cash_std))+(AA774-AB$24)))</f>
        <v/>
      </c>
      <c r="AC774" s="156">
        <f>IF((AB774&lt;=0),0,((AB774-AC$24)*Stock*(_xlfn.NORM.INV(RAND(),stock_ave,stock_std))+(AB774-AC$24)*Bonds*(_xlfn.NORM.INV(RAND(),bond_ave,bond_std))+(AB774-AC$24)*cash*(_xlfn.NORM.INV(RAND(),cash_ave,cash_std))+(AB774-AC$24)))</f>
        <v/>
      </c>
      <c r="AD774" s="156">
        <f>IF((AC774&lt;=0),0,((AC774-AD$24)*Stock*(_xlfn.NORM.INV(RAND(),stock_ave,stock_std))+(AC774-AD$24)*Bonds*(_xlfn.NORM.INV(RAND(),bond_ave,bond_std))+(AC774-AD$24)*cash*(_xlfn.NORM.INV(RAND(),cash_ave,cash_std))+(AC774-AD$24)))</f>
        <v/>
      </c>
      <c r="AE774" s="156">
        <f>IF((AD774&lt;=0),0,((AD774-AE$24)*Stock*(_xlfn.NORM.INV(RAND(),stock_ave,stock_std))+(AD774-AE$24)*Bonds*(_xlfn.NORM.INV(RAND(),bond_ave,bond_std))+(AD774-AE$24)*cash*(_xlfn.NORM.INV(RAND(),cash_ave,cash_std))+(AD774-AE$24)))</f>
        <v/>
      </c>
      <c r="AF774" s="156">
        <f>IF((AE774&lt;=0),0,((AE774-AF$24)*Stock*(_xlfn.NORM.INV(RAND(),stock_ave,stock_std))+(AE774-AF$24)*Bonds*(_xlfn.NORM.INV(RAND(),bond_ave,bond_std))+(AE774-AF$24)*cash*(_xlfn.NORM.INV(RAND(),cash_ave,cash_std))+(AE774-AF$24)))</f>
        <v/>
      </c>
      <c r="AG774" s="156">
        <f>IF((AF774&lt;=0),0,((AF774-AG$24)*Stock*(_xlfn.NORM.INV(RAND(),stock_ave,stock_std))+(AF774-AG$24)*Bonds*(_xlfn.NORM.INV(RAND(),bond_ave,bond_std))+(AF774-AG$24)*cash*(_xlfn.NORM.INV(RAND(),cash_ave,cash_std))+(AF774-AG$24)))</f>
        <v/>
      </c>
      <c r="AH774" s="156">
        <f>IF((AG774&lt;=0),0,((AG774-AH$24)*Stock*(_xlfn.NORM.INV(RAND(),stock_ave,stock_std))+(AG774-AH$24)*Bonds*(_xlfn.NORM.INV(RAND(),bond_ave,bond_std))+(AG774-AH$24)*cash*(_xlfn.NORM.INV(RAND(),cash_ave,cash_std))+(AG774-AH$24)))</f>
        <v/>
      </c>
      <c r="AI774" s="156">
        <f>IF((AH774&lt;=0),0,((AH774-AI$24)*Stock*(_xlfn.NORM.INV(RAND(),stock_ave,stock_std))+(AH774-AI$24)*Bonds*(_xlfn.NORM.INV(RAND(),bond_ave,bond_std))+(AH774-AI$24)*cash*(_xlfn.NORM.INV(RAND(),cash_ave,cash_std))+(AH774-AI$24)))</f>
        <v/>
      </c>
      <c r="AJ774" s="156">
        <f>IF((AI774&lt;=0),0,((AI774-AJ$24)*Stock*(_xlfn.NORM.INV(RAND(),stock_ave,stock_std))+(AI774-AJ$24)*Bonds*(_xlfn.NORM.INV(RAND(),bond_ave,bond_std))+(AI774-AJ$24)*cash*(_xlfn.NORM.INV(RAND(),cash_ave,cash_std))+(AI774-AJ$24)))</f>
        <v/>
      </c>
      <c r="AK774" s="156">
        <f>IF((AJ774&lt;=0),0,((AJ774-AK$24)*Stock*(_xlfn.NORM.INV(RAND(),stock_ave,stock_std))+(AJ774-AK$24)*Bonds*(_xlfn.NORM.INV(RAND(),bond_ave,bond_std))+(AJ774-AK$24)*cash*(_xlfn.NORM.INV(RAND(),cash_ave,cash_std))+(AJ774-AK$24)))</f>
        <v/>
      </c>
      <c r="AL774" s="156">
        <f>IF((AK774&lt;=0),0,((AK774-AL$24)*Stock*(_xlfn.NORM.INV(RAND(),stock_ave,stock_std))+(AK774-AL$24)*Bonds*(_xlfn.NORM.INV(RAND(),bond_ave,bond_std))+(AK774-AL$24)*cash*(_xlfn.NORM.INV(RAND(),cash_ave,cash_std))+(AK774-AL$24)))</f>
        <v/>
      </c>
      <c r="AM774" s="156">
        <f>IF((AL774&lt;=0),0,((AL774-AM$24)*Stock*(_xlfn.NORM.INV(RAND(),stock_ave,stock_std))+(AL774-AM$24)*Bonds*(_xlfn.NORM.INV(RAND(),bond_ave,bond_std))+(AL774-AM$24)*cash*(_xlfn.NORM.INV(RAND(),cash_ave,cash_std))+(AL774-AM$24)))</f>
        <v/>
      </c>
      <c r="AN774" s="156">
        <f>IF((AM774&lt;=0),0,((AM774-AN$24)*Stock*(_xlfn.NORM.INV(RAND(),stock_ave,stock_std))+(AM774-AN$24)*Bonds*(_xlfn.NORM.INV(RAND(),bond_ave,bond_std))+(AM774-AN$24)*cash*(_xlfn.NORM.INV(RAND(),cash_ave,cash_std))+(AM774-AN$24)))</f>
        <v/>
      </c>
      <c r="AO774" s="156">
        <f>IF((AN774&lt;=0),0,((AN774-AO$24)*Stock*(_xlfn.NORM.INV(RAND(),stock_ave,stock_std))+(AN774-AO$24)*Bonds*(_xlfn.NORM.INV(RAND(),bond_ave,bond_std))+(AN774-AO$24)*cash*(_xlfn.NORM.INV(RAND(),cash_ave,cash_std))+(AN774-AO$24)))</f>
        <v/>
      </c>
      <c r="AP774" s="156">
        <f>IF((AO774&lt;=0),0,((AO774-AP$24)*Stock*(_xlfn.NORM.INV(RAND(),stock_ave,stock_std))+(AO774-AP$24)*Bonds*(_xlfn.NORM.INV(RAND(),bond_ave,bond_std))+(AO774-AP$24)*cash*(_xlfn.NORM.INV(RAND(),cash_ave,cash_std))+(AO774-AP$24)))</f>
        <v/>
      </c>
      <c r="AQ774" s="156">
        <f>IF((AP774&lt;=0),0,((AP774-AQ$24)*Stock*(_xlfn.NORM.INV(RAND(),stock_ave,stock_std))+(AP774-AQ$24)*Bonds*(_xlfn.NORM.INV(RAND(),bond_ave,bond_std))+(AP774-AQ$24)*cash*(_xlfn.NORM.INV(RAND(),cash_ave,cash_std))+(AP774-AQ$24)))</f>
        <v/>
      </c>
      <c r="AR774" s="156">
        <f>IF((AQ774&lt;=0),0,((AQ774-AR$24)*Stock*(_xlfn.NORM.INV(RAND(),stock_ave,stock_std))+(AQ774-AR$24)*Bonds*(_xlfn.NORM.INV(RAND(),bond_ave,bond_std))+(AQ774-AR$24)*cash*(_xlfn.NORM.INV(RAND(),cash_ave,cash_std))+(AQ774-AR$24)))</f>
        <v/>
      </c>
      <c r="AS774" s="156">
        <f>IF((AR774&lt;=0),0,((AR774-AS$24)*Stock*(_xlfn.NORM.INV(RAND(),stock_ave,stock_std))+(AR774-AS$24)*Bonds*(_xlfn.NORM.INV(RAND(),bond_ave,bond_std))+(AR774-AS$24)*cash*(_xlfn.NORM.INV(RAND(),cash_ave,cash_std))+(AR774-AS$24)))</f>
        <v/>
      </c>
      <c r="AT774" s="156">
        <f>IF((AS774&lt;=0),0,((AS774-AT$24)*Stock*(_xlfn.NORM.INV(RAND(),stock_ave,stock_std))+(AS774-AT$24)*Bonds*(_xlfn.NORM.INV(RAND(),bond_ave,bond_std))+(AS774-AT$24)*cash*(_xlfn.NORM.INV(RAND(),cash_ave,cash_std))+(AS774-AT$24)))</f>
        <v/>
      </c>
      <c r="AU774" s="156">
        <f>IF((AT774&lt;=0),0,((AT774-AU$24)*Stock*(_xlfn.NORM.INV(RAND(),stock_ave,stock_std))+(AT774-AU$24)*Bonds*(_xlfn.NORM.INV(RAND(),bond_ave,bond_std))+(AT774-AU$24)*cash*(_xlfn.NORM.INV(RAND(),cash_ave,cash_std))+(AT774-AU$24)))</f>
        <v/>
      </c>
      <c r="AV774" s="156">
        <f>IF((AU774&lt;=0),0,((AU774-AV$24)*Stock*(_xlfn.NORM.INV(RAND(),stock_ave,stock_std))+(AU774-AV$24)*Bonds*(_xlfn.NORM.INV(RAND(),bond_ave,bond_std))+(AU774-AV$24)*cash*(_xlfn.NORM.INV(RAND(),cash_ave,cash_std))+(AU774-AV$24)))</f>
        <v/>
      </c>
      <c r="AW774" s="156">
        <f>IF((AV774&lt;=0),0,((AV774-AW$24)*Stock*(_xlfn.NORM.INV(RAND(),stock_ave,stock_std))+(AV774-AW$24)*Bonds*(_xlfn.NORM.INV(RAND(),bond_ave,bond_std))+(AV774-AW$24)*cash*(_xlfn.NORM.INV(RAND(),cash_ave,cash_std))+(AV774-AW$24)))</f>
        <v/>
      </c>
      <c r="AX774" s="159" t="n"/>
      <c r="AY774" s="159" t="n"/>
      <c r="AZ774" s="159" t="n"/>
      <c r="BA774" s="159" t="n"/>
      <c r="BB774" s="159" t="n"/>
    </row>
    <row r="775">
      <c r="C775" s="147" t="n"/>
      <c r="D775" s="61">
        <f>+D774-IF(D$18&gt;74,(D774/D$25)*$C$10)</f>
        <v/>
      </c>
      <c r="E775" s="61">
        <f>+E774-IF(E$18&gt;74,(E774/E$25)*$C$10)</f>
        <v/>
      </c>
      <c r="F775" s="61">
        <f>+F774-IF(F$18&gt;74,(F774/F$25)*$C$10)</f>
        <v/>
      </c>
      <c r="G775" s="61">
        <f>+G774-IF(G$18&gt;74,(G774/G$25)*$C$10)</f>
        <v/>
      </c>
      <c r="H775" s="61">
        <f>+H774-IF(H$18&gt;74,(H774/H$25)*$C$10)</f>
        <v/>
      </c>
      <c r="I775" s="61">
        <f>+I774-IF(I$18&gt;74,(I774/I$25)*$C$10)</f>
        <v/>
      </c>
      <c r="J775" s="61">
        <f>+J774-IF(J$18&gt;74,(J774/J$25)*$C$10)</f>
        <v/>
      </c>
      <c r="K775" s="61">
        <f>+K774-IF(K$18&gt;74,(K774/K$25)*$C$10)</f>
        <v/>
      </c>
      <c r="L775" s="61">
        <f>+L774-IF(L$18&gt;74,(L774/L$25)*$C$10)</f>
        <v/>
      </c>
      <c r="M775" s="61">
        <f>+M774-IF(M$18&gt;74,(M774/M$25)*$C$10)</f>
        <v/>
      </c>
      <c r="N775" s="61">
        <f>+N774-IF(N$18&gt;74,(N774/N$25)*$C$10)</f>
        <v/>
      </c>
      <c r="O775" s="61">
        <f>+O774-IF(O$18&gt;74,(O774/O$25)*$C$10)</f>
        <v/>
      </c>
      <c r="P775" s="61">
        <f>+P774-IF(P$18&gt;74,(P774/P$25)*$C$10)</f>
        <v/>
      </c>
      <c r="Q775" s="61">
        <f>+Q774-IF(Q$18&gt;74,(Q774/Q$25)*$C$10)</f>
        <v/>
      </c>
      <c r="R775" s="61">
        <f>+R774-IF(R$18&gt;74,(R774/R$25)*$C$10)</f>
        <v/>
      </c>
      <c r="S775" s="61">
        <f>+S774-IF(S$18&gt;74,(S774/S$25)*$C$10)</f>
        <v/>
      </c>
      <c r="T775" s="61">
        <f>+T774-IF(T$18&gt;74,(T774/T$25)*$C$10)</f>
        <v/>
      </c>
      <c r="U775" s="61">
        <f>+U774-IF(U$18&gt;74,(U774/U$25)*$C$10)</f>
        <v/>
      </c>
      <c r="V775" s="61">
        <f>+V774-IF(V$18&gt;74,(V774/V$25)*$C$10)</f>
        <v/>
      </c>
      <c r="W775" s="61">
        <f>+W774-IF(W$18&gt;74,(W774/W$25)*$C$10)</f>
        <v/>
      </c>
      <c r="X775" s="61">
        <f>+X774-IF(X$18&gt;74,(X774/X$25)*$C$10)</f>
        <v/>
      </c>
      <c r="Y775" s="61">
        <f>+Y774-IF(Y$18&gt;74,(Y774/Y$25)*$C$10)</f>
        <v/>
      </c>
      <c r="Z775" s="61">
        <f>+Z774-IF(Z$18&gt;74,(Z774/Z$25)*$C$10)</f>
        <v/>
      </c>
      <c r="AA775" s="61">
        <f>+AA774-IF(AA$18&gt;74,(AA774/AA$25)*$C$10)</f>
        <v/>
      </c>
      <c r="AB775" s="61">
        <f>+AB774-IF(AB$18&gt;74,(AB774/AB$25)*$C$10)</f>
        <v/>
      </c>
      <c r="AC775" s="61">
        <f>+AC774-IF(AC$18&gt;74,(AC774/AC$25)*$C$10)</f>
        <v/>
      </c>
      <c r="AD775" s="61">
        <f>+AD774-IF(AD$18&gt;74,(AD774/AD$25)*$C$10)</f>
        <v/>
      </c>
      <c r="AE775" s="61">
        <f>+AE774-IF(AE$18&gt;74,(AE774/AE$25)*$C$10)</f>
        <v/>
      </c>
      <c r="AF775" s="61">
        <f>+AF774-IF(AF$18&gt;74,(AF774/AF$25)*$C$10)</f>
        <v/>
      </c>
      <c r="AG775" s="61">
        <f>+AG774-IF(AG$18&gt;74,(AG774/AG$25)*$C$10)</f>
        <v/>
      </c>
      <c r="AH775" s="61">
        <f>+AH774-IF(AH$18&gt;74,(AH774/AH$25)*$C$10)</f>
        <v/>
      </c>
      <c r="AI775" s="61">
        <f>+AI774-IF(AI$18&gt;74,(AI774/AI$25)*$C$10)</f>
        <v/>
      </c>
      <c r="AJ775" s="61">
        <f>+AJ774-IF(AJ$18&gt;74,(AJ774/AJ$25)*$C$10)</f>
        <v/>
      </c>
      <c r="AK775" s="61">
        <f>+AK774-IF(AK$18&gt;74,(AK774/AK$25)*$C$10)</f>
        <v/>
      </c>
      <c r="AL775" s="61">
        <f>+AL774-IF(AL$18&gt;74,(AL774/AL$25)*$C$10)</f>
        <v/>
      </c>
      <c r="AM775" s="61">
        <f>+AM774-IF(AM$18&gt;74,(AM774/AM$25)*$C$10)</f>
        <v/>
      </c>
      <c r="AN775" s="61">
        <f>+AN774-IF(AN$18&gt;74,(AN774/AN$25)*$C$10)</f>
        <v/>
      </c>
      <c r="AO775" s="61">
        <f>+AO774-IF(AO$18&gt;74,(AO774/AO$25)*$C$10)</f>
        <v/>
      </c>
      <c r="AP775" s="61">
        <f>+AP774-IF(AP$18&gt;74,(AP774/AP$25)*$C$10)</f>
        <v/>
      </c>
      <c r="AQ775" s="61">
        <f>+AQ774-IF(AQ$18&gt;74,(AQ774/AQ$25)*$C$10)</f>
        <v/>
      </c>
      <c r="AR775" s="61">
        <f>+AR774-IF(AR$18&gt;74,(AR774/AR$25)*$C$10)</f>
        <v/>
      </c>
      <c r="AS775" s="61">
        <f>+AS774-IF(AS$18&gt;74,(AS774/AS$25)*$C$10)</f>
        <v/>
      </c>
      <c r="AT775" s="61">
        <f>+AT774-IF(AT$18&gt;74,(AT774/AT$25)*$C$10)</f>
        <v/>
      </c>
      <c r="AU775" s="61">
        <f>+AU774-IF(AU$18&gt;74,(AU774/AU$25)*$C$10)</f>
        <v/>
      </c>
      <c r="AV775" s="61">
        <f>+AV774-IF(AV$18&gt;74,(AV774/AV$25)*$C$10)</f>
        <v/>
      </c>
      <c r="AW775" s="61">
        <f>+AW774-IF(AW$18&gt;74,(AW774/AW$25)*$C$10)</f>
        <v/>
      </c>
      <c r="AX775" s="35">
        <f>IF(AW775&gt;0,1,0)</f>
        <v/>
      </c>
      <c r="AY775" s="35">
        <f>IF(AL775&gt;0,1,0)</f>
        <v/>
      </c>
      <c r="AZ775" s="35">
        <f>IF(AG775&gt;0,1,0)</f>
        <v/>
      </c>
      <c r="BA775" s="35">
        <f>IF(AB775&gt;0,1,0)</f>
        <v/>
      </c>
      <c r="BB775" s="35">
        <f>IF(W775&gt;0,1,0)</f>
        <v/>
      </c>
    </row>
    <row r="776">
      <c r="B776" s="154" t="inlineStr">
        <is>
          <t>trial 375</t>
        </is>
      </c>
      <c r="C776" s="155">
        <f>+start-C773</f>
        <v/>
      </c>
      <c r="D776" s="156">
        <f>IF((C776&lt;=0),0,((C776-D$24)*Stock*(_xlfn.NORM.INV(RAND(),stock_ave,stock_std))+(C776-D$24)*Bonds*(_xlfn.NORM.INV(RAND(),bond_ave,bond_std))+(C776-D$24)*cash*(_xlfn.NORM.INV(RAND(),cash_ave,cash_std))+(C776-D$24)))</f>
        <v/>
      </c>
      <c r="E776" s="156">
        <f>IF((D776&lt;=0),0,((D776-E$24)*Stock*(_xlfn.NORM.INV(RAND(),stock_ave,stock_std))+(D776-E$24)*Bonds*(_xlfn.NORM.INV(RAND(),bond_ave,bond_std))+(D776-E$24)*cash*(_xlfn.NORM.INV(RAND(),cash_ave,cash_std))+(D776-E$24)))</f>
        <v/>
      </c>
      <c r="F776" s="156">
        <f>IF((E776&lt;=0),0,((E776-F$24)*Stock*(_xlfn.NORM.INV(RAND(),stock_ave,stock_std))+(E776-F$24)*Bonds*(_xlfn.NORM.INV(RAND(),bond_ave,bond_std))+(E776-F$24)*cash*(_xlfn.NORM.INV(RAND(),cash_ave,cash_std))+(E776-F$24)))</f>
        <v/>
      </c>
      <c r="G776" s="156">
        <f>IF((F776&lt;=0),0,((F776-G$24)*Stock*(_xlfn.NORM.INV(RAND(),stock_ave,stock_std))+(F776-G$24)*Bonds*(_xlfn.NORM.INV(RAND(),bond_ave,bond_std))+(F776-G$24)*cash*(_xlfn.NORM.INV(RAND(),cash_ave,cash_std))+(F776-G$24)))</f>
        <v/>
      </c>
      <c r="H776" s="156">
        <f>IF((G776&lt;=0),0,((G776-H$24)*Stock*(_xlfn.NORM.INV(RAND(),stock_ave,stock_std))+(G776-H$24)*Bonds*(_xlfn.NORM.INV(RAND(),bond_ave,bond_std))+(G776-H$24)*cash*(_xlfn.NORM.INV(RAND(),cash_ave,cash_std))+(G776-H$24)))</f>
        <v/>
      </c>
      <c r="I776" s="156">
        <f>IF((H776&lt;=0),0,((H776-I$24)*Stock*(_xlfn.NORM.INV(RAND(),stock_ave,stock_std))+(H776-I$24)*Bonds*(_xlfn.NORM.INV(RAND(),bond_ave,bond_std))+(H776-I$24)*cash*(_xlfn.NORM.INV(RAND(),cash_ave,cash_std))+(H776-I$24)))</f>
        <v/>
      </c>
      <c r="J776" s="156">
        <f>IF((I776&lt;=0),0,((I776-J$24)*Stock*(_xlfn.NORM.INV(RAND(),stock_ave,stock_std))+(I776-J$24)*Bonds*(_xlfn.NORM.INV(RAND(),bond_ave,bond_std))+(I776-J$24)*cash*(_xlfn.NORM.INV(RAND(),cash_ave,cash_std))+(I776-J$24)))</f>
        <v/>
      </c>
      <c r="K776" s="156">
        <f>IF((J776&lt;=0),0,((J776-K$24)*Stock*(_xlfn.NORM.INV(RAND(),stock_ave,stock_std))+(J776-K$24)*Bonds*(_xlfn.NORM.INV(RAND(),bond_ave,bond_std))+(J776-K$24)*cash*(_xlfn.NORM.INV(RAND(),cash_ave,cash_std))+(J776-K$24)))</f>
        <v/>
      </c>
      <c r="L776" s="156">
        <f>IF((K776&lt;=0),0,((K776-L$24)*Stock*(_xlfn.NORM.INV(RAND(),stock_ave,stock_std))+(K776-L$24)*Bonds*(_xlfn.NORM.INV(RAND(),bond_ave,bond_std))+(K776-L$24)*cash*(_xlfn.NORM.INV(RAND(),cash_ave,cash_std))+(K776-L$24)))</f>
        <v/>
      </c>
      <c r="M776" s="156">
        <f>IF((L776&lt;=0),0,((L776-M$24)*Stock*(_xlfn.NORM.INV(RAND(),stock_ave,stock_std))+(L776-M$24)*Bonds*(_xlfn.NORM.INV(RAND(),bond_ave,bond_std))+(L776-M$24)*cash*(_xlfn.NORM.INV(RAND(),cash_ave,cash_std))+(L776-M$24)))</f>
        <v/>
      </c>
      <c r="N776" s="156">
        <f>IF((M776&lt;=0),0,((M776-N$24)*Stock*(_xlfn.NORM.INV(RAND(),stock_ave,stock_std))+(M776-N$24)*Bonds*(_xlfn.NORM.INV(RAND(),bond_ave,bond_std))+(M776-N$24)*cash*(_xlfn.NORM.INV(RAND(),cash_ave,cash_std))+(M776-N$24)))</f>
        <v/>
      </c>
      <c r="O776" s="156">
        <f>IF((N776&lt;=0),0,((N776-O$24)*Stock*(_xlfn.NORM.INV(RAND(),stock_ave,stock_std))+(N776-O$24)*Bonds*(_xlfn.NORM.INV(RAND(),bond_ave,bond_std))+(N776-O$24)*cash*(_xlfn.NORM.INV(RAND(),cash_ave,cash_std))+(N776-O$24)))</f>
        <v/>
      </c>
      <c r="P776" s="156">
        <f>IF((O776&lt;=0),0,((O776-P$24)*Stock*(_xlfn.NORM.INV(RAND(),stock_ave,stock_std))+(O776-P$24)*Bonds*(_xlfn.NORM.INV(RAND(),bond_ave,bond_std))+(O776-P$24)*cash*(_xlfn.NORM.INV(RAND(),cash_ave,cash_std))+(O776-P$24)))</f>
        <v/>
      </c>
      <c r="Q776" s="156">
        <f>IF((P776&lt;=0),0,((P776-Q$24)*Stock*(_xlfn.NORM.INV(RAND(),stock_ave,stock_std))+(P776-Q$24)*Bonds*(_xlfn.NORM.INV(RAND(),bond_ave,bond_std))+(P776-Q$24)*cash*(_xlfn.NORM.INV(RAND(),cash_ave,cash_std))+(P776-Q$24)))</f>
        <v/>
      </c>
      <c r="R776" s="156">
        <f>IF((Q776&lt;=0),0,((Q776-R$24)*Stock*(_xlfn.NORM.INV(RAND(),stock_ave,stock_std))+(Q776-R$24)*Bonds*(_xlfn.NORM.INV(RAND(),bond_ave,bond_std))+(Q776-R$24)*cash*(_xlfn.NORM.INV(RAND(),cash_ave,cash_std))+(Q776-R$24)))</f>
        <v/>
      </c>
      <c r="S776" s="156">
        <f>IF((R776&lt;=0),0,((R776-S$24)*Stock*(_xlfn.NORM.INV(RAND(),stock_ave,stock_std))+(R776-S$24)*Bonds*(_xlfn.NORM.INV(RAND(),bond_ave,bond_std))+(R776-S$24)*cash*(_xlfn.NORM.INV(RAND(),cash_ave,cash_std))+(R776-S$24)))</f>
        <v/>
      </c>
      <c r="T776" s="156">
        <f>IF((S776&lt;=0),0,((S776-T$24)*Stock*(_xlfn.NORM.INV(RAND(),stock_ave,stock_std))+(S776-T$24)*Bonds*(_xlfn.NORM.INV(RAND(),bond_ave,bond_std))+(S776-T$24)*cash*(_xlfn.NORM.INV(RAND(),cash_ave,cash_std))+(S776-T$24)))</f>
        <v/>
      </c>
      <c r="U776" s="156">
        <f>IF((T776&lt;=0),0,((T776-U$24)*Stock*(_xlfn.NORM.INV(RAND(),stock_ave,stock_std))+(T776-U$24)*Bonds*(_xlfn.NORM.INV(RAND(),bond_ave,bond_std))+(T776-U$24)*cash*(_xlfn.NORM.INV(RAND(),cash_ave,cash_std))+(T776-U$24)))</f>
        <v/>
      </c>
      <c r="V776" s="156">
        <f>IF((U776&lt;=0),0,((U776-V$24)*Stock*(_xlfn.NORM.INV(RAND(),stock_ave,stock_std))+(U776-V$24)*Bonds*(_xlfn.NORM.INV(RAND(),bond_ave,bond_std))+(U776-V$24)*cash*(_xlfn.NORM.INV(RAND(),cash_ave,cash_std))+(U776-V$24)))</f>
        <v/>
      </c>
      <c r="W776" s="156">
        <f>IF((V776&lt;=0),0,((V776-W$24)*Stock*(_xlfn.NORM.INV(RAND(),stock_ave,stock_std))+(V776-W$24)*Bonds*(_xlfn.NORM.INV(RAND(),bond_ave,bond_std))+(V776-W$24)*cash*(_xlfn.NORM.INV(RAND(),cash_ave,cash_std))+(V776-W$24)))</f>
        <v/>
      </c>
      <c r="X776" s="156">
        <f>IF((W776&lt;=0),0,((W776-X$24)*Stock*(_xlfn.NORM.INV(RAND(),stock_ave,stock_std))+(W776-X$24)*Bonds*(_xlfn.NORM.INV(RAND(),bond_ave,bond_std))+(W776-X$24)*cash*(_xlfn.NORM.INV(RAND(),cash_ave,cash_std))+(W776-X$24)))</f>
        <v/>
      </c>
      <c r="Y776" s="156">
        <f>IF((X776&lt;=0),0,((X776-Y$24)*Stock*(_xlfn.NORM.INV(RAND(),stock_ave,stock_std))+(X776-Y$24)*Bonds*(_xlfn.NORM.INV(RAND(),bond_ave,bond_std))+(X776-Y$24)*cash*(_xlfn.NORM.INV(RAND(),cash_ave,cash_std))+(X776-Y$24)))</f>
        <v/>
      </c>
      <c r="Z776" s="156">
        <f>IF((Y776&lt;=0),0,((Y776-Z$24)*Stock*(_xlfn.NORM.INV(RAND(),stock_ave,stock_std))+(Y776-Z$24)*Bonds*(_xlfn.NORM.INV(RAND(),bond_ave,bond_std))+(Y776-Z$24)*cash*(_xlfn.NORM.INV(RAND(),cash_ave,cash_std))+(Y776-Z$24)))</f>
        <v/>
      </c>
      <c r="AA776" s="156">
        <f>IF((Z776&lt;=0),0,((Z776-AA$24)*Stock*(_xlfn.NORM.INV(RAND(),stock_ave,stock_std))+(Z776-AA$24)*Bonds*(_xlfn.NORM.INV(RAND(),bond_ave,bond_std))+(Z776-AA$24)*cash*(_xlfn.NORM.INV(RAND(),cash_ave,cash_std))+(Z776-AA$24)))</f>
        <v/>
      </c>
      <c r="AB776" s="156">
        <f>IF((AA776&lt;=0),0,((AA776-AB$24)*Stock*(_xlfn.NORM.INV(RAND(),stock_ave,stock_std))+(AA776-AB$24)*Bonds*(_xlfn.NORM.INV(RAND(),bond_ave,bond_std))+(AA776-AB$24)*cash*(_xlfn.NORM.INV(RAND(),cash_ave,cash_std))+(AA776-AB$24)))</f>
        <v/>
      </c>
      <c r="AC776" s="156">
        <f>IF((AB776&lt;=0),0,((AB776-AC$24)*Stock*(_xlfn.NORM.INV(RAND(),stock_ave,stock_std))+(AB776-AC$24)*Bonds*(_xlfn.NORM.INV(RAND(),bond_ave,bond_std))+(AB776-AC$24)*cash*(_xlfn.NORM.INV(RAND(),cash_ave,cash_std))+(AB776-AC$24)))</f>
        <v/>
      </c>
      <c r="AD776" s="156">
        <f>IF((AC776&lt;=0),0,((AC776-AD$24)*Stock*(_xlfn.NORM.INV(RAND(),stock_ave,stock_std))+(AC776-AD$24)*Bonds*(_xlfn.NORM.INV(RAND(),bond_ave,bond_std))+(AC776-AD$24)*cash*(_xlfn.NORM.INV(RAND(),cash_ave,cash_std))+(AC776-AD$24)))</f>
        <v/>
      </c>
      <c r="AE776" s="156">
        <f>IF((AD776&lt;=0),0,((AD776-AE$24)*Stock*(_xlfn.NORM.INV(RAND(),stock_ave,stock_std))+(AD776-AE$24)*Bonds*(_xlfn.NORM.INV(RAND(),bond_ave,bond_std))+(AD776-AE$24)*cash*(_xlfn.NORM.INV(RAND(),cash_ave,cash_std))+(AD776-AE$24)))</f>
        <v/>
      </c>
      <c r="AF776" s="156">
        <f>IF((AE776&lt;=0),0,((AE776-AF$24)*Stock*(_xlfn.NORM.INV(RAND(),stock_ave,stock_std))+(AE776-AF$24)*Bonds*(_xlfn.NORM.INV(RAND(),bond_ave,bond_std))+(AE776-AF$24)*cash*(_xlfn.NORM.INV(RAND(),cash_ave,cash_std))+(AE776-AF$24)))</f>
        <v/>
      </c>
      <c r="AG776" s="156">
        <f>IF((AF776&lt;=0),0,((AF776-AG$24)*Stock*(_xlfn.NORM.INV(RAND(),stock_ave,stock_std))+(AF776-AG$24)*Bonds*(_xlfn.NORM.INV(RAND(),bond_ave,bond_std))+(AF776-AG$24)*cash*(_xlfn.NORM.INV(RAND(),cash_ave,cash_std))+(AF776-AG$24)))</f>
        <v/>
      </c>
      <c r="AH776" s="156">
        <f>IF((AG776&lt;=0),0,((AG776-AH$24)*Stock*(_xlfn.NORM.INV(RAND(),stock_ave,stock_std))+(AG776-AH$24)*Bonds*(_xlfn.NORM.INV(RAND(),bond_ave,bond_std))+(AG776-AH$24)*cash*(_xlfn.NORM.INV(RAND(),cash_ave,cash_std))+(AG776-AH$24)))</f>
        <v/>
      </c>
      <c r="AI776" s="156">
        <f>IF((AH776&lt;=0),0,((AH776-AI$24)*Stock*(_xlfn.NORM.INV(RAND(),stock_ave,stock_std))+(AH776-AI$24)*Bonds*(_xlfn.NORM.INV(RAND(),bond_ave,bond_std))+(AH776-AI$24)*cash*(_xlfn.NORM.INV(RAND(),cash_ave,cash_std))+(AH776-AI$24)))</f>
        <v/>
      </c>
      <c r="AJ776" s="156">
        <f>IF((AI776&lt;=0),0,((AI776-AJ$24)*Stock*(_xlfn.NORM.INV(RAND(),stock_ave,stock_std))+(AI776-AJ$24)*Bonds*(_xlfn.NORM.INV(RAND(),bond_ave,bond_std))+(AI776-AJ$24)*cash*(_xlfn.NORM.INV(RAND(),cash_ave,cash_std))+(AI776-AJ$24)))</f>
        <v/>
      </c>
      <c r="AK776" s="156">
        <f>IF((AJ776&lt;=0),0,((AJ776-AK$24)*Stock*(_xlfn.NORM.INV(RAND(),stock_ave,stock_std))+(AJ776-AK$24)*Bonds*(_xlfn.NORM.INV(RAND(),bond_ave,bond_std))+(AJ776-AK$24)*cash*(_xlfn.NORM.INV(RAND(),cash_ave,cash_std))+(AJ776-AK$24)))</f>
        <v/>
      </c>
      <c r="AL776" s="156">
        <f>IF((AK776&lt;=0),0,((AK776-AL$24)*Stock*(_xlfn.NORM.INV(RAND(),stock_ave,stock_std))+(AK776-AL$24)*Bonds*(_xlfn.NORM.INV(RAND(),bond_ave,bond_std))+(AK776-AL$24)*cash*(_xlfn.NORM.INV(RAND(),cash_ave,cash_std))+(AK776-AL$24)))</f>
        <v/>
      </c>
      <c r="AM776" s="156">
        <f>IF((AL776&lt;=0),0,((AL776-AM$24)*Stock*(_xlfn.NORM.INV(RAND(),stock_ave,stock_std))+(AL776-AM$24)*Bonds*(_xlfn.NORM.INV(RAND(),bond_ave,bond_std))+(AL776-AM$24)*cash*(_xlfn.NORM.INV(RAND(),cash_ave,cash_std))+(AL776-AM$24)))</f>
        <v/>
      </c>
      <c r="AN776" s="156">
        <f>IF((AM776&lt;=0),0,((AM776-AN$24)*Stock*(_xlfn.NORM.INV(RAND(),stock_ave,stock_std))+(AM776-AN$24)*Bonds*(_xlfn.NORM.INV(RAND(),bond_ave,bond_std))+(AM776-AN$24)*cash*(_xlfn.NORM.INV(RAND(),cash_ave,cash_std))+(AM776-AN$24)))</f>
        <v/>
      </c>
      <c r="AO776" s="156">
        <f>IF((AN776&lt;=0),0,((AN776-AO$24)*Stock*(_xlfn.NORM.INV(RAND(),stock_ave,stock_std))+(AN776-AO$24)*Bonds*(_xlfn.NORM.INV(RAND(),bond_ave,bond_std))+(AN776-AO$24)*cash*(_xlfn.NORM.INV(RAND(),cash_ave,cash_std))+(AN776-AO$24)))</f>
        <v/>
      </c>
      <c r="AP776" s="156">
        <f>IF((AO776&lt;=0),0,((AO776-AP$24)*Stock*(_xlfn.NORM.INV(RAND(),stock_ave,stock_std))+(AO776-AP$24)*Bonds*(_xlfn.NORM.INV(RAND(),bond_ave,bond_std))+(AO776-AP$24)*cash*(_xlfn.NORM.INV(RAND(),cash_ave,cash_std))+(AO776-AP$24)))</f>
        <v/>
      </c>
      <c r="AQ776" s="156">
        <f>IF((AP776&lt;=0),0,((AP776-AQ$24)*Stock*(_xlfn.NORM.INV(RAND(),stock_ave,stock_std))+(AP776-AQ$24)*Bonds*(_xlfn.NORM.INV(RAND(),bond_ave,bond_std))+(AP776-AQ$24)*cash*(_xlfn.NORM.INV(RAND(),cash_ave,cash_std))+(AP776-AQ$24)))</f>
        <v/>
      </c>
      <c r="AR776" s="156">
        <f>IF((AQ776&lt;=0),0,((AQ776-AR$24)*Stock*(_xlfn.NORM.INV(RAND(),stock_ave,stock_std))+(AQ776-AR$24)*Bonds*(_xlfn.NORM.INV(RAND(),bond_ave,bond_std))+(AQ776-AR$24)*cash*(_xlfn.NORM.INV(RAND(),cash_ave,cash_std))+(AQ776-AR$24)))</f>
        <v/>
      </c>
      <c r="AS776" s="156">
        <f>IF((AR776&lt;=0),0,((AR776-AS$24)*Stock*(_xlfn.NORM.INV(RAND(),stock_ave,stock_std))+(AR776-AS$24)*Bonds*(_xlfn.NORM.INV(RAND(),bond_ave,bond_std))+(AR776-AS$24)*cash*(_xlfn.NORM.INV(RAND(),cash_ave,cash_std))+(AR776-AS$24)))</f>
        <v/>
      </c>
      <c r="AT776" s="156">
        <f>IF((AS776&lt;=0),0,((AS776-AT$24)*Stock*(_xlfn.NORM.INV(RAND(),stock_ave,stock_std))+(AS776-AT$24)*Bonds*(_xlfn.NORM.INV(RAND(),bond_ave,bond_std))+(AS776-AT$24)*cash*(_xlfn.NORM.INV(RAND(),cash_ave,cash_std))+(AS776-AT$24)))</f>
        <v/>
      </c>
      <c r="AU776" s="156">
        <f>IF((AT776&lt;=0),0,((AT776-AU$24)*Stock*(_xlfn.NORM.INV(RAND(),stock_ave,stock_std))+(AT776-AU$24)*Bonds*(_xlfn.NORM.INV(RAND(),bond_ave,bond_std))+(AT776-AU$24)*cash*(_xlfn.NORM.INV(RAND(),cash_ave,cash_std))+(AT776-AU$24)))</f>
        <v/>
      </c>
      <c r="AV776" s="156">
        <f>IF((AU776&lt;=0),0,((AU776-AV$24)*Stock*(_xlfn.NORM.INV(RAND(),stock_ave,stock_std))+(AU776-AV$24)*Bonds*(_xlfn.NORM.INV(RAND(),bond_ave,bond_std))+(AU776-AV$24)*cash*(_xlfn.NORM.INV(RAND(),cash_ave,cash_std))+(AU776-AV$24)))</f>
        <v/>
      </c>
      <c r="AW776" s="156">
        <f>IF((AV776&lt;=0),0,((AV776-AW$24)*Stock*(_xlfn.NORM.INV(RAND(),stock_ave,stock_std))+(AV776-AW$24)*Bonds*(_xlfn.NORM.INV(RAND(),bond_ave,bond_std))+(AV776-AW$24)*cash*(_xlfn.NORM.INV(RAND(),cash_ave,cash_std))+(AV776-AW$24)))</f>
        <v/>
      </c>
      <c r="AX776" s="159" t="n"/>
      <c r="AY776" s="159" t="n"/>
      <c r="AZ776" s="159" t="n"/>
      <c r="BA776" s="159" t="n"/>
      <c r="BB776" s="159" t="n"/>
    </row>
    <row r="777">
      <c r="C777" s="147" t="n"/>
      <c r="D777" s="61">
        <f>+D776-IF(D$18&gt;74,(D776/D$25)*$C$10)</f>
        <v/>
      </c>
      <c r="E777" s="61">
        <f>+E776-IF(E$18&gt;74,(E776/E$25)*$C$10)</f>
        <v/>
      </c>
      <c r="F777" s="61">
        <f>+F776-IF(F$18&gt;74,(F776/F$25)*$C$10)</f>
        <v/>
      </c>
      <c r="G777" s="61">
        <f>+G776-IF(G$18&gt;74,(G776/G$25)*$C$10)</f>
        <v/>
      </c>
      <c r="H777" s="61">
        <f>+H776-IF(H$18&gt;74,(H776/H$25)*$C$10)</f>
        <v/>
      </c>
      <c r="I777" s="61">
        <f>+I776-IF(I$18&gt;74,(I776/I$25)*$C$10)</f>
        <v/>
      </c>
      <c r="J777" s="61">
        <f>+J776-IF(J$18&gt;74,(J776/J$25)*$C$10)</f>
        <v/>
      </c>
      <c r="K777" s="61">
        <f>+K776-IF(K$18&gt;74,(K776/K$25)*$C$10)</f>
        <v/>
      </c>
      <c r="L777" s="61">
        <f>+L776-IF(L$18&gt;74,(L776/L$25)*$C$10)</f>
        <v/>
      </c>
      <c r="M777" s="61">
        <f>+M776-IF(M$18&gt;74,(M776/M$25)*$C$10)</f>
        <v/>
      </c>
      <c r="N777" s="61">
        <f>+N776-IF(N$18&gt;74,(N776/N$25)*$C$10)</f>
        <v/>
      </c>
      <c r="O777" s="61">
        <f>+O776-IF(O$18&gt;74,(O776/O$25)*$C$10)</f>
        <v/>
      </c>
      <c r="P777" s="61">
        <f>+P776-IF(P$18&gt;74,(P776/P$25)*$C$10)</f>
        <v/>
      </c>
      <c r="Q777" s="61">
        <f>+Q776-IF(Q$18&gt;74,(Q776/Q$25)*$C$10)</f>
        <v/>
      </c>
      <c r="R777" s="61">
        <f>+R776-IF(R$18&gt;74,(R776/R$25)*$C$10)</f>
        <v/>
      </c>
      <c r="S777" s="61">
        <f>+S776-IF(S$18&gt;74,(S776/S$25)*$C$10)</f>
        <v/>
      </c>
      <c r="T777" s="61">
        <f>+T776-IF(T$18&gt;74,(T776/T$25)*$C$10)</f>
        <v/>
      </c>
      <c r="U777" s="61">
        <f>+U776-IF(U$18&gt;74,(U776/U$25)*$C$10)</f>
        <v/>
      </c>
      <c r="V777" s="61">
        <f>+V776-IF(V$18&gt;74,(V776/V$25)*$C$10)</f>
        <v/>
      </c>
      <c r="W777" s="61">
        <f>+W776-IF(W$18&gt;74,(W776/W$25)*$C$10)</f>
        <v/>
      </c>
      <c r="X777" s="61">
        <f>+X776-IF(X$18&gt;74,(X776/X$25)*$C$10)</f>
        <v/>
      </c>
      <c r="Y777" s="61">
        <f>+Y776-IF(Y$18&gt;74,(Y776/Y$25)*$C$10)</f>
        <v/>
      </c>
      <c r="Z777" s="61">
        <f>+Z776-IF(Z$18&gt;74,(Z776/Z$25)*$C$10)</f>
        <v/>
      </c>
      <c r="AA777" s="61">
        <f>+AA776-IF(AA$18&gt;74,(AA776/AA$25)*$C$10)</f>
        <v/>
      </c>
      <c r="AB777" s="61">
        <f>+AB776-IF(AB$18&gt;74,(AB776/AB$25)*$C$10)</f>
        <v/>
      </c>
      <c r="AC777" s="61">
        <f>+AC776-IF(AC$18&gt;74,(AC776/AC$25)*$C$10)</f>
        <v/>
      </c>
      <c r="AD777" s="61">
        <f>+AD776-IF(AD$18&gt;74,(AD776/AD$25)*$C$10)</f>
        <v/>
      </c>
      <c r="AE777" s="61">
        <f>+AE776-IF(AE$18&gt;74,(AE776/AE$25)*$C$10)</f>
        <v/>
      </c>
      <c r="AF777" s="61">
        <f>+AF776-IF(AF$18&gt;74,(AF776/AF$25)*$C$10)</f>
        <v/>
      </c>
      <c r="AG777" s="61">
        <f>+AG776-IF(AG$18&gt;74,(AG776/AG$25)*$C$10)</f>
        <v/>
      </c>
      <c r="AH777" s="61">
        <f>+AH776-IF(AH$18&gt;74,(AH776/AH$25)*$C$10)</f>
        <v/>
      </c>
      <c r="AI777" s="61">
        <f>+AI776-IF(AI$18&gt;74,(AI776/AI$25)*$C$10)</f>
        <v/>
      </c>
      <c r="AJ777" s="61">
        <f>+AJ776-IF(AJ$18&gt;74,(AJ776/AJ$25)*$C$10)</f>
        <v/>
      </c>
      <c r="AK777" s="61">
        <f>+AK776-IF(AK$18&gt;74,(AK776/AK$25)*$C$10)</f>
        <v/>
      </c>
      <c r="AL777" s="61">
        <f>+AL776-IF(AL$18&gt;74,(AL776/AL$25)*$C$10)</f>
        <v/>
      </c>
      <c r="AM777" s="61">
        <f>+AM776-IF(AM$18&gt;74,(AM776/AM$25)*$C$10)</f>
        <v/>
      </c>
      <c r="AN777" s="61">
        <f>+AN776-IF(AN$18&gt;74,(AN776/AN$25)*$C$10)</f>
        <v/>
      </c>
      <c r="AO777" s="61">
        <f>+AO776-IF(AO$18&gt;74,(AO776/AO$25)*$C$10)</f>
        <v/>
      </c>
      <c r="AP777" s="61">
        <f>+AP776-IF(AP$18&gt;74,(AP776/AP$25)*$C$10)</f>
        <v/>
      </c>
      <c r="AQ777" s="61">
        <f>+AQ776-IF(AQ$18&gt;74,(AQ776/AQ$25)*$C$10)</f>
        <v/>
      </c>
      <c r="AR777" s="61">
        <f>+AR776-IF(AR$18&gt;74,(AR776/AR$25)*$C$10)</f>
        <v/>
      </c>
      <c r="AS777" s="61">
        <f>+AS776-IF(AS$18&gt;74,(AS776/AS$25)*$C$10)</f>
        <v/>
      </c>
      <c r="AT777" s="61">
        <f>+AT776-IF(AT$18&gt;74,(AT776/AT$25)*$C$10)</f>
        <v/>
      </c>
      <c r="AU777" s="61">
        <f>+AU776-IF(AU$18&gt;74,(AU776/AU$25)*$C$10)</f>
        <v/>
      </c>
      <c r="AV777" s="61">
        <f>+AV776-IF(AV$18&gt;74,(AV776/AV$25)*$C$10)</f>
        <v/>
      </c>
      <c r="AW777" s="61">
        <f>+AW776-IF(AW$18&gt;74,(AW776/AW$25)*$C$10)</f>
        <v/>
      </c>
      <c r="AX777" s="35">
        <f>IF(AW777&gt;0,1,0)</f>
        <v/>
      </c>
      <c r="AY777" s="35">
        <f>IF(AL777&gt;0,1,0)</f>
        <v/>
      </c>
      <c r="AZ777" s="35">
        <f>IF(AG777&gt;0,1,0)</f>
        <v/>
      </c>
      <c r="BA777" s="35">
        <f>IF(AB777&gt;0,1,0)</f>
        <v/>
      </c>
      <c r="BB777" s="35">
        <f>IF(W777&gt;0,1,0)</f>
        <v/>
      </c>
    </row>
    <row r="778">
      <c r="B778" s="154" t="inlineStr">
        <is>
          <t>trial 376</t>
        </is>
      </c>
      <c r="C778" s="155">
        <f>+start-C775</f>
        <v/>
      </c>
      <c r="D778" s="156">
        <f>IF((C778&lt;=0),0,((C778-D$24)*Stock*(_xlfn.NORM.INV(RAND(),stock_ave,stock_std))+(C778-D$24)*Bonds*(_xlfn.NORM.INV(RAND(),bond_ave,bond_std))+(C778-D$24)*cash*(_xlfn.NORM.INV(RAND(),cash_ave,cash_std))+(C778-D$24)))</f>
        <v/>
      </c>
      <c r="E778" s="156">
        <f>IF((D778&lt;=0),0,((D778-E$24)*Stock*(_xlfn.NORM.INV(RAND(),stock_ave,stock_std))+(D778-E$24)*Bonds*(_xlfn.NORM.INV(RAND(),bond_ave,bond_std))+(D778-E$24)*cash*(_xlfn.NORM.INV(RAND(),cash_ave,cash_std))+(D778-E$24)))</f>
        <v/>
      </c>
      <c r="F778" s="156">
        <f>IF((E778&lt;=0),0,((E778-F$24)*Stock*(_xlfn.NORM.INV(RAND(),stock_ave,stock_std))+(E778-F$24)*Bonds*(_xlfn.NORM.INV(RAND(),bond_ave,bond_std))+(E778-F$24)*cash*(_xlfn.NORM.INV(RAND(),cash_ave,cash_std))+(E778-F$24)))</f>
        <v/>
      </c>
      <c r="G778" s="156">
        <f>IF((F778&lt;=0),0,((F778-G$24)*Stock*(_xlfn.NORM.INV(RAND(),stock_ave,stock_std))+(F778-G$24)*Bonds*(_xlfn.NORM.INV(RAND(),bond_ave,bond_std))+(F778-G$24)*cash*(_xlfn.NORM.INV(RAND(),cash_ave,cash_std))+(F778-G$24)))</f>
        <v/>
      </c>
      <c r="H778" s="156">
        <f>IF((G778&lt;=0),0,((G778-H$24)*Stock*(_xlfn.NORM.INV(RAND(),stock_ave,stock_std))+(G778-H$24)*Bonds*(_xlfn.NORM.INV(RAND(),bond_ave,bond_std))+(G778-H$24)*cash*(_xlfn.NORM.INV(RAND(),cash_ave,cash_std))+(G778-H$24)))</f>
        <v/>
      </c>
      <c r="I778" s="156">
        <f>IF((H778&lt;=0),0,((H778-I$24)*Stock*(_xlfn.NORM.INV(RAND(),stock_ave,stock_std))+(H778-I$24)*Bonds*(_xlfn.NORM.INV(RAND(),bond_ave,bond_std))+(H778-I$24)*cash*(_xlfn.NORM.INV(RAND(),cash_ave,cash_std))+(H778-I$24)))</f>
        <v/>
      </c>
      <c r="J778" s="156">
        <f>IF((I778&lt;=0),0,((I778-J$24)*Stock*(_xlfn.NORM.INV(RAND(),stock_ave,stock_std))+(I778-J$24)*Bonds*(_xlfn.NORM.INV(RAND(),bond_ave,bond_std))+(I778-J$24)*cash*(_xlfn.NORM.INV(RAND(),cash_ave,cash_std))+(I778-J$24)))</f>
        <v/>
      </c>
      <c r="K778" s="156">
        <f>IF((J778&lt;=0),0,((J778-K$24)*Stock*(_xlfn.NORM.INV(RAND(),stock_ave,stock_std))+(J778-K$24)*Bonds*(_xlfn.NORM.INV(RAND(),bond_ave,bond_std))+(J778-K$24)*cash*(_xlfn.NORM.INV(RAND(),cash_ave,cash_std))+(J778-K$24)))</f>
        <v/>
      </c>
      <c r="L778" s="156">
        <f>IF((K778&lt;=0),0,((K778-L$24)*Stock*(_xlfn.NORM.INV(RAND(),stock_ave,stock_std))+(K778-L$24)*Bonds*(_xlfn.NORM.INV(RAND(),bond_ave,bond_std))+(K778-L$24)*cash*(_xlfn.NORM.INV(RAND(),cash_ave,cash_std))+(K778-L$24)))</f>
        <v/>
      </c>
      <c r="M778" s="156">
        <f>IF((L778&lt;=0),0,((L778-M$24)*Stock*(_xlfn.NORM.INV(RAND(),stock_ave,stock_std))+(L778-M$24)*Bonds*(_xlfn.NORM.INV(RAND(),bond_ave,bond_std))+(L778-M$24)*cash*(_xlfn.NORM.INV(RAND(),cash_ave,cash_std))+(L778-M$24)))</f>
        <v/>
      </c>
      <c r="N778" s="156">
        <f>IF((M778&lt;=0),0,((M778-N$24)*Stock*(_xlfn.NORM.INV(RAND(),stock_ave,stock_std))+(M778-N$24)*Bonds*(_xlfn.NORM.INV(RAND(),bond_ave,bond_std))+(M778-N$24)*cash*(_xlfn.NORM.INV(RAND(),cash_ave,cash_std))+(M778-N$24)))</f>
        <v/>
      </c>
      <c r="O778" s="156">
        <f>IF((N778&lt;=0),0,((N778-O$24)*Stock*(_xlfn.NORM.INV(RAND(),stock_ave,stock_std))+(N778-O$24)*Bonds*(_xlfn.NORM.INV(RAND(),bond_ave,bond_std))+(N778-O$24)*cash*(_xlfn.NORM.INV(RAND(),cash_ave,cash_std))+(N778-O$24)))</f>
        <v/>
      </c>
      <c r="P778" s="156">
        <f>IF((O778&lt;=0),0,((O778-P$24)*Stock*(_xlfn.NORM.INV(RAND(),stock_ave,stock_std))+(O778-P$24)*Bonds*(_xlfn.NORM.INV(RAND(),bond_ave,bond_std))+(O778-P$24)*cash*(_xlfn.NORM.INV(RAND(),cash_ave,cash_std))+(O778-P$24)))</f>
        <v/>
      </c>
      <c r="Q778" s="156">
        <f>IF((P778&lt;=0),0,((P778-Q$24)*Stock*(_xlfn.NORM.INV(RAND(),stock_ave,stock_std))+(P778-Q$24)*Bonds*(_xlfn.NORM.INV(RAND(),bond_ave,bond_std))+(P778-Q$24)*cash*(_xlfn.NORM.INV(RAND(),cash_ave,cash_std))+(P778-Q$24)))</f>
        <v/>
      </c>
      <c r="R778" s="156">
        <f>IF((Q778&lt;=0),0,((Q778-R$24)*Stock*(_xlfn.NORM.INV(RAND(),stock_ave,stock_std))+(Q778-R$24)*Bonds*(_xlfn.NORM.INV(RAND(),bond_ave,bond_std))+(Q778-R$24)*cash*(_xlfn.NORM.INV(RAND(),cash_ave,cash_std))+(Q778-R$24)))</f>
        <v/>
      </c>
      <c r="S778" s="156">
        <f>IF((R778&lt;=0),0,((R778-S$24)*Stock*(_xlfn.NORM.INV(RAND(),stock_ave,stock_std))+(R778-S$24)*Bonds*(_xlfn.NORM.INV(RAND(),bond_ave,bond_std))+(R778-S$24)*cash*(_xlfn.NORM.INV(RAND(),cash_ave,cash_std))+(R778-S$24)))</f>
        <v/>
      </c>
      <c r="T778" s="156">
        <f>IF((S778&lt;=0),0,((S778-T$24)*Stock*(_xlfn.NORM.INV(RAND(),stock_ave,stock_std))+(S778-T$24)*Bonds*(_xlfn.NORM.INV(RAND(),bond_ave,bond_std))+(S778-T$24)*cash*(_xlfn.NORM.INV(RAND(),cash_ave,cash_std))+(S778-T$24)))</f>
        <v/>
      </c>
      <c r="U778" s="156">
        <f>IF((T778&lt;=0),0,((T778-U$24)*Stock*(_xlfn.NORM.INV(RAND(),stock_ave,stock_std))+(T778-U$24)*Bonds*(_xlfn.NORM.INV(RAND(),bond_ave,bond_std))+(T778-U$24)*cash*(_xlfn.NORM.INV(RAND(),cash_ave,cash_std))+(T778-U$24)))</f>
        <v/>
      </c>
      <c r="V778" s="156">
        <f>IF((U778&lt;=0),0,((U778-V$24)*Stock*(_xlfn.NORM.INV(RAND(),stock_ave,stock_std))+(U778-V$24)*Bonds*(_xlfn.NORM.INV(RAND(),bond_ave,bond_std))+(U778-V$24)*cash*(_xlfn.NORM.INV(RAND(),cash_ave,cash_std))+(U778-V$24)))</f>
        <v/>
      </c>
      <c r="W778" s="156">
        <f>IF((V778&lt;=0),0,((V778-W$24)*Stock*(_xlfn.NORM.INV(RAND(),stock_ave,stock_std))+(V778-W$24)*Bonds*(_xlfn.NORM.INV(RAND(),bond_ave,bond_std))+(V778-W$24)*cash*(_xlfn.NORM.INV(RAND(),cash_ave,cash_std))+(V778-W$24)))</f>
        <v/>
      </c>
      <c r="X778" s="156">
        <f>IF((W778&lt;=0),0,((W778-X$24)*Stock*(_xlfn.NORM.INV(RAND(),stock_ave,stock_std))+(W778-X$24)*Bonds*(_xlfn.NORM.INV(RAND(),bond_ave,bond_std))+(W778-X$24)*cash*(_xlfn.NORM.INV(RAND(),cash_ave,cash_std))+(W778-X$24)))</f>
        <v/>
      </c>
      <c r="Y778" s="156">
        <f>IF((X778&lt;=0),0,((X778-Y$24)*Stock*(_xlfn.NORM.INV(RAND(),stock_ave,stock_std))+(X778-Y$24)*Bonds*(_xlfn.NORM.INV(RAND(),bond_ave,bond_std))+(X778-Y$24)*cash*(_xlfn.NORM.INV(RAND(),cash_ave,cash_std))+(X778-Y$24)))</f>
        <v/>
      </c>
      <c r="Z778" s="156">
        <f>IF((Y778&lt;=0),0,((Y778-Z$24)*Stock*(_xlfn.NORM.INV(RAND(),stock_ave,stock_std))+(Y778-Z$24)*Bonds*(_xlfn.NORM.INV(RAND(),bond_ave,bond_std))+(Y778-Z$24)*cash*(_xlfn.NORM.INV(RAND(),cash_ave,cash_std))+(Y778-Z$24)))</f>
        <v/>
      </c>
      <c r="AA778" s="156">
        <f>IF((Z778&lt;=0),0,((Z778-AA$24)*Stock*(_xlfn.NORM.INV(RAND(),stock_ave,stock_std))+(Z778-AA$24)*Bonds*(_xlfn.NORM.INV(RAND(),bond_ave,bond_std))+(Z778-AA$24)*cash*(_xlfn.NORM.INV(RAND(),cash_ave,cash_std))+(Z778-AA$24)))</f>
        <v/>
      </c>
      <c r="AB778" s="156">
        <f>IF((AA778&lt;=0),0,((AA778-AB$24)*Stock*(_xlfn.NORM.INV(RAND(),stock_ave,stock_std))+(AA778-AB$24)*Bonds*(_xlfn.NORM.INV(RAND(),bond_ave,bond_std))+(AA778-AB$24)*cash*(_xlfn.NORM.INV(RAND(),cash_ave,cash_std))+(AA778-AB$24)))</f>
        <v/>
      </c>
      <c r="AC778" s="156">
        <f>IF((AB778&lt;=0),0,((AB778-AC$24)*Stock*(_xlfn.NORM.INV(RAND(),stock_ave,stock_std))+(AB778-AC$24)*Bonds*(_xlfn.NORM.INV(RAND(),bond_ave,bond_std))+(AB778-AC$24)*cash*(_xlfn.NORM.INV(RAND(),cash_ave,cash_std))+(AB778-AC$24)))</f>
        <v/>
      </c>
      <c r="AD778" s="156">
        <f>IF((AC778&lt;=0),0,((AC778-AD$24)*Stock*(_xlfn.NORM.INV(RAND(),stock_ave,stock_std))+(AC778-AD$24)*Bonds*(_xlfn.NORM.INV(RAND(),bond_ave,bond_std))+(AC778-AD$24)*cash*(_xlfn.NORM.INV(RAND(),cash_ave,cash_std))+(AC778-AD$24)))</f>
        <v/>
      </c>
      <c r="AE778" s="156">
        <f>IF((AD778&lt;=0),0,((AD778-AE$24)*Stock*(_xlfn.NORM.INV(RAND(),stock_ave,stock_std))+(AD778-AE$24)*Bonds*(_xlfn.NORM.INV(RAND(),bond_ave,bond_std))+(AD778-AE$24)*cash*(_xlfn.NORM.INV(RAND(),cash_ave,cash_std))+(AD778-AE$24)))</f>
        <v/>
      </c>
      <c r="AF778" s="156">
        <f>IF((AE778&lt;=0),0,((AE778-AF$24)*Stock*(_xlfn.NORM.INV(RAND(),stock_ave,stock_std))+(AE778-AF$24)*Bonds*(_xlfn.NORM.INV(RAND(),bond_ave,bond_std))+(AE778-AF$24)*cash*(_xlfn.NORM.INV(RAND(),cash_ave,cash_std))+(AE778-AF$24)))</f>
        <v/>
      </c>
      <c r="AG778" s="156">
        <f>IF((AF778&lt;=0),0,((AF778-AG$24)*Stock*(_xlfn.NORM.INV(RAND(),stock_ave,stock_std))+(AF778-AG$24)*Bonds*(_xlfn.NORM.INV(RAND(),bond_ave,bond_std))+(AF778-AG$24)*cash*(_xlfn.NORM.INV(RAND(),cash_ave,cash_std))+(AF778-AG$24)))</f>
        <v/>
      </c>
      <c r="AH778" s="156">
        <f>IF((AG778&lt;=0),0,((AG778-AH$24)*Stock*(_xlfn.NORM.INV(RAND(),stock_ave,stock_std))+(AG778-AH$24)*Bonds*(_xlfn.NORM.INV(RAND(),bond_ave,bond_std))+(AG778-AH$24)*cash*(_xlfn.NORM.INV(RAND(),cash_ave,cash_std))+(AG778-AH$24)))</f>
        <v/>
      </c>
      <c r="AI778" s="156">
        <f>IF((AH778&lt;=0),0,((AH778-AI$24)*Stock*(_xlfn.NORM.INV(RAND(),stock_ave,stock_std))+(AH778-AI$24)*Bonds*(_xlfn.NORM.INV(RAND(),bond_ave,bond_std))+(AH778-AI$24)*cash*(_xlfn.NORM.INV(RAND(),cash_ave,cash_std))+(AH778-AI$24)))</f>
        <v/>
      </c>
      <c r="AJ778" s="156">
        <f>IF((AI778&lt;=0),0,((AI778-AJ$24)*Stock*(_xlfn.NORM.INV(RAND(),stock_ave,stock_std))+(AI778-AJ$24)*Bonds*(_xlfn.NORM.INV(RAND(),bond_ave,bond_std))+(AI778-AJ$24)*cash*(_xlfn.NORM.INV(RAND(),cash_ave,cash_std))+(AI778-AJ$24)))</f>
        <v/>
      </c>
      <c r="AK778" s="156">
        <f>IF((AJ778&lt;=0),0,((AJ778-AK$24)*Stock*(_xlfn.NORM.INV(RAND(),stock_ave,stock_std))+(AJ778-AK$24)*Bonds*(_xlfn.NORM.INV(RAND(),bond_ave,bond_std))+(AJ778-AK$24)*cash*(_xlfn.NORM.INV(RAND(),cash_ave,cash_std))+(AJ778-AK$24)))</f>
        <v/>
      </c>
      <c r="AL778" s="156">
        <f>IF((AK778&lt;=0),0,((AK778-AL$24)*Stock*(_xlfn.NORM.INV(RAND(),stock_ave,stock_std))+(AK778-AL$24)*Bonds*(_xlfn.NORM.INV(RAND(),bond_ave,bond_std))+(AK778-AL$24)*cash*(_xlfn.NORM.INV(RAND(),cash_ave,cash_std))+(AK778-AL$24)))</f>
        <v/>
      </c>
      <c r="AM778" s="156">
        <f>IF((AL778&lt;=0),0,((AL778-AM$24)*Stock*(_xlfn.NORM.INV(RAND(),stock_ave,stock_std))+(AL778-AM$24)*Bonds*(_xlfn.NORM.INV(RAND(),bond_ave,bond_std))+(AL778-AM$24)*cash*(_xlfn.NORM.INV(RAND(),cash_ave,cash_std))+(AL778-AM$24)))</f>
        <v/>
      </c>
      <c r="AN778" s="156">
        <f>IF((AM778&lt;=0),0,((AM778-AN$24)*Stock*(_xlfn.NORM.INV(RAND(),stock_ave,stock_std))+(AM778-AN$24)*Bonds*(_xlfn.NORM.INV(RAND(),bond_ave,bond_std))+(AM778-AN$24)*cash*(_xlfn.NORM.INV(RAND(),cash_ave,cash_std))+(AM778-AN$24)))</f>
        <v/>
      </c>
      <c r="AO778" s="156">
        <f>IF((AN778&lt;=0),0,((AN778-AO$24)*Stock*(_xlfn.NORM.INV(RAND(),stock_ave,stock_std))+(AN778-AO$24)*Bonds*(_xlfn.NORM.INV(RAND(),bond_ave,bond_std))+(AN778-AO$24)*cash*(_xlfn.NORM.INV(RAND(),cash_ave,cash_std))+(AN778-AO$24)))</f>
        <v/>
      </c>
      <c r="AP778" s="156">
        <f>IF((AO778&lt;=0),0,((AO778-AP$24)*Stock*(_xlfn.NORM.INV(RAND(),stock_ave,stock_std))+(AO778-AP$24)*Bonds*(_xlfn.NORM.INV(RAND(),bond_ave,bond_std))+(AO778-AP$24)*cash*(_xlfn.NORM.INV(RAND(),cash_ave,cash_std))+(AO778-AP$24)))</f>
        <v/>
      </c>
      <c r="AQ778" s="156">
        <f>IF((AP778&lt;=0),0,((AP778-AQ$24)*Stock*(_xlfn.NORM.INV(RAND(),stock_ave,stock_std))+(AP778-AQ$24)*Bonds*(_xlfn.NORM.INV(RAND(),bond_ave,bond_std))+(AP778-AQ$24)*cash*(_xlfn.NORM.INV(RAND(),cash_ave,cash_std))+(AP778-AQ$24)))</f>
        <v/>
      </c>
      <c r="AR778" s="156">
        <f>IF((AQ778&lt;=0),0,((AQ778-AR$24)*Stock*(_xlfn.NORM.INV(RAND(),stock_ave,stock_std))+(AQ778-AR$24)*Bonds*(_xlfn.NORM.INV(RAND(),bond_ave,bond_std))+(AQ778-AR$24)*cash*(_xlfn.NORM.INV(RAND(),cash_ave,cash_std))+(AQ778-AR$24)))</f>
        <v/>
      </c>
      <c r="AS778" s="156">
        <f>IF((AR778&lt;=0),0,((AR778-AS$24)*Stock*(_xlfn.NORM.INV(RAND(),stock_ave,stock_std))+(AR778-AS$24)*Bonds*(_xlfn.NORM.INV(RAND(),bond_ave,bond_std))+(AR778-AS$24)*cash*(_xlfn.NORM.INV(RAND(),cash_ave,cash_std))+(AR778-AS$24)))</f>
        <v/>
      </c>
      <c r="AT778" s="156">
        <f>IF((AS778&lt;=0),0,((AS778-AT$24)*Stock*(_xlfn.NORM.INV(RAND(),stock_ave,stock_std))+(AS778-AT$24)*Bonds*(_xlfn.NORM.INV(RAND(),bond_ave,bond_std))+(AS778-AT$24)*cash*(_xlfn.NORM.INV(RAND(),cash_ave,cash_std))+(AS778-AT$24)))</f>
        <v/>
      </c>
      <c r="AU778" s="156">
        <f>IF((AT778&lt;=0),0,((AT778-AU$24)*Stock*(_xlfn.NORM.INV(RAND(),stock_ave,stock_std))+(AT778-AU$24)*Bonds*(_xlfn.NORM.INV(RAND(),bond_ave,bond_std))+(AT778-AU$24)*cash*(_xlfn.NORM.INV(RAND(),cash_ave,cash_std))+(AT778-AU$24)))</f>
        <v/>
      </c>
      <c r="AV778" s="156">
        <f>IF((AU778&lt;=0),0,((AU778-AV$24)*Stock*(_xlfn.NORM.INV(RAND(),stock_ave,stock_std))+(AU778-AV$24)*Bonds*(_xlfn.NORM.INV(RAND(),bond_ave,bond_std))+(AU778-AV$24)*cash*(_xlfn.NORM.INV(RAND(),cash_ave,cash_std))+(AU778-AV$24)))</f>
        <v/>
      </c>
      <c r="AW778" s="156">
        <f>IF((AV778&lt;=0),0,((AV778-AW$24)*Stock*(_xlfn.NORM.INV(RAND(),stock_ave,stock_std))+(AV778-AW$24)*Bonds*(_xlfn.NORM.INV(RAND(),bond_ave,bond_std))+(AV778-AW$24)*cash*(_xlfn.NORM.INV(RAND(),cash_ave,cash_std))+(AV778-AW$24)))</f>
        <v/>
      </c>
      <c r="AX778" s="159" t="n"/>
      <c r="AY778" s="159" t="n"/>
      <c r="AZ778" s="159" t="n"/>
      <c r="BA778" s="159" t="n"/>
      <c r="BB778" s="159" t="n"/>
    </row>
    <row r="779">
      <c r="C779" s="147" t="n"/>
      <c r="D779" s="61">
        <f>+D778-IF(D$18&gt;74,(D778/D$25)*$C$10)</f>
        <v/>
      </c>
      <c r="E779" s="61">
        <f>+E778-IF(E$18&gt;74,(E778/E$25)*$C$10)</f>
        <v/>
      </c>
      <c r="F779" s="61">
        <f>+F778-IF(F$18&gt;74,(F778/F$25)*$C$10)</f>
        <v/>
      </c>
      <c r="G779" s="61">
        <f>+G778-IF(G$18&gt;74,(G778/G$25)*$C$10)</f>
        <v/>
      </c>
      <c r="H779" s="61">
        <f>+H778-IF(H$18&gt;74,(H778/H$25)*$C$10)</f>
        <v/>
      </c>
      <c r="I779" s="61">
        <f>+I778-IF(I$18&gt;74,(I778/I$25)*$C$10)</f>
        <v/>
      </c>
      <c r="J779" s="61">
        <f>+J778-IF(J$18&gt;74,(J778/J$25)*$C$10)</f>
        <v/>
      </c>
      <c r="K779" s="61">
        <f>+K778-IF(K$18&gt;74,(K778/K$25)*$C$10)</f>
        <v/>
      </c>
      <c r="L779" s="61">
        <f>+L778-IF(L$18&gt;74,(L778/L$25)*$C$10)</f>
        <v/>
      </c>
      <c r="M779" s="61">
        <f>+M778-IF(M$18&gt;74,(M778/M$25)*$C$10)</f>
        <v/>
      </c>
      <c r="N779" s="61">
        <f>+N778-IF(N$18&gt;74,(N778/N$25)*$C$10)</f>
        <v/>
      </c>
      <c r="O779" s="61">
        <f>+O778-IF(O$18&gt;74,(O778/O$25)*$C$10)</f>
        <v/>
      </c>
      <c r="P779" s="61">
        <f>+P778-IF(P$18&gt;74,(P778/P$25)*$C$10)</f>
        <v/>
      </c>
      <c r="Q779" s="61">
        <f>+Q778-IF(Q$18&gt;74,(Q778/Q$25)*$C$10)</f>
        <v/>
      </c>
      <c r="R779" s="61">
        <f>+R778-IF(R$18&gt;74,(R778/R$25)*$C$10)</f>
        <v/>
      </c>
      <c r="S779" s="61">
        <f>+S778-IF(S$18&gt;74,(S778/S$25)*$C$10)</f>
        <v/>
      </c>
      <c r="T779" s="61">
        <f>+T778-IF(T$18&gt;74,(T778/T$25)*$C$10)</f>
        <v/>
      </c>
      <c r="U779" s="61">
        <f>+U778-IF(U$18&gt;74,(U778/U$25)*$C$10)</f>
        <v/>
      </c>
      <c r="V779" s="61">
        <f>+V778-IF(V$18&gt;74,(V778/V$25)*$C$10)</f>
        <v/>
      </c>
      <c r="W779" s="61">
        <f>+W778-IF(W$18&gt;74,(W778/W$25)*$C$10)</f>
        <v/>
      </c>
      <c r="X779" s="61">
        <f>+X778-IF(X$18&gt;74,(X778/X$25)*$C$10)</f>
        <v/>
      </c>
      <c r="Y779" s="61">
        <f>+Y778-IF(Y$18&gt;74,(Y778/Y$25)*$C$10)</f>
        <v/>
      </c>
      <c r="Z779" s="61">
        <f>+Z778-IF(Z$18&gt;74,(Z778/Z$25)*$C$10)</f>
        <v/>
      </c>
      <c r="AA779" s="61">
        <f>+AA778-IF(AA$18&gt;74,(AA778/AA$25)*$C$10)</f>
        <v/>
      </c>
      <c r="AB779" s="61">
        <f>+AB778-IF(AB$18&gt;74,(AB778/AB$25)*$C$10)</f>
        <v/>
      </c>
      <c r="AC779" s="61">
        <f>+AC778-IF(AC$18&gt;74,(AC778/AC$25)*$C$10)</f>
        <v/>
      </c>
      <c r="AD779" s="61">
        <f>+AD778-IF(AD$18&gt;74,(AD778/AD$25)*$C$10)</f>
        <v/>
      </c>
      <c r="AE779" s="61">
        <f>+AE778-IF(AE$18&gt;74,(AE778/AE$25)*$C$10)</f>
        <v/>
      </c>
      <c r="AF779" s="61">
        <f>+AF778-IF(AF$18&gt;74,(AF778/AF$25)*$C$10)</f>
        <v/>
      </c>
      <c r="AG779" s="61">
        <f>+AG778-IF(AG$18&gt;74,(AG778/AG$25)*$C$10)</f>
        <v/>
      </c>
      <c r="AH779" s="61">
        <f>+AH778-IF(AH$18&gt;74,(AH778/AH$25)*$C$10)</f>
        <v/>
      </c>
      <c r="AI779" s="61">
        <f>+AI778-IF(AI$18&gt;74,(AI778/AI$25)*$C$10)</f>
        <v/>
      </c>
      <c r="AJ779" s="61">
        <f>+AJ778-IF(AJ$18&gt;74,(AJ778/AJ$25)*$C$10)</f>
        <v/>
      </c>
      <c r="AK779" s="61">
        <f>+AK778-IF(AK$18&gt;74,(AK778/AK$25)*$C$10)</f>
        <v/>
      </c>
      <c r="AL779" s="61">
        <f>+AL778-IF(AL$18&gt;74,(AL778/AL$25)*$C$10)</f>
        <v/>
      </c>
      <c r="AM779" s="61">
        <f>+AM778-IF(AM$18&gt;74,(AM778/AM$25)*$C$10)</f>
        <v/>
      </c>
      <c r="AN779" s="61">
        <f>+AN778-IF(AN$18&gt;74,(AN778/AN$25)*$C$10)</f>
        <v/>
      </c>
      <c r="AO779" s="61">
        <f>+AO778-IF(AO$18&gt;74,(AO778/AO$25)*$C$10)</f>
        <v/>
      </c>
      <c r="AP779" s="61">
        <f>+AP778-IF(AP$18&gt;74,(AP778/AP$25)*$C$10)</f>
        <v/>
      </c>
      <c r="AQ779" s="61">
        <f>+AQ778-IF(AQ$18&gt;74,(AQ778/AQ$25)*$C$10)</f>
        <v/>
      </c>
      <c r="AR779" s="61">
        <f>+AR778-IF(AR$18&gt;74,(AR778/AR$25)*$C$10)</f>
        <v/>
      </c>
      <c r="AS779" s="61">
        <f>+AS778-IF(AS$18&gt;74,(AS778/AS$25)*$C$10)</f>
        <v/>
      </c>
      <c r="AT779" s="61">
        <f>+AT778-IF(AT$18&gt;74,(AT778/AT$25)*$C$10)</f>
        <v/>
      </c>
      <c r="AU779" s="61">
        <f>+AU778-IF(AU$18&gt;74,(AU778/AU$25)*$C$10)</f>
        <v/>
      </c>
      <c r="AV779" s="61">
        <f>+AV778-IF(AV$18&gt;74,(AV778/AV$25)*$C$10)</f>
        <v/>
      </c>
      <c r="AW779" s="61">
        <f>+AW778-IF(AW$18&gt;74,(AW778/AW$25)*$C$10)</f>
        <v/>
      </c>
      <c r="AX779" s="35">
        <f>IF(AW779&gt;0,1,0)</f>
        <v/>
      </c>
      <c r="AY779" s="35">
        <f>IF(AL779&gt;0,1,0)</f>
        <v/>
      </c>
      <c r="AZ779" s="35">
        <f>IF(AG779&gt;0,1,0)</f>
        <v/>
      </c>
      <c r="BA779" s="35">
        <f>IF(AB779&gt;0,1,0)</f>
        <v/>
      </c>
      <c r="BB779" s="35">
        <f>IF(W779&gt;0,1,0)</f>
        <v/>
      </c>
    </row>
    <row r="780">
      <c r="B780" s="154" t="inlineStr">
        <is>
          <t>trial 377</t>
        </is>
      </c>
      <c r="C780" s="155">
        <f>+start-C777</f>
        <v/>
      </c>
      <c r="D780" s="156">
        <f>IF((C780&lt;=0),0,((C780-D$24)*Stock*(_xlfn.NORM.INV(RAND(),stock_ave,stock_std))+(C780-D$24)*Bonds*(_xlfn.NORM.INV(RAND(),bond_ave,bond_std))+(C780-D$24)*cash*(_xlfn.NORM.INV(RAND(),cash_ave,cash_std))+(C780-D$24)))</f>
        <v/>
      </c>
      <c r="E780" s="156">
        <f>IF((D780&lt;=0),0,((D780-E$24)*Stock*(_xlfn.NORM.INV(RAND(),stock_ave,stock_std))+(D780-E$24)*Bonds*(_xlfn.NORM.INV(RAND(),bond_ave,bond_std))+(D780-E$24)*cash*(_xlfn.NORM.INV(RAND(),cash_ave,cash_std))+(D780-E$24)))</f>
        <v/>
      </c>
      <c r="F780" s="156">
        <f>IF((E780&lt;=0),0,((E780-F$24)*Stock*(_xlfn.NORM.INV(RAND(),stock_ave,stock_std))+(E780-F$24)*Bonds*(_xlfn.NORM.INV(RAND(),bond_ave,bond_std))+(E780-F$24)*cash*(_xlfn.NORM.INV(RAND(),cash_ave,cash_std))+(E780-F$24)))</f>
        <v/>
      </c>
      <c r="G780" s="156">
        <f>IF((F780&lt;=0),0,((F780-G$24)*Stock*(_xlfn.NORM.INV(RAND(),stock_ave,stock_std))+(F780-G$24)*Bonds*(_xlfn.NORM.INV(RAND(),bond_ave,bond_std))+(F780-G$24)*cash*(_xlfn.NORM.INV(RAND(),cash_ave,cash_std))+(F780-G$24)))</f>
        <v/>
      </c>
      <c r="H780" s="156">
        <f>IF((G780&lt;=0),0,((G780-H$24)*Stock*(_xlfn.NORM.INV(RAND(),stock_ave,stock_std))+(G780-H$24)*Bonds*(_xlfn.NORM.INV(RAND(),bond_ave,bond_std))+(G780-H$24)*cash*(_xlfn.NORM.INV(RAND(),cash_ave,cash_std))+(G780-H$24)))</f>
        <v/>
      </c>
      <c r="I780" s="156">
        <f>IF((H780&lt;=0),0,((H780-I$24)*Stock*(_xlfn.NORM.INV(RAND(),stock_ave,stock_std))+(H780-I$24)*Bonds*(_xlfn.NORM.INV(RAND(),bond_ave,bond_std))+(H780-I$24)*cash*(_xlfn.NORM.INV(RAND(),cash_ave,cash_std))+(H780-I$24)))</f>
        <v/>
      </c>
      <c r="J780" s="156">
        <f>IF((I780&lt;=0),0,((I780-J$24)*Stock*(_xlfn.NORM.INV(RAND(),stock_ave,stock_std))+(I780-J$24)*Bonds*(_xlfn.NORM.INV(RAND(),bond_ave,bond_std))+(I780-J$24)*cash*(_xlfn.NORM.INV(RAND(),cash_ave,cash_std))+(I780-J$24)))</f>
        <v/>
      </c>
      <c r="K780" s="156">
        <f>IF((J780&lt;=0),0,((J780-K$24)*Stock*(_xlfn.NORM.INV(RAND(),stock_ave,stock_std))+(J780-K$24)*Bonds*(_xlfn.NORM.INV(RAND(),bond_ave,bond_std))+(J780-K$24)*cash*(_xlfn.NORM.INV(RAND(),cash_ave,cash_std))+(J780-K$24)))</f>
        <v/>
      </c>
      <c r="L780" s="156">
        <f>IF((K780&lt;=0),0,((K780-L$24)*Stock*(_xlfn.NORM.INV(RAND(),stock_ave,stock_std))+(K780-L$24)*Bonds*(_xlfn.NORM.INV(RAND(),bond_ave,bond_std))+(K780-L$24)*cash*(_xlfn.NORM.INV(RAND(),cash_ave,cash_std))+(K780-L$24)))</f>
        <v/>
      </c>
      <c r="M780" s="156">
        <f>IF((L780&lt;=0),0,((L780-M$24)*Stock*(_xlfn.NORM.INV(RAND(),stock_ave,stock_std))+(L780-M$24)*Bonds*(_xlfn.NORM.INV(RAND(),bond_ave,bond_std))+(L780-M$24)*cash*(_xlfn.NORM.INV(RAND(),cash_ave,cash_std))+(L780-M$24)))</f>
        <v/>
      </c>
      <c r="N780" s="156">
        <f>IF((M780&lt;=0),0,((M780-N$24)*Stock*(_xlfn.NORM.INV(RAND(),stock_ave,stock_std))+(M780-N$24)*Bonds*(_xlfn.NORM.INV(RAND(),bond_ave,bond_std))+(M780-N$24)*cash*(_xlfn.NORM.INV(RAND(),cash_ave,cash_std))+(M780-N$24)))</f>
        <v/>
      </c>
      <c r="O780" s="156">
        <f>IF((N780&lt;=0),0,((N780-O$24)*Stock*(_xlfn.NORM.INV(RAND(),stock_ave,stock_std))+(N780-O$24)*Bonds*(_xlfn.NORM.INV(RAND(),bond_ave,bond_std))+(N780-O$24)*cash*(_xlfn.NORM.INV(RAND(),cash_ave,cash_std))+(N780-O$24)))</f>
        <v/>
      </c>
      <c r="P780" s="156">
        <f>IF((O780&lt;=0),0,((O780-P$24)*Stock*(_xlfn.NORM.INV(RAND(),stock_ave,stock_std))+(O780-P$24)*Bonds*(_xlfn.NORM.INV(RAND(),bond_ave,bond_std))+(O780-P$24)*cash*(_xlfn.NORM.INV(RAND(),cash_ave,cash_std))+(O780-P$24)))</f>
        <v/>
      </c>
      <c r="Q780" s="156">
        <f>IF((P780&lt;=0),0,((P780-Q$24)*Stock*(_xlfn.NORM.INV(RAND(),stock_ave,stock_std))+(P780-Q$24)*Bonds*(_xlfn.NORM.INV(RAND(),bond_ave,bond_std))+(P780-Q$24)*cash*(_xlfn.NORM.INV(RAND(),cash_ave,cash_std))+(P780-Q$24)))</f>
        <v/>
      </c>
      <c r="R780" s="156">
        <f>IF((Q780&lt;=0),0,((Q780-R$24)*Stock*(_xlfn.NORM.INV(RAND(),stock_ave,stock_std))+(Q780-R$24)*Bonds*(_xlfn.NORM.INV(RAND(),bond_ave,bond_std))+(Q780-R$24)*cash*(_xlfn.NORM.INV(RAND(),cash_ave,cash_std))+(Q780-R$24)))</f>
        <v/>
      </c>
      <c r="S780" s="156">
        <f>IF((R780&lt;=0),0,((R780-S$24)*Stock*(_xlfn.NORM.INV(RAND(),stock_ave,stock_std))+(R780-S$24)*Bonds*(_xlfn.NORM.INV(RAND(),bond_ave,bond_std))+(R780-S$24)*cash*(_xlfn.NORM.INV(RAND(),cash_ave,cash_std))+(R780-S$24)))</f>
        <v/>
      </c>
      <c r="T780" s="156">
        <f>IF((S780&lt;=0),0,((S780-T$24)*Stock*(_xlfn.NORM.INV(RAND(),stock_ave,stock_std))+(S780-T$24)*Bonds*(_xlfn.NORM.INV(RAND(),bond_ave,bond_std))+(S780-T$24)*cash*(_xlfn.NORM.INV(RAND(),cash_ave,cash_std))+(S780-T$24)))</f>
        <v/>
      </c>
      <c r="U780" s="156">
        <f>IF((T780&lt;=0),0,((T780-U$24)*Stock*(_xlfn.NORM.INV(RAND(),stock_ave,stock_std))+(T780-U$24)*Bonds*(_xlfn.NORM.INV(RAND(),bond_ave,bond_std))+(T780-U$24)*cash*(_xlfn.NORM.INV(RAND(),cash_ave,cash_std))+(T780-U$24)))</f>
        <v/>
      </c>
      <c r="V780" s="156">
        <f>IF((U780&lt;=0),0,((U780-V$24)*Stock*(_xlfn.NORM.INV(RAND(),stock_ave,stock_std))+(U780-V$24)*Bonds*(_xlfn.NORM.INV(RAND(),bond_ave,bond_std))+(U780-V$24)*cash*(_xlfn.NORM.INV(RAND(),cash_ave,cash_std))+(U780-V$24)))</f>
        <v/>
      </c>
      <c r="W780" s="156">
        <f>IF((V780&lt;=0),0,((V780-W$24)*Stock*(_xlfn.NORM.INV(RAND(),stock_ave,stock_std))+(V780-W$24)*Bonds*(_xlfn.NORM.INV(RAND(),bond_ave,bond_std))+(V780-W$24)*cash*(_xlfn.NORM.INV(RAND(),cash_ave,cash_std))+(V780-W$24)))</f>
        <v/>
      </c>
      <c r="X780" s="156">
        <f>IF((W780&lt;=0),0,((W780-X$24)*Stock*(_xlfn.NORM.INV(RAND(),stock_ave,stock_std))+(W780-X$24)*Bonds*(_xlfn.NORM.INV(RAND(),bond_ave,bond_std))+(W780-X$24)*cash*(_xlfn.NORM.INV(RAND(),cash_ave,cash_std))+(W780-X$24)))</f>
        <v/>
      </c>
      <c r="Y780" s="156">
        <f>IF((X780&lt;=0),0,((X780-Y$24)*Stock*(_xlfn.NORM.INV(RAND(),stock_ave,stock_std))+(X780-Y$24)*Bonds*(_xlfn.NORM.INV(RAND(),bond_ave,bond_std))+(X780-Y$24)*cash*(_xlfn.NORM.INV(RAND(),cash_ave,cash_std))+(X780-Y$24)))</f>
        <v/>
      </c>
      <c r="Z780" s="156">
        <f>IF((Y780&lt;=0),0,((Y780-Z$24)*Stock*(_xlfn.NORM.INV(RAND(),stock_ave,stock_std))+(Y780-Z$24)*Bonds*(_xlfn.NORM.INV(RAND(),bond_ave,bond_std))+(Y780-Z$24)*cash*(_xlfn.NORM.INV(RAND(),cash_ave,cash_std))+(Y780-Z$24)))</f>
        <v/>
      </c>
      <c r="AA780" s="156">
        <f>IF((Z780&lt;=0),0,((Z780-AA$24)*Stock*(_xlfn.NORM.INV(RAND(),stock_ave,stock_std))+(Z780-AA$24)*Bonds*(_xlfn.NORM.INV(RAND(),bond_ave,bond_std))+(Z780-AA$24)*cash*(_xlfn.NORM.INV(RAND(),cash_ave,cash_std))+(Z780-AA$24)))</f>
        <v/>
      </c>
      <c r="AB780" s="156">
        <f>IF((AA780&lt;=0),0,((AA780-AB$24)*Stock*(_xlfn.NORM.INV(RAND(),stock_ave,stock_std))+(AA780-AB$24)*Bonds*(_xlfn.NORM.INV(RAND(),bond_ave,bond_std))+(AA780-AB$24)*cash*(_xlfn.NORM.INV(RAND(),cash_ave,cash_std))+(AA780-AB$24)))</f>
        <v/>
      </c>
      <c r="AC780" s="156">
        <f>IF((AB780&lt;=0),0,((AB780-AC$24)*Stock*(_xlfn.NORM.INV(RAND(),stock_ave,stock_std))+(AB780-AC$24)*Bonds*(_xlfn.NORM.INV(RAND(),bond_ave,bond_std))+(AB780-AC$24)*cash*(_xlfn.NORM.INV(RAND(),cash_ave,cash_std))+(AB780-AC$24)))</f>
        <v/>
      </c>
      <c r="AD780" s="156">
        <f>IF((AC780&lt;=0),0,((AC780-AD$24)*Stock*(_xlfn.NORM.INV(RAND(),stock_ave,stock_std))+(AC780-AD$24)*Bonds*(_xlfn.NORM.INV(RAND(),bond_ave,bond_std))+(AC780-AD$24)*cash*(_xlfn.NORM.INV(RAND(),cash_ave,cash_std))+(AC780-AD$24)))</f>
        <v/>
      </c>
      <c r="AE780" s="156">
        <f>IF((AD780&lt;=0),0,((AD780-AE$24)*Stock*(_xlfn.NORM.INV(RAND(),stock_ave,stock_std))+(AD780-AE$24)*Bonds*(_xlfn.NORM.INV(RAND(),bond_ave,bond_std))+(AD780-AE$24)*cash*(_xlfn.NORM.INV(RAND(),cash_ave,cash_std))+(AD780-AE$24)))</f>
        <v/>
      </c>
      <c r="AF780" s="156">
        <f>IF((AE780&lt;=0),0,((AE780-AF$24)*Stock*(_xlfn.NORM.INV(RAND(),stock_ave,stock_std))+(AE780-AF$24)*Bonds*(_xlfn.NORM.INV(RAND(),bond_ave,bond_std))+(AE780-AF$24)*cash*(_xlfn.NORM.INV(RAND(),cash_ave,cash_std))+(AE780-AF$24)))</f>
        <v/>
      </c>
      <c r="AG780" s="156">
        <f>IF((AF780&lt;=0),0,((AF780-AG$24)*Stock*(_xlfn.NORM.INV(RAND(),stock_ave,stock_std))+(AF780-AG$24)*Bonds*(_xlfn.NORM.INV(RAND(),bond_ave,bond_std))+(AF780-AG$24)*cash*(_xlfn.NORM.INV(RAND(),cash_ave,cash_std))+(AF780-AG$24)))</f>
        <v/>
      </c>
      <c r="AH780" s="156">
        <f>IF((AG780&lt;=0),0,((AG780-AH$24)*Stock*(_xlfn.NORM.INV(RAND(),stock_ave,stock_std))+(AG780-AH$24)*Bonds*(_xlfn.NORM.INV(RAND(),bond_ave,bond_std))+(AG780-AH$24)*cash*(_xlfn.NORM.INV(RAND(),cash_ave,cash_std))+(AG780-AH$24)))</f>
        <v/>
      </c>
      <c r="AI780" s="156">
        <f>IF((AH780&lt;=0),0,((AH780-AI$24)*Stock*(_xlfn.NORM.INV(RAND(),stock_ave,stock_std))+(AH780-AI$24)*Bonds*(_xlfn.NORM.INV(RAND(),bond_ave,bond_std))+(AH780-AI$24)*cash*(_xlfn.NORM.INV(RAND(),cash_ave,cash_std))+(AH780-AI$24)))</f>
        <v/>
      </c>
      <c r="AJ780" s="156">
        <f>IF((AI780&lt;=0),0,((AI780-AJ$24)*Stock*(_xlfn.NORM.INV(RAND(),stock_ave,stock_std))+(AI780-AJ$24)*Bonds*(_xlfn.NORM.INV(RAND(),bond_ave,bond_std))+(AI780-AJ$24)*cash*(_xlfn.NORM.INV(RAND(),cash_ave,cash_std))+(AI780-AJ$24)))</f>
        <v/>
      </c>
      <c r="AK780" s="156">
        <f>IF((AJ780&lt;=0),0,((AJ780-AK$24)*Stock*(_xlfn.NORM.INV(RAND(),stock_ave,stock_std))+(AJ780-AK$24)*Bonds*(_xlfn.NORM.INV(RAND(),bond_ave,bond_std))+(AJ780-AK$24)*cash*(_xlfn.NORM.INV(RAND(),cash_ave,cash_std))+(AJ780-AK$24)))</f>
        <v/>
      </c>
      <c r="AL780" s="156">
        <f>IF((AK780&lt;=0),0,((AK780-AL$24)*Stock*(_xlfn.NORM.INV(RAND(),stock_ave,stock_std))+(AK780-AL$24)*Bonds*(_xlfn.NORM.INV(RAND(),bond_ave,bond_std))+(AK780-AL$24)*cash*(_xlfn.NORM.INV(RAND(),cash_ave,cash_std))+(AK780-AL$24)))</f>
        <v/>
      </c>
      <c r="AM780" s="156">
        <f>IF((AL780&lt;=0),0,((AL780-AM$24)*Stock*(_xlfn.NORM.INV(RAND(),stock_ave,stock_std))+(AL780-AM$24)*Bonds*(_xlfn.NORM.INV(RAND(),bond_ave,bond_std))+(AL780-AM$24)*cash*(_xlfn.NORM.INV(RAND(),cash_ave,cash_std))+(AL780-AM$24)))</f>
        <v/>
      </c>
      <c r="AN780" s="156">
        <f>IF((AM780&lt;=0),0,((AM780-AN$24)*Stock*(_xlfn.NORM.INV(RAND(),stock_ave,stock_std))+(AM780-AN$24)*Bonds*(_xlfn.NORM.INV(RAND(),bond_ave,bond_std))+(AM780-AN$24)*cash*(_xlfn.NORM.INV(RAND(),cash_ave,cash_std))+(AM780-AN$24)))</f>
        <v/>
      </c>
      <c r="AO780" s="156">
        <f>IF((AN780&lt;=0),0,((AN780-AO$24)*Stock*(_xlfn.NORM.INV(RAND(),stock_ave,stock_std))+(AN780-AO$24)*Bonds*(_xlfn.NORM.INV(RAND(),bond_ave,bond_std))+(AN780-AO$24)*cash*(_xlfn.NORM.INV(RAND(),cash_ave,cash_std))+(AN780-AO$24)))</f>
        <v/>
      </c>
      <c r="AP780" s="156">
        <f>IF((AO780&lt;=0),0,((AO780-AP$24)*Stock*(_xlfn.NORM.INV(RAND(),stock_ave,stock_std))+(AO780-AP$24)*Bonds*(_xlfn.NORM.INV(RAND(),bond_ave,bond_std))+(AO780-AP$24)*cash*(_xlfn.NORM.INV(RAND(),cash_ave,cash_std))+(AO780-AP$24)))</f>
        <v/>
      </c>
      <c r="AQ780" s="156">
        <f>IF((AP780&lt;=0),0,((AP780-AQ$24)*Stock*(_xlfn.NORM.INV(RAND(),stock_ave,stock_std))+(AP780-AQ$24)*Bonds*(_xlfn.NORM.INV(RAND(),bond_ave,bond_std))+(AP780-AQ$24)*cash*(_xlfn.NORM.INV(RAND(),cash_ave,cash_std))+(AP780-AQ$24)))</f>
        <v/>
      </c>
      <c r="AR780" s="156">
        <f>IF((AQ780&lt;=0),0,((AQ780-AR$24)*Stock*(_xlfn.NORM.INV(RAND(),stock_ave,stock_std))+(AQ780-AR$24)*Bonds*(_xlfn.NORM.INV(RAND(),bond_ave,bond_std))+(AQ780-AR$24)*cash*(_xlfn.NORM.INV(RAND(),cash_ave,cash_std))+(AQ780-AR$24)))</f>
        <v/>
      </c>
      <c r="AS780" s="156">
        <f>IF((AR780&lt;=0),0,((AR780-AS$24)*Stock*(_xlfn.NORM.INV(RAND(),stock_ave,stock_std))+(AR780-AS$24)*Bonds*(_xlfn.NORM.INV(RAND(),bond_ave,bond_std))+(AR780-AS$24)*cash*(_xlfn.NORM.INV(RAND(),cash_ave,cash_std))+(AR780-AS$24)))</f>
        <v/>
      </c>
      <c r="AT780" s="156">
        <f>IF((AS780&lt;=0),0,((AS780-AT$24)*Stock*(_xlfn.NORM.INV(RAND(),stock_ave,stock_std))+(AS780-AT$24)*Bonds*(_xlfn.NORM.INV(RAND(),bond_ave,bond_std))+(AS780-AT$24)*cash*(_xlfn.NORM.INV(RAND(),cash_ave,cash_std))+(AS780-AT$24)))</f>
        <v/>
      </c>
      <c r="AU780" s="156">
        <f>IF((AT780&lt;=0),0,((AT780-AU$24)*Stock*(_xlfn.NORM.INV(RAND(),stock_ave,stock_std))+(AT780-AU$24)*Bonds*(_xlfn.NORM.INV(RAND(),bond_ave,bond_std))+(AT780-AU$24)*cash*(_xlfn.NORM.INV(RAND(),cash_ave,cash_std))+(AT780-AU$24)))</f>
        <v/>
      </c>
      <c r="AV780" s="156">
        <f>IF((AU780&lt;=0),0,((AU780-AV$24)*Stock*(_xlfn.NORM.INV(RAND(),stock_ave,stock_std))+(AU780-AV$24)*Bonds*(_xlfn.NORM.INV(RAND(),bond_ave,bond_std))+(AU780-AV$24)*cash*(_xlfn.NORM.INV(RAND(),cash_ave,cash_std))+(AU780-AV$24)))</f>
        <v/>
      </c>
      <c r="AW780" s="156">
        <f>IF((AV780&lt;=0),0,((AV780-AW$24)*Stock*(_xlfn.NORM.INV(RAND(),stock_ave,stock_std))+(AV780-AW$24)*Bonds*(_xlfn.NORM.INV(RAND(),bond_ave,bond_std))+(AV780-AW$24)*cash*(_xlfn.NORM.INV(RAND(),cash_ave,cash_std))+(AV780-AW$24)))</f>
        <v/>
      </c>
      <c r="AX780" s="159" t="n"/>
      <c r="AY780" s="159" t="n"/>
      <c r="AZ780" s="159" t="n"/>
      <c r="BA780" s="159" t="n"/>
      <c r="BB780" s="159" t="n"/>
    </row>
    <row r="781">
      <c r="C781" s="147" t="n"/>
      <c r="D781" s="61">
        <f>+D780-IF(D$18&gt;74,(D780/D$25)*$C$10)</f>
        <v/>
      </c>
      <c r="E781" s="61">
        <f>+E780-IF(E$18&gt;74,(E780/E$25)*$C$10)</f>
        <v/>
      </c>
      <c r="F781" s="61">
        <f>+F780-IF(F$18&gt;74,(F780/F$25)*$C$10)</f>
        <v/>
      </c>
      <c r="G781" s="61">
        <f>+G780-IF(G$18&gt;74,(G780/G$25)*$C$10)</f>
        <v/>
      </c>
      <c r="H781" s="61">
        <f>+H780-IF(H$18&gt;74,(H780/H$25)*$C$10)</f>
        <v/>
      </c>
      <c r="I781" s="61">
        <f>+I780-IF(I$18&gt;74,(I780/I$25)*$C$10)</f>
        <v/>
      </c>
      <c r="J781" s="61">
        <f>+J780-IF(J$18&gt;74,(J780/J$25)*$C$10)</f>
        <v/>
      </c>
      <c r="K781" s="61">
        <f>+K780-IF(K$18&gt;74,(K780/K$25)*$C$10)</f>
        <v/>
      </c>
      <c r="L781" s="61">
        <f>+L780-IF(L$18&gt;74,(L780/L$25)*$C$10)</f>
        <v/>
      </c>
      <c r="M781" s="61">
        <f>+M780-IF(M$18&gt;74,(M780/M$25)*$C$10)</f>
        <v/>
      </c>
      <c r="N781" s="61">
        <f>+N780-IF(N$18&gt;74,(N780/N$25)*$C$10)</f>
        <v/>
      </c>
      <c r="O781" s="61">
        <f>+O780-IF(O$18&gt;74,(O780/O$25)*$C$10)</f>
        <v/>
      </c>
      <c r="P781" s="61">
        <f>+P780-IF(P$18&gt;74,(P780/P$25)*$C$10)</f>
        <v/>
      </c>
      <c r="Q781" s="61">
        <f>+Q780-IF(Q$18&gt;74,(Q780/Q$25)*$C$10)</f>
        <v/>
      </c>
      <c r="R781" s="61">
        <f>+R780-IF(R$18&gt;74,(R780/R$25)*$C$10)</f>
        <v/>
      </c>
      <c r="S781" s="61">
        <f>+S780-IF(S$18&gt;74,(S780/S$25)*$C$10)</f>
        <v/>
      </c>
      <c r="T781" s="61">
        <f>+T780-IF(T$18&gt;74,(T780/T$25)*$C$10)</f>
        <v/>
      </c>
      <c r="U781" s="61">
        <f>+U780-IF(U$18&gt;74,(U780/U$25)*$C$10)</f>
        <v/>
      </c>
      <c r="V781" s="61">
        <f>+V780-IF(V$18&gt;74,(V780/V$25)*$C$10)</f>
        <v/>
      </c>
      <c r="W781" s="61">
        <f>+W780-IF(W$18&gt;74,(W780/W$25)*$C$10)</f>
        <v/>
      </c>
      <c r="X781" s="61">
        <f>+X780-IF(X$18&gt;74,(X780/X$25)*$C$10)</f>
        <v/>
      </c>
      <c r="Y781" s="61">
        <f>+Y780-IF(Y$18&gt;74,(Y780/Y$25)*$C$10)</f>
        <v/>
      </c>
      <c r="Z781" s="61">
        <f>+Z780-IF(Z$18&gt;74,(Z780/Z$25)*$C$10)</f>
        <v/>
      </c>
      <c r="AA781" s="61">
        <f>+AA780-IF(AA$18&gt;74,(AA780/AA$25)*$C$10)</f>
        <v/>
      </c>
      <c r="AB781" s="61">
        <f>+AB780-IF(AB$18&gt;74,(AB780/AB$25)*$C$10)</f>
        <v/>
      </c>
      <c r="AC781" s="61">
        <f>+AC780-IF(AC$18&gt;74,(AC780/AC$25)*$C$10)</f>
        <v/>
      </c>
      <c r="AD781" s="61">
        <f>+AD780-IF(AD$18&gt;74,(AD780/AD$25)*$C$10)</f>
        <v/>
      </c>
      <c r="AE781" s="61">
        <f>+AE780-IF(AE$18&gt;74,(AE780/AE$25)*$C$10)</f>
        <v/>
      </c>
      <c r="AF781" s="61">
        <f>+AF780-IF(AF$18&gt;74,(AF780/AF$25)*$C$10)</f>
        <v/>
      </c>
      <c r="AG781" s="61">
        <f>+AG780-IF(AG$18&gt;74,(AG780/AG$25)*$C$10)</f>
        <v/>
      </c>
      <c r="AH781" s="61">
        <f>+AH780-IF(AH$18&gt;74,(AH780/AH$25)*$C$10)</f>
        <v/>
      </c>
      <c r="AI781" s="61">
        <f>+AI780-IF(AI$18&gt;74,(AI780/AI$25)*$C$10)</f>
        <v/>
      </c>
      <c r="AJ781" s="61">
        <f>+AJ780-IF(AJ$18&gt;74,(AJ780/AJ$25)*$C$10)</f>
        <v/>
      </c>
      <c r="AK781" s="61">
        <f>+AK780-IF(AK$18&gt;74,(AK780/AK$25)*$C$10)</f>
        <v/>
      </c>
      <c r="AL781" s="61">
        <f>+AL780-IF(AL$18&gt;74,(AL780/AL$25)*$C$10)</f>
        <v/>
      </c>
      <c r="AM781" s="61">
        <f>+AM780-IF(AM$18&gt;74,(AM780/AM$25)*$C$10)</f>
        <v/>
      </c>
      <c r="AN781" s="61">
        <f>+AN780-IF(AN$18&gt;74,(AN780/AN$25)*$C$10)</f>
        <v/>
      </c>
      <c r="AO781" s="61">
        <f>+AO780-IF(AO$18&gt;74,(AO780/AO$25)*$C$10)</f>
        <v/>
      </c>
      <c r="AP781" s="61">
        <f>+AP780-IF(AP$18&gt;74,(AP780/AP$25)*$C$10)</f>
        <v/>
      </c>
      <c r="AQ781" s="61">
        <f>+AQ780-IF(AQ$18&gt;74,(AQ780/AQ$25)*$C$10)</f>
        <v/>
      </c>
      <c r="AR781" s="61">
        <f>+AR780-IF(AR$18&gt;74,(AR780/AR$25)*$C$10)</f>
        <v/>
      </c>
      <c r="AS781" s="61">
        <f>+AS780-IF(AS$18&gt;74,(AS780/AS$25)*$C$10)</f>
        <v/>
      </c>
      <c r="AT781" s="61">
        <f>+AT780-IF(AT$18&gt;74,(AT780/AT$25)*$C$10)</f>
        <v/>
      </c>
      <c r="AU781" s="61">
        <f>+AU780-IF(AU$18&gt;74,(AU780/AU$25)*$C$10)</f>
        <v/>
      </c>
      <c r="AV781" s="61">
        <f>+AV780-IF(AV$18&gt;74,(AV780/AV$25)*$C$10)</f>
        <v/>
      </c>
      <c r="AW781" s="61">
        <f>+AW780-IF(AW$18&gt;74,(AW780/AW$25)*$C$10)</f>
        <v/>
      </c>
      <c r="AX781" s="35">
        <f>IF(AW781&gt;0,1,0)</f>
        <v/>
      </c>
      <c r="AY781" s="35">
        <f>IF(AL781&gt;0,1,0)</f>
        <v/>
      </c>
      <c r="AZ781" s="35">
        <f>IF(AG781&gt;0,1,0)</f>
        <v/>
      </c>
      <c r="BA781" s="35">
        <f>IF(AB781&gt;0,1,0)</f>
        <v/>
      </c>
      <c r="BB781" s="35">
        <f>IF(W781&gt;0,1,0)</f>
        <v/>
      </c>
    </row>
    <row r="782">
      <c r="B782" s="154" t="inlineStr">
        <is>
          <t>trial 378</t>
        </is>
      </c>
      <c r="C782" s="155">
        <f>+start-C779</f>
        <v/>
      </c>
      <c r="D782" s="156">
        <f>IF((C782&lt;=0),0,((C782-D$24)*Stock*(_xlfn.NORM.INV(RAND(),stock_ave,stock_std))+(C782-D$24)*Bonds*(_xlfn.NORM.INV(RAND(),bond_ave,bond_std))+(C782-D$24)*cash*(_xlfn.NORM.INV(RAND(),cash_ave,cash_std))+(C782-D$24)))</f>
        <v/>
      </c>
      <c r="E782" s="156">
        <f>IF((D782&lt;=0),0,((D782-E$24)*Stock*(_xlfn.NORM.INV(RAND(),stock_ave,stock_std))+(D782-E$24)*Bonds*(_xlfn.NORM.INV(RAND(),bond_ave,bond_std))+(D782-E$24)*cash*(_xlfn.NORM.INV(RAND(),cash_ave,cash_std))+(D782-E$24)))</f>
        <v/>
      </c>
      <c r="F782" s="156">
        <f>IF((E782&lt;=0),0,((E782-F$24)*Stock*(_xlfn.NORM.INV(RAND(),stock_ave,stock_std))+(E782-F$24)*Bonds*(_xlfn.NORM.INV(RAND(),bond_ave,bond_std))+(E782-F$24)*cash*(_xlfn.NORM.INV(RAND(),cash_ave,cash_std))+(E782-F$24)))</f>
        <v/>
      </c>
      <c r="G782" s="156">
        <f>IF((F782&lt;=0),0,((F782-G$24)*Stock*(_xlfn.NORM.INV(RAND(),stock_ave,stock_std))+(F782-G$24)*Bonds*(_xlfn.NORM.INV(RAND(),bond_ave,bond_std))+(F782-G$24)*cash*(_xlfn.NORM.INV(RAND(),cash_ave,cash_std))+(F782-G$24)))</f>
        <v/>
      </c>
      <c r="H782" s="156">
        <f>IF((G782&lt;=0),0,((G782-H$24)*Stock*(_xlfn.NORM.INV(RAND(),stock_ave,stock_std))+(G782-H$24)*Bonds*(_xlfn.NORM.INV(RAND(),bond_ave,bond_std))+(G782-H$24)*cash*(_xlfn.NORM.INV(RAND(),cash_ave,cash_std))+(G782-H$24)))</f>
        <v/>
      </c>
      <c r="I782" s="156">
        <f>IF((H782&lt;=0),0,((H782-I$24)*Stock*(_xlfn.NORM.INV(RAND(),stock_ave,stock_std))+(H782-I$24)*Bonds*(_xlfn.NORM.INV(RAND(),bond_ave,bond_std))+(H782-I$24)*cash*(_xlfn.NORM.INV(RAND(),cash_ave,cash_std))+(H782-I$24)))</f>
        <v/>
      </c>
      <c r="J782" s="156">
        <f>IF((I782&lt;=0),0,((I782-J$24)*Stock*(_xlfn.NORM.INV(RAND(),stock_ave,stock_std))+(I782-J$24)*Bonds*(_xlfn.NORM.INV(RAND(),bond_ave,bond_std))+(I782-J$24)*cash*(_xlfn.NORM.INV(RAND(),cash_ave,cash_std))+(I782-J$24)))</f>
        <v/>
      </c>
      <c r="K782" s="156">
        <f>IF((J782&lt;=0),0,((J782-K$24)*Stock*(_xlfn.NORM.INV(RAND(),stock_ave,stock_std))+(J782-K$24)*Bonds*(_xlfn.NORM.INV(RAND(),bond_ave,bond_std))+(J782-K$24)*cash*(_xlfn.NORM.INV(RAND(),cash_ave,cash_std))+(J782-K$24)))</f>
        <v/>
      </c>
      <c r="L782" s="156">
        <f>IF((K782&lt;=0),0,((K782-L$24)*Stock*(_xlfn.NORM.INV(RAND(),stock_ave,stock_std))+(K782-L$24)*Bonds*(_xlfn.NORM.INV(RAND(),bond_ave,bond_std))+(K782-L$24)*cash*(_xlfn.NORM.INV(RAND(),cash_ave,cash_std))+(K782-L$24)))</f>
        <v/>
      </c>
      <c r="M782" s="156">
        <f>IF((L782&lt;=0),0,((L782-M$24)*Stock*(_xlfn.NORM.INV(RAND(),stock_ave,stock_std))+(L782-M$24)*Bonds*(_xlfn.NORM.INV(RAND(),bond_ave,bond_std))+(L782-M$24)*cash*(_xlfn.NORM.INV(RAND(),cash_ave,cash_std))+(L782-M$24)))</f>
        <v/>
      </c>
      <c r="N782" s="156">
        <f>IF((M782&lt;=0),0,((M782-N$24)*Stock*(_xlfn.NORM.INV(RAND(),stock_ave,stock_std))+(M782-N$24)*Bonds*(_xlfn.NORM.INV(RAND(),bond_ave,bond_std))+(M782-N$24)*cash*(_xlfn.NORM.INV(RAND(),cash_ave,cash_std))+(M782-N$24)))</f>
        <v/>
      </c>
      <c r="O782" s="156">
        <f>IF((N782&lt;=0),0,((N782-O$24)*Stock*(_xlfn.NORM.INV(RAND(),stock_ave,stock_std))+(N782-O$24)*Bonds*(_xlfn.NORM.INV(RAND(),bond_ave,bond_std))+(N782-O$24)*cash*(_xlfn.NORM.INV(RAND(),cash_ave,cash_std))+(N782-O$24)))</f>
        <v/>
      </c>
      <c r="P782" s="156">
        <f>IF((O782&lt;=0),0,((O782-P$24)*Stock*(_xlfn.NORM.INV(RAND(),stock_ave,stock_std))+(O782-P$24)*Bonds*(_xlfn.NORM.INV(RAND(),bond_ave,bond_std))+(O782-P$24)*cash*(_xlfn.NORM.INV(RAND(),cash_ave,cash_std))+(O782-P$24)))</f>
        <v/>
      </c>
      <c r="Q782" s="156">
        <f>IF((P782&lt;=0),0,((P782-Q$24)*Stock*(_xlfn.NORM.INV(RAND(),stock_ave,stock_std))+(P782-Q$24)*Bonds*(_xlfn.NORM.INV(RAND(),bond_ave,bond_std))+(P782-Q$24)*cash*(_xlfn.NORM.INV(RAND(),cash_ave,cash_std))+(P782-Q$24)))</f>
        <v/>
      </c>
      <c r="R782" s="156">
        <f>IF((Q782&lt;=0),0,((Q782-R$24)*Stock*(_xlfn.NORM.INV(RAND(),stock_ave,stock_std))+(Q782-R$24)*Bonds*(_xlfn.NORM.INV(RAND(),bond_ave,bond_std))+(Q782-R$24)*cash*(_xlfn.NORM.INV(RAND(),cash_ave,cash_std))+(Q782-R$24)))</f>
        <v/>
      </c>
      <c r="S782" s="156">
        <f>IF((R782&lt;=0),0,((R782-S$24)*Stock*(_xlfn.NORM.INV(RAND(),stock_ave,stock_std))+(R782-S$24)*Bonds*(_xlfn.NORM.INV(RAND(),bond_ave,bond_std))+(R782-S$24)*cash*(_xlfn.NORM.INV(RAND(),cash_ave,cash_std))+(R782-S$24)))</f>
        <v/>
      </c>
      <c r="T782" s="156">
        <f>IF((S782&lt;=0),0,((S782-T$24)*Stock*(_xlfn.NORM.INV(RAND(),stock_ave,stock_std))+(S782-T$24)*Bonds*(_xlfn.NORM.INV(RAND(),bond_ave,bond_std))+(S782-T$24)*cash*(_xlfn.NORM.INV(RAND(),cash_ave,cash_std))+(S782-T$24)))</f>
        <v/>
      </c>
      <c r="U782" s="156">
        <f>IF((T782&lt;=0),0,((T782-U$24)*Stock*(_xlfn.NORM.INV(RAND(),stock_ave,stock_std))+(T782-U$24)*Bonds*(_xlfn.NORM.INV(RAND(),bond_ave,bond_std))+(T782-U$24)*cash*(_xlfn.NORM.INV(RAND(),cash_ave,cash_std))+(T782-U$24)))</f>
        <v/>
      </c>
      <c r="V782" s="156">
        <f>IF((U782&lt;=0),0,((U782-V$24)*Stock*(_xlfn.NORM.INV(RAND(),stock_ave,stock_std))+(U782-V$24)*Bonds*(_xlfn.NORM.INV(RAND(),bond_ave,bond_std))+(U782-V$24)*cash*(_xlfn.NORM.INV(RAND(),cash_ave,cash_std))+(U782-V$24)))</f>
        <v/>
      </c>
      <c r="W782" s="156">
        <f>IF((V782&lt;=0),0,((V782-W$24)*Stock*(_xlfn.NORM.INV(RAND(),stock_ave,stock_std))+(V782-W$24)*Bonds*(_xlfn.NORM.INV(RAND(),bond_ave,bond_std))+(V782-W$24)*cash*(_xlfn.NORM.INV(RAND(),cash_ave,cash_std))+(V782-W$24)))</f>
        <v/>
      </c>
      <c r="X782" s="156">
        <f>IF((W782&lt;=0),0,((W782-X$24)*Stock*(_xlfn.NORM.INV(RAND(),stock_ave,stock_std))+(W782-X$24)*Bonds*(_xlfn.NORM.INV(RAND(),bond_ave,bond_std))+(W782-X$24)*cash*(_xlfn.NORM.INV(RAND(),cash_ave,cash_std))+(W782-X$24)))</f>
        <v/>
      </c>
      <c r="Y782" s="156">
        <f>IF((X782&lt;=0),0,((X782-Y$24)*Stock*(_xlfn.NORM.INV(RAND(),stock_ave,stock_std))+(X782-Y$24)*Bonds*(_xlfn.NORM.INV(RAND(),bond_ave,bond_std))+(X782-Y$24)*cash*(_xlfn.NORM.INV(RAND(),cash_ave,cash_std))+(X782-Y$24)))</f>
        <v/>
      </c>
      <c r="Z782" s="156">
        <f>IF((Y782&lt;=0),0,((Y782-Z$24)*Stock*(_xlfn.NORM.INV(RAND(),stock_ave,stock_std))+(Y782-Z$24)*Bonds*(_xlfn.NORM.INV(RAND(),bond_ave,bond_std))+(Y782-Z$24)*cash*(_xlfn.NORM.INV(RAND(),cash_ave,cash_std))+(Y782-Z$24)))</f>
        <v/>
      </c>
      <c r="AA782" s="156">
        <f>IF((Z782&lt;=0),0,((Z782-AA$24)*Stock*(_xlfn.NORM.INV(RAND(),stock_ave,stock_std))+(Z782-AA$24)*Bonds*(_xlfn.NORM.INV(RAND(),bond_ave,bond_std))+(Z782-AA$24)*cash*(_xlfn.NORM.INV(RAND(),cash_ave,cash_std))+(Z782-AA$24)))</f>
        <v/>
      </c>
      <c r="AB782" s="156">
        <f>IF((AA782&lt;=0),0,((AA782-AB$24)*Stock*(_xlfn.NORM.INV(RAND(),stock_ave,stock_std))+(AA782-AB$24)*Bonds*(_xlfn.NORM.INV(RAND(),bond_ave,bond_std))+(AA782-AB$24)*cash*(_xlfn.NORM.INV(RAND(),cash_ave,cash_std))+(AA782-AB$24)))</f>
        <v/>
      </c>
      <c r="AC782" s="156">
        <f>IF((AB782&lt;=0),0,((AB782-AC$24)*Stock*(_xlfn.NORM.INV(RAND(),stock_ave,stock_std))+(AB782-AC$24)*Bonds*(_xlfn.NORM.INV(RAND(),bond_ave,bond_std))+(AB782-AC$24)*cash*(_xlfn.NORM.INV(RAND(),cash_ave,cash_std))+(AB782-AC$24)))</f>
        <v/>
      </c>
      <c r="AD782" s="156">
        <f>IF((AC782&lt;=0),0,((AC782-AD$24)*Stock*(_xlfn.NORM.INV(RAND(),stock_ave,stock_std))+(AC782-AD$24)*Bonds*(_xlfn.NORM.INV(RAND(),bond_ave,bond_std))+(AC782-AD$24)*cash*(_xlfn.NORM.INV(RAND(),cash_ave,cash_std))+(AC782-AD$24)))</f>
        <v/>
      </c>
      <c r="AE782" s="156">
        <f>IF((AD782&lt;=0),0,((AD782-AE$24)*Stock*(_xlfn.NORM.INV(RAND(),stock_ave,stock_std))+(AD782-AE$24)*Bonds*(_xlfn.NORM.INV(RAND(),bond_ave,bond_std))+(AD782-AE$24)*cash*(_xlfn.NORM.INV(RAND(),cash_ave,cash_std))+(AD782-AE$24)))</f>
        <v/>
      </c>
      <c r="AF782" s="156">
        <f>IF((AE782&lt;=0),0,((AE782-AF$24)*Stock*(_xlfn.NORM.INV(RAND(),stock_ave,stock_std))+(AE782-AF$24)*Bonds*(_xlfn.NORM.INV(RAND(),bond_ave,bond_std))+(AE782-AF$24)*cash*(_xlfn.NORM.INV(RAND(),cash_ave,cash_std))+(AE782-AF$24)))</f>
        <v/>
      </c>
      <c r="AG782" s="156">
        <f>IF((AF782&lt;=0),0,((AF782-AG$24)*Stock*(_xlfn.NORM.INV(RAND(),stock_ave,stock_std))+(AF782-AG$24)*Bonds*(_xlfn.NORM.INV(RAND(),bond_ave,bond_std))+(AF782-AG$24)*cash*(_xlfn.NORM.INV(RAND(),cash_ave,cash_std))+(AF782-AG$24)))</f>
        <v/>
      </c>
      <c r="AH782" s="156">
        <f>IF((AG782&lt;=0),0,((AG782-AH$24)*Stock*(_xlfn.NORM.INV(RAND(),stock_ave,stock_std))+(AG782-AH$24)*Bonds*(_xlfn.NORM.INV(RAND(),bond_ave,bond_std))+(AG782-AH$24)*cash*(_xlfn.NORM.INV(RAND(),cash_ave,cash_std))+(AG782-AH$24)))</f>
        <v/>
      </c>
      <c r="AI782" s="156">
        <f>IF((AH782&lt;=0),0,((AH782-AI$24)*Stock*(_xlfn.NORM.INV(RAND(),stock_ave,stock_std))+(AH782-AI$24)*Bonds*(_xlfn.NORM.INV(RAND(),bond_ave,bond_std))+(AH782-AI$24)*cash*(_xlfn.NORM.INV(RAND(),cash_ave,cash_std))+(AH782-AI$24)))</f>
        <v/>
      </c>
      <c r="AJ782" s="156">
        <f>IF((AI782&lt;=0),0,((AI782-AJ$24)*Stock*(_xlfn.NORM.INV(RAND(),stock_ave,stock_std))+(AI782-AJ$24)*Bonds*(_xlfn.NORM.INV(RAND(),bond_ave,bond_std))+(AI782-AJ$24)*cash*(_xlfn.NORM.INV(RAND(),cash_ave,cash_std))+(AI782-AJ$24)))</f>
        <v/>
      </c>
      <c r="AK782" s="156">
        <f>IF((AJ782&lt;=0),0,((AJ782-AK$24)*Stock*(_xlfn.NORM.INV(RAND(),stock_ave,stock_std))+(AJ782-AK$24)*Bonds*(_xlfn.NORM.INV(RAND(),bond_ave,bond_std))+(AJ782-AK$24)*cash*(_xlfn.NORM.INV(RAND(),cash_ave,cash_std))+(AJ782-AK$24)))</f>
        <v/>
      </c>
      <c r="AL782" s="156">
        <f>IF((AK782&lt;=0),0,((AK782-AL$24)*Stock*(_xlfn.NORM.INV(RAND(),stock_ave,stock_std))+(AK782-AL$24)*Bonds*(_xlfn.NORM.INV(RAND(),bond_ave,bond_std))+(AK782-AL$24)*cash*(_xlfn.NORM.INV(RAND(),cash_ave,cash_std))+(AK782-AL$24)))</f>
        <v/>
      </c>
      <c r="AM782" s="156">
        <f>IF((AL782&lt;=0),0,((AL782-AM$24)*Stock*(_xlfn.NORM.INV(RAND(),stock_ave,stock_std))+(AL782-AM$24)*Bonds*(_xlfn.NORM.INV(RAND(),bond_ave,bond_std))+(AL782-AM$24)*cash*(_xlfn.NORM.INV(RAND(),cash_ave,cash_std))+(AL782-AM$24)))</f>
        <v/>
      </c>
      <c r="AN782" s="156">
        <f>IF((AM782&lt;=0),0,((AM782-AN$24)*Stock*(_xlfn.NORM.INV(RAND(),stock_ave,stock_std))+(AM782-AN$24)*Bonds*(_xlfn.NORM.INV(RAND(),bond_ave,bond_std))+(AM782-AN$24)*cash*(_xlfn.NORM.INV(RAND(),cash_ave,cash_std))+(AM782-AN$24)))</f>
        <v/>
      </c>
      <c r="AO782" s="156">
        <f>IF((AN782&lt;=0),0,((AN782-AO$24)*Stock*(_xlfn.NORM.INV(RAND(),stock_ave,stock_std))+(AN782-AO$24)*Bonds*(_xlfn.NORM.INV(RAND(),bond_ave,bond_std))+(AN782-AO$24)*cash*(_xlfn.NORM.INV(RAND(),cash_ave,cash_std))+(AN782-AO$24)))</f>
        <v/>
      </c>
      <c r="AP782" s="156">
        <f>IF((AO782&lt;=0),0,((AO782-AP$24)*Stock*(_xlfn.NORM.INV(RAND(),stock_ave,stock_std))+(AO782-AP$24)*Bonds*(_xlfn.NORM.INV(RAND(),bond_ave,bond_std))+(AO782-AP$24)*cash*(_xlfn.NORM.INV(RAND(),cash_ave,cash_std))+(AO782-AP$24)))</f>
        <v/>
      </c>
      <c r="AQ782" s="156">
        <f>IF((AP782&lt;=0),0,((AP782-AQ$24)*Stock*(_xlfn.NORM.INV(RAND(),stock_ave,stock_std))+(AP782-AQ$24)*Bonds*(_xlfn.NORM.INV(RAND(),bond_ave,bond_std))+(AP782-AQ$24)*cash*(_xlfn.NORM.INV(RAND(),cash_ave,cash_std))+(AP782-AQ$24)))</f>
        <v/>
      </c>
      <c r="AR782" s="156">
        <f>IF((AQ782&lt;=0),0,((AQ782-AR$24)*Stock*(_xlfn.NORM.INV(RAND(),stock_ave,stock_std))+(AQ782-AR$24)*Bonds*(_xlfn.NORM.INV(RAND(),bond_ave,bond_std))+(AQ782-AR$24)*cash*(_xlfn.NORM.INV(RAND(),cash_ave,cash_std))+(AQ782-AR$24)))</f>
        <v/>
      </c>
      <c r="AS782" s="156">
        <f>IF((AR782&lt;=0),0,((AR782-AS$24)*Stock*(_xlfn.NORM.INV(RAND(),stock_ave,stock_std))+(AR782-AS$24)*Bonds*(_xlfn.NORM.INV(RAND(),bond_ave,bond_std))+(AR782-AS$24)*cash*(_xlfn.NORM.INV(RAND(),cash_ave,cash_std))+(AR782-AS$24)))</f>
        <v/>
      </c>
      <c r="AT782" s="156">
        <f>IF((AS782&lt;=0),0,((AS782-AT$24)*Stock*(_xlfn.NORM.INV(RAND(),stock_ave,stock_std))+(AS782-AT$24)*Bonds*(_xlfn.NORM.INV(RAND(),bond_ave,bond_std))+(AS782-AT$24)*cash*(_xlfn.NORM.INV(RAND(),cash_ave,cash_std))+(AS782-AT$24)))</f>
        <v/>
      </c>
      <c r="AU782" s="156">
        <f>IF((AT782&lt;=0),0,((AT782-AU$24)*Stock*(_xlfn.NORM.INV(RAND(),stock_ave,stock_std))+(AT782-AU$24)*Bonds*(_xlfn.NORM.INV(RAND(),bond_ave,bond_std))+(AT782-AU$24)*cash*(_xlfn.NORM.INV(RAND(),cash_ave,cash_std))+(AT782-AU$24)))</f>
        <v/>
      </c>
      <c r="AV782" s="156">
        <f>IF((AU782&lt;=0),0,((AU782-AV$24)*Stock*(_xlfn.NORM.INV(RAND(),stock_ave,stock_std))+(AU782-AV$24)*Bonds*(_xlfn.NORM.INV(RAND(),bond_ave,bond_std))+(AU782-AV$24)*cash*(_xlfn.NORM.INV(RAND(),cash_ave,cash_std))+(AU782-AV$24)))</f>
        <v/>
      </c>
      <c r="AW782" s="156">
        <f>IF((AV782&lt;=0),0,((AV782-AW$24)*Stock*(_xlfn.NORM.INV(RAND(),stock_ave,stock_std))+(AV782-AW$24)*Bonds*(_xlfn.NORM.INV(RAND(),bond_ave,bond_std))+(AV782-AW$24)*cash*(_xlfn.NORM.INV(RAND(),cash_ave,cash_std))+(AV782-AW$24)))</f>
        <v/>
      </c>
      <c r="AX782" s="159" t="n"/>
      <c r="AY782" s="159" t="n"/>
      <c r="AZ782" s="159" t="n"/>
      <c r="BA782" s="159" t="n"/>
      <c r="BB782" s="159" t="n"/>
    </row>
    <row r="783">
      <c r="C783" s="147" t="n"/>
      <c r="D783" s="61">
        <f>+D782-IF(D$18&gt;74,(D782/D$25)*$C$10)</f>
        <v/>
      </c>
      <c r="E783" s="61">
        <f>+E782-IF(E$18&gt;74,(E782/E$25)*$C$10)</f>
        <v/>
      </c>
      <c r="F783" s="61">
        <f>+F782-IF(F$18&gt;74,(F782/F$25)*$C$10)</f>
        <v/>
      </c>
      <c r="G783" s="61">
        <f>+G782-IF(G$18&gt;74,(G782/G$25)*$C$10)</f>
        <v/>
      </c>
      <c r="H783" s="61">
        <f>+H782-IF(H$18&gt;74,(H782/H$25)*$C$10)</f>
        <v/>
      </c>
      <c r="I783" s="61">
        <f>+I782-IF(I$18&gt;74,(I782/I$25)*$C$10)</f>
        <v/>
      </c>
      <c r="J783" s="61">
        <f>+J782-IF(J$18&gt;74,(J782/J$25)*$C$10)</f>
        <v/>
      </c>
      <c r="K783" s="61">
        <f>+K782-IF(K$18&gt;74,(K782/K$25)*$C$10)</f>
        <v/>
      </c>
      <c r="L783" s="61">
        <f>+L782-IF(L$18&gt;74,(L782/L$25)*$C$10)</f>
        <v/>
      </c>
      <c r="M783" s="61">
        <f>+M782-IF(M$18&gt;74,(M782/M$25)*$C$10)</f>
        <v/>
      </c>
      <c r="N783" s="61">
        <f>+N782-IF(N$18&gt;74,(N782/N$25)*$C$10)</f>
        <v/>
      </c>
      <c r="O783" s="61">
        <f>+O782-IF(O$18&gt;74,(O782/O$25)*$C$10)</f>
        <v/>
      </c>
      <c r="P783" s="61">
        <f>+P782-IF(P$18&gt;74,(P782/P$25)*$C$10)</f>
        <v/>
      </c>
      <c r="Q783" s="61">
        <f>+Q782-IF(Q$18&gt;74,(Q782/Q$25)*$C$10)</f>
        <v/>
      </c>
      <c r="R783" s="61">
        <f>+R782-IF(R$18&gt;74,(R782/R$25)*$C$10)</f>
        <v/>
      </c>
      <c r="S783" s="61">
        <f>+S782-IF(S$18&gt;74,(S782/S$25)*$C$10)</f>
        <v/>
      </c>
      <c r="T783" s="61">
        <f>+T782-IF(T$18&gt;74,(T782/T$25)*$C$10)</f>
        <v/>
      </c>
      <c r="U783" s="61">
        <f>+U782-IF(U$18&gt;74,(U782/U$25)*$C$10)</f>
        <v/>
      </c>
      <c r="V783" s="61">
        <f>+V782-IF(V$18&gt;74,(V782/V$25)*$C$10)</f>
        <v/>
      </c>
      <c r="W783" s="61">
        <f>+W782-IF(W$18&gt;74,(W782/W$25)*$C$10)</f>
        <v/>
      </c>
      <c r="X783" s="61">
        <f>+X782-IF(X$18&gt;74,(X782/X$25)*$C$10)</f>
        <v/>
      </c>
      <c r="Y783" s="61">
        <f>+Y782-IF(Y$18&gt;74,(Y782/Y$25)*$C$10)</f>
        <v/>
      </c>
      <c r="Z783" s="61">
        <f>+Z782-IF(Z$18&gt;74,(Z782/Z$25)*$C$10)</f>
        <v/>
      </c>
      <c r="AA783" s="61">
        <f>+AA782-IF(AA$18&gt;74,(AA782/AA$25)*$C$10)</f>
        <v/>
      </c>
      <c r="AB783" s="61">
        <f>+AB782-IF(AB$18&gt;74,(AB782/AB$25)*$C$10)</f>
        <v/>
      </c>
      <c r="AC783" s="61">
        <f>+AC782-IF(AC$18&gt;74,(AC782/AC$25)*$C$10)</f>
        <v/>
      </c>
      <c r="AD783" s="61">
        <f>+AD782-IF(AD$18&gt;74,(AD782/AD$25)*$C$10)</f>
        <v/>
      </c>
      <c r="AE783" s="61">
        <f>+AE782-IF(AE$18&gt;74,(AE782/AE$25)*$C$10)</f>
        <v/>
      </c>
      <c r="AF783" s="61">
        <f>+AF782-IF(AF$18&gt;74,(AF782/AF$25)*$C$10)</f>
        <v/>
      </c>
      <c r="AG783" s="61">
        <f>+AG782-IF(AG$18&gt;74,(AG782/AG$25)*$C$10)</f>
        <v/>
      </c>
      <c r="AH783" s="61">
        <f>+AH782-IF(AH$18&gt;74,(AH782/AH$25)*$C$10)</f>
        <v/>
      </c>
      <c r="AI783" s="61">
        <f>+AI782-IF(AI$18&gt;74,(AI782/AI$25)*$C$10)</f>
        <v/>
      </c>
      <c r="AJ783" s="61">
        <f>+AJ782-IF(AJ$18&gt;74,(AJ782/AJ$25)*$C$10)</f>
        <v/>
      </c>
      <c r="AK783" s="61">
        <f>+AK782-IF(AK$18&gt;74,(AK782/AK$25)*$C$10)</f>
        <v/>
      </c>
      <c r="AL783" s="61">
        <f>+AL782-IF(AL$18&gt;74,(AL782/AL$25)*$C$10)</f>
        <v/>
      </c>
      <c r="AM783" s="61">
        <f>+AM782-IF(AM$18&gt;74,(AM782/AM$25)*$C$10)</f>
        <v/>
      </c>
      <c r="AN783" s="61">
        <f>+AN782-IF(AN$18&gt;74,(AN782/AN$25)*$C$10)</f>
        <v/>
      </c>
      <c r="AO783" s="61">
        <f>+AO782-IF(AO$18&gt;74,(AO782/AO$25)*$C$10)</f>
        <v/>
      </c>
      <c r="AP783" s="61">
        <f>+AP782-IF(AP$18&gt;74,(AP782/AP$25)*$C$10)</f>
        <v/>
      </c>
      <c r="AQ783" s="61">
        <f>+AQ782-IF(AQ$18&gt;74,(AQ782/AQ$25)*$C$10)</f>
        <v/>
      </c>
      <c r="AR783" s="61">
        <f>+AR782-IF(AR$18&gt;74,(AR782/AR$25)*$C$10)</f>
        <v/>
      </c>
      <c r="AS783" s="61">
        <f>+AS782-IF(AS$18&gt;74,(AS782/AS$25)*$C$10)</f>
        <v/>
      </c>
      <c r="AT783" s="61">
        <f>+AT782-IF(AT$18&gt;74,(AT782/AT$25)*$C$10)</f>
        <v/>
      </c>
      <c r="AU783" s="61">
        <f>+AU782-IF(AU$18&gt;74,(AU782/AU$25)*$C$10)</f>
        <v/>
      </c>
      <c r="AV783" s="61">
        <f>+AV782-IF(AV$18&gt;74,(AV782/AV$25)*$C$10)</f>
        <v/>
      </c>
      <c r="AW783" s="61">
        <f>+AW782-IF(AW$18&gt;74,(AW782/AW$25)*$C$10)</f>
        <v/>
      </c>
      <c r="AX783" s="35">
        <f>IF(AW783&gt;0,1,0)</f>
        <v/>
      </c>
      <c r="AY783" s="35">
        <f>IF(AL783&gt;0,1,0)</f>
        <v/>
      </c>
      <c r="AZ783" s="35">
        <f>IF(AG783&gt;0,1,0)</f>
        <v/>
      </c>
      <c r="BA783" s="35">
        <f>IF(AB783&gt;0,1,0)</f>
        <v/>
      </c>
      <c r="BB783" s="35">
        <f>IF(W783&gt;0,1,0)</f>
        <v/>
      </c>
    </row>
    <row r="784">
      <c r="B784" s="154" t="inlineStr">
        <is>
          <t>trial 379</t>
        </is>
      </c>
      <c r="C784" s="155">
        <f>+start-C781</f>
        <v/>
      </c>
      <c r="D784" s="156">
        <f>IF((C784&lt;=0),0,((C784-D$24)*Stock*(_xlfn.NORM.INV(RAND(),stock_ave,stock_std))+(C784-D$24)*Bonds*(_xlfn.NORM.INV(RAND(),bond_ave,bond_std))+(C784-D$24)*cash*(_xlfn.NORM.INV(RAND(),cash_ave,cash_std))+(C784-D$24)))</f>
        <v/>
      </c>
      <c r="E784" s="156">
        <f>IF((D784&lt;=0),0,((D784-E$24)*Stock*(_xlfn.NORM.INV(RAND(),stock_ave,stock_std))+(D784-E$24)*Bonds*(_xlfn.NORM.INV(RAND(),bond_ave,bond_std))+(D784-E$24)*cash*(_xlfn.NORM.INV(RAND(),cash_ave,cash_std))+(D784-E$24)))</f>
        <v/>
      </c>
      <c r="F784" s="156">
        <f>IF((E784&lt;=0),0,((E784-F$24)*Stock*(_xlfn.NORM.INV(RAND(),stock_ave,stock_std))+(E784-F$24)*Bonds*(_xlfn.NORM.INV(RAND(),bond_ave,bond_std))+(E784-F$24)*cash*(_xlfn.NORM.INV(RAND(),cash_ave,cash_std))+(E784-F$24)))</f>
        <v/>
      </c>
      <c r="G784" s="156">
        <f>IF((F784&lt;=0),0,((F784-G$24)*Stock*(_xlfn.NORM.INV(RAND(),stock_ave,stock_std))+(F784-G$24)*Bonds*(_xlfn.NORM.INV(RAND(),bond_ave,bond_std))+(F784-G$24)*cash*(_xlfn.NORM.INV(RAND(),cash_ave,cash_std))+(F784-G$24)))</f>
        <v/>
      </c>
      <c r="H784" s="156">
        <f>IF((G784&lt;=0),0,((G784-H$24)*Stock*(_xlfn.NORM.INV(RAND(),stock_ave,stock_std))+(G784-H$24)*Bonds*(_xlfn.NORM.INV(RAND(),bond_ave,bond_std))+(G784-H$24)*cash*(_xlfn.NORM.INV(RAND(),cash_ave,cash_std))+(G784-H$24)))</f>
        <v/>
      </c>
      <c r="I784" s="156">
        <f>IF((H784&lt;=0),0,((H784-I$24)*Stock*(_xlfn.NORM.INV(RAND(),stock_ave,stock_std))+(H784-I$24)*Bonds*(_xlfn.NORM.INV(RAND(),bond_ave,bond_std))+(H784-I$24)*cash*(_xlfn.NORM.INV(RAND(),cash_ave,cash_std))+(H784-I$24)))</f>
        <v/>
      </c>
      <c r="J784" s="156">
        <f>IF((I784&lt;=0),0,((I784-J$24)*Stock*(_xlfn.NORM.INV(RAND(),stock_ave,stock_std))+(I784-J$24)*Bonds*(_xlfn.NORM.INV(RAND(),bond_ave,bond_std))+(I784-J$24)*cash*(_xlfn.NORM.INV(RAND(),cash_ave,cash_std))+(I784-J$24)))</f>
        <v/>
      </c>
      <c r="K784" s="156">
        <f>IF((J784&lt;=0),0,((J784-K$24)*Stock*(_xlfn.NORM.INV(RAND(),stock_ave,stock_std))+(J784-K$24)*Bonds*(_xlfn.NORM.INV(RAND(),bond_ave,bond_std))+(J784-K$24)*cash*(_xlfn.NORM.INV(RAND(),cash_ave,cash_std))+(J784-K$24)))</f>
        <v/>
      </c>
      <c r="L784" s="156">
        <f>IF((K784&lt;=0),0,((K784-L$24)*Stock*(_xlfn.NORM.INV(RAND(),stock_ave,stock_std))+(K784-L$24)*Bonds*(_xlfn.NORM.INV(RAND(),bond_ave,bond_std))+(K784-L$24)*cash*(_xlfn.NORM.INV(RAND(),cash_ave,cash_std))+(K784-L$24)))</f>
        <v/>
      </c>
      <c r="M784" s="156">
        <f>IF((L784&lt;=0),0,((L784-M$24)*Stock*(_xlfn.NORM.INV(RAND(),stock_ave,stock_std))+(L784-M$24)*Bonds*(_xlfn.NORM.INV(RAND(),bond_ave,bond_std))+(L784-M$24)*cash*(_xlfn.NORM.INV(RAND(),cash_ave,cash_std))+(L784-M$24)))</f>
        <v/>
      </c>
      <c r="N784" s="156">
        <f>IF((M784&lt;=0),0,((M784-N$24)*Stock*(_xlfn.NORM.INV(RAND(),stock_ave,stock_std))+(M784-N$24)*Bonds*(_xlfn.NORM.INV(RAND(),bond_ave,bond_std))+(M784-N$24)*cash*(_xlfn.NORM.INV(RAND(),cash_ave,cash_std))+(M784-N$24)))</f>
        <v/>
      </c>
      <c r="O784" s="156">
        <f>IF((N784&lt;=0),0,((N784-O$24)*Stock*(_xlfn.NORM.INV(RAND(),stock_ave,stock_std))+(N784-O$24)*Bonds*(_xlfn.NORM.INV(RAND(),bond_ave,bond_std))+(N784-O$24)*cash*(_xlfn.NORM.INV(RAND(),cash_ave,cash_std))+(N784-O$24)))</f>
        <v/>
      </c>
      <c r="P784" s="156">
        <f>IF((O784&lt;=0),0,((O784-P$24)*Stock*(_xlfn.NORM.INV(RAND(),stock_ave,stock_std))+(O784-P$24)*Bonds*(_xlfn.NORM.INV(RAND(),bond_ave,bond_std))+(O784-P$24)*cash*(_xlfn.NORM.INV(RAND(),cash_ave,cash_std))+(O784-P$24)))</f>
        <v/>
      </c>
      <c r="Q784" s="156">
        <f>IF((P784&lt;=0),0,((P784-Q$24)*Stock*(_xlfn.NORM.INV(RAND(),stock_ave,stock_std))+(P784-Q$24)*Bonds*(_xlfn.NORM.INV(RAND(),bond_ave,bond_std))+(P784-Q$24)*cash*(_xlfn.NORM.INV(RAND(),cash_ave,cash_std))+(P784-Q$24)))</f>
        <v/>
      </c>
      <c r="R784" s="156">
        <f>IF((Q784&lt;=0),0,((Q784-R$24)*Stock*(_xlfn.NORM.INV(RAND(),stock_ave,stock_std))+(Q784-R$24)*Bonds*(_xlfn.NORM.INV(RAND(),bond_ave,bond_std))+(Q784-R$24)*cash*(_xlfn.NORM.INV(RAND(),cash_ave,cash_std))+(Q784-R$24)))</f>
        <v/>
      </c>
      <c r="S784" s="156">
        <f>IF((R784&lt;=0),0,((R784-S$24)*Stock*(_xlfn.NORM.INV(RAND(),stock_ave,stock_std))+(R784-S$24)*Bonds*(_xlfn.NORM.INV(RAND(),bond_ave,bond_std))+(R784-S$24)*cash*(_xlfn.NORM.INV(RAND(),cash_ave,cash_std))+(R784-S$24)))</f>
        <v/>
      </c>
      <c r="T784" s="156">
        <f>IF((S784&lt;=0),0,((S784-T$24)*Stock*(_xlfn.NORM.INV(RAND(),stock_ave,stock_std))+(S784-T$24)*Bonds*(_xlfn.NORM.INV(RAND(),bond_ave,bond_std))+(S784-T$24)*cash*(_xlfn.NORM.INV(RAND(),cash_ave,cash_std))+(S784-T$24)))</f>
        <v/>
      </c>
      <c r="U784" s="156">
        <f>IF((T784&lt;=0),0,((T784-U$24)*Stock*(_xlfn.NORM.INV(RAND(),stock_ave,stock_std))+(T784-U$24)*Bonds*(_xlfn.NORM.INV(RAND(),bond_ave,bond_std))+(T784-U$24)*cash*(_xlfn.NORM.INV(RAND(),cash_ave,cash_std))+(T784-U$24)))</f>
        <v/>
      </c>
      <c r="V784" s="156">
        <f>IF((U784&lt;=0),0,((U784-V$24)*Stock*(_xlfn.NORM.INV(RAND(),stock_ave,stock_std))+(U784-V$24)*Bonds*(_xlfn.NORM.INV(RAND(),bond_ave,bond_std))+(U784-V$24)*cash*(_xlfn.NORM.INV(RAND(),cash_ave,cash_std))+(U784-V$24)))</f>
        <v/>
      </c>
      <c r="W784" s="156">
        <f>IF((V784&lt;=0),0,((V784-W$24)*Stock*(_xlfn.NORM.INV(RAND(),stock_ave,stock_std))+(V784-W$24)*Bonds*(_xlfn.NORM.INV(RAND(),bond_ave,bond_std))+(V784-W$24)*cash*(_xlfn.NORM.INV(RAND(),cash_ave,cash_std))+(V784-W$24)))</f>
        <v/>
      </c>
      <c r="X784" s="156">
        <f>IF((W784&lt;=0),0,((W784-X$24)*Stock*(_xlfn.NORM.INV(RAND(),stock_ave,stock_std))+(W784-X$24)*Bonds*(_xlfn.NORM.INV(RAND(),bond_ave,bond_std))+(W784-X$24)*cash*(_xlfn.NORM.INV(RAND(),cash_ave,cash_std))+(W784-X$24)))</f>
        <v/>
      </c>
      <c r="Y784" s="156">
        <f>IF((X784&lt;=0),0,((X784-Y$24)*Stock*(_xlfn.NORM.INV(RAND(),stock_ave,stock_std))+(X784-Y$24)*Bonds*(_xlfn.NORM.INV(RAND(),bond_ave,bond_std))+(X784-Y$24)*cash*(_xlfn.NORM.INV(RAND(),cash_ave,cash_std))+(X784-Y$24)))</f>
        <v/>
      </c>
      <c r="Z784" s="156">
        <f>IF((Y784&lt;=0),0,((Y784-Z$24)*Stock*(_xlfn.NORM.INV(RAND(),stock_ave,stock_std))+(Y784-Z$24)*Bonds*(_xlfn.NORM.INV(RAND(),bond_ave,bond_std))+(Y784-Z$24)*cash*(_xlfn.NORM.INV(RAND(),cash_ave,cash_std))+(Y784-Z$24)))</f>
        <v/>
      </c>
      <c r="AA784" s="156">
        <f>IF((Z784&lt;=0),0,((Z784-AA$24)*Stock*(_xlfn.NORM.INV(RAND(),stock_ave,stock_std))+(Z784-AA$24)*Bonds*(_xlfn.NORM.INV(RAND(),bond_ave,bond_std))+(Z784-AA$24)*cash*(_xlfn.NORM.INV(RAND(),cash_ave,cash_std))+(Z784-AA$24)))</f>
        <v/>
      </c>
      <c r="AB784" s="156">
        <f>IF((AA784&lt;=0),0,((AA784-AB$24)*Stock*(_xlfn.NORM.INV(RAND(),stock_ave,stock_std))+(AA784-AB$24)*Bonds*(_xlfn.NORM.INV(RAND(),bond_ave,bond_std))+(AA784-AB$24)*cash*(_xlfn.NORM.INV(RAND(),cash_ave,cash_std))+(AA784-AB$24)))</f>
        <v/>
      </c>
      <c r="AC784" s="156">
        <f>IF((AB784&lt;=0),0,((AB784-AC$24)*Stock*(_xlfn.NORM.INV(RAND(),stock_ave,stock_std))+(AB784-AC$24)*Bonds*(_xlfn.NORM.INV(RAND(),bond_ave,bond_std))+(AB784-AC$24)*cash*(_xlfn.NORM.INV(RAND(),cash_ave,cash_std))+(AB784-AC$24)))</f>
        <v/>
      </c>
      <c r="AD784" s="156">
        <f>IF((AC784&lt;=0),0,((AC784-AD$24)*Stock*(_xlfn.NORM.INV(RAND(),stock_ave,stock_std))+(AC784-AD$24)*Bonds*(_xlfn.NORM.INV(RAND(),bond_ave,bond_std))+(AC784-AD$24)*cash*(_xlfn.NORM.INV(RAND(),cash_ave,cash_std))+(AC784-AD$24)))</f>
        <v/>
      </c>
      <c r="AE784" s="156">
        <f>IF((AD784&lt;=0),0,((AD784-AE$24)*Stock*(_xlfn.NORM.INV(RAND(),stock_ave,stock_std))+(AD784-AE$24)*Bonds*(_xlfn.NORM.INV(RAND(),bond_ave,bond_std))+(AD784-AE$24)*cash*(_xlfn.NORM.INV(RAND(),cash_ave,cash_std))+(AD784-AE$24)))</f>
        <v/>
      </c>
      <c r="AF784" s="156">
        <f>IF((AE784&lt;=0),0,((AE784-AF$24)*Stock*(_xlfn.NORM.INV(RAND(),stock_ave,stock_std))+(AE784-AF$24)*Bonds*(_xlfn.NORM.INV(RAND(),bond_ave,bond_std))+(AE784-AF$24)*cash*(_xlfn.NORM.INV(RAND(),cash_ave,cash_std))+(AE784-AF$24)))</f>
        <v/>
      </c>
      <c r="AG784" s="156">
        <f>IF((AF784&lt;=0),0,((AF784-AG$24)*Stock*(_xlfn.NORM.INV(RAND(),stock_ave,stock_std))+(AF784-AG$24)*Bonds*(_xlfn.NORM.INV(RAND(),bond_ave,bond_std))+(AF784-AG$24)*cash*(_xlfn.NORM.INV(RAND(),cash_ave,cash_std))+(AF784-AG$24)))</f>
        <v/>
      </c>
      <c r="AH784" s="156">
        <f>IF((AG784&lt;=0),0,((AG784-AH$24)*Stock*(_xlfn.NORM.INV(RAND(),stock_ave,stock_std))+(AG784-AH$24)*Bonds*(_xlfn.NORM.INV(RAND(),bond_ave,bond_std))+(AG784-AH$24)*cash*(_xlfn.NORM.INV(RAND(),cash_ave,cash_std))+(AG784-AH$24)))</f>
        <v/>
      </c>
      <c r="AI784" s="156">
        <f>IF((AH784&lt;=0),0,((AH784-AI$24)*Stock*(_xlfn.NORM.INV(RAND(),stock_ave,stock_std))+(AH784-AI$24)*Bonds*(_xlfn.NORM.INV(RAND(),bond_ave,bond_std))+(AH784-AI$24)*cash*(_xlfn.NORM.INV(RAND(),cash_ave,cash_std))+(AH784-AI$24)))</f>
        <v/>
      </c>
      <c r="AJ784" s="156">
        <f>IF((AI784&lt;=0),0,((AI784-AJ$24)*Stock*(_xlfn.NORM.INV(RAND(),stock_ave,stock_std))+(AI784-AJ$24)*Bonds*(_xlfn.NORM.INV(RAND(),bond_ave,bond_std))+(AI784-AJ$24)*cash*(_xlfn.NORM.INV(RAND(),cash_ave,cash_std))+(AI784-AJ$24)))</f>
        <v/>
      </c>
      <c r="AK784" s="156">
        <f>IF((AJ784&lt;=0),0,((AJ784-AK$24)*Stock*(_xlfn.NORM.INV(RAND(),stock_ave,stock_std))+(AJ784-AK$24)*Bonds*(_xlfn.NORM.INV(RAND(),bond_ave,bond_std))+(AJ784-AK$24)*cash*(_xlfn.NORM.INV(RAND(),cash_ave,cash_std))+(AJ784-AK$24)))</f>
        <v/>
      </c>
      <c r="AL784" s="156">
        <f>IF((AK784&lt;=0),0,((AK784-AL$24)*Stock*(_xlfn.NORM.INV(RAND(),stock_ave,stock_std))+(AK784-AL$24)*Bonds*(_xlfn.NORM.INV(RAND(),bond_ave,bond_std))+(AK784-AL$24)*cash*(_xlfn.NORM.INV(RAND(),cash_ave,cash_std))+(AK784-AL$24)))</f>
        <v/>
      </c>
      <c r="AM784" s="156">
        <f>IF((AL784&lt;=0),0,((AL784-AM$24)*Stock*(_xlfn.NORM.INV(RAND(),stock_ave,stock_std))+(AL784-AM$24)*Bonds*(_xlfn.NORM.INV(RAND(),bond_ave,bond_std))+(AL784-AM$24)*cash*(_xlfn.NORM.INV(RAND(),cash_ave,cash_std))+(AL784-AM$24)))</f>
        <v/>
      </c>
      <c r="AN784" s="156">
        <f>IF((AM784&lt;=0),0,((AM784-AN$24)*Stock*(_xlfn.NORM.INV(RAND(),stock_ave,stock_std))+(AM784-AN$24)*Bonds*(_xlfn.NORM.INV(RAND(),bond_ave,bond_std))+(AM784-AN$24)*cash*(_xlfn.NORM.INV(RAND(),cash_ave,cash_std))+(AM784-AN$24)))</f>
        <v/>
      </c>
      <c r="AO784" s="156">
        <f>IF((AN784&lt;=0),0,((AN784-AO$24)*Stock*(_xlfn.NORM.INV(RAND(),stock_ave,stock_std))+(AN784-AO$24)*Bonds*(_xlfn.NORM.INV(RAND(),bond_ave,bond_std))+(AN784-AO$24)*cash*(_xlfn.NORM.INV(RAND(),cash_ave,cash_std))+(AN784-AO$24)))</f>
        <v/>
      </c>
      <c r="AP784" s="156">
        <f>IF((AO784&lt;=0),0,((AO784-AP$24)*Stock*(_xlfn.NORM.INV(RAND(),stock_ave,stock_std))+(AO784-AP$24)*Bonds*(_xlfn.NORM.INV(RAND(),bond_ave,bond_std))+(AO784-AP$24)*cash*(_xlfn.NORM.INV(RAND(),cash_ave,cash_std))+(AO784-AP$24)))</f>
        <v/>
      </c>
      <c r="AQ784" s="156">
        <f>IF((AP784&lt;=0),0,((AP784-AQ$24)*Stock*(_xlfn.NORM.INV(RAND(),stock_ave,stock_std))+(AP784-AQ$24)*Bonds*(_xlfn.NORM.INV(RAND(),bond_ave,bond_std))+(AP784-AQ$24)*cash*(_xlfn.NORM.INV(RAND(),cash_ave,cash_std))+(AP784-AQ$24)))</f>
        <v/>
      </c>
      <c r="AR784" s="156">
        <f>IF((AQ784&lt;=0),0,((AQ784-AR$24)*Stock*(_xlfn.NORM.INV(RAND(),stock_ave,stock_std))+(AQ784-AR$24)*Bonds*(_xlfn.NORM.INV(RAND(),bond_ave,bond_std))+(AQ784-AR$24)*cash*(_xlfn.NORM.INV(RAND(),cash_ave,cash_std))+(AQ784-AR$24)))</f>
        <v/>
      </c>
      <c r="AS784" s="156">
        <f>IF((AR784&lt;=0),0,((AR784-AS$24)*Stock*(_xlfn.NORM.INV(RAND(),stock_ave,stock_std))+(AR784-AS$24)*Bonds*(_xlfn.NORM.INV(RAND(),bond_ave,bond_std))+(AR784-AS$24)*cash*(_xlfn.NORM.INV(RAND(),cash_ave,cash_std))+(AR784-AS$24)))</f>
        <v/>
      </c>
      <c r="AT784" s="156">
        <f>IF((AS784&lt;=0),0,((AS784-AT$24)*Stock*(_xlfn.NORM.INV(RAND(),stock_ave,stock_std))+(AS784-AT$24)*Bonds*(_xlfn.NORM.INV(RAND(),bond_ave,bond_std))+(AS784-AT$24)*cash*(_xlfn.NORM.INV(RAND(),cash_ave,cash_std))+(AS784-AT$24)))</f>
        <v/>
      </c>
      <c r="AU784" s="156">
        <f>IF((AT784&lt;=0),0,((AT784-AU$24)*Stock*(_xlfn.NORM.INV(RAND(),stock_ave,stock_std))+(AT784-AU$24)*Bonds*(_xlfn.NORM.INV(RAND(),bond_ave,bond_std))+(AT784-AU$24)*cash*(_xlfn.NORM.INV(RAND(),cash_ave,cash_std))+(AT784-AU$24)))</f>
        <v/>
      </c>
      <c r="AV784" s="156">
        <f>IF((AU784&lt;=0),0,((AU784-AV$24)*Stock*(_xlfn.NORM.INV(RAND(),stock_ave,stock_std))+(AU784-AV$24)*Bonds*(_xlfn.NORM.INV(RAND(),bond_ave,bond_std))+(AU784-AV$24)*cash*(_xlfn.NORM.INV(RAND(),cash_ave,cash_std))+(AU784-AV$24)))</f>
        <v/>
      </c>
      <c r="AW784" s="156">
        <f>IF((AV784&lt;=0),0,((AV784-AW$24)*Stock*(_xlfn.NORM.INV(RAND(),stock_ave,stock_std))+(AV784-AW$24)*Bonds*(_xlfn.NORM.INV(RAND(),bond_ave,bond_std))+(AV784-AW$24)*cash*(_xlfn.NORM.INV(RAND(),cash_ave,cash_std))+(AV784-AW$24)))</f>
        <v/>
      </c>
      <c r="AX784" s="159" t="n"/>
      <c r="AY784" s="159" t="n"/>
      <c r="AZ784" s="159" t="n"/>
      <c r="BA784" s="159" t="n"/>
      <c r="BB784" s="159" t="n"/>
    </row>
    <row r="785">
      <c r="C785" s="147" t="n"/>
      <c r="D785" s="61">
        <f>+D784-IF(D$18&gt;74,(D784/D$25)*$C$10)</f>
        <v/>
      </c>
      <c r="E785" s="61">
        <f>+E784-IF(E$18&gt;74,(E784/E$25)*$C$10)</f>
        <v/>
      </c>
      <c r="F785" s="61">
        <f>+F784-IF(F$18&gt;74,(F784/F$25)*$C$10)</f>
        <v/>
      </c>
      <c r="G785" s="61">
        <f>+G784-IF(G$18&gt;74,(G784/G$25)*$C$10)</f>
        <v/>
      </c>
      <c r="H785" s="61">
        <f>+H784-IF(H$18&gt;74,(H784/H$25)*$C$10)</f>
        <v/>
      </c>
      <c r="I785" s="61">
        <f>+I784-IF(I$18&gt;74,(I784/I$25)*$C$10)</f>
        <v/>
      </c>
      <c r="J785" s="61">
        <f>+J784-IF(J$18&gt;74,(J784/J$25)*$C$10)</f>
        <v/>
      </c>
      <c r="K785" s="61">
        <f>+K784-IF(K$18&gt;74,(K784/K$25)*$C$10)</f>
        <v/>
      </c>
      <c r="L785" s="61">
        <f>+L784-IF(L$18&gt;74,(L784/L$25)*$C$10)</f>
        <v/>
      </c>
      <c r="M785" s="61">
        <f>+M784-IF(M$18&gt;74,(M784/M$25)*$C$10)</f>
        <v/>
      </c>
      <c r="N785" s="61">
        <f>+N784-IF(N$18&gt;74,(N784/N$25)*$C$10)</f>
        <v/>
      </c>
      <c r="O785" s="61">
        <f>+O784-IF(O$18&gt;74,(O784/O$25)*$C$10)</f>
        <v/>
      </c>
      <c r="P785" s="61">
        <f>+P784-IF(P$18&gt;74,(P784/P$25)*$C$10)</f>
        <v/>
      </c>
      <c r="Q785" s="61">
        <f>+Q784-IF(Q$18&gt;74,(Q784/Q$25)*$C$10)</f>
        <v/>
      </c>
      <c r="R785" s="61">
        <f>+R784-IF(R$18&gt;74,(R784/R$25)*$C$10)</f>
        <v/>
      </c>
      <c r="S785" s="61">
        <f>+S784-IF(S$18&gt;74,(S784/S$25)*$C$10)</f>
        <v/>
      </c>
      <c r="T785" s="61">
        <f>+T784-IF(T$18&gt;74,(T784/T$25)*$C$10)</f>
        <v/>
      </c>
      <c r="U785" s="61">
        <f>+U784-IF(U$18&gt;74,(U784/U$25)*$C$10)</f>
        <v/>
      </c>
      <c r="V785" s="61">
        <f>+V784-IF(V$18&gt;74,(V784/V$25)*$C$10)</f>
        <v/>
      </c>
      <c r="W785" s="61">
        <f>+W784-IF(W$18&gt;74,(W784/W$25)*$C$10)</f>
        <v/>
      </c>
      <c r="X785" s="61">
        <f>+X784-IF(X$18&gt;74,(X784/X$25)*$C$10)</f>
        <v/>
      </c>
      <c r="Y785" s="61">
        <f>+Y784-IF(Y$18&gt;74,(Y784/Y$25)*$C$10)</f>
        <v/>
      </c>
      <c r="Z785" s="61">
        <f>+Z784-IF(Z$18&gt;74,(Z784/Z$25)*$C$10)</f>
        <v/>
      </c>
      <c r="AA785" s="61">
        <f>+AA784-IF(AA$18&gt;74,(AA784/AA$25)*$C$10)</f>
        <v/>
      </c>
      <c r="AB785" s="61">
        <f>+AB784-IF(AB$18&gt;74,(AB784/AB$25)*$C$10)</f>
        <v/>
      </c>
      <c r="AC785" s="61">
        <f>+AC784-IF(AC$18&gt;74,(AC784/AC$25)*$C$10)</f>
        <v/>
      </c>
      <c r="AD785" s="61">
        <f>+AD784-IF(AD$18&gt;74,(AD784/AD$25)*$C$10)</f>
        <v/>
      </c>
      <c r="AE785" s="61">
        <f>+AE784-IF(AE$18&gt;74,(AE784/AE$25)*$C$10)</f>
        <v/>
      </c>
      <c r="AF785" s="61">
        <f>+AF784-IF(AF$18&gt;74,(AF784/AF$25)*$C$10)</f>
        <v/>
      </c>
      <c r="AG785" s="61">
        <f>+AG784-IF(AG$18&gt;74,(AG784/AG$25)*$C$10)</f>
        <v/>
      </c>
      <c r="AH785" s="61">
        <f>+AH784-IF(AH$18&gt;74,(AH784/AH$25)*$C$10)</f>
        <v/>
      </c>
      <c r="AI785" s="61">
        <f>+AI784-IF(AI$18&gt;74,(AI784/AI$25)*$C$10)</f>
        <v/>
      </c>
      <c r="AJ785" s="61">
        <f>+AJ784-IF(AJ$18&gt;74,(AJ784/AJ$25)*$C$10)</f>
        <v/>
      </c>
      <c r="AK785" s="61">
        <f>+AK784-IF(AK$18&gt;74,(AK784/AK$25)*$C$10)</f>
        <v/>
      </c>
      <c r="AL785" s="61">
        <f>+AL784-IF(AL$18&gt;74,(AL784/AL$25)*$C$10)</f>
        <v/>
      </c>
      <c r="AM785" s="61">
        <f>+AM784-IF(AM$18&gt;74,(AM784/AM$25)*$C$10)</f>
        <v/>
      </c>
      <c r="AN785" s="61">
        <f>+AN784-IF(AN$18&gt;74,(AN784/AN$25)*$C$10)</f>
        <v/>
      </c>
      <c r="AO785" s="61">
        <f>+AO784-IF(AO$18&gt;74,(AO784/AO$25)*$C$10)</f>
        <v/>
      </c>
      <c r="AP785" s="61">
        <f>+AP784-IF(AP$18&gt;74,(AP784/AP$25)*$C$10)</f>
        <v/>
      </c>
      <c r="AQ785" s="61">
        <f>+AQ784-IF(AQ$18&gt;74,(AQ784/AQ$25)*$C$10)</f>
        <v/>
      </c>
      <c r="AR785" s="61">
        <f>+AR784-IF(AR$18&gt;74,(AR784/AR$25)*$C$10)</f>
        <v/>
      </c>
      <c r="AS785" s="61">
        <f>+AS784-IF(AS$18&gt;74,(AS784/AS$25)*$C$10)</f>
        <v/>
      </c>
      <c r="AT785" s="61">
        <f>+AT784-IF(AT$18&gt;74,(AT784/AT$25)*$C$10)</f>
        <v/>
      </c>
      <c r="AU785" s="61">
        <f>+AU784-IF(AU$18&gt;74,(AU784/AU$25)*$C$10)</f>
        <v/>
      </c>
      <c r="AV785" s="61">
        <f>+AV784-IF(AV$18&gt;74,(AV784/AV$25)*$C$10)</f>
        <v/>
      </c>
      <c r="AW785" s="61">
        <f>+AW784-IF(AW$18&gt;74,(AW784/AW$25)*$C$10)</f>
        <v/>
      </c>
      <c r="AX785" s="35">
        <f>IF(AW785&gt;0,1,0)</f>
        <v/>
      </c>
      <c r="AY785" s="35">
        <f>IF(AL785&gt;0,1,0)</f>
        <v/>
      </c>
      <c r="AZ785" s="35">
        <f>IF(AG785&gt;0,1,0)</f>
        <v/>
      </c>
      <c r="BA785" s="35">
        <f>IF(AB785&gt;0,1,0)</f>
        <v/>
      </c>
      <c r="BB785" s="35">
        <f>IF(W785&gt;0,1,0)</f>
        <v/>
      </c>
    </row>
    <row r="786">
      <c r="B786" s="154" t="inlineStr">
        <is>
          <t>trial 380</t>
        </is>
      </c>
      <c r="C786" s="155">
        <f>+start-C783</f>
        <v/>
      </c>
      <c r="D786" s="156">
        <f>IF((C786&lt;=0),0,((C786-D$24)*Stock*(_xlfn.NORM.INV(RAND(),stock_ave,stock_std))+(C786-D$24)*Bonds*(_xlfn.NORM.INV(RAND(),bond_ave,bond_std))+(C786-D$24)*cash*(_xlfn.NORM.INV(RAND(),cash_ave,cash_std))+(C786-D$24)))</f>
        <v/>
      </c>
      <c r="E786" s="156">
        <f>IF((D786&lt;=0),0,((D786-E$24)*Stock*(_xlfn.NORM.INV(RAND(),stock_ave,stock_std))+(D786-E$24)*Bonds*(_xlfn.NORM.INV(RAND(),bond_ave,bond_std))+(D786-E$24)*cash*(_xlfn.NORM.INV(RAND(),cash_ave,cash_std))+(D786-E$24)))</f>
        <v/>
      </c>
      <c r="F786" s="156">
        <f>IF((E786&lt;=0),0,((E786-F$24)*Stock*(_xlfn.NORM.INV(RAND(),stock_ave,stock_std))+(E786-F$24)*Bonds*(_xlfn.NORM.INV(RAND(),bond_ave,bond_std))+(E786-F$24)*cash*(_xlfn.NORM.INV(RAND(),cash_ave,cash_std))+(E786-F$24)))</f>
        <v/>
      </c>
      <c r="G786" s="156">
        <f>IF((F786&lt;=0),0,((F786-G$24)*Stock*(_xlfn.NORM.INV(RAND(),stock_ave,stock_std))+(F786-G$24)*Bonds*(_xlfn.NORM.INV(RAND(),bond_ave,bond_std))+(F786-G$24)*cash*(_xlfn.NORM.INV(RAND(),cash_ave,cash_std))+(F786-G$24)))</f>
        <v/>
      </c>
      <c r="H786" s="156">
        <f>IF((G786&lt;=0),0,((G786-H$24)*Stock*(_xlfn.NORM.INV(RAND(),stock_ave,stock_std))+(G786-H$24)*Bonds*(_xlfn.NORM.INV(RAND(),bond_ave,bond_std))+(G786-H$24)*cash*(_xlfn.NORM.INV(RAND(),cash_ave,cash_std))+(G786-H$24)))</f>
        <v/>
      </c>
      <c r="I786" s="156">
        <f>IF((H786&lt;=0),0,((H786-I$24)*Stock*(_xlfn.NORM.INV(RAND(),stock_ave,stock_std))+(H786-I$24)*Bonds*(_xlfn.NORM.INV(RAND(),bond_ave,bond_std))+(H786-I$24)*cash*(_xlfn.NORM.INV(RAND(),cash_ave,cash_std))+(H786-I$24)))</f>
        <v/>
      </c>
      <c r="J786" s="156">
        <f>IF((I786&lt;=0),0,((I786-J$24)*Stock*(_xlfn.NORM.INV(RAND(),stock_ave,stock_std))+(I786-J$24)*Bonds*(_xlfn.NORM.INV(RAND(),bond_ave,bond_std))+(I786-J$24)*cash*(_xlfn.NORM.INV(RAND(),cash_ave,cash_std))+(I786-J$24)))</f>
        <v/>
      </c>
      <c r="K786" s="156">
        <f>IF((J786&lt;=0),0,((J786-K$24)*Stock*(_xlfn.NORM.INV(RAND(),stock_ave,stock_std))+(J786-K$24)*Bonds*(_xlfn.NORM.INV(RAND(),bond_ave,bond_std))+(J786-K$24)*cash*(_xlfn.NORM.INV(RAND(),cash_ave,cash_std))+(J786-K$24)))</f>
        <v/>
      </c>
      <c r="L786" s="156">
        <f>IF((K786&lt;=0),0,((K786-L$24)*Stock*(_xlfn.NORM.INV(RAND(),stock_ave,stock_std))+(K786-L$24)*Bonds*(_xlfn.NORM.INV(RAND(),bond_ave,bond_std))+(K786-L$24)*cash*(_xlfn.NORM.INV(RAND(),cash_ave,cash_std))+(K786-L$24)))</f>
        <v/>
      </c>
      <c r="M786" s="156">
        <f>IF((L786&lt;=0),0,((L786-M$24)*Stock*(_xlfn.NORM.INV(RAND(),stock_ave,stock_std))+(L786-M$24)*Bonds*(_xlfn.NORM.INV(RAND(),bond_ave,bond_std))+(L786-M$24)*cash*(_xlfn.NORM.INV(RAND(),cash_ave,cash_std))+(L786-M$24)))</f>
        <v/>
      </c>
      <c r="N786" s="156">
        <f>IF((M786&lt;=0),0,((M786-N$24)*Stock*(_xlfn.NORM.INV(RAND(),stock_ave,stock_std))+(M786-N$24)*Bonds*(_xlfn.NORM.INV(RAND(),bond_ave,bond_std))+(M786-N$24)*cash*(_xlfn.NORM.INV(RAND(),cash_ave,cash_std))+(M786-N$24)))</f>
        <v/>
      </c>
      <c r="O786" s="156">
        <f>IF((N786&lt;=0),0,((N786-O$24)*Stock*(_xlfn.NORM.INV(RAND(),stock_ave,stock_std))+(N786-O$24)*Bonds*(_xlfn.NORM.INV(RAND(),bond_ave,bond_std))+(N786-O$24)*cash*(_xlfn.NORM.INV(RAND(),cash_ave,cash_std))+(N786-O$24)))</f>
        <v/>
      </c>
      <c r="P786" s="156">
        <f>IF((O786&lt;=0),0,((O786-P$24)*Stock*(_xlfn.NORM.INV(RAND(),stock_ave,stock_std))+(O786-P$24)*Bonds*(_xlfn.NORM.INV(RAND(),bond_ave,bond_std))+(O786-P$24)*cash*(_xlfn.NORM.INV(RAND(),cash_ave,cash_std))+(O786-P$24)))</f>
        <v/>
      </c>
      <c r="Q786" s="156">
        <f>IF((P786&lt;=0),0,((P786-Q$24)*Stock*(_xlfn.NORM.INV(RAND(),stock_ave,stock_std))+(P786-Q$24)*Bonds*(_xlfn.NORM.INV(RAND(),bond_ave,bond_std))+(P786-Q$24)*cash*(_xlfn.NORM.INV(RAND(),cash_ave,cash_std))+(P786-Q$24)))</f>
        <v/>
      </c>
      <c r="R786" s="156">
        <f>IF((Q786&lt;=0),0,((Q786-R$24)*Stock*(_xlfn.NORM.INV(RAND(),stock_ave,stock_std))+(Q786-R$24)*Bonds*(_xlfn.NORM.INV(RAND(),bond_ave,bond_std))+(Q786-R$24)*cash*(_xlfn.NORM.INV(RAND(),cash_ave,cash_std))+(Q786-R$24)))</f>
        <v/>
      </c>
      <c r="S786" s="156">
        <f>IF((R786&lt;=0),0,((R786-S$24)*Stock*(_xlfn.NORM.INV(RAND(),stock_ave,stock_std))+(R786-S$24)*Bonds*(_xlfn.NORM.INV(RAND(),bond_ave,bond_std))+(R786-S$24)*cash*(_xlfn.NORM.INV(RAND(),cash_ave,cash_std))+(R786-S$24)))</f>
        <v/>
      </c>
      <c r="T786" s="156">
        <f>IF((S786&lt;=0),0,((S786-T$24)*Stock*(_xlfn.NORM.INV(RAND(),stock_ave,stock_std))+(S786-T$24)*Bonds*(_xlfn.NORM.INV(RAND(),bond_ave,bond_std))+(S786-T$24)*cash*(_xlfn.NORM.INV(RAND(),cash_ave,cash_std))+(S786-T$24)))</f>
        <v/>
      </c>
      <c r="U786" s="156">
        <f>IF((T786&lt;=0),0,((T786-U$24)*Stock*(_xlfn.NORM.INV(RAND(),stock_ave,stock_std))+(T786-U$24)*Bonds*(_xlfn.NORM.INV(RAND(),bond_ave,bond_std))+(T786-U$24)*cash*(_xlfn.NORM.INV(RAND(),cash_ave,cash_std))+(T786-U$24)))</f>
        <v/>
      </c>
      <c r="V786" s="156">
        <f>IF((U786&lt;=0),0,((U786-V$24)*Stock*(_xlfn.NORM.INV(RAND(),stock_ave,stock_std))+(U786-V$24)*Bonds*(_xlfn.NORM.INV(RAND(),bond_ave,bond_std))+(U786-V$24)*cash*(_xlfn.NORM.INV(RAND(),cash_ave,cash_std))+(U786-V$24)))</f>
        <v/>
      </c>
      <c r="W786" s="156">
        <f>IF((V786&lt;=0),0,((V786-W$24)*Stock*(_xlfn.NORM.INV(RAND(),stock_ave,stock_std))+(V786-W$24)*Bonds*(_xlfn.NORM.INV(RAND(),bond_ave,bond_std))+(V786-W$24)*cash*(_xlfn.NORM.INV(RAND(),cash_ave,cash_std))+(V786-W$24)))</f>
        <v/>
      </c>
      <c r="X786" s="156">
        <f>IF((W786&lt;=0),0,((W786-X$24)*Stock*(_xlfn.NORM.INV(RAND(),stock_ave,stock_std))+(W786-X$24)*Bonds*(_xlfn.NORM.INV(RAND(),bond_ave,bond_std))+(W786-X$24)*cash*(_xlfn.NORM.INV(RAND(),cash_ave,cash_std))+(W786-X$24)))</f>
        <v/>
      </c>
      <c r="Y786" s="156">
        <f>IF((X786&lt;=0),0,((X786-Y$24)*Stock*(_xlfn.NORM.INV(RAND(),stock_ave,stock_std))+(X786-Y$24)*Bonds*(_xlfn.NORM.INV(RAND(),bond_ave,bond_std))+(X786-Y$24)*cash*(_xlfn.NORM.INV(RAND(),cash_ave,cash_std))+(X786-Y$24)))</f>
        <v/>
      </c>
      <c r="Z786" s="156">
        <f>IF((Y786&lt;=0),0,((Y786-Z$24)*Stock*(_xlfn.NORM.INV(RAND(),stock_ave,stock_std))+(Y786-Z$24)*Bonds*(_xlfn.NORM.INV(RAND(),bond_ave,bond_std))+(Y786-Z$24)*cash*(_xlfn.NORM.INV(RAND(),cash_ave,cash_std))+(Y786-Z$24)))</f>
        <v/>
      </c>
      <c r="AA786" s="156">
        <f>IF((Z786&lt;=0),0,((Z786-AA$24)*Stock*(_xlfn.NORM.INV(RAND(),stock_ave,stock_std))+(Z786-AA$24)*Bonds*(_xlfn.NORM.INV(RAND(),bond_ave,bond_std))+(Z786-AA$24)*cash*(_xlfn.NORM.INV(RAND(),cash_ave,cash_std))+(Z786-AA$24)))</f>
        <v/>
      </c>
      <c r="AB786" s="156">
        <f>IF((AA786&lt;=0),0,((AA786-AB$24)*Stock*(_xlfn.NORM.INV(RAND(),stock_ave,stock_std))+(AA786-AB$24)*Bonds*(_xlfn.NORM.INV(RAND(),bond_ave,bond_std))+(AA786-AB$24)*cash*(_xlfn.NORM.INV(RAND(),cash_ave,cash_std))+(AA786-AB$24)))</f>
        <v/>
      </c>
      <c r="AC786" s="156">
        <f>IF((AB786&lt;=0),0,((AB786-AC$24)*Stock*(_xlfn.NORM.INV(RAND(),stock_ave,stock_std))+(AB786-AC$24)*Bonds*(_xlfn.NORM.INV(RAND(),bond_ave,bond_std))+(AB786-AC$24)*cash*(_xlfn.NORM.INV(RAND(),cash_ave,cash_std))+(AB786-AC$24)))</f>
        <v/>
      </c>
      <c r="AD786" s="156">
        <f>IF((AC786&lt;=0),0,((AC786-AD$24)*Stock*(_xlfn.NORM.INV(RAND(),stock_ave,stock_std))+(AC786-AD$24)*Bonds*(_xlfn.NORM.INV(RAND(),bond_ave,bond_std))+(AC786-AD$24)*cash*(_xlfn.NORM.INV(RAND(),cash_ave,cash_std))+(AC786-AD$24)))</f>
        <v/>
      </c>
      <c r="AE786" s="156">
        <f>IF((AD786&lt;=0),0,((AD786-AE$24)*Stock*(_xlfn.NORM.INV(RAND(),stock_ave,stock_std))+(AD786-AE$24)*Bonds*(_xlfn.NORM.INV(RAND(),bond_ave,bond_std))+(AD786-AE$24)*cash*(_xlfn.NORM.INV(RAND(),cash_ave,cash_std))+(AD786-AE$24)))</f>
        <v/>
      </c>
      <c r="AF786" s="156">
        <f>IF((AE786&lt;=0),0,((AE786-AF$24)*Stock*(_xlfn.NORM.INV(RAND(),stock_ave,stock_std))+(AE786-AF$24)*Bonds*(_xlfn.NORM.INV(RAND(),bond_ave,bond_std))+(AE786-AF$24)*cash*(_xlfn.NORM.INV(RAND(),cash_ave,cash_std))+(AE786-AF$24)))</f>
        <v/>
      </c>
      <c r="AG786" s="156">
        <f>IF((AF786&lt;=0),0,((AF786-AG$24)*Stock*(_xlfn.NORM.INV(RAND(),stock_ave,stock_std))+(AF786-AG$24)*Bonds*(_xlfn.NORM.INV(RAND(),bond_ave,bond_std))+(AF786-AG$24)*cash*(_xlfn.NORM.INV(RAND(),cash_ave,cash_std))+(AF786-AG$24)))</f>
        <v/>
      </c>
      <c r="AH786" s="156">
        <f>IF((AG786&lt;=0),0,((AG786-AH$24)*Stock*(_xlfn.NORM.INV(RAND(),stock_ave,stock_std))+(AG786-AH$24)*Bonds*(_xlfn.NORM.INV(RAND(),bond_ave,bond_std))+(AG786-AH$24)*cash*(_xlfn.NORM.INV(RAND(),cash_ave,cash_std))+(AG786-AH$24)))</f>
        <v/>
      </c>
      <c r="AI786" s="156">
        <f>IF((AH786&lt;=0),0,((AH786-AI$24)*Stock*(_xlfn.NORM.INV(RAND(),stock_ave,stock_std))+(AH786-AI$24)*Bonds*(_xlfn.NORM.INV(RAND(),bond_ave,bond_std))+(AH786-AI$24)*cash*(_xlfn.NORM.INV(RAND(),cash_ave,cash_std))+(AH786-AI$24)))</f>
        <v/>
      </c>
      <c r="AJ786" s="156">
        <f>IF((AI786&lt;=0),0,((AI786-AJ$24)*Stock*(_xlfn.NORM.INV(RAND(),stock_ave,stock_std))+(AI786-AJ$24)*Bonds*(_xlfn.NORM.INV(RAND(),bond_ave,bond_std))+(AI786-AJ$24)*cash*(_xlfn.NORM.INV(RAND(),cash_ave,cash_std))+(AI786-AJ$24)))</f>
        <v/>
      </c>
      <c r="AK786" s="156">
        <f>IF((AJ786&lt;=0),0,((AJ786-AK$24)*Stock*(_xlfn.NORM.INV(RAND(),stock_ave,stock_std))+(AJ786-AK$24)*Bonds*(_xlfn.NORM.INV(RAND(),bond_ave,bond_std))+(AJ786-AK$24)*cash*(_xlfn.NORM.INV(RAND(),cash_ave,cash_std))+(AJ786-AK$24)))</f>
        <v/>
      </c>
      <c r="AL786" s="156">
        <f>IF((AK786&lt;=0),0,((AK786-AL$24)*Stock*(_xlfn.NORM.INV(RAND(),stock_ave,stock_std))+(AK786-AL$24)*Bonds*(_xlfn.NORM.INV(RAND(),bond_ave,bond_std))+(AK786-AL$24)*cash*(_xlfn.NORM.INV(RAND(),cash_ave,cash_std))+(AK786-AL$24)))</f>
        <v/>
      </c>
      <c r="AM786" s="156">
        <f>IF((AL786&lt;=0),0,((AL786-AM$24)*Stock*(_xlfn.NORM.INV(RAND(),stock_ave,stock_std))+(AL786-AM$24)*Bonds*(_xlfn.NORM.INV(RAND(),bond_ave,bond_std))+(AL786-AM$24)*cash*(_xlfn.NORM.INV(RAND(),cash_ave,cash_std))+(AL786-AM$24)))</f>
        <v/>
      </c>
      <c r="AN786" s="156">
        <f>IF((AM786&lt;=0),0,((AM786-AN$24)*Stock*(_xlfn.NORM.INV(RAND(),stock_ave,stock_std))+(AM786-AN$24)*Bonds*(_xlfn.NORM.INV(RAND(),bond_ave,bond_std))+(AM786-AN$24)*cash*(_xlfn.NORM.INV(RAND(),cash_ave,cash_std))+(AM786-AN$24)))</f>
        <v/>
      </c>
      <c r="AO786" s="156">
        <f>IF((AN786&lt;=0),0,((AN786-AO$24)*Stock*(_xlfn.NORM.INV(RAND(),stock_ave,stock_std))+(AN786-AO$24)*Bonds*(_xlfn.NORM.INV(RAND(),bond_ave,bond_std))+(AN786-AO$24)*cash*(_xlfn.NORM.INV(RAND(),cash_ave,cash_std))+(AN786-AO$24)))</f>
        <v/>
      </c>
      <c r="AP786" s="156">
        <f>IF((AO786&lt;=0),0,((AO786-AP$24)*Stock*(_xlfn.NORM.INV(RAND(),stock_ave,stock_std))+(AO786-AP$24)*Bonds*(_xlfn.NORM.INV(RAND(),bond_ave,bond_std))+(AO786-AP$24)*cash*(_xlfn.NORM.INV(RAND(),cash_ave,cash_std))+(AO786-AP$24)))</f>
        <v/>
      </c>
      <c r="AQ786" s="156">
        <f>IF((AP786&lt;=0),0,((AP786-AQ$24)*Stock*(_xlfn.NORM.INV(RAND(),stock_ave,stock_std))+(AP786-AQ$24)*Bonds*(_xlfn.NORM.INV(RAND(),bond_ave,bond_std))+(AP786-AQ$24)*cash*(_xlfn.NORM.INV(RAND(),cash_ave,cash_std))+(AP786-AQ$24)))</f>
        <v/>
      </c>
      <c r="AR786" s="156">
        <f>IF((AQ786&lt;=0),0,((AQ786-AR$24)*Stock*(_xlfn.NORM.INV(RAND(),stock_ave,stock_std))+(AQ786-AR$24)*Bonds*(_xlfn.NORM.INV(RAND(),bond_ave,bond_std))+(AQ786-AR$24)*cash*(_xlfn.NORM.INV(RAND(),cash_ave,cash_std))+(AQ786-AR$24)))</f>
        <v/>
      </c>
      <c r="AS786" s="156">
        <f>IF((AR786&lt;=0),0,((AR786-AS$24)*Stock*(_xlfn.NORM.INV(RAND(),stock_ave,stock_std))+(AR786-AS$24)*Bonds*(_xlfn.NORM.INV(RAND(),bond_ave,bond_std))+(AR786-AS$24)*cash*(_xlfn.NORM.INV(RAND(),cash_ave,cash_std))+(AR786-AS$24)))</f>
        <v/>
      </c>
      <c r="AT786" s="156">
        <f>IF((AS786&lt;=0),0,((AS786-AT$24)*Stock*(_xlfn.NORM.INV(RAND(),stock_ave,stock_std))+(AS786-AT$24)*Bonds*(_xlfn.NORM.INV(RAND(),bond_ave,bond_std))+(AS786-AT$24)*cash*(_xlfn.NORM.INV(RAND(),cash_ave,cash_std))+(AS786-AT$24)))</f>
        <v/>
      </c>
      <c r="AU786" s="156">
        <f>IF((AT786&lt;=0),0,((AT786-AU$24)*Stock*(_xlfn.NORM.INV(RAND(),stock_ave,stock_std))+(AT786-AU$24)*Bonds*(_xlfn.NORM.INV(RAND(),bond_ave,bond_std))+(AT786-AU$24)*cash*(_xlfn.NORM.INV(RAND(),cash_ave,cash_std))+(AT786-AU$24)))</f>
        <v/>
      </c>
      <c r="AV786" s="156">
        <f>IF((AU786&lt;=0),0,((AU786-AV$24)*Stock*(_xlfn.NORM.INV(RAND(),stock_ave,stock_std))+(AU786-AV$24)*Bonds*(_xlfn.NORM.INV(RAND(),bond_ave,bond_std))+(AU786-AV$24)*cash*(_xlfn.NORM.INV(RAND(),cash_ave,cash_std))+(AU786-AV$24)))</f>
        <v/>
      </c>
      <c r="AW786" s="156">
        <f>IF((AV786&lt;=0),0,((AV786-AW$24)*Stock*(_xlfn.NORM.INV(RAND(),stock_ave,stock_std))+(AV786-AW$24)*Bonds*(_xlfn.NORM.INV(RAND(),bond_ave,bond_std))+(AV786-AW$24)*cash*(_xlfn.NORM.INV(RAND(),cash_ave,cash_std))+(AV786-AW$24)))</f>
        <v/>
      </c>
      <c r="AX786" s="159" t="n"/>
      <c r="AY786" s="159" t="n"/>
      <c r="AZ786" s="159" t="n"/>
      <c r="BA786" s="159" t="n"/>
      <c r="BB786" s="159" t="n"/>
    </row>
    <row r="787">
      <c r="C787" s="147" t="n"/>
      <c r="D787" s="61">
        <f>+D786-IF(D$18&gt;74,(D786/D$25)*$C$10)</f>
        <v/>
      </c>
      <c r="E787" s="61">
        <f>+E786-IF(E$18&gt;74,(E786/E$25)*$C$10)</f>
        <v/>
      </c>
      <c r="F787" s="61">
        <f>+F786-IF(F$18&gt;74,(F786/F$25)*$C$10)</f>
        <v/>
      </c>
      <c r="G787" s="61">
        <f>+G786-IF(G$18&gt;74,(G786/G$25)*$C$10)</f>
        <v/>
      </c>
      <c r="H787" s="61">
        <f>+H786-IF(H$18&gt;74,(H786/H$25)*$C$10)</f>
        <v/>
      </c>
      <c r="I787" s="61">
        <f>+I786-IF(I$18&gt;74,(I786/I$25)*$C$10)</f>
        <v/>
      </c>
      <c r="J787" s="61">
        <f>+J786-IF(J$18&gt;74,(J786/J$25)*$C$10)</f>
        <v/>
      </c>
      <c r="K787" s="61">
        <f>+K786-IF(K$18&gt;74,(K786/K$25)*$C$10)</f>
        <v/>
      </c>
      <c r="L787" s="61">
        <f>+L786-IF(L$18&gt;74,(L786/L$25)*$C$10)</f>
        <v/>
      </c>
      <c r="M787" s="61">
        <f>+M786-IF(M$18&gt;74,(M786/M$25)*$C$10)</f>
        <v/>
      </c>
      <c r="N787" s="61">
        <f>+N786-IF(N$18&gt;74,(N786/N$25)*$C$10)</f>
        <v/>
      </c>
      <c r="O787" s="61">
        <f>+O786-IF(O$18&gt;74,(O786/O$25)*$C$10)</f>
        <v/>
      </c>
      <c r="P787" s="61">
        <f>+P786-IF(P$18&gt;74,(P786/P$25)*$C$10)</f>
        <v/>
      </c>
      <c r="Q787" s="61">
        <f>+Q786-IF(Q$18&gt;74,(Q786/Q$25)*$C$10)</f>
        <v/>
      </c>
      <c r="R787" s="61">
        <f>+R786-IF(R$18&gt;74,(R786/R$25)*$C$10)</f>
        <v/>
      </c>
      <c r="S787" s="61">
        <f>+S786-IF(S$18&gt;74,(S786/S$25)*$C$10)</f>
        <v/>
      </c>
      <c r="T787" s="61">
        <f>+T786-IF(T$18&gt;74,(T786/T$25)*$C$10)</f>
        <v/>
      </c>
      <c r="U787" s="61">
        <f>+U786-IF(U$18&gt;74,(U786/U$25)*$C$10)</f>
        <v/>
      </c>
      <c r="V787" s="61">
        <f>+V786-IF(V$18&gt;74,(V786/V$25)*$C$10)</f>
        <v/>
      </c>
      <c r="W787" s="61">
        <f>+W786-IF(W$18&gt;74,(W786/W$25)*$C$10)</f>
        <v/>
      </c>
      <c r="X787" s="61">
        <f>+X786-IF(X$18&gt;74,(X786/X$25)*$C$10)</f>
        <v/>
      </c>
      <c r="Y787" s="61">
        <f>+Y786-IF(Y$18&gt;74,(Y786/Y$25)*$C$10)</f>
        <v/>
      </c>
      <c r="Z787" s="61">
        <f>+Z786-IF(Z$18&gt;74,(Z786/Z$25)*$C$10)</f>
        <v/>
      </c>
      <c r="AA787" s="61">
        <f>+AA786-IF(AA$18&gt;74,(AA786/AA$25)*$C$10)</f>
        <v/>
      </c>
      <c r="AB787" s="61">
        <f>+AB786-IF(AB$18&gt;74,(AB786/AB$25)*$C$10)</f>
        <v/>
      </c>
      <c r="AC787" s="61">
        <f>+AC786-IF(AC$18&gt;74,(AC786/AC$25)*$C$10)</f>
        <v/>
      </c>
      <c r="AD787" s="61">
        <f>+AD786-IF(AD$18&gt;74,(AD786/AD$25)*$C$10)</f>
        <v/>
      </c>
      <c r="AE787" s="61">
        <f>+AE786-IF(AE$18&gt;74,(AE786/AE$25)*$C$10)</f>
        <v/>
      </c>
      <c r="AF787" s="61">
        <f>+AF786-IF(AF$18&gt;74,(AF786/AF$25)*$C$10)</f>
        <v/>
      </c>
      <c r="AG787" s="61">
        <f>+AG786-IF(AG$18&gt;74,(AG786/AG$25)*$C$10)</f>
        <v/>
      </c>
      <c r="AH787" s="61">
        <f>+AH786-IF(AH$18&gt;74,(AH786/AH$25)*$C$10)</f>
        <v/>
      </c>
      <c r="AI787" s="61">
        <f>+AI786-IF(AI$18&gt;74,(AI786/AI$25)*$C$10)</f>
        <v/>
      </c>
      <c r="AJ787" s="61">
        <f>+AJ786-IF(AJ$18&gt;74,(AJ786/AJ$25)*$C$10)</f>
        <v/>
      </c>
      <c r="AK787" s="61">
        <f>+AK786-IF(AK$18&gt;74,(AK786/AK$25)*$C$10)</f>
        <v/>
      </c>
      <c r="AL787" s="61">
        <f>+AL786-IF(AL$18&gt;74,(AL786/AL$25)*$C$10)</f>
        <v/>
      </c>
      <c r="AM787" s="61">
        <f>+AM786-IF(AM$18&gt;74,(AM786/AM$25)*$C$10)</f>
        <v/>
      </c>
      <c r="AN787" s="61">
        <f>+AN786-IF(AN$18&gt;74,(AN786/AN$25)*$C$10)</f>
        <v/>
      </c>
      <c r="AO787" s="61">
        <f>+AO786-IF(AO$18&gt;74,(AO786/AO$25)*$C$10)</f>
        <v/>
      </c>
      <c r="AP787" s="61">
        <f>+AP786-IF(AP$18&gt;74,(AP786/AP$25)*$C$10)</f>
        <v/>
      </c>
      <c r="AQ787" s="61">
        <f>+AQ786-IF(AQ$18&gt;74,(AQ786/AQ$25)*$C$10)</f>
        <v/>
      </c>
      <c r="AR787" s="61">
        <f>+AR786-IF(AR$18&gt;74,(AR786/AR$25)*$C$10)</f>
        <v/>
      </c>
      <c r="AS787" s="61">
        <f>+AS786-IF(AS$18&gt;74,(AS786/AS$25)*$C$10)</f>
        <v/>
      </c>
      <c r="AT787" s="61">
        <f>+AT786-IF(AT$18&gt;74,(AT786/AT$25)*$C$10)</f>
        <v/>
      </c>
      <c r="AU787" s="61">
        <f>+AU786-IF(AU$18&gt;74,(AU786/AU$25)*$C$10)</f>
        <v/>
      </c>
      <c r="AV787" s="61">
        <f>+AV786-IF(AV$18&gt;74,(AV786/AV$25)*$C$10)</f>
        <v/>
      </c>
      <c r="AW787" s="61">
        <f>+AW786-IF(AW$18&gt;74,(AW786/AW$25)*$C$10)</f>
        <v/>
      </c>
      <c r="AX787" s="35">
        <f>IF(AW787&gt;0,1,0)</f>
        <v/>
      </c>
      <c r="AY787" s="35">
        <f>IF(AL787&gt;0,1,0)</f>
        <v/>
      </c>
      <c r="AZ787" s="35">
        <f>IF(AG787&gt;0,1,0)</f>
        <v/>
      </c>
      <c r="BA787" s="35">
        <f>IF(AB787&gt;0,1,0)</f>
        <v/>
      </c>
      <c r="BB787" s="35">
        <f>IF(W787&gt;0,1,0)</f>
        <v/>
      </c>
    </row>
    <row r="788">
      <c r="B788" s="154" t="inlineStr">
        <is>
          <t>trial 381</t>
        </is>
      </c>
      <c r="C788" s="155">
        <f>+start-C785</f>
        <v/>
      </c>
      <c r="D788" s="156">
        <f>IF((C788&lt;=0),0,((C788-D$24)*Stock*(_xlfn.NORM.INV(RAND(),stock_ave,stock_std))+(C788-D$24)*Bonds*(_xlfn.NORM.INV(RAND(),bond_ave,bond_std))+(C788-D$24)*cash*(_xlfn.NORM.INV(RAND(),cash_ave,cash_std))+(C788-D$24)))</f>
        <v/>
      </c>
      <c r="E788" s="156">
        <f>IF((D788&lt;=0),0,((D788-E$24)*Stock*(_xlfn.NORM.INV(RAND(),stock_ave,stock_std))+(D788-E$24)*Bonds*(_xlfn.NORM.INV(RAND(),bond_ave,bond_std))+(D788-E$24)*cash*(_xlfn.NORM.INV(RAND(),cash_ave,cash_std))+(D788-E$24)))</f>
        <v/>
      </c>
      <c r="F788" s="156">
        <f>IF((E788&lt;=0),0,((E788-F$24)*Stock*(_xlfn.NORM.INV(RAND(),stock_ave,stock_std))+(E788-F$24)*Bonds*(_xlfn.NORM.INV(RAND(),bond_ave,bond_std))+(E788-F$24)*cash*(_xlfn.NORM.INV(RAND(),cash_ave,cash_std))+(E788-F$24)))</f>
        <v/>
      </c>
      <c r="G788" s="156">
        <f>IF((F788&lt;=0),0,((F788-G$24)*Stock*(_xlfn.NORM.INV(RAND(),stock_ave,stock_std))+(F788-G$24)*Bonds*(_xlfn.NORM.INV(RAND(),bond_ave,bond_std))+(F788-G$24)*cash*(_xlfn.NORM.INV(RAND(),cash_ave,cash_std))+(F788-G$24)))</f>
        <v/>
      </c>
      <c r="H788" s="156">
        <f>IF((G788&lt;=0),0,((G788-H$24)*Stock*(_xlfn.NORM.INV(RAND(),stock_ave,stock_std))+(G788-H$24)*Bonds*(_xlfn.NORM.INV(RAND(),bond_ave,bond_std))+(G788-H$24)*cash*(_xlfn.NORM.INV(RAND(),cash_ave,cash_std))+(G788-H$24)))</f>
        <v/>
      </c>
      <c r="I788" s="156">
        <f>IF((H788&lt;=0),0,((H788-I$24)*Stock*(_xlfn.NORM.INV(RAND(),stock_ave,stock_std))+(H788-I$24)*Bonds*(_xlfn.NORM.INV(RAND(),bond_ave,bond_std))+(H788-I$24)*cash*(_xlfn.NORM.INV(RAND(),cash_ave,cash_std))+(H788-I$24)))</f>
        <v/>
      </c>
      <c r="J788" s="156">
        <f>IF((I788&lt;=0),0,((I788-J$24)*Stock*(_xlfn.NORM.INV(RAND(),stock_ave,stock_std))+(I788-J$24)*Bonds*(_xlfn.NORM.INV(RAND(),bond_ave,bond_std))+(I788-J$24)*cash*(_xlfn.NORM.INV(RAND(),cash_ave,cash_std))+(I788-J$24)))</f>
        <v/>
      </c>
      <c r="K788" s="156">
        <f>IF((J788&lt;=0),0,((J788-K$24)*Stock*(_xlfn.NORM.INV(RAND(),stock_ave,stock_std))+(J788-K$24)*Bonds*(_xlfn.NORM.INV(RAND(),bond_ave,bond_std))+(J788-K$24)*cash*(_xlfn.NORM.INV(RAND(),cash_ave,cash_std))+(J788-K$24)))</f>
        <v/>
      </c>
      <c r="L788" s="156">
        <f>IF((K788&lt;=0),0,((K788-L$24)*Stock*(_xlfn.NORM.INV(RAND(),stock_ave,stock_std))+(K788-L$24)*Bonds*(_xlfn.NORM.INV(RAND(),bond_ave,bond_std))+(K788-L$24)*cash*(_xlfn.NORM.INV(RAND(),cash_ave,cash_std))+(K788-L$24)))</f>
        <v/>
      </c>
      <c r="M788" s="156">
        <f>IF((L788&lt;=0),0,((L788-M$24)*Stock*(_xlfn.NORM.INV(RAND(),stock_ave,stock_std))+(L788-M$24)*Bonds*(_xlfn.NORM.INV(RAND(),bond_ave,bond_std))+(L788-M$24)*cash*(_xlfn.NORM.INV(RAND(),cash_ave,cash_std))+(L788-M$24)))</f>
        <v/>
      </c>
      <c r="N788" s="156">
        <f>IF((M788&lt;=0),0,((M788-N$24)*Stock*(_xlfn.NORM.INV(RAND(),stock_ave,stock_std))+(M788-N$24)*Bonds*(_xlfn.NORM.INV(RAND(),bond_ave,bond_std))+(M788-N$24)*cash*(_xlfn.NORM.INV(RAND(),cash_ave,cash_std))+(M788-N$24)))</f>
        <v/>
      </c>
      <c r="O788" s="156">
        <f>IF((N788&lt;=0),0,((N788-O$24)*Stock*(_xlfn.NORM.INV(RAND(),stock_ave,stock_std))+(N788-O$24)*Bonds*(_xlfn.NORM.INV(RAND(),bond_ave,bond_std))+(N788-O$24)*cash*(_xlfn.NORM.INV(RAND(),cash_ave,cash_std))+(N788-O$24)))</f>
        <v/>
      </c>
      <c r="P788" s="156">
        <f>IF((O788&lt;=0),0,((O788-P$24)*Stock*(_xlfn.NORM.INV(RAND(),stock_ave,stock_std))+(O788-P$24)*Bonds*(_xlfn.NORM.INV(RAND(),bond_ave,bond_std))+(O788-P$24)*cash*(_xlfn.NORM.INV(RAND(),cash_ave,cash_std))+(O788-P$24)))</f>
        <v/>
      </c>
      <c r="Q788" s="156">
        <f>IF((P788&lt;=0),0,((P788-Q$24)*Stock*(_xlfn.NORM.INV(RAND(),stock_ave,stock_std))+(P788-Q$24)*Bonds*(_xlfn.NORM.INV(RAND(),bond_ave,bond_std))+(P788-Q$24)*cash*(_xlfn.NORM.INV(RAND(),cash_ave,cash_std))+(P788-Q$24)))</f>
        <v/>
      </c>
      <c r="R788" s="156">
        <f>IF((Q788&lt;=0),0,((Q788-R$24)*Stock*(_xlfn.NORM.INV(RAND(),stock_ave,stock_std))+(Q788-R$24)*Bonds*(_xlfn.NORM.INV(RAND(),bond_ave,bond_std))+(Q788-R$24)*cash*(_xlfn.NORM.INV(RAND(),cash_ave,cash_std))+(Q788-R$24)))</f>
        <v/>
      </c>
      <c r="S788" s="156">
        <f>IF((R788&lt;=0),0,((R788-S$24)*Stock*(_xlfn.NORM.INV(RAND(),stock_ave,stock_std))+(R788-S$24)*Bonds*(_xlfn.NORM.INV(RAND(),bond_ave,bond_std))+(R788-S$24)*cash*(_xlfn.NORM.INV(RAND(),cash_ave,cash_std))+(R788-S$24)))</f>
        <v/>
      </c>
      <c r="T788" s="156">
        <f>IF((S788&lt;=0),0,((S788-T$24)*Stock*(_xlfn.NORM.INV(RAND(),stock_ave,stock_std))+(S788-T$24)*Bonds*(_xlfn.NORM.INV(RAND(),bond_ave,bond_std))+(S788-T$24)*cash*(_xlfn.NORM.INV(RAND(),cash_ave,cash_std))+(S788-T$24)))</f>
        <v/>
      </c>
      <c r="U788" s="156">
        <f>IF((T788&lt;=0),0,((T788-U$24)*Stock*(_xlfn.NORM.INV(RAND(),stock_ave,stock_std))+(T788-U$24)*Bonds*(_xlfn.NORM.INV(RAND(),bond_ave,bond_std))+(T788-U$24)*cash*(_xlfn.NORM.INV(RAND(),cash_ave,cash_std))+(T788-U$24)))</f>
        <v/>
      </c>
      <c r="V788" s="156">
        <f>IF((U788&lt;=0),0,((U788-V$24)*Stock*(_xlfn.NORM.INV(RAND(),stock_ave,stock_std))+(U788-V$24)*Bonds*(_xlfn.NORM.INV(RAND(),bond_ave,bond_std))+(U788-V$24)*cash*(_xlfn.NORM.INV(RAND(),cash_ave,cash_std))+(U788-V$24)))</f>
        <v/>
      </c>
      <c r="W788" s="156">
        <f>IF((V788&lt;=0),0,((V788-W$24)*Stock*(_xlfn.NORM.INV(RAND(),stock_ave,stock_std))+(V788-W$24)*Bonds*(_xlfn.NORM.INV(RAND(),bond_ave,bond_std))+(V788-W$24)*cash*(_xlfn.NORM.INV(RAND(),cash_ave,cash_std))+(V788-W$24)))</f>
        <v/>
      </c>
      <c r="X788" s="156">
        <f>IF((W788&lt;=0),0,((W788-X$24)*Stock*(_xlfn.NORM.INV(RAND(),stock_ave,stock_std))+(W788-X$24)*Bonds*(_xlfn.NORM.INV(RAND(),bond_ave,bond_std))+(W788-X$24)*cash*(_xlfn.NORM.INV(RAND(),cash_ave,cash_std))+(W788-X$24)))</f>
        <v/>
      </c>
      <c r="Y788" s="156">
        <f>IF((X788&lt;=0),0,((X788-Y$24)*Stock*(_xlfn.NORM.INV(RAND(),stock_ave,stock_std))+(X788-Y$24)*Bonds*(_xlfn.NORM.INV(RAND(),bond_ave,bond_std))+(X788-Y$24)*cash*(_xlfn.NORM.INV(RAND(),cash_ave,cash_std))+(X788-Y$24)))</f>
        <v/>
      </c>
      <c r="Z788" s="156">
        <f>IF((Y788&lt;=0),0,((Y788-Z$24)*Stock*(_xlfn.NORM.INV(RAND(),stock_ave,stock_std))+(Y788-Z$24)*Bonds*(_xlfn.NORM.INV(RAND(),bond_ave,bond_std))+(Y788-Z$24)*cash*(_xlfn.NORM.INV(RAND(),cash_ave,cash_std))+(Y788-Z$24)))</f>
        <v/>
      </c>
      <c r="AA788" s="156">
        <f>IF((Z788&lt;=0),0,((Z788-AA$24)*Stock*(_xlfn.NORM.INV(RAND(),stock_ave,stock_std))+(Z788-AA$24)*Bonds*(_xlfn.NORM.INV(RAND(),bond_ave,bond_std))+(Z788-AA$24)*cash*(_xlfn.NORM.INV(RAND(),cash_ave,cash_std))+(Z788-AA$24)))</f>
        <v/>
      </c>
      <c r="AB788" s="156">
        <f>IF((AA788&lt;=0),0,((AA788-AB$24)*Stock*(_xlfn.NORM.INV(RAND(),stock_ave,stock_std))+(AA788-AB$24)*Bonds*(_xlfn.NORM.INV(RAND(),bond_ave,bond_std))+(AA788-AB$24)*cash*(_xlfn.NORM.INV(RAND(),cash_ave,cash_std))+(AA788-AB$24)))</f>
        <v/>
      </c>
      <c r="AC788" s="156">
        <f>IF((AB788&lt;=0),0,((AB788-AC$24)*Stock*(_xlfn.NORM.INV(RAND(),stock_ave,stock_std))+(AB788-AC$24)*Bonds*(_xlfn.NORM.INV(RAND(),bond_ave,bond_std))+(AB788-AC$24)*cash*(_xlfn.NORM.INV(RAND(),cash_ave,cash_std))+(AB788-AC$24)))</f>
        <v/>
      </c>
      <c r="AD788" s="156">
        <f>IF((AC788&lt;=0),0,((AC788-AD$24)*Stock*(_xlfn.NORM.INV(RAND(),stock_ave,stock_std))+(AC788-AD$24)*Bonds*(_xlfn.NORM.INV(RAND(),bond_ave,bond_std))+(AC788-AD$24)*cash*(_xlfn.NORM.INV(RAND(),cash_ave,cash_std))+(AC788-AD$24)))</f>
        <v/>
      </c>
      <c r="AE788" s="156">
        <f>IF((AD788&lt;=0),0,((AD788-AE$24)*Stock*(_xlfn.NORM.INV(RAND(),stock_ave,stock_std))+(AD788-AE$24)*Bonds*(_xlfn.NORM.INV(RAND(),bond_ave,bond_std))+(AD788-AE$24)*cash*(_xlfn.NORM.INV(RAND(),cash_ave,cash_std))+(AD788-AE$24)))</f>
        <v/>
      </c>
      <c r="AF788" s="156">
        <f>IF((AE788&lt;=0),0,((AE788-AF$24)*Stock*(_xlfn.NORM.INV(RAND(),stock_ave,stock_std))+(AE788-AF$24)*Bonds*(_xlfn.NORM.INV(RAND(),bond_ave,bond_std))+(AE788-AF$24)*cash*(_xlfn.NORM.INV(RAND(),cash_ave,cash_std))+(AE788-AF$24)))</f>
        <v/>
      </c>
      <c r="AG788" s="156">
        <f>IF((AF788&lt;=0),0,((AF788-AG$24)*Stock*(_xlfn.NORM.INV(RAND(),stock_ave,stock_std))+(AF788-AG$24)*Bonds*(_xlfn.NORM.INV(RAND(),bond_ave,bond_std))+(AF788-AG$24)*cash*(_xlfn.NORM.INV(RAND(),cash_ave,cash_std))+(AF788-AG$24)))</f>
        <v/>
      </c>
      <c r="AH788" s="156">
        <f>IF((AG788&lt;=0),0,((AG788-AH$24)*Stock*(_xlfn.NORM.INV(RAND(),stock_ave,stock_std))+(AG788-AH$24)*Bonds*(_xlfn.NORM.INV(RAND(),bond_ave,bond_std))+(AG788-AH$24)*cash*(_xlfn.NORM.INV(RAND(),cash_ave,cash_std))+(AG788-AH$24)))</f>
        <v/>
      </c>
      <c r="AI788" s="156">
        <f>IF((AH788&lt;=0),0,((AH788-AI$24)*Stock*(_xlfn.NORM.INV(RAND(),stock_ave,stock_std))+(AH788-AI$24)*Bonds*(_xlfn.NORM.INV(RAND(),bond_ave,bond_std))+(AH788-AI$24)*cash*(_xlfn.NORM.INV(RAND(),cash_ave,cash_std))+(AH788-AI$24)))</f>
        <v/>
      </c>
      <c r="AJ788" s="156">
        <f>IF((AI788&lt;=0),0,((AI788-AJ$24)*Stock*(_xlfn.NORM.INV(RAND(),stock_ave,stock_std))+(AI788-AJ$24)*Bonds*(_xlfn.NORM.INV(RAND(),bond_ave,bond_std))+(AI788-AJ$24)*cash*(_xlfn.NORM.INV(RAND(),cash_ave,cash_std))+(AI788-AJ$24)))</f>
        <v/>
      </c>
      <c r="AK788" s="156">
        <f>IF((AJ788&lt;=0),0,((AJ788-AK$24)*Stock*(_xlfn.NORM.INV(RAND(),stock_ave,stock_std))+(AJ788-AK$24)*Bonds*(_xlfn.NORM.INV(RAND(),bond_ave,bond_std))+(AJ788-AK$24)*cash*(_xlfn.NORM.INV(RAND(),cash_ave,cash_std))+(AJ788-AK$24)))</f>
        <v/>
      </c>
      <c r="AL788" s="156">
        <f>IF((AK788&lt;=0),0,((AK788-AL$24)*Stock*(_xlfn.NORM.INV(RAND(),stock_ave,stock_std))+(AK788-AL$24)*Bonds*(_xlfn.NORM.INV(RAND(),bond_ave,bond_std))+(AK788-AL$24)*cash*(_xlfn.NORM.INV(RAND(),cash_ave,cash_std))+(AK788-AL$24)))</f>
        <v/>
      </c>
      <c r="AM788" s="156">
        <f>IF((AL788&lt;=0),0,((AL788-AM$24)*Stock*(_xlfn.NORM.INV(RAND(),stock_ave,stock_std))+(AL788-AM$24)*Bonds*(_xlfn.NORM.INV(RAND(),bond_ave,bond_std))+(AL788-AM$24)*cash*(_xlfn.NORM.INV(RAND(),cash_ave,cash_std))+(AL788-AM$24)))</f>
        <v/>
      </c>
      <c r="AN788" s="156">
        <f>IF((AM788&lt;=0),0,((AM788-AN$24)*Stock*(_xlfn.NORM.INV(RAND(),stock_ave,stock_std))+(AM788-AN$24)*Bonds*(_xlfn.NORM.INV(RAND(),bond_ave,bond_std))+(AM788-AN$24)*cash*(_xlfn.NORM.INV(RAND(),cash_ave,cash_std))+(AM788-AN$24)))</f>
        <v/>
      </c>
      <c r="AO788" s="156">
        <f>IF((AN788&lt;=0),0,((AN788-AO$24)*Stock*(_xlfn.NORM.INV(RAND(),stock_ave,stock_std))+(AN788-AO$24)*Bonds*(_xlfn.NORM.INV(RAND(),bond_ave,bond_std))+(AN788-AO$24)*cash*(_xlfn.NORM.INV(RAND(),cash_ave,cash_std))+(AN788-AO$24)))</f>
        <v/>
      </c>
      <c r="AP788" s="156">
        <f>IF((AO788&lt;=0),0,((AO788-AP$24)*Stock*(_xlfn.NORM.INV(RAND(),stock_ave,stock_std))+(AO788-AP$24)*Bonds*(_xlfn.NORM.INV(RAND(),bond_ave,bond_std))+(AO788-AP$24)*cash*(_xlfn.NORM.INV(RAND(),cash_ave,cash_std))+(AO788-AP$24)))</f>
        <v/>
      </c>
      <c r="AQ788" s="156">
        <f>IF((AP788&lt;=0),0,((AP788-AQ$24)*Stock*(_xlfn.NORM.INV(RAND(),stock_ave,stock_std))+(AP788-AQ$24)*Bonds*(_xlfn.NORM.INV(RAND(),bond_ave,bond_std))+(AP788-AQ$24)*cash*(_xlfn.NORM.INV(RAND(),cash_ave,cash_std))+(AP788-AQ$24)))</f>
        <v/>
      </c>
      <c r="AR788" s="156">
        <f>IF((AQ788&lt;=0),0,((AQ788-AR$24)*Stock*(_xlfn.NORM.INV(RAND(),stock_ave,stock_std))+(AQ788-AR$24)*Bonds*(_xlfn.NORM.INV(RAND(),bond_ave,bond_std))+(AQ788-AR$24)*cash*(_xlfn.NORM.INV(RAND(),cash_ave,cash_std))+(AQ788-AR$24)))</f>
        <v/>
      </c>
      <c r="AS788" s="156">
        <f>IF((AR788&lt;=0),0,((AR788-AS$24)*Stock*(_xlfn.NORM.INV(RAND(),stock_ave,stock_std))+(AR788-AS$24)*Bonds*(_xlfn.NORM.INV(RAND(),bond_ave,bond_std))+(AR788-AS$24)*cash*(_xlfn.NORM.INV(RAND(),cash_ave,cash_std))+(AR788-AS$24)))</f>
        <v/>
      </c>
      <c r="AT788" s="156">
        <f>IF((AS788&lt;=0),0,((AS788-AT$24)*Stock*(_xlfn.NORM.INV(RAND(),stock_ave,stock_std))+(AS788-AT$24)*Bonds*(_xlfn.NORM.INV(RAND(),bond_ave,bond_std))+(AS788-AT$24)*cash*(_xlfn.NORM.INV(RAND(),cash_ave,cash_std))+(AS788-AT$24)))</f>
        <v/>
      </c>
      <c r="AU788" s="156">
        <f>IF((AT788&lt;=0),0,((AT788-AU$24)*Stock*(_xlfn.NORM.INV(RAND(),stock_ave,stock_std))+(AT788-AU$24)*Bonds*(_xlfn.NORM.INV(RAND(),bond_ave,bond_std))+(AT788-AU$24)*cash*(_xlfn.NORM.INV(RAND(),cash_ave,cash_std))+(AT788-AU$24)))</f>
        <v/>
      </c>
      <c r="AV788" s="156">
        <f>IF((AU788&lt;=0),0,((AU788-AV$24)*Stock*(_xlfn.NORM.INV(RAND(),stock_ave,stock_std))+(AU788-AV$24)*Bonds*(_xlfn.NORM.INV(RAND(),bond_ave,bond_std))+(AU788-AV$24)*cash*(_xlfn.NORM.INV(RAND(),cash_ave,cash_std))+(AU788-AV$24)))</f>
        <v/>
      </c>
      <c r="AW788" s="156">
        <f>IF((AV788&lt;=0),0,((AV788-AW$24)*Stock*(_xlfn.NORM.INV(RAND(),stock_ave,stock_std))+(AV788-AW$24)*Bonds*(_xlfn.NORM.INV(RAND(),bond_ave,bond_std))+(AV788-AW$24)*cash*(_xlfn.NORM.INV(RAND(),cash_ave,cash_std))+(AV788-AW$24)))</f>
        <v/>
      </c>
      <c r="AX788" s="159" t="n"/>
      <c r="AY788" s="159" t="n"/>
      <c r="AZ788" s="159" t="n"/>
      <c r="BA788" s="159" t="n"/>
      <c r="BB788" s="159" t="n"/>
    </row>
    <row r="789">
      <c r="C789" s="147" t="n"/>
      <c r="D789" s="61">
        <f>+D788-IF(D$18&gt;74,(D788/D$25)*$C$10)</f>
        <v/>
      </c>
      <c r="E789" s="61">
        <f>+E788-IF(E$18&gt;74,(E788/E$25)*$C$10)</f>
        <v/>
      </c>
      <c r="F789" s="61">
        <f>+F788-IF(F$18&gt;74,(F788/F$25)*$C$10)</f>
        <v/>
      </c>
      <c r="G789" s="61">
        <f>+G788-IF(G$18&gt;74,(G788/G$25)*$C$10)</f>
        <v/>
      </c>
      <c r="H789" s="61">
        <f>+H788-IF(H$18&gt;74,(H788/H$25)*$C$10)</f>
        <v/>
      </c>
      <c r="I789" s="61">
        <f>+I788-IF(I$18&gt;74,(I788/I$25)*$C$10)</f>
        <v/>
      </c>
      <c r="J789" s="61">
        <f>+J788-IF(J$18&gt;74,(J788/J$25)*$C$10)</f>
        <v/>
      </c>
      <c r="K789" s="61">
        <f>+K788-IF(K$18&gt;74,(K788/K$25)*$C$10)</f>
        <v/>
      </c>
      <c r="L789" s="61">
        <f>+L788-IF(L$18&gt;74,(L788/L$25)*$C$10)</f>
        <v/>
      </c>
      <c r="M789" s="61">
        <f>+M788-IF(M$18&gt;74,(M788/M$25)*$C$10)</f>
        <v/>
      </c>
      <c r="N789" s="61">
        <f>+N788-IF(N$18&gt;74,(N788/N$25)*$C$10)</f>
        <v/>
      </c>
      <c r="O789" s="61">
        <f>+O788-IF(O$18&gt;74,(O788/O$25)*$C$10)</f>
        <v/>
      </c>
      <c r="P789" s="61">
        <f>+P788-IF(P$18&gt;74,(P788/P$25)*$C$10)</f>
        <v/>
      </c>
      <c r="Q789" s="61">
        <f>+Q788-IF(Q$18&gt;74,(Q788/Q$25)*$C$10)</f>
        <v/>
      </c>
      <c r="R789" s="61">
        <f>+R788-IF(R$18&gt;74,(R788/R$25)*$C$10)</f>
        <v/>
      </c>
      <c r="S789" s="61">
        <f>+S788-IF(S$18&gt;74,(S788/S$25)*$C$10)</f>
        <v/>
      </c>
      <c r="T789" s="61">
        <f>+T788-IF(T$18&gt;74,(T788/T$25)*$C$10)</f>
        <v/>
      </c>
      <c r="U789" s="61">
        <f>+U788-IF(U$18&gt;74,(U788/U$25)*$C$10)</f>
        <v/>
      </c>
      <c r="V789" s="61">
        <f>+V788-IF(V$18&gt;74,(V788/V$25)*$C$10)</f>
        <v/>
      </c>
      <c r="W789" s="61">
        <f>+W788-IF(W$18&gt;74,(W788/W$25)*$C$10)</f>
        <v/>
      </c>
      <c r="X789" s="61">
        <f>+X788-IF(X$18&gt;74,(X788/X$25)*$C$10)</f>
        <v/>
      </c>
      <c r="Y789" s="61">
        <f>+Y788-IF(Y$18&gt;74,(Y788/Y$25)*$C$10)</f>
        <v/>
      </c>
      <c r="Z789" s="61">
        <f>+Z788-IF(Z$18&gt;74,(Z788/Z$25)*$C$10)</f>
        <v/>
      </c>
      <c r="AA789" s="61">
        <f>+AA788-IF(AA$18&gt;74,(AA788/AA$25)*$C$10)</f>
        <v/>
      </c>
      <c r="AB789" s="61">
        <f>+AB788-IF(AB$18&gt;74,(AB788/AB$25)*$C$10)</f>
        <v/>
      </c>
      <c r="AC789" s="61">
        <f>+AC788-IF(AC$18&gt;74,(AC788/AC$25)*$C$10)</f>
        <v/>
      </c>
      <c r="AD789" s="61">
        <f>+AD788-IF(AD$18&gt;74,(AD788/AD$25)*$C$10)</f>
        <v/>
      </c>
      <c r="AE789" s="61">
        <f>+AE788-IF(AE$18&gt;74,(AE788/AE$25)*$C$10)</f>
        <v/>
      </c>
      <c r="AF789" s="61">
        <f>+AF788-IF(AF$18&gt;74,(AF788/AF$25)*$C$10)</f>
        <v/>
      </c>
      <c r="AG789" s="61">
        <f>+AG788-IF(AG$18&gt;74,(AG788/AG$25)*$C$10)</f>
        <v/>
      </c>
      <c r="AH789" s="61">
        <f>+AH788-IF(AH$18&gt;74,(AH788/AH$25)*$C$10)</f>
        <v/>
      </c>
      <c r="AI789" s="61">
        <f>+AI788-IF(AI$18&gt;74,(AI788/AI$25)*$C$10)</f>
        <v/>
      </c>
      <c r="AJ789" s="61">
        <f>+AJ788-IF(AJ$18&gt;74,(AJ788/AJ$25)*$C$10)</f>
        <v/>
      </c>
      <c r="AK789" s="61">
        <f>+AK788-IF(AK$18&gt;74,(AK788/AK$25)*$C$10)</f>
        <v/>
      </c>
      <c r="AL789" s="61">
        <f>+AL788-IF(AL$18&gt;74,(AL788/AL$25)*$C$10)</f>
        <v/>
      </c>
      <c r="AM789" s="61">
        <f>+AM788-IF(AM$18&gt;74,(AM788/AM$25)*$C$10)</f>
        <v/>
      </c>
      <c r="AN789" s="61">
        <f>+AN788-IF(AN$18&gt;74,(AN788/AN$25)*$C$10)</f>
        <v/>
      </c>
      <c r="AO789" s="61">
        <f>+AO788-IF(AO$18&gt;74,(AO788/AO$25)*$C$10)</f>
        <v/>
      </c>
      <c r="AP789" s="61">
        <f>+AP788-IF(AP$18&gt;74,(AP788/AP$25)*$C$10)</f>
        <v/>
      </c>
      <c r="AQ789" s="61">
        <f>+AQ788-IF(AQ$18&gt;74,(AQ788/AQ$25)*$C$10)</f>
        <v/>
      </c>
      <c r="AR789" s="61">
        <f>+AR788-IF(AR$18&gt;74,(AR788/AR$25)*$C$10)</f>
        <v/>
      </c>
      <c r="AS789" s="61">
        <f>+AS788-IF(AS$18&gt;74,(AS788/AS$25)*$C$10)</f>
        <v/>
      </c>
      <c r="AT789" s="61">
        <f>+AT788-IF(AT$18&gt;74,(AT788/AT$25)*$C$10)</f>
        <v/>
      </c>
      <c r="AU789" s="61">
        <f>+AU788-IF(AU$18&gt;74,(AU788/AU$25)*$C$10)</f>
        <v/>
      </c>
      <c r="AV789" s="61">
        <f>+AV788-IF(AV$18&gt;74,(AV788/AV$25)*$C$10)</f>
        <v/>
      </c>
      <c r="AW789" s="61">
        <f>+AW788-IF(AW$18&gt;74,(AW788/AW$25)*$C$10)</f>
        <v/>
      </c>
      <c r="AX789" s="35">
        <f>IF(AW789&gt;0,1,0)</f>
        <v/>
      </c>
      <c r="AY789" s="35">
        <f>IF(AL789&gt;0,1,0)</f>
        <v/>
      </c>
      <c r="AZ789" s="35">
        <f>IF(AG789&gt;0,1,0)</f>
        <v/>
      </c>
      <c r="BA789" s="35">
        <f>IF(AB789&gt;0,1,0)</f>
        <v/>
      </c>
      <c r="BB789" s="35">
        <f>IF(W789&gt;0,1,0)</f>
        <v/>
      </c>
    </row>
    <row r="790">
      <c r="B790" s="154" t="inlineStr">
        <is>
          <t>trial 382</t>
        </is>
      </c>
      <c r="C790" s="155">
        <f>+start-C787</f>
        <v/>
      </c>
      <c r="D790" s="156">
        <f>IF((C790&lt;=0),0,((C790-D$24)*Stock*(_xlfn.NORM.INV(RAND(),stock_ave,stock_std))+(C790-D$24)*Bonds*(_xlfn.NORM.INV(RAND(),bond_ave,bond_std))+(C790-D$24)*cash*(_xlfn.NORM.INV(RAND(),cash_ave,cash_std))+(C790-D$24)))</f>
        <v/>
      </c>
      <c r="E790" s="156">
        <f>IF((D790&lt;=0),0,((D790-E$24)*Stock*(_xlfn.NORM.INV(RAND(),stock_ave,stock_std))+(D790-E$24)*Bonds*(_xlfn.NORM.INV(RAND(),bond_ave,bond_std))+(D790-E$24)*cash*(_xlfn.NORM.INV(RAND(),cash_ave,cash_std))+(D790-E$24)))</f>
        <v/>
      </c>
      <c r="F790" s="156">
        <f>IF((E790&lt;=0),0,((E790-F$24)*Stock*(_xlfn.NORM.INV(RAND(),stock_ave,stock_std))+(E790-F$24)*Bonds*(_xlfn.NORM.INV(RAND(),bond_ave,bond_std))+(E790-F$24)*cash*(_xlfn.NORM.INV(RAND(),cash_ave,cash_std))+(E790-F$24)))</f>
        <v/>
      </c>
      <c r="G790" s="156">
        <f>IF((F790&lt;=0),0,((F790-G$24)*Stock*(_xlfn.NORM.INV(RAND(),stock_ave,stock_std))+(F790-G$24)*Bonds*(_xlfn.NORM.INV(RAND(),bond_ave,bond_std))+(F790-G$24)*cash*(_xlfn.NORM.INV(RAND(),cash_ave,cash_std))+(F790-G$24)))</f>
        <v/>
      </c>
      <c r="H790" s="156">
        <f>IF((G790&lt;=0),0,((G790-H$24)*Stock*(_xlfn.NORM.INV(RAND(),stock_ave,stock_std))+(G790-H$24)*Bonds*(_xlfn.NORM.INV(RAND(),bond_ave,bond_std))+(G790-H$24)*cash*(_xlfn.NORM.INV(RAND(),cash_ave,cash_std))+(G790-H$24)))</f>
        <v/>
      </c>
      <c r="I790" s="156">
        <f>IF((H790&lt;=0),0,((H790-I$24)*Stock*(_xlfn.NORM.INV(RAND(),stock_ave,stock_std))+(H790-I$24)*Bonds*(_xlfn.NORM.INV(RAND(),bond_ave,bond_std))+(H790-I$24)*cash*(_xlfn.NORM.INV(RAND(),cash_ave,cash_std))+(H790-I$24)))</f>
        <v/>
      </c>
      <c r="J790" s="156">
        <f>IF((I790&lt;=0),0,((I790-J$24)*Stock*(_xlfn.NORM.INV(RAND(),stock_ave,stock_std))+(I790-J$24)*Bonds*(_xlfn.NORM.INV(RAND(),bond_ave,bond_std))+(I790-J$24)*cash*(_xlfn.NORM.INV(RAND(),cash_ave,cash_std))+(I790-J$24)))</f>
        <v/>
      </c>
      <c r="K790" s="156">
        <f>IF((J790&lt;=0),0,((J790-K$24)*Stock*(_xlfn.NORM.INV(RAND(),stock_ave,stock_std))+(J790-K$24)*Bonds*(_xlfn.NORM.INV(RAND(),bond_ave,bond_std))+(J790-K$24)*cash*(_xlfn.NORM.INV(RAND(),cash_ave,cash_std))+(J790-K$24)))</f>
        <v/>
      </c>
      <c r="L790" s="156">
        <f>IF((K790&lt;=0),0,((K790-L$24)*Stock*(_xlfn.NORM.INV(RAND(),stock_ave,stock_std))+(K790-L$24)*Bonds*(_xlfn.NORM.INV(RAND(),bond_ave,bond_std))+(K790-L$24)*cash*(_xlfn.NORM.INV(RAND(),cash_ave,cash_std))+(K790-L$24)))</f>
        <v/>
      </c>
      <c r="M790" s="156">
        <f>IF((L790&lt;=0),0,((L790-M$24)*Stock*(_xlfn.NORM.INV(RAND(),stock_ave,stock_std))+(L790-M$24)*Bonds*(_xlfn.NORM.INV(RAND(),bond_ave,bond_std))+(L790-M$24)*cash*(_xlfn.NORM.INV(RAND(),cash_ave,cash_std))+(L790-M$24)))</f>
        <v/>
      </c>
      <c r="N790" s="156">
        <f>IF((M790&lt;=0),0,((M790-N$24)*Stock*(_xlfn.NORM.INV(RAND(),stock_ave,stock_std))+(M790-N$24)*Bonds*(_xlfn.NORM.INV(RAND(),bond_ave,bond_std))+(M790-N$24)*cash*(_xlfn.NORM.INV(RAND(),cash_ave,cash_std))+(M790-N$24)))</f>
        <v/>
      </c>
      <c r="O790" s="156">
        <f>IF((N790&lt;=0),0,((N790-O$24)*Stock*(_xlfn.NORM.INV(RAND(),stock_ave,stock_std))+(N790-O$24)*Bonds*(_xlfn.NORM.INV(RAND(),bond_ave,bond_std))+(N790-O$24)*cash*(_xlfn.NORM.INV(RAND(),cash_ave,cash_std))+(N790-O$24)))</f>
        <v/>
      </c>
      <c r="P790" s="156">
        <f>IF((O790&lt;=0),0,((O790-P$24)*Stock*(_xlfn.NORM.INV(RAND(),stock_ave,stock_std))+(O790-P$24)*Bonds*(_xlfn.NORM.INV(RAND(),bond_ave,bond_std))+(O790-P$24)*cash*(_xlfn.NORM.INV(RAND(),cash_ave,cash_std))+(O790-P$24)))</f>
        <v/>
      </c>
      <c r="Q790" s="156">
        <f>IF((P790&lt;=0),0,((P790-Q$24)*Stock*(_xlfn.NORM.INV(RAND(),stock_ave,stock_std))+(P790-Q$24)*Bonds*(_xlfn.NORM.INV(RAND(),bond_ave,bond_std))+(P790-Q$24)*cash*(_xlfn.NORM.INV(RAND(),cash_ave,cash_std))+(P790-Q$24)))</f>
        <v/>
      </c>
      <c r="R790" s="156">
        <f>IF((Q790&lt;=0),0,((Q790-R$24)*Stock*(_xlfn.NORM.INV(RAND(),stock_ave,stock_std))+(Q790-R$24)*Bonds*(_xlfn.NORM.INV(RAND(),bond_ave,bond_std))+(Q790-R$24)*cash*(_xlfn.NORM.INV(RAND(),cash_ave,cash_std))+(Q790-R$24)))</f>
        <v/>
      </c>
      <c r="S790" s="156">
        <f>IF((R790&lt;=0),0,((R790-S$24)*Stock*(_xlfn.NORM.INV(RAND(),stock_ave,stock_std))+(R790-S$24)*Bonds*(_xlfn.NORM.INV(RAND(),bond_ave,bond_std))+(R790-S$24)*cash*(_xlfn.NORM.INV(RAND(),cash_ave,cash_std))+(R790-S$24)))</f>
        <v/>
      </c>
      <c r="T790" s="156">
        <f>IF((S790&lt;=0),0,((S790-T$24)*Stock*(_xlfn.NORM.INV(RAND(),stock_ave,stock_std))+(S790-T$24)*Bonds*(_xlfn.NORM.INV(RAND(),bond_ave,bond_std))+(S790-T$24)*cash*(_xlfn.NORM.INV(RAND(),cash_ave,cash_std))+(S790-T$24)))</f>
        <v/>
      </c>
      <c r="U790" s="156">
        <f>IF((T790&lt;=0),0,((T790-U$24)*Stock*(_xlfn.NORM.INV(RAND(),stock_ave,stock_std))+(T790-U$24)*Bonds*(_xlfn.NORM.INV(RAND(),bond_ave,bond_std))+(T790-U$24)*cash*(_xlfn.NORM.INV(RAND(),cash_ave,cash_std))+(T790-U$24)))</f>
        <v/>
      </c>
      <c r="V790" s="156">
        <f>IF((U790&lt;=0),0,((U790-V$24)*Stock*(_xlfn.NORM.INV(RAND(),stock_ave,stock_std))+(U790-V$24)*Bonds*(_xlfn.NORM.INV(RAND(),bond_ave,bond_std))+(U790-V$24)*cash*(_xlfn.NORM.INV(RAND(),cash_ave,cash_std))+(U790-V$24)))</f>
        <v/>
      </c>
      <c r="W790" s="156">
        <f>IF((V790&lt;=0),0,((V790-W$24)*Stock*(_xlfn.NORM.INV(RAND(),stock_ave,stock_std))+(V790-W$24)*Bonds*(_xlfn.NORM.INV(RAND(),bond_ave,bond_std))+(V790-W$24)*cash*(_xlfn.NORM.INV(RAND(),cash_ave,cash_std))+(V790-W$24)))</f>
        <v/>
      </c>
      <c r="X790" s="156">
        <f>IF((W790&lt;=0),0,((W790-X$24)*Stock*(_xlfn.NORM.INV(RAND(),stock_ave,stock_std))+(W790-X$24)*Bonds*(_xlfn.NORM.INV(RAND(),bond_ave,bond_std))+(W790-X$24)*cash*(_xlfn.NORM.INV(RAND(),cash_ave,cash_std))+(W790-X$24)))</f>
        <v/>
      </c>
      <c r="Y790" s="156">
        <f>IF((X790&lt;=0),0,((X790-Y$24)*Stock*(_xlfn.NORM.INV(RAND(),stock_ave,stock_std))+(X790-Y$24)*Bonds*(_xlfn.NORM.INV(RAND(),bond_ave,bond_std))+(X790-Y$24)*cash*(_xlfn.NORM.INV(RAND(),cash_ave,cash_std))+(X790-Y$24)))</f>
        <v/>
      </c>
      <c r="Z790" s="156">
        <f>IF((Y790&lt;=0),0,((Y790-Z$24)*Stock*(_xlfn.NORM.INV(RAND(),stock_ave,stock_std))+(Y790-Z$24)*Bonds*(_xlfn.NORM.INV(RAND(),bond_ave,bond_std))+(Y790-Z$24)*cash*(_xlfn.NORM.INV(RAND(),cash_ave,cash_std))+(Y790-Z$24)))</f>
        <v/>
      </c>
      <c r="AA790" s="156">
        <f>IF((Z790&lt;=0),0,((Z790-AA$24)*Stock*(_xlfn.NORM.INV(RAND(),stock_ave,stock_std))+(Z790-AA$24)*Bonds*(_xlfn.NORM.INV(RAND(),bond_ave,bond_std))+(Z790-AA$24)*cash*(_xlfn.NORM.INV(RAND(),cash_ave,cash_std))+(Z790-AA$24)))</f>
        <v/>
      </c>
      <c r="AB790" s="156">
        <f>IF((AA790&lt;=0),0,((AA790-AB$24)*Stock*(_xlfn.NORM.INV(RAND(),stock_ave,stock_std))+(AA790-AB$24)*Bonds*(_xlfn.NORM.INV(RAND(),bond_ave,bond_std))+(AA790-AB$24)*cash*(_xlfn.NORM.INV(RAND(),cash_ave,cash_std))+(AA790-AB$24)))</f>
        <v/>
      </c>
      <c r="AC790" s="156">
        <f>IF((AB790&lt;=0),0,((AB790-AC$24)*Stock*(_xlfn.NORM.INV(RAND(),stock_ave,stock_std))+(AB790-AC$24)*Bonds*(_xlfn.NORM.INV(RAND(),bond_ave,bond_std))+(AB790-AC$24)*cash*(_xlfn.NORM.INV(RAND(),cash_ave,cash_std))+(AB790-AC$24)))</f>
        <v/>
      </c>
      <c r="AD790" s="156">
        <f>IF((AC790&lt;=0),0,((AC790-AD$24)*Stock*(_xlfn.NORM.INV(RAND(),stock_ave,stock_std))+(AC790-AD$24)*Bonds*(_xlfn.NORM.INV(RAND(),bond_ave,bond_std))+(AC790-AD$24)*cash*(_xlfn.NORM.INV(RAND(),cash_ave,cash_std))+(AC790-AD$24)))</f>
        <v/>
      </c>
      <c r="AE790" s="156">
        <f>IF((AD790&lt;=0),0,((AD790-AE$24)*Stock*(_xlfn.NORM.INV(RAND(),stock_ave,stock_std))+(AD790-AE$24)*Bonds*(_xlfn.NORM.INV(RAND(),bond_ave,bond_std))+(AD790-AE$24)*cash*(_xlfn.NORM.INV(RAND(),cash_ave,cash_std))+(AD790-AE$24)))</f>
        <v/>
      </c>
      <c r="AF790" s="156">
        <f>IF((AE790&lt;=0),0,((AE790-AF$24)*Stock*(_xlfn.NORM.INV(RAND(),stock_ave,stock_std))+(AE790-AF$24)*Bonds*(_xlfn.NORM.INV(RAND(),bond_ave,bond_std))+(AE790-AF$24)*cash*(_xlfn.NORM.INV(RAND(),cash_ave,cash_std))+(AE790-AF$24)))</f>
        <v/>
      </c>
      <c r="AG790" s="156">
        <f>IF((AF790&lt;=0),0,((AF790-AG$24)*Stock*(_xlfn.NORM.INV(RAND(),stock_ave,stock_std))+(AF790-AG$24)*Bonds*(_xlfn.NORM.INV(RAND(),bond_ave,bond_std))+(AF790-AG$24)*cash*(_xlfn.NORM.INV(RAND(),cash_ave,cash_std))+(AF790-AG$24)))</f>
        <v/>
      </c>
      <c r="AH790" s="156">
        <f>IF((AG790&lt;=0),0,((AG790-AH$24)*Stock*(_xlfn.NORM.INV(RAND(),stock_ave,stock_std))+(AG790-AH$24)*Bonds*(_xlfn.NORM.INV(RAND(),bond_ave,bond_std))+(AG790-AH$24)*cash*(_xlfn.NORM.INV(RAND(),cash_ave,cash_std))+(AG790-AH$24)))</f>
        <v/>
      </c>
      <c r="AI790" s="156">
        <f>IF((AH790&lt;=0),0,((AH790-AI$24)*Stock*(_xlfn.NORM.INV(RAND(),stock_ave,stock_std))+(AH790-AI$24)*Bonds*(_xlfn.NORM.INV(RAND(),bond_ave,bond_std))+(AH790-AI$24)*cash*(_xlfn.NORM.INV(RAND(),cash_ave,cash_std))+(AH790-AI$24)))</f>
        <v/>
      </c>
      <c r="AJ790" s="156">
        <f>IF((AI790&lt;=0),0,((AI790-AJ$24)*Stock*(_xlfn.NORM.INV(RAND(),stock_ave,stock_std))+(AI790-AJ$24)*Bonds*(_xlfn.NORM.INV(RAND(),bond_ave,bond_std))+(AI790-AJ$24)*cash*(_xlfn.NORM.INV(RAND(),cash_ave,cash_std))+(AI790-AJ$24)))</f>
        <v/>
      </c>
      <c r="AK790" s="156">
        <f>IF((AJ790&lt;=0),0,((AJ790-AK$24)*Stock*(_xlfn.NORM.INV(RAND(),stock_ave,stock_std))+(AJ790-AK$24)*Bonds*(_xlfn.NORM.INV(RAND(),bond_ave,bond_std))+(AJ790-AK$24)*cash*(_xlfn.NORM.INV(RAND(),cash_ave,cash_std))+(AJ790-AK$24)))</f>
        <v/>
      </c>
      <c r="AL790" s="156">
        <f>IF((AK790&lt;=0),0,((AK790-AL$24)*Stock*(_xlfn.NORM.INV(RAND(),stock_ave,stock_std))+(AK790-AL$24)*Bonds*(_xlfn.NORM.INV(RAND(),bond_ave,bond_std))+(AK790-AL$24)*cash*(_xlfn.NORM.INV(RAND(),cash_ave,cash_std))+(AK790-AL$24)))</f>
        <v/>
      </c>
      <c r="AM790" s="156">
        <f>IF((AL790&lt;=0),0,((AL790-AM$24)*Stock*(_xlfn.NORM.INV(RAND(),stock_ave,stock_std))+(AL790-AM$24)*Bonds*(_xlfn.NORM.INV(RAND(),bond_ave,bond_std))+(AL790-AM$24)*cash*(_xlfn.NORM.INV(RAND(),cash_ave,cash_std))+(AL790-AM$24)))</f>
        <v/>
      </c>
      <c r="AN790" s="156">
        <f>IF((AM790&lt;=0),0,((AM790-AN$24)*Stock*(_xlfn.NORM.INV(RAND(),stock_ave,stock_std))+(AM790-AN$24)*Bonds*(_xlfn.NORM.INV(RAND(),bond_ave,bond_std))+(AM790-AN$24)*cash*(_xlfn.NORM.INV(RAND(),cash_ave,cash_std))+(AM790-AN$24)))</f>
        <v/>
      </c>
      <c r="AO790" s="156">
        <f>IF((AN790&lt;=0),0,((AN790-AO$24)*Stock*(_xlfn.NORM.INV(RAND(),stock_ave,stock_std))+(AN790-AO$24)*Bonds*(_xlfn.NORM.INV(RAND(),bond_ave,bond_std))+(AN790-AO$24)*cash*(_xlfn.NORM.INV(RAND(),cash_ave,cash_std))+(AN790-AO$24)))</f>
        <v/>
      </c>
      <c r="AP790" s="156">
        <f>IF((AO790&lt;=0),0,((AO790-AP$24)*Stock*(_xlfn.NORM.INV(RAND(),stock_ave,stock_std))+(AO790-AP$24)*Bonds*(_xlfn.NORM.INV(RAND(),bond_ave,bond_std))+(AO790-AP$24)*cash*(_xlfn.NORM.INV(RAND(),cash_ave,cash_std))+(AO790-AP$24)))</f>
        <v/>
      </c>
      <c r="AQ790" s="156">
        <f>IF((AP790&lt;=0),0,((AP790-AQ$24)*Stock*(_xlfn.NORM.INV(RAND(),stock_ave,stock_std))+(AP790-AQ$24)*Bonds*(_xlfn.NORM.INV(RAND(),bond_ave,bond_std))+(AP790-AQ$24)*cash*(_xlfn.NORM.INV(RAND(),cash_ave,cash_std))+(AP790-AQ$24)))</f>
        <v/>
      </c>
      <c r="AR790" s="156">
        <f>IF((AQ790&lt;=0),0,((AQ790-AR$24)*Stock*(_xlfn.NORM.INV(RAND(),stock_ave,stock_std))+(AQ790-AR$24)*Bonds*(_xlfn.NORM.INV(RAND(),bond_ave,bond_std))+(AQ790-AR$24)*cash*(_xlfn.NORM.INV(RAND(),cash_ave,cash_std))+(AQ790-AR$24)))</f>
        <v/>
      </c>
      <c r="AS790" s="156">
        <f>IF((AR790&lt;=0),0,((AR790-AS$24)*Stock*(_xlfn.NORM.INV(RAND(),stock_ave,stock_std))+(AR790-AS$24)*Bonds*(_xlfn.NORM.INV(RAND(),bond_ave,bond_std))+(AR790-AS$24)*cash*(_xlfn.NORM.INV(RAND(),cash_ave,cash_std))+(AR790-AS$24)))</f>
        <v/>
      </c>
      <c r="AT790" s="156">
        <f>IF((AS790&lt;=0),0,((AS790-AT$24)*Stock*(_xlfn.NORM.INV(RAND(),stock_ave,stock_std))+(AS790-AT$24)*Bonds*(_xlfn.NORM.INV(RAND(),bond_ave,bond_std))+(AS790-AT$24)*cash*(_xlfn.NORM.INV(RAND(),cash_ave,cash_std))+(AS790-AT$24)))</f>
        <v/>
      </c>
      <c r="AU790" s="156">
        <f>IF((AT790&lt;=0),0,((AT790-AU$24)*Stock*(_xlfn.NORM.INV(RAND(),stock_ave,stock_std))+(AT790-AU$24)*Bonds*(_xlfn.NORM.INV(RAND(),bond_ave,bond_std))+(AT790-AU$24)*cash*(_xlfn.NORM.INV(RAND(),cash_ave,cash_std))+(AT790-AU$24)))</f>
        <v/>
      </c>
      <c r="AV790" s="156">
        <f>IF((AU790&lt;=0),0,((AU790-AV$24)*Stock*(_xlfn.NORM.INV(RAND(),stock_ave,stock_std))+(AU790-AV$24)*Bonds*(_xlfn.NORM.INV(RAND(),bond_ave,bond_std))+(AU790-AV$24)*cash*(_xlfn.NORM.INV(RAND(),cash_ave,cash_std))+(AU790-AV$24)))</f>
        <v/>
      </c>
      <c r="AW790" s="156">
        <f>IF((AV790&lt;=0),0,((AV790-AW$24)*Stock*(_xlfn.NORM.INV(RAND(),stock_ave,stock_std))+(AV790-AW$24)*Bonds*(_xlfn.NORM.INV(RAND(),bond_ave,bond_std))+(AV790-AW$24)*cash*(_xlfn.NORM.INV(RAND(),cash_ave,cash_std))+(AV790-AW$24)))</f>
        <v/>
      </c>
      <c r="AX790" s="159" t="n"/>
      <c r="AY790" s="159" t="n"/>
      <c r="AZ790" s="159" t="n"/>
      <c r="BA790" s="159" t="n"/>
      <c r="BB790" s="159" t="n"/>
    </row>
    <row r="791">
      <c r="C791" s="147" t="n"/>
      <c r="D791" s="61">
        <f>+D790-IF(D$18&gt;74,(D790/D$25)*$C$10)</f>
        <v/>
      </c>
      <c r="E791" s="61">
        <f>+E790-IF(E$18&gt;74,(E790/E$25)*$C$10)</f>
        <v/>
      </c>
      <c r="F791" s="61">
        <f>+F790-IF(F$18&gt;74,(F790/F$25)*$C$10)</f>
        <v/>
      </c>
      <c r="G791" s="61">
        <f>+G790-IF(G$18&gt;74,(G790/G$25)*$C$10)</f>
        <v/>
      </c>
      <c r="H791" s="61">
        <f>+H790-IF(H$18&gt;74,(H790/H$25)*$C$10)</f>
        <v/>
      </c>
      <c r="I791" s="61">
        <f>+I790-IF(I$18&gt;74,(I790/I$25)*$C$10)</f>
        <v/>
      </c>
      <c r="J791" s="61">
        <f>+J790-IF(J$18&gt;74,(J790/J$25)*$C$10)</f>
        <v/>
      </c>
      <c r="K791" s="61">
        <f>+K790-IF(K$18&gt;74,(K790/K$25)*$C$10)</f>
        <v/>
      </c>
      <c r="L791" s="61">
        <f>+L790-IF(L$18&gt;74,(L790/L$25)*$C$10)</f>
        <v/>
      </c>
      <c r="M791" s="61">
        <f>+M790-IF(M$18&gt;74,(M790/M$25)*$C$10)</f>
        <v/>
      </c>
      <c r="N791" s="61">
        <f>+N790-IF(N$18&gt;74,(N790/N$25)*$C$10)</f>
        <v/>
      </c>
      <c r="O791" s="61">
        <f>+O790-IF(O$18&gt;74,(O790/O$25)*$C$10)</f>
        <v/>
      </c>
      <c r="P791" s="61">
        <f>+P790-IF(P$18&gt;74,(P790/P$25)*$C$10)</f>
        <v/>
      </c>
      <c r="Q791" s="61">
        <f>+Q790-IF(Q$18&gt;74,(Q790/Q$25)*$C$10)</f>
        <v/>
      </c>
      <c r="R791" s="61">
        <f>+R790-IF(R$18&gt;74,(R790/R$25)*$C$10)</f>
        <v/>
      </c>
      <c r="S791" s="61">
        <f>+S790-IF(S$18&gt;74,(S790/S$25)*$C$10)</f>
        <v/>
      </c>
      <c r="T791" s="61">
        <f>+T790-IF(T$18&gt;74,(T790/T$25)*$C$10)</f>
        <v/>
      </c>
      <c r="U791" s="61">
        <f>+U790-IF(U$18&gt;74,(U790/U$25)*$C$10)</f>
        <v/>
      </c>
      <c r="V791" s="61">
        <f>+V790-IF(V$18&gt;74,(V790/V$25)*$C$10)</f>
        <v/>
      </c>
      <c r="W791" s="61">
        <f>+W790-IF(W$18&gt;74,(W790/W$25)*$C$10)</f>
        <v/>
      </c>
      <c r="X791" s="61">
        <f>+X790-IF(X$18&gt;74,(X790/X$25)*$C$10)</f>
        <v/>
      </c>
      <c r="Y791" s="61">
        <f>+Y790-IF(Y$18&gt;74,(Y790/Y$25)*$C$10)</f>
        <v/>
      </c>
      <c r="Z791" s="61">
        <f>+Z790-IF(Z$18&gt;74,(Z790/Z$25)*$C$10)</f>
        <v/>
      </c>
      <c r="AA791" s="61">
        <f>+AA790-IF(AA$18&gt;74,(AA790/AA$25)*$C$10)</f>
        <v/>
      </c>
      <c r="AB791" s="61">
        <f>+AB790-IF(AB$18&gt;74,(AB790/AB$25)*$C$10)</f>
        <v/>
      </c>
      <c r="AC791" s="61">
        <f>+AC790-IF(AC$18&gt;74,(AC790/AC$25)*$C$10)</f>
        <v/>
      </c>
      <c r="AD791" s="61">
        <f>+AD790-IF(AD$18&gt;74,(AD790/AD$25)*$C$10)</f>
        <v/>
      </c>
      <c r="AE791" s="61">
        <f>+AE790-IF(AE$18&gt;74,(AE790/AE$25)*$C$10)</f>
        <v/>
      </c>
      <c r="AF791" s="61">
        <f>+AF790-IF(AF$18&gt;74,(AF790/AF$25)*$C$10)</f>
        <v/>
      </c>
      <c r="AG791" s="61">
        <f>+AG790-IF(AG$18&gt;74,(AG790/AG$25)*$C$10)</f>
        <v/>
      </c>
      <c r="AH791" s="61">
        <f>+AH790-IF(AH$18&gt;74,(AH790/AH$25)*$C$10)</f>
        <v/>
      </c>
      <c r="AI791" s="61">
        <f>+AI790-IF(AI$18&gt;74,(AI790/AI$25)*$C$10)</f>
        <v/>
      </c>
      <c r="AJ791" s="61">
        <f>+AJ790-IF(AJ$18&gt;74,(AJ790/AJ$25)*$C$10)</f>
        <v/>
      </c>
      <c r="AK791" s="61">
        <f>+AK790-IF(AK$18&gt;74,(AK790/AK$25)*$C$10)</f>
        <v/>
      </c>
      <c r="AL791" s="61">
        <f>+AL790-IF(AL$18&gt;74,(AL790/AL$25)*$C$10)</f>
        <v/>
      </c>
      <c r="AM791" s="61">
        <f>+AM790-IF(AM$18&gt;74,(AM790/AM$25)*$C$10)</f>
        <v/>
      </c>
      <c r="AN791" s="61">
        <f>+AN790-IF(AN$18&gt;74,(AN790/AN$25)*$C$10)</f>
        <v/>
      </c>
      <c r="AO791" s="61">
        <f>+AO790-IF(AO$18&gt;74,(AO790/AO$25)*$C$10)</f>
        <v/>
      </c>
      <c r="AP791" s="61">
        <f>+AP790-IF(AP$18&gt;74,(AP790/AP$25)*$C$10)</f>
        <v/>
      </c>
      <c r="AQ791" s="61">
        <f>+AQ790-IF(AQ$18&gt;74,(AQ790/AQ$25)*$C$10)</f>
        <v/>
      </c>
      <c r="AR791" s="61">
        <f>+AR790-IF(AR$18&gt;74,(AR790/AR$25)*$C$10)</f>
        <v/>
      </c>
      <c r="AS791" s="61">
        <f>+AS790-IF(AS$18&gt;74,(AS790/AS$25)*$C$10)</f>
        <v/>
      </c>
      <c r="AT791" s="61">
        <f>+AT790-IF(AT$18&gt;74,(AT790/AT$25)*$C$10)</f>
        <v/>
      </c>
      <c r="AU791" s="61">
        <f>+AU790-IF(AU$18&gt;74,(AU790/AU$25)*$C$10)</f>
        <v/>
      </c>
      <c r="AV791" s="61">
        <f>+AV790-IF(AV$18&gt;74,(AV790/AV$25)*$C$10)</f>
        <v/>
      </c>
      <c r="AW791" s="61">
        <f>+AW790-IF(AW$18&gt;74,(AW790/AW$25)*$C$10)</f>
        <v/>
      </c>
      <c r="AX791" s="35">
        <f>IF(AW791&gt;0,1,0)</f>
        <v/>
      </c>
      <c r="AY791" s="35">
        <f>IF(AL791&gt;0,1,0)</f>
        <v/>
      </c>
      <c r="AZ791" s="35">
        <f>IF(AG791&gt;0,1,0)</f>
        <v/>
      </c>
      <c r="BA791" s="35">
        <f>IF(AB791&gt;0,1,0)</f>
        <v/>
      </c>
      <c r="BB791" s="35">
        <f>IF(W791&gt;0,1,0)</f>
        <v/>
      </c>
    </row>
    <row r="792">
      <c r="B792" s="154" t="inlineStr">
        <is>
          <t>trial 383</t>
        </is>
      </c>
      <c r="C792" s="155">
        <f>+start-C789</f>
        <v/>
      </c>
      <c r="D792" s="156">
        <f>IF((C792&lt;=0),0,((C792-D$24)*Stock*(_xlfn.NORM.INV(RAND(),stock_ave,stock_std))+(C792-D$24)*Bonds*(_xlfn.NORM.INV(RAND(),bond_ave,bond_std))+(C792-D$24)*cash*(_xlfn.NORM.INV(RAND(),cash_ave,cash_std))+(C792-D$24)))</f>
        <v/>
      </c>
      <c r="E792" s="156">
        <f>IF((D792&lt;=0),0,((D792-E$24)*Stock*(_xlfn.NORM.INV(RAND(),stock_ave,stock_std))+(D792-E$24)*Bonds*(_xlfn.NORM.INV(RAND(),bond_ave,bond_std))+(D792-E$24)*cash*(_xlfn.NORM.INV(RAND(),cash_ave,cash_std))+(D792-E$24)))</f>
        <v/>
      </c>
      <c r="F792" s="156">
        <f>IF((E792&lt;=0),0,((E792-F$24)*Stock*(_xlfn.NORM.INV(RAND(),stock_ave,stock_std))+(E792-F$24)*Bonds*(_xlfn.NORM.INV(RAND(),bond_ave,bond_std))+(E792-F$24)*cash*(_xlfn.NORM.INV(RAND(),cash_ave,cash_std))+(E792-F$24)))</f>
        <v/>
      </c>
      <c r="G792" s="156">
        <f>IF((F792&lt;=0),0,((F792-G$24)*Stock*(_xlfn.NORM.INV(RAND(),stock_ave,stock_std))+(F792-G$24)*Bonds*(_xlfn.NORM.INV(RAND(),bond_ave,bond_std))+(F792-G$24)*cash*(_xlfn.NORM.INV(RAND(),cash_ave,cash_std))+(F792-G$24)))</f>
        <v/>
      </c>
      <c r="H792" s="156">
        <f>IF((G792&lt;=0),0,((G792-H$24)*Stock*(_xlfn.NORM.INV(RAND(),stock_ave,stock_std))+(G792-H$24)*Bonds*(_xlfn.NORM.INV(RAND(),bond_ave,bond_std))+(G792-H$24)*cash*(_xlfn.NORM.INV(RAND(),cash_ave,cash_std))+(G792-H$24)))</f>
        <v/>
      </c>
      <c r="I792" s="156">
        <f>IF((H792&lt;=0),0,((H792-I$24)*Stock*(_xlfn.NORM.INV(RAND(),stock_ave,stock_std))+(H792-I$24)*Bonds*(_xlfn.NORM.INV(RAND(),bond_ave,bond_std))+(H792-I$24)*cash*(_xlfn.NORM.INV(RAND(),cash_ave,cash_std))+(H792-I$24)))</f>
        <v/>
      </c>
      <c r="J792" s="156">
        <f>IF((I792&lt;=0),0,((I792-J$24)*Stock*(_xlfn.NORM.INV(RAND(),stock_ave,stock_std))+(I792-J$24)*Bonds*(_xlfn.NORM.INV(RAND(),bond_ave,bond_std))+(I792-J$24)*cash*(_xlfn.NORM.INV(RAND(),cash_ave,cash_std))+(I792-J$24)))</f>
        <v/>
      </c>
      <c r="K792" s="156">
        <f>IF((J792&lt;=0),0,((J792-K$24)*Stock*(_xlfn.NORM.INV(RAND(),stock_ave,stock_std))+(J792-K$24)*Bonds*(_xlfn.NORM.INV(RAND(),bond_ave,bond_std))+(J792-K$24)*cash*(_xlfn.NORM.INV(RAND(),cash_ave,cash_std))+(J792-K$24)))</f>
        <v/>
      </c>
      <c r="L792" s="156">
        <f>IF((K792&lt;=0),0,((K792-L$24)*Stock*(_xlfn.NORM.INV(RAND(),stock_ave,stock_std))+(K792-L$24)*Bonds*(_xlfn.NORM.INV(RAND(),bond_ave,bond_std))+(K792-L$24)*cash*(_xlfn.NORM.INV(RAND(),cash_ave,cash_std))+(K792-L$24)))</f>
        <v/>
      </c>
      <c r="M792" s="156">
        <f>IF((L792&lt;=0),0,((L792-M$24)*Stock*(_xlfn.NORM.INV(RAND(),stock_ave,stock_std))+(L792-M$24)*Bonds*(_xlfn.NORM.INV(RAND(),bond_ave,bond_std))+(L792-M$24)*cash*(_xlfn.NORM.INV(RAND(),cash_ave,cash_std))+(L792-M$24)))</f>
        <v/>
      </c>
      <c r="N792" s="156">
        <f>IF((M792&lt;=0),0,((M792-N$24)*Stock*(_xlfn.NORM.INV(RAND(),stock_ave,stock_std))+(M792-N$24)*Bonds*(_xlfn.NORM.INV(RAND(),bond_ave,bond_std))+(M792-N$24)*cash*(_xlfn.NORM.INV(RAND(),cash_ave,cash_std))+(M792-N$24)))</f>
        <v/>
      </c>
      <c r="O792" s="156">
        <f>IF((N792&lt;=0),0,((N792-O$24)*Stock*(_xlfn.NORM.INV(RAND(),stock_ave,stock_std))+(N792-O$24)*Bonds*(_xlfn.NORM.INV(RAND(),bond_ave,bond_std))+(N792-O$24)*cash*(_xlfn.NORM.INV(RAND(),cash_ave,cash_std))+(N792-O$24)))</f>
        <v/>
      </c>
      <c r="P792" s="156">
        <f>IF((O792&lt;=0),0,((O792-P$24)*Stock*(_xlfn.NORM.INV(RAND(),stock_ave,stock_std))+(O792-P$24)*Bonds*(_xlfn.NORM.INV(RAND(),bond_ave,bond_std))+(O792-P$24)*cash*(_xlfn.NORM.INV(RAND(),cash_ave,cash_std))+(O792-P$24)))</f>
        <v/>
      </c>
      <c r="Q792" s="156">
        <f>IF((P792&lt;=0),0,((P792-Q$24)*Stock*(_xlfn.NORM.INV(RAND(),stock_ave,stock_std))+(P792-Q$24)*Bonds*(_xlfn.NORM.INV(RAND(),bond_ave,bond_std))+(P792-Q$24)*cash*(_xlfn.NORM.INV(RAND(),cash_ave,cash_std))+(P792-Q$24)))</f>
        <v/>
      </c>
      <c r="R792" s="156">
        <f>IF((Q792&lt;=0),0,((Q792-R$24)*Stock*(_xlfn.NORM.INV(RAND(),stock_ave,stock_std))+(Q792-R$24)*Bonds*(_xlfn.NORM.INV(RAND(),bond_ave,bond_std))+(Q792-R$24)*cash*(_xlfn.NORM.INV(RAND(),cash_ave,cash_std))+(Q792-R$24)))</f>
        <v/>
      </c>
      <c r="S792" s="156">
        <f>IF((R792&lt;=0),0,((R792-S$24)*Stock*(_xlfn.NORM.INV(RAND(),stock_ave,stock_std))+(R792-S$24)*Bonds*(_xlfn.NORM.INV(RAND(),bond_ave,bond_std))+(R792-S$24)*cash*(_xlfn.NORM.INV(RAND(),cash_ave,cash_std))+(R792-S$24)))</f>
        <v/>
      </c>
      <c r="T792" s="156">
        <f>IF((S792&lt;=0),0,((S792-T$24)*Stock*(_xlfn.NORM.INV(RAND(),stock_ave,stock_std))+(S792-T$24)*Bonds*(_xlfn.NORM.INV(RAND(),bond_ave,bond_std))+(S792-T$24)*cash*(_xlfn.NORM.INV(RAND(),cash_ave,cash_std))+(S792-T$24)))</f>
        <v/>
      </c>
      <c r="U792" s="156">
        <f>IF((T792&lt;=0),0,((T792-U$24)*Stock*(_xlfn.NORM.INV(RAND(),stock_ave,stock_std))+(T792-U$24)*Bonds*(_xlfn.NORM.INV(RAND(),bond_ave,bond_std))+(T792-U$24)*cash*(_xlfn.NORM.INV(RAND(),cash_ave,cash_std))+(T792-U$24)))</f>
        <v/>
      </c>
      <c r="V792" s="156">
        <f>IF((U792&lt;=0),0,((U792-V$24)*Stock*(_xlfn.NORM.INV(RAND(),stock_ave,stock_std))+(U792-V$24)*Bonds*(_xlfn.NORM.INV(RAND(),bond_ave,bond_std))+(U792-V$24)*cash*(_xlfn.NORM.INV(RAND(),cash_ave,cash_std))+(U792-V$24)))</f>
        <v/>
      </c>
      <c r="W792" s="156">
        <f>IF((V792&lt;=0),0,((V792-W$24)*Stock*(_xlfn.NORM.INV(RAND(),stock_ave,stock_std))+(V792-W$24)*Bonds*(_xlfn.NORM.INV(RAND(),bond_ave,bond_std))+(V792-W$24)*cash*(_xlfn.NORM.INV(RAND(),cash_ave,cash_std))+(V792-W$24)))</f>
        <v/>
      </c>
      <c r="X792" s="156">
        <f>IF((W792&lt;=0),0,((W792-X$24)*Stock*(_xlfn.NORM.INV(RAND(),stock_ave,stock_std))+(W792-X$24)*Bonds*(_xlfn.NORM.INV(RAND(),bond_ave,bond_std))+(W792-X$24)*cash*(_xlfn.NORM.INV(RAND(),cash_ave,cash_std))+(W792-X$24)))</f>
        <v/>
      </c>
      <c r="Y792" s="156">
        <f>IF((X792&lt;=0),0,((X792-Y$24)*Stock*(_xlfn.NORM.INV(RAND(),stock_ave,stock_std))+(X792-Y$24)*Bonds*(_xlfn.NORM.INV(RAND(),bond_ave,bond_std))+(X792-Y$24)*cash*(_xlfn.NORM.INV(RAND(),cash_ave,cash_std))+(X792-Y$24)))</f>
        <v/>
      </c>
      <c r="Z792" s="156">
        <f>IF((Y792&lt;=0),0,((Y792-Z$24)*Stock*(_xlfn.NORM.INV(RAND(),stock_ave,stock_std))+(Y792-Z$24)*Bonds*(_xlfn.NORM.INV(RAND(),bond_ave,bond_std))+(Y792-Z$24)*cash*(_xlfn.NORM.INV(RAND(),cash_ave,cash_std))+(Y792-Z$24)))</f>
        <v/>
      </c>
      <c r="AA792" s="156">
        <f>IF((Z792&lt;=0),0,((Z792-AA$24)*Stock*(_xlfn.NORM.INV(RAND(),stock_ave,stock_std))+(Z792-AA$24)*Bonds*(_xlfn.NORM.INV(RAND(),bond_ave,bond_std))+(Z792-AA$24)*cash*(_xlfn.NORM.INV(RAND(),cash_ave,cash_std))+(Z792-AA$24)))</f>
        <v/>
      </c>
      <c r="AB792" s="156">
        <f>IF((AA792&lt;=0),0,((AA792-AB$24)*Stock*(_xlfn.NORM.INV(RAND(),stock_ave,stock_std))+(AA792-AB$24)*Bonds*(_xlfn.NORM.INV(RAND(),bond_ave,bond_std))+(AA792-AB$24)*cash*(_xlfn.NORM.INV(RAND(),cash_ave,cash_std))+(AA792-AB$24)))</f>
        <v/>
      </c>
      <c r="AC792" s="156">
        <f>IF((AB792&lt;=0),0,((AB792-AC$24)*Stock*(_xlfn.NORM.INV(RAND(),stock_ave,stock_std))+(AB792-AC$24)*Bonds*(_xlfn.NORM.INV(RAND(),bond_ave,bond_std))+(AB792-AC$24)*cash*(_xlfn.NORM.INV(RAND(),cash_ave,cash_std))+(AB792-AC$24)))</f>
        <v/>
      </c>
      <c r="AD792" s="156">
        <f>IF((AC792&lt;=0),0,((AC792-AD$24)*Stock*(_xlfn.NORM.INV(RAND(),stock_ave,stock_std))+(AC792-AD$24)*Bonds*(_xlfn.NORM.INV(RAND(),bond_ave,bond_std))+(AC792-AD$24)*cash*(_xlfn.NORM.INV(RAND(),cash_ave,cash_std))+(AC792-AD$24)))</f>
        <v/>
      </c>
      <c r="AE792" s="156">
        <f>IF((AD792&lt;=0),0,((AD792-AE$24)*Stock*(_xlfn.NORM.INV(RAND(),stock_ave,stock_std))+(AD792-AE$24)*Bonds*(_xlfn.NORM.INV(RAND(),bond_ave,bond_std))+(AD792-AE$24)*cash*(_xlfn.NORM.INV(RAND(),cash_ave,cash_std))+(AD792-AE$24)))</f>
        <v/>
      </c>
      <c r="AF792" s="156">
        <f>IF((AE792&lt;=0),0,((AE792-AF$24)*Stock*(_xlfn.NORM.INV(RAND(),stock_ave,stock_std))+(AE792-AF$24)*Bonds*(_xlfn.NORM.INV(RAND(),bond_ave,bond_std))+(AE792-AF$24)*cash*(_xlfn.NORM.INV(RAND(),cash_ave,cash_std))+(AE792-AF$24)))</f>
        <v/>
      </c>
      <c r="AG792" s="156">
        <f>IF((AF792&lt;=0),0,((AF792-AG$24)*Stock*(_xlfn.NORM.INV(RAND(),stock_ave,stock_std))+(AF792-AG$24)*Bonds*(_xlfn.NORM.INV(RAND(),bond_ave,bond_std))+(AF792-AG$24)*cash*(_xlfn.NORM.INV(RAND(),cash_ave,cash_std))+(AF792-AG$24)))</f>
        <v/>
      </c>
      <c r="AH792" s="156">
        <f>IF((AG792&lt;=0),0,((AG792-AH$24)*Stock*(_xlfn.NORM.INV(RAND(),stock_ave,stock_std))+(AG792-AH$24)*Bonds*(_xlfn.NORM.INV(RAND(),bond_ave,bond_std))+(AG792-AH$24)*cash*(_xlfn.NORM.INV(RAND(),cash_ave,cash_std))+(AG792-AH$24)))</f>
        <v/>
      </c>
      <c r="AI792" s="156">
        <f>IF((AH792&lt;=0),0,((AH792-AI$24)*Stock*(_xlfn.NORM.INV(RAND(),stock_ave,stock_std))+(AH792-AI$24)*Bonds*(_xlfn.NORM.INV(RAND(),bond_ave,bond_std))+(AH792-AI$24)*cash*(_xlfn.NORM.INV(RAND(),cash_ave,cash_std))+(AH792-AI$24)))</f>
        <v/>
      </c>
      <c r="AJ792" s="156">
        <f>IF((AI792&lt;=0),0,((AI792-AJ$24)*Stock*(_xlfn.NORM.INV(RAND(),stock_ave,stock_std))+(AI792-AJ$24)*Bonds*(_xlfn.NORM.INV(RAND(),bond_ave,bond_std))+(AI792-AJ$24)*cash*(_xlfn.NORM.INV(RAND(),cash_ave,cash_std))+(AI792-AJ$24)))</f>
        <v/>
      </c>
      <c r="AK792" s="156">
        <f>IF((AJ792&lt;=0),0,((AJ792-AK$24)*Stock*(_xlfn.NORM.INV(RAND(),stock_ave,stock_std))+(AJ792-AK$24)*Bonds*(_xlfn.NORM.INV(RAND(),bond_ave,bond_std))+(AJ792-AK$24)*cash*(_xlfn.NORM.INV(RAND(),cash_ave,cash_std))+(AJ792-AK$24)))</f>
        <v/>
      </c>
      <c r="AL792" s="156">
        <f>IF((AK792&lt;=0),0,((AK792-AL$24)*Stock*(_xlfn.NORM.INV(RAND(),stock_ave,stock_std))+(AK792-AL$24)*Bonds*(_xlfn.NORM.INV(RAND(),bond_ave,bond_std))+(AK792-AL$24)*cash*(_xlfn.NORM.INV(RAND(),cash_ave,cash_std))+(AK792-AL$24)))</f>
        <v/>
      </c>
      <c r="AM792" s="156">
        <f>IF((AL792&lt;=0),0,((AL792-AM$24)*Stock*(_xlfn.NORM.INV(RAND(),stock_ave,stock_std))+(AL792-AM$24)*Bonds*(_xlfn.NORM.INV(RAND(),bond_ave,bond_std))+(AL792-AM$24)*cash*(_xlfn.NORM.INV(RAND(),cash_ave,cash_std))+(AL792-AM$24)))</f>
        <v/>
      </c>
      <c r="AN792" s="156">
        <f>IF((AM792&lt;=0),0,((AM792-AN$24)*Stock*(_xlfn.NORM.INV(RAND(),stock_ave,stock_std))+(AM792-AN$24)*Bonds*(_xlfn.NORM.INV(RAND(),bond_ave,bond_std))+(AM792-AN$24)*cash*(_xlfn.NORM.INV(RAND(),cash_ave,cash_std))+(AM792-AN$24)))</f>
        <v/>
      </c>
      <c r="AO792" s="156">
        <f>IF((AN792&lt;=0),0,((AN792-AO$24)*Stock*(_xlfn.NORM.INV(RAND(),stock_ave,stock_std))+(AN792-AO$24)*Bonds*(_xlfn.NORM.INV(RAND(),bond_ave,bond_std))+(AN792-AO$24)*cash*(_xlfn.NORM.INV(RAND(),cash_ave,cash_std))+(AN792-AO$24)))</f>
        <v/>
      </c>
      <c r="AP792" s="156">
        <f>IF((AO792&lt;=0),0,((AO792-AP$24)*Stock*(_xlfn.NORM.INV(RAND(),stock_ave,stock_std))+(AO792-AP$24)*Bonds*(_xlfn.NORM.INV(RAND(),bond_ave,bond_std))+(AO792-AP$24)*cash*(_xlfn.NORM.INV(RAND(),cash_ave,cash_std))+(AO792-AP$24)))</f>
        <v/>
      </c>
      <c r="AQ792" s="156">
        <f>IF((AP792&lt;=0),0,((AP792-AQ$24)*Stock*(_xlfn.NORM.INV(RAND(),stock_ave,stock_std))+(AP792-AQ$24)*Bonds*(_xlfn.NORM.INV(RAND(),bond_ave,bond_std))+(AP792-AQ$24)*cash*(_xlfn.NORM.INV(RAND(),cash_ave,cash_std))+(AP792-AQ$24)))</f>
        <v/>
      </c>
      <c r="AR792" s="156">
        <f>IF((AQ792&lt;=0),0,((AQ792-AR$24)*Stock*(_xlfn.NORM.INV(RAND(),stock_ave,stock_std))+(AQ792-AR$24)*Bonds*(_xlfn.NORM.INV(RAND(),bond_ave,bond_std))+(AQ792-AR$24)*cash*(_xlfn.NORM.INV(RAND(),cash_ave,cash_std))+(AQ792-AR$24)))</f>
        <v/>
      </c>
      <c r="AS792" s="156">
        <f>IF((AR792&lt;=0),0,((AR792-AS$24)*Stock*(_xlfn.NORM.INV(RAND(),stock_ave,stock_std))+(AR792-AS$24)*Bonds*(_xlfn.NORM.INV(RAND(),bond_ave,bond_std))+(AR792-AS$24)*cash*(_xlfn.NORM.INV(RAND(),cash_ave,cash_std))+(AR792-AS$24)))</f>
        <v/>
      </c>
      <c r="AT792" s="156">
        <f>IF((AS792&lt;=0),0,((AS792-AT$24)*Stock*(_xlfn.NORM.INV(RAND(),stock_ave,stock_std))+(AS792-AT$24)*Bonds*(_xlfn.NORM.INV(RAND(),bond_ave,bond_std))+(AS792-AT$24)*cash*(_xlfn.NORM.INV(RAND(),cash_ave,cash_std))+(AS792-AT$24)))</f>
        <v/>
      </c>
      <c r="AU792" s="156">
        <f>IF((AT792&lt;=0),0,((AT792-AU$24)*Stock*(_xlfn.NORM.INV(RAND(),stock_ave,stock_std))+(AT792-AU$24)*Bonds*(_xlfn.NORM.INV(RAND(),bond_ave,bond_std))+(AT792-AU$24)*cash*(_xlfn.NORM.INV(RAND(),cash_ave,cash_std))+(AT792-AU$24)))</f>
        <v/>
      </c>
      <c r="AV792" s="156">
        <f>IF((AU792&lt;=0),0,((AU792-AV$24)*Stock*(_xlfn.NORM.INV(RAND(),stock_ave,stock_std))+(AU792-AV$24)*Bonds*(_xlfn.NORM.INV(RAND(),bond_ave,bond_std))+(AU792-AV$24)*cash*(_xlfn.NORM.INV(RAND(),cash_ave,cash_std))+(AU792-AV$24)))</f>
        <v/>
      </c>
      <c r="AW792" s="156">
        <f>IF((AV792&lt;=0),0,((AV792-AW$24)*Stock*(_xlfn.NORM.INV(RAND(),stock_ave,stock_std))+(AV792-AW$24)*Bonds*(_xlfn.NORM.INV(RAND(),bond_ave,bond_std))+(AV792-AW$24)*cash*(_xlfn.NORM.INV(RAND(),cash_ave,cash_std))+(AV792-AW$24)))</f>
        <v/>
      </c>
      <c r="AX792" s="159" t="n"/>
      <c r="AY792" s="159" t="n"/>
      <c r="AZ792" s="159" t="n"/>
      <c r="BA792" s="159" t="n"/>
      <c r="BB792" s="159" t="n"/>
    </row>
    <row r="793">
      <c r="C793" s="147" t="n"/>
      <c r="D793" s="61">
        <f>+D792-IF(D$18&gt;74,(D792/D$25)*$C$10)</f>
        <v/>
      </c>
      <c r="E793" s="61">
        <f>+E792-IF(E$18&gt;74,(E792/E$25)*$C$10)</f>
        <v/>
      </c>
      <c r="F793" s="61">
        <f>+F792-IF(F$18&gt;74,(F792/F$25)*$C$10)</f>
        <v/>
      </c>
      <c r="G793" s="61">
        <f>+G792-IF(G$18&gt;74,(G792/G$25)*$C$10)</f>
        <v/>
      </c>
      <c r="H793" s="61">
        <f>+H792-IF(H$18&gt;74,(H792/H$25)*$C$10)</f>
        <v/>
      </c>
      <c r="I793" s="61">
        <f>+I792-IF(I$18&gt;74,(I792/I$25)*$C$10)</f>
        <v/>
      </c>
      <c r="J793" s="61">
        <f>+J792-IF(J$18&gt;74,(J792/J$25)*$C$10)</f>
        <v/>
      </c>
      <c r="K793" s="61">
        <f>+K792-IF(K$18&gt;74,(K792/K$25)*$C$10)</f>
        <v/>
      </c>
      <c r="L793" s="61">
        <f>+L792-IF(L$18&gt;74,(L792/L$25)*$C$10)</f>
        <v/>
      </c>
      <c r="M793" s="61">
        <f>+M792-IF(M$18&gt;74,(M792/M$25)*$C$10)</f>
        <v/>
      </c>
      <c r="N793" s="61">
        <f>+N792-IF(N$18&gt;74,(N792/N$25)*$C$10)</f>
        <v/>
      </c>
      <c r="O793" s="61">
        <f>+O792-IF(O$18&gt;74,(O792/O$25)*$C$10)</f>
        <v/>
      </c>
      <c r="P793" s="61">
        <f>+P792-IF(P$18&gt;74,(P792/P$25)*$C$10)</f>
        <v/>
      </c>
      <c r="Q793" s="61">
        <f>+Q792-IF(Q$18&gt;74,(Q792/Q$25)*$C$10)</f>
        <v/>
      </c>
      <c r="R793" s="61">
        <f>+R792-IF(R$18&gt;74,(R792/R$25)*$C$10)</f>
        <v/>
      </c>
      <c r="S793" s="61">
        <f>+S792-IF(S$18&gt;74,(S792/S$25)*$C$10)</f>
        <v/>
      </c>
      <c r="T793" s="61">
        <f>+T792-IF(T$18&gt;74,(T792/T$25)*$C$10)</f>
        <v/>
      </c>
      <c r="U793" s="61">
        <f>+U792-IF(U$18&gt;74,(U792/U$25)*$C$10)</f>
        <v/>
      </c>
      <c r="V793" s="61">
        <f>+V792-IF(V$18&gt;74,(V792/V$25)*$C$10)</f>
        <v/>
      </c>
      <c r="W793" s="61">
        <f>+W792-IF(W$18&gt;74,(W792/W$25)*$C$10)</f>
        <v/>
      </c>
      <c r="X793" s="61">
        <f>+X792-IF(X$18&gt;74,(X792/X$25)*$C$10)</f>
        <v/>
      </c>
      <c r="Y793" s="61">
        <f>+Y792-IF(Y$18&gt;74,(Y792/Y$25)*$C$10)</f>
        <v/>
      </c>
      <c r="Z793" s="61">
        <f>+Z792-IF(Z$18&gt;74,(Z792/Z$25)*$C$10)</f>
        <v/>
      </c>
      <c r="AA793" s="61">
        <f>+AA792-IF(AA$18&gt;74,(AA792/AA$25)*$C$10)</f>
        <v/>
      </c>
      <c r="AB793" s="61">
        <f>+AB792-IF(AB$18&gt;74,(AB792/AB$25)*$C$10)</f>
        <v/>
      </c>
      <c r="AC793" s="61">
        <f>+AC792-IF(AC$18&gt;74,(AC792/AC$25)*$C$10)</f>
        <v/>
      </c>
      <c r="AD793" s="61">
        <f>+AD792-IF(AD$18&gt;74,(AD792/AD$25)*$C$10)</f>
        <v/>
      </c>
      <c r="AE793" s="61">
        <f>+AE792-IF(AE$18&gt;74,(AE792/AE$25)*$C$10)</f>
        <v/>
      </c>
      <c r="AF793" s="61">
        <f>+AF792-IF(AF$18&gt;74,(AF792/AF$25)*$C$10)</f>
        <v/>
      </c>
      <c r="AG793" s="61">
        <f>+AG792-IF(AG$18&gt;74,(AG792/AG$25)*$C$10)</f>
        <v/>
      </c>
      <c r="AH793" s="61">
        <f>+AH792-IF(AH$18&gt;74,(AH792/AH$25)*$C$10)</f>
        <v/>
      </c>
      <c r="AI793" s="61">
        <f>+AI792-IF(AI$18&gt;74,(AI792/AI$25)*$C$10)</f>
        <v/>
      </c>
      <c r="AJ793" s="61">
        <f>+AJ792-IF(AJ$18&gt;74,(AJ792/AJ$25)*$C$10)</f>
        <v/>
      </c>
      <c r="AK793" s="61">
        <f>+AK792-IF(AK$18&gt;74,(AK792/AK$25)*$C$10)</f>
        <v/>
      </c>
      <c r="AL793" s="61">
        <f>+AL792-IF(AL$18&gt;74,(AL792/AL$25)*$C$10)</f>
        <v/>
      </c>
      <c r="AM793" s="61">
        <f>+AM792-IF(AM$18&gt;74,(AM792/AM$25)*$C$10)</f>
        <v/>
      </c>
      <c r="AN793" s="61">
        <f>+AN792-IF(AN$18&gt;74,(AN792/AN$25)*$C$10)</f>
        <v/>
      </c>
      <c r="AO793" s="61">
        <f>+AO792-IF(AO$18&gt;74,(AO792/AO$25)*$C$10)</f>
        <v/>
      </c>
      <c r="AP793" s="61">
        <f>+AP792-IF(AP$18&gt;74,(AP792/AP$25)*$C$10)</f>
        <v/>
      </c>
      <c r="AQ793" s="61">
        <f>+AQ792-IF(AQ$18&gt;74,(AQ792/AQ$25)*$C$10)</f>
        <v/>
      </c>
      <c r="AR793" s="61">
        <f>+AR792-IF(AR$18&gt;74,(AR792/AR$25)*$C$10)</f>
        <v/>
      </c>
      <c r="AS793" s="61">
        <f>+AS792-IF(AS$18&gt;74,(AS792/AS$25)*$C$10)</f>
        <v/>
      </c>
      <c r="AT793" s="61">
        <f>+AT792-IF(AT$18&gt;74,(AT792/AT$25)*$C$10)</f>
        <v/>
      </c>
      <c r="AU793" s="61">
        <f>+AU792-IF(AU$18&gt;74,(AU792/AU$25)*$C$10)</f>
        <v/>
      </c>
      <c r="AV793" s="61">
        <f>+AV792-IF(AV$18&gt;74,(AV792/AV$25)*$C$10)</f>
        <v/>
      </c>
      <c r="AW793" s="61">
        <f>+AW792-IF(AW$18&gt;74,(AW792/AW$25)*$C$10)</f>
        <v/>
      </c>
      <c r="AX793" s="35">
        <f>IF(AW793&gt;0,1,0)</f>
        <v/>
      </c>
      <c r="AY793" s="35">
        <f>IF(AL793&gt;0,1,0)</f>
        <v/>
      </c>
      <c r="AZ793" s="35">
        <f>IF(AG793&gt;0,1,0)</f>
        <v/>
      </c>
      <c r="BA793" s="35">
        <f>IF(AB793&gt;0,1,0)</f>
        <v/>
      </c>
      <c r="BB793" s="35">
        <f>IF(W793&gt;0,1,0)</f>
        <v/>
      </c>
    </row>
    <row r="794">
      <c r="B794" s="154" t="inlineStr">
        <is>
          <t>trial 384</t>
        </is>
      </c>
      <c r="C794" s="155">
        <f>+start-C791</f>
        <v/>
      </c>
      <c r="D794" s="156">
        <f>IF((C794&lt;=0),0,((C794-D$24)*Stock*(_xlfn.NORM.INV(RAND(),stock_ave,stock_std))+(C794-D$24)*Bonds*(_xlfn.NORM.INV(RAND(),bond_ave,bond_std))+(C794-D$24)*cash*(_xlfn.NORM.INV(RAND(),cash_ave,cash_std))+(C794-D$24)))</f>
        <v/>
      </c>
      <c r="E794" s="156">
        <f>IF((D794&lt;=0),0,((D794-E$24)*Stock*(_xlfn.NORM.INV(RAND(),stock_ave,stock_std))+(D794-E$24)*Bonds*(_xlfn.NORM.INV(RAND(),bond_ave,bond_std))+(D794-E$24)*cash*(_xlfn.NORM.INV(RAND(),cash_ave,cash_std))+(D794-E$24)))</f>
        <v/>
      </c>
      <c r="F794" s="156">
        <f>IF((E794&lt;=0),0,((E794-F$24)*Stock*(_xlfn.NORM.INV(RAND(),stock_ave,stock_std))+(E794-F$24)*Bonds*(_xlfn.NORM.INV(RAND(),bond_ave,bond_std))+(E794-F$24)*cash*(_xlfn.NORM.INV(RAND(),cash_ave,cash_std))+(E794-F$24)))</f>
        <v/>
      </c>
      <c r="G794" s="156">
        <f>IF((F794&lt;=0),0,((F794-G$24)*Stock*(_xlfn.NORM.INV(RAND(),stock_ave,stock_std))+(F794-G$24)*Bonds*(_xlfn.NORM.INV(RAND(),bond_ave,bond_std))+(F794-G$24)*cash*(_xlfn.NORM.INV(RAND(),cash_ave,cash_std))+(F794-G$24)))</f>
        <v/>
      </c>
      <c r="H794" s="156">
        <f>IF((G794&lt;=0),0,((G794-H$24)*Stock*(_xlfn.NORM.INV(RAND(),stock_ave,stock_std))+(G794-H$24)*Bonds*(_xlfn.NORM.INV(RAND(),bond_ave,bond_std))+(G794-H$24)*cash*(_xlfn.NORM.INV(RAND(),cash_ave,cash_std))+(G794-H$24)))</f>
        <v/>
      </c>
      <c r="I794" s="156">
        <f>IF((H794&lt;=0),0,((H794-I$24)*Stock*(_xlfn.NORM.INV(RAND(),stock_ave,stock_std))+(H794-I$24)*Bonds*(_xlfn.NORM.INV(RAND(),bond_ave,bond_std))+(H794-I$24)*cash*(_xlfn.NORM.INV(RAND(),cash_ave,cash_std))+(H794-I$24)))</f>
        <v/>
      </c>
      <c r="J794" s="156">
        <f>IF((I794&lt;=0),0,((I794-J$24)*Stock*(_xlfn.NORM.INV(RAND(),stock_ave,stock_std))+(I794-J$24)*Bonds*(_xlfn.NORM.INV(RAND(),bond_ave,bond_std))+(I794-J$24)*cash*(_xlfn.NORM.INV(RAND(),cash_ave,cash_std))+(I794-J$24)))</f>
        <v/>
      </c>
      <c r="K794" s="156">
        <f>IF((J794&lt;=0),0,((J794-K$24)*Stock*(_xlfn.NORM.INV(RAND(),stock_ave,stock_std))+(J794-K$24)*Bonds*(_xlfn.NORM.INV(RAND(),bond_ave,bond_std))+(J794-K$24)*cash*(_xlfn.NORM.INV(RAND(),cash_ave,cash_std))+(J794-K$24)))</f>
        <v/>
      </c>
      <c r="L794" s="156">
        <f>IF((K794&lt;=0),0,((K794-L$24)*Stock*(_xlfn.NORM.INV(RAND(),stock_ave,stock_std))+(K794-L$24)*Bonds*(_xlfn.NORM.INV(RAND(),bond_ave,bond_std))+(K794-L$24)*cash*(_xlfn.NORM.INV(RAND(),cash_ave,cash_std))+(K794-L$24)))</f>
        <v/>
      </c>
      <c r="M794" s="156">
        <f>IF((L794&lt;=0),0,((L794-M$24)*Stock*(_xlfn.NORM.INV(RAND(),stock_ave,stock_std))+(L794-M$24)*Bonds*(_xlfn.NORM.INV(RAND(),bond_ave,bond_std))+(L794-M$24)*cash*(_xlfn.NORM.INV(RAND(),cash_ave,cash_std))+(L794-M$24)))</f>
        <v/>
      </c>
      <c r="N794" s="156">
        <f>IF((M794&lt;=0),0,((M794-N$24)*Stock*(_xlfn.NORM.INV(RAND(),stock_ave,stock_std))+(M794-N$24)*Bonds*(_xlfn.NORM.INV(RAND(),bond_ave,bond_std))+(M794-N$24)*cash*(_xlfn.NORM.INV(RAND(),cash_ave,cash_std))+(M794-N$24)))</f>
        <v/>
      </c>
      <c r="O794" s="156">
        <f>IF((N794&lt;=0),0,((N794-O$24)*Stock*(_xlfn.NORM.INV(RAND(),stock_ave,stock_std))+(N794-O$24)*Bonds*(_xlfn.NORM.INV(RAND(),bond_ave,bond_std))+(N794-O$24)*cash*(_xlfn.NORM.INV(RAND(),cash_ave,cash_std))+(N794-O$24)))</f>
        <v/>
      </c>
      <c r="P794" s="156">
        <f>IF((O794&lt;=0),0,((O794-P$24)*Stock*(_xlfn.NORM.INV(RAND(),stock_ave,stock_std))+(O794-P$24)*Bonds*(_xlfn.NORM.INV(RAND(),bond_ave,bond_std))+(O794-P$24)*cash*(_xlfn.NORM.INV(RAND(),cash_ave,cash_std))+(O794-P$24)))</f>
        <v/>
      </c>
      <c r="Q794" s="156">
        <f>IF((P794&lt;=0),0,((P794-Q$24)*Stock*(_xlfn.NORM.INV(RAND(),stock_ave,stock_std))+(P794-Q$24)*Bonds*(_xlfn.NORM.INV(RAND(),bond_ave,bond_std))+(P794-Q$24)*cash*(_xlfn.NORM.INV(RAND(),cash_ave,cash_std))+(P794-Q$24)))</f>
        <v/>
      </c>
      <c r="R794" s="156">
        <f>IF((Q794&lt;=0),0,((Q794-R$24)*Stock*(_xlfn.NORM.INV(RAND(),stock_ave,stock_std))+(Q794-R$24)*Bonds*(_xlfn.NORM.INV(RAND(),bond_ave,bond_std))+(Q794-R$24)*cash*(_xlfn.NORM.INV(RAND(),cash_ave,cash_std))+(Q794-R$24)))</f>
        <v/>
      </c>
      <c r="S794" s="156">
        <f>IF((R794&lt;=0),0,((R794-S$24)*Stock*(_xlfn.NORM.INV(RAND(),stock_ave,stock_std))+(R794-S$24)*Bonds*(_xlfn.NORM.INV(RAND(),bond_ave,bond_std))+(R794-S$24)*cash*(_xlfn.NORM.INV(RAND(),cash_ave,cash_std))+(R794-S$24)))</f>
        <v/>
      </c>
      <c r="T794" s="156">
        <f>IF((S794&lt;=0),0,((S794-T$24)*Stock*(_xlfn.NORM.INV(RAND(),stock_ave,stock_std))+(S794-T$24)*Bonds*(_xlfn.NORM.INV(RAND(),bond_ave,bond_std))+(S794-T$24)*cash*(_xlfn.NORM.INV(RAND(),cash_ave,cash_std))+(S794-T$24)))</f>
        <v/>
      </c>
      <c r="U794" s="156">
        <f>IF((T794&lt;=0),0,((T794-U$24)*Stock*(_xlfn.NORM.INV(RAND(),stock_ave,stock_std))+(T794-U$24)*Bonds*(_xlfn.NORM.INV(RAND(),bond_ave,bond_std))+(T794-U$24)*cash*(_xlfn.NORM.INV(RAND(),cash_ave,cash_std))+(T794-U$24)))</f>
        <v/>
      </c>
      <c r="V794" s="156">
        <f>IF((U794&lt;=0),0,((U794-V$24)*Stock*(_xlfn.NORM.INV(RAND(),stock_ave,stock_std))+(U794-V$24)*Bonds*(_xlfn.NORM.INV(RAND(),bond_ave,bond_std))+(U794-V$24)*cash*(_xlfn.NORM.INV(RAND(),cash_ave,cash_std))+(U794-V$24)))</f>
        <v/>
      </c>
      <c r="W794" s="156">
        <f>IF((V794&lt;=0),0,((V794-W$24)*Stock*(_xlfn.NORM.INV(RAND(),stock_ave,stock_std))+(V794-W$24)*Bonds*(_xlfn.NORM.INV(RAND(),bond_ave,bond_std))+(V794-W$24)*cash*(_xlfn.NORM.INV(RAND(),cash_ave,cash_std))+(V794-W$24)))</f>
        <v/>
      </c>
      <c r="X794" s="156">
        <f>IF((W794&lt;=0),0,((W794-X$24)*Stock*(_xlfn.NORM.INV(RAND(),stock_ave,stock_std))+(W794-X$24)*Bonds*(_xlfn.NORM.INV(RAND(),bond_ave,bond_std))+(W794-X$24)*cash*(_xlfn.NORM.INV(RAND(),cash_ave,cash_std))+(W794-X$24)))</f>
        <v/>
      </c>
      <c r="Y794" s="156">
        <f>IF((X794&lt;=0),0,((X794-Y$24)*Stock*(_xlfn.NORM.INV(RAND(),stock_ave,stock_std))+(X794-Y$24)*Bonds*(_xlfn.NORM.INV(RAND(),bond_ave,bond_std))+(X794-Y$24)*cash*(_xlfn.NORM.INV(RAND(),cash_ave,cash_std))+(X794-Y$24)))</f>
        <v/>
      </c>
      <c r="Z794" s="156">
        <f>IF((Y794&lt;=0),0,((Y794-Z$24)*Stock*(_xlfn.NORM.INV(RAND(),stock_ave,stock_std))+(Y794-Z$24)*Bonds*(_xlfn.NORM.INV(RAND(),bond_ave,bond_std))+(Y794-Z$24)*cash*(_xlfn.NORM.INV(RAND(),cash_ave,cash_std))+(Y794-Z$24)))</f>
        <v/>
      </c>
      <c r="AA794" s="156">
        <f>IF((Z794&lt;=0),0,((Z794-AA$24)*Stock*(_xlfn.NORM.INV(RAND(),stock_ave,stock_std))+(Z794-AA$24)*Bonds*(_xlfn.NORM.INV(RAND(),bond_ave,bond_std))+(Z794-AA$24)*cash*(_xlfn.NORM.INV(RAND(),cash_ave,cash_std))+(Z794-AA$24)))</f>
        <v/>
      </c>
      <c r="AB794" s="156">
        <f>IF((AA794&lt;=0),0,((AA794-AB$24)*Stock*(_xlfn.NORM.INV(RAND(),stock_ave,stock_std))+(AA794-AB$24)*Bonds*(_xlfn.NORM.INV(RAND(),bond_ave,bond_std))+(AA794-AB$24)*cash*(_xlfn.NORM.INV(RAND(),cash_ave,cash_std))+(AA794-AB$24)))</f>
        <v/>
      </c>
      <c r="AC794" s="156">
        <f>IF((AB794&lt;=0),0,((AB794-AC$24)*Stock*(_xlfn.NORM.INV(RAND(),stock_ave,stock_std))+(AB794-AC$24)*Bonds*(_xlfn.NORM.INV(RAND(),bond_ave,bond_std))+(AB794-AC$24)*cash*(_xlfn.NORM.INV(RAND(),cash_ave,cash_std))+(AB794-AC$24)))</f>
        <v/>
      </c>
      <c r="AD794" s="156">
        <f>IF((AC794&lt;=0),0,((AC794-AD$24)*Stock*(_xlfn.NORM.INV(RAND(),stock_ave,stock_std))+(AC794-AD$24)*Bonds*(_xlfn.NORM.INV(RAND(),bond_ave,bond_std))+(AC794-AD$24)*cash*(_xlfn.NORM.INV(RAND(),cash_ave,cash_std))+(AC794-AD$24)))</f>
        <v/>
      </c>
      <c r="AE794" s="156">
        <f>IF((AD794&lt;=0),0,((AD794-AE$24)*Stock*(_xlfn.NORM.INV(RAND(),stock_ave,stock_std))+(AD794-AE$24)*Bonds*(_xlfn.NORM.INV(RAND(),bond_ave,bond_std))+(AD794-AE$24)*cash*(_xlfn.NORM.INV(RAND(),cash_ave,cash_std))+(AD794-AE$24)))</f>
        <v/>
      </c>
      <c r="AF794" s="156">
        <f>IF((AE794&lt;=0),0,((AE794-AF$24)*Stock*(_xlfn.NORM.INV(RAND(),stock_ave,stock_std))+(AE794-AF$24)*Bonds*(_xlfn.NORM.INV(RAND(),bond_ave,bond_std))+(AE794-AF$24)*cash*(_xlfn.NORM.INV(RAND(),cash_ave,cash_std))+(AE794-AF$24)))</f>
        <v/>
      </c>
      <c r="AG794" s="156">
        <f>IF((AF794&lt;=0),0,((AF794-AG$24)*Stock*(_xlfn.NORM.INV(RAND(),stock_ave,stock_std))+(AF794-AG$24)*Bonds*(_xlfn.NORM.INV(RAND(),bond_ave,bond_std))+(AF794-AG$24)*cash*(_xlfn.NORM.INV(RAND(),cash_ave,cash_std))+(AF794-AG$24)))</f>
        <v/>
      </c>
      <c r="AH794" s="156">
        <f>IF((AG794&lt;=0),0,((AG794-AH$24)*Stock*(_xlfn.NORM.INV(RAND(),stock_ave,stock_std))+(AG794-AH$24)*Bonds*(_xlfn.NORM.INV(RAND(),bond_ave,bond_std))+(AG794-AH$24)*cash*(_xlfn.NORM.INV(RAND(),cash_ave,cash_std))+(AG794-AH$24)))</f>
        <v/>
      </c>
      <c r="AI794" s="156">
        <f>IF((AH794&lt;=0),0,((AH794-AI$24)*Stock*(_xlfn.NORM.INV(RAND(),stock_ave,stock_std))+(AH794-AI$24)*Bonds*(_xlfn.NORM.INV(RAND(),bond_ave,bond_std))+(AH794-AI$24)*cash*(_xlfn.NORM.INV(RAND(),cash_ave,cash_std))+(AH794-AI$24)))</f>
        <v/>
      </c>
      <c r="AJ794" s="156">
        <f>IF((AI794&lt;=0),0,((AI794-AJ$24)*Stock*(_xlfn.NORM.INV(RAND(),stock_ave,stock_std))+(AI794-AJ$24)*Bonds*(_xlfn.NORM.INV(RAND(),bond_ave,bond_std))+(AI794-AJ$24)*cash*(_xlfn.NORM.INV(RAND(),cash_ave,cash_std))+(AI794-AJ$24)))</f>
        <v/>
      </c>
      <c r="AK794" s="156">
        <f>IF((AJ794&lt;=0),0,((AJ794-AK$24)*Stock*(_xlfn.NORM.INV(RAND(),stock_ave,stock_std))+(AJ794-AK$24)*Bonds*(_xlfn.NORM.INV(RAND(),bond_ave,bond_std))+(AJ794-AK$24)*cash*(_xlfn.NORM.INV(RAND(),cash_ave,cash_std))+(AJ794-AK$24)))</f>
        <v/>
      </c>
      <c r="AL794" s="156">
        <f>IF((AK794&lt;=0),0,((AK794-AL$24)*Stock*(_xlfn.NORM.INV(RAND(),stock_ave,stock_std))+(AK794-AL$24)*Bonds*(_xlfn.NORM.INV(RAND(),bond_ave,bond_std))+(AK794-AL$24)*cash*(_xlfn.NORM.INV(RAND(),cash_ave,cash_std))+(AK794-AL$24)))</f>
        <v/>
      </c>
      <c r="AM794" s="156">
        <f>IF((AL794&lt;=0),0,((AL794-AM$24)*Stock*(_xlfn.NORM.INV(RAND(),stock_ave,stock_std))+(AL794-AM$24)*Bonds*(_xlfn.NORM.INV(RAND(),bond_ave,bond_std))+(AL794-AM$24)*cash*(_xlfn.NORM.INV(RAND(),cash_ave,cash_std))+(AL794-AM$24)))</f>
        <v/>
      </c>
      <c r="AN794" s="156">
        <f>IF((AM794&lt;=0),0,((AM794-AN$24)*Stock*(_xlfn.NORM.INV(RAND(),stock_ave,stock_std))+(AM794-AN$24)*Bonds*(_xlfn.NORM.INV(RAND(),bond_ave,bond_std))+(AM794-AN$24)*cash*(_xlfn.NORM.INV(RAND(),cash_ave,cash_std))+(AM794-AN$24)))</f>
        <v/>
      </c>
      <c r="AO794" s="156">
        <f>IF((AN794&lt;=0),0,((AN794-AO$24)*Stock*(_xlfn.NORM.INV(RAND(),stock_ave,stock_std))+(AN794-AO$24)*Bonds*(_xlfn.NORM.INV(RAND(),bond_ave,bond_std))+(AN794-AO$24)*cash*(_xlfn.NORM.INV(RAND(),cash_ave,cash_std))+(AN794-AO$24)))</f>
        <v/>
      </c>
      <c r="AP794" s="156">
        <f>IF((AO794&lt;=0),0,((AO794-AP$24)*Stock*(_xlfn.NORM.INV(RAND(),stock_ave,stock_std))+(AO794-AP$24)*Bonds*(_xlfn.NORM.INV(RAND(),bond_ave,bond_std))+(AO794-AP$24)*cash*(_xlfn.NORM.INV(RAND(),cash_ave,cash_std))+(AO794-AP$24)))</f>
        <v/>
      </c>
      <c r="AQ794" s="156">
        <f>IF((AP794&lt;=0),0,((AP794-AQ$24)*Stock*(_xlfn.NORM.INV(RAND(),stock_ave,stock_std))+(AP794-AQ$24)*Bonds*(_xlfn.NORM.INV(RAND(),bond_ave,bond_std))+(AP794-AQ$24)*cash*(_xlfn.NORM.INV(RAND(),cash_ave,cash_std))+(AP794-AQ$24)))</f>
        <v/>
      </c>
      <c r="AR794" s="156">
        <f>IF((AQ794&lt;=0),0,((AQ794-AR$24)*Stock*(_xlfn.NORM.INV(RAND(),stock_ave,stock_std))+(AQ794-AR$24)*Bonds*(_xlfn.NORM.INV(RAND(),bond_ave,bond_std))+(AQ794-AR$24)*cash*(_xlfn.NORM.INV(RAND(),cash_ave,cash_std))+(AQ794-AR$24)))</f>
        <v/>
      </c>
      <c r="AS794" s="156">
        <f>IF((AR794&lt;=0),0,((AR794-AS$24)*Stock*(_xlfn.NORM.INV(RAND(),stock_ave,stock_std))+(AR794-AS$24)*Bonds*(_xlfn.NORM.INV(RAND(),bond_ave,bond_std))+(AR794-AS$24)*cash*(_xlfn.NORM.INV(RAND(),cash_ave,cash_std))+(AR794-AS$24)))</f>
        <v/>
      </c>
      <c r="AT794" s="156">
        <f>IF((AS794&lt;=0),0,((AS794-AT$24)*Stock*(_xlfn.NORM.INV(RAND(),stock_ave,stock_std))+(AS794-AT$24)*Bonds*(_xlfn.NORM.INV(RAND(),bond_ave,bond_std))+(AS794-AT$24)*cash*(_xlfn.NORM.INV(RAND(),cash_ave,cash_std))+(AS794-AT$24)))</f>
        <v/>
      </c>
      <c r="AU794" s="156">
        <f>IF((AT794&lt;=0),0,((AT794-AU$24)*Stock*(_xlfn.NORM.INV(RAND(),stock_ave,stock_std))+(AT794-AU$24)*Bonds*(_xlfn.NORM.INV(RAND(),bond_ave,bond_std))+(AT794-AU$24)*cash*(_xlfn.NORM.INV(RAND(),cash_ave,cash_std))+(AT794-AU$24)))</f>
        <v/>
      </c>
      <c r="AV794" s="156">
        <f>IF((AU794&lt;=0),0,((AU794-AV$24)*Stock*(_xlfn.NORM.INV(RAND(),stock_ave,stock_std))+(AU794-AV$24)*Bonds*(_xlfn.NORM.INV(RAND(),bond_ave,bond_std))+(AU794-AV$24)*cash*(_xlfn.NORM.INV(RAND(),cash_ave,cash_std))+(AU794-AV$24)))</f>
        <v/>
      </c>
      <c r="AW794" s="156">
        <f>IF((AV794&lt;=0),0,((AV794-AW$24)*Stock*(_xlfn.NORM.INV(RAND(),stock_ave,stock_std))+(AV794-AW$24)*Bonds*(_xlfn.NORM.INV(RAND(),bond_ave,bond_std))+(AV794-AW$24)*cash*(_xlfn.NORM.INV(RAND(),cash_ave,cash_std))+(AV794-AW$24)))</f>
        <v/>
      </c>
      <c r="AX794" s="159" t="n"/>
      <c r="AY794" s="159" t="n"/>
      <c r="AZ794" s="159" t="n"/>
      <c r="BA794" s="159" t="n"/>
      <c r="BB794" s="159" t="n"/>
    </row>
    <row r="795">
      <c r="C795" s="147" t="n"/>
      <c r="D795" s="61">
        <f>+D794-IF(D$18&gt;74,(D794/D$25)*$C$10)</f>
        <v/>
      </c>
      <c r="E795" s="61">
        <f>+E794-IF(E$18&gt;74,(E794/E$25)*$C$10)</f>
        <v/>
      </c>
      <c r="F795" s="61">
        <f>+F794-IF(F$18&gt;74,(F794/F$25)*$C$10)</f>
        <v/>
      </c>
      <c r="G795" s="61">
        <f>+G794-IF(G$18&gt;74,(G794/G$25)*$C$10)</f>
        <v/>
      </c>
      <c r="H795" s="61">
        <f>+H794-IF(H$18&gt;74,(H794/H$25)*$C$10)</f>
        <v/>
      </c>
      <c r="I795" s="61">
        <f>+I794-IF(I$18&gt;74,(I794/I$25)*$C$10)</f>
        <v/>
      </c>
      <c r="J795" s="61">
        <f>+J794-IF(J$18&gt;74,(J794/J$25)*$C$10)</f>
        <v/>
      </c>
      <c r="K795" s="61">
        <f>+K794-IF(K$18&gt;74,(K794/K$25)*$C$10)</f>
        <v/>
      </c>
      <c r="L795" s="61">
        <f>+L794-IF(L$18&gt;74,(L794/L$25)*$C$10)</f>
        <v/>
      </c>
      <c r="M795" s="61">
        <f>+M794-IF(M$18&gt;74,(M794/M$25)*$C$10)</f>
        <v/>
      </c>
      <c r="N795" s="61">
        <f>+N794-IF(N$18&gt;74,(N794/N$25)*$C$10)</f>
        <v/>
      </c>
      <c r="O795" s="61">
        <f>+O794-IF(O$18&gt;74,(O794/O$25)*$C$10)</f>
        <v/>
      </c>
      <c r="P795" s="61">
        <f>+P794-IF(P$18&gt;74,(P794/P$25)*$C$10)</f>
        <v/>
      </c>
      <c r="Q795" s="61">
        <f>+Q794-IF(Q$18&gt;74,(Q794/Q$25)*$C$10)</f>
        <v/>
      </c>
      <c r="R795" s="61">
        <f>+R794-IF(R$18&gt;74,(R794/R$25)*$C$10)</f>
        <v/>
      </c>
      <c r="S795" s="61">
        <f>+S794-IF(S$18&gt;74,(S794/S$25)*$C$10)</f>
        <v/>
      </c>
      <c r="T795" s="61">
        <f>+T794-IF(T$18&gt;74,(T794/T$25)*$C$10)</f>
        <v/>
      </c>
      <c r="U795" s="61">
        <f>+U794-IF(U$18&gt;74,(U794/U$25)*$C$10)</f>
        <v/>
      </c>
      <c r="V795" s="61">
        <f>+V794-IF(V$18&gt;74,(V794/V$25)*$C$10)</f>
        <v/>
      </c>
      <c r="W795" s="61">
        <f>+W794-IF(W$18&gt;74,(W794/W$25)*$C$10)</f>
        <v/>
      </c>
      <c r="X795" s="61">
        <f>+X794-IF(X$18&gt;74,(X794/X$25)*$C$10)</f>
        <v/>
      </c>
      <c r="Y795" s="61">
        <f>+Y794-IF(Y$18&gt;74,(Y794/Y$25)*$C$10)</f>
        <v/>
      </c>
      <c r="Z795" s="61">
        <f>+Z794-IF(Z$18&gt;74,(Z794/Z$25)*$C$10)</f>
        <v/>
      </c>
      <c r="AA795" s="61">
        <f>+AA794-IF(AA$18&gt;74,(AA794/AA$25)*$C$10)</f>
        <v/>
      </c>
      <c r="AB795" s="61">
        <f>+AB794-IF(AB$18&gt;74,(AB794/AB$25)*$C$10)</f>
        <v/>
      </c>
      <c r="AC795" s="61">
        <f>+AC794-IF(AC$18&gt;74,(AC794/AC$25)*$C$10)</f>
        <v/>
      </c>
      <c r="AD795" s="61">
        <f>+AD794-IF(AD$18&gt;74,(AD794/AD$25)*$C$10)</f>
        <v/>
      </c>
      <c r="AE795" s="61">
        <f>+AE794-IF(AE$18&gt;74,(AE794/AE$25)*$C$10)</f>
        <v/>
      </c>
      <c r="AF795" s="61">
        <f>+AF794-IF(AF$18&gt;74,(AF794/AF$25)*$C$10)</f>
        <v/>
      </c>
      <c r="AG795" s="61">
        <f>+AG794-IF(AG$18&gt;74,(AG794/AG$25)*$C$10)</f>
        <v/>
      </c>
      <c r="AH795" s="61">
        <f>+AH794-IF(AH$18&gt;74,(AH794/AH$25)*$C$10)</f>
        <v/>
      </c>
      <c r="AI795" s="61">
        <f>+AI794-IF(AI$18&gt;74,(AI794/AI$25)*$C$10)</f>
        <v/>
      </c>
      <c r="AJ795" s="61">
        <f>+AJ794-IF(AJ$18&gt;74,(AJ794/AJ$25)*$C$10)</f>
        <v/>
      </c>
      <c r="AK795" s="61">
        <f>+AK794-IF(AK$18&gt;74,(AK794/AK$25)*$C$10)</f>
        <v/>
      </c>
      <c r="AL795" s="61">
        <f>+AL794-IF(AL$18&gt;74,(AL794/AL$25)*$C$10)</f>
        <v/>
      </c>
      <c r="AM795" s="61">
        <f>+AM794-IF(AM$18&gt;74,(AM794/AM$25)*$C$10)</f>
        <v/>
      </c>
      <c r="AN795" s="61">
        <f>+AN794-IF(AN$18&gt;74,(AN794/AN$25)*$C$10)</f>
        <v/>
      </c>
      <c r="AO795" s="61">
        <f>+AO794-IF(AO$18&gt;74,(AO794/AO$25)*$C$10)</f>
        <v/>
      </c>
      <c r="AP795" s="61">
        <f>+AP794-IF(AP$18&gt;74,(AP794/AP$25)*$C$10)</f>
        <v/>
      </c>
      <c r="AQ795" s="61">
        <f>+AQ794-IF(AQ$18&gt;74,(AQ794/AQ$25)*$C$10)</f>
        <v/>
      </c>
      <c r="AR795" s="61">
        <f>+AR794-IF(AR$18&gt;74,(AR794/AR$25)*$C$10)</f>
        <v/>
      </c>
      <c r="AS795" s="61">
        <f>+AS794-IF(AS$18&gt;74,(AS794/AS$25)*$C$10)</f>
        <v/>
      </c>
      <c r="AT795" s="61">
        <f>+AT794-IF(AT$18&gt;74,(AT794/AT$25)*$C$10)</f>
        <v/>
      </c>
      <c r="AU795" s="61">
        <f>+AU794-IF(AU$18&gt;74,(AU794/AU$25)*$C$10)</f>
        <v/>
      </c>
      <c r="AV795" s="61">
        <f>+AV794-IF(AV$18&gt;74,(AV794/AV$25)*$C$10)</f>
        <v/>
      </c>
      <c r="AW795" s="61">
        <f>+AW794-IF(AW$18&gt;74,(AW794/AW$25)*$C$10)</f>
        <v/>
      </c>
      <c r="AX795" s="35">
        <f>IF(AW795&gt;0,1,0)</f>
        <v/>
      </c>
      <c r="AY795" s="35">
        <f>IF(AL795&gt;0,1,0)</f>
        <v/>
      </c>
      <c r="AZ795" s="35">
        <f>IF(AG795&gt;0,1,0)</f>
        <v/>
      </c>
      <c r="BA795" s="35">
        <f>IF(AB795&gt;0,1,0)</f>
        <v/>
      </c>
      <c r="BB795" s="35">
        <f>IF(W795&gt;0,1,0)</f>
        <v/>
      </c>
    </row>
    <row r="796">
      <c r="B796" s="154" t="inlineStr">
        <is>
          <t>trial 385</t>
        </is>
      </c>
      <c r="C796" s="155">
        <f>+start-C793</f>
        <v/>
      </c>
      <c r="D796" s="156">
        <f>IF((C796&lt;=0),0,((C796-D$24)*Stock*(_xlfn.NORM.INV(RAND(),stock_ave,stock_std))+(C796-D$24)*Bonds*(_xlfn.NORM.INV(RAND(),bond_ave,bond_std))+(C796-D$24)*cash*(_xlfn.NORM.INV(RAND(),cash_ave,cash_std))+(C796-D$24)))</f>
        <v/>
      </c>
      <c r="E796" s="156">
        <f>IF((D796&lt;=0),0,((D796-E$24)*Stock*(_xlfn.NORM.INV(RAND(),stock_ave,stock_std))+(D796-E$24)*Bonds*(_xlfn.NORM.INV(RAND(),bond_ave,bond_std))+(D796-E$24)*cash*(_xlfn.NORM.INV(RAND(),cash_ave,cash_std))+(D796-E$24)))</f>
        <v/>
      </c>
      <c r="F796" s="156">
        <f>IF((E796&lt;=0),0,((E796-F$24)*Stock*(_xlfn.NORM.INV(RAND(),stock_ave,stock_std))+(E796-F$24)*Bonds*(_xlfn.NORM.INV(RAND(),bond_ave,bond_std))+(E796-F$24)*cash*(_xlfn.NORM.INV(RAND(),cash_ave,cash_std))+(E796-F$24)))</f>
        <v/>
      </c>
      <c r="G796" s="156">
        <f>IF((F796&lt;=0),0,((F796-G$24)*Stock*(_xlfn.NORM.INV(RAND(),stock_ave,stock_std))+(F796-G$24)*Bonds*(_xlfn.NORM.INV(RAND(),bond_ave,bond_std))+(F796-G$24)*cash*(_xlfn.NORM.INV(RAND(),cash_ave,cash_std))+(F796-G$24)))</f>
        <v/>
      </c>
      <c r="H796" s="156">
        <f>IF((G796&lt;=0),0,((G796-H$24)*Stock*(_xlfn.NORM.INV(RAND(),stock_ave,stock_std))+(G796-H$24)*Bonds*(_xlfn.NORM.INV(RAND(),bond_ave,bond_std))+(G796-H$24)*cash*(_xlfn.NORM.INV(RAND(),cash_ave,cash_std))+(G796-H$24)))</f>
        <v/>
      </c>
      <c r="I796" s="156">
        <f>IF((H796&lt;=0),0,((H796-I$24)*Stock*(_xlfn.NORM.INV(RAND(),stock_ave,stock_std))+(H796-I$24)*Bonds*(_xlfn.NORM.INV(RAND(),bond_ave,bond_std))+(H796-I$24)*cash*(_xlfn.NORM.INV(RAND(),cash_ave,cash_std))+(H796-I$24)))</f>
        <v/>
      </c>
      <c r="J796" s="156">
        <f>IF((I796&lt;=0),0,((I796-J$24)*Stock*(_xlfn.NORM.INV(RAND(),stock_ave,stock_std))+(I796-J$24)*Bonds*(_xlfn.NORM.INV(RAND(),bond_ave,bond_std))+(I796-J$24)*cash*(_xlfn.NORM.INV(RAND(),cash_ave,cash_std))+(I796-J$24)))</f>
        <v/>
      </c>
      <c r="K796" s="156">
        <f>IF((J796&lt;=0),0,((J796-K$24)*Stock*(_xlfn.NORM.INV(RAND(),stock_ave,stock_std))+(J796-K$24)*Bonds*(_xlfn.NORM.INV(RAND(),bond_ave,bond_std))+(J796-K$24)*cash*(_xlfn.NORM.INV(RAND(),cash_ave,cash_std))+(J796-K$24)))</f>
        <v/>
      </c>
      <c r="L796" s="156">
        <f>IF((K796&lt;=0),0,((K796-L$24)*Stock*(_xlfn.NORM.INV(RAND(),stock_ave,stock_std))+(K796-L$24)*Bonds*(_xlfn.NORM.INV(RAND(),bond_ave,bond_std))+(K796-L$24)*cash*(_xlfn.NORM.INV(RAND(),cash_ave,cash_std))+(K796-L$24)))</f>
        <v/>
      </c>
      <c r="M796" s="156">
        <f>IF((L796&lt;=0),0,((L796-M$24)*Stock*(_xlfn.NORM.INV(RAND(),stock_ave,stock_std))+(L796-M$24)*Bonds*(_xlfn.NORM.INV(RAND(),bond_ave,bond_std))+(L796-M$24)*cash*(_xlfn.NORM.INV(RAND(),cash_ave,cash_std))+(L796-M$24)))</f>
        <v/>
      </c>
      <c r="N796" s="156">
        <f>IF((M796&lt;=0),0,((M796-N$24)*Stock*(_xlfn.NORM.INV(RAND(),stock_ave,stock_std))+(M796-N$24)*Bonds*(_xlfn.NORM.INV(RAND(),bond_ave,bond_std))+(M796-N$24)*cash*(_xlfn.NORM.INV(RAND(),cash_ave,cash_std))+(M796-N$24)))</f>
        <v/>
      </c>
      <c r="O796" s="156">
        <f>IF((N796&lt;=0),0,((N796-O$24)*Stock*(_xlfn.NORM.INV(RAND(),stock_ave,stock_std))+(N796-O$24)*Bonds*(_xlfn.NORM.INV(RAND(),bond_ave,bond_std))+(N796-O$24)*cash*(_xlfn.NORM.INV(RAND(),cash_ave,cash_std))+(N796-O$24)))</f>
        <v/>
      </c>
      <c r="P796" s="156">
        <f>IF((O796&lt;=0),0,((O796-P$24)*Stock*(_xlfn.NORM.INV(RAND(),stock_ave,stock_std))+(O796-P$24)*Bonds*(_xlfn.NORM.INV(RAND(),bond_ave,bond_std))+(O796-P$24)*cash*(_xlfn.NORM.INV(RAND(),cash_ave,cash_std))+(O796-P$24)))</f>
        <v/>
      </c>
      <c r="Q796" s="156">
        <f>IF((P796&lt;=0),0,((P796-Q$24)*Stock*(_xlfn.NORM.INV(RAND(),stock_ave,stock_std))+(P796-Q$24)*Bonds*(_xlfn.NORM.INV(RAND(),bond_ave,bond_std))+(P796-Q$24)*cash*(_xlfn.NORM.INV(RAND(),cash_ave,cash_std))+(P796-Q$24)))</f>
        <v/>
      </c>
      <c r="R796" s="156">
        <f>IF((Q796&lt;=0),0,((Q796-R$24)*Stock*(_xlfn.NORM.INV(RAND(),stock_ave,stock_std))+(Q796-R$24)*Bonds*(_xlfn.NORM.INV(RAND(),bond_ave,bond_std))+(Q796-R$24)*cash*(_xlfn.NORM.INV(RAND(),cash_ave,cash_std))+(Q796-R$24)))</f>
        <v/>
      </c>
      <c r="S796" s="156">
        <f>IF((R796&lt;=0),0,((R796-S$24)*Stock*(_xlfn.NORM.INV(RAND(),stock_ave,stock_std))+(R796-S$24)*Bonds*(_xlfn.NORM.INV(RAND(),bond_ave,bond_std))+(R796-S$24)*cash*(_xlfn.NORM.INV(RAND(),cash_ave,cash_std))+(R796-S$24)))</f>
        <v/>
      </c>
      <c r="T796" s="156">
        <f>IF((S796&lt;=0),0,((S796-T$24)*Stock*(_xlfn.NORM.INV(RAND(),stock_ave,stock_std))+(S796-T$24)*Bonds*(_xlfn.NORM.INV(RAND(),bond_ave,bond_std))+(S796-T$24)*cash*(_xlfn.NORM.INV(RAND(),cash_ave,cash_std))+(S796-T$24)))</f>
        <v/>
      </c>
      <c r="U796" s="156">
        <f>IF((T796&lt;=0),0,((T796-U$24)*Stock*(_xlfn.NORM.INV(RAND(),stock_ave,stock_std))+(T796-U$24)*Bonds*(_xlfn.NORM.INV(RAND(),bond_ave,bond_std))+(T796-U$24)*cash*(_xlfn.NORM.INV(RAND(),cash_ave,cash_std))+(T796-U$24)))</f>
        <v/>
      </c>
      <c r="V796" s="156">
        <f>IF((U796&lt;=0),0,((U796-V$24)*Stock*(_xlfn.NORM.INV(RAND(),stock_ave,stock_std))+(U796-V$24)*Bonds*(_xlfn.NORM.INV(RAND(),bond_ave,bond_std))+(U796-V$24)*cash*(_xlfn.NORM.INV(RAND(),cash_ave,cash_std))+(U796-V$24)))</f>
        <v/>
      </c>
      <c r="W796" s="156">
        <f>IF((V796&lt;=0),0,((V796-W$24)*Stock*(_xlfn.NORM.INV(RAND(),stock_ave,stock_std))+(V796-W$24)*Bonds*(_xlfn.NORM.INV(RAND(),bond_ave,bond_std))+(V796-W$24)*cash*(_xlfn.NORM.INV(RAND(),cash_ave,cash_std))+(V796-W$24)))</f>
        <v/>
      </c>
      <c r="X796" s="156">
        <f>IF((W796&lt;=0),0,((W796-X$24)*Stock*(_xlfn.NORM.INV(RAND(),stock_ave,stock_std))+(W796-X$24)*Bonds*(_xlfn.NORM.INV(RAND(),bond_ave,bond_std))+(W796-X$24)*cash*(_xlfn.NORM.INV(RAND(),cash_ave,cash_std))+(W796-X$24)))</f>
        <v/>
      </c>
      <c r="Y796" s="156">
        <f>IF((X796&lt;=0),0,((X796-Y$24)*Stock*(_xlfn.NORM.INV(RAND(),stock_ave,stock_std))+(X796-Y$24)*Bonds*(_xlfn.NORM.INV(RAND(),bond_ave,bond_std))+(X796-Y$24)*cash*(_xlfn.NORM.INV(RAND(),cash_ave,cash_std))+(X796-Y$24)))</f>
        <v/>
      </c>
      <c r="Z796" s="156">
        <f>IF((Y796&lt;=0),0,((Y796-Z$24)*Stock*(_xlfn.NORM.INV(RAND(),stock_ave,stock_std))+(Y796-Z$24)*Bonds*(_xlfn.NORM.INV(RAND(),bond_ave,bond_std))+(Y796-Z$24)*cash*(_xlfn.NORM.INV(RAND(),cash_ave,cash_std))+(Y796-Z$24)))</f>
        <v/>
      </c>
      <c r="AA796" s="156">
        <f>IF((Z796&lt;=0),0,((Z796-AA$24)*Stock*(_xlfn.NORM.INV(RAND(),stock_ave,stock_std))+(Z796-AA$24)*Bonds*(_xlfn.NORM.INV(RAND(),bond_ave,bond_std))+(Z796-AA$24)*cash*(_xlfn.NORM.INV(RAND(),cash_ave,cash_std))+(Z796-AA$24)))</f>
        <v/>
      </c>
      <c r="AB796" s="156">
        <f>IF((AA796&lt;=0),0,((AA796-AB$24)*Stock*(_xlfn.NORM.INV(RAND(),stock_ave,stock_std))+(AA796-AB$24)*Bonds*(_xlfn.NORM.INV(RAND(),bond_ave,bond_std))+(AA796-AB$24)*cash*(_xlfn.NORM.INV(RAND(),cash_ave,cash_std))+(AA796-AB$24)))</f>
        <v/>
      </c>
      <c r="AC796" s="156">
        <f>IF((AB796&lt;=0),0,((AB796-AC$24)*Stock*(_xlfn.NORM.INV(RAND(),stock_ave,stock_std))+(AB796-AC$24)*Bonds*(_xlfn.NORM.INV(RAND(),bond_ave,bond_std))+(AB796-AC$24)*cash*(_xlfn.NORM.INV(RAND(),cash_ave,cash_std))+(AB796-AC$24)))</f>
        <v/>
      </c>
      <c r="AD796" s="156">
        <f>IF((AC796&lt;=0),0,((AC796-AD$24)*Stock*(_xlfn.NORM.INV(RAND(),stock_ave,stock_std))+(AC796-AD$24)*Bonds*(_xlfn.NORM.INV(RAND(),bond_ave,bond_std))+(AC796-AD$24)*cash*(_xlfn.NORM.INV(RAND(),cash_ave,cash_std))+(AC796-AD$24)))</f>
        <v/>
      </c>
      <c r="AE796" s="156">
        <f>IF((AD796&lt;=0),0,((AD796-AE$24)*Stock*(_xlfn.NORM.INV(RAND(),stock_ave,stock_std))+(AD796-AE$24)*Bonds*(_xlfn.NORM.INV(RAND(),bond_ave,bond_std))+(AD796-AE$24)*cash*(_xlfn.NORM.INV(RAND(),cash_ave,cash_std))+(AD796-AE$24)))</f>
        <v/>
      </c>
      <c r="AF796" s="156">
        <f>IF((AE796&lt;=0),0,((AE796-AF$24)*Stock*(_xlfn.NORM.INV(RAND(),stock_ave,stock_std))+(AE796-AF$24)*Bonds*(_xlfn.NORM.INV(RAND(),bond_ave,bond_std))+(AE796-AF$24)*cash*(_xlfn.NORM.INV(RAND(),cash_ave,cash_std))+(AE796-AF$24)))</f>
        <v/>
      </c>
      <c r="AG796" s="156">
        <f>IF((AF796&lt;=0),0,((AF796-AG$24)*Stock*(_xlfn.NORM.INV(RAND(),stock_ave,stock_std))+(AF796-AG$24)*Bonds*(_xlfn.NORM.INV(RAND(),bond_ave,bond_std))+(AF796-AG$24)*cash*(_xlfn.NORM.INV(RAND(),cash_ave,cash_std))+(AF796-AG$24)))</f>
        <v/>
      </c>
      <c r="AH796" s="156">
        <f>IF((AG796&lt;=0),0,((AG796-AH$24)*Stock*(_xlfn.NORM.INV(RAND(),stock_ave,stock_std))+(AG796-AH$24)*Bonds*(_xlfn.NORM.INV(RAND(),bond_ave,bond_std))+(AG796-AH$24)*cash*(_xlfn.NORM.INV(RAND(),cash_ave,cash_std))+(AG796-AH$24)))</f>
        <v/>
      </c>
      <c r="AI796" s="156">
        <f>IF((AH796&lt;=0),0,((AH796-AI$24)*Stock*(_xlfn.NORM.INV(RAND(),stock_ave,stock_std))+(AH796-AI$24)*Bonds*(_xlfn.NORM.INV(RAND(),bond_ave,bond_std))+(AH796-AI$24)*cash*(_xlfn.NORM.INV(RAND(),cash_ave,cash_std))+(AH796-AI$24)))</f>
        <v/>
      </c>
      <c r="AJ796" s="156">
        <f>IF((AI796&lt;=0),0,((AI796-AJ$24)*Stock*(_xlfn.NORM.INV(RAND(),stock_ave,stock_std))+(AI796-AJ$24)*Bonds*(_xlfn.NORM.INV(RAND(),bond_ave,bond_std))+(AI796-AJ$24)*cash*(_xlfn.NORM.INV(RAND(),cash_ave,cash_std))+(AI796-AJ$24)))</f>
        <v/>
      </c>
      <c r="AK796" s="156">
        <f>IF((AJ796&lt;=0),0,((AJ796-AK$24)*Stock*(_xlfn.NORM.INV(RAND(),stock_ave,stock_std))+(AJ796-AK$24)*Bonds*(_xlfn.NORM.INV(RAND(),bond_ave,bond_std))+(AJ796-AK$24)*cash*(_xlfn.NORM.INV(RAND(),cash_ave,cash_std))+(AJ796-AK$24)))</f>
        <v/>
      </c>
      <c r="AL796" s="156">
        <f>IF((AK796&lt;=0),0,((AK796-AL$24)*Stock*(_xlfn.NORM.INV(RAND(),stock_ave,stock_std))+(AK796-AL$24)*Bonds*(_xlfn.NORM.INV(RAND(),bond_ave,bond_std))+(AK796-AL$24)*cash*(_xlfn.NORM.INV(RAND(),cash_ave,cash_std))+(AK796-AL$24)))</f>
        <v/>
      </c>
      <c r="AM796" s="156">
        <f>IF((AL796&lt;=0),0,((AL796-AM$24)*Stock*(_xlfn.NORM.INV(RAND(),stock_ave,stock_std))+(AL796-AM$24)*Bonds*(_xlfn.NORM.INV(RAND(),bond_ave,bond_std))+(AL796-AM$24)*cash*(_xlfn.NORM.INV(RAND(),cash_ave,cash_std))+(AL796-AM$24)))</f>
        <v/>
      </c>
      <c r="AN796" s="156">
        <f>IF((AM796&lt;=0),0,((AM796-AN$24)*Stock*(_xlfn.NORM.INV(RAND(),stock_ave,stock_std))+(AM796-AN$24)*Bonds*(_xlfn.NORM.INV(RAND(),bond_ave,bond_std))+(AM796-AN$24)*cash*(_xlfn.NORM.INV(RAND(),cash_ave,cash_std))+(AM796-AN$24)))</f>
        <v/>
      </c>
      <c r="AO796" s="156">
        <f>IF((AN796&lt;=0),0,((AN796-AO$24)*Stock*(_xlfn.NORM.INV(RAND(),stock_ave,stock_std))+(AN796-AO$24)*Bonds*(_xlfn.NORM.INV(RAND(),bond_ave,bond_std))+(AN796-AO$24)*cash*(_xlfn.NORM.INV(RAND(),cash_ave,cash_std))+(AN796-AO$24)))</f>
        <v/>
      </c>
      <c r="AP796" s="156">
        <f>IF((AO796&lt;=0),0,((AO796-AP$24)*Stock*(_xlfn.NORM.INV(RAND(),stock_ave,stock_std))+(AO796-AP$24)*Bonds*(_xlfn.NORM.INV(RAND(),bond_ave,bond_std))+(AO796-AP$24)*cash*(_xlfn.NORM.INV(RAND(),cash_ave,cash_std))+(AO796-AP$24)))</f>
        <v/>
      </c>
      <c r="AQ796" s="156">
        <f>IF((AP796&lt;=0),0,((AP796-AQ$24)*Stock*(_xlfn.NORM.INV(RAND(),stock_ave,stock_std))+(AP796-AQ$24)*Bonds*(_xlfn.NORM.INV(RAND(),bond_ave,bond_std))+(AP796-AQ$24)*cash*(_xlfn.NORM.INV(RAND(),cash_ave,cash_std))+(AP796-AQ$24)))</f>
        <v/>
      </c>
      <c r="AR796" s="156">
        <f>IF((AQ796&lt;=0),0,((AQ796-AR$24)*Stock*(_xlfn.NORM.INV(RAND(),stock_ave,stock_std))+(AQ796-AR$24)*Bonds*(_xlfn.NORM.INV(RAND(),bond_ave,bond_std))+(AQ796-AR$24)*cash*(_xlfn.NORM.INV(RAND(),cash_ave,cash_std))+(AQ796-AR$24)))</f>
        <v/>
      </c>
      <c r="AS796" s="156">
        <f>IF((AR796&lt;=0),0,((AR796-AS$24)*Stock*(_xlfn.NORM.INV(RAND(),stock_ave,stock_std))+(AR796-AS$24)*Bonds*(_xlfn.NORM.INV(RAND(),bond_ave,bond_std))+(AR796-AS$24)*cash*(_xlfn.NORM.INV(RAND(),cash_ave,cash_std))+(AR796-AS$24)))</f>
        <v/>
      </c>
      <c r="AT796" s="156">
        <f>IF((AS796&lt;=0),0,((AS796-AT$24)*Stock*(_xlfn.NORM.INV(RAND(),stock_ave,stock_std))+(AS796-AT$24)*Bonds*(_xlfn.NORM.INV(RAND(),bond_ave,bond_std))+(AS796-AT$24)*cash*(_xlfn.NORM.INV(RAND(),cash_ave,cash_std))+(AS796-AT$24)))</f>
        <v/>
      </c>
      <c r="AU796" s="156">
        <f>IF((AT796&lt;=0),0,((AT796-AU$24)*Stock*(_xlfn.NORM.INV(RAND(),stock_ave,stock_std))+(AT796-AU$24)*Bonds*(_xlfn.NORM.INV(RAND(),bond_ave,bond_std))+(AT796-AU$24)*cash*(_xlfn.NORM.INV(RAND(),cash_ave,cash_std))+(AT796-AU$24)))</f>
        <v/>
      </c>
      <c r="AV796" s="156">
        <f>IF((AU796&lt;=0),0,((AU796-AV$24)*Stock*(_xlfn.NORM.INV(RAND(),stock_ave,stock_std))+(AU796-AV$24)*Bonds*(_xlfn.NORM.INV(RAND(),bond_ave,bond_std))+(AU796-AV$24)*cash*(_xlfn.NORM.INV(RAND(),cash_ave,cash_std))+(AU796-AV$24)))</f>
        <v/>
      </c>
      <c r="AW796" s="156">
        <f>IF((AV796&lt;=0),0,((AV796-AW$24)*Stock*(_xlfn.NORM.INV(RAND(),stock_ave,stock_std))+(AV796-AW$24)*Bonds*(_xlfn.NORM.INV(RAND(),bond_ave,bond_std))+(AV796-AW$24)*cash*(_xlfn.NORM.INV(RAND(),cash_ave,cash_std))+(AV796-AW$24)))</f>
        <v/>
      </c>
      <c r="AX796" s="159" t="n"/>
      <c r="AY796" s="159" t="n"/>
      <c r="AZ796" s="159" t="n"/>
      <c r="BA796" s="159" t="n"/>
      <c r="BB796" s="159" t="n"/>
    </row>
    <row r="797">
      <c r="C797" s="147" t="n"/>
      <c r="D797" s="61">
        <f>+D796-IF(D$18&gt;74,(D796/D$25)*$C$10)</f>
        <v/>
      </c>
      <c r="E797" s="61">
        <f>+E796-IF(E$18&gt;74,(E796/E$25)*$C$10)</f>
        <v/>
      </c>
      <c r="F797" s="61">
        <f>+F796-IF(F$18&gt;74,(F796/F$25)*$C$10)</f>
        <v/>
      </c>
      <c r="G797" s="61">
        <f>+G796-IF(G$18&gt;74,(G796/G$25)*$C$10)</f>
        <v/>
      </c>
      <c r="H797" s="61">
        <f>+H796-IF(H$18&gt;74,(H796/H$25)*$C$10)</f>
        <v/>
      </c>
      <c r="I797" s="61">
        <f>+I796-IF(I$18&gt;74,(I796/I$25)*$C$10)</f>
        <v/>
      </c>
      <c r="J797" s="61">
        <f>+J796-IF(J$18&gt;74,(J796/J$25)*$C$10)</f>
        <v/>
      </c>
      <c r="K797" s="61">
        <f>+K796-IF(K$18&gt;74,(K796/K$25)*$C$10)</f>
        <v/>
      </c>
      <c r="L797" s="61">
        <f>+L796-IF(L$18&gt;74,(L796/L$25)*$C$10)</f>
        <v/>
      </c>
      <c r="M797" s="61">
        <f>+M796-IF(M$18&gt;74,(M796/M$25)*$C$10)</f>
        <v/>
      </c>
      <c r="N797" s="61">
        <f>+N796-IF(N$18&gt;74,(N796/N$25)*$C$10)</f>
        <v/>
      </c>
      <c r="O797" s="61">
        <f>+O796-IF(O$18&gt;74,(O796/O$25)*$C$10)</f>
        <v/>
      </c>
      <c r="P797" s="61">
        <f>+P796-IF(P$18&gt;74,(P796/P$25)*$C$10)</f>
        <v/>
      </c>
      <c r="Q797" s="61">
        <f>+Q796-IF(Q$18&gt;74,(Q796/Q$25)*$C$10)</f>
        <v/>
      </c>
      <c r="R797" s="61">
        <f>+R796-IF(R$18&gt;74,(R796/R$25)*$C$10)</f>
        <v/>
      </c>
      <c r="S797" s="61">
        <f>+S796-IF(S$18&gt;74,(S796/S$25)*$C$10)</f>
        <v/>
      </c>
      <c r="T797" s="61">
        <f>+T796-IF(T$18&gt;74,(T796/T$25)*$C$10)</f>
        <v/>
      </c>
      <c r="U797" s="61">
        <f>+U796-IF(U$18&gt;74,(U796/U$25)*$C$10)</f>
        <v/>
      </c>
      <c r="V797" s="61">
        <f>+V796-IF(V$18&gt;74,(V796/V$25)*$C$10)</f>
        <v/>
      </c>
      <c r="W797" s="61">
        <f>+W796-IF(W$18&gt;74,(W796/W$25)*$C$10)</f>
        <v/>
      </c>
      <c r="X797" s="61">
        <f>+X796-IF(X$18&gt;74,(X796/X$25)*$C$10)</f>
        <v/>
      </c>
      <c r="Y797" s="61">
        <f>+Y796-IF(Y$18&gt;74,(Y796/Y$25)*$C$10)</f>
        <v/>
      </c>
      <c r="Z797" s="61">
        <f>+Z796-IF(Z$18&gt;74,(Z796/Z$25)*$C$10)</f>
        <v/>
      </c>
      <c r="AA797" s="61">
        <f>+AA796-IF(AA$18&gt;74,(AA796/AA$25)*$C$10)</f>
        <v/>
      </c>
      <c r="AB797" s="61">
        <f>+AB796-IF(AB$18&gt;74,(AB796/AB$25)*$C$10)</f>
        <v/>
      </c>
      <c r="AC797" s="61">
        <f>+AC796-IF(AC$18&gt;74,(AC796/AC$25)*$C$10)</f>
        <v/>
      </c>
      <c r="AD797" s="61">
        <f>+AD796-IF(AD$18&gt;74,(AD796/AD$25)*$C$10)</f>
        <v/>
      </c>
      <c r="AE797" s="61">
        <f>+AE796-IF(AE$18&gt;74,(AE796/AE$25)*$C$10)</f>
        <v/>
      </c>
      <c r="AF797" s="61">
        <f>+AF796-IF(AF$18&gt;74,(AF796/AF$25)*$C$10)</f>
        <v/>
      </c>
      <c r="AG797" s="61">
        <f>+AG796-IF(AG$18&gt;74,(AG796/AG$25)*$C$10)</f>
        <v/>
      </c>
      <c r="AH797" s="61">
        <f>+AH796-IF(AH$18&gt;74,(AH796/AH$25)*$C$10)</f>
        <v/>
      </c>
      <c r="AI797" s="61">
        <f>+AI796-IF(AI$18&gt;74,(AI796/AI$25)*$C$10)</f>
        <v/>
      </c>
      <c r="AJ797" s="61">
        <f>+AJ796-IF(AJ$18&gt;74,(AJ796/AJ$25)*$C$10)</f>
        <v/>
      </c>
      <c r="AK797" s="61">
        <f>+AK796-IF(AK$18&gt;74,(AK796/AK$25)*$C$10)</f>
        <v/>
      </c>
      <c r="AL797" s="61">
        <f>+AL796-IF(AL$18&gt;74,(AL796/AL$25)*$C$10)</f>
        <v/>
      </c>
      <c r="AM797" s="61">
        <f>+AM796-IF(AM$18&gt;74,(AM796/AM$25)*$C$10)</f>
        <v/>
      </c>
      <c r="AN797" s="61">
        <f>+AN796-IF(AN$18&gt;74,(AN796/AN$25)*$C$10)</f>
        <v/>
      </c>
      <c r="AO797" s="61">
        <f>+AO796-IF(AO$18&gt;74,(AO796/AO$25)*$C$10)</f>
        <v/>
      </c>
      <c r="AP797" s="61">
        <f>+AP796-IF(AP$18&gt;74,(AP796/AP$25)*$C$10)</f>
        <v/>
      </c>
      <c r="AQ797" s="61">
        <f>+AQ796-IF(AQ$18&gt;74,(AQ796/AQ$25)*$C$10)</f>
        <v/>
      </c>
      <c r="AR797" s="61">
        <f>+AR796-IF(AR$18&gt;74,(AR796/AR$25)*$C$10)</f>
        <v/>
      </c>
      <c r="AS797" s="61">
        <f>+AS796-IF(AS$18&gt;74,(AS796/AS$25)*$C$10)</f>
        <v/>
      </c>
      <c r="AT797" s="61">
        <f>+AT796-IF(AT$18&gt;74,(AT796/AT$25)*$C$10)</f>
        <v/>
      </c>
      <c r="AU797" s="61">
        <f>+AU796-IF(AU$18&gt;74,(AU796/AU$25)*$C$10)</f>
        <v/>
      </c>
      <c r="AV797" s="61">
        <f>+AV796-IF(AV$18&gt;74,(AV796/AV$25)*$C$10)</f>
        <v/>
      </c>
      <c r="AW797" s="61">
        <f>+AW796-IF(AW$18&gt;74,(AW796/AW$25)*$C$10)</f>
        <v/>
      </c>
      <c r="AX797" s="35">
        <f>IF(AW797&gt;0,1,0)</f>
        <v/>
      </c>
      <c r="AY797" s="35">
        <f>IF(AL797&gt;0,1,0)</f>
        <v/>
      </c>
      <c r="AZ797" s="35">
        <f>IF(AG797&gt;0,1,0)</f>
        <v/>
      </c>
      <c r="BA797" s="35">
        <f>IF(AB797&gt;0,1,0)</f>
        <v/>
      </c>
      <c r="BB797" s="35">
        <f>IF(W797&gt;0,1,0)</f>
        <v/>
      </c>
    </row>
    <row r="798">
      <c r="B798" s="154" t="inlineStr">
        <is>
          <t>trial 386</t>
        </is>
      </c>
      <c r="C798" s="155">
        <f>+start-C795</f>
        <v/>
      </c>
      <c r="D798" s="156">
        <f>IF((C798&lt;=0),0,((C798-D$24)*Stock*(_xlfn.NORM.INV(RAND(),stock_ave,stock_std))+(C798-D$24)*Bonds*(_xlfn.NORM.INV(RAND(),bond_ave,bond_std))+(C798-D$24)*cash*(_xlfn.NORM.INV(RAND(),cash_ave,cash_std))+(C798-D$24)))</f>
        <v/>
      </c>
      <c r="E798" s="156">
        <f>IF((D798&lt;=0),0,((D798-E$24)*Stock*(_xlfn.NORM.INV(RAND(),stock_ave,stock_std))+(D798-E$24)*Bonds*(_xlfn.NORM.INV(RAND(),bond_ave,bond_std))+(D798-E$24)*cash*(_xlfn.NORM.INV(RAND(),cash_ave,cash_std))+(D798-E$24)))</f>
        <v/>
      </c>
      <c r="F798" s="156">
        <f>IF((E798&lt;=0),0,((E798-F$24)*Stock*(_xlfn.NORM.INV(RAND(),stock_ave,stock_std))+(E798-F$24)*Bonds*(_xlfn.NORM.INV(RAND(),bond_ave,bond_std))+(E798-F$24)*cash*(_xlfn.NORM.INV(RAND(),cash_ave,cash_std))+(E798-F$24)))</f>
        <v/>
      </c>
      <c r="G798" s="156">
        <f>IF((F798&lt;=0),0,((F798-G$24)*Stock*(_xlfn.NORM.INV(RAND(),stock_ave,stock_std))+(F798-G$24)*Bonds*(_xlfn.NORM.INV(RAND(),bond_ave,bond_std))+(F798-G$24)*cash*(_xlfn.NORM.INV(RAND(),cash_ave,cash_std))+(F798-G$24)))</f>
        <v/>
      </c>
      <c r="H798" s="156">
        <f>IF((G798&lt;=0),0,((G798-H$24)*Stock*(_xlfn.NORM.INV(RAND(),stock_ave,stock_std))+(G798-H$24)*Bonds*(_xlfn.NORM.INV(RAND(),bond_ave,bond_std))+(G798-H$24)*cash*(_xlfn.NORM.INV(RAND(),cash_ave,cash_std))+(G798-H$24)))</f>
        <v/>
      </c>
      <c r="I798" s="156">
        <f>IF((H798&lt;=0),0,((H798-I$24)*Stock*(_xlfn.NORM.INV(RAND(),stock_ave,stock_std))+(H798-I$24)*Bonds*(_xlfn.NORM.INV(RAND(),bond_ave,bond_std))+(H798-I$24)*cash*(_xlfn.NORM.INV(RAND(),cash_ave,cash_std))+(H798-I$24)))</f>
        <v/>
      </c>
      <c r="J798" s="156">
        <f>IF((I798&lt;=0),0,((I798-J$24)*Stock*(_xlfn.NORM.INV(RAND(),stock_ave,stock_std))+(I798-J$24)*Bonds*(_xlfn.NORM.INV(RAND(),bond_ave,bond_std))+(I798-J$24)*cash*(_xlfn.NORM.INV(RAND(),cash_ave,cash_std))+(I798-J$24)))</f>
        <v/>
      </c>
      <c r="K798" s="156">
        <f>IF((J798&lt;=0),0,((J798-K$24)*Stock*(_xlfn.NORM.INV(RAND(),stock_ave,stock_std))+(J798-K$24)*Bonds*(_xlfn.NORM.INV(RAND(),bond_ave,bond_std))+(J798-K$24)*cash*(_xlfn.NORM.INV(RAND(),cash_ave,cash_std))+(J798-K$24)))</f>
        <v/>
      </c>
      <c r="L798" s="156">
        <f>IF((K798&lt;=0),0,((K798-L$24)*Stock*(_xlfn.NORM.INV(RAND(),stock_ave,stock_std))+(K798-L$24)*Bonds*(_xlfn.NORM.INV(RAND(),bond_ave,bond_std))+(K798-L$24)*cash*(_xlfn.NORM.INV(RAND(),cash_ave,cash_std))+(K798-L$24)))</f>
        <v/>
      </c>
      <c r="M798" s="156">
        <f>IF((L798&lt;=0),0,((L798-M$24)*Stock*(_xlfn.NORM.INV(RAND(),stock_ave,stock_std))+(L798-M$24)*Bonds*(_xlfn.NORM.INV(RAND(),bond_ave,bond_std))+(L798-M$24)*cash*(_xlfn.NORM.INV(RAND(),cash_ave,cash_std))+(L798-M$24)))</f>
        <v/>
      </c>
      <c r="N798" s="156">
        <f>IF((M798&lt;=0),0,((M798-N$24)*Stock*(_xlfn.NORM.INV(RAND(),stock_ave,stock_std))+(M798-N$24)*Bonds*(_xlfn.NORM.INV(RAND(),bond_ave,bond_std))+(M798-N$24)*cash*(_xlfn.NORM.INV(RAND(),cash_ave,cash_std))+(M798-N$24)))</f>
        <v/>
      </c>
      <c r="O798" s="156">
        <f>IF((N798&lt;=0),0,((N798-O$24)*Stock*(_xlfn.NORM.INV(RAND(),stock_ave,stock_std))+(N798-O$24)*Bonds*(_xlfn.NORM.INV(RAND(),bond_ave,bond_std))+(N798-O$24)*cash*(_xlfn.NORM.INV(RAND(),cash_ave,cash_std))+(N798-O$24)))</f>
        <v/>
      </c>
      <c r="P798" s="156">
        <f>IF((O798&lt;=0),0,((O798-P$24)*Stock*(_xlfn.NORM.INV(RAND(),stock_ave,stock_std))+(O798-P$24)*Bonds*(_xlfn.NORM.INV(RAND(),bond_ave,bond_std))+(O798-P$24)*cash*(_xlfn.NORM.INV(RAND(),cash_ave,cash_std))+(O798-P$24)))</f>
        <v/>
      </c>
      <c r="Q798" s="156">
        <f>IF((P798&lt;=0),0,((P798-Q$24)*Stock*(_xlfn.NORM.INV(RAND(),stock_ave,stock_std))+(P798-Q$24)*Bonds*(_xlfn.NORM.INV(RAND(),bond_ave,bond_std))+(P798-Q$24)*cash*(_xlfn.NORM.INV(RAND(),cash_ave,cash_std))+(P798-Q$24)))</f>
        <v/>
      </c>
      <c r="R798" s="156">
        <f>IF((Q798&lt;=0),0,((Q798-R$24)*Stock*(_xlfn.NORM.INV(RAND(),stock_ave,stock_std))+(Q798-R$24)*Bonds*(_xlfn.NORM.INV(RAND(),bond_ave,bond_std))+(Q798-R$24)*cash*(_xlfn.NORM.INV(RAND(),cash_ave,cash_std))+(Q798-R$24)))</f>
        <v/>
      </c>
      <c r="S798" s="156">
        <f>IF((R798&lt;=0),0,((R798-S$24)*Stock*(_xlfn.NORM.INV(RAND(),stock_ave,stock_std))+(R798-S$24)*Bonds*(_xlfn.NORM.INV(RAND(),bond_ave,bond_std))+(R798-S$24)*cash*(_xlfn.NORM.INV(RAND(),cash_ave,cash_std))+(R798-S$24)))</f>
        <v/>
      </c>
      <c r="T798" s="156">
        <f>IF((S798&lt;=0),0,((S798-T$24)*Stock*(_xlfn.NORM.INV(RAND(),stock_ave,stock_std))+(S798-T$24)*Bonds*(_xlfn.NORM.INV(RAND(),bond_ave,bond_std))+(S798-T$24)*cash*(_xlfn.NORM.INV(RAND(),cash_ave,cash_std))+(S798-T$24)))</f>
        <v/>
      </c>
      <c r="U798" s="156">
        <f>IF((T798&lt;=0),0,((T798-U$24)*Stock*(_xlfn.NORM.INV(RAND(),stock_ave,stock_std))+(T798-U$24)*Bonds*(_xlfn.NORM.INV(RAND(),bond_ave,bond_std))+(T798-U$24)*cash*(_xlfn.NORM.INV(RAND(),cash_ave,cash_std))+(T798-U$24)))</f>
        <v/>
      </c>
      <c r="V798" s="156">
        <f>IF((U798&lt;=0),0,((U798-V$24)*Stock*(_xlfn.NORM.INV(RAND(),stock_ave,stock_std))+(U798-V$24)*Bonds*(_xlfn.NORM.INV(RAND(),bond_ave,bond_std))+(U798-V$24)*cash*(_xlfn.NORM.INV(RAND(),cash_ave,cash_std))+(U798-V$24)))</f>
        <v/>
      </c>
      <c r="W798" s="156">
        <f>IF((V798&lt;=0),0,((V798-W$24)*Stock*(_xlfn.NORM.INV(RAND(),stock_ave,stock_std))+(V798-W$24)*Bonds*(_xlfn.NORM.INV(RAND(),bond_ave,bond_std))+(V798-W$24)*cash*(_xlfn.NORM.INV(RAND(),cash_ave,cash_std))+(V798-W$24)))</f>
        <v/>
      </c>
      <c r="X798" s="156">
        <f>IF((W798&lt;=0),0,((W798-X$24)*Stock*(_xlfn.NORM.INV(RAND(),stock_ave,stock_std))+(W798-X$24)*Bonds*(_xlfn.NORM.INV(RAND(),bond_ave,bond_std))+(W798-X$24)*cash*(_xlfn.NORM.INV(RAND(),cash_ave,cash_std))+(W798-X$24)))</f>
        <v/>
      </c>
      <c r="Y798" s="156">
        <f>IF((X798&lt;=0),0,((X798-Y$24)*Stock*(_xlfn.NORM.INV(RAND(),stock_ave,stock_std))+(X798-Y$24)*Bonds*(_xlfn.NORM.INV(RAND(),bond_ave,bond_std))+(X798-Y$24)*cash*(_xlfn.NORM.INV(RAND(),cash_ave,cash_std))+(X798-Y$24)))</f>
        <v/>
      </c>
      <c r="Z798" s="156">
        <f>IF((Y798&lt;=0),0,((Y798-Z$24)*Stock*(_xlfn.NORM.INV(RAND(),stock_ave,stock_std))+(Y798-Z$24)*Bonds*(_xlfn.NORM.INV(RAND(),bond_ave,bond_std))+(Y798-Z$24)*cash*(_xlfn.NORM.INV(RAND(),cash_ave,cash_std))+(Y798-Z$24)))</f>
        <v/>
      </c>
      <c r="AA798" s="156">
        <f>IF((Z798&lt;=0),0,((Z798-AA$24)*Stock*(_xlfn.NORM.INV(RAND(),stock_ave,stock_std))+(Z798-AA$24)*Bonds*(_xlfn.NORM.INV(RAND(),bond_ave,bond_std))+(Z798-AA$24)*cash*(_xlfn.NORM.INV(RAND(),cash_ave,cash_std))+(Z798-AA$24)))</f>
        <v/>
      </c>
      <c r="AB798" s="156">
        <f>IF((AA798&lt;=0),0,((AA798-AB$24)*Stock*(_xlfn.NORM.INV(RAND(),stock_ave,stock_std))+(AA798-AB$24)*Bonds*(_xlfn.NORM.INV(RAND(),bond_ave,bond_std))+(AA798-AB$24)*cash*(_xlfn.NORM.INV(RAND(),cash_ave,cash_std))+(AA798-AB$24)))</f>
        <v/>
      </c>
      <c r="AC798" s="156">
        <f>IF((AB798&lt;=0),0,((AB798-AC$24)*Stock*(_xlfn.NORM.INV(RAND(),stock_ave,stock_std))+(AB798-AC$24)*Bonds*(_xlfn.NORM.INV(RAND(),bond_ave,bond_std))+(AB798-AC$24)*cash*(_xlfn.NORM.INV(RAND(),cash_ave,cash_std))+(AB798-AC$24)))</f>
        <v/>
      </c>
      <c r="AD798" s="156">
        <f>IF((AC798&lt;=0),0,((AC798-AD$24)*Stock*(_xlfn.NORM.INV(RAND(),stock_ave,stock_std))+(AC798-AD$24)*Bonds*(_xlfn.NORM.INV(RAND(),bond_ave,bond_std))+(AC798-AD$24)*cash*(_xlfn.NORM.INV(RAND(),cash_ave,cash_std))+(AC798-AD$24)))</f>
        <v/>
      </c>
      <c r="AE798" s="156">
        <f>IF((AD798&lt;=0),0,((AD798-AE$24)*Stock*(_xlfn.NORM.INV(RAND(),stock_ave,stock_std))+(AD798-AE$24)*Bonds*(_xlfn.NORM.INV(RAND(),bond_ave,bond_std))+(AD798-AE$24)*cash*(_xlfn.NORM.INV(RAND(),cash_ave,cash_std))+(AD798-AE$24)))</f>
        <v/>
      </c>
      <c r="AF798" s="156">
        <f>IF((AE798&lt;=0),0,((AE798-AF$24)*Stock*(_xlfn.NORM.INV(RAND(),stock_ave,stock_std))+(AE798-AF$24)*Bonds*(_xlfn.NORM.INV(RAND(),bond_ave,bond_std))+(AE798-AF$24)*cash*(_xlfn.NORM.INV(RAND(),cash_ave,cash_std))+(AE798-AF$24)))</f>
        <v/>
      </c>
      <c r="AG798" s="156">
        <f>IF((AF798&lt;=0),0,((AF798-AG$24)*Stock*(_xlfn.NORM.INV(RAND(),stock_ave,stock_std))+(AF798-AG$24)*Bonds*(_xlfn.NORM.INV(RAND(),bond_ave,bond_std))+(AF798-AG$24)*cash*(_xlfn.NORM.INV(RAND(),cash_ave,cash_std))+(AF798-AG$24)))</f>
        <v/>
      </c>
      <c r="AH798" s="156">
        <f>IF((AG798&lt;=0),0,((AG798-AH$24)*Stock*(_xlfn.NORM.INV(RAND(),stock_ave,stock_std))+(AG798-AH$24)*Bonds*(_xlfn.NORM.INV(RAND(),bond_ave,bond_std))+(AG798-AH$24)*cash*(_xlfn.NORM.INV(RAND(),cash_ave,cash_std))+(AG798-AH$24)))</f>
        <v/>
      </c>
      <c r="AI798" s="156">
        <f>IF((AH798&lt;=0),0,((AH798-AI$24)*Stock*(_xlfn.NORM.INV(RAND(),stock_ave,stock_std))+(AH798-AI$24)*Bonds*(_xlfn.NORM.INV(RAND(),bond_ave,bond_std))+(AH798-AI$24)*cash*(_xlfn.NORM.INV(RAND(),cash_ave,cash_std))+(AH798-AI$24)))</f>
        <v/>
      </c>
      <c r="AJ798" s="156">
        <f>IF((AI798&lt;=0),0,((AI798-AJ$24)*Stock*(_xlfn.NORM.INV(RAND(),stock_ave,stock_std))+(AI798-AJ$24)*Bonds*(_xlfn.NORM.INV(RAND(),bond_ave,bond_std))+(AI798-AJ$24)*cash*(_xlfn.NORM.INV(RAND(),cash_ave,cash_std))+(AI798-AJ$24)))</f>
        <v/>
      </c>
      <c r="AK798" s="156">
        <f>IF((AJ798&lt;=0),0,((AJ798-AK$24)*Stock*(_xlfn.NORM.INV(RAND(),stock_ave,stock_std))+(AJ798-AK$24)*Bonds*(_xlfn.NORM.INV(RAND(),bond_ave,bond_std))+(AJ798-AK$24)*cash*(_xlfn.NORM.INV(RAND(),cash_ave,cash_std))+(AJ798-AK$24)))</f>
        <v/>
      </c>
      <c r="AL798" s="156">
        <f>IF((AK798&lt;=0),0,((AK798-AL$24)*Stock*(_xlfn.NORM.INV(RAND(),stock_ave,stock_std))+(AK798-AL$24)*Bonds*(_xlfn.NORM.INV(RAND(),bond_ave,bond_std))+(AK798-AL$24)*cash*(_xlfn.NORM.INV(RAND(),cash_ave,cash_std))+(AK798-AL$24)))</f>
        <v/>
      </c>
      <c r="AM798" s="156">
        <f>IF((AL798&lt;=0),0,((AL798-AM$24)*Stock*(_xlfn.NORM.INV(RAND(),stock_ave,stock_std))+(AL798-AM$24)*Bonds*(_xlfn.NORM.INV(RAND(),bond_ave,bond_std))+(AL798-AM$24)*cash*(_xlfn.NORM.INV(RAND(),cash_ave,cash_std))+(AL798-AM$24)))</f>
        <v/>
      </c>
      <c r="AN798" s="156">
        <f>IF((AM798&lt;=0),0,((AM798-AN$24)*Stock*(_xlfn.NORM.INV(RAND(),stock_ave,stock_std))+(AM798-AN$24)*Bonds*(_xlfn.NORM.INV(RAND(),bond_ave,bond_std))+(AM798-AN$24)*cash*(_xlfn.NORM.INV(RAND(),cash_ave,cash_std))+(AM798-AN$24)))</f>
        <v/>
      </c>
      <c r="AO798" s="156">
        <f>IF((AN798&lt;=0),0,((AN798-AO$24)*Stock*(_xlfn.NORM.INV(RAND(),stock_ave,stock_std))+(AN798-AO$24)*Bonds*(_xlfn.NORM.INV(RAND(),bond_ave,bond_std))+(AN798-AO$24)*cash*(_xlfn.NORM.INV(RAND(),cash_ave,cash_std))+(AN798-AO$24)))</f>
        <v/>
      </c>
      <c r="AP798" s="156">
        <f>IF((AO798&lt;=0),0,((AO798-AP$24)*Stock*(_xlfn.NORM.INV(RAND(),stock_ave,stock_std))+(AO798-AP$24)*Bonds*(_xlfn.NORM.INV(RAND(),bond_ave,bond_std))+(AO798-AP$24)*cash*(_xlfn.NORM.INV(RAND(),cash_ave,cash_std))+(AO798-AP$24)))</f>
        <v/>
      </c>
      <c r="AQ798" s="156">
        <f>IF((AP798&lt;=0),0,((AP798-AQ$24)*Stock*(_xlfn.NORM.INV(RAND(),stock_ave,stock_std))+(AP798-AQ$24)*Bonds*(_xlfn.NORM.INV(RAND(),bond_ave,bond_std))+(AP798-AQ$24)*cash*(_xlfn.NORM.INV(RAND(),cash_ave,cash_std))+(AP798-AQ$24)))</f>
        <v/>
      </c>
      <c r="AR798" s="156">
        <f>IF((AQ798&lt;=0),0,((AQ798-AR$24)*Stock*(_xlfn.NORM.INV(RAND(),stock_ave,stock_std))+(AQ798-AR$24)*Bonds*(_xlfn.NORM.INV(RAND(),bond_ave,bond_std))+(AQ798-AR$24)*cash*(_xlfn.NORM.INV(RAND(),cash_ave,cash_std))+(AQ798-AR$24)))</f>
        <v/>
      </c>
      <c r="AS798" s="156">
        <f>IF((AR798&lt;=0),0,((AR798-AS$24)*Stock*(_xlfn.NORM.INV(RAND(),stock_ave,stock_std))+(AR798-AS$24)*Bonds*(_xlfn.NORM.INV(RAND(),bond_ave,bond_std))+(AR798-AS$24)*cash*(_xlfn.NORM.INV(RAND(),cash_ave,cash_std))+(AR798-AS$24)))</f>
        <v/>
      </c>
      <c r="AT798" s="156">
        <f>IF((AS798&lt;=0),0,((AS798-AT$24)*Stock*(_xlfn.NORM.INV(RAND(),stock_ave,stock_std))+(AS798-AT$24)*Bonds*(_xlfn.NORM.INV(RAND(),bond_ave,bond_std))+(AS798-AT$24)*cash*(_xlfn.NORM.INV(RAND(),cash_ave,cash_std))+(AS798-AT$24)))</f>
        <v/>
      </c>
      <c r="AU798" s="156">
        <f>IF((AT798&lt;=0),0,((AT798-AU$24)*Stock*(_xlfn.NORM.INV(RAND(),stock_ave,stock_std))+(AT798-AU$24)*Bonds*(_xlfn.NORM.INV(RAND(),bond_ave,bond_std))+(AT798-AU$24)*cash*(_xlfn.NORM.INV(RAND(),cash_ave,cash_std))+(AT798-AU$24)))</f>
        <v/>
      </c>
      <c r="AV798" s="156">
        <f>IF((AU798&lt;=0),0,((AU798-AV$24)*Stock*(_xlfn.NORM.INV(RAND(),stock_ave,stock_std))+(AU798-AV$24)*Bonds*(_xlfn.NORM.INV(RAND(),bond_ave,bond_std))+(AU798-AV$24)*cash*(_xlfn.NORM.INV(RAND(),cash_ave,cash_std))+(AU798-AV$24)))</f>
        <v/>
      </c>
      <c r="AW798" s="156">
        <f>IF((AV798&lt;=0),0,((AV798-AW$24)*Stock*(_xlfn.NORM.INV(RAND(),stock_ave,stock_std))+(AV798-AW$24)*Bonds*(_xlfn.NORM.INV(RAND(),bond_ave,bond_std))+(AV798-AW$24)*cash*(_xlfn.NORM.INV(RAND(),cash_ave,cash_std))+(AV798-AW$24)))</f>
        <v/>
      </c>
      <c r="AX798" s="159" t="n"/>
      <c r="AY798" s="159" t="n"/>
      <c r="AZ798" s="159" t="n"/>
      <c r="BA798" s="159" t="n"/>
      <c r="BB798" s="159" t="n"/>
    </row>
    <row r="799">
      <c r="C799" s="147" t="n"/>
      <c r="D799" s="61">
        <f>+D798-IF(D$18&gt;74,(D798/D$25)*$C$10)</f>
        <v/>
      </c>
      <c r="E799" s="61">
        <f>+E798-IF(E$18&gt;74,(E798/E$25)*$C$10)</f>
        <v/>
      </c>
      <c r="F799" s="61">
        <f>+F798-IF(F$18&gt;74,(F798/F$25)*$C$10)</f>
        <v/>
      </c>
      <c r="G799" s="61">
        <f>+G798-IF(G$18&gt;74,(G798/G$25)*$C$10)</f>
        <v/>
      </c>
      <c r="H799" s="61">
        <f>+H798-IF(H$18&gt;74,(H798/H$25)*$C$10)</f>
        <v/>
      </c>
      <c r="I799" s="61">
        <f>+I798-IF(I$18&gt;74,(I798/I$25)*$C$10)</f>
        <v/>
      </c>
      <c r="J799" s="61">
        <f>+J798-IF(J$18&gt;74,(J798/J$25)*$C$10)</f>
        <v/>
      </c>
      <c r="K799" s="61">
        <f>+K798-IF(K$18&gt;74,(K798/K$25)*$C$10)</f>
        <v/>
      </c>
      <c r="L799" s="61">
        <f>+L798-IF(L$18&gt;74,(L798/L$25)*$C$10)</f>
        <v/>
      </c>
      <c r="M799" s="61">
        <f>+M798-IF(M$18&gt;74,(M798/M$25)*$C$10)</f>
        <v/>
      </c>
      <c r="N799" s="61">
        <f>+N798-IF(N$18&gt;74,(N798/N$25)*$C$10)</f>
        <v/>
      </c>
      <c r="O799" s="61">
        <f>+O798-IF(O$18&gt;74,(O798/O$25)*$C$10)</f>
        <v/>
      </c>
      <c r="P799" s="61">
        <f>+P798-IF(P$18&gt;74,(P798/P$25)*$C$10)</f>
        <v/>
      </c>
      <c r="Q799" s="61">
        <f>+Q798-IF(Q$18&gt;74,(Q798/Q$25)*$C$10)</f>
        <v/>
      </c>
      <c r="R799" s="61">
        <f>+R798-IF(R$18&gt;74,(R798/R$25)*$C$10)</f>
        <v/>
      </c>
      <c r="S799" s="61">
        <f>+S798-IF(S$18&gt;74,(S798/S$25)*$C$10)</f>
        <v/>
      </c>
      <c r="T799" s="61">
        <f>+T798-IF(T$18&gt;74,(T798/T$25)*$C$10)</f>
        <v/>
      </c>
      <c r="U799" s="61">
        <f>+U798-IF(U$18&gt;74,(U798/U$25)*$C$10)</f>
        <v/>
      </c>
      <c r="V799" s="61">
        <f>+V798-IF(V$18&gt;74,(V798/V$25)*$C$10)</f>
        <v/>
      </c>
      <c r="W799" s="61">
        <f>+W798-IF(W$18&gt;74,(W798/W$25)*$C$10)</f>
        <v/>
      </c>
      <c r="X799" s="61">
        <f>+X798-IF(X$18&gt;74,(X798/X$25)*$C$10)</f>
        <v/>
      </c>
      <c r="Y799" s="61">
        <f>+Y798-IF(Y$18&gt;74,(Y798/Y$25)*$C$10)</f>
        <v/>
      </c>
      <c r="Z799" s="61">
        <f>+Z798-IF(Z$18&gt;74,(Z798/Z$25)*$C$10)</f>
        <v/>
      </c>
      <c r="AA799" s="61">
        <f>+AA798-IF(AA$18&gt;74,(AA798/AA$25)*$C$10)</f>
        <v/>
      </c>
      <c r="AB799" s="61">
        <f>+AB798-IF(AB$18&gt;74,(AB798/AB$25)*$C$10)</f>
        <v/>
      </c>
      <c r="AC799" s="61">
        <f>+AC798-IF(AC$18&gt;74,(AC798/AC$25)*$C$10)</f>
        <v/>
      </c>
      <c r="AD799" s="61">
        <f>+AD798-IF(AD$18&gt;74,(AD798/AD$25)*$C$10)</f>
        <v/>
      </c>
      <c r="AE799" s="61">
        <f>+AE798-IF(AE$18&gt;74,(AE798/AE$25)*$C$10)</f>
        <v/>
      </c>
      <c r="AF799" s="61">
        <f>+AF798-IF(AF$18&gt;74,(AF798/AF$25)*$C$10)</f>
        <v/>
      </c>
      <c r="AG799" s="61">
        <f>+AG798-IF(AG$18&gt;74,(AG798/AG$25)*$C$10)</f>
        <v/>
      </c>
      <c r="AH799" s="61">
        <f>+AH798-IF(AH$18&gt;74,(AH798/AH$25)*$C$10)</f>
        <v/>
      </c>
      <c r="AI799" s="61">
        <f>+AI798-IF(AI$18&gt;74,(AI798/AI$25)*$C$10)</f>
        <v/>
      </c>
      <c r="AJ799" s="61">
        <f>+AJ798-IF(AJ$18&gt;74,(AJ798/AJ$25)*$C$10)</f>
        <v/>
      </c>
      <c r="AK799" s="61">
        <f>+AK798-IF(AK$18&gt;74,(AK798/AK$25)*$C$10)</f>
        <v/>
      </c>
      <c r="AL799" s="61">
        <f>+AL798-IF(AL$18&gt;74,(AL798/AL$25)*$C$10)</f>
        <v/>
      </c>
      <c r="AM799" s="61">
        <f>+AM798-IF(AM$18&gt;74,(AM798/AM$25)*$C$10)</f>
        <v/>
      </c>
      <c r="AN799" s="61">
        <f>+AN798-IF(AN$18&gt;74,(AN798/AN$25)*$C$10)</f>
        <v/>
      </c>
      <c r="AO799" s="61">
        <f>+AO798-IF(AO$18&gt;74,(AO798/AO$25)*$C$10)</f>
        <v/>
      </c>
      <c r="AP799" s="61">
        <f>+AP798-IF(AP$18&gt;74,(AP798/AP$25)*$C$10)</f>
        <v/>
      </c>
      <c r="AQ799" s="61">
        <f>+AQ798-IF(AQ$18&gt;74,(AQ798/AQ$25)*$C$10)</f>
        <v/>
      </c>
      <c r="AR799" s="61">
        <f>+AR798-IF(AR$18&gt;74,(AR798/AR$25)*$C$10)</f>
        <v/>
      </c>
      <c r="AS799" s="61">
        <f>+AS798-IF(AS$18&gt;74,(AS798/AS$25)*$C$10)</f>
        <v/>
      </c>
      <c r="AT799" s="61">
        <f>+AT798-IF(AT$18&gt;74,(AT798/AT$25)*$C$10)</f>
        <v/>
      </c>
      <c r="AU799" s="61">
        <f>+AU798-IF(AU$18&gt;74,(AU798/AU$25)*$C$10)</f>
        <v/>
      </c>
      <c r="AV799" s="61">
        <f>+AV798-IF(AV$18&gt;74,(AV798/AV$25)*$C$10)</f>
        <v/>
      </c>
      <c r="AW799" s="61">
        <f>+AW798-IF(AW$18&gt;74,(AW798/AW$25)*$C$10)</f>
        <v/>
      </c>
      <c r="AX799" s="35">
        <f>IF(AW799&gt;0,1,0)</f>
        <v/>
      </c>
      <c r="AY799" s="35">
        <f>IF(AL799&gt;0,1,0)</f>
        <v/>
      </c>
      <c r="AZ799" s="35">
        <f>IF(AG799&gt;0,1,0)</f>
        <v/>
      </c>
      <c r="BA799" s="35">
        <f>IF(AB799&gt;0,1,0)</f>
        <v/>
      </c>
      <c r="BB799" s="35">
        <f>IF(W799&gt;0,1,0)</f>
        <v/>
      </c>
    </row>
    <row r="800">
      <c r="B800" s="154" t="inlineStr">
        <is>
          <t>trial 387</t>
        </is>
      </c>
      <c r="C800" s="155">
        <f>+start-C797</f>
        <v/>
      </c>
      <c r="D800" s="156">
        <f>IF((C800&lt;=0),0,((C800-D$24)*Stock*(_xlfn.NORM.INV(RAND(),stock_ave,stock_std))+(C800-D$24)*Bonds*(_xlfn.NORM.INV(RAND(),bond_ave,bond_std))+(C800-D$24)*cash*(_xlfn.NORM.INV(RAND(),cash_ave,cash_std))+(C800-D$24)))</f>
        <v/>
      </c>
      <c r="E800" s="156">
        <f>IF((D800&lt;=0),0,((D800-E$24)*Stock*(_xlfn.NORM.INV(RAND(),stock_ave,stock_std))+(D800-E$24)*Bonds*(_xlfn.NORM.INV(RAND(),bond_ave,bond_std))+(D800-E$24)*cash*(_xlfn.NORM.INV(RAND(),cash_ave,cash_std))+(D800-E$24)))</f>
        <v/>
      </c>
      <c r="F800" s="156">
        <f>IF((E800&lt;=0),0,((E800-F$24)*Stock*(_xlfn.NORM.INV(RAND(),stock_ave,stock_std))+(E800-F$24)*Bonds*(_xlfn.NORM.INV(RAND(),bond_ave,bond_std))+(E800-F$24)*cash*(_xlfn.NORM.INV(RAND(),cash_ave,cash_std))+(E800-F$24)))</f>
        <v/>
      </c>
      <c r="G800" s="156">
        <f>IF((F800&lt;=0),0,((F800-G$24)*Stock*(_xlfn.NORM.INV(RAND(),stock_ave,stock_std))+(F800-G$24)*Bonds*(_xlfn.NORM.INV(RAND(),bond_ave,bond_std))+(F800-G$24)*cash*(_xlfn.NORM.INV(RAND(),cash_ave,cash_std))+(F800-G$24)))</f>
        <v/>
      </c>
      <c r="H800" s="156">
        <f>IF((G800&lt;=0),0,((G800-H$24)*Stock*(_xlfn.NORM.INV(RAND(),stock_ave,stock_std))+(G800-H$24)*Bonds*(_xlfn.NORM.INV(RAND(),bond_ave,bond_std))+(G800-H$24)*cash*(_xlfn.NORM.INV(RAND(),cash_ave,cash_std))+(G800-H$24)))</f>
        <v/>
      </c>
      <c r="I800" s="156">
        <f>IF((H800&lt;=0),0,((H800-I$24)*Stock*(_xlfn.NORM.INV(RAND(),stock_ave,stock_std))+(H800-I$24)*Bonds*(_xlfn.NORM.INV(RAND(),bond_ave,bond_std))+(H800-I$24)*cash*(_xlfn.NORM.INV(RAND(),cash_ave,cash_std))+(H800-I$24)))</f>
        <v/>
      </c>
      <c r="J800" s="156">
        <f>IF((I800&lt;=0),0,((I800-J$24)*Stock*(_xlfn.NORM.INV(RAND(),stock_ave,stock_std))+(I800-J$24)*Bonds*(_xlfn.NORM.INV(RAND(),bond_ave,bond_std))+(I800-J$24)*cash*(_xlfn.NORM.INV(RAND(),cash_ave,cash_std))+(I800-J$24)))</f>
        <v/>
      </c>
      <c r="K800" s="156">
        <f>IF((J800&lt;=0),0,((J800-K$24)*Stock*(_xlfn.NORM.INV(RAND(),stock_ave,stock_std))+(J800-K$24)*Bonds*(_xlfn.NORM.INV(RAND(),bond_ave,bond_std))+(J800-K$24)*cash*(_xlfn.NORM.INV(RAND(),cash_ave,cash_std))+(J800-K$24)))</f>
        <v/>
      </c>
      <c r="L800" s="156">
        <f>IF((K800&lt;=0),0,((K800-L$24)*Stock*(_xlfn.NORM.INV(RAND(),stock_ave,stock_std))+(K800-L$24)*Bonds*(_xlfn.NORM.INV(RAND(),bond_ave,bond_std))+(K800-L$24)*cash*(_xlfn.NORM.INV(RAND(),cash_ave,cash_std))+(K800-L$24)))</f>
        <v/>
      </c>
      <c r="M800" s="156">
        <f>IF((L800&lt;=0),0,((L800-M$24)*Stock*(_xlfn.NORM.INV(RAND(),stock_ave,stock_std))+(L800-M$24)*Bonds*(_xlfn.NORM.INV(RAND(),bond_ave,bond_std))+(L800-M$24)*cash*(_xlfn.NORM.INV(RAND(),cash_ave,cash_std))+(L800-M$24)))</f>
        <v/>
      </c>
      <c r="N800" s="156">
        <f>IF((M800&lt;=0),0,((M800-N$24)*Stock*(_xlfn.NORM.INV(RAND(),stock_ave,stock_std))+(M800-N$24)*Bonds*(_xlfn.NORM.INV(RAND(),bond_ave,bond_std))+(M800-N$24)*cash*(_xlfn.NORM.INV(RAND(),cash_ave,cash_std))+(M800-N$24)))</f>
        <v/>
      </c>
      <c r="O800" s="156">
        <f>IF((N800&lt;=0),0,((N800-O$24)*Stock*(_xlfn.NORM.INV(RAND(),stock_ave,stock_std))+(N800-O$24)*Bonds*(_xlfn.NORM.INV(RAND(),bond_ave,bond_std))+(N800-O$24)*cash*(_xlfn.NORM.INV(RAND(),cash_ave,cash_std))+(N800-O$24)))</f>
        <v/>
      </c>
      <c r="P800" s="156">
        <f>IF((O800&lt;=0),0,((O800-P$24)*Stock*(_xlfn.NORM.INV(RAND(),stock_ave,stock_std))+(O800-P$24)*Bonds*(_xlfn.NORM.INV(RAND(),bond_ave,bond_std))+(O800-P$24)*cash*(_xlfn.NORM.INV(RAND(),cash_ave,cash_std))+(O800-P$24)))</f>
        <v/>
      </c>
      <c r="Q800" s="156">
        <f>IF((P800&lt;=0),0,((P800-Q$24)*Stock*(_xlfn.NORM.INV(RAND(),stock_ave,stock_std))+(P800-Q$24)*Bonds*(_xlfn.NORM.INV(RAND(),bond_ave,bond_std))+(P800-Q$24)*cash*(_xlfn.NORM.INV(RAND(),cash_ave,cash_std))+(P800-Q$24)))</f>
        <v/>
      </c>
      <c r="R800" s="156">
        <f>IF((Q800&lt;=0),0,((Q800-R$24)*Stock*(_xlfn.NORM.INV(RAND(),stock_ave,stock_std))+(Q800-R$24)*Bonds*(_xlfn.NORM.INV(RAND(),bond_ave,bond_std))+(Q800-R$24)*cash*(_xlfn.NORM.INV(RAND(),cash_ave,cash_std))+(Q800-R$24)))</f>
        <v/>
      </c>
      <c r="S800" s="156">
        <f>IF((R800&lt;=0),0,((R800-S$24)*Stock*(_xlfn.NORM.INV(RAND(),stock_ave,stock_std))+(R800-S$24)*Bonds*(_xlfn.NORM.INV(RAND(),bond_ave,bond_std))+(R800-S$24)*cash*(_xlfn.NORM.INV(RAND(),cash_ave,cash_std))+(R800-S$24)))</f>
        <v/>
      </c>
      <c r="T800" s="156">
        <f>IF((S800&lt;=0),0,((S800-T$24)*Stock*(_xlfn.NORM.INV(RAND(),stock_ave,stock_std))+(S800-T$24)*Bonds*(_xlfn.NORM.INV(RAND(),bond_ave,bond_std))+(S800-T$24)*cash*(_xlfn.NORM.INV(RAND(),cash_ave,cash_std))+(S800-T$24)))</f>
        <v/>
      </c>
      <c r="U800" s="156">
        <f>IF((T800&lt;=0),0,((T800-U$24)*Stock*(_xlfn.NORM.INV(RAND(),stock_ave,stock_std))+(T800-U$24)*Bonds*(_xlfn.NORM.INV(RAND(),bond_ave,bond_std))+(T800-U$24)*cash*(_xlfn.NORM.INV(RAND(),cash_ave,cash_std))+(T800-U$24)))</f>
        <v/>
      </c>
      <c r="V800" s="156">
        <f>IF((U800&lt;=0),0,((U800-V$24)*Stock*(_xlfn.NORM.INV(RAND(),stock_ave,stock_std))+(U800-V$24)*Bonds*(_xlfn.NORM.INV(RAND(),bond_ave,bond_std))+(U800-V$24)*cash*(_xlfn.NORM.INV(RAND(),cash_ave,cash_std))+(U800-V$24)))</f>
        <v/>
      </c>
      <c r="W800" s="156">
        <f>IF((V800&lt;=0),0,((V800-W$24)*Stock*(_xlfn.NORM.INV(RAND(),stock_ave,stock_std))+(V800-W$24)*Bonds*(_xlfn.NORM.INV(RAND(),bond_ave,bond_std))+(V800-W$24)*cash*(_xlfn.NORM.INV(RAND(),cash_ave,cash_std))+(V800-W$24)))</f>
        <v/>
      </c>
      <c r="X800" s="156">
        <f>IF((W800&lt;=0),0,((W800-X$24)*Stock*(_xlfn.NORM.INV(RAND(),stock_ave,stock_std))+(W800-X$24)*Bonds*(_xlfn.NORM.INV(RAND(),bond_ave,bond_std))+(W800-X$24)*cash*(_xlfn.NORM.INV(RAND(),cash_ave,cash_std))+(W800-X$24)))</f>
        <v/>
      </c>
      <c r="Y800" s="156">
        <f>IF((X800&lt;=0),0,((X800-Y$24)*Stock*(_xlfn.NORM.INV(RAND(),stock_ave,stock_std))+(X800-Y$24)*Bonds*(_xlfn.NORM.INV(RAND(),bond_ave,bond_std))+(X800-Y$24)*cash*(_xlfn.NORM.INV(RAND(),cash_ave,cash_std))+(X800-Y$24)))</f>
        <v/>
      </c>
      <c r="Z800" s="156">
        <f>IF((Y800&lt;=0),0,((Y800-Z$24)*Stock*(_xlfn.NORM.INV(RAND(),stock_ave,stock_std))+(Y800-Z$24)*Bonds*(_xlfn.NORM.INV(RAND(),bond_ave,bond_std))+(Y800-Z$24)*cash*(_xlfn.NORM.INV(RAND(),cash_ave,cash_std))+(Y800-Z$24)))</f>
        <v/>
      </c>
      <c r="AA800" s="156">
        <f>IF((Z800&lt;=0),0,((Z800-AA$24)*Stock*(_xlfn.NORM.INV(RAND(),stock_ave,stock_std))+(Z800-AA$24)*Bonds*(_xlfn.NORM.INV(RAND(),bond_ave,bond_std))+(Z800-AA$24)*cash*(_xlfn.NORM.INV(RAND(),cash_ave,cash_std))+(Z800-AA$24)))</f>
        <v/>
      </c>
      <c r="AB800" s="156">
        <f>IF((AA800&lt;=0),0,((AA800-AB$24)*Stock*(_xlfn.NORM.INV(RAND(),stock_ave,stock_std))+(AA800-AB$24)*Bonds*(_xlfn.NORM.INV(RAND(),bond_ave,bond_std))+(AA800-AB$24)*cash*(_xlfn.NORM.INV(RAND(),cash_ave,cash_std))+(AA800-AB$24)))</f>
        <v/>
      </c>
      <c r="AC800" s="156">
        <f>IF((AB800&lt;=0),0,((AB800-AC$24)*Stock*(_xlfn.NORM.INV(RAND(),stock_ave,stock_std))+(AB800-AC$24)*Bonds*(_xlfn.NORM.INV(RAND(),bond_ave,bond_std))+(AB800-AC$24)*cash*(_xlfn.NORM.INV(RAND(),cash_ave,cash_std))+(AB800-AC$24)))</f>
        <v/>
      </c>
      <c r="AD800" s="156">
        <f>IF((AC800&lt;=0),0,((AC800-AD$24)*Stock*(_xlfn.NORM.INV(RAND(),stock_ave,stock_std))+(AC800-AD$24)*Bonds*(_xlfn.NORM.INV(RAND(),bond_ave,bond_std))+(AC800-AD$24)*cash*(_xlfn.NORM.INV(RAND(),cash_ave,cash_std))+(AC800-AD$24)))</f>
        <v/>
      </c>
      <c r="AE800" s="156">
        <f>IF((AD800&lt;=0),0,((AD800-AE$24)*Stock*(_xlfn.NORM.INV(RAND(),stock_ave,stock_std))+(AD800-AE$24)*Bonds*(_xlfn.NORM.INV(RAND(),bond_ave,bond_std))+(AD800-AE$24)*cash*(_xlfn.NORM.INV(RAND(),cash_ave,cash_std))+(AD800-AE$24)))</f>
        <v/>
      </c>
      <c r="AF800" s="156">
        <f>IF((AE800&lt;=0),0,((AE800-AF$24)*Stock*(_xlfn.NORM.INV(RAND(),stock_ave,stock_std))+(AE800-AF$24)*Bonds*(_xlfn.NORM.INV(RAND(),bond_ave,bond_std))+(AE800-AF$24)*cash*(_xlfn.NORM.INV(RAND(),cash_ave,cash_std))+(AE800-AF$24)))</f>
        <v/>
      </c>
      <c r="AG800" s="156">
        <f>IF((AF800&lt;=0),0,((AF800-AG$24)*Stock*(_xlfn.NORM.INV(RAND(),stock_ave,stock_std))+(AF800-AG$24)*Bonds*(_xlfn.NORM.INV(RAND(),bond_ave,bond_std))+(AF800-AG$24)*cash*(_xlfn.NORM.INV(RAND(),cash_ave,cash_std))+(AF800-AG$24)))</f>
        <v/>
      </c>
      <c r="AH800" s="156">
        <f>IF((AG800&lt;=0),0,((AG800-AH$24)*Stock*(_xlfn.NORM.INV(RAND(),stock_ave,stock_std))+(AG800-AH$24)*Bonds*(_xlfn.NORM.INV(RAND(),bond_ave,bond_std))+(AG800-AH$24)*cash*(_xlfn.NORM.INV(RAND(),cash_ave,cash_std))+(AG800-AH$24)))</f>
        <v/>
      </c>
      <c r="AI800" s="156">
        <f>IF((AH800&lt;=0),0,((AH800-AI$24)*Stock*(_xlfn.NORM.INV(RAND(),stock_ave,stock_std))+(AH800-AI$24)*Bonds*(_xlfn.NORM.INV(RAND(),bond_ave,bond_std))+(AH800-AI$24)*cash*(_xlfn.NORM.INV(RAND(),cash_ave,cash_std))+(AH800-AI$24)))</f>
        <v/>
      </c>
      <c r="AJ800" s="156">
        <f>IF((AI800&lt;=0),0,((AI800-AJ$24)*Stock*(_xlfn.NORM.INV(RAND(),stock_ave,stock_std))+(AI800-AJ$24)*Bonds*(_xlfn.NORM.INV(RAND(),bond_ave,bond_std))+(AI800-AJ$24)*cash*(_xlfn.NORM.INV(RAND(),cash_ave,cash_std))+(AI800-AJ$24)))</f>
        <v/>
      </c>
      <c r="AK800" s="156">
        <f>IF((AJ800&lt;=0),0,((AJ800-AK$24)*Stock*(_xlfn.NORM.INV(RAND(),stock_ave,stock_std))+(AJ800-AK$24)*Bonds*(_xlfn.NORM.INV(RAND(),bond_ave,bond_std))+(AJ800-AK$24)*cash*(_xlfn.NORM.INV(RAND(),cash_ave,cash_std))+(AJ800-AK$24)))</f>
        <v/>
      </c>
      <c r="AL800" s="156">
        <f>IF((AK800&lt;=0),0,((AK800-AL$24)*Stock*(_xlfn.NORM.INV(RAND(),stock_ave,stock_std))+(AK800-AL$24)*Bonds*(_xlfn.NORM.INV(RAND(),bond_ave,bond_std))+(AK800-AL$24)*cash*(_xlfn.NORM.INV(RAND(),cash_ave,cash_std))+(AK800-AL$24)))</f>
        <v/>
      </c>
      <c r="AM800" s="156">
        <f>IF((AL800&lt;=0),0,((AL800-AM$24)*Stock*(_xlfn.NORM.INV(RAND(),stock_ave,stock_std))+(AL800-AM$24)*Bonds*(_xlfn.NORM.INV(RAND(),bond_ave,bond_std))+(AL800-AM$24)*cash*(_xlfn.NORM.INV(RAND(),cash_ave,cash_std))+(AL800-AM$24)))</f>
        <v/>
      </c>
      <c r="AN800" s="156">
        <f>IF((AM800&lt;=0),0,((AM800-AN$24)*Stock*(_xlfn.NORM.INV(RAND(),stock_ave,stock_std))+(AM800-AN$24)*Bonds*(_xlfn.NORM.INV(RAND(),bond_ave,bond_std))+(AM800-AN$24)*cash*(_xlfn.NORM.INV(RAND(),cash_ave,cash_std))+(AM800-AN$24)))</f>
        <v/>
      </c>
      <c r="AO800" s="156">
        <f>IF((AN800&lt;=0),0,((AN800-AO$24)*Stock*(_xlfn.NORM.INV(RAND(),stock_ave,stock_std))+(AN800-AO$24)*Bonds*(_xlfn.NORM.INV(RAND(),bond_ave,bond_std))+(AN800-AO$24)*cash*(_xlfn.NORM.INV(RAND(),cash_ave,cash_std))+(AN800-AO$24)))</f>
        <v/>
      </c>
      <c r="AP800" s="156">
        <f>IF((AO800&lt;=0),0,((AO800-AP$24)*Stock*(_xlfn.NORM.INV(RAND(),stock_ave,stock_std))+(AO800-AP$24)*Bonds*(_xlfn.NORM.INV(RAND(),bond_ave,bond_std))+(AO800-AP$24)*cash*(_xlfn.NORM.INV(RAND(),cash_ave,cash_std))+(AO800-AP$24)))</f>
        <v/>
      </c>
      <c r="AQ800" s="156">
        <f>IF((AP800&lt;=0),0,((AP800-AQ$24)*Stock*(_xlfn.NORM.INV(RAND(),stock_ave,stock_std))+(AP800-AQ$24)*Bonds*(_xlfn.NORM.INV(RAND(),bond_ave,bond_std))+(AP800-AQ$24)*cash*(_xlfn.NORM.INV(RAND(),cash_ave,cash_std))+(AP800-AQ$24)))</f>
        <v/>
      </c>
      <c r="AR800" s="156">
        <f>IF((AQ800&lt;=0),0,((AQ800-AR$24)*Stock*(_xlfn.NORM.INV(RAND(),stock_ave,stock_std))+(AQ800-AR$24)*Bonds*(_xlfn.NORM.INV(RAND(),bond_ave,bond_std))+(AQ800-AR$24)*cash*(_xlfn.NORM.INV(RAND(),cash_ave,cash_std))+(AQ800-AR$24)))</f>
        <v/>
      </c>
      <c r="AS800" s="156">
        <f>IF((AR800&lt;=0),0,((AR800-AS$24)*Stock*(_xlfn.NORM.INV(RAND(),stock_ave,stock_std))+(AR800-AS$24)*Bonds*(_xlfn.NORM.INV(RAND(),bond_ave,bond_std))+(AR800-AS$24)*cash*(_xlfn.NORM.INV(RAND(),cash_ave,cash_std))+(AR800-AS$24)))</f>
        <v/>
      </c>
      <c r="AT800" s="156">
        <f>IF((AS800&lt;=0),0,((AS800-AT$24)*Stock*(_xlfn.NORM.INV(RAND(),stock_ave,stock_std))+(AS800-AT$24)*Bonds*(_xlfn.NORM.INV(RAND(),bond_ave,bond_std))+(AS800-AT$24)*cash*(_xlfn.NORM.INV(RAND(),cash_ave,cash_std))+(AS800-AT$24)))</f>
        <v/>
      </c>
      <c r="AU800" s="156">
        <f>IF((AT800&lt;=0),0,((AT800-AU$24)*Stock*(_xlfn.NORM.INV(RAND(),stock_ave,stock_std))+(AT800-AU$24)*Bonds*(_xlfn.NORM.INV(RAND(),bond_ave,bond_std))+(AT800-AU$24)*cash*(_xlfn.NORM.INV(RAND(),cash_ave,cash_std))+(AT800-AU$24)))</f>
        <v/>
      </c>
      <c r="AV800" s="156">
        <f>IF((AU800&lt;=0),0,((AU800-AV$24)*Stock*(_xlfn.NORM.INV(RAND(),stock_ave,stock_std))+(AU800-AV$24)*Bonds*(_xlfn.NORM.INV(RAND(),bond_ave,bond_std))+(AU800-AV$24)*cash*(_xlfn.NORM.INV(RAND(),cash_ave,cash_std))+(AU800-AV$24)))</f>
        <v/>
      </c>
      <c r="AW800" s="156">
        <f>IF((AV800&lt;=0),0,((AV800-AW$24)*Stock*(_xlfn.NORM.INV(RAND(),stock_ave,stock_std))+(AV800-AW$24)*Bonds*(_xlfn.NORM.INV(RAND(),bond_ave,bond_std))+(AV800-AW$24)*cash*(_xlfn.NORM.INV(RAND(),cash_ave,cash_std))+(AV800-AW$24)))</f>
        <v/>
      </c>
      <c r="AX800" s="159" t="n"/>
      <c r="AY800" s="159" t="n"/>
      <c r="AZ800" s="159" t="n"/>
      <c r="BA800" s="159" t="n"/>
      <c r="BB800" s="159" t="n"/>
    </row>
    <row r="801">
      <c r="C801" s="147" t="n"/>
      <c r="D801" s="61">
        <f>+D800-IF(D$18&gt;74,(D800/D$25)*$C$10)</f>
        <v/>
      </c>
      <c r="E801" s="61">
        <f>+E800-IF(E$18&gt;74,(E800/E$25)*$C$10)</f>
        <v/>
      </c>
      <c r="F801" s="61">
        <f>+F800-IF(F$18&gt;74,(F800/F$25)*$C$10)</f>
        <v/>
      </c>
      <c r="G801" s="61">
        <f>+G800-IF(G$18&gt;74,(G800/G$25)*$C$10)</f>
        <v/>
      </c>
      <c r="H801" s="61">
        <f>+H800-IF(H$18&gt;74,(H800/H$25)*$C$10)</f>
        <v/>
      </c>
      <c r="I801" s="61">
        <f>+I800-IF(I$18&gt;74,(I800/I$25)*$C$10)</f>
        <v/>
      </c>
      <c r="J801" s="61">
        <f>+J800-IF(J$18&gt;74,(J800/J$25)*$C$10)</f>
        <v/>
      </c>
      <c r="K801" s="61">
        <f>+K800-IF(K$18&gt;74,(K800/K$25)*$C$10)</f>
        <v/>
      </c>
      <c r="L801" s="61">
        <f>+L800-IF(L$18&gt;74,(L800/L$25)*$C$10)</f>
        <v/>
      </c>
      <c r="M801" s="61">
        <f>+M800-IF(M$18&gt;74,(M800/M$25)*$C$10)</f>
        <v/>
      </c>
      <c r="N801" s="61">
        <f>+N800-IF(N$18&gt;74,(N800/N$25)*$C$10)</f>
        <v/>
      </c>
      <c r="O801" s="61">
        <f>+O800-IF(O$18&gt;74,(O800/O$25)*$C$10)</f>
        <v/>
      </c>
      <c r="P801" s="61">
        <f>+P800-IF(P$18&gt;74,(P800/P$25)*$C$10)</f>
        <v/>
      </c>
      <c r="Q801" s="61">
        <f>+Q800-IF(Q$18&gt;74,(Q800/Q$25)*$C$10)</f>
        <v/>
      </c>
      <c r="R801" s="61">
        <f>+R800-IF(R$18&gt;74,(R800/R$25)*$C$10)</f>
        <v/>
      </c>
      <c r="S801" s="61">
        <f>+S800-IF(S$18&gt;74,(S800/S$25)*$C$10)</f>
        <v/>
      </c>
      <c r="T801" s="61">
        <f>+T800-IF(T$18&gt;74,(T800/T$25)*$C$10)</f>
        <v/>
      </c>
      <c r="U801" s="61">
        <f>+U800-IF(U$18&gt;74,(U800/U$25)*$C$10)</f>
        <v/>
      </c>
      <c r="V801" s="61">
        <f>+V800-IF(V$18&gt;74,(V800/V$25)*$C$10)</f>
        <v/>
      </c>
      <c r="W801" s="61">
        <f>+W800-IF(W$18&gt;74,(W800/W$25)*$C$10)</f>
        <v/>
      </c>
      <c r="X801" s="61">
        <f>+X800-IF(X$18&gt;74,(X800/X$25)*$C$10)</f>
        <v/>
      </c>
      <c r="Y801" s="61">
        <f>+Y800-IF(Y$18&gt;74,(Y800/Y$25)*$C$10)</f>
        <v/>
      </c>
      <c r="Z801" s="61">
        <f>+Z800-IF(Z$18&gt;74,(Z800/Z$25)*$C$10)</f>
        <v/>
      </c>
      <c r="AA801" s="61">
        <f>+AA800-IF(AA$18&gt;74,(AA800/AA$25)*$C$10)</f>
        <v/>
      </c>
      <c r="AB801" s="61">
        <f>+AB800-IF(AB$18&gt;74,(AB800/AB$25)*$C$10)</f>
        <v/>
      </c>
      <c r="AC801" s="61">
        <f>+AC800-IF(AC$18&gt;74,(AC800/AC$25)*$C$10)</f>
        <v/>
      </c>
      <c r="AD801" s="61">
        <f>+AD800-IF(AD$18&gt;74,(AD800/AD$25)*$C$10)</f>
        <v/>
      </c>
      <c r="AE801" s="61">
        <f>+AE800-IF(AE$18&gt;74,(AE800/AE$25)*$C$10)</f>
        <v/>
      </c>
      <c r="AF801" s="61">
        <f>+AF800-IF(AF$18&gt;74,(AF800/AF$25)*$C$10)</f>
        <v/>
      </c>
      <c r="AG801" s="61">
        <f>+AG800-IF(AG$18&gt;74,(AG800/AG$25)*$C$10)</f>
        <v/>
      </c>
      <c r="AH801" s="61">
        <f>+AH800-IF(AH$18&gt;74,(AH800/AH$25)*$C$10)</f>
        <v/>
      </c>
      <c r="AI801" s="61">
        <f>+AI800-IF(AI$18&gt;74,(AI800/AI$25)*$C$10)</f>
        <v/>
      </c>
      <c r="AJ801" s="61">
        <f>+AJ800-IF(AJ$18&gt;74,(AJ800/AJ$25)*$C$10)</f>
        <v/>
      </c>
      <c r="AK801" s="61">
        <f>+AK800-IF(AK$18&gt;74,(AK800/AK$25)*$C$10)</f>
        <v/>
      </c>
      <c r="AL801" s="61">
        <f>+AL800-IF(AL$18&gt;74,(AL800/AL$25)*$C$10)</f>
        <v/>
      </c>
      <c r="AM801" s="61">
        <f>+AM800-IF(AM$18&gt;74,(AM800/AM$25)*$C$10)</f>
        <v/>
      </c>
      <c r="AN801" s="61">
        <f>+AN800-IF(AN$18&gt;74,(AN800/AN$25)*$C$10)</f>
        <v/>
      </c>
      <c r="AO801" s="61">
        <f>+AO800-IF(AO$18&gt;74,(AO800/AO$25)*$C$10)</f>
        <v/>
      </c>
      <c r="AP801" s="61">
        <f>+AP800-IF(AP$18&gt;74,(AP800/AP$25)*$C$10)</f>
        <v/>
      </c>
      <c r="AQ801" s="61">
        <f>+AQ800-IF(AQ$18&gt;74,(AQ800/AQ$25)*$C$10)</f>
        <v/>
      </c>
      <c r="AR801" s="61">
        <f>+AR800-IF(AR$18&gt;74,(AR800/AR$25)*$C$10)</f>
        <v/>
      </c>
      <c r="AS801" s="61">
        <f>+AS800-IF(AS$18&gt;74,(AS800/AS$25)*$C$10)</f>
        <v/>
      </c>
      <c r="AT801" s="61">
        <f>+AT800-IF(AT$18&gt;74,(AT800/AT$25)*$C$10)</f>
        <v/>
      </c>
      <c r="AU801" s="61">
        <f>+AU800-IF(AU$18&gt;74,(AU800/AU$25)*$C$10)</f>
        <v/>
      </c>
      <c r="AV801" s="61">
        <f>+AV800-IF(AV$18&gt;74,(AV800/AV$25)*$C$10)</f>
        <v/>
      </c>
      <c r="AW801" s="61">
        <f>+AW800-IF(AW$18&gt;74,(AW800/AW$25)*$C$10)</f>
        <v/>
      </c>
      <c r="AX801" s="35">
        <f>IF(AW801&gt;0,1,0)</f>
        <v/>
      </c>
      <c r="AY801" s="35">
        <f>IF(AL801&gt;0,1,0)</f>
        <v/>
      </c>
      <c r="AZ801" s="35">
        <f>IF(AG801&gt;0,1,0)</f>
        <v/>
      </c>
      <c r="BA801" s="35">
        <f>IF(AB801&gt;0,1,0)</f>
        <v/>
      </c>
      <c r="BB801" s="35">
        <f>IF(W801&gt;0,1,0)</f>
        <v/>
      </c>
    </row>
    <row r="802">
      <c r="B802" s="154" t="inlineStr">
        <is>
          <t>trial 388</t>
        </is>
      </c>
      <c r="C802" s="155">
        <f>+start-C799</f>
        <v/>
      </c>
      <c r="D802" s="156">
        <f>IF((C802&lt;=0),0,((C802-D$24)*Stock*(_xlfn.NORM.INV(RAND(),stock_ave,stock_std))+(C802-D$24)*Bonds*(_xlfn.NORM.INV(RAND(),bond_ave,bond_std))+(C802-D$24)*cash*(_xlfn.NORM.INV(RAND(),cash_ave,cash_std))+(C802-D$24)))</f>
        <v/>
      </c>
      <c r="E802" s="156">
        <f>IF((D802&lt;=0),0,((D802-E$24)*Stock*(_xlfn.NORM.INV(RAND(),stock_ave,stock_std))+(D802-E$24)*Bonds*(_xlfn.NORM.INV(RAND(),bond_ave,bond_std))+(D802-E$24)*cash*(_xlfn.NORM.INV(RAND(),cash_ave,cash_std))+(D802-E$24)))</f>
        <v/>
      </c>
      <c r="F802" s="156">
        <f>IF((E802&lt;=0),0,((E802-F$24)*Stock*(_xlfn.NORM.INV(RAND(),stock_ave,stock_std))+(E802-F$24)*Bonds*(_xlfn.NORM.INV(RAND(),bond_ave,bond_std))+(E802-F$24)*cash*(_xlfn.NORM.INV(RAND(),cash_ave,cash_std))+(E802-F$24)))</f>
        <v/>
      </c>
      <c r="G802" s="156">
        <f>IF((F802&lt;=0),0,((F802-G$24)*Stock*(_xlfn.NORM.INV(RAND(),stock_ave,stock_std))+(F802-G$24)*Bonds*(_xlfn.NORM.INV(RAND(),bond_ave,bond_std))+(F802-G$24)*cash*(_xlfn.NORM.INV(RAND(),cash_ave,cash_std))+(F802-G$24)))</f>
        <v/>
      </c>
      <c r="H802" s="156">
        <f>IF((G802&lt;=0),0,((G802-H$24)*Stock*(_xlfn.NORM.INV(RAND(),stock_ave,stock_std))+(G802-H$24)*Bonds*(_xlfn.NORM.INV(RAND(),bond_ave,bond_std))+(G802-H$24)*cash*(_xlfn.NORM.INV(RAND(),cash_ave,cash_std))+(G802-H$24)))</f>
        <v/>
      </c>
      <c r="I802" s="156">
        <f>IF((H802&lt;=0),0,((H802-I$24)*Stock*(_xlfn.NORM.INV(RAND(),stock_ave,stock_std))+(H802-I$24)*Bonds*(_xlfn.NORM.INV(RAND(),bond_ave,bond_std))+(H802-I$24)*cash*(_xlfn.NORM.INV(RAND(),cash_ave,cash_std))+(H802-I$24)))</f>
        <v/>
      </c>
      <c r="J802" s="156">
        <f>IF((I802&lt;=0),0,((I802-J$24)*Stock*(_xlfn.NORM.INV(RAND(),stock_ave,stock_std))+(I802-J$24)*Bonds*(_xlfn.NORM.INV(RAND(),bond_ave,bond_std))+(I802-J$24)*cash*(_xlfn.NORM.INV(RAND(),cash_ave,cash_std))+(I802-J$24)))</f>
        <v/>
      </c>
      <c r="K802" s="156">
        <f>IF((J802&lt;=0),0,((J802-K$24)*Stock*(_xlfn.NORM.INV(RAND(),stock_ave,stock_std))+(J802-K$24)*Bonds*(_xlfn.NORM.INV(RAND(),bond_ave,bond_std))+(J802-K$24)*cash*(_xlfn.NORM.INV(RAND(),cash_ave,cash_std))+(J802-K$24)))</f>
        <v/>
      </c>
      <c r="L802" s="156">
        <f>IF((K802&lt;=0),0,((K802-L$24)*Stock*(_xlfn.NORM.INV(RAND(),stock_ave,stock_std))+(K802-L$24)*Bonds*(_xlfn.NORM.INV(RAND(),bond_ave,bond_std))+(K802-L$24)*cash*(_xlfn.NORM.INV(RAND(),cash_ave,cash_std))+(K802-L$24)))</f>
        <v/>
      </c>
      <c r="M802" s="156">
        <f>IF((L802&lt;=0),0,((L802-M$24)*Stock*(_xlfn.NORM.INV(RAND(),stock_ave,stock_std))+(L802-M$24)*Bonds*(_xlfn.NORM.INV(RAND(),bond_ave,bond_std))+(L802-M$24)*cash*(_xlfn.NORM.INV(RAND(),cash_ave,cash_std))+(L802-M$24)))</f>
        <v/>
      </c>
      <c r="N802" s="156">
        <f>IF((M802&lt;=0),0,((M802-N$24)*Stock*(_xlfn.NORM.INV(RAND(),stock_ave,stock_std))+(M802-N$24)*Bonds*(_xlfn.NORM.INV(RAND(),bond_ave,bond_std))+(M802-N$24)*cash*(_xlfn.NORM.INV(RAND(),cash_ave,cash_std))+(M802-N$24)))</f>
        <v/>
      </c>
      <c r="O802" s="156">
        <f>IF((N802&lt;=0),0,((N802-O$24)*Stock*(_xlfn.NORM.INV(RAND(),stock_ave,stock_std))+(N802-O$24)*Bonds*(_xlfn.NORM.INV(RAND(),bond_ave,bond_std))+(N802-O$24)*cash*(_xlfn.NORM.INV(RAND(),cash_ave,cash_std))+(N802-O$24)))</f>
        <v/>
      </c>
      <c r="P802" s="156">
        <f>IF((O802&lt;=0),0,((O802-P$24)*Stock*(_xlfn.NORM.INV(RAND(),stock_ave,stock_std))+(O802-P$24)*Bonds*(_xlfn.NORM.INV(RAND(),bond_ave,bond_std))+(O802-P$24)*cash*(_xlfn.NORM.INV(RAND(),cash_ave,cash_std))+(O802-P$24)))</f>
        <v/>
      </c>
      <c r="Q802" s="156">
        <f>IF((P802&lt;=0),0,((P802-Q$24)*Stock*(_xlfn.NORM.INV(RAND(),stock_ave,stock_std))+(P802-Q$24)*Bonds*(_xlfn.NORM.INV(RAND(),bond_ave,bond_std))+(P802-Q$24)*cash*(_xlfn.NORM.INV(RAND(),cash_ave,cash_std))+(P802-Q$24)))</f>
        <v/>
      </c>
      <c r="R802" s="156">
        <f>IF((Q802&lt;=0),0,((Q802-R$24)*Stock*(_xlfn.NORM.INV(RAND(),stock_ave,stock_std))+(Q802-R$24)*Bonds*(_xlfn.NORM.INV(RAND(),bond_ave,bond_std))+(Q802-R$24)*cash*(_xlfn.NORM.INV(RAND(),cash_ave,cash_std))+(Q802-R$24)))</f>
        <v/>
      </c>
      <c r="S802" s="156">
        <f>IF((R802&lt;=0),0,((R802-S$24)*Stock*(_xlfn.NORM.INV(RAND(),stock_ave,stock_std))+(R802-S$24)*Bonds*(_xlfn.NORM.INV(RAND(),bond_ave,bond_std))+(R802-S$24)*cash*(_xlfn.NORM.INV(RAND(),cash_ave,cash_std))+(R802-S$24)))</f>
        <v/>
      </c>
      <c r="T802" s="156">
        <f>IF((S802&lt;=0),0,((S802-T$24)*Stock*(_xlfn.NORM.INV(RAND(),stock_ave,stock_std))+(S802-T$24)*Bonds*(_xlfn.NORM.INV(RAND(),bond_ave,bond_std))+(S802-T$24)*cash*(_xlfn.NORM.INV(RAND(),cash_ave,cash_std))+(S802-T$24)))</f>
        <v/>
      </c>
      <c r="U802" s="156">
        <f>IF((T802&lt;=0),0,((T802-U$24)*Stock*(_xlfn.NORM.INV(RAND(),stock_ave,stock_std))+(T802-U$24)*Bonds*(_xlfn.NORM.INV(RAND(),bond_ave,bond_std))+(T802-U$24)*cash*(_xlfn.NORM.INV(RAND(),cash_ave,cash_std))+(T802-U$24)))</f>
        <v/>
      </c>
      <c r="V802" s="156">
        <f>IF((U802&lt;=0),0,((U802-V$24)*Stock*(_xlfn.NORM.INV(RAND(),stock_ave,stock_std))+(U802-V$24)*Bonds*(_xlfn.NORM.INV(RAND(),bond_ave,bond_std))+(U802-V$24)*cash*(_xlfn.NORM.INV(RAND(),cash_ave,cash_std))+(U802-V$24)))</f>
        <v/>
      </c>
      <c r="W802" s="156">
        <f>IF((V802&lt;=0),0,((V802-W$24)*Stock*(_xlfn.NORM.INV(RAND(),stock_ave,stock_std))+(V802-W$24)*Bonds*(_xlfn.NORM.INV(RAND(),bond_ave,bond_std))+(V802-W$24)*cash*(_xlfn.NORM.INV(RAND(),cash_ave,cash_std))+(V802-W$24)))</f>
        <v/>
      </c>
      <c r="X802" s="156">
        <f>IF((W802&lt;=0),0,((W802-X$24)*Stock*(_xlfn.NORM.INV(RAND(),stock_ave,stock_std))+(W802-X$24)*Bonds*(_xlfn.NORM.INV(RAND(),bond_ave,bond_std))+(W802-X$24)*cash*(_xlfn.NORM.INV(RAND(),cash_ave,cash_std))+(W802-X$24)))</f>
        <v/>
      </c>
      <c r="Y802" s="156">
        <f>IF((X802&lt;=0),0,((X802-Y$24)*Stock*(_xlfn.NORM.INV(RAND(),stock_ave,stock_std))+(X802-Y$24)*Bonds*(_xlfn.NORM.INV(RAND(),bond_ave,bond_std))+(X802-Y$24)*cash*(_xlfn.NORM.INV(RAND(),cash_ave,cash_std))+(X802-Y$24)))</f>
        <v/>
      </c>
      <c r="Z802" s="156">
        <f>IF((Y802&lt;=0),0,((Y802-Z$24)*Stock*(_xlfn.NORM.INV(RAND(),stock_ave,stock_std))+(Y802-Z$24)*Bonds*(_xlfn.NORM.INV(RAND(),bond_ave,bond_std))+(Y802-Z$24)*cash*(_xlfn.NORM.INV(RAND(),cash_ave,cash_std))+(Y802-Z$24)))</f>
        <v/>
      </c>
      <c r="AA802" s="156">
        <f>IF((Z802&lt;=0),0,((Z802-AA$24)*Stock*(_xlfn.NORM.INV(RAND(),stock_ave,stock_std))+(Z802-AA$24)*Bonds*(_xlfn.NORM.INV(RAND(),bond_ave,bond_std))+(Z802-AA$24)*cash*(_xlfn.NORM.INV(RAND(),cash_ave,cash_std))+(Z802-AA$24)))</f>
        <v/>
      </c>
      <c r="AB802" s="156">
        <f>IF((AA802&lt;=0),0,((AA802-AB$24)*Stock*(_xlfn.NORM.INV(RAND(),stock_ave,stock_std))+(AA802-AB$24)*Bonds*(_xlfn.NORM.INV(RAND(),bond_ave,bond_std))+(AA802-AB$24)*cash*(_xlfn.NORM.INV(RAND(),cash_ave,cash_std))+(AA802-AB$24)))</f>
        <v/>
      </c>
      <c r="AC802" s="156">
        <f>IF((AB802&lt;=0),0,((AB802-AC$24)*Stock*(_xlfn.NORM.INV(RAND(),stock_ave,stock_std))+(AB802-AC$24)*Bonds*(_xlfn.NORM.INV(RAND(),bond_ave,bond_std))+(AB802-AC$24)*cash*(_xlfn.NORM.INV(RAND(),cash_ave,cash_std))+(AB802-AC$24)))</f>
        <v/>
      </c>
      <c r="AD802" s="156">
        <f>IF((AC802&lt;=0),0,((AC802-AD$24)*Stock*(_xlfn.NORM.INV(RAND(),stock_ave,stock_std))+(AC802-AD$24)*Bonds*(_xlfn.NORM.INV(RAND(),bond_ave,bond_std))+(AC802-AD$24)*cash*(_xlfn.NORM.INV(RAND(),cash_ave,cash_std))+(AC802-AD$24)))</f>
        <v/>
      </c>
      <c r="AE802" s="156">
        <f>IF((AD802&lt;=0),0,((AD802-AE$24)*Stock*(_xlfn.NORM.INV(RAND(),stock_ave,stock_std))+(AD802-AE$24)*Bonds*(_xlfn.NORM.INV(RAND(),bond_ave,bond_std))+(AD802-AE$24)*cash*(_xlfn.NORM.INV(RAND(),cash_ave,cash_std))+(AD802-AE$24)))</f>
        <v/>
      </c>
      <c r="AF802" s="156">
        <f>IF((AE802&lt;=0),0,((AE802-AF$24)*Stock*(_xlfn.NORM.INV(RAND(),stock_ave,stock_std))+(AE802-AF$24)*Bonds*(_xlfn.NORM.INV(RAND(),bond_ave,bond_std))+(AE802-AF$24)*cash*(_xlfn.NORM.INV(RAND(),cash_ave,cash_std))+(AE802-AF$24)))</f>
        <v/>
      </c>
      <c r="AG802" s="156">
        <f>IF((AF802&lt;=0),0,((AF802-AG$24)*Stock*(_xlfn.NORM.INV(RAND(),stock_ave,stock_std))+(AF802-AG$24)*Bonds*(_xlfn.NORM.INV(RAND(),bond_ave,bond_std))+(AF802-AG$24)*cash*(_xlfn.NORM.INV(RAND(),cash_ave,cash_std))+(AF802-AG$24)))</f>
        <v/>
      </c>
      <c r="AH802" s="156">
        <f>IF((AG802&lt;=0),0,((AG802-AH$24)*Stock*(_xlfn.NORM.INV(RAND(),stock_ave,stock_std))+(AG802-AH$24)*Bonds*(_xlfn.NORM.INV(RAND(),bond_ave,bond_std))+(AG802-AH$24)*cash*(_xlfn.NORM.INV(RAND(),cash_ave,cash_std))+(AG802-AH$24)))</f>
        <v/>
      </c>
      <c r="AI802" s="156">
        <f>IF((AH802&lt;=0),0,((AH802-AI$24)*Stock*(_xlfn.NORM.INV(RAND(),stock_ave,stock_std))+(AH802-AI$24)*Bonds*(_xlfn.NORM.INV(RAND(),bond_ave,bond_std))+(AH802-AI$24)*cash*(_xlfn.NORM.INV(RAND(),cash_ave,cash_std))+(AH802-AI$24)))</f>
        <v/>
      </c>
      <c r="AJ802" s="156">
        <f>IF((AI802&lt;=0),0,((AI802-AJ$24)*Stock*(_xlfn.NORM.INV(RAND(),stock_ave,stock_std))+(AI802-AJ$24)*Bonds*(_xlfn.NORM.INV(RAND(),bond_ave,bond_std))+(AI802-AJ$24)*cash*(_xlfn.NORM.INV(RAND(),cash_ave,cash_std))+(AI802-AJ$24)))</f>
        <v/>
      </c>
      <c r="AK802" s="156">
        <f>IF((AJ802&lt;=0),0,((AJ802-AK$24)*Stock*(_xlfn.NORM.INV(RAND(),stock_ave,stock_std))+(AJ802-AK$24)*Bonds*(_xlfn.NORM.INV(RAND(),bond_ave,bond_std))+(AJ802-AK$24)*cash*(_xlfn.NORM.INV(RAND(),cash_ave,cash_std))+(AJ802-AK$24)))</f>
        <v/>
      </c>
      <c r="AL802" s="156">
        <f>IF((AK802&lt;=0),0,((AK802-AL$24)*Stock*(_xlfn.NORM.INV(RAND(),stock_ave,stock_std))+(AK802-AL$24)*Bonds*(_xlfn.NORM.INV(RAND(),bond_ave,bond_std))+(AK802-AL$24)*cash*(_xlfn.NORM.INV(RAND(),cash_ave,cash_std))+(AK802-AL$24)))</f>
        <v/>
      </c>
      <c r="AM802" s="156">
        <f>IF((AL802&lt;=0),0,((AL802-AM$24)*Stock*(_xlfn.NORM.INV(RAND(),stock_ave,stock_std))+(AL802-AM$24)*Bonds*(_xlfn.NORM.INV(RAND(),bond_ave,bond_std))+(AL802-AM$24)*cash*(_xlfn.NORM.INV(RAND(),cash_ave,cash_std))+(AL802-AM$24)))</f>
        <v/>
      </c>
      <c r="AN802" s="156">
        <f>IF((AM802&lt;=0),0,((AM802-AN$24)*Stock*(_xlfn.NORM.INV(RAND(),stock_ave,stock_std))+(AM802-AN$24)*Bonds*(_xlfn.NORM.INV(RAND(),bond_ave,bond_std))+(AM802-AN$24)*cash*(_xlfn.NORM.INV(RAND(),cash_ave,cash_std))+(AM802-AN$24)))</f>
        <v/>
      </c>
      <c r="AO802" s="156">
        <f>IF((AN802&lt;=0),0,((AN802-AO$24)*Stock*(_xlfn.NORM.INV(RAND(),stock_ave,stock_std))+(AN802-AO$24)*Bonds*(_xlfn.NORM.INV(RAND(),bond_ave,bond_std))+(AN802-AO$24)*cash*(_xlfn.NORM.INV(RAND(),cash_ave,cash_std))+(AN802-AO$24)))</f>
        <v/>
      </c>
      <c r="AP802" s="156">
        <f>IF((AO802&lt;=0),0,((AO802-AP$24)*Stock*(_xlfn.NORM.INV(RAND(),stock_ave,stock_std))+(AO802-AP$24)*Bonds*(_xlfn.NORM.INV(RAND(),bond_ave,bond_std))+(AO802-AP$24)*cash*(_xlfn.NORM.INV(RAND(),cash_ave,cash_std))+(AO802-AP$24)))</f>
        <v/>
      </c>
      <c r="AQ802" s="156">
        <f>IF((AP802&lt;=0),0,((AP802-AQ$24)*Stock*(_xlfn.NORM.INV(RAND(),stock_ave,stock_std))+(AP802-AQ$24)*Bonds*(_xlfn.NORM.INV(RAND(),bond_ave,bond_std))+(AP802-AQ$24)*cash*(_xlfn.NORM.INV(RAND(),cash_ave,cash_std))+(AP802-AQ$24)))</f>
        <v/>
      </c>
      <c r="AR802" s="156">
        <f>IF((AQ802&lt;=0),0,((AQ802-AR$24)*Stock*(_xlfn.NORM.INV(RAND(),stock_ave,stock_std))+(AQ802-AR$24)*Bonds*(_xlfn.NORM.INV(RAND(),bond_ave,bond_std))+(AQ802-AR$24)*cash*(_xlfn.NORM.INV(RAND(),cash_ave,cash_std))+(AQ802-AR$24)))</f>
        <v/>
      </c>
      <c r="AS802" s="156">
        <f>IF((AR802&lt;=0),0,((AR802-AS$24)*Stock*(_xlfn.NORM.INV(RAND(),stock_ave,stock_std))+(AR802-AS$24)*Bonds*(_xlfn.NORM.INV(RAND(),bond_ave,bond_std))+(AR802-AS$24)*cash*(_xlfn.NORM.INV(RAND(),cash_ave,cash_std))+(AR802-AS$24)))</f>
        <v/>
      </c>
      <c r="AT802" s="156">
        <f>IF((AS802&lt;=0),0,((AS802-AT$24)*Stock*(_xlfn.NORM.INV(RAND(),stock_ave,stock_std))+(AS802-AT$24)*Bonds*(_xlfn.NORM.INV(RAND(),bond_ave,bond_std))+(AS802-AT$24)*cash*(_xlfn.NORM.INV(RAND(),cash_ave,cash_std))+(AS802-AT$24)))</f>
        <v/>
      </c>
      <c r="AU802" s="156">
        <f>IF((AT802&lt;=0),0,((AT802-AU$24)*Stock*(_xlfn.NORM.INV(RAND(),stock_ave,stock_std))+(AT802-AU$24)*Bonds*(_xlfn.NORM.INV(RAND(),bond_ave,bond_std))+(AT802-AU$24)*cash*(_xlfn.NORM.INV(RAND(),cash_ave,cash_std))+(AT802-AU$24)))</f>
        <v/>
      </c>
      <c r="AV802" s="156">
        <f>IF((AU802&lt;=0),0,((AU802-AV$24)*Stock*(_xlfn.NORM.INV(RAND(),stock_ave,stock_std))+(AU802-AV$24)*Bonds*(_xlfn.NORM.INV(RAND(),bond_ave,bond_std))+(AU802-AV$24)*cash*(_xlfn.NORM.INV(RAND(),cash_ave,cash_std))+(AU802-AV$24)))</f>
        <v/>
      </c>
      <c r="AW802" s="156">
        <f>IF((AV802&lt;=0),0,((AV802-AW$24)*Stock*(_xlfn.NORM.INV(RAND(),stock_ave,stock_std))+(AV802-AW$24)*Bonds*(_xlfn.NORM.INV(RAND(),bond_ave,bond_std))+(AV802-AW$24)*cash*(_xlfn.NORM.INV(RAND(),cash_ave,cash_std))+(AV802-AW$24)))</f>
        <v/>
      </c>
      <c r="AX802" s="159" t="n"/>
      <c r="AY802" s="159" t="n"/>
      <c r="AZ802" s="159" t="n"/>
      <c r="BA802" s="159" t="n"/>
      <c r="BB802" s="159" t="n"/>
    </row>
    <row r="803">
      <c r="C803" s="147" t="n"/>
      <c r="D803" s="61">
        <f>+D802-IF(D$18&gt;74,(D802/D$25)*$C$10)</f>
        <v/>
      </c>
      <c r="E803" s="61">
        <f>+E802-IF(E$18&gt;74,(E802/E$25)*$C$10)</f>
        <v/>
      </c>
      <c r="F803" s="61">
        <f>+F802-IF(F$18&gt;74,(F802/F$25)*$C$10)</f>
        <v/>
      </c>
      <c r="G803" s="61">
        <f>+G802-IF(G$18&gt;74,(G802/G$25)*$C$10)</f>
        <v/>
      </c>
      <c r="H803" s="61">
        <f>+H802-IF(H$18&gt;74,(H802/H$25)*$C$10)</f>
        <v/>
      </c>
      <c r="I803" s="61">
        <f>+I802-IF(I$18&gt;74,(I802/I$25)*$C$10)</f>
        <v/>
      </c>
      <c r="J803" s="61">
        <f>+J802-IF(J$18&gt;74,(J802/J$25)*$C$10)</f>
        <v/>
      </c>
      <c r="K803" s="61">
        <f>+K802-IF(K$18&gt;74,(K802/K$25)*$C$10)</f>
        <v/>
      </c>
      <c r="L803" s="61">
        <f>+L802-IF(L$18&gt;74,(L802/L$25)*$C$10)</f>
        <v/>
      </c>
      <c r="M803" s="61">
        <f>+M802-IF(M$18&gt;74,(M802/M$25)*$C$10)</f>
        <v/>
      </c>
      <c r="N803" s="61">
        <f>+N802-IF(N$18&gt;74,(N802/N$25)*$C$10)</f>
        <v/>
      </c>
      <c r="O803" s="61">
        <f>+O802-IF(O$18&gt;74,(O802/O$25)*$C$10)</f>
        <v/>
      </c>
      <c r="P803" s="61">
        <f>+P802-IF(P$18&gt;74,(P802/P$25)*$C$10)</f>
        <v/>
      </c>
      <c r="Q803" s="61">
        <f>+Q802-IF(Q$18&gt;74,(Q802/Q$25)*$C$10)</f>
        <v/>
      </c>
      <c r="R803" s="61">
        <f>+R802-IF(R$18&gt;74,(R802/R$25)*$C$10)</f>
        <v/>
      </c>
      <c r="S803" s="61">
        <f>+S802-IF(S$18&gt;74,(S802/S$25)*$C$10)</f>
        <v/>
      </c>
      <c r="T803" s="61">
        <f>+T802-IF(T$18&gt;74,(T802/T$25)*$C$10)</f>
        <v/>
      </c>
      <c r="U803" s="61">
        <f>+U802-IF(U$18&gt;74,(U802/U$25)*$C$10)</f>
        <v/>
      </c>
      <c r="V803" s="61">
        <f>+V802-IF(V$18&gt;74,(V802/V$25)*$C$10)</f>
        <v/>
      </c>
      <c r="W803" s="61">
        <f>+W802-IF(W$18&gt;74,(W802/W$25)*$C$10)</f>
        <v/>
      </c>
      <c r="X803" s="61">
        <f>+X802-IF(X$18&gt;74,(X802/X$25)*$C$10)</f>
        <v/>
      </c>
      <c r="Y803" s="61">
        <f>+Y802-IF(Y$18&gt;74,(Y802/Y$25)*$C$10)</f>
        <v/>
      </c>
      <c r="Z803" s="61">
        <f>+Z802-IF(Z$18&gt;74,(Z802/Z$25)*$C$10)</f>
        <v/>
      </c>
      <c r="AA803" s="61">
        <f>+AA802-IF(AA$18&gt;74,(AA802/AA$25)*$C$10)</f>
        <v/>
      </c>
      <c r="AB803" s="61">
        <f>+AB802-IF(AB$18&gt;74,(AB802/AB$25)*$C$10)</f>
        <v/>
      </c>
      <c r="AC803" s="61">
        <f>+AC802-IF(AC$18&gt;74,(AC802/AC$25)*$C$10)</f>
        <v/>
      </c>
      <c r="AD803" s="61">
        <f>+AD802-IF(AD$18&gt;74,(AD802/AD$25)*$C$10)</f>
        <v/>
      </c>
      <c r="AE803" s="61">
        <f>+AE802-IF(AE$18&gt;74,(AE802/AE$25)*$C$10)</f>
        <v/>
      </c>
      <c r="AF803" s="61">
        <f>+AF802-IF(AF$18&gt;74,(AF802/AF$25)*$C$10)</f>
        <v/>
      </c>
      <c r="AG803" s="61">
        <f>+AG802-IF(AG$18&gt;74,(AG802/AG$25)*$C$10)</f>
        <v/>
      </c>
      <c r="AH803" s="61">
        <f>+AH802-IF(AH$18&gt;74,(AH802/AH$25)*$C$10)</f>
        <v/>
      </c>
      <c r="AI803" s="61">
        <f>+AI802-IF(AI$18&gt;74,(AI802/AI$25)*$C$10)</f>
        <v/>
      </c>
      <c r="AJ803" s="61">
        <f>+AJ802-IF(AJ$18&gt;74,(AJ802/AJ$25)*$C$10)</f>
        <v/>
      </c>
      <c r="AK803" s="61">
        <f>+AK802-IF(AK$18&gt;74,(AK802/AK$25)*$C$10)</f>
        <v/>
      </c>
      <c r="AL803" s="61">
        <f>+AL802-IF(AL$18&gt;74,(AL802/AL$25)*$C$10)</f>
        <v/>
      </c>
      <c r="AM803" s="61">
        <f>+AM802-IF(AM$18&gt;74,(AM802/AM$25)*$C$10)</f>
        <v/>
      </c>
      <c r="AN803" s="61">
        <f>+AN802-IF(AN$18&gt;74,(AN802/AN$25)*$C$10)</f>
        <v/>
      </c>
      <c r="AO803" s="61">
        <f>+AO802-IF(AO$18&gt;74,(AO802/AO$25)*$C$10)</f>
        <v/>
      </c>
      <c r="AP803" s="61">
        <f>+AP802-IF(AP$18&gt;74,(AP802/AP$25)*$C$10)</f>
        <v/>
      </c>
      <c r="AQ803" s="61">
        <f>+AQ802-IF(AQ$18&gt;74,(AQ802/AQ$25)*$C$10)</f>
        <v/>
      </c>
      <c r="AR803" s="61">
        <f>+AR802-IF(AR$18&gt;74,(AR802/AR$25)*$C$10)</f>
        <v/>
      </c>
      <c r="AS803" s="61">
        <f>+AS802-IF(AS$18&gt;74,(AS802/AS$25)*$C$10)</f>
        <v/>
      </c>
      <c r="AT803" s="61">
        <f>+AT802-IF(AT$18&gt;74,(AT802/AT$25)*$C$10)</f>
        <v/>
      </c>
      <c r="AU803" s="61">
        <f>+AU802-IF(AU$18&gt;74,(AU802/AU$25)*$C$10)</f>
        <v/>
      </c>
      <c r="AV803" s="61">
        <f>+AV802-IF(AV$18&gt;74,(AV802/AV$25)*$C$10)</f>
        <v/>
      </c>
      <c r="AW803" s="61">
        <f>+AW802-IF(AW$18&gt;74,(AW802/AW$25)*$C$10)</f>
        <v/>
      </c>
      <c r="AX803" s="35">
        <f>IF(AW803&gt;0,1,0)</f>
        <v/>
      </c>
      <c r="AY803" s="35">
        <f>IF(AL803&gt;0,1,0)</f>
        <v/>
      </c>
      <c r="AZ803" s="35">
        <f>IF(AG803&gt;0,1,0)</f>
        <v/>
      </c>
      <c r="BA803" s="35">
        <f>IF(AB803&gt;0,1,0)</f>
        <v/>
      </c>
      <c r="BB803" s="35">
        <f>IF(W803&gt;0,1,0)</f>
        <v/>
      </c>
    </row>
    <row r="804">
      <c r="B804" s="154" t="inlineStr">
        <is>
          <t>trial 389</t>
        </is>
      </c>
      <c r="C804" s="155">
        <f>+start-C801</f>
        <v/>
      </c>
      <c r="D804" s="156">
        <f>IF((C804&lt;=0),0,((C804-D$24)*Stock*(_xlfn.NORM.INV(RAND(),stock_ave,stock_std))+(C804-D$24)*Bonds*(_xlfn.NORM.INV(RAND(),bond_ave,bond_std))+(C804-D$24)*cash*(_xlfn.NORM.INV(RAND(),cash_ave,cash_std))+(C804-D$24)))</f>
        <v/>
      </c>
      <c r="E804" s="156">
        <f>IF((D804&lt;=0),0,((D804-E$24)*Stock*(_xlfn.NORM.INV(RAND(),stock_ave,stock_std))+(D804-E$24)*Bonds*(_xlfn.NORM.INV(RAND(),bond_ave,bond_std))+(D804-E$24)*cash*(_xlfn.NORM.INV(RAND(),cash_ave,cash_std))+(D804-E$24)))</f>
        <v/>
      </c>
      <c r="F804" s="156">
        <f>IF((E804&lt;=0),0,((E804-F$24)*Stock*(_xlfn.NORM.INV(RAND(),stock_ave,stock_std))+(E804-F$24)*Bonds*(_xlfn.NORM.INV(RAND(),bond_ave,bond_std))+(E804-F$24)*cash*(_xlfn.NORM.INV(RAND(),cash_ave,cash_std))+(E804-F$24)))</f>
        <v/>
      </c>
      <c r="G804" s="156">
        <f>IF((F804&lt;=0),0,((F804-G$24)*Stock*(_xlfn.NORM.INV(RAND(),stock_ave,stock_std))+(F804-G$24)*Bonds*(_xlfn.NORM.INV(RAND(),bond_ave,bond_std))+(F804-G$24)*cash*(_xlfn.NORM.INV(RAND(),cash_ave,cash_std))+(F804-G$24)))</f>
        <v/>
      </c>
      <c r="H804" s="156">
        <f>IF((G804&lt;=0),0,((G804-H$24)*Stock*(_xlfn.NORM.INV(RAND(),stock_ave,stock_std))+(G804-H$24)*Bonds*(_xlfn.NORM.INV(RAND(),bond_ave,bond_std))+(G804-H$24)*cash*(_xlfn.NORM.INV(RAND(),cash_ave,cash_std))+(G804-H$24)))</f>
        <v/>
      </c>
      <c r="I804" s="156">
        <f>IF((H804&lt;=0),0,((H804-I$24)*Stock*(_xlfn.NORM.INV(RAND(),stock_ave,stock_std))+(H804-I$24)*Bonds*(_xlfn.NORM.INV(RAND(),bond_ave,bond_std))+(H804-I$24)*cash*(_xlfn.NORM.INV(RAND(),cash_ave,cash_std))+(H804-I$24)))</f>
        <v/>
      </c>
      <c r="J804" s="156">
        <f>IF((I804&lt;=0),0,((I804-J$24)*Stock*(_xlfn.NORM.INV(RAND(),stock_ave,stock_std))+(I804-J$24)*Bonds*(_xlfn.NORM.INV(RAND(),bond_ave,bond_std))+(I804-J$24)*cash*(_xlfn.NORM.INV(RAND(),cash_ave,cash_std))+(I804-J$24)))</f>
        <v/>
      </c>
      <c r="K804" s="156">
        <f>IF((J804&lt;=0),0,((J804-K$24)*Stock*(_xlfn.NORM.INV(RAND(),stock_ave,stock_std))+(J804-K$24)*Bonds*(_xlfn.NORM.INV(RAND(),bond_ave,bond_std))+(J804-K$24)*cash*(_xlfn.NORM.INV(RAND(),cash_ave,cash_std))+(J804-K$24)))</f>
        <v/>
      </c>
      <c r="L804" s="156">
        <f>IF((K804&lt;=0),0,((K804-L$24)*Stock*(_xlfn.NORM.INV(RAND(),stock_ave,stock_std))+(K804-L$24)*Bonds*(_xlfn.NORM.INV(RAND(),bond_ave,bond_std))+(K804-L$24)*cash*(_xlfn.NORM.INV(RAND(),cash_ave,cash_std))+(K804-L$24)))</f>
        <v/>
      </c>
      <c r="M804" s="156">
        <f>IF((L804&lt;=0),0,((L804-M$24)*Stock*(_xlfn.NORM.INV(RAND(),stock_ave,stock_std))+(L804-M$24)*Bonds*(_xlfn.NORM.INV(RAND(),bond_ave,bond_std))+(L804-M$24)*cash*(_xlfn.NORM.INV(RAND(),cash_ave,cash_std))+(L804-M$24)))</f>
        <v/>
      </c>
      <c r="N804" s="156">
        <f>IF((M804&lt;=0),0,((M804-N$24)*Stock*(_xlfn.NORM.INV(RAND(),stock_ave,stock_std))+(M804-N$24)*Bonds*(_xlfn.NORM.INV(RAND(),bond_ave,bond_std))+(M804-N$24)*cash*(_xlfn.NORM.INV(RAND(),cash_ave,cash_std))+(M804-N$24)))</f>
        <v/>
      </c>
      <c r="O804" s="156">
        <f>IF((N804&lt;=0),0,((N804-O$24)*Stock*(_xlfn.NORM.INV(RAND(),stock_ave,stock_std))+(N804-O$24)*Bonds*(_xlfn.NORM.INV(RAND(),bond_ave,bond_std))+(N804-O$24)*cash*(_xlfn.NORM.INV(RAND(),cash_ave,cash_std))+(N804-O$24)))</f>
        <v/>
      </c>
      <c r="P804" s="156">
        <f>IF((O804&lt;=0),0,((O804-P$24)*Stock*(_xlfn.NORM.INV(RAND(),stock_ave,stock_std))+(O804-P$24)*Bonds*(_xlfn.NORM.INV(RAND(),bond_ave,bond_std))+(O804-P$24)*cash*(_xlfn.NORM.INV(RAND(),cash_ave,cash_std))+(O804-P$24)))</f>
        <v/>
      </c>
      <c r="Q804" s="156">
        <f>IF((P804&lt;=0),0,((P804-Q$24)*Stock*(_xlfn.NORM.INV(RAND(),stock_ave,stock_std))+(P804-Q$24)*Bonds*(_xlfn.NORM.INV(RAND(),bond_ave,bond_std))+(P804-Q$24)*cash*(_xlfn.NORM.INV(RAND(),cash_ave,cash_std))+(P804-Q$24)))</f>
        <v/>
      </c>
      <c r="R804" s="156">
        <f>IF((Q804&lt;=0),0,((Q804-R$24)*Stock*(_xlfn.NORM.INV(RAND(),stock_ave,stock_std))+(Q804-R$24)*Bonds*(_xlfn.NORM.INV(RAND(),bond_ave,bond_std))+(Q804-R$24)*cash*(_xlfn.NORM.INV(RAND(),cash_ave,cash_std))+(Q804-R$24)))</f>
        <v/>
      </c>
      <c r="S804" s="156">
        <f>IF((R804&lt;=0),0,((R804-S$24)*Stock*(_xlfn.NORM.INV(RAND(),stock_ave,stock_std))+(R804-S$24)*Bonds*(_xlfn.NORM.INV(RAND(),bond_ave,bond_std))+(R804-S$24)*cash*(_xlfn.NORM.INV(RAND(),cash_ave,cash_std))+(R804-S$24)))</f>
        <v/>
      </c>
      <c r="T804" s="156">
        <f>IF((S804&lt;=0),0,((S804-T$24)*Stock*(_xlfn.NORM.INV(RAND(),stock_ave,stock_std))+(S804-T$24)*Bonds*(_xlfn.NORM.INV(RAND(),bond_ave,bond_std))+(S804-T$24)*cash*(_xlfn.NORM.INV(RAND(),cash_ave,cash_std))+(S804-T$24)))</f>
        <v/>
      </c>
      <c r="U804" s="156">
        <f>IF((T804&lt;=0),0,((T804-U$24)*Stock*(_xlfn.NORM.INV(RAND(),stock_ave,stock_std))+(T804-U$24)*Bonds*(_xlfn.NORM.INV(RAND(),bond_ave,bond_std))+(T804-U$24)*cash*(_xlfn.NORM.INV(RAND(),cash_ave,cash_std))+(T804-U$24)))</f>
        <v/>
      </c>
      <c r="V804" s="156">
        <f>IF((U804&lt;=0),0,((U804-V$24)*Stock*(_xlfn.NORM.INV(RAND(),stock_ave,stock_std))+(U804-V$24)*Bonds*(_xlfn.NORM.INV(RAND(),bond_ave,bond_std))+(U804-V$24)*cash*(_xlfn.NORM.INV(RAND(),cash_ave,cash_std))+(U804-V$24)))</f>
        <v/>
      </c>
      <c r="W804" s="156">
        <f>IF((V804&lt;=0),0,((V804-W$24)*Stock*(_xlfn.NORM.INV(RAND(),stock_ave,stock_std))+(V804-W$24)*Bonds*(_xlfn.NORM.INV(RAND(),bond_ave,bond_std))+(V804-W$24)*cash*(_xlfn.NORM.INV(RAND(),cash_ave,cash_std))+(V804-W$24)))</f>
        <v/>
      </c>
      <c r="X804" s="156">
        <f>IF((W804&lt;=0),0,((W804-X$24)*Stock*(_xlfn.NORM.INV(RAND(),stock_ave,stock_std))+(W804-X$24)*Bonds*(_xlfn.NORM.INV(RAND(),bond_ave,bond_std))+(W804-X$24)*cash*(_xlfn.NORM.INV(RAND(),cash_ave,cash_std))+(W804-X$24)))</f>
        <v/>
      </c>
      <c r="Y804" s="156">
        <f>IF((X804&lt;=0),0,((X804-Y$24)*Stock*(_xlfn.NORM.INV(RAND(),stock_ave,stock_std))+(X804-Y$24)*Bonds*(_xlfn.NORM.INV(RAND(),bond_ave,bond_std))+(X804-Y$24)*cash*(_xlfn.NORM.INV(RAND(),cash_ave,cash_std))+(X804-Y$24)))</f>
        <v/>
      </c>
      <c r="Z804" s="156">
        <f>IF((Y804&lt;=0),0,((Y804-Z$24)*Stock*(_xlfn.NORM.INV(RAND(),stock_ave,stock_std))+(Y804-Z$24)*Bonds*(_xlfn.NORM.INV(RAND(),bond_ave,bond_std))+(Y804-Z$24)*cash*(_xlfn.NORM.INV(RAND(),cash_ave,cash_std))+(Y804-Z$24)))</f>
        <v/>
      </c>
      <c r="AA804" s="156">
        <f>IF((Z804&lt;=0),0,((Z804-AA$24)*Stock*(_xlfn.NORM.INV(RAND(),stock_ave,stock_std))+(Z804-AA$24)*Bonds*(_xlfn.NORM.INV(RAND(),bond_ave,bond_std))+(Z804-AA$24)*cash*(_xlfn.NORM.INV(RAND(),cash_ave,cash_std))+(Z804-AA$24)))</f>
        <v/>
      </c>
      <c r="AB804" s="156">
        <f>IF((AA804&lt;=0),0,((AA804-AB$24)*Stock*(_xlfn.NORM.INV(RAND(),stock_ave,stock_std))+(AA804-AB$24)*Bonds*(_xlfn.NORM.INV(RAND(),bond_ave,bond_std))+(AA804-AB$24)*cash*(_xlfn.NORM.INV(RAND(),cash_ave,cash_std))+(AA804-AB$24)))</f>
        <v/>
      </c>
      <c r="AC804" s="156">
        <f>IF((AB804&lt;=0),0,((AB804-AC$24)*Stock*(_xlfn.NORM.INV(RAND(),stock_ave,stock_std))+(AB804-AC$24)*Bonds*(_xlfn.NORM.INV(RAND(),bond_ave,bond_std))+(AB804-AC$24)*cash*(_xlfn.NORM.INV(RAND(),cash_ave,cash_std))+(AB804-AC$24)))</f>
        <v/>
      </c>
      <c r="AD804" s="156">
        <f>IF((AC804&lt;=0),0,((AC804-AD$24)*Stock*(_xlfn.NORM.INV(RAND(),stock_ave,stock_std))+(AC804-AD$24)*Bonds*(_xlfn.NORM.INV(RAND(),bond_ave,bond_std))+(AC804-AD$24)*cash*(_xlfn.NORM.INV(RAND(),cash_ave,cash_std))+(AC804-AD$24)))</f>
        <v/>
      </c>
      <c r="AE804" s="156">
        <f>IF((AD804&lt;=0),0,((AD804-AE$24)*Stock*(_xlfn.NORM.INV(RAND(),stock_ave,stock_std))+(AD804-AE$24)*Bonds*(_xlfn.NORM.INV(RAND(),bond_ave,bond_std))+(AD804-AE$24)*cash*(_xlfn.NORM.INV(RAND(),cash_ave,cash_std))+(AD804-AE$24)))</f>
        <v/>
      </c>
      <c r="AF804" s="156">
        <f>IF((AE804&lt;=0),0,((AE804-AF$24)*Stock*(_xlfn.NORM.INV(RAND(),stock_ave,stock_std))+(AE804-AF$24)*Bonds*(_xlfn.NORM.INV(RAND(),bond_ave,bond_std))+(AE804-AF$24)*cash*(_xlfn.NORM.INV(RAND(),cash_ave,cash_std))+(AE804-AF$24)))</f>
        <v/>
      </c>
      <c r="AG804" s="156">
        <f>IF((AF804&lt;=0),0,((AF804-AG$24)*Stock*(_xlfn.NORM.INV(RAND(),stock_ave,stock_std))+(AF804-AG$24)*Bonds*(_xlfn.NORM.INV(RAND(),bond_ave,bond_std))+(AF804-AG$24)*cash*(_xlfn.NORM.INV(RAND(),cash_ave,cash_std))+(AF804-AG$24)))</f>
        <v/>
      </c>
      <c r="AH804" s="156">
        <f>IF((AG804&lt;=0),0,((AG804-AH$24)*Stock*(_xlfn.NORM.INV(RAND(),stock_ave,stock_std))+(AG804-AH$24)*Bonds*(_xlfn.NORM.INV(RAND(),bond_ave,bond_std))+(AG804-AH$24)*cash*(_xlfn.NORM.INV(RAND(),cash_ave,cash_std))+(AG804-AH$24)))</f>
        <v/>
      </c>
      <c r="AI804" s="156">
        <f>IF((AH804&lt;=0),0,((AH804-AI$24)*Stock*(_xlfn.NORM.INV(RAND(),stock_ave,stock_std))+(AH804-AI$24)*Bonds*(_xlfn.NORM.INV(RAND(),bond_ave,bond_std))+(AH804-AI$24)*cash*(_xlfn.NORM.INV(RAND(),cash_ave,cash_std))+(AH804-AI$24)))</f>
        <v/>
      </c>
      <c r="AJ804" s="156">
        <f>IF((AI804&lt;=0),0,((AI804-AJ$24)*Stock*(_xlfn.NORM.INV(RAND(),stock_ave,stock_std))+(AI804-AJ$24)*Bonds*(_xlfn.NORM.INV(RAND(),bond_ave,bond_std))+(AI804-AJ$24)*cash*(_xlfn.NORM.INV(RAND(),cash_ave,cash_std))+(AI804-AJ$24)))</f>
        <v/>
      </c>
      <c r="AK804" s="156">
        <f>IF((AJ804&lt;=0),0,((AJ804-AK$24)*Stock*(_xlfn.NORM.INV(RAND(),stock_ave,stock_std))+(AJ804-AK$24)*Bonds*(_xlfn.NORM.INV(RAND(),bond_ave,bond_std))+(AJ804-AK$24)*cash*(_xlfn.NORM.INV(RAND(),cash_ave,cash_std))+(AJ804-AK$24)))</f>
        <v/>
      </c>
      <c r="AL804" s="156">
        <f>IF((AK804&lt;=0),0,((AK804-AL$24)*Stock*(_xlfn.NORM.INV(RAND(),stock_ave,stock_std))+(AK804-AL$24)*Bonds*(_xlfn.NORM.INV(RAND(),bond_ave,bond_std))+(AK804-AL$24)*cash*(_xlfn.NORM.INV(RAND(),cash_ave,cash_std))+(AK804-AL$24)))</f>
        <v/>
      </c>
      <c r="AM804" s="156">
        <f>IF((AL804&lt;=0),0,((AL804-AM$24)*Stock*(_xlfn.NORM.INV(RAND(),stock_ave,stock_std))+(AL804-AM$24)*Bonds*(_xlfn.NORM.INV(RAND(),bond_ave,bond_std))+(AL804-AM$24)*cash*(_xlfn.NORM.INV(RAND(),cash_ave,cash_std))+(AL804-AM$24)))</f>
        <v/>
      </c>
      <c r="AN804" s="156">
        <f>IF((AM804&lt;=0),0,((AM804-AN$24)*Stock*(_xlfn.NORM.INV(RAND(),stock_ave,stock_std))+(AM804-AN$24)*Bonds*(_xlfn.NORM.INV(RAND(),bond_ave,bond_std))+(AM804-AN$24)*cash*(_xlfn.NORM.INV(RAND(),cash_ave,cash_std))+(AM804-AN$24)))</f>
        <v/>
      </c>
      <c r="AO804" s="156">
        <f>IF((AN804&lt;=0),0,((AN804-AO$24)*Stock*(_xlfn.NORM.INV(RAND(),stock_ave,stock_std))+(AN804-AO$24)*Bonds*(_xlfn.NORM.INV(RAND(),bond_ave,bond_std))+(AN804-AO$24)*cash*(_xlfn.NORM.INV(RAND(),cash_ave,cash_std))+(AN804-AO$24)))</f>
        <v/>
      </c>
      <c r="AP804" s="156">
        <f>IF((AO804&lt;=0),0,((AO804-AP$24)*Stock*(_xlfn.NORM.INV(RAND(),stock_ave,stock_std))+(AO804-AP$24)*Bonds*(_xlfn.NORM.INV(RAND(),bond_ave,bond_std))+(AO804-AP$24)*cash*(_xlfn.NORM.INV(RAND(),cash_ave,cash_std))+(AO804-AP$24)))</f>
        <v/>
      </c>
      <c r="AQ804" s="156">
        <f>IF((AP804&lt;=0),0,((AP804-AQ$24)*Stock*(_xlfn.NORM.INV(RAND(),stock_ave,stock_std))+(AP804-AQ$24)*Bonds*(_xlfn.NORM.INV(RAND(),bond_ave,bond_std))+(AP804-AQ$24)*cash*(_xlfn.NORM.INV(RAND(),cash_ave,cash_std))+(AP804-AQ$24)))</f>
        <v/>
      </c>
      <c r="AR804" s="156">
        <f>IF((AQ804&lt;=0),0,((AQ804-AR$24)*Stock*(_xlfn.NORM.INV(RAND(),stock_ave,stock_std))+(AQ804-AR$24)*Bonds*(_xlfn.NORM.INV(RAND(),bond_ave,bond_std))+(AQ804-AR$24)*cash*(_xlfn.NORM.INV(RAND(),cash_ave,cash_std))+(AQ804-AR$24)))</f>
        <v/>
      </c>
      <c r="AS804" s="156">
        <f>IF((AR804&lt;=0),0,((AR804-AS$24)*Stock*(_xlfn.NORM.INV(RAND(),stock_ave,stock_std))+(AR804-AS$24)*Bonds*(_xlfn.NORM.INV(RAND(),bond_ave,bond_std))+(AR804-AS$24)*cash*(_xlfn.NORM.INV(RAND(),cash_ave,cash_std))+(AR804-AS$24)))</f>
        <v/>
      </c>
      <c r="AT804" s="156">
        <f>IF((AS804&lt;=0),0,((AS804-AT$24)*Stock*(_xlfn.NORM.INV(RAND(),stock_ave,stock_std))+(AS804-AT$24)*Bonds*(_xlfn.NORM.INV(RAND(),bond_ave,bond_std))+(AS804-AT$24)*cash*(_xlfn.NORM.INV(RAND(),cash_ave,cash_std))+(AS804-AT$24)))</f>
        <v/>
      </c>
      <c r="AU804" s="156">
        <f>IF((AT804&lt;=0),0,((AT804-AU$24)*Stock*(_xlfn.NORM.INV(RAND(),stock_ave,stock_std))+(AT804-AU$24)*Bonds*(_xlfn.NORM.INV(RAND(),bond_ave,bond_std))+(AT804-AU$24)*cash*(_xlfn.NORM.INV(RAND(),cash_ave,cash_std))+(AT804-AU$24)))</f>
        <v/>
      </c>
      <c r="AV804" s="156">
        <f>IF((AU804&lt;=0),0,((AU804-AV$24)*Stock*(_xlfn.NORM.INV(RAND(),stock_ave,stock_std))+(AU804-AV$24)*Bonds*(_xlfn.NORM.INV(RAND(),bond_ave,bond_std))+(AU804-AV$24)*cash*(_xlfn.NORM.INV(RAND(),cash_ave,cash_std))+(AU804-AV$24)))</f>
        <v/>
      </c>
      <c r="AW804" s="156">
        <f>IF((AV804&lt;=0),0,((AV804-AW$24)*Stock*(_xlfn.NORM.INV(RAND(),stock_ave,stock_std))+(AV804-AW$24)*Bonds*(_xlfn.NORM.INV(RAND(),bond_ave,bond_std))+(AV804-AW$24)*cash*(_xlfn.NORM.INV(RAND(),cash_ave,cash_std))+(AV804-AW$24)))</f>
        <v/>
      </c>
      <c r="AX804" s="159" t="n"/>
      <c r="AY804" s="159" t="n"/>
      <c r="AZ804" s="159" t="n"/>
      <c r="BA804" s="159" t="n"/>
      <c r="BB804" s="159" t="n"/>
    </row>
    <row r="805">
      <c r="C805" s="147" t="n"/>
      <c r="D805" s="61">
        <f>+D804-IF(D$18&gt;74,(D804/D$25)*$C$10)</f>
        <v/>
      </c>
      <c r="E805" s="61">
        <f>+E804-IF(E$18&gt;74,(E804/E$25)*$C$10)</f>
        <v/>
      </c>
      <c r="F805" s="61">
        <f>+F804-IF(F$18&gt;74,(F804/F$25)*$C$10)</f>
        <v/>
      </c>
      <c r="G805" s="61">
        <f>+G804-IF(G$18&gt;74,(G804/G$25)*$C$10)</f>
        <v/>
      </c>
      <c r="H805" s="61">
        <f>+H804-IF(H$18&gt;74,(H804/H$25)*$C$10)</f>
        <v/>
      </c>
      <c r="I805" s="61">
        <f>+I804-IF(I$18&gt;74,(I804/I$25)*$C$10)</f>
        <v/>
      </c>
      <c r="J805" s="61">
        <f>+J804-IF(J$18&gt;74,(J804/J$25)*$C$10)</f>
        <v/>
      </c>
      <c r="K805" s="61">
        <f>+K804-IF(K$18&gt;74,(K804/K$25)*$C$10)</f>
        <v/>
      </c>
      <c r="L805" s="61">
        <f>+L804-IF(L$18&gt;74,(L804/L$25)*$C$10)</f>
        <v/>
      </c>
      <c r="M805" s="61">
        <f>+M804-IF(M$18&gt;74,(M804/M$25)*$C$10)</f>
        <v/>
      </c>
      <c r="N805" s="61">
        <f>+N804-IF(N$18&gt;74,(N804/N$25)*$C$10)</f>
        <v/>
      </c>
      <c r="O805" s="61">
        <f>+O804-IF(O$18&gt;74,(O804/O$25)*$C$10)</f>
        <v/>
      </c>
      <c r="P805" s="61">
        <f>+P804-IF(P$18&gt;74,(P804/P$25)*$C$10)</f>
        <v/>
      </c>
      <c r="Q805" s="61">
        <f>+Q804-IF(Q$18&gt;74,(Q804/Q$25)*$C$10)</f>
        <v/>
      </c>
      <c r="R805" s="61">
        <f>+R804-IF(R$18&gt;74,(R804/R$25)*$C$10)</f>
        <v/>
      </c>
      <c r="S805" s="61">
        <f>+S804-IF(S$18&gt;74,(S804/S$25)*$C$10)</f>
        <v/>
      </c>
      <c r="T805" s="61">
        <f>+T804-IF(T$18&gt;74,(T804/T$25)*$C$10)</f>
        <v/>
      </c>
      <c r="U805" s="61">
        <f>+U804-IF(U$18&gt;74,(U804/U$25)*$C$10)</f>
        <v/>
      </c>
      <c r="V805" s="61">
        <f>+V804-IF(V$18&gt;74,(V804/V$25)*$C$10)</f>
        <v/>
      </c>
      <c r="W805" s="61">
        <f>+W804-IF(W$18&gt;74,(W804/W$25)*$C$10)</f>
        <v/>
      </c>
      <c r="X805" s="61">
        <f>+X804-IF(X$18&gt;74,(X804/X$25)*$C$10)</f>
        <v/>
      </c>
      <c r="Y805" s="61">
        <f>+Y804-IF(Y$18&gt;74,(Y804/Y$25)*$C$10)</f>
        <v/>
      </c>
      <c r="Z805" s="61">
        <f>+Z804-IF(Z$18&gt;74,(Z804/Z$25)*$C$10)</f>
        <v/>
      </c>
      <c r="AA805" s="61">
        <f>+AA804-IF(AA$18&gt;74,(AA804/AA$25)*$C$10)</f>
        <v/>
      </c>
      <c r="AB805" s="61">
        <f>+AB804-IF(AB$18&gt;74,(AB804/AB$25)*$C$10)</f>
        <v/>
      </c>
      <c r="AC805" s="61">
        <f>+AC804-IF(AC$18&gt;74,(AC804/AC$25)*$C$10)</f>
        <v/>
      </c>
      <c r="AD805" s="61">
        <f>+AD804-IF(AD$18&gt;74,(AD804/AD$25)*$C$10)</f>
        <v/>
      </c>
      <c r="AE805" s="61">
        <f>+AE804-IF(AE$18&gt;74,(AE804/AE$25)*$C$10)</f>
        <v/>
      </c>
      <c r="AF805" s="61">
        <f>+AF804-IF(AF$18&gt;74,(AF804/AF$25)*$C$10)</f>
        <v/>
      </c>
      <c r="AG805" s="61">
        <f>+AG804-IF(AG$18&gt;74,(AG804/AG$25)*$C$10)</f>
        <v/>
      </c>
      <c r="AH805" s="61">
        <f>+AH804-IF(AH$18&gt;74,(AH804/AH$25)*$C$10)</f>
        <v/>
      </c>
      <c r="AI805" s="61">
        <f>+AI804-IF(AI$18&gt;74,(AI804/AI$25)*$C$10)</f>
        <v/>
      </c>
      <c r="AJ805" s="61">
        <f>+AJ804-IF(AJ$18&gt;74,(AJ804/AJ$25)*$C$10)</f>
        <v/>
      </c>
      <c r="AK805" s="61">
        <f>+AK804-IF(AK$18&gt;74,(AK804/AK$25)*$C$10)</f>
        <v/>
      </c>
      <c r="AL805" s="61">
        <f>+AL804-IF(AL$18&gt;74,(AL804/AL$25)*$C$10)</f>
        <v/>
      </c>
      <c r="AM805" s="61">
        <f>+AM804-IF(AM$18&gt;74,(AM804/AM$25)*$C$10)</f>
        <v/>
      </c>
      <c r="AN805" s="61">
        <f>+AN804-IF(AN$18&gt;74,(AN804/AN$25)*$C$10)</f>
        <v/>
      </c>
      <c r="AO805" s="61">
        <f>+AO804-IF(AO$18&gt;74,(AO804/AO$25)*$C$10)</f>
        <v/>
      </c>
      <c r="AP805" s="61">
        <f>+AP804-IF(AP$18&gt;74,(AP804/AP$25)*$C$10)</f>
        <v/>
      </c>
      <c r="AQ805" s="61">
        <f>+AQ804-IF(AQ$18&gt;74,(AQ804/AQ$25)*$C$10)</f>
        <v/>
      </c>
      <c r="AR805" s="61">
        <f>+AR804-IF(AR$18&gt;74,(AR804/AR$25)*$C$10)</f>
        <v/>
      </c>
      <c r="AS805" s="61">
        <f>+AS804-IF(AS$18&gt;74,(AS804/AS$25)*$C$10)</f>
        <v/>
      </c>
      <c r="AT805" s="61">
        <f>+AT804-IF(AT$18&gt;74,(AT804/AT$25)*$C$10)</f>
        <v/>
      </c>
      <c r="AU805" s="61">
        <f>+AU804-IF(AU$18&gt;74,(AU804/AU$25)*$C$10)</f>
        <v/>
      </c>
      <c r="AV805" s="61">
        <f>+AV804-IF(AV$18&gt;74,(AV804/AV$25)*$C$10)</f>
        <v/>
      </c>
      <c r="AW805" s="61">
        <f>+AW804-IF(AW$18&gt;74,(AW804/AW$25)*$C$10)</f>
        <v/>
      </c>
      <c r="AX805" s="35">
        <f>IF(AW805&gt;0,1,0)</f>
        <v/>
      </c>
      <c r="AY805" s="35">
        <f>IF(AL805&gt;0,1,0)</f>
        <v/>
      </c>
      <c r="AZ805" s="35">
        <f>IF(AG805&gt;0,1,0)</f>
        <v/>
      </c>
      <c r="BA805" s="35">
        <f>IF(AB805&gt;0,1,0)</f>
        <v/>
      </c>
      <c r="BB805" s="35">
        <f>IF(W805&gt;0,1,0)</f>
        <v/>
      </c>
    </row>
    <row r="806">
      <c r="B806" s="154" t="inlineStr">
        <is>
          <t>trial 390</t>
        </is>
      </c>
      <c r="C806" s="155">
        <f>+start-C803</f>
        <v/>
      </c>
      <c r="D806" s="156">
        <f>IF((C806&lt;=0),0,((C806-D$24)*Stock*(_xlfn.NORM.INV(RAND(),stock_ave,stock_std))+(C806-D$24)*Bonds*(_xlfn.NORM.INV(RAND(),bond_ave,bond_std))+(C806-D$24)*cash*(_xlfn.NORM.INV(RAND(),cash_ave,cash_std))+(C806-D$24)))</f>
        <v/>
      </c>
      <c r="E806" s="156">
        <f>IF((D806&lt;=0),0,((D806-E$24)*Stock*(_xlfn.NORM.INV(RAND(),stock_ave,stock_std))+(D806-E$24)*Bonds*(_xlfn.NORM.INV(RAND(),bond_ave,bond_std))+(D806-E$24)*cash*(_xlfn.NORM.INV(RAND(),cash_ave,cash_std))+(D806-E$24)))</f>
        <v/>
      </c>
      <c r="F806" s="156">
        <f>IF((E806&lt;=0),0,((E806-F$24)*Stock*(_xlfn.NORM.INV(RAND(),stock_ave,stock_std))+(E806-F$24)*Bonds*(_xlfn.NORM.INV(RAND(),bond_ave,bond_std))+(E806-F$24)*cash*(_xlfn.NORM.INV(RAND(),cash_ave,cash_std))+(E806-F$24)))</f>
        <v/>
      </c>
      <c r="G806" s="156">
        <f>IF((F806&lt;=0),0,((F806-G$24)*Stock*(_xlfn.NORM.INV(RAND(),stock_ave,stock_std))+(F806-G$24)*Bonds*(_xlfn.NORM.INV(RAND(),bond_ave,bond_std))+(F806-G$24)*cash*(_xlfn.NORM.INV(RAND(),cash_ave,cash_std))+(F806-G$24)))</f>
        <v/>
      </c>
      <c r="H806" s="156">
        <f>IF((G806&lt;=0),0,((G806-H$24)*Stock*(_xlfn.NORM.INV(RAND(),stock_ave,stock_std))+(G806-H$24)*Bonds*(_xlfn.NORM.INV(RAND(),bond_ave,bond_std))+(G806-H$24)*cash*(_xlfn.NORM.INV(RAND(),cash_ave,cash_std))+(G806-H$24)))</f>
        <v/>
      </c>
      <c r="I806" s="156">
        <f>IF((H806&lt;=0),0,((H806-I$24)*Stock*(_xlfn.NORM.INV(RAND(),stock_ave,stock_std))+(H806-I$24)*Bonds*(_xlfn.NORM.INV(RAND(),bond_ave,bond_std))+(H806-I$24)*cash*(_xlfn.NORM.INV(RAND(),cash_ave,cash_std))+(H806-I$24)))</f>
        <v/>
      </c>
      <c r="J806" s="156">
        <f>IF((I806&lt;=0),0,((I806-J$24)*Stock*(_xlfn.NORM.INV(RAND(),stock_ave,stock_std))+(I806-J$24)*Bonds*(_xlfn.NORM.INV(RAND(),bond_ave,bond_std))+(I806-J$24)*cash*(_xlfn.NORM.INV(RAND(),cash_ave,cash_std))+(I806-J$24)))</f>
        <v/>
      </c>
      <c r="K806" s="156">
        <f>IF((J806&lt;=0),0,((J806-K$24)*Stock*(_xlfn.NORM.INV(RAND(),stock_ave,stock_std))+(J806-K$24)*Bonds*(_xlfn.NORM.INV(RAND(),bond_ave,bond_std))+(J806-K$24)*cash*(_xlfn.NORM.INV(RAND(),cash_ave,cash_std))+(J806-K$24)))</f>
        <v/>
      </c>
      <c r="L806" s="156">
        <f>IF((K806&lt;=0),0,((K806-L$24)*Stock*(_xlfn.NORM.INV(RAND(),stock_ave,stock_std))+(K806-L$24)*Bonds*(_xlfn.NORM.INV(RAND(),bond_ave,bond_std))+(K806-L$24)*cash*(_xlfn.NORM.INV(RAND(),cash_ave,cash_std))+(K806-L$24)))</f>
        <v/>
      </c>
      <c r="M806" s="156">
        <f>IF((L806&lt;=0),0,((L806-M$24)*Stock*(_xlfn.NORM.INV(RAND(),stock_ave,stock_std))+(L806-M$24)*Bonds*(_xlfn.NORM.INV(RAND(),bond_ave,bond_std))+(L806-M$24)*cash*(_xlfn.NORM.INV(RAND(),cash_ave,cash_std))+(L806-M$24)))</f>
        <v/>
      </c>
      <c r="N806" s="156">
        <f>IF((M806&lt;=0),0,((M806-N$24)*Stock*(_xlfn.NORM.INV(RAND(),stock_ave,stock_std))+(M806-N$24)*Bonds*(_xlfn.NORM.INV(RAND(),bond_ave,bond_std))+(M806-N$24)*cash*(_xlfn.NORM.INV(RAND(),cash_ave,cash_std))+(M806-N$24)))</f>
        <v/>
      </c>
      <c r="O806" s="156">
        <f>IF((N806&lt;=0),0,((N806-O$24)*Stock*(_xlfn.NORM.INV(RAND(),stock_ave,stock_std))+(N806-O$24)*Bonds*(_xlfn.NORM.INV(RAND(),bond_ave,bond_std))+(N806-O$24)*cash*(_xlfn.NORM.INV(RAND(),cash_ave,cash_std))+(N806-O$24)))</f>
        <v/>
      </c>
      <c r="P806" s="156">
        <f>IF((O806&lt;=0),0,((O806-P$24)*Stock*(_xlfn.NORM.INV(RAND(),stock_ave,stock_std))+(O806-P$24)*Bonds*(_xlfn.NORM.INV(RAND(),bond_ave,bond_std))+(O806-P$24)*cash*(_xlfn.NORM.INV(RAND(),cash_ave,cash_std))+(O806-P$24)))</f>
        <v/>
      </c>
      <c r="Q806" s="156">
        <f>IF((P806&lt;=0),0,((P806-Q$24)*Stock*(_xlfn.NORM.INV(RAND(),stock_ave,stock_std))+(P806-Q$24)*Bonds*(_xlfn.NORM.INV(RAND(),bond_ave,bond_std))+(P806-Q$24)*cash*(_xlfn.NORM.INV(RAND(),cash_ave,cash_std))+(P806-Q$24)))</f>
        <v/>
      </c>
      <c r="R806" s="156">
        <f>IF((Q806&lt;=0),0,((Q806-R$24)*Stock*(_xlfn.NORM.INV(RAND(),stock_ave,stock_std))+(Q806-R$24)*Bonds*(_xlfn.NORM.INV(RAND(),bond_ave,bond_std))+(Q806-R$24)*cash*(_xlfn.NORM.INV(RAND(),cash_ave,cash_std))+(Q806-R$24)))</f>
        <v/>
      </c>
      <c r="S806" s="156">
        <f>IF((R806&lt;=0),0,((R806-S$24)*Stock*(_xlfn.NORM.INV(RAND(),stock_ave,stock_std))+(R806-S$24)*Bonds*(_xlfn.NORM.INV(RAND(),bond_ave,bond_std))+(R806-S$24)*cash*(_xlfn.NORM.INV(RAND(),cash_ave,cash_std))+(R806-S$24)))</f>
        <v/>
      </c>
      <c r="T806" s="156">
        <f>IF((S806&lt;=0),0,((S806-T$24)*Stock*(_xlfn.NORM.INV(RAND(),stock_ave,stock_std))+(S806-T$24)*Bonds*(_xlfn.NORM.INV(RAND(),bond_ave,bond_std))+(S806-T$24)*cash*(_xlfn.NORM.INV(RAND(),cash_ave,cash_std))+(S806-T$24)))</f>
        <v/>
      </c>
      <c r="U806" s="156">
        <f>IF((T806&lt;=0),0,((T806-U$24)*Stock*(_xlfn.NORM.INV(RAND(),stock_ave,stock_std))+(T806-U$24)*Bonds*(_xlfn.NORM.INV(RAND(),bond_ave,bond_std))+(T806-U$24)*cash*(_xlfn.NORM.INV(RAND(),cash_ave,cash_std))+(T806-U$24)))</f>
        <v/>
      </c>
      <c r="V806" s="156">
        <f>IF((U806&lt;=0),0,((U806-V$24)*Stock*(_xlfn.NORM.INV(RAND(),stock_ave,stock_std))+(U806-V$24)*Bonds*(_xlfn.NORM.INV(RAND(),bond_ave,bond_std))+(U806-V$24)*cash*(_xlfn.NORM.INV(RAND(),cash_ave,cash_std))+(U806-V$24)))</f>
        <v/>
      </c>
      <c r="W806" s="156">
        <f>IF((V806&lt;=0),0,((V806-W$24)*Stock*(_xlfn.NORM.INV(RAND(),stock_ave,stock_std))+(V806-W$24)*Bonds*(_xlfn.NORM.INV(RAND(),bond_ave,bond_std))+(V806-W$24)*cash*(_xlfn.NORM.INV(RAND(),cash_ave,cash_std))+(V806-W$24)))</f>
        <v/>
      </c>
      <c r="X806" s="156">
        <f>IF((W806&lt;=0),0,((W806-X$24)*Stock*(_xlfn.NORM.INV(RAND(),stock_ave,stock_std))+(W806-X$24)*Bonds*(_xlfn.NORM.INV(RAND(),bond_ave,bond_std))+(W806-X$24)*cash*(_xlfn.NORM.INV(RAND(),cash_ave,cash_std))+(W806-X$24)))</f>
        <v/>
      </c>
      <c r="Y806" s="156">
        <f>IF((X806&lt;=0),0,((X806-Y$24)*Stock*(_xlfn.NORM.INV(RAND(),stock_ave,stock_std))+(X806-Y$24)*Bonds*(_xlfn.NORM.INV(RAND(),bond_ave,bond_std))+(X806-Y$24)*cash*(_xlfn.NORM.INV(RAND(),cash_ave,cash_std))+(X806-Y$24)))</f>
        <v/>
      </c>
      <c r="Z806" s="156">
        <f>IF((Y806&lt;=0),0,((Y806-Z$24)*Stock*(_xlfn.NORM.INV(RAND(),stock_ave,stock_std))+(Y806-Z$24)*Bonds*(_xlfn.NORM.INV(RAND(),bond_ave,bond_std))+(Y806-Z$24)*cash*(_xlfn.NORM.INV(RAND(),cash_ave,cash_std))+(Y806-Z$24)))</f>
        <v/>
      </c>
      <c r="AA806" s="156">
        <f>IF((Z806&lt;=0),0,((Z806-AA$24)*Stock*(_xlfn.NORM.INV(RAND(),stock_ave,stock_std))+(Z806-AA$24)*Bonds*(_xlfn.NORM.INV(RAND(),bond_ave,bond_std))+(Z806-AA$24)*cash*(_xlfn.NORM.INV(RAND(),cash_ave,cash_std))+(Z806-AA$24)))</f>
        <v/>
      </c>
      <c r="AB806" s="156">
        <f>IF((AA806&lt;=0),0,((AA806-AB$24)*Stock*(_xlfn.NORM.INV(RAND(),stock_ave,stock_std))+(AA806-AB$24)*Bonds*(_xlfn.NORM.INV(RAND(),bond_ave,bond_std))+(AA806-AB$24)*cash*(_xlfn.NORM.INV(RAND(),cash_ave,cash_std))+(AA806-AB$24)))</f>
        <v/>
      </c>
      <c r="AC806" s="156">
        <f>IF((AB806&lt;=0),0,((AB806-AC$24)*Stock*(_xlfn.NORM.INV(RAND(),stock_ave,stock_std))+(AB806-AC$24)*Bonds*(_xlfn.NORM.INV(RAND(),bond_ave,bond_std))+(AB806-AC$24)*cash*(_xlfn.NORM.INV(RAND(),cash_ave,cash_std))+(AB806-AC$24)))</f>
        <v/>
      </c>
      <c r="AD806" s="156">
        <f>IF((AC806&lt;=0),0,((AC806-AD$24)*Stock*(_xlfn.NORM.INV(RAND(),stock_ave,stock_std))+(AC806-AD$24)*Bonds*(_xlfn.NORM.INV(RAND(),bond_ave,bond_std))+(AC806-AD$24)*cash*(_xlfn.NORM.INV(RAND(),cash_ave,cash_std))+(AC806-AD$24)))</f>
        <v/>
      </c>
      <c r="AE806" s="156">
        <f>IF((AD806&lt;=0),0,((AD806-AE$24)*Stock*(_xlfn.NORM.INV(RAND(),stock_ave,stock_std))+(AD806-AE$24)*Bonds*(_xlfn.NORM.INV(RAND(),bond_ave,bond_std))+(AD806-AE$24)*cash*(_xlfn.NORM.INV(RAND(),cash_ave,cash_std))+(AD806-AE$24)))</f>
        <v/>
      </c>
      <c r="AF806" s="156">
        <f>IF((AE806&lt;=0),0,((AE806-AF$24)*Stock*(_xlfn.NORM.INV(RAND(),stock_ave,stock_std))+(AE806-AF$24)*Bonds*(_xlfn.NORM.INV(RAND(),bond_ave,bond_std))+(AE806-AF$24)*cash*(_xlfn.NORM.INV(RAND(),cash_ave,cash_std))+(AE806-AF$24)))</f>
        <v/>
      </c>
      <c r="AG806" s="156">
        <f>IF((AF806&lt;=0),0,((AF806-AG$24)*Stock*(_xlfn.NORM.INV(RAND(),stock_ave,stock_std))+(AF806-AG$24)*Bonds*(_xlfn.NORM.INV(RAND(),bond_ave,bond_std))+(AF806-AG$24)*cash*(_xlfn.NORM.INV(RAND(),cash_ave,cash_std))+(AF806-AG$24)))</f>
        <v/>
      </c>
      <c r="AH806" s="156">
        <f>IF((AG806&lt;=0),0,((AG806-AH$24)*Stock*(_xlfn.NORM.INV(RAND(),stock_ave,stock_std))+(AG806-AH$24)*Bonds*(_xlfn.NORM.INV(RAND(),bond_ave,bond_std))+(AG806-AH$24)*cash*(_xlfn.NORM.INV(RAND(),cash_ave,cash_std))+(AG806-AH$24)))</f>
        <v/>
      </c>
      <c r="AI806" s="156">
        <f>IF((AH806&lt;=0),0,((AH806-AI$24)*Stock*(_xlfn.NORM.INV(RAND(),stock_ave,stock_std))+(AH806-AI$24)*Bonds*(_xlfn.NORM.INV(RAND(),bond_ave,bond_std))+(AH806-AI$24)*cash*(_xlfn.NORM.INV(RAND(),cash_ave,cash_std))+(AH806-AI$24)))</f>
        <v/>
      </c>
      <c r="AJ806" s="156">
        <f>IF((AI806&lt;=0),0,((AI806-AJ$24)*Stock*(_xlfn.NORM.INV(RAND(),stock_ave,stock_std))+(AI806-AJ$24)*Bonds*(_xlfn.NORM.INV(RAND(),bond_ave,bond_std))+(AI806-AJ$24)*cash*(_xlfn.NORM.INV(RAND(),cash_ave,cash_std))+(AI806-AJ$24)))</f>
        <v/>
      </c>
      <c r="AK806" s="156">
        <f>IF((AJ806&lt;=0),0,((AJ806-AK$24)*Stock*(_xlfn.NORM.INV(RAND(),stock_ave,stock_std))+(AJ806-AK$24)*Bonds*(_xlfn.NORM.INV(RAND(),bond_ave,bond_std))+(AJ806-AK$24)*cash*(_xlfn.NORM.INV(RAND(),cash_ave,cash_std))+(AJ806-AK$24)))</f>
        <v/>
      </c>
      <c r="AL806" s="156">
        <f>IF((AK806&lt;=0),0,((AK806-AL$24)*Stock*(_xlfn.NORM.INV(RAND(),stock_ave,stock_std))+(AK806-AL$24)*Bonds*(_xlfn.NORM.INV(RAND(),bond_ave,bond_std))+(AK806-AL$24)*cash*(_xlfn.NORM.INV(RAND(),cash_ave,cash_std))+(AK806-AL$24)))</f>
        <v/>
      </c>
      <c r="AM806" s="156">
        <f>IF((AL806&lt;=0),0,((AL806-AM$24)*Stock*(_xlfn.NORM.INV(RAND(),stock_ave,stock_std))+(AL806-AM$24)*Bonds*(_xlfn.NORM.INV(RAND(),bond_ave,bond_std))+(AL806-AM$24)*cash*(_xlfn.NORM.INV(RAND(),cash_ave,cash_std))+(AL806-AM$24)))</f>
        <v/>
      </c>
      <c r="AN806" s="156">
        <f>IF((AM806&lt;=0),0,((AM806-AN$24)*Stock*(_xlfn.NORM.INV(RAND(),stock_ave,stock_std))+(AM806-AN$24)*Bonds*(_xlfn.NORM.INV(RAND(),bond_ave,bond_std))+(AM806-AN$24)*cash*(_xlfn.NORM.INV(RAND(),cash_ave,cash_std))+(AM806-AN$24)))</f>
        <v/>
      </c>
      <c r="AO806" s="156">
        <f>IF((AN806&lt;=0),0,((AN806-AO$24)*Stock*(_xlfn.NORM.INV(RAND(),stock_ave,stock_std))+(AN806-AO$24)*Bonds*(_xlfn.NORM.INV(RAND(),bond_ave,bond_std))+(AN806-AO$24)*cash*(_xlfn.NORM.INV(RAND(),cash_ave,cash_std))+(AN806-AO$24)))</f>
        <v/>
      </c>
      <c r="AP806" s="156">
        <f>IF((AO806&lt;=0),0,((AO806-AP$24)*Stock*(_xlfn.NORM.INV(RAND(),stock_ave,stock_std))+(AO806-AP$24)*Bonds*(_xlfn.NORM.INV(RAND(),bond_ave,bond_std))+(AO806-AP$24)*cash*(_xlfn.NORM.INV(RAND(),cash_ave,cash_std))+(AO806-AP$24)))</f>
        <v/>
      </c>
      <c r="AQ806" s="156">
        <f>IF((AP806&lt;=0),0,((AP806-AQ$24)*Stock*(_xlfn.NORM.INV(RAND(),stock_ave,stock_std))+(AP806-AQ$24)*Bonds*(_xlfn.NORM.INV(RAND(),bond_ave,bond_std))+(AP806-AQ$24)*cash*(_xlfn.NORM.INV(RAND(),cash_ave,cash_std))+(AP806-AQ$24)))</f>
        <v/>
      </c>
      <c r="AR806" s="156">
        <f>IF((AQ806&lt;=0),0,((AQ806-AR$24)*Stock*(_xlfn.NORM.INV(RAND(),stock_ave,stock_std))+(AQ806-AR$24)*Bonds*(_xlfn.NORM.INV(RAND(),bond_ave,bond_std))+(AQ806-AR$24)*cash*(_xlfn.NORM.INV(RAND(),cash_ave,cash_std))+(AQ806-AR$24)))</f>
        <v/>
      </c>
      <c r="AS806" s="156">
        <f>IF((AR806&lt;=0),0,((AR806-AS$24)*Stock*(_xlfn.NORM.INV(RAND(),stock_ave,stock_std))+(AR806-AS$24)*Bonds*(_xlfn.NORM.INV(RAND(),bond_ave,bond_std))+(AR806-AS$24)*cash*(_xlfn.NORM.INV(RAND(),cash_ave,cash_std))+(AR806-AS$24)))</f>
        <v/>
      </c>
      <c r="AT806" s="156">
        <f>IF((AS806&lt;=0),0,((AS806-AT$24)*Stock*(_xlfn.NORM.INV(RAND(),stock_ave,stock_std))+(AS806-AT$24)*Bonds*(_xlfn.NORM.INV(RAND(),bond_ave,bond_std))+(AS806-AT$24)*cash*(_xlfn.NORM.INV(RAND(),cash_ave,cash_std))+(AS806-AT$24)))</f>
        <v/>
      </c>
      <c r="AU806" s="156">
        <f>IF((AT806&lt;=0),0,((AT806-AU$24)*Stock*(_xlfn.NORM.INV(RAND(),stock_ave,stock_std))+(AT806-AU$24)*Bonds*(_xlfn.NORM.INV(RAND(),bond_ave,bond_std))+(AT806-AU$24)*cash*(_xlfn.NORM.INV(RAND(),cash_ave,cash_std))+(AT806-AU$24)))</f>
        <v/>
      </c>
      <c r="AV806" s="156">
        <f>IF((AU806&lt;=0),0,((AU806-AV$24)*Stock*(_xlfn.NORM.INV(RAND(),stock_ave,stock_std))+(AU806-AV$24)*Bonds*(_xlfn.NORM.INV(RAND(),bond_ave,bond_std))+(AU806-AV$24)*cash*(_xlfn.NORM.INV(RAND(),cash_ave,cash_std))+(AU806-AV$24)))</f>
        <v/>
      </c>
      <c r="AW806" s="156">
        <f>IF((AV806&lt;=0),0,((AV806-AW$24)*Stock*(_xlfn.NORM.INV(RAND(),stock_ave,stock_std))+(AV806-AW$24)*Bonds*(_xlfn.NORM.INV(RAND(),bond_ave,bond_std))+(AV806-AW$24)*cash*(_xlfn.NORM.INV(RAND(),cash_ave,cash_std))+(AV806-AW$24)))</f>
        <v/>
      </c>
      <c r="AX806" s="159" t="n"/>
      <c r="AY806" s="159" t="n"/>
      <c r="AZ806" s="159" t="n"/>
      <c r="BA806" s="159" t="n"/>
      <c r="BB806" s="159" t="n"/>
    </row>
    <row r="807">
      <c r="C807" s="147" t="n"/>
      <c r="D807" s="61">
        <f>+D806-IF(D$18&gt;74,(D806/D$25)*$C$10)</f>
        <v/>
      </c>
      <c r="E807" s="61">
        <f>+E806-IF(E$18&gt;74,(E806/E$25)*$C$10)</f>
        <v/>
      </c>
      <c r="F807" s="61">
        <f>+F806-IF(F$18&gt;74,(F806/F$25)*$C$10)</f>
        <v/>
      </c>
      <c r="G807" s="61">
        <f>+G806-IF(G$18&gt;74,(G806/G$25)*$C$10)</f>
        <v/>
      </c>
      <c r="H807" s="61">
        <f>+H806-IF(H$18&gt;74,(H806/H$25)*$C$10)</f>
        <v/>
      </c>
      <c r="I807" s="61">
        <f>+I806-IF(I$18&gt;74,(I806/I$25)*$C$10)</f>
        <v/>
      </c>
      <c r="J807" s="61">
        <f>+J806-IF(J$18&gt;74,(J806/J$25)*$C$10)</f>
        <v/>
      </c>
      <c r="K807" s="61">
        <f>+K806-IF(K$18&gt;74,(K806/K$25)*$C$10)</f>
        <v/>
      </c>
      <c r="L807" s="61">
        <f>+L806-IF(L$18&gt;74,(L806/L$25)*$C$10)</f>
        <v/>
      </c>
      <c r="M807" s="61">
        <f>+M806-IF(M$18&gt;74,(M806/M$25)*$C$10)</f>
        <v/>
      </c>
      <c r="N807" s="61">
        <f>+N806-IF(N$18&gt;74,(N806/N$25)*$C$10)</f>
        <v/>
      </c>
      <c r="O807" s="61">
        <f>+O806-IF(O$18&gt;74,(O806/O$25)*$C$10)</f>
        <v/>
      </c>
      <c r="P807" s="61">
        <f>+P806-IF(P$18&gt;74,(P806/P$25)*$C$10)</f>
        <v/>
      </c>
      <c r="Q807" s="61">
        <f>+Q806-IF(Q$18&gt;74,(Q806/Q$25)*$C$10)</f>
        <v/>
      </c>
      <c r="R807" s="61">
        <f>+R806-IF(R$18&gt;74,(R806/R$25)*$C$10)</f>
        <v/>
      </c>
      <c r="S807" s="61">
        <f>+S806-IF(S$18&gt;74,(S806/S$25)*$C$10)</f>
        <v/>
      </c>
      <c r="T807" s="61">
        <f>+T806-IF(T$18&gt;74,(T806/T$25)*$C$10)</f>
        <v/>
      </c>
      <c r="U807" s="61">
        <f>+U806-IF(U$18&gt;74,(U806/U$25)*$C$10)</f>
        <v/>
      </c>
      <c r="V807" s="61">
        <f>+V806-IF(V$18&gt;74,(V806/V$25)*$C$10)</f>
        <v/>
      </c>
      <c r="W807" s="61">
        <f>+W806-IF(W$18&gt;74,(W806/W$25)*$C$10)</f>
        <v/>
      </c>
      <c r="X807" s="61">
        <f>+X806-IF(X$18&gt;74,(X806/X$25)*$C$10)</f>
        <v/>
      </c>
      <c r="Y807" s="61">
        <f>+Y806-IF(Y$18&gt;74,(Y806/Y$25)*$C$10)</f>
        <v/>
      </c>
      <c r="Z807" s="61">
        <f>+Z806-IF(Z$18&gt;74,(Z806/Z$25)*$C$10)</f>
        <v/>
      </c>
      <c r="AA807" s="61">
        <f>+AA806-IF(AA$18&gt;74,(AA806/AA$25)*$C$10)</f>
        <v/>
      </c>
      <c r="AB807" s="61">
        <f>+AB806-IF(AB$18&gt;74,(AB806/AB$25)*$C$10)</f>
        <v/>
      </c>
      <c r="AC807" s="61">
        <f>+AC806-IF(AC$18&gt;74,(AC806/AC$25)*$C$10)</f>
        <v/>
      </c>
      <c r="AD807" s="61">
        <f>+AD806-IF(AD$18&gt;74,(AD806/AD$25)*$C$10)</f>
        <v/>
      </c>
      <c r="AE807" s="61">
        <f>+AE806-IF(AE$18&gt;74,(AE806/AE$25)*$C$10)</f>
        <v/>
      </c>
      <c r="AF807" s="61">
        <f>+AF806-IF(AF$18&gt;74,(AF806/AF$25)*$C$10)</f>
        <v/>
      </c>
      <c r="AG807" s="61">
        <f>+AG806-IF(AG$18&gt;74,(AG806/AG$25)*$C$10)</f>
        <v/>
      </c>
      <c r="AH807" s="61">
        <f>+AH806-IF(AH$18&gt;74,(AH806/AH$25)*$C$10)</f>
        <v/>
      </c>
      <c r="AI807" s="61">
        <f>+AI806-IF(AI$18&gt;74,(AI806/AI$25)*$C$10)</f>
        <v/>
      </c>
      <c r="AJ807" s="61">
        <f>+AJ806-IF(AJ$18&gt;74,(AJ806/AJ$25)*$C$10)</f>
        <v/>
      </c>
      <c r="AK807" s="61">
        <f>+AK806-IF(AK$18&gt;74,(AK806/AK$25)*$C$10)</f>
        <v/>
      </c>
      <c r="AL807" s="61">
        <f>+AL806-IF(AL$18&gt;74,(AL806/AL$25)*$C$10)</f>
        <v/>
      </c>
      <c r="AM807" s="61">
        <f>+AM806-IF(AM$18&gt;74,(AM806/AM$25)*$C$10)</f>
        <v/>
      </c>
      <c r="AN807" s="61">
        <f>+AN806-IF(AN$18&gt;74,(AN806/AN$25)*$C$10)</f>
        <v/>
      </c>
      <c r="AO807" s="61">
        <f>+AO806-IF(AO$18&gt;74,(AO806/AO$25)*$C$10)</f>
        <v/>
      </c>
      <c r="AP807" s="61">
        <f>+AP806-IF(AP$18&gt;74,(AP806/AP$25)*$C$10)</f>
        <v/>
      </c>
      <c r="AQ807" s="61">
        <f>+AQ806-IF(AQ$18&gt;74,(AQ806/AQ$25)*$C$10)</f>
        <v/>
      </c>
      <c r="AR807" s="61">
        <f>+AR806-IF(AR$18&gt;74,(AR806/AR$25)*$C$10)</f>
        <v/>
      </c>
      <c r="AS807" s="61">
        <f>+AS806-IF(AS$18&gt;74,(AS806/AS$25)*$C$10)</f>
        <v/>
      </c>
      <c r="AT807" s="61">
        <f>+AT806-IF(AT$18&gt;74,(AT806/AT$25)*$C$10)</f>
        <v/>
      </c>
      <c r="AU807" s="61">
        <f>+AU806-IF(AU$18&gt;74,(AU806/AU$25)*$C$10)</f>
        <v/>
      </c>
      <c r="AV807" s="61">
        <f>+AV806-IF(AV$18&gt;74,(AV806/AV$25)*$C$10)</f>
        <v/>
      </c>
      <c r="AW807" s="61">
        <f>+AW806-IF(AW$18&gt;74,(AW806/AW$25)*$C$10)</f>
        <v/>
      </c>
      <c r="AX807" s="35">
        <f>IF(AW807&gt;0,1,0)</f>
        <v/>
      </c>
      <c r="AY807" s="35">
        <f>IF(AL807&gt;0,1,0)</f>
        <v/>
      </c>
      <c r="AZ807" s="35">
        <f>IF(AG807&gt;0,1,0)</f>
        <v/>
      </c>
      <c r="BA807" s="35">
        <f>IF(AB807&gt;0,1,0)</f>
        <v/>
      </c>
      <c r="BB807" s="35">
        <f>IF(W807&gt;0,1,0)</f>
        <v/>
      </c>
    </row>
    <row r="808">
      <c r="B808" s="154" t="inlineStr">
        <is>
          <t>trial 391</t>
        </is>
      </c>
      <c r="C808" s="155">
        <f>+start-C805</f>
        <v/>
      </c>
      <c r="D808" s="156">
        <f>IF((C808&lt;=0),0,((C808-D$24)*Stock*(_xlfn.NORM.INV(RAND(),stock_ave,stock_std))+(C808-D$24)*Bonds*(_xlfn.NORM.INV(RAND(),bond_ave,bond_std))+(C808-D$24)*cash*(_xlfn.NORM.INV(RAND(),cash_ave,cash_std))+(C808-D$24)))</f>
        <v/>
      </c>
      <c r="E808" s="156">
        <f>IF((D808&lt;=0),0,((D808-E$24)*Stock*(_xlfn.NORM.INV(RAND(),stock_ave,stock_std))+(D808-E$24)*Bonds*(_xlfn.NORM.INV(RAND(),bond_ave,bond_std))+(D808-E$24)*cash*(_xlfn.NORM.INV(RAND(),cash_ave,cash_std))+(D808-E$24)))</f>
        <v/>
      </c>
      <c r="F808" s="156">
        <f>IF((E808&lt;=0),0,((E808-F$24)*Stock*(_xlfn.NORM.INV(RAND(),stock_ave,stock_std))+(E808-F$24)*Bonds*(_xlfn.NORM.INV(RAND(),bond_ave,bond_std))+(E808-F$24)*cash*(_xlfn.NORM.INV(RAND(),cash_ave,cash_std))+(E808-F$24)))</f>
        <v/>
      </c>
      <c r="G808" s="156">
        <f>IF((F808&lt;=0),0,((F808-G$24)*Stock*(_xlfn.NORM.INV(RAND(),stock_ave,stock_std))+(F808-G$24)*Bonds*(_xlfn.NORM.INV(RAND(),bond_ave,bond_std))+(F808-G$24)*cash*(_xlfn.NORM.INV(RAND(),cash_ave,cash_std))+(F808-G$24)))</f>
        <v/>
      </c>
      <c r="H808" s="156">
        <f>IF((G808&lt;=0),0,((G808-H$24)*Stock*(_xlfn.NORM.INV(RAND(),stock_ave,stock_std))+(G808-H$24)*Bonds*(_xlfn.NORM.INV(RAND(),bond_ave,bond_std))+(G808-H$24)*cash*(_xlfn.NORM.INV(RAND(),cash_ave,cash_std))+(G808-H$24)))</f>
        <v/>
      </c>
      <c r="I808" s="156">
        <f>IF((H808&lt;=0),0,((H808-I$24)*Stock*(_xlfn.NORM.INV(RAND(),stock_ave,stock_std))+(H808-I$24)*Bonds*(_xlfn.NORM.INV(RAND(),bond_ave,bond_std))+(H808-I$24)*cash*(_xlfn.NORM.INV(RAND(),cash_ave,cash_std))+(H808-I$24)))</f>
        <v/>
      </c>
      <c r="J808" s="156">
        <f>IF((I808&lt;=0),0,((I808-J$24)*Stock*(_xlfn.NORM.INV(RAND(),stock_ave,stock_std))+(I808-J$24)*Bonds*(_xlfn.NORM.INV(RAND(),bond_ave,bond_std))+(I808-J$24)*cash*(_xlfn.NORM.INV(RAND(),cash_ave,cash_std))+(I808-J$24)))</f>
        <v/>
      </c>
      <c r="K808" s="156">
        <f>IF((J808&lt;=0),0,((J808-K$24)*Stock*(_xlfn.NORM.INV(RAND(),stock_ave,stock_std))+(J808-K$24)*Bonds*(_xlfn.NORM.INV(RAND(),bond_ave,bond_std))+(J808-K$24)*cash*(_xlfn.NORM.INV(RAND(),cash_ave,cash_std))+(J808-K$24)))</f>
        <v/>
      </c>
      <c r="L808" s="156">
        <f>IF((K808&lt;=0),0,((K808-L$24)*Stock*(_xlfn.NORM.INV(RAND(),stock_ave,stock_std))+(K808-L$24)*Bonds*(_xlfn.NORM.INV(RAND(),bond_ave,bond_std))+(K808-L$24)*cash*(_xlfn.NORM.INV(RAND(),cash_ave,cash_std))+(K808-L$24)))</f>
        <v/>
      </c>
      <c r="M808" s="156">
        <f>IF((L808&lt;=0),0,((L808-M$24)*Stock*(_xlfn.NORM.INV(RAND(),stock_ave,stock_std))+(L808-M$24)*Bonds*(_xlfn.NORM.INV(RAND(),bond_ave,bond_std))+(L808-M$24)*cash*(_xlfn.NORM.INV(RAND(),cash_ave,cash_std))+(L808-M$24)))</f>
        <v/>
      </c>
      <c r="N808" s="156">
        <f>IF((M808&lt;=0),0,((M808-N$24)*Stock*(_xlfn.NORM.INV(RAND(),stock_ave,stock_std))+(M808-N$24)*Bonds*(_xlfn.NORM.INV(RAND(),bond_ave,bond_std))+(M808-N$24)*cash*(_xlfn.NORM.INV(RAND(),cash_ave,cash_std))+(M808-N$24)))</f>
        <v/>
      </c>
      <c r="O808" s="156">
        <f>IF((N808&lt;=0),0,((N808-O$24)*Stock*(_xlfn.NORM.INV(RAND(),stock_ave,stock_std))+(N808-O$24)*Bonds*(_xlfn.NORM.INV(RAND(),bond_ave,bond_std))+(N808-O$24)*cash*(_xlfn.NORM.INV(RAND(),cash_ave,cash_std))+(N808-O$24)))</f>
        <v/>
      </c>
      <c r="P808" s="156">
        <f>IF((O808&lt;=0),0,((O808-P$24)*Stock*(_xlfn.NORM.INV(RAND(),stock_ave,stock_std))+(O808-P$24)*Bonds*(_xlfn.NORM.INV(RAND(),bond_ave,bond_std))+(O808-P$24)*cash*(_xlfn.NORM.INV(RAND(),cash_ave,cash_std))+(O808-P$24)))</f>
        <v/>
      </c>
      <c r="Q808" s="156">
        <f>IF((P808&lt;=0),0,((P808-Q$24)*Stock*(_xlfn.NORM.INV(RAND(),stock_ave,stock_std))+(P808-Q$24)*Bonds*(_xlfn.NORM.INV(RAND(),bond_ave,bond_std))+(P808-Q$24)*cash*(_xlfn.NORM.INV(RAND(),cash_ave,cash_std))+(P808-Q$24)))</f>
        <v/>
      </c>
      <c r="R808" s="156">
        <f>IF((Q808&lt;=0),0,((Q808-R$24)*Stock*(_xlfn.NORM.INV(RAND(),stock_ave,stock_std))+(Q808-R$24)*Bonds*(_xlfn.NORM.INV(RAND(),bond_ave,bond_std))+(Q808-R$24)*cash*(_xlfn.NORM.INV(RAND(),cash_ave,cash_std))+(Q808-R$24)))</f>
        <v/>
      </c>
      <c r="S808" s="156">
        <f>IF((R808&lt;=0),0,((R808-S$24)*Stock*(_xlfn.NORM.INV(RAND(),stock_ave,stock_std))+(R808-S$24)*Bonds*(_xlfn.NORM.INV(RAND(),bond_ave,bond_std))+(R808-S$24)*cash*(_xlfn.NORM.INV(RAND(),cash_ave,cash_std))+(R808-S$24)))</f>
        <v/>
      </c>
      <c r="T808" s="156">
        <f>IF((S808&lt;=0),0,((S808-T$24)*Stock*(_xlfn.NORM.INV(RAND(),stock_ave,stock_std))+(S808-T$24)*Bonds*(_xlfn.NORM.INV(RAND(),bond_ave,bond_std))+(S808-T$24)*cash*(_xlfn.NORM.INV(RAND(),cash_ave,cash_std))+(S808-T$24)))</f>
        <v/>
      </c>
      <c r="U808" s="156">
        <f>IF((T808&lt;=0),0,((T808-U$24)*Stock*(_xlfn.NORM.INV(RAND(),stock_ave,stock_std))+(T808-U$24)*Bonds*(_xlfn.NORM.INV(RAND(),bond_ave,bond_std))+(T808-U$24)*cash*(_xlfn.NORM.INV(RAND(),cash_ave,cash_std))+(T808-U$24)))</f>
        <v/>
      </c>
      <c r="V808" s="156">
        <f>IF((U808&lt;=0),0,((U808-V$24)*Stock*(_xlfn.NORM.INV(RAND(),stock_ave,stock_std))+(U808-V$24)*Bonds*(_xlfn.NORM.INV(RAND(),bond_ave,bond_std))+(U808-V$24)*cash*(_xlfn.NORM.INV(RAND(),cash_ave,cash_std))+(U808-V$24)))</f>
        <v/>
      </c>
      <c r="W808" s="156">
        <f>IF((V808&lt;=0),0,((V808-W$24)*Stock*(_xlfn.NORM.INV(RAND(),stock_ave,stock_std))+(V808-W$24)*Bonds*(_xlfn.NORM.INV(RAND(),bond_ave,bond_std))+(V808-W$24)*cash*(_xlfn.NORM.INV(RAND(),cash_ave,cash_std))+(V808-W$24)))</f>
        <v/>
      </c>
      <c r="X808" s="156">
        <f>IF((W808&lt;=0),0,((W808-X$24)*Stock*(_xlfn.NORM.INV(RAND(),stock_ave,stock_std))+(W808-X$24)*Bonds*(_xlfn.NORM.INV(RAND(),bond_ave,bond_std))+(W808-X$24)*cash*(_xlfn.NORM.INV(RAND(),cash_ave,cash_std))+(W808-X$24)))</f>
        <v/>
      </c>
      <c r="Y808" s="156">
        <f>IF((X808&lt;=0),0,((X808-Y$24)*Stock*(_xlfn.NORM.INV(RAND(),stock_ave,stock_std))+(X808-Y$24)*Bonds*(_xlfn.NORM.INV(RAND(),bond_ave,bond_std))+(X808-Y$24)*cash*(_xlfn.NORM.INV(RAND(),cash_ave,cash_std))+(X808-Y$24)))</f>
        <v/>
      </c>
      <c r="Z808" s="156">
        <f>IF((Y808&lt;=0),0,((Y808-Z$24)*Stock*(_xlfn.NORM.INV(RAND(),stock_ave,stock_std))+(Y808-Z$24)*Bonds*(_xlfn.NORM.INV(RAND(),bond_ave,bond_std))+(Y808-Z$24)*cash*(_xlfn.NORM.INV(RAND(),cash_ave,cash_std))+(Y808-Z$24)))</f>
        <v/>
      </c>
      <c r="AA808" s="156">
        <f>IF((Z808&lt;=0),0,((Z808-AA$24)*Stock*(_xlfn.NORM.INV(RAND(),stock_ave,stock_std))+(Z808-AA$24)*Bonds*(_xlfn.NORM.INV(RAND(),bond_ave,bond_std))+(Z808-AA$24)*cash*(_xlfn.NORM.INV(RAND(),cash_ave,cash_std))+(Z808-AA$24)))</f>
        <v/>
      </c>
      <c r="AB808" s="156">
        <f>IF((AA808&lt;=0),0,((AA808-AB$24)*Stock*(_xlfn.NORM.INV(RAND(),stock_ave,stock_std))+(AA808-AB$24)*Bonds*(_xlfn.NORM.INV(RAND(),bond_ave,bond_std))+(AA808-AB$24)*cash*(_xlfn.NORM.INV(RAND(),cash_ave,cash_std))+(AA808-AB$24)))</f>
        <v/>
      </c>
      <c r="AC808" s="156">
        <f>IF((AB808&lt;=0),0,((AB808-AC$24)*Stock*(_xlfn.NORM.INV(RAND(),stock_ave,stock_std))+(AB808-AC$24)*Bonds*(_xlfn.NORM.INV(RAND(),bond_ave,bond_std))+(AB808-AC$24)*cash*(_xlfn.NORM.INV(RAND(),cash_ave,cash_std))+(AB808-AC$24)))</f>
        <v/>
      </c>
      <c r="AD808" s="156">
        <f>IF((AC808&lt;=0),0,((AC808-AD$24)*Stock*(_xlfn.NORM.INV(RAND(),stock_ave,stock_std))+(AC808-AD$24)*Bonds*(_xlfn.NORM.INV(RAND(),bond_ave,bond_std))+(AC808-AD$24)*cash*(_xlfn.NORM.INV(RAND(),cash_ave,cash_std))+(AC808-AD$24)))</f>
        <v/>
      </c>
      <c r="AE808" s="156">
        <f>IF((AD808&lt;=0),0,((AD808-AE$24)*Stock*(_xlfn.NORM.INV(RAND(),stock_ave,stock_std))+(AD808-AE$24)*Bonds*(_xlfn.NORM.INV(RAND(),bond_ave,bond_std))+(AD808-AE$24)*cash*(_xlfn.NORM.INV(RAND(),cash_ave,cash_std))+(AD808-AE$24)))</f>
        <v/>
      </c>
      <c r="AF808" s="156">
        <f>IF((AE808&lt;=0),0,((AE808-AF$24)*Stock*(_xlfn.NORM.INV(RAND(),stock_ave,stock_std))+(AE808-AF$24)*Bonds*(_xlfn.NORM.INV(RAND(),bond_ave,bond_std))+(AE808-AF$24)*cash*(_xlfn.NORM.INV(RAND(),cash_ave,cash_std))+(AE808-AF$24)))</f>
        <v/>
      </c>
      <c r="AG808" s="156">
        <f>IF((AF808&lt;=0),0,((AF808-AG$24)*Stock*(_xlfn.NORM.INV(RAND(),stock_ave,stock_std))+(AF808-AG$24)*Bonds*(_xlfn.NORM.INV(RAND(),bond_ave,bond_std))+(AF808-AG$24)*cash*(_xlfn.NORM.INV(RAND(),cash_ave,cash_std))+(AF808-AG$24)))</f>
        <v/>
      </c>
      <c r="AH808" s="156">
        <f>IF((AG808&lt;=0),0,((AG808-AH$24)*Stock*(_xlfn.NORM.INV(RAND(),stock_ave,stock_std))+(AG808-AH$24)*Bonds*(_xlfn.NORM.INV(RAND(),bond_ave,bond_std))+(AG808-AH$24)*cash*(_xlfn.NORM.INV(RAND(),cash_ave,cash_std))+(AG808-AH$24)))</f>
        <v/>
      </c>
      <c r="AI808" s="156">
        <f>IF((AH808&lt;=0),0,((AH808-AI$24)*Stock*(_xlfn.NORM.INV(RAND(),stock_ave,stock_std))+(AH808-AI$24)*Bonds*(_xlfn.NORM.INV(RAND(),bond_ave,bond_std))+(AH808-AI$24)*cash*(_xlfn.NORM.INV(RAND(),cash_ave,cash_std))+(AH808-AI$24)))</f>
        <v/>
      </c>
      <c r="AJ808" s="156">
        <f>IF((AI808&lt;=0),0,((AI808-AJ$24)*Stock*(_xlfn.NORM.INV(RAND(),stock_ave,stock_std))+(AI808-AJ$24)*Bonds*(_xlfn.NORM.INV(RAND(),bond_ave,bond_std))+(AI808-AJ$24)*cash*(_xlfn.NORM.INV(RAND(),cash_ave,cash_std))+(AI808-AJ$24)))</f>
        <v/>
      </c>
      <c r="AK808" s="156">
        <f>IF((AJ808&lt;=0),0,((AJ808-AK$24)*Stock*(_xlfn.NORM.INV(RAND(),stock_ave,stock_std))+(AJ808-AK$24)*Bonds*(_xlfn.NORM.INV(RAND(),bond_ave,bond_std))+(AJ808-AK$24)*cash*(_xlfn.NORM.INV(RAND(),cash_ave,cash_std))+(AJ808-AK$24)))</f>
        <v/>
      </c>
      <c r="AL808" s="156">
        <f>IF((AK808&lt;=0),0,((AK808-AL$24)*Stock*(_xlfn.NORM.INV(RAND(),stock_ave,stock_std))+(AK808-AL$24)*Bonds*(_xlfn.NORM.INV(RAND(),bond_ave,bond_std))+(AK808-AL$24)*cash*(_xlfn.NORM.INV(RAND(),cash_ave,cash_std))+(AK808-AL$24)))</f>
        <v/>
      </c>
      <c r="AM808" s="156">
        <f>IF((AL808&lt;=0),0,((AL808-AM$24)*Stock*(_xlfn.NORM.INV(RAND(),stock_ave,stock_std))+(AL808-AM$24)*Bonds*(_xlfn.NORM.INV(RAND(),bond_ave,bond_std))+(AL808-AM$24)*cash*(_xlfn.NORM.INV(RAND(),cash_ave,cash_std))+(AL808-AM$24)))</f>
        <v/>
      </c>
      <c r="AN808" s="156">
        <f>IF((AM808&lt;=0),0,((AM808-AN$24)*Stock*(_xlfn.NORM.INV(RAND(),stock_ave,stock_std))+(AM808-AN$24)*Bonds*(_xlfn.NORM.INV(RAND(),bond_ave,bond_std))+(AM808-AN$24)*cash*(_xlfn.NORM.INV(RAND(),cash_ave,cash_std))+(AM808-AN$24)))</f>
        <v/>
      </c>
      <c r="AO808" s="156">
        <f>IF((AN808&lt;=0),0,((AN808-AO$24)*Stock*(_xlfn.NORM.INV(RAND(),stock_ave,stock_std))+(AN808-AO$24)*Bonds*(_xlfn.NORM.INV(RAND(),bond_ave,bond_std))+(AN808-AO$24)*cash*(_xlfn.NORM.INV(RAND(),cash_ave,cash_std))+(AN808-AO$24)))</f>
        <v/>
      </c>
      <c r="AP808" s="156">
        <f>IF((AO808&lt;=0),0,((AO808-AP$24)*Stock*(_xlfn.NORM.INV(RAND(),stock_ave,stock_std))+(AO808-AP$24)*Bonds*(_xlfn.NORM.INV(RAND(),bond_ave,bond_std))+(AO808-AP$24)*cash*(_xlfn.NORM.INV(RAND(),cash_ave,cash_std))+(AO808-AP$24)))</f>
        <v/>
      </c>
      <c r="AQ808" s="156">
        <f>IF((AP808&lt;=0),0,((AP808-AQ$24)*Stock*(_xlfn.NORM.INV(RAND(),stock_ave,stock_std))+(AP808-AQ$24)*Bonds*(_xlfn.NORM.INV(RAND(),bond_ave,bond_std))+(AP808-AQ$24)*cash*(_xlfn.NORM.INV(RAND(),cash_ave,cash_std))+(AP808-AQ$24)))</f>
        <v/>
      </c>
      <c r="AR808" s="156">
        <f>IF((AQ808&lt;=0),0,((AQ808-AR$24)*Stock*(_xlfn.NORM.INV(RAND(),stock_ave,stock_std))+(AQ808-AR$24)*Bonds*(_xlfn.NORM.INV(RAND(),bond_ave,bond_std))+(AQ808-AR$24)*cash*(_xlfn.NORM.INV(RAND(),cash_ave,cash_std))+(AQ808-AR$24)))</f>
        <v/>
      </c>
      <c r="AS808" s="156">
        <f>IF((AR808&lt;=0),0,((AR808-AS$24)*Stock*(_xlfn.NORM.INV(RAND(),stock_ave,stock_std))+(AR808-AS$24)*Bonds*(_xlfn.NORM.INV(RAND(),bond_ave,bond_std))+(AR808-AS$24)*cash*(_xlfn.NORM.INV(RAND(),cash_ave,cash_std))+(AR808-AS$24)))</f>
        <v/>
      </c>
      <c r="AT808" s="156">
        <f>IF((AS808&lt;=0),0,((AS808-AT$24)*Stock*(_xlfn.NORM.INV(RAND(),stock_ave,stock_std))+(AS808-AT$24)*Bonds*(_xlfn.NORM.INV(RAND(),bond_ave,bond_std))+(AS808-AT$24)*cash*(_xlfn.NORM.INV(RAND(),cash_ave,cash_std))+(AS808-AT$24)))</f>
        <v/>
      </c>
      <c r="AU808" s="156">
        <f>IF((AT808&lt;=0),0,((AT808-AU$24)*Stock*(_xlfn.NORM.INV(RAND(),stock_ave,stock_std))+(AT808-AU$24)*Bonds*(_xlfn.NORM.INV(RAND(),bond_ave,bond_std))+(AT808-AU$24)*cash*(_xlfn.NORM.INV(RAND(),cash_ave,cash_std))+(AT808-AU$24)))</f>
        <v/>
      </c>
      <c r="AV808" s="156">
        <f>IF((AU808&lt;=0),0,((AU808-AV$24)*Stock*(_xlfn.NORM.INV(RAND(),stock_ave,stock_std))+(AU808-AV$24)*Bonds*(_xlfn.NORM.INV(RAND(),bond_ave,bond_std))+(AU808-AV$24)*cash*(_xlfn.NORM.INV(RAND(),cash_ave,cash_std))+(AU808-AV$24)))</f>
        <v/>
      </c>
      <c r="AW808" s="156">
        <f>IF((AV808&lt;=0),0,((AV808-AW$24)*Stock*(_xlfn.NORM.INV(RAND(),stock_ave,stock_std))+(AV808-AW$24)*Bonds*(_xlfn.NORM.INV(RAND(),bond_ave,bond_std))+(AV808-AW$24)*cash*(_xlfn.NORM.INV(RAND(),cash_ave,cash_std))+(AV808-AW$24)))</f>
        <v/>
      </c>
      <c r="AX808" s="159" t="n"/>
      <c r="AY808" s="159" t="n"/>
      <c r="AZ808" s="159" t="n"/>
      <c r="BA808" s="159" t="n"/>
      <c r="BB808" s="159" t="n"/>
    </row>
    <row r="809">
      <c r="C809" s="147" t="n"/>
      <c r="D809" s="61">
        <f>+D808-IF(D$18&gt;74,(D808/D$25)*$C$10)</f>
        <v/>
      </c>
      <c r="E809" s="61">
        <f>+E808-IF(E$18&gt;74,(E808/E$25)*$C$10)</f>
        <v/>
      </c>
      <c r="F809" s="61">
        <f>+F808-IF(F$18&gt;74,(F808/F$25)*$C$10)</f>
        <v/>
      </c>
      <c r="G809" s="61">
        <f>+G808-IF(G$18&gt;74,(G808/G$25)*$C$10)</f>
        <v/>
      </c>
      <c r="H809" s="61">
        <f>+H808-IF(H$18&gt;74,(H808/H$25)*$C$10)</f>
        <v/>
      </c>
      <c r="I809" s="61">
        <f>+I808-IF(I$18&gt;74,(I808/I$25)*$C$10)</f>
        <v/>
      </c>
      <c r="J809" s="61">
        <f>+J808-IF(J$18&gt;74,(J808/J$25)*$C$10)</f>
        <v/>
      </c>
      <c r="K809" s="61">
        <f>+K808-IF(K$18&gt;74,(K808/K$25)*$C$10)</f>
        <v/>
      </c>
      <c r="L809" s="61">
        <f>+L808-IF(L$18&gt;74,(L808/L$25)*$C$10)</f>
        <v/>
      </c>
      <c r="M809" s="61">
        <f>+M808-IF(M$18&gt;74,(M808/M$25)*$C$10)</f>
        <v/>
      </c>
      <c r="N809" s="61">
        <f>+N808-IF(N$18&gt;74,(N808/N$25)*$C$10)</f>
        <v/>
      </c>
      <c r="O809" s="61">
        <f>+O808-IF(O$18&gt;74,(O808/O$25)*$C$10)</f>
        <v/>
      </c>
      <c r="P809" s="61">
        <f>+P808-IF(P$18&gt;74,(P808/P$25)*$C$10)</f>
        <v/>
      </c>
      <c r="Q809" s="61">
        <f>+Q808-IF(Q$18&gt;74,(Q808/Q$25)*$C$10)</f>
        <v/>
      </c>
      <c r="R809" s="61">
        <f>+R808-IF(R$18&gt;74,(R808/R$25)*$C$10)</f>
        <v/>
      </c>
      <c r="S809" s="61">
        <f>+S808-IF(S$18&gt;74,(S808/S$25)*$C$10)</f>
        <v/>
      </c>
      <c r="T809" s="61">
        <f>+T808-IF(T$18&gt;74,(T808/T$25)*$C$10)</f>
        <v/>
      </c>
      <c r="U809" s="61">
        <f>+U808-IF(U$18&gt;74,(U808/U$25)*$C$10)</f>
        <v/>
      </c>
      <c r="V809" s="61">
        <f>+V808-IF(V$18&gt;74,(V808/V$25)*$C$10)</f>
        <v/>
      </c>
      <c r="W809" s="61">
        <f>+W808-IF(W$18&gt;74,(W808/W$25)*$C$10)</f>
        <v/>
      </c>
      <c r="X809" s="61">
        <f>+X808-IF(X$18&gt;74,(X808/X$25)*$C$10)</f>
        <v/>
      </c>
      <c r="Y809" s="61">
        <f>+Y808-IF(Y$18&gt;74,(Y808/Y$25)*$C$10)</f>
        <v/>
      </c>
      <c r="Z809" s="61">
        <f>+Z808-IF(Z$18&gt;74,(Z808/Z$25)*$C$10)</f>
        <v/>
      </c>
      <c r="AA809" s="61">
        <f>+AA808-IF(AA$18&gt;74,(AA808/AA$25)*$C$10)</f>
        <v/>
      </c>
      <c r="AB809" s="61">
        <f>+AB808-IF(AB$18&gt;74,(AB808/AB$25)*$C$10)</f>
        <v/>
      </c>
      <c r="AC809" s="61">
        <f>+AC808-IF(AC$18&gt;74,(AC808/AC$25)*$C$10)</f>
        <v/>
      </c>
      <c r="AD809" s="61">
        <f>+AD808-IF(AD$18&gt;74,(AD808/AD$25)*$C$10)</f>
        <v/>
      </c>
      <c r="AE809" s="61">
        <f>+AE808-IF(AE$18&gt;74,(AE808/AE$25)*$C$10)</f>
        <v/>
      </c>
      <c r="AF809" s="61">
        <f>+AF808-IF(AF$18&gt;74,(AF808/AF$25)*$C$10)</f>
        <v/>
      </c>
      <c r="AG809" s="61">
        <f>+AG808-IF(AG$18&gt;74,(AG808/AG$25)*$C$10)</f>
        <v/>
      </c>
      <c r="AH809" s="61">
        <f>+AH808-IF(AH$18&gt;74,(AH808/AH$25)*$C$10)</f>
        <v/>
      </c>
      <c r="AI809" s="61">
        <f>+AI808-IF(AI$18&gt;74,(AI808/AI$25)*$C$10)</f>
        <v/>
      </c>
      <c r="AJ809" s="61">
        <f>+AJ808-IF(AJ$18&gt;74,(AJ808/AJ$25)*$C$10)</f>
        <v/>
      </c>
      <c r="AK809" s="61">
        <f>+AK808-IF(AK$18&gt;74,(AK808/AK$25)*$C$10)</f>
        <v/>
      </c>
      <c r="AL809" s="61">
        <f>+AL808-IF(AL$18&gt;74,(AL808/AL$25)*$C$10)</f>
        <v/>
      </c>
      <c r="AM809" s="61">
        <f>+AM808-IF(AM$18&gt;74,(AM808/AM$25)*$C$10)</f>
        <v/>
      </c>
      <c r="AN809" s="61">
        <f>+AN808-IF(AN$18&gt;74,(AN808/AN$25)*$C$10)</f>
        <v/>
      </c>
      <c r="AO809" s="61">
        <f>+AO808-IF(AO$18&gt;74,(AO808/AO$25)*$C$10)</f>
        <v/>
      </c>
      <c r="AP809" s="61">
        <f>+AP808-IF(AP$18&gt;74,(AP808/AP$25)*$C$10)</f>
        <v/>
      </c>
      <c r="AQ809" s="61">
        <f>+AQ808-IF(AQ$18&gt;74,(AQ808/AQ$25)*$C$10)</f>
        <v/>
      </c>
      <c r="AR809" s="61">
        <f>+AR808-IF(AR$18&gt;74,(AR808/AR$25)*$C$10)</f>
        <v/>
      </c>
      <c r="AS809" s="61">
        <f>+AS808-IF(AS$18&gt;74,(AS808/AS$25)*$C$10)</f>
        <v/>
      </c>
      <c r="AT809" s="61">
        <f>+AT808-IF(AT$18&gt;74,(AT808/AT$25)*$C$10)</f>
        <v/>
      </c>
      <c r="AU809" s="61">
        <f>+AU808-IF(AU$18&gt;74,(AU808/AU$25)*$C$10)</f>
        <v/>
      </c>
      <c r="AV809" s="61">
        <f>+AV808-IF(AV$18&gt;74,(AV808/AV$25)*$C$10)</f>
        <v/>
      </c>
      <c r="AW809" s="61">
        <f>+AW808-IF(AW$18&gt;74,(AW808/AW$25)*$C$10)</f>
        <v/>
      </c>
      <c r="AX809" s="35">
        <f>IF(AW809&gt;0,1,0)</f>
        <v/>
      </c>
      <c r="AY809" s="35">
        <f>IF(AL809&gt;0,1,0)</f>
        <v/>
      </c>
      <c r="AZ809" s="35">
        <f>IF(AG809&gt;0,1,0)</f>
        <v/>
      </c>
      <c r="BA809" s="35">
        <f>IF(AB809&gt;0,1,0)</f>
        <v/>
      </c>
      <c r="BB809" s="35">
        <f>IF(W809&gt;0,1,0)</f>
        <v/>
      </c>
    </row>
    <row r="810">
      <c r="B810" s="154" t="inlineStr">
        <is>
          <t>trial 392</t>
        </is>
      </c>
      <c r="C810" s="155">
        <f>+start-C807</f>
        <v/>
      </c>
      <c r="D810" s="156">
        <f>IF((C810&lt;=0),0,((C810-D$24)*Stock*(_xlfn.NORM.INV(RAND(),stock_ave,stock_std))+(C810-D$24)*Bonds*(_xlfn.NORM.INV(RAND(),bond_ave,bond_std))+(C810-D$24)*cash*(_xlfn.NORM.INV(RAND(),cash_ave,cash_std))+(C810-D$24)))</f>
        <v/>
      </c>
      <c r="E810" s="156">
        <f>IF((D810&lt;=0),0,((D810-E$24)*Stock*(_xlfn.NORM.INV(RAND(),stock_ave,stock_std))+(D810-E$24)*Bonds*(_xlfn.NORM.INV(RAND(),bond_ave,bond_std))+(D810-E$24)*cash*(_xlfn.NORM.INV(RAND(),cash_ave,cash_std))+(D810-E$24)))</f>
        <v/>
      </c>
      <c r="F810" s="156">
        <f>IF((E810&lt;=0),0,((E810-F$24)*Stock*(_xlfn.NORM.INV(RAND(),stock_ave,stock_std))+(E810-F$24)*Bonds*(_xlfn.NORM.INV(RAND(),bond_ave,bond_std))+(E810-F$24)*cash*(_xlfn.NORM.INV(RAND(),cash_ave,cash_std))+(E810-F$24)))</f>
        <v/>
      </c>
      <c r="G810" s="156">
        <f>IF((F810&lt;=0),0,((F810-G$24)*Stock*(_xlfn.NORM.INV(RAND(),stock_ave,stock_std))+(F810-G$24)*Bonds*(_xlfn.NORM.INV(RAND(),bond_ave,bond_std))+(F810-G$24)*cash*(_xlfn.NORM.INV(RAND(),cash_ave,cash_std))+(F810-G$24)))</f>
        <v/>
      </c>
      <c r="H810" s="156">
        <f>IF((G810&lt;=0),0,((G810-H$24)*Stock*(_xlfn.NORM.INV(RAND(),stock_ave,stock_std))+(G810-H$24)*Bonds*(_xlfn.NORM.INV(RAND(),bond_ave,bond_std))+(G810-H$24)*cash*(_xlfn.NORM.INV(RAND(),cash_ave,cash_std))+(G810-H$24)))</f>
        <v/>
      </c>
      <c r="I810" s="156">
        <f>IF((H810&lt;=0),0,((H810-I$24)*Stock*(_xlfn.NORM.INV(RAND(),stock_ave,stock_std))+(H810-I$24)*Bonds*(_xlfn.NORM.INV(RAND(),bond_ave,bond_std))+(H810-I$24)*cash*(_xlfn.NORM.INV(RAND(),cash_ave,cash_std))+(H810-I$24)))</f>
        <v/>
      </c>
      <c r="J810" s="156">
        <f>IF((I810&lt;=0),0,((I810-J$24)*Stock*(_xlfn.NORM.INV(RAND(),stock_ave,stock_std))+(I810-J$24)*Bonds*(_xlfn.NORM.INV(RAND(),bond_ave,bond_std))+(I810-J$24)*cash*(_xlfn.NORM.INV(RAND(),cash_ave,cash_std))+(I810-J$24)))</f>
        <v/>
      </c>
      <c r="K810" s="156">
        <f>IF((J810&lt;=0),0,((J810-K$24)*Stock*(_xlfn.NORM.INV(RAND(),stock_ave,stock_std))+(J810-K$24)*Bonds*(_xlfn.NORM.INV(RAND(),bond_ave,bond_std))+(J810-K$24)*cash*(_xlfn.NORM.INV(RAND(),cash_ave,cash_std))+(J810-K$24)))</f>
        <v/>
      </c>
      <c r="L810" s="156">
        <f>IF((K810&lt;=0),0,((K810-L$24)*Stock*(_xlfn.NORM.INV(RAND(),stock_ave,stock_std))+(K810-L$24)*Bonds*(_xlfn.NORM.INV(RAND(),bond_ave,bond_std))+(K810-L$24)*cash*(_xlfn.NORM.INV(RAND(),cash_ave,cash_std))+(K810-L$24)))</f>
        <v/>
      </c>
      <c r="M810" s="156">
        <f>IF((L810&lt;=0),0,((L810-M$24)*Stock*(_xlfn.NORM.INV(RAND(),stock_ave,stock_std))+(L810-M$24)*Bonds*(_xlfn.NORM.INV(RAND(),bond_ave,bond_std))+(L810-M$24)*cash*(_xlfn.NORM.INV(RAND(),cash_ave,cash_std))+(L810-M$24)))</f>
        <v/>
      </c>
      <c r="N810" s="156">
        <f>IF((M810&lt;=0),0,((M810-N$24)*Stock*(_xlfn.NORM.INV(RAND(),stock_ave,stock_std))+(M810-N$24)*Bonds*(_xlfn.NORM.INV(RAND(),bond_ave,bond_std))+(M810-N$24)*cash*(_xlfn.NORM.INV(RAND(),cash_ave,cash_std))+(M810-N$24)))</f>
        <v/>
      </c>
      <c r="O810" s="156">
        <f>IF((N810&lt;=0),0,((N810-O$24)*Stock*(_xlfn.NORM.INV(RAND(),stock_ave,stock_std))+(N810-O$24)*Bonds*(_xlfn.NORM.INV(RAND(),bond_ave,bond_std))+(N810-O$24)*cash*(_xlfn.NORM.INV(RAND(),cash_ave,cash_std))+(N810-O$24)))</f>
        <v/>
      </c>
      <c r="P810" s="156">
        <f>IF((O810&lt;=0),0,((O810-P$24)*Stock*(_xlfn.NORM.INV(RAND(),stock_ave,stock_std))+(O810-P$24)*Bonds*(_xlfn.NORM.INV(RAND(),bond_ave,bond_std))+(O810-P$24)*cash*(_xlfn.NORM.INV(RAND(),cash_ave,cash_std))+(O810-P$24)))</f>
        <v/>
      </c>
      <c r="Q810" s="156">
        <f>IF((P810&lt;=0),0,((P810-Q$24)*Stock*(_xlfn.NORM.INV(RAND(),stock_ave,stock_std))+(P810-Q$24)*Bonds*(_xlfn.NORM.INV(RAND(),bond_ave,bond_std))+(P810-Q$24)*cash*(_xlfn.NORM.INV(RAND(),cash_ave,cash_std))+(P810-Q$24)))</f>
        <v/>
      </c>
      <c r="R810" s="156">
        <f>IF((Q810&lt;=0),0,((Q810-R$24)*Stock*(_xlfn.NORM.INV(RAND(),stock_ave,stock_std))+(Q810-R$24)*Bonds*(_xlfn.NORM.INV(RAND(),bond_ave,bond_std))+(Q810-R$24)*cash*(_xlfn.NORM.INV(RAND(),cash_ave,cash_std))+(Q810-R$24)))</f>
        <v/>
      </c>
      <c r="S810" s="156">
        <f>IF((R810&lt;=0),0,((R810-S$24)*Stock*(_xlfn.NORM.INV(RAND(),stock_ave,stock_std))+(R810-S$24)*Bonds*(_xlfn.NORM.INV(RAND(),bond_ave,bond_std))+(R810-S$24)*cash*(_xlfn.NORM.INV(RAND(),cash_ave,cash_std))+(R810-S$24)))</f>
        <v/>
      </c>
      <c r="T810" s="156">
        <f>IF((S810&lt;=0),0,((S810-T$24)*Stock*(_xlfn.NORM.INV(RAND(),stock_ave,stock_std))+(S810-T$24)*Bonds*(_xlfn.NORM.INV(RAND(),bond_ave,bond_std))+(S810-T$24)*cash*(_xlfn.NORM.INV(RAND(),cash_ave,cash_std))+(S810-T$24)))</f>
        <v/>
      </c>
      <c r="U810" s="156">
        <f>IF((T810&lt;=0),0,((T810-U$24)*Stock*(_xlfn.NORM.INV(RAND(),stock_ave,stock_std))+(T810-U$24)*Bonds*(_xlfn.NORM.INV(RAND(),bond_ave,bond_std))+(T810-U$24)*cash*(_xlfn.NORM.INV(RAND(),cash_ave,cash_std))+(T810-U$24)))</f>
        <v/>
      </c>
      <c r="V810" s="156">
        <f>IF((U810&lt;=0),0,((U810-V$24)*Stock*(_xlfn.NORM.INV(RAND(),stock_ave,stock_std))+(U810-V$24)*Bonds*(_xlfn.NORM.INV(RAND(),bond_ave,bond_std))+(U810-V$24)*cash*(_xlfn.NORM.INV(RAND(),cash_ave,cash_std))+(U810-V$24)))</f>
        <v/>
      </c>
      <c r="W810" s="156">
        <f>IF((V810&lt;=0),0,((V810-W$24)*Stock*(_xlfn.NORM.INV(RAND(),stock_ave,stock_std))+(V810-W$24)*Bonds*(_xlfn.NORM.INV(RAND(),bond_ave,bond_std))+(V810-W$24)*cash*(_xlfn.NORM.INV(RAND(),cash_ave,cash_std))+(V810-W$24)))</f>
        <v/>
      </c>
      <c r="X810" s="156">
        <f>IF((W810&lt;=0),0,((W810-X$24)*Stock*(_xlfn.NORM.INV(RAND(),stock_ave,stock_std))+(W810-X$24)*Bonds*(_xlfn.NORM.INV(RAND(),bond_ave,bond_std))+(W810-X$24)*cash*(_xlfn.NORM.INV(RAND(),cash_ave,cash_std))+(W810-X$24)))</f>
        <v/>
      </c>
      <c r="Y810" s="156">
        <f>IF((X810&lt;=0),0,((X810-Y$24)*Stock*(_xlfn.NORM.INV(RAND(),stock_ave,stock_std))+(X810-Y$24)*Bonds*(_xlfn.NORM.INV(RAND(),bond_ave,bond_std))+(X810-Y$24)*cash*(_xlfn.NORM.INV(RAND(),cash_ave,cash_std))+(X810-Y$24)))</f>
        <v/>
      </c>
      <c r="Z810" s="156">
        <f>IF((Y810&lt;=0),0,((Y810-Z$24)*Stock*(_xlfn.NORM.INV(RAND(),stock_ave,stock_std))+(Y810-Z$24)*Bonds*(_xlfn.NORM.INV(RAND(),bond_ave,bond_std))+(Y810-Z$24)*cash*(_xlfn.NORM.INV(RAND(),cash_ave,cash_std))+(Y810-Z$24)))</f>
        <v/>
      </c>
      <c r="AA810" s="156">
        <f>IF((Z810&lt;=0),0,((Z810-AA$24)*Stock*(_xlfn.NORM.INV(RAND(),stock_ave,stock_std))+(Z810-AA$24)*Bonds*(_xlfn.NORM.INV(RAND(),bond_ave,bond_std))+(Z810-AA$24)*cash*(_xlfn.NORM.INV(RAND(),cash_ave,cash_std))+(Z810-AA$24)))</f>
        <v/>
      </c>
      <c r="AB810" s="156">
        <f>IF((AA810&lt;=0),0,((AA810-AB$24)*Stock*(_xlfn.NORM.INV(RAND(),stock_ave,stock_std))+(AA810-AB$24)*Bonds*(_xlfn.NORM.INV(RAND(),bond_ave,bond_std))+(AA810-AB$24)*cash*(_xlfn.NORM.INV(RAND(),cash_ave,cash_std))+(AA810-AB$24)))</f>
        <v/>
      </c>
      <c r="AC810" s="156">
        <f>IF((AB810&lt;=0),0,((AB810-AC$24)*Stock*(_xlfn.NORM.INV(RAND(),stock_ave,stock_std))+(AB810-AC$24)*Bonds*(_xlfn.NORM.INV(RAND(),bond_ave,bond_std))+(AB810-AC$24)*cash*(_xlfn.NORM.INV(RAND(),cash_ave,cash_std))+(AB810-AC$24)))</f>
        <v/>
      </c>
      <c r="AD810" s="156">
        <f>IF((AC810&lt;=0),0,((AC810-AD$24)*Stock*(_xlfn.NORM.INV(RAND(),stock_ave,stock_std))+(AC810-AD$24)*Bonds*(_xlfn.NORM.INV(RAND(),bond_ave,bond_std))+(AC810-AD$24)*cash*(_xlfn.NORM.INV(RAND(),cash_ave,cash_std))+(AC810-AD$24)))</f>
        <v/>
      </c>
      <c r="AE810" s="156">
        <f>IF((AD810&lt;=0),0,((AD810-AE$24)*Stock*(_xlfn.NORM.INV(RAND(),stock_ave,stock_std))+(AD810-AE$24)*Bonds*(_xlfn.NORM.INV(RAND(),bond_ave,bond_std))+(AD810-AE$24)*cash*(_xlfn.NORM.INV(RAND(),cash_ave,cash_std))+(AD810-AE$24)))</f>
        <v/>
      </c>
      <c r="AF810" s="156">
        <f>IF((AE810&lt;=0),0,((AE810-AF$24)*Stock*(_xlfn.NORM.INV(RAND(),stock_ave,stock_std))+(AE810-AF$24)*Bonds*(_xlfn.NORM.INV(RAND(),bond_ave,bond_std))+(AE810-AF$24)*cash*(_xlfn.NORM.INV(RAND(),cash_ave,cash_std))+(AE810-AF$24)))</f>
        <v/>
      </c>
      <c r="AG810" s="156">
        <f>IF((AF810&lt;=0),0,((AF810-AG$24)*Stock*(_xlfn.NORM.INV(RAND(),stock_ave,stock_std))+(AF810-AG$24)*Bonds*(_xlfn.NORM.INV(RAND(),bond_ave,bond_std))+(AF810-AG$24)*cash*(_xlfn.NORM.INV(RAND(),cash_ave,cash_std))+(AF810-AG$24)))</f>
        <v/>
      </c>
      <c r="AH810" s="156">
        <f>IF((AG810&lt;=0),0,((AG810-AH$24)*Stock*(_xlfn.NORM.INV(RAND(),stock_ave,stock_std))+(AG810-AH$24)*Bonds*(_xlfn.NORM.INV(RAND(),bond_ave,bond_std))+(AG810-AH$24)*cash*(_xlfn.NORM.INV(RAND(),cash_ave,cash_std))+(AG810-AH$24)))</f>
        <v/>
      </c>
      <c r="AI810" s="156">
        <f>IF((AH810&lt;=0),0,((AH810-AI$24)*Stock*(_xlfn.NORM.INV(RAND(),stock_ave,stock_std))+(AH810-AI$24)*Bonds*(_xlfn.NORM.INV(RAND(),bond_ave,bond_std))+(AH810-AI$24)*cash*(_xlfn.NORM.INV(RAND(),cash_ave,cash_std))+(AH810-AI$24)))</f>
        <v/>
      </c>
      <c r="AJ810" s="156">
        <f>IF((AI810&lt;=0),0,((AI810-AJ$24)*Stock*(_xlfn.NORM.INV(RAND(),stock_ave,stock_std))+(AI810-AJ$24)*Bonds*(_xlfn.NORM.INV(RAND(),bond_ave,bond_std))+(AI810-AJ$24)*cash*(_xlfn.NORM.INV(RAND(),cash_ave,cash_std))+(AI810-AJ$24)))</f>
        <v/>
      </c>
      <c r="AK810" s="156">
        <f>IF((AJ810&lt;=0),0,((AJ810-AK$24)*Stock*(_xlfn.NORM.INV(RAND(),stock_ave,stock_std))+(AJ810-AK$24)*Bonds*(_xlfn.NORM.INV(RAND(),bond_ave,bond_std))+(AJ810-AK$24)*cash*(_xlfn.NORM.INV(RAND(),cash_ave,cash_std))+(AJ810-AK$24)))</f>
        <v/>
      </c>
      <c r="AL810" s="156">
        <f>IF((AK810&lt;=0),0,((AK810-AL$24)*Stock*(_xlfn.NORM.INV(RAND(),stock_ave,stock_std))+(AK810-AL$24)*Bonds*(_xlfn.NORM.INV(RAND(),bond_ave,bond_std))+(AK810-AL$24)*cash*(_xlfn.NORM.INV(RAND(),cash_ave,cash_std))+(AK810-AL$24)))</f>
        <v/>
      </c>
      <c r="AM810" s="156">
        <f>IF((AL810&lt;=0),0,((AL810-AM$24)*Stock*(_xlfn.NORM.INV(RAND(),stock_ave,stock_std))+(AL810-AM$24)*Bonds*(_xlfn.NORM.INV(RAND(),bond_ave,bond_std))+(AL810-AM$24)*cash*(_xlfn.NORM.INV(RAND(),cash_ave,cash_std))+(AL810-AM$24)))</f>
        <v/>
      </c>
      <c r="AN810" s="156">
        <f>IF((AM810&lt;=0),0,((AM810-AN$24)*Stock*(_xlfn.NORM.INV(RAND(),stock_ave,stock_std))+(AM810-AN$24)*Bonds*(_xlfn.NORM.INV(RAND(),bond_ave,bond_std))+(AM810-AN$24)*cash*(_xlfn.NORM.INV(RAND(),cash_ave,cash_std))+(AM810-AN$24)))</f>
        <v/>
      </c>
      <c r="AO810" s="156">
        <f>IF((AN810&lt;=0),0,((AN810-AO$24)*Stock*(_xlfn.NORM.INV(RAND(),stock_ave,stock_std))+(AN810-AO$24)*Bonds*(_xlfn.NORM.INV(RAND(),bond_ave,bond_std))+(AN810-AO$24)*cash*(_xlfn.NORM.INV(RAND(),cash_ave,cash_std))+(AN810-AO$24)))</f>
        <v/>
      </c>
      <c r="AP810" s="156">
        <f>IF((AO810&lt;=0),0,((AO810-AP$24)*Stock*(_xlfn.NORM.INV(RAND(),stock_ave,stock_std))+(AO810-AP$24)*Bonds*(_xlfn.NORM.INV(RAND(),bond_ave,bond_std))+(AO810-AP$24)*cash*(_xlfn.NORM.INV(RAND(),cash_ave,cash_std))+(AO810-AP$24)))</f>
        <v/>
      </c>
      <c r="AQ810" s="156">
        <f>IF((AP810&lt;=0),0,((AP810-AQ$24)*Stock*(_xlfn.NORM.INV(RAND(),stock_ave,stock_std))+(AP810-AQ$24)*Bonds*(_xlfn.NORM.INV(RAND(),bond_ave,bond_std))+(AP810-AQ$24)*cash*(_xlfn.NORM.INV(RAND(),cash_ave,cash_std))+(AP810-AQ$24)))</f>
        <v/>
      </c>
      <c r="AR810" s="156">
        <f>IF((AQ810&lt;=0),0,((AQ810-AR$24)*Stock*(_xlfn.NORM.INV(RAND(),stock_ave,stock_std))+(AQ810-AR$24)*Bonds*(_xlfn.NORM.INV(RAND(),bond_ave,bond_std))+(AQ810-AR$24)*cash*(_xlfn.NORM.INV(RAND(),cash_ave,cash_std))+(AQ810-AR$24)))</f>
        <v/>
      </c>
      <c r="AS810" s="156">
        <f>IF((AR810&lt;=0),0,((AR810-AS$24)*Stock*(_xlfn.NORM.INV(RAND(),stock_ave,stock_std))+(AR810-AS$24)*Bonds*(_xlfn.NORM.INV(RAND(),bond_ave,bond_std))+(AR810-AS$24)*cash*(_xlfn.NORM.INV(RAND(),cash_ave,cash_std))+(AR810-AS$24)))</f>
        <v/>
      </c>
      <c r="AT810" s="156">
        <f>IF((AS810&lt;=0),0,((AS810-AT$24)*Stock*(_xlfn.NORM.INV(RAND(),stock_ave,stock_std))+(AS810-AT$24)*Bonds*(_xlfn.NORM.INV(RAND(),bond_ave,bond_std))+(AS810-AT$24)*cash*(_xlfn.NORM.INV(RAND(),cash_ave,cash_std))+(AS810-AT$24)))</f>
        <v/>
      </c>
      <c r="AU810" s="156">
        <f>IF((AT810&lt;=0),0,((AT810-AU$24)*Stock*(_xlfn.NORM.INV(RAND(),stock_ave,stock_std))+(AT810-AU$24)*Bonds*(_xlfn.NORM.INV(RAND(),bond_ave,bond_std))+(AT810-AU$24)*cash*(_xlfn.NORM.INV(RAND(),cash_ave,cash_std))+(AT810-AU$24)))</f>
        <v/>
      </c>
      <c r="AV810" s="156">
        <f>IF((AU810&lt;=0),0,((AU810-AV$24)*Stock*(_xlfn.NORM.INV(RAND(),stock_ave,stock_std))+(AU810-AV$24)*Bonds*(_xlfn.NORM.INV(RAND(),bond_ave,bond_std))+(AU810-AV$24)*cash*(_xlfn.NORM.INV(RAND(),cash_ave,cash_std))+(AU810-AV$24)))</f>
        <v/>
      </c>
      <c r="AW810" s="156">
        <f>IF((AV810&lt;=0),0,((AV810-AW$24)*Stock*(_xlfn.NORM.INV(RAND(),stock_ave,stock_std))+(AV810-AW$24)*Bonds*(_xlfn.NORM.INV(RAND(),bond_ave,bond_std))+(AV810-AW$24)*cash*(_xlfn.NORM.INV(RAND(),cash_ave,cash_std))+(AV810-AW$24)))</f>
        <v/>
      </c>
      <c r="AX810" s="159" t="n"/>
      <c r="AY810" s="159" t="n"/>
      <c r="AZ810" s="159" t="n"/>
      <c r="BA810" s="159" t="n"/>
      <c r="BB810" s="159" t="n"/>
    </row>
    <row r="811">
      <c r="C811" s="147" t="n"/>
      <c r="D811" s="61">
        <f>+D810-IF(D$18&gt;74,(D810/D$25)*$C$10)</f>
        <v/>
      </c>
      <c r="E811" s="61">
        <f>+E810-IF(E$18&gt;74,(E810/E$25)*$C$10)</f>
        <v/>
      </c>
      <c r="F811" s="61">
        <f>+F810-IF(F$18&gt;74,(F810/F$25)*$C$10)</f>
        <v/>
      </c>
      <c r="G811" s="61">
        <f>+G810-IF(G$18&gt;74,(G810/G$25)*$C$10)</f>
        <v/>
      </c>
      <c r="H811" s="61">
        <f>+H810-IF(H$18&gt;74,(H810/H$25)*$C$10)</f>
        <v/>
      </c>
      <c r="I811" s="61">
        <f>+I810-IF(I$18&gt;74,(I810/I$25)*$C$10)</f>
        <v/>
      </c>
      <c r="J811" s="61">
        <f>+J810-IF(J$18&gt;74,(J810/J$25)*$C$10)</f>
        <v/>
      </c>
      <c r="K811" s="61">
        <f>+K810-IF(K$18&gt;74,(K810/K$25)*$C$10)</f>
        <v/>
      </c>
      <c r="L811" s="61">
        <f>+L810-IF(L$18&gt;74,(L810/L$25)*$C$10)</f>
        <v/>
      </c>
      <c r="M811" s="61">
        <f>+M810-IF(M$18&gt;74,(M810/M$25)*$C$10)</f>
        <v/>
      </c>
      <c r="N811" s="61">
        <f>+N810-IF(N$18&gt;74,(N810/N$25)*$C$10)</f>
        <v/>
      </c>
      <c r="O811" s="61">
        <f>+O810-IF(O$18&gt;74,(O810/O$25)*$C$10)</f>
        <v/>
      </c>
      <c r="P811" s="61">
        <f>+P810-IF(P$18&gt;74,(P810/P$25)*$C$10)</f>
        <v/>
      </c>
      <c r="Q811" s="61">
        <f>+Q810-IF(Q$18&gt;74,(Q810/Q$25)*$C$10)</f>
        <v/>
      </c>
      <c r="R811" s="61">
        <f>+R810-IF(R$18&gt;74,(R810/R$25)*$C$10)</f>
        <v/>
      </c>
      <c r="S811" s="61">
        <f>+S810-IF(S$18&gt;74,(S810/S$25)*$C$10)</f>
        <v/>
      </c>
      <c r="T811" s="61">
        <f>+T810-IF(T$18&gt;74,(T810/T$25)*$C$10)</f>
        <v/>
      </c>
      <c r="U811" s="61">
        <f>+U810-IF(U$18&gt;74,(U810/U$25)*$C$10)</f>
        <v/>
      </c>
      <c r="V811" s="61">
        <f>+V810-IF(V$18&gt;74,(V810/V$25)*$C$10)</f>
        <v/>
      </c>
      <c r="W811" s="61">
        <f>+W810-IF(W$18&gt;74,(W810/W$25)*$C$10)</f>
        <v/>
      </c>
      <c r="X811" s="61">
        <f>+X810-IF(X$18&gt;74,(X810/X$25)*$C$10)</f>
        <v/>
      </c>
      <c r="Y811" s="61">
        <f>+Y810-IF(Y$18&gt;74,(Y810/Y$25)*$C$10)</f>
        <v/>
      </c>
      <c r="Z811" s="61">
        <f>+Z810-IF(Z$18&gt;74,(Z810/Z$25)*$C$10)</f>
        <v/>
      </c>
      <c r="AA811" s="61">
        <f>+AA810-IF(AA$18&gt;74,(AA810/AA$25)*$C$10)</f>
        <v/>
      </c>
      <c r="AB811" s="61">
        <f>+AB810-IF(AB$18&gt;74,(AB810/AB$25)*$C$10)</f>
        <v/>
      </c>
      <c r="AC811" s="61">
        <f>+AC810-IF(AC$18&gt;74,(AC810/AC$25)*$C$10)</f>
        <v/>
      </c>
      <c r="AD811" s="61">
        <f>+AD810-IF(AD$18&gt;74,(AD810/AD$25)*$C$10)</f>
        <v/>
      </c>
      <c r="AE811" s="61">
        <f>+AE810-IF(AE$18&gt;74,(AE810/AE$25)*$C$10)</f>
        <v/>
      </c>
      <c r="AF811" s="61">
        <f>+AF810-IF(AF$18&gt;74,(AF810/AF$25)*$C$10)</f>
        <v/>
      </c>
      <c r="AG811" s="61">
        <f>+AG810-IF(AG$18&gt;74,(AG810/AG$25)*$C$10)</f>
        <v/>
      </c>
      <c r="AH811" s="61">
        <f>+AH810-IF(AH$18&gt;74,(AH810/AH$25)*$C$10)</f>
        <v/>
      </c>
      <c r="AI811" s="61">
        <f>+AI810-IF(AI$18&gt;74,(AI810/AI$25)*$C$10)</f>
        <v/>
      </c>
      <c r="AJ811" s="61">
        <f>+AJ810-IF(AJ$18&gt;74,(AJ810/AJ$25)*$C$10)</f>
        <v/>
      </c>
      <c r="AK811" s="61">
        <f>+AK810-IF(AK$18&gt;74,(AK810/AK$25)*$C$10)</f>
        <v/>
      </c>
      <c r="AL811" s="61">
        <f>+AL810-IF(AL$18&gt;74,(AL810/AL$25)*$C$10)</f>
        <v/>
      </c>
      <c r="AM811" s="61">
        <f>+AM810-IF(AM$18&gt;74,(AM810/AM$25)*$C$10)</f>
        <v/>
      </c>
      <c r="AN811" s="61">
        <f>+AN810-IF(AN$18&gt;74,(AN810/AN$25)*$C$10)</f>
        <v/>
      </c>
      <c r="AO811" s="61">
        <f>+AO810-IF(AO$18&gt;74,(AO810/AO$25)*$C$10)</f>
        <v/>
      </c>
      <c r="AP811" s="61">
        <f>+AP810-IF(AP$18&gt;74,(AP810/AP$25)*$C$10)</f>
        <v/>
      </c>
      <c r="AQ811" s="61">
        <f>+AQ810-IF(AQ$18&gt;74,(AQ810/AQ$25)*$C$10)</f>
        <v/>
      </c>
      <c r="AR811" s="61">
        <f>+AR810-IF(AR$18&gt;74,(AR810/AR$25)*$C$10)</f>
        <v/>
      </c>
      <c r="AS811" s="61">
        <f>+AS810-IF(AS$18&gt;74,(AS810/AS$25)*$C$10)</f>
        <v/>
      </c>
      <c r="AT811" s="61">
        <f>+AT810-IF(AT$18&gt;74,(AT810/AT$25)*$C$10)</f>
        <v/>
      </c>
      <c r="AU811" s="61">
        <f>+AU810-IF(AU$18&gt;74,(AU810/AU$25)*$C$10)</f>
        <v/>
      </c>
      <c r="AV811" s="61">
        <f>+AV810-IF(AV$18&gt;74,(AV810/AV$25)*$C$10)</f>
        <v/>
      </c>
      <c r="AW811" s="61">
        <f>+AW810-IF(AW$18&gt;74,(AW810/AW$25)*$C$10)</f>
        <v/>
      </c>
      <c r="AX811" s="35">
        <f>IF(AW811&gt;0,1,0)</f>
        <v/>
      </c>
      <c r="AY811" s="35">
        <f>IF(AL811&gt;0,1,0)</f>
        <v/>
      </c>
      <c r="AZ811" s="35">
        <f>IF(AG811&gt;0,1,0)</f>
        <v/>
      </c>
      <c r="BA811" s="35">
        <f>IF(AB811&gt;0,1,0)</f>
        <v/>
      </c>
      <c r="BB811" s="35">
        <f>IF(W811&gt;0,1,0)</f>
        <v/>
      </c>
    </row>
    <row r="812">
      <c r="B812" s="154" t="inlineStr">
        <is>
          <t>trial 393</t>
        </is>
      </c>
      <c r="C812" s="155">
        <f>+start-C809</f>
        <v/>
      </c>
      <c r="D812" s="156">
        <f>IF((C812&lt;=0),0,((C812-D$24)*Stock*(_xlfn.NORM.INV(RAND(),stock_ave,stock_std))+(C812-D$24)*Bonds*(_xlfn.NORM.INV(RAND(),bond_ave,bond_std))+(C812-D$24)*cash*(_xlfn.NORM.INV(RAND(),cash_ave,cash_std))+(C812-D$24)))</f>
        <v/>
      </c>
      <c r="E812" s="156">
        <f>IF((D812&lt;=0),0,((D812-E$24)*Stock*(_xlfn.NORM.INV(RAND(),stock_ave,stock_std))+(D812-E$24)*Bonds*(_xlfn.NORM.INV(RAND(),bond_ave,bond_std))+(D812-E$24)*cash*(_xlfn.NORM.INV(RAND(),cash_ave,cash_std))+(D812-E$24)))</f>
        <v/>
      </c>
      <c r="F812" s="156">
        <f>IF((E812&lt;=0),0,((E812-F$24)*Stock*(_xlfn.NORM.INV(RAND(),stock_ave,stock_std))+(E812-F$24)*Bonds*(_xlfn.NORM.INV(RAND(),bond_ave,bond_std))+(E812-F$24)*cash*(_xlfn.NORM.INV(RAND(),cash_ave,cash_std))+(E812-F$24)))</f>
        <v/>
      </c>
      <c r="G812" s="156">
        <f>IF((F812&lt;=0),0,((F812-G$24)*Stock*(_xlfn.NORM.INV(RAND(),stock_ave,stock_std))+(F812-G$24)*Bonds*(_xlfn.NORM.INV(RAND(),bond_ave,bond_std))+(F812-G$24)*cash*(_xlfn.NORM.INV(RAND(),cash_ave,cash_std))+(F812-G$24)))</f>
        <v/>
      </c>
      <c r="H812" s="156">
        <f>IF((G812&lt;=0),0,((G812-H$24)*Stock*(_xlfn.NORM.INV(RAND(),stock_ave,stock_std))+(G812-H$24)*Bonds*(_xlfn.NORM.INV(RAND(),bond_ave,bond_std))+(G812-H$24)*cash*(_xlfn.NORM.INV(RAND(),cash_ave,cash_std))+(G812-H$24)))</f>
        <v/>
      </c>
      <c r="I812" s="156">
        <f>IF((H812&lt;=0),0,((H812-I$24)*Stock*(_xlfn.NORM.INV(RAND(),stock_ave,stock_std))+(H812-I$24)*Bonds*(_xlfn.NORM.INV(RAND(),bond_ave,bond_std))+(H812-I$24)*cash*(_xlfn.NORM.INV(RAND(),cash_ave,cash_std))+(H812-I$24)))</f>
        <v/>
      </c>
      <c r="J812" s="156">
        <f>IF((I812&lt;=0),0,((I812-J$24)*Stock*(_xlfn.NORM.INV(RAND(),stock_ave,stock_std))+(I812-J$24)*Bonds*(_xlfn.NORM.INV(RAND(),bond_ave,bond_std))+(I812-J$24)*cash*(_xlfn.NORM.INV(RAND(),cash_ave,cash_std))+(I812-J$24)))</f>
        <v/>
      </c>
      <c r="K812" s="156">
        <f>IF((J812&lt;=0),0,((J812-K$24)*Stock*(_xlfn.NORM.INV(RAND(),stock_ave,stock_std))+(J812-K$24)*Bonds*(_xlfn.NORM.INV(RAND(),bond_ave,bond_std))+(J812-K$24)*cash*(_xlfn.NORM.INV(RAND(),cash_ave,cash_std))+(J812-K$24)))</f>
        <v/>
      </c>
      <c r="L812" s="156">
        <f>IF((K812&lt;=0),0,((K812-L$24)*Stock*(_xlfn.NORM.INV(RAND(),stock_ave,stock_std))+(K812-L$24)*Bonds*(_xlfn.NORM.INV(RAND(),bond_ave,bond_std))+(K812-L$24)*cash*(_xlfn.NORM.INV(RAND(),cash_ave,cash_std))+(K812-L$24)))</f>
        <v/>
      </c>
      <c r="M812" s="156">
        <f>IF((L812&lt;=0),0,((L812-M$24)*Stock*(_xlfn.NORM.INV(RAND(),stock_ave,stock_std))+(L812-M$24)*Bonds*(_xlfn.NORM.INV(RAND(),bond_ave,bond_std))+(L812-M$24)*cash*(_xlfn.NORM.INV(RAND(),cash_ave,cash_std))+(L812-M$24)))</f>
        <v/>
      </c>
      <c r="N812" s="156">
        <f>IF((M812&lt;=0),0,((M812-N$24)*Stock*(_xlfn.NORM.INV(RAND(),stock_ave,stock_std))+(M812-N$24)*Bonds*(_xlfn.NORM.INV(RAND(),bond_ave,bond_std))+(M812-N$24)*cash*(_xlfn.NORM.INV(RAND(),cash_ave,cash_std))+(M812-N$24)))</f>
        <v/>
      </c>
      <c r="O812" s="156">
        <f>IF((N812&lt;=0),0,((N812-O$24)*Stock*(_xlfn.NORM.INV(RAND(),stock_ave,stock_std))+(N812-O$24)*Bonds*(_xlfn.NORM.INV(RAND(),bond_ave,bond_std))+(N812-O$24)*cash*(_xlfn.NORM.INV(RAND(),cash_ave,cash_std))+(N812-O$24)))</f>
        <v/>
      </c>
      <c r="P812" s="156">
        <f>IF((O812&lt;=0),0,((O812-P$24)*Stock*(_xlfn.NORM.INV(RAND(),stock_ave,stock_std))+(O812-P$24)*Bonds*(_xlfn.NORM.INV(RAND(),bond_ave,bond_std))+(O812-P$24)*cash*(_xlfn.NORM.INV(RAND(),cash_ave,cash_std))+(O812-P$24)))</f>
        <v/>
      </c>
      <c r="Q812" s="156">
        <f>IF((P812&lt;=0),0,((P812-Q$24)*Stock*(_xlfn.NORM.INV(RAND(),stock_ave,stock_std))+(P812-Q$24)*Bonds*(_xlfn.NORM.INV(RAND(),bond_ave,bond_std))+(P812-Q$24)*cash*(_xlfn.NORM.INV(RAND(),cash_ave,cash_std))+(P812-Q$24)))</f>
        <v/>
      </c>
      <c r="R812" s="156">
        <f>IF((Q812&lt;=0),0,((Q812-R$24)*Stock*(_xlfn.NORM.INV(RAND(),stock_ave,stock_std))+(Q812-R$24)*Bonds*(_xlfn.NORM.INV(RAND(),bond_ave,bond_std))+(Q812-R$24)*cash*(_xlfn.NORM.INV(RAND(),cash_ave,cash_std))+(Q812-R$24)))</f>
        <v/>
      </c>
      <c r="S812" s="156">
        <f>IF((R812&lt;=0),0,((R812-S$24)*Stock*(_xlfn.NORM.INV(RAND(),stock_ave,stock_std))+(R812-S$24)*Bonds*(_xlfn.NORM.INV(RAND(),bond_ave,bond_std))+(R812-S$24)*cash*(_xlfn.NORM.INV(RAND(),cash_ave,cash_std))+(R812-S$24)))</f>
        <v/>
      </c>
      <c r="T812" s="156">
        <f>IF((S812&lt;=0),0,((S812-T$24)*Stock*(_xlfn.NORM.INV(RAND(),stock_ave,stock_std))+(S812-T$24)*Bonds*(_xlfn.NORM.INV(RAND(),bond_ave,bond_std))+(S812-T$24)*cash*(_xlfn.NORM.INV(RAND(),cash_ave,cash_std))+(S812-T$24)))</f>
        <v/>
      </c>
      <c r="U812" s="156">
        <f>IF((T812&lt;=0),0,((T812-U$24)*Stock*(_xlfn.NORM.INV(RAND(),stock_ave,stock_std))+(T812-U$24)*Bonds*(_xlfn.NORM.INV(RAND(),bond_ave,bond_std))+(T812-U$24)*cash*(_xlfn.NORM.INV(RAND(),cash_ave,cash_std))+(T812-U$24)))</f>
        <v/>
      </c>
      <c r="V812" s="156">
        <f>IF((U812&lt;=0),0,((U812-V$24)*Stock*(_xlfn.NORM.INV(RAND(),stock_ave,stock_std))+(U812-V$24)*Bonds*(_xlfn.NORM.INV(RAND(),bond_ave,bond_std))+(U812-V$24)*cash*(_xlfn.NORM.INV(RAND(),cash_ave,cash_std))+(U812-V$24)))</f>
        <v/>
      </c>
      <c r="W812" s="156">
        <f>IF((V812&lt;=0),0,((V812-W$24)*Stock*(_xlfn.NORM.INV(RAND(),stock_ave,stock_std))+(V812-W$24)*Bonds*(_xlfn.NORM.INV(RAND(),bond_ave,bond_std))+(V812-W$24)*cash*(_xlfn.NORM.INV(RAND(),cash_ave,cash_std))+(V812-W$24)))</f>
        <v/>
      </c>
      <c r="X812" s="156">
        <f>IF((W812&lt;=0),0,((W812-X$24)*Stock*(_xlfn.NORM.INV(RAND(),stock_ave,stock_std))+(W812-X$24)*Bonds*(_xlfn.NORM.INV(RAND(),bond_ave,bond_std))+(W812-X$24)*cash*(_xlfn.NORM.INV(RAND(),cash_ave,cash_std))+(W812-X$24)))</f>
        <v/>
      </c>
      <c r="Y812" s="156">
        <f>IF((X812&lt;=0),0,((X812-Y$24)*Stock*(_xlfn.NORM.INV(RAND(),stock_ave,stock_std))+(X812-Y$24)*Bonds*(_xlfn.NORM.INV(RAND(),bond_ave,bond_std))+(X812-Y$24)*cash*(_xlfn.NORM.INV(RAND(),cash_ave,cash_std))+(X812-Y$24)))</f>
        <v/>
      </c>
      <c r="Z812" s="156">
        <f>IF((Y812&lt;=0),0,((Y812-Z$24)*Stock*(_xlfn.NORM.INV(RAND(),stock_ave,stock_std))+(Y812-Z$24)*Bonds*(_xlfn.NORM.INV(RAND(),bond_ave,bond_std))+(Y812-Z$24)*cash*(_xlfn.NORM.INV(RAND(),cash_ave,cash_std))+(Y812-Z$24)))</f>
        <v/>
      </c>
      <c r="AA812" s="156">
        <f>IF((Z812&lt;=0),0,((Z812-AA$24)*Stock*(_xlfn.NORM.INV(RAND(),stock_ave,stock_std))+(Z812-AA$24)*Bonds*(_xlfn.NORM.INV(RAND(),bond_ave,bond_std))+(Z812-AA$24)*cash*(_xlfn.NORM.INV(RAND(),cash_ave,cash_std))+(Z812-AA$24)))</f>
        <v/>
      </c>
      <c r="AB812" s="156">
        <f>IF((AA812&lt;=0),0,((AA812-AB$24)*Stock*(_xlfn.NORM.INV(RAND(),stock_ave,stock_std))+(AA812-AB$24)*Bonds*(_xlfn.NORM.INV(RAND(),bond_ave,bond_std))+(AA812-AB$24)*cash*(_xlfn.NORM.INV(RAND(),cash_ave,cash_std))+(AA812-AB$24)))</f>
        <v/>
      </c>
      <c r="AC812" s="156">
        <f>IF((AB812&lt;=0),0,((AB812-AC$24)*Stock*(_xlfn.NORM.INV(RAND(),stock_ave,stock_std))+(AB812-AC$24)*Bonds*(_xlfn.NORM.INV(RAND(),bond_ave,bond_std))+(AB812-AC$24)*cash*(_xlfn.NORM.INV(RAND(),cash_ave,cash_std))+(AB812-AC$24)))</f>
        <v/>
      </c>
      <c r="AD812" s="156">
        <f>IF((AC812&lt;=0),0,((AC812-AD$24)*Stock*(_xlfn.NORM.INV(RAND(),stock_ave,stock_std))+(AC812-AD$24)*Bonds*(_xlfn.NORM.INV(RAND(),bond_ave,bond_std))+(AC812-AD$24)*cash*(_xlfn.NORM.INV(RAND(),cash_ave,cash_std))+(AC812-AD$24)))</f>
        <v/>
      </c>
      <c r="AE812" s="156">
        <f>IF((AD812&lt;=0),0,((AD812-AE$24)*Stock*(_xlfn.NORM.INV(RAND(),stock_ave,stock_std))+(AD812-AE$24)*Bonds*(_xlfn.NORM.INV(RAND(),bond_ave,bond_std))+(AD812-AE$24)*cash*(_xlfn.NORM.INV(RAND(),cash_ave,cash_std))+(AD812-AE$24)))</f>
        <v/>
      </c>
      <c r="AF812" s="156">
        <f>IF((AE812&lt;=0),0,((AE812-AF$24)*Stock*(_xlfn.NORM.INV(RAND(),stock_ave,stock_std))+(AE812-AF$24)*Bonds*(_xlfn.NORM.INV(RAND(),bond_ave,bond_std))+(AE812-AF$24)*cash*(_xlfn.NORM.INV(RAND(),cash_ave,cash_std))+(AE812-AF$24)))</f>
        <v/>
      </c>
      <c r="AG812" s="156">
        <f>IF((AF812&lt;=0),0,((AF812-AG$24)*Stock*(_xlfn.NORM.INV(RAND(),stock_ave,stock_std))+(AF812-AG$24)*Bonds*(_xlfn.NORM.INV(RAND(),bond_ave,bond_std))+(AF812-AG$24)*cash*(_xlfn.NORM.INV(RAND(),cash_ave,cash_std))+(AF812-AG$24)))</f>
        <v/>
      </c>
      <c r="AH812" s="156">
        <f>IF((AG812&lt;=0),0,((AG812-AH$24)*Stock*(_xlfn.NORM.INV(RAND(),stock_ave,stock_std))+(AG812-AH$24)*Bonds*(_xlfn.NORM.INV(RAND(),bond_ave,bond_std))+(AG812-AH$24)*cash*(_xlfn.NORM.INV(RAND(),cash_ave,cash_std))+(AG812-AH$24)))</f>
        <v/>
      </c>
      <c r="AI812" s="156">
        <f>IF((AH812&lt;=0),0,((AH812-AI$24)*Stock*(_xlfn.NORM.INV(RAND(),stock_ave,stock_std))+(AH812-AI$24)*Bonds*(_xlfn.NORM.INV(RAND(),bond_ave,bond_std))+(AH812-AI$24)*cash*(_xlfn.NORM.INV(RAND(),cash_ave,cash_std))+(AH812-AI$24)))</f>
        <v/>
      </c>
      <c r="AJ812" s="156">
        <f>IF((AI812&lt;=0),0,((AI812-AJ$24)*Stock*(_xlfn.NORM.INV(RAND(),stock_ave,stock_std))+(AI812-AJ$24)*Bonds*(_xlfn.NORM.INV(RAND(),bond_ave,bond_std))+(AI812-AJ$24)*cash*(_xlfn.NORM.INV(RAND(),cash_ave,cash_std))+(AI812-AJ$24)))</f>
        <v/>
      </c>
      <c r="AK812" s="156">
        <f>IF((AJ812&lt;=0),0,((AJ812-AK$24)*Stock*(_xlfn.NORM.INV(RAND(),stock_ave,stock_std))+(AJ812-AK$24)*Bonds*(_xlfn.NORM.INV(RAND(),bond_ave,bond_std))+(AJ812-AK$24)*cash*(_xlfn.NORM.INV(RAND(),cash_ave,cash_std))+(AJ812-AK$24)))</f>
        <v/>
      </c>
      <c r="AL812" s="156">
        <f>IF((AK812&lt;=0),0,((AK812-AL$24)*Stock*(_xlfn.NORM.INV(RAND(),stock_ave,stock_std))+(AK812-AL$24)*Bonds*(_xlfn.NORM.INV(RAND(),bond_ave,bond_std))+(AK812-AL$24)*cash*(_xlfn.NORM.INV(RAND(),cash_ave,cash_std))+(AK812-AL$24)))</f>
        <v/>
      </c>
      <c r="AM812" s="156">
        <f>IF((AL812&lt;=0),0,((AL812-AM$24)*Stock*(_xlfn.NORM.INV(RAND(),stock_ave,stock_std))+(AL812-AM$24)*Bonds*(_xlfn.NORM.INV(RAND(),bond_ave,bond_std))+(AL812-AM$24)*cash*(_xlfn.NORM.INV(RAND(),cash_ave,cash_std))+(AL812-AM$24)))</f>
        <v/>
      </c>
      <c r="AN812" s="156">
        <f>IF((AM812&lt;=0),0,((AM812-AN$24)*Stock*(_xlfn.NORM.INV(RAND(),stock_ave,stock_std))+(AM812-AN$24)*Bonds*(_xlfn.NORM.INV(RAND(),bond_ave,bond_std))+(AM812-AN$24)*cash*(_xlfn.NORM.INV(RAND(),cash_ave,cash_std))+(AM812-AN$24)))</f>
        <v/>
      </c>
      <c r="AO812" s="156">
        <f>IF((AN812&lt;=0),0,((AN812-AO$24)*Stock*(_xlfn.NORM.INV(RAND(),stock_ave,stock_std))+(AN812-AO$24)*Bonds*(_xlfn.NORM.INV(RAND(),bond_ave,bond_std))+(AN812-AO$24)*cash*(_xlfn.NORM.INV(RAND(),cash_ave,cash_std))+(AN812-AO$24)))</f>
        <v/>
      </c>
      <c r="AP812" s="156">
        <f>IF((AO812&lt;=0),0,((AO812-AP$24)*Stock*(_xlfn.NORM.INV(RAND(),stock_ave,stock_std))+(AO812-AP$24)*Bonds*(_xlfn.NORM.INV(RAND(),bond_ave,bond_std))+(AO812-AP$24)*cash*(_xlfn.NORM.INV(RAND(),cash_ave,cash_std))+(AO812-AP$24)))</f>
        <v/>
      </c>
      <c r="AQ812" s="156">
        <f>IF((AP812&lt;=0),0,((AP812-AQ$24)*Stock*(_xlfn.NORM.INV(RAND(),stock_ave,stock_std))+(AP812-AQ$24)*Bonds*(_xlfn.NORM.INV(RAND(),bond_ave,bond_std))+(AP812-AQ$24)*cash*(_xlfn.NORM.INV(RAND(),cash_ave,cash_std))+(AP812-AQ$24)))</f>
        <v/>
      </c>
      <c r="AR812" s="156">
        <f>IF((AQ812&lt;=0),0,((AQ812-AR$24)*Stock*(_xlfn.NORM.INV(RAND(),stock_ave,stock_std))+(AQ812-AR$24)*Bonds*(_xlfn.NORM.INV(RAND(),bond_ave,bond_std))+(AQ812-AR$24)*cash*(_xlfn.NORM.INV(RAND(),cash_ave,cash_std))+(AQ812-AR$24)))</f>
        <v/>
      </c>
      <c r="AS812" s="156">
        <f>IF((AR812&lt;=0),0,((AR812-AS$24)*Stock*(_xlfn.NORM.INV(RAND(),stock_ave,stock_std))+(AR812-AS$24)*Bonds*(_xlfn.NORM.INV(RAND(),bond_ave,bond_std))+(AR812-AS$24)*cash*(_xlfn.NORM.INV(RAND(),cash_ave,cash_std))+(AR812-AS$24)))</f>
        <v/>
      </c>
      <c r="AT812" s="156">
        <f>IF((AS812&lt;=0),0,((AS812-AT$24)*Stock*(_xlfn.NORM.INV(RAND(),stock_ave,stock_std))+(AS812-AT$24)*Bonds*(_xlfn.NORM.INV(RAND(),bond_ave,bond_std))+(AS812-AT$24)*cash*(_xlfn.NORM.INV(RAND(),cash_ave,cash_std))+(AS812-AT$24)))</f>
        <v/>
      </c>
      <c r="AU812" s="156">
        <f>IF((AT812&lt;=0),0,((AT812-AU$24)*Stock*(_xlfn.NORM.INV(RAND(),stock_ave,stock_std))+(AT812-AU$24)*Bonds*(_xlfn.NORM.INV(RAND(),bond_ave,bond_std))+(AT812-AU$24)*cash*(_xlfn.NORM.INV(RAND(),cash_ave,cash_std))+(AT812-AU$24)))</f>
        <v/>
      </c>
      <c r="AV812" s="156">
        <f>IF((AU812&lt;=0),0,((AU812-AV$24)*Stock*(_xlfn.NORM.INV(RAND(),stock_ave,stock_std))+(AU812-AV$24)*Bonds*(_xlfn.NORM.INV(RAND(),bond_ave,bond_std))+(AU812-AV$24)*cash*(_xlfn.NORM.INV(RAND(),cash_ave,cash_std))+(AU812-AV$24)))</f>
        <v/>
      </c>
      <c r="AW812" s="156">
        <f>IF((AV812&lt;=0),0,((AV812-AW$24)*Stock*(_xlfn.NORM.INV(RAND(),stock_ave,stock_std))+(AV812-AW$24)*Bonds*(_xlfn.NORM.INV(RAND(),bond_ave,bond_std))+(AV812-AW$24)*cash*(_xlfn.NORM.INV(RAND(),cash_ave,cash_std))+(AV812-AW$24)))</f>
        <v/>
      </c>
      <c r="AX812" s="159" t="n"/>
      <c r="AY812" s="159" t="n"/>
      <c r="AZ812" s="159" t="n"/>
      <c r="BA812" s="159" t="n"/>
      <c r="BB812" s="159" t="n"/>
    </row>
    <row r="813">
      <c r="C813" s="147" t="n"/>
      <c r="D813" s="61">
        <f>+D812-IF(D$18&gt;74,(D812/D$25)*$C$10)</f>
        <v/>
      </c>
      <c r="E813" s="61">
        <f>+E812-IF(E$18&gt;74,(E812/E$25)*$C$10)</f>
        <v/>
      </c>
      <c r="F813" s="61">
        <f>+F812-IF(F$18&gt;74,(F812/F$25)*$C$10)</f>
        <v/>
      </c>
      <c r="G813" s="61">
        <f>+G812-IF(G$18&gt;74,(G812/G$25)*$C$10)</f>
        <v/>
      </c>
      <c r="H813" s="61">
        <f>+H812-IF(H$18&gt;74,(H812/H$25)*$C$10)</f>
        <v/>
      </c>
      <c r="I813" s="61">
        <f>+I812-IF(I$18&gt;74,(I812/I$25)*$C$10)</f>
        <v/>
      </c>
      <c r="J813" s="61">
        <f>+J812-IF(J$18&gt;74,(J812/J$25)*$C$10)</f>
        <v/>
      </c>
      <c r="K813" s="61">
        <f>+K812-IF(K$18&gt;74,(K812/K$25)*$C$10)</f>
        <v/>
      </c>
      <c r="L813" s="61">
        <f>+L812-IF(L$18&gt;74,(L812/L$25)*$C$10)</f>
        <v/>
      </c>
      <c r="M813" s="61">
        <f>+M812-IF(M$18&gt;74,(M812/M$25)*$C$10)</f>
        <v/>
      </c>
      <c r="N813" s="61">
        <f>+N812-IF(N$18&gt;74,(N812/N$25)*$C$10)</f>
        <v/>
      </c>
      <c r="O813" s="61">
        <f>+O812-IF(O$18&gt;74,(O812/O$25)*$C$10)</f>
        <v/>
      </c>
      <c r="P813" s="61">
        <f>+P812-IF(P$18&gt;74,(P812/P$25)*$C$10)</f>
        <v/>
      </c>
      <c r="Q813" s="61">
        <f>+Q812-IF(Q$18&gt;74,(Q812/Q$25)*$C$10)</f>
        <v/>
      </c>
      <c r="R813" s="61">
        <f>+R812-IF(R$18&gt;74,(R812/R$25)*$C$10)</f>
        <v/>
      </c>
      <c r="S813" s="61">
        <f>+S812-IF(S$18&gt;74,(S812/S$25)*$C$10)</f>
        <v/>
      </c>
      <c r="T813" s="61">
        <f>+T812-IF(T$18&gt;74,(T812/T$25)*$C$10)</f>
        <v/>
      </c>
      <c r="U813" s="61">
        <f>+U812-IF(U$18&gt;74,(U812/U$25)*$C$10)</f>
        <v/>
      </c>
      <c r="V813" s="61">
        <f>+V812-IF(V$18&gt;74,(V812/V$25)*$C$10)</f>
        <v/>
      </c>
      <c r="W813" s="61">
        <f>+W812-IF(W$18&gt;74,(W812/W$25)*$C$10)</f>
        <v/>
      </c>
      <c r="X813" s="61">
        <f>+X812-IF(X$18&gt;74,(X812/X$25)*$C$10)</f>
        <v/>
      </c>
      <c r="Y813" s="61">
        <f>+Y812-IF(Y$18&gt;74,(Y812/Y$25)*$C$10)</f>
        <v/>
      </c>
      <c r="Z813" s="61">
        <f>+Z812-IF(Z$18&gt;74,(Z812/Z$25)*$C$10)</f>
        <v/>
      </c>
      <c r="AA813" s="61">
        <f>+AA812-IF(AA$18&gt;74,(AA812/AA$25)*$C$10)</f>
        <v/>
      </c>
      <c r="AB813" s="61">
        <f>+AB812-IF(AB$18&gt;74,(AB812/AB$25)*$C$10)</f>
        <v/>
      </c>
      <c r="AC813" s="61">
        <f>+AC812-IF(AC$18&gt;74,(AC812/AC$25)*$C$10)</f>
        <v/>
      </c>
      <c r="AD813" s="61">
        <f>+AD812-IF(AD$18&gt;74,(AD812/AD$25)*$C$10)</f>
        <v/>
      </c>
      <c r="AE813" s="61">
        <f>+AE812-IF(AE$18&gt;74,(AE812/AE$25)*$C$10)</f>
        <v/>
      </c>
      <c r="AF813" s="61">
        <f>+AF812-IF(AF$18&gt;74,(AF812/AF$25)*$C$10)</f>
        <v/>
      </c>
      <c r="AG813" s="61">
        <f>+AG812-IF(AG$18&gt;74,(AG812/AG$25)*$C$10)</f>
        <v/>
      </c>
      <c r="AH813" s="61">
        <f>+AH812-IF(AH$18&gt;74,(AH812/AH$25)*$C$10)</f>
        <v/>
      </c>
      <c r="AI813" s="61">
        <f>+AI812-IF(AI$18&gt;74,(AI812/AI$25)*$C$10)</f>
        <v/>
      </c>
      <c r="AJ813" s="61">
        <f>+AJ812-IF(AJ$18&gt;74,(AJ812/AJ$25)*$C$10)</f>
        <v/>
      </c>
      <c r="AK813" s="61">
        <f>+AK812-IF(AK$18&gt;74,(AK812/AK$25)*$C$10)</f>
        <v/>
      </c>
      <c r="AL813" s="61">
        <f>+AL812-IF(AL$18&gt;74,(AL812/AL$25)*$C$10)</f>
        <v/>
      </c>
      <c r="AM813" s="61">
        <f>+AM812-IF(AM$18&gt;74,(AM812/AM$25)*$C$10)</f>
        <v/>
      </c>
      <c r="AN813" s="61">
        <f>+AN812-IF(AN$18&gt;74,(AN812/AN$25)*$C$10)</f>
        <v/>
      </c>
      <c r="AO813" s="61">
        <f>+AO812-IF(AO$18&gt;74,(AO812/AO$25)*$C$10)</f>
        <v/>
      </c>
      <c r="AP813" s="61">
        <f>+AP812-IF(AP$18&gt;74,(AP812/AP$25)*$C$10)</f>
        <v/>
      </c>
      <c r="AQ813" s="61">
        <f>+AQ812-IF(AQ$18&gt;74,(AQ812/AQ$25)*$C$10)</f>
        <v/>
      </c>
      <c r="AR813" s="61">
        <f>+AR812-IF(AR$18&gt;74,(AR812/AR$25)*$C$10)</f>
        <v/>
      </c>
      <c r="AS813" s="61">
        <f>+AS812-IF(AS$18&gt;74,(AS812/AS$25)*$C$10)</f>
        <v/>
      </c>
      <c r="AT813" s="61">
        <f>+AT812-IF(AT$18&gt;74,(AT812/AT$25)*$C$10)</f>
        <v/>
      </c>
      <c r="AU813" s="61">
        <f>+AU812-IF(AU$18&gt;74,(AU812/AU$25)*$C$10)</f>
        <v/>
      </c>
      <c r="AV813" s="61">
        <f>+AV812-IF(AV$18&gt;74,(AV812/AV$25)*$C$10)</f>
        <v/>
      </c>
      <c r="AW813" s="61">
        <f>+AW812-IF(AW$18&gt;74,(AW812/AW$25)*$C$10)</f>
        <v/>
      </c>
      <c r="AX813" s="35">
        <f>IF(AW813&gt;0,1,0)</f>
        <v/>
      </c>
      <c r="AY813" s="35">
        <f>IF(AL813&gt;0,1,0)</f>
        <v/>
      </c>
      <c r="AZ813" s="35">
        <f>IF(AG813&gt;0,1,0)</f>
        <v/>
      </c>
      <c r="BA813" s="35">
        <f>IF(AB813&gt;0,1,0)</f>
        <v/>
      </c>
      <c r="BB813" s="35">
        <f>IF(W813&gt;0,1,0)</f>
        <v/>
      </c>
    </row>
    <row r="814">
      <c r="B814" s="154" t="inlineStr">
        <is>
          <t>trial 394</t>
        </is>
      </c>
      <c r="C814" s="155">
        <f>+start-C811</f>
        <v/>
      </c>
      <c r="D814" s="156">
        <f>IF((C814&lt;=0),0,((C814-D$24)*Stock*(_xlfn.NORM.INV(RAND(),stock_ave,stock_std))+(C814-D$24)*Bonds*(_xlfn.NORM.INV(RAND(),bond_ave,bond_std))+(C814-D$24)*cash*(_xlfn.NORM.INV(RAND(),cash_ave,cash_std))+(C814-D$24)))</f>
        <v/>
      </c>
      <c r="E814" s="156">
        <f>IF((D814&lt;=0),0,((D814-E$24)*Stock*(_xlfn.NORM.INV(RAND(),stock_ave,stock_std))+(D814-E$24)*Bonds*(_xlfn.NORM.INV(RAND(),bond_ave,bond_std))+(D814-E$24)*cash*(_xlfn.NORM.INV(RAND(),cash_ave,cash_std))+(D814-E$24)))</f>
        <v/>
      </c>
      <c r="F814" s="156">
        <f>IF((E814&lt;=0),0,((E814-F$24)*Stock*(_xlfn.NORM.INV(RAND(),stock_ave,stock_std))+(E814-F$24)*Bonds*(_xlfn.NORM.INV(RAND(),bond_ave,bond_std))+(E814-F$24)*cash*(_xlfn.NORM.INV(RAND(),cash_ave,cash_std))+(E814-F$24)))</f>
        <v/>
      </c>
      <c r="G814" s="156">
        <f>IF((F814&lt;=0),0,((F814-G$24)*Stock*(_xlfn.NORM.INV(RAND(),stock_ave,stock_std))+(F814-G$24)*Bonds*(_xlfn.NORM.INV(RAND(),bond_ave,bond_std))+(F814-G$24)*cash*(_xlfn.NORM.INV(RAND(),cash_ave,cash_std))+(F814-G$24)))</f>
        <v/>
      </c>
      <c r="H814" s="156">
        <f>IF((G814&lt;=0),0,((G814-H$24)*Stock*(_xlfn.NORM.INV(RAND(),stock_ave,stock_std))+(G814-H$24)*Bonds*(_xlfn.NORM.INV(RAND(),bond_ave,bond_std))+(G814-H$24)*cash*(_xlfn.NORM.INV(RAND(),cash_ave,cash_std))+(G814-H$24)))</f>
        <v/>
      </c>
      <c r="I814" s="156">
        <f>IF((H814&lt;=0),0,((H814-I$24)*Stock*(_xlfn.NORM.INV(RAND(),stock_ave,stock_std))+(H814-I$24)*Bonds*(_xlfn.NORM.INV(RAND(),bond_ave,bond_std))+(H814-I$24)*cash*(_xlfn.NORM.INV(RAND(),cash_ave,cash_std))+(H814-I$24)))</f>
        <v/>
      </c>
      <c r="J814" s="156">
        <f>IF((I814&lt;=0),0,((I814-J$24)*Stock*(_xlfn.NORM.INV(RAND(),stock_ave,stock_std))+(I814-J$24)*Bonds*(_xlfn.NORM.INV(RAND(),bond_ave,bond_std))+(I814-J$24)*cash*(_xlfn.NORM.INV(RAND(),cash_ave,cash_std))+(I814-J$24)))</f>
        <v/>
      </c>
      <c r="K814" s="156">
        <f>IF((J814&lt;=0),0,((J814-K$24)*Stock*(_xlfn.NORM.INV(RAND(),stock_ave,stock_std))+(J814-K$24)*Bonds*(_xlfn.NORM.INV(RAND(),bond_ave,bond_std))+(J814-K$24)*cash*(_xlfn.NORM.INV(RAND(),cash_ave,cash_std))+(J814-K$24)))</f>
        <v/>
      </c>
      <c r="L814" s="156">
        <f>IF((K814&lt;=0),0,((K814-L$24)*Stock*(_xlfn.NORM.INV(RAND(),stock_ave,stock_std))+(K814-L$24)*Bonds*(_xlfn.NORM.INV(RAND(),bond_ave,bond_std))+(K814-L$24)*cash*(_xlfn.NORM.INV(RAND(),cash_ave,cash_std))+(K814-L$24)))</f>
        <v/>
      </c>
      <c r="M814" s="156">
        <f>IF((L814&lt;=0),0,((L814-M$24)*Stock*(_xlfn.NORM.INV(RAND(),stock_ave,stock_std))+(L814-M$24)*Bonds*(_xlfn.NORM.INV(RAND(),bond_ave,bond_std))+(L814-M$24)*cash*(_xlfn.NORM.INV(RAND(),cash_ave,cash_std))+(L814-M$24)))</f>
        <v/>
      </c>
      <c r="N814" s="156">
        <f>IF((M814&lt;=0),0,((M814-N$24)*Stock*(_xlfn.NORM.INV(RAND(),stock_ave,stock_std))+(M814-N$24)*Bonds*(_xlfn.NORM.INV(RAND(),bond_ave,bond_std))+(M814-N$24)*cash*(_xlfn.NORM.INV(RAND(),cash_ave,cash_std))+(M814-N$24)))</f>
        <v/>
      </c>
      <c r="O814" s="156">
        <f>IF((N814&lt;=0),0,((N814-O$24)*Stock*(_xlfn.NORM.INV(RAND(),stock_ave,stock_std))+(N814-O$24)*Bonds*(_xlfn.NORM.INV(RAND(),bond_ave,bond_std))+(N814-O$24)*cash*(_xlfn.NORM.INV(RAND(),cash_ave,cash_std))+(N814-O$24)))</f>
        <v/>
      </c>
      <c r="P814" s="156">
        <f>IF((O814&lt;=0),0,((O814-P$24)*Stock*(_xlfn.NORM.INV(RAND(),stock_ave,stock_std))+(O814-P$24)*Bonds*(_xlfn.NORM.INV(RAND(),bond_ave,bond_std))+(O814-P$24)*cash*(_xlfn.NORM.INV(RAND(),cash_ave,cash_std))+(O814-P$24)))</f>
        <v/>
      </c>
      <c r="Q814" s="156">
        <f>IF((P814&lt;=0),0,((P814-Q$24)*Stock*(_xlfn.NORM.INV(RAND(),stock_ave,stock_std))+(P814-Q$24)*Bonds*(_xlfn.NORM.INV(RAND(),bond_ave,bond_std))+(P814-Q$24)*cash*(_xlfn.NORM.INV(RAND(),cash_ave,cash_std))+(P814-Q$24)))</f>
        <v/>
      </c>
      <c r="R814" s="156">
        <f>IF((Q814&lt;=0),0,((Q814-R$24)*Stock*(_xlfn.NORM.INV(RAND(),stock_ave,stock_std))+(Q814-R$24)*Bonds*(_xlfn.NORM.INV(RAND(),bond_ave,bond_std))+(Q814-R$24)*cash*(_xlfn.NORM.INV(RAND(),cash_ave,cash_std))+(Q814-R$24)))</f>
        <v/>
      </c>
      <c r="S814" s="156">
        <f>IF((R814&lt;=0),0,((R814-S$24)*Stock*(_xlfn.NORM.INV(RAND(),stock_ave,stock_std))+(R814-S$24)*Bonds*(_xlfn.NORM.INV(RAND(),bond_ave,bond_std))+(R814-S$24)*cash*(_xlfn.NORM.INV(RAND(),cash_ave,cash_std))+(R814-S$24)))</f>
        <v/>
      </c>
      <c r="T814" s="156">
        <f>IF((S814&lt;=0),0,((S814-T$24)*Stock*(_xlfn.NORM.INV(RAND(),stock_ave,stock_std))+(S814-T$24)*Bonds*(_xlfn.NORM.INV(RAND(),bond_ave,bond_std))+(S814-T$24)*cash*(_xlfn.NORM.INV(RAND(),cash_ave,cash_std))+(S814-T$24)))</f>
        <v/>
      </c>
      <c r="U814" s="156">
        <f>IF((T814&lt;=0),0,((T814-U$24)*Stock*(_xlfn.NORM.INV(RAND(),stock_ave,stock_std))+(T814-U$24)*Bonds*(_xlfn.NORM.INV(RAND(),bond_ave,bond_std))+(T814-U$24)*cash*(_xlfn.NORM.INV(RAND(),cash_ave,cash_std))+(T814-U$24)))</f>
        <v/>
      </c>
      <c r="V814" s="156">
        <f>IF((U814&lt;=0),0,((U814-V$24)*Stock*(_xlfn.NORM.INV(RAND(),stock_ave,stock_std))+(U814-V$24)*Bonds*(_xlfn.NORM.INV(RAND(),bond_ave,bond_std))+(U814-V$24)*cash*(_xlfn.NORM.INV(RAND(),cash_ave,cash_std))+(U814-V$24)))</f>
        <v/>
      </c>
      <c r="W814" s="156">
        <f>IF((V814&lt;=0),0,((V814-W$24)*Stock*(_xlfn.NORM.INV(RAND(),stock_ave,stock_std))+(V814-W$24)*Bonds*(_xlfn.NORM.INV(RAND(),bond_ave,bond_std))+(V814-W$24)*cash*(_xlfn.NORM.INV(RAND(),cash_ave,cash_std))+(V814-W$24)))</f>
        <v/>
      </c>
      <c r="X814" s="156">
        <f>IF((W814&lt;=0),0,((W814-X$24)*Stock*(_xlfn.NORM.INV(RAND(),stock_ave,stock_std))+(W814-X$24)*Bonds*(_xlfn.NORM.INV(RAND(),bond_ave,bond_std))+(W814-X$24)*cash*(_xlfn.NORM.INV(RAND(),cash_ave,cash_std))+(W814-X$24)))</f>
        <v/>
      </c>
      <c r="Y814" s="156">
        <f>IF((X814&lt;=0),0,((X814-Y$24)*Stock*(_xlfn.NORM.INV(RAND(),stock_ave,stock_std))+(X814-Y$24)*Bonds*(_xlfn.NORM.INV(RAND(),bond_ave,bond_std))+(X814-Y$24)*cash*(_xlfn.NORM.INV(RAND(),cash_ave,cash_std))+(X814-Y$24)))</f>
        <v/>
      </c>
      <c r="Z814" s="156">
        <f>IF((Y814&lt;=0),0,((Y814-Z$24)*Stock*(_xlfn.NORM.INV(RAND(),stock_ave,stock_std))+(Y814-Z$24)*Bonds*(_xlfn.NORM.INV(RAND(),bond_ave,bond_std))+(Y814-Z$24)*cash*(_xlfn.NORM.INV(RAND(),cash_ave,cash_std))+(Y814-Z$24)))</f>
        <v/>
      </c>
      <c r="AA814" s="156">
        <f>IF((Z814&lt;=0),0,((Z814-AA$24)*Stock*(_xlfn.NORM.INV(RAND(),stock_ave,stock_std))+(Z814-AA$24)*Bonds*(_xlfn.NORM.INV(RAND(),bond_ave,bond_std))+(Z814-AA$24)*cash*(_xlfn.NORM.INV(RAND(),cash_ave,cash_std))+(Z814-AA$24)))</f>
        <v/>
      </c>
      <c r="AB814" s="156">
        <f>IF((AA814&lt;=0),0,((AA814-AB$24)*Stock*(_xlfn.NORM.INV(RAND(),stock_ave,stock_std))+(AA814-AB$24)*Bonds*(_xlfn.NORM.INV(RAND(),bond_ave,bond_std))+(AA814-AB$24)*cash*(_xlfn.NORM.INV(RAND(),cash_ave,cash_std))+(AA814-AB$24)))</f>
        <v/>
      </c>
      <c r="AC814" s="156">
        <f>IF((AB814&lt;=0),0,((AB814-AC$24)*Stock*(_xlfn.NORM.INV(RAND(),stock_ave,stock_std))+(AB814-AC$24)*Bonds*(_xlfn.NORM.INV(RAND(),bond_ave,bond_std))+(AB814-AC$24)*cash*(_xlfn.NORM.INV(RAND(),cash_ave,cash_std))+(AB814-AC$24)))</f>
        <v/>
      </c>
      <c r="AD814" s="156">
        <f>IF((AC814&lt;=0),0,((AC814-AD$24)*Stock*(_xlfn.NORM.INV(RAND(),stock_ave,stock_std))+(AC814-AD$24)*Bonds*(_xlfn.NORM.INV(RAND(),bond_ave,bond_std))+(AC814-AD$24)*cash*(_xlfn.NORM.INV(RAND(),cash_ave,cash_std))+(AC814-AD$24)))</f>
        <v/>
      </c>
      <c r="AE814" s="156">
        <f>IF((AD814&lt;=0),0,((AD814-AE$24)*Stock*(_xlfn.NORM.INV(RAND(),stock_ave,stock_std))+(AD814-AE$24)*Bonds*(_xlfn.NORM.INV(RAND(),bond_ave,bond_std))+(AD814-AE$24)*cash*(_xlfn.NORM.INV(RAND(),cash_ave,cash_std))+(AD814-AE$24)))</f>
        <v/>
      </c>
      <c r="AF814" s="156">
        <f>IF((AE814&lt;=0),0,((AE814-AF$24)*Stock*(_xlfn.NORM.INV(RAND(),stock_ave,stock_std))+(AE814-AF$24)*Bonds*(_xlfn.NORM.INV(RAND(),bond_ave,bond_std))+(AE814-AF$24)*cash*(_xlfn.NORM.INV(RAND(),cash_ave,cash_std))+(AE814-AF$24)))</f>
        <v/>
      </c>
      <c r="AG814" s="156">
        <f>IF((AF814&lt;=0),0,((AF814-AG$24)*Stock*(_xlfn.NORM.INV(RAND(),stock_ave,stock_std))+(AF814-AG$24)*Bonds*(_xlfn.NORM.INV(RAND(),bond_ave,bond_std))+(AF814-AG$24)*cash*(_xlfn.NORM.INV(RAND(),cash_ave,cash_std))+(AF814-AG$24)))</f>
        <v/>
      </c>
      <c r="AH814" s="156">
        <f>IF((AG814&lt;=0),0,((AG814-AH$24)*Stock*(_xlfn.NORM.INV(RAND(),stock_ave,stock_std))+(AG814-AH$24)*Bonds*(_xlfn.NORM.INV(RAND(),bond_ave,bond_std))+(AG814-AH$24)*cash*(_xlfn.NORM.INV(RAND(),cash_ave,cash_std))+(AG814-AH$24)))</f>
        <v/>
      </c>
      <c r="AI814" s="156">
        <f>IF((AH814&lt;=0),0,((AH814-AI$24)*Stock*(_xlfn.NORM.INV(RAND(),stock_ave,stock_std))+(AH814-AI$24)*Bonds*(_xlfn.NORM.INV(RAND(),bond_ave,bond_std))+(AH814-AI$24)*cash*(_xlfn.NORM.INV(RAND(),cash_ave,cash_std))+(AH814-AI$24)))</f>
        <v/>
      </c>
      <c r="AJ814" s="156">
        <f>IF((AI814&lt;=0),0,((AI814-AJ$24)*Stock*(_xlfn.NORM.INV(RAND(),stock_ave,stock_std))+(AI814-AJ$24)*Bonds*(_xlfn.NORM.INV(RAND(),bond_ave,bond_std))+(AI814-AJ$24)*cash*(_xlfn.NORM.INV(RAND(),cash_ave,cash_std))+(AI814-AJ$24)))</f>
        <v/>
      </c>
      <c r="AK814" s="156">
        <f>IF((AJ814&lt;=0),0,((AJ814-AK$24)*Stock*(_xlfn.NORM.INV(RAND(),stock_ave,stock_std))+(AJ814-AK$24)*Bonds*(_xlfn.NORM.INV(RAND(),bond_ave,bond_std))+(AJ814-AK$24)*cash*(_xlfn.NORM.INV(RAND(),cash_ave,cash_std))+(AJ814-AK$24)))</f>
        <v/>
      </c>
      <c r="AL814" s="156">
        <f>IF((AK814&lt;=0),0,((AK814-AL$24)*Stock*(_xlfn.NORM.INV(RAND(),stock_ave,stock_std))+(AK814-AL$24)*Bonds*(_xlfn.NORM.INV(RAND(),bond_ave,bond_std))+(AK814-AL$24)*cash*(_xlfn.NORM.INV(RAND(),cash_ave,cash_std))+(AK814-AL$24)))</f>
        <v/>
      </c>
      <c r="AM814" s="156">
        <f>IF((AL814&lt;=0),0,((AL814-AM$24)*Stock*(_xlfn.NORM.INV(RAND(),stock_ave,stock_std))+(AL814-AM$24)*Bonds*(_xlfn.NORM.INV(RAND(),bond_ave,bond_std))+(AL814-AM$24)*cash*(_xlfn.NORM.INV(RAND(),cash_ave,cash_std))+(AL814-AM$24)))</f>
        <v/>
      </c>
      <c r="AN814" s="156">
        <f>IF((AM814&lt;=0),0,((AM814-AN$24)*Stock*(_xlfn.NORM.INV(RAND(),stock_ave,stock_std))+(AM814-AN$24)*Bonds*(_xlfn.NORM.INV(RAND(),bond_ave,bond_std))+(AM814-AN$24)*cash*(_xlfn.NORM.INV(RAND(),cash_ave,cash_std))+(AM814-AN$24)))</f>
        <v/>
      </c>
      <c r="AO814" s="156">
        <f>IF((AN814&lt;=0),0,((AN814-AO$24)*Stock*(_xlfn.NORM.INV(RAND(),stock_ave,stock_std))+(AN814-AO$24)*Bonds*(_xlfn.NORM.INV(RAND(),bond_ave,bond_std))+(AN814-AO$24)*cash*(_xlfn.NORM.INV(RAND(),cash_ave,cash_std))+(AN814-AO$24)))</f>
        <v/>
      </c>
      <c r="AP814" s="156">
        <f>IF((AO814&lt;=0),0,((AO814-AP$24)*Stock*(_xlfn.NORM.INV(RAND(),stock_ave,stock_std))+(AO814-AP$24)*Bonds*(_xlfn.NORM.INV(RAND(),bond_ave,bond_std))+(AO814-AP$24)*cash*(_xlfn.NORM.INV(RAND(),cash_ave,cash_std))+(AO814-AP$24)))</f>
        <v/>
      </c>
      <c r="AQ814" s="156">
        <f>IF((AP814&lt;=0),0,((AP814-AQ$24)*Stock*(_xlfn.NORM.INV(RAND(),stock_ave,stock_std))+(AP814-AQ$24)*Bonds*(_xlfn.NORM.INV(RAND(),bond_ave,bond_std))+(AP814-AQ$24)*cash*(_xlfn.NORM.INV(RAND(),cash_ave,cash_std))+(AP814-AQ$24)))</f>
        <v/>
      </c>
      <c r="AR814" s="156">
        <f>IF((AQ814&lt;=0),0,((AQ814-AR$24)*Stock*(_xlfn.NORM.INV(RAND(),stock_ave,stock_std))+(AQ814-AR$24)*Bonds*(_xlfn.NORM.INV(RAND(),bond_ave,bond_std))+(AQ814-AR$24)*cash*(_xlfn.NORM.INV(RAND(),cash_ave,cash_std))+(AQ814-AR$24)))</f>
        <v/>
      </c>
      <c r="AS814" s="156">
        <f>IF((AR814&lt;=0),0,((AR814-AS$24)*Stock*(_xlfn.NORM.INV(RAND(),stock_ave,stock_std))+(AR814-AS$24)*Bonds*(_xlfn.NORM.INV(RAND(),bond_ave,bond_std))+(AR814-AS$24)*cash*(_xlfn.NORM.INV(RAND(),cash_ave,cash_std))+(AR814-AS$24)))</f>
        <v/>
      </c>
      <c r="AT814" s="156">
        <f>IF((AS814&lt;=0),0,((AS814-AT$24)*Stock*(_xlfn.NORM.INV(RAND(),stock_ave,stock_std))+(AS814-AT$24)*Bonds*(_xlfn.NORM.INV(RAND(),bond_ave,bond_std))+(AS814-AT$24)*cash*(_xlfn.NORM.INV(RAND(),cash_ave,cash_std))+(AS814-AT$24)))</f>
        <v/>
      </c>
      <c r="AU814" s="156">
        <f>IF((AT814&lt;=0),0,((AT814-AU$24)*Stock*(_xlfn.NORM.INV(RAND(),stock_ave,stock_std))+(AT814-AU$24)*Bonds*(_xlfn.NORM.INV(RAND(),bond_ave,bond_std))+(AT814-AU$24)*cash*(_xlfn.NORM.INV(RAND(),cash_ave,cash_std))+(AT814-AU$24)))</f>
        <v/>
      </c>
      <c r="AV814" s="156">
        <f>IF((AU814&lt;=0),0,((AU814-AV$24)*Stock*(_xlfn.NORM.INV(RAND(),stock_ave,stock_std))+(AU814-AV$24)*Bonds*(_xlfn.NORM.INV(RAND(),bond_ave,bond_std))+(AU814-AV$24)*cash*(_xlfn.NORM.INV(RAND(),cash_ave,cash_std))+(AU814-AV$24)))</f>
        <v/>
      </c>
      <c r="AW814" s="156">
        <f>IF((AV814&lt;=0),0,((AV814-AW$24)*Stock*(_xlfn.NORM.INV(RAND(),stock_ave,stock_std))+(AV814-AW$24)*Bonds*(_xlfn.NORM.INV(RAND(),bond_ave,bond_std))+(AV814-AW$24)*cash*(_xlfn.NORM.INV(RAND(),cash_ave,cash_std))+(AV814-AW$24)))</f>
        <v/>
      </c>
      <c r="AX814" s="159" t="n"/>
      <c r="AY814" s="159" t="n"/>
      <c r="AZ814" s="159" t="n"/>
      <c r="BA814" s="159" t="n"/>
      <c r="BB814" s="159" t="n"/>
    </row>
    <row r="815">
      <c r="C815" s="147" t="n"/>
      <c r="D815" s="61">
        <f>+D814-IF(D$18&gt;74,(D814/D$25)*$C$10)</f>
        <v/>
      </c>
      <c r="E815" s="61">
        <f>+E814-IF(E$18&gt;74,(E814/E$25)*$C$10)</f>
        <v/>
      </c>
      <c r="F815" s="61">
        <f>+F814-IF(F$18&gt;74,(F814/F$25)*$C$10)</f>
        <v/>
      </c>
      <c r="G815" s="61">
        <f>+G814-IF(G$18&gt;74,(G814/G$25)*$C$10)</f>
        <v/>
      </c>
      <c r="H815" s="61">
        <f>+H814-IF(H$18&gt;74,(H814/H$25)*$C$10)</f>
        <v/>
      </c>
      <c r="I815" s="61">
        <f>+I814-IF(I$18&gt;74,(I814/I$25)*$C$10)</f>
        <v/>
      </c>
      <c r="J815" s="61">
        <f>+J814-IF(J$18&gt;74,(J814/J$25)*$C$10)</f>
        <v/>
      </c>
      <c r="K815" s="61">
        <f>+K814-IF(K$18&gt;74,(K814/K$25)*$C$10)</f>
        <v/>
      </c>
      <c r="L815" s="61">
        <f>+L814-IF(L$18&gt;74,(L814/L$25)*$C$10)</f>
        <v/>
      </c>
      <c r="M815" s="61">
        <f>+M814-IF(M$18&gt;74,(M814/M$25)*$C$10)</f>
        <v/>
      </c>
      <c r="N815" s="61">
        <f>+N814-IF(N$18&gt;74,(N814/N$25)*$C$10)</f>
        <v/>
      </c>
      <c r="O815" s="61">
        <f>+O814-IF(O$18&gt;74,(O814/O$25)*$C$10)</f>
        <v/>
      </c>
      <c r="P815" s="61">
        <f>+P814-IF(P$18&gt;74,(P814/P$25)*$C$10)</f>
        <v/>
      </c>
      <c r="Q815" s="61">
        <f>+Q814-IF(Q$18&gt;74,(Q814/Q$25)*$C$10)</f>
        <v/>
      </c>
      <c r="R815" s="61">
        <f>+R814-IF(R$18&gt;74,(R814/R$25)*$C$10)</f>
        <v/>
      </c>
      <c r="S815" s="61">
        <f>+S814-IF(S$18&gt;74,(S814/S$25)*$C$10)</f>
        <v/>
      </c>
      <c r="T815" s="61">
        <f>+T814-IF(T$18&gt;74,(T814/T$25)*$C$10)</f>
        <v/>
      </c>
      <c r="U815" s="61">
        <f>+U814-IF(U$18&gt;74,(U814/U$25)*$C$10)</f>
        <v/>
      </c>
      <c r="V815" s="61">
        <f>+V814-IF(V$18&gt;74,(V814/V$25)*$C$10)</f>
        <v/>
      </c>
      <c r="W815" s="61">
        <f>+W814-IF(W$18&gt;74,(W814/W$25)*$C$10)</f>
        <v/>
      </c>
      <c r="X815" s="61">
        <f>+X814-IF(X$18&gt;74,(X814/X$25)*$C$10)</f>
        <v/>
      </c>
      <c r="Y815" s="61">
        <f>+Y814-IF(Y$18&gt;74,(Y814/Y$25)*$C$10)</f>
        <v/>
      </c>
      <c r="Z815" s="61">
        <f>+Z814-IF(Z$18&gt;74,(Z814/Z$25)*$C$10)</f>
        <v/>
      </c>
      <c r="AA815" s="61">
        <f>+AA814-IF(AA$18&gt;74,(AA814/AA$25)*$C$10)</f>
        <v/>
      </c>
      <c r="AB815" s="61">
        <f>+AB814-IF(AB$18&gt;74,(AB814/AB$25)*$C$10)</f>
        <v/>
      </c>
      <c r="AC815" s="61">
        <f>+AC814-IF(AC$18&gt;74,(AC814/AC$25)*$C$10)</f>
        <v/>
      </c>
      <c r="AD815" s="61">
        <f>+AD814-IF(AD$18&gt;74,(AD814/AD$25)*$C$10)</f>
        <v/>
      </c>
      <c r="AE815" s="61">
        <f>+AE814-IF(AE$18&gt;74,(AE814/AE$25)*$C$10)</f>
        <v/>
      </c>
      <c r="AF815" s="61">
        <f>+AF814-IF(AF$18&gt;74,(AF814/AF$25)*$C$10)</f>
        <v/>
      </c>
      <c r="AG815" s="61">
        <f>+AG814-IF(AG$18&gt;74,(AG814/AG$25)*$C$10)</f>
        <v/>
      </c>
      <c r="AH815" s="61">
        <f>+AH814-IF(AH$18&gt;74,(AH814/AH$25)*$C$10)</f>
        <v/>
      </c>
      <c r="AI815" s="61">
        <f>+AI814-IF(AI$18&gt;74,(AI814/AI$25)*$C$10)</f>
        <v/>
      </c>
      <c r="AJ815" s="61">
        <f>+AJ814-IF(AJ$18&gt;74,(AJ814/AJ$25)*$C$10)</f>
        <v/>
      </c>
      <c r="AK815" s="61">
        <f>+AK814-IF(AK$18&gt;74,(AK814/AK$25)*$C$10)</f>
        <v/>
      </c>
      <c r="AL815" s="61">
        <f>+AL814-IF(AL$18&gt;74,(AL814/AL$25)*$C$10)</f>
        <v/>
      </c>
      <c r="AM815" s="61">
        <f>+AM814-IF(AM$18&gt;74,(AM814/AM$25)*$C$10)</f>
        <v/>
      </c>
      <c r="AN815" s="61">
        <f>+AN814-IF(AN$18&gt;74,(AN814/AN$25)*$C$10)</f>
        <v/>
      </c>
      <c r="AO815" s="61">
        <f>+AO814-IF(AO$18&gt;74,(AO814/AO$25)*$C$10)</f>
        <v/>
      </c>
      <c r="AP815" s="61">
        <f>+AP814-IF(AP$18&gt;74,(AP814/AP$25)*$C$10)</f>
        <v/>
      </c>
      <c r="AQ815" s="61">
        <f>+AQ814-IF(AQ$18&gt;74,(AQ814/AQ$25)*$C$10)</f>
        <v/>
      </c>
      <c r="AR815" s="61">
        <f>+AR814-IF(AR$18&gt;74,(AR814/AR$25)*$C$10)</f>
        <v/>
      </c>
      <c r="AS815" s="61">
        <f>+AS814-IF(AS$18&gt;74,(AS814/AS$25)*$C$10)</f>
        <v/>
      </c>
      <c r="AT815" s="61">
        <f>+AT814-IF(AT$18&gt;74,(AT814/AT$25)*$C$10)</f>
        <v/>
      </c>
      <c r="AU815" s="61">
        <f>+AU814-IF(AU$18&gt;74,(AU814/AU$25)*$C$10)</f>
        <v/>
      </c>
      <c r="AV815" s="61">
        <f>+AV814-IF(AV$18&gt;74,(AV814/AV$25)*$C$10)</f>
        <v/>
      </c>
      <c r="AW815" s="61">
        <f>+AW814-IF(AW$18&gt;74,(AW814/AW$25)*$C$10)</f>
        <v/>
      </c>
      <c r="AX815" s="35">
        <f>IF(AW815&gt;0,1,0)</f>
        <v/>
      </c>
      <c r="AY815" s="35">
        <f>IF(AL815&gt;0,1,0)</f>
        <v/>
      </c>
      <c r="AZ815" s="35">
        <f>IF(AG815&gt;0,1,0)</f>
        <v/>
      </c>
      <c r="BA815" s="35">
        <f>IF(AB815&gt;0,1,0)</f>
        <v/>
      </c>
      <c r="BB815" s="35">
        <f>IF(W815&gt;0,1,0)</f>
        <v/>
      </c>
    </row>
    <row r="816">
      <c r="B816" s="154" t="inlineStr">
        <is>
          <t>trial 395</t>
        </is>
      </c>
      <c r="C816" s="155">
        <f>+start-C813</f>
        <v/>
      </c>
      <c r="D816" s="156">
        <f>IF((C816&lt;=0),0,((C816-D$24)*Stock*(_xlfn.NORM.INV(RAND(),stock_ave,stock_std))+(C816-D$24)*Bonds*(_xlfn.NORM.INV(RAND(),bond_ave,bond_std))+(C816-D$24)*cash*(_xlfn.NORM.INV(RAND(),cash_ave,cash_std))+(C816-D$24)))</f>
        <v/>
      </c>
      <c r="E816" s="156">
        <f>IF((D816&lt;=0),0,((D816-E$24)*Stock*(_xlfn.NORM.INV(RAND(),stock_ave,stock_std))+(D816-E$24)*Bonds*(_xlfn.NORM.INV(RAND(),bond_ave,bond_std))+(D816-E$24)*cash*(_xlfn.NORM.INV(RAND(),cash_ave,cash_std))+(D816-E$24)))</f>
        <v/>
      </c>
      <c r="F816" s="156">
        <f>IF((E816&lt;=0),0,((E816-F$24)*Stock*(_xlfn.NORM.INV(RAND(),stock_ave,stock_std))+(E816-F$24)*Bonds*(_xlfn.NORM.INV(RAND(),bond_ave,bond_std))+(E816-F$24)*cash*(_xlfn.NORM.INV(RAND(),cash_ave,cash_std))+(E816-F$24)))</f>
        <v/>
      </c>
      <c r="G816" s="156">
        <f>IF((F816&lt;=0),0,((F816-G$24)*Stock*(_xlfn.NORM.INV(RAND(),stock_ave,stock_std))+(F816-G$24)*Bonds*(_xlfn.NORM.INV(RAND(),bond_ave,bond_std))+(F816-G$24)*cash*(_xlfn.NORM.INV(RAND(),cash_ave,cash_std))+(F816-G$24)))</f>
        <v/>
      </c>
      <c r="H816" s="156">
        <f>IF((G816&lt;=0),0,((G816-H$24)*Stock*(_xlfn.NORM.INV(RAND(),stock_ave,stock_std))+(G816-H$24)*Bonds*(_xlfn.NORM.INV(RAND(),bond_ave,bond_std))+(G816-H$24)*cash*(_xlfn.NORM.INV(RAND(),cash_ave,cash_std))+(G816-H$24)))</f>
        <v/>
      </c>
      <c r="I816" s="156">
        <f>IF((H816&lt;=0),0,((H816-I$24)*Stock*(_xlfn.NORM.INV(RAND(),stock_ave,stock_std))+(H816-I$24)*Bonds*(_xlfn.NORM.INV(RAND(),bond_ave,bond_std))+(H816-I$24)*cash*(_xlfn.NORM.INV(RAND(),cash_ave,cash_std))+(H816-I$24)))</f>
        <v/>
      </c>
      <c r="J816" s="156">
        <f>IF((I816&lt;=0),0,((I816-J$24)*Stock*(_xlfn.NORM.INV(RAND(),stock_ave,stock_std))+(I816-J$24)*Bonds*(_xlfn.NORM.INV(RAND(),bond_ave,bond_std))+(I816-J$24)*cash*(_xlfn.NORM.INV(RAND(),cash_ave,cash_std))+(I816-J$24)))</f>
        <v/>
      </c>
      <c r="K816" s="156">
        <f>IF((J816&lt;=0),0,((J816-K$24)*Stock*(_xlfn.NORM.INV(RAND(),stock_ave,stock_std))+(J816-K$24)*Bonds*(_xlfn.NORM.INV(RAND(),bond_ave,bond_std))+(J816-K$24)*cash*(_xlfn.NORM.INV(RAND(),cash_ave,cash_std))+(J816-K$24)))</f>
        <v/>
      </c>
      <c r="L816" s="156">
        <f>IF((K816&lt;=0),0,((K816-L$24)*Stock*(_xlfn.NORM.INV(RAND(),stock_ave,stock_std))+(K816-L$24)*Bonds*(_xlfn.NORM.INV(RAND(),bond_ave,bond_std))+(K816-L$24)*cash*(_xlfn.NORM.INV(RAND(),cash_ave,cash_std))+(K816-L$24)))</f>
        <v/>
      </c>
      <c r="M816" s="156">
        <f>IF((L816&lt;=0),0,((L816-M$24)*Stock*(_xlfn.NORM.INV(RAND(),stock_ave,stock_std))+(L816-M$24)*Bonds*(_xlfn.NORM.INV(RAND(),bond_ave,bond_std))+(L816-M$24)*cash*(_xlfn.NORM.INV(RAND(),cash_ave,cash_std))+(L816-M$24)))</f>
        <v/>
      </c>
      <c r="N816" s="156">
        <f>IF((M816&lt;=0),0,((M816-N$24)*Stock*(_xlfn.NORM.INV(RAND(),stock_ave,stock_std))+(M816-N$24)*Bonds*(_xlfn.NORM.INV(RAND(),bond_ave,bond_std))+(M816-N$24)*cash*(_xlfn.NORM.INV(RAND(),cash_ave,cash_std))+(M816-N$24)))</f>
        <v/>
      </c>
      <c r="O816" s="156">
        <f>IF((N816&lt;=0),0,((N816-O$24)*Stock*(_xlfn.NORM.INV(RAND(),stock_ave,stock_std))+(N816-O$24)*Bonds*(_xlfn.NORM.INV(RAND(),bond_ave,bond_std))+(N816-O$24)*cash*(_xlfn.NORM.INV(RAND(),cash_ave,cash_std))+(N816-O$24)))</f>
        <v/>
      </c>
      <c r="P816" s="156">
        <f>IF((O816&lt;=0),0,((O816-P$24)*Stock*(_xlfn.NORM.INV(RAND(),stock_ave,stock_std))+(O816-P$24)*Bonds*(_xlfn.NORM.INV(RAND(),bond_ave,bond_std))+(O816-P$24)*cash*(_xlfn.NORM.INV(RAND(),cash_ave,cash_std))+(O816-P$24)))</f>
        <v/>
      </c>
      <c r="Q816" s="156">
        <f>IF((P816&lt;=0),0,((P816-Q$24)*Stock*(_xlfn.NORM.INV(RAND(),stock_ave,stock_std))+(P816-Q$24)*Bonds*(_xlfn.NORM.INV(RAND(),bond_ave,bond_std))+(P816-Q$24)*cash*(_xlfn.NORM.INV(RAND(),cash_ave,cash_std))+(P816-Q$24)))</f>
        <v/>
      </c>
      <c r="R816" s="156">
        <f>IF((Q816&lt;=0),0,((Q816-R$24)*Stock*(_xlfn.NORM.INV(RAND(),stock_ave,stock_std))+(Q816-R$24)*Bonds*(_xlfn.NORM.INV(RAND(),bond_ave,bond_std))+(Q816-R$24)*cash*(_xlfn.NORM.INV(RAND(),cash_ave,cash_std))+(Q816-R$24)))</f>
        <v/>
      </c>
      <c r="S816" s="156">
        <f>IF((R816&lt;=0),0,((R816-S$24)*Stock*(_xlfn.NORM.INV(RAND(),stock_ave,stock_std))+(R816-S$24)*Bonds*(_xlfn.NORM.INV(RAND(),bond_ave,bond_std))+(R816-S$24)*cash*(_xlfn.NORM.INV(RAND(),cash_ave,cash_std))+(R816-S$24)))</f>
        <v/>
      </c>
      <c r="T816" s="156">
        <f>IF((S816&lt;=0),0,((S816-T$24)*Stock*(_xlfn.NORM.INV(RAND(),stock_ave,stock_std))+(S816-T$24)*Bonds*(_xlfn.NORM.INV(RAND(),bond_ave,bond_std))+(S816-T$24)*cash*(_xlfn.NORM.INV(RAND(),cash_ave,cash_std))+(S816-T$24)))</f>
        <v/>
      </c>
      <c r="U816" s="156">
        <f>IF((T816&lt;=0),0,((T816-U$24)*Stock*(_xlfn.NORM.INV(RAND(),stock_ave,stock_std))+(T816-U$24)*Bonds*(_xlfn.NORM.INV(RAND(),bond_ave,bond_std))+(T816-U$24)*cash*(_xlfn.NORM.INV(RAND(),cash_ave,cash_std))+(T816-U$24)))</f>
        <v/>
      </c>
      <c r="V816" s="156">
        <f>IF((U816&lt;=0),0,((U816-V$24)*Stock*(_xlfn.NORM.INV(RAND(),stock_ave,stock_std))+(U816-V$24)*Bonds*(_xlfn.NORM.INV(RAND(),bond_ave,bond_std))+(U816-V$24)*cash*(_xlfn.NORM.INV(RAND(),cash_ave,cash_std))+(U816-V$24)))</f>
        <v/>
      </c>
      <c r="W816" s="156">
        <f>IF((V816&lt;=0),0,((V816-W$24)*Stock*(_xlfn.NORM.INV(RAND(),stock_ave,stock_std))+(V816-W$24)*Bonds*(_xlfn.NORM.INV(RAND(),bond_ave,bond_std))+(V816-W$24)*cash*(_xlfn.NORM.INV(RAND(),cash_ave,cash_std))+(V816-W$24)))</f>
        <v/>
      </c>
      <c r="X816" s="156">
        <f>IF((W816&lt;=0),0,((W816-X$24)*Stock*(_xlfn.NORM.INV(RAND(),stock_ave,stock_std))+(W816-X$24)*Bonds*(_xlfn.NORM.INV(RAND(),bond_ave,bond_std))+(W816-X$24)*cash*(_xlfn.NORM.INV(RAND(),cash_ave,cash_std))+(W816-X$24)))</f>
        <v/>
      </c>
      <c r="Y816" s="156">
        <f>IF((X816&lt;=0),0,((X816-Y$24)*Stock*(_xlfn.NORM.INV(RAND(),stock_ave,stock_std))+(X816-Y$24)*Bonds*(_xlfn.NORM.INV(RAND(),bond_ave,bond_std))+(X816-Y$24)*cash*(_xlfn.NORM.INV(RAND(),cash_ave,cash_std))+(X816-Y$24)))</f>
        <v/>
      </c>
      <c r="Z816" s="156">
        <f>IF((Y816&lt;=0),0,((Y816-Z$24)*Stock*(_xlfn.NORM.INV(RAND(),stock_ave,stock_std))+(Y816-Z$24)*Bonds*(_xlfn.NORM.INV(RAND(),bond_ave,bond_std))+(Y816-Z$24)*cash*(_xlfn.NORM.INV(RAND(),cash_ave,cash_std))+(Y816-Z$24)))</f>
        <v/>
      </c>
      <c r="AA816" s="156">
        <f>IF((Z816&lt;=0),0,((Z816-AA$24)*Stock*(_xlfn.NORM.INV(RAND(),stock_ave,stock_std))+(Z816-AA$24)*Bonds*(_xlfn.NORM.INV(RAND(),bond_ave,bond_std))+(Z816-AA$24)*cash*(_xlfn.NORM.INV(RAND(),cash_ave,cash_std))+(Z816-AA$24)))</f>
        <v/>
      </c>
      <c r="AB816" s="156">
        <f>IF((AA816&lt;=0),0,((AA816-AB$24)*Stock*(_xlfn.NORM.INV(RAND(),stock_ave,stock_std))+(AA816-AB$24)*Bonds*(_xlfn.NORM.INV(RAND(),bond_ave,bond_std))+(AA816-AB$24)*cash*(_xlfn.NORM.INV(RAND(),cash_ave,cash_std))+(AA816-AB$24)))</f>
        <v/>
      </c>
      <c r="AC816" s="156">
        <f>IF((AB816&lt;=0),0,((AB816-AC$24)*Stock*(_xlfn.NORM.INV(RAND(),stock_ave,stock_std))+(AB816-AC$24)*Bonds*(_xlfn.NORM.INV(RAND(),bond_ave,bond_std))+(AB816-AC$24)*cash*(_xlfn.NORM.INV(RAND(),cash_ave,cash_std))+(AB816-AC$24)))</f>
        <v/>
      </c>
      <c r="AD816" s="156">
        <f>IF((AC816&lt;=0),0,((AC816-AD$24)*Stock*(_xlfn.NORM.INV(RAND(),stock_ave,stock_std))+(AC816-AD$24)*Bonds*(_xlfn.NORM.INV(RAND(),bond_ave,bond_std))+(AC816-AD$24)*cash*(_xlfn.NORM.INV(RAND(),cash_ave,cash_std))+(AC816-AD$24)))</f>
        <v/>
      </c>
      <c r="AE816" s="156">
        <f>IF((AD816&lt;=0),0,((AD816-AE$24)*Stock*(_xlfn.NORM.INV(RAND(),stock_ave,stock_std))+(AD816-AE$24)*Bonds*(_xlfn.NORM.INV(RAND(),bond_ave,bond_std))+(AD816-AE$24)*cash*(_xlfn.NORM.INV(RAND(),cash_ave,cash_std))+(AD816-AE$24)))</f>
        <v/>
      </c>
      <c r="AF816" s="156">
        <f>IF((AE816&lt;=0),0,((AE816-AF$24)*Stock*(_xlfn.NORM.INV(RAND(),stock_ave,stock_std))+(AE816-AF$24)*Bonds*(_xlfn.NORM.INV(RAND(),bond_ave,bond_std))+(AE816-AF$24)*cash*(_xlfn.NORM.INV(RAND(),cash_ave,cash_std))+(AE816-AF$24)))</f>
        <v/>
      </c>
      <c r="AG816" s="156">
        <f>IF((AF816&lt;=0),0,((AF816-AG$24)*Stock*(_xlfn.NORM.INV(RAND(),stock_ave,stock_std))+(AF816-AG$24)*Bonds*(_xlfn.NORM.INV(RAND(),bond_ave,bond_std))+(AF816-AG$24)*cash*(_xlfn.NORM.INV(RAND(),cash_ave,cash_std))+(AF816-AG$24)))</f>
        <v/>
      </c>
      <c r="AH816" s="156">
        <f>IF((AG816&lt;=0),0,((AG816-AH$24)*Stock*(_xlfn.NORM.INV(RAND(),stock_ave,stock_std))+(AG816-AH$24)*Bonds*(_xlfn.NORM.INV(RAND(),bond_ave,bond_std))+(AG816-AH$24)*cash*(_xlfn.NORM.INV(RAND(),cash_ave,cash_std))+(AG816-AH$24)))</f>
        <v/>
      </c>
      <c r="AI816" s="156">
        <f>IF((AH816&lt;=0),0,((AH816-AI$24)*Stock*(_xlfn.NORM.INV(RAND(),stock_ave,stock_std))+(AH816-AI$24)*Bonds*(_xlfn.NORM.INV(RAND(),bond_ave,bond_std))+(AH816-AI$24)*cash*(_xlfn.NORM.INV(RAND(),cash_ave,cash_std))+(AH816-AI$24)))</f>
        <v/>
      </c>
      <c r="AJ816" s="156">
        <f>IF((AI816&lt;=0),0,((AI816-AJ$24)*Stock*(_xlfn.NORM.INV(RAND(),stock_ave,stock_std))+(AI816-AJ$24)*Bonds*(_xlfn.NORM.INV(RAND(),bond_ave,bond_std))+(AI816-AJ$24)*cash*(_xlfn.NORM.INV(RAND(),cash_ave,cash_std))+(AI816-AJ$24)))</f>
        <v/>
      </c>
      <c r="AK816" s="156">
        <f>IF((AJ816&lt;=0),0,((AJ816-AK$24)*Stock*(_xlfn.NORM.INV(RAND(),stock_ave,stock_std))+(AJ816-AK$24)*Bonds*(_xlfn.NORM.INV(RAND(),bond_ave,bond_std))+(AJ816-AK$24)*cash*(_xlfn.NORM.INV(RAND(),cash_ave,cash_std))+(AJ816-AK$24)))</f>
        <v/>
      </c>
      <c r="AL816" s="156">
        <f>IF((AK816&lt;=0),0,((AK816-AL$24)*Stock*(_xlfn.NORM.INV(RAND(),stock_ave,stock_std))+(AK816-AL$24)*Bonds*(_xlfn.NORM.INV(RAND(),bond_ave,bond_std))+(AK816-AL$24)*cash*(_xlfn.NORM.INV(RAND(),cash_ave,cash_std))+(AK816-AL$24)))</f>
        <v/>
      </c>
      <c r="AM816" s="156">
        <f>IF((AL816&lt;=0),0,((AL816-AM$24)*Stock*(_xlfn.NORM.INV(RAND(),stock_ave,stock_std))+(AL816-AM$24)*Bonds*(_xlfn.NORM.INV(RAND(),bond_ave,bond_std))+(AL816-AM$24)*cash*(_xlfn.NORM.INV(RAND(),cash_ave,cash_std))+(AL816-AM$24)))</f>
        <v/>
      </c>
      <c r="AN816" s="156">
        <f>IF((AM816&lt;=0),0,((AM816-AN$24)*Stock*(_xlfn.NORM.INV(RAND(),stock_ave,stock_std))+(AM816-AN$24)*Bonds*(_xlfn.NORM.INV(RAND(),bond_ave,bond_std))+(AM816-AN$24)*cash*(_xlfn.NORM.INV(RAND(),cash_ave,cash_std))+(AM816-AN$24)))</f>
        <v/>
      </c>
      <c r="AO816" s="156">
        <f>IF((AN816&lt;=0),0,((AN816-AO$24)*Stock*(_xlfn.NORM.INV(RAND(),stock_ave,stock_std))+(AN816-AO$24)*Bonds*(_xlfn.NORM.INV(RAND(),bond_ave,bond_std))+(AN816-AO$24)*cash*(_xlfn.NORM.INV(RAND(),cash_ave,cash_std))+(AN816-AO$24)))</f>
        <v/>
      </c>
      <c r="AP816" s="156">
        <f>IF((AO816&lt;=0),0,((AO816-AP$24)*Stock*(_xlfn.NORM.INV(RAND(),stock_ave,stock_std))+(AO816-AP$24)*Bonds*(_xlfn.NORM.INV(RAND(),bond_ave,bond_std))+(AO816-AP$24)*cash*(_xlfn.NORM.INV(RAND(),cash_ave,cash_std))+(AO816-AP$24)))</f>
        <v/>
      </c>
      <c r="AQ816" s="156">
        <f>IF((AP816&lt;=0),0,((AP816-AQ$24)*Stock*(_xlfn.NORM.INV(RAND(),stock_ave,stock_std))+(AP816-AQ$24)*Bonds*(_xlfn.NORM.INV(RAND(),bond_ave,bond_std))+(AP816-AQ$24)*cash*(_xlfn.NORM.INV(RAND(),cash_ave,cash_std))+(AP816-AQ$24)))</f>
        <v/>
      </c>
      <c r="AR816" s="156">
        <f>IF((AQ816&lt;=0),0,((AQ816-AR$24)*Stock*(_xlfn.NORM.INV(RAND(),stock_ave,stock_std))+(AQ816-AR$24)*Bonds*(_xlfn.NORM.INV(RAND(),bond_ave,bond_std))+(AQ816-AR$24)*cash*(_xlfn.NORM.INV(RAND(),cash_ave,cash_std))+(AQ816-AR$24)))</f>
        <v/>
      </c>
      <c r="AS816" s="156">
        <f>IF((AR816&lt;=0),0,((AR816-AS$24)*Stock*(_xlfn.NORM.INV(RAND(),stock_ave,stock_std))+(AR816-AS$24)*Bonds*(_xlfn.NORM.INV(RAND(),bond_ave,bond_std))+(AR816-AS$24)*cash*(_xlfn.NORM.INV(RAND(),cash_ave,cash_std))+(AR816-AS$24)))</f>
        <v/>
      </c>
      <c r="AT816" s="156">
        <f>IF((AS816&lt;=0),0,((AS816-AT$24)*Stock*(_xlfn.NORM.INV(RAND(),stock_ave,stock_std))+(AS816-AT$24)*Bonds*(_xlfn.NORM.INV(RAND(),bond_ave,bond_std))+(AS816-AT$24)*cash*(_xlfn.NORM.INV(RAND(),cash_ave,cash_std))+(AS816-AT$24)))</f>
        <v/>
      </c>
      <c r="AU816" s="156">
        <f>IF((AT816&lt;=0),0,((AT816-AU$24)*Stock*(_xlfn.NORM.INV(RAND(),stock_ave,stock_std))+(AT816-AU$24)*Bonds*(_xlfn.NORM.INV(RAND(),bond_ave,bond_std))+(AT816-AU$24)*cash*(_xlfn.NORM.INV(RAND(),cash_ave,cash_std))+(AT816-AU$24)))</f>
        <v/>
      </c>
      <c r="AV816" s="156">
        <f>IF((AU816&lt;=0),0,((AU816-AV$24)*Stock*(_xlfn.NORM.INV(RAND(),stock_ave,stock_std))+(AU816-AV$24)*Bonds*(_xlfn.NORM.INV(RAND(),bond_ave,bond_std))+(AU816-AV$24)*cash*(_xlfn.NORM.INV(RAND(),cash_ave,cash_std))+(AU816-AV$24)))</f>
        <v/>
      </c>
      <c r="AW816" s="156">
        <f>IF((AV816&lt;=0),0,((AV816-AW$24)*Stock*(_xlfn.NORM.INV(RAND(),stock_ave,stock_std))+(AV816-AW$24)*Bonds*(_xlfn.NORM.INV(RAND(),bond_ave,bond_std))+(AV816-AW$24)*cash*(_xlfn.NORM.INV(RAND(),cash_ave,cash_std))+(AV816-AW$24)))</f>
        <v/>
      </c>
      <c r="AX816" s="159" t="n"/>
      <c r="AY816" s="159" t="n"/>
      <c r="AZ816" s="159" t="n"/>
      <c r="BA816" s="159" t="n"/>
      <c r="BB816" s="159" t="n"/>
    </row>
    <row r="817">
      <c r="C817" s="147" t="n"/>
      <c r="D817" s="61">
        <f>+D816-IF(D$18&gt;74,(D816/D$25)*$C$10)</f>
        <v/>
      </c>
      <c r="E817" s="61">
        <f>+E816-IF(E$18&gt;74,(E816/E$25)*$C$10)</f>
        <v/>
      </c>
      <c r="F817" s="61">
        <f>+F816-IF(F$18&gt;74,(F816/F$25)*$C$10)</f>
        <v/>
      </c>
      <c r="G817" s="61">
        <f>+G816-IF(G$18&gt;74,(G816/G$25)*$C$10)</f>
        <v/>
      </c>
      <c r="H817" s="61">
        <f>+H816-IF(H$18&gt;74,(H816/H$25)*$C$10)</f>
        <v/>
      </c>
      <c r="I817" s="61">
        <f>+I816-IF(I$18&gt;74,(I816/I$25)*$C$10)</f>
        <v/>
      </c>
      <c r="J817" s="61">
        <f>+J816-IF(J$18&gt;74,(J816/J$25)*$C$10)</f>
        <v/>
      </c>
      <c r="K817" s="61">
        <f>+K816-IF(K$18&gt;74,(K816/K$25)*$C$10)</f>
        <v/>
      </c>
      <c r="L817" s="61">
        <f>+L816-IF(L$18&gt;74,(L816/L$25)*$C$10)</f>
        <v/>
      </c>
      <c r="M817" s="61">
        <f>+M816-IF(M$18&gt;74,(M816/M$25)*$C$10)</f>
        <v/>
      </c>
      <c r="N817" s="61">
        <f>+N816-IF(N$18&gt;74,(N816/N$25)*$C$10)</f>
        <v/>
      </c>
      <c r="O817" s="61">
        <f>+O816-IF(O$18&gt;74,(O816/O$25)*$C$10)</f>
        <v/>
      </c>
      <c r="P817" s="61">
        <f>+P816-IF(P$18&gt;74,(P816/P$25)*$C$10)</f>
        <v/>
      </c>
      <c r="Q817" s="61">
        <f>+Q816-IF(Q$18&gt;74,(Q816/Q$25)*$C$10)</f>
        <v/>
      </c>
      <c r="R817" s="61">
        <f>+R816-IF(R$18&gt;74,(R816/R$25)*$C$10)</f>
        <v/>
      </c>
      <c r="S817" s="61">
        <f>+S816-IF(S$18&gt;74,(S816/S$25)*$C$10)</f>
        <v/>
      </c>
      <c r="T817" s="61">
        <f>+T816-IF(T$18&gt;74,(T816/T$25)*$C$10)</f>
        <v/>
      </c>
      <c r="U817" s="61">
        <f>+U816-IF(U$18&gt;74,(U816/U$25)*$C$10)</f>
        <v/>
      </c>
      <c r="V817" s="61">
        <f>+V816-IF(V$18&gt;74,(V816/V$25)*$C$10)</f>
        <v/>
      </c>
      <c r="W817" s="61">
        <f>+W816-IF(W$18&gt;74,(W816/W$25)*$C$10)</f>
        <v/>
      </c>
      <c r="X817" s="61">
        <f>+X816-IF(X$18&gt;74,(X816/X$25)*$C$10)</f>
        <v/>
      </c>
      <c r="Y817" s="61">
        <f>+Y816-IF(Y$18&gt;74,(Y816/Y$25)*$C$10)</f>
        <v/>
      </c>
      <c r="Z817" s="61">
        <f>+Z816-IF(Z$18&gt;74,(Z816/Z$25)*$C$10)</f>
        <v/>
      </c>
      <c r="AA817" s="61">
        <f>+AA816-IF(AA$18&gt;74,(AA816/AA$25)*$C$10)</f>
        <v/>
      </c>
      <c r="AB817" s="61">
        <f>+AB816-IF(AB$18&gt;74,(AB816/AB$25)*$C$10)</f>
        <v/>
      </c>
      <c r="AC817" s="61">
        <f>+AC816-IF(AC$18&gt;74,(AC816/AC$25)*$C$10)</f>
        <v/>
      </c>
      <c r="AD817" s="61">
        <f>+AD816-IF(AD$18&gt;74,(AD816/AD$25)*$C$10)</f>
        <v/>
      </c>
      <c r="AE817" s="61">
        <f>+AE816-IF(AE$18&gt;74,(AE816/AE$25)*$C$10)</f>
        <v/>
      </c>
      <c r="AF817" s="61">
        <f>+AF816-IF(AF$18&gt;74,(AF816/AF$25)*$C$10)</f>
        <v/>
      </c>
      <c r="AG817" s="61">
        <f>+AG816-IF(AG$18&gt;74,(AG816/AG$25)*$C$10)</f>
        <v/>
      </c>
      <c r="AH817" s="61">
        <f>+AH816-IF(AH$18&gt;74,(AH816/AH$25)*$C$10)</f>
        <v/>
      </c>
      <c r="AI817" s="61">
        <f>+AI816-IF(AI$18&gt;74,(AI816/AI$25)*$C$10)</f>
        <v/>
      </c>
      <c r="AJ817" s="61">
        <f>+AJ816-IF(AJ$18&gt;74,(AJ816/AJ$25)*$C$10)</f>
        <v/>
      </c>
      <c r="AK817" s="61">
        <f>+AK816-IF(AK$18&gt;74,(AK816/AK$25)*$C$10)</f>
        <v/>
      </c>
      <c r="AL817" s="61">
        <f>+AL816-IF(AL$18&gt;74,(AL816/AL$25)*$C$10)</f>
        <v/>
      </c>
      <c r="AM817" s="61">
        <f>+AM816-IF(AM$18&gt;74,(AM816/AM$25)*$C$10)</f>
        <v/>
      </c>
      <c r="AN817" s="61">
        <f>+AN816-IF(AN$18&gt;74,(AN816/AN$25)*$C$10)</f>
        <v/>
      </c>
      <c r="AO817" s="61">
        <f>+AO816-IF(AO$18&gt;74,(AO816/AO$25)*$C$10)</f>
        <v/>
      </c>
      <c r="AP817" s="61">
        <f>+AP816-IF(AP$18&gt;74,(AP816/AP$25)*$C$10)</f>
        <v/>
      </c>
      <c r="AQ817" s="61">
        <f>+AQ816-IF(AQ$18&gt;74,(AQ816/AQ$25)*$C$10)</f>
        <v/>
      </c>
      <c r="AR817" s="61">
        <f>+AR816-IF(AR$18&gt;74,(AR816/AR$25)*$C$10)</f>
        <v/>
      </c>
      <c r="AS817" s="61">
        <f>+AS816-IF(AS$18&gt;74,(AS816/AS$25)*$C$10)</f>
        <v/>
      </c>
      <c r="AT817" s="61">
        <f>+AT816-IF(AT$18&gt;74,(AT816/AT$25)*$C$10)</f>
        <v/>
      </c>
      <c r="AU817" s="61">
        <f>+AU816-IF(AU$18&gt;74,(AU816/AU$25)*$C$10)</f>
        <v/>
      </c>
      <c r="AV817" s="61">
        <f>+AV816-IF(AV$18&gt;74,(AV816/AV$25)*$C$10)</f>
        <v/>
      </c>
      <c r="AW817" s="61">
        <f>+AW816-IF(AW$18&gt;74,(AW816/AW$25)*$C$10)</f>
        <v/>
      </c>
      <c r="AX817" s="35">
        <f>IF(AW817&gt;0,1,0)</f>
        <v/>
      </c>
      <c r="AY817" s="35">
        <f>IF(AL817&gt;0,1,0)</f>
        <v/>
      </c>
      <c r="AZ817" s="35">
        <f>IF(AG817&gt;0,1,0)</f>
        <v/>
      </c>
      <c r="BA817" s="35">
        <f>IF(AB817&gt;0,1,0)</f>
        <v/>
      </c>
      <c r="BB817" s="35">
        <f>IF(W817&gt;0,1,0)</f>
        <v/>
      </c>
    </row>
    <row r="818">
      <c r="B818" s="154" t="inlineStr">
        <is>
          <t>trial 396</t>
        </is>
      </c>
      <c r="C818" s="155">
        <f>+start-C815</f>
        <v/>
      </c>
      <c r="D818" s="156">
        <f>IF((C818&lt;=0),0,((C818-D$24)*Stock*(_xlfn.NORM.INV(RAND(),stock_ave,stock_std))+(C818-D$24)*Bonds*(_xlfn.NORM.INV(RAND(),bond_ave,bond_std))+(C818-D$24)*cash*(_xlfn.NORM.INV(RAND(),cash_ave,cash_std))+(C818-D$24)))</f>
        <v/>
      </c>
      <c r="E818" s="156">
        <f>IF((D818&lt;=0),0,((D818-E$24)*Stock*(_xlfn.NORM.INV(RAND(),stock_ave,stock_std))+(D818-E$24)*Bonds*(_xlfn.NORM.INV(RAND(),bond_ave,bond_std))+(D818-E$24)*cash*(_xlfn.NORM.INV(RAND(),cash_ave,cash_std))+(D818-E$24)))</f>
        <v/>
      </c>
      <c r="F818" s="156">
        <f>IF((E818&lt;=0),0,((E818-F$24)*Stock*(_xlfn.NORM.INV(RAND(),stock_ave,stock_std))+(E818-F$24)*Bonds*(_xlfn.NORM.INV(RAND(),bond_ave,bond_std))+(E818-F$24)*cash*(_xlfn.NORM.INV(RAND(),cash_ave,cash_std))+(E818-F$24)))</f>
        <v/>
      </c>
      <c r="G818" s="156">
        <f>IF((F818&lt;=0),0,((F818-G$24)*Stock*(_xlfn.NORM.INV(RAND(),stock_ave,stock_std))+(F818-G$24)*Bonds*(_xlfn.NORM.INV(RAND(),bond_ave,bond_std))+(F818-G$24)*cash*(_xlfn.NORM.INV(RAND(),cash_ave,cash_std))+(F818-G$24)))</f>
        <v/>
      </c>
      <c r="H818" s="156">
        <f>IF((G818&lt;=0),0,((G818-H$24)*Stock*(_xlfn.NORM.INV(RAND(),stock_ave,stock_std))+(G818-H$24)*Bonds*(_xlfn.NORM.INV(RAND(),bond_ave,bond_std))+(G818-H$24)*cash*(_xlfn.NORM.INV(RAND(),cash_ave,cash_std))+(G818-H$24)))</f>
        <v/>
      </c>
      <c r="I818" s="156">
        <f>IF((H818&lt;=0),0,((H818-I$24)*Stock*(_xlfn.NORM.INV(RAND(),stock_ave,stock_std))+(H818-I$24)*Bonds*(_xlfn.NORM.INV(RAND(),bond_ave,bond_std))+(H818-I$24)*cash*(_xlfn.NORM.INV(RAND(),cash_ave,cash_std))+(H818-I$24)))</f>
        <v/>
      </c>
      <c r="J818" s="156">
        <f>IF((I818&lt;=0),0,((I818-J$24)*Stock*(_xlfn.NORM.INV(RAND(),stock_ave,stock_std))+(I818-J$24)*Bonds*(_xlfn.NORM.INV(RAND(),bond_ave,bond_std))+(I818-J$24)*cash*(_xlfn.NORM.INV(RAND(),cash_ave,cash_std))+(I818-J$24)))</f>
        <v/>
      </c>
      <c r="K818" s="156">
        <f>IF((J818&lt;=0),0,((J818-K$24)*Stock*(_xlfn.NORM.INV(RAND(),stock_ave,stock_std))+(J818-K$24)*Bonds*(_xlfn.NORM.INV(RAND(),bond_ave,bond_std))+(J818-K$24)*cash*(_xlfn.NORM.INV(RAND(),cash_ave,cash_std))+(J818-K$24)))</f>
        <v/>
      </c>
      <c r="L818" s="156">
        <f>IF((K818&lt;=0),0,((K818-L$24)*Stock*(_xlfn.NORM.INV(RAND(),stock_ave,stock_std))+(K818-L$24)*Bonds*(_xlfn.NORM.INV(RAND(),bond_ave,bond_std))+(K818-L$24)*cash*(_xlfn.NORM.INV(RAND(),cash_ave,cash_std))+(K818-L$24)))</f>
        <v/>
      </c>
      <c r="M818" s="156">
        <f>IF((L818&lt;=0),0,((L818-M$24)*Stock*(_xlfn.NORM.INV(RAND(),stock_ave,stock_std))+(L818-M$24)*Bonds*(_xlfn.NORM.INV(RAND(),bond_ave,bond_std))+(L818-M$24)*cash*(_xlfn.NORM.INV(RAND(),cash_ave,cash_std))+(L818-M$24)))</f>
        <v/>
      </c>
      <c r="N818" s="156">
        <f>IF((M818&lt;=0),0,((M818-N$24)*Stock*(_xlfn.NORM.INV(RAND(),stock_ave,stock_std))+(M818-N$24)*Bonds*(_xlfn.NORM.INV(RAND(),bond_ave,bond_std))+(M818-N$24)*cash*(_xlfn.NORM.INV(RAND(),cash_ave,cash_std))+(M818-N$24)))</f>
        <v/>
      </c>
      <c r="O818" s="156">
        <f>IF((N818&lt;=0),0,((N818-O$24)*Stock*(_xlfn.NORM.INV(RAND(),stock_ave,stock_std))+(N818-O$24)*Bonds*(_xlfn.NORM.INV(RAND(),bond_ave,bond_std))+(N818-O$24)*cash*(_xlfn.NORM.INV(RAND(),cash_ave,cash_std))+(N818-O$24)))</f>
        <v/>
      </c>
      <c r="P818" s="156">
        <f>IF((O818&lt;=0),0,((O818-P$24)*Stock*(_xlfn.NORM.INV(RAND(),stock_ave,stock_std))+(O818-P$24)*Bonds*(_xlfn.NORM.INV(RAND(),bond_ave,bond_std))+(O818-P$24)*cash*(_xlfn.NORM.INV(RAND(),cash_ave,cash_std))+(O818-P$24)))</f>
        <v/>
      </c>
      <c r="Q818" s="156">
        <f>IF((P818&lt;=0),0,((P818-Q$24)*Stock*(_xlfn.NORM.INV(RAND(),stock_ave,stock_std))+(P818-Q$24)*Bonds*(_xlfn.NORM.INV(RAND(),bond_ave,bond_std))+(P818-Q$24)*cash*(_xlfn.NORM.INV(RAND(),cash_ave,cash_std))+(P818-Q$24)))</f>
        <v/>
      </c>
      <c r="R818" s="156">
        <f>IF((Q818&lt;=0),0,((Q818-R$24)*Stock*(_xlfn.NORM.INV(RAND(),stock_ave,stock_std))+(Q818-R$24)*Bonds*(_xlfn.NORM.INV(RAND(),bond_ave,bond_std))+(Q818-R$24)*cash*(_xlfn.NORM.INV(RAND(),cash_ave,cash_std))+(Q818-R$24)))</f>
        <v/>
      </c>
      <c r="S818" s="156">
        <f>IF((R818&lt;=0),0,((R818-S$24)*Stock*(_xlfn.NORM.INV(RAND(),stock_ave,stock_std))+(R818-S$24)*Bonds*(_xlfn.NORM.INV(RAND(),bond_ave,bond_std))+(R818-S$24)*cash*(_xlfn.NORM.INV(RAND(),cash_ave,cash_std))+(R818-S$24)))</f>
        <v/>
      </c>
      <c r="T818" s="156">
        <f>IF((S818&lt;=0),0,((S818-T$24)*Stock*(_xlfn.NORM.INV(RAND(),stock_ave,stock_std))+(S818-T$24)*Bonds*(_xlfn.NORM.INV(RAND(),bond_ave,bond_std))+(S818-T$24)*cash*(_xlfn.NORM.INV(RAND(),cash_ave,cash_std))+(S818-T$24)))</f>
        <v/>
      </c>
      <c r="U818" s="156">
        <f>IF((T818&lt;=0),0,((T818-U$24)*Stock*(_xlfn.NORM.INV(RAND(),stock_ave,stock_std))+(T818-U$24)*Bonds*(_xlfn.NORM.INV(RAND(),bond_ave,bond_std))+(T818-U$24)*cash*(_xlfn.NORM.INV(RAND(),cash_ave,cash_std))+(T818-U$24)))</f>
        <v/>
      </c>
      <c r="V818" s="156">
        <f>IF((U818&lt;=0),0,((U818-V$24)*Stock*(_xlfn.NORM.INV(RAND(),stock_ave,stock_std))+(U818-V$24)*Bonds*(_xlfn.NORM.INV(RAND(),bond_ave,bond_std))+(U818-V$24)*cash*(_xlfn.NORM.INV(RAND(),cash_ave,cash_std))+(U818-V$24)))</f>
        <v/>
      </c>
      <c r="W818" s="156">
        <f>IF((V818&lt;=0),0,((V818-W$24)*Stock*(_xlfn.NORM.INV(RAND(),stock_ave,stock_std))+(V818-W$24)*Bonds*(_xlfn.NORM.INV(RAND(),bond_ave,bond_std))+(V818-W$24)*cash*(_xlfn.NORM.INV(RAND(),cash_ave,cash_std))+(V818-W$24)))</f>
        <v/>
      </c>
      <c r="X818" s="156">
        <f>IF((W818&lt;=0),0,((W818-X$24)*Stock*(_xlfn.NORM.INV(RAND(),stock_ave,stock_std))+(W818-X$24)*Bonds*(_xlfn.NORM.INV(RAND(),bond_ave,bond_std))+(W818-X$24)*cash*(_xlfn.NORM.INV(RAND(),cash_ave,cash_std))+(W818-X$24)))</f>
        <v/>
      </c>
      <c r="Y818" s="156">
        <f>IF((X818&lt;=0),0,((X818-Y$24)*Stock*(_xlfn.NORM.INV(RAND(),stock_ave,stock_std))+(X818-Y$24)*Bonds*(_xlfn.NORM.INV(RAND(),bond_ave,bond_std))+(X818-Y$24)*cash*(_xlfn.NORM.INV(RAND(),cash_ave,cash_std))+(X818-Y$24)))</f>
        <v/>
      </c>
      <c r="Z818" s="156">
        <f>IF((Y818&lt;=0),0,((Y818-Z$24)*Stock*(_xlfn.NORM.INV(RAND(),stock_ave,stock_std))+(Y818-Z$24)*Bonds*(_xlfn.NORM.INV(RAND(),bond_ave,bond_std))+(Y818-Z$24)*cash*(_xlfn.NORM.INV(RAND(),cash_ave,cash_std))+(Y818-Z$24)))</f>
        <v/>
      </c>
      <c r="AA818" s="156">
        <f>IF((Z818&lt;=0),0,((Z818-AA$24)*Stock*(_xlfn.NORM.INV(RAND(),stock_ave,stock_std))+(Z818-AA$24)*Bonds*(_xlfn.NORM.INV(RAND(),bond_ave,bond_std))+(Z818-AA$24)*cash*(_xlfn.NORM.INV(RAND(),cash_ave,cash_std))+(Z818-AA$24)))</f>
        <v/>
      </c>
      <c r="AB818" s="156">
        <f>IF((AA818&lt;=0),0,((AA818-AB$24)*Stock*(_xlfn.NORM.INV(RAND(),stock_ave,stock_std))+(AA818-AB$24)*Bonds*(_xlfn.NORM.INV(RAND(),bond_ave,bond_std))+(AA818-AB$24)*cash*(_xlfn.NORM.INV(RAND(),cash_ave,cash_std))+(AA818-AB$24)))</f>
        <v/>
      </c>
      <c r="AC818" s="156">
        <f>IF((AB818&lt;=0),0,((AB818-AC$24)*Stock*(_xlfn.NORM.INV(RAND(),stock_ave,stock_std))+(AB818-AC$24)*Bonds*(_xlfn.NORM.INV(RAND(),bond_ave,bond_std))+(AB818-AC$24)*cash*(_xlfn.NORM.INV(RAND(),cash_ave,cash_std))+(AB818-AC$24)))</f>
        <v/>
      </c>
      <c r="AD818" s="156">
        <f>IF((AC818&lt;=0),0,((AC818-AD$24)*Stock*(_xlfn.NORM.INV(RAND(),stock_ave,stock_std))+(AC818-AD$24)*Bonds*(_xlfn.NORM.INV(RAND(),bond_ave,bond_std))+(AC818-AD$24)*cash*(_xlfn.NORM.INV(RAND(),cash_ave,cash_std))+(AC818-AD$24)))</f>
        <v/>
      </c>
      <c r="AE818" s="156">
        <f>IF((AD818&lt;=0),0,((AD818-AE$24)*Stock*(_xlfn.NORM.INV(RAND(),stock_ave,stock_std))+(AD818-AE$24)*Bonds*(_xlfn.NORM.INV(RAND(),bond_ave,bond_std))+(AD818-AE$24)*cash*(_xlfn.NORM.INV(RAND(),cash_ave,cash_std))+(AD818-AE$24)))</f>
        <v/>
      </c>
      <c r="AF818" s="156">
        <f>IF((AE818&lt;=0),0,((AE818-AF$24)*Stock*(_xlfn.NORM.INV(RAND(),stock_ave,stock_std))+(AE818-AF$24)*Bonds*(_xlfn.NORM.INV(RAND(),bond_ave,bond_std))+(AE818-AF$24)*cash*(_xlfn.NORM.INV(RAND(),cash_ave,cash_std))+(AE818-AF$24)))</f>
        <v/>
      </c>
      <c r="AG818" s="156">
        <f>IF((AF818&lt;=0),0,((AF818-AG$24)*Stock*(_xlfn.NORM.INV(RAND(),stock_ave,stock_std))+(AF818-AG$24)*Bonds*(_xlfn.NORM.INV(RAND(),bond_ave,bond_std))+(AF818-AG$24)*cash*(_xlfn.NORM.INV(RAND(),cash_ave,cash_std))+(AF818-AG$24)))</f>
        <v/>
      </c>
      <c r="AH818" s="156">
        <f>IF((AG818&lt;=0),0,((AG818-AH$24)*Stock*(_xlfn.NORM.INV(RAND(),stock_ave,stock_std))+(AG818-AH$24)*Bonds*(_xlfn.NORM.INV(RAND(),bond_ave,bond_std))+(AG818-AH$24)*cash*(_xlfn.NORM.INV(RAND(),cash_ave,cash_std))+(AG818-AH$24)))</f>
        <v/>
      </c>
      <c r="AI818" s="156">
        <f>IF((AH818&lt;=0),0,((AH818-AI$24)*Stock*(_xlfn.NORM.INV(RAND(),stock_ave,stock_std))+(AH818-AI$24)*Bonds*(_xlfn.NORM.INV(RAND(),bond_ave,bond_std))+(AH818-AI$24)*cash*(_xlfn.NORM.INV(RAND(),cash_ave,cash_std))+(AH818-AI$24)))</f>
        <v/>
      </c>
      <c r="AJ818" s="156">
        <f>IF((AI818&lt;=0),0,((AI818-AJ$24)*Stock*(_xlfn.NORM.INV(RAND(),stock_ave,stock_std))+(AI818-AJ$24)*Bonds*(_xlfn.NORM.INV(RAND(),bond_ave,bond_std))+(AI818-AJ$24)*cash*(_xlfn.NORM.INV(RAND(),cash_ave,cash_std))+(AI818-AJ$24)))</f>
        <v/>
      </c>
      <c r="AK818" s="156">
        <f>IF((AJ818&lt;=0),0,((AJ818-AK$24)*Stock*(_xlfn.NORM.INV(RAND(),stock_ave,stock_std))+(AJ818-AK$24)*Bonds*(_xlfn.NORM.INV(RAND(),bond_ave,bond_std))+(AJ818-AK$24)*cash*(_xlfn.NORM.INV(RAND(),cash_ave,cash_std))+(AJ818-AK$24)))</f>
        <v/>
      </c>
      <c r="AL818" s="156">
        <f>IF((AK818&lt;=0),0,((AK818-AL$24)*Stock*(_xlfn.NORM.INV(RAND(),stock_ave,stock_std))+(AK818-AL$24)*Bonds*(_xlfn.NORM.INV(RAND(),bond_ave,bond_std))+(AK818-AL$24)*cash*(_xlfn.NORM.INV(RAND(),cash_ave,cash_std))+(AK818-AL$24)))</f>
        <v/>
      </c>
      <c r="AM818" s="156">
        <f>IF((AL818&lt;=0),0,((AL818-AM$24)*Stock*(_xlfn.NORM.INV(RAND(),stock_ave,stock_std))+(AL818-AM$24)*Bonds*(_xlfn.NORM.INV(RAND(),bond_ave,bond_std))+(AL818-AM$24)*cash*(_xlfn.NORM.INV(RAND(),cash_ave,cash_std))+(AL818-AM$24)))</f>
        <v/>
      </c>
      <c r="AN818" s="156">
        <f>IF((AM818&lt;=0),0,((AM818-AN$24)*Stock*(_xlfn.NORM.INV(RAND(),stock_ave,stock_std))+(AM818-AN$24)*Bonds*(_xlfn.NORM.INV(RAND(),bond_ave,bond_std))+(AM818-AN$24)*cash*(_xlfn.NORM.INV(RAND(),cash_ave,cash_std))+(AM818-AN$24)))</f>
        <v/>
      </c>
      <c r="AO818" s="156">
        <f>IF((AN818&lt;=0),0,((AN818-AO$24)*Stock*(_xlfn.NORM.INV(RAND(),stock_ave,stock_std))+(AN818-AO$24)*Bonds*(_xlfn.NORM.INV(RAND(),bond_ave,bond_std))+(AN818-AO$24)*cash*(_xlfn.NORM.INV(RAND(),cash_ave,cash_std))+(AN818-AO$24)))</f>
        <v/>
      </c>
      <c r="AP818" s="156">
        <f>IF((AO818&lt;=0),0,((AO818-AP$24)*Stock*(_xlfn.NORM.INV(RAND(),stock_ave,stock_std))+(AO818-AP$24)*Bonds*(_xlfn.NORM.INV(RAND(),bond_ave,bond_std))+(AO818-AP$24)*cash*(_xlfn.NORM.INV(RAND(),cash_ave,cash_std))+(AO818-AP$24)))</f>
        <v/>
      </c>
      <c r="AQ818" s="156">
        <f>IF((AP818&lt;=0),0,((AP818-AQ$24)*Stock*(_xlfn.NORM.INV(RAND(),stock_ave,stock_std))+(AP818-AQ$24)*Bonds*(_xlfn.NORM.INV(RAND(),bond_ave,bond_std))+(AP818-AQ$24)*cash*(_xlfn.NORM.INV(RAND(),cash_ave,cash_std))+(AP818-AQ$24)))</f>
        <v/>
      </c>
      <c r="AR818" s="156">
        <f>IF((AQ818&lt;=0),0,((AQ818-AR$24)*Stock*(_xlfn.NORM.INV(RAND(),stock_ave,stock_std))+(AQ818-AR$24)*Bonds*(_xlfn.NORM.INV(RAND(),bond_ave,bond_std))+(AQ818-AR$24)*cash*(_xlfn.NORM.INV(RAND(),cash_ave,cash_std))+(AQ818-AR$24)))</f>
        <v/>
      </c>
      <c r="AS818" s="156">
        <f>IF((AR818&lt;=0),0,((AR818-AS$24)*Stock*(_xlfn.NORM.INV(RAND(),stock_ave,stock_std))+(AR818-AS$24)*Bonds*(_xlfn.NORM.INV(RAND(),bond_ave,bond_std))+(AR818-AS$24)*cash*(_xlfn.NORM.INV(RAND(),cash_ave,cash_std))+(AR818-AS$24)))</f>
        <v/>
      </c>
      <c r="AT818" s="156">
        <f>IF((AS818&lt;=0),0,((AS818-AT$24)*Stock*(_xlfn.NORM.INV(RAND(),stock_ave,stock_std))+(AS818-AT$24)*Bonds*(_xlfn.NORM.INV(RAND(),bond_ave,bond_std))+(AS818-AT$24)*cash*(_xlfn.NORM.INV(RAND(),cash_ave,cash_std))+(AS818-AT$24)))</f>
        <v/>
      </c>
      <c r="AU818" s="156">
        <f>IF((AT818&lt;=0),0,((AT818-AU$24)*Stock*(_xlfn.NORM.INV(RAND(),stock_ave,stock_std))+(AT818-AU$24)*Bonds*(_xlfn.NORM.INV(RAND(),bond_ave,bond_std))+(AT818-AU$24)*cash*(_xlfn.NORM.INV(RAND(),cash_ave,cash_std))+(AT818-AU$24)))</f>
        <v/>
      </c>
      <c r="AV818" s="156">
        <f>IF((AU818&lt;=0),0,((AU818-AV$24)*Stock*(_xlfn.NORM.INV(RAND(),stock_ave,stock_std))+(AU818-AV$24)*Bonds*(_xlfn.NORM.INV(RAND(),bond_ave,bond_std))+(AU818-AV$24)*cash*(_xlfn.NORM.INV(RAND(),cash_ave,cash_std))+(AU818-AV$24)))</f>
        <v/>
      </c>
      <c r="AW818" s="156">
        <f>IF((AV818&lt;=0),0,((AV818-AW$24)*Stock*(_xlfn.NORM.INV(RAND(),stock_ave,stock_std))+(AV818-AW$24)*Bonds*(_xlfn.NORM.INV(RAND(),bond_ave,bond_std))+(AV818-AW$24)*cash*(_xlfn.NORM.INV(RAND(),cash_ave,cash_std))+(AV818-AW$24)))</f>
        <v/>
      </c>
      <c r="AX818" s="159" t="n"/>
      <c r="AY818" s="159" t="n"/>
      <c r="AZ818" s="159" t="n"/>
      <c r="BA818" s="159" t="n"/>
      <c r="BB818" s="159" t="n"/>
    </row>
    <row r="819">
      <c r="C819" s="147" t="n"/>
      <c r="D819" s="61">
        <f>+D818-IF(D$18&gt;74,(D818/D$25)*$C$10)</f>
        <v/>
      </c>
      <c r="E819" s="61">
        <f>+E818-IF(E$18&gt;74,(E818/E$25)*$C$10)</f>
        <v/>
      </c>
      <c r="F819" s="61">
        <f>+F818-IF(F$18&gt;74,(F818/F$25)*$C$10)</f>
        <v/>
      </c>
      <c r="G819" s="61">
        <f>+G818-IF(G$18&gt;74,(G818/G$25)*$C$10)</f>
        <v/>
      </c>
      <c r="H819" s="61">
        <f>+H818-IF(H$18&gt;74,(H818/H$25)*$C$10)</f>
        <v/>
      </c>
      <c r="I819" s="61">
        <f>+I818-IF(I$18&gt;74,(I818/I$25)*$C$10)</f>
        <v/>
      </c>
      <c r="J819" s="61">
        <f>+J818-IF(J$18&gt;74,(J818/J$25)*$C$10)</f>
        <v/>
      </c>
      <c r="K819" s="61">
        <f>+K818-IF(K$18&gt;74,(K818/K$25)*$C$10)</f>
        <v/>
      </c>
      <c r="L819" s="61">
        <f>+L818-IF(L$18&gt;74,(L818/L$25)*$C$10)</f>
        <v/>
      </c>
      <c r="M819" s="61">
        <f>+M818-IF(M$18&gt;74,(M818/M$25)*$C$10)</f>
        <v/>
      </c>
      <c r="N819" s="61">
        <f>+N818-IF(N$18&gt;74,(N818/N$25)*$C$10)</f>
        <v/>
      </c>
      <c r="O819" s="61">
        <f>+O818-IF(O$18&gt;74,(O818/O$25)*$C$10)</f>
        <v/>
      </c>
      <c r="P819" s="61">
        <f>+P818-IF(P$18&gt;74,(P818/P$25)*$C$10)</f>
        <v/>
      </c>
      <c r="Q819" s="61">
        <f>+Q818-IF(Q$18&gt;74,(Q818/Q$25)*$C$10)</f>
        <v/>
      </c>
      <c r="R819" s="61">
        <f>+R818-IF(R$18&gt;74,(R818/R$25)*$C$10)</f>
        <v/>
      </c>
      <c r="S819" s="61">
        <f>+S818-IF(S$18&gt;74,(S818/S$25)*$C$10)</f>
        <v/>
      </c>
      <c r="T819" s="61">
        <f>+T818-IF(T$18&gt;74,(T818/T$25)*$C$10)</f>
        <v/>
      </c>
      <c r="U819" s="61">
        <f>+U818-IF(U$18&gt;74,(U818/U$25)*$C$10)</f>
        <v/>
      </c>
      <c r="V819" s="61">
        <f>+V818-IF(V$18&gt;74,(V818/V$25)*$C$10)</f>
        <v/>
      </c>
      <c r="W819" s="61">
        <f>+W818-IF(W$18&gt;74,(W818/W$25)*$C$10)</f>
        <v/>
      </c>
      <c r="X819" s="61">
        <f>+X818-IF(X$18&gt;74,(X818/X$25)*$C$10)</f>
        <v/>
      </c>
      <c r="Y819" s="61">
        <f>+Y818-IF(Y$18&gt;74,(Y818/Y$25)*$C$10)</f>
        <v/>
      </c>
      <c r="Z819" s="61">
        <f>+Z818-IF(Z$18&gt;74,(Z818/Z$25)*$C$10)</f>
        <v/>
      </c>
      <c r="AA819" s="61">
        <f>+AA818-IF(AA$18&gt;74,(AA818/AA$25)*$C$10)</f>
        <v/>
      </c>
      <c r="AB819" s="61">
        <f>+AB818-IF(AB$18&gt;74,(AB818/AB$25)*$C$10)</f>
        <v/>
      </c>
      <c r="AC819" s="61">
        <f>+AC818-IF(AC$18&gt;74,(AC818/AC$25)*$C$10)</f>
        <v/>
      </c>
      <c r="AD819" s="61">
        <f>+AD818-IF(AD$18&gt;74,(AD818/AD$25)*$C$10)</f>
        <v/>
      </c>
      <c r="AE819" s="61">
        <f>+AE818-IF(AE$18&gt;74,(AE818/AE$25)*$C$10)</f>
        <v/>
      </c>
      <c r="AF819" s="61">
        <f>+AF818-IF(AF$18&gt;74,(AF818/AF$25)*$C$10)</f>
        <v/>
      </c>
      <c r="AG819" s="61">
        <f>+AG818-IF(AG$18&gt;74,(AG818/AG$25)*$C$10)</f>
        <v/>
      </c>
      <c r="AH819" s="61">
        <f>+AH818-IF(AH$18&gt;74,(AH818/AH$25)*$C$10)</f>
        <v/>
      </c>
      <c r="AI819" s="61">
        <f>+AI818-IF(AI$18&gt;74,(AI818/AI$25)*$C$10)</f>
        <v/>
      </c>
      <c r="AJ819" s="61">
        <f>+AJ818-IF(AJ$18&gt;74,(AJ818/AJ$25)*$C$10)</f>
        <v/>
      </c>
      <c r="AK819" s="61">
        <f>+AK818-IF(AK$18&gt;74,(AK818/AK$25)*$C$10)</f>
        <v/>
      </c>
      <c r="AL819" s="61">
        <f>+AL818-IF(AL$18&gt;74,(AL818/AL$25)*$C$10)</f>
        <v/>
      </c>
      <c r="AM819" s="61">
        <f>+AM818-IF(AM$18&gt;74,(AM818/AM$25)*$C$10)</f>
        <v/>
      </c>
      <c r="AN819" s="61">
        <f>+AN818-IF(AN$18&gt;74,(AN818/AN$25)*$C$10)</f>
        <v/>
      </c>
      <c r="AO819" s="61">
        <f>+AO818-IF(AO$18&gt;74,(AO818/AO$25)*$C$10)</f>
        <v/>
      </c>
      <c r="AP819" s="61">
        <f>+AP818-IF(AP$18&gt;74,(AP818/AP$25)*$C$10)</f>
        <v/>
      </c>
      <c r="AQ819" s="61">
        <f>+AQ818-IF(AQ$18&gt;74,(AQ818/AQ$25)*$C$10)</f>
        <v/>
      </c>
      <c r="AR819" s="61">
        <f>+AR818-IF(AR$18&gt;74,(AR818/AR$25)*$C$10)</f>
        <v/>
      </c>
      <c r="AS819" s="61">
        <f>+AS818-IF(AS$18&gt;74,(AS818/AS$25)*$C$10)</f>
        <v/>
      </c>
      <c r="AT819" s="61">
        <f>+AT818-IF(AT$18&gt;74,(AT818/AT$25)*$C$10)</f>
        <v/>
      </c>
      <c r="AU819" s="61">
        <f>+AU818-IF(AU$18&gt;74,(AU818/AU$25)*$C$10)</f>
        <v/>
      </c>
      <c r="AV819" s="61">
        <f>+AV818-IF(AV$18&gt;74,(AV818/AV$25)*$C$10)</f>
        <v/>
      </c>
      <c r="AW819" s="61">
        <f>+AW818-IF(AW$18&gt;74,(AW818/AW$25)*$C$10)</f>
        <v/>
      </c>
      <c r="AX819" s="35">
        <f>IF(AW819&gt;0,1,0)</f>
        <v/>
      </c>
      <c r="AY819" s="35">
        <f>IF(AL819&gt;0,1,0)</f>
        <v/>
      </c>
      <c r="AZ819" s="35">
        <f>IF(AG819&gt;0,1,0)</f>
        <v/>
      </c>
      <c r="BA819" s="35">
        <f>IF(AB819&gt;0,1,0)</f>
        <v/>
      </c>
      <c r="BB819" s="35">
        <f>IF(W819&gt;0,1,0)</f>
        <v/>
      </c>
    </row>
    <row r="820">
      <c r="B820" s="154" t="inlineStr">
        <is>
          <t>trial 397</t>
        </is>
      </c>
      <c r="C820" s="155">
        <f>+start-C817</f>
        <v/>
      </c>
      <c r="D820" s="156">
        <f>IF((C820&lt;=0),0,((C820-D$24)*Stock*(_xlfn.NORM.INV(RAND(),stock_ave,stock_std))+(C820-D$24)*Bonds*(_xlfn.NORM.INV(RAND(),bond_ave,bond_std))+(C820-D$24)*cash*(_xlfn.NORM.INV(RAND(),cash_ave,cash_std))+(C820-D$24)))</f>
        <v/>
      </c>
      <c r="E820" s="156">
        <f>IF((D820&lt;=0),0,((D820-E$24)*Stock*(_xlfn.NORM.INV(RAND(),stock_ave,stock_std))+(D820-E$24)*Bonds*(_xlfn.NORM.INV(RAND(),bond_ave,bond_std))+(D820-E$24)*cash*(_xlfn.NORM.INV(RAND(),cash_ave,cash_std))+(D820-E$24)))</f>
        <v/>
      </c>
      <c r="F820" s="156">
        <f>IF((E820&lt;=0),0,((E820-F$24)*Stock*(_xlfn.NORM.INV(RAND(),stock_ave,stock_std))+(E820-F$24)*Bonds*(_xlfn.NORM.INV(RAND(),bond_ave,bond_std))+(E820-F$24)*cash*(_xlfn.NORM.INV(RAND(),cash_ave,cash_std))+(E820-F$24)))</f>
        <v/>
      </c>
      <c r="G820" s="156">
        <f>IF((F820&lt;=0),0,((F820-G$24)*Stock*(_xlfn.NORM.INV(RAND(),stock_ave,stock_std))+(F820-G$24)*Bonds*(_xlfn.NORM.INV(RAND(),bond_ave,bond_std))+(F820-G$24)*cash*(_xlfn.NORM.INV(RAND(),cash_ave,cash_std))+(F820-G$24)))</f>
        <v/>
      </c>
      <c r="H820" s="156">
        <f>IF((G820&lt;=0),0,((G820-H$24)*Stock*(_xlfn.NORM.INV(RAND(),stock_ave,stock_std))+(G820-H$24)*Bonds*(_xlfn.NORM.INV(RAND(),bond_ave,bond_std))+(G820-H$24)*cash*(_xlfn.NORM.INV(RAND(),cash_ave,cash_std))+(G820-H$24)))</f>
        <v/>
      </c>
      <c r="I820" s="156">
        <f>IF((H820&lt;=0),0,((H820-I$24)*Stock*(_xlfn.NORM.INV(RAND(),stock_ave,stock_std))+(H820-I$24)*Bonds*(_xlfn.NORM.INV(RAND(),bond_ave,bond_std))+(H820-I$24)*cash*(_xlfn.NORM.INV(RAND(),cash_ave,cash_std))+(H820-I$24)))</f>
        <v/>
      </c>
      <c r="J820" s="156">
        <f>IF((I820&lt;=0),0,((I820-J$24)*Stock*(_xlfn.NORM.INV(RAND(),stock_ave,stock_std))+(I820-J$24)*Bonds*(_xlfn.NORM.INV(RAND(),bond_ave,bond_std))+(I820-J$24)*cash*(_xlfn.NORM.INV(RAND(),cash_ave,cash_std))+(I820-J$24)))</f>
        <v/>
      </c>
      <c r="K820" s="156">
        <f>IF((J820&lt;=0),0,((J820-K$24)*Stock*(_xlfn.NORM.INV(RAND(),stock_ave,stock_std))+(J820-K$24)*Bonds*(_xlfn.NORM.INV(RAND(),bond_ave,bond_std))+(J820-K$24)*cash*(_xlfn.NORM.INV(RAND(),cash_ave,cash_std))+(J820-K$24)))</f>
        <v/>
      </c>
      <c r="L820" s="156">
        <f>IF((K820&lt;=0),0,((K820-L$24)*Stock*(_xlfn.NORM.INV(RAND(),stock_ave,stock_std))+(K820-L$24)*Bonds*(_xlfn.NORM.INV(RAND(),bond_ave,bond_std))+(K820-L$24)*cash*(_xlfn.NORM.INV(RAND(),cash_ave,cash_std))+(K820-L$24)))</f>
        <v/>
      </c>
      <c r="M820" s="156">
        <f>IF((L820&lt;=0),0,((L820-M$24)*Stock*(_xlfn.NORM.INV(RAND(),stock_ave,stock_std))+(L820-M$24)*Bonds*(_xlfn.NORM.INV(RAND(),bond_ave,bond_std))+(L820-M$24)*cash*(_xlfn.NORM.INV(RAND(),cash_ave,cash_std))+(L820-M$24)))</f>
        <v/>
      </c>
      <c r="N820" s="156">
        <f>IF((M820&lt;=0),0,((M820-N$24)*Stock*(_xlfn.NORM.INV(RAND(),stock_ave,stock_std))+(M820-N$24)*Bonds*(_xlfn.NORM.INV(RAND(),bond_ave,bond_std))+(M820-N$24)*cash*(_xlfn.NORM.INV(RAND(),cash_ave,cash_std))+(M820-N$24)))</f>
        <v/>
      </c>
      <c r="O820" s="156">
        <f>IF((N820&lt;=0),0,((N820-O$24)*Stock*(_xlfn.NORM.INV(RAND(),stock_ave,stock_std))+(N820-O$24)*Bonds*(_xlfn.NORM.INV(RAND(),bond_ave,bond_std))+(N820-O$24)*cash*(_xlfn.NORM.INV(RAND(),cash_ave,cash_std))+(N820-O$24)))</f>
        <v/>
      </c>
      <c r="P820" s="156">
        <f>IF((O820&lt;=0),0,((O820-P$24)*Stock*(_xlfn.NORM.INV(RAND(),stock_ave,stock_std))+(O820-P$24)*Bonds*(_xlfn.NORM.INV(RAND(),bond_ave,bond_std))+(O820-P$24)*cash*(_xlfn.NORM.INV(RAND(),cash_ave,cash_std))+(O820-P$24)))</f>
        <v/>
      </c>
      <c r="Q820" s="156">
        <f>IF((P820&lt;=0),0,((P820-Q$24)*Stock*(_xlfn.NORM.INV(RAND(),stock_ave,stock_std))+(P820-Q$24)*Bonds*(_xlfn.NORM.INV(RAND(),bond_ave,bond_std))+(P820-Q$24)*cash*(_xlfn.NORM.INV(RAND(),cash_ave,cash_std))+(P820-Q$24)))</f>
        <v/>
      </c>
      <c r="R820" s="156">
        <f>IF((Q820&lt;=0),0,((Q820-R$24)*Stock*(_xlfn.NORM.INV(RAND(),stock_ave,stock_std))+(Q820-R$24)*Bonds*(_xlfn.NORM.INV(RAND(),bond_ave,bond_std))+(Q820-R$24)*cash*(_xlfn.NORM.INV(RAND(),cash_ave,cash_std))+(Q820-R$24)))</f>
        <v/>
      </c>
      <c r="S820" s="156">
        <f>IF((R820&lt;=0),0,((R820-S$24)*Stock*(_xlfn.NORM.INV(RAND(),stock_ave,stock_std))+(R820-S$24)*Bonds*(_xlfn.NORM.INV(RAND(),bond_ave,bond_std))+(R820-S$24)*cash*(_xlfn.NORM.INV(RAND(),cash_ave,cash_std))+(R820-S$24)))</f>
        <v/>
      </c>
      <c r="T820" s="156">
        <f>IF((S820&lt;=0),0,((S820-T$24)*Stock*(_xlfn.NORM.INV(RAND(),stock_ave,stock_std))+(S820-T$24)*Bonds*(_xlfn.NORM.INV(RAND(),bond_ave,bond_std))+(S820-T$24)*cash*(_xlfn.NORM.INV(RAND(),cash_ave,cash_std))+(S820-T$24)))</f>
        <v/>
      </c>
      <c r="U820" s="156">
        <f>IF((T820&lt;=0),0,((T820-U$24)*Stock*(_xlfn.NORM.INV(RAND(),stock_ave,stock_std))+(T820-U$24)*Bonds*(_xlfn.NORM.INV(RAND(),bond_ave,bond_std))+(T820-U$24)*cash*(_xlfn.NORM.INV(RAND(),cash_ave,cash_std))+(T820-U$24)))</f>
        <v/>
      </c>
      <c r="V820" s="156">
        <f>IF((U820&lt;=0),0,((U820-V$24)*Stock*(_xlfn.NORM.INV(RAND(),stock_ave,stock_std))+(U820-V$24)*Bonds*(_xlfn.NORM.INV(RAND(),bond_ave,bond_std))+(U820-V$24)*cash*(_xlfn.NORM.INV(RAND(),cash_ave,cash_std))+(U820-V$24)))</f>
        <v/>
      </c>
      <c r="W820" s="156">
        <f>IF((V820&lt;=0),0,((V820-W$24)*Stock*(_xlfn.NORM.INV(RAND(),stock_ave,stock_std))+(V820-W$24)*Bonds*(_xlfn.NORM.INV(RAND(),bond_ave,bond_std))+(V820-W$24)*cash*(_xlfn.NORM.INV(RAND(),cash_ave,cash_std))+(V820-W$24)))</f>
        <v/>
      </c>
      <c r="X820" s="156">
        <f>IF((W820&lt;=0),0,((W820-X$24)*Stock*(_xlfn.NORM.INV(RAND(),stock_ave,stock_std))+(W820-X$24)*Bonds*(_xlfn.NORM.INV(RAND(),bond_ave,bond_std))+(W820-X$24)*cash*(_xlfn.NORM.INV(RAND(),cash_ave,cash_std))+(W820-X$24)))</f>
        <v/>
      </c>
      <c r="Y820" s="156">
        <f>IF((X820&lt;=0),0,((X820-Y$24)*Stock*(_xlfn.NORM.INV(RAND(),stock_ave,stock_std))+(X820-Y$24)*Bonds*(_xlfn.NORM.INV(RAND(),bond_ave,bond_std))+(X820-Y$24)*cash*(_xlfn.NORM.INV(RAND(),cash_ave,cash_std))+(X820-Y$24)))</f>
        <v/>
      </c>
      <c r="Z820" s="156">
        <f>IF((Y820&lt;=0),0,((Y820-Z$24)*Stock*(_xlfn.NORM.INV(RAND(),stock_ave,stock_std))+(Y820-Z$24)*Bonds*(_xlfn.NORM.INV(RAND(),bond_ave,bond_std))+(Y820-Z$24)*cash*(_xlfn.NORM.INV(RAND(),cash_ave,cash_std))+(Y820-Z$24)))</f>
        <v/>
      </c>
      <c r="AA820" s="156">
        <f>IF((Z820&lt;=0),0,((Z820-AA$24)*Stock*(_xlfn.NORM.INV(RAND(),stock_ave,stock_std))+(Z820-AA$24)*Bonds*(_xlfn.NORM.INV(RAND(),bond_ave,bond_std))+(Z820-AA$24)*cash*(_xlfn.NORM.INV(RAND(),cash_ave,cash_std))+(Z820-AA$24)))</f>
        <v/>
      </c>
      <c r="AB820" s="156">
        <f>IF((AA820&lt;=0),0,((AA820-AB$24)*Stock*(_xlfn.NORM.INV(RAND(),stock_ave,stock_std))+(AA820-AB$24)*Bonds*(_xlfn.NORM.INV(RAND(),bond_ave,bond_std))+(AA820-AB$24)*cash*(_xlfn.NORM.INV(RAND(),cash_ave,cash_std))+(AA820-AB$24)))</f>
        <v/>
      </c>
      <c r="AC820" s="156">
        <f>IF((AB820&lt;=0),0,((AB820-AC$24)*Stock*(_xlfn.NORM.INV(RAND(),stock_ave,stock_std))+(AB820-AC$24)*Bonds*(_xlfn.NORM.INV(RAND(),bond_ave,bond_std))+(AB820-AC$24)*cash*(_xlfn.NORM.INV(RAND(),cash_ave,cash_std))+(AB820-AC$24)))</f>
        <v/>
      </c>
      <c r="AD820" s="156">
        <f>IF((AC820&lt;=0),0,((AC820-AD$24)*Stock*(_xlfn.NORM.INV(RAND(),stock_ave,stock_std))+(AC820-AD$24)*Bonds*(_xlfn.NORM.INV(RAND(),bond_ave,bond_std))+(AC820-AD$24)*cash*(_xlfn.NORM.INV(RAND(),cash_ave,cash_std))+(AC820-AD$24)))</f>
        <v/>
      </c>
      <c r="AE820" s="156">
        <f>IF((AD820&lt;=0),0,((AD820-AE$24)*Stock*(_xlfn.NORM.INV(RAND(),stock_ave,stock_std))+(AD820-AE$24)*Bonds*(_xlfn.NORM.INV(RAND(),bond_ave,bond_std))+(AD820-AE$24)*cash*(_xlfn.NORM.INV(RAND(),cash_ave,cash_std))+(AD820-AE$24)))</f>
        <v/>
      </c>
      <c r="AF820" s="156">
        <f>IF((AE820&lt;=0),0,((AE820-AF$24)*Stock*(_xlfn.NORM.INV(RAND(),stock_ave,stock_std))+(AE820-AF$24)*Bonds*(_xlfn.NORM.INV(RAND(),bond_ave,bond_std))+(AE820-AF$24)*cash*(_xlfn.NORM.INV(RAND(),cash_ave,cash_std))+(AE820-AF$24)))</f>
        <v/>
      </c>
      <c r="AG820" s="156">
        <f>IF((AF820&lt;=0),0,((AF820-AG$24)*Stock*(_xlfn.NORM.INV(RAND(),stock_ave,stock_std))+(AF820-AG$24)*Bonds*(_xlfn.NORM.INV(RAND(),bond_ave,bond_std))+(AF820-AG$24)*cash*(_xlfn.NORM.INV(RAND(),cash_ave,cash_std))+(AF820-AG$24)))</f>
        <v/>
      </c>
      <c r="AH820" s="156">
        <f>IF((AG820&lt;=0),0,((AG820-AH$24)*Stock*(_xlfn.NORM.INV(RAND(),stock_ave,stock_std))+(AG820-AH$24)*Bonds*(_xlfn.NORM.INV(RAND(),bond_ave,bond_std))+(AG820-AH$24)*cash*(_xlfn.NORM.INV(RAND(),cash_ave,cash_std))+(AG820-AH$24)))</f>
        <v/>
      </c>
      <c r="AI820" s="156">
        <f>IF((AH820&lt;=0),0,((AH820-AI$24)*Stock*(_xlfn.NORM.INV(RAND(),stock_ave,stock_std))+(AH820-AI$24)*Bonds*(_xlfn.NORM.INV(RAND(),bond_ave,bond_std))+(AH820-AI$24)*cash*(_xlfn.NORM.INV(RAND(),cash_ave,cash_std))+(AH820-AI$24)))</f>
        <v/>
      </c>
      <c r="AJ820" s="156">
        <f>IF((AI820&lt;=0),0,((AI820-AJ$24)*Stock*(_xlfn.NORM.INV(RAND(),stock_ave,stock_std))+(AI820-AJ$24)*Bonds*(_xlfn.NORM.INV(RAND(),bond_ave,bond_std))+(AI820-AJ$24)*cash*(_xlfn.NORM.INV(RAND(),cash_ave,cash_std))+(AI820-AJ$24)))</f>
        <v/>
      </c>
      <c r="AK820" s="156">
        <f>IF((AJ820&lt;=0),0,((AJ820-AK$24)*Stock*(_xlfn.NORM.INV(RAND(),stock_ave,stock_std))+(AJ820-AK$24)*Bonds*(_xlfn.NORM.INV(RAND(),bond_ave,bond_std))+(AJ820-AK$24)*cash*(_xlfn.NORM.INV(RAND(),cash_ave,cash_std))+(AJ820-AK$24)))</f>
        <v/>
      </c>
      <c r="AL820" s="156">
        <f>IF((AK820&lt;=0),0,((AK820-AL$24)*Stock*(_xlfn.NORM.INV(RAND(),stock_ave,stock_std))+(AK820-AL$24)*Bonds*(_xlfn.NORM.INV(RAND(),bond_ave,bond_std))+(AK820-AL$24)*cash*(_xlfn.NORM.INV(RAND(),cash_ave,cash_std))+(AK820-AL$24)))</f>
        <v/>
      </c>
      <c r="AM820" s="156">
        <f>IF((AL820&lt;=0),0,((AL820-AM$24)*Stock*(_xlfn.NORM.INV(RAND(),stock_ave,stock_std))+(AL820-AM$24)*Bonds*(_xlfn.NORM.INV(RAND(),bond_ave,bond_std))+(AL820-AM$24)*cash*(_xlfn.NORM.INV(RAND(),cash_ave,cash_std))+(AL820-AM$24)))</f>
        <v/>
      </c>
      <c r="AN820" s="156">
        <f>IF((AM820&lt;=0),0,((AM820-AN$24)*Stock*(_xlfn.NORM.INV(RAND(),stock_ave,stock_std))+(AM820-AN$24)*Bonds*(_xlfn.NORM.INV(RAND(),bond_ave,bond_std))+(AM820-AN$24)*cash*(_xlfn.NORM.INV(RAND(),cash_ave,cash_std))+(AM820-AN$24)))</f>
        <v/>
      </c>
      <c r="AO820" s="156">
        <f>IF((AN820&lt;=0),0,((AN820-AO$24)*Stock*(_xlfn.NORM.INV(RAND(),stock_ave,stock_std))+(AN820-AO$24)*Bonds*(_xlfn.NORM.INV(RAND(),bond_ave,bond_std))+(AN820-AO$24)*cash*(_xlfn.NORM.INV(RAND(),cash_ave,cash_std))+(AN820-AO$24)))</f>
        <v/>
      </c>
      <c r="AP820" s="156">
        <f>IF((AO820&lt;=0),0,((AO820-AP$24)*Stock*(_xlfn.NORM.INV(RAND(),stock_ave,stock_std))+(AO820-AP$24)*Bonds*(_xlfn.NORM.INV(RAND(),bond_ave,bond_std))+(AO820-AP$24)*cash*(_xlfn.NORM.INV(RAND(),cash_ave,cash_std))+(AO820-AP$24)))</f>
        <v/>
      </c>
      <c r="AQ820" s="156">
        <f>IF((AP820&lt;=0),0,((AP820-AQ$24)*Stock*(_xlfn.NORM.INV(RAND(),stock_ave,stock_std))+(AP820-AQ$24)*Bonds*(_xlfn.NORM.INV(RAND(),bond_ave,bond_std))+(AP820-AQ$24)*cash*(_xlfn.NORM.INV(RAND(),cash_ave,cash_std))+(AP820-AQ$24)))</f>
        <v/>
      </c>
      <c r="AR820" s="156">
        <f>IF((AQ820&lt;=0),0,((AQ820-AR$24)*Stock*(_xlfn.NORM.INV(RAND(),stock_ave,stock_std))+(AQ820-AR$24)*Bonds*(_xlfn.NORM.INV(RAND(),bond_ave,bond_std))+(AQ820-AR$24)*cash*(_xlfn.NORM.INV(RAND(),cash_ave,cash_std))+(AQ820-AR$24)))</f>
        <v/>
      </c>
      <c r="AS820" s="156">
        <f>IF((AR820&lt;=0),0,((AR820-AS$24)*Stock*(_xlfn.NORM.INV(RAND(),stock_ave,stock_std))+(AR820-AS$24)*Bonds*(_xlfn.NORM.INV(RAND(),bond_ave,bond_std))+(AR820-AS$24)*cash*(_xlfn.NORM.INV(RAND(),cash_ave,cash_std))+(AR820-AS$24)))</f>
        <v/>
      </c>
      <c r="AT820" s="156">
        <f>IF((AS820&lt;=0),0,((AS820-AT$24)*Stock*(_xlfn.NORM.INV(RAND(),stock_ave,stock_std))+(AS820-AT$24)*Bonds*(_xlfn.NORM.INV(RAND(),bond_ave,bond_std))+(AS820-AT$24)*cash*(_xlfn.NORM.INV(RAND(),cash_ave,cash_std))+(AS820-AT$24)))</f>
        <v/>
      </c>
      <c r="AU820" s="156">
        <f>IF((AT820&lt;=0),0,((AT820-AU$24)*Stock*(_xlfn.NORM.INV(RAND(),stock_ave,stock_std))+(AT820-AU$24)*Bonds*(_xlfn.NORM.INV(RAND(),bond_ave,bond_std))+(AT820-AU$24)*cash*(_xlfn.NORM.INV(RAND(),cash_ave,cash_std))+(AT820-AU$24)))</f>
        <v/>
      </c>
      <c r="AV820" s="156">
        <f>IF((AU820&lt;=0),0,((AU820-AV$24)*Stock*(_xlfn.NORM.INV(RAND(),stock_ave,stock_std))+(AU820-AV$24)*Bonds*(_xlfn.NORM.INV(RAND(),bond_ave,bond_std))+(AU820-AV$24)*cash*(_xlfn.NORM.INV(RAND(),cash_ave,cash_std))+(AU820-AV$24)))</f>
        <v/>
      </c>
      <c r="AW820" s="156">
        <f>IF((AV820&lt;=0),0,((AV820-AW$24)*Stock*(_xlfn.NORM.INV(RAND(),stock_ave,stock_std))+(AV820-AW$24)*Bonds*(_xlfn.NORM.INV(RAND(),bond_ave,bond_std))+(AV820-AW$24)*cash*(_xlfn.NORM.INV(RAND(),cash_ave,cash_std))+(AV820-AW$24)))</f>
        <v/>
      </c>
      <c r="AX820" s="159" t="n"/>
      <c r="AY820" s="159" t="n"/>
      <c r="AZ820" s="159" t="n"/>
      <c r="BA820" s="159" t="n"/>
      <c r="BB820" s="159" t="n"/>
    </row>
    <row r="821">
      <c r="C821" s="147" t="n"/>
      <c r="D821" s="61">
        <f>+D820-IF(D$18&gt;74,(D820/D$25)*$C$10)</f>
        <v/>
      </c>
      <c r="E821" s="61">
        <f>+E820-IF(E$18&gt;74,(E820/E$25)*$C$10)</f>
        <v/>
      </c>
      <c r="F821" s="61">
        <f>+F820-IF(F$18&gt;74,(F820/F$25)*$C$10)</f>
        <v/>
      </c>
      <c r="G821" s="61">
        <f>+G820-IF(G$18&gt;74,(G820/G$25)*$C$10)</f>
        <v/>
      </c>
      <c r="H821" s="61">
        <f>+H820-IF(H$18&gt;74,(H820/H$25)*$C$10)</f>
        <v/>
      </c>
      <c r="I821" s="61">
        <f>+I820-IF(I$18&gt;74,(I820/I$25)*$C$10)</f>
        <v/>
      </c>
      <c r="J821" s="61">
        <f>+J820-IF(J$18&gt;74,(J820/J$25)*$C$10)</f>
        <v/>
      </c>
      <c r="K821" s="61">
        <f>+K820-IF(K$18&gt;74,(K820/K$25)*$C$10)</f>
        <v/>
      </c>
      <c r="L821" s="61">
        <f>+L820-IF(L$18&gt;74,(L820/L$25)*$C$10)</f>
        <v/>
      </c>
      <c r="M821" s="61">
        <f>+M820-IF(M$18&gt;74,(M820/M$25)*$C$10)</f>
        <v/>
      </c>
      <c r="N821" s="61">
        <f>+N820-IF(N$18&gt;74,(N820/N$25)*$C$10)</f>
        <v/>
      </c>
      <c r="O821" s="61">
        <f>+O820-IF(O$18&gt;74,(O820/O$25)*$C$10)</f>
        <v/>
      </c>
      <c r="P821" s="61">
        <f>+P820-IF(P$18&gt;74,(P820/P$25)*$C$10)</f>
        <v/>
      </c>
      <c r="Q821" s="61">
        <f>+Q820-IF(Q$18&gt;74,(Q820/Q$25)*$C$10)</f>
        <v/>
      </c>
      <c r="R821" s="61">
        <f>+R820-IF(R$18&gt;74,(R820/R$25)*$C$10)</f>
        <v/>
      </c>
      <c r="S821" s="61">
        <f>+S820-IF(S$18&gt;74,(S820/S$25)*$C$10)</f>
        <v/>
      </c>
      <c r="T821" s="61">
        <f>+T820-IF(T$18&gt;74,(T820/T$25)*$C$10)</f>
        <v/>
      </c>
      <c r="U821" s="61">
        <f>+U820-IF(U$18&gt;74,(U820/U$25)*$C$10)</f>
        <v/>
      </c>
      <c r="V821" s="61">
        <f>+V820-IF(V$18&gt;74,(V820/V$25)*$C$10)</f>
        <v/>
      </c>
      <c r="W821" s="61">
        <f>+W820-IF(W$18&gt;74,(W820/W$25)*$C$10)</f>
        <v/>
      </c>
      <c r="X821" s="61">
        <f>+X820-IF(X$18&gt;74,(X820/X$25)*$C$10)</f>
        <v/>
      </c>
      <c r="Y821" s="61">
        <f>+Y820-IF(Y$18&gt;74,(Y820/Y$25)*$C$10)</f>
        <v/>
      </c>
      <c r="Z821" s="61">
        <f>+Z820-IF(Z$18&gt;74,(Z820/Z$25)*$C$10)</f>
        <v/>
      </c>
      <c r="AA821" s="61">
        <f>+AA820-IF(AA$18&gt;74,(AA820/AA$25)*$C$10)</f>
        <v/>
      </c>
      <c r="AB821" s="61">
        <f>+AB820-IF(AB$18&gt;74,(AB820/AB$25)*$C$10)</f>
        <v/>
      </c>
      <c r="AC821" s="61">
        <f>+AC820-IF(AC$18&gt;74,(AC820/AC$25)*$C$10)</f>
        <v/>
      </c>
      <c r="AD821" s="61">
        <f>+AD820-IF(AD$18&gt;74,(AD820/AD$25)*$C$10)</f>
        <v/>
      </c>
      <c r="AE821" s="61">
        <f>+AE820-IF(AE$18&gt;74,(AE820/AE$25)*$C$10)</f>
        <v/>
      </c>
      <c r="AF821" s="61">
        <f>+AF820-IF(AF$18&gt;74,(AF820/AF$25)*$C$10)</f>
        <v/>
      </c>
      <c r="AG821" s="61">
        <f>+AG820-IF(AG$18&gt;74,(AG820/AG$25)*$C$10)</f>
        <v/>
      </c>
      <c r="AH821" s="61">
        <f>+AH820-IF(AH$18&gt;74,(AH820/AH$25)*$C$10)</f>
        <v/>
      </c>
      <c r="AI821" s="61">
        <f>+AI820-IF(AI$18&gt;74,(AI820/AI$25)*$C$10)</f>
        <v/>
      </c>
      <c r="AJ821" s="61">
        <f>+AJ820-IF(AJ$18&gt;74,(AJ820/AJ$25)*$C$10)</f>
        <v/>
      </c>
      <c r="AK821" s="61">
        <f>+AK820-IF(AK$18&gt;74,(AK820/AK$25)*$C$10)</f>
        <v/>
      </c>
      <c r="AL821" s="61">
        <f>+AL820-IF(AL$18&gt;74,(AL820/AL$25)*$C$10)</f>
        <v/>
      </c>
      <c r="AM821" s="61">
        <f>+AM820-IF(AM$18&gt;74,(AM820/AM$25)*$C$10)</f>
        <v/>
      </c>
      <c r="AN821" s="61">
        <f>+AN820-IF(AN$18&gt;74,(AN820/AN$25)*$C$10)</f>
        <v/>
      </c>
      <c r="AO821" s="61">
        <f>+AO820-IF(AO$18&gt;74,(AO820/AO$25)*$C$10)</f>
        <v/>
      </c>
      <c r="AP821" s="61">
        <f>+AP820-IF(AP$18&gt;74,(AP820/AP$25)*$C$10)</f>
        <v/>
      </c>
      <c r="AQ821" s="61">
        <f>+AQ820-IF(AQ$18&gt;74,(AQ820/AQ$25)*$C$10)</f>
        <v/>
      </c>
      <c r="AR821" s="61">
        <f>+AR820-IF(AR$18&gt;74,(AR820/AR$25)*$C$10)</f>
        <v/>
      </c>
      <c r="AS821" s="61">
        <f>+AS820-IF(AS$18&gt;74,(AS820/AS$25)*$C$10)</f>
        <v/>
      </c>
      <c r="AT821" s="61">
        <f>+AT820-IF(AT$18&gt;74,(AT820/AT$25)*$C$10)</f>
        <v/>
      </c>
      <c r="AU821" s="61">
        <f>+AU820-IF(AU$18&gt;74,(AU820/AU$25)*$C$10)</f>
        <v/>
      </c>
      <c r="AV821" s="61">
        <f>+AV820-IF(AV$18&gt;74,(AV820/AV$25)*$C$10)</f>
        <v/>
      </c>
      <c r="AW821" s="61">
        <f>+AW820-IF(AW$18&gt;74,(AW820/AW$25)*$C$10)</f>
        <v/>
      </c>
      <c r="AX821" s="35">
        <f>IF(AW821&gt;0,1,0)</f>
        <v/>
      </c>
      <c r="AY821" s="35">
        <f>IF(AL821&gt;0,1,0)</f>
        <v/>
      </c>
      <c r="AZ821" s="35">
        <f>IF(AG821&gt;0,1,0)</f>
        <v/>
      </c>
      <c r="BA821" s="35">
        <f>IF(AB821&gt;0,1,0)</f>
        <v/>
      </c>
      <c r="BB821" s="35">
        <f>IF(W821&gt;0,1,0)</f>
        <v/>
      </c>
    </row>
    <row r="822">
      <c r="B822" s="154" t="inlineStr">
        <is>
          <t>trial 398</t>
        </is>
      </c>
      <c r="C822" s="155">
        <f>+start-C819</f>
        <v/>
      </c>
      <c r="D822" s="156">
        <f>IF((C822&lt;=0),0,((C822-D$24)*Stock*(_xlfn.NORM.INV(RAND(),stock_ave,stock_std))+(C822-D$24)*Bonds*(_xlfn.NORM.INV(RAND(),bond_ave,bond_std))+(C822-D$24)*cash*(_xlfn.NORM.INV(RAND(),cash_ave,cash_std))+(C822-D$24)))</f>
        <v/>
      </c>
      <c r="E822" s="156">
        <f>IF((D822&lt;=0),0,((D822-E$24)*Stock*(_xlfn.NORM.INV(RAND(),stock_ave,stock_std))+(D822-E$24)*Bonds*(_xlfn.NORM.INV(RAND(),bond_ave,bond_std))+(D822-E$24)*cash*(_xlfn.NORM.INV(RAND(),cash_ave,cash_std))+(D822-E$24)))</f>
        <v/>
      </c>
      <c r="F822" s="156">
        <f>IF((E822&lt;=0),0,((E822-F$24)*Stock*(_xlfn.NORM.INV(RAND(),stock_ave,stock_std))+(E822-F$24)*Bonds*(_xlfn.NORM.INV(RAND(),bond_ave,bond_std))+(E822-F$24)*cash*(_xlfn.NORM.INV(RAND(),cash_ave,cash_std))+(E822-F$24)))</f>
        <v/>
      </c>
      <c r="G822" s="156">
        <f>IF((F822&lt;=0),0,((F822-G$24)*Stock*(_xlfn.NORM.INV(RAND(),stock_ave,stock_std))+(F822-G$24)*Bonds*(_xlfn.NORM.INV(RAND(),bond_ave,bond_std))+(F822-G$24)*cash*(_xlfn.NORM.INV(RAND(),cash_ave,cash_std))+(F822-G$24)))</f>
        <v/>
      </c>
      <c r="H822" s="156">
        <f>IF((G822&lt;=0),0,((G822-H$24)*Stock*(_xlfn.NORM.INV(RAND(),stock_ave,stock_std))+(G822-H$24)*Bonds*(_xlfn.NORM.INV(RAND(),bond_ave,bond_std))+(G822-H$24)*cash*(_xlfn.NORM.INV(RAND(),cash_ave,cash_std))+(G822-H$24)))</f>
        <v/>
      </c>
      <c r="I822" s="156">
        <f>IF((H822&lt;=0),0,((H822-I$24)*Stock*(_xlfn.NORM.INV(RAND(),stock_ave,stock_std))+(H822-I$24)*Bonds*(_xlfn.NORM.INV(RAND(),bond_ave,bond_std))+(H822-I$24)*cash*(_xlfn.NORM.INV(RAND(),cash_ave,cash_std))+(H822-I$24)))</f>
        <v/>
      </c>
      <c r="J822" s="156">
        <f>IF((I822&lt;=0),0,((I822-J$24)*Stock*(_xlfn.NORM.INV(RAND(),stock_ave,stock_std))+(I822-J$24)*Bonds*(_xlfn.NORM.INV(RAND(),bond_ave,bond_std))+(I822-J$24)*cash*(_xlfn.NORM.INV(RAND(),cash_ave,cash_std))+(I822-J$24)))</f>
        <v/>
      </c>
      <c r="K822" s="156">
        <f>IF((J822&lt;=0),0,((J822-K$24)*Stock*(_xlfn.NORM.INV(RAND(),stock_ave,stock_std))+(J822-K$24)*Bonds*(_xlfn.NORM.INV(RAND(),bond_ave,bond_std))+(J822-K$24)*cash*(_xlfn.NORM.INV(RAND(),cash_ave,cash_std))+(J822-K$24)))</f>
        <v/>
      </c>
      <c r="L822" s="156">
        <f>IF((K822&lt;=0),0,((K822-L$24)*Stock*(_xlfn.NORM.INV(RAND(),stock_ave,stock_std))+(K822-L$24)*Bonds*(_xlfn.NORM.INV(RAND(),bond_ave,bond_std))+(K822-L$24)*cash*(_xlfn.NORM.INV(RAND(),cash_ave,cash_std))+(K822-L$24)))</f>
        <v/>
      </c>
      <c r="M822" s="156">
        <f>IF((L822&lt;=0),0,((L822-M$24)*Stock*(_xlfn.NORM.INV(RAND(),stock_ave,stock_std))+(L822-M$24)*Bonds*(_xlfn.NORM.INV(RAND(),bond_ave,bond_std))+(L822-M$24)*cash*(_xlfn.NORM.INV(RAND(),cash_ave,cash_std))+(L822-M$24)))</f>
        <v/>
      </c>
      <c r="N822" s="156">
        <f>IF((M822&lt;=0),0,((M822-N$24)*Stock*(_xlfn.NORM.INV(RAND(),stock_ave,stock_std))+(M822-N$24)*Bonds*(_xlfn.NORM.INV(RAND(),bond_ave,bond_std))+(M822-N$24)*cash*(_xlfn.NORM.INV(RAND(),cash_ave,cash_std))+(M822-N$24)))</f>
        <v/>
      </c>
      <c r="O822" s="156">
        <f>IF((N822&lt;=0),0,((N822-O$24)*Stock*(_xlfn.NORM.INV(RAND(),stock_ave,stock_std))+(N822-O$24)*Bonds*(_xlfn.NORM.INV(RAND(),bond_ave,bond_std))+(N822-O$24)*cash*(_xlfn.NORM.INV(RAND(),cash_ave,cash_std))+(N822-O$24)))</f>
        <v/>
      </c>
      <c r="P822" s="156">
        <f>IF((O822&lt;=0),0,((O822-P$24)*Stock*(_xlfn.NORM.INV(RAND(),stock_ave,stock_std))+(O822-P$24)*Bonds*(_xlfn.NORM.INV(RAND(),bond_ave,bond_std))+(O822-P$24)*cash*(_xlfn.NORM.INV(RAND(),cash_ave,cash_std))+(O822-P$24)))</f>
        <v/>
      </c>
      <c r="Q822" s="156">
        <f>IF((P822&lt;=0),0,((P822-Q$24)*Stock*(_xlfn.NORM.INV(RAND(),stock_ave,stock_std))+(P822-Q$24)*Bonds*(_xlfn.NORM.INV(RAND(),bond_ave,bond_std))+(P822-Q$24)*cash*(_xlfn.NORM.INV(RAND(),cash_ave,cash_std))+(P822-Q$24)))</f>
        <v/>
      </c>
      <c r="R822" s="156">
        <f>IF((Q822&lt;=0),0,((Q822-R$24)*Stock*(_xlfn.NORM.INV(RAND(),stock_ave,stock_std))+(Q822-R$24)*Bonds*(_xlfn.NORM.INV(RAND(),bond_ave,bond_std))+(Q822-R$24)*cash*(_xlfn.NORM.INV(RAND(),cash_ave,cash_std))+(Q822-R$24)))</f>
        <v/>
      </c>
      <c r="S822" s="156">
        <f>IF((R822&lt;=0),0,((R822-S$24)*Stock*(_xlfn.NORM.INV(RAND(),stock_ave,stock_std))+(R822-S$24)*Bonds*(_xlfn.NORM.INV(RAND(),bond_ave,bond_std))+(R822-S$24)*cash*(_xlfn.NORM.INV(RAND(),cash_ave,cash_std))+(R822-S$24)))</f>
        <v/>
      </c>
      <c r="T822" s="156">
        <f>IF((S822&lt;=0),0,((S822-T$24)*Stock*(_xlfn.NORM.INV(RAND(),stock_ave,stock_std))+(S822-T$24)*Bonds*(_xlfn.NORM.INV(RAND(),bond_ave,bond_std))+(S822-T$24)*cash*(_xlfn.NORM.INV(RAND(),cash_ave,cash_std))+(S822-T$24)))</f>
        <v/>
      </c>
      <c r="U822" s="156">
        <f>IF((T822&lt;=0),0,((T822-U$24)*Stock*(_xlfn.NORM.INV(RAND(),stock_ave,stock_std))+(T822-U$24)*Bonds*(_xlfn.NORM.INV(RAND(),bond_ave,bond_std))+(T822-U$24)*cash*(_xlfn.NORM.INV(RAND(),cash_ave,cash_std))+(T822-U$24)))</f>
        <v/>
      </c>
      <c r="V822" s="156">
        <f>IF((U822&lt;=0),0,((U822-V$24)*Stock*(_xlfn.NORM.INV(RAND(),stock_ave,stock_std))+(U822-V$24)*Bonds*(_xlfn.NORM.INV(RAND(),bond_ave,bond_std))+(U822-V$24)*cash*(_xlfn.NORM.INV(RAND(),cash_ave,cash_std))+(U822-V$24)))</f>
        <v/>
      </c>
      <c r="W822" s="156">
        <f>IF((V822&lt;=0),0,((V822-W$24)*Stock*(_xlfn.NORM.INV(RAND(),stock_ave,stock_std))+(V822-W$24)*Bonds*(_xlfn.NORM.INV(RAND(),bond_ave,bond_std))+(V822-W$24)*cash*(_xlfn.NORM.INV(RAND(),cash_ave,cash_std))+(V822-W$24)))</f>
        <v/>
      </c>
      <c r="X822" s="156">
        <f>IF((W822&lt;=0),0,((W822-X$24)*Stock*(_xlfn.NORM.INV(RAND(),stock_ave,stock_std))+(W822-X$24)*Bonds*(_xlfn.NORM.INV(RAND(),bond_ave,bond_std))+(W822-X$24)*cash*(_xlfn.NORM.INV(RAND(),cash_ave,cash_std))+(W822-X$24)))</f>
        <v/>
      </c>
      <c r="Y822" s="156">
        <f>IF((X822&lt;=0),0,((X822-Y$24)*Stock*(_xlfn.NORM.INV(RAND(),stock_ave,stock_std))+(X822-Y$24)*Bonds*(_xlfn.NORM.INV(RAND(),bond_ave,bond_std))+(X822-Y$24)*cash*(_xlfn.NORM.INV(RAND(),cash_ave,cash_std))+(X822-Y$24)))</f>
        <v/>
      </c>
      <c r="Z822" s="156">
        <f>IF((Y822&lt;=0),0,((Y822-Z$24)*Stock*(_xlfn.NORM.INV(RAND(),stock_ave,stock_std))+(Y822-Z$24)*Bonds*(_xlfn.NORM.INV(RAND(),bond_ave,bond_std))+(Y822-Z$24)*cash*(_xlfn.NORM.INV(RAND(),cash_ave,cash_std))+(Y822-Z$24)))</f>
        <v/>
      </c>
      <c r="AA822" s="156">
        <f>IF((Z822&lt;=0),0,((Z822-AA$24)*Stock*(_xlfn.NORM.INV(RAND(),stock_ave,stock_std))+(Z822-AA$24)*Bonds*(_xlfn.NORM.INV(RAND(),bond_ave,bond_std))+(Z822-AA$24)*cash*(_xlfn.NORM.INV(RAND(),cash_ave,cash_std))+(Z822-AA$24)))</f>
        <v/>
      </c>
      <c r="AB822" s="156">
        <f>IF((AA822&lt;=0),0,((AA822-AB$24)*Stock*(_xlfn.NORM.INV(RAND(),stock_ave,stock_std))+(AA822-AB$24)*Bonds*(_xlfn.NORM.INV(RAND(),bond_ave,bond_std))+(AA822-AB$24)*cash*(_xlfn.NORM.INV(RAND(),cash_ave,cash_std))+(AA822-AB$24)))</f>
        <v/>
      </c>
      <c r="AC822" s="156">
        <f>IF((AB822&lt;=0),0,((AB822-AC$24)*Stock*(_xlfn.NORM.INV(RAND(),stock_ave,stock_std))+(AB822-AC$24)*Bonds*(_xlfn.NORM.INV(RAND(),bond_ave,bond_std))+(AB822-AC$24)*cash*(_xlfn.NORM.INV(RAND(),cash_ave,cash_std))+(AB822-AC$24)))</f>
        <v/>
      </c>
      <c r="AD822" s="156">
        <f>IF((AC822&lt;=0),0,((AC822-AD$24)*Stock*(_xlfn.NORM.INV(RAND(),stock_ave,stock_std))+(AC822-AD$24)*Bonds*(_xlfn.NORM.INV(RAND(),bond_ave,bond_std))+(AC822-AD$24)*cash*(_xlfn.NORM.INV(RAND(),cash_ave,cash_std))+(AC822-AD$24)))</f>
        <v/>
      </c>
      <c r="AE822" s="156">
        <f>IF((AD822&lt;=0),0,((AD822-AE$24)*Stock*(_xlfn.NORM.INV(RAND(),stock_ave,stock_std))+(AD822-AE$24)*Bonds*(_xlfn.NORM.INV(RAND(),bond_ave,bond_std))+(AD822-AE$24)*cash*(_xlfn.NORM.INV(RAND(),cash_ave,cash_std))+(AD822-AE$24)))</f>
        <v/>
      </c>
      <c r="AF822" s="156">
        <f>IF((AE822&lt;=0),0,((AE822-AF$24)*Stock*(_xlfn.NORM.INV(RAND(),stock_ave,stock_std))+(AE822-AF$24)*Bonds*(_xlfn.NORM.INV(RAND(),bond_ave,bond_std))+(AE822-AF$24)*cash*(_xlfn.NORM.INV(RAND(),cash_ave,cash_std))+(AE822-AF$24)))</f>
        <v/>
      </c>
      <c r="AG822" s="156">
        <f>IF((AF822&lt;=0),0,((AF822-AG$24)*Stock*(_xlfn.NORM.INV(RAND(),stock_ave,stock_std))+(AF822-AG$24)*Bonds*(_xlfn.NORM.INV(RAND(),bond_ave,bond_std))+(AF822-AG$24)*cash*(_xlfn.NORM.INV(RAND(),cash_ave,cash_std))+(AF822-AG$24)))</f>
        <v/>
      </c>
      <c r="AH822" s="156">
        <f>IF((AG822&lt;=0),0,((AG822-AH$24)*Stock*(_xlfn.NORM.INV(RAND(),stock_ave,stock_std))+(AG822-AH$24)*Bonds*(_xlfn.NORM.INV(RAND(),bond_ave,bond_std))+(AG822-AH$24)*cash*(_xlfn.NORM.INV(RAND(),cash_ave,cash_std))+(AG822-AH$24)))</f>
        <v/>
      </c>
      <c r="AI822" s="156">
        <f>IF((AH822&lt;=0),0,((AH822-AI$24)*Stock*(_xlfn.NORM.INV(RAND(),stock_ave,stock_std))+(AH822-AI$24)*Bonds*(_xlfn.NORM.INV(RAND(),bond_ave,bond_std))+(AH822-AI$24)*cash*(_xlfn.NORM.INV(RAND(),cash_ave,cash_std))+(AH822-AI$24)))</f>
        <v/>
      </c>
      <c r="AJ822" s="156">
        <f>IF((AI822&lt;=0),0,((AI822-AJ$24)*Stock*(_xlfn.NORM.INV(RAND(),stock_ave,stock_std))+(AI822-AJ$24)*Bonds*(_xlfn.NORM.INV(RAND(),bond_ave,bond_std))+(AI822-AJ$24)*cash*(_xlfn.NORM.INV(RAND(),cash_ave,cash_std))+(AI822-AJ$24)))</f>
        <v/>
      </c>
      <c r="AK822" s="156">
        <f>IF((AJ822&lt;=0),0,((AJ822-AK$24)*Stock*(_xlfn.NORM.INV(RAND(),stock_ave,stock_std))+(AJ822-AK$24)*Bonds*(_xlfn.NORM.INV(RAND(),bond_ave,bond_std))+(AJ822-AK$24)*cash*(_xlfn.NORM.INV(RAND(),cash_ave,cash_std))+(AJ822-AK$24)))</f>
        <v/>
      </c>
      <c r="AL822" s="156">
        <f>IF((AK822&lt;=0),0,((AK822-AL$24)*Stock*(_xlfn.NORM.INV(RAND(),stock_ave,stock_std))+(AK822-AL$24)*Bonds*(_xlfn.NORM.INV(RAND(),bond_ave,bond_std))+(AK822-AL$24)*cash*(_xlfn.NORM.INV(RAND(),cash_ave,cash_std))+(AK822-AL$24)))</f>
        <v/>
      </c>
      <c r="AM822" s="156">
        <f>IF((AL822&lt;=0),0,((AL822-AM$24)*Stock*(_xlfn.NORM.INV(RAND(),stock_ave,stock_std))+(AL822-AM$24)*Bonds*(_xlfn.NORM.INV(RAND(),bond_ave,bond_std))+(AL822-AM$24)*cash*(_xlfn.NORM.INV(RAND(),cash_ave,cash_std))+(AL822-AM$24)))</f>
        <v/>
      </c>
      <c r="AN822" s="156">
        <f>IF((AM822&lt;=0),0,((AM822-AN$24)*Stock*(_xlfn.NORM.INV(RAND(),stock_ave,stock_std))+(AM822-AN$24)*Bonds*(_xlfn.NORM.INV(RAND(),bond_ave,bond_std))+(AM822-AN$24)*cash*(_xlfn.NORM.INV(RAND(),cash_ave,cash_std))+(AM822-AN$24)))</f>
        <v/>
      </c>
      <c r="AO822" s="156">
        <f>IF((AN822&lt;=0),0,((AN822-AO$24)*Stock*(_xlfn.NORM.INV(RAND(),stock_ave,stock_std))+(AN822-AO$24)*Bonds*(_xlfn.NORM.INV(RAND(),bond_ave,bond_std))+(AN822-AO$24)*cash*(_xlfn.NORM.INV(RAND(),cash_ave,cash_std))+(AN822-AO$24)))</f>
        <v/>
      </c>
      <c r="AP822" s="156">
        <f>IF((AO822&lt;=0),0,((AO822-AP$24)*Stock*(_xlfn.NORM.INV(RAND(),stock_ave,stock_std))+(AO822-AP$24)*Bonds*(_xlfn.NORM.INV(RAND(),bond_ave,bond_std))+(AO822-AP$24)*cash*(_xlfn.NORM.INV(RAND(),cash_ave,cash_std))+(AO822-AP$24)))</f>
        <v/>
      </c>
      <c r="AQ822" s="156">
        <f>IF((AP822&lt;=0),0,((AP822-AQ$24)*Stock*(_xlfn.NORM.INV(RAND(),stock_ave,stock_std))+(AP822-AQ$24)*Bonds*(_xlfn.NORM.INV(RAND(),bond_ave,bond_std))+(AP822-AQ$24)*cash*(_xlfn.NORM.INV(RAND(),cash_ave,cash_std))+(AP822-AQ$24)))</f>
        <v/>
      </c>
      <c r="AR822" s="156">
        <f>IF((AQ822&lt;=0),0,((AQ822-AR$24)*Stock*(_xlfn.NORM.INV(RAND(),stock_ave,stock_std))+(AQ822-AR$24)*Bonds*(_xlfn.NORM.INV(RAND(),bond_ave,bond_std))+(AQ822-AR$24)*cash*(_xlfn.NORM.INV(RAND(),cash_ave,cash_std))+(AQ822-AR$24)))</f>
        <v/>
      </c>
      <c r="AS822" s="156">
        <f>IF((AR822&lt;=0),0,((AR822-AS$24)*Stock*(_xlfn.NORM.INV(RAND(),stock_ave,stock_std))+(AR822-AS$24)*Bonds*(_xlfn.NORM.INV(RAND(),bond_ave,bond_std))+(AR822-AS$24)*cash*(_xlfn.NORM.INV(RAND(),cash_ave,cash_std))+(AR822-AS$24)))</f>
        <v/>
      </c>
      <c r="AT822" s="156">
        <f>IF((AS822&lt;=0),0,((AS822-AT$24)*Stock*(_xlfn.NORM.INV(RAND(),stock_ave,stock_std))+(AS822-AT$24)*Bonds*(_xlfn.NORM.INV(RAND(),bond_ave,bond_std))+(AS822-AT$24)*cash*(_xlfn.NORM.INV(RAND(),cash_ave,cash_std))+(AS822-AT$24)))</f>
        <v/>
      </c>
      <c r="AU822" s="156">
        <f>IF((AT822&lt;=0),0,((AT822-AU$24)*Stock*(_xlfn.NORM.INV(RAND(),stock_ave,stock_std))+(AT822-AU$24)*Bonds*(_xlfn.NORM.INV(RAND(),bond_ave,bond_std))+(AT822-AU$24)*cash*(_xlfn.NORM.INV(RAND(),cash_ave,cash_std))+(AT822-AU$24)))</f>
        <v/>
      </c>
      <c r="AV822" s="156">
        <f>IF((AU822&lt;=0),0,((AU822-AV$24)*Stock*(_xlfn.NORM.INV(RAND(),stock_ave,stock_std))+(AU822-AV$24)*Bonds*(_xlfn.NORM.INV(RAND(),bond_ave,bond_std))+(AU822-AV$24)*cash*(_xlfn.NORM.INV(RAND(),cash_ave,cash_std))+(AU822-AV$24)))</f>
        <v/>
      </c>
      <c r="AW822" s="156">
        <f>IF((AV822&lt;=0),0,((AV822-AW$24)*Stock*(_xlfn.NORM.INV(RAND(),stock_ave,stock_std))+(AV822-AW$24)*Bonds*(_xlfn.NORM.INV(RAND(),bond_ave,bond_std))+(AV822-AW$24)*cash*(_xlfn.NORM.INV(RAND(),cash_ave,cash_std))+(AV822-AW$24)))</f>
        <v/>
      </c>
      <c r="AX822" s="159" t="n"/>
      <c r="AY822" s="159" t="n"/>
      <c r="AZ822" s="159" t="n"/>
      <c r="BA822" s="159" t="n"/>
      <c r="BB822" s="159" t="n"/>
    </row>
    <row r="823">
      <c r="C823" s="147" t="n"/>
      <c r="D823" s="61">
        <f>+D822-IF(D$18&gt;74,(D822/D$25)*$C$10)</f>
        <v/>
      </c>
      <c r="E823" s="61">
        <f>+E822-IF(E$18&gt;74,(E822/E$25)*$C$10)</f>
        <v/>
      </c>
      <c r="F823" s="61">
        <f>+F822-IF(F$18&gt;74,(F822/F$25)*$C$10)</f>
        <v/>
      </c>
      <c r="G823" s="61">
        <f>+G822-IF(G$18&gt;74,(G822/G$25)*$C$10)</f>
        <v/>
      </c>
      <c r="H823" s="61">
        <f>+H822-IF(H$18&gt;74,(H822/H$25)*$C$10)</f>
        <v/>
      </c>
      <c r="I823" s="61">
        <f>+I822-IF(I$18&gt;74,(I822/I$25)*$C$10)</f>
        <v/>
      </c>
      <c r="J823" s="61">
        <f>+J822-IF(J$18&gt;74,(J822/J$25)*$C$10)</f>
        <v/>
      </c>
      <c r="K823" s="61">
        <f>+K822-IF(K$18&gt;74,(K822/K$25)*$C$10)</f>
        <v/>
      </c>
      <c r="L823" s="61">
        <f>+L822-IF(L$18&gt;74,(L822/L$25)*$C$10)</f>
        <v/>
      </c>
      <c r="M823" s="61">
        <f>+M822-IF(M$18&gt;74,(M822/M$25)*$C$10)</f>
        <v/>
      </c>
      <c r="N823" s="61">
        <f>+N822-IF(N$18&gt;74,(N822/N$25)*$C$10)</f>
        <v/>
      </c>
      <c r="O823" s="61">
        <f>+O822-IF(O$18&gt;74,(O822/O$25)*$C$10)</f>
        <v/>
      </c>
      <c r="P823" s="61">
        <f>+P822-IF(P$18&gt;74,(P822/P$25)*$C$10)</f>
        <v/>
      </c>
      <c r="Q823" s="61">
        <f>+Q822-IF(Q$18&gt;74,(Q822/Q$25)*$C$10)</f>
        <v/>
      </c>
      <c r="R823" s="61">
        <f>+R822-IF(R$18&gt;74,(R822/R$25)*$C$10)</f>
        <v/>
      </c>
      <c r="S823" s="61">
        <f>+S822-IF(S$18&gt;74,(S822/S$25)*$C$10)</f>
        <v/>
      </c>
      <c r="T823" s="61">
        <f>+T822-IF(T$18&gt;74,(T822/T$25)*$C$10)</f>
        <v/>
      </c>
      <c r="U823" s="61">
        <f>+U822-IF(U$18&gt;74,(U822/U$25)*$C$10)</f>
        <v/>
      </c>
      <c r="V823" s="61">
        <f>+V822-IF(V$18&gt;74,(V822/V$25)*$C$10)</f>
        <v/>
      </c>
      <c r="W823" s="61">
        <f>+W822-IF(W$18&gt;74,(W822/W$25)*$C$10)</f>
        <v/>
      </c>
      <c r="X823" s="61">
        <f>+X822-IF(X$18&gt;74,(X822/X$25)*$C$10)</f>
        <v/>
      </c>
      <c r="Y823" s="61">
        <f>+Y822-IF(Y$18&gt;74,(Y822/Y$25)*$C$10)</f>
        <v/>
      </c>
      <c r="Z823" s="61">
        <f>+Z822-IF(Z$18&gt;74,(Z822/Z$25)*$C$10)</f>
        <v/>
      </c>
      <c r="AA823" s="61">
        <f>+AA822-IF(AA$18&gt;74,(AA822/AA$25)*$C$10)</f>
        <v/>
      </c>
      <c r="AB823" s="61">
        <f>+AB822-IF(AB$18&gt;74,(AB822/AB$25)*$C$10)</f>
        <v/>
      </c>
      <c r="AC823" s="61">
        <f>+AC822-IF(AC$18&gt;74,(AC822/AC$25)*$C$10)</f>
        <v/>
      </c>
      <c r="AD823" s="61">
        <f>+AD822-IF(AD$18&gt;74,(AD822/AD$25)*$C$10)</f>
        <v/>
      </c>
      <c r="AE823" s="61">
        <f>+AE822-IF(AE$18&gt;74,(AE822/AE$25)*$C$10)</f>
        <v/>
      </c>
      <c r="AF823" s="61">
        <f>+AF822-IF(AF$18&gt;74,(AF822/AF$25)*$C$10)</f>
        <v/>
      </c>
      <c r="AG823" s="61">
        <f>+AG822-IF(AG$18&gt;74,(AG822/AG$25)*$C$10)</f>
        <v/>
      </c>
      <c r="AH823" s="61">
        <f>+AH822-IF(AH$18&gt;74,(AH822/AH$25)*$C$10)</f>
        <v/>
      </c>
      <c r="AI823" s="61">
        <f>+AI822-IF(AI$18&gt;74,(AI822/AI$25)*$C$10)</f>
        <v/>
      </c>
      <c r="AJ823" s="61">
        <f>+AJ822-IF(AJ$18&gt;74,(AJ822/AJ$25)*$C$10)</f>
        <v/>
      </c>
      <c r="AK823" s="61">
        <f>+AK822-IF(AK$18&gt;74,(AK822/AK$25)*$C$10)</f>
        <v/>
      </c>
      <c r="AL823" s="61">
        <f>+AL822-IF(AL$18&gt;74,(AL822/AL$25)*$C$10)</f>
        <v/>
      </c>
      <c r="AM823" s="61">
        <f>+AM822-IF(AM$18&gt;74,(AM822/AM$25)*$C$10)</f>
        <v/>
      </c>
      <c r="AN823" s="61">
        <f>+AN822-IF(AN$18&gt;74,(AN822/AN$25)*$C$10)</f>
        <v/>
      </c>
      <c r="AO823" s="61">
        <f>+AO822-IF(AO$18&gt;74,(AO822/AO$25)*$C$10)</f>
        <v/>
      </c>
      <c r="AP823" s="61">
        <f>+AP822-IF(AP$18&gt;74,(AP822/AP$25)*$C$10)</f>
        <v/>
      </c>
      <c r="AQ823" s="61">
        <f>+AQ822-IF(AQ$18&gt;74,(AQ822/AQ$25)*$C$10)</f>
        <v/>
      </c>
      <c r="AR823" s="61">
        <f>+AR822-IF(AR$18&gt;74,(AR822/AR$25)*$C$10)</f>
        <v/>
      </c>
      <c r="AS823" s="61">
        <f>+AS822-IF(AS$18&gt;74,(AS822/AS$25)*$C$10)</f>
        <v/>
      </c>
      <c r="AT823" s="61">
        <f>+AT822-IF(AT$18&gt;74,(AT822/AT$25)*$C$10)</f>
        <v/>
      </c>
      <c r="AU823" s="61">
        <f>+AU822-IF(AU$18&gt;74,(AU822/AU$25)*$C$10)</f>
        <v/>
      </c>
      <c r="AV823" s="61">
        <f>+AV822-IF(AV$18&gt;74,(AV822/AV$25)*$C$10)</f>
        <v/>
      </c>
      <c r="AW823" s="61">
        <f>+AW822-IF(AW$18&gt;74,(AW822/AW$25)*$C$10)</f>
        <v/>
      </c>
      <c r="AX823" s="35">
        <f>IF(AW823&gt;0,1,0)</f>
        <v/>
      </c>
      <c r="AY823" s="35">
        <f>IF(AL823&gt;0,1,0)</f>
        <v/>
      </c>
      <c r="AZ823" s="35">
        <f>IF(AG823&gt;0,1,0)</f>
        <v/>
      </c>
      <c r="BA823" s="35">
        <f>IF(AB823&gt;0,1,0)</f>
        <v/>
      </c>
      <c r="BB823" s="35">
        <f>IF(W823&gt;0,1,0)</f>
        <v/>
      </c>
    </row>
    <row r="824">
      <c r="B824" s="154" t="inlineStr">
        <is>
          <t>trial 399</t>
        </is>
      </c>
      <c r="C824" s="155">
        <f>+start-C821</f>
        <v/>
      </c>
      <c r="D824" s="156">
        <f>IF((C824&lt;=0),0,((C824-D$24)*Stock*(_xlfn.NORM.INV(RAND(),stock_ave,stock_std))+(C824-D$24)*Bonds*(_xlfn.NORM.INV(RAND(),bond_ave,bond_std))+(C824-D$24)*cash*(_xlfn.NORM.INV(RAND(),cash_ave,cash_std))+(C824-D$24)))</f>
        <v/>
      </c>
      <c r="E824" s="156">
        <f>IF((D824&lt;=0),0,((D824-E$24)*Stock*(_xlfn.NORM.INV(RAND(),stock_ave,stock_std))+(D824-E$24)*Bonds*(_xlfn.NORM.INV(RAND(),bond_ave,bond_std))+(D824-E$24)*cash*(_xlfn.NORM.INV(RAND(),cash_ave,cash_std))+(D824-E$24)))</f>
        <v/>
      </c>
      <c r="F824" s="156">
        <f>IF((E824&lt;=0),0,((E824-F$24)*Stock*(_xlfn.NORM.INV(RAND(),stock_ave,stock_std))+(E824-F$24)*Bonds*(_xlfn.NORM.INV(RAND(),bond_ave,bond_std))+(E824-F$24)*cash*(_xlfn.NORM.INV(RAND(),cash_ave,cash_std))+(E824-F$24)))</f>
        <v/>
      </c>
      <c r="G824" s="156">
        <f>IF((F824&lt;=0),0,((F824-G$24)*Stock*(_xlfn.NORM.INV(RAND(),stock_ave,stock_std))+(F824-G$24)*Bonds*(_xlfn.NORM.INV(RAND(),bond_ave,bond_std))+(F824-G$24)*cash*(_xlfn.NORM.INV(RAND(),cash_ave,cash_std))+(F824-G$24)))</f>
        <v/>
      </c>
      <c r="H824" s="156">
        <f>IF((G824&lt;=0),0,((G824-H$24)*Stock*(_xlfn.NORM.INV(RAND(),stock_ave,stock_std))+(G824-H$24)*Bonds*(_xlfn.NORM.INV(RAND(),bond_ave,bond_std))+(G824-H$24)*cash*(_xlfn.NORM.INV(RAND(),cash_ave,cash_std))+(G824-H$24)))</f>
        <v/>
      </c>
      <c r="I824" s="156">
        <f>IF((H824&lt;=0),0,((H824-I$24)*Stock*(_xlfn.NORM.INV(RAND(),stock_ave,stock_std))+(H824-I$24)*Bonds*(_xlfn.NORM.INV(RAND(),bond_ave,bond_std))+(H824-I$24)*cash*(_xlfn.NORM.INV(RAND(),cash_ave,cash_std))+(H824-I$24)))</f>
        <v/>
      </c>
      <c r="J824" s="156">
        <f>IF((I824&lt;=0),0,((I824-J$24)*Stock*(_xlfn.NORM.INV(RAND(),stock_ave,stock_std))+(I824-J$24)*Bonds*(_xlfn.NORM.INV(RAND(),bond_ave,bond_std))+(I824-J$24)*cash*(_xlfn.NORM.INV(RAND(),cash_ave,cash_std))+(I824-J$24)))</f>
        <v/>
      </c>
      <c r="K824" s="156">
        <f>IF((J824&lt;=0),0,((J824-K$24)*Stock*(_xlfn.NORM.INV(RAND(),stock_ave,stock_std))+(J824-K$24)*Bonds*(_xlfn.NORM.INV(RAND(),bond_ave,bond_std))+(J824-K$24)*cash*(_xlfn.NORM.INV(RAND(),cash_ave,cash_std))+(J824-K$24)))</f>
        <v/>
      </c>
      <c r="L824" s="156">
        <f>IF((K824&lt;=0),0,((K824-L$24)*Stock*(_xlfn.NORM.INV(RAND(),stock_ave,stock_std))+(K824-L$24)*Bonds*(_xlfn.NORM.INV(RAND(),bond_ave,bond_std))+(K824-L$24)*cash*(_xlfn.NORM.INV(RAND(),cash_ave,cash_std))+(K824-L$24)))</f>
        <v/>
      </c>
      <c r="M824" s="156">
        <f>IF((L824&lt;=0),0,((L824-M$24)*Stock*(_xlfn.NORM.INV(RAND(),stock_ave,stock_std))+(L824-M$24)*Bonds*(_xlfn.NORM.INV(RAND(),bond_ave,bond_std))+(L824-M$24)*cash*(_xlfn.NORM.INV(RAND(),cash_ave,cash_std))+(L824-M$24)))</f>
        <v/>
      </c>
      <c r="N824" s="156">
        <f>IF((M824&lt;=0),0,((M824-N$24)*Stock*(_xlfn.NORM.INV(RAND(),stock_ave,stock_std))+(M824-N$24)*Bonds*(_xlfn.NORM.INV(RAND(),bond_ave,bond_std))+(M824-N$24)*cash*(_xlfn.NORM.INV(RAND(),cash_ave,cash_std))+(M824-N$24)))</f>
        <v/>
      </c>
      <c r="O824" s="156">
        <f>IF((N824&lt;=0),0,((N824-O$24)*Stock*(_xlfn.NORM.INV(RAND(),stock_ave,stock_std))+(N824-O$24)*Bonds*(_xlfn.NORM.INV(RAND(),bond_ave,bond_std))+(N824-O$24)*cash*(_xlfn.NORM.INV(RAND(),cash_ave,cash_std))+(N824-O$24)))</f>
        <v/>
      </c>
      <c r="P824" s="156">
        <f>IF((O824&lt;=0),0,((O824-P$24)*Stock*(_xlfn.NORM.INV(RAND(),stock_ave,stock_std))+(O824-P$24)*Bonds*(_xlfn.NORM.INV(RAND(),bond_ave,bond_std))+(O824-P$24)*cash*(_xlfn.NORM.INV(RAND(),cash_ave,cash_std))+(O824-P$24)))</f>
        <v/>
      </c>
      <c r="Q824" s="156">
        <f>IF((P824&lt;=0),0,((P824-Q$24)*Stock*(_xlfn.NORM.INV(RAND(),stock_ave,stock_std))+(P824-Q$24)*Bonds*(_xlfn.NORM.INV(RAND(),bond_ave,bond_std))+(P824-Q$24)*cash*(_xlfn.NORM.INV(RAND(),cash_ave,cash_std))+(P824-Q$24)))</f>
        <v/>
      </c>
      <c r="R824" s="156">
        <f>IF((Q824&lt;=0),0,((Q824-R$24)*Stock*(_xlfn.NORM.INV(RAND(),stock_ave,stock_std))+(Q824-R$24)*Bonds*(_xlfn.NORM.INV(RAND(),bond_ave,bond_std))+(Q824-R$24)*cash*(_xlfn.NORM.INV(RAND(),cash_ave,cash_std))+(Q824-R$24)))</f>
        <v/>
      </c>
      <c r="S824" s="156">
        <f>IF((R824&lt;=0),0,((R824-S$24)*Stock*(_xlfn.NORM.INV(RAND(),stock_ave,stock_std))+(R824-S$24)*Bonds*(_xlfn.NORM.INV(RAND(),bond_ave,bond_std))+(R824-S$24)*cash*(_xlfn.NORM.INV(RAND(),cash_ave,cash_std))+(R824-S$24)))</f>
        <v/>
      </c>
      <c r="T824" s="156">
        <f>IF((S824&lt;=0),0,((S824-T$24)*Stock*(_xlfn.NORM.INV(RAND(),stock_ave,stock_std))+(S824-T$24)*Bonds*(_xlfn.NORM.INV(RAND(),bond_ave,bond_std))+(S824-T$24)*cash*(_xlfn.NORM.INV(RAND(),cash_ave,cash_std))+(S824-T$24)))</f>
        <v/>
      </c>
      <c r="U824" s="156">
        <f>IF((T824&lt;=0),0,((T824-U$24)*Stock*(_xlfn.NORM.INV(RAND(),stock_ave,stock_std))+(T824-U$24)*Bonds*(_xlfn.NORM.INV(RAND(),bond_ave,bond_std))+(T824-U$24)*cash*(_xlfn.NORM.INV(RAND(),cash_ave,cash_std))+(T824-U$24)))</f>
        <v/>
      </c>
      <c r="V824" s="156">
        <f>IF((U824&lt;=0),0,((U824-V$24)*Stock*(_xlfn.NORM.INV(RAND(),stock_ave,stock_std))+(U824-V$24)*Bonds*(_xlfn.NORM.INV(RAND(),bond_ave,bond_std))+(U824-V$24)*cash*(_xlfn.NORM.INV(RAND(),cash_ave,cash_std))+(U824-V$24)))</f>
        <v/>
      </c>
      <c r="W824" s="156">
        <f>IF((V824&lt;=0),0,((V824-W$24)*Stock*(_xlfn.NORM.INV(RAND(),stock_ave,stock_std))+(V824-W$24)*Bonds*(_xlfn.NORM.INV(RAND(),bond_ave,bond_std))+(V824-W$24)*cash*(_xlfn.NORM.INV(RAND(),cash_ave,cash_std))+(V824-W$24)))</f>
        <v/>
      </c>
      <c r="X824" s="156">
        <f>IF((W824&lt;=0),0,((W824-X$24)*Stock*(_xlfn.NORM.INV(RAND(),stock_ave,stock_std))+(W824-X$24)*Bonds*(_xlfn.NORM.INV(RAND(),bond_ave,bond_std))+(W824-X$24)*cash*(_xlfn.NORM.INV(RAND(),cash_ave,cash_std))+(W824-X$24)))</f>
        <v/>
      </c>
      <c r="Y824" s="156">
        <f>IF((X824&lt;=0),0,((X824-Y$24)*Stock*(_xlfn.NORM.INV(RAND(),stock_ave,stock_std))+(X824-Y$24)*Bonds*(_xlfn.NORM.INV(RAND(),bond_ave,bond_std))+(X824-Y$24)*cash*(_xlfn.NORM.INV(RAND(),cash_ave,cash_std))+(X824-Y$24)))</f>
        <v/>
      </c>
      <c r="Z824" s="156">
        <f>IF((Y824&lt;=0),0,((Y824-Z$24)*Stock*(_xlfn.NORM.INV(RAND(),stock_ave,stock_std))+(Y824-Z$24)*Bonds*(_xlfn.NORM.INV(RAND(),bond_ave,bond_std))+(Y824-Z$24)*cash*(_xlfn.NORM.INV(RAND(),cash_ave,cash_std))+(Y824-Z$24)))</f>
        <v/>
      </c>
      <c r="AA824" s="156">
        <f>IF((Z824&lt;=0),0,((Z824-AA$24)*Stock*(_xlfn.NORM.INV(RAND(),stock_ave,stock_std))+(Z824-AA$24)*Bonds*(_xlfn.NORM.INV(RAND(),bond_ave,bond_std))+(Z824-AA$24)*cash*(_xlfn.NORM.INV(RAND(),cash_ave,cash_std))+(Z824-AA$24)))</f>
        <v/>
      </c>
      <c r="AB824" s="156">
        <f>IF((AA824&lt;=0),0,((AA824-AB$24)*Stock*(_xlfn.NORM.INV(RAND(),stock_ave,stock_std))+(AA824-AB$24)*Bonds*(_xlfn.NORM.INV(RAND(),bond_ave,bond_std))+(AA824-AB$24)*cash*(_xlfn.NORM.INV(RAND(),cash_ave,cash_std))+(AA824-AB$24)))</f>
        <v/>
      </c>
      <c r="AC824" s="156">
        <f>IF((AB824&lt;=0),0,((AB824-AC$24)*Stock*(_xlfn.NORM.INV(RAND(),stock_ave,stock_std))+(AB824-AC$24)*Bonds*(_xlfn.NORM.INV(RAND(),bond_ave,bond_std))+(AB824-AC$24)*cash*(_xlfn.NORM.INV(RAND(),cash_ave,cash_std))+(AB824-AC$24)))</f>
        <v/>
      </c>
      <c r="AD824" s="156">
        <f>IF((AC824&lt;=0),0,((AC824-AD$24)*Stock*(_xlfn.NORM.INV(RAND(),stock_ave,stock_std))+(AC824-AD$24)*Bonds*(_xlfn.NORM.INV(RAND(),bond_ave,bond_std))+(AC824-AD$24)*cash*(_xlfn.NORM.INV(RAND(),cash_ave,cash_std))+(AC824-AD$24)))</f>
        <v/>
      </c>
      <c r="AE824" s="156">
        <f>IF((AD824&lt;=0),0,((AD824-AE$24)*Stock*(_xlfn.NORM.INV(RAND(),stock_ave,stock_std))+(AD824-AE$24)*Bonds*(_xlfn.NORM.INV(RAND(),bond_ave,bond_std))+(AD824-AE$24)*cash*(_xlfn.NORM.INV(RAND(),cash_ave,cash_std))+(AD824-AE$24)))</f>
        <v/>
      </c>
      <c r="AF824" s="156">
        <f>IF((AE824&lt;=0),0,((AE824-AF$24)*Stock*(_xlfn.NORM.INV(RAND(),stock_ave,stock_std))+(AE824-AF$24)*Bonds*(_xlfn.NORM.INV(RAND(),bond_ave,bond_std))+(AE824-AF$24)*cash*(_xlfn.NORM.INV(RAND(),cash_ave,cash_std))+(AE824-AF$24)))</f>
        <v/>
      </c>
      <c r="AG824" s="156">
        <f>IF((AF824&lt;=0),0,((AF824-AG$24)*Stock*(_xlfn.NORM.INV(RAND(),stock_ave,stock_std))+(AF824-AG$24)*Bonds*(_xlfn.NORM.INV(RAND(),bond_ave,bond_std))+(AF824-AG$24)*cash*(_xlfn.NORM.INV(RAND(),cash_ave,cash_std))+(AF824-AG$24)))</f>
        <v/>
      </c>
      <c r="AH824" s="156">
        <f>IF((AG824&lt;=0),0,((AG824-AH$24)*Stock*(_xlfn.NORM.INV(RAND(),stock_ave,stock_std))+(AG824-AH$24)*Bonds*(_xlfn.NORM.INV(RAND(),bond_ave,bond_std))+(AG824-AH$24)*cash*(_xlfn.NORM.INV(RAND(),cash_ave,cash_std))+(AG824-AH$24)))</f>
        <v/>
      </c>
      <c r="AI824" s="156">
        <f>IF((AH824&lt;=0),0,((AH824-AI$24)*Stock*(_xlfn.NORM.INV(RAND(),stock_ave,stock_std))+(AH824-AI$24)*Bonds*(_xlfn.NORM.INV(RAND(),bond_ave,bond_std))+(AH824-AI$24)*cash*(_xlfn.NORM.INV(RAND(),cash_ave,cash_std))+(AH824-AI$24)))</f>
        <v/>
      </c>
      <c r="AJ824" s="156">
        <f>IF((AI824&lt;=0),0,((AI824-AJ$24)*Stock*(_xlfn.NORM.INV(RAND(),stock_ave,stock_std))+(AI824-AJ$24)*Bonds*(_xlfn.NORM.INV(RAND(),bond_ave,bond_std))+(AI824-AJ$24)*cash*(_xlfn.NORM.INV(RAND(),cash_ave,cash_std))+(AI824-AJ$24)))</f>
        <v/>
      </c>
      <c r="AK824" s="156">
        <f>IF((AJ824&lt;=0),0,((AJ824-AK$24)*Stock*(_xlfn.NORM.INV(RAND(),stock_ave,stock_std))+(AJ824-AK$24)*Bonds*(_xlfn.NORM.INV(RAND(),bond_ave,bond_std))+(AJ824-AK$24)*cash*(_xlfn.NORM.INV(RAND(),cash_ave,cash_std))+(AJ824-AK$24)))</f>
        <v/>
      </c>
      <c r="AL824" s="156">
        <f>IF((AK824&lt;=0),0,((AK824-AL$24)*Stock*(_xlfn.NORM.INV(RAND(),stock_ave,stock_std))+(AK824-AL$24)*Bonds*(_xlfn.NORM.INV(RAND(),bond_ave,bond_std))+(AK824-AL$24)*cash*(_xlfn.NORM.INV(RAND(),cash_ave,cash_std))+(AK824-AL$24)))</f>
        <v/>
      </c>
      <c r="AM824" s="156">
        <f>IF((AL824&lt;=0),0,((AL824-AM$24)*Stock*(_xlfn.NORM.INV(RAND(),stock_ave,stock_std))+(AL824-AM$24)*Bonds*(_xlfn.NORM.INV(RAND(),bond_ave,bond_std))+(AL824-AM$24)*cash*(_xlfn.NORM.INV(RAND(),cash_ave,cash_std))+(AL824-AM$24)))</f>
        <v/>
      </c>
      <c r="AN824" s="156">
        <f>IF((AM824&lt;=0),0,((AM824-AN$24)*Stock*(_xlfn.NORM.INV(RAND(),stock_ave,stock_std))+(AM824-AN$24)*Bonds*(_xlfn.NORM.INV(RAND(),bond_ave,bond_std))+(AM824-AN$24)*cash*(_xlfn.NORM.INV(RAND(),cash_ave,cash_std))+(AM824-AN$24)))</f>
        <v/>
      </c>
      <c r="AO824" s="156">
        <f>IF((AN824&lt;=0),0,((AN824-AO$24)*Stock*(_xlfn.NORM.INV(RAND(),stock_ave,stock_std))+(AN824-AO$24)*Bonds*(_xlfn.NORM.INV(RAND(),bond_ave,bond_std))+(AN824-AO$24)*cash*(_xlfn.NORM.INV(RAND(),cash_ave,cash_std))+(AN824-AO$24)))</f>
        <v/>
      </c>
      <c r="AP824" s="156">
        <f>IF((AO824&lt;=0),0,((AO824-AP$24)*Stock*(_xlfn.NORM.INV(RAND(),stock_ave,stock_std))+(AO824-AP$24)*Bonds*(_xlfn.NORM.INV(RAND(),bond_ave,bond_std))+(AO824-AP$24)*cash*(_xlfn.NORM.INV(RAND(),cash_ave,cash_std))+(AO824-AP$24)))</f>
        <v/>
      </c>
      <c r="AQ824" s="156">
        <f>IF((AP824&lt;=0),0,((AP824-AQ$24)*Stock*(_xlfn.NORM.INV(RAND(),stock_ave,stock_std))+(AP824-AQ$24)*Bonds*(_xlfn.NORM.INV(RAND(),bond_ave,bond_std))+(AP824-AQ$24)*cash*(_xlfn.NORM.INV(RAND(),cash_ave,cash_std))+(AP824-AQ$24)))</f>
        <v/>
      </c>
      <c r="AR824" s="156">
        <f>IF((AQ824&lt;=0),0,((AQ824-AR$24)*Stock*(_xlfn.NORM.INV(RAND(),stock_ave,stock_std))+(AQ824-AR$24)*Bonds*(_xlfn.NORM.INV(RAND(),bond_ave,bond_std))+(AQ824-AR$24)*cash*(_xlfn.NORM.INV(RAND(),cash_ave,cash_std))+(AQ824-AR$24)))</f>
        <v/>
      </c>
      <c r="AS824" s="156">
        <f>IF((AR824&lt;=0),0,((AR824-AS$24)*Stock*(_xlfn.NORM.INV(RAND(),stock_ave,stock_std))+(AR824-AS$24)*Bonds*(_xlfn.NORM.INV(RAND(),bond_ave,bond_std))+(AR824-AS$24)*cash*(_xlfn.NORM.INV(RAND(),cash_ave,cash_std))+(AR824-AS$24)))</f>
        <v/>
      </c>
      <c r="AT824" s="156">
        <f>IF((AS824&lt;=0),0,((AS824-AT$24)*Stock*(_xlfn.NORM.INV(RAND(),stock_ave,stock_std))+(AS824-AT$24)*Bonds*(_xlfn.NORM.INV(RAND(),bond_ave,bond_std))+(AS824-AT$24)*cash*(_xlfn.NORM.INV(RAND(),cash_ave,cash_std))+(AS824-AT$24)))</f>
        <v/>
      </c>
      <c r="AU824" s="156">
        <f>IF((AT824&lt;=0),0,((AT824-AU$24)*Stock*(_xlfn.NORM.INV(RAND(),stock_ave,stock_std))+(AT824-AU$24)*Bonds*(_xlfn.NORM.INV(RAND(),bond_ave,bond_std))+(AT824-AU$24)*cash*(_xlfn.NORM.INV(RAND(),cash_ave,cash_std))+(AT824-AU$24)))</f>
        <v/>
      </c>
      <c r="AV824" s="156">
        <f>IF((AU824&lt;=0),0,((AU824-AV$24)*Stock*(_xlfn.NORM.INV(RAND(),stock_ave,stock_std))+(AU824-AV$24)*Bonds*(_xlfn.NORM.INV(RAND(),bond_ave,bond_std))+(AU824-AV$24)*cash*(_xlfn.NORM.INV(RAND(),cash_ave,cash_std))+(AU824-AV$24)))</f>
        <v/>
      </c>
      <c r="AW824" s="156">
        <f>IF((AV824&lt;=0),0,((AV824-AW$24)*Stock*(_xlfn.NORM.INV(RAND(),stock_ave,stock_std))+(AV824-AW$24)*Bonds*(_xlfn.NORM.INV(RAND(),bond_ave,bond_std))+(AV824-AW$24)*cash*(_xlfn.NORM.INV(RAND(),cash_ave,cash_std))+(AV824-AW$24)))</f>
        <v/>
      </c>
      <c r="AX824" s="159" t="n"/>
      <c r="AY824" s="159" t="n"/>
      <c r="AZ824" s="159" t="n"/>
      <c r="BA824" s="159" t="n"/>
      <c r="BB824" s="159" t="n"/>
    </row>
    <row r="825">
      <c r="C825" s="147" t="n"/>
      <c r="D825" s="61">
        <f>+D824-IF(D$18&gt;74,(D824/D$25)*$C$10)</f>
        <v/>
      </c>
      <c r="E825" s="61">
        <f>+E824-IF(E$18&gt;74,(E824/E$25)*$C$10)</f>
        <v/>
      </c>
      <c r="F825" s="61">
        <f>+F824-IF(F$18&gt;74,(F824/F$25)*$C$10)</f>
        <v/>
      </c>
      <c r="G825" s="61">
        <f>+G824-IF(G$18&gt;74,(G824/G$25)*$C$10)</f>
        <v/>
      </c>
      <c r="H825" s="61">
        <f>+H824-IF(H$18&gt;74,(H824/H$25)*$C$10)</f>
        <v/>
      </c>
      <c r="I825" s="61">
        <f>+I824-IF(I$18&gt;74,(I824/I$25)*$C$10)</f>
        <v/>
      </c>
      <c r="J825" s="61">
        <f>+J824-IF(J$18&gt;74,(J824/J$25)*$C$10)</f>
        <v/>
      </c>
      <c r="K825" s="61">
        <f>+K824-IF(K$18&gt;74,(K824/K$25)*$C$10)</f>
        <v/>
      </c>
      <c r="L825" s="61">
        <f>+L824-IF(L$18&gt;74,(L824/L$25)*$C$10)</f>
        <v/>
      </c>
      <c r="M825" s="61">
        <f>+M824-IF(M$18&gt;74,(M824/M$25)*$C$10)</f>
        <v/>
      </c>
      <c r="N825" s="61">
        <f>+N824-IF(N$18&gt;74,(N824/N$25)*$C$10)</f>
        <v/>
      </c>
      <c r="O825" s="61">
        <f>+O824-IF(O$18&gt;74,(O824/O$25)*$C$10)</f>
        <v/>
      </c>
      <c r="P825" s="61">
        <f>+P824-IF(P$18&gt;74,(P824/P$25)*$C$10)</f>
        <v/>
      </c>
      <c r="Q825" s="61">
        <f>+Q824-IF(Q$18&gt;74,(Q824/Q$25)*$C$10)</f>
        <v/>
      </c>
      <c r="R825" s="61">
        <f>+R824-IF(R$18&gt;74,(R824/R$25)*$C$10)</f>
        <v/>
      </c>
      <c r="S825" s="61">
        <f>+S824-IF(S$18&gt;74,(S824/S$25)*$C$10)</f>
        <v/>
      </c>
      <c r="T825" s="61">
        <f>+T824-IF(T$18&gt;74,(T824/T$25)*$C$10)</f>
        <v/>
      </c>
      <c r="U825" s="61">
        <f>+U824-IF(U$18&gt;74,(U824/U$25)*$C$10)</f>
        <v/>
      </c>
      <c r="V825" s="61">
        <f>+V824-IF(V$18&gt;74,(V824/V$25)*$C$10)</f>
        <v/>
      </c>
      <c r="W825" s="61">
        <f>+W824-IF(W$18&gt;74,(W824/W$25)*$C$10)</f>
        <v/>
      </c>
      <c r="X825" s="61">
        <f>+X824-IF(X$18&gt;74,(X824/X$25)*$C$10)</f>
        <v/>
      </c>
      <c r="Y825" s="61">
        <f>+Y824-IF(Y$18&gt;74,(Y824/Y$25)*$C$10)</f>
        <v/>
      </c>
      <c r="Z825" s="61">
        <f>+Z824-IF(Z$18&gt;74,(Z824/Z$25)*$C$10)</f>
        <v/>
      </c>
      <c r="AA825" s="61">
        <f>+AA824-IF(AA$18&gt;74,(AA824/AA$25)*$C$10)</f>
        <v/>
      </c>
      <c r="AB825" s="61">
        <f>+AB824-IF(AB$18&gt;74,(AB824/AB$25)*$C$10)</f>
        <v/>
      </c>
      <c r="AC825" s="61">
        <f>+AC824-IF(AC$18&gt;74,(AC824/AC$25)*$C$10)</f>
        <v/>
      </c>
      <c r="AD825" s="61">
        <f>+AD824-IF(AD$18&gt;74,(AD824/AD$25)*$C$10)</f>
        <v/>
      </c>
      <c r="AE825" s="61">
        <f>+AE824-IF(AE$18&gt;74,(AE824/AE$25)*$C$10)</f>
        <v/>
      </c>
      <c r="AF825" s="61">
        <f>+AF824-IF(AF$18&gt;74,(AF824/AF$25)*$C$10)</f>
        <v/>
      </c>
      <c r="AG825" s="61">
        <f>+AG824-IF(AG$18&gt;74,(AG824/AG$25)*$C$10)</f>
        <v/>
      </c>
      <c r="AH825" s="61">
        <f>+AH824-IF(AH$18&gt;74,(AH824/AH$25)*$C$10)</f>
        <v/>
      </c>
      <c r="AI825" s="61">
        <f>+AI824-IF(AI$18&gt;74,(AI824/AI$25)*$C$10)</f>
        <v/>
      </c>
      <c r="AJ825" s="61">
        <f>+AJ824-IF(AJ$18&gt;74,(AJ824/AJ$25)*$C$10)</f>
        <v/>
      </c>
      <c r="AK825" s="61">
        <f>+AK824-IF(AK$18&gt;74,(AK824/AK$25)*$C$10)</f>
        <v/>
      </c>
      <c r="AL825" s="61">
        <f>+AL824-IF(AL$18&gt;74,(AL824/AL$25)*$C$10)</f>
        <v/>
      </c>
      <c r="AM825" s="61">
        <f>+AM824-IF(AM$18&gt;74,(AM824/AM$25)*$C$10)</f>
        <v/>
      </c>
      <c r="AN825" s="61">
        <f>+AN824-IF(AN$18&gt;74,(AN824/AN$25)*$C$10)</f>
        <v/>
      </c>
      <c r="AO825" s="61">
        <f>+AO824-IF(AO$18&gt;74,(AO824/AO$25)*$C$10)</f>
        <v/>
      </c>
      <c r="AP825" s="61">
        <f>+AP824-IF(AP$18&gt;74,(AP824/AP$25)*$C$10)</f>
        <v/>
      </c>
      <c r="AQ825" s="61">
        <f>+AQ824-IF(AQ$18&gt;74,(AQ824/AQ$25)*$C$10)</f>
        <v/>
      </c>
      <c r="AR825" s="61">
        <f>+AR824-IF(AR$18&gt;74,(AR824/AR$25)*$C$10)</f>
        <v/>
      </c>
      <c r="AS825" s="61">
        <f>+AS824-IF(AS$18&gt;74,(AS824/AS$25)*$C$10)</f>
        <v/>
      </c>
      <c r="AT825" s="61">
        <f>+AT824-IF(AT$18&gt;74,(AT824/AT$25)*$C$10)</f>
        <v/>
      </c>
      <c r="AU825" s="61">
        <f>+AU824-IF(AU$18&gt;74,(AU824/AU$25)*$C$10)</f>
        <v/>
      </c>
      <c r="AV825" s="61">
        <f>+AV824-IF(AV$18&gt;74,(AV824/AV$25)*$C$10)</f>
        <v/>
      </c>
      <c r="AW825" s="61">
        <f>+AW824-IF(AW$18&gt;74,(AW824/AW$25)*$C$10)</f>
        <v/>
      </c>
      <c r="AX825" s="35">
        <f>IF(AW825&gt;0,1,0)</f>
        <v/>
      </c>
      <c r="AY825" s="35">
        <f>IF(AL825&gt;0,1,0)</f>
        <v/>
      </c>
      <c r="AZ825" s="35">
        <f>IF(AG825&gt;0,1,0)</f>
        <v/>
      </c>
      <c r="BA825" s="35">
        <f>IF(AB825&gt;0,1,0)</f>
        <v/>
      </c>
      <c r="BB825" s="35">
        <f>IF(W825&gt;0,1,0)</f>
        <v/>
      </c>
    </row>
    <row r="826">
      <c r="B826" s="154" t="inlineStr">
        <is>
          <t>trial 400</t>
        </is>
      </c>
      <c r="C826" s="155">
        <f>+start-C823</f>
        <v/>
      </c>
      <c r="D826" s="156">
        <f>IF((C826&lt;=0),0,((C826-D$24)*Stock*(_xlfn.NORM.INV(RAND(),stock_ave,stock_std))+(C826-D$24)*Bonds*(_xlfn.NORM.INV(RAND(),bond_ave,bond_std))+(C826-D$24)*cash*(_xlfn.NORM.INV(RAND(),cash_ave,cash_std))+(C826-D$24)))</f>
        <v/>
      </c>
      <c r="E826" s="156">
        <f>IF((D826&lt;=0),0,((D826-E$24)*Stock*(_xlfn.NORM.INV(RAND(),stock_ave,stock_std))+(D826-E$24)*Bonds*(_xlfn.NORM.INV(RAND(),bond_ave,bond_std))+(D826-E$24)*cash*(_xlfn.NORM.INV(RAND(),cash_ave,cash_std))+(D826-E$24)))</f>
        <v/>
      </c>
      <c r="F826" s="156">
        <f>IF((E826&lt;=0),0,((E826-F$24)*Stock*(_xlfn.NORM.INV(RAND(),stock_ave,stock_std))+(E826-F$24)*Bonds*(_xlfn.NORM.INV(RAND(),bond_ave,bond_std))+(E826-F$24)*cash*(_xlfn.NORM.INV(RAND(),cash_ave,cash_std))+(E826-F$24)))</f>
        <v/>
      </c>
      <c r="G826" s="156">
        <f>IF((F826&lt;=0),0,((F826-G$24)*Stock*(_xlfn.NORM.INV(RAND(),stock_ave,stock_std))+(F826-G$24)*Bonds*(_xlfn.NORM.INV(RAND(),bond_ave,bond_std))+(F826-G$24)*cash*(_xlfn.NORM.INV(RAND(),cash_ave,cash_std))+(F826-G$24)))</f>
        <v/>
      </c>
      <c r="H826" s="156">
        <f>IF((G826&lt;=0),0,((G826-H$24)*Stock*(_xlfn.NORM.INV(RAND(),stock_ave,stock_std))+(G826-H$24)*Bonds*(_xlfn.NORM.INV(RAND(),bond_ave,bond_std))+(G826-H$24)*cash*(_xlfn.NORM.INV(RAND(),cash_ave,cash_std))+(G826-H$24)))</f>
        <v/>
      </c>
      <c r="I826" s="156">
        <f>IF((H826&lt;=0),0,((H826-I$24)*Stock*(_xlfn.NORM.INV(RAND(),stock_ave,stock_std))+(H826-I$24)*Bonds*(_xlfn.NORM.INV(RAND(),bond_ave,bond_std))+(H826-I$24)*cash*(_xlfn.NORM.INV(RAND(),cash_ave,cash_std))+(H826-I$24)))</f>
        <v/>
      </c>
      <c r="J826" s="156">
        <f>IF((I826&lt;=0),0,((I826-J$24)*Stock*(_xlfn.NORM.INV(RAND(),stock_ave,stock_std))+(I826-J$24)*Bonds*(_xlfn.NORM.INV(RAND(),bond_ave,bond_std))+(I826-J$24)*cash*(_xlfn.NORM.INV(RAND(),cash_ave,cash_std))+(I826-J$24)))</f>
        <v/>
      </c>
      <c r="K826" s="156">
        <f>IF((J826&lt;=0),0,((J826-K$24)*Stock*(_xlfn.NORM.INV(RAND(),stock_ave,stock_std))+(J826-K$24)*Bonds*(_xlfn.NORM.INV(RAND(),bond_ave,bond_std))+(J826-K$24)*cash*(_xlfn.NORM.INV(RAND(),cash_ave,cash_std))+(J826-K$24)))</f>
        <v/>
      </c>
      <c r="L826" s="156">
        <f>IF((K826&lt;=0),0,((K826-L$24)*Stock*(_xlfn.NORM.INV(RAND(),stock_ave,stock_std))+(K826-L$24)*Bonds*(_xlfn.NORM.INV(RAND(),bond_ave,bond_std))+(K826-L$24)*cash*(_xlfn.NORM.INV(RAND(),cash_ave,cash_std))+(K826-L$24)))</f>
        <v/>
      </c>
      <c r="M826" s="156">
        <f>IF((L826&lt;=0),0,((L826-M$24)*Stock*(_xlfn.NORM.INV(RAND(),stock_ave,stock_std))+(L826-M$24)*Bonds*(_xlfn.NORM.INV(RAND(),bond_ave,bond_std))+(L826-M$24)*cash*(_xlfn.NORM.INV(RAND(),cash_ave,cash_std))+(L826-M$24)))</f>
        <v/>
      </c>
      <c r="N826" s="156">
        <f>IF((M826&lt;=0),0,((M826-N$24)*Stock*(_xlfn.NORM.INV(RAND(),stock_ave,stock_std))+(M826-N$24)*Bonds*(_xlfn.NORM.INV(RAND(),bond_ave,bond_std))+(M826-N$24)*cash*(_xlfn.NORM.INV(RAND(),cash_ave,cash_std))+(M826-N$24)))</f>
        <v/>
      </c>
      <c r="O826" s="156">
        <f>IF((N826&lt;=0),0,((N826-O$24)*Stock*(_xlfn.NORM.INV(RAND(),stock_ave,stock_std))+(N826-O$24)*Bonds*(_xlfn.NORM.INV(RAND(),bond_ave,bond_std))+(N826-O$24)*cash*(_xlfn.NORM.INV(RAND(),cash_ave,cash_std))+(N826-O$24)))</f>
        <v/>
      </c>
      <c r="P826" s="156">
        <f>IF((O826&lt;=0),0,((O826-P$24)*Stock*(_xlfn.NORM.INV(RAND(),stock_ave,stock_std))+(O826-P$24)*Bonds*(_xlfn.NORM.INV(RAND(),bond_ave,bond_std))+(O826-P$24)*cash*(_xlfn.NORM.INV(RAND(),cash_ave,cash_std))+(O826-P$24)))</f>
        <v/>
      </c>
      <c r="Q826" s="156">
        <f>IF((P826&lt;=0),0,((P826-Q$24)*Stock*(_xlfn.NORM.INV(RAND(),stock_ave,stock_std))+(P826-Q$24)*Bonds*(_xlfn.NORM.INV(RAND(),bond_ave,bond_std))+(P826-Q$24)*cash*(_xlfn.NORM.INV(RAND(),cash_ave,cash_std))+(P826-Q$24)))</f>
        <v/>
      </c>
      <c r="R826" s="156">
        <f>IF((Q826&lt;=0),0,((Q826-R$24)*Stock*(_xlfn.NORM.INV(RAND(),stock_ave,stock_std))+(Q826-R$24)*Bonds*(_xlfn.NORM.INV(RAND(),bond_ave,bond_std))+(Q826-R$24)*cash*(_xlfn.NORM.INV(RAND(),cash_ave,cash_std))+(Q826-R$24)))</f>
        <v/>
      </c>
      <c r="S826" s="156">
        <f>IF((R826&lt;=0),0,((R826-S$24)*Stock*(_xlfn.NORM.INV(RAND(),stock_ave,stock_std))+(R826-S$24)*Bonds*(_xlfn.NORM.INV(RAND(),bond_ave,bond_std))+(R826-S$24)*cash*(_xlfn.NORM.INV(RAND(),cash_ave,cash_std))+(R826-S$24)))</f>
        <v/>
      </c>
      <c r="T826" s="156">
        <f>IF((S826&lt;=0),0,((S826-T$24)*Stock*(_xlfn.NORM.INV(RAND(),stock_ave,stock_std))+(S826-T$24)*Bonds*(_xlfn.NORM.INV(RAND(),bond_ave,bond_std))+(S826-T$24)*cash*(_xlfn.NORM.INV(RAND(),cash_ave,cash_std))+(S826-T$24)))</f>
        <v/>
      </c>
      <c r="U826" s="156">
        <f>IF((T826&lt;=0),0,((T826-U$24)*Stock*(_xlfn.NORM.INV(RAND(),stock_ave,stock_std))+(T826-U$24)*Bonds*(_xlfn.NORM.INV(RAND(),bond_ave,bond_std))+(T826-U$24)*cash*(_xlfn.NORM.INV(RAND(),cash_ave,cash_std))+(T826-U$24)))</f>
        <v/>
      </c>
      <c r="V826" s="156">
        <f>IF((U826&lt;=0),0,((U826-V$24)*Stock*(_xlfn.NORM.INV(RAND(),stock_ave,stock_std))+(U826-V$24)*Bonds*(_xlfn.NORM.INV(RAND(),bond_ave,bond_std))+(U826-V$24)*cash*(_xlfn.NORM.INV(RAND(),cash_ave,cash_std))+(U826-V$24)))</f>
        <v/>
      </c>
      <c r="W826" s="156">
        <f>IF((V826&lt;=0),0,((V826-W$24)*Stock*(_xlfn.NORM.INV(RAND(),stock_ave,stock_std))+(V826-W$24)*Bonds*(_xlfn.NORM.INV(RAND(),bond_ave,bond_std))+(V826-W$24)*cash*(_xlfn.NORM.INV(RAND(),cash_ave,cash_std))+(V826-W$24)))</f>
        <v/>
      </c>
      <c r="X826" s="156">
        <f>IF((W826&lt;=0),0,((W826-X$24)*Stock*(_xlfn.NORM.INV(RAND(),stock_ave,stock_std))+(W826-X$24)*Bonds*(_xlfn.NORM.INV(RAND(),bond_ave,bond_std))+(W826-X$24)*cash*(_xlfn.NORM.INV(RAND(),cash_ave,cash_std))+(W826-X$24)))</f>
        <v/>
      </c>
      <c r="Y826" s="156">
        <f>IF((X826&lt;=0),0,((X826-Y$24)*Stock*(_xlfn.NORM.INV(RAND(),stock_ave,stock_std))+(X826-Y$24)*Bonds*(_xlfn.NORM.INV(RAND(),bond_ave,bond_std))+(X826-Y$24)*cash*(_xlfn.NORM.INV(RAND(),cash_ave,cash_std))+(X826-Y$24)))</f>
        <v/>
      </c>
      <c r="Z826" s="156">
        <f>IF((Y826&lt;=0),0,((Y826-Z$24)*Stock*(_xlfn.NORM.INV(RAND(),stock_ave,stock_std))+(Y826-Z$24)*Bonds*(_xlfn.NORM.INV(RAND(),bond_ave,bond_std))+(Y826-Z$24)*cash*(_xlfn.NORM.INV(RAND(),cash_ave,cash_std))+(Y826-Z$24)))</f>
        <v/>
      </c>
      <c r="AA826" s="156">
        <f>IF((Z826&lt;=0),0,((Z826-AA$24)*Stock*(_xlfn.NORM.INV(RAND(),stock_ave,stock_std))+(Z826-AA$24)*Bonds*(_xlfn.NORM.INV(RAND(),bond_ave,bond_std))+(Z826-AA$24)*cash*(_xlfn.NORM.INV(RAND(),cash_ave,cash_std))+(Z826-AA$24)))</f>
        <v/>
      </c>
      <c r="AB826" s="156">
        <f>IF((AA826&lt;=0),0,((AA826-AB$24)*Stock*(_xlfn.NORM.INV(RAND(),stock_ave,stock_std))+(AA826-AB$24)*Bonds*(_xlfn.NORM.INV(RAND(),bond_ave,bond_std))+(AA826-AB$24)*cash*(_xlfn.NORM.INV(RAND(),cash_ave,cash_std))+(AA826-AB$24)))</f>
        <v/>
      </c>
      <c r="AC826" s="156">
        <f>IF((AB826&lt;=0),0,((AB826-AC$24)*Stock*(_xlfn.NORM.INV(RAND(),stock_ave,stock_std))+(AB826-AC$24)*Bonds*(_xlfn.NORM.INV(RAND(),bond_ave,bond_std))+(AB826-AC$24)*cash*(_xlfn.NORM.INV(RAND(),cash_ave,cash_std))+(AB826-AC$24)))</f>
        <v/>
      </c>
      <c r="AD826" s="156">
        <f>IF((AC826&lt;=0),0,((AC826-AD$24)*Stock*(_xlfn.NORM.INV(RAND(),stock_ave,stock_std))+(AC826-AD$24)*Bonds*(_xlfn.NORM.INV(RAND(),bond_ave,bond_std))+(AC826-AD$24)*cash*(_xlfn.NORM.INV(RAND(),cash_ave,cash_std))+(AC826-AD$24)))</f>
        <v/>
      </c>
      <c r="AE826" s="156">
        <f>IF((AD826&lt;=0),0,((AD826-AE$24)*Stock*(_xlfn.NORM.INV(RAND(),stock_ave,stock_std))+(AD826-AE$24)*Bonds*(_xlfn.NORM.INV(RAND(),bond_ave,bond_std))+(AD826-AE$24)*cash*(_xlfn.NORM.INV(RAND(),cash_ave,cash_std))+(AD826-AE$24)))</f>
        <v/>
      </c>
      <c r="AF826" s="156">
        <f>IF((AE826&lt;=0),0,((AE826-AF$24)*Stock*(_xlfn.NORM.INV(RAND(),stock_ave,stock_std))+(AE826-AF$24)*Bonds*(_xlfn.NORM.INV(RAND(),bond_ave,bond_std))+(AE826-AF$24)*cash*(_xlfn.NORM.INV(RAND(),cash_ave,cash_std))+(AE826-AF$24)))</f>
        <v/>
      </c>
      <c r="AG826" s="156">
        <f>IF((AF826&lt;=0),0,((AF826-AG$24)*Stock*(_xlfn.NORM.INV(RAND(),stock_ave,stock_std))+(AF826-AG$24)*Bonds*(_xlfn.NORM.INV(RAND(),bond_ave,bond_std))+(AF826-AG$24)*cash*(_xlfn.NORM.INV(RAND(),cash_ave,cash_std))+(AF826-AG$24)))</f>
        <v/>
      </c>
      <c r="AH826" s="156">
        <f>IF((AG826&lt;=0),0,((AG826-AH$24)*Stock*(_xlfn.NORM.INV(RAND(),stock_ave,stock_std))+(AG826-AH$24)*Bonds*(_xlfn.NORM.INV(RAND(),bond_ave,bond_std))+(AG826-AH$24)*cash*(_xlfn.NORM.INV(RAND(),cash_ave,cash_std))+(AG826-AH$24)))</f>
        <v/>
      </c>
      <c r="AI826" s="156">
        <f>IF((AH826&lt;=0),0,((AH826-AI$24)*Stock*(_xlfn.NORM.INV(RAND(),stock_ave,stock_std))+(AH826-AI$24)*Bonds*(_xlfn.NORM.INV(RAND(),bond_ave,bond_std))+(AH826-AI$24)*cash*(_xlfn.NORM.INV(RAND(),cash_ave,cash_std))+(AH826-AI$24)))</f>
        <v/>
      </c>
      <c r="AJ826" s="156">
        <f>IF((AI826&lt;=0),0,((AI826-AJ$24)*Stock*(_xlfn.NORM.INV(RAND(),stock_ave,stock_std))+(AI826-AJ$24)*Bonds*(_xlfn.NORM.INV(RAND(),bond_ave,bond_std))+(AI826-AJ$24)*cash*(_xlfn.NORM.INV(RAND(),cash_ave,cash_std))+(AI826-AJ$24)))</f>
        <v/>
      </c>
      <c r="AK826" s="156">
        <f>IF((AJ826&lt;=0),0,((AJ826-AK$24)*Stock*(_xlfn.NORM.INV(RAND(),stock_ave,stock_std))+(AJ826-AK$24)*Bonds*(_xlfn.NORM.INV(RAND(),bond_ave,bond_std))+(AJ826-AK$24)*cash*(_xlfn.NORM.INV(RAND(),cash_ave,cash_std))+(AJ826-AK$24)))</f>
        <v/>
      </c>
      <c r="AL826" s="156">
        <f>IF((AK826&lt;=0),0,((AK826-AL$24)*Stock*(_xlfn.NORM.INV(RAND(),stock_ave,stock_std))+(AK826-AL$24)*Bonds*(_xlfn.NORM.INV(RAND(),bond_ave,bond_std))+(AK826-AL$24)*cash*(_xlfn.NORM.INV(RAND(),cash_ave,cash_std))+(AK826-AL$24)))</f>
        <v/>
      </c>
      <c r="AM826" s="156">
        <f>IF((AL826&lt;=0),0,((AL826-AM$24)*Stock*(_xlfn.NORM.INV(RAND(),stock_ave,stock_std))+(AL826-AM$24)*Bonds*(_xlfn.NORM.INV(RAND(),bond_ave,bond_std))+(AL826-AM$24)*cash*(_xlfn.NORM.INV(RAND(),cash_ave,cash_std))+(AL826-AM$24)))</f>
        <v/>
      </c>
      <c r="AN826" s="156">
        <f>IF((AM826&lt;=0),0,((AM826-AN$24)*Stock*(_xlfn.NORM.INV(RAND(),stock_ave,stock_std))+(AM826-AN$24)*Bonds*(_xlfn.NORM.INV(RAND(),bond_ave,bond_std))+(AM826-AN$24)*cash*(_xlfn.NORM.INV(RAND(),cash_ave,cash_std))+(AM826-AN$24)))</f>
        <v/>
      </c>
      <c r="AO826" s="156">
        <f>IF((AN826&lt;=0),0,((AN826-AO$24)*Stock*(_xlfn.NORM.INV(RAND(),stock_ave,stock_std))+(AN826-AO$24)*Bonds*(_xlfn.NORM.INV(RAND(),bond_ave,bond_std))+(AN826-AO$24)*cash*(_xlfn.NORM.INV(RAND(),cash_ave,cash_std))+(AN826-AO$24)))</f>
        <v/>
      </c>
      <c r="AP826" s="156">
        <f>IF((AO826&lt;=0),0,((AO826-AP$24)*Stock*(_xlfn.NORM.INV(RAND(),stock_ave,stock_std))+(AO826-AP$24)*Bonds*(_xlfn.NORM.INV(RAND(),bond_ave,bond_std))+(AO826-AP$24)*cash*(_xlfn.NORM.INV(RAND(),cash_ave,cash_std))+(AO826-AP$24)))</f>
        <v/>
      </c>
      <c r="AQ826" s="156">
        <f>IF((AP826&lt;=0),0,((AP826-AQ$24)*Stock*(_xlfn.NORM.INV(RAND(),stock_ave,stock_std))+(AP826-AQ$24)*Bonds*(_xlfn.NORM.INV(RAND(),bond_ave,bond_std))+(AP826-AQ$24)*cash*(_xlfn.NORM.INV(RAND(),cash_ave,cash_std))+(AP826-AQ$24)))</f>
        <v/>
      </c>
      <c r="AR826" s="156">
        <f>IF((AQ826&lt;=0),0,((AQ826-AR$24)*Stock*(_xlfn.NORM.INV(RAND(),stock_ave,stock_std))+(AQ826-AR$24)*Bonds*(_xlfn.NORM.INV(RAND(),bond_ave,bond_std))+(AQ826-AR$24)*cash*(_xlfn.NORM.INV(RAND(),cash_ave,cash_std))+(AQ826-AR$24)))</f>
        <v/>
      </c>
      <c r="AS826" s="156">
        <f>IF((AR826&lt;=0),0,((AR826-AS$24)*Stock*(_xlfn.NORM.INV(RAND(),stock_ave,stock_std))+(AR826-AS$24)*Bonds*(_xlfn.NORM.INV(RAND(),bond_ave,bond_std))+(AR826-AS$24)*cash*(_xlfn.NORM.INV(RAND(),cash_ave,cash_std))+(AR826-AS$24)))</f>
        <v/>
      </c>
      <c r="AT826" s="156">
        <f>IF((AS826&lt;=0),0,((AS826-AT$24)*Stock*(_xlfn.NORM.INV(RAND(),stock_ave,stock_std))+(AS826-AT$24)*Bonds*(_xlfn.NORM.INV(RAND(),bond_ave,bond_std))+(AS826-AT$24)*cash*(_xlfn.NORM.INV(RAND(),cash_ave,cash_std))+(AS826-AT$24)))</f>
        <v/>
      </c>
      <c r="AU826" s="156">
        <f>IF((AT826&lt;=0),0,((AT826-AU$24)*Stock*(_xlfn.NORM.INV(RAND(),stock_ave,stock_std))+(AT826-AU$24)*Bonds*(_xlfn.NORM.INV(RAND(),bond_ave,bond_std))+(AT826-AU$24)*cash*(_xlfn.NORM.INV(RAND(),cash_ave,cash_std))+(AT826-AU$24)))</f>
        <v/>
      </c>
      <c r="AV826" s="156">
        <f>IF((AU826&lt;=0),0,((AU826-AV$24)*Stock*(_xlfn.NORM.INV(RAND(),stock_ave,stock_std))+(AU826-AV$24)*Bonds*(_xlfn.NORM.INV(RAND(),bond_ave,bond_std))+(AU826-AV$24)*cash*(_xlfn.NORM.INV(RAND(),cash_ave,cash_std))+(AU826-AV$24)))</f>
        <v/>
      </c>
      <c r="AW826" s="156">
        <f>IF((AV826&lt;=0),0,((AV826-AW$24)*Stock*(_xlfn.NORM.INV(RAND(),stock_ave,stock_std))+(AV826-AW$24)*Bonds*(_xlfn.NORM.INV(RAND(),bond_ave,bond_std))+(AV826-AW$24)*cash*(_xlfn.NORM.INV(RAND(),cash_ave,cash_std))+(AV826-AW$24)))</f>
        <v/>
      </c>
      <c r="AX826" s="159" t="n"/>
      <c r="AY826" s="159" t="n"/>
      <c r="AZ826" s="159" t="n"/>
      <c r="BA826" s="159" t="n"/>
      <c r="BB826" s="159" t="n"/>
    </row>
    <row r="827">
      <c r="C827" s="147" t="n"/>
      <c r="D827" s="61">
        <f>+D826-IF(D$18&gt;74,(D826/D$25)*$C$10)</f>
        <v/>
      </c>
      <c r="E827" s="61">
        <f>+E826-IF(E$18&gt;74,(E826/E$25)*$C$10)</f>
        <v/>
      </c>
      <c r="F827" s="61">
        <f>+F826-IF(F$18&gt;74,(F826/F$25)*$C$10)</f>
        <v/>
      </c>
      <c r="G827" s="61">
        <f>+G826-IF(G$18&gt;74,(G826/G$25)*$C$10)</f>
        <v/>
      </c>
      <c r="H827" s="61">
        <f>+H826-IF(H$18&gt;74,(H826/H$25)*$C$10)</f>
        <v/>
      </c>
      <c r="I827" s="61">
        <f>+I826-IF(I$18&gt;74,(I826/I$25)*$C$10)</f>
        <v/>
      </c>
      <c r="J827" s="61">
        <f>+J826-IF(J$18&gt;74,(J826/J$25)*$C$10)</f>
        <v/>
      </c>
      <c r="K827" s="61">
        <f>+K826-IF(K$18&gt;74,(K826/K$25)*$C$10)</f>
        <v/>
      </c>
      <c r="L827" s="61">
        <f>+L826-IF(L$18&gt;74,(L826/L$25)*$C$10)</f>
        <v/>
      </c>
      <c r="M827" s="61">
        <f>+M826-IF(M$18&gt;74,(M826/M$25)*$C$10)</f>
        <v/>
      </c>
      <c r="N827" s="61">
        <f>+N826-IF(N$18&gt;74,(N826/N$25)*$C$10)</f>
        <v/>
      </c>
      <c r="O827" s="61">
        <f>+O826-IF(O$18&gt;74,(O826/O$25)*$C$10)</f>
        <v/>
      </c>
      <c r="P827" s="61">
        <f>+P826-IF(P$18&gt;74,(P826/P$25)*$C$10)</f>
        <v/>
      </c>
      <c r="Q827" s="61">
        <f>+Q826-IF(Q$18&gt;74,(Q826/Q$25)*$C$10)</f>
        <v/>
      </c>
      <c r="R827" s="61">
        <f>+R826-IF(R$18&gt;74,(R826/R$25)*$C$10)</f>
        <v/>
      </c>
      <c r="S827" s="61">
        <f>+S826-IF(S$18&gt;74,(S826/S$25)*$C$10)</f>
        <v/>
      </c>
      <c r="T827" s="61">
        <f>+T826-IF(T$18&gt;74,(T826/T$25)*$C$10)</f>
        <v/>
      </c>
      <c r="U827" s="61">
        <f>+U826-IF(U$18&gt;74,(U826/U$25)*$C$10)</f>
        <v/>
      </c>
      <c r="V827" s="61">
        <f>+V826-IF(V$18&gt;74,(V826/V$25)*$C$10)</f>
        <v/>
      </c>
      <c r="W827" s="61">
        <f>+W826-IF(W$18&gt;74,(W826/W$25)*$C$10)</f>
        <v/>
      </c>
      <c r="X827" s="61">
        <f>+X826-IF(X$18&gt;74,(X826/X$25)*$C$10)</f>
        <v/>
      </c>
      <c r="Y827" s="61">
        <f>+Y826-IF(Y$18&gt;74,(Y826/Y$25)*$C$10)</f>
        <v/>
      </c>
      <c r="Z827" s="61">
        <f>+Z826-IF(Z$18&gt;74,(Z826/Z$25)*$C$10)</f>
        <v/>
      </c>
      <c r="AA827" s="61">
        <f>+AA826-IF(AA$18&gt;74,(AA826/AA$25)*$C$10)</f>
        <v/>
      </c>
      <c r="AB827" s="61">
        <f>+AB826-IF(AB$18&gt;74,(AB826/AB$25)*$C$10)</f>
        <v/>
      </c>
      <c r="AC827" s="61">
        <f>+AC826-IF(AC$18&gt;74,(AC826/AC$25)*$C$10)</f>
        <v/>
      </c>
      <c r="AD827" s="61">
        <f>+AD826-IF(AD$18&gt;74,(AD826/AD$25)*$C$10)</f>
        <v/>
      </c>
      <c r="AE827" s="61">
        <f>+AE826-IF(AE$18&gt;74,(AE826/AE$25)*$C$10)</f>
        <v/>
      </c>
      <c r="AF827" s="61">
        <f>+AF826-IF(AF$18&gt;74,(AF826/AF$25)*$C$10)</f>
        <v/>
      </c>
      <c r="AG827" s="61">
        <f>+AG826-IF(AG$18&gt;74,(AG826/AG$25)*$C$10)</f>
        <v/>
      </c>
      <c r="AH827" s="61">
        <f>+AH826-IF(AH$18&gt;74,(AH826/AH$25)*$C$10)</f>
        <v/>
      </c>
      <c r="AI827" s="61">
        <f>+AI826-IF(AI$18&gt;74,(AI826/AI$25)*$C$10)</f>
        <v/>
      </c>
      <c r="AJ827" s="61">
        <f>+AJ826-IF(AJ$18&gt;74,(AJ826/AJ$25)*$C$10)</f>
        <v/>
      </c>
      <c r="AK827" s="61">
        <f>+AK826-IF(AK$18&gt;74,(AK826/AK$25)*$C$10)</f>
        <v/>
      </c>
      <c r="AL827" s="61">
        <f>+AL826-IF(AL$18&gt;74,(AL826/AL$25)*$C$10)</f>
        <v/>
      </c>
      <c r="AM827" s="61">
        <f>+AM826-IF(AM$18&gt;74,(AM826/AM$25)*$C$10)</f>
        <v/>
      </c>
      <c r="AN827" s="61">
        <f>+AN826-IF(AN$18&gt;74,(AN826/AN$25)*$C$10)</f>
        <v/>
      </c>
      <c r="AO827" s="61">
        <f>+AO826-IF(AO$18&gt;74,(AO826/AO$25)*$C$10)</f>
        <v/>
      </c>
      <c r="AP827" s="61">
        <f>+AP826-IF(AP$18&gt;74,(AP826/AP$25)*$C$10)</f>
        <v/>
      </c>
      <c r="AQ827" s="61">
        <f>+AQ826-IF(AQ$18&gt;74,(AQ826/AQ$25)*$C$10)</f>
        <v/>
      </c>
      <c r="AR827" s="61">
        <f>+AR826-IF(AR$18&gt;74,(AR826/AR$25)*$C$10)</f>
        <v/>
      </c>
      <c r="AS827" s="61">
        <f>+AS826-IF(AS$18&gt;74,(AS826/AS$25)*$C$10)</f>
        <v/>
      </c>
      <c r="AT827" s="61">
        <f>+AT826-IF(AT$18&gt;74,(AT826/AT$25)*$C$10)</f>
        <v/>
      </c>
      <c r="AU827" s="61">
        <f>+AU826-IF(AU$18&gt;74,(AU826/AU$25)*$C$10)</f>
        <v/>
      </c>
      <c r="AV827" s="61">
        <f>+AV826-IF(AV$18&gt;74,(AV826/AV$25)*$C$10)</f>
        <v/>
      </c>
      <c r="AW827" s="61">
        <f>+AW826-IF(AW$18&gt;74,(AW826/AW$25)*$C$10)</f>
        <v/>
      </c>
      <c r="AX827" s="35">
        <f>IF(AW827&gt;0,1,0)</f>
        <v/>
      </c>
      <c r="AY827" s="35">
        <f>IF(AL827&gt;0,1,0)</f>
        <v/>
      </c>
      <c r="AZ827" s="35">
        <f>IF(AG827&gt;0,1,0)</f>
        <v/>
      </c>
      <c r="BA827" s="35">
        <f>IF(AB827&gt;0,1,0)</f>
        <v/>
      </c>
      <c r="BB827" s="35">
        <f>IF(W827&gt;0,1,0)</f>
        <v/>
      </c>
    </row>
    <row r="828">
      <c r="B828" s="154" t="inlineStr">
        <is>
          <t>trial 401</t>
        </is>
      </c>
      <c r="C828" s="155">
        <f>+start-C825</f>
        <v/>
      </c>
      <c r="D828" s="156">
        <f>IF((C828&lt;=0),0,((C828-D$24)*Stock*(_xlfn.NORM.INV(RAND(),stock_ave,stock_std))+(C828-D$24)*Bonds*(_xlfn.NORM.INV(RAND(),bond_ave,bond_std))+(C828-D$24)*cash*(_xlfn.NORM.INV(RAND(),cash_ave,cash_std))+(C828-D$24)))</f>
        <v/>
      </c>
      <c r="E828" s="156">
        <f>IF((D828&lt;=0),0,((D828-E$24)*Stock*(_xlfn.NORM.INV(RAND(),stock_ave,stock_std))+(D828-E$24)*Bonds*(_xlfn.NORM.INV(RAND(),bond_ave,bond_std))+(D828-E$24)*cash*(_xlfn.NORM.INV(RAND(),cash_ave,cash_std))+(D828-E$24)))</f>
        <v/>
      </c>
      <c r="F828" s="156">
        <f>IF((E828&lt;=0),0,((E828-F$24)*Stock*(_xlfn.NORM.INV(RAND(),stock_ave,stock_std))+(E828-F$24)*Bonds*(_xlfn.NORM.INV(RAND(),bond_ave,bond_std))+(E828-F$24)*cash*(_xlfn.NORM.INV(RAND(),cash_ave,cash_std))+(E828-F$24)))</f>
        <v/>
      </c>
      <c r="G828" s="156">
        <f>IF((F828&lt;=0),0,((F828-G$24)*Stock*(_xlfn.NORM.INV(RAND(),stock_ave,stock_std))+(F828-G$24)*Bonds*(_xlfn.NORM.INV(RAND(),bond_ave,bond_std))+(F828-G$24)*cash*(_xlfn.NORM.INV(RAND(),cash_ave,cash_std))+(F828-G$24)))</f>
        <v/>
      </c>
      <c r="H828" s="156">
        <f>IF((G828&lt;=0),0,((G828-H$24)*Stock*(_xlfn.NORM.INV(RAND(),stock_ave,stock_std))+(G828-H$24)*Bonds*(_xlfn.NORM.INV(RAND(),bond_ave,bond_std))+(G828-H$24)*cash*(_xlfn.NORM.INV(RAND(),cash_ave,cash_std))+(G828-H$24)))</f>
        <v/>
      </c>
      <c r="I828" s="156">
        <f>IF((H828&lt;=0),0,((H828-I$24)*Stock*(_xlfn.NORM.INV(RAND(),stock_ave,stock_std))+(H828-I$24)*Bonds*(_xlfn.NORM.INV(RAND(),bond_ave,bond_std))+(H828-I$24)*cash*(_xlfn.NORM.INV(RAND(),cash_ave,cash_std))+(H828-I$24)))</f>
        <v/>
      </c>
      <c r="J828" s="156">
        <f>IF((I828&lt;=0),0,((I828-J$24)*Stock*(_xlfn.NORM.INV(RAND(),stock_ave,stock_std))+(I828-J$24)*Bonds*(_xlfn.NORM.INV(RAND(),bond_ave,bond_std))+(I828-J$24)*cash*(_xlfn.NORM.INV(RAND(),cash_ave,cash_std))+(I828-J$24)))</f>
        <v/>
      </c>
      <c r="K828" s="156">
        <f>IF((J828&lt;=0),0,((J828-K$24)*Stock*(_xlfn.NORM.INV(RAND(),stock_ave,stock_std))+(J828-K$24)*Bonds*(_xlfn.NORM.INV(RAND(),bond_ave,bond_std))+(J828-K$24)*cash*(_xlfn.NORM.INV(RAND(),cash_ave,cash_std))+(J828-K$24)))</f>
        <v/>
      </c>
      <c r="L828" s="156">
        <f>IF((K828&lt;=0),0,((K828-L$24)*Stock*(_xlfn.NORM.INV(RAND(),stock_ave,stock_std))+(K828-L$24)*Bonds*(_xlfn.NORM.INV(RAND(),bond_ave,bond_std))+(K828-L$24)*cash*(_xlfn.NORM.INV(RAND(),cash_ave,cash_std))+(K828-L$24)))</f>
        <v/>
      </c>
      <c r="M828" s="156">
        <f>IF((L828&lt;=0),0,((L828-M$24)*Stock*(_xlfn.NORM.INV(RAND(),stock_ave,stock_std))+(L828-M$24)*Bonds*(_xlfn.NORM.INV(RAND(),bond_ave,bond_std))+(L828-M$24)*cash*(_xlfn.NORM.INV(RAND(),cash_ave,cash_std))+(L828-M$24)))</f>
        <v/>
      </c>
      <c r="N828" s="156">
        <f>IF((M828&lt;=0),0,((M828-N$24)*Stock*(_xlfn.NORM.INV(RAND(),stock_ave,stock_std))+(M828-N$24)*Bonds*(_xlfn.NORM.INV(RAND(),bond_ave,bond_std))+(M828-N$24)*cash*(_xlfn.NORM.INV(RAND(),cash_ave,cash_std))+(M828-N$24)))</f>
        <v/>
      </c>
      <c r="O828" s="156">
        <f>IF((N828&lt;=0),0,((N828-O$24)*Stock*(_xlfn.NORM.INV(RAND(),stock_ave,stock_std))+(N828-O$24)*Bonds*(_xlfn.NORM.INV(RAND(),bond_ave,bond_std))+(N828-O$24)*cash*(_xlfn.NORM.INV(RAND(),cash_ave,cash_std))+(N828-O$24)))</f>
        <v/>
      </c>
      <c r="P828" s="156">
        <f>IF((O828&lt;=0),0,((O828-P$24)*Stock*(_xlfn.NORM.INV(RAND(),stock_ave,stock_std))+(O828-P$24)*Bonds*(_xlfn.NORM.INV(RAND(),bond_ave,bond_std))+(O828-P$24)*cash*(_xlfn.NORM.INV(RAND(),cash_ave,cash_std))+(O828-P$24)))</f>
        <v/>
      </c>
      <c r="Q828" s="156">
        <f>IF((P828&lt;=0),0,((P828-Q$24)*Stock*(_xlfn.NORM.INV(RAND(),stock_ave,stock_std))+(P828-Q$24)*Bonds*(_xlfn.NORM.INV(RAND(),bond_ave,bond_std))+(P828-Q$24)*cash*(_xlfn.NORM.INV(RAND(),cash_ave,cash_std))+(P828-Q$24)))</f>
        <v/>
      </c>
      <c r="R828" s="156">
        <f>IF((Q828&lt;=0),0,((Q828-R$24)*Stock*(_xlfn.NORM.INV(RAND(),stock_ave,stock_std))+(Q828-R$24)*Bonds*(_xlfn.NORM.INV(RAND(),bond_ave,bond_std))+(Q828-R$24)*cash*(_xlfn.NORM.INV(RAND(),cash_ave,cash_std))+(Q828-R$24)))</f>
        <v/>
      </c>
      <c r="S828" s="156">
        <f>IF((R828&lt;=0),0,((R828-S$24)*Stock*(_xlfn.NORM.INV(RAND(),stock_ave,stock_std))+(R828-S$24)*Bonds*(_xlfn.NORM.INV(RAND(),bond_ave,bond_std))+(R828-S$24)*cash*(_xlfn.NORM.INV(RAND(),cash_ave,cash_std))+(R828-S$24)))</f>
        <v/>
      </c>
      <c r="T828" s="156">
        <f>IF((S828&lt;=0),0,((S828-T$24)*Stock*(_xlfn.NORM.INV(RAND(),stock_ave,stock_std))+(S828-T$24)*Bonds*(_xlfn.NORM.INV(RAND(),bond_ave,bond_std))+(S828-T$24)*cash*(_xlfn.NORM.INV(RAND(),cash_ave,cash_std))+(S828-T$24)))</f>
        <v/>
      </c>
      <c r="U828" s="156">
        <f>IF((T828&lt;=0),0,((T828-U$24)*Stock*(_xlfn.NORM.INV(RAND(),stock_ave,stock_std))+(T828-U$24)*Bonds*(_xlfn.NORM.INV(RAND(),bond_ave,bond_std))+(T828-U$24)*cash*(_xlfn.NORM.INV(RAND(),cash_ave,cash_std))+(T828-U$24)))</f>
        <v/>
      </c>
      <c r="V828" s="156">
        <f>IF((U828&lt;=0),0,((U828-V$24)*Stock*(_xlfn.NORM.INV(RAND(),stock_ave,stock_std))+(U828-V$24)*Bonds*(_xlfn.NORM.INV(RAND(),bond_ave,bond_std))+(U828-V$24)*cash*(_xlfn.NORM.INV(RAND(),cash_ave,cash_std))+(U828-V$24)))</f>
        <v/>
      </c>
      <c r="W828" s="156">
        <f>IF((V828&lt;=0),0,((V828-W$24)*Stock*(_xlfn.NORM.INV(RAND(),stock_ave,stock_std))+(V828-W$24)*Bonds*(_xlfn.NORM.INV(RAND(),bond_ave,bond_std))+(V828-W$24)*cash*(_xlfn.NORM.INV(RAND(),cash_ave,cash_std))+(V828-W$24)))</f>
        <v/>
      </c>
      <c r="X828" s="156">
        <f>IF((W828&lt;=0),0,((W828-X$24)*Stock*(_xlfn.NORM.INV(RAND(),stock_ave,stock_std))+(W828-X$24)*Bonds*(_xlfn.NORM.INV(RAND(),bond_ave,bond_std))+(W828-X$24)*cash*(_xlfn.NORM.INV(RAND(),cash_ave,cash_std))+(W828-X$24)))</f>
        <v/>
      </c>
      <c r="Y828" s="156">
        <f>IF((X828&lt;=0),0,((X828-Y$24)*Stock*(_xlfn.NORM.INV(RAND(),stock_ave,stock_std))+(X828-Y$24)*Bonds*(_xlfn.NORM.INV(RAND(),bond_ave,bond_std))+(X828-Y$24)*cash*(_xlfn.NORM.INV(RAND(),cash_ave,cash_std))+(X828-Y$24)))</f>
        <v/>
      </c>
      <c r="Z828" s="156">
        <f>IF((Y828&lt;=0),0,((Y828-Z$24)*Stock*(_xlfn.NORM.INV(RAND(),stock_ave,stock_std))+(Y828-Z$24)*Bonds*(_xlfn.NORM.INV(RAND(),bond_ave,bond_std))+(Y828-Z$24)*cash*(_xlfn.NORM.INV(RAND(),cash_ave,cash_std))+(Y828-Z$24)))</f>
        <v/>
      </c>
      <c r="AA828" s="156">
        <f>IF((Z828&lt;=0),0,((Z828-AA$24)*Stock*(_xlfn.NORM.INV(RAND(),stock_ave,stock_std))+(Z828-AA$24)*Bonds*(_xlfn.NORM.INV(RAND(),bond_ave,bond_std))+(Z828-AA$24)*cash*(_xlfn.NORM.INV(RAND(),cash_ave,cash_std))+(Z828-AA$24)))</f>
        <v/>
      </c>
      <c r="AB828" s="156">
        <f>IF((AA828&lt;=0),0,((AA828-AB$24)*Stock*(_xlfn.NORM.INV(RAND(),stock_ave,stock_std))+(AA828-AB$24)*Bonds*(_xlfn.NORM.INV(RAND(),bond_ave,bond_std))+(AA828-AB$24)*cash*(_xlfn.NORM.INV(RAND(),cash_ave,cash_std))+(AA828-AB$24)))</f>
        <v/>
      </c>
      <c r="AC828" s="156">
        <f>IF((AB828&lt;=0),0,((AB828-AC$24)*Stock*(_xlfn.NORM.INV(RAND(),stock_ave,stock_std))+(AB828-AC$24)*Bonds*(_xlfn.NORM.INV(RAND(),bond_ave,bond_std))+(AB828-AC$24)*cash*(_xlfn.NORM.INV(RAND(),cash_ave,cash_std))+(AB828-AC$24)))</f>
        <v/>
      </c>
      <c r="AD828" s="156">
        <f>IF((AC828&lt;=0),0,((AC828-AD$24)*Stock*(_xlfn.NORM.INV(RAND(),stock_ave,stock_std))+(AC828-AD$24)*Bonds*(_xlfn.NORM.INV(RAND(),bond_ave,bond_std))+(AC828-AD$24)*cash*(_xlfn.NORM.INV(RAND(),cash_ave,cash_std))+(AC828-AD$24)))</f>
        <v/>
      </c>
      <c r="AE828" s="156">
        <f>IF((AD828&lt;=0),0,((AD828-AE$24)*Stock*(_xlfn.NORM.INV(RAND(),stock_ave,stock_std))+(AD828-AE$24)*Bonds*(_xlfn.NORM.INV(RAND(),bond_ave,bond_std))+(AD828-AE$24)*cash*(_xlfn.NORM.INV(RAND(),cash_ave,cash_std))+(AD828-AE$24)))</f>
        <v/>
      </c>
      <c r="AF828" s="156">
        <f>IF((AE828&lt;=0),0,((AE828-AF$24)*Stock*(_xlfn.NORM.INV(RAND(),stock_ave,stock_std))+(AE828-AF$24)*Bonds*(_xlfn.NORM.INV(RAND(),bond_ave,bond_std))+(AE828-AF$24)*cash*(_xlfn.NORM.INV(RAND(),cash_ave,cash_std))+(AE828-AF$24)))</f>
        <v/>
      </c>
      <c r="AG828" s="156">
        <f>IF((AF828&lt;=0),0,((AF828-AG$24)*Stock*(_xlfn.NORM.INV(RAND(),stock_ave,stock_std))+(AF828-AG$24)*Bonds*(_xlfn.NORM.INV(RAND(),bond_ave,bond_std))+(AF828-AG$24)*cash*(_xlfn.NORM.INV(RAND(),cash_ave,cash_std))+(AF828-AG$24)))</f>
        <v/>
      </c>
      <c r="AH828" s="156">
        <f>IF((AG828&lt;=0),0,((AG828-AH$24)*Stock*(_xlfn.NORM.INV(RAND(),stock_ave,stock_std))+(AG828-AH$24)*Bonds*(_xlfn.NORM.INV(RAND(),bond_ave,bond_std))+(AG828-AH$24)*cash*(_xlfn.NORM.INV(RAND(),cash_ave,cash_std))+(AG828-AH$24)))</f>
        <v/>
      </c>
      <c r="AI828" s="156">
        <f>IF((AH828&lt;=0),0,((AH828-AI$24)*Stock*(_xlfn.NORM.INV(RAND(),stock_ave,stock_std))+(AH828-AI$24)*Bonds*(_xlfn.NORM.INV(RAND(),bond_ave,bond_std))+(AH828-AI$24)*cash*(_xlfn.NORM.INV(RAND(),cash_ave,cash_std))+(AH828-AI$24)))</f>
        <v/>
      </c>
      <c r="AJ828" s="156">
        <f>IF((AI828&lt;=0),0,((AI828-AJ$24)*Stock*(_xlfn.NORM.INV(RAND(),stock_ave,stock_std))+(AI828-AJ$24)*Bonds*(_xlfn.NORM.INV(RAND(),bond_ave,bond_std))+(AI828-AJ$24)*cash*(_xlfn.NORM.INV(RAND(),cash_ave,cash_std))+(AI828-AJ$24)))</f>
        <v/>
      </c>
      <c r="AK828" s="156">
        <f>IF((AJ828&lt;=0),0,((AJ828-AK$24)*Stock*(_xlfn.NORM.INV(RAND(),stock_ave,stock_std))+(AJ828-AK$24)*Bonds*(_xlfn.NORM.INV(RAND(),bond_ave,bond_std))+(AJ828-AK$24)*cash*(_xlfn.NORM.INV(RAND(),cash_ave,cash_std))+(AJ828-AK$24)))</f>
        <v/>
      </c>
      <c r="AL828" s="156">
        <f>IF((AK828&lt;=0),0,((AK828-AL$24)*Stock*(_xlfn.NORM.INV(RAND(),stock_ave,stock_std))+(AK828-AL$24)*Bonds*(_xlfn.NORM.INV(RAND(),bond_ave,bond_std))+(AK828-AL$24)*cash*(_xlfn.NORM.INV(RAND(),cash_ave,cash_std))+(AK828-AL$24)))</f>
        <v/>
      </c>
      <c r="AM828" s="156">
        <f>IF((AL828&lt;=0),0,((AL828-AM$24)*Stock*(_xlfn.NORM.INV(RAND(),stock_ave,stock_std))+(AL828-AM$24)*Bonds*(_xlfn.NORM.INV(RAND(),bond_ave,bond_std))+(AL828-AM$24)*cash*(_xlfn.NORM.INV(RAND(),cash_ave,cash_std))+(AL828-AM$24)))</f>
        <v/>
      </c>
      <c r="AN828" s="156">
        <f>IF((AM828&lt;=0),0,((AM828-AN$24)*Stock*(_xlfn.NORM.INV(RAND(),stock_ave,stock_std))+(AM828-AN$24)*Bonds*(_xlfn.NORM.INV(RAND(),bond_ave,bond_std))+(AM828-AN$24)*cash*(_xlfn.NORM.INV(RAND(),cash_ave,cash_std))+(AM828-AN$24)))</f>
        <v/>
      </c>
      <c r="AO828" s="156">
        <f>IF((AN828&lt;=0),0,((AN828-AO$24)*Stock*(_xlfn.NORM.INV(RAND(),stock_ave,stock_std))+(AN828-AO$24)*Bonds*(_xlfn.NORM.INV(RAND(),bond_ave,bond_std))+(AN828-AO$24)*cash*(_xlfn.NORM.INV(RAND(),cash_ave,cash_std))+(AN828-AO$24)))</f>
        <v/>
      </c>
      <c r="AP828" s="156">
        <f>IF((AO828&lt;=0),0,((AO828-AP$24)*Stock*(_xlfn.NORM.INV(RAND(),stock_ave,stock_std))+(AO828-AP$24)*Bonds*(_xlfn.NORM.INV(RAND(),bond_ave,bond_std))+(AO828-AP$24)*cash*(_xlfn.NORM.INV(RAND(),cash_ave,cash_std))+(AO828-AP$24)))</f>
        <v/>
      </c>
      <c r="AQ828" s="156">
        <f>IF((AP828&lt;=0),0,((AP828-AQ$24)*Stock*(_xlfn.NORM.INV(RAND(),stock_ave,stock_std))+(AP828-AQ$24)*Bonds*(_xlfn.NORM.INV(RAND(),bond_ave,bond_std))+(AP828-AQ$24)*cash*(_xlfn.NORM.INV(RAND(),cash_ave,cash_std))+(AP828-AQ$24)))</f>
        <v/>
      </c>
      <c r="AR828" s="156">
        <f>IF((AQ828&lt;=0),0,((AQ828-AR$24)*Stock*(_xlfn.NORM.INV(RAND(),stock_ave,stock_std))+(AQ828-AR$24)*Bonds*(_xlfn.NORM.INV(RAND(),bond_ave,bond_std))+(AQ828-AR$24)*cash*(_xlfn.NORM.INV(RAND(),cash_ave,cash_std))+(AQ828-AR$24)))</f>
        <v/>
      </c>
      <c r="AS828" s="156">
        <f>IF((AR828&lt;=0),0,((AR828-AS$24)*Stock*(_xlfn.NORM.INV(RAND(),stock_ave,stock_std))+(AR828-AS$24)*Bonds*(_xlfn.NORM.INV(RAND(),bond_ave,bond_std))+(AR828-AS$24)*cash*(_xlfn.NORM.INV(RAND(),cash_ave,cash_std))+(AR828-AS$24)))</f>
        <v/>
      </c>
      <c r="AT828" s="156">
        <f>IF((AS828&lt;=0),0,((AS828-AT$24)*Stock*(_xlfn.NORM.INV(RAND(),stock_ave,stock_std))+(AS828-AT$24)*Bonds*(_xlfn.NORM.INV(RAND(),bond_ave,bond_std))+(AS828-AT$24)*cash*(_xlfn.NORM.INV(RAND(),cash_ave,cash_std))+(AS828-AT$24)))</f>
        <v/>
      </c>
      <c r="AU828" s="156">
        <f>IF((AT828&lt;=0),0,((AT828-AU$24)*Stock*(_xlfn.NORM.INV(RAND(),stock_ave,stock_std))+(AT828-AU$24)*Bonds*(_xlfn.NORM.INV(RAND(),bond_ave,bond_std))+(AT828-AU$24)*cash*(_xlfn.NORM.INV(RAND(),cash_ave,cash_std))+(AT828-AU$24)))</f>
        <v/>
      </c>
      <c r="AV828" s="156">
        <f>IF((AU828&lt;=0),0,((AU828-AV$24)*Stock*(_xlfn.NORM.INV(RAND(),stock_ave,stock_std))+(AU828-AV$24)*Bonds*(_xlfn.NORM.INV(RAND(),bond_ave,bond_std))+(AU828-AV$24)*cash*(_xlfn.NORM.INV(RAND(),cash_ave,cash_std))+(AU828-AV$24)))</f>
        <v/>
      </c>
      <c r="AW828" s="156">
        <f>IF((AV828&lt;=0),0,((AV828-AW$24)*Stock*(_xlfn.NORM.INV(RAND(),stock_ave,stock_std))+(AV828-AW$24)*Bonds*(_xlfn.NORM.INV(RAND(),bond_ave,bond_std))+(AV828-AW$24)*cash*(_xlfn.NORM.INV(RAND(),cash_ave,cash_std))+(AV828-AW$24)))</f>
        <v/>
      </c>
      <c r="AX828" s="159" t="n"/>
      <c r="AY828" s="159" t="n"/>
      <c r="AZ828" s="159" t="n"/>
      <c r="BA828" s="159" t="n"/>
      <c r="BB828" s="159" t="n"/>
    </row>
    <row r="829">
      <c r="C829" s="147" t="n"/>
      <c r="D829" s="61">
        <f>+D828-IF(D$18&gt;74,(D828/D$25)*$C$10)</f>
        <v/>
      </c>
      <c r="E829" s="61">
        <f>+E828-IF(E$18&gt;74,(E828/E$25)*$C$10)</f>
        <v/>
      </c>
      <c r="F829" s="61">
        <f>+F828-IF(F$18&gt;74,(F828/F$25)*$C$10)</f>
        <v/>
      </c>
      <c r="G829" s="61">
        <f>+G828-IF(G$18&gt;74,(G828/G$25)*$C$10)</f>
        <v/>
      </c>
      <c r="H829" s="61">
        <f>+H828-IF(H$18&gt;74,(H828/H$25)*$C$10)</f>
        <v/>
      </c>
      <c r="I829" s="61">
        <f>+I828-IF(I$18&gt;74,(I828/I$25)*$C$10)</f>
        <v/>
      </c>
      <c r="J829" s="61">
        <f>+J828-IF(J$18&gt;74,(J828/J$25)*$C$10)</f>
        <v/>
      </c>
      <c r="K829" s="61">
        <f>+K828-IF(K$18&gt;74,(K828/K$25)*$C$10)</f>
        <v/>
      </c>
      <c r="L829" s="61">
        <f>+L828-IF(L$18&gt;74,(L828/L$25)*$C$10)</f>
        <v/>
      </c>
      <c r="M829" s="61">
        <f>+M828-IF(M$18&gt;74,(M828/M$25)*$C$10)</f>
        <v/>
      </c>
      <c r="N829" s="61">
        <f>+N828-IF(N$18&gt;74,(N828/N$25)*$C$10)</f>
        <v/>
      </c>
      <c r="O829" s="61">
        <f>+O828-IF(O$18&gt;74,(O828/O$25)*$C$10)</f>
        <v/>
      </c>
      <c r="P829" s="61">
        <f>+P828-IF(P$18&gt;74,(P828/P$25)*$C$10)</f>
        <v/>
      </c>
      <c r="Q829" s="61">
        <f>+Q828-IF(Q$18&gt;74,(Q828/Q$25)*$C$10)</f>
        <v/>
      </c>
      <c r="R829" s="61">
        <f>+R828-IF(R$18&gt;74,(R828/R$25)*$C$10)</f>
        <v/>
      </c>
      <c r="S829" s="61">
        <f>+S828-IF(S$18&gt;74,(S828/S$25)*$C$10)</f>
        <v/>
      </c>
      <c r="T829" s="61">
        <f>+T828-IF(T$18&gt;74,(T828/T$25)*$C$10)</f>
        <v/>
      </c>
      <c r="U829" s="61">
        <f>+U828-IF(U$18&gt;74,(U828/U$25)*$C$10)</f>
        <v/>
      </c>
      <c r="V829" s="61">
        <f>+V828-IF(V$18&gt;74,(V828/V$25)*$C$10)</f>
        <v/>
      </c>
      <c r="W829" s="61">
        <f>+W828-IF(W$18&gt;74,(W828/W$25)*$C$10)</f>
        <v/>
      </c>
      <c r="X829" s="61">
        <f>+X828-IF(X$18&gt;74,(X828/X$25)*$C$10)</f>
        <v/>
      </c>
      <c r="Y829" s="61">
        <f>+Y828-IF(Y$18&gt;74,(Y828/Y$25)*$C$10)</f>
        <v/>
      </c>
      <c r="Z829" s="61">
        <f>+Z828-IF(Z$18&gt;74,(Z828/Z$25)*$C$10)</f>
        <v/>
      </c>
      <c r="AA829" s="61">
        <f>+AA828-IF(AA$18&gt;74,(AA828/AA$25)*$C$10)</f>
        <v/>
      </c>
      <c r="AB829" s="61">
        <f>+AB828-IF(AB$18&gt;74,(AB828/AB$25)*$C$10)</f>
        <v/>
      </c>
      <c r="AC829" s="61">
        <f>+AC828-IF(AC$18&gt;74,(AC828/AC$25)*$C$10)</f>
        <v/>
      </c>
      <c r="AD829" s="61">
        <f>+AD828-IF(AD$18&gt;74,(AD828/AD$25)*$C$10)</f>
        <v/>
      </c>
      <c r="AE829" s="61">
        <f>+AE828-IF(AE$18&gt;74,(AE828/AE$25)*$C$10)</f>
        <v/>
      </c>
      <c r="AF829" s="61">
        <f>+AF828-IF(AF$18&gt;74,(AF828/AF$25)*$C$10)</f>
        <v/>
      </c>
      <c r="AG829" s="61">
        <f>+AG828-IF(AG$18&gt;74,(AG828/AG$25)*$C$10)</f>
        <v/>
      </c>
      <c r="AH829" s="61">
        <f>+AH828-IF(AH$18&gt;74,(AH828/AH$25)*$C$10)</f>
        <v/>
      </c>
      <c r="AI829" s="61">
        <f>+AI828-IF(AI$18&gt;74,(AI828/AI$25)*$C$10)</f>
        <v/>
      </c>
      <c r="AJ829" s="61">
        <f>+AJ828-IF(AJ$18&gt;74,(AJ828/AJ$25)*$C$10)</f>
        <v/>
      </c>
      <c r="AK829" s="61">
        <f>+AK828-IF(AK$18&gt;74,(AK828/AK$25)*$C$10)</f>
        <v/>
      </c>
      <c r="AL829" s="61">
        <f>+AL828-IF(AL$18&gt;74,(AL828/AL$25)*$C$10)</f>
        <v/>
      </c>
      <c r="AM829" s="61">
        <f>+AM828-IF(AM$18&gt;74,(AM828/AM$25)*$C$10)</f>
        <v/>
      </c>
      <c r="AN829" s="61">
        <f>+AN828-IF(AN$18&gt;74,(AN828/AN$25)*$C$10)</f>
        <v/>
      </c>
      <c r="AO829" s="61">
        <f>+AO828-IF(AO$18&gt;74,(AO828/AO$25)*$C$10)</f>
        <v/>
      </c>
      <c r="AP829" s="61">
        <f>+AP828-IF(AP$18&gt;74,(AP828/AP$25)*$C$10)</f>
        <v/>
      </c>
      <c r="AQ829" s="61">
        <f>+AQ828-IF(AQ$18&gt;74,(AQ828/AQ$25)*$C$10)</f>
        <v/>
      </c>
      <c r="AR829" s="61">
        <f>+AR828-IF(AR$18&gt;74,(AR828/AR$25)*$C$10)</f>
        <v/>
      </c>
      <c r="AS829" s="61">
        <f>+AS828-IF(AS$18&gt;74,(AS828/AS$25)*$C$10)</f>
        <v/>
      </c>
      <c r="AT829" s="61">
        <f>+AT828-IF(AT$18&gt;74,(AT828/AT$25)*$C$10)</f>
        <v/>
      </c>
      <c r="AU829" s="61">
        <f>+AU828-IF(AU$18&gt;74,(AU828/AU$25)*$C$10)</f>
        <v/>
      </c>
      <c r="AV829" s="61">
        <f>+AV828-IF(AV$18&gt;74,(AV828/AV$25)*$C$10)</f>
        <v/>
      </c>
      <c r="AW829" s="61">
        <f>+AW828-IF(AW$18&gt;74,(AW828/AW$25)*$C$10)</f>
        <v/>
      </c>
      <c r="AX829" s="35">
        <f>IF(AW829&gt;0,1,0)</f>
        <v/>
      </c>
      <c r="AY829" s="35">
        <f>IF(AL829&gt;0,1,0)</f>
        <v/>
      </c>
      <c r="AZ829" s="35">
        <f>IF(AG829&gt;0,1,0)</f>
        <v/>
      </c>
      <c r="BA829" s="35">
        <f>IF(AB829&gt;0,1,0)</f>
        <v/>
      </c>
      <c r="BB829" s="35">
        <f>IF(W829&gt;0,1,0)</f>
        <v/>
      </c>
    </row>
    <row r="830">
      <c r="B830" s="154" t="inlineStr">
        <is>
          <t>trial 402</t>
        </is>
      </c>
      <c r="C830" s="155">
        <f>+start-C827</f>
        <v/>
      </c>
      <c r="D830" s="156">
        <f>IF((C830&lt;=0),0,((C830-D$24)*Stock*(_xlfn.NORM.INV(RAND(),stock_ave,stock_std))+(C830-D$24)*Bonds*(_xlfn.NORM.INV(RAND(),bond_ave,bond_std))+(C830-D$24)*cash*(_xlfn.NORM.INV(RAND(),cash_ave,cash_std))+(C830-D$24)))</f>
        <v/>
      </c>
      <c r="E830" s="156">
        <f>IF((D830&lt;=0),0,((D830-E$24)*Stock*(_xlfn.NORM.INV(RAND(),stock_ave,stock_std))+(D830-E$24)*Bonds*(_xlfn.NORM.INV(RAND(),bond_ave,bond_std))+(D830-E$24)*cash*(_xlfn.NORM.INV(RAND(),cash_ave,cash_std))+(D830-E$24)))</f>
        <v/>
      </c>
      <c r="F830" s="156">
        <f>IF((E830&lt;=0),0,((E830-F$24)*Stock*(_xlfn.NORM.INV(RAND(),stock_ave,stock_std))+(E830-F$24)*Bonds*(_xlfn.NORM.INV(RAND(),bond_ave,bond_std))+(E830-F$24)*cash*(_xlfn.NORM.INV(RAND(),cash_ave,cash_std))+(E830-F$24)))</f>
        <v/>
      </c>
      <c r="G830" s="156">
        <f>IF((F830&lt;=0),0,((F830-G$24)*Stock*(_xlfn.NORM.INV(RAND(),stock_ave,stock_std))+(F830-G$24)*Bonds*(_xlfn.NORM.INV(RAND(),bond_ave,bond_std))+(F830-G$24)*cash*(_xlfn.NORM.INV(RAND(),cash_ave,cash_std))+(F830-G$24)))</f>
        <v/>
      </c>
      <c r="H830" s="156">
        <f>IF((G830&lt;=0),0,((G830-H$24)*Stock*(_xlfn.NORM.INV(RAND(),stock_ave,stock_std))+(G830-H$24)*Bonds*(_xlfn.NORM.INV(RAND(),bond_ave,bond_std))+(G830-H$24)*cash*(_xlfn.NORM.INV(RAND(),cash_ave,cash_std))+(G830-H$24)))</f>
        <v/>
      </c>
      <c r="I830" s="156">
        <f>IF((H830&lt;=0),0,((H830-I$24)*Stock*(_xlfn.NORM.INV(RAND(),stock_ave,stock_std))+(H830-I$24)*Bonds*(_xlfn.NORM.INV(RAND(),bond_ave,bond_std))+(H830-I$24)*cash*(_xlfn.NORM.INV(RAND(),cash_ave,cash_std))+(H830-I$24)))</f>
        <v/>
      </c>
      <c r="J830" s="156">
        <f>IF((I830&lt;=0),0,((I830-J$24)*Stock*(_xlfn.NORM.INV(RAND(),stock_ave,stock_std))+(I830-J$24)*Bonds*(_xlfn.NORM.INV(RAND(),bond_ave,bond_std))+(I830-J$24)*cash*(_xlfn.NORM.INV(RAND(),cash_ave,cash_std))+(I830-J$24)))</f>
        <v/>
      </c>
      <c r="K830" s="156">
        <f>IF((J830&lt;=0),0,((J830-K$24)*Stock*(_xlfn.NORM.INV(RAND(),stock_ave,stock_std))+(J830-K$24)*Bonds*(_xlfn.NORM.INV(RAND(),bond_ave,bond_std))+(J830-K$24)*cash*(_xlfn.NORM.INV(RAND(),cash_ave,cash_std))+(J830-K$24)))</f>
        <v/>
      </c>
      <c r="L830" s="156">
        <f>IF((K830&lt;=0),0,((K830-L$24)*Stock*(_xlfn.NORM.INV(RAND(),stock_ave,stock_std))+(K830-L$24)*Bonds*(_xlfn.NORM.INV(RAND(),bond_ave,bond_std))+(K830-L$24)*cash*(_xlfn.NORM.INV(RAND(),cash_ave,cash_std))+(K830-L$24)))</f>
        <v/>
      </c>
      <c r="M830" s="156">
        <f>IF((L830&lt;=0),0,((L830-M$24)*Stock*(_xlfn.NORM.INV(RAND(),stock_ave,stock_std))+(L830-M$24)*Bonds*(_xlfn.NORM.INV(RAND(),bond_ave,bond_std))+(L830-M$24)*cash*(_xlfn.NORM.INV(RAND(),cash_ave,cash_std))+(L830-M$24)))</f>
        <v/>
      </c>
      <c r="N830" s="156">
        <f>IF((M830&lt;=0),0,((M830-N$24)*Stock*(_xlfn.NORM.INV(RAND(),stock_ave,stock_std))+(M830-N$24)*Bonds*(_xlfn.NORM.INV(RAND(),bond_ave,bond_std))+(M830-N$24)*cash*(_xlfn.NORM.INV(RAND(),cash_ave,cash_std))+(M830-N$24)))</f>
        <v/>
      </c>
      <c r="O830" s="156">
        <f>IF((N830&lt;=0),0,((N830-O$24)*Stock*(_xlfn.NORM.INV(RAND(),stock_ave,stock_std))+(N830-O$24)*Bonds*(_xlfn.NORM.INV(RAND(),bond_ave,bond_std))+(N830-O$24)*cash*(_xlfn.NORM.INV(RAND(),cash_ave,cash_std))+(N830-O$24)))</f>
        <v/>
      </c>
      <c r="P830" s="156">
        <f>IF((O830&lt;=0),0,((O830-P$24)*Stock*(_xlfn.NORM.INV(RAND(),stock_ave,stock_std))+(O830-P$24)*Bonds*(_xlfn.NORM.INV(RAND(),bond_ave,bond_std))+(O830-P$24)*cash*(_xlfn.NORM.INV(RAND(),cash_ave,cash_std))+(O830-P$24)))</f>
        <v/>
      </c>
      <c r="Q830" s="156">
        <f>IF((P830&lt;=0),0,((P830-Q$24)*Stock*(_xlfn.NORM.INV(RAND(),stock_ave,stock_std))+(P830-Q$24)*Bonds*(_xlfn.NORM.INV(RAND(),bond_ave,bond_std))+(P830-Q$24)*cash*(_xlfn.NORM.INV(RAND(),cash_ave,cash_std))+(P830-Q$24)))</f>
        <v/>
      </c>
      <c r="R830" s="156">
        <f>IF((Q830&lt;=0),0,((Q830-R$24)*Stock*(_xlfn.NORM.INV(RAND(),stock_ave,stock_std))+(Q830-R$24)*Bonds*(_xlfn.NORM.INV(RAND(),bond_ave,bond_std))+(Q830-R$24)*cash*(_xlfn.NORM.INV(RAND(),cash_ave,cash_std))+(Q830-R$24)))</f>
        <v/>
      </c>
      <c r="S830" s="156">
        <f>IF((R830&lt;=0),0,((R830-S$24)*Stock*(_xlfn.NORM.INV(RAND(),stock_ave,stock_std))+(R830-S$24)*Bonds*(_xlfn.NORM.INV(RAND(),bond_ave,bond_std))+(R830-S$24)*cash*(_xlfn.NORM.INV(RAND(),cash_ave,cash_std))+(R830-S$24)))</f>
        <v/>
      </c>
      <c r="T830" s="156">
        <f>IF((S830&lt;=0),0,((S830-T$24)*Stock*(_xlfn.NORM.INV(RAND(),stock_ave,stock_std))+(S830-T$24)*Bonds*(_xlfn.NORM.INV(RAND(),bond_ave,bond_std))+(S830-T$24)*cash*(_xlfn.NORM.INV(RAND(),cash_ave,cash_std))+(S830-T$24)))</f>
        <v/>
      </c>
      <c r="U830" s="156">
        <f>IF((T830&lt;=0),0,((T830-U$24)*Stock*(_xlfn.NORM.INV(RAND(),stock_ave,stock_std))+(T830-U$24)*Bonds*(_xlfn.NORM.INV(RAND(),bond_ave,bond_std))+(T830-U$24)*cash*(_xlfn.NORM.INV(RAND(),cash_ave,cash_std))+(T830-U$24)))</f>
        <v/>
      </c>
      <c r="V830" s="156">
        <f>IF((U830&lt;=0),0,((U830-V$24)*Stock*(_xlfn.NORM.INV(RAND(),stock_ave,stock_std))+(U830-V$24)*Bonds*(_xlfn.NORM.INV(RAND(),bond_ave,bond_std))+(U830-V$24)*cash*(_xlfn.NORM.INV(RAND(),cash_ave,cash_std))+(U830-V$24)))</f>
        <v/>
      </c>
      <c r="W830" s="156">
        <f>IF((V830&lt;=0),0,((V830-W$24)*Stock*(_xlfn.NORM.INV(RAND(),stock_ave,stock_std))+(V830-W$24)*Bonds*(_xlfn.NORM.INV(RAND(),bond_ave,bond_std))+(V830-W$24)*cash*(_xlfn.NORM.INV(RAND(),cash_ave,cash_std))+(V830-W$24)))</f>
        <v/>
      </c>
      <c r="X830" s="156">
        <f>IF((W830&lt;=0),0,((W830-X$24)*Stock*(_xlfn.NORM.INV(RAND(),stock_ave,stock_std))+(W830-X$24)*Bonds*(_xlfn.NORM.INV(RAND(),bond_ave,bond_std))+(W830-X$24)*cash*(_xlfn.NORM.INV(RAND(),cash_ave,cash_std))+(W830-X$24)))</f>
        <v/>
      </c>
      <c r="Y830" s="156">
        <f>IF((X830&lt;=0),0,((X830-Y$24)*Stock*(_xlfn.NORM.INV(RAND(),stock_ave,stock_std))+(X830-Y$24)*Bonds*(_xlfn.NORM.INV(RAND(),bond_ave,bond_std))+(X830-Y$24)*cash*(_xlfn.NORM.INV(RAND(),cash_ave,cash_std))+(X830-Y$24)))</f>
        <v/>
      </c>
      <c r="Z830" s="156">
        <f>IF((Y830&lt;=0),0,((Y830-Z$24)*Stock*(_xlfn.NORM.INV(RAND(),stock_ave,stock_std))+(Y830-Z$24)*Bonds*(_xlfn.NORM.INV(RAND(),bond_ave,bond_std))+(Y830-Z$24)*cash*(_xlfn.NORM.INV(RAND(),cash_ave,cash_std))+(Y830-Z$24)))</f>
        <v/>
      </c>
      <c r="AA830" s="156">
        <f>IF((Z830&lt;=0),0,((Z830-AA$24)*Stock*(_xlfn.NORM.INV(RAND(),stock_ave,stock_std))+(Z830-AA$24)*Bonds*(_xlfn.NORM.INV(RAND(),bond_ave,bond_std))+(Z830-AA$24)*cash*(_xlfn.NORM.INV(RAND(),cash_ave,cash_std))+(Z830-AA$24)))</f>
        <v/>
      </c>
      <c r="AB830" s="156">
        <f>IF((AA830&lt;=0),0,((AA830-AB$24)*Stock*(_xlfn.NORM.INV(RAND(),stock_ave,stock_std))+(AA830-AB$24)*Bonds*(_xlfn.NORM.INV(RAND(),bond_ave,bond_std))+(AA830-AB$24)*cash*(_xlfn.NORM.INV(RAND(),cash_ave,cash_std))+(AA830-AB$24)))</f>
        <v/>
      </c>
      <c r="AC830" s="156">
        <f>IF((AB830&lt;=0),0,((AB830-AC$24)*Stock*(_xlfn.NORM.INV(RAND(),stock_ave,stock_std))+(AB830-AC$24)*Bonds*(_xlfn.NORM.INV(RAND(),bond_ave,bond_std))+(AB830-AC$24)*cash*(_xlfn.NORM.INV(RAND(),cash_ave,cash_std))+(AB830-AC$24)))</f>
        <v/>
      </c>
      <c r="AD830" s="156">
        <f>IF((AC830&lt;=0),0,((AC830-AD$24)*Stock*(_xlfn.NORM.INV(RAND(),stock_ave,stock_std))+(AC830-AD$24)*Bonds*(_xlfn.NORM.INV(RAND(),bond_ave,bond_std))+(AC830-AD$24)*cash*(_xlfn.NORM.INV(RAND(),cash_ave,cash_std))+(AC830-AD$24)))</f>
        <v/>
      </c>
      <c r="AE830" s="156">
        <f>IF((AD830&lt;=0),0,((AD830-AE$24)*Stock*(_xlfn.NORM.INV(RAND(),stock_ave,stock_std))+(AD830-AE$24)*Bonds*(_xlfn.NORM.INV(RAND(),bond_ave,bond_std))+(AD830-AE$24)*cash*(_xlfn.NORM.INV(RAND(),cash_ave,cash_std))+(AD830-AE$24)))</f>
        <v/>
      </c>
      <c r="AF830" s="156">
        <f>IF((AE830&lt;=0),0,((AE830-AF$24)*Stock*(_xlfn.NORM.INV(RAND(),stock_ave,stock_std))+(AE830-AF$24)*Bonds*(_xlfn.NORM.INV(RAND(),bond_ave,bond_std))+(AE830-AF$24)*cash*(_xlfn.NORM.INV(RAND(),cash_ave,cash_std))+(AE830-AF$24)))</f>
        <v/>
      </c>
      <c r="AG830" s="156">
        <f>IF((AF830&lt;=0),0,((AF830-AG$24)*Stock*(_xlfn.NORM.INV(RAND(),stock_ave,stock_std))+(AF830-AG$24)*Bonds*(_xlfn.NORM.INV(RAND(),bond_ave,bond_std))+(AF830-AG$24)*cash*(_xlfn.NORM.INV(RAND(),cash_ave,cash_std))+(AF830-AG$24)))</f>
        <v/>
      </c>
      <c r="AH830" s="156">
        <f>IF((AG830&lt;=0),0,((AG830-AH$24)*Stock*(_xlfn.NORM.INV(RAND(),stock_ave,stock_std))+(AG830-AH$24)*Bonds*(_xlfn.NORM.INV(RAND(),bond_ave,bond_std))+(AG830-AH$24)*cash*(_xlfn.NORM.INV(RAND(),cash_ave,cash_std))+(AG830-AH$24)))</f>
        <v/>
      </c>
      <c r="AI830" s="156">
        <f>IF((AH830&lt;=0),0,((AH830-AI$24)*Stock*(_xlfn.NORM.INV(RAND(),stock_ave,stock_std))+(AH830-AI$24)*Bonds*(_xlfn.NORM.INV(RAND(),bond_ave,bond_std))+(AH830-AI$24)*cash*(_xlfn.NORM.INV(RAND(),cash_ave,cash_std))+(AH830-AI$24)))</f>
        <v/>
      </c>
      <c r="AJ830" s="156">
        <f>IF((AI830&lt;=0),0,((AI830-AJ$24)*Stock*(_xlfn.NORM.INV(RAND(),stock_ave,stock_std))+(AI830-AJ$24)*Bonds*(_xlfn.NORM.INV(RAND(),bond_ave,bond_std))+(AI830-AJ$24)*cash*(_xlfn.NORM.INV(RAND(),cash_ave,cash_std))+(AI830-AJ$24)))</f>
        <v/>
      </c>
      <c r="AK830" s="156">
        <f>IF((AJ830&lt;=0),0,((AJ830-AK$24)*Stock*(_xlfn.NORM.INV(RAND(),stock_ave,stock_std))+(AJ830-AK$24)*Bonds*(_xlfn.NORM.INV(RAND(),bond_ave,bond_std))+(AJ830-AK$24)*cash*(_xlfn.NORM.INV(RAND(),cash_ave,cash_std))+(AJ830-AK$24)))</f>
        <v/>
      </c>
      <c r="AL830" s="156">
        <f>IF((AK830&lt;=0),0,((AK830-AL$24)*Stock*(_xlfn.NORM.INV(RAND(),stock_ave,stock_std))+(AK830-AL$24)*Bonds*(_xlfn.NORM.INV(RAND(),bond_ave,bond_std))+(AK830-AL$24)*cash*(_xlfn.NORM.INV(RAND(),cash_ave,cash_std))+(AK830-AL$24)))</f>
        <v/>
      </c>
      <c r="AM830" s="156">
        <f>IF((AL830&lt;=0),0,((AL830-AM$24)*Stock*(_xlfn.NORM.INV(RAND(),stock_ave,stock_std))+(AL830-AM$24)*Bonds*(_xlfn.NORM.INV(RAND(),bond_ave,bond_std))+(AL830-AM$24)*cash*(_xlfn.NORM.INV(RAND(),cash_ave,cash_std))+(AL830-AM$24)))</f>
        <v/>
      </c>
      <c r="AN830" s="156">
        <f>IF((AM830&lt;=0),0,((AM830-AN$24)*Stock*(_xlfn.NORM.INV(RAND(),stock_ave,stock_std))+(AM830-AN$24)*Bonds*(_xlfn.NORM.INV(RAND(),bond_ave,bond_std))+(AM830-AN$24)*cash*(_xlfn.NORM.INV(RAND(),cash_ave,cash_std))+(AM830-AN$24)))</f>
        <v/>
      </c>
      <c r="AO830" s="156">
        <f>IF((AN830&lt;=0),0,((AN830-AO$24)*Stock*(_xlfn.NORM.INV(RAND(),stock_ave,stock_std))+(AN830-AO$24)*Bonds*(_xlfn.NORM.INV(RAND(),bond_ave,bond_std))+(AN830-AO$24)*cash*(_xlfn.NORM.INV(RAND(),cash_ave,cash_std))+(AN830-AO$24)))</f>
        <v/>
      </c>
      <c r="AP830" s="156">
        <f>IF((AO830&lt;=0),0,((AO830-AP$24)*Stock*(_xlfn.NORM.INV(RAND(),stock_ave,stock_std))+(AO830-AP$24)*Bonds*(_xlfn.NORM.INV(RAND(),bond_ave,bond_std))+(AO830-AP$24)*cash*(_xlfn.NORM.INV(RAND(),cash_ave,cash_std))+(AO830-AP$24)))</f>
        <v/>
      </c>
      <c r="AQ830" s="156">
        <f>IF((AP830&lt;=0),0,((AP830-AQ$24)*Stock*(_xlfn.NORM.INV(RAND(),stock_ave,stock_std))+(AP830-AQ$24)*Bonds*(_xlfn.NORM.INV(RAND(),bond_ave,bond_std))+(AP830-AQ$24)*cash*(_xlfn.NORM.INV(RAND(),cash_ave,cash_std))+(AP830-AQ$24)))</f>
        <v/>
      </c>
      <c r="AR830" s="156">
        <f>IF((AQ830&lt;=0),0,((AQ830-AR$24)*Stock*(_xlfn.NORM.INV(RAND(),stock_ave,stock_std))+(AQ830-AR$24)*Bonds*(_xlfn.NORM.INV(RAND(),bond_ave,bond_std))+(AQ830-AR$24)*cash*(_xlfn.NORM.INV(RAND(),cash_ave,cash_std))+(AQ830-AR$24)))</f>
        <v/>
      </c>
      <c r="AS830" s="156">
        <f>IF((AR830&lt;=0),0,((AR830-AS$24)*Stock*(_xlfn.NORM.INV(RAND(),stock_ave,stock_std))+(AR830-AS$24)*Bonds*(_xlfn.NORM.INV(RAND(),bond_ave,bond_std))+(AR830-AS$24)*cash*(_xlfn.NORM.INV(RAND(),cash_ave,cash_std))+(AR830-AS$24)))</f>
        <v/>
      </c>
      <c r="AT830" s="156">
        <f>IF((AS830&lt;=0),0,((AS830-AT$24)*Stock*(_xlfn.NORM.INV(RAND(),stock_ave,stock_std))+(AS830-AT$24)*Bonds*(_xlfn.NORM.INV(RAND(),bond_ave,bond_std))+(AS830-AT$24)*cash*(_xlfn.NORM.INV(RAND(),cash_ave,cash_std))+(AS830-AT$24)))</f>
        <v/>
      </c>
      <c r="AU830" s="156">
        <f>IF((AT830&lt;=0),0,((AT830-AU$24)*Stock*(_xlfn.NORM.INV(RAND(),stock_ave,stock_std))+(AT830-AU$24)*Bonds*(_xlfn.NORM.INV(RAND(),bond_ave,bond_std))+(AT830-AU$24)*cash*(_xlfn.NORM.INV(RAND(),cash_ave,cash_std))+(AT830-AU$24)))</f>
        <v/>
      </c>
      <c r="AV830" s="156">
        <f>IF((AU830&lt;=0),0,((AU830-AV$24)*Stock*(_xlfn.NORM.INV(RAND(),stock_ave,stock_std))+(AU830-AV$24)*Bonds*(_xlfn.NORM.INV(RAND(),bond_ave,bond_std))+(AU830-AV$24)*cash*(_xlfn.NORM.INV(RAND(),cash_ave,cash_std))+(AU830-AV$24)))</f>
        <v/>
      </c>
      <c r="AW830" s="156">
        <f>IF((AV830&lt;=0),0,((AV830-AW$24)*Stock*(_xlfn.NORM.INV(RAND(),stock_ave,stock_std))+(AV830-AW$24)*Bonds*(_xlfn.NORM.INV(RAND(),bond_ave,bond_std))+(AV830-AW$24)*cash*(_xlfn.NORM.INV(RAND(),cash_ave,cash_std))+(AV830-AW$24)))</f>
        <v/>
      </c>
      <c r="AX830" s="159" t="n"/>
      <c r="AY830" s="159" t="n"/>
      <c r="AZ830" s="159" t="n"/>
      <c r="BA830" s="159" t="n"/>
      <c r="BB830" s="159" t="n"/>
    </row>
    <row r="831">
      <c r="C831" s="147" t="n"/>
      <c r="D831" s="61">
        <f>+D830-IF(D$18&gt;74,(D830/D$25)*$C$10)</f>
        <v/>
      </c>
      <c r="E831" s="61">
        <f>+E830-IF(E$18&gt;74,(E830/E$25)*$C$10)</f>
        <v/>
      </c>
      <c r="F831" s="61">
        <f>+F830-IF(F$18&gt;74,(F830/F$25)*$C$10)</f>
        <v/>
      </c>
      <c r="G831" s="61">
        <f>+G830-IF(G$18&gt;74,(G830/G$25)*$C$10)</f>
        <v/>
      </c>
      <c r="H831" s="61">
        <f>+H830-IF(H$18&gt;74,(H830/H$25)*$C$10)</f>
        <v/>
      </c>
      <c r="I831" s="61">
        <f>+I830-IF(I$18&gt;74,(I830/I$25)*$C$10)</f>
        <v/>
      </c>
      <c r="J831" s="61">
        <f>+J830-IF(J$18&gt;74,(J830/J$25)*$C$10)</f>
        <v/>
      </c>
      <c r="K831" s="61">
        <f>+K830-IF(K$18&gt;74,(K830/K$25)*$C$10)</f>
        <v/>
      </c>
      <c r="L831" s="61">
        <f>+L830-IF(L$18&gt;74,(L830/L$25)*$C$10)</f>
        <v/>
      </c>
      <c r="M831" s="61">
        <f>+M830-IF(M$18&gt;74,(M830/M$25)*$C$10)</f>
        <v/>
      </c>
      <c r="N831" s="61">
        <f>+N830-IF(N$18&gt;74,(N830/N$25)*$C$10)</f>
        <v/>
      </c>
      <c r="O831" s="61">
        <f>+O830-IF(O$18&gt;74,(O830/O$25)*$C$10)</f>
        <v/>
      </c>
      <c r="P831" s="61">
        <f>+P830-IF(P$18&gt;74,(P830/P$25)*$C$10)</f>
        <v/>
      </c>
      <c r="Q831" s="61">
        <f>+Q830-IF(Q$18&gt;74,(Q830/Q$25)*$C$10)</f>
        <v/>
      </c>
      <c r="R831" s="61">
        <f>+R830-IF(R$18&gt;74,(R830/R$25)*$C$10)</f>
        <v/>
      </c>
      <c r="S831" s="61">
        <f>+S830-IF(S$18&gt;74,(S830/S$25)*$C$10)</f>
        <v/>
      </c>
      <c r="T831" s="61">
        <f>+T830-IF(T$18&gt;74,(T830/T$25)*$C$10)</f>
        <v/>
      </c>
      <c r="U831" s="61">
        <f>+U830-IF(U$18&gt;74,(U830/U$25)*$C$10)</f>
        <v/>
      </c>
      <c r="V831" s="61">
        <f>+V830-IF(V$18&gt;74,(V830/V$25)*$C$10)</f>
        <v/>
      </c>
      <c r="W831" s="61">
        <f>+W830-IF(W$18&gt;74,(W830/W$25)*$C$10)</f>
        <v/>
      </c>
      <c r="X831" s="61">
        <f>+X830-IF(X$18&gt;74,(X830/X$25)*$C$10)</f>
        <v/>
      </c>
      <c r="Y831" s="61">
        <f>+Y830-IF(Y$18&gt;74,(Y830/Y$25)*$C$10)</f>
        <v/>
      </c>
      <c r="Z831" s="61">
        <f>+Z830-IF(Z$18&gt;74,(Z830/Z$25)*$C$10)</f>
        <v/>
      </c>
      <c r="AA831" s="61">
        <f>+AA830-IF(AA$18&gt;74,(AA830/AA$25)*$C$10)</f>
        <v/>
      </c>
      <c r="AB831" s="61">
        <f>+AB830-IF(AB$18&gt;74,(AB830/AB$25)*$C$10)</f>
        <v/>
      </c>
      <c r="AC831" s="61">
        <f>+AC830-IF(AC$18&gt;74,(AC830/AC$25)*$C$10)</f>
        <v/>
      </c>
      <c r="AD831" s="61">
        <f>+AD830-IF(AD$18&gt;74,(AD830/AD$25)*$C$10)</f>
        <v/>
      </c>
      <c r="AE831" s="61">
        <f>+AE830-IF(AE$18&gt;74,(AE830/AE$25)*$C$10)</f>
        <v/>
      </c>
      <c r="AF831" s="61">
        <f>+AF830-IF(AF$18&gt;74,(AF830/AF$25)*$C$10)</f>
        <v/>
      </c>
      <c r="AG831" s="61">
        <f>+AG830-IF(AG$18&gt;74,(AG830/AG$25)*$C$10)</f>
        <v/>
      </c>
      <c r="AH831" s="61">
        <f>+AH830-IF(AH$18&gt;74,(AH830/AH$25)*$C$10)</f>
        <v/>
      </c>
      <c r="AI831" s="61">
        <f>+AI830-IF(AI$18&gt;74,(AI830/AI$25)*$C$10)</f>
        <v/>
      </c>
      <c r="AJ831" s="61">
        <f>+AJ830-IF(AJ$18&gt;74,(AJ830/AJ$25)*$C$10)</f>
        <v/>
      </c>
      <c r="AK831" s="61">
        <f>+AK830-IF(AK$18&gt;74,(AK830/AK$25)*$C$10)</f>
        <v/>
      </c>
      <c r="AL831" s="61">
        <f>+AL830-IF(AL$18&gt;74,(AL830/AL$25)*$C$10)</f>
        <v/>
      </c>
      <c r="AM831" s="61">
        <f>+AM830-IF(AM$18&gt;74,(AM830/AM$25)*$C$10)</f>
        <v/>
      </c>
      <c r="AN831" s="61">
        <f>+AN830-IF(AN$18&gt;74,(AN830/AN$25)*$C$10)</f>
        <v/>
      </c>
      <c r="AO831" s="61">
        <f>+AO830-IF(AO$18&gt;74,(AO830/AO$25)*$C$10)</f>
        <v/>
      </c>
      <c r="AP831" s="61">
        <f>+AP830-IF(AP$18&gt;74,(AP830/AP$25)*$C$10)</f>
        <v/>
      </c>
      <c r="AQ831" s="61">
        <f>+AQ830-IF(AQ$18&gt;74,(AQ830/AQ$25)*$C$10)</f>
        <v/>
      </c>
      <c r="AR831" s="61">
        <f>+AR830-IF(AR$18&gt;74,(AR830/AR$25)*$C$10)</f>
        <v/>
      </c>
      <c r="AS831" s="61">
        <f>+AS830-IF(AS$18&gt;74,(AS830/AS$25)*$C$10)</f>
        <v/>
      </c>
      <c r="AT831" s="61">
        <f>+AT830-IF(AT$18&gt;74,(AT830/AT$25)*$C$10)</f>
        <v/>
      </c>
      <c r="AU831" s="61">
        <f>+AU830-IF(AU$18&gt;74,(AU830/AU$25)*$C$10)</f>
        <v/>
      </c>
      <c r="AV831" s="61">
        <f>+AV830-IF(AV$18&gt;74,(AV830/AV$25)*$C$10)</f>
        <v/>
      </c>
      <c r="AW831" s="61">
        <f>+AW830-IF(AW$18&gt;74,(AW830/AW$25)*$C$10)</f>
        <v/>
      </c>
      <c r="AX831" s="35">
        <f>IF(AW831&gt;0,1,0)</f>
        <v/>
      </c>
      <c r="AY831" s="35">
        <f>IF(AL831&gt;0,1,0)</f>
        <v/>
      </c>
      <c r="AZ831" s="35">
        <f>IF(AG831&gt;0,1,0)</f>
        <v/>
      </c>
      <c r="BA831" s="35">
        <f>IF(AB831&gt;0,1,0)</f>
        <v/>
      </c>
      <c r="BB831" s="35">
        <f>IF(W831&gt;0,1,0)</f>
        <v/>
      </c>
    </row>
    <row r="832">
      <c r="B832" s="154" t="inlineStr">
        <is>
          <t>trial 403</t>
        </is>
      </c>
      <c r="C832" s="155">
        <f>+start-C829</f>
        <v/>
      </c>
      <c r="D832" s="156">
        <f>IF((C832&lt;=0),0,((C832-D$24)*Stock*(_xlfn.NORM.INV(RAND(),stock_ave,stock_std))+(C832-D$24)*Bonds*(_xlfn.NORM.INV(RAND(),bond_ave,bond_std))+(C832-D$24)*cash*(_xlfn.NORM.INV(RAND(),cash_ave,cash_std))+(C832-D$24)))</f>
        <v/>
      </c>
      <c r="E832" s="156">
        <f>IF((D832&lt;=0),0,((D832-E$24)*Stock*(_xlfn.NORM.INV(RAND(),stock_ave,stock_std))+(D832-E$24)*Bonds*(_xlfn.NORM.INV(RAND(),bond_ave,bond_std))+(D832-E$24)*cash*(_xlfn.NORM.INV(RAND(),cash_ave,cash_std))+(D832-E$24)))</f>
        <v/>
      </c>
      <c r="F832" s="156">
        <f>IF((E832&lt;=0),0,((E832-F$24)*Stock*(_xlfn.NORM.INV(RAND(),stock_ave,stock_std))+(E832-F$24)*Bonds*(_xlfn.NORM.INV(RAND(),bond_ave,bond_std))+(E832-F$24)*cash*(_xlfn.NORM.INV(RAND(),cash_ave,cash_std))+(E832-F$24)))</f>
        <v/>
      </c>
      <c r="G832" s="156">
        <f>IF((F832&lt;=0),0,((F832-G$24)*Stock*(_xlfn.NORM.INV(RAND(),stock_ave,stock_std))+(F832-G$24)*Bonds*(_xlfn.NORM.INV(RAND(),bond_ave,bond_std))+(F832-G$24)*cash*(_xlfn.NORM.INV(RAND(),cash_ave,cash_std))+(F832-G$24)))</f>
        <v/>
      </c>
      <c r="H832" s="156">
        <f>IF((G832&lt;=0),0,((G832-H$24)*Stock*(_xlfn.NORM.INV(RAND(),stock_ave,stock_std))+(G832-H$24)*Bonds*(_xlfn.NORM.INV(RAND(),bond_ave,bond_std))+(G832-H$24)*cash*(_xlfn.NORM.INV(RAND(),cash_ave,cash_std))+(G832-H$24)))</f>
        <v/>
      </c>
      <c r="I832" s="156">
        <f>IF((H832&lt;=0),0,((H832-I$24)*Stock*(_xlfn.NORM.INV(RAND(),stock_ave,stock_std))+(H832-I$24)*Bonds*(_xlfn.NORM.INV(RAND(),bond_ave,bond_std))+(H832-I$24)*cash*(_xlfn.NORM.INV(RAND(),cash_ave,cash_std))+(H832-I$24)))</f>
        <v/>
      </c>
      <c r="J832" s="156">
        <f>IF((I832&lt;=0),0,((I832-J$24)*Stock*(_xlfn.NORM.INV(RAND(),stock_ave,stock_std))+(I832-J$24)*Bonds*(_xlfn.NORM.INV(RAND(),bond_ave,bond_std))+(I832-J$24)*cash*(_xlfn.NORM.INV(RAND(),cash_ave,cash_std))+(I832-J$24)))</f>
        <v/>
      </c>
      <c r="K832" s="156">
        <f>IF((J832&lt;=0),0,((J832-K$24)*Stock*(_xlfn.NORM.INV(RAND(),stock_ave,stock_std))+(J832-K$24)*Bonds*(_xlfn.NORM.INV(RAND(),bond_ave,bond_std))+(J832-K$24)*cash*(_xlfn.NORM.INV(RAND(),cash_ave,cash_std))+(J832-K$24)))</f>
        <v/>
      </c>
      <c r="L832" s="156">
        <f>IF((K832&lt;=0),0,((K832-L$24)*Stock*(_xlfn.NORM.INV(RAND(),stock_ave,stock_std))+(K832-L$24)*Bonds*(_xlfn.NORM.INV(RAND(),bond_ave,bond_std))+(K832-L$24)*cash*(_xlfn.NORM.INV(RAND(),cash_ave,cash_std))+(K832-L$24)))</f>
        <v/>
      </c>
      <c r="M832" s="156">
        <f>IF((L832&lt;=0),0,((L832-M$24)*Stock*(_xlfn.NORM.INV(RAND(),stock_ave,stock_std))+(L832-M$24)*Bonds*(_xlfn.NORM.INV(RAND(),bond_ave,bond_std))+(L832-M$24)*cash*(_xlfn.NORM.INV(RAND(),cash_ave,cash_std))+(L832-M$24)))</f>
        <v/>
      </c>
      <c r="N832" s="156">
        <f>IF((M832&lt;=0),0,((M832-N$24)*Stock*(_xlfn.NORM.INV(RAND(),stock_ave,stock_std))+(M832-N$24)*Bonds*(_xlfn.NORM.INV(RAND(),bond_ave,bond_std))+(M832-N$24)*cash*(_xlfn.NORM.INV(RAND(),cash_ave,cash_std))+(M832-N$24)))</f>
        <v/>
      </c>
      <c r="O832" s="156">
        <f>IF((N832&lt;=0),0,((N832-O$24)*Stock*(_xlfn.NORM.INV(RAND(),stock_ave,stock_std))+(N832-O$24)*Bonds*(_xlfn.NORM.INV(RAND(),bond_ave,bond_std))+(N832-O$24)*cash*(_xlfn.NORM.INV(RAND(),cash_ave,cash_std))+(N832-O$24)))</f>
        <v/>
      </c>
      <c r="P832" s="156">
        <f>IF((O832&lt;=0),0,((O832-P$24)*Stock*(_xlfn.NORM.INV(RAND(),stock_ave,stock_std))+(O832-P$24)*Bonds*(_xlfn.NORM.INV(RAND(),bond_ave,bond_std))+(O832-P$24)*cash*(_xlfn.NORM.INV(RAND(),cash_ave,cash_std))+(O832-P$24)))</f>
        <v/>
      </c>
      <c r="Q832" s="156">
        <f>IF((P832&lt;=0),0,((P832-Q$24)*Stock*(_xlfn.NORM.INV(RAND(),stock_ave,stock_std))+(P832-Q$24)*Bonds*(_xlfn.NORM.INV(RAND(),bond_ave,bond_std))+(P832-Q$24)*cash*(_xlfn.NORM.INV(RAND(),cash_ave,cash_std))+(P832-Q$24)))</f>
        <v/>
      </c>
      <c r="R832" s="156">
        <f>IF((Q832&lt;=0),0,((Q832-R$24)*Stock*(_xlfn.NORM.INV(RAND(),stock_ave,stock_std))+(Q832-R$24)*Bonds*(_xlfn.NORM.INV(RAND(),bond_ave,bond_std))+(Q832-R$24)*cash*(_xlfn.NORM.INV(RAND(),cash_ave,cash_std))+(Q832-R$24)))</f>
        <v/>
      </c>
      <c r="S832" s="156">
        <f>IF((R832&lt;=0),0,((R832-S$24)*Stock*(_xlfn.NORM.INV(RAND(),stock_ave,stock_std))+(R832-S$24)*Bonds*(_xlfn.NORM.INV(RAND(),bond_ave,bond_std))+(R832-S$24)*cash*(_xlfn.NORM.INV(RAND(),cash_ave,cash_std))+(R832-S$24)))</f>
        <v/>
      </c>
      <c r="T832" s="156">
        <f>IF((S832&lt;=0),0,((S832-T$24)*Stock*(_xlfn.NORM.INV(RAND(),stock_ave,stock_std))+(S832-T$24)*Bonds*(_xlfn.NORM.INV(RAND(),bond_ave,bond_std))+(S832-T$24)*cash*(_xlfn.NORM.INV(RAND(),cash_ave,cash_std))+(S832-T$24)))</f>
        <v/>
      </c>
      <c r="U832" s="156">
        <f>IF((T832&lt;=0),0,((T832-U$24)*Stock*(_xlfn.NORM.INV(RAND(),stock_ave,stock_std))+(T832-U$24)*Bonds*(_xlfn.NORM.INV(RAND(),bond_ave,bond_std))+(T832-U$24)*cash*(_xlfn.NORM.INV(RAND(),cash_ave,cash_std))+(T832-U$24)))</f>
        <v/>
      </c>
      <c r="V832" s="156">
        <f>IF((U832&lt;=0),0,((U832-V$24)*Stock*(_xlfn.NORM.INV(RAND(),stock_ave,stock_std))+(U832-V$24)*Bonds*(_xlfn.NORM.INV(RAND(),bond_ave,bond_std))+(U832-V$24)*cash*(_xlfn.NORM.INV(RAND(),cash_ave,cash_std))+(U832-V$24)))</f>
        <v/>
      </c>
      <c r="W832" s="156">
        <f>IF((V832&lt;=0),0,((V832-W$24)*Stock*(_xlfn.NORM.INV(RAND(),stock_ave,stock_std))+(V832-W$24)*Bonds*(_xlfn.NORM.INV(RAND(),bond_ave,bond_std))+(V832-W$24)*cash*(_xlfn.NORM.INV(RAND(),cash_ave,cash_std))+(V832-W$24)))</f>
        <v/>
      </c>
      <c r="X832" s="156">
        <f>IF((W832&lt;=0),0,((W832-X$24)*Stock*(_xlfn.NORM.INV(RAND(),stock_ave,stock_std))+(W832-X$24)*Bonds*(_xlfn.NORM.INV(RAND(),bond_ave,bond_std))+(W832-X$24)*cash*(_xlfn.NORM.INV(RAND(),cash_ave,cash_std))+(W832-X$24)))</f>
        <v/>
      </c>
      <c r="Y832" s="156">
        <f>IF((X832&lt;=0),0,((X832-Y$24)*Stock*(_xlfn.NORM.INV(RAND(),stock_ave,stock_std))+(X832-Y$24)*Bonds*(_xlfn.NORM.INV(RAND(),bond_ave,bond_std))+(X832-Y$24)*cash*(_xlfn.NORM.INV(RAND(),cash_ave,cash_std))+(X832-Y$24)))</f>
        <v/>
      </c>
      <c r="Z832" s="156">
        <f>IF((Y832&lt;=0),0,((Y832-Z$24)*Stock*(_xlfn.NORM.INV(RAND(),stock_ave,stock_std))+(Y832-Z$24)*Bonds*(_xlfn.NORM.INV(RAND(),bond_ave,bond_std))+(Y832-Z$24)*cash*(_xlfn.NORM.INV(RAND(),cash_ave,cash_std))+(Y832-Z$24)))</f>
        <v/>
      </c>
      <c r="AA832" s="156">
        <f>IF((Z832&lt;=0),0,((Z832-AA$24)*Stock*(_xlfn.NORM.INV(RAND(),stock_ave,stock_std))+(Z832-AA$24)*Bonds*(_xlfn.NORM.INV(RAND(),bond_ave,bond_std))+(Z832-AA$24)*cash*(_xlfn.NORM.INV(RAND(),cash_ave,cash_std))+(Z832-AA$24)))</f>
        <v/>
      </c>
      <c r="AB832" s="156">
        <f>IF((AA832&lt;=0),0,((AA832-AB$24)*Stock*(_xlfn.NORM.INV(RAND(),stock_ave,stock_std))+(AA832-AB$24)*Bonds*(_xlfn.NORM.INV(RAND(),bond_ave,bond_std))+(AA832-AB$24)*cash*(_xlfn.NORM.INV(RAND(),cash_ave,cash_std))+(AA832-AB$24)))</f>
        <v/>
      </c>
      <c r="AC832" s="156">
        <f>IF((AB832&lt;=0),0,((AB832-AC$24)*Stock*(_xlfn.NORM.INV(RAND(),stock_ave,stock_std))+(AB832-AC$24)*Bonds*(_xlfn.NORM.INV(RAND(),bond_ave,bond_std))+(AB832-AC$24)*cash*(_xlfn.NORM.INV(RAND(),cash_ave,cash_std))+(AB832-AC$24)))</f>
        <v/>
      </c>
      <c r="AD832" s="156">
        <f>IF((AC832&lt;=0),0,((AC832-AD$24)*Stock*(_xlfn.NORM.INV(RAND(),stock_ave,stock_std))+(AC832-AD$24)*Bonds*(_xlfn.NORM.INV(RAND(),bond_ave,bond_std))+(AC832-AD$24)*cash*(_xlfn.NORM.INV(RAND(),cash_ave,cash_std))+(AC832-AD$24)))</f>
        <v/>
      </c>
      <c r="AE832" s="156">
        <f>IF((AD832&lt;=0),0,((AD832-AE$24)*Stock*(_xlfn.NORM.INV(RAND(),stock_ave,stock_std))+(AD832-AE$24)*Bonds*(_xlfn.NORM.INV(RAND(),bond_ave,bond_std))+(AD832-AE$24)*cash*(_xlfn.NORM.INV(RAND(),cash_ave,cash_std))+(AD832-AE$24)))</f>
        <v/>
      </c>
      <c r="AF832" s="156">
        <f>IF((AE832&lt;=0),0,((AE832-AF$24)*Stock*(_xlfn.NORM.INV(RAND(),stock_ave,stock_std))+(AE832-AF$24)*Bonds*(_xlfn.NORM.INV(RAND(),bond_ave,bond_std))+(AE832-AF$24)*cash*(_xlfn.NORM.INV(RAND(),cash_ave,cash_std))+(AE832-AF$24)))</f>
        <v/>
      </c>
      <c r="AG832" s="156">
        <f>IF((AF832&lt;=0),0,((AF832-AG$24)*Stock*(_xlfn.NORM.INV(RAND(),stock_ave,stock_std))+(AF832-AG$24)*Bonds*(_xlfn.NORM.INV(RAND(),bond_ave,bond_std))+(AF832-AG$24)*cash*(_xlfn.NORM.INV(RAND(),cash_ave,cash_std))+(AF832-AG$24)))</f>
        <v/>
      </c>
      <c r="AH832" s="156">
        <f>IF((AG832&lt;=0),0,((AG832-AH$24)*Stock*(_xlfn.NORM.INV(RAND(),stock_ave,stock_std))+(AG832-AH$24)*Bonds*(_xlfn.NORM.INV(RAND(),bond_ave,bond_std))+(AG832-AH$24)*cash*(_xlfn.NORM.INV(RAND(),cash_ave,cash_std))+(AG832-AH$24)))</f>
        <v/>
      </c>
      <c r="AI832" s="156">
        <f>IF((AH832&lt;=0),0,((AH832-AI$24)*Stock*(_xlfn.NORM.INV(RAND(),stock_ave,stock_std))+(AH832-AI$24)*Bonds*(_xlfn.NORM.INV(RAND(),bond_ave,bond_std))+(AH832-AI$24)*cash*(_xlfn.NORM.INV(RAND(),cash_ave,cash_std))+(AH832-AI$24)))</f>
        <v/>
      </c>
      <c r="AJ832" s="156">
        <f>IF((AI832&lt;=0),0,((AI832-AJ$24)*Stock*(_xlfn.NORM.INV(RAND(),stock_ave,stock_std))+(AI832-AJ$24)*Bonds*(_xlfn.NORM.INV(RAND(),bond_ave,bond_std))+(AI832-AJ$24)*cash*(_xlfn.NORM.INV(RAND(),cash_ave,cash_std))+(AI832-AJ$24)))</f>
        <v/>
      </c>
      <c r="AK832" s="156">
        <f>IF((AJ832&lt;=0),0,((AJ832-AK$24)*Stock*(_xlfn.NORM.INV(RAND(),stock_ave,stock_std))+(AJ832-AK$24)*Bonds*(_xlfn.NORM.INV(RAND(),bond_ave,bond_std))+(AJ832-AK$24)*cash*(_xlfn.NORM.INV(RAND(),cash_ave,cash_std))+(AJ832-AK$24)))</f>
        <v/>
      </c>
      <c r="AL832" s="156">
        <f>IF((AK832&lt;=0),0,((AK832-AL$24)*Stock*(_xlfn.NORM.INV(RAND(),stock_ave,stock_std))+(AK832-AL$24)*Bonds*(_xlfn.NORM.INV(RAND(),bond_ave,bond_std))+(AK832-AL$24)*cash*(_xlfn.NORM.INV(RAND(),cash_ave,cash_std))+(AK832-AL$24)))</f>
        <v/>
      </c>
      <c r="AM832" s="156">
        <f>IF((AL832&lt;=0),0,((AL832-AM$24)*Stock*(_xlfn.NORM.INV(RAND(),stock_ave,stock_std))+(AL832-AM$24)*Bonds*(_xlfn.NORM.INV(RAND(),bond_ave,bond_std))+(AL832-AM$24)*cash*(_xlfn.NORM.INV(RAND(),cash_ave,cash_std))+(AL832-AM$24)))</f>
        <v/>
      </c>
      <c r="AN832" s="156">
        <f>IF((AM832&lt;=0),0,((AM832-AN$24)*Stock*(_xlfn.NORM.INV(RAND(),stock_ave,stock_std))+(AM832-AN$24)*Bonds*(_xlfn.NORM.INV(RAND(),bond_ave,bond_std))+(AM832-AN$24)*cash*(_xlfn.NORM.INV(RAND(),cash_ave,cash_std))+(AM832-AN$24)))</f>
        <v/>
      </c>
      <c r="AO832" s="156">
        <f>IF((AN832&lt;=0),0,((AN832-AO$24)*Stock*(_xlfn.NORM.INV(RAND(),stock_ave,stock_std))+(AN832-AO$24)*Bonds*(_xlfn.NORM.INV(RAND(),bond_ave,bond_std))+(AN832-AO$24)*cash*(_xlfn.NORM.INV(RAND(),cash_ave,cash_std))+(AN832-AO$24)))</f>
        <v/>
      </c>
      <c r="AP832" s="156">
        <f>IF((AO832&lt;=0),0,((AO832-AP$24)*Stock*(_xlfn.NORM.INV(RAND(),stock_ave,stock_std))+(AO832-AP$24)*Bonds*(_xlfn.NORM.INV(RAND(),bond_ave,bond_std))+(AO832-AP$24)*cash*(_xlfn.NORM.INV(RAND(),cash_ave,cash_std))+(AO832-AP$24)))</f>
        <v/>
      </c>
      <c r="AQ832" s="156">
        <f>IF((AP832&lt;=0),0,((AP832-AQ$24)*Stock*(_xlfn.NORM.INV(RAND(),stock_ave,stock_std))+(AP832-AQ$24)*Bonds*(_xlfn.NORM.INV(RAND(),bond_ave,bond_std))+(AP832-AQ$24)*cash*(_xlfn.NORM.INV(RAND(),cash_ave,cash_std))+(AP832-AQ$24)))</f>
        <v/>
      </c>
      <c r="AR832" s="156">
        <f>IF((AQ832&lt;=0),0,((AQ832-AR$24)*Stock*(_xlfn.NORM.INV(RAND(),stock_ave,stock_std))+(AQ832-AR$24)*Bonds*(_xlfn.NORM.INV(RAND(),bond_ave,bond_std))+(AQ832-AR$24)*cash*(_xlfn.NORM.INV(RAND(),cash_ave,cash_std))+(AQ832-AR$24)))</f>
        <v/>
      </c>
      <c r="AS832" s="156">
        <f>IF((AR832&lt;=0),0,((AR832-AS$24)*Stock*(_xlfn.NORM.INV(RAND(),stock_ave,stock_std))+(AR832-AS$24)*Bonds*(_xlfn.NORM.INV(RAND(),bond_ave,bond_std))+(AR832-AS$24)*cash*(_xlfn.NORM.INV(RAND(),cash_ave,cash_std))+(AR832-AS$24)))</f>
        <v/>
      </c>
      <c r="AT832" s="156">
        <f>IF((AS832&lt;=0),0,((AS832-AT$24)*Stock*(_xlfn.NORM.INV(RAND(),stock_ave,stock_std))+(AS832-AT$24)*Bonds*(_xlfn.NORM.INV(RAND(),bond_ave,bond_std))+(AS832-AT$24)*cash*(_xlfn.NORM.INV(RAND(),cash_ave,cash_std))+(AS832-AT$24)))</f>
        <v/>
      </c>
      <c r="AU832" s="156">
        <f>IF((AT832&lt;=0),0,((AT832-AU$24)*Stock*(_xlfn.NORM.INV(RAND(),stock_ave,stock_std))+(AT832-AU$24)*Bonds*(_xlfn.NORM.INV(RAND(),bond_ave,bond_std))+(AT832-AU$24)*cash*(_xlfn.NORM.INV(RAND(),cash_ave,cash_std))+(AT832-AU$24)))</f>
        <v/>
      </c>
      <c r="AV832" s="156">
        <f>IF((AU832&lt;=0),0,((AU832-AV$24)*Stock*(_xlfn.NORM.INV(RAND(),stock_ave,stock_std))+(AU832-AV$24)*Bonds*(_xlfn.NORM.INV(RAND(),bond_ave,bond_std))+(AU832-AV$24)*cash*(_xlfn.NORM.INV(RAND(),cash_ave,cash_std))+(AU832-AV$24)))</f>
        <v/>
      </c>
      <c r="AW832" s="156">
        <f>IF((AV832&lt;=0),0,((AV832-AW$24)*Stock*(_xlfn.NORM.INV(RAND(),stock_ave,stock_std))+(AV832-AW$24)*Bonds*(_xlfn.NORM.INV(RAND(),bond_ave,bond_std))+(AV832-AW$24)*cash*(_xlfn.NORM.INV(RAND(),cash_ave,cash_std))+(AV832-AW$24)))</f>
        <v/>
      </c>
      <c r="AX832" s="159" t="n"/>
      <c r="AY832" s="159" t="n"/>
      <c r="AZ832" s="159" t="n"/>
      <c r="BA832" s="159" t="n"/>
      <c r="BB832" s="159" t="n"/>
    </row>
    <row r="833">
      <c r="C833" s="147" t="n"/>
      <c r="D833" s="61">
        <f>+D832-IF(D$18&gt;74,(D832/D$25)*$C$10)</f>
        <v/>
      </c>
      <c r="E833" s="61">
        <f>+E832-IF(E$18&gt;74,(E832/E$25)*$C$10)</f>
        <v/>
      </c>
      <c r="F833" s="61">
        <f>+F832-IF(F$18&gt;74,(F832/F$25)*$C$10)</f>
        <v/>
      </c>
      <c r="G833" s="61">
        <f>+G832-IF(G$18&gt;74,(G832/G$25)*$C$10)</f>
        <v/>
      </c>
      <c r="H833" s="61">
        <f>+H832-IF(H$18&gt;74,(H832/H$25)*$C$10)</f>
        <v/>
      </c>
      <c r="I833" s="61">
        <f>+I832-IF(I$18&gt;74,(I832/I$25)*$C$10)</f>
        <v/>
      </c>
      <c r="J833" s="61">
        <f>+J832-IF(J$18&gt;74,(J832/J$25)*$C$10)</f>
        <v/>
      </c>
      <c r="K833" s="61">
        <f>+K832-IF(K$18&gt;74,(K832/K$25)*$C$10)</f>
        <v/>
      </c>
      <c r="L833" s="61">
        <f>+L832-IF(L$18&gt;74,(L832/L$25)*$C$10)</f>
        <v/>
      </c>
      <c r="M833" s="61">
        <f>+M832-IF(M$18&gt;74,(M832/M$25)*$C$10)</f>
        <v/>
      </c>
      <c r="N833" s="61">
        <f>+N832-IF(N$18&gt;74,(N832/N$25)*$C$10)</f>
        <v/>
      </c>
      <c r="O833" s="61">
        <f>+O832-IF(O$18&gt;74,(O832/O$25)*$C$10)</f>
        <v/>
      </c>
      <c r="P833" s="61">
        <f>+P832-IF(P$18&gt;74,(P832/P$25)*$C$10)</f>
        <v/>
      </c>
      <c r="Q833" s="61">
        <f>+Q832-IF(Q$18&gt;74,(Q832/Q$25)*$C$10)</f>
        <v/>
      </c>
      <c r="R833" s="61">
        <f>+R832-IF(R$18&gt;74,(R832/R$25)*$C$10)</f>
        <v/>
      </c>
      <c r="S833" s="61">
        <f>+S832-IF(S$18&gt;74,(S832/S$25)*$C$10)</f>
        <v/>
      </c>
      <c r="T833" s="61">
        <f>+T832-IF(T$18&gt;74,(T832/T$25)*$C$10)</f>
        <v/>
      </c>
      <c r="U833" s="61">
        <f>+U832-IF(U$18&gt;74,(U832/U$25)*$C$10)</f>
        <v/>
      </c>
      <c r="V833" s="61">
        <f>+V832-IF(V$18&gt;74,(V832/V$25)*$C$10)</f>
        <v/>
      </c>
      <c r="W833" s="61">
        <f>+W832-IF(W$18&gt;74,(W832/W$25)*$C$10)</f>
        <v/>
      </c>
      <c r="X833" s="61">
        <f>+X832-IF(X$18&gt;74,(X832/X$25)*$C$10)</f>
        <v/>
      </c>
      <c r="Y833" s="61">
        <f>+Y832-IF(Y$18&gt;74,(Y832/Y$25)*$C$10)</f>
        <v/>
      </c>
      <c r="Z833" s="61">
        <f>+Z832-IF(Z$18&gt;74,(Z832/Z$25)*$C$10)</f>
        <v/>
      </c>
      <c r="AA833" s="61">
        <f>+AA832-IF(AA$18&gt;74,(AA832/AA$25)*$C$10)</f>
        <v/>
      </c>
      <c r="AB833" s="61">
        <f>+AB832-IF(AB$18&gt;74,(AB832/AB$25)*$C$10)</f>
        <v/>
      </c>
      <c r="AC833" s="61">
        <f>+AC832-IF(AC$18&gt;74,(AC832/AC$25)*$C$10)</f>
        <v/>
      </c>
      <c r="AD833" s="61">
        <f>+AD832-IF(AD$18&gt;74,(AD832/AD$25)*$C$10)</f>
        <v/>
      </c>
      <c r="AE833" s="61">
        <f>+AE832-IF(AE$18&gt;74,(AE832/AE$25)*$C$10)</f>
        <v/>
      </c>
      <c r="AF833" s="61">
        <f>+AF832-IF(AF$18&gt;74,(AF832/AF$25)*$C$10)</f>
        <v/>
      </c>
      <c r="AG833" s="61">
        <f>+AG832-IF(AG$18&gt;74,(AG832/AG$25)*$C$10)</f>
        <v/>
      </c>
      <c r="AH833" s="61">
        <f>+AH832-IF(AH$18&gt;74,(AH832/AH$25)*$C$10)</f>
        <v/>
      </c>
      <c r="AI833" s="61">
        <f>+AI832-IF(AI$18&gt;74,(AI832/AI$25)*$C$10)</f>
        <v/>
      </c>
      <c r="AJ833" s="61">
        <f>+AJ832-IF(AJ$18&gt;74,(AJ832/AJ$25)*$C$10)</f>
        <v/>
      </c>
      <c r="AK833" s="61">
        <f>+AK832-IF(AK$18&gt;74,(AK832/AK$25)*$C$10)</f>
        <v/>
      </c>
      <c r="AL833" s="61">
        <f>+AL832-IF(AL$18&gt;74,(AL832/AL$25)*$C$10)</f>
        <v/>
      </c>
      <c r="AM833" s="61">
        <f>+AM832-IF(AM$18&gt;74,(AM832/AM$25)*$C$10)</f>
        <v/>
      </c>
      <c r="AN833" s="61">
        <f>+AN832-IF(AN$18&gt;74,(AN832/AN$25)*$C$10)</f>
        <v/>
      </c>
      <c r="AO833" s="61">
        <f>+AO832-IF(AO$18&gt;74,(AO832/AO$25)*$C$10)</f>
        <v/>
      </c>
      <c r="AP833" s="61">
        <f>+AP832-IF(AP$18&gt;74,(AP832/AP$25)*$C$10)</f>
        <v/>
      </c>
      <c r="AQ833" s="61">
        <f>+AQ832-IF(AQ$18&gt;74,(AQ832/AQ$25)*$C$10)</f>
        <v/>
      </c>
      <c r="AR833" s="61">
        <f>+AR832-IF(AR$18&gt;74,(AR832/AR$25)*$C$10)</f>
        <v/>
      </c>
      <c r="AS833" s="61">
        <f>+AS832-IF(AS$18&gt;74,(AS832/AS$25)*$C$10)</f>
        <v/>
      </c>
      <c r="AT833" s="61">
        <f>+AT832-IF(AT$18&gt;74,(AT832/AT$25)*$C$10)</f>
        <v/>
      </c>
      <c r="AU833" s="61">
        <f>+AU832-IF(AU$18&gt;74,(AU832/AU$25)*$C$10)</f>
        <v/>
      </c>
      <c r="AV833" s="61">
        <f>+AV832-IF(AV$18&gt;74,(AV832/AV$25)*$C$10)</f>
        <v/>
      </c>
      <c r="AW833" s="61">
        <f>+AW832-IF(AW$18&gt;74,(AW832/AW$25)*$C$10)</f>
        <v/>
      </c>
      <c r="AX833" s="35">
        <f>IF(AW833&gt;0,1,0)</f>
        <v/>
      </c>
      <c r="AY833" s="35">
        <f>IF(AL833&gt;0,1,0)</f>
        <v/>
      </c>
      <c r="AZ833" s="35">
        <f>IF(AG833&gt;0,1,0)</f>
        <v/>
      </c>
      <c r="BA833" s="35">
        <f>IF(AB833&gt;0,1,0)</f>
        <v/>
      </c>
      <c r="BB833" s="35">
        <f>IF(W833&gt;0,1,0)</f>
        <v/>
      </c>
    </row>
    <row r="834">
      <c r="B834" s="154" t="inlineStr">
        <is>
          <t>trial 404</t>
        </is>
      </c>
      <c r="C834" s="155">
        <f>+start-C831</f>
        <v/>
      </c>
      <c r="D834" s="156">
        <f>IF((C834&lt;=0),0,((C834-D$24)*Stock*(_xlfn.NORM.INV(RAND(),stock_ave,stock_std))+(C834-D$24)*Bonds*(_xlfn.NORM.INV(RAND(),bond_ave,bond_std))+(C834-D$24)*cash*(_xlfn.NORM.INV(RAND(),cash_ave,cash_std))+(C834-D$24)))</f>
        <v/>
      </c>
      <c r="E834" s="156">
        <f>IF((D834&lt;=0),0,((D834-E$24)*Stock*(_xlfn.NORM.INV(RAND(),stock_ave,stock_std))+(D834-E$24)*Bonds*(_xlfn.NORM.INV(RAND(),bond_ave,bond_std))+(D834-E$24)*cash*(_xlfn.NORM.INV(RAND(),cash_ave,cash_std))+(D834-E$24)))</f>
        <v/>
      </c>
      <c r="F834" s="156">
        <f>IF((E834&lt;=0),0,((E834-F$24)*Stock*(_xlfn.NORM.INV(RAND(),stock_ave,stock_std))+(E834-F$24)*Bonds*(_xlfn.NORM.INV(RAND(),bond_ave,bond_std))+(E834-F$24)*cash*(_xlfn.NORM.INV(RAND(),cash_ave,cash_std))+(E834-F$24)))</f>
        <v/>
      </c>
      <c r="G834" s="156">
        <f>IF((F834&lt;=0),0,((F834-G$24)*Stock*(_xlfn.NORM.INV(RAND(),stock_ave,stock_std))+(F834-G$24)*Bonds*(_xlfn.NORM.INV(RAND(),bond_ave,bond_std))+(F834-G$24)*cash*(_xlfn.NORM.INV(RAND(),cash_ave,cash_std))+(F834-G$24)))</f>
        <v/>
      </c>
      <c r="H834" s="156">
        <f>IF((G834&lt;=0),0,((G834-H$24)*Stock*(_xlfn.NORM.INV(RAND(),stock_ave,stock_std))+(G834-H$24)*Bonds*(_xlfn.NORM.INV(RAND(),bond_ave,bond_std))+(G834-H$24)*cash*(_xlfn.NORM.INV(RAND(),cash_ave,cash_std))+(G834-H$24)))</f>
        <v/>
      </c>
      <c r="I834" s="156">
        <f>IF((H834&lt;=0),0,((H834-I$24)*Stock*(_xlfn.NORM.INV(RAND(),stock_ave,stock_std))+(H834-I$24)*Bonds*(_xlfn.NORM.INV(RAND(),bond_ave,bond_std))+(H834-I$24)*cash*(_xlfn.NORM.INV(RAND(),cash_ave,cash_std))+(H834-I$24)))</f>
        <v/>
      </c>
      <c r="J834" s="156">
        <f>IF((I834&lt;=0),0,((I834-J$24)*Stock*(_xlfn.NORM.INV(RAND(),stock_ave,stock_std))+(I834-J$24)*Bonds*(_xlfn.NORM.INV(RAND(),bond_ave,bond_std))+(I834-J$24)*cash*(_xlfn.NORM.INV(RAND(),cash_ave,cash_std))+(I834-J$24)))</f>
        <v/>
      </c>
      <c r="K834" s="156">
        <f>IF((J834&lt;=0),0,((J834-K$24)*Stock*(_xlfn.NORM.INV(RAND(),stock_ave,stock_std))+(J834-K$24)*Bonds*(_xlfn.NORM.INV(RAND(),bond_ave,bond_std))+(J834-K$24)*cash*(_xlfn.NORM.INV(RAND(),cash_ave,cash_std))+(J834-K$24)))</f>
        <v/>
      </c>
      <c r="L834" s="156">
        <f>IF((K834&lt;=0),0,((K834-L$24)*Stock*(_xlfn.NORM.INV(RAND(),stock_ave,stock_std))+(K834-L$24)*Bonds*(_xlfn.NORM.INV(RAND(),bond_ave,bond_std))+(K834-L$24)*cash*(_xlfn.NORM.INV(RAND(),cash_ave,cash_std))+(K834-L$24)))</f>
        <v/>
      </c>
      <c r="M834" s="156">
        <f>IF((L834&lt;=0),0,((L834-M$24)*Stock*(_xlfn.NORM.INV(RAND(),stock_ave,stock_std))+(L834-M$24)*Bonds*(_xlfn.NORM.INV(RAND(),bond_ave,bond_std))+(L834-M$24)*cash*(_xlfn.NORM.INV(RAND(),cash_ave,cash_std))+(L834-M$24)))</f>
        <v/>
      </c>
      <c r="N834" s="156">
        <f>IF((M834&lt;=0),0,((M834-N$24)*Stock*(_xlfn.NORM.INV(RAND(),stock_ave,stock_std))+(M834-N$24)*Bonds*(_xlfn.NORM.INV(RAND(),bond_ave,bond_std))+(M834-N$24)*cash*(_xlfn.NORM.INV(RAND(),cash_ave,cash_std))+(M834-N$24)))</f>
        <v/>
      </c>
      <c r="O834" s="156">
        <f>IF((N834&lt;=0),0,((N834-O$24)*Stock*(_xlfn.NORM.INV(RAND(),stock_ave,stock_std))+(N834-O$24)*Bonds*(_xlfn.NORM.INV(RAND(),bond_ave,bond_std))+(N834-O$24)*cash*(_xlfn.NORM.INV(RAND(),cash_ave,cash_std))+(N834-O$24)))</f>
        <v/>
      </c>
      <c r="P834" s="156">
        <f>IF((O834&lt;=0),0,((O834-P$24)*Stock*(_xlfn.NORM.INV(RAND(),stock_ave,stock_std))+(O834-P$24)*Bonds*(_xlfn.NORM.INV(RAND(),bond_ave,bond_std))+(O834-P$24)*cash*(_xlfn.NORM.INV(RAND(),cash_ave,cash_std))+(O834-P$24)))</f>
        <v/>
      </c>
      <c r="Q834" s="156">
        <f>IF((P834&lt;=0),0,((P834-Q$24)*Stock*(_xlfn.NORM.INV(RAND(),stock_ave,stock_std))+(P834-Q$24)*Bonds*(_xlfn.NORM.INV(RAND(),bond_ave,bond_std))+(P834-Q$24)*cash*(_xlfn.NORM.INV(RAND(),cash_ave,cash_std))+(P834-Q$24)))</f>
        <v/>
      </c>
      <c r="R834" s="156">
        <f>IF((Q834&lt;=0),0,((Q834-R$24)*Stock*(_xlfn.NORM.INV(RAND(),stock_ave,stock_std))+(Q834-R$24)*Bonds*(_xlfn.NORM.INV(RAND(),bond_ave,bond_std))+(Q834-R$24)*cash*(_xlfn.NORM.INV(RAND(),cash_ave,cash_std))+(Q834-R$24)))</f>
        <v/>
      </c>
      <c r="S834" s="156">
        <f>IF((R834&lt;=0),0,((R834-S$24)*Stock*(_xlfn.NORM.INV(RAND(),stock_ave,stock_std))+(R834-S$24)*Bonds*(_xlfn.NORM.INV(RAND(),bond_ave,bond_std))+(R834-S$24)*cash*(_xlfn.NORM.INV(RAND(),cash_ave,cash_std))+(R834-S$24)))</f>
        <v/>
      </c>
      <c r="T834" s="156">
        <f>IF((S834&lt;=0),0,((S834-T$24)*Stock*(_xlfn.NORM.INV(RAND(),stock_ave,stock_std))+(S834-T$24)*Bonds*(_xlfn.NORM.INV(RAND(),bond_ave,bond_std))+(S834-T$24)*cash*(_xlfn.NORM.INV(RAND(),cash_ave,cash_std))+(S834-T$24)))</f>
        <v/>
      </c>
      <c r="U834" s="156">
        <f>IF((T834&lt;=0),0,((T834-U$24)*Stock*(_xlfn.NORM.INV(RAND(),stock_ave,stock_std))+(T834-U$24)*Bonds*(_xlfn.NORM.INV(RAND(),bond_ave,bond_std))+(T834-U$24)*cash*(_xlfn.NORM.INV(RAND(),cash_ave,cash_std))+(T834-U$24)))</f>
        <v/>
      </c>
      <c r="V834" s="156">
        <f>IF((U834&lt;=0),0,((U834-V$24)*Stock*(_xlfn.NORM.INV(RAND(),stock_ave,stock_std))+(U834-V$24)*Bonds*(_xlfn.NORM.INV(RAND(),bond_ave,bond_std))+(U834-V$24)*cash*(_xlfn.NORM.INV(RAND(),cash_ave,cash_std))+(U834-V$24)))</f>
        <v/>
      </c>
      <c r="W834" s="156">
        <f>IF((V834&lt;=0),0,((V834-W$24)*Stock*(_xlfn.NORM.INV(RAND(),stock_ave,stock_std))+(V834-W$24)*Bonds*(_xlfn.NORM.INV(RAND(),bond_ave,bond_std))+(V834-W$24)*cash*(_xlfn.NORM.INV(RAND(),cash_ave,cash_std))+(V834-W$24)))</f>
        <v/>
      </c>
      <c r="X834" s="156">
        <f>IF((W834&lt;=0),0,((W834-X$24)*Stock*(_xlfn.NORM.INV(RAND(),stock_ave,stock_std))+(W834-X$24)*Bonds*(_xlfn.NORM.INV(RAND(),bond_ave,bond_std))+(W834-X$24)*cash*(_xlfn.NORM.INV(RAND(),cash_ave,cash_std))+(W834-X$24)))</f>
        <v/>
      </c>
      <c r="Y834" s="156">
        <f>IF((X834&lt;=0),0,((X834-Y$24)*Stock*(_xlfn.NORM.INV(RAND(),stock_ave,stock_std))+(X834-Y$24)*Bonds*(_xlfn.NORM.INV(RAND(),bond_ave,bond_std))+(X834-Y$24)*cash*(_xlfn.NORM.INV(RAND(),cash_ave,cash_std))+(X834-Y$24)))</f>
        <v/>
      </c>
      <c r="Z834" s="156">
        <f>IF((Y834&lt;=0),0,((Y834-Z$24)*Stock*(_xlfn.NORM.INV(RAND(),stock_ave,stock_std))+(Y834-Z$24)*Bonds*(_xlfn.NORM.INV(RAND(),bond_ave,bond_std))+(Y834-Z$24)*cash*(_xlfn.NORM.INV(RAND(),cash_ave,cash_std))+(Y834-Z$24)))</f>
        <v/>
      </c>
      <c r="AA834" s="156">
        <f>IF((Z834&lt;=0),0,((Z834-AA$24)*Stock*(_xlfn.NORM.INV(RAND(),stock_ave,stock_std))+(Z834-AA$24)*Bonds*(_xlfn.NORM.INV(RAND(),bond_ave,bond_std))+(Z834-AA$24)*cash*(_xlfn.NORM.INV(RAND(),cash_ave,cash_std))+(Z834-AA$24)))</f>
        <v/>
      </c>
      <c r="AB834" s="156">
        <f>IF((AA834&lt;=0),0,((AA834-AB$24)*Stock*(_xlfn.NORM.INV(RAND(),stock_ave,stock_std))+(AA834-AB$24)*Bonds*(_xlfn.NORM.INV(RAND(),bond_ave,bond_std))+(AA834-AB$24)*cash*(_xlfn.NORM.INV(RAND(),cash_ave,cash_std))+(AA834-AB$24)))</f>
        <v/>
      </c>
      <c r="AC834" s="156">
        <f>IF((AB834&lt;=0),0,((AB834-AC$24)*Stock*(_xlfn.NORM.INV(RAND(),stock_ave,stock_std))+(AB834-AC$24)*Bonds*(_xlfn.NORM.INV(RAND(),bond_ave,bond_std))+(AB834-AC$24)*cash*(_xlfn.NORM.INV(RAND(),cash_ave,cash_std))+(AB834-AC$24)))</f>
        <v/>
      </c>
      <c r="AD834" s="156">
        <f>IF((AC834&lt;=0),0,((AC834-AD$24)*Stock*(_xlfn.NORM.INV(RAND(),stock_ave,stock_std))+(AC834-AD$24)*Bonds*(_xlfn.NORM.INV(RAND(),bond_ave,bond_std))+(AC834-AD$24)*cash*(_xlfn.NORM.INV(RAND(),cash_ave,cash_std))+(AC834-AD$24)))</f>
        <v/>
      </c>
      <c r="AE834" s="156">
        <f>IF((AD834&lt;=0),0,((AD834-AE$24)*Stock*(_xlfn.NORM.INV(RAND(),stock_ave,stock_std))+(AD834-AE$24)*Bonds*(_xlfn.NORM.INV(RAND(),bond_ave,bond_std))+(AD834-AE$24)*cash*(_xlfn.NORM.INV(RAND(),cash_ave,cash_std))+(AD834-AE$24)))</f>
        <v/>
      </c>
      <c r="AF834" s="156">
        <f>IF((AE834&lt;=0),0,((AE834-AF$24)*Stock*(_xlfn.NORM.INV(RAND(),stock_ave,stock_std))+(AE834-AF$24)*Bonds*(_xlfn.NORM.INV(RAND(),bond_ave,bond_std))+(AE834-AF$24)*cash*(_xlfn.NORM.INV(RAND(),cash_ave,cash_std))+(AE834-AF$24)))</f>
        <v/>
      </c>
      <c r="AG834" s="156">
        <f>IF((AF834&lt;=0),0,((AF834-AG$24)*Stock*(_xlfn.NORM.INV(RAND(),stock_ave,stock_std))+(AF834-AG$24)*Bonds*(_xlfn.NORM.INV(RAND(),bond_ave,bond_std))+(AF834-AG$24)*cash*(_xlfn.NORM.INV(RAND(),cash_ave,cash_std))+(AF834-AG$24)))</f>
        <v/>
      </c>
      <c r="AH834" s="156">
        <f>IF((AG834&lt;=0),0,((AG834-AH$24)*Stock*(_xlfn.NORM.INV(RAND(),stock_ave,stock_std))+(AG834-AH$24)*Bonds*(_xlfn.NORM.INV(RAND(),bond_ave,bond_std))+(AG834-AH$24)*cash*(_xlfn.NORM.INV(RAND(),cash_ave,cash_std))+(AG834-AH$24)))</f>
        <v/>
      </c>
      <c r="AI834" s="156">
        <f>IF((AH834&lt;=0),0,((AH834-AI$24)*Stock*(_xlfn.NORM.INV(RAND(),stock_ave,stock_std))+(AH834-AI$24)*Bonds*(_xlfn.NORM.INV(RAND(),bond_ave,bond_std))+(AH834-AI$24)*cash*(_xlfn.NORM.INV(RAND(),cash_ave,cash_std))+(AH834-AI$24)))</f>
        <v/>
      </c>
      <c r="AJ834" s="156">
        <f>IF((AI834&lt;=0),0,((AI834-AJ$24)*Stock*(_xlfn.NORM.INV(RAND(),stock_ave,stock_std))+(AI834-AJ$24)*Bonds*(_xlfn.NORM.INV(RAND(),bond_ave,bond_std))+(AI834-AJ$24)*cash*(_xlfn.NORM.INV(RAND(),cash_ave,cash_std))+(AI834-AJ$24)))</f>
        <v/>
      </c>
      <c r="AK834" s="156">
        <f>IF((AJ834&lt;=0),0,((AJ834-AK$24)*Stock*(_xlfn.NORM.INV(RAND(),stock_ave,stock_std))+(AJ834-AK$24)*Bonds*(_xlfn.NORM.INV(RAND(),bond_ave,bond_std))+(AJ834-AK$24)*cash*(_xlfn.NORM.INV(RAND(),cash_ave,cash_std))+(AJ834-AK$24)))</f>
        <v/>
      </c>
      <c r="AL834" s="156">
        <f>IF((AK834&lt;=0),0,((AK834-AL$24)*Stock*(_xlfn.NORM.INV(RAND(),stock_ave,stock_std))+(AK834-AL$24)*Bonds*(_xlfn.NORM.INV(RAND(),bond_ave,bond_std))+(AK834-AL$24)*cash*(_xlfn.NORM.INV(RAND(),cash_ave,cash_std))+(AK834-AL$24)))</f>
        <v/>
      </c>
      <c r="AM834" s="156">
        <f>IF((AL834&lt;=0),0,((AL834-AM$24)*Stock*(_xlfn.NORM.INV(RAND(),stock_ave,stock_std))+(AL834-AM$24)*Bonds*(_xlfn.NORM.INV(RAND(),bond_ave,bond_std))+(AL834-AM$24)*cash*(_xlfn.NORM.INV(RAND(),cash_ave,cash_std))+(AL834-AM$24)))</f>
        <v/>
      </c>
      <c r="AN834" s="156">
        <f>IF((AM834&lt;=0),0,((AM834-AN$24)*Stock*(_xlfn.NORM.INV(RAND(),stock_ave,stock_std))+(AM834-AN$24)*Bonds*(_xlfn.NORM.INV(RAND(),bond_ave,bond_std))+(AM834-AN$24)*cash*(_xlfn.NORM.INV(RAND(),cash_ave,cash_std))+(AM834-AN$24)))</f>
        <v/>
      </c>
      <c r="AO834" s="156">
        <f>IF((AN834&lt;=0),0,((AN834-AO$24)*Stock*(_xlfn.NORM.INV(RAND(),stock_ave,stock_std))+(AN834-AO$24)*Bonds*(_xlfn.NORM.INV(RAND(),bond_ave,bond_std))+(AN834-AO$24)*cash*(_xlfn.NORM.INV(RAND(),cash_ave,cash_std))+(AN834-AO$24)))</f>
        <v/>
      </c>
      <c r="AP834" s="156">
        <f>IF((AO834&lt;=0),0,((AO834-AP$24)*Stock*(_xlfn.NORM.INV(RAND(),stock_ave,stock_std))+(AO834-AP$24)*Bonds*(_xlfn.NORM.INV(RAND(),bond_ave,bond_std))+(AO834-AP$24)*cash*(_xlfn.NORM.INV(RAND(),cash_ave,cash_std))+(AO834-AP$24)))</f>
        <v/>
      </c>
      <c r="AQ834" s="156">
        <f>IF((AP834&lt;=0),0,((AP834-AQ$24)*Stock*(_xlfn.NORM.INV(RAND(),stock_ave,stock_std))+(AP834-AQ$24)*Bonds*(_xlfn.NORM.INV(RAND(),bond_ave,bond_std))+(AP834-AQ$24)*cash*(_xlfn.NORM.INV(RAND(),cash_ave,cash_std))+(AP834-AQ$24)))</f>
        <v/>
      </c>
      <c r="AR834" s="156">
        <f>IF((AQ834&lt;=0),0,((AQ834-AR$24)*Stock*(_xlfn.NORM.INV(RAND(),stock_ave,stock_std))+(AQ834-AR$24)*Bonds*(_xlfn.NORM.INV(RAND(),bond_ave,bond_std))+(AQ834-AR$24)*cash*(_xlfn.NORM.INV(RAND(),cash_ave,cash_std))+(AQ834-AR$24)))</f>
        <v/>
      </c>
      <c r="AS834" s="156">
        <f>IF((AR834&lt;=0),0,((AR834-AS$24)*Stock*(_xlfn.NORM.INV(RAND(),stock_ave,stock_std))+(AR834-AS$24)*Bonds*(_xlfn.NORM.INV(RAND(),bond_ave,bond_std))+(AR834-AS$24)*cash*(_xlfn.NORM.INV(RAND(),cash_ave,cash_std))+(AR834-AS$24)))</f>
        <v/>
      </c>
      <c r="AT834" s="156">
        <f>IF((AS834&lt;=0),0,((AS834-AT$24)*Stock*(_xlfn.NORM.INV(RAND(),stock_ave,stock_std))+(AS834-AT$24)*Bonds*(_xlfn.NORM.INV(RAND(),bond_ave,bond_std))+(AS834-AT$24)*cash*(_xlfn.NORM.INV(RAND(),cash_ave,cash_std))+(AS834-AT$24)))</f>
        <v/>
      </c>
      <c r="AU834" s="156">
        <f>IF((AT834&lt;=0),0,((AT834-AU$24)*Stock*(_xlfn.NORM.INV(RAND(),stock_ave,stock_std))+(AT834-AU$24)*Bonds*(_xlfn.NORM.INV(RAND(),bond_ave,bond_std))+(AT834-AU$24)*cash*(_xlfn.NORM.INV(RAND(),cash_ave,cash_std))+(AT834-AU$24)))</f>
        <v/>
      </c>
      <c r="AV834" s="156">
        <f>IF((AU834&lt;=0),0,((AU834-AV$24)*Stock*(_xlfn.NORM.INV(RAND(),stock_ave,stock_std))+(AU834-AV$24)*Bonds*(_xlfn.NORM.INV(RAND(),bond_ave,bond_std))+(AU834-AV$24)*cash*(_xlfn.NORM.INV(RAND(),cash_ave,cash_std))+(AU834-AV$24)))</f>
        <v/>
      </c>
      <c r="AW834" s="156">
        <f>IF((AV834&lt;=0),0,((AV834-AW$24)*Stock*(_xlfn.NORM.INV(RAND(),stock_ave,stock_std))+(AV834-AW$24)*Bonds*(_xlfn.NORM.INV(RAND(),bond_ave,bond_std))+(AV834-AW$24)*cash*(_xlfn.NORM.INV(RAND(),cash_ave,cash_std))+(AV834-AW$24)))</f>
        <v/>
      </c>
      <c r="AX834" s="159" t="n"/>
      <c r="AY834" s="159" t="n"/>
      <c r="AZ834" s="159" t="n"/>
      <c r="BA834" s="159" t="n"/>
      <c r="BB834" s="159" t="n"/>
    </row>
    <row r="835">
      <c r="C835" s="147" t="n"/>
      <c r="D835" s="61">
        <f>+D834-IF(D$18&gt;74,(D834/D$25)*$C$10)</f>
        <v/>
      </c>
      <c r="E835" s="61">
        <f>+E834-IF(E$18&gt;74,(E834/E$25)*$C$10)</f>
        <v/>
      </c>
      <c r="F835" s="61">
        <f>+F834-IF(F$18&gt;74,(F834/F$25)*$C$10)</f>
        <v/>
      </c>
      <c r="G835" s="61">
        <f>+G834-IF(G$18&gt;74,(G834/G$25)*$C$10)</f>
        <v/>
      </c>
      <c r="H835" s="61">
        <f>+H834-IF(H$18&gt;74,(H834/H$25)*$C$10)</f>
        <v/>
      </c>
      <c r="I835" s="61">
        <f>+I834-IF(I$18&gt;74,(I834/I$25)*$C$10)</f>
        <v/>
      </c>
      <c r="J835" s="61">
        <f>+J834-IF(J$18&gt;74,(J834/J$25)*$C$10)</f>
        <v/>
      </c>
      <c r="K835" s="61">
        <f>+K834-IF(K$18&gt;74,(K834/K$25)*$C$10)</f>
        <v/>
      </c>
      <c r="L835" s="61">
        <f>+L834-IF(L$18&gt;74,(L834/L$25)*$C$10)</f>
        <v/>
      </c>
      <c r="M835" s="61">
        <f>+M834-IF(M$18&gt;74,(M834/M$25)*$C$10)</f>
        <v/>
      </c>
      <c r="N835" s="61">
        <f>+N834-IF(N$18&gt;74,(N834/N$25)*$C$10)</f>
        <v/>
      </c>
      <c r="O835" s="61">
        <f>+O834-IF(O$18&gt;74,(O834/O$25)*$C$10)</f>
        <v/>
      </c>
      <c r="P835" s="61">
        <f>+P834-IF(P$18&gt;74,(P834/P$25)*$C$10)</f>
        <v/>
      </c>
      <c r="Q835" s="61">
        <f>+Q834-IF(Q$18&gt;74,(Q834/Q$25)*$C$10)</f>
        <v/>
      </c>
      <c r="R835" s="61">
        <f>+R834-IF(R$18&gt;74,(R834/R$25)*$C$10)</f>
        <v/>
      </c>
      <c r="S835" s="61">
        <f>+S834-IF(S$18&gt;74,(S834/S$25)*$C$10)</f>
        <v/>
      </c>
      <c r="T835" s="61">
        <f>+T834-IF(T$18&gt;74,(T834/T$25)*$C$10)</f>
        <v/>
      </c>
      <c r="U835" s="61">
        <f>+U834-IF(U$18&gt;74,(U834/U$25)*$C$10)</f>
        <v/>
      </c>
      <c r="V835" s="61">
        <f>+V834-IF(V$18&gt;74,(V834/V$25)*$C$10)</f>
        <v/>
      </c>
      <c r="W835" s="61">
        <f>+W834-IF(W$18&gt;74,(W834/W$25)*$C$10)</f>
        <v/>
      </c>
      <c r="X835" s="61">
        <f>+X834-IF(X$18&gt;74,(X834/X$25)*$C$10)</f>
        <v/>
      </c>
      <c r="Y835" s="61">
        <f>+Y834-IF(Y$18&gt;74,(Y834/Y$25)*$C$10)</f>
        <v/>
      </c>
      <c r="Z835" s="61">
        <f>+Z834-IF(Z$18&gt;74,(Z834/Z$25)*$C$10)</f>
        <v/>
      </c>
      <c r="AA835" s="61">
        <f>+AA834-IF(AA$18&gt;74,(AA834/AA$25)*$C$10)</f>
        <v/>
      </c>
      <c r="AB835" s="61">
        <f>+AB834-IF(AB$18&gt;74,(AB834/AB$25)*$C$10)</f>
        <v/>
      </c>
      <c r="AC835" s="61">
        <f>+AC834-IF(AC$18&gt;74,(AC834/AC$25)*$C$10)</f>
        <v/>
      </c>
      <c r="AD835" s="61">
        <f>+AD834-IF(AD$18&gt;74,(AD834/AD$25)*$C$10)</f>
        <v/>
      </c>
      <c r="AE835" s="61">
        <f>+AE834-IF(AE$18&gt;74,(AE834/AE$25)*$C$10)</f>
        <v/>
      </c>
      <c r="AF835" s="61">
        <f>+AF834-IF(AF$18&gt;74,(AF834/AF$25)*$C$10)</f>
        <v/>
      </c>
      <c r="AG835" s="61">
        <f>+AG834-IF(AG$18&gt;74,(AG834/AG$25)*$C$10)</f>
        <v/>
      </c>
      <c r="AH835" s="61">
        <f>+AH834-IF(AH$18&gt;74,(AH834/AH$25)*$C$10)</f>
        <v/>
      </c>
      <c r="AI835" s="61">
        <f>+AI834-IF(AI$18&gt;74,(AI834/AI$25)*$C$10)</f>
        <v/>
      </c>
      <c r="AJ835" s="61">
        <f>+AJ834-IF(AJ$18&gt;74,(AJ834/AJ$25)*$C$10)</f>
        <v/>
      </c>
      <c r="AK835" s="61">
        <f>+AK834-IF(AK$18&gt;74,(AK834/AK$25)*$C$10)</f>
        <v/>
      </c>
      <c r="AL835" s="61">
        <f>+AL834-IF(AL$18&gt;74,(AL834/AL$25)*$C$10)</f>
        <v/>
      </c>
      <c r="AM835" s="61">
        <f>+AM834-IF(AM$18&gt;74,(AM834/AM$25)*$C$10)</f>
        <v/>
      </c>
      <c r="AN835" s="61">
        <f>+AN834-IF(AN$18&gt;74,(AN834/AN$25)*$C$10)</f>
        <v/>
      </c>
      <c r="AO835" s="61">
        <f>+AO834-IF(AO$18&gt;74,(AO834/AO$25)*$C$10)</f>
        <v/>
      </c>
      <c r="AP835" s="61">
        <f>+AP834-IF(AP$18&gt;74,(AP834/AP$25)*$C$10)</f>
        <v/>
      </c>
      <c r="AQ835" s="61">
        <f>+AQ834-IF(AQ$18&gt;74,(AQ834/AQ$25)*$C$10)</f>
        <v/>
      </c>
      <c r="AR835" s="61">
        <f>+AR834-IF(AR$18&gt;74,(AR834/AR$25)*$C$10)</f>
        <v/>
      </c>
      <c r="AS835" s="61">
        <f>+AS834-IF(AS$18&gt;74,(AS834/AS$25)*$C$10)</f>
        <v/>
      </c>
      <c r="AT835" s="61">
        <f>+AT834-IF(AT$18&gt;74,(AT834/AT$25)*$C$10)</f>
        <v/>
      </c>
      <c r="AU835" s="61">
        <f>+AU834-IF(AU$18&gt;74,(AU834/AU$25)*$C$10)</f>
        <v/>
      </c>
      <c r="AV835" s="61">
        <f>+AV834-IF(AV$18&gt;74,(AV834/AV$25)*$C$10)</f>
        <v/>
      </c>
      <c r="AW835" s="61">
        <f>+AW834-IF(AW$18&gt;74,(AW834/AW$25)*$C$10)</f>
        <v/>
      </c>
      <c r="AX835" s="35">
        <f>IF(AW835&gt;0,1,0)</f>
        <v/>
      </c>
      <c r="AY835" s="35">
        <f>IF(AL835&gt;0,1,0)</f>
        <v/>
      </c>
      <c r="AZ835" s="35">
        <f>IF(AG835&gt;0,1,0)</f>
        <v/>
      </c>
      <c r="BA835" s="35">
        <f>IF(AB835&gt;0,1,0)</f>
        <v/>
      </c>
      <c r="BB835" s="35">
        <f>IF(W835&gt;0,1,0)</f>
        <v/>
      </c>
    </row>
    <row r="836">
      <c r="B836" s="154" t="inlineStr">
        <is>
          <t>trial 405</t>
        </is>
      </c>
      <c r="C836" s="155">
        <f>+start-C833</f>
        <v/>
      </c>
      <c r="D836" s="156">
        <f>IF((C836&lt;=0),0,((C836-D$24)*Stock*(_xlfn.NORM.INV(RAND(),stock_ave,stock_std))+(C836-D$24)*Bonds*(_xlfn.NORM.INV(RAND(),bond_ave,bond_std))+(C836-D$24)*cash*(_xlfn.NORM.INV(RAND(),cash_ave,cash_std))+(C836-D$24)))</f>
        <v/>
      </c>
      <c r="E836" s="156">
        <f>IF((D836&lt;=0),0,((D836-E$24)*Stock*(_xlfn.NORM.INV(RAND(),stock_ave,stock_std))+(D836-E$24)*Bonds*(_xlfn.NORM.INV(RAND(),bond_ave,bond_std))+(D836-E$24)*cash*(_xlfn.NORM.INV(RAND(),cash_ave,cash_std))+(D836-E$24)))</f>
        <v/>
      </c>
      <c r="F836" s="156">
        <f>IF((E836&lt;=0),0,((E836-F$24)*Stock*(_xlfn.NORM.INV(RAND(),stock_ave,stock_std))+(E836-F$24)*Bonds*(_xlfn.NORM.INV(RAND(),bond_ave,bond_std))+(E836-F$24)*cash*(_xlfn.NORM.INV(RAND(),cash_ave,cash_std))+(E836-F$24)))</f>
        <v/>
      </c>
      <c r="G836" s="156">
        <f>IF((F836&lt;=0),0,((F836-G$24)*Stock*(_xlfn.NORM.INV(RAND(),stock_ave,stock_std))+(F836-G$24)*Bonds*(_xlfn.NORM.INV(RAND(),bond_ave,bond_std))+(F836-G$24)*cash*(_xlfn.NORM.INV(RAND(),cash_ave,cash_std))+(F836-G$24)))</f>
        <v/>
      </c>
      <c r="H836" s="156">
        <f>IF((G836&lt;=0),0,((G836-H$24)*Stock*(_xlfn.NORM.INV(RAND(),stock_ave,stock_std))+(G836-H$24)*Bonds*(_xlfn.NORM.INV(RAND(),bond_ave,bond_std))+(G836-H$24)*cash*(_xlfn.NORM.INV(RAND(),cash_ave,cash_std))+(G836-H$24)))</f>
        <v/>
      </c>
      <c r="I836" s="156">
        <f>IF((H836&lt;=0),0,((H836-I$24)*Stock*(_xlfn.NORM.INV(RAND(),stock_ave,stock_std))+(H836-I$24)*Bonds*(_xlfn.NORM.INV(RAND(),bond_ave,bond_std))+(H836-I$24)*cash*(_xlfn.NORM.INV(RAND(),cash_ave,cash_std))+(H836-I$24)))</f>
        <v/>
      </c>
      <c r="J836" s="156">
        <f>IF((I836&lt;=0),0,((I836-J$24)*Stock*(_xlfn.NORM.INV(RAND(),stock_ave,stock_std))+(I836-J$24)*Bonds*(_xlfn.NORM.INV(RAND(),bond_ave,bond_std))+(I836-J$24)*cash*(_xlfn.NORM.INV(RAND(),cash_ave,cash_std))+(I836-J$24)))</f>
        <v/>
      </c>
      <c r="K836" s="156">
        <f>IF((J836&lt;=0),0,((J836-K$24)*Stock*(_xlfn.NORM.INV(RAND(),stock_ave,stock_std))+(J836-K$24)*Bonds*(_xlfn.NORM.INV(RAND(),bond_ave,bond_std))+(J836-K$24)*cash*(_xlfn.NORM.INV(RAND(),cash_ave,cash_std))+(J836-K$24)))</f>
        <v/>
      </c>
      <c r="L836" s="156">
        <f>IF((K836&lt;=0),0,((K836-L$24)*Stock*(_xlfn.NORM.INV(RAND(),stock_ave,stock_std))+(K836-L$24)*Bonds*(_xlfn.NORM.INV(RAND(),bond_ave,bond_std))+(K836-L$24)*cash*(_xlfn.NORM.INV(RAND(),cash_ave,cash_std))+(K836-L$24)))</f>
        <v/>
      </c>
      <c r="M836" s="156">
        <f>IF((L836&lt;=0),0,((L836-M$24)*Stock*(_xlfn.NORM.INV(RAND(),stock_ave,stock_std))+(L836-M$24)*Bonds*(_xlfn.NORM.INV(RAND(),bond_ave,bond_std))+(L836-M$24)*cash*(_xlfn.NORM.INV(RAND(),cash_ave,cash_std))+(L836-M$24)))</f>
        <v/>
      </c>
      <c r="N836" s="156">
        <f>IF((M836&lt;=0),0,((M836-N$24)*Stock*(_xlfn.NORM.INV(RAND(),stock_ave,stock_std))+(M836-N$24)*Bonds*(_xlfn.NORM.INV(RAND(),bond_ave,bond_std))+(M836-N$24)*cash*(_xlfn.NORM.INV(RAND(),cash_ave,cash_std))+(M836-N$24)))</f>
        <v/>
      </c>
      <c r="O836" s="156">
        <f>IF((N836&lt;=0),0,((N836-O$24)*Stock*(_xlfn.NORM.INV(RAND(),stock_ave,stock_std))+(N836-O$24)*Bonds*(_xlfn.NORM.INV(RAND(),bond_ave,bond_std))+(N836-O$24)*cash*(_xlfn.NORM.INV(RAND(),cash_ave,cash_std))+(N836-O$24)))</f>
        <v/>
      </c>
      <c r="P836" s="156">
        <f>IF((O836&lt;=0),0,((O836-P$24)*Stock*(_xlfn.NORM.INV(RAND(),stock_ave,stock_std))+(O836-P$24)*Bonds*(_xlfn.NORM.INV(RAND(),bond_ave,bond_std))+(O836-P$24)*cash*(_xlfn.NORM.INV(RAND(),cash_ave,cash_std))+(O836-P$24)))</f>
        <v/>
      </c>
      <c r="Q836" s="156">
        <f>IF((P836&lt;=0),0,((P836-Q$24)*Stock*(_xlfn.NORM.INV(RAND(),stock_ave,stock_std))+(P836-Q$24)*Bonds*(_xlfn.NORM.INV(RAND(),bond_ave,bond_std))+(P836-Q$24)*cash*(_xlfn.NORM.INV(RAND(),cash_ave,cash_std))+(P836-Q$24)))</f>
        <v/>
      </c>
      <c r="R836" s="156">
        <f>IF((Q836&lt;=0),0,((Q836-R$24)*Stock*(_xlfn.NORM.INV(RAND(),stock_ave,stock_std))+(Q836-R$24)*Bonds*(_xlfn.NORM.INV(RAND(),bond_ave,bond_std))+(Q836-R$24)*cash*(_xlfn.NORM.INV(RAND(),cash_ave,cash_std))+(Q836-R$24)))</f>
        <v/>
      </c>
      <c r="S836" s="156">
        <f>IF((R836&lt;=0),0,((R836-S$24)*Stock*(_xlfn.NORM.INV(RAND(),stock_ave,stock_std))+(R836-S$24)*Bonds*(_xlfn.NORM.INV(RAND(),bond_ave,bond_std))+(R836-S$24)*cash*(_xlfn.NORM.INV(RAND(),cash_ave,cash_std))+(R836-S$24)))</f>
        <v/>
      </c>
      <c r="T836" s="156">
        <f>IF((S836&lt;=0),0,((S836-T$24)*Stock*(_xlfn.NORM.INV(RAND(),stock_ave,stock_std))+(S836-T$24)*Bonds*(_xlfn.NORM.INV(RAND(),bond_ave,bond_std))+(S836-T$24)*cash*(_xlfn.NORM.INV(RAND(),cash_ave,cash_std))+(S836-T$24)))</f>
        <v/>
      </c>
      <c r="U836" s="156">
        <f>IF((T836&lt;=0),0,((T836-U$24)*Stock*(_xlfn.NORM.INV(RAND(),stock_ave,stock_std))+(T836-U$24)*Bonds*(_xlfn.NORM.INV(RAND(),bond_ave,bond_std))+(T836-U$24)*cash*(_xlfn.NORM.INV(RAND(),cash_ave,cash_std))+(T836-U$24)))</f>
        <v/>
      </c>
      <c r="V836" s="156">
        <f>IF((U836&lt;=0),0,((U836-V$24)*Stock*(_xlfn.NORM.INV(RAND(),stock_ave,stock_std))+(U836-V$24)*Bonds*(_xlfn.NORM.INV(RAND(),bond_ave,bond_std))+(U836-V$24)*cash*(_xlfn.NORM.INV(RAND(),cash_ave,cash_std))+(U836-V$24)))</f>
        <v/>
      </c>
      <c r="W836" s="156">
        <f>IF((V836&lt;=0),0,((V836-W$24)*Stock*(_xlfn.NORM.INV(RAND(),stock_ave,stock_std))+(V836-W$24)*Bonds*(_xlfn.NORM.INV(RAND(),bond_ave,bond_std))+(V836-W$24)*cash*(_xlfn.NORM.INV(RAND(),cash_ave,cash_std))+(V836-W$24)))</f>
        <v/>
      </c>
      <c r="X836" s="156">
        <f>IF((W836&lt;=0),0,((W836-X$24)*Stock*(_xlfn.NORM.INV(RAND(),stock_ave,stock_std))+(W836-X$24)*Bonds*(_xlfn.NORM.INV(RAND(),bond_ave,bond_std))+(W836-X$24)*cash*(_xlfn.NORM.INV(RAND(),cash_ave,cash_std))+(W836-X$24)))</f>
        <v/>
      </c>
      <c r="Y836" s="156">
        <f>IF((X836&lt;=0),0,((X836-Y$24)*Stock*(_xlfn.NORM.INV(RAND(),stock_ave,stock_std))+(X836-Y$24)*Bonds*(_xlfn.NORM.INV(RAND(),bond_ave,bond_std))+(X836-Y$24)*cash*(_xlfn.NORM.INV(RAND(),cash_ave,cash_std))+(X836-Y$24)))</f>
        <v/>
      </c>
      <c r="Z836" s="156">
        <f>IF((Y836&lt;=0),0,((Y836-Z$24)*Stock*(_xlfn.NORM.INV(RAND(),stock_ave,stock_std))+(Y836-Z$24)*Bonds*(_xlfn.NORM.INV(RAND(),bond_ave,bond_std))+(Y836-Z$24)*cash*(_xlfn.NORM.INV(RAND(),cash_ave,cash_std))+(Y836-Z$24)))</f>
        <v/>
      </c>
      <c r="AA836" s="156">
        <f>IF((Z836&lt;=0),0,((Z836-AA$24)*Stock*(_xlfn.NORM.INV(RAND(),stock_ave,stock_std))+(Z836-AA$24)*Bonds*(_xlfn.NORM.INV(RAND(),bond_ave,bond_std))+(Z836-AA$24)*cash*(_xlfn.NORM.INV(RAND(),cash_ave,cash_std))+(Z836-AA$24)))</f>
        <v/>
      </c>
      <c r="AB836" s="156">
        <f>IF((AA836&lt;=0),0,((AA836-AB$24)*Stock*(_xlfn.NORM.INV(RAND(),stock_ave,stock_std))+(AA836-AB$24)*Bonds*(_xlfn.NORM.INV(RAND(),bond_ave,bond_std))+(AA836-AB$24)*cash*(_xlfn.NORM.INV(RAND(),cash_ave,cash_std))+(AA836-AB$24)))</f>
        <v/>
      </c>
      <c r="AC836" s="156">
        <f>IF((AB836&lt;=0),0,((AB836-AC$24)*Stock*(_xlfn.NORM.INV(RAND(),stock_ave,stock_std))+(AB836-AC$24)*Bonds*(_xlfn.NORM.INV(RAND(),bond_ave,bond_std))+(AB836-AC$24)*cash*(_xlfn.NORM.INV(RAND(),cash_ave,cash_std))+(AB836-AC$24)))</f>
        <v/>
      </c>
      <c r="AD836" s="156">
        <f>IF((AC836&lt;=0),0,((AC836-AD$24)*Stock*(_xlfn.NORM.INV(RAND(),stock_ave,stock_std))+(AC836-AD$24)*Bonds*(_xlfn.NORM.INV(RAND(),bond_ave,bond_std))+(AC836-AD$24)*cash*(_xlfn.NORM.INV(RAND(),cash_ave,cash_std))+(AC836-AD$24)))</f>
        <v/>
      </c>
      <c r="AE836" s="156">
        <f>IF((AD836&lt;=0),0,((AD836-AE$24)*Stock*(_xlfn.NORM.INV(RAND(),stock_ave,stock_std))+(AD836-AE$24)*Bonds*(_xlfn.NORM.INV(RAND(),bond_ave,bond_std))+(AD836-AE$24)*cash*(_xlfn.NORM.INV(RAND(),cash_ave,cash_std))+(AD836-AE$24)))</f>
        <v/>
      </c>
      <c r="AF836" s="156">
        <f>IF((AE836&lt;=0),0,((AE836-AF$24)*Stock*(_xlfn.NORM.INV(RAND(),stock_ave,stock_std))+(AE836-AF$24)*Bonds*(_xlfn.NORM.INV(RAND(),bond_ave,bond_std))+(AE836-AF$24)*cash*(_xlfn.NORM.INV(RAND(),cash_ave,cash_std))+(AE836-AF$24)))</f>
        <v/>
      </c>
      <c r="AG836" s="156">
        <f>IF((AF836&lt;=0),0,((AF836-AG$24)*Stock*(_xlfn.NORM.INV(RAND(),stock_ave,stock_std))+(AF836-AG$24)*Bonds*(_xlfn.NORM.INV(RAND(),bond_ave,bond_std))+(AF836-AG$24)*cash*(_xlfn.NORM.INV(RAND(),cash_ave,cash_std))+(AF836-AG$24)))</f>
        <v/>
      </c>
      <c r="AH836" s="156">
        <f>IF((AG836&lt;=0),0,((AG836-AH$24)*Stock*(_xlfn.NORM.INV(RAND(),stock_ave,stock_std))+(AG836-AH$24)*Bonds*(_xlfn.NORM.INV(RAND(),bond_ave,bond_std))+(AG836-AH$24)*cash*(_xlfn.NORM.INV(RAND(),cash_ave,cash_std))+(AG836-AH$24)))</f>
        <v/>
      </c>
      <c r="AI836" s="156">
        <f>IF((AH836&lt;=0),0,((AH836-AI$24)*Stock*(_xlfn.NORM.INV(RAND(),stock_ave,stock_std))+(AH836-AI$24)*Bonds*(_xlfn.NORM.INV(RAND(),bond_ave,bond_std))+(AH836-AI$24)*cash*(_xlfn.NORM.INV(RAND(),cash_ave,cash_std))+(AH836-AI$24)))</f>
        <v/>
      </c>
      <c r="AJ836" s="156">
        <f>IF((AI836&lt;=0),0,((AI836-AJ$24)*Stock*(_xlfn.NORM.INV(RAND(),stock_ave,stock_std))+(AI836-AJ$24)*Bonds*(_xlfn.NORM.INV(RAND(),bond_ave,bond_std))+(AI836-AJ$24)*cash*(_xlfn.NORM.INV(RAND(),cash_ave,cash_std))+(AI836-AJ$24)))</f>
        <v/>
      </c>
      <c r="AK836" s="156">
        <f>IF((AJ836&lt;=0),0,((AJ836-AK$24)*Stock*(_xlfn.NORM.INV(RAND(),stock_ave,stock_std))+(AJ836-AK$24)*Bonds*(_xlfn.NORM.INV(RAND(),bond_ave,bond_std))+(AJ836-AK$24)*cash*(_xlfn.NORM.INV(RAND(),cash_ave,cash_std))+(AJ836-AK$24)))</f>
        <v/>
      </c>
      <c r="AL836" s="156">
        <f>IF((AK836&lt;=0),0,((AK836-AL$24)*Stock*(_xlfn.NORM.INV(RAND(),stock_ave,stock_std))+(AK836-AL$24)*Bonds*(_xlfn.NORM.INV(RAND(),bond_ave,bond_std))+(AK836-AL$24)*cash*(_xlfn.NORM.INV(RAND(),cash_ave,cash_std))+(AK836-AL$24)))</f>
        <v/>
      </c>
      <c r="AM836" s="156">
        <f>IF((AL836&lt;=0),0,((AL836-AM$24)*Stock*(_xlfn.NORM.INV(RAND(),stock_ave,stock_std))+(AL836-AM$24)*Bonds*(_xlfn.NORM.INV(RAND(),bond_ave,bond_std))+(AL836-AM$24)*cash*(_xlfn.NORM.INV(RAND(),cash_ave,cash_std))+(AL836-AM$24)))</f>
        <v/>
      </c>
      <c r="AN836" s="156">
        <f>IF((AM836&lt;=0),0,((AM836-AN$24)*Stock*(_xlfn.NORM.INV(RAND(),stock_ave,stock_std))+(AM836-AN$24)*Bonds*(_xlfn.NORM.INV(RAND(),bond_ave,bond_std))+(AM836-AN$24)*cash*(_xlfn.NORM.INV(RAND(),cash_ave,cash_std))+(AM836-AN$24)))</f>
        <v/>
      </c>
      <c r="AO836" s="156">
        <f>IF((AN836&lt;=0),0,((AN836-AO$24)*Stock*(_xlfn.NORM.INV(RAND(),stock_ave,stock_std))+(AN836-AO$24)*Bonds*(_xlfn.NORM.INV(RAND(),bond_ave,bond_std))+(AN836-AO$24)*cash*(_xlfn.NORM.INV(RAND(),cash_ave,cash_std))+(AN836-AO$24)))</f>
        <v/>
      </c>
      <c r="AP836" s="156">
        <f>IF((AO836&lt;=0),0,((AO836-AP$24)*Stock*(_xlfn.NORM.INV(RAND(),stock_ave,stock_std))+(AO836-AP$24)*Bonds*(_xlfn.NORM.INV(RAND(),bond_ave,bond_std))+(AO836-AP$24)*cash*(_xlfn.NORM.INV(RAND(),cash_ave,cash_std))+(AO836-AP$24)))</f>
        <v/>
      </c>
      <c r="AQ836" s="156">
        <f>IF((AP836&lt;=0),0,((AP836-AQ$24)*Stock*(_xlfn.NORM.INV(RAND(),stock_ave,stock_std))+(AP836-AQ$24)*Bonds*(_xlfn.NORM.INV(RAND(),bond_ave,bond_std))+(AP836-AQ$24)*cash*(_xlfn.NORM.INV(RAND(),cash_ave,cash_std))+(AP836-AQ$24)))</f>
        <v/>
      </c>
      <c r="AR836" s="156">
        <f>IF((AQ836&lt;=0),0,((AQ836-AR$24)*Stock*(_xlfn.NORM.INV(RAND(),stock_ave,stock_std))+(AQ836-AR$24)*Bonds*(_xlfn.NORM.INV(RAND(),bond_ave,bond_std))+(AQ836-AR$24)*cash*(_xlfn.NORM.INV(RAND(),cash_ave,cash_std))+(AQ836-AR$24)))</f>
        <v/>
      </c>
      <c r="AS836" s="156">
        <f>IF((AR836&lt;=0),0,((AR836-AS$24)*Stock*(_xlfn.NORM.INV(RAND(),stock_ave,stock_std))+(AR836-AS$24)*Bonds*(_xlfn.NORM.INV(RAND(),bond_ave,bond_std))+(AR836-AS$24)*cash*(_xlfn.NORM.INV(RAND(),cash_ave,cash_std))+(AR836-AS$24)))</f>
        <v/>
      </c>
      <c r="AT836" s="156">
        <f>IF((AS836&lt;=0),0,((AS836-AT$24)*Stock*(_xlfn.NORM.INV(RAND(),stock_ave,stock_std))+(AS836-AT$24)*Bonds*(_xlfn.NORM.INV(RAND(),bond_ave,bond_std))+(AS836-AT$24)*cash*(_xlfn.NORM.INV(RAND(),cash_ave,cash_std))+(AS836-AT$24)))</f>
        <v/>
      </c>
      <c r="AU836" s="156">
        <f>IF((AT836&lt;=0),0,((AT836-AU$24)*Stock*(_xlfn.NORM.INV(RAND(),stock_ave,stock_std))+(AT836-AU$24)*Bonds*(_xlfn.NORM.INV(RAND(),bond_ave,bond_std))+(AT836-AU$24)*cash*(_xlfn.NORM.INV(RAND(),cash_ave,cash_std))+(AT836-AU$24)))</f>
        <v/>
      </c>
      <c r="AV836" s="156">
        <f>IF((AU836&lt;=0),0,((AU836-AV$24)*Stock*(_xlfn.NORM.INV(RAND(),stock_ave,stock_std))+(AU836-AV$24)*Bonds*(_xlfn.NORM.INV(RAND(),bond_ave,bond_std))+(AU836-AV$24)*cash*(_xlfn.NORM.INV(RAND(),cash_ave,cash_std))+(AU836-AV$24)))</f>
        <v/>
      </c>
      <c r="AW836" s="156">
        <f>IF((AV836&lt;=0),0,((AV836-AW$24)*Stock*(_xlfn.NORM.INV(RAND(),stock_ave,stock_std))+(AV836-AW$24)*Bonds*(_xlfn.NORM.INV(RAND(),bond_ave,bond_std))+(AV836-AW$24)*cash*(_xlfn.NORM.INV(RAND(),cash_ave,cash_std))+(AV836-AW$24)))</f>
        <v/>
      </c>
      <c r="AX836" s="159" t="n"/>
      <c r="AY836" s="159" t="n"/>
      <c r="AZ836" s="159" t="n"/>
      <c r="BA836" s="159" t="n"/>
      <c r="BB836" s="159" t="n"/>
    </row>
    <row r="837">
      <c r="C837" s="147" t="n"/>
      <c r="D837" s="61">
        <f>+D836-IF(D$18&gt;74,(D836/D$25)*$C$10)</f>
        <v/>
      </c>
      <c r="E837" s="61">
        <f>+E836-IF(E$18&gt;74,(E836/E$25)*$C$10)</f>
        <v/>
      </c>
      <c r="F837" s="61">
        <f>+F836-IF(F$18&gt;74,(F836/F$25)*$C$10)</f>
        <v/>
      </c>
      <c r="G837" s="61">
        <f>+G836-IF(G$18&gt;74,(G836/G$25)*$C$10)</f>
        <v/>
      </c>
      <c r="H837" s="61">
        <f>+H836-IF(H$18&gt;74,(H836/H$25)*$C$10)</f>
        <v/>
      </c>
      <c r="I837" s="61">
        <f>+I836-IF(I$18&gt;74,(I836/I$25)*$C$10)</f>
        <v/>
      </c>
      <c r="J837" s="61">
        <f>+J836-IF(J$18&gt;74,(J836/J$25)*$C$10)</f>
        <v/>
      </c>
      <c r="K837" s="61">
        <f>+K836-IF(K$18&gt;74,(K836/K$25)*$C$10)</f>
        <v/>
      </c>
      <c r="L837" s="61">
        <f>+L836-IF(L$18&gt;74,(L836/L$25)*$C$10)</f>
        <v/>
      </c>
      <c r="M837" s="61">
        <f>+M836-IF(M$18&gt;74,(M836/M$25)*$C$10)</f>
        <v/>
      </c>
      <c r="N837" s="61">
        <f>+N836-IF(N$18&gt;74,(N836/N$25)*$C$10)</f>
        <v/>
      </c>
      <c r="O837" s="61">
        <f>+O836-IF(O$18&gt;74,(O836/O$25)*$C$10)</f>
        <v/>
      </c>
      <c r="P837" s="61">
        <f>+P836-IF(P$18&gt;74,(P836/P$25)*$C$10)</f>
        <v/>
      </c>
      <c r="Q837" s="61">
        <f>+Q836-IF(Q$18&gt;74,(Q836/Q$25)*$C$10)</f>
        <v/>
      </c>
      <c r="R837" s="61">
        <f>+R836-IF(R$18&gt;74,(R836/R$25)*$C$10)</f>
        <v/>
      </c>
      <c r="S837" s="61">
        <f>+S836-IF(S$18&gt;74,(S836/S$25)*$C$10)</f>
        <v/>
      </c>
      <c r="T837" s="61">
        <f>+T836-IF(T$18&gt;74,(T836/T$25)*$C$10)</f>
        <v/>
      </c>
      <c r="U837" s="61">
        <f>+U836-IF(U$18&gt;74,(U836/U$25)*$C$10)</f>
        <v/>
      </c>
      <c r="V837" s="61">
        <f>+V836-IF(V$18&gt;74,(V836/V$25)*$C$10)</f>
        <v/>
      </c>
      <c r="W837" s="61">
        <f>+W836-IF(W$18&gt;74,(W836/W$25)*$C$10)</f>
        <v/>
      </c>
      <c r="X837" s="61">
        <f>+X836-IF(X$18&gt;74,(X836/X$25)*$C$10)</f>
        <v/>
      </c>
      <c r="Y837" s="61">
        <f>+Y836-IF(Y$18&gt;74,(Y836/Y$25)*$C$10)</f>
        <v/>
      </c>
      <c r="Z837" s="61">
        <f>+Z836-IF(Z$18&gt;74,(Z836/Z$25)*$C$10)</f>
        <v/>
      </c>
      <c r="AA837" s="61">
        <f>+AA836-IF(AA$18&gt;74,(AA836/AA$25)*$C$10)</f>
        <v/>
      </c>
      <c r="AB837" s="61">
        <f>+AB836-IF(AB$18&gt;74,(AB836/AB$25)*$C$10)</f>
        <v/>
      </c>
      <c r="AC837" s="61">
        <f>+AC836-IF(AC$18&gt;74,(AC836/AC$25)*$C$10)</f>
        <v/>
      </c>
      <c r="AD837" s="61">
        <f>+AD836-IF(AD$18&gt;74,(AD836/AD$25)*$C$10)</f>
        <v/>
      </c>
      <c r="AE837" s="61">
        <f>+AE836-IF(AE$18&gt;74,(AE836/AE$25)*$C$10)</f>
        <v/>
      </c>
      <c r="AF837" s="61">
        <f>+AF836-IF(AF$18&gt;74,(AF836/AF$25)*$C$10)</f>
        <v/>
      </c>
      <c r="AG837" s="61">
        <f>+AG836-IF(AG$18&gt;74,(AG836/AG$25)*$C$10)</f>
        <v/>
      </c>
      <c r="AH837" s="61">
        <f>+AH836-IF(AH$18&gt;74,(AH836/AH$25)*$C$10)</f>
        <v/>
      </c>
      <c r="AI837" s="61">
        <f>+AI836-IF(AI$18&gt;74,(AI836/AI$25)*$C$10)</f>
        <v/>
      </c>
      <c r="AJ837" s="61">
        <f>+AJ836-IF(AJ$18&gt;74,(AJ836/AJ$25)*$C$10)</f>
        <v/>
      </c>
      <c r="AK837" s="61">
        <f>+AK836-IF(AK$18&gt;74,(AK836/AK$25)*$C$10)</f>
        <v/>
      </c>
      <c r="AL837" s="61">
        <f>+AL836-IF(AL$18&gt;74,(AL836/AL$25)*$C$10)</f>
        <v/>
      </c>
      <c r="AM837" s="61">
        <f>+AM836-IF(AM$18&gt;74,(AM836/AM$25)*$C$10)</f>
        <v/>
      </c>
      <c r="AN837" s="61">
        <f>+AN836-IF(AN$18&gt;74,(AN836/AN$25)*$C$10)</f>
        <v/>
      </c>
      <c r="AO837" s="61">
        <f>+AO836-IF(AO$18&gt;74,(AO836/AO$25)*$C$10)</f>
        <v/>
      </c>
      <c r="AP837" s="61">
        <f>+AP836-IF(AP$18&gt;74,(AP836/AP$25)*$C$10)</f>
        <v/>
      </c>
      <c r="AQ837" s="61">
        <f>+AQ836-IF(AQ$18&gt;74,(AQ836/AQ$25)*$C$10)</f>
        <v/>
      </c>
      <c r="AR837" s="61">
        <f>+AR836-IF(AR$18&gt;74,(AR836/AR$25)*$C$10)</f>
        <v/>
      </c>
      <c r="AS837" s="61">
        <f>+AS836-IF(AS$18&gt;74,(AS836/AS$25)*$C$10)</f>
        <v/>
      </c>
      <c r="AT837" s="61">
        <f>+AT836-IF(AT$18&gt;74,(AT836/AT$25)*$C$10)</f>
        <v/>
      </c>
      <c r="AU837" s="61">
        <f>+AU836-IF(AU$18&gt;74,(AU836/AU$25)*$C$10)</f>
        <v/>
      </c>
      <c r="AV837" s="61">
        <f>+AV836-IF(AV$18&gt;74,(AV836/AV$25)*$C$10)</f>
        <v/>
      </c>
      <c r="AW837" s="61">
        <f>+AW836-IF(AW$18&gt;74,(AW836/AW$25)*$C$10)</f>
        <v/>
      </c>
      <c r="AX837" s="35">
        <f>IF(AW837&gt;0,1,0)</f>
        <v/>
      </c>
      <c r="AY837" s="35">
        <f>IF(AL837&gt;0,1,0)</f>
        <v/>
      </c>
      <c r="AZ837" s="35">
        <f>IF(AG837&gt;0,1,0)</f>
        <v/>
      </c>
      <c r="BA837" s="35">
        <f>IF(AB837&gt;0,1,0)</f>
        <v/>
      </c>
      <c r="BB837" s="35">
        <f>IF(W837&gt;0,1,0)</f>
        <v/>
      </c>
    </row>
    <row r="838">
      <c r="B838" s="154" t="inlineStr">
        <is>
          <t>trial 406</t>
        </is>
      </c>
      <c r="C838" s="155">
        <f>+start-C835</f>
        <v/>
      </c>
      <c r="D838" s="156">
        <f>IF((C838&lt;=0),0,((C838-D$24)*Stock*(_xlfn.NORM.INV(RAND(),stock_ave,stock_std))+(C838-D$24)*Bonds*(_xlfn.NORM.INV(RAND(),bond_ave,bond_std))+(C838-D$24)*cash*(_xlfn.NORM.INV(RAND(),cash_ave,cash_std))+(C838-D$24)))</f>
        <v/>
      </c>
      <c r="E838" s="156">
        <f>IF((D838&lt;=0),0,((D838-E$24)*Stock*(_xlfn.NORM.INV(RAND(),stock_ave,stock_std))+(D838-E$24)*Bonds*(_xlfn.NORM.INV(RAND(),bond_ave,bond_std))+(D838-E$24)*cash*(_xlfn.NORM.INV(RAND(),cash_ave,cash_std))+(D838-E$24)))</f>
        <v/>
      </c>
      <c r="F838" s="156">
        <f>IF((E838&lt;=0),0,((E838-F$24)*Stock*(_xlfn.NORM.INV(RAND(),stock_ave,stock_std))+(E838-F$24)*Bonds*(_xlfn.NORM.INV(RAND(),bond_ave,bond_std))+(E838-F$24)*cash*(_xlfn.NORM.INV(RAND(),cash_ave,cash_std))+(E838-F$24)))</f>
        <v/>
      </c>
      <c r="G838" s="156">
        <f>IF((F838&lt;=0),0,((F838-G$24)*Stock*(_xlfn.NORM.INV(RAND(),stock_ave,stock_std))+(F838-G$24)*Bonds*(_xlfn.NORM.INV(RAND(),bond_ave,bond_std))+(F838-G$24)*cash*(_xlfn.NORM.INV(RAND(),cash_ave,cash_std))+(F838-G$24)))</f>
        <v/>
      </c>
      <c r="H838" s="156">
        <f>IF((G838&lt;=0),0,((G838-H$24)*Stock*(_xlfn.NORM.INV(RAND(),stock_ave,stock_std))+(G838-H$24)*Bonds*(_xlfn.NORM.INV(RAND(),bond_ave,bond_std))+(G838-H$24)*cash*(_xlfn.NORM.INV(RAND(),cash_ave,cash_std))+(G838-H$24)))</f>
        <v/>
      </c>
      <c r="I838" s="156">
        <f>IF((H838&lt;=0),0,((H838-I$24)*Stock*(_xlfn.NORM.INV(RAND(),stock_ave,stock_std))+(H838-I$24)*Bonds*(_xlfn.NORM.INV(RAND(),bond_ave,bond_std))+(H838-I$24)*cash*(_xlfn.NORM.INV(RAND(),cash_ave,cash_std))+(H838-I$24)))</f>
        <v/>
      </c>
      <c r="J838" s="156">
        <f>IF((I838&lt;=0),0,((I838-J$24)*Stock*(_xlfn.NORM.INV(RAND(),stock_ave,stock_std))+(I838-J$24)*Bonds*(_xlfn.NORM.INV(RAND(),bond_ave,bond_std))+(I838-J$24)*cash*(_xlfn.NORM.INV(RAND(),cash_ave,cash_std))+(I838-J$24)))</f>
        <v/>
      </c>
      <c r="K838" s="156">
        <f>IF((J838&lt;=0),0,((J838-K$24)*Stock*(_xlfn.NORM.INV(RAND(),stock_ave,stock_std))+(J838-K$24)*Bonds*(_xlfn.NORM.INV(RAND(),bond_ave,bond_std))+(J838-K$24)*cash*(_xlfn.NORM.INV(RAND(),cash_ave,cash_std))+(J838-K$24)))</f>
        <v/>
      </c>
      <c r="L838" s="156">
        <f>IF((K838&lt;=0),0,((K838-L$24)*Stock*(_xlfn.NORM.INV(RAND(),stock_ave,stock_std))+(K838-L$24)*Bonds*(_xlfn.NORM.INV(RAND(),bond_ave,bond_std))+(K838-L$24)*cash*(_xlfn.NORM.INV(RAND(),cash_ave,cash_std))+(K838-L$24)))</f>
        <v/>
      </c>
      <c r="M838" s="156">
        <f>IF((L838&lt;=0),0,((L838-M$24)*Stock*(_xlfn.NORM.INV(RAND(),stock_ave,stock_std))+(L838-M$24)*Bonds*(_xlfn.NORM.INV(RAND(),bond_ave,bond_std))+(L838-M$24)*cash*(_xlfn.NORM.INV(RAND(),cash_ave,cash_std))+(L838-M$24)))</f>
        <v/>
      </c>
      <c r="N838" s="156">
        <f>IF((M838&lt;=0),0,((M838-N$24)*Stock*(_xlfn.NORM.INV(RAND(),stock_ave,stock_std))+(M838-N$24)*Bonds*(_xlfn.NORM.INV(RAND(),bond_ave,bond_std))+(M838-N$24)*cash*(_xlfn.NORM.INV(RAND(),cash_ave,cash_std))+(M838-N$24)))</f>
        <v/>
      </c>
      <c r="O838" s="156">
        <f>IF((N838&lt;=0),0,((N838-O$24)*Stock*(_xlfn.NORM.INV(RAND(),stock_ave,stock_std))+(N838-O$24)*Bonds*(_xlfn.NORM.INV(RAND(),bond_ave,bond_std))+(N838-O$24)*cash*(_xlfn.NORM.INV(RAND(),cash_ave,cash_std))+(N838-O$24)))</f>
        <v/>
      </c>
      <c r="P838" s="156">
        <f>IF((O838&lt;=0),0,((O838-P$24)*Stock*(_xlfn.NORM.INV(RAND(),stock_ave,stock_std))+(O838-P$24)*Bonds*(_xlfn.NORM.INV(RAND(),bond_ave,bond_std))+(O838-P$24)*cash*(_xlfn.NORM.INV(RAND(),cash_ave,cash_std))+(O838-P$24)))</f>
        <v/>
      </c>
      <c r="Q838" s="156">
        <f>IF((P838&lt;=0),0,((P838-Q$24)*Stock*(_xlfn.NORM.INV(RAND(),stock_ave,stock_std))+(P838-Q$24)*Bonds*(_xlfn.NORM.INV(RAND(),bond_ave,bond_std))+(P838-Q$24)*cash*(_xlfn.NORM.INV(RAND(),cash_ave,cash_std))+(P838-Q$24)))</f>
        <v/>
      </c>
      <c r="R838" s="156">
        <f>IF((Q838&lt;=0),0,((Q838-R$24)*Stock*(_xlfn.NORM.INV(RAND(),stock_ave,stock_std))+(Q838-R$24)*Bonds*(_xlfn.NORM.INV(RAND(),bond_ave,bond_std))+(Q838-R$24)*cash*(_xlfn.NORM.INV(RAND(),cash_ave,cash_std))+(Q838-R$24)))</f>
        <v/>
      </c>
      <c r="S838" s="156">
        <f>IF((R838&lt;=0),0,((R838-S$24)*Stock*(_xlfn.NORM.INV(RAND(),stock_ave,stock_std))+(R838-S$24)*Bonds*(_xlfn.NORM.INV(RAND(),bond_ave,bond_std))+(R838-S$24)*cash*(_xlfn.NORM.INV(RAND(),cash_ave,cash_std))+(R838-S$24)))</f>
        <v/>
      </c>
      <c r="T838" s="156">
        <f>IF((S838&lt;=0),0,((S838-T$24)*Stock*(_xlfn.NORM.INV(RAND(),stock_ave,stock_std))+(S838-T$24)*Bonds*(_xlfn.NORM.INV(RAND(),bond_ave,bond_std))+(S838-T$24)*cash*(_xlfn.NORM.INV(RAND(),cash_ave,cash_std))+(S838-T$24)))</f>
        <v/>
      </c>
      <c r="U838" s="156">
        <f>IF((T838&lt;=0),0,((T838-U$24)*Stock*(_xlfn.NORM.INV(RAND(),stock_ave,stock_std))+(T838-U$24)*Bonds*(_xlfn.NORM.INV(RAND(),bond_ave,bond_std))+(T838-U$24)*cash*(_xlfn.NORM.INV(RAND(),cash_ave,cash_std))+(T838-U$24)))</f>
        <v/>
      </c>
      <c r="V838" s="156">
        <f>IF((U838&lt;=0),0,((U838-V$24)*Stock*(_xlfn.NORM.INV(RAND(),stock_ave,stock_std))+(U838-V$24)*Bonds*(_xlfn.NORM.INV(RAND(),bond_ave,bond_std))+(U838-V$24)*cash*(_xlfn.NORM.INV(RAND(),cash_ave,cash_std))+(U838-V$24)))</f>
        <v/>
      </c>
      <c r="W838" s="156">
        <f>IF((V838&lt;=0),0,((V838-W$24)*Stock*(_xlfn.NORM.INV(RAND(),stock_ave,stock_std))+(V838-W$24)*Bonds*(_xlfn.NORM.INV(RAND(),bond_ave,bond_std))+(V838-W$24)*cash*(_xlfn.NORM.INV(RAND(),cash_ave,cash_std))+(V838-W$24)))</f>
        <v/>
      </c>
      <c r="X838" s="156">
        <f>IF((W838&lt;=0),0,((W838-X$24)*Stock*(_xlfn.NORM.INV(RAND(),stock_ave,stock_std))+(W838-X$24)*Bonds*(_xlfn.NORM.INV(RAND(),bond_ave,bond_std))+(W838-X$24)*cash*(_xlfn.NORM.INV(RAND(),cash_ave,cash_std))+(W838-X$24)))</f>
        <v/>
      </c>
      <c r="Y838" s="156">
        <f>IF((X838&lt;=0),0,((X838-Y$24)*Stock*(_xlfn.NORM.INV(RAND(),stock_ave,stock_std))+(X838-Y$24)*Bonds*(_xlfn.NORM.INV(RAND(),bond_ave,bond_std))+(X838-Y$24)*cash*(_xlfn.NORM.INV(RAND(),cash_ave,cash_std))+(X838-Y$24)))</f>
        <v/>
      </c>
      <c r="Z838" s="156">
        <f>IF((Y838&lt;=0),0,((Y838-Z$24)*Stock*(_xlfn.NORM.INV(RAND(),stock_ave,stock_std))+(Y838-Z$24)*Bonds*(_xlfn.NORM.INV(RAND(),bond_ave,bond_std))+(Y838-Z$24)*cash*(_xlfn.NORM.INV(RAND(),cash_ave,cash_std))+(Y838-Z$24)))</f>
        <v/>
      </c>
      <c r="AA838" s="156">
        <f>IF((Z838&lt;=0),0,((Z838-AA$24)*Stock*(_xlfn.NORM.INV(RAND(),stock_ave,stock_std))+(Z838-AA$24)*Bonds*(_xlfn.NORM.INV(RAND(),bond_ave,bond_std))+(Z838-AA$24)*cash*(_xlfn.NORM.INV(RAND(),cash_ave,cash_std))+(Z838-AA$24)))</f>
        <v/>
      </c>
      <c r="AB838" s="156">
        <f>IF((AA838&lt;=0),0,((AA838-AB$24)*Stock*(_xlfn.NORM.INV(RAND(),stock_ave,stock_std))+(AA838-AB$24)*Bonds*(_xlfn.NORM.INV(RAND(),bond_ave,bond_std))+(AA838-AB$24)*cash*(_xlfn.NORM.INV(RAND(),cash_ave,cash_std))+(AA838-AB$24)))</f>
        <v/>
      </c>
      <c r="AC838" s="156">
        <f>IF((AB838&lt;=0),0,((AB838-AC$24)*Stock*(_xlfn.NORM.INV(RAND(),stock_ave,stock_std))+(AB838-AC$24)*Bonds*(_xlfn.NORM.INV(RAND(),bond_ave,bond_std))+(AB838-AC$24)*cash*(_xlfn.NORM.INV(RAND(),cash_ave,cash_std))+(AB838-AC$24)))</f>
        <v/>
      </c>
      <c r="AD838" s="156">
        <f>IF((AC838&lt;=0),0,((AC838-AD$24)*Stock*(_xlfn.NORM.INV(RAND(),stock_ave,stock_std))+(AC838-AD$24)*Bonds*(_xlfn.NORM.INV(RAND(),bond_ave,bond_std))+(AC838-AD$24)*cash*(_xlfn.NORM.INV(RAND(),cash_ave,cash_std))+(AC838-AD$24)))</f>
        <v/>
      </c>
      <c r="AE838" s="156">
        <f>IF((AD838&lt;=0),0,((AD838-AE$24)*Stock*(_xlfn.NORM.INV(RAND(),stock_ave,stock_std))+(AD838-AE$24)*Bonds*(_xlfn.NORM.INV(RAND(),bond_ave,bond_std))+(AD838-AE$24)*cash*(_xlfn.NORM.INV(RAND(),cash_ave,cash_std))+(AD838-AE$24)))</f>
        <v/>
      </c>
      <c r="AF838" s="156">
        <f>IF((AE838&lt;=0),0,((AE838-AF$24)*Stock*(_xlfn.NORM.INV(RAND(),stock_ave,stock_std))+(AE838-AF$24)*Bonds*(_xlfn.NORM.INV(RAND(),bond_ave,bond_std))+(AE838-AF$24)*cash*(_xlfn.NORM.INV(RAND(),cash_ave,cash_std))+(AE838-AF$24)))</f>
        <v/>
      </c>
      <c r="AG838" s="156">
        <f>IF((AF838&lt;=0),0,((AF838-AG$24)*Stock*(_xlfn.NORM.INV(RAND(),stock_ave,stock_std))+(AF838-AG$24)*Bonds*(_xlfn.NORM.INV(RAND(),bond_ave,bond_std))+(AF838-AG$24)*cash*(_xlfn.NORM.INV(RAND(),cash_ave,cash_std))+(AF838-AG$24)))</f>
        <v/>
      </c>
      <c r="AH838" s="156">
        <f>IF((AG838&lt;=0),0,((AG838-AH$24)*Stock*(_xlfn.NORM.INV(RAND(),stock_ave,stock_std))+(AG838-AH$24)*Bonds*(_xlfn.NORM.INV(RAND(),bond_ave,bond_std))+(AG838-AH$24)*cash*(_xlfn.NORM.INV(RAND(),cash_ave,cash_std))+(AG838-AH$24)))</f>
        <v/>
      </c>
      <c r="AI838" s="156">
        <f>IF((AH838&lt;=0),0,((AH838-AI$24)*Stock*(_xlfn.NORM.INV(RAND(),stock_ave,stock_std))+(AH838-AI$24)*Bonds*(_xlfn.NORM.INV(RAND(),bond_ave,bond_std))+(AH838-AI$24)*cash*(_xlfn.NORM.INV(RAND(),cash_ave,cash_std))+(AH838-AI$24)))</f>
        <v/>
      </c>
      <c r="AJ838" s="156">
        <f>IF((AI838&lt;=0),0,((AI838-AJ$24)*Stock*(_xlfn.NORM.INV(RAND(),stock_ave,stock_std))+(AI838-AJ$24)*Bonds*(_xlfn.NORM.INV(RAND(),bond_ave,bond_std))+(AI838-AJ$24)*cash*(_xlfn.NORM.INV(RAND(),cash_ave,cash_std))+(AI838-AJ$24)))</f>
        <v/>
      </c>
      <c r="AK838" s="156">
        <f>IF((AJ838&lt;=0),0,((AJ838-AK$24)*Stock*(_xlfn.NORM.INV(RAND(),stock_ave,stock_std))+(AJ838-AK$24)*Bonds*(_xlfn.NORM.INV(RAND(),bond_ave,bond_std))+(AJ838-AK$24)*cash*(_xlfn.NORM.INV(RAND(),cash_ave,cash_std))+(AJ838-AK$24)))</f>
        <v/>
      </c>
      <c r="AL838" s="156">
        <f>IF((AK838&lt;=0),0,((AK838-AL$24)*Stock*(_xlfn.NORM.INV(RAND(),stock_ave,stock_std))+(AK838-AL$24)*Bonds*(_xlfn.NORM.INV(RAND(),bond_ave,bond_std))+(AK838-AL$24)*cash*(_xlfn.NORM.INV(RAND(),cash_ave,cash_std))+(AK838-AL$24)))</f>
        <v/>
      </c>
      <c r="AM838" s="156">
        <f>IF((AL838&lt;=0),0,((AL838-AM$24)*Stock*(_xlfn.NORM.INV(RAND(),stock_ave,stock_std))+(AL838-AM$24)*Bonds*(_xlfn.NORM.INV(RAND(),bond_ave,bond_std))+(AL838-AM$24)*cash*(_xlfn.NORM.INV(RAND(),cash_ave,cash_std))+(AL838-AM$24)))</f>
        <v/>
      </c>
      <c r="AN838" s="156">
        <f>IF((AM838&lt;=0),0,((AM838-AN$24)*Stock*(_xlfn.NORM.INV(RAND(),stock_ave,stock_std))+(AM838-AN$24)*Bonds*(_xlfn.NORM.INV(RAND(),bond_ave,bond_std))+(AM838-AN$24)*cash*(_xlfn.NORM.INV(RAND(),cash_ave,cash_std))+(AM838-AN$24)))</f>
        <v/>
      </c>
      <c r="AO838" s="156">
        <f>IF((AN838&lt;=0),0,((AN838-AO$24)*Stock*(_xlfn.NORM.INV(RAND(),stock_ave,stock_std))+(AN838-AO$24)*Bonds*(_xlfn.NORM.INV(RAND(),bond_ave,bond_std))+(AN838-AO$24)*cash*(_xlfn.NORM.INV(RAND(),cash_ave,cash_std))+(AN838-AO$24)))</f>
        <v/>
      </c>
      <c r="AP838" s="156">
        <f>IF((AO838&lt;=0),0,((AO838-AP$24)*Stock*(_xlfn.NORM.INV(RAND(),stock_ave,stock_std))+(AO838-AP$24)*Bonds*(_xlfn.NORM.INV(RAND(),bond_ave,bond_std))+(AO838-AP$24)*cash*(_xlfn.NORM.INV(RAND(),cash_ave,cash_std))+(AO838-AP$24)))</f>
        <v/>
      </c>
      <c r="AQ838" s="156">
        <f>IF((AP838&lt;=0),0,((AP838-AQ$24)*Stock*(_xlfn.NORM.INV(RAND(),stock_ave,stock_std))+(AP838-AQ$24)*Bonds*(_xlfn.NORM.INV(RAND(),bond_ave,bond_std))+(AP838-AQ$24)*cash*(_xlfn.NORM.INV(RAND(),cash_ave,cash_std))+(AP838-AQ$24)))</f>
        <v/>
      </c>
      <c r="AR838" s="156">
        <f>IF((AQ838&lt;=0),0,((AQ838-AR$24)*Stock*(_xlfn.NORM.INV(RAND(),stock_ave,stock_std))+(AQ838-AR$24)*Bonds*(_xlfn.NORM.INV(RAND(),bond_ave,bond_std))+(AQ838-AR$24)*cash*(_xlfn.NORM.INV(RAND(),cash_ave,cash_std))+(AQ838-AR$24)))</f>
        <v/>
      </c>
      <c r="AS838" s="156">
        <f>IF((AR838&lt;=0),0,((AR838-AS$24)*Stock*(_xlfn.NORM.INV(RAND(),stock_ave,stock_std))+(AR838-AS$24)*Bonds*(_xlfn.NORM.INV(RAND(),bond_ave,bond_std))+(AR838-AS$24)*cash*(_xlfn.NORM.INV(RAND(),cash_ave,cash_std))+(AR838-AS$24)))</f>
        <v/>
      </c>
      <c r="AT838" s="156">
        <f>IF((AS838&lt;=0),0,((AS838-AT$24)*Stock*(_xlfn.NORM.INV(RAND(),stock_ave,stock_std))+(AS838-AT$24)*Bonds*(_xlfn.NORM.INV(RAND(),bond_ave,bond_std))+(AS838-AT$24)*cash*(_xlfn.NORM.INV(RAND(),cash_ave,cash_std))+(AS838-AT$24)))</f>
        <v/>
      </c>
      <c r="AU838" s="156">
        <f>IF((AT838&lt;=0),0,((AT838-AU$24)*Stock*(_xlfn.NORM.INV(RAND(),stock_ave,stock_std))+(AT838-AU$24)*Bonds*(_xlfn.NORM.INV(RAND(),bond_ave,bond_std))+(AT838-AU$24)*cash*(_xlfn.NORM.INV(RAND(),cash_ave,cash_std))+(AT838-AU$24)))</f>
        <v/>
      </c>
      <c r="AV838" s="156">
        <f>IF((AU838&lt;=0),0,((AU838-AV$24)*Stock*(_xlfn.NORM.INV(RAND(),stock_ave,stock_std))+(AU838-AV$24)*Bonds*(_xlfn.NORM.INV(RAND(),bond_ave,bond_std))+(AU838-AV$24)*cash*(_xlfn.NORM.INV(RAND(),cash_ave,cash_std))+(AU838-AV$24)))</f>
        <v/>
      </c>
      <c r="AW838" s="156">
        <f>IF((AV838&lt;=0),0,((AV838-AW$24)*Stock*(_xlfn.NORM.INV(RAND(),stock_ave,stock_std))+(AV838-AW$24)*Bonds*(_xlfn.NORM.INV(RAND(),bond_ave,bond_std))+(AV838-AW$24)*cash*(_xlfn.NORM.INV(RAND(),cash_ave,cash_std))+(AV838-AW$24)))</f>
        <v/>
      </c>
      <c r="AX838" s="159" t="n"/>
      <c r="AY838" s="159" t="n"/>
      <c r="AZ838" s="159" t="n"/>
      <c r="BA838" s="159" t="n"/>
      <c r="BB838" s="159" t="n"/>
    </row>
    <row r="839">
      <c r="C839" s="147" t="n"/>
      <c r="D839" s="61">
        <f>+D838-IF(D$18&gt;74,(D838/D$25)*$C$10)</f>
        <v/>
      </c>
      <c r="E839" s="61">
        <f>+E838-IF(E$18&gt;74,(E838/E$25)*$C$10)</f>
        <v/>
      </c>
      <c r="F839" s="61">
        <f>+F838-IF(F$18&gt;74,(F838/F$25)*$C$10)</f>
        <v/>
      </c>
      <c r="G839" s="61">
        <f>+G838-IF(G$18&gt;74,(G838/G$25)*$C$10)</f>
        <v/>
      </c>
      <c r="H839" s="61">
        <f>+H838-IF(H$18&gt;74,(H838/H$25)*$C$10)</f>
        <v/>
      </c>
      <c r="I839" s="61">
        <f>+I838-IF(I$18&gt;74,(I838/I$25)*$C$10)</f>
        <v/>
      </c>
      <c r="J839" s="61">
        <f>+J838-IF(J$18&gt;74,(J838/J$25)*$C$10)</f>
        <v/>
      </c>
      <c r="K839" s="61">
        <f>+K838-IF(K$18&gt;74,(K838/K$25)*$C$10)</f>
        <v/>
      </c>
      <c r="L839" s="61">
        <f>+L838-IF(L$18&gt;74,(L838/L$25)*$C$10)</f>
        <v/>
      </c>
      <c r="M839" s="61">
        <f>+M838-IF(M$18&gt;74,(M838/M$25)*$C$10)</f>
        <v/>
      </c>
      <c r="N839" s="61">
        <f>+N838-IF(N$18&gt;74,(N838/N$25)*$C$10)</f>
        <v/>
      </c>
      <c r="O839" s="61">
        <f>+O838-IF(O$18&gt;74,(O838/O$25)*$C$10)</f>
        <v/>
      </c>
      <c r="P839" s="61">
        <f>+P838-IF(P$18&gt;74,(P838/P$25)*$C$10)</f>
        <v/>
      </c>
      <c r="Q839" s="61">
        <f>+Q838-IF(Q$18&gt;74,(Q838/Q$25)*$C$10)</f>
        <v/>
      </c>
      <c r="R839" s="61">
        <f>+R838-IF(R$18&gt;74,(R838/R$25)*$C$10)</f>
        <v/>
      </c>
      <c r="S839" s="61">
        <f>+S838-IF(S$18&gt;74,(S838/S$25)*$C$10)</f>
        <v/>
      </c>
      <c r="T839" s="61">
        <f>+T838-IF(T$18&gt;74,(T838/T$25)*$C$10)</f>
        <v/>
      </c>
      <c r="U839" s="61">
        <f>+U838-IF(U$18&gt;74,(U838/U$25)*$C$10)</f>
        <v/>
      </c>
      <c r="V839" s="61">
        <f>+V838-IF(V$18&gt;74,(V838/V$25)*$C$10)</f>
        <v/>
      </c>
      <c r="W839" s="61">
        <f>+W838-IF(W$18&gt;74,(W838/W$25)*$C$10)</f>
        <v/>
      </c>
      <c r="X839" s="61">
        <f>+X838-IF(X$18&gt;74,(X838/X$25)*$C$10)</f>
        <v/>
      </c>
      <c r="Y839" s="61">
        <f>+Y838-IF(Y$18&gt;74,(Y838/Y$25)*$C$10)</f>
        <v/>
      </c>
      <c r="Z839" s="61">
        <f>+Z838-IF(Z$18&gt;74,(Z838/Z$25)*$C$10)</f>
        <v/>
      </c>
      <c r="AA839" s="61">
        <f>+AA838-IF(AA$18&gt;74,(AA838/AA$25)*$C$10)</f>
        <v/>
      </c>
      <c r="AB839" s="61">
        <f>+AB838-IF(AB$18&gt;74,(AB838/AB$25)*$C$10)</f>
        <v/>
      </c>
      <c r="AC839" s="61">
        <f>+AC838-IF(AC$18&gt;74,(AC838/AC$25)*$C$10)</f>
        <v/>
      </c>
      <c r="AD839" s="61">
        <f>+AD838-IF(AD$18&gt;74,(AD838/AD$25)*$C$10)</f>
        <v/>
      </c>
      <c r="AE839" s="61">
        <f>+AE838-IF(AE$18&gt;74,(AE838/AE$25)*$C$10)</f>
        <v/>
      </c>
      <c r="AF839" s="61">
        <f>+AF838-IF(AF$18&gt;74,(AF838/AF$25)*$C$10)</f>
        <v/>
      </c>
      <c r="AG839" s="61">
        <f>+AG838-IF(AG$18&gt;74,(AG838/AG$25)*$C$10)</f>
        <v/>
      </c>
      <c r="AH839" s="61">
        <f>+AH838-IF(AH$18&gt;74,(AH838/AH$25)*$C$10)</f>
        <v/>
      </c>
      <c r="AI839" s="61">
        <f>+AI838-IF(AI$18&gt;74,(AI838/AI$25)*$C$10)</f>
        <v/>
      </c>
      <c r="AJ839" s="61">
        <f>+AJ838-IF(AJ$18&gt;74,(AJ838/AJ$25)*$C$10)</f>
        <v/>
      </c>
      <c r="AK839" s="61">
        <f>+AK838-IF(AK$18&gt;74,(AK838/AK$25)*$C$10)</f>
        <v/>
      </c>
      <c r="AL839" s="61">
        <f>+AL838-IF(AL$18&gt;74,(AL838/AL$25)*$C$10)</f>
        <v/>
      </c>
      <c r="AM839" s="61">
        <f>+AM838-IF(AM$18&gt;74,(AM838/AM$25)*$C$10)</f>
        <v/>
      </c>
      <c r="AN839" s="61">
        <f>+AN838-IF(AN$18&gt;74,(AN838/AN$25)*$C$10)</f>
        <v/>
      </c>
      <c r="AO839" s="61">
        <f>+AO838-IF(AO$18&gt;74,(AO838/AO$25)*$C$10)</f>
        <v/>
      </c>
      <c r="AP839" s="61">
        <f>+AP838-IF(AP$18&gt;74,(AP838/AP$25)*$C$10)</f>
        <v/>
      </c>
      <c r="AQ839" s="61">
        <f>+AQ838-IF(AQ$18&gt;74,(AQ838/AQ$25)*$C$10)</f>
        <v/>
      </c>
      <c r="AR839" s="61">
        <f>+AR838-IF(AR$18&gt;74,(AR838/AR$25)*$C$10)</f>
        <v/>
      </c>
      <c r="AS839" s="61">
        <f>+AS838-IF(AS$18&gt;74,(AS838/AS$25)*$C$10)</f>
        <v/>
      </c>
      <c r="AT839" s="61">
        <f>+AT838-IF(AT$18&gt;74,(AT838/AT$25)*$C$10)</f>
        <v/>
      </c>
      <c r="AU839" s="61">
        <f>+AU838-IF(AU$18&gt;74,(AU838/AU$25)*$C$10)</f>
        <v/>
      </c>
      <c r="AV839" s="61">
        <f>+AV838-IF(AV$18&gt;74,(AV838/AV$25)*$C$10)</f>
        <v/>
      </c>
      <c r="AW839" s="61">
        <f>+AW838-IF(AW$18&gt;74,(AW838/AW$25)*$C$10)</f>
        <v/>
      </c>
      <c r="AX839" s="35">
        <f>IF(AW839&gt;0,1,0)</f>
        <v/>
      </c>
      <c r="AY839" s="35">
        <f>IF(AL839&gt;0,1,0)</f>
        <v/>
      </c>
      <c r="AZ839" s="35">
        <f>IF(AG839&gt;0,1,0)</f>
        <v/>
      </c>
      <c r="BA839" s="35">
        <f>IF(AB839&gt;0,1,0)</f>
        <v/>
      </c>
      <c r="BB839" s="35">
        <f>IF(W839&gt;0,1,0)</f>
        <v/>
      </c>
    </row>
    <row r="840">
      <c r="B840" s="154" t="inlineStr">
        <is>
          <t>trial 407</t>
        </is>
      </c>
      <c r="C840" s="155">
        <f>+start-C837</f>
        <v/>
      </c>
      <c r="D840" s="156">
        <f>IF((C840&lt;=0),0,((C840-D$24)*Stock*(_xlfn.NORM.INV(RAND(),stock_ave,stock_std))+(C840-D$24)*Bonds*(_xlfn.NORM.INV(RAND(),bond_ave,bond_std))+(C840-D$24)*cash*(_xlfn.NORM.INV(RAND(),cash_ave,cash_std))+(C840-D$24)))</f>
        <v/>
      </c>
      <c r="E840" s="156">
        <f>IF((D840&lt;=0),0,((D840-E$24)*Stock*(_xlfn.NORM.INV(RAND(),stock_ave,stock_std))+(D840-E$24)*Bonds*(_xlfn.NORM.INV(RAND(),bond_ave,bond_std))+(D840-E$24)*cash*(_xlfn.NORM.INV(RAND(),cash_ave,cash_std))+(D840-E$24)))</f>
        <v/>
      </c>
      <c r="F840" s="156">
        <f>IF((E840&lt;=0),0,((E840-F$24)*Stock*(_xlfn.NORM.INV(RAND(),stock_ave,stock_std))+(E840-F$24)*Bonds*(_xlfn.NORM.INV(RAND(),bond_ave,bond_std))+(E840-F$24)*cash*(_xlfn.NORM.INV(RAND(),cash_ave,cash_std))+(E840-F$24)))</f>
        <v/>
      </c>
      <c r="G840" s="156">
        <f>IF((F840&lt;=0),0,((F840-G$24)*Stock*(_xlfn.NORM.INV(RAND(),stock_ave,stock_std))+(F840-G$24)*Bonds*(_xlfn.NORM.INV(RAND(),bond_ave,bond_std))+(F840-G$24)*cash*(_xlfn.NORM.INV(RAND(),cash_ave,cash_std))+(F840-G$24)))</f>
        <v/>
      </c>
      <c r="H840" s="156">
        <f>IF((G840&lt;=0),0,((G840-H$24)*Stock*(_xlfn.NORM.INV(RAND(),stock_ave,stock_std))+(G840-H$24)*Bonds*(_xlfn.NORM.INV(RAND(),bond_ave,bond_std))+(G840-H$24)*cash*(_xlfn.NORM.INV(RAND(),cash_ave,cash_std))+(G840-H$24)))</f>
        <v/>
      </c>
      <c r="I840" s="156">
        <f>IF((H840&lt;=0),0,((H840-I$24)*Stock*(_xlfn.NORM.INV(RAND(),stock_ave,stock_std))+(H840-I$24)*Bonds*(_xlfn.NORM.INV(RAND(),bond_ave,bond_std))+(H840-I$24)*cash*(_xlfn.NORM.INV(RAND(),cash_ave,cash_std))+(H840-I$24)))</f>
        <v/>
      </c>
      <c r="J840" s="156">
        <f>IF((I840&lt;=0),0,((I840-J$24)*Stock*(_xlfn.NORM.INV(RAND(),stock_ave,stock_std))+(I840-J$24)*Bonds*(_xlfn.NORM.INV(RAND(),bond_ave,bond_std))+(I840-J$24)*cash*(_xlfn.NORM.INV(RAND(),cash_ave,cash_std))+(I840-J$24)))</f>
        <v/>
      </c>
      <c r="K840" s="156">
        <f>IF((J840&lt;=0),0,((J840-K$24)*Stock*(_xlfn.NORM.INV(RAND(),stock_ave,stock_std))+(J840-K$24)*Bonds*(_xlfn.NORM.INV(RAND(),bond_ave,bond_std))+(J840-K$24)*cash*(_xlfn.NORM.INV(RAND(),cash_ave,cash_std))+(J840-K$24)))</f>
        <v/>
      </c>
      <c r="L840" s="156">
        <f>IF((K840&lt;=0),0,((K840-L$24)*Stock*(_xlfn.NORM.INV(RAND(),stock_ave,stock_std))+(K840-L$24)*Bonds*(_xlfn.NORM.INV(RAND(),bond_ave,bond_std))+(K840-L$24)*cash*(_xlfn.NORM.INV(RAND(),cash_ave,cash_std))+(K840-L$24)))</f>
        <v/>
      </c>
      <c r="M840" s="156">
        <f>IF((L840&lt;=0),0,((L840-M$24)*Stock*(_xlfn.NORM.INV(RAND(),stock_ave,stock_std))+(L840-M$24)*Bonds*(_xlfn.NORM.INV(RAND(),bond_ave,bond_std))+(L840-M$24)*cash*(_xlfn.NORM.INV(RAND(),cash_ave,cash_std))+(L840-M$24)))</f>
        <v/>
      </c>
      <c r="N840" s="156">
        <f>IF((M840&lt;=0),0,((M840-N$24)*Stock*(_xlfn.NORM.INV(RAND(),stock_ave,stock_std))+(M840-N$24)*Bonds*(_xlfn.NORM.INV(RAND(),bond_ave,bond_std))+(M840-N$24)*cash*(_xlfn.NORM.INV(RAND(),cash_ave,cash_std))+(M840-N$24)))</f>
        <v/>
      </c>
      <c r="O840" s="156">
        <f>IF((N840&lt;=0),0,((N840-O$24)*Stock*(_xlfn.NORM.INV(RAND(),stock_ave,stock_std))+(N840-O$24)*Bonds*(_xlfn.NORM.INV(RAND(),bond_ave,bond_std))+(N840-O$24)*cash*(_xlfn.NORM.INV(RAND(),cash_ave,cash_std))+(N840-O$24)))</f>
        <v/>
      </c>
      <c r="P840" s="156">
        <f>IF((O840&lt;=0),0,((O840-P$24)*Stock*(_xlfn.NORM.INV(RAND(),stock_ave,stock_std))+(O840-P$24)*Bonds*(_xlfn.NORM.INV(RAND(),bond_ave,bond_std))+(O840-P$24)*cash*(_xlfn.NORM.INV(RAND(),cash_ave,cash_std))+(O840-P$24)))</f>
        <v/>
      </c>
      <c r="Q840" s="156">
        <f>IF((P840&lt;=0),0,((P840-Q$24)*Stock*(_xlfn.NORM.INV(RAND(),stock_ave,stock_std))+(P840-Q$24)*Bonds*(_xlfn.NORM.INV(RAND(),bond_ave,bond_std))+(P840-Q$24)*cash*(_xlfn.NORM.INV(RAND(),cash_ave,cash_std))+(P840-Q$24)))</f>
        <v/>
      </c>
      <c r="R840" s="156">
        <f>IF((Q840&lt;=0),0,((Q840-R$24)*Stock*(_xlfn.NORM.INV(RAND(),stock_ave,stock_std))+(Q840-R$24)*Bonds*(_xlfn.NORM.INV(RAND(),bond_ave,bond_std))+(Q840-R$24)*cash*(_xlfn.NORM.INV(RAND(),cash_ave,cash_std))+(Q840-R$24)))</f>
        <v/>
      </c>
      <c r="S840" s="156">
        <f>IF((R840&lt;=0),0,((R840-S$24)*Stock*(_xlfn.NORM.INV(RAND(),stock_ave,stock_std))+(R840-S$24)*Bonds*(_xlfn.NORM.INV(RAND(),bond_ave,bond_std))+(R840-S$24)*cash*(_xlfn.NORM.INV(RAND(),cash_ave,cash_std))+(R840-S$24)))</f>
        <v/>
      </c>
      <c r="T840" s="156">
        <f>IF((S840&lt;=0),0,((S840-T$24)*Stock*(_xlfn.NORM.INV(RAND(),stock_ave,stock_std))+(S840-T$24)*Bonds*(_xlfn.NORM.INV(RAND(),bond_ave,bond_std))+(S840-T$24)*cash*(_xlfn.NORM.INV(RAND(),cash_ave,cash_std))+(S840-T$24)))</f>
        <v/>
      </c>
      <c r="U840" s="156">
        <f>IF((T840&lt;=0),0,((T840-U$24)*Stock*(_xlfn.NORM.INV(RAND(),stock_ave,stock_std))+(T840-U$24)*Bonds*(_xlfn.NORM.INV(RAND(),bond_ave,bond_std))+(T840-U$24)*cash*(_xlfn.NORM.INV(RAND(),cash_ave,cash_std))+(T840-U$24)))</f>
        <v/>
      </c>
      <c r="V840" s="156">
        <f>IF((U840&lt;=0),0,((U840-V$24)*Stock*(_xlfn.NORM.INV(RAND(),stock_ave,stock_std))+(U840-V$24)*Bonds*(_xlfn.NORM.INV(RAND(),bond_ave,bond_std))+(U840-V$24)*cash*(_xlfn.NORM.INV(RAND(),cash_ave,cash_std))+(U840-V$24)))</f>
        <v/>
      </c>
      <c r="W840" s="156">
        <f>IF((V840&lt;=0),0,((V840-W$24)*Stock*(_xlfn.NORM.INV(RAND(),stock_ave,stock_std))+(V840-W$24)*Bonds*(_xlfn.NORM.INV(RAND(),bond_ave,bond_std))+(V840-W$24)*cash*(_xlfn.NORM.INV(RAND(),cash_ave,cash_std))+(V840-W$24)))</f>
        <v/>
      </c>
      <c r="X840" s="156">
        <f>IF((W840&lt;=0),0,((W840-X$24)*Stock*(_xlfn.NORM.INV(RAND(),stock_ave,stock_std))+(W840-X$24)*Bonds*(_xlfn.NORM.INV(RAND(),bond_ave,bond_std))+(W840-X$24)*cash*(_xlfn.NORM.INV(RAND(),cash_ave,cash_std))+(W840-X$24)))</f>
        <v/>
      </c>
      <c r="Y840" s="156">
        <f>IF((X840&lt;=0),0,((X840-Y$24)*Stock*(_xlfn.NORM.INV(RAND(),stock_ave,stock_std))+(X840-Y$24)*Bonds*(_xlfn.NORM.INV(RAND(),bond_ave,bond_std))+(X840-Y$24)*cash*(_xlfn.NORM.INV(RAND(),cash_ave,cash_std))+(X840-Y$24)))</f>
        <v/>
      </c>
      <c r="Z840" s="156">
        <f>IF((Y840&lt;=0),0,((Y840-Z$24)*Stock*(_xlfn.NORM.INV(RAND(),stock_ave,stock_std))+(Y840-Z$24)*Bonds*(_xlfn.NORM.INV(RAND(),bond_ave,bond_std))+(Y840-Z$24)*cash*(_xlfn.NORM.INV(RAND(),cash_ave,cash_std))+(Y840-Z$24)))</f>
        <v/>
      </c>
      <c r="AA840" s="156">
        <f>IF((Z840&lt;=0),0,((Z840-AA$24)*Stock*(_xlfn.NORM.INV(RAND(),stock_ave,stock_std))+(Z840-AA$24)*Bonds*(_xlfn.NORM.INV(RAND(),bond_ave,bond_std))+(Z840-AA$24)*cash*(_xlfn.NORM.INV(RAND(),cash_ave,cash_std))+(Z840-AA$24)))</f>
        <v/>
      </c>
      <c r="AB840" s="156">
        <f>IF((AA840&lt;=0),0,((AA840-AB$24)*Stock*(_xlfn.NORM.INV(RAND(),stock_ave,stock_std))+(AA840-AB$24)*Bonds*(_xlfn.NORM.INV(RAND(),bond_ave,bond_std))+(AA840-AB$24)*cash*(_xlfn.NORM.INV(RAND(),cash_ave,cash_std))+(AA840-AB$24)))</f>
        <v/>
      </c>
      <c r="AC840" s="156">
        <f>IF((AB840&lt;=0),0,((AB840-AC$24)*Stock*(_xlfn.NORM.INV(RAND(),stock_ave,stock_std))+(AB840-AC$24)*Bonds*(_xlfn.NORM.INV(RAND(),bond_ave,bond_std))+(AB840-AC$24)*cash*(_xlfn.NORM.INV(RAND(),cash_ave,cash_std))+(AB840-AC$24)))</f>
        <v/>
      </c>
      <c r="AD840" s="156">
        <f>IF((AC840&lt;=0),0,((AC840-AD$24)*Stock*(_xlfn.NORM.INV(RAND(),stock_ave,stock_std))+(AC840-AD$24)*Bonds*(_xlfn.NORM.INV(RAND(),bond_ave,bond_std))+(AC840-AD$24)*cash*(_xlfn.NORM.INV(RAND(),cash_ave,cash_std))+(AC840-AD$24)))</f>
        <v/>
      </c>
      <c r="AE840" s="156">
        <f>IF((AD840&lt;=0),0,((AD840-AE$24)*Stock*(_xlfn.NORM.INV(RAND(),stock_ave,stock_std))+(AD840-AE$24)*Bonds*(_xlfn.NORM.INV(RAND(),bond_ave,bond_std))+(AD840-AE$24)*cash*(_xlfn.NORM.INV(RAND(),cash_ave,cash_std))+(AD840-AE$24)))</f>
        <v/>
      </c>
      <c r="AF840" s="156">
        <f>IF((AE840&lt;=0),0,((AE840-AF$24)*Stock*(_xlfn.NORM.INV(RAND(),stock_ave,stock_std))+(AE840-AF$24)*Bonds*(_xlfn.NORM.INV(RAND(),bond_ave,bond_std))+(AE840-AF$24)*cash*(_xlfn.NORM.INV(RAND(),cash_ave,cash_std))+(AE840-AF$24)))</f>
        <v/>
      </c>
      <c r="AG840" s="156">
        <f>IF((AF840&lt;=0),0,((AF840-AG$24)*Stock*(_xlfn.NORM.INV(RAND(),stock_ave,stock_std))+(AF840-AG$24)*Bonds*(_xlfn.NORM.INV(RAND(),bond_ave,bond_std))+(AF840-AG$24)*cash*(_xlfn.NORM.INV(RAND(),cash_ave,cash_std))+(AF840-AG$24)))</f>
        <v/>
      </c>
      <c r="AH840" s="156">
        <f>IF((AG840&lt;=0),0,((AG840-AH$24)*Stock*(_xlfn.NORM.INV(RAND(),stock_ave,stock_std))+(AG840-AH$24)*Bonds*(_xlfn.NORM.INV(RAND(),bond_ave,bond_std))+(AG840-AH$24)*cash*(_xlfn.NORM.INV(RAND(),cash_ave,cash_std))+(AG840-AH$24)))</f>
        <v/>
      </c>
      <c r="AI840" s="156">
        <f>IF((AH840&lt;=0),0,((AH840-AI$24)*Stock*(_xlfn.NORM.INV(RAND(),stock_ave,stock_std))+(AH840-AI$24)*Bonds*(_xlfn.NORM.INV(RAND(),bond_ave,bond_std))+(AH840-AI$24)*cash*(_xlfn.NORM.INV(RAND(),cash_ave,cash_std))+(AH840-AI$24)))</f>
        <v/>
      </c>
      <c r="AJ840" s="156">
        <f>IF((AI840&lt;=0),0,((AI840-AJ$24)*Stock*(_xlfn.NORM.INV(RAND(),stock_ave,stock_std))+(AI840-AJ$24)*Bonds*(_xlfn.NORM.INV(RAND(),bond_ave,bond_std))+(AI840-AJ$24)*cash*(_xlfn.NORM.INV(RAND(),cash_ave,cash_std))+(AI840-AJ$24)))</f>
        <v/>
      </c>
      <c r="AK840" s="156">
        <f>IF((AJ840&lt;=0),0,((AJ840-AK$24)*Stock*(_xlfn.NORM.INV(RAND(),stock_ave,stock_std))+(AJ840-AK$24)*Bonds*(_xlfn.NORM.INV(RAND(),bond_ave,bond_std))+(AJ840-AK$24)*cash*(_xlfn.NORM.INV(RAND(),cash_ave,cash_std))+(AJ840-AK$24)))</f>
        <v/>
      </c>
      <c r="AL840" s="156">
        <f>IF((AK840&lt;=0),0,((AK840-AL$24)*Stock*(_xlfn.NORM.INV(RAND(),stock_ave,stock_std))+(AK840-AL$24)*Bonds*(_xlfn.NORM.INV(RAND(),bond_ave,bond_std))+(AK840-AL$24)*cash*(_xlfn.NORM.INV(RAND(),cash_ave,cash_std))+(AK840-AL$24)))</f>
        <v/>
      </c>
      <c r="AM840" s="156">
        <f>IF((AL840&lt;=0),0,((AL840-AM$24)*Stock*(_xlfn.NORM.INV(RAND(),stock_ave,stock_std))+(AL840-AM$24)*Bonds*(_xlfn.NORM.INV(RAND(),bond_ave,bond_std))+(AL840-AM$24)*cash*(_xlfn.NORM.INV(RAND(),cash_ave,cash_std))+(AL840-AM$24)))</f>
        <v/>
      </c>
      <c r="AN840" s="156">
        <f>IF((AM840&lt;=0),0,((AM840-AN$24)*Stock*(_xlfn.NORM.INV(RAND(),stock_ave,stock_std))+(AM840-AN$24)*Bonds*(_xlfn.NORM.INV(RAND(),bond_ave,bond_std))+(AM840-AN$24)*cash*(_xlfn.NORM.INV(RAND(),cash_ave,cash_std))+(AM840-AN$24)))</f>
        <v/>
      </c>
      <c r="AO840" s="156">
        <f>IF((AN840&lt;=0),0,((AN840-AO$24)*Stock*(_xlfn.NORM.INV(RAND(),stock_ave,stock_std))+(AN840-AO$24)*Bonds*(_xlfn.NORM.INV(RAND(),bond_ave,bond_std))+(AN840-AO$24)*cash*(_xlfn.NORM.INV(RAND(),cash_ave,cash_std))+(AN840-AO$24)))</f>
        <v/>
      </c>
      <c r="AP840" s="156">
        <f>IF((AO840&lt;=0),0,((AO840-AP$24)*Stock*(_xlfn.NORM.INV(RAND(),stock_ave,stock_std))+(AO840-AP$24)*Bonds*(_xlfn.NORM.INV(RAND(),bond_ave,bond_std))+(AO840-AP$24)*cash*(_xlfn.NORM.INV(RAND(),cash_ave,cash_std))+(AO840-AP$24)))</f>
        <v/>
      </c>
      <c r="AQ840" s="156">
        <f>IF((AP840&lt;=0),0,((AP840-AQ$24)*Stock*(_xlfn.NORM.INV(RAND(),stock_ave,stock_std))+(AP840-AQ$24)*Bonds*(_xlfn.NORM.INV(RAND(),bond_ave,bond_std))+(AP840-AQ$24)*cash*(_xlfn.NORM.INV(RAND(),cash_ave,cash_std))+(AP840-AQ$24)))</f>
        <v/>
      </c>
      <c r="AR840" s="156">
        <f>IF((AQ840&lt;=0),0,((AQ840-AR$24)*Stock*(_xlfn.NORM.INV(RAND(),stock_ave,stock_std))+(AQ840-AR$24)*Bonds*(_xlfn.NORM.INV(RAND(),bond_ave,bond_std))+(AQ840-AR$24)*cash*(_xlfn.NORM.INV(RAND(),cash_ave,cash_std))+(AQ840-AR$24)))</f>
        <v/>
      </c>
      <c r="AS840" s="156">
        <f>IF((AR840&lt;=0),0,((AR840-AS$24)*Stock*(_xlfn.NORM.INV(RAND(),stock_ave,stock_std))+(AR840-AS$24)*Bonds*(_xlfn.NORM.INV(RAND(),bond_ave,bond_std))+(AR840-AS$24)*cash*(_xlfn.NORM.INV(RAND(),cash_ave,cash_std))+(AR840-AS$24)))</f>
        <v/>
      </c>
      <c r="AT840" s="156">
        <f>IF((AS840&lt;=0),0,((AS840-AT$24)*Stock*(_xlfn.NORM.INV(RAND(),stock_ave,stock_std))+(AS840-AT$24)*Bonds*(_xlfn.NORM.INV(RAND(),bond_ave,bond_std))+(AS840-AT$24)*cash*(_xlfn.NORM.INV(RAND(),cash_ave,cash_std))+(AS840-AT$24)))</f>
        <v/>
      </c>
      <c r="AU840" s="156">
        <f>IF((AT840&lt;=0),0,((AT840-AU$24)*Stock*(_xlfn.NORM.INV(RAND(),stock_ave,stock_std))+(AT840-AU$24)*Bonds*(_xlfn.NORM.INV(RAND(),bond_ave,bond_std))+(AT840-AU$24)*cash*(_xlfn.NORM.INV(RAND(),cash_ave,cash_std))+(AT840-AU$24)))</f>
        <v/>
      </c>
      <c r="AV840" s="156">
        <f>IF((AU840&lt;=0),0,((AU840-AV$24)*Stock*(_xlfn.NORM.INV(RAND(),stock_ave,stock_std))+(AU840-AV$24)*Bonds*(_xlfn.NORM.INV(RAND(),bond_ave,bond_std))+(AU840-AV$24)*cash*(_xlfn.NORM.INV(RAND(),cash_ave,cash_std))+(AU840-AV$24)))</f>
        <v/>
      </c>
      <c r="AW840" s="156">
        <f>IF((AV840&lt;=0),0,((AV840-AW$24)*Stock*(_xlfn.NORM.INV(RAND(),stock_ave,stock_std))+(AV840-AW$24)*Bonds*(_xlfn.NORM.INV(RAND(),bond_ave,bond_std))+(AV840-AW$24)*cash*(_xlfn.NORM.INV(RAND(),cash_ave,cash_std))+(AV840-AW$24)))</f>
        <v/>
      </c>
      <c r="AX840" s="159" t="n"/>
      <c r="AY840" s="159" t="n"/>
      <c r="AZ840" s="159" t="n"/>
      <c r="BA840" s="159" t="n"/>
      <c r="BB840" s="159" t="n"/>
    </row>
    <row r="841">
      <c r="C841" s="147" t="n"/>
      <c r="D841" s="61">
        <f>+D840-IF(D$18&gt;74,(D840/D$25)*$C$10)</f>
        <v/>
      </c>
      <c r="E841" s="61">
        <f>+E840-IF(E$18&gt;74,(E840/E$25)*$C$10)</f>
        <v/>
      </c>
      <c r="F841" s="61">
        <f>+F840-IF(F$18&gt;74,(F840/F$25)*$C$10)</f>
        <v/>
      </c>
      <c r="G841" s="61">
        <f>+G840-IF(G$18&gt;74,(G840/G$25)*$C$10)</f>
        <v/>
      </c>
      <c r="H841" s="61">
        <f>+H840-IF(H$18&gt;74,(H840/H$25)*$C$10)</f>
        <v/>
      </c>
      <c r="I841" s="61">
        <f>+I840-IF(I$18&gt;74,(I840/I$25)*$C$10)</f>
        <v/>
      </c>
      <c r="J841" s="61">
        <f>+J840-IF(J$18&gt;74,(J840/J$25)*$C$10)</f>
        <v/>
      </c>
      <c r="K841" s="61">
        <f>+K840-IF(K$18&gt;74,(K840/K$25)*$C$10)</f>
        <v/>
      </c>
      <c r="L841" s="61">
        <f>+L840-IF(L$18&gt;74,(L840/L$25)*$C$10)</f>
        <v/>
      </c>
      <c r="M841" s="61">
        <f>+M840-IF(M$18&gt;74,(M840/M$25)*$C$10)</f>
        <v/>
      </c>
      <c r="N841" s="61">
        <f>+N840-IF(N$18&gt;74,(N840/N$25)*$C$10)</f>
        <v/>
      </c>
      <c r="O841" s="61">
        <f>+O840-IF(O$18&gt;74,(O840/O$25)*$C$10)</f>
        <v/>
      </c>
      <c r="P841" s="61">
        <f>+P840-IF(P$18&gt;74,(P840/P$25)*$C$10)</f>
        <v/>
      </c>
      <c r="Q841" s="61">
        <f>+Q840-IF(Q$18&gt;74,(Q840/Q$25)*$C$10)</f>
        <v/>
      </c>
      <c r="R841" s="61">
        <f>+R840-IF(R$18&gt;74,(R840/R$25)*$C$10)</f>
        <v/>
      </c>
      <c r="S841" s="61">
        <f>+S840-IF(S$18&gt;74,(S840/S$25)*$C$10)</f>
        <v/>
      </c>
      <c r="T841" s="61">
        <f>+T840-IF(T$18&gt;74,(T840/T$25)*$C$10)</f>
        <v/>
      </c>
      <c r="U841" s="61">
        <f>+U840-IF(U$18&gt;74,(U840/U$25)*$C$10)</f>
        <v/>
      </c>
      <c r="V841" s="61">
        <f>+V840-IF(V$18&gt;74,(V840/V$25)*$C$10)</f>
        <v/>
      </c>
      <c r="W841" s="61">
        <f>+W840-IF(W$18&gt;74,(W840/W$25)*$C$10)</f>
        <v/>
      </c>
      <c r="X841" s="61">
        <f>+X840-IF(X$18&gt;74,(X840/X$25)*$C$10)</f>
        <v/>
      </c>
      <c r="Y841" s="61">
        <f>+Y840-IF(Y$18&gt;74,(Y840/Y$25)*$C$10)</f>
        <v/>
      </c>
      <c r="Z841" s="61">
        <f>+Z840-IF(Z$18&gt;74,(Z840/Z$25)*$C$10)</f>
        <v/>
      </c>
      <c r="AA841" s="61">
        <f>+AA840-IF(AA$18&gt;74,(AA840/AA$25)*$C$10)</f>
        <v/>
      </c>
      <c r="AB841" s="61">
        <f>+AB840-IF(AB$18&gt;74,(AB840/AB$25)*$C$10)</f>
        <v/>
      </c>
      <c r="AC841" s="61">
        <f>+AC840-IF(AC$18&gt;74,(AC840/AC$25)*$C$10)</f>
        <v/>
      </c>
      <c r="AD841" s="61">
        <f>+AD840-IF(AD$18&gt;74,(AD840/AD$25)*$C$10)</f>
        <v/>
      </c>
      <c r="AE841" s="61">
        <f>+AE840-IF(AE$18&gt;74,(AE840/AE$25)*$C$10)</f>
        <v/>
      </c>
      <c r="AF841" s="61">
        <f>+AF840-IF(AF$18&gt;74,(AF840/AF$25)*$C$10)</f>
        <v/>
      </c>
      <c r="AG841" s="61">
        <f>+AG840-IF(AG$18&gt;74,(AG840/AG$25)*$C$10)</f>
        <v/>
      </c>
      <c r="AH841" s="61">
        <f>+AH840-IF(AH$18&gt;74,(AH840/AH$25)*$C$10)</f>
        <v/>
      </c>
      <c r="AI841" s="61">
        <f>+AI840-IF(AI$18&gt;74,(AI840/AI$25)*$C$10)</f>
        <v/>
      </c>
      <c r="AJ841" s="61">
        <f>+AJ840-IF(AJ$18&gt;74,(AJ840/AJ$25)*$C$10)</f>
        <v/>
      </c>
      <c r="AK841" s="61">
        <f>+AK840-IF(AK$18&gt;74,(AK840/AK$25)*$C$10)</f>
        <v/>
      </c>
      <c r="AL841" s="61">
        <f>+AL840-IF(AL$18&gt;74,(AL840/AL$25)*$C$10)</f>
        <v/>
      </c>
      <c r="AM841" s="61">
        <f>+AM840-IF(AM$18&gt;74,(AM840/AM$25)*$C$10)</f>
        <v/>
      </c>
      <c r="AN841" s="61">
        <f>+AN840-IF(AN$18&gt;74,(AN840/AN$25)*$C$10)</f>
        <v/>
      </c>
      <c r="AO841" s="61">
        <f>+AO840-IF(AO$18&gt;74,(AO840/AO$25)*$C$10)</f>
        <v/>
      </c>
      <c r="AP841" s="61">
        <f>+AP840-IF(AP$18&gt;74,(AP840/AP$25)*$C$10)</f>
        <v/>
      </c>
      <c r="AQ841" s="61">
        <f>+AQ840-IF(AQ$18&gt;74,(AQ840/AQ$25)*$C$10)</f>
        <v/>
      </c>
      <c r="AR841" s="61">
        <f>+AR840-IF(AR$18&gt;74,(AR840/AR$25)*$C$10)</f>
        <v/>
      </c>
      <c r="AS841" s="61">
        <f>+AS840-IF(AS$18&gt;74,(AS840/AS$25)*$C$10)</f>
        <v/>
      </c>
      <c r="AT841" s="61">
        <f>+AT840-IF(AT$18&gt;74,(AT840/AT$25)*$C$10)</f>
        <v/>
      </c>
      <c r="AU841" s="61">
        <f>+AU840-IF(AU$18&gt;74,(AU840/AU$25)*$C$10)</f>
        <v/>
      </c>
      <c r="AV841" s="61">
        <f>+AV840-IF(AV$18&gt;74,(AV840/AV$25)*$C$10)</f>
        <v/>
      </c>
      <c r="AW841" s="61">
        <f>+AW840-IF(AW$18&gt;74,(AW840/AW$25)*$C$10)</f>
        <v/>
      </c>
      <c r="AX841" s="35">
        <f>IF(AW841&gt;0,1,0)</f>
        <v/>
      </c>
      <c r="AY841" s="35">
        <f>IF(AL841&gt;0,1,0)</f>
        <v/>
      </c>
      <c r="AZ841" s="35">
        <f>IF(AG841&gt;0,1,0)</f>
        <v/>
      </c>
      <c r="BA841" s="35">
        <f>IF(AB841&gt;0,1,0)</f>
        <v/>
      </c>
      <c r="BB841" s="35">
        <f>IF(W841&gt;0,1,0)</f>
        <v/>
      </c>
    </row>
    <row r="842">
      <c r="B842" s="154" t="inlineStr">
        <is>
          <t>trial 408</t>
        </is>
      </c>
      <c r="C842" s="155">
        <f>+start-C839</f>
        <v/>
      </c>
      <c r="D842" s="156">
        <f>IF((C842&lt;=0),0,((C842-D$24)*Stock*(_xlfn.NORM.INV(RAND(),stock_ave,stock_std))+(C842-D$24)*Bonds*(_xlfn.NORM.INV(RAND(),bond_ave,bond_std))+(C842-D$24)*cash*(_xlfn.NORM.INV(RAND(),cash_ave,cash_std))+(C842-D$24)))</f>
        <v/>
      </c>
      <c r="E842" s="156">
        <f>IF((D842&lt;=0),0,((D842-E$24)*Stock*(_xlfn.NORM.INV(RAND(),stock_ave,stock_std))+(D842-E$24)*Bonds*(_xlfn.NORM.INV(RAND(),bond_ave,bond_std))+(D842-E$24)*cash*(_xlfn.NORM.INV(RAND(),cash_ave,cash_std))+(D842-E$24)))</f>
        <v/>
      </c>
      <c r="F842" s="156">
        <f>IF((E842&lt;=0),0,((E842-F$24)*Stock*(_xlfn.NORM.INV(RAND(),stock_ave,stock_std))+(E842-F$24)*Bonds*(_xlfn.NORM.INV(RAND(),bond_ave,bond_std))+(E842-F$24)*cash*(_xlfn.NORM.INV(RAND(),cash_ave,cash_std))+(E842-F$24)))</f>
        <v/>
      </c>
      <c r="G842" s="156">
        <f>IF((F842&lt;=0),0,((F842-G$24)*Stock*(_xlfn.NORM.INV(RAND(),stock_ave,stock_std))+(F842-G$24)*Bonds*(_xlfn.NORM.INV(RAND(),bond_ave,bond_std))+(F842-G$24)*cash*(_xlfn.NORM.INV(RAND(),cash_ave,cash_std))+(F842-G$24)))</f>
        <v/>
      </c>
      <c r="H842" s="156">
        <f>IF((G842&lt;=0),0,((G842-H$24)*Stock*(_xlfn.NORM.INV(RAND(),stock_ave,stock_std))+(G842-H$24)*Bonds*(_xlfn.NORM.INV(RAND(),bond_ave,bond_std))+(G842-H$24)*cash*(_xlfn.NORM.INV(RAND(),cash_ave,cash_std))+(G842-H$24)))</f>
        <v/>
      </c>
      <c r="I842" s="156">
        <f>IF((H842&lt;=0),0,((H842-I$24)*Stock*(_xlfn.NORM.INV(RAND(),stock_ave,stock_std))+(H842-I$24)*Bonds*(_xlfn.NORM.INV(RAND(),bond_ave,bond_std))+(H842-I$24)*cash*(_xlfn.NORM.INV(RAND(),cash_ave,cash_std))+(H842-I$24)))</f>
        <v/>
      </c>
      <c r="J842" s="156">
        <f>IF((I842&lt;=0),0,((I842-J$24)*Stock*(_xlfn.NORM.INV(RAND(),stock_ave,stock_std))+(I842-J$24)*Bonds*(_xlfn.NORM.INV(RAND(),bond_ave,bond_std))+(I842-J$24)*cash*(_xlfn.NORM.INV(RAND(),cash_ave,cash_std))+(I842-J$24)))</f>
        <v/>
      </c>
      <c r="K842" s="156">
        <f>IF((J842&lt;=0),0,((J842-K$24)*Stock*(_xlfn.NORM.INV(RAND(),stock_ave,stock_std))+(J842-K$24)*Bonds*(_xlfn.NORM.INV(RAND(),bond_ave,bond_std))+(J842-K$24)*cash*(_xlfn.NORM.INV(RAND(),cash_ave,cash_std))+(J842-K$24)))</f>
        <v/>
      </c>
      <c r="L842" s="156">
        <f>IF((K842&lt;=0),0,((K842-L$24)*Stock*(_xlfn.NORM.INV(RAND(),stock_ave,stock_std))+(K842-L$24)*Bonds*(_xlfn.NORM.INV(RAND(),bond_ave,bond_std))+(K842-L$24)*cash*(_xlfn.NORM.INV(RAND(),cash_ave,cash_std))+(K842-L$24)))</f>
        <v/>
      </c>
      <c r="M842" s="156">
        <f>IF((L842&lt;=0),0,((L842-M$24)*Stock*(_xlfn.NORM.INV(RAND(),stock_ave,stock_std))+(L842-M$24)*Bonds*(_xlfn.NORM.INV(RAND(),bond_ave,bond_std))+(L842-M$24)*cash*(_xlfn.NORM.INV(RAND(),cash_ave,cash_std))+(L842-M$24)))</f>
        <v/>
      </c>
      <c r="N842" s="156">
        <f>IF((M842&lt;=0),0,((M842-N$24)*Stock*(_xlfn.NORM.INV(RAND(),stock_ave,stock_std))+(M842-N$24)*Bonds*(_xlfn.NORM.INV(RAND(),bond_ave,bond_std))+(M842-N$24)*cash*(_xlfn.NORM.INV(RAND(),cash_ave,cash_std))+(M842-N$24)))</f>
        <v/>
      </c>
      <c r="O842" s="156">
        <f>IF((N842&lt;=0),0,((N842-O$24)*Stock*(_xlfn.NORM.INV(RAND(),stock_ave,stock_std))+(N842-O$24)*Bonds*(_xlfn.NORM.INV(RAND(),bond_ave,bond_std))+(N842-O$24)*cash*(_xlfn.NORM.INV(RAND(),cash_ave,cash_std))+(N842-O$24)))</f>
        <v/>
      </c>
      <c r="P842" s="156">
        <f>IF((O842&lt;=0),0,((O842-P$24)*Stock*(_xlfn.NORM.INV(RAND(),stock_ave,stock_std))+(O842-P$24)*Bonds*(_xlfn.NORM.INV(RAND(),bond_ave,bond_std))+(O842-P$24)*cash*(_xlfn.NORM.INV(RAND(),cash_ave,cash_std))+(O842-P$24)))</f>
        <v/>
      </c>
      <c r="Q842" s="156">
        <f>IF((P842&lt;=0),0,((P842-Q$24)*Stock*(_xlfn.NORM.INV(RAND(),stock_ave,stock_std))+(P842-Q$24)*Bonds*(_xlfn.NORM.INV(RAND(),bond_ave,bond_std))+(P842-Q$24)*cash*(_xlfn.NORM.INV(RAND(),cash_ave,cash_std))+(P842-Q$24)))</f>
        <v/>
      </c>
      <c r="R842" s="156">
        <f>IF((Q842&lt;=0),0,((Q842-R$24)*Stock*(_xlfn.NORM.INV(RAND(),stock_ave,stock_std))+(Q842-R$24)*Bonds*(_xlfn.NORM.INV(RAND(),bond_ave,bond_std))+(Q842-R$24)*cash*(_xlfn.NORM.INV(RAND(),cash_ave,cash_std))+(Q842-R$24)))</f>
        <v/>
      </c>
      <c r="S842" s="156">
        <f>IF((R842&lt;=0),0,((R842-S$24)*Stock*(_xlfn.NORM.INV(RAND(),stock_ave,stock_std))+(R842-S$24)*Bonds*(_xlfn.NORM.INV(RAND(),bond_ave,bond_std))+(R842-S$24)*cash*(_xlfn.NORM.INV(RAND(),cash_ave,cash_std))+(R842-S$24)))</f>
        <v/>
      </c>
      <c r="T842" s="156">
        <f>IF((S842&lt;=0),0,((S842-T$24)*Stock*(_xlfn.NORM.INV(RAND(),stock_ave,stock_std))+(S842-T$24)*Bonds*(_xlfn.NORM.INV(RAND(),bond_ave,bond_std))+(S842-T$24)*cash*(_xlfn.NORM.INV(RAND(),cash_ave,cash_std))+(S842-T$24)))</f>
        <v/>
      </c>
      <c r="U842" s="156">
        <f>IF((T842&lt;=0),0,((T842-U$24)*Stock*(_xlfn.NORM.INV(RAND(),stock_ave,stock_std))+(T842-U$24)*Bonds*(_xlfn.NORM.INV(RAND(),bond_ave,bond_std))+(T842-U$24)*cash*(_xlfn.NORM.INV(RAND(),cash_ave,cash_std))+(T842-U$24)))</f>
        <v/>
      </c>
      <c r="V842" s="156">
        <f>IF((U842&lt;=0),0,((U842-V$24)*Stock*(_xlfn.NORM.INV(RAND(),stock_ave,stock_std))+(U842-V$24)*Bonds*(_xlfn.NORM.INV(RAND(),bond_ave,bond_std))+(U842-V$24)*cash*(_xlfn.NORM.INV(RAND(),cash_ave,cash_std))+(U842-V$24)))</f>
        <v/>
      </c>
      <c r="W842" s="156">
        <f>IF((V842&lt;=0),0,((V842-W$24)*Stock*(_xlfn.NORM.INV(RAND(),stock_ave,stock_std))+(V842-W$24)*Bonds*(_xlfn.NORM.INV(RAND(),bond_ave,bond_std))+(V842-W$24)*cash*(_xlfn.NORM.INV(RAND(),cash_ave,cash_std))+(V842-W$24)))</f>
        <v/>
      </c>
      <c r="X842" s="156">
        <f>IF((W842&lt;=0),0,((W842-X$24)*Stock*(_xlfn.NORM.INV(RAND(),stock_ave,stock_std))+(W842-X$24)*Bonds*(_xlfn.NORM.INV(RAND(),bond_ave,bond_std))+(W842-X$24)*cash*(_xlfn.NORM.INV(RAND(),cash_ave,cash_std))+(W842-X$24)))</f>
        <v/>
      </c>
      <c r="Y842" s="156">
        <f>IF((X842&lt;=0),0,((X842-Y$24)*Stock*(_xlfn.NORM.INV(RAND(),stock_ave,stock_std))+(X842-Y$24)*Bonds*(_xlfn.NORM.INV(RAND(),bond_ave,bond_std))+(X842-Y$24)*cash*(_xlfn.NORM.INV(RAND(),cash_ave,cash_std))+(X842-Y$24)))</f>
        <v/>
      </c>
      <c r="Z842" s="156">
        <f>IF((Y842&lt;=0),0,((Y842-Z$24)*Stock*(_xlfn.NORM.INV(RAND(),stock_ave,stock_std))+(Y842-Z$24)*Bonds*(_xlfn.NORM.INV(RAND(),bond_ave,bond_std))+(Y842-Z$24)*cash*(_xlfn.NORM.INV(RAND(),cash_ave,cash_std))+(Y842-Z$24)))</f>
        <v/>
      </c>
      <c r="AA842" s="156">
        <f>IF((Z842&lt;=0),0,((Z842-AA$24)*Stock*(_xlfn.NORM.INV(RAND(),stock_ave,stock_std))+(Z842-AA$24)*Bonds*(_xlfn.NORM.INV(RAND(),bond_ave,bond_std))+(Z842-AA$24)*cash*(_xlfn.NORM.INV(RAND(),cash_ave,cash_std))+(Z842-AA$24)))</f>
        <v/>
      </c>
      <c r="AB842" s="156">
        <f>IF((AA842&lt;=0),0,((AA842-AB$24)*Stock*(_xlfn.NORM.INV(RAND(),stock_ave,stock_std))+(AA842-AB$24)*Bonds*(_xlfn.NORM.INV(RAND(),bond_ave,bond_std))+(AA842-AB$24)*cash*(_xlfn.NORM.INV(RAND(),cash_ave,cash_std))+(AA842-AB$24)))</f>
        <v/>
      </c>
      <c r="AC842" s="156">
        <f>IF((AB842&lt;=0),0,((AB842-AC$24)*Stock*(_xlfn.NORM.INV(RAND(),stock_ave,stock_std))+(AB842-AC$24)*Bonds*(_xlfn.NORM.INV(RAND(),bond_ave,bond_std))+(AB842-AC$24)*cash*(_xlfn.NORM.INV(RAND(),cash_ave,cash_std))+(AB842-AC$24)))</f>
        <v/>
      </c>
      <c r="AD842" s="156">
        <f>IF((AC842&lt;=0),0,((AC842-AD$24)*Stock*(_xlfn.NORM.INV(RAND(),stock_ave,stock_std))+(AC842-AD$24)*Bonds*(_xlfn.NORM.INV(RAND(),bond_ave,bond_std))+(AC842-AD$24)*cash*(_xlfn.NORM.INV(RAND(),cash_ave,cash_std))+(AC842-AD$24)))</f>
        <v/>
      </c>
      <c r="AE842" s="156">
        <f>IF((AD842&lt;=0),0,((AD842-AE$24)*Stock*(_xlfn.NORM.INV(RAND(),stock_ave,stock_std))+(AD842-AE$24)*Bonds*(_xlfn.NORM.INV(RAND(),bond_ave,bond_std))+(AD842-AE$24)*cash*(_xlfn.NORM.INV(RAND(),cash_ave,cash_std))+(AD842-AE$24)))</f>
        <v/>
      </c>
      <c r="AF842" s="156">
        <f>IF((AE842&lt;=0),0,((AE842-AF$24)*Stock*(_xlfn.NORM.INV(RAND(),stock_ave,stock_std))+(AE842-AF$24)*Bonds*(_xlfn.NORM.INV(RAND(),bond_ave,bond_std))+(AE842-AF$24)*cash*(_xlfn.NORM.INV(RAND(),cash_ave,cash_std))+(AE842-AF$24)))</f>
        <v/>
      </c>
      <c r="AG842" s="156">
        <f>IF((AF842&lt;=0),0,((AF842-AG$24)*Stock*(_xlfn.NORM.INV(RAND(),stock_ave,stock_std))+(AF842-AG$24)*Bonds*(_xlfn.NORM.INV(RAND(),bond_ave,bond_std))+(AF842-AG$24)*cash*(_xlfn.NORM.INV(RAND(),cash_ave,cash_std))+(AF842-AG$24)))</f>
        <v/>
      </c>
      <c r="AH842" s="156">
        <f>IF((AG842&lt;=0),0,((AG842-AH$24)*Stock*(_xlfn.NORM.INV(RAND(),stock_ave,stock_std))+(AG842-AH$24)*Bonds*(_xlfn.NORM.INV(RAND(),bond_ave,bond_std))+(AG842-AH$24)*cash*(_xlfn.NORM.INV(RAND(),cash_ave,cash_std))+(AG842-AH$24)))</f>
        <v/>
      </c>
      <c r="AI842" s="156">
        <f>IF((AH842&lt;=0),0,((AH842-AI$24)*Stock*(_xlfn.NORM.INV(RAND(),stock_ave,stock_std))+(AH842-AI$24)*Bonds*(_xlfn.NORM.INV(RAND(),bond_ave,bond_std))+(AH842-AI$24)*cash*(_xlfn.NORM.INV(RAND(),cash_ave,cash_std))+(AH842-AI$24)))</f>
        <v/>
      </c>
      <c r="AJ842" s="156">
        <f>IF((AI842&lt;=0),0,((AI842-AJ$24)*Stock*(_xlfn.NORM.INV(RAND(),stock_ave,stock_std))+(AI842-AJ$24)*Bonds*(_xlfn.NORM.INV(RAND(),bond_ave,bond_std))+(AI842-AJ$24)*cash*(_xlfn.NORM.INV(RAND(),cash_ave,cash_std))+(AI842-AJ$24)))</f>
        <v/>
      </c>
      <c r="AK842" s="156">
        <f>IF((AJ842&lt;=0),0,((AJ842-AK$24)*Stock*(_xlfn.NORM.INV(RAND(),stock_ave,stock_std))+(AJ842-AK$24)*Bonds*(_xlfn.NORM.INV(RAND(),bond_ave,bond_std))+(AJ842-AK$24)*cash*(_xlfn.NORM.INV(RAND(),cash_ave,cash_std))+(AJ842-AK$24)))</f>
        <v/>
      </c>
      <c r="AL842" s="156">
        <f>IF((AK842&lt;=0),0,((AK842-AL$24)*Stock*(_xlfn.NORM.INV(RAND(),stock_ave,stock_std))+(AK842-AL$24)*Bonds*(_xlfn.NORM.INV(RAND(),bond_ave,bond_std))+(AK842-AL$24)*cash*(_xlfn.NORM.INV(RAND(),cash_ave,cash_std))+(AK842-AL$24)))</f>
        <v/>
      </c>
      <c r="AM842" s="156">
        <f>IF((AL842&lt;=0),0,((AL842-AM$24)*Stock*(_xlfn.NORM.INV(RAND(),stock_ave,stock_std))+(AL842-AM$24)*Bonds*(_xlfn.NORM.INV(RAND(),bond_ave,bond_std))+(AL842-AM$24)*cash*(_xlfn.NORM.INV(RAND(),cash_ave,cash_std))+(AL842-AM$24)))</f>
        <v/>
      </c>
      <c r="AN842" s="156">
        <f>IF((AM842&lt;=0),0,((AM842-AN$24)*Stock*(_xlfn.NORM.INV(RAND(),stock_ave,stock_std))+(AM842-AN$24)*Bonds*(_xlfn.NORM.INV(RAND(),bond_ave,bond_std))+(AM842-AN$24)*cash*(_xlfn.NORM.INV(RAND(),cash_ave,cash_std))+(AM842-AN$24)))</f>
        <v/>
      </c>
      <c r="AO842" s="156">
        <f>IF((AN842&lt;=0),0,((AN842-AO$24)*Stock*(_xlfn.NORM.INV(RAND(),stock_ave,stock_std))+(AN842-AO$24)*Bonds*(_xlfn.NORM.INV(RAND(),bond_ave,bond_std))+(AN842-AO$24)*cash*(_xlfn.NORM.INV(RAND(),cash_ave,cash_std))+(AN842-AO$24)))</f>
        <v/>
      </c>
      <c r="AP842" s="156">
        <f>IF((AO842&lt;=0),0,((AO842-AP$24)*Stock*(_xlfn.NORM.INV(RAND(),stock_ave,stock_std))+(AO842-AP$24)*Bonds*(_xlfn.NORM.INV(RAND(),bond_ave,bond_std))+(AO842-AP$24)*cash*(_xlfn.NORM.INV(RAND(),cash_ave,cash_std))+(AO842-AP$24)))</f>
        <v/>
      </c>
      <c r="AQ842" s="156">
        <f>IF((AP842&lt;=0),0,((AP842-AQ$24)*Stock*(_xlfn.NORM.INV(RAND(),stock_ave,stock_std))+(AP842-AQ$24)*Bonds*(_xlfn.NORM.INV(RAND(),bond_ave,bond_std))+(AP842-AQ$24)*cash*(_xlfn.NORM.INV(RAND(),cash_ave,cash_std))+(AP842-AQ$24)))</f>
        <v/>
      </c>
      <c r="AR842" s="156">
        <f>IF((AQ842&lt;=0),0,((AQ842-AR$24)*Stock*(_xlfn.NORM.INV(RAND(),stock_ave,stock_std))+(AQ842-AR$24)*Bonds*(_xlfn.NORM.INV(RAND(),bond_ave,bond_std))+(AQ842-AR$24)*cash*(_xlfn.NORM.INV(RAND(),cash_ave,cash_std))+(AQ842-AR$24)))</f>
        <v/>
      </c>
      <c r="AS842" s="156">
        <f>IF((AR842&lt;=0),0,((AR842-AS$24)*Stock*(_xlfn.NORM.INV(RAND(),stock_ave,stock_std))+(AR842-AS$24)*Bonds*(_xlfn.NORM.INV(RAND(),bond_ave,bond_std))+(AR842-AS$24)*cash*(_xlfn.NORM.INV(RAND(),cash_ave,cash_std))+(AR842-AS$24)))</f>
        <v/>
      </c>
      <c r="AT842" s="156">
        <f>IF((AS842&lt;=0),0,((AS842-AT$24)*Stock*(_xlfn.NORM.INV(RAND(),stock_ave,stock_std))+(AS842-AT$24)*Bonds*(_xlfn.NORM.INV(RAND(),bond_ave,bond_std))+(AS842-AT$24)*cash*(_xlfn.NORM.INV(RAND(),cash_ave,cash_std))+(AS842-AT$24)))</f>
        <v/>
      </c>
      <c r="AU842" s="156">
        <f>IF((AT842&lt;=0),0,((AT842-AU$24)*Stock*(_xlfn.NORM.INV(RAND(),stock_ave,stock_std))+(AT842-AU$24)*Bonds*(_xlfn.NORM.INV(RAND(),bond_ave,bond_std))+(AT842-AU$24)*cash*(_xlfn.NORM.INV(RAND(),cash_ave,cash_std))+(AT842-AU$24)))</f>
        <v/>
      </c>
      <c r="AV842" s="156">
        <f>IF((AU842&lt;=0),0,((AU842-AV$24)*Stock*(_xlfn.NORM.INV(RAND(),stock_ave,stock_std))+(AU842-AV$24)*Bonds*(_xlfn.NORM.INV(RAND(),bond_ave,bond_std))+(AU842-AV$24)*cash*(_xlfn.NORM.INV(RAND(),cash_ave,cash_std))+(AU842-AV$24)))</f>
        <v/>
      </c>
      <c r="AW842" s="156">
        <f>IF((AV842&lt;=0),0,((AV842-AW$24)*Stock*(_xlfn.NORM.INV(RAND(),stock_ave,stock_std))+(AV842-AW$24)*Bonds*(_xlfn.NORM.INV(RAND(),bond_ave,bond_std))+(AV842-AW$24)*cash*(_xlfn.NORM.INV(RAND(),cash_ave,cash_std))+(AV842-AW$24)))</f>
        <v/>
      </c>
      <c r="AX842" s="159" t="n"/>
      <c r="AY842" s="159" t="n"/>
      <c r="AZ842" s="159" t="n"/>
      <c r="BA842" s="159" t="n"/>
      <c r="BB842" s="159" t="n"/>
    </row>
    <row r="843">
      <c r="C843" s="147" t="n"/>
      <c r="D843" s="61">
        <f>+D842-IF(D$18&gt;74,(D842/D$25)*$C$10)</f>
        <v/>
      </c>
      <c r="E843" s="61">
        <f>+E842-IF(E$18&gt;74,(E842/E$25)*$C$10)</f>
        <v/>
      </c>
      <c r="F843" s="61">
        <f>+F842-IF(F$18&gt;74,(F842/F$25)*$C$10)</f>
        <v/>
      </c>
      <c r="G843" s="61">
        <f>+G842-IF(G$18&gt;74,(G842/G$25)*$C$10)</f>
        <v/>
      </c>
      <c r="H843" s="61">
        <f>+H842-IF(H$18&gt;74,(H842/H$25)*$C$10)</f>
        <v/>
      </c>
      <c r="I843" s="61">
        <f>+I842-IF(I$18&gt;74,(I842/I$25)*$C$10)</f>
        <v/>
      </c>
      <c r="J843" s="61">
        <f>+J842-IF(J$18&gt;74,(J842/J$25)*$C$10)</f>
        <v/>
      </c>
      <c r="K843" s="61">
        <f>+K842-IF(K$18&gt;74,(K842/K$25)*$C$10)</f>
        <v/>
      </c>
      <c r="L843" s="61">
        <f>+L842-IF(L$18&gt;74,(L842/L$25)*$C$10)</f>
        <v/>
      </c>
      <c r="M843" s="61">
        <f>+M842-IF(M$18&gt;74,(M842/M$25)*$C$10)</f>
        <v/>
      </c>
      <c r="N843" s="61">
        <f>+N842-IF(N$18&gt;74,(N842/N$25)*$C$10)</f>
        <v/>
      </c>
      <c r="O843" s="61">
        <f>+O842-IF(O$18&gt;74,(O842/O$25)*$C$10)</f>
        <v/>
      </c>
      <c r="P843" s="61">
        <f>+P842-IF(P$18&gt;74,(P842/P$25)*$C$10)</f>
        <v/>
      </c>
      <c r="Q843" s="61">
        <f>+Q842-IF(Q$18&gt;74,(Q842/Q$25)*$C$10)</f>
        <v/>
      </c>
      <c r="R843" s="61">
        <f>+R842-IF(R$18&gt;74,(R842/R$25)*$C$10)</f>
        <v/>
      </c>
      <c r="S843" s="61">
        <f>+S842-IF(S$18&gt;74,(S842/S$25)*$C$10)</f>
        <v/>
      </c>
      <c r="T843" s="61">
        <f>+T842-IF(T$18&gt;74,(T842/T$25)*$C$10)</f>
        <v/>
      </c>
      <c r="U843" s="61">
        <f>+U842-IF(U$18&gt;74,(U842/U$25)*$C$10)</f>
        <v/>
      </c>
      <c r="V843" s="61">
        <f>+V842-IF(V$18&gt;74,(V842/V$25)*$C$10)</f>
        <v/>
      </c>
      <c r="W843" s="61">
        <f>+W842-IF(W$18&gt;74,(W842/W$25)*$C$10)</f>
        <v/>
      </c>
      <c r="X843" s="61">
        <f>+X842-IF(X$18&gt;74,(X842/X$25)*$C$10)</f>
        <v/>
      </c>
      <c r="Y843" s="61">
        <f>+Y842-IF(Y$18&gt;74,(Y842/Y$25)*$C$10)</f>
        <v/>
      </c>
      <c r="Z843" s="61">
        <f>+Z842-IF(Z$18&gt;74,(Z842/Z$25)*$C$10)</f>
        <v/>
      </c>
      <c r="AA843" s="61">
        <f>+AA842-IF(AA$18&gt;74,(AA842/AA$25)*$C$10)</f>
        <v/>
      </c>
      <c r="AB843" s="61">
        <f>+AB842-IF(AB$18&gt;74,(AB842/AB$25)*$C$10)</f>
        <v/>
      </c>
      <c r="AC843" s="61">
        <f>+AC842-IF(AC$18&gt;74,(AC842/AC$25)*$C$10)</f>
        <v/>
      </c>
      <c r="AD843" s="61">
        <f>+AD842-IF(AD$18&gt;74,(AD842/AD$25)*$C$10)</f>
        <v/>
      </c>
      <c r="AE843" s="61">
        <f>+AE842-IF(AE$18&gt;74,(AE842/AE$25)*$C$10)</f>
        <v/>
      </c>
      <c r="AF843" s="61">
        <f>+AF842-IF(AF$18&gt;74,(AF842/AF$25)*$C$10)</f>
        <v/>
      </c>
      <c r="AG843" s="61">
        <f>+AG842-IF(AG$18&gt;74,(AG842/AG$25)*$C$10)</f>
        <v/>
      </c>
      <c r="AH843" s="61">
        <f>+AH842-IF(AH$18&gt;74,(AH842/AH$25)*$C$10)</f>
        <v/>
      </c>
      <c r="AI843" s="61">
        <f>+AI842-IF(AI$18&gt;74,(AI842/AI$25)*$C$10)</f>
        <v/>
      </c>
      <c r="AJ843" s="61">
        <f>+AJ842-IF(AJ$18&gt;74,(AJ842/AJ$25)*$C$10)</f>
        <v/>
      </c>
      <c r="AK843" s="61">
        <f>+AK842-IF(AK$18&gt;74,(AK842/AK$25)*$C$10)</f>
        <v/>
      </c>
      <c r="AL843" s="61">
        <f>+AL842-IF(AL$18&gt;74,(AL842/AL$25)*$C$10)</f>
        <v/>
      </c>
      <c r="AM843" s="61">
        <f>+AM842-IF(AM$18&gt;74,(AM842/AM$25)*$C$10)</f>
        <v/>
      </c>
      <c r="AN843" s="61">
        <f>+AN842-IF(AN$18&gt;74,(AN842/AN$25)*$C$10)</f>
        <v/>
      </c>
      <c r="AO843" s="61">
        <f>+AO842-IF(AO$18&gt;74,(AO842/AO$25)*$C$10)</f>
        <v/>
      </c>
      <c r="AP843" s="61">
        <f>+AP842-IF(AP$18&gt;74,(AP842/AP$25)*$C$10)</f>
        <v/>
      </c>
      <c r="AQ843" s="61">
        <f>+AQ842-IF(AQ$18&gt;74,(AQ842/AQ$25)*$C$10)</f>
        <v/>
      </c>
      <c r="AR843" s="61">
        <f>+AR842-IF(AR$18&gt;74,(AR842/AR$25)*$C$10)</f>
        <v/>
      </c>
      <c r="AS843" s="61">
        <f>+AS842-IF(AS$18&gt;74,(AS842/AS$25)*$C$10)</f>
        <v/>
      </c>
      <c r="AT843" s="61">
        <f>+AT842-IF(AT$18&gt;74,(AT842/AT$25)*$C$10)</f>
        <v/>
      </c>
      <c r="AU843" s="61">
        <f>+AU842-IF(AU$18&gt;74,(AU842/AU$25)*$C$10)</f>
        <v/>
      </c>
      <c r="AV843" s="61">
        <f>+AV842-IF(AV$18&gt;74,(AV842/AV$25)*$C$10)</f>
        <v/>
      </c>
      <c r="AW843" s="61">
        <f>+AW842-IF(AW$18&gt;74,(AW842/AW$25)*$C$10)</f>
        <v/>
      </c>
      <c r="AX843" s="35">
        <f>IF(AW843&gt;0,1,0)</f>
        <v/>
      </c>
      <c r="AY843" s="35">
        <f>IF(AL843&gt;0,1,0)</f>
        <v/>
      </c>
      <c r="AZ843" s="35">
        <f>IF(AG843&gt;0,1,0)</f>
        <v/>
      </c>
      <c r="BA843" s="35">
        <f>IF(AB843&gt;0,1,0)</f>
        <v/>
      </c>
      <c r="BB843" s="35">
        <f>IF(W843&gt;0,1,0)</f>
        <v/>
      </c>
    </row>
    <row r="844">
      <c r="B844" s="154" t="inlineStr">
        <is>
          <t>trial 409</t>
        </is>
      </c>
      <c r="C844" s="155">
        <f>+start-C841</f>
        <v/>
      </c>
      <c r="D844" s="156">
        <f>IF((C844&lt;=0),0,((C844-D$24)*Stock*(_xlfn.NORM.INV(RAND(),stock_ave,stock_std))+(C844-D$24)*Bonds*(_xlfn.NORM.INV(RAND(),bond_ave,bond_std))+(C844-D$24)*cash*(_xlfn.NORM.INV(RAND(),cash_ave,cash_std))+(C844-D$24)))</f>
        <v/>
      </c>
      <c r="E844" s="156">
        <f>IF((D844&lt;=0),0,((D844-E$24)*Stock*(_xlfn.NORM.INV(RAND(),stock_ave,stock_std))+(D844-E$24)*Bonds*(_xlfn.NORM.INV(RAND(),bond_ave,bond_std))+(D844-E$24)*cash*(_xlfn.NORM.INV(RAND(),cash_ave,cash_std))+(D844-E$24)))</f>
        <v/>
      </c>
      <c r="F844" s="156">
        <f>IF((E844&lt;=0),0,((E844-F$24)*Stock*(_xlfn.NORM.INV(RAND(),stock_ave,stock_std))+(E844-F$24)*Bonds*(_xlfn.NORM.INV(RAND(),bond_ave,bond_std))+(E844-F$24)*cash*(_xlfn.NORM.INV(RAND(),cash_ave,cash_std))+(E844-F$24)))</f>
        <v/>
      </c>
      <c r="G844" s="156">
        <f>IF((F844&lt;=0),0,((F844-G$24)*Stock*(_xlfn.NORM.INV(RAND(),stock_ave,stock_std))+(F844-G$24)*Bonds*(_xlfn.NORM.INV(RAND(),bond_ave,bond_std))+(F844-G$24)*cash*(_xlfn.NORM.INV(RAND(),cash_ave,cash_std))+(F844-G$24)))</f>
        <v/>
      </c>
      <c r="H844" s="156">
        <f>IF((G844&lt;=0),0,((G844-H$24)*Stock*(_xlfn.NORM.INV(RAND(),stock_ave,stock_std))+(G844-H$24)*Bonds*(_xlfn.NORM.INV(RAND(),bond_ave,bond_std))+(G844-H$24)*cash*(_xlfn.NORM.INV(RAND(),cash_ave,cash_std))+(G844-H$24)))</f>
        <v/>
      </c>
      <c r="I844" s="156">
        <f>IF((H844&lt;=0),0,((H844-I$24)*Stock*(_xlfn.NORM.INV(RAND(),stock_ave,stock_std))+(H844-I$24)*Bonds*(_xlfn.NORM.INV(RAND(),bond_ave,bond_std))+(H844-I$24)*cash*(_xlfn.NORM.INV(RAND(),cash_ave,cash_std))+(H844-I$24)))</f>
        <v/>
      </c>
      <c r="J844" s="156">
        <f>IF((I844&lt;=0),0,((I844-J$24)*Stock*(_xlfn.NORM.INV(RAND(),stock_ave,stock_std))+(I844-J$24)*Bonds*(_xlfn.NORM.INV(RAND(),bond_ave,bond_std))+(I844-J$24)*cash*(_xlfn.NORM.INV(RAND(),cash_ave,cash_std))+(I844-J$24)))</f>
        <v/>
      </c>
      <c r="K844" s="156">
        <f>IF((J844&lt;=0),0,((J844-K$24)*Stock*(_xlfn.NORM.INV(RAND(),stock_ave,stock_std))+(J844-K$24)*Bonds*(_xlfn.NORM.INV(RAND(),bond_ave,bond_std))+(J844-K$24)*cash*(_xlfn.NORM.INV(RAND(),cash_ave,cash_std))+(J844-K$24)))</f>
        <v/>
      </c>
      <c r="L844" s="156">
        <f>IF((K844&lt;=0),0,((K844-L$24)*Stock*(_xlfn.NORM.INV(RAND(),stock_ave,stock_std))+(K844-L$24)*Bonds*(_xlfn.NORM.INV(RAND(),bond_ave,bond_std))+(K844-L$24)*cash*(_xlfn.NORM.INV(RAND(),cash_ave,cash_std))+(K844-L$24)))</f>
        <v/>
      </c>
      <c r="M844" s="156">
        <f>IF((L844&lt;=0),0,((L844-M$24)*Stock*(_xlfn.NORM.INV(RAND(),stock_ave,stock_std))+(L844-M$24)*Bonds*(_xlfn.NORM.INV(RAND(),bond_ave,bond_std))+(L844-M$24)*cash*(_xlfn.NORM.INV(RAND(),cash_ave,cash_std))+(L844-M$24)))</f>
        <v/>
      </c>
      <c r="N844" s="156">
        <f>IF((M844&lt;=0),0,((M844-N$24)*Stock*(_xlfn.NORM.INV(RAND(),stock_ave,stock_std))+(M844-N$24)*Bonds*(_xlfn.NORM.INV(RAND(),bond_ave,bond_std))+(M844-N$24)*cash*(_xlfn.NORM.INV(RAND(),cash_ave,cash_std))+(M844-N$24)))</f>
        <v/>
      </c>
      <c r="O844" s="156">
        <f>IF((N844&lt;=0),0,((N844-O$24)*Stock*(_xlfn.NORM.INV(RAND(),stock_ave,stock_std))+(N844-O$24)*Bonds*(_xlfn.NORM.INV(RAND(),bond_ave,bond_std))+(N844-O$24)*cash*(_xlfn.NORM.INV(RAND(),cash_ave,cash_std))+(N844-O$24)))</f>
        <v/>
      </c>
      <c r="P844" s="156">
        <f>IF((O844&lt;=0),0,((O844-P$24)*Stock*(_xlfn.NORM.INV(RAND(),stock_ave,stock_std))+(O844-P$24)*Bonds*(_xlfn.NORM.INV(RAND(),bond_ave,bond_std))+(O844-P$24)*cash*(_xlfn.NORM.INV(RAND(),cash_ave,cash_std))+(O844-P$24)))</f>
        <v/>
      </c>
      <c r="Q844" s="156">
        <f>IF((P844&lt;=0),0,((P844-Q$24)*Stock*(_xlfn.NORM.INV(RAND(),stock_ave,stock_std))+(P844-Q$24)*Bonds*(_xlfn.NORM.INV(RAND(),bond_ave,bond_std))+(P844-Q$24)*cash*(_xlfn.NORM.INV(RAND(),cash_ave,cash_std))+(P844-Q$24)))</f>
        <v/>
      </c>
      <c r="R844" s="156">
        <f>IF((Q844&lt;=0),0,((Q844-R$24)*Stock*(_xlfn.NORM.INV(RAND(),stock_ave,stock_std))+(Q844-R$24)*Bonds*(_xlfn.NORM.INV(RAND(),bond_ave,bond_std))+(Q844-R$24)*cash*(_xlfn.NORM.INV(RAND(),cash_ave,cash_std))+(Q844-R$24)))</f>
        <v/>
      </c>
      <c r="S844" s="156">
        <f>IF((R844&lt;=0),0,((R844-S$24)*Stock*(_xlfn.NORM.INV(RAND(),stock_ave,stock_std))+(R844-S$24)*Bonds*(_xlfn.NORM.INV(RAND(),bond_ave,bond_std))+(R844-S$24)*cash*(_xlfn.NORM.INV(RAND(),cash_ave,cash_std))+(R844-S$24)))</f>
        <v/>
      </c>
      <c r="T844" s="156">
        <f>IF((S844&lt;=0),0,((S844-T$24)*Stock*(_xlfn.NORM.INV(RAND(),stock_ave,stock_std))+(S844-T$24)*Bonds*(_xlfn.NORM.INV(RAND(),bond_ave,bond_std))+(S844-T$24)*cash*(_xlfn.NORM.INV(RAND(),cash_ave,cash_std))+(S844-T$24)))</f>
        <v/>
      </c>
      <c r="U844" s="156">
        <f>IF((T844&lt;=0),0,((T844-U$24)*Stock*(_xlfn.NORM.INV(RAND(),stock_ave,stock_std))+(T844-U$24)*Bonds*(_xlfn.NORM.INV(RAND(),bond_ave,bond_std))+(T844-U$24)*cash*(_xlfn.NORM.INV(RAND(),cash_ave,cash_std))+(T844-U$24)))</f>
        <v/>
      </c>
      <c r="V844" s="156">
        <f>IF((U844&lt;=0),0,((U844-V$24)*Stock*(_xlfn.NORM.INV(RAND(),stock_ave,stock_std))+(U844-V$24)*Bonds*(_xlfn.NORM.INV(RAND(),bond_ave,bond_std))+(U844-V$24)*cash*(_xlfn.NORM.INV(RAND(),cash_ave,cash_std))+(U844-V$24)))</f>
        <v/>
      </c>
      <c r="W844" s="156">
        <f>IF((V844&lt;=0),0,((V844-W$24)*Stock*(_xlfn.NORM.INV(RAND(),stock_ave,stock_std))+(V844-W$24)*Bonds*(_xlfn.NORM.INV(RAND(),bond_ave,bond_std))+(V844-W$24)*cash*(_xlfn.NORM.INV(RAND(),cash_ave,cash_std))+(V844-W$24)))</f>
        <v/>
      </c>
      <c r="X844" s="156">
        <f>IF((W844&lt;=0),0,((W844-X$24)*Stock*(_xlfn.NORM.INV(RAND(),stock_ave,stock_std))+(W844-X$24)*Bonds*(_xlfn.NORM.INV(RAND(),bond_ave,bond_std))+(W844-X$24)*cash*(_xlfn.NORM.INV(RAND(),cash_ave,cash_std))+(W844-X$24)))</f>
        <v/>
      </c>
      <c r="Y844" s="156">
        <f>IF((X844&lt;=0),0,((X844-Y$24)*Stock*(_xlfn.NORM.INV(RAND(),stock_ave,stock_std))+(X844-Y$24)*Bonds*(_xlfn.NORM.INV(RAND(),bond_ave,bond_std))+(X844-Y$24)*cash*(_xlfn.NORM.INV(RAND(),cash_ave,cash_std))+(X844-Y$24)))</f>
        <v/>
      </c>
      <c r="Z844" s="156">
        <f>IF((Y844&lt;=0),0,((Y844-Z$24)*Stock*(_xlfn.NORM.INV(RAND(),stock_ave,stock_std))+(Y844-Z$24)*Bonds*(_xlfn.NORM.INV(RAND(),bond_ave,bond_std))+(Y844-Z$24)*cash*(_xlfn.NORM.INV(RAND(),cash_ave,cash_std))+(Y844-Z$24)))</f>
        <v/>
      </c>
      <c r="AA844" s="156">
        <f>IF((Z844&lt;=0),0,((Z844-AA$24)*Stock*(_xlfn.NORM.INV(RAND(),stock_ave,stock_std))+(Z844-AA$24)*Bonds*(_xlfn.NORM.INV(RAND(),bond_ave,bond_std))+(Z844-AA$24)*cash*(_xlfn.NORM.INV(RAND(),cash_ave,cash_std))+(Z844-AA$24)))</f>
        <v/>
      </c>
      <c r="AB844" s="156">
        <f>IF((AA844&lt;=0),0,((AA844-AB$24)*Stock*(_xlfn.NORM.INV(RAND(),stock_ave,stock_std))+(AA844-AB$24)*Bonds*(_xlfn.NORM.INV(RAND(),bond_ave,bond_std))+(AA844-AB$24)*cash*(_xlfn.NORM.INV(RAND(),cash_ave,cash_std))+(AA844-AB$24)))</f>
        <v/>
      </c>
      <c r="AC844" s="156">
        <f>IF((AB844&lt;=0),0,((AB844-AC$24)*Stock*(_xlfn.NORM.INV(RAND(),stock_ave,stock_std))+(AB844-AC$24)*Bonds*(_xlfn.NORM.INV(RAND(),bond_ave,bond_std))+(AB844-AC$24)*cash*(_xlfn.NORM.INV(RAND(),cash_ave,cash_std))+(AB844-AC$24)))</f>
        <v/>
      </c>
      <c r="AD844" s="156">
        <f>IF((AC844&lt;=0),0,((AC844-AD$24)*Stock*(_xlfn.NORM.INV(RAND(),stock_ave,stock_std))+(AC844-AD$24)*Bonds*(_xlfn.NORM.INV(RAND(),bond_ave,bond_std))+(AC844-AD$24)*cash*(_xlfn.NORM.INV(RAND(),cash_ave,cash_std))+(AC844-AD$24)))</f>
        <v/>
      </c>
      <c r="AE844" s="156">
        <f>IF((AD844&lt;=0),0,((AD844-AE$24)*Stock*(_xlfn.NORM.INV(RAND(),stock_ave,stock_std))+(AD844-AE$24)*Bonds*(_xlfn.NORM.INV(RAND(),bond_ave,bond_std))+(AD844-AE$24)*cash*(_xlfn.NORM.INV(RAND(),cash_ave,cash_std))+(AD844-AE$24)))</f>
        <v/>
      </c>
      <c r="AF844" s="156">
        <f>IF((AE844&lt;=0),0,((AE844-AF$24)*Stock*(_xlfn.NORM.INV(RAND(),stock_ave,stock_std))+(AE844-AF$24)*Bonds*(_xlfn.NORM.INV(RAND(),bond_ave,bond_std))+(AE844-AF$24)*cash*(_xlfn.NORM.INV(RAND(),cash_ave,cash_std))+(AE844-AF$24)))</f>
        <v/>
      </c>
      <c r="AG844" s="156">
        <f>IF((AF844&lt;=0),0,((AF844-AG$24)*Stock*(_xlfn.NORM.INV(RAND(),stock_ave,stock_std))+(AF844-AG$24)*Bonds*(_xlfn.NORM.INV(RAND(),bond_ave,bond_std))+(AF844-AG$24)*cash*(_xlfn.NORM.INV(RAND(),cash_ave,cash_std))+(AF844-AG$24)))</f>
        <v/>
      </c>
      <c r="AH844" s="156">
        <f>IF((AG844&lt;=0),0,((AG844-AH$24)*Stock*(_xlfn.NORM.INV(RAND(),stock_ave,stock_std))+(AG844-AH$24)*Bonds*(_xlfn.NORM.INV(RAND(),bond_ave,bond_std))+(AG844-AH$24)*cash*(_xlfn.NORM.INV(RAND(),cash_ave,cash_std))+(AG844-AH$24)))</f>
        <v/>
      </c>
      <c r="AI844" s="156">
        <f>IF((AH844&lt;=0),0,((AH844-AI$24)*Stock*(_xlfn.NORM.INV(RAND(),stock_ave,stock_std))+(AH844-AI$24)*Bonds*(_xlfn.NORM.INV(RAND(),bond_ave,bond_std))+(AH844-AI$24)*cash*(_xlfn.NORM.INV(RAND(),cash_ave,cash_std))+(AH844-AI$24)))</f>
        <v/>
      </c>
      <c r="AJ844" s="156">
        <f>IF((AI844&lt;=0),0,((AI844-AJ$24)*Stock*(_xlfn.NORM.INV(RAND(),stock_ave,stock_std))+(AI844-AJ$24)*Bonds*(_xlfn.NORM.INV(RAND(),bond_ave,bond_std))+(AI844-AJ$24)*cash*(_xlfn.NORM.INV(RAND(),cash_ave,cash_std))+(AI844-AJ$24)))</f>
        <v/>
      </c>
      <c r="AK844" s="156">
        <f>IF((AJ844&lt;=0),0,((AJ844-AK$24)*Stock*(_xlfn.NORM.INV(RAND(),stock_ave,stock_std))+(AJ844-AK$24)*Bonds*(_xlfn.NORM.INV(RAND(),bond_ave,bond_std))+(AJ844-AK$24)*cash*(_xlfn.NORM.INV(RAND(),cash_ave,cash_std))+(AJ844-AK$24)))</f>
        <v/>
      </c>
      <c r="AL844" s="156">
        <f>IF((AK844&lt;=0),0,((AK844-AL$24)*Stock*(_xlfn.NORM.INV(RAND(),stock_ave,stock_std))+(AK844-AL$24)*Bonds*(_xlfn.NORM.INV(RAND(),bond_ave,bond_std))+(AK844-AL$24)*cash*(_xlfn.NORM.INV(RAND(),cash_ave,cash_std))+(AK844-AL$24)))</f>
        <v/>
      </c>
      <c r="AM844" s="156">
        <f>IF((AL844&lt;=0),0,((AL844-AM$24)*Stock*(_xlfn.NORM.INV(RAND(),stock_ave,stock_std))+(AL844-AM$24)*Bonds*(_xlfn.NORM.INV(RAND(),bond_ave,bond_std))+(AL844-AM$24)*cash*(_xlfn.NORM.INV(RAND(),cash_ave,cash_std))+(AL844-AM$24)))</f>
        <v/>
      </c>
      <c r="AN844" s="156">
        <f>IF((AM844&lt;=0),0,((AM844-AN$24)*Stock*(_xlfn.NORM.INV(RAND(),stock_ave,stock_std))+(AM844-AN$24)*Bonds*(_xlfn.NORM.INV(RAND(),bond_ave,bond_std))+(AM844-AN$24)*cash*(_xlfn.NORM.INV(RAND(),cash_ave,cash_std))+(AM844-AN$24)))</f>
        <v/>
      </c>
      <c r="AO844" s="156">
        <f>IF((AN844&lt;=0),0,((AN844-AO$24)*Stock*(_xlfn.NORM.INV(RAND(),stock_ave,stock_std))+(AN844-AO$24)*Bonds*(_xlfn.NORM.INV(RAND(),bond_ave,bond_std))+(AN844-AO$24)*cash*(_xlfn.NORM.INV(RAND(),cash_ave,cash_std))+(AN844-AO$24)))</f>
        <v/>
      </c>
      <c r="AP844" s="156">
        <f>IF((AO844&lt;=0),0,((AO844-AP$24)*Stock*(_xlfn.NORM.INV(RAND(),stock_ave,stock_std))+(AO844-AP$24)*Bonds*(_xlfn.NORM.INV(RAND(),bond_ave,bond_std))+(AO844-AP$24)*cash*(_xlfn.NORM.INV(RAND(),cash_ave,cash_std))+(AO844-AP$24)))</f>
        <v/>
      </c>
      <c r="AQ844" s="156">
        <f>IF((AP844&lt;=0),0,((AP844-AQ$24)*Stock*(_xlfn.NORM.INV(RAND(),stock_ave,stock_std))+(AP844-AQ$24)*Bonds*(_xlfn.NORM.INV(RAND(),bond_ave,bond_std))+(AP844-AQ$24)*cash*(_xlfn.NORM.INV(RAND(),cash_ave,cash_std))+(AP844-AQ$24)))</f>
        <v/>
      </c>
      <c r="AR844" s="156">
        <f>IF((AQ844&lt;=0),0,((AQ844-AR$24)*Stock*(_xlfn.NORM.INV(RAND(),stock_ave,stock_std))+(AQ844-AR$24)*Bonds*(_xlfn.NORM.INV(RAND(),bond_ave,bond_std))+(AQ844-AR$24)*cash*(_xlfn.NORM.INV(RAND(),cash_ave,cash_std))+(AQ844-AR$24)))</f>
        <v/>
      </c>
      <c r="AS844" s="156">
        <f>IF((AR844&lt;=0),0,((AR844-AS$24)*Stock*(_xlfn.NORM.INV(RAND(),stock_ave,stock_std))+(AR844-AS$24)*Bonds*(_xlfn.NORM.INV(RAND(),bond_ave,bond_std))+(AR844-AS$24)*cash*(_xlfn.NORM.INV(RAND(),cash_ave,cash_std))+(AR844-AS$24)))</f>
        <v/>
      </c>
      <c r="AT844" s="156">
        <f>IF((AS844&lt;=0),0,((AS844-AT$24)*Stock*(_xlfn.NORM.INV(RAND(),stock_ave,stock_std))+(AS844-AT$24)*Bonds*(_xlfn.NORM.INV(RAND(),bond_ave,bond_std))+(AS844-AT$24)*cash*(_xlfn.NORM.INV(RAND(),cash_ave,cash_std))+(AS844-AT$24)))</f>
        <v/>
      </c>
      <c r="AU844" s="156">
        <f>IF((AT844&lt;=0),0,((AT844-AU$24)*Stock*(_xlfn.NORM.INV(RAND(),stock_ave,stock_std))+(AT844-AU$24)*Bonds*(_xlfn.NORM.INV(RAND(),bond_ave,bond_std))+(AT844-AU$24)*cash*(_xlfn.NORM.INV(RAND(),cash_ave,cash_std))+(AT844-AU$24)))</f>
        <v/>
      </c>
      <c r="AV844" s="156">
        <f>IF((AU844&lt;=0),0,((AU844-AV$24)*Stock*(_xlfn.NORM.INV(RAND(),stock_ave,stock_std))+(AU844-AV$24)*Bonds*(_xlfn.NORM.INV(RAND(),bond_ave,bond_std))+(AU844-AV$24)*cash*(_xlfn.NORM.INV(RAND(),cash_ave,cash_std))+(AU844-AV$24)))</f>
        <v/>
      </c>
      <c r="AW844" s="156">
        <f>IF((AV844&lt;=0),0,((AV844-AW$24)*Stock*(_xlfn.NORM.INV(RAND(),stock_ave,stock_std))+(AV844-AW$24)*Bonds*(_xlfn.NORM.INV(RAND(),bond_ave,bond_std))+(AV844-AW$24)*cash*(_xlfn.NORM.INV(RAND(),cash_ave,cash_std))+(AV844-AW$24)))</f>
        <v/>
      </c>
      <c r="AX844" s="159" t="n"/>
      <c r="AY844" s="159" t="n"/>
      <c r="AZ844" s="159" t="n"/>
      <c r="BA844" s="159" t="n"/>
      <c r="BB844" s="159" t="n"/>
    </row>
    <row r="845">
      <c r="C845" s="147" t="n"/>
      <c r="D845" s="61">
        <f>+D844-IF(D$18&gt;74,(D844/D$25)*$C$10)</f>
        <v/>
      </c>
      <c r="E845" s="61">
        <f>+E844-IF(E$18&gt;74,(E844/E$25)*$C$10)</f>
        <v/>
      </c>
      <c r="F845" s="61">
        <f>+F844-IF(F$18&gt;74,(F844/F$25)*$C$10)</f>
        <v/>
      </c>
      <c r="G845" s="61">
        <f>+G844-IF(G$18&gt;74,(G844/G$25)*$C$10)</f>
        <v/>
      </c>
      <c r="H845" s="61">
        <f>+H844-IF(H$18&gt;74,(H844/H$25)*$C$10)</f>
        <v/>
      </c>
      <c r="I845" s="61">
        <f>+I844-IF(I$18&gt;74,(I844/I$25)*$C$10)</f>
        <v/>
      </c>
      <c r="J845" s="61">
        <f>+J844-IF(J$18&gt;74,(J844/J$25)*$C$10)</f>
        <v/>
      </c>
      <c r="K845" s="61">
        <f>+K844-IF(K$18&gt;74,(K844/K$25)*$C$10)</f>
        <v/>
      </c>
      <c r="L845" s="61">
        <f>+L844-IF(L$18&gt;74,(L844/L$25)*$C$10)</f>
        <v/>
      </c>
      <c r="M845" s="61">
        <f>+M844-IF(M$18&gt;74,(M844/M$25)*$C$10)</f>
        <v/>
      </c>
      <c r="N845" s="61">
        <f>+N844-IF(N$18&gt;74,(N844/N$25)*$C$10)</f>
        <v/>
      </c>
      <c r="O845" s="61">
        <f>+O844-IF(O$18&gt;74,(O844/O$25)*$C$10)</f>
        <v/>
      </c>
      <c r="P845" s="61">
        <f>+P844-IF(P$18&gt;74,(P844/P$25)*$C$10)</f>
        <v/>
      </c>
      <c r="Q845" s="61">
        <f>+Q844-IF(Q$18&gt;74,(Q844/Q$25)*$C$10)</f>
        <v/>
      </c>
      <c r="R845" s="61">
        <f>+R844-IF(R$18&gt;74,(R844/R$25)*$C$10)</f>
        <v/>
      </c>
      <c r="S845" s="61">
        <f>+S844-IF(S$18&gt;74,(S844/S$25)*$C$10)</f>
        <v/>
      </c>
      <c r="T845" s="61">
        <f>+T844-IF(T$18&gt;74,(T844/T$25)*$C$10)</f>
        <v/>
      </c>
      <c r="U845" s="61">
        <f>+U844-IF(U$18&gt;74,(U844/U$25)*$C$10)</f>
        <v/>
      </c>
      <c r="V845" s="61">
        <f>+V844-IF(V$18&gt;74,(V844/V$25)*$C$10)</f>
        <v/>
      </c>
      <c r="W845" s="61">
        <f>+W844-IF(W$18&gt;74,(W844/W$25)*$C$10)</f>
        <v/>
      </c>
      <c r="X845" s="61">
        <f>+X844-IF(X$18&gt;74,(X844/X$25)*$C$10)</f>
        <v/>
      </c>
      <c r="Y845" s="61">
        <f>+Y844-IF(Y$18&gt;74,(Y844/Y$25)*$C$10)</f>
        <v/>
      </c>
      <c r="Z845" s="61">
        <f>+Z844-IF(Z$18&gt;74,(Z844/Z$25)*$C$10)</f>
        <v/>
      </c>
      <c r="AA845" s="61">
        <f>+AA844-IF(AA$18&gt;74,(AA844/AA$25)*$C$10)</f>
        <v/>
      </c>
      <c r="AB845" s="61">
        <f>+AB844-IF(AB$18&gt;74,(AB844/AB$25)*$C$10)</f>
        <v/>
      </c>
      <c r="AC845" s="61">
        <f>+AC844-IF(AC$18&gt;74,(AC844/AC$25)*$C$10)</f>
        <v/>
      </c>
      <c r="AD845" s="61">
        <f>+AD844-IF(AD$18&gt;74,(AD844/AD$25)*$C$10)</f>
        <v/>
      </c>
      <c r="AE845" s="61">
        <f>+AE844-IF(AE$18&gt;74,(AE844/AE$25)*$C$10)</f>
        <v/>
      </c>
      <c r="AF845" s="61">
        <f>+AF844-IF(AF$18&gt;74,(AF844/AF$25)*$C$10)</f>
        <v/>
      </c>
      <c r="AG845" s="61">
        <f>+AG844-IF(AG$18&gt;74,(AG844/AG$25)*$C$10)</f>
        <v/>
      </c>
      <c r="AH845" s="61">
        <f>+AH844-IF(AH$18&gt;74,(AH844/AH$25)*$C$10)</f>
        <v/>
      </c>
      <c r="AI845" s="61">
        <f>+AI844-IF(AI$18&gt;74,(AI844/AI$25)*$C$10)</f>
        <v/>
      </c>
      <c r="AJ845" s="61">
        <f>+AJ844-IF(AJ$18&gt;74,(AJ844/AJ$25)*$C$10)</f>
        <v/>
      </c>
      <c r="AK845" s="61">
        <f>+AK844-IF(AK$18&gt;74,(AK844/AK$25)*$C$10)</f>
        <v/>
      </c>
      <c r="AL845" s="61">
        <f>+AL844-IF(AL$18&gt;74,(AL844/AL$25)*$C$10)</f>
        <v/>
      </c>
      <c r="AM845" s="61">
        <f>+AM844-IF(AM$18&gt;74,(AM844/AM$25)*$C$10)</f>
        <v/>
      </c>
      <c r="AN845" s="61">
        <f>+AN844-IF(AN$18&gt;74,(AN844/AN$25)*$C$10)</f>
        <v/>
      </c>
      <c r="AO845" s="61">
        <f>+AO844-IF(AO$18&gt;74,(AO844/AO$25)*$C$10)</f>
        <v/>
      </c>
      <c r="AP845" s="61">
        <f>+AP844-IF(AP$18&gt;74,(AP844/AP$25)*$C$10)</f>
        <v/>
      </c>
      <c r="AQ845" s="61">
        <f>+AQ844-IF(AQ$18&gt;74,(AQ844/AQ$25)*$C$10)</f>
        <v/>
      </c>
      <c r="AR845" s="61">
        <f>+AR844-IF(AR$18&gt;74,(AR844/AR$25)*$C$10)</f>
        <v/>
      </c>
      <c r="AS845" s="61">
        <f>+AS844-IF(AS$18&gt;74,(AS844/AS$25)*$C$10)</f>
        <v/>
      </c>
      <c r="AT845" s="61">
        <f>+AT844-IF(AT$18&gt;74,(AT844/AT$25)*$C$10)</f>
        <v/>
      </c>
      <c r="AU845" s="61">
        <f>+AU844-IF(AU$18&gt;74,(AU844/AU$25)*$C$10)</f>
        <v/>
      </c>
      <c r="AV845" s="61">
        <f>+AV844-IF(AV$18&gt;74,(AV844/AV$25)*$C$10)</f>
        <v/>
      </c>
      <c r="AW845" s="61">
        <f>+AW844-IF(AW$18&gt;74,(AW844/AW$25)*$C$10)</f>
        <v/>
      </c>
      <c r="AX845" s="35">
        <f>IF(AW845&gt;0,1,0)</f>
        <v/>
      </c>
      <c r="AY845" s="35">
        <f>IF(AL845&gt;0,1,0)</f>
        <v/>
      </c>
      <c r="AZ845" s="35">
        <f>IF(AG845&gt;0,1,0)</f>
        <v/>
      </c>
      <c r="BA845" s="35">
        <f>IF(AB845&gt;0,1,0)</f>
        <v/>
      </c>
      <c r="BB845" s="35">
        <f>IF(W845&gt;0,1,0)</f>
        <v/>
      </c>
    </row>
    <row r="846">
      <c r="B846" s="154" t="inlineStr">
        <is>
          <t>trial 410</t>
        </is>
      </c>
      <c r="C846" s="155">
        <f>+start-C843</f>
        <v/>
      </c>
      <c r="D846" s="156">
        <f>IF((C846&lt;=0),0,((C846-D$24)*Stock*(_xlfn.NORM.INV(RAND(),stock_ave,stock_std))+(C846-D$24)*Bonds*(_xlfn.NORM.INV(RAND(),bond_ave,bond_std))+(C846-D$24)*cash*(_xlfn.NORM.INV(RAND(),cash_ave,cash_std))+(C846-D$24)))</f>
        <v/>
      </c>
      <c r="E846" s="156">
        <f>IF((D846&lt;=0),0,((D846-E$24)*Stock*(_xlfn.NORM.INV(RAND(),stock_ave,stock_std))+(D846-E$24)*Bonds*(_xlfn.NORM.INV(RAND(),bond_ave,bond_std))+(D846-E$24)*cash*(_xlfn.NORM.INV(RAND(),cash_ave,cash_std))+(D846-E$24)))</f>
        <v/>
      </c>
      <c r="F846" s="156">
        <f>IF((E846&lt;=0),0,((E846-F$24)*Stock*(_xlfn.NORM.INV(RAND(),stock_ave,stock_std))+(E846-F$24)*Bonds*(_xlfn.NORM.INV(RAND(),bond_ave,bond_std))+(E846-F$24)*cash*(_xlfn.NORM.INV(RAND(),cash_ave,cash_std))+(E846-F$24)))</f>
        <v/>
      </c>
      <c r="G846" s="156">
        <f>IF((F846&lt;=0),0,((F846-G$24)*Stock*(_xlfn.NORM.INV(RAND(),stock_ave,stock_std))+(F846-G$24)*Bonds*(_xlfn.NORM.INV(RAND(),bond_ave,bond_std))+(F846-G$24)*cash*(_xlfn.NORM.INV(RAND(),cash_ave,cash_std))+(F846-G$24)))</f>
        <v/>
      </c>
      <c r="H846" s="156">
        <f>IF((G846&lt;=0),0,((G846-H$24)*Stock*(_xlfn.NORM.INV(RAND(),stock_ave,stock_std))+(G846-H$24)*Bonds*(_xlfn.NORM.INV(RAND(),bond_ave,bond_std))+(G846-H$24)*cash*(_xlfn.NORM.INV(RAND(),cash_ave,cash_std))+(G846-H$24)))</f>
        <v/>
      </c>
      <c r="I846" s="156">
        <f>IF((H846&lt;=0),0,((H846-I$24)*Stock*(_xlfn.NORM.INV(RAND(),stock_ave,stock_std))+(H846-I$24)*Bonds*(_xlfn.NORM.INV(RAND(),bond_ave,bond_std))+(H846-I$24)*cash*(_xlfn.NORM.INV(RAND(),cash_ave,cash_std))+(H846-I$24)))</f>
        <v/>
      </c>
      <c r="J846" s="156">
        <f>IF((I846&lt;=0),0,((I846-J$24)*Stock*(_xlfn.NORM.INV(RAND(),stock_ave,stock_std))+(I846-J$24)*Bonds*(_xlfn.NORM.INV(RAND(),bond_ave,bond_std))+(I846-J$24)*cash*(_xlfn.NORM.INV(RAND(),cash_ave,cash_std))+(I846-J$24)))</f>
        <v/>
      </c>
      <c r="K846" s="156">
        <f>IF((J846&lt;=0),0,((J846-K$24)*Stock*(_xlfn.NORM.INV(RAND(),stock_ave,stock_std))+(J846-K$24)*Bonds*(_xlfn.NORM.INV(RAND(),bond_ave,bond_std))+(J846-K$24)*cash*(_xlfn.NORM.INV(RAND(),cash_ave,cash_std))+(J846-K$24)))</f>
        <v/>
      </c>
      <c r="L846" s="156">
        <f>IF((K846&lt;=0),0,((K846-L$24)*Stock*(_xlfn.NORM.INV(RAND(),stock_ave,stock_std))+(K846-L$24)*Bonds*(_xlfn.NORM.INV(RAND(),bond_ave,bond_std))+(K846-L$24)*cash*(_xlfn.NORM.INV(RAND(),cash_ave,cash_std))+(K846-L$24)))</f>
        <v/>
      </c>
      <c r="M846" s="156">
        <f>IF((L846&lt;=0),0,((L846-M$24)*Stock*(_xlfn.NORM.INV(RAND(),stock_ave,stock_std))+(L846-M$24)*Bonds*(_xlfn.NORM.INV(RAND(),bond_ave,bond_std))+(L846-M$24)*cash*(_xlfn.NORM.INV(RAND(),cash_ave,cash_std))+(L846-M$24)))</f>
        <v/>
      </c>
      <c r="N846" s="156">
        <f>IF((M846&lt;=0),0,((M846-N$24)*Stock*(_xlfn.NORM.INV(RAND(),stock_ave,stock_std))+(M846-N$24)*Bonds*(_xlfn.NORM.INV(RAND(),bond_ave,bond_std))+(M846-N$24)*cash*(_xlfn.NORM.INV(RAND(),cash_ave,cash_std))+(M846-N$24)))</f>
        <v/>
      </c>
      <c r="O846" s="156">
        <f>IF((N846&lt;=0),0,((N846-O$24)*Stock*(_xlfn.NORM.INV(RAND(),stock_ave,stock_std))+(N846-O$24)*Bonds*(_xlfn.NORM.INV(RAND(),bond_ave,bond_std))+(N846-O$24)*cash*(_xlfn.NORM.INV(RAND(),cash_ave,cash_std))+(N846-O$24)))</f>
        <v/>
      </c>
      <c r="P846" s="156">
        <f>IF((O846&lt;=0),0,((O846-P$24)*Stock*(_xlfn.NORM.INV(RAND(),stock_ave,stock_std))+(O846-P$24)*Bonds*(_xlfn.NORM.INV(RAND(),bond_ave,bond_std))+(O846-P$24)*cash*(_xlfn.NORM.INV(RAND(),cash_ave,cash_std))+(O846-P$24)))</f>
        <v/>
      </c>
      <c r="Q846" s="156">
        <f>IF((P846&lt;=0),0,((P846-Q$24)*Stock*(_xlfn.NORM.INV(RAND(),stock_ave,stock_std))+(P846-Q$24)*Bonds*(_xlfn.NORM.INV(RAND(),bond_ave,bond_std))+(P846-Q$24)*cash*(_xlfn.NORM.INV(RAND(),cash_ave,cash_std))+(P846-Q$24)))</f>
        <v/>
      </c>
      <c r="R846" s="156">
        <f>IF((Q846&lt;=0),0,((Q846-R$24)*Stock*(_xlfn.NORM.INV(RAND(),stock_ave,stock_std))+(Q846-R$24)*Bonds*(_xlfn.NORM.INV(RAND(),bond_ave,bond_std))+(Q846-R$24)*cash*(_xlfn.NORM.INV(RAND(),cash_ave,cash_std))+(Q846-R$24)))</f>
        <v/>
      </c>
      <c r="S846" s="156">
        <f>IF((R846&lt;=0),0,((R846-S$24)*Stock*(_xlfn.NORM.INV(RAND(),stock_ave,stock_std))+(R846-S$24)*Bonds*(_xlfn.NORM.INV(RAND(),bond_ave,bond_std))+(R846-S$24)*cash*(_xlfn.NORM.INV(RAND(),cash_ave,cash_std))+(R846-S$24)))</f>
        <v/>
      </c>
      <c r="T846" s="156">
        <f>IF((S846&lt;=0),0,((S846-T$24)*Stock*(_xlfn.NORM.INV(RAND(),stock_ave,stock_std))+(S846-T$24)*Bonds*(_xlfn.NORM.INV(RAND(),bond_ave,bond_std))+(S846-T$24)*cash*(_xlfn.NORM.INV(RAND(),cash_ave,cash_std))+(S846-T$24)))</f>
        <v/>
      </c>
      <c r="U846" s="156">
        <f>IF((T846&lt;=0),0,((T846-U$24)*Stock*(_xlfn.NORM.INV(RAND(),stock_ave,stock_std))+(T846-U$24)*Bonds*(_xlfn.NORM.INV(RAND(),bond_ave,bond_std))+(T846-U$24)*cash*(_xlfn.NORM.INV(RAND(),cash_ave,cash_std))+(T846-U$24)))</f>
        <v/>
      </c>
      <c r="V846" s="156">
        <f>IF((U846&lt;=0),0,((U846-V$24)*Stock*(_xlfn.NORM.INV(RAND(),stock_ave,stock_std))+(U846-V$24)*Bonds*(_xlfn.NORM.INV(RAND(),bond_ave,bond_std))+(U846-V$24)*cash*(_xlfn.NORM.INV(RAND(),cash_ave,cash_std))+(U846-V$24)))</f>
        <v/>
      </c>
      <c r="W846" s="156">
        <f>IF((V846&lt;=0),0,((V846-W$24)*Stock*(_xlfn.NORM.INV(RAND(),stock_ave,stock_std))+(V846-W$24)*Bonds*(_xlfn.NORM.INV(RAND(),bond_ave,bond_std))+(V846-W$24)*cash*(_xlfn.NORM.INV(RAND(),cash_ave,cash_std))+(V846-W$24)))</f>
        <v/>
      </c>
      <c r="X846" s="156">
        <f>IF((W846&lt;=0),0,((W846-X$24)*Stock*(_xlfn.NORM.INV(RAND(),stock_ave,stock_std))+(W846-X$24)*Bonds*(_xlfn.NORM.INV(RAND(),bond_ave,bond_std))+(W846-X$24)*cash*(_xlfn.NORM.INV(RAND(),cash_ave,cash_std))+(W846-X$24)))</f>
        <v/>
      </c>
      <c r="Y846" s="156">
        <f>IF((X846&lt;=0),0,((X846-Y$24)*Stock*(_xlfn.NORM.INV(RAND(),stock_ave,stock_std))+(X846-Y$24)*Bonds*(_xlfn.NORM.INV(RAND(),bond_ave,bond_std))+(X846-Y$24)*cash*(_xlfn.NORM.INV(RAND(),cash_ave,cash_std))+(X846-Y$24)))</f>
        <v/>
      </c>
      <c r="Z846" s="156">
        <f>IF((Y846&lt;=0),0,((Y846-Z$24)*Stock*(_xlfn.NORM.INV(RAND(),stock_ave,stock_std))+(Y846-Z$24)*Bonds*(_xlfn.NORM.INV(RAND(),bond_ave,bond_std))+(Y846-Z$24)*cash*(_xlfn.NORM.INV(RAND(),cash_ave,cash_std))+(Y846-Z$24)))</f>
        <v/>
      </c>
      <c r="AA846" s="156">
        <f>IF((Z846&lt;=0),0,((Z846-AA$24)*Stock*(_xlfn.NORM.INV(RAND(),stock_ave,stock_std))+(Z846-AA$24)*Bonds*(_xlfn.NORM.INV(RAND(),bond_ave,bond_std))+(Z846-AA$24)*cash*(_xlfn.NORM.INV(RAND(),cash_ave,cash_std))+(Z846-AA$24)))</f>
        <v/>
      </c>
      <c r="AB846" s="156">
        <f>IF((AA846&lt;=0),0,((AA846-AB$24)*Stock*(_xlfn.NORM.INV(RAND(),stock_ave,stock_std))+(AA846-AB$24)*Bonds*(_xlfn.NORM.INV(RAND(),bond_ave,bond_std))+(AA846-AB$24)*cash*(_xlfn.NORM.INV(RAND(),cash_ave,cash_std))+(AA846-AB$24)))</f>
        <v/>
      </c>
      <c r="AC846" s="156">
        <f>IF((AB846&lt;=0),0,((AB846-AC$24)*Stock*(_xlfn.NORM.INV(RAND(),stock_ave,stock_std))+(AB846-AC$24)*Bonds*(_xlfn.NORM.INV(RAND(),bond_ave,bond_std))+(AB846-AC$24)*cash*(_xlfn.NORM.INV(RAND(),cash_ave,cash_std))+(AB846-AC$24)))</f>
        <v/>
      </c>
      <c r="AD846" s="156">
        <f>IF((AC846&lt;=0),0,((AC846-AD$24)*Stock*(_xlfn.NORM.INV(RAND(),stock_ave,stock_std))+(AC846-AD$24)*Bonds*(_xlfn.NORM.INV(RAND(),bond_ave,bond_std))+(AC846-AD$24)*cash*(_xlfn.NORM.INV(RAND(),cash_ave,cash_std))+(AC846-AD$24)))</f>
        <v/>
      </c>
      <c r="AE846" s="156">
        <f>IF((AD846&lt;=0),0,((AD846-AE$24)*Stock*(_xlfn.NORM.INV(RAND(),stock_ave,stock_std))+(AD846-AE$24)*Bonds*(_xlfn.NORM.INV(RAND(),bond_ave,bond_std))+(AD846-AE$24)*cash*(_xlfn.NORM.INV(RAND(),cash_ave,cash_std))+(AD846-AE$24)))</f>
        <v/>
      </c>
      <c r="AF846" s="156">
        <f>IF((AE846&lt;=0),0,((AE846-AF$24)*Stock*(_xlfn.NORM.INV(RAND(),stock_ave,stock_std))+(AE846-AF$24)*Bonds*(_xlfn.NORM.INV(RAND(),bond_ave,bond_std))+(AE846-AF$24)*cash*(_xlfn.NORM.INV(RAND(),cash_ave,cash_std))+(AE846-AF$24)))</f>
        <v/>
      </c>
      <c r="AG846" s="156">
        <f>IF((AF846&lt;=0),0,((AF846-AG$24)*Stock*(_xlfn.NORM.INV(RAND(),stock_ave,stock_std))+(AF846-AG$24)*Bonds*(_xlfn.NORM.INV(RAND(),bond_ave,bond_std))+(AF846-AG$24)*cash*(_xlfn.NORM.INV(RAND(),cash_ave,cash_std))+(AF846-AG$24)))</f>
        <v/>
      </c>
      <c r="AH846" s="156">
        <f>IF((AG846&lt;=0),0,((AG846-AH$24)*Stock*(_xlfn.NORM.INV(RAND(),stock_ave,stock_std))+(AG846-AH$24)*Bonds*(_xlfn.NORM.INV(RAND(),bond_ave,bond_std))+(AG846-AH$24)*cash*(_xlfn.NORM.INV(RAND(),cash_ave,cash_std))+(AG846-AH$24)))</f>
        <v/>
      </c>
      <c r="AI846" s="156">
        <f>IF((AH846&lt;=0),0,((AH846-AI$24)*Stock*(_xlfn.NORM.INV(RAND(),stock_ave,stock_std))+(AH846-AI$24)*Bonds*(_xlfn.NORM.INV(RAND(),bond_ave,bond_std))+(AH846-AI$24)*cash*(_xlfn.NORM.INV(RAND(),cash_ave,cash_std))+(AH846-AI$24)))</f>
        <v/>
      </c>
      <c r="AJ846" s="156">
        <f>IF((AI846&lt;=0),0,((AI846-AJ$24)*Stock*(_xlfn.NORM.INV(RAND(),stock_ave,stock_std))+(AI846-AJ$24)*Bonds*(_xlfn.NORM.INV(RAND(),bond_ave,bond_std))+(AI846-AJ$24)*cash*(_xlfn.NORM.INV(RAND(),cash_ave,cash_std))+(AI846-AJ$24)))</f>
        <v/>
      </c>
      <c r="AK846" s="156">
        <f>IF((AJ846&lt;=0),0,((AJ846-AK$24)*Stock*(_xlfn.NORM.INV(RAND(),stock_ave,stock_std))+(AJ846-AK$24)*Bonds*(_xlfn.NORM.INV(RAND(),bond_ave,bond_std))+(AJ846-AK$24)*cash*(_xlfn.NORM.INV(RAND(),cash_ave,cash_std))+(AJ846-AK$24)))</f>
        <v/>
      </c>
      <c r="AL846" s="156">
        <f>IF((AK846&lt;=0),0,((AK846-AL$24)*Stock*(_xlfn.NORM.INV(RAND(),stock_ave,stock_std))+(AK846-AL$24)*Bonds*(_xlfn.NORM.INV(RAND(),bond_ave,bond_std))+(AK846-AL$24)*cash*(_xlfn.NORM.INV(RAND(),cash_ave,cash_std))+(AK846-AL$24)))</f>
        <v/>
      </c>
      <c r="AM846" s="156">
        <f>IF((AL846&lt;=0),0,((AL846-AM$24)*Stock*(_xlfn.NORM.INV(RAND(),stock_ave,stock_std))+(AL846-AM$24)*Bonds*(_xlfn.NORM.INV(RAND(),bond_ave,bond_std))+(AL846-AM$24)*cash*(_xlfn.NORM.INV(RAND(),cash_ave,cash_std))+(AL846-AM$24)))</f>
        <v/>
      </c>
      <c r="AN846" s="156">
        <f>IF((AM846&lt;=0),0,((AM846-AN$24)*Stock*(_xlfn.NORM.INV(RAND(),stock_ave,stock_std))+(AM846-AN$24)*Bonds*(_xlfn.NORM.INV(RAND(),bond_ave,bond_std))+(AM846-AN$24)*cash*(_xlfn.NORM.INV(RAND(),cash_ave,cash_std))+(AM846-AN$24)))</f>
        <v/>
      </c>
      <c r="AO846" s="156">
        <f>IF((AN846&lt;=0),0,((AN846-AO$24)*Stock*(_xlfn.NORM.INV(RAND(),stock_ave,stock_std))+(AN846-AO$24)*Bonds*(_xlfn.NORM.INV(RAND(),bond_ave,bond_std))+(AN846-AO$24)*cash*(_xlfn.NORM.INV(RAND(),cash_ave,cash_std))+(AN846-AO$24)))</f>
        <v/>
      </c>
      <c r="AP846" s="156">
        <f>IF((AO846&lt;=0),0,((AO846-AP$24)*Stock*(_xlfn.NORM.INV(RAND(),stock_ave,stock_std))+(AO846-AP$24)*Bonds*(_xlfn.NORM.INV(RAND(),bond_ave,bond_std))+(AO846-AP$24)*cash*(_xlfn.NORM.INV(RAND(),cash_ave,cash_std))+(AO846-AP$24)))</f>
        <v/>
      </c>
      <c r="AQ846" s="156">
        <f>IF((AP846&lt;=0),0,((AP846-AQ$24)*Stock*(_xlfn.NORM.INV(RAND(),stock_ave,stock_std))+(AP846-AQ$24)*Bonds*(_xlfn.NORM.INV(RAND(),bond_ave,bond_std))+(AP846-AQ$24)*cash*(_xlfn.NORM.INV(RAND(),cash_ave,cash_std))+(AP846-AQ$24)))</f>
        <v/>
      </c>
      <c r="AR846" s="156">
        <f>IF((AQ846&lt;=0),0,((AQ846-AR$24)*Stock*(_xlfn.NORM.INV(RAND(),stock_ave,stock_std))+(AQ846-AR$24)*Bonds*(_xlfn.NORM.INV(RAND(),bond_ave,bond_std))+(AQ846-AR$24)*cash*(_xlfn.NORM.INV(RAND(),cash_ave,cash_std))+(AQ846-AR$24)))</f>
        <v/>
      </c>
      <c r="AS846" s="156">
        <f>IF((AR846&lt;=0),0,((AR846-AS$24)*Stock*(_xlfn.NORM.INV(RAND(),stock_ave,stock_std))+(AR846-AS$24)*Bonds*(_xlfn.NORM.INV(RAND(),bond_ave,bond_std))+(AR846-AS$24)*cash*(_xlfn.NORM.INV(RAND(),cash_ave,cash_std))+(AR846-AS$24)))</f>
        <v/>
      </c>
      <c r="AT846" s="156">
        <f>IF((AS846&lt;=0),0,((AS846-AT$24)*Stock*(_xlfn.NORM.INV(RAND(),stock_ave,stock_std))+(AS846-AT$24)*Bonds*(_xlfn.NORM.INV(RAND(),bond_ave,bond_std))+(AS846-AT$24)*cash*(_xlfn.NORM.INV(RAND(),cash_ave,cash_std))+(AS846-AT$24)))</f>
        <v/>
      </c>
      <c r="AU846" s="156">
        <f>IF((AT846&lt;=0),0,((AT846-AU$24)*Stock*(_xlfn.NORM.INV(RAND(),stock_ave,stock_std))+(AT846-AU$24)*Bonds*(_xlfn.NORM.INV(RAND(),bond_ave,bond_std))+(AT846-AU$24)*cash*(_xlfn.NORM.INV(RAND(),cash_ave,cash_std))+(AT846-AU$24)))</f>
        <v/>
      </c>
      <c r="AV846" s="156">
        <f>IF((AU846&lt;=0),0,((AU846-AV$24)*Stock*(_xlfn.NORM.INV(RAND(),stock_ave,stock_std))+(AU846-AV$24)*Bonds*(_xlfn.NORM.INV(RAND(),bond_ave,bond_std))+(AU846-AV$24)*cash*(_xlfn.NORM.INV(RAND(),cash_ave,cash_std))+(AU846-AV$24)))</f>
        <v/>
      </c>
      <c r="AW846" s="156">
        <f>IF((AV846&lt;=0),0,((AV846-AW$24)*Stock*(_xlfn.NORM.INV(RAND(),stock_ave,stock_std))+(AV846-AW$24)*Bonds*(_xlfn.NORM.INV(RAND(),bond_ave,bond_std))+(AV846-AW$24)*cash*(_xlfn.NORM.INV(RAND(),cash_ave,cash_std))+(AV846-AW$24)))</f>
        <v/>
      </c>
      <c r="AX846" s="159" t="n"/>
      <c r="AY846" s="159" t="n"/>
      <c r="AZ846" s="159" t="n"/>
      <c r="BA846" s="159" t="n"/>
      <c r="BB846" s="159" t="n"/>
    </row>
    <row r="847">
      <c r="C847" s="147" t="n"/>
      <c r="D847" s="61">
        <f>+D846-IF(D$18&gt;74,(D846/D$25)*$C$10)</f>
        <v/>
      </c>
      <c r="E847" s="61">
        <f>+E846-IF(E$18&gt;74,(E846/E$25)*$C$10)</f>
        <v/>
      </c>
      <c r="F847" s="61">
        <f>+F846-IF(F$18&gt;74,(F846/F$25)*$C$10)</f>
        <v/>
      </c>
      <c r="G847" s="61">
        <f>+G846-IF(G$18&gt;74,(G846/G$25)*$C$10)</f>
        <v/>
      </c>
      <c r="H847" s="61">
        <f>+H846-IF(H$18&gt;74,(H846/H$25)*$C$10)</f>
        <v/>
      </c>
      <c r="I847" s="61">
        <f>+I846-IF(I$18&gt;74,(I846/I$25)*$C$10)</f>
        <v/>
      </c>
      <c r="J847" s="61">
        <f>+J846-IF(J$18&gt;74,(J846/J$25)*$C$10)</f>
        <v/>
      </c>
      <c r="K847" s="61">
        <f>+K846-IF(K$18&gt;74,(K846/K$25)*$C$10)</f>
        <v/>
      </c>
      <c r="L847" s="61">
        <f>+L846-IF(L$18&gt;74,(L846/L$25)*$C$10)</f>
        <v/>
      </c>
      <c r="M847" s="61">
        <f>+M846-IF(M$18&gt;74,(M846/M$25)*$C$10)</f>
        <v/>
      </c>
      <c r="N847" s="61">
        <f>+N846-IF(N$18&gt;74,(N846/N$25)*$C$10)</f>
        <v/>
      </c>
      <c r="O847" s="61">
        <f>+O846-IF(O$18&gt;74,(O846/O$25)*$C$10)</f>
        <v/>
      </c>
      <c r="P847" s="61">
        <f>+P846-IF(P$18&gt;74,(P846/P$25)*$C$10)</f>
        <v/>
      </c>
      <c r="Q847" s="61">
        <f>+Q846-IF(Q$18&gt;74,(Q846/Q$25)*$C$10)</f>
        <v/>
      </c>
      <c r="R847" s="61">
        <f>+R846-IF(R$18&gt;74,(R846/R$25)*$C$10)</f>
        <v/>
      </c>
      <c r="S847" s="61">
        <f>+S846-IF(S$18&gt;74,(S846/S$25)*$C$10)</f>
        <v/>
      </c>
      <c r="T847" s="61">
        <f>+T846-IF(T$18&gt;74,(T846/T$25)*$C$10)</f>
        <v/>
      </c>
      <c r="U847" s="61">
        <f>+U846-IF(U$18&gt;74,(U846/U$25)*$C$10)</f>
        <v/>
      </c>
      <c r="V847" s="61">
        <f>+V846-IF(V$18&gt;74,(V846/V$25)*$C$10)</f>
        <v/>
      </c>
      <c r="W847" s="61">
        <f>+W846-IF(W$18&gt;74,(W846/W$25)*$C$10)</f>
        <v/>
      </c>
      <c r="X847" s="61">
        <f>+X846-IF(X$18&gt;74,(X846/X$25)*$C$10)</f>
        <v/>
      </c>
      <c r="Y847" s="61">
        <f>+Y846-IF(Y$18&gt;74,(Y846/Y$25)*$C$10)</f>
        <v/>
      </c>
      <c r="Z847" s="61">
        <f>+Z846-IF(Z$18&gt;74,(Z846/Z$25)*$C$10)</f>
        <v/>
      </c>
      <c r="AA847" s="61">
        <f>+AA846-IF(AA$18&gt;74,(AA846/AA$25)*$C$10)</f>
        <v/>
      </c>
      <c r="AB847" s="61">
        <f>+AB846-IF(AB$18&gt;74,(AB846/AB$25)*$C$10)</f>
        <v/>
      </c>
      <c r="AC847" s="61">
        <f>+AC846-IF(AC$18&gt;74,(AC846/AC$25)*$C$10)</f>
        <v/>
      </c>
      <c r="AD847" s="61">
        <f>+AD846-IF(AD$18&gt;74,(AD846/AD$25)*$C$10)</f>
        <v/>
      </c>
      <c r="AE847" s="61">
        <f>+AE846-IF(AE$18&gt;74,(AE846/AE$25)*$C$10)</f>
        <v/>
      </c>
      <c r="AF847" s="61">
        <f>+AF846-IF(AF$18&gt;74,(AF846/AF$25)*$C$10)</f>
        <v/>
      </c>
      <c r="AG847" s="61">
        <f>+AG846-IF(AG$18&gt;74,(AG846/AG$25)*$C$10)</f>
        <v/>
      </c>
      <c r="AH847" s="61">
        <f>+AH846-IF(AH$18&gt;74,(AH846/AH$25)*$C$10)</f>
        <v/>
      </c>
      <c r="AI847" s="61">
        <f>+AI846-IF(AI$18&gt;74,(AI846/AI$25)*$C$10)</f>
        <v/>
      </c>
      <c r="AJ847" s="61">
        <f>+AJ846-IF(AJ$18&gt;74,(AJ846/AJ$25)*$C$10)</f>
        <v/>
      </c>
      <c r="AK847" s="61">
        <f>+AK846-IF(AK$18&gt;74,(AK846/AK$25)*$C$10)</f>
        <v/>
      </c>
      <c r="AL847" s="61">
        <f>+AL846-IF(AL$18&gt;74,(AL846/AL$25)*$C$10)</f>
        <v/>
      </c>
      <c r="AM847" s="61">
        <f>+AM846-IF(AM$18&gt;74,(AM846/AM$25)*$C$10)</f>
        <v/>
      </c>
      <c r="AN847" s="61">
        <f>+AN846-IF(AN$18&gt;74,(AN846/AN$25)*$C$10)</f>
        <v/>
      </c>
      <c r="AO847" s="61">
        <f>+AO846-IF(AO$18&gt;74,(AO846/AO$25)*$C$10)</f>
        <v/>
      </c>
      <c r="AP847" s="61">
        <f>+AP846-IF(AP$18&gt;74,(AP846/AP$25)*$C$10)</f>
        <v/>
      </c>
      <c r="AQ847" s="61">
        <f>+AQ846-IF(AQ$18&gt;74,(AQ846/AQ$25)*$C$10)</f>
        <v/>
      </c>
      <c r="AR847" s="61">
        <f>+AR846-IF(AR$18&gt;74,(AR846/AR$25)*$C$10)</f>
        <v/>
      </c>
      <c r="AS847" s="61">
        <f>+AS846-IF(AS$18&gt;74,(AS846/AS$25)*$C$10)</f>
        <v/>
      </c>
      <c r="AT847" s="61">
        <f>+AT846-IF(AT$18&gt;74,(AT846/AT$25)*$C$10)</f>
        <v/>
      </c>
      <c r="AU847" s="61">
        <f>+AU846-IF(AU$18&gt;74,(AU846/AU$25)*$C$10)</f>
        <v/>
      </c>
      <c r="AV847" s="61">
        <f>+AV846-IF(AV$18&gt;74,(AV846/AV$25)*$C$10)</f>
        <v/>
      </c>
      <c r="AW847" s="61">
        <f>+AW846-IF(AW$18&gt;74,(AW846/AW$25)*$C$10)</f>
        <v/>
      </c>
      <c r="AX847" s="35">
        <f>IF(AW847&gt;0,1,0)</f>
        <v/>
      </c>
      <c r="AY847" s="35">
        <f>IF(AL847&gt;0,1,0)</f>
        <v/>
      </c>
      <c r="AZ847" s="35">
        <f>IF(AG847&gt;0,1,0)</f>
        <v/>
      </c>
      <c r="BA847" s="35">
        <f>IF(AB847&gt;0,1,0)</f>
        <v/>
      </c>
      <c r="BB847" s="35">
        <f>IF(W847&gt;0,1,0)</f>
        <v/>
      </c>
    </row>
    <row r="848">
      <c r="B848" s="154" t="inlineStr">
        <is>
          <t>trial 411</t>
        </is>
      </c>
      <c r="C848" s="155">
        <f>+start-C845</f>
        <v/>
      </c>
      <c r="D848" s="156">
        <f>IF((C848&lt;=0),0,((C848-D$24)*Stock*(_xlfn.NORM.INV(RAND(),stock_ave,stock_std))+(C848-D$24)*Bonds*(_xlfn.NORM.INV(RAND(),bond_ave,bond_std))+(C848-D$24)*cash*(_xlfn.NORM.INV(RAND(),cash_ave,cash_std))+(C848-D$24)))</f>
        <v/>
      </c>
      <c r="E848" s="156">
        <f>IF((D848&lt;=0),0,((D848-E$24)*Stock*(_xlfn.NORM.INV(RAND(),stock_ave,stock_std))+(D848-E$24)*Bonds*(_xlfn.NORM.INV(RAND(),bond_ave,bond_std))+(D848-E$24)*cash*(_xlfn.NORM.INV(RAND(),cash_ave,cash_std))+(D848-E$24)))</f>
        <v/>
      </c>
      <c r="F848" s="156">
        <f>IF((E848&lt;=0),0,((E848-F$24)*Stock*(_xlfn.NORM.INV(RAND(),stock_ave,stock_std))+(E848-F$24)*Bonds*(_xlfn.NORM.INV(RAND(),bond_ave,bond_std))+(E848-F$24)*cash*(_xlfn.NORM.INV(RAND(),cash_ave,cash_std))+(E848-F$24)))</f>
        <v/>
      </c>
      <c r="G848" s="156">
        <f>IF((F848&lt;=0),0,((F848-G$24)*Stock*(_xlfn.NORM.INV(RAND(),stock_ave,stock_std))+(F848-G$24)*Bonds*(_xlfn.NORM.INV(RAND(),bond_ave,bond_std))+(F848-G$24)*cash*(_xlfn.NORM.INV(RAND(),cash_ave,cash_std))+(F848-G$24)))</f>
        <v/>
      </c>
      <c r="H848" s="156">
        <f>IF((G848&lt;=0),0,((G848-H$24)*Stock*(_xlfn.NORM.INV(RAND(),stock_ave,stock_std))+(G848-H$24)*Bonds*(_xlfn.NORM.INV(RAND(),bond_ave,bond_std))+(G848-H$24)*cash*(_xlfn.NORM.INV(RAND(),cash_ave,cash_std))+(G848-H$24)))</f>
        <v/>
      </c>
      <c r="I848" s="156">
        <f>IF((H848&lt;=0),0,((H848-I$24)*Stock*(_xlfn.NORM.INV(RAND(),stock_ave,stock_std))+(H848-I$24)*Bonds*(_xlfn.NORM.INV(RAND(),bond_ave,bond_std))+(H848-I$24)*cash*(_xlfn.NORM.INV(RAND(),cash_ave,cash_std))+(H848-I$24)))</f>
        <v/>
      </c>
      <c r="J848" s="156">
        <f>IF((I848&lt;=0),0,((I848-J$24)*Stock*(_xlfn.NORM.INV(RAND(),stock_ave,stock_std))+(I848-J$24)*Bonds*(_xlfn.NORM.INV(RAND(),bond_ave,bond_std))+(I848-J$24)*cash*(_xlfn.NORM.INV(RAND(),cash_ave,cash_std))+(I848-J$24)))</f>
        <v/>
      </c>
      <c r="K848" s="156">
        <f>IF((J848&lt;=0),0,((J848-K$24)*Stock*(_xlfn.NORM.INV(RAND(),stock_ave,stock_std))+(J848-K$24)*Bonds*(_xlfn.NORM.INV(RAND(),bond_ave,bond_std))+(J848-K$24)*cash*(_xlfn.NORM.INV(RAND(),cash_ave,cash_std))+(J848-K$24)))</f>
        <v/>
      </c>
      <c r="L848" s="156">
        <f>IF((K848&lt;=0),0,((K848-L$24)*Stock*(_xlfn.NORM.INV(RAND(),stock_ave,stock_std))+(K848-L$24)*Bonds*(_xlfn.NORM.INV(RAND(),bond_ave,bond_std))+(K848-L$24)*cash*(_xlfn.NORM.INV(RAND(),cash_ave,cash_std))+(K848-L$24)))</f>
        <v/>
      </c>
      <c r="M848" s="156">
        <f>IF((L848&lt;=0),0,((L848-M$24)*Stock*(_xlfn.NORM.INV(RAND(),stock_ave,stock_std))+(L848-M$24)*Bonds*(_xlfn.NORM.INV(RAND(),bond_ave,bond_std))+(L848-M$24)*cash*(_xlfn.NORM.INV(RAND(),cash_ave,cash_std))+(L848-M$24)))</f>
        <v/>
      </c>
      <c r="N848" s="156">
        <f>IF((M848&lt;=0),0,((M848-N$24)*Stock*(_xlfn.NORM.INV(RAND(),stock_ave,stock_std))+(M848-N$24)*Bonds*(_xlfn.NORM.INV(RAND(),bond_ave,bond_std))+(M848-N$24)*cash*(_xlfn.NORM.INV(RAND(),cash_ave,cash_std))+(M848-N$24)))</f>
        <v/>
      </c>
      <c r="O848" s="156">
        <f>IF((N848&lt;=0),0,((N848-O$24)*Stock*(_xlfn.NORM.INV(RAND(),stock_ave,stock_std))+(N848-O$24)*Bonds*(_xlfn.NORM.INV(RAND(),bond_ave,bond_std))+(N848-O$24)*cash*(_xlfn.NORM.INV(RAND(),cash_ave,cash_std))+(N848-O$24)))</f>
        <v/>
      </c>
      <c r="P848" s="156">
        <f>IF((O848&lt;=0),0,((O848-P$24)*Stock*(_xlfn.NORM.INV(RAND(),stock_ave,stock_std))+(O848-P$24)*Bonds*(_xlfn.NORM.INV(RAND(),bond_ave,bond_std))+(O848-P$24)*cash*(_xlfn.NORM.INV(RAND(),cash_ave,cash_std))+(O848-P$24)))</f>
        <v/>
      </c>
      <c r="Q848" s="156">
        <f>IF((P848&lt;=0),0,((P848-Q$24)*Stock*(_xlfn.NORM.INV(RAND(),stock_ave,stock_std))+(P848-Q$24)*Bonds*(_xlfn.NORM.INV(RAND(),bond_ave,bond_std))+(P848-Q$24)*cash*(_xlfn.NORM.INV(RAND(),cash_ave,cash_std))+(P848-Q$24)))</f>
        <v/>
      </c>
      <c r="R848" s="156">
        <f>IF((Q848&lt;=0),0,((Q848-R$24)*Stock*(_xlfn.NORM.INV(RAND(),stock_ave,stock_std))+(Q848-R$24)*Bonds*(_xlfn.NORM.INV(RAND(),bond_ave,bond_std))+(Q848-R$24)*cash*(_xlfn.NORM.INV(RAND(),cash_ave,cash_std))+(Q848-R$24)))</f>
        <v/>
      </c>
      <c r="S848" s="156">
        <f>IF((R848&lt;=0),0,((R848-S$24)*Stock*(_xlfn.NORM.INV(RAND(),stock_ave,stock_std))+(R848-S$24)*Bonds*(_xlfn.NORM.INV(RAND(),bond_ave,bond_std))+(R848-S$24)*cash*(_xlfn.NORM.INV(RAND(),cash_ave,cash_std))+(R848-S$24)))</f>
        <v/>
      </c>
      <c r="T848" s="156">
        <f>IF((S848&lt;=0),0,((S848-T$24)*Stock*(_xlfn.NORM.INV(RAND(),stock_ave,stock_std))+(S848-T$24)*Bonds*(_xlfn.NORM.INV(RAND(),bond_ave,bond_std))+(S848-T$24)*cash*(_xlfn.NORM.INV(RAND(),cash_ave,cash_std))+(S848-T$24)))</f>
        <v/>
      </c>
      <c r="U848" s="156">
        <f>IF((T848&lt;=0),0,((T848-U$24)*Stock*(_xlfn.NORM.INV(RAND(),stock_ave,stock_std))+(T848-U$24)*Bonds*(_xlfn.NORM.INV(RAND(),bond_ave,bond_std))+(T848-U$24)*cash*(_xlfn.NORM.INV(RAND(),cash_ave,cash_std))+(T848-U$24)))</f>
        <v/>
      </c>
      <c r="V848" s="156">
        <f>IF((U848&lt;=0),0,((U848-V$24)*Stock*(_xlfn.NORM.INV(RAND(),stock_ave,stock_std))+(U848-V$24)*Bonds*(_xlfn.NORM.INV(RAND(),bond_ave,bond_std))+(U848-V$24)*cash*(_xlfn.NORM.INV(RAND(),cash_ave,cash_std))+(U848-V$24)))</f>
        <v/>
      </c>
      <c r="W848" s="156">
        <f>IF((V848&lt;=0),0,((V848-W$24)*Stock*(_xlfn.NORM.INV(RAND(),stock_ave,stock_std))+(V848-W$24)*Bonds*(_xlfn.NORM.INV(RAND(),bond_ave,bond_std))+(V848-W$24)*cash*(_xlfn.NORM.INV(RAND(),cash_ave,cash_std))+(V848-W$24)))</f>
        <v/>
      </c>
      <c r="X848" s="156">
        <f>IF((W848&lt;=0),0,((W848-X$24)*Stock*(_xlfn.NORM.INV(RAND(),stock_ave,stock_std))+(W848-X$24)*Bonds*(_xlfn.NORM.INV(RAND(),bond_ave,bond_std))+(W848-X$24)*cash*(_xlfn.NORM.INV(RAND(),cash_ave,cash_std))+(W848-X$24)))</f>
        <v/>
      </c>
      <c r="Y848" s="156">
        <f>IF((X848&lt;=0),0,((X848-Y$24)*Stock*(_xlfn.NORM.INV(RAND(),stock_ave,stock_std))+(X848-Y$24)*Bonds*(_xlfn.NORM.INV(RAND(),bond_ave,bond_std))+(X848-Y$24)*cash*(_xlfn.NORM.INV(RAND(),cash_ave,cash_std))+(X848-Y$24)))</f>
        <v/>
      </c>
      <c r="Z848" s="156">
        <f>IF((Y848&lt;=0),0,((Y848-Z$24)*Stock*(_xlfn.NORM.INV(RAND(),stock_ave,stock_std))+(Y848-Z$24)*Bonds*(_xlfn.NORM.INV(RAND(),bond_ave,bond_std))+(Y848-Z$24)*cash*(_xlfn.NORM.INV(RAND(),cash_ave,cash_std))+(Y848-Z$24)))</f>
        <v/>
      </c>
      <c r="AA848" s="156">
        <f>IF((Z848&lt;=0),0,((Z848-AA$24)*Stock*(_xlfn.NORM.INV(RAND(),stock_ave,stock_std))+(Z848-AA$24)*Bonds*(_xlfn.NORM.INV(RAND(),bond_ave,bond_std))+(Z848-AA$24)*cash*(_xlfn.NORM.INV(RAND(),cash_ave,cash_std))+(Z848-AA$24)))</f>
        <v/>
      </c>
      <c r="AB848" s="156">
        <f>IF((AA848&lt;=0),0,((AA848-AB$24)*Stock*(_xlfn.NORM.INV(RAND(),stock_ave,stock_std))+(AA848-AB$24)*Bonds*(_xlfn.NORM.INV(RAND(),bond_ave,bond_std))+(AA848-AB$24)*cash*(_xlfn.NORM.INV(RAND(),cash_ave,cash_std))+(AA848-AB$24)))</f>
        <v/>
      </c>
      <c r="AC848" s="156">
        <f>IF((AB848&lt;=0),0,((AB848-AC$24)*Stock*(_xlfn.NORM.INV(RAND(),stock_ave,stock_std))+(AB848-AC$24)*Bonds*(_xlfn.NORM.INV(RAND(),bond_ave,bond_std))+(AB848-AC$24)*cash*(_xlfn.NORM.INV(RAND(),cash_ave,cash_std))+(AB848-AC$24)))</f>
        <v/>
      </c>
      <c r="AD848" s="156">
        <f>IF((AC848&lt;=0),0,((AC848-AD$24)*Stock*(_xlfn.NORM.INV(RAND(),stock_ave,stock_std))+(AC848-AD$24)*Bonds*(_xlfn.NORM.INV(RAND(),bond_ave,bond_std))+(AC848-AD$24)*cash*(_xlfn.NORM.INV(RAND(),cash_ave,cash_std))+(AC848-AD$24)))</f>
        <v/>
      </c>
      <c r="AE848" s="156">
        <f>IF((AD848&lt;=0),0,((AD848-AE$24)*Stock*(_xlfn.NORM.INV(RAND(),stock_ave,stock_std))+(AD848-AE$24)*Bonds*(_xlfn.NORM.INV(RAND(),bond_ave,bond_std))+(AD848-AE$24)*cash*(_xlfn.NORM.INV(RAND(),cash_ave,cash_std))+(AD848-AE$24)))</f>
        <v/>
      </c>
      <c r="AF848" s="156">
        <f>IF((AE848&lt;=0),0,((AE848-AF$24)*Stock*(_xlfn.NORM.INV(RAND(),stock_ave,stock_std))+(AE848-AF$24)*Bonds*(_xlfn.NORM.INV(RAND(),bond_ave,bond_std))+(AE848-AF$24)*cash*(_xlfn.NORM.INV(RAND(),cash_ave,cash_std))+(AE848-AF$24)))</f>
        <v/>
      </c>
      <c r="AG848" s="156">
        <f>IF((AF848&lt;=0),0,((AF848-AG$24)*Stock*(_xlfn.NORM.INV(RAND(),stock_ave,stock_std))+(AF848-AG$24)*Bonds*(_xlfn.NORM.INV(RAND(),bond_ave,bond_std))+(AF848-AG$24)*cash*(_xlfn.NORM.INV(RAND(),cash_ave,cash_std))+(AF848-AG$24)))</f>
        <v/>
      </c>
      <c r="AH848" s="156">
        <f>IF((AG848&lt;=0),0,((AG848-AH$24)*Stock*(_xlfn.NORM.INV(RAND(),stock_ave,stock_std))+(AG848-AH$24)*Bonds*(_xlfn.NORM.INV(RAND(),bond_ave,bond_std))+(AG848-AH$24)*cash*(_xlfn.NORM.INV(RAND(),cash_ave,cash_std))+(AG848-AH$24)))</f>
        <v/>
      </c>
      <c r="AI848" s="156">
        <f>IF((AH848&lt;=0),0,((AH848-AI$24)*Stock*(_xlfn.NORM.INV(RAND(),stock_ave,stock_std))+(AH848-AI$24)*Bonds*(_xlfn.NORM.INV(RAND(),bond_ave,bond_std))+(AH848-AI$24)*cash*(_xlfn.NORM.INV(RAND(),cash_ave,cash_std))+(AH848-AI$24)))</f>
        <v/>
      </c>
      <c r="AJ848" s="156">
        <f>IF((AI848&lt;=0),0,((AI848-AJ$24)*Stock*(_xlfn.NORM.INV(RAND(),stock_ave,stock_std))+(AI848-AJ$24)*Bonds*(_xlfn.NORM.INV(RAND(),bond_ave,bond_std))+(AI848-AJ$24)*cash*(_xlfn.NORM.INV(RAND(),cash_ave,cash_std))+(AI848-AJ$24)))</f>
        <v/>
      </c>
      <c r="AK848" s="156">
        <f>IF((AJ848&lt;=0),0,((AJ848-AK$24)*Stock*(_xlfn.NORM.INV(RAND(),stock_ave,stock_std))+(AJ848-AK$24)*Bonds*(_xlfn.NORM.INV(RAND(),bond_ave,bond_std))+(AJ848-AK$24)*cash*(_xlfn.NORM.INV(RAND(),cash_ave,cash_std))+(AJ848-AK$24)))</f>
        <v/>
      </c>
      <c r="AL848" s="156">
        <f>IF((AK848&lt;=0),0,((AK848-AL$24)*Stock*(_xlfn.NORM.INV(RAND(),stock_ave,stock_std))+(AK848-AL$24)*Bonds*(_xlfn.NORM.INV(RAND(),bond_ave,bond_std))+(AK848-AL$24)*cash*(_xlfn.NORM.INV(RAND(),cash_ave,cash_std))+(AK848-AL$24)))</f>
        <v/>
      </c>
      <c r="AM848" s="156">
        <f>IF((AL848&lt;=0),0,((AL848-AM$24)*Stock*(_xlfn.NORM.INV(RAND(),stock_ave,stock_std))+(AL848-AM$24)*Bonds*(_xlfn.NORM.INV(RAND(),bond_ave,bond_std))+(AL848-AM$24)*cash*(_xlfn.NORM.INV(RAND(),cash_ave,cash_std))+(AL848-AM$24)))</f>
        <v/>
      </c>
      <c r="AN848" s="156">
        <f>IF((AM848&lt;=0),0,((AM848-AN$24)*Stock*(_xlfn.NORM.INV(RAND(),stock_ave,stock_std))+(AM848-AN$24)*Bonds*(_xlfn.NORM.INV(RAND(),bond_ave,bond_std))+(AM848-AN$24)*cash*(_xlfn.NORM.INV(RAND(),cash_ave,cash_std))+(AM848-AN$24)))</f>
        <v/>
      </c>
      <c r="AO848" s="156">
        <f>IF((AN848&lt;=0),0,((AN848-AO$24)*Stock*(_xlfn.NORM.INV(RAND(),stock_ave,stock_std))+(AN848-AO$24)*Bonds*(_xlfn.NORM.INV(RAND(),bond_ave,bond_std))+(AN848-AO$24)*cash*(_xlfn.NORM.INV(RAND(),cash_ave,cash_std))+(AN848-AO$24)))</f>
        <v/>
      </c>
      <c r="AP848" s="156">
        <f>IF((AO848&lt;=0),0,((AO848-AP$24)*Stock*(_xlfn.NORM.INV(RAND(),stock_ave,stock_std))+(AO848-AP$24)*Bonds*(_xlfn.NORM.INV(RAND(),bond_ave,bond_std))+(AO848-AP$24)*cash*(_xlfn.NORM.INV(RAND(),cash_ave,cash_std))+(AO848-AP$24)))</f>
        <v/>
      </c>
      <c r="AQ848" s="156">
        <f>IF((AP848&lt;=0),0,((AP848-AQ$24)*Stock*(_xlfn.NORM.INV(RAND(),stock_ave,stock_std))+(AP848-AQ$24)*Bonds*(_xlfn.NORM.INV(RAND(),bond_ave,bond_std))+(AP848-AQ$24)*cash*(_xlfn.NORM.INV(RAND(),cash_ave,cash_std))+(AP848-AQ$24)))</f>
        <v/>
      </c>
      <c r="AR848" s="156">
        <f>IF((AQ848&lt;=0),0,((AQ848-AR$24)*Stock*(_xlfn.NORM.INV(RAND(),stock_ave,stock_std))+(AQ848-AR$24)*Bonds*(_xlfn.NORM.INV(RAND(),bond_ave,bond_std))+(AQ848-AR$24)*cash*(_xlfn.NORM.INV(RAND(),cash_ave,cash_std))+(AQ848-AR$24)))</f>
        <v/>
      </c>
      <c r="AS848" s="156">
        <f>IF((AR848&lt;=0),0,((AR848-AS$24)*Stock*(_xlfn.NORM.INV(RAND(),stock_ave,stock_std))+(AR848-AS$24)*Bonds*(_xlfn.NORM.INV(RAND(),bond_ave,bond_std))+(AR848-AS$24)*cash*(_xlfn.NORM.INV(RAND(),cash_ave,cash_std))+(AR848-AS$24)))</f>
        <v/>
      </c>
      <c r="AT848" s="156">
        <f>IF((AS848&lt;=0),0,((AS848-AT$24)*Stock*(_xlfn.NORM.INV(RAND(),stock_ave,stock_std))+(AS848-AT$24)*Bonds*(_xlfn.NORM.INV(RAND(),bond_ave,bond_std))+(AS848-AT$24)*cash*(_xlfn.NORM.INV(RAND(),cash_ave,cash_std))+(AS848-AT$24)))</f>
        <v/>
      </c>
      <c r="AU848" s="156">
        <f>IF((AT848&lt;=0),0,((AT848-AU$24)*Stock*(_xlfn.NORM.INV(RAND(),stock_ave,stock_std))+(AT848-AU$24)*Bonds*(_xlfn.NORM.INV(RAND(),bond_ave,bond_std))+(AT848-AU$24)*cash*(_xlfn.NORM.INV(RAND(),cash_ave,cash_std))+(AT848-AU$24)))</f>
        <v/>
      </c>
      <c r="AV848" s="156">
        <f>IF((AU848&lt;=0),0,((AU848-AV$24)*Stock*(_xlfn.NORM.INV(RAND(),stock_ave,stock_std))+(AU848-AV$24)*Bonds*(_xlfn.NORM.INV(RAND(),bond_ave,bond_std))+(AU848-AV$24)*cash*(_xlfn.NORM.INV(RAND(),cash_ave,cash_std))+(AU848-AV$24)))</f>
        <v/>
      </c>
      <c r="AW848" s="156">
        <f>IF((AV848&lt;=0),0,((AV848-AW$24)*Stock*(_xlfn.NORM.INV(RAND(),stock_ave,stock_std))+(AV848-AW$24)*Bonds*(_xlfn.NORM.INV(RAND(),bond_ave,bond_std))+(AV848-AW$24)*cash*(_xlfn.NORM.INV(RAND(),cash_ave,cash_std))+(AV848-AW$24)))</f>
        <v/>
      </c>
      <c r="AX848" s="159" t="n"/>
      <c r="AY848" s="159" t="n"/>
      <c r="AZ848" s="159" t="n"/>
      <c r="BA848" s="159" t="n"/>
      <c r="BB848" s="159" t="n"/>
    </row>
    <row r="849">
      <c r="C849" s="147" t="n"/>
      <c r="D849" s="61">
        <f>+D848-IF(D$18&gt;74,(D848/D$25)*$C$10)</f>
        <v/>
      </c>
      <c r="E849" s="61">
        <f>+E848-IF(E$18&gt;74,(E848/E$25)*$C$10)</f>
        <v/>
      </c>
      <c r="F849" s="61">
        <f>+F848-IF(F$18&gt;74,(F848/F$25)*$C$10)</f>
        <v/>
      </c>
      <c r="G849" s="61">
        <f>+G848-IF(G$18&gt;74,(G848/G$25)*$C$10)</f>
        <v/>
      </c>
      <c r="H849" s="61">
        <f>+H848-IF(H$18&gt;74,(H848/H$25)*$C$10)</f>
        <v/>
      </c>
      <c r="I849" s="61">
        <f>+I848-IF(I$18&gt;74,(I848/I$25)*$C$10)</f>
        <v/>
      </c>
      <c r="J849" s="61">
        <f>+J848-IF(J$18&gt;74,(J848/J$25)*$C$10)</f>
        <v/>
      </c>
      <c r="K849" s="61">
        <f>+K848-IF(K$18&gt;74,(K848/K$25)*$C$10)</f>
        <v/>
      </c>
      <c r="L849" s="61">
        <f>+L848-IF(L$18&gt;74,(L848/L$25)*$C$10)</f>
        <v/>
      </c>
      <c r="M849" s="61">
        <f>+M848-IF(M$18&gt;74,(M848/M$25)*$C$10)</f>
        <v/>
      </c>
      <c r="N849" s="61">
        <f>+N848-IF(N$18&gt;74,(N848/N$25)*$C$10)</f>
        <v/>
      </c>
      <c r="O849" s="61">
        <f>+O848-IF(O$18&gt;74,(O848/O$25)*$C$10)</f>
        <v/>
      </c>
      <c r="P849" s="61">
        <f>+P848-IF(P$18&gt;74,(P848/P$25)*$C$10)</f>
        <v/>
      </c>
      <c r="Q849" s="61">
        <f>+Q848-IF(Q$18&gt;74,(Q848/Q$25)*$C$10)</f>
        <v/>
      </c>
      <c r="R849" s="61">
        <f>+R848-IF(R$18&gt;74,(R848/R$25)*$C$10)</f>
        <v/>
      </c>
      <c r="S849" s="61">
        <f>+S848-IF(S$18&gt;74,(S848/S$25)*$C$10)</f>
        <v/>
      </c>
      <c r="T849" s="61">
        <f>+T848-IF(T$18&gt;74,(T848/T$25)*$C$10)</f>
        <v/>
      </c>
      <c r="U849" s="61">
        <f>+U848-IF(U$18&gt;74,(U848/U$25)*$C$10)</f>
        <v/>
      </c>
      <c r="V849" s="61">
        <f>+V848-IF(V$18&gt;74,(V848/V$25)*$C$10)</f>
        <v/>
      </c>
      <c r="W849" s="61">
        <f>+W848-IF(W$18&gt;74,(W848/W$25)*$C$10)</f>
        <v/>
      </c>
      <c r="X849" s="61">
        <f>+X848-IF(X$18&gt;74,(X848/X$25)*$C$10)</f>
        <v/>
      </c>
      <c r="Y849" s="61">
        <f>+Y848-IF(Y$18&gt;74,(Y848/Y$25)*$C$10)</f>
        <v/>
      </c>
      <c r="Z849" s="61">
        <f>+Z848-IF(Z$18&gt;74,(Z848/Z$25)*$C$10)</f>
        <v/>
      </c>
      <c r="AA849" s="61">
        <f>+AA848-IF(AA$18&gt;74,(AA848/AA$25)*$C$10)</f>
        <v/>
      </c>
      <c r="AB849" s="61">
        <f>+AB848-IF(AB$18&gt;74,(AB848/AB$25)*$C$10)</f>
        <v/>
      </c>
      <c r="AC849" s="61">
        <f>+AC848-IF(AC$18&gt;74,(AC848/AC$25)*$C$10)</f>
        <v/>
      </c>
      <c r="AD849" s="61">
        <f>+AD848-IF(AD$18&gt;74,(AD848/AD$25)*$C$10)</f>
        <v/>
      </c>
      <c r="AE849" s="61">
        <f>+AE848-IF(AE$18&gt;74,(AE848/AE$25)*$C$10)</f>
        <v/>
      </c>
      <c r="AF849" s="61">
        <f>+AF848-IF(AF$18&gt;74,(AF848/AF$25)*$C$10)</f>
        <v/>
      </c>
      <c r="AG849" s="61">
        <f>+AG848-IF(AG$18&gt;74,(AG848/AG$25)*$C$10)</f>
        <v/>
      </c>
      <c r="AH849" s="61">
        <f>+AH848-IF(AH$18&gt;74,(AH848/AH$25)*$C$10)</f>
        <v/>
      </c>
      <c r="AI849" s="61">
        <f>+AI848-IF(AI$18&gt;74,(AI848/AI$25)*$C$10)</f>
        <v/>
      </c>
      <c r="AJ849" s="61">
        <f>+AJ848-IF(AJ$18&gt;74,(AJ848/AJ$25)*$C$10)</f>
        <v/>
      </c>
      <c r="AK849" s="61">
        <f>+AK848-IF(AK$18&gt;74,(AK848/AK$25)*$C$10)</f>
        <v/>
      </c>
      <c r="AL849" s="61">
        <f>+AL848-IF(AL$18&gt;74,(AL848/AL$25)*$C$10)</f>
        <v/>
      </c>
      <c r="AM849" s="61">
        <f>+AM848-IF(AM$18&gt;74,(AM848/AM$25)*$C$10)</f>
        <v/>
      </c>
      <c r="AN849" s="61">
        <f>+AN848-IF(AN$18&gt;74,(AN848/AN$25)*$C$10)</f>
        <v/>
      </c>
      <c r="AO849" s="61">
        <f>+AO848-IF(AO$18&gt;74,(AO848/AO$25)*$C$10)</f>
        <v/>
      </c>
      <c r="AP849" s="61">
        <f>+AP848-IF(AP$18&gt;74,(AP848/AP$25)*$C$10)</f>
        <v/>
      </c>
      <c r="AQ849" s="61">
        <f>+AQ848-IF(AQ$18&gt;74,(AQ848/AQ$25)*$C$10)</f>
        <v/>
      </c>
      <c r="AR849" s="61">
        <f>+AR848-IF(AR$18&gt;74,(AR848/AR$25)*$C$10)</f>
        <v/>
      </c>
      <c r="AS849" s="61">
        <f>+AS848-IF(AS$18&gt;74,(AS848/AS$25)*$C$10)</f>
        <v/>
      </c>
      <c r="AT849" s="61">
        <f>+AT848-IF(AT$18&gt;74,(AT848/AT$25)*$C$10)</f>
        <v/>
      </c>
      <c r="AU849" s="61">
        <f>+AU848-IF(AU$18&gt;74,(AU848/AU$25)*$C$10)</f>
        <v/>
      </c>
      <c r="AV849" s="61">
        <f>+AV848-IF(AV$18&gt;74,(AV848/AV$25)*$C$10)</f>
        <v/>
      </c>
      <c r="AW849" s="61">
        <f>+AW848-IF(AW$18&gt;74,(AW848/AW$25)*$C$10)</f>
        <v/>
      </c>
      <c r="AX849" s="35">
        <f>IF(AW849&gt;0,1,0)</f>
        <v/>
      </c>
      <c r="AY849" s="35">
        <f>IF(AL849&gt;0,1,0)</f>
        <v/>
      </c>
      <c r="AZ849" s="35">
        <f>IF(AG849&gt;0,1,0)</f>
        <v/>
      </c>
      <c r="BA849" s="35">
        <f>IF(AB849&gt;0,1,0)</f>
        <v/>
      </c>
      <c r="BB849" s="35">
        <f>IF(W849&gt;0,1,0)</f>
        <v/>
      </c>
    </row>
    <row r="850">
      <c r="B850" s="154" t="inlineStr">
        <is>
          <t>trial 412</t>
        </is>
      </c>
      <c r="C850" s="155">
        <f>+start-C847</f>
        <v/>
      </c>
      <c r="D850" s="156">
        <f>IF((C850&lt;=0),0,((C850-D$24)*Stock*(_xlfn.NORM.INV(RAND(),stock_ave,stock_std))+(C850-D$24)*Bonds*(_xlfn.NORM.INV(RAND(),bond_ave,bond_std))+(C850-D$24)*cash*(_xlfn.NORM.INV(RAND(),cash_ave,cash_std))+(C850-D$24)))</f>
        <v/>
      </c>
      <c r="E850" s="156">
        <f>IF((D850&lt;=0),0,((D850-E$24)*Stock*(_xlfn.NORM.INV(RAND(),stock_ave,stock_std))+(D850-E$24)*Bonds*(_xlfn.NORM.INV(RAND(),bond_ave,bond_std))+(D850-E$24)*cash*(_xlfn.NORM.INV(RAND(),cash_ave,cash_std))+(D850-E$24)))</f>
        <v/>
      </c>
      <c r="F850" s="156">
        <f>IF((E850&lt;=0),0,((E850-F$24)*Stock*(_xlfn.NORM.INV(RAND(),stock_ave,stock_std))+(E850-F$24)*Bonds*(_xlfn.NORM.INV(RAND(),bond_ave,bond_std))+(E850-F$24)*cash*(_xlfn.NORM.INV(RAND(),cash_ave,cash_std))+(E850-F$24)))</f>
        <v/>
      </c>
      <c r="G850" s="156">
        <f>IF((F850&lt;=0),0,((F850-G$24)*Stock*(_xlfn.NORM.INV(RAND(),stock_ave,stock_std))+(F850-G$24)*Bonds*(_xlfn.NORM.INV(RAND(),bond_ave,bond_std))+(F850-G$24)*cash*(_xlfn.NORM.INV(RAND(),cash_ave,cash_std))+(F850-G$24)))</f>
        <v/>
      </c>
      <c r="H850" s="156">
        <f>IF((G850&lt;=0),0,((G850-H$24)*Stock*(_xlfn.NORM.INV(RAND(),stock_ave,stock_std))+(G850-H$24)*Bonds*(_xlfn.NORM.INV(RAND(),bond_ave,bond_std))+(G850-H$24)*cash*(_xlfn.NORM.INV(RAND(),cash_ave,cash_std))+(G850-H$24)))</f>
        <v/>
      </c>
      <c r="I850" s="156">
        <f>IF((H850&lt;=0),0,((H850-I$24)*Stock*(_xlfn.NORM.INV(RAND(),stock_ave,stock_std))+(H850-I$24)*Bonds*(_xlfn.NORM.INV(RAND(),bond_ave,bond_std))+(H850-I$24)*cash*(_xlfn.NORM.INV(RAND(),cash_ave,cash_std))+(H850-I$24)))</f>
        <v/>
      </c>
      <c r="J850" s="156">
        <f>IF((I850&lt;=0),0,((I850-J$24)*Stock*(_xlfn.NORM.INV(RAND(),stock_ave,stock_std))+(I850-J$24)*Bonds*(_xlfn.NORM.INV(RAND(),bond_ave,bond_std))+(I850-J$24)*cash*(_xlfn.NORM.INV(RAND(),cash_ave,cash_std))+(I850-J$24)))</f>
        <v/>
      </c>
      <c r="K850" s="156">
        <f>IF((J850&lt;=0),0,((J850-K$24)*Stock*(_xlfn.NORM.INV(RAND(),stock_ave,stock_std))+(J850-K$24)*Bonds*(_xlfn.NORM.INV(RAND(),bond_ave,bond_std))+(J850-K$24)*cash*(_xlfn.NORM.INV(RAND(),cash_ave,cash_std))+(J850-K$24)))</f>
        <v/>
      </c>
      <c r="L850" s="156">
        <f>IF((K850&lt;=0),0,((K850-L$24)*Stock*(_xlfn.NORM.INV(RAND(),stock_ave,stock_std))+(K850-L$24)*Bonds*(_xlfn.NORM.INV(RAND(),bond_ave,bond_std))+(K850-L$24)*cash*(_xlfn.NORM.INV(RAND(),cash_ave,cash_std))+(K850-L$24)))</f>
        <v/>
      </c>
      <c r="M850" s="156">
        <f>IF((L850&lt;=0),0,((L850-M$24)*Stock*(_xlfn.NORM.INV(RAND(),stock_ave,stock_std))+(L850-M$24)*Bonds*(_xlfn.NORM.INV(RAND(),bond_ave,bond_std))+(L850-M$24)*cash*(_xlfn.NORM.INV(RAND(),cash_ave,cash_std))+(L850-M$24)))</f>
        <v/>
      </c>
      <c r="N850" s="156">
        <f>IF((M850&lt;=0),0,((M850-N$24)*Stock*(_xlfn.NORM.INV(RAND(),stock_ave,stock_std))+(M850-N$24)*Bonds*(_xlfn.NORM.INV(RAND(),bond_ave,bond_std))+(M850-N$24)*cash*(_xlfn.NORM.INV(RAND(),cash_ave,cash_std))+(M850-N$24)))</f>
        <v/>
      </c>
      <c r="O850" s="156">
        <f>IF((N850&lt;=0),0,((N850-O$24)*Stock*(_xlfn.NORM.INV(RAND(),stock_ave,stock_std))+(N850-O$24)*Bonds*(_xlfn.NORM.INV(RAND(),bond_ave,bond_std))+(N850-O$24)*cash*(_xlfn.NORM.INV(RAND(),cash_ave,cash_std))+(N850-O$24)))</f>
        <v/>
      </c>
      <c r="P850" s="156">
        <f>IF((O850&lt;=0),0,((O850-P$24)*Stock*(_xlfn.NORM.INV(RAND(),stock_ave,stock_std))+(O850-P$24)*Bonds*(_xlfn.NORM.INV(RAND(),bond_ave,bond_std))+(O850-P$24)*cash*(_xlfn.NORM.INV(RAND(),cash_ave,cash_std))+(O850-P$24)))</f>
        <v/>
      </c>
      <c r="Q850" s="156">
        <f>IF((P850&lt;=0),0,((P850-Q$24)*Stock*(_xlfn.NORM.INV(RAND(),stock_ave,stock_std))+(P850-Q$24)*Bonds*(_xlfn.NORM.INV(RAND(),bond_ave,bond_std))+(P850-Q$24)*cash*(_xlfn.NORM.INV(RAND(),cash_ave,cash_std))+(P850-Q$24)))</f>
        <v/>
      </c>
      <c r="R850" s="156">
        <f>IF((Q850&lt;=0),0,((Q850-R$24)*Stock*(_xlfn.NORM.INV(RAND(),stock_ave,stock_std))+(Q850-R$24)*Bonds*(_xlfn.NORM.INV(RAND(),bond_ave,bond_std))+(Q850-R$24)*cash*(_xlfn.NORM.INV(RAND(),cash_ave,cash_std))+(Q850-R$24)))</f>
        <v/>
      </c>
      <c r="S850" s="156">
        <f>IF((R850&lt;=0),0,((R850-S$24)*Stock*(_xlfn.NORM.INV(RAND(),stock_ave,stock_std))+(R850-S$24)*Bonds*(_xlfn.NORM.INV(RAND(),bond_ave,bond_std))+(R850-S$24)*cash*(_xlfn.NORM.INV(RAND(),cash_ave,cash_std))+(R850-S$24)))</f>
        <v/>
      </c>
      <c r="T850" s="156">
        <f>IF((S850&lt;=0),0,((S850-T$24)*Stock*(_xlfn.NORM.INV(RAND(),stock_ave,stock_std))+(S850-T$24)*Bonds*(_xlfn.NORM.INV(RAND(),bond_ave,bond_std))+(S850-T$24)*cash*(_xlfn.NORM.INV(RAND(),cash_ave,cash_std))+(S850-T$24)))</f>
        <v/>
      </c>
      <c r="U850" s="156">
        <f>IF((T850&lt;=0),0,((T850-U$24)*Stock*(_xlfn.NORM.INV(RAND(),stock_ave,stock_std))+(T850-U$24)*Bonds*(_xlfn.NORM.INV(RAND(),bond_ave,bond_std))+(T850-U$24)*cash*(_xlfn.NORM.INV(RAND(),cash_ave,cash_std))+(T850-U$24)))</f>
        <v/>
      </c>
      <c r="V850" s="156">
        <f>IF((U850&lt;=0),0,((U850-V$24)*Stock*(_xlfn.NORM.INV(RAND(),stock_ave,stock_std))+(U850-V$24)*Bonds*(_xlfn.NORM.INV(RAND(),bond_ave,bond_std))+(U850-V$24)*cash*(_xlfn.NORM.INV(RAND(),cash_ave,cash_std))+(U850-V$24)))</f>
        <v/>
      </c>
      <c r="W850" s="156">
        <f>IF((V850&lt;=0),0,((V850-W$24)*Stock*(_xlfn.NORM.INV(RAND(),stock_ave,stock_std))+(V850-W$24)*Bonds*(_xlfn.NORM.INV(RAND(),bond_ave,bond_std))+(V850-W$24)*cash*(_xlfn.NORM.INV(RAND(),cash_ave,cash_std))+(V850-W$24)))</f>
        <v/>
      </c>
      <c r="X850" s="156">
        <f>IF((W850&lt;=0),0,((W850-X$24)*Stock*(_xlfn.NORM.INV(RAND(),stock_ave,stock_std))+(W850-X$24)*Bonds*(_xlfn.NORM.INV(RAND(),bond_ave,bond_std))+(W850-X$24)*cash*(_xlfn.NORM.INV(RAND(),cash_ave,cash_std))+(W850-X$24)))</f>
        <v/>
      </c>
      <c r="Y850" s="156">
        <f>IF((X850&lt;=0),0,((X850-Y$24)*Stock*(_xlfn.NORM.INV(RAND(),stock_ave,stock_std))+(X850-Y$24)*Bonds*(_xlfn.NORM.INV(RAND(),bond_ave,bond_std))+(X850-Y$24)*cash*(_xlfn.NORM.INV(RAND(),cash_ave,cash_std))+(X850-Y$24)))</f>
        <v/>
      </c>
      <c r="Z850" s="156">
        <f>IF((Y850&lt;=0),0,((Y850-Z$24)*Stock*(_xlfn.NORM.INV(RAND(),stock_ave,stock_std))+(Y850-Z$24)*Bonds*(_xlfn.NORM.INV(RAND(),bond_ave,bond_std))+(Y850-Z$24)*cash*(_xlfn.NORM.INV(RAND(),cash_ave,cash_std))+(Y850-Z$24)))</f>
        <v/>
      </c>
      <c r="AA850" s="156">
        <f>IF((Z850&lt;=0),0,((Z850-AA$24)*Stock*(_xlfn.NORM.INV(RAND(),stock_ave,stock_std))+(Z850-AA$24)*Bonds*(_xlfn.NORM.INV(RAND(),bond_ave,bond_std))+(Z850-AA$24)*cash*(_xlfn.NORM.INV(RAND(),cash_ave,cash_std))+(Z850-AA$24)))</f>
        <v/>
      </c>
      <c r="AB850" s="156">
        <f>IF((AA850&lt;=0),0,((AA850-AB$24)*Stock*(_xlfn.NORM.INV(RAND(),stock_ave,stock_std))+(AA850-AB$24)*Bonds*(_xlfn.NORM.INV(RAND(),bond_ave,bond_std))+(AA850-AB$24)*cash*(_xlfn.NORM.INV(RAND(),cash_ave,cash_std))+(AA850-AB$24)))</f>
        <v/>
      </c>
      <c r="AC850" s="156">
        <f>IF((AB850&lt;=0),0,((AB850-AC$24)*Stock*(_xlfn.NORM.INV(RAND(),stock_ave,stock_std))+(AB850-AC$24)*Bonds*(_xlfn.NORM.INV(RAND(),bond_ave,bond_std))+(AB850-AC$24)*cash*(_xlfn.NORM.INV(RAND(),cash_ave,cash_std))+(AB850-AC$24)))</f>
        <v/>
      </c>
      <c r="AD850" s="156">
        <f>IF((AC850&lt;=0),0,((AC850-AD$24)*Stock*(_xlfn.NORM.INV(RAND(),stock_ave,stock_std))+(AC850-AD$24)*Bonds*(_xlfn.NORM.INV(RAND(),bond_ave,bond_std))+(AC850-AD$24)*cash*(_xlfn.NORM.INV(RAND(),cash_ave,cash_std))+(AC850-AD$24)))</f>
        <v/>
      </c>
      <c r="AE850" s="156">
        <f>IF((AD850&lt;=0),0,((AD850-AE$24)*Stock*(_xlfn.NORM.INV(RAND(),stock_ave,stock_std))+(AD850-AE$24)*Bonds*(_xlfn.NORM.INV(RAND(),bond_ave,bond_std))+(AD850-AE$24)*cash*(_xlfn.NORM.INV(RAND(),cash_ave,cash_std))+(AD850-AE$24)))</f>
        <v/>
      </c>
      <c r="AF850" s="156">
        <f>IF((AE850&lt;=0),0,((AE850-AF$24)*Stock*(_xlfn.NORM.INV(RAND(),stock_ave,stock_std))+(AE850-AF$24)*Bonds*(_xlfn.NORM.INV(RAND(),bond_ave,bond_std))+(AE850-AF$24)*cash*(_xlfn.NORM.INV(RAND(),cash_ave,cash_std))+(AE850-AF$24)))</f>
        <v/>
      </c>
      <c r="AG850" s="156">
        <f>IF((AF850&lt;=0),0,((AF850-AG$24)*Stock*(_xlfn.NORM.INV(RAND(),stock_ave,stock_std))+(AF850-AG$24)*Bonds*(_xlfn.NORM.INV(RAND(),bond_ave,bond_std))+(AF850-AG$24)*cash*(_xlfn.NORM.INV(RAND(),cash_ave,cash_std))+(AF850-AG$24)))</f>
        <v/>
      </c>
      <c r="AH850" s="156">
        <f>IF((AG850&lt;=0),0,((AG850-AH$24)*Stock*(_xlfn.NORM.INV(RAND(),stock_ave,stock_std))+(AG850-AH$24)*Bonds*(_xlfn.NORM.INV(RAND(),bond_ave,bond_std))+(AG850-AH$24)*cash*(_xlfn.NORM.INV(RAND(),cash_ave,cash_std))+(AG850-AH$24)))</f>
        <v/>
      </c>
      <c r="AI850" s="156">
        <f>IF((AH850&lt;=0),0,((AH850-AI$24)*Stock*(_xlfn.NORM.INV(RAND(),stock_ave,stock_std))+(AH850-AI$24)*Bonds*(_xlfn.NORM.INV(RAND(),bond_ave,bond_std))+(AH850-AI$24)*cash*(_xlfn.NORM.INV(RAND(),cash_ave,cash_std))+(AH850-AI$24)))</f>
        <v/>
      </c>
      <c r="AJ850" s="156">
        <f>IF((AI850&lt;=0),0,((AI850-AJ$24)*Stock*(_xlfn.NORM.INV(RAND(),stock_ave,stock_std))+(AI850-AJ$24)*Bonds*(_xlfn.NORM.INV(RAND(),bond_ave,bond_std))+(AI850-AJ$24)*cash*(_xlfn.NORM.INV(RAND(),cash_ave,cash_std))+(AI850-AJ$24)))</f>
        <v/>
      </c>
      <c r="AK850" s="156">
        <f>IF((AJ850&lt;=0),0,((AJ850-AK$24)*Stock*(_xlfn.NORM.INV(RAND(),stock_ave,stock_std))+(AJ850-AK$24)*Bonds*(_xlfn.NORM.INV(RAND(),bond_ave,bond_std))+(AJ850-AK$24)*cash*(_xlfn.NORM.INV(RAND(),cash_ave,cash_std))+(AJ850-AK$24)))</f>
        <v/>
      </c>
      <c r="AL850" s="156">
        <f>IF((AK850&lt;=0),0,((AK850-AL$24)*Stock*(_xlfn.NORM.INV(RAND(),stock_ave,stock_std))+(AK850-AL$24)*Bonds*(_xlfn.NORM.INV(RAND(),bond_ave,bond_std))+(AK850-AL$24)*cash*(_xlfn.NORM.INV(RAND(),cash_ave,cash_std))+(AK850-AL$24)))</f>
        <v/>
      </c>
      <c r="AM850" s="156">
        <f>IF((AL850&lt;=0),0,((AL850-AM$24)*Stock*(_xlfn.NORM.INV(RAND(),stock_ave,stock_std))+(AL850-AM$24)*Bonds*(_xlfn.NORM.INV(RAND(),bond_ave,bond_std))+(AL850-AM$24)*cash*(_xlfn.NORM.INV(RAND(),cash_ave,cash_std))+(AL850-AM$24)))</f>
        <v/>
      </c>
      <c r="AN850" s="156">
        <f>IF((AM850&lt;=0),0,((AM850-AN$24)*Stock*(_xlfn.NORM.INV(RAND(),stock_ave,stock_std))+(AM850-AN$24)*Bonds*(_xlfn.NORM.INV(RAND(),bond_ave,bond_std))+(AM850-AN$24)*cash*(_xlfn.NORM.INV(RAND(),cash_ave,cash_std))+(AM850-AN$24)))</f>
        <v/>
      </c>
      <c r="AO850" s="156">
        <f>IF((AN850&lt;=0),0,((AN850-AO$24)*Stock*(_xlfn.NORM.INV(RAND(),stock_ave,stock_std))+(AN850-AO$24)*Bonds*(_xlfn.NORM.INV(RAND(),bond_ave,bond_std))+(AN850-AO$24)*cash*(_xlfn.NORM.INV(RAND(),cash_ave,cash_std))+(AN850-AO$24)))</f>
        <v/>
      </c>
      <c r="AP850" s="156">
        <f>IF((AO850&lt;=0),0,((AO850-AP$24)*Stock*(_xlfn.NORM.INV(RAND(),stock_ave,stock_std))+(AO850-AP$24)*Bonds*(_xlfn.NORM.INV(RAND(),bond_ave,bond_std))+(AO850-AP$24)*cash*(_xlfn.NORM.INV(RAND(),cash_ave,cash_std))+(AO850-AP$24)))</f>
        <v/>
      </c>
      <c r="AQ850" s="156">
        <f>IF((AP850&lt;=0),0,((AP850-AQ$24)*Stock*(_xlfn.NORM.INV(RAND(),stock_ave,stock_std))+(AP850-AQ$24)*Bonds*(_xlfn.NORM.INV(RAND(),bond_ave,bond_std))+(AP850-AQ$24)*cash*(_xlfn.NORM.INV(RAND(),cash_ave,cash_std))+(AP850-AQ$24)))</f>
        <v/>
      </c>
      <c r="AR850" s="156">
        <f>IF((AQ850&lt;=0),0,((AQ850-AR$24)*Stock*(_xlfn.NORM.INV(RAND(),stock_ave,stock_std))+(AQ850-AR$24)*Bonds*(_xlfn.NORM.INV(RAND(),bond_ave,bond_std))+(AQ850-AR$24)*cash*(_xlfn.NORM.INV(RAND(),cash_ave,cash_std))+(AQ850-AR$24)))</f>
        <v/>
      </c>
      <c r="AS850" s="156">
        <f>IF((AR850&lt;=0),0,((AR850-AS$24)*Stock*(_xlfn.NORM.INV(RAND(),stock_ave,stock_std))+(AR850-AS$24)*Bonds*(_xlfn.NORM.INV(RAND(),bond_ave,bond_std))+(AR850-AS$24)*cash*(_xlfn.NORM.INV(RAND(),cash_ave,cash_std))+(AR850-AS$24)))</f>
        <v/>
      </c>
      <c r="AT850" s="156">
        <f>IF((AS850&lt;=0),0,((AS850-AT$24)*Stock*(_xlfn.NORM.INV(RAND(),stock_ave,stock_std))+(AS850-AT$24)*Bonds*(_xlfn.NORM.INV(RAND(),bond_ave,bond_std))+(AS850-AT$24)*cash*(_xlfn.NORM.INV(RAND(),cash_ave,cash_std))+(AS850-AT$24)))</f>
        <v/>
      </c>
      <c r="AU850" s="156">
        <f>IF((AT850&lt;=0),0,((AT850-AU$24)*Stock*(_xlfn.NORM.INV(RAND(),stock_ave,stock_std))+(AT850-AU$24)*Bonds*(_xlfn.NORM.INV(RAND(),bond_ave,bond_std))+(AT850-AU$24)*cash*(_xlfn.NORM.INV(RAND(),cash_ave,cash_std))+(AT850-AU$24)))</f>
        <v/>
      </c>
      <c r="AV850" s="156">
        <f>IF((AU850&lt;=0),0,((AU850-AV$24)*Stock*(_xlfn.NORM.INV(RAND(),stock_ave,stock_std))+(AU850-AV$24)*Bonds*(_xlfn.NORM.INV(RAND(),bond_ave,bond_std))+(AU850-AV$24)*cash*(_xlfn.NORM.INV(RAND(),cash_ave,cash_std))+(AU850-AV$24)))</f>
        <v/>
      </c>
      <c r="AW850" s="156">
        <f>IF((AV850&lt;=0),0,((AV850-AW$24)*Stock*(_xlfn.NORM.INV(RAND(),stock_ave,stock_std))+(AV850-AW$24)*Bonds*(_xlfn.NORM.INV(RAND(),bond_ave,bond_std))+(AV850-AW$24)*cash*(_xlfn.NORM.INV(RAND(),cash_ave,cash_std))+(AV850-AW$24)))</f>
        <v/>
      </c>
      <c r="AX850" s="159" t="n"/>
      <c r="AY850" s="159" t="n"/>
      <c r="AZ850" s="159" t="n"/>
      <c r="BA850" s="159" t="n"/>
      <c r="BB850" s="159" t="n"/>
    </row>
    <row r="851">
      <c r="C851" s="147" t="n"/>
      <c r="D851" s="61">
        <f>+D850-IF(D$18&gt;74,(D850/D$25)*$C$10)</f>
        <v/>
      </c>
      <c r="E851" s="61">
        <f>+E850-IF(E$18&gt;74,(E850/E$25)*$C$10)</f>
        <v/>
      </c>
      <c r="F851" s="61">
        <f>+F850-IF(F$18&gt;74,(F850/F$25)*$C$10)</f>
        <v/>
      </c>
      <c r="G851" s="61">
        <f>+G850-IF(G$18&gt;74,(G850/G$25)*$C$10)</f>
        <v/>
      </c>
      <c r="H851" s="61">
        <f>+H850-IF(H$18&gt;74,(H850/H$25)*$C$10)</f>
        <v/>
      </c>
      <c r="I851" s="61">
        <f>+I850-IF(I$18&gt;74,(I850/I$25)*$C$10)</f>
        <v/>
      </c>
      <c r="J851" s="61">
        <f>+J850-IF(J$18&gt;74,(J850/J$25)*$C$10)</f>
        <v/>
      </c>
      <c r="K851" s="61">
        <f>+K850-IF(K$18&gt;74,(K850/K$25)*$C$10)</f>
        <v/>
      </c>
      <c r="L851" s="61">
        <f>+L850-IF(L$18&gt;74,(L850/L$25)*$C$10)</f>
        <v/>
      </c>
      <c r="M851" s="61">
        <f>+M850-IF(M$18&gt;74,(M850/M$25)*$C$10)</f>
        <v/>
      </c>
      <c r="N851" s="61">
        <f>+N850-IF(N$18&gt;74,(N850/N$25)*$C$10)</f>
        <v/>
      </c>
      <c r="O851" s="61">
        <f>+O850-IF(O$18&gt;74,(O850/O$25)*$C$10)</f>
        <v/>
      </c>
      <c r="P851" s="61">
        <f>+P850-IF(P$18&gt;74,(P850/P$25)*$C$10)</f>
        <v/>
      </c>
      <c r="Q851" s="61">
        <f>+Q850-IF(Q$18&gt;74,(Q850/Q$25)*$C$10)</f>
        <v/>
      </c>
      <c r="R851" s="61">
        <f>+R850-IF(R$18&gt;74,(R850/R$25)*$C$10)</f>
        <v/>
      </c>
      <c r="S851" s="61">
        <f>+S850-IF(S$18&gt;74,(S850/S$25)*$C$10)</f>
        <v/>
      </c>
      <c r="T851" s="61">
        <f>+T850-IF(T$18&gt;74,(T850/T$25)*$C$10)</f>
        <v/>
      </c>
      <c r="U851" s="61">
        <f>+U850-IF(U$18&gt;74,(U850/U$25)*$C$10)</f>
        <v/>
      </c>
      <c r="V851" s="61">
        <f>+V850-IF(V$18&gt;74,(V850/V$25)*$C$10)</f>
        <v/>
      </c>
      <c r="W851" s="61">
        <f>+W850-IF(W$18&gt;74,(W850/W$25)*$C$10)</f>
        <v/>
      </c>
      <c r="X851" s="61">
        <f>+X850-IF(X$18&gt;74,(X850/X$25)*$C$10)</f>
        <v/>
      </c>
      <c r="Y851" s="61">
        <f>+Y850-IF(Y$18&gt;74,(Y850/Y$25)*$C$10)</f>
        <v/>
      </c>
      <c r="Z851" s="61">
        <f>+Z850-IF(Z$18&gt;74,(Z850/Z$25)*$C$10)</f>
        <v/>
      </c>
      <c r="AA851" s="61">
        <f>+AA850-IF(AA$18&gt;74,(AA850/AA$25)*$C$10)</f>
        <v/>
      </c>
      <c r="AB851" s="61">
        <f>+AB850-IF(AB$18&gt;74,(AB850/AB$25)*$C$10)</f>
        <v/>
      </c>
      <c r="AC851" s="61">
        <f>+AC850-IF(AC$18&gt;74,(AC850/AC$25)*$C$10)</f>
        <v/>
      </c>
      <c r="AD851" s="61">
        <f>+AD850-IF(AD$18&gt;74,(AD850/AD$25)*$C$10)</f>
        <v/>
      </c>
      <c r="AE851" s="61">
        <f>+AE850-IF(AE$18&gt;74,(AE850/AE$25)*$C$10)</f>
        <v/>
      </c>
      <c r="AF851" s="61">
        <f>+AF850-IF(AF$18&gt;74,(AF850/AF$25)*$C$10)</f>
        <v/>
      </c>
      <c r="AG851" s="61">
        <f>+AG850-IF(AG$18&gt;74,(AG850/AG$25)*$C$10)</f>
        <v/>
      </c>
      <c r="AH851" s="61">
        <f>+AH850-IF(AH$18&gt;74,(AH850/AH$25)*$C$10)</f>
        <v/>
      </c>
      <c r="AI851" s="61">
        <f>+AI850-IF(AI$18&gt;74,(AI850/AI$25)*$C$10)</f>
        <v/>
      </c>
      <c r="AJ851" s="61">
        <f>+AJ850-IF(AJ$18&gt;74,(AJ850/AJ$25)*$C$10)</f>
        <v/>
      </c>
      <c r="AK851" s="61">
        <f>+AK850-IF(AK$18&gt;74,(AK850/AK$25)*$C$10)</f>
        <v/>
      </c>
      <c r="AL851" s="61">
        <f>+AL850-IF(AL$18&gt;74,(AL850/AL$25)*$C$10)</f>
        <v/>
      </c>
      <c r="AM851" s="61">
        <f>+AM850-IF(AM$18&gt;74,(AM850/AM$25)*$C$10)</f>
        <v/>
      </c>
      <c r="AN851" s="61">
        <f>+AN850-IF(AN$18&gt;74,(AN850/AN$25)*$C$10)</f>
        <v/>
      </c>
      <c r="AO851" s="61">
        <f>+AO850-IF(AO$18&gt;74,(AO850/AO$25)*$C$10)</f>
        <v/>
      </c>
      <c r="AP851" s="61">
        <f>+AP850-IF(AP$18&gt;74,(AP850/AP$25)*$C$10)</f>
        <v/>
      </c>
      <c r="AQ851" s="61">
        <f>+AQ850-IF(AQ$18&gt;74,(AQ850/AQ$25)*$C$10)</f>
        <v/>
      </c>
      <c r="AR851" s="61">
        <f>+AR850-IF(AR$18&gt;74,(AR850/AR$25)*$C$10)</f>
        <v/>
      </c>
      <c r="AS851" s="61">
        <f>+AS850-IF(AS$18&gt;74,(AS850/AS$25)*$C$10)</f>
        <v/>
      </c>
      <c r="AT851" s="61">
        <f>+AT850-IF(AT$18&gt;74,(AT850/AT$25)*$C$10)</f>
        <v/>
      </c>
      <c r="AU851" s="61">
        <f>+AU850-IF(AU$18&gt;74,(AU850/AU$25)*$C$10)</f>
        <v/>
      </c>
      <c r="AV851" s="61">
        <f>+AV850-IF(AV$18&gt;74,(AV850/AV$25)*$C$10)</f>
        <v/>
      </c>
      <c r="AW851" s="61">
        <f>+AW850-IF(AW$18&gt;74,(AW850/AW$25)*$C$10)</f>
        <v/>
      </c>
      <c r="AX851" s="35">
        <f>IF(AW851&gt;0,1,0)</f>
        <v/>
      </c>
      <c r="AY851" s="35">
        <f>IF(AL851&gt;0,1,0)</f>
        <v/>
      </c>
      <c r="AZ851" s="35">
        <f>IF(AG851&gt;0,1,0)</f>
        <v/>
      </c>
      <c r="BA851" s="35">
        <f>IF(AB851&gt;0,1,0)</f>
        <v/>
      </c>
      <c r="BB851" s="35">
        <f>IF(W851&gt;0,1,0)</f>
        <v/>
      </c>
    </row>
    <row r="852">
      <c r="B852" s="154" t="inlineStr">
        <is>
          <t>trial 413</t>
        </is>
      </c>
      <c r="C852" s="155">
        <f>+start-C849</f>
        <v/>
      </c>
      <c r="D852" s="156">
        <f>IF((C852&lt;=0),0,((C852-D$24)*Stock*(_xlfn.NORM.INV(RAND(),stock_ave,stock_std))+(C852-D$24)*Bonds*(_xlfn.NORM.INV(RAND(),bond_ave,bond_std))+(C852-D$24)*cash*(_xlfn.NORM.INV(RAND(),cash_ave,cash_std))+(C852-D$24)))</f>
        <v/>
      </c>
      <c r="E852" s="156">
        <f>IF((D852&lt;=0),0,((D852-E$24)*Stock*(_xlfn.NORM.INV(RAND(),stock_ave,stock_std))+(D852-E$24)*Bonds*(_xlfn.NORM.INV(RAND(),bond_ave,bond_std))+(D852-E$24)*cash*(_xlfn.NORM.INV(RAND(),cash_ave,cash_std))+(D852-E$24)))</f>
        <v/>
      </c>
      <c r="F852" s="156">
        <f>IF((E852&lt;=0),0,((E852-F$24)*Stock*(_xlfn.NORM.INV(RAND(),stock_ave,stock_std))+(E852-F$24)*Bonds*(_xlfn.NORM.INV(RAND(),bond_ave,bond_std))+(E852-F$24)*cash*(_xlfn.NORM.INV(RAND(),cash_ave,cash_std))+(E852-F$24)))</f>
        <v/>
      </c>
      <c r="G852" s="156">
        <f>IF((F852&lt;=0),0,((F852-G$24)*Stock*(_xlfn.NORM.INV(RAND(),stock_ave,stock_std))+(F852-G$24)*Bonds*(_xlfn.NORM.INV(RAND(),bond_ave,bond_std))+(F852-G$24)*cash*(_xlfn.NORM.INV(RAND(),cash_ave,cash_std))+(F852-G$24)))</f>
        <v/>
      </c>
      <c r="H852" s="156">
        <f>IF((G852&lt;=0),0,((G852-H$24)*Stock*(_xlfn.NORM.INV(RAND(),stock_ave,stock_std))+(G852-H$24)*Bonds*(_xlfn.NORM.INV(RAND(),bond_ave,bond_std))+(G852-H$24)*cash*(_xlfn.NORM.INV(RAND(),cash_ave,cash_std))+(G852-H$24)))</f>
        <v/>
      </c>
      <c r="I852" s="156">
        <f>IF((H852&lt;=0),0,((H852-I$24)*Stock*(_xlfn.NORM.INV(RAND(),stock_ave,stock_std))+(H852-I$24)*Bonds*(_xlfn.NORM.INV(RAND(),bond_ave,bond_std))+(H852-I$24)*cash*(_xlfn.NORM.INV(RAND(),cash_ave,cash_std))+(H852-I$24)))</f>
        <v/>
      </c>
      <c r="J852" s="156">
        <f>IF((I852&lt;=0),0,((I852-J$24)*Stock*(_xlfn.NORM.INV(RAND(),stock_ave,stock_std))+(I852-J$24)*Bonds*(_xlfn.NORM.INV(RAND(),bond_ave,bond_std))+(I852-J$24)*cash*(_xlfn.NORM.INV(RAND(),cash_ave,cash_std))+(I852-J$24)))</f>
        <v/>
      </c>
      <c r="K852" s="156">
        <f>IF((J852&lt;=0),0,((J852-K$24)*Stock*(_xlfn.NORM.INV(RAND(),stock_ave,stock_std))+(J852-K$24)*Bonds*(_xlfn.NORM.INV(RAND(),bond_ave,bond_std))+(J852-K$24)*cash*(_xlfn.NORM.INV(RAND(),cash_ave,cash_std))+(J852-K$24)))</f>
        <v/>
      </c>
      <c r="L852" s="156">
        <f>IF((K852&lt;=0),0,((K852-L$24)*Stock*(_xlfn.NORM.INV(RAND(),stock_ave,stock_std))+(K852-L$24)*Bonds*(_xlfn.NORM.INV(RAND(),bond_ave,bond_std))+(K852-L$24)*cash*(_xlfn.NORM.INV(RAND(),cash_ave,cash_std))+(K852-L$24)))</f>
        <v/>
      </c>
      <c r="M852" s="156">
        <f>IF((L852&lt;=0),0,((L852-M$24)*Stock*(_xlfn.NORM.INV(RAND(),stock_ave,stock_std))+(L852-M$24)*Bonds*(_xlfn.NORM.INV(RAND(),bond_ave,bond_std))+(L852-M$24)*cash*(_xlfn.NORM.INV(RAND(),cash_ave,cash_std))+(L852-M$24)))</f>
        <v/>
      </c>
      <c r="N852" s="156">
        <f>IF((M852&lt;=0),0,((M852-N$24)*Stock*(_xlfn.NORM.INV(RAND(),stock_ave,stock_std))+(M852-N$24)*Bonds*(_xlfn.NORM.INV(RAND(),bond_ave,bond_std))+(M852-N$24)*cash*(_xlfn.NORM.INV(RAND(),cash_ave,cash_std))+(M852-N$24)))</f>
        <v/>
      </c>
      <c r="O852" s="156">
        <f>IF((N852&lt;=0),0,((N852-O$24)*Stock*(_xlfn.NORM.INV(RAND(),stock_ave,stock_std))+(N852-O$24)*Bonds*(_xlfn.NORM.INV(RAND(),bond_ave,bond_std))+(N852-O$24)*cash*(_xlfn.NORM.INV(RAND(),cash_ave,cash_std))+(N852-O$24)))</f>
        <v/>
      </c>
      <c r="P852" s="156">
        <f>IF((O852&lt;=0),0,((O852-P$24)*Stock*(_xlfn.NORM.INV(RAND(),stock_ave,stock_std))+(O852-P$24)*Bonds*(_xlfn.NORM.INV(RAND(),bond_ave,bond_std))+(O852-P$24)*cash*(_xlfn.NORM.INV(RAND(),cash_ave,cash_std))+(O852-P$24)))</f>
        <v/>
      </c>
      <c r="Q852" s="156">
        <f>IF((P852&lt;=0),0,((P852-Q$24)*Stock*(_xlfn.NORM.INV(RAND(),stock_ave,stock_std))+(P852-Q$24)*Bonds*(_xlfn.NORM.INV(RAND(),bond_ave,bond_std))+(P852-Q$24)*cash*(_xlfn.NORM.INV(RAND(),cash_ave,cash_std))+(P852-Q$24)))</f>
        <v/>
      </c>
      <c r="R852" s="156">
        <f>IF((Q852&lt;=0),0,((Q852-R$24)*Stock*(_xlfn.NORM.INV(RAND(),stock_ave,stock_std))+(Q852-R$24)*Bonds*(_xlfn.NORM.INV(RAND(),bond_ave,bond_std))+(Q852-R$24)*cash*(_xlfn.NORM.INV(RAND(),cash_ave,cash_std))+(Q852-R$24)))</f>
        <v/>
      </c>
      <c r="S852" s="156">
        <f>IF((R852&lt;=0),0,((R852-S$24)*Stock*(_xlfn.NORM.INV(RAND(),stock_ave,stock_std))+(R852-S$24)*Bonds*(_xlfn.NORM.INV(RAND(),bond_ave,bond_std))+(R852-S$24)*cash*(_xlfn.NORM.INV(RAND(),cash_ave,cash_std))+(R852-S$24)))</f>
        <v/>
      </c>
      <c r="T852" s="156">
        <f>IF((S852&lt;=0),0,((S852-T$24)*Stock*(_xlfn.NORM.INV(RAND(),stock_ave,stock_std))+(S852-T$24)*Bonds*(_xlfn.NORM.INV(RAND(),bond_ave,bond_std))+(S852-T$24)*cash*(_xlfn.NORM.INV(RAND(),cash_ave,cash_std))+(S852-T$24)))</f>
        <v/>
      </c>
      <c r="U852" s="156">
        <f>IF((T852&lt;=0),0,((T852-U$24)*Stock*(_xlfn.NORM.INV(RAND(),stock_ave,stock_std))+(T852-U$24)*Bonds*(_xlfn.NORM.INV(RAND(),bond_ave,bond_std))+(T852-U$24)*cash*(_xlfn.NORM.INV(RAND(),cash_ave,cash_std))+(T852-U$24)))</f>
        <v/>
      </c>
      <c r="V852" s="156">
        <f>IF((U852&lt;=0),0,((U852-V$24)*Stock*(_xlfn.NORM.INV(RAND(),stock_ave,stock_std))+(U852-V$24)*Bonds*(_xlfn.NORM.INV(RAND(),bond_ave,bond_std))+(U852-V$24)*cash*(_xlfn.NORM.INV(RAND(),cash_ave,cash_std))+(U852-V$24)))</f>
        <v/>
      </c>
      <c r="W852" s="156">
        <f>IF((V852&lt;=0),0,((V852-W$24)*Stock*(_xlfn.NORM.INV(RAND(),stock_ave,stock_std))+(V852-W$24)*Bonds*(_xlfn.NORM.INV(RAND(),bond_ave,bond_std))+(V852-W$24)*cash*(_xlfn.NORM.INV(RAND(),cash_ave,cash_std))+(V852-W$24)))</f>
        <v/>
      </c>
      <c r="X852" s="156">
        <f>IF((W852&lt;=0),0,((W852-X$24)*Stock*(_xlfn.NORM.INV(RAND(),stock_ave,stock_std))+(W852-X$24)*Bonds*(_xlfn.NORM.INV(RAND(),bond_ave,bond_std))+(W852-X$24)*cash*(_xlfn.NORM.INV(RAND(),cash_ave,cash_std))+(W852-X$24)))</f>
        <v/>
      </c>
      <c r="Y852" s="156">
        <f>IF((X852&lt;=0),0,((X852-Y$24)*Stock*(_xlfn.NORM.INV(RAND(),stock_ave,stock_std))+(X852-Y$24)*Bonds*(_xlfn.NORM.INV(RAND(),bond_ave,bond_std))+(X852-Y$24)*cash*(_xlfn.NORM.INV(RAND(),cash_ave,cash_std))+(X852-Y$24)))</f>
        <v/>
      </c>
      <c r="Z852" s="156">
        <f>IF((Y852&lt;=0),0,((Y852-Z$24)*Stock*(_xlfn.NORM.INV(RAND(),stock_ave,stock_std))+(Y852-Z$24)*Bonds*(_xlfn.NORM.INV(RAND(),bond_ave,bond_std))+(Y852-Z$24)*cash*(_xlfn.NORM.INV(RAND(),cash_ave,cash_std))+(Y852-Z$24)))</f>
        <v/>
      </c>
      <c r="AA852" s="156">
        <f>IF((Z852&lt;=0),0,((Z852-AA$24)*Stock*(_xlfn.NORM.INV(RAND(),stock_ave,stock_std))+(Z852-AA$24)*Bonds*(_xlfn.NORM.INV(RAND(),bond_ave,bond_std))+(Z852-AA$24)*cash*(_xlfn.NORM.INV(RAND(),cash_ave,cash_std))+(Z852-AA$24)))</f>
        <v/>
      </c>
      <c r="AB852" s="156">
        <f>IF((AA852&lt;=0),0,((AA852-AB$24)*Stock*(_xlfn.NORM.INV(RAND(),stock_ave,stock_std))+(AA852-AB$24)*Bonds*(_xlfn.NORM.INV(RAND(),bond_ave,bond_std))+(AA852-AB$24)*cash*(_xlfn.NORM.INV(RAND(),cash_ave,cash_std))+(AA852-AB$24)))</f>
        <v/>
      </c>
      <c r="AC852" s="156">
        <f>IF((AB852&lt;=0),0,((AB852-AC$24)*Stock*(_xlfn.NORM.INV(RAND(),stock_ave,stock_std))+(AB852-AC$24)*Bonds*(_xlfn.NORM.INV(RAND(),bond_ave,bond_std))+(AB852-AC$24)*cash*(_xlfn.NORM.INV(RAND(),cash_ave,cash_std))+(AB852-AC$24)))</f>
        <v/>
      </c>
      <c r="AD852" s="156">
        <f>IF((AC852&lt;=0),0,((AC852-AD$24)*Stock*(_xlfn.NORM.INV(RAND(),stock_ave,stock_std))+(AC852-AD$24)*Bonds*(_xlfn.NORM.INV(RAND(),bond_ave,bond_std))+(AC852-AD$24)*cash*(_xlfn.NORM.INV(RAND(),cash_ave,cash_std))+(AC852-AD$24)))</f>
        <v/>
      </c>
      <c r="AE852" s="156">
        <f>IF((AD852&lt;=0),0,((AD852-AE$24)*Stock*(_xlfn.NORM.INV(RAND(),stock_ave,stock_std))+(AD852-AE$24)*Bonds*(_xlfn.NORM.INV(RAND(),bond_ave,bond_std))+(AD852-AE$24)*cash*(_xlfn.NORM.INV(RAND(),cash_ave,cash_std))+(AD852-AE$24)))</f>
        <v/>
      </c>
      <c r="AF852" s="156">
        <f>IF((AE852&lt;=0),0,((AE852-AF$24)*Stock*(_xlfn.NORM.INV(RAND(),stock_ave,stock_std))+(AE852-AF$24)*Bonds*(_xlfn.NORM.INV(RAND(),bond_ave,bond_std))+(AE852-AF$24)*cash*(_xlfn.NORM.INV(RAND(),cash_ave,cash_std))+(AE852-AF$24)))</f>
        <v/>
      </c>
      <c r="AG852" s="156">
        <f>IF((AF852&lt;=0),0,((AF852-AG$24)*Stock*(_xlfn.NORM.INV(RAND(),stock_ave,stock_std))+(AF852-AG$24)*Bonds*(_xlfn.NORM.INV(RAND(),bond_ave,bond_std))+(AF852-AG$24)*cash*(_xlfn.NORM.INV(RAND(),cash_ave,cash_std))+(AF852-AG$24)))</f>
        <v/>
      </c>
      <c r="AH852" s="156">
        <f>IF((AG852&lt;=0),0,((AG852-AH$24)*Stock*(_xlfn.NORM.INV(RAND(),stock_ave,stock_std))+(AG852-AH$24)*Bonds*(_xlfn.NORM.INV(RAND(),bond_ave,bond_std))+(AG852-AH$24)*cash*(_xlfn.NORM.INV(RAND(),cash_ave,cash_std))+(AG852-AH$24)))</f>
        <v/>
      </c>
      <c r="AI852" s="156">
        <f>IF((AH852&lt;=0),0,((AH852-AI$24)*Stock*(_xlfn.NORM.INV(RAND(),stock_ave,stock_std))+(AH852-AI$24)*Bonds*(_xlfn.NORM.INV(RAND(),bond_ave,bond_std))+(AH852-AI$24)*cash*(_xlfn.NORM.INV(RAND(),cash_ave,cash_std))+(AH852-AI$24)))</f>
        <v/>
      </c>
      <c r="AJ852" s="156">
        <f>IF((AI852&lt;=0),0,((AI852-AJ$24)*Stock*(_xlfn.NORM.INV(RAND(),stock_ave,stock_std))+(AI852-AJ$24)*Bonds*(_xlfn.NORM.INV(RAND(),bond_ave,bond_std))+(AI852-AJ$24)*cash*(_xlfn.NORM.INV(RAND(),cash_ave,cash_std))+(AI852-AJ$24)))</f>
        <v/>
      </c>
      <c r="AK852" s="156">
        <f>IF((AJ852&lt;=0),0,((AJ852-AK$24)*Stock*(_xlfn.NORM.INV(RAND(),stock_ave,stock_std))+(AJ852-AK$24)*Bonds*(_xlfn.NORM.INV(RAND(),bond_ave,bond_std))+(AJ852-AK$24)*cash*(_xlfn.NORM.INV(RAND(),cash_ave,cash_std))+(AJ852-AK$24)))</f>
        <v/>
      </c>
      <c r="AL852" s="156">
        <f>IF((AK852&lt;=0),0,((AK852-AL$24)*Stock*(_xlfn.NORM.INV(RAND(),stock_ave,stock_std))+(AK852-AL$24)*Bonds*(_xlfn.NORM.INV(RAND(),bond_ave,bond_std))+(AK852-AL$24)*cash*(_xlfn.NORM.INV(RAND(),cash_ave,cash_std))+(AK852-AL$24)))</f>
        <v/>
      </c>
      <c r="AM852" s="156">
        <f>IF((AL852&lt;=0),0,((AL852-AM$24)*Stock*(_xlfn.NORM.INV(RAND(),stock_ave,stock_std))+(AL852-AM$24)*Bonds*(_xlfn.NORM.INV(RAND(),bond_ave,bond_std))+(AL852-AM$24)*cash*(_xlfn.NORM.INV(RAND(),cash_ave,cash_std))+(AL852-AM$24)))</f>
        <v/>
      </c>
      <c r="AN852" s="156">
        <f>IF((AM852&lt;=0),0,((AM852-AN$24)*Stock*(_xlfn.NORM.INV(RAND(),stock_ave,stock_std))+(AM852-AN$24)*Bonds*(_xlfn.NORM.INV(RAND(),bond_ave,bond_std))+(AM852-AN$24)*cash*(_xlfn.NORM.INV(RAND(),cash_ave,cash_std))+(AM852-AN$24)))</f>
        <v/>
      </c>
      <c r="AO852" s="156">
        <f>IF((AN852&lt;=0),0,((AN852-AO$24)*Stock*(_xlfn.NORM.INV(RAND(),stock_ave,stock_std))+(AN852-AO$24)*Bonds*(_xlfn.NORM.INV(RAND(),bond_ave,bond_std))+(AN852-AO$24)*cash*(_xlfn.NORM.INV(RAND(),cash_ave,cash_std))+(AN852-AO$24)))</f>
        <v/>
      </c>
      <c r="AP852" s="156">
        <f>IF((AO852&lt;=0),0,((AO852-AP$24)*Stock*(_xlfn.NORM.INV(RAND(),stock_ave,stock_std))+(AO852-AP$24)*Bonds*(_xlfn.NORM.INV(RAND(),bond_ave,bond_std))+(AO852-AP$24)*cash*(_xlfn.NORM.INV(RAND(),cash_ave,cash_std))+(AO852-AP$24)))</f>
        <v/>
      </c>
      <c r="AQ852" s="156">
        <f>IF((AP852&lt;=0),0,((AP852-AQ$24)*Stock*(_xlfn.NORM.INV(RAND(),stock_ave,stock_std))+(AP852-AQ$24)*Bonds*(_xlfn.NORM.INV(RAND(),bond_ave,bond_std))+(AP852-AQ$24)*cash*(_xlfn.NORM.INV(RAND(),cash_ave,cash_std))+(AP852-AQ$24)))</f>
        <v/>
      </c>
      <c r="AR852" s="156">
        <f>IF((AQ852&lt;=0),0,((AQ852-AR$24)*Stock*(_xlfn.NORM.INV(RAND(),stock_ave,stock_std))+(AQ852-AR$24)*Bonds*(_xlfn.NORM.INV(RAND(),bond_ave,bond_std))+(AQ852-AR$24)*cash*(_xlfn.NORM.INV(RAND(),cash_ave,cash_std))+(AQ852-AR$24)))</f>
        <v/>
      </c>
      <c r="AS852" s="156">
        <f>IF((AR852&lt;=0),0,((AR852-AS$24)*Stock*(_xlfn.NORM.INV(RAND(),stock_ave,stock_std))+(AR852-AS$24)*Bonds*(_xlfn.NORM.INV(RAND(),bond_ave,bond_std))+(AR852-AS$24)*cash*(_xlfn.NORM.INV(RAND(),cash_ave,cash_std))+(AR852-AS$24)))</f>
        <v/>
      </c>
      <c r="AT852" s="156">
        <f>IF((AS852&lt;=0),0,((AS852-AT$24)*Stock*(_xlfn.NORM.INV(RAND(),stock_ave,stock_std))+(AS852-AT$24)*Bonds*(_xlfn.NORM.INV(RAND(),bond_ave,bond_std))+(AS852-AT$24)*cash*(_xlfn.NORM.INV(RAND(),cash_ave,cash_std))+(AS852-AT$24)))</f>
        <v/>
      </c>
      <c r="AU852" s="156">
        <f>IF((AT852&lt;=0),0,((AT852-AU$24)*Stock*(_xlfn.NORM.INV(RAND(),stock_ave,stock_std))+(AT852-AU$24)*Bonds*(_xlfn.NORM.INV(RAND(),bond_ave,bond_std))+(AT852-AU$24)*cash*(_xlfn.NORM.INV(RAND(),cash_ave,cash_std))+(AT852-AU$24)))</f>
        <v/>
      </c>
      <c r="AV852" s="156">
        <f>IF((AU852&lt;=0),0,((AU852-AV$24)*Stock*(_xlfn.NORM.INV(RAND(),stock_ave,stock_std))+(AU852-AV$24)*Bonds*(_xlfn.NORM.INV(RAND(),bond_ave,bond_std))+(AU852-AV$24)*cash*(_xlfn.NORM.INV(RAND(),cash_ave,cash_std))+(AU852-AV$24)))</f>
        <v/>
      </c>
      <c r="AW852" s="156">
        <f>IF((AV852&lt;=0),0,((AV852-AW$24)*Stock*(_xlfn.NORM.INV(RAND(),stock_ave,stock_std))+(AV852-AW$24)*Bonds*(_xlfn.NORM.INV(RAND(),bond_ave,bond_std))+(AV852-AW$24)*cash*(_xlfn.NORM.INV(RAND(),cash_ave,cash_std))+(AV852-AW$24)))</f>
        <v/>
      </c>
      <c r="AX852" s="159" t="n"/>
      <c r="AY852" s="159" t="n"/>
      <c r="AZ852" s="159" t="n"/>
      <c r="BA852" s="159" t="n"/>
      <c r="BB852" s="159" t="n"/>
    </row>
    <row r="853">
      <c r="C853" s="147" t="n"/>
      <c r="D853" s="61">
        <f>+D852-IF(D$18&gt;74,(D852/D$25)*$C$10)</f>
        <v/>
      </c>
      <c r="E853" s="61">
        <f>+E852-IF(E$18&gt;74,(E852/E$25)*$C$10)</f>
        <v/>
      </c>
      <c r="F853" s="61">
        <f>+F852-IF(F$18&gt;74,(F852/F$25)*$C$10)</f>
        <v/>
      </c>
      <c r="G853" s="61">
        <f>+G852-IF(G$18&gt;74,(G852/G$25)*$C$10)</f>
        <v/>
      </c>
      <c r="H853" s="61">
        <f>+H852-IF(H$18&gt;74,(H852/H$25)*$C$10)</f>
        <v/>
      </c>
      <c r="I853" s="61">
        <f>+I852-IF(I$18&gt;74,(I852/I$25)*$C$10)</f>
        <v/>
      </c>
      <c r="J853" s="61">
        <f>+J852-IF(J$18&gt;74,(J852/J$25)*$C$10)</f>
        <v/>
      </c>
      <c r="K853" s="61">
        <f>+K852-IF(K$18&gt;74,(K852/K$25)*$C$10)</f>
        <v/>
      </c>
      <c r="L853" s="61">
        <f>+L852-IF(L$18&gt;74,(L852/L$25)*$C$10)</f>
        <v/>
      </c>
      <c r="M853" s="61">
        <f>+M852-IF(M$18&gt;74,(M852/M$25)*$C$10)</f>
        <v/>
      </c>
      <c r="N853" s="61">
        <f>+N852-IF(N$18&gt;74,(N852/N$25)*$C$10)</f>
        <v/>
      </c>
      <c r="O853" s="61">
        <f>+O852-IF(O$18&gt;74,(O852/O$25)*$C$10)</f>
        <v/>
      </c>
      <c r="P853" s="61">
        <f>+P852-IF(P$18&gt;74,(P852/P$25)*$C$10)</f>
        <v/>
      </c>
      <c r="Q853" s="61">
        <f>+Q852-IF(Q$18&gt;74,(Q852/Q$25)*$C$10)</f>
        <v/>
      </c>
      <c r="R853" s="61">
        <f>+R852-IF(R$18&gt;74,(R852/R$25)*$C$10)</f>
        <v/>
      </c>
      <c r="S853" s="61">
        <f>+S852-IF(S$18&gt;74,(S852/S$25)*$C$10)</f>
        <v/>
      </c>
      <c r="T853" s="61">
        <f>+T852-IF(T$18&gt;74,(T852/T$25)*$C$10)</f>
        <v/>
      </c>
      <c r="U853" s="61">
        <f>+U852-IF(U$18&gt;74,(U852/U$25)*$C$10)</f>
        <v/>
      </c>
      <c r="V853" s="61">
        <f>+V852-IF(V$18&gt;74,(V852/V$25)*$C$10)</f>
        <v/>
      </c>
      <c r="W853" s="61">
        <f>+W852-IF(W$18&gt;74,(W852/W$25)*$C$10)</f>
        <v/>
      </c>
      <c r="X853" s="61">
        <f>+X852-IF(X$18&gt;74,(X852/X$25)*$C$10)</f>
        <v/>
      </c>
      <c r="Y853" s="61">
        <f>+Y852-IF(Y$18&gt;74,(Y852/Y$25)*$C$10)</f>
        <v/>
      </c>
      <c r="Z853" s="61">
        <f>+Z852-IF(Z$18&gt;74,(Z852/Z$25)*$C$10)</f>
        <v/>
      </c>
      <c r="AA853" s="61">
        <f>+AA852-IF(AA$18&gt;74,(AA852/AA$25)*$C$10)</f>
        <v/>
      </c>
      <c r="AB853" s="61">
        <f>+AB852-IF(AB$18&gt;74,(AB852/AB$25)*$C$10)</f>
        <v/>
      </c>
      <c r="AC853" s="61">
        <f>+AC852-IF(AC$18&gt;74,(AC852/AC$25)*$C$10)</f>
        <v/>
      </c>
      <c r="AD853" s="61">
        <f>+AD852-IF(AD$18&gt;74,(AD852/AD$25)*$C$10)</f>
        <v/>
      </c>
      <c r="AE853" s="61">
        <f>+AE852-IF(AE$18&gt;74,(AE852/AE$25)*$C$10)</f>
        <v/>
      </c>
      <c r="AF853" s="61">
        <f>+AF852-IF(AF$18&gt;74,(AF852/AF$25)*$C$10)</f>
        <v/>
      </c>
      <c r="AG853" s="61">
        <f>+AG852-IF(AG$18&gt;74,(AG852/AG$25)*$C$10)</f>
        <v/>
      </c>
      <c r="AH853" s="61">
        <f>+AH852-IF(AH$18&gt;74,(AH852/AH$25)*$C$10)</f>
        <v/>
      </c>
      <c r="AI853" s="61">
        <f>+AI852-IF(AI$18&gt;74,(AI852/AI$25)*$C$10)</f>
        <v/>
      </c>
      <c r="AJ853" s="61">
        <f>+AJ852-IF(AJ$18&gt;74,(AJ852/AJ$25)*$C$10)</f>
        <v/>
      </c>
      <c r="AK853" s="61">
        <f>+AK852-IF(AK$18&gt;74,(AK852/AK$25)*$C$10)</f>
        <v/>
      </c>
      <c r="AL853" s="61">
        <f>+AL852-IF(AL$18&gt;74,(AL852/AL$25)*$C$10)</f>
        <v/>
      </c>
      <c r="AM853" s="61">
        <f>+AM852-IF(AM$18&gt;74,(AM852/AM$25)*$C$10)</f>
        <v/>
      </c>
      <c r="AN853" s="61">
        <f>+AN852-IF(AN$18&gt;74,(AN852/AN$25)*$C$10)</f>
        <v/>
      </c>
      <c r="AO853" s="61">
        <f>+AO852-IF(AO$18&gt;74,(AO852/AO$25)*$C$10)</f>
        <v/>
      </c>
      <c r="AP853" s="61">
        <f>+AP852-IF(AP$18&gt;74,(AP852/AP$25)*$C$10)</f>
        <v/>
      </c>
      <c r="AQ853" s="61">
        <f>+AQ852-IF(AQ$18&gt;74,(AQ852/AQ$25)*$C$10)</f>
        <v/>
      </c>
      <c r="AR853" s="61">
        <f>+AR852-IF(AR$18&gt;74,(AR852/AR$25)*$C$10)</f>
        <v/>
      </c>
      <c r="AS853" s="61">
        <f>+AS852-IF(AS$18&gt;74,(AS852/AS$25)*$C$10)</f>
        <v/>
      </c>
      <c r="AT853" s="61">
        <f>+AT852-IF(AT$18&gt;74,(AT852/AT$25)*$C$10)</f>
        <v/>
      </c>
      <c r="AU853" s="61">
        <f>+AU852-IF(AU$18&gt;74,(AU852/AU$25)*$C$10)</f>
        <v/>
      </c>
      <c r="AV853" s="61">
        <f>+AV852-IF(AV$18&gt;74,(AV852/AV$25)*$C$10)</f>
        <v/>
      </c>
      <c r="AW853" s="61">
        <f>+AW852-IF(AW$18&gt;74,(AW852/AW$25)*$C$10)</f>
        <v/>
      </c>
      <c r="AX853" s="35">
        <f>IF(AW853&gt;0,1,0)</f>
        <v/>
      </c>
      <c r="AY853" s="35">
        <f>IF(AL853&gt;0,1,0)</f>
        <v/>
      </c>
      <c r="AZ853" s="35">
        <f>IF(AG853&gt;0,1,0)</f>
        <v/>
      </c>
      <c r="BA853" s="35">
        <f>IF(AB853&gt;0,1,0)</f>
        <v/>
      </c>
      <c r="BB853" s="35">
        <f>IF(W853&gt;0,1,0)</f>
        <v/>
      </c>
    </row>
    <row r="854">
      <c r="B854" s="154" t="inlineStr">
        <is>
          <t>trial 414</t>
        </is>
      </c>
      <c r="C854" s="155">
        <f>+start-C851</f>
        <v/>
      </c>
      <c r="D854" s="156">
        <f>IF((C854&lt;=0),0,((C854-D$24)*Stock*(_xlfn.NORM.INV(RAND(),stock_ave,stock_std))+(C854-D$24)*Bonds*(_xlfn.NORM.INV(RAND(),bond_ave,bond_std))+(C854-D$24)*cash*(_xlfn.NORM.INV(RAND(),cash_ave,cash_std))+(C854-D$24)))</f>
        <v/>
      </c>
      <c r="E854" s="156">
        <f>IF((D854&lt;=0),0,((D854-E$24)*Stock*(_xlfn.NORM.INV(RAND(),stock_ave,stock_std))+(D854-E$24)*Bonds*(_xlfn.NORM.INV(RAND(),bond_ave,bond_std))+(D854-E$24)*cash*(_xlfn.NORM.INV(RAND(),cash_ave,cash_std))+(D854-E$24)))</f>
        <v/>
      </c>
      <c r="F854" s="156">
        <f>IF((E854&lt;=0),0,((E854-F$24)*Stock*(_xlfn.NORM.INV(RAND(),stock_ave,stock_std))+(E854-F$24)*Bonds*(_xlfn.NORM.INV(RAND(),bond_ave,bond_std))+(E854-F$24)*cash*(_xlfn.NORM.INV(RAND(),cash_ave,cash_std))+(E854-F$24)))</f>
        <v/>
      </c>
      <c r="G854" s="156">
        <f>IF((F854&lt;=0),0,((F854-G$24)*Stock*(_xlfn.NORM.INV(RAND(),stock_ave,stock_std))+(F854-G$24)*Bonds*(_xlfn.NORM.INV(RAND(),bond_ave,bond_std))+(F854-G$24)*cash*(_xlfn.NORM.INV(RAND(),cash_ave,cash_std))+(F854-G$24)))</f>
        <v/>
      </c>
      <c r="H854" s="156">
        <f>IF((G854&lt;=0),0,((G854-H$24)*Stock*(_xlfn.NORM.INV(RAND(),stock_ave,stock_std))+(G854-H$24)*Bonds*(_xlfn.NORM.INV(RAND(),bond_ave,bond_std))+(G854-H$24)*cash*(_xlfn.NORM.INV(RAND(),cash_ave,cash_std))+(G854-H$24)))</f>
        <v/>
      </c>
      <c r="I854" s="156">
        <f>IF((H854&lt;=0),0,((H854-I$24)*Stock*(_xlfn.NORM.INV(RAND(),stock_ave,stock_std))+(H854-I$24)*Bonds*(_xlfn.NORM.INV(RAND(),bond_ave,bond_std))+(H854-I$24)*cash*(_xlfn.NORM.INV(RAND(),cash_ave,cash_std))+(H854-I$24)))</f>
        <v/>
      </c>
      <c r="J854" s="156">
        <f>IF((I854&lt;=0),0,((I854-J$24)*Stock*(_xlfn.NORM.INV(RAND(),stock_ave,stock_std))+(I854-J$24)*Bonds*(_xlfn.NORM.INV(RAND(),bond_ave,bond_std))+(I854-J$24)*cash*(_xlfn.NORM.INV(RAND(),cash_ave,cash_std))+(I854-J$24)))</f>
        <v/>
      </c>
      <c r="K854" s="156">
        <f>IF((J854&lt;=0),0,((J854-K$24)*Stock*(_xlfn.NORM.INV(RAND(),stock_ave,stock_std))+(J854-K$24)*Bonds*(_xlfn.NORM.INV(RAND(),bond_ave,bond_std))+(J854-K$24)*cash*(_xlfn.NORM.INV(RAND(),cash_ave,cash_std))+(J854-K$24)))</f>
        <v/>
      </c>
      <c r="L854" s="156">
        <f>IF((K854&lt;=0),0,((K854-L$24)*Stock*(_xlfn.NORM.INV(RAND(),stock_ave,stock_std))+(K854-L$24)*Bonds*(_xlfn.NORM.INV(RAND(),bond_ave,bond_std))+(K854-L$24)*cash*(_xlfn.NORM.INV(RAND(),cash_ave,cash_std))+(K854-L$24)))</f>
        <v/>
      </c>
      <c r="M854" s="156">
        <f>IF((L854&lt;=0),0,((L854-M$24)*Stock*(_xlfn.NORM.INV(RAND(),stock_ave,stock_std))+(L854-M$24)*Bonds*(_xlfn.NORM.INV(RAND(),bond_ave,bond_std))+(L854-M$24)*cash*(_xlfn.NORM.INV(RAND(),cash_ave,cash_std))+(L854-M$24)))</f>
        <v/>
      </c>
      <c r="N854" s="156">
        <f>IF((M854&lt;=0),0,((M854-N$24)*Stock*(_xlfn.NORM.INV(RAND(),stock_ave,stock_std))+(M854-N$24)*Bonds*(_xlfn.NORM.INV(RAND(),bond_ave,bond_std))+(M854-N$24)*cash*(_xlfn.NORM.INV(RAND(),cash_ave,cash_std))+(M854-N$24)))</f>
        <v/>
      </c>
      <c r="O854" s="156">
        <f>IF((N854&lt;=0),0,((N854-O$24)*Stock*(_xlfn.NORM.INV(RAND(),stock_ave,stock_std))+(N854-O$24)*Bonds*(_xlfn.NORM.INV(RAND(),bond_ave,bond_std))+(N854-O$24)*cash*(_xlfn.NORM.INV(RAND(),cash_ave,cash_std))+(N854-O$24)))</f>
        <v/>
      </c>
      <c r="P854" s="156">
        <f>IF((O854&lt;=0),0,((O854-P$24)*Stock*(_xlfn.NORM.INV(RAND(),stock_ave,stock_std))+(O854-P$24)*Bonds*(_xlfn.NORM.INV(RAND(),bond_ave,bond_std))+(O854-P$24)*cash*(_xlfn.NORM.INV(RAND(),cash_ave,cash_std))+(O854-P$24)))</f>
        <v/>
      </c>
      <c r="Q854" s="156">
        <f>IF((P854&lt;=0),0,((P854-Q$24)*Stock*(_xlfn.NORM.INV(RAND(),stock_ave,stock_std))+(P854-Q$24)*Bonds*(_xlfn.NORM.INV(RAND(),bond_ave,bond_std))+(P854-Q$24)*cash*(_xlfn.NORM.INV(RAND(),cash_ave,cash_std))+(P854-Q$24)))</f>
        <v/>
      </c>
      <c r="R854" s="156">
        <f>IF((Q854&lt;=0),0,((Q854-R$24)*Stock*(_xlfn.NORM.INV(RAND(),stock_ave,stock_std))+(Q854-R$24)*Bonds*(_xlfn.NORM.INV(RAND(),bond_ave,bond_std))+(Q854-R$24)*cash*(_xlfn.NORM.INV(RAND(),cash_ave,cash_std))+(Q854-R$24)))</f>
        <v/>
      </c>
      <c r="S854" s="156">
        <f>IF((R854&lt;=0),0,((R854-S$24)*Stock*(_xlfn.NORM.INV(RAND(),stock_ave,stock_std))+(R854-S$24)*Bonds*(_xlfn.NORM.INV(RAND(),bond_ave,bond_std))+(R854-S$24)*cash*(_xlfn.NORM.INV(RAND(),cash_ave,cash_std))+(R854-S$24)))</f>
        <v/>
      </c>
      <c r="T854" s="156">
        <f>IF((S854&lt;=0),0,((S854-T$24)*Stock*(_xlfn.NORM.INV(RAND(),stock_ave,stock_std))+(S854-T$24)*Bonds*(_xlfn.NORM.INV(RAND(),bond_ave,bond_std))+(S854-T$24)*cash*(_xlfn.NORM.INV(RAND(),cash_ave,cash_std))+(S854-T$24)))</f>
        <v/>
      </c>
      <c r="U854" s="156">
        <f>IF((T854&lt;=0),0,((T854-U$24)*Stock*(_xlfn.NORM.INV(RAND(),stock_ave,stock_std))+(T854-U$24)*Bonds*(_xlfn.NORM.INV(RAND(),bond_ave,bond_std))+(T854-U$24)*cash*(_xlfn.NORM.INV(RAND(),cash_ave,cash_std))+(T854-U$24)))</f>
        <v/>
      </c>
      <c r="V854" s="156">
        <f>IF((U854&lt;=0),0,((U854-V$24)*Stock*(_xlfn.NORM.INV(RAND(),stock_ave,stock_std))+(U854-V$24)*Bonds*(_xlfn.NORM.INV(RAND(),bond_ave,bond_std))+(U854-V$24)*cash*(_xlfn.NORM.INV(RAND(),cash_ave,cash_std))+(U854-V$24)))</f>
        <v/>
      </c>
      <c r="W854" s="156">
        <f>IF((V854&lt;=0),0,((V854-W$24)*Stock*(_xlfn.NORM.INV(RAND(),stock_ave,stock_std))+(V854-W$24)*Bonds*(_xlfn.NORM.INV(RAND(),bond_ave,bond_std))+(V854-W$24)*cash*(_xlfn.NORM.INV(RAND(),cash_ave,cash_std))+(V854-W$24)))</f>
        <v/>
      </c>
      <c r="X854" s="156">
        <f>IF((W854&lt;=0),0,((W854-X$24)*Stock*(_xlfn.NORM.INV(RAND(),stock_ave,stock_std))+(W854-X$24)*Bonds*(_xlfn.NORM.INV(RAND(),bond_ave,bond_std))+(W854-X$24)*cash*(_xlfn.NORM.INV(RAND(),cash_ave,cash_std))+(W854-X$24)))</f>
        <v/>
      </c>
      <c r="Y854" s="156">
        <f>IF((X854&lt;=0),0,((X854-Y$24)*Stock*(_xlfn.NORM.INV(RAND(),stock_ave,stock_std))+(X854-Y$24)*Bonds*(_xlfn.NORM.INV(RAND(),bond_ave,bond_std))+(X854-Y$24)*cash*(_xlfn.NORM.INV(RAND(),cash_ave,cash_std))+(X854-Y$24)))</f>
        <v/>
      </c>
      <c r="Z854" s="156">
        <f>IF((Y854&lt;=0),0,((Y854-Z$24)*Stock*(_xlfn.NORM.INV(RAND(),stock_ave,stock_std))+(Y854-Z$24)*Bonds*(_xlfn.NORM.INV(RAND(),bond_ave,bond_std))+(Y854-Z$24)*cash*(_xlfn.NORM.INV(RAND(),cash_ave,cash_std))+(Y854-Z$24)))</f>
        <v/>
      </c>
      <c r="AA854" s="156">
        <f>IF((Z854&lt;=0),0,((Z854-AA$24)*Stock*(_xlfn.NORM.INV(RAND(),stock_ave,stock_std))+(Z854-AA$24)*Bonds*(_xlfn.NORM.INV(RAND(),bond_ave,bond_std))+(Z854-AA$24)*cash*(_xlfn.NORM.INV(RAND(),cash_ave,cash_std))+(Z854-AA$24)))</f>
        <v/>
      </c>
      <c r="AB854" s="156">
        <f>IF((AA854&lt;=0),0,((AA854-AB$24)*Stock*(_xlfn.NORM.INV(RAND(),stock_ave,stock_std))+(AA854-AB$24)*Bonds*(_xlfn.NORM.INV(RAND(),bond_ave,bond_std))+(AA854-AB$24)*cash*(_xlfn.NORM.INV(RAND(),cash_ave,cash_std))+(AA854-AB$24)))</f>
        <v/>
      </c>
      <c r="AC854" s="156">
        <f>IF((AB854&lt;=0),0,((AB854-AC$24)*Stock*(_xlfn.NORM.INV(RAND(),stock_ave,stock_std))+(AB854-AC$24)*Bonds*(_xlfn.NORM.INV(RAND(),bond_ave,bond_std))+(AB854-AC$24)*cash*(_xlfn.NORM.INV(RAND(),cash_ave,cash_std))+(AB854-AC$24)))</f>
        <v/>
      </c>
      <c r="AD854" s="156">
        <f>IF((AC854&lt;=0),0,((AC854-AD$24)*Stock*(_xlfn.NORM.INV(RAND(),stock_ave,stock_std))+(AC854-AD$24)*Bonds*(_xlfn.NORM.INV(RAND(),bond_ave,bond_std))+(AC854-AD$24)*cash*(_xlfn.NORM.INV(RAND(),cash_ave,cash_std))+(AC854-AD$24)))</f>
        <v/>
      </c>
      <c r="AE854" s="156">
        <f>IF((AD854&lt;=0),0,((AD854-AE$24)*Stock*(_xlfn.NORM.INV(RAND(),stock_ave,stock_std))+(AD854-AE$24)*Bonds*(_xlfn.NORM.INV(RAND(),bond_ave,bond_std))+(AD854-AE$24)*cash*(_xlfn.NORM.INV(RAND(),cash_ave,cash_std))+(AD854-AE$24)))</f>
        <v/>
      </c>
      <c r="AF854" s="156">
        <f>IF((AE854&lt;=0),0,((AE854-AF$24)*Stock*(_xlfn.NORM.INV(RAND(),stock_ave,stock_std))+(AE854-AF$24)*Bonds*(_xlfn.NORM.INV(RAND(),bond_ave,bond_std))+(AE854-AF$24)*cash*(_xlfn.NORM.INV(RAND(),cash_ave,cash_std))+(AE854-AF$24)))</f>
        <v/>
      </c>
      <c r="AG854" s="156">
        <f>IF((AF854&lt;=0),0,((AF854-AG$24)*Stock*(_xlfn.NORM.INV(RAND(),stock_ave,stock_std))+(AF854-AG$24)*Bonds*(_xlfn.NORM.INV(RAND(),bond_ave,bond_std))+(AF854-AG$24)*cash*(_xlfn.NORM.INV(RAND(),cash_ave,cash_std))+(AF854-AG$24)))</f>
        <v/>
      </c>
      <c r="AH854" s="156">
        <f>IF((AG854&lt;=0),0,((AG854-AH$24)*Stock*(_xlfn.NORM.INV(RAND(),stock_ave,stock_std))+(AG854-AH$24)*Bonds*(_xlfn.NORM.INV(RAND(),bond_ave,bond_std))+(AG854-AH$24)*cash*(_xlfn.NORM.INV(RAND(),cash_ave,cash_std))+(AG854-AH$24)))</f>
        <v/>
      </c>
      <c r="AI854" s="156">
        <f>IF((AH854&lt;=0),0,((AH854-AI$24)*Stock*(_xlfn.NORM.INV(RAND(),stock_ave,stock_std))+(AH854-AI$24)*Bonds*(_xlfn.NORM.INV(RAND(),bond_ave,bond_std))+(AH854-AI$24)*cash*(_xlfn.NORM.INV(RAND(),cash_ave,cash_std))+(AH854-AI$24)))</f>
        <v/>
      </c>
      <c r="AJ854" s="156">
        <f>IF((AI854&lt;=0),0,((AI854-AJ$24)*Stock*(_xlfn.NORM.INV(RAND(),stock_ave,stock_std))+(AI854-AJ$24)*Bonds*(_xlfn.NORM.INV(RAND(),bond_ave,bond_std))+(AI854-AJ$24)*cash*(_xlfn.NORM.INV(RAND(),cash_ave,cash_std))+(AI854-AJ$24)))</f>
        <v/>
      </c>
      <c r="AK854" s="156">
        <f>IF((AJ854&lt;=0),0,((AJ854-AK$24)*Stock*(_xlfn.NORM.INV(RAND(),stock_ave,stock_std))+(AJ854-AK$24)*Bonds*(_xlfn.NORM.INV(RAND(),bond_ave,bond_std))+(AJ854-AK$24)*cash*(_xlfn.NORM.INV(RAND(),cash_ave,cash_std))+(AJ854-AK$24)))</f>
        <v/>
      </c>
      <c r="AL854" s="156">
        <f>IF((AK854&lt;=0),0,((AK854-AL$24)*Stock*(_xlfn.NORM.INV(RAND(),stock_ave,stock_std))+(AK854-AL$24)*Bonds*(_xlfn.NORM.INV(RAND(),bond_ave,bond_std))+(AK854-AL$24)*cash*(_xlfn.NORM.INV(RAND(),cash_ave,cash_std))+(AK854-AL$24)))</f>
        <v/>
      </c>
      <c r="AM854" s="156">
        <f>IF((AL854&lt;=0),0,((AL854-AM$24)*Stock*(_xlfn.NORM.INV(RAND(),stock_ave,stock_std))+(AL854-AM$24)*Bonds*(_xlfn.NORM.INV(RAND(),bond_ave,bond_std))+(AL854-AM$24)*cash*(_xlfn.NORM.INV(RAND(),cash_ave,cash_std))+(AL854-AM$24)))</f>
        <v/>
      </c>
      <c r="AN854" s="156">
        <f>IF((AM854&lt;=0),0,((AM854-AN$24)*Stock*(_xlfn.NORM.INV(RAND(),stock_ave,stock_std))+(AM854-AN$24)*Bonds*(_xlfn.NORM.INV(RAND(),bond_ave,bond_std))+(AM854-AN$24)*cash*(_xlfn.NORM.INV(RAND(),cash_ave,cash_std))+(AM854-AN$24)))</f>
        <v/>
      </c>
      <c r="AO854" s="156">
        <f>IF((AN854&lt;=0),0,((AN854-AO$24)*Stock*(_xlfn.NORM.INV(RAND(),stock_ave,stock_std))+(AN854-AO$24)*Bonds*(_xlfn.NORM.INV(RAND(),bond_ave,bond_std))+(AN854-AO$24)*cash*(_xlfn.NORM.INV(RAND(),cash_ave,cash_std))+(AN854-AO$24)))</f>
        <v/>
      </c>
      <c r="AP854" s="156">
        <f>IF((AO854&lt;=0),0,((AO854-AP$24)*Stock*(_xlfn.NORM.INV(RAND(),stock_ave,stock_std))+(AO854-AP$24)*Bonds*(_xlfn.NORM.INV(RAND(),bond_ave,bond_std))+(AO854-AP$24)*cash*(_xlfn.NORM.INV(RAND(),cash_ave,cash_std))+(AO854-AP$24)))</f>
        <v/>
      </c>
      <c r="AQ854" s="156">
        <f>IF((AP854&lt;=0),0,((AP854-AQ$24)*Stock*(_xlfn.NORM.INV(RAND(),stock_ave,stock_std))+(AP854-AQ$24)*Bonds*(_xlfn.NORM.INV(RAND(),bond_ave,bond_std))+(AP854-AQ$24)*cash*(_xlfn.NORM.INV(RAND(),cash_ave,cash_std))+(AP854-AQ$24)))</f>
        <v/>
      </c>
      <c r="AR854" s="156">
        <f>IF((AQ854&lt;=0),0,((AQ854-AR$24)*Stock*(_xlfn.NORM.INV(RAND(),stock_ave,stock_std))+(AQ854-AR$24)*Bonds*(_xlfn.NORM.INV(RAND(),bond_ave,bond_std))+(AQ854-AR$24)*cash*(_xlfn.NORM.INV(RAND(),cash_ave,cash_std))+(AQ854-AR$24)))</f>
        <v/>
      </c>
      <c r="AS854" s="156">
        <f>IF((AR854&lt;=0),0,((AR854-AS$24)*Stock*(_xlfn.NORM.INV(RAND(),stock_ave,stock_std))+(AR854-AS$24)*Bonds*(_xlfn.NORM.INV(RAND(),bond_ave,bond_std))+(AR854-AS$24)*cash*(_xlfn.NORM.INV(RAND(),cash_ave,cash_std))+(AR854-AS$24)))</f>
        <v/>
      </c>
      <c r="AT854" s="156">
        <f>IF((AS854&lt;=0),0,((AS854-AT$24)*Stock*(_xlfn.NORM.INV(RAND(),stock_ave,stock_std))+(AS854-AT$24)*Bonds*(_xlfn.NORM.INV(RAND(),bond_ave,bond_std))+(AS854-AT$24)*cash*(_xlfn.NORM.INV(RAND(),cash_ave,cash_std))+(AS854-AT$24)))</f>
        <v/>
      </c>
      <c r="AU854" s="156">
        <f>IF((AT854&lt;=0),0,((AT854-AU$24)*Stock*(_xlfn.NORM.INV(RAND(),stock_ave,stock_std))+(AT854-AU$24)*Bonds*(_xlfn.NORM.INV(RAND(),bond_ave,bond_std))+(AT854-AU$24)*cash*(_xlfn.NORM.INV(RAND(),cash_ave,cash_std))+(AT854-AU$24)))</f>
        <v/>
      </c>
      <c r="AV854" s="156">
        <f>IF((AU854&lt;=0),0,((AU854-AV$24)*Stock*(_xlfn.NORM.INV(RAND(),stock_ave,stock_std))+(AU854-AV$24)*Bonds*(_xlfn.NORM.INV(RAND(),bond_ave,bond_std))+(AU854-AV$24)*cash*(_xlfn.NORM.INV(RAND(),cash_ave,cash_std))+(AU854-AV$24)))</f>
        <v/>
      </c>
      <c r="AW854" s="156">
        <f>IF((AV854&lt;=0),0,((AV854-AW$24)*Stock*(_xlfn.NORM.INV(RAND(),stock_ave,stock_std))+(AV854-AW$24)*Bonds*(_xlfn.NORM.INV(RAND(),bond_ave,bond_std))+(AV854-AW$24)*cash*(_xlfn.NORM.INV(RAND(),cash_ave,cash_std))+(AV854-AW$24)))</f>
        <v/>
      </c>
      <c r="AX854" s="159" t="n"/>
      <c r="AY854" s="159" t="n"/>
      <c r="AZ854" s="159" t="n"/>
      <c r="BA854" s="159" t="n"/>
      <c r="BB854" s="159" t="n"/>
    </row>
    <row r="855">
      <c r="C855" s="147" t="n"/>
      <c r="D855" s="61">
        <f>+D854-IF(D$18&gt;74,(D854/D$25)*$C$10)</f>
        <v/>
      </c>
      <c r="E855" s="61">
        <f>+E854-IF(E$18&gt;74,(E854/E$25)*$C$10)</f>
        <v/>
      </c>
      <c r="F855" s="61">
        <f>+F854-IF(F$18&gt;74,(F854/F$25)*$C$10)</f>
        <v/>
      </c>
      <c r="G855" s="61">
        <f>+G854-IF(G$18&gt;74,(G854/G$25)*$C$10)</f>
        <v/>
      </c>
      <c r="H855" s="61">
        <f>+H854-IF(H$18&gt;74,(H854/H$25)*$C$10)</f>
        <v/>
      </c>
      <c r="I855" s="61">
        <f>+I854-IF(I$18&gt;74,(I854/I$25)*$C$10)</f>
        <v/>
      </c>
      <c r="J855" s="61">
        <f>+J854-IF(J$18&gt;74,(J854/J$25)*$C$10)</f>
        <v/>
      </c>
      <c r="K855" s="61">
        <f>+K854-IF(K$18&gt;74,(K854/K$25)*$C$10)</f>
        <v/>
      </c>
      <c r="L855" s="61">
        <f>+L854-IF(L$18&gt;74,(L854/L$25)*$C$10)</f>
        <v/>
      </c>
      <c r="M855" s="61">
        <f>+M854-IF(M$18&gt;74,(M854/M$25)*$C$10)</f>
        <v/>
      </c>
      <c r="N855" s="61">
        <f>+N854-IF(N$18&gt;74,(N854/N$25)*$C$10)</f>
        <v/>
      </c>
      <c r="O855" s="61">
        <f>+O854-IF(O$18&gt;74,(O854/O$25)*$C$10)</f>
        <v/>
      </c>
      <c r="P855" s="61">
        <f>+P854-IF(P$18&gt;74,(P854/P$25)*$C$10)</f>
        <v/>
      </c>
      <c r="Q855" s="61">
        <f>+Q854-IF(Q$18&gt;74,(Q854/Q$25)*$C$10)</f>
        <v/>
      </c>
      <c r="R855" s="61">
        <f>+R854-IF(R$18&gt;74,(R854/R$25)*$C$10)</f>
        <v/>
      </c>
      <c r="S855" s="61">
        <f>+S854-IF(S$18&gt;74,(S854/S$25)*$C$10)</f>
        <v/>
      </c>
      <c r="T855" s="61">
        <f>+T854-IF(T$18&gt;74,(T854/T$25)*$C$10)</f>
        <v/>
      </c>
      <c r="U855" s="61">
        <f>+U854-IF(U$18&gt;74,(U854/U$25)*$C$10)</f>
        <v/>
      </c>
      <c r="V855" s="61">
        <f>+V854-IF(V$18&gt;74,(V854/V$25)*$C$10)</f>
        <v/>
      </c>
      <c r="W855" s="61">
        <f>+W854-IF(W$18&gt;74,(W854/W$25)*$C$10)</f>
        <v/>
      </c>
      <c r="X855" s="61">
        <f>+X854-IF(X$18&gt;74,(X854/X$25)*$C$10)</f>
        <v/>
      </c>
      <c r="Y855" s="61">
        <f>+Y854-IF(Y$18&gt;74,(Y854/Y$25)*$C$10)</f>
        <v/>
      </c>
      <c r="Z855" s="61">
        <f>+Z854-IF(Z$18&gt;74,(Z854/Z$25)*$C$10)</f>
        <v/>
      </c>
      <c r="AA855" s="61">
        <f>+AA854-IF(AA$18&gt;74,(AA854/AA$25)*$C$10)</f>
        <v/>
      </c>
      <c r="AB855" s="61">
        <f>+AB854-IF(AB$18&gt;74,(AB854/AB$25)*$C$10)</f>
        <v/>
      </c>
      <c r="AC855" s="61">
        <f>+AC854-IF(AC$18&gt;74,(AC854/AC$25)*$C$10)</f>
        <v/>
      </c>
      <c r="AD855" s="61">
        <f>+AD854-IF(AD$18&gt;74,(AD854/AD$25)*$C$10)</f>
        <v/>
      </c>
      <c r="AE855" s="61">
        <f>+AE854-IF(AE$18&gt;74,(AE854/AE$25)*$C$10)</f>
        <v/>
      </c>
      <c r="AF855" s="61">
        <f>+AF854-IF(AF$18&gt;74,(AF854/AF$25)*$C$10)</f>
        <v/>
      </c>
      <c r="AG855" s="61">
        <f>+AG854-IF(AG$18&gt;74,(AG854/AG$25)*$C$10)</f>
        <v/>
      </c>
      <c r="AH855" s="61">
        <f>+AH854-IF(AH$18&gt;74,(AH854/AH$25)*$C$10)</f>
        <v/>
      </c>
      <c r="AI855" s="61">
        <f>+AI854-IF(AI$18&gt;74,(AI854/AI$25)*$C$10)</f>
        <v/>
      </c>
      <c r="AJ855" s="61">
        <f>+AJ854-IF(AJ$18&gt;74,(AJ854/AJ$25)*$C$10)</f>
        <v/>
      </c>
      <c r="AK855" s="61">
        <f>+AK854-IF(AK$18&gt;74,(AK854/AK$25)*$C$10)</f>
        <v/>
      </c>
      <c r="AL855" s="61">
        <f>+AL854-IF(AL$18&gt;74,(AL854/AL$25)*$C$10)</f>
        <v/>
      </c>
      <c r="AM855" s="61">
        <f>+AM854-IF(AM$18&gt;74,(AM854/AM$25)*$C$10)</f>
        <v/>
      </c>
      <c r="AN855" s="61">
        <f>+AN854-IF(AN$18&gt;74,(AN854/AN$25)*$C$10)</f>
        <v/>
      </c>
      <c r="AO855" s="61">
        <f>+AO854-IF(AO$18&gt;74,(AO854/AO$25)*$C$10)</f>
        <v/>
      </c>
      <c r="AP855" s="61">
        <f>+AP854-IF(AP$18&gt;74,(AP854/AP$25)*$C$10)</f>
        <v/>
      </c>
      <c r="AQ855" s="61">
        <f>+AQ854-IF(AQ$18&gt;74,(AQ854/AQ$25)*$C$10)</f>
        <v/>
      </c>
      <c r="AR855" s="61">
        <f>+AR854-IF(AR$18&gt;74,(AR854/AR$25)*$C$10)</f>
        <v/>
      </c>
      <c r="AS855" s="61">
        <f>+AS854-IF(AS$18&gt;74,(AS854/AS$25)*$C$10)</f>
        <v/>
      </c>
      <c r="AT855" s="61">
        <f>+AT854-IF(AT$18&gt;74,(AT854/AT$25)*$C$10)</f>
        <v/>
      </c>
      <c r="AU855" s="61">
        <f>+AU854-IF(AU$18&gt;74,(AU854/AU$25)*$C$10)</f>
        <v/>
      </c>
      <c r="AV855" s="61">
        <f>+AV854-IF(AV$18&gt;74,(AV854/AV$25)*$C$10)</f>
        <v/>
      </c>
      <c r="AW855" s="61">
        <f>+AW854-IF(AW$18&gt;74,(AW854/AW$25)*$C$10)</f>
        <v/>
      </c>
      <c r="AX855" s="35">
        <f>IF(AW855&gt;0,1,0)</f>
        <v/>
      </c>
      <c r="AY855" s="35">
        <f>IF(AL855&gt;0,1,0)</f>
        <v/>
      </c>
      <c r="AZ855" s="35">
        <f>IF(AG855&gt;0,1,0)</f>
        <v/>
      </c>
      <c r="BA855" s="35">
        <f>IF(AB855&gt;0,1,0)</f>
        <v/>
      </c>
      <c r="BB855" s="35">
        <f>IF(W855&gt;0,1,0)</f>
        <v/>
      </c>
    </row>
    <row r="856">
      <c r="B856" s="154" t="inlineStr">
        <is>
          <t>trial 415</t>
        </is>
      </c>
      <c r="C856" s="155">
        <f>+start-C853</f>
        <v/>
      </c>
      <c r="D856" s="156">
        <f>IF((C856&lt;=0),0,((C856-D$24)*Stock*(_xlfn.NORM.INV(RAND(),stock_ave,stock_std))+(C856-D$24)*Bonds*(_xlfn.NORM.INV(RAND(),bond_ave,bond_std))+(C856-D$24)*cash*(_xlfn.NORM.INV(RAND(),cash_ave,cash_std))+(C856-D$24)))</f>
        <v/>
      </c>
      <c r="E856" s="156">
        <f>IF((D856&lt;=0),0,((D856-E$24)*Stock*(_xlfn.NORM.INV(RAND(),stock_ave,stock_std))+(D856-E$24)*Bonds*(_xlfn.NORM.INV(RAND(),bond_ave,bond_std))+(D856-E$24)*cash*(_xlfn.NORM.INV(RAND(),cash_ave,cash_std))+(D856-E$24)))</f>
        <v/>
      </c>
      <c r="F856" s="156">
        <f>IF((E856&lt;=0),0,((E856-F$24)*Stock*(_xlfn.NORM.INV(RAND(),stock_ave,stock_std))+(E856-F$24)*Bonds*(_xlfn.NORM.INV(RAND(),bond_ave,bond_std))+(E856-F$24)*cash*(_xlfn.NORM.INV(RAND(),cash_ave,cash_std))+(E856-F$24)))</f>
        <v/>
      </c>
      <c r="G856" s="156">
        <f>IF((F856&lt;=0),0,((F856-G$24)*Stock*(_xlfn.NORM.INV(RAND(),stock_ave,stock_std))+(F856-G$24)*Bonds*(_xlfn.NORM.INV(RAND(),bond_ave,bond_std))+(F856-G$24)*cash*(_xlfn.NORM.INV(RAND(),cash_ave,cash_std))+(F856-G$24)))</f>
        <v/>
      </c>
      <c r="H856" s="156">
        <f>IF((G856&lt;=0),0,((G856-H$24)*Stock*(_xlfn.NORM.INV(RAND(),stock_ave,stock_std))+(G856-H$24)*Bonds*(_xlfn.NORM.INV(RAND(),bond_ave,bond_std))+(G856-H$24)*cash*(_xlfn.NORM.INV(RAND(),cash_ave,cash_std))+(G856-H$24)))</f>
        <v/>
      </c>
      <c r="I856" s="156">
        <f>IF((H856&lt;=0),0,((H856-I$24)*Stock*(_xlfn.NORM.INV(RAND(),stock_ave,stock_std))+(H856-I$24)*Bonds*(_xlfn.NORM.INV(RAND(),bond_ave,bond_std))+(H856-I$24)*cash*(_xlfn.NORM.INV(RAND(),cash_ave,cash_std))+(H856-I$24)))</f>
        <v/>
      </c>
      <c r="J856" s="156">
        <f>IF((I856&lt;=0),0,((I856-J$24)*Stock*(_xlfn.NORM.INV(RAND(),stock_ave,stock_std))+(I856-J$24)*Bonds*(_xlfn.NORM.INV(RAND(),bond_ave,bond_std))+(I856-J$24)*cash*(_xlfn.NORM.INV(RAND(),cash_ave,cash_std))+(I856-J$24)))</f>
        <v/>
      </c>
      <c r="K856" s="156">
        <f>IF((J856&lt;=0),0,((J856-K$24)*Stock*(_xlfn.NORM.INV(RAND(),stock_ave,stock_std))+(J856-K$24)*Bonds*(_xlfn.NORM.INV(RAND(),bond_ave,bond_std))+(J856-K$24)*cash*(_xlfn.NORM.INV(RAND(),cash_ave,cash_std))+(J856-K$24)))</f>
        <v/>
      </c>
      <c r="L856" s="156">
        <f>IF((K856&lt;=0),0,((K856-L$24)*Stock*(_xlfn.NORM.INV(RAND(),stock_ave,stock_std))+(K856-L$24)*Bonds*(_xlfn.NORM.INV(RAND(),bond_ave,bond_std))+(K856-L$24)*cash*(_xlfn.NORM.INV(RAND(),cash_ave,cash_std))+(K856-L$24)))</f>
        <v/>
      </c>
      <c r="M856" s="156">
        <f>IF((L856&lt;=0),0,((L856-M$24)*Stock*(_xlfn.NORM.INV(RAND(),stock_ave,stock_std))+(L856-M$24)*Bonds*(_xlfn.NORM.INV(RAND(),bond_ave,bond_std))+(L856-M$24)*cash*(_xlfn.NORM.INV(RAND(),cash_ave,cash_std))+(L856-M$24)))</f>
        <v/>
      </c>
      <c r="N856" s="156">
        <f>IF((M856&lt;=0),0,((M856-N$24)*Stock*(_xlfn.NORM.INV(RAND(),stock_ave,stock_std))+(M856-N$24)*Bonds*(_xlfn.NORM.INV(RAND(),bond_ave,bond_std))+(M856-N$24)*cash*(_xlfn.NORM.INV(RAND(),cash_ave,cash_std))+(M856-N$24)))</f>
        <v/>
      </c>
      <c r="O856" s="156">
        <f>IF((N856&lt;=0),0,((N856-O$24)*Stock*(_xlfn.NORM.INV(RAND(),stock_ave,stock_std))+(N856-O$24)*Bonds*(_xlfn.NORM.INV(RAND(),bond_ave,bond_std))+(N856-O$24)*cash*(_xlfn.NORM.INV(RAND(),cash_ave,cash_std))+(N856-O$24)))</f>
        <v/>
      </c>
      <c r="P856" s="156">
        <f>IF((O856&lt;=0),0,((O856-P$24)*Stock*(_xlfn.NORM.INV(RAND(),stock_ave,stock_std))+(O856-P$24)*Bonds*(_xlfn.NORM.INV(RAND(),bond_ave,bond_std))+(O856-P$24)*cash*(_xlfn.NORM.INV(RAND(),cash_ave,cash_std))+(O856-P$24)))</f>
        <v/>
      </c>
      <c r="Q856" s="156">
        <f>IF((P856&lt;=0),0,((P856-Q$24)*Stock*(_xlfn.NORM.INV(RAND(),stock_ave,stock_std))+(P856-Q$24)*Bonds*(_xlfn.NORM.INV(RAND(),bond_ave,bond_std))+(P856-Q$24)*cash*(_xlfn.NORM.INV(RAND(),cash_ave,cash_std))+(P856-Q$24)))</f>
        <v/>
      </c>
      <c r="R856" s="156">
        <f>IF((Q856&lt;=0),0,((Q856-R$24)*Stock*(_xlfn.NORM.INV(RAND(),stock_ave,stock_std))+(Q856-R$24)*Bonds*(_xlfn.NORM.INV(RAND(),bond_ave,bond_std))+(Q856-R$24)*cash*(_xlfn.NORM.INV(RAND(),cash_ave,cash_std))+(Q856-R$24)))</f>
        <v/>
      </c>
      <c r="S856" s="156">
        <f>IF((R856&lt;=0),0,((R856-S$24)*Stock*(_xlfn.NORM.INV(RAND(),stock_ave,stock_std))+(R856-S$24)*Bonds*(_xlfn.NORM.INV(RAND(),bond_ave,bond_std))+(R856-S$24)*cash*(_xlfn.NORM.INV(RAND(),cash_ave,cash_std))+(R856-S$24)))</f>
        <v/>
      </c>
      <c r="T856" s="156">
        <f>IF((S856&lt;=0),0,((S856-T$24)*Stock*(_xlfn.NORM.INV(RAND(),stock_ave,stock_std))+(S856-T$24)*Bonds*(_xlfn.NORM.INV(RAND(),bond_ave,bond_std))+(S856-T$24)*cash*(_xlfn.NORM.INV(RAND(),cash_ave,cash_std))+(S856-T$24)))</f>
        <v/>
      </c>
      <c r="U856" s="156">
        <f>IF((T856&lt;=0),0,((T856-U$24)*Stock*(_xlfn.NORM.INV(RAND(),stock_ave,stock_std))+(T856-U$24)*Bonds*(_xlfn.NORM.INV(RAND(),bond_ave,bond_std))+(T856-U$24)*cash*(_xlfn.NORM.INV(RAND(),cash_ave,cash_std))+(T856-U$24)))</f>
        <v/>
      </c>
      <c r="V856" s="156">
        <f>IF((U856&lt;=0),0,((U856-V$24)*Stock*(_xlfn.NORM.INV(RAND(),stock_ave,stock_std))+(U856-V$24)*Bonds*(_xlfn.NORM.INV(RAND(),bond_ave,bond_std))+(U856-V$24)*cash*(_xlfn.NORM.INV(RAND(),cash_ave,cash_std))+(U856-V$24)))</f>
        <v/>
      </c>
      <c r="W856" s="156">
        <f>IF((V856&lt;=0),0,((V856-W$24)*Stock*(_xlfn.NORM.INV(RAND(),stock_ave,stock_std))+(V856-W$24)*Bonds*(_xlfn.NORM.INV(RAND(),bond_ave,bond_std))+(V856-W$24)*cash*(_xlfn.NORM.INV(RAND(),cash_ave,cash_std))+(V856-W$24)))</f>
        <v/>
      </c>
      <c r="X856" s="156">
        <f>IF((W856&lt;=0),0,((W856-X$24)*Stock*(_xlfn.NORM.INV(RAND(),stock_ave,stock_std))+(W856-X$24)*Bonds*(_xlfn.NORM.INV(RAND(),bond_ave,bond_std))+(W856-X$24)*cash*(_xlfn.NORM.INV(RAND(),cash_ave,cash_std))+(W856-X$24)))</f>
        <v/>
      </c>
      <c r="Y856" s="156">
        <f>IF((X856&lt;=0),0,((X856-Y$24)*Stock*(_xlfn.NORM.INV(RAND(),stock_ave,stock_std))+(X856-Y$24)*Bonds*(_xlfn.NORM.INV(RAND(),bond_ave,bond_std))+(X856-Y$24)*cash*(_xlfn.NORM.INV(RAND(),cash_ave,cash_std))+(X856-Y$24)))</f>
        <v/>
      </c>
      <c r="Z856" s="156">
        <f>IF((Y856&lt;=0),0,((Y856-Z$24)*Stock*(_xlfn.NORM.INV(RAND(),stock_ave,stock_std))+(Y856-Z$24)*Bonds*(_xlfn.NORM.INV(RAND(),bond_ave,bond_std))+(Y856-Z$24)*cash*(_xlfn.NORM.INV(RAND(),cash_ave,cash_std))+(Y856-Z$24)))</f>
        <v/>
      </c>
      <c r="AA856" s="156">
        <f>IF((Z856&lt;=0),0,((Z856-AA$24)*Stock*(_xlfn.NORM.INV(RAND(),stock_ave,stock_std))+(Z856-AA$24)*Bonds*(_xlfn.NORM.INV(RAND(),bond_ave,bond_std))+(Z856-AA$24)*cash*(_xlfn.NORM.INV(RAND(),cash_ave,cash_std))+(Z856-AA$24)))</f>
        <v/>
      </c>
      <c r="AB856" s="156">
        <f>IF((AA856&lt;=0),0,((AA856-AB$24)*Stock*(_xlfn.NORM.INV(RAND(),stock_ave,stock_std))+(AA856-AB$24)*Bonds*(_xlfn.NORM.INV(RAND(),bond_ave,bond_std))+(AA856-AB$24)*cash*(_xlfn.NORM.INV(RAND(),cash_ave,cash_std))+(AA856-AB$24)))</f>
        <v/>
      </c>
      <c r="AC856" s="156">
        <f>IF((AB856&lt;=0),0,((AB856-AC$24)*Stock*(_xlfn.NORM.INV(RAND(),stock_ave,stock_std))+(AB856-AC$24)*Bonds*(_xlfn.NORM.INV(RAND(),bond_ave,bond_std))+(AB856-AC$24)*cash*(_xlfn.NORM.INV(RAND(),cash_ave,cash_std))+(AB856-AC$24)))</f>
        <v/>
      </c>
      <c r="AD856" s="156">
        <f>IF((AC856&lt;=0),0,((AC856-AD$24)*Stock*(_xlfn.NORM.INV(RAND(),stock_ave,stock_std))+(AC856-AD$24)*Bonds*(_xlfn.NORM.INV(RAND(),bond_ave,bond_std))+(AC856-AD$24)*cash*(_xlfn.NORM.INV(RAND(),cash_ave,cash_std))+(AC856-AD$24)))</f>
        <v/>
      </c>
      <c r="AE856" s="156">
        <f>IF((AD856&lt;=0),0,((AD856-AE$24)*Stock*(_xlfn.NORM.INV(RAND(),stock_ave,stock_std))+(AD856-AE$24)*Bonds*(_xlfn.NORM.INV(RAND(),bond_ave,bond_std))+(AD856-AE$24)*cash*(_xlfn.NORM.INV(RAND(),cash_ave,cash_std))+(AD856-AE$24)))</f>
        <v/>
      </c>
      <c r="AF856" s="156">
        <f>IF((AE856&lt;=0),0,((AE856-AF$24)*Stock*(_xlfn.NORM.INV(RAND(),stock_ave,stock_std))+(AE856-AF$24)*Bonds*(_xlfn.NORM.INV(RAND(),bond_ave,bond_std))+(AE856-AF$24)*cash*(_xlfn.NORM.INV(RAND(),cash_ave,cash_std))+(AE856-AF$24)))</f>
        <v/>
      </c>
      <c r="AG856" s="156">
        <f>IF((AF856&lt;=0),0,((AF856-AG$24)*Stock*(_xlfn.NORM.INV(RAND(),stock_ave,stock_std))+(AF856-AG$24)*Bonds*(_xlfn.NORM.INV(RAND(),bond_ave,bond_std))+(AF856-AG$24)*cash*(_xlfn.NORM.INV(RAND(),cash_ave,cash_std))+(AF856-AG$24)))</f>
        <v/>
      </c>
      <c r="AH856" s="156">
        <f>IF((AG856&lt;=0),0,((AG856-AH$24)*Stock*(_xlfn.NORM.INV(RAND(),stock_ave,stock_std))+(AG856-AH$24)*Bonds*(_xlfn.NORM.INV(RAND(),bond_ave,bond_std))+(AG856-AH$24)*cash*(_xlfn.NORM.INV(RAND(),cash_ave,cash_std))+(AG856-AH$24)))</f>
        <v/>
      </c>
      <c r="AI856" s="156">
        <f>IF((AH856&lt;=0),0,((AH856-AI$24)*Stock*(_xlfn.NORM.INV(RAND(),stock_ave,stock_std))+(AH856-AI$24)*Bonds*(_xlfn.NORM.INV(RAND(),bond_ave,bond_std))+(AH856-AI$24)*cash*(_xlfn.NORM.INV(RAND(),cash_ave,cash_std))+(AH856-AI$24)))</f>
        <v/>
      </c>
      <c r="AJ856" s="156">
        <f>IF((AI856&lt;=0),0,((AI856-AJ$24)*Stock*(_xlfn.NORM.INV(RAND(),stock_ave,stock_std))+(AI856-AJ$24)*Bonds*(_xlfn.NORM.INV(RAND(),bond_ave,bond_std))+(AI856-AJ$24)*cash*(_xlfn.NORM.INV(RAND(),cash_ave,cash_std))+(AI856-AJ$24)))</f>
        <v/>
      </c>
      <c r="AK856" s="156">
        <f>IF((AJ856&lt;=0),0,((AJ856-AK$24)*Stock*(_xlfn.NORM.INV(RAND(),stock_ave,stock_std))+(AJ856-AK$24)*Bonds*(_xlfn.NORM.INV(RAND(),bond_ave,bond_std))+(AJ856-AK$24)*cash*(_xlfn.NORM.INV(RAND(),cash_ave,cash_std))+(AJ856-AK$24)))</f>
        <v/>
      </c>
      <c r="AL856" s="156">
        <f>IF((AK856&lt;=0),0,((AK856-AL$24)*Stock*(_xlfn.NORM.INV(RAND(),stock_ave,stock_std))+(AK856-AL$24)*Bonds*(_xlfn.NORM.INV(RAND(),bond_ave,bond_std))+(AK856-AL$24)*cash*(_xlfn.NORM.INV(RAND(),cash_ave,cash_std))+(AK856-AL$24)))</f>
        <v/>
      </c>
      <c r="AM856" s="156">
        <f>IF((AL856&lt;=0),0,((AL856-AM$24)*Stock*(_xlfn.NORM.INV(RAND(),stock_ave,stock_std))+(AL856-AM$24)*Bonds*(_xlfn.NORM.INV(RAND(),bond_ave,bond_std))+(AL856-AM$24)*cash*(_xlfn.NORM.INV(RAND(),cash_ave,cash_std))+(AL856-AM$24)))</f>
        <v/>
      </c>
      <c r="AN856" s="156">
        <f>IF((AM856&lt;=0),0,((AM856-AN$24)*Stock*(_xlfn.NORM.INV(RAND(),stock_ave,stock_std))+(AM856-AN$24)*Bonds*(_xlfn.NORM.INV(RAND(),bond_ave,bond_std))+(AM856-AN$24)*cash*(_xlfn.NORM.INV(RAND(),cash_ave,cash_std))+(AM856-AN$24)))</f>
        <v/>
      </c>
      <c r="AO856" s="156">
        <f>IF((AN856&lt;=0),0,((AN856-AO$24)*Stock*(_xlfn.NORM.INV(RAND(),stock_ave,stock_std))+(AN856-AO$24)*Bonds*(_xlfn.NORM.INV(RAND(),bond_ave,bond_std))+(AN856-AO$24)*cash*(_xlfn.NORM.INV(RAND(),cash_ave,cash_std))+(AN856-AO$24)))</f>
        <v/>
      </c>
      <c r="AP856" s="156">
        <f>IF((AO856&lt;=0),0,((AO856-AP$24)*Stock*(_xlfn.NORM.INV(RAND(),stock_ave,stock_std))+(AO856-AP$24)*Bonds*(_xlfn.NORM.INV(RAND(),bond_ave,bond_std))+(AO856-AP$24)*cash*(_xlfn.NORM.INV(RAND(),cash_ave,cash_std))+(AO856-AP$24)))</f>
        <v/>
      </c>
      <c r="AQ856" s="156">
        <f>IF((AP856&lt;=0),0,((AP856-AQ$24)*Stock*(_xlfn.NORM.INV(RAND(),stock_ave,stock_std))+(AP856-AQ$24)*Bonds*(_xlfn.NORM.INV(RAND(),bond_ave,bond_std))+(AP856-AQ$24)*cash*(_xlfn.NORM.INV(RAND(),cash_ave,cash_std))+(AP856-AQ$24)))</f>
        <v/>
      </c>
      <c r="AR856" s="156">
        <f>IF((AQ856&lt;=0),0,((AQ856-AR$24)*Stock*(_xlfn.NORM.INV(RAND(),stock_ave,stock_std))+(AQ856-AR$24)*Bonds*(_xlfn.NORM.INV(RAND(),bond_ave,bond_std))+(AQ856-AR$24)*cash*(_xlfn.NORM.INV(RAND(),cash_ave,cash_std))+(AQ856-AR$24)))</f>
        <v/>
      </c>
      <c r="AS856" s="156">
        <f>IF((AR856&lt;=0),0,((AR856-AS$24)*Stock*(_xlfn.NORM.INV(RAND(),stock_ave,stock_std))+(AR856-AS$24)*Bonds*(_xlfn.NORM.INV(RAND(),bond_ave,bond_std))+(AR856-AS$24)*cash*(_xlfn.NORM.INV(RAND(),cash_ave,cash_std))+(AR856-AS$24)))</f>
        <v/>
      </c>
      <c r="AT856" s="156">
        <f>IF((AS856&lt;=0),0,((AS856-AT$24)*Stock*(_xlfn.NORM.INV(RAND(),stock_ave,stock_std))+(AS856-AT$24)*Bonds*(_xlfn.NORM.INV(RAND(),bond_ave,bond_std))+(AS856-AT$24)*cash*(_xlfn.NORM.INV(RAND(),cash_ave,cash_std))+(AS856-AT$24)))</f>
        <v/>
      </c>
      <c r="AU856" s="156">
        <f>IF((AT856&lt;=0),0,((AT856-AU$24)*Stock*(_xlfn.NORM.INV(RAND(),stock_ave,stock_std))+(AT856-AU$24)*Bonds*(_xlfn.NORM.INV(RAND(),bond_ave,bond_std))+(AT856-AU$24)*cash*(_xlfn.NORM.INV(RAND(),cash_ave,cash_std))+(AT856-AU$24)))</f>
        <v/>
      </c>
      <c r="AV856" s="156">
        <f>IF((AU856&lt;=0),0,((AU856-AV$24)*Stock*(_xlfn.NORM.INV(RAND(),stock_ave,stock_std))+(AU856-AV$24)*Bonds*(_xlfn.NORM.INV(RAND(),bond_ave,bond_std))+(AU856-AV$24)*cash*(_xlfn.NORM.INV(RAND(),cash_ave,cash_std))+(AU856-AV$24)))</f>
        <v/>
      </c>
      <c r="AW856" s="156">
        <f>IF((AV856&lt;=0),0,((AV856-AW$24)*Stock*(_xlfn.NORM.INV(RAND(),stock_ave,stock_std))+(AV856-AW$24)*Bonds*(_xlfn.NORM.INV(RAND(),bond_ave,bond_std))+(AV856-AW$24)*cash*(_xlfn.NORM.INV(RAND(),cash_ave,cash_std))+(AV856-AW$24)))</f>
        <v/>
      </c>
      <c r="AX856" s="159" t="n"/>
      <c r="AY856" s="159" t="n"/>
      <c r="AZ856" s="159" t="n"/>
      <c r="BA856" s="159" t="n"/>
      <c r="BB856" s="159" t="n"/>
    </row>
    <row r="857">
      <c r="C857" s="147" t="n"/>
      <c r="D857" s="61">
        <f>+D856-IF(D$18&gt;74,(D856/D$25)*$C$10)</f>
        <v/>
      </c>
      <c r="E857" s="61">
        <f>+E856-IF(E$18&gt;74,(E856/E$25)*$C$10)</f>
        <v/>
      </c>
      <c r="F857" s="61">
        <f>+F856-IF(F$18&gt;74,(F856/F$25)*$C$10)</f>
        <v/>
      </c>
      <c r="G857" s="61">
        <f>+G856-IF(G$18&gt;74,(G856/G$25)*$C$10)</f>
        <v/>
      </c>
      <c r="H857" s="61">
        <f>+H856-IF(H$18&gt;74,(H856/H$25)*$C$10)</f>
        <v/>
      </c>
      <c r="I857" s="61">
        <f>+I856-IF(I$18&gt;74,(I856/I$25)*$C$10)</f>
        <v/>
      </c>
      <c r="J857" s="61">
        <f>+J856-IF(J$18&gt;74,(J856/J$25)*$C$10)</f>
        <v/>
      </c>
      <c r="K857" s="61">
        <f>+K856-IF(K$18&gt;74,(K856/K$25)*$C$10)</f>
        <v/>
      </c>
      <c r="L857" s="61">
        <f>+L856-IF(L$18&gt;74,(L856/L$25)*$C$10)</f>
        <v/>
      </c>
      <c r="M857" s="61">
        <f>+M856-IF(M$18&gt;74,(M856/M$25)*$C$10)</f>
        <v/>
      </c>
      <c r="N857" s="61">
        <f>+N856-IF(N$18&gt;74,(N856/N$25)*$C$10)</f>
        <v/>
      </c>
      <c r="O857" s="61">
        <f>+O856-IF(O$18&gt;74,(O856/O$25)*$C$10)</f>
        <v/>
      </c>
      <c r="P857" s="61">
        <f>+P856-IF(P$18&gt;74,(P856/P$25)*$C$10)</f>
        <v/>
      </c>
      <c r="Q857" s="61">
        <f>+Q856-IF(Q$18&gt;74,(Q856/Q$25)*$C$10)</f>
        <v/>
      </c>
      <c r="R857" s="61">
        <f>+R856-IF(R$18&gt;74,(R856/R$25)*$C$10)</f>
        <v/>
      </c>
      <c r="S857" s="61">
        <f>+S856-IF(S$18&gt;74,(S856/S$25)*$C$10)</f>
        <v/>
      </c>
      <c r="T857" s="61">
        <f>+T856-IF(T$18&gt;74,(T856/T$25)*$C$10)</f>
        <v/>
      </c>
      <c r="U857" s="61">
        <f>+U856-IF(U$18&gt;74,(U856/U$25)*$C$10)</f>
        <v/>
      </c>
      <c r="V857" s="61">
        <f>+V856-IF(V$18&gt;74,(V856/V$25)*$C$10)</f>
        <v/>
      </c>
      <c r="W857" s="61">
        <f>+W856-IF(W$18&gt;74,(W856/W$25)*$C$10)</f>
        <v/>
      </c>
      <c r="X857" s="61">
        <f>+X856-IF(X$18&gt;74,(X856/X$25)*$C$10)</f>
        <v/>
      </c>
      <c r="Y857" s="61">
        <f>+Y856-IF(Y$18&gt;74,(Y856/Y$25)*$C$10)</f>
        <v/>
      </c>
      <c r="Z857" s="61">
        <f>+Z856-IF(Z$18&gt;74,(Z856/Z$25)*$C$10)</f>
        <v/>
      </c>
      <c r="AA857" s="61">
        <f>+AA856-IF(AA$18&gt;74,(AA856/AA$25)*$C$10)</f>
        <v/>
      </c>
      <c r="AB857" s="61">
        <f>+AB856-IF(AB$18&gt;74,(AB856/AB$25)*$C$10)</f>
        <v/>
      </c>
      <c r="AC857" s="61">
        <f>+AC856-IF(AC$18&gt;74,(AC856/AC$25)*$C$10)</f>
        <v/>
      </c>
      <c r="AD857" s="61">
        <f>+AD856-IF(AD$18&gt;74,(AD856/AD$25)*$C$10)</f>
        <v/>
      </c>
      <c r="AE857" s="61">
        <f>+AE856-IF(AE$18&gt;74,(AE856/AE$25)*$C$10)</f>
        <v/>
      </c>
      <c r="AF857" s="61">
        <f>+AF856-IF(AF$18&gt;74,(AF856/AF$25)*$C$10)</f>
        <v/>
      </c>
      <c r="AG857" s="61">
        <f>+AG856-IF(AG$18&gt;74,(AG856/AG$25)*$C$10)</f>
        <v/>
      </c>
      <c r="AH857" s="61">
        <f>+AH856-IF(AH$18&gt;74,(AH856/AH$25)*$C$10)</f>
        <v/>
      </c>
      <c r="AI857" s="61">
        <f>+AI856-IF(AI$18&gt;74,(AI856/AI$25)*$C$10)</f>
        <v/>
      </c>
      <c r="AJ857" s="61">
        <f>+AJ856-IF(AJ$18&gt;74,(AJ856/AJ$25)*$C$10)</f>
        <v/>
      </c>
      <c r="AK857" s="61">
        <f>+AK856-IF(AK$18&gt;74,(AK856/AK$25)*$C$10)</f>
        <v/>
      </c>
      <c r="AL857" s="61">
        <f>+AL856-IF(AL$18&gt;74,(AL856/AL$25)*$C$10)</f>
        <v/>
      </c>
      <c r="AM857" s="61">
        <f>+AM856-IF(AM$18&gt;74,(AM856/AM$25)*$C$10)</f>
        <v/>
      </c>
      <c r="AN857" s="61">
        <f>+AN856-IF(AN$18&gt;74,(AN856/AN$25)*$C$10)</f>
        <v/>
      </c>
      <c r="AO857" s="61">
        <f>+AO856-IF(AO$18&gt;74,(AO856/AO$25)*$C$10)</f>
        <v/>
      </c>
      <c r="AP857" s="61">
        <f>+AP856-IF(AP$18&gt;74,(AP856/AP$25)*$C$10)</f>
        <v/>
      </c>
      <c r="AQ857" s="61">
        <f>+AQ856-IF(AQ$18&gt;74,(AQ856/AQ$25)*$C$10)</f>
        <v/>
      </c>
      <c r="AR857" s="61">
        <f>+AR856-IF(AR$18&gt;74,(AR856/AR$25)*$C$10)</f>
        <v/>
      </c>
      <c r="AS857" s="61">
        <f>+AS856-IF(AS$18&gt;74,(AS856/AS$25)*$C$10)</f>
        <v/>
      </c>
      <c r="AT857" s="61">
        <f>+AT856-IF(AT$18&gt;74,(AT856/AT$25)*$C$10)</f>
        <v/>
      </c>
      <c r="AU857" s="61">
        <f>+AU856-IF(AU$18&gt;74,(AU856/AU$25)*$C$10)</f>
        <v/>
      </c>
      <c r="AV857" s="61">
        <f>+AV856-IF(AV$18&gt;74,(AV856/AV$25)*$C$10)</f>
        <v/>
      </c>
      <c r="AW857" s="61">
        <f>+AW856-IF(AW$18&gt;74,(AW856/AW$25)*$C$10)</f>
        <v/>
      </c>
      <c r="AX857" s="35">
        <f>IF(AW857&gt;0,1,0)</f>
        <v/>
      </c>
      <c r="AY857" s="35">
        <f>IF(AL857&gt;0,1,0)</f>
        <v/>
      </c>
      <c r="AZ857" s="35">
        <f>IF(AG857&gt;0,1,0)</f>
        <v/>
      </c>
      <c r="BA857" s="35">
        <f>IF(AB857&gt;0,1,0)</f>
        <v/>
      </c>
      <c r="BB857" s="35">
        <f>IF(W857&gt;0,1,0)</f>
        <v/>
      </c>
    </row>
    <row r="858">
      <c r="B858" s="154" t="inlineStr">
        <is>
          <t>trial 416</t>
        </is>
      </c>
      <c r="C858" s="155">
        <f>+start-C855</f>
        <v/>
      </c>
      <c r="D858" s="156">
        <f>IF((C858&lt;=0),0,((C858-D$24)*Stock*(_xlfn.NORM.INV(RAND(),stock_ave,stock_std))+(C858-D$24)*Bonds*(_xlfn.NORM.INV(RAND(),bond_ave,bond_std))+(C858-D$24)*cash*(_xlfn.NORM.INV(RAND(),cash_ave,cash_std))+(C858-D$24)))</f>
        <v/>
      </c>
      <c r="E858" s="156">
        <f>IF((D858&lt;=0),0,((D858-E$24)*Stock*(_xlfn.NORM.INV(RAND(),stock_ave,stock_std))+(D858-E$24)*Bonds*(_xlfn.NORM.INV(RAND(),bond_ave,bond_std))+(D858-E$24)*cash*(_xlfn.NORM.INV(RAND(),cash_ave,cash_std))+(D858-E$24)))</f>
        <v/>
      </c>
      <c r="F858" s="156">
        <f>IF((E858&lt;=0),0,((E858-F$24)*Stock*(_xlfn.NORM.INV(RAND(),stock_ave,stock_std))+(E858-F$24)*Bonds*(_xlfn.NORM.INV(RAND(),bond_ave,bond_std))+(E858-F$24)*cash*(_xlfn.NORM.INV(RAND(),cash_ave,cash_std))+(E858-F$24)))</f>
        <v/>
      </c>
      <c r="G858" s="156">
        <f>IF((F858&lt;=0),0,((F858-G$24)*Stock*(_xlfn.NORM.INV(RAND(),stock_ave,stock_std))+(F858-G$24)*Bonds*(_xlfn.NORM.INV(RAND(),bond_ave,bond_std))+(F858-G$24)*cash*(_xlfn.NORM.INV(RAND(),cash_ave,cash_std))+(F858-G$24)))</f>
        <v/>
      </c>
      <c r="H858" s="156">
        <f>IF((G858&lt;=0),0,((G858-H$24)*Stock*(_xlfn.NORM.INV(RAND(),stock_ave,stock_std))+(G858-H$24)*Bonds*(_xlfn.NORM.INV(RAND(),bond_ave,bond_std))+(G858-H$24)*cash*(_xlfn.NORM.INV(RAND(),cash_ave,cash_std))+(G858-H$24)))</f>
        <v/>
      </c>
      <c r="I858" s="156">
        <f>IF((H858&lt;=0),0,((H858-I$24)*Stock*(_xlfn.NORM.INV(RAND(),stock_ave,stock_std))+(H858-I$24)*Bonds*(_xlfn.NORM.INV(RAND(),bond_ave,bond_std))+(H858-I$24)*cash*(_xlfn.NORM.INV(RAND(),cash_ave,cash_std))+(H858-I$24)))</f>
        <v/>
      </c>
      <c r="J858" s="156">
        <f>IF((I858&lt;=0),0,((I858-J$24)*Stock*(_xlfn.NORM.INV(RAND(),stock_ave,stock_std))+(I858-J$24)*Bonds*(_xlfn.NORM.INV(RAND(),bond_ave,bond_std))+(I858-J$24)*cash*(_xlfn.NORM.INV(RAND(),cash_ave,cash_std))+(I858-J$24)))</f>
        <v/>
      </c>
      <c r="K858" s="156">
        <f>IF((J858&lt;=0),0,((J858-K$24)*Stock*(_xlfn.NORM.INV(RAND(),stock_ave,stock_std))+(J858-K$24)*Bonds*(_xlfn.NORM.INV(RAND(),bond_ave,bond_std))+(J858-K$24)*cash*(_xlfn.NORM.INV(RAND(),cash_ave,cash_std))+(J858-K$24)))</f>
        <v/>
      </c>
      <c r="L858" s="156">
        <f>IF((K858&lt;=0),0,((K858-L$24)*Stock*(_xlfn.NORM.INV(RAND(),stock_ave,stock_std))+(K858-L$24)*Bonds*(_xlfn.NORM.INV(RAND(),bond_ave,bond_std))+(K858-L$24)*cash*(_xlfn.NORM.INV(RAND(),cash_ave,cash_std))+(K858-L$24)))</f>
        <v/>
      </c>
      <c r="M858" s="156">
        <f>IF((L858&lt;=0),0,((L858-M$24)*Stock*(_xlfn.NORM.INV(RAND(),stock_ave,stock_std))+(L858-M$24)*Bonds*(_xlfn.NORM.INV(RAND(),bond_ave,bond_std))+(L858-M$24)*cash*(_xlfn.NORM.INV(RAND(),cash_ave,cash_std))+(L858-M$24)))</f>
        <v/>
      </c>
      <c r="N858" s="156">
        <f>IF((M858&lt;=0),0,((M858-N$24)*Stock*(_xlfn.NORM.INV(RAND(),stock_ave,stock_std))+(M858-N$24)*Bonds*(_xlfn.NORM.INV(RAND(),bond_ave,bond_std))+(M858-N$24)*cash*(_xlfn.NORM.INV(RAND(),cash_ave,cash_std))+(M858-N$24)))</f>
        <v/>
      </c>
      <c r="O858" s="156">
        <f>IF((N858&lt;=0),0,((N858-O$24)*Stock*(_xlfn.NORM.INV(RAND(),stock_ave,stock_std))+(N858-O$24)*Bonds*(_xlfn.NORM.INV(RAND(),bond_ave,bond_std))+(N858-O$24)*cash*(_xlfn.NORM.INV(RAND(),cash_ave,cash_std))+(N858-O$24)))</f>
        <v/>
      </c>
      <c r="P858" s="156">
        <f>IF((O858&lt;=0),0,((O858-P$24)*Stock*(_xlfn.NORM.INV(RAND(),stock_ave,stock_std))+(O858-P$24)*Bonds*(_xlfn.NORM.INV(RAND(),bond_ave,bond_std))+(O858-P$24)*cash*(_xlfn.NORM.INV(RAND(),cash_ave,cash_std))+(O858-P$24)))</f>
        <v/>
      </c>
      <c r="Q858" s="156">
        <f>IF((P858&lt;=0),0,((P858-Q$24)*Stock*(_xlfn.NORM.INV(RAND(),stock_ave,stock_std))+(P858-Q$24)*Bonds*(_xlfn.NORM.INV(RAND(),bond_ave,bond_std))+(P858-Q$24)*cash*(_xlfn.NORM.INV(RAND(),cash_ave,cash_std))+(P858-Q$24)))</f>
        <v/>
      </c>
      <c r="R858" s="156">
        <f>IF((Q858&lt;=0),0,((Q858-R$24)*Stock*(_xlfn.NORM.INV(RAND(),stock_ave,stock_std))+(Q858-R$24)*Bonds*(_xlfn.NORM.INV(RAND(),bond_ave,bond_std))+(Q858-R$24)*cash*(_xlfn.NORM.INV(RAND(),cash_ave,cash_std))+(Q858-R$24)))</f>
        <v/>
      </c>
      <c r="S858" s="156">
        <f>IF((R858&lt;=0),0,((R858-S$24)*Stock*(_xlfn.NORM.INV(RAND(),stock_ave,stock_std))+(R858-S$24)*Bonds*(_xlfn.NORM.INV(RAND(),bond_ave,bond_std))+(R858-S$24)*cash*(_xlfn.NORM.INV(RAND(),cash_ave,cash_std))+(R858-S$24)))</f>
        <v/>
      </c>
      <c r="T858" s="156">
        <f>IF((S858&lt;=0),0,((S858-T$24)*Stock*(_xlfn.NORM.INV(RAND(),stock_ave,stock_std))+(S858-T$24)*Bonds*(_xlfn.NORM.INV(RAND(),bond_ave,bond_std))+(S858-T$24)*cash*(_xlfn.NORM.INV(RAND(),cash_ave,cash_std))+(S858-T$24)))</f>
        <v/>
      </c>
      <c r="U858" s="156">
        <f>IF((T858&lt;=0),0,((T858-U$24)*Stock*(_xlfn.NORM.INV(RAND(),stock_ave,stock_std))+(T858-U$24)*Bonds*(_xlfn.NORM.INV(RAND(),bond_ave,bond_std))+(T858-U$24)*cash*(_xlfn.NORM.INV(RAND(),cash_ave,cash_std))+(T858-U$24)))</f>
        <v/>
      </c>
      <c r="V858" s="156">
        <f>IF((U858&lt;=0),0,((U858-V$24)*Stock*(_xlfn.NORM.INV(RAND(),stock_ave,stock_std))+(U858-V$24)*Bonds*(_xlfn.NORM.INV(RAND(),bond_ave,bond_std))+(U858-V$24)*cash*(_xlfn.NORM.INV(RAND(),cash_ave,cash_std))+(U858-V$24)))</f>
        <v/>
      </c>
      <c r="W858" s="156">
        <f>IF((V858&lt;=0),0,((V858-W$24)*Stock*(_xlfn.NORM.INV(RAND(),stock_ave,stock_std))+(V858-W$24)*Bonds*(_xlfn.NORM.INV(RAND(),bond_ave,bond_std))+(V858-W$24)*cash*(_xlfn.NORM.INV(RAND(),cash_ave,cash_std))+(V858-W$24)))</f>
        <v/>
      </c>
      <c r="X858" s="156">
        <f>IF((W858&lt;=0),0,((W858-X$24)*Stock*(_xlfn.NORM.INV(RAND(),stock_ave,stock_std))+(W858-X$24)*Bonds*(_xlfn.NORM.INV(RAND(),bond_ave,bond_std))+(W858-X$24)*cash*(_xlfn.NORM.INV(RAND(),cash_ave,cash_std))+(W858-X$24)))</f>
        <v/>
      </c>
      <c r="Y858" s="156">
        <f>IF((X858&lt;=0),0,((X858-Y$24)*Stock*(_xlfn.NORM.INV(RAND(),stock_ave,stock_std))+(X858-Y$24)*Bonds*(_xlfn.NORM.INV(RAND(),bond_ave,bond_std))+(X858-Y$24)*cash*(_xlfn.NORM.INV(RAND(),cash_ave,cash_std))+(X858-Y$24)))</f>
        <v/>
      </c>
      <c r="Z858" s="156">
        <f>IF((Y858&lt;=0),0,((Y858-Z$24)*Stock*(_xlfn.NORM.INV(RAND(),stock_ave,stock_std))+(Y858-Z$24)*Bonds*(_xlfn.NORM.INV(RAND(),bond_ave,bond_std))+(Y858-Z$24)*cash*(_xlfn.NORM.INV(RAND(),cash_ave,cash_std))+(Y858-Z$24)))</f>
        <v/>
      </c>
      <c r="AA858" s="156">
        <f>IF((Z858&lt;=0),0,((Z858-AA$24)*Stock*(_xlfn.NORM.INV(RAND(),stock_ave,stock_std))+(Z858-AA$24)*Bonds*(_xlfn.NORM.INV(RAND(),bond_ave,bond_std))+(Z858-AA$24)*cash*(_xlfn.NORM.INV(RAND(),cash_ave,cash_std))+(Z858-AA$24)))</f>
        <v/>
      </c>
      <c r="AB858" s="156">
        <f>IF((AA858&lt;=0),0,((AA858-AB$24)*Stock*(_xlfn.NORM.INV(RAND(),stock_ave,stock_std))+(AA858-AB$24)*Bonds*(_xlfn.NORM.INV(RAND(),bond_ave,bond_std))+(AA858-AB$24)*cash*(_xlfn.NORM.INV(RAND(),cash_ave,cash_std))+(AA858-AB$24)))</f>
        <v/>
      </c>
      <c r="AC858" s="156">
        <f>IF((AB858&lt;=0),0,((AB858-AC$24)*Stock*(_xlfn.NORM.INV(RAND(),stock_ave,stock_std))+(AB858-AC$24)*Bonds*(_xlfn.NORM.INV(RAND(),bond_ave,bond_std))+(AB858-AC$24)*cash*(_xlfn.NORM.INV(RAND(),cash_ave,cash_std))+(AB858-AC$24)))</f>
        <v/>
      </c>
      <c r="AD858" s="156">
        <f>IF((AC858&lt;=0),0,((AC858-AD$24)*Stock*(_xlfn.NORM.INV(RAND(),stock_ave,stock_std))+(AC858-AD$24)*Bonds*(_xlfn.NORM.INV(RAND(),bond_ave,bond_std))+(AC858-AD$24)*cash*(_xlfn.NORM.INV(RAND(),cash_ave,cash_std))+(AC858-AD$24)))</f>
        <v/>
      </c>
      <c r="AE858" s="156">
        <f>IF((AD858&lt;=0),0,((AD858-AE$24)*Stock*(_xlfn.NORM.INV(RAND(),stock_ave,stock_std))+(AD858-AE$24)*Bonds*(_xlfn.NORM.INV(RAND(),bond_ave,bond_std))+(AD858-AE$24)*cash*(_xlfn.NORM.INV(RAND(),cash_ave,cash_std))+(AD858-AE$24)))</f>
        <v/>
      </c>
      <c r="AF858" s="156">
        <f>IF((AE858&lt;=0),0,((AE858-AF$24)*Stock*(_xlfn.NORM.INV(RAND(),stock_ave,stock_std))+(AE858-AF$24)*Bonds*(_xlfn.NORM.INV(RAND(),bond_ave,bond_std))+(AE858-AF$24)*cash*(_xlfn.NORM.INV(RAND(),cash_ave,cash_std))+(AE858-AF$24)))</f>
        <v/>
      </c>
      <c r="AG858" s="156">
        <f>IF((AF858&lt;=0),0,((AF858-AG$24)*Stock*(_xlfn.NORM.INV(RAND(),stock_ave,stock_std))+(AF858-AG$24)*Bonds*(_xlfn.NORM.INV(RAND(),bond_ave,bond_std))+(AF858-AG$24)*cash*(_xlfn.NORM.INV(RAND(),cash_ave,cash_std))+(AF858-AG$24)))</f>
        <v/>
      </c>
      <c r="AH858" s="156">
        <f>IF((AG858&lt;=0),0,((AG858-AH$24)*Stock*(_xlfn.NORM.INV(RAND(),stock_ave,stock_std))+(AG858-AH$24)*Bonds*(_xlfn.NORM.INV(RAND(),bond_ave,bond_std))+(AG858-AH$24)*cash*(_xlfn.NORM.INV(RAND(),cash_ave,cash_std))+(AG858-AH$24)))</f>
        <v/>
      </c>
      <c r="AI858" s="156">
        <f>IF((AH858&lt;=0),0,((AH858-AI$24)*Stock*(_xlfn.NORM.INV(RAND(),stock_ave,stock_std))+(AH858-AI$24)*Bonds*(_xlfn.NORM.INV(RAND(),bond_ave,bond_std))+(AH858-AI$24)*cash*(_xlfn.NORM.INV(RAND(),cash_ave,cash_std))+(AH858-AI$24)))</f>
        <v/>
      </c>
      <c r="AJ858" s="156">
        <f>IF((AI858&lt;=0),0,((AI858-AJ$24)*Stock*(_xlfn.NORM.INV(RAND(),stock_ave,stock_std))+(AI858-AJ$24)*Bonds*(_xlfn.NORM.INV(RAND(),bond_ave,bond_std))+(AI858-AJ$24)*cash*(_xlfn.NORM.INV(RAND(),cash_ave,cash_std))+(AI858-AJ$24)))</f>
        <v/>
      </c>
      <c r="AK858" s="156">
        <f>IF((AJ858&lt;=0),0,((AJ858-AK$24)*Stock*(_xlfn.NORM.INV(RAND(),stock_ave,stock_std))+(AJ858-AK$24)*Bonds*(_xlfn.NORM.INV(RAND(),bond_ave,bond_std))+(AJ858-AK$24)*cash*(_xlfn.NORM.INV(RAND(),cash_ave,cash_std))+(AJ858-AK$24)))</f>
        <v/>
      </c>
      <c r="AL858" s="156">
        <f>IF((AK858&lt;=0),0,((AK858-AL$24)*Stock*(_xlfn.NORM.INV(RAND(),stock_ave,stock_std))+(AK858-AL$24)*Bonds*(_xlfn.NORM.INV(RAND(),bond_ave,bond_std))+(AK858-AL$24)*cash*(_xlfn.NORM.INV(RAND(),cash_ave,cash_std))+(AK858-AL$24)))</f>
        <v/>
      </c>
      <c r="AM858" s="156">
        <f>IF((AL858&lt;=0),0,((AL858-AM$24)*Stock*(_xlfn.NORM.INV(RAND(),stock_ave,stock_std))+(AL858-AM$24)*Bonds*(_xlfn.NORM.INV(RAND(),bond_ave,bond_std))+(AL858-AM$24)*cash*(_xlfn.NORM.INV(RAND(),cash_ave,cash_std))+(AL858-AM$24)))</f>
        <v/>
      </c>
      <c r="AN858" s="156">
        <f>IF((AM858&lt;=0),0,((AM858-AN$24)*Stock*(_xlfn.NORM.INV(RAND(),stock_ave,stock_std))+(AM858-AN$24)*Bonds*(_xlfn.NORM.INV(RAND(),bond_ave,bond_std))+(AM858-AN$24)*cash*(_xlfn.NORM.INV(RAND(),cash_ave,cash_std))+(AM858-AN$24)))</f>
        <v/>
      </c>
      <c r="AO858" s="156">
        <f>IF((AN858&lt;=0),0,((AN858-AO$24)*Stock*(_xlfn.NORM.INV(RAND(),stock_ave,stock_std))+(AN858-AO$24)*Bonds*(_xlfn.NORM.INV(RAND(),bond_ave,bond_std))+(AN858-AO$24)*cash*(_xlfn.NORM.INV(RAND(),cash_ave,cash_std))+(AN858-AO$24)))</f>
        <v/>
      </c>
      <c r="AP858" s="156">
        <f>IF((AO858&lt;=0),0,((AO858-AP$24)*Stock*(_xlfn.NORM.INV(RAND(),stock_ave,stock_std))+(AO858-AP$24)*Bonds*(_xlfn.NORM.INV(RAND(),bond_ave,bond_std))+(AO858-AP$24)*cash*(_xlfn.NORM.INV(RAND(),cash_ave,cash_std))+(AO858-AP$24)))</f>
        <v/>
      </c>
      <c r="AQ858" s="156">
        <f>IF((AP858&lt;=0),0,((AP858-AQ$24)*Stock*(_xlfn.NORM.INV(RAND(),stock_ave,stock_std))+(AP858-AQ$24)*Bonds*(_xlfn.NORM.INV(RAND(),bond_ave,bond_std))+(AP858-AQ$24)*cash*(_xlfn.NORM.INV(RAND(),cash_ave,cash_std))+(AP858-AQ$24)))</f>
        <v/>
      </c>
      <c r="AR858" s="156">
        <f>IF((AQ858&lt;=0),0,((AQ858-AR$24)*Stock*(_xlfn.NORM.INV(RAND(),stock_ave,stock_std))+(AQ858-AR$24)*Bonds*(_xlfn.NORM.INV(RAND(),bond_ave,bond_std))+(AQ858-AR$24)*cash*(_xlfn.NORM.INV(RAND(),cash_ave,cash_std))+(AQ858-AR$24)))</f>
        <v/>
      </c>
      <c r="AS858" s="156">
        <f>IF((AR858&lt;=0),0,((AR858-AS$24)*Stock*(_xlfn.NORM.INV(RAND(),stock_ave,stock_std))+(AR858-AS$24)*Bonds*(_xlfn.NORM.INV(RAND(),bond_ave,bond_std))+(AR858-AS$24)*cash*(_xlfn.NORM.INV(RAND(),cash_ave,cash_std))+(AR858-AS$24)))</f>
        <v/>
      </c>
      <c r="AT858" s="156">
        <f>IF((AS858&lt;=0),0,((AS858-AT$24)*Stock*(_xlfn.NORM.INV(RAND(),stock_ave,stock_std))+(AS858-AT$24)*Bonds*(_xlfn.NORM.INV(RAND(),bond_ave,bond_std))+(AS858-AT$24)*cash*(_xlfn.NORM.INV(RAND(),cash_ave,cash_std))+(AS858-AT$24)))</f>
        <v/>
      </c>
      <c r="AU858" s="156">
        <f>IF((AT858&lt;=0),0,((AT858-AU$24)*Stock*(_xlfn.NORM.INV(RAND(),stock_ave,stock_std))+(AT858-AU$24)*Bonds*(_xlfn.NORM.INV(RAND(),bond_ave,bond_std))+(AT858-AU$24)*cash*(_xlfn.NORM.INV(RAND(),cash_ave,cash_std))+(AT858-AU$24)))</f>
        <v/>
      </c>
      <c r="AV858" s="156">
        <f>IF((AU858&lt;=0),0,((AU858-AV$24)*Stock*(_xlfn.NORM.INV(RAND(),stock_ave,stock_std))+(AU858-AV$24)*Bonds*(_xlfn.NORM.INV(RAND(),bond_ave,bond_std))+(AU858-AV$24)*cash*(_xlfn.NORM.INV(RAND(),cash_ave,cash_std))+(AU858-AV$24)))</f>
        <v/>
      </c>
      <c r="AW858" s="156">
        <f>IF((AV858&lt;=0),0,((AV858-AW$24)*Stock*(_xlfn.NORM.INV(RAND(),stock_ave,stock_std))+(AV858-AW$24)*Bonds*(_xlfn.NORM.INV(RAND(),bond_ave,bond_std))+(AV858-AW$24)*cash*(_xlfn.NORM.INV(RAND(),cash_ave,cash_std))+(AV858-AW$24)))</f>
        <v/>
      </c>
      <c r="AX858" s="159" t="n"/>
      <c r="AY858" s="159" t="n"/>
      <c r="AZ858" s="159" t="n"/>
      <c r="BA858" s="159" t="n"/>
      <c r="BB858" s="159" t="n"/>
    </row>
    <row r="859">
      <c r="C859" s="147" t="n"/>
      <c r="D859" s="61">
        <f>+D858-IF(D$18&gt;74,(D858/D$25)*$C$10)</f>
        <v/>
      </c>
      <c r="E859" s="61">
        <f>+E858-IF(E$18&gt;74,(E858/E$25)*$C$10)</f>
        <v/>
      </c>
      <c r="F859" s="61">
        <f>+F858-IF(F$18&gt;74,(F858/F$25)*$C$10)</f>
        <v/>
      </c>
      <c r="G859" s="61">
        <f>+G858-IF(G$18&gt;74,(G858/G$25)*$C$10)</f>
        <v/>
      </c>
      <c r="H859" s="61">
        <f>+H858-IF(H$18&gt;74,(H858/H$25)*$C$10)</f>
        <v/>
      </c>
      <c r="I859" s="61">
        <f>+I858-IF(I$18&gt;74,(I858/I$25)*$C$10)</f>
        <v/>
      </c>
      <c r="J859" s="61">
        <f>+J858-IF(J$18&gt;74,(J858/J$25)*$C$10)</f>
        <v/>
      </c>
      <c r="K859" s="61">
        <f>+K858-IF(K$18&gt;74,(K858/K$25)*$C$10)</f>
        <v/>
      </c>
      <c r="L859" s="61">
        <f>+L858-IF(L$18&gt;74,(L858/L$25)*$C$10)</f>
        <v/>
      </c>
      <c r="M859" s="61">
        <f>+M858-IF(M$18&gt;74,(M858/M$25)*$C$10)</f>
        <v/>
      </c>
      <c r="N859" s="61">
        <f>+N858-IF(N$18&gt;74,(N858/N$25)*$C$10)</f>
        <v/>
      </c>
      <c r="O859" s="61">
        <f>+O858-IF(O$18&gt;74,(O858/O$25)*$C$10)</f>
        <v/>
      </c>
      <c r="P859" s="61">
        <f>+P858-IF(P$18&gt;74,(P858/P$25)*$C$10)</f>
        <v/>
      </c>
      <c r="Q859" s="61">
        <f>+Q858-IF(Q$18&gt;74,(Q858/Q$25)*$C$10)</f>
        <v/>
      </c>
      <c r="R859" s="61">
        <f>+R858-IF(R$18&gt;74,(R858/R$25)*$C$10)</f>
        <v/>
      </c>
      <c r="S859" s="61">
        <f>+S858-IF(S$18&gt;74,(S858/S$25)*$C$10)</f>
        <v/>
      </c>
      <c r="T859" s="61">
        <f>+T858-IF(T$18&gt;74,(T858/T$25)*$C$10)</f>
        <v/>
      </c>
      <c r="U859" s="61">
        <f>+U858-IF(U$18&gt;74,(U858/U$25)*$C$10)</f>
        <v/>
      </c>
      <c r="V859" s="61">
        <f>+V858-IF(V$18&gt;74,(V858/V$25)*$C$10)</f>
        <v/>
      </c>
      <c r="W859" s="61">
        <f>+W858-IF(W$18&gt;74,(W858/W$25)*$C$10)</f>
        <v/>
      </c>
      <c r="X859" s="61">
        <f>+X858-IF(X$18&gt;74,(X858/X$25)*$C$10)</f>
        <v/>
      </c>
      <c r="Y859" s="61">
        <f>+Y858-IF(Y$18&gt;74,(Y858/Y$25)*$C$10)</f>
        <v/>
      </c>
      <c r="Z859" s="61">
        <f>+Z858-IF(Z$18&gt;74,(Z858/Z$25)*$C$10)</f>
        <v/>
      </c>
      <c r="AA859" s="61">
        <f>+AA858-IF(AA$18&gt;74,(AA858/AA$25)*$C$10)</f>
        <v/>
      </c>
      <c r="AB859" s="61">
        <f>+AB858-IF(AB$18&gt;74,(AB858/AB$25)*$C$10)</f>
        <v/>
      </c>
      <c r="AC859" s="61">
        <f>+AC858-IF(AC$18&gt;74,(AC858/AC$25)*$C$10)</f>
        <v/>
      </c>
      <c r="AD859" s="61">
        <f>+AD858-IF(AD$18&gt;74,(AD858/AD$25)*$C$10)</f>
        <v/>
      </c>
      <c r="AE859" s="61">
        <f>+AE858-IF(AE$18&gt;74,(AE858/AE$25)*$C$10)</f>
        <v/>
      </c>
      <c r="AF859" s="61">
        <f>+AF858-IF(AF$18&gt;74,(AF858/AF$25)*$C$10)</f>
        <v/>
      </c>
      <c r="AG859" s="61">
        <f>+AG858-IF(AG$18&gt;74,(AG858/AG$25)*$C$10)</f>
        <v/>
      </c>
      <c r="AH859" s="61">
        <f>+AH858-IF(AH$18&gt;74,(AH858/AH$25)*$C$10)</f>
        <v/>
      </c>
      <c r="AI859" s="61">
        <f>+AI858-IF(AI$18&gt;74,(AI858/AI$25)*$C$10)</f>
        <v/>
      </c>
      <c r="AJ859" s="61">
        <f>+AJ858-IF(AJ$18&gt;74,(AJ858/AJ$25)*$C$10)</f>
        <v/>
      </c>
      <c r="AK859" s="61">
        <f>+AK858-IF(AK$18&gt;74,(AK858/AK$25)*$C$10)</f>
        <v/>
      </c>
      <c r="AL859" s="61">
        <f>+AL858-IF(AL$18&gt;74,(AL858/AL$25)*$C$10)</f>
        <v/>
      </c>
      <c r="AM859" s="61">
        <f>+AM858-IF(AM$18&gt;74,(AM858/AM$25)*$C$10)</f>
        <v/>
      </c>
      <c r="AN859" s="61">
        <f>+AN858-IF(AN$18&gt;74,(AN858/AN$25)*$C$10)</f>
        <v/>
      </c>
      <c r="AO859" s="61">
        <f>+AO858-IF(AO$18&gt;74,(AO858/AO$25)*$C$10)</f>
        <v/>
      </c>
      <c r="AP859" s="61">
        <f>+AP858-IF(AP$18&gt;74,(AP858/AP$25)*$C$10)</f>
        <v/>
      </c>
      <c r="AQ859" s="61">
        <f>+AQ858-IF(AQ$18&gt;74,(AQ858/AQ$25)*$C$10)</f>
        <v/>
      </c>
      <c r="AR859" s="61">
        <f>+AR858-IF(AR$18&gt;74,(AR858/AR$25)*$C$10)</f>
        <v/>
      </c>
      <c r="AS859" s="61">
        <f>+AS858-IF(AS$18&gt;74,(AS858/AS$25)*$C$10)</f>
        <v/>
      </c>
      <c r="AT859" s="61">
        <f>+AT858-IF(AT$18&gt;74,(AT858/AT$25)*$C$10)</f>
        <v/>
      </c>
      <c r="AU859" s="61">
        <f>+AU858-IF(AU$18&gt;74,(AU858/AU$25)*$C$10)</f>
        <v/>
      </c>
      <c r="AV859" s="61">
        <f>+AV858-IF(AV$18&gt;74,(AV858/AV$25)*$C$10)</f>
        <v/>
      </c>
      <c r="AW859" s="61">
        <f>+AW858-IF(AW$18&gt;74,(AW858/AW$25)*$C$10)</f>
        <v/>
      </c>
      <c r="AX859" s="35">
        <f>IF(AW859&gt;0,1,0)</f>
        <v/>
      </c>
      <c r="AY859" s="35">
        <f>IF(AL859&gt;0,1,0)</f>
        <v/>
      </c>
      <c r="AZ859" s="35">
        <f>IF(AG859&gt;0,1,0)</f>
        <v/>
      </c>
      <c r="BA859" s="35">
        <f>IF(AB859&gt;0,1,0)</f>
        <v/>
      </c>
      <c r="BB859" s="35">
        <f>IF(W859&gt;0,1,0)</f>
        <v/>
      </c>
    </row>
    <row r="860">
      <c r="B860" s="154" t="inlineStr">
        <is>
          <t>trial 417</t>
        </is>
      </c>
      <c r="C860" s="155">
        <f>+start-C857</f>
        <v/>
      </c>
      <c r="D860" s="156">
        <f>IF((C860&lt;=0),0,((C860-D$24)*Stock*(_xlfn.NORM.INV(RAND(),stock_ave,stock_std))+(C860-D$24)*Bonds*(_xlfn.NORM.INV(RAND(),bond_ave,bond_std))+(C860-D$24)*cash*(_xlfn.NORM.INV(RAND(),cash_ave,cash_std))+(C860-D$24)))</f>
        <v/>
      </c>
      <c r="E860" s="156">
        <f>IF((D860&lt;=0),0,((D860-E$24)*Stock*(_xlfn.NORM.INV(RAND(),stock_ave,stock_std))+(D860-E$24)*Bonds*(_xlfn.NORM.INV(RAND(),bond_ave,bond_std))+(D860-E$24)*cash*(_xlfn.NORM.INV(RAND(),cash_ave,cash_std))+(D860-E$24)))</f>
        <v/>
      </c>
      <c r="F860" s="156">
        <f>IF((E860&lt;=0),0,((E860-F$24)*Stock*(_xlfn.NORM.INV(RAND(),stock_ave,stock_std))+(E860-F$24)*Bonds*(_xlfn.NORM.INV(RAND(),bond_ave,bond_std))+(E860-F$24)*cash*(_xlfn.NORM.INV(RAND(),cash_ave,cash_std))+(E860-F$24)))</f>
        <v/>
      </c>
      <c r="G860" s="156">
        <f>IF((F860&lt;=0),0,((F860-G$24)*Stock*(_xlfn.NORM.INV(RAND(),stock_ave,stock_std))+(F860-G$24)*Bonds*(_xlfn.NORM.INV(RAND(),bond_ave,bond_std))+(F860-G$24)*cash*(_xlfn.NORM.INV(RAND(),cash_ave,cash_std))+(F860-G$24)))</f>
        <v/>
      </c>
      <c r="H860" s="156">
        <f>IF((G860&lt;=0),0,((G860-H$24)*Stock*(_xlfn.NORM.INV(RAND(),stock_ave,stock_std))+(G860-H$24)*Bonds*(_xlfn.NORM.INV(RAND(),bond_ave,bond_std))+(G860-H$24)*cash*(_xlfn.NORM.INV(RAND(),cash_ave,cash_std))+(G860-H$24)))</f>
        <v/>
      </c>
      <c r="I860" s="156">
        <f>IF((H860&lt;=0),0,((H860-I$24)*Stock*(_xlfn.NORM.INV(RAND(),stock_ave,stock_std))+(H860-I$24)*Bonds*(_xlfn.NORM.INV(RAND(),bond_ave,bond_std))+(H860-I$24)*cash*(_xlfn.NORM.INV(RAND(),cash_ave,cash_std))+(H860-I$24)))</f>
        <v/>
      </c>
      <c r="J860" s="156">
        <f>IF((I860&lt;=0),0,((I860-J$24)*Stock*(_xlfn.NORM.INV(RAND(),stock_ave,stock_std))+(I860-J$24)*Bonds*(_xlfn.NORM.INV(RAND(),bond_ave,bond_std))+(I860-J$24)*cash*(_xlfn.NORM.INV(RAND(),cash_ave,cash_std))+(I860-J$24)))</f>
        <v/>
      </c>
      <c r="K860" s="156">
        <f>IF((J860&lt;=0),0,((J860-K$24)*Stock*(_xlfn.NORM.INV(RAND(),stock_ave,stock_std))+(J860-K$24)*Bonds*(_xlfn.NORM.INV(RAND(),bond_ave,bond_std))+(J860-K$24)*cash*(_xlfn.NORM.INV(RAND(),cash_ave,cash_std))+(J860-K$24)))</f>
        <v/>
      </c>
      <c r="L860" s="156">
        <f>IF((K860&lt;=0),0,((K860-L$24)*Stock*(_xlfn.NORM.INV(RAND(),stock_ave,stock_std))+(K860-L$24)*Bonds*(_xlfn.NORM.INV(RAND(),bond_ave,bond_std))+(K860-L$24)*cash*(_xlfn.NORM.INV(RAND(),cash_ave,cash_std))+(K860-L$24)))</f>
        <v/>
      </c>
      <c r="M860" s="156">
        <f>IF((L860&lt;=0),0,((L860-M$24)*Stock*(_xlfn.NORM.INV(RAND(),stock_ave,stock_std))+(L860-M$24)*Bonds*(_xlfn.NORM.INV(RAND(),bond_ave,bond_std))+(L860-M$24)*cash*(_xlfn.NORM.INV(RAND(),cash_ave,cash_std))+(L860-M$24)))</f>
        <v/>
      </c>
      <c r="N860" s="156">
        <f>IF((M860&lt;=0),0,((M860-N$24)*Stock*(_xlfn.NORM.INV(RAND(),stock_ave,stock_std))+(M860-N$24)*Bonds*(_xlfn.NORM.INV(RAND(),bond_ave,bond_std))+(M860-N$24)*cash*(_xlfn.NORM.INV(RAND(),cash_ave,cash_std))+(M860-N$24)))</f>
        <v/>
      </c>
      <c r="O860" s="156">
        <f>IF((N860&lt;=0),0,((N860-O$24)*Stock*(_xlfn.NORM.INV(RAND(),stock_ave,stock_std))+(N860-O$24)*Bonds*(_xlfn.NORM.INV(RAND(),bond_ave,bond_std))+(N860-O$24)*cash*(_xlfn.NORM.INV(RAND(),cash_ave,cash_std))+(N860-O$24)))</f>
        <v/>
      </c>
      <c r="P860" s="156">
        <f>IF((O860&lt;=0),0,((O860-P$24)*Stock*(_xlfn.NORM.INV(RAND(),stock_ave,stock_std))+(O860-P$24)*Bonds*(_xlfn.NORM.INV(RAND(),bond_ave,bond_std))+(O860-P$24)*cash*(_xlfn.NORM.INV(RAND(),cash_ave,cash_std))+(O860-P$24)))</f>
        <v/>
      </c>
      <c r="Q860" s="156">
        <f>IF((P860&lt;=0),0,((P860-Q$24)*Stock*(_xlfn.NORM.INV(RAND(),stock_ave,stock_std))+(P860-Q$24)*Bonds*(_xlfn.NORM.INV(RAND(),bond_ave,bond_std))+(P860-Q$24)*cash*(_xlfn.NORM.INV(RAND(),cash_ave,cash_std))+(P860-Q$24)))</f>
        <v/>
      </c>
      <c r="R860" s="156">
        <f>IF((Q860&lt;=0),0,((Q860-R$24)*Stock*(_xlfn.NORM.INV(RAND(),stock_ave,stock_std))+(Q860-R$24)*Bonds*(_xlfn.NORM.INV(RAND(),bond_ave,bond_std))+(Q860-R$24)*cash*(_xlfn.NORM.INV(RAND(),cash_ave,cash_std))+(Q860-R$24)))</f>
        <v/>
      </c>
      <c r="S860" s="156">
        <f>IF((R860&lt;=0),0,((R860-S$24)*Stock*(_xlfn.NORM.INV(RAND(),stock_ave,stock_std))+(R860-S$24)*Bonds*(_xlfn.NORM.INV(RAND(),bond_ave,bond_std))+(R860-S$24)*cash*(_xlfn.NORM.INV(RAND(),cash_ave,cash_std))+(R860-S$24)))</f>
        <v/>
      </c>
      <c r="T860" s="156">
        <f>IF((S860&lt;=0),0,((S860-T$24)*Stock*(_xlfn.NORM.INV(RAND(),stock_ave,stock_std))+(S860-T$24)*Bonds*(_xlfn.NORM.INV(RAND(),bond_ave,bond_std))+(S860-T$24)*cash*(_xlfn.NORM.INV(RAND(),cash_ave,cash_std))+(S860-T$24)))</f>
        <v/>
      </c>
      <c r="U860" s="156">
        <f>IF((T860&lt;=0),0,((T860-U$24)*Stock*(_xlfn.NORM.INV(RAND(),stock_ave,stock_std))+(T860-U$24)*Bonds*(_xlfn.NORM.INV(RAND(),bond_ave,bond_std))+(T860-U$24)*cash*(_xlfn.NORM.INV(RAND(),cash_ave,cash_std))+(T860-U$24)))</f>
        <v/>
      </c>
      <c r="V860" s="156">
        <f>IF((U860&lt;=0),0,((U860-V$24)*Stock*(_xlfn.NORM.INV(RAND(),stock_ave,stock_std))+(U860-V$24)*Bonds*(_xlfn.NORM.INV(RAND(),bond_ave,bond_std))+(U860-V$24)*cash*(_xlfn.NORM.INV(RAND(),cash_ave,cash_std))+(U860-V$24)))</f>
        <v/>
      </c>
      <c r="W860" s="156">
        <f>IF((V860&lt;=0),0,((V860-W$24)*Stock*(_xlfn.NORM.INV(RAND(),stock_ave,stock_std))+(V860-W$24)*Bonds*(_xlfn.NORM.INV(RAND(),bond_ave,bond_std))+(V860-W$24)*cash*(_xlfn.NORM.INV(RAND(),cash_ave,cash_std))+(V860-W$24)))</f>
        <v/>
      </c>
      <c r="X860" s="156">
        <f>IF((W860&lt;=0),0,((W860-X$24)*Stock*(_xlfn.NORM.INV(RAND(),stock_ave,stock_std))+(W860-X$24)*Bonds*(_xlfn.NORM.INV(RAND(),bond_ave,bond_std))+(W860-X$24)*cash*(_xlfn.NORM.INV(RAND(),cash_ave,cash_std))+(W860-X$24)))</f>
        <v/>
      </c>
      <c r="Y860" s="156">
        <f>IF((X860&lt;=0),0,((X860-Y$24)*Stock*(_xlfn.NORM.INV(RAND(),stock_ave,stock_std))+(X860-Y$24)*Bonds*(_xlfn.NORM.INV(RAND(),bond_ave,bond_std))+(X860-Y$24)*cash*(_xlfn.NORM.INV(RAND(),cash_ave,cash_std))+(X860-Y$24)))</f>
        <v/>
      </c>
      <c r="Z860" s="156">
        <f>IF((Y860&lt;=0),0,((Y860-Z$24)*Stock*(_xlfn.NORM.INV(RAND(),stock_ave,stock_std))+(Y860-Z$24)*Bonds*(_xlfn.NORM.INV(RAND(),bond_ave,bond_std))+(Y860-Z$24)*cash*(_xlfn.NORM.INV(RAND(),cash_ave,cash_std))+(Y860-Z$24)))</f>
        <v/>
      </c>
      <c r="AA860" s="156">
        <f>IF((Z860&lt;=0),0,((Z860-AA$24)*Stock*(_xlfn.NORM.INV(RAND(),stock_ave,stock_std))+(Z860-AA$24)*Bonds*(_xlfn.NORM.INV(RAND(),bond_ave,bond_std))+(Z860-AA$24)*cash*(_xlfn.NORM.INV(RAND(),cash_ave,cash_std))+(Z860-AA$24)))</f>
        <v/>
      </c>
      <c r="AB860" s="156">
        <f>IF((AA860&lt;=0),0,((AA860-AB$24)*Stock*(_xlfn.NORM.INV(RAND(),stock_ave,stock_std))+(AA860-AB$24)*Bonds*(_xlfn.NORM.INV(RAND(),bond_ave,bond_std))+(AA860-AB$24)*cash*(_xlfn.NORM.INV(RAND(),cash_ave,cash_std))+(AA860-AB$24)))</f>
        <v/>
      </c>
      <c r="AC860" s="156">
        <f>IF((AB860&lt;=0),0,((AB860-AC$24)*Stock*(_xlfn.NORM.INV(RAND(),stock_ave,stock_std))+(AB860-AC$24)*Bonds*(_xlfn.NORM.INV(RAND(),bond_ave,bond_std))+(AB860-AC$24)*cash*(_xlfn.NORM.INV(RAND(),cash_ave,cash_std))+(AB860-AC$24)))</f>
        <v/>
      </c>
      <c r="AD860" s="156">
        <f>IF((AC860&lt;=0),0,((AC860-AD$24)*Stock*(_xlfn.NORM.INV(RAND(),stock_ave,stock_std))+(AC860-AD$24)*Bonds*(_xlfn.NORM.INV(RAND(),bond_ave,bond_std))+(AC860-AD$24)*cash*(_xlfn.NORM.INV(RAND(),cash_ave,cash_std))+(AC860-AD$24)))</f>
        <v/>
      </c>
      <c r="AE860" s="156">
        <f>IF((AD860&lt;=0),0,((AD860-AE$24)*Stock*(_xlfn.NORM.INV(RAND(),stock_ave,stock_std))+(AD860-AE$24)*Bonds*(_xlfn.NORM.INV(RAND(),bond_ave,bond_std))+(AD860-AE$24)*cash*(_xlfn.NORM.INV(RAND(),cash_ave,cash_std))+(AD860-AE$24)))</f>
        <v/>
      </c>
      <c r="AF860" s="156">
        <f>IF((AE860&lt;=0),0,((AE860-AF$24)*Stock*(_xlfn.NORM.INV(RAND(),stock_ave,stock_std))+(AE860-AF$24)*Bonds*(_xlfn.NORM.INV(RAND(),bond_ave,bond_std))+(AE860-AF$24)*cash*(_xlfn.NORM.INV(RAND(),cash_ave,cash_std))+(AE860-AF$24)))</f>
        <v/>
      </c>
      <c r="AG860" s="156">
        <f>IF((AF860&lt;=0),0,((AF860-AG$24)*Stock*(_xlfn.NORM.INV(RAND(),stock_ave,stock_std))+(AF860-AG$24)*Bonds*(_xlfn.NORM.INV(RAND(),bond_ave,bond_std))+(AF860-AG$24)*cash*(_xlfn.NORM.INV(RAND(),cash_ave,cash_std))+(AF860-AG$24)))</f>
        <v/>
      </c>
      <c r="AH860" s="156">
        <f>IF((AG860&lt;=0),0,((AG860-AH$24)*Stock*(_xlfn.NORM.INV(RAND(),stock_ave,stock_std))+(AG860-AH$24)*Bonds*(_xlfn.NORM.INV(RAND(),bond_ave,bond_std))+(AG860-AH$24)*cash*(_xlfn.NORM.INV(RAND(),cash_ave,cash_std))+(AG860-AH$24)))</f>
        <v/>
      </c>
      <c r="AI860" s="156">
        <f>IF((AH860&lt;=0),0,((AH860-AI$24)*Stock*(_xlfn.NORM.INV(RAND(),stock_ave,stock_std))+(AH860-AI$24)*Bonds*(_xlfn.NORM.INV(RAND(),bond_ave,bond_std))+(AH860-AI$24)*cash*(_xlfn.NORM.INV(RAND(),cash_ave,cash_std))+(AH860-AI$24)))</f>
        <v/>
      </c>
      <c r="AJ860" s="156">
        <f>IF((AI860&lt;=0),0,((AI860-AJ$24)*Stock*(_xlfn.NORM.INV(RAND(),stock_ave,stock_std))+(AI860-AJ$24)*Bonds*(_xlfn.NORM.INV(RAND(),bond_ave,bond_std))+(AI860-AJ$24)*cash*(_xlfn.NORM.INV(RAND(),cash_ave,cash_std))+(AI860-AJ$24)))</f>
        <v/>
      </c>
      <c r="AK860" s="156">
        <f>IF((AJ860&lt;=0),0,((AJ860-AK$24)*Stock*(_xlfn.NORM.INV(RAND(),stock_ave,stock_std))+(AJ860-AK$24)*Bonds*(_xlfn.NORM.INV(RAND(),bond_ave,bond_std))+(AJ860-AK$24)*cash*(_xlfn.NORM.INV(RAND(),cash_ave,cash_std))+(AJ860-AK$24)))</f>
        <v/>
      </c>
      <c r="AL860" s="156">
        <f>IF((AK860&lt;=0),0,((AK860-AL$24)*Stock*(_xlfn.NORM.INV(RAND(),stock_ave,stock_std))+(AK860-AL$24)*Bonds*(_xlfn.NORM.INV(RAND(),bond_ave,bond_std))+(AK860-AL$24)*cash*(_xlfn.NORM.INV(RAND(),cash_ave,cash_std))+(AK860-AL$24)))</f>
        <v/>
      </c>
      <c r="AM860" s="156">
        <f>IF((AL860&lt;=0),0,((AL860-AM$24)*Stock*(_xlfn.NORM.INV(RAND(),stock_ave,stock_std))+(AL860-AM$24)*Bonds*(_xlfn.NORM.INV(RAND(),bond_ave,bond_std))+(AL860-AM$24)*cash*(_xlfn.NORM.INV(RAND(),cash_ave,cash_std))+(AL860-AM$24)))</f>
        <v/>
      </c>
      <c r="AN860" s="156">
        <f>IF((AM860&lt;=0),0,((AM860-AN$24)*Stock*(_xlfn.NORM.INV(RAND(),stock_ave,stock_std))+(AM860-AN$24)*Bonds*(_xlfn.NORM.INV(RAND(),bond_ave,bond_std))+(AM860-AN$24)*cash*(_xlfn.NORM.INV(RAND(),cash_ave,cash_std))+(AM860-AN$24)))</f>
        <v/>
      </c>
      <c r="AO860" s="156">
        <f>IF((AN860&lt;=0),0,((AN860-AO$24)*Stock*(_xlfn.NORM.INV(RAND(),stock_ave,stock_std))+(AN860-AO$24)*Bonds*(_xlfn.NORM.INV(RAND(),bond_ave,bond_std))+(AN860-AO$24)*cash*(_xlfn.NORM.INV(RAND(),cash_ave,cash_std))+(AN860-AO$24)))</f>
        <v/>
      </c>
      <c r="AP860" s="156">
        <f>IF((AO860&lt;=0),0,((AO860-AP$24)*Stock*(_xlfn.NORM.INV(RAND(),stock_ave,stock_std))+(AO860-AP$24)*Bonds*(_xlfn.NORM.INV(RAND(),bond_ave,bond_std))+(AO860-AP$24)*cash*(_xlfn.NORM.INV(RAND(),cash_ave,cash_std))+(AO860-AP$24)))</f>
        <v/>
      </c>
      <c r="AQ860" s="156">
        <f>IF((AP860&lt;=0),0,((AP860-AQ$24)*Stock*(_xlfn.NORM.INV(RAND(),stock_ave,stock_std))+(AP860-AQ$24)*Bonds*(_xlfn.NORM.INV(RAND(),bond_ave,bond_std))+(AP860-AQ$24)*cash*(_xlfn.NORM.INV(RAND(),cash_ave,cash_std))+(AP860-AQ$24)))</f>
        <v/>
      </c>
      <c r="AR860" s="156">
        <f>IF((AQ860&lt;=0),0,((AQ860-AR$24)*Stock*(_xlfn.NORM.INV(RAND(),stock_ave,stock_std))+(AQ860-AR$24)*Bonds*(_xlfn.NORM.INV(RAND(),bond_ave,bond_std))+(AQ860-AR$24)*cash*(_xlfn.NORM.INV(RAND(),cash_ave,cash_std))+(AQ860-AR$24)))</f>
        <v/>
      </c>
      <c r="AS860" s="156">
        <f>IF((AR860&lt;=0),0,((AR860-AS$24)*Stock*(_xlfn.NORM.INV(RAND(),stock_ave,stock_std))+(AR860-AS$24)*Bonds*(_xlfn.NORM.INV(RAND(),bond_ave,bond_std))+(AR860-AS$24)*cash*(_xlfn.NORM.INV(RAND(),cash_ave,cash_std))+(AR860-AS$24)))</f>
        <v/>
      </c>
      <c r="AT860" s="156">
        <f>IF((AS860&lt;=0),0,((AS860-AT$24)*Stock*(_xlfn.NORM.INV(RAND(),stock_ave,stock_std))+(AS860-AT$24)*Bonds*(_xlfn.NORM.INV(RAND(),bond_ave,bond_std))+(AS860-AT$24)*cash*(_xlfn.NORM.INV(RAND(),cash_ave,cash_std))+(AS860-AT$24)))</f>
        <v/>
      </c>
      <c r="AU860" s="156">
        <f>IF((AT860&lt;=0),0,((AT860-AU$24)*Stock*(_xlfn.NORM.INV(RAND(),stock_ave,stock_std))+(AT860-AU$24)*Bonds*(_xlfn.NORM.INV(RAND(),bond_ave,bond_std))+(AT860-AU$24)*cash*(_xlfn.NORM.INV(RAND(),cash_ave,cash_std))+(AT860-AU$24)))</f>
        <v/>
      </c>
      <c r="AV860" s="156">
        <f>IF((AU860&lt;=0),0,((AU860-AV$24)*Stock*(_xlfn.NORM.INV(RAND(),stock_ave,stock_std))+(AU860-AV$24)*Bonds*(_xlfn.NORM.INV(RAND(),bond_ave,bond_std))+(AU860-AV$24)*cash*(_xlfn.NORM.INV(RAND(),cash_ave,cash_std))+(AU860-AV$24)))</f>
        <v/>
      </c>
      <c r="AW860" s="156">
        <f>IF((AV860&lt;=0),0,((AV860-AW$24)*Stock*(_xlfn.NORM.INV(RAND(),stock_ave,stock_std))+(AV860-AW$24)*Bonds*(_xlfn.NORM.INV(RAND(),bond_ave,bond_std))+(AV860-AW$24)*cash*(_xlfn.NORM.INV(RAND(),cash_ave,cash_std))+(AV860-AW$24)))</f>
        <v/>
      </c>
      <c r="AX860" s="159" t="n"/>
      <c r="AY860" s="159" t="n"/>
      <c r="AZ860" s="159" t="n"/>
      <c r="BA860" s="159" t="n"/>
      <c r="BB860" s="159" t="n"/>
    </row>
    <row r="861">
      <c r="C861" s="147" t="n"/>
      <c r="D861" s="61">
        <f>+D860-IF(D$18&gt;74,(D860/D$25)*$C$10)</f>
        <v/>
      </c>
      <c r="E861" s="61">
        <f>+E860-IF(E$18&gt;74,(E860/E$25)*$C$10)</f>
        <v/>
      </c>
      <c r="F861" s="61">
        <f>+F860-IF(F$18&gt;74,(F860/F$25)*$C$10)</f>
        <v/>
      </c>
      <c r="G861" s="61">
        <f>+G860-IF(G$18&gt;74,(G860/G$25)*$C$10)</f>
        <v/>
      </c>
      <c r="H861" s="61">
        <f>+H860-IF(H$18&gt;74,(H860/H$25)*$C$10)</f>
        <v/>
      </c>
      <c r="I861" s="61">
        <f>+I860-IF(I$18&gt;74,(I860/I$25)*$C$10)</f>
        <v/>
      </c>
      <c r="J861" s="61">
        <f>+J860-IF(J$18&gt;74,(J860/J$25)*$C$10)</f>
        <v/>
      </c>
      <c r="K861" s="61">
        <f>+K860-IF(K$18&gt;74,(K860/K$25)*$C$10)</f>
        <v/>
      </c>
      <c r="L861" s="61">
        <f>+L860-IF(L$18&gt;74,(L860/L$25)*$C$10)</f>
        <v/>
      </c>
      <c r="M861" s="61">
        <f>+M860-IF(M$18&gt;74,(M860/M$25)*$C$10)</f>
        <v/>
      </c>
      <c r="N861" s="61">
        <f>+N860-IF(N$18&gt;74,(N860/N$25)*$C$10)</f>
        <v/>
      </c>
      <c r="O861" s="61">
        <f>+O860-IF(O$18&gt;74,(O860/O$25)*$C$10)</f>
        <v/>
      </c>
      <c r="P861" s="61">
        <f>+P860-IF(P$18&gt;74,(P860/P$25)*$C$10)</f>
        <v/>
      </c>
      <c r="Q861" s="61">
        <f>+Q860-IF(Q$18&gt;74,(Q860/Q$25)*$C$10)</f>
        <v/>
      </c>
      <c r="R861" s="61">
        <f>+R860-IF(R$18&gt;74,(R860/R$25)*$C$10)</f>
        <v/>
      </c>
      <c r="S861" s="61">
        <f>+S860-IF(S$18&gt;74,(S860/S$25)*$C$10)</f>
        <v/>
      </c>
      <c r="T861" s="61">
        <f>+T860-IF(T$18&gt;74,(T860/T$25)*$C$10)</f>
        <v/>
      </c>
      <c r="U861" s="61">
        <f>+U860-IF(U$18&gt;74,(U860/U$25)*$C$10)</f>
        <v/>
      </c>
      <c r="V861" s="61">
        <f>+V860-IF(V$18&gt;74,(V860/V$25)*$C$10)</f>
        <v/>
      </c>
      <c r="W861" s="61">
        <f>+W860-IF(W$18&gt;74,(W860/W$25)*$C$10)</f>
        <v/>
      </c>
      <c r="X861" s="61">
        <f>+X860-IF(X$18&gt;74,(X860/X$25)*$C$10)</f>
        <v/>
      </c>
      <c r="Y861" s="61">
        <f>+Y860-IF(Y$18&gt;74,(Y860/Y$25)*$C$10)</f>
        <v/>
      </c>
      <c r="Z861" s="61">
        <f>+Z860-IF(Z$18&gt;74,(Z860/Z$25)*$C$10)</f>
        <v/>
      </c>
      <c r="AA861" s="61">
        <f>+AA860-IF(AA$18&gt;74,(AA860/AA$25)*$C$10)</f>
        <v/>
      </c>
      <c r="AB861" s="61">
        <f>+AB860-IF(AB$18&gt;74,(AB860/AB$25)*$C$10)</f>
        <v/>
      </c>
      <c r="AC861" s="61">
        <f>+AC860-IF(AC$18&gt;74,(AC860/AC$25)*$C$10)</f>
        <v/>
      </c>
      <c r="AD861" s="61">
        <f>+AD860-IF(AD$18&gt;74,(AD860/AD$25)*$C$10)</f>
        <v/>
      </c>
      <c r="AE861" s="61">
        <f>+AE860-IF(AE$18&gt;74,(AE860/AE$25)*$C$10)</f>
        <v/>
      </c>
      <c r="AF861" s="61">
        <f>+AF860-IF(AF$18&gt;74,(AF860/AF$25)*$C$10)</f>
        <v/>
      </c>
      <c r="AG861" s="61">
        <f>+AG860-IF(AG$18&gt;74,(AG860/AG$25)*$C$10)</f>
        <v/>
      </c>
      <c r="AH861" s="61">
        <f>+AH860-IF(AH$18&gt;74,(AH860/AH$25)*$C$10)</f>
        <v/>
      </c>
      <c r="AI861" s="61">
        <f>+AI860-IF(AI$18&gt;74,(AI860/AI$25)*$C$10)</f>
        <v/>
      </c>
      <c r="AJ861" s="61">
        <f>+AJ860-IF(AJ$18&gt;74,(AJ860/AJ$25)*$C$10)</f>
        <v/>
      </c>
      <c r="AK861" s="61">
        <f>+AK860-IF(AK$18&gt;74,(AK860/AK$25)*$C$10)</f>
        <v/>
      </c>
      <c r="AL861" s="61">
        <f>+AL860-IF(AL$18&gt;74,(AL860/AL$25)*$C$10)</f>
        <v/>
      </c>
      <c r="AM861" s="61">
        <f>+AM860-IF(AM$18&gt;74,(AM860/AM$25)*$C$10)</f>
        <v/>
      </c>
      <c r="AN861" s="61">
        <f>+AN860-IF(AN$18&gt;74,(AN860/AN$25)*$C$10)</f>
        <v/>
      </c>
      <c r="AO861" s="61">
        <f>+AO860-IF(AO$18&gt;74,(AO860/AO$25)*$C$10)</f>
        <v/>
      </c>
      <c r="AP861" s="61">
        <f>+AP860-IF(AP$18&gt;74,(AP860/AP$25)*$C$10)</f>
        <v/>
      </c>
      <c r="AQ861" s="61">
        <f>+AQ860-IF(AQ$18&gt;74,(AQ860/AQ$25)*$C$10)</f>
        <v/>
      </c>
      <c r="AR861" s="61">
        <f>+AR860-IF(AR$18&gt;74,(AR860/AR$25)*$C$10)</f>
        <v/>
      </c>
      <c r="AS861" s="61">
        <f>+AS860-IF(AS$18&gt;74,(AS860/AS$25)*$C$10)</f>
        <v/>
      </c>
      <c r="AT861" s="61">
        <f>+AT860-IF(AT$18&gt;74,(AT860/AT$25)*$C$10)</f>
        <v/>
      </c>
      <c r="AU861" s="61">
        <f>+AU860-IF(AU$18&gt;74,(AU860/AU$25)*$C$10)</f>
        <v/>
      </c>
      <c r="AV861" s="61">
        <f>+AV860-IF(AV$18&gt;74,(AV860/AV$25)*$C$10)</f>
        <v/>
      </c>
      <c r="AW861" s="61">
        <f>+AW860-IF(AW$18&gt;74,(AW860/AW$25)*$C$10)</f>
        <v/>
      </c>
      <c r="AX861" s="35">
        <f>IF(AW861&gt;0,1,0)</f>
        <v/>
      </c>
      <c r="AY861" s="35">
        <f>IF(AL861&gt;0,1,0)</f>
        <v/>
      </c>
      <c r="AZ861" s="35">
        <f>IF(AG861&gt;0,1,0)</f>
        <v/>
      </c>
      <c r="BA861" s="35">
        <f>IF(AB861&gt;0,1,0)</f>
        <v/>
      </c>
      <c r="BB861" s="35">
        <f>IF(W861&gt;0,1,0)</f>
        <v/>
      </c>
    </row>
    <row r="862">
      <c r="B862" s="154" t="inlineStr">
        <is>
          <t>trial 418</t>
        </is>
      </c>
      <c r="C862" s="155">
        <f>+start-C859</f>
        <v/>
      </c>
      <c r="D862" s="156">
        <f>IF((C862&lt;=0),0,((C862-D$24)*Stock*(_xlfn.NORM.INV(RAND(),stock_ave,stock_std))+(C862-D$24)*Bonds*(_xlfn.NORM.INV(RAND(),bond_ave,bond_std))+(C862-D$24)*cash*(_xlfn.NORM.INV(RAND(),cash_ave,cash_std))+(C862-D$24)))</f>
        <v/>
      </c>
      <c r="E862" s="156">
        <f>IF((D862&lt;=0),0,((D862-E$24)*Stock*(_xlfn.NORM.INV(RAND(),stock_ave,stock_std))+(D862-E$24)*Bonds*(_xlfn.NORM.INV(RAND(),bond_ave,bond_std))+(D862-E$24)*cash*(_xlfn.NORM.INV(RAND(),cash_ave,cash_std))+(D862-E$24)))</f>
        <v/>
      </c>
      <c r="F862" s="156">
        <f>IF((E862&lt;=0),0,((E862-F$24)*Stock*(_xlfn.NORM.INV(RAND(),stock_ave,stock_std))+(E862-F$24)*Bonds*(_xlfn.NORM.INV(RAND(),bond_ave,bond_std))+(E862-F$24)*cash*(_xlfn.NORM.INV(RAND(),cash_ave,cash_std))+(E862-F$24)))</f>
        <v/>
      </c>
      <c r="G862" s="156">
        <f>IF((F862&lt;=0),0,((F862-G$24)*Stock*(_xlfn.NORM.INV(RAND(),stock_ave,stock_std))+(F862-G$24)*Bonds*(_xlfn.NORM.INV(RAND(),bond_ave,bond_std))+(F862-G$24)*cash*(_xlfn.NORM.INV(RAND(),cash_ave,cash_std))+(F862-G$24)))</f>
        <v/>
      </c>
      <c r="H862" s="156">
        <f>IF((G862&lt;=0),0,((G862-H$24)*Stock*(_xlfn.NORM.INV(RAND(),stock_ave,stock_std))+(G862-H$24)*Bonds*(_xlfn.NORM.INV(RAND(),bond_ave,bond_std))+(G862-H$24)*cash*(_xlfn.NORM.INV(RAND(),cash_ave,cash_std))+(G862-H$24)))</f>
        <v/>
      </c>
      <c r="I862" s="156">
        <f>IF((H862&lt;=0),0,((H862-I$24)*Stock*(_xlfn.NORM.INV(RAND(),stock_ave,stock_std))+(H862-I$24)*Bonds*(_xlfn.NORM.INV(RAND(),bond_ave,bond_std))+(H862-I$24)*cash*(_xlfn.NORM.INV(RAND(),cash_ave,cash_std))+(H862-I$24)))</f>
        <v/>
      </c>
      <c r="J862" s="156">
        <f>IF((I862&lt;=0),0,((I862-J$24)*Stock*(_xlfn.NORM.INV(RAND(),stock_ave,stock_std))+(I862-J$24)*Bonds*(_xlfn.NORM.INV(RAND(),bond_ave,bond_std))+(I862-J$24)*cash*(_xlfn.NORM.INV(RAND(),cash_ave,cash_std))+(I862-J$24)))</f>
        <v/>
      </c>
      <c r="K862" s="156">
        <f>IF((J862&lt;=0),0,((J862-K$24)*Stock*(_xlfn.NORM.INV(RAND(),stock_ave,stock_std))+(J862-K$24)*Bonds*(_xlfn.NORM.INV(RAND(),bond_ave,bond_std))+(J862-K$24)*cash*(_xlfn.NORM.INV(RAND(),cash_ave,cash_std))+(J862-K$24)))</f>
        <v/>
      </c>
      <c r="L862" s="156">
        <f>IF((K862&lt;=0),0,((K862-L$24)*Stock*(_xlfn.NORM.INV(RAND(),stock_ave,stock_std))+(K862-L$24)*Bonds*(_xlfn.NORM.INV(RAND(),bond_ave,bond_std))+(K862-L$24)*cash*(_xlfn.NORM.INV(RAND(),cash_ave,cash_std))+(K862-L$24)))</f>
        <v/>
      </c>
      <c r="M862" s="156">
        <f>IF((L862&lt;=0),0,((L862-M$24)*Stock*(_xlfn.NORM.INV(RAND(),stock_ave,stock_std))+(L862-M$24)*Bonds*(_xlfn.NORM.INV(RAND(),bond_ave,bond_std))+(L862-M$24)*cash*(_xlfn.NORM.INV(RAND(),cash_ave,cash_std))+(L862-M$24)))</f>
        <v/>
      </c>
      <c r="N862" s="156">
        <f>IF((M862&lt;=0),0,((M862-N$24)*Stock*(_xlfn.NORM.INV(RAND(),stock_ave,stock_std))+(M862-N$24)*Bonds*(_xlfn.NORM.INV(RAND(),bond_ave,bond_std))+(M862-N$24)*cash*(_xlfn.NORM.INV(RAND(),cash_ave,cash_std))+(M862-N$24)))</f>
        <v/>
      </c>
      <c r="O862" s="156">
        <f>IF((N862&lt;=0),0,((N862-O$24)*Stock*(_xlfn.NORM.INV(RAND(),stock_ave,stock_std))+(N862-O$24)*Bonds*(_xlfn.NORM.INV(RAND(),bond_ave,bond_std))+(N862-O$24)*cash*(_xlfn.NORM.INV(RAND(),cash_ave,cash_std))+(N862-O$24)))</f>
        <v/>
      </c>
      <c r="P862" s="156">
        <f>IF((O862&lt;=0),0,((O862-P$24)*Stock*(_xlfn.NORM.INV(RAND(),stock_ave,stock_std))+(O862-P$24)*Bonds*(_xlfn.NORM.INV(RAND(),bond_ave,bond_std))+(O862-P$24)*cash*(_xlfn.NORM.INV(RAND(),cash_ave,cash_std))+(O862-P$24)))</f>
        <v/>
      </c>
      <c r="Q862" s="156">
        <f>IF((P862&lt;=0),0,((P862-Q$24)*Stock*(_xlfn.NORM.INV(RAND(),stock_ave,stock_std))+(P862-Q$24)*Bonds*(_xlfn.NORM.INV(RAND(),bond_ave,bond_std))+(P862-Q$24)*cash*(_xlfn.NORM.INV(RAND(),cash_ave,cash_std))+(P862-Q$24)))</f>
        <v/>
      </c>
      <c r="R862" s="156">
        <f>IF((Q862&lt;=0),0,((Q862-R$24)*Stock*(_xlfn.NORM.INV(RAND(),stock_ave,stock_std))+(Q862-R$24)*Bonds*(_xlfn.NORM.INV(RAND(),bond_ave,bond_std))+(Q862-R$24)*cash*(_xlfn.NORM.INV(RAND(),cash_ave,cash_std))+(Q862-R$24)))</f>
        <v/>
      </c>
      <c r="S862" s="156">
        <f>IF((R862&lt;=0),0,((R862-S$24)*Stock*(_xlfn.NORM.INV(RAND(),stock_ave,stock_std))+(R862-S$24)*Bonds*(_xlfn.NORM.INV(RAND(),bond_ave,bond_std))+(R862-S$24)*cash*(_xlfn.NORM.INV(RAND(),cash_ave,cash_std))+(R862-S$24)))</f>
        <v/>
      </c>
      <c r="T862" s="156">
        <f>IF((S862&lt;=0),0,((S862-T$24)*Stock*(_xlfn.NORM.INV(RAND(),stock_ave,stock_std))+(S862-T$24)*Bonds*(_xlfn.NORM.INV(RAND(),bond_ave,bond_std))+(S862-T$24)*cash*(_xlfn.NORM.INV(RAND(),cash_ave,cash_std))+(S862-T$24)))</f>
        <v/>
      </c>
      <c r="U862" s="156">
        <f>IF((T862&lt;=0),0,((T862-U$24)*Stock*(_xlfn.NORM.INV(RAND(),stock_ave,stock_std))+(T862-U$24)*Bonds*(_xlfn.NORM.INV(RAND(),bond_ave,bond_std))+(T862-U$24)*cash*(_xlfn.NORM.INV(RAND(),cash_ave,cash_std))+(T862-U$24)))</f>
        <v/>
      </c>
      <c r="V862" s="156">
        <f>IF((U862&lt;=0),0,((U862-V$24)*Stock*(_xlfn.NORM.INV(RAND(),stock_ave,stock_std))+(U862-V$24)*Bonds*(_xlfn.NORM.INV(RAND(),bond_ave,bond_std))+(U862-V$24)*cash*(_xlfn.NORM.INV(RAND(),cash_ave,cash_std))+(U862-V$24)))</f>
        <v/>
      </c>
      <c r="W862" s="156">
        <f>IF((V862&lt;=0),0,((V862-W$24)*Stock*(_xlfn.NORM.INV(RAND(),stock_ave,stock_std))+(V862-W$24)*Bonds*(_xlfn.NORM.INV(RAND(),bond_ave,bond_std))+(V862-W$24)*cash*(_xlfn.NORM.INV(RAND(),cash_ave,cash_std))+(V862-W$24)))</f>
        <v/>
      </c>
      <c r="X862" s="156">
        <f>IF((W862&lt;=0),0,((W862-X$24)*Stock*(_xlfn.NORM.INV(RAND(),stock_ave,stock_std))+(W862-X$24)*Bonds*(_xlfn.NORM.INV(RAND(),bond_ave,bond_std))+(W862-X$24)*cash*(_xlfn.NORM.INV(RAND(),cash_ave,cash_std))+(W862-X$24)))</f>
        <v/>
      </c>
      <c r="Y862" s="156">
        <f>IF((X862&lt;=0),0,((X862-Y$24)*Stock*(_xlfn.NORM.INV(RAND(),stock_ave,stock_std))+(X862-Y$24)*Bonds*(_xlfn.NORM.INV(RAND(),bond_ave,bond_std))+(X862-Y$24)*cash*(_xlfn.NORM.INV(RAND(),cash_ave,cash_std))+(X862-Y$24)))</f>
        <v/>
      </c>
      <c r="Z862" s="156">
        <f>IF((Y862&lt;=0),0,((Y862-Z$24)*Stock*(_xlfn.NORM.INV(RAND(),stock_ave,stock_std))+(Y862-Z$24)*Bonds*(_xlfn.NORM.INV(RAND(),bond_ave,bond_std))+(Y862-Z$24)*cash*(_xlfn.NORM.INV(RAND(),cash_ave,cash_std))+(Y862-Z$24)))</f>
        <v/>
      </c>
      <c r="AA862" s="156">
        <f>IF((Z862&lt;=0),0,((Z862-AA$24)*Stock*(_xlfn.NORM.INV(RAND(),stock_ave,stock_std))+(Z862-AA$24)*Bonds*(_xlfn.NORM.INV(RAND(),bond_ave,bond_std))+(Z862-AA$24)*cash*(_xlfn.NORM.INV(RAND(),cash_ave,cash_std))+(Z862-AA$24)))</f>
        <v/>
      </c>
      <c r="AB862" s="156">
        <f>IF((AA862&lt;=0),0,((AA862-AB$24)*Stock*(_xlfn.NORM.INV(RAND(),stock_ave,stock_std))+(AA862-AB$24)*Bonds*(_xlfn.NORM.INV(RAND(),bond_ave,bond_std))+(AA862-AB$24)*cash*(_xlfn.NORM.INV(RAND(),cash_ave,cash_std))+(AA862-AB$24)))</f>
        <v/>
      </c>
      <c r="AC862" s="156">
        <f>IF((AB862&lt;=0),0,((AB862-AC$24)*Stock*(_xlfn.NORM.INV(RAND(),stock_ave,stock_std))+(AB862-AC$24)*Bonds*(_xlfn.NORM.INV(RAND(),bond_ave,bond_std))+(AB862-AC$24)*cash*(_xlfn.NORM.INV(RAND(),cash_ave,cash_std))+(AB862-AC$24)))</f>
        <v/>
      </c>
      <c r="AD862" s="156">
        <f>IF((AC862&lt;=0),0,((AC862-AD$24)*Stock*(_xlfn.NORM.INV(RAND(),stock_ave,stock_std))+(AC862-AD$24)*Bonds*(_xlfn.NORM.INV(RAND(),bond_ave,bond_std))+(AC862-AD$24)*cash*(_xlfn.NORM.INV(RAND(),cash_ave,cash_std))+(AC862-AD$24)))</f>
        <v/>
      </c>
      <c r="AE862" s="156">
        <f>IF((AD862&lt;=0),0,((AD862-AE$24)*Stock*(_xlfn.NORM.INV(RAND(),stock_ave,stock_std))+(AD862-AE$24)*Bonds*(_xlfn.NORM.INV(RAND(),bond_ave,bond_std))+(AD862-AE$24)*cash*(_xlfn.NORM.INV(RAND(),cash_ave,cash_std))+(AD862-AE$24)))</f>
        <v/>
      </c>
      <c r="AF862" s="156">
        <f>IF((AE862&lt;=0),0,((AE862-AF$24)*Stock*(_xlfn.NORM.INV(RAND(),stock_ave,stock_std))+(AE862-AF$24)*Bonds*(_xlfn.NORM.INV(RAND(),bond_ave,bond_std))+(AE862-AF$24)*cash*(_xlfn.NORM.INV(RAND(),cash_ave,cash_std))+(AE862-AF$24)))</f>
        <v/>
      </c>
      <c r="AG862" s="156">
        <f>IF((AF862&lt;=0),0,((AF862-AG$24)*Stock*(_xlfn.NORM.INV(RAND(),stock_ave,stock_std))+(AF862-AG$24)*Bonds*(_xlfn.NORM.INV(RAND(),bond_ave,bond_std))+(AF862-AG$24)*cash*(_xlfn.NORM.INV(RAND(),cash_ave,cash_std))+(AF862-AG$24)))</f>
        <v/>
      </c>
      <c r="AH862" s="156">
        <f>IF((AG862&lt;=0),0,((AG862-AH$24)*Stock*(_xlfn.NORM.INV(RAND(),stock_ave,stock_std))+(AG862-AH$24)*Bonds*(_xlfn.NORM.INV(RAND(),bond_ave,bond_std))+(AG862-AH$24)*cash*(_xlfn.NORM.INV(RAND(),cash_ave,cash_std))+(AG862-AH$24)))</f>
        <v/>
      </c>
      <c r="AI862" s="156">
        <f>IF((AH862&lt;=0),0,((AH862-AI$24)*Stock*(_xlfn.NORM.INV(RAND(),stock_ave,stock_std))+(AH862-AI$24)*Bonds*(_xlfn.NORM.INV(RAND(),bond_ave,bond_std))+(AH862-AI$24)*cash*(_xlfn.NORM.INV(RAND(),cash_ave,cash_std))+(AH862-AI$24)))</f>
        <v/>
      </c>
      <c r="AJ862" s="156">
        <f>IF((AI862&lt;=0),0,((AI862-AJ$24)*Stock*(_xlfn.NORM.INV(RAND(),stock_ave,stock_std))+(AI862-AJ$24)*Bonds*(_xlfn.NORM.INV(RAND(),bond_ave,bond_std))+(AI862-AJ$24)*cash*(_xlfn.NORM.INV(RAND(),cash_ave,cash_std))+(AI862-AJ$24)))</f>
        <v/>
      </c>
      <c r="AK862" s="156">
        <f>IF((AJ862&lt;=0),0,((AJ862-AK$24)*Stock*(_xlfn.NORM.INV(RAND(),stock_ave,stock_std))+(AJ862-AK$24)*Bonds*(_xlfn.NORM.INV(RAND(),bond_ave,bond_std))+(AJ862-AK$24)*cash*(_xlfn.NORM.INV(RAND(),cash_ave,cash_std))+(AJ862-AK$24)))</f>
        <v/>
      </c>
      <c r="AL862" s="156">
        <f>IF((AK862&lt;=0),0,((AK862-AL$24)*Stock*(_xlfn.NORM.INV(RAND(),stock_ave,stock_std))+(AK862-AL$24)*Bonds*(_xlfn.NORM.INV(RAND(),bond_ave,bond_std))+(AK862-AL$24)*cash*(_xlfn.NORM.INV(RAND(),cash_ave,cash_std))+(AK862-AL$24)))</f>
        <v/>
      </c>
      <c r="AM862" s="156">
        <f>IF((AL862&lt;=0),0,((AL862-AM$24)*Stock*(_xlfn.NORM.INV(RAND(),stock_ave,stock_std))+(AL862-AM$24)*Bonds*(_xlfn.NORM.INV(RAND(),bond_ave,bond_std))+(AL862-AM$24)*cash*(_xlfn.NORM.INV(RAND(),cash_ave,cash_std))+(AL862-AM$24)))</f>
        <v/>
      </c>
      <c r="AN862" s="156">
        <f>IF((AM862&lt;=0),0,((AM862-AN$24)*Stock*(_xlfn.NORM.INV(RAND(),stock_ave,stock_std))+(AM862-AN$24)*Bonds*(_xlfn.NORM.INV(RAND(),bond_ave,bond_std))+(AM862-AN$24)*cash*(_xlfn.NORM.INV(RAND(),cash_ave,cash_std))+(AM862-AN$24)))</f>
        <v/>
      </c>
      <c r="AO862" s="156">
        <f>IF((AN862&lt;=0),0,((AN862-AO$24)*Stock*(_xlfn.NORM.INV(RAND(),stock_ave,stock_std))+(AN862-AO$24)*Bonds*(_xlfn.NORM.INV(RAND(),bond_ave,bond_std))+(AN862-AO$24)*cash*(_xlfn.NORM.INV(RAND(),cash_ave,cash_std))+(AN862-AO$24)))</f>
        <v/>
      </c>
      <c r="AP862" s="156">
        <f>IF((AO862&lt;=0),0,((AO862-AP$24)*Stock*(_xlfn.NORM.INV(RAND(),stock_ave,stock_std))+(AO862-AP$24)*Bonds*(_xlfn.NORM.INV(RAND(),bond_ave,bond_std))+(AO862-AP$24)*cash*(_xlfn.NORM.INV(RAND(),cash_ave,cash_std))+(AO862-AP$24)))</f>
        <v/>
      </c>
      <c r="AQ862" s="156">
        <f>IF((AP862&lt;=0),0,((AP862-AQ$24)*Stock*(_xlfn.NORM.INV(RAND(),stock_ave,stock_std))+(AP862-AQ$24)*Bonds*(_xlfn.NORM.INV(RAND(),bond_ave,bond_std))+(AP862-AQ$24)*cash*(_xlfn.NORM.INV(RAND(),cash_ave,cash_std))+(AP862-AQ$24)))</f>
        <v/>
      </c>
      <c r="AR862" s="156">
        <f>IF((AQ862&lt;=0),0,((AQ862-AR$24)*Stock*(_xlfn.NORM.INV(RAND(),stock_ave,stock_std))+(AQ862-AR$24)*Bonds*(_xlfn.NORM.INV(RAND(),bond_ave,bond_std))+(AQ862-AR$24)*cash*(_xlfn.NORM.INV(RAND(),cash_ave,cash_std))+(AQ862-AR$24)))</f>
        <v/>
      </c>
      <c r="AS862" s="156">
        <f>IF((AR862&lt;=0),0,((AR862-AS$24)*Stock*(_xlfn.NORM.INV(RAND(),stock_ave,stock_std))+(AR862-AS$24)*Bonds*(_xlfn.NORM.INV(RAND(),bond_ave,bond_std))+(AR862-AS$24)*cash*(_xlfn.NORM.INV(RAND(),cash_ave,cash_std))+(AR862-AS$24)))</f>
        <v/>
      </c>
      <c r="AT862" s="156">
        <f>IF((AS862&lt;=0),0,((AS862-AT$24)*Stock*(_xlfn.NORM.INV(RAND(),stock_ave,stock_std))+(AS862-AT$24)*Bonds*(_xlfn.NORM.INV(RAND(),bond_ave,bond_std))+(AS862-AT$24)*cash*(_xlfn.NORM.INV(RAND(),cash_ave,cash_std))+(AS862-AT$24)))</f>
        <v/>
      </c>
      <c r="AU862" s="156">
        <f>IF((AT862&lt;=0),0,((AT862-AU$24)*Stock*(_xlfn.NORM.INV(RAND(),stock_ave,stock_std))+(AT862-AU$24)*Bonds*(_xlfn.NORM.INV(RAND(),bond_ave,bond_std))+(AT862-AU$24)*cash*(_xlfn.NORM.INV(RAND(),cash_ave,cash_std))+(AT862-AU$24)))</f>
        <v/>
      </c>
      <c r="AV862" s="156">
        <f>IF((AU862&lt;=0),0,((AU862-AV$24)*Stock*(_xlfn.NORM.INV(RAND(),stock_ave,stock_std))+(AU862-AV$24)*Bonds*(_xlfn.NORM.INV(RAND(),bond_ave,bond_std))+(AU862-AV$24)*cash*(_xlfn.NORM.INV(RAND(),cash_ave,cash_std))+(AU862-AV$24)))</f>
        <v/>
      </c>
      <c r="AW862" s="156">
        <f>IF((AV862&lt;=0),0,((AV862-AW$24)*Stock*(_xlfn.NORM.INV(RAND(),stock_ave,stock_std))+(AV862-AW$24)*Bonds*(_xlfn.NORM.INV(RAND(),bond_ave,bond_std))+(AV862-AW$24)*cash*(_xlfn.NORM.INV(RAND(),cash_ave,cash_std))+(AV862-AW$24)))</f>
        <v/>
      </c>
      <c r="AX862" s="159" t="n"/>
      <c r="AY862" s="159" t="n"/>
      <c r="AZ862" s="159" t="n"/>
      <c r="BA862" s="159" t="n"/>
      <c r="BB862" s="159" t="n"/>
    </row>
    <row r="863">
      <c r="C863" s="147" t="n"/>
      <c r="D863" s="61">
        <f>+D862-IF(D$18&gt;74,(D862/D$25)*$C$10)</f>
        <v/>
      </c>
      <c r="E863" s="61">
        <f>+E862-IF(E$18&gt;74,(E862/E$25)*$C$10)</f>
        <v/>
      </c>
      <c r="F863" s="61">
        <f>+F862-IF(F$18&gt;74,(F862/F$25)*$C$10)</f>
        <v/>
      </c>
      <c r="G863" s="61">
        <f>+G862-IF(G$18&gt;74,(G862/G$25)*$C$10)</f>
        <v/>
      </c>
      <c r="H863" s="61">
        <f>+H862-IF(H$18&gt;74,(H862/H$25)*$C$10)</f>
        <v/>
      </c>
      <c r="I863" s="61">
        <f>+I862-IF(I$18&gt;74,(I862/I$25)*$C$10)</f>
        <v/>
      </c>
      <c r="J863" s="61">
        <f>+J862-IF(J$18&gt;74,(J862/J$25)*$C$10)</f>
        <v/>
      </c>
      <c r="K863" s="61">
        <f>+K862-IF(K$18&gt;74,(K862/K$25)*$C$10)</f>
        <v/>
      </c>
      <c r="L863" s="61">
        <f>+L862-IF(L$18&gt;74,(L862/L$25)*$C$10)</f>
        <v/>
      </c>
      <c r="M863" s="61">
        <f>+M862-IF(M$18&gt;74,(M862/M$25)*$C$10)</f>
        <v/>
      </c>
      <c r="N863" s="61">
        <f>+N862-IF(N$18&gt;74,(N862/N$25)*$C$10)</f>
        <v/>
      </c>
      <c r="O863" s="61">
        <f>+O862-IF(O$18&gt;74,(O862/O$25)*$C$10)</f>
        <v/>
      </c>
      <c r="P863" s="61">
        <f>+P862-IF(P$18&gt;74,(P862/P$25)*$C$10)</f>
        <v/>
      </c>
      <c r="Q863" s="61">
        <f>+Q862-IF(Q$18&gt;74,(Q862/Q$25)*$C$10)</f>
        <v/>
      </c>
      <c r="R863" s="61">
        <f>+R862-IF(R$18&gt;74,(R862/R$25)*$C$10)</f>
        <v/>
      </c>
      <c r="S863" s="61">
        <f>+S862-IF(S$18&gt;74,(S862/S$25)*$C$10)</f>
        <v/>
      </c>
      <c r="T863" s="61">
        <f>+T862-IF(T$18&gt;74,(T862/T$25)*$C$10)</f>
        <v/>
      </c>
      <c r="U863" s="61">
        <f>+U862-IF(U$18&gt;74,(U862/U$25)*$C$10)</f>
        <v/>
      </c>
      <c r="V863" s="61">
        <f>+V862-IF(V$18&gt;74,(V862/V$25)*$C$10)</f>
        <v/>
      </c>
      <c r="W863" s="61">
        <f>+W862-IF(W$18&gt;74,(W862/W$25)*$C$10)</f>
        <v/>
      </c>
      <c r="X863" s="61">
        <f>+X862-IF(X$18&gt;74,(X862/X$25)*$C$10)</f>
        <v/>
      </c>
      <c r="Y863" s="61">
        <f>+Y862-IF(Y$18&gt;74,(Y862/Y$25)*$C$10)</f>
        <v/>
      </c>
      <c r="Z863" s="61">
        <f>+Z862-IF(Z$18&gt;74,(Z862/Z$25)*$C$10)</f>
        <v/>
      </c>
      <c r="AA863" s="61">
        <f>+AA862-IF(AA$18&gt;74,(AA862/AA$25)*$C$10)</f>
        <v/>
      </c>
      <c r="AB863" s="61">
        <f>+AB862-IF(AB$18&gt;74,(AB862/AB$25)*$C$10)</f>
        <v/>
      </c>
      <c r="AC863" s="61">
        <f>+AC862-IF(AC$18&gt;74,(AC862/AC$25)*$C$10)</f>
        <v/>
      </c>
      <c r="AD863" s="61">
        <f>+AD862-IF(AD$18&gt;74,(AD862/AD$25)*$C$10)</f>
        <v/>
      </c>
      <c r="AE863" s="61">
        <f>+AE862-IF(AE$18&gt;74,(AE862/AE$25)*$C$10)</f>
        <v/>
      </c>
      <c r="AF863" s="61">
        <f>+AF862-IF(AF$18&gt;74,(AF862/AF$25)*$C$10)</f>
        <v/>
      </c>
      <c r="AG863" s="61">
        <f>+AG862-IF(AG$18&gt;74,(AG862/AG$25)*$C$10)</f>
        <v/>
      </c>
      <c r="AH863" s="61">
        <f>+AH862-IF(AH$18&gt;74,(AH862/AH$25)*$C$10)</f>
        <v/>
      </c>
      <c r="AI863" s="61">
        <f>+AI862-IF(AI$18&gt;74,(AI862/AI$25)*$C$10)</f>
        <v/>
      </c>
      <c r="AJ863" s="61">
        <f>+AJ862-IF(AJ$18&gt;74,(AJ862/AJ$25)*$C$10)</f>
        <v/>
      </c>
      <c r="AK863" s="61">
        <f>+AK862-IF(AK$18&gt;74,(AK862/AK$25)*$C$10)</f>
        <v/>
      </c>
      <c r="AL863" s="61">
        <f>+AL862-IF(AL$18&gt;74,(AL862/AL$25)*$C$10)</f>
        <v/>
      </c>
      <c r="AM863" s="61">
        <f>+AM862-IF(AM$18&gt;74,(AM862/AM$25)*$C$10)</f>
        <v/>
      </c>
      <c r="AN863" s="61">
        <f>+AN862-IF(AN$18&gt;74,(AN862/AN$25)*$C$10)</f>
        <v/>
      </c>
      <c r="AO863" s="61">
        <f>+AO862-IF(AO$18&gt;74,(AO862/AO$25)*$C$10)</f>
        <v/>
      </c>
      <c r="AP863" s="61">
        <f>+AP862-IF(AP$18&gt;74,(AP862/AP$25)*$C$10)</f>
        <v/>
      </c>
      <c r="AQ863" s="61">
        <f>+AQ862-IF(AQ$18&gt;74,(AQ862/AQ$25)*$C$10)</f>
        <v/>
      </c>
      <c r="AR863" s="61">
        <f>+AR862-IF(AR$18&gt;74,(AR862/AR$25)*$C$10)</f>
        <v/>
      </c>
      <c r="AS863" s="61">
        <f>+AS862-IF(AS$18&gt;74,(AS862/AS$25)*$C$10)</f>
        <v/>
      </c>
      <c r="AT863" s="61">
        <f>+AT862-IF(AT$18&gt;74,(AT862/AT$25)*$C$10)</f>
        <v/>
      </c>
      <c r="AU863" s="61">
        <f>+AU862-IF(AU$18&gt;74,(AU862/AU$25)*$C$10)</f>
        <v/>
      </c>
      <c r="AV863" s="61">
        <f>+AV862-IF(AV$18&gt;74,(AV862/AV$25)*$C$10)</f>
        <v/>
      </c>
      <c r="AW863" s="61">
        <f>+AW862-IF(AW$18&gt;74,(AW862/AW$25)*$C$10)</f>
        <v/>
      </c>
      <c r="AX863" s="35">
        <f>IF(AW863&gt;0,1,0)</f>
        <v/>
      </c>
      <c r="AY863" s="35">
        <f>IF(AL863&gt;0,1,0)</f>
        <v/>
      </c>
      <c r="AZ863" s="35">
        <f>IF(AG863&gt;0,1,0)</f>
        <v/>
      </c>
      <c r="BA863" s="35">
        <f>IF(AB863&gt;0,1,0)</f>
        <v/>
      </c>
      <c r="BB863" s="35">
        <f>IF(W863&gt;0,1,0)</f>
        <v/>
      </c>
    </row>
    <row r="864">
      <c r="B864" s="154" t="inlineStr">
        <is>
          <t>trial 419</t>
        </is>
      </c>
      <c r="C864" s="155">
        <f>+start-C861</f>
        <v/>
      </c>
      <c r="D864" s="156">
        <f>IF((C864&lt;=0),0,((C864-D$24)*Stock*(_xlfn.NORM.INV(RAND(),stock_ave,stock_std))+(C864-D$24)*Bonds*(_xlfn.NORM.INV(RAND(),bond_ave,bond_std))+(C864-D$24)*cash*(_xlfn.NORM.INV(RAND(),cash_ave,cash_std))+(C864-D$24)))</f>
        <v/>
      </c>
      <c r="E864" s="156">
        <f>IF((D864&lt;=0),0,((D864-E$24)*Stock*(_xlfn.NORM.INV(RAND(),stock_ave,stock_std))+(D864-E$24)*Bonds*(_xlfn.NORM.INV(RAND(),bond_ave,bond_std))+(D864-E$24)*cash*(_xlfn.NORM.INV(RAND(),cash_ave,cash_std))+(D864-E$24)))</f>
        <v/>
      </c>
      <c r="F864" s="156">
        <f>IF((E864&lt;=0),0,((E864-F$24)*Stock*(_xlfn.NORM.INV(RAND(),stock_ave,stock_std))+(E864-F$24)*Bonds*(_xlfn.NORM.INV(RAND(),bond_ave,bond_std))+(E864-F$24)*cash*(_xlfn.NORM.INV(RAND(),cash_ave,cash_std))+(E864-F$24)))</f>
        <v/>
      </c>
      <c r="G864" s="156">
        <f>IF((F864&lt;=0),0,((F864-G$24)*Stock*(_xlfn.NORM.INV(RAND(),stock_ave,stock_std))+(F864-G$24)*Bonds*(_xlfn.NORM.INV(RAND(),bond_ave,bond_std))+(F864-G$24)*cash*(_xlfn.NORM.INV(RAND(),cash_ave,cash_std))+(F864-G$24)))</f>
        <v/>
      </c>
      <c r="H864" s="156">
        <f>IF((G864&lt;=0),0,((G864-H$24)*Stock*(_xlfn.NORM.INV(RAND(),stock_ave,stock_std))+(G864-H$24)*Bonds*(_xlfn.NORM.INV(RAND(),bond_ave,bond_std))+(G864-H$24)*cash*(_xlfn.NORM.INV(RAND(),cash_ave,cash_std))+(G864-H$24)))</f>
        <v/>
      </c>
      <c r="I864" s="156">
        <f>IF((H864&lt;=0),0,((H864-I$24)*Stock*(_xlfn.NORM.INV(RAND(),stock_ave,stock_std))+(H864-I$24)*Bonds*(_xlfn.NORM.INV(RAND(),bond_ave,bond_std))+(H864-I$24)*cash*(_xlfn.NORM.INV(RAND(),cash_ave,cash_std))+(H864-I$24)))</f>
        <v/>
      </c>
      <c r="J864" s="156">
        <f>IF((I864&lt;=0),0,((I864-J$24)*Stock*(_xlfn.NORM.INV(RAND(),stock_ave,stock_std))+(I864-J$24)*Bonds*(_xlfn.NORM.INV(RAND(),bond_ave,bond_std))+(I864-J$24)*cash*(_xlfn.NORM.INV(RAND(),cash_ave,cash_std))+(I864-J$24)))</f>
        <v/>
      </c>
      <c r="K864" s="156">
        <f>IF((J864&lt;=0),0,((J864-K$24)*Stock*(_xlfn.NORM.INV(RAND(),stock_ave,stock_std))+(J864-K$24)*Bonds*(_xlfn.NORM.INV(RAND(),bond_ave,bond_std))+(J864-K$24)*cash*(_xlfn.NORM.INV(RAND(),cash_ave,cash_std))+(J864-K$24)))</f>
        <v/>
      </c>
      <c r="L864" s="156">
        <f>IF((K864&lt;=0),0,((K864-L$24)*Stock*(_xlfn.NORM.INV(RAND(),stock_ave,stock_std))+(K864-L$24)*Bonds*(_xlfn.NORM.INV(RAND(),bond_ave,bond_std))+(K864-L$24)*cash*(_xlfn.NORM.INV(RAND(),cash_ave,cash_std))+(K864-L$24)))</f>
        <v/>
      </c>
      <c r="M864" s="156">
        <f>IF((L864&lt;=0),0,((L864-M$24)*Stock*(_xlfn.NORM.INV(RAND(),stock_ave,stock_std))+(L864-M$24)*Bonds*(_xlfn.NORM.INV(RAND(),bond_ave,bond_std))+(L864-M$24)*cash*(_xlfn.NORM.INV(RAND(),cash_ave,cash_std))+(L864-M$24)))</f>
        <v/>
      </c>
      <c r="N864" s="156">
        <f>IF((M864&lt;=0),0,((M864-N$24)*Stock*(_xlfn.NORM.INV(RAND(),stock_ave,stock_std))+(M864-N$24)*Bonds*(_xlfn.NORM.INV(RAND(),bond_ave,bond_std))+(M864-N$24)*cash*(_xlfn.NORM.INV(RAND(),cash_ave,cash_std))+(M864-N$24)))</f>
        <v/>
      </c>
      <c r="O864" s="156">
        <f>IF((N864&lt;=0),0,((N864-O$24)*Stock*(_xlfn.NORM.INV(RAND(),stock_ave,stock_std))+(N864-O$24)*Bonds*(_xlfn.NORM.INV(RAND(),bond_ave,bond_std))+(N864-O$24)*cash*(_xlfn.NORM.INV(RAND(),cash_ave,cash_std))+(N864-O$24)))</f>
        <v/>
      </c>
      <c r="P864" s="156">
        <f>IF((O864&lt;=0),0,((O864-P$24)*Stock*(_xlfn.NORM.INV(RAND(),stock_ave,stock_std))+(O864-P$24)*Bonds*(_xlfn.NORM.INV(RAND(),bond_ave,bond_std))+(O864-P$24)*cash*(_xlfn.NORM.INV(RAND(),cash_ave,cash_std))+(O864-P$24)))</f>
        <v/>
      </c>
      <c r="Q864" s="156">
        <f>IF((P864&lt;=0),0,((P864-Q$24)*Stock*(_xlfn.NORM.INV(RAND(),stock_ave,stock_std))+(P864-Q$24)*Bonds*(_xlfn.NORM.INV(RAND(),bond_ave,bond_std))+(P864-Q$24)*cash*(_xlfn.NORM.INV(RAND(),cash_ave,cash_std))+(P864-Q$24)))</f>
        <v/>
      </c>
      <c r="R864" s="156">
        <f>IF((Q864&lt;=0),0,((Q864-R$24)*Stock*(_xlfn.NORM.INV(RAND(),stock_ave,stock_std))+(Q864-R$24)*Bonds*(_xlfn.NORM.INV(RAND(),bond_ave,bond_std))+(Q864-R$24)*cash*(_xlfn.NORM.INV(RAND(),cash_ave,cash_std))+(Q864-R$24)))</f>
        <v/>
      </c>
      <c r="S864" s="156">
        <f>IF((R864&lt;=0),0,((R864-S$24)*Stock*(_xlfn.NORM.INV(RAND(),stock_ave,stock_std))+(R864-S$24)*Bonds*(_xlfn.NORM.INV(RAND(),bond_ave,bond_std))+(R864-S$24)*cash*(_xlfn.NORM.INV(RAND(),cash_ave,cash_std))+(R864-S$24)))</f>
        <v/>
      </c>
      <c r="T864" s="156">
        <f>IF((S864&lt;=0),0,((S864-T$24)*Stock*(_xlfn.NORM.INV(RAND(),stock_ave,stock_std))+(S864-T$24)*Bonds*(_xlfn.NORM.INV(RAND(),bond_ave,bond_std))+(S864-T$24)*cash*(_xlfn.NORM.INV(RAND(),cash_ave,cash_std))+(S864-T$24)))</f>
        <v/>
      </c>
      <c r="U864" s="156">
        <f>IF((T864&lt;=0),0,((T864-U$24)*Stock*(_xlfn.NORM.INV(RAND(),stock_ave,stock_std))+(T864-U$24)*Bonds*(_xlfn.NORM.INV(RAND(),bond_ave,bond_std))+(T864-U$24)*cash*(_xlfn.NORM.INV(RAND(),cash_ave,cash_std))+(T864-U$24)))</f>
        <v/>
      </c>
      <c r="V864" s="156">
        <f>IF((U864&lt;=0),0,((U864-V$24)*Stock*(_xlfn.NORM.INV(RAND(),stock_ave,stock_std))+(U864-V$24)*Bonds*(_xlfn.NORM.INV(RAND(),bond_ave,bond_std))+(U864-V$24)*cash*(_xlfn.NORM.INV(RAND(),cash_ave,cash_std))+(U864-V$24)))</f>
        <v/>
      </c>
      <c r="W864" s="156">
        <f>IF((V864&lt;=0),0,((V864-W$24)*Stock*(_xlfn.NORM.INV(RAND(),stock_ave,stock_std))+(V864-W$24)*Bonds*(_xlfn.NORM.INV(RAND(),bond_ave,bond_std))+(V864-W$24)*cash*(_xlfn.NORM.INV(RAND(),cash_ave,cash_std))+(V864-W$24)))</f>
        <v/>
      </c>
      <c r="X864" s="156">
        <f>IF((W864&lt;=0),0,((W864-X$24)*Stock*(_xlfn.NORM.INV(RAND(),stock_ave,stock_std))+(W864-X$24)*Bonds*(_xlfn.NORM.INV(RAND(),bond_ave,bond_std))+(W864-X$24)*cash*(_xlfn.NORM.INV(RAND(),cash_ave,cash_std))+(W864-X$24)))</f>
        <v/>
      </c>
      <c r="Y864" s="156">
        <f>IF((X864&lt;=0),0,((X864-Y$24)*Stock*(_xlfn.NORM.INV(RAND(),stock_ave,stock_std))+(X864-Y$24)*Bonds*(_xlfn.NORM.INV(RAND(),bond_ave,bond_std))+(X864-Y$24)*cash*(_xlfn.NORM.INV(RAND(),cash_ave,cash_std))+(X864-Y$24)))</f>
        <v/>
      </c>
      <c r="Z864" s="156">
        <f>IF((Y864&lt;=0),0,((Y864-Z$24)*Stock*(_xlfn.NORM.INV(RAND(),stock_ave,stock_std))+(Y864-Z$24)*Bonds*(_xlfn.NORM.INV(RAND(),bond_ave,bond_std))+(Y864-Z$24)*cash*(_xlfn.NORM.INV(RAND(),cash_ave,cash_std))+(Y864-Z$24)))</f>
        <v/>
      </c>
      <c r="AA864" s="156">
        <f>IF((Z864&lt;=0),0,((Z864-AA$24)*Stock*(_xlfn.NORM.INV(RAND(),stock_ave,stock_std))+(Z864-AA$24)*Bonds*(_xlfn.NORM.INV(RAND(),bond_ave,bond_std))+(Z864-AA$24)*cash*(_xlfn.NORM.INV(RAND(),cash_ave,cash_std))+(Z864-AA$24)))</f>
        <v/>
      </c>
      <c r="AB864" s="156">
        <f>IF((AA864&lt;=0),0,((AA864-AB$24)*Stock*(_xlfn.NORM.INV(RAND(),stock_ave,stock_std))+(AA864-AB$24)*Bonds*(_xlfn.NORM.INV(RAND(),bond_ave,bond_std))+(AA864-AB$24)*cash*(_xlfn.NORM.INV(RAND(),cash_ave,cash_std))+(AA864-AB$24)))</f>
        <v/>
      </c>
      <c r="AC864" s="156">
        <f>IF((AB864&lt;=0),0,((AB864-AC$24)*Stock*(_xlfn.NORM.INV(RAND(),stock_ave,stock_std))+(AB864-AC$24)*Bonds*(_xlfn.NORM.INV(RAND(),bond_ave,bond_std))+(AB864-AC$24)*cash*(_xlfn.NORM.INV(RAND(),cash_ave,cash_std))+(AB864-AC$24)))</f>
        <v/>
      </c>
      <c r="AD864" s="156">
        <f>IF((AC864&lt;=0),0,((AC864-AD$24)*Stock*(_xlfn.NORM.INV(RAND(),stock_ave,stock_std))+(AC864-AD$24)*Bonds*(_xlfn.NORM.INV(RAND(),bond_ave,bond_std))+(AC864-AD$24)*cash*(_xlfn.NORM.INV(RAND(),cash_ave,cash_std))+(AC864-AD$24)))</f>
        <v/>
      </c>
      <c r="AE864" s="156">
        <f>IF((AD864&lt;=0),0,((AD864-AE$24)*Stock*(_xlfn.NORM.INV(RAND(),stock_ave,stock_std))+(AD864-AE$24)*Bonds*(_xlfn.NORM.INV(RAND(),bond_ave,bond_std))+(AD864-AE$24)*cash*(_xlfn.NORM.INV(RAND(),cash_ave,cash_std))+(AD864-AE$24)))</f>
        <v/>
      </c>
      <c r="AF864" s="156">
        <f>IF((AE864&lt;=0),0,((AE864-AF$24)*Stock*(_xlfn.NORM.INV(RAND(),stock_ave,stock_std))+(AE864-AF$24)*Bonds*(_xlfn.NORM.INV(RAND(),bond_ave,bond_std))+(AE864-AF$24)*cash*(_xlfn.NORM.INV(RAND(),cash_ave,cash_std))+(AE864-AF$24)))</f>
        <v/>
      </c>
      <c r="AG864" s="156">
        <f>IF((AF864&lt;=0),0,((AF864-AG$24)*Stock*(_xlfn.NORM.INV(RAND(),stock_ave,stock_std))+(AF864-AG$24)*Bonds*(_xlfn.NORM.INV(RAND(),bond_ave,bond_std))+(AF864-AG$24)*cash*(_xlfn.NORM.INV(RAND(),cash_ave,cash_std))+(AF864-AG$24)))</f>
        <v/>
      </c>
      <c r="AH864" s="156">
        <f>IF((AG864&lt;=0),0,((AG864-AH$24)*Stock*(_xlfn.NORM.INV(RAND(),stock_ave,stock_std))+(AG864-AH$24)*Bonds*(_xlfn.NORM.INV(RAND(),bond_ave,bond_std))+(AG864-AH$24)*cash*(_xlfn.NORM.INV(RAND(),cash_ave,cash_std))+(AG864-AH$24)))</f>
        <v/>
      </c>
      <c r="AI864" s="156">
        <f>IF((AH864&lt;=0),0,((AH864-AI$24)*Stock*(_xlfn.NORM.INV(RAND(),stock_ave,stock_std))+(AH864-AI$24)*Bonds*(_xlfn.NORM.INV(RAND(),bond_ave,bond_std))+(AH864-AI$24)*cash*(_xlfn.NORM.INV(RAND(),cash_ave,cash_std))+(AH864-AI$24)))</f>
        <v/>
      </c>
      <c r="AJ864" s="156">
        <f>IF((AI864&lt;=0),0,((AI864-AJ$24)*Stock*(_xlfn.NORM.INV(RAND(),stock_ave,stock_std))+(AI864-AJ$24)*Bonds*(_xlfn.NORM.INV(RAND(),bond_ave,bond_std))+(AI864-AJ$24)*cash*(_xlfn.NORM.INV(RAND(),cash_ave,cash_std))+(AI864-AJ$24)))</f>
        <v/>
      </c>
      <c r="AK864" s="156">
        <f>IF((AJ864&lt;=0),0,((AJ864-AK$24)*Stock*(_xlfn.NORM.INV(RAND(),stock_ave,stock_std))+(AJ864-AK$24)*Bonds*(_xlfn.NORM.INV(RAND(),bond_ave,bond_std))+(AJ864-AK$24)*cash*(_xlfn.NORM.INV(RAND(),cash_ave,cash_std))+(AJ864-AK$24)))</f>
        <v/>
      </c>
      <c r="AL864" s="156">
        <f>IF((AK864&lt;=0),0,((AK864-AL$24)*Stock*(_xlfn.NORM.INV(RAND(),stock_ave,stock_std))+(AK864-AL$24)*Bonds*(_xlfn.NORM.INV(RAND(),bond_ave,bond_std))+(AK864-AL$24)*cash*(_xlfn.NORM.INV(RAND(),cash_ave,cash_std))+(AK864-AL$24)))</f>
        <v/>
      </c>
      <c r="AM864" s="156">
        <f>IF((AL864&lt;=0),0,((AL864-AM$24)*Stock*(_xlfn.NORM.INV(RAND(),stock_ave,stock_std))+(AL864-AM$24)*Bonds*(_xlfn.NORM.INV(RAND(),bond_ave,bond_std))+(AL864-AM$24)*cash*(_xlfn.NORM.INV(RAND(),cash_ave,cash_std))+(AL864-AM$24)))</f>
        <v/>
      </c>
      <c r="AN864" s="156">
        <f>IF((AM864&lt;=0),0,((AM864-AN$24)*Stock*(_xlfn.NORM.INV(RAND(),stock_ave,stock_std))+(AM864-AN$24)*Bonds*(_xlfn.NORM.INV(RAND(),bond_ave,bond_std))+(AM864-AN$24)*cash*(_xlfn.NORM.INV(RAND(),cash_ave,cash_std))+(AM864-AN$24)))</f>
        <v/>
      </c>
      <c r="AO864" s="156">
        <f>IF((AN864&lt;=0),0,((AN864-AO$24)*Stock*(_xlfn.NORM.INV(RAND(),stock_ave,stock_std))+(AN864-AO$24)*Bonds*(_xlfn.NORM.INV(RAND(),bond_ave,bond_std))+(AN864-AO$24)*cash*(_xlfn.NORM.INV(RAND(),cash_ave,cash_std))+(AN864-AO$24)))</f>
        <v/>
      </c>
      <c r="AP864" s="156">
        <f>IF((AO864&lt;=0),0,((AO864-AP$24)*Stock*(_xlfn.NORM.INV(RAND(),stock_ave,stock_std))+(AO864-AP$24)*Bonds*(_xlfn.NORM.INV(RAND(),bond_ave,bond_std))+(AO864-AP$24)*cash*(_xlfn.NORM.INV(RAND(),cash_ave,cash_std))+(AO864-AP$24)))</f>
        <v/>
      </c>
      <c r="AQ864" s="156">
        <f>IF((AP864&lt;=0),0,((AP864-AQ$24)*Stock*(_xlfn.NORM.INV(RAND(),stock_ave,stock_std))+(AP864-AQ$24)*Bonds*(_xlfn.NORM.INV(RAND(),bond_ave,bond_std))+(AP864-AQ$24)*cash*(_xlfn.NORM.INV(RAND(),cash_ave,cash_std))+(AP864-AQ$24)))</f>
        <v/>
      </c>
      <c r="AR864" s="156">
        <f>IF((AQ864&lt;=0),0,((AQ864-AR$24)*Stock*(_xlfn.NORM.INV(RAND(),stock_ave,stock_std))+(AQ864-AR$24)*Bonds*(_xlfn.NORM.INV(RAND(),bond_ave,bond_std))+(AQ864-AR$24)*cash*(_xlfn.NORM.INV(RAND(),cash_ave,cash_std))+(AQ864-AR$24)))</f>
        <v/>
      </c>
      <c r="AS864" s="156">
        <f>IF((AR864&lt;=0),0,((AR864-AS$24)*Stock*(_xlfn.NORM.INV(RAND(),stock_ave,stock_std))+(AR864-AS$24)*Bonds*(_xlfn.NORM.INV(RAND(),bond_ave,bond_std))+(AR864-AS$24)*cash*(_xlfn.NORM.INV(RAND(),cash_ave,cash_std))+(AR864-AS$24)))</f>
        <v/>
      </c>
      <c r="AT864" s="156">
        <f>IF((AS864&lt;=0),0,((AS864-AT$24)*Stock*(_xlfn.NORM.INV(RAND(),stock_ave,stock_std))+(AS864-AT$24)*Bonds*(_xlfn.NORM.INV(RAND(),bond_ave,bond_std))+(AS864-AT$24)*cash*(_xlfn.NORM.INV(RAND(),cash_ave,cash_std))+(AS864-AT$24)))</f>
        <v/>
      </c>
      <c r="AU864" s="156">
        <f>IF((AT864&lt;=0),0,((AT864-AU$24)*Stock*(_xlfn.NORM.INV(RAND(),stock_ave,stock_std))+(AT864-AU$24)*Bonds*(_xlfn.NORM.INV(RAND(),bond_ave,bond_std))+(AT864-AU$24)*cash*(_xlfn.NORM.INV(RAND(),cash_ave,cash_std))+(AT864-AU$24)))</f>
        <v/>
      </c>
      <c r="AV864" s="156">
        <f>IF((AU864&lt;=0),0,((AU864-AV$24)*Stock*(_xlfn.NORM.INV(RAND(),stock_ave,stock_std))+(AU864-AV$24)*Bonds*(_xlfn.NORM.INV(RAND(),bond_ave,bond_std))+(AU864-AV$24)*cash*(_xlfn.NORM.INV(RAND(),cash_ave,cash_std))+(AU864-AV$24)))</f>
        <v/>
      </c>
      <c r="AW864" s="156">
        <f>IF((AV864&lt;=0),0,((AV864-AW$24)*Stock*(_xlfn.NORM.INV(RAND(),stock_ave,stock_std))+(AV864-AW$24)*Bonds*(_xlfn.NORM.INV(RAND(),bond_ave,bond_std))+(AV864-AW$24)*cash*(_xlfn.NORM.INV(RAND(),cash_ave,cash_std))+(AV864-AW$24)))</f>
        <v/>
      </c>
      <c r="AX864" s="159" t="n"/>
      <c r="AY864" s="159" t="n"/>
      <c r="AZ864" s="159" t="n"/>
      <c r="BA864" s="159" t="n"/>
      <c r="BB864" s="159" t="n"/>
    </row>
    <row r="865">
      <c r="C865" s="147" t="n"/>
      <c r="D865" s="61">
        <f>+D864-IF(D$18&gt;74,(D864/D$25)*$C$10)</f>
        <v/>
      </c>
      <c r="E865" s="61">
        <f>+E864-IF(E$18&gt;74,(E864/E$25)*$C$10)</f>
        <v/>
      </c>
      <c r="F865" s="61">
        <f>+F864-IF(F$18&gt;74,(F864/F$25)*$C$10)</f>
        <v/>
      </c>
      <c r="G865" s="61">
        <f>+G864-IF(G$18&gt;74,(G864/G$25)*$C$10)</f>
        <v/>
      </c>
      <c r="H865" s="61">
        <f>+H864-IF(H$18&gt;74,(H864/H$25)*$C$10)</f>
        <v/>
      </c>
      <c r="I865" s="61">
        <f>+I864-IF(I$18&gt;74,(I864/I$25)*$C$10)</f>
        <v/>
      </c>
      <c r="J865" s="61">
        <f>+J864-IF(J$18&gt;74,(J864/J$25)*$C$10)</f>
        <v/>
      </c>
      <c r="K865" s="61">
        <f>+K864-IF(K$18&gt;74,(K864/K$25)*$C$10)</f>
        <v/>
      </c>
      <c r="L865" s="61">
        <f>+L864-IF(L$18&gt;74,(L864/L$25)*$C$10)</f>
        <v/>
      </c>
      <c r="M865" s="61">
        <f>+M864-IF(M$18&gt;74,(M864/M$25)*$C$10)</f>
        <v/>
      </c>
      <c r="N865" s="61">
        <f>+N864-IF(N$18&gt;74,(N864/N$25)*$C$10)</f>
        <v/>
      </c>
      <c r="O865" s="61">
        <f>+O864-IF(O$18&gt;74,(O864/O$25)*$C$10)</f>
        <v/>
      </c>
      <c r="P865" s="61">
        <f>+P864-IF(P$18&gt;74,(P864/P$25)*$C$10)</f>
        <v/>
      </c>
      <c r="Q865" s="61">
        <f>+Q864-IF(Q$18&gt;74,(Q864/Q$25)*$C$10)</f>
        <v/>
      </c>
      <c r="R865" s="61">
        <f>+R864-IF(R$18&gt;74,(R864/R$25)*$C$10)</f>
        <v/>
      </c>
      <c r="S865" s="61">
        <f>+S864-IF(S$18&gt;74,(S864/S$25)*$C$10)</f>
        <v/>
      </c>
      <c r="T865" s="61">
        <f>+T864-IF(T$18&gt;74,(T864/T$25)*$C$10)</f>
        <v/>
      </c>
      <c r="U865" s="61">
        <f>+U864-IF(U$18&gt;74,(U864/U$25)*$C$10)</f>
        <v/>
      </c>
      <c r="V865" s="61">
        <f>+V864-IF(V$18&gt;74,(V864/V$25)*$C$10)</f>
        <v/>
      </c>
      <c r="W865" s="61">
        <f>+W864-IF(W$18&gt;74,(W864/W$25)*$C$10)</f>
        <v/>
      </c>
      <c r="X865" s="61">
        <f>+X864-IF(X$18&gt;74,(X864/X$25)*$C$10)</f>
        <v/>
      </c>
      <c r="Y865" s="61">
        <f>+Y864-IF(Y$18&gt;74,(Y864/Y$25)*$C$10)</f>
        <v/>
      </c>
      <c r="Z865" s="61">
        <f>+Z864-IF(Z$18&gt;74,(Z864/Z$25)*$C$10)</f>
        <v/>
      </c>
      <c r="AA865" s="61">
        <f>+AA864-IF(AA$18&gt;74,(AA864/AA$25)*$C$10)</f>
        <v/>
      </c>
      <c r="AB865" s="61">
        <f>+AB864-IF(AB$18&gt;74,(AB864/AB$25)*$C$10)</f>
        <v/>
      </c>
      <c r="AC865" s="61">
        <f>+AC864-IF(AC$18&gt;74,(AC864/AC$25)*$C$10)</f>
        <v/>
      </c>
      <c r="AD865" s="61">
        <f>+AD864-IF(AD$18&gt;74,(AD864/AD$25)*$C$10)</f>
        <v/>
      </c>
      <c r="AE865" s="61">
        <f>+AE864-IF(AE$18&gt;74,(AE864/AE$25)*$C$10)</f>
        <v/>
      </c>
      <c r="AF865" s="61">
        <f>+AF864-IF(AF$18&gt;74,(AF864/AF$25)*$C$10)</f>
        <v/>
      </c>
      <c r="AG865" s="61">
        <f>+AG864-IF(AG$18&gt;74,(AG864/AG$25)*$C$10)</f>
        <v/>
      </c>
      <c r="AH865" s="61">
        <f>+AH864-IF(AH$18&gt;74,(AH864/AH$25)*$C$10)</f>
        <v/>
      </c>
      <c r="AI865" s="61">
        <f>+AI864-IF(AI$18&gt;74,(AI864/AI$25)*$C$10)</f>
        <v/>
      </c>
      <c r="AJ865" s="61">
        <f>+AJ864-IF(AJ$18&gt;74,(AJ864/AJ$25)*$C$10)</f>
        <v/>
      </c>
      <c r="AK865" s="61">
        <f>+AK864-IF(AK$18&gt;74,(AK864/AK$25)*$C$10)</f>
        <v/>
      </c>
      <c r="AL865" s="61">
        <f>+AL864-IF(AL$18&gt;74,(AL864/AL$25)*$C$10)</f>
        <v/>
      </c>
      <c r="AM865" s="61">
        <f>+AM864-IF(AM$18&gt;74,(AM864/AM$25)*$C$10)</f>
        <v/>
      </c>
      <c r="AN865" s="61">
        <f>+AN864-IF(AN$18&gt;74,(AN864/AN$25)*$C$10)</f>
        <v/>
      </c>
      <c r="AO865" s="61">
        <f>+AO864-IF(AO$18&gt;74,(AO864/AO$25)*$C$10)</f>
        <v/>
      </c>
      <c r="AP865" s="61">
        <f>+AP864-IF(AP$18&gt;74,(AP864/AP$25)*$C$10)</f>
        <v/>
      </c>
      <c r="AQ865" s="61">
        <f>+AQ864-IF(AQ$18&gt;74,(AQ864/AQ$25)*$C$10)</f>
        <v/>
      </c>
      <c r="AR865" s="61">
        <f>+AR864-IF(AR$18&gt;74,(AR864/AR$25)*$C$10)</f>
        <v/>
      </c>
      <c r="AS865" s="61">
        <f>+AS864-IF(AS$18&gt;74,(AS864/AS$25)*$C$10)</f>
        <v/>
      </c>
      <c r="AT865" s="61">
        <f>+AT864-IF(AT$18&gt;74,(AT864/AT$25)*$C$10)</f>
        <v/>
      </c>
      <c r="AU865" s="61">
        <f>+AU864-IF(AU$18&gt;74,(AU864/AU$25)*$C$10)</f>
        <v/>
      </c>
      <c r="AV865" s="61">
        <f>+AV864-IF(AV$18&gt;74,(AV864/AV$25)*$C$10)</f>
        <v/>
      </c>
      <c r="AW865" s="61">
        <f>+AW864-IF(AW$18&gt;74,(AW864/AW$25)*$C$10)</f>
        <v/>
      </c>
      <c r="AX865" s="35">
        <f>IF(AW865&gt;0,1,0)</f>
        <v/>
      </c>
      <c r="AY865" s="35">
        <f>IF(AL865&gt;0,1,0)</f>
        <v/>
      </c>
      <c r="AZ865" s="35">
        <f>IF(AG865&gt;0,1,0)</f>
        <v/>
      </c>
      <c r="BA865" s="35">
        <f>IF(AB865&gt;0,1,0)</f>
        <v/>
      </c>
      <c r="BB865" s="35">
        <f>IF(W865&gt;0,1,0)</f>
        <v/>
      </c>
    </row>
    <row r="866">
      <c r="B866" s="154" t="inlineStr">
        <is>
          <t>trial 420</t>
        </is>
      </c>
      <c r="C866" s="155">
        <f>+start-C863</f>
        <v/>
      </c>
      <c r="D866" s="156">
        <f>IF((C866&lt;=0),0,((C866-D$24)*Stock*(_xlfn.NORM.INV(RAND(),stock_ave,stock_std))+(C866-D$24)*Bonds*(_xlfn.NORM.INV(RAND(),bond_ave,bond_std))+(C866-D$24)*cash*(_xlfn.NORM.INV(RAND(),cash_ave,cash_std))+(C866-D$24)))</f>
        <v/>
      </c>
      <c r="E866" s="156">
        <f>IF((D866&lt;=0),0,((D866-E$24)*Stock*(_xlfn.NORM.INV(RAND(),stock_ave,stock_std))+(D866-E$24)*Bonds*(_xlfn.NORM.INV(RAND(),bond_ave,bond_std))+(D866-E$24)*cash*(_xlfn.NORM.INV(RAND(),cash_ave,cash_std))+(D866-E$24)))</f>
        <v/>
      </c>
      <c r="F866" s="156">
        <f>IF((E866&lt;=0),0,((E866-F$24)*Stock*(_xlfn.NORM.INV(RAND(),stock_ave,stock_std))+(E866-F$24)*Bonds*(_xlfn.NORM.INV(RAND(),bond_ave,bond_std))+(E866-F$24)*cash*(_xlfn.NORM.INV(RAND(),cash_ave,cash_std))+(E866-F$24)))</f>
        <v/>
      </c>
      <c r="G866" s="156">
        <f>IF((F866&lt;=0),0,((F866-G$24)*Stock*(_xlfn.NORM.INV(RAND(),stock_ave,stock_std))+(F866-G$24)*Bonds*(_xlfn.NORM.INV(RAND(),bond_ave,bond_std))+(F866-G$24)*cash*(_xlfn.NORM.INV(RAND(),cash_ave,cash_std))+(F866-G$24)))</f>
        <v/>
      </c>
      <c r="H866" s="156">
        <f>IF((G866&lt;=0),0,((G866-H$24)*Stock*(_xlfn.NORM.INV(RAND(),stock_ave,stock_std))+(G866-H$24)*Bonds*(_xlfn.NORM.INV(RAND(),bond_ave,bond_std))+(G866-H$24)*cash*(_xlfn.NORM.INV(RAND(),cash_ave,cash_std))+(G866-H$24)))</f>
        <v/>
      </c>
      <c r="I866" s="156">
        <f>IF((H866&lt;=0),0,((H866-I$24)*Stock*(_xlfn.NORM.INV(RAND(),stock_ave,stock_std))+(H866-I$24)*Bonds*(_xlfn.NORM.INV(RAND(),bond_ave,bond_std))+(H866-I$24)*cash*(_xlfn.NORM.INV(RAND(),cash_ave,cash_std))+(H866-I$24)))</f>
        <v/>
      </c>
      <c r="J866" s="156">
        <f>IF((I866&lt;=0),0,((I866-J$24)*Stock*(_xlfn.NORM.INV(RAND(),stock_ave,stock_std))+(I866-J$24)*Bonds*(_xlfn.NORM.INV(RAND(),bond_ave,bond_std))+(I866-J$24)*cash*(_xlfn.NORM.INV(RAND(),cash_ave,cash_std))+(I866-J$24)))</f>
        <v/>
      </c>
      <c r="K866" s="156">
        <f>IF((J866&lt;=0),0,((J866-K$24)*Stock*(_xlfn.NORM.INV(RAND(),stock_ave,stock_std))+(J866-K$24)*Bonds*(_xlfn.NORM.INV(RAND(),bond_ave,bond_std))+(J866-K$24)*cash*(_xlfn.NORM.INV(RAND(),cash_ave,cash_std))+(J866-K$24)))</f>
        <v/>
      </c>
      <c r="L866" s="156">
        <f>IF((K866&lt;=0),0,((K866-L$24)*Stock*(_xlfn.NORM.INV(RAND(),stock_ave,stock_std))+(K866-L$24)*Bonds*(_xlfn.NORM.INV(RAND(),bond_ave,bond_std))+(K866-L$24)*cash*(_xlfn.NORM.INV(RAND(),cash_ave,cash_std))+(K866-L$24)))</f>
        <v/>
      </c>
      <c r="M866" s="156">
        <f>IF((L866&lt;=0),0,((L866-M$24)*Stock*(_xlfn.NORM.INV(RAND(),stock_ave,stock_std))+(L866-M$24)*Bonds*(_xlfn.NORM.INV(RAND(),bond_ave,bond_std))+(L866-M$24)*cash*(_xlfn.NORM.INV(RAND(),cash_ave,cash_std))+(L866-M$24)))</f>
        <v/>
      </c>
      <c r="N866" s="156">
        <f>IF((M866&lt;=0),0,((M866-N$24)*Stock*(_xlfn.NORM.INV(RAND(),stock_ave,stock_std))+(M866-N$24)*Bonds*(_xlfn.NORM.INV(RAND(),bond_ave,bond_std))+(M866-N$24)*cash*(_xlfn.NORM.INV(RAND(),cash_ave,cash_std))+(M866-N$24)))</f>
        <v/>
      </c>
      <c r="O866" s="156">
        <f>IF((N866&lt;=0),0,((N866-O$24)*Stock*(_xlfn.NORM.INV(RAND(),stock_ave,stock_std))+(N866-O$24)*Bonds*(_xlfn.NORM.INV(RAND(),bond_ave,bond_std))+(N866-O$24)*cash*(_xlfn.NORM.INV(RAND(),cash_ave,cash_std))+(N866-O$24)))</f>
        <v/>
      </c>
      <c r="P866" s="156">
        <f>IF((O866&lt;=0),0,((O866-P$24)*Stock*(_xlfn.NORM.INV(RAND(),stock_ave,stock_std))+(O866-P$24)*Bonds*(_xlfn.NORM.INV(RAND(),bond_ave,bond_std))+(O866-P$24)*cash*(_xlfn.NORM.INV(RAND(),cash_ave,cash_std))+(O866-P$24)))</f>
        <v/>
      </c>
      <c r="Q866" s="156">
        <f>IF((P866&lt;=0),0,((P866-Q$24)*Stock*(_xlfn.NORM.INV(RAND(),stock_ave,stock_std))+(P866-Q$24)*Bonds*(_xlfn.NORM.INV(RAND(),bond_ave,bond_std))+(P866-Q$24)*cash*(_xlfn.NORM.INV(RAND(),cash_ave,cash_std))+(P866-Q$24)))</f>
        <v/>
      </c>
      <c r="R866" s="156">
        <f>IF((Q866&lt;=0),0,((Q866-R$24)*Stock*(_xlfn.NORM.INV(RAND(),stock_ave,stock_std))+(Q866-R$24)*Bonds*(_xlfn.NORM.INV(RAND(),bond_ave,bond_std))+(Q866-R$24)*cash*(_xlfn.NORM.INV(RAND(),cash_ave,cash_std))+(Q866-R$24)))</f>
        <v/>
      </c>
      <c r="S866" s="156">
        <f>IF((R866&lt;=0),0,((R866-S$24)*Stock*(_xlfn.NORM.INV(RAND(),stock_ave,stock_std))+(R866-S$24)*Bonds*(_xlfn.NORM.INV(RAND(),bond_ave,bond_std))+(R866-S$24)*cash*(_xlfn.NORM.INV(RAND(),cash_ave,cash_std))+(R866-S$24)))</f>
        <v/>
      </c>
      <c r="T866" s="156">
        <f>IF((S866&lt;=0),0,((S866-T$24)*Stock*(_xlfn.NORM.INV(RAND(),stock_ave,stock_std))+(S866-T$24)*Bonds*(_xlfn.NORM.INV(RAND(),bond_ave,bond_std))+(S866-T$24)*cash*(_xlfn.NORM.INV(RAND(),cash_ave,cash_std))+(S866-T$24)))</f>
        <v/>
      </c>
      <c r="U866" s="156">
        <f>IF((T866&lt;=0),0,((T866-U$24)*Stock*(_xlfn.NORM.INV(RAND(),stock_ave,stock_std))+(T866-U$24)*Bonds*(_xlfn.NORM.INV(RAND(),bond_ave,bond_std))+(T866-U$24)*cash*(_xlfn.NORM.INV(RAND(),cash_ave,cash_std))+(T866-U$24)))</f>
        <v/>
      </c>
      <c r="V866" s="156">
        <f>IF((U866&lt;=0),0,((U866-V$24)*Stock*(_xlfn.NORM.INV(RAND(),stock_ave,stock_std))+(U866-V$24)*Bonds*(_xlfn.NORM.INV(RAND(),bond_ave,bond_std))+(U866-V$24)*cash*(_xlfn.NORM.INV(RAND(),cash_ave,cash_std))+(U866-V$24)))</f>
        <v/>
      </c>
      <c r="W866" s="156">
        <f>IF((V866&lt;=0),0,((V866-W$24)*Stock*(_xlfn.NORM.INV(RAND(),stock_ave,stock_std))+(V866-W$24)*Bonds*(_xlfn.NORM.INV(RAND(),bond_ave,bond_std))+(V866-W$24)*cash*(_xlfn.NORM.INV(RAND(),cash_ave,cash_std))+(V866-W$24)))</f>
        <v/>
      </c>
      <c r="X866" s="156">
        <f>IF((W866&lt;=0),0,((W866-X$24)*Stock*(_xlfn.NORM.INV(RAND(),stock_ave,stock_std))+(W866-X$24)*Bonds*(_xlfn.NORM.INV(RAND(),bond_ave,bond_std))+(W866-X$24)*cash*(_xlfn.NORM.INV(RAND(),cash_ave,cash_std))+(W866-X$24)))</f>
        <v/>
      </c>
      <c r="Y866" s="156">
        <f>IF((X866&lt;=0),0,((X866-Y$24)*Stock*(_xlfn.NORM.INV(RAND(),stock_ave,stock_std))+(X866-Y$24)*Bonds*(_xlfn.NORM.INV(RAND(),bond_ave,bond_std))+(X866-Y$24)*cash*(_xlfn.NORM.INV(RAND(),cash_ave,cash_std))+(X866-Y$24)))</f>
        <v/>
      </c>
      <c r="Z866" s="156">
        <f>IF((Y866&lt;=0),0,((Y866-Z$24)*Stock*(_xlfn.NORM.INV(RAND(),stock_ave,stock_std))+(Y866-Z$24)*Bonds*(_xlfn.NORM.INV(RAND(),bond_ave,bond_std))+(Y866-Z$24)*cash*(_xlfn.NORM.INV(RAND(),cash_ave,cash_std))+(Y866-Z$24)))</f>
        <v/>
      </c>
      <c r="AA866" s="156">
        <f>IF((Z866&lt;=0),0,((Z866-AA$24)*Stock*(_xlfn.NORM.INV(RAND(),stock_ave,stock_std))+(Z866-AA$24)*Bonds*(_xlfn.NORM.INV(RAND(),bond_ave,bond_std))+(Z866-AA$24)*cash*(_xlfn.NORM.INV(RAND(),cash_ave,cash_std))+(Z866-AA$24)))</f>
        <v/>
      </c>
      <c r="AB866" s="156">
        <f>IF((AA866&lt;=0),0,((AA866-AB$24)*Stock*(_xlfn.NORM.INV(RAND(),stock_ave,stock_std))+(AA866-AB$24)*Bonds*(_xlfn.NORM.INV(RAND(),bond_ave,bond_std))+(AA866-AB$24)*cash*(_xlfn.NORM.INV(RAND(),cash_ave,cash_std))+(AA866-AB$24)))</f>
        <v/>
      </c>
      <c r="AC866" s="156">
        <f>IF((AB866&lt;=0),0,((AB866-AC$24)*Stock*(_xlfn.NORM.INV(RAND(),stock_ave,stock_std))+(AB866-AC$24)*Bonds*(_xlfn.NORM.INV(RAND(),bond_ave,bond_std))+(AB866-AC$24)*cash*(_xlfn.NORM.INV(RAND(),cash_ave,cash_std))+(AB866-AC$24)))</f>
        <v/>
      </c>
      <c r="AD866" s="156">
        <f>IF((AC866&lt;=0),0,((AC866-AD$24)*Stock*(_xlfn.NORM.INV(RAND(),stock_ave,stock_std))+(AC866-AD$24)*Bonds*(_xlfn.NORM.INV(RAND(),bond_ave,bond_std))+(AC866-AD$24)*cash*(_xlfn.NORM.INV(RAND(),cash_ave,cash_std))+(AC866-AD$24)))</f>
        <v/>
      </c>
      <c r="AE866" s="156">
        <f>IF((AD866&lt;=0),0,((AD866-AE$24)*Stock*(_xlfn.NORM.INV(RAND(),stock_ave,stock_std))+(AD866-AE$24)*Bonds*(_xlfn.NORM.INV(RAND(),bond_ave,bond_std))+(AD866-AE$24)*cash*(_xlfn.NORM.INV(RAND(),cash_ave,cash_std))+(AD866-AE$24)))</f>
        <v/>
      </c>
      <c r="AF866" s="156">
        <f>IF((AE866&lt;=0),0,((AE866-AF$24)*Stock*(_xlfn.NORM.INV(RAND(),stock_ave,stock_std))+(AE866-AF$24)*Bonds*(_xlfn.NORM.INV(RAND(),bond_ave,bond_std))+(AE866-AF$24)*cash*(_xlfn.NORM.INV(RAND(),cash_ave,cash_std))+(AE866-AF$24)))</f>
        <v/>
      </c>
      <c r="AG866" s="156">
        <f>IF((AF866&lt;=0),0,((AF866-AG$24)*Stock*(_xlfn.NORM.INV(RAND(),stock_ave,stock_std))+(AF866-AG$24)*Bonds*(_xlfn.NORM.INV(RAND(),bond_ave,bond_std))+(AF866-AG$24)*cash*(_xlfn.NORM.INV(RAND(),cash_ave,cash_std))+(AF866-AG$24)))</f>
        <v/>
      </c>
      <c r="AH866" s="156">
        <f>IF((AG866&lt;=0),0,((AG866-AH$24)*Stock*(_xlfn.NORM.INV(RAND(),stock_ave,stock_std))+(AG866-AH$24)*Bonds*(_xlfn.NORM.INV(RAND(),bond_ave,bond_std))+(AG866-AH$24)*cash*(_xlfn.NORM.INV(RAND(),cash_ave,cash_std))+(AG866-AH$24)))</f>
        <v/>
      </c>
      <c r="AI866" s="156">
        <f>IF((AH866&lt;=0),0,((AH866-AI$24)*Stock*(_xlfn.NORM.INV(RAND(),stock_ave,stock_std))+(AH866-AI$24)*Bonds*(_xlfn.NORM.INV(RAND(),bond_ave,bond_std))+(AH866-AI$24)*cash*(_xlfn.NORM.INV(RAND(),cash_ave,cash_std))+(AH866-AI$24)))</f>
        <v/>
      </c>
      <c r="AJ866" s="156">
        <f>IF((AI866&lt;=0),0,((AI866-AJ$24)*Stock*(_xlfn.NORM.INV(RAND(),stock_ave,stock_std))+(AI866-AJ$24)*Bonds*(_xlfn.NORM.INV(RAND(),bond_ave,bond_std))+(AI866-AJ$24)*cash*(_xlfn.NORM.INV(RAND(),cash_ave,cash_std))+(AI866-AJ$24)))</f>
        <v/>
      </c>
      <c r="AK866" s="156">
        <f>IF((AJ866&lt;=0),0,((AJ866-AK$24)*Stock*(_xlfn.NORM.INV(RAND(),stock_ave,stock_std))+(AJ866-AK$24)*Bonds*(_xlfn.NORM.INV(RAND(),bond_ave,bond_std))+(AJ866-AK$24)*cash*(_xlfn.NORM.INV(RAND(),cash_ave,cash_std))+(AJ866-AK$24)))</f>
        <v/>
      </c>
      <c r="AL866" s="156">
        <f>IF((AK866&lt;=0),0,((AK866-AL$24)*Stock*(_xlfn.NORM.INV(RAND(),stock_ave,stock_std))+(AK866-AL$24)*Bonds*(_xlfn.NORM.INV(RAND(),bond_ave,bond_std))+(AK866-AL$24)*cash*(_xlfn.NORM.INV(RAND(),cash_ave,cash_std))+(AK866-AL$24)))</f>
        <v/>
      </c>
      <c r="AM866" s="156">
        <f>IF((AL866&lt;=0),0,((AL866-AM$24)*Stock*(_xlfn.NORM.INV(RAND(),stock_ave,stock_std))+(AL866-AM$24)*Bonds*(_xlfn.NORM.INV(RAND(),bond_ave,bond_std))+(AL866-AM$24)*cash*(_xlfn.NORM.INV(RAND(),cash_ave,cash_std))+(AL866-AM$24)))</f>
        <v/>
      </c>
      <c r="AN866" s="156">
        <f>IF((AM866&lt;=0),0,((AM866-AN$24)*Stock*(_xlfn.NORM.INV(RAND(),stock_ave,stock_std))+(AM866-AN$24)*Bonds*(_xlfn.NORM.INV(RAND(),bond_ave,bond_std))+(AM866-AN$24)*cash*(_xlfn.NORM.INV(RAND(),cash_ave,cash_std))+(AM866-AN$24)))</f>
        <v/>
      </c>
      <c r="AO866" s="156">
        <f>IF((AN866&lt;=0),0,((AN866-AO$24)*Stock*(_xlfn.NORM.INV(RAND(),stock_ave,stock_std))+(AN866-AO$24)*Bonds*(_xlfn.NORM.INV(RAND(),bond_ave,bond_std))+(AN866-AO$24)*cash*(_xlfn.NORM.INV(RAND(),cash_ave,cash_std))+(AN866-AO$24)))</f>
        <v/>
      </c>
      <c r="AP866" s="156">
        <f>IF((AO866&lt;=0),0,((AO866-AP$24)*Stock*(_xlfn.NORM.INV(RAND(),stock_ave,stock_std))+(AO866-AP$24)*Bonds*(_xlfn.NORM.INV(RAND(),bond_ave,bond_std))+(AO866-AP$24)*cash*(_xlfn.NORM.INV(RAND(),cash_ave,cash_std))+(AO866-AP$24)))</f>
        <v/>
      </c>
      <c r="AQ866" s="156">
        <f>IF((AP866&lt;=0),0,((AP866-AQ$24)*Stock*(_xlfn.NORM.INV(RAND(),stock_ave,stock_std))+(AP866-AQ$24)*Bonds*(_xlfn.NORM.INV(RAND(),bond_ave,bond_std))+(AP866-AQ$24)*cash*(_xlfn.NORM.INV(RAND(),cash_ave,cash_std))+(AP866-AQ$24)))</f>
        <v/>
      </c>
      <c r="AR866" s="156">
        <f>IF((AQ866&lt;=0),0,((AQ866-AR$24)*Stock*(_xlfn.NORM.INV(RAND(),stock_ave,stock_std))+(AQ866-AR$24)*Bonds*(_xlfn.NORM.INV(RAND(),bond_ave,bond_std))+(AQ866-AR$24)*cash*(_xlfn.NORM.INV(RAND(),cash_ave,cash_std))+(AQ866-AR$24)))</f>
        <v/>
      </c>
      <c r="AS866" s="156">
        <f>IF((AR866&lt;=0),0,((AR866-AS$24)*Stock*(_xlfn.NORM.INV(RAND(),stock_ave,stock_std))+(AR866-AS$24)*Bonds*(_xlfn.NORM.INV(RAND(),bond_ave,bond_std))+(AR866-AS$24)*cash*(_xlfn.NORM.INV(RAND(),cash_ave,cash_std))+(AR866-AS$24)))</f>
        <v/>
      </c>
      <c r="AT866" s="156">
        <f>IF((AS866&lt;=0),0,((AS866-AT$24)*Stock*(_xlfn.NORM.INV(RAND(),stock_ave,stock_std))+(AS866-AT$24)*Bonds*(_xlfn.NORM.INV(RAND(),bond_ave,bond_std))+(AS866-AT$24)*cash*(_xlfn.NORM.INV(RAND(),cash_ave,cash_std))+(AS866-AT$24)))</f>
        <v/>
      </c>
      <c r="AU866" s="156">
        <f>IF((AT866&lt;=0),0,((AT866-AU$24)*Stock*(_xlfn.NORM.INV(RAND(),stock_ave,stock_std))+(AT866-AU$24)*Bonds*(_xlfn.NORM.INV(RAND(),bond_ave,bond_std))+(AT866-AU$24)*cash*(_xlfn.NORM.INV(RAND(),cash_ave,cash_std))+(AT866-AU$24)))</f>
        <v/>
      </c>
      <c r="AV866" s="156">
        <f>IF((AU866&lt;=0),0,((AU866-AV$24)*Stock*(_xlfn.NORM.INV(RAND(),stock_ave,stock_std))+(AU866-AV$24)*Bonds*(_xlfn.NORM.INV(RAND(),bond_ave,bond_std))+(AU866-AV$24)*cash*(_xlfn.NORM.INV(RAND(),cash_ave,cash_std))+(AU866-AV$24)))</f>
        <v/>
      </c>
      <c r="AW866" s="156">
        <f>IF((AV866&lt;=0),0,((AV866-AW$24)*Stock*(_xlfn.NORM.INV(RAND(),stock_ave,stock_std))+(AV866-AW$24)*Bonds*(_xlfn.NORM.INV(RAND(),bond_ave,bond_std))+(AV866-AW$24)*cash*(_xlfn.NORM.INV(RAND(),cash_ave,cash_std))+(AV866-AW$24)))</f>
        <v/>
      </c>
      <c r="AX866" s="159" t="n"/>
      <c r="AY866" s="159" t="n"/>
      <c r="AZ866" s="159" t="n"/>
      <c r="BA866" s="159" t="n"/>
      <c r="BB866" s="159" t="n"/>
    </row>
    <row r="867">
      <c r="C867" s="147" t="n"/>
      <c r="D867" s="61">
        <f>+D866-IF(D$18&gt;74,(D866/D$25)*$C$10)</f>
        <v/>
      </c>
      <c r="E867" s="61">
        <f>+E866-IF(E$18&gt;74,(E866/E$25)*$C$10)</f>
        <v/>
      </c>
      <c r="F867" s="61">
        <f>+F866-IF(F$18&gt;74,(F866/F$25)*$C$10)</f>
        <v/>
      </c>
      <c r="G867" s="61">
        <f>+G866-IF(G$18&gt;74,(G866/G$25)*$C$10)</f>
        <v/>
      </c>
      <c r="H867" s="61">
        <f>+H866-IF(H$18&gt;74,(H866/H$25)*$C$10)</f>
        <v/>
      </c>
      <c r="I867" s="61">
        <f>+I866-IF(I$18&gt;74,(I866/I$25)*$C$10)</f>
        <v/>
      </c>
      <c r="J867" s="61">
        <f>+J866-IF(J$18&gt;74,(J866/J$25)*$C$10)</f>
        <v/>
      </c>
      <c r="K867" s="61">
        <f>+K866-IF(K$18&gt;74,(K866/K$25)*$C$10)</f>
        <v/>
      </c>
      <c r="L867" s="61">
        <f>+L866-IF(L$18&gt;74,(L866/L$25)*$C$10)</f>
        <v/>
      </c>
      <c r="M867" s="61">
        <f>+M866-IF(M$18&gt;74,(M866/M$25)*$C$10)</f>
        <v/>
      </c>
      <c r="N867" s="61">
        <f>+N866-IF(N$18&gt;74,(N866/N$25)*$C$10)</f>
        <v/>
      </c>
      <c r="O867" s="61">
        <f>+O866-IF(O$18&gt;74,(O866/O$25)*$C$10)</f>
        <v/>
      </c>
      <c r="P867" s="61">
        <f>+P866-IF(P$18&gt;74,(P866/P$25)*$C$10)</f>
        <v/>
      </c>
      <c r="Q867" s="61">
        <f>+Q866-IF(Q$18&gt;74,(Q866/Q$25)*$C$10)</f>
        <v/>
      </c>
      <c r="R867" s="61">
        <f>+R866-IF(R$18&gt;74,(R866/R$25)*$C$10)</f>
        <v/>
      </c>
      <c r="S867" s="61">
        <f>+S866-IF(S$18&gt;74,(S866/S$25)*$C$10)</f>
        <v/>
      </c>
      <c r="T867" s="61">
        <f>+T866-IF(T$18&gt;74,(T866/T$25)*$C$10)</f>
        <v/>
      </c>
      <c r="U867" s="61">
        <f>+U866-IF(U$18&gt;74,(U866/U$25)*$C$10)</f>
        <v/>
      </c>
      <c r="V867" s="61">
        <f>+V866-IF(V$18&gt;74,(V866/V$25)*$C$10)</f>
        <v/>
      </c>
      <c r="W867" s="61">
        <f>+W866-IF(W$18&gt;74,(W866/W$25)*$C$10)</f>
        <v/>
      </c>
      <c r="X867" s="61">
        <f>+X866-IF(X$18&gt;74,(X866/X$25)*$C$10)</f>
        <v/>
      </c>
      <c r="Y867" s="61">
        <f>+Y866-IF(Y$18&gt;74,(Y866/Y$25)*$C$10)</f>
        <v/>
      </c>
      <c r="Z867" s="61">
        <f>+Z866-IF(Z$18&gt;74,(Z866/Z$25)*$C$10)</f>
        <v/>
      </c>
      <c r="AA867" s="61">
        <f>+AA866-IF(AA$18&gt;74,(AA866/AA$25)*$C$10)</f>
        <v/>
      </c>
      <c r="AB867" s="61">
        <f>+AB866-IF(AB$18&gt;74,(AB866/AB$25)*$C$10)</f>
        <v/>
      </c>
      <c r="AC867" s="61">
        <f>+AC866-IF(AC$18&gt;74,(AC866/AC$25)*$C$10)</f>
        <v/>
      </c>
      <c r="AD867" s="61">
        <f>+AD866-IF(AD$18&gt;74,(AD866/AD$25)*$C$10)</f>
        <v/>
      </c>
      <c r="AE867" s="61">
        <f>+AE866-IF(AE$18&gt;74,(AE866/AE$25)*$C$10)</f>
        <v/>
      </c>
      <c r="AF867" s="61">
        <f>+AF866-IF(AF$18&gt;74,(AF866/AF$25)*$C$10)</f>
        <v/>
      </c>
      <c r="AG867" s="61">
        <f>+AG866-IF(AG$18&gt;74,(AG866/AG$25)*$C$10)</f>
        <v/>
      </c>
      <c r="AH867" s="61">
        <f>+AH866-IF(AH$18&gt;74,(AH866/AH$25)*$C$10)</f>
        <v/>
      </c>
      <c r="AI867" s="61">
        <f>+AI866-IF(AI$18&gt;74,(AI866/AI$25)*$C$10)</f>
        <v/>
      </c>
      <c r="AJ867" s="61">
        <f>+AJ866-IF(AJ$18&gt;74,(AJ866/AJ$25)*$C$10)</f>
        <v/>
      </c>
      <c r="AK867" s="61">
        <f>+AK866-IF(AK$18&gt;74,(AK866/AK$25)*$C$10)</f>
        <v/>
      </c>
      <c r="AL867" s="61">
        <f>+AL866-IF(AL$18&gt;74,(AL866/AL$25)*$C$10)</f>
        <v/>
      </c>
      <c r="AM867" s="61">
        <f>+AM866-IF(AM$18&gt;74,(AM866/AM$25)*$C$10)</f>
        <v/>
      </c>
      <c r="AN867" s="61">
        <f>+AN866-IF(AN$18&gt;74,(AN866/AN$25)*$C$10)</f>
        <v/>
      </c>
      <c r="AO867" s="61">
        <f>+AO866-IF(AO$18&gt;74,(AO866/AO$25)*$C$10)</f>
        <v/>
      </c>
      <c r="AP867" s="61">
        <f>+AP866-IF(AP$18&gt;74,(AP866/AP$25)*$C$10)</f>
        <v/>
      </c>
      <c r="AQ867" s="61">
        <f>+AQ866-IF(AQ$18&gt;74,(AQ866/AQ$25)*$C$10)</f>
        <v/>
      </c>
      <c r="AR867" s="61">
        <f>+AR866-IF(AR$18&gt;74,(AR866/AR$25)*$C$10)</f>
        <v/>
      </c>
      <c r="AS867" s="61">
        <f>+AS866-IF(AS$18&gt;74,(AS866/AS$25)*$C$10)</f>
        <v/>
      </c>
      <c r="AT867" s="61">
        <f>+AT866-IF(AT$18&gt;74,(AT866/AT$25)*$C$10)</f>
        <v/>
      </c>
      <c r="AU867" s="61">
        <f>+AU866-IF(AU$18&gt;74,(AU866/AU$25)*$C$10)</f>
        <v/>
      </c>
      <c r="AV867" s="61">
        <f>+AV866-IF(AV$18&gt;74,(AV866/AV$25)*$C$10)</f>
        <v/>
      </c>
      <c r="AW867" s="61">
        <f>+AW866-IF(AW$18&gt;74,(AW866/AW$25)*$C$10)</f>
        <v/>
      </c>
      <c r="AX867" s="35">
        <f>IF(AW867&gt;0,1,0)</f>
        <v/>
      </c>
      <c r="AY867" s="35">
        <f>IF(AL867&gt;0,1,0)</f>
        <v/>
      </c>
      <c r="AZ867" s="35">
        <f>IF(AG867&gt;0,1,0)</f>
        <v/>
      </c>
      <c r="BA867" s="35">
        <f>IF(AB867&gt;0,1,0)</f>
        <v/>
      </c>
      <c r="BB867" s="35">
        <f>IF(W867&gt;0,1,0)</f>
        <v/>
      </c>
    </row>
    <row r="868">
      <c r="B868" s="154" t="inlineStr">
        <is>
          <t>trial 421</t>
        </is>
      </c>
      <c r="C868" s="155">
        <f>+start-C865</f>
        <v/>
      </c>
      <c r="D868" s="156">
        <f>IF((C868&lt;=0),0,((C868-D$24)*Stock*(_xlfn.NORM.INV(RAND(),stock_ave,stock_std))+(C868-D$24)*Bonds*(_xlfn.NORM.INV(RAND(),bond_ave,bond_std))+(C868-D$24)*cash*(_xlfn.NORM.INV(RAND(),cash_ave,cash_std))+(C868-D$24)))</f>
        <v/>
      </c>
      <c r="E868" s="156">
        <f>IF((D868&lt;=0),0,((D868-E$24)*Stock*(_xlfn.NORM.INV(RAND(),stock_ave,stock_std))+(D868-E$24)*Bonds*(_xlfn.NORM.INV(RAND(),bond_ave,bond_std))+(D868-E$24)*cash*(_xlfn.NORM.INV(RAND(),cash_ave,cash_std))+(D868-E$24)))</f>
        <v/>
      </c>
      <c r="F868" s="156">
        <f>IF((E868&lt;=0),0,((E868-F$24)*Stock*(_xlfn.NORM.INV(RAND(),stock_ave,stock_std))+(E868-F$24)*Bonds*(_xlfn.NORM.INV(RAND(),bond_ave,bond_std))+(E868-F$24)*cash*(_xlfn.NORM.INV(RAND(),cash_ave,cash_std))+(E868-F$24)))</f>
        <v/>
      </c>
      <c r="G868" s="156">
        <f>IF((F868&lt;=0),0,((F868-G$24)*Stock*(_xlfn.NORM.INV(RAND(),stock_ave,stock_std))+(F868-G$24)*Bonds*(_xlfn.NORM.INV(RAND(),bond_ave,bond_std))+(F868-G$24)*cash*(_xlfn.NORM.INV(RAND(),cash_ave,cash_std))+(F868-G$24)))</f>
        <v/>
      </c>
      <c r="H868" s="156">
        <f>IF((G868&lt;=0),0,((G868-H$24)*Stock*(_xlfn.NORM.INV(RAND(),stock_ave,stock_std))+(G868-H$24)*Bonds*(_xlfn.NORM.INV(RAND(),bond_ave,bond_std))+(G868-H$24)*cash*(_xlfn.NORM.INV(RAND(),cash_ave,cash_std))+(G868-H$24)))</f>
        <v/>
      </c>
      <c r="I868" s="156">
        <f>IF((H868&lt;=0),0,((H868-I$24)*Stock*(_xlfn.NORM.INV(RAND(),stock_ave,stock_std))+(H868-I$24)*Bonds*(_xlfn.NORM.INV(RAND(),bond_ave,bond_std))+(H868-I$24)*cash*(_xlfn.NORM.INV(RAND(),cash_ave,cash_std))+(H868-I$24)))</f>
        <v/>
      </c>
      <c r="J868" s="156">
        <f>IF((I868&lt;=0),0,((I868-J$24)*Stock*(_xlfn.NORM.INV(RAND(),stock_ave,stock_std))+(I868-J$24)*Bonds*(_xlfn.NORM.INV(RAND(),bond_ave,bond_std))+(I868-J$24)*cash*(_xlfn.NORM.INV(RAND(),cash_ave,cash_std))+(I868-J$24)))</f>
        <v/>
      </c>
      <c r="K868" s="156">
        <f>IF((J868&lt;=0),0,((J868-K$24)*Stock*(_xlfn.NORM.INV(RAND(),stock_ave,stock_std))+(J868-K$24)*Bonds*(_xlfn.NORM.INV(RAND(),bond_ave,bond_std))+(J868-K$24)*cash*(_xlfn.NORM.INV(RAND(),cash_ave,cash_std))+(J868-K$24)))</f>
        <v/>
      </c>
      <c r="L868" s="156">
        <f>IF((K868&lt;=0),0,((K868-L$24)*Stock*(_xlfn.NORM.INV(RAND(),stock_ave,stock_std))+(K868-L$24)*Bonds*(_xlfn.NORM.INV(RAND(),bond_ave,bond_std))+(K868-L$24)*cash*(_xlfn.NORM.INV(RAND(),cash_ave,cash_std))+(K868-L$24)))</f>
        <v/>
      </c>
      <c r="M868" s="156">
        <f>IF((L868&lt;=0),0,((L868-M$24)*Stock*(_xlfn.NORM.INV(RAND(),stock_ave,stock_std))+(L868-M$24)*Bonds*(_xlfn.NORM.INV(RAND(),bond_ave,bond_std))+(L868-M$24)*cash*(_xlfn.NORM.INV(RAND(),cash_ave,cash_std))+(L868-M$24)))</f>
        <v/>
      </c>
      <c r="N868" s="156">
        <f>IF((M868&lt;=0),0,((M868-N$24)*Stock*(_xlfn.NORM.INV(RAND(),stock_ave,stock_std))+(M868-N$24)*Bonds*(_xlfn.NORM.INV(RAND(),bond_ave,bond_std))+(M868-N$24)*cash*(_xlfn.NORM.INV(RAND(),cash_ave,cash_std))+(M868-N$24)))</f>
        <v/>
      </c>
      <c r="O868" s="156">
        <f>IF((N868&lt;=0),0,((N868-O$24)*Stock*(_xlfn.NORM.INV(RAND(),stock_ave,stock_std))+(N868-O$24)*Bonds*(_xlfn.NORM.INV(RAND(),bond_ave,bond_std))+(N868-O$24)*cash*(_xlfn.NORM.INV(RAND(),cash_ave,cash_std))+(N868-O$24)))</f>
        <v/>
      </c>
      <c r="P868" s="156">
        <f>IF((O868&lt;=0),0,((O868-P$24)*Stock*(_xlfn.NORM.INV(RAND(),stock_ave,stock_std))+(O868-P$24)*Bonds*(_xlfn.NORM.INV(RAND(),bond_ave,bond_std))+(O868-P$24)*cash*(_xlfn.NORM.INV(RAND(),cash_ave,cash_std))+(O868-P$24)))</f>
        <v/>
      </c>
      <c r="Q868" s="156">
        <f>IF((P868&lt;=0),0,((P868-Q$24)*Stock*(_xlfn.NORM.INV(RAND(),stock_ave,stock_std))+(P868-Q$24)*Bonds*(_xlfn.NORM.INV(RAND(),bond_ave,bond_std))+(P868-Q$24)*cash*(_xlfn.NORM.INV(RAND(),cash_ave,cash_std))+(P868-Q$24)))</f>
        <v/>
      </c>
      <c r="R868" s="156">
        <f>IF((Q868&lt;=0),0,((Q868-R$24)*Stock*(_xlfn.NORM.INV(RAND(),stock_ave,stock_std))+(Q868-R$24)*Bonds*(_xlfn.NORM.INV(RAND(),bond_ave,bond_std))+(Q868-R$24)*cash*(_xlfn.NORM.INV(RAND(),cash_ave,cash_std))+(Q868-R$24)))</f>
        <v/>
      </c>
      <c r="S868" s="156">
        <f>IF((R868&lt;=0),0,((R868-S$24)*Stock*(_xlfn.NORM.INV(RAND(),stock_ave,stock_std))+(R868-S$24)*Bonds*(_xlfn.NORM.INV(RAND(),bond_ave,bond_std))+(R868-S$24)*cash*(_xlfn.NORM.INV(RAND(),cash_ave,cash_std))+(R868-S$24)))</f>
        <v/>
      </c>
      <c r="T868" s="156">
        <f>IF((S868&lt;=0),0,((S868-T$24)*Stock*(_xlfn.NORM.INV(RAND(),stock_ave,stock_std))+(S868-T$24)*Bonds*(_xlfn.NORM.INV(RAND(),bond_ave,bond_std))+(S868-T$24)*cash*(_xlfn.NORM.INV(RAND(),cash_ave,cash_std))+(S868-T$24)))</f>
        <v/>
      </c>
      <c r="U868" s="156">
        <f>IF((T868&lt;=0),0,((T868-U$24)*Stock*(_xlfn.NORM.INV(RAND(),stock_ave,stock_std))+(T868-U$24)*Bonds*(_xlfn.NORM.INV(RAND(),bond_ave,bond_std))+(T868-U$24)*cash*(_xlfn.NORM.INV(RAND(),cash_ave,cash_std))+(T868-U$24)))</f>
        <v/>
      </c>
      <c r="V868" s="156">
        <f>IF((U868&lt;=0),0,((U868-V$24)*Stock*(_xlfn.NORM.INV(RAND(),stock_ave,stock_std))+(U868-V$24)*Bonds*(_xlfn.NORM.INV(RAND(),bond_ave,bond_std))+(U868-V$24)*cash*(_xlfn.NORM.INV(RAND(),cash_ave,cash_std))+(U868-V$24)))</f>
        <v/>
      </c>
      <c r="W868" s="156">
        <f>IF((V868&lt;=0),0,((V868-W$24)*Stock*(_xlfn.NORM.INV(RAND(),stock_ave,stock_std))+(V868-W$24)*Bonds*(_xlfn.NORM.INV(RAND(),bond_ave,bond_std))+(V868-W$24)*cash*(_xlfn.NORM.INV(RAND(),cash_ave,cash_std))+(V868-W$24)))</f>
        <v/>
      </c>
      <c r="X868" s="156">
        <f>IF((W868&lt;=0),0,((W868-X$24)*Stock*(_xlfn.NORM.INV(RAND(),stock_ave,stock_std))+(W868-X$24)*Bonds*(_xlfn.NORM.INV(RAND(),bond_ave,bond_std))+(W868-X$24)*cash*(_xlfn.NORM.INV(RAND(),cash_ave,cash_std))+(W868-X$24)))</f>
        <v/>
      </c>
      <c r="Y868" s="156">
        <f>IF((X868&lt;=0),0,((X868-Y$24)*Stock*(_xlfn.NORM.INV(RAND(),stock_ave,stock_std))+(X868-Y$24)*Bonds*(_xlfn.NORM.INV(RAND(),bond_ave,bond_std))+(X868-Y$24)*cash*(_xlfn.NORM.INV(RAND(),cash_ave,cash_std))+(X868-Y$24)))</f>
        <v/>
      </c>
      <c r="Z868" s="156">
        <f>IF((Y868&lt;=0),0,((Y868-Z$24)*Stock*(_xlfn.NORM.INV(RAND(),stock_ave,stock_std))+(Y868-Z$24)*Bonds*(_xlfn.NORM.INV(RAND(),bond_ave,bond_std))+(Y868-Z$24)*cash*(_xlfn.NORM.INV(RAND(),cash_ave,cash_std))+(Y868-Z$24)))</f>
        <v/>
      </c>
      <c r="AA868" s="156">
        <f>IF((Z868&lt;=0),0,((Z868-AA$24)*Stock*(_xlfn.NORM.INV(RAND(),stock_ave,stock_std))+(Z868-AA$24)*Bonds*(_xlfn.NORM.INV(RAND(),bond_ave,bond_std))+(Z868-AA$24)*cash*(_xlfn.NORM.INV(RAND(),cash_ave,cash_std))+(Z868-AA$24)))</f>
        <v/>
      </c>
      <c r="AB868" s="156">
        <f>IF((AA868&lt;=0),0,((AA868-AB$24)*Stock*(_xlfn.NORM.INV(RAND(),stock_ave,stock_std))+(AA868-AB$24)*Bonds*(_xlfn.NORM.INV(RAND(),bond_ave,bond_std))+(AA868-AB$24)*cash*(_xlfn.NORM.INV(RAND(),cash_ave,cash_std))+(AA868-AB$24)))</f>
        <v/>
      </c>
      <c r="AC868" s="156">
        <f>IF((AB868&lt;=0),0,((AB868-AC$24)*Stock*(_xlfn.NORM.INV(RAND(),stock_ave,stock_std))+(AB868-AC$24)*Bonds*(_xlfn.NORM.INV(RAND(),bond_ave,bond_std))+(AB868-AC$24)*cash*(_xlfn.NORM.INV(RAND(),cash_ave,cash_std))+(AB868-AC$24)))</f>
        <v/>
      </c>
      <c r="AD868" s="156">
        <f>IF((AC868&lt;=0),0,((AC868-AD$24)*Stock*(_xlfn.NORM.INV(RAND(),stock_ave,stock_std))+(AC868-AD$24)*Bonds*(_xlfn.NORM.INV(RAND(),bond_ave,bond_std))+(AC868-AD$24)*cash*(_xlfn.NORM.INV(RAND(),cash_ave,cash_std))+(AC868-AD$24)))</f>
        <v/>
      </c>
      <c r="AE868" s="156">
        <f>IF((AD868&lt;=0),0,((AD868-AE$24)*Stock*(_xlfn.NORM.INV(RAND(),stock_ave,stock_std))+(AD868-AE$24)*Bonds*(_xlfn.NORM.INV(RAND(),bond_ave,bond_std))+(AD868-AE$24)*cash*(_xlfn.NORM.INV(RAND(),cash_ave,cash_std))+(AD868-AE$24)))</f>
        <v/>
      </c>
      <c r="AF868" s="156">
        <f>IF((AE868&lt;=0),0,((AE868-AF$24)*Stock*(_xlfn.NORM.INV(RAND(),stock_ave,stock_std))+(AE868-AF$24)*Bonds*(_xlfn.NORM.INV(RAND(),bond_ave,bond_std))+(AE868-AF$24)*cash*(_xlfn.NORM.INV(RAND(),cash_ave,cash_std))+(AE868-AF$24)))</f>
        <v/>
      </c>
      <c r="AG868" s="156">
        <f>IF((AF868&lt;=0),0,((AF868-AG$24)*Stock*(_xlfn.NORM.INV(RAND(),stock_ave,stock_std))+(AF868-AG$24)*Bonds*(_xlfn.NORM.INV(RAND(),bond_ave,bond_std))+(AF868-AG$24)*cash*(_xlfn.NORM.INV(RAND(),cash_ave,cash_std))+(AF868-AG$24)))</f>
        <v/>
      </c>
      <c r="AH868" s="156">
        <f>IF((AG868&lt;=0),0,((AG868-AH$24)*Stock*(_xlfn.NORM.INV(RAND(),stock_ave,stock_std))+(AG868-AH$24)*Bonds*(_xlfn.NORM.INV(RAND(),bond_ave,bond_std))+(AG868-AH$24)*cash*(_xlfn.NORM.INV(RAND(),cash_ave,cash_std))+(AG868-AH$24)))</f>
        <v/>
      </c>
      <c r="AI868" s="156">
        <f>IF((AH868&lt;=0),0,((AH868-AI$24)*Stock*(_xlfn.NORM.INV(RAND(),stock_ave,stock_std))+(AH868-AI$24)*Bonds*(_xlfn.NORM.INV(RAND(),bond_ave,bond_std))+(AH868-AI$24)*cash*(_xlfn.NORM.INV(RAND(),cash_ave,cash_std))+(AH868-AI$24)))</f>
        <v/>
      </c>
      <c r="AJ868" s="156">
        <f>IF((AI868&lt;=0),0,((AI868-AJ$24)*Stock*(_xlfn.NORM.INV(RAND(),stock_ave,stock_std))+(AI868-AJ$24)*Bonds*(_xlfn.NORM.INV(RAND(),bond_ave,bond_std))+(AI868-AJ$24)*cash*(_xlfn.NORM.INV(RAND(),cash_ave,cash_std))+(AI868-AJ$24)))</f>
        <v/>
      </c>
      <c r="AK868" s="156">
        <f>IF((AJ868&lt;=0),0,((AJ868-AK$24)*Stock*(_xlfn.NORM.INV(RAND(),stock_ave,stock_std))+(AJ868-AK$24)*Bonds*(_xlfn.NORM.INV(RAND(),bond_ave,bond_std))+(AJ868-AK$24)*cash*(_xlfn.NORM.INV(RAND(),cash_ave,cash_std))+(AJ868-AK$24)))</f>
        <v/>
      </c>
      <c r="AL868" s="156">
        <f>IF((AK868&lt;=0),0,((AK868-AL$24)*Stock*(_xlfn.NORM.INV(RAND(),stock_ave,stock_std))+(AK868-AL$24)*Bonds*(_xlfn.NORM.INV(RAND(),bond_ave,bond_std))+(AK868-AL$24)*cash*(_xlfn.NORM.INV(RAND(),cash_ave,cash_std))+(AK868-AL$24)))</f>
        <v/>
      </c>
      <c r="AM868" s="156">
        <f>IF((AL868&lt;=0),0,((AL868-AM$24)*Stock*(_xlfn.NORM.INV(RAND(),stock_ave,stock_std))+(AL868-AM$24)*Bonds*(_xlfn.NORM.INV(RAND(),bond_ave,bond_std))+(AL868-AM$24)*cash*(_xlfn.NORM.INV(RAND(),cash_ave,cash_std))+(AL868-AM$24)))</f>
        <v/>
      </c>
      <c r="AN868" s="156">
        <f>IF((AM868&lt;=0),0,((AM868-AN$24)*Stock*(_xlfn.NORM.INV(RAND(),stock_ave,stock_std))+(AM868-AN$24)*Bonds*(_xlfn.NORM.INV(RAND(),bond_ave,bond_std))+(AM868-AN$24)*cash*(_xlfn.NORM.INV(RAND(),cash_ave,cash_std))+(AM868-AN$24)))</f>
        <v/>
      </c>
      <c r="AO868" s="156">
        <f>IF((AN868&lt;=0),0,((AN868-AO$24)*Stock*(_xlfn.NORM.INV(RAND(),stock_ave,stock_std))+(AN868-AO$24)*Bonds*(_xlfn.NORM.INV(RAND(),bond_ave,bond_std))+(AN868-AO$24)*cash*(_xlfn.NORM.INV(RAND(),cash_ave,cash_std))+(AN868-AO$24)))</f>
        <v/>
      </c>
      <c r="AP868" s="156">
        <f>IF((AO868&lt;=0),0,((AO868-AP$24)*Stock*(_xlfn.NORM.INV(RAND(),stock_ave,stock_std))+(AO868-AP$24)*Bonds*(_xlfn.NORM.INV(RAND(),bond_ave,bond_std))+(AO868-AP$24)*cash*(_xlfn.NORM.INV(RAND(),cash_ave,cash_std))+(AO868-AP$24)))</f>
        <v/>
      </c>
      <c r="AQ868" s="156">
        <f>IF((AP868&lt;=0),0,((AP868-AQ$24)*Stock*(_xlfn.NORM.INV(RAND(),stock_ave,stock_std))+(AP868-AQ$24)*Bonds*(_xlfn.NORM.INV(RAND(),bond_ave,bond_std))+(AP868-AQ$24)*cash*(_xlfn.NORM.INV(RAND(),cash_ave,cash_std))+(AP868-AQ$24)))</f>
        <v/>
      </c>
      <c r="AR868" s="156">
        <f>IF((AQ868&lt;=0),0,((AQ868-AR$24)*Stock*(_xlfn.NORM.INV(RAND(),stock_ave,stock_std))+(AQ868-AR$24)*Bonds*(_xlfn.NORM.INV(RAND(),bond_ave,bond_std))+(AQ868-AR$24)*cash*(_xlfn.NORM.INV(RAND(),cash_ave,cash_std))+(AQ868-AR$24)))</f>
        <v/>
      </c>
      <c r="AS868" s="156">
        <f>IF((AR868&lt;=0),0,((AR868-AS$24)*Stock*(_xlfn.NORM.INV(RAND(),stock_ave,stock_std))+(AR868-AS$24)*Bonds*(_xlfn.NORM.INV(RAND(),bond_ave,bond_std))+(AR868-AS$24)*cash*(_xlfn.NORM.INV(RAND(),cash_ave,cash_std))+(AR868-AS$24)))</f>
        <v/>
      </c>
      <c r="AT868" s="156">
        <f>IF((AS868&lt;=0),0,((AS868-AT$24)*Stock*(_xlfn.NORM.INV(RAND(),stock_ave,stock_std))+(AS868-AT$24)*Bonds*(_xlfn.NORM.INV(RAND(),bond_ave,bond_std))+(AS868-AT$24)*cash*(_xlfn.NORM.INV(RAND(),cash_ave,cash_std))+(AS868-AT$24)))</f>
        <v/>
      </c>
      <c r="AU868" s="156">
        <f>IF((AT868&lt;=0),0,((AT868-AU$24)*Stock*(_xlfn.NORM.INV(RAND(),stock_ave,stock_std))+(AT868-AU$24)*Bonds*(_xlfn.NORM.INV(RAND(),bond_ave,bond_std))+(AT868-AU$24)*cash*(_xlfn.NORM.INV(RAND(),cash_ave,cash_std))+(AT868-AU$24)))</f>
        <v/>
      </c>
      <c r="AV868" s="156">
        <f>IF((AU868&lt;=0),0,((AU868-AV$24)*Stock*(_xlfn.NORM.INV(RAND(),stock_ave,stock_std))+(AU868-AV$24)*Bonds*(_xlfn.NORM.INV(RAND(),bond_ave,bond_std))+(AU868-AV$24)*cash*(_xlfn.NORM.INV(RAND(),cash_ave,cash_std))+(AU868-AV$24)))</f>
        <v/>
      </c>
      <c r="AW868" s="156">
        <f>IF((AV868&lt;=0),0,((AV868-AW$24)*Stock*(_xlfn.NORM.INV(RAND(),stock_ave,stock_std))+(AV868-AW$24)*Bonds*(_xlfn.NORM.INV(RAND(),bond_ave,bond_std))+(AV868-AW$24)*cash*(_xlfn.NORM.INV(RAND(),cash_ave,cash_std))+(AV868-AW$24)))</f>
        <v/>
      </c>
      <c r="AX868" s="159" t="n"/>
      <c r="AY868" s="159" t="n"/>
      <c r="AZ868" s="159" t="n"/>
      <c r="BA868" s="159" t="n"/>
      <c r="BB868" s="159" t="n"/>
    </row>
    <row r="869">
      <c r="C869" s="147" t="n"/>
      <c r="D869" s="61">
        <f>+D868-IF(D$18&gt;74,(D868/D$25)*$C$10)</f>
        <v/>
      </c>
      <c r="E869" s="61">
        <f>+E868-IF(E$18&gt;74,(E868/E$25)*$C$10)</f>
        <v/>
      </c>
      <c r="F869" s="61">
        <f>+F868-IF(F$18&gt;74,(F868/F$25)*$C$10)</f>
        <v/>
      </c>
      <c r="G869" s="61">
        <f>+G868-IF(G$18&gt;74,(G868/G$25)*$C$10)</f>
        <v/>
      </c>
      <c r="H869" s="61">
        <f>+H868-IF(H$18&gt;74,(H868/H$25)*$C$10)</f>
        <v/>
      </c>
      <c r="I869" s="61">
        <f>+I868-IF(I$18&gt;74,(I868/I$25)*$C$10)</f>
        <v/>
      </c>
      <c r="J869" s="61">
        <f>+J868-IF(J$18&gt;74,(J868/J$25)*$C$10)</f>
        <v/>
      </c>
      <c r="K869" s="61">
        <f>+K868-IF(K$18&gt;74,(K868/K$25)*$C$10)</f>
        <v/>
      </c>
      <c r="L869" s="61">
        <f>+L868-IF(L$18&gt;74,(L868/L$25)*$C$10)</f>
        <v/>
      </c>
      <c r="M869" s="61">
        <f>+M868-IF(M$18&gt;74,(M868/M$25)*$C$10)</f>
        <v/>
      </c>
      <c r="N869" s="61">
        <f>+N868-IF(N$18&gt;74,(N868/N$25)*$C$10)</f>
        <v/>
      </c>
      <c r="O869" s="61">
        <f>+O868-IF(O$18&gt;74,(O868/O$25)*$C$10)</f>
        <v/>
      </c>
      <c r="P869" s="61">
        <f>+P868-IF(P$18&gt;74,(P868/P$25)*$C$10)</f>
        <v/>
      </c>
      <c r="Q869" s="61">
        <f>+Q868-IF(Q$18&gt;74,(Q868/Q$25)*$C$10)</f>
        <v/>
      </c>
      <c r="R869" s="61">
        <f>+R868-IF(R$18&gt;74,(R868/R$25)*$C$10)</f>
        <v/>
      </c>
      <c r="S869" s="61">
        <f>+S868-IF(S$18&gt;74,(S868/S$25)*$C$10)</f>
        <v/>
      </c>
      <c r="T869" s="61">
        <f>+T868-IF(T$18&gt;74,(T868/T$25)*$C$10)</f>
        <v/>
      </c>
      <c r="U869" s="61">
        <f>+U868-IF(U$18&gt;74,(U868/U$25)*$C$10)</f>
        <v/>
      </c>
      <c r="V869" s="61">
        <f>+V868-IF(V$18&gt;74,(V868/V$25)*$C$10)</f>
        <v/>
      </c>
      <c r="W869" s="61">
        <f>+W868-IF(W$18&gt;74,(W868/W$25)*$C$10)</f>
        <v/>
      </c>
      <c r="X869" s="61">
        <f>+X868-IF(X$18&gt;74,(X868/X$25)*$C$10)</f>
        <v/>
      </c>
      <c r="Y869" s="61">
        <f>+Y868-IF(Y$18&gt;74,(Y868/Y$25)*$C$10)</f>
        <v/>
      </c>
      <c r="Z869" s="61">
        <f>+Z868-IF(Z$18&gt;74,(Z868/Z$25)*$C$10)</f>
        <v/>
      </c>
      <c r="AA869" s="61">
        <f>+AA868-IF(AA$18&gt;74,(AA868/AA$25)*$C$10)</f>
        <v/>
      </c>
      <c r="AB869" s="61">
        <f>+AB868-IF(AB$18&gt;74,(AB868/AB$25)*$C$10)</f>
        <v/>
      </c>
      <c r="AC869" s="61">
        <f>+AC868-IF(AC$18&gt;74,(AC868/AC$25)*$C$10)</f>
        <v/>
      </c>
      <c r="AD869" s="61">
        <f>+AD868-IF(AD$18&gt;74,(AD868/AD$25)*$C$10)</f>
        <v/>
      </c>
      <c r="AE869" s="61">
        <f>+AE868-IF(AE$18&gt;74,(AE868/AE$25)*$C$10)</f>
        <v/>
      </c>
      <c r="AF869" s="61">
        <f>+AF868-IF(AF$18&gt;74,(AF868/AF$25)*$C$10)</f>
        <v/>
      </c>
      <c r="AG869" s="61">
        <f>+AG868-IF(AG$18&gt;74,(AG868/AG$25)*$C$10)</f>
        <v/>
      </c>
      <c r="AH869" s="61">
        <f>+AH868-IF(AH$18&gt;74,(AH868/AH$25)*$C$10)</f>
        <v/>
      </c>
      <c r="AI869" s="61">
        <f>+AI868-IF(AI$18&gt;74,(AI868/AI$25)*$C$10)</f>
        <v/>
      </c>
      <c r="AJ869" s="61">
        <f>+AJ868-IF(AJ$18&gt;74,(AJ868/AJ$25)*$C$10)</f>
        <v/>
      </c>
      <c r="AK869" s="61">
        <f>+AK868-IF(AK$18&gt;74,(AK868/AK$25)*$C$10)</f>
        <v/>
      </c>
      <c r="AL869" s="61">
        <f>+AL868-IF(AL$18&gt;74,(AL868/AL$25)*$C$10)</f>
        <v/>
      </c>
      <c r="AM869" s="61">
        <f>+AM868-IF(AM$18&gt;74,(AM868/AM$25)*$C$10)</f>
        <v/>
      </c>
      <c r="AN869" s="61">
        <f>+AN868-IF(AN$18&gt;74,(AN868/AN$25)*$C$10)</f>
        <v/>
      </c>
      <c r="AO869" s="61">
        <f>+AO868-IF(AO$18&gt;74,(AO868/AO$25)*$C$10)</f>
        <v/>
      </c>
      <c r="AP869" s="61">
        <f>+AP868-IF(AP$18&gt;74,(AP868/AP$25)*$C$10)</f>
        <v/>
      </c>
      <c r="AQ869" s="61">
        <f>+AQ868-IF(AQ$18&gt;74,(AQ868/AQ$25)*$C$10)</f>
        <v/>
      </c>
      <c r="AR869" s="61">
        <f>+AR868-IF(AR$18&gt;74,(AR868/AR$25)*$C$10)</f>
        <v/>
      </c>
      <c r="AS869" s="61">
        <f>+AS868-IF(AS$18&gt;74,(AS868/AS$25)*$C$10)</f>
        <v/>
      </c>
      <c r="AT869" s="61">
        <f>+AT868-IF(AT$18&gt;74,(AT868/AT$25)*$C$10)</f>
        <v/>
      </c>
      <c r="AU869" s="61">
        <f>+AU868-IF(AU$18&gt;74,(AU868/AU$25)*$C$10)</f>
        <v/>
      </c>
      <c r="AV869" s="61">
        <f>+AV868-IF(AV$18&gt;74,(AV868/AV$25)*$C$10)</f>
        <v/>
      </c>
      <c r="AW869" s="61">
        <f>+AW868-IF(AW$18&gt;74,(AW868/AW$25)*$C$10)</f>
        <v/>
      </c>
      <c r="AX869" s="35">
        <f>IF(AW869&gt;0,1,0)</f>
        <v/>
      </c>
      <c r="AY869" s="35">
        <f>IF(AL869&gt;0,1,0)</f>
        <v/>
      </c>
      <c r="AZ869" s="35">
        <f>IF(AG869&gt;0,1,0)</f>
        <v/>
      </c>
      <c r="BA869" s="35">
        <f>IF(AB869&gt;0,1,0)</f>
        <v/>
      </c>
      <c r="BB869" s="35">
        <f>IF(W869&gt;0,1,0)</f>
        <v/>
      </c>
    </row>
    <row r="870">
      <c r="B870" s="154" t="inlineStr">
        <is>
          <t>trial 422</t>
        </is>
      </c>
      <c r="C870" s="155">
        <f>+start-C867</f>
        <v/>
      </c>
      <c r="D870" s="156">
        <f>IF((C870&lt;=0),0,((C870-D$24)*Stock*(_xlfn.NORM.INV(RAND(),stock_ave,stock_std))+(C870-D$24)*Bonds*(_xlfn.NORM.INV(RAND(),bond_ave,bond_std))+(C870-D$24)*cash*(_xlfn.NORM.INV(RAND(),cash_ave,cash_std))+(C870-D$24)))</f>
        <v/>
      </c>
      <c r="E870" s="156">
        <f>IF((D870&lt;=0),0,((D870-E$24)*Stock*(_xlfn.NORM.INV(RAND(),stock_ave,stock_std))+(D870-E$24)*Bonds*(_xlfn.NORM.INV(RAND(),bond_ave,bond_std))+(D870-E$24)*cash*(_xlfn.NORM.INV(RAND(),cash_ave,cash_std))+(D870-E$24)))</f>
        <v/>
      </c>
      <c r="F870" s="156">
        <f>IF((E870&lt;=0),0,((E870-F$24)*Stock*(_xlfn.NORM.INV(RAND(),stock_ave,stock_std))+(E870-F$24)*Bonds*(_xlfn.NORM.INV(RAND(),bond_ave,bond_std))+(E870-F$24)*cash*(_xlfn.NORM.INV(RAND(),cash_ave,cash_std))+(E870-F$24)))</f>
        <v/>
      </c>
      <c r="G870" s="156">
        <f>IF((F870&lt;=0),0,((F870-G$24)*Stock*(_xlfn.NORM.INV(RAND(),stock_ave,stock_std))+(F870-G$24)*Bonds*(_xlfn.NORM.INV(RAND(),bond_ave,bond_std))+(F870-G$24)*cash*(_xlfn.NORM.INV(RAND(),cash_ave,cash_std))+(F870-G$24)))</f>
        <v/>
      </c>
      <c r="H870" s="156">
        <f>IF((G870&lt;=0),0,((G870-H$24)*Stock*(_xlfn.NORM.INV(RAND(),stock_ave,stock_std))+(G870-H$24)*Bonds*(_xlfn.NORM.INV(RAND(),bond_ave,bond_std))+(G870-H$24)*cash*(_xlfn.NORM.INV(RAND(),cash_ave,cash_std))+(G870-H$24)))</f>
        <v/>
      </c>
      <c r="I870" s="156">
        <f>IF((H870&lt;=0),0,((H870-I$24)*Stock*(_xlfn.NORM.INV(RAND(),stock_ave,stock_std))+(H870-I$24)*Bonds*(_xlfn.NORM.INV(RAND(),bond_ave,bond_std))+(H870-I$24)*cash*(_xlfn.NORM.INV(RAND(),cash_ave,cash_std))+(H870-I$24)))</f>
        <v/>
      </c>
      <c r="J870" s="156">
        <f>IF((I870&lt;=0),0,((I870-J$24)*Stock*(_xlfn.NORM.INV(RAND(),stock_ave,stock_std))+(I870-J$24)*Bonds*(_xlfn.NORM.INV(RAND(),bond_ave,bond_std))+(I870-J$24)*cash*(_xlfn.NORM.INV(RAND(),cash_ave,cash_std))+(I870-J$24)))</f>
        <v/>
      </c>
      <c r="K870" s="156">
        <f>IF((J870&lt;=0),0,((J870-K$24)*Stock*(_xlfn.NORM.INV(RAND(),stock_ave,stock_std))+(J870-K$24)*Bonds*(_xlfn.NORM.INV(RAND(),bond_ave,bond_std))+(J870-K$24)*cash*(_xlfn.NORM.INV(RAND(),cash_ave,cash_std))+(J870-K$24)))</f>
        <v/>
      </c>
      <c r="L870" s="156">
        <f>IF((K870&lt;=0),0,((K870-L$24)*Stock*(_xlfn.NORM.INV(RAND(),stock_ave,stock_std))+(K870-L$24)*Bonds*(_xlfn.NORM.INV(RAND(),bond_ave,bond_std))+(K870-L$24)*cash*(_xlfn.NORM.INV(RAND(),cash_ave,cash_std))+(K870-L$24)))</f>
        <v/>
      </c>
      <c r="M870" s="156">
        <f>IF((L870&lt;=0),0,((L870-M$24)*Stock*(_xlfn.NORM.INV(RAND(),stock_ave,stock_std))+(L870-M$24)*Bonds*(_xlfn.NORM.INV(RAND(),bond_ave,bond_std))+(L870-M$24)*cash*(_xlfn.NORM.INV(RAND(),cash_ave,cash_std))+(L870-M$24)))</f>
        <v/>
      </c>
      <c r="N870" s="156">
        <f>IF((M870&lt;=0),0,((M870-N$24)*Stock*(_xlfn.NORM.INV(RAND(),stock_ave,stock_std))+(M870-N$24)*Bonds*(_xlfn.NORM.INV(RAND(),bond_ave,bond_std))+(M870-N$24)*cash*(_xlfn.NORM.INV(RAND(),cash_ave,cash_std))+(M870-N$24)))</f>
        <v/>
      </c>
      <c r="O870" s="156">
        <f>IF((N870&lt;=0),0,((N870-O$24)*Stock*(_xlfn.NORM.INV(RAND(),stock_ave,stock_std))+(N870-O$24)*Bonds*(_xlfn.NORM.INV(RAND(),bond_ave,bond_std))+(N870-O$24)*cash*(_xlfn.NORM.INV(RAND(),cash_ave,cash_std))+(N870-O$24)))</f>
        <v/>
      </c>
      <c r="P870" s="156">
        <f>IF((O870&lt;=0),0,((O870-P$24)*Stock*(_xlfn.NORM.INV(RAND(),stock_ave,stock_std))+(O870-P$24)*Bonds*(_xlfn.NORM.INV(RAND(),bond_ave,bond_std))+(O870-P$24)*cash*(_xlfn.NORM.INV(RAND(),cash_ave,cash_std))+(O870-P$24)))</f>
        <v/>
      </c>
      <c r="Q870" s="156">
        <f>IF((P870&lt;=0),0,((P870-Q$24)*Stock*(_xlfn.NORM.INV(RAND(),stock_ave,stock_std))+(P870-Q$24)*Bonds*(_xlfn.NORM.INV(RAND(),bond_ave,bond_std))+(P870-Q$24)*cash*(_xlfn.NORM.INV(RAND(),cash_ave,cash_std))+(P870-Q$24)))</f>
        <v/>
      </c>
      <c r="R870" s="156">
        <f>IF((Q870&lt;=0),0,((Q870-R$24)*Stock*(_xlfn.NORM.INV(RAND(),stock_ave,stock_std))+(Q870-R$24)*Bonds*(_xlfn.NORM.INV(RAND(),bond_ave,bond_std))+(Q870-R$24)*cash*(_xlfn.NORM.INV(RAND(),cash_ave,cash_std))+(Q870-R$24)))</f>
        <v/>
      </c>
      <c r="S870" s="156">
        <f>IF((R870&lt;=0),0,((R870-S$24)*Stock*(_xlfn.NORM.INV(RAND(),stock_ave,stock_std))+(R870-S$24)*Bonds*(_xlfn.NORM.INV(RAND(),bond_ave,bond_std))+(R870-S$24)*cash*(_xlfn.NORM.INV(RAND(),cash_ave,cash_std))+(R870-S$24)))</f>
        <v/>
      </c>
      <c r="T870" s="156">
        <f>IF((S870&lt;=0),0,((S870-T$24)*Stock*(_xlfn.NORM.INV(RAND(),stock_ave,stock_std))+(S870-T$24)*Bonds*(_xlfn.NORM.INV(RAND(),bond_ave,bond_std))+(S870-T$24)*cash*(_xlfn.NORM.INV(RAND(),cash_ave,cash_std))+(S870-T$24)))</f>
        <v/>
      </c>
      <c r="U870" s="156">
        <f>IF((T870&lt;=0),0,((T870-U$24)*Stock*(_xlfn.NORM.INV(RAND(),stock_ave,stock_std))+(T870-U$24)*Bonds*(_xlfn.NORM.INV(RAND(),bond_ave,bond_std))+(T870-U$24)*cash*(_xlfn.NORM.INV(RAND(),cash_ave,cash_std))+(T870-U$24)))</f>
        <v/>
      </c>
      <c r="V870" s="156">
        <f>IF((U870&lt;=0),0,((U870-V$24)*Stock*(_xlfn.NORM.INV(RAND(),stock_ave,stock_std))+(U870-V$24)*Bonds*(_xlfn.NORM.INV(RAND(),bond_ave,bond_std))+(U870-V$24)*cash*(_xlfn.NORM.INV(RAND(),cash_ave,cash_std))+(U870-V$24)))</f>
        <v/>
      </c>
      <c r="W870" s="156">
        <f>IF((V870&lt;=0),0,((V870-W$24)*Stock*(_xlfn.NORM.INV(RAND(),stock_ave,stock_std))+(V870-W$24)*Bonds*(_xlfn.NORM.INV(RAND(),bond_ave,bond_std))+(V870-W$24)*cash*(_xlfn.NORM.INV(RAND(),cash_ave,cash_std))+(V870-W$24)))</f>
        <v/>
      </c>
      <c r="X870" s="156">
        <f>IF((W870&lt;=0),0,((W870-X$24)*Stock*(_xlfn.NORM.INV(RAND(),stock_ave,stock_std))+(W870-X$24)*Bonds*(_xlfn.NORM.INV(RAND(),bond_ave,bond_std))+(W870-X$24)*cash*(_xlfn.NORM.INV(RAND(),cash_ave,cash_std))+(W870-X$24)))</f>
        <v/>
      </c>
      <c r="Y870" s="156">
        <f>IF((X870&lt;=0),0,((X870-Y$24)*Stock*(_xlfn.NORM.INV(RAND(),stock_ave,stock_std))+(X870-Y$24)*Bonds*(_xlfn.NORM.INV(RAND(),bond_ave,bond_std))+(X870-Y$24)*cash*(_xlfn.NORM.INV(RAND(),cash_ave,cash_std))+(X870-Y$24)))</f>
        <v/>
      </c>
      <c r="Z870" s="156">
        <f>IF((Y870&lt;=0),0,((Y870-Z$24)*Stock*(_xlfn.NORM.INV(RAND(),stock_ave,stock_std))+(Y870-Z$24)*Bonds*(_xlfn.NORM.INV(RAND(),bond_ave,bond_std))+(Y870-Z$24)*cash*(_xlfn.NORM.INV(RAND(),cash_ave,cash_std))+(Y870-Z$24)))</f>
        <v/>
      </c>
      <c r="AA870" s="156">
        <f>IF((Z870&lt;=0),0,((Z870-AA$24)*Stock*(_xlfn.NORM.INV(RAND(),stock_ave,stock_std))+(Z870-AA$24)*Bonds*(_xlfn.NORM.INV(RAND(),bond_ave,bond_std))+(Z870-AA$24)*cash*(_xlfn.NORM.INV(RAND(),cash_ave,cash_std))+(Z870-AA$24)))</f>
        <v/>
      </c>
      <c r="AB870" s="156">
        <f>IF((AA870&lt;=0),0,((AA870-AB$24)*Stock*(_xlfn.NORM.INV(RAND(),stock_ave,stock_std))+(AA870-AB$24)*Bonds*(_xlfn.NORM.INV(RAND(),bond_ave,bond_std))+(AA870-AB$24)*cash*(_xlfn.NORM.INV(RAND(),cash_ave,cash_std))+(AA870-AB$24)))</f>
        <v/>
      </c>
      <c r="AC870" s="156">
        <f>IF((AB870&lt;=0),0,((AB870-AC$24)*Stock*(_xlfn.NORM.INV(RAND(),stock_ave,stock_std))+(AB870-AC$24)*Bonds*(_xlfn.NORM.INV(RAND(),bond_ave,bond_std))+(AB870-AC$24)*cash*(_xlfn.NORM.INV(RAND(),cash_ave,cash_std))+(AB870-AC$24)))</f>
        <v/>
      </c>
      <c r="AD870" s="156">
        <f>IF((AC870&lt;=0),0,((AC870-AD$24)*Stock*(_xlfn.NORM.INV(RAND(),stock_ave,stock_std))+(AC870-AD$24)*Bonds*(_xlfn.NORM.INV(RAND(),bond_ave,bond_std))+(AC870-AD$24)*cash*(_xlfn.NORM.INV(RAND(),cash_ave,cash_std))+(AC870-AD$24)))</f>
        <v/>
      </c>
      <c r="AE870" s="156">
        <f>IF((AD870&lt;=0),0,((AD870-AE$24)*Stock*(_xlfn.NORM.INV(RAND(),stock_ave,stock_std))+(AD870-AE$24)*Bonds*(_xlfn.NORM.INV(RAND(),bond_ave,bond_std))+(AD870-AE$24)*cash*(_xlfn.NORM.INV(RAND(),cash_ave,cash_std))+(AD870-AE$24)))</f>
        <v/>
      </c>
      <c r="AF870" s="156">
        <f>IF((AE870&lt;=0),0,((AE870-AF$24)*Stock*(_xlfn.NORM.INV(RAND(),stock_ave,stock_std))+(AE870-AF$24)*Bonds*(_xlfn.NORM.INV(RAND(),bond_ave,bond_std))+(AE870-AF$24)*cash*(_xlfn.NORM.INV(RAND(),cash_ave,cash_std))+(AE870-AF$24)))</f>
        <v/>
      </c>
      <c r="AG870" s="156">
        <f>IF((AF870&lt;=0),0,((AF870-AG$24)*Stock*(_xlfn.NORM.INV(RAND(),stock_ave,stock_std))+(AF870-AG$24)*Bonds*(_xlfn.NORM.INV(RAND(),bond_ave,bond_std))+(AF870-AG$24)*cash*(_xlfn.NORM.INV(RAND(),cash_ave,cash_std))+(AF870-AG$24)))</f>
        <v/>
      </c>
      <c r="AH870" s="156">
        <f>IF((AG870&lt;=0),0,((AG870-AH$24)*Stock*(_xlfn.NORM.INV(RAND(),stock_ave,stock_std))+(AG870-AH$24)*Bonds*(_xlfn.NORM.INV(RAND(),bond_ave,bond_std))+(AG870-AH$24)*cash*(_xlfn.NORM.INV(RAND(),cash_ave,cash_std))+(AG870-AH$24)))</f>
        <v/>
      </c>
      <c r="AI870" s="156">
        <f>IF((AH870&lt;=0),0,((AH870-AI$24)*Stock*(_xlfn.NORM.INV(RAND(),stock_ave,stock_std))+(AH870-AI$24)*Bonds*(_xlfn.NORM.INV(RAND(),bond_ave,bond_std))+(AH870-AI$24)*cash*(_xlfn.NORM.INV(RAND(),cash_ave,cash_std))+(AH870-AI$24)))</f>
        <v/>
      </c>
      <c r="AJ870" s="156">
        <f>IF((AI870&lt;=0),0,((AI870-AJ$24)*Stock*(_xlfn.NORM.INV(RAND(),stock_ave,stock_std))+(AI870-AJ$24)*Bonds*(_xlfn.NORM.INV(RAND(),bond_ave,bond_std))+(AI870-AJ$24)*cash*(_xlfn.NORM.INV(RAND(),cash_ave,cash_std))+(AI870-AJ$24)))</f>
        <v/>
      </c>
      <c r="AK870" s="156">
        <f>IF((AJ870&lt;=0),0,((AJ870-AK$24)*Stock*(_xlfn.NORM.INV(RAND(),stock_ave,stock_std))+(AJ870-AK$24)*Bonds*(_xlfn.NORM.INV(RAND(),bond_ave,bond_std))+(AJ870-AK$24)*cash*(_xlfn.NORM.INV(RAND(),cash_ave,cash_std))+(AJ870-AK$24)))</f>
        <v/>
      </c>
      <c r="AL870" s="156">
        <f>IF((AK870&lt;=0),0,((AK870-AL$24)*Stock*(_xlfn.NORM.INV(RAND(),stock_ave,stock_std))+(AK870-AL$24)*Bonds*(_xlfn.NORM.INV(RAND(),bond_ave,bond_std))+(AK870-AL$24)*cash*(_xlfn.NORM.INV(RAND(),cash_ave,cash_std))+(AK870-AL$24)))</f>
        <v/>
      </c>
      <c r="AM870" s="156">
        <f>IF((AL870&lt;=0),0,((AL870-AM$24)*Stock*(_xlfn.NORM.INV(RAND(),stock_ave,stock_std))+(AL870-AM$24)*Bonds*(_xlfn.NORM.INV(RAND(),bond_ave,bond_std))+(AL870-AM$24)*cash*(_xlfn.NORM.INV(RAND(),cash_ave,cash_std))+(AL870-AM$24)))</f>
        <v/>
      </c>
      <c r="AN870" s="156">
        <f>IF((AM870&lt;=0),0,((AM870-AN$24)*Stock*(_xlfn.NORM.INV(RAND(),stock_ave,stock_std))+(AM870-AN$24)*Bonds*(_xlfn.NORM.INV(RAND(),bond_ave,bond_std))+(AM870-AN$24)*cash*(_xlfn.NORM.INV(RAND(),cash_ave,cash_std))+(AM870-AN$24)))</f>
        <v/>
      </c>
      <c r="AO870" s="156">
        <f>IF((AN870&lt;=0),0,((AN870-AO$24)*Stock*(_xlfn.NORM.INV(RAND(),stock_ave,stock_std))+(AN870-AO$24)*Bonds*(_xlfn.NORM.INV(RAND(),bond_ave,bond_std))+(AN870-AO$24)*cash*(_xlfn.NORM.INV(RAND(),cash_ave,cash_std))+(AN870-AO$24)))</f>
        <v/>
      </c>
      <c r="AP870" s="156">
        <f>IF((AO870&lt;=0),0,((AO870-AP$24)*Stock*(_xlfn.NORM.INV(RAND(),stock_ave,stock_std))+(AO870-AP$24)*Bonds*(_xlfn.NORM.INV(RAND(),bond_ave,bond_std))+(AO870-AP$24)*cash*(_xlfn.NORM.INV(RAND(),cash_ave,cash_std))+(AO870-AP$24)))</f>
        <v/>
      </c>
      <c r="AQ870" s="156">
        <f>IF((AP870&lt;=0),0,((AP870-AQ$24)*Stock*(_xlfn.NORM.INV(RAND(),stock_ave,stock_std))+(AP870-AQ$24)*Bonds*(_xlfn.NORM.INV(RAND(),bond_ave,bond_std))+(AP870-AQ$24)*cash*(_xlfn.NORM.INV(RAND(),cash_ave,cash_std))+(AP870-AQ$24)))</f>
        <v/>
      </c>
      <c r="AR870" s="156">
        <f>IF((AQ870&lt;=0),0,((AQ870-AR$24)*Stock*(_xlfn.NORM.INV(RAND(),stock_ave,stock_std))+(AQ870-AR$24)*Bonds*(_xlfn.NORM.INV(RAND(),bond_ave,bond_std))+(AQ870-AR$24)*cash*(_xlfn.NORM.INV(RAND(),cash_ave,cash_std))+(AQ870-AR$24)))</f>
        <v/>
      </c>
      <c r="AS870" s="156">
        <f>IF((AR870&lt;=0),0,((AR870-AS$24)*Stock*(_xlfn.NORM.INV(RAND(),stock_ave,stock_std))+(AR870-AS$24)*Bonds*(_xlfn.NORM.INV(RAND(),bond_ave,bond_std))+(AR870-AS$24)*cash*(_xlfn.NORM.INV(RAND(),cash_ave,cash_std))+(AR870-AS$24)))</f>
        <v/>
      </c>
      <c r="AT870" s="156">
        <f>IF((AS870&lt;=0),0,((AS870-AT$24)*Stock*(_xlfn.NORM.INV(RAND(),stock_ave,stock_std))+(AS870-AT$24)*Bonds*(_xlfn.NORM.INV(RAND(),bond_ave,bond_std))+(AS870-AT$24)*cash*(_xlfn.NORM.INV(RAND(),cash_ave,cash_std))+(AS870-AT$24)))</f>
        <v/>
      </c>
      <c r="AU870" s="156">
        <f>IF((AT870&lt;=0),0,((AT870-AU$24)*Stock*(_xlfn.NORM.INV(RAND(),stock_ave,stock_std))+(AT870-AU$24)*Bonds*(_xlfn.NORM.INV(RAND(),bond_ave,bond_std))+(AT870-AU$24)*cash*(_xlfn.NORM.INV(RAND(),cash_ave,cash_std))+(AT870-AU$24)))</f>
        <v/>
      </c>
      <c r="AV870" s="156">
        <f>IF((AU870&lt;=0),0,((AU870-AV$24)*Stock*(_xlfn.NORM.INV(RAND(),stock_ave,stock_std))+(AU870-AV$24)*Bonds*(_xlfn.NORM.INV(RAND(),bond_ave,bond_std))+(AU870-AV$24)*cash*(_xlfn.NORM.INV(RAND(),cash_ave,cash_std))+(AU870-AV$24)))</f>
        <v/>
      </c>
      <c r="AW870" s="156">
        <f>IF((AV870&lt;=0),0,((AV870-AW$24)*Stock*(_xlfn.NORM.INV(RAND(),stock_ave,stock_std))+(AV870-AW$24)*Bonds*(_xlfn.NORM.INV(RAND(),bond_ave,bond_std))+(AV870-AW$24)*cash*(_xlfn.NORM.INV(RAND(),cash_ave,cash_std))+(AV870-AW$24)))</f>
        <v/>
      </c>
      <c r="AX870" s="159" t="n"/>
      <c r="AY870" s="159" t="n"/>
      <c r="AZ870" s="159" t="n"/>
      <c r="BA870" s="159" t="n"/>
      <c r="BB870" s="159" t="n"/>
    </row>
    <row r="871">
      <c r="C871" s="147" t="n"/>
      <c r="D871" s="61">
        <f>+D870-IF(D$18&gt;74,(D870/D$25)*$C$10)</f>
        <v/>
      </c>
      <c r="E871" s="61">
        <f>+E870-IF(E$18&gt;74,(E870/E$25)*$C$10)</f>
        <v/>
      </c>
      <c r="F871" s="61">
        <f>+F870-IF(F$18&gt;74,(F870/F$25)*$C$10)</f>
        <v/>
      </c>
      <c r="G871" s="61">
        <f>+G870-IF(G$18&gt;74,(G870/G$25)*$C$10)</f>
        <v/>
      </c>
      <c r="H871" s="61">
        <f>+H870-IF(H$18&gt;74,(H870/H$25)*$C$10)</f>
        <v/>
      </c>
      <c r="I871" s="61">
        <f>+I870-IF(I$18&gt;74,(I870/I$25)*$C$10)</f>
        <v/>
      </c>
      <c r="J871" s="61">
        <f>+J870-IF(J$18&gt;74,(J870/J$25)*$C$10)</f>
        <v/>
      </c>
      <c r="K871" s="61">
        <f>+K870-IF(K$18&gt;74,(K870/K$25)*$C$10)</f>
        <v/>
      </c>
      <c r="L871" s="61">
        <f>+L870-IF(L$18&gt;74,(L870/L$25)*$C$10)</f>
        <v/>
      </c>
      <c r="M871" s="61">
        <f>+M870-IF(M$18&gt;74,(M870/M$25)*$C$10)</f>
        <v/>
      </c>
      <c r="N871" s="61">
        <f>+N870-IF(N$18&gt;74,(N870/N$25)*$C$10)</f>
        <v/>
      </c>
      <c r="O871" s="61">
        <f>+O870-IF(O$18&gt;74,(O870/O$25)*$C$10)</f>
        <v/>
      </c>
      <c r="P871" s="61">
        <f>+P870-IF(P$18&gt;74,(P870/P$25)*$C$10)</f>
        <v/>
      </c>
      <c r="Q871" s="61">
        <f>+Q870-IF(Q$18&gt;74,(Q870/Q$25)*$C$10)</f>
        <v/>
      </c>
      <c r="R871" s="61">
        <f>+R870-IF(R$18&gt;74,(R870/R$25)*$C$10)</f>
        <v/>
      </c>
      <c r="S871" s="61">
        <f>+S870-IF(S$18&gt;74,(S870/S$25)*$C$10)</f>
        <v/>
      </c>
      <c r="T871" s="61">
        <f>+T870-IF(T$18&gt;74,(T870/T$25)*$C$10)</f>
        <v/>
      </c>
      <c r="U871" s="61">
        <f>+U870-IF(U$18&gt;74,(U870/U$25)*$C$10)</f>
        <v/>
      </c>
      <c r="V871" s="61">
        <f>+V870-IF(V$18&gt;74,(V870/V$25)*$C$10)</f>
        <v/>
      </c>
      <c r="W871" s="61">
        <f>+W870-IF(W$18&gt;74,(W870/W$25)*$C$10)</f>
        <v/>
      </c>
      <c r="X871" s="61">
        <f>+X870-IF(X$18&gt;74,(X870/X$25)*$C$10)</f>
        <v/>
      </c>
      <c r="Y871" s="61">
        <f>+Y870-IF(Y$18&gt;74,(Y870/Y$25)*$C$10)</f>
        <v/>
      </c>
      <c r="Z871" s="61">
        <f>+Z870-IF(Z$18&gt;74,(Z870/Z$25)*$C$10)</f>
        <v/>
      </c>
      <c r="AA871" s="61">
        <f>+AA870-IF(AA$18&gt;74,(AA870/AA$25)*$C$10)</f>
        <v/>
      </c>
      <c r="AB871" s="61">
        <f>+AB870-IF(AB$18&gt;74,(AB870/AB$25)*$C$10)</f>
        <v/>
      </c>
      <c r="AC871" s="61">
        <f>+AC870-IF(AC$18&gt;74,(AC870/AC$25)*$C$10)</f>
        <v/>
      </c>
      <c r="AD871" s="61">
        <f>+AD870-IF(AD$18&gt;74,(AD870/AD$25)*$C$10)</f>
        <v/>
      </c>
      <c r="AE871" s="61">
        <f>+AE870-IF(AE$18&gt;74,(AE870/AE$25)*$C$10)</f>
        <v/>
      </c>
      <c r="AF871" s="61">
        <f>+AF870-IF(AF$18&gt;74,(AF870/AF$25)*$C$10)</f>
        <v/>
      </c>
      <c r="AG871" s="61">
        <f>+AG870-IF(AG$18&gt;74,(AG870/AG$25)*$C$10)</f>
        <v/>
      </c>
      <c r="AH871" s="61">
        <f>+AH870-IF(AH$18&gt;74,(AH870/AH$25)*$C$10)</f>
        <v/>
      </c>
      <c r="AI871" s="61">
        <f>+AI870-IF(AI$18&gt;74,(AI870/AI$25)*$C$10)</f>
        <v/>
      </c>
      <c r="AJ871" s="61">
        <f>+AJ870-IF(AJ$18&gt;74,(AJ870/AJ$25)*$C$10)</f>
        <v/>
      </c>
      <c r="AK871" s="61">
        <f>+AK870-IF(AK$18&gt;74,(AK870/AK$25)*$C$10)</f>
        <v/>
      </c>
      <c r="AL871" s="61">
        <f>+AL870-IF(AL$18&gt;74,(AL870/AL$25)*$C$10)</f>
        <v/>
      </c>
      <c r="AM871" s="61">
        <f>+AM870-IF(AM$18&gt;74,(AM870/AM$25)*$C$10)</f>
        <v/>
      </c>
      <c r="AN871" s="61">
        <f>+AN870-IF(AN$18&gt;74,(AN870/AN$25)*$C$10)</f>
        <v/>
      </c>
      <c r="AO871" s="61">
        <f>+AO870-IF(AO$18&gt;74,(AO870/AO$25)*$C$10)</f>
        <v/>
      </c>
      <c r="AP871" s="61">
        <f>+AP870-IF(AP$18&gt;74,(AP870/AP$25)*$C$10)</f>
        <v/>
      </c>
      <c r="AQ871" s="61">
        <f>+AQ870-IF(AQ$18&gt;74,(AQ870/AQ$25)*$C$10)</f>
        <v/>
      </c>
      <c r="AR871" s="61">
        <f>+AR870-IF(AR$18&gt;74,(AR870/AR$25)*$C$10)</f>
        <v/>
      </c>
      <c r="AS871" s="61">
        <f>+AS870-IF(AS$18&gt;74,(AS870/AS$25)*$C$10)</f>
        <v/>
      </c>
      <c r="AT871" s="61">
        <f>+AT870-IF(AT$18&gt;74,(AT870/AT$25)*$C$10)</f>
        <v/>
      </c>
      <c r="AU871" s="61">
        <f>+AU870-IF(AU$18&gt;74,(AU870/AU$25)*$C$10)</f>
        <v/>
      </c>
      <c r="AV871" s="61">
        <f>+AV870-IF(AV$18&gt;74,(AV870/AV$25)*$C$10)</f>
        <v/>
      </c>
      <c r="AW871" s="61">
        <f>+AW870-IF(AW$18&gt;74,(AW870/AW$25)*$C$10)</f>
        <v/>
      </c>
      <c r="AX871" s="35">
        <f>IF(AW871&gt;0,1,0)</f>
        <v/>
      </c>
      <c r="AY871" s="35">
        <f>IF(AL871&gt;0,1,0)</f>
        <v/>
      </c>
      <c r="AZ871" s="35">
        <f>IF(AG871&gt;0,1,0)</f>
        <v/>
      </c>
      <c r="BA871" s="35">
        <f>IF(AB871&gt;0,1,0)</f>
        <v/>
      </c>
      <c r="BB871" s="35">
        <f>IF(W871&gt;0,1,0)</f>
        <v/>
      </c>
    </row>
    <row r="872">
      <c r="B872" s="154" t="inlineStr">
        <is>
          <t>trial 423</t>
        </is>
      </c>
      <c r="C872" s="155">
        <f>+start-C869</f>
        <v/>
      </c>
      <c r="D872" s="156">
        <f>IF((C872&lt;=0),0,((C872-D$24)*Stock*(_xlfn.NORM.INV(RAND(),stock_ave,stock_std))+(C872-D$24)*Bonds*(_xlfn.NORM.INV(RAND(),bond_ave,bond_std))+(C872-D$24)*cash*(_xlfn.NORM.INV(RAND(),cash_ave,cash_std))+(C872-D$24)))</f>
        <v/>
      </c>
      <c r="E872" s="156">
        <f>IF((D872&lt;=0),0,((D872-E$24)*Stock*(_xlfn.NORM.INV(RAND(),stock_ave,stock_std))+(D872-E$24)*Bonds*(_xlfn.NORM.INV(RAND(),bond_ave,bond_std))+(D872-E$24)*cash*(_xlfn.NORM.INV(RAND(),cash_ave,cash_std))+(D872-E$24)))</f>
        <v/>
      </c>
      <c r="F872" s="156">
        <f>IF((E872&lt;=0),0,((E872-F$24)*Stock*(_xlfn.NORM.INV(RAND(),stock_ave,stock_std))+(E872-F$24)*Bonds*(_xlfn.NORM.INV(RAND(),bond_ave,bond_std))+(E872-F$24)*cash*(_xlfn.NORM.INV(RAND(),cash_ave,cash_std))+(E872-F$24)))</f>
        <v/>
      </c>
      <c r="G872" s="156">
        <f>IF((F872&lt;=0),0,((F872-G$24)*Stock*(_xlfn.NORM.INV(RAND(),stock_ave,stock_std))+(F872-G$24)*Bonds*(_xlfn.NORM.INV(RAND(),bond_ave,bond_std))+(F872-G$24)*cash*(_xlfn.NORM.INV(RAND(),cash_ave,cash_std))+(F872-G$24)))</f>
        <v/>
      </c>
      <c r="H872" s="156">
        <f>IF((G872&lt;=0),0,((G872-H$24)*Stock*(_xlfn.NORM.INV(RAND(),stock_ave,stock_std))+(G872-H$24)*Bonds*(_xlfn.NORM.INV(RAND(),bond_ave,bond_std))+(G872-H$24)*cash*(_xlfn.NORM.INV(RAND(),cash_ave,cash_std))+(G872-H$24)))</f>
        <v/>
      </c>
      <c r="I872" s="156">
        <f>IF((H872&lt;=0),0,((H872-I$24)*Stock*(_xlfn.NORM.INV(RAND(),stock_ave,stock_std))+(H872-I$24)*Bonds*(_xlfn.NORM.INV(RAND(),bond_ave,bond_std))+(H872-I$24)*cash*(_xlfn.NORM.INV(RAND(),cash_ave,cash_std))+(H872-I$24)))</f>
        <v/>
      </c>
      <c r="J872" s="156">
        <f>IF((I872&lt;=0),0,((I872-J$24)*Stock*(_xlfn.NORM.INV(RAND(),stock_ave,stock_std))+(I872-J$24)*Bonds*(_xlfn.NORM.INV(RAND(),bond_ave,bond_std))+(I872-J$24)*cash*(_xlfn.NORM.INV(RAND(),cash_ave,cash_std))+(I872-J$24)))</f>
        <v/>
      </c>
      <c r="K872" s="156">
        <f>IF((J872&lt;=0),0,((J872-K$24)*Stock*(_xlfn.NORM.INV(RAND(),stock_ave,stock_std))+(J872-K$24)*Bonds*(_xlfn.NORM.INV(RAND(),bond_ave,bond_std))+(J872-K$24)*cash*(_xlfn.NORM.INV(RAND(),cash_ave,cash_std))+(J872-K$24)))</f>
        <v/>
      </c>
      <c r="L872" s="156">
        <f>IF((K872&lt;=0),0,((K872-L$24)*Stock*(_xlfn.NORM.INV(RAND(),stock_ave,stock_std))+(K872-L$24)*Bonds*(_xlfn.NORM.INV(RAND(),bond_ave,bond_std))+(K872-L$24)*cash*(_xlfn.NORM.INV(RAND(),cash_ave,cash_std))+(K872-L$24)))</f>
        <v/>
      </c>
      <c r="M872" s="156">
        <f>IF((L872&lt;=0),0,((L872-M$24)*Stock*(_xlfn.NORM.INV(RAND(),stock_ave,stock_std))+(L872-M$24)*Bonds*(_xlfn.NORM.INV(RAND(),bond_ave,bond_std))+(L872-M$24)*cash*(_xlfn.NORM.INV(RAND(),cash_ave,cash_std))+(L872-M$24)))</f>
        <v/>
      </c>
      <c r="N872" s="156">
        <f>IF((M872&lt;=0),0,((M872-N$24)*Stock*(_xlfn.NORM.INV(RAND(),stock_ave,stock_std))+(M872-N$24)*Bonds*(_xlfn.NORM.INV(RAND(),bond_ave,bond_std))+(M872-N$24)*cash*(_xlfn.NORM.INV(RAND(),cash_ave,cash_std))+(M872-N$24)))</f>
        <v/>
      </c>
      <c r="O872" s="156">
        <f>IF((N872&lt;=0),0,((N872-O$24)*Stock*(_xlfn.NORM.INV(RAND(),stock_ave,stock_std))+(N872-O$24)*Bonds*(_xlfn.NORM.INV(RAND(),bond_ave,bond_std))+(N872-O$24)*cash*(_xlfn.NORM.INV(RAND(),cash_ave,cash_std))+(N872-O$24)))</f>
        <v/>
      </c>
      <c r="P872" s="156">
        <f>IF((O872&lt;=0),0,((O872-P$24)*Stock*(_xlfn.NORM.INV(RAND(),stock_ave,stock_std))+(O872-P$24)*Bonds*(_xlfn.NORM.INV(RAND(),bond_ave,bond_std))+(O872-P$24)*cash*(_xlfn.NORM.INV(RAND(),cash_ave,cash_std))+(O872-P$24)))</f>
        <v/>
      </c>
      <c r="Q872" s="156">
        <f>IF((P872&lt;=0),0,((P872-Q$24)*Stock*(_xlfn.NORM.INV(RAND(),stock_ave,stock_std))+(P872-Q$24)*Bonds*(_xlfn.NORM.INV(RAND(),bond_ave,bond_std))+(P872-Q$24)*cash*(_xlfn.NORM.INV(RAND(),cash_ave,cash_std))+(P872-Q$24)))</f>
        <v/>
      </c>
      <c r="R872" s="156">
        <f>IF((Q872&lt;=0),0,((Q872-R$24)*Stock*(_xlfn.NORM.INV(RAND(),stock_ave,stock_std))+(Q872-R$24)*Bonds*(_xlfn.NORM.INV(RAND(),bond_ave,bond_std))+(Q872-R$24)*cash*(_xlfn.NORM.INV(RAND(),cash_ave,cash_std))+(Q872-R$24)))</f>
        <v/>
      </c>
      <c r="S872" s="156">
        <f>IF((R872&lt;=0),0,((R872-S$24)*Stock*(_xlfn.NORM.INV(RAND(),stock_ave,stock_std))+(R872-S$24)*Bonds*(_xlfn.NORM.INV(RAND(),bond_ave,bond_std))+(R872-S$24)*cash*(_xlfn.NORM.INV(RAND(),cash_ave,cash_std))+(R872-S$24)))</f>
        <v/>
      </c>
      <c r="T872" s="156">
        <f>IF((S872&lt;=0),0,((S872-T$24)*Stock*(_xlfn.NORM.INV(RAND(),stock_ave,stock_std))+(S872-T$24)*Bonds*(_xlfn.NORM.INV(RAND(),bond_ave,bond_std))+(S872-T$24)*cash*(_xlfn.NORM.INV(RAND(),cash_ave,cash_std))+(S872-T$24)))</f>
        <v/>
      </c>
      <c r="U872" s="156">
        <f>IF((T872&lt;=0),0,((T872-U$24)*Stock*(_xlfn.NORM.INV(RAND(),stock_ave,stock_std))+(T872-U$24)*Bonds*(_xlfn.NORM.INV(RAND(),bond_ave,bond_std))+(T872-U$24)*cash*(_xlfn.NORM.INV(RAND(),cash_ave,cash_std))+(T872-U$24)))</f>
        <v/>
      </c>
      <c r="V872" s="156">
        <f>IF((U872&lt;=0),0,((U872-V$24)*Stock*(_xlfn.NORM.INV(RAND(),stock_ave,stock_std))+(U872-V$24)*Bonds*(_xlfn.NORM.INV(RAND(),bond_ave,bond_std))+(U872-V$24)*cash*(_xlfn.NORM.INV(RAND(),cash_ave,cash_std))+(U872-V$24)))</f>
        <v/>
      </c>
      <c r="W872" s="156">
        <f>IF((V872&lt;=0),0,((V872-W$24)*Stock*(_xlfn.NORM.INV(RAND(),stock_ave,stock_std))+(V872-W$24)*Bonds*(_xlfn.NORM.INV(RAND(),bond_ave,bond_std))+(V872-W$24)*cash*(_xlfn.NORM.INV(RAND(),cash_ave,cash_std))+(V872-W$24)))</f>
        <v/>
      </c>
      <c r="X872" s="156">
        <f>IF((W872&lt;=0),0,((W872-X$24)*Stock*(_xlfn.NORM.INV(RAND(),stock_ave,stock_std))+(W872-X$24)*Bonds*(_xlfn.NORM.INV(RAND(),bond_ave,bond_std))+(W872-X$24)*cash*(_xlfn.NORM.INV(RAND(),cash_ave,cash_std))+(W872-X$24)))</f>
        <v/>
      </c>
      <c r="Y872" s="156">
        <f>IF((X872&lt;=0),0,((X872-Y$24)*Stock*(_xlfn.NORM.INV(RAND(),stock_ave,stock_std))+(X872-Y$24)*Bonds*(_xlfn.NORM.INV(RAND(),bond_ave,bond_std))+(X872-Y$24)*cash*(_xlfn.NORM.INV(RAND(),cash_ave,cash_std))+(X872-Y$24)))</f>
        <v/>
      </c>
      <c r="Z872" s="156">
        <f>IF((Y872&lt;=0),0,((Y872-Z$24)*Stock*(_xlfn.NORM.INV(RAND(),stock_ave,stock_std))+(Y872-Z$24)*Bonds*(_xlfn.NORM.INV(RAND(),bond_ave,bond_std))+(Y872-Z$24)*cash*(_xlfn.NORM.INV(RAND(),cash_ave,cash_std))+(Y872-Z$24)))</f>
        <v/>
      </c>
      <c r="AA872" s="156">
        <f>IF((Z872&lt;=0),0,((Z872-AA$24)*Stock*(_xlfn.NORM.INV(RAND(),stock_ave,stock_std))+(Z872-AA$24)*Bonds*(_xlfn.NORM.INV(RAND(),bond_ave,bond_std))+(Z872-AA$24)*cash*(_xlfn.NORM.INV(RAND(),cash_ave,cash_std))+(Z872-AA$24)))</f>
        <v/>
      </c>
      <c r="AB872" s="156">
        <f>IF((AA872&lt;=0),0,((AA872-AB$24)*Stock*(_xlfn.NORM.INV(RAND(),stock_ave,stock_std))+(AA872-AB$24)*Bonds*(_xlfn.NORM.INV(RAND(),bond_ave,bond_std))+(AA872-AB$24)*cash*(_xlfn.NORM.INV(RAND(),cash_ave,cash_std))+(AA872-AB$24)))</f>
        <v/>
      </c>
      <c r="AC872" s="156">
        <f>IF((AB872&lt;=0),0,((AB872-AC$24)*Stock*(_xlfn.NORM.INV(RAND(),stock_ave,stock_std))+(AB872-AC$24)*Bonds*(_xlfn.NORM.INV(RAND(),bond_ave,bond_std))+(AB872-AC$24)*cash*(_xlfn.NORM.INV(RAND(),cash_ave,cash_std))+(AB872-AC$24)))</f>
        <v/>
      </c>
      <c r="AD872" s="156">
        <f>IF((AC872&lt;=0),0,((AC872-AD$24)*Stock*(_xlfn.NORM.INV(RAND(),stock_ave,stock_std))+(AC872-AD$24)*Bonds*(_xlfn.NORM.INV(RAND(),bond_ave,bond_std))+(AC872-AD$24)*cash*(_xlfn.NORM.INV(RAND(),cash_ave,cash_std))+(AC872-AD$24)))</f>
        <v/>
      </c>
      <c r="AE872" s="156">
        <f>IF((AD872&lt;=0),0,((AD872-AE$24)*Stock*(_xlfn.NORM.INV(RAND(),stock_ave,stock_std))+(AD872-AE$24)*Bonds*(_xlfn.NORM.INV(RAND(),bond_ave,bond_std))+(AD872-AE$24)*cash*(_xlfn.NORM.INV(RAND(),cash_ave,cash_std))+(AD872-AE$24)))</f>
        <v/>
      </c>
      <c r="AF872" s="156">
        <f>IF((AE872&lt;=0),0,((AE872-AF$24)*Stock*(_xlfn.NORM.INV(RAND(),stock_ave,stock_std))+(AE872-AF$24)*Bonds*(_xlfn.NORM.INV(RAND(),bond_ave,bond_std))+(AE872-AF$24)*cash*(_xlfn.NORM.INV(RAND(),cash_ave,cash_std))+(AE872-AF$24)))</f>
        <v/>
      </c>
      <c r="AG872" s="156">
        <f>IF((AF872&lt;=0),0,((AF872-AG$24)*Stock*(_xlfn.NORM.INV(RAND(),stock_ave,stock_std))+(AF872-AG$24)*Bonds*(_xlfn.NORM.INV(RAND(),bond_ave,bond_std))+(AF872-AG$24)*cash*(_xlfn.NORM.INV(RAND(),cash_ave,cash_std))+(AF872-AG$24)))</f>
        <v/>
      </c>
      <c r="AH872" s="156">
        <f>IF((AG872&lt;=0),0,((AG872-AH$24)*Stock*(_xlfn.NORM.INV(RAND(),stock_ave,stock_std))+(AG872-AH$24)*Bonds*(_xlfn.NORM.INV(RAND(),bond_ave,bond_std))+(AG872-AH$24)*cash*(_xlfn.NORM.INV(RAND(),cash_ave,cash_std))+(AG872-AH$24)))</f>
        <v/>
      </c>
      <c r="AI872" s="156">
        <f>IF((AH872&lt;=0),0,((AH872-AI$24)*Stock*(_xlfn.NORM.INV(RAND(),stock_ave,stock_std))+(AH872-AI$24)*Bonds*(_xlfn.NORM.INV(RAND(),bond_ave,bond_std))+(AH872-AI$24)*cash*(_xlfn.NORM.INV(RAND(),cash_ave,cash_std))+(AH872-AI$24)))</f>
        <v/>
      </c>
      <c r="AJ872" s="156">
        <f>IF((AI872&lt;=0),0,((AI872-AJ$24)*Stock*(_xlfn.NORM.INV(RAND(),stock_ave,stock_std))+(AI872-AJ$24)*Bonds*(_xlfn.NORM.INV(RAND(),bond_ave,bond_std))+(AI872-AJ$24)*cash*(_xlfn.NORM.INV(RAND(),cash_ave,cash_std))+(AI872-AJ$24)))</f>
        <v/>
      </c>
      <c r="AK872" s="156">
        <f>IF((AJ872&lt;=0),0,((AJ872-AK$24)*Stock*(_xlfn.NORM.INV(RAND(),stock_ave,stock_std))+(AJ872-AK$24)*Bonds*(_xlfn.NORM.INV(RAND(),bond_ave,bond_std))+(AJ872-AK$24)*cash*(_xlfn.NORM.INV(RAND(),cash_ave,cash_std))+(AJ872-AK$24)))</f>
        <v/>
      </c>
      <c r="AL872" s="156">
        <f>IF((AK872&lt;=0),0,((AK872-AL$24)*Stock*(_xlfn.NORM.INV(RAND(),stock_ave,stock_std))+(AK872-AL$24)*Bonds*(_xlfn.NORM.INV(RAND(),bond_ave,bond_std))+(AK872-AL$24)*cash*(_xlfn.NORM.INV(RAND(),cash_ave,cash_std))+(AK872-AL$24)))</f>
        <v/>
      </c>
      <c r="AM872" s="156">
        <f>IF((AL872&lt;=0),0,((AL872-AM$24)*Stock*(_xlfn.NORM.INV(RAND(),stock_ave,stock_std))+(AL872-AM$24)*Bonds*(_xlfn.NORM.INV(RAND(),bond_ave,bond_std))+(AL872-AM$24)*cash*(_xlfn.NORM.INV(RAND(),cash_ave,cash_std))+(AL872-AM$24)))</f>
        <v/>
      </c>
      <c r="AN872" s="156">
        <f>IF((AM872&lt;=0),0,((AM872-AN$24)*Stock*(_xlfn.NORM.INV(RAND(),stock_ave,stock_std))+(AM872-AN$24)*Bonds*(_xlfn.NORM.INV(RAND(),bond_ave,bond_std))+(AM872-AN$24)*cash*(_xlfn.NORM.INV(RAND(),cash_ave,cash_std))+(AM872-AN$24)))</f>
        <v/>
      </c>
      <c r="AO872" s="156">
        <f>IF((AN872&lt;=0),0,((AN872-AO$24)*Stock*(_xlfn.NORM.INV(RAND(),stock_ave,stock_std))+(AN872-AO$24)*Bonds*(_xlfn.NORM.INV(RAND(),bond_ave,bond_std))+(AN872-AO$24)*cash*(_xlfn.NORM.INV(RAND(),cash_ave,cash_std))+(AN872-AO$24)))</f>
        <v/>
      </c>
      <c r="AP872" s="156">
        <f>IF((AO872&lt;=0),0,((AO872-AP$24)*Stock*(_xlfn.NORM.INV(RAND(),stock_ave,stock_std))+(AO872-AP$24)*Bonds*(_xlfn.NORM.INV(RAND(),bond_ave,bond_std))+(AO872-AP$24)*cash*(_xlfn.NORM.INV(RAND(),cash_ave,cash_std))+(AO872-AP$24)))</f>
        <v/>
      </c>
      <c r="AQ872" s="156">
        <f>IF((AP872&lt;=0),0,((AP872-AQ$24)*Stock*(_xlfn.NORM.INV(RAND(),stock_ave,stock_std))+(AP872-AQ$24)*Bonds*(_xlfn.NORM.INV(RAND(),bond_ave,bond_std))+(AP872-AQ$24)*cash*(_xlfn.NORM.INV(RAND(),cash_ave,cash_std))+(AP872-AQ$24)))</f>
        <v/>
      </c>
      <c r="AR872" s="156">
        <f>IF((AQ872&lt;=0),0,((AQ872-AR$24)*Stock*(_xlfn.NORM.INV(RAND(),stock_ave,stock_std))+(AQ872-AR$24)*Bonds*(_xlfn.NORM.INV(RAND(),bond_ave,bond_std))+(AQ872-AR$24)*cash*(_xlfn.NORM.INV(RAND(),cash_ave,cash_std))+(AQ872-AR$24)))</f>
        <v/>
      </c>
      <c r="AS872" s="156">
        <f>IF((AR872&lt;=0),0,((AR872-AS$24)*Stock*(_xlfn.NORM.INV(RAND(),stock_ave,stock_std))+(AR872-AS$24)*Bonds*(_xlfn.NORM.INV(RAND(),bond_ave,bond_std))+(AR872-AS$24)*cash*(_xlfn.NORM.INV(RAND(),cash_ave,cash_std))+(AR872-AS$24)))</f>
        <v/>
      </c>
      <c r="AT872" s="156">
        <f>IF((AS872&lt;=0),0,((AS872-AT$24)*Stock*(_xlfn.NORM.INV(RAND(),stock_ave,stock_std))+(AS872-AT$24)*Bonds*(_xlfn.NORM.INV(RAND(),bond_ave,bond_std))+(AS872-AT$24)*cash*(_xlfn.NORM.INV(RAND(),cash_ave,cash_std))+(AS872-AT$24)))</f>
        <v/>
      </c>
      <c r="AU872" s="156">
        <f>IF((AT872&lt;=0),0,((AT872-AU$24)*Stock*(_xlfn.NORM.INV(RAND(),stock_ave,stock_std))+(AT872-AU$24)*Bonds*(_xlfn.NORM.INV(RAND(),bond_ave,bond_std))+(AT872-AU$24)*cash*(_xlfn.NORM.INV(RAND(),cash_ave,cash_std))+(AT872-AU$24)))</f>
        <v/>
      </c>
      <c r="AV872" s="156">
        <f>IF((AU872&lt;=0),0,((AU872-AV$24)*Stock*(_xlfn.NORM.INV(RAND(),stock_ave,stock_std))+(AU872-AV$24)*Bonds*(_xlfn.NORM.INV(RAND(),bond_ave,bond_std))+(AU872-AV$24)*cash*(_xlfn.NORM.INV(RAND(),cash_ave,cash_std))+(AU872-AV$24)))</f>
        <v/>
      </c>
      <c r="AW872" s="156">
        <f>IF((AV872&lt;=0),0,((AV872-AW$24)*Stock*(_xlfn.NORM.INV(RAND(),stock_ave,stock_std))+(AV872-AW$24)*Bonds*(_xlfn.NORM.INV(RAND(),bond_ave,bond_std))+(AV872-AW$24)*cash*(_xlfn.NORM.INV(RAND(),cash_ave,cash_std))+(AV872-AW$24)))</f>
        <v/>
      </c>
      <c r="AX872" s="159" t="n"/>
      <c r="AY872" s="159" t="n"/>
      <c r="AZ872" s="159" t="n"/>
      <c r="BA872" s="159" t="n"/>
      <c r="BB872" s="159" t="n"/>
    </row>
    <row r="873">
      <c r="C873" s="147" t="n"/>
      <c r="D873" s="61">
        <f>+D872-IF(D$18&gt;74,(D872/D$25)*$C$10)</f>
        <v/>
      </c>
      <c r="E873" s="61">
        <f>+E872-IF(E$18&gt;74,(E872/E$25)*$C$10)</f>
        <v/>
      </c>
      <c r="F873" s="61">
        <f>+F872-IF(F$18&gt;74,(F872/F$25)*$C$10)</f>
        <v/>
      </c>
      <c r="G873" s="61">
        <f>+G872-IF(G$18&gt;74,(G872/G$25)*$C$10)</f>
        <v/>
      </c>
      <c r="H873" s="61">
        <f>+H872-IF(H$18&gt;74,(H872/H$25)*$C$10)</f>
        <v/>
      </c>
      <c r="I873" s="61">
        <f>+I872-IF(I$18&gt;74,(I872/I$25)*$C$10)</f>
        <v/>
      </c>
      <c r="J873" s="61">
        <f>+J872-IF(J$18&gt;74,(J872/J$25)*$C$10)</f>
        <v/>
      </c>
      <c r="K873" s="61">
        <f>+K872-IF(K$18&gt;74,(K872/K$25)*$C$10)</f>
        <v/>
      </c>
      <c r="L873" s="61">
        <f>+L872-IF(L$18&gt;74,(L872/L$25)*$C$10)</f>
        <v/>
      </c>
      <c r="M873" s="61">
        <f>+M872-IF(M$18&gt;74,(M872/M$25)*$C$10)</f>
        <v/>
      </c>
      <c r="N873" s="61">
        <f>+N872-IF(N$18&gt;74,(N872/N$25)*$C$10)</f>
        <v/>
      </c>
      <c r="O873" s="61">
        <f>+O872-IF(O$18&gt;74,(O872/O$25)*$C$10)</f>
        <v/>
      </c>
      <c r="P873" s="61">
        <f>+P872-IF(P$18&gt;74,(P872/P$25)*$C$10)</f>
        <v/>
      </c>
      <c r="Q873" s="61">
        <f>+Q872-IF(Q$18&gt;74,(Q872/Q$25)*$C$10)</f>
        <v/>
      </c>
      <c r="R873" s="61">
        <f>+R872-IF(R$18&gt;74,(R872/R$25)*$C$10)</f>
        <v/>
      </c>
      <c r="S873" s="61">
        <f>+S872-IF(S$18&gt;74,(S872/S$25)*$C$10)</f>
        <v/>
      </c>
      <c r="T873" s="61">
        <f>+T872-IF(T$18&gt;74,(T872/T$25)*$C$10)</f>
        <v/>
      </c>
      <c r="U873" s="61">
        <f>+U872-IF(U$18&gt;74,(U872/U$25)*$C$10)</f>
        <v/>
      </c>
      <c r="V873" s="61">
        <f>+V872-IF(V$18&gt;74,(V872/V$25)*$C$10)</f>
        <v/>
      </c>
      <c r="W873" s="61">
        <f>+W872-IF(W$18&gt;74,(W872/W$25)*$C$10)</f>
        <v/>
      </c>
      <c r="X873" s="61">
        <f>+X872-IF(X$18&gt;74,(X872/X$25)*$C$10)</f>
        <v/>
      </c>
      <c r="Y873" s="61">
        <f>+Y872-IF(Y$18&gt;74,(Y872/Y$25)*$C$10)</f>
        <v/>
      </c>
      <c r="Z873" s="61">
        <f>+Z872-IF(Z$18&gt;74,(Z872/Z$25)*$C$10)</f>
        <v/>
      </c>
      <c r="AA873" s="61">
        <f>+AA872-IF(AA$18&gt;74,(AA872/AA$25)*$C$10)</f>
        <v/>
      </c>
      <c r="AB873" s="61">
        <f>+AB872-IF(AB$18&gt;74,(AB872/AB$25)*$C$10)</f>
        <v/>
      </c>
      <c r="AC873" s="61">
        <f>+AC872-IF(AC$18&gt;74,(AC872/AC$25)*$C$10)</f>
        <v/>
      </c>
      <c r="AD873" s="61">
        <f>+AD872-IF(AD$18&gt;74,(AD872/AD$25)*$C$10)</f>
        <v/>
      </c>
      <c r="AE873" s="61">
        <f>+AE872-IF(AE$18&gt;74,(AE872/AE$25)*$C$10)</f>
        <v/>
      </c>
      <c r="AF873" s="61">
        <f>+AF872-IF(AF$18&gt;74,(AF872/AF$25)*$C$10)</f>
        <v/>
      </c>
      <c r="AG873" s="61">
        <f>+AG872-IF(AG$18&gt;74,(AG872/AG$25)*$C$10)</f>
        <v/>
      </c>
      <c r="AH873" s="61">
        <f>+AH872-IF(AH$18&gt;74,(AH872/AH$25)*$C$10)</f>
        <v/>
      </c>
      <c r="AI873" s="61">
        <f>+AI872-IF(AI$18&gt;74,(AI872/AI$25)*$C$10)</f>
        <v/>
      </c>
      <c r="AJ873" s="61">
        <f>+AJ872-IF(AJ$18&gt;74,(AJ872/AJ$25)*$C$10)</f>
        <v/>
      </c>
      <c r="AK873" s="61">
        <f>+AK872-IF(AK$18&gt;74,(AK872/AK$25)*$C$10)</f>
        <v/>
      </c>
      <c r="AL873" s="61">
        <f>+AL872-IF(AL$18&gt;74,(AL872/AL$25)*$C$10)</f>
        <v/>
      </c>
      <c r="AM873" s="61">
        <f>+AM872-IF(AM$18&gt;74,(AM872/AM$25)*$C$10)</f>
        <v/>
      </c>
      <c r="AN873" s="61">
        <f>+AN872-IF(AN$18&gt;74,(AN872/AN$25)*$C$10)</f>
        <v/>
      </c>
      <c r="AO873" s="61">
        <f>+AO872-IF(AO$18&gt;74,(AO872/AO$25)*$C$10)</f>
        <v/>
      </c>
      <c r="AP873" s="61">
        <f>+AP872-IF(AP$18&gt;74,(AP872/AP$25)*$C$10)</f>
        <v/>
      </c>
      <c r="AQ873" s="61">
        <f>+AQ872-IF(AQ$18&gt;74,(AQ872/AQ$25)*$C$10)</f>
        <v/>
      </c>
      <c r="AR873" s="61">
        <f>+AR872-IF(AR$18&gt;74,(AR872/AR$25)*$C$10)</f>
        <v/>
      </c>
      <c r="AS873" s="61">
        <f>+AS872-IF(AS$18&gt;74,(AS872/AS$25)*$C$10)</f>
        <v/>
      </c>
      <c r="AT873" s="61">
        <f>+AT872-IF(AT$18&gt;74,(AT872/AT$25)*$C$10)</f>
        <v/>
      </c>
      <c r="AU873" s="61">
        <f>+AU872-IF(AU$18&gt;74,(AU872/AU$25)*$C$10)</f>
        <v/>
      </c>
      <c r="AV873" s="61">
        <f>+AV872-IF(AV$18&gt;74,(AV872/AV$25)*$C$10)</f>
        <v/>
      </c>
      <c r="AW873" s="61">
        <f>+AW872-IF(AW$18&gt;74,(AW872/AW$25)*$C$10)</f>
        <v/>
      </c>
      <c r="AX873" s="35">
        <f>IF(AW873&gt;0,1,0)</f>
        <v/>
      </c>
      <c r="AY873" s="35">
        <f>IF(AL873&gt;0,1,0)</f>
        <v/>
      </c>
      <c r="AZ873" s="35">
        <f>IF(AG873&gt;0,1,0)</f>
        <v/>
      </c>
      <c r="BA873" s="35">
        <f>IF(AB873&gt;0,1,0)</f>
        <v/>
      </c>
      <c r="BB873" s="35">
        <f>IF(W873&gt;0,1,0)</f>
        <v/>
      </c>
    </row>
    <row r="874">
      <c r="B874" s="154" t="inlineStr">
        <is>
          <t>trial 424</t>
        </is>
      </c>
      <c r="C874" s="155">
        <f>+start-C871</f>
        <v/>
      </c>
      <c r="D874" s="156">
        <f>IF((C874&lt;=0),0,((C874-D$24)*Stock*(_xlfn.NORM.INV(RAND(),stock_ave,stock_std))+(C874-D$24)*Bonds*(_xlfn.NORM.INV(RAND(),bond_ave,bond_std))+(C874-D$24)*cash*(_xlfn.NORM.INV(RAND(),cash_ave,cash_std))+(C874-D$24)))</f>
        <v/>
      </c>
      <c r="E874" s="156">
        <f>IF((D874&lt;=0),0,((D874-E$24)*Stock*(_xlfn.NORM.INV(RAND(),stock_ave,stock_std))+(D874-E$24)*Bonds*(_xlfn.NORM.INV(RAND(),bond_ave,bond_std))+(D874-E$24)*cash*(_xlfn.NORM.INV(RAND(),cash_ave,cash_std))+(D874-E$24)))</f>
        <v/>
      </c>
      <c r="F874" s="156">
        <f>IF((E874&lt;=0),0,((E874-F$24)*Stock*(_xlfn.NORM.INV(RAND(),stock_ave,stock_std))+(E874-F$24)*Bonds*(_xlfn.NORM.INV(RAND(),bond_ave,bond_std))+(E874-F$24)*cash*(_xlfn.NORM.INV(RAND(),cash_ave,cash_std))+(E874-F$24)))</f>
        <v/>
      </c>
      <c r="G874" s="156">
        <f>IF((F874&lt;=0),0,((F874-G$24)*Stock*(_xlfn.NORM.INV(RAND(),stock_ave,stock_std))+(F874-G$24)*Bonds*(_xlfn.NORM.INV(RAND(),bond_ave,bond_std))+(F874-G$24)*cash*(_xlfn.NORM.INV(RAND(),cash_ave,cash_std))+(F874-G$24)))</f>
        <v/>
      </c>
      <c r="H874" s="156">
        <f>IF((G874&lt;=0),0,((G874-H$24)*Stock*(_xlfn.NORM.INV(RAND(),stock_ave,stock_std))+(G874-H$24)*Bonds*(_xlfn.NORM.INV(RAND(),bond_ave,bond_std))+(G874-H$24)*cash*(_xlfn.NORM.INV(RAND(),cash_ave,cash_std))+(G874-H$24)))</f>
        <v/>
      </c>
      <c r="I874" s="156">
        <f>IF((H874&lt;=0),0,((H874-I$24)*Stock*(_xlfn.NORM.INV(RAND(),stock_ave,stock_std))+(H874-I$24)*Bonds*(_xlfn.NORM.INV(RAND(),bond_ave,bond_std))+(H874-I$24)*cash*(_xlfn.NORM.INV(RAND(),cash_ave,cash_std))+(H874-I$24)))</f>
        <v/>
      </c>
      <c r="J874" s="156">
        <f>IF((I874&lt;=0),0,((I874-J$24)*Stock*(_xlfn.NORM.INV(RAND(),stock_ave,stock_std))+(I874-J$24)*Bonds*(_xlfn.NORM.INV(RAND(),bond_ave,bond_std))+(I874-J$24)*cash*(_xlfn.NORM.INV(RAND(),cash_ave,cash_std))+(I874-J$24)))</f>
        <v/>
      </c>
      <c r="K874" s="156">
        <f>IF((J874&lt;=0),0,((J874-K$24)*Stock*(_xlfn.NORM.INV(RAND(),stock_ave,stock_std))+(J874-K$24)*Bonds*(_xlfn.NORM.INV(RAND(),bond_ave,bond_std))+(J874-K$24)*cash*(_xlfn.NORM.INV(RAND(),cash_ave,cash_std))+(J874-K$24)))</f>
        <v/>
      </c>
      <c r="L874" s="156">
        <f>IF((K874&lt;=0),0,((K874-L$24)*Stock*(_xlfn.NORM.INV(RAND(),stock_ave,stock_std))+(K874-L$24)*Bonds*(_xlfn.NORM.INV(RAND(),bond_ave,bond_std))+(K874-L$24)*cash*(_xlfn.NORM.INV(RAND(),cash_ave,cash_std))+(K874-L$24)))</f>
        <v/>
      </c>
      <c r="M874" s="156">
        <f>IF((L874&lt;=0),0,((L874-M$24)*Stock*(_xlfn.NORM.INV(RAND(),stock_ave,stock_std))+(L874-M$24)*Bonds*(_xlfn.NORM.INV(RAND(),bond_ave,bond_std))+(L874-M$24)*cash*(_xlfn.NORM.INV(RAND(),cash_ave,cash_std))+(L874-M$24)))</f>
        <v/>
      </c>
      <c r="N874" s="156">
        <f>IF((M874&lt;=0),0,((M874-N$24)*Stock*(_xlfn.NORM.INV(RAND(),stock_ave,stock_std))+(M874-N$24)*Bonds*(_xlfn.NORM.INV(RAND(),bond_ave,bond_std))+(M874-N$24)*cash*(_xlfn.NORM.INV(RAND(),cash_ave,cash_std))+(M874-N$24)))</f>
        <v/>
      </c>
      <c r="O874" s="156">
        <f>IF((N874&lt;=0),0,((N874-O$24)*Stock*(_xlfn.NORM.INV(RAND(),stock_ave,stock_std))+(N874-O$24)*Bonds*(_xlfn.NORM.INV(RAND(),bond_ave,bond_std))+(N874-O$24)*cash*(_xlfn.NORM.INV(RAND(),cash_ave,cash_std))+(N874-O$24)))</f>
        <v/>
      </c>
      <c r="P874" s="156">
        <f>IF((O874&lt;=0),0,((O874-P$24)*Stock*(_xlfn.NORM.INV(RAND(),stock_ave,stock_std))+(O874-P$24)*Bonds*(_xlfn.NORM.INV(RAND(),bond_ave,bond_std))+(O874-P$24)*cash*(_xlfn.NORM.INV(RAND(),cash_ave,cash_std))+(O874-P$24)))</f>
        <v/>
      </c>
      <c r="Q874" s="156">
        <f>IF((P874&lt;=0),0,((P874-Q$24)*Stock*(_xlfn.NORM.INV(RAND(),stock_ave,stock_std))+(P874-Q$24)*Bonds*(_xlfn.NORM.INV(RAND(),bond_ave,bond_std))+(P874-Q$24)*cash*(_xlfn.NORM.INV(RAND(),cash_ave,cash_std))+(P874-Q$24)))</f>
        <v/>
      </c>
      <c r="R874" s="156">
        <f>IF((Q874&lt;=0),0,((Q874-R$24)*Stock*(_xlfn.NORM.INV(RAND(),stock_ave,stock_std))+(Q874-R$24)*Bonds*(_xlfn.NORM.INV(RAND(),bond_ave,bond_std))+(Q874-R$24)*cash*(_xlfn.NORM.INV(RAND(),cash_ave,cash_std))+(Q874-R$24)))</f>
        <v/>
      </c>
      <c r="S874" s="156">
        <f>IF((R874&lt;=0),0,((R874-S$24)*Stock*(_xlfn.NORM.INV(RAND(),stock_ave,stock_std))+(R874-S$24)*Bonds*(_xlfn.NORM.INV(RAND(),bond_ave,bond_std))+(R874-S$24)*cash*(_xlfn.NORM.INV(RAND(),cash_ave,cash_std))+(R874-S$24)))</f>
        <v/>
      </c>
      <c r="T874" s="156">
        <f>IF((S874&lt;=0),0,((S874-T$24)*Stock*(_xlfn.NORM.INV(RAND(),stock_ave,stock_std))+(S874-T$24)*Bonds*(_xlfn.NORM.INV(RAND(),bond_ave,bond_std))+(S874-T$24)*cash*(_xlfn.NORM.INV(RAND(),cash_ave,cash_std))+(S874-T$24)))</f>
        <v/>
      </c>
      <c r="U874" s="156">
        <f>IF((T874&lt;=0),0,((T874-U$24)*Stock*(_xlfn.NORM.INV(RAND(),stock_ave,stock_std))+(T874-U$24)*Bonds*(_xlfn.NORM.INV(RAND(),bond_ave,bond_std))+(T874-U$24)*cash*(_xlfn.NORM.INV(RAND(),cash_ave,cash_std))+(T874-U$24)))</f>
        <v/>
      </c>
      <c r="V874" s="156">
        <f>IF((U874&lt;=0),0,((U874-V$24)*Stock*(_xlfn.NORM.INV(RAND(),stock_ave,stock_std))+(U874-V$24)*Bonds*(_xlfn.NORM.INV(RAND(),bond_ave,bond_std))+(U874-V$24)*cash*(_xlfn.NORM.INV(RAND(),cash_ave,cash_std))+(U874-V$24)))</f>
        <v/>
      </c>
      <c r="W874" s="156">
        <f>IF((V874&lt;=0),0,((V874-W$24)*Stock*(_xlfn.NORM.INV(RAND(),stock_ave,stock_std))+(V874-W$24)*Bonds*(_xlfn.NORM.INV(RAND(),bond_ave,bond_std))+(V874-W$24)*cash*(_xlfn.NORM.INV(RAND(),cash_ave,cash_std))+(V874-W$24)))</f>
        <v/>
      </c>
      <c r="X874" s="156">
        <f>IF((W874&lt;=0),0,((W874-X$24)*Stock*(_xlfn.NORM.INV(RAND(),stock_ave,stock_std))+(W874-X$24)*Bonds*(_xlfn.NORM.INV(RAND(),bond_ave,bond_std))+(W874-X$24)*cash*(_xlfn.NORM.INV(RAND(),cash_ave,cash_std))+(W874-X$24)))</f>
        <v/>
      </c>
      <c r="Y874" s="156">
        <f>IF((X874&lt;=0),0,((X874-Y$24)*Stock*(_xlfn.NORM.INV(RAND(),stock_ave,stock_std))+(X874-Y$24)*Bonds*(_xlfn.NORM.INV(RAND(),bond_ave,bond_std))+(X874-Y$24)*cash*(_xlfn.NORM.INV(RAND(),cash_ave,cash_std))+(X874-Y$24)))</f>
        <v/>
      </c>
      <c r="Z874" s="156">
        <f>IF((Y874&lt;=0),0,((Y874-Z$24)*Stock*(_xlfn.NORM.INV(RAND(),stock_ave,stock_std))+(Y874-Z$24)*Bonds*(_xlfn.NORM.INV(RAND(),bond_ave,bond_std))+(Y874-Z$24)*cash*(_xlfn.NORM.INV(RAND(),cash_ave,cash_std))+(Y874-Z$24)))</f>
        <v/>
      </c>
      <c r="AA874" s="156">
        <f>IF((Z874&lt;=0),0,((Z874-AA$24)*Stock*(_xlfn.NORM.INV(RAND(),stock_ave,stock_std))+(Z874-AA$24)*Bonds*(_xlfn.NORM.INV(RAND(),bond_ave,bond_std))+(Z874-AA$24)*cash*(_xlfn.NORM.INV(RAND(),cash_ave,cash_std))+(Z874-AA$24)))</f>
        <v/>
      </c>
      <c r="AB874" s="156">
        <f>IF((AA874&lt;=0),0,((AA874-AB$24)*Stock*(_xlfn.NORM.INV(RAND(),stock_ave,stock_std))+(AA874-AB$24)*Bonds*(_xlfn.NORM.INV(RAND(),bond_ave,bond_std))+(AA874-AB$24)*cash*(_xlfn.NORM.INV(RAND(),cash_ave,cash_std))+(AA874-AB$24)))</f>
        <v/>
      </c>
      <c r="AC874" s="156">
        <f>IF((AB874&lt;=0),0,((AB874-AC$24)*Stock*(_xlfn.NORM.INV(RAND(),stock_ave,stock_std))+(AB874-AC$24)*Bonds*(_xlfn.NORM.INV(RAND(),bond_ave,bond_std))+(AB874-AC$24)*cash*(_xlfn.NORM.INV(RAND(),cash_ave,cash_std))+(AB874-AC$24)))</f>
        <v/>
      </c>
      <c r="AD874" s="156">
        <f>IF((AC874&lt;=0),0,((AC874-AD$24)*Stock*(_xlfn.NORM.INV(RAND(),stock_ave,stock_std))+(AC874-AD$24)*Bonds*(_xlfn.NORM.INV(RAND(),bond_ave,bond_std))+(AC874-AD$24)*cash*(_xlfn.NORM.INV(RAND(),cash_ave,cash_std))+(AC874-AD$24)))</f>
        <v/>
      </c>
      <c r="AE874" s="156">
        <f>IF((AD874&lt;=0),0,((AD874-AE$24)*Stock*(_xlfn.NORM.INV(RAND(),stock_ave,stock_std))+(AD874-AE$24)*Bonds*(_xlfn.NORM.INV(RAND(),bond_ave,bond_std))+(AD874-AE$24)*cash*(_xlfn.NORM.INV(RAND(),cash_ave,cash_std))+(AD874-AE$24)))</f>
        <v/>
      </c>
      <c r="AF874" s="156">
        <f>IF((AE874&lt;=0),0,((AE874-AF$24)*Stock*(_xlfn.NORM.INV(RAND(),stock_ave,stock_std))+(AE874-AF$24)*Bonds*(_xlfn.NORM.INV(RAND(),bond_ave,bond_std))+(AE874-AF$24)*cash*(_xlfn.NORM.INV(RAND(),cash_ave,cash_std))+(AE874-AF$24)))</f>
        <v/>
      </c>
      <c r="AG874" s="156">
        <f>IF((AF874&lt;=0),0,((AF874-AG$24)*Stock*(_xlfn.NORM.INV(RAND(),stock_ave,stock_std))+(AF874-AG$24)*Bonds*(_xlfn.NORM.INV(RAND(),bond_ave,bond_std))+(AF874-AG$24)*cash*(_xlfn.NORM.INV(RAND(),cash_ave,cash_std))+(AF874-AG$24)))</f>
        <v/>
      </c>
      <c r="AH874" s="156">
        <f>IF((AG874&lt;=0),0,((AG874-AH$24)*Stock*(_xlfn.NORM.INV(RAND(),stock_ave,stock_std))+(AG874-AH$24)*Bonds*(_xlfn.NORM.INV(RAND(),bond_ave,bond_std))+(AG874-AH$24)*cash*(_xlfn.NORM.INV(RAND(),cash_ave,cash_std))+(AG874-AH$24)))</f>
        <v/>
      </c>
      <c r="AI874" s="156">
        <f>IF((AH874&lt;=0),0,((AH874-AI$24)*Stock*(_xlfn.NORM.INV(RAND(),stock_ave,stock_std))+(AH874-AI$24)*Bonds*(_xlfn.NORM.INV(RAND(),bond_ave,bond_std))+(AH874-AI$24)*cash*(_xlfn.NORM.INV(RAND(),cash_ave,cash_std))+(AH874-AI$24)))</f>
        <v/>
      </c>
      <c r="AJ874" s="156">
        <f>IF((AI874&lt;=0),0,((AI874-AJ$24)*Stock*(_xlfn.NORM.INV(RAND(),stock_ave,stock_std))+(AI874-AJ$24)*Bonds*(_xlfn.NORM.INV(RAND(),bond_ave,bond_std))+(AI874-AJ$24)*cash*(_xlfn.NORM.INV(RAND(),cash_ave,cash_std))+(AI874-AJ$24)))</f>
        <v/>
      </c>
      <c r="AK874" s="156">
        <f>IF((AJ874&lt;=0),0,((AJ874-AK$24)*Stock*(_xlfn.NORM.INV(RAND(),stock_ave,stock_std))+(AJ874-AK$24)*Bonds*(_xlfn.NORM.INV(RAND(),bond_ave,bond_std))+(AJ874-AK$24)*cash*(_xlfn.NORM.INV(RAND(),cash_ave,cash_std))+(AJ874-AK$24)))</f>
        <v/>
      </c>
      <c r="AL874" s="156">
        <f>IF((AK874&lt;=0),0,((AK874-AL$24)*Stock*(_xlfn.NORM.INV(RAND(),stock_ave,stock_std))+(AK874-AL$24)*Bonds*(_xlfn.NORM.INV(RAND(),bond_ave,bond_std))+(AK874-AL$24)*cash*(_xlfn.NORM.INV(RAND(),cash_ave,cash_std))+(AK874-AL$24)))</f>
        <v/>
      </c>
      <c r="AM874" s="156">
        <f>IF((AL874&lt;=0),0,((AL874-AM$24)*Stock*(_xlfn.NORM.INV(RAND(),stock_ave,stock_std))+(AL874-AM$24)*Bonds*(_xlfn.NORM.INV(RAND(),bond_ave,bond_std))+(AL874-AM$24)*cash*(_xlfn.NORM.INV(RAND(),cash_ave,cash_std))+(AL874-AM$24)))</f>
        <v/>
      </c>
      <c r="AN874" s="156">
        <f>IF((AM874&lt;=0),0,((AM874-AN$24)*Stock*(_xlfn.NORM.INV(RAND(),stock_ave,stock_std))+(AM874-AN$24)*Bonds*(_xlfn.NORM.INV(RAND(),bond_ave,bond_std))+(AM874-AN$24)*cash*(_xlfn.NORM.INV(RAND(),cash_ave,cash_std))+(AM874-AN$24)))</f>
        <v/>
      </c>
      <c r="AO874" s="156">
        <f>IF((AN874&lt;=0),0,((AN874-AO$24)*Stock*(_xlfn.NORM.INV(RAND(),stock_ave,stock_std))+(AN874-AO$24)*Bonds*(_xlfn.NORM.INV(RAND(),bond_ave,bond_std))+(AN874-AO$24)*cash*(_xlfn.NORM.INV(RAND(),cash_ave,cash_std))+(AN874-AO$24)))</f>
        <v/>
      </c>
      <c r="AP874" s="156">
        <f>IF((AO874&lt;=0),0,((AO874-AP$24)*Stock*(_xlfn.NORM.INV(RAND(),stock_ave,stock_std))+(AO874-AP$24)*Bonds*(_xlfn.NORM.INV(RAND(),bond_ave,bond_std))+(AO874-AP$24)*cash*(_xlfn.NORM.INV(RAND(),cash_ave,cash_std))+(AO874-AP$24)))</f>
        <v/>
      </c>
      <c r="AQ874" s="156">
        <f>IF((AP874&lt;=0),0,((AP874-AQ$24)*Stock*(_xlfn.NORM.INV(RAND(),stock_ave,stock_std))+(AP874-AQ$24)*Bonds*(_xlfn.NORM.INV(RAND(),bond_ave,bond_std))+(AP874-AQ$24)*cash*(_xlfn.NORM.INV(RAND(),cash_ave,cash_std))+(AP874-AQ$24)))</f>
        <v/>
      </c>
      <c r="AR874" s="156">
        <f>IF((AQ874&lt;=0),0,((AQ874-AR$24)*Stock*(_xlfn.NORM.INV(RAND(),stock_ave,stock_std))+(AQ874-AR$24)*Bonds*(_xlfn.NORM.INV(RAND(),bond_ave,bond_std))+(AQ874-AR$24)*cash*(_xlfn.NORM.INV(RAND(),cash_ave,cash_std))+(AQ874-AR$24)))</f>
        <v/>
      </c>
      <c r="AS874" s="156">
        <f>IF((AR874&lt;=0),0,((AR874-AS$24)*Stock*(_xlfn.NORM.INV(RAND(),stock_ave,stock_std))+(AR874-AS$24)*Bonds*(_xlfn.NORM.INV(RAND(),bond_ave,bond_std))+(AR874-AS$24)*cash*(_xlfn.NORM.INV(RAND(),cash_ave,cash_std))+(AR874-AS$24)))</f>
        <v/>
      </c>
      <c r="AT874" s="156">
        <f>IF((AS874&lt;=0),0,((AS874-AT$24)*Stock*(_xlfn.NORM.INV(RAND(),stock_ave,stock_std))+(AS874-AT$24)*Bonds*(_xlfn.NORM.INV(RAND(),bond_ave,bond_std))+(AS874-AT$24)*cash*(_xlfn.NORM.INV(RAND(),cash_ave,cash_std))+(AS874-AT$24)))</f>
        <v/>
      </c>
      <c r="AU874" s="156">
        <f>IF((AT874&lt;=0),0,((AT874-AU$24)*Stock*(_xlfn.NORM.INV(RAND(),stock_ave,stock_std))+(AT874-AU$24)*Bonds*(_xlfn.NORM.INV(RAND(),bond_ave,bond_std))+(AT874-AU$24)*cash*(_xlfn.NORM.INV(RAND(),cash_ave,cash_std))+(AT874-AU$24)))</f>
        <v/>
      </c>
      <c r="AV874" s="156">
        <f>IF((AU874&lt;=0),0,((AU874-AV$24)*Stock*(_xlfn.NORM.INV(RAND(),stock_ave,stock_std))+(AU874-AV$24)*Bonds*(_xlfn.NORM.INV(RAND(),bond_ave,bond_std))+(AU874-AV$24)*cash*(_xlfn.NORM.INV(RAND(),cash_ave,cash_std))+(AU874-AV$24)))</f>
        <v/>
      </c>
      <c r="AW874" s="156">
        <f>IF((AV874&lt;=0),0,((AV874-AW$24)*Stock*(_xlfn.NORM.INV(RAND(),stock_ave,stock_std))+(AV874-AW$24)*Bonds*(_xlfn.NORM.INV(RAND(),bond_ave,bond_std))+(AV874-AW$24)*cash*(_xlfn.NORM.INV(RAND(),cash_ave,cash_std))+(AV874-AW$24)))</f>
        <v/>
      </c>
      <c r="AX874" s="159" t="n"/>
      <c r="AY874" s="159" t="n"/>
      <c r="AZ874" s="159" t="n"/>
      <c r="BA874" s="159" t="n"/>
      <c r="BB874" s="159" t="n"/>
    </row>
    <row r="875">
      <c r="C875" s="147" t="n"/>
      <c r="D875" s="61">
        <f>+D874-IF(D$18&gt;74,(D874/D$25)*$C$10)</f>
        <v/>
      </c>
      <c r="E875" s="61">
        <f>+E874-IF(E$18&gt;74,(E874/E$25)*$C$10)</f>
        <v/>
      </c>
      <c r="F875" s="61">
        <f>+F874-IF(F$18&gt;74,(F874/F$25)*$C$10)</f>
        <v/>
      </c>
      <c r="G875" s="61">
        <f>+G874-IF(G$18&gt;74,(G874/G$25)*$C$10)</f>
        <v/>
      </c>
      <c r="H875" s="61">
        <f>+H874-IF(H$18&gt;74,(H874/H$25)*$C$10)</f>
        <v/>
      </c>
      <c r="I875" s="61">
        <f>+I874-IF(I$18&gt;74,(I874/I$25)*$C$10)</f>
        <v/>
      </c>
      <c r="J875" s="61">
        <f>+J874-IF(J$18&gt;74,(J874/J$25)*$C$10)</f>
        <v/>
      </c>
      <c r="K875" s="61">
        <f>+K874-IF(K$18&gt;74,(K874/K$25)*$C$10)</f>
        <v/>
      </c>
      <c r="L875" s="61">
        <f>+L874-IF(L$18&gt;74,(L874/L$25)*$C$10)</f>
        <v/>
      </c>
      <c r="M875" s="61">
        <f>+M874-IF(M$18&gt;74,(M874/M$25)*$C$10)</f>
        <v/>
      </c>
      <c r="N875" s="61">
        <f>+N874-IF(N$18&gt;74,(N874/N$25)*$C$10)</f>
        <v/>
      </c>
      <c r="O875" s="61">
        <f>+O874-IF(O$18&gt;74,(O874/O$25)*$C$10)</f>
        <v/>
      </c>
      <c r="P875" s="61">
        <f>+P874-IF(P$18&gt;74,(P874/P$25)*$C$10)</f>
        <v/>
      </c>
      <c r="Q875" s="61">
        <f>+Q874-IF(Q$18&gt;74,(Q874/Q$25)*$C$10)</f>
        <v/>
      </c>
      <c r="R875" s="61">
        <f>+R874-IF(R$18&gt;74,(R874/R$25)*$C$10)</f>
        <v/>
      </c>
      <c r="S875" s="61">
        <f>+S874-IF(S$18&gt;74,(S874/S$25)*$C$10)</f>
        <v/>
      </c>
      <c r="T875" s="61">
        <f>+T874-IF(T$18&gt;74,(T874/T$25)*$C$10)</f>
        <v/>
      </c>
      <c r="U875" s="61">
        <f>+U874-IF(U$18&gt;74,(U874/U$25)*$C$10)</f>
        <v/>
      </c>
      <c r="V875" s="61">
        <f>+V874-IF(V$18&gt;74,(V874/V$25)*$C$10)</f>
        <v/>
      </c>
      <c r="W875" s="61">
        <f>+W874-IF(W$18&gt;74,(W874/W$25)*$C$10)</f>
        <v/>
      </c>
      <c r="X875" s="61">
        <f>+X874-IF(X$18&gt;74,(X874/X$25)*$C$10)</f>
        <v/>
      </c>
      <c r="Y875" s="61">
        <f>+Y874-IF(Y$18&gt;74,(Y874/Y$25)*$C$10)</f>
        <v/>
      </c>
      <c r="Z875" s="61">
        <f>+Z874-IF(Z$18&gt;74,(Z874/Z$25)*$C$10)</f>
        <v/>
      </c>
      <c r="AA875" s="61">
        <f>+AA874-IF(AA$18&gt;74,(AA874/AA$25)*$C$10)</f>
        <v/>
      </c>
      <c r="AB875" s="61">
        <f>+AB874-IF(AB$18&gt;74,(AB874/AB$25)*$C$10)</f>
        <v/>
      </c>
      <c r="AC875" s="61">
        <f>+AC874-IF(AC$18&gt;74,(AC874/AC$25)*$C$10)</f>
        <v/>
      </c>
      <c r="AD875" s="61">
        <f>+AD874-IF(AD$18&gt;74,(AD874/AD$25)*$C$10)</f>
        <v/>
      </c>
      <c r="AE875" s="61">
        <f>+AE874-IF(AE$18&gt;74,(AE874/AE$25)*$C$10)</f>
        <v/>
      </c>
      <c r="AF875" s="61">
        <f>+AF874-IF(AF$18&gt;74,(AF874/AF$25)*$C$10)</f>
        <v/>
      </c>
      <c r="AG875" s="61">
        <f>+AG874-IF(AG$18&gt;74,(AG874/AG$25)*$C$10)</f>
        <v/>
      </c>
      <c r="AH875" s="61">
        <f>+AH874-IF(AH$18&gt;74,(AH874/AH$25)*$C$10)</f>
        <v/>
      </c>
      <c r="AI875" s="61">
        <f>+AI874-IF(AI$18&gt;74,(AI874/AI$25)*$C$10)</f>
        <v/>
      </c>
      <c r="AJ875" s="61">
        <f>+AJ874-IF(AJ$18&gt;74,(AJ874/AJ$25)*$C$10)</f>
        <v/>
      </c>
      <c r="AK875" s="61">
        <f>+AK874-IF(AK$18&gt;74,(AK874/AK$25)*$C$10)</f>
        <v/>
      </c>
      <c r="AL875" s="61">
        <f>+AL874-IF(AL$18&gt;74,(AL874/AL$25)*$C$10)</f>
        <v/>
      </c>
      <c r="AM875" s="61">
        <f>+AM874-IF(AM$18&gt;74,(AM874/AM$25)*$C$10)</f>
        <v/>
      </c>
      <c r="AN875" s="61">
        <f>+AN874-IF(AN$18&gt;74,(AN874/AN$25)*$C$10)</f>
        <v/>
      </c>
      <c r="AO875" s="61">
        <f>+AO874-IF(AO$18&gt;74,(AO874/AO$25)*$C$10)</f>
        <v/>
      </c>
      <c r="AP875" s="61">
        <f>+AP874-IF(AP$18&gt;74,(AP874/AP$25)*$C$10)</f>
        <v/>
      </c>
      <c r="AQ875" s="61">
        <f>+AQ874-IF(AQ$18&gt;74,(AQ874/AQ$25)*$C$10)</f>
        <v/>
      </c>
      <c r="AR875" s="61">
        <f>+AR874-IF(AR$18&gt;74,(AR874/AR$25)*$C$10)</f>
        <v/>
      </c>
      <c r="AS875" s="61">
        <f>+AS874-IF(AS$18&gt;74,(AS874/AS$25)*$C$10)</f>
        <v/>
      </c>
      <c r="AT875" s="61">
        <f>+AT874-IF(AT$18&gt;74,(AT874/AT$25)*$C$10)</f>
        <v/>
      </c>
      <c r="AU875" s="61">
        <f>+AU874-IF(AU$18&gt;74,(AU874/AU$25)*$C$10)</f>
        <v/>
      </c>
      <c r="AV875" s="61">
        <f>+AV874-IF(AV$18&gt;74,(AV874/AV$25)*$C$10)</f>
        <v/>
      </c>
      <c r="AW875" s="61">
        <f>+AW874-IF(AW$18&gt;74,(AW874/AW$25)*$C$10)</f>
        <v/>
      </c>
      <c r="AX875" s="35">
        <f>IF(AW875&gt;0,1,0)</f>
        <v/>
      </c>
      <c r="AY875" s="35">
        <f>IF(AL875&gt;0,1,0)</f>
        <v/>
      </c>
      <c r="AZ875" s="35">
        <f>IF(AG875&gt;0,1,0)</f>
        <v/>
      </c>
      <c r="BA875" s="35">
        <f>IF(AB875&gt;0,1,0)</f>
        <v/>
      </c>
      <c r="BB875" s="35">
        <f>IF(W875&gt;0,1,0)</f>
        <v/>
      </c>
    </row>
    <row r="876">
      <c r="B876" s="154" t="inlineStr">
        <is>
          <t>trial 425</t>
        </is>
      </c>
      <c r="C876" s="155">
        <f>+start-C873</f>
        <v/>
      </c>
      <c r="D876" s="156">
        <f>IF((C876&lt;=0),0,((C876-D$24)*Stock*(_xlfn.NORM.INV(RAND(),stock_ave,stock_std))+(C876-D$24)*Bonds*(_xlfn.NORM.INV(RAND(),bond_ave,bond_std))+(C876-D$24)*cash*(_xlfn.NORM.INV(RAND(),cash_ave,cash_std))+(C876-D$24)))</f>
        <v/>
      </c>
      <c r="E876" s="156">
        <f>IF((D876&lt;=0),0,((D876-E$24)*Stock*(_xlfn.NORM.INV(RAND(),stock_ave,stock_std))+(D876-E$24)*Bonds*(_xlfn.NORM.INV(RAND(),bond_ave,bond_std))+(D876-E$24)*cash*(_xlfn.NORM.INV(RAND(),cash_ave,cash_std))+(D876-E$24)))</f>
        <v/>
      </c>
      <c r="F876" s="156">
        <f>IF((E876&lt;=0),0,((E876-F$24)*Stock*(_xlfn.NORM.INV(RAND(),stock_ave,stock_std))+(E876-F$24)*Bonds*(_xlfn.NORM.INV(RAND(),bond_ave,bond_std))+(E876-F$24)*cash*(_xlfn.NORM.INV(RAND(),cash_ave,cash_std))+(E876-F$24)))</f>
        <v/>
      </c>
      <c r="G876" s="156">
        <f>IF((F876&lt;=0),0,((F876-G$24)*Stock*(_xlfn.NORM.INV(RAND(),stock_ave,stock_std))+(F876-G$24)*Bonds*(_xlfn.NORM.INV(RAND(),bond_ave,bond_std))+(F876-G$24)*cash*(_xlfn.NORM.INV(RAND(),cash_ave,cash_std))+(F876-G$24)))</f>
        <v/>
      </c>
      <c r="H876" s="156">
        <f>IF((G876&lt;=0),0,((G876-H$24)*Stock*(_xlfn.NORM.INV(RAND(),stock_ave,stock_std))+(G876-H$24)*Bonds*(_xlfn.NORM.INV(RAND(),bond_ave,bond_std))+(G876-H$24)*cash*(_xlfn.NORM.INV(RAND(),cash_ave,cash_std))+(G876-H$24)))</f>
        <v/>
      </c>
      <c r="I876" s="156">
        <f>IF((H876&lt;=0),0,((H876-I$24)*Stock*(_xlfn.NORM.INV(RAND(),stock_ave,stock_std))+(H876-I$24)*Bonds*(_xlfn.NORM.INV(RAND(),bond_ave,bond_std))+(H876-I$24)*cash*(_xlfn.NORM.INV(RAND(),cash_ave,cash_std))+(H876-I$24)))</f>
        <v/>
      </c>
      <c r="J876" s="156">
        <f>IF((I876&lt;=0),0,((I876-J$24)*Stock*(_xlfn.NORM.INV(RAND(),stock_ave,stock_std))+(I876-J$24)*Bonds*(_xlfn.NORM.INV(RAND(),bond_ave,bond_std))+(I876-J$24)*cash*(_xlfn.NORM.INV(RAND(),cash_ave,cash_std))+(I876-J$24)))</f>
        <v/>
      </c>
      <c r="K876" s="156">
        <f>IF((J876&lt;=0),0,((J876-K$24)*Stock*(_xlfn.NORM.INV(RAND(),stock_ave,stock_std))+(J876-K$24)*Bonds*(_xlfn.NORM.INV(RAND(),bond_ave,bond_std))+(J876-K$24)*cash*(_xlfn.NORM.INV(RAND(),cash_ave,cash_std))+(J876-K$24)))</f>
        <v/>
      </c>
      <c r="L876" s="156">
        <f>IF((K876&lt;=0),0,((K876-L$24)*Stock*(_xlfn.NORM.INV(RAND(),stock_ave,stock_std))+(K876-L$24)*Bonds*(_xlfn.NORM.INV(RAND(),bond_ave,bond_std))+(K876-L$24)*cash*(_xlfn.NORM.INV(RAND(),cash_ave,cash_std))+(K876-L$24)))</f>
        <v/>
      </c>
      <c r="M876" s="156">
        <f>IF((L876&lt;=0),0,((L876-M$24)*Stock*(_xlfn.NORM.INV(RAND(),stock_ave,stock_std))+(L876-M$24)*Bonds*(_xlfn.NORM.INV(RAND(),bond_ave,bond_std))+(L876-M$24)*cash*(_xlfn.NORM.INV(RAND(),cash_ave,cash_std))+(L876-M$24)))</f>
        <v/>
      </c>
      <c r="N876" s="156">
        <f>IF((M876&lt;=0),0,((M876-N$24)*Stock*(_xlfn.NORM.INV(RAND(),stock_ave,stock_std))+(M876-N$24)*Bonds*(_xlfn.NORM.INV(RAND(),bond_ave,bond_std))+(M876-N$24)*cash*(_xlfn.NORM.INV(RAND(),cash_ave,cash_std))+(M876-N$24)))</f>
        <v/>
      </c>
      <c r="O876" s="156">
        <f>IF((N876&lt;=0),0,((N876-O$24)*Stock*(_xlfn.NORM.INV(RAND(),stock_ave,stock_std))+(N876-O$24)*Bonds*(_xlfn.NORM.INV(RAND(),bond_ave,bond_std))+(N876-O$24)*cash*(_xlfn.NORM.INV(RAND(),cash_ave,cash_std))+(N876-O$24)))</f>
        <v/>
      </c>
      <c r="P876" s="156">
        <f>IF((O876&lt;=0),0,((O876-P$24)*Stock*(_xlfn.NORM.INV(RAND(),stock_ave,stock_std))+(O876-P$24)*Bonds*(_xlfn.NORM.INV(RAND(),bond_ave,bond_std))+(O876-P$24)*cash*(_xlfn.NORM.INV(RAND(),cash_ave,cash_std))+(O876-P$24)))</f>
        <v/>
      </c>
      <c r="Q876" s="156">
        <f>IF((P876&lt;=0),0,((P876-Q$24)*Stock*(_xlfn.NORM.INV(RAND(),stock_ave,stock_std))+(P876-Q$24)*Bonds*(_xlfn.NORM.INV(RAND(),bond_ave,bond_std))+(P876-Q$24)*cash*(_xlfn.NORM.INV(RAND(),cash_ave,cash_std))+(P876-Q$24)))</f>
        <v/>
      </c>
      <c r="R876" s="156">
        <f>IF((Q876&lt;=0),0,((Q876-R$24)*Stock*(_xlfn.NORM.INV(RAND(),stock_ave,stock_std))+(Q876-R$24)*Bonds*(_xlfn.NORM.INV(RAND(),bond_ave,bond_std))+(Q876-R$24)*cash*(_xlfn.NORM.INV(RAND(),cash_ave,cash_std))+(Q876-R$24)))</f>
        <v/>
      </c>
      <c r="S876" s="156">
        <f>IF((R876&lt;=0),0,((R876-S$24)*Stock*(_xlfn.NORM.INV(RAND(),stock_ave,stock_std))+(R876-S$24)*Bonds*(_xlfn.NORM.INV(RAND(),bond_ave,bond_std))+(R876-S$24)*cash*(_xlfn.NORM.INV(RAND(),cash_ave,cash_std))+(R876-S$24)))</f>
        <v/>
      </c>
      <c r="T876" s="156">
        <f>IF((S876&lt;=0),0,((S876-T$24)*Stock*(_xlfn.NORM.INV(RAND(),stock_ave,stock_std))+(S876-T$24)*Bonds*(_xlfn.NORM.INV(RAND(),bond_ave,bond_std))+(S876-T$24)*cash*(_xlfn.NORM.INV(RAND(),cash_ave,cash_std))+(S876-T$24)))</f>
        <v/>
      </c>
      <c r="U876" s="156">
        <f>IF((T876&lt;=0),0,((T876-U$24)*Stock*(_xlfn.NORM.INV(RAND(),stock_ave,stock_std))+(T876-U$24)*Bonds*(_xlfn.NORM.INV(RAND(),bond_ave,bond_std))+(T876-U$24)*cash*(_xlfn.NORM.INV(RAND(),cash_ave,cash_std))+(T876-U$24)))</f>
        <v/>
      </c>
      <c r="V876" s="156">
        <f>IF((U876&lt;=0),0,((U876-V$24)*Stock*(_xlfn.NORM.INV(RAND(),stock_ave,stock_std))+(U876-V$24)*Bonds*(_xlfn.NORM.INV(RAND(),bond_ave,bond_std))+(U876-V$24)*cash*(_xlfn.NORM.INV(RAND(),cash_ave,cash_std))+(U876-V$24)))</f>
        <v/>
      </c>
      <c r="W876" s="156">
        <f>IF((V876&lt;=0),0,((V876-W$24)*Stock*(_xlfn.NORM.INV(RAND(),stock_ave,stock_std))+(V876-W$24)*Bonds*(_xlfn.NORM.INV(RAND(),bond_ave,bond_std))+(V876-W$24)*cash*(_xlfn.NORM.INV(RAND(),cash_ave,cash_std))+(V876-W$24)))</f>
        <v/>
      </c>
      <c r="X876" s="156">
        <f>IF((W876&lt;=0),0,((W876-X$24)*Stock*(_xlfn.NORM.INV(RAND(),stock_ave,stock_std))+(W876-X$24)*Bonds*(_xlfn.NORM.INV(RAND(),bond_ave,bond_std))+(W876-X$24)*cash*(_xlfn.NORM.INV(RAND(),cash_ave,cash_std))+(W876-X$24)))</f>
        <v/>
      </c>
      <c r="Y876" s="156">
        <f>IF((X876&lt;=0),0,((X876-Y$24)*Stock*(_xlfn.NORM.INV(RAND(),stock_ave,stock_std))+(X876-Y$24)*Bonds*(_xlfn.NORM.INV(RAND(),bond_ave,bond_std))+(X876-Y$24)*cash*(_xlfn.NORM.INV(RAND(),cash_ave,cash_std))+(X876-Y$24)))</f>
        <v/>
      </c>
      <c r="Z876" s="156">
        <f>IF((Y876&lt;=0),0,((Y876-Z$24)*Stock*(_xlfn.NORM.INV(RAND(),stock_ave,stock_std))+(Y876-Z$24)*Bonds*(_xlfn.NORM.INV(RAND(),bond_ave,bond_std))+(Y876-Z$24)*cash*(_xlfn.NORM.INV(RAND(),cash_ave,cash_std))+(Y876-Z$24)))</f>
        <v/>
      </c>
      <c r="AA876" s="156">
        <f>IF((Z876&lt;=0),0,((Z876-AA$24)*Stock*(_xlfn.NORM.INV(RAND(),stock_ave,stock_std))+(Z876-AA$24)*Bonds*(_xlfn.NORM.INV(RAND(),bond_ave,bond_std))+(Z876-AA$24)*cash*(_xlfn.NORM.INV(RAND(),cash_ave,cash_std))+(Z876-AA$24)))</f>
        <v/>
      </c>
      <c r="AB876" s="156">
        <f>IF((AA876&lt;=0),0,((AA876-AB$24)*Stock*(_xlfn.NORM.INV(RAND(),stock_ave,stock_std))+(AA876-AB$24)*Bonds*(_xlfn.NORM.INV(RAND(),bond_ave,bond_std))+(AA876-AB$24)*cash*(_xlfn.NORM.INV(RAND(),cash_ave,cash_std))+(AA876-AB$24)))</f>
        <v/>
      </c>
      <c r="AC876" s="156">
        <f>IF((AB876&lt;=0),0,((AB876-AC$24)*Stock*(_xlfn.NORM.INV(RAND(),stock_ave,stock_std))+(AB876-AC$24)*Bonds*(_xlfn.NORM.INV(RAND(),bond_ave,bond_std))+(AB876-AC$24)*cash*(_xlfn.NORM.INV(RAND(),cash_ave,cash_std))+(AB876-AC$24)))</f>
        <v/>
      </c>
      <c r="AD876" s="156">
        <f>IF((AC876&lt;=0),0,((AC876-AD$24)*Stock*(_xlfn.NORM.INV(RAND(),stock_ave,stock_std))+(AC876-AD$24)*Bonds*(_xlfn.NORM.INV(RAND(),bond_ave,bond_std))+(AC876-AD$24)*cash*(_xlfn.NORM.INV(RAND(),cash_ave,cash_std))+(AC876-AD$24)))</f>
        <v/>
      </c>
      <c r="AE876" s="156">
        <f>IF((AD876&lt;=0),0,((AD876-AE$24)*Stock*(_xlfn.NORM.INV(RAND(),stock_ave,stock_std))+(AD876-AE$24)*Bonds*(_xlfn.NORM.INV(RAND(),bond_ave,bond_std))+(AD876-AE$24)*cash*(_xlfn.NORM.INV(RAND(),cash_ave,cash_std))+(AD876-AE$24)))</f>
        <v/>
      </c>
      <c r="AF876" s="156">
        <f>IF((AE876&lt;=0),0,((AE876-AF$24)*Stock*(_xlfn.NORM.INV(RAND(),stock_ave,stock_std))+(AE876-AF$24)*Bonds*(_xlfn.NORM.INV(RAND(),bond_ave,bond_std))+(AE876-AF$24)*cash*(_xlfn.NORM.INV(RAND(),cash_ave,cash_std))+(AE876-AF$24)))</f>
        <v/>
      </c>
      <c r="AG876" s="156">
        <f>IF((AF876&lt;=0),0,((AF876-AG$24)*Stock*(_xlfn.NORM.INV(RAND(),stock_ave,stock_std))+(AF876-AG$24)*Bonds*(_xlfn.NORM.INV(RAND(),bond_ave,bond_std))+(AF876-AG$24)*cash*(_xlfn.NORM.INV(RAND(),cash_ave,cash_std))+(AF876-AG$24)))</f>
        <v/>
      </c>
      <c r="AH876" s="156">
        <f>IF((AG876&lt;=0),0,((AG876-AH$24)*Stock*(_xlfn.NORM.INV(RAND(),stock_ave,stock_std))+(AG876-AH$24)*Bonds*(_xlfn.NORM.INV(RAND(),bond_ave,bond_std))+(AG876-AH$24)*cash*(_xlfn.NORM.INV(RAND(),cash_ave,cash_std))+(AG876-AH$24)))</f>
        <v/>
      </c>
      <c r="AI876" s="156">
        <f>IF((AH876&lt;=0),0,((AH876-AI$24)*Stock*(_xlfn.NORM.INV(RAND(),stock_ave,stock_std))+(AH876-AI$24)*Bonds*(_xlfn.NORM.INV(RAND(),bond_ave,bond_std))+(AH876-AI$24)*cash*(_xlfn.NORM.INV(RAND(),cash_ave,cash_std))+(AH876-AI$24)))</f>
        <v/>
      </c>
      <c r="AJ876" s="156">
        <f>IF((AI876&lt;=0),0,((AI876-AJ$24)*Stock*(_xlfn.NORM.INV(RAND(),stock_ave,stock_std))+(AI876-AJ$24)*Bonds*(_xlfn.NORM.INV(RAND(),bond_ave,bond_std))+(AI876-AJ$24)*cash*(_xlfn.NORM.INV(RAND(),cash_ave,cash_std))+(AI876-AJ$24)))</f>
        <v/>
      </c>
      <c r="AK876" s="156">
        <f>IF((AJ876&lt;=0),0,((AJ876-AK$24)*Stock*(_xlfn.NORM.INV(RAND(),stock_ave,stock_std))+(AJ876-AK$24)*Bonds*(_xlfn.NORM.INV(RAND(),bond_ave,bond_std))+(AJ876-AK$24)*cash*(_xlfn.NORM.INV(RAND(),cash_ave,cash_std))+(AJ876-AK$24)))</f>
        <v/>
      </c>
      <c r="AL876" s="156">
        <f>IF((AK876&lt;=0),0,((AK876-AL$24)*Stock*(_xlfn.NORM.INV(RAND(),stock_ave,stock_std))+(AK876-AL$24)*Bonds*(_xlfn.NORM.INV(RAND(),bond_ave,bond_std))+(AK876-AL$24)*cash*(_xlfn.NORM.INV(RAND(),cash_ave,cash_std))+(AK876-AL$24)))</f>
        <v/>
      </c>
      <c r="AM876" s="156">
        <f>IF((AL876&lt;=0),0,((AL876-AM$24)*Stock*(_xlfn.NORM.INV(RAND(),stock_ave,stock_std))+(AL876-AM$24)*Bonds*(_xlfn.NORM.INV(RAND(),bond_ave,bond_std))+(AL876-AM$24)*cash*(_xlfn.NORM.INV(RAND(),cash_ave,cash_std))+(AL876-AM$24)))</f>
        <v/>
      </c>
      <c r="AN876" s="156">
        <f>IF((AM876&lt;=0),0,((AM876-AN$24)*Stock*(_xlfn.NORM.INV(RAND(),stock_ave,stock_std))+(AM876-AN$24)*Bonds*(_xlfn.NORM.INV(RAND(),bond_ave,bond_std))+(AM876-AN$24)*cash*(_xlfn.NORM.INV(RAND(),cash_ave,cash_std))+(AM876-AN$24)))</f>
        <v/>
      </c>
      <c r="AO876" s="156">
        <f>IF((AN876&lt;=0),0,((AN876-AO$24)*Stock*(_xlfn.NORM.INV(RAND(),stock_ave,stock_std))+(AN876-AO$24)*Bonds*(_xlfn.NORM.INV(RAND(),bond_ave,bond_std))+(AN876-AO$24)*cash*(_xlfn.NORM.INV(RAND(),cash_ave,cash_std))+(AN876-AO$24)))</f>
        <v/>
      </c>
      <c r="AP876" s="156">
        <f>IF((AO876&lt;=0),0,((AO876-AP$24)*Stock*(_xlfn.NORM.INV(RAND(),stock_ave,stock_std))+(AO876-AP$24)*Bonds*(_xlfn.NORM.INV(RAND(),bond_ave,bond_std))+(AO876-AP$24)*cash*(_xlfn.NORM.INV(RAND(),cash_ave,cash_std))+(AO876-AP$24)))</f>
        <v/>
      </c>
      <c r="AQ876" s="156">
        <f>IF((AP876&lt;=0),0,((AP876-AQ$24)*Stock*(_xlfn.NORM.INV(RAND(),stock_ave,stock_std))+(AP876-AQ$24)*Bonds*(_xlfn.NORM.INV(RAND(),bond_ave,bond_std))+(AP876-AQ$24)*cash*(_xlfn.NORM.INV(RAND(),cash_ave,cash_std))+(AP876-AQ$24)))</f>
        <v/>
      </c>
      <c r="AR876" s="156">
        <f>IF((AQ876&lt;=0),0,((AQ876-AR$24)*Stock*(_xlfn.NORM.INV(RAND(),stock_ave,stock_std))+(AQ876-AR$24)*Bonds*(_xlfn.NORM.INV(RAND(),bond_ave,bond_std))+(AQ876-AR$24)*cash*(_xlfn.NORM.INV(RAND(),cash_ave,cash_std))+(AQ876-AR$24)))</f>
        <v/>
      </c>
      <c r="AS876" s="156">
        <f>IF((AR876&lt;=0),0,((AR876-AS$24)*Stock*(_xlfn.NORM.INV(RAND(),stock_ave,stock_std))+(AR876-AS$24)*Bonds*(_xlfn.NORM.INV(RAND(),bond_ave,bond_std))+(AR876-AS$24)*cash*(_xlfn.NORM.INV(RAND(),cash_ave,cash_std))+(AR876-AS$24)))</f>
        <v/>
      </c>
      <c r="AT876" s="156">
        <f>IF((AS876&lt;=0),0,((AS876-AT$24)*Stock*(_xlfn.NORM.INV(RAND(),stock_ave,stock_std))+(AS876-AT$24)*Bonds*(_xlfn.NORM.INV(RAND(),bond_ave,bond_std))+(AS876-AT$24)*cash*(_xlfn.NORM.INV(RAND(),cash_ave,cash_std))+(AS876-AT$24)))</f>
        <v/>
      </c>
      <c r="AU876" s="156">
        <f>IF((AT876&lt;=0),0,((AT876-AU$24)*Stock*(_xlfn.NORM.INV(RAND(),stock_ave,stock_std))+(AT876-AU$24)*Bonds*(_xlfn.NORM.INV(RAND(),bond_ave,bond_std))+(AT876-AU$24)*cash*(_xlfn.NORM.INV(RAND(),cash_ave,cash_std))+(AT876-AU$24)))</f>
        <v/>
      </c>
      <c r="AV876" s="156">
        <f>IF((AU876&lt;=0),0,((AU876-AV$24)*Stock*(_xlfn.NORM.INV(RAND(),stock_ave,stock_std))+(AU876-AV$24)*Bonds*(_xlfn.NORM.INV(RAND(),bond_ave,bond_std))+(AU876-AV$24)*cash*(_xlfn.NORM.INV(RAND(),cash_ave,cash_std))+(AU876-AV$24)))</f>
        <v/>
      </c>
      <c r="AW876" s="156">
        <f>IF((AV876&lt;=0),0,((AV876-AW$24)*Stock*(_xlfn.NORM.INV(RAND(),stock_ave,stock_std))+(AV876-AW$24)*Bonds*(_xlfn.NORM.INV(RAND(),bond_ave,bond_std))+(AV876-AW$24)*cash*(_xlfn.NORM.INV(RAND(),cash_ave,cash_std))+(AV876-AW$24)))</f>
        <v/>
      </c>
      <c r="AX876" s="159" t="n"/>
      <c r="AY876" s="159" t="n"/>
      <c r="AZ876" s="159" t="n"/>
      <c r="BA876" s="159" t="n"/>
      <c r="BB876" s="159" t="n"/>
    </row>
    <row r="877">
      <c r="C877" s="147" t="n"/>
      <c r="D877" s="61">
        <f>+D876-IF(D$18&gt;74,(D876/D$25)*$C$10)</f>
        <v/>
      </c>
      <c r="E877" s="61">
        <f>+E876-IF(E$18&gt;74,(E876/E$25)*$C$10)</f>
        <v/>
      </c>
      <c r="F877" s="61">
        <f>+F876-IF(F$18&gt;74,(F876/F$25)*$C$10)</f>
        <v/>
      </c>
      <c r="G877" s="61">
        <f>+G876-IF(G$18&gt;74,(G876/G$25)*$C$10)</f>
        <v/>
      </c>
      <c r="H877" s="61">
        <f>+H876-IF(H$18&gt;74,(H876/H$25)*$C$10)</f>
        <v/>
      </c>
      <c r="I877" s="61">
        <f>+I876-IF(I$18&gt;74,(I876/I$25)*$C$10)</f>
        <v/>
      </c>
      <c r="J877" s="61">
        <f>+J876-IF(J$18&gt;74,(J876/J$25)*$C$10)</f>
        <v/>
      </c>
      <c r="K877" s="61">
        <f>+K876-IF(K$18&gt;74,(K876/K$25)*$C$10)</f>
        <v/>
      </c>
      <c r="L877" s="61">
        <f>+L876-IF(L$18&gt;74,(L876/L$25)*$C$10)</f>
        <v/>
      </c>
      <c r="M877" s="61">
        <f>+M876-IF(M$18&gt;74,(M876/M$25)*$C$10)</f>
        <v/>
      </c>
      <c r="N877" s="61">
        <f>+N876-IF(N$18&gt;74,(N876/N$25)*$C$10)</f>
        <v/>
      </c>
      <c r="O877" s="61">
        <f>+O876-IF(O$18&gt;74,(O876/O$25)*$C$10)</f>
        <v/>
      </c>
      <c r="P877" s="61">
        <f>+P876-IF(P$18&gt;74,(P876/P$25)*$C$10)</f>
        <v/>
      </c>
      <c r="Q877" s="61">
        <f>+Q876-IF(Q$18&gt;74,(Q876/Q$25)*$C$10)</f>
        <v/>
      </c>
      <c r="R877" s="61">
        <f>+R876-IF(R$18&gt;74,(R876/R$25)*$C$10)</f>
        <v/>
      </c>
      <c r="S877" s="61">
        <f>+S876-IF(S$18&gt;74,(S876/S$25)*$C$10)</f>
        <v/>
      </c>
      <c r="T877" s="61">
        <f>+T876-IF(T$18&gt;74,(T876/T$25)*$C$10)</f>
        <v/>
      </c>
      <c r="U877" s="61">
        <f>+U876-IF(U$18&gt;74,(U876/U$25)*$C$10)</f>
        <v/>
      </c>
      <c r="V877" s="61">
        <f>+V876-IF(V$18&gt;74,(V876/V$25)*$C$10)</f>
        <v/>
      </c>
      <c r="W877" s="61">
        <f>+W876-IF(W$18&gt;74,(W876/W$25)*$C$10)</f>
        <v/>
      </c>
      <c r="X877" s="61">
        <f>+X876-IF(X$18&gt;74,(X876/X$25)*$C$10)</f>
        <v/>
      </c>
      <c r="Y877" s="61">
        <f>+Y876-IF(Y$18&gt;74,(Y876/Y$25)*$C$10)</f>
        <v/>
      </c>
      <c r="Z877" s="61">
        <f>+Z876-IF(Z$18&gt;74,(Z876/Z$25)*$C$10)</f>
        <v/>
      </c>
      <c r="AA877" s="61">
        <f>+AA876-IF(AA$18&gt;74,(AA876/AA$25)*$C$10)</f>
        <v/>
      </c>
      <c r="AB877" s="61">
        <f>+AB876-IF(AB$18&gt;74,(AB876/AB$25)*$C$10)</f>
        <v/>
      </c>
      <c r="AC877" s="61">
        <f>+AC876-IF(AC$18&gt;74,(AC876/AC$25)*$C$10)</f>
        <v/>
      </c>
      <c r="AD877" s="61">
        <f>+AD876-IF(AD$18&gt;74,(AD876/AD$25)*$C$10)</f>
        <v/>
      </c>
      <c r="AE877" s="61">
        <f>+AE876-IF(AE$18&gt;74,(AE876/AE$25)*$C$10)</f>
        <v/>
      </c>
      <c r="AF877" s="61">
        <f>+AF876-IF(AF$18&gt;74,(AF876/AF$25)*$C$10)</f>
        <v/>
      </c>
      <c r="AG877" s="61">
        <f>+AG876-IF(AG$18&gt;74,(AG876/AG$25)*$C$10)</f>
        <v/>
      </c>
      <c r="AH877" s="61">
        <f>+AH876-IF(AH$18&gt;74,(AH876/AH$25)*$C$10)</f>
        <v/>
      </c>
      <c r="AI877" s="61">
        <f>+AI876-IF(AI$18&gt;74,(AI876/AI$25)*$C$10)</f>
        <v/>
      </c>
      <c r="AJ877" s="61">
        <f>+AJ876-IF(AJ$18&gt;74,(AJ876/AJ$25)*$C$10)</f>
        <v/>
      </c>
      <c r="AK877" s="61">
        <f>+AK876-IF(AK$18&gt;74,(AK876/AK$25)*$C$10)</f>
        <v/>
      </c>
      <c r="AL877" s="61">
        <f>+AL876-IF(AL$18&gt;74,(AL876/AL$25)*$C$10)</f>
        <v/>
      </c>
      <c r="AM877" s="61">
        <f>+AM876-IF(AM$18&gt;74,(AM876/AM$25)*$C$10)</f>
        <v/>
      </c>
      <c r="AN877" s="61">
        <f>+AN876-IF(AN$18&gt;74,(AN876/AN$25)*$C$10)</f>
        <v/>
      </c>
      <c r="AO877" s="61">
        <f>+AO876-IF(AO$18&gt;74,(AO876/AO$25)*$C$10)</f>
        <v/>
      </c>
      <c r="AP877" s="61">
        <f>+AP876-IF(AP$18&gt;74,(AP876/AP$25)*$C$10)</f>
        <v/>
      </c>
      <c r="AQ877" s="61">
        <f>+AQ876-IF(AQ$18&gt;74,(AQ876/AQ$25)*$C$10)</f>
        <v/>
      </c>
      <c r="AR877" s="61">
        <f>+AR876-IF(AR$18&gt;74,(AR876/AR$25)*$C$10)</f>
        <v/>
      </c>
      <c r="AS877" s="61">
        <f>+AS876-IF(AS$18&gt;74,(AS876/AS$25)*$C$10)</f>
        <v/>
      </c>
      <c r="AT877" s="61">
        <f>+AT876-IF(AT$18&gt;74,(AT876/AT$25)*$C$10)</f>
        <v/>
      </c>
      <c r="AU877" s="61">
        <f>+AU876-IF(AU$18&gt;74,(AU876/AU$25)*$C$10)</f>
        <v/>
      </c>
      <c r="AV877" s="61">
        <f>+AV876-IF(AV$18&gt;74,(AV876/AV$25)*$C$10)</f>
        <v/>
      </c>
      <c r="AW877" s="61">
        <f>+AW876-IF(AW$18&gt;74,(AW876/AW$25)*$C$10)</f>
        <v/>
      </c>
      <c r="AX877" s="35">
        <f>IF(AW877&gt;0,1,0)</f>
        <v/>
      </c>
      <c r="AY877" s="35">
        <f>IF(AL877&gt;0,1,0)</f>
        <v/>
      </c>
      <c r="AZ877" s="35">
        <f>IF(AG877&gt;0,1,0)</f>
        <v/>
      </c>
      <c r="BA877" s="35">
        <f>IF(AB877&gt;0,1,0)</f>
        <v/>
      </c>
      <c r="BB877" s="35">
        <f>IF(W877&gt;0,1,0)</f>
        <v/>
      </c>
    </row>
    <row r="878">
      <c r="B878" s="154" t="inlineStr">
        <is>
          <t>trial 426</t>
        </is>
      </c>
      <c r="C878" s="155">
        <f>+start-C875</f>
        <v/>
      </c>
      <c r="D878" s="156">
        <f>IF((C878&lt;=0),0,((C878-D$24)*Stock*(_xlfn.NORM.INV(RAND(),stock_ave,stock_std))+(C878-D$24)*Bonds*(_xlfn.NORM.INV(RAND(),bond_ave,bond_std))+(C878-D$24)*cash*(_xlfn.NORM.INV(RAND(),cash_ave,cash_std))+(C878-D$24)))</f>
        <v/>
      </c>
      <c r="E878" s="156">
        <f>IF((D878&lt;=0),0,((D878-E$24)*Stock*(_xlfn.NORM.INV(RAND(),stock_ave,stock_std))+(D878-E$24)*Bonds*(_xlfn.NORM.INV(RAND(),bond_ave,bond_std))+(D878-E$24)*cash*(_xlfn.NORM.INV(RAND(),cash_ave,cash_std))+(D878-E$24)))</f>
        <v/>
      </c>
      <c r="F878" s="156">
        <f>IF((E878&lt;=0),0,((E878-F$24)*Stock*(_xlfn.NORM.INV(RAND(),stock_ave,stock_std))+(E878-F$24)*Bonds*(_xlfn.NORM.INV(RAND(),bond_ave,bond_std))+(E878-F$24)*cash*(_xlfn.NORM.INV(RAND(),cash_ave,cash_std))+(E878-F$24)))</f>
        <v/>
      </c>
      <c r="G878" s="156">
        <f>IF((F878&lt;=0),0,((F878-G$24)*Stock*(_xlfn.NORM.INV(RAND(),stock_ave,stock_std))+(F878-G$24)*Bonds*(_xlfn.NORM.INV(RAND(),bond_ave,bond_std))+(F878-G$24)*cash*(_xlfn.NORM.INV(RAND(),cash_ave,cash_std))+(F878-G$24)))</f>
        <v/>
      </c>
      <c r="H878" s="156">
        <f>IF((G878&lt;=0),0,((G878-H$24)*Stock*(_xlfn.NORM.INV(RAND(),stock_ave,stock_std))+(G878-H$24)*Bonds*(_xlfn.NORM.INV(RAND(),bond_ave,bond_std))+(G878-H$24)*cash*(_xlfn.NORM.INV(RAND(),cash_ave,cash_std))+(G878-H$24)))</f>
        <v/>
      </c>
      <c r="I878" s="156">
        <f>IF((H878&lt;=0),0,((H878-I$24)*Stock*(_xlfn.NORM.INV(RAND(),stock_ave,stock_std))+(H878-I$24)*Bonds*(_xlfn.NORM.INV(RAND(),bond_ave,bond_std))+(H878-I$24)*cash*(_xlfn.NORM.INV(RAND(),cash_ave,cash_std))+(H878-I$24)))</f>
        <v/>
      </c>
      <c r="J878" s="156">
        <f>IF((I878&lt;=0),0,((I878-J$24)*Stock*(_xlfn.NORM.INV(RAND(),stock_ave,stock_std))+(I878-J$24)*Bonds*(_xlfn.NORM.INV(RAND(),bond_ave,bond_std))+(I878-J$24)*cash*(_xlfn.NORM.INV(RAND(),cash_ave,cash_std))+(I878-J$24)))</f>
        <v/>
      </c>
      <c r="K878" s="156">
        <f>IF((J878&lt;=0),0,((J878-K$24)*Stock*(_xlfn.NORM.INV(RAND(),stock_ave,stock_std))+(J878-K$24)*Bonds*(_xlfn.NORM.INV(RAND(),bond_ave,bond_std))+(J878-K$24)*cash*(_xlfn.NORM.INV(RAND(),cash_ave,cash_std))+(J878-K$24)))</f>
        <v/>
      </c>
      <c r="L878" s="156">
        <f>IF((K878&lt;=0),0,((K878-L$24)*Stock*(_xlfn.NORM.INV(RAND(),stock_ave,stock_std))+(K878-L$24)*Bonds*(_xlfn.NORM.INV(RAND(),bond_ave,bond_std))+(K878-L$24)*cash*(_xlfn.NORM.INV(RAND(),cash_ave,cash_std))+(K878-L$24)))</f>
        <v/>
      </c>
      <c r="M878" s="156">
        <f>IF((L878&lt;=0),0,((L878-M$24)*Stock*(_xlfn.NORM.INV(RAND(),stock_ave,stock_std))+(L878-M$24)*Bonds*(_xlfn.NORM.INV(RAND(),bond_ave,bond_std))+(L878-M$24)*cash*(_xlfn.NORM.INV(RAND(),cash_ave,cash_std))+(L878-M$24)))</f>
        <v/>
      </c>
      <c r="N878" s="156">
        <f>IF((M878&lt;=0),0,((M878-N$24)*Stock*(_xlfn.NORM.INV(RAND(),stock_ave,stock_std))+(M878-N$24)*Bonds*(_xlfn.NORM.INV(RAND(),bond_ave,bond_std))+(M878-N$24)*cash*(_xlfn.NORM.INV(RAND(),cash_ave,cash_std))+(M878-N$24)))</f>
        <v/>
      </c>
      <c r="O878" s="156">
        <f>IF((N878&lt;=0),0,((N878-O$24)*Stock*(_xlfn.NORM.INV(RAND(),stock_ave,stock_std))+(N878-O$24)*Bonds*(_xlfn.NORM.INV(RAND(),bond_ave,bond_std))+(N878-O$24)*cash*(_xlfn.NORM.INV(RAND(),cash_ave,cash_std))+(N878-O$24)))</f>
        <v/>
      </c>
      <c r="P878" s="156">
        <f>IF((O878&lt;=0),0,((O878-P$24)*Stock*(_xlfn.NORM.INV(RAND(),stock_ave,stock_std))+(O878-P$24)*Bonds*(_xlfn.NORM.INV(RAND(),bond_ave,bond_std))+(O878-P$24)*cash*(_xlfn.NORM.INV(RAND(),cash_ave,cash_std))+(O878-P$24)))</f>
        <v/>
      </c>
      <c r="Q878" s="156">
        <f>IF((P878&lt;=0),0,((P878-Q$24)*Stock*(_xlfn.NORM.INV(RAND(),stock_ave,stock_std))+(P878-Q$24)*Bonds*(_xlfn.NORM.INV(RAND(),bond_ave,bond_std))+(P878-Q$24)*cash*(_xlfn.NORM.INV(RAND(),cash_ave,cash_std))+(P878-Q$24)))</f>
        <v/>
      </c>
      <c r="R878" s="156">
        <f>IF((Q878&lt;=0),0,((Q878-R$24)*Stock*(_xlfn.NORM.INV(RAND(),stock_ave,stock_std))+(Q878-R$24)*Bonds*(_xlfn.NORM.INV(RAND(),bond_ave,bond_std))+(Q878-R$24)*cash*(_xlfn.NORM.INV(RAND(),cash_ave,cash_std))+(Q878-R$24)))</f>
        <v/>
      </c>
      <c r="S878" s="156">
        <f>IF((R878&lt;=0),0,((R878-S$24)*Stock*(_xlfn.NORM.INV(RAND(),stock_ave,stock_std))+(R878-S$24)*Bonds*(_xlfn.NORM.INV(RAND(),bond_ave,bond_std))+(R878-S$24)*cash*(_xlfn.NORM.INV(RAND(),cash_ave,cash_std))+(R878-S$24)))</f>
        <v/>
      </c>
      <c r="T878" s="156">
        <f>IF((S878&lt;=0),0,((S878-T$24)*Stock*(_xlfn.NORM.INV(RAND(),stock_ave,stock_std))+(S878-T$24)*Bonds*(_xlfn.NORM.INV(RAND(),bond_ave,bond_std))+(S878-T$24)*cash*(_xlfn.NORM.INV(RAND(),cash_ave,cash_std))+(S878-T$24)))</f>
        <v/>
      </c>
      <c r="U878" s="156">
        <f>IF((T878&lt;=0),0,((T878-U$24)*Stock*(_xlfn.NORM.INV(RAND(),stock_ave,stock_std))+(T878-U$24)*Bonds*(_xlfn.NORM.INV(RAND(),bond_ave,bond_std))+(T878-U$24)*cash*(_xlfn.NORM.INV(RAND(),cash_ave,cash_std))+(T878-U$24)))</f>
        <v/>
      </c>
      <c r="V878" s="156">
        <f>IF((U878&lt;=0),0,((U878-V$24)*Stock*(_xlfn.NORM.INV(RAND(),stock_ave,stock_std))+(U878-V$24)*Bonds*(_xlfn.NORM.INV(RAND(),bond_ave,bond_std))+(U878-V$24)*cash*(_xlfn.NORM.INV(RAND(),cash_ave,cash_std))+(U878-V$24)))</f>
        <v/>
      </c>
      <c r="W878" s="156">
        <f>IF((V878&lt;=0),0,((V878-W$24)*Stock*(_xlfn.NORM.INV(RAND(),stock_ave,stock_std))+(V878-W$24)*Bonds*(_xlfn.NORM.INV(RAND(),bond_ave,bond_std))+(V878-W$24)*cash*(_xlfn.NORM.INV(RAND(),cash_ave,cash_std))+(V878-W$24)))</f>
        <v/>
      </c>
      <c r="X878" s="156">
        <f>IF((W878&lt;=0),0,((W878-X$24)*Stock*(_xlfn.NORM.INV(RAND(),stock_ave,stock_std))+(W878-X$24)*Bonds*(_xlfn.NORM.INV(RAND(),bond_ave,bond_std))+(W878-X$24)*cash*(_xlfn.NORM.INV(RAND(),cash_ave,cash_std))+(W878-X$24)))</f>
        <v/>
      </c>
      <c r="Y878" s="156">
        <f>IF((X878&lt;=0),0,((X878-Y$24)*Stock*(_xlfn.NORM.INV(RAND(),stock_ave,stock_std))+(X878-Y$24)*Bonds*(_xlfn.NORM.INV(RAND(),bond_ave,bond_std))+(X878-Y$24)*cash*(_xlfn.NORM.INV(RAND(),cash_ave,cash_std))+(X878-Y$24)))</f>
        <v/>
      </c>
      <c r="Z878" s="156">
        <f>IF((Y878&lt;=0),0,((Y878-Z$24)*Stock*(_xlfn.NORM.INV(RAND(),stock_ave,stock_std))+(Y878-Z$24)*Bonds*(_xlfn.NORM.INV(RAND(),bond_ave,bond_std))+(Y878-Z$24)*cash*(_xlfn.NORM.INV(RAND(),cash_ave,cash_std))+(Y878-Z$24)))</f>
        <v/>
      </c>
      <c r="AA878" s="156">
        <f>IF((Z878&lt;=0),0,((Z878-AA$24)*Stock*(_xlfn.NORM.INV(RAND(),stock_ave,stock_std))+(Z878-AA$24)*Bonds*(_xlfn.NORM.INV(RAND(),bond_ave,bond_std))+(Z878-AA$24)*cash*(_xlfn.NORM.INV(RAND(),cash_ave,cash_std))+(Z878-AA$24)))</f>
        <v/>
      </c>
      <c r="AB878" s="156">
        <f>IF((AA878&lt;=0),0,((AA878-AB$24)*Stock*(_xlfn.NORM.INV(RAND(),stock_ave,stock_std))+(AA878-AB$24)*Bonds*(_xlfn.NORM.INV(RAND(),bond_ave,bond_std))+(AA878-AB$24)*cash*(_xlfn.NORM.INV(RAND(),cash_ave,cash_std))+(AA878-AB$24)))</f>
        <v/>
      </c>
      <c r="AC878" s="156">
        <f>IF((AB878&lt;=0),0,((AB878-AC$24)*Stock*(_xlfn.NORM.INV(RAND(),stock_ave,stock_std))+(AB878-AC$24)*Bonds*(_xlfn.NORM.INV(RAND(),bond_ave,bond_std))+(AB878-AC$24)*cash*(_xlfn.NORM.INV(RAND(),cash_ave,cash_std))+(AB878-AC$24)))</f>
        <v/>
      </c>
      <c r="AD878" s="156">
        <f>IF((AC878&lt;=0),0,((AC878-AD$24)*Stock*(_xlfn.NORM.INV(RAND(),stock_ave,stock_std))+(AC878-AD$24)*Bonds*(_xlfn.NORM.INV(RAND(),bond_ave,bond_std))+(AC878-AD$24)*cash*(_xlfn.NORM.INV(RAND(),cash_ave,cash_std))+(AC878-AD$24)))</f>
        <v/>
      </c>
      <c r="AE878" s="156">
        <f>IF((AD878&lt;=0),0,((AD878-AE$24)*Stock*(_xlfn.NORM.INV(RAND(),stock_ave,stock_std))+(AD878-AE$24)*Bonds*(_xlfn.NORM.INV(RAND(),bond_ave,bond_std))+(AD878-AE$24)*cash*(_xlfn.NORM.INV(RAND(),cash_ave,cash_std))+(AD878-AE$24)))</f>
        <v/>
      </c>
      <c r="AF878" s="156">
        <f>IF((AE878&lt;=0),0,((AE878-AF$24)*Stock*(_xlfn.NORM.INV(RAND(),stock_ave,stock_std))+(AE878-AF$24)*Bonds*(_xlfn.NORM.INV(RAND(),bond_ave,bond_std))+(AE878-AF$24)*cash*(_xlfn.NORM.INV(RAND(),cash_ave,cash_std))+(AE878-AF$24)))</f>
        <v/>
      </c>
      <c r="AG878" s="156">
        <f>IF((AF878&lt;=0),0,((AF878-AG$24)*Stock*(_xlfn.NORM.INV(RAND(),stock_ave,stock_std))+(AF878-AG$24)*Bonds*(_xlfn.NORM.INV(RAND(),bond_ave,bond_std))+(AF878-AG$24)*cash*(_xlfn.NORM.INV(RAND(),cash_ave,cash_std))+(AF878-AG$24)))</f>
        <v/>
      </c>
      <c r="AH878" s="156">
        <f>IF((AG878&lt;=0),0,((AG878-AH$24)*Stock*(_xlfn.NORM.INV(RAND(),stock_ave,stock_std))+(AG878-AH$24)*Bonds*(_xlfn.NORM.INV(RAND(),bond_ave,bond_std))+(AG878-AH$24)*cash*(_xlfn.NORM.INV(RAND(),cash_ave,cash_std))+(AG878-AH$24)))</f>
        <v/>
      </c>
      <c r="AI878" s="156">
        <f>IF((AH878&lt;=0),0,((AH878-AI$24)*Stock*(_xlfn.NORM.INV(RAND(),stock_ave,stock_std))+(AH878-AI$24)*Bonds*(_xlfn.NORM.INV(RAND(),bond_ave,bond_std))+(AH878-AI$24)*cash*(_xlfn.NORM.INV(RAND(),cash_ave,cash_std))+(AH878-AI$24)))</f>
        <v/>
      </c>
      <c r="AJ878" s="156">
        <f>IF((AI878&lt;=0),0,((AI878-AJ$24)*Stock*(_xlfn.NORM.INV(RAND(),stock_ave,stock_std))+(AI878-AJ$24)*Bonds*(_xlfn.NORM.INV(RAND(),bond_ave,bond_std))+(AI878-AJ$24)*cash*(_xlfn.NORM.INV(RAND(),cash_ave,cash_std))+(AI878-AJ$24)))</f>
        <v/>
      </c>
      <c r="AK878" s="156">
        <f>IF((AJ878&lt;=0),0,((AJ878-AK$24)*Stock*(_xlfn.NORM.INV(RAND(),stock_ave,stock_std))+(AJ878-AK$24)*Bonds*(_xlfn.NORM.INV(RAND(),bond_ave,bond_std))+(AJ878-AK$24)*cash*(_xlfn.NORM.INV(RAND(),cash_ave,cash_std))+(AJ878-AK$24)))</f>
        <v/>
      </c>
      <c r="AL878" s="156">
        <f>IF((AK878&lt;=0),0,((AK878-AL$24)*Stock*(_xlfn.NORM.INV(RAND(),stock_ave,stock_std))+(AK878-AL$24)*Bonds*(_xlfn.NORM.INV(RAND(),bond_ave,bond_std))+(AK878-AL$24)*cash*(_xlfn.NORM.INV(RAND(),cash_ave,cash_std))+(AK878-AL$24)))</f>
        <v/>
      </c>
      <c r="AM878" s="156">
        <f>IF((AL878&lt;=0),0,((AL878-AM$24)*Stock*(_xlfn.NORM.INV(RAND(),stock_ave,stock_std))+(AL878-AM$24)*Bonds*(_xlfn.NORM.INV(RAND(),bond_ave,bond_std))+(AL878-AM$24)*cash*(_xlfn.NORM.INV(RAND(),cash_ave,cash_std))+(AL878-AM$24)))</f>
        <v/>
      </c>
      <c r="AN878" s="156">
        <f>IF((AM878&lt;=0),0,((AM878-AN$24)*Stock*(_xlfn.NORM.INV(RAND(),stock_ave,stock_std))+(AM878-AN$24)*Bonds*(_xlfn.NORM.INV(RAND(),bond_ave,bond_std))+(AM878-AN$24)*cash*(_xlfn.NORM.INV(RAND(),cash_ave,cash_std))+(AM878-AN$24)))</f>
        <v/>
      </c>
      <c r="AO878" s="156">
        <f>IF((AN878&lt;=0),0,((AN878-AO$24)*Stock*(_xlfn.NORM.INV(RAND(),stock_ave,stock_std))+(AN878-AO$24)*Bonds*(_xlfn.NORM.INV(RAND(),bond_ave,bond_std))+(AN878-AO$24)*cash*(_xlfn.NORM.INV(RAND(),cash_ave,cash_std))+(AN878-AO$24)))</f>
        <v/>
      </c>
      <c r="AP878" s="156">
        <f>IF((AO878&lt;=0),0,((AO878-AP$24)*Stock*(_xlfn.NORM.INV(RAND(),stock_ave,stock_std))+(AO878-AP$24)*Bonds*(_xlfn.NORM.INV(RAND(),bond_ave,bond_std))+(AO878-AP$24)*cash*(_xlfn.NORM.INV(RAND(),cash_ave,cash_std))+(AO878-AP$24)))</f>
        <v/>
      </c>
      <c r="AQ878" s="156">
        <f>IF((AP878&lt;=0),0,((AP878-AQ$24)*Stock*(_xlfn.NORM.INV(RAND(),stock_ave,stock_std))+(AP878-AQ$24)*Bonds*(_xlfn.NORM.INV(RAND(),bond_ave,bond_std))+(AP878-AQ$24)*cash*(_xlfn.NORM.INV(RAND(),cash_ave,cash_std))+(AP878-AQ$24)))</f>
        <v/>
      </c>
      <c r="AR878" s="156">
        <f>IF((AQ878&lt;=0),0,((AQ878-AR$24)*Stock*(_xlfn.NORM.INV(RAND(),stock_ave,stock_std))+(AQ878-AR$24)*Bonds*(_xlfn.NORM.INV(RAND(),bond_ave,bond_std))+(AQ878-AR$24)*cash*(_xlfn.NORM.INV(RAND(),cash_ave,cash_std))+(AQ878-AR$24)))</f>
        <v/>
      </c>
      <c r="AS878" s="156">
        <f>IF((AR878&lt;=0),0,((AR878-AS$24)*Stock*(_xlfn.NORM.INV(RAND(),stock_ave,stock_std))+(AR878-AS$24)*Bonds*(_xlfn.NORM.INV(RAND(),bond_ave,bond_std))+(AR878-AS$24)*cash*(_xlfn.NORM.INV(RAND(),cash_ave,cash_std))+(AR878-AS$24)))</f>
        <v/>
      </c>
      <c r="AT878" s="156">
        <f>IF((AS878&lt;=0),0,((AS878-AT$24)*Stock*(_xlfn.NORM.INV(RAND(),stock_ave,stock_std))+(AS878-AT$24)*Bonds*(_xlfn.NORM.INV(RAND(),bond_ave,bond_std))+(AS878-AT$24)*cash*(_xlfn.NORM.INV(RAND(),cash_ave,cash_std))+(AS878-AT$24)))</f>
        <v/>
      </c>
      <c r="AU878" s="156">
        <f>IF((AT878&lt;=0),0,((AT878-AU$24)*Stock*(_xlfn.NORM.INV(RAND(),stock_ave,stock_std))+(AT878-AU$24)*Bonds*(_xlfn.NORM.INV(RAND(),bond_ave,bond_std))+(AT878-AU$24)*cash*(_xlfn.NORM.INV(RAND(),cash_ave,cash_std))+(AT878-AU$24)))</f>
        <v/>
      </c>
      <c r="AV878" s="156">
        <f>IF((AU878&lt;=0),0,((AU878-AV$24)*Stock*(_xlfn.NORM.INV(RAND(),stock_ave,stock_std))+(AU878-AV$24)*Bonds*(_xlfn.NORM.INV(RAND(),bond_ave,bond_std))+(AU878-AV$24)*cash*(_xlfn.NORM.INV(RAND(),cash_ave,cash_std))+(AU878-AV$24)))</f>
        <v/>
      </c>
      <c r="AW878" s="156">
        <f>IF((AV878&lt;=0),0,((AV878-AW$24)*Stock*(_xlfn.NORM.INV(RAND(),stock_ave,stock_std))+(AV878-AW$24)*Bonds*(_xlfn.NORM.INV(RAND(),bond_ave,bond_std))+(AV878-AW$24)*cash*(_xlfn.NORM.INV(RAND(),cash_ave,cash_std))+(AV878-AW$24)))</f>
        <v/>
      </c>
      <c r="AX878" s="159" t="n"/>
      <c r="AY878" s="159" t="n"/>
      <c r="AZ878" s="159" t="n"/>
      <c r="BA878" s="159" t="n"/>
      <c r="BB878" s="159" t="n"/>
    </row>
    <row r="879">
      <c r="C879" s="147" t="n"/>
      <c r="D879" s="61">
        <f>+D878-IF(D$18&gt;74,(D878/D$25)*$C$10)</f>
        <v/>
      </c>
      <c r="E879" s="61">
        <f>+E878-IF(E$18&gt;74,(E878/E$25)*$C$10)</f>
        <v/>
      </c>
      <c r="F879" s="61">
        <f>+F878-IF(F$18&gt;74,(F878/F$25)*$C$10)</f>
        <v/>
      </c>
      <c r="G879" s="61">
        <f>+G878-IF(G$18&gt;74,(G878/G$25)*$C$10)</f>
        <v/>
      </c>
      <c r="H879" s="61">
        <f>+H878-IF(H$18&gt;74,(H878/H$25)*$C$10)</f>
        <v/>
      </c>
      <c r="I879" s="61">
        <f>+I878-IF(I$18&gt;74,(I878/I$25)*$C$10)</f>
        <v/>
      </c>
      <c r="J879" s="61">
        <f>+J878-IF(J$18&gt;74,(J878/J$25)*$C$10)</f>
        <v/>
      </c>
      <c r="K879" s="61">
        <f>+K878-IF(K$18&gt;74,(K878/K$25)*$C$10)</f>
        <v/>
      </c>
      <c r="L879" s="61">
        <f>+L878-IF(L$18&gt;74,(L878/L$25)*$C$10)</f>
        <v/>
      </c>
      <c r="M879" s="61">
        <f>+M878-IF(M$18&gt;74,(M878/M$25)*$C$10)</f>
        <v/>
      </c>
      <c r="N879" s="61">
        <f>+N878-IF(N$18&gt;74,(N878/N$25)*$C$10)</f>
        <v/>
      </c>
      <c r="O879" s="61">
        <f>+O878-IF(O$18&gt;74,(O878/O$25)*$C$10)</f>
        <v/>
      </c>
      <c r="P879" s="61">
        <f>+P878-IF(P$18&gt;74,(P878/P$25)*$C$10)</f>
        <v/>
      </c>
      <c r="Q879" s="61">
        <f>+Q878-IF(Q$18&gt;74,(Q878/Q$25)*$C$10)</f>
        <v/>
      </c>
      <c r="R879" s="61">
        <f>+R878-IF(R$18&gt;74,(R878/R$25)*$C$10)</f>
        <v/>
      </c>
      <c r="S879" s="61">
        <f>+S878-IF(S$18&gt;74,(S878/S$25)*$C$10)</f>
        <v/>
      </c>
      <c r="T879" s="61">
        <f>+T878-IF(T$18&gt;74,(T878/T$25)*$C$10)</f>
        <v/>
      </c>
      <c r="U879" s="61">
        <f>+U878-IF(U$18&gt;74,(U878/U$25)*$C$10)</f>
        <v/>
      </c>
      <c r="V879" s="61">
        <f>+V878-IF(V$18&gt;74,(V878/V$25)*$C$10)</f>
        <v/>
      </c>
      <c r="W879" s="61">
        <f>+W878-IF(W$18&gt;74,(W878/W$25)*$C$10)</f>
        <v/>
      </c>
      <c r="X879" s="61">
        <f>+X878-IF(X$18&gt;74,(X878/X$25)*$C$10)</f>
        <v/>
      </c>
      <c r="Y879" s="61">
        <f>+Y878-IF(Y$18&gt;74,(Y878/Y$25)*$C$10)</f>
        <v/>
      </c>
      <c r="Z879" s="61">
        <f>+Z878-IF(Z$18&gt;74,(Z878/Z$25)*$C$10)</f>
        <v/>
      </c>
      <c r="AA879" s="61">
        <f>+AA878-IF(AA$18&gt;74,(AA878/AA$25)*$C$10)</f>
        <v/>
      </c>
      <c r="AB879" s="61">
        <f>+AB878-IF(AB$18&gt;74,(AB878/AB$25)*$C$10)</f>
        <v/>
      </c>
      <c r="AC879" s="61">
        <f>+AC878-IF(AC$18&gt;74,(AC878/AC$25)*$C$10)</f>
        <v/>
      </c>
      <c r="AD879" s="61">
        <f>+AD878-IF(AD$18&gt;74,(AD878/AD$25)*$C$10)</f>
        <v/>
      </c>
      <c r="AE879" s="61">
        <f>+AE878-IF(AE$18&gt;74,(AE878/AE$25)*$C$10)</f>
        <v/>
      </c>
      <c r="AF879" s="61">
        <f>+AF878-IF(AF$18&gt;74,(AF878/AF$25)*$C$10)</f>
        <v/>
      </c>
      <c r="AG879" s="61">
        <f>+AG878-IF(AG$18&gt;74,(AG878/AG$25)*$C$10)</f>
        <v/>
      </c>
      <c r="AH879" s="61">
        <f>+AH878-IF(AH$18&gt;74,(AH878/AH$25)*$C$10)</f>
        <v/>
      </c>
      <c r="AI879" s="61">
        <f>+AI878-IF(AI$18&gt;74,(AI878/AI$25)*$C$10)</f>
        <v/>
      </c>
      <c r="AJ879" s="61">
        <f>+AJ878-IF(AJ$18&gt;74,(AJ878/AJ$25)*$C$10)</f>
        <v/>
      </c>
      <c r="AK879" s="61">
        <f>+AK878-IF(AK$18&gt;74,(AK878/AK$25)*$C$10)</f>
        <v/>
      </c>
      <c r="AL879" s="61">
        <f>+AL878-IF(AL$18&gt;74,(AL878/AL$25)*$C$10)</f>
        <v/>
      </c>
      <c r="AM879" s="61">
        <f>+AM878-IF(AM$18&gt;74,(AM878/AM$25)*$C$10)</f>
        <v/>
      </c>
      <c r="AN879" s="61">
        <f>+AN878-IF(AN$18&gt;74,(AN878/AN$25)*$C$10)</f>
        <v/>
      </c>
      <c r="AO879" s="61">
        <f>+AO878-IF(AO$18&gt;74,(AO878/AO$25)*$C$10)</f>
        <v/>
      </c>
      <c r="AP879" s="61">
        <f>+AP878-IF(AP$18&gt;74,(AP878/AP$25)*$C$10)</f>
        <v/>
      </c>
      <c r="AQ879" s="61">
        <f>+AQ878-IF(AQ$18&gt;74,(AQ878/AQ$25)*$C$10)</f>
        <v/>
      </c>
      <c r="AR879" s="61">
        <f>+AR878-IF(AR$18&gt;74,(AR878/AR$25)*$C$10)</f>
        <v/>
      </c>
      <c r="AS879" s="61">
        <f>+AS878-IF(AS$18&gt;74,(AS878/AS$25)*$C$10)</f>
        <v/>
      </c>
      <c r="AT879" s="61">
        <f>+AT878-IF(AT$18&gt;74,(AT878/AT$25)*$C$10)</f>
        <v/>
      </c>
      <c r="AU879" s="61">
        <f>+AU878-IF(AU$18&gt;74,(AU878/AU$25)*$C$10)</f>
        <v/>
      </c>
      <c r="AV879" s="61">
        <f>+AV878-IF(AV$18&gt;74,(AV878/AV$25)*$C$10)</f>
        <v/>
      </c>
      <c r="AW879" s="61">
        <f>+AW878-IF(AW$18&gt;74,(AW878/AW$25)*$C$10)</f>
        <v/>
      </c>
      <c r="AX879" s="35">
        <f>IF(AW879&gt;0,1,0)</f>
        <v/>
      </c>
      <c r="AY879" s="35">
        <f>IF(AL879&gt;0,1,0)</f>
        <v/>
      </c>
      <c r="AZ879" s="35">
        <f>IF(AG879&gt;0,1,0)</f>
        <v/>
      </c>
      <c r="BA879" s="35">
        <f>IF(AB879&gt;0,1,0)</f>
        <v/>
      </c>
      <c r="BB879" s="35">
        <f>IF(W879&gt;0,1,0)</f>
        <v/>
      </c>
    </row>
    <row r="880">
      <c r="B880" s="154" t="inlineStr">
        <is>
          <t>trial 427</t>
        </is>
      </c>
      <c r="C880" s="155">
        <f>+start-C877</f>
        <v/>
      </c>
      <c r="D880" s="156">
        <f>IF((C880&lt;=0),0,((C880-D$24)*Stock*(_xlfn.NORM.INV(RAND(),stock_ave,stock_std))+(C880-D$24)*Bonds*(_xlfn.NORM.INV(RAND(),bond_ave,bond_std))+(C880-D$24)*cash*(_xlfn.NORM.INV(RAND(),cash_ave,cash_std))+(C880-D$24)))</f>
        <v/>
      </c>
      <c r="E880" s="156">
        <f>IF((D880&lt;=0),0,((D880-E$24)*Stock*(_xlfn.NORM.INV(RAND(),stock_ave,stock_std))+(D880-E$24)*Bonds*(_xlfn.NORM.INV(RAND(),bond_ave,bond_std))+(D880-E$24)*cash*(_xlfn.NORM.INV(RAND(),cash_ave,cash_std))+(D880-E$24)))</f>
        <v/>
      </c>
      <c r="F880" s="156">
        <f>IF((E880&lt;=0),0,((E880-F$24)*Stock*(_xlfn.NORM.INV(RAND(),stock_ave,stock_std))+(E880-F$24)*Bonds*(_xlfn.NORM.INV(RAND(),bond_ave,bond_std))+(E880-F$24)*cash*(_xlfn.NORM.INV(RAND(),cash_ave,cash_std))+(E880-F$24)))</f>
        <v/>
      </c>
      <c r="G880" s="156">
        <f>IF((F880&lt;=0),0,((F880-G$24)*Stock*(_xlfn.NORM.INV(RAND(),stock_ave,stock_std))+(F880-G$24)*Bonds*(_xlfn.NORM.INV(RAND(),bond_ave,bond_std))+(F880-G$24)*cash*(_xlfn.NORM.INV(RAND(),cash_ave,cash_std))+(F880-G$24)))</f>
        <v/>
      </c>
      <c r="H880" s="156">
        <f>IF((G880&lt;=0),0,((G880-H$24)*Stock*(_xlfn.NORM.INV(RAND(),stock_ave,stock_std))+(G880-H$24)*Bonds*(_xlfn.NORM.INV(RAND(),bond_ave,bond_std))+(G880-H$24)*cash*(_xlfn.NORM.INV(RAND(),cash_ave,cash_std))+(G880-H$24)))</f>
        <v/>
      </c>
      <c r="I880" s="156">
        <f>IF((H880&lt;=0),0,((H880-I$24)*Stock*(_xlfn.NORM.INV(RAND(),stock_ave,stock_std))+(H880-I$24)*Bonds*(_xlfn.NORM.INV(RAND(),bond_ave,bond_std))+(H880-I$24)*cash*(_xlfn.NORM.INV(RAND(),cash_ave,cash_std))+(H880-I$24)))</f>
        <v/>
      </c>
      <c r="J880" s="156">
        <f>IF((I880&lt;=0),0,((I880-J$24)*Stock*(_xlfn.NORM.INV(RAND(),stock_ave,stock_std))+(I880-J$24)*Bonds*(_xlfn.NORM.INV(RAND(),bond_ave,bond_std))+(I880-J$24)*cash*(_xlfn.NORM.INV(RAND(),cash_ave,cash_std))+(I880-J$24)))</f>
        <v/>
      </c>
      <c r="K880" s="156">
        <f>IF((J880&lt;=0),0,((J880-K$24)*Stock*(_xlfn.NORM.INV(RAND(),stock_ave,stock_std))+(J880-K$24)*Bonds*(_xlfn.NORM.INV(RAND(),bond_ave,bond_std))+(J880-K$24)*cash*(_xlfn.NORM.INV(RAND(),cash_ave,cash_std))+(J880-K$24)))</f>
        <v/>
      </c>
      <c r="L880" s="156">
        <f>IF((K880&lt;=0),0,((K880-L$24)*Stock*(_xlfn.NORM.INV(RAND(),stock_ave,stock_std))+(K880-L$24)*Bonds*(_xlfn.NORM.INV(RAND(),bond_ave,bond_std))+(K880-L$24)*cash*(_xlfn.NORM.INV(RAND(),cash_ave,cash_std))+(K880-L$24)))</f>
        <v/>
      </c>
      <c r="M880" s="156">
        <f>IF((L880&lt;=0),0,((L880-M$24)*Stock*(_xlfn.NORM.INV(RAND(),stock_ave,stock_std))+(L880-M$24)*Bonds*(_xlfn.NORM.INV(RAND(),bond_ave,bond_std))+(L880-M$24)*cash*(_xlfn.NORM.INV(RAND(),cash_ave,cash_std))+(L880-M$24)))</f>
        <v/>
      </c>
      <c r="N880" s="156">
        <f>IF((M880&lt;=0),0,((M880-N$24)*Stock*(_xlfn.NORM.INV(RAND(),stock_ave,stock_std))+(M880-N$24)*Bonds*(_xlfn.NORM.INV(RAND(),bond_ave,bond_std))+(M880-N$24)*cash*(_xlfn.NORM.INV(RAND(),cash_ave,cash_std))+(M880-N$24)))</f>
        <v/>
      </c>
      <c r="O880" s="156">
        <f>IF((N880&lt;=0),0,((N880-O$24)*Stock*(_xlfn.NORM.INV(RAND(),stock_ave,stock_std))+(N880-O$24)*Bonds*(_xlfn.NORM.INV(RAND(),bond_ave,bond_std))+(N880-O$24)*cash*(_xlfn.NORM.INV(RAND(),cash_ave,cash_std))+(N880-O$24)))</f>
        <v/>
      </c>
      <c r="P880" s="156">
        <f>IF((O880&lt;=0),0,((O880-P$24)*Stock*(_xlfn.NORM.INV(RAND(),stock_ave,stock_std))+(O880-P$24)*Bonds*(_xlfn.NORM.INV(RAND(),bond_ave,bond_std))+(O880-P$24)*cash*(_xlfn.NORM.INV(RAND(),cash_ave,cash_std))+(O880-P$24)))</f>
        <v/>
      </c>
      <c r="Q880" s="156">
        <f>IF((P880&lt;=0),0,((P880-Q$24)*Stock*(_xlfn.NORM.INV(RAND(),stock_ave,stock_std))+(P880-Q$24)*Bonds*(_xlfn.NORM.INV(RAND(),bond_ave,bond_std))+(P880-Q$24)*cash*(_xlfn.NORM.INV(RAND(),cash_ave,cash_std))+(P880-Q$24)))</f>
        <v/>
      </c>
      <c r="R880" s="156">
        <f>IF((Q880&lt;=0),0,((Q880-R$24)*Stock*(_xlfn.NORM.INV(RAND(),stock_ave,stock_std))+(Q880-R$24)*Bonds*(_xlfn.NORM.INV(RAND(),bond_ave,bond_std))+(Q880-R$24)*cash*(_xlfn.NORM.INV(RAND(),cash_ave,cash_std))+(Q880-R$24)))</f>
        <v/>
      </c>
      <c r="S880" s="156">
        <f>IF((R880&lt;=0),0,((R880-S$24)*Stock*(_xlfn.NORM.INV(RAND(),stock_ave,stock_std))+(R880-S$24)*Bonds*(_xlfn.NORM.INV(RAND(),bond_ave,bond_std))+(R880-S$24)*cash*(_xlfn.NORM.INV(RAND(),cash_ave,cash_std))+(R880-S$24)))</f>
        <v/>
      </c>
      <c r="T880" s="156">
        <f>IF((S880&lt;=0),0,((S880-T$24)*Stock*(_xlfn.NORM.INV(RAND(),stock_ave,stock_std))+(S880-T$24)*Bonds*(_xlfn.NORM.INV(RAND(),bond_ave,bond_std))+(S880-T$24)*cash*(_xlfn.NORM.INV(RAND(),cash_ave,cash_std))+(S880-T$24)))</f>
        <v/>
      </c>
      <c r="U880" s="156">
        <f>IF((T880&lt;=0),0,((T880-U$24)*Stock*(_xlfn.NORM.INV(RAND(),stock_ave,stock_std))+(T880-U$24)*Bonds*(_xlfn.NORM.INV(RAND(),bond_ave,bond_std))+(T880-U$24)*cash*(_xlfn.NORM.INV(RAND(),cash_ave,cash_std))+(T880-U$24)))</f>
        <v/>
      </c>
      <c r="V880" s="156">
        <f>IF((U880&lt;=0),0,((U880-V$24)*Stock*(_xlfn.NORM.INV(RAND(),stock_ave,stock_std))+(U880-V$24)*Bonds*(_xlfn.NORM.INV(RAND(),bond_ave,bond_std))+(U880-V$24)*cash*(_xlfn.NORM.INV(RAND(),cash_ave,cash_std))+(U880-V$24)))</f>
        <v/>
      </c>
      <c r="W880" s="156">
        <f>IF((V880&lt;=0),0,((V880-W$24)*Stock*(_xlfn.NORM.INV(RAND(),stock_ave,stock_std))+(V880-W$24)*Bonds*(_xlfn.NORM.INV(RAND(),bond_ave,bond_std))+(V880-W$24)*cash*(_xlfn.NORM.INV(RAND(),cash_ave,cash_std))+(V880-W$24)))</f>
        <v/>
      </c>
      <c r="X880" s="156">
        <f>IF((W880&lt;=0),0,((W880-X$24)*Stock*(_xlfn.NORM.INV(RAND(),stock_ave,stock_std))+(W880-X$24)*Bonds*(_xlfn.NORM.INV(RAND(),bond_ave,bond_std))+(W880-X$24)*cash*(_xlfn.NORM.INV(RAND(),cash_ave,cash_std))+(W880-X$24)))</f>
        <v/>
      </c>
      <c r="Y880" s="156">
        <f>IF((X880&lt;=0),0,((X880-Y$24)*Stock*(_xlfn.NORM.INV(RAND(),stock_ave,stock_std))+(X880-Y$24)*Bonds*(_xlfn.NORM.INV(RAND(),bond_ave,bond_std))+(X880-Y$24)*cash*(_xlfn.NORM.INV(RAND(),cash_ave,cash_std))+(X880-Y$24)))</f>
        <v/>
      </c>
      <c r="Z880" s="156">
        <f>IF((Y880&lt;=0),0,((Y880-Z$24)*Stock*(_xlfn.NORM.INV(RAND(),stock_ave,stock_std))+(Y880-Z$24)*Bonds*(_xlfn.NORM.INV(RAND(),bond_ave,bond_std))+(Y880-Z$24)*cash*(_xlfn.NORM.INV(RAND(),cash_ave,cash_std))+(Y880-Z$24)))</f>
        <v/>
      </c>
      <c r="AA880" s="156">
        <f>IF((Z880&lt;=0),0,((Z880-AA$24)*Stock*(_xlfn.NORM.INV(RAND(),stock_ave,stock_std))+(Z880-AA$24)*Bonds*(_xlfn.NORM.INV(RAND(),bond_ave,bond_std))+(Z880-AA$24)*cash*(_xlfn.NORM.INV(RAND(),cash_ave,cash_std))+(Z880-AA$24)))</f>
        <v/>
      </c>
      <c r="AB880" s="156">
        <f>IF((AA880&lt;=0),0,((AA880-AB$24)*Stock*(_xlfn.NORM.INV(RAND(),stock_ave,stock_std))+(AA880-AB$24)*Bonds*(_xlfn.NORM.INV(RAND(),bond_ave,bond_std))+(AA880-AB$24)*cash*(_xlfn.NORM.INV(RAND(),cash_ave,cash_std))+(AA880-AB$24)))</f>
        <v/>
      </c>
      <c r="AC880" s="156">
        <f>IF((AB880&lt;=0),0,((AB880-AC$24)*Stock*(_xlfn.NORM.INV(RAND(),stock_ave,stock_std))+(AB880-AC$24)*Bonds*(_xlfn.NORM.INV(RAND(),bond_ave,bond_std))+(AB880-AC$24)*cash*(_xlfn.NORM.INV(RAND(),cash_ave,cash_std))+(AB880-AC$24)))</f>
        <v/>
      </c>
      <c r="AD880" s="156">
        <f>IF((AC880&lt;=0),0,((AC880-AD$24)*Stock*(_xlfn.NORM.INV(RAND(),stock_ave,stock_std))+(AC880-AD$24)*Bonds*(_xlfn.NORM.INV(RAND(),bond_ave,bond_std))+(AC880-AD$24)*cash*(_xlfn.NORM.INV(RAND(),cash_ave,cash_std))+(AC880-AD$24)))</f>
        <v/>
      </c>
      <c r="AE880" s="156">
        <f>IF((AD880&lt;=0),0,((AD880-AE$24)*Stock*(_xlfn.NORM.INV(RAND(),stock_ave,stock_std))+(AD880-AE$24)*Bonds*(_xlfn.NORM.INV(RAND(),bond_ave,bond_std))+(AD880-AE$24)*cash*(_xlfn.NORM.INV(RAND(),cash_ave,cash_std))+(AD880-AE$24)))</f>
        <v/>
      </c>
      <c r="AF880" s="156">
        <f>IF((AE880&lt;=0),0,((AE880-AF$24)*Stock*(_xlfn.NORM.INV(RAND(),stock_ave,stock_std))+(AE880-AF$24)*Bonds*(_xlfn.NORM.INV(RAND(),bond_ave,bond_std))+(AE880-AF$24)*cash*(_xlfn.NORM.INV(RAND(),cash_ave,cash_std))+(AE880-AF$24)))</f>
        <v/>
      </c>
      <c r="AG880" s="156">
        <f>IF((AF880&lt;=0),0,((AF880-AG$24)*Stock*(_xlfn.NORM.INV(RAND(),stock_ave,stock_std))+(AF880-AG$24)*Bonds*(_xlfn.NORM.INV(RAND(),bond_ave,bond_std))+(AF880-AG$24)*cash*(_xlfn.NORM.INV(RAND(),cash_ave,cash_std))+(AF880-AG$24)))</f>
        <v/>
      </c>
      <c r="AH880" s="156">
        <f>IF((AG880&lt;=0),0,((AG880-AH$24)*Stock*(_xlfn.NORM.INV(RAND(),stock_ave,stock_std))+(AG880-AH$24)*Bonds*(_xlfn.NORM.INV(RAND(),bond_ave,bond_std))+(AG880-AH$24)*cash*(_xlfn.NORM.INV(RAND(),cash_ave,cash_std))+(AG880-AH$24)))</f>
        <v/>
      </c>
      <c r="AI880" s="156">
        <f>IF((AH880&lt;=0),0,((AH880-AI$24)*Stock*(_xlfn.NORM.INV(RAND(),stock_ave,stock_std))+(AH880-AI$24)*Bonds*(_xlfn.NORM.INV(RAND(),bond_ave,bond_std))+(AH880-AI$24)*cash*(_xlfn.NORM.INV(RAND(),cash_ave,cash_std))+(AH880-AI$24)))</f>
        <v/>
      </c>
      <c r="AJ880" s="156">
        <f>IF((AI880&lt;=0),0,((AI880-AJ$24)*Stock*(_xlfn.NORM.INV(RAND(),stock_ave,stock_std))+(AI880-AJ$24)*Bonds*(_xlfn.NORM.INV(RAND(),bond_ave,bond_std))+(AI880-AJ$24)*cash*(_xlfn.NORM.INV(RAND(),cash_ave,cash_std))+(AI880-AJ$24)))</f>
        <v/>
      </c>
      <c r="AK880" s="156">
        <f>IF((AJ880&lt;=0),0,((AJ880-AK$24)*Stock*(_xlfn.NORM.INV(RAND(),stock_ave,stock_std))+(AJ880-AK$24)*Bonds*(_xlfn.NORM.INV(RAND(),bond_ave,bond_std))+(AJ880-AK$24)*cash*(_xlfn.NORM.INV(RAND(),cash_ave,cash_std))+(AJ880-AK$24)))</f>
        <v/>
      </c>
      <c r="AL880" s="156">
        <f>IF((AK880&lt;=0),0,((AK880-AL$24)*Stock*(_xlfn.NORM.INV(RAND(),stock_ave,stock_std))+(AK880-AL$24)*Bonds*(_xlfn.NORM.INV(RAND(),bond_ave,bond_std))+(AK880-AL$24)*cash*(_xlfn.NORM.INV(RAND(),cash_ave,cash_std))+(AK880-AL$24)))</f>
        <v/>
      </c>
      <c r="AM880" s="156">
        <f>IF((AL880&lt;=0),0,((AL880-AM$24)*Stock*(_xlfn.NORM.INV(RAND(),stock_ave,stock_std))+(AL880-AM$24)*Bonds*(_xlfn.NORM.INV(RAND(),bond_ave,bond_std))+(AL880-AM$24)*cash*(_xlfn.NORM.INV(RAND(),cash_ave,cash_std))+(AL880-AM$24)))</f>
        <v/>
      </c>
      <c r="AN880" s="156">
        <f>IF((AM880&lt;=0),0,((AM880-AN$24)*Stock*(_xlfn.NORM.INV(RAND(),stock_ave,stock_std))+(AM880-AN$24)*Bonds*(_xlfn.NORM.INV(RAND(),bond_ave,bond_std))+(AM880-AN$24)*cash*(_xlfn.NORM.INV(RAND(),cash_ave,cash_std))+(AM880-AN$24)))</f>
        <v/>
      </c>
      <c r="AO880" s="156">
        <f>IF((AN880&lt;=0),0,((AN880-AO$24)*Stock*(_xlfn.NORM.INV(RAND(),stock_ave,stock_std))+(AN880-AO$24)*Bonds*(_xlfn.NORM.INV(RAND(),bond_ave,bond_std))+(AN880-AO$24)*cash*(_xlfn.NORM.INV(RAND(),cash_ave,cash_std))+(AN880-AO$24)))</f>
        <v/>
      </c>
      <c r="AP880" s="156">
        <f>IF((AO880&lt;=0),0,((AO880-AP$24)*Stock*(_xlfn.NORM.INV(RAND(),stock_ave,stock_std))+(AO880-AP$24)*Bonds*(_xlfn.NORM.INV(RAND(),bond_ave,bond_std))+(AO880-AP$24)*cash*(_xlfn.NORM.INV(RAND(),cash_ave,cash_std))+(AO880-AP$24)))</f>
        <v/>
      </c>
      <c r="AQ880" s="156">
        <f>IF((AP880&lt;=0),0,((AP880-AQ$24)*Stock*(_xlfn.NORM.INV(RAND(),stock_ave,stock_std))+(AP880-AQ$24)*Bonds*(_xlfn.NORM.INV(RAND(),bond_ave,bond_std))+(AP880-AQ$24)*cash*(_xlfn.NORM.INV(RAND(),cash_ave,cash_std))+(AP880-AQ$24)))</f>
        <v/>
      </c>
      <c r="AR880" s="156">
        <f>IF((AQ880&lt;=0),0,((AQ880-AR$24)*Stock*(_xlfn.NORM.INV(RAND(),stock_ave,stock_std))+(AQ880-AR$24)*Bonds*(_xlfn.NORM.INV(RAND(),bond_ave,bond_std))+(AQ880-AR$24)*cash*(_xlfn.NORM.INV(RAND(),cash_ave,cash_std))+(AQ880-AR$24)))</f>
        <v/>
      </c>
      <c r="AS880" s="156">
        <f>IF((AR880&lt;=0),0,((AR880-AS$24)*Stock*(_xlfn.NORM.INV(RAND(),stock_ave,stock_std))+(AR880-AS$24)*Bonds*(_xlfn.NORM.INV(RAND(),bond_ave,bond_std))+(AR880-AS$24)*cash*(_xlfn.NORM.INV(RAND(),cash_ave,cash_std))+(AR880-AS$24)))</f>
        <v/>
      </c>
      <c r="AT880" s="156">
        <f>IF((AS880&lt;=0),0,((AS880-AT$24)*Stock*(_xlfn.NORM.INV(RAND(),stock_ave,stock_std))+(AS880-AT$24)*Bonds*(_xlfn.NORM.INV(RAND(),bond_ave,bond_std))+(AS880-AT$24)*cash*(_xlfn.NORM.INV(RAND(),cash_ave,cash_std))+(AS880-AT$24)))</f>
        <v/>
      </c>
      <c r="AU880" s="156">
        <f>IF((AT880&lt;=0),0,((AT880-AU$24)*Stock*(_xlfn.NORM.INV(RAND(),stock_ave,stock_std))+(AT880-AU$24)*Bonds*(_xlfn.NORM.INV(RAND(),bond_ave,bond_std))+(AT880-AU$24)*cash*(_xlfn.NORM.INV(RAND(),cash_ave,cash_std))+(AT880-AU$24)))</f>
        <v/>
      </c>
      <c r="AV880" s="156">
        <f>IF((AU880&lt;=0),0,((AU880-AV$24)*Stock*(_xlfn.NORM.INV(RAND(),stock_ave,stock_std))+(AU880-AV$24)*Bonds*(_xlfn.NORM.INV(RAND(),bond_ave,bond_std))+(AU880-AV$24)*cash*(_xlfn.NORM.INV(RAND(),cash_ave,cash_std))+(AU880-AV$24)))</f>
        <v/>
      </c>
      <c r="AW880" s="156">
        <f>IF((AV880&lt;=0),0,((AV880-AW$24)*Stock*(_xlfn.NORM.INV(RAND(),stock_ave,stock_std))+(AV880-AW$24)*Bonds*(_xlfn.NORM.INV(RAND(),bond_ave,bond_std))+(AV880-AW$24)*cash*(_xlfn.NORM.INV(RAND(),cash_ave,cash_std))+(AV880-AW$24)))</f>
        <v/>
      </c>
      <c r="AX880" s="159" t="n"/>
      <c r="AY880" s="159" t="n"/>
      <c r="AZ880" s="159" t="n"/>
      <c r="BA880" s="159" t="n"/>
      <c r="BB880" s="159" t="n"/>
    </row>
    <row r="881">
      <c r="C881" s="147" t="n"/>
      <c r="D881" s="61">
        <f>+D880-IF(D$18&gt;74,(D880/D$25)*$C$10)</f>
        <v/>
      </c>
      <c r="E881" s="61">
        <f>+E880-IF(E$18&gt;74,(E880/E$25)*$C$10)</f>
        <v/>
      </c>
      <c r="F881" s="61">
        <f>+F880-IF(F$18&gt;74,(F880/F$25)*$C$10)</f>
        <v/>
      </c>
      <c r="G881" s="61">
        <f>+G880-IF(G$18&gt;74,(G880/G$25)*$C$10)</f>
        <v/>
      </c>
      <c r="H881" s="61">
        <f>+H880-IF(H$18&gt;74,(H880/H$25)*$C$10)</f>
        <v/>
      </c>
      <c r="I881" s="61">
        <f>+I880-IF(I$18&gt;74,(I880/I$25)*$C$10)</f>
        <v/>
      </c>
      <c r="J881" s="61">
        <f>+J880-IF(J$18&gt;74,(J880/J$25)*$C$10)</f>
        <v/>
      </c>
      <c r="K881" s="61">
        <f>+K880-IF(K$18&gt;74,(K880/K$25)*$C$10)</f>
        <v/>
      </c>
      <c r="L881" s="61">
        <f>+L880-IF(L$18&gt;74,(L880/L$25)*$C$10)</f>
        <v/>
      </c>
      <c r="M881" s="61">
        <f>+M880-IF(M$18&gt;74,(M880/M$25)*$C$10)</f>
        <v/>
      </c>
      <c r="N881" s="61">
        <f>+N880-IF(N$18&gt;74,(N880/N$25)*$C$10)</f>
        <v/>
      </c>
      <c r="O881" s="61">
        <f>+O880-IF(O$18&gt;74,(O880/O$25)*$C$10)</f>
        <v/>
      </c>
      <c r="P881" s="61">
        <f>+P880-IF(P$18&gt;74,(P880/P$25)*$C$10)</f>
        <v/>
      </c>
      <c r="Q881" s="61">
        <f>+Q880-IF(Q$18&gt;74,(Q880/Q$25)*$C$10)</f>
        <v/>
      </c>
      <c r="R881" s="61">
        <f>+R880-IF(R$18&gt;74,(R880/R$25)*$C$10)</f>
        <v/>
      </c>
      <c r="S881" s="61">
        <f>+S880-IF(S$18&gt;74,(S880/S$25)*$C$10)</f>
        <v/>
      </c>
      <c r="T881" s="61">
        <f>+T880-IF(T$18&gt;74,(T880/T$25)*$C$10)</f>
        <v/>
      </c>
      <c r="U881" s="61">
        <f>+U880-IF(U$18&gt;74,(U880/U$25)*$C$10)</f>
        <v/>
      </c>
      <c r="V881" s="61">
        <f>+V880-IF(V$18&gt;74,(V880/V$25)*$C$10)</f>
        <v/>
      </c>
      <c r="W881" s="61">
        <f>+W880-IF(W$18&gt;74,(W880/W$25)*$C$10)</f>
        <v/>
      </c>
      <c r="X881" s="61">
        <f>+X880-IF(X$18&gt;74,(X880/X$25)*$C$10)</f>
        <v/>
      </c>
      <c r="Y881" s="61">
        <f>+Y880-IF(Y$18&gt;74,(Y880/Y$25)*$C$10)</f>
        <v/>
      </c>
      <c r="Z881" s="61">
        <f>+Z880-IF(Z$18&gt;74,(Z880/Z$25)*$C$10)</f>
        <v/>
      </c>
      <c r="AA881" s="61">
        <f>+AA880-IF(AA$18&gt;74,(AA880/AA$25)*$C$10)</f>
        <v/>
      </c>
      <c r="AB881" s="61">
        <f>+AB880-IF(AB$18&gt;74,(AB880/AB$25)*$C$10)</f>
        <v/>
      </c>
      <c r="AC881" s="61">
        <f>+AC880-IF(AC$18&gt;74,(AC880/AC$25)*$C$10)</f>
        <v/>
      </c>
      <c r="AD881" s="61">
        <f>+AD880-IF(AD$18&gt;74,(AD880/AD$25)*$C$10)</f>
        <v/>
      </c>
      <c r="AE881" s="61">
        <f>+AE880-IF(AE$18&gt;74,(AE880/AE$25)*$C$10)</f>
        <v/>
      </c>
      <c r="AF881" s="61">
        <f>+AF880-IF(AF$18&gt;74,(AF880/AF$25)*$C$10)</f>
        <v/>
      </c>
      <c r="AG881" s="61">
        <f>+AG880-IF(AG$18&gt;74,(AG880/AG$25)*$C$10)</f>
        <v/>
      </c>
      <c r="AH881" s="61">
        <f>+AH880-IF(AH$18&gt;74,(AH880/AH$25)*$C$10)</f>
        <v/>
      </c>
      <c r="AI881" s="61">
        <f>+AI880-IF(AI$18&gt;74,(AI880/AI$25)*$C$10)</f>
        <v/>
      </c>
      <c r="AJ881" s="61">
        <f>+AJ880-IF(AJ$18&gt;74,(AJ880/AJ$25)*$C$10)</f>
        <v/>
      </c>
      <c r="AK881" s="61">
        <f>+AK880-IF(AK$18&gt;74,(AK880/AK$25)*$C$10)</f>
        <v/>
      </c>
      <c r="AL881" s="61">
        <f>+AL880-IF(AL$18&gt;74,(AL880/AL$25)*$C$10)</f>
        <v/>
      </c>
      <c r="AM881" s="61">
        <f>+AM880-IF(AM$18&gt;74,(AM880/AM$25)*$C$10)</f>
        <v/>
      </c>
      <c r="AN881" s="61">
        <f>+AN880-IF(AN$18&gt;74,(AN880/AN$25)*$C$10)</f>
        <v/>
      </c>
      <c r="AO881" s="61">
        <f>+AO880-IF(AO$18&gt;74,(AO880/AO$25)*$C$10)</f>
        <v/>
      </c>
      <c r="AP881" s="61">
        <f>+AP880-IF(AP$18&gt;74,(AP880/AP$25)*$C$10)</f>
        <v/>
      </c>
      <c r="AQ881" s="61">
        <f>+AQ880-IF(AQ$18&gt;74,(AQ880/AQ$25)*$C$10)</f>
        <v/>
      </c>
      <c r="AR881" s="61">
        <f>+AR880-IF(AR$18&gt;74,(AR880/AR$25)*$C$10)</f>
        <v/>
      </c>
      <c r="AS881" s="61">
        <f>+AS880-IF(AS$18&gt;74,(AS880/AS$25)*$C$10)</f>
        <v/>
      </c>
      <c r="AT881" s="61">
        <f>+AT880-IF(AT$18&gt;74,(AT880/AT$25)*$C$10)</f>
        <v/>
      </c>
      <c r="AU881" s="61">
        <f>+AU880-IF(AU$18&gt;74,(AU880/AU$25)*$C$10)</f>
        <v/>
      </c>
      <c r="AV881" s="61">
        <f>+AV880-IF(AV$18&gt;74,(AV880/AV$25)*$C$10)</f>
        <v/>
      </c>
      <c r="AW881" s="61">
        <f>+AW880-IF(AW$18&gt;74,(AW880/AW$25)*$C$10)</f>
        <v/>
      </c>
      <c r="AX881" s="35">
        <f>IF(AW881&gt;0,1,0)</f>
        <v/>
      </c>
      <c r="AY881" s="35">
        <f>IF(AL881&gt;0,1,0)</f>
        <v/>
      </c>
      <c r="AZ881" s="35">
        <f>IF(AG881&gt;0,1,0)</f>
        <v/>
      </c>
      <c r="BA881" s="35">
        <f>IF(AB881&gt;0,1,0)</f>
        <v/>
      </c>
      <c r="BB881" s="35">
        <f>IF(W881&gt;0,1,0)</f>
        <v/>
      </c>
    </row>
    <row r="882">
      <c r="B882" s="154" t="inlineStr">
        <is>
          <t>trial 428</t>
        </is>
      </c>
      <c r="C882" s="155">
        <f>+start-C879</f>
        <v/>
      </c>
      <c r="D882" s="156">
        <f>IF((C882&lt;=0),0,((C882-D$24)*Stock*(_xlfn.NORM.INV(RAND(),stock_ave,stock_std))+(C882-D$24)*Bonds*(_xlfn.NORM.INV(RAND(),bond_ave,bond_std))+(C882-D$24)*cash*(_xlfn.NORM.INV(RAND(),cash_ave,cash_std))+(C882-D$24)))</f>
        <v/>
      </c>
      <c r="E882" s="156">
        <f>IF((D882&lt;=0),0,((D882-E$24)*Stock*(_xlfn.NORM.INV(RAND(),stock_ave,stock_std))+(D882-E$24)*Bonds*(_xlfn.NORM.INV(RAND(),bond_ave,bond_std))+(D882-E$24)*cash*(_xlfn.NORM.INV(RAND(),cash_ave,cash_std))+(D882-E$24)))</f>
        <v/>
      </c>
      <c r="F882" s="156">
        <f>IF((E882&lt;=0),0,((E882-F$24)*Stock*(_xlfn.NORM.INV(RAND(),stock_ave,stock_std))+(E882-F$24)*Bonds*(_xlfn.NORM.INV(RAND(),bond_ave,bond_std))+(E882-F$24)*cash*(_xlfn.NORM.INV(RAND(),cash_ave,cash_std))+(E882-F$24)))</f>
        <v/>
      </c>
      <c r="G882" s="156">
        <f>IF((F882&lt;=0),0,((F882-G$24)*Stock*(_xlfn.NORM.INV(RAND(),stock_ave,stock_std))+(F882-G$24)*Bonds*(_xlfn.NORM.INV(RAND(),bond_ave,bond_std))+(F882-G$24)*cash*(_xlfn.NORM.INV(RAND(),cash_ave,cash_std))+(F882-G$24)))</f>
        <v/>
      </c>
      <c r="H882" s="156">
        <f>IF((G882&lt;=0),0,((G882-H$24)*Stock*(_xlfn.NORM.INV(RAND(),stock_ave,stock_std))+(G882-H$24)*Bonds*(_xlfn.NORM.INV(RAND(),bond_ave,bond_std))+(G882-H$24)*cash*(_xlfn.NORM.INV(RAND(),cash_ave,cash_std))+(G882-H$24)))</f>
        <v/>
      </c>
      <c r="I882" s="156">
        <f>IF((H882&lt;=0),0,((H882-I$24)*Stock*(_xlfn.NORM.INV(RAND(),stock_ave,stock_std))+(H882-I$24)*Bonds*(_xlfn.NORM.INV(RAND(),bond_ave,bond_std))+(H882-I$24)*cash*(_xlfn.NORM.INV(RAND(),cash_ave,cash_std))+(H882-I$24)))</f>
        <v/>
      </c>
      <c r="J882" s="156">
        <f>IF((I882&lt;=0),0,((I882-J$24)*Stock*(_xlfn.NORM.INV(RAND(),stock_ave,stock_std))+(I882-J$24)*Bonds*(_xlfn.NORM.INV(RAND(),bond_ave,bond_std))+(I882-J$24)*cash*(_xlfn.NORM.INV(RAND(),cash_ave,cash_std))+(I882-J$24)))</f>
        <v/>
      </c>
      <c r="K882" s="156">
        <f>IF((J882&lt;=0),0,((J882-K$24)*Stock*(_xlfn.NORM.INV(RAND(),stock_ave,stock_std))+(J882-K$24)*Bonds*(_xlfn.NORM.INV(RAND(),bond_ave,bond_std))+(J882-K$24)*cash*(_xlfn.NORM.INV(RAND(),cash_ave,cash_std))+(J882-K$24)))</f>
        <v/>
      </c>
      <c r="L882" s="156">
        <f>IF((K882&lt;=0),0,((K882-L$24)*Stock*(_xlfn.NORM.INV(RAND(),stock_ave,stock_std))+(K882-L$24)*Bonds*(_xlfn.NORM.INV(RAND(),bond_ave,bond_std))+(K882-L$24)*cash*(_xlfn.NORM.INV(RAND(),cash_ave,cash_std))+(K882-L$24)))</f>
        <v/>
      </c>
      <c r="M882" s="156">
        <f>IF((L882&lt;=0),0,((L882-M$24)*Stock*(_xlfn.NORM.INV(RAND(),stock_ave,stock_std))+(L882-M$24)*Bonds*(_xlfn.NORM.INV(RAND(),bond_ave,bond_std))+(L882-M$24)*cash*(_xlfn.NORM.INV(RAND(),cash_ave,cash_std))+(L882-M$24)))</f>
        <v/>
      </c>
      <c r="N882" s="156">
        <f>IF((M882&lt;=0),0,((M882-N$24)*Stock*(_xlfn.NORM.INV(RAND(),stock_ave,stock_std))+(M882-N$24)*Bonds*(_xlfn.NORM.INV(RAND(),bond_ave,bond_std))+(M882-N$24)*cash*(_xlfn.NORM.INV(RAND(),cash_ave,cash_std))+(M882-N$24)))</f>
        <v/>
      </c>
      <c r="O882" s="156">
        <f>IF((N882&lt;=0),0,((N882-O$24)*Stock*(_xlfn.NORM.INV(RAND(),stock_ave,stock_std))+(N882-O$24)*Bonds*(_xlfn.NORM.INV(RAND(),bond_ave,bond_std))+(N882-O$24)*cash*(_xlfn.NORM.INV(RAND(),cash_ave,cash_std))+(N882-O$24)))</f>
        <v/>
      </c>
      <c r="P882" s="156">
        <f>IF((O882&lt;=0),0,((O882-P$24)*Stock*(_xlfn.NORM.INV(RAND(),stock_ave,stock_std))+(O882-P$24)*Bonds*(_xlfn.NORM.INV(RAND(),bond_ave,bond_std))+(O882-P$24)*cash*(_xlfn.NORM.INV(RAND(),cash_ave,cash_std))+(O882-P$24)))</f>
        <v/>
      </c>
      <c r="Q882" s="156">
        <f>IF((P882&lt;=0),0,((P882-Q$24)*Stock*(_xlfn.NORM.INV(RAND(),stock_ave,stock_std))+(P882-Q$24)*Bonds*(_xlfn.NORM.INV(RAND(),bond_ave,bond_std))+(P882-Q$24)*cash*(_xlfn.NORM.INV(RAND(),cash_ave,cash_std))+(P882-Q$24)))</f>
        <v/>
      </c>
      <c r="R882" s="156">
        <f>IF((Q882&lt;=0),0,((Q882-R$24)*Stock*(_xlfn.NORM.INV(RAND(),stock_ave,stock_std))+(Q882-R$24)*Bonds*(_xlfn.NORM.INV(RAND(),bond_ave,bond_std))+(Q882-R$24)*cash*(_xlfn.NORM.INV(RAND(),cash_ave,cash_std))+(Q882-R$24)))</f>
        <v/>
      </c>
      <c r="S882" s="156">
        <f>IF((R882&lt;=0),0,((R882-S$24)*Stock*(_xlfn.NORM.INV(RAND(),stock_ave,stock_std))+(R882-S$24)*Bonds*(_xlfn.NORM.INV(RAND(),bond_ave,bond_std))+(R882-S$24)*cash*(_xlfn.NORM.INV(RAND(),cash_ave,cash_std))+(R882-S$24)))</f>
        <v/>
      </c>
      <c r="T882" s="156">
        <f>IF((S882&lt;=0),0,((S882-T$24)*Stock*(_xlfn.NORM.INV(RAND(),stock_ave,stock_std))+(S882-T$24)*Bonds*(_xlfn.NORM.INV(RAND(),bond_ave,bond_std))+(S882-T$24)*cash*(_xlfn.NORM.INV(RAND(),cash_ave,cash_std))+(S882-T$24)))</f>
        <v/>
      </c>
      <c r="U882" s="156">
        <f>IF((T882&lt;=0),0,((T882-U$24)*Stock*(_xlfn.NORM.INV(RAND(),stock_ave,stock_std))+(T882-U$24)*Bonds*(_xlfn.NORM.INV(RAND(),bond_ave,bond_std))+(T882-U$24)*cash*(_xlfn.NORM.INV(RAND(),cash_ave,cash_std))+(T882-U$24)))</f>
        <v/>
      </c>
      <c r="V882" s="156">
        <f>IF((U882&lt;=0),0,((U882-V$24)*Stock*(_xlfn.NORM.INV(RAND(),stock_ave,stock_std))+(U882-V$24)*Bonds*(_xlfn.NORM.INV(RAND(),bond_ave,bond_std))+(U882-V$24)*cash*(_xlfn.NORM.INV(RAND(),cash_ave,cash_std))+(U882-V$24)))</f>
        <v/>
      </c>
      <c r="W882" s="156">
        <f>IF((V882&lt;=0),0,((V882-W$24)*Stock*(_xlfn.NORM.INV(RAND(),stock_ave,stock_std))+(V882-W$24)*Bonds*(_xlfn.NORM.INV(RAND(),bond_ave,bond_std))+(V882-W$24)*cash*(_xlfn.NORM.INV(RAND(),cash_ave,cash_std))+(V882-W$24)))</f>
        <v/>
      </c>
      <c r="X882" s="156">
        <f>IF((W882&lt;=0),0,((W882-X$24)*Stock*(_xlfn.NORM.INV(RAND(),stock_ave,stock_std))+(W882-X$24)*Bonds*(_xlfn.NORM.INV(RAND(),bond_ave,bond_std))+(W882-X$24)*cash*(_xlfn.NORM.INV(RAND(),cash_ave,cash_std))+(W882-X$24)))</f>
        <v/>
      </c>
      <c r="Y882" s="156">
        <f>IF((X882&lt;=0),0,((X882-Y$24)*Stock*(_xlfn.NORM.INV(RAND(),stock_ave,stock_std))+(X882-Y$24)*Bonds*(_xlfn.NORM.INV(RAND(),bond_ave,bond_std))+(X882-Y$24)*cash*(_xlfn.NORM.INV(RAND(),cash_ave,cash_std))+(X882-Y$24)))</f>
        <v/>
      </c>
      <c r="Z882" s="156">
        <f>IF((Y882&lt;=0),0,((Y882-Z$24)*Stock*(_xlfn.NORM.INV(RAND(),stock_ave,stock_std))+(Y882-Z$24)*Bonds*(_xlfn.NORM.INV(RAND(),bond_ave,bond_std))+(Y882-Z$24)*cash*(_xlfn.NORM.INV(RAND(),cash_ave,cash_std))+(Y882-Z$24)))</f>
        <v/>
      </c>
      <c r="AA882" s="156">
        <f>IF((Z882&lt;=0),0,((Z882-AA$24)*Stock*(_xlfn.NORM.INV(RAND(),stock_ave,stock_std))+(Z882-AA$24)*Bonds*(_xlfn.NORM.INV(RAND(),bond_ave,bond_std))+(Z882-AA$24)*cash*(_xlfn.NORM.INV(RAND(),cash_ave,cash_std))+(Z882-AA$24)))</f>
        <v/>
      </c>
      <c r="AB882" s="156">
        <f>IF((AA882&lt;=0),0,((AA882-AB$24)*Stock*(_xlfn.NORM.INV(RAND(),stock_ave,stock_std))+(AA882-AB$24)*Bonds*(_xlfn.NORM.INV(RAND(),bond_ave,bond_std))+(AA882-AB$24)*cash*(_xlfn.NORM.INV(RAND(),cash_ave,cash_std))+(AA882-AB$24)))</f>
        <v/>
      </c>
      <c r="AC882" s="156">
        <f>IF((AB882&lt;=0),0,((AB882-AC$24)*Stock*(_xlfn.NORM.INV(RAND(),stock_ave,stock_std))+(AB882-AC$24)*Bonds*(_xlfn.NORM.INV(RAND(),bond_ave,bond_std))+(AB882-AC$24)*cash*(_xlfn.NORM.INV(RAND(),cash_ave,cash_std))+(AB882-AC$24)))</f>
        <v/>
      </c>
      <c r="AD882" s="156">
        <f>IF((AC882&lt;=0),0,((AC882-AD$24)*Stock*(_xlfn.NORM.INV(RAND(),stock_ave,stock_std))+(AC882-AD$24)*Bonds*(_xlfn.NORM.INV(RAND(),bond_ave,bond_std))+(AC882-AD$24)*cash*(_xlfn.NORM.INV(RAND(),cash_ave,cash_std))+(AC882-AD$24)))</f>
        <v/>
      </c>
      <c r="AE882" s="156">
        <f>IF((AD882&lt;=0),0,((AD882-AE$24)*Stock*(_xlfn.NORM.INV(RAND(),stock_ave,stock_std))+(AD882-AE$24)*Bonds*(_xlfn.NORM.INV(RAND(),bond_ave,bond_std))+(AD882-AE$24)*cash*(_xlfn.NORM.INV(RAND(),cash_ave,cash_std))+(AD882-AE$24)))</f>
        <v/>
      </c>
      <c r="AF882" s="156">
        <f>IF((AE882&lt;=0),0,((AE882-AF$24)*Stock*(_xlfn.NORM.INV(RAND(),stock_ave,stock_std))+(AE882-AF$24)*Bonds*(_xlfn.NORM.INV(RAND(),bond_ave,bond_std))+(AE882-AF$24)*cash*(_xlfn.NORM.INV(RAND(),cash_ave,cash_std))+(AE882-AF$24)))</f>
        <v/>
      </c>
      <c r="AG882" s="156">
        <f>IF((AF882&lt;=0),0,((AF882-AG$24)*Stock*(_xlfn.NORM.INV(RAND(),stock_ave,stock_std))+(AF882-AG$24)*Bonds*(_xlfn.NORM.INV(RAND(),bond_ave,bond_std))+(AF882-AG$24)*cash*(_xlfn.NORM.INV(RAND(),cash_ave,cash_std))+(AF882-AG$24)))</f>
        <v/>
      </c>
      <c r="AH882" s="156">
        <f>IF((AG882&lt;=0),0,((AG882-AH$24)*Stock*(_xlfn.NORM.INV(RAND(),stock_ave,stock_std))+(AG882-AH$24)*Bonds*(_xlfn.NORM.INV(RAND(),bond_ave,bond_std))+(AG882-AH$24)*cash*(_xlfn.NORM.INV(RAND(),cash_ave,cash_std))+(AG882-AH$24)))</f>
        <v/>
      </c>
      <c r="AI882" s="156">
        <f>IF((AH882&lt;=0),0,((AH882-AI$24)*Stock*(_xlfn.NORM.INV(RAND(),stock_ave,stock_std))+(AH882-AI$24)*Bonds*(_xlfn.NORM.INV(RAND(),bond_ave,bond_std))+(AH882-AI$24)*cash*(_xlfn.NORM.INV(RAND(),cash_ave,cash_std))+(AH882-AI$24)))</f>
        <v/>
      </c>
      <c r="AJ882" s="156">
        <f>IF((AI882&lt;=0),0,((AI882-AJ$24)*Stock*(_xlfn.NORM.INV(RAND(),stock_ave,stock_std))+(AI882-AJ$24)*Bonds*(_xlfn.NORM.INV(RAND(),bond_ave,bond_std))+(AI882-AJ$24)*cash*(_xlfn.NORM.INV(RAND(),cash_ave,cash_std))+(AI882-AJ$24)))</f>
        <v/>
      </c>
      <c r="AK882" s="156">
        <f>IF((AJ882&lt;=0),0,((AJ882-AK$24)*Stock*(_xlfn.NORM.INV(RAND(),stock_ave,stock_std))+(AJ882-AK$24)*Bonds*(_xlfn.NORM.INV(RAND(),bond_ave,bond_std))+(AJ882-AK$24)*cash*(_xlfn.NORM.INV(RAND(),cash_ave,cash_std))+(AJ882-AK$24)))</f>
        <v/>
      </c>
      <c r="AL882" s="156">
        <f>IF((AK882&lt;=0),0,((AK882-AL$24)*Stock*(_xlfn.NORM.INV(RAND(),stock_ave,stock_std))+(AK882-AL$24)*Bonds*(_xlfn.NORM.INV(RAND(),bond_ave,bond_std))+(AK882-AL$24)*cash*(_xlfn.NORM.INV(RAND(),cash_ave,cash_std))+(AK882-AL$24)))</f>
        <v/>
      </c>
      <c r="AM882" s="156">
        <f>IF((AL882&lt;=0),0,((AL882-AM$24)*Stock*(_xlfn.NORM.INV(RAND(),stock_ave,stock_std))+(AL882-AM$24)*Bonds*(_xlfn.NORM.INV(RAND(),bond_ave,bond_std))+(AL882-AM$24)*cash*(_xlfn.NORM.INV(RAND(),cash_ave,cash_std))+(AL882-AM$24)))</f>
        <v/>
      </c>
      <c r="AN882" s="156">
        <f>IF((AM882&lt;=0),0,((AM882-AN$24)*Stock*(_xlfn.NORM.INV(RAND(),stock_ave,stock_std))+(AM882-AN$24)*Bonds*(_xlfn.NORM.INV(RAND(),bond_ave,bond_std))+(AM882-AN$24)*cash*(_xlfn.NORM.INV(RAND(),cash_ave,cash_std))+(AM882-AN$24)))</f>
        <v/>
      </c>
      <c r="AO882" s="156">
        <f>IF((AN882&lt;=0),0,((AN882-AO$24)*Stock*(_xlfn.NORM.INV(RAND(),stock_ave,stock_std))+(AN882-AO$24)*Bonds*(_xlfn.NORM.INV(RAND(),bond_ave,bond_std))+(AN882-AO$24)*cash*(_xlfn.NORM.INV(RAND(),cash_ave,cash_std))+(AN882-AO$24)))</f>
        <v/>
      </c>
      <c r="AP882" s="156">
        <f>IF((AO882&lt;=0),0,((AO882-AP$24)*Stock*(_xlfn.NORM.INV(RAND(),stock_ave,stock_std))+(AO882-AP$24)*Bonds*(_xlfn.NORM.INV(RAND(),bond_ave,bond_std))+(AO882-AP$24)*cash*(_xlfn.NORM.INV(RAND(),cash_ave,cash_std))+(AO882-AP$24)))</f>
        <v/>
      </c>
      <c r="AQ882" s="156">
        <f>IF((AP882&lt;=0),0,((AP882-AQ$24)*Stock*(_xlfn.NORM.INV(RAND(),stock_ave,stock_std))+(AP882-AQ$24)*Bonds*(_xlfn.NORM.INV(RAND(),bond_ave,bond_std))+(AP882-AQ$24)*cash*(_xlfn.NORM.INV(RAND(),cash_ave,cash_std))+(AP882-AQ$24)))</f>
        <v/>
      </c>
      <c r="AR882" s="156">
        <f>IF((AQ882&lt;=0),0,((AQ882-AR$24)*Stock*(_xlfn.NORM.INV(RAND(),stock_ave,stock_std))+(AQ882-AR$24)*Bonds*(_xlfn.NORM.INV(RAND(),bond_ave,bond_std))+(AQ882-AR$24)*cash*(_xlfn.NORM.INV(RAND(),cash_ave,cash_std))+(AQ882-AR$24)))</f>
        <v/>
      </c>
      <c r="AS882" s="156">
        <f>IF((AR882&lt;=0),0,((AR882-AS$24)*Stock*(_xlfn.NORM.INV(RAND(),stock_ave,stock_std))+(AR882-AS$24)*Bonds*(_xlfn.NORM.INV(RAND(),bond_ave,bond_std))+(AR882-AS$24)*cash*(_xlfn.NORM.INV(RAND(),cash_ave,cash_std))+(AR882-AS$24)))</f>
        <v/>
      </c>
      <c r="AT882" s="156">
        <f>IF((AS882&lt;=0),0,((AS882-AT$24)*Stock*(_xlfn.NORM.INV(RAND(),stock_ave,stock_std))+(AS882-AT$24)*Bonds*(_xlfn.NORM.INV(RAND(),bond_ave,bond_std))+(AS882-AT$24)*cash*(_xlfn.NORM.INV(RAND(),cash_ave,cash_std))+(AS882-AT$24)))</f>
        <v/>
      </c>
      <c r="AU882" s="156">
        <f>IF((AT882&lt;=0),0,((AT882-AU$24)*Stock*(_xlfn.NORM.INV(RAND(),stock_ave,stock_std))+(AT882-AU$24)*Bonds*(_xlfn.NORM.INV(RAND(),bond_ave,bond_std))+(AT882-AU$24)*cash*(_xlfn.NORM.INV(RAND(),cash_ave,cash_std))+(AT882-AU$24)))</f>
        <v/>
      </c>
      <c r="AV882" s="156">
        <f>IF((AU882&lt;=0),0,((AU882-AV$24)*Stock*(_xlfn.NORM.INV(RAND(),stock_ave,stock_std))+(AU882-AV$24)*Bonds*(_xlfn.NORM.INV(RAND(),bond_ave,bond_std))+(AU882-AV$24)*cash*(_xlfn.NORM.INV(RAND(),cash_ave,cash_std))+(AU882-AV$24)))</f>
        <v/>
      </c>
      <c r="AW882" s="156">
        <f>IF((AV882&lt;=0),0,((AV882-AW$24)*Stock*(_xlfn.NORM.INV(RAND(),stock_ave,stock_std))+(AV882-AW$24)*Bonds*(_xlfn.NORM.INV(RAND(),bond_ave,bond_std))+(AV882-AW$24)*cash*(_xlfn.NORM.INV(RAND(),cash_ave,cash_std))+(AV882-AW$24)))</f>
        <v/>
      </c>
      <c r="AX882" s="159" t="n"/>
      <c r="AY882" s="159" t="n"/>
      <c r="AZ882" s="159" t="n"/>
      <c r="BA882" s="159" t="n"/>
      <c r="BB882" s="159" t="n"/>
    </row>
    <row r="883">
      <c r="C883" s="147" t="n"/>
      <c r="D883" s="61">
        <f>+D882-IF(D$18&gt;74,(D882/D$25)*$C$10)</f>
        <v/>
      </c>
      <c r="E883" s="61">
        <f>+E882-IF(E$18&gt;74,(E882/E$25)*$C$10)</f>
        <v/>
      </c>
      <c r="F883" s="61">
        <f>+F882-IF(F$18&gt;74,(F882/F$25)*$C$10)</f>
        <v/>
      </c>
      <c r="G883" s="61">
        <f>+G882-IF(G$18&gt;74,(G882/G$25)*$C$10)</f>
        <v/>
      </c>
      <c r="H883" s="61">
        <f>+H882-IF(H$18&gt;74,(H882/H$25)*$C$10)</f>
        <v/>
      </c>
      <c r="I883" s="61">
        <f>+I882-IF(I$18&gt;74,(I882/I$25)*$C$10)</f>
        <v/>
      </c>
      <c r="J883" s="61">
        <f>+J882-IF(J$18&gt;74,(J882/J$25)*$C$10)</f>
        <v/>
      </c>
      <c r="K883" s="61">
        <f>+K882-IF(K$18&gt;74,(K882/K$25)*$C$10)</f>
        <v/>
      </c>
      <c r="L883" s="61">
        <f>+L882-IF(L$18&gt;74,(L882/L$25)*$C$10)</f>
        <v/>
      </c>
      <c r="M883" s="61">
        <f>+M882-IF(M$18&gt;74,(M882/M$25)*$C$10)</f>
        <v/>
      </c>
      <c r="N883" s="61">
        <f>+N882-IF(N$18&gt;74,(N882/N$25)*$C$10)</f>
        <v/>
      </c>
      <c r="O883" s="61">
        <f>+O882-IF(O$18&gt;74,(O882/O$25)*$C$10)</f>
        <v/>
      </c>
      <c r="P883" s="61">
        <f>+P882-IF(P$18&gt;74,(P882/P$25)*$C$10)</f>
        <v/>
      </c>
      <c r="Q883" s="61">
        <f>+Q882-IF(Q$18&gt;74,(Q882/Q$25)*$C$10)</f>
        <v/>
      </c>
      <c r="R883" s="61">
        <f>+R882-IF(R$18&gt;74,(R882/R$25)*$C$10)</f>
        <v/>
      </c>
      <c r="S883" s="61">
        <f>+S882-IF(S$18&gt;74,(S882/S$25)*$C$10)</f>
        <v/>
      </c>
      <c r="T883" s="61">
        <f>+T882-IF(T$18&gt;74,(T882/T$25)*$C$10)</f>
        <v/>
      </c>
      <c r="U883" s="61">
        <f>+U882-IF(U$18&gt;74,(U882/U$25)*$C$10)</f>
        <v/>
      </c>
      <c r="V883" s="61">
        <f>+V882-IF(V$18&gt;74,(V882/V$25)*$C$10)</f>
        <v/>
      </c>
      <c r="W883" s="61">
        <f>+W882-IF(W$18&gt;74,(W882/W$25)*$C$10)</f>
        <v/>
      </c>
      <c r="X883" s="61">
        <f>+X882-IF(X$18&gt;74,(X882/X$25)*$C$10)</f>
        <v/>
      </c>
      <c r="Y883" s="61">
        <f>+Y882-IF(Y$18&gt;74,(Y882/Y$25)*$C$10)</f>
        <v/>
      </c>
      <c r="Z883" s="61">
        <f>+Z882-IF(Z$18&gt;74,(Z882/Z$25)*$C$10)</f>
        <v/>
      </c>
      <c r="AA883" s="61">
        <f>+AA882-IF(AA$18&gt;74,(AA882/AA$25)*$C$10)</f>
        <v/>
      </c>
      <c r="AB883" s="61">
        <f>+AB882-IF(AB$18&gt;74,(AB882/AB$25)*$C$10)</f>
        <v/>
      </c>
      <c r="AC883" s="61">
        <f>+AC882-IF(AC$18&gt;74,(AC882/AC$25)*$C$10)</f>
        <v/>
      </c>
      <c r="AD883" s="61">
        <f>+AD882-IF(AD$18&gt;74,(AD882/AD$25)*$C$10)</f>
        <v/>
      </c>
      <c r="AE883" s="61">
        <f>+AE882-IF(AE$18&gt;74,(AE882/AE$25)*$C$10)</f>
        <v/>
      </c>
      <c r="AF883" s="61">
        <f>+AF882-IF(AF$18&gt;74,(AF882/AF$25)*$C$10)</f>
        <v/>
      </c>
      <c r="AG883" s="61">
        <f>+AG882-IF(AG$18&gt;74,(AG882/AG$25)*$C$10)</f>
        <v/>
      </c>
      <c r="AH883" s="61">
        <f>+AH882-IF(AH$18&gt;74,(AH882/AH$25)*$C$10)</f>
        <v/>
      </c>
      <c r="AI883" s="61">
        <f>+AI882-IF(AI$18&gt;74,(AI882/AI$25)*$C$10)</f>
        <v/>
      </c>
      <c r="AJ883" s="61">
        <f>+AJ882-IF(AJ$18&gt;74,(AJ882/AJ$25)*$C$10)</f>
        <v/>
      </c>
      <c r="AK883" s="61">
        <f>+AK882-IF(AK$18&gt;74,(AK882/AK$25)*$C$10)</f>
        <v/>
      </c>
      <c r="AL883" s="61">
        <f>+AL882-IF(AL$18&gt;74,(AL882/AL$25)*$C$10)</f>
        <v/>
      </c>
      <c r="AM883" s="61">
        <f>+AM882-IF(AM$18&gt;74,(AM882/AM$25)*$C$10)</f>
        <v/>
      </c>
      <c r="AN883" s="61">
        <f>+AN882-IF(AN$18&gt;74,(AN882/AN$25)*$C$10)</f>
        <v/>
      </c>
      <c r="AO883" s="61">
        <f>+AO882-IF(AO$18&gt;74,(AO882/AO$25)*$C$10)</f>
        <v/>
      </c>
      <c r="AP883" s="61">
        <f>+AP882-IF(AP$18&gt;74,(AP882/AP$25)*$C$10)</f>
        <v/>
      </c>
      <c r="AQ883" s="61">
        <f>+AQ882-IF(AQ$18&gt;74,(AQ882/AQ$25)*$C$10)</f>
        <v/>
      </c>
      <c r="AR883" s="61">
        <f>+AR882-IF(AR$18&gt;74,(AR882/AR$25)*$C$10)</f>
        <v/>
      </c>
      <c r="AS883" s="61">
        <f>+AS882-IF(AS$18&gt;74,(AS882/AS$25)*$C$10)</f>
        <v/>
      </c>
      <c r="AT883" s="61">
        <f>+AT882-IF(AT$18&gt;74,(AT882/AT$25)*$C$10)</f>
        <v/>
      </c>
      <c r="AU883" s="61">
        <f>+AU882-IF(AU$18&gt;74,(AU882/AU$25)*$C$10)</f>
        <v/>
      </c>
      <c r="AV883" s="61">
        <f>+AV882-IF(AV$18&gt;74,(AV882/AV$25)*$C$10)</f>
        <v/>
      </c>
      <c r="AW883" s="61">
        <f>+AW882-IF(AW$18&gt;74,(AW882/AW$25)*$C$10)</f>
        <v/>
      </c>
      <c r="AX883" s="35">
        <f>IF(AW883&gt;0,1,0)</f>
        <v/>
      </c>
      <c r="AY883" s="35">
        <f>IF(AL883&gt;0,1,0)</f>
        <v/>
      </c>
      <c r="AZ883" s="35">
        <f>IF(AG883&gt;0,1,0)</f>
        <v/>
      </c>
      <c r="BA883" s="35">
        <f>IF(AB883&gt;0,1,0)</f>
        <v/>
      </c>
      <c r="BB883" s="35">
        <f>IF(W883&gt;0,1,0)</f>
        <v/>
      </c>
    </row>
    <row r="884">
      <c r="B884" s="154" t="inlineStr">
        <is>
          <t>trial 429</t>
        </is>
      </c>
      <c r="C884" s="155">
        <f>+start-C881</f>
        <v/>
      </c>
      <c r="D884" s="156">
        <f>IF((C884&lt;=0),0,((C884-D$24)*Stock*(_xlfn.NORM.INV(RAND(),stock_ave,stock_std))+(C884-D$24)*Bonds*(_xlfn.NORM.INV(RAND(),bond_ave,bond_std))+(C884-D$24)*cash*(_xlfn.NORM.INV(RAND(),cash_ave,cash_std))+(C884-D$24)))</f>
        <v/>
      </c>
      <c r="E884" s="156">
        <f>IF((D884&lt;=0),0,((D884-E$24)*Stock*(_xlfn.NORM.INV(RAND(),stock_ave,stock_std))+(D884-E$24)*Bonds*(_xlfn.NORM.INV(RAND(),bond_ave,bond_std))+(D884-E$24)*cash*(_xlfn.NORM.INV(RAND(),cash_ave,cash_std))+(D884-E$24)))</f>
        <v/>
      </c>
      <c r="F884" s="156">
        <f>IF((E884&lt;=0),0,((E884-F$24)*Stock*(_xlfn.NORM.INV(RAND(),stock_ave,stock_std))+(E884-F$24)*Bonds*(_xlfn.NORM.INV(RAND(),bond_ave,bond_std))+(E884-F$24)*cash*(_xlfn.NORM.INV(RAND(),cash_ave,cash_std))+(E884-F$24)))</f>
        <v/>
      </c>
      <c r="G884" s="156">
        <f>IF((F884&lt;=0),0,((F884-G$24)*Stock*(_xlfn.NORM.INV(RAND(),stock_ave,stock_std))+(F884-G$24)*Bonds*(_xlfn.NORM.INV(RAND(),bond_ave,bond_std))+(F884-G$24)*cash*(_xlfn.NORM.INV(RAND(),cash_ave,cash_std))+(F884-G$24)))</f>
        <v/>
      </c>
      <c r="H884" s="156">
        <f>IF((G884&lt;=0),0,((G884-H$24)*Stock*(_xlfn.NORM.INV(RAND(),stock_ave,stock_std))+(G884-H$24)*Bonds*(_xlfn.NORM.INV(RAND(),bond_ave,bond_std))+(G884-H$24)*cash*(_xlfn.NORM.INV(RAND(),cash_ave,cash_std))+(G884-H$24)))</f>
        <v/>
      </c>
      <c r="I884" s="156">
        <f>IF((H884&lt;=0),0,((H884-I$24)*Stock*(_xlfn.NORM.INV(RAND(),stock_ave,stock_std))+(H884-I$24)*Bonds*(_xlfn.NORM.INV(RAND(),bond_ave,bond_std))+(H884-I$24)*cash*(_xlfn.NORM.INV(RAND(),cash_ave,cash_std))+(H884-I$24)))</f>
        <v/>
      </c>
      <c r="J884" s="156">
        <f>IF((I884&lt;=0),0,((I884-J$24)*Stock*(_xlfn.NORM.INV(RAND(),stock_ave,stock_std))+(I884-J$24)*Bonds*(_xlfn.NORM.INV(RAND(),bond_ave,bond_std))+(I884-J$24)*cash*(_xlfn.NORM.INV(RAND(),cash_ave,cash_std))+(I884-J$24)))</f>
        <v/>
      </c>
      <c r="K884" s="156">
        <f>IF((J884&lt;=0),0,((J884-K$24)*Stock*(_xlfn.NORM.INV(RAND(),stock_ave,stock_std))+(J884-K$24)*Bonds*(_xlfn.NORM.INV(RAND(),bond_ave,bond_std))+(J884-K$24)*cash*(_xlfn.NORM.INV(RAND(),cash_ave,cash_std))+(J884-K$24)))</f>
        <v/>
      </c>
      <c r="L884" s="156">
        <f>IF((K884&lt;=0),0,((K884-L$24)*Stock*(_xlfn.NORM.INV(RAND(),stock_ave,stock_std))+(K884-L$24)*Bonds*(_xlfn.NORM.INV(RAND(),bond_ave,bond_std))+(K884-L$24)*cash*(_xlfn.NORM.INV(RAND(),cash_ave,cash_std))+(K884-L$24)))</f>
        <v/>
      </c>
      <c r="M884" s="156">
        <f>IF((L884&lt;=0),0,((L884-M$24)*Stock*(_xlfn.NORM.INV(RAND(),stock_ave,stock_std))+(L884-M$24)*Bonds*(_xlfn.NORM.INV(RAND(),bond_ave,bond_std))+(L884-M$24)*cash*(_xlfn.NORM.INV(RAND(),cash_ave,cash_std))+(L884-M$24)))</f>
        <v/>
      </c>
      <c r="N884" s="156">
        <f>IF((M884&lt;=0),0,((M884-N$24)*Stock*(_xlfn.NORM.INV(RAND(),stock_ave,stock_std))+(M884-N$24)*Bonds*(_xlfn.NORM.INV(RAND(),bond_ave,bond_std))+(M884-N$24)*cash*(_xlfn.NORM.INV(RAND(),cash_ave,cash_std))+(M884-N$24)))</f>
        <v/>
      </c>
      <c r="O884" s="156">
        <f>IF((N884&lt;=0),0,((N884-O$24)*Stock*(_xlfn.NORM.INV(RAND(),stock_ave,stock_std))+(N884-O$24)*Bonds*(_xlfn.NORM.INV(RAND(),bond_ave,bond_std))+(N884-O$24)*cash*(_xlfn.NORM.INV(RAND(),cash_ave,cash_std))+(N884-O$24)))</f>
        <v/>
      </c>
      <c r="P884" s="156">
        <f>IF((O884&lt;=0),0,((O884-P$24)*Stock*(_xlfn.NORM.INV(RAND(),stock_ave,stock_std))+(O884-P$24)*Bonds*(_xlfn.NORM.INV(RAND(),bond_ave,bond_std))+(O884-P$24)*cash*(_xlfn.NORM.INV(RAND(),cash_ave,cash_std))+(O884-P$24)))</f>
        <v/>
      </c>
      <c r="Q884" s="156">
        <f>IF((P884&lt;=0),0,((P884-Q$24)*Stock*(_xlfn.NORM.INV(RAND(),stock_ave,stock_std))+(P884-Q$24)*Bonds*(_xlfn.NORM.INV(RAND(),bond_ave,bond_std))+(P884-Q$24)*cash*(_xlfn.NORM.INV(RAND(),cash_ave,cash_std))+(P884-Q$24)))</f>
        <v/>
      </c>
      <c r="R884" s="156">
        <f>IF((Q884&lt;=0),0,((Q884-R$24)*Stock*(_xlfn.NORM.INV(RAND(),stock_ave,stock_std))+(Q884-R$24)*Bonds*(_xlfn.NORM.INV(RAND(),bond_ave,bond_std))+(Q884-R$24)*cash*(_xlfn.NORM.INV(RAND(),cash_ave,cash_std))+(Q884-R$24)))</f>
        <v/>
      </c>
      <c r="S884" s="156">
        <f>IF((R884&lt;=0),0,((R884-S$24)*Stock*(_xlfn.NORM.INV(RAND(),stock_ave,stock_std))+(R884-S$24)*Bonds*(_xlfn.NORM.INV(RAND(),bond_ave,bond_std))+(R884-S$24)*cash*(_xlfn.NORM.INV(RAND(),cash_ave,cash_std))+(R884-S$24)))</f>
        <v/>
      </c>
      <c r="T884" s="156">
        <f>IF((S884&lt;=0),0,((S884-T$24)*Stock*(_xlfn.NORM.INV(RAND(),stock_ave,stock_std))+(S884-T$24)*Bonds*(_xlfn.NORM.INV(RAND(),bond_ave,bond_std))+(S884-T$24)*cash*(_xlfn.NORM.INV(RAND(),cash_ave,cash_std))+(S884-T$24)))</f>
        <v/>
      </c>
      <c r="U884" s="156">
        <f>IF((T884&lt;=0),0,((T884-U$24)*Stock*(_xlfn.NORM.INV(RAND(),stock_ave,stock_std))+(T884-U$24)*Bonds*(_xlfn.NORM.INV(RAND(),bond_ave,bond_std))+(T884-U$24)*cash*(_xlfn.NORM.INV(RAND(),cash_ave,cash_std))+(T884-U$24)))</f>
        <v/>
      </c>
      <c r="V884" s="156">
        <f>IF((U884&lt;=0),0,((U884-V$24)*Stock*(_xlfn.NORM.INV(RAND(),stock_ave,stock_std))+(U884-V$24)*Bonds*(_xlfn.NORM.INV(RAND(),bond_ave,bond_std))+(U884-V$24)*cash*(_xlfn.NORM.INV(RAND(),cash_ave,cash_std))+(U884-V$24)))</f>
        <v/>
      </c>
      <c r="W884" s="156">
        <f>IF((V884&lt;=0),0,((V884-W$24)*Stock*(_xlfn.NORM.INV(RAND(),stock_ave,stock_std))+(V884-W$24)*Bonds*(_xlfn.NORM.INV(RAND(),bond_ave,bond_std))+(V884-W$24)*cash*(_xlfn.NORM.INV(RAND(),cash_ave,cash_std))+(V884-W$24)))</f>
        <v/>
      </c>
      <c r="X884" s="156">
        <f>IF((W884&lt;=0),0,((W884-X$24)*Stock*(_xlfn.NORM.INV(RAND(),stock_ave,stock_std))+(W884-X$24)*Bonds*(_xlfn.NORM.INV(RAND(),bond_ave,bond_std))+(W884-X$24)*cash*(_xlfn.NORM.INV(RAND(),cash_ave,cash_std))+(W884-X$24)))</f>
        <v/>
      </c>
      <c r="Y884" s="156">
        <f>IF((X884&lt;=0),0,((X884-Y$24)*Stock*(_xlfn.NORM.INV(RAND(),stock_ave,stock_std))+(X884-Y$24)*Bonds*(_xlfn.NORM.INV(RAND(),bond_ave,bond_std))+(X884-Y$24)*cash*(_xlfn.NORM.INV(RAND(),cash_ave,cash_std))+(X884-Y$24)))</f>
        <v/>
      </c>
      <c r="Z884" s="156">
        <f>IF((Y884&lt;=0),0,((Y884-Z$24)*Stock*(_xlfn.NORM.INV(RAND(),stock_ave,stock_std))+(Y884-Z$24)*Bonds*(_xlfn.NORM.INV(RAND(),bond_ave,bond_std))+(Y884-Z$24)*cash*(_xlfn.NORM.INV(RAND(),cash_ave,cash_std))+(Y884-Z$24)))</f>
        <v/>
      </c>
      <c r="AA884" s="156">
        <f>IF((Z884&lt;=0),0,((Z884-AA$24)*Stock*(_xlfn.NORM.INV(RAND(),stock_ave,stock_std))+(Z884-AA$24)*Bonds*(_xlfn.NORM.INV(RAND(),bond_ave,bond_std))+(Z884-AA$24)*cash*(_xlfn.NORM.INV(RAND(),cash_ave,cash_std))+(Z884-AA$24)))</f>
        <v/>
      </c>
      <c r="AB884" s="156">
        <f>IF((AA884&lt;=0),0,((AA884-AB$24)*Stock*(_xlfn.NORM.INV(RAND(),stock_ave,stock_std))+(AA884-AB$24)*Bonds*(_xlfn.NORM.INV(RAND(),bond_ave,bond_std))+(AA884-AB$24)*cash*(_xlfn.NORM.INV(RAND(),cash_ave,cash_std))+(AA884-AB$24)))</f>
        <v/>
      </c>
      <c r="AC884" s="156">
        <f>IF((AB884&lt;=0),0,((AB884-AC$24)*Stock*(_xlfn.NORM.INV(RAND(),stock_ave,stock_std))+(AB884-AC$24)*Bonds*(_xlfn.NORM.INV(RAND(),bond_ave,bond_std))+(AB884-AC$24)*cash*(_xlfn.NORM.INV(RAND(),cash_ave,cash_std))+(AB884-AC$24)))</f>
        <v/>
      </c>
      <c r="AD884" s="156">
        <f>IF((AC884&lt;=0),0,((AC884-AD$24)*Stock*(_xlfn.NORM.INV(RAND(),stock_ave,stock_std))+(AC884-AD$24)*Bonds*(_xlfn.NORM.INV(RAND(),bond_ave,bond_std))+(AC884-AD$24)*cash*(_xlfn.NORM.INV(RAND(),cash_ave,cash_std))+(AC884-AD$24)))</f>
        <v/>
      </c>
      <c r="AE884" s="156">
        <f>IF((AD884&lt;=0),0,((AD884-AE$24)*Stock*(_xlfn.NORM.INV(RAND(),stock_ave,stock_std))+(AD884-AE$24)*Bonds*(_xlfn.NORM.INV(RAND(),bond_ave,bond_std))+(AD884-AE$24)*cash*(_xlfn.NORM.INV(RAND(),cash_ave,cash_std))+(AD884-AE$24)))</f>
        <v/>
      </c>
      <c r="AF884" s="156">
        <f>IF((AE884&lt;=0),0,((AE884-AF$24)*Stock*(_xlfn.NORM.INV(RAND(),stock_ave,stock_std))+(AE884-AF$24)*Bonds*(_xlfn.NORM.INV(RAND(),bond_ave,bond_std))+(AE884-AF$24)*cash*(_xlfn.NORM.INV(RAND(),cash_ave,cash_std))+(AE884-AF$24)))</f>
        <v/>
      </c>
      <c r="AG884" s="156">
        <f>IF((AF884&lt;=0),0,((AF884-AG$24)*Stock*(_xlfn.NORM.INV(RAND(),stock_ave,stock_std))+(AF884-AG$24)*Bonds*(_xlfn.NORM.INV(RAND(),bond_ave,bond_std))+(AF884-AG$24)*cash*(_xlfn.NORM.INV(RAND(),cash_ave,cash_std))+(AF884-AG$24)))</f>
        <v/>
      </c>
      <c r="AH884" s="156">
        <f>IF((AG884&lt;=0),0,((AG884-AH$24)*Stock*(_xlfn.NORM.INV(RAND(),stock_ave,stock_std))+(AG884-AH$24)*Bonds*(_xlfn.NORM.INV(RAND(),bond_ave,bond_std))+(AG884-AH$24)*cash*(_xlfn.NORM.INV(RAND(),cash_ave,cash_std))+(AG884-AH$24)))</f>
        <v/>
      </c>
      <c r="AI884" s="156">
        <f>IF((AH884&lt;=0),0,((AH884-AI$24)*Stock*(_xlfn.NORM.INV(RAND(),stock_ave,stock_std))+(AH884-AI$24)*Bonds*(_xlfn.NORM.INV(RAND(),bond_ave,bond_std))+(AH884-AI$24)*cash*(_xlfn.NORM.INV(RAND(),cash_ave,cash_std))+(AH884-AI$24)))</f>
        <v/>
      </c>
      <c r="AJ884" s="156">
        <f>IF((AI884&lt;=0),0,((AI884-AJ$24)*Stock*(_xlfn.NORM.INV(RAND(),stock_ave,stock_std))+(AI884-AJ$24)*Bonds*(_xlfn.NORM.INV(RAND(),bond_ave,bond_std))+(AI884-AJ$24)*cash*(_xlfn.NORM.INV(RAND(),cash_ave,cash_std))+(AI884-AJ$24)))</f>
        <v/>
      </c>
      <c r="AK884" s="156">
        <f>IF((AJ884&lt;=0),0,((AJ884-AK$24)*Stock*(_xlfn.NORM.INV(RAND(),stock_ave,stock_std))+(AJ884-AK$24)*Bonds*(_xlfn.NORM.INV(RAND(),bond_ave,bond_std))+(AJ884-AK$24)*cash*(_xlfn.NORM.INV(RAND(),cash_ave,cash_std))+(AJ884-AK$24)))</f>
        <v/>
      </c>
      <c r="AL884" s="156">
        <f>IF((AK884&lt;=0),0,((AK884-AL$24)*Stock*(_xlfn.NORM.INV(RAND(),stock_ave,stock_std))+(AK884-AL$24)*Bonds*(_xlfn.NORM.INV(RAND(),bond_ave,bond_std))+(AK884-AL$24)*cash*(_xlfn.NORM.INV(RAND(),cash_ave,cash_std))+(AK884-AL$24)))</f>
        <v/>
      </c>
      <c r="AM884" s="156">
        <f>IF((AL884&lt;=0),0,((AL884-AM$24)*Stock*(_xlfn.NORM.INV(RAND(),stock_ave,stock_std))+(AL884-AM$24)*Bonds*(_xlfn.NORM.INV(RAND(),bond_ave,bond_std))+(AL884-AM$24)*cash*(_xlfn.NORM.INV(RAND(),cash_ave,cash_std))+(AL884-AM$24)))</f>
        <v/>
      </c>
      <c r="AN884" s="156">
        <f>IF((AM884&lt;=0),0,((AM884-AN$24)*Stock*(_xlfn.NORM.INV(RAND(),stock_ave,stock_std))+(AM884-AN$24)*Bonds*(_xlfn.NORM.INV(RAND(),bond_ave,bond_std))+(AM884-AN$24)*cash*(_xlfn.NORM.INV(RAND(),cash_ave,cash_std))+(AM884-AN$24)))</f>
        <v/>
      </c>
      <c r="AO884" s="156">
        <f>IF((AN884&lt;=0),0,((AN884-AO$24)*Stock*(_xlfn.NORM.INV(RAND(),stock_ave,stock_std))+(AN884-AO$24)*Bonds*(_xlfn.NORM.INV(RAND(),bond_ave,bond_std))+(AN884-AO$24)*cash*(_xlfn.NORM.INV(RAND(),cash_ave,cash_std))+(AN884-AO$24)))</f>
        <v/>
      </c>
      <c r="AP884" s="156">
        <f>IF((AO884&lt;=0),0,((AO884-AP$24)*Stock*(_xlfn.NORM.INV(RAND(),stock_ave,stock_std))+(AO884-AP$24)*Bonds*(_xlfn.NORM.INV(RAND(),bond_ave,bond_std))+(AO884-AP$24)*cash*(_xlfn.NORM.INV(RAND(),cash_ave,cash_std))+(AO884-AP$24)))</f>
        <v/>
      </c>
      <c r="AQ884" s="156">
        <f>IF((AP884&lt;=0),0,((AP884-AQ$24)*Stock*(_xlfn.NORM.INV(RAND(),stock_ave,stock_std))+(AP884-AQ$24)*Bonds*(_xlfn.NORM.INV(RAND(),bond_ave,bond_std))+(AP884-AQ$24)*cash*(_xlfn.NORM.INV(RAND(),cash_ave,cash_std))+(AP884-AQ$24)))</f>
        <v/>
      </c>
      <c r="AR884" s="156">
        <f>IF((AQ884&lt;=0),0,((AQ884-AR$24)*Stock*(_xlfn.NORM.INV(RAND(),stock_ave,stock_std))+(AQ884-AR$24)*Bonds*(_xlfn.NORM.INV(RAND(),bond_ave,bond_std))+(AQ884-AR$24)*cash*(_xlfn.NORM.INV(RAND(),cash_ave,cash_std))+(AQ884-AR$24)))</f>
        <v/>
      </c>
      <c r="AS884" s="156">
        <f>IF((AR884&lt;=0),0,((AR884-AS$24)*Stock*(_xlfn.NORM.INV(RAND(),stock_ave,stock_std))+(AR884-AS$24)*Bonds*(_xlfn.NORM.INV(RAND(),bond_ave,bond_std))+(AR884-AS$24)*cash*(_xlfn.NORM.INV(RAND(),cash_ave,cash_std))+(AR884-AS$24)))</f>
        <v/>
      </c>
      <c r="AT884" s="156">
        <f>IF((AS884&lt;=0),0,((AS884-AT$24)*Stock*(_xlfn.NORM.INV(RAND(),stock_ave,stock_std))+(AS884-AT$24)*Bonds*(_xlfn.NORM.INV(RAND(),bond_ave,bond_std))+(AS884-AT$24)*cash*(_xlfn.NORM.INV(RAND(),cash_ave,cash_std))+(AS884-AT$24)))</f>
        <v/>
      </c>
      <c r="AU884" s="156">
        <f>IF((AT884&lt;=0),0,((AT884-AU$24)*Stock*(_xlfn.NORM.INV(RAND(),stock_ave,stock_std))+(AT884-AU$24)*Bonds*(_xlfn.NORM.INV(RAND(),bond_ave,bond_std))+(AT884-AU$24)*cash*(_xlfn.NORM.INV(RAND(),cash_ave,cash_std))+(AT884-AU$24)))</f>
        <v/>
      </c>
      <c r="AV884" s="156">
        <f>IF((AU884&lt;=0),0,((AU884-AV$24)*Stock*(_xlfn.NORM.INV(RAND(),stock_ave,stock_std))+(AU884-AV$24)*Bonds*(_xlfn.NORM.INV(RAND(),bond_ave,bond_std))+(AU884-AV$24)*cash*(_xlfn.NORM.INV(RAND(),cash_ave,cash_std))+(AU884-AV$24)))</f>
        <v/>
      </c>
      <c r="AW884" s="156">
        <f>IF((AV884&lt;=0),0,((AV884-AW$24)*Stock*(_xlfn.NORM.INV(RAND(),stock_ave,stock_std))+(AV884-AW$24)*Bonds*(_xlfn.NORM.INV(RAND(),bond_ave,bond_std))+(AV884-AW$24)*cash*(_xlfn.NORM.INV(RAND(),cash_ave,cash_std))+(AV884-AW$24)))</f>
        <v/>
      </c>
      <c r="AX884" s="159" t="n"/>
      <c r="AY884" s="159" t="n"/>
      <c r="AZ884" s="159" t="n"/>
      <c r="BA884" s="159" t="n"/>
      <c r="BB884" s="159" t="n"/>
    </row>
    <row r="885">
      <c r="C885" s="147" t="n"/>
      <c r="D885" s="61">
        <f>+D884-IF(D$18&gt;74,(D884/D$25)*$C$10)</f>
        <v/>
      </c>
      <c r="E885" s="61">
        <f>+E884-IF(E$18&gt;74,(E884/E$25)*$C$10)</f>
        <v/>
      </c>
      <c r="F885" s="61">
        <f>+F884-IF(F$18&gt;74,(F884/F$25)*$C$10)</f>
        <v/>
      </c>
      <c r="G885" s="61">
        <f>+G884-IF(G$18&gt;74,(G884/G$25)*$C$10)</f>
        <v/>
      </c>
      <c r="H885" s="61">
        <f>+H884-IF(H$18&gt;74,(H884/H$25)*$C$10)</f>
        <v/>
      </c>
      <c r="I885" s="61">
        <f>+I884-IF(I$18&gt;74,(I884/I$25)*$C$10)</f>
        <v/>
      </c>
      <c r="J885" s="61">
        <f>+J884-IF(J$18&gt;74,(J884/J$25)*$C$10)</f>
        <v/>
      </c>
      <c r="K885" s="61">
        <f>+K884-IF(K$18&gt;74,(K884/K$25)*$C$10)</f>
        <v/>
      </c>
      <c r="L885" s="61">
        <f>+L884-IF(L$18&gt;74,(L884/L$25)*$C$10)</f>
        <v/>
      </c>
      <c r="M885" s="61">
        <f>+M884-IF(M$18&gt;74,(M884/M$25)*$C$10)</f>
        <v/>
      </c>
      <c r="N885" s="61">
        <f>+N884-IF(N$18&gt;74,(N884/N$25)*$C$10)</f>
        <v/>
      </c>
      <c r="O885" s="61">
        <f>+O884-IF(O$18&gt;74,(O884/O$25)*$C$10)</f>
        <v/>
      </c>
      <c r="P885" s="61">
        <f>+P884-IF(P$18&gt;74,(P884/P$25)*$C$10)</f>
        <v/>
      </c>
      <c r="Q885" s="61">
        <f>+Q884-IF(Q$18&gt;74,(Q884/Q$25)*$C$10)</f>
        <v/>
      </c>
      <c r="R885" s="61">
        <f>+R884-IF(R$18&gt;74,(R884/R$25)*$C$10)</f>
        <v/>
      </c>
      <c r="S885" s="61">
        <f>+S884-IF(S$18&gt;74,(S884/S$25)*$C$10)</f>
        <v/>
      </c>
      <c r="T885" s="61">
        <f>+T884-IF(T$18&gt;74,(T884/T$25)*$C$10)</f>
        <v/>
      </c>
      <c r="U885" s="61">
        <f>+U884-IF(U$18&gt;74,(U884/U$25)*$C$10)</f>
        <v/>
      </c>
      <c r="V885" s="61">
        <f>+V884-IF(V$18&gt;74,(V884/V$25)*$C$10)</f>
        <v/>
      </c>
      <c r="W885" s="61">
        <f>+W884-IF(W$18&gt;74,(W884/W$25)*$C$10)</f>
        <v/>
      </c>
      <c r="X885" s="61">
        <f>+X884-IF(X$18&gt;74,(X884/X$25)*$C$10)</f>
        <v/>
      </c>
      <c r="Y885" s="61">
        <f>+Y884-IF(Y$18&gt;74,(Y884/Y$25)*$C$10)</f>
        <v/>
      </c>
      <c r="Z885" s="61">
        <f>+Z884-IF(Z$18&gt;74,(Z884/Z$25)*$C$10)</f>
        <v/>
      </c>
      <c r="AA885" s="61">
        <f>+AA884-IF(AA$18&gt;74,(AA884/AA$25)*$C$10)</f>
        <v/>
      </c>
      <c r="AB885" s="61">
        <f>+AB884-IF(AB$18&gt;74,(AB884/AB$25)*$C$10)</f>
        <v/>
      </c>
      <c r="AC885" s="61">
        <f>+AC884-IF(AC$18&gt;74,(AC884/AC$25)*$C$10)</f>
        <v/>
      </c>
      <c r="AD885" s="61">
        <f>+AD884-IF(AD$18&gt;74,(AD884/AD$25)*$C$10)</f>
        <v/>
      </c>
      <c r="AE885" s="61">
        <f>+AE884-IF(AE$18&gt;74,(AE884/AE$25)*$C$10)</f>
        <v/>
      </c>
      <c r="AF885" s="61">
        <f>+AF884-IF(AF$18&gt;74,(AF884/AF$25)*$C$10)</f>
        <v/>
      </c>
      <c r="AG885" s="61">
        <f>+AG884-IF(AG$18&gt;74,(AG884/AG$25)*$C$10)</f>
        <v/>
      </c>
      <c r="AH885" s="61">
        <f>+AH884-IF(AH$18&gt;74,(AH884/AH$25)*$C$10)</f>
        <v/>
      </c>
      <c r="AI885" s="61">
        <f>+AI884-IF(AI$18&gt;74,(AI884/AI$25)*$C$10)</f>
        <v/>
      </c>
      <c r="AJ885" s="61">
        <f>+AJ884-IF(AJ$18&gt;74,(AJ884/AJ$25)*$C$10)</f>
        <v/>
      </c>
      <c r="AK885" s="61">
        <f>+AK884-IF(AK$18&gt;74,(AK884/AK$25)*$C$10)</f>
        <v/>
      </c>
      <c r="AL885" s="61">
        <f>+AL884-IF(AL$18&gt;74,(AL884/AL$25)*$C$10)</f>
        <v/>
      </c>
      <c r="AM885" s="61">
        <f>+AM884-IF(AM$18&gt;74,(AM884/AM$25)*$C$10)</f>
        <v/>
      </c>
      <c r="AN885" s="61">
        <f>+AN884-IF(AN$18&gt;74,(AN884/AN$25)*$C$10)</f>
        <v/>
      </c>
      <c r="AO885" s="61">
        <f>+AO884-IF(AO$18&gt;74,(AO884/AO$25)*$C$10)</f>
        <v/>
      </c>
      <c r="AP885" s="61">
        <f>+AP884-IF(AP$18&gt;74,(AP884/AP$25)*$C$10)</f>
        <v/>
      </c>
      <c r="AQ885" s="61">
        <f>+AQ884-IF(AQ$18&gt;74,(AQ884/AQ$25)*$C$10)</f>
        <v/>
      </c>
      <c r="AR885" s="61">
        <f>+AR884-IF(AR$18&gt;74,(AR884/AR$25)*$C$10)</f>
        <v/>
      </c>
      <c r="AS885" s="61">
        <f>+AS884-IF(AS$18&gt;74,(AS884/AS$25)*$C$10)</f>
        <v/>
      </c>
      <c r="AT885" s="61">
        <f>+AT884-IF(AT$18&gt;74,(AT884/AT$25)*$C$10)</f>
        <v/>
      </c>
      <c r="AU885" s="61">
        <f>+AU884-IF(AU$18&gt;74,(AU884/AU$25)*$C$10)</f>
        <v/>
      </c>
      <c r="AV885" s="61">
        <f>+AV884-IF(AV$18&gt;74,(AV884/AV$25)*$C$10)</f>
        <v/>
      </c>
      <c r="AW885" s="61">
        <f>+AW884-IF(AW$18&gt;74,(AW884/AW$25)*$C$10)</f>
        <v/>
      </c>
      <c r="AX885" s="35">
        <f>IF(AW885&gt;0,1,0)</f>
        <v/>
      </c>
      <c r="AY885" s="35">
        <f>IF(AL885&gt;0,1,0)</f>
        <v/>
      </c>
      <c r="AZ885" s="35">
        <f>IF(AG885&gt;0,1,0)</f>
        <v/>
      </c>
      <c r="BA885" s="35">
        <f>IF(AB885&gt;0,1,0)</f>
        <v/>
      </c>
      <c r="BB885" s="35">
        <f>IF(W885&gt;0,1,0)</f>
        <v/>
      </c>
    </row>
    <row r="886">
      <c r="B886" s="154" t="inlineStr">
        <is>
          <t>trial 430</t>
        </is>
      </c>
      <c r="C886" s="155">
        <f>+start-C883</f>
        <v/>
      </c>
      <c r="D886" s="156">
        <f>IF((C886&lt;=0),0,((C886-D$24)*Stock*(_xlfn.NORM.INV(RAND(),stock_ave,stock_std))+(C886-D$24)*Bonds*(_xlfn.NORM.INV(RAND(),bond_ave,bond_std))+(C886-D$24)*cash*(_xlfn.NORM.INV(RAND(),cash_ave,cash_std))+(C886-D$24)))</f>
        <v/>
      </c>
      <c r="E886" s="156">
        <f>IF((D886&lt;=0),0,((D886-E$24)*Stock*(_xlfn.NORM.INV(RAND(),stock_ave,stock_std))+(D886-E$24)*Bonds*(_xlfn.NORM.INV(RAND(),bond_ave,bond_std))+(D886-E$24)*cash*(_xlfn.NORM.INV(RAND(),cash_ave,cash_std))+(D886-E$24)))</f>
        <v/>
      </c>
      <c r="F886" s="156">
        <f>IF((E886&lt;=0),0,((E886-F$24)*Stock*(_xlfn.NORM.INV(RAND(),stock_ave,stock_std))+(E886-F$24)*Bonds*(_xlfn.NORM.INV(RAND(),bond_ave,bond_std))+(E886-F$24)*cash*(_xlfn.NORM.INV(RAND(),cash_ave,cash_std))+(E886-F$24)))</f>
        <v/>
      </c>
      <c r="G886" s="156">
        <f>IF((F886&lt;=0),0,((F886-G$24)*Stock*(_xlfn.NORM.INV(RAND(),stock_ave,stock_std))+(F886-G$24)*Bonds*(_xlfn.NORM.INV(RAND(),bond_ave,bond_std))+(F886-G$24)*cash*(_xlfn.NORM.INV(RAND(),cash_ave,cash_std))+(F886-G$24)))</f>
        <v/>
      </c>
      <c r="H886" s="156">
        <f>IF((G886&lt;=0),0,((G886-H$24)*Stock*(_xlfn.NORM.INV(RAND(),stock_ave,stock_std))+(G886-H$24)*Bonds*(_xlfn.NORM.INV(RAND(),bond_ave,bond_std))+(G886-H$24)*cash*(_xlfn.NORM.INV(RAND(),cash_ave,cash_std))+(G886-H$24)))</f>
        <v/>
      </c>
      <c r="I886" s="156">
        <f>IF((H886&lt;=0),0,((H886-I$24)*Stock*(_xlfn.NORM.INV(RAND(),stock_ave,stock_std))+(H886-I$24)*Bonds*(_xlfn.NORM.INV(RAND(),bond_ave,bond_std))+(H886-I$24)*cash*(_xlfn.NORM.INV(RAND(),cash_ave,cash_std))+(H886-I$24)))</f>
        <v/>
      </c>
      <c r="J886" s="156">
        <f>IF((I886&lt;=0),0,((I886-J$24)*Stock*(_xlfn.NORM.INV(RAND(),stock_ave,stock_std))+(I886-J$24)*Bonds*(_xlfn.NORM.INV(RAND(),bond_ave,bond_std))+(I886-J$24)*cash*(_xlfn.NORM.INV(RAND(),cash_ave,cash_std))+(I886-J$24)))</f>
        <v/>
      </c>
      <c r="K886" s="156">
        <f>IF((J886&lt;=0),0,((J886-K$24)*Stock*(_xlfn.NORM.INV(RAND(),stock_ave,stock_std))+(J886-K$24)*Bonds*(_xlfn.NORM.INV(RAND(),bond_ave,bond_std))+(J886-K$24)*cash*(_xlfn.NORM.INV(RAND(),cash_ave,cash_std))+(J886-K$24)))</f>
        <v/>
      </c>
      <c r="L886" s="156">
        <f>IF((K886&lt;=0),0,((K886-L$24)*Stock*(_xlfn.NORM.INV(RAND(),stock_ave,stock_std))+(K886-L$24)*Bonds*(_xlfn.NORM.INV(RAND(),bond_ave,bond_std))+(K886-L$24)*cash*(_xlfn.NORM.INV(RAND(),cash_ave,cash_std))+(K886-L$24)))</f>
        <v/>
      </c>
      <c r="M886" s="156">
        <f>IF((L886&lt;=0),0,((L886-M$24)*Stock*(_xlfn.NORM.INV(RAND(),stock_ave,stock_std))+(L886-M$24)*Bonds*(_xlfn.NORM.INV(RAND(),bond_ave,bond_std))+(L886-M$24)*cash*(_xlfn.NORM.INV(RAND(),cash_ave,cash_std))+(L886-M$24)))</f>
        <v/>
      </c>
      <c r="N886" s="156">
        <f>IF((M886&lt;=0),0,((M886-N$24)*Stock*(_xlfn.NORM.INV(RAND(),stock_ave,stock_std))+(M886-N$24)*Bonds*(_xlfn.NORM.INV(RAND(),bond_ave,bond_std))+(M886-N$24)*cash*(_xlfn.NORM.INV(RAND(),cash_ave,cash_std))+(M886-N$24)))</f>
        <v/>
      </c>
      <c r="O886" s="156">
        <f>IF((N886&lt;=0),0,((N886-O$24)*Stock*(_xlfn.NORM.INV(RAND(),stock_ave,stock_std))+(N886-O$24)*Bonds*(_xlfn.NORM.INV(RAND(),bond_ave,bond_std))+(N886-O$24)*cash*(_xlfn.NORM.INV(RAND(),cash_ave,cash_std))+(N886-O$24)))</f>
        <v/>
      </c>
      <c r="P886" s="156">
        <f>IF((O886&lt;=0),0,((O886-P$24)*Stock*(_xlfn.NORM.INV(RAND(),stock_ave,stock_std))+(O886-P$24)*Bonds*(_xlfn.NORM.INV(RAND(),bond_ave,bond_std))+(O886-P$24)*cash*(_xlfn.NORM.INV(RAND(),cash_ave,cash_std))+(O886-P$24)))</f>
        <v/>
      </c>
      <c r="Q886" s="156">
        <f>IF((P886&lt;=0),0,((P886-Q$24)*Stock*(_xlfn.NORM.INV(RAND(),stock_ave,stock_std))+(P886-Q$24)*Bonds*(_xlfn.NORM.INV(RAND(),bond_ave,bond_std))+(P886-Q$24)*cash*(_xlfn.NORM.INV(RAND(),cash_ave,cash_std))+(P886-Q$24)))</f>
        <v/>
      </c>
      <c r="R886" s="156">
        <f>IF((Q886&lt;=0),0,((Q886-R$24)*Stock*(_xlfn.NORM.INV(RAND(),stock_ave,stock_std))+(Q886-R$24)*Bonds*(_xlfn.NORM.INV(RAND(),bond_ave,bond_std))+(Q886-R$24)*cash*(_xlfn.NORM.INV(RAND(),cash_ave,cash_std))+(Q886-R$24)))</f>
        <v/>
      </c>
      <c r="S886" s="156">
        <f>IF((R886&lt;=0),0,((R886-S$24)*Stock*(_xlfn.NORM.INV(RAND(),stock_ave,stock_std))+(R886-S$24)*Bonds*(_xlfn.NORM.INV(RAND(),bond_ave,bond_std))+(R886-S$24)*cash*(_xlfn.NORM.INV(RAND(),cash_ave,cash_std))+(R886-S$24)))</f>
        <v/>
      </c>
      <c r="T886" s="156">
        <f>IF((S886&lt;=0),0,((S886-T$24)*Stock*(_xlfn.NORM.INV(RAND(),stock_ave,stock_std))+(S886-T$24)*Bonds*(_xlfn.NORM.INV(RAND(),bond_ave,bond_std))+(S886-T$24)*cash*(_xlfn.NORM.INV(RAND(),cash_ave,cash_std))+(S886-T$24)))</f>
        <v/>
      </c>
      <c r="U886" s="156">
        <f>IF((T886&lt;=0),0,((T886-U$24)*Stock*(_xlfn.NORM.INV(RAND(),stock_ave,stock_std))+(T886-U$24)*Bonds*(_xlfn.NORM.INV(RAND(),bond_ave,bond_std))+(T886-U$24)*cash*(_xlfn.NORM.INV(RAND(),cash_ave,cash_std))+(T886-U$24)))</f>
        <v/>
      </c>
      <c r="V886" s="156">
        <f>IF((U886&lt;=0),0,((U886-V$24)*Stock*(_xlfn.NORM.INV(RAND(),stock_ave,stock_std))+(U886-V$24)*Bonds*(_xlfn.NORM.INV(RAND(),bond_ave,bond_std))+(U886-V$24)*cash*(_xlfn.NORM.INV(RAND(),cash_ave,cash_std))+(U886-V$24)))</f>
        <v/>
      </c>
      <c r="W886" s="156">
        <f>IF((V886&lt;=0),0,((V886-W$24)*Stock*(_xlfn.NORM.INV(RAND(),stock_ave,stock_std))+(V886-W$24)*Bonds*(_xlfn.NORM.INV(RAND(),bond_ave,bond_std))+(V886-W$24)*cash*(_xlfn.NORM.INV(RAND(),cash_ave,cash_std))+(V886-W$24)))</f>
        <v/>
      </c>
      <c r="X886" s="156">
        <f>IF((W886&lt;=0),0,((W886-X$24)*Stock*(_xlfn.NORM.INV(RAND(),stock_ave,stock_std))+(W886-X$24)*Bonds*(_xlfn.NORM.INV(RAND(),bond_ave,bond_std))+(W886-X$24)*cash*(_xlfn.NORM.INV(RAND(),cash_ave,cash_std))+(W886-X$24)))</f>
        <v/>
      </c>
      <c r="Y886" s="156">
        <f>IF((X886&lt;=0),0,((X886-Y$24)*Stock*(_xlfn.NORM.INV(RAND(),stock_ave,stock_std))+(X886-Y$24)*Bonds*(_xlfn.NORM.INV(RAND(),bond_ave,bond_std))+(X886-Y$24)*cash*(_xlfn.NORM.INV(RAND(),cash_ave,cash_std))+(X886-Y$24)))</f>
        <v/>
      </c>
      <c r="Z886" s="156">
        <f>IF((Y886&lt;=0),0,((Y886-Z$24)*Stock*(_xlfn.NORM.INV(RAND(),stock_ave,stock_std))+(Y886-Z$24)*Bonds*(_xlfn.NORM.INV(RAND(),bond_ave,bond_std))+(Y886-Z$24)*cash*(_xlfn.NORM.INV(RAND(),cash_ave,cash_std))+(Y886-Z$24)))</f>
        <v/>
      </c>
      <c r="AA886" s="156">
        <f>IF((Z886&lt;=0),0,((Z886-AA$24)*Stock*(_xlfn.NORM.INV(RAND(),stock_ave,stock_std))+(Z886-AA$24)*Bonds*(_xlfn.NORM.INV(RAND(),bond_ave,bond_std))+(Z886-AA$24)*cash*(_xlfn.NORM.INV(RAND(),cash_ave,cash_std))+(Z886-AA$24)))</f>
        <v/>
      </c>
      <c r="AB886" s="156">
        <f>IF((AA886&lt;=0),0,((AA886-AB$24)*Stock*(_xlfn.NORM.INV(RAND(),stock_ave,stock_std))+(AA886-AB$24)*Bonds*(_xlfn.NORM.INV(RAND(),bond_ave,bond_std))+(AA886-AB$24)*cash*(_xlfn.NORM.INV(RAND(),cash_ave,cash_std))+(AA886-AB$24)))</f>
        <v/>
      </c>
      <c r="AC886" s="156">
        <f>IF((AB886&lt;=0),0,((AB886-AC$24)*Stock*(_xlfn.NORM.INV(RAND(),stock_ave,stock_std))+(AB886-AC$24)*Bonds*(_xlfn.NORM.INV(RAND(),bond_ave,bond_std))+(AB886-AC$24)*cash*(_xlfn.NORM.INV(RAND(),cash_ave,cash_std))+(AB886-AC$24)))</f>
        <v/>
      </c>
      <c r="AD886" s="156">
        <f>IF((AC886&lt;=0),0,((AC886-AD$24)*Stock*(_xlfn.NORM.INV(RAND(),stock_ave,stock_std))+(AC886-AD$24)*Bonds*(_xlfn.NORM.INV(RAND(),bond_ave,bond_std))+(AC886-AD$24)*cash*(_xlfn.NORM.INV(RAND(),cash_ave,cash_std))+(AC886-AD$24)))</f>
        <v/>
      </c>
      <c r="AE886" s="156">
        <f>IF((AD886&lt;=0),0,((AD886-AE$24)*Stock*(_xlfn.NORM.INV(RAND(),stock_ave,stock_std))+(AD886-AE$24)*Bonds*(_xlfn.NORM.INV(RAND(),bond_ave,bond_std))+(AD886-AE$24)*cash*(_xlfn.NORM.INV(RAND(),cash_ave,cash_std))+(AD886-AE$24)))</f>
        <v/>
      </c>
      <c r="AF886" s="156">
        <f>IF((AE886&lt;=0),0,((AE886-AF$24)*Stock*(_xlfn.NORM.INV(RAND(),stock_ave,stock_std))+(AE886-AF$24)*Bonds*(_xlfn.NORM.INV(RAND(),bond_ave,bond_std))+(AE886-AF$24)*cash*(_xlfn.NORM.INV(RAND(),cash_ave,cash_std))+(AE886-AF$24)))</f>
        <v/>
      </c>
      <c r="AG886" s="156">
        <f>IF((AF886&lt;=0),0,((AF886-AG$24)*Stock*(_xlfn.NORM.INV(RAND(),stock_ave,stock_std))+(AF886-AG$24)*Bonds*(_xlfn.NORM.INV(RAND(),bond_ave,bond_std))+(AF886-AG$24)*cash*(_xlfn.NORM.INV(RAND(),cash_ave,cash_std))+(AF886-AG$24)))</f>
        <v/>
      </c>
      <c r="AH886" s="156">
        <f>IF((AG886&lt;=0),0,((AG886-AH$24)*Stock*(_xlfn.NORM.INV(RAND(),stock_ave,stock_std))+(AG886-AH$24)*Bonds*(_xlfn.NORM.INV(RAND(),bond_ave,bond_std))+(AG886-AH$24)*cash*(_xlfn.NORM.INV(RAND(),cash_ave,cash_std))+(AG886-AH$24)))</f>
        <v/>
      </c>
      <c r="AI886" s="156">
        <f>IF((AH886&lt;=0),0,((AH886-AI$24)*Stock*(_xlfn.NORM.INV(RAND(),stock_ave,stock_std))+(AH886-AI$24)*Bonds*(_xlfn.NORM.INV(RAND(),bond_ave,bond_std))+(AH886-AI$24)*cash*(_xlfn.NORM.INV(RAND(),cash_ave,cash_std))+(AH886-AI$24)))</f>
        <v/>
      </c>
      <c r="AJ886" s="156">
        <f>IF((AI886&lt;=0),0,((AI886-AJ$24)*Stock*(_xlfn.NORM.INV(RAND(),stock_ave,stock_std))+(AI886-AJ$24)*Bonds*(_xlfn.NORM.INV(RAND(),bond_ave,bond_std))+(AI886-AJ$24)*cash*(_xlfn.NORM.INV(RAND(),cash_ave,cash_std))+(AI886-AJ$24)))</f>
        <v/>
      </c>
      <c r="AK886" s="156">
        <f>IF((AJ886&lt;=0),0,((AJ886-AK$24)*Stock*(_xlfn.NORM.INV(RAND(),stock_ave,stock_std))+(AJ886-AK$24)*Bonds*(_xlfn.NORM.INV(RAND(),bond_ave,bond_std))+(AJ886-AK$24)*cash*(_xlfn.NORM.INV(RAND(),cash_ave,cash_std))+(AJ886-AK$24)))</f>
        <v/>
      </c>
      <c r="AL886" s="156">
        <f>IF((AK886&lt;=0),0,((AK886-AL$24)*Stock*(_xlfn.NORM.INV(RAND(),stock_ave,stock_std))+(AK886-AL$24)*Bonds*(_xlfn.NORM.INV(RAND(),bond_ave,bond_std))+(AK886-AL$24)*cash*(_xlfn.NORM.INV(RAND(),cash_ave,cash_std))+(AK886-AL$24)))</f>
        <v/>
      </c>
      <c r="AM886" s="156">
        <f>IF((AL886&lt;=0),0,((AL886-AM$24)*Stock*(_xlfn.NORM.INV(RAND(),stock_ave,stock_std))+(AL886-AM$24)*Bonds*(_xlfn.NORM.INV(RAND(),bond_ave,bond_std))+(AL886-AM$24)*cash*(_xlfn.NORM.INV(RAND(),cash_ave,cash_std))+(AL886-AM$24)))</f>
        <v/>
      </c>
      <c r="AN886" s="156">
        <f>IF((AM886&lt;=0),0,((AM886-AN$24)*Stock*(_xlfn.NORM.INV(RAND(),stock_ave,stock_std))+(AM886-AN$24)*Bonds*(_xlfn.NORM.INV(RAND(),bond_ave,bond_std))+(AM886-AN$24)*cash*(_xlfn.NORM.INV(RAND(),cash_ave,cash_std))+(AM886-AN$24)))</f>
        <v/>
      </c>
      <c r="AO886" s="156">
        <f>IF((AN886&lt;=0),0,((AN886-AO$24)*Stock*(_xlfn.NORM.INV(RAND(),stock_ave,stock_std))+(AN886-AO$24)*Bonds*(_xlfn.NORM.INV(RAND(),bond_ave,bond_std))+(AN886-AO$24)*cash*(_xlfn.NORM.INV(RAND(),cash_ave,cash_std))+(AN886-AO$24)))</f>
        <v/>
      </c>
      <c r="AP886" s="156">
        <f>IF((AO886&lt;=0),0,((AO886-AP$24)*Stock*(_xlfn.NORM.INV(RAND(),stock_ave,stock_std))+(AO886-AP$24)*Bonds*(_xlfn.NORM.INV(RAND(),bond_ave,bond_std))+(AO886-AP$24)*cash*(_xlfn.NORM.INV(RAND(),cash_ave,cash_std))+(AO886-AP$24)))</f>
        <v/>
      </c>
      <c r="AQ886" s="156">
        <f>IF((AP886&lt;=0),0,((AP886-AQ$24)*Stock*(_xlfn.NORM.INV(RAND(),stock_ave,stock_std))+(AP886-AQ$24)*Bonds*(_xlfn.NORM.INV(RAND(),bond_ave,bond_std))+(AP886-AQ$24)*cash*(_xlfn.NORM.INV(RAND(),cash_ave,cash_std))+(AP886-AQ$24)))</f>
        <v/>
      </c>
      <c r="AR886" s="156">
        <f>IF((AQ886&lt;=0),0,((AQ886-AR$24)*Stock*(_xlfn.NORM.INV(RAND(),stock_ave,stock_std))+(AQ886-AR$24)*Bonds*(_xlfn.NORM.INV(RAND(),bond_ave,bond_std))+(AQ886-AR$24)*cash*(_xlfn.NORM.INV(RAND(),cash_ave,cash_std))+(AQ886-AR$24)))</f>
        <v/>
      </c>
      <c r="AS886" s="156">
        <f>IF((AR886&lt;=0),0,((AR886-AS$24)*Stock*(_xlfn.NORM.INV(RAND(),stock_ave,stock_std))+(AR886-AS$24)*Bonds*(_xlfn.NORM.INV(RAND(),bond_ave,bond_std))+(AR886-AS$24)*cash*(_xlfn.NORM.INV(RAND(),cash_ave,cash_std))+(AR886-AS$24)))</f>
        <v/>
      </c>
      <c r="AT886" s="156">
        <f>IF((AS886&lt;=0),0,((AS886-AT$24)*Stock*(_xlfn.NORM.INV(RAND(),stock_ave,stock_std))+(AS886-AT$24)*Bonds*(_xlfn.NORM.INV(RAND(),bond_ave,bond_std))+(AS886-AT$24)*cash*(_xlfn.NORM.INV(RAND(),cash_ave,cash_std))+(AS886-AT$24)))</f>
        <v/>
      </c>
      <c r="AU886" s="156">
        <f>IF((AT886&lt;=0),0,((AT886-AU$24)*Stock*(_xlfn.NORM.INV(RAND(),stock_ave,stock_std))+(AT886-AU$24)*Bonds*(_xlfn.NORM.INV(RAND(),bond_ave,bond_std))+(AT886-AU$24)*cash*(_xlfn.NORM.INV(RAND(),cash_ave,cash_std))+(AT886-AU$24)))</f>
        <v/>
      </c>
      <c r="AV886" s="156">
        <f>IF((AU886&lt;=0),0,((AU886-AV$24)*Stock*(_xlfn.NORM.INV(RAND(),stock_ave,stock_std))+(AU886-AV$24)*Bonds*(_xlfn.NORM.INV(RAND(),bond_ave,bond_std))+(AU886-AV$24)*cash*(_xlfn.NORM.INV(RAND(),cash_ave,cash_std))+(AU886-AV$24)))</f>
        <v/>
      </c>
      <c r="AW886" s="156">
        <f>IF((AV886&lt;=0),0,((AV886-AW$24)*Stock*(_xlfn.NORM.INV(RAND(),stock_ave,stock_std))+(AV886-AW$24)*Bonds*(_xlfn.NORM.INV(RAND(),bond_ave,bond_std))+(AV886-AW$24)*cash*(_xlfn.NORM.INV(RAND(),cash_ave,cash_std))+(AV886-AW$24)))</f>
        <v/>
      </c>
      <c r="AX886" s="159" t="n"/>
      <c r="AY886" s="159" t="n"/>
      <c r="AZ886" s="159" t="n"/>
      <c r="BA886" s="159" t="n"/>
      <c r="BB886" s="159" t="n"/>
    </row>
    <row r="887">
      <c r="C887" s="147" t="n"/>
      <c r="D887" s="61">
        <f>+D886-IF(D$18&gt;74,(D886/D$25)*$C$10)</f>
        <v/>
      </c>
      <c r="E887" s="61">
        <f>+E886-IF(E$18&gt;74,(E886/E$25)*$C$10)</f>
        <v/>
      </c>
      <c r="F887" s="61">
        <f>+F886-IF(F$18&gt;74,(F886/F$25)*$C$10)</f>
        <v/>
      </c>
      <c r="G887" s="61">
        <f>+G886-IF(G$18&gt;74,(G886/G$25)*$C$10)</f>
        <v/>
      </c>
      <c r="H887" s="61">
        <f>+H886-IF(H$18&gt;74,(H886/H$25)*$C$10)</f>
        <v/>
      </c>
      <c r="I887" s="61">
        <f>+I886-IF(I$18&gt;74,(I886/I$25)*$C$10)</f>
        <v/>
      </c>
      <c r="J887" s="61">
        <f>+J886-IF(J$18&gt;74,(J886/J$25)*$C$10)</f>
        <v/>
      </c>
      <c r="K887" s="61">
        <f>+K886-IF(K$18&gt;74,(K886/K$25)*$C$10)</f>
        <v/>
      </c>
      <c r="L887" s="61">
        <f>+L886-IF(L$18&gt;74,(L886/L$25)*$C$10)</f>
        <v/>
      </c>
      <c r="M887" s="61">
        <f>+M886-IF(M$18&gt;74,(M886/M$25)*$C$10)</f>
        <v/>
      </c>
      <c r="N887" s="61">
        <f>+N886-IF(N$18&gt;74,(N886/N$25)*$C$10)</f>
        <v/>
      </c>
      <c r="O887" s="61">
        <f>+O886-IF(O$18&gt;74,(O886/O$25)*$C$10)</f>
        <v/>
      </c>
      <c r="P887" s="61">
        <f>+P886-IF(P$18&gt;74,(P886/P$25)*$C$10)</f>
        <v/>
      </c>
      <c r="Q887" s="61">
        <f>+Q886-IF(Q$18&gt;74,(Q886/Q$25)*$C$10)</f>
        <v/>
      </c>
      <c r="R887" s="61">
        <f>+R886-IF(R$18&gt;74,(R886/R$25)*$C$10)</f>
        <v/>
      </c>
      <c r="S887" s="61">
        <f>+S886-IF(S$18&gt;74,(S886/S$25)*$C$10)</f>
        <v/>
      </c>
      <c r="T887" s="61">
        <f>+T886-IF(T$18&gt;74,(T886/T$25)*$C$10)</f>
        <v/>
      </c>
      <c r="U887" s="61">
        <f>+U886-IF(U$18&gt;74,(U886/U$25)*$C$10)</f>
        <v/>
      </c>
      <c r="V887" s="61">
        <f>+V886-IF(V$18&gt;74,(V886/V$25)*$C$10)</f>
        <v/>
      </c>
      <c r="W887" s="61">
        <f>+W886-IF(W$18&gt;74,(W886/W$25)*$C$10)</f>
        <v/>
      </c>
      <c r="X887" s="61">
        <f>+X886-IF(X$18&gt;74,(X886/X$25)*$C$10)</f>
        <v/>
      </c>
      <c r="Y887" s="61">
        <f>+Y886-IF(Y$18&gt;74,(Y886/Y$25)*$C$10)</f>
        <v/>
      </c>
      <c r="Z887" s="61">
        <f>+Z886-IF(Z$18&gt;74,(Z886/Z$25)*$C$10)</f>
        <v/>
      </c>
      <c r="AA887" s="61">
        <f>+AA886-IF(AA$18&gt;74,(AA886/AA$25)*$C$10)</f>
        <v/>
      </c>
      <c r="AB887" s="61">
        <f>+AB886-IF(AB$18&gt;74,(AB886/AB$25)*$C$10)</f>
        <v/>
      </c>
      <c r="AC887" s="61">
        <f>+AC886-IF(AC$18&gt;74,(AC886/AC$25)*$C$10)</f>
        <v/>
      </c>
      <c r="AD887" s="61">
        <f>+AD886-IF(AD$18&gt;74,(AD886/AD$25)*$C$10)</f>
        <v/>
      </c>
      <c r="AE887" s="61">
        <f>+AE886-IF(AE$18&gt;74,(AE886/AE$25)*$C$10)</f>
        <v/>
      </c>
      <c r="AF887" s="61">
        <f>+AF886-IF(AF$18&gt;74,(AF886/AF$25)*$C$10)</f>
        <v/>
      </c>
      <c r="AG887" s="61">
        <f>+AG886-IF(AG$18&gt;74,(AG886/AG$25)*$C$10)</f>
        <v/>
      </c>
      <c r="AH887" s="61">
        <f>+AH886-IF(AH$18&gt;74,(AH886/AH$25)*$C$10)</f>
        <v/>
      </c>
      <c r="AI887" s="61">
        <f>+AI886-IF(AI$18&gt;74,(AI886/AI$25)*$C$10)</f>
        <v/>
      </c>
      <c r="AJ887" s="61">
        <f>+AJ886-IF(AJ$18&gt;74,(AJ886/AJ$25)*$C$10)</f>
        <v/>
      </c>
      <c r="AK887" s="61">
        <f>+AK886-IF(AK$18&gt;74,(AK886/AK$25)*$C$10)</f>
        <v/>
      </c>
      <c r="AL887" s="61">
        <f>+AL886-IF(AL$18&gt;74,(AL886/AL$25)*$C$10)</f>
        <v/>
      </c>
      <c r="AM887" s="61">
        <f>+AM886-IF(AM$18&gt;74,(AM886/AM$25)*$C$10)</f>
        <v/>
      </c>
      <c r="AN887" s="61">
        <f>+AN886-IF(AN$18&gt;74,(AN886/AN$25)*$C$10)</f>
        <v/>
      </c>
      <c r="AO887" s="61">
        <f>+AO886-IF(AO$18&gt;74,(AO886/AO$25)*$C$10)</f>
        <v/>
      </c>
      <c r="AP887" s="61">
        <f>+AP886-IF(AP$18&gt;74,(AP886/AP$25)*$C$10)</f>
        <v/>
      </c>
      <c r="AQ887" s="61">
        <f>+AQ886-IF(AQ$18&gt;74,(AQ886/AQ$25)*$C$10)</f>
        <v/>
      </c>
      <c r="AR887" s="61">
        <f>+AR886-IF(AR$18&gt;74,(AR886/AR$25)*$C$10)</f>
        <v/>
      </c>
      <c r="AS887" s="61">
        <f>+AS886-IF(AS$18&gt;74,(AS886/AS$25)*$C$10)</f>
        <v/>
      </c>
      <c r="AT887" s="61">
        <f>+AT886-IF(AT$18&gt;74,(AT886/AT$25)*$C$10)</f>
        <v/>
      </c>
      <c r="AU887" s="61">
        <f>+AU886-IF(AU$18&gt;74,(AU886/AU$25)*$C$10)</f>
        <v/>
      </c>
      <c r="AV887" s="61">
        <f>+AV886-IF(AV$18&gt;74,(AV886/AV$25)*$C$10)</f>
        <v/>
      </c>
      <c r="AW887" s="61">
        <f>+AW886-IF(AW$18&gt;74,(AW886/AW$25)*$C$10)</f>
        <v/>
      </c>
      <c r="AX887" s="35">
        <f>IF(AW887&gt;0,1,0)</f>
        <v/>
      </c>
      <c r="AY887" s="35">
        <f>IF(AL887&gt;0,1,0)</f>
        <v/>
      </c>
      <c r="AZ887" s="35">
        <f>IF(AG887&gt;0,1,0)</f>
        <v/>
      </c>
      <c r="BA887" s="35">
        <f>IF(AB887&gt;0,1,0)</f>
        <v/>
      </c>
      <c r="BB887" s="35">
        <f>IF(W887&gt;0,1,0)</f>
        <v/>
      </c>
    </row>
    <row r="888">
      <c r="B888" s="154" t="inlineStr">
        <is>
          <t>trial 431</t>
        </is>
      </c>
      <c r="C888" s="155">
        <f>+start-C885</f>
        <v/>
      </c>
      <c r="D888" s="156">
        <f>IF((C888&lt;=0),0,((C888-D$24)*Stock*(_xlfn.NORM.INV(RAND(),stock_ave,stock_std))+(C888-D$24)*Bonds*(_xlfn.NORM.INV(RAND(),bond_ave,bond_std))+(C888-D$24)*cash*(_xlfn.NORM.INV(RAND(),cash_ave,cash_std))+(C888-D$24)))</f>
        <v/>
      </c>
      <c r="E888" s="156">
        <f>IF((D888&lt;=0),0,((D888-E$24)*Stock*(_xlfn.NORM.INV(RAND(),stock_ave,stock_std))+(D888-E$24)*Bonds*(_xlfn.NORM.INV(RAND(),bond_ave,bond_std))+(D888-E$24)*cash*(_xlfn.NORM.INV(RAND(),cash_ave,cash_std))+(D888-E$24)))</f>
        <v/>
      </c>
      <c r="F888" s="156">
        <f>IF((E888&lt;=0),0,((E888-F$24)*Stock*(_xlfn.NORM.INV(RAND(),stock_ave,stock_std))+(E888-F$24)*Bonds*(_xlfn.NORM.INV(RAND(),bond_ave,bond_std))+(E888-F$24)*cash*(_xlfn.NORM.INV(RAND(),cash_ave,cash_std))+(E888-F$24)))</f>
        <v/>
      </c>
      <c r="G888" s="156">
        <f>IF((F888&lt;=0),0,((F888-G$24)*Stock*(_xlfn.NORM.INV(RAND(),stock_ave,stock_std))+(F888-G$24)*Bonds*(_xlfn.NORM.INV(RAND(),bond_ave,bond_std))+(F888-G$24)*cash*(_xlfn.NORM.INV(RAND(),cash_ave,cash_std))+(F888-G$24)))</f>
        <v/>
      </c>
      <c r="H888" s="156">
        <f>IF((G888&lt;=0),0,((G888-H$24)*Stock*(_xlfn.NORM.INV(RAND(),stock_ave,stock_std))+(G888-H$24)*Bonds*(_xlfn.NORM.INV(RAND(),bond_ave,bond_std))+(G888-H$24)*cash*(_xlfn.NORM.INV(RAND(),cash_ave,cash_std))+(G888-H$24)))</f>
        <v/>
      </c>
      <c r="I888" s="156">
        <f>IF((H888&lt;=0),0,((H888-I$24)*Stock*(_xlfn.NORM.INV(RAND(),stock_ave,stock_std))+(H888-I$24)*Bonds*(_xlfn.NORM.INV(RAND(),bond_ave,bond_std))+(H888-I$24)*cash*(_xlfn.NORM.INV(RAND(),cash_ave,cash_std))+(H888-I$24)))</f>
        <v/>
      </c>
      <c r="J888" s="156">
        <f>IF((I888&lt;=0),0,((I888-J$24)*Stock*(_xlfn.NORM.INV(RAND(),stock_ave,stock_std))+(I888-J$24)*Bonds*(_xlfn.NORM.INV(RAND(),bond_ave,bond_std))+(I888-J$24)*cash*(_xlfn.NORM.INV(RAND(),cash_ave,cash_std))+(I888-J$24)))</f>
        <v/>
      </c>
      <c r="K888" s="156">
        <f>IF((J888&lt;=0),0,((J888-K$24)*Stock*(_xlfn.NORM.INV(RAND(),stock_ave,stock_std))+(J888-K$24)*Bonds*(_xlfn.NORM.INV(RAND(),bond_ave,bond_std))+(J888-K$24)*cash*(_xlfn.NORM.INV(RAND(),cash_ave,cash_std))+(J888-K$24)))</f>
        <v/>
      </c>
      <c r="L888" s="156">
        <f>IF((K888&lt;=0),0,((K888-L$24)*Stock*(_xlfn.NORM.INV(RAND(),stock_ave,stock_std))+(K888-L$24)*Bonds*(_xlfn.NORM.INV(RAND(),bond_ave,bond_std))+(K888-L$24)*cash*(_xlfn.NORM.INV(RAND(),cash_ave,cash_std))+(K888-L$24)))</f>
        <v/>
      </c>
      <c r="M888" s="156">
        <f>IF((L888&lt;=0),0,((L888-M$24)*Stock*(_xlfn.NORM.INV(RAND(),stock_ave,stock_std))+(L888-M$24)*Bonds*(_xlfn.NORM.INV(RAND(),bond_ave,bond_std))+(L888-M$24)*cash*(_xlfn.NORM.INV(RAND(),cash_ave,cash_std))+(L888-M$24)))</f>
        <v/>
      </c>
      <c r="N888" s="156">
        <f>IF((M888&lt;=0),0,((M888-N$24)*Stock*(_xlfn.NORM.INV(RAND(),stock_ave,stock_std))+(M888-N$24)*Bonds*(_xlfn.NORM.INV(RAND(),bond_ave,bond_std))+(M888-N$24)*cash*(_xlfn.NORM.INV(RAND(),cash_ave,cash_std))+(M888-N$24)))</f>
        <v/>
      </c>
      <c r="O888" s="156">
        <f>IF((N888&lt;=0),0,((N888-O$24)*Stock*(_xlfn.NORM.INV(RAND(),stock_ave,stock_std))+(N888-O$24)*Bonds*(_xlfn.NORM.INV(RAND(),bond_ave,bond_std))+(N888-O$24)*cash*(_xlfn.NORM.INV(RAND(),cash_ave,cash_std))+(N888-O$24)))</f>
        <v/>
      </c>
      <c r="P888" s="156">
        <f>IF((O888&lt;=0),0,((O888-P$24)*Stock*(_xlfn.NORM.INV(RAND(),stock_ave,stock_std))+(O888-P$24)*Bonds*(_xlfn.NORM.INV(RAND(),bond_ave,bond_std))+(O888-P$24)*cash*(_xlfn.NORM.INV(RAND(),cash_ave,cash_std))+(O888-P$24)))</f>
        <v/>
      </c>
      <c r="Q888" s="156">
        <f>IF((P888&lt;=0),0,((P888-Q$24)*Stock*(_xlfn.NORM.INV(RAND(),stock_ave,stock_std))+(P888-Q$24)*Bonds*(_xlfn.NORM.INV(RAND(),bond_ave,bond_std))+(P888-Q$24)*cash*(_xlfn.NORM.INV(RAND(),cash_ave,cash_std))+(P888-Q$24)))</f>
        <v/>
      </c>
      <c r="R888" s="156">
        <f>IF((Q888&lt;=0),0,((Q888-R$24)*Stock*(_xlfn.NORM.INV(RAND(),stock_ave,stock_std))+(Q888-R$24)*Bonds*(_xlfn.NORM.INV(RAND(),bond_ave,bond_std))+(Q888-R$24)*cash*(_xlfn.NORM.INV(RAND(),cash_ave,cash_std))+(Q888-R$24)))</f>
        <v/>
      </c>
      <c r="S888" s="156">
        <f>IF((R888&lt;=0),0,((R888-S$24)*Stock*(_xlfn.NORM.INV(RAND(),stock_ave,stock_std))+(R888-S$24)*Bonds*(_xlfn.NORM.INV(RAND(),bond_ave,bond_std))+(R888-S$24)*cash*(_xlfn.NORM.INV(RAND(),cash_ave,cash_std))+(R888-S$24)))</f>
        <v/>
      </c>
      <c r="T888" s="156">
        <f>IF((S888&lt;=0),0,((S888-T$24)*Stock*(_xlfn.NORM.INV(RAND(),stock_ave,stock_std))+(S888-T$24)*Bonds*(_xlfn.NORM.INV(RAND(),bond_ave,bond_std))+(S888-T$24)*cash*(_xlfn.NORM.INV(RAND(),cash_ave,cash_std))+(S888-T$24)))</f>
        <v/>
      </c>
      <c r="U888" s="156">
        <f>IF((T888&lt;=0),0,((T888-U$24)*Stock*(_xlfn.NORM.INV(RAND(),stock_ave,stock_std))+(T888-U$24)*Bonds*(_xlfn.NORM.INV(RAND(),bond_ave,bond_std))+(T888-U$24)*cash*(_xlfn.NORM.INV(RAND(),cash_ave,cash_std))+(T888-U$24)))</f>
        <v/>
      </c>
      <c r="V888" s="156">
        <f>IF((U888&lt;=0),0,((U888-V$24)*Stock*(_xlfn.NORM.INV(RAND(),stock_ave,stock_std))+(U888-V$24)*Bonds*(_xlfn.NORM.INV(RAND(),bond_ave,bond_std))+(U888-V$24)*cash*(_xlfn.NORM.INV(RAND(),cash_ave,cash_std))+(U888-V$24)))</f>
        <v/>
      </c>
      <c r="W888" s="156">
        <f>IF((V888&lt;=0),0,((V888-W$24)*Stock*(_xlfn.NORM.INV(RAND(),stock_ave,stock_std))+(V888-W$24)*Bonds*(_xlfn.NORM.INV(RAND(),bond_ave,bond_std))+(V888-W$24)*cash*(_xlfn.NORM.INV(RAND(),cash_ave,cash_std))+(V888-W$24)))</f>
        <v/>
      </c>
      <c r="X888" s="156">
        <f>IF((W888&lt;=0),0,((W888-X$24)*Stock*(_xlfn.NORM.INV(RAND(),stock_ave,stock_std))+(W888-X$24)*Bonds*(_xlfn.NORM.INV(RAND(),bond_ave,bond_std))+(W888-X$24)*cash*(_xlfn.NORM.INV(RAND(),cash_ave,cash_std))+(W888-X$24)))</f>
        <v/>
      </c>
      <c r="Y888" s="156">
        <f>IF((X888&lt;=0),0,((X888-Y$24)*Stock*(_xlfn.NORM.INV(RAND(),stock_ave,stock_std))+(X888-Y$24)*Bonds*(_xlfn.NORM.INV(RAND(),bond_ave,bond_std))+(X888-Y$24)*cash*(_xlfn.NORM.INV(RAND(),cash_ave,cash_std))+(X888-Y$24)))</f>
        <v/>
      </c>
      <c r="Z888" s="156">
        <f>IF((Y888&lt;=0),0,((Y888-Z$24)*Stock*(_xlfn.NORM.INV(RAND(),stock_ave,stock_std))+(Y888-Z$24)*Bonds*(_xlfn.NORM.INV(RAND(),bond_ave,bond_std))+(Y888-Z$24)*cash*(_xlfn.NORM.INV(RAND(),cash_ave,cash_std))+(Y888-Z$24)))</f>
        <v/>
      </c>
      <c r="AA888" s="156">
        <f>IF((Z888&lt;=0),0,((Z888-AA$24)*Stock*(_xlfn.NORM.INV(RAND(),stock_ave,stock_std))+(Z888-AA$24)*Bonds*(_xlfn.NORM.INV(RAND(),bond_ave,bond_std))+(Z888-AA$24)*cash*(_xlfn.NORM.INV(RAND(),cash_ave,cash_std))+(Z888-AA$24)))</f>
        <v/>
      </c>
      <c r="AB888" s="156">
        <f>IF((AA888&lt;=0),0,((AA888-AB$24)*Stock*(_xlfn.NORM.INV(RAND(),stock_ave,stock_std))+(AA888-AB$24)*Bonds*(_xlfn.NORM.INV(RAND(),bond_ave,bond_std))+(AA888-AB$24)*cash*(_xlfn.NORM.INV(RAND(),cash_ave,cash_std))+(AA888-AB$24)))</f>
        <v/>
      </c>
      <c r="AC888" s="156">
        <f>IF((AB888&lt;=0),0,((AB888-AC$24)*Stock*(_xlfn.NORM.INV(RAND(),stock_ave,stock_std))+(AB888-AC$24)*Bonds*(_xlfn.NORM.INV(RAND(),bond_ave,bond_std))+(AB888-AC$24)*cash*(_xlfn.NORM.INV(RAND(),cash_ave,cash_std))+(AB888-AC$24)))</f>
        <v/>
      </c>
      <c r="AD888" s="156">
        <f>IF((AC888&lt;=0),0,((AC888-AD$24)*Stock*(_xlfn.NORM.INV(RAND(),stock_ave,stock_std))+(AC888-AD$24)*Bonds*(_xlfn.NORM.INV(RAND(),bond_ave,bond_std))+(AC888-AD$24)*cash*(_xlfn.NORM.INV(RAND(),cash_ave,cash_std))+(AC888-AD$24)))</f>
        <v/>
      </c>
      <c r="AE888" s="156">
        <f>IF((AD888&lt;=0),0,((AD888-AE$24)*Stock*(_xlfn.NORM.INV(RAND(),stock_ave,stock_std))+(AD888-AE$24)*Bonds*(_xlfn.NORM.INV(RAND(),bond_ave,bond_std))+(AD888-AE$24)*cash*(_xlfn.NORM.INV(RAND(),cash_ave,cash_std))+(AD888-AE$24)))</f>
        <v/>
      </c>
      <c r="AF888" s="156">
        <f>IF((AE888&lt;=0),0,((AE888-AF$24)*Stock*(_xlfn.NORM.INV(RAND(),stock_ave,stock_std))+(AE888-AF$24)*Bonds*(_xlfn.NORM.INV(RAND(),bond_ave,bond_std))+(AE888-AF$24)*cash*(_xlfn.NORM.INV(RAND(),cash_ave,cash_std))+(AE888-AF$24)))</f>
        <v/>
      </c>
      <c r="AG888" s="156">
        <f>IF((AF888&lt;=0),0,((AF888-AG$24)*Stock*(_xlfn.NORM.INV(RAND(),stock_ave,stock_std))+(AF888-AG$24)*Bonds*(_xlfn.NORM.INV(RAND(),bond_ave,bond_std))+(AF888-AG$24)*cash*(_xlfn.NORM.INV(RAND(),cash_ave,cash_std))+(AF888-AG$24)))</f>
        <v/>
      </c>
      <c r="AH888" s="156">
        <f>IF((AG888&lt;=0),0,((AG888-AH$24)*Stock*(_xlfn.NORM.INV(RAND(),stock_ave,stock_std))+(AG888-AH$24)*Bonds*(_xlfn.NORM.INV(RAND(),bond_ave,bond_std))+(AG888-AH$24)*cash*(_xlfn.NORM.INV(RAND(),cash_ave,cash_std))+(AG888-AH$24)))</f>
        <v/>
      </c>
      <c r="AI888" s="156">
        <f>IF((AH888&lt;=0),0,((AH888-AI$24)*Stock*(_xlfn.NORM.INV(RAND(),stock_ave,stock_std))+(AH888-AI$24)*Bonds*(_xlfn.NORM.INV(RAND(),bond_ave,bond_std))+(AH888-AI$24)*cash*(_xlfn.NORM.INV(RAND(),cash_ave,cash_std))+(AH888-AI$24)))</f>
        <v/>
      </c>
      <c r="AJ888" s="156">
        <f>IF((AI888&lt;=0),0,((AI888-AJ$24)*Stock*(_xlfn.NORM.INV(RAND(),stock_ave,stock_std))+(AI888-AJ$24)*Bonds*(_xlfn.NORM.INV(RAND(),bond_ave,bond_std))+(AI888-AJ$24)*cash*(_xlfn.NORM.INV(RAND(),cash_ave,cash_std))+(AI888-AJ$24)))</f>
        <v/>
      </c>
      <c r="AK888" s="156">
        <f>IF((AJ888&lt;=0),0,((AJ888-AK$24)*Stock*(_xlfn.NORM.INV(RAND(),stock_ave,stock_std))+(AJ888-AK$24)*Bonds*(_xlfn.NORM.INV(RAND(),bond_ave,bond_std))+(AJ888-AK$24)*cash*(_xlfn.NORM.INV(RAND(),cash_ave,cash_std))+(AJ888-AK$24)))</f>
        <v/>
      </c>
      <c r="AL888" s="156">
        <f>IF((AK888&lt;=0),0,((AK888-AL$24)*Stock*(_xlfn.NORM.INV(RAND(),stock_ave,stock_std))+(AK888-AL$24)*Bonds*(_xlfn.NORM.INV(RAND(),bond_ave,bond_std))+(AK888-AL$24)*cash*(_xlfn.NORM.INV(RAND(),cash_ave,cash_std))+(AK888-AL$24)))</f>
        <v/>
      </c>
      <c r="AM888" s="156">
        <f>IF((AL888&lt;=0),0,((AL888-AM$24)*Stock*(_xlfn.NORM.INV(RAND(),stock_ave,stock_std))+(AL888-AM$24)*Bonds*(_xlfn.NORM.INV(RAND(),bond_ave,bond_std))+(AL888-AM$24)*cash*(_xlfn.NORM.INV(RAND(),cash_ave,cash_std))+(AL888-AM$24)))</f>
        <v/>
      </c>
      <c r="AN888" s="156">
        <f>IF((AM888&lt;=0),0,((AM888-AN$24)*Stock*(_xlfn.NORM.INV(RAND(),stock_ave,stock_std))+(AM888-AN$24)*Bonds*(_xlfn.NORM.INV(RAND(),bond_ave,bond_std))+(AM888-AN$24)*cash*(_xlfn.NORM.INV(RAND(),cash_ave,cash_std))+(AM888-AN$24)))</f>
        <v/>
      </c>
      <c r="AO888" s="156">
        <f>IF((AN888&lt;=0),0,((AN888-AO$24)*Stock*(_xlfn.NORM.INV(RAND(),stock_ave,stock_std))+(AN888-AO$24)*Bonds*(_xlfn.NORM.INV(RAND(),bond_ave,bond_std))+(AN888-AO$24)*cash*(_xlfn.NORM.INV(RAND(),cash_ave,cash_std))+(AN888-AO$24)))</f>
        <v/>
      </c>
      <c r="AP888" s="156">
        <f>IF((AO888&lt;=0),0,((AO888-AP$24)*Stock*(_xlfn.NORM.INV(RAND(),stock_ave,stock_std))+(AO888-AP$24)*Bonds*(_xlfn.NORM.INV(RAND(),bond_ave,bond_std))+(AO888-AP$24)*cash*(_xlfn.NORM.INV(RAND(),cash_ave,cash_std))+(AO888-AP$24)))</f>
        <v/>
      </c>
      <c r="AQ888" s="156">
        <f>IF((AP888&lt;=0),0,((AP888-AQ$24)*Stock*(_xlfn.NORM.INV(RAND(),stock_ave,stock_std))+(AP888-AQ$24)*Bonds*(_xlfn.NORM.INV(RAND(),bond_ave,bond_std))+(AP888-AQ$24)*cash*(_xlfn.NORM.INV(RAND(),cash_ave,cash_std))+(AP888-AQ$24)))</f>
        <v/>
      </c>
      <c r="AR888" s="156">
        <f>IF((AQ888&lt;=0),0,((AQ888-AR$24)*Stock*(_xlfn.NORM.INV(RAND(),stock_ave,stock_std))+(AQ888-AR$24)*Bonds*(_xlfn.NORM.INV(RAND(),bond_ave,bond_std))+(AQ888-AR$24)*cash*(_xlfn.NORM.INV(RAND(),cash_ave,cash_std))+(AQ888-AR$24)))</f>
        <v/>
      </c>
      <c r="AS888" s="156">
        <f>IF((AR888&lt;=0),0,((AR888-AS$24)*Stock*(_xlfn.NORM.INV(RAND(),stock_ave,stock_std))+(AR888-AS$24)*Bonds*(_xlfn.NORM.INV(RAND(),bond_ave,bond_std))+(AR888-AS$24)*cash*(_xlfn.NORM.INV(RAND(),cash_ave,cash_std))+(AR888-AS$24)))</f>
        <v/>
      </c>
      <c r="AT888" s="156">
        <f>IF((AS888&lt;=0),0,((AS888-AT$24)*Stock*(_xlfn.NORM.INV(RAND(),stock_ave,stock_std))+(AS888-AT$24)*Bonds*(_xlfn.NORM.INV(RAND(),bond_ave,bond_std))+(AS888-AT$24)*cash*(_xlfn.NORM.INV(RAND(),cash_ave,cash_std))+(AS888-AT$24)))</f>
        <v/>
      </c>
      <c r="AU888" s="156">
        <f>IF((AT888&lt;=0),0,((AT888-AU$24)*Stock*(_xlfn.NORM.INV(RAND(),stock_ave,stock_std))+(AT888-AU$24)*Bonds*(_xlfn.NORM.INV(RAND(),bond_ave,bond_std))+(AT888-AU$24)*cash*(_xlfn.NORM.INV(RAND(),cash_ave,cash_std))+(AT888-AU$24)))</f>
        <v/>
      </c>
      <c r="AV888" s="156">
        <f>IF((AU888&lt;=0),0,((AU888-AV$24)*Stock*(_xlfn.NORM.INV(RAND(),stock_ave,stock_std))+(AU888-AV$24)*Bonds*(_xlfn.NORM.INV(RAND(),bond_ave,bond_std))+(AU888-AV$24)*cash*(_xlfn.NORM.INV(RAND(),cash_ave,cash_std))+(AU888-AV$24)))</f>
        <v/>
      </c>
      <c r="AW888" s="156">
        <f>IF((AV888&lt;=0),0,((AV888-AW$24)*Stock*(_xlfn.NORM.INV(RAND(),stock_ave,stock_std))+(AV888-AW$24)*Bonds*(_xlfn.NORM.INV(RAND(),bond_ave,bond_std))+(AV888-AW$24)*cash*(_xlfn.NORM.INV(RAND(),cash_ave,cash_std))+(AV888-AW$24)))</f>
        <v/>
      </c>
      <c r="AX888" s="159" t="n"/>
      <c r="AY888" s="159" t="n"/>
      <c r="AZ888" s="159" t="n"/>
      <c r="BA888" s="159" t="n"/>
      <c r="BB888" s="159" t="n"/>
    </row>
    <row r="889">
      <c r="C889" s="147" t="n"/>
      <c r="D889" s="61">
        <f>+D888-IF(D$18&gt;74,(D888/D$25)*$C$10)</f>
        <v/>
      </c>
      <c r="E889" s="61">
        <f>+E888-IF(E$18&gt;74,(E888/E$25)*$C$10)</f>
        <v/>
      </c>
      <c r="F889" s="61">
        <f>+F888-IF(F$18&gt;74,(F888/F$25)*$C$10)</f>
        <v/>
      </c>
      <c r="G889" s="61">
        <f>+G888-IF(G$18&gt;74,(G888/G$25)*$C$10)</f>
        <v/>
      </c>
      <c r="H889" s="61">
        <f>+H888-IF(H$18&gt;74,(H888/H$25)*$C$10)</f>
        <v/>
      </c>
      <c r="I889" s="61">
        <f>+I888-IF(I$18&gt;74,(I888/I$25)*$C$10)</f>
        <v/>
      </c>
      <c r="J889" s="61">
        <f>+J888-IF(J$18&gt;74,(J888/J$25)*$C$10)</f>
        <v/>
      </c>
      <c r="K889" s="61">
        <f>+K888-IF(K$18&gt;74,(K888/K$25)*$C$10)</f>
        <v/>
      </c>
      <c r="L889" s="61">
        <f>+L888-IF(L$18&gt;74,(L888/L$25)*$C$10)</f>
        <v/>
      </c>
      <c r="M889" s="61">
        <f>+M888-IF(M$18&gt;74,(M888/M$25)*$C$10)</f>
        <v/>
      </c>
      <c r="N889" s="61">
        <f>+N888-IF(N$18&gt;74,(N888/N$25)*$C$10)</f>
        <v/>
      </c>
      <c r="O889" s="61">
        <f>+O888-IF(O$18&gt;74,(O888/O$25)*$C$10)</f>
        <v/>
      </c>
      <c r="P889" s="61">
        <f>+P888-IF(P$18&gt;74,(P888/P$25)*$C$10)</f>
        <v/>
      </c>
      <c r="Q889" s="61">
        <f>+Q888-IF(Q$18&gt;74,(Q888/Q$25)*$C$10)</f>
        <v/>
      </c>
      <c r="R889" s="61">
        <f>+R888-IF(R$18&gt;74,(R888/R$25)*$C$10)</f>
        <v/>
      </c>
      <c r="S889" s="61">
        <f>+S888-IF(S$18&gt;74,(S888/S$25)*$C$10)</f>
        <v/>
      </c>
      <c r="T889" s="61">
        <f>+T888-IF(T$18&gt;74,(T888/T$25)*$C$10)</f>
        <v/>
      </c>
      <c r="U889" s="61">
        <f>+U888-IF(U$18&gt;74,(U888/U$25)*$C$10)</f>
        <v/>
      </c>
      <c r="V889" s="61">
        <f>+V888-IF(V$18&gt;74,(V888/V$25)*$C$10)</f>
        <v/>
      </c>
      <c r="W889" s="61">
        <f>+W888-IF(W$18&gt;74,(W888/W$25)*$C$10)</f>
        <v/>
      </c>
      <c r="X889" s="61">
        <f>+X888-IF(X$18&gt;74,(X888/X$25)*$C$10)</f>
        <v/>
      </c>
      <c r="Y889" s="61">
        <f>+Y888-IF(Y$18&gt;74,(Y888/Y$25)*$C$10)</f>
        <v/>
      </c>
      <c r="Z889" s="61">
        <f>+Z888-IF(Z$18&gt;74,(Z888/Z$25)*$C$10)</f>
        <v/>
      </c>
      <c r="AA889" s="61">
        <f>+AA888-IF(AA$18&gt;74,(AA888/AA$25)*$C$10)</f>
        <v/>
      </c>
      <c r="AB889" s="61">
        <f>+AB888-IF(AB$18&gt;74,(AB888/AB$25)*$C$10)</f>
        <v/>
      </c>
      <c r="AC889" s="61">
        <f>+AC888-IF(AC$18&gt;74,(AC888/AC$25)*$C$10)</f>
        <v/>
      </c>
      <c r="AD889" s="61">
        <f>+AD888-IF(AD$18&gt;74,(AD888/AD$25)*$C$10)</f>
        <v/>
      </c>
      <c r="AE889" s="61">
        <f>+AE888-IF(AE$18&gt;74,(AE888/AE$25)*$C$10)</f>
        <v/>
      </c>
      <c r="AF889" s="61">
        <f>+AF888-IF(AF$18&gt;74,(AF888/AF$25)*$C$10)</f>
        <v/>
      </c>
      <c r="AG889" s="61">
        <f>+AG888-IF(AG$18&gt;74,(AG888/AG$25)*$C$10)</f>
        <v/>
      </c>
      <c r="AH889" s="61">
        <f>+AH888-IF(AH$18&gt;74,(AH888/AH$25)*$C$10)</f>
        <v/>
      </c>
      <c r="AI889" s="61">
        <f>+AI888-IF(AI$18&gt;74,(AI888/AI$25)*$C$10)</f>
        <v/>
      </c>
      <c r="AJ889" s="61">
        <f>+AJ888-IF(AJ$18&gt;74,(AJ888/AJ$25)*$C$10)</f>
        <v/>
      </c>
      <c r="AK889" s="61">
        <f>+AK888-IF(AK$18&gt;74,(AK888/AK$25)*$C$10)</f>
        <v/>
      </c>
      <c r="AL889" s="61">
        <f>+AL888-IF(AL$18&gt;74,(AL888/AL$25)*$C$10)</f>
        <v/>
      </c>
      <c r="AM889" s="61">
        <f>+AM888-IF(AM$18&gt;74,(AM888/AM$25)*$C$10)</f>
        <v/>
      </c>
      <c r="AN889" s="61">
        <f>+AN888-IF(AN$18&gt;74,(AN888/AN$25)*$C$10)</f>
        <v/>
      </c>
      <c r="AO889" s="61">
        <f>+AO888-IF(AO$18&gt;74,(AO888/AO$25)*$C$10)</f>
        <v/>
      </c>
      <c r="AP889" s="61">
        <f>+AP888-IF(AP$18&gt;74,(AP888/AP$25)*$C$10)</f>
        <v/>
      </c>
      <c r="AQ889" s="61">
        <f>+AQ888-IF(AQ$18&gt;74,(AQ888/AQ$25)*$C$10)</f>
        <v/>
      </c>
      <c r="AR889" s="61">
        <f>+AR888-IF(AR$18&gt;74,(AR888/AR$25)*$C$10)</f>
        <v/>
      </c>
      <c r="AS889" s="61">
        <f>+AS888-IF(AS$18&gt;74,(AS888/AS$25)*$C$10)</f>
        <v/>
      </c>
      <c r="AT889" s="61">
        <f>+AT888-IF(AT$18&gt;74,(AT888/AT$25)*$C$10)</f>
        <v/>
      </c>
      <c r="AU889" s="61">
        <f>+AU888-IF(AU$18&gt;74,(AU888/AU$25)*$C$10)</f>
        <v/>
      </c>
      <c r="AV889" s="61">
        <f>+AV888-IF(AV$18&gt;74,(AV888/AV$25)*$C$10)</f>
        <v/>
      </c>
      <c r="AW889" s="61">
        <f>+AW888-IF(AW$18&gt;74,(AW888/AW$25)*$C$10)</f>
        <v/>
      </c>
      <c r="AX889" s="35">
        <f>IF(AW889&gt;0,1,0)</f>
        <v/>
      </c>
      <c r="AY889" s="35">
        <f>IF(AL889&gt;0,1,0)</f>
        <v/>
      </c>
      <c r="AZ889" s="35">
        <f>IF(AG889&gt;0,1,0)</f>
        <v/>
      </c>
      <c r="BA889" s="35">
        <f>IF(AB889&gt;0,1,0)</f>
        <v/>
      </c>
      <c r="BB889" s="35">
        <f>IF(W889&gt;0,1,0)</f>
        <v/>
      </c>
    </row>
    <row r="890">
      <c r="B890" s="154" t="inlineStr">
        <is>
          <t>trial 432</t>
        </is>
      </c>
      <c r="C890" s="155">
        <f>+start-C887</f>
        <v/>
      </c>
      <c r="D890" s="156">
        <f>IF((C890&lt;=0),0,((C890-D$24)*Stock*(_xlfn.NORM.INV(RAND(),stock_ave,stock_std))+(C890-D$24)*Bonds*(_xlfn.NORM.INV(RAND(),bond_ave,bond_std))+(C890-D$24)*cash*(_xlfn.NORM.INV(RAND(),cash_ave,cash_std))+(C890-D$24)))</f>
        <v/>
      </c>
      <c r="E890" s="156">
        <f>IF((D890&lt;=0),0,((D890-E$24)*Stock*(_xlfn.NORM.INV(RAND(),stock_ave,stock_std))+(D890-E$24)*Bonds*(_xlfn.NORM.INV(RAND(),bond_ave,bond_std))+(D890-E$24)*cash*(_xlfn.NORM.INV(RAND(),cash_ave,cash_std))+(D890-E$24)))</f>
        <v/>
      </c>
      <c r="F890" s="156">
        <f>IF((E890&lt;=0),0,((E890-F$24)*Stock*(_xlfn.NORM.INV(RAND(),stock_ave,stock_std))+(E890-F$24)*Bonds*(_xlfn.NORM.INV(RAND(),bond_ave,bond_std))+(E890-F$24)*cash*(_xlfn.NORM.INV(RAND(),cash_ave,cash_std))+(E890-F$24)))</f>
        <v/>
      </c>
      <c r="G890" s="156">
        <f>IF((F890&lt;=0),0,((F890-G$24)*Stock*(_xlfn.NORM.INV(RAND(),stock_ave,stock_std))+(F890-G$24)*Bonds*(_xlfn.NORM.INV(RAND(),bond_ave,bond_std))+(F890-G$24)*cash*(_xlfn.NORM.INV(RAND(),cash_ave,cash_std))+(F890-G$24)))</f>
        <v/>
      </c>
      <c r="H890" s="156">
        <f>IF((G890&lt;=0),0,((G890-H$24)*Stock*(_xlfn.NORM.INV(RAND(),stock_ave,stock_std))+(G890-H$24)*Bonds*(_xlfn.NORM.INV(RAND(),bond_ave,bond_std))+(G890-H$24)*cash*(_xlfn.NORM.INV(RAND(),cash_ave,cash_std))+(G890-H$24)))</f>
        <v/>
      </c>
      <c r="I890" s="156">
        <f>IF((H890&lt;=0),0,((H890-I$24)*Stock*(_xlfn.NORM.INV(RAND(),stock_ave,stock_std))+(H890-I$24)*Bonds*(_xlfn.NORM.INV(RAND(),bond_ave,bond_std))+(H890-I$24)*cash*(_xlfn.NORM.INV(RAND(),cash_ave,cash_std))+(H890-I$24)))</f>
        <v/>
      </c>
      <c r="J890" s="156">
        <f>IF((I890&lt;=0),0,((I890-J$24)*Stock*(_xlfn.NORM.INV(RAND(),stock_ave,stock_std))+(I890-J$24)*Bonds*(_xlfn.NORM.INV(RAND(),bond_ave,bond_std))+(I890-J$24)*cash*(_xlfn.NORM.INV(RAND(),cash_ave,cash_std))+(I890-J$24)))</f>
        <v/>
      </c>
      <c r="K890" s="156">
        <f>IF((J890&lt;=0),0,((J890-K$24)*Stock*(_xlfn.NORM.INV(RAND(),stock_ave,stock_std))+(J890-K$24)*Bonds*(_xlfn.NORM.INV(RAND(),bond_ave,bond_std))+(J890-K$24)*cash*(_xlfn.NORM.INV(RAND(),cash_ave,cash_std))+(J890-K$24)))</f>
        <v/>
      </c>
      <c r="L890" s="156">
        <f>IF((K890&lt;=0),0,((K890-L$24)*Stock*(_xlfn.NORM.INV(RAND(),stock_ave,stock_std))+(K890-L$24)*Bonds*(_xlfn.NORM.INV(RAND(),bond_ave,bond_std))+(K890-L$24)*cash*(_xlfn.NORM.INV(RAND(),cash_ave,cash_std))+(K890-L$24)))</f>
        <v/>
      </c>
      <c r="M890" s="156">
        <f>IF((L890&lt;=0),0,((L890-M$24)*Stock*(_xlfn.NORM.INV(RAND(),stock_ave,stock_std))+(L890-M$24)*Bonds*(_xlfn.NORM.INV(RAND(),bond_ave,bond_std))+(L890-M$24)*cash*(_xlfn.NORM.INV(RAND(),cash_ave,cash_std))+(L890-M$24)))</f>
        <v/>
      </c>
      <c r="N890" s="156">
        <f>IF((M890&lt;=0),0,((M890-N$24)*Stock*(_xlfn.NORM.INV(RAND(),stock_ave,stock_std))+(M890-N$24)*Bonds*(_xlfn.NORM.INV(RAND(),bond_ave,bond_std))+(M890-N$24)*cash*(_xlfn.NORM.INV(RAND(),cash_ave,cash_std))+(M890-N$24)))</f>
        <v/>
      </c>
      <c r="O890" s="156">
        <f>IF((N890&lt;=0),0,((N890-O$24)*Stock*(_xlfn.NORM.INV(RAND(),stock_ave,stock_std))+(N890-O$24)*Bonds*(_xlfn.NORM.INV(RAND(),bond_ave,bond_std))+(N890-O$24)*cash*(_xlfn.NORM.INV(RAND(),cash_ave,cash_std))+(N890-O$24)))</f>
        <v/>
      </c>
      <c r="P890" s="156">
        <f>IF((O890&lt;=0),0,((O890-P$24)*Stock*(_xlfn.NORM.INV(RAND(),stock_ave,stock_std))+(O890-P$24)*Bonds*(_xlfn.NORM.INV(RAND(),bond_ave,bond_std))+(O890-P$24)*cash*(_xlfn.NORM.INV(RAND(),cash_ave,cash_std))+(O890-P$24)))</f>
        <v/>
      </c>
      <c r="Q890" s="156">
        <f>IF((P890&lt;=0),0,((P890-Q$24)*Stock*(_xlfn.NORM.INV(RAND(),stock_ave,stock_std))+(P890-Q$24)*Bonds*(_xlfn.NORM.INV(RAND(),bond_ave,bond_std))+(P890-Q$24)*cash*(_xlfn.NORM.INV(RAND(),cash_ave,cash_std))+(P890-Q$24)))</f>
        <v/>
      </c>
      <c r="R890" s="156">
        <f>IF((Q890&lt;=0),0,((Q890-R$24)*Stock*(_xlfn.NORM.INV(RAND(),stock_ave,stock_std))+(Q890-R$24)*Bonds*(_xlfn.NORM.INV(RAND(),bond_ave,bond_std))+(Q890-R$24)*cash*(_xlfn.NORM.INV(RAND(),cash_ave,cash_std))+(Q890-R$24)))</f>
        <v/>
      </c>
      <c r="S890" s="156">
        <f>IF((R890&lt;=0),0,((R890-S$24)*Stock*(_xlfn.NORM.INV(RAND(),stock_ave,stock_std))+(R890-S$24)*Bonds*(_xlfn.NORM.INV(RAND(),bond_ave,bond_std))+(R890-S$24)*cash*(_xlfn.NORM.INV(RAND(),cash_ave,cash_std))+(R890-S$24)))</f>
        <v/>
      </c>
      <c r="T890" s="156">
        <f>IF((S890&lt;=0),0,((S890-T$24)*Stock*(_xlfn.NORM.INV(RAND(),stock_ave,stock_std))+(S890-T$24)*Bonds*(_xlfn.NORM.INV(RAND(),bond_ave,bond_std))+(S890-T$24)*cash*(_xlfn.NORM.INV(RAND(),cash_ave,cash_std))+(S890-T$24)))</f>
        <v/>
      </c>
      <c r="U890" s="156">
        <f>IF((T890&lt;=0),0,((T890-U$24)*Stock*(_xlfn.NORM.INV(RAND(),stock_ave,stock_std))+(T890-U$24)*Bonds*(_xlfn.NORM.INV(RAND(),bond_ave,bond_std))+(T890-U$24)*cash*(_xlfn.NORM.INV(RAND(),cash_ave,cash_std))+(T890-U$24)))</f>
        <v/>
      </c>
      <c r="V890" s="156">
        <f>IF((U890&lt;=0),0,((U890-V$24)*Stock*(_xlfn.NORM.INV(RAND(),stock_ave,stock_std))+(U890-V$24)*Bonds*(_xlfn.NORM.INV(RAND(),bond_ave,bond_std))+(U890-V$24)*cash*(_xlfn.NORM.INV(RAND(),cash_ave,cash_std))+(U890-V$24)))</f>
        <v/>
      </c>
      <c r="W890" s="156">
        <f>IF((V890&lt;=0),0,((V890-W$24)*Stock*(_xlfn.NORM.INV(RAND(),stock_ave,stock_std))+(V890-W$24)*Bonds*(_xlfn.NORM.INV(RAND(),bond_ave,bond_std))+(V890-W$24)*cash*(_xlfn.NORM.INV(RAND(),cash_ave,cash_std))+(V890-W$24)))</f>
        <v/>
      </c>
      <c r="X890" s="156">
        <f>IF((W890&lt;=0),0,((W890-X$24)*Stock*(_xlfn.NORM.INV(RAND(),stock_ave,stock_std))+(W890-X$24)*Bonds*(_xlfn.NORM.INV(RAND(),bond_ave,bond_std))+(W890-X$24)*cash*(_xlfn.NORM.INV(RAND(),cash_ave,cash_std))+(W890-X$24)))</f>
        <v/>
      </c>
      <c r="Y890" s="156">
        <f>IF((X890&lt;=0),0,((X890-Y$24)*Stock*(_xlfn.NORM.INV(RAND(),stock_ave,stock_std))+(X890-Y$24)*Bonds*(_xlfn.NORM.INV(RAND(),bond_ave,bond_std))+(X890-Y$24)*cash*(_xlfn.NORM.INV(RAND(),cash_ave,cash_std))+(X890-Y$24)))</f>
        <v/>
      </c>
      <c r="Z890" s="156">
        <f>IF((Y890&lt;=0),0,((Y890-Z$24)*Stock*(_xlfn.NORM.INV(RAND(),stock_ave,stock_std))+(Y890-Z$24)*Bonds*(_xlfn.NORM.INV(RAND(),bond_ave,bond_std))+(Y890-Z$24)*cash*(_xlfn.NORM.INV(RAND(),cash_ave,cash_std))+(Y890-Z$24)))</f>
        <v/>
      </c>
      <c r="AA890" s="156">
        <f>IF((Z890&lt;=0),0,((Z890-AA$24)*Stock*(_xlfn.NORM.INV(RAND(),stock_ave,stock_std))+(Z890-AA$24)*Bonds*(_xlfn.NORM.INV(RAND(),bond_ave,bond_std))+(Z890-AA$24)*cash*(_xlfn.NORM.INV(RAND(),cash_ave,cash_std))+(Z890-AA$24)))</f>
        <v/>
      </c>
      <c r="AB890" s="156">
        <f>IF((AA890&lt;=0),0,((AA890-AB$24)*Stock*(_xlfn.NORM.INV(RAND(),stock_ave,stock_std))+(AA890-AB$24)*Bonds*(_xlfn.NORM.INV(RAND(),bond_ave,bond_std))+(AA890-AB$24)*cash*(_xlfn.NORM.INV(RAND(),cash_ave,cash_std))+(AA890-AB$24)))</f>
        <v/>
      </c>
      <c r="AC890" s="156">
        <f>IF((AB890&lt;=0),0,((AB890-AC$24)*Stock*(_xlfn.NORM.INV(RAND(),stock_ave,stock_std))+(AB890-AC$24)*Bonds*(_xlfn.NORM.INV(RAND(),bond_ave,bond_std))+(AB890-AC$24)*cash*(_xlfn.NORM.INV(RAND(),cash_ave,cash_std))+(AB890-AC$24)))</f>
        <v/>
      </c>
      <c r="AD890" s="156">
        <f>IF((AC890&lt;=0),0,((AC890-AD$24)*Stock*(_xlfn.NORM.INV(RAND(),stock_ave,stock_std))+(AC890-AD$24)*Bonds*(_xlfn.NORM.INV(RAND(),bond_ave,bond_std))+(AC890-AD$24)*cash*(_xlfn.NORM.INV(RAND(),cash_ave,cash_std))+(AC890-AD$24)))</f>
        <v/>
      </c>
      <c r="AE890" s="156">
        <f>IF((AD890&lt;=0),0,((AD890-AE$24)*Stock*(_xlfn.NORM.INV(RAND(),stock_ave,stock_std))+(AD890-AE$24)*Bonds*(_xlfn.NORM.INV(RAND(),bond_ave,bond_std))+(AD890-AE$24)*cash*(_xlfn.NORM.INV(RAND(),cash_ave,cash_std))+(AD890-AE$24)))</f>
        <v/>
      </c>
      <c r="AF890" s="156">
        <f>IF((AE890&lt;=0),0,((AE890-AF$24)*Stock*(_xlfn.NORM.INV(RAND(),stock_ave,stock_std))+(AE890-AF$24)*Bonds*(_xlfn.NORM.INV(RAND(),bond_ave,bond_std))+(AE890-AF$24)*cash*(_xlfn.NORM.INV(RAND(),cash_ave,cash_std))+(AE890-AF$24)))</f>
        <v/>
      </c>
      <c r="AG890" s="156">
        <f>IF((AF890&lt;=0),0,((AF890-AG$24)*Stock*(_xlfn.NORM.INV(RAND(),stock_ave,stock_std))+(AF890-AG$24)*Bonds*(_xlfn.NORM.INV(RAND(),bond_ave,bond_std))+(AF890-AG$24)*cash*(_xlfn.NORM.INV(RAND(),cash_ave,cash_std))+(AF890-AG$24)))</f>
        <v/>
      </c>
      <c r="AH890" s="156">
        <f>IF((AG890&lt;=0),0,((AG890-AH$24)*Stock*(_xlfn.NORM.INV(RAND(),stock_ave,stock_std))+(AG890-AH$24)*Bonds*(_xlfn.NORM.INV(RAND(),bond_ave,bond_std))+(AG890-AH$24)*cash*(_xlfn.NORM.INV(RAND(),cash_ave,cash_std))+(AG890-AH$24)))</f>
        <v/>
      </c>
      <c r="AI890" s="156">
        <f>IF((AH890&lt;=0),0,((AH890-AI$24)*Stock*(_xlfn.NORM.INV(RAND(),stock_ave,stock_std))+(AH890-AI$24)*Bonds*(_xlfn.NORM.INV(RAND(),bond_ave,bond_std))+(AH890-AI$24)*cash*(_xlfn.NORM.INV(RAND(),cash_ave,cash_std))+(AH890-AI$24)))</f>
        <v/>
      </c>
      <c r="AJ890" s="156">
        <f>IF((AI890&lt;=0),0,((AI890-AJ$24)*Stock*(_xlfn.NORM.INV(RAND(),stock_ave,stock_std))+(AI890-AJ$24)*Bonds*(_xlfn.NORM.INV(RAND(),bond_ave,bond_std))+(AI890-AJ$24)*cash*(_xlfn.NORM.INV(RAND(),cash_ave,cash_std))+(AI890-AJ$24)))</f>
        <v/>
      </c>
      <c r="AK890" s="156">
        <f>IF((AJ890&lt;=0),0,((AJ890-AK$24)*Stock*(_xlfn.NORM.INV(RAND(),stock_ave,stock_std))+(AJ890-AK$24)*Bonds*(_xlfn.NORM.INV(RAND(),bond_ave,bond_std))+(AJ890-AK$24)*cash*(_xlfn.NORM.INV(RAND(),cash_ave,cash_std))+(AJ890-AK$24)))</f>
        <v/>
      </c>
      <c r="AL890" s="156">
        <f>IF((AK890&lt;=0),0,((AK890-AL$24)*Stock*(_xlfn.NORM.INV(RAND(),stock_ave,stock_std))+(AK890-AL$24)*Bonds*(_xlfn.NORM.INV(RAND(),bond_ave,bond_std))+(AK890-AL$24)*cash*(_xlfn.NORM.INV(RAND(),cash_ave,cash_std))+(AK890-AL$24)))</f>
        <v/>
      </c>
      <c r="AM890" s="156">
        <f>IF((AL890&lt;=0),0,((AL890-AM$24)*Stock*(_xlfn.NORM.INV(RAND(),stock_ave,stock_std))+(AL890-AM$24)*Bonds*(_xlfn.NORM.INV(RAND(),bond_ave,bond_std))+(AL890-AM$24)*cash*(_xlfn.NORM.INV(RAND(),cash_ave,cash_std))+(AL890-AM$24)))</f>
        <v/>
      </c>
      <c r="AN890" s="156">
        <f>IF((AM890&lt;=0),0,((AM890-AN$24)*Stock*(_xlfn.NORM.INV(RAND(),stock_ave,stock_std))+(AM890-AN$24)*Bonds*(_xlfn.NORM.INV(RAND(),bond_ave,bond_std))+(AM890-AN$24)*cash*(_xlfn.NORM.INV(RAND(),cash_ave,cash_std))+(AM890-AN$24)))</f>
        <v/>
      </c>
      <c r="AO890" s="156">
        <f>IF((AN890&lt;=0),0,((AN890-AO$24)*Stock*(_xlfn.NORM.INV(RAND(),stock_ave,stock_std))+(AN890-AO$24)*Bonds*(_xlfn.NORM.INV(RAND(),bond_ave,bond_std))+(AN890-AO$24)*cash*(_xlfn.NORM.INV(RAND(),cash_ave,cash_std))+(AN890-AO$24)))</f>
        <v/>
      </c>
      <c r="AP890" s="156">
        <f>IF((AO890&lt;=0),0,((AO890-AP$24)*Stock*(_xlfn.NORM.INV(RAND(),stock_ave,stock_std))+(AO890-AP$24)*Bonds*(_xlfn.NORM.INV(RAND(),bond_ave,bond_std))+(AO890-AP$24)*cash*(_xlfn.NORM.INV(RAND(),cash_ave,cash_std))+(AO890-AP$24)))</f>
        <v/>
      </c>
      <c r="AQ890" s="156">
        <f>IF((AP890&lt;=0),0,((AP890-AQ$24)*Stock*(_xlfn.NORM.INV(RAND(),stock_ave,stock_std))+(AP890-AQ$24)*Bonds*(_xlfn.NORM.INV(RAND(),bond_ave,bond_std))+(AP890-AQ$24)*cash*(_xlfn.NORM.INV(RAND(),cash_ave,cash_std))+(AP890-AQ$24)))</f>
        <v/>
      </c>
      <c r="AR890" s="156">
        <f>IF((AQ890&lt;=0),0,((AQ890-AR$24)*Stock*(_xlfn.NORM.INV(RAND(),stock_ave,stock_std))+(AQ890-AR$24)*Bonds*(_xlfn.NORM.INV(RAND(),bond_ave,bond_std))+(AQ890-AR$24)*cash*(_xlfn.NORM.INV(RAND(),cash_ave,cash_std))+(AQ890-AR$24)))</f>
        <v/>
      </c>
      <c r="AS890" s="156">
        <f>IF((AR890&lt;=0),0,((AR890-AS$24)*Stock*(_xlfn.NORM.INV(RAND(),stock_ave,stock_std))+(AR890-AS$24)*Bonds*(_xlfn.NORM.INV(RAND(),bond_ave,bond_std))+(AR890-AS$24)*cash*(_xlfn.NORM.INV(RAND(),cash_ave,cash_std))+(AR890-AS$24)))</f>
        <v/>
      </c>
      <c r="AT890" s="156">
        <f>IF((AS890&lt;=0),0,((AS890-AT$24)*Stock*(_xlfn.NORM.INV(RAND(),stock_ave,stock_std))+(AS890-AT$24)*Bonds*(_xlfn.NORM.INV(RAND(),bond_ave,bond_std))+(AS890-AT$24)*cash*(_xlfn.NORM.INV(RAND(),cash_ave,cash_std))+(AS890-AT$24)))</f>
        <v/>
      </c>
      <c r="AU890" s="156">
        <f>IF((AT890&lt;=0),0,((AT890-AU$24)*Stock*(_xlfn.NORM.INV(RAND(),stock_ave,stock_std))+(AT890-AU$24)*Bonds*(_xlfn.NORM.INV(RAND(),bond_ave,bond_std))+(AT890-AU$24)*cash*(_xlfn.NORM.INV(RAND(),cash_ave,cash_std))+(AT890-AU$24)))</f>
        <v/>
      </c>
      <c r="AV890" s="156">
        <f>IF((AU890&lt;=0),0,((AU890-AV$24)*Stock*(_xlfn.NORM.INV(RAND(),stock_ave,stock_std))+(AU890-AV$24)*Bonds*(_xlfn.NORM.INV(RAND(),bond_ave,bond_std))+(AU890-AV$24)*cash*(_xlfn.NORM.INV(RAND(),cash_ave,cash_std))+(AU890-AV$24)))</f>
        <v/>
      </c>
      <c r="AW890" s="156">
        <f>IF((AV890&lt;=0),0,((AV890-AW$24)*Stock*(_xlfn.NORM.INV(RAND(),stock_ave,stock_std))+(AV890-AW$24)*Bonds*(_xlfn.NORM.INV(RAND(),bond_ave,bond_std))+(AV890-AW$24)*cash*(_xlfn.NORM.INV(RAND(),cash_ave,cash_std))+(AV890-AW$24)))</f>
        <v/>
      </c>
      <c r="AX890" s="159" t="n"/>
      <c r="AY890" s="159" t="n"/>
      <c r="AZ890" s="159" t="n"/>
      <c r="BA890" s="159" t="n"/>
      <c r="BB890" s="159" t="n"/>
    </row>
    <row r="891">
      <c r="C891" s="147" t="n"/>
      <c r="D891" s="61">
        <f>+D890-IF(D$18&gt;74,(D890/D$25)*$C$10)</f>
        <v/>
      </c>
      <c r="E891" s="61">
        <f>+E890-IF(E$18&gt;74,(E890/E$25)*$C$10)</f>
        <v/>
      </c>
      <c r="F891" s="61">
        <f>+F890-IF(F$18&gt;74,(F890/F$25)*$C$10)</f>
        <v/>
      </c>
      <c r="G891" s="61">
        <f>+G890-IF(G$18&gt;74,(G890/G$25)*$C$10)</f>
        <v/>
      </c>
      <c r="H891" s="61">
        <f>+H890-IF(H$18&gt;74,(H890/H$25)*$C$10)</f>
        <v/>
      </c>
      <c r="I891" s="61">
        <f>+I890-IF(I$18&gt;74,(I890/I$25)*$C$10)</f>
        <v/>
      </c>
      <c r="J891" s="61">
        <f>+J890-IF(J$18&gt;74,(J890/J$25)*$C$10)</f>
        <v/>
      </c>
      <c r="K891" s="61">
        <f>+K890-IF(K$18&gt;74,(K890/K$25)*$C$10)</f>
        <v/>
      </c>
      <c r="L891" s="61">
        <f>+L890-IF(L$18&gt;74,(L890/L$25)*$C$10)</f>
        <v/>
      </c>
      <c r="M891" s="61">
        <f>+M890-IF(M$18&gt;74,(M890/M$25)*$C$10)</f>
        <v/>
      </c>
      <c r="N891" s="61">
        <f>+N890-IF(N$18&gt;74,(N890/N$25)*$C$10)</f>
        <v/>
      </c>
      <c r="O891" s="61">
        <f>+O890-IF(O$18&gt;74,(O890/O$25)*$C$10)</f>
        <v/>
      </c>
      <c r="P891" s="61">
        <f>+P890-IF(P$18&gt;74,(P890/P$25)*$C$10)</f>
        <v/>
      </c>
      <c r="Q891" s="61">
        <f>+Q890-IF(Q$18&gt;74,(Q890/Q$25)*$C$10)</f>
        <v/>
      </c>
      <c r="R891" s="61">
        <f>+R890-IF(R$18&gt;74,(R890/R$25)*$C$10)</f>
        <v/>
      </c>
      <c r="S891" s="61">
        <f>+S890-IF(S$18&gt;74,(S890/S$25)*$C$10)</f>
        <v/>
      </c>
      <c r="T891" s="61">
        <f>+T890-IF(T$18&gt;74,(T890/T$25)*$C$10)</f>
        <v/>
      </c>
      <c r="U891" s="61">
        <f>+U890-IF(U$18&gt;74,(U890/U$25)*$C$10)</f>
        <v/>
      </c>
      <c r="V891" s="61">
        <f>+V890-IF(V$18&gt;74,(V890/V$25)*$C$10)</f>
        <v/>
      </c>
      <c r="W891" s="61">
        <f>+W890-IF(W$18&gt;74,(W890/W$25)*$C$10)</f>
        <v/>
      </c>
      <c r="X891" s="61">
        <f>+X890-IF(X$18&gt;74,(X890/X$25)*$C$10)</f>
        <v/>
      </c>
      <c r="Y891" s="61">
        <f>+Y890-IF(Y$18&gt;74,(Y890/Y$25)*$C$10)</f>
        <v/>
      </c>
      <c r="Z891" s="61">
        <f>+Z890-IF(Z$18&gt;74,(Z890/Z$25)*$C$10)</f>
        <v/>
      </c>
      <c r="AA891" s="61">
        <f>+AA890-IF(AA$18&gt;74,(AA890/AA$25)*$C$10)</f>
        <v/>
      </c>
      <c r="AB891" s="61">
        <f>+AB890-IF(AB$18&gt;74,(AB890/AB$25)*$C$10)</f>
        <v/>
      </c>
      <c r="AC891" s="61">
        <f>+AC890-IF(AC$18&gt;74,(AC890/AC$25)*$C$10)</f>
        <v/>
      </c>
      <c r="AD891" s="61">
        <f>+AD890-IF(AD$18&gt;74,(AD890/AD$25)*$C$10)</f>
        <v/>
      </c>
      <c r="AE891" s="61">
        <f>+AE890-IF(AE$18&gt;74,(AE890/AE$25)*$C$10)</f>
        <v/>
      </c>
      <c r="AF891" s="61">
        <f>+AF890-IF(AF$18&gt;74,(AF890/AF$25)*$C$10)</f>
        <v/>
      </c>
      <c r="AG891" s="61">
        <f>+AG890-IF(AG$18&gt;74,(AG890/AG$25)*$C$10)</f>
        <v/>
      </c>
      <c r="AH891" s="61">
        <f>+AH890-IF(AH$18&gt;74,(AH890/AH$25)*$C$10)</f>
        <v/>
      </c>
      <c r="AI891" s="61">
        <f>+AI890-IF(AI$18&gt;74,(AI890/AI$25)*$C$10)</f>
        <v/>
      </c>
      <c r="AJ891" s="61">
        <f>+AJ890-IF(AJ$18&gt;74,(AJ890/AJ$25)*$C$10)</f>
        <v/>
      </c>
      <c r="AK891" s="61">
        <f>+AK890-IF(AK$18&gt;74,(AK890/AK$25)*$C$10)</f>
        <v/>
      </c>
      <c r="AL891" s="61">
        <f>+AL890-IF(AL$18&gt;74,(AL890/AL$25)*$C$10)</f>
        <v/>
      </c>
      <c r="AM891" s="61">
        <f>+AM890-IF(AM$18&gt;74,(AM890/AM$25)*$C$10)</f>
        <v/>
      </c>
      <c r="AN891" s="61">
        <f>+AN890-IF(AN$18&gt;74,(AN890/AN$25)*$C$10)</f>
        <v/>
      </c>
      <c r="AO891" s="61">
        <f>+AO890-IF(AO$18&gt;74,(AO890/AO$25)*$C$10)</f>
        <v/>
      </c>
      <c r="AP891" s="61">
        <f>+AP890-IF(AP$18&gt;74,(AP890/AP$25)*$C$10)</f>
        <v/>
      </c>
      <c r="AQ891" s="61">
        <f>+AQ890-IF(AQ$18&gt;74,(AQ890/AQ$25)*$C$10)</f>
        <v/>
      </c>
      <c r="AR891" s="61">
        <f>+AR890-IF(AR$18&gt;74,(AR890/AR$25)*$C$10)</f>
        <v/>
      </c>
      <c r="AS891" s="61">
        <f>+AS890-IF(AS$18&gt;74,(AS890/AS$25)*$C$10)</f>
        <v/>
      </c>
      <c r="AT891" s="61">
        <f>+AT890-IF(AT$18&gt;74,(AT890/AT$25)*$C$10)</f>
        <v/>
      </c>
      <c r="AU891" s="61">
        <f>+AU890-IF(AU$18&gt;74,(AU890/AU$25)*$C$10)</f>
        <v/>
      </c>
      <c r="AV891" s="61">
        <f>+AV890-IF(AV$18&gt;74,(AV890/AV$25)*$C$10)</f>
        <v/>
      </c>
      <c r="AW891" s="61">
        <f>+AW890-IF(AW$18&gt;74,(AW890/AW$25)*$C$10)</f>
        <v/>
      </c>
      <c r="AX891" s="35">
        <f>IF(AW891&gt;0,1,0)</f>
        <v/>
      </c>
      <c r="AY891" s="35">
        <f>IF(AL891&gt;0,1,0)</f>
        <v/>
      </c>
      <c r="AZ891" s="35">
        <f>IF(AG891&gt;0,1,0)</f>
        <v/>
      </c>
      <c r="BA891" s="35">
        <f>IF(AB891&gt;0,1,0)</f>
        <v/>
      </c>
      <c r="BB891" s="35">
        <f>IF(W891&gt;0,1,0)</f>
        <v/>
      </c>
    </row>
    <row r="892">
      <c r="B892" s="154" t="inlineStr">
        <is>
          <t>trial 433</t>
        </is>
      </c>
      <c r="C892" s="155">
        <f>+start-C889</f>
        <v/>
      </c>
      <c r="D892" s="156">
        <f>IF((C892&lt;=0),0,((C892-D$24)*Stock*(_xlfn.NORM.INV(RAND(),stock_ave,stock_std))+(C892-D$24)*Bonds*(_xlfn.NORM.INV(RAND(),bond_ave,bond_std))+(C892-D$24)*cash*(_xlfn.NORM.INV(RAND(),cash_ave,cash_std))+(C892-D$24)))</f>
        <v/>
      </c>
      <c r="E892" s="156">
        <f>IF((D892&lt;=0),0,((D892-E$24)*Stock*(_xlfn.NORM.INV(RAND(),stock_ave,stock_std))+(D892-E$24)*Bonds*(_xlfn.NORM.INV(RAND(),bond_ave,bond_std))+(D892-E$24)*cash*(_xlfn.NORM.INV(RAND(),cash_ave,cash_std))+(D892-E$24)))</f>
        <v/>
      </c>
      <c r="F892" s="156">
        <f>IF((E892&lt;=0),0,((E892-F$24)*Stock*(_xlfn.NORM.INV(RAND(),stock_ave,stock_std))+(E892-F$24)*Bonds*(_xlfn.NORM.INV(RAND(),bond_ave,bond_std))+(E892-F$24)*cash*(_xlfn.NORM.INV(RAND(),cash_ave,cash_std))+(E892-F$24)))</f>
        <v/>
      </c>
      <c r="G892" s="156">
        <f>IF((F892&lt;=0),0,((F892-G$24)*Stock*(_xlfn.NORM.INV(RAND(),stock_ave,stock_std))+(F892-G$24)*Bonds*(_xlfn.NORM.INV(RAND(),bond_ave,bond_std))+(F892-G$24)*cash*(_xlfn.NORM.INV(RAND(),cash_ave,cash_std))+(F892-G$24)))</f>
        <v/>
      </c>
      <c r="H892" s="156">
        <f>IF((G892&lt;=0),0,((G892-H$24)*Stock*(_xlfn.NORM.INV(RAND(),stock_ave,stock_std))+(G892-H$24)*Bonds*(_xlfn.NORM.INV(RAND(),bond_ave,bond_std))+(G892-H$24)*cash*(_xlfn.NORM.INV(RAND(),cash_ave,cash_std))+(G892-H$24)))</f>
        <v/>
      </c>
      <c r="I892" s="156">
        <f>IF((H892&lt;=0),0,((H892-I$24)*Stock*(_xlfn.NORM.INV(RAND(),stock_ave,stock_std))+(H892-I$24)*Bonds*(_xlfn.NORM.INV(RAND(),bond_ave,bond_std))+(H892-I$24)*cash*(_xlfn.NORM.INV(RAND(),cash_ave,cash_std))+(H892-I$24)))</f>
        <v/>
      </c>
      <c r="J892" s="156">
        <f>IF((I892&lt;=0),0,((I892-J$24)*Stock*(_xlfn.NORM.INV(RAND(),stock_ave,stock_std))+(I892-J$24)*Bonds*(_xlfn.NORM.INV(RAND(),bond_ave,bond_std))+(I892-J$24)*cash*(_xlfn.NORM.INV(RAND(),cash_ave,cash_std))+(I892-J$24)))</f>
        <v/>
      </c>
      <c r="K892" s="156">
        <f>IF((J892&lt;=0),0,((J892-K$24)*Stock*(_xlfn.NORM.INV(RAND(),stock_ave,stock_std))+(J892-K$24)*Bonds*(_xlfn.NORM.INV(RAND(),bond_ave,bond_std))+(J892-K$24)*cash*(_xlfn.NORM.INV(RAND(),cash_ave,cash_std))+(J892-K$24)))</f>
        <v/>
      </c>
      <c r="L892" s="156">
        <f>IF((K892&lt;=0),0,((K892-L$24)*Stock*(_xlfn.NORM.INV(RAND(),stock_ave,stock_std))+(K892-L$24)*Bonds*(_xlfn.NORM.INV(RAND(),bond_ave,bond_std))+(K892-L$24)*cash*(_xlfn.NORM.INV(RAND(),cash_ave,cash_std))+(K892-L$24)))</f>
        <v/>
      </c>
      <c r="M892" s="156">
        <f>IF((L892&lt;=0),0,((L892-M$24)*Stock*(_xlfn.NORM.INV(RAND(),stock_ave,stock_std))+(L892-M$24)*Bonds*(_xlfn.NORM.INV(RAND(),bond_ave,bond_std))+(L892-M$24)*cash*(_xlfn.NORM.INV(RAND(),cash_ave,cash_std))+(L892-M$24)))</f>
        <v/>
      </c>
      <c r="N892" s="156">
        <f>IF((M892&lt;=0),0,((M892-N$24)*Stock*(_xlfn.NORM.INV(RAND(),stock_ave,stock_std))+(M892-N$24)*Bonds*(_xlfn.NORM.INV(RAND(),bond_ave,bond_std))+(M892-N$24)*cash*(_xlfn.NORM.INV(RAND(),cash_ave,cash_std))+(M892-N$24)))</f>
        <v/>
      </c>
      <c r="O892" s="156">
        <f>IF((N892&lt;=0),0,((N892-O$24)*Stock*(_xlfn.NORM.INV(RAND(),stock_ave,stock_std))+(N892-O$24)*Bonds*(_xlfn.NORM.INV(RAND(),bond_ave,bond_std))+(N892-O$24)*cash*(_xlfn.NORM.INV(RAND(),cash_ave,cash_std))+(N892-O$24)))</f>
        <v/>
      </c>
      <c r="P892" s="156">
        <f>IF((O892&lt;=0),0,((O892-P$24)*Stock*(_xlfn.NORM.INV(RAND(),stock_ave,stock_std))+(O892-P$24)*Bonds*(_xlfn.NORM.INV(RAND(),bond_ave,bond_std))+(O892-P$24)*cash*(_xlfn.NORM.INV(RAND(),cash_ave,cash_std))+(O892-P$24)))</f>
        <v/>
      </c>
      <c r="Q892" s="156">
        <f>IF((P892&lt;=0),0,((P892-Q$24)*Stock*(_xlfn.NORM.INV(RAND(),stock_ave,stock_std))+(P892-Q$24)*Bonds*(_xlfn.NORM.INV(RAND(),bond_ave,bond_std))+(P892-Q$24)*cash*(_xlfn.NORM.INV(RAND(),cash_ave,cash_std))+(P892-Q$24)))</f>
        <v/>
      </c>
      <c r="R892" s="156">
        <f>IF((Q892&lt;=0),0,((Q892-R$24)*Stock*(_xlfn.NORM.INV(RAND(),stock_ave,stock_std))+(Q892-R$24)*Bonds*(_xlfn.NORM.INV(RAND(),bond_ave,bond_std))+(Q892-R$24)*cash*(_xlfn.NORM.INV(RAND(),cash_ave,cash_std))+(Q892-R$24)))</f>
        <v/>
      </c>
      <c r="S892" s="156">
        <f>IF((R892&lt;=0),0,((R892-S$24)*Stock*(_xlfn.NORM.INV(RAND(),stock_ave,stock_std))+(R892-S$24)*Bonds*(_xlfn.NORM.INV(RAND(),bond_ave,bond_std))+(R892-S$24)*cash*(_xlfn.NORM.INV(RAND(),cash_ave,cash_std))+(R892-S$24)))</f>
        <v/>
      </c>
      <c r="T892" s="156">
        <f>IF((S892&lt;=0),0,((S892-T$24)*Stock*(_xlfn.NORM.INV(RAND(),stock_ave,stock_std))+(S892-T$24)*Bonds*(_xlfn.NORM.INV(RAND(),bond_ave,bond_std))+(S892-T$24)*cash*(_xlfn.NORM.INV(RAND(),cash_ave,cash_std))+(S892-T$24)))</f>
        <v/>
      </c>
      <c r="U892" s="156">
        <f>IF((T892&lt;=0),0,((T892-U$24)*Stock*(_xlfn.NORM.INV(RAND(),stock_ave,stock_std))+(T892-U$24)*Bonds*(_xlfn.NORM.INV(RAND(),bond_ave,bond_std))+(T892-U$24)*cash*(_xlfn.NORM.INV(RAND(),cash_ave,cash_std))+(T892-U$24)))</f>
        <v/>
      </c>
      <c r="V892" s="156">
        <f>IF((U892&lt;=0),0,((U892-V$24)*Stock*(_xlfn.NORM.INV(RAND(),stock_ave,stock_std))+(U892-V$24)*Bonds*(_xlfn.NORM.INV(RAND(),bond_ave,bond_std))+(U892-V$24)*cash*(_xlfn.NORM.INV(RAND(),cash_ave,cash_std))+(U892-V$24)))</f>
        <v/>
      </c>
      <c r="W892" s="156">
        <f>IF((V892&lt;=0),0,((V892-W$24)*Stock*(_xlfn.NORM.INV(RAND(),stock_ave,stock_std))+(V892-W$24)*Bonds*(_xlfn.NORM.INV(RAND(),bond_ave,bond_std))+(V892-W$24)*cash*(_xlfn.NORM.INV(RAND(),cash_ave,cash_std))+(V892-W$24)))</f>
        <v/>
      </c>
      <c r="X892" s="156">
        <f>IF((W892&lt;=0),0,((W892-X$24)*Stock*(_xlfn.NORM.INV(RAND(),stock_ave,stock_std))+(W892-X$24)*Bonds*(_xlfn.NORM.INV(RAND(),bond_ave,bond_std))+(W892-X$24)*cash*(_xlfn.NORM.INV(RAND(),cash_ave,cash_std))+(W892-X$24)))</f>
        <v/>
      </c>
      <c r="Y892" s="156">
        <f>IF((X892&lt;=0),0,((X892-Y$24)*Stock*(_xlfn.NORM.INV(RAND(),stock_ave,stock_std))+(X892-Y$24)*Bonds*(_xlfn.NORM.INV(RAND(),bond_ave,bond_std))+(X892-Y$24)*cash*(_xlfn.NORM.INV(RAND(),cash_ave,cash_std))+(X892-Y$24)))</f>
        <v/>
      </c>
      <c r="Z892" s="156">
        <f>IF((Y892&lt;=0),0,((Y892-Z$24)*Stock*(_xlfn.NORM.INV(RAND(),stock_ave,stock_std))+(Y892-Z$24)*Bonds*(_xlfn.NORM.INV(RAND(),bond_ave,bond_std))+(Y892-Z$24)*cash*(_xlfn.NORM.INV(RAND(),cash_ave,cash_std))+(Y892-Z$24)))</f>
        <v/>
      </c>
      <c r="AA892" s="156">
        <f>IF((Z892&lt;=0),0,((Z892-AA$24)*Stock*(_xlfn.NORM.INV(RAND(),stock_ave,stock_std))+(Z892-AA$24)*Bonds*(_xlfn.NORM.INV(RAND(),bond_ave,bond_std))+(Z892-AA$24)*cash*(_xlfn.NORM.INV(RAND(),cash_ave,cash_std))+(Z892-AA$24)))</f>
        <v/>
      </c>
      <c r="AB892" s="156">
        <f>IF((AA892&lt;=0),0,((AA892-AB$24)*Stock*(_xlfn.NORM.INV(RAND(),stock_ave,stock_std))+(AA892-AB$24)*Bonds*(_xlfn.NORM.INV(RAND(),bond_ave,bond_std))+(AA892-AB$24)*cash*(_xlfn.NORM.INV(RAND(),cash_ave,cash_std))+(AA892-AB$24)))</f>
        <v/>
      </c>
      <c r="AC892" s="156">
        <f>IF((AB892&lt;=0),0,((AB892-AC$24)*Stock*(_xlfn.NORM.INV(RAND(),stock_ave,stock_std))+(AB892-AC$24)*Bonds*(_xlfn.NORM.INV(RAND(),bond_ave,bond_std))+(AB892-AC$24)*cash*(_xlfn.NORM.INV(RAND(),cash_ave,cash_std))+(AB892-AC$24)))</f>
        <v/>
      </c>
      <c r="AD892" s="156">
        <f>IF((AC892&lt;=0),0,((AC892-AD$24)*Stock*(_xlfn.NORM.INV(RAND(),stock_ave,stock_std))+(AC892-AD$24)*Bonds*(_xlfn.NORM.INV(RAND(),bond_ave,bond_std))+(AC892-AD$24)*cash*(_xlfn.NORM.INV(RAND(),cash_ave,cash_std))+(AC892-AD$24)))</f>
        <v/>
      </c>
      <c r="AE892" s="156">
        <f>IF((AD892&lt;=0),0,((AD892-AE$24)*Stock*(_xlfn.NORM.INV(RAND(),stock_ave,stock_std))+(AD892-AE$24)*Bonds*(_xlfn.NORM.INV(RAND(),bond_ave,bond_std))+(AD892-AE$24)*cash*(_xlfn.NORM.INV(RAND(),cash_ave,cash_std))+(AD892-AE$24)))</f>
        <v/>
      </c>
      <c r="AF892" s="156">
        <f>IF((AE892&lt;=0),0,((AE892-AF$24)*Stock*(_xlfn.NORM.INV(RAND(),stock_ave,stock_std))+(AE892-AF$24)*Bonds*(_xlfn.NORM.INV(RAND(),bond_ave,bond_std))+(AE892-AF$24)*cash*(_xlfn.NORM.INV(RAND(),cash_ave,cash_std))+(AE892-AF$24)))</f>
        <v/>
      </c>
      <c r="AG892" s="156">
        <f>IF((AF892&lt;=0),0,((AF892-AG$24)*Stock*(_xlfn.NORM.INV(RAND(),stock_ave,stock_std))+(AF892-AG$24)*Bonds*(_xlfn.NORM.INV(RAND(),bond_ave,bond_std))+(AF892-AG$24)*cash*(_xlfn.NORM.INV(RAND(),cash_ave,cash_std))+(AF892-AG$24)))</f>
        <v/>
      </c>
      <c r="AH892" s="156">
        <f>IF((AG892&lt;=0),0,((AG892-AH$24)*Stock*(_xlfn.NORM.INV(RAND(),stock_ave,stock_std))+(AG892-AH$24)*Bonds*(_xlfn.NORM.INV(RAND(),bond_ave,bond_std))+(AG892-AH$24)*cash*(_xlfn.NORM.INV(RAND(),cash_ave,cash_std))+(AG892-AH$24)))</f>
        <v/>
      </c>
      <c r="AI892" s="156">
        <f>IF((AH892&lt;=0),0,((AH892-AI$24)*Stock*(_xlfn.NORM.INV(RAND(),stock_ave,stock_std))+(AH892-AI$24)*Bonds*(_xlfn.NORM.INV(RAND(),bond_ave,bond_std))+(AH892-AI$24)*cash*(_xlfn.NORM.INV(RAND(),cash_ave,cash_std))+(AH892-AI$24)))</f>
        <v/>
      </c>
      <c r="AJ892" s="156">
        <f>IF((AI892&lt;=0),0,((AI892-AJ$24)*Stock*(_xlfn.NORM.INV(RAND(),stock_ave,stock_std))+(AI892-AJ$24)*Bonds*(_xlfn.NORM.INV(RAND(),bond_ave,bond_std))+(AI892-AJ$24)*cash*(_xlfn.NORM.INV(RAND(),cash_ave,cash_std))+(AI892-AJ$24)))</f>
        <v/>
      </c>
      <c r="AK892" s="156">
        <f>IF((AJ892&lt;=0),0,((AJ892-AK$24)*Stock*(_xlfn.NORM.INV(RAND(),stock_ave,stock_std))+(AJ892-AK$24)*Bonds*(_xlfn.NORM.INV(RAND(),bond_ave,bond_std))+(AJ892-AK$24)*cash*(_xlfn.NORM.INV(RAND(),cash_ave,cash_std))+(AJ892-AK$24)))</f>
        <v/>
      </c>
      <c r="AL892" s="156">
        <f>IF((AK892&lt;=0),0,((AK892-AL$24)*Stock*(_xlfn.NORM.INV(RAND(),stock_ave,stock_std))+(AK892-AL$24)*Bonds*(_xlfn.NORM.INV(RAND(),bond_ave,bond_std))+(AK892-AL$24)*cash*(_xlfn.NORM.INV(RAND(),cash_ave,cash_std))+(AK892-AL$24)))</f>
        <v/>
      </c>
      <c r="AM892" s="156">
        <f>IF((AL892&lt;=0),0,((AL892-AM$24)*Stock*(_xlfn.NORM.INV(RAND(),stock_ave,stock_std))+(AL892-AM$24)*Bonds*(_xlfn.NORM.INV(RAND(),bond_ave,bond_std))+(AL892-AM$24)*cash*(_xlfn.NORM.INV(RAND(),cash_ave,cash_std))+(AL892-AM$24)))</f>
        <v/>
      </c>
      <c r="AN892" s="156">
        <f>IF((AM892&lt;=0),0,((AM892-AN$24)*Stock*(_xlfn.NORM.INV(RAND(),stock_ave,stock_std))+(AM892-AN$24)*Bonds*(_xlfn.NORM.INV(RAND(),bond_ave,bond_std))+(AM892-AN$24)*cash*(_xlfn.NORM.INV(RAND(),cash_ave,cash_std))+(AM892-AN$24)))</f>
        <v/>
      </c>
      <c r="AO892" s="156">
        <f>IF((AN892&lt;=0),0,((AN892-AO$24)*Stock*(_xlfn.NORM.INV(RAND(),stock_ave,stock_std))+(AN892-AO$24)*Bonds*(_xlfn.NORM.INV(RAND(),bond_ave,bond_std))+(AN892-AO$24)*cash*(_xlfn.NORM.INV(RAND(),cash_ave,cash_std))+(AN892-AO$24)))</f>
        <v/>
      </c>
      <c r="AP892" s="156">
        <f>IF((AO892&lt;=0),0,((AO892-AP$24)*Stock*(_xlfn.NORM.INV(RAND(),stock_ave,stock_std))+(AO892-AP$24)*Bonds*(_xlfn.NORM.INV(RAND(),bond_ave,bond_std))+(AO892-AP$24)*cash*(_xlfn.NORM.INV(RAND(),cash_ave,cash_std))+(AO892-AP$24)))</f>
        <v/>
      </c>
      <c r="AQ892" s="156">
        <f>IF((AP892&lt;=0),0,((AP892-AQ$24)*Stock*(_xlfn.NORM.INV(RAND(),stock_ave,stock_std))+(AP892-AQ$24)*Bonds*(_xlfn.NORM.INV(RAND(),bond_ave,bond_std))+(AP892-AQ$24)*cash*(_xlfn.NORM.INV(RAND(),cash_ave,cash_std))+(AP892-AQ$24)))</f>
        <v/>
      </c>
      <c r="AR892" s="156">
        <f>IF((AQ892&lt;=0),0,((AQ892-AR$24)*Stock*(_xlfn.NORM.INV(RAND(),stock_ave,stock_std))+(AQ892-AR$24)*Bonds*(_xlfn.NORM.INV(RAND(),bond_ave,bond_std))+(AQ892-AR$24)*cash*(_xlfn.NORM.INV(RAND(),cash_ave,cash_std))+(AQ892-AR$24)))</f>
        <v/>
      </c>
      <c r="AS892" s="156">
        <f>IF((AR892&lt;=0),0,((AR892-AS$24)*Stock*(_xlfn.NORM.INV(RAND(),stock_ave,stock_std))+(AR892-AS$24)*Bonds*(_xlfn.NORM.INV(RAND(),bond_ave,bond_std))+(AR892-AS$24)*cash*(_xlfn.NORM.INV(RAND(),cash_ave,cash_std))+(AR892-AS$24)))</f>
        <v/>
      </c>
      <c r="AT892" s="156">
        <f>IF((AS892&lt;=0),0,((AS892-AT$24)*Stock*(_xlfn.NORM.INV(RAND(),stock_ave,stock_std))+(AS892-AT$24)*Bonds*(_xlfn.NORM.INV(RAND(),bond_ave,bond_std))+(AS892-AT$24)*cash*(_xlfn.NORM.INV(RAND(),cash_ave,cash_std))+(AS892-AT$24)))</f>
        <v/>
      </c>
      <c r="AU892" s="156">
        <f>IF((AT892&lt;=0),0,((AT892-AU$24)*Stock*(_xlfn.NORM.INV(RAND(),stock_ave,stock_std))+(AT892-AU$24)*Bonds*(_xlfn.NORM.INV(RAND(),bond_ave,bond_std))+(AT892-AU$24)*cash*(_xlfn.NORM.INV(RAND(),cash_ave,cash_std))+(AT892-AU$24)))</f>
        <v/>
      </c>
      <c r="AV892" s="156">
        <f>IF((AU892&lt;=0),0,((AU892-AV$24)*Stock*(_xlfn.NORM.INV(RAND(),stock_ave,stock_std))+(AU892-AV$24)*Bonds*(_xlfn.NORM.INV(RAND(),bond_ave,bond_std))+(AU892-AV$24)*cash*(_xlfn.NORM.INV(RAND(),cash_ave,cash_std))+(AU892-AV$24)))</f>
        <v/>
      </c>
      <c r="AW892" s="156">
        <f>IF((AV892&lt;=0),0,((AV892-AW$24)*Stock*(_xlfn.NORM.INV(RAND(),stock_ave,stock_std))+(AV892-AW$24)*Bonds*(_xlfn.NORM.INV(RAND(),bond_ave,bond_std))+(AV892-AW$24)*cash*(_xlfn.NORM.INV(RAND(),cash_ave,cash_std))+(AV892-AW$24)))</f>
        <v/>
      </c>
      <c r="AX892" s="159" t="n"/>
      <c r="AY892" s="159" t="n"/>
      <c r="AZ892" s="159" t="n"/>
      <c r="BA892" s="159" t="n"/>
      <c r="BB892" s="159" t="n"/>
    </row>
    <row r="893">
      <c r="C893" s="147" t="n"/>
      <c r="D893" s="61">
        <f>+D892-IF(D$18&gt;74,(D892/D$25)*$C$10)</f>
        <v/>
      </c>
      <c r="E893" s="61">
        <f>+E892-IF(E$18&gt;74,(E892/E$25)*$C$10)</f>
        <v/>
      </c>
      <c r="F893" s="61">
        <f>+F892-IF(F$18&gt;74,(F892/F$25)*$C$10)</f>
        <v/>
      </c>
      <c r="G893" s="61">
        <f>+G892-IF(G$18&gt;74,(G892/G$25)*$C$10)</f>
        <v/>
      </c>
      <c r="H893" s="61">
        <f>+H892-IF(H$18&gt;74,(H892/H$25)*$C$10)</f>
        <v/>
      </c>
      <c r="I893" s="61">
        <f>+I892-IF(I$18&gt;74,(I892/I$25)*$C$10)</f>
        <v/>
      </c>
      <c r="J893" s="61">
        <f>+J892-IF(J$18&gt;74,(J892/J$25)*$C$10)</f>
        <v/>
      </c>
      <c r="K893" s="61">
        <f>+K892-IF(K$18&gt;74,(K892/K$25)*$C$10)</f>
        <v/>
      </c>
      <c r="L893" s="61">
        <f>+L892-IF(L$18&gt;74,(L892/L$25)*$C$10)</f>
        <v/>
      </c>
      <c r="M893" s="61">
        <f>+M892-IF(M$18&gt;74,(M892/M$25)*$C$10)</f>
        <v/>
      </c>
      <c r="N893" s="61">
        <f>+N892-IF(N$18&gt;74,(N892/N$25)*$C$10)</f>
        <v/>
      </c>
      <c r="O893" s="61">
        <f>+O892-IF(O$18&gt;74,(O892/O$25)*$C$10)</f>
        <v/>
      </c>
      <c r="P893" s="61">
        <f>+P892-IF(P$18&gt;74,(P892/P$25)*$C$10)</f>
        <v/>
      </c>
      <c r="Q893" s="61">
        <f>+Q892-IF(Q$18&gt;74,(Q892/Q$25)*$C$10)</f>
        <v/>
      </c>
      <c r="R893" s="61">
        <f>+R892-IF(R$18&gt;74,(R892/R$25)*$C$10)</f>
        <v/>
      </c>
      <c r="S893" s="61">
        <f>+S892-IF(S$18&gt;74,(S892/S$25)*$C$10)</f>
        <v/>
      </c>
      <c r="T893" s="61">
        <f>+T892-IF(T$18&gt;74,(T892/T$25)*$C$10)</f>
        <v/>
      </c>
      <c r="U893" s="61">
        <f>+U892-IF(U$18&gt;74,(U892/U$25)*$C$10)</f>
        <v/>
      </c>
      <c r="V893" s="61">
        <f>+V892-IF(V$18&gt;74,(V892/V$25)*$C$10)</f>
        <v/>
      </c>
      <c r="W893" s="61">
        <f>+W892-IF(W$18&gt;74,(W892/W$25)*$C$10)</f>
        <v/>
      </c>
      <c r="X893" s="61">
        <f>+X892-IF(X$18&gt;74,(X892/X$25)*$C$10)</f>
        <v/>
      </c>
      <c r="Y893" s="61">
        <f>+Y892-IF(Y$18&gt;74,(Y892/Y$25)*$C$10)</f>
        <v/>
      </c>
      <c r="Z893" s="61">
        <f>+Z892-IF(Z$18&gt;74,(Z892/Z$25)*$C$10)</f>
        <v/>
      </c>
      <c r="AA893" s="61">
        <f>+AA892-IF(AA$18&gt;74,(AA892/AA$25)*$C$10)</f>
        <v/>
      </c>
      <c r="AB893" s="61">
        <f>+AB892-IF(AB$18&gt;74,(AB892/AB$25)*$C$10)</f>
        <v/>
      </c>
      <c r="AC893" s="61">
        <f>+AC892-IF(AC$18&gt;74,(AC892/AC$25)*$C$10)</f>
        <v/>
      </c>
      <c r="AD893" s="61">
        <f>+AD892-IF(AD$18&gt;74,(AD892/AD$25)*$C$10)</f>
        <v/>
      </c>
      <c r="AE893" s="61">
        <f>+AE892-IF(AE$18&gt;74,(AE892/AE$25)*$C$10)</f>
        <v/>
      </c>
      <c r="AF893" s="61">
        <f>+AF892-IF(AF$18&gt;74,(AF892/AF$25)*$C$10)</f>
        <v/>
      </c>
      <c r="AG893" s="61">
        <f>+AG892-IF(AG$18&gt;74,(AG892/AG$25)*$C$10)</f>
        <v/>
      </c>
      <c r="AH893" s="61">
        <f>+AH892-IF(AH$18&gt;74,(AH892/AH$25)*$C$10)</f>
        <v/>
      </c>
      <c r="AI893" s="61">
        <f>+AI892-IF(AI$18&gt;74,(AI892/AI$25)*$C$10)</f>
        <v/>
      </c>
      <c r="AJ893" s="61">
        <f>+AJ892-IF(AJ$18&gt;74,(AJ892/AJ$25)*$C$10)</f>
        <v/>
      </c>
      <c r="AK893" s="61">
        <f>+AK892-IF(AK$18&gt;74,(AK892/AK$25)*$C$10)</f>
        <v/>
      </c>
      <c r="AL893" s="61">
        <f>+AL892-IF(AL$18&gt;74,(AL892/AL$25)*$C$10)</f>
        <v/>
      </c>
      <c r="AM893" s="61">
        <f>+AM892-IF(AM$18&gt;74,(AM892/AM$25)*$C$10)</f>
        <v/>
      </c>
      <c r="AN893" s="61">
        <f>+AN892-IF(AN$18&gt;74,(AN892/AN$25)*$C$10)</f>
        <v/>
      </c>
      <c r="AO893" s="61">
        <f>+AO892-IF(AO$18&gt;74,(AO892/AO$25)*$C$10)</f>
        <v/>
      </c>
      <c r="AP893" s="61">
        <f>+AP892-IF(AP$18&gt;74,(AP892/AP$25)*$C$10)</f>
        <v/>
      </c>
      <c r="AQ893" s="61">
        <f>+AQ892-IF(AQ$18&gt;74,(AQ892/AQ$25)*$C$10)</f>
        <v/>
      </c>
      <c r="AR893" s="61">
        <f>+AR892-IF(AR$18&gt;74,(AR892/AR$25)*$C$10)</f>
        <v/>
      </c>
      <c r="AS893" s="61">
        <f>+AS892-IF(AS$18&gt;74,(AS892/AS$25)*$C$10)</f>
        <v/>
      </c>
      <c r="AT893" s="61">
        <f>+AT892-IF(AT$18&gt;74,(AT892/AT$25)*$C$10)</f>
        <v/>
      </c>
      <c r="AU893" s="61">
        <f>+AU892-IF(AU$18&gt;74,(AU892/AU$25)*$C$10)</f>
        <v/>
      </c>
      <c r="AV893" s="61">
        <f>+AV892-IF(AV$18&gt;74,(AV892/AV$25)*$C$10)</f>
        <v/>
      </c>
      <c r="AW893" s="61">
        <f>+AW892-IF(AW$18&gt;74,(AW892/AW$25)*$C$10)</f>
        <v/>
      </c>
      <c r="AX893" s="35">
        <f>IF(AW893&gt;0,1,0)</f>
        <v/>
      </c>
      <c r="AY893" s="35">
        <f>IF(AL893&gt;0,1,0)</f>
        <v/>
      </c>
      <c r="AZ893" s="35">
        <f>IF(AG893&gt;0,1,0)</f>
        <v/>
      </c>
      <c r="BA893" s="35">
        <f>IF(AB893&gt;0,1,0)</f>
        <v/>
      </c>
      <c r="BB893" s="35">
        <f>IF(W893&gt;0,1,0)</f>
        <v/>
      </c>
    </row>
    <row r="894">
      <c r="B894" s="154" t="inlineStr">
        <is>
          <t>trial 434</t>
        </is>
      </c>
      <c r="C894" s="155">
        <f>+start-C891</f>
        <v/>
      </c>
      <c r="D894" s="156">
        <f>IF((C894&lt;=0),0,((C894-D$24)*Stock*(_xlfn.NORM.INV(RAND(),stock_ave,stock_std))+(C894-D$24)*Bonds*(_xlfn.NORM.INV(RAND(),bond_ave,bond_std))+(C894-D$24)*cash*(_xlfn.NORM.INV(RAND(),cash_ave,cash_std))+(C894-D$24)))</f>
        <v/>
      </c>
      <c r="E894" s="156">
        <f>IF((D894&lt;=0),0,((D894-E$24)*Stock*(_xlfn.NORM.INV(RAND(),stock_ave,stock_std))+(D894-E$24)*Bonds*(_xlfn.NORM.INV(RAND(),bond_ave,bond_std))+(D894-E$24)*cash*(_xlfn.NORM.INV(RAND(),cash_ave,cash_std))+(D894-E$24)))</f>
        <v/>
      </c>
      <c r="F894" s="156">
        <f>IF((E894&lt;=0),0,((E894-F$24)*Stock*(_xlfn.NORM.INV(RAND(),stock_ave,stock_std))+(E894-F$24)*Bonds*(_xlfn.NORM.INV(RAND(),bond_ave,bond_std))+(E894-F$24)*cash*(_xlfn.NORM.INV(RAND(),cash_ave,cash_std))+(E894-F$24)))</f>
        <v/>
      </c>
      <c r="G894" s="156">
        <f>IF((F894&lt;=0),0,((F894-G$24)*Stock*(_xlfn.NORM.INV(RAND(),stock_ave,stock_std))+(F894-G$24)*Bonds*(_xlfn.NORM.INV(RAND(),bond_ave,bond_std))+(F894-G$24)*cash*(_xlfn.NORM.INV(RAND(),cash_ave,cash_std))+(F894-G$24)))</f>
        <v/>
      </c>
      <c r="H894" s="156">
        <f>IF((G894&lt;=0),0,((G894-H$24)*Stock*(_xlfn.NORM.INV(RAND(),stock_ave,stock_std))+(G894-H$24)*Bonds*(_xlfn.NORM.INV(RAND(),bond_ave,bond_std))+(G894-H$24)*cash*(_xlfn.NORM.INV(RAND(),cash_ave,cash_std))+(G894-H$24)))</f>
        <v/>
      </c>
      <c r="I894" s="156">
        <f>IF((H894&lt;=0),0,((H894-I$24)*Stock*(_xlfn.NORM.INV(RAND(),stock_ave,stock_std))+(H894-I$24)*Bonds*(_xlfn.NORM.INV(RAND(),bond_ave,bond_std))+(H894-I$24)*cash*(_xlfn.NORM.INV(RAND(),cash_ave,cash_std))+(H894-I$24)))</f>
        <v/>
      </c>
      <c r="J894" s="156">
        <f>IF((I894&lt;=0),0,((I894-J$24)*Stock*(_xlfn.NORM.INV(RAND(),stock_ave,stock_std))+(I894-J$24)*Bonds*(_xlfn.NORM.INV(RAND(),bond_ave,bond_std))+(I894-J$24)*cash*(_xlfn.NORM.INV(RAND(),cash_ave,cash_std))+(I894-J$24)))</f>
        <v/>
      </c>
      <c r="K894" s="156">
        <f>IF((J894&lt;=0),0,((J894-K$24)*Stock*(_xlfn.NORM.INV(RAND(),stock_ave,stock_std))+(J894-K$24)*Bonds*(_xlfn.NORM.INV(RAND(),bond_ave,bond_std))+(J894-K$24)*cash*(_xlfn.NORM.INV(RAND(),cash_ave,cash_std))+(J894-K$24)))</f>
        <v/>
      </c>
      <c r="L894" s="156">
        <f>IF((K894&lt;=0),0,((K894-L$24)*Stock*(_xlfn.NORM.INV(RAND(),stock_ave,stock_std))+(K894-L$24)*Bonds*(_xlfn.NORM.INV(RAND(),bond_ave,bond_std))+(K894-L$24)*cash*(_xlfn.NORM.INV(RAND(),cash_ave,cash_std))+(K894-L$24)))</f>
        <v/>
      </c>
      <c r="M894" s="156">
        <f>IF((L894&lt;=0),0,((L894-M$24)*Stock*(_xlfn.NORM.INV(RAND(),stock_ave,stock_std))+(L894-M$24)*Bonds*(_xlfn.NORM.INV(RAND(),bond_ave,bond_std))+(L894-M$24)*cash*(_xlfn.NORM.INV(RAND(),cash_ave,cash_std))+(L894-M$24)))</f>
        <v/>
      </c>
      <c r="N894" s="156">
        <f>IF((M894&lt;=0),0,((M894-N$24)*Stock*(_xlfn.NORM.INV(RAND(),stock_ave,stock_std))+(M894-N$24)*Bonds*(_xlfn.NORM.INV(RAND(),bond_ave,bond_std))+(M894-N$24)*cash*(_xlfn.NORM.INV(RAND(),cash_ave,cash_std))+(M894-N$24)))</f>
        <v/>
      </c>
      <c r="O894" s="156">
        <f>IF((N894&lt;=0),0,((N894-O$24)*Stock*(_xlfn.NORM.INV(RAND(),stock_ave,stock_std))+(N894-O$24)*Bonds*(_xlfn.NORM.INV(RAND(),bond_ave,bond_std))+(N894-O$24)*cash*(_xlfn.NORM.INV(RAND(),cash_ave,cash_std))+(N894-O$24)))</f>
        <v/>
      </c>
      <c r="P894" s="156">
        <f>IF((O894&lt;=0),0,((O894-P$24)*Stock*(_xlfn.NORM.INV(RAND(),stock_ave,stock_std))+(O894-P$24)*Bonds*(_xlfn.NORM.INV(RAND(),bond_ave,bond_std))+(O894-P$24)*cash*(_xlfn.NORM.INV(RAND(),cash_ave,cash_std))+(O894-P$24)))</f>
        <v/>
      </c>
      <c r="Q894" s="156">
        <f>IF((P894&lt;=0),0,((P894-Q$24)*Stock*(_xlfn.NORM.INV(RAND(),stock_ave,stock_std))+(P894-Q$24)*Bonds*(_xlfn.NORM.INV(RAND(),bond_ave,bond_std))+(P894-Q$24)*cash*(_xlfn.NORM.INV(RAND(),cash_ave,cash_std))+(P894-Q$24)))</f>
        <v/>
      </c>
      <c r="R894" s="156">
        <f>IF((Q894&lt;=0),0,((Q894-R$24)*Stock*(_xlfn.NORM.INV(RAND(),stock_ave,stock_std))+(Q894-R$24)*Bonds*(_xlfn.NORM.INV(RAND(),bond_ave,bond_std))+(Q894-R$24)*cash*(_xlfn.NORM.INV(RAND(),cash_ave,cash_std))+(Q894-R$24)))</f>
        <v/>
      </c>
      <c r="S894" s="156">
        <f>IF((R894&lt;=0),0,((R894-S$24)*Stock*(_xlfn.NORM.INV(RAND(),stock_ave,stock_std))+(R894-S$24)*Bonds*(_xlfn.NORM.INV(RAND(),bond_ave,bond_std))+(R894-S$24)*cash*(_xlfn.NORM.INV(RAND(),cash_ave,cash_std))+(R894-S$24)))</f>
        <v/>
      </c>
      <c r="T894" s="156">
        <f>IF((S894&lt;=0),0,((S894-T$24)*Stock*(_xlfn.NORM.INV(RAND(),stock_ave,stock_std))+(S894-T$24)*Bonds*(_xlfn.NORM.INV(RAND(),bond_ave,bond_std))+(S894-T$24)*cash*(_xlfn.NORM.INV(RAND(),cash_ave,cash_std))+(S894-T$24)))</f>
        <v/>
      </c>
      <c r="U894" s="156">
        <f>IF((T894&lt;=0),0,((T894-U$24)*Stock*(_xlfn.NORM.INV(RAND(),stock_ave,stock_std))+(T894-U$24)*Bonds*(_xlfn.NORM.INV(RAND(),bond_ave,bond_std))+(T894-U$24)*cash*(_xlfn.NORM.INV(RAND(),cash_ave,cash_std))+(T894-U$24)))</f>
        <v/>
      </c>
      <c r="V894" s="156">
        <f>IF((U894&lt;=0),0,((U894-V$24)*Stock*(_xlfn.NORM.INV(RAND(),stock_ave,stock_std))+(U894-V$24)*Bonds*(_xlfn.NORM.INV(RAND(),bond_ave,bond_std))+(U894-V$24)*cash*(_xlfn.NORM.INV(RAND(),cash_ave,cash_std))+(U894-V$24)))</f>
        <v/>
      </c>
      <c r="W894" s="156">
        <f>IF((V894&lt;=0),0,((V894-W$24)*Stock*(_xlfn.NORM.INV(RAND(),stock_ave,stock_std))+(V894-W$24)*Bonds*(_xlfn.NORM.INV(RAND(),bond_ave,bond_std))+(V894-W$24)*cash*(_xlfn.NORM.INV(RAND(),cash_ave,cash_std))+(V894-W$24)))</f>
        <v/>
      </c>
      <c r="X894" s="156">
        <f>IF((W894&lt;=0),0,((W894-X$24)*Stock*(_xlfn.NORM.INV(RAND(),stock_ave,stock_std))+(W894-X$24)*Bonds*(_xlfn.NORM.INV(RAND(),bond_ave,bond_std))+(W894-X$24)*cash*(_xlfn.NORM.INV(RAND(),cash_ave,cash_std))+(W894-X$24)))</f>
        <v/>
      </c>
      <c r="Y894" s="156">
        <f>IF((X894&lt;=0),0,((X894-Y$24)*Stock*(_xlfn.NORM.INV(RAND(),stock_ave,stock_std))+(X894-Y$24)*Bonds*(_xlfn.NORM.INV(RAND(),bond_ave,bond_std))+(X894-Y$24)*cash*(_xlfn.NORM.INV(RAND(),cash_ave,cash_std))+(X894-Y$24)))</f>
        <v/>
      </c>
      <c r="Z894" s="156">
        <f>IF((Y894&lt;=0),0,((Y894-Z$24)*Stock*(_xlfn.NORM.INV(RAND(),stock_ave,stock_std))+(Y894-Z$24)*Bonds*(_xlfn.NORM.INV(RAND(),bond_ave,bond_std))+(Y894-Z$24)*cash*(_xlfn.NORM.INV(RAND(),cash_ave,cash_std))+(Y894-Z$24)))</f>
        <v/>
      </c>
      <c r="AA894" s="156">
        <f>IF((Z894&lt;=0),0,((Z894-AA$24)*Stock*(_xlfn.NORM.INV(RAND(),stock_ave,stock_std))+(Z894-AA$24)*Bonds*(_xlfn.NORM.INV(RAND(),bond_ave,bond_std))+(Z894-AA$24)*cash*(_xlfn.NORM.INV(RAND(),cash_ave,cash_std))+(Z894-AA$24)))</f>
        <v/>
      </c>
      <c r="AB894" s="156">
        <f>IF((AA894&lt;=0),0,((AA894-AB$24)*Stock*(_xlfn.NORM.INV(RAND(),stock_ave,stock_std))+(AA894-AB$24)*Bonds*(_xlfn.NORM.INV(RAND(),bond_ave,bond_std))+(AA894-AB$24)*cash*(_xlfn.NORM.INV(RAND(),cash_ave,cash_std))+(AA894-AB$24)))</f>
        <v/>
      </c>
      <c r="AC894" s="156">
        <f>IF((AB894&lt;=0),0,((AB894-AC$24)*Stock*(_xlfn.NORM.INV(RAND(),stock_ave,stock_std))+(AB894-AC$24)*Bonds*(_xlfn.NORM.INV(RAND(),bond_ave,bond_std))+(AB894-AC$24)*cash*(_xlfn.NORM.INV(RAND(),cash_ave,cash_std))+(AB894-AC$24)))</f>
        <v/>
      </c>
      <c r="AD894" s="156">
        <f>IF((AC894&lt;=0),0,((AC894-AD$24)*Stock*(_xlfn.NORM.INV(RAND(),stock_ave,stock_std))+(AC894-AD$24)*Bonds*(_xlfn.NORM.INV(RAND(),bond_ave,bond_std))+(AC894-AD$24)*cash*(_xlfn.NORM.INV(RAND(),cash_ave,cash_std))+(AC894-AD$24)))</f>
        <v/>
      </c>
      <c r="AE894" s="156">
        <f>IF((AD894&lt;=0),0,((AD894-AE$24)*Stock*(_xlfn.NORM.INV(RAND(),stock_ave,stock_std))+(AD894-AE$24)*Bonds*(_xlfn.NORM.INV(RAND(),bond_ave,bond_std))+(AD894-AE$24)*cash*(_xlfn.NORM.INV(RAND(),cash_ave,cash_std))+(AD894-AE$24)))</f>
        <v/>
      </c>
      <c r="AF894" s="156">
        <f>IF((AE894&lt;=0),0,((AE894-AF$24)*Stock*(_xlfn.NORM.INV(RAND(),stock_ave,stock_std))+(AE894-AF$24)*Bonds*(_xlfn.NORM.INV(RAND(),bond_ave,bond_std))+(AE894-AF$24)*cash*(_xlfn.NORM.INV(RAND(),cash_ave,cash_std))+(AE894-AF$24)))</f>
        <v/>
      </c>
      <c r="AG894" s="156">
        <f>IF((AF894&lt;=0),0,((AF894-AG$24)*Stock*(_xlfn.NORM.INV(RAND(),stock_ave,stock_std))+(AF894-AG$24)*Bonds*(_xlfn.NORM.INV(RAND(),bond_ave,bond_std))+(AF894-AG$24)*cash*(_xlfn.NORM.INV(RAND(),cash_ave,cash_std))+(AF894-AG$24)))</f>
        <v/>
      </c>
      <c r="AH894" s="156">
        <f>IF((AG894&lt;=0),0,((AG894-AH$24)*Stock*(_xlfn.NORM.INV(RAND(),stock_ave,stock_std))+(AG894-AH$24)*Bonds*(_xlfn.NORM.INV(RAND(),bond_ave,bond_std))+(AG894-AH$24)*cash*(_xlfn.NORM.INV(RAND(),cash_ave,cash_std))+(AG894-AH$24)))</f>
        <v/>
      </c>
      <c r="AI894" s="156">
        <f>IF((AH894&lt;=0),0,((AH894-AI$24)*Stock*(_xlfn.NORM.INV(RAND(),stock_ave,stock_std))+(AH894-AI$24)*Bonds*(_xlfn.NORM.INV(RAND(),bond_ave,bond_std))+(AH894-AI$24)*cash*(_xlfn.NORM.INV(RAND(),cash_ave,cash_std))+(AH894-AI$24)))</f>
        <v/>
      </c>
      <c r="AJ894" s="156">
        <f>IF((AI894&lt;=0),0,((AI894-AJ$24)*Stock*(_xlfn.NORM.INV(RAND(),stock_ave,stock_std))+(AI894-AJ$24)*Bonds*(_xlfn.NORM.INV(RAND(),bond_ave,bond_std))+(AI894-AJ$24)*cash*(_xlfn.NORM.INV(RAND(),cash_ave,cash_std))+(AI894-AJ$24)))</f>
        <v/>
      </c>
      <c r="AK894" s="156">
        <f>IF((AJ894&lt;=0),0,((AJ894-AK$24)*Stock*(_xlfn.NORM.INV(RAND(),stock_ave,stock_std))+(AJ894-AK$24)*Bonds*(_xlfn.NORM.INV(RAND(),bond_ave,bond_std))+(AJ894-AK$24)*cash*(_xlfn.NORM.INV(RAND(),cash_ave,cash_std))+(AJ894-AK$24)))</f>
        <v/>
      </c>
      <c r="AL894" s="156">
        <f>IF((AK894&lt;=0),0,((AK894-AL$24)*Stock*(_xlfn.NORM.INV(RAND(),stock_ave,stock_std))+(AK894-AL$24)*Bonds*(_xlfn.NORM.INV(RAND(),bond_ave,bond_std))+(AK894-AL$24)*cash*(_xlfn.NORM.INV(RAND(),cash_ave,cash_std))+(AK894-AL$24)))</f>
        <v/>
      </c>
      <c r="AM894" s="156">
        <f>IF((AL894&lt;=0),0,((AL894-AM$24)*Stock*(_xlfn.NORM.INV(RAND(),stock_ave,stock_std))+(AL894-AM$24)*Bonds*(_xlfn.NORM.INV(RAND(),bond_ave,bond_std))+(AL894-AM$24)*cash*(_xlfn.NORM.INV(RAND(),cash_ave,cash_std))+(AL894-AM$24)))</f>
        <v/>
      </c>
      <c r="AN894" s="156">
        <f>IF((AM894&lt;=0),0,((AM894-AN$24)*Stock*(_xlfn.NORM.INV(RAND(),stock_ave,stock_std))+(AM894-AN$24)*Bonds*(_xlfn.NORM.INV(RAND(),bond_ave,bond_std))+(AM894-AN$24)*cash*(_xlfn.NORM.INV(RAND(),cash_ave,cash_std))+(AM894-AN$24)))</f>
        <v/>
      </c>
      <c r="AO894" s="156">
        <f>IF((AN894&lt;=0),0,((AN894-AO$24)*Stock*(_xlfn.NORM.INV(RAND(),stock_ave,stock_std))+(AN894-AO$24)*Bonds*(_xlfn.NORM.INV(RAND(),bond_ave,bond_std))+(AN894-AO$24)*cash*(_xlfn.NORM.INV(RAND(),cash_ave,cash_std))+(AN894-AO$24)))</f>
        <v/>
      </c>
      <c r="AP894" s="156">
        <f>IF((AO894&lt;=0),0,((AO894-AP$24)*Stock*(_xlfn.NORM.INV(RAND(),stock_ave,stock_std))+(AO894-AP$24)*Bonds*(_xlfn.NORM.INV(RAND(),bond_ave,bond_std))+(AO894-AP$24)*cash*(_xlfn.NORM.INV(RAND(),cash_ave,cash_std))+(AO894-AP$24)))</f>
        <v/>
      </c>
      <c r="AQ894" s="156">
        <f>IF((AP894&lt;=0),0,((AP894-AQ$24)*Stock*(_xlfn.NORM.INV(RAND(),stock_ave,stock_std))+(AP894-AQ$24)*Bonds*(_xlfn.NORM.INV(RAND(),bond_ave,bond_std))+(AP894-AQ$24)*cash*(_xlfn.NORM.INV(RAND(),cash_ave,cash_std))+(AP894-AQ$24)))</f>
        <v/>
      </c>
      <c r="AR894" s="156">
        <f>IF((AQ894&lt;=0),0,((AQ894-AR$24)*Stock*(_xlfn.NORM.INV(RAND(),stock_ave,stock_std))+(AQ894-AR$24)*Bonds*(_xlfn.NORM.INV(RAND(),bond_ave,bond_std))+(AQ894-AR$24)*cash*(_xlfn.NORM.INV(RAND(),cash_ave,cash_std))+(AQ894-AR$24)))</f>
        <v/>
      </c>
      <c r="AS894" s="156">
        <f>IF((AR894&lt;=0),0,((AR894-AS$24)*Stock*(_xlfn.NORM.INV(RAND(),stock_ave,stock_std))+(AR894-AS$24)*Bonds*(_xlfn.NORM.INV(RAND(),bond_ave,bond_std))+(AR894-AS$24)*cash*(_xlfn.NORM.INV(RAND(),cash_ave,cash_std))+(AR894-AS$24)))</f>
        <v/>
      </c>
      <c r="AT894" s="156">
        <f>IF((AS894&lt;=0),0,((AS894-AT$24)*Stock*(_xlfn.NORM.INV(RAND(),stock_ave,stock_std))+(AS894-AT$24)*Bonds*(_xlfn.NORM.INV(RAND(),bond_ave,bond_std))+(AS894-AT$24)*cash*(_xlfn.NORM.INV(RAND(),cash_ave,cash_std))+(AS894-AT$24)))</f>
        <v/>
      </c>
      <c r="AU894" s="156">
        <f>IF((AT894&lt;=0),0,((AT894-AU$24)*Stock*(_xlfn.NORM.INV(RAND(),stock_ave,stock_std))+(AT894-AU$24)*Bonds*(_xlfn.NORM.INV(RAND(),bond_ave,bond_std))+(AT894-AU$24)*cash*(_xlfn.NORM.INV(RAND(),cash_ave,cash_std))+(AT894-AU$24)))</f>
        <v/>
      </c>
      <c r="AV894" s="156">
        <f>IF((AU894&lt;=0),0,((AU894-AV$24)*Stock*(_xlfn.NORM.INV(RAND(),stock_ave,stock_std))+(AU894-AV$24)*Bonds*(_xlfn.NORM.INV(RAND(),bond_ave,bond_std))+(AU894-AV$24)*cash*(_xlfn.NORM.INV(RAND(),cash_ave,cash_std))+(AU894-AV$24)))</f>
        <v/>
      </c>
      <c r="AW894" s="156">
        <f>IF((AV894&lt;=0),0,((AV894-AW$24)*Stock*(_xlfn.NORM.INV(RAND(),stock_ave,stock_std))+(AV894-AW$24)*Bonds*(_xlfn.NORM.INV(RAND(),bond_ave,bond_std))+(AV894-AW$24)*cash*(_xlfn.NORM.INV(RAND(),cash_ave,cash_std))+(AV894-AW$24)))</f>
        <v/>
      </c>
      <c r="AX894" s="159" t="n"/>
      <c r="AY894" s="159" t="n"/>
      <c r="AZ894" s="159" t="n"/>
      <c r="BA894" s="159" t="n"/>
      <c r="BB894" s="159" t="n"/>
    </row>
    <row r="895">
      <c r="C895" s="147" t="n"/>
      <c r="D895" s="61">
        <f>+D894-IF(D$18&gt;74,(D894/D$25)*$C$10)</f>
        <v/>
      </c>
      <c r="E895" s="61">
        <f>+E894-IF(E$18&gt;74,(E894/E$25)*$C$10)</f>
        <v/>
      </c>
      <c r="F895" s="61">
        <f>+F894-IF(F$18&gt;74,(F894/F$25)*$C$10)</f>
        <v/>
      </c>
      <c r="G895" s="61">
        <f>+G894-IF(G$18&gt;74,(G894/G$25)*$C$10)</f>
        <v/>
      </c>
      <c r="H895" s="61">
        <f>+H894-IF(H$18&gt;74,(H894/H$25)*$C$10)</f>
        <v/>
      </c>
      <c r="I895" s="61">
        <f>+I894-IF(I$18&gt;74,(I894/I$25)*$C$10)</f>
        <v/>
      </c>
      <c r="J895" s="61">
        <f>+J894-IF(J$18&gt;74,(J894/J$25)*$C$10)</f>
        <v/>
      </c>
      <c r="K895" s="61">
        <f>+K894-IF(K$18&gt;74,(K894/K$25)*$C$10)</f>
        <v/>
      </c>
      <c r="L895" s="61">
        <f>+L894-IF(L$18&gt;74,(L894/L$25)*$C$10)</f>
        <v/>
      </c>
      <c r="M895" s="61">
        <f>+M894-IF(M$18&gt;74,(M894/M$25)*$C$10)</f>
        <v/>
      </c>
      <c r="N895" s="61">
        <f>+N894-IF(N$18&gt;74,(N894/N$25)*$C$10)</f>
        <v/>
      </c>
      <c r="O895" s="61">
        <f>+O894-IF(O$18&gt;74,(O894/O$25)*$C$10)</f>
        <v/>
      </c>
      <c r="P895" s="61">
        <f>+P894-IF(P$18&gt;74,(P894/P$25)*$C$10)</f>
        <v/>
      </c>
      <c r="Q895" s="61">
        <f>+Q894-IF(Q$18&gt;74,(Q894/Q$25)*$C$10)</f>
        <v/>
      </c>
      <c r="R895" s="61">
        <f>+R894-IF(R$18&gt;74,(R894/R$25)*$C$10)</f>
        <v/>
      </c>
      <c r="S895" s="61">
        <f>+S894-IF(S$18&gt;74,(S894/S$25)*$C$10)</f>
        <v/>
      </c>
      <c r="T895" s="61">
        <f>+T894-IF(T$18&gt;74,(T894/T$25)*$C$10)</f>
        <v/>
      </c>
      <c r="U895" s="61">
        <f>+U894-IF(U$18&gt;74,(U894/U$25)*$C$10)</f>
        <v/>
      </c>
      <c r="V895" s="61">
        <f>+V894-IF(V$18&gt;74,(V894/V$25)*$C$10)</f>
        <v/>
      </c>
      <c r="W895" s="61">
        <f>+W894-IF(W$18&gt;74,(W894/W$25)*$C$10)</f>
        <v/>
      </c>
      <c r="X895" s="61">
        <f>+X894-IF(X$18&gt;74,(X894/X$25)*$C$10)</f>
        <v/>
      </c>
      <c r="Y895" s="61">
        <f>+Y894-IF(Y$18&gt;74,(Y894/Y$25)*$C$10)</f>
        <v/>
      </c>
      <c r="Z895" s="61">
        <f>+Z894-IF(Z$18&gt;74,(Z894/Z$25)*$C$10)</f>
        <v/>
      </c>
      <c r="AA895" s="61">
        <f>+AA894-IF(AA$18&gt;74,(AA894/AA$25)*$C$10)</f>
        <v/>
      </c>
      <c r="AB895" s="61">
        <f>+AB894-IF(AB$18&gt;74,(AB894/AB$25)*$C$10)</f>
        <v/>
      </c>
      <c r="AC895" s="61">
        <f>+AC894-IF(AC$18&gt;74,(AC894/AC$25)*$C$10)</f>
        <v/>
      </c>
      <c r="AD895" s="61">
        <f>+AD894-IF(AD$18&gt;74,(AD894/AD$25)*$C$10)</f>
        <v/>
      </c>
      <c r="AE895" s="61">
        <f>+AE894-IF(AE$18&gt;74,(AE894/AE$25)*$C$10)</f>
        <v/>
      </c>
      <c r="AF895" s="61">
        <f>+AF894-IF(AF$18&gt;74,(AF894/AF$25)*$C$10)</f>
        <v/>
      </c>
      <c r="AG895" s="61">
        <f>+AG894-IF(AG$18&gt;74,(AG894/AG$25)*$C$10)</f>
        <v/>
      </c>
      <c r="AH895" s="61">
        <f>+AH894-IF(AH$18&gt;74,(AH894/AH$25)*$C$10)</f>
        <v/>
      </c>
      <c r="AI895" s="61">
        <f>+AI894-IF(AI$18&gt;74,(AI894/AI$25)*$C$10)</f>
        <v/>
      </c>
      <c r="AJ895" s="61">
        <f>+AJ894-IF(AJ$18&gt;74,(AJ894/AJ$25)*$C$10)</f>
        <v/>
      </c>
      <c r="AK895" s="61">
        <f>+AK894-IF(AK$18&gt;74,(AK894/AK$25)*$C$10)</f>
        <v/>
      </c>
      <c r="AL895" s="61">
        <f>+AL894-IF(AL$18&gt;74,(AL894/AL$25)*$C$10)</f>
        <v/>
      </c>
      <c r="AM895" s="61">
        <f>+AM894-IF(AM$18&gt;74,(AM894/AM$25)*$C$10)</f>
        <v/>
      </c>
      <c r="AN895" s="61">
        <f>+AN894-IF(AN$18&gt;74,(AN894/AN$25)*$C$10)</f>
        <v/>
      </c>
      <c r="AO895" s="61">
        <f>+AO894-IF(AO$18&gt;74,(AO894/AO$25)*$C$10)</f>
        <v/>
      </c>
      <c r="AP895" s="61">
        <f>+AP894-IF(AP$18&gt;74,(AP894/AP$25)*$C$10)</f>
        <v/>
      </c>
      <c r="AQ895" s="61">
        <f>+AQ894-IF(AQ$18&gt;74,(AQ894/AQ$25)*$C$10)</f>
        <v/>
      </c>
      <c r="AR895" s="61">
        <f>+AR894-IF(AR$18&gt;74,(AR894/AR$25)*$C$10)</f>
        <v/>
      </c>
      <c r="AS895" s="61">
        <f>+AS894-IF(AS$18&gt;74,(AS894/AS$25)*$C$10)</f>
        <v/>
      </c>
      <c r="AT895" s="61">
        <f>+AT894-IF(AT$18&gt;74,(AT894/AT$25)*$C$10)</f>
        <v/>
      </c>
      <c r="AU895" s="61">
        <f>+AU894-IF(AU$18&gt;74,(AU894/AU$25)*$C$10)</f>
        <v/>
      </c>
      <c r="AV895" s="61">
        <f>+AV894-IF(AV$18&gt;74,(AV894/AV$25)*$C$10)</f>
        <v/>
      </c>
      <c r="AW895" s="61">
        <f>+AW894-IF(AW$18&gt;74,(AW894/AW$25)*$C$10)</f>
        <v/>
      </c>
      <c r="AX895" s="35">
        <f>IF(AW895&gt;0,1,0)</f>
        <v/>
      </c>
      <c r="AY895" s="35">
        <f>IF(AL895&gt;0,1,0)</f>
        <v/>
      </c>
      <c r="AZ895" s="35">
        <f>IF(AG895&gt;0,1,0)</f>
        <v/>
      </c>
      <c r="BA895" s="35">
        <f>IF(AB895&gt;0,1,0)</f>
        <v/>
      </c>
      <c r="BB895" s="35">
        <f>IF(W895&gt;0,1,0)</f>
        <v/>
      </c>
    </row>
    <row r="896">
      <c r="B896" s="154" t="inlineStr">
        <is>
          <t>trial 435</t>
        </is>
      </c>
      <c r="C896" s="155">
        <f>+start-C893</f>
        <v/>
      </c>
      <c r="D896" s="156">
        <f>IF((C896&lt;=0),0,((C896-D$24)*Stock*(_xlfn.NORM.INV(RAND(),stock_ave,stock_std))+(C896-D$24)*Bonds*(_xlfn.NORM.INV(RAND(),bond_ave,bond_std))+(C896-D$24)*cash*(_xlfn.NORM.INV(RAND(),cash_ave,cash_std))+(C896-D$24)))</f>
        <v/>
      </c>
      <c r="E896" s="156">
        <f>IF((D896&lt;=0),0,((D896-E$24)*Stock*(_xlfn.NORM.INV(RAND(),stock_ave,stock_std))+(D896-E$24)*Bonds*(_xlfn.NORM.INV(RAND(),bond_ave,bond_std))+(D896-E$24)*cash*(_xlfn.NORM.INV(RAND(),cash_ave,cash_std))+(D896-E$24)))</f>
        <v/>
      </c>
      <c r="F896" s="156">
        <f>IF((E896&lt;=0),0,((E896-F$24)*Stock*(_xlfn.NORM.INV(RAND(),stock_ave,stock_std))+(E896-F$24)*Bonds*(_xlfn.NORM.INV(RAND(),bond_ave,bond_std))+(E896-F$24)*cash*(_xlfn.NORM.INV(RAND(),cash_ave,cash_std))+(E896-F$24)))</f>
        <v/>
      </c>
      <c r="G896" s="156">
        <f>IF((F896&lt;=0),0,((F896-G$24)*Stock*(_xlfn.NORM.INV(RAND(),stock_ave,stock_std))+(F896-G$24)*Bonds*(_xlfn.NORM.INV(RAND(),bond_ave,bond_std))+(F896-G$24)*cash*(_xlfn.NORM.INV(RAND(),cash_ave,cash_std))+(F896-G$24)))</f>
        <v/>
      </c>
      <c r="H896" s="156">
        <f>IF((G896&lt;=0),0,((G896-H$24)*Stock*(_xlfn.NORM.INV(RAND(),stock_ave,stock_std))+(G896-H$24)*Bonds*(_xlfn.NORM.INV(RAND(),bond_ave,bond_std))+(G896-H$24)*cash*(_xlfn.NORM.INV(RAND(),cash_ave,cash_std))+(G896-H$24)))</f>
        <v/>
      </c>
      <c r="I896" s="156">
        <f>IF((H896&lt;=0),0,((H896-I$24)*Stock*(_xlfn.NORM.INV(RAND(),stock_ave,stock_std))+(H896-I$24)*Bonds*(_xlfn.NORM.INV(RAND(),bond_ave,bond_std))+(H896-I$24)*cash*(_xlfn.NORM.INV(RAND(),cash_ave,cash_std))+(H896-I$24)))</f>
        <v/>
      </c>
      <c r="J896" s="156">
        <f>IF((I896&lt;=0),0,((I896-J$24)*Stock*(_xlfn.NORM.INV(RAND(),stock_ave,stock_std))+(I896-J$24)*Bonds*(_xlfn.NORM.INV(RAND(),bond_ave,bond_std))+(I896-J$24)*cash*(_xlfn.NORM.INV(RAND(),cash_ave,cash_std))+(I896-J$24)))</f>
        <v/>
      </c>
      <c r="K896" s="156">
        <f>IF((J896&lt;=0),0,((J896-K$24)*Stock*(_xlfn.NORM.INV(RAND(),stock_ave,stock_std))+(J896-K$24)*Bonds*(_xlfn.NORM.INV(RAND(),bond_ave,bond_std))+(J896-K$24)*cash*(_xlfn.NORM.INV(RAND(),cash_ave,cash_std))+(J896-K$24)))</f>
        <v/>
      </c>
      <c r="L896" s="156">
        <f>IF((K896&lt;=0),0,((K896-L$24)*Stock*(_xlfn.NORM.INV(RAND(),stock_ave,stock_std))+(K896-L$24)*Bonds*(_xlfn.NORM.INV(RAND(),bond_ave,bond_std))+(K896-L$24)*cash*(_xlfn.NORM.INV(RAND(),cash_ave,cash_std))+(K896-L$24)))</f>
        <v/>
      </c>
      <c r="M896" s="156">
        <f>IF((L896&lt;=0),0,((L896-M$24)*Stock*(_xlfn.NORM.INV(RAND(),stock_ave,stock_std))+(L896-M$24)*Bonds*(_xlfn.NORM.INV(RAND(),bond_ave,bond_std))+(L896-M$24)*cash*(_xlfn.NORM.INV(RAND(),cash_ave,cash_std))+(L896-M$24)))</f>
        <v/>
      </c>
      <c r="N896" s="156">
        <f>IF((M896&lt;=0),0,((M896-N$24)*Stock*(_xlfn.NORM.INV(RAND(),stock_ave,stock_std))+(M896-N$24)*Bonds*(_xlfn.NORM.INV(RAND(),bond_ave,bond_std))+(M896-N$24)*cash*(_xlfn.NORM.INV(RAND(),cash_ave,cash_std))+(M896-N$24)))</f>
        <v/>
      </c>
      <c r="O896" s="156">
        <f>IF((N896&lt;=0),0,((N896-O$24)*Stock*(_xlfn.NORM.INV(RAND(),stock_ave,stock_std))+(N896-O$24)*Bonds*(_xlfn.NORM.INV(RAND(),bond_ave,bond_std))+(N896-O$24)*cash*(_xlfn.NORM.INV(RAND(),cash_ave,cash_std))+(N896-O$24)))</f>
        <v/>
      </c>
      <c r="P896" s="156">
        <f>IF((O896&lt;=0),0,((O896-P$24)*Stock*(_xlfn.NORM.INV(RAND(),stock_ave,stock_std))+(O896-P$24)*Bonds*(_xlfn.NORM.INV(RAND(),bond_ave,bond_std))+(O896-P$24)*cash*(_xlfn.NORM.INV(RAND(),cash_ave,cash_std))+(O896-P$24)))</f>
        <v/>
      </c>
      <c r="Q896" s="156">
        <f>IF((P896&lt;=0),0,((P896-Q$24)*Stock*(_xlfn.NORM.INV(RAND(),stock_ave,stock_std))+(P896-Q$24)*Bonds*(_xlfn.NORM.INV(RAND(),bond_ave,bond_std))+(P896-Q$24)*cash*(_xlfn.NORM.INV(RAND(),cash_ave,cash_std))+(P896-Q$24)))</f>
        <v/>
      </c>
      <c r="R896" s="156">
        <f>IF((Q896&lt;=0),0,((Q896-R$24)*Stock*(_xlfn.NORM.INV(RAND(),stock_ave,stock_std))+(Q896-R$24)*Bonds*(_xlfn.NORM.INV(RAND(),bond_ave,bond_std))+(Q896-R$24)*cash*(_xlfn.NORM.INV(RAND(),cash_ave,cash_std))+(Q896-R$24)))</f>
        <v/>
      </c>
      <c r="S896" s="156">
        <f>IF((R896&lt;=0),0,((R896-S$24)*Stock*(_xlfn.NORM.INV(RAND(),stock_ave,stock_std))+(R896-S$24)*Bonds*(_xlfn.NORM.INV(RAND(),bond_ave,bond_std))+(R896-S$24)*cash*(_xlfn.NORM.INV(RAND(),cash_ave,cash_std))+(R896-S$24)))</f>
        <v/>
      </c>
      <c r="T896" s="156">
        <f>IF((S896&lt;=0),0,((S896-T$24)*Stock*(_xlfn.NORM.INV(RAND(),stock_ave,stock_std))+(S896-T$24)*Bonds*(_xlfn.NORM.INV(RAND(),bond_ave,bond_std))+(S896-T$24)*cash*(_xlfn.NORM.INV(RAND(),cash_ave,cash_std))+(S896-T$24)))</f>
        <v/>
      </c>
      <c r="U896" s="156">
        <f>IF((T896&lt;=0),0,((T896-U$24)*Stock*(_xlfn.NORM.INV(RAND(),stock_ave,stock_std))+(T896-U$24)*Bonds*(_xlfn.NORM.INV(RAND(),bond_ave,bond_std))+(T896-U$24)*cash*(_xlfn.NORM.INV(RAND(),cash_ave,cash_std))+(T896-U$24)))</f>
        <v/>
      </c>
      <c r="V896" s="156">
        <f>IF((U896&lt;=0),0,((U896-V$24)*Stock*(_xlfn.NORM.INV(RAND(),stock_ave,stock_std))+(U896-V$24)*Bonds*(_xlfn.NORM.INV(RAND(),bond_ave,bond_std))+(U896-V$24)*cash*(_xlfn.NORM.INV(RAND(),cash_ave,cash_std))+(U896-V$24)))</f>
        <v/>
      </c>
      <c r="W896" s="156">
        <f>IF((V896&lt;=0),0,((V896-W$24)*Stock*(_xlfn.NORM.INV(RAND(),stock_ave,stock_std))+(V896-W$24)*Bonds*(_xlfn.NORM.INV(RAND(),bond_ave,bond_std))+(V896-W$24)*cash*(_xlfn.NORM.INV(RAND(),cash_ave,cash_std))+(V896-W$24)))</f>
        <v/>
      </c>
      <c r="X896" s="156">
        <f>IF((W896&lt;=0),0,((W896-X$24)*Stock*(_xlfn.NORM.INV(RAND(),stock_ave,stock_std))+(W896-X$24)*Bonds*(_xlfn.NORM.INV(RAND(),bond_ave,bond_std))+(W896-X$24)*cash*(_xlfn.NORM.INV(RAND(),cash_ave,cash_std))+(W896-X$24)))</f>
        <v/>
      </c>
      <c r="Y896" s="156">
        <f>IF((X896&lt;=0),0,((X896-Y$24)*Stock*(_xlfn.NORM.INV(RAND(),stock_ave,stock_std))+(X896-Y$24)*Bonds*(_xlfn.NORM.INV(RAND(),bond_ave,bond_std))+(X896-Y$24)*cash*(_xlfn.NORM.INV(RAND(),cash_ave,cash_std))+(X896-Y$24)))</f>
        <v/>
      </c>
      <c r="Z896" s="156">
        <f>IF((Y896&lt;=0),0,((Y896-Z$24)*Stock*(_xlfn.NORM.INV(RAND(),stock_ave,stock_std))+(Y896-Z$24)*Bonds*(_xlfn.NORM.INV(RAND(),bond_ave,bond_std))+(Y896-Z$24)*cash*(_xlfn.NORM.INV(RAND(),cash_ave,cash_std))+(Y896-Z$24)))</f>
        <v/>
      </c>
      <c r="AA896" s="156">
        <f>IF((Z896&lt;=0),0,((Z896-AA$24)*Stock*(_xlfn.NORM.INV(RAND(),stock_ave,stock_std))+(Z896-AA$24)*Bonds*(_xlfn.NORM.INV(RAND(),bond_ave,bond_std))+(Z896-AA$24)*cash*(_xlfn.NORM.INV(RAND(),cash_ave,cash_std))+(Z896-AA$24)))</f>
        <v/>
      </c>
      <c r="AB896" s="156">
        <f>IF((AA896&lt;=0),0,((AA896-AB$24)*Stock*(_xlfn.NORM.INV(RAND(),stock_ave,stock_std))+(AA896-AB$24)*Bonds*(_xlfn.NORM.INV(RAND(),bond_ave,bond_std))+(AA896-AB$24)*cash*(_xlfn.NORM.INV(RAND(),cash_ave,cash_std))+(AA896-AB$24)))</f>
        <v/>
      </c>
      <c r="AC896" s="156">
        <f>IF((AB896&lt;=0),0,((AB896-AC$24)*Stock*(_xlfn.NORM.INV(RAND(),stock_ave,stock_std))+(AB896-AC$24)*Bonds*(_xlfn.NORM.INV(RAND(),bond_ave,bond_std))+(AB896-AC$24)*cash*(_xlfn.NORM.INV(RAND(),cash_ave,cash_std))+(AB896-AC$24)))</f>
        <v/>
      </c>
      <c r="AD896" s="156">
        <f>IF((AC896&lt;=0),0,((AC896-AD$24)*Stock*(_xlfn.NORM.INV(RAND(),stock_ave,stock_std))+(AC896-AD$24)*Bonds*(_xlfn.NORM.INV(RAND(),bond_ave,bond_std))+(AC896-AD$24)*cash*(_xlfn.NORM.INV(RAND(),cash_ave,cash_std))+(AC896-AD$24)))</f>
        <v/>
      </c>
      <c r="AE896" s="156">
        <f>IF((AD896&lt;=0),0,((AD896-AE$24)*Stock*(_xlfn.NORM.INV(RAND(),stock_ave,stock_std))+(AD896-AE$24)*Bonds*(_xlfn.NORM.INV(RAND(),bond_ave,bond_std))+(AD896-AE$24)*cash*(_xlfn.NORM.INV(RAND(),cash_ave,cash_std))+(AD896-AE$24)))</f>
        <v/>
      </c>
      <c r="AF896" s="156">
        <f>IF((AE896&lt;=0),0,((AE896-AF$24)*Stock*(_xlfn.NORM.INV(RAND(),stock_ave,stock_std))+(AE896-AF$24)*Bonds*(_xlfn.NORM.INV(RAND(),bond_ave,bond_std))+(AE896-AF$24)*cash*(_xlfn.NORM.INV(RAND(),cash_ave,cash_std))+(AE896-AF$24)))</f>
        <v/>
      </c>
      <c r="AG896" s="156">
        <f>IF((AF896&lt;=0),0,((AF896-AG$24)*Stock*(_xlfn.NORM.INV(RAND(),stock_ave,stock_std))+(AF896-AG$24)*Bonds*(_xlfn.NORM.INV(RAND(),bond_ave,bond_std))+(AF896-AG$24)*cash*(_xlfn.NORM.INV(RAND(),cash_ave,cash_std))+(AF896-AG$24)))</f>
        <v/>
      </c>
      <c r="AH896" s="156">
        <f>IF((AG896&lt;=0),0,((AG896-AH$24)*Stock*(_xlfn.NORM.INV(RAND(),stock_ave,stock_std))+(AG896-AH$24)*Bonds*(_xlfn.NORM.INV(RAND(),bond_ave,bond_std))+(AG896-AH$24)*cash*(_xlfn.NORM.INV(RAND(),cash_ave,cash_std))+(AG896-AH$24)))</f>
        <v/>
      </c>
      <c r="AI896" s="156">
        <f>IF((AH896&lt;=0),0,((AH896-AI$24)*Stock*(_xlfn.NORM.INV(RAND(),stock_ave,stock_std))+(AH896-AI$24)*Bonds*(_xlfn.NORM.INV(RAND(),bond_ave,bond_std))+(AH896-AI$24)*cash*(_xlfn.NORM.INV(RAND(),cash_ave,cash_std))+(AH896-AI$24)))</f>
        <v/>
      </c>
      <c r="AJ896" s="156">
        <f>IF((AI896&lt;=0),0,((AI896-AJ$24)*Stock*(_xlfn.NORM.INV(RAND(),stock_ave,stock_std))+(AI896-AJ$24)*Bonds*(_xlfn.NORM.INV(RAND(),bond_ave,bond_std))+(AI896-AJ$24)*cash*(_xlfn.NORM.INV(RAND(),cash_ave,cash_std))+(AI896-AJ$24)))</f>
        <v/>
      </c>
      <c r="AK896" s="156">
        <f>IF((AJ896&lt;=0),0,((AJ896-AK$24)*Stock*(_xlfn.NORM.INV(RAND(),stock_ave,stock_std))+(AJ896-AK$24)*Bonds*(_xlfn.NORM.INV(RAND(),bond_ave,bond_std))+(AJ896-AK$24)*cash*(_xlfn.NORM.INV(RAND(),cash_ave,cash_std))+(AJ896-AK$24)))</f>
        <v/>
      </c>
      <c r="AL896" s="156">
        <f>IF((AK896&lt;=0),0,((AK896-AL$24)*Stock*(_xlfn.NORM.INV(RAND(),stock_ave,stock_std))+(AK896-AL$24)*Bonds*(_xlfn.NORM.INV(RAND(),bond_ave,bond_std))+(AK896-AL$24)*cash*(_xlfn.NORM.INV(RAND(),cash_ave,cash_std))+(AK896-AL$24)))</f>
        <v/>
      </c>
      <c r="AM896" s="156">
        <f>IF((AL896&lt;=0),0,((AL896-AM$24)*Stock*(_xlfn.NORM.INV(RAND(),stock_ave,stock_std))+(AL896-AM$24)*Bonds*(_xlfn.NORM.INV(RAND(),bond_ave,bond_std))+(AL896-AM$24)*cash*(_xlfn.NORM.INV(RAND(),cash_ave,cash_std))+(AL896-AM$24)))</f>
        <v/>
      </c>
      <c r="AN896" s="156">
        <f>IF((AM896&lt;=0),0,((AM896-AN$24)*Stock*(_xlfn.NORM.INV(RAND(),stock_ave,stock_std))+(AM896-AN$24)*Bonds*(_xlfn.NORM.INV(RAND(),bond_ave,bond_std))+(AM896-AN$24)*cash*(_xlfn.NORM.INV(RAND(),cash_ave,cash_std))+(AM896-AN$24)))</f>
        <v/>
      </c>
      <c r="AO896" s="156">
        <f>IF((AN896&lt;=0),0,((AN896-AO$24)*Stock*(_xlfn.NORM.INV(RAND(),stock_ave,stock_std))+(AN896-AO$24)*Bonds*(_xlfn.NORM.INV(RAND(),bond_ave,bond_std))+(AN896-AO$24)*cash*(_xlfn.NORM.INV(RAND(),cash_ave,cash_std))+(AN896-AO$24)))</f>
        <v/>
      </c>
      <c r="AP896" s="156">
        <f>IF((AO896&lt;=0),0,((AO896-AP$24)*Stock*(_xlfn.NORM.INV(RAND(),stock_ave,stock_std))+(AO896-AP$24)*Bonds*(_xlfn.NORM.INV(RAND(),bond_ave,bond_std))+(AO896-AP$24)*cash*(_xlfn.NORM.INV(RAND(),cash_ave,cash_std))+(AO896-AP$24)))</f>
        <v/>
      </c>
      <c r="AQ896" s="156">
        <f>IF((AP896&lt;=0),0,((AP896-AQ$24)*Stock*(_xlfn.NORM.INV(RAND(),stock_ave,stock_std))+(AP896-AQ$24)*Bonds*(_xlfn.NORM.INV(RAND(),bond_ave,bond_std))+(AP896-AQ$24)*cash*(_xlfn.NORM.INV(RAND(),cash_ave,cash_std))+(AP896-AQ$24)))</f>
        <v/>
      </c>
      <c r="AR896" s="156">
        <f>IF((AQ896&lt;=0),0,((AQ896-AR$24)*Stock*(_xlfn.NORM.INV(RAND(),stock_ave,stock_std))+(AQ896-AR$24)*Bonds*(_xlfn.NORM.INV(RAND(),bond_ave,bond_std))+(AQ896-AR$24)*cash*(_xlfn.NORM.INV(RAND(),cash_ave,cash_std))+(AQ896-AR$24)))</f>
        <v/>
      </c>
      <c r="AS896" s="156">
        <f>IF((AR896&lt;=0),0,((AR896-AS$24)*Stock*(_xlfn.NORM.INV(RAND(),stock_ave,stock_std))+(AR896-AS$24)*Bonds*(_xlfn.NORM.INV(RAND(),bond_ave,bond_std))+(AR896-AS$24)*cash*(_xlfn.NORM.INV(RAND(),cash_ave,cash_std))+(AR896-AS$24)))</f>
        <v/>
      </c>
      <c r="AT896" s="156">
        <f>IF((AS896&lt;=0),0,((AS896-AT$24)*Stock*(_xlfn.NORM.INV(RAND(),stock_ave,stock_std))+(AS896-AT$24)*Bonds*(_xlfn.NORM.INV(RAND(),bond_ave,bond_std))+(AS896-AT$24)*cash*(_xlfn.NORM.INV(RAND(),cash_ave,cash_std))+(AS896-AT$24)))</f>
        <v/>
      </c>
      <c r="AU896" s="156">
        <f>IF((AT896&lt;=0),0,((AT896-AU$24)*Stock*(_xlfn.NORM.INV(RAND(),stock_ave,stock_std))+(AT896-AU$24)*Bonds*(_xlfn.NORM.INV(RAND(),bond_ave,bond_std))+(AT896-AU$24)*cash*(_xlfn.NORM.INV(RAND(),cash_ave,cash_std))+(AT896-AU$24)))</f>
        <v/>
      </c>
      <c r="AV896" s="156">
        <f>IF((AU896&lt;=0),0,((AU896-AV$24)*Stock*(_xlfn.NORM.INV(RAND(),stock_ave,stock_std))+(AU896-AV$24)*Bonds*(_xlfn.NORM.INV(RAND(),bond_ave,bond_std))+(AU896-AV$24)*cash*(_xlfn.NORM.INV(RAND(),cash_ave,cash_std))+(AU896-AV$24)))</f>
        <v/>
      </c>
      <c r="AW896" s="156">
        <f>IF((AV896&lt;=0),0,((AV896-AW$24)*Stock*(_xlfn.NORM.INV(RAND(),stock_ave,stock_std))+(AV896-AW$24)*Bonds*(_xlfn.NORM.INV(RAND(),bond_ave,bond_std))+(AV896-AW$24)*cash*(_xlfn.NORM.INV(RAND(),cash_ave,cash_std))+(AV896-AW$24)))</f>
        <v/>
      </c>
      <c r="AX896" s="159" t="n"/>
      <c r="AY896" s="159" t="n"/>
      <c r="AZ896" s="159" t="n"/>
      <c r="BA896" s="159" t="n"/>
      <c r="BB896" s="159" t="n"/>
    </row>
    <row r="897">
      <c r="C897" s="147" t="n"/>
      <c r="D897" s="61">
        <f>+D896-IF(D$18&gt;74,(D896/D$25)*$C$10)</f>
        <v/>
      </c>
      <c r="E897" s="61">
        <f>+E896-IF(E$18&gt;74,(E896/E$25)*$C$10)</f>
        <v/>
      </c>
      <c r="F897" s="61">
        <f>+F896-IF(F$18&gt;74,(F896/F$25)*$C$10)</f>
        <v/>
      </c>
      <c r="G897" s="61">
        <f>+G896-IF(G$18&gt;74,(G896/G$25)*$C$10)</f>
        <v/>
      </c>
      <c r="H897" s="61">
        <f>+H896-IF(H$18&gt;74,(H896/H$25)*$C$10)</f>
        <v/>
      </c>
      <c r="I897" s="61">
        <f>+I896-IF(I$18&gt;74,(I896/I$25)*$C$10)</f>
        <v/>
      </c>
      <c r="J897" s="61">
        <f>+J896-IF(J$18&gt;74,(J896/J$25)*$C$10)</f>
        <v/>
      </c>
      <c r="K897" s="61">
        <f>+K896-IF(K$18&gt;74,(K896/K$25)*$C$10)</f>
        <v/>
      </c>
      <c r="L897" s="61">
        <f>+L896-IF(L$18&gt;74,(L896/L$25)*$C$10)</f>
        <v/>
      </c>
      <c r="M897" s="61">
        <f>+M896-IF(M$18&gt;74,(M896/M$25)*$C$10)</f>
        <v/>
      </c>
      <c r="N897" s="61">
        <f>+N896-IF(N$18&gt;74,(N896/N$25)*$C$10)</f>
        <v/>
      </c>
      <c r="O897" s="61">
        <f>+O896-IF(O$18&gt;74,(O896/O$25)*$C$10)</f>
        <v/>
      </c>
      <c r="P897" s="61">
        <f>+P896-IF(P$18&gt;74,(P896/P$25)*$C$10)</f>
        <v/>
      </c>
      <c r="Q897" s="61">
        <f>+Q896-IF(Q$18&gt;74,(Q896/Q$25)*$C$10)</f>
        <v/>
      </c>
      <c r="R897" s="61">
        <f>+R896-IF(R$18&gt;74,(R896/R$25)*$C$10)</f>
        <v/>
      </c>
      <c r="S897" s="61">
        <f>+S896-IF(S$18&gt;74,(S896/S$25)*$C$10)</f>
        <v/>
      </c>
      <c r="T897" s="61">
        <f>+T896-IF(T$18&gt;74,(T896/T$25)*$C$10)</f>
        <v/>
      </c>
      <c r="U897" s="61">
        <f>+U896-IF(U$18&gt;74,(U896/U$25)*$C$10)</f>
        <v/>
      </c>
      <c r="V897" s="61">
        <f>+V896-IF(V$18&gt;74,(V896/V$25)*$C$10)</f>
        <v/>
      </c>
      <c r="W897" s="61">
        <f>+W896-IF(W$18&gt;74,(W896/W$25)*$C$10)</f>
        <v/>
      </c>
      <c r="X897" s="61">
        <f>+X896-IF(X$18&gt;74,(X896/X$25)*$C$10)</f>
        <v/>
      </c>
      <c r="Y897" s="61">
        <f>+Y896-IF(Y$18&gt;74,(Y896/Y$25)*$C$10)</f>
        <v/>
      </c>
      <c r="Z897" s="61">
        <f>+Z896-IF(Z$18&gt;74,(Z896/Z$25)*$C$10)</f>
        <v/>
      </c>
      <c r="AA897" s="61">
        <f>+AA896-IF(AA$18&gt;74,(AA896/AA$25)*$C$10)</f>
        <v/>
      </c>
      <c r="AB897" s="61">
        <f>+AB896-IF(AB$18&gt;74,(AB896/AB$25)*$C$10)</f>
        <v/>
      </c>
      <c r="AC897" s="61">
        <f>+AC896-IF(AC$18&gt;74,(AC896/AC$25)*$C$10)</f>
        <v/>
      </c>
      <c r="AD897" s="61">
        <f>+AD896-IF(AD$18&gt;74,(AD896/AD$25)*$C$10)</f>
        <v/>
      </c>
      <c r="AE897" s="61">
        <f>+AE896-IF(AE$18&gt;74,(AE896/AE$25)*$C$10)</f>
        <v/>
      </c>
      <c r="AF897" s="61">
        <f>+AF896-IF(AF$18&gt;74,(AF896/AF$25)*$C$10)</f>
        <v/>
      </c>
      <c r="AG897" s="61">
        <f>+AG896-IF(AG$18&gt;74,(AG896/AG$25)*$C$10)</f>
        <v/>
      </c>
      <c r="AH897" s="61">
        <f>+AH896-IF(AH$18&gt;74,(AH896/AH$25)*$C$10)</f>
        <v/>
      </c>
      <c r="AI897" s="61">
        <f>+AI896-IF(AI$18&gt;74,(AI896/AI$25)*$C$10)</f>
        <v/>
      </c>
      <c r="AJ897" s="61">
        <f>+AJ896-IF(AJ$18&gt;74,(AJ896/AJ$25)*$C$10)</f>
        <v/>
      </c>
      <c r="AK897" s="61">
        <f>+AK896-IF(AK$18&gt;74,(AK896/AK$25)*$C$10)</f>
        <v/>
      </c>
      <c r="AL897" s="61">
        <f>+AL896-IF(AL$18&gt;74,(AL896/AL$25)*$C$10)</f>
        <v/>
      </c>
      <c r="AM897" s="61">
        <f>+AM896-IF(AM$18&gt;74,(AM896/AM$25)*$C$10)</f>
        <v/>
      </c>
      <c r="AN897" s="61">
        <f>+AN896-IF(AN$18&gt;74,(AN896/AN$25)*$C$10)</f>
        <v/>
      </c>
      <c r="AO897" s="61">
        <f>+AO896-IF(AO$18&gt;74,(AO896/AO$25)*$C$10)</f>
        <v/>
      </c>
      <c r="AP897" s="61">
        <f>+AP896-IF(AP$18&gt;74,(AP896/AP$25)*$C$10)</f>
        <v/>
      </c>
      <c r="AQ897" s="61">
        <f>+AQ896-IF(AQ$18&gt;74,(AQ896/AQ$25)*$C$10)</f>
        <v/>
      </c>
      <c r="AR897" s="61">
        <f>+AR896-IF(AR$18&gt;74,(AR896/AR$25)*$C$10)</f>
        <v/>
      </c>
      <c r="AS897" s="61">
        <f>+AS896-IF(AS$18&gt;74,(AS896/AS$25)*$C$10)</f>
        <v/>
      </c>
      <c r="AT897" s="61">
        <f>+AT896-IF(AT$18&gt;74,(AT896/AT$25)*$C$10)</f>
        <v/>
      </c>
      <c r="AU897" s="61">
        <f>+AU896-IF(AU$18&gt;74,(AU896/AU$25)*$C$10)</f>
        <v/>
      </c>
      <c r="AV897" s="61">
        <f>+AV896-IF(AV$18&gt;74,(AV896/AV$25)*$C$10)</f>
        <v/>
      </c>
      <c r="AW897" s="61">
        <f>+AW896-IF(AW$18&gt;74,(AW896/AW$25)*$C$10)</f>
        <v/>
      </c>
      <c r="AX897" s="35">
        <f>IF(AW897&gt;0,1,0)</f>
        <v/>
      </c>
      <c r="AY897" s="35">
        <f>IF(AL897&gt;0,1,0)</f>
        <v/>
      </c>
      <c r="AZ897" s="35">
        <f>IF(AG897&gt;0,1,0)</f>
        <v/>
      </c>
      <c r="BA897" s="35">
        <f>IF(AB897&gt;0,1,0)</f>
        <v/>
      </c>
      <c r="BB897" s="35">
        <f>IF(W897&gt;0,1,0)</f>
        <v/>
      </c>
    </row>
    <row r="898">
      <c r="B898" s="154" t="inlineStr">
        <is>
          <t>trial 436</t>
        </is>
      </c>
      <c r="C898" s="155">
        <f>+start-C895</f>
        <v/>
      </c>
      <c r="D898" s="156">
        <f>IF((C898&lt;=0),0,((C898-D$24)*Stock*(_xlfn.NORM.INV(RAND(),stock_ave,stock_std))+(C898-D$24)*Bonds*(_xlfn.NORM.INV(RAND(),bond_ave,bond_std))+(C898-D$24)*cash*(_xlfn.NORM.INV(RAND(),cash_ave,cash_std))+(C898-D$24)))</f>
        <v/>
      </c>
      <c r="E898" s="156">
        <f>IF((D898&lt;=0),0,((D898-E$24)*Stock*(_xlfn.NORM.INV(RAND(),stock_ave,stock_std))+(D898-E$24)*Bonds*(_xlfn.NORM.INV(RAND(),bond_ave,bond_std))+(D898-E$24)*cash*(_xlfn.NORM.INV(RAND(),cash_ave,cash_std))+(D898-E$24)))</f>
        <v/>
      </c>
      <c r="F898" s="156">
        <f>IF((E898&lt;=0),0,((E898-F$24)*Stock*(_xlfn.NORM.INV(RAND(),stock_ave,stock_std))+(E898-F$24)*Bonds*(_xlfn.NORM.INV(RAND(),bond_ave,bond_std))+(E898-F$24)*cash*(_xlfn.NORM.INV(RAND(),cash_ave,cash_std))+(E898-F$24)))</f>
        <v/>
      </c>
      <c r="G898" s="156">
        <f>IF((F898&lt;=0),0,((F898-G$24)*Stock*(_xlfn.NORM.INV(RAND(),stock_ave,stock_std))+(F898-G$24)*Bonds*(_xlfn.NORM.INV(RAND(),bond_ave,bond_std))+(F898-G$24)*cash*(_xlfn.NORM.INV(RAND(),cash_ave,cash_std))+(F898-G$24)))</f>
        <v/>
      </c>
      <c r="H898" s="156">
        <f>IF((G898&lt;=0),0,((G898-H$24)*Stock*(_xlfn.NORM.INV(RAND(),stock_ave,stock_std))+(G898-H$24)*Bonds*(_xlfn.NORM.INV(RAND(),bond_ave,bond_std))+(G898-H$24)*cash*(_xlfn.NORM.INV(RAND(),cash_ave,cash_std))+(G898-H$24)))</f>
        <v/>
      </c>
      <c r="I898" s="156">
        <f>IF((H898&lt;=0),0,((H898-I$24)*Stock*(_xlfn.NORM.INV(RAND(),stock_ave,stock_std))+(H898-I$24)*Bonds*(_xlfn.NORM.INV(RAND(),bond_ave,bond_std))+(H898-I$24)*cash*(_xlfn.NORM.INV(RAND(),cash_ave,cash_std))+(H898-I$24)))</f>
        <v/>
      </c>
      <c r="J898" s="156">
        <f>IF((I898&lt;=0),0,((I898-J$24)*Stock*(_xlfn.NORM.INV(RAND(),stock_ave,stock_std))+(I898-J$24)*Bonds*(_xlfn.NORM.INV(RAND(),bond_ave,bond_std))+(I898-J$24)*cash*(_xlfn.NORM.INV(RAND(),cash_ave,cash_std))+(I898-J$24)))</f>
        <v/>
      </c>
      <c r="K898" s="156">
        <f>IF((J898&lt;=0),0,((J898-K$24)*Stock*(_xlfn.NORM.INV(RAND(),stock_ave,stock_std))+(J898-K$24)*Bonds*(_xlfn.NORM.INV(RAND(),bond_ave,bond_std))+(J898-K$24)*cash*(_xlfn.NORM.INV(RAND(),cash_ave,cash_std))+(J898-K$24)))</f>
        <v/>
      </c>
      <c r="L898" s="156">
        <f>IF((K898&lt;=0),0,((K898-L$24)*Stock*(_xlfn.NORM.INV(RAND(),stock_ave,stock_std))+(K898-L$24)*Bonds*(_xlfn.NORM.INV(RAND(),bond_ave,bond_std))+(K898-L$24)*cash*(_xlfn.NORM.INV(RAND(),cash_ave,cash_std))+(K898-L$24)))</f>
        <v/>
      </c>
      <c r="M898" s="156">
        <f>IF((L898&lt;=0),0,((L898-M$24)*Stock*(_xlfn.NORM.INV(RAND(),stock_ave,stock_std))+(L898-M$24)*Bonds*(_xlfn.NORM.INV(RAND(),bond_ave,bond_std))+(L898-M$24)*cash*(_xlfn.NORM.INV(RAND(),cash_ave,cash_std))+(L898-M$24)))</f>
        <v/>
      </c>
      <c r="N898" s="156">
        <f>IF((M898&lt;=0),0,((M898-N$24)*Stock*(_xlfn.NORM.INV(RAND(),stock_ave,stock_std))+(M898-N$24)*Bonds*(_xlfn.NORM.INV(RAND(),bond_ave,bond_std))+(M898-N$24)*cash*(_xlfn.NORM.INV(RAND(),cash_ave,cash_std))+(M898-N$24)))</f>
        <v/>
      </c>
      <c r="O898" s="156">
        <f>IF((N898&lt;=0),0,((N898-O$24)*Stock*(_xlfn.NORM.INV(RAND(),stock_ave,stock_std))+(N898-O$24)*Bonds*(_xlfn.NORM.INV(RAND(),bond_ave,bond_std))+(N898-O$24)*cash*(_xlfn.NORM.INV(RAND(),cash_ave,cash_std))+(N898-O$24)))</f>
        <v/>
      </c>
      <c r="P898" s="156">
        <f>IF((O898&lt;=0),0,((O898-P$24)*Stock*(_xlfn.NORM.INV(RAND(),stock_ave,stock_std))+(O898-P$24)*Bonds*(_xlfn.NORM.INV(RAND(),bond_ave,bond_std))+(O898-P$24)*cash*(_xlfn.NORM.INV(RAND(),cash_ave,cash_std))+(O898-P$24)))</f>
        <v/>
      </c>
      <c r="Q898" s="156">
        <f>IF((P898&lt;=0),0,((P898-Q$24)*Stock*(_xlfn.NORM.INV(RAND(),stock_ave,stock_std))+(P898-Q$24)*Bonds*(_xlfn.NORM.INV(RAND(),bond_ave,bond_std))+(P898-Q$24)*cash*(_xlfn.NORM.INV(RAND(),cash_ave,cash_std))+(P898-Q$24)))</f>
        <v/>
      </c>
      <c r="R898" s="156">
        <f>IF((Q898&lt;=0),0,((Q898-R$24)*Stock*(_xlfn.NORM.INV(RAND(),stock_ave,stock_std))+(Q898-R$24)*Bonds*(_xlfn.NORM.INV(RAND(),bond_ave,bond_std))+(Q898-R$24)*cash*(_xlfn.NORM.INV(RAND(),cash_ave,cash_std))+(Q898-R$24)))</f>
        <v/>
      </c>
      <c r="S898" s="156">
        <f>IF((R898&lt;=0),0,((R898-S$24)*Stock*(_xlfn.NORM.INV(RAND(),stock_ave,stock_std))+(R898-S$24)*Bonds*(_xlfn.NORM.INV(RAND(),bond_ave,bond_std))+(R898-S$24)*cash*(_xlfn.NORM.INV(RAND(),cash_ave,cash_std))+(R898-S$24)))</f>
        <v/>
      </c>
      <c r="T898" s="156">
        <f>IF((S898&lt;=0),0,((S898-T$24)*Stock*(_xlfn.NORM.INV(RAND(),stock_ave,stock_std))+(S898-T$24)*Bonds*(_xlfn.NORM.INV(RAND(),bond_ave,bond_std))+(S898-T$24)*cash*(_xlfn.NORM.INV(RAND(),cash_ave,cash_std))+(S898-T$24)))</f>
        <v/>
      </c>
      <c r="U898" s="156">
        <f>IF((T898&lt;=0),0,((T898-U$24)*Stock*(_xlfn.NORM.INV(RAND(),stock_ave,stock_std))+(T898-U$24)*Bonds*(_xlfn.NORM.INV(RAND(),bond_ave,bond_std))+(T898-U$24)*cash*(_xlfn.NORM.INV(RAND(),cash_ave,cash_std))+(T898-U$24)))</f>
        <v/>
      </c>
      <c r="V898" s="156">
        <f>IF((U898&lt;=0),0,((U898-V$24)*Stock*(_xlfn.NORM.INV(RAND(),stock_ave,stock_std))+(U898-V$24)*Bonds*(_xlfn.NORM.INV(RAND(),bond_ave,bond_std))+(U898-V$24)*cash*(_xlfn.NORM.INV(RAND(),cash_ave,cash_std))+(U898-V$24)))</f>
        <v/>
      </c>
      <c r="W898" s="156">
        <f>IF((V898&lt;=0),0,((V898-W$24)*Stock*(_xlfn.NORM.INV(RAND(),stock_ave,stock_std))+(V898-W$24)*Bonds*(_xlfn.NORM.INV(RAND(),bond_ave,bond_std))+(V898-W$24)*cash*(_xlfn.NORM.INV(RAND(),cash_ave,cash_std))+(V898-W$24)))</f>
        <v/>
      </c>
      <c r="X898" s="156">
        <f>IF((W898&lt;=0),0,((W898-X$24)*Stock*(_xlfn.NORM.INV(RAND(),stock_ave,stock_std))+(W898-X$24)*Bonds*(_xlfn.NORM.INV(RAND(),bond_ave,bond_std))+(W898-X$24)*cash*(_xlfn.NORM.INV(RAND(),cash_ave,cash_std))+(W898-X$24)))</f>
        <v/>
      </c>
      <c r="Y898" s="156">
        <f>IF((X898&lt;=0),0,((X898-Y$24)*Stock*(_xlfn.NORM.INV(RAND(),stock_ave,stock_std))+(X898-Y$24)*Bonds*(_xlfn.NORM.INV(RAND(),bond_ave,bond_std))+(X898-Y$24)*cash*(_xlfn.NORM.INV(RAND(),cash_ave,cash_std))+(X898-Y$24)))</f>
        <v/>
      </c>
      <c r="Z898" s="156">
        <f>IF((Y898&lt;=0),0,((Y898-Z$24)*Stock*(_xlfn.NORM.INV(RAND(),stock_ave,stock_std))+(Y898-Z$24)*Bonds*(_xlfn.NORM.INV(RAND(),bond_ave,bond_std))+(Y898-Z$24)*cash*(_xlfn.NORM.INV(RAND(),cash_ave,cash_std))+(Y898-Z$24)))</f>
        <v/>
      </c>
      <c r="AA898" s="156">
        <f>IF((Z898&lt;=0),0,((Z898-AA$24)*Stock*(_xlfn.NORM.INV(RAND(),stock_ave,stock_std))+(Z898-AA$24)*Bonds*(_xlfn.NORM.INV(RAND(),bond_ave,bond_std))+(Z898-AA$24)*cash*(_xlfn.NORM.INV(RAND(),cash_ave,cash_std))+(Z898-AA$24)))</f>
        <v/>
      </c>
      <c r="AB898" s="156">
        <f>IF((AA898&lt;=0),0,((AA898-AB$24)*Stock*(_xlfn.NORM.INV(RAND(),stock_ave,stock_std))+(AA898-AB$24)*Bonds*(_xlfn.NORM.INV(RAND(),bond_ave,bond_std))+(AA898-AB$24)*cash*(_xlfn.NORM.INV(RAND(),cash_ave,cash_std))+(AA898-AB$24)))</f>
        <v/>
      </c>
      <c r="AC898" s="156">
        <f>IF((AB898&lt;=0),0,((AB898-AC$24)*Stock*(_xlfn.NORM.INV(RAND(),stock_ave,stock_std))+(AB898-AC$24)*Bonds*(_xlfn.NORM.INV(RAND(),bond_ave,bond_std))+(AB898-AC$24)*cash*(_xlfn.NORM.INV(RAND(),cash_ave,cash_std))+(AB898-AC$24)))</f>
        <v/>
      </c>
      <c r="AD898" s="156">
        <f>IF((AC898&lt;=0),0,((AC898-AD$24)*Stock*(_xlfn.NORM.INV(RAND(),stock_ave,stock_std))+(AC898-AD$24)*Bonds*(_xlfn.NORM.INV(RAND(),bond_ave,bond_std))+(AC898-AD$24)*cash*(_xlfn.NORM.INV(RAND(),cash_ave,cash_std))+(AC898-AD$24)))</f>
        <v/>
      </c>
      <c r="AE898" s="156">
        <f>IF((AD898&lt;=0),0,((AD898-AE$24)*Stock*(_xlfn.NORM.INV(RAND(),stock_ave,stock_std))+(AD898-AE$24)*Bonds*(_xlfn.NORM.INV(RAND(),bond_ave,bond_std))+(AD898-AE$24)*cash*(_xlfn.NORM.INV(RAND(),cash_ave,cash_std))+(AD898-AE$24)))</f>
        <v/>
      </c>
      <c r="AF898" s="156">
        <f>IF((AE898&lt;=0),0,((AE898-AF$24)*Stock*(_xlfn.NORM.INV(RAND(),stock_ave,stock_std))+(AE898-AF$24)*Bonds*(_xlfn.NORM.INV(RAND(),bond_ave,bond_std))+(AE898-AF$24)*cash*(_xlfn.NORM.INV(RAND(),cash_ave,cash_std))+(AE898-AF$24)))</f>
        <v/>
      </c>
      <c r="AG898" s="156">
        <f>IF((AF898&lt;=0),0,((AF898-AG$24)*Stock*(_xlfn.NORM.INV(RAND(),stock_ave,stock_std))+(AF898-AG$24)*Bonds*(_xlfn.NORM.INV(RAND(),bond_ave,bond_std))+(AF898-AG$24)*cash*(_xlfn.NORM.INV(RAND(),cash_ave,cash_std))+(AF898-AG$24)))</f>
        <v/>
      </c>
      <c r="AH898" s="156">
        <f>IF((AG898&lt;=0),0,((AG898-AH$24)*Stock*(_xlfn.NORM.INV(RAND(),stock_ave,stock_std))+(AG898-AH$24)*Bonds*(_xlfn.NORM.INV(RAND(),bond_ave,bond_std))+(AG898-AH$24)*cash*(_xlfn.NORM.INV(RAND(),cash_ave,cash_std))+(AG898-AH$24)))</f>
        <v/>
      </c>
      <c r="AI898" s="156">
        <f>IF((AH898&lt;=0),0,((AH898-AI$24)*Stock*(_xlfn.NORM.INV(RAND(),stock_ave,stock_std))+(AH898-AI$24)*Bonds*(_xlfn.NORM.INV(RAND(),bond_ave,bond_std))+(AH898-AI$24)*cash*(_xlfn.NORM.INV(RAND(),cash_ave,cash_std))+(AH898-AI$24)))</f>
        <v/>
      </c>
      <c r="AJ898" s="156">
        <f>IF((AI898&lt;=0),0,((AI898-AJ$24)*Stock*(_xlfn.NORM.INV(RAND(),stock_ave,stock_std))+(AI898-AJ$24)*Bonds*(_xlfn.NORM.INV(RAND(),bond_ave,bond_std))+(AI898-AJ$24)*cash*(_xlfn.NORM.INV(RAND(),cash_ave,cash_std))+(AI898-AJ$24)))</f>
        <v/>
      </c>
      <c r="AK898" s="156">
        <f>IF((AJ898&lt;=0),0,((AJ898-AK$24)*Stock*(_xlfn.NORM.INV(RAND(),stock_ave,stock_std))+(AJ898-AK$24)*Bonds*(_xlfn.NORM.INV(RAND(),bond_ave,bond_std))+(AJ898-AK$24)*cash*(_xlfn.NORM.INV(RAND(),cash_ave,cash_std))+(AJ898-AK$24)))</f>
        <v/>
      </c>
      <c r="AL898" s="156">
        <f>IF((AK898&lt;=0),0,((AK898-AL$24)*Stock*(_xlfn.NORM.INV(RAND(),stock_ave,stock_std))+(AK898-AL$24)*Bonds*(_xlfn.NORM.INV(RAND(),bond_ave,bond_std))+(AK898-AL$24)*cash*(_xlfn.NORM.INV(RAND(),cash_ave,cash_std))+(AK898-AL$24)))</f>
        <v/>
      </c>
      <c r="AM898" s="156">
        <f>IF((AL898&lt;=0),0,((AL898-AM$24)*Stock*(_xlfn.NORM.INV(RAND(),stock_ave,stock_std))+(AL898-AM$24)*Bonds*(_xlfn.NORM.INV(RAND(),bond_ave,bond_std))+(AL898-AM$24)*cash*(_xlfn.NORM.INV(RAND(),cash_ave,cash_std))+(AL898-AM$24)))</f>
        <v/>
      </c>
      <c r="AN898" s="156">
        <f>IF((AM898&lt;=0),0,((AM898-AN$24)*Stock*(_xlfn.NORM.INV(RAND(),stock_ave,stock_std))+(AM898-AN$24)*Bonds*(_xlfn.NORM.INV(RAND(),bond_ave,bond_std))+(AM898-AN$24)*cash*(_xlfn.NORM.INV(RAND(),cash_ave,cash_std))+(AM898-AN$24)))</f>
        <v/>
      </c>
      <c r="AO898" s="156">
        <f>IF((AN898&lt;=0),0,((AN898-AO$24)*Stock*(_xlfn.NORM.INV(RAND(),stock_ave,stock_std))+(AN898-AO$24)*Bonds*(_xlfn.NORM.INV(RAND(),bond_ave,bond_std))+(AN898-AO$24)*cash*(_xlfn.NORM.INV(RAND(),cash_ave,cash_std))+(AN898-AO$24)))</f>
        <v/>
      </c>
      <c r="AP898" s="156">
        <f>IF((AO898&lt;=0),0,((AO898-AP$24)*Stock*(_xlfn.NORM.INV(RAND(),stock_ave,stock_std))+(AO898-AP$24)*Bonds*(_xlfn.NORM.INV(RAND(),bond_ave,bond_std))+(AO898-AP$24)*cash*(_xlfn.NORM.INV(RAND(),cash_ave,cash_std))+(AO898-AP$24)))</f>
        <v/>
      </c>
      <c r="AQ898" s="156">
        <f>IF((AP898&lt;=0),0,((AP898-AQ$24)*Stock*(_xlfn.NORM.INV(RAND(),stock_ave,stock_std))+(AP898-AQ$24)*Bonds*(_xlfn.NORM.INV(RAND(),bond_ave,bond_std))+(AP898-AQ$24)*cash*(_xlfn.NORM.INV(RAND(),cash_ave,cash_std))+(AP898-AQ$24)))</f>
        <v/>
      </c>
      <c r="AR898" s="156">
        <f>IF((AQ898&lt;=0),0,((AQ898-AR$24)*Stock*(_xlfn.NORM.INV(RAND(),stock_ave,stock_std))+(AQ898-AR$24)*Bonds*(_xlfn.NORM.INV(RAND(),bond_ave,bond_std))+(AQ898-AR$24)*cash*(_xlfn.NORM.INV(RAND(),cash_ave,cash_std))+(AQ898-AR$24)))</f>
        <v/>
      </c>
      <c r="AS898" s="156">
        <f>IF((AR898&lt;=0),0,((AR898-AS$24)*Stock*(_xlfn.NORM.INV(RAND(),stock_ave,stock_std))+(AR898-AS$24)*Bonds*(_xlfn.NORM.INV(RAND(),bond_ave,bond_std))+(AR898-AS$24)*cash*(_xlfn.NORM.INV(RAND(),cash_ave,cash_std))+(AR898-AS$24)))</f>
        <v/>
      </c>
      <c r="AT898" s="156">
        <f>IF((AS898&lt;=0),0,((AS898-AT$24)*Stock*(_xlfn.NORM.INV(RAND(),stock_ave,stock_std))+(AS898-AT$24)*Bonds*(_xlfn.NORM.INV(RAND(),bond_ave,bond_std))+(AS898-AT$24)*cash*(_xlfn.NORM.INV(RAND(),cash_ave,cash_std))+(AS898-AT$24)))</f>
        <v/>
      </c>
      <c r="AU898" s="156">
        <f>IF((AT898&lt;=0),0,((AT898-AU$24)*Stock*(_xlfn.NORM.INV(RAND(),stock_ave,stock_std))+(AT898-AU$24)*Bonds*(_xlfn.NORM.INV(RAND(),bond_ave,bond_std))+(AT898-AU$24)*cash*(_xlfn.NORM.INV(RAND(),cash_ave,cash_std))+(AT898-AU$24)))</f>
        <v/>
      </c>
      <c r="AV898" s="156">
        <f>IF((AU898&lt;=0),0,((AU898-AV$24)*Stock*(_xlfn.NORM.INV(RAND(),stock_ave,stock_std))+(AU898-AV$24)*Bonds*(_xlfn.NORM.INV(RAND(),bond_ave,bond_std))+(AU898-AV$24)*cash*(_xlfn.NORM.INV(RAND(),cash_ave,cash_std))+(AU898-AV$24)))</f>
        <v/>
      </c>
      <c r="AW898" s="156">
        <f>IF((AV898&lt;=0),0,((AV898-AW$24)*Stock*(_xlfn.NORM.INV(RAND(),stock_ave,stock_std))+(AV898-AW$24)*Bonds*(_xlfn.NORM.INV(RAND(),bond_ave,bond_std))+(AV898-AW$24)*cash*(_xlfn.NORM.INV(RAND(),cash_ave,cash_std))+(AV898-AW$24)))</f>
        <v/>
      </c>
      <c r="AX898" s="159" t="n"/>
      <c r="AY898" s="159" t="n"/>
      <c r="AZ898" s="159" t="n"/>
      <c r="BA898" s="159" t="n"/>
      <c r="BB898" s="159" t="n"/>
    </row>
    <row r="899">
      <c r="C899" s="147" t="n"/>
      <c r="D899" s="61">
        <f>+D898-IF(D$18&gt;74,(D898/D$25)*$C$10)</f>
        <v/>
      </c>
      <c r="E899" s="61">
        <f>+E898-IF(E$18&gt;74,(E898/E$25)*$C$10)</f>
        <v/>
      </c>
      <c r="F899" s="61">
        <f>+F898-IF(F$18&gt;74,(F898/F$25)*$C$10)</f>
        <v/>
      </c>
      <c r="G899" s="61">
        <f>+G898-IF(G$18&gt;74,(G898/G$25)*$C$10)</f>
        <v/>
      </c>
      <c r="H899" s="61">
        <f>+H898-IF(H$18&gt;74,(H898/H$25)*$C$10)</f>
        <v/>
      </c>
      <c r="I899" s="61">
        <f>+I898-IF(I$18&gt;74,(I898/I$25)*$C$10)</f>
        <v/>
      </c>
      <c r="J899" s="61">
        <f>+J898-IF(J$18&gt;74,(J898/J$25)*$C$10)</f>
        <v/>
      </c>
      <c r="K899" s="61">
        <f>+K898-IF(K$18&gt;74,(K898/K$25)*$C$10)</f>
        <v/>
      </c>
      <c r="L899" s="61">
        <f>+L898-IF(L$18&gt;74,(L898/L$25)*$C$10)</f>
        <v/>
      </c>
      <c r="M899" s="61">
        <f>+M898-IF(M$18&gt;74,(M898/M$25)*$C$10)</f>
        <v/>
      </c>
      <c r="N899" s="61">
        <f>+N898-IF(N$18&gt;74,(N898/N$25)*$C$10)</f>
        <v/>
      </c>
      <c r="O899" s="61">
        <f>+O898-IF(O$18&gt;74,(O898/O$25)*$C$10)</f>
        <v/>
      </c>
      <c r="P899" s="61">
        <f>+P898-IF(P$18&gt;74,(P898/P$25)*$C$10)</f>
        <v/>
      </c>
      <c r="Q899" s="61">
        <f>+Q898-IF(Q$18&gt;74,(Q898/Q$25)*$C$10)</f>
        <v/>
      </c>
      <c r="R899" s="61">
        <f>+R898-IF(R$18&gt;74,(R898/R$25)*$C$10)</f>
        <v/>
      </c>
      <c r="S899" s="61">
        <f>+S898-IF(S$18&gt;74,(S898/S$25)*$C$10)</f>
        <v/>
      </c>
      <c r="T899" s="61">
        <f>+T898-IF(T$18&gt;74,(T898/T$25)*$C$10)</f>
        <v/>
      </c>
      <c r="U899" s="61">
        <f>+U898-IF(U$18&gt;74,(U898/U$25)*$C$10)</f>
        <v/>
      </c>
      <c r="V899" s="61">
        <f>+V898-IF(V$18&gt;74,(V898/V$25)*$C$10)</f>
        <v/>
      </c>
      <c r="W899" s="61">
        <f>+W898-IF(W$18&gt;74,(W898/W$25)*$C$10)</f>
        <v/>
      </c>
      <c r="X899" s="61">
        <f>+X898-IF(X$18&gt;74,(X898/X$25)*$C$10)</f>
        <v/>
      </c>
      <c r="Y899" s="61">
        <f>+Y898-IF(Y$18&gt;74,(Y898/Y$25)*$C$10)</f>
        <v/>
      </c>
      <c r="Z899" s="61">
        <f>+Z898-IF(Z$18&gt;74,(Z898/Z$25)*$C$10)</f>
        <v/>
      </c>
      <c r="AA899" s="61">
        <f>+AA898-IF(AA$18&gt;74,(AA898/AA$25)*$C$10)</f>
        <v/>
      </c>
      <c r="AB899" s="61">
        <f>+AB898-IF(AB$18&gt;74,(AB898/AB$25)*$C$10)</f>
        <v/>
      </c>
      <c r="AC899" s="61">
        <f>+AC898-IF(AC$18&gt;74,(AC898/AC$25)*$C$10)</f>
        <v/>
      </c>
      <c r="AD899" s="61">
        <f>+AD898-IF(AD$18&gt;74,(AD898/AD$25)*$C$10)</f>
        <v/>
      </c>
      <c r="AE899" s="61">
        <f>+AE898-IF(AE$18&gt;74,(AE898/AE$25)*$C$10)</f>
        <v/>
      </c>
      <c r="AF899" s="61">
        <f>+AF898-IF(AF$18&gt;74,(AF898/AF$25)*$C$10)</f>
        <v/>
      </c>
      <c r="AG899" s="61">
        <f>+AG898-IF(AG$18&gt;74,(AG898/AG$25)*$C$10)</f>
        <v/>
      </c>
      <c r="AH899" s="61">
        <f>+AH898-IF(AH$18&gt;74,(AH898/AH$25)*$C$10)</f>
        <v/>
      </c>
      <c r="AI899" s="61">
        <f>+AI898-IF(AI$18&gt;74,(AI898/AI$25)*$C$10)</f>
        <v/>
      </c>
      <c r="AJ899" s="61">
        <f>+AJ898-IF(AJ$18&gt;74,(AJ898/AJ$25)*$C$10)</f>
        <v/>
      </c>
      <c r="AK899" s="61">
        <f>+AK898-IF(AK$18&gt;74,(AK898/AK$25)*$C$10)</f>
        <v/>
      </c>
      <c r="AL899" s="61">
        <f>+AL898-IF(AL$18&gt;74,(AL898/AL$25)*$C$10)</f>
        <v/>
      </c>
      <c r="AM899" s="61">
        <f>+AM898-IF(AM$18&gt;74,(AM898/AM$25)*$C$10)</f>
        <v/>
      </c>
      <c r="AN899" s="61">
        <f>+AN898-IF(AN$18&gt;74,(AN898/AN$25)*$C$10)</f>
        <v/>
      </c>
      <c r="AO899" s="61">
        <f>+AO898-IF(AO$18&gt;74,(AO898/AO$25)*$C$10)</f>
        <v/>
      </c>
      <c r="AP899" s="61">
        <f>+AP898-IF(AP$18&gt;74,(AP898/AP$25)*$C$10)</f>
        <v/>
      </c>
      <c r="AQ899" s="61">
        <f>+AQ898-IF(AQ$18&gt;74,(AQ898/AQ$25)*$C$10)</f>
        <v/>
      </c>
      <c r="AR899" s="61">
        <f>+AR898-IF(AR$18&gt;74,(AR898/AR$25)*$C$10)</f>
        <v/>
      </c>
      <c r="AS899" s="61">
        <f>+AS898-IF(AS$18&gt;74,(AS898/AS$25)*$C$10)</f>
        <v/>
      </c>
      <c r="AT899" s="61">
        <f>+AT898-IF(AT$18&gt;74,(AT898/AT$25)*$C$10)</f>
        <v/>
      </c>
      <c r="AU899" s="61">
        <f>+AU898-IF(AU$18&gt;74,(AU898/AU$25)*$C$10)</f>
        <v/>
      </c>
      <c r="AV899" s="61">
        <f>+AV898-IF(AV$18&gt;74,(AV898/AV$25)*$C$10)</f>
        <v/>
      </c>
      <c r="AW899" s="61">
        <f>+AW898-IF(AW$18&gt;74,(AW898/AW$25)*$C$10)</f>
        <v/>
      </c>
      <c r="AX899" s="35">
        <f>IF(AW899&gt;0,1,0)</f>
        <v/>
      </c>
      <c r="AY899" s="35">
        <f>IF(AL899&gt;0,1,0)</f>
        <v/>
      </c>
      <c r="AZ899" s="35">
        <f>IF(AG899&gt;0,1,0)</f>
        <v/>
      </c>
      <c r="BA899" s="35">
        <f>IF(AB899&gt;0,1,0)</f>
        <v/>
      </c>
      <c r="BB899" s="35">
        <f>IF(W899&gt;0,1,0)</f>
        <v/>
      </c>
    </row>
    <row r="900">
      <c r="B900" s="154" t="inlineStr">
        <is>
          <t>trial 437</t>
        </is>
      </c>
      <c r="C900" s="155">
        <f>+start-C897</f>
        <v/>
      </c>
      <c r="D900" s="156">
        <f>IF((C900&lt;=0),0,((C900-D$24)*Stock*(_xlfn.NORM.INV(RAND(),stock_ave,stock_std))+(C900-D$24)*Bonds*(_xlfn.NORM.INV(RAND(),bond_ave,bond_std))+(C900-D$24)*cash*(_xlfn.NORM.INV(RAND(),cash_ave,cash_std))+(C900-D$24)))</f>
        <v/>
      </c>
      <c r="E900" s="156">
        <f>IF((D900&lt;=0),0,((D900-E$24)*Stock*(_xlfn.NORM.INV(RAND(),stock_ave,stock_std))+(D900-E$24)*Bonds*(_xlfn.NORM.INV(RAND(),bond_ave,bond_std))+(D900-E$24)*cash*(_xlfn.NORM.INV(RAND(),cash_ave,cash_std))+(D900-E$24)))</f>
        <v/>
      </c>
      <c r="F900" s="156">
        <f>IF((E900&lt;=0),0,((E900-F$24)*Stock*(_xlfn.NORM.INV(RAND(),stock_ave,stock_std))+(E900-F$24)*Bonds*(_xlfn.NORM.INV(RAND(),bond_ave,bond_std))+(E900-F$24)*cash*(_xlfn.NORM.INV(RAND(),cash_ave,cash_std))+(E900-F$24)))</f>
        <v/>
      </c>
      <c r="G900" s="156">
        <f>IF((F900&lt;=0),0,((F900-G$24)*Stock*(_xlfn.NORM.INV(RAND(),stock_ave,stock_std))+(F900-G$24)*Bonds*(_xlfn.NORM.INV(RAND(),bond_ave,bond_std))+(F900-G$24)*cash*(_xlfn.NORM.INV(RAND(),cash_ave,cash_std))+(F900-G$24)))</f>
        <v/>
      </c>
      <c r="H900" s="156">
        <f>IF((G900&lt;=0),0,((G900-H$24)*Stock*(_xlfn.NORM.INV(RAND(),stock_ave,stock_std))+(G900-H$24)*Bonds*(_xlfn.NORM.INV(RAND(),bond_ave,bond_std))+(G900-H$24)*cash*(_xlfn.NORM.INV(RAND(),cash_ave,cash_std))+(G900-H$24)))</f>
        <v/>
      </c>
      <c r="I900" s="156">
        <f>IF((H900&lt;=0),0,((H900-I$24)*Stock*(_xlfn.NORM.INV(RAND(),stock_ave,stock_std))+(H900-I$24)*Bonds*(_xlfn.NORM.INV(RAND(),bond_ave,bond_std))+(H900-I$24)*cash*(_xlfn.NORM.INV(RAND(),cash_ave,cash_std))+(H900-I$24)))</f>
        <v/>
      </c>
      <c r="J900" s="156">
        <f>IF((I900&lt;=0),0,((I900-J$24)*Stock*(_xlfn.NORM.INV(RAND(),stock_ave,stock_std))+(I900-J$24)*Bonds*(_xlfn.NORM.INV(RAND(),bond_ave,bond_std))+(I900-J$24)*cash*(_xlfn.NORM.INV(RAND(),cash_ave,cash_std))+(I900-J$24)))</f>
        <v/>
      </c>
      <c r="K900" s="156">
        <f>IF((J900&lt;=0),0,((J900-K$24)*Stock*(_xlfn.NORM.INV(RAND(),stock_ave,stock_std))+(J900-K$24)*Bonds*(_xlfn.NORM.INV(RAND(),bond_ave,bond_std))+(J900-K$24)*cash*(_xlfn.NORM.INV(RAND(),cash_ave,cash_std))+(J900-K$24)))</f>
        <v/>
      </c>
      <c r="L900" s="156">
        <f>IF((K900&lt;=0),0,((K900-L$24)*Stock*(_xlfn.NORM.INV(RAND(),stock_ave,stock_std))+(K900-L$24)*Bonds*(_xlfn.NORM.INV(RAND(),bond_ave,bond_std))+(K900-L$24)*cash*(_xlfn.NORM.INV(RAND(),cash_ave,cash_std))+(K900-L$24)))</f>
        <v/>
      </c>
      <c r="M900" s="156">
        <f>IF((L900&lt;=0),0,((L900-M$24)*Stock*(_xlfn.NORM.INV(RAND(),stock_ave,stock_std))+(L900-M$24)*Bonds*(_xlfn.NORM.INV(RAND(),bond_ave,bond_std))+(L900-M$24)*cash*(_xlfn.NORM.INV(RAND(),cash_ave,cash_std))+(L900-M$24)))</f>
        <v/>
      </c>
      <c r="N900" s="156">
        <f>IF((M900&lt;=0),0,((M900-N$24)*Stock*(_xlfn.NORM.INV(RAND(),stock_ave,stock_std))+(M900-N$24)*Bonds*(_xlfn.NORM.INV(RAND(),bond_ave,bond_std))+(M900-N$24)*cash*(_xlfn.NORM.INV(RAND(),cash_ave,cash_std))+(M900-N$24)))</f>
        <v/>
      </c>
      <c r="O900" s="156">
        <f>IF((N900&lt;=0),0,((N900-O$24)*Stock*(_xlfn.NORM.INV(RAND(),stock_ave,stock_std))+(N900-O$24)*Bonds*(_xlfn.NORM.INV(RAND(),bond_ave,bond_std))+(N900-O$24)*cash*(_xlfn.NORM.INV(RAND(),cash_ave,cash_std))+(N900-O$24)))</f>
        <v/>
      </c>
      <c r="P900" s="156">
        <f>IF((O900&lt;=0),0,((O900-P$24)*Stock*(_xlfn.NORM.INV(RAND(),stock_ave,stock_std))+(O900-P$24)*Bonds*(_xlfn.NORM.INV(RAND(),bond_ave,bond_std))+(O900-P$24)*cash*(_xlfn.NORM.INV(RAND(),cash_ave,cash_std))+(O900-P$24)))</f>
        <v/>
      </c>
      <c r="Q900" s="156">
        <f>IF((P900&lt;=0),0,((P900-Q$24)*Stock*(_xlfn.NORM.INV(RAND(),stock_ave,stock_std))+(P900-Q$24)*Bonds*(_xlfn.NORM.INV(RAND(),bond_ave,bond_std))+(P900-Q$24)*cash*(_xlfn.NORM.INV(RAND(),cash_ave,cash_std))+(P900-Q$24)))</f>
        <v/>
      </c>
      <c r="R900" s="156">
        <f>IF((Q900&lt;=0),0,((Q900-R$24)*Stock*(_xlfn.NORM.INV(RAND(),stock_ave,stock_std))+(Q900-R$24)*Bonds*(_xlfn.NORM.INV(RAND(),bond_ave,bond_std))+(Q900-R$24)*cash*(_xlfn.NORM.INV(RAND(),cash_ave,cash_std))+(Q900-R$24)))</f>
        <v/>
      </c>
      <c r="S900" s="156">
        <f>IF((R900&lt;=0),0,((R900-S$24)*Stock*(_xlfn.NORM.INV(RAND(),stock_ave,stock_std))+(R900-S$24)*Bonds*(_xlfn.NORM.INV(RAND(),bond_ave,bond_std))+(R900-S$24)*cash*(_xlfn.NORM.INV(RAND(),cash_ave,cash_std))+(R900-S$24)))</f>
        <v/>
      </c>
      <c r="T900" s="156">
        <f>IF((S900&lt;=0),0,((S900-T$24)*Stock*(_xlfn.NORM.INV(RAND(),stock_ave,stock_std))+(S900-T$24)*Bonds*(_xlfn.NORM.INV(RAND(),bond_ave,bond_std))+(S900-T$24)*cash*(_xlfn.NORM.INV(RAND(),cash_ave,cash_std))+(S900-T$24)))</f>
        <v/>
      </c>
      <c r="U900" s="156">
        <f>IF((T900&lt;=0),0,((T900-U$24)*Stock*(_xlfn.NORM.INV(RAND(),stock_ave,stock_std))+(T900-U$24)*Bonds*(_xlfn.NORM.INV(RAND(),bond_ave,bond_std))+(T900-U$24)*cash*(_xlfn.NORM.INV(RAND(),cash_ave,cash_std))+(T900-U$24)))</f>
        <v/>
      </c>
      <c r="V900" s="156">
        <f>IF((U900&lt;=0),0,((U900-V$24)*Stock*(_xlfn.NORM.INV(RAND(),stock_ave,stock_std))+(U900-V$24)*Bonds*(_xlfn.NORM.INV(RAND(),bond_ave,bond_std))+(U900-V$24)*cash*(_xlfn.NORM.INV(RAND(),cash_ave,cash_std))+(U900-V$24)))</f>
        <v/>
      </c>
      <c r="W900" s="156">
        <f>IF((V900&lt;=0),0,((V900-W$24)*Stock*(_xlfn.NORM.INV(RAND(),stock_ave,stock_std))+(V900-W$24)*Bonds*(_xlfn.NORM.INV(RAND(),bond_ave,bond_std))+(V900-W$24)*cash*(_xlfn.NORM.INV(RAND(),cash_ave,cash_std))+(V900-W$24)))</f>
        <v/>
      </c>
      <c r="X900" s="156">
        <f>IF((W900&lt;=0),0,((W900-X$24)*Stock*(_xlfn.NORM.INV(RAND(),stock_ave,stock_std))+(W900-X$24)*Bonds*(_xlfn.NORM.INV(RAND(),bond_ave,bond_std))+(W900-X$24)*cash*(_xlfn.NORM.INV(RAND(),cash_ave,cash_std))+(W900-X$24)))</f>
        <v/>
      </c>
      <c r="Y900" s="156">
        <f>IF((X900&lt;=0),0,((X900-Y$24)*Stock*(_xlfn.NORM.INV(RAND(),stock_ave,stock_std))+(X900-Y$24)*Bonds*(_xlfn.NORM.INV(RAND(),bond_ave,bond_std))+(X900-Y$24)*cash*(_xlfn.NORM.INV(RAND(),cash_ave,cash_std))+(X900-Y$24)))</f>
        <v/>
      </c>
      <c r="Z900" s="156">
        <f>IF((Y900&lt;=0),0,((Y900-Z$24)*Stock*(_xlfn.NORM.INV(RAND(),stock_ave,stock_std))+(Y900-Z$24)*Bonds*(_xlfn.NORM.INV(RAND(),bond_ave,bond_std))+(Y900-Z$24)*cash*(_xlfn.NORM.INV(RAND(),cash_ave,cash_std))+(Y900-Z$24)))</f>
        <v/>
      </c>
      <c r="AA900" s="156">
        <f>IF((Z900&lt;=0),0,((Z900-AA$24)*Stock*(_xlfn.NORM.INV(RAND(),stock_ave,stock_std))+(Z900-AA$24)*Bonds*(_xlfn.NORM.INV(RAND(),bond_ave,bond_std))+(Z900-AA$24)*cash*(_xlfn.NORM.INV(RAND(),cash_ave,cash_std))+(Z900-AA$24)))</f>
        <v/>
      </c>
      <c r="AB900" s="156">
        <f>IF((AA900&lt;=0),0,((AA900-AB$24)*Stock*(_xlfn.NORM.INV(RAND(),stock_ave,stock_std))+(AA900-AB$24)*Bonds*(_xlfn.NORM.INV(RAND(),bond_ave,bond_std))+(AA900-AB$24)*cash*(_xlfn.NORM.INV(RAND(),cash_ave,cash_std))+(AA900-AB$24)))</f>
        <v/>
      </c>
      <c r="AC900" s="156">
        <f>IF((AB900&lt;=0),0,((AB900-AC$24)*Stock*(_xlfn.NORM.INV(RAND(),stock_ave,stock_std))+(AB900-AC$24)*Bonds*(_xlfn.NORM.INV(RAND(),bond_ave,bond_std))+(AB900-AC$24)*cash*(_xlfn.NORM.INV(RAND(),cash_ave,cash_std))+(AB900-AC$24)))</f>
        <v/>
      </c>
      <c r="AD900" s="156">
        <f>IF((AC900&lt;=0),0,((AC900-AD$24)*Stock*(_xlfn.NORM.INV(RAND(),stock_ave,stock_std))+(AC900-AD$24)*Bonds*(_xlfn.NORM.INV(RAND(),bond_ave,bond_std))+(AC900-AD$24)*cash*(_xlfn.NORM.INV(RAND(),cash_ave,cash_std))+(AC900-AD$24)))</f>
        <v/>
      </c>
      <c r="AE900" s="156">
        <f>IF((AD900&lt;=0),0,((AD900-AE$24)*Stock*(_xlfn.NORM.INV(RAND(),stock_ave,stock_std))+(AD900-AE$24)*Bonds*(_xlfn.NORM.INV(RAND(),bond_ave,bond_std))+(AD900-AE$24)*cash*(_xlfn.NORM.INV(RAND(),cash_ave,cash_std))+(AD900-AE$24)))</f>
        <v/>
      </c>
      <c r="AF900" s="156">
        <f>IF((AE900&lt;=0),0,((AE900-AF$24)*Stock*(_xlfn.NORM.INV(RAND(),stock_ave,stock_std))+(AE900-AF$24)*Bonds*(_xlfn.NORM.INV(RAND(),bond_ave,bond_std))+(AE900-AF$24)*cash*(_xlfn.NORM.INV(RAND(),cash_ave,cash_std))+(AE900-AF$24)))</f>
        <v/>
      </c>
      <c r="AG900" s="156">
        <f>IF((AF900&lt;=0),0,((AF900-AG$24)*Stock*(_xlfn.NORM.INV(RAND(),stock_ave,stock_std))+(AF900-AG$24)*Bonds*(_xlfn.NORM.INV(RAND(),bond_ave,bond_std))+(AF900-AG$24)*cash*(_xlfn.NORM.INV(RAND(),cash_ave,cash_std))+(AF900-AG$24)))</f>
        <v/>
      </c>
      <c r="AH900" s="156">
        <f>IF((AG900&lt;=0),0,((AG900-AH$24)*Stock*(_xlfn.NORM.INV(RAND(),stock_ave,stock_std))+(AG900-AH$24)*Bonds*(_xlfn.NORM.INV(RAND(),bond_ave,bond_std))+(AG900-AH$24)*cash*(_xlfn.NORM.INV(RAND(),cash_ave,cash_std))+(AG900-AH$24)))</f>
        <v/>
      </c>
      <c r="AI900" s="156">
        <f>IF((AH900&lt;=0),0,((AH900-AI$24)*Stock*(_xlfn.NORM.INV(RAND(),stock_ave,stock_std))+(AH900-AI$24)*Bonds*(_xlfn.NORM.INV(RAND(),bond_ave,bond_std))+(AH900-AI$24)*cash*(_xlfn.NORM.INV(RAND(),cash_ave,cash_std))+(AH900-AI$24)))</f>
        <v/>
      </c>
      <c r="AJ900" s="156">
        <f>IF((AI900&lt;=0),0,((AI900-AJ$24)*Stock*(_xlfn.NORM.INV(RAND(),stock_ave,stock_std))+(AI900-AJ$24)*Bonds*(_xlfn.NORM.INV(RAND(),bond_ave,bond_std))+(AI900-AJ$24)*cash*(_xlfn.NORM.INV(RAND(),cash_ave,cash_std))+(AI900-AJ$24)))</f>
        <v/>
      </c>
      <c r="AK900" s="156">
        <f>IF((AJ900&lt;=0),0,((AJ900-AK$24)*Stock*(_xlfn.NORM.INV(RAND(),stock_ave,stock_std))+(AJ900-AK$24)*Bonds*(_xlfn.NORM.INV(RAND(),bond_ave,bond_std))+(AJ900-AK$24)*cash*(_xlfn.NORM.INV(RAND(),cash_ave,cash_std))+(AJ900-AK$24)))</f>
        <v/>
      </c>
      <c r="AL900" s="156">
        <f>IF((AK900&lt;=0),0,((AK900-AL$24)*Stock*(_xlfn.NORM.INV(RAND(),stock_ave,stock_std))+(AK900-AL$24)*Bonds*(_xlfn.NORM.INV(RAND(),bond_ave,bond_std))+(AK900-AL$24)*cash*(_xlfn.NORM.INV(RAND(),cash_ave,cash_std))+(AK900-AL$24)))</f>
        <v/>
      </c>
      <c r="AM900" s="156">
        <f>IF((AL900&lt;=0),0,((AL900-AM$24)*Stock*(_xlfn.NORM.INV(RAND(),stock_ave,stock_std))+(AL900-AM$24)*Bonds*(_xlfn.NORM.INV(RAND(),bond_ave,bond_std))+(AL900-AM$24)*cash*(_xlfn.NORM.INV(RAND(),cash_ave,cash_std))+(AL900-AM$24)))</f>
        <v/>
      </c>
      <c r="AN900" s="156">
        <f>IF((AM900&lt;=0),0,((AM900-AN$24)*Stock*(_xlfn.NORM.INV(RAND(),stock_ave,stock_std))+(AM900-AN$24)*Bonds*(_xlfn.NORM.INV(RAND(),bond_ave,bond_std))+(AM900-AN$24)*cash*(_xlfn.NORM.INV(RAND(),cash_ave,cash_std))+(AM900-AN$24)))</f>
        <v/>
      </c>
      <c r="AO900" s="156">
        <f>IF((AN900&lt;=0),0,((AN900-AO$24)*Stock*(_xlfn.NORM.INV(RAND(),stock_ave,stock_std))+(AN900-AO$24)*Bonds*(_xlfn.NORM.INV(RAND(),bond_ave,bond_std))+(AN900-AO$24)*cash*(_xlfn.NORM.INV(RAND(),cash_ave,cash_std))+(AN900-AO$24)))</f>
        <v/>
      </c>
      <c r="AP900" s="156">
        <f>IF((AO900&lt;=0),0,((AO900-AP$24)*Stock*(_xlfn.NORM.INV(RAND(),stock_ave,stock_std))+(AO900-AP$24)*Bonds*(_xlfn.NORM.INV(RAND(),bond_ave,bond_std))+(AO900-AP$24)*cash*(_xlfn.NORM.INV(RAND(),cash_ave,cash_std))+(AO900-AP$24)))</f>
        <v/>
      </c>
      <c r="AQ900" s="156">
        <f>IF((AP900&lt;=0),0,((AP900-AQ$24)*Stock*(_xlfn.NORM.INV(RAND(),stock_ave,stock_std))+(AP900-AQ$24)*Bonds*(_xlfn.NORM.INV(RAND(),bond_ave,bond_std))+(AP900-AQ$24)*cash*(_xlfn.NORM.INV(RAND(),cash_ave,cash_std))+(AP900-AQ$24)))</f>
        <v/>
      </c>
      <c r="AR900" s="156">
        <f>IF((AQ900&lt;=0),0,((AQ900-AR$24)*Stock*(_xlfn.NORM.INV(RAND(),stock_ave,stock_std))+(AQ900-AR$24)*Bonds*(_xlfn.NORM.INV(RAND(),bond_ave,bond_std))+(AQ900-AR$24)*cash*(_xlfn.NORM.INV(RAND(),cash_ave,cash_std))+(AQ900-AR$24)))</f>
        <v/>
      </c>
      <c r="AS900" s="156">
        <f>IF((AR900&lt;=0),0,((AR900-AS$24)*Stock*(_xlfn.NORM.INV(RAND(),stock_ave,stock_std))+(AR900-AS$24)*Bonds*(_xlfn.NORM.INV(RAND(),bond_ave,bond_std))+(AR900-AS$24)*cash*(_xlfn.NORM.INV(RAND(),cash_ave,cash_std))+(AR900-AS$24)))</f>
        <v/>
      </c>
      <c r="AT900" s="156">
        <f>IF((AS900&lt;=0),0,((AS900-AT$24)*Stock*(_xlfn.NORM.INV(RAND(),stock_ave,stock_std))+(AS900-AT$24)*Bonds*(_xlfn.NORM.INV(RAND(),bond_ave,bond_std))+(AS900-AT$24)*cash*(_xlfn.NORM.INV(RAND(),cash_ave,cash_std))+(AS900-AT$24)))</f>
        <v/>
      </c>
      <c r="AU900" s="156">
        <f>IF((AT900&lt;=0),0,((AT900-AU$24)*Stock*(_xlfn.NORM.INV(RAND(),stock_ave,stock_std))+(AT900-AU$24)*Bonds*(_xlfn.NORM.INV(RAND(),bond_ave,bond_std))+(AT900-AU$24)*cash*(_xlfn.NORM.INV(RAND(),cash_ave,cash_std))+(AT900-AU$24)))</f>
        <v/>
      </c>
      <c r="AV900" s="156">
        <f>IF((AU900&lt;=0),0,((AU900-AV$24)*Stock*(_xlfn.NORM.INV(RAND(),stock_ave,stock_std))+(AU900-AV$24)*Bonds*(_xlfn.NORM.INV(RAND(),bond_ave,bond_std))+(AU900-AV$24)*cash*(_xlfn.NORM.INV(RAND(),cash_ave,cash_std))+(AU900-AV$24)))</f>
        <v/>
      </c>
      <c r="AW900" s="156">
        <f>IF((AV900&lt;=0),0,((AV900-AW$24)*Stock*(_xlfn.NORM.INV(RAND(),stock_ave,stock_std))+(AV900-AW$24)*Bonds*(_xlfn.NORM.INV(RAND(),bond_ave,bond_std))+(AV900-AW$24)*cash*(_xlfn.NORM.INV(RAND(),cash_ave,cash_std))+(AV900-AW$24)))</f>
        <v/>
      </c>
      <c r="AX900" s="159" t="n"/>
      <c r="AY900" s="159" t="n"/>
      <c r="AZ900" s="159" t="n"/>
      <c r="BA900" s="159" t="n"/>
      <c r="BB900" s="159" t="n"/>
    </row>
    <row r="901">
      <c r="C901" s="147" t="n"/>
      <c r="D901" s="61">
        <f>+D900-IF(D$18&gt;74,(D900/D$25)*$C$10)</f>
        <v/>
      </c>
      <c r="E901" s="61">
        <f>+E900-IF(E$18&gt;74,(E900/E$25)*$C$10)</f>
        <v/>
      </c>
      <c r="F901" s="61">
        <f>+F900-IF(F$18&gt;74,(F900/F$25)*$C$10)</f>
        <v/>
      </c>
      <c r="G901" s="61">
        <f>+G900-IF(G$18&gt;74,(G900/G$25)*$C$10)</f>
        <v/>
      </c>
      <c r="H901" s="61">
        <f>+H900-IF(H$18&gt;74,(H900/H$25)*$C$10)</f>
        <v/>
      </c>
      <c r="I901" s="61">
        <f>+I900-IF(I$18&gt;74,(I900/I$25)*$C$10)</f>
        <v/>
      </c>
      <c r="J901" s="61">
        <f>+J900-IF(J$18&gt;74,(J900/J$25)*$C$10)</f>
        <v/>
      </c>
      <c r="K901" s="61">
        <f>+K900-IF(K$18&gt;74,(K900/K$25)*$C$10)</f>
        <v/>
      </c>
      <c r="L901" s="61">
        <f>+L900-IF(L$18&gt;74,(L900/L$25)*$C$10)</f>
        <v/>
      </c>
      <c r="M901" s="61">
        <f>+M900-IF(M$18&gt;74,(M900/M$25)*$C$10)</f>
        <v/>
      </c>
      <c r="N901" s="61">
        <f>+N900-IF(N$18&gt;74,(N900/N$25)*$C$10)</f>
        <v/>
      </c>
      <c r="O901" s="61">
        <f>+O900-IF(O$18&gt;74,(O900/O$25)*$C$10)</f>
        <v/>
      </c>
      <c r="P901" s="61">
        <f>+P900-IF(P$18&gt;74,(P900/P$25)*$C$10)</f>
        <v/>
      </c>
      <c r="Q901" s="61">
        <f>+Q900-IF(Q$18&gt;74,(Q900/Q$25)*$C$10)</f>
        <v/>
      </c>
      <c r="R901" s="61">
        <f>+R900-IF(R$18&gt;74,(R900/R$25)*$C$10)</f>
        <v/>
      </c>
      <c r="S901" s="61">
        <f>+S900-IF(S$18&gt;74,(S900/S$25)*$C$10)</f>
        <v/>
      </c>
      <c r="T901" s="61">
        <f>+T900-IF(T$18&gt;74,(T900/T$25)*$C$10)</f>
        <v/>
      </c>
      <c r="U901" s="61">
        <f>+U900-IF(U$18&gt;74,(U900/U$25)*$C$10)</f>
        <v/>
      </c>
      <c r="V901" s="61">
        <f>+V900-IF(V$18&gt;74,(V900/V$25)*$C$10)</f>
        <v/>
      </c>
      <c r="W901" s="61">
        <f>+W900-IF(W$18&gt;74,(W900/W$25)*$C$10)</f>
        <v/>
      </c>
      <c r="X901" s="61">
        <f>+X900-IF(X$18&gt;74,(X900/X$25)*$C$10)</f>
        <v/>
      </c>
      <c r="Y901" s="61">
        <f>+Y900-IF(Y$18&gt;74,(Y900/Y$25)*$C$10)</f>
        <v/>
      </c>
      <c r="Z901" s="61">
        <f>+Z900-IF(Z$18&gt;74,(Z900/Z$25)*$C$10)</f>
        <v/>
      </c>
      <c r="AA901" s="61">
        <f>+AA900-IF(AA$18&gt;74,(AA900/AA$25)*$C$10)</f>
        <v/>
      </c>
      <c r="AB901" s="61">
        <f>+AB900-IF(AB$18&gt;74,(AB900/AB$25)*$C$10)</f>
        <v/>
      </c>
      <c r="AC901" s="61">
        <f>+AC900-IF(AC$18&gt;74,(AC900/AC$25)*$C$10)</f>
        <v/>
      </c>
      <c r="AD901" s="61">
        <f>+AD900-IF(AD$18&gt;74,(AD900/AD$25)*$C$10)</f>
        <v/>
      </c>
      <c r="AE901" s="61">
        <f>+AE900-IF(AE$18&gt;74,(AE900/AE$25)*$C$10)</f>
        <v/>
      </c>
      <c r="AF901" s="61">
        <f>+AF900-IF(AF$18&gt;74,(AF900/AF$25)*$C$10)</f>
        <v/>
      </c>
      <c r="AG901" s="61">
        <f>+AG900-IF(AG$18&gt;74,(AG900/AG$25)*$C$10)</f>
        <v/>
      </c>
      <c r="AH901" s="61">
        <f>+AH900-IF(AH$18&gt;74,(AH900/AH$25)*$C$10)</f>
        <v/>
      </c>
      <c r="AI901" s="61">
        <f>+AI900-IF(AI$18&gt;74,(AI900/AI$25)*$C$10)</f>
        <v/>
      </c>
      <c r="AJ901" s="61">
        <f>+AJ900-IF(AJ$18&gt;74,(AJ900/AJ$25)*$C$10)</f>
        <v/>
      </c>
      <c r="AK901" s="61">
        <f>+AK900-IF(AK$18&gt;74,(AK900/AK$25)*$C$10)</f>
        <v/>
      </c>
      <c r="AL901" s="61">
        <f>+AL900-IF(AL$18&gt;74,(AL900/AL$25)*$C$10)</f>
        <v/>
      </c>
      <c r="AM901" s="61">
        <f>+AM900-IF(AM$18&gt;74,(AM900/AM$25)*$C$10)</f>
        <v/>
      </c>
      <c r="AN901" s="61">
        <f>+AN900-IF(AN$18&gt;74,(AN900/AN$25)*$C$10)</f>
        <v/>
      </c>
      <c r="AO901" s="61">
        <f>+AO900-IF(AO$18&gt;74,(AO900/AO$25)*$C$10)</f>
        <v/>
      </c>
      <c r="AP901" s="61">
        <f>+AP900-IF(AP$18&gt;74,(AP900/AP$25)*$C$10)</f>
        <v/>
      </c>
      <c r="AQ901" s="61">
        <f>+AQ900-IF(AQ$18&gt;74,(AQ900/AQ$25)*$C$10)</f>
        <v/>
      </c>
      <c r="AR901" s="61">
        <f>+AR900-IF(AR$18&gt;74,(AR900/AR$25)*$C$10)</f>
        <v/>
      </c>
      <c r="AS901" s="61">
        <f>+AS900-IF(AS$18&gt;74,(AS900/AS$25)*$C$10)</f>
        <v/>
      </c>
      <c r="AT901" s="61">
        <f>+AT900-IF(AT$18&gt;74,(AT900/AT$25)*$C$10)</f>
        <v/>
      </c>
      <c r="AU901" s="61">
        <f>+AU900-IF(AU$18&gt;74,(AU900/AU$25)*$C$10)</f>
        <v/>
      </c>
      <c r="AV901" s="61">
        <f>+AV900-IF(AV$18&gt;74,(AV900/AV$25)*$C$10)</f>
        <v/>
      </c>
      <c r="AW901" s="61">
        <f>+AW900-IF(AW$18&gt;74,(AW900/AW$25)*$C$10)</f>
        <v/>
      </c>
      <c r="AX901" s="35">
        <f>IF(AW901&gt;0,1,0)</f>
        <v/>
      </c>
      <c r="AY901" s="35">
        <f>IF(AL901&gt;0,1,0)</f>
        <v/>
      </c>
      <c r="AZ901" s="35">
        <f>IF(AG901&gt;0,1,0)</f>
        <v/>
      </c>
      <c r="BA901" s="35">
        <f>IF(AB901&gt;0,1,0)</f>
        <v/>
      </c>
      <c r="BB901" s="35">
        <f>IF(W901&gt;0,1,0)</f>
        <v/>
      </c>
    </row>
    <row r="902">
      <c r="B902" s="154" t="inlineStr">
        <is>
          <t>trial 438</t>
        </is>
      </c>
      <c r="C902" s="155">
        <f>+start-C899</f>
        <v/>
      </c>
      <c r="D902" s="156">
        <f>IF((C902&lt;=0),0,((C902-D$24)*Stock*(_xlfn.NORM.INV(RAND(),stock_ave,stock_std))+(C902-D$24)*Bonds*(_xlfn.NORM.INV(RAND(),bond_ave,bond_std))+(C902-D$24)*cash*(_xlfn.NORM.INV(RAND(),cash_ave,cash_std))+(C902-D$24)))</f>
        <v/>
      </c>
      <c r="E902" s="156">
        <f>IF((D902&lt;=0),0,((D902-E$24)*Stock*(_xlfn.NORM.INV(RAND(),stock_ave,stock_std))+(D902-E$24)*Bonds*(_xlfn.NORM.INV(RAND(),bond_ave,bond_std))+(D902-E$24)*cash*(_xlfn.NORM.INV(RAND(),cash_ave,cash_std))+(D902-E$24)))</f>
        <v/>
      </c>
      <c r="F902" s="156">
        <f>IF((E902&lt;=0),0,((E902-F$24)*Stock*(_xlfn.NORM.INV(RAND(),stock_ave,stock_std))+(E902-F$24)*Bonds*(_xlfn.NORM.INV(RAND(),bond_ave,bond_std))+(E902-F$24)*cash*(_xlfn.NORM.INV(RAND(),cash_ave,cash_std))+(E902-F$24)))</f>
        <v/>
      </c>
      <c r="G902" s="156">
        <f>IF((F902&lt;=0),0,((F902-G$24)*Stock*(_xlfn.NORM.INV(RAND(),stock_ave,stock_std))+(F902-G$24)*Bonds*(_xlfn.NORM.INV(RAND(),bond_ave,bond_std))+(F902-G$24)*cash*(_xlfn.NORM.INV(RAND(),cash_ave,cash_std))+(F902-G$24)))</f>
        <v/>
      </c>
      <c r="H902" s="156">
        <f>IF((G902&lt;=0),0,((G902-H$24)*Stock*(_xlfn.NORM.INV(RAND(),stock_ave,stock_std))+(G902-H$24)*Bonds*(_xlfn.NORM.INV(RAND(),bond_ave,bond_std))+(G902-H$24)*cash*(_xlfn.NORM.INV(RAND(),cash_ave,cash_std))+(G902-H$24)))</f>
        <v/>
      </c>
      <c r="I902" s="156">
        <f>IF((H902&lt;=0),0,((H902-I$24)*Stock*(_xlfn.NORM.INV(RAND(),stock_ave,stock_std))+(H902-I$24)*Bonds*(_xlfn.NORM.INV(RAND(),bond_ave,bond_std))+(H902-I$24)*cash*(_xlfn.NORM.INV(RAND(),cash_ave,cash_std))+(H902-I$24)))</f>
        <v/>
      </c>
      <c r="J902" s="156">
        <f>IF((I902&lt;=0),0,((I902-J$24)*Stock*(_xlfn.NORM.INV(RAND(),stock_ave,stock_std))+(I902-J$24)*Bonds*(_xlfn.NORM.INV(RAND(),bond_ave,bond_std))+(I902-J$24)*cash*(_xlfn.NORM.INV(RAND(),cash_ave,cash_std))+(I902-J$24)))</f>
        <v/>
      </c>
      <c r="K902" s="156">
        <f>IF((J902&lt;=0),0,((J902-K$24)*Stock*(_xlfn.NORM.INV(RAND(),stock_ave,stock_std))+(J902-K$24)*Bonds*(_xlfn.NORM.INV(RAND(),bond_ave,bond_std))+(J902-K$24)*cash*(_xlfn.NORM.INV(RAND(),cash_ave,cash_std))+(J902-K$24)))</f>
        <v/>
      </c>
      <c r="L902" s="156">
        <f>IF((K902&lt;=0),0,((K902-L$24)*Stock*(_xlfn.NORM.INV(RAND(),stock_ave,stock_std))+(K902-L$24)*Bonds*(_xlfn.NORM.INV(RAND(),bond_ave,bond_std))+(K902-L$24)*cash*(_xlfn.NORM.INV(RAND(),cash_ave,cash_std))+(K902-L$24)))</f>
        <v/>
      </c>
      <c r="M902" s="156">
        <f>IF((L902&lt;=0),0,((L902-M$24)*Stock*(_xlfn.NORM.INV(RAND(),stock_ave,stock_std))+(L902-M$24)*Bonds*(_xlfn.NORM.INV(RAND(),bond_ave,bond_std))+(L902-M$24)*cash*(_xlfn.NORM.INV(RAND(),cash_ave,cash_std))+(L902-M$24)))</f>
        <v/>
      </c>
      <c r="N902" s="156">
        <f>IF((M902&lt;=0),0,((M902-N$24)*Stock*(_xlfn.NORM.INV(RAND(),stock_ave,stock_std))+(M902-N$24)*Bonds*(_xlfn.NORM.INV(RAND(),bond_ave,bond_std))+(M902-N$24)*cash*(_xlfn.NORM.INV(RAND(),cash_ave,cash_std))+(M902-N$24)))</f>
        <v/>
      </c>
      <c r="O902" s="156">
        <f>IF((N902&lt;=0),0,((N902-O$24)*Stock*(_xlfn.NORM.INV(RAND(),stock_ave,stock_std))+(N902-O$24)*Bonds*(_xlfn.NORM.INV(RAND(),bond_ave,bond_std))+(N902-O$24)*cash*(_xlfn.NORM.INV(RAND(),cash_ave,cash_std))+(N902-O$24)))</f>
        <v/>
      </c>
      <c r="P902" s="156">
        <f>IF((O902&lt;=0),0,((O902-P$24)*Stock*(_xlfn.NORM.INV(RAND(),stock_ave,stock_std))+(O902-P$24)*Bonds*(_xlfn.NORM.INV(RAND(),bond_ave,bond_std))+(O902-P$24)*cash*(_xlfn.NORM.INV(RAND(),cash_ave,cash_std))+(O902-P$24)))</f>
        <v/>
      </c>
      <c r="Q902" s="156">
        <f>IF((P902&lt;=0),0,((P902-Q$24)*Stock*(_xlfn.NORM.INV(RAND(),stock_ave,stock_std))+(P902-Q$24)*Bonds*(_xlfn.NORM.INV(RAND(),bond_ave,bond_std))+(P902-Q$24)*cash*(_xlfn.NORM.INV(RAND(),cash_ave,cash_std))+(P902-Q$24)))</f>
        <v/>
      </c>
      <c r="R902" s="156">
        <f>IF((Q902&lt;=0),0,((Q902-R$24)*Stock*(_xlfn.NORM.INV(RAND(),stock_ave,stock_std))+(Q902-R$24)*Bonds*(_xlfn.NORM.INV(RAND(),bond_ave,bond_std))+(Q902-R$24)*cash*(_xlfn.NORM.INV(RAND(),cash_ave,cash_std))+(Q902-R$24)))</f>
        <v/>
      </c>
      <c r="S902" s="156">
        <f>IF((R902&lt;=0),0,((R902-S$24)*Stock*(_xlfn.NORM.INV(RAND(),stock_ave,stock_std))+(R902-S$24)*Bonds*(_xlfn.NORM.INV(RAND(),bond_ave,bond_std))+(R902-S$24)*cash*(_xlfn.NORM.INV(RAND(),cash_ave,cash_std))+(R902-S$24)))</f>
        <v/>
      </c>
      <c r="T902" s="156">
        <f>IF((S902&lt;=0),0,((S902-T$24)*Stock*(_xlfn.NORM.INV(RAND(),stock_ave,stock_std))+(S902-T$24)*Bonds*(_xlfn.NORM.INV(RAND(),bond_ave,bond_std))+(S902-T$24)*cash*(_xlfn.NORM.INV(RAND(),cash_ave,cash_std))+(S902-T$24)))</f>
        <v/>
      </c>
      <c r="U902" s="156">
        <f>IF((T902&lt;=0),0,((T902-U$24)*Stock*(_xlfn.NORM.INV(RAND(),stock_ave,stock_std))+(T902-U$24)*Bonds*(_xlfn.NORM.INV(RAND(),bond_ave,bond_std))+(T902-U$24)*cash*(_xlfn.NORM.INV(RAND(),cash_ave,cash_std))+(T902-U$24)))</f>
        <v/>
      </c>
      <c r="V902" s="156">
        <f>IF((U902&lt;=0),0,((U902-V$24)*Stock*(_xlfn.NORM.INV(RAND(),stock_ave,stock_std))+(U902-V$24)*Bonds*(_xlfn.NORM.INV(RAND(),bond_ave,bond_std))+(U902-V$24)*cash*(_xlfn.NORM.INV(RAND(),cash_ave,cash_std))+(U902-V$24)))</f>
        <v/>
      </c>
      <c r="W902" s="156">
        <f>IF((V902&lt;=0),0,((V902-W$24)*Stock*(_xlfn.NORM.INV(RAND(),stock_ave,stock_std))+(V902-W$24)*Bonds*(_xlfn.NORM.INV(RAND(),bond_ave,bond_std))+(V902-W$24)*cash*(_xlfn.NORM.INV(RAND(),cash_ave,cash_std))+(V902-W$24)))</f>
        <v/>
      </c>
      <c r="X902" s="156">
        <f>IF((W902&lt;=0),0,((W902-X$24)*Stock*(_xlfn.NORM.INV(RAND(),stock_ave,stock_std))+(W902-X$24)*Bonds*(_xlfn.NORM.INV(RAND(),bond_ave,bond_std))+(W902-X$24)*cash*(_xlfn.NORM.INV(RAND(),cash_ave,cash_std))+(W902-X$24)))</f>
        <v/>
      </c>
      <c r="Y902" s="156">
        <f>IF((X902&lt;=0),0,((X902-Y$24)*Stock*(_xlfn.NORM.INV(RAND(),stock_ave,stock_std))+(X902-Y$24)*Bonds*(_xlfn.NORM.INV(RAND(),bond_ave,bond_std))+(X902-Y$24)*cash*(_xlfn.NORM.INV(RAND(),cash_ave,cash_std))+(X902-Y$24)))</f>
        <v/>
      </c>
      <c r="Z902" s="156">
        <f>IF((Y902&lt;=0),0,((Y902-Z$24)*Stock*(_xlfn.NORM.INV(RAND(),stock_ave,stock_std))+(Y902-Z$24)*Bonds*(_xlfn.NORM.INV(RAND(),bond_ave,bond_std))+(Y902-Z$24)*cash*(_xlfn.NORM.INV(RAND(),cash_ave,cash_std))+(Y902-Z$24)))</f>
        <v/>
      </c>
      <c r="AA902" s="156">
        <f>IF((Z902&lt;=0),0,((Z902-AA$24)*Stock*(_xlfn.NORM.INV(RAND(),stock_ave,stock_std))+(Z902-AA$24)*Bonds*(_xlfn.NORM.INV(RAND(),bond_ave,bond_std))+(Z902-AA$24)*cash*(_xlfn.NORM.INV(RAND(),cash_ave,cash_std))+(Z902-AA$24)))</f>
        <v/>
      </c>
      <c r="AB902" s="156">
        <f>IF((AA902&lt;=0),0,((AA902-AB$24)*Stock*(_xlfn.NORM.INV(RAND(),stock_ave,stock_std))+(AA902-AB$24)*Bonds*(_xlfn.NORM.INV(RAND(),bond_ave,bond_std))+(AA902-AB$24)*cash*(_xlfn.NORM.INV(RAND(),cash_ave,cash_std))+(AA902-AB$24)))</f>
        <v/>
      </c>
      <c r="AC902" s="156">
        <f>IF((AB902&lt;=0),0,((AB902-AC$24)*Stock*(_xlfn.NORM.INV(RAND(),stock_ave,stock_std))+(AB902-AC$24)*Bonds*(_xlfn.NORM.INV(RAND(),bond_ave,bond_std))+(AB902-AC$24)*cash*(_xlfn.NORM.INV(RAND(),cash_ave,cash_std))+(AB902-AC$24)))</f>
        <v/>
      </c>
      <c r="AD902" s="156">
        <f>IF((AC902&lt;=0),0,((AC902-AD$24)*Stock*(_xlfn.NORM.INV(RAND(),stock_ave,stock_std))+(AC902-AD$24)*Bonds*(_xlfn.NORM.INV(RAND(),bond_ave,bond_std))+(AC902-AD$24)*cash*(_xlfn.NORM.INV(RAND(),cash_ave,cash_std))+(AC902-AD$24)))</f>
        <v/>
      </c>
      <c r="AE902" s="156">
        <f>IF((AD902&lt;=0),0,((AD902-AE$24)*Stock*(_xlfn.NORM.INV(RAND(),stock_ave,stock_std))+(AD902-AE$24)*Bonds*(_xlfn.NORM.INV(RAND(),bond_ave,bond_std))+(AD902-AE$24)*cash*(_xlfn.NORM.INV(RAND(),cash_ave,cash_std))+(AD902-AE$24)))</f>
        <v/>
      </c>
      <c r="AF902" s="156">
        <f>IF((AE902&lt;=0),0,((AE902-AF$24)*Stock*(_xlfn.NORM.INV(RAND(),stock_ave,stock_std))+(AE902-AF$24)*Bonds*(_xlfn.NORM.INV(RAND(),bond_ave,bond_std))+(AE902-AF$24)*cash*(_xlfn.NORM.INV(RAND(),cash_ave,cash_std))+(AE902-AF$24)))</f>
        <v/>
      </c>
      <c r="AG902" s="156">
        <f>IF((AF902&lt;=0),0,((AF902-AG$24)*Stock*(_xlfn.NORM.INV(RAND(),stock_ave,stock_std))+(AF902-AG$24)*Bonds*(_xlfn.NORM.INV(RAND(),bond_ave,bond_std))+(AF902-AG$24)*cash*(_xlfn.NORM.INV(RAND(),cash_ave,cash_std))+(AF902-AG$24)))</f>
        <v/>
      </c>
      <c r="AH902" s="156">
        <f>IF((AG902&lt;=0),0,((AG902-AH$24)*Stock*(_xlfn.NORM.INV(RAND(),stock_ave,stock_std))+(AG902-AH$24)*Bonds*(_xlfn.NORM.INV(RAND(),bond_ave,bond_std))+(AG902-AH$24)*cash*(_xlfn.NORM.INV(RAND(),cash_ave,cash_std))+(AG902-AH$24)))</f>
        <v/>
      </c>
      <c r="AI902" s="156">
        <f>IF((AH902&lt;=0),0,((AH902-AI$24)*Stock*(_xlfn.NORM.INV(RAND(),stock_ave,stock_std))+(AH902-AI$24)*Bonds*(_xlfn.NORM.INV(RAND(),bond_ave,bond_std))+(AH902-AI$24)*cash*(_xlfn.NORM.INV(RAND(),cash_ave,cash_std))+(AH902-AI$24)))</f>
        <v/>
      </c>
      <c r="AJ902" s="156">
        <f>IF((AI902&lt;=0),0,((AI902-AJ$24)*Stock*(_xlfn.NORM.INV(RAND(),stock_ave,stock_std))+(AI902-AJ$24)*Bonds*(_xlfn.NORM.INV(RAND(),bond_ave,bond_std))+(AI902-AJ$24)*cash*(_xlfn.NORM.INV(RAND(),cash_ave,cash_std))+(AI902-AJ$24)))</f>
        <v/>
      </c>
      <c r="AK902" s="156">
        <f>IF((AJ902&lt;=0),0,((AJ902-AK$24)*Stock*(_xlfn.NORM.INV(RAND(),stock_ave,stock_std))+(AJ902-AK$24)*Bonds*(_xlfn.NORM.INV(RAND(),bond_ave,bond_std))+(AJ902-AK$24)*cash*(_xlfn.NORM.INV(RAND(),cash_ave,cash_std))+(AJ902-AK$24)))</f>
        <v/>
      </c>
      <c r="AL902" s="156">
        <f>IF((AK902&lt;=0),0,((AK902-AL$24)*Stock*(_xlfn.NORM.INV(RAND(),stock_ave,stock_std))+(AK902-AL$24)*Bonds*(_xlfn.NORM.INV(RAND(),bond_ave,bond_std))+(AK902-AL$24)*cash*(_xlfn.NORM.INV(RAND(),cash_ave,cash_std))+(AK902-AL$24)))</f>
        <v/>
      </c>
      <c r="AM902" s="156">
        <f>IF((AL902&lt;=0),0,((AL902-AM$24)*Stock*(_xlfn.NORM.INV(RAND(),stock_ave,stock_std))+(AL902-AM$24)*Bonds*(_xlfn.NORM.INV(RAND(),bond_ave,bond_std))+(AL902-AM$24)*cash*(_xlfn.NORM.INV(RAND(),cash_ave,cash_std))+(AL902-AM$24)))</f>
        <v/>
      </c>
      <c r="AN902" s="156">
        <f>IF((AM902&lt;=0),0,((AM902-AN$24)*Stock*(_xlfn.NORM.INV(RAND(),stock_ave,stock_std))+(AM902-AN$24)*Bonds*(_xlfn.NORM.INV(RAND(),bond_ave,bond_std))+(AM902-AN$24)*cash*(_xlfn.NORM.INV(RAND(),cash_ave,cash_std))+(AM902-AN$24)))</f>
        <v/>
      </c>
      <c r="AO902" s="156">
        <f>IF((AN902&lt;=0),0,((AN902-AO$24)*Stock*(_xlfn.NORM.INV(RAND(),stock_ave,stock_std))+(AN902-AO$24)*Bonds*(_xlfn.NORM.INV(RAND(),bond_ave,bond_std))+(AN902-AO$24)*cash*(_xlfn.NORM.INV(RAND(),cash_ave,cash_std))+(AN902-AO$24)))</f>
        <v/>
      </c>
      <c r="AP902" s="156">
        <f>IF((AO902&lt;=0),0,((AO902-AP$24)*Stock*(_xlfn.NORM.INV(RAND(),stock_ave,stock_std))+(AO902-AP$24)*Bonds*(_xlfn.NORM.INV(RAND(),bond_ave,bond_std))+(AO902-AP$24)*cash*(_xlfn.NORM.INV(RAND(),cash_ave,cash_std))+(AO902-AP$24)))</f>
        <v/>
      </c>
      <c r="AQ902" s="156">
        <f>IF((AP902&lt;=0),0,((AP902-AQ$24)*Stock*(_xlfn.NORM.INV(RAND(),stock_ave,stock_std))+(AP902-AQ$24)*Bonds*(_xlfn.NORM.INV(RAND(),bond_ave,bond_std))+(AP902-AQ$24)*cash*(_xlfn.NORM.INV(RAND(),cash_ave,cash_std))+(AP902-AQ$24)))</f>
        <v/>
      </c>
      <c r="AR902" s="156">
        <f>IF((AQ902&lt;=0),0,((AQ902-AR$24)*Stock*(_xlfn.NORM.INV(RAND(),stock_ave,stock_std))+(AQ902-AR$24)*Bonds*(_xlfn.NORM.INV(RAND(),bond_ave,bond_std))+(AQ902-AR$24)*cash*(_xlfn.NORM.INV(RAND(),cash_ave,cash_std))+(AQ902-AR$24)))</f>
        <v/>
      </c>
      <c r="AS902" s="156">
        <f>IF((AR902&lt;=0),0,((AR902-AS$24)*Stock*(_xlfn.NORM.INV(RAND(),stock_ave,stock_std))+(AR902-AS$24)*Bonds*(_xlfn.NORM.INV(RAND(),bond_ave,bond_std))+(AR902-AS$24)*cash*(_xlfn.NORM.INV(RAND(),cash_ave,cash_std))+(AR902-AS$24)))</f>
        <v/>
      </c>
      <c r="AT902" s="156">
        <f>IF((AS902&lt;=0),0,((AS902-AT$24)*Stock*(_xlfn.NORM.INV(RAND(),stock_ave,stock_std))+(AS902-AT$24)*Bonds*(_xlfn.NORM.INV(RAND(),bond_ave,bond_std))+(AS902-AT$24)*cash*(_xlfn.NORM.INV(RAND(),cash_ave,cash_std))+(AS902-AT$24)))</f>
        <v/>
      </c>
      <c r="AU902" s="156">
        <f>IF((AT902&lt;=0),0,((AT902-AU$24)*Stock*(_xlfn.NORM.INV(RAND(),stock_ave,stock_std))+(AT902-AU$24)*Bonds*(_xlfn.NORM.INV(RAND(),bond_ave,bond_std))+(AT902-AU$24)*cash*(_xlfn.NORM.INV(RAND(),cash_ave,cash_std))+(AT902-AU$24)))</f>
        <v/>
      </c>
      <c r="AV902" s="156">
        <f>IF((AU902&lt;=0),0,((AU902-AV$24)*Stock*(_xlfn.NORM.INV(RAND(),stock_ave,stock_std))+(AU902-AV$24)*Bonds*(_xlfn.NORM.INV(RAND(),bond_ave,bond_std))+(AU902-AV$24)*cash*(_xlfn.NORM.INV(RAND(),cash_ave,cash_std))+(AU902-AV$24)))</f>
        <v/>
      </c>
      <c r="AW902" s="156">
        <f>IF((AV902&lt;=0),0,((AV902-AW$24)*Stock*(_xlfn.NORM.INV(RAND(),stock_ave,stock_std))+(AV902-AW$24)*Bonds*(_xlfn.NORM.INV(RAND(),bond_ave,bond_std))+(AV902-AW$24)*cash*(_xlfn.NORM.INV(RAND(),cash_ave,cash_std))+(AV902-AW$24)))</f>
        <v/>
      </c>
      <c r="AX902" s="159" t="n"/>
      <c r="AY902" s="159" t="n"/>
      <c r="AZ902" s="159" t="n"/>
      <c r="BA902" s="159" t="n"/>
      <c r="BB902" s="159" t="n"/>
    </row>
    <row r="903">
      <c r="C903" s="147" t="n"/>
      <c r="D903" s="61">
        <f>+D902-IF(D$18&gt;74,(D902/D$25)*$C$10)</f>
        <v/>
      </c>
      <c r="E903" s="61">
        <f>+E902-IF(E$18&gt;74,(E902/E$25)*$C$10)</f>
        <v/>
      </c>
      <c r="F903" s="61">
        <f>+F902-IF(F$18&gt;74,(F902/F$25)*$C$10)</f>
        <v/>
      </c>
      <c r="G903" s="61">
        <f>+G902-IF(G$18&gt;74,(G902/G$25)*$C$10)</f>
        <v/>
      </c>
      <c r="H903" s="61">
        <f>+H902-IF(H$18&gt;74,(H902/H$25)*$C$10)</f>
        <v/>
      </c>
      <c r="I903" s="61">
        <f>+I902-IF(I$18&gt;74,(I902/I$25)*$C$10)</f>
        <v/>
      </c>
      <c r="J903" s="61">
        <f>+J902-IF(J$18&gt;74,(J902/J$25)*$C$10)</f>
        <v/>
      </c>
      <c r="K903" s="61">
        <f>+K902-IF(K$18&gt;74,(K902/K$25)*$C$10)</f>
        <v/>
      </c>
      <c r="L903" s="61">
        <f>+L902-IF(L$18&gt;74,(L902/L$25)*$C$10)</f>
        <v/>
      </c>
      <c r="M903" s="61">
        <f>+M902-IF(M$18&gt;74,(M902/M$25)*$C$10)</f>
        <v/>
      </c>
      <c r="N903" s="61">
        <f>+N902-IF(N$18&gt;74,(N902/N$25)*$C$10)</f>
        <v/>
      </c>
      <c r="O903" s="61">
        <f>+O902-IF(O$18&gt;74,(O902/O$25)*$C$10)</f>
        <v/>
      </c>
      <c r="P903" s="61">
        <f>+P902-IF(P$18&gt;74,(P902/P$25)*$C$10)</f>
        <v/>
      </c>
      <c r="Q903" s="61">
        <f>+Q902-IF(Q$18&gt;74,(Q902/Q$25)*$C$10)</f>
        <v/>
      </c>
      <c r="R903" s="61">
        <f>+R902-IF(R$18&gt;74,(R902/R$25)*$C$10)</f>
        <v/>
      </c>
      <c r="S903" s="61">
        <f>+S902-IF(S$18&gt;74,(S902/S$25)*$C$10)</f>
        <v/>
      </c>
      <c r="T903" s="61">
        <f>+T902-IF(T$18&gt;74,(T902/T$25)*$C$10)</f>
        <v/>
      </c>
      <c r="U903" s="61">
        <f>+U902-IF(U$18&gt;74,(U902/U$25)*$C$10)</f>
        <v/>
      </c>
      <c r="V903" s="61">
        <f>+V902-IF(V$18&gt;74,(V902/V$25)*$C$10)</f>
        <v/>
      </c>
      <c r="W903" s="61">
        <f>+W902-IF(W$18&gt;74,(W902/W$25)*$C$10)</f>
        <v/>
      </c>
      <c r="X903" s="61">
        <f>+X902-IF(X$18&gt;74,(X902/X$25)*$C$10)</f>
        <v/>
      </c>
      <c r="Y903" s="61">
        <f>+Y902-IF(Y$18&gt;74,(Y902/Y$25)*$C$10)</f>
        <v/>
      </c>
      <c r="Z903" s="61">
        <f>+Z902-IF(Z$18&gt;74,(Z902/Z$25)*$C$10)</f>
        <v/>
      </c>
      <c r="AA903" s="61">
        <f>+AA902-IF(AA$18&gt;74,(AA902/AA$25)*$C$10)</f>
        <v/>
      </c>
      <c r="AB903" s="61">
        <f>+AB902-IF(AB$18&gt;74,(AB902/AB$25)*$C$10)</f>
        <v/>
      </c>
      <c r="AC903" s="61">
        <f>+AC902-IF(AC$18&gt;74,(AC902/AC$25)*$C$10)</f>
        <v/>
      </c>
      <c r="AD903" s="61">
        <f>+AD902-IF(AD$18&gt;74,(AD902/AD$25)*$C$10)</f>
        <v/>
      </c>
      <c r="AE903" s="61">
        <f>+AE902-IF(AE$18&gt;74,(AE902/AE$25)*$C$10)</f>
        <v/>
      </c>
      <c r="AF903" s="61">
        <f>+AF902-IF(AF$18&gt;74,(AF902/AF$25)*$C$10)</f>
        <v/>
      </c>
      <c r="AG903" s="61">
        <f>+AG902-IF(AG$18&gt;74,(AG902/AG$25)*$C$10)</f>
        <v/>
      </c>
      <c r="AH903" s="61">
        <f>+AH902-IF(AH$18&gt;74,(AH902/AH$25)*$C$10)</f>
        <v/>
      </c>
      <c r="AI903" s="61">
        <f>+AI902-IF(AI$18&gt;74,(AI902/AI$25)*$C$10)</f>
        <v/>
      </c>
      <c r="AJ903" s="61">
        <f>+AJ902-IF(AJ$18&gt;74,(AJ902/AJ$25)*$C$10)</f>
        <v/>
      </c>
      <c r="AK903" s="61">
        <f>+AK902-IF(AK$18&gt;74,(AK902/AK$25)*$C$10)</f>
        <v/>
      </c>
      <c r="AL903" s="61">
        <f>+AL902-IF(AL$18&gt;74,(AL902/AL$25)*$C$10)</f>
        <v/>
      </c>
      <c r="AM903" s="61">
        <f>+AM902-IF(AM$18&gt;74,(AM902/AM$25)*$C$10)</f>
        <v/>
      </c>
      <c r="AN903" s="61">
        <f>+AN902-IF(AN$18&gt;74,(AN902/AN$25)*$C$10)</f>
        <v/>
      </c>
      <c r="AO903" s="61">
        <f>+AO902-IF(AO$18&gt;74,(AO902/AO$25)*$C$10)</f>
        <v/>
      </c>
      <c r="AP903" s="61">
        <f>+AP902-IF(AP$18&gt;74,(AP902/AP$25)*$C$10)</f>
        <v/>
      </c>
      <c r="AQ903" s="61">
        <f>+AQ902-IF(AQ$18&gt;74,(AQ902/AQ$25)*$C$10)</f>
        <v/>
      </c>
      <c r="AR903" s="61">
        <f>+AR902-IF(AR$18&gt;74,(AR902/AR$25)*$C$10)</f>
        <v/>
      </c>
      <c r="AS903" s="61">
        <f>+AS902-IF(AS$18&gt;74,(AS902/AS$25)*$C$10)</f>
        <v/>
      </c>
      <c r="AT903" s="61">
        <f>+AT902-IF(AT$18&gt;74,(AT902/AT$25)*$C$10)</f>
        <v/>
      </c>
      <c r="AU903" s="61">
        <f>+AU902-IF(AU$18&gt;74,(AU902/AU$25)*$C$10)</f>
        <v/>
      </c>
      <c r="AV903" s="61">
        <f>+AV902-IF(AV$18&gt;74,(AV902/AV$25)*$C$10)</f>
        <v/>
      </c>
      <c r="AW903" s="61">
        <f>+AW902-IF(AW$18&gt;74,(AW902/AW$25)*$C$10)</f>
        <v/>
      </c>
      <c r="AX903" s="35">
        <f>IF(AW903&gt;0,1,0)</f>
        <v/>
      </c>
      <c r="AY903" s="35">
        <f>IF(AL903&gt;0,1,0)</f>
        <v/>
      </c>
      <c r="AZ903" s="35">
        <f>IF(AG903&gt;0,1,0)</f>
        <v/>
      </c>
      <c r="BA903" s="35">
        <f>IF(AB903&gt;0,1,0)</f>
        <v/>
      </c>
      <c r="BB903" s="35">
        <f>IF(W903&gt;0,1,0)</f>
        <v/>
      </c>
    </row>
    <row r="904">
      <c r="B904" s="154" t="inlineStr">
        <is>
          <t>trial 439</t>
        </is>
      </c>
      <c r="C904" s="155">
        <f>+start-C901</f>
        <v/>
      </c>
      <c r="D904" s="156">
        <f>IF((C904&lt;=0),0,((C904-D$24)*Stock*(_xlfn.NORM.INV(RAND(),stock_ave,stock_std))+(C904-D$24)*Bonds*(_xlfn.NORM.INV(RAND(),bond_ave,bond_std))+(C904-D$24)*cash*(_xlfn.NORM.INV(RAND(),cash_ave,cash_std))+(C904-D$24)))</f>
        <v/>
      </c>
      <c r="E904" s="156">
        <f>IF((D904&lt;=0),0,((D904-E$24)*Stock*(_xlfn.NORM.INV(RAND(),stock_ave,stock_std))+(D904-E$24)*Bonds*(_xlfn.NORM.INV(RAND(),bond_ave,bond_std))+(D904-E$24)*cash*(_xlfn.NORM.INV(RAND(),cash_ave,cash_std))+(D904-E$24)))</f>
        <v/>
      </c>
      <c r="F904" s="156">
        <f>IF((E904&lt;=0),0,((E904-F$24)*Stock*(_xlfn.NORM.INV(RAND(),stock_ave,stock_std))+(E904-F$24)*Bonds*(_xlfn.NORM.INV(RAND(),bond_ave,bond_std))+(E904-F$24)*cash*(_xlfn.NORM.INV(RAND(),cash_ave,cash_std))+(E904-F$24)))</f>
        <v/>
      </c>
      <c r="G904" s="156">
        <f>IF((F904&lt;=0),0,((F904-G$24)*Stock*(_xlfn.NORM.INV(RAND(),stock_ave,stock_std))+(F904-G$24)*Bonds*(_xlfn.NORM.INV(RAND(),bond_ave,bond_std))+(F904-G$24)*cash*(_xlfn.NORM.INV(RAND(),cash_ave,cash_std))+(F904-G$24)))</f>
        <v/>
      </c>
      <c r="H904" s="156">
        <f>IF((G904&lt;=0),0,((G904-H$24)*Stock*(_xlfn.NORM.INV(RAND(),stock_ave,stock_std))+(G904-H$24)*Bonds*(_xlfn.NORM.INV(RAND(),bond_ave,bond_std))+(G904-H$24)*cash*(_xlfn.NORM.INV(RAND(),cash_ave,cash_std))+(G904-H$24)))</f>
        <v/>
      </c>
      <c r="I904" s="156">
        <f>IF((H904&lt;=0),0,((H904-I$24)*Stock*(_xlfn.NORM.INV(RAND(),stock_ave,stock_std))+(H904-I$24)*Bonds*(_xlfn.NORM.INV(RAND(),bond_ave,bond_std))+(H904-I$24)*cash*(_xlfn.NORM.INV(RAND(),cash_ave,cash_std))+(H904-I$24)))</f>
        <v/>
      </c>
      <c r="J904" s="156">
        <f>IF((I904&lt;=0),0,((I904-J$24)*Stock*(_xlfn.NORM.INV(RAND(),stock_ave,stock_std))+(I904-J$24)*Bonds*(_xlfn.NORM.INV(RAND(),bond_ave,bond_std))+(I904-J$24)*cash*(_xlfn.NORM.INV(RAND(),cash_ave,cash_std))+(I904-J$24)))</f>
        <v/>
      </c>
      <c r="K904" s="156">
        <f>IF((J904&lt;=0),0,((J904-K$24)*Stock*(_xlfn.NORM.INV(RAND(),stock_ave,stock_std))+(J904-K$24)*Bonds*(_xlfn.NORM.INV(RAND(),bond_ave,bond_std))+(J904-K$24)*cash*(_xlfn.NORM.INV(RAND(),cash_ave,cash_std))+(J904-K$24)))</f>
        <v/>
      </c>
      <c r="L904" s="156">
        <f>IF((K904&lt;=0),0,((K904-L$24)*Stock*(_xlfn.NORM.INV(RAND(),stock_ave,stock_std))+(K904-L$24)*Bonds*(_xlfn.NORM.INV(RAND(),bond_ave,bond_std))+(K904-L$24)*cash*(_xlfn.NORM.INV(RAND(),cash_ave,cash_std))+(K904-L$24)))</f>
        <v/>
      </c>
      <c r="M904" s="156">
        <f>IF((L904&lt;=0),0,((L904-M$24)*Stock*(_xlfn.NORM.INV(RAND(),stock_ave,stock_std))+(L904-M$24)*Bonds*(_xlfn.NORM.INV(RAND(),bond_ave,bond_std))+(L904-M$24)*cash*(_xlfn.NORM.INV(RAND(),cash_ave,cash_std))+(L904-M$24)))</f>
        <v/>
      </c>
      <c r="N904" s="156">
        <f>IF((M904&lt;=0),0,((M904-N$24)*Stock*(_xlfn.NORM.INV(RAND(),stock_ave,stock_std))+(M904-N$24)*Bonds*(_xlfn.NORM.INV(RAND(),bond_ave,bond_std))+(M904-N$24)*cash*(_xlfn.NORM.INV(RAND(),cash_ave,cash_std))+(M904-N$24)))</f>
        <v/>
      </c>
      <c r="O904" s="156">
        <f>IF((N904&lt;=0),0,((N904-O$24)*Stock*(_xlfn.NORM.INV(RAND(),stock_ave,stock_std))+(N904-O$24)*Bonds*(_xlfn.NORM.INV(RAND(),bond_ave,bond_std))+(N904-O$24)*cash*(_xlfn.NORM.INV(RAND(),cash_ave,cash_std))+(N904-O$24)))</f>
        <v/>
      </c>
      <c r="P904" s="156">
        <f>IF((O904&lt;=0),0,((O904-P$24)*Stock*(_xlfn.NORM.INV(RAND(),stock_ave,stock_std))+(O904-P$24)*Bonds*(_xlfn.NORM.INV(RAND(),bond_ave,bond_std))+(O904-P$24)*cash*(_xlfn.NORM.INV(RAND(),cash_ave,cash_std))+(O904-P$24)))</f>
        <v/>
      </c>
      <c r="Q904" s="156">
        <f>IF((P904&lt;=0),0,((P904-Q$24)*Stock*(_xlfn.NORM.INV(RAND(),stock_ave,stock_std))+(P904-Q$24)*Bonds*(_xlfn.NORM.INV(RAND(),bond_ave,bond_std))+(P904-Q$24)*cash*(_xlfn.NORM.INV(RAND(),cash_ave,cash_std))+(P904-Q$24)))</f>
        <v/>
      </c>
      <c r="R904" s="156">
        <f>IF((Q904&lt;=0),0,((Q904-R$24)*Stock*(_xlfn.NORM.INV(RAND(),stock_ave,stock_std))+(Q904-R$24)*Bonds*(_xlfn.NORM.INV(RAND(),bond_ave,bond_std))+(Q904-R$24)*cash*(_xlfn.NORM.INV(RAND(),cash_ave,cash_std))+(Q904-R$24)))</f>
        <v/>
      </c>
      <c r="S904" s="156">
        <f>IF((R904&lt;=0),0,((R904-S$24)*Stock*(_xlfn.NORM.INV(RAND(),stock_ave,stock_std))+(R904-S$24)*Bonds*(_xlfn.NORM.INV(RAND(),bond_ave,bond_std))+(R904-S$24)*cash*(_xlfn.NORM.INV(RAND(),cash_ave,cash_std))+(R904-S$24)))</f>
        <v/>
      </c>
      <c r="T904" s="156">
        <f>IF((S904&lt;=0),0,((S904-T$24)*Stock*(_xlfn.NORM.INV(RAND(),stock_ave,stock_std))+(S904-T$24)*Bonds*(_xlfn.NORM.INV(RAND(),bond_ave,bond_std))+(S904-T$24)*cash*(_xlfn.NORM.INV(RAND(),cash_ave,cash_std))+(S904-T$24)))</f>
        <v/>
      </c>
      <c r="U904" s="156">
        <f>IF((T904&lt;=0),0,((T904-U$24)*Stock*(_xlfn.NORM.INV(RAND(),stock_ave,stock_std))+(T904-U$24)*Bonds*(_xlfn.NORM.INV(RAND(),bond_ave,bond_std))+(T904-U$24)*cash*(_xlfn.NORM.INV(RAND(),cash_ave,cash_std))+(T904-U$24)))</f>
        <v/>
      </c>
      <c r="V904" s="156">
        <f>IF((U904&lt;=0),0,((U904-V$24)*Stock*(_xlfn.NORM.INV(RAND(),stock_ave,stock_std))+(U904-V$24)*Bonds*(_xlfn.NORM.INV(RAND(),bond_ave,bond_std))+(U904-V$24)*cash*(_xlfn.NORM.INV(RAND(),cash_ave,cash_std))+(U904-V$24)))</f>
        <v/>
      </c>
      <c r="W904" s="156">
        <f>IF((V904&lt;=0),0,((V904-W$24)*Stock*(_xlfn.NORM.INV(RAND(),stock_ave,stock_std))+(V904-W$24)*Bonds*(_xlfn.NORM.INV(RAND(),bond_ave,bond_std))+(V904-W$24)*cash*(_xlfn.NORM.INV(RAND(),cash_ave,cash_std))+(V904-W$24)))</f>
        <v/>
      </c>
      <c r="X904" s="156">
        <f>IF((W904&lt;=0),0,((W904-X$24)*Stock*(_xlfn.NORM.INV(RAND(),stock_ave,stock_std))+(W904-X$24)*Bonds*(_xlfn.NORM.INV(RAND(),bond_ave,bond_std))+(W904-X$24)*cash*(_xlfn.NORM.INV(RAND(),cash_ave,cash_std))+(W904-X$24)))</f>
        <v/>
      </c>
      <c r="Y904" s="156">
        <f>IF((X904&lt;=0),0,((X904-Y$24)*Stock*(_xlfn.NORM.INV(RAND(),stock_ave,stock_std))+(X904-Y$24)*Bonds*(_xlfn.NORM.INV(RAND(),bond_ave,bond_std))+(X904-Y$24)*cash*(_xlfn.NORM.INV(RAND(),cash_ave,cash_std))+(X904-Y$24)))</f>
        <v/>
      </c>
      <c r="Z904" s="156">
        <f>IF((Y904&lt;=0),0,((Y904-Z$24)*Stock*(_xlfn.NORM.INV(RAND(),stock_ave,stock_std))+(Y904-Z$24)*Bonds*(_xlfn.NORM.INV(RAND(),bond_ave,bond_std))+(Y904-Z$24)*cash*(_xlfn.NORM.INV(RAND(),cash_ave,cash_std))+(Y904-Z$24)))</f>
        <v/>
      </c>
      <c r="AA904" s="156">
        <f>IF((Z904&lt;=0),0,((Z904-AA$24)*Stock*(_xlfn.NORM.INV(RAND(),stock_ave,stock_std))+(Z904-AA$24)*Bonds*(_xlfn.NORM.INV(RAND(),bond_ave,bond_std))+(Z904-AA$24)*cash*(_xlfn.NORM.INV(RAND(),cash_ave,cash_std))+(Z904-AA$24)))</f>
        <v/>
      </c>
      <c r="AB904" s="156">
        <f>IF((AA904&lt;=0),0,((AA904-AB$24)*Stock*(_xlfn.NORM.INV(RAND(),stock_ave,stock_std))+(AA904-AB$24)*Bonds*(_xlfn.NORM.INV(RAND(),bond_ave,bond_std))+(AA904-AB$24)*cash*(_xlfn.NORM.INV(RAND(),cash_ave,cash_std))+(AA904-AB$24)))</f>
        <v/>
      </c>
      <c r="AC904" s="156">
        <f>IF((AB904&lt;=0),0,((AB904-AC$24)*Stock*(_xlfn.NORM.INV(RAND(),stock_ave,stock_std))+(AB904-AC$24)*Bonds*(_xlfn.NORM.INV(RAND(),bond_ave,bond_std))+(AB904-AC$24)*cash*(_xlfn.NORM.INV(RAND(),cash_ave,cash_std))+(AB904-AC$24)))</f>
        <v/>
      </c>
      <c r="AD904" s="156">
        <f>IF((AC904&lt;=0),0,((AC904-AD$24)*Stock*(_xlfn.NORM.INV(RAND(),stock_ave,stock_std))+(AC904-AD$24)*Bonds*(_xlfn.NORM.INV(RAND(),bond_ave,bond_std))+(AC904-AD$24)*cash*(_xlfn.NORM.INV(RAND(),cash_ave,cash_std))+(AC904-AD$24)))</f>
        <v/>
      </c>
      <c r="AE904" s="156">
        <f>IF((AD904&lt;=0),0,((AD904-AE$24)*Stock*(_xlfn.NORM.INV(RAND(),stock_ave,stock_std))+(AD904-AE$24)*Bonds*(_xlfn.NORM.INV(RAND(),bond_ave,bond_std))+(AD904-AE$24)*cash*(_xlfn.NORM.INV(RAND(),cash_ave,cash_std))+(AD904-AE$24)))</f>
        <v/>
      </c>
      <c r="AF904" s="156">
        <f>IF((AE904&lt;=0),0,((AE904-AF$24)*Stock*(_xlfn.NORM.INV(RAND(),stock_ave,stock_std))+(AE904-AF$24)*Bonds*(_xlfn.NORM.INV(RAND(),bond_ave,bond_std))+(AE904-AF$24)*cash*(_xlfn.NORM.INV(RAND(),cash_ave,cash_std))+(AE904-AF$24)))</f>
        <v/>
      </c>
      <c r="AG904" s="156">
        <f>IF((AF904&lt;=0),0,((AF904-AG$24)*Stock*(_xlfn.NORM.INV(RAND(),stock_ave,stock_std))+(AF904-AG$24)*Bonds*(_xlfn.NORM.INV(RAND(),bond_ave,bond_std))+(AF904-AG$24)*cash*(_xlfn.NORM.INV(RAND(),cash_ave,cash_std))+(AF904-AG$24)))</f>
        <v/>
      </c>
      <c r="AH904" s="156">
        <f>IF((AG904&lt;=0),0,((AG904-AH$24)*Stock*(_xlfn.NORM.INV(RAND(),stock_ave,stock_std))+(AG904-AH$24)*Bonds*(_xlfn.NORM.INV(RAND(),bond_ave,bond_std))+(AG904-AH$24)*cash*(_xlfn.NORM.INV(RAND(),cash_ave,cash_std))+(AG904-AH$24)))</f>
        <v/>
      </c>
      <c r="AI904" s="156">
        <f>IF((AH904&lt;=0),0,((AH904-AI$24)*Stock*(_xlfn.NORM.INV(RAND(),stock_ave,stock_std))+(AH904-AI$24)*Bonds*(_xlfn.NORM.INV(RAND(),bond_ave,bond_std))+(AH904-AI$24)*cash*(_xlfn.NORM.INV(RAND(),cash_ave,cash_std))+(AH904-AI$24)))</f>
        <v/>
      </c>
      <c r="AJ904" s="156">
        <f>IF((AI904&lt;=0),0,((AI904-AJ$24)*Stock*(_xlfn.NORM.INV(RAND(),stock_ave,stock_std))+(AI904-AJ$24)*Bonds*(_xlfn.NORM.INV(RAND(),bond_ave,bond_std))+(AI904-AJ$24)*cash*(_xlfn.NORM.INV(RAND(),cash_ave,cash_std))+(AI904-AJ$24)))</f>
        <v/>
      </c>
      <c r="AK904" s="156">
        <f>IF((AJ904&lt;=0),0,((AJ904-AK$24)*Stock*(_xlfn.NORM.INV(RAND(),stock_ave,stock_std))+(AJ904-AK$24)*Bonds*(_xlfn.NORM.INV(RAND(),bond_ave,bond_std))+(AJ904-AK$24)*cash*(_xlfn.NORM.INV(RAND(),cash_ave,cash_std))+(AJ904-AK$24)))</f>
        <v/>
      </c>
      <c r="AL904" s="156">
        <f>IF((AK904&lt;=0),0,((AK904-AL$24)*Stock*(_xlfn.NORM.INV(RAND(),stock_ave,stock_std))+(AK904-AL$24)*Bonds*(_xlfn.NORM.INV(RAND(),bond_ave,bond_std))+(AK904-AL$24)*cash*(_xlfn.NORM.INV(RAND(),cash_ave,cash_std))+(AK904-AL$24)))</f>
        <v/>
      </c>
      <c r="AM904" s="156">
        <f>IF((AL904&lt;=0),0,((AL904-AM$24)*Stock*(_xlfn.NORM.INV(RAND(),stock_ave,stock_std))+(AL904-AM$24)*Bonds*(_xlfn.NORM.INV(RAND(),bond_ave,bond_std))+(AL904-AM$24)*cash*(_xlfn.NORM.INV(RAND(),cash_ave,cash_std))+(AL904-AM$24)))</f>
        <v/>
      </c>
      <c r="AN904" s="156">
        <f>IF((AM904&lt;=0),0,((AM904-AN$24)*Stock*(_xlfn.NORM.INV(RAND(),stock_ave,stock_std))+(AM904-AN$24)*Bonds*(_xlfn.NORM.INV(RAND(),bond_ave,bond_std))+(AM904-AN$24)*cash*(_xlfn.NORM.INV(RAND(),cash_ave,cash_std))+(AM904-AN$24)))</f>
        <v/>
      </c>
      <c r="AO904" s="156">
        <f>IF((AN904&lt;=0),0,((AN904-AO$24)*Stock*(_xlfn.NORM.INV(RAND(),stock_ave,stock_std))+(AN904-AO$24)*Bonds*(_xlfn.NORM.INV(RAND(),bond_ave,bond_std))+(AN904-AO$24)*cash*(_xlfn.NORM.INV(RAND(),cash_ave,cash_std))+(AN904-AO$24)))</f>
        <v/>
      </c>
      <c r="AP904" s="156">
        <f>IF((AO904&lt;=0),0,((AO904-AP$24)*Stock*(_xlfn.NORM.INV(RAND(),stock_ave,stock_std))+(AO904-AP$24)*Bonds*(_xlfn.NORM.INV(RAND(),bond_ave,bond_std))+(AO904-AP$24)*cash*(_xlfn.NORM.INV(RAND(),cash_ave,cash_std))+(AO904-AP$24)))</f>
        <v/>
      </c>
      <c r="AQ904" s="156">
        <f>IF((AP904&lt;=0),0,((AP904-AQ$24)*Stock*(_xlfn.NORM.INV(RAND(),stock_ave,stock_std))+(AP904-AQ$24)*Bonds*(_xlfn.NORM.INV(RAND(),bond_ave,bond_std))+(AP904-AQ$24)*cash*(_xlfn.NORM.INV(RAND(),cash_ave,cash_std))+(AP904-AQ$24)))</f>
        <v/>
      </c>
      <c r="AR904" s="156">
        <f>IF((AQ904&lt;=0),0,((AQ904-AR$24)*Stock*(_xlfn.NORM.INV(RAND(),stock_ave,stock_std))+(AQ904-AR$24)*Bonds*(_xlfn.NORM.INV(RAND(),bond_ave,bond_std))+(AQ904-AR$24)*cash*(_xlfn.NORM.INV(RAND(),cash_ave,cash_std))+(AQ904-AR$24)))</f>
        <v/>
      </c>
      <c r="AS904" s="156">
        <f>IF((AR904&lt;=0),0,((AR904-AS$24)*Stock*(_xlfn.NORM.INV(RAND(),stock_ave,stock_std))+(AR904-AS$24)*Bonds*(_xlfn.NORM.INV(RAND(),bond_ave,bond_std))+(AR904-AS$24)*cash*(_xlfn.NORM.INV(RAND(),cash_ave,cash_std))+(AR904-AS$24)))</f>
        <v/>
      </c>
      <c r="AT904" s="156">
        <f>IF((AS904&lt;=0),0,((AS904-AT$24)*Stock*(_xlfn.NORM.INV(RAND(),stock_ave,stock_std))+(AS904-AT$24)*Bonds*(_xlfn.NORM.INV(RAND(),bond_ave,bond_std))+(AS904-AT$24)*cash*(_xlfn.NORM.INV(RAND(),cash_ave,cash_std))+(AS904-AT$24)))</f>
        <v/>
      </c>
      <c r="AU904" s="156">
        <f>IF((AT904&lt;=0),0,((AT904-AU$24)*Stock*(_xlfn.NORM.INV(RAND(),stock_ave,stock_std))+(AT904-AU$24)*Bonds*(_xlfn.NORM.INV(RAND(),bond_ave,bond_std))+(AT904-AU$24)*cash*(_xlfn.NORM.INV(RAND(),cash_ave,cash_std))+(AT904-AU$24)))</f>
        <v/>
      </c>
      <c r="AV904" s="156">
        <f>IF((AU904&lt;=0),0,((AU904-AV$24)*Stock*(_xlfn.NORM.INV(RAND(),stock_ave,stock_std))+(AU904-AV$24)*Bonds*(_xlfn.NORM.INV(RAND(),bond_ave,bond_std))+(AU904-AV$24)*cash*(_xlfn.NORM.INV(RAND(),cash_ave,cash_std))+(AU904-AV$24)))</f>
        <v/>
      </c>
      <c r="AW904" s="156">
        <f>IF((AV904&lt;=0),0,((AV904-AW$24)*Stock*(_xlfn.NORM.INV(RAND(),stock_ave,stock_std))+(AV904-AW$24)*Bonds*(_xlfn.NORM.INV(RAND(),bond_ave,bond_std))+(AV904-AW$24)*cash*(_xlfn.NORM.INV(RAND(),cash_ave,cash_std))+(AV904-AW$24)))</f>
        <v/>
      </c>
      <c r="AX904" s="159" t="n"/>
      <c r="AY904" s="159" t="n"/>
      <c r="AZ904" s="159" t="n"/>
      <c r="BA904" s="159" t="n"/>
      <c r="BB904" s="159" t="n"/>
    </row>
    <row r="905">
      <c r="C905" s="147" t="n"/>
      <c r="D905" s="61">
        <f>+D904-IF(D$18&gt;74,(D904/D$25)*$C$10)</f>
        <v/>
      </c>
      <c r="E905" s="61">
        <f>+E904-IF(E$18&gt;74,(E904/E$25)*$C$10)</f>
        <v/>
      </c>
      <c r="F905" s="61">
        <f>+F904-IF(F$18&gt;74,(F904/F$25)*$C$10)</f>
        <v/>
      </c>
      <c r="G905" s="61">
        <f>+G904-IF(G$18&gt;74,(G904/G$25)*$C$10)</f>
        <v/>
      </c>
      <c r="H905" s="61">
        <f>+H904-IF(H$18&gt;74,(H904/H$25)*$C$10)</f>
        <v/>
      </c>
      <c r="I905" s="61">
        <f>+I904-IF(I$18&gt;74,(I904/I$25)*$C$10)</f>
        <v/>
      </c>
      <c r="J905" s="61">
        <f>+J904-IF(J$18&gt;74,(J904/J$25)*$C$10)</f>
        <v/>
      </c>
      <c r="K905" s="61">
        <f>+K904-IF(K$18&gt;74,(K904/K$25)*$C$10)</f>
        <v/>
      </c>
      <c r="L905" s="61">
        <f>+L904-IF(L$18&gt;74,(L904/L$25)*$C$10)</f>
        <v/>
      </c>
      <c r="M905" s="61">
        <f>+M904-IF(M$18&gt;74,(M904/M$25)*$C$10)</f>
        <v/>
      </c>
      <c r="N905" s="61">
        <f>+N904-IF(N$18&gt;74,(N904/N$25)*$C$10)</f>
        <v/>
      </c>
      <c r="O905" s="61">
        <f>+O904-IF(O$18&gt;74,(O904/O$25)*$C$10)</f>
        <v/>
      </c>
      <c r="P905" s="61">
        <f>+P904-IF(P$18&gt;74,(P904/P$25)*$C$10)</f>
        <v/>
      </c>
      <c r="Q905" s="61">
        <f>+Q904-IF(Q$18&gt;74,(Q904/Q$25)*$C$10)</f>
        <v/>
      </c>
      <c r="R905" s="61">
        <f>+R904-IF(R$18&gt;74,(R904/R$25)*$C$10)</f>
        <v/>
      </c>
      <c r="S905" s="61">
        <f>+S904-IF(S$18&gt;74,(S904/S$25)*$C$10)</f>
        <v/>
      </c>
      <c r="T905" s="61">
        <f>+T904-IF(T$18&gt;74,(T904/T$25)*$C$10)</f>
        <v/>
      </c>
      <c r="U905" s="61">
        <f>+U904-IF(U$18&gt;74,(U904/U$25)*$C$10)</f>
        <v/>
      </c>
      <c r="V905" s="61">
        <f>+V904-IF(V$18&gt;74,(V904/V$25)*$C$10)</f>
        <v/>
      </c>
      <c r="W905" s="61">
        <f>+W904-IF(W$18&gt;74,(W904/W$25)*$C$10)</f>
        <v/>
      </c>
      <c r="X905" s="61">
        <f>+X904-IF(X$18&gt;74,(X904/X$25)*$C$10)</f>
        <v/>
      </c>
      <c r="Y905" s="61">
        <f>+Y904-IF(Y$18&gt;74,(Y904/Y$25)*$C$10)</f>
        <v/>
      </c>
      <c r="Z905" s="61">
        <f>+Z904-IF(Z$18&gt;74,(Z904/Z$25)*$C$10)</f>
        <v/>
      </c>
      <c r="AA905" s="61">
        <f>+AA904-IF(AA$18&gt;74,(AA904/AA$25)*$C$10)</f>
        <v/>
      </c>
      <c r="AB905" s="61">
        <f>+AB904-IF(AB$18&gt;74,(AB904/AB$25)*$C$10)</f>
        <v/>
      </c>
      <c r="AC905" s="61">
        <f>+AC904-IF(AC$18&gt;74,(AC904/AC$25)*$C$10)</f>
        <v/>
      </c>
      <c r="AD905" s="61">
        <f>+AD904-IF(AD$18&gt;74,(AD904/AD$25)*$C$10)</f>
        <v/>
      </c>
      <c r="AE905" s="61">
        <f>+AE904-IF(AE$18&gt;74,(AE904/AE$25)*$C$10)</f>
        <v/>
      </c>
      <c r="AF905" s="61">
        <f>+AF904-IF(AF$18&gt;74,(AF904/AF$25)*$C$10)</f>
        <v/>
      </c>
      <c r="AG905" s="61">
        <f>+AG904-IF(AG$18&gt;74,(AG904/AG$25)*$C$10)</f>
        <v/>
      </c>
      <c r="AH905" s="61">
        <f>+AH904-IF(AH$18&gt;74,(AH904/AH$25)*$C$10)</f>
        <v/>
      </c>
      <c r="AI905" s="61">
        <f>+AI904-IF(AI$18&gt;74,(AI904/AI$25)*$C$10)</f>
        <v/>
      </c>
      <c r="AJ905" s="61">
        <f>+AJ904-IF(AJ$18&gt;74,(AJ904/AJ$25)*$C$10)</f>
        <v/>
      </c>
      <c r="AK905" s="61">
        <f>+AK904-IF(AK$18&gt;74,(AK904/AK$25)*$C$10)</f>
        <v/>
      </c>
      <c r="AL905" s="61">
        <f>+AL904-IF(AL$18&gt;74,(AL904/AL$25)*$C$10)</f>
        <v/>
      </c>
      <c r="AM905" s="61">
        <f>+AM904-IF(AM$18&gt;74,(AM904/AM$25)*$C$10)</f>
        <v/>
      </c>
      <c r="AN905" s="61">
        <f>+AN904-IF(AN$18&gt;74,(AN904/AN$25)*$C$10)</f>
        <v/>
      </c>
      <c r="AO905" s="61">
        <f>+AO904-IF(AO$18&gt;74,(AO904/AO$25)*$C$10)</f>
        <v/>
      </c>
      <c r="AP905" s="61">
        <f>+AP904-IF(AP$18&gt;74,(AP904/AP$25)*$C$10)</f>
        <v/>
      </c>
      <c r="AQ905" s="61">
        <f>+AQ904-IF(AQ$18&gt;74,(AQ904/AQ$25)*$C$10)</f>
        <v/>
      </c>
      <c r="AR905" s="61">
        <f>+AR904-IF(AR$18&gt;74,(AR904/AR$25)*$C$10)</f>
        <v/>
      </c>
      <c r="AS905" s="61">
        <f>+AS904-IF(AS$18&gt;74,(AS904/AS$25)*$C$10)</f>
        <v/>
      </c>
      <c r="AT905" s="61">
        <f>+AT904-IF(AT$18&gt;74,(AT904/AT$25)*$C$10)</f>
        <v/>
      </c>
      <c r="AU905" s="61">
        <f>+AU904-IF(AU$18&gt;74,(AU904/AU$25)*$C$10)</f>
        <v/>
      </c>
      <c r="AV905" s="61">
        <f>+AV904-IF(AV$18&gt;74,(AV904/AV$25)*$C$10)</f>
        <v/>
      </c>
      <c r="AW905" s="61">
        <f>+AW904-IF(AW$18&gt;74,(AW904/AW$25)*$C$10)</f>
        <v/>
      </c>
      <c r="AX905" s="35">
        <f>IF(AW905&gt;0,1,0)</f>
        <v/>
      </c>
      <c r="AY905" s="35">
        <f>IF(AL905&gt;0,1,0)</f>
        <v/>
      </c>
      <c r="AZ905" s="35">
        <f>IF(AG905&gt;0,1,0)</f>
        <v/>
      </c>
      <c r="BA905" s="35">
        <f>IF(AB905&gt;0,1,0)</f>
        <v/>
      </c>
      <c r="BB905" s="35">
        <f>IF(W905&gt;0,1,0)</f>
        <v/>
      </c>
    </row>
    <row r="906">
      <c r="B906" s="154" t="inlineStr">
        <is>
          <t>trial 440</t>
        </is>
      </c>
      <c r="C906" s="155">
        <f>+start-C903</f>
        <v/>
      </c>
      <c r="D906" s="156">
        <f>IF((C906&lt;=0),0,((C906-D$24)*Stock*(_xlfn.NORM.INV(RAND(),stock_ave,stock_std))+(C906-D$24)*Bonds*(_xlfn.NORM.INV(RAND(),bond_ave,bond_std))+(C906-D$24)*cash*(_xlfn.NORM.INV(RAND(),cash_ave,cash_std))+(C906-D$24)))</f>
        <v/>
      </c>
      <c r="E906" s="156">
        <f>IF((D906&lt;=0),0,((D906-E$24)*Stock*(_xlfn.NORM.INV(RAND(),stock_ave,stock_std))+(D906-E$24)*Bonds*(_xlfn.NORM.INV(RAND(),bond_ave,bond_std))+(D906-E$24)*cash*(_xlfn.NORM.INV(RAND(),cash_ave,cash_std))+(D906-E$24)))</f>
        <v/>
      </c>
      <c r="F906" s="156">
        <f>IF((E906&lt;=0),0,((E906-F$24)*Stock*(_xlfn.NORM.INV(RAND(),stock_ave,stock_std))+(E906-F$24)*Bonds*(_xlfn.NORM.INV(RAND(),bond_ave,bond_std))+(E906-F$24)*cash*(_xlfn.NORM.INV(RAND(),cash_ave,cash_std))+(E906-F$24)))</f>
        <v/>
      </c>
      <c r="G906" s="156">
        <f>IF((F906&lt;=0),0,((F906-G$24)*Stock*(_xlfn.NORM.INV(RAND(),stock_ave,stock_std))+(F906-G$24)*Bonds*(_xlfn.NORM.INV(RAND(),bond_ave,bond_std))+(F906-G$24)*cash*(_xlfn.NORM.INV(RAND(),cash_ave,cash_std))+(F906-G$24)))</f>
        <v/>
      </c>
      <c r="H906" s="156">
        <f>IF((G906&lt;=0),0,((G906-H$24)*Stock*(_xlfn.NORM.INV(RAND(),stock_ave,stock_std))+(G906-H$24)*Bonds*(_xlfn.NORM.INV(RAND(),bond_ave,bond_std))+(G906-H$24)*cash*(_xlfn.NORM.INV(RAND(),cash_ave,cash_std))+(G906-H$24)))</f>
        <v/>
      </c>
      <c r="I906" s="156">
        <f>IF((H906&lt;=0),0,((H906-I$24)*Stock*(_xlfn.NORM.INV(RAND(),stock_ave,stock_std))+(H906-I$24)*Bonds*(_xlfn.NORM.INV(RAND(),bond_ave,bond_std))+(H906-I$24)*cash*(_xlfn.NORM.INV(RAND(),cash_ave,cash_std))+(H906-I$24)))</f>
        <v/>
      </c>
      <c r="J906" s="156">
        <f>IF((I906&lt;=0),0,((I906-J$24)*Stock*(_xlfn.NORM.INV(RAND(),stock_ave,stock_std))+(I906-J$24)*Bonds*(_xlfn.NORM.INV(RAND(),bond_ave,bond_std))+(I906-J$24)*cash*(_xlfn.NORM.INV(RAND(),cash_ave,cash_std))+(I906-J$24)))</f>
        <v/>
      </c>
      <c r="K906" s="156">
        <f>IF((J906&lt;=0),0,((J906-K$24)*Stock*(_xlfn.NORM.INV(RAND(),stock_ave,stock_std))+(J906-K$24)*Bonds*(_xlfn.NORM.INV(RAND(),bond_ave,bond_std))+(J906-K$24)*cash*(_xlfn.NORM.INV(RAND(),cash_ave,cash_std))+(J906-K$24)))</f>
        <v/>
      </c>
      <c r="L906" s="156">
        <f>IF((K906&lt;=0),0,((K906-L$24)*Stock*(_xlfn.NORM.INV(RAND(),stock_ave,stock_std))+(K906-L$24)*Bonds*(_xlfn.NORM.INV(RAND(),bond_ave,bond_std))+(K906-L$24)*cash*(_xlfn.NORM.INV(RAND(),cash_ave,cash_std))+(K906-L$24)))</f>
        <v/>
      </c>
      <c r="M906" s="156">
        <f>IF((L906&lt;=0),0,((L906-M$24)*Stock*(_xlfn.NORM.INV(RAND(),stock_ave,stock_std))+(L906-M$24)*Bonds*(_xlfn.NORM.INV(RAND(),bond_ave,bond_std))+(L906-M$24)*cash*(_xlfn.NORM.INV(RAND(),cash_ave,cash_std))+(L906-M$24)))</f>
        <v/>
      </c>
      <c r="N906" s="156">
        <f>IF((M906&lt;=0),0,((M906-N$24)*Stock*(_xlfn.NORM.INV(RAND(),stock_ave,stock_std))+(M906-N$24)*Bonds*(_xlfn.NORM.INV(RAND(),bond_ave,bond_std))+(M906-N$24)*cash*(_xlfn.NORM.INV(RAND(),cash_ave,cash_std))+(M906-N$24)))</f>
        <v/>
      </c>
      <c r="O906" s="156">
        <f>IF((N906&lt;=0),0,((N906-O$24)*Stock*(_xlfn.NORM.INV(RAND(),stock_ave,stock_std))+(N906-O$24)*Bonds*(_xlfn.NORM.INV(RAND(),bond_ave,bond_std))+(N906-O$24)*cash*(_xlfn.NORM.INV(RAND(),cash_ave,cash_std))+(N906-O$24)))</f>
        <v/>
      </c>
      <c r="P906" s="156">
        <f>IF((O906&lt;=0),0,((O906-P$24)*Stock*(_xlfn.NORM.INV(RAND(),stock_ave,stock_std))+(O906-P$24)*Bonds*(_xlfn.NORM.INV(RAND(),bond_ave,bond_std))+(O906-P$24)*cash*(_xlfn.NORM.INV(RAND(),cash_ave,cash_std))+(O906-P$24)))</f>
        <v/>
      </c>
      <c r="Q906" s="156">
        <f>IF((P906&lt;=0),0,((P906-Q$24)*Stock*(_xlfn.NORM.INV(RAND(),stock_ave,stock_std))+(P906-Q$24)*Bonds*(_xlfn.NORM.INV(RAND(),bond_ave,bond_std))+(P906-Q$24)*cash*(_xlfn.NORM.INV(RAND(),cash_ave,cash_std))+(P906-Q$24)))</f>
        <v/>
      </c>
      <c r="R906" s="156">
        <f>IF((Q906&lt;=0),0,((Q906-R$24)*Stock*(_xlfn.NORM.INV(RAND(),stock_ave,stock_std))+(Q906-R$24)*Bonds*(_xlfn.NORM.INV(RAND(),bond_ave,bond_std))+(Q906-R$24)*cash*(_xlfn.NORM.INV(RAND(),cash_ave,cash_std))+(Q906-R$24)))</f>
        <v/>
      </c>
      <c r="S906" s="156">
        <f>IF((R906&lt;=0),0,((R906-S$24)*Stock*(_xlfn.NORM.INV(RAND(),stock_ave,stock_std))+(R906-S$24)*Bonds*(_xlfn.NORM.INV(RAND(),bond_ave,bond_std))+(R906-S$24)*cash*(_xlfn.NORM.INV(RAND(),cash_ave,cash_std))+(R906-S$24)))</f>
        <v/>
      </c>
      <c r="T906" s="156">
        <f>IF((S906&lt;=0),0,((S906-T$24)*Stock*(_xlfn.NORM.INV(RAND(),stock_ave,stock_std))+(S906-T$24)*Bonds*(_xlfn.NORM.INV(RAND(),bond_ave,bond_std))+(S906-T$24)*cash*(_xlfn.NORM.INV(RAND(),cash_ave,cash_std))+(S906-T$24)))</f>
        <v/>
      </c>
      <c r="U906" s="156">
        <f>IF((T906&lt;=0),0,((T906-U$24)*Stock*(_xlfn.NORM.INV(RAND(),stock_ave,stock_std))+(T906-U$24)*Bonds*(_xlfn.NORM.INV(RAND(),bond_ave,bond_std))+(T906-U$24)*cash*(_xlfn.NORM.INV(RAND(),cash_ave,cash_std))+(T906-U$24)))</f>
        <v/>
      </c>
      <c r="V906" s="156">
        <f>IF((U906&lt;=0),0,((U906-V$24)*Stock*(_xlfn.NORM.INV(RAND(),stock_ave,stock_std))+(U906-V$24)*Bonds*(_xlfn.NORM.INV(RAND(),bond_ave,bond_std))+(U906-V$24)*cash*(_xlfn.NORM.INV(RAND(),cash_ave,cash_std))+(U906-V$24)))</f>
        <v/>
      </c>
      <c r="W906" s="156">
        <f>IF((V906&lt;=0),0,((V906-W$24)*Stock*(_xlfn.NORM.INV(RAND(),stock_ave,stock_std))+(V906-W$24)*Bonds*(_xlfn.NORM.INV(RAND(),bond_ave,bond_std))+(V906-W$24)*cash*(_xlfn.NORM.INV(RAND(),cash_ave,cash_std))+(V906-W$24)))</f>
        <v/>
      </c>
      <c r="X906" s="156">
        <f>IF((W906&lt;=0),0,((W906-X$24)*Stock*(_xlfn.NORM.INV(RAND(),stock_ave,stock_std))+(W906-X$24)*Bonds*(_xlfn.NORM.INV(RAND(),bond_ave,bond_std))+(W906-X$24)*cash*(_xlfn.NORM.INV(RAND(),cash_ave,cash_std))+(W906-X$24)))</f>
        <v/>
      </c>
      <c r="Y906" s="156">
        <f>IF((X906&lt;=0),0,((X906-Y$24)*Stock*(_xlfn.NORM.INV(RAND(),stock_ave,stock_std))+(X906-Y$24)*Bonds*(_xlfn.NORM.INV(RAND(),bond_ave,bond_std))+(X906-Y$24)*cash*(_xlfn.NORM.INV(RAND(),cash_ave,cash_std))+(X906-Y$24)))</f>
        <v/>
      </c>
      <c r="Z906" s="156">
        <f>IF((Y906&lt;=0),0,((Y906-Z$24)*Stock*(_xlfn.NORM.INV(RAND(),stock_ave,stock_std))+(Y906-Z$24)*Bonds*(_xlfn.NORM.INV(RAND(),bond_ave,bond_std))+(Y906-Z$24)*cash*(_xlfn.NORM.INV(RAND(),cash_ave,cash_std))+(Y906-Z$24)))</f>
        <v/>
      </c>
      <c r="AA906" s="156">
        <f>IF((Z906&lt;=0),0,((Z906-AA$24)*Stock*(_xlfn.NORM.INV(RAND(),stock_ave,stock_std))+(Z906-AA$24)*Bonds*(_xlfn.NORM.INV(RAND(),bond_ave,bond_std))+(Z906-AA$24)*cash*(_xlfn.NORM.INV(RAND(),cash_ave,cash_std))+(Z906-AA$24)))</f>
        <v/>
      </c>
      <c r="AB906" s="156">
        <f>IF((AA906&lt;=0),0,((AA906-AB$24)*Stock*(_xlfn.NORM.INV(RAND(),stock_ave,stock_std))+(AA906-AB$24)*Bonds*(_xlfn.NORM.INV(RAND(),bond_ave,bond_std))+(AA906-AB$24)*cash*(_xlfn.NORM.INV(RAND(),cash_ave,cash_std))+(AA906-AB$24)))</f>
        <v/>
      </c>
      <c r="AC906" s="156">
        <f>IF((AB906&lt;=0),0,((AB906-AC$24)*Stock*(_xlfn.NORM.INV(RAND(),stock_ave,stock_std))+(AB906-AC$24)*Bonds*(_xlfn.NORM.INV(RAND(),bond_ave,bond_std))+(AB906-AC$24)*cash*(_xlfn.NORM.INV(RAND(),cash_ave,cash_std))+(AB906-AC$24)))</f>
        <v/>
      </c>
      <c r="AD906" s="156">
        <f>IF((AC906&lt;=0),0,((AC906-AD$24)*Stock*(_xlfn.NORM.INV(RAND(),stock_ave,stock_std))+(AC906-AD$24)*Bonds*(_xlfn.NORM.INV(RAND(),bond_ave,bond_std))+(AC906-AD$24)*cash*(_xlfn.NORM.INV(RAND(),cash_ave,cash_std))+(AC906-AD$24)))</f>
        <v/>
      </c>
      <c r="AE906" s="156">
        <f>IF((AD906&lt;=0),0,((AD906-AE$24)*Stock*(_xlfn.NORM.INV(RAND(),stock_ave,stock_std))+(AD906-AE$24)*Bonds*(_xlfn.NORM.INV(RAND(),bond_ave,bond_std))+(AD906-AE$24)*cash*(_xlfn.NORM.INV(RAND(),cash_ave,cash_std))+(AD906-AE$24)))</f>
        <v/>
      </c>
      <c r="AF906" s="156">
        <f>IF((AE906&lt;=0),0,((AE906-AF$24)*Stock*(_xlfn.NORM.INV(RAND(),stock_ave,stock_std))+(AE906-AF$24)*Bonds*(_xlfn.NORM.INV(RAND(),bond_ave,bond_std))+(AE906-AF$24)*cash*(_xlfn.NORM.INV(RAND(),cash_ave,cash_std))+(AE906-AF$24)))</f>
        <v/>
      </c>
      <c r="AG906" s="156">
        <f>IF((AF906&lt;=0),0,((AF906-AG$24)*Stock*(_xlfn.NORM.INV(RAND(),stock_ave,stock_std))+(AF906-AG$24)*Bonds*(_xlfn.NORM.INV(RAND(),bond_ave,bond_std))+(AF906-AG$24)*cash*(_xlfn.NORM.INV(RAND(),cash_ave,cash_std))+(AF906-AG$24)))</f>
        <v/>
      </c>
      <c r="AH906" s="156">
        <f>IF((AG906&lt;=0),0,((AG906-AH$24)*Stock*(_xlfn.NORM.INV(RAND(),stock_ave,stock_std))+(AG906-AH$24)*Bonds*(_xlfn.NORM.INV(RAND(),bond_ave,bond_std))+(AG906-AH$24)*cash*(_xlfn.NORM.INV(RAND(),cash_ave,cash_std))+(AG906-AH$24)))</f>
        <v/>
      </c>
      <c r="AI906" s="156">
        <f>IF((AH906&lt;=0),0,((AH906-AI$24)*Stock*(_xlfn.NORM.INV(RAND(),stock_ave,stock_std))+(AH906-AI$24)*Bonds*(_xlfn.NORM.INV(RAND(),bond_ave,bond_std))+(AH906-AI$24)*cash*(_xlfn.NORM.INV(RAND(),cash_ave,cash_std))+(AH906-AI$24)))</f>
        <v/>
      </c>
      <c r="AJ906" s="156">
        <f>IF((AI906&lt;=0),0,((AI906-AJ$24)*Stock*(_xlfn.NORM.INV(RAND(),stock_ave,stock_std))+(AI906-AJ$24)*Bonds*(_xlfn.NORM.INV(RAND(),bond_ave,bond_std))+(AI906-AJ$24)*cash*(_xlfn.NORM.INV(RAND(),cash_ave,cash_std))+(AI906-AJ$24)))</f>
        <v/>
      </c>
      <c r="AK906" s="156">
        <f>IF((AJ906&lt;=0),0,((AJ906-AK$24)*Stock*(_xlfn.NORM.INV(RAND(),stock_ave,stock_std))+(AJ906-AK$24)*Bonds*(_xlfn.NORM.INV(RAND(),bond_ave,bond_std))+(AJ906-AK$24)*cash*(_xlfn.NORM.INV(RAND(),cash_ave,cash_std))+(AJ906-AK$24)))</f>
        <v/>
      </c>
      <c r="AL906" s="156">
        <f>IF((AK906&lt;=0),0,((AK906-AL$24)*Stock*(_xlfn.NORM.INV(RAND(),stock_ave,stock_std))+(AK906-AL$24)*Bonds*(_xlfn.NORM.INV(RAND(),bond_ave,bond_std))+(AK906-AL$24)*cash*(_xlfn.NORM.INV(RAND(),cash_ave,cash_std))+(AK906-AL$24)))</f>
        <v/>
      </c>
      <c r="AM906" s="156">
        <f>IF((AL906&lt;=0),0,((AL906-AM$24)*Stock*(_xlfn.NORM.INV(RAND(),stock_ave,stock_std))+(AL906-AM$24)*Bonds*(_xlfn.NORM.INV(RAND(),bond_ave,bond_std))+(AL906-AM$24)*cash*(_xlfn.NORM.INV(RAND(),cash_ave,cash_std))+(AL906-AM$24)))</f>
        <v/>
      </c>
      <c r="AN906" s="156">
        <f>IF((AM906&lt;=0),0,((AM906-AN$24)*Stock*(_xlfn.NORM.INV(RAND(),stock_ave,stock_std))+(AM906-AN$24)*Bonds*(_xlfn.NORM.INV(RAND(),bond_ave,bond_std))+(AM906-AN$24)*cash*(_xlfn.NORM.INV(RAND(),cash_ave,cash_std))+(AM906-AN$24)))</f>
        <v/>
      </c>
      <c r="AO906" s="156">
        <f>IF((AN906&lt;=0),0,((AN906-AO$24)*Stock*(_xlfn.NORM.INV(RAND(),stock_ave,stock_std))+(AN906-AO$24)*Bonds*(_xlfn.NORM.INV(RAND(),bond_ave,bond_std))+(AN906-AO$24)*cash*(_xlfn.NORM.INV(RAND(),cash_ave,cash_std))+(AN906-AO$24)))</f>
        <v/>
      </c>
      <c r="AP906" s="156">
        <f>IF((AO906&lt;=0),0,((AO906-AP$24)*Stock*(_xlfn.NORM.INV(RAND(),stock_ave,stock_std))+(AO906-AP$24)*Bonds*(_xlfn.NORM.INV(RAND(),bond_ave,bond_std))+(AO906-AP$24)*cash*(_xlfn.NORM.INV(RAND(),cash_ave,cash_std))+(AO906-AP$24)))</f>
        <v/>
      </c>
      <c r="AQ906" s="156">
        <f>IF((AP906&lt;=0),0,((AP906-AQ$24)*Stock*(_xlfn.NORM.INV(RAND(),stock_ave,stock_std))+(AP906-AQ$24)*Bonds*(_xlfn.NORM.INV(RAND(),bond_ave,bond_std))+(AP906-AQ$24)*cash*(_xlfn.NORM.INV(RAND(),cash_ave,cash_std))+(AP906-AQ$24)))</f>
        <v/>
      </c>
      <c r="AR906" s="156">
        <f>IF((AQ906&lt;=0),0,((AQ906-AR$24)*Stock*(_xlfn.NORM.INV(RAND(),stock_ave,stock_std))+(AQ906-AR$24)*Bonds*(_xlfn.NORM.INV(RAND(),bond_ave,bond_std))+(AQ906-AR$24)*cash*(_xlfn.NORM.INV(RAND(),cash_ave,cash_std))+(AQ906-AR$24)))</f>
        <v/>
      </c>
      <c r="AS906" s="156">
        <f>IF((AR906&lt;=0),0,((AR906-AS$24)*Stock*(_xlfn.NORM.INV(RAND(),stock_ave,stock_std))+(AR906-AS$24)*Bonds*(_xlfn.NORM.INV(RAND(),bond_ave,bond_std))+(AR906-AS$24)*cash*(_xlfn.NORM.INV(RAND(),cash_ave,cash_std))+(AR906-AS$24)))</f>
        <v/>
      </c>
      <c r="AT906" s="156">
        <f>IF((AS906&lt;=0),0,((AS906-AT$24)*Stock*(_xlfn.NORM.INV(RAND(),stock_ave,stock_std))+(AS906-AT$24)*Bonds*(_xlfn.NORM.INV(RAND(),bond_ave,bond_std))+(AS906-AT$24)*cash*(_xlfn.NORM.INV(RAND(),cash_ave,cash_std))+(AS906-AT$24)))</f>
        <v/>
      </c>
      <c r="AU906" s="156">
        <f>IF((AT906&lt;=0),0,((AT906-AU$24)*Stock*(_xlfn.NORM.INV(RAND(),stock_ave,stock_std))+(AT906-AU$24)*Bonds*(_xlfn.NORM.INV(RAND(),bond_ave,bond_std))+(AT906-AU$24)*cash*(_xlfn.NORM.INV(RAND(),cash_ave,cash_std))+(AT906-AU$24)))</f>
        <v/>
      </c>
      <c r="AV906" s="156">
        <f>IF((AU906&lt;=0),0,((AU906-AV$24)*Stock*(_xlfn.NORM.INV(RAND(),stock_ave,stock_std))+(AU906-AV$24)*Bonds*(_xlfn.NORM.INV(RAND(),bond_ave,bond_std))+(AU906-AV$24)*cash*(_xlfn.NORM.INV(RAND(),cash_ave,cash_std))+(AU906-AV$24)))</f>
        <v/>
      </c>
      <c r="AW906" s="156">
        <f>IF((AV906&lt;=0),0,((AV906-AW$24)*Stock*(_xlfn.NORM.INV(RAND(),stock_ave,stock_std))+(AV906-AW$24)*Bonds*(_xlfn.NORM.INV(RAND(),bond_ave,bond_std))+(AV906-AW$24)*cash*(_xlfn.NORM.INV(RAND(),cash_ave,cash_std))+(AV906-AW$24)))</f>
        <v/>
      </c>
      <c r="AX906" s="159" t="n"/>
      <c r="AY906" s="159" t="n"/>
      <c r="AZ906" s="159" t="n"/>
      <c r="BA906" s="159" t="n"/>
      <c r="BB906" s="159" t="n"/>
    </row>
    <row r="907">
      <c r="C907" s="147" t="n"/>
      <c r="D907" s="61">
        <f>+D906-IF(D$18&gt;74,(D906/D$25)*$C$10)</f>
        <v/>
      </c>
      <c r="E907" s="61">
        <f>+E906-IF(E$18&gt;74,(E906/E$25)*$C$10)</f>
        <v/>
      </c>
      <c r="F907" s="61">
        <f>+F906-IF(F$18&gt;74,(F906/F$25)*$C$10)</f>
        <v/>
      </c>
      <c r="G907" s="61">
        <f>+G906-IF(G$18&gt;74,(G906/G$25)*$C$10)</f>
        <v/>
      </c>
      <c r="H907" s="61">
        <f>+H906-IF(H$18&gt;74,(H906/H$25)*$C$10)</f>
        <v/>
      </c>
      <c r="I907" s="61">
        <f>+I906-IF(I$18&gt;74,(I906/I$25)*$C$10)</f>
        <v/>
      </c>
      <c r="J907" s="61">
        <f>+J906-IF(J$18&gt;74,(J906/J$25)*$C$10)</f>
        <v/>
      </c>
      <c r="K907" s="61">
        <f>+K906-IF(K$18&gt;74,(K906/K$25)*$C$10)</f>
        <v/>
      </c>
      <c r="L907" s="61">
        <f>+L906-IF(L$18&gt;74,(L906/L$25)*$C$10)</f>
        <v/>
      </c>
      <c r="M907" s="61">
        <f>+M906-IF(M$18&gt;74,(M906/M$25)*$C$10)</f>
        <v/>
      </c>
      <c r="N907" s="61">
        <f>+N906-IF(N$18&gt;74,(N906/N$25)*$C$10)</f>
        <v/>
      </c>
      <c r="O907" s="61">
        <f>+O906-IF(O$18&gt;74,(O906/O$25)*$C$10)</f>
        <v/>
      </c>
      <c r="P907" s="61">
        <f>+P906-IF(P$18&gt;74,(P906/P$25)*$C$10)</f>
        <v/>
      </c>
      <c r="Q907" s="61">
        <f>+Q906-IF(Q$18&gt;74,(Q906/Q$25)*$C$10)</f>
        <v/>
      </c>
      <c r="R907" s="61">
        <f>+R906-IF(R$18&gt;74,(R906/R$25)*$C$10)</f>
        <v/>
      </c>
      <c r="S907" s="61">
        <f>+S906-IF(S$18&gt;74,(S906/S$25)*$C$10)</f>
        <v/>
      </c>
      <c r="T907" s="61">
        <f>+T906-IF(T$18&gt;74,(T906/T$25)*$C$10)</f>
        <v/>
      </c>
      <c r="U907" s="61">
        <f>+U906-IF(U$18&gt;74,(U906/U$25)*$C$10)</f>
        <v/>
      </c>
      <c r="V907" s="61">
        <f>+V906-IF(V$18&gt;74,(V906/V$25)*$C$10)</f>
        <v/>
      </c>
      <c r="W907" s="61">
        <f>+W906-IF(W$18&gt;74,(W906/W$25)*$C$10)</f>
        <v/>
      </c>
      <c r="X907" s="61">
        <f>+X906-IF(X$18&gt;74,(X906/X$25)*$C$10)</f>
        <v/>
      </c>
      <c r="Y907" s="61">
        <f>+Y906-IF(Y$18&gt;74,(Y906/Y$25)*$C$10)</f>
        <v/>
      </c>
      <c r="Z907" s="61">
        <f>+Z906-IF(Z$18&gt;74,(Z906/Z$25)*$C$10)</f>
        <v/>
      </c>
      <c r="AA907" s="61">
        <f>+AA906-IF(AA$18&gt;74,(AA906/AA$25)*$C$10)</f>
        <v/>
      </c>
      <c r="AB907" s="61">
        <f>+AB906-IF(AB$18&gt;74,(AB906/AB$25)*$C$10)</f>
        <v/>
      </c>
      <c r="AC907" s="61">
        <f>+AC906-IF(AC$18&gt;74,(AC906/AC$25)*$C$10)</f>
        <v/>
      </c>
      <c r="AD907" s="61">
        <f>+AD906-IF(AD$18&gt;74,(AD906/AD$25)*$C$10)</f>
        <v/>
      </c>
      <c r="AE907" s="61">
        <f>+AE906-IF(AE$18&gt;74,(AE906/AE$25)*$C$10)</f>
        <v/>
      </c>
      <c r="AF907" s="61">
        <f>+AF906-IF(AF$18&gt;74,(AF906/AF$25)*$C$10)</f>
        <v/>
      </c>
      <c r="AG907" s="61">
        <f>+AG906-IF(AG$18&gt;74,(AG906/AG$25)*$C$10)</f>
        <v/>
      </c>
      <c r="AH907" s="61">
        <f>+AH906-IF(AH$18&gt;74,(AH906/AH$25)*$C$10)</f>
        <v/>
      </c>
      <c r="AI907" s="61">
        <f>+AI906-IF(AI$18&gt;74,(AI906/AI$25)*$C$10)</f>
        <v/>
      </c>
      <c r="AJ907" s="61">
        <f>+AJ906-IF(AJ$18&gt;74,(AJ906/AJ$25)*$C$10)</f>
        <v/>
      </c>
      <c r="AK907" s="61">
        <f>+AK906-IF(AK$18&gt;74,(AK906/AK$25)*$C$10)</f>
        <v/>
      </c>
      <c r="AL907" s="61">
        <f>+AL906-IF(AL$18&gt;74,(AL906/AL$25)*$C$10)</f>
        <v/>
      </c>
      <c r="AM907" s="61">
        <f>+AM906-IF(AM$18&gt;74,(AM906/AM$25)*$C$10)</f>
        <v/>
      </c>
      <c r="AN907" s="61">
        <f>+AN906-IF(AN$18&gt;74,(AN906/AN$25)*$C$10)</f>
        <v/>
      </c>
      <c r="AO907" s="61">
        <f>+AO906-IF(AO$18&gt;74,(AO906/AO$25)*$C$10)</f>
        <v/>
      </c>
      <c r="AP907" s="61">
        <f>+AP906-IF(AP$18&gt;74,(AP906/AP$25)*$C$10)</f>
        <v/>
      </c>
      <c r="AQ907" s="61">
        <f>+AQ906-IF(AQ$18&gt;74,(AQ906/AQ$25)*$C$10)</f>
        <v/>
      </c>
      <c r="AR907" s="61">
        <f>+AR906-IF(AR$18&gt;74,(AR906/AR$25)*$C$10)</f>
        <v/>
      </c>
      <c r="AS907" s="61">
        <f>+AS906-IF(AS$18&gt;74,(AS906/AS$25)*$C$10)</f>
        <v/>
      </c>
      <c r="AT907" s="61">
        <f>+AT906-IF(AT$18&gt;74,(AT906/AT$25)*$C$10)</f>
        <v/>
      </c>
      <c r="AU907" s="61">
        <f>+AU906-IF(AU$18&gt;74,(AU906/AU$25)*$C$10)</f>
        <v/>
      </c>
      <c r="AV907" s="61">
        <f>+AV906-IF(AV$18&gt;74,(AV906/AV$25)*$C$10)</f>
        <v/>
      </c>
      <c r="AW907" s="61">
        <f>+AW906-IF(AW$18&gt;74,(AW906/AW$25)*$C$10)</f>
        <v/>
      </c>
      <c r="AX907" s="35">
        <f>IF(AW907&gt;0,1,0)</f>
        <v/>
      </c>
      <c r="AY907" s="35">
        <f>IF(AL907&gt;0,1,0)</f>
        <v/>
      </c>
      <c r="AZ907" s="35">
        <f>IF(AG907&gt;0,1,0)</f>
        <v/>
      </c>
      <c r="BA907" s="35">
        <f>IF(AB907&gt;0,1,0)</f>
        <v/>
      </c>
      <c r="BB907" s="35">
        <f>IF(W907&gt;0,1,0)</f>
        <v/>
      </c>
    </row>
    <row r="908">
      <c r="B908" s="154" t="inlineStr">
        <is>
          <t>trial 441</t>
        </is>
      </c>
      <c r="C908" s="155">
        <f>+start-C905</f>
        <v/>
      </c>
      <c r="D908" s="156">
        <f>IF((C908&lt;=0),0,((C908-D$24)*Stock*(_xlfn.NORM.INV(RAND(),stock_ave,stock_std))+(C908-D$24)*Bonds*(_xlfn.NORM.INV(RAND(),bond_ave,bond_std))+(C908-D$24)*cash*(_xlfn.NORM.INV(RAND(),cash_ave,cash_std))+(C908-D$24)))</f>
        <v/>
      </c>
      <c r="E908" s="156">
        <f>IF((D908&lt;=0),0,((D908-E$24)*Stock*(_xlfn.NORM.INV(RAND(),stock_ave,stock_std))+(D908-E$24)*Bonds*(_xlfn.NORM.INV(RAND(),bond_ave,bond_std))+(D908-E$24)*cash*(_xlfn.NORM.INV(RAND(),cash_ave,cash_std))+(D908-E$24)))</f>
        <v/>
      </c>
      <c r="F908" s="156">
        <f>IF((E908&lt;=0),0,((E908-F$24)*Stock*(_xlfn.NORM.INV(RAND(),stock_ave,stock_std))+(E908-F$24)*Bonds*(_xlfn.NORM.INV(RAND(),bond_ave,bond_std))+(E908-F$24)*cash*(_xlfn.NORM.INV(RAND(),cash_ave,cash_std))+(E908-F$24)))</f>
        <v/>
      </c>
      <c r="G908" s="156">
        <f>IF((F908&lt;=0),0,((F908-G$24)*Stock*(_xlfn.NORM.INV(RAND(),stock_ave,stock_std))+(F908-G$24)*Bonds*(_xlfn.NORM.INV(RAND(),bond_ave,bond_std))+(F908-G$24)*cash*(_xlfn.NORM.INV(RAND(),cash_ave,cash_std))+(F908-G$24)))</f>
        <v/>
      </c>
      <c r="H908" s="156">
        <f>IF((G908&lt;=0),0,((G908-H$24)*Stock*(_xlfn.NORM.INV(RAND(),stock_ave,stock_std))+(G908-H$24)*Bonds*(_xlfn.NORM.INV(RAND(),bond_ave,bond_std))+(G908-H$24)*cash*(_xlfn.NORM.INV(RAND(),cash_ave,cash_std))+(G908-H$24)))</f>
        <v/>
      </c>
      <c r="I908" s="156">
        <f>IF((H908&lt;=0),0,((H908-I$24)*Stock*(_xlfn.NORM.INV(RAND(),stock_ave,stock_std))+(H908-I$24)*Bonds*(_xlfn.NORM.INV(RAND(),bond_ave,bond_std))+(H908-I$24)*cash*(_xlfn.NORM.INV(RAND(),cash_ave,cash_std))+(H908-I$24)))</f>
        <v/>
      </c>
      <c r="J908" s="156">
        <f>IF((I908&lt;=0),0,((I908-J$24)*Stock*(_xlfn.NORM.INV(RAND(),stock_ave,stock_std))+(I908-J$24)*Bonds*(_xlfn.NORM.INV(RAND(),bond_ave,bond_std))+(I908-J$24)*cash*(_xlfn.NORM.INV(RAND(),cash_ave,cash_std))+(I908-J$24)))</f>
        <v/>
      </c>
      <c r="K908" s="156">
        <f>IF((J908&lt;=0),0,((J908-K$24)*Stock*(_xlfn.NORM.INV(RAND(),stock_ave,stock_std))+(J908-K$24)*Bonds*(_xlfn.NORM.INV(RAND(),bond_ave,bond_std))+(J908-K$24)*cash*(_xlfn.NORM.INV(RAND(),cash_ave,cash_std))+(J908-K$24)))</f>
        <v/>
      </c>
      <c r="L908" s="156">
        <f>IF((K908&lt;=0),0,((K908-L$24)*Stock*(_xlfn.NORM.INV(RAND(),stock_ave,stock_std))+(K908-L$24)*Bonds*(_xlfn.NORM.INV(RAND(),bond_ave,bond_std))+(K908-L$24)*cash*(_xlfn.NORM.INV(RAND(),cash_ave,cash_std))+(K908-L$24)))</f>
        <v/>
      </c>
      <c r="M908" s="156">
        <f>IF((L908&lt;=0),0,((L908-M$24)*Stock*(_xlfn.NORM.INV(RAND(),stock_ave,stock_std))+(L908-M$24)*Bonds*(_xlfn.NORM.INV(RAND(),bond_ave,bond_std))+(L908-M$24)*cash*(_xlfn.NORM.INV(RAND(),cash_ave,cash_std))+(L908-M$24)))</f>
        <v/>
      </c>
      <c r="N908" s="156">
        <f>IF((M908&lt;=0),0,((M908-N$24)*Stock*(_xlfn.NORM.INV(RAND(),stock_ave,stock_std))+(M908-N$24)*Bonds*(_xlfn.NORM.INV(RAND(),bond_ave,bond_std))+(M908-N$24)*cash*(_xlfn.NORM.INV(RAND(),cash_ave,cash_std))+(M908-N$24)))</f>
        <v/>
      </c>
      <c r="O908" s="156">
        <f>IF((N908&lt;=0),0,((N908-O$24)*Stock*(_xlfn.NORM.INV(RAND(),stock_ave,stock_std))+(N908-O$24)*Bonds*(_xlfn.NORM.INV(RAND(),bond_ave,bond_std))+(N908-O$24)*cash*(_xlfn.NORM.INV(RAND(),cash_ave,cash_std))+(N908-O$24)))</f>
        <v/>
      </c>
      <c r="P908" s="156">
        <f>IF((O908&lt;=0),0,((O908-P$24)*Stock*(_xlfn.NORM.INV(RAND(),stock_ave,stock_std))+(O908-P$24)*Bonds*(_xlfn.NORM.INV(RAND(),bond_ave,bond_std))+(O908-P$24)*cash*(_xlfn.NORM.INV(RAND(),cash_ave,cash_std))+(O908-P$24)))</f>
        <v/>
      </c>
      <c r="Q908" s="156">
        <f>IF((P908&lt;=0),0,((P908-Q$24)*Stock*(_xlfn.NORM.INV(RAND(),stock_ave,stock_std))+(P908-Q$24)*Bonds*(_xlfn.NORM.INV(RAND(),bond_ave,bond_std))+(P908-Q$24)*cash*(_xlfn.NORM.INV(RAND(),cash_ave,cash_std))+(P908-Q$24)))</f>
        <v/>
      </c>
      <c r="R908" s="156">
        <f>IF((Q908&lt;=0),0,((Q908-R$24)*Stock*(_xlfn.NORM.INV(RAND(),stock_ave,stock_std))+(Q908-R$24)*Bonds*(_xlfn.NORM.INV(RAND(),bond_ave,bond_std))+(Q908-R$24)*cash*(_xlfn.NORM.INV(RAND(),cash_ave,cash_std))+(Q908-R$24)))</f>
        <v/>
      </c>
      <c r="S908" s="156">
        <f>IF((R908&lt;=0),0,((R908-S$24)*Stock*(_xlfn.NORM.INV(RAND(),stock_ave,stock_std))+(R908-S$24)*Bonds*(_xlfn.NORM.INV(RAND(),bond_ave,bond_std))+(R908-S$24)*cash*(_xlfn.NORM.INV(RAND(),cash_ave,cash_std))+(R908-S$24)))</f>
        <v/>
      </c>
      <c r="T908" s="156">
        <f>IF((S908&lt;=0),0,((S908-T$24)*Stock*(_xlfn.NORM.INV(RAND(),stock_ave,stock_std))+(S908-T$24)*Bonds*(_xlfn.NORM.INV(RAND(),bond_ave,bond_std))+(S908-T$24)*cash*(_xlfn.NORM.INV(RAND(),cash_ave,cash_std))+(S908-T$24)))</f>
        <v/>
      </c>
      <c r="U908" s="156">
        <f>IF((T908&lt;=0),0,((T908-U$24)*Stock*(_xlfn.NORM.INV(RAND(),stock_ave,stock_std))+(T908-U$24)*Bonds*(_xlfn.NORM.INV(RAND(),bond_ave,bond_std))+(T908-U$24)*cash*(_xlfn.NORM.INV(RAND(),cash_ave,cash_std))+(T908-U$24)))</f>
        <v/>
      </c>
      <c r="V908" s="156">
        <f>IF((U908&lt;=0),0,((U908-V$24)*Stock*(_xlfn.NORM.INV(RAND(),stock_ave,stock_std))+(U908-V$24)*Bonds*(_xlfn.NORM.INV(RAND(),bond_ave,bond_std))+(U908-V$24)*cash*(_xlfn.NORM.INV(RAND(),cash_ave,cash_std))+(U908-V$24)))</f>
        <v/>
      </c>
      <c r="W908" s="156">
        <f>IF((V908&lt;=0),0,((V908-W$24)*Stock*(_xlfn.NORM.INV(RAND(),stock_ave,stock_std))+(V908-W$24)*Bonds*(_xlfn.NORM.INV(RAND(),bond_ave,bond_std))+(V908-W$24)*cash*(_xlfn.NORM.INV(RAND(),cash_ave,cash_std))+(V908-W$24)))</f>
        <v/>
      </c>
      <c r="X908" s="156">
        <f>IF((W908&lt;=0),0,((W908-X$24)*Stock*(_xlfn.NORM.INV(RAND(),stock_ave,stock_std))+(W908-X$24)*Bonds*(_xlfn.NORM.INV(RAND(),bond_ave,bond_std))+(W908-X$24)*cash*(_xlfn.NORM.INV(RAND(),cash_ave,cash_std))+(W908-X$24)))</f>
        <v/>
      </c>
      <c r="Y908" s="156">
        <f>IF((X908&lt;=0),0,((X908-Y$24)*Stock*(_xlfn.NORM.INV(RAND(),stock_ave,stock_std))+(X908-Y$24)*Bonds*(_xlfn.NORM.INV(RAND(),bond_ave,bond_std))+(X908-Y$24)*cash*(_xlfn.NORM.INV(RAND(),cash_ave,cash_std))+(X908-Y$24)))</f>
        <v/>
      </c>
      <c r="Z908" s="156">
        <f>IF((Y908&lt;=0),0,((Y908-Z$24)*Stock*(_xlfn.NORM.INV(RAND(),stock_ave,stock_std))+(Y908-Z$24)*Bonds*(_xlfn.NORM.INV(RAND(),bond_ave,bond_std))+(Y908-Z$24)*cash*(_xlfn.NORM.INV(RAND(),cash_ave,cash_std))+(Y908-Z$24)))</f>
        <v/>
      </c>
      <c r="AA908" s="156">
        <f>IF((Z908&lt;=0),0,((Z908-AA$24)*Stock*(_xlfn.NORM.INV(RAND(),stock_ave,stock_std))+(Z908-AA$24)*Bonds*(_xlfn.NORM.INV(RAND(),bond_ave,bond_std))+(Z908-AA$24)*cash*(_xlfn.NORM.INV(RAND(),cash_ave,cash_std))+(Z908-AA$24)))</f>
        <v/>
      </c>
      <c r="AB908" s="156">
        <f>IF((AA908&lt;=0),0,((AA908-AB$24)*Stock*(_xlfn.NORM.INV(RAND(),stock_ave,stock_std))+(AA908-AB$24)*Bonds*(_xlfn.NORM.INV(RAND(),bond_ave,bond_std))+(AA908-AB$24)*cash*(_xlfn.NORM.INV(RAND(),cash_ave,cash_std))+(AA908-AB$24)))</f>
        <v/>
      </c>
      <c r="AC908" s="156">
        <f>IF((AB908&lt;=0),0,((AB908-AC$24)*Stock*(_xlfn.NORM.INV(RAND(),stock_ave,stock_std))+(AB908-AC$24)*Bonds*(_xlfn.NORM.INV(RAND(),bond_ave,bond_std))+(AB908-AC$24)*cash*(_xlfn.NORM.INV(RAND(),cash_ave,cash_std))+(AB908-AC$24)))</f>
        <v/>
      </c>
      <c r="AD908" s="156">
        <f>IF((AC908&lt;=0),0,((AC908-AD$24)*Stock*(_xlfn.NORM.INV(RAND(),stock_ave,stock_std))+(AC908-AD$24)*Bonds*(_xlfn.NORM.INV(RAND(),bond_ave,bond_std))+(AC908-AD$24)*cash*(_xlfn.NORM.INV(RAND(),cash_ave,cash_std))+(AC908-AD$24)))</f>
        <v/>
      </c>
      <c r="AE908" s="156">
        <f>IF((AD908&lt;=0),0,((AD908-AE$24)*Stock*(_xlfn.NORM.INV(RAND(),stock_ave,stock_std))+(AD908-AE$24)*Bonds*(_xlfn.NORM.INV(RAND(),bond_ave,bond_std))+(AD908-AE$24)*cash*(_xlfn.NORM.INV(RAND(),cash_ave,cash_std))+(AD908-AE$24)))</f>
        <v/>
      </c>
      <c r="AF908" s="156">
        <f>IF((AE908&lt;=0),0,((AE908-AF$24)*Stock*(_xlfn.NORM.INV(RAND(),stock_ave,stock_std))+(AE908-AF$24)*Bonds*(_xlfn.NORM.INV(RAND(),bond_ave,bond_std))+(AE908-AF$24)*cash*(_xlfn.NORM.INV(RAND(),cash_ave,cash_std))+(AE908-AF$24)))</f>
        <v/>
      </c>
      <c r="AG908" s="156">
        <f>IF((AF908&lt;=0),0,((AF908-AG$24)*Stock*(_xlfn.NORM.INV(RAND(),stock_ave,stock_std))+(AF908-AG$24)*Bonds*(_xlfn.NORM.INV(RAND(),bond_ave,bond_std))+(AF908-AG$24)*cash*(_xlfn.NORM.INV(RAND(),cash_ave,cash_std))+(AF908-AG$24)))</f>
        <v/>
      </c>
      <c r="AH908" s="156">
        <f>IF((AG908&lt;=0),0,((AG908-AH$24)*Stock*(_xlfn.NORM.INV(RAND(),stock_ave,stock_std))+(AG908-AH$24)*Bonds*(_xlfn.NORM.INV(RAND(),bond_ave,bond_std))+(AG908-AH$24)*cash*(_xlfn.NORM.INV(RAND(),cash_ave,cash_std))+(AG908-AH$24)))</f>
        <v/>
      </c>
      <c r="AI908" s="156">
        <f>IF((AH908&lt;=0),0,((AH908-AI$24)*Stock*(_xlfn.NORM.INV(RAND(),stock_ave,stock_std))+(AH908-AI$24)*Bonds*(_xlfn.NORM.INV(RAND(),bond_ave,bond_std))+(AH908-AI$24)*cash*(_xlfn.NORM.INV(RAND(),cash_ave,cash_std))+(AH908-AI$24)))</f>
        <v/>
      </c>
      <c r="AJ908" s="156">
        <f>IF((AI908&lt;=0),0,((AI908-AJ$24)*Stock*(_xlfn.NORM.INV(RAND(),stock_ave,stock_std))+(AI908-AJ$24)*Bonds*(_xlfn.NORM.INV(RAND(),bond_ave,bond_std))+(AI908-AJ$24)*cash*(_xlfn.NORM.INV(RAND(),cash_ave,cash_std))+(AI908-AJ$24)))</f>
        <v/>
      </c>
      <c r="AK908" s="156">
        <f>IF((AJ908&lt;=0),0,((AJ908-AK$24)*Stock*(_xlfn.NORM.INV(RAND(),stock_ave,stock_std))+(AJ908-AK$24)*Bonds*(_xlfn.NORM.INV(RAND(),bond_ave,bond_std))+(AJ908-AK$24)*cash*(_xlfn.NORM.INV(RAND(),cash_ave,cash_std))+(AJ908-AK$24)))</f>
        <v/>
      </c>
      <c r="AL908" s="156">
        <f>IF((AK908&lt;=0),0,((AK908-AL$24)*Stock*(_xlfn.NORM.INV(RAND(),stock_ave,stock_std))+(AK908-AL$24)*Bonds*(_xlfn.NORM.INV(RAND(),bond_ave,bond_std))+(AK908-AL$24)*cash*(_xlfn.NORM.INV(RAND(),cash_ave,cash_std))+(AK908-AL$24)))</f>
        <v/>
      </c>
      <c r="AM908" s="156">
        <f>IF((AL908&lt;=0),0,((AL908-AM$24)*Stock*(_xlfn.NORM.INV(RAND(),stock_ave,stock_std))+(AL908-AM$24)*Bonds*(_xlfn.NORM.INV(RAND(),bond_ave,bond_std))+(AL908-AM$24)*cash*(_xlfn.NORM.INV(RAND(),cash_ave,cash_std))+(AL908-AM$24)))</f>
        <v/>
      </c>
      <c r="AN908" s="156">
        <f>IF((AM908&lt;=0),0,((AM908-AN$24)*Stock*(_xlfn.NORM.INV(RAND(),stock_ave,stock_std))+(AM908-AN$24)*Bonds*(_xlfn.NORM.INV(RAND(),bond_ave,bond_std))+(AM908-AN$24)*cash*(_xlfn.NORM.INV(RAND(),cash_ave,cash_std))+(AM908-AN$24)))</f>
        <v/>
      </c>
      <c r="AO908" s="156">
        <f>IF((AN908&lt;=0),0,((AN908-AO$24)*Stock*(_xlfn.NORM.INV(RAND(),stock_ave,stock_std))+(AN908-AO$24)*Bonds*(_xlfn.NORM.INV(RAND(),bond_ave,bond_std))+(AN908-AO$24)*cash*(_xlfn.NORM.INV(RAND(),cash_ave,cash_std))+(AN908-AO$24)))</f>
        <v/>
      </c>
      <c r="AP908" s="156">
        <f>IF((AO908&lt;=0),0,((AO908-AP$24)*Stock*(_xlfn.NORM.INV(RAND(),stock_ave,stock_std))+(AO908-AP$24)*Bonds*(_xlfn.NORM.INV(RAND(),bond_ave,bond_std))+(AO908-AP$24)*cash*(_xlfn.NORM.INV(RAND(),cash_ave,cash_std))+(AO908-AP$24)))</f>
        <v/>
      </c>
      <c r="AQ908" s="156">
        <f>IF((AP908&lt;=0),0,((AP908-AQ$24)*Stock*(_xlfn.NORM.INV(RAND(),stock_ave,stock_std))+(AP908-AQ$24)*Bonds*(_xlfn.NORM.INV(RAND(),bond_ave,bond_std))+(AP908-AQ$24)*cash*(_xlfn.NORM.INV(RAND(),cash_ave,cash_std))+(AP908-AQ$24)))</f>
        <v/>
      </c>
      <c r="AR908" s="156">
        <f>IF((AQ908&lt;=0),0,((AQ908-AR$24)*Stock*(_xlfn.NORM.INV(RAND(),stock_ave,stock_std))+(AQ908-AR$24)*Bonds*(_xlfn.NORM.INV(RAND(),bond_ave,bond_std))+(AQ908-AR$24)*cash*(_xlfn.NORM.INV(RAND(),cash_ave,cash_std))+(AQ908-AR$24)))</f>
        <v/>
      </c>
      <c r="AS908" s="156">
        <f>IF((AR908&lt;=0),0,((AR908-AS$24)*Stock*(_xlfn.NORM.INV(RAND(),stock_ave,stock_std))+(AR908-AS$24)*Bonds*(_xlfn.NORM.INV(RAND(),bond_ave,bond_std))+(AR908-AS$24)*cash*(_xlfn.NORM.INV(RAND(),cash_ave,cash_std))+(AR908-AS$24)))</f>
        <v/>
      </c>
      <c r="AT908" s="156">
        <f>IF((AS908&lt;=0),0,((AS908-AT$24)*Stock*(_xlfn.NORM.INV(RAND(),stock_ave,stock_std))+(AS908-AT$24)*Bonds*(_xlfn.NORM.INV(RAND(),bond_ave,bond_std))+(AS908-AT$24)*cash*(_xlfn.NORM.INV(RAND(),cash_ave,cash_std))+(AS908-AT$24)))</f>
        <v/>
      </c>
      <c r="AU908" s="156">
        <f>IF((AT908&lt;=0),0,((AT908-AU$24)*Stock*(_xlfn.NORM.INV(RAND(),stock_ave,stock_std))+(AT908-AU$24)*Bonds*(_xlfn.NORM.INV(RAND(),bond_ave,bond_std))+(AT908-AU$24)*cash*(_xlfn.NORM.INV(RAND(),cash_ave,cash_std))+(AT908-AU$24)))</f>
        <v/>
      </c>
      <c r="AV908" s="156">
        <f>IF((AU908&lt;=0),0,((AU908-AV$24)*Stock*(_xlfn.NORM.INV(RAND(),stock_ave,stock_std))+(AU908-AV$24)*Bonds*(_xlfn.NORM.INV(RAND(),bond_ave,bond_std))+(AU908-AV$24)*cash*(_xlfn.NORM.INV(RAND(),cash_ave,cash_std))+(AU908-AV$24)))</f>
        <v/>
      </c>
      <c r="AW908" s="156">
        <f>IF((AV908&lt;=0),0,((AV908-AW$24)*Stock*(_xlfn.NORM.INV(RAND(),stock_ave,stock_std))+(AV908-AW$24)*Bonds*(_xlfn.NORM.INV(RAND(),bond_ave,bond_std))+(AV908-AW$24)*cash*(_xlfn.NORM.INV(RAND(),cash_ave,cash_std))+(AV908-AW$24)))</f>
        <v/>
      </c>
      <c r="AX908" s="159" t="n"/>
      <c r="AY908" s="159" t="n"/>
      <c r="AZ908" s="159" t="n"/>
      <c r="BA908" s="159" t="n"/>
      <c r="BB908" s="159" t="n"/>
    </row>
    <row r="909">
      <c r="C909" s="147" t="n"/>
      <c r="D909" s="61">
        <f>+D908-IF(D$18&gt;74,(D908/D$25)*$C$10)</f>
        <v/>
      </c>
      <c r="E909" s="61">
        <f>+E908-IF(E$18&gt;74,(E908/E$25)*$C$10)</f>
        <v/>
      </c>
      <c r="F909" s="61">
        <f>+F908-IF(F$18&gt;74,(F908/F$25)*$C$10)</f>
        <v/>
      </c>
      <c r="G909" s="61">
        <f>+G908-IF(G$18&gt;74,(G908/G$25)*$C$10)</f>
        <v/>
      </c>
      <c r="H909" s="61">
        <f>+H908-IF(H$18&gt;74,(H908/H$25)*$C$10)</f>
        <v/>
      </c>
      <c r="I909" s="61">
        <f>+I908-IF(I$18&gt;74,(I908/I$25)*$C$10)</f>
        <v/>
      </c>
      <c r="J909" s="61">
        <f>+J908-IF(J$18&gt;74,(J908/J$25)*$C$10)</f>
        <v/>
      </c>
      <c r="K909" s="61">
        <f>+K908-IF(K$18&gt;74,(K908/K$25)*$C$10)</f>
        <v/>
      </c>
      <c r="L909" s="61">
        <f>+L908-IF(L$18&gt;74,(L908/L$25)*$C$10)</f>
        <v/>
      </c>
      <c r="M909" s="61">
        <f>+M908-IF(M$18&gt;74,(M908/M$25)*$C$10)</f>
        <v/>
      </c>
      <c r="N909" s="61">
        <f>+N908-IF(N$18&gt;74,(N908/N$25)*$C$10)</f>
        <v/>
      </c>
      <c r="O909" s="61">
        <f>+O908-IF(O$18&gt;74,(O908/O$25)*$C$10)</f>
        <v/>
      </c>
      <c r="P909" s="61">
        <f>+P908-IF(P$18&gt;74,(P908/P$25)*$C$10)</f>
        <v/>
      </c>
      <c r="Q909" s="61">
        <f>+Q908-IF(Q$18&gt;74,(Q908/Q$25)*$C$10)</f>
        <v/>
      </c>
      <c r="R909" s="61">
        <f>+R908-IF(R$18&gt;74,(R908/R$25)*$C$10)</f>
        <v/>
      </c>
      <c r="S909" s="61">
        <f>+S908-IF(S$18&gt;74,(S908/S$25)*$C$10)</f>
        <v/>
      </c>
      <c r="T909" s="61">
        <f>+T908-IF(T$18&gt;74,(T908/T$25)*$C$10)</f>
        <v/>
      </c>
      <c r="U909" s="61">
        <f>+U908-IF(U$18&gt;74,(U908/U$25)*$C$10)</f>
        <v/>
      </c>
      <c r="V909" s="61">
        <f>+V908-IF(V$18&gt;74,(V908/V$25)*$C$10)</f>
        <v/>
      </c>
      <c r="W909" s="61">
        <f>+W908-IF(W$18&gt;74,(W908/W$25)*$C$10)</f>
        <v/>
      </c>
      <c r="X909" s="61">
        <f>+X908-IF(X$18&gt;74,(X908/X$25)*$C$10)</f>
        <v/>
      </c>
      <c r="Y909" s="61">
        <f>+Y908-IF(Y$18&gt;74,(Y908/Y$25)*$C$10)</f>
        <v/>
      </c>
      <c r="Z909" s="61">
        <f>+Z908-IF(Z$18&gt;74,(Z908/Z$25)*$C$10)</f>
        <v/>
      </c>
      <c r="AA909" s="61">
        <f>+AA908-IF(AA$18&gt;74,(AA908/AA$25)*$C$10)</f>
        <v/>
      </c>
      <c r="AB909" s="61">
        <f>+AB908-IF(AB$18&gt;74,(AB908/AB$25)*$C$10)</f>
        <v/>
      </c>
      <c r="AC909" s="61">
        <f>+AC908-IF(AC$18&gt;74,(AC908/AC$25)*$C$10)</f>
        <v/>
      </c>
      <c r="AD909" s="61">
        <f>+AD908-IF(AD$18&gt;74,(AD908/AD$25)*$C$10)</f>
        <v/>
      </c>
      <c r="AE909" s="61">
        <f>+AE908-IF(AE$18&gt;74,(AE908/AE$25)*$C$10)</f>
        <v/>
      </c>
      <c r="AF909" s="61">
        <f>+AF908-IF(AF$18&gt;74,(AF908/AF$25)*$C$10)</f>
        <v/>
      </c>
      <c r="AG909" s="61">
        <f>+AG908-IF(AG$18&gt;74,(AG908/AG$25)*$C$10)</f>
        <v/>
      </c>
      <c r="AH909" s="61">
        <f>+AH908-IF(AH$18&gt;74,(AH908/AH$25)*$C$10)</f>
        <v/>
      </c>
      <c r="AI909" s="61">
        <f>+AI908-IF(AI$18&gt;74,(AI908/AI$25)*$C$10)</f>
        <v/>
      </c>
      <c r="AJ909" s="61">
        <f>+AJ908-IF(AJ$18&gt;74,(AJ908/AJ$25)*$C$10)</f>
        <v/>
      </c>
      <c r="AK909" s="61">
        <f>+AK908-IF(AK$18&gt;74,(AK908/AK$25)*$C$10)</f>
        <v/>
      </c>
      <c r="AL909" s="61">
        <f>+AL908-IF(AL$18&gt;74,(AL908/AL$25)*$C$10)</f>
        <v/>
      </c>
      <c r="AM909" s="61">
        <f>+AM908-IF(AM$18&gt;74,(AM908/AM$25)*$C$10)</f>
        <v/>
      </c>
      <c r="AN909" s="61">
        <f>+AN908-IF(AN$18&gt;74,(AN908/AN$25)*$C$10)</f>
        <v/>
      </c>
      <c r="AO909" s="61">
        <f>+AO908-IF(AO$18&gt;74,(AO908/AO$25)*$C$10)</f>
        <v/>
      </c>
      <c r="AP909" s="61">
        <f>+AP908-IF(AP$18&gt;74,(AP908/AP$25)*$C$10)</f>
        <v/>
      </c>
      <c r="AQ909" s="61">
        <f>+AQ908-IF(AQ$18&gt;74,(AQ908/AQ$25)*$C$10)</f>
        <v/>
      </c>
      <c r="AR909" s="61">
        <f>+AR908-IF(AR$18&gt;74,(AR908/AR$25)*$C$10)</f>
        <v/>
      </c>
      <c r="AS909" s="61">
        <f>+AS908-IF(AS$18&gt;74,(AS908/AS$25)*$C$10)</f>
        <v/>
      </c>
      <c r="AT909" s="61">
        <f>+AT908-IF(AT$18&gt;74,(AT908/AT$25)*$C$10)</f>
        <v/>
      </c>
      <c r="AU909" s="61">
        <f>+AU908-IF(AU$18&gt;74,(AU908/AU$25)*$C$10)</f>
        <v/>
      </c>
      <c r="AV909" s="61">
        <f>+AV908-IF(AV$18&gt;74,(AV908/AV$25)*$C$10)</f>
        <v/>
      </c>
      <c r="AW909" s="61">
        <f>+AW908-IF(AW$18&gt;74,(AW908/AW$25)*$C$10)</f>
        <v/>
      </c>
      <c r="AX909" s="35">
        <f>IF(AW909&gt;0,1,0)</f>
        <v/>
      </c>
      <c r="AY909" s="35">
        <f>IF(AL909&gt;0,1,0)</f>
        <v/>
      </c>
      <c r="AZ909" s="35">
        <f>IF(AG909&gt;0,1,0)</f>
        <v/>
      </c>
      <c r="BA909" s="35">
        <f>IF(AB909&gt;0,1,0)</f>
        <v/>
      </c>
      <c r="BB909" s="35">
        <f>IF(W909&gt;0,1,0)</f>
        <v/>
      </c>
    </row>
    <row r="910">
      <c r="B910" s="154" t="inlineStr">
        <is>
          <t>trial 442</t>
        </is>
      </c>
      <c r="C910" s="155">
        <f>+start-C907</f>
        <v/>
      </c>
      <c r="D910" s="156">
        <f>IF((C910&lt;=0),0,((C910-D$24)*Stock*(_xlfn.NORM.INV(RAND(),stock_ave,stock_std))+(C910-D$24)*Bonds*(_xlfn.NORM.INV(RAND(),bond_ave,bond_std))+(C910-D$24)*cash*(_xlfn.NORM.INV(RAND(),cash_ave,cash_std))+(C910-D$24)))</f>
        <v/>
      </c>
      <c r="E910" s="156">
        <f>IF((D910&lt;=0),0,((D910-E$24)*Stock*(_xlfn.NORM.INV(RAND(),stock_ave,stock_std))+(D910-E$24)*Bonds*(_xlfn.NORM.INV(RAND(),bond_ave,bond_std))+(D910-E$24)*cash*(_xlfn.NORM.INV(RAND(),cash_ave,cash_std))+(D910-E$24)))</f>
        <v/>
      </c>
      <c r="F910" s="156">
        <f>IF((E910&lt;=0),0,((E910-F$24)*Stock*(_xlfn.NORM.INV(RAND(),stock_ave,stock_std))+(E910-F$24)*Bonds*(_xlfn.NORM.INV(RAND(),bond_ave,bond_std))+(E910-F$24)*cash*(_xlfn.NORM.INV(RAND(),cash_ave,cash_std))+(E910-F$24)))</f>
        <v/>
      </c>
      <c r="G910" s="156">
        <f>IF((F910&lt;=0),0,((F910-G$24)*Stock*(_xlfn.NORM.INV(RAND(),stock_ave,stock_std))+(F910-G$24)*Bonds*(_xlfn.NORM.INV(RAND(),bond_ave,bond_std))+(F910-G$24)*cash*(_xlfn.NORM.INV(RAND(),cash_ave,cash_std))+(F910-G$24)))</f>
        <v/>
      </c>
      <c r="H910" s="156">
        <f>IF((G910&lt;=0),0,((G910-H$24)*Stock*(_xlfn.NORM.INV(RAND(),stock_ave,stock_std))+(G910-H$24)*Bonds*(_xlfn.NORM.INV(RAND(),bond_ave,bond_std))+(G910-H$24)*cash*(_xlfn.NORM.INV(RAND(),cash_ave,cash_std))+(G910-H$24)))</f>
        <v/>
      </c>
      <c r="I910" s="156">
        <f>IF((H910&lt;=0),0,((H910-I$24)*Stock*(_xlfn.NORM.INV(RAND(),stock_ave,stock_std))+(H910-I$24)*Bonds*(_xlfn.NORM.INV(RAND(),bond_ave,bond_std))+(H910-I$24)*cash*(_xlfn.NORM.INV(RAND(),cash_ave,cash_std))+(H910-I$24)))</f>
        <v/>
      </c>
      <c r="J910" s="156">
        <f>IF((I910&lt;=0),0,((I910-J$24)*Stock*(_xlfn.NORM.INV(RAND(),stock_ave,stock_std))+(I910-J$24)*Bonds*(_xlfn.NORM.INV(RAND(),bond_ave,bond_std))+(I910-J$24)*cash*(_xlfn.NORM.INV(RAND(),cash_ave,cash_std))+(I910-J$24)))</f>
        <v/>
      </c>
      <c r="K910" s="156">
        <f>IF((J910&lt;=0),0,((J910-K$24)*Stock*(_xlfn.NORM.INV(RAND(),stock_ave,stock_std))+(J910-K$24)*Bonds*(_xlfn.NORM.INV(RAND(),bond_ave,bond_std))+(J910-K$24)*cash*(_xlfn.NORM.INV(RAND(),cash_ave,cash_std))+(J910-K$24)))</f>
        <v/>
      </c>
      <c r="L910" s="156">
        <f>IF((K910&lt;=0),0,((K910-L$24)*Stock*(_xlfn.NORM.INV(RAND(),stock_ave,stock_std))+(K910-L$24)*Bonds*(_xlfn.NORM.INV(RAND(),bond_ave,bond_std))+(K910-L$24)*cash*(_xlfn.NORM.INV(RAND(),cash_ave,cash_std))+(K910-L$24)))</f>
        <v/>
      </c>
      <c r="M910" s="156">
        <f>IF((L910&lt;=0),0,((L910-M$24)*Stock*(_xlfn.NORM.INV(RAND(),stock_ave,stock_std))+(L910-M$24)*Bonds*(_xlfn.NORM.INV(RAND(),bond_ave,bond_std))+(L910-M$24)*cash*(_xlfn.NORM.INV(RAND(),cash_ave,cash_std))+(L910-M$24)))</f>
        <v/>
      </c>
      <c r="N910" s="156">
        <f>IF((M910&lt;=0),0,((M910-N$24)*Stock*(_xlfn.NORM.INV(RAND(),stock_ave,stock_std))+(M910-N$24)*Bonds*(_xlfn.NORM.INV(RAND(),bond_ave,bond_std))+(M910-N$24)*cash*(_xlfn.NORM.INV(RAND(),cash_ave,cash_std))+(M910-N$24)))</f>
        <v/>
      </c>
      <c r="O910" s="156">
        <f>IF((N910&lt;=0),0,((N910-O$24)*Stock*(_xlfn.NORM.INV(RAND(),stock_ave,stock_std))+(N910-O$24)*Bonds*(_xlfn.NORM.INV(RAND(),bond_ave,bond_std))+(N910-O$24)*cash*(_xlfn.NORM.INV(RAND(),cash_ave,cash_std))+(N910-O$24)))</f>
        <v/>
      </c>
      <c r="P910" s="156">
        <f>IF((O910&lt;=0),0,((O910-P$24)*Stock*(_xlfn.NORM.INV(RAND(),stock_ave,stock_std))+(O910-P$24)*Bonds*(_xlfn.NORM.INV(RAND(),bond_ave,bond_std))+(O910-P$24)*cash*(_xlfn.NORM.INV(RAND(),cash_ave,cash_std))+(O910-P$24)))</f>
        <v/>
      </c>
      <c r="Q910" s="156">
        <f>IF((P910&lt;=0),0,((P910-Q$24)*Stock*(_xlfn.NORM.INV(RAND(),stock_ave,stock_std))+(P910-Q$24)*Bonds*(_xlfn.NORM.INV(RAND(),bond_ave,bond_std))+(P910-Q$24)*cash*(_xlfn.NORM.INV(RAND(),cash_ave,cash_std))+(P910-Q$24)))</f>
        <v/>
      </c>
      <c r="R910" s="156">
        <f>IF((Q910&lt;=0),0,((Q910-R$24)*Stock*(_xlfn.NORM.INV(RAND(),stock_ave,stock_std))+(Q910-R$24)*Bonds*(_xlfn.NORM.INV(RAND(),bond_ave,bond_std))+(Q910-R$24)*cash*(_xlfn.NORM.INV(RAND(),cash_ave,cash_std))+(Q910-R$24)))</f>
        <v/>
      </c>
      <c r="S910" s="156">
        <f>IF((R910&lt;=0),0,((R910-S$24)*Stock*(_xlfn.NORM.INV(RAND(),stock_ave,stock_std))+(R910-S$24)*Bonds*(_xlfn.NORM.INV(RAND(),bond_ave,bond_std))+(R910-S$24)*cash*(_xlfn.NORM.INV(RAND(),cash_ave,cash_std))+(R910-S$24)))</f>
        <v/>
      </c>
      <c r="T910" s="156">
        <f>IF((S910&lt;=0),0,((S910-T$24)*Stock*(_xlfn.NORM.INV(RAND(),stock_ave,stock_std))+(S910-T$24)*Bonds*(_xlfn.NORM.INV(RAND(),bond_ave,bond_std))+(S910-T$24)*cash*(_xlfn.NORM.INV(RAND(),cash_ave,cash_std))+(S910-T$24)))</f>
        <v/>
      </c>
      <c r="U910" s="156">
        <f>IF((T910&lt;=0),0,((T910-U$24)*Stock*(_xlfn.NORM.INV(RAND(),stock_ave,stock_std))+(T910-U$24)*Bonds*(_xlfn.NORM.INV(RAND(),bond_ave,bond_std))+(T910-U$24)*cash*(_xlfn.NORM.INV(RAND(),cash_ave,cash_std))+(T910-U$24)))</f>
        <v/>
      </c>
      <c r="V910" s="156">
        <f>IF((U910&lt;=0),0,((U910-V$24)*Stock*(_xlfn.NORM.INV(RAND(),stock_ave,stock_std))+(U910-V$24)*Bonds*(_xlfn.NORM.INV(RAND(),bond_ave,bond_std))+(U910-V$24)*cash*(_xlfn.NORM.INV(RAND(),cash_ave,cash_std))+(U910-V$24)))</f>
        <v/>
      </c>
      <c r="W910" s="156">
        <f>IF((V910&lt;=0),0,((V910-W$24)*Stock*(_xlfn.NORM.INV(RAND(),stock_ave,stock_std))+(V910-W$24)*Bonds*(_xlfn.NORM.INV(RAND(),bond_ave,bond_std))+(V910-W$24)*cash*(_xlfn.NORM.INV(RAND(),cash_ave,cash_std))+(V910-W$24)))</f>
        <v/>
      </c>
      <c r="X910" s="156">
        <f>IF((W910&lt;=0),0,((W910-X$24)*Stock*(_xlfn.NORM.INV(RAND(),stock_ave,stock_std))+(W910-X$24)*Bonds*(_xlfn.NORM.INV(RAND(),bond_ave,bond_std))+(W910-X$24)*cash*(_xlfn.NORM.INV(RAND(),cash_ave,cash_std))+(W910-X$24)))</f>
        <v/>
      </c>
      <c r="Y910" s="156">
        <f>IF((X910&lt;=0),0,((X910-Y$24)*Stock*(_xlfn.NORM.INV(RAND(),stock_ave,stock_std))+(X910-Y$24)*Bonds*(_xlfn.NORM.INV(RAND(),bond_ave,bond_std))+(X910-Y$24)*cash*(_xlfn.NORM.INV(RAND(),cash_ave,cash_std))+(X910-Y$24)))</f>
        <v/>
      </c>
      <c r="Z910" s="156">
        <f>IF((Y910&lt;=0),0,((Y910-Z$24)*Stock*(_xlfn.NORM.INV(RAND(),stock_ave,stock_std))+(Y910-Z$24)*Bonds*(_xlfn.NORM.INV(RAND(),bond_ave,bond_std))+(Y910-Z$24)*cash*(_xlfn.NORM.INV(RAND(),cash_ave,cash_std))+(Y910-Z$24)))</f>
        <v/>
      </c>
      <c r="AA910" s="156">
        <f>IF((Z910&lt;=0),0,((Z910-AA$24)*Stock*(_xlfn.NORM.INV(RAND(),stock_ave,stock_std))+(Z910-AA$24)*Bonds*(_xlfn.NORM.INV(RAND(),bond_ave,bond_std))+(Z910-AA$24)*cash*(_xlfn.NORM.INV(RAND(),cash_ave,cash_std))+(Z910-AA$24)))</f>
        <v/>
      </c>
      <c r="AB910" s="156">
        <f>IF((AA910&lt;=0),0,((AA910-AB$24)*Stock*(_xlfn.NORM.INV(RAND(),stock_ave,stock_std))+(AA910-AB$24)*Bonds*(_xlfn.NORM.INV(RAND(),bond_ave,bond_std))+(AA910-AB$24)*cash*(_xlfn.NORM.INV(RAND(),cash_ave,cash_std))+(AA910-AB$24)))</f>
        <v/>
      </c>
      <c r="AC910" s="156">
        <f>IF((AB910&lt;=0),0,((AB910-AC$24)*Stock*(_xlfn.NORM.INV(RAND(),stock_ave,stock_std))+(AB910-AC$24)*Bonds*(_xlfn.NORM.INV(RAND(),bond_ave,bond_std))+(AB910-AC$24)*cash*(_xlfn.NORM.INV(RAND(),cash_ave,cash_std))+(AB910-AC$24)))</f>
        <v/>
      </c>
      <c r="AD910" s="156">
        <f>IF((AC910&lt;=0),0,((AC910-AD$24)*Stock*(_xlfn.NORM.INV(RAND(),stock_ave,stock_std))+(AC910-AD$24)*Bonds*(_xlfn.NORM.INV(RAND(),bond_ave,bond_std))+(AC910-AD$24)*cash*(_xlfn.NORM.INV(RAND(),cash_ave,cash_std))+(AC910-AD$24)))</f>
        <v/>
      </c>
      <c r="AE910" s="156">
        <f>IF((AD910&lt;=0),0,((AD910-AE$24)*Stock*(_xlfn.NORM.INV(RAND(),stock_ave,stock_std))+(AD910-AE$24)*Bonds*(_xlfn.NORM.INV(RAND(),bond_ave,bond_std))+(AD910-AE$24)*cash*(_xlfn.NORM.INV(RAND(),cash_ave,cash_std))+(AD910-AE$24)))</f>
        <v/>
      </c>
      <c r="AF910" s="156">
        <f>IF((AE910&lt;=0),0,((AE910-AF$24)*Stock*(_xlfn.NORM.INV(RAND(),stock_ave,stock_std))+(AE910-AF$24)*Bonds*(_xlfn.NORM.INV(RAND(),bond_ave,bond_std))+(AE910-AF$24)*cash*(_xlfn.NORM.INV(RAND(),cash_ave,cash_std))+(AE910-AF$24)))</f>
        <v/>
      </c>
      <c r="AG910" s="156">
        <f>IF((AF910&lt;=0),0,((AF910-AG$24)*Stock*(_xlfn.NORM.INV(RAND(),stock_ave,stock_std))+(AF910-AG$24)*Bonds*(_xlfn.NORM.INV(RAND(),bond_ave,bond_std))+(AF910-AG$24)*cash*(_xlfn.NORM.INV(RAND(),cash_ave,cash_std))+(AF910-AG$24)))</f>
        <v/>
      </c>
      <c r="AH910" s="156">
        <f>IF((AG910&lt;=0),0,((AG910-AH$24)*Stock*(_xlfn.NORM.INV(RAND(),stock_ave,stock_std))+(AG910-AH$24)*Bonds*(_xlfn.NORM.INV(RAND(),bond_ave,bond_std))+(AG910-AH$24)*cash*(_xlfn.NORM.INV(RAND(),cash_ave,cash_std))+(AG910-AH$24)))</f>
        <v/>
      </c>
      <c r="AI910" s="156">
        <f>IF((AH910&lt;=0),0,((AH910-AI$24)*Stock*(_xlfn.NORM.INV(RAND(),stock_ave,stock_std))+(AH910-AI$24)*Bonds*(_xlfn.NORM.INV(RAND(),bond_ave,bond_std))+(AH910-AI$24)*cash*(_xlfn.NORM.INV(RAND(),cash_ave,cash_std))+(AH910-AI$24)))</f>
        <v/>
      </c>
      <c r="AJ910" s="156">
        <f>IF((AI910&lt;=0),0,((AI910-AJ$24)*Stock*(_xlfn.NORM.INV(RAND(),stock_ave,stock_std))+(AI910-AJ$24)*Bonds*(_xlfn.NORM.INV(RAND(),bond_ave,bond_std))+(AI910-AJ$24)*cash*(_xlfn.NORM.INV(RAND(),cash_ave,cash_std))+(AI910-AJ$24)))</f>
        <v/>
      </c>
      <c r="AK910" s="156">
        <f>IF((AJ910&lt;=0),0,((AJ910-AK$24)*Stock*(_xlfn.NORM.INV(RAND(),stock_ave,stock_std))+(AJ910-AK$24)*Bonds*(_xlfn.NORM.INV(RAND(),bond_ave,bond_std))+(AJ910-AK$24)*cash*(_xlfn.NORM.INV(RAND(),cash_ave,cash_std))+(AJ910-AK$24)))</f>
        <v/>
      </c>
      <c r="AL910" s="156">
        <f>IF((AK910&lt;=0),0,((AK910-AL$24)*Stock*(_xlfn.NORM.INV(RAND(),stock_ave,stock_std))+(AK910-AL$24)*Bonds*(_xlfn.NORM.INV(RAND(),bond_ave,bond_std))+(AK910-AL$24)*cash*(_xlfn.NORM.INV(RAND(),cash_ave,cash_std))+(AK910-AL$24)))</f>
        <v/>
      </c>
      <c r="AM910" s="156">
        <f>IF((AL910&lt;=0),0,((AL910-AM$24)*Stock*(_xlfn.NORM.INV(RAND(),stock_ave,stock_std))+(AL910-AM$24)*Bonds*(_xlfn.NORM.INV(RAND(),bond_ave,bond_std))+(AL910-AM$24)*cash*(_xlfn.NORM.INV(RAND(),cash_ave,cash_std))+(AL910-AM$24)))</f>
        <v/>
      </c>
      <c r="AN910" s="156">
        <f>IF((AM910&lt;=0),0,((AM910-AN$24)*Stock*(_xlfn.NORM.INV(RAND(),stock_ave,stock_std))+(AM910-AN$24)*Bonds*(_xlfn.NORM.INV(RAND(),bond_ave,bond_std))+(AM910-AN$24)*cash*(_xlfn.NORM.INV(RAND(),cash_ave,cash_std))+(AM910-AN$24)))</f>
        <v/>
      </c>
      <c r="AO910" s="156">
        <f>IF((AN910&lt;=0),0,((AN910-AO$24)*Stock*(_xlfn.NORM.INV(RAND(),stock_ave,stock_std))+(AN910-AO$24)*Bonds*(_xlfn.NORM.INV(RAND(),bond_ave,bond_std))+(AN910-AO$24)*cash*(_xlfn.NORM.INV(RAND(),cash_ave,cash_std))+(AN910-AO$24)))</f>
        <v/>
      </c>
      <c r="AP910" s="156">
        <f>IF((AO910&lt;=0),0,((AO910-AP$24)*Stock*(_xlfn.NORM.INV(RAND(),stock_ave,stock_std))+(AO910-AP$24)*Bonds*(_xlfn.NORM.INV(RAND(),bond_ave,bond_std))+(AO910-AP$24)*cash*(_xlfn.NORM.INV(RAND(),cash_ave,cash_std))+(AO910-AP$24)))</f>
        <v/>
      </c>
      <c r="AQ910" s="156">
        <f>IF((AP910&lt;=0),0,((AP910-AQ$24)*Stock*(_xlfn.NORM.INV(RAND(),stock_ave,stock_std))+(AP910-AQ$24)*Bonds*(_xlfn.NORM.INV(RAND(),bond_ave,bond_std))+(AP910-AQ$24)*cash*(_xlfn.NORM.INV(RAND(),cash_ave,cash_std))+(AP910-AQ$24)))</f>
        <v/>
      </c>
      <c r="AR910" s="156">
        <f>IF((AQ910&lt;=0),0,((AQ910-AR$24)*Stock*(_xlfn.NORM.INV(RAND(),stock_ave,stock_std))+(AQ910-AR$24)*Bonds*(_xlfn.NORM.INV(RAND(),bond_ave,bond_std))+(AQ910-AR$24)*cash*(_xlfn.NORM.INV(RAND(),cash_ave,cash_std))+(AQ910-AR$24)))</f>
        <v/>
      </c>
      <c r="AS910" s="156">
        <f>IF((AR910&lt;=0),0,((AR910-AS$24)*Stock*(_xlfn.NORM.INV(RAND(),stock_ave,stock_std))+(AR910-AS$24)*Bonds*(_xlfn.NORM.INV(RAND(),bond_ave,bond_std))+(AR910-AS$24)*cash*(_xlfn.NORM.INV(RAND(),cash_ave,cash_std))+(AR910-AS$24)))</f>
        <v/>
      </c>
      <c r="AT910" s="156">
        <f>IF((AS910&lt;=0),0,((AS910-AT$24)*Stock*(_xlfn.NORM.INV(RAND(),stock_ave,stock_std))+(AS910-AT$24)*Bonds*(_xlfn.NORM.INV(RAND(),bond_ave,bond_std))+(AS910-AT$24)*cash*(_xlfn.NORM.INV(RAND(),cash_ave,cash_std))+(AS910-AT$24)))</f>
        <v/>
      </c>
      <c r="AU910" s="156">
        <f>IF((AT910&lt;=0),0,((AT910-AU$24)*Stock*(_xlfn.NORM.INV(RAND(),stock_ave,stock_std))+(AT910-AU$24)*Bonds*(_xlfn.NORM.INV(RAND(),bond_ave,bond_std))+(AT910-AU$24)*cash*(_xlfn.NORM.INV(RAND(),cash_ave,cash_std))+(AT910-AU$24)))</f>
        <v/>
      </c>
      <c r="AV910" s="156">
        <f>IF((AU910&lt;=0),0,((AU910-AV$24)*Stock*(_xlfn.NORM.INV(RAND(),stock_ave,stock_std))+(AU910-AV$24)*Bonds*(_xlfn.NORM.INV(RAND(),bond_ave,bond_std))+(AU910-AV$24)*cash*(_xlfn.NORM.INV(RAND(),cash_ave,cash_std))+(AU910-AV$24)))</f>
        <v/>
      </c>
      <c r="AW910" s="156">
        <f>IF((AV910&lt;=0),0,((AV910-AW$24)*Stock*(_xlfn.NORM.INV(RAND(),stock_ave,stock_std))+(AV910-AW$24)*Bonds*(_xlfn.NORM.INV(RAND(),bond_ave,bond_std))+(AV910-AW$24)*cash*(_xlfn.NORM.INV(RAND(),cash_ave,cash_std))+(AV910-AW$24)))</f>
        <v/>
      </c>
      <c r="AX910" s="159" t="n"/>
      <c r="AY910" s="159" t="n"/>
      <c r="AZ910" s="159" t="n"/>
      <c r="BA910" s="159" t="n"/>
      <c r="BB910" s="159" t="n"/>
    </row>
    <row r="911">
      <c r="C911" s="147" t="n"/>
      <c r="D911" s="61">
        <f>+D910-IF(D$18&gt;74,(D910/D$25)*$C$10)</f>
        <v/>
      </c>
      <c r="E911" s="61">
        <f>+E910-IF(E$18&gt;74,(E910/E$25)*$C$10)</f>
        <v/>
      </c>
      <c r="F911" s="61">
        <f>+F910-IF(F$18&gt;74,(F910/F$25)*$C$10)</f>
        <v/>
      </c>
      <c r="G911" s="61">
        <f>+G910-IF(G$18&gt;74,(G910/G$25)*$C$10)</f>
        <v/>
      </c>
      <c r="H911" s="61">
        <f>+H910-IF(H$18&gt;74,(H910/H$25)*$C$10)</f>
        <v/>
      </c>
      <c r="I911" s="61">
        <f>+I910-IF(I$18&gt;74,(I910/I$25)*$C$10)</f>
        <v/>
      </c>
      <c r="J911" s="61">
        <f>+J910-IF(J$18&gt;74,(J910/J$25)*$C$10)</f>
        <v/>
      </c>
      <c r="K911" s="61">
        <f>+K910-IF(K$18&gt;74,(K910/K$25)*$C$10)</f>
        <v/>
      </c>
      <c r="L911" s="61">
        <f>+L910-IF(L$18&gt;74,(L910/L$25)*$C$10)</f>
        <v/>
      </c>
      <c r="M911" s="61">
        <f>+M910-IF(M$18&gt;74,(M910/M$25)*$C$10)</f>
        <v/>
      </c>
      <c r="N911" s="61">
        <f>+N910-IF(N$18&gt;74,(N910/N$25)*$C$10)</f>
        <v/>
      </c>
      <c r="O911" s="61">
        <f>+O910-IF(O$18&gt;74,(O910/O$25)*$C$10)</f>
        <v/>
      </c>
      <c r="P911" s="61">
        <f>+P910-IF(P$18&gt;74,(P910/P$25)*$C$10)</f>
        <v/>
      </c>
      <c r="Q911" s="61">
        <f>+Q910-IF(Q$18&gt;74,(Q910/Q$25)*$C$10)</f>
        <v/>
      </c>
      <c r="R911" s="61">
        <f>+R910-IF(R$18&gt;74,(R910/R$25)*$C$10)</f>
        <v/>
      </c>
      <c r="S911" s="61">
        <f>+S910-IF(S$18&gt;74,(S910/S$25)*$C$10)</f>
        <v/>
      </c>
      <c r="T911" s="61">
        <f>+T910-IF(T$18&gt;74,(T910/T$25)*$C$10)</f>
        <v/>
      </c>
      <c r="U911" s="61">
        <f>+U910-IF(U$18&gt;74,(U910/U$25)*$C$10)</f>
        <v/>
      </c>
      <c r="V911" s="61">
        <f>+V910-IF(V$18&gt;74,(V910/V$25)*$C$10)</f>
        <v/>
      </c>
      <c r="W911" s="61">
        <f>+W910-IF(W$18&gt;74,(W910/W$25)*$C$10)</f>
        <v/>
      </c>
      <c r="X911" s="61">
        <f>+X910-IF(X$18&gt;74,(X910/X$25)*$C$10)</f>
        <v/>
      </c>
      <c r="Y911" s="61">
        <f>+Y910-IF(Y$18&gt;74,(Y910/Y$25)*$C$10)</f>
        <v/>
      </c>
      <c r="Z911" s="61">
        <f>+Z910-IF(Z$18&gt;74,(Z910/Z$25)*$C$10)</f>
        <v/>
      </c>
      <c r="AA911" s="61">
        <f>+AA910-IF(AA$18&gt;74,(AA910/AA$25)*$C$10)</f>
        <v/>
      </c>
      <c r="AB911" s="61">
        <f>+AB910-IF(AB$18&gt;74,(AB910/AB$25)*$C$10)</f>
        <v/>
      </c>
      <c r="AC911" s="61">
        <f>+AC910-IF(AC$18&gt;74,(AC910/AC$25)*$C$10)</f>
        <v/>
      </c>
      <c r="AD911" s="61">
        <f>+AD910-IF(AD$18&gt;74,(AD910/AD$25)*$C$10)</f>
        <v/>
      </c>
      <c r="AE911" s="61">
        <f>+AE910-IF(AE$18&gt;74,(AE910/AE$25)*$C$10)</f>
        <v/>
      </c>
      <c r="AF911" s="61">
        <f>+AF910-IF(AF$18&gt;74,(AF910/AF$25)*$C$10)</f>
        <v/>
      </c>
      <c r="AG911" s="61">
        <f>+AG910-IF(AG$18&gt;74,(AG910/AG$25)*$C$10)</f>
        <v/>
      </c>
      <c r="AH911" s="61">
        <f>+AH910-IF(AH$18&gt;74,(AH910/AH$25)*$C$10)</f>
        <v/>
      </c>
      <c r="AI911" s="61">
        <f>+AI910-IF(AI$18&gt;74,(AI910/AI$25)*$C$10)</f>
        <v/>
      </c>
      <c r="AJ911" s="61">
        <f>+AJ910-IF(AJ$18&gt;74,(AJ910/AJ$25)*$C$10)</f>
        <v/>
      </c>
      <c r="AK911" s="61">
        <f>+AK910-IF(AK$18&gt;74,(AK910/AK$25)*$C$10)</f>
        <v/>
      </c>
      <c r="AL911" s="61">
        <f>+AL910-IF(AL$18&gt;74,(AL910/AL$25)*$C$10)</f>
        <v/>
      </c>
      <c r="AM911" s="61">
        <f>+AM910-IF(AM$18&gt;74,(AM910/AM$25)*$C$10)</f>
        <v/>
      </c>
      <c r="AN911" s="61">
        <f>+AN910-IF(AN$18&gt;74,(AN910/AN$25)*$C$10)</f>
        <v/>
      </c>
      <c r="AO911" s="61">
        <f>+AO910-IF(AO$18&gt;74,(AO910/AO$25)*$C$10)</f>
        <v/>
      </c>
      <c r="AP911" s="61">
        <f>+AP910-IF(AP$18&gt;74,(AP910/AP$25)*$C$10)</f>
        <v/>
      </c>
      <c r="AQ911" s="61">
        <f>+AQ910-IF(AQ$18&gt;74,(AQ910/AQ$25)*$C$10)</f>
        <v/>
      </c>
      <c r="AR911" s="61">
        <f>+AR910-IF(AR$18&gt;74,(AR910/AR$25)*$C$10)</f>
        <v/>
      </c>
      <c r="AS911" s="61">
        <f>+AS910-IF(AS$18&gt;74,(AS910/AS$25)*$C$10)</f>
        <v/>
      </c>
      <c r="AT911" s="61">
        <f>+AT910-IF(AT$18&gt;74,(AT910/AT$25)*$C$10)</f>
        <v/>
      </c>
      <c r="AU911" s="61">
        <f>+AU910-IF(AU$18&gt;74,(AU910/AU$25)*$C$10)</f>
        <v/>
      </c>
      <c r="AV911" s="61">
        <f>+AV910-IF(AV$18&gt;74,(AV910/AV$25)*$C$10)</f>
        <v/>
      </c>
      <c r="AW911" s="61">
        <f>+AW910-IF(AW$18&gt;74,(AW910/AW$25)*$C$10)</f>
        <v/>
      </c>
      <c r="AX911" s="35">
        <f>IF(AW911&gt;0,1,0)</f>
        <v/>
      </c>
      <c r="AY911" s="35">
        <f>IF(AL911&gt;0,1,0)</f>
        <v/>
      </c>
      <c r="AZ911" s="35">
        <f>IF(AG911&gt;0,1,0)</f>
        <v/>
      </c>
      <c r="BA911" s="35">
        <f>IF(AB911&gt;0,1,0)</f>
        <v/>
      </c>
      <c r="BB911" s="35">
        <f>IF(W911&gt;0,1,0)</f>
        <v/>
      </c>
    </row>
    <row r="912">
      <c r="B912" s="154" t="inlineStr">
        <is>
          <t>trial 443</t>
        </is>
      </c>
      <c r="C912" s="155">
        <f>+start-C909</f>
        <v/>
      </c>
      <c r="D912" s="156">
        <f>IF((C912&lt;=0),0,((C912-D$24)*Stock*(_xlfn.NORM.INV(RAND(),stock_ave,stock_std))+(C912-D$24)*Bonds*(_xlfn.NORM.INV(RAND(),bond_ave,bond_std))+(C912-D$24)*cash*(_xlfn.NORM.INV(RAND(),cash_ave,cash_std))+(C912-D$24)))</f>
        <v/>
      </c>
      <c r="E912" s="156">
        <f>IF((D912&lt;=0),0,((D912-E$24)*Stock*(_xlfn.NORM.INV(RAND(),stock_ave,stock_std))+(D912-E$24)*Bonds*(_xlfn.NORM.INV(RAND(),bond_ave,bond_std))+(D912-E$24)*cash*(_xlfn.NORM.INV(RAND(),cash_ave,cash_std))+(D912-E$24)))</f>
        <v/>
      </c>
      <c r="F912" s="156">
        <f>IF((E912&lt;=0),0,((E912-F$24)*Stock*(_xlfn.NORM.INV(RAND(),stock_ave,stock_std))+(E912-F$24)*Bonds*(_xlfn.NORM.INV(RAND(),bond_ave,bond_std))+(E912-F$24)*cash*(_xlfn.NORM.INV(RAND(),cash_ave,cash_std))+(E912-F$24)))</f>
        <v/>
      </c>
      <c r="G912" s="156">
        <f>IF((F912&lt;=0),0,((F912-G$24)*Stock*(_xlfn.NORM.INV(RAND(),stock_ave,stock_std))+(F912-G$24)*Bonds*(_xlfn.NORM.INV(RAND(),bond_ave,bond_std))+(F912-G$24)*cash*(_xlfn.NORM.INV(RAND(),cash_ave,cash_std))+(F912-G$24)))</f>
        <v/>
      </c>
      <c r="H912" s="156">
        <f>IF((G912&lt;=0),0,((G912-H$24)*Stock*(_xlfn.NORM.INV(RAND(),stock_ave,stock_std))+(G912-H$24)*Bonds*(_xlfn.NORM.INV(RAND(),bond_ave,bond_std))+(G912-H$24)*cash*(_xlfn.NORM.INV(RAND(),cash_ave,cash_std))+(G912-H$24)))</f>
        <v/>
      </c>
      <c r="I912" s="156">
        <f>IF((H912&lt;=0),0,((H912-I$24)*Stock*(_xlfn.NORM.INV(RAND(),stock_ave,stock_std))+(H912-I$24)*Bonds*(_xlfn.NORM.INV(RAND(),bond_ave,bond_std))+(H912-I$24)*cash*(_xlfn.NORM.INV(RAND(),cash_ave,cash_std))+(H912-I$24)))</f>
        <v/>
      </c>
      <c r="J912" s="156">
        <f>IF((I912&lt;=0),0,((I912-J$24)*Stock*(_xlfn.NORM.INV(RAND(),stock_ave,stock_std))+(I912-J$24)*Bonds*(_xlfn.NORM.INV(RAND(),bond_ave,bond_std))+(I912-J$24)*cash*(_xlfn.NORM.INV(RAND(),cash_ave,cash_std))+(I912-J$24)))</f>
        <v/>
      </c>
      <c r="K912" s="156">
        <f>IF((J912&lt;=0),0,((J912-K$24)*Stock*(_xlfn.NORM.INV(RAND(),stock_ave,stock_std))+(J912-K$24)*Bonds*(_xlfn.NORM.INV(RAND(),bond_ave,bond_std))+(J912-K$24)*cash*(_xlfn.NORM.INV(RAND(),cash_ave,cash_std))+(J912-K$24)))</f>
        <v/>
      </c>
      <c r="L912" s="156">
        <f>IF((K912&lt;=0),0,((K912-L$24)*Stock*(_xlfn.NORM.INV(RAND(),stock_ave,stock_std))+(K912-L$24)*Bonds*(_xlfn.NORM.INV(RAND(),bond_ave,bond_std))+(K912-L$24)*cash*(_xlfn.NORM.INV(RAND(),cash_ave,cash_std))+(K912-L$24)))</f>
        <v/>
      </c>
      <c r="M912" s="156">
        <f>IF((L912&lt;=0),0,((L912-M$24)*Stock*(_xlfn.NORM.INV(RAND(),stock_ave,stock_std))+(L912-M$24)*Bonds*(_xlfn.NORM.INV(RAND(),bond_ave,bond_std))+(L912-M$24)*cash*(_xlfn.NORM.INV(RAND(),cash_ave,cash_std))+(L912-M$24)))</f>
        <v/>
      </c>
      <c r="N912" s="156">
        <f>IF((M912&lt;=0),0,((M912-N$24)*Stock*(_xlfn.NORM.INV(RAND(),stock_ave,stock_std))+(M912-N$24)*Bonds*(_xlfn.NORM.INV(RAND(),bond_ave,bond_std))+(M912-N$24)*cash*(_xlfn.NORM.INV(RAND(),cash_ave,cash_std))+(M912-N$24)))</f>
        <v/>
      </c>
      <c r="O912" s="156">
        <f>IF((N912&lt;=0),0,((N912-O$24)*Stock*(_xlfn.NORM.INV(RAND(),stock_ave,stock_std))+(N912-O$24)*Bonds*(_xlfn.NORM.INV(RAND(),bond_ave,bond_std))+(N912-O$24)*cash*(_xlfn.NORM.INV(RAND(),cash_ave,cash_std))+(N912-O$24)))</f>
        <v/>
      </c>
      <c r="P912" s="156">
        <f>IF((O912&lt;=0),0,((O912-P$24)*Stock*(_xlfn.NORM.INV(RAND(),stock_ave,stock_std))+(O912-P$24)*Bonds*(_xlfn.NORM.INV(RAND(),bond_ave,bond_std))+(O912-P$24)*cash*(_xlfn.NORM.INV(RAND(),cash_ave,cash_std))+(O912-P$24)))</f>
        <v/>
      </c>
      <c r="Q912" s="156">
        <f>IF((P912&lt;=0),0,((P912-Q$24)*Stock*(_xlfn.NORM.INV(RAND(),stock_ave,stock_std))+(P912-Q$24)*Bonds*(_xlfn.NORM.INV(RAND(),bond_ave,bond_std))+(P912-Q$24)*cash*(_xlfn.NORM.INV(RAND(),cash_ave,cash_std))+(P912-Q$24)))</f>
        <v/>
      </c>
      <c r="R912" s="156">
        <f>IF((Q912&lt;=0),0,((Q912-R$24)*Stock*(_xlfn.NORM.INV(RAND(),stock_ave,stock_std))+(Q912-R$24)*Bonds*(_xlfn.NORM.INV(RAND(),bond_ave,bond_std))+(Q912-R$24)*cash*(_xlfn.NORM.INV(RAND(),cash_ave,cash_std))+(Q912-R$24)))</f>
        <v/>
      </c>
      <c r="S912" s="156">
        <f>IF((R912&lt;=0),0,((R912-S$24)*Stock*(_xlfn.NORM.INV(RAND(),stock_ave,stock_std))+(R912-S$24)*Bonds*(_xlfn.NORM.INV(RAND(),bond_ave,bond_std))+(R912-S$24)*cash*(_xlfn.NORM.INV(RAND(),cash_ave,cash_std))+(R912-S$24)))</f>
        <v/>
      </c>
      <c r="T912" s="156">
        <f>IF((S912&lt;=0),0,((S912-T$24)*Stock*(_xlfn.NORM.INV(RAND(),stock_ave,stock_std))+(S912-T$24)*Bonds*(_xlfn.NORM.INV(RAND(),bond_ave,bond_std))+(S912-T$24)*cash*(_xlfn.NORM.INV(RAND(),cash_ave,cash_std))+(S912-T$24)))</f>
        <v/>
      </c>
      <c r="U912" s="156">
        <f>IF((T912&lt;=0),0,((T912-U$24)*Stock*(_xlfn.NORM.INV(RAND(),stock_ave,stock_std))+(T912-U$24)*Bonds*(_xlfn.NORM.INV(RAND(),bond_ave,bond_std))+(T912-U$24)*cash*(_xlfn.NORM.INV(RAND(),cash_ave,cash_std))+(T912-U$24)))</f>
        <v/>
      </c>
      <c r="V912" s="156">
        <f>IF((U912&lt;=0),0,((U912-V$24)*Stock*(_xlfn.NORM.INV(RAND(),stock_ave,stock_std))+(U912-V$24)*Bonds*(_xlfn.NORM.INV(RAND(),bond_ave,bond_std))+(U912-V$24)*cash*(_xlfn.NORM.INV(RAND(),cash_ave,cash_std))+(U912-V$24)))</f>
        <v/>
      </c>
      <c r="W912" s="156">
        <f>IF((V912&lt;=0),0,((V912-W$24)*Stock*(_xlfn.NORM.INV(RAND(),stock_ave,stock_std))+(V912-W$24)*Bonds*(_xlfn.NORM.INV(RAND(),bond_ave,bond_std))+(V912-W$24)*cash*(_xlfn.NORM.INV(RAND(),cash_ave,cash_std))+(V912-W$24)))</f>
        <v/>
      </c>
      <c r="X912" s="156">
        <f>IF((W912&lt;=0),0,((W912-X$24)*Stock*(_xlfn.NORM.INV(RAND(),stock_ave,stock_std))+(W912-X$24)*Bonds*(_xlfn.NORM.INV(RAND(),bond_ave,bond_std))+(W912-X$24)*cash*(_xlfn.NORM.INV(RAND(),cash_ave,cash_std))+(W912-X$24)))</f>
        <v/>
      </c>
      <c r="Y912" s="156">
        <f>IF((X912&lt;=0),0,((X912-Y$24)*Stock*(_xlfn.NORM.INV(RAND(),stock_ave,stock_std))+(X912-Y$24)*Bonds*(_xlfn.NORM.INV(RAND(),bond_ave,bond_std))+(X912-Y$24)*cash*(_xlfn.NORM.INV(RAND(),cash_ave,cash_std))+(X912-Y$24)))</f>
        <v/>
      </c>
      <c r="Z912" s="156">
        <f>IF((Y912&lt;=0),0,((Y912-Z$24)*Stock*(_xlfn.NORM.INV(RAND(),stock_ave,stock_std))+(Y912-Z$24)*Bonds*(_xlfn.NORM.INV(RAND(),bond_ave,bond_std))+(Y912-Z$24)*cash*(_xlfn.NORM.INV(RAND(),cash_ave,cash_std))+(Y912-Z$24)))</f>
        <v/>
      </c>
      <c r="AA912" s="156">
        <f>IF((Z912&lt;=0),0,((Z912-AA$24)*Stock*(_xlfn.NORM.INV(RAND(),stock_ave,stock_std))+(Z912-AA$24)*Bonds*(_xlfn.NORM.INV(RAND(),bond_ave,bond_std))+(Z912-AA$24)*cash*(_xlfn.NORM.INV(RAND(),cash_ave,cash_std))+(Z912-AA$24)))</f>
        <v/>
      </c>
      <c r="AB912" s="156">
        <f>IF((AA912&lt;=0),0,((AA912-AB$24)*Stock*(_xlfn.NORM.INV(RAND(),stock_ave,stock_std))+(AA912-AB$24)*Bonds*(_xlfn.NORM.INV(RAND(),bond_ave,bond_std))+(AA912-AB$24)*cash*(_xlfn.NORM.INV(RAND(),cash_ave,cash_std))+(AA912-AB$24)))</f>
        <v/>
      </c>
      <c r="AC912" s="156">
        <f>IF((AB912&lt;=0),0,((AB912-AC$24)*Stock*(_xlfn.NORM.INV(RAND(),stock_ave,stock_std))+(AB912-AC$24)*Bonds*(_xlfn.NORM.INV(RAND(),bond_ave,bond_std))+(AB912-AC$24)*cash*(_xlfn.NORM.INV(RAND(),cash_ave,cash_std))+(AB912-AC$24)))</f>
        <v/>
      </c>
      <c r="AD912" s="156">
        <f>IF((AC912&lt;=0),0,((AC912-AD$24)*Stock*(_xlfn.NORM.INV(RAND(),stock_ave,stock_std))+(AC912-AD$24)*Bonds*(_xlfn.NORM.INV(RAND(),bond_ave,bond_std))+(AC912-AD$24)*cash*(_xlfn.NORM.INV(RAND(),cash_ave,cash_std))+(AC912-AD$24)))</f>
        <v/>
      </c>
      <c r="AE912" s="156">
        <f>IF((AD912&lt;=0),0,((AD912-AE$24)*Stock*(_xlfn.NORM.INV(RAND(),stock_ave,stock_std))+(AD912-AE$24)*Bonds*(_xlfn.NORM.INV(RAND(),bond_ave,bond_std))+(AD912-AE$24)*cash*(_xlfn.NORM.INV(RAND(),cash_ave,cash_std))+(AD912-AE$24)))</f>
        <v/>
      </c>
      <c r="AF912" s="156">
        <f>IF((AE912&lt;=0),0,((AE912-AF$24)*Stock*(_xlfn.NORM.INV(RAND(),stock_ave,stock_std))+(AE912-AF$24)*Bonds*(_xlfn.NORM.INV(RAND(),bond_ave,bond_std))+(AE912-AF$24)*cash*(_xlfn.NORM.INV(RAND(),cash_ave,cash_std))+(AE912-AF$24)))</f>
        <v/>
      </c>
      <c r="AG912" s="156">
        <f>IF((AF912&lt;=0),0,((AF912-AG$24)*Stock*(_xlfn.NORM.INV(RAND(),stock_ave,stock_std))+(AF912-AG$24)*Bonds*(_xlfn.NORM.INV(RAND(),bond_ave,bond_std))+(AF912-AG$24)*cash*(_xlfn.NORM.INV(RAND(),cash_ave,cash_std))+(AF912-AG$24)))</f>
        <v/>
      </c>
      <c r="AH912" s="156">
        <f>IF((AG912&lt;=0),0,((AG912-AH$24)*Stock*(_xlfn.NORM.INV(RAND(),stock_ave,stock_std))+(AG912-AH$24)*Bonds*(_xlfn.NORM.INV(RAND(),bond_ave,bond_std))+(AG912-AH$24)*cash*(_xlfn.NORM.INV(RAND(),cash_ave,cash_std))+(AG912-AH$24)))</f>
        <v/>
      </c>
      <c r="AI912" s="156">
        <f>IF((AH912&lt;=0),0,((AH912-AI$24)*Stock*(_xlfn.NORM.INV(RAND(),stock_ave,stock_std))+(AH912-AI$24)*Bonds*(_xlfn.NORM.INV(RAND(),bond_ave,bond_std))+(AH912-AI$24)*cash*(_xlfn.NORM.INV(RAND(),cash_ave,cash_std))+(AH912-AI$24)))</f>
        <v/>
      </c>
      <c r="AJ912" s="156">
        <f>IF((AI912&lt;=0),0,((AI912-AJ$24)*Stock*(_xlfn.NORM.INV(RAND(),stock_ave,stock_std))+(AI912-AJ$24)*Bonds*(_xlfn.NORM.INV(RAND(),bond_ave,bond_std))+(AI912-AJ$24)*cash*(_xlfn.NORM.INV(RAND(),cash_ave,cash_std))+(AI912-AJ$24)))</f>
        <v/>
      </c>
      <c r="AK912" s="156">
        <f>IF((AJ912&lt;=0),0,((AJ912-AK$24)*Stock*(_xlfn.NORM.INV(RAND(),stock_ave,stock_std))+(AJ912-AK$24)*Bonds*(_xlfn.NORM.INV(RAND(),bond_ave,bond_std))+(AJ912-AK$24)*cash*(_xlfn.NORM.INV(RAND(),cash_ave,cash_std))+(AJ912-AK$24)))</f>
        <v/>
      </c>
      <c r="AL912" s="156">
        <f>IF((AK912&lt;=0),0,((AK912-AL$24)*Stock*(_xlfn.NORM.INV(RAND(),stock_ave,stock_std))+(AK912-AL$24)*Bonds*(_xlfn.NORM.INV(RAND(),bond_ave,bond_std))+(AK912-AL$24)*cash*(_xlfn.NORM.INV(RAND(),cash_ave,cash_std))+(AK912-AL$24)))</f>
        <v/>
      </c>
      <c r="AM912" s="156">
        <f>IF((AL912&lt;=0),0,((AL912-AM$24)*Stock*(_xlfn.NORM.INV(RAND(),stock_ave,stock_std))+(AL912-AM$24)*Bonds*(_xlfn.NORM.INV(RAND(),bond_ave,bond_std))+(AL912-AM$24)*cash*(_xlfn.NORM.INV(RAND(),cash_ave,cash_std))+(AL912-AM$24)))</f>
        <v/>
      </c>
      <c r="AN912" s="156">
        <f>IF((AM912&lt;=0),0,((AM912-AN$24)*Stock*(_xlfn.NORM.INV(RAND(),stock_ave,stock_std))+(AM912-AN$24)*Bonds*(_xlfn.NORM.INV(RAND(),bond_ave,bond_std))+(AM912-AN$24)*cash*(_xlfn.NORM.INV(RAND(),cash_ave,cash_std))+(AM912-AN$24)))</f>
        <v/>
      </c>
      <c r="AO912" s="156">
        <f>IF((AN912&lt;=0),0,((AN912-AO$24)*Stock*(_xlfn.NORM.INV(RAND(),stock_ave,stock_std))+(AN912-AO$24)*Bonds*(_xlfn.NORM.INV(RAND(),bond_ave,bond_std))+(AN912-AO$24)*cash*(_xlfn.NORM.INV(RAND(),cash_ave,cash_std))+(AN912-AO$24)))</f>
        <v/>
      </c>
      <c r="AP912" s="156">
        <f>IF((AO912&lt;=0),0,((AO912-AP$24)*Stock*(_xlfn.NORM.INV(RAND(),stock_ave,stock_std))+(AO912-AP$24)*Bonds*(_xlfn.NORM.INV(RAND(),bond_ave,bond_std))+(AO912-AP$24)*cash*(_xlfn.NORM.INV(RAND(),cash_ave,cash_std))+(AO912-AP$24)))</f>
        <v/>
      </c>
      <c r="AQ912" s="156">
        <f>IF((AP912&lt;=0),0,((AP912-AQ$24)*Stock*(_xlfn.NORM.INV(RAND(),stock_ave,stock_std))+(AP912-AQ$24)*Bonds*(_xlfn.NORM.INV(RAND(),bond_ave,bond_std))+(AP912-AQ$24)*cash*(_xlfn.NORM.INV(RAND(),cash_ave,cash_std))+(AP912-AQ$24)))</f>
        <v/>
      </c>
      <c r="AR912" s="156">
        <f>IF((AQ912&lt;=0),0,((AQ912-AR$24)*Stock*(_xlfn.NORM.INV(RAND(),stock_ave,stock_std))+(AQ912-AR$24)*Bonds*(_xlfn.NORM.INV(RAND(),bond_ave,bond_std))+(AQ912-AR$24)*cash*(_xlfn.NORM.INV(RAND(),cash_ave,cash_std))+(AQ912-AR$24)))</f>
        <v/>
      </c>
      <c r="AS912" s="156">
        <f>IF((AR912&lt;=0),0,((AR912-AS$24)*Stock*(_xlfn.NORM.INV(RAND(),stock_ave,stock_std))+(AR912-AS$24)*Bonds*(_xlfn.NORM.INV(RAND(),bond_ave,bond_std))+(AR912-AS$24)*cash*(_xlfn.NORM.INV(RAND(),cash_ave,cash_std))+(AR912-AS$24)))</f>
        <v/>
      </c>
      <c r="AT912" s="156">
        <f>IF((AS912&lt;=0),0,((AS912-AT$24)*Stock*(_xlfn.NORM.INV(RAND(),stock_ave,stock_std))+(AS912-AT$24)*Bonds*(_xlfn.NORM.INV(RAND(),bond_ave,bond_std))+(AS912-AT$24)*cash*(_xlfn.NORM.INV(RAND(),cash_ave,cash_std))+(AS912-AT$24)))</f>
        <v/>
      </c>
      <c r="AU912" s="156">
        <f>IF((AT912&lt;=0),0,((AT912-AU$24)*Stock*(_xlfn.NORM.INV(RAND(),stock_ave,stock_std))+(AT912-AU$24)*Bonds*(_xlfn.NORM.INV(RAND(),bond_ave,bond_std))+(AT912-AU$24)*cash*(_xlfn.NORM.INV(RAND(),cash_ave,cash_std))+(AT912-AU$24)))</f>
        <v/>
      </c>
      <c r="AV912" s="156">
        <f>IF((AU912&lt;=0),0,((AU912-AV$24)*Stock*(_xlfn.NORM.INV(RAND(),stock_ave,stock_std))+(AU912-AV$24)*Bonds*(_xlfn.NORM.INV(RAND(),bond_ave,bond_std))+(AU912-AV$24)*cash*(_xlfn.NORM.INV(RAND(),cash_ave,cash_std))+(AU912-AV$24)))</f>
        <v/>
      </c>
      <c r="AW912" s="156">
        <f>IF((AV912&lt;=0),0,((AV912-AW$24)*Stock*(_xlfn.NORM.INV(RAND(),stock_ave,stock_std))+(AV912-AW$24)*Bonds*(_xlfn.NORM.INV(RAND(),bond_ave,bond_std))+(AV912-AW$24)*cash*(_xlfn.NORM.INV(RAND(),cash_ave,cash_std))+(AV912-AW$24)))</f>
        <v/>
      </c>
      <c r="AX912" s="159" t="n"/>
      <c r="AY912" s="159" t="n"/>
      <c r="AZ912" s="159" t="n"/>
      <c r="BA912" s="159" t="n"/>
      <c r="BB912" s="159" t="n"/>
    </row>
    <row r="913">
      <c r="C913" s="147" t="n"/>
      <c r="D913" s="61">
        <f>+D912-IF(D$18&gt;74,(D912/D$25)*$C$10)</f>
        <v/>
      </c>
      <c r="E913" s="61">
        <f>+E912-IF(E$18&gt;74,(E912/E$25)*$C$10)</f>
        <v/>
      </c>
      <c r="F913" s="61">
        <f>+F912-IF(F$18&gt;74,(F912/F$25)*$C$10)</f>
        <v/>
      </c>
      <c r="G913" s="61">
        <f>+G912-IF(G$18&gt;74,(G912/G$25)*$C$10)</f>
        <v/>
      </c>
      <c r="H913" s="61">
        <f>+H912-IF(H$18&gt;74,(H912/H$25)*$C$10)</f>
        <v/>
      </c>
      <c r="I913" s="61">
        <f>+I912-IF(I$18&gt;74,(I912/I$25)*$C$10)</f>
        <v/>
      </c>
      <c r="J913" s="61">
        <f>+J912-IF(J$18&gt;74,(J912/J$25)*$C$10)</f>
        <v/>
      </c>
      <c r="K913" s="61">
        <f>+K912-IF(K$18&gt;74,(K912/K$25)*$C$10)</f>
        <v/>
      </c>
      <c r="L913" s="61">
        <f>+L912-IF(L$18&gt;74,(L912/L$25)*$C$10)</f>
        <v/>
      </c>
      <c r="M913" s="61">
        <f>+M912-IF(M$18&gt;74,(M912/M$25)*$C$10)</f>
        <v/>
      </c>
      <c r="N913" s="61">
        <f>+N912-IF(N$18&gt;74,(N912/N$25)*$C$10)</f>
        <v/>
      </c>
      <c r="O913" s="61">
        <f>+O912-IF(O$18&gt;74,(O912/O$25)*$C$10)</f>
        <v/>
      </c>
      <c r="P913" s="61">
        <f>+P912-IF(P$18&gt;74,(P912/P$25)*$C$10)</f>
        <v/>
      </c>
      <c r="Q913" s="61">
        <f>+Q912-IF(Q$18&gt;74,(Q912/Q$25)*$C$10)</f>
        <v/>
      </c>
      <c r="R913" s="61">
        <f>+R912-IF(R$18&gt;74,(R912/R$25)*$C$10)</f>
        <v/>
      </c>
      <c r="S913" s="61">
        <f>+S912-IF(S$18&gt;74,(S912/S$25)*$C$10)</f>
        <v/>
      </c>
      <c r="T913" s="61">
        <f>+T912-IF(T$18&gt;74,(T912/T$25)*$C$10)</f>
        <v/>
      </c>
      <c r="U913" s="61">
        <f>+U912-IF(U$18&gt;74,(U912/U$25)*$C$10)</f>
        <v/>
      </c>
      <c r="V913" s="61">
        <f>+V912-IF(V$18&gt;74,(V912/V$25)*$C$10)</f>
        <v/>
      </c>
      <c r="W913" s="61">
        <f>+W912-IF(W$18&gt;74,(W912/W$25)*$C$10)</f>
        <v/>
      </c>
      <c r="X913" s="61">
        <f>+X912-IF(X$18&gt;74,(X912/X$25)*$C$10)</f>
        <v/>
      </c>
      <c r="Y913" s="61">
        <f>+Y912-IF(Y$18&gt;74,(Y912/Y$25)*$C$10)</f>
        <v/>
      </c>
      <c r="Z913" s="61">
        <f>+Z912-IF(Z$18&gt;74,(Z912/Z$25)*$C$10)</f>
        <v/>
      </c>
      <c r="AA913" s="61">
        <f>+AA912-IF(AA$18&gt;74,(AA912/AA$25)*$C$10)</f>
        <v/>
      </c>
      <c r="AB913" s="61">
        <f>+AB912-IF(AB$18&gt;74,(AB912/AB$25)*$C$10)</f>
        <v/>
      </c>
      <c r="AC913" s="61">
        <f>+AC912-IF(AC$18&gt;74,(AC912/AC$25)*$C$10)</f>
        <v/>
      </c>
      <c r="AD913" s="61">
        <f>+AD912-IF(AD$18&gt;74,(AD912/AD$25)*$C$10)</f>
        <v/>
      </c>
      <c r="AE913" s="61">
        <f>+AE912-IF(AE$18&gt;74,(AE912/AE$25)*$C$10)</f>
        <v/>
      </c>
      <c r="AF913" s="61">
        <f>+AF912-IF(AF$18&gt;74,(AF912/AF$25)*$C$10)</f>
        <v/>
      </c>
      <c r="AG913" s="61">
        <f>+AG912-IF(AG$18&gt;74,(AG912/AG$25)*$C$10)</f>
        <v/>
      </c>
      <c r="AH913" s="61">
        <f>+AH912-IF(AH$18&gt;74,(AH912/AH$25)*$C$10)</f>
        <v/>
      </c>
      <c r="AI913" s="61">
        <f>+AI912-IF(AI$18&gt;74,(AI912/AI$25)*$C$10)</f>
        <v/>
      </c>
      <c r="AJ913" s="61">
        <f>+AJ912-IF(AJ$18&gt;74,(AJ912/AJ$25)*$C$10)</f>
        <v/>
      </c>
      <c r="AK913" s="61">
        <f>+AK912-IF(AK$18&gt;74,(AK912/AK$25)*$C$10)</f>
        <v/>
      </c>
      <c r="AL913" s="61">
        <f>+AL912-IF(AL$18&gt;74,(AL912/AL$25)*$C$10)</f>
        <v/>
      </c>
      <c r="AM913" s="61">
        <f>+AM912-IF(AM$18&gt;74,(AM912/AM$25)*$C$10)</f>
        <v/>
      </c>
      <c r="AN913" s="61">
        <f>+AN912-IF(AN$18&gt;74,(AN912/AN$25)*$C$10)</f>
        <v/>
      </c>
      <c r="AO913" s="61">
        <f>+AO912-IF(AO$18&gt;74,(AO912/AO$25)*$C$10)</f>
        <v/>
      </c>
      <c r="AP913" s="61">
        <f>+AP912-IF(AP$18&gt;74,(AP912/AP$25)*$C$10)</f>
        <v/>
      </c>
      <c r="AQ913" s="61">
        <f>+AQ912-IF(AQ$18&gt;74,(AQ912/AQ$25)*$C$10)</f>
        <v/>
      </c>
      <c r="AR913" s="61">
        <f>+AR912-IF(AR$18&gt;74,(AR912/AR$25)*$C$10)</f>
        <v/>
      </c>
      <c r="AS913" s="61">
        <f>+AS912-IF(AS$18&gt;74,(AS912/AS$25)*$C$10)</f>
        <v/>
      </c>
      <c r="AT913" s="61">
        <f>+AT912-IF(AT$18&gt;74,(AT912/AT$25)*$C$10)</f>
        <v/>
      </c>
      <c r="AU913" s="61">
        <f>+AU912-IF(AU$18&gt;74,(AU912/AU$25)*$C$10)</f>
        <v/>
      </c>
      <c r="AV913" s="61">
        <f>+AV912-IF(AV$18&gt;74,(AV912/AV$25)*$C$10)</f>
        <v/>
      </c>
      <c r="AW913" s="61">
        <f>+AW912-IF(AW$18&gt;74,(AW912/AW$25)*$C$10)</f>
        <v/>
      </c>
      <c r="AX913" s="35">
        <f>IF(AW913&gt;0,1,0)</f>
        <v/>
      </c>
      <c r="AY913" s="35">
        <f>IF(AL913&gt;0,1,0)</f>
        <v/>
      </c>
      <c r="AZ913" s="35">
        <f>IF(AG913&gt;0,1,0)</f>
        <v/>
      </c>
      <c r="BA913" s="35">
        <f>IF(AB913&gt;0,1,0)</f>
        <v/>
      </c>
      <c r="BB913" s="35">
        <f>IF(W913&gt;0,1,0)</f>
        <v/>
      </c>
    </row>
    <row r="914">
      <c r="B914" s="154" t="inlineStr">
        <is>
          <t>trial 444</t>
        </is>
      </c>
      <c r="C914" s="155">
        <f>+start-C911</f>
        <v/>
      </c>
      <c r="D914" s="156">
        <f>IF((C914&lt;=0),0,((C914-D$24)*Stock*(_xlfn.NORM.INV(RAND(),stock_ave,stock_std))+(C914-D$24)*Bonds*(_xlfn.NORM.INV(RAND(),bond_ave,bond_std))+(C914-D$24)*cash*(_xlfn.NORM.INV(RAND(),cash_ave,cash_std))+(C914-D$24)))</f>
        <v/>
      </c>
      <c r="E914" s="156">
        <f>IF((D914&lt;=0),0,((D914-E$24)*Stock*(_xlfn.NORM.INV(RAND(),stock_ave,stock_std))+(D914-E$24)*Bonds*(_xlfn.NORM.INV(RAND(),bond_ave,bond_std))+(D914-E$24)*cash*(_xlfn.NORM.INV(RAND(),cash_ave,cash_std))+(D914-E$24)))</f>
        <v/>
      </c>
      <c r="F914" s="156">
        <f>IF((E914&lt;=0),0,((E914-F$24)*Stock*(_xlfn.NORM.INV(RAND(),stock_ave,stock_std))+(E914-F$24)*Bonds*(_xlfn.NORM.INV(RAND(),bond_ave,bond_std))+(E914-F$24)*cash*(_xlfn.NORM.INV(RAND(),cash_ave,cash_std))+(E914-F$24)))</f>
        <v/>
      </c>
      <c r="G914" s="156">
        <f>IF((F914&lt;=0),0,((F914-G$24)*Stock*(_xlfn.NORM.INV(RAND(),stock_ave,stock_std))+(F914-G$24)*Bonds*(_xlfn.NORM.INV(RAND(),bond_ave,bond_std))+(F914-G$24)*cash*(_xlfn.NORM.INV(RAND(),cash_ave,cash_std))+(F914-G$24)))</f>
        <v/>
      </c>
      <c r="H914" s="156">
        <f>IF((G914&lt;=0),0,((G914-H$24)*Stock*(_xlfn.NORM.INV(RAND(),stock_ave,stock_std))+(G914-H$24)*Bonds*(_xlfn.NORM.INV(RAND(),bond_ave,bond_std))+(G914-H$24)*cash*(_xlfn.NORM.INV(RAND(),cash_ave,cash_std))+(G914-H$24)))</f>
        <v/>
      </c>
      <c r="I914" s="156">
        <f>IF((H914&lt;=0),0,((H914-I$24)*Stock*(_xlfn.NORM.INV(RAND(),stock_ave,stock_std))+(H914-I$24)*Bonds*(_xlfn.NORM.INV(RAND(),bond_ave,bond_std))+(H914-I$24)*cash*(_xlfn.NORM.INV(RAND(),cash_ave,cash_std))+(H914-I$24)))</f>
        <v/>
      </c>
      <c r="J914" s="156">
        <f>IF((I914&lt;=0),0,((I914-J$24)*Stock*(_xlfn.NORM.INV(RAND(),stock_ave,stock_std))+(I914-J$24)*Bonds*(_xlfn.NORM.INV(RAND(),bond_ave,bond_std))+(I914-J$24)*cash*(_xlfn.NORM.INV(RAND(),cash_ave,cash_std))+(I914-J$24)))</f>
        <v/>
      </c>
      <c r="K914" s="156">
        <f>IF((J914&lt;=0),0,((J914-K$24)*Stock*(_xlfn.NORM.INV(RAND(),stock_ave,stock_std))+(J914-K$24)*Bonds*(_xlfn.NORM.INV(RAND(),bond_ave,bond_std))+(J914-K$24)*cash*(_xlfn.NORM.INV(RAND(),cash_ave,cash_std))+(J914-K$24)))</f>
        <v/>
      </c>
      <c r="L914" s="156">
        <f>IF((K914&lt;=0),0,((K914-L$24)*Stock*(_xlfn.NORM.INV(RAND(),stock_ave,stock_std))+(K914-L$24)*Bonds*(_xlfn.NORM.INV(RAND(),bond_ave,bond_std))+(K914-L$24)*cash*(_xlfn.NORM.INV(RAND(),cash_ave,cash_std))+(K914-L$24)))</f>
        <v/>
      </c>
      <c r="M914" s="156">
        <f>IF((L914&lt;=0),0,((L914-M$24)*Stock*(_xlfn.NORM.INV(RAND(),stock_ave,stock_std))+(L914-M$24)*Bonds*(_xlfn.NORM.INV(RAND(),bond_ave,bond_std))+(L914-M$24)*cash*(_xlfn.NORM.INV(RAND(),cash_ave,cash_std))+(L914-M$24)))</f>
        <v/>
      </c>
      <c r="N914" s="156">
        <f>IF((M914&lt;=0),0,((M914-N$24)*Stock*(_xlfn.NORM.INV(RAND(),stock_ave,stock_std))+(M914-N$24)*Bonds*(_xlfn.NORM.INV(RAND(),bond_ave,bond_std))+(M914-N$24)*cash*(_xlfn.NORM.INV(RAND(),cash_ave,cash_std))+(M914-N$24)))</f>
        <v/>
      </c>
      <c r="O914" s="156">
        <f>IF((N914&lt;=0),0,((N914-O$24)*Stock*(_xlfn.NORM.INV(RAND(),stock_ave,stock_std))+(N914-O$24)*Bonds*(_xlfn.NORM.INV(RAND(),bond_ave,bond_std))+(N914-O$24)*cash*(_xlfn.NORM.INV(RAND(),cash_ave,cash_std))+(N914-O$24)))</f>
        <v/>
      </c>
      <c r="P914" s="156">
        <f>IF((O914&lt;=0),0,((O914-P$24)*Stock*(_xlfn.NORM.INV(RAND(),stock_ave,stock_std))+(O914-P$24)*Bonds*(_xlfn.NORM.INV(RAND(),bond_ave,bond_std))+(O914-P$24)*cash*(_xlfn.NORM.INV(RAND(),cash_ave,cash_std))+(O914-P$24)))</f>
        <v/>
      </c>
      <c r="Q914" s="156">
        <f>IF((P914&lt;=0),0,((P914-Q$24)*Stock*(_xlfn.NORM.INV(RAND(),stock_ave,stock_std))+(P914-Q$24)*Bonds*(_xlfn.NORM.INV(RAND(),bond_ave,bond_std))+(P914-Q$24)*cash*(_xlfn.NORM.INV(RAND(),cash_ave,cash_std))+(P914-Q$24)))</f>
        <v/>
      </c>
      <c r="R914" s="156">
        <f>IF((Q914&lt;=0),0,((Q914-R$24)*Stock*(_xlfn.NORM.INV(RAND(),stock_ave,stock_std))+(Q914-R$24)*Bonds*(_xlfn.NORM.INV(RAND(),bond_ave,bond_std))+(Q914-R$24)*cash*(_xlfn.NORM.INV(RAND(),cash_ave,cash_std))+(Q914-R$24)))</f>
        <v/>
      </c>
      <c r="S914" s="156">
        <f>IF((R914&lt;=0),0,((R914-S$24)*Stock*(_xlfn.NORM.INV(RAND(),stock_ave,stock_std))+(R914-S$24)*Bonds*(_xlfn.NORM.INV(RAND(),bond_ave,bond_std))+(R914-S$24)*cash*(_xlfn.NORM.INV(RAND(),cash_ave,cash_std))+(R914-S$24)))</f>
        <v/>
      </c>
      <c r="T914" s="156">
        <f>IF((S914&lt;=0),0,((S914-T$24)*Stock*(_xlfn.NORM.INV(RAND(),stock_ave,stock_std))+(S914-T$24)*Bonds*(_xlfn.NORM.INV(RAND(),bond_ave,bond_std))+(S914-T$24)*cash*(_xlfn.NORM.INV(RAND(),cash_ave,cash_std))+(S914-T$24)))</f>
        <v/>
      </c>
      <c r="U914" s="156">
        <f>IF((T914&lt;=0),0,((T914-U$24)*Stock*(_xlfn.NORM.INV(RAND(),stock_ave,stock_std))+(T914-U$24)*Bonds*(_xlfn.NORM.INV(RAND(),bond_ave,bond_std))+(T914-U$24)*cash*(_xlfn.NORM.INV(RAND(),cash_ave,cash_std))+(T914-U$24)))</f>
        <v/>
      </c>
      <c r="V914" s="156">
        <f>IF((U914&lt;=0),0,((U914-V$24)*Stock*(_xlfn.NORM.INV(RAND(),stock_ave,stock_std))+(U914-V$24)*Bonds*(_xlfn.NORM.INV(RAND(),bond_ave,bond_std))+(U914-V$24)*cash*(_xlfn.NORM.INV(RAND(),cash_ave,cash_std))+(U914-V$24)))</f>
        <v/>
      </c>
      <c r="W914" s="156">
        <f>IF((V914&lt;=0),0,((V914-W$24)*Stock*(_xlfn.NORM.INV(RAND(),stock_ave,stock_std))+(V914-W$24)*Bonds*(_xlfn.NORM.INV(RAND(),bond_ave,bond_std))+(V914-W$24)*cash*(_xlfn.NORM.INV(RAND(),cash_ave,cash_std))+(V914-W$24)))</f>
        <v/>
      </c>
      <c r="X914" s="156">
        <f>IF((W914&lt;=0),0,((W914-X$24)*Stock*(_xlfn.NORM.INV(RAND(),stock_ave,stock_std))+(W914-X$24)*Bonds*(_xlfn.NORM.INV(RAND(),bond_ave,bond_std))+(W914-X$24)*cash*(_xlfn.NORM.INV(RAND(),cash_ave,cash_std))+(W914-X$24)))</f>
        <v/>
      </c>
      <c r="Y914" s="156">
        <f>IF((X914&lt;=0),0,((X914-Y$24)*Stock*(_xlfn.NORM.INV(RAND(),stock_ave,stock_std))+(X914-Y$24)*Bonds*(_xlfn.NORM.INV(RAND(),bond_ave,bond_std))+(X914-Y$24)*cash*(_xlfn.NORM.INV(RAND(),cash_ave,cash_std))+(X914-Y$24)))</f>
        <v/>
      </c>
      <c r="Z914" s="156">
        <f>IF((Y914&lt;=0),0,((Y914-Z$24)*Stock*(_xlfn.NORM.INV(RAND(),stock_ave,stock_std))+(Y914-Z$24)*Bonds*(_xlfn.NORM.INV(RAND(),bond_ave,bond_std))+(Y914-Z$24)*cash*(_xlfn.NORM.INV(RAND(),cash_ave,cash_std))+(Y914-Z$24)))</f>
        <v/>
      </c>
      <c r="AA914" s="156">
        <f>IF((Z914&lt;=0),0,((Z914-AA$24)*Stock*(_xlfn.NORM.INV(RAND(),stock_ave,stock_std))+(Z914-AA$24)*Bonds*(_xlfn.NORM.INV(RAND(),bond_ave,bond_std))+(Z914-AA$24)*cash*(_xlfn.NORM.INV(RAND(),cash_ave,cash_std))+(Z914-AA$24)))</f>
        <v/>
      </c>
      <c r="AB914" s="156">
        <f>IF((AA914&lt;=0),0,((AA914-AB$24)*Stock*(_xlfn.NORM.INV(RAND(),stock_ave,stock_std))+(AA914-AB$24)*Bonds*(_xlfn.NORM.INV(RAND(),bond_ave,bond_std))+(AA914-AB$24)*cash*(_xlfn.NORM.INV(RAND(),cash_ave,cash_std))+(AA914-AB$24)))</f>
        <v/>
      </c>
      <c r="AC914" s="156">
        <f>IF((AB914&lt;=0),0,((AB914-AC$24)*Stock*(_xlfn.NORM.INV(RAND(),stock_ave,stock_std))+(AB914-AC$24)*Bonds*(_xlfn.NORM.INV(RAND(),bond_ave,bond_std))+(AB914-AC$24)*cash*(_xlfn.NORM.INV(RAND(),cash_ave,cash_std))+(AB914-AC$24)))</f>
        <v/>
      </c>
      <c r="AD914" s="156">
        <f>IF((AC914&lt;=0),0,((AC914-AD$24)*Stock*(_xlfn.NORM.INV(RAND(),stock_ave,stock_std))+(AC914-AD$24)*Bonds*(_xlfn.NORM.INV(RAND(),bond_ave,bond_std))+(AC914-AD$24)*cash*(_xlfn.NORM.INV(RAND(),cash_ave,cash_std))+(AC914-AD$24)))</f>
        <v/>
      </c>
      <c r="AE914" s="156">
        <f>IF((AD914&lt;=0),0,((AD914-AE$24)*Stock*(_xlfn.NORM.INV(RAND(),stock_ave,stock_std))+(AD914-AE$24)*Bonds*(_xlfn.NORM.INV(RAND(),bond_ave,bond_std))+(AD914-AE$24)*cash*(_xlfn.NORM.INV(RAND(),cash_ave,cash_std))+(AD914-AE$24)))</f>
        <v/>
      </c>
      <c r="AF914" s="156">
        <f>IF((AE914&lt;=0),0,((AE914-AF$24)*Stock*(_xlfn.NORM.INV(RAND(),stock_ave,stock_std))+(AE914-AF$24)*Bonds*(_xlfn.NORM.INV(RAND(),bond_ave,bond_std))+(AE914-AF$24)*cash*(_xlfn.NORM.INV(RAND(),cash_ave,cash_std))+(AE914-AF$24)))</f>
        <v/>
      </c>
      <c r="AG914" s="156">
        <f>IF((AF914&lt;=0),0,((AF914-AG$24)*Stock*(_xlfn.NORM.INV(RAND(),stock_ave,stock_std))+(AF914-AG$24)*Bonds*(_xlfn.NORM.INV(RAND(),bond_ave,bond_std))+(AF914-AG$24)*cash*(_xlfn.NORM.INV(RAND(),cash_ave,cash_std))+(AF914-AG$24)))</f>
        <v/>
      </c>
      <c r="AH914" s="156">
        <f>IF((AG914&lt;=0),0,((AG914-AH$24)*Stock*(_xlfn.NORM.INV(RAND(),stock_ave,stock_std))+(AG914-AH$24)*Bonds*(_xlfn.NORM.INV(RAND(),bond_ave,bond_std))+(AG914-AH$24)*cash*(_xlfn.NORM.INV(RAND(),cash_ave,cash_std))+(AG914-AH$24)))</f>
        <v/>
      </c>
      <c r="AI914" s="156">
        <f>IF((AH914&lt;=0),0,((AH914-AI$24)*Stock*(_xlfn.NORM.INV(RAND(),stock_ave,stock_std))+(AH914-AI$24)*Bonds*(_xlfn.NORM.INV(RAND(),bond_ave,bond_std))+(AH914-AI$24)*cash*(_xlfn.NORM.INV(RAND(),cash_ave,cash_std))+(AH914-AI$24)))</f>
        <v/>
      </c>
      <c r="AJ914" s="156">
        <f>IF((AI914&lt;=0),0,((AI914-AJ$24)*Stock*(_xlfn.NORM.INV(RAND(),stock_ave,stock_std))+(AI914-AJ$24)*Bonds*(_xlfn.NORM.INV(RAND(),bond_ave,bond_std))+(AI914-AJ$24)*cash*(_xlfn.NORM.INV(RAND(),cash_ave,cash_std))+(AI914-AJ$24)))</f>
        <v/>
      </c>
      <c r="AK914" s="156">
        <f>IF((AJ914&lt;=0),0,((AJ914-AK$24)*Stock*(_xlfn.NORM.INV(RAND(),stock_ave,stock_std))+(AJ914-AK$24)*Bonds*(_xlfn.NORM.INV(RAND(),bond_ave,bond_std))+(AJ914-AK$24)*cash*(_xlfn.NORM.INV(RAND(),cash_ave,cash_std))+(AJ914-AK$24)))</f>
        <v/>
      </c>
      <c r="AL914" s="156">
        <f>IF((AK914&lt;=0),0,((AK914-AL$24)*Stock*(_xlfn.NORM.INV(RAND(),stock_ave,stock_std))+(AK914-AL$24)*Bonds*(_xlfn.NORM.INV(RAND(),bond_ave,bond_std))+(AK914-AL$24)*cash*(_xlfn.NORM.INV(RAND(),cash_ave,cash_std))+(AK914-AL$24)))</f>
        <v/>
      </c>
      <c r="AM914" s="156">
        <f>IF((AL914&lt;=0),0,((AL914-AM$24)*Stock*(_xlfn.NORM.INV(RAND(),stock_ave,stock_std))+(AL914-AM$24)*Bonds*(_xlfn.NORM.INV(RAND(),bond_ave,bond_std))+(AL914-AM$24)*cash*(_xlfn.NORM.INV(RAND(),cash_ave,cash_std))+(AL914-AM$24)))</f>
        <v/>
      </c>
      <c r="AN914" s="156">
        <f>IF((AM914&lt;=0),0,((AM914-AN$24)*Stock*(_xlfn.NORM.INV(RAND(),stock_ave,stock_std))+(AM914-AN$24)*Bonds*(_xlfn.NORM.INV(RAND(),bond_ave,bond_std))+(AM914-AN$24)*cash*(_xlfn.NORM.INV(RAND(),cash_ave,cash_std))+(AM914-AN$24)))</f>
        <v/>
      </c>
      <c r="AO914" s="156">
        <f>IF((AN914&lt;=0),0,((AN914-AO$24)*Stock*(_xlfn.NORM.INV(RAND(),stock_ave,stock_std))+(AN914-AO$24)*Bonds*(_xlfn.NORM.INV(RAND(),bond_ave,bond_std))+(AN914-AO$24)*cash*(_xlfn.NORM.INV(RAND(),cash_ave,cash_std))+(AN914-AO$24)))</f>
        <v/>
      </c>
      <c r="AP914" s="156">
        <f>IF((AO914&lt;=0),0,((AO914-AP$24)*Stock*(_xlfn.NORM.INV(RAND(),stock_ave,stock_std))+(AO914-AP$24)*Bonds*(_xlfn.NORM.INV(RAND(),bond_ave,bond_std))+(AO914-AP$24)*cash*(_xlfn.NORM.INV(RAND(),cash_ave,cash_std))+(AO914-AP$24)))</f>
        <v/>
      </c>
      <c r="AQ914" s="156">
        <f>IF((AP914&lt;=0),0,((AP914-AQ$24)*Stock*(_xlfn.NORM.INV(RAND(),stock_ave,stock_std))+(AP914-AQ$24)*Bonds*(_xlfn.NORM.INV(RAND(),bond_ave,bond_std))+(AP914-AQ$24)*cash*(_xlfn.NORM.INV(RAND(),cash_ave,cash_std))+(AP914-AQ$24)))</f>
        <v/>
      </c>
      <c r="AR914" s="156">
        <f>IF((AQ914&lt;=0),0,((AQ914-AR$24)*Stock*(_xlfn.NORM.INV(RAND(),stock_ave,stock_std))+(AQ914-AR$24)*Bonds*(_xlfn.NORM.INV(RAND(),bond_ave,bond_std))+(AQ914-AR$24)*cash*(_xlfn.NORM.INV(RAND(),cash_ave,cash_std))+(AQ914-AR$24)))</f>
        <v/>
      </c>
      <c r="AS914" s="156">
        <f>IF((AR914&lt;=0),0,((AR914-AS$24)*Stock*(_xlfn.NORM.INV(RAND(),stock_ave,stock_std))+(AR914-AS$24)*Bonds*(_xlfn.NORM.INV(RAND(),bond_ave,bond_std))+(AR914-AS$24)*cash*(_xlfn.NORM.INV(RAND(),cash_ave,cash_std))+(AR914-AS$24)))</f>
        <v/>
      </c>
      <c r="AT914" s="156">
        <f>IF((AS914&lt;=0),0,((AS914-AT$24)*Stock*(_xlfn.NORM.INV(RAND(),stock_ave,stock_std))+(AS914-AT$24)*Bonds*(_xlfn.NORM.INV(RAND(),bond_ave,bond_std))+(AS914-AT$24)*cash*(_xlfn.NORM.INV(RAND(),cash_ave,cash_std))+(AS914-AT$24)))</f>
        <v/>
      </c>
      <c r="AU914" s="156">
        <f>IF((AT914&lt;=0),0,((AT914-AU$24)*Stock*(_xlfn.NORM.INV(RAND(),stock_ave,stock_std))+(AT914-AU$24)*Bonds*(_xlfn.NORM.INV(RAND(),bond_ave,bond_std))+(AT914-AU$24)*cash*(_xlfn.NORM.INV(RAND(),cash_ave,cash_std))+(AT914-AU$24)))</f>
        <v/>
      </c>
      <c r="AV914" s="156">
        <f>IF((AU914&lt;=0),0,((AU914-AV$24)*Stock*(_xlfn.NORM.INV(RAND(),stock_ave,stock_std))+(AU914-AV$24)*Bonds*(_xlfn.NORM.INV(RAND(),bond_ave,bond_std))+(AU914-AV$24)*cash*(_xlfn.NORM.INV(RAND(),cash_ave,cash_std))+(AU914-AV$24)))</f>
        <v/>
      </c>
      <c r="AW914" s="156">
        <f>IF((AV914&lt;=0),0,((AV914-AW$24)*Stock*(_xlfn.NORM.INV(RAND(),stock_ave,stock_std))+(AV914-AW$24)*Bonds*(_xlfn.NORM.INV(RAND(),bond_ave,bond_std))+(AV914-AW$24)*cash*(_xlfn.NORM.INV(RAND(),cash_ave,cash_std))+(AV914-AW$24)))</f>
        <v/>
      </c>
      <c r="AX914" s="159" t="n"/>
      <c r="AY914" s="159" t="n"/>
      <c r="AZ914" s="159" t="n"/>
      <c r="BA914" s="159" t="n"/>
      <c r="BB914" s="159" t="n"/>
    </row>
    <row r="915">
      <c r="C915" s="147" t="n"/>
      <c r="D915" s="61">
        <f>+D914-IF(D$18&gt;74,(D914/D$25)*$C$10)</f>
        <v/>
      </c>
      <c r="E915" s="61">
        <f>+E914-IF(E$18&gt;74,(E914/E$25)*$C$10)</f>
        <v/>
      </c>
      <c r="F915" s="61">
        <f>+F914-IF(F$18&gt;74,(F914/F$25)*$C$10)</f>
        <v/>
      </c>
      <c r="G915" s="61">
        <f>+G914-IF(G$18&gt;74,(G914/G$25)*$C$10)</f>
        <v/>
      </c>
      <c r="H915" s="61">
        <f>+H914-IF(H$18&gt;74,(H914/H$25)*$C$10)</f>
        <v/>
      </c>
      <c r="I915" s="61">
        <f>+I914-IF(I$18&gt;74,(I914/I$25)*$C$10)</f>
        <v/>
      </c>
      <c r="J915" s="61">
        <f>+J914-IF(J$18&gt;74,(J914/J$25)*$C$10)</f>
        <v/>
      </c>
      <c r="K915" s="61">
        <f>+K914-IF(K$18&gt;74,(K914/K$25)*$C$10)</f>
        <v/>
      </c>
      <c r="L915" s="61">
        <f>+L914-IF(L$18&gt;74,(L914/L$25)*$C$10)</f>
        <v/>
      </c>
      <c r="M915" s="61">
        <f>+M914-IF(M$18&gt;74,(M914/M$25)*$C$10)</f>
        <v/>
      </c>
      <c r="N915" s="61">
        <f>+N914-IF(N$18&gt;74,(N914/N$25)*$C$10)</f>
        <v/>
      </c>
      <c r="O915" s="61">
        <f>+O914-IF(O$18&gt;74,(O914/O$25)*$C$10)</f>
        <v/>
      </c>
      <c r="P915" s="61">
        <f>+P914-IF(P$18&gt;74,(P914/P$25)*$C$10)</f>
        <v/>
      </c>
      <c r="Q915" s="61">
        <f>+Q914-IF(Q$18&gt;74,(Q914/Q$25)*$C$10)</f>
        <v/>
      </c>
      <c r="R915" s="61">
        <f>+R914-IF(R$18&gt;74,(R914/R$25)*$C$10)</f>
        <v/>
      </c>
      <c r="S915" s="61">
        <f>+S914-IF(S$18&gt;74,(S914/S$25)*$C$10)</f>
        <v/>
      </c>
      <c r="T915" s="61">
        <f>+T914-IF(T$18&gt;74,(T914/T$25)*$C$10)</f>
        <v/>
      </c>
      <c r="U915" s="61">
        <f>+U914-IF(U$18&gt;74,(U914/U$25)*$C$10)</f>
        <v/>
      </c>
      <c r="V915" s="61">
        <f>+V914-IF(V$18&gt;74,(V914/V$25)*$C$10)</f>
        <v/>
      </c>
      <c r="W915" s="61">
        <f>+W914-IF(W$18&gt;74,(W914/W$25)*$C$10)</f>
        <v/>
      </c>
      <c r="X915" s="61">
        <f>+X914-IF(X$18&gt;74,(X914/X$25)*$C$10)</f>
        <v/>
      </c>
      <c r="Y915" s="61">
        <f>+Y914-IF(Y$18&gt;74,(Y914/Y$25)*$C$10)</f>
        <v/>
      </c>
      <c r="Z915" s="61">
        <f>+Z914-IF(Z$18&gt;74,(Z914/Z$25)*$C$10)</f>
        <v/>
      </c>
      <c r="AA915" s="61">
        <f>+AA914-IF(AA$18&gt;74,(AA914/AA$25)*$C$10)</f>
        <v/>
      </c>
      <c r="AB915" s="61">
        <f>+AB914-IF(AB$18&gt;74,(AB914/AB$25)*$C$10)</f>
        <v/>
      </c>
      <c r="AC915" s="61">
        <f>+AC914-IF(AC$18&gt;74,(AC914/AC$25)*$C$10)</f>
        <v/>
      </c>
      <c r="AD915" s="61">
        <f>+AD914-IF(AD$18&gt;74,(AD914/AD$25)*$C$10)</f>
        <v/>
      </c>
      <c r="AE915" s="61">
        <f>+AE914-IF(AE$18&gt;74,(AE914/AE$25)*$C$10)</f>
        <v/>
      </c>
      <c r="AF915" s="61">
        <f>+AF914-IF(AF$18&gt;74,(AF914/AF$25)*$C$10)</f>
        <v/>
      </c>
      <c r="AG915" s="61">
        <f>+AG914-IF(AG$18&gt;74,(AG914/AG$25)*$C$10)</f>
        <v/>
      </c>
      <c r="AH915" s="61">
        <f>+AH914-IF(AH$18&gt;74,(AH914/AH$25)*$C$10)</f>
        <v/>
      </c>
      <c r="AI915" s="61">
        <f>+AI914-IF(AI$18&gt;74,(AI914/AI$25)*$C$10)</f>
        <v/>
      </c>
      <c r="AJ915" s="61">
        <f>+AJ914-IF(AJ$18&gt;74,(AJ914/AJ$25)*$C$10)</f>
        <v/>
      </c>
      <c r="AK915" s="61">
        <f>+AK914-IF(AK$18&gt;74,(AK914/AK$25)*$C$10)</f>
        <v/>
      </c>
      <c r="AL915" s="61">
        <f>+AL914-IF(AL$18&gt;74,(AL914/AL$25)*$C$10)</f>
        <v/>
      </c>
      <c r="AM915" s="61">
        <f>+AM914-IF(AM$18&gt;74,(AM914/AM$25)*$C$10)</f>
        <v/>
      </c>
      <c r="AN915" s="61">
        <f>+AN914-IF(AN$18&gt;74,(AN914/AN$25)*$C$10)</f>
        <v/>
      </c>
      <c r="AO915" s="61">
        <f>+AO914-IF(AO$18&gt;74,(AO914/AO$25)*$C$10)</f>
        <v/>
      </c>
      <c r="AP915" s="61">
        <f>+AP914-IF(AP$18&gt;74,(AP914/AP$25)*$C$10)</f>
        <v/>
      </c>
      <c r="AQ915" s="61">
        <f>+AQ914-IF(AQ$18&gt;74,(AQ914/AQ$25)*$C$10)</f>
        <v/>
      </c>
      <c r="AR915" s="61">
        <f>+AR914-IF(AR$18&gt;74,(AR914/AR$25)*$C$10)</f>
        <v/>
      </c>
      <c r="AS915" s="61">
        <f>+AS914-IF(AS$18&gt;74,(AS914/AS$25)*$C$10)</f>
        <v/>
      </c>
      <c r="AT915" s="61">
        <f>+AT914-IF(AT$18&gt;74,(AT914/AT$25)*$C$10)</f>
        <v/>
      </c>
      <c r="AU915" s="61">
        <f>+AU914-IF(AU$18&gt;74,(AU914/AU$25)*$C$10)</f>
        <v/>
      </c>
      <c r="AV915" s="61">
        <f>+AV914-IF(AV$18&gt;74,(AV914/AV$25)*$C$10)</f>
        <v/>
      </c>
      <c r="AW915" s="61">
        <f>+AW914-IF(AW$18&gt;74,(AW914/AW$25)*$C$10)</f>
        <v/>
      </c>
      <c r="AX915" s="35">
        <f>IF(AW915&gt;0,1,0)</f>
        <v/>
      </c>
      <c r="AY915" s="35">
        <f>IF(AL915&gt;0,1,0)</f>
        <v/>
      </c>
      <c r="AZ915" s="35">
        <f>IF(AG915&gt;0,1,0)</f>
        <v/>
      </c>
      <c r="BA915" s="35">
        <f>IF(AB915&gt;0,1,0)</f>
        <v/>
      </c>
      <c r="BB915" s="35">
        <f>IF(W915&gt;0,1,0)</f>
        <v/>
      </c>
    </row>
    <row r="916">
      <c r="B916" s="154" t="inlineStr">
        <is>
          <t>trial 445</t>
        </is>
      </c>
      <c r="C916" s="155">
        <f>+start-C913</f>
        <v/>
      </c>
      <c r="D916" s="156">
        <f>IF((C916&lt;=0),0,((C916-D$24)*Stock*(_xlfn.NORM.INV(RAND(),stock_ave,stock_std))+(C916-D$24)*Bonds*(_xlfn.NORM.INV(RAND(),bond_ave,bond_std))+(C916-D$24)*cash*(_xlfn.NORM.INV(RAND(),cash_ave,cash_std))+(C916-D$24)))</f>
        <v/>
      </c>
      <c r="E916" s="156">
        <f>IF((D916&lt;=0),0,((D916-E$24)*Stock*(_xlfn.NORM.INV(RAND(),stock_ave,stock_std))+(D916-E$24)*Bonds*(_xlfn.NORM.INV(RAND(),bond_ave,bond_std))+(D916-E$24)*cash*(_xlfn.NORM.INV(RAND(),cash_ave,cash_std))+(D916-E$24)))</f>
        <v/>
      </c>
      <c r="F916" s="156">
        <f>IF((E916&lt;=0),0,((E916-F$24)*Stock*(_xlfn.NORM.INV(RAND(),stock_ave,stock_std))+(E916-F$24)*Bonds*(_xlfn.NORM.INV(RAND(),bond_ave,bond_std))+(E916-F$24)*cash*(_xlfn.NORM.INV(RAND(),cash_ave,cash_std))+(E916-F$24)))</f>
        <v/>
      </c>
      <c r="G916" s="156">
        <f>IF((F916&lt;=0),0,((F916-G$24)*Stock*(_xlfn.NORM.INV(RAND(),stock_ave,stock_std))+(F916-G$24)*Bonds*(_xlfn.NORM.INV(RAND(),bond_ave,bond_std))+(F916-G$24)*cash*(_xlfn.NORM.INV(RAND(),cash_ave,cash_std))+(F916-G$24)))</f>
        <v/>
      </c>
      <c r="H916" s="156">
        <f>IF((G916&lt;=0),0,((G916-H$24)*Stock*(_xlfn.NORM.INV(RAND(),stock_ave,stock_std))+(G916-H$24)*Bonds*(_xlfn.NORM.INV(RAND(),bond_ave,bond_std))+(G916-H$24)*cash*(_xlfn.NORM.INV(RAND(),cash_ave,cash_std))+(G916-H$24)))</f>
        <v/>
      </c>
      <c r="I916" s="156">
        <f>IF((H916&lt;=0),0,((H916-I$24)*Stock*(_xlfn.NORM.INV(RAND(),stock_ave,stock_std))+(H916-I$24)*Bonds*(_xlfn.NORM.INV(RAND(),bond_ave,bond_std))+(H916-I$24)*cash*(_xlfn.NORM.INV(RAND(),cash_ave,cash_std))+(H916-I$24)))</f>
        <v/>
      </c>
      <c r="J916" s="156">
        <f>IF((I916&lt;=0),0,((I916-J$24)*Stock*(_xlfn.NORM.INV(RAND(),stock_ave,stock_std))+(I916-J$24)*Bonds*(_xlfn.NORM.INV(RAND(),bond_ave,bond_std))+(I916-J$24)*cash*(_xlfn.NORM.INV(RAND(),cash_ave,cash_std))+(I916-J$24)))</f>
        <v/>
      </c>
      <c r="K916" s="156">
        <f>IF((J916&lt;=0),0,((J916-K$24)*Stock*(_xlfn.NORM.INV(RAND(),stock_ave,stock_std))+(J916-K$24)*Bonds*(_xlfn.NORM.INV(RAND(),bond_ave,bond_std))+(J916-K$24)*cash*(_xlfn.NORM.INV(RAND(),cash_ave,cash_std))+(J916-K$24)))</f>
        <v/>
      </c>
      <c r="L916" s="156">
        <f>IF((K916&lt;=0),0,((K916-L$24)*Stock*(_xlfn.NORM.INV(RAND(),stock_ave,stock_std))+(K916-L$24)*Bonds*(_xlfn.NORM.INV(RAND(),bond_ave,bond_std))+(K916-L$24)*cash*(_xlfn.NORM.INV(RAND(),cash_ave,cash_std))+(K916-L$24)))</f>
        <v/>
      </c>
      <c r="M916" s="156">
        <f>IF((L916&lt;=0),0,((L916-M$24)*Stock*(_xlfn.NORM.INV(RAND(),stock_ave,stock_std))+(L916-M$24)*Bonds*(_xlfn.NORM.INV(RAND(),bond_ave,bond_std))+(L916-M$24)*cash*(_xlfn.NORM.INV(RAND(),cash_ave,cash_std))+(L916-M$24)))</f>
        <v/>
      </c>
      <c r="N916" s="156">
        <f>IF((M916&lt;=0),0,((M916-N$24)*Stock*(_xlfn.NORM.INV(RAND(),stock_ave,stock_std))+(M916-N$24)*Bonds*(_xlfn.NORM.INV(RAND(),bond_ave,bond_std))+(M916-N$24)*cash*(_xlfn.NORM.INV(RAND(),cash_ave,cash_std))+(M916-N$24)))</f>
        <v/>
      </c>
      <c r="O916" s="156">
        <f>IF((N916&lt;=0),0,((N916-O$24)*Stock*(_xlfn.NORM.INV(RAND(),stock_ave,stock_std))+(N916-O$24)*Bonds*(_xlfn.NORM.INV(RAND(),bond_ave,bond_std))+(N916-O$24)*cash*(_xlfn.NORM.INV(RAND(),cash_ave,cash_std))+(N916-O$24)))</f>
        <v/>
      </c>
      <c r="P916" s="156">
        <f>IF((O916&lt;=0),0,((O916-P$24)*Stock*(_xlfn.NORM.INV(RAND(),stock_ave,stock_std))+(O916-P$24)*Bonds*(_xlfn.NORM.INV(RAND(),bond_ave,bond_std))+(O916-P$24)*cash*(_xlfn.NORM.INV(RAND(),cash_ave,cash_std))+(O916-P$24)))</f>
        <v/>
      </c>
      <c r="Q916" s="156">
        <f>IF((P916&lt;=0),0,((P916-Q$24)*Stock*(_xlfn.NORM.INV(RAND(),stock_ave,stock_std))+(P916-Q$24)*Bonds*(_xlfn.NORM.INV(RAND(),bond_ave,bond_std))+(P916-Q$24)*cash*(_xlfn.NORM.INV(RAND(),cash_ave,cash_std))+(P916-Q$24)))</f>
        <v/>
      </c>
      <c r="R916" s="156">
        <f>IF((Q916&lt;=0),0,((Q916-R$24)*Stock*(_xlfn.NORM.INV(RAND(),stock_ave,stock_std))+(Q916-R$24)*Bonds*(_xlfn.NORM.INV(RAND(),bond_ave,bond_std))+(Q916-R$24)*cash*(_xlfn.NORM.INV(RAND(),cash_ave,cash_std))+(Q916-R$24)))</f>
        <v/>
      </c>
      <c r="S916" s="156">
        <f>IF((R916&lt;=0),0,((R916-S$24)*Stock*(_xlfn.NORM.INV(RAND(),stock_ave,stock_std))+(R916-S$24)*Bonds*(_xlfn.NORM.INV(RAND(),bond_ave,bond_std))+(R916-S$24)*cash*(_xlfn.NORM.INV(RAND(),cash_ave,cash_std))+(R916-S$24)))</f>
        <v/>
      </c>
      <c r="T916" s="156">
        <f>IF((S916&lt;=0),0,((S916-T$24)*Stock*(_xlfn.NORM.INV(RAND(),stock_ave,stock_std))+(S916-T$24)*Bonds*(_xlfn.NORM.INV(RAND(),bond_ave,bond_std))+(S916-T$24)*cash*(_xlfn.NORM.INV(RAND(),cash_ave,cash_std))+(S916-T$24)))</f>
        <v/>
      </c>
      <c r="U916" s="156">
        <f>IF((T916&lt;=0),0,((T916-U$24)*Stock*(_xlfn.NORM.INV(RAND(),stock_ave,stock_std))+(T916-U$24)*Bonds*(_xlfn.NORM.INV(RAND(),bond_ave,bond_std))+(T916-U$24)*cash*(_xlfn.NORM.INV(RAND(),cash_ave,cash_std))+(T916-U$24)))</f>
        <v/>
      </c>
      <c r="V916" s="156">
        <f>IF((U916&lt;=0),0,((U916-V$24)*Stock*(_xlfn.NORM.INV(RAND(),stock_ave,stock_std))+(U916-V$24)*Bonds*(_xlfn.NORM.INV(RAND(),bond_ave,bond_std))+(U916-V$24)*cash*(_xlfn.NORM.INV(RAND(),cash_ave,cash_std))+(U916-V$24)))</f>
        <v/>
      </c>
      <c r="W916" s="156">
        <f>IF((V916&lt;=0),0,((V916-W$24)*Stock*(_xlfn.NORM.INV(RAND(),stock_ave,stock_std))+(V916-W$24)*Bonds*(_xlfn.NORM.INV(RAND(),bond_ave,bond_std))+(V916-W$24)*cash*(_xlfn.NORM.INV(RAND(),cash_ave,cash_std))+(V916-W$24)))</f>
        <v/>
      </c>
      <c r="X916" s="156">
        <f>IF((W916&lt;=0),0,((W916-X$24)*Stock*(_xlfn.NORM.INV(RAND(),stock_ave,stock_std))+(W916-X$24)*Bonds*(_xlfn.NORM.INV(RAND(),bond_ave,bond_std))+(W916-X$24)*cash*(_xlfn.NORM.INV(RAND(),cash_ave,cash_std))+(W916-X$24)))</f>
        <v/>
      </c>
      <c r="Y916" s="156">
        <f>IF((X916&lt;=0),0,((X916-Y$24)*Stock*(_xlfn.NORM.INV(RAND(),stock_ave,stock_std))+(X916-Y$24)*Bonds*(_xlfn.NORM.INV(RAND(),bond_ave,bond_std))+(X916-Y$24)*cash*(_xlfn.NORM.INV(RAND(),cash_ave,cash_std))+(X916-Y$24)))</f>
        <v/>
      </c>
      <c r="Z916" s="156">
        <f>IF((Y916&lt;=0),0,((Y916-Z$24)*Stock*(_xlfn.NORM.INV(RAND(),stock_ave,stock_std))+(Y916-Z$24)*Bonds*(_xlfn.NORM.INV(RAND(),bond_ave,bond_std))+(Y916-Z$24)*cash*(_xlfn.NORM.INV(RAND(),cash_ave,cash_std))+(Y916-Z$24)))</f>
        <v/>
      </c>
      <c r="AA916" s="156">
        <f>IF((Z916&lt;=0),0,((Z916-AA$24)*Stock*(_xlfn.NORM.INV(RAND(),stock_ave,stock_std))+(Z916-AA$24)*Bonds*(_xlfn.NORM.INV(RAND(),bond_ave,bond_std))+(Z916-AA$24)*cash*(_xlfn.NORM.INV(RAND(),cash_ave,cash_std))+(Z916-AA$24)))</f>
        <v/>
      </c>
      <c r="AB916" s="156">
        <f>IF((AA916&lt;=0),0,((AA916-AB$24)*Stock*(_xlfn.NORM.INV(RAND(),stock_ave,stock_std))+(AA916-AB$24)*Bonds*(_xlfn.NORM.INV(RAND(),bond_ave,bond_std))+(AA916-AB$24)*cash*(_xlfn.NORM.INV(RAND(),cash_ave,cash_std))+(AA916-AB$24)))</f>
        <v/>
      </c>
      <c r="AC916" s="156">
        <f>IF((AB916&lt;=0),0,((AB916-AC$24)*Stock*(_xlfn.NORM.INV(RAND(),stock_ave,stock_std))+(AB916-AC$24)*Bonds*(_xlfn.NORM.INV(RAND(),bond_ave,bond_std))+(AB916-AC$24)*cash*(_xlfn.NORM.INV(RAND(),cash_ave,cash_std))+(AB916-AC$24)))</f>
        <v/>
      </c>
      <c r="AD916" s="156">
        <f>IF((AC916&lt;=0),0,((AC916-AD$24)*Stock*(_xlfn.NORM.INV(RAND(),stock_ave,stock_std))+(AC916-AD$24)*Bonds*(_xlfn.NORM.INV(RAND(),bond_ave,bond_std))+(AC916-AD$24)*cash*(_xlfn.NORM.INV(RAND(),cash_ave,cash_std))+(AC916-AD$24)))</f>
        <v/>
      </c>
      <c r="AE916" s="156">
        <f>IF((AD916&lt;=0),0,((AD916-AE$24)*Stock*(_xlfn.NORM.INV(RAND(),stock_ave,stock_std))+(AD916-AE$24)*Bonds*(_xlfn.NORM.INV(RAND(),bond_ave,bond_std))+(AD916-AE$24)*cash*(_xlfn.NORM.INV(RAND(),cash_ave,cash_std))+(AD916-AE$24)))</f>
        <v/>
      </c>
      <c r="AF916" s="156">
        <f>IF((AE916&lt;=0),0,((AE916-AF$24)*Stock*(_xlfn.NORM.INV(RAND(),stock_ave,stock_std))+(AE916-AF$24)*Bonds*(_xlfn.NORM.INV(RAND(),bond_ave,bond_std))+(AE916-AF$24)*cash*(_xlfn.NORM.INV(RAND(),cash_ave,cash_std))+(AE916-AF$24)))</f>
        <v/>
      </c>
      <c r="AG916" s="156">
        <f>IF((AF916&lt;=0),0,((AF916-AG$24)*Stock*(_xlfn.NORM.INV(RAND(),stock_ave,stock_std))+(AF916-AG$24)*Bonds*(_xlfn.NORM.INV(RAND(),bond_ave,bond_std))+(AF916-AG$24)*cash*(_xlfn.NORM.INV(RAND(),cash_ave,cash_std))+(AF916-AG$24)))</f>
        <v/>
      </c>
      <c r="AH916" s="156">
        <f>IF((AG916&lt;=0),0,((AG916-AH$24)*Stock*(_xlfn.NORM.INV(RAND(),stock_ave,stock_std))+(AG916-AH$24)*Bonds*(_xlfn.NORM.INV(RAND(),bond_ave,bond_std))+(AG916-AH$24)*cash*(_xlfn.NORM.INV(RAND(),cash_ave,cash_std))+(AG916-AH$24)))</f>
        <v/>
      </c>
      <c r="AI916" s="156">
        <f>IF((AH916&lt;=0),0,((AH916-AI$24)*Stock*(_xlfn.NORM.INV(RAND(),stock_ave,stock_std))+(AH916-AI$24)*Bonds*(_xlfn.NORM.INV(RAND(),bond_ave,bond_std))+(AH916-AI$24)*cash*(_xlfn.NORM.INV(RAND(),cash_ave,cash_std))+(AH916-AI$24)))</f>
        <v/>
      </c>
      <c r="AJ916" s="156">
        <f>IF((AI916&lt;=0),0,((AI916-AJ$24)*Stock*(_xlfn.NORM.INV(RAND(),stock_ave,stock_std))+(AI916-AJ$24)*Bonds*(_xlfn.NORM.INV(RAND(),bond_ave,bond_std))+(AI916-AJ$24)*cash*(_xlfn.NORM.INV(RAND(),cash_ave,cash_std))+(AI916-AJ$24)))</f>
        <v/>
      </c>
      <c r="AK916" s="156">
        <f>IF((AJ916&lt;=0),0,((AJ916-AK$24)*Stock*(_xlfn.NORM.INV(RAND(),stock_ave,stock_std))+(AJ916-AK$24)*Bonds*(_xlfn.NORM.INV(RAND(),bond_ave,bond_std))+(AJ916-AK$24)*cash*(_xlfn.NORM.INV(RAND(),cash_ave,cash_std))+(AJ916-AK$24)))</f>
        <v/>
      </c>
      <c r="AL916" s="156">
        <f>IF((AK916&lt;=0),0,((AK916-AL$24)*Stock*(_xlfn.NORM.INV(RAND(),stock_ave,stock_std))+(AK916-AL$24)*Bonds*(_xlfn.NORM.INV(RAND(),bond_ave,bond_std))+(AK916-AL$24)*cash*(_xlfn.NORM.INV(RAND(),cash_ave,cash_std))+(AK916-AL$24)))</f>
        <v/>
      </c>
      <c r="AM916" s="156">
        <f>IF((AL916&lt;=0),0,((AL916-AM$24)*Stock*(_xlfn.NORM.INV(RAND(),stock_ave,stock_std))+(AL916-AM$24)*Bonds*(_xlfn.NORM.INV(RAND(),bond_ave,bond_std))+(AL916-AM$24)*cash*(_xlfn.NORM.INV(RAND(),cash_ave,cash_std))+(AL916-AM$24)))</f>
        <v/>
      </c>
      <c r="AN916" s="156">
        <f>IF((AM916&lt;=0),0,((AM916-AN$24)*Stock*(_xlfn.NORM.INV(RAND(),stock_ave,stock_std))+(AM916-AN$24)*Bonds*(_xlfn.NORM.INV(RAND(),bond_ave,bond_std))+(AM916-AN$24)*cash*(_xlfn.NORM.INV(RAND(),cash_ave,cash_std))+(AM916-AN$24)))</f>
        <v/>
      </c>
      <c r="AO916" s="156">
        <f>IF((AN916&lt;=0),0,((AN916-AO$24)*Stock*(_xlfn.NORM.INV(RAND(),stock_ave,stock_std))+(AN916-AO$24)*Bonds*(_xlfn.NORM.INV(RAND(),bond_ave,bond_std))+(AN916-AO$24)*cash*(_xlfn.NORM.INV(RAND(),cash_ave,cash_std))+(AN916-AO$24)))</f>
        <v/>
      </c>
      <c r="AP916" s="156">
        <f>IF((AO916&lt;=0),0,((AO916-AP$24)*Stock*(_xlfn.NORM.INV(RAND(),stock_ave,stock_std))+(AO916-AP$24)*Bonds*(_xlfn.NORM.INV(RAND(),bond_ave,bond_std))+(AO916-AP$24)*cash*(_xlfn.NORM.INV(RAND(),cash_ave,cash_std))+(AO916-AP$24)))</f>
        <v/>
      </c>
      <c r="AQ916" s="156">
        <f>IF((AP916&lt;=0),0,((AP916-AQ$24)*Stock*(_xlfn.NORM.INV(RAND(),stock_ave,stock_std))+(AP916-AQ$24)*Bonds*(_xlfn.NORM.INV(RAND(),bond_ave,bond_std))+(AP916-AQ$24)*cash*(_xlfn.NORM.INV(RAND(),cash_ave,cash_std))+(AP916-AQ$24)))</f>
        <v/>
      </c>
      <c r="AR916" s="156">
        <f>IF((AQ916&lt;=0),0,((AQ916-AR$24)*Stock*(_xlfn.NORM.INV(RAND(),stock_ave,stock_std))+(AQ916-AR$24)*Bonds*(_xlfn.NORM.INV(RAND(),bond_ave,bond_std))+(AQ916-AR$24)*cash*(_xlfn.NORM.INV(RAND(),cash_ave,cash_std))+(AQ916-AR$24)))</f>
        <v/>
      </c>
      <c r="AS916" s="156">
        <f>IF((AR916&lt;=0),0,((AR916-AS$24)*Stock*(_xlfn.NORM.INV(RAND(),stock_ave,stock_std))+(AR916-AS$24)*Bonds*(_xlfn.NORM.INV(RAND(),bond_ave,bond_std))+(AR916-AS$24)*cash*(_xlfn.NORM.INV(RAND(),cash_ave,cash_std))+(AR916-AS$24)))</f>
        <v/>
      </c>
      <c r="AT916" s="156">
        <f>IF((AS916&lt;=0),0,((AS916-AT$24)*Stock*(_xlfn.NORM.INV(RAND(),stock_ave,stock_std))+(AS916-AT$24)*Bonds*(_xlfn.NORM.INV(RAND(),bond_ave,bond_std))+(AS916-AT$24)*cash*(_xlfn.NORM.INV(RAND(),cash_ave,cash_std))+(AS916-AT$24)))</f>
        <v/>
      </c>
      <c r="AU916" s="156">
        <f>IF((AT916&lt;=0),0,((AT916-AU$24)*Stock*(_xlfn.NORM.INV(RAND(),stock_ave,stock_std))+(AT916-AU$24)*Bonds*(_xlfn.NORM.INV(RAND(),bond_ave,bond_std))+(AT916-AU$24)*cash*(_xlfn.NORM.INV(RAND(),cash_ave,cash_std))+(AT916-AU$24)))</f>
        <v/>
      </c>
      <c r="AV916" s="156">
        <f>IF((AU916&lt;=0),0,((AU916-AV$24)*Stock*(_xlfn.NORM.INV(RAND(),stock_ave,stock_std))+(AU916-AV$24)*Bonds*(_xlfn.NORM.INV(RAND(),bond_ave,bond_std))+(AU916-AV$24)*cash*(_xlfn.NORM.INV(RAND(),cash_ave,cash_std))+(AU916-AV$24)))</f>
        <v/>
      </c>
      <c r="AW916" s="156">
        <f>IF((AV916&lt;=0),0,((AV916-AW$24)*Stock*(_xlfn.NORM.INV(RAND(),stock_ave,stock_std))+(AV916-AW$24)*Bonds*(_xlfn.NORM.INV(RAND(),bond_ave,bond_std))+(AV916-AW$24)*cash*(_xlfn.NORM.INV(RAND(),cash_ave,cash_std))+(AV916-AW$24)))</f>
        <v/>
      </c>
      <c r="AX916" s="159" t="n"/>
      <c r="AY916" s="159" t="n"/>
      <c r="AZ916" s="159" t="n"/>
      <c r="BA916" s="159" t="n"/>
      <c r="BB916" s="159" t="n"/>
    </row>
    <row r="917">
      <c r="C917" s="147" t="n"/>
      <c r="D917" s="61">
        <f>+D916-IF(D$18&gt;74,(D916/D$25)*$C$10)</f>
        <v/>
      </c>
      <c r="E917" s="61">
        <f>+E916-IF(E$18&gt;74,(E916/E$25)*$C$10)</f>
        <v/>
      </c>
      <c r="F917" s="61">
        <f>+F916-IF(F$18&gt;74,(F916/F$25)*$C$10)</f>
        <v/>
      </c>
      <c r="G917" s="61">
        <f>+G916-IF(G$18&gt;74,(G916/G$25)*$C$10)</f>
        <v/>
      </c>
      <c r="H917" s="61">
        <f>+H916-IF(H$18&gt;74,(H916/H$25)*$C$10)</f>
        <v/>
      </c>
      <c r="I917" s="61">
        <f>+I916-IF(I$18&gt;74,(I916/I$25)*$C$10)</f>
        <v/>
      </c>
      <c r="J917" s="61">
        <f>+J916-IF(J$18&gt;74,(J916/J$25)*$C$10)</f>
        <v/>
      </c>
      <c r="K917" s="61">
        <f>+K916-IF(K$18&gt;74,(K916/K$25)*$C$10)</f>
        <v/>
      </c>
      <c r="L917" s="61">
        <f>+L916-IF(L$18&gt;74,(L916/L$25)*$C$10)</f>
        <v/>
      </c>
      <c r="M917" s="61">
        <f>+M916-IF(M$18&gt;74,(M916/M$25)*$C$10)</f>
        <v/>
      </c>
      <c r="N917" s="61">
        <f>+N916-IF(N$18&gt;74,(N916/N$25)*$C$10)</f>
        <v/>
      </c>
      <c r="O917" s="61">
        <f>+O916-IF(O$18&gt;74,(O916/O$25)*$C$10)</f>
        <v/>
      </c>
      <c r="P917" s="61">
        <f>+P916-IF(P$18&gt;74,(P916/P$25)*$C$10)</f>
        <v/>
      </c>
      <c r="Q917" s="61">
        <f>+Q916-IF(Q$18&gt;74,(Q916/Q$25)*$C$10)</f>
        <v/>
      </c>
      <c r="R917" s="61">
        <f>+R916-IF(R$18&gt;74,(R916/R$25)*$C$10)</f>
        <v/>
      </c>
      <c r="S917" s="61">
        <f>+S916-IF(S$18&gt;74,(S916/S$25)*$C$10)</f>
        <v/>
      </c>
      <c r="T917" s="61">
        <f>+T916-IF(T$18&gt;74,(T916/T$25)*$C$10)</f>
        <v/>
      </c>
      <c r="U917" s="61">
        <f>+U916-IF(U$18&gt;74,(U916/U$25)*$C$10)</f>
        <v/>
      </c>
      <c r="V917" s="61">
        <f>+V916-IF(V$18&gt;74,(V916/V$25)*$C$10)</f>
        <v/>
      </c>
      <c r="W917" s="61">
        <f>+W916-IF(W$18&gt;74,(W916/W$25)*$C$10)</f>
        <v/>
      </c>
      <c r="X917" s="61">
        <f>+X916-IF(X$18&gt;74,(X916/X$25)*$C$10)</f>
        <v/>
      </c>
      <c r="Y917" s="61">
        <f>+Y916-IF(Y$18&gt;74,(Y916/Y$25)*$C$10)</f>
        <v/>
      </c>
      <c r="Z917" s="61">
        <f>+Z916-IF(Z$18&gt;74,(Z916/Z$25)*$C$10)</f>
        <v/>
      </c>
      <c r="AA917" s="61">
        <f>+AA916-IF(AA$18&gt;74,(AA916/AA$25)*$C$10)</f>
        <v/>
      </c>
      <c r="AB917" s="61">
        <f>+AB916-IF(AB$18&gt;74,(AB916/AB$25)*$C$10)</f>
        <v/>
      </c>
      <c r="AC917" s="61">
        <f>+AC916-IF(AC$18&gt;74,(AC916/AC$25)*$C$10)</f>
        <v/>
      </c>
      <c r="AD917" s="61">
        <f>+AD916-IF(AD$18&gt;74,(AD916/AD$25)*$C$10)</f>
        <v/>
      </c>
      <c r="AE917" s="61">
        <f>+AE916-IF(AE$18&gt;74,(AE916/AE$25)*$C$10)</f>
        <v/>
      </c>
      <c r="AF917" s="61">
        <f>+AF916-IF(AF$18&gt;74,(AF916/AF$25)*$C$10)</f>
        <v/>
      </c>
      <c r="AG917" s="61">
        <f>+AG916-IF(AG$18&gt;74,(AG916/AG$25)*$C$10)</f>
        <v/>
      </c>
      <c r="AH917" s="61">
        <f>+AH916-IF(AH$18&gt;74,(AH916/AH$25)*$C$10)</f>
        <v/>
      </c>
      <c r="AI917" s="61">
        <f>+AI916-IF(AI$18&gt;74,(AI916/AI$25)*$C$10)</f>
        <v/>
      </c>
      <c r="AJ917" s="61">
        <f>+AJ916-IF(AJ$18&gt;74,(AJ916/AJ$25)*$C$10)</f>
        <v/>
      </c>
      <c r="AK917" s="61">
        <f>+AK916-IF(AK$18&gt;74,(AK916/AK$25)*$C$10)</f>
        <v/>
      </c>
      <c r="AL917" s="61">
        <f>+AL916-IF(AL$18&gt;74,(AL916/AL$25)*$C$10)</f>
        <v/>
      </c>
      <c r="AM917" s="61">
        <f>+AM916-IF(AM$18&gt;74,(AM916/AM$25)*$C$10)</f>
        <v/>
      </c>
      <c r="AN917" s="61">
        <f>+AN916-IF(AN$18&gt;74,(AN916/AN$25)*$C$10)</f>
        <v/>
      </c>
      <c r="AO917" s="61">
        <f>+AO916-IF(AO$18&gt;74,(AO916/AO$25)*$C$10)</f>
        <v/>
      </c>
      <c r="AP917" s="61">
        <f>+AP916-IF(AP$18&gt;74,(AP916/AP$25)*$C$10)</f>
        <v/>
      </c>
      <c r="AQ917" s="61">
        <f>+AQ916-IF(AQ$18&gt;74,(AQ916/AQ$25)*$C$10)</f>
        <v/>
      </c>
      <c r="AR917" s="61">
        <f>+AR916-IF(AR$18&gt;74,(AR916/AR$25)*$C$10)</f>
        <v/>
      </c>
      <c r="AS917" s="61">
        <f>+AS916-IF(AS$18&gt;74,(AS916/AS$25)*$C$10)</f>
        <v/>
      </c>
      <c r="AT917" s="61">
        <f>+AT916-IF(AT$18&gt;74,(AT916/AT$25)*$C$10)</f>
        <v/>
      </c>
      <c r="AU917" s="61">
        <f>+AU916-IF(AU$18&gt;74,(AU916/AU$25)*$C$10)</f>
        <v/>
      </c>
      <c r="AV917" s="61">
        <f>+AV916-IF(AV$18&gt;74,(AV916/AV$25)*$C$10)</f>
        <v/>
      </c>
      <c r="AW917" s="61">
        <f>+AW916-IF(AW$18&gt;74,(AW916/AW$25)*$C$10)</f>
        <v/>
      </c>
      <c r="AX917" s="35">
        <f>IF(AW917&gt;0,1,0)</f>
        <v/>
      </c>
      <c r="AY917" s="35">
        <f>IF(AL917&gt;0,1,0)</f>
        <v/>
      </c>
      <c r="AZ917" s="35">
        <f>IF(AG917&gt;0,1,0)</f>
        <v/>
      </c>
      <c r="BA917" s="35">
        <f>IF(AB917&gt;0,1,0)</f>
        <v/>
      </c>
      <c r="BB917" s="35">
        <f>IF(W917&gt;0,1,0)</f>
        <v/>
      </c>
    </row>
    <row r="918">
      <c r="B918" s="154" t="inlineStr">
        <is>
          <t>trial 446</t>
        </is>
      </c>
      <c r="C918" s="155">
        <f>+start-C915</f>
        <v/>
      </c>
      <c r="D918" s="156">
        <f>IF((C918&lt;=0),0,((C918-D$24)*Stock*(_xlfn.NORM.INV(RAND(),stock_ave,stock_std))+(C918-D$24)*Bonds*(_xlfn.NORM.INV(RAND(),bond_ave,bond_std))+(C918-D$24)*cash*(_xlfn.NORM.INV(RAND(),cash_ave,cash_std))+(C918-D$24)))</f>
        <v/>
      </c>
      <c r="E918" s="156">
        <f>IF((D918&lt;=0),0,((D918-E$24)*Stock*(_xlfn.NORM.INV(RAND(),stock_ave,stock_std))+(D918-E$24)*Bonds*(_xlfn.NORM.INV(RAND(),bond_ave,bond_std))+(D918-E$24)*cash*(_xlfn.NORM.INV(RAND(),cash_ave,cash_std))+(D918-E$24)))</f>
        <v/>
      </c>
      <c r="F918" s="156">
        <f>IF((E918&lt;=0),0,((E918-F$24)*Stock*(_xlfn.NORM.INV(RAND(),stock_ave,stock_std))+(E918-F$24)*Bonds*(_xlfn.NORM.INV(RAND(),bond_ave,bond_std))+(E918-F$24)*cash*(_xlfn.NORM.INV(RAND(),cash_ave,cash_std))+(E918-F$24)))</f>
        <v/>
      </c>
      <c r="G918" s="156">
        <f>IF((F918&lt;=0),0,((F918-G$24)*Stock*(_xlfn.NORM.INV(RAND(),stock_ave,stock_std))+(F918-G$24)*Bonds*(_xlfn.NORM.INV(RAND(),bond_ave,bond_std))+(F918-G$24)*cash*(_xlfn.NORM.INV(RAND(),cash_ave,cash_std))+(F918-G$24)))</f>
        <v/>
      </c>
      <c r="H918" s="156">
        <f>IF((G918&lt;=0),0,((G918-H$24)*Stock*(_xlfn.NORM.INV(RAND(),stock_ave,stock_std))+(G918-H$24)*Bonds*(_xlfn.NORM.INV(RAND(),bond_ave,bond_std))+(G918-H$24)*cash*(_xlfn.NORM.INV(RAND(),cash_ave,cash_std))+(G918-H$24)))</f>
        <v/>
      </c>
      <c r="I918" s="156">
        <f>IF((H918&lt;=0),0,((H918-I$24)*Stock*(_xlfn.NORM.INV(RAND(),stock_ave,stock_std))+(H918-I$24)*Bonds*(_xlfn.NORM.INV(RAND(),bond_ave,bond_std))+(H918-I$24)*cash*(_xlfn.NORM.INV(RAND(),cash_ave,cash_std))+(H918-I$24)))</f>
        <v/>
      </c>
      <c r="J918" s="156">
        <f>IF((I918&lt;=0),0,((I918-J$24)*Stock*(_xlfn.NORM.INV(RAND(),stock_ave,stock_std))+(I918-J$24)*Bonds*(_xlfn.NORM.INV(RAND(),bond_ave,bond_std))+(I918-J$24)*cash*(_xlfn.NORM.INV(RAND(),cash_ave,cash_std))+(I918-J$24)))</f>
        <v/>
      </c>
      <c r="K918" s="156">
        <f>IF((J918&lt;=0),0,((J918-K$24)*Stock*(_xlfn.NORM.INV(RAND(),stock_ave,stock_std))+(J918-K$24)*Bonds*(_xlfn.NORM.INV(RAND(),bond_ave,bond_std))+(J918-K$24)*cash*(_xlfn.NORM.INV(RAND(),cash_ave,cash_std))+(J918-K$24)))</f>
        <v/>
      </c>
      <c r="L918" s="156">
        <f>IF((K918&lt;=0),0,((K918-L$24)*Stock*(_xlfn.NORM.INV(RAND(),stock_ave,stock_std))+(K918-L$24)*Bonds*(_xlfn.NORM.INV(RAND(),bond_ave,bond_std))+(K918-L$24)*cash*(_xlfn.NORM.INV(RAND(),cash_ave,cash_std))+(K918-L$24)))</f>
        <v/>
      </c>
      <c r="M918" s="156">
        <f>IF((L918&lt;=0),0,((L918-M$24)*Stock*(_xlfn.NORM.INV(RAND(),stock_ave,stock_std))+(L918-M$24)*Bonds*(_xlfn.NORM.INV(RAND(),bond_ave,bond_std))+(L918-M$24)*cash*(_xlfn.NORM.INV(RAND(),cash_ave,cash_std))+(L918-M$24)))</f>
        <v/>
      </c>
      <c r="N918" s="156">
        <f>IF((M918&lt;=0),0,((M918-N$24)*Stock*(_xlfn.NORM.INV(RAND(),stock_ave,stock_std))+(M918-N$24)*Bonds*(_xlfn.NORM.INV(RAND(),bond_ave,bond_std))+(M918-N$24)*cash*(_xlfn.NORM.INV(RAND(),cash_ave,cash_std))+(M918-N$24)))</f>
        <v/>
      </c>
      <c r="O918" s="156">
        <f>IF((N918&lt;=0),0,((N918-O$24)*Stock*(_xlfn.NORM.INV(RAND(),stock_ave,stock_std))+(N918-O$24)*Bonds*(_xlfn.NORM.INV(RAND(),bond_ave,bond_std))+(N918-O$24)*cash*(_xlfn.NORM.INV(RAND(),cash_ave,cash_std))+(N918-O$24)))</f>
        <v/>
      </c>
      <c r="P918" s="156">
        <f>IF((O918&lt;=0),0,((O918-P$24)*Stock*(_xlfn.NORM.INV(RAND(),stock_ave,stock_std))+(O918-P$24)*Bonds*(_xlfn.NORM.INV(RAND(),bond_ave,bond_std))+(O918-P$24)*cash*(_xlfn.NORM.INV(RAND(),cash_ave,cash_std))+(O918-P$24)))</f>
        <v/>
      </c>
      <c r="Q918" s="156">
        <f>IF((P918&lt;=0),0,((P918-Q$24)*Stock*(_xlfn.NORM.INV(RAND(),stock_ave,stock_std))+(P918-Q$24)*Bonds*(_xlfn.NORM.INV(RAND(),bond_ave,bond_std))+(P918-Q$24)*cash*(_xlfn.NORM.INV(RAND(),cash_ave,cash_std))+(P918-Q$24)))</f>
        <v/>
      </c>
      <c r="R918" s="156">
        <f>IF((Q918&lt;=0),0,((Q918-R$24)*Stock*(_xlfn.NORM.INV(RAND(),stock_ave,stock_std))+(Q918-R$24)*Bonds*(_xlfn.NORM.INV(RAND(),bond_ave,bond_std))+(Q918-R$24)*cash*(_xlfn.NORM.INV(RAND(),cash_ave,cash_std))+(Q918-R$24)))</f>
        <v/>
      </c>
      <c r="S918" s="156">
        <f>IF((R918&lt;=0),0,((R918-S$24)*Stock*(_xlfn.NORM.INV(RAND(),stock_ave,stock_std))+(R918-S$24)*Bonds*(_xlfn.NORM.INV(RAND(),bond_ave,bond_std))+(R918-S$24)*cash*(_xlfn.NORM.INV(RAND(),cash_ave,cash_std))+(R918-S$24)))</f>
        <v/>
      </c>
      <c r="T918" s="156">
        <f>IF((S918&lt;=0),0,((S918-T$24)*Stock*(_xlfn.NORM.INV(RAND(),stock_ave,stock_std))+(S918-T$24)*Bonds*(_xlfn.NORM.INV(RAND(),bond_ave,bond_std))+(S918-T$24)*cash*(_xlfn.NORM.INV(RAND(),cash_ave,cash_std))+(S918-T$24)))</f>
        <v/>
      </c>
      <c r="U918" s="156">
        <f>IF((T918&lt;=0),0,((T918-U$24)*Stock*(_xlfn.NORM.INV(RAND(),stock_ave,stock_std))+(T918-U$24)*Bonds*(_xlfn.NORM.INV(RAND(),bond_ave,bond_std))+(T918-U$24)*cash*(_xlfn.NORM.INV(RAND(),cash_ave,cash_std))+(T918-U$24)))</f>
        <v/>
      </c>
      <c r="V918" s="156">
        <f>IF((U918&lt;=0),0,((U918-V$24)*Stock*(_xlfn.NORM.INV(RAND(),stock_ave,stock_std))+(U918-V$24)*Bonds*(_xlfn.NORM.INV(RAND(),bond_ave,bond_std))+(U918-V$24)*cash*(_xlfn.NORM.INV(RAND(),cash_ave,cash_std))+(U918-V$24)))</f>
        <v/>
      </c>
      <c r="W918" s="156">
        <f>IF((V918&lt;=0),0,((V918-W$24)*Stock*(_xlfn.NORM.INV(RAND(),stock_ave,stock_std))+(V918-W$24)*Bonds*(_xlfn.NORM.INV(RAND(),bond_ave,bond_std))+(V918-W$24)*cash*(_xlfn.NORM.INV(RAND(),cash_ave,cash_std))+(V918-W$24)))</f>
        <v/>
      </c>
      <c r="X918" s="156">
        <f>IF((W918&lt;=0),0,((W918-X$24)*Stock*(_xlfn.NORM.INV(RAND(),stock_ave,stock_std))+(W918-X$24)*Bonds*(_xlfn.NORM.INV(RAND(),bond_ave,bond_std))+(W918-X$24)*cash*(_xlfn.NORM.INV(RAND(),cash_ave,cash_std))+(W918-X$24)))</f>
        <v/>
      </c>
      <c r="Y918" s="156">
        <f>IF((X918&lt;=0),0,((X918-Y$24)*Stock*(_xlfn.NORM.INV(RAND(),stock_ave,stock_std))+(X918-Y$24)*Bonds*(_xlfn.NORM.INV(RAND(),bond_ave,bond_std))+(X918-Y$24)*cash*(_xlfn.NORM.INV(RAND(),cash_ave,cash_std))+(X918-Y$24)))</f>
        <v/>
      </c>
      <c r="Z918" s="156">
        <f>IF((Y918&lt;=0),0,((Y918-Z$24)*Stock*(_xlfn.NORM.INV(RAND(),stock_ave,stock_std))+(Y918-Z$24)*Bonds*(_xlfn.NORM.INV(RAND(),bond_ave,bond_std))+(Y918-Z$24)*cash*(_xlfn.NORM.INV(RAND(),cash_ave,cash_std))+(Y918-Z$24)))</f>
        <v/>
      </c>
      <c r="AA918" s="156">
        <f>IF((Z918&lt;=0),0,((Z918-AA$24)*Stock*(_xlfn.NORM.INV(RAND(),stock_ave,stock_std))+(Z918-AA$24)*Bonds*(_xlfn.NORM.INV(RAND(),bond_ave,bond_std))+(Z918-AA$24)*cash*(_xlfn.NORM.INV(RAND(),cash_ave,cash_std))+(Z918-AA$24)))</f>
        <v/>
      </c>
      <c r="AB918" s="156">
        <f>IF((AA918&lt;=0),0,((AA918-AB$24)*Stock*(_xlfn.NORM.INV(RAND(),stock_ave,stock_std))+(AA918-AB$24)*Bonds*(_xlfn.NORM.INV(RAND(),bond_ave,bond_std))+(AA918-AB$24)*cash*(_xlfn.NORM.INV(RAND(),cash_ave,cash_std))+(AA918-AB$24)))</f>
        <v/>
      </c>
      <c r="AC918" s="156">
        <f>IF((AB918&lt;=0),0,((AB918-AC$24)*Stock*(_xlfn.NORM.INV(RAND(),stock_ave,stock_std))+(AB918-AC$24)*Bonds*(_xlfn.NORM.INV(RAND(),bond_ave,bond_std))+(AB918-AC$24)*cash*(_xlfn.NORM.INV(RAND(),cash_ave,cash_std))+(AB918-AC$24)))</f>
        <v/>
      </c>
      <c r="AD918" s="156">
        <f>IF((AC918&lt;=0),0,((AC918-AD$24)*Stock*(_xlfn.NORM.INV(RAND(),stock_ave,stock_std))+(AC918-AD$24)*Bonds*(_xlfn.NORM.INV(RAND(),bond_ave,bond_std))+(AC918-AD$24)*cash*(_xlfn.NORM.INV(RAND(),cash_ave,cash_std))+(AC918-AD$24)))</f>
        <v/>
      </c>
      <c r="AE918" s="156">
        <f>IF((AD918&lt;=0),0,((AD918-AE$24)*Stock*(_xlfn.NORM.INV(RAND(),stock_ave,stock_std))+(AD918-AE$24)*Bonds*(_xlfn.NORM.INV(RAND(),bond_ave,bond_std))+(AD918-AE$24)*cash*(_xlfn.NORM.INV(RAND(),cash_ave,cash_std))+(AD918-AE$24)))</f>
        <v/>
      </c>
      <c r="AF918" s="156">
        <f>IF((AE918&lt;=0),0,((AE918-AF$24)*Stock*(_xlfn.NORM.INV(RAND(),stock_ave,stock_std))+(AE918-AF$24)*Bonds*(_xlfn.NORM.INV(RAND(),bond_ave,bond_std))+(AE918-AF$24)*cash*(_xlfn.NORM.INV(RAND(),cash_ave,cash_std))+(AE918-AF$24)))</f>
        <v/>
      </c>
      <c r="AG918" s="156">
        <f>IF((AF918&lt;=0),0,((AF918-AG$24)*Stock*(_xlfn.NORM.INV(RAND(),stock_ave,stock_std))+(AF918-AG$24)*Bonds*(_xlfn.NORM.INV(RAND(),bond_ave,bond_std))+(AF918-AG$24)*cash*(_xlfn.NORM.INV(RAND(),cash_ave,cash_std))+(AF918-AG$24)))</f>
        <v/>
      </c>
      <c r="AH918" s="156">
        <f>IF((AG918&lt;=0),0,((AG918-AH$24)*Stock*(_xlfn.NORM.INV(RAND(),stock_ave,stock_std))+(AG918-AH$24)*Bonds*(_xlfn.NORM.INV(RAND(),bond_ave,bond_std))+(AG918-AH$24)*cash*(_xlfn.NORM.INV(RAND(),cash_ave,cash_std))+(AG918-AH$24)))</f>
        <v/>
      </c>
      <c r="AI918" s="156">
        <f>IF((AH918&lt;=0),0,((AH918-AI$24)*Stock*(_xlfn.NORM.INV(RAND(),stock_ave,stock_std))+(AH918-AI$24)*Bonds*(_xlfn.NORM.INV(RAND(),bond_ave,bond_std))+(AH918-AI$24)*cash*(_xlfn.NORM.INV(RAND(),cash_ave,cash_std))+(AH918-AI$24)))</f>
        <v/>
      </c>
      <c r="AJ918" s="156">
        <f>IF((AI918&lt;=0),0,((AI918-AJ$24)*Stock*(_xlfn.NORM.INV(RAND(),stock_ave,stock_std))+(AI918-AJ$24)*Bonds*(_xlfn.NORM.INV(RAND(),bond_ave,bond_std))+(AI918-AJ$24)*cash*(_xlfn.NORM.INV(RAND(),cash_ave,cash_std))+(AI918-AJ$24)))</f>
        <v/>
      </c>
      <c r="AK918" s="156">
        <f>IF((AJ918&lt;=0),0,((AJ918-AK$24)*Stock*(_xlfn.NORM.INV(RAND(),stock_ave,stock_std))+(AJ918-AK$24)*Bonds*(_xlfn.NORM.INV(RAND(),bond_ave,bond_std))+(AJ918-AK$24)*cash*(_xlfn.NORM.INV(RAND(),cash_ave,cash_std))+(AJ918-AK$24)))</f>
        <v/>
      </c>
      <c r="AL918" s="156">
        <f>IF((AK918&lt;=0),0,((AK918-AL$24)*Stock*(_xlfn.NORM.INV(RAND(),stock_ave,stock_std))+(AK918-AL$24)*Bonds*(_xlfn.NORM.INV(RAND(),bond_ave,bond_std))+(AK918-AL$24)*cash*(_xlfn.NORM.INV(RAND(),cash_ave,cash_std))+(AK918-AL$24)))</f>
        <v/>
      </c>
      <c r="AM918" s="156">
        <f>IF((AL918&lt;=0),0,((AL918-AM$24)*Stock*(_xlfn.NORM.INV(RAND(),stock_ave,stock_std))+(AL918-AM$24)*Bonds*(_xlfn.NORM.INV(RAND(),bond_ave,bond_std))+(AL918-AM$24)*cash*(_xlfn.NORM.INV(RAND(),cash_ave,cash_std))+(AL918-AM$24)))</f>
        <v/>
      </c>
      <c r="AN918" s="156">
        <f>IF((AM918&lt;=0),0,((AM918-AN$24)*Stock*(_xlfn.NORM.INV(RAND(),stock_ave,stock_std))+(AM918-AN$24)*Bonds*(_xlfn.NORM.INV(RAND(),bond_ave,bond_std))+(AM918-AN$24)*cash*(_xlfn.NORM.INV(RAND(),cash_ave,cash_std))+(AM918-AN$24)))</f>
        <v/>
      </c>
      <c r="AO918" s="156">
        <f>IF((AN918&lt;=0),0,((AN918-AO$24)*Stock*(_xlfn.NORM.INV(RAND(),stock_ave,stock_std))+(AN918-AO$24)*Bonds*(_xlfn.NORM.INV(RAND(),bond_ave,bond_std))+(AN918-AO$24)*cash*(_xlfn.NORM.INV(RAND(),cash_ave,cash_std))+(AN918-AO$24)))</f>
        <v/>
      </c>
      <c r="AP918" s="156">
        <f>IF((AO918&lt;=0),0,((AO918-AP$24)*Stock*(_xlfn.NORM.INV(RAND(),stock_ave,stock_std))+(AO918-AP$24)*Bonds*(_xlfn.NORM.INV(RAND(),bond_ave,bond_std))+(AO918-AP$24)*cash*(_xlfn.NORM.INV(RAND(),cash_ave,cash_std))+(AO918-AP$24)))</f>
        <v/>
      </c>
      <c r="AQ918" s="156">
        <f>IF((AP918&lt;=0),0,((AP918-AQ$24)*Stock*(_xlfn.NORM.INV(RAND(),stock_ave,stock_std))+(AP918-AQ$24)*Bonds*(_xlfn.NORM.INV(RAND(),bond_ave,bond_std))+(AP918-AQ$24)*cash*(_xlfn.NORM.INV(RAND(),cash_ave,cash_std))+(AP918-AQ$24)))</f>
        <v/>
      </c>
      <c r="AR918" s="156">
        <f>IF((AQ918&lt;=0),0,((AQ918-AR$24)*Stock*(_xlfn.NORM.INV(RAND(),stock_ave,stock_std))+(AQ918-AR$24)*Bonds*(_xlfn.NORM.INV(RAND(),bond_ave,bond_std))+(AQ918-AR$24)*cash*(_xlfn.NORM.INV(RAND(),cash_ave,cash_std))+(AQ918-AR$24)))</f>
        <v/>
      </c>
      <c r="AS918" s="156">
        <f>IF((AR918&lt;=0),0,((AR918-AS$24)*Stock*(_xlfn.NORM.INV(RAND(),stock_ave,stock_std))+(AR918-AS$24)*Bonds*(_xlfn.NORM.INV(RAND(),bond_ave,bond_std))+(AR918-AS$24)*cash*(_xlfn.NORM.INV(RAND(),cash_ave,cash_std))+(AR918-AS$24)))</f>
        <v/>
      </c>
      <c r="AT918" s="156">
        <f>IF((AS918&lt;=0),0,((AS918-AT$24)*Stock*(_xlfn.NORM.INV(RAND(),stock_ave,stock_std))+(AS918-AT$24)*Bonds*(_xlfn.NORM.INV(RAND(),bond_ave,bond_std))+(AS918-AT$24)*cash*(_xlfn.NORM.INV(RAND(),cash_ave,cash_std))+(AS918-AT$24)))</f>
        <v/>
      </c>
      <c r="AU918" s="156">
        <f>IF((AT918&lt;=0),0,((AT918-AU$24)*Stock*(_xlfn.NORM.INV(RAND(),stock_ave,stock_std))+(AT918-AU$24)*Bonds*(_xlfn.NORM.INV(RAND(),bond_ave,bond_std))+(AT918-AU$24)*cash*(_xlfn.NORM.INV(RAND(),cash_ave,cash_std))+(AT918-AU$24)))</f>
        <v/>
      </c>
      <c r="AV918" s="156">
        <f>IF((AU918&lt;=0),0,((AU918-AV$24)*Stock*(_xlfn.NORM.INV(RAND(),stock_ave,stock_std))+(AU918-AV$24)*Bonds*(_xlfn.NORM.INV(RAND(),bond_ave,bond_std))+(AU918-AV$24)*cash*(_xlfn.NORM.INV(RAND(),cash_ave,cash_std))+(AU918-AV$24)))</f>
        <v/>
      </c>
      <c r="AW918" s="156">
        <f>IF((AV918&lt;=0),0,((AV918-AW$24)*Stock*(_xlfn.NORM.INV(RAND(),stock_ave,stock_std))+(AV918-AW$24)*Bonds*(_xlfn.NORM.INV(RAND(),bond_ave,bond_std))+(AV918-AW$24)*cash*(_xlfn.NORM.INV(RAND(),cash_ave,cash_std))+(AV918-AW$24)))</f>
        <v/>
      </c>
      <c r="AX918" s="159" t="n"/>
      <c r="AY918" s="159" t="n"/>
      <c r="AZ918" s="159" t="n"/>
      <c r="BA918" s="159" t="n"/>
      <c r="BB918" s="159" t="n"/>
    </row>
    <row r="919">
      <c r="C919" s="147" t="n"/>
      <c r="D919" s="61">
        <f>+D918-IF(D$18&gt;74,(D918/D$25)*$C$10)</f>
        <v/>
      </c>
      <c r="E919" s="61">
        <f>+E918-IF(E$18&gt;74,(E918/E$25)*$C$10)</f>
        <v/>
      </c>
      <c r="F919" s="61">
        <f>+F918-IF(F$18&gt;74,(F918/F$25)*$C$10)</f>
        <v/>
      </c>
      <c r="G919" s="61">
        <f>+G918-IF(G$18&gt;74,(G918/G$25)*$C$10)</f>
        <v/>
      </c>
      <c r="H919" s="61">
        <f>+H918-IF(H$18&gt;74,(H918/H$25)*$C$10)</f>
        <v/>
      </c>
      <c r="I919" s="61">
        <f>+I918-IF(I$18&gt;74,(I918/I$25)*$C$10)</f>
        <v/>
      </c>
      <c r="J919" s="61">
        <f>+J918-IF(J$18&gt;74,(J918/J$25)*$C$10)</f>
        <v/>
      </c>
      <c r="K919" s="61">
        <f>+K918-IF(K$18&gt;74,(K918/K$25)*$C$10)</f>
        <v/>
      </c>
      <c r="L919" s="61">
        <f>+L918-IF(L$18&gt;74,(L918/L$25)*$C$10)</f>
        <v/>
      </c>
      <c r="M919" s="61">
        <f>+M918-IF(M$18&gt;74,(M918/M$25)*$C$10)</f>
        <v/>
      </c>
      <c r="N919" s="61">
        <f>+N918-IF(N$18&gt;74,(N918/N$25)*$C$10)</f>
        <v/>
      </c>
      <c r="O919" s="61">
        <f>+O918-IF(O$18&gt;74,(O918/O$25)*$C$10)</f>
        <v/>
      </c>
      <c r="P919" s="61">
        <f>+P918-IF(P$18&gt;74,(P918/P$25)*$C$10)</f>
        <v/>
      </c>
      <c r="Q919" s="61">
        <f>+Q918-IF(Q$18&gt;74,(Q918/Q$25)*$C$10)</f>
        <v/>
      </c>
      <c r="R919" s="61">
        <f>+R918-IF(R$18&gt;74,(R918/R$25)*$C$10)</f>
        <v/>
      </c>
      <c r="S919" s="61">
        <f>+S918-IF(S$18&gt;74,(S918/S$25)*$C$10)</f>
        <v/>
      </c>
      <c r="T919" s="61">
        <f>+T918-IF(T$18&gt;74,(T918/T$25)*$C$10)</f>
        <v/>
      </c>
      <c r="U919" s="61">
        <f>+U918-IF(U$18&gt;74,(U918/U$25)*$C$10)</f>
        <v/>
      </c>
      <c r="V919" s="61">
        <f>+V918-IF(V$18&gt;74,(V918/V$25)*$C$10)</f>
        <v/>
      </c>
      <c r="W919" s="61">
        <f>+W918-IF(W$18&gt;74,(W918/W$25)*$C$10)</f>
        <v/>
      </c>
      <c r="X919" s="61">
        <f>+X918-IF(X$18&gt;74,(X918/X$25)*$C$10)</f>
        <v/>
      </c>
      <c r="Y919" s="61">
        <f>+Y918-IF(Y$18&gt;74,(Y918/Y$25)*$C$10)</f>
        <v/>
      </c>
      <c r="Z919" s="61">
        <f>+Z918-IF(Z$18&gt;74,(Z918/Z$25)*$C$10)</f>
        <v/>
      </c>
      <c r="AA919" s="61">
        <f>+AA918-IF(AA$18&gt;74,(AA918/AA$25)*$C$10)</f>
        <v/>
      </c>
      <c r="AB919" s="61">
        <f>+AB918-IF(AB$18&gt;74,(AB918/AB$25)*$C$10)</f>
        <v/>
      </c>
      <c r="AC919" s="61">
        <f>+AC918-IF(AC$18&gt;74,(AC918/AC$25)*$C$10)</f>
        <v/>
      </c>
      <c r="AD919" s="61">
        <f>+AD918-IF(AD$18&gt;74,(AD918/AD$25)*$C$10)</f>
        <v/>
      </c>
      <c r="AE919" s="61">
        <f>+AE918-IF(AE$18&gt;74,(AE918/AE$25)*$C$10)</f>
        <v/>
      </c>
      <c r="AF919" s="61">
        <f>+AF918-IF(AF$18&gt;74,(AF918/AF$25)*$C$10)</f>
        <v/>
      </c>
      <c r="AG919" s="61">
        <f>+AG918-IF(AG$18&gt;74,(AG918/AG$25)*$C$10)</f>
        <v/>
      </c>
      <c r="AH919" s="61">
        <f>+AH918-IF(AH$18&gt;74,(AH918/AH$25)*$C$10)</f>
        <v/>
      </c>
      <c r="AI919" s="61">
        <f>+AI918-IF(AI$18&gt;74,(AI918/AI$25)*$C$10)</f>
        <v/>
      </c>
      <c r="AJ919" s="61">
        <f>+AJ918-IF(AJ$18&gt;74,(AJ918/AJ$25)*$C$10)</f>
        <v/>
      </c>
      <c r="AK919" s="61">
        <f>+AK918-IF(AK$18&gt;74,(AK918/AK$25)*$C$10)</f>
        <v/>
      </c>
      <c r="AL919" s="61">
        <f>+AL918-IF(AL$18&gt;74,(AL918/AL$25)*$C$10)</f>
        <v/>
      </c>
      <c r="AM919" s="61">
        <f>+AM918-IF(AM$18&gt;74,(AM918/AM$25)*$C$10)</f>
        <v/>
      </c>
      <c r="AN919" s="61">
        <f>+AN918-IF(AN$18&gt;74,(AN918/AN$25)*$C$10)</f>
        <v/>
      </c>
      <c r="AO919" s="61">
        <f>+AO918-IF(AO$18&gt;74,(AO918/AO$25)*$C$10)</f>
        <v/>
      </c>
      <c r="AP919" s="61">
        <f>+AP918-IF(AP$18&gt;74,(AP918/AP$25)*$C$10)</f>
        <v/>
      </c>
      <c r="AQ919" s="61">
        <f>+AQ918-IF(AQ$18&gt;74,(AQ918/AQ$25)*$C$10)</f>
        <v/>
      </c>
      <c r="AR919" s="61">
        <f>+AR918-IF(AR$18&gt;74,(AR918/AR$25)*$C$10)</f>
        <v/>
      </c>
      <c r="AS919" s="61">
        <f>+AS918-IF(AS$18&gt;74,(AS918/AS$25)*$C$10)</f>
        <v/>
      </c>
      <c r="AT919" s="61">
        <f>+AT918-IF(AT$18&gt;74,(AT918/AT$25)*$C$10)</f>
        <v/>
      </c>
      <c r="AU919" s="61">
        <f>+AU918-IF(AU$18&gt;74,(AU918/AU$25)*$C$10)</f>
        <v/>
      </c>
      <c r="AV919" s="61">
        <f>+AV918-IF(AV$18&gt;74,(AV918/AV$25)*$C$10)</f>
        <v/>
      </c>
      <c r="AW919" s="61">
        <f>+AW918-IF(AW$18&gt;74,(AW918/AW$25)*$C$10)</f>
        <v/>
      </c>
      <c r="AX919" s="35">
        <f>IF(AW919&gt;0,1,0)</f>
        <v/>
      </c>
      <c r="AY919" s="35">
        <f>IF(AL919&gt;0,1,0)</f>
        <v/>
      </c>
      <c r="AZ919" s="35">
        <f>IF(AG919&gt;0,1,0)</f>
        <v/>
      </c>
      <c r="BA919" s="35">
        <f>IF(AB919&gt;0,1,0)</f>
        <v/>
      </c>
      <c r="BB919" s="35">
        <f>IF(W919&gt;0,1,0)</f>
        <v/>
      </c>
    </row>
    <row r="920">
      <c r="B920" s="154" t="inlineStr">
        <is>
          <t>trial 447</t>
        </is>
      </c>
      <c r="C920" s="155">
        <f>+start-C917</f>
        <v/>
      </c>
      <c r="D920" s="156">
        <f>IF((C920&lt;=0),0,((C920-D$24)*Stock*(_xlfn.NORM.INV(RAND(),stock_ave,stock_std))+(C920-D$24)*Bonds*(_xlfn.NORM.INV(RAND(),bond_ave,bond_std))+(C920-D$24)*cash*(_xlfn.NORM.INV(RAND(),cash_ave,cash_std))+(C920-D$24)))</f>
        <v/>
      </c>
      <c r="E920" s="156">
        <f>IF((D920&lt;=0),0,((D920-E$24)*Stock*(_xlfn.NORM.INV(RAND(),stock_ave,stock_std))+(D920-E$24)*Bonds*(_xlfn.NORM.INV(RAND(),bond_ave,bond_std))+(D920-E$24)*cash*(_xlfn.NORM.INV(RAND(),cash_ave,cash_std))+(D920-E$24)))</f>
        <v/>
      </c>
      <c r="F920" s="156">
        <f>IF((E920&lt;=0),0,((E920-F$24)*Stock*(_xlfn.NORM.INV(RAND(),stock_ave,stock_std))+(E920-F$24)*Bonds*(_xlfn.NORM.INV(RAND(),bond_ave,bond_std))+(E920-F$24)*cash*(_xlfn.NORM.INV(RAND(),cash_ave,cash_std))+(E920-F$24)))</f>
        <v/>
      </c>
      <c r="G920" s="156">
        <f>IF((F920&lt;=0),0,((F920-G$24)*Stock*(_xlfn.NORM.INV(RAND(),stock_ave,stock_std))+(F920-G$24)*Bonds*(_xlfn.NORM.INV(RAND(),bond_ave,bond_std))+(F920-G$24)*cash*(_xlfn.NORM.INV(RAND(),cash_ave,cash_std))+(F920-G$24)))</f>
        <v/>
      </c>
      <c r="H920" s="156">
        <f>IF((G920&lt;=0),0,((G920-H$24)*Stock*(_xlfn.NORM.INV(RAND(),stock_ave,stock_std))+(G920-H$24)*Bonds*(_xlfn.NORM.INV(RAND(),bond_ave,bond_std))+(G920-H$24)*cash*(_xlfn.NORM.INV(RAND(),cash_ave,cash_std))+(G920-H$24)))</f>
        <v/>
      </c>
      <c r="I920" s="156">
        <f>IF((H920&lt;=0),0,((H920-I$24)*Stock*(_xlfn.NORM.INV(RAND(),stock_ave,stock_std))+(H920-I$24)*Bonds*(_xlfn.NORM.INV(RAND(),bond_ave,bond_std))+(H920-I$24)*cash*(_xlfn.NORM.INV(RAND(),cash_ave,cash_std))+(H920-I$24)))</f>
        <v/>
      </c>
      <c r="J920" s="156">
        <f>IF((I920&lt;=0),0,((I920-J$24)*Stock*(_xlfn.NORM.INV(RAND(),stock_ave,stock_std))+(I920-J$24)*Bonds*(_xlfn.NORM.INV(RAND(),bond_ave,bond_std))+(I920-J$24)*cash*(_xlfn.NORM.INV(RAND(),cash_ave,cash_std))+(I920-J$24)))</f>
        <v/>
      </c>
      <c r="K920" s="156">
        <f>IF((J920&lt;=0),0,((J920-K$24)*Stock*(_xlfn.NORM.INV(RAND(),stock_ave,stock_std))+(J920-K$24)*Bonds*(_xlfn.NORM.INV(RAND(),bond_ave,bond_std))+(J920-K$24)*cash*(_xlfn.NORM.INV(RAND(),cash_ave,cash_std))+(J920-K$24)))</f>
        <v/>
      </c>
      <c r="L920" s="156">
        <f>IF((K920&lt;=0),0,((K920-L$24)*Stock*(_xlfn.NORM.INV(RAND(),stock_ave,stock_std))+(K920-L$24)*Bonds*(_xlfn.NORM.INV(RAND(),bond_ave,bond_std))+(K920-L$24)*cash*(_xlfn.NORM.INV(RAND(),cash_ave,cash_std))+(K920-L$24)))</f>
        <v/>
      </c>
      <c r="M920" s="156">
        <f>IF((L920&lt;=0),0,((L920-M$24)*Stock*(_xlfn.NORM.INV(RAND(),stock_ave,stock_std))+(L920-M$24)*Bonds*(_xlfn.NORM.INV(RAND(),bond_ave,bond_std))+(L920-M$24)*cash*(_xlfn.NORM.INV(RAND(),cash_ave,cash_std))+(L920-M$24)))</f>
        <v/>
      </c>
      <c r="N920" s="156">
        <f>IF((M920&lt;=0),0,((M920-N$24)*Stock*(_xlfn.NORM.INV(RAND(),stock_ave,stock_std))+(M920-N$24)*Bonds*(_xlfn.NORM.INV(RAND(),bond_ave,bond_std))+(M920-N$24)*cash*(_xlfn.NORM.INV(RAND(),cash_ave,cash_std))+(M920-N$24)))</f>
        <v/>
      </c>
      <c r="O920" s="156">
        <f>IF((N920&lt;=0),0,((N920-O$24)*Stock*(_xlfn.NORM.INV(RAND(),stock_ave,stock_std))+(N920-O$24)*Bonds*(_xlfn.NORM.INV(RAND(),bond_ave,bond_std))+(N920-O$24)*cash*(_xlfn.NORM.INV(RAND(),cash_ave,cash_std))+(N920-O$24)))</f>
        <v/>
      </c>
      <c r="P920" s="156">
        <f>IF((O920&lt;=0),0,((O920-P$24)*Stock*(_xlfn.NORM.INV(RAND(),stock_ave,stock_std))+(O920-P$24)*Bonds*(_xlfn.NORM.INV(RAND(),bond_ave,bond_std))+(O920-P$24)*cash*(_xlfn.NORM.INV(RAND(),cash_ave,cash_std))+(O920-P$24)))</f>
        <v/>
      </c>
      <c r="Q920" s="156">
        <f>IF((P920&lt;=0),0,((P920-Q$24)*Stock*(_xlfn.NORM.INV(RAND(),stock_ave,stock_std))+(P920-Q$24)*Bonds*(_xlfn.NORM.INV(RAND(),bond_ave,bond_std))+(P920-Q$24)*cash*(_xlfn.NORM.INV(RAND(),cash_ave,cash_std))+(P920-Q$24)))</f>
        <v/>
      </c>
      <c r="R920" s="156">
        <f>IF((Q920&lt;=0),0,((Q920-R$24)*Stock*(_xlfn.NORM.INV(RAND(),stock_ave,stock_std))+(Q920-R$24)*Bonds*(_xlfn.NORM.INV(RAND(),bond_ave,bond_std))+(Q920-R$24)*cash*(_xlfn.NORM.INV(RAND(),cash_ave,cash_std))+(Q920-R$24)))</f>
        <v/>
      </c>
      <c r="S920" s="156">
        <f>IF((R920&lt;=0),0,((R920-S$24)*Stock*(_xlfn.NORM.INV(RAND(),stock_ave,stock_std))+(R920-S$24)*Bonds*(_xlfn.NORM.INV(RAND(),bond_ave,bond_std))+(R920-S$24)*cash*(_xlfn.NORM.INV(RAND(),cash_ave,cash_std))+(R920-S$24)))</f>
        <v/>
      </c>
      <c r="T920" s="156">
        <f>IF((S920&lt;=0),0,((S920-T$24)*Stock*(_xlfn.NORM.INV(RAND(),stock_ave,stock_std))+(S920-T$24)*Bonds*(_xlfn.NORM.INV(RAND(),bond_ave,bond_std))+(S920-T$24)*cash*(_xlfn.NORM.INV(RAND(),cash_ave,cash_std))+(S920-T$24)))</f>
        <v/>
      </c>
      <c r="U920" s="156">
        <f>IF((T920&lt;=0),0,((T920-U$24)*Stock*(_xlfn.NORM.INV(RAND(),stock_ave,stock_std))+(T920-U$24)*Bonds*(_xlfn.NORM.INV(RAND(),bond_ave,bond_std))+(T920-U$24)*cash*(_xlfn.NORM.INV(RAND(),cash_ave,cash_std))+(T920-U$24)))</f>
        <v/>
      </c>
      <c r="V920" s="156">
        <f>IF((U920&lt;=0),0,((U920-V$24)*Stock*(_xlfn.NORM.INV(RAND(),stock_ave,stock_std))+(U920-V$24)*Bonds*(_xlfn.NORM.INV(RAND(),bond_ave,bond_std))+(U920-V$24)*cash*(_xlfn.NORM.INV(RAND(),cash_ave,cash_std))+(U920-V$24)))</f>
        <v/>
      </c>
      <c r="W920" s="156">
        <f>IF((V920&lt;=0),0,((V920-W$24)*Stock*(_xlfn.NORM.INV(RAND(),stock_ave,stock_std))+(V920-W$24)*Bonds*(_xlfn.NORM.INV(RAND(),bond_ave,bond_std))+(V920-W$24)*cash*(_xlfn.NORM.INV(RAND(),cash_ave,cash_std))+(V920-W$24)))</f>
        <v/>
      </c>
      <c r="X920" s="156">
        <f>IF((W920&lt;=0),0,((W920-X$24)*Stock*(_xlfn.NORM.INV(RAND(),stock_ave,stock_std))+(W920-X$24)*Bonds*(_xlfn.NORM.INV(RAND(),bond_ave,bond_std))+(W920-X$24)*cash*(_xlfn.NORM.INV(RAND(),cash_ave,cash_std))+(W920-X$24)))</f>
        <v/>
      </c>
      <c r="Y920" s="156">
        <f>IF((X920&lt;=0),0,((X920-Y$24)*Stock*(_xlfn.NORM.INV(RAND(),stock_ave,stock_std))+(X920-Y$24)*Bonds*(_xlfn.NORM.INV(RAND(),bond_ave,bond_std))+(X920-Y$24)*cash*(_xlfn.NORM.INV(RAND(),cash_ave,cash_std))+(X920-Y$24)))</f>
        <v/>
      </c>
      <c r="Z920" s="156">
        <f>IF((Y920&lt;=0),0,((Y920-Z$24)*Stock*(_xlfn.NORM.INV(RAND(),stock_ave,stock_std))+(Y920-Z$24)*Bonds*(_xlfn.NORM.INV(RAND(),bond_ave,bond_std))+(Y920-Z$24)*cash*(_xlfn.NORM.INV(RAND(),cash_ave,cash_std))+(Y920-Z$24)))</f>
        <v/>
      </c>
      <c r="AA920" s="156">
        <f>IF((Z920&lt;=0),0,((Z920-AA$24)*Stock*(_xlfn.NORM.INV(RAND(),stock_ave,stock_std))+(Z920-AA$24)*Bonds*(_xlfn.NORM.INV(RAND(),bond_ave,bond_std))+(Z920-AA$24)*cash*(_xlfn.NORM.INV(RAND(),cash_ave,cash_std))+(Z920-AA$24)))</f>
        <v/>
      </c>
      <c r="AB920" s="156">
        <f>IF((AA920&lt;=0),0,((AA920-AB$24)*Stock*(_xlfn.NORM.INV(RAND(),stock_ave,stock_std))+(AA920-AB$24)*Bonds*(_xlfn.NORM.INV(RAND(),bond_ave,bond_std))+(AA920-AB$24)*cash*(_xlfn.NORM.INV(RAND(),cash_ave,cash_std))+(AA920-AB$24)))</f>
        <v/>
      </c>
      <c r="AC920" s="156">
        <f>IF((AB920&lt;=0),0,((AB920-AC$24)*Stock*(_xlfn.NORM.INV(RAND(),stock_ave,stock_std))+(AB920-AC$24)*Bonds*(_xlfn.NORM.INV(RAND(),bond_ave,bond_std))+(AB920-AC$24)*cash*(_xlfn.NORM.INV(RAND(),cash_ave,cash_std))+(AB920-AC$24)))</f>
        <v/>
      </c>
      <c r="AD920" s="156">
        <f>IF((AC920&lt;=0),0,((AC920-AD$24)*Stock*(_xlfn.NORM.INV(RAND(),stock_ave,stock_std))+(AC920-AD$24)*Bonds*(_xlfn.NORM.INV(RAND(),bond_ave,bond_std))+(AC920-AD$24)*cash*(_xlfn.NORM.INV(RAND(),cash_ave,cash_std))+(AC920-AD$24)))</f>
        <v/>
      </c>
      <c r="AE920" s="156">
        <f>IF((AD920&lt;=0),0,((AD920-AE$24)*Stock*(_xlfn.NORM.INV(RAND(),stock_ave,stock_std))+(AD920-AE$24)*Bonds*(_xlfn.NORM.INV(RAND(),bond_ave,bond_std))+(AD920-AE$24)*cash*(_xlfn.NORM.INV(RAND(),cash_ave,cash_std))+(AD920-AE$24)))</f>
        <v/>
      </c>
      <c r="AF920" s="156">
        <f>IF((AE920&lt;=0),0,((AE920-AF$24)*Stock*(_xlfn.NORM.INV(RAND(),stock_ave,stock_std))+(AE920-AF$24)*Bonds*(_xlfn.NORM.INV(RAND(),bond_ave,bond_std))+(AE920-AF$24)*cash*(_xlfn.NORM.INV(RAND(),cash_ave,cash_std))+(AE920-AF$24)))</f>
        <v/>
      </c>
      <c r="AG920" s="156">
        <f>IF((AF920&lt;=0),0,((AF920-AG$24)*Stock*(_xlfn.NORM.INV(RAND(),stock_ave,stock_std))+(AF920-AG$24)*Bonds*(_xlfn.NORM.INV(RAND(),bond_ave,bond_std))+(AF920-AG$24)*cash*(_xlfn.NORM.INV(RAND(),cash_ave,cash_std))+(AF920-AG$24)))</f>
        <v/>
      </c>
      <c r="AH920" s="156">
        <f>IF((AG920&lt;=0),0,((AG920-AH$24)*Stock*(_xlfn.NORM.INV(RAND(),stock_ave,stock_std))+(AG920-AH$24)*Bonds*(_xlfn.NORM.INV(RAND(),bond_ave,bond_std))+(AG920-AH$24)*cash*(_xlfn.NORM.INV(RAND(),cash_ave,cash_std))+(AG920-AH$24)))</f>
        <v/>
      </c>
      <c r="AI920" s="156">
        <f>IF((AH920&lt;=0),0,((AH920-AI$24)*Stock*(_xlfn.NORM.INV(RAND(),stock_ave,stock_std))+(AH920-AI$24)*Bonds*(_xlfn.NORM.INV(RAND(),bond_ave,bond_std))+(AH920-AI$24)*cash*(_xlfn.NORM.INV(RAND(),cash_ave,cash_std))+(AH920-AI$24)))</f>
        <v/>
      </c>
      <c r="AJ920" s="156">
        <f>IF((AI920&lt;=0),0,((AI920-AJ$24)*Stock*(_xlfn.NORM.INV(RAND(),stock_ave,stock_std))+(AI920-AJ$24)*Bonds*(_xlfn.NORM.INV(RAND(),bond_ave,bond_std))+(AI920-AJ$24)*cash*(_xlfn.NORM.INV(RAND(),cash_ave,cash_std))+(AI920-AJ$24)))</f>
        <v/>
      </c>
      <c r="AK920" s="156">
        <f>IF((AJ920&lt;=0),0,((AJ920-AK$24)*Stock*(_xlfn.NORM.INV(RAND(),stock_ave,stock_std))+(AJ920-AK$24)*Bonds*(_xlfn.NORM.INV(RAND(),bond_ave,bond_std))+(AJ920-AK$24)*cash*(_xlfn.NORM.INV(RAND(),cash_ave,cash_std))+(AJ920-AK$24)))</f>
        <v/>
      </c>
      <c r="AL920" s="156">
        <f>IF((AK920&lt;=0),0,((AK920-AL$24)*Stock*(_xlfn.NORM.INV(RAND(),stock_ave,stock_std))+(AK920-AL$24)*Bonds*(_xlfn.NORM.INV(RAND(),bond_ave,bond_std))+(AK920-AL$24)*cash*(_xlfn.NORM.INV(RAND(),cash_ave,cash_std))+(AK920-AL$24)))</f>
        <v/>
      </c>
      <c r="AM920" s="156">
        <f>IF((AL920&lt;=0),0,((AL920-AM$24)*Stock*(_xlfn.NORM.INV(RAND(),stock_ave,stock_std))+(AL920-AM$24)*Bonds*(_xlfn.NORM.INV(RAND(),bond_ave,bond_std))+(AL920-AM$24)*cash*(_xlfn.NORM.INV(RAND(),cash_ave,cash_std))+(AL920-AM$24)))</f>
        <v/>
      </c>
      <c r="AN920" s="156">
        <f>IF((AM920&lt;=0),0,((AM920-AN$24)*Stock*(_xlfn.NORM.INV(RAND(),stock_ave,stock_std))+(AM920-AN$24)*Bonds*(_xlfn.NORM.INV(RAND(),bond_ave,bond_std))+(AM920-AN$24)*cash*(_xlfn.NORM.INV(RAND(),cash_ave,cash_std))+(AM920-AN$24)))</f>
        <v/>
      </c>
      <c r="AO920" s="156">
        <f>IF((AN920&lt;=0),0,((AN920-AO$24)*Stock*(_xlfn.NORM.INV(RAND(),stock_ave,stock_std))+(AN920-AO$24)*Bonds*(_xlfn.NORM.INV(RAND(),bond_ave,bond_std))+(AN920-AO$24)*cash*(_xlfn.NORM.INV(RAND(),cash_ave,cash_std))+(AN920-AO$24)))</f>
        <v/>
      </c>
      <c r="AP920" s="156">
        <f>IF((AO920&lt;=0),0,((AO920-AP$24)*Stock*(_xlfn.NORM.INV(RAND(),stock_ave,stock_std))+(AO920-AP$24)*Bonds*(_xlfn.NORM.INV(RAND(),bond_ave,bond_std))+(AO920-AP$24)*cash*(_xlfn.NORM.INV(RAND(),cash_ave,cash_std))+(AO920-AP$24)))</f>
        <v/>
      </c>
      <c r="AQ920" s="156">
        <f>IF((AP920&lt;=0),0,((AP920-AQ$24)*Stock*(_xlfn.NORM.INV(RAND(),stock_ave,stock_std))+(AP920-AQ$24)*Bonds*(_xlfn.NORM.INV(RAND(),bond_ave,bond_std))+(AP920-AQ$24)*cash*(_xlfn.NORM.INV(RAND(),cash_ave,cash_std))+(AP920-AQ$24)))</f>
        <v/>
      </c>
      <c r="AR920" s="156">
        <f>IF((AQ920&lt;=0),0,((AQ920-AR$24)*Stock*(_xlfn.NORM.INV(RAND(),stock_ave,stock_std))+(AQ920-AR$24)*Bonds*(_xlfn.NORM.INV(RAND(),bond_ave,bond_std))+(AQ920-AR$24)*cash*(_xlfn.NORM.INV(RAND(),cash_ave,cash_std))+(AQ920-AR$24)))</f>
        <v/>
      </c>
      <c r="AS920" s="156">
        <f>IF((AR920&lt;=0),0,((AR920-AS$24)*Stock*(_xlfn.NORM.INV(RAND(),stock_ave,stock_std))+(AR920-AS$24)*Bonds*(_xlfn.NORM.INV(RAND(),bond_ave,bond_std))+(AR920-AS$24)*cash*(_xlfn.NORM.INV(RAND(),cash_ave,cash_std))+(AR920-AS$24)))</f>
        <v/>
      </c>
      <c r="AT920" s="156">
        <f>IF((AS920&lt;=0),0,((AS920-AT$24)*Stock*(_xlfn.NORM.INV(RAND(),stock_ave,stock_std))+(AS920-AT$24)*Bonds*(_xlfn.NORM.INV(RAND(),bond_ave,bond_std))+(AS920-AT$24)*cash*(_xlfn.NORM.INV(RAND(),cash_ave,cash_std))+(AS920-AT$24)))</f>
        <v/>
      </c>
      <c r="AU920" s="156">
        <f>IF((AT920&lt;=0),0,((AT920-AU$24)*Stock*(_xlfn.NORM.INV(RAND(),stock_ave,stock_std))+(AT920-AU$24)*Bonds*(_xlfn.NORM.INV(RAND(),bond_ave,bond_std))+(AT920-AU$24)*cash*(_xlfn.NORM.INV(RAND(),cash_ave,cash_std))+(AT920-AU$24)))</f>
        <v/>
      </c>
      <c r="AV920" s="156">
        <f>IF((AU920&lt;=0),0,((AU920-AV$24)*Stock*(_xlfn.NORM.INV(RAND(),stock_ave,stock_std))+(AU920-AV$24)*Bonds*(_xlfn.NORM.INV(RAND(),bond_ave,bond_std))+(AU920-AV$24)*cash*(_xlfn.NORM.INV(RAND(),cash_ave,cash_std))+(AU920-AV$24)))</f>
        <v/>
      </c>
      <c r="AW920" s="156">
        <f>IF((AV920&lt;=0),0,((AV920-AW$24)*Stock*(_xlfn.NORM.INV(RAND(),stock_ave,stock_std))+(AV920-AW$24)*Bonds*(_xlfn.NORM.INV(RAND(),bond_ave,bond_std))+(AV920-AW$24)*cash*(_xlfn.NORM.INV(RAND(),cash_ave,cash_std))+(AV920-AW$24)))</f>
        <v/>
      </c>
      <c r="AX920" s="159" t="n"/>
      <c r="AY920" s="159" t="n"/>
      <c r="AZ920" s="159" t="n"/>
      <c r="BA920" s="159" t="n"/>
      <c r="BB920" s="159" t="n"/>
    </row>
    <row r="921">
      <c r="C921" s="147" t="n"/>
      <c r="D921" s="61">
        <f>+D920-IF(D$18&gt;74,(D920/D$25)*$C$10)</f>
        <v/>
      </c>
      <c r="E921" s="61">
        <f>+E920-IF(E$18&gt;74,(E920/E$25)*$C$10)</f>
        <v/>
      </c>
      <c r="F921" s="61">
        <f>+F920-IF(F$18&gt;74,(F920/F$25)*$C$10)</f>
        <v/>
      </c>
      <c r="G921" s="61">
        <f>+G920-IF(G$18&gt;74,(G920/G$25)*$C$10)</f>
        <v/>
      </c>
      <c r="H921" s="61">
        <f>+H920-IF(H$18&gt;74,(H920/H$25)*$C$10)</f>
        <v/>
      </c>
      <c r="I921" s="61">
        <f>+I920-IF(I$18&gt;74,(I920/I$25)*$C$10)</f>
        <v/>
      </c>
      <c r="J921" s="61">
        <f>+J920-IF(J$18&gt;74,(J920/J$25)*$C$10)</f>
        <v/>
      </c>
      <c r="K921" s="61">
        <f>+K920-IF(K$18&gt;74,(K920/K$25)*$C$10)</f>
        <v/>
      </c>
      <c r="L921" s="61">
        <f>+L920-IF(L$18&gt;74,(L920/L$25)*$C$10)</f>
        <v/>
      </c>
      <c r="M921" s="61">
        <f>+M920-IF(M$18&gt;74,(M920/M$25)*$C$10)</f>
        <v/>
      </c>
      <c r="N921" s="61">
        <f>+N920-IF(N$18&gt;74,(N920/N$25)*$C$10)</f>
        <v/>
      </c>
      <c r="O921" s="61">
        <f>+O920-IF(O$18&gt;74,(O920/O$25)*$C$10)</f>
        <v/>
      </c>
      <c r="P921" s="61">
        <f>+P920-IF(P$18&gt;74,(P920/P$25)*$C$10)</f>
        <v/>
      </c>
      <c r="Q921" s="61">
        <f>+Q920-IF(Q$18&gt;74,(Q920/Q$25)*$C$10)</f>
        <v/>
      </c>
      <c r="R921" s="61">
        <f>+R920-IF(R$18&gt;74,(R920/R$25)*$C$10)</f>
        <v/>
      </c>
      <c r="S921" s="61">
        <f>+S920-IF(S$18&gt;74,(S920/S$25)*$C$10)</f>
        <v/>
      </c>
      <c r="T921" s="61">
        <f>+T920-IF(T$18&gt;74,(T920/T$25)*$C$10)</f>
        <v/>
      </c>
      <c r="U921" s="61">
        <f>+U920-IF(U$18&gt;74,(U920/U$25)*$C$10)</f>
        <v/>
      </c>
      <c r="V921" s="61">
        <f>+V920-IF(V$18&gt;74,(V920/V$25)*$C$10)</f>
        <v/>
      </c>
      <c r="W921" s="61">
        <f>+W920-IF(W$18&gt;74,(W920/W$25)*$C$10)</f>
        <v/>
      </c>
      <c r="X921" s="61">
        <f>+X920-IF(X$18&gt;74,(X920/X$25)*$C$10)</f>
        <v/>
      </c>
      <c r="Y921" s="61">
        <f>+Y920-IF(Y$18&gt;74,(Y920/Y$25)*$C$10)</f>
        <v/>
      </c>
      <c r="Z921" s="61">
        <f>+Z920-IF(Z$18&gt;74,(Z920/Z$25)*$C$10)</f>
        <v/>
      </c>
      <c r="AA921" s="61">
        <f>+AA920-IF(AA$18&gt;74,(AA920/AA$25)*$C$10)</f>
        <v/>
      </c>
      <c r="AB921" s="61">
        <f>+AB920-IF(AB$18&gt;74,(AB920/AB$25)*$C$10)</f>
        <v/>
      </c>
      <c r="AC921" s="61">
        <f>+AC920-IF(AC$18&gt;74,(AC920/AC$25)*$C$10)</f>
        <v/>
      </c>
      <c r="AD921" s="61">
        <f>+AD920-IF(AD$18&gt;74,(AD920/AD$25)*$C$10)</f>
        <v/>
      </c>
      <c r="AE921" s="61">
        <f>+AE920-IF(AE$18&gt;74,(AE920/AE$25)*$C$10)</f>
        <v/>
      </c>
      <c r="AF921" s="61">
        <f>+AF920-IF(AF$18&gt;74,(AF920/AF$25)*$C$10)</f>
        <v/>
      </c>
      <c r="AG921" s="61">
        <f>+AG920-IF(AG$18&gt;74,(AG920/AG$25)*$C$10)</f>
        <v/>
      </c>
      <c r="AH921" s="61">
        <f>+AH920-IF(AH$18&gt;74,(AH920/AH$25)*$C$10)</f>
        <v/>
      </c>
      <c r="AI921" s="61">
        <f>+AI920-IF(AI$18&gt;74,(AI920/AI$25)*$C$10)</f>
        <v/>
      </c>
      <c r="AJ921" s="61">
        <f>+AJ920-IF(AJ$18&gt;74,(AJ920/AJ$25)*$C$10)</f>
        <v/>
      </c>
      <c r="AK921" s="61">
        <f>+AK920-IF(AK$18&gt;74,(AK920/AK$25)*$C$10)</f>
        <v/>
      </c>
      <c r="AL921" s="61">
        <f>+AL920-IF(AL$18&gt;74,(AL920/AL$25)*$C$10)</f>
        <v/>
      </c>
      <c r="AM921" s="61">
        <f>+AM920-IF(AM$18&gt;74,(AM920/AM$25)*$C$10)</f>
        <v/>
      </c>
      <c r="AN921" s="61">
        <f>+AN920-IF(AN$18&gt;74,(AN920/AN$25)*$C$10)</f>
        <v/>
      </c>
      <c r="AO921" s="61">
        <f>+AO920-IF(AO$18&gt;74,(AO920/AO$25)*$C$10)</f>
        <v/>
      </c>
      <c r="AP921" s="61">
        <f>+AP920-IF(AP$18&gt;74,(AP920/AP$25)*$C$10)</f>
        <v/>
      </c>
      <c r="AQ921" s="61">
        <f>+AQ920-IF(AQ$18&gt;74,(AQ920/AQ$25)*$C$10)</f>
        <v/>
      </c>
      <c r="AR921" s="61">
        <f>+AR920-IF(AR$18&gt;74,(AR920/AR$25)*$C$10)</f>
        <v/>
      </c>
      <c r="AS921" s="61">
        <f>+AS920-IF(AS$18&gt;74,(AS920/AS$25)*$C$10)</f>
        <v/>
      </c>
      <c r="AT921" s="61">
        <f>+AT920-IF(AT$18&gt;74,(AT920/AT$25)*$C$10)</f>
        <v/>
      </c>
      <c r="AU921" s="61">
        <f>+AU920-IF(AU$18&gt;74,(AU920/AU$25)*$C$10)</f>
        <v/>
      </c>
      <c r="AV921" s="61">
        <f>+AV920-IF(AV$18&gt;74,(AV920/AV$25)*$C$10)</f>
        <v/>
      </c>
      <c r="AW921" s="61">
        <f>+AW920-IF(AW$18&gt;74,(AW920/AW$25)*$C$10)</f>
        <v/>
      </c>
      <c r="AX921" s="35">
        <f>IF(AW921&gt;0,1,0)</f>
        <v/>
      </c>
      <c r="AY921" s="35">
        <f>IF(AL921&gt;0,1,0)</f>
        <v/>
      </c>
      <c r="AZ921" s="35">
        <f>IF(AG921&gt;0,1,0)</f>
        <v/>
      </c>
      <c r="BA921" s="35">
        <f>IF(AB921&gt;0,1,0)</f>
        <v/>
      </c>
      <c r="BB921" s="35">
        <f>IF(W921&gt;0,1,0)</f>
        <v/>
      </c>
    </row>
    <row r="922">
      <c r="B922" s="154" t="inlineStr">
        <is>
          <t>trial 448</t>
        </is>
      </c>
      <c r="C922" s="155">
        <f>+start-C919</f>
        <v/>
      </c>
      <c r="D922" s="156">
        <f>IF((C922&lt;=0),0,((C922-D$24)*Stock*(_xlfn.NORM.INV(RAND(),stock_ave,stock_std))+(C922-D$24)*Bonds*(_xlfn.NORM.INV(RAND(),bond_ave,bond_std))+(C922-D$24)*cash*(_xlfn.NORM.INV(RAND(),cash_ave,cash_std))+(C922-D$24)))</f>
        <v/>
      </c>
      <c r="E922" s="156">
        <f>IF((D922&lt;=0),0,((D922-E$24)*Stock*(_xlfn.NORM.INV(RAND(),stock_ave,stock_std))+(D922-E$24)*Bonds*(_xlfn.NORM.INV(RAND(),bond_ave,bond_std))+(D922-E$24)*cash*(_xlfn.NORM.INV(RAND(),cash_ave,cash_std))+(D922-E$24)))</f>
        <v/>
      </c>
      <c r="F922" s="156">
        <f>IF((E922&lt;=0),0,((E922-F$24)*Stock*(_xlfn.NORM.INV(RAND(),stock_ave,stock_std))+(E922-F$24)*Bonds*(_xlfn.NORM.INV(RAND(),bond_ave,bond_std))+(E922-F$24)*cash*(_xlfn.NORM.INV(RAND(),cash_ave,cash_std))+(E922-F$24)))</f>
        <v/>
      </c>
      <c r="G922" s="156">
        <f>IF((F922&lt;=0),0,((F922-G$24)*Stock*(_xlfn.NORM.INV(RAND(),stock_ave,stock_std))+(F922-G$24)*Bonds*(_xlfn.NORM.INV(RAND(),bond_ave,bond_std))+(F922-G$24)*cash*(_xlfn.NORM.INV(RAND(),cash_ave,cash_std))+(F922-G$24)))</f>
        <v/>
      </c>
      <c r="H922" s="156">
        <f>IF((G922&lt;=0),0,((G922-H$24)*Stock*(_xlfn.NORM.INV(RAND(),stock_ave,stock_std))+(G922-H$24)*Bonds*(_xlfn.NORM.INV(RAND(),bond_ave,bond_std))+(G922-H$24)*cash*(_xlfn.NORM.INV(RAND(),cash_ave,cash_std))+(G922-H$24)))</f>
        <v/>
      </c>
      <c r="I922" s="156">
        <f>IF((H922&lt;=0),0,((H922-I$24)*Stock*(_xlfn.NORM.INV(RAND(),stock_ave,stock_std))+(H922-I$24)*Bonds*(_xlfn.NORM.INV(RAND(),bond_ave,bond_std))+(H922-I$24)*cash*(_xlfn.NORM.INV(RAND(),cash_ave,cash_std))+(H922-I$24)))</f>
        <v/>
      </c>
      <c r="J922" s="156">
        <f>IF((I922&lt;=0),0,((I922-J$24)*Stock*(_xlfn.NORM.INV(RAND(),stock_ave,stock_std))+(I922-J$24)*Bonds*(_xlfn.NORM.INV(RAND(),bond_ave,bond_std))+(I922-J$24)*cash*(_xlfn.NORM.INV(RAND(),cash_ave,cash_std))+(I922-J$24)))</f>
        <v/>
      </c>
      <c r="K922" s="156">
        <f>IF((J922&lt;=0),0,((J922-K$24)*Stock*(_xlfn.NORM.INV(RAND(),stock_ave,stock_std))+(J922-K$24)*Bonds*(_xlfn.NORM.INV(RAND(),bond_ave,bond_std))+(J922-K$24)*cash*(_xlfn.NORM.INV(RAND(),cash_ave,cash_std))+(J922-K$24)))</f>
        <v/>
      </c>
      <c r="L922" s="156">
        <f>IF((K922&lt;=0),0,((K922-L$24)*Stock*(_xlfn.NORM.INV(RAND(),stock_ave,stock_std))+(K922-L$24)*Bonds*(_xlfn.NORM.INV(RAND(),bond_ave,bond_std))+(K922-L$24)*cash*(_xlfn.NORM.INV(RAND(),cash_ave,cash_std))+(K922-L$24)))</f>
        <v/>
      </c>
      <c r="M922" s="156">
        <f>IF((L922&lt;=0),0,((L922-M$24)*Stock*(_xlfn.NORM.INV(RAND(),stock_ave,stock_std))+(L922-M$24)*Bonds*(_xlfn.NORM.INV(RAND(),bond_ave,bond_std))+(L922-M$24)*cash*(_xlfn.NORM.INV(RAND(),cash_ave,cash_std))+(L922-M$24)))</f>
        <v/>
      </c>
      <c r="N922" s="156">
        <f>IF((M922&lt;=0),0,((M922-N$24)*Stock*(_xlfn.NORM.INV(RAND(),stock_ave,stock_std))+(M922-N$24)*Bonds*(_xlfn.NORM.INV(RAND(),bond_ave,bond_std))+(M922-N$24)*cash*(_xlfn.NORM.INV(RAND(),cash_ave,cash_std))+(M922-N$24)))</f>
        <v/>
      </c>
      <c r="O922" s="156">
        <f>IF((N922&lt;=0),0,((N922-O$24)*Stock*(_xlfn.NORM.INV(RAND(),stock_ave,stock_std))+(N922-O$24)*Bonds*(_xlfn.NORM.INV(RAND(),bond_ave,bond_std))+(N922-O$24)*cash*(_xlfn.NORM.INV(RAND(),cash_ave,cash_std))+(N922-O$24)))</f>
        <v/>
      </c>
      <c r="P922" s="156">
        <f>IF((O922&lt;=0),0,((O922-P$24)*Stock*(_xlfn.NORM.INV(RAND(),stock_ave,stock_std))+(O922-P$24)*Bonds*(_xlfn.NORM.INV(RAND(),bond_ave,bond_std))+(O922-P$24)*cash*(_xlfn.NORM.INV(RAND(),cash_ave,cash_std))+(O922-P$24)))</f>
        <v/>
      </c>
      <c r="Q922" s="156">
        <f>IF((P922&lt;=0),0,((P922-Q$24)*Stock*(_xlfn.NORM.INV(RAND(),stock_ave,stock_std))+(P922-Q$24)*Bonds*(_xlfn.NORM.INV(RAND(),bond_ave,bond_std))+(P922-Q$24)*cash*(_xlfn.NORM.INV(RAND(),cash_ave,cash_std))+(P922-Q$24)))</f>
        <v/>
      </c>
      <c r="R922" s="156">
        <f>IF((Q922&lt;=0),0,((Q922-R$24)*Stock*(_xlfn.NORM.INV(RAND(),stock_ave,stock_std))+(Q922-R$24)*Bonds*(_xlfn.NORM.INV(RAND(),bond_ave,bond_std))+(Q922-R$24)*cash*(_xlfn.NORM.INV(RAND(),cash_ave,cash_std))+(Q922-R$24)))</f>
        <v/>
      </c>
      <c r="S922" s="156">
        <f>IF((R922&lt;=0),0,((R922-S$24)*Stock*(_xlfn.NORM.INV(RAND(),stock_ave,stock_std))+(R922-S$24)*Bonds*(_xlfn.NORM.INV(RAND(),bond_ave,bond_std))+(R922-S$24)*cash*(_xlfn.NORM.INV(RAND(),cash_ave,cash_std))+(R922-S$24)))</f>
        <v/>
      </c>
      <c r="T922" s="156">
        <f>IF((S922&lt;=0),0,((S922-T$24)*Stock*(_xlfn.NORM.INV(RAND(),stock_ave,stock_std))+(S922-T$24)*Bonds*(_xlfn.NORM.INV(RAND(),bond_ave,bond_std))+(S922-T$24)*cash*(_xlfn.NORM.INV(RAND(),cash_ave,cash_std))+(S922-T$24)))</f>
        <v/>
      </c>
      <c r="U922" s="156">
        <f>IF((T922&lt;=0),0,((T922-U$24)*Stock*(_xlfn.NORM.INV(RAND(),stock_ave,stock_std))+(T922-U$24)*Bonds*(_xlfn.NORM.INV(RAND(),bond_ave,bond_std))+(T922-U$24)*cash*(_xlfn.NORM.INV(RAND(),cash_ave,cash_std))+(T922-U$24)))</f>
        <v/>
      </c>
      <c r="V922" s="156">
        <f>IF((U922&lt;=0),0,((U922-V$24)*Stock*(_xlfn.NORM.INV(RAND(),stock_ave,stock_std))+(U922-V$24)*Bonds*(_xlfn.NORM.INV(RAND(),bond_ave,bond_std))+(U922-V$24)*cash*(_xlfn.NORM.INV(RAND(),cash_ave,cash_std))+(U922-V$24)))</f>
        <v/>
      </c>
      <c r="W922" s="156">
        <f>IF((V922&lt;=0),0,((V922-W$24)*Stock*(_xlfn.NORM.INV(RAND(),stock_ave,stock_std))+(V922-W$24)*Bonds*(_xlfn.NORM.INV(RAND(),bond_ave,bond_std))+(V922-W$24)*cash*(_xlfn.NORM.INV(RAND(),cash_ave,cash_std))+(V922-W$24)))</f>
        <v/>
      </c>
      <c r="X922" s="156">
        <f>IF((W922&lt;=0),0,((W922-X$24)*Stock*(_xlfn.NORM.INV(RAND(),stock_ave,stock_std))+(W922-X$24)*Bonds*(_xlfn.NORM.INV(RAND(),bond_ave,bond_std))+(W922-X$24)*cash*(_xlfn.NORM.INV(RAND(),cash_ave,cash_std))+(W922-X$24)))</f>
        <v/>
      </c>
      <c r="Y922" s="156">
        <f>IF((X922&lt;=0),0,((X922-Y$24)*Stock*(_xlfn.NORM.INV(RAND(),stock_ave,stock_std))+(X922-Y$24)*Bonds*(_xlfn.NORM.INV(RAND(),bond_ave,bond_std))+(X922-Y$24)*cash*(_xlfn.NORM.INV(RAND(),cash_ave,cash_std))+(X922-Y$24)))</f>
        <v/>
      </c>
      <c r="Z922" s="156">
        <f>IF((Y922&lt;=0),0,((Y922-Z$24)*Stock*(_xlfn.NORM.INV(RAND(),stock_ave,stock_std))+(Y922-Z$24)*Bonds*(_xlfn.NORM.INV(RAND(),bond_ave,bond_std))+(Y922-Z$24)*cash*(_xlfn.NORM.INV(RAND(),cash_ave,cash_std))+(Y922-Z$24)))</f>
        <v/>
      </c>
      <c r="AA922" s="156">
        <f>IF((Z922&lt;=0),0,((Z922-AA$24)*Stock*(_xlfn.NORM.INV(RAND(),stock_ave,stock_std))+(Z922-AA$24)*Bonds*(_xlfn.NORM.INV(RAND(),bond_ave,bond_std))+(Z922-AA$24)*cash*(_xlfn.NORM.INV(RAND(),cash_ave,cash_std))+(Z922-AA$24)))</f>
        <v/>
      </c>
      <c r="AB922" s="156">
        <f>IF((AA922&lt;=0),0,((AA922-AB$24)*Stock*(_xlfn.NORM.INV(RAND(),stock_ave,stock_std))+(AA922-AB$24)*Bonds*(_xlfn.NORM.INV(RAND(),bond_ave,bond_std))+(AA922-AB$24)*cash*(_xlfn.NORM.INV(RAND(),cash_ave,cash_std))+(AA922-AB$24)))</f>
        <v/>
      </c>
      <c r="AC922" s="156">
        <f>IF((AB922&lt;=0),0,((AB922-AC$24)*Stock*(_xlfn.NORM.INV(RAND(),stock_ave,stock_std))+(AB922-AC$24)*Bonds*(_xlfn.NORM.INV(RAND(),bond_ave,bond_std))+(AB922-AC$24)*cash*(_xlfn.NORM.INV(RAND(),cash_ave,cash_std))+(AB922-AC$24)))</f>
        <v/>
      </c>
      <c r="AD922" s="156">
        <f>IF((AC922&lt;=0),0,((AC922-AD$24)*Stock*(_xlfn.NORM.INV(RAND(),stock_ave,stock_std))+(AC922-AD$24)*Bonds*(_xlfn.NORM.INV(RAND(),bond_ave,bond_std))+(AC922-AD$24)*cash*(_xlfn.NORM.INV(RAND(),cash_ave,cash_std))+(AC922-AD$24)))</f>
        <v/>
      </c>
      <c r="AE922" s="156">
        <f>IF((AD922&lt;=0),0,((AD922-AE$24)*Stock*(_xlfn.NORM.INV(RAND(),stock_ave,stock_std))+(AD922-AE$24)*Bonds*(_xlfn.NORM.INV(RAND(),bond_ave,bond_std))+(AD922-AE$24)*cash*(_xlfn.NORM.INV(RAND(),cash_ave,cash_std))+(AD922-AE$24)))</f>
        <v/>
      </c>
      <c r="AF922" s="156">
        <f>IF((AE922&lt;=0),0,((AE922-AF$24)*Stock*(_xlfn.NORM.INV(RAND(),stock_ave,stock_std))+(AE922-AF$24)*Bonds*(_xlfn.NORM.INV(RAND(),bond_ave,bond_std))+(AE922-AF$24)*cash*(_xlfn.NORM.INV(RAND(),cash_ave,cash_std))+(AE922-AF$24)))</f>
        <v/>
      </c>
      <c r="AG922" s="156">
        <f>IF((AF922&lt;=0),0,((AF922-AG$24)*Stock*(_xlfn.NORM.INV(RAND(),stock_ave,stock_std))+(AF922-AG$24)*Bonds*(_xlfn.NORM.INV(RAND(),bond_ave,bond_std))+(AF922-AG$24)*cash*(_xlfn.NORM.INV(RAND(),cash_ave,cash_std))+(AF922-AG$24)))</f>
        <v/>
      </c>
      <c r="AH922" s="156">
        <f>IF((AG922&lt;=0),0,((AG922-AH$24)*Stock*(_xlfn.NORM.INV(RAND(),stock_ave,stock_std))+(AG922-AH$24)*Bonds*(_xlfn.NORM.INV(RAND(),bond_ave,bond_std))+(AG922-AH$24)*cash*(_xlfn.NORM.INV(RAND(),cash_ave,cash_std))+(AG922-AH$24)))</f>
        <v/>
      </c>
      <c r="AI922" s="156">
        <f>IF((AH922&lt;=0),0,((AH922-AI$24)*Stock*(_xlfn.NORM.INV(RAND(),stock_ave,stock_std))+(AH922-AI$24)*Bonds*(_xlfn.NORM.INV(RAND(),bond_ave,bond_std))+(AH922-AI$24)*cash*(_xlfn.NORM.INV(RAND(),cash_ave,cash_std))+(AH922-AI$24)))</f>
        <v/>
      </c>
      <c r="AJ922" s="156">
        <f>IF((AI922&lt;=0),0,((AI922-AJ$24)*Stock*(_xlfn.NORM.INV(RAND(),stock_ave,stock_std))+(AI922-AJ$24)*Bonds*(_xlfn.NORM.INV(RAND(),bond_ave,bond_std))+(AI922-AJ$24)*cash*(_xlfn.NORM.INV(RAND(),cash_ave,cash_std))+(AI922-AJ$24)))</f>
        <v/>
      </c>
      <c r="AK922" s="156">
        <f>IF((AJ922&lt;=0),0,((AJ922-AK$24)*Stock*(_xlfn.NORM.INV(RAND(),stock_ave,stock_std))+(AJ922-AK$24)*Bonds*(_xlfn.NORM.INV(RAND(),bond_ave,bond_std))+(AJ922-AK$24)*cash*(_xlfn.NORM.INV(RAND(),cash_ave,cash_std))+(AJ922-AK$24)))</f>
        <v/>
      </c>
      <c r="AL922" s="156">
        <f>IF((AK922&lt;=0),0,((AK922-AL$24)*Stock*(_xlfn.NORM.INV(RAND(),stock_ave,stock_std))+(AK922-AL$24)*Bonds*(_xlfn.NORM.INV(RAND(),bond_ave,bond_std))+(AK922-AL$24)*cash*(_xlfn.NORM.INV(RAND(),cash_ave,cash_std))+(AK922-AL$24)))</f>
        <v/>
      </c>
      <c r="AM922" s="156">
        <f>IF((AL922&lt;=0),0,((AL922-AM$24)*Stock*(_xlfn.NORM.INV(RAND(),stock_ave,stock_std))+(AL922-AM$24)*Bonds*(_xlfn.NORM.INV(RAND(),bond_ave,bond_std))+(AL922-AM$24)*cash*(_xlfn.NORM.INV(RAND(),cash_ave,cash_std))+(AL922-AM$24)))</f>
        <v/>
      </c>
      <c r="AN922" s="156">
        <f>IF((AM922&lt;=0),0,((AM922-AN$24)*Stock*(_xlfn.NORM.INV(RAND(),stock_ave,stock_std))+(AM922-AN$24)*Bonds*(_xlfn.NORM.INV(RAND(),bond_ave,bond_std))+(AM922-AN$24)*cash*(_xlfn.NORM.INV(RAND(),cash_ave,cash_std))+(AM922-AN$24)))</f>
        <v/>
      </c>
      <c r="AO922" s="156">
        <f>IF((AN922&lt;=0),0,((AN922-AO$24)*Stock*(_xlfn.NORM.INV(RAND(),stock_ave,stock_std))+(AN922-AO$24)*Bonds*(_xlfn.NORM.INV(RAND(),bond_ave,bond_std))+(AN922-AO$24)*cash*(_xlfn.NORM.INV(RAND(),cash_ave,cash_std))+(AN922-AO$24)))</f>
        <v/>
      </c>
      <c r="AP922" s="156">
        <f>IF((AO922&lt;=0),0,((AO922-AP$24)*Stock*(_xlfn.NORM.INV(RAND(),stock_ave,stock_std))+(AO922-AP$24)*Bonds*(_xlfn.NORM.INV(RAND(),bond_ave,bond_std))+(AO922-AP$24)*cash*(_xlfn.NORM.INV(RAND(),cash_ave,cash_std))+(AO922-AP$24)))</f>
        <v/>
      </c>
      <c r="AQ922" s="156">
        <f>IF((AP922&lt;=0),0,((AP922-AQ$24)*Stock*(_xlfn.NORM.INV(RAND(),stock_ave,stock_std))+(AP922-AQ$24)*Bonds*(_xlfn.NORM.INV(RAND(),bond_ave,bond_std))+(AP922-AQ$24)*cash*(_xlfn.NORM.INV(RAND(),cash_ave,cash_std))+(AP922-AQ$24)))</f>
        <v/>
      </c>
      <c r="AR922" s="156">
        <f>IF((AQ922&lt;=0),0,((AQ922-AR$24)*Stock*(_xlfn.NORM.INV(RAND(),stock_ave,stock_std))+(AQ922-AR$24)*Bonds*(_xlfn.NORM.INV(RAND(),bond_ave,bond_std))+(AQ922-AR$24)*cash*(_xlfn.NORM.INV(RAND(),cash_ave,cash_std))+(AQ922-AR$24)))</f>
        <v/>
      </c>
      <c r="AS922" s="156">
        <f>IF((AR922&lt;=0),0,((AR922-AS$24)*Stock*(_xlfn.NORM.INV(RAND(),stock_ave,stock_std))+(AR922-AS$24)*Bonds*(_xlfn.NORM.INV(RAND(),bond_ave,bond_std))+(AR922-AS$24)*cash*(_xlfn.NORM.INV(RAND(),cash_ave,cash_std))+(AR922-AS$24)))</f>
        <v/>
      </c>
      <c r="AT922" s="156">
        <f>IF((AS922&lt;=0),0,((AS922-AT$24)*Stock*(_xlfn.NORM.INV(RAND(),stock_ave,stock_std))+(AS922-AT$24)*Bonds*(_xlfn.NORM.INV(RAND(),bond_ave,bond_std))+(AS922-AT$24)*cash*(_xlfn.NORM.INV(RAND(),cash_ave,cash_std))+(AS922-AT$24)))</f>
        <v/>
      </c>
      <c r="AU922" s="156">
        <f>IF((AT922&lt;=0),0,((AT922-AU$24)*Stock*(_xlfn.NORM.INV(RAND(),stock_ave,stock_std))+(AT922-AU$24)*Bonds*(_xlfn.NORM.INV(RAND(),bond_ave,bond_std))+(AT922-AU$24)*cash*(_xlfn.NORM.INV(RAND(),cash_ave,cash_std))+(AT922-AU$24)))</f>
        <v/>
      </c>
      <c r="AV922" s="156">
        <f>IF((AU922&lt;=0),0,((AU922-AV$24)*Stock*(_xlfn.NORM.INV(RAND(),stock_ave,stock_std))+(AU922-AV$24)*Bonds*(_xlfn.NORM.INV(RAND(),bond_ave,bond_std))+(AU922-AV$24)*cash*(_xlfn.NORM.INV(RAND(),cash_ave,cash_std))+(AU922-AV$24)))</f>
        <v/>
      </c>
      <c r="AW922" s="156">
        <f>IF((AV922&lt;=0),0,((AV922-AW$24)*Stock*(_xlfn.NORM.INV(RAND(),stock_ave,stock_std))+(AV922-AW$24)*Bonds*(_xlfn.NORM.INV(RAND(),bond_ave,bond_std))+(AV922-AW$24)*cash*(_xlfn.NORM.INV(RAND(),cash_ave,cash_std))+(AV922-AW$24)))</f>
        <v/>
      </c>
      <c r="AX922" s="159" t="n"/>
      <c r="AY922" s="159" t="n"/>
      <c r="AZ922" s="159" t="n"/>
      <c r="BA922" s="159" t="n"/>
      <c r="BB922" s="159" t="n"/>
    </row>
    <row r="923">
      <c r="C923" s="147" t="n"/>
      <c r="D923" s="61">
        <f>+D922-IF(D$18&gt;74,(D922/D$25)*$C$10)</f>
        <v/>
      </c>
      <c r="E923" s="61">
        <f>+E922-IF(E$18&gt;74,(E922/E$25)*$C$10)</f>
        <v/>
      </c>
      <c r="F923" s="61">
        <f>+F922-IF(F$18&gt;74,(F922/F$25)*$C$10)</f>
        <v/>
      </c>
      <c r="G923" s="61">
        <f>+G922-IF(G$18&gt;74,(G922/G$25)*$C$10)</f>
        <v/>
      </c>
      <c r="H923" s="61">
        <f>+H922-IF(H$18&gt;74,(H922/H$25)*$C$10)</f>
        <v/>
      </c>
      <c r="I923" s="61">
        <f>+I922-IF(I$18&gt;74,(I922/I$25)*$C$10)</f>
        <v/>
      </c>
      <c r="J923" s="61">
        <f>+J922-IF(J$18&gt;74,(J922/J$25)*$C$10)</f>
        <v/>
      </c>
      <c r="K923" s="61">
        <f>+K922-IF(K$18&gt;74,(K922/K$25)*$C$10)</f>
        <v/>
      </c>
      <c r="L923" s="61">
        <f>+L922-IF(L$18&gt;74,(L922/L$25)*$C$10)</f>
        <v/>
      </c>
      <c r="M923" s="61">
        <f>+M922-IF(M$18&gt;74,(M922/M$25)*$C$10)</f>
        <v/>
      </c>
      <c r="N923" s="61">
        <f>+N922-IF(N$18&gt;74,(N922/N$25)*$C$10)</f>
        <v/>
      </c>
      <c r="O923" s="61">
        <f>+O922-IF(O$18&gt;74,(O922/O$25)*$C$10)</f>
        <v/>
      </c>
      <c r="P923" s="61">
        <f>+P922-IF(P$18&gt;74,(P922/P$25)*$C$10)</f>
        <v/>
      </c>
      <c r="Q923" s="61">
        <f>+Q922-IF(Q$18&gt;74,(Q922/Q$25)*$C$10)</f>
        <v/>
      </c>
      <c r="R923" s="61">
        <f>+R922-IF(R$18&gt;74,(R922/R$25)*$C$10)</f>
        <v/>
      </c>
      <c r="S923" s="61">
        <f>+S922-IF(S$18&gt;74,(S922/S$25)*$C$10)</f>
        <v/>
      </c>
      <c r="T923" s="61">
        <f>+T922-IF(T$18&gt;74,(T922/T$25)*$C$10)</f>
        <v/>
      </c>
      <c r="U923" s="61">
        <f>+U922-IF(U$18&gt;74,(U922/U$25)*$C$10)</f>
        <v/>
      </c>
      <c r="V923" s="61">
        <f>+V922-IF(V$18&gt;74,(V922/V$25)*$C$10)</f>
        <v/>
      </c>
      <c r="W923" s="61">
        <f>+W922-IF(W$18&gt;74,(W922/W$25)*$C$10)</f>
        <v/>
      </c>
      <c r="X923" s="61">
        <f>+X922-IF(X$18&gt;74,(X922/X$25)*$C$10)</f>
        <v/>
      </c>
      <c r="Y923" s="61">
        <f>+Y922-IF(Y$18&gt;74,(Y922/Y$25)*$C$10)</f>
        <v/>
      </c>
      <c r="Z923" s="61">
        <f>+Z922-IF(Z$18&gt;74,(Z922/Z$25)*$C$10)</f>
        <v/>
      </c>
      <c r="AA923" s="61">
        <f>+AA922-IF(AA$18&gt;74,(AA922/AA$25)*$C$10)</f>
        <v/>
      </c>
      <c r="AB923" s="61">
        <f>+AB922-IF(AB$18&gt;74,(AB922/AB$25)*$C$10)</f>
        <v/>
      </c>
      <c r="AC923" s="61">
        <f>+AC922-IF(AC$18&gt;74,(AC922/AC$25)*$C$10)</f>
        <v/>
      </c>
      <c r="AD923" s="61">
        <f>+AD922-IF(AD$18&gt;74,(AD922/AD$25)*$C$10)</f>
        <v/>
      </c>
      <c r="AE923" s="61">
        <f>+AE922-IF(AE$18&gt;74,(AE922/AE$25)*$C$10)</f>
        <v/>
      </c>
      <c r="AF923" s="61">
        <f>+AF922-IF(AF$18&gt;74,(AF922/AF$25)*$C$10)</f>
        <v/>
      </c>
      <c r="AG923" s="61">
        <f>+AG922-IF(AG$18&gt;74,(AG922/AG$25)*$C$10)</f>
        <v/>
      </c>
      <c r="AH923" s="61">
        <f>+AH922-IF(AH$18&gt;74,(AH922/AH$25)*$C$10)</f>
        <v/>
      </c>
      <c r="AI923" s="61">
        <f>+AI922-IF(AI$18&gt;74,(AI922/AI$25)*$C$10)</f>
        <v/>
      </c>
      <c r="AJ923" s="61">
        <f>+AJ922-IF(AJ$18&gt;74,(AJ922/AJ$25)*$C$10)</f>
        <v/>
      </c>
      <c r="AK923" s="61">
        <f>+AK922-IF(AK$18&gt;74,(AK922/AK$25)*$C$10)</f>
        <v/>
      </c>
      <c r="AL923" s="61">
        <f>+AL922-IF(AL$18&gt;74,(AL922/AL$25)*$C$10)</f>
        <v/>
      </c>
      <c r="AM923" s="61">
        <f>+AM922-IF(AM$18&gt;74,(AM922/AM$25)*$C$10)</f>
        <v/>
      </c>
      <c r="AN923" s="61">
        <f>+AN922-IF(AN$18&gt;74,(AN922/AN$25)*$C$10)</f>
        <v/>
      </c>
      <c r="AO923" s="61">
        <f>+AO922-IF(AO$18&gt;74,(AO922/AO$25)*$C$10)</f>
        <v/>
      </c>
      <c r="AP923" s="61">
        <f>+AP922-IF(AP$18&gt;74,(AP922/AP$25)*$C$10)</f>
        <v/>
      </c>
      <c r="AQ923" s="61">
        <f>+AQ922-IF(AQ$18&gt;74,(AQ922/AQ$25)*$C$10)</f>
        <v/>
      </c>
      <c r="AR923" s="61">
        <f>+AR922-IF(AR$18&gt;74,(AR922/AR$25)*$C$10)</f>
        <v/>
      </c>
      <c r="AS923" s="61">
        <f>+AS922-IF(AS$18&gt;74,(AS922/AS$25)*$C$10)</f>
        <v/>
      </c>
      <c r="AT923" s="61">
        <f>+AT922-IF(AT$18&gt;74,(AT922/AT$25)*$C$10)</f>
        <v/>
      </c>
      <c r="AU923" s="61">
        <f>+AU922-IF(AU$18&gt;74,(AU922/AU$25)*$C$10)</f>
        <v/>
      </c>
      <c r="AV923" s="61">
        <f>+AV922-IF(AV$18&gt;74,(AV922/AV$25)*$C$10)</f>
        <v/>
      </c>
      <c r="AW923" s="61">
        <f>+AW922-IF(AW$18&gt;74,(AW922/AW$25)*$C$10)</f>
        <v/>
      </c>
      <c r="AX923" s="35">
        <f>IF(AW923&gt;0,1,0)</f>
        <v/>
      </c>
      <c r="AY923" s="35">
        <f>IF(AL923&gt;0,1,0)</f>
        <v/>
      </c>
      <c r="AZ923" s="35">
        <f>IF(AG923&gt;0,1,0)</f>
        <v/>
      </c>
      <c r="BA923" s="35">
        <f>IF(AB923&gt;0,1,0)</f>
        <v/>
      </c>
      <c r="BB923" s="35">
        <f>IF(W923&gt;0,1,0)</f>
        <v/>
      </c>
    </row>
    <row r="924">
      <c r="B924" s="154" t="inlineStr">
        <is>
          <t>trial 449</t>
        </is>
      </c>
      <c r="C924" s="155">
        <f>+start-C921</f>
        <v/>
      </c>
      <c r="D924" s="156">
        <f>IF((C924&lt;=0),0,((C924-D$24)*Stock*(_xlfn.NORM.INV(RAND(),stock_ave,stock_std))+(C924-D$24)*Bonds*(_xlfn.NORM.INV(RAND(),bond_ave,bond_std))+(C924-D$24)*cash*(_xlfn.NORM.INV(RAND(),cash_ave,cash_std))+(C924-D$24)))</f>
        <v/>
      </c>
      <c r="E924" s="156">
        <f>IF((D924&lt;=0),0,((D924-E$24)*Stock*(_xlfn.NORM.INV(RAND(),stock_ave,stock_std))+(D924-E$24)*Bonds*(_xlfn.NORM.INV(RAND(),bond_ave,bond_std))+(D924-E$24)*cash*(_xlfn.NORM.INV(RAND(),cash_ave,cash_std))+(D924-E$24)))</f>
        <v/>
      </c>
      <c r="F924" s="156">
        <f>IF((E924&lt;=0),0,((E924-F$24)*Stock*(_xlfn.NORM.INV(RAND(),stock_ave,stock_std))+(E924-F$24)*Bonds*(_xlfn.NORM.INV(RAND(),bond_ave,bond_std))+(E924-F$24)*cash*(_xlfn.NORM.INV(RAND(),cash_ave,cash_std))+(E924-F$24)))</f>
        <v/>
      </c>
      <c r="G924" s="156">
        <f>IF((F924&lt;=0),0,((F924-G$24)*Stock*(_xlfn.NORM.INV(RAND(),stock_ave,stock_std))+(F924-G$24)*Bonds*(_xlfn.NORM.INV(RAND(),bond_ave,bond_std))+(F924-G$24)*cash*(_xlfn.NORM.INV(RAND(),cash_ave,cash_std))+(F924-G$24)))</f>
        <v/>
      </c>
      <c r="H924" s="156">
        <f>IF((G924&lt;=0),0,((G924-H$24)*Stock*(_xlfn.NORM.INV(RAND(),stock_ave,stock_std))+(G924-H$24)*Bonds*(_xlfn.NORM.INV(RAND(),bond_ave,bond_std))+(G924-H$24)*cash*(_xlfn.NORM.INV(RAND(),cash_ave,cash_std))+(G924-H$24)))</f>
        <v/>
      </c>
      <c r="I924" s="156">
        <f>IF((H924&lt;=0),0,((H924-I$24)*Stock*(_xlfn.NORM.INV(RAND(),stock_ave,stock_std))+(H924-I$24)*Bonds*(_xlfn.NORM.INV(RAND(),bond_ave,bond_std))+(H924-I$24)*cash*(_xlfn.NORM.INV(RAND(),cash_ave,cash_std))+(H924-I$24)))</f>
        <v/>
      </c>
      <c r="J924" s="156">
        <f>IF((I924&lt;=0),0,((I924-J$24)*Stock*(_xlfn.NORM.INV(RAND(),stock_ave,stock_std))+(I924-J$24)*Bonds*(_xlfn.NORM.INV(RAND(),bond_ave,bond_std))+(I924-J$24)*cash*(_xlfn.NORM.INV(RAND(),cash_ave,cash_std))+(I924-J$24)))</f>
        <v/>
      </c>
      <c r="K924" s="156">
        <f>IF((J924&lt;=0),0,((J924-K$24)*Stock*(_xlfn.NORM.INV(RAND(),stock_ave,stock_std))+(J924-K$24)*Bonds*(_xlfn.NORM.INV(RAND(),bond_ave,bond_std))+(J924-K$24)*cash*(_xlfn.NORM.INV(RAND(),cash_ave,cash_std))+(J924-K$24)))</f>
        <v/>
      </c>
      <c r="L924" s="156">
        <f>IF((K924&lt;=0),0,((K924-L$24)*Stock*(_xlfn.NORM.INV(RAND(),stock_ave,stock_std))+(K924-L$24)*Bonds*(_xlfn.NORM.INV(RAND(),bond_ave,bond_std))+(K924-L$24)*cash*(_xlfn.NORM.INV(RAND(),cash_ave,cash_std))+(K924-L$24)))</f>
        <v/>
      </c>
      <c r="M924" s="156">
        <f>IF((L924&lt;=0),0,((L924-M$24)*Stock*(_xlfn.NORM.INV(RAND(),stock_ave,stock_std))+(L924-M$24)*Bonds*(_xlfn.NORM.INV(RAND(),bond_ave,bond_std))+(L924-M$24)*cash*(_xlfn.NORM.INV(RAND(),cash_ave,cash_std))+(L924-M$24)))</f>
        <v/>
      </c>
      <c r="N924" s="156">
        <f>IF((M924&lt;=0),0,((M924-N$24)*Stock*(_xlfn.NORM.INV(RAND(),stock_ave,stock_std))+(M924-N$24)*Bonds*(_xlfn.NORM.INV(RAND(),bond_ave,bond_std))+(M924-N$24)*cash*(_xlfn.NORM.INV(RAND(),cash_ave,cash_std))+(M924-N$24)))</f>
        <v/>
      </c>
      <c r="O924" s="156">
        <f>IF((N924&lt;=0),0,((N924-O$24)*Stock*(_xlfn.NORM.INV(RAND(),stock_ave,stock_std))+(N924-O$24)*Bonds*(_xlfn.NORM.INV(RAND(),bond_ave,bond_std))+(N924-O$24)*cash*(_xlfn.NORM.INV(RAND(),cash_ave,cash_std))+(N924-O$24)))</f>
        <v/>
      </c>
      <c r="P924" s="156">
        <f>IF((O924&lt;=0),0,((O924-P$24)*Stock*(_xlfn.NORM.INV(RAND(),stock_ave,stock_std))+(O924-P$24)*Bonds*(_xlfn.NORM.INV(RAND(),bond_ave,bond_std))+(O924-P$24)*cash*(_xlfn.NORM.INV(RAND(),cash_ave,cash_std))+(O924-P$24)))</f>
        <v/>
      </c>
      <c r="Q924" s="156">
        <f>IF((P924&lt;=0),0,((P924-Q$24)*Stock*(_xlfn.NORM.INV(RAND(),stock_ave,stock_std))+(P924-Q$24)*Bonds*(_xlfn.NORM.INV(RAND(),bond_ave,bond_std))+(P924-Q$24)*cash*(_xlfn.NORM.INV(RAND(),cash_ave,cash_std))+(P924-Q$24)))</f>
        <v/>
      </c>
      <c r="R924" s="156">
        <f>IF((Q924&lt;=0),0,((Q924-R$24)*Stock*(_xlfn.NORM.INV(RAND(),stock_ave,stock_std))+(Q924-R$24)*Bonds*(_xlfn.NORM.INV(RAND(),bond_ave,bond_std))+(Q924-R$24)*cash*(_xlfn.NORM.INV(RAND(),cash_ave,cash_std))+(Q924-R$24)))</f>
        <v/>
      </c>
      <c r="S924" s="156">
        <f>IF((R924&lt;=0),0,((R924-S$24)*Stock*(_xlfn.NORM.INV(RAND(),stock_ave,stock_std))+(R924-S$24)*Bonds*(_xlfn.NORM.INV(RAND(),bond_ave,bond_std))+(R924-S$24)*cash*(_xlfn.NORM.INV(RAND(),cash_ave,cash_std))+(R924-S$24)))</f>
        <v/>
      </c>
      <c r="T924" s="156">
        <f>IF((S924&lt;=0),0,((S924-T$24)*Stock*(_xlfn.NORM.INV(RAND(),stock_ave,stock_std))+(S924-T$24)*Bonds*(_xlfn.NORM.INV(RAND(),bond_ave,bond_std))+(S924-T$24)*cash*(_xlfn.NORM.INV(RAND(),cash_ave,cash_std))+(S924-T$24)))</f>
        <v/>
      </c>
      <c r="U924" s="156">
        <f>IF((T924&lt;=0),0,((T924-U$24)*Stock*(_xlfn.NORM.INV(RAND(),stock_ave,stock_std))+(T924-U$24)*Bonds*(_xlfn.NORM.INV(RAND(),bond_ave,bond_std))+(T924-U$24)*cash*(_xlfn.NORM.INV(RAND(),cash_ave,cash_std))+(T924-U$24)))</f>
        <v/>
      </c>
      <c r="V924" s="156">
        <f>IF((U924&lt;=0),0,((U924-V$24)*Stock*(_xlfn.NORM.INV(RAND(),stock_ave,stock_std))+(U924-V$24)*Bonds*(_xlfn.NORM.INV(RAND(),bond_ave,bond_std))+(U924-V$24)*cash*(_xlfn.NORM.INV(RAND(),cash_ave,cash_std))+(U924-V$24)))</f>
        <v/>
      </c>
      <c r="W924" s="156">
        <f>IF((V924&lt;=0),0,((V924-W$24)*Stock*(_xlfn.NORM.INV(RAND(),stock_ave,stock_std))+(V924-W$24)*Bonds*(_xlfn.NORM.INV(RAND(),bond_ave,bond_std))+(V924-W$24)*cash*(_xlfn.NORM.INV(RAND(),cash_ave,cash_std))+(V924-W$24)))</f>
        <v/>
      </c>
      <c r="X924" s="156">
        <f>IF((W924&lt;=0),0,((W924-X$24)*Stock*(_xlfn.NORM.INV(RAND(),stock_ave,stock_std))+(W924-X$24)*Bonds*(_xlfn.NORM.INV(RAND(),bond_ave,bond_std))+(W924-X$24)*cash*(_xlfn.NORM.INV(RAND(),cash_ave,cash_std))+(W924-X$24)))</f>
        <v/>
      </c>
      <c r="Y924" s="156">
        <f>IF((X924&lt;=0),0,((X924-Y$24)*Stock*(_xlfn.NORM.INV(RAND(),stock_ave,stock_std))+(X924-Y$24)*Bonds*(_xlfn.NORM.INV(RAND(),bond_ave,bond_std))+(X924-Y$24)*cash*(_xlfn.NORM.INV(RAND(),cash_ave,cash_std))+(X924-Y$24)))</f>
        <v/>
      </c>
      <c r="Z924" s="156">
        <f>IF((Y924&lt;=0),0,((Y924-Z$24)*Stock*(_xlfn.NORM.INV(RAND(),stock_ave,stock_std))+(Y924-Z$24)*Bonds*(_xlfn.NORM.INV(RAND(),bond_ave,bond_std))+(Y924-Z$24)*cash*(_xlfn.NORM.INV(RAND(),cash_ave,cash_std))+(Y924-Z$24)))</f>
        <v/>
      </c>
      <c r="AA924" s="156">
        <f>IF((Z924&lt;=0),0,((Z924-AA$24)*Stock*(_xlfn.NORM.INV(RAND(),stock_ave,stock_std))+(Z924-AA$24)*Bonds*(_xlfn.NORM.INV(RAND(),bond_ave,bond_std))+(Z924-AA$24)*cash*(_xlfn.NORM.INV(RAND(),cash_ave,cash_std))+(Z924-AA$24)))</f>
        <v/>
      </c>
      <c r="AB924" s="156">
        <f>IF((AA924&lt;=0),0,((AA924-AB$24)*Stock*(_xlfn.NORM.INV(RAND(),stock_ave,stock_std))+(AA924-AB$24)*Bonds*(_xlfn.NORM.INV(RAND(),bond_ave,bond_std))+(AA924-AB$24)*cash*(_xlfn.NORM.INV(RAND(),cash_ave,cash_std))+(AA924-AB$24)))</f>
        <v/>
      </c>
      <c r="AC924" s="156">
        <f>IF((AB924&lt;=0),0,((AB924-AC$24)*Stock*(_xlfn.NORM.INV(RAND(),stock_ave,stock_std))+(AB924-AC$24)*Bonds*(_xlfn.NORM.INV(RAND(),bond_ave,bond_std))+(AB924-AC$24)*cash*(_xlfn.NORM.INV(RAND(),cash_ave,cash_std))+(AB924-AC$24)))</f>
        <v/>
      </c>
      <c r="AD924" s="156">
        <f>IF((AC924&lt;=0),0,((AC924-AD$24)*Stock*(_xlfn.NORM.INV(RAND(),stock_ave,stock_std))+(AC924-AD$24)*Bonds*(_xlfn.NORM.INV(RAND(),bond_ave,bond_std))+(AC924-AD$24)*cash*(_xlfn.NORM.INV(RAND(),cash_ave,cash_std))+(AC924-AD$24)))</f>
        <v/>
      </c>
      <c r="AE924" s="156">
        <f>IF((AD924&lt;=0),0,((AD924-AE$24)*Stock*(_xlfn.NORM.INV(RAND(),stock_ave,stock_std))+(AD924-AE$24)*Bonds*(_xlfn.NORM.INV(RAND(),bond_ave,bond_std))+(AD924-AE$24)*cash*(_xlfn.NORM.INV(RAND(),cash_ave,cash_std))+(AD924-AE$24)))</f>
        <v/>
      </c>
      <c r="AF924" s="156">
        <f>IF((AE924&lt;=0),0,((AE924-AF$24)*Stock*(_xlfn.NORM.INV(RAND(),stock_ave,stock_std))+(AE924-AF$24)*Bonds*(_xlfn.NORM.INV(RAND(),bond_ave,bond_std))+(AE924-AF$24)*cash*(_xlfn.NORM.INV(RAND(),cash_ave,cash_std))+(AE924-AF$24)))</f>
        <v/>
      </c>
      <c r="AG924" s="156">
        <f>IF((AF924&lt;=0),0,((AF924-AG$24)*Stock*(_xlfn.NORM.INV(RAND(),stock_ave,stock_std))+(AF924-AG$24)*Bonds*(_xlfn.NORM.INV(RAND(),bond_ave,bond_std))+(AF924-AG$24)*cash*(_xlfn.NORM.INV(RAND(),cash_ave,cash_std))+(AF924-AG$24)))</f>
        <v/>
      </c>
      <c r="AH924" s="156">
        <f>IF((AG924&lt;=0),0,((AG924-AH$24)*Stock*(_xlfn.NORM.INV(RAND(),stock_ave,stock_std))+(AG924-AH$24)*Bonds*(_xlfn.NORM.INV(RAND(),bond_ave,bond_std))+(AG924-AH$24)*cash*(_xlfn.NORM.INV(RAND(),cash_ave,cash_std))+(AG924-AH$24)))</f>
        <v/>
      </c>
      <c r="AI924" s="156">
        <f>IF((AH924&lt;=0),0,((AH924-AI$24)*Stock*(_xlfn.NORM.INV(RAND(),stock_ave,stock_std))+(AH924-AI$24)*Bonds*(_xlfn.NORM.INV(RAND(),bond_ave,bond_std))+(AH924-AI$24)*cash*(_xlfn.NORM.INV(RAND(),cash_ave,cash_std))+(AH924-AI$24)))</f>
        <v/>
      </c>
      <c r="AJ924" s="156">
        <f>IF((AI924&lt;=0),0,((AI924-AJ$24)*Stock*(_xlfn.NORM.INV(RAND(),stock_ave,stock_std))+(AI924-AJ$24)*Bonds*(_xlfn.NORM.INV(RAND(),bond_ave,bond_std))+(AI924-AJ$24)*cash*(_xlfn.NORM.INV(RAND(),cash_ave,cash_std))+(AI924-AJ$24)))</f>
        <v/>
      </c>
      <c r="AK924" s="156">
        <f>IF((AJ924&lt;=0),0,((AJ924-AK$24)*Stock*(_xlfn.NORM.INV(RAND(),stock_ave,stock_std))+(AJ924-AK$24)*Bonds*(_xlfn.NORM.INV(RAND(),bond_ave,bond_std))+(AJ924-AK$24)*cash*(_xlfn.NORM.INV(RAND(),cash_ave,cash_std))+(AJ924-AK$24)))</f>
        <v/>
      </c>
      <c r="AL924" s="156">
        <f>IF((AK924&lt;=0),0,((AK924-AL$24)*Stock*(_xlfn.NORM.INV(RAND(),stock_ave,stock_std))+(AK924-AL$24)*Bonds*(_xlfn.NORM.INV(RAND(),bond_ave,bond_std))+(AK924-AL$24)*cash*(_xlfn.NORM.INV(RAND(),cash_ave,cash_std))+(AK924-AL$24)))</f>
        <v/>
      </c>
      <c r="AM924" s="156">
        <f>IF((AL924&lt;=0),0,((AL924-AM$24)*Stock*(_xlfn.NORM.INV(RAND(),stock_ave,stock_std))+(AL924-AM$24)*Bonds*(_xlfn.NORM.INV(RAND(),bond_ave,bond_std))+(AL924-AM$24)*cash*(_xlfn.NORM.INV(RAND(),cash_ave,cash_std))+(AL924-AM$24)))</f>
        <v/>
      </c>
      <c r="AN924" s="156">
        <f>IF((AM924&lt;=0),0,((AM924-AN$24)*Stock*(_xlfn.NORM.INV(RAND(),stock_ave,stock_std))+(AM924-AN$24)*Bonds*(_xlfn.NORM.INV(RAND(),bond_ave,bond_std))+(AM924-AN$24)*cash*(_xlfn.NORM.INV(RAND(),cash_ave,cash_std))+(AM924-AN$24)))</f>
        <v/>
      </c>
      <c r="AO924" s="156">
        <f>IF((AN924&lt;=0),0,((AN924-AO$24)*Stock*(_xlfn.NORM.INV(RAND(),stock_ave,stock_std))+(AN924-AO$24)*Bonds*(_xlfn.NORM.INV(RAND(),bond_ave,bond_std))+(AN924-AO$24)*cash*(_xlfn.NORM.INV(RAND(),cash_ave,cash_std))+(AN924-AO$24)))</f>
        <v/>
      </c>
      <c r="AP924" s="156">
        <f>IF((AO924&lt;=0),0,((AO924-AP$24)*Stock*(_xlfn.NORM.INV(RAND(),stock_ave,stock_std))+(AO924-AP$24)*Bonds*(_xlfn.NORM.INV(RAND(),bond_ave,bond_std))+(AO924-AP$24)*cash*(_xlfn.NORM.INV(RAND(),cash_ave,cash_std))+(AO924-AP$24)))</f>
        <v/>
      </c>
      <c r="AQ924" s="156">
        <f>IF((AP924&lt;=0),0,((AP924-AQ$24)*Stock*(_xlfn.NORM.INV(RAND(),stock_ave,stock_std))+(AP924-AQ$24)*Bonds*(_xlfn.NORM.INV(RAND(),bond_ave,bond_std))+(AP924-AQ$24)*cash*(_xlfn.NORM.INV(RAND(),cash_ave,cash_std))+(AP924-AQ$24)))</f>
        <v/>
      </c>
      <c r="AR924" s="156">
        <f>IF((AQ924&lt;=0),0,((AQ924-AR$24)*Stock*(_xlfn.NORM.INV(RAND(),stock_ave,stock_std))+(AQ924-AR$24)*Bonds*(_xlfn.NORM.INV(RAND(),bond_ave,bond_std))+(AQ924-AR$24)*cash*(_xlfn.NORM.INV(RAND(),cash_ave,cash_std))+(AQ924-AR$24)))</f>
        <v/>
      </c>
      <c r="AS924" s="156">
        <f>IF((AR924&lt;=0),0,((AR924-AS$24)*Stock*(_xlfn.NORM.INV(RAND(),stock_ave,stock_std))+(AR924-AS$24)*Bonds*(_xlfn.NORM.INV(RAND(),bond_ave,bond_std))+(AR924-AS$24)*cash*(_xlfn.NORM.INV(RAND(),cash_ave,cash_std))+(AR924-AS$24)))</f>
        <v/>
      </c>
      <c r="AT924" s="156">
        <f>IF((AS924&lt;=0),0,((AS924-AT$24)*Stock*(_xlfn.NORM.INV(RAND(),stock_ave,stock_std))+(AS924-AT$24)*Bonds*(_xlfn.NORM.INV(RAND(),bond_ave,bond_std))+(AS924-AT$24)*cash*(_xlfn.NORM.INV(RAND(),cash_ave,cash_std))+(AS924-AT$24)))</f>
        <v/>
      </c>
      <c r="AU924" s="156">
        <f>IF((AT924&lt;=0),0,((AT924-AU$24)*Stock*(_xlfn.NORM.INV(RAND(),stock_ave,stock_std))+(AT924-AU$24)*Bonds*(_xlfn.NORM.INV(RAND(),bond_ave,bond_std))+(AT924-AU$24)*cash*(_xlfn.NORM.INV(RAND(),cash_ave,cash_std))+(AT924-AU$24)))</f>
        <v/>
      </c>
      <c r="AV924" s="156">
        <f>IF((AU924&lt;=0),0,((AU924-AV$24)*Stock*(_xlfn.NORM.INV(RAND(),stock_ave,stock_std))+(AU924-AV$24)*Bonds*(_xlfn.NORM.INV(RAND(),bond_ave,bond_std))+(AU924-AV$24)*cash*(_xlfn.NORM.INV(RAND(),cash_ave,cash_std))+(AU924-AV$24)))</f>
        <v/>
      </c>
      <c r="AW924" s="156">
        <f>IF((AV924&lt;=0),0,((AV924-AW$24)*Stock*(_xlfn.NORM.INV(RAND(),stock_ave,stock_std))+(AV924-AW$24)*Bonds*(_xlfn.NORM.INV(RAND(),bond_ave,bond_std))+(AV924-AW$24)*cash*(_xlfn.NORM.INV(RAND(),cash_ave,cash_std))+(AV924-AW$24)))</f>
        <v/>
      </c>
      <c r="AX924" s="159" t="n"/>
      <c r="AY924" s="159" t="n"/>
      <c r="AZ924" s="159" t="n"/>
      <c r="BA924" s="159" t="n"/>
      <c r="BB924" s="159" t="n"/>
    </row>
    <row r="925">
      <c r="C925" s="147" t="n"/>
      <c r="D925" s="61">
        <f>+D924-IF(D$18&gt;74,(D924/D$25)*$C$10)</f>
        <v/>
      </c>
      <c r="E925" s="61">
        <f>+E924-IF(E$18&gt;74,(E924/E$25)*$C$10)</f>
        <v/>
      </c>
      <c r="F925" s="61">
        <f>+F924-IF(F$18&gt;74,(F924/F$25)*$C$10)</f>
        <v/>
      </c>
      <c r="G925" s="61">
        <f>+G924-IF(G$18&gt;74,(G924/G$25)*$C$10)</f>
        <v/>
      </c>
      <c r="H925" s="61">
        <f>+H924-IF(H$18&gt;74,(H924/H$25)*$C$10)</f>
        <v/>
      </c>
      <c r="I925" s="61">
        <f>+I924-IF(I$18&gt;74,(I924/I$25)*$C$10)</f>
        <v/>
      </c>
      <c r="J925" s="61">
        <f>+J924-IF(J$18&gt;74,(J924/J$25)*$C$10)</f>
        <v/>
      </c>
      <c r="K925" s="61">
        <f>+K924-IF(K$18&gt;74,(K924/K$25)*$C$10)</f>
        <v/>
      </c>
      <c r="L925" s="61">
        <f>+L924-IF(L$18&gt;74,(L924/L$25)*$C$10)</f>
        <v/>
      </c>
      <c r="M925" s="61">
        <f>+M924-IF(M$18&gt;74,(M924/M$25)*$C$10)</f>
        <v/>
      </c>
      <c r="N925" s="61">
        <f>+N924-IF(N$18&gt;74,(N924/N$25)*$C$10)</f>
        <v/>
      </c>
      <c r="O925" s="61">
        <f>+O924-IF(O$18&gt;74,(O924/O$25)*$C$10)</f>
        <v/>
      </c>
      <c r="P925" s="61">
        <f>+P924-IF(P$18&gt;74,(P924/P$25)*$C$10)</f>
        <v/>
      </c>
      <c r="Q925" s="61">
        <f>+Q924-IF(Q$18&gt;74,(Q924/Q$25)*$C$10)</f>
        <v/>
      </c>
      <c r="R925" s="61">
        <f>+R924-IF(R$18&gt;74,(R924/R$25)*$C$10)</f>
        <v/>
      </c>
      <c r="S925" s="61">
        <f>+S924-IF(S$18&gt;74,(S924/S$25)*$C$10)</f>
        <v/>
      </c>
      <c r="T925" s="61">
        <f>+T924-IF(T$18&gt;74,(T924/T$25)*$C$10)</f>
        <v/>
      </c>
      <c r="U925" s="61">
        <f>+U924-IF(U$18&gt;74,(U924/U$25)*$C$10)</f>
        <v/>
      </c>
      <c r="V925" s="61">
        <f>+V924-IF(V$18&gt;74,(V924/V$25)*$C$10)</f>
        <v/>
      </c>
      <c r="W925" s="61">
        <f>+W924-IF(W$18&gt;74,(W924/W$25)*$C$10)</f>
        <v/>
      </c>
      <c r="X925" s="61">
        <f>+X924-IF(X$18&gt;74,(X924/X$25)*$C$10)</f>
        <v/>
      </c>
      <c r="Y925" s="61">
        <f>+Y924-IF(Y$18&gt;74,(Y924/Y$25)*$C$10)</f>
        <v/>
      </c>
      <c r="Z925" s="61">
        <f>+Z924-IF(Z$18&gt;74,(Z924/Z$25)*$C$10)</f>
        <v/>
      </c>
      <c r="AA925" s="61">
        <f>+AA924-IF(AA$18&gt;74,(AA924/AA$25)*$C$10)</f>
        <v/>
      </c>
      <c r="AB925" s="61">
        <f>+AB924-IF(AB$18&gt;74,(AB924/AB$25)*$C$10)</f>
        <v/>
      </c>
      <c r="AC925" s="61">
        <f>+AC924-IF(AC$18&gt;74,(AC924/AC$25)*$C$10)</f>
        <v/>
      </c>
      <c r="AD925" s="61">
        <f>+AD924-IF(AD$18&gt;74,(AD924/AD$25)*$C$10)</f>
        <v/>
      </c>
      <c r="AE925" s="61">
        <f>+AE924-IF(AE$18&gt;74,(AE924/AE$25)*$C$10)</f>
        <v/>
      </c>
      <c r="AF925" s="61">
        <f>+AF924-IF(AF$18&gt;74,(AF924/AF$25)*$C$10)</f>
        <v/>
      </c>
      <c r="AG925" s="61">
        <f>+AG924-IF(AG$18&gt;74,(AG924/AG$25)*$C$10)</f>
        <v/>
      </c>
      <c r="AH925" s="61">
        <f>+AH924-IF(AH$18&gt;74,(AH924/AH$25)*$C$10)</f>
        <v/>
      </c>
      <c r="AI925" s="61">
        <f>+AI924-IF(AI$18&gt;74,(AI924/AI$25)*$C$10)</f>
        <v/>
      </c>
      <c r="AJ925" s="61">
        <f>+AJ924-IF(AJ$18&gt;74,(AJ924/AJ$25)*$C$10)</f>
        <v/>
      </c>
      <c r="AK925" s="61">
        <f>+AK924-IF(AK$18&gt;74,(AK924/AK$25)*$C$10)</f>
        <v/>
      </c>
      <c r="AL925" s="61">
        <f>+AL924-IF(AL$18&gt;74,(AL924/AL$25)*$C$10)</f>
        <v/>
      </c>
      <c r="AM925" s="61">
        <f>+AM924-IF(AM$18&gt;74,(AM924/AM$25)*$C$10)</f>
        <v/>
      </c>
      <c r="AN925" s="61">
        <f>+AN924-IF(AN$18&gt;74,(AN924/AN$25)*$C$10)</f>
        <v/>
      </c>
      <c r="AO925" s="61">
        <f>+AO924-IF(AO$18&gt;74,(AO924/AO$25)*$C$10)</f>
        <v/>
      </c>
      <c r="AP925" s="61">
        <f>+AP924-IF(AP$18&gt;74,(AP924/AP$25)*$C$10)</f>
        <v/>
      </c>
      <c r="AQ925" s="61">
        <f>+AQ924-IF(AQ$18&gt;74,(AQ924/AQ$25)*$C$10)</f>
        <v/>
      </c>
      <c r="AR925" s="61">
        <f>+AR924-IF(AR$18&gt;74,(AR924/AR$25)*$C$10)</f>
        <v/>
      </c>
      <c r="AS925" s="61">
        <f>+AS924-IF(AS$18&gt;74,(AS924/AS$25)*$C$10)</f>
        <v/>
      </c>
      <c r="AT925" s="61">
        <f>+AT924-IF(AT$18&gt;74,(AT924/AT$25)*$C$10)</f>
        <v/>
      </c>
      <c r="AU925" s="61">
        <f>+AU924-IF(AU$18&gt;74,(AU924/AU$25)*$C$10)</f>
        <v/>
      </c>
      <c r="AV925" s="61">
        <f>+AV924-IF(AV$18&gt;74,(AV924/AV$25)*$C$10)</f>
        <v/>
      </c>
      <c r="AW925" s="61">
        <f>+AW924-IF(AW$18&gt;74,(AW924/AW$25)*$C$10)</f>
        <v/>
      </c>
      <c r="AX925" s="35">
        <f>IF(AW925&gt;0,1,0)</f>
        <v/>
      </c>
      <c r="AY925" s="35">
        <f>IF(AL925&gt;0,1,0)</f>
        <v/>
      </c>
      <c r="AZ925" s="35">
        <f>IF(AG925&gt;0,1,0)</f>
        <v/>
      </c>
      <c r="BA925" s="35">
        <f>IF(AB925&gt;0,1,0)</f>
        <v/>
      </c>
      <c r="BB925" s="35">
        <f>IF(W925&gt;0,1,0)</f>
        <v/>
      </c>
    </row>
    <row r="926">
      <c r="B926" s="154" t="inlineStr">
        <is>
          <t>trial 450</t>
        </is>
      </c>
      <c r="C926" s="155">
        <f>+start-C923</f>
        <v/>
      </c>
      <c r="D926" s="156">
        <f>IF((C926&lt;=0),0,((C926-D$24)*Stock*(_xlfn.NORM.INV(RAND(),stock_ave,stock_std))+(C926-D$24)*Bonds*(_xlfn.NORM.INV(RAND(),bond_ave,bond_std))+(C926-D$24)*cash*(_xlfn.NORM.INV(RAND(),cash_ave,cash_std))+(C926-D$24)))</f>
        <v/>
      </c>
      <c r="E926" s="156">
        <f>IF((D926&lt;=0),0,((D926-E$24)*Stock*(_xlfn.NORM.INV(RAND(),stock_ave,stock_std))+(D926-E$24)*Bonds*(_xlfn.NORM.INV(RAND(),bond_ave,bond_std))+(D926-E$24)*cash*(_xlfn.NORM.INV(RAND(),cash_ave,cash_std))+(D926-E$24)))</f>
        <v/>
      </c>
      <c r="F926" s="156">
        <f>IF((E926&lt;=0),0,((E926-F$24)*Stock*(_xlfn.NORM.INV(RAND(),stock_ave,stock_std))+(E926-F$24)*Bonds*(_xlfn.NORM.INV(RAND(),bond_ave,bond_std))+(E926-F$24)*cash*(_xlfn.NORM.INV(RAND(),cash_ave,cash_std))+(E926-F$24)))</f>
        <v/>
      </c>
      <c r="G926" s="156">
        <f>IF((F926&lt;=0),0,((F926-G$24)*Stock*(_xlfn.NORM.INV(RAND(),stock_ave,stock_std))+(F926-G$24)*Bonds*(_xlfn.NORM.INV(RAND(),bond_ave,bond_std))+(F926-G$24)*cash*(_xlfn.NORM.INV(RAND(),cash_ave,cash_std))+(F926-G$24)))</f>
        <v/>
      </c>
      <c r="H926" s="156">
        <f>IF((G926&lt;=0),0,((G926-H$24)*Stock*(_xlfn.NORM.INV(RAND(),stock_ave,stock_std))+(G926-H$24)*Bonds*(_xlfn.NORM.INV(RAND(),bond_ave,bond_std))+(G926-H$24)*cash*(_xlfn.NORM.INV(RAND(),cash_ave,cash_std))+(G926-H$24)))</f>
        <v/>
      </c>
      <c r="I926" s="156">
        <f>IF((H926&lt;=0),0,((H926-I$24)*Stock*(_xlfn.NORM.INV(RAND(),stock_ave,stock_std))+(H926-I$24)*Bonds*(_xlfn.NORM.INV(RAND(),bond_ave,bond_std))+(H926-I$24)*cash*(_xlfn.NORM.INV(RAND(),cash_ave,cash_std))+(H926-I$24)))</f>
        <v/>
      </c>
      <c r="J926" s="156">
        <f>IF((I926&lt;=0),0,((I926-J$24)*Stock*(_xlfn.NORM.INV(RAND(),stock_ave,stock_std))+(I926-J$24)*Bonds*(_xlfn.NORM.INV(RAND(),bond_ave,bond_std))+(I926-J$24)*cash*(_xlfn.NORM.INV(RAND(),cash_ave,cash_std))+(I926-J$24)))</f>
        <v/>
      </c>
      <c r="K926" s="156">
        <f>IF((J926&lt;=0),0,((J926-K$24)*Stock*(_xlfn.NORM.INV(RAND(),stock_ave,stock_std))+(J926-K$24)*Bonds*(_xlfn.NORM.INV(RAND(),bond_ave,bond_std))+(J926-K$24)*cash*(_xlfn.NORM.INV(RAND(),cash_ave,cash_std))+(J926-K$24)))</f>
        <v/>
      </c>
      <c r="L926" s="156">
        <f>IF((K926&lt;=0),0,((K926-L$24)*Stock*(_xlfn.NORM.INV(RAND(),stock_ave,stock_std))+(K926-L$24)*Bonds*(_xlfn.NORM.INV(RAND(),bond_ave,bond_std))+(K926-L$24)*cash*(_xlfn.NORM.INV(RAND(),cash_ave,cash_std))+(K926-L$24)))</f>
        <v/>
      </c>
      <c r="M926" s="156">
        <f>IF((L926&lt;=0),0,((L926-M$24)*Stock*(_xlfn.NORM.INV(RAND(),stock_ave,stock_std))+(L926-M$24)*Bonds*(_xlfn.NORM.INV(RAND(),bond_ave,bond_std))+(L926-M$24)*cash*(_xlfn.NORM.INV(RAND(),cash_ave,cash_std))+(L926-M$24)))</f>
        <v/>
      </c>
      <c r="N926" s="156">
        <f>IF((M926&lt;=0),0,((M926-N$24)*Stock*(_xlfn.NORM.INV(RAND(),stock_ave,stock_std))+(M926-N$24)*Bonds*(_xlfn.NORM.INV(RAND(),bond_ave,bond_std))+(M926-N$24)*cash*(_xlfn.NORM.INV(RAND(),cash_ave,cash_std))+(M926-N$24)))</f>
        <v/>
      </c>
      <c r="O926" s="156">
        <f>IF((N926&lt;=0),0,((N926-O$24)*Stock*(_xlfn.NORM.INV(RAND(),stock_ave,stock_std))+(N926-O$24)*Bonds*(_xlfn.NORM.INV(RAND(),bond_ave,bond_std))+(N926-O$24)*cash*(_xlfn.NORM.INV(RAND(),cash_ave,cash_std))+(N926-O$24)))</f>
        <v/>
      </c>
      <c r="P926" s="156">
        <f>IF((O926&lt;=0),0,((O926-P$24)*Stock*(_xlfn.NORM.INV(RAND(),stock_ave,stock_std))+(O926-P$24)*Bonds*(_xlfn.NORM.INV(RAND(),bond_ave,bond_std))+(O926-P$24)*cash*(_xlfn.NORM.INV(RAND(),cash_ave,cash_std))+(O926-P$24)))</f>
        <v/>
      </c>
      <c r="Q926" s="156">
        <f>IF((P926&lt;=0),0,((P926-Q$24)*Stock*(_xlfn.NORM.INV(RAND(),stock_ave,stock_std))+(P926-Q$24)*Bonds*(_xlfn.NORM.INV(RAND(),bond_ave,bond_std))+(P926-Q$24)*cash*(_xlfn.NORM.INV(RAND(),cash_ave,cash_std))+(P926-Q$24)))</f>
        <v/>
      </c>
      <c r="R926" s="156">
        <f>IF((Q926&lt;=0),0,((Q926-R$24)*Stock*(_xlfn.NORM.INV(RAND(),stock_ave,stock_std))+(Q926-R$24)*Bonds*(_xlfn.NORM.INV(RAND(),bond_ave,bond_std))+(Q926-R$24)*cash*(_xlfn.NORM.INV(RAND(),cash_ave,cash_std))+(Q926-R$24)))</f>
        <v/>
      </c>
      <c r="S926" s="156">
        <f>IF((R926&lt;=0),0,((R926-S$24)*Stock*(_xlfn.NORM.INV(RAND(),stock_ave,stock_std))+(R926-S$24)*Bonds*(_xlfn.NORM.INV(RAND(),bond_ave,bond_std))+(R926-S$24)*cash*(_xlfn.NORM.INV(RAND(),cash_ave,cash_std))+(R926-S$24)))</f>
        <v/>
      </c>
      <c r="T926" s="156">
        <f>IF((S926&lt;=0),0,((S926-T$24)*Stock*(_xlfn.NORM.INV(RAND(),stock_ave,stock_std))+(S926-T$24)*Bonds*(_xlfn.NORM.INV(RAND(),bond_ave,bond_std))+(S926-T$24)*cash*(_xlfn.NORM.INV(RAND(),cash_ave,cash_std))+(S926-T$24)))</f>
        <v/>
      </c>
      <c r="U926" s="156">
        <f>IF((T926&lt;=0),0,((T926-U$24)*Stock*(_xlfn.NORM.INV(RAND(),stock_ave,stock_std))+(T926-U$24)*Bonds*(_xlfn.NORM.INV(RAND(),bond_ave,bond_std))+(T926-U$24)*cash*(_xlfn.NORM.INV(RAND(),cash_ave,cash_std))+(T926-U$24)))</f>
        <v/>
      </c>
      <c r="V926" s="156">
        <f>IF((U926&lt;=0),0,((U926-V$24)*Stock*(_xlfn.NORM.INV(RAND(),stock_ave,stock_std))+(U926-V$24)*Bonds*(_xlfn.NORM.INV(RAND(),bond_ave,bond_std))+(U926-V$24)*cash*(_xlfn.NORM.INV(RAND(),cash_ave,cash_std))+(U926-V$24)))</f>
        <v/>
      </c>
      <c r="W926" s="156">
        <f>IF((V926&lt;=0),0,((V926-W$24)*Stock*(_xlfn.NORM.INV(RAND(),stock_ave,stock_std))+(V926-W$24)*Bonds*(_xlfn.NORM.INV(RAND(),bond_ave,bond_std))+(V926-W$24)*cash*(_xlfn.NORM.INV(RAND(),cash_ave,cash_std))+(V926-W$24)))</f>
        <v/>
      </c>
      <c r="X926" s="156">
        <f>IF((W926&lt;=0),0,((W926-X$24)*Stock*(_xlfn.NORM.INV(RAND(),stock_ave,stock_std))+(W926-X$24)*Bonds*(_xlfn.NORM.INV(RAND(),bond_ave,bond_std))+(W926-X$24)*cash*(_xlfn.NORM.INV(RAND(),cash_ave,cash_std))+(W926-X$24)))</f>
        <v/>
      </c>
      <c r="Y926" s="156">
        <f>IF((X926&lt;=0),0,((X926-Y$24)*Stock*(_xlfn.NORM.INV(RAND(),stock_ave,stock_std))+(X926-Y$24)*Bonds*(_xlfn.NORM.INV(RAND(),bond_ave,bond_std))+(X926-Y$24)*cash*(_xlfn.NORM.INV(RAND(),cash_ave,cash_std))+(X926-Y$24)))</f>
        <v/>
      </c>
      <c r="Z926" s="156">
        <f>IF((Y926&lt;=0),0,((Y926-Z$24)*Stock*(_xlfn.NORM.INV(RAND(),stock_ave,stock_std))+(Y926-Z$24)*Bonds*(_xlfn.NORM.INV(RAND(),bond_ave,bond_std))+(Y926-Z$24)*cash*(_xlfn.NORM.INV(RAND(),cash_ave,cash_std))+(Y926-Z$24)))</f>
        <v/>
      </c>
      <c r="AA926" s="156">
        <f>IF((Z926&lt;=0),0,((Z926-AA$24)*Stock*(_xlfn.NORM.INV(RAND(),stock_ave,stock_std))+(Z926-AA$24)*Bonds*(_xlfn.NORM.INV(RAND(),bond_ave,bond_std))+(Z926-AA$24)*cash*(_xlfn.NORM.INV(RAND(),cash_ave,cash_std))+(Z926-AA$24)))</f>
        <v/>
      </c>
      <c r="AB926" s="156">
        <f>IF((AA926&lt;=0),0,((AA926-AB$24)*Stock*(_xlfn.NORM.INV(RAND(),stock_ave,stock_std))+(AA926-AB$24)*Bonds*(_xlfn.NORM.INV(RAND(),bond_ave,bond_std))+(AA926-AB$24)*cash*(_xlfn.NORM.INV(RAND(),cash_ave,cash_std))+(AA926-AB$24)))</f>
        <v/>
      </c>
      <c r="AC926" s="156">
        <f>IF((AB926&lt;=0),0,((AB926-AC$24)*Stock*(_xlfn.NORM.INV(RAND(),stock_ave,stock_std))+(AB926-AC$24)*Bonds*(_xlfn.NORM.INV(RAND(),bond_ave,bond_std))+(AB926-AC$24)*cash*(_xlfn.NORM.INV(RAND(),cash_ave,cash_std))+(AB926-AC$24)))</f>
        <v/>
      </c>
      <c r="AD926" s="156">
        <f>IF((AC926&lt;=0),0,((AC926-AD$24)*Stock*(_xlfn.NORM.INV(RAND(),stock_ave,stock_std))+(AC926-AD$24)*Bonds*(_xlfn.NORM.INV(RAND(),bond_ave,bond_std))+(AC926-AD$24)*cash*(_xlfn.NORM.INV(RAND(),cash_ave,cash_std))+(AC926-AD$24)))</f>
        <v/>
      </c>
      <c r="AE926" s="156">
        <f>IF((AD926&lt;=0),0,((AD926-AE$24)*Stock*(_xlfn.NORM.INV(RAND(),stock_ave,stock_std))+(AD926-AE$24)*Bonds*(_xlfn.NORM.INV(RAND(),bond_ave,bond_std))+(AD926-AE$24)*cash*(_xlfn.NORM.INV(RAND(),cash_ave,cash_std))+(AD926-AE$24)))</f>
        <v/>
      </c>
      <c r="AF926" s="156">
        <f>IF((AE926&lt;=0),0,((AE926-AF$24)*Stock*(_xlfn.NORM.INV(RAND(),stock_ave,stock_std))+(AE926-AF$24)*Bonds*(_xlfn.NORM.INV(RAND(),bond_ave,bond_std))+(AE926-AF$24)*cash*(_xlfn.NORM.INV(RAND(),cash_ave,cash_std))+(AE926-AF$24)))</f>
        <v/>
      </c>
      <c r="AG926" s="156">
        <f>IF((AF926&lt;=0),0,((AF926-AG$24)*Stock*(_xlfn.NORM.INV(RAND(),stock_ave,stock_std))+(AF926-AG$24)*Bonds*(_xlfn.NORM.INV(RAND(),bond_ave,bond_std))+(AF926-AG$24)*cash*(_xlfn.NORM.INV(RAND(),cash_ave,cash_std))+(AF926-AG$24)))</f>
        <v/>
      </c>
      <c r="AH926" s="156">
        <f>IF((AG926&lt;=0),0,((AG926-AH$24)*Stock*(_xlfn.NORM.INV(RAND(),stock_ave,stock_std))+(AG926-AH$24)*Bonds*(_xlfn.NORM.INV(RAND(),bond_ave,bond_std))+(AG926-AH$24)*cash*(_xlfn.NORM.INV(RAND(),cash_ave,cash_std))+(AG926-AH$24)))</f>
        <v/>
      </c>
      <c r="AI926" s="156">
        <f>IF((AH926&lt;=0),0,((AH926-AI$24)*Stock*(_xlfn.NORM.INV(RAND(),stock_ave,stock_std))+(AH926-AI$24)*Bonds*(_xlfn.NORM.INV(RAND(),bond_ave,bond_std))+(AH926-AI$24)*cash*(_xlfn.NORM.INV(RAND(),cash_ave,cash_std))+(AH926-AI$24)))</f>
        <v/>
      </c>
      <c r="AJ926" s="156">
        <f>IF((AI926&lt;=0),0,((AI926-AJ$24)*Stock*(_xlfn.NORM.INV(RAND(),stock_ave,stock_std))+(AI926-AJ$24)*Bonds*(_xlfn.NORM.INV(RAND(),bond_ave,bond_std))+(AI926-AJ$24)*cash*(_xlfn.NORM.INV(RAND(),cash_ave,cash_std))+(AI926-AJ$24)))</f>
        <v/>
      </c>
      <c r="AK926" s="156">
        <f>IF((AJ926&lt;=0),0,((AJ926-AK$24)*Stock*(_xlfn.NORM.INV(RAND(),stock_ave,stock_std))+(AJ926-AK$24)*Bonds*(_xlfn.NORM.INV(RAND(),bond_ave,bond_std))+(AJ926-AK$24)*cash*(_xlfn.NORM.INV(RAND(),cash_ave,cash_std))+(AJ926-AK$24)))</f>
        <v/>
      </c>
      <c r="AL926" s="156">
        <f>IF((AK926&lt;=0),0,((AK926-AL$24)*Stock*(_xlfn.NORM.INV(RAND(),stock_ave,stock_std))+(AK926-AL$24)*Bonds*(_xlfn.NORM.INV(RAND(),bond_ave,bond_std))+(AK926-AL$24)*cash*(_xlfn.NORM.INV(RAND(),cash_ave,cash_std))+(AK926-AL$24)))</f>
        <v/>
      </c>
      <c r="AM926" s="156">
        <f>IF((AL926&lt;=0),0,((AL926-AM$24)*Stock*(_xlfn.NORM.INV(RAND(),stock_ave,stock_std))+(AL926-AM$24)*Bonds*(_xlfn.NORM.INV(RAND(),bond_ave,bond_std))+(AL926-AM$24)*cash*(_xlfn.NORM.INV(RAND(),cash_ave,cash_std))+(AL926-AM$24)))</f>
        <v/>
      </c>
      <c r="AN926" s="156">
        <f>IF((AM926&lt;=0),0,((AM926-AN$24)*Stock*(_xlfn.NORM.INV(RAND(),stock_ave,stock_std))+(AM926-AN$24)*Bonds*(_xlfn.NORM.INV(RAND(),bond_ave,bond_std))+(AM926-AN$24)*cash*(_xlfn.NORM.INV(RAND(),cash_ave,cash_std))+(AM926-AN$24)))</f>
        <v/>
      </c>
      <c r="AO926" s="156">
        <f>IF((AN926&lt;=0),0,((AN926-AO$24)*Stock*(_xlfn.NORM.INV(RAND(),stock_ave,stock_std))+(AN926-AO$24)*Bonds*(_xlfn.NORM.INV(RAND(),bond_ave,bond_std))+(AN926-AO$24)*cash*(_xlfn.NORM.INV(RAND(),cash_ave,cash_std))+(AN926-AO$24)))</f>
        <v/>
      </c>
      <c r="AP926" s="156">
        <f>IF((AO926&lt;=0),0,((AO926-AP$24)*Stock*(_xlfn.NORM.INV(RAND(),stock_ave,stock_std))+(AO926-AP$24)*Bonds*(_xlfn.NORM.INV(RAND(),bond_ave,bond_std))+(AO926-AP$24)*cash*(_xlfn.NORM.INV(RAND(),cash_ave,cash_std))+(AO926-AP$24)))</f>
        <v/>
      </c>
      <c r="AQ926" s="156">
        <f>IF((AP926&lt;=0),0,((AP926-AQ$24)*Stock*(_xlfn.NORM.INV(RAND(),stock_ave,stock_std))+(AP926-AQ$24)*Bonds*(_xlfn.NORM.INV(RAND(),bond_ave,bond_std))+(AP926-AQ$24)*cash*(_xlfn.NORM.INV(RAND(),cash_ave,cash_std))+(AP926-AQ$24)))</f>
        <v/>
      </c>
      <c r="AR926" s="156">
        <f>IF((AQ926&lt;=0),0,((AQ926-AR$24)*Stock*(_xlfn.NORM.INV(RAND(),stock_ave,stock_std))+(AQ926-AR$24)*Bonds*(_xlfn.NORM.INV(RAND(),bond_ave,bond_std))+(AQ926-AR$24)*cash*(_xlfn.NORM.INV(RAND(),cash_ave,cash_std))+(AQ926-AR$24)))</f>
        <v/>
      </c>
      <c r="AS926" s="156">
        <f>IF((AR926&lt;=0),0,((AR926-AS$24)*Stock*(_xlfn.NORM.INV(RAND(),stock_ave,stock_std))+(AR926-AS$24)*Bonds*(_xlfn.NORM.INV(RAND(),bond_ave,bond_std))+(AR926-AS$24)*cash*(_xlfn.NORM.INV(RAND(),cash_ave,cash_std))+(AR926-AS$24)))</f>
        <v/>
      </c>
      <c r="AT926" s="156">
        <f>IF((AS926&lt;=0),0,((AS926-AT$24)*Stock*(_xlfn.NORM.INV(RAND(),stock_ave,stock_std))+(AS926-AT$24)*Bonds*(_xlfn.NORM.INV(RAND(),bond_ave,bond_std))+(AS926-AT$24)*cash*(_xlfn.NORM.INV(RAND(),cash_ave,cash_std))+(AS926-AT$24)))</f>
        <v/>
      </c>
      <c r="AU926" s="156">
        <f>IF((AT926&lt;=0),0,((AT926-AU$24)*Stock*(_xlfn.NORM.INV(RAND(),stock_ave,stock_std))+(AT926-AU$24)*Bonds*(_xlfn.NORM.INV(RAND(),bond_ave,bond_std))+(AT926-AU$24)*cash*(_xlfn.NORM.INV(RAND(),cash_ave,cash_std))+(AT926-AU$24)))</f>
        <v/>
      </c>
      <c r="AV926" s="156">
        <f>IF((AU926&lt;=0),0,((AU926-AV$24)*Stock*(_xlfn.NORM.INV(RAND(),stock_ave,stock_std))+(AU926-AV$24)*Bonds*(_xlfn.NORM.INV(RAND(),bond_ave,bond_std))+(AU926-AV$24)*cash*(_xlfn.NORM.INV(RAND(),cash_ave,cash_std))+(AU926-AV$24)))</f>
        <v/>
      </c>
      <c r="AW926" s="156">
        <f>IF((AV926&lt;=0),0,((AV926-AW$24)*Stock*(_xlfn.NORM.INV(RAND(),stock_ave,stock_std))+(AV926-AW$24)*Bonds*(_xlfn.NORM.INV(RAND(),bond_ave,bond_std))+(AV926-AW$24)*cash*(_xlfn.NORM.INV(RAND(),cash_ave,cash_std))+(AV926-AW$24)))</f>
        <v/>
      </c>
      <c r="AX926" s="159" t="n"/>
      <c r="AY926" s="159" t="n"/>
      <c r="AZ926" s="159" t="n"/>
      <c r="BA926" s="159" t="n"/>
      <c r="BB926" s="159" t="n"/>
    </row>
    <row r="927">
      <c r="C927" s="147" t="n"/>
      <c r="D927" s="61">
        <f>+D926-IF(D$18&gt;74,(D926/D$25)*$C$10)</f>
        <v/>
      </c>
      <c r="E927" s="61">
        <f>+E926-IF(E$18&gt;74,(E926/E$25)*$C$10)</f>
        <v/>
      </c>
      <c r="F927" s="61">
        <f>+F926-IF(F$18&gt;74,(F926/F$25)*$C$10)</f>
        <v/>
      </c>
      <c r="G927" s="61">
        <f>+G926-IF(G$18&gt;74,(G926/G$25)*$C$10)</f>
        <v/>
      </c>
      <c r="H927" s="61">
        <f>+H926-IF(H$18&gt;74,(H926/H$25)*$C$10)</f>
        <v/>
      </c>
      <c r="I927" s="61">
        <f>+I926-IF(I$18&gt;74,(I926/I$25)*$C$10)</f>
        <v/>
      </c>
      <c r="J927" s="61">
        <f>+J926-IF(J$18&gt;74,(J926/J$25)*$C$10)</f>
        <v/>
      </c>
      <c r="K927" s="61">
        <f>+K926-IF(K$18&gt;74,(K926/K$25)*$C$10)</f>
        <v/>
      </c>
      <c r="L927" s="61">
        <f>+L926-IF(L$18&gt;74,(L926/L$25)*$C$10)</f>
        <v/>
      </c>
      <c r="M927" s="61">
        <f>+M926-IF(M$18&gt;74,(M926/M$25)*$C$10)</f>
        <v/>
      </c>
      <c r="N927" s="61">
        <f>+N926-IF(N$18&gt;74,(N926/N$25)*$C$10)</f>
        <v/>
      </c>
      <c r="O927" s="61">
        <f>+O926-IF(O$18&gt;74,(O926/O$25)*$C$10)</f>
        <v/>
      </c>
      <c r="P927" s="61">
        <f>+P926-IF(P$18&gt;74,(P926/P$25)*$C$10)</f>
        <v/>
      </c>
      <c r="Q927" s="61">
        <f>+Q926-IF(Q$18&gt;74,(Q926/Q$25)*$C$10)</f>
        <v/>
      </c>
      <c r="R927" s="61">
        <f>+R926-IF(R$18&gt;74,(R926/R$25)*$C$10)</f>
        <v/>
      </c>
      <c r="S927" s="61">
        <f>+S926-IF(S$18&gt;74,(S926/S$25)*$C$10)</f>
        <v/>
      </c>
      <c r="T927" s="61">
        <f>+T926-IF(T$18&gt;74,(T926/T$25)*$C$10)</f>
        <v/>
      </c>
      <c r="U927" s="61">
        <f>+U926-IF(U$18&gt;74,(U926/U$25)*$C$10)</f>
        <v/>
      </c>
      <c r="V927" s="61">
        <f>+V926-IF(V$18&gt;74,(V926/V$25)*$C$10)</f>
        <v/>
      </c>
      <c r="W927" s="61">
        <f>+W926-IF(W$18&gt;74,(W926/W$25)*$C$10)</f>
        <v/>
      </c>
      <c r="X927" s="61">
        <f>+X926-IF(X$18&gt;74,(X926/X$25)*$C$10)</f>
        <v/>
      </c>
      <c r="Y927" s="61">
        <f>+Y926-IF(Y$18&gt;74,(Y926/Y$25)*$C$10)</f>
        <v/>
      </c>
      <c r="Z927" s="61">
        <f>+Z926-IF(Z$18&gt;74,(Z926/Z$25)*$C$10)</f>
        <v/>
      </c>
      <c r="AA927" s="61">
        <f>+AA926-IF(AA$18&gt;74,(AA926/AA$25)*$C$10)</f>
        <v/>
      </c>
      <c r="AB927" s="61">
        <f>+AB926-IF(AB$18&gt;74,(AB926/AB$25)*$C$10)</f>
        <v/>
      </c>
      <c r="AC927" s="61">
        <f>+AC926-IF(AC$18&gt;74,(AC926/AC$25)*$C$10)</f>
        <v/>
      </c>
      <c r="AD927" s="61">
        <f>+AD926-IF(AD$18&gt;74,(AD926/AD$25)*$C$10)</f>
        <v/>
      </c>
      <c r="AE927" s="61">
        <f>+AE926-IF(AE$18&gt;74,(AE926/AE$25)*$C$10)</f>
        <v/>
      </c>
      <c r="AF927" s="61">
        <f>+AF926-IF(AF$18&gt;74,(AF926/AF$25)*$C$10)</f>
        <v/>
      </c>
      <c r="AG927" s="61">
        <f>+AG926-IF(AG$18&gt;74,(AG926/AG$25)*$C$10)</f>
        <v/>
      </c>
      <c r="AH927" s="61">
        <f>+AH926-IF(AH$18&gt;74,(AH926/AH$25)*$C$10)</f>
        <v/>
      </c>
      <c r="AI927" s="61">
        <f>+AI926-IF(AI$18&gt;74,(AI926/AI$25)*$C$10)</f>
        <v/>
      </c>
      <c r="AJ927" s="61">
        <f>+AJ926-IF(AJ$18&gt;74,(AJ926/AJ$25)*$C$10)</f>
        <v/>
      </c>
      <c r="AK927" s="61">
        <f>+AK926-IF(AK$18&gt;74,(AK926/AK$25)*$C$10)</f>
        <v/>
      </c>
      <c r="AL927" s="61">
        <f>+AL926-IF(AL$18&gt;74,(AL926/AL$25)*$C$10)</f>
        <v/>
      </c>
      <c r="AM927" s="61">
        <f>+AM926-IF(AM$18&gt;74,(AM926/AM$25)*$C$10)</f>
        <v/>
      </c>
      <c r="AN927" s="61">
        <f>+AN926-IF(AN$18&gt;74,(AN926/AN$25)*$C$10)</f>
        <v/>
      </c>
      <c r="AO927" s="61">
        <f>+AO926-IF(AO$18&gt;74,(AO926/AO$25)*$C$10)</f>
        <v/>
      </c>
      <c r="AP927" s="61">
        <f>+AP926-IF(AP$18&gt;74,(AP926/AP$25)*$C$10)</f>
        <v/>
      </c>
      <c r="AQ927" s="61">
        <f>+AQ926-IF(AQ$18&gt;74,(AQ926/AQ$25)*$C$10)</f>
        <v/>
      </c>
      <c r="AR927" s="61">
        <f>+AR926-IF(AR$18&gt;74,(AR926/AR$25)*$C$10)</f>
        <v/>
      </c>
      <c r="AS927" s="61">
        <f>+AS926-IF(AS$18&gt;74,(AS926/AS$25)*$C$10)</f>
        <v/>
      </c>
      <c r="AT927" s="61">
        <f>+AT926-IF(AT$18&gt;74,(AT926/AT$25)*$C$10)</f>
        <v/>
      </c>
      <c r="AU927" s="61">
        <f>+AU926-IF(AU$18&gt;74,(AU926/AU$25)*$C$10)</f>
        <v/>
      </c>
      <c r="AV927" s="61">
        <f>+AV926-IF(AV$18&gt;74,(AV926/AV$25)*$C$10)</f>
        <v/>
      </c>
      <c r="AW927" s="61">
        <f>+AW926-IF(AW$18&gt;74,(AW926/AW$25)*$C$10)</f>
        <v/>
      </c>
      <c r="AX927" s="35">
        <f>IF(AW927&gt;0,1,0)</f>
        <v/>
      </c>
      <c r="AY927" s="35">
        <f>IF(AL927&gt;0,1,0)</f>
        <v/>
      </c>
      <c r="AZ927" s="35">
        <f>IF(AG927&gt;0,1,0)</f>
        <v/>
      </c>
      <c r="BA927" s="35">
        <f>IF(AB927&gt;0,1,0)</f>
        <v/>
      </c>
      <c r="BB927" s="35">
        <f>IF(W927&gt;0,1,0)</f>
        <v/>
      </c>
    </row>
    <row r="928">
      <c r="B928" s="154" t="inlineStr">
        <is>
          <t>trial 451</t>
        </is>
      </c>
      <c r="C928" s="155">
        <f>+start-C925</f>
        <v/>
      </c>
      <c r="D928" s="156">
        <f>IF((C928&lt;=0),0,((C928-D$24)*Stock*(_xlfn.NORM.INV(RAND(),stock_ave,stock_std))+(C928-D$24)*Bonds*(_xlfn.NORM.INV(RAND(),bond_ave,bond_std))+(C928-D$24)*cash*(_xlfn.NORM.INV(RAND(),cash_ave,cash_std))+(C928-D$24)))</f>
        <v/>
      </c>
      <c r="E928" s="156">
        <f>IF((D928&lt;=0),0,((D928-E$24)*Stock*(_xlfn.NORM.INV(RAND(),stock_ave,stock_std))+(D928-E$24)*Bonds*(_xlfn.NORM.INV(RAND(),bond_ave,bond_std))+(D928-E$24)*cash*(_xlfn.NORM.INV(RAND(),cash_ave,cash_std))+(D928-E$24)))</f>
        <v/>
      </c>
      <c r="F928" s="156">
        <f>IF((E928&lt;=0),0,((E928-F$24)*Stock*(_xlfn.NORM.INV(RAND(),stock_ave,stock_std))+(E928-F$24)*Bonds*(_xlfn.NORM.INV(RAND(),bond_ave,bond_std))+(E928-F$24)*cash*(_xlfn.NORM.INV(RAND(),cash_ave,cash_std))+(E928-F$24)))</f>
        <v/>
      </c>
      <c r="G928" s="156">
        <f>IF((F928&lt;=0),0,((F928-G$24)*Stock*(_xlfn.NORM.INV(RAND(),stock_ave,stock_std))+(F928-G$24)*Bonds*(_xlfn.NORM.INV(RAND(),bond_ave,bond_std))+(F928-G$24)*cash*(_xlfn.NORM.INV(RAND(),cash_ave,cash_std))+(F928-G$24)))</f>
        <v/>
      </c>
      <c r="H928" s="156">
        <f>IF((G928&lt;=0),0,((G928-H$24)*Stock*(_xlfn.NORM.INV(RAND(),stock_ave,stock_std))+(G928-H$24)*Bonds*(_xlfn.NORM.INV(RAND(),bond_ave,bond_std))+(G928-H$24)*cash*(_xlfn.NORM.INV(RAND(),cash_ave,cash_std))+(G928-H$24)))</f>
        <v/>
      </c>
      <c r="I928" s="156">
        <f>IF((H928&lt;=0),0,((H928-I$24)*Stock*(_xlfn.NORM.INV(RAND(),stock_ave,stock_std))+(H928-I$24)*Bonds*(_xlfn.NORM.INV(RAND(),bond_ave,bond_std))+(H928-I$24)*cash*(_xlfn.NORM.INV(RAND(),cash_ave,cash_std))+(H928-I$24)))</f>
        <v/>
      </c>
      <c r="J928" s="156">
        <f>IF((I928&lt;=0),0,((I928-J$24)*Stock*(_xlfn.NORM.INV(RAND(),stock_ave,stock_std))+(I928-J$24)*Bonds*(_xlfn.NORM.INV(RAND(),bond_ave,bond_std))+(I928-J$24)*cash*(_xlfn.NORM.INV(RAND(),cash_ave,cash_std))+(I928-J$24)))</f>
        <v/>
      </c>
      <c r="K928" s="156">
        <f>IF((J928&lt;=0),0,((J928-K$24)*Stock*(_xlfn.NORM.INV(RAND(),stock_ave,stock_std))+(J928-K$24)*Bonds*(_xlfn.NORM.INV(RAND(),bond_ave,bond_std))+(J928-K$24)*cash*(_xlfn.NORM.INV(RAND(),cash_ave,cash_std))+(J928-K$24)))</f>
        <v/>
      </c>
      <c r="L928" s="156">
        <f>IF((K928&lt;=0),0,((K928-L$24)*Stock*(_xlfn.NORM.INV(RAND(),stock_ave,stock_std))+(K928-L$24)*Bonds*(_xlfn.NORM.INV(RAND(),bond_ave,bond_std))+(K928-L$24)*cash*(_xlfn.NORM.INV(RAND(),cash_ave,cash_std))+(K928-L$24)))</f>
        <v/>
      </c>
      <c r="M928" s="156">
        <f>IF((L928&lt;=0),0,((L928-M$24)*Stock*(_xlfn.NORM.INV(RAND(),stock_ave,stock_std))+(L928-M$24)*Bonds*(_xlfn.NORM.INV(RAND(),bond_ave,bond_std))+(L928-M$24)*cash*(_xlfn.NORM.INV(RAND(),cash_ave,cash_std))+(L928-M$24)))</f>
        <v/>
      </c>
      <c r="N928" s="156">
        <f>IF((M928&lt;=0),0,((M928-N$24)*Stock*(_xlfn.NORM.INV(RAND(),stock_ave,stock_std))+(M928-N$24)*Bonds*(_xlfn.NORM.INV(RAND(),bond_ave,bond_std))+(M928-N$24)*cash*(_xlfn.NORM.INV(RAND(),cash_ave,cash_std))+(M928-N$24)))</f>
        <v/>
      </c>
      <c r="O928" s="156">
        <f>IF((N928&lt;=0),0,((N928-O$24)*Stock*(_xlfn.NORM.INV(RAND(),stock_ave,stock_std))+(N928-O$24)*Bonds*(_xlfn.NORM.INV(RAND(),bond_ave,bond_std))+(N928-O$24)*cash*(_xlfn.NORM.INV(RAND(),cash_ave,cash_std))+(N928-O$24)))</f>
        <v/>
      </c>
      <c r="P928" s="156">
        <f>IF((O928&lt;=0),0,((O928-P$24)*Stock*(_xlfn.NORM.INV(RAND(),stock_ave,stock_std))+(O928-P$24)*Bonds*(_xlfn.NORM.INV(RAND(),bond_ave,bond_std))+(O928-P$24)*cash*(_xlfn.NORM.INV(RAND(),cash_ave,cash_std))+(O928-P$24)))</f>
        <v/>
      </c>
      <c r="Q928" s="156">
        <f>IF((P928&lt;=0),0,((P928-Q$24)*Stock*(_xlfn.NORM.INV(RAND(),stock_ave,stock_std))+(P928-Q$24)*Bonds*(_xlfn.NORM.INV(RAND(),bond_ave,bond_std))+(P928-Q$24)*cash*(_xlfn.NORM.INV(RAND(),cash_ave,cash_std))+(P928-Q$24)))</f>
        <v/>
      </c>
      <c r="R928" s="156">
        <f>IF((Q928&lt;=0),0,((Q928-R$24)*Stock*(_xlfn.NORM.INV(RAND(),stock_ave,stock_std))+(Q928-R$24)*Bonds*(_xlfn.NORM.INV(RAND(),bond_ave,bond_std))+(Q928-R$24)*cash*(_xlfn.NORM.INV(RAND(),cash_ave,cash_std))+(Q928-R$24)))</f>
        <v/>
      </c>
      <c r="S928" s="156">
        <f>IF((R928&lt;=0),0,((R928-S$24)*Stock*(_xlfn.NORM.INV(RAND(),stock_ave,stock_std))+(R928-S$24)*Bonds*(_xlfn.NORM.INV(RAND(),bond_ave,bond_std))+(R928-S$24)*cash*(_xlfn.NORM.INV(RAND(),cash_ave,cash_std))+(R928-S$24)))</f>
        <v/>
      </c>
      <c r="T928" s="156">
        <f>IF((S928&lt;=0),0,((S928-T$24)*Stock*(_xlfn.NORM.INV(RAND(),stock_ave,stock_std))+(S928-T$24)*Bonds*(_xlfn.NORM.INV(RAND(),bond_ave,bond_std))+(S928-T$24)*cash*(_xlfn.NORM.INV(RAND(),cash_ave,cash_std))+(S928-T$24)))</f>
        <v/>
      </c>
      <c r="U928" s="156">
        <f>IF((T928&lt;=0),0,((T928-U$24)*Stock*(_xlfn.NORM.INV(RAND(),stock_ave,stock_std))+(T928-U$24)*Bonds*(_xlfn.NORM.INV(RAND(),bond_ave,bond_std))+(T928-U$24)*cash*(_xlfn.NORM.INV(RAND(),cash_ave,cash_std))+(T928-U$24)))</f>
        <v/>
      </c>
      <c r="V928" s="156">
        <f>IF((U928&lt;=0),0,((U928-V$24)*Stock*(_xlfn.NORM.INV(RAND(),stock_ave,stock_std))+(U928-V$24)*Bonds*(_xlfn.NORM.INV(RAND(),bond_ave,bond_std))+(U928-V$24)*cash*(_xlfn.NORM.INV(RAND(),cash_ave,cash_std))+(U928-V$24)))</f>
        <v/>
      </c>
      <c r="W928" s="156">
        <f>IF((V928&lt;=0),0,((V928-W$24)*Stock*(_xlfn.NORM.INV(RAND(),stock_ave,stock_std))+(V928-W$24)*Bonds*(_xlfn.NORM.INV(RAND(),bond_ave,bond_std))+(V928-W$24)*cash*(_xlfn.NORM.INV(RAND(),cash_ave,cash_std))+(V928-W$24)))</f>
        <v/>
      </c>
      <c r="X928" s="156">
        <f>IF((W928&lt;=0),0,((W928-X$24)*Stock*(_xlfn.NORM.INV(RAND(),stock_ave,stock_std))+(W928-X$24)*Bonds*(_xlfn.NORM.INV(RAND(),bond_ave,bond_std))+(W928-X$24)*cash*(_xlfn.NORM.INV(RAND(),cash_ave,cash_std))+(W928-X$24)))</f>
        <v/>
      </c>
      <c r="Y928" s="156">
        <f>IF((X928&lt;=0),0,((X928-Y$24)*Stock*(_xlfn.NORM.INV(RAND(),stock_ave,stock_std))+(X928-Y$24)*Bonds*(_xlfn.NORM.INV(RAND(),bond_ave,bond_std))+(X928-Y$24)*cash*(_xlfn.NORM.INV(RAND(),cash_ave,cash_std))+(X928-Y$24)))</f>
        <v/>
      </c>
      <c r="Z928" s="156">
        <f>IF((Y928&lt;=0),0,((Y928-Z$24)*Stock*(_xlfn.NORM.INV(RAND(),stock_ave,stock_std))+(Y928-Z$24)*Bonds*(_xlfn.NORM.INV(RAND(),bond_ave,bond_std))+(Y928-Z$24)*cash*(_xlfn.NORM.INV(RAND(),cash_ave,cash_std))+(Y928-Z$24)))</f>
        <v/>
      </c>
      <c r="AA928" s="156">
        <f>IF((Z928&lt;=0),0,((Z928-AA$24)*Stock*(_xlfn.NORM.INV(RAND(),stock_ave,stock_std))+(Z928-AA$24)*Bonds*(_xlfn.NORM.INV(RAND(),bond_ave,bond_std))+(Z928-AA$24)*cash*(_xlfn.NORM.INV(RAND(),cash_ave,cash_std))+(Z928-AA$24)))</f>
        <v/>
      </c>
      <c r="AB928" s="156">
        <f>IF((AA928&lt;=0),0,((AA928-AB$24)*Stock*(_xlfn.NORM.INV(RAND(),stock_ave,stock_std))+(AA928-AB$24)*Bonds*(_xlfn.NORM.INV(RAND(),bond_ave,bond_std))+(AA928-AB$24)*cash*(_xlfn.NORM.INV(RAND(),cash_ave,cash_std))+(AA928-AB$24)))</f>
        <v/>
      </c>
      <c r="AC928" s="156">
        <f>IF((AB928&lt;=0),0,((AB928-AC$24)*Stock*(_xlfn.NORM.INV(RAND(),stock_ave,stock_std))+(AB928-AC$24)*Bonds*(_xlfn.NORM.INV(RAND(),bond_ave,bond_std))+(AB928-AC$24)*cash*(_xlfn.NORM.INV(RAND(),cash_ave,cash_std))+(AB928-AC$24)))</f>
        <v/>
      </c>
      <c r="AD928" s="156">
        <f>IF((AC928&lt;=0),0,((AC928-AD$24)*Stock*(_xlfn.NORM.INV(RAND(),stock_ave,stock_std))+(AC928-AD$24)*Bonds*(_xlfn.NORM.INV(RAND(),bond_ave,bond_std))+(AC928-AD$24)*cash*(_xlfn.NORM.INV(RAND(),cash_ave,cash_std))+(AC928-AD$24)))</f>
        <v/>
      </c>
      <c r="AE928" s="156">
        <f>IF((AD928&lt;=0),0,((AD928-AE$24)*Stock*(_xlfn.NORM.INV(RAND(),stock_ave,stock_std))+(AD928-AE$24)*Bonds*(_xlfn.NORM.INV(RAND(),bond_ave,bond_std))+(AD928-AE$24)*cash*(_xlfn.NORM.INV(RAND(),cash_ave,cash_std))+(AD928-AE$24)))</f>
        <v/>
      </c>
      <c r="AF928" s="156">
        <f>IF((AE928&lt;=0),0,((AE928-AF$24)*Stock*(_xlfn.NORM.INV(RAND(),stock_ave,stock_std))+(AE928-AF$24)*Bonds*(_xlfn.NORM.INV(RAND(),bond_ave,bond_std))+(AE928-AF$24)*cash*(_xlfn.NORM.INV(RAND(),cash_ave,cash_std))+(AE928-AF$24)))</f>
        <v/>
      </c>
      <c r="AG928" s="156">
        <f>IF((AF928&lt;=0),0,((AF928-AG$24)*Stock*(_xlfn.NORM.INV(RAND(),stock_ave,stock_std))+(AF928-AG$24)*Bonds*(_xlfn.NORM.INV(RAND(),bond_ave,bond_std))+(AF928-AG$24)*cash*(_xlfn.NORM.INV(RAND(),cash_ave,cash_std))+(AF928-AG$24)))</f>
        <v/>
      </c>
      <c r="AH928" s="156">
        <f>IF((AG928&lt;=0),0,((AG928-AH$24)*Stock*(_xlfn.NORM.INV(RAND(),stock_ave,stock_std))+(AG928-AH$24)*Bonds*(_xlfn.NORM.INV(RAND(),bond_ave,bond_std))+(AG928-AH$24)*cash*(_xlfn.NORM.INV(RAND(),cash_ave,cash_std))+(AG928-AH$24)))</f>
        <v/>
      </c>
      <c r="AI928" s="156">
        <f>IF((AH928&lt;=0),0,((AH928-AI$24)*Stock*(_xlfn.NORM.INV(RAND(),stock_ave,stock_std))+(AH928-AI$24)*Bonds*(_xlfn.NORM.INV(RAND(),bond_ave,bond_std))+(AH928-AI$24)*cash*(_xlfn.NORM.INV(RAND(),cash_ave,cash_std))+(AH928-AI$24)))</f>
        <v/>
      </c>
      <c r="AJ928" s="156">
        <f>IF((AI928&lt;=0),0,((AI928-AJ$24)*Stock*(_xlfn.NORM.INV(RAND(),stock_ave,stock_std))+(AI928-AJ$24)*Bonds*(_xlfn.NORM.INV(RAND(),bond_ave,bond_std))+(AI928-AJ$24)*cash*(_xlfn.NORM.INV(RAND(),cash_ave,cash_std))+(AI928-AJ$24)))</f>
        <v/>
      </c>
      <c r="AK928" s="156">
        <f>IF((AJ928&lt;=0),0,((AJ928-AK$24)*Stock*(_xlfn.NORM.INV(RAND(),stock_ave,stock_std))+(AJ928-AK$24)*Bonds*(_xlfn.NORM.INV(RAND(),bond_ave,bond_std))+(AJ928-AK$24)*cash*(_xlfn.NORM.INV(RAND(),cash_ave,cash_std))+(AJ928-AK$24)))</f>
        <v/>
      </c>
      <c r="AL928" s="156">
        <f>IF((AK928&lt;=0),0,((AK928-AL$24)*Stock*(_xlfn.NORM.INV(RAND(),stock_ave,stock_std))+(AK928-AL$24)*Bonds*(_xlfn.NORM.INV(RAND(),bond_ave,bond_std))+(AK928-AL$24)*cash*(_xlfn.NORM.INV(RAND(),cash_ave,cash_std))+(AK928-AL$24)))</f>
        <v/>
      </c>
      <c r="AM928" s="156">
        <f>IF((AL928&lt;=0),0,((AL928-AM$24)*Stock*(_xlfn.NORM.INV(RAND(),stock_ave,stock_std))+(AL928-AM$24)*Bonds*(_xlfn.NORM.INV(RAND(),bond_ave,bond_std))+(AL928-AM$24)*cash*(_xlfn.NORM.INV(RAND(),cash_ave,cash_std))+(AL928-AM$24)))</f>
        <v/>
      </c>
      <c r="AN928" s="156">
        <f>IF((AM928&lt;=0),0,((AM928-AN$24)*Stock*(_xlfn.NORM.INV(RAND(),stock_ave,stock_std))+(AM928-AN$24)*Bonds*(_xlfn.NORM.INV(RAND(),bond_ave,bond_std))+(AM928-AN$24)*cash*(_xlfn.NORM.INV(RAND(),cash_ave,cash_std))+(AM928-AN$24)))</f>
        <v/>
      </c>
      <c r="AO928" s="156">
        <f>IF((AN928&lt;=0),0,((AN928-AO$24)*Stock*(_xlfn.NORM.INV(RAND(),stock_ave,stock_std))+(AN928-AO$24)*Bonds*(_xlfn.NORM.INV(RAND(),bond_ave,bond_std))+(AN928-AO$24)*cash*(_xlfn.NORM.INV(RAND(),cash_ave,cash_std))+(AN928-AO$24)))</f>
        <v/>
      </c>
      <c r="AP928" s="156">
        <f>IF((AO928&lt;=0),0,((AO928-AP$24)*Stock*(_xlfn.NORM.INV(RAND(),stock_ave,stock_std))+(AO928-AP$24)*Bonds*(_xlfn.NORM.INV(RAND(),bond_ave,bond_std))+(AO928-AP$24)*cash*(_xlfn.NORM.INV(RAND(),cash_ave,cash_std))+(AO928-AP$24)))</f>
        <v/>
      </c>
      <c r="AQ928" s="156">
        <f>IF((AP928&lt;=0),0,((AP928-AQ$24)*Stock*(_xlfn.NORM.INV(RAND(),stock_ave,stock_std))+(AP928-AQ$24)*Bonds*(_xlfn.NORM.INV(RAND(),bond_ave,bond_std))+(AP928-AQ$24)*cash*(_xlfn.NORM.INV(RAND(),cash_ave,cash_std))+(AP928-AQ$24)))</f>
        <v/>
      </c>
      <c r="AR928" s="156">
        <f>IF((AQ928&lt;=0),0,((AQ928-AR$24)*Stock*(_xlfn.NORM.INV(RAND(),stock_ave,stock_std))+(AQ928-AR$24)*Bonds*(_xlfn.NORM.INV(RAND(),bond_ave,bond_std))+(AQ928-AR$24)*cash*(_xlfn.NORM.INV(RAND(),cash_ave,cash_std))+(AQ928-AR$24)))</f>
        <v/>
      </c>
      <c r="AS928" s="156">
        <f>IF((AR928&lt;=0),0,((AR928-AS$24)*Stock*(_xlfn.NORM.INV(RAND(),stock_ave,stock_std))+(AR928-AS$24)*Bonds*(_xlfn.NORM.INV(RAND(),bond_ave,bond_std))+(AR928-AS$24)*cash*(_xlfn.NORM.INV(RAND(),cash_ave,cash_std))+(AR928-AS$24)))</f>
        <v/>
      </c>
      <c r="AT928" s="156">
        <f>IF((AS928&lt;=0),0,((AS928-AT$24)*Stock*(_xlfn.NORM.INV(RAND(),stock_ave,stock_std))+(AS928-AT$24)*Bonds*(_xlfn.NORM.INV(RAND(),bond_ave,bond_std))+(AS928-AT$24)*cash*(_xlfn.NORM.INV(RAND(),cash_ave,cash_std))+(AS928-AT$24)))</f>
        <v/>
      </c>
      <c r="AU928" s="156">
        <f>IF((AT928&lt;=0),0,((AT928-AU$24)*Stock*(_xlfn.NORM.INV(RAND(),stock_ave,stock_std))+(AT928-AU$24)*Bonds*(_xlfn.NORM.INV(RAND(),bond_ave,bond_std))+(AT928-AU$24)*cash*(_xlfn.NORM.INV(RAND(),cash_ave,cash_std))+(AT928-AU$24)))</f>
        <v/>
      </c>
      <c r="AV928" s="156">
        <f>IF((AU928&lt;=0),0,((AU928-AV$24)*Stock*(_xlfn.NORM.INV(RAND(),stock_ave,stock_std))+(AU928-AV$24)*Bonds*(_xlfn.NORM.INV(RAND(),bond_ave,bond_std))+(AU928-AV$24)*cash*(_xlfn.NORM.INV(RAND(),cash_ave,cash_std))+(AU928-AV$24)))</f>
        <v/>
      </c>
      <c r="AW928" s="156">
        <f>IF((AV928&lt;=0),0,((AV928-AW$24)*Stock*(_xlfn.NORM.INV(RAND(),stock_ave,stock_std))+(AV928-AW$24)*Bonds*(_xlfn.NORM.INV(RAND(),bond_ave,bond_std))+(AV928-AW$24)*cash*(_xlfn.NORM.INV(RAND(),cash_ave,cash_std))+(AV928-AW$24)))</f>
        <v/>
      </c>
      <c r="AX928" s="159" t="n"/>
      <c r="AY928" s="159" t="n"/>
      <c r="AZ928" s="159" t="n"/>
      <c r="BA928" s="159" t="n"/>
      <c r="BB928" s="159" t="n"/>
    </row>
    <row r="929">
      <c r="C929" s="147" t="n"/>
      <c r="D929" s="61">
        <f>+D928-IF(D$18&gt;74,(D928/D$25)*$C$10)</f>
        <v/>
      </c>
      <c r="E929" s="61">
        <f>+E928-IF(E$18&gt;74,(E928/E$25)*$C$10)</f>
        <v/>
      </c>
      <c r="F929" s="61">
        <f>+F928-IF(F$18&gt;74,(F928/F$25)*$C$10)</f>
        <v/>
      </c>
      <c r="G929" s="61">
        <f>+G928-IF(G$18&gt;74,(G928/G$25)*$C$10)</f>
        <v/>
      </c>
      <c r="H929" s="61">
        <f>+H928-IF(H$18&gt;74,(H928/H$25)*$C$10)</f>
        <v/>
      </c>
      <c r="I929" s="61">
        <f>+I928-IF(I$18&gt;74,(I928/I$25)*$C$10)</f>
        <v/>
      </c>
      <c r="J929" s="61">
        <f>+J928-IF(J$18&gt;74,(J928/J$25)*$C$10)</f>
        <v/>
      </c>
      <c r="K929" s="61">
        <f>+K928-IF(K$18&gt;74,(K928/K$25)*$C$10)</f>
        <v/>
      </c>
      <c r="L929" s="61">
        <f>+L928-IF(L$18&gt;74,(L928/L$25)*$C$10)</f>
        <v/>
      </c>
      <c r="M929" s="61">
        <f>+M928-IF(M$18&gt;74,(M928/M$25)*$C$10)</f>
        <v/>
      </c>
      <c r="N929" s="61">
        <f>+N928-IF(N$18&gt;74,(N928/N$25)*$C$10)</f>
        <v/>
      </c>
      <c r="O929" s="61">
        <f>+O928-IF(O$18&gt;74,(O928/O$25)*$C$10)</f>
        <v/>
      </c>
      <c r="P929" s="61">
        <f>+P928-IF(P$18&gt;74,(P928/P$25)*$C$10)</f>
        <v/>
      </c>
      <c r="Q929" s="61">
        <f>+Q928-IF(Q$18&gt;74,(Q928/Q$25)*$C$10)</f>
        <v/>
      </c>
      <c r="R929" s="61">
        <f>+R928-IF(R$18&gt;74,(R928/R$25)*$C$10)</f>
        <v/>
      </c>
      <c r="S929" s="61">
        <f>+S928-IF(S$18&gt;74,(S928/S$25)*$C$10)</f>
        <v/>
      </c>
      <c r="T929" s="61">
        <f>+T928-IF(T$18&gt;74,(T928/T$25)*$C$10)</f>
        <v/>
      </c>
      <c r="U929" s="61">
        <f>+U928-IF(U$18&gt;74,(U928/U$25)*$C$10)</f>
        <v/>
      </c>
      <c r="V929" s="61">
        <f>+V928-IF(V$18&gt;74,(V928/V$25)*$C$10)</f>
        <v/>
      </c>
      <c r="W929" s="61">
        <f>+W928-IF(W$18&gt;74,(W928/W$25)*$C$10)</f>
        <v/>
      </c>
      <c r="X929" s="61">
        <f>+X928-IF(X$18&gt;74,(X928/X$25)*$C$10)</f>
        <v/>
      </c>
      <c r="Y929" s="61">
        <f>+Y928-IF(Y$18&gt;74,(Y928/Y$25)*$C$10)</f>
        <v/>
      </c>
      <c r="Z929" s="61">
        <f>+Z928-IF(Z$18&gt;74,(Z928/Z$25)*$C$10)</f>
        <v/>
      </c>
      <c r="AA929" s="61">
        <f>+AA928-IF(AA$18&gt;74,(AA928/AA$25)*$C$10)</f>
        <v/>
      </c>
      <c r="AB929" s="61">
        <f>+AB928-IF(AB$18&gt;74,(AB928/AB$25)*$C$10)</f>
        <v/>
      </c>
      <c r="AC929" s="61">
        <f>+AC928-IF(AC$18&gt;74,(AC928/AC$25)*$C$10)</f>
        <v/>
      </c>
      <c r="AD929" s="61">
        <f>+AD928-IF(AD$18&gt;74,(AD928/AD$25)*$C$10)</f>
        <v/>
      </c>
      <c r="AE929" s="61">
        <f>+AE928-IF(AE$18&gt;74,(AE928/AE$25)*$C$10)</f>
        <v/>
      </c>
      <c r="AF929" s="61">
        <f>+AF928-IF(AF$18&gt;74,(AF928/AF$25)*$C$10)</f>
        <v/>
      </c>
      <c r="AG929" s="61">
        <f>+AG928-IF(AG$18&gt;74,(AG928/AG$25)*$C$10)</f>
        <v/>
      </c>
      <c r="AH929" s="61">
        <f>+AH928-IF(AH$18&gt;74,(AH928/AH$25)*$C$10)</f>
        <v/>
      </c>
      <c r="AI929" s="61">
        <f>+AI928-IF(AI$18&gt;74,(AI928/AI$25)*$C$10)</f>
        <v/>
      </c>
      <c r="AJ929" s="61">
        <f>+AJ928-IF(AJ$18&gt;74,(AJ928/AJ$25)*$C$10)</f>
        <v/>
      </c>
      <c r="AK929" s="61">
        <f>+AK928-IF(AK$18&gt;74,(AK928/AK$25)*$C$10)</f>
        <v/>
      </c>
      <c r="AL929" s="61">
        <f>+AL928-IF(AL$18&gt;74,(AL928/AL$25)*$C$10)</f>
        <v/>
      </c>
      <c r="AM929" s="61">
        <f>+AM928-IF(AM$18&gt;74,(AM928/AM$25)*$C$10)</f>
        <v/>
      </c>
      <c r="AN929" s="61">
        <f>+AN928-IF(AN$18&gt;74,(AN928/AN$25)*$C$10)</f>
        <v/>
      </c>
      <c r="AO929" s="61">
        <f>+AO928-IF(AO$18&gt;74,(AO928/AO$25)*$C$10)</f>
        <v/>
      </c>
      <c r="AP929" s="61">
        <f>+AP928-IF(AP$18&gt;74,(AP928/AP$25)*$C$10)</f>
        <v/>
      </c>
      <c r="AQ929" s="61">
        <f>+AQ928-IF(AQ$18&gt;74,(AQ928/AQ$25)*$C$10)</f>
        <v/>
      </c>
      <c r="AR929" s="61">
        <f>+AR928-IF(AR$18&gt;74,(AR928/AR$25)*$C$10)</f>
        <v/>
      </c>
      <c r="AS929" s="61">
        <f>+AS928-IF(AS$18&gt;74,(AS928/AS$25)*$C$10)</f>
        <v/>
      </c>
      <c r="AT929" s="61">
        <f>+AT928-IF(AT$18&gt;74,(AT928/AT$25)*$C$10)</f>
        <v/>
      </c>
      <c r="AU929" s="61">
        <f>+AU928-IF(AU$18&gt;74,(AU928/AU$25)*$C$10)</f>
        <v/>
      </c>
      <c r="AV929" s="61">
        <f>+AV928-IF(AV$18&gt;74,(AV928/AV$25)*$C$10)</f>
        <v/>
      </c>
      <c r="AW929" s="61">
        <f>+AW928-IF(AW$18&gt;74,(AW928/AW$25)*$C$10)</f>
        <v/>
      </c>
      <c r="AX929" s="35">
        <f>IF(AW929&gt;0,1,0)</f>
        <v/>
      </c>
      <c r="AY929" s="35">
        <f>IF(AL929&gt;0,1,0)</f>
        <v/>
      </c>
      <c r="AZ929" s="35">
        <f>IF(AG929&gt;0,1,0)</f>
        <v/>
      </c>
      <c r="BA929" s="35">
        <f>IF(AB929&gt;0,1,0)</f>
        <v/>
      </c>
      <c r="BB929" s="35">
        <f>IF(W929&gt;0,1,0)</f>
        <v/>
      </c>
    </row>
    <row r="930">
      <c r="B930" s="154" t="inlineStr">
        <is>
          <t>trial 452</t>
        </is>
      </c>
      <c r="C930" s="155">
        <f>+start-C927</f>
        <v/>
      </c>
      <c r="D930" s="156">
        <f>IF((C930&lt;=0),0,((C930-D$24)*Stock*(_xlfn.NORM.INV(RAND(),stock_ave,stock_std))+(C930-D$24)*Bonds*(_xlfn.NORM.INV(RAND(),bond_ave,bond_std))+(C930-D$24)*cash*(_xlfn.NORM.INV(RAND(),cash_ave,cash_std))+(C930-D$24)))</f>
        <v/>
      </c>
      <c r="E930" s="156">
        <f>IF((D930&lt;=0),0,((D930-E$24)*Stock*(_xlfn.NORM.INV(RAND(),stock_ave,stock_std))+(D930-E$24)*Bonds*(_xlfn.NORM.INV(RAND(),bond_ave,bond_std))+(D930-E$24)*cash*(_xlfn.NORM.INV(RAND(),cash_ave,cash_std))+(D930-E$24)))</f>
        <v/>
      </c>
      <c r="F930" s="156">
        <f>IF((E930&lt;=0),0,((E930-F$24)*Stock*(_xlfn.NORM.INV(RAND(),stock_ave,stock_std))+(E930-F$24)*Bonds*(_xlfn.NORM.INV(RAND(),bond_ave,bond_std))+(E930-F$24)*cash*(_xlfn.NORM.INV(RAND(),cash_ave,cash_std))+(E930-F$24)))</f>
        <v/>
      </c>
      <c r="G930" s="156">
        <f>IF((F930&lt;=0),0,((F930-G$24)*Stock*(_xlfn.NORM.INV(RAND(),stock_ave,stock_std))+(F930-G$24)*Bonds*(_xlfn.NORM.INV(RAND(),bond_ave,bond_std))+(F930-G$24)*cash*(_xlfn.NORM.INV(RAND(),cash_ave,cash_std))+(F930-G$24)))</f>
        <v/>
      </c>
      <c r="H930" s="156">
        <f>IF((G930&lt;=0),0,((G930-H$24)*Stock*(_xlfn.NORM.INV(RAND(),stock_ave,stock_std))+(G930-H$24)*Bonds*(_xlfn.NORM.INV(RAND(),bond_ave,bond_std))+(G930-H$24)*cash*(_xlfn.NORM.INV(RAND(),cash_ave,cash_std))+(G930-H$24)))</f>
        <v/>
      </c>
      <c r="I930" s="156">
        <f>IF((H930&lt;=0),0,((H930-I$24)*Stock*(_xlfn.NORM.INV(RAND(),stock_ave,stock_std))+(H930-I$24)*Bonds*(_xlfn.NORM.INV(RAND(),bond_ave,bond_std))+(H930-I$24)*cash*(_xlfn.NORM.INV(RAND(),cash_ave,cash_std))+(H930-I$24)))</f>
        <v/>
      </c>
      <c r="J930" s="156">
        <f>IF((I930&lt;=0),0,((I930-J$24)*Stock*(_xlfn.NORM.INV(RAND(),stock_ave,stock_std))+(I930-J$24)*Bonds*(_xlfn.NORM.INV(RAND(),bond_ave,bond_std))+(I930-J$24)*cash*(_xlfn.NORM.INV(RAND(),cash_ave,cash_std))+(I930-J$24)))</f>
        <v/>
      </c>
      <c r="K930" s="156">
        <f>IF((J930&lt;=0),0,((J930-K$24)*Stock*(_xlfn.NORM.INV(RAND(),stock_ave,stock_std))+(J930-K$24)*Bonds*(_xlfn.NORM.INV(RAND(),bond_ave,bond_std))+(J930-K$24)*cash*(_xlfn.NORM.INV(RAND(),cash_ave,cash_std))+(J930-K$24)))</f>
        <v/>
      </c>
      <c r="L930" s="156">
        <f>IF((K930&lt;=0),0,((K930-L$24)*Stock*(_xlfn.NORM.INV(RAND(),stock_ave,stock_std))+(K930-L$24)*Bonds*(_xlfn.NORM.INV(RAND(),bond_ave,bond_std))+(K930-L$24)*cash*(_xlfn.NORM.INV(RAND(),cash_ave,cash_std))+(K930-L$24)))</f>
        <v/>
      </c>
      <c r="M930" s="156">
        <f>IF((L930&lt;=0),0,((L930-M$24)*Stock*(_xlfn.NORM.INV(RAND(),stock_ave,stock_std))+(L930-M$24)*Bonds*(_xlfn.NORM.INV(RAND(),bond_ave,bond_std))+(L930-M$24)*cash*(_xlfn.NORM.INV(RAND(),cash_ave,cash_std))+(L930-M$24)))</f>
        <v/>
      </c>
      <c r="N930" s="156">
        <f>IF((M930&lt;=0),0,((M930-N$24)*Stock*(_xlfn.NORM.INV(RAND(),stock_ave,stock_std))+(M930-N$24)*Bonds*(_xlfn.NORM.INV(RAND(),bond_ave,bond_std))+(M930-N$24)*cash*(_xlfn.NORM.INV(RAND(),cash_ave,cash_std))+(M930-N$24)))</f>
        <v/>
      </c>
      <c r="O930" s="156">
        <f>IF((N930&lt;=0),0,((N930-O$24)*Stock*(_xlfn.NORM.INV(RAND(),stock_ave,stock_std))+(N930-O$24)*Bonds*(_xlfn.NORM.INV(RAND(),bond_ave,bond_std))+(N930-O$24)*cash*(_xlfn.NORM.INV(RAND(),cash_ave,cash_std))+(N930-O$24)))</f>
        <v/>
      </c>
      <c r="P930" s="156">
        <f>IF((O930&lt;=0),0,((O930-P$24)*Stock*(_xlfn.NORM.INV(RAND(),stock_ave,stock_std))+(O930-P$24)*Bonds*(_xlfn.NORM.INV(RAND(),bond_ave,bond_std))+(O930-P$24)*cash*(_xlfn.NORM.INV(RAND(),cash_ave,cash_std))+(O930-P$24)))</f>
        <v/>
      </c>
      <c r="Q930" s="156">
        <f>IF((P930&lt;=0),0,((P930-Q$24)*Stock*(_xlfn.NORM.INV(RAND(),stock_ave,stock_std))+(P930-Q$24)*Bonds*(_xlfn.NORM.INV(RAND(),bond_ave,bond_std))+(P930-Q$24)*cash*(_xlfn.NORM.INV(RAND(),cash_ave,cash_std))+(P930-Q$24)))</f>
        <v/>
      </c>
      <c r="R930" s="156">
        <f>IF((Q930&lt;=0),0,((Q930-R$24)*Stock*(_xlfn.NORM.INV(RAND(),stock_ave,stock_std))+(Q930-R$24)*Bonds*(_xlfn.NORM.INV(RAND(),bond_ave,bond_std))+(Q930-R$24)*cash*(_xlfn.NORM.INV(RAND(),cash_ave,cash_std))+(Q930-R$24)))</f>
        <v/>
      </c>
      <c r="S930" s="156">
        <f>IF((R930&lt;=0),0,((R930-S$24)*Stock*(_xlfn.NORM.INV(RAND(),stock_ave,stock_std))+(R930-S$24)*Bonds*(_xlfn.NORM.INV(RAND(),bond_ave,bond_std))+(R930-S$24)*cash*(_xlfn.NORM.INV(RAND(),cash_ave,cash_std))+(R930-S$24)))</f>
        <v/>
      </c>
      <c r="T930" s="156">
        <f>IF((S930&lt;=0),0,((S930-T$24)*Stock*(_xlfn.NORM.INV(RAND(),stock_ave,stock_std))+(S930-T$24)*Bonds*(_xlfn.NORM.INV(RAND(),bond_ave,bond_std))+(S930-T$24)*cash*(_xlfn.NORM.INV(RAND(),cash_ave,cash_std))+(S930-T$24)))</f>
        <v/>
      </c>
      <c r="U930" s="156">
        <f>IF((T930&lt;=0),0,((T930-U$24)*Stock*(_xlfn.NORM.INV(RAND(),stock_ave,stock_std))+(T930-U$24)*Bonds*(_xlfn.NORM.INV(RAND(),bond_ave,bond_std))+(T930-U$24)*cash*(_xlfn.NORM.INV(RAND(),cash_ave,cash_std))+(T930-U$24)))</f>
        <v/>
      </c>
      <c r="V930" s="156">
        <f>IF((U930&lt;=0),0,((U930-V$24)*Stock*(_xlfn.NORM.INV(RAND(),stock_ave,stock_std))+(U930-V$24)*Bonds*(_xlfn.NORM.INV(RAND(),bond_ave,bond_std))+(U930-V$24)*cash*(_xlfn.NORM.INV(RAND(),cash_ave,cash_std))+(U930-V$24)))</f>
        <v/>
      </c>
      <c r="W930" s="156">
        <f>IF((V930&lt;=0),0,((V930-W$24)*Stock*(_xlfn.NORM.INV(RAND(),stock_ave,stock_std))+(V930-W$24)*Bonds*(_xlfn.NORM.INV(RAND(),bond_ave,bond_std))+(V930-W$24)*cash*(_xlfn.NORM.INV(RAND(),cash_ave,cash_std))+(V930-W$24)))</f>
        <v/>
      </c>
      <c r="X930" s="156">
        <f>IF((W930&lt;=0),0,((W930-X$24)*Stock*(_xlfn.NORM.INV(RAND(),stock_ave,stock_std))+(W930-X$24)*Bonds*(_xlfn.NORM.INV(RAND(),bond_ave,bond_std))+(W930-X$24)*cash*(_xlfn.NORM.INV(RAND(),cash_ave,cash_std))+(W930-X$24)))</f>
        <v/>
      </c>
      <c r="Y930" s="156">
        <f>IF((X930&lt;=0),0,((X930-Y$24)*Stock*(_xlfn.NORM.INV(RAND(),stock_ave,stock_std))+(X930-Y$24)*Bonds*(_xlfn.NORM.INV(RAND(),bond_ave,bond_std))+(X930-Y$24)*cash*(_xlfn.NORM.INV(RAND(),cash_ave,cash_std))+(X930-Y$24)))</f>
        <v/>
      </c>
      <c r="Z930" s="156">
        <f>IF((Y930&lt;=0),0,((Y930-Z$24)*Stock*(_xlfn.NORM.INV(RAND(),stock_ave,stock_std))+(Y930-Z$24)*Bonds*(_xlfn.NORM.INV(RAND(),bond_ave,bond_std))+(Y930-Z$24)*cash*(_xlfn.NORM.INV(RAND(),cash_ave,cash_std))+(Y930-Z$24)))</f>
        <v/>
      </c>
      <c r="AA930" s="156">
        <f>IF((Z930&lt;=0),0,((Z930-AA$24)*Stock*(_xlfn.NORM.INV(RAND(),stock_ave,stock_std))+(Z930-AA$24)*Bonds*(_xlfn.NORM.INV(RAND(),bond_ave,bond_std))+(Z930-AA$24)*cash*(_xlfn.NORM.INV(RAND(),cash_ave,cash_std))+(Z930-AA$24)))</f>
        <v/>
      </c>
      <c r="AB930" s="156">
        <f>IF((AA930&lt;=0),0,((AA930-AB$24)*Stock*(_xlfn.NORM.INV(RAND(),stock_ave,stock_std))+(AA930-AB$24)*Bonds*(_xlfn.NORM.INV(RAND(),bond_ave,bond_std))+(AA930-AB$24)*cash*(_xlfn.NORM.INV(RAND(),cash_ave,cash_std))+(AA930-AB$24)))</f>
        <v/>
      </c>
      <c r="AC930" s="156">
        <f>IF((AB930&lt;=0),0,((AB930-AC$24)*Stock*(_xlfn.NORM.INV(RAND(),stock_ave,stock_std))+(AB930-AC$24)*Bonds*(_xlfn.NORM.INV(RAND(),bond_ave,bond_std))+(AB930-AC$24)*cash*(_xlfn.NORM.INV(RAND(),cash_ave,cash_std))+(AB930-AC$24)))</f>
        <v/>
      </c>
      <c r="AD930" s="156">
        <f>IF((AC930&lt;=0),0,((AC930-AD$24)*Stock*(_xlfn.NORM.INV(RAND(),stock_ave,stock_std))+(AC930-AD$24)*Bonds*(_xlfn.NORM.INV(RAND(),bond_ave,bond_std))+(AC930-AD$24)*cash*(_xlfn.NORM.INV(RAND(),cash_ave,cash_std))+(AC930-AD$24)))</f>
        <v/>
      </c>
      <c r="AE930" s="156">
        <f>IF((AD930&lt;=0),0,((AD930-AE$24)*Stock*(_xlfn.NORM.INV(RAND(),stock_ave,stock_std))+(AD930-AE$24)*Bonds*(_xlfn.NORM.INV(RAND(),bond_ave,bond_std))+(AD930-AE$24)*cash*(_xlfn.NORM.INV(RAND(),cash_ave,cash_std))+(AD930-AE$24)))</f>
        <v/>
      </c>
      <c r="AF930" s="156">
        <f>IF((AE930&lt;=0),0,((AE930-AF$24)*Stock*(_xlfn.NORM.INV(RAND(),stock_ave,stock_std))+(AE930-AF$24)*Bonds*(_xlfn.NORM.INV(RAND(),bond_ave,bond_std))+(AE930-AF$24)*cash*(_xlfn.NORM.INV(RAND(),cash_ave,cash_std))+(AE930-AF$24)))</f>
        <v/>
      </c>
      <c r="AG930" s="156">
        <f>IF((AF930&lt;=0),0,((AF930-AG$24)*Stock*(_xlfn.NORM.INV(RAND(),stock_ave,stock_std))+(AF930-AG$24)*Bonds*(_xlfn.NORM.INV(RAND(),bond_ave,bond_std))+(AF930-AG$24)*cash*(_xlfn.NORM.INV(RAND(),cash_ave,cash_std))+(AF930-AG$24)))</f>
        <v/>
      </c>
      <c r="AH930" s="156">
        <f>IF((AG930&lt;=0),0,((AG930-AH$24)*Stock*(_xlfn.NORM.INV(RAND(),stock_ave,stock_std))+(AG930-AH$24)*Bonds*(_xlfn.NORM.INV(RAND(),bond_ave,bond_std))+(AG930-AH$24)*cash*(_xlfn.NORM.INV(RAND(),cash_ave,cash_std))+(AG930-AH$24)))</f>
        <v/>
      </c>
      <c r="AI930" s="156">
        <f>IF((AH930&lt;=0),0,((AH930-AI$24)*Stock*(_xlfn.NORM.INV(RAND(),stock_ave,stock_std))+(AH930-AI$24)*Bonds*(_xlfn.NORM.INV(RAND(),bond_ave,bond_std))+(AH930-AI$24)*cash*(_xlfn.NORM.INV(RAND(),cash_ave,cash_std))+(AH930-AI$24)))</f>
        <v/>
      </c>
      <c r="AJ930" s="156">
        <f>IF((AI930&lt;=0),0,((AI930-AJ$24)*Stock*(_xlfn.NORM.INV(RAND(),stock_ave,stock_std))+(AI930-AJ$24)*Bonds*(_xlfn.NORM.INV(RAND(),bond_ave,bond_std))+(AI930-AJ$24)*cash*(_xlfn.NORM.INV(RAND(),cash_ave,cash_std))+(AI930-AJ$24)))</f>
        <v/>
      </c>
      <c r="AK930" s="156">
        <f>IF((AJ930&lt;=0),0,((AJ930-AK$24)*Stock*(_xlfn.NORM.INV(RAND(),stock_ave,stock_std))+(AJ930-AK$24)*Bonds*(_xlfn.NORM.INV(RAND(),bond_ave,bond_std))+(AJ930-AK$24)*cash*(_xlfn.NORM.INV(RAND(),cash_ave,cash_std))+(AJ930-AK$24)))</f>
        <v/>
      </c>
      <c r="AL930" s="156">
        <f>IF((AK930&lt;=0),0,((AK930-AL$24)*Stock*(_xlfn.NORM.INV(RAND(),stock_ave,stock_std))+(AK930-AL$24)*Bonds*(_xlfn.NORM.INV(RAND(),bond_ave,bond_std))+(AK930-AL$24)*cash*(_xlfn.NORM.INV(RAND(),cash_ave,cash_std))+(AK930-AL$24)))</f>
        <v/>
      </c>
      <c r="AM930" s="156">
        <f>IF((AL930&lt;=0),0,((AL930-AM$24)*Stock*(_xlfn.NORM.INV(RAND(),stock_ave,stock_std))+(AL930-AM$24)*Bonds*(_xlfn.NORM.INV(RAND(),bond_ave,bond_std))+(AL930-AM$24)*cash*(_xlfn.NORM.INV(RAND(),cash_ave,cash_std))+(AL930-AM$24)))</f>
        <v/>
      </c>
      <c r="AN930" s="156">
        <f>IF((AM930&lt;=0),0,((AM930-AN$24)*Stock*(_xlfn.NORM.INV(RAND(),stock_ave,stock_std))+(AM930-AN$24)*Bonds*(_xlfn.NORM.INV(RAND(),bond_ave,bond_std))+(AM930-AN$24)*cash*(_xlfn.NORM.INV(RAND(),cash_ave,cash_std))+(AM930-AN$24)))</f>
        <v/>
      </c>
      <c r="AO930" s="156">
        <f>IF((AN930&lt;=0),0,((AN930-AO$24)*Stock*(_xlfn.NORM.INV(RAND(),stock_ave,stock_std))+(AN930-AO$24)*Bonds*(_xlfn.NORM.INV(RAND(),bond_ave,bond_std))+(AN930-AO$24)*cash*(_xlfn.NORM.INV(RAND(),cash_ave,cash_std))+(AN930-AO$24)))</f>
        <v/>
      </c>
      <c r="AP930" s="156">
        <f>IF((AO930&lt;=0),0,((AO930-AP$24)*Stock*(_xlfn.NORM.INV(RAND(),stock_ave,stock_std))+(AO930-AP$24)*Bonds*(_xlfn.NORM.INV(RAND(),bond_ave,bond_std))+(AO930-AP$24)*cash*(_xlfn.NORM.INV(RAND(),cash_ave,cash_std))+(AO930-AP$24)))</f>
        <v/>
      </c>
      <c r="AQ930" s="156">
        <f>IF((AP930&lt;=0),0,((AP930-AQ$24)*Stock*(_xlfn.NORM.INV(RAND(),stock_ave,stock_std))+(AP930-AQ$24)*Bonds*(_xlfn.NORM.INV(RAND(),bond_ave,bond_std))+(AP930-AQ$24)*cash*(_xlfn.NORM.INV(RAND(),cash_ave,cash_std))+(AP930-AQ$24)))</f>
        <v/>
      </c>
      <c r="AR930" s="156">
        <f>IF((AQ930&lt;=0),0,((AQ930-AR$24)*Stock*(_xlfn.NORM.INV(RAND(),stock_ave,stock_std))+(AQ930-AR$24)*Bonds*(_xlfn.NORM.INV(RAND(),bond_ave,bond_std))+(AQ930-AR$24)*cash*(_xlfn.NORM.INV(RAND(),cash_ave,cash_std))+(AQ930-AR$24)))</f>
        <v/>
      </c>
      <c r="AS930" s="156">
        <f>IF((AR930&lt;=0),0,((AR930-AS$24)*Stock*(_xlfn.NORM.INV(RAND(),stock_ave,stock_std))+(AR930-AS$24)*Bonds*(_xlfn.NORM.INV(RAND(),bond_ave,bond_std))+(AR930-AS$24)*cash*(_xlfn.NORM.INV(RAND(),cash_ave,cash_std))+(AR930-AS$24)))</f>
        <v/>
      </c>
      <c r="AT930" s="156">
        <f>IF((AS930&lt;=0),0,((AS930-AT$24)*Stock*(_xlfn.NORM.INV(RAND(),stock_ave,stock_std))+(AS930-AT$24)*Bonds*(_xlfn.NORM.INV(RAND(),bond_ave,bond_std))+(AS930-AT$24)*cash*(_xlfn.NORM.INV(RAND(),cash_ave,cash_std))+(AS930-AT$24)))</f>
        <v/>
      </c>
      <c r="AU930" s="156">
        <f>IF((AT930&lt;=0),0,((AT930-AU$24)*Stock*(_xlfn.NORM.INV(RAND(),stock_ave,stock_std))+(AT930-AU$24)*Bonds*(_xlfn.NORM.INV(RAND(),bond_ave,bond_std))+(AT930-AU$24)*cash*(_xlfn.NORM.INV(RAND(),cash_ave,cash_std))+(AT930-AU$24)))</f>
        <v/>
      </c>
      <c r="AV930" s="156">
        <f>IF((AU930&lt;=0),0,((AU930-AV$24)*Stock*(_xlfn.NORM.INV(RAND(),stock_ave,stock_std))+(AU930-AV$24)*Bonds*(_xlfn.NORM.INV(RAND(),bond_ave,bond_std))+(AU930-AV$24)*cash*(_xlfn.NORM.INV(RAND(),cash_ave,cash_std))+(AU930-AV$24)))</f>
        <v/>
      </c>
      <c r="AW930" s="156">
        <f>IF((AV930&lt;=0),0,((AV930-AW$24)*Stock*(_xlfn.NORM.INV(RAND(),stock_ave,stock_std))+(AV930-AW$24)*Bonds*(_xlfn.NORM.INV(RAND(),bond_ave,bond_std))+(AV930-AW$24)*cash*(_xlfn.NORM.INV(RAND(),cash_ave,cash_std))+(AV930-AW$24)))</f>
        <v/>
      </c>
      <c r="AX930" s="159" t="n"/>
      <c r="AY930" s="159" t="n"/>
      <c r="AZ930" s="159" t="n"/>
      <c r="BA930" s="159" t="n"/>
      <c r="BB930" s="159" t="n"/>
    </row>
    <row r="931">
      <c r="C931" s="147" t="n"/>
      <c r="D931" s="61">
        <f>+D930-IF(D$18&gt;74,(D930/D$25)*$C$10)</f>
        <v/>
      </c>
      <c r="E931" s="61">
        <f>+E930-IF(E$18&gt;74,(E930/E$25)*$C$10)</f>
        <v/>
      </c>
      <c r="F931" s="61">
        <f>+F930-IF(F$18&gt;74,(F930/F$25)*$C$10)</f>
        <v/>
      </c>
      <c r="G931" s="61">
        <f>+G930-IF(G$18&gt;74,(G930/G$25)*$C$10)</f>
        <v/>
      </c>
      <c r="H931" s="61">
        <f>+H930-IF(H$18&gt;74,(H930/H$25)*$C$10)</f>
        <v/>
      </c>
      <c r="I931" s="61">
        <f>+I930-IF(I$18&gt;74,(I930/I$25)*$C$10)</f>
        <v/>
      </c>
      <c r="J931" s="61">
        <f>+J930-IF(J$18&gt;74,(J930/J$25)*$C$10)</f>
        <v/>
      </c>
      <c r="K931" s="61">
        <f>+K930-IF(K$18&gt;74,(K930/K$25)*$C$10)</f>
        <v/>
      </c>
      <c r="L931" s="61">
        <f>+L930-IF(L$18&gt;74,(L930/L$25)*$C$10)</f>
        <v/>
      </c>
      <c r="M931" s="61">
        <f>+M930-IF(M$18&gt;74,(M930/M$25)*$C$10)</f>
        <v/>
      </c>
      <c r="N931" s="61">
        <f>+N930-IF(N$18&gt;74,(N930/N$25)*$C$10)</f>
        <v/>
      </c>
      <c r="O931" s="61">
        <f>+O930-IF(O$18&gt;74,(O930/O$25)*$C$10)</f>
        <v/>
      </c>
      <c r="P931" s="61">
        <f>+P930-IF(P$18&gt;74,(P930/P$25)*$C$10)</f>
        <v/>
      </c>
      <c r="Q931" s="61">
        <f>+Q930-IF(Q$18&gt;74,(Q930/Q$25)*$C$10)</f>
        <v/>
      </c>
      <c r="R931" s="61">
        <f>+R930-IF(R$18&gt;74,(R930/R$25)*$C$10)</f>
        <v/>
      </c>
      <c r="S931" s="61">
        <f>+S930-IF(S$18&gt;74,(S930/S$25)*$C$10)</f>
        <v/>
      </c>
      <c r="T931" s="61">
        <f>+T930-IF(T$18&gt;74,(T930/T$25)*$C$10)</f>
        <v/>
      </c>
      <c r="U931" s="61">
        <f>+U930-IF(U$18&gt;74,(U930/U$25)*$C$10)</f>
        <v/>
      </c>
      <c r="V931" s="61">
        <f>+V930-IF(V$18&gt;74,(V930/V$25)*$C$10)</f>
        <v/>
      </c>
      <c r="W931" s="61">
        <f>+W930-IF(W$18&gt;74,(W930/W$25)*$C$10)</f>
        <v/>
      </c>
      <c r="X931" s="61">
        <f>+X930-IF(X$18&gt;74,(X930/X$25)*$C$10)</f>
        <v/>
      </c>
      <c r="Y931" s="61">
        <f>+Y930-IF(Y$18&gt;74,(Y930/Y$25)*$C$10)</f>
        <v/>
      </c>
      <c r="Z931" s="61">
        <f>+Z930-IF(Z$18&gt;74,(Z930/Z$25)*$C$10)</f>
        <v/>
      </c>
      <c r="AA931" s="61">
        <f>+AA930-IF(AA$18&gt;74,(AA930/AA$25)*$C$10)</f>
        <v/>
      </c>
      <c r="AB931" s="61">
        <f>+AB930-IF(AB$18&gt;74,(AB930/AB$25)*$C$10)</f>
        <v/>
      </c>
      <c r="AC931" s="61">
        <f>+AC930-IF(AC$18&gt;74,(AC930/AC$25)*$C$10)</f>
        <v/>
      </c>
      <c r="AD931" s="61">
        <f>+AD930-IF(AD$18&gt;74,(AD930/AD$25)*$C$10)</f>
        <v/>
      </c>
      <c r="AE931" s="61">
        <f>+AE930-IF(AE$18&gt;74,(AE930/AE$25)*$C$10)</f>
        <v/>
      </c>
      <c r="AF931" s="61">
        <f>+AF930-IF(AF$18&gt;74,(AF930/AF$25)*$C$10)</f>
        <v/>
      </c>
      <c r="AG931" s="61">
        <f>+AG930-IF(AG$18&gt;74,(AG930/AG$25)*$C$10)</f>
        <v/>
      </c>
      <c r="AH931" s="61">
        <f>+AH930-IF(AH$18&gt;74,(AH930/AH$25)*$C$10)</f>
        <v/>
      </c>
      <c r="AI931" s="61">
        <f>+AI930-IF(AI$18&gt;74,(AI930/AI$25)*$C$10)</f>
        <v/>
      </c>
      <c r="AJ931" s="61">
        <f>+AJ930-IF(AJ$18&gt;74,(AJ930/AJ$25)*$C$10)</f>
        <v/>
      </c>
      <c r="AK931" s="61">
        <f>+AK930-IF(AK$18&gt;74,(AK930/AK$25)*$C$10)</f>
        <v/>
      </c>
      <c r="AL931" s="61">
        <f>+AL930-IF(AL$18&gt;74,(AL930/AL$25)*$C$10)</f>
        <v/>
      </c>
      <c r="AM931" s="61">
        <f>+AM930-IF(AM$18&gt;74,(AM930/AM$25)*$C$10)</f>
        <v/>
      </c>
      <c r="AN931" s="61">
        <f>+AN930-IF(AN$18&gt;74,(AN930/AN$25)*$C$10)</f>
        <v/>
      </c>
      <c r="AO931" s="61">
        <f>+AO930-IF(AO$18&gt;74,(AO930/AO$25)*$C$10)</f>
        <v/>
      </c>
      <c r="AP931" s="61">
        <f>+AP930-IF(AP$18&gt;74,(AP930/AP$25)*$C$10)</f>
        <v/>
      </c>
      <c r="AQ931" s="61">
        <f>+AQ930-IF(AQ$18&gt;74,(AQ930/AQ$25)*$C$10)</f>
        <v/>
      </c>
      <c r="AR931" s="61">
        <f>+AR930-IF(AR$18&gt;74,(AR930/AR$25)*$C$10)</f>
        <v/>
      </c>
      <c r="AS931" s="61">
        <f>+AS930-IF(AS$18&gt;74,(AS930/AS$25)*$C$10)</f>
        <v/>
      </c>
      <c r="AT931" s="61">
        <f>+AT930-IF(AT$18&gt;74,(AT930/AT$25)*$C$10)</f>
        <v/>
      </c>
      <c r="AU931" s="61">
        <f>+AU930-IF(AU$18&gt;74,(AU930/AU$25)*$C$10)</f>
        <v/>
      </c>
      <c r="AV931" s="61">
        <f>+AV930-IF(AV$18&gt;74,(AV930/AV$25)*$C$10)</f>
        <v/>
      </c>
      <c r="AW931" s="61">
        <f>+AW930-IF(AW$18&gt;74,(AW930/AW$25)*$C$10)</f>
        <v/>
      </c>
      <c r="AX931" s="35">
        <f>IF(AW931&gt;0,1,0)</f>
        <v/>
      </c>
      <c r="AY931" s="35">
        <f>IF(AL931&gt;0,1,0)</f>
        <v/>
      </c>
      <c r="AZ931" s="35">
        <f>IF(AG931&gt;0,1,0)</f>
        <v/>
      </c>
      <c r="BA931" s="35">
        <f>IF(AB931&gt;0,1,0)</f>
        <v/>
      </c>
      <c r="BB931" s="35">
        <f>IF(W931&gt;0,1,0)</f>
        <v/>
      </c>
    </row>
    <row r="932">
      <c r="B932" s="154" t="inlineStr">
        <is>
          <t>trial 453</t>
        </is>
      </c>
      <c r="C932" s="155">
        <f>+start-C929</f>
        <v/>
      </c>
      <c r="D932" s="156">
        <f>IF((C932&lt;=0),0,((C932-D$24)*Stock*(_xlfn.NORM.INV(RAND(),stock_ave,stock_std))+(C932-D$24)*Bonds*(_xlfn.NORM.INV(RAND(),bond_ave,bond_std))+(C932-D$24)*cash*(_xlfn.NORM.INV(RAND(),cash_ave,cash_std))+(C932-D$24)))</f>
        <v/>
      </c>
      <c r="E932" s="156">
        <f>IF((D932&lt;=0),0,((D932-E$24)*Stock*(_xlfn.NORM.INV(RAND(),stock_ave,stock_std))+(D932-E$24)*Bonds*(_xlfn.NORM.INV(RAND(),bond_ave,bond_std))+(D932-E$24)*cash*(_xlfn.NORM.INV(RAND(),cash_ave,cash_std))+(D932-E$24)))</f>
        <v/>
      </c>
      <c r="F932" s="156">
        <f>IF((E932&lt;=0),0,((E932-F$24)*Stock*(_xlfn.NORM.INV(RAND(),stock_ave,stock_std))+(E932-F$24)*Bonds*(_xlfn.NORM.INV(RAND(),bond_ave,bond_std))+(E932-F$24)*cash*(_xlfn.NORM.INV(RAND(),cash_ave,cash_std))+(E932-F$24)))</f>
        <v/>
      </c>
      <c r="G932" s="156">
        <f>IF((F932&lt;=0),0,((F932-G$24)*Stock*(_xlfn.NORM.INV(RAND(),stock_ave,stock_std))+(F932-G$24)*Bonds*(_xlfn.NORM.INV(RAND(),bond_ave,bond_std))+(F932-G$24)*cash*(_xlfn.NORM.INV(RAND(),cash_ave,cash_std))+(F932-G$24)))</f>
        <v/>
      </c>
      <c r="H932" s="156">
        <f>IF((G932&lt;=0),0,((G932-H$24)*Stock*(_xlfn.NORM.INV(RAND(),stock_ave,stock_std))+(G932-H$24)*Bonds*(_xlfn.NORM.INV(RAND(),bond_ave,bond_std))+(G932-H$24)*cash*(_xlfn.NORM.INV(RAND(),cash_ave,cash_std))+(G932-H$24)))</f>
        <v/>
      </c>
      <c r="I932" s="156">
        <f>IF((H932&lt;=0),0,((H932-I$24)*Stock*(_xlfn.NORM.INV(RAND(),stock_ave,stock_std))+(H932-I$24)*Bonds*(_xlfn.NORM.INV(RAND(),bond_ave,bond_std))+(H932-I$24)*cash*(_xlfn.NORM.INV(RAND(),cash_ave,cash_std))+(H932-I$24)))</f>
        <v/>
      </c>
      <c r="J932" s="156">
        <f>IF((I932&lt;=0),0,((I932-J$24)*Stock*(_xlfn.NORM.INV(RAND(),stock_ave,stock_std))+(I932-J$24)*Bonds*(_xlfn.NORM.INV(RAND(),bond_ave,bond_std))+(I932-J$24)*cash*(_xlfn.NORM.INV(RAND(),cash_ave,cash_std))+(I932-J$24)))</f>
        <v/>
      </c>
      <c r="K932" s="156">
        <f>IF((J932&lt;=0),0,((J932-K$24)*Stock*(_xlfn.NORM.INV(RAND(),stock_ave,stock_std))+(J932-K$24)*Bonds*(_xlfn.NORM.INV(RAND(),bond_ave,bond_std))+(J932-K$24)*cash*(_xlfn.NORM.INV(RAND(),cash_ave,cash_std))+(J932-K$24)))</f>
        <v/>
      </c>
      <c r="L932" s="156">
        <f>IF((K932&lt;=0),0,((K932-L$24)*Stock*(_xlfn.NORM.INV(RAND(),stock_ave,stock_std))+(K932-L$24)*Bonds*(_xlfn.NORM.INV(RAND(),bond_ave,bond_std))+(K932-L$24)*cash*(_xlfn.NORM.INV(RAND(),cash_ave,cash_std))+(K932-L$24)))</f>
        <v/>
      </c>
      <c r="M932" s="156">
        <f>IF((L932&lt;=0),0,((L932-M$24)*Stock*(_xlfn.NORM.INV(RAND(),stock_ave,stock_std))+(L932-M$24)*Bonds*(_xlfn.NORM.INV(RAND(),bond_ave,bond_std))+(L932-M$24)*cash*(_xlfn.NORM.INV(RAND(),cash_ave,cash_std))+(L932-M$24)))</f>
        <v/>
      </c>
      <c r="N932" s="156">
        <f>IF((M932&lt;=0),0,((M932-N$24)*Stock*(_xlfn.NORM.INV(RAND(),stock_ave,stock_std))+(M932-N$24)*Bonds*(_xlfn.NORM.INV(RAND(),bond_ave,bond_std))+(M932-N$24)*cash*(_xlfn.NORM.INV(RAND(),cash_ave,cash_std))+(M932-N$24)))</f>
        <v/>
      </c>
      <c r="O932" s="156">
        <f>IF((N932&lt;=0),0,((N932-O$24)*Stock*(_xlfn.NORM.INV(RAND(),stock_ave,stock_std))+(N932-O$24)*Bonds*(_xlfn.NORM.INV(RAND(),bond_ave,bond_std))+(N932-O$24)*cash*(_xlfn.NORM.INV(RAND(),cash_ave,cash_std))+(N932-O$24)))</f>
        <v/>
      </c>
      <c r="P932" s="156">
        <f>IF((O932&lt;=0),0,((O932-P$24)*Stock*(_xlfn.NORM.INV(RAND(),stock_ave,stock_std))+(O932-P$24)*Bonds*(_xlfn.NORM.INV(RAND(),bond_ave,bond_std))+(O932-P$24)*cash*(_xlfn.NORM.INV(RAND(),cash_ave,cash_std))+(O932-P$24)))</f>
        <v/>
      </c>
      <c r="Q932" s="156">
        <f>IF((P932&lt;=0),0,((P932-Q$24)*Stock*(_xlfn.NORM.INV(RAND(),stock_ave,stock_std))+(P932-Q$24)*Bonds*(_xlfn.NORM.INV(RAND(),bond_ave,bond_std))+(P932-Q$24)*cash*(_xlfn.NORM.INV(RAND(),cash_ave,cash_std))+(P932-Q$24)))</f>
        <v/>
      </c>
      <c r="R932" s="156">
        <f>IF((Q932&lt;=0),0,((Q932-R$24)*Stock*(_xlfn.NORM.INV(RAND(),stock_ave,stock_std))+(Q932-R$24)*Bonds*(_xlfn.NORM.INV(RAND(),bond_ave,bond_std))+(Q932-R$24)*cash*(_xlfn.NORM.INV(RAND(),cash_ave,cash_std))+(Q932-R$24)))</f>
        <v/>
      </c>
      <c r="S932" s="156">
        <f>IF((R932&lt;=0),0,((R932-S$24)*Stock*(_xlfn.NORM.INV(RAND(),stock_ave,stock_std))+(R932-S$24)*Bonds*(_xlfn.NORM.INV(RAND(),bond_ave,bond_std))+(R932-S$24)*cash*(_xlfn.NORM.INV(RAND(),cash_ave,cash_std))+(R932-S$24)))</f>
        <v/>
      </c>
      <c r="T932" s="156">
        <f>IF((S932&lt;=0),0,((S932-T$24)*Stock*(_xlfn.NORM.INV(RAND(),stock_ave,stock_std))+(S932-T$24)*Bonds*(_xlfn.NORM.INV(RAND(),bond_ave,bond_std))+(S932-T$24)*cash*(_xlfn.NORM.INV(RAND(),cash_ave,cash_std))+(S932-T$24)))</f>
        <v/>
      </c>
      <c r="U932" s="156">
        <f>IF((T932&lt;=0),0,((T932-U$24)*Stock*(_xlfn.NORM.INV(RAND(),stock_ave,stock_std))+(T932-U$24)*Bonds*(_xlfn.NORM.INV(RAND(),bond_ave,bond_std))+(T932-U$24)*cash*(_xlfn.NORM.INV(RAND(),cash_ave,cash_std))+(T932-U$24)))</f>
        <v/>
      </c>
      <c r="V932" s="156">
        <f>IF((U932&lt;=0),0,((U932-V$24)*Stock*(_xlfn.NORM.INV(RAND(),stock_ave,stock_std))+(U932-V$24)*Bonds*(_xlfn.NORM.INV(RAND(),bond_ave,bond_std))+(U932-V$24)*cash*(_xlfn.NORM.INV(RAND(),cash_ave,cash_std))+(U932-V$24)))</f>
        <v/>
      </c>
      <c r="W932" s="156">
        <f>IF((V932&lt;=0),0,((V932-W$24)*Stock*(_xlfn.NORM.INV(RAND(),stock_ave,stock_std))+(V932-W$24)*Bonds*(_xlfn.NORM.INV(RAND(),bond_ave,bond_std))+(V932-W$24)*cash*(_xlfn.NORM.INV(RAND(),cash_ave,cash_std))+(V932-W$24)))</f>
        <v/>
      </c>
      <c r="X932" s="156">
        <f>IF((W932&lt;=0),0,((W932-X$24)*Stock*(_xlfn.NORM.INV(RAND(),stock_ave,stock_std))+(W932-X$24)*Bonds*(_xlfn.NORM.INV(RAND(),bond_ave,bond_std))+(W932-X$24)*cash*(_xlfn.NORM.INV(RAND(),cash_ave,cash_std))+(W932-X$24)))</f>
        <v/>
      </c>
      <c r="Y932" s="156">
        <f>IF((X932&lt;=0),0,((X932-Y$24)*Stock*(_xlfn.NORM.INV(RAND(),stock_ave,stock_std))+(X932-Y$24)*Bonds*(_xlfn.NORM.INV(RAND(),bond_ave,bond_std))+(X932-Y$24)*cash*(_xlfn.NORM.INV(RAND(),cash_ave,cash_std))+(X932-Y$24)))</f>
        <v/>
      </c>
      <c r="Z932" s="156">
        <f>IF((Y932&lt;=0),0,((Y932-Z$24)*Stock*(_xlfn.NORM.INV(RAND(),stock_ave,stock_std))+(Y932-Z$24)*Bonds*(_xlfn.NORM.INV(RAND(),bond_ave,bond_std))+(Y932-Z$24)*cash*(_xlfn.NORM.INV(RAND(),cash_ave,cash_std))+(Y932-Z$24)))</f>
        <v/>
      </c>
      <c r="AA932" s="156">
        <f>IF((Z932&lt;=0),0,((Z932-AA$24)*Stock*(_xlfn.NORM.INV(RAND(),stock_ave,stock_std))+(Z932-AA$24)*Bonds*(_xlfn.NORM.INV(RAND(),bond_ave,bond_std))+(Z932-AA$24)*cash*(_xlfn.NORM.INV(RAND(),cash_ave,cash_std))+(Z932-AA$24)))</f>
        <v/>
      </c>
      <c r="AB932" s="156">
        <f>IF((AA932&lt;=0),0,((AA932-AB$24)*Stock*(_xlfn.NORM.INV(RAND(),stock_ave,stock_std))+(AA932-AB$24)*Bonds*(_xlfn.NORM.INV(RAND(),bond_ave,bond_std))+(AA932-AB$24)*cash*(_xlfn.NORM.INV(RAND(),cash_ave,cash_std))+(AA932-AB$24)))</f>
        <v/>
      </c>
      <c r="AC932" s="156">
        <f>IF((AB932&lt;=0),0,((AB932-AC$24)*Stock*(_xlfn.NORM.INV(RAND(),stock_ave,stock_std))+(AB932-AC$24)*Bonds*(_xlfn.NORM.INV(RAND(),bond_ave,bond_std))+(AB932-AC$24)*cash*(_xlfn.NORM.INV(RAND(),cash_ave,cash_std))+(AB932-AC$24)))</f>
        <v/>
      </c>
      <c r="AD932" s="156">
        <f>IF((AC932&lt;=0),0,((AC932-AD$24)*Stock*(_xlfn.NORM.INV(RAND(),stock_ave,stock_std))+(AC932-AD$24)*Bonds*(_xlfn.NORM.INV(RAND(),bond_ave,bond_std))+(AC932-AD$24)*cash*(_xlfn.NORM.INV(RAND(),cash_ave,cash_std))+(AC932-AD$24)))</f>
        <v/>
      </c>
      <c r="AE932" s="156">
        <f>IF((AD932&lt;=0),0,((AD932-AE$24)*Stock*(_xlfn.NORM.INV(RAND(),stock_ave,stock_std))+(AD932-AE$24)*Bonds*(_xlfn.NORM.INV(RAND(),bond_ave,bond_std))+(AD932-AE$24)*cash*(_xlfn.NORM.INV(RAND(),cash_ave,cash_std))+(AD932-AE$24)))</f>
        <v/>
      </c>
      <c r="AF932" s="156">
        <f>IF((AE932&lt;=0),0,((AE932-AF$24)*Stock*(_xlfn.NORM.INV(RAND(),stock_ave,stock_std))+(AE932-AF$24)*Bonds*(_xlfn.NORM.INV(RAND(),bond_ave,bond_std))+(AE932-AF$24)*cash*(_xlfn.NORM.INV(RAND(),cash_ave,cash_std))+(AE932-AF$24)))</f>
        <v/>
      </c>
      <c r="AG932" s="156">
        <f>IF((AF932&lt;=0),0,((AF932-AG$24)*Stock*(_xlfn.NORM.INV(RAND(),stock_ave,stock_std))+(AF932-AG$24)*Bonds*(_xlfn.NORM.INV(RAND(),bond_ave,bond_std))+(AF932-AG$24)*cash*(_xlfn.NORM.INV(RAND(),cash_ave,cash_std))+(AF932-AG$24)))</f>
        <v/>
      </c>
      <c r="AH932" s="156">
        <f>IF((AG932&lt;=0),0,((AG932-AH$24)*Stock*(_xlfn.NORM.INV(RAND(),stock_ave,stock_std))+(AG932-AH$24)*Bonds*(_xlfn.NORM.INV(RAND(),bond_ave,bond_std))+(AG932-AH$24)*cash*(_xlfn.NORM.INV(RAND(),cash_ave,cash_std))+(AG932-AH$24)))</f>
        <v/>
      </c>
      <c r="AI932" s="156">
        <f>IF((AH932&lt;=0),0,((AH932-AI$24)*Stock*(_xlfn.NORM.INV(RAND(),stock_ave,stock_std))+(AH932-AI$24)*Bonds*(_xlfn.NORM.INV(RAND(),bond_ave,bond_std))+(AH932-AI$24)*cash*(_xlfn.NORM.INV(RAND(),cash_ave,cash_std))+(AH932-AI$24)))</f>
        <v/>
      </c>
      <c r="AJ932" s="156">
        <f>IF((AI932&lt;=0),0,((AI932-AJ$24)*Stock*(_xlfn.NORM.INV(RAND(),stock_ave,stock_std))+(AI932-AJ$24)*Bonds*(_xlfn.NORM.INV(RAND(),bond_ave,bond_std))+(AI932-AJ$24)*cash*(_xlfn.NORM.INV(RAND(),cash_ave,cash_std))+(AI932-AJ$24)))</f>
        <v/>
      </c>
      <c r="AK932" s="156">
        <f>IF((AJ932&lt;=0),0,((AJ932-AK$24)*Stock*(_xlfn.NORM.INV(RAND(),stock_ave,stock_std))+(AJ932-AK$24)*Bonds*(_xlfn.NORM.INV(RAND(),bond_ave,bond_std))+(AJ932-AK$24)*cash*(_xlfn.NORM.INV(RAND(),cash_ave,cash_std))+(AJ932-AK$24)))</f>
        <v/>
      </c>
      <c r="AL932" s="156">
        <f>IF((AK932&lt;=0),0,((AK932-AL$24)*Stock*(_xlfn.NORM.INV(RAND(),stock_ave,stock_std))+(AK932-AL$24)*Bonds*(_xlfn.NORM.INV(RAND(),bond_ave,bond_std))+(AK932-AL$24)*cash*(_xlfn.NORM.INV(RAND(),cash_ave,cash_std))+(AK932-AL$24)))</f>
        <v/>
      </c>
      <c r="AM932" s="156">
        <f>IF((AL932&lt;=0),0,((AL932-AM$24)*Stock*(_xlfn.NORM.INV(RAND(),stock_ave,stock_std))+(AL932-AM$24)*Bonds*(_xlfn.NORM.INV(RAND(),bond_ave,bond_std))+(AL932-AM$24)*cash*(_xlfn.NORM.INV(RAND(),cash_ave,cash_std))+(AL932-AM$24)))</f>
        <v/>
      </c>
      <c r="AN932" s="156">
        <f>IF((AM932&lt;=0),0,((AM932-AN$24)*Stock*(_xlfn.NORM.INV(RAND(),stock_ave,stock_std))+(AM932-AN$24)*Bonds*(_xlfn.NORM.INV(RAND(),bond_ave,bond_std))+(AM932-AN$24)*cash*(_xlfn.NORM.INV(RAND(),cash_ave,cash_std))+(AM932-AN$24)))</f>
        <v/>
      </c>
      <c r="AO932" s="156">
        <f>IF((AN932&lt;=0),0,((AN932-AO$24)*Stock*(_xlfn.NORM.INV(RAND(),stock_ave,stock_std))+(AN932-AO$24)*Bonds*(_xlfn.NORM.INV(RAND(),bond_ave,bond_std))+(AN932-AO$24)*cash*(_xlfn.NORM.INV(RAND(),cash_ave,cash_std))+(AN932-AO$24)))</f>
        <v/>
      </c>
      <c r="AP932" s="156">
        <f>IF((AO932&lt;=0),0,((AO932-AP$24)*Stock*(_xlfn.NORM.INV(RAND(),stock_ave,stock_std))+(AO932-AP$24)*Bonds*(_xlfn.NORM.INV(RAND(),bond_ave,bond_std))+(AO932-AP$24)*cash*(_xlfn.NORM.INV(RAND(),cash_ave,cash_std))+(AO932-AP$24)))</f>
        <v/>
      </c>
      <c r="AQ932" s="156">
        <f>IF((AP932&lt;=0),0,((AP932-AQ$24)*Stock*(_xlfn.NORM.INV(RAND(),stock_ave,stock_std))+(AP932-AQ$24)*Bonds*(_xlfn.NORM.INV(RAND(),bond_ave,bond_std))+(AP932-AQ$24)*cash*(_xlfn.NORM.INV(RAND(),cash_ave,cash_std))+(AP932-AQ$24)))</f>
        <v/>
      </c>
      <c r="AR932" s="156">
        <f>IF((AQ932&lt;=0),0,((AQ932-AR$24)*Stock*(_xlfn.NORM.INV(RAND(),stock_ave,stock_std))+(AQ932-AR$24)*Bonds*(_xlfn.NORM.INV(RAND(),bond_ave,bond_std))+(AQ932-AR$24)*cash*(_xlfn.NORM.INV(RAND(),cash_ave,cash_std))+(AQ932-AR$24)))</f>
        <v/>
      </c>
      <c r="AS932" s="156">
        <f>IF((AR932&lt;=0),0,((AR932-AS$24)*Stock*(_xlfn.NORM.INV(RAND(),stock_ave,stock_std))+(AR932-AS$24)*Bonds*(_xlfn.NORM.INV(RAND(),bond_ave,bond_std))+(AR932-AS$24)*cash*(_xlfn.NORM.INV(RAND(),cash_ave,cash_std))+(AR932-AS$24)))</f>
        <v/>
      </c>
      <c r="AT932" s="156">
        <f>IF((AS932&lt;=0),0,((AS932-AT$24)*Stock*(_xlfn.NORM.INV(RAND(),stock_ave,stock_std))+(AS932-AT$24)*Bonds*(_xlfn.NORM.INV(RAND(),bond_ave,bond_std))+(AS932-AT$24)*cash*(_xlfn.NORM.INV(RAND(),cash_ave,cash_std))+(AS932-AT$24)))</f>
        <v/>
      </c>
      <c r="AU932" s="156">
        <f>IF((AT932&lt;=0),0,((AT932-AU$24)*Stock*(_xlfn.NORM.INV(RAND(),stock_ave,stock_std))+(AT932-AU$24)*Bonds*(_xlfn.NORM.INV(RAND(),bond_ave,bond_std))+(AT932-AU$24)*cash*(_xlfn.NORM.INV(RAND(),cash_ave,cash_std))+(AT932-AU$24)))</f>
        <v/>
      </c>
      <c r="AV932" s="156">
        <f>IF((AU932&lt;=0),0,((AU932-AV$24)*Stock*(_xlfn.NORM.INV(RAND(),stock_ave,stock_std))+(AU932-AV$24)*Bonds*(_xlfn.NORM.INV(RAND(),bond_ave,bond_std))+(AU932-AV$24)*cash*(_xlfn.NORM.INV(RAND(),cash_ave,cash_std))+(AU932-AV$24)))</f>
        <v/>
      </c>
      <c r="AW932" s="156">
        <f>IF((AV932&lt;=0),0,((AV932-AW$24)*Stock*(_xlfn.NORM.INV(RAND(),stock_ave,stock_std))+(AV932-AW$24)*Bonds*(_xlfn.NORM.INV(RAND(),bond_ave,bond_std))+(AV932-AW$24)*cash*(_xlfn.NORM.INV(RAND(),cash_ave,cash_std))+(AV932-AW$24)))</f>
        <v/>
      </c>
      <c r="AX932" s="159" t="n"/>
      <c r="AY932" s="159" t="n"/>
      <c r="AZ932" s="159" t="n"/>
      <c r="BA932" s="159" t="n"/>
      <c r="BB932" s="159" t="n"/>
    </row>
    <row r="933">
      <c r="C933" s="147" t="n"/>
      <c r="D933" s="61">
        <f>+D932-IF(D$18&gt;74,(D932/D$25)*$C$10)</f>
        <v/>
      </c>
      <c r="E933" s="61">
        <f>+E932-IF(E$18&gt;74,(E932/E$25)*$C$10)</f>
        <v/>
      </c>
      <c r="F933" s="61">
        <f>+F932-IF(F$18&gt;74,(F932/F$25)*$C$10)</f>
        <v/>
      </c>
      <c r="G933" s="61">
        <f>+G932-IF(G$18&gt;74,(G932/G$25)*$C$10)</f>
        <v/>
      </c>
      <c r="H933" s="61">
        <f>+H932-IF(H$18&gt;74,(H932/H$25)*$C$10)</f>
        <v/>
      </c>
      <c r="I933" s="61">
        <f>+I932-IF(I$18&gt;74,(I932/I$25)*$C$10)</f>
        <v/>
      </c>
      <c r="J933" s="61">
        <f>+J932-IF(J$18&gt;74,(J932/J$25)*$C$10)</f>
        <v/>
      </c>
      <c r="K933" s="61">
        <f>+K932-IF(K$18&gt;74,(K932/K$25)*$C$10)</f>
        <v/>
      </c>
      <c r="L933" s="61">
        <f>+L932-IF(L$18&gt;74,(L932/L$25)*$C$10)</f>
        <v/>
      </c>
      <c r="M933" s="61">
        <f>+M932-IF(M$18&gt;74,(M932/M$25)*$C$10)</f>
        <v/>
      </c>
      <c r="N933" s="61">
        <f>+N932-IF(N$18&gt;74,(N932/N$25)*$C$10)</f>
        <v/>
      </c>
      <c r="O933" s="61">
        <f>+O932-IF(O$18&gt;74,(O932/O$25)*$C$10)</f>
        <v/>
      </c>
      <c r="P933" s="61">
        <f>+P932-IF(P$18&gt;74,(P932/P$25)*$C$10)</f>
        <v/>
      </c>
      <c r="Q933" s="61">
        <f>+Q932-IF(Q$18&gt;74,(Q932/Q$25)*$C$10)</f>
        <v/>
      </c>
      <c r="R933" s="61">
        <f>+R932-IF(R$18&gt;74,(R932/R$25)*$C$10)</f>
        <v/>
      </c>
      <c r="S933" s="61">
        <f>+S932-IF(S$18&gt;74,(S932/S$25)*$C$10)</f>
        <v/>
      </c>
      <c r="T933" s="61">
        <f>+T932-IF(T$18&gt;74,(T932/T$25)*$C$10)</f>
        <v/>
      </c>
      <c r="U933" s="61">
        <f>+U932-IF(U$18&gt;74,(U932/U$25)*$C$10)</f>
        <v/>
      </c>
      <c r="V933" s="61">
        <f>+V932-IF(V$18&gt;74,(V932/V$25)*$C$10)</f>
        <v/>
      </c>
      <c r="W933" s="61">
        <f>+W932-IF(W$18&gt;74,(W932/W$25)*$C$10)</f>
        <v/>
      </c>
      <c r="X933" s="61">
        <f>+X932-IF(X$18&gt;74,(X932/X$25)*$C$10)</f>
        <v/>
      </c>
      <c r="Y933" s="61">
        <f>+Y932-IF(Y$18&gt;74,(Y932/Y$25)*$C$10)</f>
        <v/>
      </c>
      <c r="Z933" s="61">
        <f>+Z932-IF(Z$18&gt;74,(Z932/Z$25)*$C$10)</f>
        <v/>
      </c>
      <c r="AA933" s="61">
        <f>+AA932-IF(AA$18&gt;74,(AA932/AA$25)*$C$10)</f>
        <v/>
      </c>
      <c r="AB933" s="61">
        <f>+AB932-IF(AB$18&gt;74,(AB932/AB$25)*$C$10)</f>
        <v/>
      </c>
      <c r="AC933" s="61">
        <f>+AC932-IF(AC$18&gt;74,(AC932/AC$25)*$C$10)</f>
        <v/>
      </c>
      <c r="AD933" s="61">
        <f>+AD932-IF(AD$18&gt;74,(AD932/AD$25)*$C$10)</f>
        <v/>
      </c>
      <c r="AE933" s="61">
        <f>+AE932-IF(AE$18&gt;74,(AE932/AE$25)*$C$10)</f>
        <v/>
      </c>
      <c r="AF933" s="61">
        <f>+AF932-IF(AF$18&gt;74,(AF932/AF$25)*$C$10)</f>
        <v/>
      </c>
      <c r="AG933" s="61">
        <f>+AG932-IF(AG$18&gt;74,(AG932/AG$25)*$C$10)</f>
        <v/>
      </c>
      <c r="AH933" s="61">
        <f>+AH932-IF(AH$18&gt;74,(AH932/AH$25)*$C$10)</f>
        <v/>
      </c>
      <c r="AI933" s="61">
        <f>+AI932-IF(AI$18&gt;74,(AI932/AI$25)*$C$10)</f>
        <v/>
      </c>
      <c r="AJ933" s="61">
        <f>+AJ932-IF(AJ$18&gt;74,(AJ932/AJ$25)*$C$10)</f>
        <v/>
      </c>
      <c r="AK933" s="61">
        <f>+AK932-IF(AK$18&gt;74,(AK932/AK$25)*$C$10)</f>
        <v/>
      </c>
      <c r="AL933" s="61">
        <f>+AL932-IF(AL$18&gt;74,(AL932/AL$25)*$C$10)</f>
        <v/>
      </c>
      <c r="AM933" s="61">
        <f>+AM932-IF(AM$18&gt;74,(AM932/AM$25)*$C$10)</f>
        <v/>
      </c>
      <c r="AN933" s="61">
        <f>+AN932-IF(AN$18&gt;74,(AN932/AN$25)*$C$10)</f>
        <v/>
      </c>
      <c r="AO933" s="61">
        <f>+AO932-IF(AO$18&gt;74,(AO932/AO$25)*$C$10)</f>
        <v/>
      </c>
      <c r="AP933" s="61">
        <f>+AP932-IF(AP$18&gt;74,(AP932/AP$25)*$C$10)</f>
        <v/>
      </c>
      <c r="AQ933" s="61">
        <f>+AQ932-IF(AQ$18&gt;74,(AQ932/AQ$25)*$C$10)</f>
        <v/>
      </c>
      <c r="AR933" s="61">
        <f>+AR932-IF(AR$18&gt;74,(AR932/AR$25)*$C$10)</f>
        <v/>
      </c>
      <c r="AS933" s="61">
        <f>+AS932-IF(AS$18&gt;74,(AS932/AS$25)*$C$10)</f>
        <v/>
      </c>
      <c r="AT933" s="61">
        <f>+AT932-IF(AT$18&gt;74,(AT932/AT$25)*$C$10)</f>
        <v/>
      </c>
      <c r="AU933" s="61">
        <f>+AU932-IF(AU$18&gt;74,(AU932/AU$25)*$C$10)</f>
        <v/>
      </c>
      <c r="AV933" s="61">
        <f>+AV932-IF(AV$18&gt;74,(AV932/AV$25)*$C$10)</f>
        <v/>
      </c>
      <c r="AW933" s="61">
        <f>+AW932-IF(AW$18&gt;74,(AW932/AW$25)*$C$10)</f>
        <v/>
      </c>
      <c r="AX933" s="35">
        <f>IF(AW933&gt;0,1,0)</f>
        <v/>
      </c>
      <c r="AY933" s="35">
        <f>IF(AL933&gt;0,1,0)</f>
        <v/>
      </c>
      <c r="AZ933" s="35">
        <f>IF(AG933&gt;0,1,0)</f>
        <v/>
      </c>
      <c r="BA933" s="35">
        <f>IF(AB933&gt;0,1,0)</f>
        <v/>
      </c>
      <c r="BB933" s="35">
        <f>IF(W933&gt;0,1,0)</f>
        <v/>
      </c>
    </row>
    <row r="934">
      <c r="B934" s="154" t="inlineStr">
        <is>
          <t>trial 454</t>
        </is>
      </c>
      <c r="C934" s="155">
        <f>+start-C931</f>
        <v/>
      </c>
      <c r="D934" s="156">
        <f>IF((C934&lt;=0),0,((C934-D$24)*Stock*(_xlfn.NORM.INV(RAND(),stock_ave,stock_std))+(C934-D$24)*Bonds*(_xlfn.NORM.INV(RAND(),bond_ave,bond_std))+(C934-D$24)*cash*(_xlfn.NORM.INV(RAND(),cash_ave,cash_std))+(C934-D$24)))</f>
        <v/>
      </c>
      <c r="E934" s="156">
        <f>IF((D934&lt;=0),0,((D934-E$24)*Stock*(_xlfn.NORM.INV(RAND(),stock_ave,stock_std))+(D934-E$24)*Bonds*(_xlfn.NORM.INV(RAND(),bond_ave,bond_std))+(D934-E$24)*cash*(_xlfn.NORM.INV(RAND(),cash_ave,cash_std))+(D934-E$24)))</f>
        <v/>
      </c>
      <c r="F934" s="156">
        <f>IF((E934&lt;=0),0,((E934-F$24)*Stock*(_xlfn.NORM.INV(RAND(),stock_ave,stock_std))+(E934-F$24)*Bonds*(_xlfn.NORM.INV(RAND(),bond_ave,bond_std))+(E934-F$24)*cash*(_xlfn.NORM.INV(RAND(),cash_ave,cash_std))+(E934-F$24)))</f>
        <v/>
      </c>
      <c r="G934" s="156">
        <f>IF((F934&lt;=0),0,((F934-G$24)*Stock*(_xlfn.NORM.INV(RAND(),stock_ave,stock_std))+(F934-G$24)*Bonds*(_xlfn.NORM.INV(RAND(),bond_ave,bond_std))+(F934-G$24)*cash*(_xlfn.NORM.INV(RAND(),cash_ave,cash_std))+(F934-G$24)))</f>
        <v/>
      </c>
      <c r="H934" s="156">
        <f>IF((G934&lt;=0),0,((G934-H$24)*Stock*(_xlfn.NORM.INV(RAND(),stock_ave,stock_std))+(G934-H$24)*Bonds*(_xlfn.NORM.INV(RAND(),bond_ave,bond_std))+(G934-H$24)*cash*(_xlfn.NORM.INV(RAND(),cash_ave,cash_std))+(G934-H$24)))</f>
        <v/>
      </c>
      <c r="I934" s="156">
        <f>IF((H934&lt;=0),0,((H934-I$24)*Stock*(_xlfn.NORM.INV(RAND(),stock_ave,stock_std))+(H934-I$24)*Bonds*(_xlfn.NORM.INV(RAND(),bond_ave,bond_std))+(H934-I$24)*cash*(_xlfn.NORM.INV(RAND(),cash_ave,cash_std))+(H934-I$24)))</f>
        <v/>
      </c>
      <c r="J934" s="156">
        <f>IF((I934&lt;=0),0,((I934-J$24)*Stock*(_xlfn.NORM.INV(RAND(),stock_ave,stock_std))+(I934-J$24)*Bonds*(_xlfn.NORM.INV(RAND(),bond_ave,bond_std))+(I934-J$24)*cash*(_xlfn.NORM.INV(RAND(),cash_ave,cash_std))+(I934-J$24)))</f>
        <v/>
      </c>
      <c r="K934" s="156">
        <f>IF((J934&lt;=0),0,((J934-K$24)*Stock*(_xlfn.NORM.INV(RAND(),stock_ave,stock_std))+(J934-K$24)*Bonds*(_xlfn.NORM.INV(RAND(),bond_ave,bond_std))+(J934-K$24)*cash*(_xlfn.NORM.INV(RAND(),cash_ave,cash_std))+(J934-K$24)))</f>
        <v/>
      </c>
      <c r="L934" s="156">
        <f>IF((K934&lt;=0),0,((K934-L$24)*Stock*(_xlfn.NORM.INV(RAND(),stock_ave,stock_std))+(K934-L$24)*Bonds*(_xlfn.NORM.INV(RAND(),bond_ave,bond_std))+(K934-L$24)*cash*(_xlfn.NORM.INV(RAND(),cash_ave,cash_std))+(K934-L$24)))</f>
        <v/>
      </c>
      <c r="M934" s="156">
        <f>IF((L934&lt;=0),0,((L934-M$24)*Stock*(_xlfn.NORM.INV(RAND(),stock_ave,stock_std))+(L934-M$24)*Bonds*(_xlfn.NORM.INV(RAND(),bond_ave,bond_std))+(L934-M$24)*cash*(_xlfn.NORM.INV(RAND(),cash_ave,cash_std))+(L934-M$24)))</f>
        <v/>
      </c>
      <c r="N934" s="156">
        <f>IF((M934&lt;=0),0,((M934-N$24)*Stock*(_xlfn.NORM.INV(RAND(),stock_ave,stock_std))+(M934-N$24)*Bonds*(_xlfn.NORM.INV(RAND(),bond_ave,bond_std))+(M934-N$24)*cash*(_xlfn.NORM.INV(RAND(),cash_ave,cash_std))+(M934-N$24)))</f>
        <v/>
      </c>
      <c r="O934" s="156">
        <f>IF((N934&lt;=0),0,((N934-O$24)*Stock*(_xlfn.NORM.INV(RAND(),stock_ave,stock_std))+(N934-O$24)*Bonds*(_xlfn.NORM.INV(RAND(),bond_ave,bond_std))+(N934-O$24)*cash*(_xlfn.NORM.INV(RAND(),cash_ave,cash_std))+(N934-O$24)))</f>
        <v/>
      </c>
      <c r="P934" s="156">
        <f>IF((O934&lt;=0),0,((O934-P$24)*Stock*(_xlfn.NORM.INV(RAND(),stock_ave,stock_std))+(O934-P$24)*Bonds*(_xlfn.NORM.INV(RAND(),bond_ave,bond_std))+(O934-P$24)*cash*(_xlfn.NORM.INV(RAND(),cash_ave,cash_std))+(O934-P$24)))</f>
        <v/>
      </c>
      <c r="Q934" s="156">
        <f>IF((P934&lt;=0),0,((P934-Q$24)*Stock*(_xlfn.NORM.INV(RAND(),stock_ave,stock_std))+(P934-Q$24)*Bonds*(_xlfn.NORM.INV(RAND(),bond_ave,bond_std))+(P934-Q$24)*cash*(_xlfn.NORM.INV(RAND(),cash_ave,cash_std))+(P934-Q$24)))</f>
        <v/>
      </c>
      <c r="R934" s="156">
        <f>IF((Q934&lt;=0),0,((Q934-R$24)*Stock*(_xlfn.NORM.INV(RAND(),stock_ave,stock_std))+(Q934-R$24)*Bonds*(_xlfn.NORM.INV(RAND(),bond_ave,bond_std))+(Q934-R$24)*cash*(_xlfn.NORM.INV(RAND(),cash_ave,cash_std))+(Q934-R$24)))</f>
        <v/>
      </c>
      <c r="S934" s="156">
        <f>IF((R934&lt;=0),0,((R934-S$24)*Stock*(_xlfn.NORM.INV(RAND(),stock_ave,stock_std))+(R934-S$24)*Bonds*(_xlfn.NORM.INV(RAND(),bond_ave,bond_std))+(R934-S$24)*cash*(_xlfn.NORM.INV(RAND(),cash_ave,cash_std))+(R934-S$24)))</f>
        <v/>
      </c>
      <c r="T934" s="156">
        <f>IF((S934&lt;=0),0,((S934-T$24)*Stock*(_xlfn.NORM.INV(RAND(),stock_ave,stock_std))+(S934-T$24)*Bonds*(_xlfn.NORM.INV(RAND(),bond_ave,bond_std))+(S934-T$24)*cash*(_xlfn.NORM.INV(RAND(),cash_ave,cash_std))+(S934-T$24)))</f>
        <v/>
      </c>
      <c r="U934" s="156">
        <f>IF((T934&lt;=0),0,((T934-U$24)*Stock*(_xlfn.NORM.INV(RAND(),stock_ave,stock_std))+(T934-U$24)*Bonds*(_xlfn.NORM.INV(RAND(),bond_ave,bond_std))+(T934-U$24)*cash*(_xlfn.NORM.INV(RAND(),cash_ave,cash_std))+(T934-U$24)))</f>
        <v/>
      </c>
      <c r="V934" s="156">
        <f>IF((U934&lt;=0),0,((U934-V$24)*Stock*(_xlfn.NORM.INV(RAND(),stock_ave,stock_std))+(U934-V$24)*Bonds*(_xlfn.NORM.INV(RAND(),bond_ave,bond_std))+(U934-V$24)*cash*(_xlfn.NORM.INV(RAND(),cash_ave,cash_std))+(U934-V$24)))</f>
        <v/>
      </c>
      <c r="W934" s="156">
        <f>IF((V934&lt;=0),0,((V934-W$24)*Stock*(_xlfn.NORM.INV(RAND(),stock_ave,stock_std))+(V934-W$24)*Bonds*(_xlfn.NORM.INV(RAND(),bond_ave,bond_std))+(V934-W$24)*cash*(_xlfn.NORM.INV(RAND(),cash_ave,cash_std))+(V934-W$24)))</f>
        <v/>
      </c>
      <c r="X934" s="156">
        <f>IF((W934&lt;=0),0,((W934-X$24)*Stock*(_xlfn.NORM.INV(RAND(),stock_ave,stock_std))+(W934-X$24)*Bonds*(_xlfn.NORM.INV(RAND(),bond_ave,bond_std))+(W934-X$24)*cash*(_xlfn.NORM.INV(RAND(),cash_ave,cash_std))+(W934-X$24)))</f>
        <v/>
      </c>
      <c r="Y934" s="156">
        <f>IF((X934&lt;=0),0,((X934-Y$24)*Stock*(_xlfn.NORM.INV(RAND(),stock_ave,stock_std))+(X934-Y$24)*Bonds*(_xlfn.NORM.INV(RAND(),bond_ave,bond_std))+(X934-Y$24)*cash*(_xlfn.NORM.INV(RAND(),cash_ave,cash_std))+(X934-Y$24)))</f>
        <v/>
      </c>
      <c r="Z934" s="156">
        <f>IF((Y934&lt;=0),0,((Y934-Z$24)*Stock*(_xlfn.NORM.INV(RAND(),stock_ave,stock_std))+(Y934-Z$24)*Bonds*(_xlfn.NORM.INV(RAND(),bond_ave,bond_std))+(Y934-Z$24)*cash*(_xlfn.NORM.INV(RAND(),cash_ave,cash_std))+(Y934-Z$24)))</f>
        <v/>
      </c>
      <c r="AA934" s="156">
        <f>IF((Z934&lt;=0),0,((Z934-AA$24)*Stock*(_xlfn.NORM.INV(RAND(),stock_ave,stock_std))+(Z934-AA$24)*Bonds*(_xlfn.NORM.INV(RAND(),bond_ave,bond_std))+(Z934-AA$24)*cash*(_xlfn.NORM.INV(RAND(),cash_ave,cash_std))+(Z934-AA$24)))</f>
        <v/>
      </c>
      <c r="AB934" s="156">
        <f>IF((AA934&lt;=0),0,((AA934-AB$24)*Stock*(_xlfn.NORM.INV(RAND(),stock_ave,stock_std))+(AA934-AB$24)*Bonds*(_xlfn.NORM.INV(RAND(),bond_ave,bond_std))+(AA934-AB$24)*cash*(_xlfn.NORM.INV(RAND(),cash_ave,cash_std))+(AA934-AB$24)))</f>
        <v/>
      </c>
      <c r="AC934" s="156">
        <f>IF((AB934&lt;=0),0,((AB934-AC$24)*Stock*(_xlfn.NORM.INV(RAND(),stock_ave,stock_std))+(AB934-AC$24)*Bonds*(_xlfn.NORM.INV(RAND(),bond_ave,bond_std))+(AB934-AC$24)*cash*(_xlfn.NORM.INV(RAND(),cash_ave,cash_std))+(AB934-AC$24)))</f>
        <v/>
      </c>
      <c r="AD934" s="156">
        <f>IF((AC934&lt;=0),0,((AC934-AD$24)*Stock*(_xlfn.NORM.INV(RAND(),stock_ave,stock_std))+(AC934-AD$24)*Bonds*(_xlfn.NORM.INV(RAND(),bond_ave,bond_std))+(AC934-AD$24)*cash*(_xlfn.NORM.INV(RAND(),cash_ave,cash_std))+(AC934-AD$24)))</f>
        <v/>
      </c>
      <c r="AE934" s="156">
        <f>IF((AD934&lt;=0),0,((AD934-AE$24)*Stock*(_xlfn.NORM.INV(RAND(),stock_ave,stock_std))+(AD934-AE$24)*Bonds*(_xlfn.NORM.INV(RAND(),bond_ave,bond_std))+(AD934-AE$24)*cash*(_xlfn.NORM.INV(RAND(),cash_ave,cash_std))+(AD934-AE$24)))</f>
        <v/>
      </c>
      <c r="AF934" s="156">
        <f>IF((AE934&lt;=0),0,((AE934-AF$24)*Stock*(_xlfn.NORM.INV(RAND(),stock_ave,stock_std))+(AE934-AF$24)*Bonds*(_xlfn.NORM.INV(RAND(),bond_ave,bond_std))+(AE934-AF$24)*cash*(_xlfn.NORM.INV(RAND(),cash_ave,cash_std))+(AE934-AF$24)))</f>
        <v/>
      </c>
      <c r="AG934" s="156">
        <f>IF((AF934&lt;=0),0,((AF934-AG$24)*Stock*(_xlfn.NORM.INV(RAND(),stock_ave,stock_std))+(AF934-AG$24)*Bonds*(_xlfn.NORM.INV(RAND(),bond_ave,bond_std))+(AF934-AG$24)*cash*(_xlfn.NORM.INV(RAND(),cash_ave,cash_std))+(AF934-AG$24)))</f>
        <v/>
      </c>
      <c r="AH934" s="156">
        <f>IF((AG934&lt;=0),0,((AG934-AH$24)*Stock*(_xlfn.NORM.INV(RAND(),stock_ave,stock_std))+(AG934-AH$24)*Bonds*(_xlfn.NORM.INV(RAND(),bond_ave,bond_std))+(AG934-AH$24)*cash*(_xlfn.NORM.INV(RAND(),cash_ave,cash_std))+(AG934-AH$24)))</f>
        <v/>
      </c>
      <c r="AI934" s="156">
        <f>IF((AH934&lt;=0),0,((AH934-AI$24)*Stock*(_xlfn.NORM.INV(RAND(),stock_ave,stock_std))+(AH934-AI$24)*Bonds*(_xlfn.NORM.INV(RAND(),bond_ave,bond_std))+(AH934-AI$24)*cash*(_xlfn.NORM.INV(RAND(),cash_ave,cash_std))+(AH934-AI$24)))</f>
        <v/>
      </c>
      <c r="AJ934" s="156">
        <f>IF((AI934&lt;=0),0,((AI934-AJ$24)*Stock*(_xlfn.NORM.INV(RAND(),stock_ave,stock_std))+(AI934-AJ$24)*Bonds*(_xlfn.NORM.INV(RAND(),bond_ave,bond_std))+(AI934-AJ$24)*cash*(_xlfn.NORM.INV(RAND(),cash_ave,cash_std))+(AI934-AJ$24)))</f>
        <v/>
      </c>
      <c r="AK934" s="156">
        <f>IF((AJ934&lt;=0),0,((AJ934-AK$24)*Stock*(_xlfn.NORM.INV(RAND(),stock_ave,stock_std))+(AJ934-AK$24)*Bonds*(_xlfn.NORM.INV(RAND(),bond_ave,bond_std))+(AJ934-AK$24)*cash*(_xlfn.NORM.INV(RAND(),cash_ave,cash_std))+(AJ934-AK$24)))</f>
        <v/>
      </c>
      <c r="AL934" s="156">
        <f>IF((AK934&lt;=0),0,((AK934-AL$24)*Stock*(_xlfn.NORM.INV(RAND(),stock_ave,stock_std))+(AK934-AL$24)*Bonds*(_xlfn.NORM.INV(RAND(),bond_ave,bond_std))+(AK934-AL$24)*cash*(_xlfn.NORM.INV(RAND(),cash_ave,cash_std))+(AK934-AL$24)))</f>
        <v/>
      </c>
      <c r="AM934" s="156">
        <f>IF((AL934&lt;=0),0,((AL934-AM$24)*Stock*(_xlfn.NORM.INV(RAND(),stock_ave,stock_std))+(AL934-AM$24)*Bonds*(_xlfn.NORM.INV(RAND(),bond_ave,bond_std))+(AL934-AM$24)*cash*(_xlfn.NORM.INV(RAND(),cash_ave,cash_std))+(AL934-AM$24)))</f>
        <v/>
      </c>
      <c r="AN934" s="156">
        <f>IF((AM934&lt;=0),0,((AM934-AN$24)*Stock*(_xlfn.NORM.INV(RAND(),stock_ave,stock_std))+(AM934-AN$24)*Bonds*(_xlfn.NORM.INV(RAND(),bond_ave,bond_std))+(AM934-AN$24)*cash*(_xlfn.NORM.INV(RAND(),cash_ave,cash_std))+(AM934-AN$24)))</f>
        <v/>
      </c>
      <c r="AO934" s="156">
        <f>IF((AN934&lt;=0),0,((AN934-AO$24)*Stock*(_xlfn.NORM.INV(RAND(),stock_ave,stock_std))+(AN934-AO$24)*Bonds*(_xlfn.NORM.INV(RAND(),bond_ave,bond_std))+(AN934-AO$24)*cash*(_xlfn.NORM.INV(RAND(),cash_ave,cash_std))+(AN934-AO$24)))</f>
        <v/>
      </c>
      <c r="AP934" s="156">
        <f>IF((AO934&lt;=0),0,((AO934-AP$24)*Stock*(_xlfn.NORM.INV(RAND(),stock_ave,stock_std))+(AO934-AP$24)*Bonds*(_xlfn.NORM.INV(RAND(),bond_ave,bond_std))+(AO934-AP$24)*cash*(_xlfn.NORM.INV(RAND(),cash_ave,cash_std))+(AO934-AP$24)))</f>
        <v/>
      </c>
      <c r="AQ934" s="156">
        <f>IF((AP934&lt;=0),0,((AP934-AQ$24)*Stock*(_xlfn.NORM.INV(RAND(),stock_ave,stock_std))+(AP934-AQ$24)*Bonds*(_xlfn.NORM.INV(RAND(),bond_ave,bond_std))+(AP934-AQ$24)*cash*(_xlfn.NORM.INV(RAND(),cash_ave,cash_std))+(AP934-AQ$24)))</f>
        <v/>
      </c>
      <c r="AR934" s="156">
        <f>IF((AQ934&lt;=0),0,((AQ934-AR$24)*Stock*(_xlfn.NORM.INV(RAND(),stock_ave,stock_std))+(AQ934-AR$24)*Bonds*(_xlfn.NORM.INV(RAND(),bond_ave,bond_std))+(AQ934-AR$24)*cash*(_xlfn.NORM.INV(RAND(),cash_ave,cash_std))+(AQ934-AR$24)))</f>
        <v/>
      </c>
      <c r="AS934" s="156">
        <f>IF((AR934&lt;=0),0,((AR934-AS$24)*Stock*(_xlfn.NORM.INV(RAND(),stock_ave,stock_std))+(AR934-AS$24)*Bonds*(_xlfn.NORM.INV(RAND(),bond_ave,bond_std))+(AR934-AS$24)*cash*(_xlfn.NORM.INV(RAND(),cash_ave,cash_std))+(AR934-AS$24)))</f>
        <v/>
      </c>
      <c r="AT934" s="156">
        <f>IF((AS934&lt;=0),0,((AS934-AT$24)*Stock*(_xlfn.NORM.INV(RAND(),stock_ave,stock_std))+(AS934-AT$24)*Bonds*(_xlfn.NORM.INV(RAND(),bond_ave,bond_std))+(AS934-AT$24)*cash*(_xlfn.NORM.INV(RAND(),cash_ave,cash_std))+(AS934-AT$24)))</f>
        <v/>
      </c>
      <c r="AU934" s="156">
        <f>IF((AT934&lt;=0),0,((AT934-AU$24)*Stock*(_xlfn.NORM.INV(RAND(),stock_ave,stock_std))+(AT934-AU$24)*Bonds*(_xlfn.NORM.INV(RAND(),bond_ave,bond_std))+(AT934-AU$24)*cash*(_xlfn.NORM.INV(RAND(),cash_ave,cash_std))+(AT934-AU$24)))</f>
        <v/>
      </c>
      <c r="AV934" s="156">
        <f>IF((AU934&lt;=0),0,((AU934-AV$24)*Stock*(_xlfn.NORM.INV(RAND(),stock_ave,stock_std))+(AU934-AV$24)*Bonds*(_xlfn.NORM.INV(RAND(),bond_ave,bond_std))+(AU934-AV$24)*cash*(_xlfn.NORM.INV(RAND(),cash_ave,cash_std))+(AU934-AV$24)))</f>
        <v/>
      </c>
      <c r="AW934" s="156">
        <f>IF((AV934&lt;=0),0,((AV934-AW$24)*Stock*(_xlfn.NORM.INV(RAND(),stock_ave,stock_std))+(AV934-AW$24)*Bonds*(_xlfn.NORM.INV(RAND(),bond_ave,bond_std))+(AV934-AW$24)*cash*(_xlfn.NORM.INV(RAND(),cash_ave,cash_std))+(AV934-AW$24)))</f>
        <v/>
      </c>
      <c r="AX934" s="159" t="n"/>
      <c r="AY934" s="159" t="n"/>
      <c r="AZ934" s="159" t="n"/>
      <c r="BA934" s="159" t="n"/>
      <c r="BB934" s="159" t="n"/>
    </row>
    <row r="935">
      <c r="C935" s="147" t="n"/>
      <c r="D935" s="61">
        <f>+D934-IF(D$18&gt;74,(D934/D$25)*$C$10)</f>
        <v/>
      </c>
      <c r="E935" s="61">
        <f>+E934-IF(E$18&gt;74,(E934/E$25)*$C$10)</f>
        <v/>
      </c>
      <c r="F935" s="61">
        <f>+F934-IF(F$18&gt;74,(F934/F$25)*$C$10)</f>
        <v/>
      </c>
      <c r="G935" s="61">
        <f>+G934-IF(G$18&gt;74,(G934/G$25)*$C$10)</f>
        <v/>
      </c>
      <c r="H935" s="61">
        <f>+H934-IF(H$18&gt;74,(H934/H$25)*$C$10)</f>
        <v/>
      </c>
      <c r="I935" s="61">
        <f>+I934-IF(I$18&gt;74,(I934/I$25)*$C$10)</f>
        <v/>
      </c>
      <c r="J935" s="61">
        <f>+J934-IF(J$18&gt;74,(J934/J$25)*$C$10)</f>
        <v/>
      </c>
      <c r="K935" s="61">
        <f>+K934-IF(K$18&gt;74,(K934/K$25)*$C$10)</f>
        <v/>
      </c>
      <c r="L935" s="61">
        <f>+L934-IF(L$18&gt;74,(L934/L$25)*$C$10)</f>
        <v/>
      </c>
      <c r="M935" s="61">
        <f>+M934-IF(M$18&gt;74,(M934/M$25)*$C$10)</f>
        <v/>
      </c>
      <c r="N935" s="61">
        <f>+N934-IF(N$18&gt;74,(N934/N$25)*$C$10)</f>
        <v/>
      </c>
      <c r="O935" s="61">
        <f>+O934-IF(O$18&gt;74,(O934/O$25)*$C$10)</f>
        <v/>
      </c>
      <c r="P935" s="61">
        <f>+P934-IF(P$18&gt;74,(P934/P$25)*$C$10)</f>
        <v/>
      </c>
      <c r="Q935" s="61">
        <f>+Q934-IF(Q$18&gt;74,(Q934/Q$25)*$C$10)</f>
        <v/>
      </c>
      <c r="R935" s="61">
        <f>+R934-IF(R$18&gt;74,(R934/R$25)*$C$10)</f>
        <v/>
      </c>
      <c r="S935" s="61">
        <f>+S934-IF(S$18&gt;74,(S934/S$25)*$C$10)</f>
        <v/>
      </c>
      <c r="T935" s="61">
        <f>+T934-IF(T$18&gt;74,(T934/T$25)*$C$10)</f>
        <v/>
      </c>
      <c r="U935" s="61">
        <f>+U934-IF(U$18&gt;74,(U934/U$25)*$C$10)</f>
        <v/>
      </c>
      <c r="V935" s="61">
        <f>+V934-IF(V$18&gt;74,(V934/V$25)*$C$10)</f>
        <v/>
      </c>
      <c r="W935" s="61">
        <f>+W934-IF(W$18&gt;74,(W934/W$25)*$C$10)</f>
        <v/>
      </c>
      <c r="X935" s="61">
        <f>+X934-IF(X$18&gt;74,(X934/X$25)*$C$10)</f>
        <v/>
      </c>
      <c r="Y935" s="61">
        <f>+Y934-IF(Y$18&gt;74,(Y934/Y$25)*$C$10)</f>
        <v/>
      </c>
      <c r="Z935" s="61">
        <f>+Z934-IF(Z$18&gt;74,(Z934/Z$25)*$C$10)</f>
        <v/>
      </c>
      <c r="AA935" s="61">
        <f>+AA934-IF(AA$18&gt;74,(AA934/AA$25)*$C$10)</f>
        <v/>
      </c>
      <c r="AB935" s="61">
        <f>+AB934-IF(AB$18&gt;74,(AB934/AB$25)*$C$10)</f>
        <v/>
      </c>
      <c r="AC935" s="61">
        <f>+AC934-IF(AC$18&gt;74,(AC934/AC$25)*$C$10)</f>
        <v/>
      </c>
      <c r="AD935" s="61">
        <f>+AD934-IF(AD$18&gt;74,(AD934/AD$25)*$C$10)</f>
        <v/>
      </c>
      <c r="AE935" s="61">
        <f>+AE934-IF(AE$18&gt;74,(AE934/AE$25)*$C$10)</f>
        <v/>
      </c>
      <c r="AF935" s="61">
        <f>+AF934-IF(AF$18&gt;74,(AF934/AF$25)*$C$10)</f>
        <v/>
      </c>
      <c r="AG935" s="61">
        <f>+AG934-IF(AG$18&gt;74,(AG934/AG$25)*$C$10)</f>
        <v/>
      </c>
      <c r="AH935" s="61">
        <f>+AH934-IF(AH$18&gt;74,(AH934/AH$25)*$C$10)</f>
        <v/>
      </c>
      <c r="AI935" s="61">
        <f>+AI934-IF(AI$18&gt;74,(AI934/AI$25)*$C$10)</f>
        <v/>
      </c>
      <c r="AJ935" s="61">
        <f>+AJ934-IF(AJ$18&gt;74,(AJ934/AJ$25)*$C$10)</f>
        <v/>
      </c>
      <c r="AK935" s="61">
        <f>+AK934-IF(AK$18&gt;74,(AK934/AK$25)*$C$10)</f>
        <v/>
      </c>
      <c r="AL935" s="61">
        <f>+AL934-IF(AL$18&gt;74,(AL934/AL$25)*$C$10)</f>
        <v/>
      </c>
      <c r="AM935" s="61">
        <f>+AM934-IF(AM$18&gt;74,(AM934/AM$25)*$C$10)</f>
        <v/>
      </c>
      <c r="AN935" s="61">
        <f>+AN934-IF(AN$18&gt;74,(AN934/AN$25)*$C$10)</f>
        <v/>
      </c>
      <c r="AO935" s="61">
        <f>+AO934-IF(AO$18&gt;74,(AO934/AO$25)*$C$10)</f>
        <v/>
      </c>
      <c r="AP935" s="61">
        <f>+AP934-IF(AP$18&gt;74,(AP934/AP$25)*$C$10)</f>
        <v/>
      </c>
      <c r="AQ935" s="61">
        <f>+AQ934-IF(AQ$18&gt;74,(AQ934/AQ$25)*$C$10)</f>
        <v/>
      </c>
      <c r="AR935" s="61">
        <f>+AR934-IF(AR$18&gt;74,(AR934/AR$25)*$C$10)</f>
        <v/>
      </c>
      <c r="AS935" s="61">
        <f>+AS934-IF(AS$18&gt;74,(AS934/AS$25)*$C$10)</f>
        <v/>
      </c>
      <c r="AT935" s="61">
        <f>+AT934-IF(AT$18&gt;74,(AT934/AT$25)*$C$10)</f>
        <v/>
      </c>
      <c r="AU935" s="61">
        <f>+AU934-IF(AU$18&gt;74,(AU934/AU$25)*$C$10)</f>
        <v/>
      </c>
      <c r="AV935" s="61">
        <f>+AV934-IF(AV$18&gt;74,(AV934/AV$25)*$C$10)</f>
        <v/>
      </c>
      <c r="AW935" s="61">
        <f>+AW934-IF(AW$18&gt;74,(AW934/AW$25)*$C$10)</f>
        <v/>
      </c>
      <c r="AX935" s="35">
        <f>IF(AW935&gt;0,1,0)</f>
        <v/>
      </c>
      <c r="AY935" s="35">
        <f>IF(AL935&gt;0,1,0)</f>
        <v/>
      </c>
      <c r="AZ935" s="35">
        <f>IF(AG935&gt;0,1,0)</f>
        <v/>
      </c>
      <c r="BA935" s="35">
        <f>IF(AB935&gt;0,1,0)</f>
        <v/>
      </c>
      <c r="BB935" s="35">
        <f>IF(W935&gt;0,1,0)</f>
        <v/>
      </c>
    </row>
    <row r="936">
      <c r="B936" s="154" t="inlineStr">
        <is>
          <t>trial 455</t>
        </is>
      </c>
      <c r="C936" s="155">
        <f>+start-C933</f>
        <v/>
      </c>
      <c r="D936" s="156">
        <f>IF((C936&lt;=0),0,((C936-D$24)*Stock*(_xlfn.NORM.INV(RAND(),stock_ave,stock_std))+(C936-D$24)*Bonds*(_xlfn.NORM.INV(RAND(),bond_ave,bond_std))+(C936-D$24)*cash*(_xlfn.NORM.INV(RAND(),cash_ave,cash_std))+(C936-D$24)))</f>
        <v/>
      </c>
      <c r="E936" s="156">
        <f>IF((D936&lt;=0),0,((D936-E$24)*Stock*(_xlfn.NORM.INV(RAND(),stock_ave,stock_std))+(D936-E$24)*Bonds*(_xlfn.NORM.INV(RAND(),bond_ave,bond_std))+(D936-E$24)*cash*(_xlfn.NORM.INV(RAND(),cash_ave,cash_std))+(D936-E$24)))</f>
        <v/>
      </c>
      <c r="F936" s="156">
        <f>IF((E936&lt;=0),0,((E936-F$24)*Stock*(_xlfn.NORM.INV(RAND(),stock_ave,stock_std))+(E936-F$24)*Bonds*(_xlfn.NORM.INV(RAND(),bond_ave,bond_std))+(E936-F$24)*cash*(_xlfn.NORM.INV(RAND(),cash_ave,cash_std))+(E936-F$24)))</f>
        <v/>
      </c>
      <c r="G936" s="156">
        <f>IF((F936&lt;=0),0,((F936-G$24)*Stock*(_xlfn.NORM.INV(RAND(),stock_ave,stock_std))+(F936-G$24)*Bonds*(_xlfn.NORM.INV(RAND(),bond_ave,bond_std))+(F936-G$24)*cash*(_xlfn.NORM.INV(RAND(),cash_ave,cash_std))+(F936-G$24)))</f>
        <v/>
      </c>
      <c r="H936" s="156">
        <f>IF((G936&lt;=0),0,((G936-H$24)*Stock*(_xlfn.NORM.INV(RAND(),stock_ave,stock_std))+(G936-H$24)*Bonds*(_xlfn.NORM.INV(RAND(),bond_ave,bond_std))+(G936-H$24)*cash*(_xlfn.NORM.INV(RAND(),cash_ave,cash_std))+(G936-H$24)))</f>
        <v/>
      </c>
      <c r="I936" s="156">
        <f>IF((H936&lt;=0),0,((H936-I$24)*Stock*(_xlfn.NORM.INV(RAND(),stock_ave,stock_std))+(H936-I$24)*Bonds*(_xlfn.NORM.INV(RAND(),bond_ave,bond_std))+(H936-I$24)*cash*(_xlfn.NORM.INV(RAND(),cash_ave,cash_std))+(H936-I$24)))</f>
        <v/>
      </c>
      <c r="J936" s="156">
        <f>IF((I936&lt;=0),0,((I936-J$24)*Stock*(_xlfn.NORM.INV(RAND(),stock_ave,stock_std))+(I936-J$24)*Bonds*(_xlfn.NORM.INV(RAND(),bond_ave,bond_std))+(I936-J$24)*cash*(_xlfn.NORM.INV(RAND(),cash_ave,cash_std))+(I936-J$24)))</f>
        <v/>
      </c>
      <c r="K936" s="156">
        <f>IF((J936&lt;=0),0,((J936-K$24)*Stock*(_xlfn.NORM.INV(RAND(),stock_ave,stock_std))+(J936-K$24)*Bonds*(_xlfn.NORM.INV(RAND(),bond_ave,bond_std))+(J936-K$24)*cash*(_xlfn.NORM.INV(RAND(),cash_ave,cash_std))+(J936-K$24)))</f>
        <v/>
      </c>
      <c r="L936" s="156">
        <f>IF((K936&lt;=0),0,((K936-L$24)*Stock*(_xlfn.NORM.INV(RAND(),stock_ave,stock_std))+(K936-L$24)*Bonds*(_xlfn.NORM.INV(RAND(),bond_ave,bond_std))+(K936-L$24)*cash*(_xlfn.NORM.INV(RAND(),cash_ave,cash_std))+(K936-L$24)))</f>
        <v/>
      </c>
      <c r="M936" s="156">
        <f>IF((L936&lt;=0),0,((L936-M$24)*Stock*(_xlfn.NORM.INV(RAND(),stock_ave,stock_std))+(L936-M$24)*Bonds*(_xlfn.NORM.INV(RAND(),bond_ave,bond_std))+(L936-M$24)*cash*(_xlfn.NORM.INV(RAND(),cash_ave,cash_std))+(L936-M$24)))</f>
        <v/>
      </c>
      <c r="N936" s="156">
        <f>IF((M936&lt;=0),0,((M936-N$24)*Stock*(_xlfn.NORM.INV(RAND(),stock_ave,stock_std))+(M936-N$24)*Bonds*(_xlfn.NORM.INV(RAND(),bond_ave,bond_std))+(M936-N$24)*cash*(_xlfn.NORM.INV(RAND(),cash_ave,cash_std))+(M936-N$24)))</f>
        <v/>
      </c>
      <c r="O936" s="156">
        <f>IF((N936&lt;=0),0,((N936-O$24)*Stock*(_xlfn.NORM.INV(RAND(),stock_ave,stock_std))+(N936-O$24)*Bonds*(_xlfn.NORM.INV(RAND(),bond_ave,bond_std))+(N936-O$24)*cash*(_xlfn.NORM.INV(RAND(),cash_ave,cash_std))+(N936-O$24)))</f>
        <v/>
      </c>
      <c r="P936" s="156">
        <f>IF((O936&lt;=0),0,((O936-P$24)*Stock*(_xlfn.NORM.INV(RAND(),stock_ave,stock_std))+(O936-P$24)*Bonds*(_xlfn.NORM.INV(RAND(),bond_ave,bond_std))+(O936-P$24)*cash*(_xlfn.NORM.INV(RAND(),cash_ave,cash_std))+(O936-P$24)))</f>
        <v/>
      </c>
      <c r="Q936" s="156">
        <f>IF((P936&lt;=0),0,((P936-Q$24)*Stock*(_xlfn.NORM.INV(RAND(),stock_ave,stock_std))+(P936-Q$24)*Bonds*(_xlfn.NORM.INV(RAND(),bond_ave,bond_std))+(P936-Q$24)*cash*(_xlfn.NORM.INV(RAND(),cash_ave,cash_std))+(P936-Q$24)))</f>
        <v/>
      </c>
      <c r="R936" s="156">
        <f>IF((Q936&lt;=0),0,((Q936-R$24)*Stock*(_xlfn.NORM.INV(RAND(),stock_ave,stock_std))+(Q936-R$24)*Bonds*(_xlfn.NORM.INV(RAND(),bond_ave,bond_std))+(Q936-R$24)*cash*(_xlfn.NORM.INV(RAND(),cash_ave,cash_std))+(Q936-R$24)))</f>
        <v/>
      </c>
      <c r="S936" s="156">
        <f>IF((R936&lt;=0),0,((R936-S$24)*Stock*(_xlfn.NORM.INV(RAND(),stock_ave,stock_std))+(R936-S$24)*Bonds*(_xlfn.NORM.INV(RAND(),bond_ave,bond_std))+(R936-S$24)*cash*(_xlfn.NORM.INV(RAND(),cash_ave,cash_std))+(R936-S$24)))</f>
        <v/>
      </c>
      <c r="T936" s="156">
        <f>IF((S936&lt;=0),0,((S936-T$24)*Stock*(_xlfn.NORM.INV(RAND(),stock_ave,stock_std))+(S936-T$24)*Bonds*(_xlfn.NORM.INV(RAND(),bond_ave,bond_std))+(S936-T$24)*cash*(_xlfn.NORM.INV(RAND(),cash_ave,cash_std))+(S936-T$24)))</f>
        <v/>
      </c>
      <c r="U936" s="156">
        <f>IF((T936&lt;=0),0,((T936-U$24)*Stock*(_xlfn.NORM.INV(RAND(),stock_ave,stock_std))+(T936-U$24)*Bonds*(_xlfn.NORM.INV(RAND(),bond_ave,bond_std))+(T936-U$24)*cash*(_xlfn.NORM.INV(RAND(),cash_ave,cash_std))+(T936-U$24)))</f>
        <v/>
      </c>
      <c r="V936" s="156">
        <f>IF((U936&lt;=0),0,((U936-V$24)*Stock*(_xlfn.NORM.INV(RAND(),stock_ave,stock_std))+(U936-V$24)*Bonds*(_xlfn.NORM.INV(RAND(),bond_ave,bond_std))+(U936-V$24)*cash*(_xlfn.NORM.INV(RAND(),cash_ave,cash_std))+(U936-V$24)))</f>
        <v/>
      </c>
      <c r="W936" s="156">
        <f>IF((V936&lt;=0),0,((V936-W$24)*Stock*(_xlfn.NORM.INV(RAND(),stock_ave,stock_std))+(V936-W$24)*Bonds*(_xlfn.NORM.INV(RAND(),bond_ave,bond_std))+(V936-W$24)*cash*(_xlfn.NORM.INV(RAND(),cash_ave,cash_std))+(V936-W$24)))</f>
        <v/>
      </c>
      <c r="X936" s="156">
        <f>IF((W936&lt;=0),0,((W936-X$24)*Stock*(_xlfn.NORM.INV(RAND(),stock_ave,stock_std))+(W936-X$24)*Bonds*(_xlfn.NORM.INV(RAND(),bond_ave,bond_std))+(W936-X$24)*cash*(_xlfn.NORM.INV(RAND(),cash_ave,cash_std))+(W936-X$24)))</f>
        <v/>
      </c>
      <c r="Y936" s="156">
        <f>IF((X936&lt;=0),0,((X936-Y$24)*Stock*(_xlfn.NORM.INV(RAND(),stock_ave,stock_std))+(X936-Y$24)*Bonds*(_xlfn.NORM.INV(RAND(),bond_ave,bond_std))+(X936-Y$24)*cash*(_xlfn.NORM.INV(RAND(),cash_ave,cash_std))+(X936-Y$24)))</f>
        <v/>
      </c>
      <c r="Z936" s="156">
        <f>IF((Y936&lt;=0),0,((Y936-Z$24)*Stock*(_xlfn.NORM.INV(RAND(),stock_ave,stock_std))+(Y936-Z$24)*Bonds*(_xlfn.NORM.INV(RAND(),bond_ave,bond_std))+(Y936-Z$24)*cash*(_xlfn.NORM.INV(RAND(),cash_ave,cash_std))+(Y936-Z$24)))</f>
        <v/>
      </c>
      <c r="AA936" s="156">
        <f>IF((Z936&lt;=0),0,((Z936-AA$24)*Stock*(_xlfn.NORM.INV(RAND(),stock_ave,stock_std))+(Z936-AA$24)*Bonds*(_xlfn.NORM.INV(RAND(),bond_ave,bond_std))+(Z936-AA$24)*cash*(_xlfn.NORM.INV(RAND(),cash_ave,cash_std))+(Z936-AA$24)))</f>
        <v/>
      </c>
      <c r="AB936" s="156">
        <f>IF((AA936&lt;=0),0,((AA936-AB$24)*Stock*(_xlfn.NORM.INV(RAND(),stock_ave,stock_std))+(AA936-AB$24)*Bonds*(_xlfn.NORM.INV(RAND(),bond_ave,bond_std))+(AA936-AB$24)*cash*(_xlfn.NORM.INV(RAND(),cash_ave,cash_std))+(AA936-AB$24)))</f>
        <v/>
      </c>
      <c r="AC936" s="156">
        <f>IF((AB936&lt;=0),0,((AB936-AC$24)*Stock*(_xlfn.NORM.INV(RAND(),stock_ave,stock_std))+(AB936-AC$24)*Bonds*(_xlfn.NORM.INV(RAND(),bond_ave,bond_std))+(AB936-AC$24)*cash*(_xlfn.NORM.INV(RAND(),cash_ave,cash_std))+(AB936-AC$24)))</f>
        <v/>
      </c>
      <c r="AD936" s="156">
        <f>IF((AC936&lt;=0),0,((AC936-AD$24)*Stock*(_xlfn.NORM.INV(RAND(),stock_ave,stock_std))+(AC936-AD$24)*Bonds*(_xlfn.NORM.INV(RAND(),bond_ave,bond_std))+(AC936-AD$24)*cash*(_xlfn.NORM.INV(RAND(),cash_ave,cash_std))+(AC936-AD$24)))</f>
        <v/>
      </c>
      <c r="AE936" s="156">
        <f>IF((AD936&lt;=0),0,((AD936-AE$24)*Stock*(_xlfn.NORM.INV(RAND(),stock_ave,stock_std))+(AD936-AE$24)*Bonds*(_xlfn.NORM.INV(RAND(),bond_ave,bond_std))+(AD936-AE$24)*cash*(_xlfn.NORM.INV(RAND(),cash_ave,cash_std))+(AD936-AE$24)))</f>
        <v/>
      </c>
      <c r="AF936" s="156">
        <f>IF((AE936&lt;=0),0,((AE936-AF$24)*Stock*(_xlfn.NORM.INV(RAND(),stock_ave,stock_std))+(AE936-AF$24)*Bonds*(_xlfn.NORM.INV(RAND(),bond_ave,bond_std))+(AE936-AF$24)*cash*(_xlfn.NORM.INV(RAND(),cash_ave,cash_std))+(AE936-AF$24)))</f>
        <v/>
      </c>
      <c r="AG936" s="156">
        <f>IF((AF936&lt;=0),0,((AF936-AG$24)*Stock*(_xlfn.NORM.INV(RAND(),stock_ave,stock_std))+(AF936-AG$24)*Bonds*(_xlfn.NORM.INV(RAND(),bond_ave,bond_std))+(AF936-AG$24)*cash*(_xlfn.NORM.INV(RAND(),cash_ave,cash_std))+(AF936-AG$24)))</f>
        <v/>
      </c>
      <c r="AH936" s="156">
        <f>IF((AG936&lt;=0),0,((AG936-AH$24)*Stock*(_xlfn.NORM.INV(RAND(),stock_ave,stock_std))+(AG936-AH$24)*Bonds*(_xlfn.NORM.INV(RAND(),bond_ave,bond_std))+(AG936-AH$24)*cash*(_xlfn.NORM.INV(RAND(),cash_ave,cash_std))+(AG936-AH$24)))</f>
        <v/>
      </c>
      <c r="AI936" s="156">
        <f>IF((AH936&lt;=0),0,((AH936-AI$24)*Stock*(_xlfn.NORM.INV(RAND(),stock_ave,stock_std))+(AH936-AI$24)*Bonds*(_xlfn.NORM.INV(RAND(),bond_ave,bond_std))+(AH936-AI$24)*cash*(_xlfn.NORM.INV(RAND(),cash_ave,cash_std))+(AH936-AI$24)))</f>
        <v/>
      </c>
      <c r="AJ936" s="156">
        <f>IF((AI936&lt;=0),0,((AI936-AJ$24)*Stock*(_xlfn.NORM.INV(RAND(),stock_ave,stock_std))+(AI936-AJ$24)*Bonds*(_xlfn.NORM.INV(RAND(),bond_ave,bond_std))+(AI936-AJ$24)*cash*(_xlfn.NORM.INV(RAND(),cash_ave,cash_std))+(AI936-AJ$24)))</f>
        <v/>
      </c>
      <c r="AK936" s="156">
        <f>IF((AJ936&lt;=0),0,((AJ936-AK$24)*Stock*(_xlfn.NORM.INV(RAND(),stock_ave,stock_std))+(AJ936-AK$24)*Bonds*(_xlfn.NORM.INV(RAND(),bond_ave,bond_std))+(AJ936-AK$24)*cash*(_xlfn.NORM.INV(RAND(),cash_ave,cash_std))+(AJ936-AK$24)))</f>
        <v/>
      </c>
      <c r="AL936" s="156">
        <f>IF((AK936&lt;=0),0,((AK936-AL$24)*Stock*(_xlfn.NORM.INV(RAND(),stock_ave,stock_std))+(AK936-AL$24)*Bonds*(_xlfn.NORM.INV(RAND(),bond_ave,bond_std))+(AK936-AL$24)*cash*(_xlfn.NORM.INV(RAND(),cash_ave,cash_std))+(AK936-AL$24)))</f>
        <v/>
      </c>
      <c r="AM936" s="156">
        <f>IF((AL936&lt;=0),0,((AL936-AM$24)*Stock*(_xlfn.NORM.INV(RAND(),stock_ave,stock_std))+(AL936-AM$24)*Bonds*(_xlfn.NORM.INV(RAND(),bond_ave,bond_std))+(AL936-AM$24)*cash*(_xlfn.NORM.INV(RAND(),cash_ave,cash_std))+(AL936-AM$24)))</f>
        <v/>
      </c>
      <c r="AN936" s="156">
        <f>IF((AM936&lt;=0),0,((AM936-AN$24)*Stock*(_xlfn.NORM.INV(RAND(),stock_ave,stock_std))+(AM936-AN$24)*Bonds*(_xlfn.NORM.INV(RAND(),bond_ave,bond_std))+(AM936-AN$24)*cash*(_xlfn.NORM.INV(RAND(),cash_ave,cash_std))+(AM936-AN$24)))</f>
        <v/>
      </c>
      <c r="AO936" s="156">
        <f>IF((AN936&lt;=0),0,((AN936-AO$24)*Stock*(_xlfn.NORM.INV(RAND(),stock_ave,stock_std))+(AN936-AO$24)*Bonds*(_xlfn.NORM.INV(RAND(),bond_ave,bond_std))+(AN936-AO$24)*cash*(_xlfn.NORM.INV(RAND(),cash_ave,cash_std))+(AN936-AO$24)))</f>
        <v/>
      </c>
      <c r="AP936" s="156">
        <f>IF((AO936&lt;=0),0,((AO936-AP$24)*Stock*(_xlfn.NORM.INV(RAND(),stock_ave,stock_std))+(AO936-AP$24)*Bonds*(_xlfn.NORM.INV(RAND(),bond_ave,bond_std))+(AO936-AP$24)*cash*(_xlfn.NORM.INV(RAND(),cash_ave,cash_std))+(AO936-AP$24)))</f>
        <v/>
      </c>
      <c r="AQ936" s="156">
        <f>IF((AP936&lt;=0),0,((AP936-AQ$24)*Stock*(_xlfn.NORM.INV(RAND(),stock_ave,stock_std))+(AP936-AQ$24)*Bonds*(_xlfn.NORM.INV(RAND(),bond_ave,bond_std))+(AP936-AQ$24)*cash*(_xlfn.NORM.INV(RAND(),cash_ave,cash_std))+(AP936-AQ$24)))</f>
        <v/>
      </c>
      <c r="AR936" s="156">
        <f>IF((AQ936&lt;=0),0,((AQ936-AR$24)*Stock*(_xlfn.NORM.INV(RAND(),stock_ave,stock_std))+(AQ936-AR$24)*Bonds*(_xlfn.NORM.INV(RAND(),bond_ave,bond_std))+(AQ936-AR$24)*cash*(_xlfn.NORM.INV(RAND(),cash_ave,cash_std))+(AQ936-AR$24)))</f>
        <v/>
      </c>
      <c r="AS936" s="156">
        <f>IF((AR936&lt;=0),0,((AR936-AS$24)*Stock*(_xlfn.NORM.INV(RAND(),stock_ave,stock_std))+(AR936-AS$24)*Bonds*(_xlfn.NORM.INV(RAND(),bond_ave,bond_std))+(AR936-AS$24)*cash*(_xlfn.NORM.INV(RAND(),cash_ave,cash_std))+(AR936-AS$24)))</f>
        <v/>
      </c>
      <c r="AT936" s="156">
        <f>IF((AS936&lt;=0),0,((AS936-AT$24)*Stock*(_xlfn.NORM.INV(RAND(),stock_ave,stock_std))+(AS936-AT$24)*Bonds*(_xlfn.NORM.INV(RAND(),bond_ave,bond_std))+(AS936-AT$24)*cash*(_xlfn.NORM.INV(RAND(),cash_ave,cash_std))+(AS936-AT$24)))</f>
        <v/>
      </c>
      <c r="AU936" s="156">
        <f>IF((AT936&lt;=0),0,((AT936-AU$24)*Stock*(_xlfn.NORM.INV(RAND(),stock_ave,stock_std))+(AT936-AU$24)*Bonds*(_xlfn.NORM.INV(RAND(),bond_ave,bond_std))+(AT936-AU$24)*cash*(_xlfn.NORM.INV(RAND(),cash_ave,cash_std))+(AT936-AU$24)))</f>
        <v/>
      </c>
      <c r="AV936" s="156">
        <f>IF((AU936&lt;=0),0,((AU936-AV$24)*Stock*(_xlfn.NORM.INV(RAND(),stock_ave,stock_std))+(AU936-AV$24)*Bonds*(_xlfn.NORM.INV(RAND(),bond_ave,bond_std))+(AU936-AV$24)*cash*(_xlfn.NORM.INV(RAND(),cash_ave,cash_std))+(AU936-AV$24)))</f>
        <v/>
      </c>
      <c r="AW936" s="156">
        <f>IF((AV936&lt;=0),0,((AV936-AW$24)*Stock*(_xlfn.NORM.INV(RAND(),stock_ave,stock_std))+(AV936-AW$24)*Bonds*(_xlfn.NORM.INV(RAND(),bond_ave,bond_std))+(AV936-AW$24)*cash*(_xlfn.NORM.INV(RAND(),cash_ave,cash_std))+(AV936-AW$24)))</f>
        <v/>
      </c>
      <c r="AX936" s="159" t="n"/>
      <c r="AY936" s="159" t="n"/>
      <c r="AZ936" s="159" t="n"/>
      <c r="BA936" s="159" t="n"/>
      <c r="BB936" s="159" t="n"/>
    </row>
    <row r="937">
      <c r="C937" s="147" t="n"/>
      <c r="D937" s="61">
        <f>+D936-IF(D$18&gt;74,(D936/D$25)*$C$10)</f>
        <v/>
      </c>
      <c r="E937" s="61">
        <f>+E936-IF(E$18&gt;74,(E936/E$25)*$C$10)</f>
        <v/>
      </c>
      <c r="F937" s="61">
        <f>+F936-IF(F$18&gt;74,(F936/F$25)*$C$10)</f>
        <v/>
      </c>
      <c r="G937" s="61">
        <f>+G936-IF(G$18&gt;74,(G936/G$25)*$C$10)</f>
        <v/>
      </c>
      <c r="H937" s="61">
        <f>+H936-IF(H$18&gt;74,(H936/H$25)*$C$10)</f>
        <v/>
      </c>
      <c r="I937" s="61">
        <f>+I936-IF(I$18&gt;74,(I936/I$25)*$C$10)</f>
        <v/>
      </c>
      <c r="J937" s="61">
        <f>+J936-IF(J$18&gt;74,(J936/J$25)*$C$10)</f>
        <v/>
      </c>
      <c r="K937" s="61">
        <f>+K936-IF(K$18&gt;74,(K936/K$25)*$C$10)</f>
        <v/>
      </c>
      <c r="L937" s="61">
        <f>+L936-IF(L$18&gt;74,(L936/L$25)*$C$10)</f>
        <v/>
      </c>
      <c r="M937" s="61">
        <f>+M936-IF(M$18&gt;74,(M936/M$25)*$C$10)</f>
        <v/>
      </c>
      <c r="N937" s="61">
        <f>+N936-IF(N$18&gt;74,(N936/N$25)*$C$10)</f>
        <v/>
      </c>
      <c r="O937" s="61">
        <f>+O936-IF(O$18&gt;74,(O936/O$25)*$C$10)</f>
        <v/>
      </c>
      <c r="P937" s="61">
        <f>+P936-IF(P$18&gt;74,(P936/P$25)*$C$10)</f>
        <v/>
      </c>
      <c r="Q937" s="61">
        <f>+Q936-IF(Q$18&gt;74,(Q936/Q$25)*$C$10)</f>
        <v/>
      </c>
      <c r="R937" s="61">
        <f>+R936-IF(R$18&gt;74,(R936/R$25)*$C$10)</f>
        <v/>
      </c>
      <c r="S937" s="61">
        <f>+S936-IF(S$18&gt;74,(S936/S$25)*$C$10)</f>
        <v/>
      </c>
      <c r="T937" s="61">
        <f>+T936-IF(T$18&gt;74,(T936/T$25)*$C$10)</f>
        <v/>
      </c>
      <c r="U937" s="61">
        <f>+U936-IF(U$18&gt;74,(U936/U$25)*$C$10)</f>
        <v/>
      </c>
      <c r="V937" s="61">
        <f>+V936-IF(V$18&gt;74,(V936/V$25)*$C$10)</f>
        <v/>
      </c>
      <c r="W937" s="61">
        <f>+W936-IF(W$18&gt;74,(W936/W$25)*$C$10)</f>
        <v/>
      </c>
      <c r="X937" s="61">
        <f>+X936-IF(X$18&gt;74,(X936/X$25)*$C$10)</f>
        <v/>
      </c>
      <c r="Y937" s="61">
        <f>+Y936-IF(Y$18&gt;74,(Y936/Y$25)*$C$10)</f>
        <v/>
      </c>
      <c r="Z937" s="61">
        <f>+Z936-IF(Z$18&gt;74,(Z936/Z$25)*$C$10)</f>
        <v/>
      </c>
      <c r="AA937" s="61">
        <f>+AA936-IF(AA$18&gt;74,(AA936/AA$25)*$C$10)</f>
        <v/>
      </c>
      <c r="AB937" s="61">
        <f>+AB936-IF(AB$18&gt;74,(AB936/AB$25)*$C$10)</f>
        <v/>
      </c>
      <c r="AC937" s="61">
        <f>+AC936-IF(AC$18&gt;74,(AC936/AC$25)*$C$10)</f>
        <v/>
      </c>
      <c r="AD937" s="61">
        <f>+AD936-IF(AD$18&gt;74,(AD936/AD$25)*$C$10)</f>
        <v/>
      </c>
      <c r="AE937" s="61">
        <f>+AE936-IF(AE$18&gt;74,(AE936/AE$25)*$C$10)</f>
        <v/>
      </c>
      <c r="AF937" s="61">
        <f>+AF936-IF(AF$18&gt;74,(AF936/AF$25)*$C$10)</f>
        <v/>
      </c>
      <c r="AG937" s="61">
        <f>+AG936-IF(AG$18&gt;74,(AG936/AG$25)*$C$10)</f>
        <v/>
      </c>
      <c r="AH937" s="61">
        <f>+AH936-IF(AH$18&gt;74,(AH936/AH$25)*$C$10)</f>
        <v/>
      </c>
      <c r="AI937" s="61">
        <f>+AI936-IF(AI$18&gt;74,(AI936/AI$25)*$C$10)</f>
        <v/>
      </c>
      <c r="AJ937" s="61">
        <f>+AJ936-IF(AJ$18&gt;74,(AJ936/AJ$25)*$C$10)</f>
        <v/>
      </c>
      <c r="AK937" s="61">
        <f>+AK936-IF(AK$18&gt;74,(AK936/AK$25)*$C$10)</f>
        <v/>
      </c>
      <c r="AL937" s="61">
        <f>+AL936-IF(AL$18&gt;74,(AL936/AL$25)*$C$10)</f>
        <v/>
      </c>
      <c r="AM937" s="61">
        <f>+AM936-IF(AM$18&gt;74,(AM936/AM$25)*$C$10)</f>
        <v/>
      </c>
      <c r="AN937" s="61">
        <f>+AN936-IF(AN$18&gt;74,(AN936/AN$25)*$C$10)</f>
        <v/>
      </c>
      <c r="AO937" s="61">
        <f>+AO936-IF(AO$18&gt;74,(AO936/AO$25)*$C$10)</f>
        <v/>
      </c>
      <c r="AP937" s="61">
        <f>+AP936-IF(AP$18&gt;74,(AP936/AP$25)*$C$10)</f>
        <v/>
      </c>
      <c r="AQ937" s="61">
        <f>+AQ936-IF(AQ$18&gt;74,(AQ936/AQ$25)*$C$10)</f>
        <v/>
      </c>
      <c r="AR937" s="61">
        <f>+AR936-IF(AR$18&gt;74,(AR936/AR$25)*$C$10)</f>
        <v/>
      </c>
      <c r="AS937" s="61">
        <f>+AS936-IF(AS$18&gt;74,(AS936/AS$25)*$C$10)</f>
        <v/>
      </c>
      <c r="AT937" s="61">
        <f>+AT936-IF(AT$18&gt;74,(AT936/AT$25)*$C$10)</f>
        <v/>
      </c>
      <c r="AU937" s="61">
        <f>+AU936-IF(AU$18&gt;74,(AU936/AU$25)*$C$10)</f>
        <v/>
      </c>
      <c r="AV937" s="61">
        <f>+AV936-IF(AV$18&gt;74,(AV936/AV$25)*$C$10)</f>
        <v/>
      </c>
      <c r="AW937" s="61">
        <f>+AW936-IF(AW$18&gt;74,(AW936/AW$25)*$C$10)</f>
        <v/>
      </c>
      <c r="AX937" s="35">
        <f>IF(AW937&gt;0,1,0)</f>
        <v/>
      </c>
      <c r="AY937" s="35">
        <f>IF(AL937&gt;0,1,0)</f>
        <v/>
      </c>
      <c r="AZ937" s="35">
        <f>IF(AG937&gt;0,1,0)</f>
        <v/>
      </c>
      <c r="BA937" s="35">
        <f>IF(AB937&gt;0,1,0)</f>
        <v/>
      </c>
      <c r="BB937" s="35">
        <f>IF(W937&gt;0,1,0)</f>
        <v/>
      </c>
    </row>
    <row r="938">
      <c r="B938" s="154" t="inlineStr">
        <is>
          <t>trial 456</t>
        </is>
      </c>
      <c r="C938" s="155">
        <f>+start-C935</f>
        <v/>
      </c>
      <c r="D938" s="156">
        <f>IF((C938&lt;=0),0,((C938-D$24)*Stock*(_xlfn.NORM.INV(RAND(),stock_ave,stock_std))+(C938-D$24)*Bonds*(_xlfn.NORM.INV(RAND(),bond_ave,bond_std))+(C938-D$24)*cash*(_xlfn.NORM.INV(RAND(),cash_ave,cash_std))+(C938-D$24)))</f>
        <v/>
      </c>
      <c r="E938" s="156">
        <f>IF((D938&lt;=0),0,((D938-E$24)*Stock*(_xlfn.NORM.INV(RAND(),stock_ave,stock_std))+(D938-E$24)*Bonds*(_xlfn.NORM.INV(RAND(),bond_ave,bond_std))+(D938-E$24)*cash*(_xlfn.NORM.INV(RAND(),cash_ave,cash_std))+(D938-E$24)))</f>
        <v/>
      </c>
      <c r="F938" s="156">
        <f>IF((E938&lt;=0),0,((E938-F$24)*Stock*(_xlfn.NORM.INV(RAND(),stock_ave,stock_std))+(E938-F$24)*Bonds*(_xlfn.NORM.INV(RAND(),bond_ave,bond_std))+(E938-F$24)*cash*(_xlfn.NORM.INV(RAND(),cash_ave,cash_std))+(E938-F$24)))</f>
        <v/>
      </c>
      <c r="G938" s="156">
        <f>IF((F938&lt;=0),0,((F938-G$24)*Stock*(_xlfn.NORM.INV(RAND(),stock_ave,stock_std))+(F938-G$24)*Bonds*(_xlfn.NORM.INV(RAND(),bond_ave,bond_std))+(F938-G$24)*cash*(_xlfn.NORM.INV(RAND(),cash_ave,cash_std))+(F938-G$24)))</f>
        <v/>
      </c>
      <c r="H938" s="156">
        <f>IF((G938&lt;=0),0,((G938-H$24)*Stock*(_xlfn.NORM.INV(RAND(),stock_ave,stock_std))+(G938-H$24)*Bonds*(_xlfn.NORM.INV(RAND(),bond_ave,bond_std))+(G938-H$24)*cash*(_xlfn.NORM.INV(RAND(),cash_ave,cash_std))+(G938-H$24)))</f>
        <v/>
      </c>
      <c r="I938" s="156">
        <f>IF((H938&lt;=0),0,((H938-I$24)*Stock*(_xlfn.NORM.INV(RAND(),stock_ave,stock_std))+(H938-I$24)*Bonds*(_xlfn.NORM.INV(RAND(),bond_ave,bond_std))+(H938-I$24)*cash*(_xlfn.NORM.INV(RAND(),cash_ave,cash_std))+(H938-I$24)))</f>
        <v/>
      </c>
      <c r="J938" s="156">
        <f>IF((I938&lt;=0),0,((I938-J$24)*Stock*(_xlfn.NORM.INV(RAND(),stock_ave,stock_std))+(I938-J$24)*Bonds*(_xlfn.NORM.INV(RAND(),bond_ave,bond_std))+(I938-J$24)*cash*(_xlfn.NORM.INV(RAND(),cash_ave,cash_std))+(I938-J$24)))</f>
        <v/>
      </c>
      <c r="K938" s="156">
        <f>IF((J938&lt;=0),0,((J938-K$24)*Stock*(_xlfn.NORM.INV(RAND(),stock_ave,stock_std))+(J938-K$24)*Bonds*(_xlfn.NORM.INV(RAND(),bond_ave,bond_std))+(J938-K$24)*cash*(_xlfn.NORM.INV(RAND(),cash_ave,cash_std))+(J938-K$24)))</f>
        <v/>
      </c>
      <c r="L938" s="156">
        <f>IF((K938&lt;=0),0,((K938-L$24)*Stock*(_xlfn.NORM.INV(RAND(),stock_ave,stock_std))+(K938-L$24)*Bonds*(_xlfn.NORM.INV(RAND(),bond_ave,bond_std))+(K938-L$24)*cash*(_xlfn.NORM.INV(RAND(),cash_ave,cash_std))+(K938-L$24)))</f>
        <v/>
      </c>
      <c r="M938" s="156">
        <f>IF((L938&lt;=0),0,((L938-M$24)*Stock*(_xlfn.NORM.INV(RAND(),stock_ave,stock_std))+(L938-M$24)*Bonds*(_xlfn.NORM.INV(RAND(),bond_ave,bond_std))+(L938-M$24)*cash*(_xlfn.NORM.INV(RAND(),cash_ave,cash_std))+(L938-M$24)))</f>
        <v/>
      </c>
      <c r="N938" s="156">
        <f>IF((M938&lt;=0),0,((M938-N$24)*Stock*(_xlfn.NORM.INV(RAND(),stock_ave,stock_std))+(M938-N$24)*Bonds*(_xlfn.NORM.INV(RAND(),bond_ave,bond_std))+(M938-N$24)*cash*(_xlfn.NORM.INV(RAND(),cash_ave,cash_std))+(M938-N$24)))</f>
        <v/>
      </c>
      <c r="O938" s="156">
        <f>IF((N938&lt;=0),0,((N938-O$24)*Stock*(_xlfn.NORM.INV(RAND(),stock_ave,stock_std))+(N938-O$24)*Bonds*(_xlfn.NORM.INV(RAND(),bond_ave,bond_std))+(N938-O$24)*cash*(_xlfn.NORM.INV(RAND(),cash_ave,cash_std))+(N938-O$24)))</f>
        <v/>
      </c>
      <c r="P938" s="156">
        <f>IF((O938&lt;=0),0,((O938-P$24)*Stock*(_xlfn.NORM.INV(RAND(),stock_ave,stock_std))+(O938-P$24)*Bonds*(_xlfn.NORM.INV(RAND(),bond_ave,bond_std))+(O938-P$24)*cash*(_xlfn.NORM.INV(RAND(),cash_ave,cash_std))+(O938-P$24)))</f>
        <v/>
      </c>
      <c r="Q938" s="156">
        <f>IF((P938&lt;=0),0,((P938-Q$24)*Stock*(_xlfn.NORM.INV(RAND(),stock_ave,stock_std))+(P938-Q$24)*Bonds*(_xlfn.NORM.INV(RAND(),bond_ave,bond_std))+(P938-Q$24)*cash*(_xlfn.NORM.INV(RAND(),cash_ave,cash_std))+(P938-Q$24)))</f>
        <v/>
      </c>
      <c r="R938" s="156">
        <f>IF((Q938&lt;=0),0,((Q938-R$24)*Stock*(_xlfn.NORM.INV(RAND(),stock_ave,stock_std))+(Q938-R$24)*Bonds*(_xlfn.NORM.INV(RAND(),bond_ave,bond_std))+(Q938-R$24)*cash*(_xlfn.NORM.INV(RAND(),cash_ave,cash_std))+(Q938-R$24)))</f>
        <v/>
      </c>
      <c r="S938" s="156">
        <f>IF((R938&lt;=0),0,((R938-S$24)*Stock*(_xlfn.NORM.INV(RAND(),stock_ave,stock_std))+(R938-S$24)*Bonds*(_xlfn.NORM.INV(RAND(),bond_ave,bond_std))+(R938-S$24)*cash*(_xlfn.NORM.INV(RAND(),cash_ave,cash_std))+(R938-S$24)))</f>
        <v/>
      </c>
      <c r="T938" s="156">
        <f>IF((S938&lt;=0),0,((S938-T$24)*Stock*(_xlfn.NORM.INV(RAND(),stock_ave,stock_std))+(S938-T$24)*Bonds*(_xlfn.NORM.INV(RAND(),bond_ave,bond_std))+(S938-T$24)*cash*(_xlfn.NORM.INV(RAND(),cash_ave,cash_std))+(S938-T$24)))</f>
        <v/>
      </c>
      <c r="U938" s="156">
        <f>IF((T938&lt;=0),0,((T938-U$24)*Stock*(_xlfn.NORM.INV(RAND(),stock_ave,stock_std))+(T938-U$24)*Bonds*(_xlfn.NORM.INV(RAND(),bond_ave,bond_std))+(T938-U$24)*cash*(_xlfn.NORM.INV(RAND(),cash_ave,cash_std))+(T938-U$24)))</f>
        <v/>
      </c>
      <c r="V938" s="156">
        <f>IF((U938&lt;=0),0,((U938-V$24)*Stock*(_xlfn.NORM.INV(RAND(),stock_ave,stock_std))+(U938-V$24)*Bonds*(_xlfn.NORM.INV(RAND(),bond_ave,bond_std))+(U938-V$24)*cash*(_xlfn.NORM.INV(RAND(),cash_ave,cash_std))+(U938-V$24)))</f>
        <v/>
      </c>
      <c r="W938" s="156">
        <f>IF((V938&lt;=0),0,((V938-W$24)*Stock*(_xlfn.NORM.INV(RAND(),stock_ave,stock_std))+(V938-W$24)*Bonds*(_xlfn.NORM.INV(RAND(),bond_ave,bond_std))+(V938-W$24)*cash*(_xlfn.NORM.INV(RAND(),cash_ave,cash_std))+(V938-W$24)))</f>
        <v/>
      </c>
      <c r="X938" s="156">
        <f>IF((W938&lt;=0),0,((W938-X$24)*Stock*(_xlfn.NORM.INV(RAND(),stock_ave,stock_std))+(W938-X$24)*Bonds*(_xlfn.NORM.INV(RAND(),bond_ave,bond_std))+(W938-X$24)*cash*(_xlfn.NORM.INV(RAND(),cash_ave,cash_std))+(W938-X$24)))</f>
        <v/>
      </c>
      <c r="Y938" s="156">
        <f>IF((X938&lt;=0),0,((X938-Y$24)*Stock*(_xlfn.NORM.INV(RAND(),stock_ave,stock_std))+(X938-Y$24)*Bonds*(_xlfn.NORM.INV(RAND(),bond_ave,bond_std))+(X938-Y$24)*cash*(_xlfn.NORM.INV(RAND(),cash_ave,cash_std))+(X938-Y$24)))</f>
        <v/>
      </c>
      <c r="Z938" s="156">
        <f>IF((Y938&lt;=0),0,((Y938-Z$24)*Stock*(_xlfn.NORM.INV(RAND(),stock_ave,stock_std))+(Y938-Z$24)*Bonds*(_xlfn.NORM.INV(RAND(),bond_ave,bond_std))+(Y938-Z$24)*cash*(_xlfn.NORM.INV(RAND(),cash_ave,cash_std))+(Y938-Z$24)))</f>
        <v/>
      </c>
      <c r="AA938" s="156">
        <f>IF((Z938&lt;=0),0,((Z938-AA$24)*Stock*(_xlfn.NORM.INV(RAND(),stock_ave,stock_std))+(Z938-AA$24)*Bonds*(_xlfn.NORM.INV(RAND(),bond_ave,bond_std))+(Z938-AA$24)*cash*(_xlfn.NORM.INV(RAND(),cash_ave,cash_std))+(Z938-AA$24)))</f>
        <v/>
      </c>
      <c r="AB938" s="156">
        <f>IF((AA938&lt;=0),0,((AA938-AB$24)*Stock*(_xlfn.NORM.INV(RAND(),stock_ave,stock_std))+(AA938-AB$24)*Bonds*(_xlfn.NORM.INV(RAND(),bond_ave,bond_std))+(AA938-AB$24)*cash*(_xlfn.NORM.INV(RAND(),cash_ave,cash_std))+(AA938-AB$24)))</f>
        <v/>
      </c>
      <c r="AC938" s="156">
        <f>IF((AB938&lt;=0),0,((AB938-AC$24)*Stock*(_xlfn.NORM.INV(RAND(),stock_ave,stock_std))+(AB938-AC$24)*Bonds*(_xlfn.NORM.INV(RAND(),bond_ave,bond_std))+(AB938-AC$24)*cash*(_xlfn.NORM.INV(RAND(),cash_ave,cash_std))+(AB938-AC$24)))</f>
        <v/>
      </c>
      <c r="AD938" s="156">
        <f>IF((AC938&lt;=0),0,((AC938-AD$24)*Stock*(_xlfn.NORM.INV(RAND(),stock_ave,stock_std))+(AC938-AD$24)*Bonds*(_xlfn.NORM.INV(RAND(),bond_ave,bond_std))+(AC938-AD$24)*cash*(_xlfn.NORM.INV(RAND(),cash_ave,cash_std))+(AC938-AD$24)))</f>
        <v/>
      </c>
      <c r="AE938" s="156">
        <f>IF((AD938&lt;=0),0,((AD938-AE$24)*Stock*(_xlfn.NORM.INV(RAND(),stock_ave,stock_std))+(AD938-AE$24)*Bonds*(_xlfn.NORM.INV(RAND(),bond_ave,bond_std))+(AD938-AE$24)*cash*(_xlfn.NORM.INV(RAND(),cash_ave,cash_std))+(AD938-AE$24)))</f>
        <v/>
      </c>
      <c r="AF938" s="156">
        <f>IF((AE938&lt;=0),0,((AE938-AF$24)*Stock*(_xlfn.NORM.INV(RAND(),stock_ave,stock_std))+(AE938-AF$24)*Bonds*(_xlfn.NORM.INV(RAND(),bond_ave,bond_std))+(AE938-AF$24)*cash*(_xlfn.NORM.INV(RAND(),cash_ave,cash_std))+(AE938-AF$24)))</f>
        <v/>
      </c>
      <c r="AG938" s="156">
        <f>IF((AF938&lt;=0),0,((AF938-AG$24)*Stock*(_xlfn.NORM.INV(RAND(),stock_ave,stock_std))+(AF938-AG$24)*Bonds*(_xlfn.NORM.INV(RAND(),bond_ave,bond_std))+(AF938-AG$24)*cash*(_xlfn.NORM.INV(RAND(),cash_ave,cash_std))+(AF938-AG$24)))</f>
        <v/>
      </c>
      <c r="AH938" s="156">
        <f>IF((AG938&lt;=0),0,((AG938-AH$24)*Stock*(_xlfn.NORM.INV(RAND(),stock_ave,stock_std))+(AG938-AH$24)*Bonds*(_xlfn.NORM.INV(RAND(),bond_ave,bond_std))+(AG938-AH$24)*cash*(_xlfn.NORM.INV(RAND(),cash_ave,cash_std))+(AG938-AH$24)))</f>
        <v/>
      </c>
      <c r="AI938" s="156">
        <f>IF((AH938&lt;=0),0,((AH938-AI$24)*Stock*(_xlfn.NORM.INV(RAND(),stock_ave,stock_std))+(AH938-AI$24)*Bonds*(_xlfn.NORM.INV(RAND(),bond_ave,bond_std))+(AH938-AI$24)*cash*(_xlfn.NORM.INV(RAND(),cash_ave,cash_std))+(AH938-AI$24)))</f>
        <v/>
      </c>
      <c r="AJ938" s="156">
        <f>IF((AI938&lt;=0),0,((AI938-AJ$24)*Stock*(_xlfn.NORM.INV(RAND(),stock_ave,stock_std))+(AI938-AJ$24)*Bonds*(_xlfn.NORM.INV(RAND(),bond_ave,bond_std))+(AI938-AJ$24)*cash*(_xlfn.NORM.INV(RAND(),cash_ave,cash_std))+(AI938-AJ$24)))</f>
        <v/>
      </c>
      <c r="AK938" s="156">
        <f>IF((AJ938&lt;=0),0,((AJ938-AK$24)*Stock*(_xlfn.NORM.INV(RAND(),stock_ave,stock_std))+(AJ938-AK$24)*Bonds*(_xlfn.NORM.INV(RAND(),bond_ave,bond_std))+(AJ938-AK$24)*cash*(_xlfn.NORM.INV(RAND(),cash_ave,cash_std))+(AJ938-AK$24)))</f>
        <v/>
      </c>
      <c r="AL938" s="156">
        <f>IF((AK938&lt;=0),0,((AK938-AL$24)*Stock*(_xlfn.NORM.INV(RAND(),stock_ave,stock_std))+(AK938-AL$24)*Bonds*(_xlfn.NORM.INV(RAND(),bond_ave,bond_std))+(AK938-AL$24)*cash*(_xlfn.NORM.INV(RAND(),cash_ave,cash_std))+(AK938-AL$24)))</f>
        <v/>
      </c>
      <c r="AM938" s="156">
        <f>IF((AL938&lt;=0),0,((AL938-AM$24)*Stock*(_xlfn.NORM.INV(RAND(),stock_ave,stock_std))+(AL938-AM$24)*Bonds*(_xlfn.NORM.INV(RAND(),bond_ave,bond_std))+(AL938-AM$24)*cash*(_xlfn.NORM.INV(RAND(),cash_ave,cash_std))+(AL938-AM$24)))</f>
        <v/>
      </c>
      <c r="AN938" s="156">
        <f>IF((AM938&lt;=0),0,((AM938-AN$24)*Stock*(_xlfn.NORM.INV(RAND(),stock_ave,stock_std))+(AM938-AN$24)*Bonds*(_xlfn.NORM.INV(RAND(),bond_ave,bond_std))+(AM938-AN$24)*cash*(_xlfn.NORM.INV(RAND(),cash_ave,cash_std))+(AM938-AN$24)))</f>
        <v/>
      </c>
      <c r="AO938" s="156">
        <f>IF((AN938&lt;=0),0,((AN938-AO$24)*Stock*(_xlfn.NORM.INV(RAND(),stock_ave,stock_std))+(AN938-AO$24)*Bonds*(_xlfn.NORM.INV(RAND(),bond_ave,bond_std))+(AN938-AO$24)*cash*(_xlfn.NORM.INV(RAND(),cash_ave,cash_std))+(AN938-AO$24)))</f>
        <v/>
      </c>
      <c r="AP938" s="156">
        <f>IF((AO938&lt;=0),0,((AO938-AP$24)*Stock*(_xlfn.NORM.INV(RAND(),stock_ave,stock_std))+(AO938-AP$24)*Bonds*(_xlfn.NORM.INV(RAND(),bond_ave,bond_std))+(AO938-AP$24)*cash*(_xlfn.NORM.INV(RAND(),cash_ave,cash_std))+(AO938-AP$24)))</f>
        <v/>
      </c>
      <c r="AQ938" s="156">
        <f>IF((AP938&lt;=0),0,((AP938-AQ$24)*Stock*(_xlfn.NORM.INV(RAND(),stock_ave,stock_std))+(AP938-AQ$24)*Bonds*(_xlfn.NORM.INV(RAND(),bond_ave,bond_std))+(AP938-AQ$24)*cash*(_xlfn.NORM.INV(RAND(),cash_ave,cash_std))+(AP938-AQ$24)))</f>
        <v/>
      </c>
      <c r="AR938" s="156">
        <f>IF((AQ938&lt;=0),0,((AQ938-AR$24)*Stock*(_xlfn.NORM.INV(RAND(),stock_ave,stock_std))+(AQ938-AR$24)*Bonds*(_xlfn.NORM.INV(RAND(),bond_ave,bond_std))+(AQ938-AR$24)*cash*(_xlfn.NORM.INV(RAND(),cash_ave,cash_std))+(AQ938-AR$24)))</f>
        <v/>
      </c>
      <c r="AS938" s="156">
        <f>IF((AR938&lt;=0),0,((AR938-AS$24)*Stock*(_xlfn.NORM.INV(RAND(),stock_ave,stock_std))+(AR938-AS$24)*Bonds*(_xlfn.NORM.INV(RAND(),bond_ave,bond_std))+(AR938-AS$24)*cash*(_xlfn.NORM.INV(RAND(),cash_ave,cash_std))+(AR938-AS$24)))</f>
        <v/>
      </c>
      <c r="AT938" s="156">
        <f>IF((AS938&lt;=0),0,((AS938-AT$24)*Stock*(_xlfn.NORM.INV(RAND(),stock_ave,stock_std))+(AS938-AT$24)*Bonds*(_xlfn.NORM.INV(RAND(),bond_ave,bond_std))+(AS938-AT$24)*cash*(_xlfn.NORM.INV(RAND(),cash_ave,cash_std))+(AS938-AT$24)))</f>
        <v/>
      </c>
      <c r="AU938" s="156">
        <f>IF((AT938&lt;=0),0,((AT938-AU$24)*Stock*(_xlfn.NORM.INV(RAND(),stock_ave,stock_std))+(AT938-AU$24)*Bonds*(_xlfn.NORM.INV(RAND(),bond_ave,bond_std))+(AT938-AU$24)*cash*(_xlfn.NORM.INV(RAND(),cash_ave,cash_std))+(AT938-AU$24)))</f>
        <v/>
      </c>
      <c r="AV938" s="156">
        <f>IF((AU938&lt;=0),0,((AU938-AV$24)*Stock*(_xlfn.NORM.INV(RAND(),stock_ave,stock_std))+(AU938-AV$24)*Bonds*(_xlfn.NORM.INV(RAND(),bond_ave,bond_std))+(AU938-AV$24)*cash*(_xlfn.NORM.INV(RAND(),cash_ave,cash_std))+(AU938-AV$24)))</f>
        <v/>
      </c>
      <c r="AW938" s="156">
        <f>IF((AV938&lt;=0),0,((AV938-AW$24)*Stock*(_xlfn.NORM.INV(RAND(),stock_ave,stock_std))+(AV938-AW$24)*Bonds*(_xlfn.NORM.INV(RAND(),bond_ave,bond_std))+(AV938-AW$24)*cash*(_xlfn.NORM.INV(RAND(),cash_ave,cash_std))+(AV938-AW$24)))</f>
        <v/>
      </c>
      <c r="AX938" s="159" t="n"/>
      <c r="AY938" s="159" t="n"/>
      <c r="AZ938" s="159" t="n"/>
      <c r="BA938" s="159" t="n"/>
      <c r="BB938" s="159" t="n"/>
    </row>
    <row r="939">
      <c r="C939" s="147" t="n"/>
      <c r="D939" s="61">
        <f>+D938-IF(D$18&gt;74,(D938/D$25)*$C$10)</f>
        <v/>
      </c>
      <c r="E939" s="61">
        <f>+E938-IF(E$18&gt;74,(E938/E$25)*$C$10)</f>
        <v/>
      </c>
      <c r="F939" s="61">
        <f>+F938-IF(F$18&gt;74,(F938/F$25)*$C$10)</f>
        <v/>
      </c>
      <c r="G939" s="61">
        <f>+G938-IF(G$18&gt;74,(G938/G$25)*$C$10)</f>
        <v/>
      </c>
      <c r="H939" s="61">
        <f>+H938-IF(H$18&gt;74,(H938/H$25)*$C$10)</f>
        <v/>
      </c>
      <c r="I939" s="61">
        <f>+I938-IF(I$18&gt;74,(I938/I$25)*$C$10)</f>
        <v/>
      </c>
      <c r="J939" s="61">
        <f>+J938-IF(J$18&gt;74,(J938/J$25)*$C$10)</f>
        <v/>
      </c>
      <c r="K939" s="61">
        <f>+K938-IF(K$18&gt;74,(K938/K$25)*$C$10)</f>
        <v/>
      </c>
      <c r="L939" s="61">
        <f>+L938-IF(L$18&gt;74,(L938/L$25)*$C$10)</f>
        <v/>
      </c>
      <c r="M939" s="61">
        <f>+M938-IF(M$18&gt;74,(M938/M$25)*$C$10)</f>
        <v/>
      </c>
      <c r="N939" s="61">
        <f>+N938-IF(N$18&gt;74,(N938/N$25)*$C$10)</f>
        <v/>
      </c>
      <c r="O939" s="61">
        <f>+O938-IF(O$18&gt;74,(O938/O$25)*$C$10)</f>
        <v/>
      </c>
      <c r="P939" s="61">
        <f>+P938-IF(P$18&gt;74,(P938/P$25)*$C$10)</f>
        <v/>
      </c>
      <c r="Q939" s="61">
        <f>+Q938-IF(Q$18&gt;74,(Q938/Q$25)*$C$10)</f>
        <v/>
      </c>
      <c r="R939" s="61">
        <f>+R938-IF(R$18&gt;74,(R938/R$25)*$C$10)</f>
        <v/>
      </c>
      <c r="S939" s="61">
        <f>+S938-IF(S$18&gt;74,(S938/S$25)*$C$10)</f>
        <v/>
      </c>
      <c r="T939" s="61">
        <f>+T938-IF(T$18&gt;74,(T938/T$25)*$C$10)</f>
        <v/>
      </c>
      <c r="U939" s="61">
        <f>+U938-IF(U$18&gt;74,(U938/U$25)*$C$10)</f>
        <v/>
      </c>
      <c r="V939" s="61">
        <f>+V938-IF(V$18&gt;74,(V938/V$25)*$C$10)</f>
        <v/>
      </c>
      <c r="W939" s="61">
        <f>+W938-IF(W$18&gt;74,(W938/W$25)*$C$10)</f>
        <v/>
      </c>
      <c r="X939" s="61">
        <f>+X938-IF(X$18&gt;74,(X938/X$25)*$C$10)</f>
        <v/>
      </c>
      <c r="Y939" s="61">
        <f>+Y938-IF(Y$18&gt;74,(Y938/Y$25)*$C$10)</f>
        <v/>
      </c>
      <c r="Z939" s="61">
        <f>+Z938-IF(Z$18&gt;74,(Z938/Z$25)*$C$10)</f>
        <v/>
      </c>
      <c r="AA939" s="61">
        <f>+AA938-IF(AA$18&gt;74,(AA938/AA$25)*$C$10)</f>
        <v/>
      </c>
      <c r="AB939" s="61">
        <f>+AB938-IF(AB$18&gt;74,(AB938/AB$25)*$C$10)</f>
        <v/>
      </c>
      <c r="AC939" s="61">
        <f>+AC938-IF(AC$18&gt;74,(AC938/AC$25)*$C$10)</f>
        <v/>
      </c>
      <c r="AD939" s="61">
        <f>+AD938-IF(AD$18&gt;74,(AD938/AD$25)*$C$10)</f>
        <v/>
      </c>
      <c r="AE939" s="61">
        <f>+AE938-IF(AE$18&gt;74,(AE938/AE$25)*$C$10)</f>
        <v/>
      </c>
      <c r="AF939" s="61">
        <f>+AF938-IF(AF$18&gt;74,(AF938/AF$25)*$C$10)</f>
        <v/>
      </c>
      <c r="AG939" s="61">
        <f>+AG938-IF(AG$18&gt;74,(AG938/AG$25)*$C$10)</f>
        <v/>
      </c>
      <c r="AH939" s="61">
        <f>+AH938-IF(AH$18&gt;74,(AH938/AH$25)*$C$10)</f>
        <v/>
      </c>
      <c r="AI939" s="61">
        <f>+AI938-IF(AI$18&gt;74,(AI938/AI$25)*$C$10)</f>
        <v/>
      </c>
      <c r="AJ939" s="61">
        <f>+AJ938-IF(AJ$18&gt;74,(AJ938/AJ$25)*$C$10)</f>
        <v/>
      </c>
      <c r="AK939" s="61">
        <f>+AK938-IF(AK$18&gt;74,(AK938/AK$25)*$C$10)</f>
        <v/>
      </c>
      <c r="AL939" s="61">
        <f>+AL938-IF(AL$18&gt;74,(AL938/AL$25)*$C$10)</f>
        <v/>
      </c>
      <c r="AM939" s="61">
        <f>+AM938-IF(AM$18&gt;74,(AM938/AM$25)*$C$10)</f>
        <v/>
      </c>
      <c r="AN939" s="61">
        <f>+AN938-IF(AN$18&gt;74,(AN938/AN$25)*$C$10)</f>
        <v/>
      </c>
      <c r="AO939" s="61">
        <f>+AO938-IF(AO$18&gt;74,(AO938/AO$25)*$C$10)</f>
        <v/>
      </c>
      <c r="AP939" s="61">
        <f>+AP938-IF(AP$18&gt;74,(AP938/AP$25)*$C$10)</f>
        <v/>
      </c>
      <c r="AQ939" s="61">
        <f>+AQ938-IF(AQ$18&gt;74,(AQ938/AQ$25)*$C$10)</f>
        <v/>
      </c>
      <c r="AR939" s="61">
        <f>+AR938-IF(AR$18&gt;74,(AR938/AR$25)*$C$10)</f>
        <v/>
      </c>
      <c r="AS939" s="61">
        <f>+AS938-IF(AS$18&gt;74,(AS938/AS$25)*$C$10)</f>
        <v/>
      </c>
      <c r="AT939" s="61">
        <f>+AT938-IF(AT$18&gt;74,(AT938/AT$25)*$C$10)</f>
        <v/>
      </c>
      <c r="AU939" s="61">
        <f>+AU938-IF(AU$18&gt;74,(AU938/AU$25)*$C$10)</f>
        <v/>
      </c>
      <c r="AV939" s="61">
        <f>+AV938-IF(AV$18&gt;74,(AV938/AV$25)*$C$10)</f>
        <v/>
      </c>
      <c r="AW939" s="61">
        <f>+AW938-IF(AW$18&gt;74,(AW938/AW$25)*$C$10)</f>
        <v/>
      </c>
      <c r="AX939" s="35">
        <f>IF(AW939&gt;0,1,0)</f>
        <v/>
      </c>
      <c r="AY939" s="35">
        <f>IF(AL939&gt;0,1,0)</f>
        <v/>
      </c>
      <c r="AZ939" s="35">
        <f>IF(AG939&gt;0,1,0)</f>
        <v/>
      </c>
      <c r="BA939" s="35">
        <f>IF(AB939&gt;0,1,0)</f>
        <v/>
      </c>
      <c r="BB939" s="35">
        <f>IF(W939&gt;0,1,0)</f>
        <v/>
      </c>
    </row>
    <row r="940">
      <c r="B940" s="154" t="inlineStr">
        <is>
          <t>trial 457</t>
        </is>
      </c>
      <c r="C940" s="155">
        <f>+start-C937</f>
        <v/>
      </c>
      <c r="D940" s="156">
        <f>IF((C940&lt;=0),0,((C940-D$24)*Stock*(_xlfn.NORM.INV(RAND(),stock_ave,stock_std))+(C940-D$24)*Bonds*(_xlfn.NORM.INV(RAND(),bond_ave,bond_std))+(C940-D$24)*cash*(_xlfn.NORM.INV(RAND(),cash_ave,cash_std))+(C940-D$24)))</f>
        <v/>
      </c>
      <c r="E940" s="156">
        <f>IF((D940&lt;=0),0,((D940-E$24)*Stock*(_xlfn.NORM.INV(RAND(),stock_ave,stock_std))+(D940-E$24)*Bonds*(_xlfn.NORM.INV(RAND(),bond_ave,bond_std))+(D940-E$24)*cash*(_xlfn.NORM.INV(RAND(),cash_ave,cash_std))+(D940-E$24)))</f>
        <v/>
      </c>
      <c r="F940" s="156">
        <f>IF((E940&lt;=0),0,((E940-F$24)*Stock*(_xlfn.NORM.INV(RAND(),stock_ave,stock_std))+(E940-F$24)*Bonds*(_xlfn.NORM.INV(RAND(),bond_ave,bond_std))+(E940-F$24)*cash*(_xlfn.NORM.INV(RAND(),cash_ave,cash_std))+(E940-F$24)))</f>
        <v/>
      </c>
      <c r="G940" s="156">
        <f>IF((F940&lt;=0),0,((F940-G$24)*Stock*(_xlfn.NORM.INV(RAND(),stock_ave,stock_std))+(F940-G$24)*Bonds*(_xlfn.NORM.INV(RAND(),bond_ave,bond_std))+(F940-G$24)*cash*(_xlfn.NORM.INV(RAND(),cash_ave,cash_std))+(F940-G$24)))</f>
        <v/>
      </c>
      <c r="H940" s="156">
        <f>IF((G940&lt;=0),0,((G940-H$24)*Stock*(_xlfn.NORM.INV(RAND(),stock_ave,stock_std))+(G940-H$24)*Bonds*(_xlfn.NORM.INV(RAND(),bond_ave,bond_std))+(G940-H$24)*cash*(_xlfn.NORM.INV(RAND(),cash_ave,cash_std))+(G940-H$24)))</f>
        <v/>
      </c>
      <c r="I940" s="156">
        <f>IF((H940&lt;=0),0,((H940-I$24)*Stock*(_xlfn.NORM.INV(RAND(),stock_ave,stock_std))+(H940-I$24)*Bonds*(_xlfn.NORM.INV(RAND(),bond_ave,bond_std))+(H940-I$24)*cash*(_xlfn.NORM.INV(RAND(),cash_ave,cash_std))+(H940-I$24)))</f>
        <v/>
      </c>
      <c r="J940" s="156">
        <f>IF((I940&lt;=0),0,((I940-J$24)*Stock*(_xlfn.NORM.INV(RAND(),stock_ave,stock_std))+(I940-J$24)*Bonds*(_xlfn.NORM.INV(RAND(),bond_ave,bond_std))+(I940-J$24)*cash*(_xlfn.NORM.INV(RAND(),cash_ave,cash_std))+(I940-J$24)))</f>
        <v/>
      </c>
      <c r="K940" s="156">
        <f>IF((J940&lt;=0),0,((J940-K$24)*Stock*(_xlfn.NORM.INV(RAND(),stock_ave,stock_std))+(J940-K$24)*Bonds*(_xlfn.NORM.INV(RAND(),bond_ave,bond_std))+(J940-K$24)*cash*(_xlfn.NORM.INV(RAND(),cash_ave,cash_std))+(J940-K$24)))</f>
        <v/>
      </c>
      <c r="L940" s="156">
        <f>IF((K940&lt;=0),0,((K940-L$24)*Stock*(_xlfn.NORM.INV(RAND(),stock_ave,stock_std))+(K940-L$24)*Bonds*(_xlfn.NORM.INV(RAND(),bond_ave,bond_std))+(K940-L$24)*cash*(_xlfn.NORM.INV(RAND(),cash_ave,cash_std))+(K940-L$24)))</f>
        <v/>
      </c>
      <c r="M940" s="156">
        <f>IF((L940&lt;=0),0,((L940-M$24)*Stock*(_xlfn.NORM.INV(RAND(),stock_ave,stock_std))+(L940-M$24)*Bonds*(_xlfn.NORM.INV(RAND(),bond_ave,bond_std))+(L940-M$24)*cash*(_xlfn.NORM.INV(RAND(),cash_ave,cash_std))+(L940-M$24)))</f>
        <v/>
      </c>
      <c r="N940" s="156">
        <f>IF((M940&lt;=0),0,((M940-N$24)*Stock*(_xlfn.NORM.INV(RAND(),stock_ave,stock_std))+(M940-N$24)*Bonds*(_xlfn.NORM.INV(RAND(),bond_ave,bond_std))+(M940-N$24)*cash*(_xlfn.NORM.INV(RAND(),cash_ave,cash_std))+(M940-N$24)))</f>
        <v/>
      </c>
      <c r="O940" s="156">
        <f>IF((N940&lt;=0),0,((N940-O$24)*Stock*(_xlfn.NORM.INV(RAND(),stock_ave,stock_std))+(N940-O$24)*Bonds*(_xlfn.NORM.INV(RAND(),bond_ave,bond_std))+(N940-O$24)*cash*(_xlfn.NORM.INV(RAND(),cash_ave,cash_std))+(N940-O$24)))</f>
        <v/>
      </c>
      <c r="P940" s="156">
        <f>IF((O940&lt;=0),0,((O940-P$24)*Stock*(_xlfn.NORM.INV(RAND(),stock_ave,stock_std))+(O940-P$24)*Bonds*(_xlfn.NORM.INV(RAND(),bond_ave,bond_std))+(O940-P$24)*cash*(_xlfn.NORM.INV(RAND(),cash_ave,cash_std))+(O940-P$24)))</f>
        <v/>
      </c>
      <c r="Q940" s="156">
        <f>IF((P940&lt;=0),0,((P940-Q$24)*Stock*(_xlfn.NORM.INV(RAND(),stock_ave,stock_std))+(P940-Q$24)*Bonds*(_xlfn.NORM.INV(RAND(),bond_ave,bond_std))+(P940-Q$24)*cash*(_xlfn.NORM.INV(RAND(),cash_ave,cash_std))+(P940-Q$24)))</f>
        <v/>
      </c>
      <c r="R940" s="156">
        <f>IF((Q940&lt;=0),0,((Q940-R$24)*Stock*(_xlfn.NORM.INV(RAND(),stock_ave,stock_std))+(Q940-R$24)*Bonds*(_xlfn.NORM.INV(RAND(),bond_ave,bond_std))+(Q940-R$24)*cash*(_xlfn.NORM.INV(RAND(),cash_ave,cash_std))+(Q940-R$24)))</f>
        <v/>
      </c>
      <c r="S940" s="156">
        <f>IF((R940&lt;=0),0,((R940-S$24)*Stock*(_xlfn.NORM.INV(RAND(),stock_ave,stock_std))+(R940-S$24)*Bonds*(_xlfn.NORM.INV(RAND(),bond_ave,bond_std))+(R940-S$24)*cash*(_xlfn.NORM.INV(RAND(),cash_ave,cash_std))+(R940-S$24)))</f>
        <v/>
      </c>
      <c r="T940" s="156">
        <f>IF((S940&lt;=0),0,((S940-T$24)*Stock*(_xlfn.NORM.INV(RAND(),stock_ave,stock_std))+(S940-T$24)*Bonds*(_xlfn.NORM.INV(RAND(),bond_ave,bond_std))+(S940-T$24)*cash*(_xlfn.NORM.INV(RAND(),cash_ave,cash_std))+(S940-T$24)))</f>
        <v/>
      </c>
      <c r="U940" s="156">
        <f>IF((T940&lt;=0),0,((T940-U$24)*Stock*(_xlfn.NORM.INV(RAND(),stock_ave,stock_std))+(T940-U$24)*Bonds*(_xlfn.NORM.INV(RAND(),bond_ave,bond_std))+(T940-U$24)*cash*(_xlfn.NORM.INV(RAND(),cash_ave,cash_std))+(T940-U$24)))</f>
        <v/>
      </c>
      <c r="V940" s="156">
        <f>IF((U940&lt;=0),0,((U940-V$24)*Stock*(_xlfn.NORM.INV(RAND(),stock_ave,stock_std))+(U940-V$24)*Bonds*(_xlfn.NORM.INV(RAND(),bond_ave,bond_std))+(U940-V$24)*cash*(_xlfn.NORM.INV(RAND(),cash_ave,cash_std))+(U940-V$24)))</f>
        <v/>
      </c>
      <c r="W940" s="156">
        <f>IF((V940&lt;=0),0,((V940-W$24)*Stock*(_xlfn.NORM.INV(RAND(),stock_ave,stock_std))+(V940-W$24)*Bonds*(_xlfn.NORM.INV(RAND(),bond_ave,bond_std))+(V940-W$24)*cash*(_xlfn.NORM.INV(RAND(),cash_ave,cash_std))+(V940-W$24)))</f>
        <v/>
      </c>
      <c r="X940" s="156">
        <f>IF((W940&lt;=0),0,((W940-X$24)*Stock*(_xlfn.NORM.INV(RAND(),stock_ave,stock_std))+(W940-X$24)*Bonds*(_xlfn.NORM.INV(RAND(),bond_ave,bond_std))+(W940-X$24)*cash*(_xlfn.NORM.INV(RAND(),cash_ave,cash_std))+(W940-X$24)))</f>
        <v/>
      </c>
      <c r="Y940" s="156">
        <f>IF((X940&lt;=0),0,((X940-Y$24)*Stock*(_xlfn.NORM.INV(RAND(),stock_ave,stock_std))+(X940-Y$24)*Bonds*(_xlfn.NORM.INV(RAND(),bond_ave,bond_std))+(X940-Y$24)*cash*(_xlfn.NORM.INV(RAND(),cash_ave,cash_std))+(X940-Y$24)))</f>
        <v/>
      </c>
      <c r="Z940" s="156">
        <f>IF((Y940&lt;=0),0,((Y940-Z$24)*Stock*(_xlfn.NORM.INV(RAND(),stock_ave,stock_std))+(Y940-Z$24)*Bonds*(_xlfn.NORM.INV(RAND(),bond_ave,bond_std))+(Y940-Z$24)*cash*(_xlfn.NORM.INV(RAND(),cash_ave,cash_std))+(Y940-Z$24)))</f>
        <v/>
      </c>
      <c r="AA940" s="156">
        <f>IF((Z940&lt;=0),0,((Z940-AA$24)*Stock*(_xlfn.NORM.INV(RAND(),stock_ave,stock_std))+(Z940-AA$24)*Bonds*(_xlfn.NORM.INV(RAND(),bond_ave,bond_std))+(Z940-AA$24)*cash*(_xlfn.NORM.INV(RAND(),cash_ave,cash_std))+(Z940-AA$24)))</f>
        <v/>
      </c>
      <c r="AB940" s="156">
        <f>IF((AA940&lt;=0),0,((AA940-AB$24)*Stock*(_xlfn.NORM.INV(RAND(),stock_ave,stock_std))+(AA940-AB$24)*Bonds*(_xlfn.NORM.INV(RAND(),bond_ave,bond_std))+(AA940-AB$24)*cash*(_xlfn.NORM.INV(RAND(),cash_ave,cash_std))+(AA940-AB$24)))</f>
        <v/>
      </c>
      <c r="AC940" s="156">
        <f>IF((AB940&lt;=0),0,((AB940-AC$24)*Stock*(_xlfn.NORM.INV(RAND(),stock_ave,stock_std))+(AB940-AC$24)*Bonds*(_xlfn.NORM.INV(RAND(),bond_ave,bond_std))+(AB940-AC$24)*cash*(_xlfn.NORM.INV(RAND(),cash_ave,cash_std))+(AB940-AC$24)))</f>
        <v/>
      </c>
      <c r="AD940" s="156">
        <f>IF((AC940&lt;=0),0,((AC940-AD$24)*Stock*(_xlfn.NORM.INV(RAND(),stock_ave,stock_std))+(AC940-AD$24)*Bonds*(_xlfn.NORM.INV(RAND(),bond_ave,bond_std))+(AC940-AD$24)*cash*(_xlfn.NORM.INV(RAND(),cash_ave,cash_std))+(AC940-AD$24)))</f>
        <v/>
      </c>
      <c r="AE940" s="156">
        <f>IF((AD940&lt;=0),0,((AD940-AE$24)*Stock*(_xlfn.NORM.INV(RAND(),stock_ave,stock_std))+(AD940-AE$24)*Bonds*(_xlfn.NORM.INV(RAND(),bond_ave,bond_std))+(AD940-AE$24)*cash*(_xlfn.NORM.INV(RAND(),cash_ave,cash_std))+(AD940-AE$24)))</f>
        <v/>
      </c>
      <c r="AF940" s="156">
        <f>IF((AE940&lt;=0),0,((AE940-AF$24)*Stock*(_xlfn.NORM.INV(RAND(),stock_ave,stock_std))+(AE940-AF$24)*Bonds*(_xlfn.NORM.INV(RAND(),bond_ave,bond_std))+(AE940-AF$24)*cash*(_xlfn.NORM.INV(RAND(),cash_ave,cash_std))+(AE940-AF$24)))</f>
        <v/>
      </c>
      <c r="AG940" s="156">
        <f>IF((AF940&lt;=0),0,((AF940-AG$24)*Stock*(_xlfn.NORM.INV(RAND(),stock_ave,stock_std))+(AF940-AG$24)*Bonds*(_xlfn.NORM.INV(RAND(),bond_ave,bond_std))+(AF940-AG$24)*cash*(_xlfn.NORM.INV(RAND(),cash_ave,cash_std))+(AF940-AG$24)))</f>
        <v/>
      </c>
      <c r="AH940" s="156">
        <f>IF((AG940&lt;=0),0,((AG940-AH$24)*Stock*(_xlfn.NORM.INV(RAND(),stock_ave,stock_std))+(AG940-AH$24)*Bonds*(_xlfn.NORM.INV(RAND(),bond_ave,bond_std))+(AG940-AH$24)*cash*(_xlfn.NORM.INV(RAND(),cash_ave,cash_std))+(AG940-AH$24)))</f>
        <v/>
      </c>
      <c r="AI940" s="156">
        <f>IF((AH940&lt;=0),0,((AH940-AI$24)*Stock*(_xlfn.NORM.INV(RAND(),stock_ave,stock_std))+(AH940-AI$24)*Bonds*(_xlfn.NORM.INV(RAND(),bond_ave,bond_std))+(AH940-AI$24)*cash*(_xlfn.NORM.INV(RAND(),cash_ave,cash_std))+(AH940-AI$24)))</f>
        <v/>
      </c>
      <c r="AJ940" s="156">
        <f>IF((AI940&lt;=0),0,((AI940-AJ$24)*Stock*(_xlfn.NORM.INV(RAND(),stock_ave,stock_std))+(AI940-AJ$24)*Bonds*(_xlfn.NORM.INV(RAND(),bond_ave,bond_std))+(AI940-AJ$24)*cash*(_xlfn.NORM.INV(RAND(),cash_ave,cash_std))+(AI940-AJ$24)))</f>
        <v/>
      </c>
      <c r="AK940" s="156">
        <f>IF((AJ940&lt;=0),0,((AJ940-AK$24)*Stock*(_xlfn.NORM.INV(RAND(),stock_ave,stock_std))+(AJ940-AK$24)*Bonds*(_xlfn.NORM.INV(RAND(),bond_ave,bond_std))+(AJ940-AK$24)*cash*(_xlfn.NORM.INV(RAND(),cash_ave,cash_std))+(AJ940-AK$24)))</f>
        <v/>
      </c>
      <c r="AL940" s="156">
        <f>IF((AK940&lt;=0),0,((AK940-AL$24)*Stock*(_xlfn.NORM.INV(RAND(),stock_ave,stock_std))+(AK940-AL$24)*Bonds*(_xlfn.NORM.INV(RAND(),bond_ave,bond_std))+(AK940-AL$24)*cash*(_xlfn.NORM.INV(RAND(),cash_ave,cash_std))+(AK940-AL$24)))</f>
        <v/>
      </c>
      <c r="AM940" s="156">
        <f>IF((AL940&lt;=0),0,((AL940-AM$24)*Stock*(_xlfn.NORM.INV(RAND(),stock_ave,stock_std))+(AL940-AM$24)*Bonds*(_xlfn.NORM.INV(RAND(),bond_ave,bond_std))+(AL940-AM$24)*cash*(_xlfn.NORM.INV(RAND(),cash_ave,cash_std))+(AL940-AM$24)))</f>
        <v/>
      </c>
      <c r="AN940" s="156">
        <f>IF((AM940&lt;=0),0,((AM940-AN$24)*Stock*(_xlfn.NORM.INV(RAND(),stock_ave,stock_std))+(AM940-AN$24)*Bonds*(_xlfn.NORM.INV(RAND(),bond_ave,bond_std))+(AM940-AN$24)*cash*(_xlfn.NORM.INV(RAND(),cash_ave,cash_std))+(AM940-AN$24)))</f>
        <v/>
      </c>
      <c r="AO940" s="156">
        <f>IF((AN940&lt;=0),0,((AN940-AO$24)*Stock*(_xlfn.NORM.INV(RAND(),stock_ave,stock_std))+(AN940-AO$24)*Bonds*(_xlfn.NORM.INV(RAND(),bond_ave,bond_std))+(AN940-AO$24)*cash*(_xlfn.NORM.INV(RAND(),cash_ave,cash_std))+(AN940-AO$24)))</f>
        <v/>
      </c>
      <c r="AP940" s="156">
        <f>IF((AO940&lt;=0),0,((AO940-AP$24)*Stock*(_xlfn.NORM.INV(RAND(),stock_ave,stock_std))+(AO940-AP$24)*Bonds*(_xlfn.NORM.INV(RAND(),bond_ave,bond_std))+(AO940-AP$24)*cash*(_xlfn.NORM.INV(RAND(),cash_ave,cash_std))+(AO940-AP$24)))</f>
        <v/>
      </c>
      <c r="AQ940" s="156">
        <f>IF((AP940&lt;=0),0,((AP940-AQ$24)*Stock*(_xlfn.NORM.INV(RAND(),stock_ave,stock_std))+(AP940-AQ$24)*Bonds*(_xlfn.NORM.INV(RAND(),bond_ave,bond_std))+(AP940-AQ$24)*cash*(_xlfn.NORM.INV(RAND(),cash_ave,cash_std))+(AP940-AQ$24)))</f>
        <v/>
      </c>
      <c r="AR940" s="156">
        <f>IF((AQ940&lt;=0),0,((AQ940-AR$24)*Stock*(_xlfn.NORM.INV(RAND(),stock_ave,stock_std))+(AQ940-AR$24)*Bonds*(_xlfn.NORM.INV(RAND(),bond_ave,bond_std))+(AQ940-AR$24)*cash*(_xlfn.NORM.INV(RAND(),cash_ave,cash_std))+(AQ940-AR$24)))</f>
        <v/>
      </c>
      <c r="AS940" s="156">
        <f>IF((AR940&lt;=0),0,((AR940-AS$24)*Stock*(_xlfn.NORM.INV(RAND(),stock_ave,stock_std))+(AR940-AS$24)*Bonds*(_xlfn.NORM.INV(RAND(),bond_ave,bond_std))+(AR940-AS$24)*cash*(_xlfn.NORM.INV(RAND(),cash_ave,cash_std))+(AR940-AS$24)))</f>
        <v/>
      </c>
      <c r="AT940" s="156">
        <f>IF((AS940&lt;=0),0,((AS940-AT$24)*Stock*(_xlfn.NORM.INV(RAND(),stock_ave,stock_std))+(AS940-AT$24)*Bonds*(_xlfn.NORM.INV(RAND(),bond_ave,bond_std))+(AS940-AT$24)*cash*(_xlfn.NORM.INV(RAND(),cash_ave,cash_std))+(AS940-AT$24)))</f>
        <v/>
      </c>
      <c r="AU940" s="156">
        <f>IF((AT940&lt;=0),0,((AT940-AU$24)*Stock*(_xlfn.NORM.INV(RAND(),stock_ave,stock_std))+(AT940-AU$24)*Bonds*(_xlfn.NORM.INV(RAND(),bond_ave,bond_std))+(AT940-AU$24)*cash*(_xlfn.NORM.INV(RAND(),cash_ave,cash_std))+(AT940-AU$24)))</f>
        <v/>
      </c>
      <c r="AV940" s="156">
        <f>IF((AU940&lt;=0),0,((AU940-AV$24)*Stock*(_xlfn.NORM.INV(RAND(),stock_ave,stock_std))+(AU940-AV$24)*Bonds*(_xlfn.NORM.INV(RAND(),bond_ave,bond_std))+(AU940-AV$24)*cash*(_xlfn.NORM.INV(RAND(),cash_ave,cash_std))+(AU940-AV$24)))</f>
        <v/>
      </c>
      <c r="AW940" s="156">
        <f>IF((AV940&lt;=0),0,((AV940-AW$24)*Stock*(_xlfn.NORM.INV(RAND(),stock_ave,stock_std))+(AV940-AW$24)*Bonds*(_xlfn.NORM.INV(RAND(),bond_ave,bond_std))+(AV940-AW$24)*cash*(_xlfn.NORM.INV(RAND(),cash_ave,cash_std))+(AV940-AW$24)))</f>
        <v/>
      </c>
      <c r="AX940" s="159" t="n"/>
      <c r="AY940" s="159" t="n"/>
      <c r="AZ940" s="159" t="n"/>
      <c r="BA940" s="159" t="n"/>
      <c r="BB940" s="159" t="n"/>
    </row>
    <row r="941">
      <c r="C941" s="147" t="n"/>
      <c r="D941" s="61">
        <f>+D940-IF(D$18&gt;74,(D940/D$25)*$C$10)</f>
        <v/>
      </c>
      <c r="E941" s="61">
        <f>+E940-IF(E$18&gt;74,(E940/E$25)*$C$10)</f>
        <v/>
      </c>
      <c r="F941" s="61">
        <f>+F940-IF(F$18&gt;74,(F940/F$25)*$C$10)</f>
        <v/>
      </c>
      <c r="G941" s="61">
        <f>+G940-IF(G$18&gt;74,(G940/G$25)*$C$10)</f>
        <v/>
      </c>
      <c r="H941" s="61">
        <f>+H940-IF(H$18&gt;74,(H940/H$25)*$C$10)</f>
        <v/>
      </c>
      <c r="I941" s="61">
        <f>+I940-IF(I$18&gt;74,(I940/I$25)*$C$10)</f>
        <v/>
      </c>
      <c r="J941" s="61">
        <f>+J940-IF(J$18&gt;74,(J940/J$25)*$C$10)</f>
        <v/>
      </c>
      <c r="K941" s="61">
        <f>+K940-IF(K$18&gt;74,(K940/K$25)*$C$10)</f>
        <v/>
      </c>
      <c r="L941" s="61">
        <f>+L940-IF(L$18&gt;74,(L940/L$25)*$C$10)</f>
        <v/>
      </c>
      <c r="M941" s="61">
        <f>+M940-IF(M$18&gt;74,(M940/M$25)*$C$10)</f>
        <v/>
      </c>
      <c r="N941" s="61">
        <f>+N940-IF(N$18&gt;74,(N940/N$25)*$C$10)</f>
        <v/>
      </c>
      <c r="O941" s="61">
        <f>+O940-IF(O$18&gt;74,(O940/O$25)*$C$10)</f>
        <v/>
      </c>
      <c r="P941" s="61">
        <f>+P940-IF(P$18&gt;74,(P940/P$25)*$C$10)</f>
        <v/>
      </c>
      <c r="Q941" s="61">
        <f>+Q940-IF(Q$18&gt;74,(Q940/Q$25)*$C$10)</f>
        <v/>
      </c>
      <c r="R941" s="61">
        <f>+R940-IF(R$18&gt;74,(R940/R$25)*$C$10)</f>
        <v/>
      </c>
      <c r="S941" s="61">
        <f>+S940-IF(S$18&gt;74,(S940/S$25)*$C$10)</f>
        <v/>
      </c>
      <c r="T941" s="61">
        <f>+T940-IF(T$18&gt;74,(T940/T$25)*$C$10)</f>
        <v/>
      </c>
      <c r="U941" s="61">
        <f>+U940-IF(U$18&gt;74,(U940/U$25)*$C$10)</f>
        <v/>
      </c>
      <c r="V941" s="61">
        <f>+V940-IF(V$18&gt;74,(V940/V$25)*$C$10)</f>
        <v/>
      </c>
      <c r="W941" s="61">
        <f>+W940-IF(W$18&gt;74,(W940/W$25)*$C$10)</f>
        <v/>
      </c>
      <c r="X941" s="61">
        <f>+X940-IF(X$18&gt;74,(X940/X$25)*$C$10)</f>
        <v/>
      </c>
      <c r="Y941" s="61">
        <f>+Y940-IF(Y$18&gt;74,(Y940/Y$25)*$C$10)</f>
        <v/>
      </c>
      <c r="Z941" s="61">
        <f>+Z940-IF(Z$18&gt;74,(Z940/Z$25)*$C$10)</f>
        <v/>
      </c>
      <c r="AA941" s="61">
        <f>+AA940-IF(AA$18&gt;74,(AA940/AA$25)*$C$10)</f>
        <v/>
      </c>
      <c r="AB941" s="61">
        <f>+AB940-IF(AB$18&gt;74,(AB940/AB$25)*$C$10)</f>
        <v/>
      </c>
      <c r="AC941" s="61">
        <f>+AC940-IF(AC$18&gt;74,(AC940/AC$25)*$C$10)</f>
        <v/>
      </c>
      <c r="AD941" s="61">
        <f>+AD940-IF(AD$18&gt;74,(AD940/AD$25)*$C$10)</f>
        <v/>
      </c>
      <c r="AE941" s="61">
        <f>+AE940-IF(AE$18&gt;74,(AE940/AE$25)*$C$10)</f>
        <v/>
      </c>
      <c r="AF941" s="61">
        <f>+AF940-IF(AF$18&gt;74,(AF940/AF$25)*$C$10)</f>
        <v/>
      </c>
      <c r="AG941" s="61">
        <f>+AG940-IF(AG$18&gt;74,(AG940/AG$25)*$C$10)</f>
        <v/>
      </c>
      <c r="AH941" s="61">
        <f>+AH940-IF(AH$18&gt;74,(AH940/AH$25)*$C$10)</f>
        <v/>
      </c>
      <c r="AI941" s="61">
        <f>+AI940-IF(AI$18&gt;74,(AI940/AI$25)*$C$10)</f>
        <v/>
      </c>
      <c r="AJ941" s="61">
        <f>+AJ940-IF(AJ$18&gt;74,(AJ940/AJ$25)*$C$10)</f>
        <v/>
      </c>
      <c r="AK941" s="61">
        <f>+AK940-IF(AK$18&gt;74,(AK940/AK$25)*$C$10)</f>
        <v/>
      </c>
      <c r="AL941" s="61">
        <f>+AL940-IF(AL$18&gt;74,(AL940/AL$25)*$C$10)</f>
        <v/>
      </c>
      <c r="AM941" s="61">
        <f>+AM940-IF(AM$18&gt;74,(AM940/AM$25)*$C$10)</f>
        <v/>
      </c>
      <c r="AN941" s="61">
        <f>+AN940-IF(AN$18&gt;74,(AN940/AN$25)*$C$10)</f>
        <v/>
      </c>
      <c r="AO941" s="61">
        <f>+AO940-IF(AO$18&gt;74,(AO940/AO$25)*$C$10)</f>
        <v/>
      </c>
      <c r="AP941" s="61">
        <f>+AP940-IF(AP$18&gt;74,(AP940/AP$25)*$C$10)</f>
        <v/>
      </c>
      <c r="AQ941" s="61">
        <f>+AQ940-IF(AQ$18&gt;74,(AQ940/AQ$25)*$C$10)</f>
        <v/>
      </c>
      <c r="AR941" s="61">
        <f>+AR940-IF(AR$18&gt;74,(AR940/AR$25)*$C$10)</f>
        <v/>
      </c>
      <c r="AS941" s="61">
        <f>+AS940-IF(AS$18&gt;74,(AS940/AS$25)*$C$10)</f>
        <v/>
      </c>
      <c r="AT941" s="61">
        <f>+AT940-IF(AT$18&gt;74,(AT940/AT$25)*$C$10)</f>
        <v/>
      </c>
      <c r="AU941" s="61">
        <f>+AU940-IF(AU$18&gt;74,(AU940/AU$25)*$C$10)</f>
        <v/>
      </c>
      <c r="AV941" s="61">
        <f>+AV940-IF(AV$18&gt;74,(AV940/AV$25)*$C$10)</f>
        <v/>
      </c>
      <c r="AW941" s="61">
        <f>+AW940-IF(AW$18&gt;74,(AW940/AW$25)*$C$10)</f>
        <v/>
      </c>
      <c r="AX941" s="35">
        <f>IF(AW941&gt;0,1,0)</f>
        <v/>
      </c>
      <c r="AY941" s="35">
        <f>IF(AL941&gt;0,1,0)</f>
        <v/>
      </c>
      <c r="AZ941" s="35">
        <f>IF(AG941&gt;0,1,0)</f>
        <v/>
      </c>
      <c r="BA941" s="35">
        <f>IF(AB941&gt;0,1,0)</f>
        <v/>
      </c>
      <c r="BB941" s="35">
        <f>IF(W941&gt;0,1,0)</f>
        <v/>
      </c>
    </row>
    <row r="942">
      <c r="B942" s="154" t="inlineStr">
        <is>
          <t>trial 458</t>
        </is>
      </c>
      <c r="C942" s="155">
        <f>+start-C939</f>
        <v/>
      </c>
      <c r="D942" s="156">
        <f>IF((C942&lt;=0),0,((C942-D$24)*Stock*(_xlfn.NORM.INV(RAND(),stock_ave,stock_std))+(C942-D$24)*Bonds*(_xlfn.NORM.INV(RAND(),bond_ave,bond_std))+(C942-D$24)*cash*(_xlfn.NORM.INV(RAND(),cash_ave,cash_std))+(C942-D$24)))</f>
        <v/>
      </c>
      <c r="E942" s="156">
        <f>IF((D942&lt;=0),0,((D942-E$24)*Stock*(_xlfn.NORM.INV(RAND(),stock_ave,stock_std))+(D942-E$24)*Bonds*(_xlfn.NORM.INV(RAND(),bond_ave,bond_std))+(D942-E$24)*cash*(_xlfn.NORM.INV(RAND(),cash_ave,cash_std))+(D942-E$24)))</f>
        <v/>
      </c>
      <c r="F942" s="156">
        <f>IF((E942&lt;=0),0,((E942-F$24)*Stock*(_xlfn.NORM.INV(RAND(),stock_ave,stock_std))+(E942-F$24)*Bonds*(_xlfn.NORM.INV(RAND(),bond_ave,bond_std))+(E942-F$24)*cash*(_xlfn.NORM.INV(RAND(),cash_ave,cash_std))+(E942-F$24)))</f>
        <v/>
      </c>
      <c r="G942" s="156">
        <f>IF((F942&lt;=0),0,((F942-G$24)*Stock*(_xlfn.NORM.INV(RAND(),stock_ave,stock_std))+(F942-G$24)*Bonds*(_xlfn.NORM.INV(RAND(),bond_ave,bond_std))+(F942-G$24)*cash*(_xlfn.NORM.INV(RAND(),cash_ave,cash_std))+(F942-G$24)))</f>
        <v/>
      </c>
      <c r="H942" s="156">
        <f>IF((G942&lt;=0),0,((G942-H$24)*Stock*(_xlfn.NORM.INV(RAND(),stock_ave,stock_std))+(G942-H$24)*Bonds*(_xlfn.NORM.INV(RAND(),bond_ave,bond_std))+(G942-H$24)*cash*(_xlfn.NORM.INV(RAND(),cash_ave,cash_std))+(G942-H$24)))</f>
        <v/>
      </c>
      <c r="I942" s="156">
        <f>IF((H942&lt;=0),0,((H942-I$24)*Stock*(_xlfn.NORM.INV(RAND(),stock_ave,stock_std))+(H942-I$24)*Bonds*(_xlfn.NORM.INV(RAND(),bond_ave,bond_std))+(H942-I$24)*cash*(_xlfn.NORM.INV(RAND(),cash_ave,cash_std))+(H942-I$24)))</f>
        <v/>
      </c>
      <c r="J942" s="156">
        <f>IF((I942&lt;=0),0,((I942-J$24)*Stock*(_xlfn.NORM.INV(RAND(),stock_ave,stock_std))+(I942-J$24)*Bonds*(_xlfn.NORM.INV(RAND(),bond_ave,bond_std))+(I942-J$24)*cash*(_xlfn.NORM.INV(RAND(),cash_ave,cash_std))+(I942-J$24)))</f>
        <v/>
      </c>
      <c r="K942" s="156">
        <f>IF((J942&lt;=0),0,((J942-K$24)*Stock*(_xlfn.NORM.INV(RAND(),stock_ave,stock_std))+(J942-K$24)*Bonds*(_xlfn.NORM.INV(RAND(),bond_ave,bond_std))+(J942-K$24)*cash*(_xlfn.NORM.INV(RAND(),cash_ave,cash_std))+(J942-K$24)))</f>
        <v/>
      </c>
      <c r="L942" s="156">
        <f>IF((K942&lt;=0),0,((K942-L$24)*Stock*(_xlfn.NORM.INV(RAND(),stock_ave,stock_std))+(K942-L$24)*Bonds*(_xlfn.NORM.INV(RAND(),bond_ave,bond_std))+(K942-L$24)*cash*(_xlfn.NORM.INV(RAND(),cash_ave,cash_std))+(K942-L$24)))</f>
        <v/>
      </c>
      <c r="M942" s="156">
        <f>IF((L942&lt;=0),0,((L942-M$24)*Stock*(_xlfn.NORM.INV(RAND(),stock_ave,stock_std))+(L942-M$24)*Bonds*(_xlfn.NORM.INV(RAND(),bond_ave,bond_std))+(L942-M$24)*cash*(_xlfn.NORM.INV(RAND(),cash_ave,cash_std))+(L942-M$24)))</f>
        <v/>
      </c>
      <c r="N942" s="156">
        <f>IF((M942&lt;=0),0,((M942-N$24)*Stock*(_xlfn.NORM.INV(RAND(),stock_ave,stock_std))+(M942-N$24)*Bonds*(_xlfn.NORM.INV(RAND(),bond_ave,bond_std))+(M942-N$24)*cash*(_xlfn.NORM.INV(RAND(),cash_ave,cash_std))+(M942-N$24)))</f>
        <v/>
      </c>
      <c r="O942" s="156">
        <f>IF((N942&lt;=0),0,((N942-O$24)*Stock*(_xlfn.NORM.INV(RAND(),stock_ave,stock_std))+(N942-O$24)*Bonds*(_xlfn.NORM.INV(RAND(),bond_ave,bond_std))+(N942-O$24)*cash*(_xlfn.NORM.INV(RAND(),cash_ave,cash_std))+(N942-O$24)))</f>
        <v/>
      </c>
      <c r="P942" s="156">
        <f>IF((O942&lt;=0),0,((O942-P$24)*Stock*(_xlfn.NORM.INV(RAND(),stock_ave,stock_std))+(O942-P$24)*Bonds*(_xlfn.NORM.INV(RAND(),bond_ave,bond_std))+(O942-P$24)*cash*(_xlfn.NORM.INV(RAND(),cash_ave,cash_std))+(O942-P$24)))</f>
        <v/>
      </c>
      <c r="Q942" s="156">
        <f>IF((P942&lt;=0),0,((P942-Q$24)*Stock*(_xlfn.NORM.INV(RAND(),stock_ave,stock_std))+(P942-Q$24)*Bonds*(_xlfn.NORM.INV(RAND(),bond_ave,bond_std))+(P942-Q$24)*cash*(_xlfn.NORM.INV(RAND(),cash_ave,cash_std))+(P942-Q$24)))</f>
        <v/>
      </c>
      <c r="R942" s="156">
        <f>IF((Q942&lt;=0),0,((Q942-R$24)*Stock*(_xlfn.NORM.INV(RAND(),stock_ave,stock_std))+(Q942-R$24)*Bonds*(_xlfn.NORM.INV(RAND(),bond_ave,bond_std))+(Q942-R$24)*cash*(_xlfn.NORM.INV(RAND(),cash_ave,cash_std))+(Q942-R$24)))</f>
        <v/>
      </c>
      <c r="S942" s="156">
        <f>IF((R942&lt;=0),0,((R942-S$24)*Stock*(_xlfn.NORM.INV(RAND(),stock_ave,stock_std))+(R942-S$24)*Bonds*(_xlfn.NORM.INV(RAND(),bond_ave,bond_std))+(R942-S$24)*cash*(_xlfn.NORM.INV(RAND(),cash_ave,cash_std))+(R942-S$24)))</f>
        <v/>
      </c>
      <c r="T942" s="156">
        <f>IF((S942&lt;=0),0,((S942-T$24)*Stock*(_xlfn.NORM.INV(RAND(),stock_ave,stock_std))+(S942-T$24)*Bonds*(_xlfn.NORM.INV(RAND(),bond_ave,bond_std))+(S942-T$24)*cash*(_xlfn.NORM.INV(RAND(),cash_ave,cash_std))+(S942-T$24)))</f>
        <v/>
      </c>
      <c r="U942" s="156">
        <f>IF((T942&lt;=0),0,((T942-U$24)*Stock*(_xlfn.NORM.INV(RAND(),stock_ave,stock_std))+(T942-U$24)*Bonds*(_xlfn.NORM.INV(RAND(),bond_ave,bond_std))+(T942-U$24)*cash*(_xlfn.NORM.INV(RAND(),cash_ave,cash_std))+(T942-U$24)))</f>
        <v/>
      </c>
      <c r="V942" s="156">
        <f>IF((U942&lt;=0),0,((U942-V$24)*Stock*(_xlfn.NORM.INV(RAND(),stock_ave,stock_std))+(U942-V$24)*Bonds*(_xlfn.NORM.INV(RAND(),bond_ave,bond_std))+(U942-V$24)*cash*(_xlfn.NORM.INV(RAND(),cash_ave,cash_std))+(U942-V$24)))</f>
        <v/>
      </c>
      <c r="W942" s="156">
        <f>IF((V942&lt;=0),0,((V942-W$24)*Stock*(_xlfn.NORM.INV(RAND(),stock_ave,stock_std))+(V942-W$24)*Bonds*(_xlfn.NORM.INV(RAND(),bond_ave,bond_std))+(V942-W$24)*cash*(_xlfn.NORM.INV(RAND(),cash_ave,cash_std))+(V942-W$24)))</f>
        <v/>
      </c>
      <c r="X942" s="156">
        <f>IF((W942&lt;=0),0,((W942-X$24)*Stock*(_xlfn.NORM.INV(RAND(),stock_ave,stock_std))+(W942-X$24)*Bonds*(_xlfn.NORM.INV(RAND(),bond_ave,bond_std))+(W942-X$24)*cash*(_xlfn.NORM.INV(RAND(),cash_ave,cash_std))+(W942-X$24)))</f>
        <v/>
      </c>
      <c r="Y942" s="156">
        <f>IF((X942&lt;=0),0,((X942-Y$24)*Stock*(_xlfn.NORM.INV(RAND(),stock_ave,stock_std))+(X942-Y$24)*Bonds*(_xlfn.NORM.INV(RAND(),bond_ave,bond_std))+(X942-Y$24)*cash*(_xlfn.NORM.INV(RAND(),cash_ave,cash_std))+(X942-Y$24)))</f>
        <v/>
      </c>
      <c r="Z942" s="156">
        <f>IF((Y942&lt;=0),0,((Y942-Z$24)*Stock*(_xlfn.NORM.INV(RAND(),stock_ave,stock_std))+(Y942-Z$24)*Bonds*(_xlfn.NORM.INV(RAND(),bond_ave,bond_std))+(Y942-Z$24)*cash*(_xlfn.NORM.INV(RAND(),cash_ave,cash_std))+(Y942-Z$24)))</f>
        <v/>
      </c>
      <c r="AA942" s="156">
        <f>IF((Z942&lt;=0),0,((Z942-AA$24)*Stock*(_xlfn.NORM.INV(RAND(),stock_ave,stock_std))+(Z942-AA$24)*Bonds*(_xlfn.NORM.INV(RAND(),bond_ave,bond_std))+(Z942-AA$24)*cash*(_xlfn.NORM.INV(RAND(),cash_ave,cash_std))+(Z942-AA$24)))</f>
        <v/>
      </c>
      <c r="AB942" s="156">
        <f>IF((AA942&lt;=0),0,((AA942-AB$24)*Stock*(_xlfn.NORM.INV(RAND(),stock_ave,stock_std))+(AA942-AB$24)*Bonds*(_xlfn.NORM.INV(RAND(),bond_ave,bond_std))+(AA942-AB$24)*cash*(_xlfn.NORM.INV(RAND(),cash_ave,cash_std))+(AA942-AB$24)))</f>
        <v/>
      </c>
      <c r="AC942" s="156">
        <f>IF((AB942&lt;=0),0,((AB942-AC$24)*Stock*(_xlfn.NORM.INV(RAND(),stock_ave,stock_std))+(AB942-AC$24)*Bonds*(_xlfn.NORM.INV(RAND(),bond_ave,bond_std))+(AB942-AC$24)*cash*(_xlfn.NORM.INV(RAND(),cash_ave,cash_std))+(AB942-AC$24)))</f>
        <v/>
      </c>
      <c r="AD942" s="156">
        <f>IF((AC942&lt;=0),0,((AC942-AD$24)*Stock*(_xlfn.NORM.INV(RAND(),stock_ave,stock_std))+(AC942-AD$24)*Bonds*(_xlfn.NORM.INV(RAND(),bond_ave,bond_std))+(AC942-AD$24)*cash*(_xlfn.NORM.INV(RAND(),cash_ave,cash_std))+(AC942-AD$24)))</f>
        <v/>
      </c>
      <c r="AE942" s="156">
        <f>IF((AD942&lt;=0),0,((AD942-AE$24)*Stock*(_xlfn.NORM.INV(RAND(),stock_ave,stock_std))+(AD942-AE$24)*Bonds*(_xlfn.NORM.INV(RAND(),bond_ave,bond_std))+(AD942-AE$24)*cash*(_xlfn.NORM.INV(RAND(),cash_ave,cash_std))+(AD942-AE$24)))</f>
        <v/>
      </c>
      <c r="AF942" s="156">
        <f>IF((AE942&lt;=0),0,((AE942-AF$24)*Stock*(_xlfn.NORM.INV(RAND(),stock_ave,stock_std))+(AE942-AF$24)*Bonds*(_xlfn.NORM.INV(RAND(),bond_ave,bond_std))+(AE942-AF$24)*cash*(_xlfn.NORM.INV(RAND(),cash_ave,cash_std))+(AE942-AF$24)))</f>
        <v/>
      </c>
      <c r="AG942" s="156">
        <f>IF((AF942&lt;=0),0,((AF942-AG$24)*Stock*(_xlfn.NORM.INV(RAND(),stock_ave,stock_std))+(AF942-AG$24)*Bonds*(_xlfn.NORM.INV(RAND(),bond_ave,bond_std))+(AF942-AG$24)*cash*(_xlfn.NORM.INV(RAND(),cash_ave,cash_std))+(AF942-AG$24)))</f>
        <v/>
      </c>
      <c r="AH942" s="156">
        <f>IF((AG942&lt;=0),0,((AG942-AH$24)*Stock*(_xlfn.NORM.INV(RAND(),stock_ave,stock_std))+(AG942-AH$24)*Bonds*(_xlfn.NORM.INV(RAND(),bond_ave,bond_std))+(AG942-AH$24)*cash*(_xlfn.NORM.INV(RAND(),cash_ave,cash_std))+(AG942-AH$24)))</f>
        <v/>
      </c>
      <c r="AI942" s="156">
        <f>IF((AH942&lt;=0),0,((AH942-AI$24)*Stock*(_xlfn.NORM.INV(RAND(),stock_ave,stock_std))+(AH942-AI$24)*Bonds*(_xlfn.NORM.INV(RAND(),bond_ave,bond_std))+(AH942-AI$24)*cash*(_xlfn.NORM.INV(RAND(),cash_ave,cash_std))+(AH942-AI$24)))</f>
        <v/>
      </c>
      <c r="AJ942" s="156">
        <f>IF((AI942&lt;=0),0,((AI942-AJ$24)*Stock*(_xlfn.NORM.INV(RAND(),stock_ave,stock_std))+(AI942-AJ$24)*Bonds*(_xlfn.NORM.INV(RAND(),bond_ave,bond_std))+(AI942-AJ$24)*cash*(_xlfn.NORM.INV(RAND(),cash_ave,cash_std))+(AI942-AJ$24)))</f>
        <v/>
      </c>
      <c r="AK942" s="156">
        <f>IF((AJ942&lt;=0),0,((AJ942-AK$24)*Stock*(_xlfn.NORM.INV(RAND(),stock_ave,stock_std))+(AJ942-AK$24)*Bonds*(_xlfn.NORM.INV(RAND(),bond_ave,bond_std))+(AJ942-AK$24)*cash*(_xlfn.NORM.INV(RAND(),cash_ave,cash_std))+(AJ942-AK$24)))</f>
        <v/>
      </c>
      <c r="AL942" s="156">
        <f>IF((AK942&lt;=0),0,((AK942-AL$24)*Stock*(_xlfn.NORM.INV(RAND(),stock_ave,stock_std))+(AK942-AL$24)*Bonds*(_xlfn.NORM.INV(RAND(),bond_ave,bond_std))+(AK942-AL$24)*cash*(_xlfn.NORM.INV(RAND(),cash_ave,cash_std))+(AK942-AL$24)))</f>
        <v/>
      </c>
      <c r="AM942" s="156">
        <f>IF((AL942&lt;=0),0,((AL942-AM$24)*Stock*(_xlfn.NORM.INV(RAND(),stock_ave,stock_std))+(AL942-AM$24)*Bonds*(_xlfn.NORM.INV(RAND(),bond_ave,bond_std))+(AL942-AM$24)*cash*(_xlfn.NORM.INV(RAND(),cash_ave,cash_std))+(AL942-AM$24)))</f>
        <v/>
      </c>
      <c r="AN942" s="156">
        <f>IF((AM942&lt;=0),0,((AM942-AN$24)*Stock*(_xlfn.NORM.INV(RAND(),stock_ave,stock_std))+(AM942-AN$24)*Bonds*(_xlfn.NORM.INV(RAND(),bond_ave,bond_std))+(AM942-AN$24)*cash*(_xlfn.NORM.INV(RAND(),cash_ave,cash_std))+(AM942-AN$24)))</f>
        <v/>
      </c>
      <c r="AO942" s="156">
        <f>IF((AN942&lt;=0),0,((AN942-AO$24)*Stock*(_xlfn.NORM.INV(RAND(),stock_ave,stock_std))+(AN942-AO$24)*Bonds*(_xlfn.NORM.INV(RAND(),bond_ave,bond_std))+(AN942-AO$24)*cash*(_xlfn.NORM.INV(RAND(),cash_ave,cash_std))+(AN942-AO$24)))</f>
        <v/>
      </c>
      <c r="AP942" s="156">
        <f>IF((AO942&lt;=0),0,((AO942-AP$24)*Stock*(_xlfn.NORM.INV(RAND(),stock_ave,stock_std))+(AO942-AP$24)*Bonds*(_xlfn.NORM.INV(RAND(),bond_ave,bond_std))+(AO942-AP$24)*cash*(_xlfn.NORM.INV(RAND(),cash_ave,cash_std))+(AO942-AP$24)))</f>
        <v/>
      </c>
      <c r="AQ942" s="156">
        <f>IF((AP942&lt;=0),0,((AP942-AQ$24)*Stock*(_xlfn.NORM.INV(RAND(),stock_ave,stock_std))+(AP942-AQ$24)*Bonds*(_xlfn.NORM.INV(RAND(),bond_ave,bond_std))+(AP942-AQ$24)*cash*(_xlfn.NORM.INV(RAND(),cash_ave,cash_std))+(AP942-AQ$24)))</f>
        <v/>
      </c>
      <c r="AR942" s="156">
        <f>IF((AQ942&lt;=0),0,((AQ942-AR$24)*Stock*(_xlfn.NORM.INV(RAND(),stock_ave,stock_std))+(AQ942-AR$24)*Bonds*(_xlfn.NORM.INV(RAND(),bond_ave,bond_std))+(AQ942-AR$24)*cash*(_xlfn.NORM.INV(RAND(),cash_ave,cash_std))+(AQ942-AR$24)))</f>
        <v/>
      </c>
      <c r="AS942" s="156">
        <f>IF((AR942&lt;=0),0,((AR942-AS$24)*Stock*(_xlfn.NORM.INV(RAND(),stock_ave,stock_std))+(AR942-AS$24)*Bonds*(_xlfn.NORM.INV(RAND(),bond_ave,bond_std))+(AR942-AS$24)*cash*(_xlfn.NORM.INV(RAND(),cash_ave,cash_std))+(AR942-AS$24)))</f>
        <v/>
      </c>
      <c r="AT942" s="156">
        <f>IF((AS942&lt;=0),0,((AS942-AT$24)*Stock*(_xlfn.NORM.INV(RAND(),stock_ave,stock_std))+(AS942-AT$24)*Bonds*(_xlfn.NORM.INV(RAND(),bond_ave,bond_std))+(AS942-AT$24)*cash*(_xlfn.NORM.INV(RAND(),cash_ave,cash_std))+(AS942-AT$24)))</f>
        <v/>
      </c>
      <c r="AU942" s="156">
        <f>IF((AT942&lt;=0),0,((AT942-AU$24)*Stock*(_xlfn.NORM.INV(RAND(),stock_ave,stock_std))+(AT942-AU$24)*Bonds*(_xlfn.NORM.INV(RAND(),bond_ave,bond_std))+(AT942-AU$24)*cash*(_xlfn.NORM.INV(RAND(),cash_ave,cash_std))+(AT942-AU$24)))</f>
        <v/>
      </c>
      <c r="AV942" s="156">
        <f>IF((AU942&lt;=0),0,((AU942-AV$24)*Stock*(_xlfn.NORM.INV(RAND(),stock_ave,stock_std))+(AU942-AV$24)*Bonds*(_xlfn.NORM.INV(RAND(),bond_ave,bond_std))+(AU942-AV$24)*cash*(_xlfn.NORM.INV(RAND(),cash_ave,cash_std))+(AU942-AV$24)))</f>
        <v/>
      </c>
      <c r="AW942" s="156">
        <f>IF((AV942&lt;=0),0,((AV942-AW$24)*Stock*(_xlfn.NORM.INV(RAND(),stock_ave,stock_std))+(AV942-AW$24)*Bonds*(_xlfn.NORM.INV(RAND(),bond_ave,bond_std))+(AV942-AW$24)*cash*(_xlfn.NORM.INV(RAND(),cash_ave,cash_std))+(AV942-AW$24)))</f>
        <v/>
      </c>
      <c r="AX942" s="159" t="n"/>
      <c r="AY942" s="159" t="n"/>
      <c r="AZ942" s="159" t="n"/>
      <c r="BA942" s="159" t="n"/>
      <c r="BB942" s="159" t="n"/>
    </row>
    <row r="943">
      <c r="C943" s="147" t="n"/>
      <c r="D943" s="61">
        <f>+D942-IF(D$18&gt;74,(D942/D$25)*$C$10)</f>
        <v/>
      </c>
      <c r="E943" s="61">
        <f>+E942-IF(E$18&gt;74,(E942/E$25)*$C$10)</f>
        <v/>
      </c>
      <c r="F943" s="61">
        <f>+F942-IF(F$18&gt;74,(F942/F$25)*$C$10)</f>
        <v/>
      </c>
      <c r="G943" s="61">
        <f>+G942-IF(G$18&gt;74,(G942/G$25)*$C$10)</f>
        <v/>
      </c>
      <c r="H943" s="61">
        <f>+H942-IF(H$18&gt;74,(H942/H$25)*$C$10)</f>
        <v/>
      </c>
      <c r="I943" s="61">
        <f>+I942-IF(I$18&gt;74,(I942/I$25)*$C$10)</f>
        <v/>
      </c>
      <c r="J943" s="61">
        <f>+J942-IF(J$18&gt;74,(J942/J$25)*$C$10)</f>
        <v/>
      </c>
      <c r="K943" s="61">
        <f>+K942-IF(K$18&gt;74,(K942/K$25)*$C$10)</f>
        <v/>
      </c>
      <c r="L943" s="61">
        <f>+L942-IF(L$18&gt;74,(L942/L$25)*$C$10)</f>
        <v/>
      </c>
      <c r="M943" s="61">
        <f>+M942-IF(M$18&gt;74,(M942/M$25)*$C$10)</f>
        <v/>
      </c>
      <c r="N943" s="61">
        <f>+N942-IF(N$18&gt;74,(N942/N$25)*$C$10)</f>
        <v/>
      </c>
      <c r="O943" s="61">
        <f>+O942-IF(O$18&gt;74,(O942/O$25)*$C$10)</f>
        <v/>
      </c>
      <c r="P943" s="61">
        <f>+P942-IF(P$18&gt;74,(P942/P$25)*$C$10)</f>
        <v/>
      </c>
      <c r="Q943" s="61">
        <f>+Q942-IF(Q$18&gt;74,(Q942/Q$25)*$C$10)</f>
        <v/>
      </c>
      <c r="R943" s="61">
        <f>+R942-IF(R$18&gt;74,(R942/R$25)*$C$10)</f>
        <v/>
      </c>
      <c r="S943" s="61">
        <f>+S942-IF(S$18&gt;74,(S942/S$25)*$C$10)</f>
        <v/>
      </c>
      <c r="T943" s="61">
        <f>+T942-IF(T$18&gt;74,(T942/T$25)*$C$10)</f>
        <v/>
      </c>
      <c r="U943" s="61">
        <f>+U942-IF(U$18&gt;74,(U942/U$25)*$C$10)</f>
        <v/>
      </c>
      <c r="V943" s="61">
        <f>+V942-IF(V$18&gt;74,(V942/V$25)*$C$10)</f>
        <v/>
      </c>
      <c r="W943" s="61">
        <f>+W942-IF(W$18&gt;74,(W942/W$25)*$C$10)</f>
        <v/>
      </c>
      <c r="X943" s="61">
        <f>+X942-IF(X$18&gt;74,(X942/X$25)*$C$10)</f>
        <v/>
      </c>
      <c r="Y943" s="61">
        <f>+Y942-IF(Y$18&gt;74,(Y942/Y$25)*$C$10)</f>
        <v/>
      </c>
      <c r="Z943" s="61">
        <f>+Z942-IF(Z$18&gt;74,(Z942/Z$25)*$C$10)</f>
        <v/>
      </c>
      <c r="AA943" s="61">
        <f>+AA942-IF(AA$18&gt;74,(AA942/AA$25)*$C$10)</f>
        <v/>
      </c>
      <c r="AB943" s="61">
        <f>+AB942-IF(AB$18&gt;74,(AB942/AB$25)*$C$10)</f>
        <v/>
      </c>
      <c r="AC943" s="61">
        <f>+AC942-IF(AC$18&gt;74,(AC942/AC$25)*$C$10)</f>
        <v/>
      </c>
      <c r="AD943" s="61">
        <f>+AD942-IF(AD$18&gt;74,(AD942/AD$25)*$C$10)</f>
        <v/>
      </c>
      <c r="AE943" s="61">
        <f>+AE942-IF(AE$18&gt;74,(AE942/AE$25)*$C$10)</f>
        <v/>
      </c>
      <c r="AF943" s="61">
        <f>+AF942-IF(AF$18&gt;74,(AF942/AF$25)*$C$10)</f>
        <v/>
      </c>
      <c r="AG943" s="61">
        <f>+AG942-IF(AG$18&gt;74,(AG942/AG$25)*$C$10)</f>
        <v/>
      </c>
      <c r="AH943" s="61">
        <f>+AH942-IF(AH$18&gt;74,(AH942/AH$25)*$C$10)</f>
        <v/>
      </c>
      <c r="AI943" s="61">
        <f>+AI942-IF(AI$18&gt;74,(AI942/AI$25)*$C$10)</f>
        <v/>
      </c>
      <c r="AJ943" s="61">
        <f>+AJ942-IF(AJ$18&gt;74,(AJ942/AJ$25)*$C$10)</f>
        <v/>
      </c>
      <c r="AK943" s="61">
        <f>+AK942-IF(AK$18&gt;74,(AK942/AK$25)*$C$10)</f>
        <v/>
      </c>
      <c r="AL943" s="61">
        <f>+AL942-IF(AL$18&gt;74,(AL942/AL$25)*$C$10)</f>
        <v/>
      </c>
      <c r="AM943" s="61">
        <f>+AM942-IF(AM$18&gt;74,(AM942/AM$25)*$C$10)</f>
        <v/>
      </c>
      <c r="AN943" s="61">
        <f>+AN942-IF(AN$18&gt;74,(AN942/AN$25)*$C$10)</f>
        <v/>
      </c>
      <c r="AO943" s="61">
        <f>+AO942-IF(AO$18&gt;74,(AO942/AO$25)*$C$10)</f>
        <v/>
      </c>
      <c r="AP943" s="61">
        <f>+AP942-IF(AP$18&gt;74,(AP942/AP$25)*$C$10)</f>
        <v/>
      </c>
      <c r="AQ943" s="61">
        <f>+AQ942-IF(AQ$18&gt;74,(AQ942/AQ$25)*$C$10)</f>
        <v/>
      </c>
      <c r="AR943" s="61">
        <f>+AR942-IF(AR$18&gt;74,(AR942/AR$25)*$C$10)</f>
        <v/>
      </c>
      <c r="AS943" s="61">
        <f>+AS942-IF(AS$18&gt;74,(AS942/AS$25)*$C$10)</f>
        <v/>
      </c>
      <c r="AT943" s="61">
        <f>+AT942-IF(AT$18&gt;74,(AT942/AT$25)*$C$10)</f>
        <v/>
      </c>
      <c r="AU943" s="61">
        <f>+AU942-IF(AU$18&gt;74,(AU942/AU$25)*$C$10)</f>
        <v/>
      </c>
      <c r="AV943" s="61">
        <f>+AV942-IF(AV$18&gt;74,(AV942/AV$25)*$C$10)</f>
        <v/>
      </c>
      <c r="AW943" s="61">
        <f>+AW942-IF(AW$18&gt;74,(AW942/AW$25)*$C$10)</f>
        <v/>
      </c>
      <c r="AX943" s="35">
        <f>IF(AW943&gt;0,1,0)</f>
        <v/>
      </c>
      <c r="AY943" s="35">
        <f>IF(AL943&gt;0,1,0)</f>
        <v/>
      </c>
      <c r="AZ943" s="35">
        <f>IF(AG943&gt;0,1,0)</f>
        <v/>
      </c>
      <c r="BA943" s="35">
        <f>IF(AB943&gt;0,1,0)</f>
        <v/>
      </c>
      <c r="BB943" s="35">
        <f>IF(W943&gt;0,1,0)</f>
        <v/>
      </c>
    </row>
    <row r="944">
      <c r="B944" s="154" t="inlineStr">
        <is>
          <t>trial 459</t>
        </is>
      </c>
      <c r="C944" s="155">
        <f>+start-C941</f>
        <v/>
      </c>
      <c r="D944" s="156">
        <f>IF((C944&lt;=0),0,((C944-D$24)*Stock*(_xlfn.NORM.INV(RAND(),stock_ave,stock_std))+(C944-D$24)*Bonds*(_xlfn.NORM.INV(RAND(),bond_ave,bond_std))+(C944-D$24)*cash*(_xlfn.NORM.INV(RAND(),cash_ave,cash_std))+(C944-D$24)))</f>
        <v/>
      </c>
      <c r="E944" s="156">
        <f>IF((D944&lt;=0),0,((D944-E$24)*Stock*(_xlfn.NORM.INV(RAND(),stock_ave,stock_std))+(D944-E$24)*Bonds*(_xlfn.NORM.INV(RAND(),bond_ave,bond_std))+(D944-E$24)*cash*(_xlfn.NORM.INV(RAND(),cash_ave,cash_std))+(D944-E$24)))</f>
        <v/>
      </c>
      <c r="F944" s="156">
        <f>IF((E944&lt;=0),0,((E944-F$24)*Stock*(_xlfn.NORM.INV(RAND(),stock_ave,stock_std))+(E944-F$24)*Bonds*(_xlfn.NORM.INV(RAND(),bond_ave,bond_std))+(E944-F$24)*cash*(_xlfn.NORM.INV(RAND(),cash_ave,cash_std))+(E944-F$24)))</f>
        <v/>
      </c>
      <c r="G944" s="156">
        <f>IF((F944&lt;=0),0,((F944-G$24)*Stock*(_xlfn.NORM.INV(RAND(),stock_ave,stock_std))+(F944-G$24)*Bonds*(_xlfn.NORM.INV(RAND(),bond_ave,bond_std))+(F944-G$24)*cash*(_xlfn.NORM.INV(RAND(),cash_ave,cash_std))+(F944-G$24)))</f>
        <v/>
      </c>
      <c r="H944" s="156">
        <f>IF((G944&lt;=0),0,((G944-H$24)*Stock*(_xlfn.NORM.INV(RAND(),stock_ave,stock_std))+(G944-H$24)*Bonds*(_xlfn.NORM.INV(RAND(),bond_ave,bond_std))+(G944-H$24)*cash*(_xlfn.NORM.INV(RAND(),cash_ave,cash_std))+(G944-H$24)))</f>
        <v/>
      </c>
      <c r="I944" s="156">
        <f>IF((H944&lt;=0),0,((H944-I$24)*Stock*(_xlfn.NORM.INV(RAND(),stock_ave,stock_std))+(H944-I$24)*Bonds*(_xlfn.NORM.INV(RAND(),bond_ave,bond_std))+(H944-I$24)*cash*(_xlfn.NORM.INV(RAND(),cash_ave,cash_std))+(H944-I$24)))</f>
        <v/>
      </c>
      <c r="J944" s="156">
        <f>IF((I944&lt;=0),0,((I944-J$24)*Stock*(_xlfn.NORM.INV(RAND(),stock_ave,stock_std))+(I944-J$24)*Bonds*(_xlfn.NORM.INV(RAND(),bond_ave,bond_std))+(I944-J$24)*cash*(_xlfn.NORM.INV(RAND(),cash_ave,cash_std))+(I944-J$24)))</f>
        <v/>
      </c>
      <c r="K944" s="156">
        <f>IF((J944&lt;=0),0,((J944-K$24)*Stock*(_xlfn.NORM.INV(RAND(),stock_ave,stock_std))+(J944-K$24)*Bonds*(_xlfn.NORM.INV(RAND(),bond_ave,bond_std))+(J944-K$24)*cash*(_xlfn.NORM.INV(RAND(),cash_ave,cash_std))+(J944-K$24)))</f>
        <v/>
      </c>
      <c r="L944" s="156">
        <f>IF((K944&lt;=0),0,((K944-L$24)*Stock*(_xlfn.NORM.INV(RAND(),stock_ave,stock_std))+(K944-L$24)*Bonds*(_xlfn.NORM.INV(RAND(),bond_ave,bond_std))+(K944-L$24)*cash*(_xlfn.NORM.INV(RAND(),cash_ave,cash_std))+(K944-L$24)))</f>
        <v/>
      </c>
      <c r="M944" s="156">
        <f>IF((L944&lt;=0),0,((L944-M$24)*Stock*(_xlfn.NORM.INV(RAND(),stock_ave,stock_std))+(L944-M$24)*Bonds*(_xlfn.NORM.INV(RAND(),bond_ave,bond_std))+(L944-M$24)*cash*(_xlfn.NORM.INV(RAND(),cash_ave,cash_std))+(L944-M$24)))</f>
        <v/>
      </c>
      <c r="N944" s="156">
        <f>IF((M944&lt;=0),0,((M944-N$24)*Stock*(_xlfn.NORM.INV(RAND(),stock_ave,stock_std))+(M944-N$24)*Bonds*(_xlfn.NORM.INV(RAND(),bond_ave,bond_std))+(M944-N$24)*cash*(_xlfn.NORM.INV(RAND(),cash_ave,cash_std))+(M944-N$24)))</f>
        <v/>
      </c>
      <c r="O944" s="156">
        <f>IF((N944&lt;=0),0,((N944-O$24)*Stock*(_xlfn.NORM.INV(RAND(),stock_ave,stock_std))+(N944-O$24)*Bonds*(_xlfn.NORM.INV(RAND(),bond_ave,bond_std))+(N944-O$24)*cash*(_xlfn.NORM.INV(RAND(),cash_ave,cash_std))+(N944-O$24)))</f>
        <v/>
      </c>
      <c r="P944" s="156">
        <f>IF((O944&lt;=0),0,((O944-P$24)*Stock*(_xlfn.NORM.INV(RAND(),stock_ave,stock_std))+(O944-P$24)*Bonds*(_xlfn.NORM.INV(RAND(),bond_ave,bond_std))+(O944-P$24)*cash*(_xlfn.NORM.INV(RAND(),cash_ave,cash_std))+(O944-P$24)))</f>
        <v/>
      </c>
      <c r="Q944" s="156">
        <f>IF((P944&lt;=0),0,((P944-Q$24)*Stock*(_xlfn.NORM.INV(RAND(),stock_ave,stock_std))+(P944-Q$24)*Bonds*(_xlfn.NORM.INV(RAND(),bond_ave,bond_std))+(P944-Q$24)*cash*(_xlfn.NORM.INV(RAND(),cash_ave,cash_std))+(P944-Q$24)))</f>
        <v/>
      </c>
      <c r="R944" s="156">
        <f>IF((Q944&lt;=0),0,((Q944-R$24)*Stock*(_xlfn.NORM.INV(RAND(),stock_ave,stock_std))+(Q944-R$24)*Bonds*(_xlfn.NORM.INV(RAND(),bond_ave,bond_std))+(Q944-R$24)*cash*(_xlfn.NORM.INV(RAND(),cash_ave,cash_std))+(Q944-R$24)))</f>
        <v/>
      </c>
      <c r="S944" s="156">
        <f>IF((R944&lt;=0),0,((R944-S$24)*Stock*(_xlfn.NORM.INV(RAND(),stock_ave,stock_std))+(R944-S$24)*Bonds*(_xlfn.NORM.INV(RAND(),bond_ave,bond_std))+(R944-S$24)*cash*(_xlfn.NORM.INV(RAND(),cash_ave,cash_std))+(R944-S$24)))</f>
        <v/>
      </c>
      <c r="T944" s="156">
        <f>IF((S944&lt;=0),0,((S944-T$24)*Stock*(_xlfn.NORM.INV(RAND(),stock_ave,stock_std))+(S944-T$24)*Bonds*(_xlfn.NORM.INV(RAND(),bond_ave,bond_std))+(S944-T$24)*cash*(_xlfn.NORM.INV(RAND(),cash_ave,cash_std))+(S944-T$24)))</f>
        <v/>
      </c>
      <c r="U944" s="156">
        <f>IF((T944&lt;=0),0,((T944-U$24)*Stock*(_xlfn.NORM.INV(RAND(),stock_ave,stock_std))+(T944-U$24)*Bonds*(_xlfn.NORM.INV(RAND(),bond_ave,bond_std))+(T944-U$24)*cash*(_xlfn.NORM.INV(RAND(),cash_ave,cash_std))+(T944-U$24)))</f>
        <v/>
      </c>
      <c r="V944" s="156">
        <f>IF((U944&lt;=0),0,((U944-V$24)*Stock*(_xlfn.NORM.INV(RAND(),stock_ave,stock_std))+(U944-V$24)*Bonds*(_xlfn.NORM.INV(RAND(),bond_ave,bond_std))+(U944-V$24)*cash*(_xlfn.NORM.INV(RAND(),cash_ave,cash_std))+(U944-V$24)))</f>
        <v/>
      </c>
      <c r="W944" s="156">
        <f>IF((V944&lt;=0),0,((V944-W$24)*Stock*(_xlfn.NORM.INV(RAND(),stock_ave,stock_std))+(V944-W$24)*Bonds*(_xlfn.NORM.INV(RAND(),bond_ave,bond_std))+(V944-W$24)*cash*(_xlfn.NORM.INV(RAND(),cash_ave,cash_std))+(V944-W$24)))</f>
        <v/>
      </c>
      <c r="X944" s="156">
        <f>IF((W944&lt;=0),0,((W944-X$24)*Stock*(_xlfn.NORM.INV(RAND(),stock_ave,stock_std))+(W944-X$24)*Bonds*(_xlfn.NORM.INV(RAND(),bond_ave,bond_std))+(W944-X$24)*cash*(_xlfn.NORM.INV(RAND(),cash_ave,cash_std))+(W944-X$24)))</f>
        <v/>
      </c>
      <c r="Y944" s="156">
        <f>IF((X944&lt;=0),0,((X944-Y$24)*Stock*(_xlfn.NORM.INV(RAND(),stock_ave,stock_std))+(X944-Y$24)*Bonds*(_xlfn.NORM.INV(RAND(),bond_ave,bond_std))+(X944-Y$24)*cash*(_xlfn.NORM.INV(RAND(),cash_ave,cash_std))+(X944-Y$24)))</f>
        <v/>
      </c>
      <c r="Z944" s="156">
        <f>IF((Y944&lt;=0),0,((Y944-Z$24)*Stock*(_xlfn.NORM.INV(RAND(),stock_ave,stock_std))+(Y944-Z$24)*Bonds*(_xlfn.NORM.INV(RAND(),bond_ave,bond_std))+(Y944-Z$24)*cash*(_xlfn.NORM.INV(RAND(),cash_ave,cash_std))+(Y944-Z$24)))</f>
        <v/>
      </c>
      <c r="AA944" s="156">
        <f>IF((Z944&lt;=0),0,((Z944-AA$24)*Stock*(_xlfn.NORM.INV(RAND(),stock_ave,stock_std))+(Z944-AA$24)*Bonds*(_xlfn.NORM.INV(RAND(),bond_ave,bond_std))+(Z944-AA$24)*cash*(_xlfn.NORM.INV(RAND(),cash_ave,cash_std))+(Z944-AA$24)))</f>
        <v/>
      </c>
      <c r="AB944" s="156">
        <f>IF((AA944&lt;=0),0,((AA944-AB$24)*Stock*(_xlfn.NORM.INV(RAND(),stock_ave,stock_std))+(AA944-AB$24)*Bonds*(_xlfn.NORM.INV(RAND(),bond_ave,bond_std))+(AA944-AB$24)*cash*(_xlfn.NORM.INV(RAND(),cash_ave,cash_std))+(AA944-AB$24)))</f>
        <v/>
      </c>
      <c r="AC944" s="156">
        <f>IF((AB944&lt;=0),0,((AB944-AC$24)*Stock*(_xlfn.NORM.INV(RAND(),stock_ave,stock_std))+(AB944-AC$24)*Bonds*(_xlfn.NORM.INV(RAND(),bond_ave,bond_std))+(AB944-AC$24)*cash*(_xlfn.NORM.INV(RAND(),cash_ave,cash_std))+(AB944-AC$24)))</f>
        <v/>
      </c>
      <c r="AD944" s="156">
        <f>IF((AC944&lt;=0),0,((AC944-AD$24)*Stock*(_xlfn.NORM.INV(RAND(),stock_ave,stock_std))+(AC944-AD$24)*Bonds*(_xlfn.NORM.INV(RAND(),bond_ave,bond_std))+(AC944-AD$24)*cash*(_xlfn.NORM.INV(RAND(),cash_ave,cash_std))+(AC944-AD$24)))</f>
        <v/>
      </c>
      <c r="AE944" s="156">
        <f>IF((AD944&lt;=0),0,((AD944-AE$24)*Stock*(_xlfn.NORM.INV(RAND(),stock_ave,stock_std))+(AD944-AE$24)*Bonds*(_xlfn.NORM.INV(RAND(),bond_ave,bond_std))+(AD944-AE$24)*cash*(_xlfn.NORM.INV(RAND(),cash_ave,cash_std))+(AD944-AE$24)))</f>
        <v/>
      </c>
      <c r="AF944" s="156">
        <f>IF((AE944&lt;=0),0,((AE944-AF$24)*Stock*(_xlfn.NORM.INV(RAND(),stock_ave,stock_std))+(AE944-AF$24)*Bonds*(_xlfn.NORM.INV(RAND(),bond_ave,bond_std))+(AE944-AF$24)*cash*(_xlfn.NORM.INV(RAND(),cash_ave,cash_std))+(AE944-AF$24)))</f>
        <v/>
      </c>
      <c r="AG944" s="156">
        <f>IF((AF944&lt;=0),0,((AF944-AG$24)*Stock*(_xlfn.NORM.INV(RAND(),stock_ave,stock_std))+(AF944-AG$24)*Bonds*(_xlfn.NORM.INV(RAND(),bond_ave,bond_std))+(AF944-AG$24)*cash*(_xlfn.NORM.INV(RAND(),cash_ave,cash_std))+(AF944-AG$24)))</f>
        <v/>
      </c>
      <c r="AH944" s="156">
        <f>IF((AG944&lt;=0),0,((AG944-AH$24)*Stock*(_xlfn.NORM.INV(RAND(),stock_ave,stock_std))+(AG944-AH$24)*Bonds*(_xlfn.NORM.INV(RAND(),bond_ave,bond_std))+(AG944-AH$24)*cash*(_xlfn.NORM.INV(RAND(),cash_ave,cash_std))+(AG944-AH$24)))</f>
        <v/>
      </c>
      <c r="AI944" s="156">
        <f>IF((AH944&lt;=0),0,((AH944-AI$24)*Stock*(_xlfn.NORM.INV(RAND(),stock_ave,stock_std))+(AH944-AI$24)*Bonds*(_xlfn.NORM.INV(RAND(),bond_ave,bond_std))+(AH944-AI$24)*cash*(_xlfn.NORM.INV(RAND(),cash_ave,cash_std))+(AH944-AI$24)))</f>
        <v/>
      </c>
      <c r="AJ944" s="156">
        <f>IF((AI944&lt;=0),0,((AI944-AJ$24)*Stock*(_xlfn.NORM.INV(RAND(),stock_ave,stock_std))+(AI944-AJ$24)*Bonds*(_xlfn.NORM.INV(RAND(),bond_ave,bond_std))+(AI944-AJ$24)*cash*(_xlfn.NORM.INV(RAND(),cash_ave,cash_std))+(AI944-AJ$24)))</f>
        <v/>
      </c>
      <c r="AK944" s="156">
        <f>IF((AJ944&lt;=0),0,((AJ944-AK$24)*Stock*(_xlfn.NORM.INV(RAND(),stock_ave,stock_std))+(AJ944-AK$24)*Bonds*(_xlfn.NORM.INV(RAND(),bond_ave,bond_std))+(AJ944-AK$24)*cash*(_xlfn.NORM.INV(RAND(),cash_ave,cash_std))+(AJ944-AK$24)))</f>
        <v/>
      </c>
      <c r="AL944" s="156">
        <f>IF((AK944&lt;=0),0,((AK944-AL$24)*Stock*(_xlfn.NORM.INV(RAND(),stock_ave,stock_std))+(AK944-AL$24)*Bonds*(_xlfn.NORM.INV(RAND(),bond_ave,bond_std))+(AK944-AL$24)*cash*(_xlfn.NORM.INV(RAND(),cash_ave,cash_std))+(AK944-AL$24)))</f>
        <v/>
      </c>
      <c r="AM944" s="156">
        <f>IF((AL944&lt;=0),0,((AL944-AM$24)*Stock*(_xlfn.NORM.INV(RAND(),stock_ave,stock_std))+(AL944-AM$24)*Bonds*(_xlfn.NORM.INV(RAND(),bond_ave,bond_std))+(AL944-AM$24)*cash*(_xlfn.NORM.INV(RAND(),cash_ave,cash_std))+(AL944-AM$24)))</f>
        <v/>
      </c>
      <c r="AN944" s="156">
        <f>IF((AM944&lt;=0),0,((AM944-AN$24)*Stock*(_xlfn.NORM.INV(RAND(),stock_ave,stock_std))+(AM944-AN$24)*Bonds*(_xlfn.NORM.INV(RAND(),bond_ave,bond_std))+(AM944-AN$24)*cash*(_xlfn.NORM.INV(RAND(),cash_ave,cash_std))+(AM944-AN$24)))</f>
        <v/>
      </c>
      <c r="AO944" s="156">
        <f>IF((AN944&lt;=0),0,((AN944-AO$24)*Stock*(_xlfn.NORM.INV(RAND(),stock_ave,stock_std))+(AN944-AO$24)*Bonds*(_xlfn.NORM.INV(RAND(),bond_ave,bond_std))+(AN944-AO$24)*cash*(_xlfn.NORM.INV(RAND(),cash_ave,cash_std))+(AN944-AO$24)))</f>
        <v/>
      </c>
      <c r="AP944" s="156">
        <f>IF((AO944&lt;=0),0,((AO944-AP$24)*Stock*(_xlfn.NORM.INV(RAND(),stock_ave,stock_std))+(AO944-AP$24)*Bonds*(_xlfn.NORM.INV(RAND(),bond_ave,bond_std))+(AO944-AP$24)*cash*(_xlfn.NORM.INV(RAND(),cash_ave,cash_std))+(AO944-AP$24)))</f>
        <v/>
      </c>
      <c r="AQ944" s="156">
        <f>IF((AP944&lt;=0),0,((AP944-AQ$24)*Stock*(_xlfn.NORM.INV(RAND(),stock_ave,stock_std))+(AP944-AQ$24)*Bonds*(_xlfn.NORM.INV(RAND(),bond_ave,bond_std))+(AP944-AQ$24)*cash*(_xlfn.NORM.INV(RAND(),cash_ave,cash_std))+(AP944-AQ$24)))</f>
        <v/>
      </c>
      <c r="AR944" s="156">
        <f>IF((AQ944&lt;=0),0,((AQ944-AR$24)*Stock*(_xlfn.NORM.INV(RAND(),stock_ave,stock_std))+(AQ944-AR$24)*Bonds*(_xlfn.NORM.INV(RAND(),bond_ave,bond_std))+(AQ944-AR$24)*cash*(_xlfn.NORM.INV(RAND(),cash_ave,cash_std))+(AQ944-AR$24)))</f>
        <v/>
      </c>
      <c r="AS944" s="156">
        <f>IF((AR944&lt;=0),0,((AR944-AS$24)*Stock*(_xlfn.NORM.INV(RAND(),stock_ave,stock_std))+(AR944-AS$24)*Bonds*(_xlfn.NORM.INV(RAND(),bond_ave,bond_std))+(AR944-AS$24)*cash*(_xlfn.NORM.INV(RAND(),cash_ave,cash_std))+(AR944-AS$24)))</f>
        <v/>
      </c>
      <c r="AT944" s="156">
        <f>IF((AS944&lt;=0),0,((AS944-AT$24)*Stock*(_xlfn.NORM.INV(RAND(),stock_ave,stock_std))+(AS944-AT$24)*Bonds*(_xlfn.NORM.INV(RAND(),bond_ave,bond_std))+(AS944-AT$24)*cash*(_xlfn.NORM.INV(RAND(),cash_ave,cash_std))+(AS944-AT$24)))</f>
        <v/>
      </c>
      <c r="AU944" s="156">
        <f>IF((AT944&lt;=0),0,((AT944-AU$24)*Stock*(_xlfn.NORM.INV(RAND(),stock_ave,stock_std))+(AT944-AU$24)*Bonds*(_xlfn.NORM.INV(RAND(),bond_ave,bond_std))+(AT944-AU$24)*cash*(_xlfn.NORM.INV(RAND(),cash_ave,cash_std))+(AT944-AU$24)))</f>
        <v/>
      </c>
      <c r="AV944" s="156">
        <f>IF((AU944&lt;=0),0,((AU944-AV$24)*Stock*(_xlfn.NORM.INV(RAND(),stock_ave,stock_std))+(AU944-AV$24)*Bonds*(_xlfn.NORM.INV(RAND(),bond_ave,bond_std))+(AU944-AV$24)*cash*(_xlfn.NORM.INV(RAND(),cash_ave,cash_std))+(AU944-AV$24)))</f>
        <v/>
      </c>
      <c r="AW944" s="156">
        <f>IF((AV944&lt;=0),0,((AV944-AW$24)*Stock*(_xlfn.NORM.INV(RAND(),stock_ave,stock_std))+(AV944-AW$24)*Bonds*(_xlfn.NORM.INV(RAND(),bond_ave,bond_std))+(AV944-AW$24)*cash*(_xlfn.NORM.INV(RAND(),cash_ave,cash_std))+(AV944-AW$24)))</f>
        <v/>
      </c>
      <c r="AX944" s="159" t="n"/>
      <c r="AY944" s="159" t="n"/>
      <c r="AZ944" s="159" t="n"/>
      <c r="BA944" s="159" t="n"/>
      <c r="BB944" s="159" t="n"/>
    </row>
    <row r="945">
      <c r="C945" s="147" t="n"/>
      <c r="D945" s="61">
        <f>+D944-IF(D$18&gt;74,(D944/D$25)*$C$10)</f>
        <v/>
      </c>
      <c r="E945" s="61">
        <f>+E944-IF(E$18&gt;74,(E944/E$25)*$C$10)</f>
        <v/>
      </c>
      <c r="F945" s="61">
        <f>+F944-IF(F$18&gt;74,(F944/F$25)*$C$10)</f>
        <v/>
      </c>
      <c r="G945" s="61">
        <f>+G944-IF(G$18&gt;74,(G944/G$25)*$C$10)</f>
        <v/>
      </c>
      <c r="H945" s="61">
        <f>+H944-IF(H$18&gt;74,(H944/H$25)*$C$10)</f>
        <v/>
      </c>
      <c r="I945" s="61">
        <f>+I944-IF(I$18&gt;74,(I944/I$25)*$C$10)</f>
        <v/>
      </c>
      <c r="J945" s="61">
        <f>+J944-IF(J$18&gt;74,(J944/J$25)*$C$10)</f>
        <v/>
      </c>
      <c r="K945" s="61">
        <f>+K944-IF(K$18&gt;74,(K944/K$25)*$C$10)</f>
        <v/>
      </c>
      <c r="L945" s="61">
        <f>+L944-IF(L$18&gt;74,(L944/L$25)*$C$10)</f>
        <v/>
      </c>
      <c r="M945" s="61">
        <f>+M944-IF(M$18&gt;74,(M944/M$25)*$C$10)</f>
        <v/>
      </c>
      <c r="N945" s="61">
        <f>+N944-IF(N$18&gt;74,(N944/N$25)*$C$10)</f>
        <v/>
      </c>
      <c r="O945" s="61">
        <f>+O944-IF(O$18&gt;74,(O944/O$25)*$C$10)</f>
        <v/>
      </c>
      <c r="P945" s="61">
        <f>+P944-IF(P$18&gt;74,(P944/P$25)*$C$10)</f>
        <v/>
      </c>
      <c r="Q945" s="61">
        <f>+Q944-IF(Q$18&gt;74,(Q944/Q$25)*$C$10)</f>
        <v/>
      </c>
      <c r="R945" s="61">
        <f>+R944-IF(R$18&gt;74,(R944/R$25)*$C$10)</f>
        <v/>
      </c>
      <c r="S945" s="61">
        <f>+S944-IF(S$18&gt;74,(S944/S$25)*$C$10)</f>
        <v/>
      </c>
      <c r="T945" s="61">
        <f>+T944-IF(T$18&gt;74,(T944/T$25)*$C$10)</f>
        <v/>
      </c>
      <c r="U945" s="61">
        <f>+U944-IF(U$18&gt;74,(U944/U$25)*$C$10)</f>
        <v/>
      </c>
      <c r="V945" s="61">
        <f>+V944-IF(V$18&gt;74,(V944/V$25)*$C$10)</f>
        <v/>
      </c>
      <c r="W945" s="61">
        <f>+W944-IF(W$18&gt;74,(W944/W$25)*$C$10)</f>
        <v/>
      </c>
      <c r="X945" s="61">
        <f>+X944-IF(X$18&gt;74,(X944/X$25)*$C$10)</f>
        <v/>
      </c>
      <c r="Y945" s="61">
        <f>+Y944-IF(Y$18&gt;74,(Y944/Y$25)*$C$10)</f>
        <v/>
      </c>
      <c r="Z945" s="61">
        <f>+Z944-IF(Z$18&gt;74,(Z944/Z$25)*$C$10)</f>
        <v/>
      </c>
      <c r="AA945" s="61">
        <f>+AA944-IF(AA$18&gt;74,(AA944/AA$25)*$C$10)</f>
        <v/>
      </c>
      <c r="AB945" s="61">
        <f>+AB944-IF(AB$18&gt;74,(AB944/AB$25)*$C$10)</f>
        <v/>
      </c>
      <c r="AC945" s="61">
        <f>+AC944-IF(AC$18&gt;74,(AC944/AC$25)*$C$10)</f>
        <v/>
      </c>
      <c r="AD945" s="61">
        <f>+AD944-IF(AD$18&gt;74,(AD944/AD$25)*$C$10)</f>
        <v/>
      </c>
      <c r="AE945" s="61">
        <f>+AE944-IF(AE$18&gt;74,(AE944/AE$25)*$C$10)</f>
        <v/>
      </c>
      <c r="AF945" s="61">
        <f>+AF944-IF(AF$18&gt;74,(AF944/AF$25)*$C$10)</f>
        <v/>
      </c>
      <c r="AG945" s="61">
        <f>+AG944-IF(AG$18&gt;74,(AG944/AG$25)*$C$10)</f>
        <v/>
      </c>
      <c r="AH945" s="61">
        <f>+AH944-IF(AH$18&gt;74,(AH944/AH$25)*$C$10)</f>
        <v/>
      </c>
      <c r="AI945" s="61">
        <f>+AI944-IF(AI$18&gt;74,(AI944/AI$25)*$C$10)</f>
        <v/>
      </c>
      <c r="AJ945" s="61">
        <f>+AJ944-IF(AJ$18&gt;74,(AJ944/AJ$25)*$C$10)</f>
        <v/>
      </c>
      <c r="AK945" s="61">
        <f>+AK944-IF(AK$18&gt;74,(AK944/AK$25)*$C$10)</f>
        <v/>
      </c>
      <c r="AL945" s="61">
        <f>+AL944-IF(AL$18&gt;74,(AL944/AL$25)*$C$10)</f>
        <v/>
      </c>
      <c r="AM945" s="61">
        <f>+AM944-IF(AM$18&gt;74,(AM944/AM$25)*$C$10)</f>
        <v/>
      </c>
      <c r="AN945" s="61">
        <f>+AN944-IF(AN$18&gt;74,(AN944/AN$25)*$C$10)</f>
        <v/>
      </c>
      <c r="AO945" s="61">
        <f>+AO944-IF(AO$18&gt;74,(AO944/AO$25)*$C$10)</f>
        <v/>
      </c>
      <c r="AP945" s="61">
        <f>+AP944-IF(AP$18&gt;74,(AP944/AP$25)*$C$10)</f>
        <v/>
      </c>
      <c r="AQ945" s="61">
        <f>+AQ944-IF(AQ$18&gt;74,(AQ944/AQ$25)*$C$10)</f>
        <v/>
      </c>
      <c r="AR945" s="61">
        <f>+AR944-IF(AR$18&gt;74,(AR944/AR$25)*$C$10)</f>
        <v/>
      </c>
      <c r="AS945" s="61">
        <f>+AS944-IF(AS$18&gt;74,(AS944/AS$25)*$C$10)</f>
        <v/>
      </c>
      <c r="AT945" s="61">
        <f>+AT944-IF(AT$18&gt;74,(AT944/AT$25)*$C$10)</f>
        <v/>
      </c>
      <c r="AU945" s="61">
        <f>+AU944-IF(AU$18&gt;74,(AU944/AU$25)*$C$10)</f>
        <v/>
      </c>
      <c r="AV945" s="61">
        <f>+AV944-IF(AV$18&gt;74,(AV944/AV$25)*$C$10)</f>
        <v/>
      </c>
      <c r="AW945" s="61">
        <f>+AW944-IF(AW$18&gt;74,(AW944/AW$25)*$C$10)</f>
        <v/>
      </c>
      <c r="AX945" s="35">
        <f>IF(AW945&gt;0,1,0)</f>
        <v/>
      </c>
      <c r="AY945" s="35">
        <f>IF(AL945&gt;0,1,0)</f>
        <v/>
      </c>
      <c r="AZ945" s="35">
        <f>IF(AG945&gt;0,1,0)</f>
        <v/>
      </c>
      <c r="BA945" s="35">
        <f>IF(AB945&gt;0,1,0)</f>
        <v/>
      </c>
      <c r="BB945" s="35">
        <f>IF(W945&gt;0,1,0)</f>
        <v/>
      </c>
    </row>
    <row r="946">
      <c r="B946" s="154" t="inlineStr">
        <is>
          <t>trial 460</t>
        </is>
      </c>
      <c r="C946" s="155">
        <f>+start-C943</f>
        <v/>
      </c>
      <c r="D946" s="156">
        <f>IF((C946&lt;=0),0,((C946-D$24)*Stock*(_xlfn.NORM.INV(RAND(),stock_ave,stock_std))+(C946-D$24)*Bonds*(_xlfn.NORM.INV(RAND(),bond_ave,bond_std))+(C946-D$24)*cash*(_xlfn.NORM.INV(RAND(),cash_ave,cash_std))+(C946-D$24)))</f>
        <v/>
      </c>
      <c r="E946" s="156">
        <f>IF((D946&lt;=0),0,((D946-E$24)*Stock*(_xlfn.NORM.INV(RAND(),stock_ave,stock_std))+(D946-E$24)*Bonds*(_xlfn.NORM.INV(RAND(),bond_ave,bond_std))+(D946-E$24)*cash*(_xlfn.NORM.INV(RAND(),cash_ave,cash_std))+(D946-E$24)))</f>
        <v/>
      </c>
      <c r="F946" s="156">
        <f>IF((E946&lt;=0),0,((E946-F$24)*Stock*(_xlfn.NORM.INV(RAND(),stock_ave,stock_std))+(E946-F$24)*Bonds*(_xlfn.NORM.INV(RAND(),bond_ave,bond_std))+(E946-F$24)*cash*(_xlfn.NORM.INV(RAND(),cash_ave,cash_std))+(E946-F$24)))</f>
        <v/>
      </c>
      <c r="G946" s="156">
        <f>IF((F946&lt;=0),0,((F946-G$24)*Stock*(_xlfn.NORM.INV(RAND(),stock_ave,stock_std))+(F946-G$24)*Bonds*(_xlfn.NORM.INV(RAND(),bond_ave,bond_std))+(F946-G$24)*cash*(_xlfn.NORM.INV(RAND(),cash_ave,cash_std))+(F946-G$24)))</f>
        <v/>
      </c>
      <c r="H946" s="156">
        <f>IF((G946&lt;=0),0,((G946-H$24)*Stock*(_xlfn.NORM.INV(RAND(),stock_ave,stock_std))+(G946-H$24)*Bonds*(_xlfn.NORM.INV(RAND(),bond_ave,bond_std))+(G946-H$24)*cash*(_xlfn.NORM.INV(RAND(),cash_ave,cash_std))+(G946-H$24)))</f>
        <v/>
      </c>
      <c r="I946" s="156">
        <f>IF((H946&lt;=0),0,((H946-I$24)*Stock*(_xlfn.NORM.INV(RAND(),stock_ave,stock_std))+(H946-I$24)*Bonds*(_xlfn.NORM.INV(RAND(),bond_ave,bond_std))+(H946-I$24)*cash*(_xlfn.NORM.INV(RAND(),cash_ave,cash_std))+(H946-I$24)))</f>
        <v/>
      </c>
      <c r="J946" s="156">
        <f>IF((I946&lt;=0),0,((I946-J$24)*Stock*(_xlfn.NORM.INV(RAND(),stock_ave,stock_std))+(I946-J$24)*Bonds*(_xlfn.NORM.INV(RAND(),bond_ave,bond_std))+(I946-J$24)*cash*(_xlfn.NORM.INV(RAND(),cash_ave,cash_std))+(I946-J$24)))</f>
        <v/>
      </c>
      <c r="K946" s="156">
        <f>IF((J946&lt;=0),0,((J946-K$24)*Stock*(_xlfn.NORM.INV(RAND(),stock_ave,stock_std))+(J946-K$24)*Bonds*(_xlfn.NORM.INV(RAND(),bond_ave,bond_std))+(J946-K$24)*cash*(_xlfn.NORM.INV(RAND(),cash_ave,cash_std))+(J946-K$24)))</f>
        <v/>
      </c>
      <c r="L946" s="156">
        <f>IF((K946&lt;=0),0,((K946-L$24)*Stock*(_xlfn.NORM.INV(RAND(),stock_ave,stock_std))+(K946-L$24)*Bonds*(_xlfn.NORM.INV(RAND(),bond_ave,bond_std))+(K946-L$24)*cash*(_xlfn.NORM.INV(RAND(),cash_ave,cash_std))+(K946-L$24)))</f>
        <v/>
      </c>
      <c r="M946" s="156">
        <f>IF((L946&lt;=0),0,((L946-M$24)*Stock*(_xlfn.NORM.INV(RAND(),stock_ave,stock_std))+(L946-M$24)*Bonds*(_xlfn.NORM.INV(RAND(),bond_ave,bond_std))+(L946-M$24)*cash*(_xlfn.NORM.INV(RAND(),cash_ave,cash_std))+(L946-M$24)))</f>
        <v/>
      </c>
      <c r="N946" s="156">
        <f>IF((M946&lt;=0),0,((M946-N$24)*Stock*(_xlfn.NORM.INV(RAND(),stock_ave,stock_std))+(M946-N$24)*Bonds*(_xlfn.NORM.INV(RAND(),bond_ave,bond_std))+(M946-N$24)*cash*(_xlfn.NORM.INV(RAND(),cash_ave,cash_std))+(M946-N$24)))</f>
        <v/>
      </c>
      <c r="O946" s="156">
        <f>IF((N946&lt;=0),0,((N946-O$24)*Stock*(_xlfn.NORM.INV(RAND(),stock_ave,stock_std))+(N946-O$24)*Bonds*(_xlfn.NORM.INV(RAND(),bond_ave,bond_std))+(N946-O$24)*cash*(_xlfn.NORM.INV(RAND(),cash_ave,cash_std))+(N946-O$24)))</f>
        <v/>
      </c>
      <c r="P946" s="156">
        <f>IF((O946&lt;=0),0,((O946-P$24)*Stock*(_xlfn.NORM.INV(RAND(),stock_ave,stock_std))+(O946-P$24)*Bonds*(_xlfn.NORM.INV(RAND(),bond_ave,bond_std))+(O946-P$24)*cash*(_xlfn.NORM.INV(RAND(),cash_ave,cash_std))+(O946-P$24)))</f>
        <v/>
      </c>
      <c r="Q946" s="156">
        <f>IF((P946&lt;=0),0,((P946-Q$24)*Stock*(_xlfn.NORM.INV(RAND(),stock_ave,stock_std))+(P946-Q$24)*Bonds*(_xlfn.NORM.INV(RAND(),bond_ave,bond_std))+(P946-Q$24)*cash*(_xlfn.NORM.INV(RAND(),cash_ave,cash_std))+(P946-Q$24)))</f>
        <v/>
      </c>
      <c r="R946" s="156">
        <f>IF((Q946&lt;=0),0,((Q946-R$24)*Stock*(_xlfn.NORM.INV(RAND(),stock_ave,stock_std))+(Q946-R$24)*Bonds*(_xlfn.NORM.INV(RAND(),bond_ave,bond_std))+(Q946-R$24)*cash*(_xlfn.NORM.INV(RAND(),cash_ave,cash_std))+(Q946-R$24)))</f>
        <v/>
      </c>
      <c r="S946" s="156">
        <f>IF((R946&lt;=0),0,((R946-S$24)*Stock*(_xlfn.NORM.INV(RAND(),stock_ave,stock_std))+(R946-S$24)*Bonds*(_xlfn.NORM.INV(RAND(),bond_ave,bond_std))+(R946-S$24)*cash*(_xlfn.NORM.INV(RAND(),cash_ave,cash_std))+(R946-S$24)))</f>
        <v/>
      </c>
      <c r="T946" s="156">
        <f>IF((S946&lt;=0),0,((S946-T$24)*Stock*(_xlfn.NORM.INV(RAND(),stock_ave,stock_std))+(S946-T$24)*Bonds*(_xlfn.NORM.INV(RAND(),bond_ave,bond_std))+(S946-T$24)*cash*(_xlfn.NORM.INV(RAND(),cash_ave,cash_std))+(S946-T$24)))</f>
        <v/>
      </c>
      <c r="U946" s="156">
        <f>IF((T946&lt;=0),0,((T946-U$24)*Stock*(_xlfn.NORM.INV(RAND(),stock_ave,stock_std))+(T946-U$24)*Bonds*(_xlfn.NORM.INV(RAND(),bond_ave,bond_std))+(T946-U$24)*cash*(_xlfn.NORM.INV(RAND(),cash_ave,cash_std))+(T946-U$24)))</f>
        <v/>
      </c>
      <c r="V946" s="156">
        <f>IF((U946&lt;=0),0,((U946-V$24)*Stock*(_xlfn.NORM.INV(RAND(),stock_ave,stock_std))+(U946-V$24)*Bonds*(_xlfn.NORM.INV(RAND(),bond_ave,bond_std))+(U946-V$24)*cash*(_xlfn.NORM.INV(RAND(),cash_ave,cash_std))+(U946-V$24)))</f>
        <v/>
      </c>
      <c r="W946" s="156">
        <f>IF((V946&lt;=0),0,((V946-W$24)*Stock*(_xlfn.NORM.INV(RAND(),stock_ave,stock_std))+(V946-W$24)*Bonds*(_xlfn.NORM.INV(RAND(),bond_ave,bond_std))+(V946-W$24)*cash*(_xlfn.NORM.INV(RAND(),cash_ave,cash_std))+(V946-W$24)))</f>
        <v/>
      </c>
      <c r="X946" s="156">
        <f>IF((W946&lt;=0),0,((W946-X$24)*Stock*(_xlfn.NORM.INV(RAND(),stock_ave,stock_std))+(W946-X$24)*Bonds*(_xlfn.NORM.INV(RAND(),bond_ave,bond_std))+(W946-X$24)*cash*(_xlfn.NORM.INV(RAND(),cash_ave,cash_std))+(W946-X$24)))</f>
        <v/>
      </c>
      <c r="Y946" s="156">
        <f>IF((X946&lt;=0),0,((X946-Y$24)*Stock*(_xlfn.NORM.INV(RAND(),stock_ave,stock_std))+(X946-Y$24)*Bonds*(_xlfn.NORM.INV(RAND(),bond_ave,bond_std))+(X946-Y$24)*cash*(_xlfn.NORM.INV(RAND(),cash_ave,cash_std))+(X946-Y$24)))</f>
        <v/>
      </c>
      <c r="Z946" s="156">
        <f>IF((Y946&lt;=0),0,((Y946-Z$24)*Stock*(_xlfn.NORM.INV(RAND(),stock_ave,stock_std))+(Y946-Z$24)*Bonds*(_xlfn.NORM.INV(RAND(),bond_ave,bond_std))+(Y946-Z$24)*cash*(_xlfn.NORM.INV(RAND(),cash_ave,cash_std))+(Y946-Z$24)))</f>
        <v/>
      </c>
      <c r="AA946" s="156">
        <f>IF((Z946&lt;=0),0,((Z946-AA$24)*Stock*(_xlfn.NORM.INV(RAND(),stock_ave,stock_std))+(Z946-AA$24)*Bonds*(_xlfn.NORM.INV(RAND(),bond_ave,bond_std))+(Z946-AA$24)*cash*(_xlfn.NORM.INV(RAND(),cash_ave,cash_std))+(Z946-AA$24)))</f>
        <v/>
      </c>
      <c r="AB946" s="156">
        <f>IF((AA946&lt;=0),0,((AA946-AB$24)*Stock*(_xlfn.NORM.INV(RAND(),stock_ave,stock_std))+(AA946-AB$24)*Bonds*(_xlfn.NORM.INV(RAND(),bond_ave,bond_std))+(AA946-AB$24)*cash*(_xlfn.NORM.INV(RAND(),cash_ave,cash_std))+(AA946-AB$24)))</f>
        <v/>
      </c>
      <c r="AC946" s="156">
        <f>IF((AB946&lt;=0),0,((AB946-AC$24)*Stock*(_xlfn.NORM.INV(RAND(),stock_ave,stock_std))+(AB946-AC$24)*Bonds*(_xlfn.NORM.INV(RAND(),bond_ave,bond_std))+(AB946-AC$24)*cash*(_xlfn.NORM.INV(RAND(),cash_ave,cash_std))+(AB946-AC$24)))</f>
        <v/>
      </c>
      <c r="AD946" s="156">
        <f>IF((AC946&lt;=0),0,((AC946-AD$24)*Stock*(_xlfn.NORM.INV(RAND(),stock_ave,stock_std))+(AC946-AD$24)*Bonds*(_xlfn.NORM.INV(RAND(),bond_ave,bond_std))+(AC946-AD$24)*cash*(_xlfn.NORM.INV(RAND(),cash_ave,cash_std))+(AC946-AD$24)))</f>
        <v/>
      </c>
      <c r="AE946" s="156">
        <f>IF((AD946&lt;=0),0,((AD946-AE$24)*Stock*(_xlfn.NORM.INV(RAND(),stock_ave,stock_std))+(AD946-AE$24)*Bonds*(_xlfn.NORM.INV(RAND(),bond_ave,bond_std))+(AD946-AE$24)*cash*(_xlfn.NORM.INV(RAND(),cash_ave,cash_std))+(AD946-AE$24)))</f>
        <v/>
      </c>
      <c r="AF946" s="156">
        <f>IF((AE946&lt;=0),0,((AE946-AF$24)*Stock*(_xlfn.NORM.INV(RAND(),stock_ave,stock_std))+(AE946-AF$24)*Bonds*(_xlfn.NORM.INV(RAND(),bond_ave,bond_std))+(AE946-AF$24)*cash*(_xlfn.NORM.INV(RAND(),cash_ave,cash_std))+(AE946-AF$24)))</f>
        <v/>
      </c>
      <c r="AG946" s="156">
        <f>IF((AF946&lt;=0),0,((AF946-AG$24)*Stock*(_xlfn.NORM.INV(RAND(),stock_ave,stock_std))+(AF946-AG$24)*Bonds*(_xlfn.NORM.INV(RAND(),bond_ave,bond_std))+(AF946-AG$24)*cash*(_xlfn.NORM.INV(RAND(),cash_ave,cash_std))+(AF946-AG$24)))</f>
        <v/>
      </c>
      <c r="AH946" s="156">
        <f>IF((AG946&lt;=0),0,((AG946-AH$24)*Stock*(_xlfn.NORM.INV(RAND(),stock_ave,stock_std))+(AG946-AH$24)*Bonds*(_xlfn.NORM.INV(RAND(),bond_ave,bond_std))+(AG946-AH$24)*cash*(_xlfn.NORM.INV(RAND(),cash_ave,cash_std))+(AG946-AH$24)))</f>
        <v/>
      </c>
      <c r="AI946" s="156">
        <f>IF((AH946&lt;=0),0,((AH946-AI$24)*Stock*(_xlfn.NORM.INV(RAND(),stock_ave,stock_std))+(AH946-AI$24)*Bonds*(_xlfn.NORM.INV(RAND(),bond_ave,bond_std))+(AH946-AI$24)*cash*(_xlfn.NORM.INV(RAND(),cash_ave,cash_std))+(AH946-AI$24)))</f>
        <v/>
      </c>
      <c r="AJ946" s="156">
        <f>IF((AI946&lt;=0),0,((AI946-AJ$24)*Stock*(_xlfn.NORM.INV(RAND(),stock_ave,stock_std))+(AI946-AJ$24)*Bonds*(_xlfn.NORM.INV(RAND(),bond_ave,bond_std))+(AI946-AJ$24)*cash*(_xlfn.NORM.INV(RAND(),cash_ave,cash_std))+(AI946-AJ$24)))</f>
        <v/>
      </c>
      <c r="AK946" s="156">
        <f>IF((AJ946&lt;=0),0,((AJ946-AK$24)*Stock*(_xlfn.NORM.INV(RAND(),stock_ave,stock_std))+(AJ946-AK$24)*Bonds*(_xlfn.NORM.INV(RAND(),bond_ave,bond_std))+(AJ946-AK$24)*cash*(_xlfn.NORM.INV(RAND(),cash_ave,cash_std))+(AJ946-AK$24)))</f>
        <v/>
      </c>
      <c r="AL946" s="156">
        <f>IF((AK946&lt;=0),0,((AK946-AL$24)*Stock*(_xlfn.NORM.INV(RAND(),stock_ave,stock_std))+(AK946-AL$24)*Bonds*(_xlfn.NORM.INV(RAND(),bond_ave,bond_std))+(AK946-AL$24)*cash*(_xlfn.NORM.INV(RAND(),cash_ave,cash_std))+(AK946-AL$24)))</f>
        <v/>
      </c>
      <c r="AM946" s="156">
        <f>IF((AL946&lt;=0),0,((AL946-AM$24)*Stock*(_xlfn.NORM.INV(RAND(),stock_ave,stock_std))+(AL946-AM$24)*Bonds*(_xlfn.NORM.INV(RAND(),bond_ave,bond_std))+(AL946-AM$24)*cash*(_xlfn.NORM.INV(RAND(),cash_ave,cash_std))+(AL946-AM$24)))</f>
        <v/>
      </c>
      <c r="AN946" s="156">
        <f>IF((AM946&lt;=0),0,((AM946-AN$24)*Stock*(_xlfn.NORM.INV(RAND(),stock_ave,stock_std))+(AM946-AN$24)*Bonds*(_xlfn.NORM.INV(RAND(),bond_ave,bond_std))+(AM946-AN$24)*cash*(_xlfn.NORM.INV(RAND(),cash_ave,cash_std))+(AM946-AN$24)))</f>
        <v/>
      </c>
      <c r="AO946" s="156">
        <f>IF((AN946&lt;=0),0,((AN946-AO$24)*Stock*(_xlfn.NORM.INV(RAND(),stock_ave,stock_std))+(AN946-AO$24)*Bonds*(_xlfn.NORM.INV(RAND(),bond_ave,bond_std))+(AN946-AO$24)*cash*(_xlfn.NORM.INV(RAND(),cash_ave,cash_std))+(AN946-AO$24)))</f>
        <v/>
      </c>
      <c r="AP946" s="156">
        <f>IF((AO946&lt;=0),0,((AO946-AP$24)*Stock*(_xlfn.NORM.INV(RAND(),stock_ave,stock_std))+(AO946-AP$24)*Bonds*(_xlfn.NORM.INV(RAND(),bond_ave,bond_std))+(AO946-AP$24)*cash*(_xlfn.NORM.INV(RAND(),cash_ave,cash_std))+(AO946-AP$24)))</f>
        <v/>
      </c>
      <c r="AQ946" s="156">
        <f>IF((AP946&lt;=0),0,((AP946-AQ$24)*Stock*(_xlfn.NORM.INV(RAND(),stock_ave,stock_std))+(AP946-AQ$24)*Bonds*(_xlfn.NORM.INV(RAND(),bond_ave,bond_std))+(AP946-AQ$24)*cash*(_xlfn.NORM.INV(RAND(),cash_ave,cash_std))+(AP946-AQ$24)))</f>
        <v/>
      </c>
      <c r="AR946" s="156">
        <f>IF((AQ946&lt;=0),0,((AQ946-AR$24)*Stock*(_xlfn.NORM.INV(RAND(),stock_ave,stock_std))+(AQ946-AR$24)*Bonds*(_xlfn.NORM.INV(RAND(),bond_ave,bond_std))+(AQ946-AR$24)*cash*(_xlfn.NORM.INV(RAND(),cash_ave,cash_std))+(AQ946-AR$24)))</f>
        <v/>
      </c>
      <c r="AS946" s="156">
        <f>IF((AR946&lt;=0),0,((AR946-AS$24)*Stock*(_xlfn.NORM.INV(RAND(),stock_ave,stock_std))+(AR946-AS$24)*Bonds*(_xlfn.NORM.INV(RAND(),bond_ave,bond_std))+(AR946-AS$24)*cash*(_xlfn.NORM.INV(RAND(),cash_ave,cash_std))+(AR946-AS$24)))</f>
        <v/>
      </c>
      <c r="AT946" s="156">
        <f>IF((AS946&lt;=0),0,((AS946-AT$24)*Stock*(_xlfn.NORM.INV(RAND(),stock_ave,stock_std))+(AS946-AT$24)*Bonds*(_xlfn.NORM.INV(RAND(),bond_ave,bond_std))+(AS946-AT$24)*cash*(_xlfn.NORM.INV(RAND(),cash_ave,cash_std))+(AS946-AT$24)))</f>
        <v/>
      </c>
      <c r="AU946" s="156">
        <f>IF((AT946&lt;=0),0,((AT946-AU$24)*Stock*(_xlfn.NORM.INV(RAND(),stock_ave,stock_std))+(AT946-AU$24)*Bonds*(_xlfn.NORM.INV(RAND(),bond_ave,bond_std))+(AT946-AU$24)*cash*(_xlfn.NORM.INV(RAND(),cash_ave,cash_std))+(AT946-AU$24)))</f>
        <v/>
      </c>
      <c r="AV946" s="156">
        <f>IF((AU946&lt;=0),0,((AU946-AV$24)*Stock*(_xlfn.NORM.INV(RAND(),stock_ave,stock_std))+(AU946-AV$24)*Bonds*(_xlfn.NORM.INV(RAND(),bond_ave,bond_std))+(AU946-AV$24)*cash*(_xlfn.NORM.INV(RAND(),cash_ave,cash_std))+(AU946-AV$24)))</f>
        <v/>
      </c>
      <c r="AW946" s="156">
        <f>IF((AV946&lt;=0),0,((AV946-AW$24)*Stock*(_xlfn.NORM.INV(RAND(),stock_ave,stock_std))+(AV946-AW$24)*Bonds*(_xlfn.NORM.INV(RAND(),bond_ave,bond_std))+(AV946-AW$24)*cash*(_xlfn.NORM.INV(RAND(),cash_ave,cash_std))+(AV946-AW$24)))</f>
        <v/>
      </c>
      <c r="AX946" s="159" t="n"/>
      <c r="AY946" s="159" t="n"/>
      <c r="AZ946" s="159" t="n"/>
      <c r="BA946" s="159" t="n"/>
      <c r="BB946" s="159" t="n"/>
    </row>
    <row r="947">
      <c r="C947" s="147" t="n"/>
      <c r="D947" s="61">
        <f>+D946-IF(D$18&gt;74,(D946/D$25)*$C$10)</f>
        <v/>
      </c>
      <c r="E947" s="61">
        <f>+E946-IF(E$18&gt;74,(E946/E$25)*$C$10)</f>
        <v/>
      </c>
      <c r="F947" s="61">
        <f>+F946-IF(F$18&gt;74,(F946/F$25)*$C$10)</f>
        <v/>
      </c>
      <c r="G947" s="61">
        <f>+G946-IF(G$18&gt;74,(G946/G$25)*$C$10)</f>
        <v/>
      </c>
      <c r="H947" s="61">
        <f>+H946-IF(H$18&gt;74,(H946/H$25)*$C$10)</f>
        <v/>
      </c>
      <c r="I947" s="61">
        <f>+I946-IF(I$18&gt;74,(I946/I$25)*$C$10)</f>
        <v/>
      </c>
      <c r="J947" s="61">
        <f>+J946-IF(J$18&gt;74,(J946/J$25)*$C$10)</f>
        <v/>
      </c>
      <c r="K947" s="61">
        <f>+K946-IF(K$18&gt;74,(K946/K$25)*$C$10)</f>
        <v/>
      </c>
      <c r="L947" s="61">
        <f>+L946-IF(L$18&gt;74,(L946/L$25)*$C$10)</f>
        <v/>
      </c>
      <c r="M947" s="61">
        <f>+M946-IF(M$18&gt;74,(M946/M$25)*$C$10)</f>
        <v/>
      </c>
      <c r="N947" s="61">
        <f>+N946-IF(N$18&gt;74,(N946/N$25)*$C$10)</f>
        <v/>
      </c>
      <c r="O947" s="61">
        <f>+O946-IF(O$18&gt;74,(O946/O$25)*$C$10)</f>
        <v/>
      </c>
      <c r="P947" s="61">
        <f>+P946-IF(P$18&gt;74,(P946/P$25)*$C$10)</f>
        <v/>
      </c>
      <c r="Q947" s="61">
        <f>+Q946-IF(Q$18&gt;74,(Q946/Q$25)*$C$10)</f>
        <v/>
      </c>
      <c r="R947" s="61">
        <f>+R946-IF(R$18&gt;74,(R946/R$25)*$C$10)</f>
        <v/>
      </c>
      <c r="S947" s="61">
        <f>+S946-IF(S$18&gt;74,(S946/S$25)*$C$10)</f>
        <v/>
      </c>
      <c r="T947" s="61">
        <f>+T946-IF(T$18&gt;74,(T946/T$25)*$C$10)</f>
        <v/>
      </c>
      <c r="U947" s="61">
        <f>+U946-IF(U$18&gt;74,(U946/U$25)*$C$10)</f>
        <v/>
      </c>
      <c r="V947" s="61">
        <f>+V946-IF(V$18&gt;74,(V946/V$25)*$C$10)</f>
        <v/>
      </c>
      <c r="W947" s="61">
        <f>+W946-IF(W$18&gt;74,(W946/W$25)*$C$10)</f>
        <v/>
      </c>
      <c r="X947" s="61">
        <f>+X946-IF(X$18&gt;74,(X946/X$25)*$C$10)</f>
        <v/>
      </c>
      <c r="Y947" s="61">
        <f>+Y946-IF(Y$18&gt;74,(Y946/Y$25)*$C$10)</f>
        <v/>
      </c>
      <c r="Z947" s="61">
        <f>+Z946-IF(Z$18&gt;74,(Z946/Z$25)*$C$10)</f>
        <v/>
      </c>
      <c r="AA947" s="61">
        <f>+AA946-IF(AA$18&gt;74,(AA946/AA$25)*$C$10)</f>
        <v/>
      </c>
      <c r="AB947" s="61">
        <f>+AB946-IF(AB$18&gt;74,(AB946/AB$25)*$C$10)</f>
        <v/>
      </c>
      <c r="AC947" s="61">
        <f>+AC946-IF(AC$18&gt;74,(AC946/AC$25)*$C$10)</f>
        <v/>
      </c>
      <c r="AD947" s="61">
        <f>+AD946-IF(AD$18&gt;74,(AD946/AD$25)*$C$10)</f>
        <v/>
      </c>
      <c r="AE947" s="61">
        <f>+AE946-IF(AE$18&gt;74,(AE946/AE$25)*$C$10)</f>
        <v/>
      </c>
      <c r="AF947" s="61">
        <f>+AF946-IF(AF$18&gt;74,(AF946/AF$25)*$C$10)</f>
        <v/>
      </c>
      <c r="AG947" s="61">
        <f>+AG946-IF(AG$18&gt;74,(AG946/AG$25)*$C$10)</f>
        <v/>
      </c>
      <c r="AH947" s="61">
        <f>+AH946-IF(AH$18&gt;74,(AH946/AH$25)*$C$10)</f>
        <v/>
      </c>
      <c r="AI947" s="61">
        <f>+AI946-IF(AI$18&gt;74,(AI946/AI$25)*$C$10)</f>
        <v/>
      </c>
      <c r="AJ947" s="61">
        <f>+AJ946-IF(AJ$18&gt;74,(AJ946/AJ$25)*$C$10)</f>
        <v/>
      </c>
      <c r="AK947" s="61">
        <f>+AK946-IF(AK$18&gt;74,(AK946/AK$25)*$C$10)</f>
        <v/>
      </c>
      <c r="AL947" s="61">
        <f>+AL946-IF(AL$18&gt;74,(AL946/AL$25)*$C$10)</f>
        <v/>
      </c>
      <c r="AM947" s="61">
        <f>+AM946-IF(AM$18&gt;74,(AM946/AM$25)*$C$10)</f>
        <v/>
      </c>
      <c r="AN947" s="61">
        <f>+AN946-IF(AN$18&gt;74,(AN946/AN$25)*$C$10)</f>
        <v/>
      </c>
      <c r="AO947" s="61">
        <f>+AO946-IF(AO$18&gt;74,(AO946/AO$25)*$C$10)</f>
        <v/>
      </c>
      <c r="AP947" s="61">
        <f>+AP946-IF(AP$18&gt;74,(AP946/AP$25)*$C$10)</f>
        <v/>
      </c>
      <c r="AQ947" s="61">
        <f>+AQ946-IF(AQ$18&gt;74,(AQ946/AQ$25)*$C$10)</f>
        <v/>
      </c>
      <c r="AR947" s="61">
        <f>+AR946-IF(AR$18&gt;74,(AR946/AR$25)*$C$10)</f>
        <v/>
      </c>
      <c r="AS947" s="61">
        <f>+AS946-IF(AS$18&gt;74,(AS946/AS$25)*$C$10)</f>
        <v/>
      </c>
      <c r="AT947" s="61">
        <f>+AT946-IF(AT$18&gt;74,(AT946/AT$25)*$C$10)</f>
        <v/>
      </c>
      <c r="AU947" s="61">
        <f>+AU946-IF(AU$18&gt;74,(AU946/AU$25)*$C$10)</f>
        <v/>
      </c>
      <c r="AV947" s="61">
        <f>+AV946-IF(AV$18&gt;74,(AV946/AV$25)*$C$10)</f>
        <v/>
      </c>
      <c r="AW947" s="61">
        <f>+AW946-IF(AW$18&gt;74,(AW946/AW$25)*$C$10)</f>
        <v/>
      </c>
      <c r="AX947" s="35">
        <f>IF(AW947&gt;0,1,0)</f>
        <v/>
      </c>
      <c r="AY947" s="35">
        <f>IF(AL947&gt;0,1,0)</f>
        <v/>
      </c>
      <c r="AZ947" s="35">
        <f>IF(AG947&gt;0,1,0)</f>
        <v/>
      </c>
      <c r="BA947" s="35">
        <f>IF(AB947&gt;0,1,0)</f>
        <v/>
      </c>
      <c r="BB947" s="35">
        <f>IF(W947&gt;0,1,0)</f>
        <v/>
      </c>
    </row>
    <row r="948">
      <c r="B948" s="154" t="inlineStr">
        <is>
          <t>trial 461</t>
        </is>
      </c>
      <c r="C948" s="155">
        <f>+start-C945</f>
        <v/>
      </c>
      <c r="D948" s="156">
        <f>IF((C948&lt;=0),0,((C948-D$24)*Stock*(_xlfn.NORM.INV(RAND(),stock_ave,stock_std))+(C948-D$24)*Bonds*(_xlfn.NORM.INV(RAND(),bond_ave,bond_std))+(C948-D$24)*cash*(_xlfn.NORM.INV(RAND(),cash_ave,cash_std))+(C948-D$24)))</f>
        <v/>
      </c>
      <c r="E948" s="156">
        <f>IF((D948&lt;=0),0,((D948-E$24)*Stock*(_xlfn.NORM.INV(RAND(),stock_ave,stock_std))+(D948-E$24)*Bonds*(_xlfn.NORM.INV(RAND(),bond_ave,bond_std))+(D948-E$24)*cash*(_xlfn.NORM.INV(RAND(),cash_ave,cash_std))+(D948-E$24)))</f>
        <v/>
      </c>
      <c r="F948" s="156">
        <f>IF((E948&lt;=0),0,((E948-F$24)*Stock*(_xlfn.NORM.INV(RAND(),stock_ave,stock_std))+(E948-F$24)*Bonds*(_xlfn.NORM.INV(RAND(),bond_ave,bond_std))+(E948-F$24)*cash*(_xlfn.NORM.INV(RAND(),cash_ave,cash_std))+(E948-F$24)))</f>
        <v/>
      </c>
      <c r="G948" s="156">
        <f>IF((F948&lt;=0),0,((F948-G$24)*Stock*(_xlfn.NORM.INV(RAND(),stock_ave,stock_std))+(F948-G$24)*Bonds*(_xlfn.NORM.INV(RAND(),bond_ave,bond_std))+(F948-G$24)*cash*(_xlfn.NORM.INV(RAND(),cash_ave,cash_std))+(F948-G$24)))</f>
        <v/>
      </c>
      <c r="H948" s="156">
        <f>IF((G948&lt;=0),0,((G948-H$24)*Stock*(_xlfn.NORM.INV(RAND(),stock_ave,stock_std))+(G948-H$24)*Bonds*(_xlfn.NORM.INV(RAND(),bond_ave,bond_std))+(G948-H$24)*cash*(_xlfn.NORM.INV(RAND(),cash_ave,cash_std))+(G948-H$24)))</f>
        <v/>
      </c>
      <c r="I948" s="156">
        <f>IF((H948&lt;=0),0,((H948-I$24)*Stock*(_xlfn.NORM.INV(RAND(),stock_ave,stock_std))+(H948-I$24)*Bonds*(_xlfn.NORM.INV(RAND(),bond_ave,bond_std))+(H948-I$24)*cash*(_xlfn.NORM.INV(RAND(),cash_ave,cash_std))+(H948-I$24)))</f>
        <v/>
      </c>
      <c r="J948" s="156">
        <f>IF((I948&lt;=0),0,((I948-J$24)*Stock*(_xlfn.NORM.INV(RAND(),stock_ave,stock_std))+(I948-J$24)*Bonds*(_xlfn.NORM.INV(RAND(),bond_ave,bond_std))+(I948-J$24)*cash*(_xlfn.NORM.INV(RAND(),cash_ave,cash_std))+(I948-J$24)))</f>
        <v/>
      </c>
      <c r="K948" s="156">
        <f>IF((J948&lt;=0),0,((J948-K$24)*Stock*(_xlfn.NORM.INV(RAND(),stock_ave,stock_std))+(J948-K$24)*Bonds*(_xlfn.NORM.INV(RAND(),bond_ave,bond_std))+(J948-K$24)*cash*(_xlfn.NORM.INV(RAND(),cash_ave,cash_std))+(J948-K$24)))</f>
        <v/>
      </c>
      <c r="L948" s="156">
        <f>IF((K948&lt;=0),0,((K948-L$24)*Stock*(_xlfn.NORM.INV(RAND(),stock_ave,stock_std))+(K948-L$24)*Bonds*(_xlfn.NORM.INV(RAND(),bond_ave,bond_std))+(K948-L$24)*cash*(_xlfn.NORM.INV(RAND(),cash_ave,cash_std))+(K948-L$24)))</f>
        <v/>
      </c>
      <c r="M948" s="156">
        <f>IF((L948&lt;=0),0,((L948-M$24)*Stock*(_xlfn.NORM.INV(RAND(),stock_ave,stock_std))+(L948-M$24)*Bonds*(_xlfn.NORM.INV(RAND(),bond_ave,bond_std))+(L948-M$24)*cash*(_xlfn.NORM.INV(RAND(),cash_ave,cash_std))+(L948-M$24)))</f>
        <v/>
      </c>
      <c r="N948" s="156">
        <f>IF((M948&lt;=0),0,((M948-N$24)*Stock*(_xlfn.NORM.INV(RAND(),stock_ave,stock_std))+(M948-N$24)*Bonds*(_xlfn.NORM.INV(RAND(),bond_ave,bond_std))+(M948-N$24)*cash*(_xlfn.NORM.INV(RAND(),cash_ave,cash_std))+(M948-N$24)))</f>
        <v/>
      </c>
      <c r="O948" s="156">
        <f>IF((N948&lt;=0),0,((N948-O$24)*Stock*(_xlfn.NORM.INV(RAND(),stock_ave,stock_std))+(N948-O$24)*Bonds*(_xlfn.NORM.INV(RAND(),bond_ave,bond_std))+(N948-O$24)*cash*(_xlfn.NORM.INV(RAND(),cash_ave,cash_std))+(N948-O$24)))</f>
        <v/>
      </c>
      <c r="P948" s="156">
        <f>IF((O948&lt;=0),0,((O948-P$24)*Stock*(_xlfn.NORM.INV(RAND(),stock_ave,stock_std))+(O948-P$24)*Bonds*(_xlfn.NORM.INV(RAND(),bond_ave,bond_std))+(O948-P$24)*cash*(_xlfn.NORM.INV(RAND(),cash_ave,cash_std))+(O948-P$24)))</f>
        <v/>
      </c>
      <c r="Q948" s="156">
        <f>IF((P948&lt;=0),0,((P948-Q$24)*Stock*(_xlfn.NORM.INV(RAND(),stock_ave,stock_std))+(P948-Q$24)*Bonds*(_xlfn.NORM.INV(RAND(),bond_ave,bond_std))+(P948-Q$24)*cash*(_xlfn.NORM.INV(RAND(),cash_ave,cash_std))+(P948-Q$24)))</f>
        <v/>
      </c>
      <c r="R948" s="156">
        <f>IF((Q948&lt;=0),0,((Q948-R$24)*Stock*(_xlfn.NORM.INV(RAND(),stock_ave,stock_std))+(Q948-R$24)*Bonds*(_xlfn.NORM.INV(RAND(),bond_ave,bond_std))+(Q948-R$24)*cash*(_xlfn.NORM.INV(RAND(),cash_ave,cash_std))+(Q948-R$24)))</f>
        <v/>
      </c>
      <c r="S948" s="156">
        <f>IF((R948&lt;=0),0,((R948-S$24)*Stock*(_xlfn.NORM.INV(RAND(),stock_ave,stock_std))+(R948-S$24)*Bonds*(_xlfn.NORM.INV(RAND(),bond_ave,bond_std))+(R948-S$24)*cash*(_xlfn.NORM.INV(RAND(),cash_ave,cash_std))+(R948-S$24)))</f>
        <v/>
      </c>
      <c r="T948" s="156">
        <f>IF((S948&lt;=0),0,((S948-T$24)*Stock*(_xlfn.NORM.INV(RAND(),stock_ave,stock_std))+(S948-T$24)*Bonds*(_xlfn.NORM.INV(RAND(),bond_ave,bond_std))+(S948-T$24)*cash*(_xlfn.NORM.INV(RAND(),cash_ave,cash_std))+(S948-T$24)))</f>
        <v/>
      </c>
      <c r="U948" s="156">
        <f>IF((T948&lt;=0),0,((T948-U$24)*Stock*(_xlfn.NORM.INV(RAND(),stock_ave,stock_std))+(T948-U$24)*Bonds*(_xlfn.NORM.INV(RAND(),bond_ave,bond_std))+(T948-U$24)*cash*(_xlfn.NORM.INV(RAND(),cash_ave,cash_std))+(T948-U$24)))</f>
        <v/>
      </c>
      <c r="V948" s="156">
        <f>IF((U948&lt;=0),0,((U948-V$24)*Stock*(_xlfn.NORM.INV(RAND(),stock_ave,stock_std))+(U948-V$24)*Bonds*(_xlfn.NORM.INV(RAND(),bond_ave,bond_std))+(U948-V$24)*cash*(_xlfn.NORM.INV(RAND(),cash_ave,cash_std))+(U948-V$24)))</f>
        <v/>
      </c>
      <c r="W948" s="156">
        <f>IF((V948&lt;=0),0,((V948-W$24)*Stock*(_xlfn.NORM.INV(RAND(),stock_ave,stock_std))+(V948-W$24)*Bonds*(_xlfn.NORM.INV(RAND(),bond_ave,bond_std))+(V948-W$24)*cash*(_xlfn.NORM.INV(RAND(),cash_ave,cash_std))+(V948-W$24)))</f>
        <v/>
      </c>
      <c r="X948" s="156">
        <f>IF((W948&lt;=0),0,((W948-X$24)*Stock*(_xlfn.NORM.INV(RAND(),stock_ave,stock_std))+(W948-X$24)*Bonds*(_xlfn.NORM.INV(RAND(),bond_ave,bond_std))+(W948-X$24)*cash*(_xlfn.NORM.INV(RAND(),cash_ave,cash_std))+(W948-X$24)))</f>
        <v/>
      </c>
      <c r="Y948" s="156">
        <f>IF((X948&lt;=0),0,((X948-Y$24)*Stock*(_xlfn.NORM.INV(RAND(),stock_ave,stock_std))+(X948-Y$24)*Bonds*(_xlfn.NORM.INV(RAND(),bond_ave,bond_std))+(X948-Y$24)*cash*(_xlfn.NORM.INV(RAND(),cash_ave,cash_std))+(X948-Y$24)))</f>
        <v/>
      </c>
      <c r="Z948" s="156">
        <f>IF((Y948&lt;=0),0,((Y948-Z$24)*Stock*(_xlfn.NORM.INV(RAND(),stock_ave,stock_std))+(Y948-Z$24)*Bonds*(_xlfn.NORM.INV(RAND(),bond_ave,bond_std))+(Y948-Z$24)*cash*(_xlfn.NORM.INV(RAND(),cash_ave,cash_std))+(Y948-Z$24)))</f>
        <v/>
      </c>
      <c r="AA948" s="156">
        <f>IF((Z948&lt;=0),0,((Z948-AA$24)*Stock*(_xlfn.NORM.INV(RAND(),stock_ave,stock_std))+(Z948-AA$24)*Bonds*(_xlfn.NORM.INV(RAND(),bond_ave,bond_std))+(Z948-AA$24)*cash*(_xlfn.NORM.INV(RAND(),cash_ave,cash_std))+(Z948-AA$24)))</f>
        <v/>
      </c>
      <c r="AB948" s="156">
        <f>IF((AA948&lt;=0),0,((AA948-AB$24)*Stock*(_xlfn.NORM.INV(RAND(),stock_ave,stock_std))+(AA948-AB$24)*Bonds*(_xlfn.NORM.INV(RAND(),bond_ave,bond_std))+(AA948-AB$24)*cash*(_xlfn.NORM.INV(RAND(),cash_ave,cash_std))+(AA948-AB$24)))</f>
        <v/>
      </c>
      <c r="AC948" s="156">
        <f>IF((AB948&lt;=0),0,((AB948-AC$24)*Stock*(_xlfn.NORM.INV(RAND(),stock_ave,stock_std))+(AB948-AC$24)*Bonds*(_xlfn.NORM.INV(RAND(),bond_ave,bond_std))+(AB948-AC$24)*cash*(_xlfn.NORM.INV(RAND(),cash_ave,cash_std))+(AB948-AC$24)))</f>
        <v/>
      </c>
      <c r="AD948" s="156">
        <f>IF((AC948&lt;=0),0,((AC948-AD$24)*Stock*(_xlfn.NORM.INV(RAND(),stock_ave,stock_std))+(AC948-AD$24)*Bonds*(_xlfn.NORM.INV(RAND(),bond_ave,bond_std))+(AC948-AD$24)*cash*(_xlfn.NORM.INV(RAND(),cash_ave,cash_std))+(AC948-AD$24)))</f>
        <v/>
      </c>
      <c r="AE948" s="156">
        <f>IF((AD948&lt;=0),0,((AD948-AE$24)*Stock*(_xlfn.NORM.INV(RAND(),stock_ave,stock_std))+(AD948-AE$24)*Bonds*(_xlfn.NORM.INV(RAND(),bond_ave,bond_std))+(AD948-AE$24)*cash*(_xlfn.NORM.INV(RAND(),cash_ave,cash_std))+(AD948-AE$24)))</f>
        <v/>
      </c>
      <c r="AF948" s="156">
        <f>IF((AE948&lt;=0),0,((AE948-AF$24)*Stock*(_xlfn.NORM.INV(RAND(),stock_ave,stock_std))+(AE948-AF$24)*Bonds*(_xlfn.NORM.INV(RAND(),bond_ave,bond_std))+(AE948-AF$24)*cash*(_xlfn.NORM.INV(RAND(),cash_ave,cash_std))+(AE948-AF$24)))</f>
        <v/>
      </c>
      <c r="AG948" s="156">
        <f>IF((AF948&lt;=0),0,((AF948-AG$24)*Stock*(_xlfn.NORM.INV(RAND(),stock_ave,stock_std))+(AF948-AG$24)*Bonds*(_xlfn.NORM.INV(RAND(),bond_ave,bond_std))+(AF948-AG$24)*cash*(_xlfn.NORM.INV(RAND(),cash_ave,cash_std))+(AF948-AG$24)))</f>
        <v/>
      </c>
      <c r="AH948" s="156">
        <f>IF((AG948&lt;=0),0,((AG948-AH$24)*Stock*(_xlfn.NORM.INV(RAND(),stock_ave,stock_std))+(AG948-AH$24)*Bonds*(_xlfn.NORM.INV(RAND(),bond_ave,bond_std))+(AG948-AH$24)*cash*(_xlfn.NORM.INV(RAND(),cash_ave,cash_std))+(AG948-AH$24)))</f>
        <v/>
      </c>
      <c r="AI948" s="156">
        <f>IF((AH948&lt;=0),0,((AH948-AI$24)*Stock*(_xlfn.NORM.INV(RAND(),stock_ave,stock_std))+(AH948-AI$24)*Bonds*(_xlfn.NORM.INV(RAND(),bond_ave,bond_std))+(AH948-AI$24)*cash*(_xlfn.NORM.INV(RAND(),cash_ave,cash_std))+(AH948-AI$24)))</f>
        <v/>
      </c>
      <c r="AJ948" s="156">
        <f>IF((AI948&lt;=0),0,((AI948-AJ$24)*Stock*(_xlfn.NORM.INV(RAND(),stock_ave,stock_std))+(AI948-AJ$24)*Bonds*(_xlfn.NORM.INV(RAND(),bond_ave,bond_std))+(AI948-AJ$24)*cash*(_xlfn.NORM.INV(RAND(),cash_ave,cash_std))+(AI948-AJ$24)))</f>
        <v/>
      </c>
      <c r="AK948" s="156">
        <f>IF((AJ948&lt;=0),0,((AJ948-AK$24)*Stock*(_xlfn.NORM.INV(RAND(),stock_ave,stock_std))+(AJ948-AK$24)*Bonds*(_xlfn.NORM.INV(RAND(),bond_ave,bond_std))+(AJ948-AK$24)*cash*(_xlfn.NORM.INV(RAND(),cash_ave,cash_std))+(AJ948-AK$24)))</f>
        <v/>
      </c>
      <c r="AL948" s="156">
        <f>IF((AK948&lt;=0),0,((AK948-AL$24)*Stock*(_xlfn.NORM.INV(RAND(),stock_ave,stock_std))+(AK948-AL$24)*Bonds*(_xlfn.NORM.INV(RAND(),bond_ave,bond_std))+(AK948-AL$24)*cash*(_xlfn.NORM.INV(RAND(),cash_ave,cash_std))+(AK948-AL$24)))</f>
        <v/>
      </c>
      <c r="AM948" s="156">
        <f>IF((AL948&lt;=0),0,((AL948-AM$24)*Stock*(_xlfn.NORM.INV(RAND(),stock_ave,stock_std))+(AL948-AM$24)*Bonds*(_xlfn.NORM.INV(RAND(),bond_ave,bond_std))+(AL948-AM$24)*cash*(_xlfn.NORM.INV(RAND(),cash_ave,cash_std))+(AL948-AM$24)))</f>
        <v/>
      </c>
      <c r="AN948" s="156">
        <f>IF((AM948&lt;=0),0,((AM948-AN$24)*Stock*(_xlfn.NORM.INV(RAND(),stock_ave,stock_std))+(AM948-AN$24)*Bonds*(_xlfn.NORM.INV(RAND(),bond_ave,bond_std))+(AM948-AN$24)*cash*(_xlfn.NORM.INV(RAND(),cash_ave,cash_std))+(AM948-AN$24)))</f>
        <v/>
      </c>
      <c r="AO948" s="156">
        <f>IF((AN948&lt;=0),0,((AN948-AO$24)*Stock*(_xlfn.NORM.INV(RAND(),stock_ave,stock_std))+(AN948-AO$24)*Bonds*(_xlfn.NORM.INV(RAND(),bond_ave,bond_std))+(AN948-AO$24)*cash*(_xlfn.NORM.INV(RAND(),cash_ave,cash_std))+(AN948-AO$24)))</f>
        <v/>
      </c>
      <c r="AP948" s="156">
        <f>IF((AO948&lt;=0),0,((AO948-AP$24)*Stock*(_xlfn.NORM.INV(RAND(),stock_ave,stock_std))+(AO948-AP$24)*Bonds*(_xlfn.NORM.INV(RAND(),bond_ave,bond_std))+(AO948-AP$24)*cash*(_xlfn.NORM.INV(RAND(),cash_ave,cash_std))+(AO948-AP$24)))</f>
        <v/>
      </c>
      <c r="AQ948" s="156">
        <f>IF((AP948&lt;=0),0,((AP948-AQ$24)*Stock*(_xlfn.NORM.INV(RAND(),stock_ave,stock_std))+(AP948-AQ$24)*Bonds*(_xlfn.NORM.INV(RAND(),bond_ave,bond_std))+(AP948-AQ$24)*cash*(_xlfn.NORM.INV(RAND(),cash_ave,cash_std))+(AP948-AQ$24)))</f>
        <v/>
      </c>
      <c r="AR948" s="156">
        <f>IF((AQ948&lt;=0),0,((AQ948-AR$24)*Stock*(_xlfn.NORM.INV(RAND(),stock_ave,stock_std))+(AQ948-AR$24)*Bonds*(_xlfn.NORM.INV(RAND(),bond_ave,bond_std))+(AQ948-AR$24)*cash*(_xlfn.NORM.INV(RAND(),cash_ave,cash_std))+(AQ948-AR$24)))</f>
        <v/>
      </c>
      <c r="AS948" s="156">
        <f>IF((AR948&lt;=0),0,((AR948-AS$24)*Stock*(_xlfn.NORM.INV(RAND(),stock_ave,stock_std))+(AR948-AS$24)*Bonds*(_xlfn.NORM.INV(RAND(),bond_ave,bond_std))+(AR948-AS$24)*cash*(_xlfn.NORM.INV(RAND(),cash_ave,cash_std))+(AR948-AS$24)))</f>
        <v/>
      </c>
      <c r="AT948" s="156">
        <f>IF((AS948&lt;=0),0,((AS948-AT$24)*Stock*(_xlfn.NORM.INV(RAND(),stock_ave,stock_std))+(AS948-AT$24)*Bonds*(_xlfn.NORM.INV(RAND(),bond_ave,bond_std))+(AS948-AT$24)*cash*(_xlfn.NORM.INV(RAND(),cash_ave,cash_std))+(AS948-AT$24)))</f>
        <v/>
      </c>
      <c r="AU948" s="156">
        <f>IF((AT948&lt;=0),0,((AT948-AU$24)*Stock*(_xlfn.NORM.INV(RAND(),stock_ave,stock_std))+(AT948-AU$24)*Bonds*(_xlfn.NORM.INV(RAND(),bond_ave,bond_std))+(AT948-AU$24)*cash*(_xlfn.NORM.INV(RAND(),cash_ave,cash_std))+(AT948-AU$24)))</f>
        <v/>
      </c>
      <c r="AV948" s="156">
        <f>IF((AU948&lt;=0),0,((AU948-AV$24)*Stock*(_xlfn.NORM.INV(RAND(),stock_ave,stock_std))+(AU948-AV$24)*Bonds*(_xlfn.NORM.INV(RAND(),bond_ave,bond_std))+(AU948-AV$24)*cash*(_xlfn.NORM.INV(RAND(),cash_ave,cash_std))+(AU948-AV$24)))</f>
        <v/>
      </c>
      <c r="AW948" s="156">
        <f>IF((AV948&lt;=0),0,((AV948-AW$24)*Stock*(_xlfn.NORM.INV(RAND(),stock_ave,stock_std))+(AV948-AW$24)*Bonds*(_xlfn.NORM.INV(RAND(),bond_ave,bond_std))+(AV948-AW$24)*cash*(_xlfn.NORM.INV(RAND(),cash_ave,cash_std))+(AV948-AW$24)))</f>
        <v/>
      </c>
      <c r="AX948" s="159" t="n"/>
      <c r="AY948" s="159" t="n"/>
      <c r="AZ948" s="159" t="n"/>
      <c r="BA948" s="159" t="n"/>
      <c r="BB948" s="159" t="n"/>
    </row>
    <row r="949">
      <c r="C949" s="147" t="n"/>
      <c r="D949" s="61">
        <f>+D948-IF(D$18&gt;74,(D948/D$25)*$C$10)</f>
        <v/>
      </c>
      <c r="E949" s="61">
        <f>+E948-IF(E$18&gt;74,(E948/E$25)*$C$10)</f>
        <v/>
      </c>
      <c r="F949" s="61">
        <f>+F948-IF(F$18&gt;74,(F948/F$25)*$C$10)</f>
        <v/>
      </c>
      <c r="G949" s="61">
        <f>+G948-IF(G$18&gt;74,(G948/G$25)*$C$10)</f>
        <v/>
      </c>
      <c r="H949" s="61">
        <f>+H948-IF(H$18&gt;74,(H948/H$25)*$C$10)</f>
        <v/>
      </c>
      <c r="I949" s="61">
        <f>+I948-IF(I$18&gt;74,(I948/I$25)*$C$10)</f>
        <v/>
      </c>
      <c r="J949" s="61">
        <f>+J948-IF(J$18&gt;74,(J948/J$25)*$C$10)</f>
        <v/>
      </c>
      <c r="K949" s="61">
        <f>+K948-IF(K$18&gt;74,(K948/K$25)*$C$10)</f>
        <v/>
      </c>
      <c r="L949" s="61">
        <f>+L948-IF(L$18&gt;74,(L948/L$25)*$C$10)</f>
        <v/>
      </c>
      <c r="M949" s="61">
        <f>+M948-IF(M$18&gt;74,(M948/M$25)*$C$10)</f>
        <v/>
      </c>
      <c r="N949" s="61">
        <f>+N948-IF(N$18&gt;74,(N948/N$25)*$C$10)</f>
        <v/>
      </c>
      <c r="O949" s="61">
        <f>+O948-IF(O$18&gt;74,(O948/O$25)*$C$10)</f>
        <v/>
      </c>
      <c r="P949" s="61">
        <f>+P948-IF(P$18&gt;74,(P948/P$25)*$C$10)</f>
        <v/>
      </c>
      <c r="Q949" s="61">
        <f>+Q948-IF(Q$18&gt;74,(Q948/Q$25)*$C$10)</f>
        <v/>
      </c>
      <c r="R949" s="61">
        <f>+R948-IF(R$18&gt;74,(R948/R$25)*$C$10)</f>
        <v/>
      </c>
      <c r="S949" s="61">
        <f>+S948-IF(S$18&gt;74,(S948/S$25)*$C$10)</f>
        <v/>
      </c>
      <c r="T949" s="61">
        <f>+T948-IF(T$18&gt;74,(T948/T$25)*$C$10)</f>
        <v/>
      </c>
      <c r="U949" s="61">
        <f>+U948-IF(U$18&gt;74,(U948/U$25)*$C$10)</f>
        <v/>
      </c>
      <c r="V949" s="61">
        <f>+V948-IF(V$18&gt;74,(V948/V$25)*$C$10)</f>
        <v/>
      </c>
      <c r="W949" s="61">
        <f>+W948-IF(W$18&gt;74,(W948/W$25)*$C$10)</f>
        <v/>
      </c>
      <c r="X949" s="61">
        <f>+X948-IF(X$18&gt;74,(X948/X$25)*$C$10)</f>
        <v/>
      </c>
      <c r="Y949" s="61">
        <f>+Y948-IF(Y$18&gt;74,(Y948/Y$25)*$C$10)</f>
        <v/>
      </c>
      <c r="Z949" s="61">
        <f>+Z948-IF(Z$18&gt;74,(Z948/Z$25)*$C$10)</f>
        <v/>
      </c>
      <c r="AA949" s="61">
        <f>+AA948-IF(AA$18&gt;74,(AA948/AA$25)*$C$10)</f>
        <v/>
      </c>
      <c r="AB949" s="61">
        <f>+AB948-IF(AB$18&gt;74,(AB948/AB$25)*$C$10)</f>
        <v/>
      </c>
      <c r="AC949" s="61">
        <f>+AC948-IF(AC$18&gt;74,(AC948/AC$25)*$C$10)</f>
        <v/>
      </c>
      <c r="AD949" s="61">
        <f>+AD948-IF(AD$18&gt;74,(AD948/AD$25)*$C$10)</f>
        <v/>
      </c>
      <c r="AE949" s="61">
        <f>+AE948-IF(AE$18&gt;74,(AE948/AE$25)*$C$10)</f>
        <v/>
      </c>
      <c r="AF949" s="61">
        <f>+AF948-IF(AF$18&gt;74,(AF948/AF$25)*$C$10)</f>
        <v/>
      </c>
      <c r="AG949" s="61">
        <f>+AG948-IF(AG$18&gt;74,(AG948/AG$25)*$C$10)</f>
        <v/>
      </c>
      <c r="AH949" s="61">
        <f>+AH948-IF(AH$18&gt;74,(AH948/AH$25)*$C$10)</f>
        <v/>
      </c>
      <c r="AI949" s="61">
        <f>+AI948-IF(AI$18&gt;74,(AI948/AI$25)*$C$10)</f>
        <v/>
      </c>
      <c r="AJ949" s="61">
        <f>+AJ948-IF(AJ$18&gt;74,(AJ948/AJ$25)*$C$10)</f>
        <v/>
      </c>
      <c r="AK949" s="61">
        <f>+AK948-IF(AK$18&gt;74,(AK948/AK$25)*$C$10)</f>
        <v/>
      </c>
      <c r="AL949" s="61">
        <f>+AL948-IF(AL$18&gt;74,(AL948/AL$25)*$C$10)</f>
        <v/>
      </c>
      <c r="AM949" s="61">
        <f>+AM948-IF(AM$18&gt;74,(AM948/AM$25)*$C$10)</f>
        <v/>
      </c>
      <c r="AN949" s="61">
        <f>+AN948-IF(AN$18&gt;74,(AN948/AN$25)*$C$10)</f>
        <v/>
      </c>
      <c r="AO949" s="61">
        <f>+AO948-IF(AO$18&gt;74,(AO948/AO$25)*$C$10)</f>
        <v/>
      </c>
      <c r="AP949" s="61">
        <f>+AP948-IF(AP$18&gt;74,(AP948/AP$25)*$C$10)</f>
        <v/>
      </c>
      <c r="AQ949" s="61">
        <f>+AQ948-IF(AQ$18&gt;74,(AQ948/AQ$25)*$C$10)</f>
        <v/>
      </c>
      <c r="AR949" s="61">
        <f>+AR948-IF(AR$18&gt;74,(AR948/AR$25)*$C$10)</f>
        <v/>
      </c>
      <c r="AS949" s="61">
        <f>+AS948-IF(AS$18&gt;74,(AS948/AS$25)*$C$10)</f>
        <v/>
      </c>
      <c r="AT949" s="61">
        <f>+AT948-IF(AT$18&gt;74,(AT948/AT$25)*$C$10)</f>
        <v/>
      </c>
      <c r="AU949" s="61">
        <f>+AU948-IF(AU$18&gt;74,(AU948/AU$25)*$C$10)</f>
        <v/>
      </c>
      <c r="AV949" s="61">
        <f>+AV948-IF(AV$18&gt;74,(AV948/AV$25)*$C$10)</f>
        <v/>
      </c>
      <c r="AW949" s="61">
        <f>+AW948-IF(AW$18&gt;74,(AW948/AW$25)*$C$10)</f>
        <v/>
      </c>
      <c r="AX949" s="35">
        <f>IF(AW949&gt;0,1,0)</f>
        <v/>
      </c>
      <c r="AY949" s="35">
        <f>IF(AL949&gt;0,1,0)</f>
        <v/>
      </c>
      <c r="AZ949" s="35">
        <f>IF(AG949&gt;0,1,0)</f>
        <v/>
      </c>
      <c r="BA949" s="35">
        <f>IF(AB949&gt;0,1,0)</f>
        <v/>
      </c>
      <c r="BB949" s="35">
        <f>IF(W949&gt;0,1,0)</f>
        <v/>
      </c>
    </row>
    <row r="950">
      <c r="B950" s="154" t="inlineStr">
        <is>
          <t>trial 462</t>
        </is>
      </c>
      <c r="C950" s="155">
        <f>+start-C947</f>
        <v/>
      </c>
      <c r="D950" s="156">
        <f>IF((C950&lt;=0),0,((C950-D$24)*Stock*(_xlfn.NORM.INV(RAND(),stock_ave,stock_std))+(C950-D$24)*Bonds*(_xlfn.NORM.INV(RAND(),bond_ave,bond_std))+(C950-D$24)*cash*(_xlfn.NORM.INV(RAND(),cash_ave,cash_std))+(C950-D$24)))</f>
        <v/>
      </c>
      <c r="E950" s="156">
        <f>IF((D950&lt;=0),0,((D950-E$24)*Stock*(_xlfn.NORM.INV(RAND(),stock_ave,stock_std))+(D950-E$24)*Bonds*(_xlfn.NORM.INV(RAND(),bond_ave,bond_std))+(D950-E$24)*cash*(_xlfn.NORM.INV(RAND(),cash_ave,cash_std))+(D950-E$24)))</f>
        <v/>
      </c>
      <c r="F950" s="156">
        <f>IF((E950&lt;=0),0,((E950-F$24)*Stock*(_xlfn.NORM.INV(RAND(),stock_ave,stock_std))+(E950-F$24)*Bonds*(_xlfn.NORM.INV(RAND(),bond_ave,bond_std))+(E950-F$24)*cash*(_xlfn.NORM.INV(RAND(),cash_ave,cash_std))+(E950-F$24)))</f>
        <v/>
      </c>
      <c r="G950" s="156">
        <f>IF((F950&lt;=0),0,((F950-G$24)*Stock*(_xlfn.NORM.INV(RAND(),stock_ave,stock_std))+(F950-G$24)*Bonds*(_xlfn.NORM.INV(RAND(),bond_ave,bond_std))+(F950-G$24)*cash*(_xlfn.NORM.INV(RAND(),cash_ave,cash_std))+(F950-G$24)))</f>
        <v/>
      </c>
      <c r="H950" s="156">
        <f>IF((G950&lt;=0),0,((G950-H$24)*Stock*(_xlfn.NORM.INV(RAND(),stock_ave,stock_std))+(G950-H$24)*Bonds*(_xlfn.NORM.INV(RAND(),bond_ave,bond_std))+(G950-H$24)*cash*(_xlfn.NORM.INV(RAND(),cash_ave,cash_std))+(G950-H$24)))</f>
        <v/>
      </c>
      <c r="I950" s="156">
        <f>IF((H950&lt;=0),0,((H950-I$24)*Stock*(_xlfn.NORM.INV(RAND(),stock_ave,stock_std))+(H950-I$24)*Bonds*(_xlfn.NORM.INV(RAND(),bond_ave,bond_std))+(H950-I$24)*cash*(_xlfn.NORM.INV(RAND(),cash_ave,cash_std))+(H950-I$24)))</f>
        <v/>
      </c>
      <c r="J950" s="156">
        <f>IF((I950&lt;=0),0,((I950-J$24)*Stock*(_xlfn.NORM.INV(RAND(),stock_ave,stock_std))+(I950-J$24)*Bonds*(_xlfn.NORM.INV(RAND(),bond_ave,bond_std))+(I950-J$24)*cash*(_xlfn.NORM.INV(RAND(),cash_ave,cash_std))+(I950-J$24)))</f>
        <v/>
      </c>
      <c r="K950" s="156">
        <f>IF((J950&lt;=0),0,((J950-K$24)*Stock*(_xlfn.NORM.INV(RAND(),stock_ave,stock_std))+(J950-K$24)*Bonds*(_xlfn.NORM.INV(RAND(),bond_ave,bond_std))+(J950-K$24)*cash*(_xlfn.NORM.INV(RAND(),cash_ave,cash_std))+(J950-K$24)))</f>
        <v/>
      </c>
      <c r="L950" s="156">
        <f>IF((K950&lt;=0),0,((K950-L$24)*Stock*(_xlfn.NORM.INV(RAND(),stock_ave,stock_std))+(K950-L$24)*Bonds*(_xlfn.NORM.INV(RAND(),bond_ave,bond_std))+(K950-L$24)*cash*(_xlfn.NORM.INV(RAND(),cash_ave,cash_std))+(K950-L$24)))</f>
        <v/>
      </c>
      <c r="M950" s="156">
        <f>IF((L950&lt;=0),0,((L950-M$24)*Stock*(_xlfn.NORM.INV(RAND(),stock_ave,stock_std))+(L950-M$24)*Bonds*(_xlfn.NORM.INV(RAND(),bond_ave,bond_std))+(L950-M$24)*cash*(_xlfn.NORM.INV(RAND(),cash_ave,cash_std))+(L950-M$24)))</f>
        <v/>
      </c>
      <c r="N950" s="156">
        <f>IF((M950&lt;=0),0,((M950-N$24)*Stock*(_xlfn.NORM.INV(RAND(),stock_ave,stock_std))+(M950-N$24)*Bonds*(_xlfn.NORM.INV(RAND(),bond_ave,bond_std))+(M950-N$24)*cash*(_xlfn.NORM.INV(RAND(),cash_ave,cash_std))+(M950-N$24)))</f>
        <v/>
      </c>
      <c r="O950" s="156">
        <f>IF((N950&lt;=0),0,((N950-O$24)*Stock*(_xlfn.NORM.INV(RAND(),stock_ave,stock_std))+(N950-O$24)*Bonds*(_xlfn.NORM.INV(RAND(),bond_ave,bond_std))+(N950-O$24)*cash*(_xlfn.NORM.INV(RAND(),cash_ave,cash_std))+(N950-O$24)))</f>
        <v/>
      </c>
      <c r="P950" s="156">
        <f>IF((O950&lt;=0),0,((O950-P$24)*Stock*(_xlfn.NORM.INV(RAND(),stock_ave,stock_std))+(O950-P$24)*Bonds*(_xlfn.NORM.INV(RAND(),bond_ave,bond_std))+(O950-P$24)*cash*(_xlfn.NORM.INV(RAND(),cash_ave,cash_std))+(O950-P$24)))</f>
        <v/>
      </c>
      <c r="Q950" s="156">
        <f>IF((P950&lt;=0),0,((P950-Q$24)*Stock*(_xlfn.NORM.INV(RAND(),stock_ave,stock_std))+(P950-Q$24)*Bonds*(_xlfn.NORM.INV(RAND(),bond_ave,bond_std))+(P950-Q$24)*cash*(_xlfn.NORM.INV(RAND(),cash_ave,cash_std))+(P950-Q$24)))</f>
        <v/>
      </c>
      <c r="R950" s="156">
        <f>IF((Q950&lt;=0),0,((Q950-R$24)*Stock*(_xlfn.NORM.INV(RAND(),stock_ave,stock_std))+(Q950-R$24)*Bonds*(_xlfn.NORM.INV(RAND(),bond_ave,bond_std))+(Q950-R$24)*cash*(_xlfn.NORM.INV(RAND(),cash_ave,cash_std))+(Q950-R$24)))</f>
        <v/>
      </c>
      <c r="S950" s="156">
        <f>IF((R950&lt;=0),0,((R950-S$24)*Stock*(_xlfn.NORM.INV(RAND(),stock_ave,stock_std))+(R950-S$24)*Bonds*(_xlfn.NORM.INV(RAND(),bond_ave,bond_std))+(R950-S$24)*cash*(_xlfn.NORM.INV(RAND(),cash_ave,cash_std))+(R950-S$24)))</f>
        <v/>
      </c>
      <c r="T950" s="156">
        <f>IF((S950&lt;=0),0,((S950-T$24)*Stock*(_xlfn.NORM.INV(RAND(),stock_ave,stock_std))+(S950-T$24)*Bonds*(_xlfn.NORM.INV(RAND(),bond_ave,bond_std))+(S950-T$24)*cash*(_xlfn.NORM.INV(RAND(),cash_ave,cash_std))+(S950-T$24)))</f>
        <v/>
      </c>
      <c r="U950" s="156">
        <f>IF((T950&lt;=0),0,((T950-U$24)*Stock*(_xlfn.NORM.INV(RAND(),stock_ave,stock_std))+(T950-U$24)*Bonds*(_xlfn.NORM.INV(RAND(),bond_ave,bond_std))+(T950-U$24)*cash*(_xlfn.NORM.INV(RAND(),cash_ave,cash_std))+(T950-U$24)))</f>
        <v/>
      </c>
      <c r="V950" s="156">
        <f>IF((U950&lt;=0),0,((U950-V$24)*Stock*(_xlfn.NORM.INV(RAND(),stock_ave,stock_std))+(U950-V$24)*Bonds*(_xlfn.NORM.INV(RAND(),bond_ave,bond_std))+(U950-V$24)*cash*(_xlfn.NORM.INV(RAND(),cash_ave,cash_std))+(U950-V$24)))</f>
        <v/>
      </c>
      <c r="W950" s="156">
        <f>IF((V950&lt;=0),0,((V950-W$24)*Stock*(_xlfn.NORM.INV(RAND(),stock_ave,stock_std))+(V950-W$24)*Bonds*(_xlfn.NORM.INV(RAND(),bond_ave,bond_std))+(V950-W$24)*cash*(_xlfn.NORM.INV(RAND(),cash_ave,cash_std))+(V950-W$24)))</f>
        <v/>
      </c>
      <c r="X950" s="156">
        <f>IF((W950&lt;=0),0,((W950-X$24)*Stock*(_xlfn.NORM.INV(RAND(),stock_ave,stock_std))+(W950-X$24)*Bonds*(_xlfn.NORM.INV(RAND(),bond_ave,bond_std))+(W950-X$24)*cash*(_xlfn.NORM.INV(RAND(),cash_ave,cash_std))+(W950-X$24)))</f>
        <v/>
      </c>
      <c r="Y950" s="156">
        <f>IF((X950&lt;=0),0,((X950-Y$24)*Stock*(_xlfn.NORM.INV(RAND(),stock_ave,stock_std))+(X950-Y$24)*Bonds*(_xlfn.NORM.INV(RAND(),bond_ave,bond_std))+(X950-Y$24)*cash*(_xlfn.NORM.INV(RAND(),cash_ave,cash_std))+(X950-Y$24)))</f>
        <v/>
      </c>
      <c r="Z950" s="156">
        <f>IF((Y950&lt;=0),0,((Y950-Z$24)*Stock*(_xlfn.NORM.INV(RAND(),stock_ave,stock_std))+(Y950-Z$24)*Bonds*(_xlfn.NORM.INV(RAND(),bond_ave,bond_std))+(Y950-Z$24)*cash*(_xlfn.NORM.INV(RAND(),cash_ave,cash_std))+(Y950-Z$24)))</f>
        <v/>
      </c>
      <c r="AA950" s="156">
        <f>IF((Z950&lt;=0),0,((Z950-AA$24)*Stock*(_xlfn.NORM.INV(RAND(),stock_ave,stock_std))+(Z950-AA$24)*Bonds*(_xlfn.NORM.INV(RAND(),bond_ave,bond_std))+(Z950-AA$24)*cash*(_xlfn.NORM.INV(RAND(),cash_ave,cash_std))+(Z950-AA$24)))</f>
        <v/>
      </c>
      <c r="AB950" s="156">
        <f>IF((AA950&lt;=0),0,((AA950-AB$24)*Stock*(_xlfn.NORM.INV(RAND(),stock_ave,stock_std))+(AA950-AB$24)*Bonds*(_xlfn.NORM.INV(RAND(),bond_ave,bond_std))+(AA950-AB$24)*cash*(_xlfn.NORM.INV(RAND(),cash_ave,cash_std))+(AA950-AB$24)))</f>
        <v/>
      </c>
      <c r="AC950" s="156">
        <f>IF((AB950&lt;=0),0,((AB950-AC$24)*Stock*(_xlfn.NORM.INV(RAND(),stock_ave,stock_std))+(AB950-AC$24)*Bonds*(_xlfn.NORM.INV(RAND(),bond_ave,bond_std))+(AB950-AC$24)*cash*(_xlfn.NORM.INV(RAND(),cash_ave,cash_std))+(AB950-AC$24)))</f>
        <v/>
      </c>
      <c r="AD950" s="156">
        <f>IF((AC950&lt;=0),0,((AC950-AD$24)*Stock*(_xlfn.NORM.INV(RAND(),stock_ave,stock_std))+(AC950-AD$24)*Bonds*(_xlfn.NORM.INV(RAND(),bond_ave,bond_std))+(AC950-AD$24)*cash*(_xlfn.NORM.INV(RAND(),cash_ave,cash_std))+(AC950-AD$24)))</f>
        <v/>
      </c>
      <c r="AE950" s="156">
        <f>IF((AD950&lt;=0),0,((AD950-AE$24)*Stock*(_xlfn.NORM.INV(RAND(),stock_ave,stock_std))+(AD950-AE$24)*Bonds*(_xlfn.NORM.INV(RAND(),bond_ave,bond_std))+(AD950-AE$24)*cash*(_xlfn.NORM.INV(RAND(),cash_ave,cash_std))+(AD950-AE$24)))</f>
        <v/>
      </c>
      <c r="AF950" s="156">
        <f>IF((AE950&lt;=0),0,((AE950-AF$24)*Stock*(_xlfn.NORM.INV(RAND(),stock_ave,stock_std))+(AE950-AF$24)*Bonds*(_xlfn.NORM.INV(RAND(),bond_ave,bond_std))+(AE950-AF$24)*cash*(_xlfn.NORM.INV(RAND(),cash_ave,cash_std))+(AE950-AF$24)))</f>
        <v/>
      </c>
      <c r="AG950" s="156">
        <f>IF((AF950&lt;=0),0,((AF950-AG$24)*Stock*(_xlfn.NORM.INV(RAND(),stock_ave,stock_std))+(AF950-AG$24)*Bonds*(_xlfn.NORM.INV(RAND(),bond_ave,bond_std))+(AF950-AG$24)*cash*(_xlfn.NORM.INV(RAND(),cash_ave,cash_std))+(AF950-AG$24)))</f>
        <v/>
      </c>
      <c r="AH950" s="156">
        <f>IF((AG950&lt;=0),0,((AG950-AH$24)*Stock*(_xlfn.NORM.INV(RAND(),stock_ave,stock_std))+(AG950-AH$24)*Bonds*(_xlfn.NORM.INV(RAND(),bond_ave,bond_std))+(AG950-AH$24)*cash*(_xlfn.NORM.INV(RAND(),cash_ave,cash_std))+(AG950-AH$24)))</f>
        <v/>
      </c>
      <c r="AI950" s="156">
        <f>IF((AH950&lt;=0),0,((AH950-AI$24)*Stock*(_xlfn.NORM.INV(RAND(),stock_ave,stock_std))+(AH950-AI$24)*Bonds*(_xlfn.NORM.INV(RAND(),bond_ave,bond_std))+(AH950-AI$24)*cash*(_xlfn.NORM.INV(RAND(),cash_ave,cash_std))+(AH950-AI$24)))</f>
        <v/>
      </c>
      <c r="AJ950" s="156">
        <f>IF((AI950&lt;=0),0,((AI950-AJ$24)*Stock*(_xlfn.NORM.INV(RAND(),stock_ave,stock_std))+(AI950-AJ$24)*Bonds*(_xlfn.NORM.INV(RAND(),bond_ave,bond_std))+(AI950-AJ$24)*cash*(_xlfn.NORM.INV(RAND(),cash_ave,cash_std))+(AI950-AJ$24)))</f>
        <v/>
      </c>
      <c r="AK950" s="156">
        <f>IF((AJ950&lt;=0),0,((AJ950-AK$24)*Stock*(_xlfn.NORM.INV(RAND(),stock_ave,stock_std))+(AJ950-AK$24)*Bonds*(_xlfn.NORM.INV(RAND(),bond_ave,bond_std))+(AJ950-AK$24)*cash*(_xlfn.NORM.INV(RAND(),cash_ave,cash_std))+(AJ950-AK$24)))</f>
        <v/>
      </c>
      <c r="AL950" s="156">
        <f>IF((AK950&lt;=0),0,((AK950-AL$24)*Stock*(_xlfn.NORM.INV(RAND(),stock_ave,stock_std))+(AK950-AL$24)*Bonds*(_xlfn.NORM.INV(RAND(),bond_ave,bond_std))+(AK950-AL$24)*cash*(_xlfn.NORM.INV(RAND(),cash_ave,cash_std))+(AK950-AL$24)))</f>
        <v/>
      </c>
      <c r="AM950" s="156">
        <f>IF((AL950&lt;=0),0,((AL950-AM$24)*Stock*(_xlfn.NORM.INV(RAND(),stock_ave,stock_std))+(AL950-AM$24)*Bonds*(_xlfn.NORM.INV(RAND(),bond_ave,bond_std))+(AL950-AM$24)*cash*(_xlfn.NORM.INV(RAND(),cash_ave,cash_std))+(AL950-AM$24)))</f>
        <v/>
      </c>
      <c r="AN950" s="156">
        <f>IF((AM950&lt;=0),0,((AM950-AN$24)*Stock*(_xlfn.NORM.INV(RAND(),stock_ave,stock_std))+(AM950-AN$24)*Bonds*(_xlfn.NORM.INV(RAND(),bond_ave,bond_std))+(AM950-AN$24)*cash*(_xlfn.NORM.INV(RAND(),cash_ave,cash_std))+(AM950-AN$24)))</f>
        <v/>
      </c>
      <c r="AO950" s="156">
        <f>IF((AN950&lt;=0),0,((AN950-AO$24)*Stock*(_xlfn.NORM.INV(RAND(),stock_ave,stock_std))+(AN950-AO$24)*Bonds*(_xlfn.NORM.INV(RAND(),bond_ave,bond_std))+(AN950-AO$24)*cash*(_xlfn.NORM.INV(RAND(),cash_ave,cash_std))+(AN950-AO$24)))</f>
        <v/>
      </c>
      <c r="AP950" s="156">
        <f>IF((AO950&lt;=0),0,((AO950-AP$24)*Stock*(_xlfn.NORM.INV(RAND(),stock_ave,stock_std))+(AO950-AP$24)*Bonds*(_xlfn.NORM.INV(RAND(),bond_ave,bond_std))+(AO950-AP$24)*cash*(_xlfn.NORM.INV(RAND(),cash_ave,cash_std))+(AO950-AP$24)))</f>
        <v/>
      </c>
      <c r="AQ950" s="156">
        <f>IF((AP950&lt;=0),0,((AP950-AQ$24)*Stock*(_xlfn.NORM.INV(RAND(),stock_ave,stock_std))+(AP950-AQ$24)*Bonds*(_xlfn.NORM.INV(RAND(),bond_ave,bond_std))+(AP950-AQ$24)*cash*(_xlfn.NORM.INV(RAND(),cash_ave,cash_std))+(AP950-AQ$24)))</f>
        <v/>
      </c>
      <c r="AR950" s="156">
        <f>IF((AQ950&lt;=0),0,((AQ950-AR$24)*Stock*(_xlfn.NORM.INV(RAND(),stock_ave,stock_std))+(AQ950-AR$24)*Bonds*(_xlfn.NORM.INV(RAND(),bond_ave,bond_std))+(AQ950-AR$24)*cash*(_xlfn.NORM.INV(RAND(),cash_ave,cash_std))+(AQ950-AR$24)))</f>
        <v/>
      </c>
      <c r="AS950" s="156">
        <f>IF((AR950&lt;=0),0,((AR950-AS$24)*Stock*(_xlfn.NORM.INV(RAND(),stock_ave,stock_std))+(AR950-AS$24)*Bonds*(_xlfn.NORM.INV(RAND(),bond_ave,bond_std))+(AR950-AS$24)*cash*(_xlfn.NORM.INV(RAND(),cash_ave,cash_std))+(AR950-AS$24)))</f>
        <v/>
      </c>
      <c r="AT950" s="156">
        <f>IF((AS950&lt;=0),0,((AS950-AT$24)*Stock*(_xlfn.NORM.INV(RAND(),stock_ave,stock_std))+(AS950-AT$24)*Bonds*(_xlfn.NORM.INV(RAND(),bond_ave,bond_std))+(AS950-AT$24)*cash*(_xlfn.NORM.INV(RAND(),cash_ave,cash_std))+(AS950-AT$24)))</f>
        <v/>
      </c>
      <c r="AU950" s="156">
        <f>IF((AT950&lt;=0),0,((AT950-AU$24)*Stock*(_xlfn.NORM.INV(RAND(),stock_ave,stock_std))+(AT950-AU$24)*Bonds*(_xlfn.NORM.INV(RAND(),bond_ave,bond_std))+(AT950-AU$24)*cash*(_xlfn.NORM.INV(RAND(),cash_ave,cash_std))+(AT950-AU$24)))</f>
        <v/>
      </c>
      <c r="AV950" s="156">
        <f>IF((AU950&lt;=0),0,((AU950-AV$24)*Stock*(_xlfn.NORM.INV(RAND(),stock_ave,stock_std))+(AU950-AV$24)*Bonds*(_xlfn.NORM.INV(RAND(),bond_ave,bond_std))+(AU950-AV$24)*cash*(_xlfn.NORM.INV(RAND(),cash_ave,cash_std))+(AU950-AV$24)))</f>
        <v/>
      </c>
      <c r="AW950" s="156">
        <f>IF((AV950&lt;=0),0,((AV950-AW$24)*Stock*(_xlfn.NORM.INV(RAND(),stock_ave,stock_std))+(AV950-AW$24)*Bonds*(_xlfn.NORM.INV(RAND(),bond_ave,bond_std))+(AV950-AW$24)*cash*(_xlfn.NORM.INV(RAND(),cash_ave,cash_std))+(AV950-AW$24)))</f>
        <v/>
      </c>
      <c r="AX950" s="159" t="n"/>
      <c r="AY950" s="159" t="n"/>
      <c r="AZ950" s="159" t="n"/>
      <c r="BA950" s="159" t="n"/>
      <c r="BB950" s="159" t="n"/>
    </row>
    <row r="951">
      <c r="C951" s="147" t="n"/>
      <c r="D951" s="61">
        <f>+D950-IF(D$18&gt;74,(D950/D$25)*$C$10)</f>
        <v/>
      </c>
      <c r="E951" s="61">
        <f>+E950-IF(E$18&gt;74,(E950/E$25)*$C$10)</f>
        <v/>
      </c>
      <c r="F951" s="61">
        <f>+F950-IF(F$18&gt;74,(F950/F$25)*$C$10)</f>
        <v/>
      </c>
      <c r="G951" s="61">
        <f>+G950-IF(G$18&gt;74,(G950/G$25)*$C$10)</f>
        <v/>
      </c>
      <c r="H951" s="61">
        <f>+H950-IF(H$18&gt;74,(H950/H$25)*$C$10)</f>
        <v/>
      </c>
      <c r="I951" s="61">
        <f>+I950-IF(I$18&gt;74,(I950/I$25)*$C$10)</f>
        <v/>
      </c>
      <c r="J951" s="61">
        <f>+J950-IF(J$18&gt;74,(J950/J$25)*$C$10)</f>
        <v/>
      </c>
      <c r="K951" s="61">
        <f>+K950-IF(K$18&gt;74,(K950/K$25)*$C$10)</f>
        <v/>
      </c>
      <c r="L951" s="61">
        <f>+L950-IF(L$18&gt;74,(L950/L$25)*$C$10)</f>
        <v/>
      </c>
      <c r="M951" s="61">
        <f>+M950-IF(M$18&gt;74,(M950/M$25)*$C$10)</f>
        <v/>
      </c>
      <c r="N951" s="61">
        <f>+N950-IF(N$18&gt;74,(N950/N$25)*$C$10)</f>
        <v/>
      </c>
      <c r="O951" s="61">
        <f>+O950-IF(O$18&gt;74,(O950/O$25)*$C$10)</f>
        <v/>
      </c>
      <c r="P951" s="61">
        <f>+P950-IF(P$18&gt;74,(P950/P$25)*$C$10)</f>
        <v/>
      </c>
      <c r="Q951" s="61">
        <f>+Q950-IF(Q$18&gt;74,(Q950/Q$25)*$C$10)</f>
        <v/>
      </c>
      <c r="R951" s="61">
        <f>+R950-IF(R$18&gt;74,(R950/R$25)*$C$10)</f>
        <v/>
      </c>
      <c r="S951" s="61">
        <f>+S950-IF(S$18&gt;74,(S950/S$25)*$C$10)</f>
        <v/>
      </c>
      <c r="T951" s="61">
        <f>+T950-IF(T$18&gt;74,(T950/T$25)*$C$10)</f>
        <v/>
      </c>
      <c r="U951" s="61">
        <f>+U950-IF(U$18&gt;74,(U950/U$25)*$C$10)</f>
        <v/>
      </c>
      <c r="V951" s="61">
        <f>+V950-IF(V$18&gt;74,(V950/V$25)*$C$10)</f>
        <v/>
      </c>
      <c r="W951" s="61">
        <f>+W950-IF(W$18&gt;74,(W950/W$25)*$C$10)</f>
        <v/>
      </c>
      <c r="X951" s="61">
        <f>+X950-IF(X$18&gt;74,(X950/X$25)*$C$10)</f>
        <v/>
      </c>
      <c r="Y951" s="61">
        <f>+Y950-IF(Y$18&gt;74,(Y950/Y$25)*$C$10)</f>
        <v/>
      </c>
      <c r="Z951" s="61">
        <f>+Z950-IF(Z$18&gt;74,(Z950/Z$25)*$C$10)</f>
        <v/>
      </c>
      <c r="AA951" s="61">
        <f>+AA950-IF(AA$18&gt;74,(AA950/AA$25)*$C$10)</f>
        <v/>
      </c>
      <c r="AB951" s="61">
        <f>+AB950-IF(AB$18&gt;74,(AB950/AB$25)*$C$10)</f>
        <v/>
      </c>
      <c r="AC951" s="61">
        <f>+AC950-IF(AC$18&gt;74,(AC950/AC$25)*$C$10)</f>
        <v/>
      </c>
      <c r="AD951" s="61">
        <f>+AD950-IF(AD$18&gt;74,(AD950/AD$25)*$C$10)</f>
        <v/>
      </c>
      <c r="AE951" s="61">
        <f>+AE950-IF(AE$18&gt;74,(AE950/AE$25)*$C$10)</f>
        <v/>
      </c>
      <c r="AF951" s="61">
        <f>+AF950-IF(AF$18&gt;74,(AF950/AF$25)*$C$10)</f>
        <v/>
      </c>
      <c r="AG951" s="61">
        <f>+AG950-IF(AG$18&gt;74,(AG950/AG$25)*$C$10)</f>
        <v/>
      </c>
      <c r="AH951" s="61">
        <f>+AH950-IF(AH$18&gt;74,(AH950/AH$25)*$C$10)</f>
        <v/>
      </c>
      <c r="AI951" s="61">
        <f>+AI950-IF(AI$18&gt;74,(AI950/AI$25)*$C$10)</f>
        <v/>
      </c>
      <c r="AJ951" s="61">
        <f>+AJ950-IF(AJ$18&gt;74,(AJ950/AJ$25)*$C$10)</f>
        <v/>
      </c>
      <c r="AK951" s="61">
        <f>+AK950-IF(AK$18&gt;74,(AK950/AK$25)*$C$10)</f>
        <v/>
      </c>
      <c r="AL951" s="61">
        <f>+AL950-IF(AL$18&gt;74,(AL950/AL$25)*$C$10)</f>
        <v/>
      </c>
      <c r="AM951" s="61">
        <f>+AM950-IF(AM$18&gt;74,(AM950/AM$25)*$C$10)</f>
        <v/>
      </c>
      <c r="AN951" s="61">
        <f>+AN950-IF(AN$18&gt;74,(AN950/AN$25)*$C$10)</f>
        <v/>
      </c>
      <c r="AO951" s="61">
        <f>+AO950-IF(AO$18&gt;74,(AO950/AO$25)*$C$10)</f>
        <v/>
      </c>
      <c r="AP951" s="61">
        <f>+AP950-IF(AP$18&gt;74,(AP950/AP$25)*$C$10)</f>
        <v/>
      </c>
      <c r="AQ951" s="61">
        <f>+AQ950-IF(AQ$18&gt;74,(AQ950/AQ$25)*$C$10)</f>
        <v/>
      </c>
      <c r="AR951" s="61">
        <f>+AR950-IF(AR$18&gt;74,(AR950/AR$25)*$C$10)</f>
        <v/>
      </c>
      <c r="AS951" s="61">
        <f>+AS950-IF(AS$18&gt;74,(AS950/AS$25)*$C$10)</f>
        <v/>
      </c>
      <c r="AT951" s="61">
        <f>+AT950-IF(AT$18&gt;74,(AT950/AT$25)*$C$10)</f>
        <v/>
      </c>
      <c r="AU951" s="61">
        <f>+AU950-IF(AU$18&gt;74,(AU950/AU$25)*$C$10)</f>
        <v/>
      </c>
      <c r="AV951" s="61">
        <f>+AV950-IF(AV$18&gt;74,(AV950/AV$25)*$C$10)</f>
        <v/>
      </c>
      <c r="AW951" s="61">
        <f>+AW950-IF(AW$18&gt;74,(AW950/AW$25)*$C$10)</f>
        <v/>
      </c>
      <c r="AX951" s="35">
        <f>IF(AW951&gt;0,1,0)</f>
        <v/>
      </c>
      <c r="AY951" s="35">
        <f>IF(AL951&gt;0,1,0)</f>
        <v/>
      </c>
      <c r="AZ951" s="35">
        <f>IF(AG951&gt;0,1,0)</f>
        <v/>
      </c>
      <c r="BA951" s="35">
        <f>IF(AB951&gt;0,1,0)</f>
        <v/>
      </c>
      <c r="BB951" s="35">
        <f>IF(W951&gt;0,1,0)</f>
        <v/>
      </c>
    </row>
    <row r="952">
      <c r="B952" s="154" t="inlineStr">
        <is>
          <t>trial 463</t>
        </is>
      </c>
      <c r="C952" s="155">
        <f>+start-C949</f>
        <v/>
      </c>
      <c r="D952" s="156">
        <f>IF((C952&lt;=0),0,((C952-D$24)*Stock*(_xlfn.NORM.INV(RAND(),stock_ave,stock_std))+(C952-D$24)*Bonds*(_xlfn.NORM.INV(RAND(),bond_ave,bond_std))+(C952-D$24)*cash*(_xlfn.NORM.INV(RAND(),cash_ave,cash_std))+(C952-D$24)))</f>
        <v/>
      </c>
      <c r="E952" s="156">
        <f>IF((D952&lt;=0),0,((D952-E$24)*Stock*(_xlfn.NORM.INV(RAND(),stock_ave,stock_std))+(D952-E$24)*Bonds*(_xlfn.NORM.INV(RAND(),bond_ave,bond_std))+(D952-E$24)*cash*(_xlfn.NORM.INV(RAND(),cash_ave,cash_std))+(D952-E$24)))</f>
        <v/>
      </c>
      <c r="F952" s="156">
        <f>IF((E952&lt;=0),0,((E952-F$24)*Stock*(_xlfn.NORM.INV(RAND(),stock_ave,stock_std))+(E952-F$24)*Bonds*(_xlfn.NORM.INV(RAND(),bond_ave,bond_std))+(E952-F$24)*cash*(_xlfn.NORM.INV(RAND(),cash_ave,cash_std))+(E952-F$24)))</f>
        <v/>
      </c>
      <c r="G952" s="156">
        <f>IF((F952&lt;=0),0,((F952-G$24)*Stock*(_xlfn.NORM.INV(RAND(),stock_ave,stock_std))+(F952-G$24)*Bonds*(_xlfn.NORM.INV(RAND(),bond_ave,bond_std))+(F952-G$24)*cash*(_xlfn.NORM.INV(RAND(),cash_ave,cash_std))+(F952-G$24)))</f>
        <v/>
      </c>
      <c r="H952" s="156">
        <f>IF((G952&lt;=0),0,((G952-H$24)*Stock*(_xlfn.NORM.INV(RAND(),stock_ave,stock_std))+(G952-H$24)*Bonds*(_xlfn.NORM.INV(RAND(),bond_ave,bond_std))+(G952-H$24)*cash*(_xlfn.NORM.INV(RAND(),cash_ave,cash_std))+(G952-H$24)))</f>
        <v/>
      </c>
      <c r="I952" s="156">
        <f>IF((H952&lt;=0),0,((H952-I$24)*Stock*(_xlfn.NORM.INV(RAND(),stock_ave,stock_std))+(H952-I$24)*Bonds*(_xlfn.NORM.INV(RAND(),bond_ave,bond_std))+(H952-I$24)*cash*(_xlfn.NORM.INV(RAND(),cash_ave,cash_std))+(H952-I$24)))</f>
        <v/>
      </c>
      <c r="J952" s="156">
        <f>IF((I952&lt;=0),0,((I952-J$24)*Stock*(_xlfn.NORM.INV(RAND(),stock_ave,stock_std))+(I952-J$24)*Bonds*(_xlfn.NORM.INV(RAND(),bond_ave,bond_std))+(I952-J$24)*cash*(_xlfn.NORM.INV(RAND(),cash_ave,cash_std))+(I952-J$24)))</f>
        <v/>
      </c>
      <c r="K952" s="156">
        <f>IF((J952&lt;=0),0,((J952-K$24)*Stock*(_xlfn.NORM.INV(RAND(),stock_ave,stock_std))+(J952-K$24)*Bonds*(_xlfn.NORM.INV(RAND(),bond_ave,bond_std))+(J952-K$24)*cash*(_xlfn.NORM.INV(RAND(),cash_ave,cash_std))+(J952-K$24)))</f>
        <v/>
      </c>
      <c r="L952" s="156">
        <f>IF((K952&lt;=0),0,((K952-L$24)*Stock*(_xlfn.NORM.INV(RAND(),stock_ave,stock_std))+(K952-L$24)*Bonds*(_xlfn.NORM.INV(RAND(),bond_ave,bond_std))+(K952-L$24)*cash*(_xlfn.NORM.INV(RAND(),cash_ave,cash_std))+(K952-L$24)))</f>
        <v/>
      </c>
      <c r="M952" s="156">
        <f>IF((L952&lt;=0),0,((L952-M$24)*Stock*(_xlfn.NORM.INV(RAND(),stock_ave,stock_std))+(L952-M$24)*Bonds*(_xlfn.NORM.INV(RAND(),bond_ave,bond_std))+(L952-M$24)*cash*(_xlfn.NORM.INV(RAND(),cash_ave,cash_std))+(L952-M$24)))</f>
        <v/>
      </c>
      <c r="N952" s="156">
        <f>IF((M952&lt;=0),0,((M952-N$24)*Stock*(_xlfn.NORM.INV(RAND(),stock_ave,stock_std))+(M952-N$24)*Bonds*(_xlfn.NORM.INV(RAND(),bond_ave,bond_std))+(M952-N$24)*cash*(_xlfn.NORM.INV(RAND(),cash_ave,cash_std))+(M952-N$24)))</f>
        <v/>
      </c>
      <c r="O952" s="156">
        <f>IF((N952&lt;=0),0,((N952-O$24)*Stock*(_xlfn.NORM.INV(RAND(),stock_ave,stock_std))+(N952-O$24)*Bonds*(_xlfn.NORM.INV(RAND(),bond_ave,bond_std))+(N952-O$24)*cash*(_xlfn.NORM.INV(RAND(),cash_ave,cash_std))+(N952-O$24)))</f>
        <v/>
      </c>
      <c r="P952" s="156">
        <f>IF((O952&lt;=0),0,((O952-P$24)*Stock*(_xlfn.NORM.INV(RAND(),stock_ave,stock_std))+(O952-P$24)*Bonds*(_xlfn.NORM.INV(RAND(),bond_ave,bond_std))+(O952-P$24)*cash*(_xlfn.NORM.INV(RAND(),cash_ave,cash_std))+(O952-P$24)))</f>
        <v/>
      </c>
      <c r="Q952" s="156">
        <f>IF((P952&lt;=0),0,((P952-Q$24)*Stock*(_xlfn.NORM.INV(RAND(),stock_ave,stock_std))+(P952-Q$24)*Bonds*(_xlfn.NORM.INV(RAND(),bond_ave,bond_std))+(P952-Q$24)*cash*(_xlfn.NORM.INV(RAND(),cash_ave,cash_std))+(P952-Q$24)))</f>
        <v/>
      </c>
      <c r="R952" s="156">
        <f>IF((Q952&lt;=0),0,((Q952-R$24)*Stock*(_xlfn.NORM.INV(RAND(),stock_ave,stock_std))+(Q952-R$24)*Bonds*(_xlfn.NORM.INV(RAND(),bond_ave,bond_std))+(Q952-R$24)*cash*(_xlfn.NORM.INV(RAND(),cash_ave,cash_std))+(Q952-R$24)))</f>
        <v/>
      </c>
      <c r="S952" s="156">
        <f>IF((R952&lt;=0),0,((R952-S$24)*Stock*(_xlfn.NORM.INV(RAND(),stock_ave,stock_std))+(R952-S$24)*Bonds*(_xlfn.NORM.INV(RAND(),bond_ave,bond_std))+(R952-S$24)*cash*(_xlfn.NORM.INV(RAND(),cash_ave,cash_std))+(R952-S$24)))</f>
        <v/>
      </c>
      <c r="T952" s="156">
        <f>IF((S952&lt;=0),0,((S952-T$24)*Stock*(_xlfn.NORM.INV(RAND(),stock_ave,stock_std))+(S952-T$24)*Bonds*(_xlfn.NORM.INV(RAND(),bond_ave,bond_std))+(S952-T$24)*cash*(_xlfn.NORM.INV(RAND(),cash_ave,cash_std))+(S952-T$24)))</f>
        <v/>
      </c>
      <c r="U952" s="156">
        <f>IF((T952&lt;=0),0,((T952-U$24)*Stock*(_xlfn.NORM.INV(RAND(),stock_ave,stock_std))+(T952-U$24)*Bonds*(_xlfn.NORM.INV(RAND(),bond_ave,bond_std))+(T952-U$24)*cash*(_xlfn.NORM.INV(RAND(),cash_ave,cash_std))+(T952-U$24)))</f>
        <v/>
      </c>
      <c r="V952" s="156">
        <f>IF((U952&lt;=0),0,((U952-V$24)*Stock*(_xlfn.NORM.INV(RAND(),stock_ave,stock_std))+(U952-V$24)*Bonds*(_xlfn.NORM.INV(RAND(),bond_ave,bond_std))+(U952-V$24)*cash*(_xlfn.NORM.INV(RAND(),cash_ave,cash_std))+(U952-V$24)))</f>
        <v/>
      </c>
      <c r="W952" s="156">
        <f>IF((V952&lt;=0),0,((V952-W$24)*Stock*(_xlfn.NORM.INV(RAND(),stock_ave,stock_std))+(V952-W$24)*Bonds*(_xlfn.NORM.INV(RAND(),bond_ave,bond_std))+(V952-W$24)*cash*(_xlfn.NORM.INV(RAND(),cash_ave,cash_std))+(V952-W$24)))</f>
        <v/>
      </c>
      <c r="X952" s="156">
        <f>IF((W952&lt;=0),0,((W952-X$24)*Stock*(_xlfn.NORM.INV(RAND(),stock_ave,stock_std))+(W952-X$24)*Bonds*(_xlfn.NORM.INV(RAND(),bond_ave,bond_std))+(W952-X$24)*cash*(_xlfn.NORM.INV(RAND(),cash_ave,cash_std))+(W952-X$24)))</f>
        <v/>
      </c>
      <c r="Y952" s="156">
        <f>IF((X952&lt;=0),0,((X952-Y$24)*Stock*(_xlfn.NORM.INV(RAND(),stock_ave,stock_std))+(X952-Y$24)*Bonds*(_xlfn.NORM.INV(RAND(),bond_ave,bond_std))+(X952-Y$24)*cash*(_xlfn.NORM.INV(RAND(),cash_ave,cash_std))+(X952-Y$24)))</f>
        <v/>
      </c>
      <c r="Z952" s="156">
        <f>IF((Y952&lt;=0),0,((Y952-Z$24)*Stock*(_xlfn.NORM.INV(RAND(),stock_ave,stock_std))+(Y952-Z$24)*Bonds*(_xlfn.NORM.INV(RAND(),bond_ave,bond_std))+(Y952-Z$24)*cash*(_xlfn.NORM.INV(RAND(),cash_ave,cash_std))+(Y952-Z$24)))</f>
        <v/>
      </c>
      <c r="AA952" s="156">
        <f>IF((Z952&lt;=0),0,((Z952-AA$24)*Stock*(_xlfn.NORM.INV(RAND(),stock_ave,stock_std))+(Z952-AA$24)*Bonds*(_xlfn.NORM.INV(RAND(),bond_ave,bond_std))+(Z952-AA$24)*cash*(_xlfn.NORM.INV(RAND(),cash_ave,cash_std))+(Z952-AA$24)))</f>
        <v/>
      </c>
      <c r="AB952" s="156">
        <f>IF((AA952&lt;=0),0,((AA952-AB$24)*Stock*(_xlfn.NORM.INV(RAND(),stock_ave,stock_std))+(AA952-AB$24)*Bonds*(_xlfn.NORM.INV(RAND(),bond_ave,bond_std))+(AA952-AB$24)*cash*(_xlfn.NORM.INV(RAND(),cash_ave,cash_std))+(AA952-AB$24)))</f>
        <v/>
      </c>
      <c r="AC952" s="156">
        <f>IF((AB952&lt;=0),0,((AB952-AC$24)*Stock*(_xlfn.NORM.INV(RAND(),stock_ave,stock_std))+(AB952-AC$24)*Bonds*(_xlfn.NORM.INV(RAND(),bond_ave,bond_std))+(AB952-AC$24)*cash*(_xlfn.NORM.INV(RAND(),cash_ave,cash_std))+(AB952-AC$24)))</f>
        <v/>
      </c>
      <c r="AD952" s="156">
        <f>IF((AC952&lt;=0),0,((AC952-AD$24)*Stock*(_xlfn.NORM.INV(RAND(),stock_ave,stock_std))+(AC952-AD$24)*Bonds*(_xlfn.NORM.INV(RAND(),bond_ave,bond_std))+(AC952-AD$24)*cash*(_xlfn.NORM.INV(RAND(),cash_ave,cash_std))+(AC952-AD$24)))</f>
        <v/>
      </c>
      <c r="AE952" s="156">
        <f>IF((AD952&lt;=0),0,((AD952-AE$24)*Stock*(_xlfn.NORM.INV(RAND(),stock_ave,stock_std))+(AD952-AE$24)*Bonds*(_xlfn.NORM.INV(RAND(),bond_ave,bond_std))+(AD952-AE$24)*cash*(_xlfn.NORM.INV(RAND(),cash_ave,cash_std))+(AD952-AE$24)))</f>
        <v/>
      </c>
      <c r="AF952" s="156">
        <f>IF((AE952&lt;=0),0,((AE952-AF$24)*Stock*(_xlfn.NORM.INV(RAND(),stock_ave,stock_std))+(AE952-AF$24)*Bonds*(_xlfn.NORM.INV(RAND(),bond_ave,bond_std))+(AE952-AF$24)*cash*(_xlfn.NORM.INV(RAND(),cash_ave,cash_std))+(AE952-AF$24)))</f>
        <v/>
      </c>
      <c r="AG952" s="156">
        <f>IF((AF952&lt;=0),0,((AF952-AG$24)*Stock*(_xlfn.NORM.INV(RAND(),stock_ave,stock_std))+(AF952-AG$24)*Bonds*(_xlfn.NORM.INV(RAND(),bond_ave,bond_std))+(AF952-AG$24)*cash*(_xlfn.NORM.INV(RAND(),cash_ave,cash_std))+(AF952-AG$24)))</f>
        <v/>
      </c>
      <c r="AH952" s="156">
        <f>IF((AG952&lt;=0),0,((AG952-AH$24)*Stock*(_xlfn.NORM.INV(RAND(),stock_ave,stock_std))+(AG952-AH$24)*Bonds*(_xlfn.NORM.INV(RAND(),bond_ave,bond_std))+(AG952-AH$24)*cash*(_xlfn.NORM.INV(RAND(),cash_ave,cash_std))+(AG952-AH$24)))</f>
        <v/>
      </c>
      <c r="AI952" s="156">
        <f>IF((AH952&lt;=0),0,((AH952-AI$24)*Stock*(_xlfn.NORM.INV(RAND(),stock_ave,stock_std))+(AH952-AI$24)*Bonds*(_xlfn.NORM.INV(RAND(),bond_ave,bond_std))+(AH952-AI$24)*cash*(_xlfn.NORM.INV(RAND(),cash_ave,cash_std))+(AH952-AI$24)))</f>
        <v/>
      </c>
      <c r="AJ952" s="156">
        <f>IF((AI952&lt;=0),0,((AI952-AJ$24)*Stock*(_xlfn.NORM.INV(RAND(),stock_ave,stock_std))+(AI952-AJ$24)*Bonds*(_xlfn.NORM.INV(RAND(),bond_ave,bond_std))+(AI952-AJ$24)*cash*(_xlfn.NORM.INV(RAND(),cash_ave,cash_std))+(AI952-AJ$24)))</f>
        <v/>
      </c>
      <c r="AK952" s="156">
        <f>IF((AJ952&lt;=0),0,((AJ952-AK$24)*Stock*(_xlfn.NORM.INV(RAND(),stock_ave,stock_std))+(AJ952-AK$24)*Bonds*(_xlfn.NORM.INV(RAND(),bond_ave,bond_std))+(AJ952-AK$24)*cash*(_xlfn.NORM.INV(RAND(),cash_ave,cash_std))+(AJ952-AK$24)))</f>
        <v/>
      </c>
      <c r="AL952" s="156">
        <f>IF((AK952&lt;=0),0,((AK952-AL$24)*Stock*(_xlfn.NORM.INV(RAND(),stock_ave,stock_std))+(AK952-AL$24)*Bonds*(_xlfn.NORM.INV(RAND(),bond_ave,bond_std))+(AK952-AL$24)*cash*(_xlfn.NORM.INV(RAND(),cash_ave,cash_std))+(AK952-AL$24)))</f>
        <v/>
      </c>
      <c r="AM952" s="156">
        <f>IF((AL952&lt;=0),0,((AL952-AM$24)*Stock*(_xlfn.NORM.INV(RAND(),stock_ave,stock_std))+(AL952-AM$24)*Bonds*(_xlfn.NORM.INV(RAND(),bond_ave,bond_std))+(AL952-AM$24)*cash*(_xlfn.NORM.INV(RAND(),cash_ave,cash_std))+(AL952-AM$24)))</f>
        <v/>
      </c>
      <c r="AN952" s="156">
        <f>IF((AM952&lt;=0),0,((AM952-AN$24)*Stock*(_xlfn.NORM.INV(RAND(),stock_ave,stock_std))+(AM952-AN$24)*Bonds*(_xlfn.NORM.INV(RAND(),bond_ave,bond_std))+(AM952-AN$24)*cash*(_xlfn.NORM.INV(RAND(),cash_ave,cash_std))+(AM952-AN$24)))</f>
        <v/>
      </c>
      <c r="AO952" s="156">
        <f>IF((AN952&lt;=0),0,((AN952-AO$24)*Stock*(_xlfn.NORM.INV(RAND(),stock_ave,stock_std))+(AN952-AO$24)*Bonds*(_xlfn.NORM.INV(RAND(),bond_ave,bond_std))+(AN952-AO$24)*cash*(_xlfn.NORM.INV(RAND(),cash_ave,cash_std))+(AN952-AO$24)))</f>
        <v/>
      </c>
      <c r="AP952" s="156">
        <f>IF((AO952&lt;=0),0,((AO952-AP$24)*Stock*(_xlfn.NORM.INV(RAND(),stock_ave,stock_std))+(AO952-AP$24)*Bonds*(_xlfn.NORM.INV(RAND(),bond_ave,bond_std))+(AO952-AP$24)*cash*(_xlfn.NORM.INV(RAND(),cash_ave,cash_std))+(AO952-AP$24)))</f>
        <v/>
      </c>
      <c r="AQ952" s="156">
        <f>IF((AP952&lt;=0),0,((AP952-AQ$24)*Stock*(_xlfn.NORM.INV(RAND(),stock_ave,stock_std))+(AP952-AQ$24)*Bonds*(_xlfn.NORM.INV(RAND(),bond_ave,bond_std))+(AP952-AQ$24)*cash*(_xlfn.NORM.INV(RAND(),cash_ave,cash_std))+(AP952-AQ$24)))</f>
        <v/>
      </c>
      <c r="AR952" s="156">
        <f>IF((AQ952&lt;=0),0,((AQ952-AR$24)*Stock*(_xlfn.NORM.INV(RAND(),stock_ave,stock_std))+(AQ952-AR$24)*Bonds*(_xlfn.NORM.INV(RAND(),bond_ave,bond_std))+(AQ952-AR$24)*cash*(_xlfn.NORM.INV(RAND(),cash_ave,cash_std))+(AQ952-AR$24)))</f>
        <v/>
      </c>
      <c r="AS952" s="156">
        <f>IF((AR952&lt;=0),0,((AR952-AS$24)*Stock*(_xlfn.NORM.INV(RAND(),stock_ave,stock_std))+(AR952-AS$24)*Bonds*(_xlfn.NORM.INV(RAND(),bond_ave,bond_std))+(AR952-AS$24)*cash*(_xlfn.NORM.INV(RAND(),cash_ave,cash_std))+(AR952-AS$24)))</f>
        <v/>
      </c>
      <c r="AT952" s="156">
        <f>IF((AS952&lt;=0),0,((AS952-AT$24)*Stock*(_xlfn.NORM.INV(RAND(),stock_ave,stock_std))+(AS952-AT$24)*Bonds*(_xlfn.NORM.INV(RAND(),bond_ave,bond_std))+(AS952-AT$24)*cash*(_xlfn.NORM.INV(RAND(),cash_ave,cash_std))+(AS952-AT$24)))</f>
        <v/>
      </c>
      <c r="AU952" s="156">
        <f>IF((AT952&lt;=0),0,((AT952-AU$24)*Stock*(_xlfn.NORM.INV(RAND(),stock_ave,stock_std))+(AT952-AU$24)*Bonds*(_xlfn.NORM.INV(RAND(),bond_ave,bond_std))+(AT952-AU$24)*cash*(_xlfn.NORM.INV(RAND(),cash_ave,cash_std))+(AT952-AU$24)))</f>
        <v/>
      </c>
      <c r="AV952" s="156">
        <f>IF((AU952&lt;=0),0,((AU952-AV$24)*Stock*(_xlfn.NORM.INV(RAND(),stock_ave,stock_std))+(AU952-AV$24)*Bonds*(_xlfn.NORM.INV(RAND(),bond_ave,bond_std))+(AU952-AV$24)*cash*(_xlfn.NORM.INV(RAND(),cash_ave,cash_std))+(AU952-AV$24)))</f>
        <v/>
      </c>
      <c r="AW952" s="156">
        <f>IF((AV952&lt;=0),0,((AV952-AW$24)*Stock*(_xlfn.NORM.INV(RAND(),stock_ave,stock_std))+(AV952-AW$24)*Bonds*(_xlfn.NORM.INV(RAND(),bond_ave,bond_std))+(AV952-AW$24)*cash*(_xlfn.NORM.INV(RAND(),cash_ave,cash_std))+(AV952-AW$24)))</f>
        <v/>
      </c>
      <c r="AX952" s="159" t="n"/>
      <c r="AY952" s="159" t="n"/>
      <c r="AZ952" s="159" t="n"/>
      <c r="BA952" s="159" t="n"/>
      <c r="BB952" s="159" t="n"/>
    </row>
    <row r="953">
      <c r="C953" s="147" t="n"/>
      <c r="D953" s="61">
        <f>+D952-IF(D$18&gt;74,(D952/D$25)*$C$10)</f>
        <v/>
      </c>
      <c r="E953" s="61">
        <f>+E952-IF(E$18&gt;74,(E952/E$25)*$C$10)</f>
        <v/>
      </c>
      <c r="F953" s="61">
        <f>+F952-IF(F$18&gt;74,(F952/F$25)*$C$10)</f>
        <v/>
      </c>
      <c r="G953" s="61">
        <f>+G952-IF(G$18&gt;74,(G952/G$25)*$C$10)</f>
        <v/>
      </c>
      <c r="H953" s="61">
        <f>+H952-IF(H$18&gt;74,(H952/H$25)*$C$10)</f>
        <v/>
      </c>
      <c r="I953" s="61">
        <f>+I952-IF(I$18&gt;74,(I952/I$25)*$C$10)</f>
        <v/>
      </c>
      <c r="J953" s="61">
        <f>+J952-IF(J$18&gt;74,(J952/J$25)*$C$10)</f>
        <v/>
      </c>
      <c r="K953" s="61">
        <f>+K952-IF(K$18&gt;74,(K952/K$25)*$C$10)</f>
        <v/>
      </c>
      <c r="L953" s="61">
        <f>+L952-IF(L$18&gt;74,(L952/L$25)*$C$10)</f>
        <v/>
      </c>
      <c r="M953" s="61">
        <f>+M952-IF(M$18&gt;74,(M952/M$25)*$C$10)</f>
        <v/>
      </c>
      <c r="N953" s="61">
        <f>+N952-IF(N$18&gt;74,(N952/N$25)*$C$10)</f>
        <v/>
      </c>
      <c r="O953" s="61">
        <f>+O952-IF(O$18&gt;74,(O952/O$25)*$C$10)</f>
        <v/>
      </c>
      <c r="P953" s="61">
        <f>+P952-IF(P$18&gt;74,(P952/P$25)*$C$10)</f>
        <v/>
      </c>
      <c r="Q953" s="61">
        <f>+Q952-IF(Q$18&gt;74,(Q952/Q$25)*$C$10)</f>
        <v/>
      </c>
      <c r="R953" s="61">
        <f>+R952-IF(R$18&gt;74,(R952/R$25)*$C$10)</f>
        <v/>
      </c>
      <c r="S953" s="61">
        <f>+S952-IF(S$18&gt;74,(S952/S$25)*$C$10)</f>
        <v/>
      </c>
      <c r="T953" s="61">
        <f>+T952-IF(T$18&gt;74,(T952/T$25)*$C$10)</f>
        <v/>
      </c>
      <c r="U953" s="61">
        <f>+U952-IF(U$18&gt;74,(U952/U$25)*$C$10)</f>
        <v/>
      </c>
      <c r="V953" s="61">
        <f>+V952-IF(V$18&gt;74,(V952/V$25)*$C$10)</f>
        <v/>
      </c>
      <c r="W953" s="61">
        <f>+W952-IF(W$18&gt;74,(W952/W$25)*$C$10)</f>
        <v/>
      </c>
      <c r="X953" s="61">
        <f>+X952-IF(X$18&gt;74,(X952/X$25)*$C$10)</f>
        <v/>
      </c>
      <c r="Y953" s="61">
        <f>+Y952-IF(Y$18&gt;74,(Y952/Y$25)*$C$10)</f>
        <v/>
      </c>
      <c r="Z953" s="61">
        <f>+Z952-IF(Z$18&gt;74,(Z952/Z$25)*$C$10)</f>
        <v/>
      </c>
      <c r="AA953" s="61">
        <f>+AA952-IF(AA$18&gt;74,(AA952/AA$25)*$C$10)</f>
        <v/>
      </c>
      <c r="AB953" s="61">
        <f>+AB952-IF(AB$18&gt;74,(AB952/AB$25)*$C$10)</f>
        <v/>
      </c>
      <c r="AC953" s="61">
        <f>+AC952-IF(AC$18&gt;74,(AC952/AC$25)*$C$10)</f>
        <v/>
      </c>
      <c r="AD953" s="61">
        <f>+AD952-IF(AD$18&gt;74,(AD952/AD$25)*$C$10)</f>
        <v/>
      </c>
      <c r="AE953" s="61">
        <f>+AE952-IF(AE$18&gt;74,(AE952/AE$25)*$C$10)</f>
        <v/>
      </c>
      <c r="AF953" s="61">
        <f>+AF952-IF(AF$18&gt;74,(AF952/AF$25)*$C$10)</f>
        <v/>
      </c>
      <c r="AG953" s="61">
        <f>+AG952-IF(AG$18&gt;74,(AG952/AG$25)*$C$10)</f>
        <v/>
      </c>
      <c r="AH953" s="61">
        <f>+AH952-IF(AH$18&gt;74,(AH952/AH$25)*$C$10)</f>
        <v/>
      </c>
      <c r="AI953" s="61">
        <f>+AI952-IF(AI$18&gt;74,(AI952/AI$25)*$C$10)</f>
        <v/>
      </c>
      <c r="AJ953" s="61">
        <f>+AJ952-IF(AJ$18&gt;74,(AJ952/AJ$25)*$C$10)</f>
        <v/>
      </c>
      <c r="AK953" s="61">
        <f>+AK952-IF(AK$18&gt;74,(AK952/AK$25)*$C$10)</f>
        <v/>
      </c>
      <c r="AL953" s="61">
        <f>+AL952-IF(AL$18&gt;74,(AL952/AL$25)*$C$10)</f>
        <v/>
      </c>
      <c r="AM953" s="61">
        <f>+AM952-IF(AM$18&gt;74,(AM952/AM$25)*$C$10)</f>
        <v/>
      </c>
      <c r="AN953" s="61">
        <f>+AN952-IF(AN$18&gt;74,(AN952/AN$25)*$C$10)</f>
        <v/>
      </c>
      <c r="AO953" s="61">
        <f>+AO952-IF(AO$18&gt;74,(AO952/AO$25)*$C$10)</f>
        <v/>
      </c>
      <c r="AP953" s="61">
        <f>+AP952-IF(AP$18&gt;74,(AP952/AP$25)*$C$10)</f>
        <v/>
      </c>
      <c r="AQ953" s="61">
        <f>+AQ952-IF(AQ$18&gt;74,(AQ952/AQ$25)*$C$10)</f>
        <v/>
      </c>
      <c r="AR953" s="61">
        <f>+AR952-IF(AR$18&gt;74,(AR952/AR$25)*$C$10)</f>
        <v/>
      </c>
      <c r="AS953" s="61">
        <f>+AS952-IF(AS$18&gt;74,(AS952/AS$25)*$C$10)</f>
        <v/>
      </c>
      <c r="AT953" s="61">
        <f>+AT952-IF(AT$18&gt;74,(AT952/AT$25)*$C$10)</f>
        <v/>
      </c>
      <c r="AU953" s="61">
        <f>+AU952-IF(AU$18&gt;74,(AU952/AU$25)*$C$10)</f>
        <v/>
      </c>
      <c r="AV953" s="61">
        <f>+AV952-IF(AV$18&gt;74,(AV952/AV$25)*$C$10)</f>
        <v/>
      </c>
      <c r="AW953" s="61">
        <f>+AW952-IF(AW$18&gt;74,(AW952/AW$25)*$C$10)</f>
        <v/>
      </c>
      <c r="AX953" s="35">
        <f>IF(AW953&gt;0,1,0)</f>
        <v/>
      </c>
      <c r="AY953" s="35">
        <f>IF(AL953&gt;0,1,0)</f>
        <v/>
      </c>
      <c r="AZ953" s="35">
        <f>IF(AG953&gt;0,1,0)</f>
        <v/>
      </c>
      <c r="BA953" s="35">
        <f>IF(AB953&gt;0,1,0)</f>
        <v/>
      </c>
      <c r="BB953" s="35">
        <f>IF(W953&gt;0,1,0)</f>
        <v/>
      </c>
    </row>
    <row r="954">
      <c r="B954" s="154" t="inlineStr">
        <is>
          <t>trial 464</t>
        </is>
      </c>
      <c r="C954" s="155">
        <f>+start-C951</f>
        <v/>
      </c>
      <c r="D954" s="156">
        <f>IF((C954&lt;=0),0,((C954-D$24)*Stock*(_xlfn.NORM.INV(RAND(),stock_ave,stock_std))+(C954-D$24)*Bonds*(_xlfn.NORM.INV(RAND(),bond_ave,bond_std))+(C954-D$24)*cash*(_xlfn.NORM.INV(RAND(),cash_ave,cash_std))+(C954-D$24)))</f>
        <v/>
      </c>
      <c r="E954" s="156">
        <f>IF((D954&lt;=0),0,((D954-E$24)*Stock*(_xlfn.NORM.INV(RAND(),stock_ave,stock_std))+(D954-E$24)*Bonds*(_xlfn.NORM.INV(RAND(),bond_ave,bond_std))+(D954-E$24)*cash*(_xlfn.NORM.INV(RAND(),cash_ave,cash_std))+(D954-E$24)))</f>
        <v/>
      </c>
      <c r="F954" s="156">
        <f>IF((E954&lt;=0),0,((E954-F$24)*Stock*(_xlfn.NORM.INV(RAND(),stock_ave,stock_std))+(E954-F$24)*Bonds*(_xlfn.NORM.INV(RAND(),bond_ave,bond_std))+(E954-F$24)*cash*(_xlfn.NORM.INV(RAND(),cash_ave,cash_std))+(E954-F$24)))</f>
        <v/>
      </c>
      <c r="G954" s="156">
        <f>IF((F954&lt;=0),0,((F954-G$24)*Stock*(_xlfn.NORM.INV(RAND(),stock_ave,stock_std))+(F954-G$24)*Bonds*(_xlfn.NORM.INV(RAND(),bond_ave,bond_std))+(F954-G$24)*cash*(_xlfn.NORM.INV(RAND(),cash_ave,cash_std))+(F954-G$24)))</f>
        <v/>
      </c>
      <c r="H954" s="156">
        <f>IF((G954&lt;=0),0,((G954-H$24)*Stock*(_xlfn.NORM.INV(RAND(),stock_ave,stock_std))+(G954-H$24)*Bonds*(_xlfn.NORM.INV(RAND(),bond_ave,bond_std))+(G954-H$24)*cash*(_xlfn.NORM.INV(RAND(),cash_ave,cash_std))+(G954-H$24)))</f>
        <v/>
      </c>
      <c r="I954" s="156">
        <f>IF((H954&lt;=0),0,((H954-I$24)*Stock*(_xlfn.NORM.INV(RAND(),stock_ave,stock_std))+(H954-I$24)*Bonds*(_xlfn.NORM.INV(RAND(),bond_ave,bond_std))+(H954-I$24)*cash*(_xlfn.NORM.INV(RAND(),cash_ave,cash_std))+(H954-I$24)))</f>
        <v/>
      </c>
      <c r="J954" s="156">
        <f>IF((I954&lt;=0),0,((I954-J$24)*Stock*(_xlfn.NORM.INV(RAND(),stock_ave,stock_std))+(I954-J$24)*Bonds*(_xlfn.NORM.INV(RAND(),bond_ave,bond_std))+(I954-J$24)*cash*(_xlfn.NORM.INV(RAND(),cash_ave,cash_std))+(I954-J$24)))</f>
        <v/>
      </c>
      <c r="K954" s="156">
        <f>IF((J954&lt;=0),0,((J954-K$24)*Stock*(_xlfn.NORM.INV(RAND(),stock_ave,stock_std))+(J954-K$24)*Bonds*(_xlfn.NORM.INV(RAND(),bond_ave,bond_std))+(J954-K$24)*cash*(_xlfn.NORM.INV(RAND(),cash_ave,cash_std))+(J954-K$24)))</f>
        <v/>
      </c>
      <c r="L954" s="156">
        <f>IF((K954&lt;=0),0,((K954-L$24)*Stock*(_xlfn.NORM.INV(RAND(),stock_ave,stock_std))+(K954-L$24)*Bonds*(_xlfn.NORM.INV(RAND(),bond_ave,bond_std))+(K954-L$24)*cash*(_xlfn.NORM.INV(RAND(),cash_ave,cash_std))+(K954-L$24)))</f>
        <v/>
      </c>
      <c r="M954" s="156">
        <f>IF((L954&lt;=0),0,((L954-M$24)*Stock*(_xlfn.NORM.INV(RAND(),stock_ave,stock_std))+(L954-M$24)*Bonds*(_xlfn.NORM.INV(RAND(),bond_ave,bond_std))+(L954-M$24)*cash*(_xlfn.NORM.INV(RAND(),cash_ave,cash_std))+(L954-M$24)))</f>
        <v/>
      </c>
      <c r="N954" s="156">
        <f>IF((M954&lt;=0),0,((M954-N$24)*Stock*(_xlfn.NORM.INV(RAND(),stock_ave,stock_std))+(M954-N$24)*Bonds*(_xlfn.NORM.INV(RAND(),bond_ave,bond_std))+(M954-N$24)*cash*(_xlfn.NORM.INV(RAND(),cash_ave,cash_std))+(M954-N$24)))</f>
        <v/>
      </c>
      <c r="O954" s="156">
        <f>IF((N954&lt;=0),0,((N954-O$24)*Stock*(_xlfn.NORM.INV(RAND(),stock_ave,stock_std))+(N954-O$24)*Bonds*(_xlfn.NORM.INV(RAND(),bond_ave,bond_std))+(N954-O$24)*cash*(_xlfn.NORM.INV(RAND(),cash_ave,cash_std))+(N954-O$24)))</f>
        <v/>
      </c>
      <c r="P954" s="156">
        <f>IF((O954&lt;=0),0,((O954-P$24)*Stock*(_xlfn.NORM.INV(RAND(),stock_ave,stock_std))+(O954-P$24)*Bonds*(_xlfn.NORM.INV(RAND(),bond_ave,bond_std))+(O954-P$24)*cash*(_xlfn.NORM.INV(RAND(),cash_ave,cash_std))+(O954-P$24)))</f>
        <v/>
      </c>
      <c r="Q954" s="156">
        <f>IF((P954&lt;=0),0,((P954-Q$24)*Stock*(_xlfn.NORM.INV(RAND(),stock_ave,stock_std))+(P954-Q$24)*Bonds*(_xlfn.NORM.INV(RAND(),bond_ave,bond_std))+(P954-Q$24)*cash*(_xlfn.NORM.INV(RAND(),cash_ave,cash_std))+(P954-Q$24)))</f>
        <v/>
      </c>
      <c r="R954" s="156">
        <f>IF((Q954&lt;=0),0,((Q954-R$24)*Stock*(_xlfn.NORM.INV(RAND(),stock_ave,stock_std))+(Q954-R$24)*Bonds*(_xlfn.NORM.INV(RAND(),bond_ave,bond_std))+(Q954-R$24)*cash*(_xlfn.NORM.INV(RAND(),cash_ave,cash_std))+(Q954-R$24)))</f>
        <v/>
      </c>
      <c r="S954" s="156">
        <f>IF((R954&lt;=0),0,((R954-S$24)*Stock*(_xlfn.NORM.INV(RAND(),stock_ave,stock_std))+(R954-S$24)*Bonds*(_xlfn.NORM.INV(RAND(),bond_ave,bond_std))+(R954-S$24)*cash*(_xlfn.NORM.INV(RAND(),cash_ave,cash_std))+(R954-S$24)))</f>
        <v/>
      </c>
      <c r="T954" s="156">
        <f>IF((S954&lt;=0),0,((S954-T$24)*Stock*(_xlfn.NORM.INV(RAND(),stock_ave,stock_std))+(S954-T$24)*Bonds*(_xlfn.NORM.INV(RAND(),bond_ave,bond_std))+(S954-T$24)*cash*(_xlfn.NORM.INV(RAND(),cash_ave,cash_std))+(S954-T$24)))</f>
        <v/>
      </c>
      <c r="U954" s="156">
        <f>IF((T954&lt;=0),0,((T954-U$24)*Stock*(_xlfn.NORM.INV(RAND(),stock_ave,stock_std))+(T954-U$24)*Bonds*(_xlfn.NORM.INV(RAND(),bond_ave,bond_std))+(T954-U$24)*cash*(_xlfn.NORM.INV(RAND(),cash_ave,cash_std))+(T954-U$24)))</f>
        <v/>
      </c>
      <c r="V954" s="156">
        <f>IF((U954&lt;=0),0,((U954-V$24)*Stock*(_xlfn.NORM.INV(RAND(),stock_ave,stock_std))+(U954-V$24)*Bonds*(_xlfn.NORM.INV(RAND(),bond_ave,bond_std))+(U954-V$24)*cash*(_xlfn.NORM.INV(RAND(),cash_ave,cash_std))+(U954-V$24)))</f>
        <v/>
      </c>
      <c r="W954" s="156">
        <f>IF((V954&lt;=0),0,((V954-W$24)*Stock*(_xlfn.NORM.INV(RAND(),stock_ave,stock_std))+(V954-W$24)*Bonds*(_xlfn.NORM.INV(RAND(),bond_ave,bond_std))+(V954-W$24)*cash*(_xlfn.NORM.INV(RAND(),cash_ave,cash_std))+(V954-W$24)))</f>
        <v/>
      </c>
      <c r="X954" s="156">
        <f>IF((W954&lt;=0),0,((W954-X$24)*Stock*(_xlfn.NORM.INV(RAND(),stock_ave,stock_std))+(W954-X$24)*Bonds*(_xlfn.NORM.INV(RAND(),bond_ave,bond_std))+(W954-X$24)*cash*(_xlfn.NORM.INV(RAND(),cash_ave,cash_std))+(W954-X$24)))</f>
        <v/>
      </c>
      <c r="Y954" s="156">
        <f>IF((X954&lt;=0),0,((X954-Y$24)*Stock*(_xlfn.NORM.INV(RAND(),stock_ave,stock_std))+(X954-Y$24)*Bonds*(_xlfn.NORM.INV(RAND(),bond_ave,bond_std))+(X954-Y$24)*cash*(_xlfn.NORM.INV(RAND(),cash_ave,cash_std))+(X954-Y$24)))</f>
        <v/>
      </c>
      <c r="Z954" s="156">
        <f>IF((Y954&lt;=0),0,((Y954-Z$24)*Stock*(_xlfn.NORM.INV(RAND(),stock_ave,stock_std))+(Y954-Z$24)*Bonds*(_xlfn.NORM.INV(RAND(),bond_ave,bond_std))+(Y954-Z$24)*cash*(_xlfn.NORM.INV(RAND(),cash_ave,cash_std))+(Y954-Z$24)))</f>
        <v/>
      </c>
      <c r="AA954" s="156">
        <f>IF((Z954&lt;=0),0,((Z954-AA$24)*Stock*(_xlfn.NORM.INV(RAND(),stock_ave,stock_std))+(Z954-AA$24)*Bonds*(_xlfn.NORM.INV(RAND(),bond_ave,bond_std))+(Z954-AA$24)*cash*(_xlfn.NORM.INV(RAND(),cash_ave,cash_std))+(Z954-AA$24)))</f>
        <v/>
      </c>
      <c r="AB954" s="156">
        <f>IF((AA954&lt;=0),0,((AA954-AB$24)*Stock*(_xlfn.NORM.INV(RAND(),stock_ave,stock_std))+(AA954-AB$24)*Bonds*(_xlfn.NORM.INV(RAND(),bond_ave,bond_std))+(AA954-AB$24)*cash*(_xlfn.NORM.INV(RAND(),cash_ave,cash_std))+(AA954-AB$24)))</f>
        <v/>
      </c>
      <c r="AC954" s="156">
        <f>IF((AB954&lt;=0),0,((AB954-AC$24)*Stock*(_xlfn.NORM.INV(RAND(),stock_ave,stock_std))+(AB954-AC$24)*Bonds*(_xlfn.NORM.INV(RAND(),bond_ave,bond_std))+(AB954-AC$24)*cash*(_xlfn.NORM.INV(RAND(),cash_ave,cash_std))+(AB954-AC$24)))</f>
        <v/>
      </c>
      <c r="AD954" s="156">
        <f>IF((AC954&lt;=0),0,((AC954-AD$24)*Stock*(_xlfn.NORM.INV(RAND(),stock_ave,stock_std))+(AC954-AD$24)*Bonds*(_xlfn.NORM.INV(RAND(),bond_ave,bond_std))+(AC954-AD$24)*cash*(_xlfn.NORM.INV(RAND(),cash_ave,cash_std))+(AC954-AD$24)))</f>
        <v/>
      </c>
      <c r="AE954" s="156">
        <f>IF((AD954&lt;=0),0,((AD954-AE$24)*Stock*(_xlfn.NORM.INV(RAND(),stock_ave,stock_std))+(AD954-AE$24)*Bonds*(_xlfn.NORM.INV(RAND(),bond_ave,bond_std))+(AD954-AE$24)*cash*(_xlfn.NORM.INV(RAND(),cash_ave,cash_std))+(AD954-AE$24)))</f>
        <v/>
      </c>
      <c r="AF954" s="156">
        <f>IF((AE954&lt;=0),0,((AE954-AF$24)*Stock*(_xlfn.NORM.INV(RAND(),stock_ave,stock_std))+(AE954-AF$24)*Bonds*(_xlfn.NORM.INV(RAND(),bond_ave,bond_std))+(AE954-AF$24)*cash*(_xlfn.NORM.INV(RAND(),cash_ave,cash_std))+(AE954-AF$24)))</f>
        <v/>
      </c>
      <c r="AG954" s="156">
        <f>IF((AF954&lt;=0),0,((AF954-AG$24)*Stock*(_xlfn.NORM.INV(RAND(),stock_ave,stock_std))+(AF954-AG$24)*Bonds*(_xlfn.NORM.INV(RAND(),bond_ave,bond_std))+(AF954-AG$24)*cash*(_xlfn.NORM.INV(RAND(),cash_ave,cash_std))+(AF954-AG$24)))</f>
        <v/>
      </c>
      <c r="AH954" s="156">
        <f>IF((AG954&lt;=0),0,((AG954-AH$24)*Stock*(_xlfn.NORM.INV(RAND(),stock_ave,stock_std))+(AG954-AH$24)*Bonds*(_xlfn.NORM.INV(RAND(),bond_ave,bond_std))+(AG954-AH$24)*cash*(_xlfn.NORM.INV(RAND(),cash_ave,cash_std))+(AG954-AH$24)))</f>
        <v/>
      </c>
      <c r="AI954" s="156">
        <f>IF((AH954&lt;=0),0,((AH954-AI$24)*Stock*(_xlfn.NORM.INV(RAND(),stock_ave,stock_std))+(AH954-AI$24)*Bonds*(_xlfn.NORM.INV(RAND(),bond_ave,bond_std))+(AH954-AI$24)*cash*(_xlfn.NORM.INV(RAND(),cash_ave,cash_std))+(AH954-AI$24)))</f>
        <v/>
      </c>
      <c r="AJ954" s="156">
        <f>IF((AI954&lt;=0),0,((AI954-AJ$24)*Stock*(_xlfn.NORM.INV(RAND(),stock_ave,stock_std))+(AI954-AJ$24)*Bonds*(_xlfn.NORM.INV(RAND(),bond_ave,bond_std))+(AI954-AJ$24)*cash*(_xlfn.NORM.INV(RAND(),cash_ave,cash_std))+(AI954-AJ$24)))</f>
        <v/>
      </c>
      <c r="AK954" s="156">
        <f>IF((AJ954&lt;=0),0,((AJ954-AK$24)*Stock*(_xlfn.NORM.INV(RAND(),stock_ave,stock_std))+(AJ954-AK$24)*Bonds*(_xlfn.NORM.INV(RAND(),bond_ave,bond_std))+(AJ954-AK$24)*cash*(_xlfn.NORM.INV(RAND(),cash_ave,cash_std))+(AJ954-AK$24)))</f>
        <v/>
      </c>
      <c r="AL954" s="156">
        <f>IF((AK954&lt;=0),0,((AK954-AL$24)*Stock*(_xlfn.NORM.INV(RAND(),stock_ave,stock_std))+(AK954-AL$24)*Bonds*(_xlfn.NORM.INV(RAND(),bond_ave,bond_std))+(AK954-AL$24)*cash*(_xlfn.NORM.INV(RAND(),cash_ave,cash_std))+(AK954-AL$24)))</f>
        <v/>
      </c>
      <c r="AM954" s="156">
        <f>IF((AL954&lt;=0),0,((AL954-AM$24)*Stock*(_xlfn.NORM.INV(RAND(),stock_ave,stock_std))+(AL954-AM$24)*Bonds*(_xlfn.NORM.INV(RAND(),bond_ave,bond_std))+(AL954-AM$24)*cash*(_xlfn.NORM.INV(RAND(),cash_ave,cash_std))+(AL954-AM$24)))</f>
        <v/>
      </c>
      <c r="AN954" s="156">
        <f>IF((AM954&lt;=0),0,((AM954-AN$24)*Stock*(_xlfn.NORM.INV(RAND(),stock_ave,stock_std))+(AM954-AN$24)*Bonds*(_xlfn.NORM.INV(RAND(),bond_ave,bond_std))+(AM954-AN$24)*cash*(_xlfn.NORM.INV(RAND(),cash_ave,cash_std))+(AM954-AN$24)))</f>
        <v/>
      </c>
      <c r="AO954" s="156">
        <f>IF((AN954&lt;=0),0,((AN954-AO$24)*Stock*(_xlfn.NORM.INV(RAND(),stock_ave,stock_std))+(AN954-AO$24)*Bonds*(_xlfn.NORM.INV(RAND(),bond_ave,bond_std))+(AN954-AO$24)*cash*(_xlfn.NORM.INV(RAND(),cash_ave,cash_std))+(AN954-AO$24)))</f>
        <v/>
      </c>
      <c r="AP954" s="156">
        <f>IF((AO954&lt;=0),0,((AO954-AP$24)*Stock*(_xlfn.NORM.INV(RAND(),stock_ave,stock_std))+(AO954-AP$24)*Bonds*(_xlfn.NORM.INV(RAND(),bond_ave,bond_std))+(AO954-AP$24)*cash*(_xlfn.NORM.INV(RAND(),cash_ave,cash_std))+(AO954-AP$24)))</f>
        <v/>
      </c>
      <c r="AQ954" s="156">
        <f>IF((AP954&lt;=0),0,((AP954-AQ$24)*Stock*(_xlfn.NORM.INV(RAND(),stock_ave,stock_std))+(AP954-AQ$24)*Bonds*(_xlfn.NORM.INV(RAND(),bond_ave,bond_std))+(AP954-AQ$24)*cash*(_xlfn.NORM.INV(RAND(),cash_ave,cash_std))+(AP954-AQ$24)))</f>
        <v/>
      </c>
      <c r="AR954" s="156">
        <f>IF((AQ954&lt;=0),0,((AQ954-AR$24)*Stock*(_xlfn.NORM.INV(RAND(),stock_ave,stock_std))+(AQ954-AR$24)*Bonds*(_xlfn.NORM.INV(RAND(),bond_ave,bond_std))+(AQ954-AR$24)*cash*(_xlfn.NORM.INV(RAND(),cash_ave,cash_std))+(AQ954-AR$24)))</f>
        <v/>
      </c>
      <c r="AS954" s="156">
        <f>IF((AR954&lt;=0),0,((AR954-AS$24)*Stock*(_xlfn.NORM.INV(RAND(),stock_ave,stock_std))+(AR954-AS$24)*Bonds*(_xlfn.NORM.INV(RAND(),bond_ave,bond_std))+(AR954-AS$24)*cash*(_xlfn.NORM.INV(RAND(),cash_ave,cash_std))+(AR954-AS$24)))</f>
        <v/>
      </c>
      <c r="AT954" s="156">
        <f>IF((AS954&lt;=0),0,((AS954-AT$24)*Stock*(_xlfn.NORM.INV(RAND(),stock_ave,stock_std))+(AS954-AT$24)*Bonds*(_xlfn.NORM.INV(RAND(),bond_ave,bond_std))+(AS954-AT$24)*cash*(_xlfn.NORM.INV(RAND(),cash_ave,cash_std))+(AS954-AT$24)))</f>
        <v/>
      </c>
      <c r="AU954" s="156">
        <f>IF((AT954&lt;=0),0,((AT954-AU$24)*Stock*(_xlfn.NORM.INV(RAND(),stock_ave,stock_std))+(AT954-AU$24)*Bonds*(_xlfn.NORM.INV(RAND(),bond_ave,bond_std))+(AT954-AU$24)*cash*(_xlfn.NORM.INV(RAND(),cash_ave,cash_std))+(AT954-AU$24)))</f>
        <v/>
      </c>
      <c r="AV954" s="156">
        <f>IF((AU954&lt;=0),0,((AU954-AV$24)*Stock*(_xlfn.NORM.INV(RAND(),stock_ave,stock_std))+(AU954-AV$24)*Bonds*(_xlfn.NORM.INV(RAND(),bond_ave,bond_std))+(AU954-AV$24)*cash*(_xlfn.NORM.INV(RAND(),cash_ave,cash_std))+(AU954-AV$24)))</f>
        <v/>
      </c>
      <c r="AW954" s="156">
        <f>IF((AV954&lt;=0),0,((AV954-AW$24)*Stock*(_xlfn.NORM.INV(RAND(),stock_ave,stock_std))+(AV954-AW$24)*Bonds*(_xlfn.NORM.INV(RAND(),bond_ave,bond_std))+(AV954-AW$24)*cash*(_xlfn.NORM.INV(RAND(),cash_ave,cash_std))+(AV954-AW$24)))</f>
        <v/>
      </c>
      <c r="AX954" s="159" t="n"/>
      <c r="AY954" s="159" t="n"/>
      <c r="AZ954" s="159" t="n"/>
      <c r="BA954" s="159" t="n"/>
      <c r="BB954" s="159" t="n"/>
    </row>
    <row r="955">
      <c r="C955" s="147" t="n"/>
      <c r="D955" s="61">
        <f>+D954-IF(D$18&gt;74,(D954/D$25)*$C$10)</f>
        <v/>
      </c>
      <c r="E955" s="61">
        <f>+E954-IF(E$18&gt;74,(E954/E$25)*$C$10)</f>
        <v/>
      </c>
      <c r="F955" s="61">
        <f>+F954-IF(F$18&gt;74,(F954/F$25)*$C$10)</f>
        <v/>
      </c>
      <c r="G955" s="61">
        <f>+G954-IF(G$18&gt;74,(G954/G$25)*$C$10)</f>
        <v/>
      </c>
      <c r="H955" s="61">
        <f>+H954-IF(H$18&gt;74,(H954/H$25)*$C$10)</f>
        <v/>
      </c>
      <c r="I955" s="61">
        <f>+I954-IF(I$18&gt;74,(I954/I$25)*$C$10)</f>
        <v/>
      </c>
      <c r="J955" s="61">
        <f>+J954-IF(J$18&gt;74,(J954/J$25)*$C$10)</f>
        <v/>
      </c>
      <c r="K955" s="61">
        <f>+K954-IF(K$18&gt;74,(K954/K$25)*$C$10)</f>
        <v/>
      </c>
      <c r="L955" s="61">
        <f>+L954-IF(L$18&gt;74,(L954/L$25)*$C$10)</f>
        <v/>
      </c>
      <c r="M955" s="61">
        <f>+M954-IF(M$18&gt;74,(M954/M$25)*$C$10)</f>
        <v/>
      </c>
      <c r="N955" s="61">
        <f>+N954-IF(N$18&gt;74,(N954/N$25)*$C$10)</f>
        <v/>
      </c>
      <c r="O955" s="61">
        <f>+O954-IF(O$18&gt;74,(O954/O$25)*$C$10)</f>
        <v/>
      </c>
      <c r="P955" s="61">
        <f>+P954-IF(P$18&gt;74,(P954/P$25)*$C$10)</f>
        <v/>
      </c>
      <c r="Q955" s="61">
        <f>+Q954-IF(Q$18&gt;74,(Q954/Q$25)*$C$10)</f>
        <v/>
      </c>
      <c r="R955" s="61">
        <f>+R954-IF(R$18&gt;74,(R954/R$25)*$C$10)</f>
        <v/>
      </c>
      <c r="S955" s="61">
        <f>+S954-IF(S$18&gt;74,(S954/S$25)*$C$10)</f>
        <v/>
      </c>
      <c r="T955" s="61">
        <f>+T954-IF(T$18&gt;74,(T954/T$25)*$C$10)</f>
        <v/>
      </c>
      <c r="U955" s="61">
        <f>+U954-IF(U$18&gt;74,(U954/U$25)*$C$10)</f>
        <v/>
      </c>
      <c r="V955" s="61">
        <f>+V954-IF(V$18&gt;74,(V954/V$25)*$C$10)</f>
        <v/>
      </c>
      <c r="W955" s="61">
        <f>+W954-IF(W$18&gt;74,(W954/W$25)*$C$10)</f>
        <v/>
      </c>
      <c r="X955" s="61">
        <f>+X954-IF(X$18&gt;74,(X954/X$25)*$C$10)</f>
        <v/>
      </c>
      <c r="Y955" s="61">
        <f>+Y954-IF(Y$18&gt;74,(Y954/Y$25)*$C$10)</f>
        <v/>
      </c>
      <c r="Z955" s="61">
        <f>+Z954-IF(Z$18&gt;74,(Z954/Z$25)*$C$10)</f>
        <v/>
      </c>
      <c r="AA955" s="61">
        <f>+AA954-IF(AA$18&gt;74,(AA954/AA$25)*$C$10)</f>
        <v/>
      </c>
      <c r="AB955" s="61">
        <f>+AB954-IF(AB$18&gt;74,(AB954/AB$25)*$C$10)</f>
        <v/>
      </c>
      <c r="AC955" s="61">
        <f>+AC954-IF(AC$18&gt;74,(AC954/AC$25)*$C$10)</f>
        <v/>
      </c>
      <c r="AD955" s="61">
        <f>+AD954-IF(AD$18&gt;74,(AD954/AD$25)*$C$10)</f>
        <v/>
      </c>
      <c r="AE955" s="61">
        <f>+AE954-IF(AE$18&gt;74,(AE954/AE$25)*$C$10)</f>
        <v/>
      </c>
      <c r="AF955" s="61">
        <f>+AF954-IF(AF$18&gt;74,(AF954/AF$25)*$C$10)</f>
        <v/>
      </c>
      <c r="AG955" s="61">
        <f>+AG954-IF(AG$18&gt;74,(AG954/AG$25)*$C$10)</f>
        <v/>
      </c>
      <c r="AH955" s="61">
        <f>+AH954-IF(AH$18&gt;74,(AH954/AH$25)*$C$10)</f>
        <v/>
      </c>
      <c r="AI955" s="61">
        <f>+AI954-IF(AI$18&gt;74,(AI954/AI$25)*$C$10)</f>
        <v/>
      </c>
      <c r="AJ955" s="61">
        <f>+AJ954-IF(AJ$18&gt;74,(AJ954/AJ$25)*$C$10)</f>
        <v/>
      </c>
      <c r="AK955" s="61">
        <f>+AK954-IF(AK$18&gt;74,(AK954/AK$25)*$C$10)</f>
        <v/>
      </c>
      <c r="AL955" s="61">
        <f>+AL954-IF(AL$18&gt;74,(AL954/AL$25)*$C$10)</f>
        <v/>
      </c>
      <c r="AM955" s="61">
        <f>+AM954-IF(AM$18&gt;74,(AM954/AM$25)*$C$10)</f>
        <v/>
      </c>
      <c r="AN955" s="61">
        <f>+AN954-IF(AN$18&gt;74,(AN954/AN$25)*$C$10)</f>
        <v/>
      </c>
      <c r="AO955" s="61">
        <f>+AO954-IF(AO$18&gt;74,(AO954/AO$25)*$C$10)</f>
        <v/>
      </c>
      <c r="AP955" s="61">
        <f>+AP954-IF(AP$18&gt;74,(AP954/AP$25)*$C$10)</f>
        <v/>
      </c>
      <c r="AQ955" s="61">
        <f>+AQ954-IF(AQ$18&gt;74,(AQ954/AQ$25)*$C$10)</f>
        <v/>
      </c>
      <c r="AR955" s="61">
        <f>+AR954-IF(AR$18&gt;74,(AR954/AR$25)*$C$10)</f>
        <v/>
      </c>
      <c r="AS955" s="61">
        <f>+AS954-IF(AS$18&gt;74,(AS954/AS$25)*$C$10)</f>
        <v/>
      </c>
      <c r="AT955" s="61">
        <f>+AT954-IF(AT$18&gt;74,(AT954/AT$25)*$C$10)</f>
        <v/>
      </c>
      <c r="AU955" s="61">
        <f>+AU954-IF(AU$18&gt;74,(AU954/AU$25)*$C$10)</f>
        <v/>
      </c>
      <c r="AV955" s="61">
        <f>+AV954-IF(AV$18&gt;74,(AV954/AV$25)*$C$10)</f>
        <v/>
      </c>
      <c r="AW955" s="61">
        <f>+AW954-IF(AW$18&gt;74,(AW954/AW$25)*$C$10)</f>
        <v/>
      </c>
      <c r="AX955" s="35">
        <f>IF(AW955&gt;0,1,0)</f>
        <v/>
      </c>
      <c r="AY955" s="35">
        <f>IF(AL955&gt;0,1,0)</f>
        <v/>
      </c>
      <c r="AZ955" s="35">
        <f>IF(AG955&gt;0,1,0)</f>
        <v/>
      </c>
      <c r="BA955" s="35">
        <f>IF(AB955&gt;0,1,0)</f>
        <v/>
      </c>
      <c r="BB955" s="35">
        <f>IF(W955&gt;0,1,0)</f>
        <v/>
      </c>
    </row>
    <row r="956">
      <c r="B956" s="154" t="inlineStr">
        <is>
          <t>trial 465</t>
        </is>
      </c>
      <c r="C956" s="155">
        <f>+start-C953</f>
        <v/>
      </c>
      <c r="D956" s="156">
        <f>IF((C956&lt;=0),0,((C956-D$24)*Stock*(_xlfn.NORM.INV(RAND(),stock_ave,stock_std))+(C956-D$24)*Bonds*(_xlfn.NORM.INV(RAND(),bond_ave,bond_std))+(C956-D$24)*cash*(_xlfn.NORM.INV(RAND(),cash_ave,cash_std))+(C956-D$24)))</f>
        <v/>
      </c>
      <c r="E956" s="156">
        <f>IF((D956&lt;=0),0,((D956-E$24)*Stock*(_xlfn.NORM.INV(RAND(),stock_ave,stock_std))+(D956-E$24)*Bonds*(_xlfn.NORM.INV(RAND(),bond_ave,bond_std))+(D956-E$24)*cash*(_xlfn.NORM.INV(RAND(),cash_ave,cash_std))+(D956-E$24)))</f>
        <v/>
      </c>
      <c r="F956" s="156">
        <f>IF((E956&lt;=0),0,((E956-F$24)*Stock*(_xlfn.NORM.INV(RAND(),stock_ave,stock_std))+(E956-F$24)*Bonds*(_xlfn.NORM.INV(RAND(),bond_ave,bond_std))+(E956-F$24)*cash*(_xlfn.NORM.INV(RAND(),cash_ave,cash_std))+(E956-F$24)))</f>
        <v/>
      </c>
      <c r="G956" s="156">
        <f>IF((F956&lt;=0),0,((F956-G$24)*Stock*(_xlfn.NORM.INV(RAND(),stock_ave,stock_std))+(F956-G$24)*Bonds*(_xlfn.NORM.INV(RAND(),bond_ave,bond_std))+(F956-G$24)*cash*(_xlfn.NORM.INV(RAND(),cash_ave,cash_std))+(F956-G$24)))</f>
        <v/>
      </c>
      <c r="H956" s="156">
        <f>IF((G956&lt;=0),0,((G956-H$24)*Stock*(_xlfn.NORM.INV(RAND(),stock_ave,stock_std))+(G956-H$24)*Bonds*(_xlfn.NORM.INV(RAND(),bond_ave,bond_std))+(G956-H$24)*cash*(_xlfn.NORM.INV(RAND(),cash_ave,cash_std))+(G956-H$24)))</f>
        <v/>
      </c>
      <c r="I956" s="156">
        <f>IF((H956&lt;=0),0,((H956-I$24)*Stock*(_xlfn.NORM.INV(RAND(),stock_ave,stock_std))+(H956-I$24)*Bonds*(_xlfn.NORM.INV(RAND(),bond_ave,bond_std))+(H956-I$24)*cash*(_xlfn.NORM.INV(RAND(),cash_ave,cash_std))+(H956-I$24)))</f>
        <v/>
      </c>
      <c r="J956" s="156">
        <f>IF((I956&lt;=0),0,((I956-J$24)*Stock*(_xlfn.NORM.INV(RAND(),stock_ave,stock_std))+(I956-J$24)*Bonds*(_xlfn.NORM.INV(RAND(),bond_ave,bond_std))+(I956-J$24)*cash*(_xlfn.NORM.INV(RAND(),cash_ave,cash_std))+(I956-J$24)))</f>
        <v/>
      </c>
      <c r="K956" s="156">
        <f>IF((J956&lt;=0),0,((J956-K$24)*Stock*(_xlfn.NORM.INV(RAND(),stock_ave,stock_std))+(J956-K$24)*Bonds*(_xlfn.NORM.INV(RAND(),bond_ave,bond_std))+(J956-K$24)*cash*(_xlfn.NORM.INV(RAND(),cash_ave,cash_std))+(J956-K$24)))</f>
        <v/>
      </c>
      <c r="L956" s="156">
        <f>IF((K956&lt;=0),0,((K956-L$24)*Stock*(_xlfn.NORM.INV(RAND(),stock_ave,stock_std))+(K956-L$24)*Bonds*(_xlfn.NORM.INV(RAND(),bond_ave,bond_std))+(K956-L$24)*cash*(_xlfn.NORM.INV(RAND(),cash_ave,cash_std))+(K956-L$24)))</f>
        <v/>
      </c>
      <c r="M956" s="156">
        <f>IF((L956&lt;=0),0,((L956-M$24)*Stock*(_xlfn.NORM.INV(RAND(),stock_ave,stock_std))+(L956-M$24)*Bonds*(_xlfn.NORM.INV(RAND(),bond_ave,bond_std))+(L956-M$24)*cash*(_xlfn.NORM.INV(RAND(),cash_ave,cash_std))+(L956-M$24)))</f>
        <v/>
      </c>
      <c r="N956" s="156">
        <f>IF((M956&lt;=0),0,((M956-N$24)*Stock*(_xlfn.NORM.INV(RAND(),stock_ave,stock_std))+(M956-N$24)*Bonds*(_xlfn.NORM.INV(RAND(),bond_ave,bond_std))+(M956-N$24)*cash*(_xlfn.NORM.INV(RAND(),cash_ave,cash_std))+(M956-N$24)))</f>
        <v/>
      </c>
      <c r="O956" s="156">
        <f>IF((N956&lt;=0),0,((N956-O$24)*Stock*(_xlfn.NORM.INV(RAND(),stock_ave,stock_std))+(N956-O$24)*Bonds*(_xlfn.NORM.INV(RAND(),bond_ave,bond_std))+(N956-O$24)*cash*(_xlfn.NORM.INV(RAND(),cash_ave,cash_std))+(N956-O$24)))</f>
        <v/>
      </c>
      <c r="P956" s="156">
        <f>IF((O956&lt;=0),0,((O956-P$24)*Stock*(_xlfn.NORM.INV(RAND(),stock_ave,stock_std))+(O956-P$24)*Bonds*(_xlfn.NORM.INV(RAND(),bond_ave,bond_std))+(O956-P$24)*cash*(_xlfn.NORM.INV(RAND(),cash_ave,cash_std))+(O956-P$24)))</f>
        <v/>
      </c>
      <c r="Q956" s="156">
        <f>IF((P956&lt;=0),0,((P956-Q$24)*Stock*(_xlfn.NORM.INV(RAND(),stock_ave,stock_std))+(P956-Q$24)*Bonds*(_xlfn.NORM.INV(RAND(),bond_ave,bond_std))+(P956-Q$24)*cash*(_xlfn.NORM.INV(RAND(),cash_ave,cash_std))+(P956-Q$24)))</f>
        <v/>
      </c>
      <c r="R956" s="156">
        <f>IF((Q956&lt;=0),0,((Q956-R$24)*Stock*(_xlfn.NORM.INV(RAND(),stock_ave,stock_std))+(Q956-R$24)*Bonds*(_xlfn.NORM.INV(RAND(),bond_ave,bond_std))+(Q956-R$24)*cash*(_xlfn.NORM.INV(RAND(),cash_ave,cash_std))+(Q956-R$24)))</f>
        <v/>
      </c>
      <c r="S956" s="156">
        <f>IF((R956&lt;=0),0,((R956-S$24)*Stock*(_xlfn.NORM.INV(RAND(),stock_ave,stock_std))+(R956-S$24)*Bonds*(_xlfn.NORM.INV(RAND(),bond_ave,bond_std))+(R956-S$24)*cash*(_xlfn.NORM.INV(RAND(),cash_ave,cash_std))+(R956-S$24)))</f>
        <v/>
      </c>
      <c r="T956" s="156">
        <f>IF((S956&lt;=0),0,((S956-T$24)*Stock*(_xlfn.NORM.INV(RAND(),stock_ave,stock_std))+(S956-T$24)*Bonds*(_xlfn.NORM.INV(RAND(),bond_ave,bond_std))+(S956-T$24)*cash*(_xlfn.NORM.INV(RAND(),cash_ave,cash_std))+(S956-T$24)))</f>
        <v/>
      </c>
      <c r="U956" s="156">
        <f>IF((T956&lt;=0),0,((T956-U$24)*Stock*(_xlfn.NORM.INV(RAND(),stock_ave,stock_std))+(T956-U$24)*Bonds*(_xlfn.NORM.INV(RAND(),bond_ave,bond_std))+(T956-U$24)*cash*(_xlfn.NORM.INV(RAND(),cash_ave,cash_std))+(T956-U$24)))</f>
        <v/>
      </c>
      <c r="V956" s="156">
        <f>IF((U956&lt;=0),0,((U956-V$24)*Stock*(_xlfn.NORM.INV(RAND(),stock_ave,stock_std))+(U956-V$24)*Bonds*(_xlfn.NORM.INV(RAND(),bond_ave,bond_std))+(U956-V$24)*cash*(_xlfn.NORM.INV(RAND(),cash_ave,cash_std))+(U956-V$24)))</f>
        <v/>
      </c>
      <c r="W956" s="156">
        <f>IF((V956&lt;=0),0,((V956-W$24)*Stock*(_xlfn.NORM.INV(RAND(),stock_ave,stock_std))+(V956-W$24)*Bonds*(_xlfn.NORM.INV(RAND(),bond_ave,bond_std))+(V956-W$24)*cash*(_xlfn.NORM.INV(RAND(),cash_ave,cash_std))+(V956-W$24)))</f>
        <v/>
      </c>
      <c r="X956" s="156">
        <f>IF((W956&lt;=0),0,((W956-X$24)*Stock*(_xlfn.NORM.INV(RAND(),stock_ave,stock_std))+(W956-X$24)*Bonds*(_xlfn.NORM.INV(RAND(),bond_ave,bond_std))+(W956-X$24)*cash*(_xlfn.NORM.INV(RAND(),cash_ave,cash_std))+(W956-X$24)))</f>
        <v/>
      </c>
      <c r="Y956" s="156">
        <f>IF((X956&lt;=0),0,((X956-Y$24)*Stock*(_xlfn.NORM.INV(RAND(),stock_ave,stock_std))+(X956-Y$24)*Bonds*(_xlfn.NORM.INV(RAND(),bond_ave,bond_std))+(X956-Y$24)*cash*(_xlfn.NORM.INV(RAND(),cash_ave,cash_std))+(X956-Y$24)))</f>
        <v/>
      </c>
      <c r="Z956" s="156">
        <f>IF((Y956&lt;=0),0,((Y956-Z$24)*Stock*(_xlfn.NORM.INV(RAND(),stock_ave,stock_std))+(Y956-Z$24)*Bonds*(_xlfn.NORM.INV(RAND(),bond_ave,bond_std))+(Y956-Z$24)*cash*(_xlfn.NORM.INV(RAND(),cash_ave,cash_std))+(Y956-Z$24)))</f>
        <v/>
      </c>
      <c r="AA956" s="156">
        <f>IF((Z956&lt;=0),0,((Z956-AA$24)*Stock*(_xlfn.NORM.INV(RAND(),stock_ave,stock_std))+(Z956-AA$24)*Bonds*(_xlfn.NORM.INV(RAND(),bond_ave,bond_std))+(Z956-AA$24)*cash*(_xlfn.NORM.INV(RAND(),cash_ave,cash_std))+(Z956-AA$24)))</f>
        <v/>
      </c>
      <c r="AB956" s="156">
        <f>IF((AA956&lt;=0),0,((AA956-AB$24)*Stock*(_xlfn.NORM.INV(RAND(),stock_ave,stock_std))+(AA956-AB$24)*Bonds*(_xlfn.NORM.INV(RAND(),bond_ave,bond_std))+(AA956-AB$24)*cash*(_xlfn.NORM.INV(RAND(),cash_ave,cash_std))+(AA956-AB$24)))</f>
        <v/>
      </c>
      <c r="AC956" s="156">
        <f>IF((AB956&lt;=0),0,((AB956-AC$24)*Stock*(_xlfn.NORM.INV(RAND(),stock_ave,stock_std))+(AB956-AC$24)*Bonds*(_xlfn.NORM.INV(RAND(),bond_ave,bond_std))+(AB956-AC$24)*cash*(_xlfn.NORM.INV(RAND(),cash_ave,cash_std))+(AB956-AC$24)))</f>
        <v/>
      </c>
      <c r="AD956" s="156">
        <f>IF((AC956&lt;=0),0,((AC956-AD$24)*Stock*(_xlfn.NORM.INV(RAND(),stock_ave,stock_std))+(AC956-AD$24)*Bonds*(_xlfn.NORM.INV(RAND(),bond_ave,bond_std))+(AC956-AD$24)*cash*(_xlfn.NORM.INV(RAND(),cash_ave,cash_std))+(AC956-AD$24)))</f>
        <v/>
      </c>
      <c r="AE956" s="156">
        <f>IF((AD956&lt;=0),0,((AD956-AE$24)*Stock*(_xlfn.NORM.INV(RAND(),stock_ave,stock_std))+(AD956-AE$24)*Bonds*(_xlfn.NORM.INV(RAND(),bond_ave,bond_std))+(AD956-AE$24)*cash*(_xlfn.NORM.INV(RAND(),cash_ave,cash_std))+(AD956-AE$24)))</f>
        <v/>
      </c>
      <c r="AF956" s="156">
        <f>IF((AE956&lt;=0),0,((AE956-AF$24)*Stock*(_xlfn.NORM.INV(RAND(),stock_ave,stock_std))+(AE956-AF$24)*Bonds*(_xlfn.NORM.INV(RAND(),bond_ave,bond_std))+(AE956-AF$24)*cash*(_xlfn.NORM.INV(RAND(),cash_ave,cash_std))+(AE956-AF$24)))</f>
        <v/>
      </c>
      <c r="AG956" s="156">
        <f>IF((AF956&lt;=0),0,((AF956-AG$24)*Stock*(_xlfn.NORM.INV(RAND(),stock_ave,stock_std))+(AF956-AG$24)*Bonds*(_xlfn.NORM.INV(RAND(),bond_ave,bond_std))+(AF956-AG$24)*cash*(_xlfn.NORM.INV(RAND(),cash_ave,cash_std))+(AF956-AG$24)))</f>
        <v/>
      </c>
      <c r="AH956" s="156">
        <f>IF((AG956&lt;=0),0,((AG956-AH$24)*Stock*(_xlfn.NORM.INV(RAND(),stock_ave,stock_std))+(AG956-AH$24)*Bonds*(_xlfn.NORM.INV(RAND(),bond_ave,bond_std))+(AG956-AH$24)*cash*(_xlfn.NORM.INV(RAND(),cash_ave,cash_std))+(AG956-AH$24)))</f>
        <v/>
      </c>
      <c r="AI956" s="156">
        <f>IF((AH956&lt;=0),0,((AH956-AI$24)*Stock*(_xlfn.NORM.INV(RAND(),stock_ave,stock_std))+(AH956-AI$24)*Bonds*(_xlfn.NORM.INV(RAND(),bond_ave,bond_std))+(AH956-AI$24)*cash*(_xlfn.NORM.INV(RAND(),cash_ave,cash_std))+(AH956-AI$24)))</f>
        <v/>
      </c>
      <c r="AJ956" s="156">
        <f>IF((AI956&lt;=0),0,((AI956-AJ$24)*Stock*(_xlfn.NORM.INV(RAND(),stock_ave,stock_std))+(AI956-AJ$24)*Bonds*(_xlfn.NORM.INV(RAND(),bond_ave,bond_std))+(AI956-AJ$24)*cash*(_xlfn.NORM.INV(RAND(),cash_ave,cash_std))+(AI956-AJ$24)))</f>
        <v/>
      </c>
      <c r="AK956" s="156">
        <f>IF((AJ956&lt;=0),0,((AJ956-AK$24)*Stock*(_xlfn.NORM.INV(RAND(),stock_ave,stock_std))+(AJ956-AK$24)*Bonds*(_xlfn.NORM.INV(RAND(),bond_ave,bond_std))+(AJ956-AK$24)*cash*(_xlfn.NORM.INV(RAND(),cash_ave,cash_std))+(AJ956-AK$24)))</f>
        <v/>
      </c>
      <c r="AL956" s="156">
        <f>IF((AK956&lt;=0),0,((AK956-AL$24)*Stock*(_xlfn.NORM.INV(RAND(),stock_ave,stock_std))+(AK956-AL$24)*Bonds*(_xlfn.NORM.INV(RAND(),bond_ave,bond_std))+(AK956-AL$24)*cash*(_xlfn.NORM.INV(RAND(),cash_ave,cash_std))+(AK956-AL$24)))</f>
        <v/>
      </c>
      <c r="AM956" s="156">
        <f>IF((AL956&lt;=0),0,((AL956-AM$24)*Stock*(_xlfn.NORM.INV(RAND(),stock_ave,stock_std))+(AL956-AM$24)*Bonds*(_xlfn.NORM.INV(RAND(),bond_ave,bond_std))+(AL956-AM$24)*cash*(_xlfn.NORM.INV(RAND(),cash_ave,cash_std))+(AL956-AM$24)))</f>
        <v/>
      </c>
      <c r="AN956" s="156">
        <f>IF((AM956&lt;=0),0,((AM956-AN$24)*Stock*(_xlfn.NORM.INV(RAND(),stock_ave,stock_std))+(AM956-AN$24)*Bonds*(_xlfn.NORM.INV(RAND(),bond_ave,bond_std))+(AM956-AN$24)*cash*(_xlfn.NORM.INV(RAND(),cash_ave,cash_std))+(AM956-AN$24)))</f>
        <v/>
      </c>
      <c r="AO956" s="156">
        <f>IF((AN956&lt;=0),0,((AN956-AO$24)*Stock*(_xlfn.NORM.INV(RAND(),stock_ave,stock_std))+(AN956-AO$24)*Bonds*(_xlfn.NORM.INV(RAND(),bond_ave,bond_std))+(AN956-AO$24)*cash*(_xlfn.NORM.INV(RAND(),cash_ave,cash_std))+(AN956-AO$24)))</f>
        <v/>
      </c>
      <c r="AP956" s="156">
        <f>IF((AO956&lt;=0),0,((AO956-AP$24)*Stock*(_xlfn.NORM.INV(RAND(),stock_ave,stock_std))+(AO956-AP$24)*Bonds*(_xlfn.NORM.INV(RAND(),bond_ave,bond_std))+(AO956-AP$24)*cash*(_xlfn.NORM.INV(RAND(),cash_ave,cash_std))+(AO956-AP$24)))</f>
        <v/>
      </c>
      <c r="AQ956" s="156">
        <f>IF((AP956&lt;=0),0,((AP956-AQ$24)*Stock*(_xlfn.NORM.INV(RAND(),stock_ave,stock_std))+(AP956-AQ$24)*Bonds*(_xlfn.NORM.INV(RAND(),bond_ave,bond_std))+(AP956-AQ$24)*cash*(_xlfn.NORM.INV(RAND(),cash_ave,cash_std))+(AP956-AQ$24)))</f>
        <v/>
      </c>
      <c r="AR956" s="156">
        <f>IF((AQ956&lt;=0),0,((AQ956-AR$24)*Stock*(_xlfn.NORM.INV(RAND(),stock_ave,stock_std))+(AQ956-AR$24)*Bonds*(_xlfn.NORM.INV(RAND(),bond_ave,bond_std))+(AQ956-AR$24)*cash*(_xlfn.NORM.INV(RAND(),cash_ave,cash_std))+(AQ956-AR$24)))</f>
        <v/>
      </c>
      <c r="AS956" s="156">
        <f>IF((AR956&lt;=0),0,((AR956-AS$24)*Stock*(_xlfn.NORM.INV(RAND(),stock_ave,stock_std))+(AR956-AS$24)*Bonds*(_xlfn.NORM.INV(RAND(),bond_ave,bond_std))+(AR956-AS$24)*cash*(_xlfn.NORM.INV(RAND(),cash_ave,cash_std))+(AR956-AS$24)))</f>
        <v/>
      </c>
      <c r="AT956" s="156">
        <f>IF((AS956&lt;=0),0,((AS956-AT$24)*Stock*(_xlfn.NORM.INV(RAND(),stock_ave,stock_std))+(AS956-AT$24)*Bonds*(_xlfn.NORM.INV(RAND(),bond_ave,bond_std))+(AS956-AT$24)*cash*(_xlfn.NORM.INV(RAND(),cash_ave,cash_std))+(AS956-AT$24)))</f>
        <v/>
      </c>
      <c r="AU956" s="156">
        <f>IF((AT956&lt;=0),0,((AT956-AU$24)*Stock*(_xlfn.NORM.INV(RAND(),stock_ave,stock_std))+(AT956-AU$24)*Bonds*(_xlfn.NORM.INV(RAND(),bond_ave,bond_std))+(AT956-AU$24)*cash*(_xlfn.NORM.INV(RAND(),cash_ave,cash_std))+(AT956-AU$24)))</f>
        <v/>
      </c>
      <c r="AV956" s="156">
        <f>IF((AU956&lt;=0),0,((AU956-AV$24)*Stock*(_xlfn.NORM.INV(RAND(),stock_ave,stock_std))+(AU956-AV$24)*Bonds*(_xlfn.NORM.INV(RAND(),bond_ave,bond_std))+(AU956-AV$24)*cash*(_xlfn.NORM.INV(RAND(),cash_ave,cash_std))+(AU956-AV$24)))</f>
        <v/>
      </c>
      <c r="AW956" s="156">
        <f>IF((AV956&lt;=0),0,((AV956-AW$24)*Stock*(_xlfn.NORM.INV(RAND(),stock_ave,stock_std))+(AV956-AW$24)*Bonds*(_xlfn.NORM.INV(RAND(),bond_ave,bond_std))+(AV956-AW$24)*cash*(_xlfn.NORM.INV(RAND(),cash_ave,cash_std))+(AV956-AW$24)))</f>
        <v/>
      </c>
      <c r="AX956" s="159" t="n"/>
      <c r="AY956" s="159" t="n"/>
      <c r="AZ956" s="159" t="n"/>
      <c r="BA956" s="159" t="n"/>
      <c r="BB956" s="159" t="n"/>
    </row>
    <row r="957">
      <c r="C957" s="147" t="n"/>
      <c r="D957" s="61">
        <f>+D956-IF(D$18&gt;74,(D956/D$25)*$C$10)</f>
        <v/>
      </c>
      <c r="E957" s="61">
        <f>+E956-IF(E$18&gt;74,(E956/E$25)*$C$10)</f>
        <v/>
      </c>
      <c r="F957" s="61">
        <f>+F956-IF(F$18&gt;74,(F956/F$25)*$C$10)</f>
        <v/>
      </c>
      <c r="G957" s="61">
        <f>+G956-IF(G$18&gt;74,(G956/G$25)*$C$10)</f>
        <v/>
      </c>
      <c r="H957" s="61">
        <f>+H956-IF(H$18&gt;74,(H956/H$25)*$C$10)</f>
        <v/>
      </c>
      <c r="I957" s="61">
        <f>+I956-IF(I$18&gt;74,(I956/I$25)*$C$10)</f>
        <v/>
      </c>
      <c r="J957" s="61">
        <f>+J956-IF(J$18&gt;74,(J956/J$25)*$C$10)</f>
        <v/>
      </c>
      <c r="K957" s="61">
        <f>+K956-IF(K$18&gt;74,(K956/K$25)*$C$10)</f>
        <v/>
      </c>
      <c r="L957" s="61">
        <f>+L956-IF(L$18&gt;74,(L956/L$25)*$C$10)</f>
        <v/>
      </c>
      <c r="M957" s="61">
        <f>+M956-IF(M$18&gt;74,(M956/M$25)*$C$10)</f>
        <v/>
      </c>
      <c r="N957" s="61">
        <f>+N956-IF(N$18&gt;74,(N956/N$25)*$C$10)</f>
        <v/>
      </c>
      <c r="O957" s="61">
        <f>+O956-IF(O$18&gt;74,(O956/O$25)*$C$10)</f>
        <v/>
      </c>
      <c r="P957" s="61">
        <f>+P956-IF(P$18&gt;74,(P956/P$25)*$C$10)</f>
        <v/>
      </c>
      <c r="Q957" s="61">
        <f>+Q956-IF(Q$18&gt;74,(Q956/Q$25)*$C$10)</f>
        <v/>
      </c>
      <c r="R957" s="61">
        <f>+R956-IF(R$18&gt;74,(R956/R$25)*$C$10)</f>
        <v/>
      </c>
      <c r="S957" s="61">
        <f>+S956-IF(S$18&gt;74,(S956/S$25)*$C$10)</f>
        <v/>
      </c>
      <c r="T957" s="61">
        <f>+T956-IF(T$18&gt;74,(T956/T$25)*$C$10)</f>
        <v/>
      </c>
      <c r="U957" s="61">
        <f>+U956-IF(U$18&gt;74,(U956/U$25)*$C$10)</f>
        <v/>
      </c>
      <c r="V957" s="61">
        <f>+V956-IF(V$18&gt;74,(V956/V$25)*$C$10)</f>
        <v/>
      </c>
      <c r="W957" s="61">
        <f>+W956-IF(W$18&gt;74,(W956/W$25)*$C$10)</f>
        <v/>
      </c>
      <c r="X957" s="61">
        <f>+X956-IF(X$18&gt;74,(X956/X$25)*$C$10)</f>
        <v/>
      </c>
      <c r="Y957" s="61">
        <f>+Y956-IF(Y$18&gt;74,(Y956/Y$25)*$C$10)</f>
        <v/>
      </c>
      <c r="Z957" s="61">
        <f>+Z956-IF(Z$18&gt;74,(Z956/Z$25)*$C$10)</f>
        <v/>
      </c>
      <c r="AA957" s="61">
        <f>+AA956-IF(AA$18&gt;74,(AA956/AA$25)*$C$10)</f>
        <v/>
      </c>
      <c r="AB957" s="61">
        <f>+AB956-IF(AB$18&gt;74,(AB956/AB$25)*$C$10)</f>
        <v/>
      </c>
      <c r="AC957" s="61">
        <f>+AC956-IF(AC$18&gt;74,(AC956/AC$25)*$C$10)</f>
        <v/>
      </c>
      <c r="AD957" s="61">
        <f>+AD956-IF(AD$18&gt;74,(AD956/AD$25)*$C$10)</f>
        <v/>
      </c>
      <c r="AE957" s="61">
        <f>+AE956-IF(AE$18&gt;74,(AE956/AE$25)*$C$10)</f>
        <v/>
      </c>
      <c r="AF957" s="61">
        <f>+AF956-IF(AF$18&gt;74,(AF956/AF$25)*$C$10)</f>
        <v/>
      </c>
      <c r="AG957" s="61">
        <f>+AG956-IF(AG$18&gt;74,(AG956/AG$25)*$C$10)</f>
        <v/>
      </c>
      <c r="AH957" s="61">
        <f>+AH956-IF(AH$18&gt;74,(AH956/AH$25)*$C$10)</f>
        <v/>
      </c>
      <c r="AI957" s="61">
        <f>+AI956-IF(AI$18&gt;74,(AI956/AI$25)*$C$10)</f>
        <v/>
      </c>
      <c r="AJ957" s="61">
        <f>+AJ956-IF(AJ$18&gt;74,(AJ956/AJ$25)*$C$10)</f>
        <v/>
      </c>
      <c r="AK957" s="61">
        <f>+AK956-IF(AK$18&gt;74,(AK956/AK$25)*$C$10)</f>
        <v/>
      </c>
      <c r="AL957" s="61">
        <f>+AL956-IF(AL$18&gt;74,(AL956/AL$25)*$C$10)</f>
        <v/>
      </c>
      <c r="AM957" s="61">
        <f>+AM956-IF(AM$18&gt;74,(AM956/AM$25)*$C$10)</f>
        <v/>
      </c>
      <c r="AN957" s="61">
        <f>+AN956-IF(AN$18&gt;74,(AN956/AN$25)*$C$10)</f>
        <v/>
      </c>
      <c r="AO957" s="61">
        <f>+AO956-IF(AO$18&gt;74,(AO956/AO$25)*$C$10)</f>
        <v/>
      </c>
      <c r="AP957" s="61">
        <f>+AP956-IF(AP$18&gt;74,(AP956/AP$25)*$C$10)</f>
        <v/>
      </c>
      <c r="AQ957" s="61">
        <f>+AQ956-IF(AQ$18&gt;74,(AQ956/AQ$25)*$C$10)</f>
        <v/>
      </c>
      <c r="AR957" s="61">
        <f>+AR956-IF(AR$18&gt;74,(AR956/AR$25)*$C$10)</f>
        <v/>
      </c>
      <c r="AS957" s="61">
        <f>+AS956-IF(AS$18&gt;74,(AS956/AS$25)*$C$10)</f>
        <v/>
      </c>
      <c r="AT957" s="61">
        <f>+AT956-IF(AT$18&gt;74,(AT956/AT$25)*$C$10)</f>
        <v/>
      </c>
      <c r="AU957" s="61">
        <f>+AU956-IF(AU$18&gt;74,(AU956/AU$25)*$C$10)</f>
        <v/>
      </c>
      <c r="AV957" s="61">
        <f>+AV956-IF(AV$18&gt;74,(AV956/AV$25)*$C$10)</f>
        <v/>
      </c>
      <c r="AW957" s="61">
        <f>+AW956-IF(AW$18&gt;74,(AW956/AW$25)*$C$10)</f>
        <v/>
      </c>
      <c r="AX957" s="35">
        <f>IF(AW957&gt;0,1,0)</f>
        <v/>
      </c>
      <c r="AY957" s="35">
        <f>IF(AL957&gt;0,1,0)</f>
        <v/>
      </c>
      <c r="AZ957" s="35">
        <f>IF(AG957&gt;0,1,0)</f>
        <v/>
      </c>
      <c r="BA957" s="35">
        <f>IF(AB957&gt;0,1,0)</f>
        <v/>
      </c>
      <c r="BB957" s="35">
        <f>IF(W957&gt;0,1,0)</f>
        <v/>
      </c>
    </row>
    <row r="958">
      <c r="B958" s="154" t="inlineStr">
        <is>
          <t>trial 466</t>
        </is>
      </c>
      <c r="C958" s="155">
        <f>+start-C955</f>
        <v/>
      </c>
      <c r="D958" s="156">
        <f>IF((C958&lt;=0),0,((C958-D$24)*Stock*(_xlfn.NORM.INV(RAND(),stock_ave,stock_std))+(C958-D$24)*Bonds*(_xlfn.NORM.INV(RAND(),bond_ave,bond_std))+(C958-D$24)*cash*(_xlfn.NORM.INV(RAND(),cash_ave,cash_std))+(C958-D$24)))</f>
        <v/>
      </c>
      <c r="E958" s="156">
        <f>IF((D958&lt;=0),0,((D958-E$24)*Stock*(_xlfn.NORM.INV(RAND(),stock_ave,stock_std))+(D958-E$24)*Bonds*(_xlfn.NORM.INV(RAND(),bond_ave,bond_std))+(D958-E$24)*cash*(_xlfn.NORM.INV(RAND(),cash_ave,cash_std))+(D958-E$24)))</f>
        <v/>
      </c>
      <c r="F958" s="156">
        <f>IF((E958&lt;=0),0,((E958-F$24)*Stock*(_xlfn.NORM.INV(RAND(),stock_ave,stock_std))+(E958-F$24)*Bonds*(_xlfn.NORM.INV(RAND(),bond_ave,bond_std))+(E958-F$24)*cash*(_xlfn.NORM.INV(RAND(),cash_ave,cash_std))+(E958-F$24)))</f>
        <v/>
      </c>
      <c r="G958" s="156">
        <f>IF((F958&lt;=0),0,((F958-G$24)*Stock*(_xlfn.NORM.INV(RAND(),stock_ave,stock_std))+(F958-G$24)*Bonds*(_xlfn.NORM.INV(RAND(),bond_ave,bond_std))+(F958-G$24)*cash*(_xlfn.NORM.INV(RAND(),cash_ave,cash_std))+(F958-G$24)))</f>
        <v/>
      </c>
      <c r="H958" s="156">
        <f>IF((G958&lt;=0),0,((G958-H$24)*Stock*(_xlfn.NORM.INV(RAND(),stock_ave,stock_std))+(G958-H$24)*Bonds*(_xlfn.NORM.INV(RAND(),bond_ave,bond_std))+(G958-H$24)*cash*(_xlfn.NORM.INV(RAND(),cash_ave,cash_std))+(G958-H$24)))</f>
        <v/>
      </c>
      <c r="I958" s="156">
        <f>IF((H958&lt;=0),0,((H958-I$24)*Stock*(_xlfn.NORM.INV(RAND(),stock_ave,stock_std))+(H958-I$24)*Bonds*(_xlfn.NORM.INV(RAND(),bond_ave,bond_std))+(H958-I$24)*cash*(_xlfn.NORM.INV(RAND(),cash_ave,cash_std))+(H958-I$24)))</f>
        <v/>
      </c>
      <c r="J958" s="156">
        <f>IF((I958&lt;=0),0,((I958-J$24)*Stock*(_xlfn.NORM.INV(RAND(),stock_ave,stock_std))+(I958-J$24)*Bonds*(_xlfn.NORM.INV(RAND(),bond_ave,bond_std))+(I958-J$24)*cash*(_xlfn.NORM.INV(RAND(),cash_ave,cash_std))+(I958-J$24)))</f>
        <v/>
      </c>
      <c r="K958" s="156">
        <f>IF((J958&lt;=0),0,((J958-K$24)*Stock*(_xlfn.NORM.INV(RAND(),stock_ave,stock_std))+(J958-K$24)*Bonds*(_xlfn.NORM.INV(RAND(),bond_ave,bond_std))+(J958-K$24)*cash*(_xlfn.NORM.INV(RAND(),cash_ave,cash_std))+(J958-K$24)))</f>
        <v/>
      </c>
      <c r="L958" s="156">
        <f>IF((K958&lt;=0),0,((K958-L$24)*Stock*(_xlfn.NORM.INV(RAND(),stock_ave,stock_std))+(K958-L$24)*Bonds*(_xlfn.NORM.INV(RAND(),bond_ave,bond_std))+(K958-L$24)*cash*(_xlfn.NORM.INV(RAND(),cash_ave,cash_std))+(K958-L$24)))</f>
        <v/>
      </c>
      <c r="M958" s="156">
        <f>IF((L958&lt;=0),0,((L958-M$24)*Stock*(_xlfn.NORM.INV(RAND(),stock_ave,stock_std))+(L958-M$24)*Bonds*(_xlfn.NORM.INV(RAND(),bond_ave,bond_std))+(L958-M$24)*cash*(_xlfn.NORM.INV(RAND(),cash_ave,cash_std))+(L958-M$24)))</f>
        <v/>
      </c>
      <c r="N958" s="156">
        <f>IF((M958&lt;=0),0,((M958-N$24)*Stock*(_xlfn.NORM.INV(RAND(),stock_ave,stock_std))+(M958-N$24)*Bonds*(_xlfn.NORM.INV(RAND(),bond_ave,bond_std))+(M958-N$24)*cash*(_xlfn.NORM.INV(RAND(),cash_ave,cash_std))+(M958-N$24)))</f>
        <v/>
      </c>
      <c r="O958" s="156">
        <f>IF((N958&lt;=0),0,((N958-O$24)*Stock*(_xlfn.NORM.INV(RAND(),stock_ave,stock_std))+(N958-O$24)*Bonds*(_xlfn.NORM.INV(RAND(),bond_ave,bond_std))+(N958-O$24)*cash*(_xlfn.NORM.INV(RAND(),cash_ave,cash_std))+(N958-O$24)))</f>
        <v/>
      </c>
      <c r="P958" s="156">
        <f>IF((O958&lt;=0),0,((O958-P$24)*Stock*(_xlfn.NORM.INV(RAND(),stock_ave,stock_std))+(O958-P$24)*Bonds*(_xlfn.NORM.INV(RAND(),bond_ave,bond_std))+(O958-P$24)*cash*(_xlfn.NORM.INV(RAND(),cash_ave,cash_std))+(O958-P$24)))</f>
        <v/>
      </c>
      <c r="Q958" s="156">
        <f>IF((P958&lt;=0),0,((P958-Q$24)*Stock*(_xlfn.NORM.INV(RAND(),stock_ave,stock_std))+(P958-Q$24)*Bonds*(_xlfn.NORM.INV(RAND(),bond_ave,bond_std))+(P958-Q$24)*cash*(_xlfn.NORM.INV(RAND(),cash_ave,cash_std))+(P958-Q$24)))</f>
        <v/>
      </c>
      <c r="R958" s="156">
        <f>IF((Q958&lt;=0),0,((Q958-R$24)*Stock*(_xlfn.NORM.INV(RAND(),stock_ave,stock_std))+(Q958-R$24)*Bonds*(_xlfn.NORM.INV(RAND(),bond_ave,bond_std))+(Q958-R$24)*cash*(_xlfn.NORM.INV(RAND(),cash_ave,cash_std))+(Q958-R$24)))</f>
        <v/>
      </c>
      <c r="S958" s="156">
        <f>IF((R958&lt;=0),0,((R958-S$24)*Stock*(_xlfn.NORM.INV(RAND(),stock_ave,stock_std))+(R958-S$24)*Bonds*(_xlfn.NORM.INV(RAND(),bond_ave,bond_std))+(R958-S$24)*cash*(_xlfn.NORM.INV(RAND(),cash_ave,cash_std))+(R958-S$24)))</f>
        <v/>
      </c>
      <c r="T958" s="156">
        <f>IF((S958&lt;=0),0,((S958-T$24)*Stock*(_xlfn.NORM.INV(RAND(),stock_ave,stock_std))+(S958-T$24)*Bonds*(_xlfn.NORM.INV(RAND(),bond_ave,bond_std))+(S958-T$24)*cash*(_xlfn.NORM.INV(RAND(),cash_ave,cash_std))+(S958-T$24)))</f>
        <v/>
      </c>
      <c r="U958" s="156">
        <f>IF((T958&lt;=0),0,((T958-U$24)*Stock*(_xlfn.NORM.INV(RAND(),stock_ave,stock_std))+(T958-U$24)*Bonds*(_xlfn.NORM.INV(RAND(),bond_ave,bond_std))+(T958-U$24)*cash*(_xlfn.NORM.INV(RAND(),cash_ave,cash_std))+(T958-U$24)))</f>
        <v/>
      </c>
      <c r="V958" s="156">
        <f>IF((U958&lt;=0),0,((U958-V$24)*Stock*(_xlfn.NORM.INV(RAND(),stock_ave,stock_std))+(U958-V$24)*Bonds*(_xlfn.NORM.INV(RAND(),bond_ave,bond_std))+(U958-V$24)*cash*(_xlfn.NORM.INV(RAND(),cash_ave,cash_std))+(U958-V$24)))</f>
        <v/>
      </c>
      <c r="W958" s="156">
        <f>IF((V958&lt;=0),0,((V958-W$24)*Stock*(_xlfn.NORM.INV(RAND(),stock_ave,stock_std))+(V958-W$24)*Bonds*(_xlfn.NORM.INV(RAND(),bond_ave,bond_std))+(V958-W$24)*cash*(_xlfn.NORM.INV(RAND(),cash_ave,cash_std))+(V958-W$24)))</f>
        <v/>
      </c>
      <c r="X958" s="156">
        <f>IF((W958&lt;=0),0,((W958-X$24)*Stock*(_xlfn.NORM.INV(RAND(),stock_ave,stock_std))+(W958-X$24)*Bonds*(_xlfn.NORM.INV(RAND(),bond_ave,bond_std))+(W958-X$24)*cash*(_xlfn.NORM.INV(RAND(),cash_ave,cash_std))+(W958-X$24)))</f>
        <v/>
      </c>
      <c r="Y958" s="156">
        <f>IF((X958&lt;=0),0,((X958-Y$24)*Stock*(_xlfn.NORM.INV(RAND(),stock_ave,stock_std))+(X958-Y$24)*Bonds*(_xlfn.NORM.INV(RAND(),bond_ave,bond_std))+(X958-Y$24)*cash*(_xlfn.NORM.INV(RAND(),cash_ave,cash_std))+(X958-Y$24)))</f>
        <v/>
      </c>
      <c r="Z958" s="156">
        <f>IF((Y958&lt;=0),0,((Y958-Z$24)*Stock*(_xlfn.NORM.INV(RAND(),stock_ave,stock_std))+(Y958-Z$24)*Bonds*(_xlfn.NORM.INV(RAND(),bond_ave,bond_std))+(Y958-Z$24)*cash*(_xlfn.NORM.INV(RAND(),cash_ave,cash_std))+(Y958-Z$24)))</f>
        <v/>
      </c>
      <c r="AA958" s="156">
        <f>IF((Z958&lt;=0),0,((Z958-AA$24)*Stock*(_xlfn.NORM.INV(RAND(),stock_ave,stock_std))+(Z958-AA$24)*Bonds*(_xlfn.NORM.INV(RAND(),bond_ave,bond_std))+(Z958-AA$24)*cash*(_xlfn.NORM.INV(RAND(),cash_ave,cash_std))+(Z958-AA$24)))</f>
        <v/>
      </c>
      <c r="AB958" s="156">
        <f>IF((AA958&lt;=0),0,((AA958-AB$24)*Stock*(_xlfn.NORM.INV(RAND(),stock_ave,stock_std))+(AA958-AB$24)*Bonds*(_xlfn.NORM.INV(RAND(),bond_ave,bond_std))+(AA958-AB$24)*cash*(_xlfn.NORM.INV(RAND(),cash_ave,cash_std))+(AA958-AB$24)))</f>
        <v/>
      </c>
      <c r="AC958" s="156">
        <f>IF((AB958&lt;=0),0,((AB958-AC$24)*Stock*(_xlfn.NORM.INV(RAND(),stock_ave,stock_std))+(AB958-AC$24)*Bonds*(_xlfn.NORM.INV(RAND(),bond_ave,bond_std))+(AB958-AC$24)*cash*(_xlfn.NORM.INV(RAND(),cash_ave,cash_std))+(AB958-AC$24)))</f>
        <v/>
      </c>
      <c r="AD958" s="156">
        <f>IF((AC958&lt;=0),0,((AC958-AD$24)*Stock*(_xlfn.NORM.INV(RAND(),stock_ave,stock_std))+(AC958-AD$24)*Bonds*(_xlfn.NORM.INV(RAND(),bond_ave,bond_std))+(AC958-AD$24)*cash*(_xlfn.NORM.INV(RAND(),cash_ave,cash_std))+(AC958-AD$24)))</f>
        <v/>
      </c>
      <c r="AE958" s="156">
        <f>IF((AD958&lt;=0),0,((AD958-AE$24)*Stock*(_xlfn.NORM.INV(RAND(),stock_ave,stock_std))+(AD958-AE$24)*Bonds*(_xlfn.NORM.INV(RAND(),bond_ave,bond_std))+(AD958-AE$24)*cash*(_xlfn.NORM.INV(RAND(),cash_ave,cash_std))+(AD958-AE$24)))</f>
        <v/>
      </c>
      <c r="AF958" s="156">
        <f>IF((AE958&lt;=0),0,((AE958-AF$24)*Stock*(_xlfn.NORM.INV(RAND(),stock_ave,stock_std))+(AE958-AF$24)*Bonds*(_xlfn.NORM.INV(RAND(),bond_ave,bond_std))+(AE958-AF$24)*cash*(_xlfn.NORM.INV(RAND(),cash_ave,cash_std))+(AE958-AF$24)))</f>
        <v/>
      </c>
      <c r="AG958" s="156">
        <f>IF((AF958&lt;=0),0,((AF958-AG$24)*Stock*(_xlfn.NORM.INV(RAND(),stock_ave,stock_std))+(AF958-AG$24)*Bonds*(_xlfn.NORM.INV(RAND(),bond_ave,bond_std))+(AF958-AG$24)*cash*(_xlfn.NORM.INV(RAND(),cash_ave,cash_std))+(AF958-AG$24)))</f>
        <v/>
      </c>
      <c r="AH958" s="156">
        <f>IF((AG958&lt;=0),0,((AG958-AH$24)*Stock*(_xlfn.NORM.INV(RAND(),stock_ave,stock_std))+(AG958-AH$24)*Bonds*(_xlfn.NORM.INV(RAND(),bond_ave,bond_std))+(AG958-AH$24)*cash*(_xlfn.NORM.INV(RAND(),cash_ave,cash_std))+(AG958-AH$24)))</f>
        <v/>
      </c>
      <c r="AI958" s="156">
        <f>IF((AH958&lt;=0),0,((AH958-AI$24)*Stock*(_xlfn.NORM.INV(RAND(),stock_ave,stock_std))+(AH958-AI$24)*Bonds*(_xlfn.NORM.INV(RAND(),bond_ave,bond_std))+(AH958-AI$24)*cash*(_xlfn.NORM.INV(RAND(),cash_ave,cash_std))+(AH958-AI$24)))</f>
        <v/>
      </c>
      <c r="AJ958" s="156">
        <f>IF((AI958&lt;=0),0,((AI958-AJ$24)*Stock*(_xlfn.NORM.INV(RAND(),stock_ave,stock_std))+(AI958-AJ$24)*Bonds*(_xlfn.NORM.INV(RAND(),bond_ave,bond_std))+(AI958-AJ$24)*cash*(_xlfn.NORM.INV(RAND(),cash_ave,cash_std))+(AI958-AJ$24)))</f>
        <v/>
      </c>
      <c r="AK958" s="156">
        <f>IF((AJ958&lt;=0),0,((AJ958-AK$24)*Stock*(_xlfn.NORM.INV(RAND(),stock_ave,stock_std))+(AJ958-AK$24)*Bonds*(_xlfn.NORM.INV(RAND(),bond_ave,bond_std))+(AJ958-AK$24)*cash*(_xlfn.NORM.INV(RAND(),cash_ave,cash_std))+(AJ958-AK$24)))</f>
        <v/>
      </c>
      <c r="AL958" s="156">
        <f>IF((AK958&lt;=0),0,((AK958-AL$24)*Stock*(_xlfn.NORM.INV(RAND(),stock_ave,stock_std))+(AK958-AL$24)*Bonds*(_xlfn.NORM.INV(RAND(),bond_ave,bond_std))+(AK958-AL$24)*cash*(_xlfn.NORM.INV(RAND(),cash_ave,cash_std))+(AK958-AL$24)))</f>
        <v/>
      </c>
      <c r="AM958" s="156">
        <f>IF((AL958&lt;=0),0,((AL958-AM$24)*Stock*(_xlfn.NORM.INV(RAND(),stock_ave,stock_std))+(AL958-AM$24)*Bonds*(_xlfn.NORM.INV(RAND(),bond_ave,bond_std))+(AL958-AM$24)*cash*(_xlfn.NORM.INV(RAND(),cash_ave,cash_std))+(AL958-AM$24)))</f>
        <v/>
      </c>
      <c r="AN958" s="156">
        <f>IF((AM958&lt;=0),0,((AM958-AN$24)*Stock*(_xlfn.NORM.INV(RAND(),stock_ave,stock_std))+(AM958-AN$24)*Bonds*(_xlfn.NORM.INV(RAND(),bond_ave,bond_std))+(AM958-AN$24)*cash*(_xlfn.NORM.INV(RAND(),cash_ave,cash_std))+(AM958-AN$24)))</f>
        <v/>
      </c>
      <c r="AO958" s="156">
        <f>IF((AN958&lt;=0),0,((AN958-AO$24)*Stock*(_xlfn.NORM.INV(RAND(),stock_ave,stock_std))+(AN958-AO$24)*Bonds*(_xlfn.NORM.INV(RAND(),bond_ave,bond_std))+(AN958-AO$24)*cash*(_xlfn.NORM.INV(RAND(),cash_ave,cash_std))+(AN958-AO$24)))</f>
        <v/>
      </c>
      <c r="AP958" s="156">
        <f>IF((AO958&lt;=0),0,((AO958-AP$24)*Stock*(_xlfn.NORM.INV(RAND(),stock_ave,stock_std))+(AO958-AP$24)*Bonds*(_xlfn.NORM.INV(RAND(),bond_ave,bond_std))+(AO958-AP$24)*cash*(_xlfn.NORM.INV(RAND(),cash_ave,cash_std))+(AO958-AP$24)))</f>
        <v/>
      </c>
      <c r="AQ958" s="156">
        <f>IF((AP958&lt;=0),0,((AP958-AQ$24)*Stock*(_xlfn.NORM.INV(RAND(),stock_ave,stock_std))+(AP958-AQ$24)*Bonds*(_xlfn.NORM.INV(RAND(),bond_ave,bond_std))+(AP958-AQ$24)*cash*(_xlfn.NORM.INV(RAND(),cash_ave,cash_std))+(AP958-AQ$24)))</f>
        <v/>
      </c>
      <c r="AR958" s="156">
        <f>IF((AQ958&lt;=0),0,((AQ958-AR$24)*Stock*(_xlfn.NORM.INV(RAND(),stock_ave,stock_std))+(AQ958-AR$24)*Bonds*(_xlfn.NORM.INV(RAND(),bond_ave,bond_std))+(AQ958-AR$24)*cash*(_xlfn.NORM.INV(RAND(),cash_ave,cash_std))+(AQ958-AR$24)))</f>
        <v/>
      </c>
      <c r="AS958" s="156">
        <f>IF((AR958&lt;=0),0,((AR958-AS$24)*Stock*(_xlfn.NORM.INV(RAND(),stock_ave,stock_std))+(AR958-AS$24)*Bonds*(_xlfn.NORM.INV(RAND(),bond_ave,bond_std))+(AR958-AS$24)*cash*(_xlfn.NORM.INV(RAND(),cash_ave,cash_std))+(AR958-AS$24)))</f>
        <v/>
      </c>
      <c r="AT958" s="156">
        <f>IF((AS958&lt;=0),0,((AS958-AT$24)*Stock*(_xlfn.NORM.INV(RAND(),stock_ave,stock_std))+(AS958-AT$24)*Bonds*(_xlfn.NORM.INV(RAND(),bond_ave,bond_std))+(AS958-AT$24)*cash*(_xlfn.NORM.INV(RAND(),cash_ave,cash_std))+(AS958-AT$24)))</f>
        <v/>
      </c>
      <c r="AU958" s="156">
        <f>IF((AT958&lt;=0),0,((AT958-AU$24)*Stock*(_xlfn.NORM.INV(RAND(),stock_ave,stock_std))+(AT958-AU$24)*Bonds*(_xlfn.NORM.INV(RAND(),bond_ave,bond_std))+(AT958-AU$24)*cash*(_xlfn.NORM.INV(RAND(),cash_ave,cash_std))+(AT958-AU$24)))</f>
        <v/>
      </c>
      <c r="AV958" s="156">
        <f>IF((AU958&lt;=0),0,((AU958-AV$24)*Stock*(_xlfn.NORM.INV(RAND(),stock_ave,stock_std))+(AU958-AV$24)*Bonds*(_xlfn.NORM.INV(RAND(),bond_ave,bond_std))+(AU958-AV$24)*cash*(_xlfn.NORM.INV(RAND(),cash_ave,cash_std))+(AU958-AV$24)))</f>
        <v/>
      </c>
      <c r="AW958" s="156">
        <f>IF((AV958&lt;=0),0,((AV958-AW$24)*Stock*(_xlfn.NORM.INV(RAND(),stock_ave,stock_std))+(AV958-AW$24)*Bonds*(_xlfn.NORM.INV(RAND(),bond_ave,bond_std))+(AV958-AW$24)*cash*(_xlfn.NORM.INV(RAND(),cash_ave,cash_std))+(AV958-AW$24)))</f>
        <v/>
      </c>
      <c r="AX958" s="159" t="n"/>
      <c r="AY958" s="159" t="n"/>
      <c r="AZ958" s="159" t="n"/>
      <c r="BA958" s="159" t="n"/>
      <c r="BB958" s="159" t="n"/>
    </row>
    <row r="959">
      <c r="C959" s="147" t="n"/>
      <c r="D959" s="61">
        <f>+D958-IF(D$18&gt;74,(D958/D$25)*$C$10)</f>
        <v/>
      </c>
      <c r="E959" s="61">
        <f>+E958-IF(E$18&gt;74,(E958/E$25)*$C$10)</f>
        <v/>
      </c>
      <c r="F959" s="61">
        <f>+F958-IF(F$18&gt;74,(F958/F$25)*$C$10)</f>
        <v/>
      </c>
      <c r="G959" s="61">
        <f>+G958-IF(G$18&gt;74,(G958/G$25)*$C$10)</f>
        <v/>
      </c>
      <c r="H959" s="61">
        <f>+H958-IF(H$18&gt;74,(H958/H$25)*$C$10)</f>
        <v/>
      </c>
      <c r="I959" s="61">
        <f>+I958-IF(I$18&gt;74,(I958/I$25)*$C$10)</f>
        <v/>
      </c>
      <c r="J959" s="61">
        <f>+J958-IF(J$18&gt;74,(J958/J$25)*$C$10)</f>
        <v/>
      </c>
      <c r="K959" s="61">
        <f>+K958-IF(K$18&gt;74,(K958/K$25)*$C$10)</f>
        <v/>
      </c>
      <c r="L959" s="61">
        <f>+L958-IF(L$18&gt;74,(L958/L$25)*$C$10)</f>
        <v/>
      </c>
      <c r="M959" s="61">
        <f>+M958-IF(M$18&gt;74,(M958/M$25)*$C$10)</f>
        <v/>
      </c>
      <c r="N959" s="61">
        <f>+N958-IF(N$18&gt;74,(N958/N$25)*$C$10)</f>
        <v/>
      </c>
      <c r="O959" s="61">
        <f>+O958-IF(O$18&gt;74,(O958/O$25)*$C$10)</f>
        <v/>
      </c>
      <c r="P959" s="61">
        <f>+P958-IF(P$18&gt;74,(P958/P$25)*$C$10)</f>
        <v/>
      </c>
      <c r="Q959" s="61">
        <f>+Q958-IF(Q$18&gt;74,(Q958/Q$25)*$C$10)</f>
        <v/>
      </c>
      <c r="R959" s="61">
        <f>+R958-IF(R$18&gt;74,(R958/R$25)*$C$10)</f>
        <v/>
      </c>
      <c r="S959" s="61">
        <f>+S958-IF(S$18&gt;74,(S958/S$25)*$C$10)</f>
        <v/>
      </c>
      <c r="T959" s="61">
        <f>+T958-IF(T$18&gt;74,(T958/T$25)*$C$10)</f>
        <v/>
      </c>
      <c r="U959" s="61">
        <f>+U958-IF(U$18&gt;74,(U958/U$25)*$C$10)</f>
        <v/>
      </c>
      <c r="V959" s="61">
        <f>+V958-IF(V$18&gt;74,(V958/V$25)*$C$10)</f>
        <v/>
      </c>
      <c r="W959" s="61">
        <f>+W958-IF(W$18&gt;74,(W958/W$25)*$C$10)</f>
        <v/>
      </c>
      <c r="X959" s="61">
        <f>+X958-IF(X$18&gt;74,(X958/X$25)*$C$10)</f>
        <v/>
      </c>
      <c r="Y959" s="61">
        <f>+Y958-IF(Y$18&gt;74,(Y958/Y$25)*$C$10)</f>
        <v/>
      </c>
      <c r="Z959" s="61">
        <f>+Z958-IF(Z$18&gt;74,(Z958/Z$25)*$C$10)</f>
        <v/>
      </c>
      <c r="AA959" s="61">
        <f>+AA958-IF(AA$18&gt;74,(AA958/AA$25)*$C$10)</f>
        <v/>
      </c>
      <c r="AB959" s="61">
        <f>+AB958-IF(AB$18&gt;74,(AB958/AB$25)*$C$10)</f>
        <v/>
      </c>
      <c r="AC959" s="61">
        <f>+AC958-IF(AC$18&gt;74,(AC958/AC$25)*$C$10)</f>
        <v/>
      </c>
      <c r="AD959" s="61">
        <f>+AD958-IF(AD$18&gt;74,(AD958/AD$25)*$C$10)</f>
        <v/>
      </c>
      <c r="AE959" s="61">
        <f>+AE958-IF(AE$18&gt;74,(AE958/AE$25)*$C$10)</f>
        <v/>
      </c>
      <c r="AF959" s="61">
        <f>+AF958-IF(AF$18&gt;74,(AF958/AF$25)*$C$10)</f>
        <v/>
      </c>
      <c r="AG959" s="61">
        <f>+AG958-IF(AG$18&gt;74,(AG958/AG$25)*$C$10)</f>
        <v/>
      </c>
      <c r="AH959" s="61">
        <f>+AH958-IF(AH$18&gt;74,(AH958/AH$25)*$C$10)</f>
        <v/>
      </c>
      <c r="AI959" s="61">
        <f>+AI958-IF(AI$18&gt;74,(AI958/AI$25)*$C$10)</f>
        <v/>
      </c>
      <c r="AJ959" s="61">
        <f>+AJ958-IF(AJ$18&gt;74,(AJ958/AJ$25)*$C$10)</f>
        <v/>
      </c>
      <c r="AK959" s="61">
        <f>+AK958-IF(AK$18&gt;74,(AK958/AK$25)*$C$10)</f>
        <v/>
      </c>
      <c r="AL959" s="61">
        <f>+AL958-IF(AL$18&gt;74,(AL958/AL$25)*$C$10)</f>
        <v/>
      </c>
      <c r="AM959" s="61">
        <f>+AM958-IF(AM$18&gt;74,(AM958/AM$25)*$C$10)</f>
        <v/>
      </c>
      <c r="AN959" s="61">
        <f>+AN958-IF(AN$18&gt;74,(AN958/AN$25)*$C$10)</f>
        <v/>
      </c>
      <c r="AO959" s="61">
        <f>+AO958-IF(AO$18&gt;74,(AO958/AO$25)*$C$10)</f>
        <v/>
      </c>
      <c r="AP959" s="61">
        <f>+AP958-IF(AP$18&gt;74,(AP958/AP$25)*$C$10)</f>
        <v/>
      </c>
      <c r="AQ959" s="61">
        <f>+AQ958-IF(AQ$18&gt;74,(AQ958/AQ$25)*$C$10)</f>
        <v/>
      </c>
      <c r="AR959" s="61">
        <f>+AR958-IF(AR$18&gt;74,(AR958/AR$25)*$C$10)</f>
        <v/>
      </c>
      <c r="AS959" s="61">
        <f>+AS958-IF(AS$18&gt;74,(AS958/AS$25)*$C$10)</f>
        <v/>
      </c>
      <c r="AT959" s="61">
        <f>+AT958-IF(AT$18&gt;74,(AT958/AT$25)*$C$10)</f>
        <v/>
      </c>
      <c r="AU959" s="61">
        <f>+AU958-IF(AU$18&gt;74,(AU958/AU$25)*$C$10)</f>
        <v/>
      </c>
      <c r="AV959" s="61">
        <f>+AV958-IF(AV$18&gt;74,(AV958/AV$25)*$C$10)</f>
        <v/>
      </c>
      <c r="AW959" s="61">
        <f>+AW958-IF(AW$18&gt;74,(AW958/AW$25)*$C$10)</f>
        <v/>
      </c>
      <c r="AX959" s="35">
        <f>IF(AW959&gt;0,1,0)</f>
        <v/>
      </c>
      <c r="AY959" s="35">
        <f>IF(AL959&gt;0,1,0)</f>
        <v/>
      </c>
      <c r="AZ959" s="35">
        <f>IF(AG959&gt;0,1,0)</f>
        <v/>
      </c>
      <c r="BA959" s="35">
        <f>IF(AB959&gt;0,1,0)</f>
        <v/>
      </c>
      <c r="BB959" s="35">
        <f>IF(W959&gt;0,1,0)</f>
        <v/>
      </c>
    </row>
    <row r="960">
      <c r="B960" s="154" t="inlineStr">
        <is>
          <t>trial 467</t>
        </is>
      </c>
      <c r="C960" s="155">
        <f>+start-C957</f>
        <v/>
      </c>
      <c r="D960" s="156">
        <f>IF((C960&lt;=0),0,((C960-D$24)*Stock*(_xlfn.NORM.INV(RAND(),stock_ave,stock_std))+(C960-D$24)*Bonds*(_xlfn.NORM.INV(RAND(),bond_ave,bond_std))+(C960-D$24)*cash*(_xlfn.NORM.INV(RAND(),cash_ave,cash_std))+(C960-D$24)))</f>
        <v/>
      </c>
      <c r="E960" s="156">
        <f>IF((D960&lt;=0),0,((D960-E$24)*Stock*(_xlfn.NORM.INV(RAND(),stock_ave,stock_std))+(D960-E$24)*Bonds*(_xlfn.NORM.INV(RAND(),bond_ave,bond_std))+(D960-E$24)*cash*(_xlfn.NORM.INV(RAND(),cash_ave,cash_std))+(D960-E$24)))</f>
        <v/>
      </c>
      <c r="F960" s="156">
        <f>IF((E960&lt;=0),0,((E960-F$24)*Stock*(_xlfn.NORM.INV(RAND(),stock_ave,stock_std))+(E960-F$24)*Bonds*(_xlfn.NORM.INV(RAND(),bond_ave,bond_std))+(E960-F$24)*cash*(_xlfn.NORM.INV(RAND(),cash_ave,cash_std))+(E960-F$24)))</f>
        <v/>
      </c>
      <c r="G960" s="156">
        <f>IF((F960&lt;=0),0,((F960-G$24)*Stock*(_xlfn.NORM.INV(RAND(),stock_ave,stock_std))+(F960-G$24)*Bonds*(_xlfn.NORM.INV(RAND(),bond_ave,bond_std))+(F960-G$24)*cash*(_xlfn.NORM.INV(RAND(),cash_ave,cash_std))+(F960-G$24)))</f>
        <v/>
      </c>
      <c r="H960" s="156">
        <f>IF((G960&lt;=0),0,((G960-H$24)*Stock*(_xlfn.NORM.INV(RAND(),stock_ave,stock_std))+(G960-H$24)*Bonds*(_xlfn.NORM.INV(RAND(),bond_ave,bond_std))+(G960-H$24)*cash*(_xlfn.NORM.INV(RAND(),cash_ave,cash_std))+(G960-H$24)))</f>
        <v/>
      </c>
      <c r="I960" s="156">
        <f>IF((H960&lt;=0),0,((H960-I$24)*Stock*(_xlfn.NORM.INV(RAND(),stock_ave,stock_std))+(H960-I$24)*Bonds*(_xlfn.NORM.INV(RAND(),bond_ave,bond_std))+(H960-I$24)*cash*(_xlfn.NORM.INV(RAND(),cash_ave,cash_std))+(H960-I$24)))</f>
        <v/>
      </c>
      <c r="J960" s="156">
        <f>IF((I960&lt;=0),0,((I960-J$24)*Stock*(_xlfn.NORM.INV(RAND(),stock_ave,stock_std))+(I960-J$24)*Bonds*(_xlfn.NORM.INV(RAND(),bond_ave,bond_std))+(I960-J$24)*cash*(_xlfn.NORM.INV(RAND(),cash_ave,cash_std))+(I960-J$24)))</f>
        <v/>
      </c>
      <c r="K960" s="156">
        <f>IF((J960&lt;=0),0,((J960-K$24)*Stock*(_xlfn.NORM.INV(RAND(),stock_ave,stock_std))+(J960-K$24)*Bonds*(_xlfn.NORM.INV(RAND(),bond_ave,bond_std))+(J960-K$24)*cash*(_xlfn.NORM.INV(RAND(),cash_ave,cash_std))+(J960-K$24)))</f>
        <v/>
      </c>
      <c r="L960" s="156">
        <f>IF((K960&lt;=0),0,((K960-L$24)*Stock*(_xlfn.NORM.INV(RAND(),stock_ave,stock_std))+(K960-L$24)*Bonds*(_xlfn.NORM.INV(RAND(),bond_ave,bond_std))+(K960-L$24)*cash*(_xlfn.NORM.INV(RAND(),cash_ave,cash_std))+(K960-L$24)))</f>
        <v/>
      </c>
      <c r="M960" s="156">
        <f>IF((L960&lt;=0),0,((L960-M$24)*Stock*(_xlfn.NORM.INV(RAND(),stock_ave,stock_std))+(L960-M$24)*Bonds*(_xlfn.NORM.INV(RAND(),bond_ave,bond_std))+(L960-M$24)*cash*(_xlfn.NORM.INV(RAND(),cash_ave,cash_std))+(L960-M$24)))</f>
        <v/>
      </c>
      <c r="N960" s="156">
        <f>IF((M960&lt;=0),0,((M960-N$24)*Stock*(_xlfn.NORM.INV(RAND(),stock_ave,stock_std))+(M960-N$24)*Bonds*(_xlfn.NORM.INV(RAND(),bond_ave,bond_std))+(M960-N$24)*cash*(_xlfn.NORM.INV(RAND(),cash_ave,cash_std))+(M960-N$24)))</f>
        <v/>
      </c>
      <c r="O960" s="156">
        <f>IF((N960&lt;=0),0,((N960-O$24)*Stock*(_xlfn.NORM.INV(RAND(),stock_ave,stock_std))+(N960-O$24)*Bonds*(_xlfn.NORM.INV(RAND(),bond_ave,bond_std))+(N960-O$24)*cash*(_xlfn.NORM.INV(RAND(),cash_ave,cash_std))+(N960-O$24)))</f>
        <v/>
      </c>
      <c r="P960" s="156">
        <f>IF((O960&lt;=0),0,((O960-P$24)*Stock*(_xlfn.NORM.INV(RAND(),stock_ave,stock_std))+(O960-P$24)*Bonds*(_xlfn.NORM.INV(RAND(),bond_ave,bond_std))+(O960-P$24)*cash*(_xlfn.NORM.INV(RAND(),cash_ave,cash_std))+(O960-P$24)))</f>
        <v/>
      </c>
      <c r="Q960" s="156">
        <f>IF((P960&lt;=0),0,((P960-Q$24)*Stock*(_xlfn.NORM.INV(RAND(),stock_ave,stock_std))+(P960-Q$24)*Bonds*(_xlfn.NORM.INV(RAND(),bond_ave,bond_std))+(P960-Q$24)*cash*(_xlfn.NORM.INV(RAND(),cash_ave,cash_std))+(P960-Q$24)))</f>
        <v/>
      </c>
      <c r="R960" s="156">
        <f>IF((Q960&lt;=0),0,((Q960-R$24)*Stock*(_xlfn.NORM.INV(RAND(),stock_ave,stock_std))+(Q960-R$24)*Bonds*(_xlfn.NORM.INV(RAND(),bond_ave,bond_std))+(Q960-R$24)*cash*(_xlfn.NORM.INV(RAND(),cash_ave,cash_std))+(Q960-R$24)))</f>
        <v/>
      </c>
      <c r="S960" s="156">
        <f>IF((R960&lt;=0),0,((R960-S$24)*Stock*(_xlfn.NORM.INV(RAND(),stock_ave,stock_std))+(R960-S$24)*Bonds*(_xlfn.NORM.INV(RAND(),bond_ave,bond_std))+(R960-S$24)*cash*(_xlfn.NORM.INV(RAND(),cash_ave,cash_std))+(R960-S$24)))</f>
        <v/>
      </c>
      <c r="T960" s="156">
        <f>IF((S960&lt;=0),0,((S960-T$24)*Stock*(_xlfn.NORM.INV(RAND(),stock_ave,stock_std))+(S960-T$24)*Bonds*(_xlfn.NORM.INV(RAND(),bond_ave,bond_std))+(S960-T$24)*cash*(_xlfn.NORM.INV(RAND(),cash_ave,cash_std))+(S960-T$24)))</f>
        <v/>
      </c>
      <c r="U960" s="156">
        <f>IF((T960&lt;=0),0,((T960-U$24)*Stock*(_xlfn.NORM.INV(RAND(),stock_ave,stock_std))+(T960-U$24)*Bonds*(_xlfn.NORM.INV(RAND(),bond_ave,bond_std))+(T960-U$24)*cash*(_xlfn.NORM.INV(RAND(),cash_ave,cash_std))+(T960-U$24)))</f>
        <v/>
      </c>
      <c r="V960" s="156">
        <f>IF((U960&lt;=0),0,((U960-V$24)*Stock*(_xlfn.NORM.INV(RAND(),stock_ave,stock_std))+(U960-V$24)*Bonds*(_xlfn.NORM.INV(RAND(),bond_ave,bond_std))+(U960-V$24)*cash*(_xlfn.NORM.INV(RAND(),cash_ave,cash_std))+(U960-V$24)))</f>
        <v/>
      </c>
      <c r="W960" s="156">
        <f>IF((V960&lt;=0),0,((V960-W$24)*Stock*(_xlfn.NORM.INV(RAND(),stock_ave,stock_std))+(V960-W$24)*Bonds*(_xlfn.NORM.INV(RAND(),bond_ave,bond_std))+(V960-W$24)*cash*(_xlfn.NORM.INV(RAND(),cash_ave,cash_std))+(V960-W$24)))</f>
        <v/>
      </c>
      <c r="X960" s="156">
        <f>IF((W960&lt;=0),0,((W960-X$24)*Stock*(_xlfn.NORM.INV(RAND(),stock_ave,stock_std))+(W960-X$24)*Bonds*(_xlfn.NORM.INV(RAND(),bond_ave,bond_std))+(W960-X$24)*cash*(_xlfn.NORM.INV(RAND(),cash_ave,cash_std))+(W960-X$24)))</f>
        <v/>
      </c>
      <c r="Y960" s="156">
        <f>IF((X960&lt;=0),0,((X960-Y$24)*Stock*(_xlfn.NORM.INV(RAND(),stock_ave,stock_std))+(X960-Y$24)*Bonds*(_xlfn.NORM.INV(RAND(),bond_ave,bond_std))+(X960-Y$24)*cash*(_xlfn.NORM.INV(RAND(),cash_ave,cash_std))+(X960-Y$24)))</f>
        <v/>
      </c>
      <c r="Z960" s="156">
        <f>IF((Y960&lt;=0),0,((Y960-Z$24)*Stock*(_xlfn.NORM.INV(RAND(),stock_ave,stock_std))+(Y960-Z$24)*Bonds*(_xlfn.NORM.INV(RAND(),bond_ave,bond_std))+(Y960-Z$24)*cash*(_xlfn.NORM.INV(RAND(),cash_ave,cash_std))+(Y960-Z$24)))</f>
        <v/>
      </c>
      <c r="AA960" s="156">
        <f>IF((Z960&lt;=0),0,((Z960-AA$24)*Stock*(_xlfn.NORM.INV(RAND(),stock_ave,stock_std))+(Z960-AA$24)*Bonds*(_xlfn.NORM.INV(RAND(),bond_ave,bond_std))+(Z960-AA$24)*cash*(_xlfn.NORM.INV(RAND(),cash_ave,cash_std))+(Z960-AA$24)))</f>
        <v/>
      </c>
      <c r="AB960" s="156">
        <f>IF((AA960&lt;=0),0,((AA960-AB$24)*Stock*(_xlfn.NORM.INV(RAND(),stock_ave,stock_std))+(AA960-AB$24)*Bonds*(_xlfn.NORM.INV(RAND(),bond_ave,bond_std))+(AA960-AB$24)*cash*(_xlfn.NORM.INV(RAND(),cash_ave,cash_std))+(AA960-AB$24)))</f>
        <v/>
      </c>
      <c r="AC960" s="156">
        <f>IF((AB960&lt;=0),0,((AB960-AC$24)*Stock*(_xlfn.NORM.INV(RAND(),stock_ave,stock_std))+(AB960-AC$24)*Bonds*(_xlfn.NORM.INV(RAND(),bond_ave,bond_std))+(AB960-AC$24)*cash*(_xlfn.NORM.INV(RAND(),cash_ave,cash_std))+(AB960-AC$24)))</f>
        <v/>
      </c>
      <c r="AD960" s="156">
        <f>IF((AC960&lt;=0),0,((AC960-AD$24)*Stock*(_xlfn.NORM.INV(RAND(),stock_ave,stock_std))+(AC960-AD$24)*Bonds*(_xlfn.NORM.INV(RAND(),bond_ave,bond_std))+(AC960-AD$24)*cash*(_xlfn.NORM.INV(RAND(),cash_ave,cash_std))+(AC960-AD$24)))</f>
        <v/>
      </c>
      <c r="AE960" s="156">
        <f>IF((AD960&lt;=0),0,((AD960-AE$24)*Stock*(_xlfn.NORM.INV(RAND(),stock_ave,stock_std))+(AD960-AE$24)*Bonds*(_xlfn.NORM.INV(RAND(),bond_ave,bond_std))+(AD960-AE$24)*cash*(_xlfn.NORM.INV(RAND(),cash_ave,cash_std))+(AD960-AE$24)))</f>
        <v/>
      </c>
      <c r="AF960" s="156">
        <f>IF((AE960&lt;=0),0,((AE960-AF$24)*Stock*(_xlfn.NORM.INV(RAND(),stock_ave,stock_std))+(AE960-AF$24)*Bonds*(_xlfn.NORM.INV(RAND(),bond_ave,bond_std))+(AE960-AF$24)*cash*(_xlfn.NORM.INV(RAND(),cash_ave,cash_std))+(AE960-AF$24)))</f>
        <v/>
      </c>
      <c r="AG960" s="156">
        <f>IF((AF960&lt;=0),0,((AF960-AG$24)*Stock*(_xlfn.NORM.INV(RAND(),stock_ave,stock_std))+(AF960-AG$24)*Bonds*(_xlfn.NORM.INV(RAND(),bond_ave,bond_std))+(AF960-AG$24)*cash*(_xlfn.NORM.INV(RAND(),cash_ave,cash_std))+(AF960-AG$24)))</f>
        <v/>
      </c>
      <c r="AH960" s="156">
        <f>IF((AG960&lt;=0),0,((AG960-AH$24)*Stock*(_xlfn.NORM.INV(RAND(),stock_ave,stock_std))+(AG960-AH$24)*Bonds*(_xlfn.NORM.INV(RAND(),bond_ave,bond_std))+(AG960-AH$24)*cash*(_xlfn.NORM.INV(RAND(),cash_ave,cash_std))+(AG960-AH$24)))</f>
        <v/>
      </c>
      <c r="AI960" s="156">
        <f>IF((AH960&lt;=0),0,((AH960-AI$24)*Stock*(_xlfn.NORM.INV(RAND(),stock_ave,stock_std))+(AH960-AI$24)*Bonds*(_xlfn.NORM.INV(RAND(),bond_ave,bond_std))+(AH960-AI$24)*cash*(_xlfn.NORM.INV(RAND(),cash_ave,cash_std))+(AH960-AI$24)))</f>
        <v/>
      </c>
      <c r="AJ960" s="156">
        <f>IF((AI960&lt;=0),0,((AI960-AJ$24)*Stock*(_xlfn.NORM.INV(RAND(),stock_ave,stock_std))+(AI960-AJ$24)*Bonds*(_xlfn.NORM.INV(RAND(),bond_ave,bond_std))+(AI960-AJ$24)*cash*(_xlfn.NORM.INV(RAND(),cash_ave,cash_std))+(AI960-AJ$24)))</f>
        <v/>
      </c>
      <c r="AK960" s="156">
        <f>IF((AJ960&lt;=0),0,((AJ960-AK$24)*Stock*(_xlfn.NORM.INV(RAND(),stock_ave,stock_std))+(AJ960-AK$24)*Bonds*(_xlfn.NORM.INV(RAND(),bond_ave,bond_std))+(AJ960-AK$24)*cash*(_xlfn.NORM.INV(RAND(),cash_ave,cash_std))+(AJ960-AK$24)))</f>
        <v/>
      </c>
      <c r="AL960" s="156">
        <f>IF((AK960&lt;=0),0,((AK960-AL$24)*Stock*(_xlfn.NORM.INV(RAND(),stock_ave,stock_std))+(AK960-AL$24)*Bonds*(_xlfn.NORM.INV(RAND(),bond_ave,bond_std))+(AK960-AL$24)*cash*(_xlfn.NORM.INV(RAND(),cash_ave,cash_std))+(AK960-AL$24)))</f>
        <v/>
      </c>
      <c r="AM960" s="156">
        <f>IF((AL960&lt;=0),0,((AL960-AM$24)*Stock*(_xlfn.NORM.INV(RAND(),stock_ave,stock_std))+(AL960-AM$24)*Bonds*(_xlfn.NORM.INV(RAND(),bond_ave,bond_std))+(AL960-AM$24)*cash*(_xlfn.NORM.INV(RAND(),cash_ave,cash_std))+(AL960-AM$24)))</f>
        <v/>
      </c>
      <c r="AN960" s="156">
        <f>IF((AM960&lt;=0),0,((AM960-AN$24)*Stock*(_xlfn.NORM.INV(RAND(),stock_ave,stock_std))+(AM960-AN$24)*Bonds*(_xlfn.NORM.INV(RAND(),bond_ave,bond_std))+(AM960-AN$24)*cash*(_xlfn.NORM.INV(RAND(),cash_ave,cash_std))+(AM960-AN$24)))</f>
        <v/>
      </c>
      <c r="AO960" s="156">
        <f>IF((AN960&lt;=0),0,((AN960-AO$24)*Stock*(_xlfn.NORM.INV(RAND(),stock_ave,stock_std))+(AN960-AO$24)*Bonds*(_xlfn.NORM.INV(RAND(),bond_ave,bond_std))+(AN960-AO$24)*cash*(_xlfn.NORM.INV(RAND(),cash_ave,cash_std))+(AN960-AO$24)))</f>
        <v/>
      </c>
      <c r="AP960" s="156">
        <f>IF((AO960&lt;=0),0,((AO960-AP$24)*Stock*(_xlfn.NORM.INV(RAND(),stock_ave,stock_std))+(AO960-AP$24)*Bonds*(_xlfn.NORM.INV(RAND(),bond_ave,bond_std))+(AO960-AP$24)*cash*(_xlfn.NORM.INV(RAND(),cash_ave,cash_std))+(AO960-AP$24)))</f>
        <v/>
      </c>
      <c r="AQ960" s="156">
        <f>IF((AP960&lt;=0),0,((AP960-AQ$24)*Stock*(_xlfn.NORM.INV(RAND(),stock_ave,stock_std))+(AP960-AQ$24)*Bonds*(_xlfn.NORM.INV(RAND(),bond_ave,bond_std))+(AP960-AQ$24)*cash*(_xlfn.NORM.INV(RAND(),cash_ave,cash_std))+(AP960-AQ$24)))</f>
        <v/>
      </c>
      <c r="AR960" s="156">
        <f>IF((AQ960&lt;=0),0,((AQ960-AR$24)*Stock*(_xlfn.NORM.INV(RAND(),stock_ave,stock_std))+(AQ960-AR$24)*Bonds*(_xlfn.NORM.INV(RAND(),bond_ave,bond_std))+(AQ960-AR$24)*cash*(_xlfn.NORM.INV(RAND(),cash_ave,cash_std))+(AQ960-AR$24)))</f>
        <v/>
      </c>
      <c r="AS960" s="156">
        <f>IF((AR960&lt;=0),0,((AR960-AS$24)*Stock*(_xlfn.NORM.INV(RAND(),stock_ave,stock_std))+(AR960-AS$24)*Bonds*(_xlfn.NORM.INV(RAND(),bond_ave,bond_std))+(AR960-AS$24)*cash*(_xlfn.NORM.INV(RAND(),cash_ave,cash_std))+(AR960-AS$24)))</f>
        <v/>
      </c>
      <c r="AT960" s="156">
        <f>IF((AS960&lt;=0),0,((AS960-AT$24)*Stock*(_xlfn.NORM.INV(RAND(),stock_ave,stock_std))+(AS960-AT$24)*Bonds*(_xlfn.NORM.INV(RAND(),bond_ave,bond_std))+(AS960-AT$24)*cash*(_xlfn.NORM.INV(RAND(),cash_ave,cash_std))+(AS960-AT$24)))</f>
        <v/>
      </c>
      <c r="AU960" s="156">
        <f>IF((AT960&lt;=0),0,((AT960-AU$24)*Stock*(_xlfn.NORM.INV(RAND(),stock_ave,stock_std))+(AT960-AU$24)*Bonds*(_xlfn.NORM.INV(RAND(),bond_ave,bond_std))+(AT960-AU$24)*cash*(_xlfn.NORM.INV(RAND(),cash_ave,cash_std))+(AT960-AU$24)))</f>
        <v/>
      </c>
      <c r="AV960" s="156">
        <f>IF((AU960&lt;=0),0,((AU960-AV$24)*Stock*(_xlfn.NORM.INV(RAND(),stock_ave,stock_std))+(AU960-AV$24)*Bonds*(_xlfn.NORM.INV(RAND(),bond_ave,bond_std))+(AU960-AV$24)*cash*(_xlfn.NORM.INV(RAND(),cash_ave,cash_std))+(AU960-AV$24)))</f>
        <v/>
      </c>
      <c r="AW960" s="156">
        <f>IF((AV960&lt;=0),0,((AV960-AW$24)*Stock*(_xlfn.NORM.INV(RAND(),stock_ave,stock_std))+(AV960-AW$24)*Bonds*(_xlfn.NORM.INV(RAND(),bond_ave,bond_std))+(AV960-AW$24)*cash*(_xlfn.NORM.INV(RAND(),cash_ave,cash_std))+(AV960-AW$24)))</f>
        <v/>
      </c>
      <c r="AX960" s="159" t="n"/>
      <c r="AY960" s="159" t="n"/>
      <c r="AZ960" s="159" t="n"/>
      <c r="BA960" s="159" t="n"/>
      <c r="BB960" s="159" t="n"/>
    </row>
    <row r="961">
      <c r="C961" s="147" t="n"/>
      <c r="D961" s="61">
        <f>+D960-IF(D$18&gt;74,(D960/D$25)*$C$10)</f>
        <v/>
      </c>
      <c r="E961" s="61">
        <f>+E960-IF(E$18&gt;74,(E960/E$25)*$C$10)</f>
        <v/>
      </c>
      <c r="F961" s="61">
        <f>+F960-IF(F$18&gt;74,(F960/F$25)*$C$10)</f>
        <v/>
      </c>
      <c r="G961" s="61">
        <f>+G960-IF(G$18&gt;74,(G960/G$25)*$C$10)</f>
        <v/>
      </c>
      <c r="H961" s="61">
        <f>+H960-IF(H$18&gt;74,(H960/H$25)*$C$10)</f>
        <v/>
      </c>
      <c r="I961" s="61">
        <f>+I960-IF(I$18&gt;74,(I960/I$25)*$C$10)</f>
        <v/>
      </c>
      <c r="J961" s="61">
        <f>+J960-IF(J$18&gt;74,(J960/J$25)*$C$10)</f>
        <v/>
      </c>
      <c r="K961" s="61">
        <f>+K960-IF(K$18&gt;74,(K960/K$25)*$C$10)</f>
        <v/>
      </c>
      <c r="L961" s="61">
        <f>+L960-IF(L$18&gt;74,(L960/L$25)*$C$10)</f>
        <v/>
      </c>
      <c r="M961" s="61">
        <f>+M960-IF(M$18&gt;74,(M960/M$25)*$C$10)</f>
        <v/>
      </c>
      <c r="N961" s="61">
        <f>+N960-IF(N$18&gt;74,(N960/N$25)*$C$10)</f>
        <v/>
      </c>
      <c r="O961" s="61">
        <f>+O960-IF(O$18&gt;74,(O960/O$25)*$C$10)</f>
        <v/>
      </c>
      <c r="P961" s="61">
        <f>+P960-IF(P$18&gt;74,(P960/P$25)*$C$10)</f>
        <v/>
      </c>
      <c r="Q961" s="61">
        <f>+Q960-IF(Q$18&gt;74,(Q960/Q$25)*$C$10)</f>
        <v/>
      </c>
      <c r="R961" s="61">
        <f>+R960-IF(R$18&gt;74,(R960/R$25)*$C$10)</f>
        <v/>
      </c>
      <c r="S961" s="61">
        <f>+S960-IF(S$18&gt;74,(S960/S$25)*$C$10)</f>
        <v/>
      </c>
      <c r="T961" s="61">
        <f>+T960-IF(T$18&gt;74,(T960/T$25)*$C$10)</f>
        <v/>
      </c>
      <c r="U961" s="61">
        <f>+U960-IF(U$18&gt;74,(U960/U$25)*$C$10)</f>
        <v/>
      </c>
      <c r="V961" s="61">
        <f>+V960-IF(V$18&gt;74,(V960/V$25)*$C$10)</f>
        <v/>
      </c>
      <c r="W961" s="61">
        <f>+W960-IF(W$18&gt;74,(W960/W$25)*$C$10)</f>
        <v/>
      </c>
      <c r="X961" s="61">
        <f>+X960-IF(X$18&gt;74,(X960/X$25)*$C$10)</f>
        <v/>
      </c>
      <c r="Y961" s="61">
        <f>+Y960-IF(Y$18&gt;74,(Y960/Y$25)*$C$10)</f>
        <v/>
      </c>
      <c r="Z961" s="61">
        <f>+Z960-IF(Z$18&gt;74,(Z960/Z$25)*$C$10)</f>
        <v/>
      </c>
      <c r="AA961" s="61">
        <f>+AA960-IF(AA$18&gt;74,(AA960/AA$25)*$C$10)</f>
        <v/>
      </c>
      <c r="AB961" s="61">
        <f>+AB960-IF(AB$18&gt;74,(AB960/AB$25)*$C$10)</f>
        <v/>
      </c>
      <c r="AC961" s="61">
        <f>+AC960-IF(AC$18&gt;74,(AC960/AC$25)*$C$10)</f>
        <v/>
      </c>
      <c r="AD961" s="61">
        <f>+AD960-IF(AD$18&gt;74,(AD960/AD$25)*$C$10)</f>
        <v/>
      </c>
      <c r="AE961" s="61">
        <f>+AE960-IF(AE$18&gt;74,(AE960/AE$25)*$C$10)</f>
        <v/>
      </c>
      <c r="AF961" s="61">
        <f>+AF960-IF(AF$18&gt;74,(AF960/AF$25)*$C$10)</f>
        <v/>
      </c>
      <c r="AG961" s="61">
        <f>+AG960-IF(AG$18&gt;74,(AG960/AG$25)*$C$10)</f>
        <v/>
      </c>
      <c r="AH961" s="61">
        <f>+AH960-IF(AH$18&gt;74,(AH960/AH$25)*$C$10)</f>
        <v/>
      </c>
      <c r="AI961" s="61">
        <f>+AI960-IF(AI$18&gt;74,(AI960/AI$25)*$C$10)</f>
        <v/>
      </c>
      <c r="AJ961" s="61">
        <f>+AJ960-IF(AJ$18&gt;74,(AJ960/AJ$25)*$C$10)</f>
        <v/>
      </c>
      <c r="AK961" s="61">
        <f>+AK960-IF(AK$18&gt;74,(AK960/AK$25)*$C$10)</f>
        <v/>
      </c>
      <c r="AL961" s="61">
        <f>+AL960-IF(AL$18&gt;74,(AL960/AL$25)*$C$10)</f>
        <v/>
      </c>
      <c r="AM961" s="61">
        <f>+AM960-IF(AM$18&gt;74,(AM960/AM$25)*$C$10)</f>
        <v/>
      </c>
      <c r="AN961" s="61">
        <f>+AN960-IF(AN$18&gt;74,(AN960/AN$25)*$C$10)</f>
        <v/>
      </c>
      <c r="AO961" s="61">
        <f>+AO960-IF(AO$18&gt;74,(AO960/AO$25)*$C$10)</f>
        <v/>
      </c>
      <c r="AP961" s="61">
        <f>+AP960-IF(AP$18&gt;74,(AP960/AP$25)*$C$10)</f>
        <v/>
      </c>
      <c r="AQ961" s="61">
        <f>+AQ960-IF(AQ$18&gt;74,(AQ960/AQ$25)*$C$10)</f>
        <v/>
      </c>
      <c r="AR961" s="61">
        <f>+AR960-IF(AR$18&gt;74,(AR960/AR$25)*$C$10)</f>
        <v/>
      </c>
      <c r="AS961" s="61">
        <f>+AS960-IF(AS$18&gt;74,(AS960/AS$25)*$C$10)</f>
        <v/>
      </c>
      <c r="AT961" s="61">
        <f>+AT960-IF(AT$18&gt;74,(AT960/AT$25)*$C$10)</f>
        <v/>
      </c>
      <c r="AU961" s="61">
        <f>+AU960-IF(AU$18&gt;74,(AU960/AU$25)*$C$10)</f>
        <v/>
      </c>
      <c r="AV961" s="61">
        <f>+AV960-IF(AV$18&gt;74,(AV960/AV$25)*$C$10)</f>
        <v/>
      </c>
      <c r="AW961" s="61">
        <f>+AW960-IF(AW$18&gt;74,(AW960/AW$25)*$C$10)</f>
        <v/>
      </c>
      <c r="AX961" s="35">
        <f>IF(AW961&gt;0,1,0)</f>
        <v/>
      </c>
      <c r="AY961" s="35">
        <f>IF(AL961&gt;0,1,0)</f>
        <v/>
      </c>
      <c r="AZ961" s="35">
        <f>IF(AG961&gt;0,1,0)</f>
        <v/>
      </c>
      <c r="BA961" s="35">
        <f>IF(AB961&gt;0,1,0)</f>
        <v/>
      </c>
      <c r="BB961" s="35">
        <f>IF(W961&gt;0,1,0)</f>
        <v/>
      </c>
    </row>
    <row r="962">
      <c r="B962" s="154" t="inlineStr">
        <is>
          <t>trial 468</t>
        </is>
      </c>
      <c r="C962" s="155">
        <f>+start-C959</f>
        <v/>
      </c>
      <c r="D962" s="156">
        <f>IF((C962&lt;=0),0,((C962-D$24)*Stock*(_xlfn.NORM.INV(RAND(),stock_ave,stock_std))+(C962-D$24)*Bonds*(_xlfn.NORM.INV(RAND(),bond_ave,bond_std))+(C962-D$24)*cash*(_xlfn.NORM.INV(RAND(),cash_ave,cash_std))+(C962-D$24)))</f>
        <v/>
      </c>
      <c r="E962" s="156">
        <f>IF((D962&lt;=0),0,((D962-E$24)*Stock*(_xlfn.NORM.INV(RAND(),stock_ave,stock_std))+(D962-E$24)*Bonds*(_xlfn.NORM.INV(RAND(),bond_ave,bond_std))+(D962-E$24)*cash*(_xlfn.NORM.INV(RAND(),cash_ave,cash_std))+(D962-E$24)))</f>
        <v/>
      </c>
      <c r="F962" s="156">
        <f>IF((E962&lt;=0),0,((E962-F$24)*Stock*(_xlfn.NORM.INV(RAND(),stock_ave,stock_std))+(E962-F$24)*Bonds*(_xlfn.NORM.INV(RAND(),bond_ave,bond_std))+(E962-F$24)*cash*(_xlfn.NORM.INV(RAND(),cash_ave,cash_std))+(E962-F$24)))</f>
        <v/>
      </c>
      <c r="G962" s="156">
        <f>IF((F962&lt;=0),0,((F962-G$24)*Stock*(_xlfn.NORM.INV(RAND(),stock_ave,stock_std))+(F962-G$24)*Bonds*(_xlfn.NORM.INV(RAND(),bond_ave,bond_std))+(F962-G$24)*cash*(_xlfn.NORM.INV(RAND(),cash_ave,cash_std))+(F962-G$24)))</f>
        <v/>
      </c>
      <c r="H962" s="156">
        <f>IF((G962&lt;=0),0,((G962-H$24)*Stock*(_xlfn.NORM.INV(RAND(),stock_ave,stock_std))+(G962-H$24)*Bonds*(_xlfn.NORM.INV(RAND(),bond_ave,bond_std))+(G962-H$24)*cash*(_xlfn.NORM.INV(RAND(),cash_ave,cash_std))+(G962-H$24)))</f>
        <v/>
      </c>
      <c r="I962" s="156">
        <f>IF((H962&lt;=0),0,((H962-I$24)*Stock*(_xlfn.NORM.INV(RAND(),stock_ave,stock_std))+(H962-I$24)*Bonds*(_xlfn.NORM.INV(RAND(),bond_ave,bond_std))+(H962-I$24)*cash*(_xlfn.NORM.INV(RAND(),cash_ave,cash_std))+(H962-I$24)))</f>
        <v/>
      </c>
      <c r="J962" s="156">
        <f>IF((I962&lt;=0),0,((I962-J$24)*Stock*(_xlfn.NORM.INV(RAND(),stock_ave,stock_std))+(I962-J$24)*Bonds*(_xlfn.NORM.INV(RAND(),bond_ave,bond_std))+(I962-J$24)*cash*(_xlfn.NORM.INV(RAND(),cash_ave,cash_std))+(I962-J$24)))</f>
        <v/>
      </c>
      <c r="K962" s="156">
        <f>IF((J962&lt;=0),0,((J962-K$24)*Stock*(_xlfn.NORM.INV(RAND(),stock_ave,stock_std))+(J962-K$24)*Bonds*(_xlfn.NORM.INV(RAND(),bond_ave,bond_std))+(J962-K$24)*cash*(_xlfn.NORM.INV(RAND(),cash_ave,cash_std))+(J962-K$24)))</f>
        <v/>
      </c>
      <c r="L962" s="156">
        <f>IF((K962&lt;=0),0,((K962-L$24)*Stock*(_xlfn.NORM.INV(RAND(),stock_ave,stock_std))+(K962-L$24)*Bonds*(_xlfn.NORM.INV(RAND(),bond_ave,bond_std))+(K962-L$24)*cash*(_xlfn.NORM.INV(RAND(),cash_ave,cash_std))+(K962-L$24)))</f>
        <v/>
      </c>
      <c r="M962" s="156">
        <f>IF((L962&lt;=0),0,((L962-M$24)*Stock*(_xlfn.NORM.INV(RAND(),stock_ave,stock_std))+(L962-M$24)*Bonds*(_xlfn.NORM.INV(RAND(),bond_ave,bond_std))+(L962-M$24)*cash*(_xlfn.NORM.INV(RAND(),cash_ave,cash_std))+(L962-M$24)))</f>
        <v/>
      </c>
      <c r="N962" s="156">
        <f>IF((M962&lt;=0),0,((M962-N$24)*Stock*(_xlfn.NORM.INV(RAND(),stock_ave,stock_std))+(M962-N$24)*Bonds*(_xlfn.NORM.INV(RAND(),bond_ave,bond_std))+(M962-N$24)*cash*(_xlfn.NORM.INV(RAND(),cash_ave,cash_std))+(M962-N$24)))</f>
        <v/>
      </c>
      <c r="O962" s="156">
        <f>IF((N962&lt;=0),0,((N962-O$24)*Stock*(_xlfn.NORM.INV(RAND(),stock_ave,stock_std))+(N962-O$24)*Bonds*(_xlfn.NORM.INV(RAND(),bond_ave,bond_std))+(N962-O$24)*cash*(_xlfn.NORM.INV(RAND(),cash_ave,cash_std))+(N962-O$24)))</f>
        <v/>
      </c>
      <c r="P962" s="156">
        <f>IF((O962&lt;=0),0,((O962-P$24)*Stock*(_xlfn.NORM.INV(RAND(),stock_ave,stock_std))+(O962-P$24)*Bonds*(_xlfn.NORM.INV(RAND(),bond_ave,bond_std))+(O962-P$24)*cash*(_xlfn.NORM.INV(RAND(),cash_ave,cash_std))+(O962-P$24)))</f>
        <v/>
      </c>
      <c r="Q962" s="156">
        <f>IF((P962&lt;=0),0,((P962-Q$24)*Stock*(_xlfn.NORM.INV(RAND(),stock_ave,stock_std))+(P962-Q$24)*Bonds*(_xlfn.NORM.INV(RAND(),bond_ave,bond_std))+(P962-Q$24)*cash*(_xlfn.NORM.INV(RAND(),cash_ave,cash_std))+(P962-Q$24)))</f>
        <v/>
      </c>
      <c r="R962" s="156">
        <f>IF((Q962&lt;=0),0,((Q962-R$24)*Stock*(_xlfn.NORM.INV(RAND(),stock_ave,stock_std))+(Q962-R$24)*Bonds*(_xlfn.NORM.INV(RAND(),bond_ave,bond_std))+(Q962-R$24)*cash*(_xlfn.NORM.INV(RAND(),cash_ave,cash_std))+(Q962-R$24)))</f>
        <v/>
      </c>
      <c r="S962" s="156">
        <f>IF((R962&lt;=0),0,((R962-S$24)*Stock*(_xlfn.NORM.INV(RAND(),stock_ave,stock_std))+(R962-S$24)*Bonds*(_xlfn.NORM.INV(RAND(),bond_ave,bond_std))+(R962-S$24)*cash*(_xlfn.NORM.INV(RAND(),cash_ave,cash_std))+(R962-S$24)))</f>
        <v/>
      </c>
      <c r="T962" s="156">
        <f>IF((S962&lt;=0),0,((S962-T$24)*Stock*(_xlfn.NORM.INV(RAND(),stock_ave,stock_std))+(S962-T$24)*Bonds*(_xlfn.NORM.INV(RAND(),bond_ave,bond_std))+(S962-T$24)*cash*(_xlfn.NORM.INV(RAND(),cash_ave,cash_std))+(S962-T$24)))</f>
        <v/>
      </c>
      <c r="U962" s="156">
        <f>IF((T962&lt;=0),0,((T962-U$24)*Stock*(_xlfn.NORM.INV(RAND(),stock_ave,stock_std))+(T962-U$24)*Bonds*(_xlfn.NORM.INV(RAND(),bond_ave,bond_std))+(T962-U$24)*cash*(_xlfn.NORM.INV(RAND(),cash_ave,cash_std))+(T962-U$24)))</f>
        <v/>
      </c>
      <c r="V962" s="156">
        <f>IF((U962&lt;=0),0,((U962-V$24)*Stock*(_xlfn.NORM.INV(RAND(),stock_ave,stock_std))+(U962-V$24)*Bonds*(_xlfn.NORM.INV(RAND(),bond_ave,bond_std))+(U962-V$24)*cash*(_xlfn.NORM.INV(RAND(),cash_ave,cash_std))+(U962-V$24)))</f>
        <v/>
      </c>
      <c r="W962" s="156">
        <f>IF((V962&lt;=0),0,((V962-W$24)*Stock*(_xlfn.NORM.INV(RAND(),stock_ave,stock_std))+(V962-W$24)*Bonds*(_xlfn.NORM.INV(RAND(),bond_ave,bond_std))+(V962-W$24)*cash*(_xlfn.NORM.INV(RAND(),cash_ave,cash_std))+(V962-W$24)))</f>
        <v/>
      </c>
      <c r="X962" s="156">
        <f>IF((W962&lt;=0),0,((W962-X$24)*Stock*(_xlfn.NORM.INV(RAND(),stock_ave,stock_std))+(W962-X$24)*Bonds*(_xlfn.NORM.INV(RAND(),bond_ave,bond_std))+(W962-X$24)*cash*(_xlfn.NORM.INV(RAND(),cash_ave,cash_std))+(W962-X$24)))</f>
        <v/>
      </c>
      <c r="Y962" s="156">
        <f>IF((X962&lt;=0),0,((X962-Y$24)*Stock*(_xlfn.NORM.INV(RAND(),stock_ave,stock_std))+(X962-Y$24)*Bonds*(_xlfn.NORM.INV(RAND(),bond_ave,bond_std))+(X962-Y$24)*cash*(_xlfn.NORM.INV(RAND(),cash_ave,cash_std))+(X962-Y$24)))</f>
        <v/>
      </c>
      <c r="Z962" s="156">
        <f>IF((Y962&lt;=0),0,((Y962-Z$24)*Stock*(_xlfn.NORM.INV(RAND(),stock_ave,stock_std))+(Y962-Z$24)*Bonds*(_xlfn.NORM.INV(RAND(),bond_ave,bond_std))+(Y962-Z$24)*cash*(_xlfn.NORM.INV(RAND(),cash_ave,cash_std))+(Y962-Z$24)))</f>
        <v/>
      </c>
      <c r="AA962" s="156">
        <f>IF((Z962&lt;=0),0,((Z962-AA$24)*Stock*(_xlfn.NORM.INV(RAND(),stock_ave,stock_std))+(Z962-AA$24)*Bonds*(_xlfn.NORM.INV(RAND(),bond_ave,bond_std))+(Z962-AA$24)*cash*(_xlfn.NORM.INV(RAND(),cash_ave,cash_std))+(Z962-AA$24)))</f>
        <v/>
      </c>
      <c r="AB962" s="156">
        <f>IF((AA962&lt;=0),0,((AA962-AB$24)*Stock*(_xlfn.NORM.INV(RAND(),stock_ave,stock_std))+(AA962-AB$24)*Bonds*(_xlfn.NORM.INV(RAND(),bond_ave,bond_std))+(AA962-AB$24)*cash*(_xlfn.NORM.INV(RAND(),cash_ave,cash_std))+(AA962-AB$24)))</f>
        <v/>
      </c>
      <c r="AC962" s="156">
        <f>IF((AB962&lt;=0),0,((AB962-AC$24)*Stock*(_xlfn.NORM.INV(RAND(),stock_ave,stock_std))+(AB962-AC$24)*Bonds*(_xlfn.NORM.INV(RAND(),bond_ave,bond_std))+(AB962-AC$24)*cash*(_xlfn.NORM.INV(RAND(),cash_ave,cash_std))+(AB962-AC$24)))</f>
        <v/>
      </c>
      <c r="AD962" s="156">
        <f>IF((AC962&lt;=0),0,((AC962-AD$24)*Stock*(_xlfn.NORM.INV(RAND(),stock_ave,stock_std))+(AC962-AD$24)*Bonds*(_xlfn.NORM.INV(RAND(),bond_ave,bond_std))+(AC962-AD$24)*cash*(_xlfn.NORM.INV(RAND(),cash_ave,cash_std))+(AC962-AD$24)))</f>
        <v/>
      </c>
      <c r="AE962" s="156">
        <f>IF((AD962&lt;=0),0,((AD962-AE$24)*Stock*(_xlfn.NORM.INV(RAND(),stock_ave,stock_std))+(AD962-AE$24)*Bonds*(_xlfn.NORM.INV(RAND(),bond_ave,bond_std))+(AD962-AE$24)*cash*(_xlfn.NORM.INV(RAND(),cash_ave,cash_std))+(AD962-AE$24)))</f>
        <v/>
      </c>
      <c r="AF962" s="156">
        <f>IF((AE962&lt;=0),0,((AE962-AF$24)*Stock*(_xlfn.NORM.INV(RAND(),stock_ave,stock_std))+(AE962-AF$24)*Bonds*(_xlfn.NORM.INV(RAND(),bond_ave,bond_std))+(AE962-AF$24)*cash*(_xlfn.NORM.INV(RAND(),cash_ave,cash_std))+(AE962-AF$24)))</f>
        <v/>
      </c>
      <c r="AG962" s="156">
        <f>IF((AF962&lt;=0),0,((AF962-AG$24)*Stock*(_xlfn.NORM.INV(RAND(),stock_ave,stock_std))+(AF962-AG$24)*Bonds*(_xlfn.NORM.INV(RAND(),bond_ave,bond_std))+(AF962-AG$24)*cash*(_xlfn.NORM.INV(RAND(),cash_ave,cash_std))+(AF962-AG$24)))</f>
        <v/>
      </c>
      <c r="AH962" s="156">
        <f>IF((AG962&lt;=0),0,((AG962-AH$24)*Stock*(_xlfn.NORM.INV(RAND(),stock_ave,stock_std))+(AG962-AH$24)*Bonds*(_xlfn.NORM.INV(RAND(),bond_ave,bond_std))+(AG962-AH$24)*cash*(_xlfn.NORM.INV(RAND(),cash_ave,cash_std))+(AG962-AH$24)))</f>
        <v/>
      </c>
      <c r="AI962" s="156">
        <f>IF((AH962&lt;=0),0,((AH962-AI$24)*Stock*(_xlfn.NORM.INV(RAND(),stock_ave,stock_std))+(AH962-AI$24)*Bonds*(_xlfn.NORM.INV(RAND(),bond_ave,bond_std))+(AH962-AI$24)*cash*(_xlfn.NORM.INV(RAND(),cash_ave,cash_std))+(AH962-AI$24)))</f>
        <v/>
      </c>
      <c r="AJ962" s="156">
        <f>IF((AI962&lt;=0),0,((AI962-AJ$24)*Stock*(_xlfn.NORM.INV(RAND(),stock_ave,stock_std))+(AI962-AJ$24)*Bonds*(_xlfn.NORM.INV(RAND(),bond_ave,bond_std))+(AI962-AJ$24)*cash*(_xlfn.NORM.INV(RAND(),cash_ave,cash_std))+(AI962-AJ$24)))</f>
        <v/>
      </c>
      <c r="AK962" s="156">
        <f>IF((AJ962&lt;=0),0,((AJ962-AK$24)*Stock*(_xlfn.NORM.INV(RAND(),stock_ave,stock_std))+(AJ962-AK$24)*Bonds*(_xlfn.NORM.INV(RAND(),bond_ave,bond_std))+(AJ962-AK$24)*cash*(_xlfn.NORM.INV(RAND(),cash_ave,cash_std))+(AJ962-AK$24)))</f>
        <v/>
      </c>
      <c r="AL962" s="156">
        <f>IF((AK962&lt;=0),0,((AK962-AL$24)*Stock*(_xlfn.NORM.INV(RAND(),stock_ave,stock_std))+(AK962-AL$24)*Bonds*(_xlfn.NORM.INV(RAND(),bond_ave,bond_std))+(AK962-AL$24)*cash*(_xlfn.NORM.INV(RAND(),cash_ave,cash_std))+(AK962-AL$24)))</f>
        <v/>
      </c>
      <c r="AM962" s="156">
        <f>IF((AL962&lt;=0),0,((AL962-AM$24)*Stock*(_xlfn.NORM.INV(RAND(),stock_ave,stock_std))+(AL962-AM$24)*Bonds*(_xlfn.NORM.INV(RAND(),bond_ave,bond_std))+(AL962-AM$24)*cash*(_xlfn.NORM.INV(RAND(),cash_ave,cash_std))+(AL962-AM$24)))</f>
        <v/>
      </c>
      <c r="AN962" s="156">
        <f>IF((AM962&lt;=0),0,((AM962-AN$24)*Stock*(_xlfn.NORM.INV(RAND(),stock_ave,stock_std))+(AM962-AN$24)*Bonds*(_xlfn.NORM.INV(RAND(),bond_ave,bond_std))+(AM962-AN$24)*cash*(_xlfn.NORM.INV(RAND(),cash_ave,cash_std))+(AM962-AN$24)))</f>
        <v/>
      </c>
      <c r="AO962" s="156">
        <f>IF((AN962&lt;=0),0,((AN962-AO$24)*Stock*(_xlfn.NORM.INV(RAND(),stock_ave,stock_std))+(AN962-AO$24)*Bonds*(_xlfn.NORM.INV(RAND(),bond_ave,bond_std))+(AN962-AO$24)*cash*(_xlfn.NORM.INV(RAND(),cash_ave,cash_std))+(AN962-AO$24)))</f>
        <v/>
      </c>
      <c r="AP962" s="156">
        <f>IF((AO962&lt;=0),0,((AO962-AP$24)*Stock*(_xlfn.NORM.INV(RAND(),stock_ave,stock_std))+(AO962-AP$24)*Bonds*(_xlfn.NORM.INV(RAND(),bond_ave,bond_std))+(AO962-AP$24)*cash*(_xlfn.NORM.INV(RAND(),cash_ave,cash_std))+(AO962-AP$24)))</f>
        <v/>
      </c>
      <c r="AQ962" s="156">
        <f>IF((AP962&lt;=0),0,((AP962-AQ$24)*Stock*(_xlfn.NORM.INV(RAND(),stock_ave,stock_std))+(AP962-AQ$24)*Bonds*(_xlfn.NORM.INV(RAND(),bond_ave,bond_std))+(AP962-AQ$24)*cash*(_xlfn.NORM.INV(RAND(),cash_ave,cash_std))+(AP962-AQ$24)))</f>
        <v/>
      </c>
      <c r="AR962" s="156">
        <f>IF((AQ962&lt;=0),0,((AQ962-AR$24)*Stock*(_xlfn.NORM.INV(RAND(),stock_ave,stock_std))+(AQ962-AR$24)*Bonds*(_xlfn.NORM.INV(RAND(),bond_ave,bond_std))+(AQ962-AR$24)*cash*(_xlfn.NORM.INV(RAND(),cash_ave,cash_std))+(AQ962-AR$24)))</f>
        <v/>
      </c>
      <c r="AS962" s="156">
        <f>IF((AR962&lt;=0),0,((AR962-AS$24)*Stock*(_xlfn.NORM.INV(RAND(),stock_ave,stock_std))+(AR962-AS$24)*Bonds*(_xlfn.NORM.INV(RAND(),bond_ave,bond_std))+(AR962-AS$24)*cash*(_xlfn.NORM.INV(RAND(),cash_ave,cash_std))+(AR962-AS$24)))</f>
        <v/>
      </c>
      <c r="AT962" s="156">
        <f>IF((AS962&lt;=0),0,((AS962-AT$24)*Stock*(_xlfn.NORM.INV(RAND(),stock_ave,stock_std))+(AS962-AT$24)*Bonds*(_xlfn.NORM.INV(RAND(),bond_ave,bond_std))+(AS962-AT$24)*cash*(_xlfn.NORM.INV(RAND(),cash_ave,cash_std))+(AS962-AT$24)))</f>
        <v/>
      </c>
      <c r="AU962" s="156">
        <f>IF((AT962&lt;=0),0,((AT962-AU$24)*Stock*(_xlfn.NORM.INV(RAND(),stock_ave,stock_std))+(AT962-AU$24)*Bonds*(_xlfn.NORM.INV(RAND(),bond_ave,bond_std))+(AT962-AU$24)*cash*(_xlfn.NORM.INV(RAND(),cash_ave,cash_std))+(AT962-AU$24)))</f>
        <v/>
      </c>
      <c r="AV962" s="156">
        <f>IF((AU962&lt;=0),0,((AU962-AV$24)*Stock*(_xlfn.NORM.INV(RAND(),stock_ave,stock_std))+(AU962-AV$24)*Bonds*(_xlfn.NORM.INV(RAND(),bond_ave,bond_std))+(AU962-AV$24)*cash*(_xlfn.NORM.INV(RAND(),cash_ave,cash_std))+(AU962-AV$24)))</f>
        <v/>
      </c>
      <c r="AW962" s="156">
        <f>IF((AV962&lt;=0),0,((AV962-AW$24)*Stock*(_xlfn.NORM.INV(RAND(),stock_ave,stock_std))+(AV962-AW$24)*Bonds*(_xlfn.NORM.INV(RAND(),bond_ave,bond_std))+(AV962-AW$24)*cash*(_xlfn.NORM.INV(RAND(),cash_ave,cash_std))+(AV962-AW$24)))</f>
        <v/>
      </c>
      <c r="AX962" s="159" t="n"/>
      <c r="AY962" s="159" t="n"/>
      <c r="AZ962" s="159" t="n"/>
      <c r="BA962" s="159" t="n"/>
      <c r="BB962" s="159" t="n"/>
    </row>
    <row r="963">
      <c r="C963" s="147" t="n"/>
      <c r="D963" s="61">
        <f>+D962-IF(D$18&gt;74,(D962/D$25)*$C$10)</f>
        <v/>
      </c>
      <c r="E963" s="61">
        <f>+E962-IF(E$18&gt;74,(E962/E$25)*$C$10)</f>
        <v/>
      </c>
      <c r="F963" s="61">
        <f>+F962-IF(F$18&gt;74,(F962/F$25)*$C$10)</f>
        <v/>
      </c>
      <c r="G963" s="61">
        <f>+G962-IF(G$18&gt;74,(G962/G$25)*$C$10)</f>
        <v/>
      </c>
      <c r="H963" s="61">
        <f>+H962-IF(H$18&gt;74,(H962/H$25)*$C$10)</f>
        <v/>
      </c>
      <c r="I963" s="61">
        <f>+I962-IF(I$18&gt;74,(I962/I$25)*$C$10)</f>
        <v/>
      </c>
      <c r="J963" s="61">
        <f>+J962-IF(J$18&gt;74,(J962/J$25)*$C$10)</f>
        <v/>
      </c>
      <c r="K963" s="61">
        <f>+K962-IF(K$18&gt;74,(K962/K$25)*$C$10)</f>
        <v/>
      </c>
      <c r="L963" s="61">
        <f>+L962-IF(L$18&gt;74,(L962/L$25)*$C$10)</f>
        <v/>
      </c>
      <c r="M963" s="61">
        <f>+M962-IF(M$18&gt;74,(M962/M$25)*$C$10)</f>
        <v/>
      </c>
      <c r="N963" s="61">
        <f>+N962-IF(N$18&gt;74,(N962/N$25)*$C$10)</f>
        <v/>
      </c>
      <c r="O963" s="61">
        <f>+O962-IF(O$18&gt;74,(O962/O$25)*$C$10)</f>
        <v/>
      </c>
      <c r="P963" s="61">
        <f>+P962-IF(P$18&gt;74,(P962/P$25)*$C$10)</f>
        <v/>
      </c>
      <c r="Q963" s="61">
        <f>+Q962-IF(Q$18&gt;74,(Q962/Q$25)*$C$10)</f>
        <v/>
      </c>
      <c r="R963" s="61">
        <f>+R962-IF(R$18&gt;74,(R962/R$25)*$C$10)</f>
        <v/>
      </c>
      <c r="S963" s="61">
        <f>+S962-IF(S$18&gt;74,(S962/S$25)*$C$10)</f>
        <v/>
      </c>
      <c r="T963" s="61">
        <f>+T962-IF(T$18&gt;74,(T962/T$25)*$C$10)</f>
        <v/>
      </c>
      <c r="U963" s="61">
        <f>+U962-IF(U$18&gt;74,(U962/U$25)*$C$10)</f>
        <v/>
      </c>
      <c r="V963" s="61">
        <f>+V962-IF(V$18&gt;74,(V962/V$25)*$C$10)</f>
        <v/>
      </c>
      <c r="W963" s="61">
        <f>+W962-IF(W$18&gt;74,(W962/W$25)*$C$10)</f>
        <v/>
      </c>
      <c r="X963" s="61">
        <f>+X962-IF(X$18&gt;74,(X962/X$25)*$C$10)</f>
        <v/>
      </c>
      <c r="Y963" s="61">
        <f>+Y962-IF(Y$18&gt;74,(Y962/Y$25)*$C$10)</f>
        <v/>
      </c>
      <c r="Z963" s="61">
        <f>+Z962-IF(Z$18&gt;74,(Z962/Z$25)*$C$10)</f>
        <v/>
      </c>
      <c r="AA963" s="61">
        <f>+AA962-IF(AA$18&gt;74,(AA962/AA$25)*$C$10)</f>
        <v/>
      </c>
      <c r="AB963" s="61">
        <f>+AB962-IF(AB$18&gt;74,(AB962/AB$25)*$C$10)</f>
        <v/>
      </c>
      <c r="AC963" s="61">
        <f>+AC962-IF(AC$18&gt;74,(AC962/AC$25)*$C$10)</f>
        <v/>
      </c>
      <c r="AD963" s="61">
        <f>+AD962-IF(AD$18&gt;74,(AD962/AD$25)*$C$10)</f>
        <v/>
      </c>
      <c r="AE963" s="61">
        <f>+AE962-IF(AE$18&gt;74,(AE962/AE$25)*$C$10)</f>
        <v/>
      </c>
      <c r="AF963" s="61">
        <f>+AF962-IF(AF$18&gt;74,(AF962/AF$25)*$C$10)</f>
        <v/>
      </c>
      <c r="AG963" s="61">
        <f>+AG962-IF(AG$18&gt;74,(AG962/AG$25)*$C$10)</f>
        <v/>
      </c>
      <c r="AH963" s="61">
        <f>+AH962-IF(AH$18&gt;74,(AH962/AH$25)*$C$10)</f>
        <v/>
      </c>
      <c r="AI963" s="61">
        <f>+AI962-IF(AI$18&gt;74,(AI962/AI$25)*$C$10)</f>
        <v/>
      </c>
      <c r="AJ963" s="61">
        <f>+AJ962-IF(AJ$18&gt;74,(AJ962/AJ$25)*$C$10)</f>
        <v/>
      </c>
      <c r="AK963" s="61">
        <f>+AK962-IF(AK$18&gt;74,(AK962/AK$25)*$C$10)</f>
        <v/>
      </c>
      <c r="AL963" s="61">
        <f>+AL962-IF(AL$18&gt;74,(AL962/AL$25)*$C$10)</f>
        <v/>
      </c>
      <c r="AM963" s="61">
        <f>+AM962-IF(AM$18&gt;74,(AM962/AM$25)*$C$10)</f>
        <v/>
      </c>
      <c r="AN963" s="61">
        <f>+AN962-IF(AN$18&gt;74,(AN962/AN$25)*$C$10)</f>
        <v/>
      </c>
      <c r="AO963" s="61">
        <f>+AO962-IF(AO$18&gt;74,(AO962/AO$25)*$C$10)</f>
        <v/>
      </c>
      <c r="AP963" s="61">
        <f>+AP962-IF(AP$18&gt;74,(AP962/AP$25)*$C$10)</f>
        <v/>
      </c>
      <c r="AQ963" s="61">
        <f>+AQ962-IF(AQ$18&gt;74,(AQ962/AQ$25)*$C$10)</f>
        <v/>
      </c>
      <c r="AR963" s="61">
        <f>+AR962-IF(AR$18&gt;74,(AR962/AR$25)*$C$10)</f>
        <v/>
      </c>
      <c r="AS963" s="61">
        <f>+AS962-IF(AS$18&gt;74,(AS962/AS$25)*$C$10)</f>
        <v/>
      </c>
      <c r="AT963" s="61">
        <f>+AT962-IF(AT$18&gt;74,(AT962/AT$25)*$C$10)</f>
        <v/>
      </c>
      <c r="AU963" s="61">
        <f>+AU962-IF(AU$18&gt;74,(AU962/AU$25)*$C$10)</f>
        <v/>
      </c>
      <c r="AV963" s="61">
        <f>+AV962-IF(AV$18&gt;74,(AV962/AV$25)*$C$10)</f>
        <v/>
      </c>
      <c r="AW963" s="61">
        <f>+AW962-IF(AW$18&gt;74,(AW962/AW$25)*$C$10)</f>
        <v/>
      </c>
      <c r="AX963" s="35">
        <f>IF(AW963&gt;0,1,0)</f>
        <v/>
      </c>
      <c r="AY963" s="35">
        <f>IF(AL963&gt;0,1,0)</f>
        <v/>
      </c>
      <c r="AZ963" s="35">
        <f>IF(AG963&gt;0,1,0)</f>
        <v/>
      </c>
      <c r="BA963" s="35">
        <f>IF(AB963&gt;0,1,0)</f>
        <v/>
      </c>
      <c r="BB963" s="35">
        <f>IF(W963&gt;0,1,0)</f>
        <v/>
      </c>
    </row>
    <row r="964">
      <c r="B964" s="154" t="inlineStr">
        <is>
          <t>trial 469</t>
        </is>
      </c>
      <c r="C964" s="155">
        <f>+start-C961</f>
        <v/>
      </c>
      <c r="D964" s="156">
        <f>IF((C964&lt;=0),0,((C964-D$24)*Stock*(_xlfn.NORM.INV(RAND(),stock_ave,stock_std))+(C964-D$24)*Bonds*(_xlfn.NORM.INV(RAND(),bond_ave,bond_std))+(C964-D$24)*cash*(_xlfn.NORM.INV(RAND(),cash_ave,cash_std))+(C964-D$24)))</f>
        <v/>
      </c>
      <c r="E964" s="156">
        <f>IF((D964&lt;=0),0,((D964-E$24)*Stock*(_xlfn.NORM.INV(RAND(),stock_ave,stock_std))+(D964-E$24)*Bonds*(_xlfn.NORM.INV(RAND(),bond_ave,bond_std))+(D964-E$24)*cash*(_xlfn.NORM.INV(RAND(),cash_ave,cash_std))+(D964-E$24)))</f>
        <v/>
      </c>
      <c r="F964" s="156">
        <f>IF((E964&lt;=0),0,((E964-F$24)*Stock*(_xlfn.NORM.INV(RAND(),stock_ave,stock_std))+(E964-F$24)*Bonds*(_xlfn.NORM.INV(RAND(),bond_ave,bond_std))+(E964-F$24)*cash*(_xlfn.NORM.INV(RAND(),cash_ave,cash_std))+(E964-F$24)))</f>
        <v/>
      </c>
      <c r="G964" s="156">
        <f>IF((F964&lt;=0),0,((F964-G$24)*Stock*(_xlfn.NORM.INV(RAND(),stock_ave,stock_std))+(F964-G$24)*Bonds*(_xlfn.NORM.INV(RAND(),bond_ave,bond_std))+(F964-G$24)*cash*(_xlfn.NORM.INV(RAND(),cash_ave,cash_std))+(F964-G$24)))</f>
        <v/>
      </c>
      <c r="H964" s="156">
        <f>IF((G964&lt;=0),0,((G964-H$24)*Stock*(_xlfn.NORM.INV(RAND(),stock_ave,stock_std))+(G964-H$24)*Bonds*(_xlfn.NORM.INV(RAND(),bond_ave,bond_std))+(G964-H$24)*cash*(_xlfn.NORM.INV(RAND(),cash_ave,cash_std))+(G964-H$24)))</f>
        <v/>
      </c>
      <c r="I964" s="156">
        <f>IF((H964&lt;=0),0,((H964-I$24)*Stock*(_xlfn.NORM.INV(RAND(),stock_ave,stock_std))+(H964-I$24)*Bonds*(_xlfn.NORM.INV(RAND(),bond_ave,bond_std))+(H964-I$24)*cash*(_xlfn.NORM.INV(RAND(),cash_ave,cash_std))+(H964-I$24)))</f>
        <v/>
      </c>
      <c r="J964" s="156">
        <f>IF((I964&lt;=0),0,((I964-J$24)*Stock*(_xlfn.NORM.INV(RAND(),stock_ave,stock_std))+(I964-J$24)*Bonds*(_xlfn.NORM.INV(RAND(),bond_ave,bond_std))+(I964-J$24)*cash*(_xlfn.NORM.INV(RAND(),cash_ave,cash_std))+(I964-J$24)))</f>
        <v/>
      </c>
      <c r="K964" s="156">
        <f>IF((J964&lt;=0),0,((J964-K$24)*Stock*(_xlfn.NORM.INV(RAND(),stock_ave,stock_std))+(J964-K$24)*Bonds*(_xlfn.NORM.INV(RAND(),bond_ave,bond_std))+(J964-K$24)*cash*(_xlfn.NORM.INV(RAND(),cash_ave,cash_std))+(J964-K$24)))</f>
        <v/>
      </c>
      <c r="L964" s="156">
        <f>IF((K964&lt;=0),0,((K964-L$24)*Stock*(_xlfn.NORM.INV(RAND(),stock_ave,stock_std))+(K964-L$24)*Bonds*(_xlfn.NORM.INV(RAND(),bond_ave,bond_std))+(K964-L$24)*cash*(_xlfn.NORM.INV(RAND(),cash_ave,cash_std))+(K964-L$24)))</f>
        <v/>
      </c>
      <c r="M964" s="156">
        <f>IF((L964&lt;=0),0,((L964-M$24)*Stock*(_xlfn.NORM.INV(RAND(),stock_ave,stock_std))+(L964-M$24)*Bonds*(_xlfn.NORM.INV(RAND(),bond_ave,bond_std))+(L964-M$24)*cash*(_xlfn.NORM.INV(RAND(),cash_ave,cash_std))+(L964-M$24)))</f>
        <v/>
      </c>
      <c r="N964" s="156">
        <f>IF((M964&lt;=0),0,((M964-N$24)*Stock*(_xlfn.NORM.INV(RAND(),stock_ave,stock_std))+(M964-N$24)*Bonds*(_xlfn.NORM.INV(RAND(),bond_ave,bond_std))+(M964-N$24)*cash*(_xlfn.NORM.INV(RAND(),cash_ave,cash_std))+(M964-N$24)))</f>
        <v/>
      </c>
      <c r="O964" s="156">
        <f>IF((N964&lt;=0),0,((N964-O$24)*Stock*(_xlfn.NORM.INV(RAND(),stock_ave,stock_std))+(N964-O$24)*Bonds*(_xlfn.NORM.INV(RAND(),bond_ave,bond_std))+(N964-O$24)*cash*(_xlfn.NORM.INV(RAND(),cash_ave,cash_std))+(N964-O$24)))</f>
        <v/>
      </c>
      <c r="P964" s="156">
        <f>IF((O964&lt;=0),0,((O964-P$24)*Stock*(_xlfn.NORM.INV(RAND(),stock_ave,stock_std))+(O964-P$24)*Bonds*(_xlfn.NORM.INV(RAND(),bond_ave,bond_std))+(O964-P$24)*cash*(_xlfn.NORM.INV(RAND(),cash_ave,cash_std))+(O964-P$24)))</f>
        <v/>
      </c>
      <c r="Q964" s="156">
        <f>IF((P964&lt;=0),0,((P964-Q$24)*Stock*(_xlfn.NORM.INV(RAND(),stock_ave,stock_std))+(P964-Q$24)*Bonds*(_xlfn.NORM.INV(RAND(),bond_ave,bond_std))+(P964-Q$24)*cash*(_xlfn.NORM.INV(RAND(),cash_ave,cash_std))+(P964-Q$24)))</f>
        <v/>
      </c>
      <c r="R964" s="156">
        <f>IF((Q964&lt;=0),0,((Q964-R$24)*Stock*(_xlfn.NORM.INV(RAND(),stock_ave,stock_std))+(Q964-R$24)*Bonds*(_xlfn.NORM.INV(RAND(),bond_ave,bond_std))+(Q964-R$24)*cash*(_xlfn.NORM.INV(RAND(),cash_ave,cash_std))+(Q964-R$24)))</f>
        <v/>
      </c>
      <c r="S964" s="156">
        <f>IF((R964&lt;=0),0,((R964-S$24)*Stock*(_xlfn.NORM.INV(RAND(),stock_ave,stock_std))+(R964-S$24)*Bonds*(_xlfn.NORM.INV(RAND(),bond_ave,bond_std))+(R964-S$24)*cash*(_xlfn.NORM.INV(RAND(),cash_ave,cash_std))+(R964-S$24)))</f>
        <v/>
      </c>
      <c r="T964" s="156">
        <f>IF((S964&lt;=0),0,((S964-T$24)*Stock*(_xlfn.NORM.INV(RAND(),stock_ave,stock_std))+(S964-T$24)*Bonds*(_xlfn.NORM.INV(RAND(),bond_ave,bond_std))+(S964-T$24)*cash*(_xlfn.NORM.INV(RAND(),cash_ave,cash_std))+(S964-T$24)))</f>
        <v/>
      </c>
      <c r="U964" s="156">
        <f>IF((T964&lt;=0),0,((T964-U$24)*Stock*(_xlfn.NORM.INV(RAND(),stock_ave,stock_std))+(T964-U$24)*Bonds*(_xlfn.NORM.INV(RAND(),bond_ave,bond_std))+(T964-U$24)*cash*(_xlfn.NORM.INV(RAND(),cash_ave,cash_std))+(T964-U$24)))</f>
        <v/>
      </c>
      <c r="V964" s="156">
        <f>IF((U964&lt;=0),0,((U964-V$24)*Stock*(_xlfn.NORM.INV(RAND(),stock_ave,stock_std))+(U964-V$24)*Bonds*(_xlfn.NORM.INV(RAND(),bond_ave,bond_std))+(U964-V$24)*cash*(_xlfn.NORM.INV(RAND(),cash_ave,cash_std))+(U964-V$24)))</f>
        <v/>
      </c>
      <c r="W964" s="156">
        <f>IF((V964&lt;=0),0,((V964-W$24)*Stock*(_xlfn.NORM.INV(RAND(),stock_ave,stock_std))+(V964-W$24)*Bonds*(_xlfn.NORM.INV(RAND(),bond_ave,bond_std))+(V964-W$24)*cash*(_xlfn.NORM.INV(RAND(),cash_ave,cash_std))+(V964-W$24)))</f>
        <v/>
      </c>
      <c r="X964" s="156">
        <f>IF((W964&lt;=0),0,((W964-X$24)*Stock*(_xlfn.NORM.INV(RAND(),stock_ave,stock_std))+(W964-X$24)*Bonds*(_xlfn.NORM.INV(RAND(),bond_ave,bond_std))+(W964-X$24)*cash*(_xlfn.NORM.INV(RAND(),cash_ave,cash_std))+(W964-X$24)))</f>
        <v/>
      </c>
      <c r="Y964" s="156">
        <f>IF((X964&lt;=0),0,((X964-Y$24)*Stock*(_xlfn.NORM.INV(RAND(),stock_ave,stock_std))+(X964-Y$24)*Bonds*(_xlfn.NORM.INV(RAND(),bond_ave,bond_std))+(X964-Y$24)*cash*(_xlfn.NORM.INV(RAND(),cash_ave,cash_std))+(X964-Y$24)))</f>
        <v/>
      </c>
      <c r="Z964" s="156">
        <f>IF((Y964&lt;=0),0,((Y964-Z$24)*Stock*(_xlfn.NORM.INV(RAND(),stock_ave,stock_std))+(Y964-Z$24)*Bonds*(_xlfn.NORM.INV(RAND(),bond_ave,bond_std))+(Y964-Z$24)*cash*(_xlfn.NORM.INV(RAND(),cash_ave,cash_std))+(Y964-Z$24)))</f>
        <v/>
      </c>
      <c r="AA964" s="156">
        <f>IF((Z964&lt;=0),0,((Z964-AA$24)*Stock*(_xlfn.NORM.INV(RAND(),stock_ave,stock_std))+(Z964-AA$24)*Bonds*(_xlfn.NORM.INV(RAND(),bond_ave,bond_std))+(Z964-AA$24)*cash*(_xlfn.NORM.INV(RAND(),cash_ave,cash_std))+(Z964-AA$24)))</f>
        <v/>
      </c>
      <c r="AB964" s="156">
        <f>IF((AA964&lt;=0),0,((AA964-AB$24)*Stock*(_xlfn.NORM.INV(RAND(),stock_ave,stock_std))+(AA964-AB$24)*Bonds*(_xlfn.NORM.INV(RAND(),bond_ave,bond_std))+(AA964-AB$24)*cash*(_xlfn.NORM.INV(RAND(),cash_ave,cash_std))+(AA964-AB$24)))</f>
        <v/>
      </c>
      <c r="AC964" s="156">
        <f>IF((AB964&lt;=0),0,((AB964-AC$24)*Stock*(_xlfn.NORM.INV(RAND(),stock_ave,stock_std))+(AB964-AC$24)*Bonds*(_xlfn.NORM.INV(RAND(),bond_ave,bond_std))+(AB964-AC$24)*cash*(_xlfn.NORM.INV(RAND(),cash_ave,cash_std))+(AB964-AC$24)))</f>
        <v/>
      </c>
      <c r="AD964" s="156">
        <f>IF((AC964&lt;=0),0,((AC964-AD$24)*Stock*(_xlfn.NORM.INV(RAND(),stock_ave,stock_std))+(AC964-AD$24)*Bonds*(_xlfn.NORM.INV(RAND(),bond_ave,bond_std))+(AC964-AD$24)*cash*(_xlfn.NORM.INV(RAND(),cash_ave,cash_std))+(AC964-AD$24)))</f>
        <v/>
      </c>
      <c r="AE964" s="156">
        <f>IF((AD964&lt;=0),0,((AD964-AE$24)*Stock*(_xlfn.NORM.INV(RAND(),stock_ave,stock_std))+(AD964-AE$24)*Bonds*(_xlfn.NORM.INV(RAND(),bond_ave,bond_std))+(AD964-AE$24)*cash*(_xlfn.NORM.INV(RAND(),cash_ave,cash_std))+(AD964-AE$24)))</f>
        <v/>
      </c>
      <c r="AF964" s="156">
        <f>IF((AE964&lt;=0),0,((AE964-AF$24)*Stock*(_xlfn.NORM.INV(RAND(),stock_ave,stock_std))+(AE964-AF$24)*Bonds*(_xlfn.NORM.INV(RAND(),bond_ave,bond_std))+(AE964-AF$24)*cash*(_xlfn.NORM.INV(RAND(),cash_ave,cash_std))+(AE964-AF$24)))</f>
        <v/>
      </c>
      <c r="AG964" s="156">
        <f>IF((AF964&lt;=0),0,((AF964-AG$24)*Stock*(_xlfn.NORM.INV(RAND(),stock_ave,stock_std))+(AF964-AG$24)*Bonds*(_xlfn.NORM.INV(RAND(),bond_ave,bond_std))+(AF964-AG$24)*cash*(_xlfn.NORM.INV(RAND(),cash_ave,cash_std))+(AF964-AG$24)))</f>
        <v/>
      </c>
      <c r="AH964" s="156">
        <f>IF((AG964&lt;=0),0,((AG964-AH$24)*Stock*(_xlfn.NORM.INV(RAND(),stock_ave,stock_std))+(AG964-AH$24)*Bonds*(_xlfn.NORM.INV(RAND(),bond_ave,bond_std))+(AG964-AH$24)*cash*(_xlfn.NORM.INV(RAND(),cash_ave,cash_std))+(AG964-AH$24)))</f>
        <v/>
      </c>
      <c r="AI964" s="156">
        <f>IF((AH964&lt;=0),0,((AH964-AI$24)*Stock*(_xlfn.NORM.INV(RAND(),stock_ave,stock_std))+(AH964-AI$24)*Bonds*(_xlfn.NORM.INV(RAND(),bond_ave,bond_std))+(AH964-AI$24)*cash*(_xlfn.NORM.INV(RAND(),cash_ave,cash_std))+(AH964-AI$24)))</f>
        <v/>
      </c>
      <c r="AJ964" s="156">
        <f>IF((AI964&lt;=0),0,((AI964-AJ$24)*Stock*(_xlfn.NORM.INV(RAND(),stock_ave,stock_std))+(AI964-AJ$24)*Bonds*(_xlfn.NORM.INV(RAND(),bond_ave,bond_std))+(AI964-AJ$24)*cash*(_xlfn.NORM.INV(RAND(),cash_ave,cash_std))+(AI964-AJ$24)))</f>
        <v/>
      </c>
      <c r="AK964" s="156">
        <f>IF((AJ964&lt;=0),0,((AJ964-AK$24)*Stock*(_xlfn.NORM.INV(RAND(),stock_ave,stock_std))+(AJ964-AK$24)*Bonds*(_xlfn.NORM.INV(RAND(),bond_ave,bond_std))+(AJ964-AK$24)*cash*(_xlfn.NORM.INV(RAND(),cash_ave,cash_std))+(AJ964-AK$24)))</f>
        <v/>
      </c>
      <c r="AL964" s="156">
        <f>IF((AK964&lt;=0),0,((AK964-AL$24)*Stock*(_xlfn.NORM.INV(RAND(),stock_ave,stock_std))+(AK964-AL$24)*Bonds*(_xlfn.NORM.INV(RAND(),bond_ave,bond_std))+(AK964-AL$24)*cash*(_xlfn.NORM.INV(RAND(),cash_ave,cash_std))+(AK964-AL$24)))</f>
        <v/>
      </c>
      <c r="AM964" s="156">
        <f>IF((AL964&lt;=0),0,((AL964-AM$24)*Stock*(_xlfn.NORM.INV(RAND(),stock_ave,stock_std))+(AL964-AM$24)*Bonds*(_xlfn.NORM.INV(RAND(),bond_ave,bond_std))+(AL964-AM$24)*cash*(_xlfn.NORM.INV(RAND(),cash_ave,cash_std))+(AL964-AM$24)))</f>
        <v/>
      </c>
      <c r="AN964" s="156">
        <f>IF((AM964&lt;=0),0,((AM964-AN$24)*Stock*(_xlfn.NORM.INV(RAND(),stock_ave,stock_std))+(AM964-AN$24)*Bonds*(_xlfn.NORM.INV(RAND(),bond_ave,bond_std))+(AM964-AN$24)*cash*(_xlfn.NORM.INV(RAND(),cash_ave,cash_std))+(AM964-AN$24)))</f>
        <v/>
      </c>
      <c r="AO964" s="156">
        <f>IF((AN964&lt;=0),0,((AN964-AO$24)*Stock*(_xlfn.NORM.INV(RAND(),stock_ave,stock_std))+(AN964-AO$24)*Bonds*(_xlfn.NORM.INV(RAND(),bond_ave,bond_std))+(AN964-AO$24)*cash*(_xlfn.NORM.INV(RAND(),cash_ave,cash_std))+(AN964-AO$24)))</f>
        <v/>
      </c>
      <c r="AP964" s="156">
        <f>IF((AO964&lt;=0),0,((AO964-AP$24)*Stock*(_xlfn.NORM.INV(RAND(),stock_ave,stock_std))+(AO964-AP$24)*Bonds*(_xlfn.NORM.INV(RAND(),bond_ave,bond_std))+(AO964-AP$24)*cash*(_xlfn.NORM.INV(RAND(),cash_ave,cash_std))+(AO964-AP$24)))</f>
        <v/>
      </c>
      <c r="AQ964" s="156">
        <f>IF((AP964&lt;=0),0,((AP964-AQ$24)*Stock*(_xlfn.NORM.INV(RAND(),stock_ave,stock_std))+(AP964-AQ$24)*Bonds*(_xlfn.NORM.INV(RAND(),bond_ave,bond_std))+(AP964-AQ$24)*cash*(_xlfn.NORM.INV(RAND(),cash_ave,cash_std))+(AP964-AQ$24)))</f>
        <v/>
      </c>
      <c r="AR964" s="156">
        <f>IF((AQ964&lt;=0),0,((AQ964-AR$24)*Stock*(_xlfn.NORM.INV(RAND(),stock_ave,stock_std))+(AQ964-AR$24)*Bonds*(_xlfn.NORM.INV(RAND(),bond_ave,bond_std))+(AQ964-AR$24)*cash*(_xlfn.NORM.INV(RAND(),cash_ave,cash_std))+(AQ964-AR$24)))</f>
        <v/>
      </c>
      <c r="AS964" s="156">
        <f>IF((AR964&lt;=0),0,((AR964-AS$24)*Stock*(_xlfn.NORM.INV(RAND(),stock_ave,stock_std))+(AR964-AS$24)*Bonds*(_xlfn.NORM.INV(RAND(),bond_ave,bond_std))+(AR964-AS$24)*cash*(_xlfn.NORM.INV(RAND(),cash_ave,cash_std))+(AR964-AS$24)))</f>
        <v/>
      </c>
      <c r="AT964" s="156">
        <f>IF((AS964&lt;=0),0,((AS964-AT$24)*Stock*(_xlfn.NORM.INV(RAND(),stock_ave,stock_std))+(AS964-AT$24)*Bonds*(_xlfn.NORM.INV(RAND(),bond_ave,bond_std))+(AS964-AT$24)*cash*(_xlfn.NORM.INV(RAND(),cash_ave,cash_std))+(AS964-AT$24)))</f>
        <v/>
      </c>
      <c r="AU964" s="156">
        <f>IF((AT964&lt;=0),0,((AT964-AU$24)*Stock*(_xlfn.NORM.INV(RAND(),stock_ave,stock_std))+(AT964-AU$24)*Bonds*(_xlfn.NORM.INV(RAND(),bond_ave,bond_std))+(AT964-AU$24)*cash*(_xlfn.NORM.INV(RAND(),cash_ave,cash_std))+(AT964-AU$24)))</f>
        <v/>
      </c>
      <c r="AV964" s="156">
        <f>IF((AU964&lt;=0),0,((AU964-AV$24)*Stock*(_xlfn.NORM.INV(RAND(),stock_ave,stock_std))+(AU964-AV$24)*Bonds*(_xlfn.NORM.INV(RAND(),bond_ave,bond_std))+(AU964-AV$24)*cash*(_xlfn.NORM.INV(RAND(),cash_ave,cash_std))+(AU964-AV$24)))</f>
        <v/>
      </c>
      <c r="AW964" s="156">
        <f>IF((AV964&lt;=0),0,((AV964-AW$24)*Stock*(_xlfn.NORM.INV(RAND(),stock_ave,stock_std))+(AV964-AW$24)*Bonds*(_xlfn.NORM.INV(RAND(),bond_ave,bond_std))+(AV964-AW$24)*cash*(_xlfn.NORM.INV(RAND(),cash_ave,cash_std))+(AV964-AW$24)))</f>
        <v/>
      </c>
      <c r="AX964" s="159" t="n"/>
      <c r="AY964" s="159" t="n"/>
      <c r="AZ964" s="159" t="n"/>
      <c r="BA964" s="159" t="n"/>
      <c r="BB964" s="159" t="n"/>
    </row>
    <row r="965">
      <c r="C965" s="147" t="n"/>
      <c r="D965" s="61">
        <f>+D964-IF(D$18&gt;74,(D964/D$25)*$C$10)</f>
        <v/>
      </c>
      <c r="E965" s="61">
        <f>+E964-IF(E$18&gt;74,(E964/E$25)*$C$10)</f>
        <v/>
      </c>
      <c r="F965" s="61">
        <f>+F964-IF(F$18&gt;74,(F964/F$25)*$C$10)</f>
        <v/>
      </c>
      <c r="G965" s="61">
        <f>+G964-IF(G$18&gt;74,(G964/G$25)*$C$10)</f>
        <v/>
      </c>
      <c r="H965" s="61">
        <f>+H964-IF(H$18&gt;74,(H964/H$25)*$C$10)</f>
        <v/>
      </c>
      <c r="I965" s="61">
        <f>+I964-IF(I$18&gt;74,(I964/I$25)*$C$10)</f>
        <v/>
      </c>
      <c r="J965" s="61">
        <f>+J964-IF(J$18&gt;74,(J964/J$25)*$C$10)</f>
        <v/>
      </c>
      <c r="K965" s="61">
        <f>+K964-IF(K$18&gt;74,(K964/K$25)*$C$10)</f>
        <v/>
      </c>
      <c r="L965" s="61">
        <f>+L964-IF(L$18&gt;74,(L964/L$25)*$C$10)</f>
        <v/>
      </c>
      <c r="M965" s="61">
        <f>+M964-IF(M$18&gt;74,(M964/M$25)*$C$10)</f>
        <v/>
      </c>
      <c r="N965" s="61">
        <f>+N964-IF(N$18&gt;74,(N964/N$25)*$C$10)</f>
        <v/>
      </c>
      <c r="O965" s="61">
        <f>+O964-IF(O$18&gt;74,(O964/O$25)*$C$10)</f>
        <v/>
      </c>
      <c r="P965" s="61">
        <f>+P964-IF(P$18&gt;74,(P964/P$25)*$C$10)</f>
        <v/>
      </c>
      <c r="Q965" s="61">
        <f>+Q964-IF(Q$18&gt;74,(Q964/Q$25)*$C$10)</f>
        <v/>
      </c>
      <c r="R965" s="61">
        <f>+R964-IF(R$18&gt;74,(R964/R$25)*$C$10)</f>
        <v/>
      </c>
      <c r="S965" s="61">
        <f>+S964-IF(S$18&gt;74,(S964/S$25)*$C$10)</f>
        <v/>
      </c>
      <c r="T965" s="61">
        <f>+T964-IF(T$18&gt;74,(T964/T$25)*$C$10)</f>
        <v/>
      </c>
      <c r="U965" s="61">
        <f>+U964-IF(U$18&gt;74,(U964/U$25)*$C$10)</f>
        <v/>
      </c>
      <c r="V965" s="61">
        <f>+V964-IF(V$18&gt;74,(V964/V$25)*$C$10)</f>
        <v/>
      </c>
      <c r="W965" s="61">
        <f>+W964-IF(W$18&gt;74,(W964/W$25)*$C$10)</f>
        <v/>
      </c>
      <c r="X965" s="61">
        <f>+X964-IF(X$18&gt;74,(X964/X$25)*$C$10)</f>
        <v/>
      </c>
      <c r="Y965" s="61">
        <f>+Y964-IF(Y$18&gt;74,(Y964/Y$25)*$C$10)</f>
        <v/>
      </c>
      <c r="Z965" s="61">
        <f>+Z964-IF(Z$18&gt;74,(Z964/Z$25)*$C$10)</f>
        <v/>
      </c>
      <c r="AA965" s="61">
        <f>+AA964-IF(AA$18&gt;74,(AA964/AA$25)*$C$10)</f>
        <v/>
      </c>
      <c r="AB965" s="61">
        <f>+AB964-IF(AB$18&gt;74,(AB964/AB$25)*$C$10)</f>
        <v/>
      </c>
      <c r="AC965" s="61">
        <f>+AC964-IF(AC$18&gt;74,(AC964/AC$25)*$C$10)</f>
        <v/>
      </c>
      <c r="AD965" s="61">
        <f>+AD964-IF(AD$18&gt;74,(AD964/AD$25)*$C$10)</f>
        <v/>
      </c>
      <c r="AE965" s="61">
        <f>+AE964-IF(AE$18&gt;74,(AE964/AE$25)*$C$10)</f>
        <v/>
      </c>
      <c r="AF965" s="61">
        <f>+AF964-IF(AF$18&gt;74,(AF964/AF$25)*$C$10)</f>
        <v/>
      </c>
      <c r="AG965" s="61">
        <f>+AG964-IF(AG$18&gt;74,(AG964/AG$25)*$C$10)</f>
        <v/>
      </c>
      <c r="AH965" s="61">
        <f>+AH964-IF(AH$18&gt;74,(AH964/AH$25)*$C$10)</f>
        <v/>
      </c>
      <c r="AI965" s="61">
        <f>+AI964-IF(AI$18&gt;74,(AI964/AI$25)*$C$10)</f>
        <v/>
      </c>
      <c r="AJ965" s="61">
        <f>+AJ964-IF(AJ$18&gt;74,(AJ964/AJ$25)*$C$10)</f>
        <v/>
      </c>
      <c r="AK965" s="61">
        <f>+AK964-IF(AK$18&gt;74,(AK964/AK$25)*$C$10)</f>
        <v/>
      </c>
      <c r="AL965" s="61">
        <f>+AL964-IF(AL$18&gt;74,(AL964/AL$25)*$C$10)</f>
        <v/>
      </c>
      <c r="AM965" s="61">
        <f>+AM964-IF(AM$18&gt;74,(AM964/AM$25)*$C$10)</f>
        <v/>
      </c>
      <c r="AN965" s="61">
        <f>+AN964-IF(AN$18&gt;74,(AN964/AN$25)*$C$10)</f>
        <v/>
      </c>
      <c r="AO965" s="61">
        <f>+AO964-IF(AO$18&gt;74,(AO964/AO$25)*$C$10)</f>
        <v/>
      </c>
      <c r="AP965" s="61">
        <f>+AP964-IF(AP$18&gt;74,(AP964/AP$25)*$C$10)</f>
        <v/>
      </c>
      <c r="AQ965" s="61">
        <f>+AQ964-IF(AQ$18&gt;74,(AQ964/AQ$25)*$C$10)</f>
        <v/>
      </c>
      <c r="AR965" s="61">
        <f>+AR964-IF(AR$18&gt;74,(AR964/AR$25)*$C$10)</f>
        <v/>
      </c>
      <c r="AS965" s="61">
        <f>+AS964-IF(AS$18&gt;74,(AS964/AS$25)*$C$10)</f>
        <v/>
      </c>
      <c r="AT965" s="61">
        <f>+AT964-IF(AT$18&gt;74,(AT964/AT$25)*$C$10)</f>
        <v/>
      </c>
      <c r="AU965" s="61">
        <f>+AU964-IF(AU$18&gt;74,(AU964/AU$25)*$C$10)</f>
        <v/>
      </c>
      <c r="AV965" s="61">
        <f>+AV964-IF(AV$18&gt;74,(AV964/AV$25)*$C$10)</f>
        <v/>
      </c>
      <c r="AW965" s="61">
        <f>+AW964-IF(AW$18&gt;74,(AW964/AW$25)*$C$10)</f>
        <v/>
      </c>
      <c r="AX965" s="35">
        <f>IF(AW965&gt;0,1,0)</f>
        <v/>
      </c>
      <c r="AY965" s="35">
        <f>IF(AL965&gt;0,1,0)</f>
        <v/>
      </c>
      <c r="AZ965" s="35">
        <f>IF(AG965&gt;0,1,0)</f>
        <v/>
      </c>
      <c r="BA965" s="35">
        <f>IF(AB965&gt;0,1,0)</f>
        <v/>
      </c>
      <c r="BB965" s="35">
        <f>IF(W965&gt;0,1,0)</f>
        <v/>
      </c>
    </row>
    <row r="966">
      <c r="B966" s="154" t="inlineStr">
        <is>
          <t>trial 470</t>
        </is>
      </c>
      <c r="C966" s="155">
        <f>+start-C963</f>
        <v/>
      </c>
      <c r="D966" s="156">
        <f>IF((C966&lt;=0),0,((C966-D$24)*Stock*(_xlfn.NORM.INV(RAND(),stock_ave,stock_std))+(C966-D$24)*Bonds*(_xlfn.NORM.INV(RAND(),bond_ave,bond_std))+(C966-D$24)*cash*(_xlfn.NORM.INV(RAND(),cash_ave,cash_std))+(C966-D$24)))</f>
        <v/>
      </c>
      <c r="E966" s="156">
        <f>IF((D966&lt;=0),0,((D966-E$24)*Stock*(_xlfn.NORM.INV(RAND(),stock_ave,stock_std))+(D966-E$24)*Bonds*(_xlfn.NORM.INV(RAND(),bond_ave,bond_std))+(D966-E$24)*cash*(_xlfn.NORM.INV(RAND(),cash_ave,cash_std))+(D966-E$24)))</f>
        <v/>
      </c>
      <c r="F966" s="156">
        <f>IF((E966&lt;=0),0,((E966-F$24)*Stock*(_xlfn.NORM.INV(RAND(),stock_ave,stock_std))+(E966-F$24)*Bonds*(_xlfn.NORM.INV(RAND(),bond_ave,bond_std))+(E966-F$24)*cash*(_xlfn.NORM.INV(RAND(),cash_ave,cash_std))+(E966-F$24)))</f>
        <v/>
      </c>
      <c r="G966" s="156">
        <f>IF((F966&lt;=0),0,((F966-G$24)*Stock*(_xlfn.NORM.INV(RAND(),stock_ave,stock_std))+(F966-G$24)*Bonds*(_xlfn.NORM.INV(RAND(),bond_ave,bond_std))+(F966-G$24)*cash*(_xlfn.NORM.INV(RAND(),cash_ave,cash_std))+(F966-G$24)))</f>
        <v/>
      </c>
      <c r="H966" s="156">
        <f>IF((G966&lt;=0),0,((G966-H$24)*Stock*(_xlfn.NORM.INV(RAND(),stock_ave,stock_std))+(G966-H$24)*Bonds*(_xlfn.NORM.INV(RAND(),bond_ave,bond_std))+(G966-H$24)*cash*(_xlfn.NORM.INV(RAND(),cash_ave,cash_std))+(G966-H$24)))</f>
        <v/>
      </c>
      <c r="I966" s="156">
        <f>IF((H966&lt;=0),0,((H966-I$24)*Stock*(_xlfn.NORM.INV(RAND(),stock_ave,stock_std))+(H966-I$24)*Bonds*(_xlfn.NORM.INV(RAND(),bond_ave,bond_std))+(H966-I$24)*cash*(_xlfn.NORM.INV(RAND(),cash_ave,cash_std))+(H966-I$24)))</f>
        <v/>
      </c>
      <c r="J966" s="156">
        <f>IF((I966&lt;=0),0,((I966-J$24)*Stock*(_xlfn.NORM.INV(RAND(),stock_ave,stock_std))+(I966-J$24)*Bonds*(_xlfn.NORM.INV(RAND(),bond_ave,bond_std))+(I966-J$24)*cash*(_xlfn.NORM.INV(RAND(),cash_ave,cash_std))+(I966-J$24)))</f>
        <v/>
      </c>
      <c r="K966" s="156">
        <f>IF((J966&lt;=0),0,((J966-K$24)*Stock*(_xlfn.NORM.INV(RAND(),stock_ave,stock_std))+(J966-K$24)*Bonds*(_xlfn.NORM.INV(RAND(),bond_ave,bond_std))+(J966-K$24)*cash*(_xlfn.NORM.INV(RAND(),cash_ave,cash_std))+(J966-K$24)))</f>
        <v/>
      </c>
      <c r="L966" s="156">
        <f>IF((K966&lt;=0),0,((K966-L$24)*Stock*(_xlfn.NORM.INV(RAND(),stock_ave,stock_std))+(K966-L$24)*Bonds*(_xlfn.NORM.INV(RAND(),bond_ave,bond_std))+(K966-L$24)*cash*(_xlfn.NORM.INV(RAND(),cash_ave,cash_std))+(K966-L$24)))</f>
        <v/>
      </c>
      <c r="M966" s="156">
        <f>IF((L966&lt;=0),0,((L966-M$24)*Stock*(_xlfn.NORM.INV(RAND(),stock_ave,stock_std))+(L966-M$24)*Bonds*(_xlfn.NORM.INV(RAND(),bond_ave,bond_std))+(L966-M$24)*cash*(_xlfn.NORM.INV(RAND(),cash_ave,cash_std))+(L966-M$24)))</f>
        <v/>
      </c>
      <c r="N966" s="156">
        <f>IF((M966&lt;=0),0,((M966-N$24)*Stock*(_xlfn.NORM.INV(RAND(),stock_ave,stock_std))+(M966-N$24)*Bonds*(_xlfn.NORM.INV(RAND(),bond_ave,bond_std))+(M966-N$24)*cash*(_xlfn.NORM.INV(RAND(),cash_ave,cash_std))+(M966-N$24)))</f>
        <v/>
      </c>
      <c r="O966" s="156">
        <f>IF((N966&lt;=0),0,((N966-O$24)*Stock*(_xlfn.NORM.INV(RAND(),stock_ave,stock_std))+(N966-O$24)*Bonds*(_xlfn.NORM.INV(RAND(),bond_ave,bond_std))+(N966-O$24)*cash*(_xlfn.NORM.INV(RAND(),cash_ave,cash_std))+(N966-O$24)))</f>
        <v/>
      </c>
      <c r="P966" s="156">
        <f>IF((O966&lt;=0),0,((O966-P$24)*Stock*(_xlfn.NORM.INV(RAND(),stock_ave,stock_std))+(O966-P$24)*Bonds*(_xlfn.NORM.INV(RAND(),bond_ave,bond_std))+(O966-P$24)*cash*(_xlfn.NORM.INV(RAND(),cash_ave,cash_std))+(O966-P$24)))</f>
        <v/>
      </c>
      <c r="Q966" s="156">
        <f>IF((P966&lt;=0),0,((P966-Q$24)*Stock*(_xlfn.NORM.INV(RAND(),stock_ave,stock_std))+(P966-Q$24)*Bonds*(_xlfn.NORM.INV(RAND(),bond_ave,bond_std))+(P966-Q$24)*cash*(_xlfn.NORM.INV(RAND(),cash_ave,cash_std))+(P966-Q$24)))</f>
        <v/>
      </c>
      <c r="R966" s="156">
        <f>IF((Q966&lt;=0),0,((Q966-R$24)*Stock*(_xlfn.NORM.INV(RAND(),stock_ave,stock_std))+(Q966-R$24)*Bonds*(_xlfn.NORM.INV(RAND(),bond_ave,bond_std))+(Q966-R$24)*cash*(_xlfn.NORM.INV(RAND(),cash_ave,cash_std))+(Q966-R$24)))</f>
        <v/>
      </c>
      <c r="S966" s="156">
        <f>IF((R966&lt;=0),0,((R966-S$24)*Stock*(_xlfn.NORM.INV(RAND(),stock_ave,stock_std))+(R966-S$24)*Bonds*(_xlfn.NORM.INV(RAND(),bond_ave,bond_std))+(R966-S$24)*cash*(_xlfn.NORM.INV(RAND(),cash_ave,cash_std))+(R966-S$24)))</f>
        <v/>
      </c>
      <c r="T966" s="156">
        <f>IF((S966&lt;=0),0,((S966-T$24)*Stock*(_xlfn.NORM.INV(RAND(),stock_ave,stock_std))+(S966-T$24)*Bonds*(_xlfn.NORM.INV(RAND(),bond_ave,bond_std))+(S966-T$24)*cash*(_xlfn.NORM.INV(RAND(),cash_ave,cash_std))+(S966-T$24)))</f>
        <v/>
      </c>
      <c r="U966" s="156">
        <f>IF((T966&lt;=0),0,((T966-U$24)*Stock*(_xlfn.NORM.INV(RAND(),stock_ave,stock_std))+(T966-U$24)*Bonds*(_xlfn.NORM.INV(RAND(),bond_ave,bond_std))+(T966-U$24)*cash*(_xlfn.NORM.INV(RAND(),cash_ave,cash_std))+(T966-U$24)))</f>
        <v/>
      </c>
      <c r="V966" s="156">
        <f>IF((U966&lt;=0),0,((U966-V$24)*Stock*(_xlfn.NORM.INV(RAND(),stock_ave,stock_std))+(U966-V$24)*Bonds*(_xlfn.NORM.INV(RAND(),bond_ave,bond_std))+(U966-V$24)*cash*(_xlfn.NORM.INV(RAND(),cash_ave,cash_std))+(U966-V$24)))</f>
        <v/>
      </c>
      <c r="W966" s="156">
        <f>IF((V966&lt;=0),0,((V966-W$24)*Stock*(_xlfn.NORM.INV(RAND(),stock_ave,stock_std))+(V966-W$24)*Bonds*(_xlfn.NORM.INV(RAND(),bond_ave,bond_std))+(V966-W$24)*cash*(_xlfn.NORM.INV(RAND(),cash_ave,cash_std))+(V966-W$24)))</f>
        <v/>
      </c>
      <c r="X966" s="156">
        <f>IF((W966&lt;=0),0,((W966-X$24)*Stock*(_xlfn.NORM.INV(RAND(),stock_ave,stock_std))+(W966-X$24)*Bonds*(_xlfn.NORM.INV(RAND(),bond_ave,bond_std))+(W966-X$24)*cash*(_xlfn.NORM.INV(RAND(),cash_ave,cash_std))+(W966-X$24)))</f>
        <v/>
      </c>
      <c r="Y966" s="156">
        <f>IF((X966&lt;=0),0,((X966-Y$24)*Stock*(_xlfn.NORM.INV(RAND(),stock_ave,stock_std))+(X966-Y$24)*Bonds*(_xlfn.NORM.INV(RAND(),bond_ave,bond_std))+(X966-Y$24)*cash*(_xlfn.NORM.INV(RAND(),cash_ave,cash_std))+(X966-Y$24)))</f>
        <v/>
      </c>
      <c r="Z966" s="156">
        <f>IF((Y966&lt;=0),0,((Y966-Z$24)*Stock*(_xlfn.NORM.INV(RAND(),stock_ave,stock_std))+(Y966-Z$24)*Bonds*(_xlfn.NORM.INV(RAND(),bond_ave,bond_std))+(Y966-Z$24)*cash*(_xlfn.NORM.INV(RAND(),cash_ave,cash_std))+(Y966-Z$24)))</f>
        <v/>
      </c>
      <c r="AA966" s="156">
        <f>IF((Z966&lt;=0),0,((Z966-AA$24)*Stock*(_xlfn.NORM.INV(RAND(),stock_ave,stock_std))+(Z966-AA$24)*Bonds*(_xlfn.NORM.INV(RAND(),bond_ave,bond_std))+(Z966-AA$24)*cash*(_xlfn.NORM.INV(RAND(),cash_ave,cash_std))+(Z966-AA$24)))</f>
        <v/>
      </c>
      <c r="AB966" s="156">
        <f>IF((AA966&lt;=0),0,((AA966-AB$24)*Stock*(_xlfn.NORM.INV(RAND(),stock_ave,stock_std))+(AA966-AB$24)*Bonds*(_xlfn.NORM.INV(RAND(),bond_ave,bond_std))+(AA966-AB$24)*cash*(_xlfn.NORM.INV(RAND(),cash_ave,cash_std))+(AA966-AB$24)))</f>
        <v/>
      </c>
      <c r="AC966" s="156">
        <f>IF((AB966&lt;=0),0,((AB966-AC$24)*Stock*(_xlfn.NORM.INV(RAND(),stock_ave,stock_std))+(AB966-AC$24)*Bonds*(_xlfn.NORM.INV(RAND(),bond_ave,bond_std))+(AB966-AC$24)*cash*(_xlfn.NORM.INV(RAND(),cash_ave,cash_std))+(AB966-AC$24)))</f>
        <v/>
      </c>
      <c r="AD966" s="156">
        <f>IF((AC966&lt;=0),0,((AC966-AD$24)*Stock*(_xlfn.NORM.INV(RAND(),stock_ave,stock_std))+(AC966-AD$24)*Bonds*(_xlfn.NORM.INV(RAND(),bond_ave,bond_std))+(AC966-AD$24)*cash*(_xlfn.NORM.INV(RAND(),cash_ave,cash_std))+(AC966-AD$24)))</f>
        <v/>
      </c>
      <c r="AE966" s="156">
        <f>IF((AD966&lt;=0),0,((AD966-AE$24)*Stock*(_xlfn.NORM.INV(RAND(),stock_ave,stock_std))+(AD966-AE$24)*Bonds*(_xlfn.NORM.INV(RAND(),bond_ave,bond_std))+(AD966-AE$24)*cash*(_xlfn.NORM.INV(RAND(),cash_ave,cash_std))+(AD966-AE$24)))</f>
        <v/>
      </c>
      <c r="AF966" s="156">
        <f>IF((AE966&lt;=0),0,((AE966-AF$24)*Stock*(_xlfn.NORM.INV(RAND(),stock_ave,stock_std))+(AE966-AF$24)*Bonds*(_xlfn.NORM.INV(RAND(),bond_ave,bond_std))+(AE966-AF$24)*cash*(_xlfn.NORM.INV(RAND(),cash_ave,cash_std))+(AE966-AF$24)))</f>
        <v/>
      </c>
      <c r="AG966" s="156">
        <f>IF((AF966&lt;=0),0,((AF966-AG$24)*Stock*(_xlfn.NORM.INV(RAND(),stock_ave,stock_std))+(AF966-AG$24)*Bonds*(_xlfn.NORM.INV(RAND(),bond_ave,bond_std))+(AF966-AG$24)*cash*(_xlfn.NORM.INV(RAND(),cash_ave,cash_std))+(AF966-AG$24)))</f>
        <v/>
      </c>
      <c r="AH966" s="156">
        <f>IF((AG966&lt;=0),0,((AG966-AH$24)*Stock*(_xlfn.NORM.INV(RAND(),stock_ave,stock_std))+(AG966-AH$24)*Bonds*(_xlfn.NORM.INV(RAND(),bond_ave,bond_std))+(AG966-AH$24)*cash*(_xlfn.NORM.INV(RAND(),cash_ave,cash_std))+(AG966-AH$24)))</f>
        <v/>
      </c>
      <c r="AI966" s="156">
        <f>IF((AH966&lt;=0),0,((AH966-AI$24)*Stock*(_xlfn.NORM.INV(RAND(),stock_ave,stock_std))+(AH966-AI$24)*Bonds*(_xlfn.NORM.INV(RAND(),bond_ave,bond_std))+(AH966-AI$24)*cash*(_xlfn.NORM.INV(RAND(),cash_ave,cash_std))+(AH966-AI$24)))</f>
        <v/>
      </c>
      <c r="AJ966" s="156">
        <f>IF((AI966&lt;=0),0,((AI966-AJ$24)*Stock*(_xlfn.NORM.INV(RAND(),stock_ave,stock_std))+(AI966-AJ$24)*Bonds*(_xlfn.NORM.INV(RAND(),bond_ave,bond_std))+(AI966-AJ$24)*cash*(_xlfn.NORM.INV(RAND(),cash_ave,cash_std))+(AI966-AJ$24)))</f>
        <v/>
      </c>
      <c r="AK966" s="156">
        <f>IF((AJ966&lt;=0),0,((AJ966-AK$24)*Stock*(_xlfn.NORM.INV(RAND(),stock_ave,stock_std))+(AJ966-AK$24)*Bonds*(_xlfn.NORM.INV(RAND(),bond_ave,bond_std))+(AJ966-AK$24)*cash*(_xlfn.NORM.INV(RAND(),cash_ave,cash_std))+(AJ966-AK$24)))</f>
        <v/>
      </c>
      <c r="AL966" s="156">
        <f>IF((AK966&lt;=0),0,((AK966-AL$24)*Stock*(_xlfn.NORM.INV(RAND(),stock_ave,stock_std))+(AK966-AL$24)*Bonds*(_xlfn.NORM.INV(RAND(),bond_ave,bond_std))+(AK966-AL$24)*cash*(_xlfn.NORM.INV(RAND(),cash_ave,cash_std))+(AK966-AL$24)))</f>
        <v/>
      </c>
      <c r="AM966" s="156">
        <f>IF((AL966&lt;=0),0,((AL966-AM$24)*Stock*(_xlfn.NORM.INV(RAND(),stock_ave,stock_std))+(AL966-AM$24)*Bonds*(_xlfn.NORM.INV(RAND(),bond_ave,bond_std))+(AL966-AM$24)*cash*(_xlfn.NORM.INV(RAND(),cash_ave,cash_std))+(AL966-AM$24)))</f>
        <v/>
      </c>
      <c r="AN966" s="156">
        <f>IF((AM966&lt;=0),0,((AM966-AN$24)*Stock*(_xlfn.NORM.INV(RAND(),stock_ave,stock_std))+(AM966-AN$24)*Bonds*(_xlfn.NORM.INV(RAND(),bond_ave,bond_std))+(AM966-AN$24)*cash*(_xlfn.NORM.INV(RAND(),cash_ave,cash_std))+(AM966-AN$24)))</f>
        <v/>
      </c>
      <c r="AO966" s="156">
        <f>IF((AN966&lt;=0),0,((AN966-AO$24)*Stock*(_xlfn.NORM.INV(RAND(),stock_ave,stock_std))+(AN966-AO$24)*Bonds*(_xlfn.NORM.INV(RAND(),bond_ave,bond_std))+(AN966-AO$24)*cash*(_xlfn.NORM.INV(RAND(),cash_ave,cash_std))+(AN966-AO$24)))</f>
        <v/>
      </c>
      <c r="AP966" s="156">
        <f>IF((AO966&lt;=0),0,((AO966-AP$24)*Stock*(_xlfn.NORM.INV(RAND(),stock_ave,stock_std))+(AO966-AP$24)*Bonds*(_xlfn.NORM.INV(RAND(),bond_ave,bond_std))+(AO966-AP$24)*cash*(_xlfn.NORM.INV(RAND(),cash_ave,cash_std))+(AO966-AP$24)))</f>
        <v/>
      </c>
      <c r="AQ966" s="156">
        <f>IF((AP966&lt;=0),0,((AP966-AQ$24)*Stock*(_xlfn.NORM.INV(RAND(),stock_ave,stock_std))+(AP966-AQ$24)*Bonds*(_xlfn.NORM.INV(RAND(),bond_ave,bond_std))+(AP966-AQ$24)*cash*(_xlfn.NORM.INV(RAND(),cash_ave,cash_std))+(AP966-AQ$24)))</f>
        <v/>
      </c>
      <c r="AR966" s="156">
        <f>IF((AQ966&lt;=0),0,((AQ966-AR$24)*Stock*(_xlfn.NORM.INV(RAND(),stock_ave,stock_std))+(AQ966-AR$24)*Bonds*(_xlfn.NORM.INV(RAND(),bond_ave,bond_std))+(AQ966-AR$24)*cash*(_xlfn.NORM.INV(RAND(),cash_ave,cash_std))+(AQ966-AR$24)))</f>
        <v/>
      </c>
      <c r="AS966" s="156">
        <f>IF((AR966&lt;=0),0,((AR966-AS$24)*Stock*(_xlfn.NORM.INV(RAND(),stock_ave,stock_std))+(AR966-AS$24)*Bonds*(_xlfn.NORM.INV(RAND(),bond_ave,bond_std))+(AR966-AS$24)*cash*(_xlfn.NORM.INV(RAND(),cash_ave,cash_std))+(AR966-AS$24)))</f>
        <v/>
      </c>
      <c r="AT966" s="156">
        <f>IF((AS966&lt;=0),0,((AS966-AT$24)*Stock*(_xlfn.NORM.INV(RAND(),stock_ave,stock_std))+(AS966-AT$24)*Bonds*(_xlfn.NORM.INV(RAND(),bond_ave,bond_std))+(AS966-AT$24)*cash*(_xlfn.NORM.INV(RAND(),cash_ave,cash_std))+(AS966-AT$24)))</f>
        <v/>
      </c>
      <c r="AU966" s="156">
        <f>IF((AT966&lt;=0),0,((AT966-AU$24)*Stock*(_xlfn.NORM.INV(RAND(),stock_ave,stock_std))+(AT966-AU$24)*Bonds*(_xlfn.NORM.INV(RAND(),bond_ave,bond_std))+(AT966-AU$24)*cash*(_xlfn.NORM.INV(RAND(),cash_ave,cash_std))+(AT966-AU$24)))</f>
        <v/>
      </c>
      <c r="AV966" s="156">
        <f>IF((AU966&lt;=0),0,((AU966-AV$24)*Stock*(_xlfn.NORM.INV(RAND(),stock_ave,stock_std))+(AU966-AV$24)*Bonds*(_xlfn.NORM.INV(RAND(),bond_ave,bond_std))+(AU966-AV$24)*cash*(_xlfn.NORM.INV(RAND(),cash_ave,cash_std))+(AU966-AV$24)))</f>
        <v/>
      </c>
      <c r="AW966" s="156">
        <f>IF((AV966&lt;=0),0,((AV966-AW$24)*Stock*(_xlfn.NORM.INV(RAND(),stock_ave,stock_std))+(AV966-AW$24)*Bonds*(_xlfn.NORM.INV(RAND(),bond_ave,bond_std))+(AV966-AW$24)*cash*(_xlfn.NORM.INV(RAND(),cash_ave,cash_std))+(AV966-AW$24)))</f>
        <v/>
      </c>
      <c r="AX966" s="159" t="n"/>
      <c r="AY966" s="159" t="n"/>
      <c r="AZ966" s="159" t="n"/>
      <c r="BA966" s="159" t="n"/>
      <c r="BB966" s="159" t="n"/>
    </row>
    <row r="967">
      <c r="C967" s="147" t="n"/>
      <c r="D967" s="61">
        <f>+D966-IF(D$18&gt;74,(D966/D$25)*$C$10)</f>
        <v/>
      </c>
      <c r="E967" s="61">
        <f>+E966-IF(E$18&gt;74,(E966/E$25)*$C$10)</f>
        <v/>
      </c>
      <c r="F967" s="61">
        <f>+F966-IF(F$18&gt;74,(F966/F$25)*$C$10)</f>
        <v/>
      </c>
      <c r="G967" s="61">
        <f>+G966-IF(G$18&gt;74,(G966/G$25)*$C$10)</f>
        <v/>
      </c>
      <c r="H967" s="61">
        <f>+H966-IF(H$18&gt;74,(H966/H$25)*$C$10)</f>
        <v/>
      </c>
      <c r="I967" s="61">
        <f>+I966-IF(I$18&gt;74,(I966/I$25)*$C$10)</f>
        <v/>
      </c>
      <c r="J967" s="61">
        <f>+J966-IF(J$18&gt;74,(J966/J$25)*$C$10)</f>
        <v/>
      </c>
      <c r="K967" s="61">
        <f>+K966-IF(K$18&gt;74,(K966/K$25)*$C$10)</f>
        <v/>
      </c>
      <c r="L967" s="61">
        <f>+L966-IF(L$18&gt;74,(L966/L$25)*$C$10)</f>
        <v/>
      </c>
      <c r="M967" s="61">
        <f>+M966-IF(M$18&gt;74,(M966/M$25)*$C$10)</f>
        <v/>
      </c>
      <c r="N967" s="61">
        <f>+N966-IF(N$18&gt;74,(N966/N$25)*$C$10)</f>
        <v/>
      </c>
      <c r="O967" s="61">
        <f>+O966-IF(O$18&gt;74,(O966/O$25)*$C$10)</f>
        <v/>
      </c>
      <c r="P967" s="61">
        <f>+P966-IF(P$18&gt;74,(P966/P$25)*$C$10)</f>
        <v/>
      </c>
      <c r="Q967" s="61">
        <f>+Q966-IF(Q$18&gt;74,(Q966/Q$25)*$C$10)</f>
        <v/>
      </c>
      <c r="R967" s="61">
        <f>+R966-IF(R$18&gt;74,(R966/R$25)*$C$10)</f>
        <v/>
      </c>
      <c r="S967" s="61">
        <f>+S966-IF(S$18&gt;74,(S966/S$25)*$C$10)</f>
        <v/>
      </c>
      <c r="T967" s="61">
        <f>+T966-IF(T$18&gt;74,(T966/T$25)*$C$10)</f>
        <v/>
      </c>
      <c r="U967" s="61">
        <f>+U966-IF(U$18&gt;74,(U966/U$25)*$C$10)</f>
        <v/>
      </c>
      <c r="V967" s="61">
        <f>+V966-IF(V$18&gt;74,(V966/V$25)*$C$10)</f>
        <v/>
      </c>
      <c r="W967" s="61">
        <f>+W966-IF(W$18&gt;74,(W966/W$25)*$C$10)</f>
        <v/>
      </c>
      <c r="X967" s="61">
        <f>+X966-IF(X$18&gt;74,(X966/X$25)*$C$10)</f>
        <v/>
      </c>
      <c r="Y967" s="61">
        <f>+Y966-IF(Y$18&gt;74,(Y966/Y$25)*$C$10)</f>
        <v/>
      </c>
      <c r="Z967" s="61">
        <f>+Z966-IF(Z$18&gt;74,(Z966/Z$25)*$C$10)</f>
        <v/>
      </c>
      <c r="AA967" s="61">
        <f>+AA966-IF(AA$18&gt;74,(AA966/AA$25)*$C$10)</f>
        <v/>
      </c>
      <c r="AB967" s="61">
        <f>+AB966-IF(AB$18&gt;74,(AB966/AB$25)*$C$10)</f>
        <v/>
      </c>
      <c r="AC967" s="61">
        <f>+AC966-IF(AC$18&gt;74,(AC966/AC$25)*$C$10)</f>
        <v/>
      </c>
      <c r="AD967" s="61">
        <f>+AD966-IF(AD$18&gt;74,(AD966/AD$25)*$C$10)</f>
        <v/>
      </c>
      <c r="AE967" s="61">
        <f>+AE966-IF(AE$18&gt;74,(AE966/AE$25)*$C$10)</f>
        <v/>
      </c>
      <c r="AF967" s="61">
        <f>+AF966-IF(AF$18&gt;74,(AF966/AF$25)*$C$10)</f>
        <v/>
      </c>
      <c r="AG967" s="61">
        <f>+AG966-IF(AG$18&gt;74,(AG966/AG$25)*$C$10)</f>
        <v/>
      </c>
      <c r="AH967" s="61">
        <f>+AH966-IF(AH$18&gt;74,(AH966/AH$25)*$C$10)</f>
        <v/>
      </c>
      <c r="AI967" s="61">
        <f>+AI966-IF(AI$18&gt;74,(AI966/AI$25)*$C$10)</f>
        <v/>
      </c>
      <c r="AJ967" s="61">
        <f>+AJ966-IF(AJ$18&gt;74,(AJ966/AJ$25)*$C$10)</f>
        <v/>
      </c>
      <c r="AK967" s="61">
        <f>+AK966-IF(AK$18&gt;74,(AK966/AK$25)*$C$10)</f>
        <v/>
      </c>
      <c r="AL967" s="61">
        <f>+AL966-IF(AL$18&gt;74,(AL966/AL$25)*$C$10)</f>
        <v/>
      </c>
      <c r="AM967" s="61">
        <f>+AM966-IF(AM$18&gt;74,(AM966/AM$25)*$C$10)</f>
        <v/>
      </c>
      <c r="AN967" s="61">
        <f>+AN966-IF(AN$18&gt;74,(AN966/AN$25)*$C$10)</f>
        <v/>
      </c>
      <c r="AO967" s="61">
        <f>+AO966-IF(AO$18&gt;74,(AO966/AO$25)*$C$10)</f>
        <v/>
      </c>
      <c r="AP967" s="61">
        <f>+AP966-IF(AP$18&gt;74,(AP966/AP$25)*$C$10)</f>
        <v/>
      </c>
      <c r="AQ967" s="61">
        <f>+AQ966-IF(AQ$18&gt;74,(AQ966/AQ$25)*$C$10)</f>
        <v/>
      </c>
      <c r="AR967" s="61">
        <f>+AR966-IF(AR$18&gt;74,(AR966/AR$25)*$C$10)</f>
        <v/>
      </c>
      <c r="AS967" s="61">
        <f>+AS966-IF(AS$18&gt;74,(AS966/AS$25)*$C$10)</f>
        <v/>
      </c>
      <c r="AT967" s="61">
        <f>+AT966-IF(AT$18&gt;74,(AT966/AT$25)*$C$10)</f>
        <v/>
      </c>
      <c r="AU967" s="61">
        <f>+AU966-IF(AU$18&gt;74,(AU966/AU$25)*$C$10)</f>
        <v/>
      </c>
      <c r="AV967" s="61">
        <f>+AV966-IF(AV$18&gt;74,(AV966/AV$25)*$C$10)</f>
        <v/>
      </c>
      <c r="AW967" s="61">
        <f>+AW966-IF(AW$18&gt;74,(AW966/AW$25)*$C$10)</f>
        <v/>
      </c>
      <c r="AX967" s="35">
        <f>IF(AW967&gt;0,1,0)</f>
        <v/>
      </c>
      <c r="AY967" s="35">
        <f>IF(AL967&gt;0,1,0)</f>
        <v/>
      </c>
      <c r="AZ967" s="35">
        <f>IF(AG967&gt;0,1,0)</f>
        <v/>
      </c>
      <c r="BA967" s="35">
        <f>IF(AB967&gt;0,1,0)</f>
        <v/>
      </c>
      <c r="BB967" s="35">
        <f>IF(W967&gt;0,1,0)</f>
        <v/>
      </c>
    </row>
    <row r="968">
      <c r="B968" s="154" t="inlineStr">
        <is>
          <t>trial 471</t>
        </is>
      </c>
      <c r="C968" s="155">
        <f>+start-C965</f>
        <v/>
      </c>
      <c r="D968" s="156">
        <f>IF((C968&lt;=0),0,((C968-D$24)*Stock*(_xlfn.NORM.INV(RAND(),stock_ave,stock_std))+(C968-D$24)*Bonds*(_xlfn.NORM.INV(RAND(),bond_ave,bond_std))+(C968-D$24)*cash*(_xlfn.NORM.INV(RAND(),cash_ave,cash_std))+(C968-D$24)))</f>
        <v/>
      </c>
      <c r="E968" s="156">
        <f>IF((D968&lt;=0),0,((D968-E$24)*Stock*(_xlfn.NORM.INV(RAND(),stock_ave,stock_std))+(D968-E$24)*Bonds*(_xlfn.NORM.INV(RAND(),bond_ave,bond_std))+(D968-E$24)*cash*(_xlfn.NORM.INV(RAND(),cash_ave,cash_std))+(D968-E$24)))</f>
        <v/>
      </c>
      <c r="F968" s="156">
        <f>IF((E968&lt;=0),0,((E968-F$24)*Stock*(_xlfn.NORM.INV(RAND(),stock_ave,stock_std))+(E968-F$24)*Bonds*(_xlfn.NORM.INV(RAND(),bond_ave,bond_std))+(E968-F$24)*cash*(_xlfn.NORM.INV(RAND(),cash_ave,cash_std))+(E968-F$24)))</f>
        <v/>
      </c>
      <c r="G968" s="156">
        <f>IF((F968&lt;=0),0,((F968-G$24)*Stock*(_xlfn.NORM.INV(RAND(),stock_ave,stock_std))+(F968-G$24)*Bonds*(_xlfn.NORM.INV(RAND(),bond_ave,bond_std))+(F968-G$24)*cash*(_xlfn.NORM.INV(RAND(),cash_ave,cash_std))+(F968-G$24)))</f>
        <v/>
      </c>
      <c r="H968" s="156">
        <f>IF((G968&lt;=0),0,((G968-H$24)*Stock*(_xlfn.NORM.INV(RAND(),stock_ave,stock_std))+(G968-H$24)*Bonds*(_xlfn.NORM.INV(RAND(),bond_ave,bond_std))+(G968-H$24)*cash*(_xlfn.NORM.INV(RAND(),cash_ave,cash_std))+(G968-H$24)))</f>
        <v/>
      </c>
      <c r="I968" s="156">
        <f>IF((H968&lt;=0),0,((H968-I$24)*Stock*(_xlfn.NORM.INV(RAND(),stock_ave,stock_std))+(H968-I$24)*Bonds*(_xlfn.NORM.INV(RAND(),bond_ave,bond_std))+(H968-I$24)*cash*(_xlfn.NORM.INV(RAND(),cash_ave,cash_std))+(H968-I$24)))</f>
        <v/>
      </c>
      <c r="J968" s="156">
        <f>IF((I968&lt;=0),0,((I968-J$24)*Stock*(_xlfn.NORM.INV(RAND(),stock_ave,stock_std))+(I968-J$24)*Bonds*(_xlfn.NORM.INV(RAND(),bond_ave,bond_std))+(I968-J$24)*cash*(_xlfn.NORM.INV(RAND(),cash_ave,cash_std))+(I968-J$24)))</f>
        <v/>
      </c>
      <c r="K968" s="156">
        <f>IF((J968&lt;=0),0,((J968-K$24)*Stock*(_xlfn.NORM.INV(RAND(),stock_ave,stock_std))+(J968-K$24)*Bonds*(_xlfn.NORM.INV(RAND(),bond_ave,bond_std))+(J968-K$24)*cash*(_xlfn.NORM.INV(RAND(),cash_ave,cash_std))+(J968-K$24)))</f>
        <v/>
      </c>
      <c r="L968" s="156">
        <f>IF((K968&lt;=0),0,((K968-L$24)*Stock*(_xlfn.NORM.INV(RAND(),stock_ave,stock_std))+(K968-L$24)*Bonds*(_xlfn.NORM.INV(RAND(),bond_ave,bond_std))+(K968-L$24)*cash*(_xlfn.NORM.INV(RAND(),cash_ave,cash_std))+(K968-L$24)))</f>
        <v/>
      </c>
      <c r="M968" s="156">
        <f>IF((L968&lt;=0),0,((L968-M$24)*Stock*(_xlfn.NORM.INV(RAND(),stock_ave,stock_std))+(L968-M$24)*Bonds*(_xlfn.NORM.INV(RAND(),bond_ave,bond_std))+(L968-M$24)*cash*(_xlfn.NORM.INV(RAND(),cash_ave,cash_std))+(L968-M$24)))</f>
        <v/>
      </c>
      <c r="N968" s="156">
        <f>IF((M968&lt;=0),0,((M968-N$24)*Stock*(_xlfn.NORM.INV(RAND(),stock_ave,stock_std))+(M968-N$24)*Bonds*(_xlfn.NORM.INV(RAND(),bond_ave,bond_std))+(M968-N$24)*cash*(_xlfn.NORM.INV(RAND(),cash_ave,cash_std))+(M968-N$24)))</f>
        <v/>
      </c>
      <c r="O968" s="156">
        <f>IF((N968&lt;=0),0,((N968-O$24)*Stock*(_xlfn.NORM.INV(RAND(),stock_ave,stock_std))+(N968-O$24)*Bonds*(_xlfn.NORM.INV(RAND(),bond_ave,bond_std))+(N968-O$24)*cash*(_xlfn.NORM.INV(RAND(),cash_ave,cash_std))+(N968-O$24)))</f>
        <v/>
      </c>
      <c r="P968" s="156">
        <f>IF((O968&lt;=0),0,((O968-P$24)*Stock*(_xlfn.NORM.INV(RAND(),stock_ave,stock_std))+(O968-P$24)*Bonds*(_xlfn.NORM.INV(RAND(),bond_ave,bond_std))+(O968-P$24)*cash*(_xlfn.NORM.INV(RAND(),cash_ave,cash_std))+(O968-P$24)))</f>
        <v/>
      </c>
      <c r="Q968" s="156">
        <f>IF((P968&lt;=0),0,((P968-Q$24)*Stock*(_xlfn.NORM.INV(RAND(),stock_ave,stock_std))+(P968-Q$24)*Bonds*(_xlfn.NORM.INV(RAND(),bond_ave,bond_std))+(P968-Q$24)*cash*(_xlfn.NORM.INV(RAND(),cash_ave,cash_std))+(P968-Q$24)))</f>
        <v/>
      </c>
      <c r="R968" s="156">
        <f>IF((Q968&lt;=0),0,((Q968-R$24)*Stock*(_xlfn.NORM.INV(RAND(),stock_ave,stock_std))+(Q968-R$24)*Bonds*(_xlfn.NORM.INV(RAND(),bond_ave,bond_std))+(Q968-R$24)*cash*(_xlfn.NORM.INV(RAND(),cash_ave,cash_std))+(Q968-R$24)))</f>
        <v/>
      </c>
      <c r="S968" s="156">
        <f>IF((R968&lt;=0),0,((R968-S$24)*Stock*(_xlfn.NORM.INV(RAND(),stock_ave,stock_std))+(R968-S$24)*Bonds*(_xlfn.NORM.INV(RAND(),bond_ave,bond_std))+(R968-S$24)*cash*(_xlfn.NORM.INV(RAND(),cash_ave,cash_std))+(R968-S$24)))</f>
        <v/>
      </c>
      <c r="T968" s="156">
        <f>IF((S968&lt;=0),0,((S968-T$24)*Stock*(_xlfn.NORM.INV(RAND(),stock_ave,stock_std))+(S968-T$24)*Bonds*(_xlfn.NORM.INV(RAND(),bond_ave,bond_std))+(S968-T$24)*cash*(_xlfn.NORM.INV(RAND(),cash_ave,cash_std))+(S968-T$24)))</f>
        <v/>
      </c>
      <c r="U968" s="156">
        <f>IF((T968&lt;=0),0,((T968-U$24)*Stock*(_xlfn.NORM.INV(RAND(),stock_ave,stock_std))+(T968-U$24)*Bonds*(_xlfn.NORM.INV(RAND(),bond_ave,bond_std))+(T968-U$24)*cash*(_xlfn.NORM.INV(RAND(),cash_ave,cash_std))+(T968-U$24)))</f>
        <v/>
      </c>
      <c r="V968" s="156">
        <f>IF((U968&lt;=0),0,((U968-V$24)*Stock*(_xlfn.NORM.INV(RAND(),stock_ave,stock_std))+(U968-V$24)*Bonds*(_xlfn.NORM.INV(RAND(),bond_ave,bond_std))+(U968-V$24)*cash*(_xlfn.NORM.INV(RAND(),cash_ave,cash_std))+(U968-V$24)))</f>
        <v/>
      </c>
      <c r="W968" s="156">
        <f>IF((V968&lt;=0),0,((V968-W$24)*Stock*(_xlfn.NORM.INV(RAND(),stock_ave,stock_std))+(V968-W$24)*Bonds*(_xlfn.NORM.INV(RAND(),bond_ave,bond_std))+(V968-W$24)*cash*(_xlfn.NORM.INV(RAND(),cash_ave,cash_std))+(V968-W$24)))</f>
        <v/>
      </c>
      <c r="X968" s="156">
        <f>IF((W968&lt;=0),0,((W968-X$24)*Stock*(_xlfn.NORM.INV(RAND(),stock_ave,stock_std))+(W968-X$24)*Bonds*(_xlfn.NORM.INV(RAND(),bond_ave,bond_std))+(W968-X$24)*cash*(_xlfn.NORM.INV(RAND(),cash_ave,cash_std))+(W968-X$24)))</f>
        <v/>
      </c>
      <c r="Y968" s="156">
        <f>IF((X968&lt;=0),0,((X968-Y$24)*Stock*(_xlfn.NORM.INV(RAND(),stock_ave,stock_std))+(X968-Y$24)*Bonds*(_xlfn.NORM.INV(RAND(),bond_ave,bond_std))+(X968-Y$24)*cash*(_xlfn.NORM.INV(RAND(),cash_ave,cash_std))+(X968-Y$24)))</f>
        <v/>
      </c>
      <c r="Z968" s="156">
        <f>IF((Y968&lt;=0),0,((Y968-Z$24)*Stock*(_xlfn.NORM.INV(RAND(),stock_ave,stock_std))+(Y968-Z$24)*Bonds*(_xlfn.NORM.INV(RAND(),bond_ave,bond_std))+(Y968-Z$24)*cash*(_xlfn.NORM.INV(RAND(),cash_ave,cash_std))+(Y968-Z$24)))</f>
        <v/>
      </c>
      <c r="AA968" s="156">
        <f>IF((Z968&lt;=0),0,((Z968-AA$24)*Stock*(_xlfn.NORM.INV(RAND(),stock_ave,stock_std))+(Z968-AA$24)*Bonds*(_xlfn.NORM.INV(RAND(),bond_ave,bond_std))+(Z968-AA$24)*cash*(_xlfn.NORM.INV(RAND(),cash_ave,cash_std))+(Z968-AA$24)))</f>
        <v/>
      </c>
      <c r="AB968" s="156">
        <f>IF((AA968&lt;=0),0,((AA968-AB$24)*Stock*(_xlfn.NORM.INV(RAND(),stock_ave,stock_std))+(AA968-AB$24)*Bonds*(_xlfn.NORM.INV(RAND(),bond_ave,bond_std))+(AA968-AB$24)*cash*(_xlfn.NORM.INV(RAND(),cash_ave,cash_std))+(AA968-AB$24)))</f>
        <v/>
      </c>
      <c r="AC968" s="156">
        <f>IF((AB968&lt;=0),0,((AB968-AC$24)*Stock*(_xlfn.NORM.INV(RAND(),stock_ave,stock_std))+(AB968-AC$24)*Bonds*(_xlfn.NORM.INV(RAND(),bond_ave,bond_std))+(AB968-AC$24)*cash*(_xlfn.NORM.INV(RAND(),cash_ave,cash_std))+(AB968-AC$24)))</f>
        <v/>
      </c>
      <c r="AD968" s="156">
        <f>IF((AC968&lt;=0),0,((AC968-AD$24)*Stock*(_xlfn.NORM.INV(RAND(),stock_ave,stock_std))+(AC968-AD$24)*Bonds*(_xlfn.NORM.INV(RAND(),bond_ave,bond_std))+(AC968-AD$24)*cash*(_xlfn.NORM.INV(RAND(),cash_ave,cash_std))+(AC968-AD$24)))</f>
        <v/>
      </c>
      <c r="AE968" s="156">
        <f>IF((AD968&lt;=0),0,((AD968-AE$24)*Stock*(_xlfn.NORM.INV(RAND(),stock_ave,stock_std))+(AD968-AE$24)*Bonds*(_xlfn.NORM.INV(RAND(),bond_ave,bond_std))+(AD968-AE$24)*cash*(_xlfn.NORM.INV(RAND(),cash_ave,cash_std))+(AD968-AE$24)))</f>
        <v/>
      </c>
      <c r="AF968" s="156">
        <f>IF((AE968&lt;=0),0,((AE968-AF$24)*Stock*(_xlfn.NORM.INV(RAND(),stock_ave,stock_std))+(AE968-AF$24)*Bonds*(_xlfn.NORM.INV(RAND(),bond_ave,bond_std))+(AE968-AF$24)*cash*(_xlfn.NORM.INV(RAND(),cash_ave,cash_std))+(AE968-AF$24)))</f>
        <v/>
      </c>
      <c r="AG968" s="156">
        <f>IF((AF968&lt;=0),0,((AF968-AG$24)*Stock*(_xlfn.NORM.INV(RAND(),stock_ave,stock_std))+(AF968-AG$24)*Bonds*(_xlfn.NORM.INV(RAND(),bond_ave,bond_std))+(AF968-AG$24)*cash*(_xlfn.NORM.INV(RAND(),cash_ave,cash_std))+(AF968-AG$24)))</f>
        <v/>
      </c>
      <c r="AH968" s="156">
        <f>IF((AG968&lt;=0),0,((AG968-AH$24)*Stock*(_xlfn.NORM.INV(RAND(),stock_ave,stock_std))+(AG968-AH$24)*Bonds*(_xlfn.NORM.INV(RAND(),bond_ave,bond_std))+(AG968-AH$24)*cash*(_xlfn.NORM.INV(RAND(),cash_ave,cash_std))+(AG968-AH$24)))</f>
        <v/>
      </c>
      <c r="AI968" s="156">
        <f>IF((AH968&lt;=0),0,((AH968-AI$24)*Stock*(_xlfn.NORM.INV(RAND(),stock_ave,stock_std))+(AH968-AI$24)*Bonds*(_xlfn.NORM.INV(RAND(),bond_ave,bond_std))+(AH968-AI$24)*cash*(_xlfn.NORM.INV(RAND(),cash_ave,cash_std))+(AH968-AI$24)))</f>
        <v/>
      </c>
      <c r="AJ968" s="156">
        <f>IF((AI968&lt;=0),0,((AI968-AJ$24)*Stock*(_xlfn.NORM.INV(RAND(),stock_ave,stock_std))+(AI968-AJ$24)*Bonds*(_xlfn.NORM.INV(RAND(),bond_ave,bond_std))+(AI968-AJ$24)*cash*(_xlfn.NORM.INV(RAND(),cash_ave,cash_std))+(AI968-AJ$24)))</f>
        <v/>
      </c>
      <c r="AK968" s="156">
        <f>IF((AJ968&lt;=0),0,((AJ968-AK$24)*Stock*(_xlfn.NORM.INV(RAND(),stock_ave,stock_std))+(AJ968-AK$24)*Bonds*(_xlfn.NORM.INV(RAND(),bond_ave,bond_std))+(AJ968-AK$24)*cash*(_xlfn.NORM.INV(RAND(),cash_ave,cash_std))+(AJ968-AK$24)))</f>
        <v/>
      </c>
      <c r="AL968" s="156">
        <f>IF((AK968&lt;=0),0,((AK968-AL$24)*Stock*(_xlfn.NORM.INV(RAND(),stock_ave,stock_std))+(AK968-AL$24)*Bonds*(_xlfn.NORM.INV(RAND(),bond_ave,bond_std))+(AK968-AL$24)*cash*(_xlfn.NORM.INV(RAND(),cash_ave,cash_std))+(AK968-AL$24)))</f>
        <v/>
      </c>
      <c r="AM968" s="156">
        <f>IF((AL968&lt;=0),0,((AL968-AM$24)*Stock*(_xlfn.NORM.INV(RAND(),stock_ave,stock_std))+(AL968-AM$24)*Bonds*(_xlfn.NORM.INV(RAND(),bond_ave,bond_std))+(AL968-AM$24)*cash*(_xlfn.NORM.INV(RAND(),cash_ave,cash_std))+(AL968-AM$24)))</f>
        <v/>
      </c>
      <c r="AN968" s="156">
        <f>IF((AM968&lt;=0),0,((AM968-AN$24)*Stock*(_xlfn.NORM.INV(RAND(),stock_ave,stock_std))+(AM968-AN$24)*Bonds*(_xlfn.NORM.INV(RAND(),bond_ave,bond_std))+(AM968-AN$24)*cash*(_xlfn.NORM.INV(RAND(),cash_ave,cash_std))+(AM968-AN$24)))</f>
        <v/>
      </c>
      <c r="AO968" s="156">
        <f>IF((AN968&lt;=0),0,((AN968-AO$24)*Stock*(_xlfn.NORM.INV(RAND(),stock_ave,stock_std))+(AN968-AO$24)*Bonds*(_xlfn.NORM.INV(RAND(),bond_ave,bond_std))+(AN968-AO$24)*cash*(_xlfn.NORM.INV(RAND(),cash_ave,cash_std))+(AN968-AO$24)))</f>
        <v/>
      </c>
      <c r="AP968" s="156">
        <f>IF((AO968&lt;=0),0,((AO968-AP$24)*Stock*(_xlfn.NORM.INV(RAND(),stock_ave,stock_std))+(AO968-AP$24)*Bonds*(_xlfn.NORM.INV(RAND(),bond_ave,bond_std))+(AO968-AP$24)*cash*(_xlfn.NORM.INV(RAND(),cash_ave,cash_std))+(AO968-AP$24)))</f>
        <v/>
      </c>
      <c r="AQ968" s="156">
        <f>IF((AP968&lt;=0),0,((AP968-AQ$24)*Stock*(_xlfn.NORM.INV(RAND(),stock_ave,stock_std))+(AP968-AQ$24)*Bonds*(_xlfn.NORM.INV(RAND(),bond_ave,bond_std))+(AP968-AQ$24)*cash*(_xlfn.NORM.INV(RAND(),cash_ave,cash_std))+(AP968-AQ$24)))</f>
        <v/>
      </c>
      <c r="AR968" s="156">
        <f>IF((AQ968&lt;=0),0,((AQ968-AR$24)*Stock*(_xlfn.NORM.INV(RAND(),stock_ave,stock_std))+(AQ968-AR$24)*Bonds*(_xlfn.NORM.INV(RAND(),bond_ave,bond_std))+(AQ968-AR$24)*cash*(_xlfn.NORM.INV(RAND(),cash_ave,cash_std))+(AQ968-AR$24)))</f>
        <v/>
      </c>
      <c r="AS968" s="156">
        <f>IF((AR968&lt;=0),0,((AR968-AS$24)*Stock*(_xlfn.NORM.INV(RAND(),stock_ave,stock_std))+(AR968-AS$24)*Bonds*(_xlfn.NORM.INV(RAND(),bond_ave,bond_std))+(AR968-AS$24)*cash*(_xlfn.NORM.INV(RAND(),cash_ave,cash_std))+(AR968-AS$24)))</f>
        <v/>
      </c>
      <c r="AT968" s="156">
        <f>IF((AS968&lt;=0),0,((AS968-AT$24)*Stock*(_xlfn.NORM.INV(RAND(),stock_ave,stock_std))+(AS968-AT$24)*Bonds*(_xlfn.NORM.INV(RAND(),bond_ave,bond_std))+(AS968-AT$24)*cash*(_xlfn.NORM.INV(RAND(),cash_ave,cash_std))+(AS968-AT$24)))</f>
        <v/>
      </c>
      <c r="AU968" s="156">
        <f>IF((AT968&lt;=0),0,((AT968-AU$24)*Stock*(_xlfn.NORM.INV(RAND(),stock_ave,stock_std))+(AT968-AU$24)*Bonds*(_xlfn.NORM.INV(RAND(),bond_ave,bond_std))+(AT968-AU$24)*cash*(_xlfn.NORM.INV(RAND(),cash_ave,cash_std))+(AT968-AU$24)))</f>
        <v/>
      </c>
      <c r="AV968" s="156">
        <f>IF((AU968&lt;=0),0,((AU968-AV$24)*Stock*(_xlfn.NORM.INV(RAND(),stock_ave,stock_std))+(AU968-AV$24)*Bonds*(_xlfn.NORM.INV(RAND(),bond_ave,bond_std))+(AU968-AV$24)*cash*(_xlfn.NORM.INV(RAND(),cash_ave,cash_std))+(AU968-AV$24)))</f>
        <v/>
      </c>
      <c r="AW968" s="156">
        <f>IF((AV968&lt;=0),0,((AV968-AW$24)*Stock*(_xlfn.NORM.INV(RAND(),stock_ave,stock_std))+(AV968-AW$24)*Bonds*(_xlfn.NORM.INV(RAND(),bond_ave,bond_std))+(AV968-AW$24)*cash*(_xlfn.NORM.INV(RAND(),cash_ave,cash_std))+(AV968-AW$24)))</f>
        <v/>
      </c>
      <c r="AX968" s="159" t="n"/>
      <c r="AY968" s="159" t="n"/>
      <c r="AZ968" s="159" t="n"/>
      <c r="BA968" s="159" t="n"/>
      <c r="BB968" s="159" t="n"/>
    </row>
    <row r="969">
      <c r="C969" s="147" t="n"/>
      <c r="D969" s="61">
        <f>+D968-IF(D$18&gt;74,(D968/D$25)*$C$10)</f>
        <v/>
      </c>
      <c r="E969" s="61">
        <f>+E968-IF(E$18&gt;74,(E968/E$25)*$C$10)</f>
        <v/>
      </c>
      <c r="F969" s="61">
        <f>+F968-IF(F$18&gt;74,(F968/F$25)*$C$10)</f>
        <v/>
      </c>
      <c r="G969" s="61">
        <f>+G968-IF(G$18&gt;74,(G968/G$25)*$C$10)</f>
        <v/>
      </c>
      <c r="H969" s="61">
        <f>+H968-IF(H$18&gt;74,(H968/H$25)*$C$10)</f>
        <v/>
      </c>
      <c r="I969" s="61">
        <f>+I968-IF(I$18&gt;74,(I968/I$25)*$C$10)</f>
        <v/>
      </c>
      <c r="J969" s="61">
        <f>+J968-IF(J$18&gt;74,(J968/J$25)*$C$10)</f>
        <v/>
      </c>
      <c r="K969" s="61">
        <f>+K968-IF(K$18&gt;74,(K968/K$25)*$C$10)</f>
        <v/>
      </c>
      <c r="L969" s="61">
        <f>+L968-IF(L$18&gt;74,(L968/L$25)*$C$10)</f>
        <v/>
      </c>
      <c r="M969" s="61">
        <f>+M968-IF(M$18&gt;74,(M968/M$25)*$C$10)</f>
        <v/>
      </c>
      <c r="N969" s="61">
        <f>+N968-IF(N$18&gt;74,(N968/N$25)*$C$10)</f>
        <v/>
      </c>
      <c r="O969" s="61">
        <f>+O968-IF(O$18&gt;74,(O968/O$25)*$C$10)</f>
        <v/>
      </c>
      <c r="P969" s="61">
        <f>+P968-IF(P$18&gt;74,(P968/P$25)*$C$10)</f>
        <v/>
      </c>
      <c r="Q969" s="61">
        <f>+Q968-IF(Q$18&gt;74,(Q968/Q$25)*$C$10)</f>
        <v/>
      </c>
      <c r="R969" s="61">
        <f>+R968-IF(R$18&gt;74,(R968/R$25)*$C$10)</f>
        <v/>
      </c>
      <c r="S969" s="61">
        <f>+S968-IF(S$18&gt;74,(S968/S$25)*$C$10)</f>
        <v/>
      </c>
      <c r="T969" s="61">
        <f>+T968-IF(T$18&gt;74,(T968/T$25)*$C$10)</f>
        <v/>
      </c>
      <c r="U969" s="61">
        <f>+U968-IF(U$18&gt;74,(U968/U$25)*$C$10)</f>
        <v/>
      </c>
      <c r="V969" s="61">
        <f>+V968-IF(V$18&gt;74,(V968/V$25)*$C$10)</f>
        <v/>
      </c>
      <c r="W969" s="61">
        <f>+W968-IF(W$18&gt;74,(W968/W$25)*$C$10)</f>
        <v/>
      </c>
      <c r="X969" s="61">
        <f>+X968-IF(X$18&gt;74,(X968/X$25)*$C$10)</f>
        <v/>
      </c>
      <c r="Y969" s="61">
        <f>+Y968-IF(Y$18&gt;74,(Y968/Y$25)*$C$10)</f>
        <v/>
      </c>
      <c r="Z969" s="61">
        <f>+Z968-IF(Z$18&gt;74,(Z968/Z$25)*$C$10)</f>
        <v/>
      </c>
      <c r="AA969" s="61">
        <f>+AA968-IF(AA$18&gt;74,(AA968/AA$25)*$C$10)</f>
        <v/>
      </c>
      <c r="AB969" s="61">
        <f>+AB968-IF(AB$18&gt;74,(AB968/AB$25)*$C$10)</f>
        <v/>
      </c>
      <c r="AC969" s="61">
        <f>+AC968-IF(AC$18&gt;74,(AC968/AC$25)*$C$10)</f>
        <v/>
      </c>
      <c r="AD969" s="61">
        <f>+AD968-IF(AD$18&gt;74,(AD968/AD$25)*$C$10)</f>
        <v/>
      </c>
      <c r="AE969" s="61">
        <f>+AE968-IF(AE$18&gt;74,(AE968/AE$25)*$C$10)</f>
        <v/>
      </c>
      <c r="AF969" s="61">
        <f>+AF968-IF(AF$18&gt;74,(AF968/AF$25)*$C$10)</f>
        <v/>
      </c>
      <c r="AG969" s="61">
        <f>+AG968-IF(AG$18&gt;74,(AG968/AG$25)*$C$10)</f>
        <v/>
      </c>
      <c r="AH969" s="61">
        <f>+AH968-IF(AH$18&gt;74,(AH968/AH$25)*$C$10)</f>
        <v/>
      </c>
      <c r="AI969" s="61">
        <f>+AI968-IF(AI$18&gt;74,(AI968/AI$25)*$C$10)</f>
        <v/>
      </c>
      <c r="AJ969" s="61">
        <f>+AJ968-IF(AJ$18&gt;74,(AJ968/AJ$25)*$C$10)</f>
        <v/>
      </c>
      <c r="AK969" s="61">
        <f>+AK968-IF(AK$18&gt;74,(AK968/AK$25)*$C$10)</f>
        <v/>
      </c>
      <c r="AL969" s="61">
        <f>+AL968-IF(AL$18&gt;74,(AL968/AL$25)*$C$10)</f>
        <v/>
      </c>
      <c r="AM969" s="61">
        <f>+AM968-IF(AM$18&gt;74,(AM968/AM$25)*$C$10)</f>
        <v/>
      </c>
      <c r="AN969" s="61">
        <f>+AN968-IF(AN$18&gt;74,(AN968/AN$25)*$C$10)</f>
        <v/>
      </c>
      <c r="AO969" s="61">
        <f>+AO968-IF(AO$18&gt;74,(AO968/AO$25)*$C$10)</f>
        <v/>
      </c>
      <c r="AP969" s="61">
        <f>+AP968-IF(AP$18&gt;74,(AP968/AP$25)*$C$10)</f>
        <v/>
      </c>
      <c r="AQ969" s="61">
        <f>+AQ968-IF(AQ$18&gt;74,(AQ968/AQ$25)*$C$10)</f>
        <v/>
      </c>
      <c r="AR969" s="61">
        <f>+AR968-IF(AR$18&gt;74,(AR968/AR$25)*$C$10)</f>
        <v/>
      </c>
      <c r="AS969" s="61">
        <f>+AS968-IF(AS$18&gt;74,(AS968/AS$25)*$C$10)</f>
        <v/>
      </c>
      <c r="AT969" s="61">
        <f>+AT968-IF(AT$18&gt;74,(AT968/AT$25)*$C$10)</f>
        <v/>
      </c>
      <c r="AU969" s="61">
        <f>+AU968-IF(AU$18&gt;74,(AU968/AU$25)*$C$10)</f>
        <v/>
      </c>
      <c r="AV969" s="61">
        <f>+AV968-IF(AV$18&gt;74,(AV968/AV$25)*$C$10)</f>
        <v/>
      </c>
      <c r="AW969" s="61">
        <f>+AW968-IF(AW$18&gt;74,(AW968/AW$25)*$C$10)</f>
        <v/>
      </c>
      <c r="AX969" s="35">
        <f>IF(AW969&gt;0,1,0)</f>
        <v/>
      </c>
      <c r="AY969" s="35">
        <f>IF(AL969&gt;0,1,0)</f>
        <v/>
      </c>
      <c r="AZ969" s="35">
        <f>IF(AG969&gt;0,1,0)</f>
        <v/>
      </c>
      <c r="BA969" s="35">
        <f>IF(AB969&gt;0,1,0)</f>
        <v/>
      </c>
      <c r="BB969" s="35">
        <f>IF(W969&gt;0,1,0)</f>
        <v/>
      </c>
    </row>
    <row r="970">
      <c r="B970" s="154" t="inlineStr">
        <is>
          <t>trial 472</t>
        </is>
      </c>
      <c r="C970" s="155">
        <f>+start-C967</f>
        <v/>
      </c>
      <c r="D970" s="156">
        <f>IF((C970&lt;=0),0,((C970-D$24)*Stock*(_xlfn.NORM.INV(RAND(),stock_ave,stock_std))+(C970-D$24)*Bonds*(_xlfn.NORM.INV(RAND(),bond_ave,bond_std))+(C970-D$24)*cash*(_xlfn.NORM.INV(RAND(),cash_ave,cash_std))+(C970-D$24)))</f>
        <v/>
      </c>
      <c r="E970" s="156">
        <f>IF((D970&lt;=0),0,((D970-E$24)*Stock*(_xlfn.NORM.INV(RAND(),stock_ave,stock_std))+(D970-E$24)*Bonds*(_xlfn.NORM.INV(RAND(),bond_ave,bond_std))+(D970-E$24)*cash*(_xlfn.NORM.INV(RAND(),cash_ave,cash_std))+(D970-E$24)))</f>
        <v/>
      </c>
      <c r="F970" s="156">
        <f>IF((E970&lt;=0),0,((E970-F$24)*Stock*(_xlfn.NORM.INV(RAND(),stock_ave,stock_std))+(E970-F$24)*Bonds*(_xlfn.NORM.INV(RAND(),bond_ave,bond_std))+(E970-F$24)*cash*(_xlfn.NORM.INV(RAND(),cash_ave,cash_std))+(E970-F$24)))</f>
        <v/>
      </c>
      <c r="G970" s="156">
        <f>IF((F970&lt;=0),0,((F970-G$24)*Stock*(_xlfn.NORM.INV(RAND(),stock_ave,stock_std))+(F970-G$24)*Bonds*(_xlfn.NORM.INV(RAND(),bond_ave,bond_std))+(F970-G$24)*cash*(_xlfn.NORM.INV(RAND(),cash_ave,cash_std))+(F970-G$24)))</f>
        <v/>
      </c>
      <c r="H970" s="156">
        <f>IF((G970&lt;=0),0,((G970-H$24)*Stock*(_xlfn.NORM.INV(RAND(),stock_ave,stock_std))+(G970-H$24)*Bonds*(_xlfn.NORM.INV(RAND(),bond_ave,bond_std))+(G970-H$24)*cash*(_xlfn.NORM.INV(RAND(),cash_ave,cash_std))+(G970-H$24)))</f>
        <v/>
      </c>
      <c r="I970" s="156">
        <f>IF((H970&lt;=0),0,((H970-I$24)*Stock*(_xlfn.NORM.INV(RAND(),stock_ave,stock_std))+(H970-I$24)*Bonds*(_xlfn.NORM.INV(RAND(),bond_ave,bond_std))+(H970-I$24)*cash*(_xlfn.NORM.INV(RAND(),cash_ave,cash_std))+(H970-I$24)))</f>
        <v/>
      </c>
      <c r="J970" s="156">
        <f>IF((I970&lt;=0),0,((I970-J$24)*Stock*(_xlfn.NORM.INV(RAND(),stock_ave,stock_std))+(I970-J$24)*Bonds*(_xlfn.NORM.INV(RAND(),bond_ave,bond_std))+(I970-J$24)*cash*(_xlfn.NORM.INV(RAND(),cash_ave,cash_std))+(I970-J$24)))</f>
        <v/>
      </c>
      <c r="K970" s="156">
        <f>IF((J970&lt;=0),0,((J970-K$24)*Stock*(_xlfn.NORM.INV(RAND(),stock_ave,stock_std))+(J970-K$24)*Bonds*(_xlfn.NORM.INV(RAND(),bond_ave,bond_std))+(J970-K$24)*cash*(_xlfn.NORM.INV(RAND(),cash_ave,cash_std))+(J970-K$24)))</f>
        <v/>
      </c>
      <c r="L970" s="156">
        <f>IF((K970&lt;=0),0,((K970-L$24)*Stock*(_xlfn.NORM.INV(RAND(),stock_ave,stock_std))+(K970-L$24)*Bonds*(_xlfn.NORM.INV(RAND(),bond_ave,bond_std))+(K970-L$24)*cash*(_xlfn.NORM.INV(RAND(),cash_ave,cash_std))+(K970-L$24)))</f>
        <v/>
      </c>
      <c r="M970" s="156">
        <f>IF((L970&lt;=0),0,((L970-M$24)*Stock*(_xlfn.NORM.INV(RAND(),stock_ave,stock_std))+(L970-M$24)*Bonds*(_xlfn.NORM.INV(RAND(),bond_ave,bond_std))+(L970-M$24)*cash*(_xlfn.NORM.INV(RAND(),cash_ave,cash_std))+(L970-M$24)))</f>
        <v/>
      </c>
      <c r="N970" s="156">
        <f>IF((M970&lt;=0),0,((M970-N$24)*Stock*(_xlfn.NORM.INV(RAND(),stock_ave,stock_std))+(M970-N$24)*Bonds*(_xlfn.NORM.INV(RAND(),bond_ave,bond_std))+(M970-N$24)*cash*(_xlfn.NORM.INV(RAND(),cash_ave,cash_std))+(M970-N$24)))</f>
        <v/>
      </c>
      <c r="O970" s="156">
        <f>IF((N970&lt;=0),0,((N970-O$24)*Stock*(_xlfn.NORM.INV(RAND(),stock_ave,stock_std))+(N970-O$24)*Bonds*(_xlfn.NORM.INV(RAND(),bond_ave,bond_std))+(N970-O$24)*cash*(_xlfn.NORM.INV(RAND(),cash_ave,cash_std))+(N970-O$24)))</f>
        <v/>
      </c>
      <c r="P970" s="156">
        <f>IF((O970&lt;=0),0,((O970-P$24)*Stock*(_xlfn.NORM.INV(RAND(),stock_ave,stock_std))+(O970-P$24)*Bonds*(_xlfn.NORM.INV(RAND(),bond_ave,bond_std))+(O970-P$24)*cash*(_xlfn.NORM.INV(RAND(),cash_ave,cash_std))+(O970-P$24)))</f>
        <v/>
      </c>
      <c r="Q970" s="156">
        <f>IF((P970&lt;=0),0,((P970-Q$24)*Stock*(_xlfn.NORM.INV(RAND(),stock_ave,stock_std))+(P970-Q$24)*Bonds*(_xlfn.NORM.INV(RAND(),bond_ave,bond_std))+(P970-Q$24)*cash*(_xlfn.NORM.INV(RAND(),cash_ave,cash_std))+(P970-Q$24)))</f>
        <v/>
      </c>
      <c r="R970" s="156">
        <f>IF((Q970&lt;=0),0,((Q970-R$24)*Stock*(_xlfn.NORM.INV(RAND(),stock_ave,stock_std))+(Q970-R$24)*Bonds*(_xlfn.NORM.INV(RAND(),bond_ave,bond_std))+(Q970-R$24)*cash*(_xlfn.NORM.INV(RAND(),cash_ave,cash_std))+(Q970-R$24)))</f>
        <v/>
      </c>
      <c r="S970" s="156">
        <f>IF((R970&lt;=0),0,((R970-S$24)*Stock*(_xlfn.NORM.INV(RAND(),stock_ave,stock_std))+(R970-S$24)*Bonds*(_xlfn.NORM.INV(RAND(),bond_ave,bond_std))+(R970-S$24)*cash*(_xlfn.NORM.INV(RAND(),cash_ave,cash_std))+(R970-S$24)))</f>
        <v/>
      </c>
      <c r="T970" s="156">
        <f>IF((S970&lt;=0),0,((S970-T$24)*Stock*(_xlfn.NORM.INV(RAND(),stock_ave,stock_std))+(S970-T$24)*Bonds*(_xlfn.NORM.INV(RAND(),bond_ave,bond_std))+(S970-T$24)*cash*(_xlfn.NORM.INV(RAND(),cash_ave,cash_std))+(S970-T$24)))</f>
        <v/>
      </c>
      <c r="U970" s="156">
        <f>IF((T970&lt;=0),0,((T970-U$24)*Stock*(_xlfn.NORM.INV(RAND(),stock_ave,stock_std))+(T970-U$24)*Bonds*(_xlfn.NORM.INV(RAND(),bond_ave,bond_std))+(T970-U$24)*cash*(_xlfn.NORM.INV(RAND(),cash_ave,cash_std))+(T970-U$24)))</f>
        <v/>
      </c>
      <c r="V970" s="156">
        <f>IF((U970&lt;=0),0,((U970-V$24)*Stock*(_xlfn.NORM.INV(RAND(),stock_ave,stock_std))+(U970-V$24)*Bonds*(_xlfn.NORM.INV(RAND(),bond_ave,bond_std))+(U970-V$24)*cash*(_xlfn.NORM.INV(RAND(),cash_ave,cash_std))+(U970-V$24)))</f>
        <v/>
      </c>
      <c r="W970" s="156">
        <f>IF((V970&lt;=0),0,((V970-W$24)*Stock*(_xlfn.NORM.INV(RAND(),stock_ave,stock_std))+(V970-W$24)*Bonds*(_xlfn.NORM.INV(RAND(),bond_ave,bond_std))+(V970-W$24)*cash*(_xlfn.NORM.INV(RAND(),cash_ave,cash_std))+(V970-W$24)))</f>
        <v/>
      </c>
      <c r="X970" s="156">
        <f>IF((W970&lt;=0),0,((W970-X$24)*Stock*(_xlfn.NORM.INV(RAND(),stock_ave,stock_std))+(W970-X$24)*Bonds*(_xlfn.NORM.INV(RAND(),bond_ave,bond_std))+(W970-X$24)*cash*(_xlfn.NORM.INV(RAND(),cash_ave,cash_std))+(W970-X$24)))</f>
        <v/>
      </c>
      <c r="Y970" s="156">
        <f>IF((X970&lt;=0),0,((X970-Y$24)*Stock*(_xlfn.NORM.INV(RAND(),stock_ave,stock_std))+(X970-Y$24)*Bonds*(_xlfn.NORM.INV(RAND(),bond_ave,bond_std))+(X970-Y$24)*cash*(_xlfn.NORM.INV(RAND(),cash_ave,cash_std))+(X970-Y$24)))</f>
        <v/>
      </c>
      <c r="Z970" s="156">
        <f>IF((Y970&lt;=0),0,((Y970-Z$24)*Stock*(_xlfn.NORM.INV(RAND(),stock_ave,stock_std))+(Y970-Z$24)*Bonds*(_xlfn.NORM.INV(RAND(),bond_ave,bond_std))+(Y970-Z$24)*cash*(_xlfn.NORM.INV(RAND(),cash_ave,cash_std))+(Y970-Z$24)))</f>
        <v/>
      </c>
      <c r="AA970" s="156">
        <f>IF((Z970&lt;=0),0,((Z970-AA$24)*Stock*(_xlfn.NORM.INV(RAND(),stock_ave,stock_std))+(Z970-AA$24)*Bonds*(_xlfn.NORM.INV(RAND(),bond_ave,bond_std))+(Z970-AA$24)*cash*(_xlfn.NORM.INV(RAND(),cash_ave,cash_std))+(Z970-AA$24)))</f>
        <v/>
      </c>
      <c r="AB970" s="156">
        <f>IF((AA970&lt;=0),0,((AA970-AB$24)*Stock*(_xlfn.NORM.INV(RAND(),stock_ave,stock_std))+(AA970-AB$24)*Bonds*(_xlfn.NORM.INV(RAND(),bond_ave,bond_std))+(AA970-AB$24)*cash*(_xlfn.NORM.INV(RAND(),cash_ave,cash_std))+(AA970-AB$24)))</f>
        <v/>
      </c>
      <c r="AC970" s="156">
        <f>IF((AB970&lt;=0),0,((AB970-AC$24)*Stock*(_xlfn.NORM.INV(RAND(),stock_ave,stock_std))+(AB970-AC$24)*Bonds*(_xlfn.NORM.INV(RAND(),bond_ave,bond_std))+(AB970-AC$24)*cash*(_xlfn.NORM.INV(RAND(),cash_ave,cash_std))+(AB970-AC$24)))</f>
        <v/>
      </c>
      <c r="AD970" s="156">
        <f>IF((AC970&lt;=0),0,((AC970-AD$24)*Stock*(_xlfn.NORM.INV(RAND(),stock_ave,stock_std))+(AC970-AD$24)*Bonds*(_xlfn.NORM.INV(RAND(),bond_ave,bond_std))+(AC970-AD$24)*cash*(_xlfn.NORM.INV(RAND(),cash_ave,cash_std))+(AC970-AD$24)))</f>
        <v/>
      </c>
      <c r="AE970" s="156">
        <f>IF((AD970&lt;=0),0,((AD970-AE$24)*Stock*(_xlfn.NORM.INV(RAND(),stock_ave,stock_std))+(AD970-AE$24)*Bonds*(_xlfn.NORM.INV(RAND(),bond_ave,bond_std))+(AD970-AE$24)*cash*(_xlfn.NORM.INV(RAND(),cash_ave,cash_std))+(AD970-AE$24)))</f>
        <v/>
      </c>
      <c r="AF970" s="156">
        <f>IF((AE970&lt;=0),0,((AE970-AF$24)*Stock*(_xlfn.NORM.INV(RAND(),stock_ave,stock_std))+(AE970-AF$24)*Bonds*(_xlfn.NORM.INV(RAND(),bond_ave,bond_std))+(AE970-AF$24)*cash*(_xlfn.NORM.INV(RAND(),cash_ave,cash_std))+(AE970-AF$24)))</f>
        <v/>
      </c>
      <c r="AG970" s="156">
        <f>IF((AF970&lt;=0),0,((AF970-AG$24)*Stock*(_xlfn.NORM.INV(RAND(),stock_ave,stock_std))+(AF970-AG$24)*Bonds*(_xlfn.NORM.INV(RAND(),bond_ave,bond_std))+(AF970-AG$24)*cash*(_xlfn.NORM.INV(RAND(),cash_ave,cash_std))+(AF970-AG$24)))</f>
        <v/>
      </c>
      <c r="AH970" s="156">
        <f>IF((AG970&lt;=0),0,((AG970-AH$24)*Stock*(_xlfn.NORM.INV(RAND(),stock_ave,stock_std))+(AG970-AH$24)*Bonds*(_xlfn.NORM.INV(RAND(),bond_ave,bond_std))+(AG970-AH$24)*cash*(_xlfn.NORM.INV(RAND(),cash_ave,cash_std))+(AG970-AH$24)))</f>
        <v/>
      </c>
      <c r="AI970" s="156">
        <f>IF((AH970&lt;=0),0,((AH970-AI$24)*Stock*(_xlfn.NORM.INV(RAND(),stock_ave,stock_std))+(AH970-AI$24)*Bonds*(_xlfn.NORM.INV(RAND(),bond_ave,bond_std))+(AH970-AI$24)*cash*(_xlfn.NORM.INV(RAND(),cash_ave,cash_std))+(AH970-AI$24)))</f>
        <v/>
      </c>
      <c r="AJ970" s="156">
        <f>IF((AI970&lt;=0),0,((AI970-AJ$24)*Stock*(_xlfn.NORM.INV(RAND(),stock_ave,stock_std))+(AI970-AJ$24)*Bonds*(_xlfn.NORM.INV(RAND(),bond_ave,bond_std))+(AI970-AJ$24)*cash*(_xlfn.NORM.INV(RAND(),cash_ave,cash_std))+(AI970-AJ$24)))</f>
        <v/>
      </c>
      <c r="AK970" s="156">
        <f>IF((AJ970&lt;=0),0,((AJ970-AK$24)*Stock*(_xlfn.NORM.INV(RAND(),stock_ave,stock_std))+(AJ970-AK$24)*Bonds*(_xlfn.NORM.INV(RAND(),bond_ave,bond_std))+(AJ970-AK$24)*cash*(_xlfn.NORM.INV(RAND(),cash_ave,cash_std))+(AJ970-AK$24)))</f>
        <v/>
      </c>
      <c r="AL970" s="156">
        <f>IF((AK970&lt;=0),0,((AK970-AL$24)*Stock*(_xlfn.NORM.INV(RAND(),stock_ave,stock_std))+(AK970-AL$24)*Bonds*(_xlfn.NORM.INV(RAND(),bond_ave,bond_std))+(AK970-AL$24)*cash*(_xlfn.NORM.INV(RAND(),cash_ave,cash_std))+(AK970-AL$24)))</f>
        <v/>
      </c>
      <c r="AM970" s="156">
        <f>IF((AL970&lt;=0),0,((AL970-AM$24)*Stock*(_xlfn.NORM.INV(RAND(),stock_ave,stock_std))+(AL970-AM$24)*Bonds*(_xlfn.NORM.INV(RAND(),bond_ave,bond_std))+(AL970-AM$24)*cash*(_xlfn.NORM.INV(RAND(),cash_ave,cash_std))+(AL970-AM$24)))</f>
        <v/>
      </c>
      <c r="AN970" s="156">
        <f>IF((AM970&lt;=0),0,((AM970-AN$24)*Stock*(_xlfn.NORM.INV(RAND(),stock_ave,stock_std))+(AM970-AN$24)*Bonds*(_xlfn.NORM.INV(RAND(),bond_ave,bond_std))+(AM970-AN$24)*cash*(_xlfn.NORM.INV(RAND(),cash_ave,cash_std))+(AM970-AN$24)))</f>
        <v/>
      </c>
      <c r="AO970" s="156">
        <f>IF((AN970&lt;=0),0,((AN970-AO$24)*Stock*(_xlfn.NORM.INV(RAND(),stock_ave,stock_std))+(AN970-AO$24)*Bonds*(_xlfn.NORM.INV(RAND(),bond_ave,bond_std))+(AN970-AO$24)*cash*(_xlfn.NORM.INV(RAND(),cash_ave,cash_std))+(AN970-AO$24)))</f>
        <v/>
      </c>
      <c r="AP970" s="156">
        <f>IF((AO970&lt;=0),0,((AO970-AP$24)*Stock*(_xlfn.NORM.INV(RAND(),stock_ave,stock_std))+(AO970-AP$24)*Bonds*(_xlfn.NORM.INV(RAND(),bond_ave,bond_std))+(AO970-AP$24)*cash*(_xlfn.NORM.INV(RAND(),cash_ave,cash_std))+(AO970-AP$24)))</f>
        <v/>
      </c>
      <c r="AQ970" s="156">
        <f>IF((AP970&lt;=0),0,((AP970-AQ$24)*Stock*(_xlfn.NORM.INV(RAND(),stock_ave,stock_std))+(AP970-AQ$24)*Bonds*(_xlfn.NORM.INV(RAND(),bond_ave,bond_std))+(AP970-AQ$24)*cash*(_xlfn.NORM.INV(RAND(),cash_ave,cash_std))+(AP970-AQ$24)))</f>
        <v/>
      </c>
      <c r="AR970" s="156">
        <f>IF((AQ970&lt;=0),0,((AQ970-AR$24)*Stock*(_xlfn.NORM.INV(RAND(),stock_ave,stock_std))+(AQ970-AR$24)*Bonds*(_xlfn.NORM.INV(RAND(),bond_ave,bond_std))+(AQ970-AR$24)*cash*(_xlfn.NORM.INV(RAND(),cash_ave,cash_std))+(AQ970-AR$24)))</f>
        <v/>
      </c>
      <c r="AS970" s="156">
        <f>IF((AR970&lt;=0),0,((AR970-AS$24)*Stock*(_xlfn.NORM.INV(RAND(),stock_ave,stock_std))+(AR970-AS$24)*Bonds*(_xlfn.NORM.INV(RAND(),bond_ave,bond_std))+(AR970-AS$24)*cash*(_xlfn.NORM.INV(RAND(),cash_ave,cash_std))+(AR970-AS$24)))</f>
        <v/>
      </c>
      <c r="AT970" s="156">
        <f>IF((AS970&lt;=0),0,((AS970-AT$24)*Stock*(_xlfn.NORM.INV(RAND(),stock_ave,stock_std))+(AS970-AT$24)*Bonds*(_xlfn.NORM.INV(RAND(),bond_ave,bond_std))+(AS970-AT$24)*cash*(_xlfn.NORM.INV(RAND(),cash_ave,cash_std))+(AS970-AT$24)))</f>
        <v/>
      </c>
      <c r="AU970" s="156">
        <f>IF((AT970&lt;=0),0,((AT970-AU$24)*Stock*(_xlfn.NORM.INV(RAND(),stock_ave,stock_std))+(AT970-AU$24)*Bonds*(_xlfn.NORM.INV(RAND(),bond_ave,bond_std))+(AT970-AU$24)*cash*(_xlfn.NORM.INV(RAND(),cash_ave,cash_std))+(AT970-AU$24)))</f>
        <v/>
      </c>
      <c r="AV970" s="156">
        <f>IF((AU970&lt;=0),0,((AU970-AV$24)*Stock*(_xlfn.NORM.INV(RAND(),stock_ave,stock_std))+(AU970-AV$24)*Bonds*(_xlfn.NORM.INV(RAND(),bond_ave,bond_std))+(AU970-AV$24)*cash*(_xlfn.NORM.INV(RAND(),cash_ave,cash_std))+(AU970-AV$24)))</f>
        <v/>
      </c>
      <c r="AW970" s="156">
        <f>IF((AV970&lt;=0),0,((AV970-AW$24)*Stock*(_xlfn.NORM.INV(RAND(),stock_ave,stock_std))+(AV970-AW$24)*Bonds*(_xlfn.NORM.INV(RAND(),bond_ave,bond_std))+(AV970-AW$24)*cash*(_xlfn.NORM.INV(RAND(),cash_ave,cash_std))+(AV970-AW$24)))</f>
        <v/>
      </c>
      <c r="AX970" s="159" t="n"/>
      <c r="AY970" s="159" t="n"/>
      <c r="AZ970" s="159" t="n"/>
      <c r="BA970" s="159" t="n"/>
      <c r="BB970" s="159" t="n"/>
    </row>
    <row r="971">
      <c r="C971" s="147" t="n"/>
      <c r="D971" s="61">
        <f>+D970-IF(D$18&gt;74,(D970/D$25)*$C$10)</f>
        <v/>
      </c>
      <c r="E971" s="61">
        <f>+E970-IF(E$18&gt;74,(E970/E$25)*$C$10)</f>
        <v/>
      </c>
      <c r="F971" s="61">
        <f>+F970-IF(F$18&gt;74,(F970/F$25)*$C$10)</f>
        <v/>
      </c>
      <c r="G971" s="61">
        <f>+G970-IF(G$18&gt;74,(G970/G$25)*$C$10)</f>
        <v/>
      </c>
      <c r="H971" s="61">
        <f>+H970-IF(H$18&gt;74,(H970/H$25)*$C$10)</f>
        <v/>
      </c>
      <c r="I971" s="61">
        <f>+I970-IF(I$18&gt;74,(I970/I$25)*$C$10)</f>
        <v/>
      </c>
      <c r="J971" s="61">
        <f>+J970-IF(J$18&gt;74,(J970/J$25)*$C$10)</f>
        <v/>
      </c>
      <c r="K971" s="61">
        <f>+K970-IF(K$18&gt;74,(K970/K$25)*$C$10)</f>
        <v/>
      </c>
      <c r="L971" s="61">
        <f>+L970-IF(L$18&gt;74,(L970/L$25)*$C$10)</f>
        <v/>
      </c>
      <c r="M971" s="61">
        <f>+M970-IF(M$18&gt;74,(M970/M$25)*$C$10)</f>
        <v/>
      </c>
      <c r="N971" s="61">
        <f>+N970-IF(N$18&gt;74,(N970/N$25)*$C$10)</f>
        <v/>
      </c>
      <c r="O971" s="61">
        <f>+O970-IF(O$18&gt;74,(O970/O$25)*$C$10)</f>
        <v/>
      </c>
      <c r="P971" s="61">
        <f>+P970-IF(P$18&gt;74,(P970/P$25)*$C$10)</f>
        <v/>
      </c>
      <c r="Q971" s="61">
        <f>+Q970-IF(Q$18&gt;74,(Q970/Q$25)*$C$10)</f>
        <v/>
      </c>
      <c r="R971" s="61">
        <f>+R970-IF(R$18&gt;74,(R970/R$25)*$C$10)</f>
        <v/>
      </c>
      <c r="S971" s="61">
        <f>+S970-IF(S$18&gt;74,(S970/S$25)*$C$10)</f>
        <v/>
      </c>
      <c r="T971" s="61">
        <f>+T970-IF(T$18&gt;74,(T970/T$25)*$C$10)</f>
        <v/>
      </c>
      <c r="U971" s="61">
        <f>+U970-IF(U$18&gt;74,(U970/U$25)*$C$10)</f>
        <v/>
      </c>
      <c r="V971" s="61">
        <f>+V970-IF(V$18&gt;74,(V970/V$25)*$C$10)</f>
        <v/>
      </c>
      <c r="W971" s="61">
        <f>+W970-IF(W$18&gt;74,(W970/W$25)*$C$10)</f>
        <v/>
      </c>
      <c r="X971" s="61">
        <f>+X970-IF(X$18&gt;74,(X970/X$25)*$C$10)</f>
        <v/>
      </c>
      <c r="Y971" s="61">
        <f>+Y970-IF(Y$18&gt;74,(Y970/Y$25)*$C$10)</f>
        <v/>
      </c>
      <c r="Z971" s="61">
        <f>+Z970-IF(Z$18&gt;74,(Z970/Z$25)*$C$10)</f>
        <v/>
      </c>
      <c r="AA971" s="61">
        <f>+AA970-IF(AA$18&gt;74,(AA970/AA$25)*$C$10)</f>
        <v/>
      </c>
      <c r="AB971" s="61">
        <f>+AB970-IF(AB$18&gt;74,(AB970/AB$25)*$C$10)</f>
        <v/>
      </c>
      <c r="AC971" s="61">
        <f>+AC970-IF(AC$18&gt;74,(AC970/AC$25)*$C$10)</f>
        <v/>
      </c>
      <c r="AD971" s="61">
        <f>+AD970-IF(AD$18&gt;74,(AD970/AD$25)*$C$10)</f>
        <v/>
      </c>
      <c r="AE971" s="61">
        <f>+AE970-IF(AE$18&gt;74,(AE970/AE$25)*$C$10)</f>
        <v/>
      </c>
      <c r="AF971" s="61">
        <f>+AF970-IF(AF$18&gt;74,(AF970/AF$25)*$C$10)</f>
        <v/>
      </c>
      <c r="AG971" s="61">
        <f>+AG970-IF(AG$18&gt;74,(AG970/AG$25)*$C$10)</f>
        <v/>
      </c>
      <c r="AH971" s="61">
        <f>+AH970-IF(AH$18&gt;74,(AH970/AH$25)*$C$10)</f>
        <v/>
      </c>
      <c r="AI971" s="61">
        <f>+AI970-IF(AI$18&gt;74,(AI970/AI$25)*$C$10)</f>
        <v/>
      </c>
      <c r="AJ971" s="61">
        <f>+AJ970-IF(AJ$18&gt;74,(AJ970/AJ$25)*$C$10)</f>
        <v/>
      </c>
      <c r="AK971" s="61">
        <f>+AK970-IF(AK$18&gt;74,(AK970/AK$25)*$C$10)</f>
        <v/>
      </c>
      <c r="AL971" s="61">
        <f>+AL970-IF(AL$18&gt;74,(AL970/AL$25)*$C$10)</f>
        <v/>
      </c>
      <c r="AM971" s="61">
        <f>+AM970-IF(AM$18&gt;74,(AM970/AM$25)*$C$10)</f>
        <v/>
      </c>
      <c r="AN971" s="61">
        <f>+AN970-IF(AN$18&gt;74,(AN970/AN$25)*$C$10)</f>
        <v/>
      </c>
      <c r="AO971" s="61">
        <f>+AO970-IF(AO$18&gt;74,(AO970/AO$25)*$C$10)</f>
        <v/>
      </c>
      <c r="AP971" s="61">
        <f>+AP970-IF(AP$18&gt;74,(AP970/AP$25)*$C$10)</f>
        <v/>
      </c>
      <c r="AQ971" s="61">
        <f>+AQ970-IF(AQ$18&gt;74,(AQ970/AQ$25)*$C$10)</f>
        <v/>
      </c>
      <c r="AR971" s="61">
        <f>+AR970-IF(AR$18&gt;74,(AR970/AR$25)*$C$10)</f>
        <v/>
      </c>
      <c r="AS971" s="61">
        <f>+AS970-IF(AS$18&gt;74,(AS970/AS$25)*$C$10)</f>
        <v/>
      </c>
      <c r="AT971" s="61">
        <f>+AT970-IF(AT$18&gt;74,(AT970/AT$25)*$C$10)</f>
        <v/>
      </c>
      <c r="AU971" s="61">
        <f>+AU970-IF(AU$18&gt;74,(AU970/AU$25)*$C$10)</f>
        <v/>
      </c>
      <c r="AV971" s="61">
        <f>+AV970-IF(AV$18&gt;74,(AV970/AV$25)*$C$10)</f>
        <v/>
      </c>
      <c r="AW971" s="61">
        <f>+AW970-IF(AW$18&gt;74,(AW970/AW$25)*$C$10)</f>
        <v/>
      </c>
      <c r="AX971" s="35">
        <f>IF(AW971&gt;0,1,0)</f>
        <v/>
      </c>
      <c r="AY971" s="35">
        <f>IF(AL971&gt;0,1,0)</f>
        <v/>
      </c>
      <c r="AZ971" s="35">
        <f>IF(AG971&gt;0,1,0)</f>
        <v/>
      </c>
      <c r="BA971" s="35">
        <f>IF(AB971&gt;0,1,0)</f>
        <v/>
      </c>
      <c r="BB971" s="35">
        <f>IF(W971&gt;0,1,0)</f>
        <v/>
      </c>
    </row>
    <row r="972">
      <c r="B972" s="154" t="inlineStr">
        <is>
          <t>trial 473</t>
        </is>
      </c>
      <c r="C972" s="155">
        <f>+start-C969</f>
        <v/>
      </c>
      <c r="D972" s="156">
        <f>IF((C972&lt;=0),0,((C972-D$24)*Stock*(_xlfn.NORM.INV(RAND(),stock_ave,stock_std))+(C972-D$24)*Bonds*(_xlfn.NORM.INV(RAND(),bond_ave,bond_std))+(C972-D$24)*cash*(_xlfn.NORM.INV(RAND(),cash_ave,cash_std))+(C972-D$24)))</f>
        <v/>
      </c>
      <c r="E972" s="156">
        <f>IF((D972&lt;=0),0,((D972-E$24)*Stock*(_xlfn.NORM.INV(RAND(),stock_ave,stock_std))+(D972-E$24)*Bonds*(_xlfn.NORM.INV(RAND(),bond_ave,bond_std))+(D972-E$24)*cash*(_xlfn.NORM.INV(RAND(),cash_ave,cash_std))+(D972-E$24)))</f>
        <v/>
      </c>
      <c r="F972" s="156">
        <f>IF((E972&lt;=0),0,((E972-F$24)*Stock*(_xlfn.NORM.INV(RAND(),stock_ave,stock_std))+(E972-F$24)*Bonds*(_xlfn.NORM.INV(RAND(),bond_ave,bond_std))+(E972-F$24)*cash*(_xlfn.NORM.INV(RAND(),cash_ave,cash_std))+(E972-F$24)))</f>
        <v/>
      </c>
      <c r="G972" s="156">
        <f>IF((F972&lt;=0),0,((F972-G$24)*Stock*(_xlfn.NORM.INV(RAND(),stock_ave,stock_std))+(F972-G$24)*Bonds*(_xlfn.NORM.INV(RAND(),bond_ave,bond_std))+(F972-G$24)*cash*(_xlfn.NORM.INV(RAND(),cash_ave,cash_std))+(F972-G$24)))</f>
        <v/>
      </c>
      <c r="H972" s="156">
        <f>IF((G972&lt;=0),0,((G972-H$24)*Stock*(_xlfn.NORM.INV(RAND(),stock_ave,stock_std))+(G972-H$24)*Bonds*(_xlfn.NORM.INV(RAND(),bond_ave,bond_std))+(G972-H$24)*cash*(_xlfn.NORM.INV(RAND(),cash_ave,cash_std))+(G972-H$24)))</f>
        <v/>
      </c>
      <c r="I972" s="156">
        <f>IF((H972&lt;=0),0,((H972-I$24)*Stock*(_xlfn.NORM.INV(RAND(),stock_ave,stock_std))+(H972-I$24)*Bonds*(_xlfn.NORM.INV(RAND(),bond_ave,bond_std))+(H972-I$24)*cash*(_xlfn.NORM.INV(RAND(),cash_ave,cash_std))+(H972-I$24)))</f>
        <v/>
      </c>
      <c r="J972" s="156">
        <f>IF((I972&lt;=0),0,((I972-J$24)*Stock*(_xlfn.NORM.INV(RAND(),stock_ave,stock_std))+(I972-J$24)*Bonds*(_xlfn.NORM.INV(RAND(),bond_ave,bond_std))+(I972-J$24)*cash*(_xlfn.NORM.INV(RAND(),cash_ave,cash_std))+(I972-J$24)))</f>
        <v/>
      </c>
      <c r="K972" s="156">
        <f>IF((J972&lt;=0),0,((J972-K$24)*Stock*(_xlfn.NORM.INV(RAND(),stock_ave,stock_std))+(J972-K$24)*Bonds*(_xlfn.NORM.INV(RAND(),bond_ave,bond_std))+(J972-K$24)*cash*(_xlfn.NORM.INV(RAND(),cash_ave,cash_std))+(J972-K$24)))</f>
        <v/>
      </c>
      <c r="L972" s="156">
        <f>IF((K972&lt;=0),0,((K972-L$24)*Stock*(_xlfn.NORM.INV(RAND(),stock_ave,stock_std))+(K972-L$24)*Bonds*(_xlfn.NORM.INV(RAND(),bond_ave,bond_std))+(K972-L$24)*cash*(_xlfn.NORM.INV(RAND(),cash_ave,cash_std))+(K972-L$24)))</f>
        <v/>
      </c>
      <c r="M972" s="156">
        <f>IF((L972&lt;=0),0,((L972-M$24)*Stock*(_xlfn.NORM.INV(RAND(),stock_ave,stock_std))+(L972-M$24)*Bonds*(_xlfn.NORM.INV(RAND(),bond_ave,bond_std))+(L972-M$24)*cash*(_xlfn.NORM.INV(RAND(),cash_ave,cash_std))+(L972-M$24)))</f>
        <v/>
      </c>
      <c r="N972" s="156">
        <f>IF((M972&lt;=0),0,((M972-N$24)*Stock*(_xlfn.NORM.INV(RAND(),stock_ave,stock_std))+(M972-N$24)*Bonds*(_xlfn.NORM.INV(RAND(),bond_ave,bond_std))+(M972-N$24)*cash*(_xlfn.NORM.INV(RAND(),cash_ave,cash_std))+(M972-N$24)))</f>
        <v/>
      </c>
      <c r="O972" s="156">
        <f>IF((N972&lt;=0),0,((N972-O$24)*Stock*(_xlfn.NORM.INV(RAND(),stock_ave,stock_std))+(N972-O$24)*Bonds*(_xlfn.NORM.INV(RAND(),bond_ave,bond_std))+(N972-O$24)*cash*(_xlfn.NORM.INV(RAND(),cash_ave,cash_std))+(N972-O$24)))</f>
        <v/>
      </c>
      <c r="P972" s="156">
        <f>IF((O972&lt;=0),0,((O972-P$24)*Stock*(_xlfn.NORM.INV(RAND(),stock_ave,stock_std))+(O972-P$24)*Bonds*(_xlfn.NORM.INV(RAND(),bond_ave,bond_std))+(O972-P$24)*cash*(_xlfn.NORM.INV(RAND(),cash_ave,cash_std))+(O972-P$24)))</f>
        <v/>
      </c>
      <c r="Q972" s="156">
        <f>IF((P972&lt;=0),0,((P972-Q$24)*Stock*(_xlfn.NORM.INV(RAND(),stock_ave,stock_std))+(P972-Q$24)*Bonds*(_xlfn.NORM.INV(RAND(),bond_ave,bond_std))+(P972-Q$24)*cash*(_xlfn.NORM.INV(RAND(),cash_ave,cash_std))+(P972-Q$24)))</f>
        <v/>
      </c>
      <c r="R972" s="156">
        <f>IF((Q972&lt;=0),0,((Q972-R$24)*Stock*(_xlfn.NORM.INV(RAND(),stock_ave,stock_std))+(Q972-R$24)*Bonds*(_xlfn.NORM.INV(RAND(),bond_ave,bond_std))+(Q972-R$24)*cash*(_xlfn.NORM.INV(RAND(),cash_ave,cash_std))+(Q972-R$24)))</f>
        <v/>
      </c>
      <c r="S972" s="156">
        <f>IF((R972&lt;=0),0,((R972-S$24)*Stock*(_xlfn.NORM.INV(RAND(),stock_ave,stock_std))+(R972-S$24)*Bonds*(_xlfn.NORM.INV(RAND(),bond_ave,bond_std))+(R972-S$24)*cash*(_xlfn.NORM.INV(RAND(),cash_ave,cash_std))+(R972-S$24)))</f>
        <v/>
      </c>
      <c r="T972" s="156">
        <f>IF((S972&lt;=0),0,((S972-T$24)*Stock*(_xlfn.NORM.INV(RAND(),stock_ave,stock_std))+(S972-T$24)*Bonds*(_xlfn.NORM.INV(RAND(),bond_ave,bond_std))+(S972-T$24)*cash*(_xlfn.NORM.INV(RAND(),cash_ave,cash_std))+(S972-T$24)))</f>
        <v/>
      </c>
      <c r="U972" s="156">
        <f>IF((T972&lt;=0),0,((T972-U$24)*Stock*(_xlfn.NORM.INV(RAND(),stock_ave,stock_std))+(T972-U$24)*Bonds*(_xlfn.NORM.INV(RAND(),bond_ave,bond_std))+(T972-U$24)*cash*(_xlfn.NORM.INV(RAND(),cash_ave,cash_std))+(T972-U$24)))</f>
        <v/>
      </c>
      <c r="V972" s="156">
        <f>IF((U972&lt;=0),0,((U972-V$24)*Stock*(_xlfn.NORM.INV(RAND(),stock_ave,stock_std))+(U972-V$24)*Bonds*(_xlfn.NORM.INV(RAND(),bond_ave,bond_std))+(U972-V$24)*cash*(_xlfn.NORM.INV(RAND(),cash_ave,cash_std))+(U972-V$24)))</f>
        <v/>
      </c>
      <c r="W972" s="156">
        <f>IF((V972&lt;=0),0,((V972-W$24)*Stock*(_xlfn.NORM.INV(RAND(),stock_ave,stock_std))+(V972-W$24)*Bonds*(_xlfn.NORM.INV(RAND(),bond_ave,bond_std))+(V972-W$24)*cash*(_xlfn.NORM.INV(RAND(),cash_ave,cash_std))+(V972-W$24)))</f>
        <v/>
      </c>
      <c r="X972" s="156">
        <f>IF((W972&lt;=0),0,((W972-X$24)*Stock*(_xlfn.NORM.INV(RAND(),stock_ave,stock_std))+(W972-X$24)*Bonds*(_xlfn.NORM.INV(RAND(),bond_ave,bond_std))+(W972-X$24)*cash*(_xlfn.NORM.INV(RAND(),cash_ave,cash_std))+(W972-X$24)))</f>
        <v/>
      </c>
      <c r="Y972" s="156">
        <f>IF((X972&lt;=0),0,((X972-Y$24)*Stock*(_xlfn.NORM.INV(RAND(),stock_ave,stock_std))+(X972-Y$24)*Bonds*(_xlfn.NORM.INV(RAND(),bond_ave,bond_std))+(X972-Y$24)*cash*(_xlfn.NORM.INV(RAND(),cash_ave,cash_std))+(X972-Y$24)))</f>
        <v/>
      </c>
      <c r="Z972" s="156">
        <f>IF((Y972&lt;=0),0,((Y972-Z$24)*Stock*(_xlfn.NORM.INV(RAND(),stock_ave,stock_std))+(Y972-Z$24)*Bonds*(_xlfn.NORM.INV(RAND(),bond_ave,bond_std))+(Y972-Z$24)*cash*(_xlfn.NORM.INV(RAND(),cash_ave,cash_std))+(Y972-Z$24)))</f>
        <v/>
      </c>
      <c r="AA972" s="156">
        <f>IF((Z972&lt;=0),0,((Z972-AA$24)*Stock*(_xlfn.NORM.INV(RAND(),stock_ave,stock_std))+(Z972-AA$24)*Bonds*(_xlfn.NORM.INV(RAND(),bond_ave,bond_std))+(Z972-AA$24)*cash*(_xlfn.NORM.INV(RAND(),cash_ave,cash_std))+(Z972-AA$24)))</f>
        <v/>
      </c>
      <c r="AB972" s="156">
        <f>IF((AA972&lt;=0),0,((AA972-AB$24)*Stock*(_xlfn.NORM.INV(RAND(),stock_ave,stock_std))+(AA972-AB$24)*Bonds*(_xlfn.NORM.INV(RAND(),bond_ave,bond_std))+(AA972-AB$24)*cash*(_xlfn.NORM.INV(RAND(),cash_ave,cash_std))+(AA972-AB$24)))</f>
        <v/>
      </c>
      <c r="AC972" s="156">
        <f>IF((AB972&lt;=0),0,((AB972-AC$24)*Stock*(_xlfn.NORM.INV(RAND(),stock_ave,stock_std))+(AB972-AC$24)*Bonds*(_xlfn.NORM.INV(RAND(),bond_ave,bond_std))+(AB972-AC$24)*cash*(_xlfn.NORM.INV(RAND(),cash_ave,cash_std))+(AB972-AC$24)))</f>
        <v/>
      </c>
      <c r="AD972" s="156">
        <f>IF((AC972&lt;=0),0,((AC972-AD$24)*Stock*(_xlfn.NORM.INV(RAND(),stock_ave,stock_std))+(AC972-AD$24)*Bonds*(_xlfn.NORM.INV(RAND(),bond_ave,bond_std))+(AC972-AD$24)*cash*(_xlfn.NORM.INV(RAND(),cash_ave,cash_std))+(AC972-AD$24)))</f>
        <v/>
      </c>
      <c r="AE972" s="156">
        <f>IF((AD972&lt;=0),0,((AD972-AE$24)*Stock*(_xlfn.NORM.INV(RAND(),stock_ave,stock_std))+(AD972-AE$24)*Bonds*(_xlfn.NORM.INV(RAND(),bond_ave,bond_std))+(AD972-AE$24)*cash*(_xlfn.NORM.INV(RAND(),cash_ave,cash_std))+(AD972-AE$24)))</f>
        <v/>
      </c>
      <c r="AF972" s="156">
        <f>IF((AE972&lt;=0),0,((AE972-AF$24)*Stock*(_xlfn.NORM.INV(RAND(),stock_ave,stock_std))+(AE972-AF$24)*Bonds*(_xlfn.NORM.INV(RAND(),bond_ave,bond_std))+(AE972-AF$24)*cash*(_xlfn.NORM.INV(RAND(),cash_ave,cash_std))+(AE972-AF$24)))</f>
        <v/>
      </c>
      <c r="AG972" s="156">
        <f>IF((AF972&lt;=0),0,((AF972-AG$24)*Stock*(_xlfn.NORM.INV(RAND(),stock_ave,stock_std))+(AF972-AG$24)*Bonds*(_xlfn.NORM.INV(RAND(),bond_ave,bond_std))+(AF972-AG$24)*cash*(_xlfn.NORM.INV(RAND(),cash_ave,cash_std))+(AF972-AG$24)))</f>
        <v/>
      </c>
      <c r="AH972" s="156">
        <f>IF((AG972&lt;=0),0,((AG972-AH$24)*Stock*(_xlfn.NORM.INV(RAND(),stock_ave,stock_std))+(AG972-AH$24)*Bonds*(_xlfn.NORM.INV(RAND(),bond_ave,bond_std))+(AG972-AH$24)*cash*(_xlfn.NORM.INV(RAND(),cash_ave,cash_std))+(AG972-AH$24)))</f>
        <v/>
      </c>
      <c r="AI972" s="156">
        <f>IF((AH972&lt;=0),0,((AH972-AI$24)*Stock*(_xlfn.NORM.INV(RAND(),stock_ave,stock_std))+(AH972-AI$24)*Bonds*(_xlfn.NORM.INV(RAND(),bond_ave,bond_std))+(AH972-AI$24)*cash*(_xlfn.NORM.INV(RAND(),cash_ave,cash_std))+(AH972-AI$24)))</f>
        <v/>
      </c>
      <c r="AJ972" s="156">
        <f>IF((AI972&lt;=0),0,((AI972-AJ$24)*Stock*(_xlfn.NORM.INV(RAND(),stock_ave,stock_std))+(AI972-AJ$24)*Bonds*(_xlfn.NORM.INV(RAND(),bond_ave,bond_std))+(AI972-AJ$24)*cash*(_xlfn.NORM.INV(RAND(),cash_ave,cash_std))+(AI972-AJ$24)))</f>
        <v/>
      </c>
      <c r="AK972" s="156">
        <f>IF((AJ972&lt;=0),0,((AJ972-AK$24)*Stock*(_xlfn.NORM.INV(RAND(),stock_ave,stock_std))+(AJ972-AK$24)*Bonds*(_xlfn.NORM.INV(RAND(),bond_ave,bond_std))+(AJ972-AK$24)*cash*(_xlfn.NORM.INV(RAND(),cash_ave,cash_std))+(AJ972-AK$24)))</f>
        <v/>
      </c>
      <c r="AL972" s="156">
        <f>IF((AK972&lt;=0),0,((AK972-AL$24)*Stock*(_xlfn.NORM.INV(RAND(),stock_ave,stock_std))+(AK972-AL$24)*Bonds*(_xlfn.NORM.INV(RAND(),bond_ave,bond_std))+(AK972-AL$24)*cash*(_xlfn.NORM.INV(RAND(),cash_ave,cash_std))+(AK972-AL$24)))</f>
        <v/>
      </c>
      <c r="AM972" s="156">
        <f>IF((AL972&lt;=0),0,((AL972-AM$24)*Stock*(_xlfn.NORM.INV(RAND(),stock_ave,stock_std))+(AL972-AM$24)*Bonds*(_xlfn.NORM.INV(RAND(),bond_ave,bond_std))+(AL972-AM$24)*cash*(_xlfn.NORM.INV(RAND(),cash_ave,cash_std))+(AL972-AM$24)))</f>
        <v/>
      </c>
      <c r="AN972" s="156">
        <f>IF((AM972&lt;=0),0,((AM972-AN$24)*Stock*(_xlfn.NORM.INV(RAND(),stock_ave,stock_std))+(AM972-AN$24)*Bonds*(_xlfn.NORM.INV(RAND(),bond_ave,bond_std))+(AM972-AN$24)*cash*(_xlfn.NORM.INV(RAND(),cash_ave,cash_std))+(AM972-AN$24)))</f>
        <v/>
      </c>
      <c r="AO972" s="156">
        <f>IF((AN972&lt;=0),0,((AN972-AO$24)*Stock*(_xlfn.NORM.INV(RAND(),stock_ave,stock_std))+(AN972-AO$24)*Bonds*(_xlfn.NORM.INV(RAND(),bond_ave,bond_std))+(AN972-AO$24)*cash*(_xlfn.NORM.INV(RAND(),cash_ave,cash_std))+(AN972-AO$24)))</f>
        <v/>
      </c>
      <c r="AP972" s="156">
        <f>IF((AO972&lt;=0),0,((AO972-AP$24)*Stock*(_xlfn.NORM.INV(RAND(),stock_ave,stock_std))+(AO972-AP$24)*Bonds*(_xlfn.NORM.INV(RAND(),bond_ave,bond_std))+(AO972-AP$24)*cash*(_xlfn.NORM.INV(RAND(),cash_ave,cash_std))+(AO972-AP$24)))</f>
        <v/>
      </c>
      <c r="AQ972" s="156">
        <f>IF((AP972&lt;=0),0,((AP972-AQ$24)*Stock*(_xlfn.NORM.INV(RAND(),stock_ave,stock_std))+(AP972-AQ$24)*Bonds*(_xlfn.NORM.INV(RAND(),bond_ave,bond_std))+(AP972-AQ$24)*cash*(_xlfn.NORM.INV(RAND(),cash_ave,cash_std))+(AP972-AQ$24)))</f>
        <v/>
      </c>
      <c r="AR972" s="156">
        <f>IF((AQ972&lt;=0),0,((AQ972-AR$24)*Stock*(_xlfn.NORM.INV(RAND(),stock_ave,stock_std))+(AQ972-AR$24)*Bonds*(_xlfn.NORM.INV(RAND(),bond_ave,bond_std))+(AQ972-AR$24)*cash*(_xlfn.NORM.INV(RAND(),cash_ave,cash_std))+(AQ972-AR$24)))</f>
        <v/>
      </c>
      <c r="AS972" s="156">
        <f>IF((AR972&lt;=0),0,((AR972-AS$24)*Stock*(_xlfn.NORM.INV(RAND(),stock_ave,stock_std))+(AR972-AS$24)*Bonds*(_xlfn.NORM.INV(RAND(),bond_ave,bond_std))+(AR972-AS$24)*cash*(_xlfn.NORM.INV(RAND(),cash_ave,cash_std))+(AR972-AS$24)))</f>
        <v/>
      </c>
      <c r="AT972" s="156">
        <f>IF((AS972&lt;=0),0,((AS972-AT$24)*Stock*(_xlfn.NORM.INV(RAND(),stock_ave,stock_std))+(AS972-AT$24)*Bonds*(_xlfn.NORM.INV(RAND(),bond_ave,bond_std))+(AS972-AT$24)*cash*(_xlfn.NORM.INV(RAND(),cash_ave,cash_std))+(AS972-AT$24)))</f>
        <v/>
      </c>
      <c r="AU972" s="156">
        <f>IF((AT972&lt;=0),0,((AT972-AU$24)*Stock*(_xlfn.NORM.INV(RAND(),stock_ave,stock_std))+(AT972-AU$24)*Bonds*(_xlfn.NORM.INV(RAND(),bond_ave,bond_std))+(AT972-AU$24)*cash*(_xlfn.NORM.INV(RAND(),cash_ave,cash_std))+(AT972-AU$24)))</f>
        <v/>
      </c>
      <c r="AV972" s="156">
        <f>IF((AU972&lt;=0),0,((AU972-AV$24)*Stock*(_xlfn.NORM.INV(RAND(),stock_ave,stock_std))+(AU972-AV$24)*Bonds*(_xlfn.NORM.INV(RAND(),bond_ave,bond_std))+(AU972-AV$24)*cash*(_xlfn.NORM.INV(RAND(),cash_ave,cash_std))+(AU972-AV$24)))</f>
        <v/>
      </c>
      <c r="AW972" s="156">
        <f>IF((AV972&lt;=0),0,((AV972-AW$24)*Stock*(_xlfn.NORM.INV(RAND(),stock_ave,stock_std))+(AV972-AW$24)*Bonds*(_xlfn.NORM.INV(RAND(),bond_ave,bond_std))+(AV972-AW$24)*cash*(_xlfn.NORM.INV(RAND(),cash_ave,cash_std))+(AV972-AW$24)))</f>
        <v/>
      </c>
      <c r="AX972" s="159" t="n"/>
      <c r="AY972" s="159" t="n"/>
      <c r="AZ972" s="159" t="n"/>
      <c r="BA972" s="159" t="n"/>
      <c r="BB972" s="159" t="n"/>
    </row>
    <row r="973">
      <c r="C973" s="147" t="n"/>
      <c r="D973" s="61">
        <f>+D972-IF(D$18&gt;74,(D972/D$25)*$C$10)</f>
        <v/>
      </c>
      <c r="E973" s="61">
        <f>+E972-IF(E$18&gt;74,(E972/E$25)*$C$10)</f>
        <v/>
      </c>
      <c r="F973" s="61">
        <f>+F972-IF(F$18&gt;74,(F972/F$25)*$C$10)</f>
        <v/>
      </c>
      <c r="G973" s="61">
        <f>+G972-IF(G$18&gt;74,(G972/G$25)*$C$10)</f>
        <v/>
      </c>
      <c r="H973" s="61">
        <f>+H972-IF(H$18&gt;74,(H972/H$25)*$C$10)</f>
        <v/>
      </c>
      <c r="I973" s="61">
        <f>+I972-IF(I$18&gt;74,(I972/I$25)*$C$10)</f>
        <v/>
      </c>
      <c r="J973" s="61">
        <f>+J972-IF(J$18&gt;74,(J972/J$25)*$C$10)</f>
        <v/>
      </c>
      <c r="K973" s="61">
        <f>+K972-IF(K$18&gt;74,(K972/K$25)*$C$10)</f>
        <v/>
      </c>
      <c r="L973" s="61">
        <f>+L972-IF(L$18&gt;74,(L972/L$25)*$C$10)</f>
        <v/>
      </c>
      <c r="M973" s="61">
        <f>+M972-IF(M$18&gt;74,(M972/M$25)*$C$10)</f>
        <v/>
      </c>
      <c r="N973" s="61">
        <f>+N972-IF(N$18&gt;74,(N972/N$25)*$C$10)</f>
        <v/>
      </c>
      <c r="O973" s="61">
        <f>+O972-IF(O$18&gt;74,(O972/O$25)*$C$10)</f>
        <v/>
      </c>
      <c r="P973" s="61">
        <f>+P972-IF(P$18&gt;74,(P972/P$25)*$C$10)</f>
        <v/>
      </c>
      <c r="Q973" s="61">
        <f>+Q972-IF(Q$18&gt;74,(Q972/Q$25)*$C$10)</f>
        <v/>
      </c>
      <c r="R973" s="61">
        <f>+R972-IF(R$18&gt;74,(R972/R$25)*$C$10)</f>
        <v/>
      </c>
      <c r="S973" s="61">
        <f>+S972-IF(S$18&gt;74,(S972/S$25)*$C$10)</f>
        <v/>
      </c>
      <c r="T973" s="61">
        <f>+T972-IF(T$18&gt;74,(T972/T$25)*$C$10)</f>
        <v/>
      </c>
      <c r="U973" s="61">
        <f>+U972-IF(U$18&gt;74,(U972/U$25)*$C$10)</f>
        <v/>
      </c>
      <c r="V973" s="61">
        <f>+V972-IF(V$18&gt;74,(V972/V$25)*$C$10)</f>
        <v/>
      </c>
      <c r="W973" s="61">
        <f>+W972-IF(W$18&gt;74,(W972/W$25)*$C$10)</f>
        <v/>
      </c>
      <c r="X973" s="61">
        <f>+X972-IF(X$18&gt;74,(X972/X$25)*$C$10)</f>
        <v/>
      </c>
      <c r="Y973" s="61">
        <f>+Y972-IF(Y$18&gt;74,(Y972/Y$25)*$C$10)</f>
        <v/>
      </c>
      <c r="Z973" s="61">
        <f>+Z972-IF(Z$18&gt;74,(Z972/Z$25)*$C$10)</f>
        <v/>
      </c>
      <c r="AA973" s="61">
        <f>+AA972-IF(AA$18&gt;74,(AA972/AA$25)*$C$10)</f>
        <v/>
      </c>
      <c r="AB973" s="61">
        <f>+AB972-IF(AB$18&gt;74,(AB972/AB$25)*$C$10)</f>
        <v/>
      </c>
      <c r="AC973" s="61">
        <f>+AC972-IF(AC$18&gt;74,(AC972/AC$25)*$C$10)</f>
        <v/>
      </c>
      <c r="AD973" s="61">
        <f>+AD972-IF(AD$18&gt;74,(AD972/AD$25)*$C$10)</f>
        <v/>
      </c>
      <c r="AE973" s="61">
        <f>+AE972-IF(AE$18&gt;74,(AE972/AE$25)*$C$10)</f>
        <v/>
      </c>
      <c r="AF973" s="61">
        <f>+AF972-IF(AF$18&gt;74,(AF972/AF$25)*$C$10)</f>
        <v/>
      </c>
      <c r="AG973" s="61">
        <f>+AG972-IF(AG$18&gt;74,(AG972/AG$25)*$C$10)</f>
        <v/>
      </c>
      <c r="AH973" s="61">
        <f>+AH972-IF(AH$18&gt;74,(AH972/AH$25)*$C$10)</f>
        <v/>
      </c>
      <c r="AI973" s="61">
        <f>+AI972-IF(AI$18&gt;74,(AI972/AI$25)*$C$10)</f>
        <v/>
      </c>
      <c r="AJ973" s="61">
        <f>+AJ972-IF(AJ$18&gt;74,(AJ972/AJ$25)*$C$10)</f>
        <v/>
      </c>
      <c r="AK973" s="61">
        <f>+AK972-IF(AK$18&gt;74,(AK972/AK$25)*$C$10)</f>
        <v/>
      </c>
      <c r="AL973" s="61">
        <f>+AL972-IF(AL$18&gt;74,(AL972/AL$25)*$C$10)</f>
        <v/>
      </c>
      <c r="AM973" s="61">
        <f>+AM972-IF(AM$18&gt;74,(AM972/AM$25)*$C$10)</f>
        <v/>
      </c>
      <c r="AN973" s="61">
        <f>+AN972-IF(AN$18&gt;74,(AN972/AN$25)*$C$10)</f>
        <v/>
      </c>
      <c r="AO973" s="61">
        <f>+AO972-IF(AO$18&gt;74,(AO972/AO$25)*$C$10)</f>
        <v/>
      </c>
      <c r="AP973" s="61">
        <f>+AP972-IF(AP$18&gt;74,(AP972/AP$25)*$C$10)</f>
        <v/>
      </c>
      <c r="AQ973" s="61">
        <f>+AQ972-IF(AQ$18&gt;74,(AQ972/AQ$25)*$C$10)</f>
        <v/>
      </c>
      <c r="AR973" s="61">
        <f>+AR972-IF(AR$18&gt;74,(AR972/AR$25)*$C$10)</f>
        <v/>
      </c>
      <c r="AS973" s="61">
        <f>+AS972-IF(AS$18&gt;74,(AS972/AS$25)*$C$10)</f>
        <v/>
      </c>
      <c r="AT973" s="61">
        <f>+AT972-IF(AT$18&gt;74,(AT972/AT$25)*$C$10)</f>
        <v/>
      </c>
      <c r="AU973" s="61">
        <f>+AU972-IF(AU$18&gt;74,(AU972/AU$25)*$C$10)</f>
        <v/>
      </c>
      <c r="AV973" s="61">
        <f>+AV972-IF(AV$18&gt;74,(AV972/AV$25)*$C$10)</f>
        <v/>
      </c>
      <c r="AW973" s="61">
        <f>+AW972-IF(AW$18&gt;74,(AW972/AW$25)*$C$10)</f>
        <v/>
      </c>
      <c r="AX973" s="35">
        <f>IF(AW973&gt;0,1,0)</f>
        <v/>
      </c>
      <c r="AY973" s="35">
        <f>IF(AL973&gt;0,1,0)</f>
        <v/>
      </c>
      <c r="AZ973" s="35">
        <f>IF(AG973&gt;0,1,0)</f>
        <v/>
      </c>
      <c r="BA973" s="35">
        <f>IF(AB973&gt;0,1,0)</f>
        <v/>
      </c>
      <c r="BB973" s="35">
        <f>IF(W973&gt;0,1,0)</f>
        <v/>
      </c>
    </row>
    <row r="974">
      <c r="B974" s="154" t="inlineStr">
        <is>
          <t>trial 474</t>
        </is>
      </c>
      <c r="C974" s="155">
        <f>+start-C971</f>
        <v/>
      </c>
      <c r="D974" s="156">
        <f>IF((C974&lt;=0),0,((C974-D$24)*Stock*(_xlfn.NORM.INV(RAND(),stock_ave,stock_std))+(C974-D$24)*Bonds*(_xlfn.NORM.INV(RAND(),bond_ave,bond_std))+(C974-D$24)*cash*(_xlfn.NORM.INV(RAND(),cash_ave,cash_std))+(C974-D$24)))</f>
        <v/>
      </c>
      <c r="E974" s="156">
        <f>IF((D974&lt;=0),0,((D974-E$24)*Stock*(_xlfn.NORM.INV(RAND(),stock_ave,stock_std))+(D974-E$24)*Bonds*(_xlfn.NORM.INV(RAND(),bond_ave,bond_std))+(D974-E$24)*cash*(_xlfn.NORM.INV(RAND(),cash_ave,cash_std))+(D974-E$24)))</f>
        <v/>
      </c>
      <c r="F974" s="156">
        <f>IF((E974&lt;=0),0,((E974-F$24)*Stock*(_xlfn.NORM.INV(RAND(),stock_ave,stock_std))+(E974-F$24)*Bonds*(_xlfn.NORM.INV(RAND(),bond_ave,bond_std))+(E974-F$24)*cash*(_xlfn.NORM.INV(RAND(),cash_ave,cash_std))+(E974-F$24)))</f>
        <v/>
      </c>
      <c r="G974" s="156">
        <f>IF((F974&lt;=0),0,((F974-G$24)*Stock*(_xlfn.NORM.INV(RAND(),stock_ave,stock_std))+(F974-G$24)*Bonds*(_xlfn.NORM.INV(RAND(),bond_ave,bond_std))+(F974-G$24)*cash*(_xlfn.NORM.INV(RAND(),cash_ave,cash_std))+(F974-G$24)))</f>
        <v/>
      </c>
      <c r="H974" s="156">
        <f>IF((G974&lt;=0),0,((G974-H$24)*Stock*(_xlfn.NORM.INV(RAND(),stock_ave,stock_std))+(G974-H$24)*Bonds*(_xlfn.NORM.INV(RAND(),bond_ave,bond_std))+(G974-H$24)*cash*(_xlfn.NORM.INV(RAND(),cash_ave,cash_std))+(G974-H$24)))</f>
        <v/>
      </c>
      <c r="I974" s="156">
        <f>IF((H974&lt;=0),0,((H974-I$24)*Stock*(_xlfn.NORM.INV(RAND(),stock_ave,stock_std))+(H974-I$24)*Bonds*(_xlfn.NORM.INV(RAND(),bond_ave,bond_std))+(H974-I$24)*cash*(_xlfn.NORM.INV(RAND(),cash_ave,cash_std))+(H974-I$24)))</f>
        <v/>
      </c>
      <c r="J974" s="156">
        <f>IF((I974&lt;=0),0,((I974-J$24)*Stock*(_xlfn.NORM.INV(RAND(),stock_ave,stock_std))+(I974-J$24)*Bonds*(_xlfn.NORM.INV(RAND(),bond_ave,bond_std))+(I974-J$24)*cash*(_xlfn.NORM.INV(RAND(),cash_ave,cash_std))+(I974-J$24)))</f>
        <v/>
      </c>
      <c r="K974" s="156">
        <f>IF((J974&lt;=0),0,((J974-K$24)*Stock*(_xlfn.NORM.INV(RAND(),stock_ave,stock_std))+(J974-K$24)*Bonds*(_xlfn.NORM.INV(RAND(),bond_ave,bond_std))+(J974-K$24)*cash*(_xlfn.NORM.INV(RAND(),cash_ave,cash_std))+(J974-K$24)))</f>
        <v/>
      </c>
      <c r="L974" s="156">
        <f>IF((K974&lt;=0),0,((K974-L$24)*Stock*(_xlfn.NORM.INV(RAND(),stock_ave,stock_std))+(K974-L$24)*Bonds*(_xlfn.NORM.INV(RAND(),bond_ave,bond_std))+(K974-L$24)*cash*(_xlfn.NORM.INV(RAND(),cash_ave,cash_std))+(K974-L$24)))</f>
        <v/>
      </c>
      <c r="M974" s="156">
        <f>IF((L974&lt;=0),0,((L974-M$24)*Stock*(_xlfn.NORM.INV(RAND(),stock_ave,stock_std))+(L974-M$24)*Bonds*(_xlfn.NORM.INV(RAND(),bond_ave,bond_std))+(L974-M$24)*cash*(_xlfn.NORM.INV(RAND(),cash_ave,cash_std))+(L974-M$24)))</f>
        <v/>
      </c>
      <c r="N974" s="156">
        <f>IF((M974&lt;=0),0,((M974-N$24)*Stock*(_xlfn.NORM.INV(RAND(),stock_ave,stock_std))+(M974-N$24)*Bonds*(_xlfn.NORM.INV(RAND(),bond_ave,bond_std))+(M974-N$24)*cash*(_xlfn.NORM.INV(RAND(),cash_ave,cash_std))+(M974-N$24)))</f>
        <v/>
      </c>
      <c r="O974" s="156">
        <f>IF((N974&lt;=0),0,((N974-O$24)*Stock*(_xlfn.NORM.INV(RAND(),stock_ave,stock_std))+(N974-O$24)*Bonds*(_xlfn.NORM.INV(RAND(),bond_ave,bond_std))+(N974-O$24)*cash*(_xlfn.NORM.INV(RAND(),cash_ave,cash_std))+(N974-O$24)))</f>
        <v/>
      </c>
      <c r="P974" s="156">
        <f>IF((O974&lt;=0),0,((O974-P$24)*Stock*(_xlfn.NORM.INV(RAND(),stock_ave,stock_std))+(O974-P$24)*Bonds*(_xlfn.NORM.INV(RAND(),bond_ave,bond_std))+(O974-P$24)*cash*(_xlfn.NORM.INV(RAND(),cash_ave,cash_std))+(O974-P$24)))</f>
        <v/>
      </c>
      <c r="Q974" s="156">
        <f>IF((P974&lt;=0),0,((P974-Q$24)*Stock*(_xlfn.NORM.INV(RAND(),stock_ave,stock_std))+(P974-Q$24)*Bonds*(_xlfn.NORM.INV(RAND(),bond_ave,bond_std))+(P974-Q$24)*cash*(_xlfn.NORM.INV(RAND(),cash_ave,cash_std))+(P974-Q$24)))</f>
        <v/>
      </c>
      <c r="R974" s="156">
        <f>IF((Q974&lt;=0),0,((Q974-R$24)*Stock*(_xlfn.NORM.INV(RAND(),stock_ave,stock_std))+(Q974-R$24)*Bonds*(_xlfn.NORM.INV(RAND(),bond_ave,bond_std))+(Q974-R$24)*cash*(_xlfn.NORM.INV(RAND(),cash_ave,cash_std))+(Q974-R$24)))</f>
        <v/>
      </c>
      <c r="S974" s="156">
        <f>IF((R974&lt;=0),0,((R974-S$24)*Stock*(_xlfn.NORM.INV(RAND(),stock_ave,stock_std))+(R974-S$24)*Bonds*(_xlfn.NORM.INV(RAND(),bond_ave,bond_std))+(R974-S$24)*cash*(_xlfn.NORM.INV(RAND(),cash_ave,cash_std))+(R974-S$24)))</f>
        <v/>
      </c>
      <c r="T974" s="156">
        <f>IF((S974&lt;=0),0,((S974-T$24)*Stock*(_xlfn.NORM.INV(RAND(),stock_ave,stock_std))+(S974-T$24)*Bonds*(_xlfn.NORM.INV(RAND(),bond_ave,bond_std))+(S974-T$24)*cash*(_xlfn.NORM.INV(RAND(),cash_ave,cash_std))+(S974-T$24)))</f>
        <v/>
      </c>
      <c r="U974" s="156">
        <f>IF((T974&lt;=0),0,((T974-U$24)*Stock*(_xlfn.NORM.INV(RAND(),stock_ave,stock_std))+(T974-U$24)*Bonds*(_xlfn.NORM.INV(RAND(),bond_ave,bond_std))+(T974-U$24)*cash*(_xlfn.NORM.INV(RAND(),cash_ave,cash_std))+(T974-U$24)))</f>
        <v/>
      </c>
      <c r="V974" s="156">
        <f>IF((U974&lt;=0),0,((U974-V$24)*Stock*(_xlfn.NORM.INV(RAND(),stock_ave,stock_std))+(U974-V$24)*Bonds*(_xlfn.NORM.INV(RAND(),bond_ave,bond_std))+(U974-V$24)*cash*(_xlfn.NORM.INV(RAND(),cash_ave,cash_std))+(U974-V$24)))</f>
        <v/>
      </c>
      <c r="W974" s="156">
        <f>IF((V974&lt;=0),0,((V974-W$24)*Stock*(_xlfn.NORM.INV(RAND(),stock_ave,stock_std))+(V974-W$24)*Bonds*(_xlfn.NORM.INV(RAND(),bond_ave,bond_std))+(V974-W$24)*cash*(_xlfn.NORM.INV(RAND(),cash_ave,cash_std))+(V974-W$24)))</f>
        <v/>
      </c>
      <c r="X974" s="156">
        <f>IF((W974&lt;=0),0,((W974-X$24)*Stock*(_xlfn.NORM.INV(RAND(),stock_ave,stock_std))+(W974-X$24)*Bonds*(_xlfn.NORM.INV(RAND(),bond_ave,bond_std))+(W974-X$24)*cash*(_xlfn.NORM.INV(RAND(),cash_ave,cash_std))+(W974-X$24)))</f>
        <v/>
      </c>
      <c r="Y974" s="156">
        <f>IF((X974&lt;=0),0,((X974-Y$24)*Stock*(_xlfn.NORM.INV(RAND(),stock_ave,stock_std))+(X974-Y$24)*Bonds*(_xlfn.NORM.INV(RAND(),bond_ave,bond_std))+(X974-Y$24)*cash*(_xlfn.NORM.INV(RAND(),cash_ave,cash_std))+(X974-Y$24)))</f>
        <v/>
      </c>
      <c r="Z974" s="156">
        <f>IF((Y974&lt;=0),0,((Y974-Z$24)*Stock*(_xlfn.NORM.INV(RAND(),stock_ave,stock_std))+(Y974-Z$24)*Bonds*(_xlfn.NORM.INV(RAND(),bond_ave,bond_std))+(Y974-Z$24)*cash*(_xlfn.NORM.INV(RAND(),cash_ave,cash_std))+(Y974-Z$24)))</f>
        <v/>
      </c>
      <c r="AA974" s="156">
        <f>IF((Z974&lt;=0),0,((Z974-AA$24)*Stock*(_xlfn.NORM.INV(RAND(),stock_ave,stock_std))+(Z974-AA$24)*Bonds*(_xlfn.NORM.INV(RAND(),bond_ave,bond_std))+(Z974-AA$24)*cash*(_xlfn.NORM.INV(RAND(),cash_ave,cash_std))+(Z974-AA$24)))</f>
        <v/>
      </c>
      <c r="AB974" s="156">
        <f>IF((AA974&lt;=0),0,((AA974-AB$24)*Stock*(_xlfn.NORM.INV(RAND(),stock_ave,stock_std))+(AA974-AB$24)*Bonds*(_xlfn.NORM.INV(RAND(),bond_ave,bond_std))+(AA974-AB$24)*cash*(_xlfn.NORM.INV(RAND(),cash_ave,cash_std))+(AA974-AB$24)))</f>
        <v/>
      </c>
      <c r="AC974" s="156">
        <f>IF((AB974&lt;=0),0,((AB974-AC$24)*Stock*(_xlfn.NORM.INV(RAND(),stock_ave,stock_std))+(AB974-AC$24)*Bonds*(_xlfn.NORM.INV(RAND(),bond_ave,bond_std))+(AB974-AC$24)*cash*(_xlfn.NORM.INV(RAND(),cash_ave,cash_std))+(AB974-AC$24)))</f>
        <v/>
      </c>
      <c r="AD974" s="156">
        <f>IF((AC974&lt;=0),0,((AC974-AD$24)*Stock*(_xlfn.NORM.INV(RAND(),stock_ave,stock_std))+(AC974-AD$24)*Bonds*(_xlfn.NORM.INV(RAND(),bond_ave,bond_std))+(AC974-AD$24)*cash*(_xlfn.NORM.INV(RAND(),cash_ave,cash_std))+(AC974-AD$24)))</f>
        <v/>
      </c>
      <c r="AE974" s="156">
        <f>IF((AD974&lt;=0),0,((AD974-AE$24)*Stock*(_xlfn.NORM.INV(RAND(),stock_ave,stock_std))+(AD974-AE$24)*Bonds*(_xlfn.NORM.INV(RAND(),bond_ave,bond_std))+(AD974-AE$24)*cash*(_xlfn.NORM.INV(RAND(),cash_ave,cash_std))+(AD974-AE$24)))</f>
        <v/>
      </c>
      <c r="AF974" s="156">
        <f>IF((AE974&lt;=0),0,((AE974-AF$24)*Stock*(_xlfn.NORM.INV(RAND(),stock_ave,stock_std))+(AE974-AF$24)*Bonds*(_xlfn.NORM.INV(RAND(),bond_ave,bond_std))+(AE974-AF$24)*cash*(_xlfn.NORM.INV(RAND(),cash_ave,cash_std))+(AE974-AF$24)))</f>
        <v/>
      </c>
      <c r="AG974" s="156">
        <f>IF((AF974&lt;=0),0,((AF974-AG$24)*Stock*(_xlfn.NORM.INV(RAND(),stock_ave,stock_std))+(AF974-AG$24)*Bonds*(_xlfn.NORM.INV(RAND(),bond_ave,bond_std))+(AF974-AG$24)*cash*(_xlfn.NORM.INV(RAND(),cash_ave,cash_std))+(AF974-AG$24)))</f>
        <v/>
      </c>
      <c r="AH974" s="156">
        <f>IF((AG974&lt;=0),0,((AG974-AH$24)*Stock*(_xlfn.NORM.INV(RAND(),stock_ave,stock_std))+(AG974-AH$24)*Bonds*(_xlfn.NORM.INV(RAND(),bond_ave,bond_std))+(AG974-AH$24)*cash*(_xlfn.NORM.INV(RAND(),cash_ave,cash_std))+(AG974-AH$24)))</f>
        <v/>
      </c>
      <c r="AI974" s="156">
        <f>IF((AH974&lt;=0),0,((AH974-AI$24)*Stock*(_xlfn.NORM.INV(RAND(),stock_ave,stock_std))+(AH974-AI$24)*Bonds*(_xlfn.NORM.INV(RAND(),bond_ave,bond_std))+(AH974-AI$24)*cash*(_xlfn.NORM.INV(RAND(),cash_ave,cash_std))+(AH974-AI$24)))</f>
        <v/>
      </c>
      <c r="AJ974" s="156">
        <f>IF((AI974&lt;=0),0,((AI974-AJ$24)*Stock*(_xlfn.NORM.INV(RAND(),stock_ave,stock_std))+(AI974-AJ$24)*Bonds*(_xlfn.NORM.INV(RAND(),bond_ave,bond_std))+(AI974-AJ$24)*cash*(_xlfn.NORM.INV(RAND(),cash_ave,cash_std))+(AI974-AJ$24)))</f>
        <v/>
      </c>
      <c r="AK974" s="156">
        <f>IF((AJ974&lt;=0),0,((AJ974-AK$24)*Stock*(_xlfn.NORM.INV(RAND(),stock_ave,stock_std))+(AJ974-AK$24)*Bonds*(_xlfn.NORM.INV(RAND(),bond_ave,bond_std))+(AJ974-AK$24)*cash*(_xlfn.NORM.INV(RAND(),cash_ave,cash_std))+(AJ974-AK$24)))</f>
        <v/>
      </c>
      <c r="AL974" s="156">
        <f>IF((AK974&lt;=0),0,((AK974-AL$24)*Stock*(_xlfn.NORM.INV(RAND(),stock_ave,stock_std))+(AK974-AL$24)*Bonds*(_xlfn.NORM.INV(RAND(),bond_ave,bond_std))+(AK974-AL$24)*cash*(_xlfn.NORM.INV(RAND(),cash_ave,cash_std))+(AK974-AL$24)))</f>
        <v/>
      </c>
      <c r="AM974" s="156">
        <f>IF((AL974&lt;=0),0,((AL974-AM$24)*Stock*(_xlfn.NORM.INV(RAND(),stock_ave,stock_std))+(AL974-AM$24)*Bonds*(_xlfn.NORM.INV(RAND(),bond_ave,bond_std))+(AL974-AM$24)*cash*(_xlfn.NORM.INV(RAND(),cash_ave,cash_std))+(AL974-AM$24)))</f>
        <v/>
      </c>
      <c r="AN974" s="156">
        <f>IF((AM974&lt;=0),0,((AM974-AN$24)*Stock*(_xlfn.NORM.INV(RAND(),stock_ave,stock_std))+(AM974-AN$24)*Bonds*(_xlfn.NORM.INV(RAND(),bond_ave,bond_std))+(AM974-AN$24)*cash*(_xlfn.NORM.INV(RAND(),cash_ave,cash_std))+(AM974-AN$24)))</f>
        <v/>
      </c>
      <c r="AO974" s="156">
        <f>IF((AN974&lt;=0),0,((AN974-AO$24)*Stock*(_xlfn.NORM.INV(RAND(),stock_ave,stock_std))+(AN974-AO$24)*Bonds*(_xlfn.NORM.INV(RAND(),bond_ave,bond_std))+(AN974-AO$24)*cash*(_xlfn.NORM.INV(RAND(),cash_ave,cash_std))+(AN974-AO$24)))</f>
        <v/>
      </c>
      <c r="AP974" s="156">
        <f>IF((AO974&lt;=0),0,((AO974-AP$24)*Stock*(_xlfn.NORM.INV(RAND(),stock_ave,stock_std))+(AO974-AP$24)*Bonds*(_xlfn.NORM.INV(RAND(),bond_ave,bond_std))+(AO974-AP$24)*cash*(_xlfn.NORM.INV(RAND(),cash_ave,cash_std))+(AO974-AP$24)))</f>
        <v/>
      </c>
      <c r="AQ974" s="156">
        <f>IF((AP974&lt;=0),0,((AP974-AQ$24)*Stock*(_xlfn.NORM.INV(RAND(),stock_ave,stock_std))+(AP974-AQ$24)*Bonds*(_xlfn.NORM.INV(RAND(),bond_ave,bond_std))+(AP974-AQ$24)*cash*(_xlfn.NORM.INV(RAND(),cash_ave,cash_std))+(AP974-AQ$24)))</f>
        <v/>
      </c>
      <c r="AR974" s="156">
        <f>IF((AQ974&lt;=0),0,((AQ974-AR$24)*Stock*(_xlfn.NORM.INV(RAND(),stock_ave,stock_std))+(AQ974-AR$24)*Bonds*(_xlfn.NORM.INV(RAND(),bond_ave,bond_std))+(AQ974-AR$24)*cash*(_xlfn.NORM.INV(RAND(),cash_ave,cash_std))+(AQ974-AR$24)))</f>
        <v/>
      </c>
      <c r="AS974" s="156">
        <f>IF((AR974&lt;=0),0,((AR974-AS$24)*Stock*(_xlfn.NORM.INV(RAND(),stock_ave,stock_std))+(AR974-AS$24)*Bonds*(_xlfn.NORM.INV(RAND(),bond_ave,bond_std))+(AR974-AS$24)*cash*(_xlfn.NORM.INV(RAND(),cash_ave,cash_std))+(AR974-AS$24)))</f>
        <v/>
      </c>
      <c r="AT974" s="156">
        <f>IF((AS974&lt;=0),0,((AS974-AT$24)*Stock*(_xlfn.NORM.INV(RAND(),stock_ave,stock_std))+(AS974-AT$24)*Bonds*(_xlfn.NORM.INV(RAND(),bond_ave,bond_std))+(AS974-AT$24)*cash*(_xlfn.NORM.INV(RAND(),cash_ave,cash_std))+(AS974-AT$24)))</f>
        <v/>
      </c>
      <c r="AU974" s="156">
        <f>IF((AT974&lt;=0),0,((AT974-AU$24)*Stock*(_xlfn.NORM.INV(RAND(),stock_ave,stock_std))+(AT974-AU$24)*Bonds*(_xlfn.NORM.INV(RAND(),bond_ave,bond_std))+(AT974-AU$24)*cash*(_xlfn.NORM.INV(RAND(),cash_ave,cash_std))+(AT974-AU$24)))</f>
        <v/>
      </c>
      <c r="AV974" s="156">
        <f>IF((AU974&lt;=0),0,((AU974-AV$24)*Stock*(_xlfn.NORM.INV(RAND(),stock_ave,stock_std))+(AU974-AV$24)*Bonds*(_xlfn.NORM.INV(RAND(),bond_ave,bond_std))+(AU974-AV$24)*cash*(_xlfn.NORM.INV(RAND(),cash_ave,cash_std))+(AU974-AV$24)))</f>
        <v/>
      </c>
      <c r="AW974" s="156">
        <f>IF((AV974&lt;=0),0,((AV974-AW$24)*Stock*(_xlfn.NORM.INV(RAND(),stock_ave,stock_std))+(AV974-AW$24)*Bonds*(_xlfn.NORM.INV(RAND(),bond_ave,bond_std))+(AV974-AW$24)*cash*(_xlfn.NORM.INV(RAND(),cash_ave,cash_std))+(AV974-AW$24)))</f>
        <v/>
      </c>
      <c r="AX974" s="159" t="n"/>
      <c r="AY974" s="159" t="n"/>
      <c r="AZ974" s="159" t="n"/>
      <c r="BA974" s="159" t="n"/>
      <c r="BB974" s="159" t="n"/>
    </row>
    <row r="975">
      <c r="C975" s="147" t="n"/>
      <c r="D975" s="61">
        <f>+D974-IF(D$18&gt;74,(D974/D$25)*$C$10)</f>
        <v/>
      </c>
      <c r="E975" s="61">
        <f>+E974-IF(E$18&gt;74,(E974/E$25)*$C$10)</f>
        <v/>
      </c>
      <c r="F975" s="61">
        <f>+F974-IF(F$18&gt;74,(F974/F$25)*$C$10)</f>
        <v/>
      </c>
      <c r="G975" s="61">
        <f>+G974-IF(G$18&gt;74,(G974/G$25)*$C$10)</f>
        <v/>
      </c>
      <c r="H975" s="61">
        <f>+H974-IF(H$18&gt;74,(H974/H$25)*$C$10)</f>
        <v/>
      </c>
      <c r="I975" s="61">
        <f>+I974-IF(I$18&gt;74,(I974/I$25)*$C$10)</f>
        <v/>
      </c>
      <c r="J975" s="61">
        <f>+J974-IF(J$18&gt;74,(J974/J$25)*$C$10)</f>
        <v/>
      </c>
      <c r="K975" s="61">
        <f>+K974-IF(K$18&gt;74,(K974/K$25)*$C$10)</f>
        <v/>
      </c>
      <c r="L975" s="61">
        <f>+L974-IF(L$18&gt;74,(L974/L$25)*$C$10)</f>
        <v/>
      </c>
      <c r="M975" s="61">
        <f>+M974-IF(M$18&gt;74,(M974/M$25)*$C$10)</f>
        <v/>
      </c>
      <c r="N975" s="61">
        <f>+N974-IF(N$18&gt;74,(N974/N$25)*$C$10)</f>
        <v/>
      </c>
      <c r="O975" s="61">
        <f>+O974-IF(O$18&gt;74,(O974/O$25)*$C$10)</f>
        <v/>
      </c>
      <c r="P975" s="61">
        <f>+P974-IF(P$18&gt;74,(P974/P$25)*$C$10)</f>
        <v/>
      </c>
      <c r="Q975" s="61">
        <f>+Q974-IF(Q$18&gt;74,(Q974/Q$25)*$C$10)</f>
        <v/>
      </c>
      <c r="R975" s="61">
        <f>+R974-IF(R$18&gt;74,(R974/R$25)*$C$10)</f>
        <v/>
      </c>
      <c r="S975" s="61">
        <f>+S974-IF(S$18&gt;74,(S974/S$25)*$C$10)</f>
        <v/>
      </c>
      <c r="T975" s="61">
        <f>+T974-IF(T$18&gt;74,(T974/T$25)*$C$10)</f>
        <v/>
      </c>
      <c r="U975" s="61">
        <f>+U974-IF(U$18&gt;74,(U974/U$25)*$C$10)</f>
        <v/>
      </c>
      <c r="V975" s="61">
        <f>+V974-IF(V$18&gt;74,(V974/V$25)*$C$10)</f>
        <v/>
      </c>
      <c r="W975" s="61">
        <f>+W974-IF(W$18&gt;74,(W974/W$25)*$C$10)</f>
        <v/>
      </c>
      <c r="X975" s="61">
        <f>+X974-IF(X$18&gt;74,(X974/X$25)*$C$10)</f>
        <v/>
      </c>
      <c r="Y975" s="61">
        <f>+Y974-IF(Y$18&gt;74,(Y974/Y$25)*$C$10)</f>
        <v/>
      </c>
      <c r="Z975" s="61">
        <f>+Z974-IF(Z$18&gt;74,(Z974/Z$25)*$C$10)</f>
        <v/>
      </c>
      <c r="AA975" s="61">
        <f>+AA974-IF(AA$18&gt;74,(AA974/AA$25)*$C$10)</f>
        <v/>
      </c>
      <c r="AB975" s="61">
        <f>+AB974-IF(AB$18&gt;74,(AB974/AB$25)*$C$10)</f>
        <v/>
      </c>
      <c r="AC975" s="61">
        <f>+AC974-IF(AC$18&gt;74,(AC974/AC$25)*$C$10)</f>
        <v/>
      </c>
      <c r="AD975" s="61">
        <f>+AD974-IF(AD$18&gt;74,(AD974/AD$25)*$C$10)</f>
        <v/>
      </c>
      <c r="AE975" s="61">
        <f>+AE974-IF(AE$18&gt;74,(AE974/AE$25)*$C$10)</f>
        <v/>
      </c>
      <c r="AF975" s="61">
        <f>+AF974-IF(AF$18&gt;74,(AF974/AF$25)*$C$10)</f>
        <v/>
      </c>
      <c r="AG975" s="61">
        <f>+AG974-IF(AG$18&gt;74,(AG974/AG$25)*$C$10)</f>
        <v/>
      </c>
      <c r="AH975" s="61">
        <f>+AH974-IF(AH$18&gt;74,(AH974/AH$25)*$C$10)</f>
        <v/>
      </c>
      <c r="AI975" s="61">
        <f>+AI974-IF(AI$18&gt;74,(AI974/AI$25)*$C$10)</f>
        <v/>
      </c>
      <c r="AJ975" s="61">
        <f>+AJ974-IF(AJ$18&gt;74,(AJ974/AJ$25)*$C$10)</f>
        <v/>
      </c>
      <c r="AK975" s="61">
        <f>+AK974-IF(AK$18&gt;74,(AK974/AK$25)*$C$10)</f>
        <v/>
      </c>
      <c r="AL975" s="61">
        <f>+AL974-IF(AL$18&gt;74,(AL974/AL$25)*$C$10)</f>
        <v/>
      </c>
      <c r="AM975" s="61">
        <f>+AM974-IF(AM$18&gt;74,(AM974/AM$25)*$C$10)</f>
        <v/>
      </c>
      <c r="AN975" s="61">
        <f>+AN974-IF(AN$18&gt;74,(AN974/AN$25)*$C$10)</f>
        <v/>
      </c>
      <c r="AO975" s="61">
        <f>+AO974-IF(AO$18&gt;74,(AO974/AO$25)*$C$10)</f>
        <v/>
      </c>
      <c r="AP975" s="61">
        <f>+AP974-IF(AP$18&gt;74,(AP974/AP$25)*$C$10)</f>
        <v/>
      </c>
      <c r="AQ975" s="61">
        <f>+AQ974-IF(AQ$18&gt;74,(AQ974/AQ$25)*$C$10)</f>
        <v/>
      </c>
      <c r="AR975" s="61">
        <f>+AR974-IF(AR$18&gt;74,(AR974/AR$25)*$C$10)</f>
        <v/>
      </c>
      <c r="AS975" s="61">
        <f>+AS974-IF(AS$18&gt;74,(AS974/AS$25)*$C$10)</f>
        <v/>
      </c>
      <c r="AT975" s="61">
        <f>+AT974-IF(AT$18&gt;74,(AT974/AT$25)*$C$10)</f>
        <v/>
      </c>
      <c r="AU975" s="61">
        <f>+AU974-IF(AU$18&gt;74,(AU974/AU$25)*$C$10)</f>
        <v/>
      </c>
      <c r="AV975" s="61">
        <f>+AV974-IF(AV$18&gt;74,(AV974/AV$25)*$C$10)</f>
        <v/>
      </c>
      <c r="AW975" s="61">
        <f>+AW974-IF(AW$18&gt;74,(AW974/AW$25)*$C$10)</f>
        <v/>
      </c>
      <c r="AX975" s="35">
        <f>IF(AW975&gt;0,1,0)</f>
        <v/>
      </c>
      <c r="AY975" s="35">
        <f>IF(AL975&gt;0,1,0)</f>
        <v/>
      </c>
      <c r="AZ975" s="35">
        <f>IF(AG975&gt;0,1,0)</f>
        <v/>
      </c>
      <c r="BA975" s="35">
        <f>IF(AB975&gt;0,1,0)</f>
        <v/>
      </c>
      <c r="BB975" s="35">
        <f>IF(W975&gt;0,1,0)</f>
        <v/>
      </c>
    </row>
    <row r="976">
      <c r="B976" s="154" t="inlineStr">
        <is>
          <t>trial 475</t>
        </is>
      </c>
      <c r="C976" s="155">
        <f>+start-C973</f>
        <v/>
      </c>
      <c r="D976" s="156">
        <f>IF((C976&lt;=0),0,((C976-D$24)*Stock*(_xlfn.NORM.INV(RAND(),stock_ave,stock_std))+(C976-D$24)*Bonds*(_xlfn.NORM.INV(RAND(),bond_ave,bond_std))+(C976-D$24)*cash*(_xlfn.NORM.INV(RAND(),cash_ave,cash_std))+(C976-D$24)))</f>
        <v/>
      </c>
      <c r="E976" s="156">
        <f>IF((D976&lt;=0),0,((D976-E$24)*Stock*(_xlfn.NORM.INV(RAND(),stock_ave,stock_std))+(D976-E$24)*Bonds*(_xlfn.NORM.INV(RAND(),bond_ave,bond_std))+(D976-E$24)*cash*(_xlfn.NORM.INV(RAND(),cash_ave,cash_std))+(D976-E$24)))</f>
        <v/>
      </c>
      <c r="F976" s="156">
        <f>IF((E976&lt;=0),0,((E976-F$24)*Stock*(_xlfn.NORM.INV(RAND(),stock_ave,stock_std))+(E976-F$24)*Bonds*(_xlfn.NORM.INV(RAND(),bond_ave,bond_std))+(E976-F$24)*cash*(_xlfn.NORM.INV(RAND(),cash_ave,cash_std))+(E976-F$24)))</f>
        <v/>
      </c>
      <c r="G976" s="156">
        <f>IF((F976&lt;=0),0,((F976-G$24)*Stock*(_xlfn.NORM.INV(RAND(),stock_ave,stock_std))+(F976-G$24)*Bonds*(_xlfn.NORM.INV(RAND(),bond_ave,bond_std))+(F976-G$24)*cash*(_xlfn.NORM.INV(RAND(),cash_ave,cash_std))+(F976-G$24)))</f>
        <v/>
      </c>
      <c r="H976" s="156">
        <f>IF((G976&lt;=0),0,((G976-H$24)*Stock*(_xlfn.NORM.INV(RAND(),stock_ave,stock_std))+(G976-H$24)*Bonds*(_xlfn.NORM.INV(RAND(),bond_ave,bond_std))+(G976-H$24)*cash*(_xlfn.NORM.INV(RAND(),cash_ave,cash_std))+(G976-H$24)))</f>
        <v/>
      </c>
      <c r="I976" s="156">
        <f>IF((H976&lt;=0),0,((H976-I$24)*Stock*(_xlfn.NORM.INV(RAND(),stock_ave,stock_std))+(H976-I$24)*Bonds*(_xlfn.NORM.INV(RAND(),bond_ave,bond_std))+(H976-I$24)*cash*(_xlfn.NORM.INV(RAND(),cash_ave,cash_std))+(H976-I$24)))</f>
        <v/>
      </c>
      <c r="J976" s="156">
        <f>IF((I976&lt;=0),0,((I976-J$24)*Stock*(_xlfn.NORM.INV(RAND(),stock_ave,stock_std))+(I976-J$24)*Bonds*(_xlfn.NORM.INV(RAND(),bond_ave,bond_std))+(I976-J$24)*cash*(_xlfn.NORM.INV(RAND(),cash_ave,cash_std))+(I976-J$24)))</f>
        <v/>
      </c>
      <c r="K976" s="156">
        <f>IF((J976&lt;=0),0,((J976-K$24)*Stock*(_xlfn.NORM.INV(RAND(),stock_ave,stock_std))+(J976-K$24)*Bonds*(_xlfn.NORM.INV(RAND(),bond_ave,bond_std))+(J976-K$24)*cash*(_xlfn.NORM.INV(RAND(),cash_ave,cash_std))+(J976-K$24)))</f>
        <v/>
      </c>
      <c r="L976" s="156">
        <f>IF((K976&lt;=0),0,((K976-L$24)*Stock*(_xlfn.NORM.INV(RAND(),stock_ave,stock_std))+(K976-L$24)*Bonds*(_xlfn.NORM.INV(RAND(),bond_ave,bond_std))+(K976-L$24)*cash*(_xlfn.NORM.INV(RAND(),cash_ave,cash_std))+(K976-L$24)))</f>
        <v/>
      </c>
      <c r="M976" s="156">
        <f>IF((L976&lt;=0),0,((L976-M$24)*Stock*(_xlfn.NORM.INV(RAND(),stock_ave,stock_std))+(L976-M$24)*Bonds*(_xlfn.NORM.INV(RAND(),bond_ave,bond_std))+(L976-M$24)*cash*(_xlfn.NORM.INV(RAND(),cash_ave,cash_std))+(L976-M$24)))</f>
        <v/>
      </c>
      <c r="N976" s="156">
        <f>IF((M976&lt;=0),0,((M976-N$24)*Stock*(_xlfn.NORM.INV(RAND(),stock_ave,stock_std))+(M976-N$24)*Bonds*(_xlfn.NORM.INV(RAND(),bond_ave,bond_std))+(M976-N$24)*cash*(_xlfn.NORM.INV(RAND(),cash_ave,cash_std))+(M976-N$24)))</f>
        <v/>
      </c>
      <c r="O976" s="156">
        <f>IF((N976&lt;=0),0,((N976-O$24)*Stock*(_xlfn.NORM.INV(RAND(),stock_ave,stock_std))+(N976-O$24)*Bonds*(_xlfn.NORM.INV(RAND(),bond_ave,bond_std))+(N976-O$24)*cash*(_xlfn.NORM.INV(RAND(),cash_ave,cash_std))+(N976-O$24)))</f>
        <v/>
      </c>
      <c r="P976" s="156">
        <f>IF((O976&lt;=0),0,((O976-P$24)*Stock*(_xlfn.NORM.INV(RAND(),stock_ave,stock_std))+(O976-P$24)*Bonds*(_xlfn.NORM.INV(RAND(),bond_ave,bond_std))+(O976-P$24)*cash*(_xlfn.NORM.INV(RAND(),cash_ave,cash_std))+(O976-P$24)))</f>
        <v/>
      </c>
      <c r="Q976" s="156">
        <f>IF((P976&lt;=0),0,((P976-Q$24)*Stock*(_xlfn.NORM.INV(RAND(),stock_ave,stock_std))+(P976-Q$24)*Bonds*(_xlfn.NORM.INV(RAND(),bond_ave,bond_std))+(P976-Q$24)*cash*(_xlfn.NORM.INV(RAND(),cash_ave,cash_std))+(P976-Q$24)))</f>
        <v/>
      </c>
      <c r="R976" s="156">
        <f>IF((Q976&lt;=0),0,((Q976-R$24)*Stock*(_xlfn.NORM.INV(RAND(),stock_ave,stock_std))+(Q976-R$24)*Bonds*(_xlfn.NORM.INV(RAND(),bond_ave,bond_std))+(Q976-R$24)*cash*(_xlfn.NORM.INV(RAND(),cash_ave,cash_std))+(Q976-R$24)))</f>
        <v/>
      </c>
      <c r="S976" s="156">
        <f>IF((R976&lt;=0),0,((R976-S$24)*Stock*(_xlfn.NORM.INV(RAND(),stock_ave,stock_std))+(R976-S$24)*Bonds*(_xlfn.NORM.INV(RAND(),bond_ave,bond_std))+(R976-S$24)*cash*(_xlfn.NORM.INV(RAND(),cash_ave,cash_std))+(R976-S$24)))</f>
        <v/>
      </c>
      <c r="T976" s="156">
        <f>IF((S976&lt;=0),0,((S976-T$24)*Stock*(_xlfn.NORM.INV(RAND(),stock_ave,stock_std))+(S976-T$24)*Bonds*(_xlfn.NORM.INV(RAND(),bond_ave,bond_std))+(S976-T$24)*cash*(_xlfn.NORM.INV(RAND(),cash_ave,cash_std))+(S976-T$24)))</f>
        <v/>
      </c>
      <c r="U976" s="156">
        <f>IF((T976&lt;=0),0,((T976-U$24)*Stock*(_xlfn.NORM.INV(RAND(),stock_ave,stock_std))+(T976-U$24)*Bonds*(_xlfn.NORM.INV(RAND(),bond_ave,bond_std))+(T976-U$24)*cash*(_xlfn.NORM.INV(RAND(),cash_ave,cash_std))+(T976-U$24)))</f>
        <v/>
      </c>
      <c r="V976" s="156">
        <f>IF((U976&lt;=0),0,((U976-V$24)*Stock*(_xlfn.NORM.INV(RAND(),stock_ave,stock_std))+(U976-V$24)*Bonds*(_xlfn.NORM.INV(RAND(),bond_ave,bond_std))+(U976-V$24)*cash*(_xlfn.NORM.INV(RAND(),cash_ave,cash_std))+(U976-V$24)))</f>
        <v/>
      </c>
      <c r="W976" s="156">
        <f>IF((V976&lt;=0),0,((V976-W$24)*Stock*(_xlfn.NORM.INV(RAND(),stock_ave,stock_std))+(V976-W$24)*Bonds*(_xlfn.NORM.INV(RAND(),bond_ave,bond_std))+(V976-W$24)*cash*(_xlfn.NORM.INV(RAND(),cash_ave,cash_std))+(V976-W$24)))</f>
        <v/>
      </c>
      <c r="X976" s="156">
        <f>IF((W976&lt;=0),0,((W976-X$24)*Stock*(_xlfn.NORM.INV(RAND(),stock_ave,stock_std))+(W976-X$24)*Bonds*(_xlfn.NORM.INV(RAND(),bond_ave,bond_std))+(W976-X$24)*cash*(_xlfn.NORM.INV(RAND(),cash_ave,cash_std))+(W976-X$24)))</f>
        <v/>
      </c>
      <c r="Y976" s="156">
        <f>IF((X976&lt;=0),0,((X976-Y$24)*Stock*(_xlfn.NORM.INV(RAND(),stock_ave,stock_std))+(X976-Y$24)*Bonds*(_xlfn.NORM.INV(RAND(),bond_ave,bond_std))+(X976-Y$24)*cash*(_xlfn.NORM.INV(RAND(),cash_ave,cash_std))+(X976-Y$24)))</f>
        <v/>
      </c>
      <c r="Z976" s="156">
        <f>IF((Y976&lt;=0),0,((Y976-Z$24)*Stock*(_xlfn.NORM.INV(RAND(),stock_ave,stock_std))+(Y976-Z$24)*Bonds*(_xlfn.NORM.INV(RAND(),bond_ave,bond_std))+(Y976-Z$24)*cash*(_xlfn.NORM.INV(RAND(),cash_ave,cash_std))+(Y976-Z$24)))</f>
        <v/>
      </c>
      <c r="AA976" s="156">
        <f>IF((Z976&lt;=0),0,((Z976-AA$24)*Stock*(_xlfn.NORM.INV(RAND(),stock_ave,stock_std))+(Z976-AA$24)*Bonds*(_xlfn.NORM.INV(RAND(),bond_ave,bond_std))+(Z976-AA$24)*cash*(_xlfn.NORM.INV(RAND(),cash_ave,cash_std))+(Z976-AA$24)))</f>
        <v/>
      </c>
      <c r="AB976" s="156">
        <f>IF((AA976&lt;=0),0,((AA976-AB$24)*Stock*(_xlfn.NORM.INV(RAND(),stock_ave,stock_std))+(AA976-AB$24)*Bonds*(_xlfn.NORM.INV(RAND(),bond_ave,bond_std))+(AA976-AB$24)*cash*(_xlfn.NORM.INV(RAND(),cash_ave,cash_std))+(AA976-AB$24)))</f>
        <v/>
      </c>
      <c r="AC976" s="156">
        <f>IF((AB976&lt;=0),0,((AB976-AC$24)*Stock*(_xlfn.NORM.INV(RAND(),stock_ave,stock_std))+(AB976-AC$24)*Bonds*(_xlfn.NORM.INV(RAND(),bond_ave,bond_std))+(AB976-AC$24)*cash*(_xlfn.NORM.INV(RAND(),cash_ave,cash_std))+(AB976-AC$24)))</f>
        <v/>
      </c>
      <c r="AD976" s="156">
        <f>IF((AC976&lt;=0),0,((AC976-AD$24)*Stock*(_xlfn.NORM.INV(RAND(),stock_ave,stock_std))+(AC976-AD$24)*Bonds*(_xlfn.NORM.INV(RAND(),bond_ave,bond_std))+(AC976-AD$24)*cash*(_xlfn.NORM.INV(RAND(),cash_ave,cash_std))+(AC976-AD$24)))</f>
        <v/>
      </c>
      <c r="AE976" s="156">
        <f>IF((AD976&lt;=0),0,((AD976-AE$24)*Stock*(_xlfn.NORM.INV(RAND(),stock_ave,stock_std))+(AD976-AE$24)*Bonds*(_xlfn.NORM.INV(RAND(),bond_ave,bond_std))+(AD976-AE$24)*cash*(_xlfn.NORM.INV(RAND(),cash_ave,cash_std))+(AD976-AE$24)))</f>
        <v/>
      </c>
      <c r="AF976" s="156">
        <f>IF((AE976&lt;=0),0,((AE976-AF$24)*Stock*(_xlfn.NORM.INV(RAND(),stock_ave,stock_std))+(AE976-AF$24)*Bonds*(_xlfn.NORM.INV(RAND(),bond_ave,bond_std))+(AE976-AF$24)*cash*(_xlfn.NORM.INV(RAND(),cash_ave,cash_std))+(AE976-AF$24)))</f>
        <v/>
      </c>
      <c r="AG976" s="156">
        <f>IF((AF976&lt;=0),0,((AF976-AG$24)*Stock*(_xlfn.NORM.INV(RAND(),stock_ave,stock_std))+(AF976-AG$24)*Bonds*(_xlfn.NORM.INV(RAND(),bond_ave,bond_std))+(AF976-AG$24)*cash*(_xlfn.NORM.INV(RAND(),cash_ave,cash_std))+(AF976-AG$24)))</f>
        <v/>
      </c>
      <c r="AH976" s="156">
        <f>IF((AG976&lt;=0),0,((AG976-AH$24)*Stock*(_xlfn.NORM.INV(RAND(),stock_ave,stock_std))+(AG976-AH$24)*Bonds*(_xlfn.NORM.INV(RAND(),bond_ave,bond_std))+(AG976-AH$24)*cash*(_xlfn.NORM.INV(RAND(),cash_ave,cash_std))+(AG976-AH$24)))</f>
        <v/>
      </c>
      <c r="AI976" s="156">
        <f>IF((AH976&lt;=0),0,((AH976-AI$24)*Stock*(_xlfn.NORM.INV(RAND(),stock_ave,stock_std))+(AH976-AI$24)*Bonds*(_xlfn.NORM.INV(RAND(),bond_ave,bond_std))+(AH976-AI$24)*cash*(_xlfn.NORM.INV(RAND(),cash_ave,cash_std))+(AH976-AI$24)))</f>
        <v/>
      </c>
      <c r="AJ976" s="156">
        <f>IF((AI976&lt;=0),0,((AI976-AJ$24)*Stock*(_xlfn.NORM.INV(RAND(),stock_ave,stock_std))+(AI976-AJ$24)*Bonds*(_xlfn.NORM.INV(RAND(),bond_ave,bond_std))+(AI976-AJ$24)*cash*(_xlfn.NORM.INV(RAND(),cash_ave,cash_std))+(AI976-AJ$24)))</f>
        <v/>
      </c>
      <c r="AK976" s="156">
        <f>IF((AJ976&lt;=0),0,((AJ976-AK$24)*Stock*(_xlfn.NORM.INV(RAND(),stock_ave,stock_std))+(AJ976-AK$24)*Bonds*(_xlfn.NORM.INV(RAND(),bond_ave,bond_std))+(AJ976-AK$24)*cash*(_xlfn.NORM.INV(RAND(),cash_ave,cash_std))+(AJ976-AK$24)))</f>
        <v/>
      </c>
      <c r="AL976" s="156">
        <f>IF((AK976&lt;=0),0,((AK976-AL$24)*Stock*(_xlfn.NORM.INV(RAND(),stock_ave,stock_std))+(AK976-AL$24)*Bonds*(_xlfn.NORM.INV(RAND(),bond_ave,bond_std))+(AK976-AL$24)*cash*(_xlfn.NORM.INV(RAND(),cash_ave,cash_std))+(AK976-AL$24)))</f>
        <v/>
      </c>
      <c r="AM976" s="156">
        <f>IF((AL976&lt;=0),0,((AL976-AM$24)*Stock*(_xlfn.NORM.INV(RAND(),stock_ave,stock_std))+(AL976-AM$24)*Bonds*(_xlfn.NORM.INV(RAND(),bond_ave,bond_std))+(AL976-AM$24)*cash*(_xlfn.NORM.INV(RAND(),cash_ave,cash_std))+(AL976-AM$24)))</f>
        <v/>
      </c>
      <c r="AN976" s="156">
        <f>IF((AM976&lt;=0),0,((AM976-AN$24)*Stock*(_xlfn.NORM.INV(RAND(),stock_ave,stock_std))+(AM976-AN$24)*Bonds*(_xlfn.NORM.INV(RAND(),bond_ave,bond_std))+(AM976-AN$24)*cash*(_xlfn.NORM.INV(RAND(),cash_ave,cash_std))+(AM976-AN$24)))</f>
        <v/>
      </c>
      <c r="AO976" s="156">
        <f>IF((AN976&lt;=0),0,((AN976-AO$24)*Stock*(_xlfn.NORM.INV(RAND(),stock_ave,stock_std))+(AN976-AO$24)*Bonds*(_xlfn.NORM.INV(RAND(),bond_ave,bond_std))+(AN976-AO$24)*cash*(_xlfn.NORM.INV(RAND(),cash_ave,cash_std))+(AN976-AO$24)))</f>
        <v/>
      </c>
      <c r="AP976" s="156">
        <f>IF((AO976&lt;=0),0,((AO976-AP$24)*Stock*(_xlfn.NORM.INV(RAND(),stock_ave,stock_std))+(AO976-AP$24)*Bonds*(_xlfn.NORM.INV(RAND(),bond_ave,bond_std))+(AO976-AP$24)*cash*(_xlfn.NORM.INV(RAND(),cash_ave,cash_std))+(AO976-AP$24)))</f>
        <v/>
      </c>
      <c r="AQ976" s="156">
        <f>IF((AP976&lt;=0),0,((AP976-AQ$24)*Stock*(_xlfn.NORM.INV(RAND(),stock_ave,stock_std))+(AP976-AQ$24)*Bonds*(_xlfn.NORM.INV(RAND(),bond_ave,bond_std))+(AP976-AQ$24)*cash*(_xlfn.NORM.INV(RAND(),cash_ave,cash_std))+(AP976-AQ$24)))</f>
        <v/>
      </c>
      <c r="AR976" s="156">
        <f>IF((AQ976&lt;=0),0,((AQ976-AR$24)*Stock*(_xlfn.NORM.INV(RAND(),stock_ave,stock_std))+(AQ976-AR$24)*Bonds*(_xlfn.NORM.INV(RAND(),bond_ave,bond_std))+(AQ976-AR$24)*cash*(_xlfn.NORM.INV(RAND(),cash_ave,cash_std))+(AQ976-AR$24)))</f>
        <v/>
      </c>
      <c r="AS976" s="156">
        <f>IF((AR976&lt;=0),0,((AR976-AS$24)*Stock*(_xlfn.NORM.INV(RAND(),stock_ave,stock_std))+(AR976-AS$24)*Bonds*(_xlfn.NORM.INV(RAND(),bond_ave,bond_std))+(AR976-AS$24)*cash*(_xlfn.NORM.INV(RAND(),cash_ave,cash_std))+(AR976-AS$24)))</f>
        <v/>
      </c>
      <c r="AT976" s="156">
        <f>IF((AS976&lt;=0),0,((AS976-AT$24)*Stock*(_xlfn.NORM.INV(RAND(),stock_ave,stock_std))+(AS976-AT$24)*Bonds*(_xlfn.NORM.INV(RAND(),bond_ave,bond_std))+(AS976-AT$24)*cash*(_xlfn.NORM.INV(RAND(),cash_ave,cash_std))+(AS976-AT$24)))</f>
        <v/>
      </c>
      <c r="AU976" s="156">
        <f>IF((AT976&lt;=0),0,((AT976-AU$24)*Stock*(_xlfn.NORM.INV(RAND(),stock_ave,stock_std))+(AT976-AU$24)*Bonds*(_xlfn.NORM.INV(RAND(),bond_ave,bond_std))+(AT976-AU$24)*cash*(_xlfn.NORM.INV(RAND(),cash_ave,cash_std))+(AT976-AU$24)))</f>
        <v/>
      </c>
      <c r="AV976" s="156">
        <f>IF((AU976&lt;=0),0,((AU976-AV$24)*Stock*(_xlfn.NORM.INV(RAND(),stock_ave,stock_std))+(AU976-AV$24)*Bonds*(_xlfn.NORM.INV(RAND(),bond_ave,bond_std))+(AU976-AV$24)*cash*(_xlfn.NORM.INV(RAND(),cash_ave,cash_std))+(AU976-AV$24)))</f>
        <v/>
      </c>
      <c r="AW976" s="156">
        <f>IF((AV976&lt;=0),0,((AV976-AW$24)*Stock*(_xlfn.NORM.INV(RAND(),stock_ave,stock_std))+(AV976-AW$24)*Bonds*(_xlfn.NORM.INV(RAND(),bond_ave,bond_std))+(AV976-AW$24)*cash*(_xlfn.NORM.INV(RAND(),cash_ave,cash_std))+(AV976-AW$24)))</f>
        <v/>
      </c>
      <c r="AX976" s="159" t="n"/>
      <c r="AY976" s="159" t="n"/>
      <c r="AZ976" s="159" t="n"/>
      <c r="BA976" s="159" t="n"/>
      <c r="BB976" s="159" t="n"/>
    </row>
    <row r="977">
      <c r="C977" s="147" t="n"/>
      <c r="D977" s="61">
        <f>+D976-IF(D$18&gt;74,(D976/D$25)*$C$10)</f>
        <v/>
      </c>
      <c r="E977" s="61">
        <f>+E976-IF(E$18&gt;74,(E976/E$25)*$C$10)</f>
        <v/>
      </c>
      <c r="F977" s="61">
        <f>+F976-IF(F$18&gt;74,(F976/F$25)*$C$10)</f>
        <v/>
      </c>
      <c r="G977" s="61">
        <f>+G976-IF(G$18&gt;74,(G976/G$25)*$C$10)</f>
        <v/>
      </c>
      <c r="H977" s="61">
        <f>+H976-IF(H$18&gt;74,(H976/H$25)*$C$10)</f>
        <v/>
      </c>
      <c r="I977" s="61">
        <f>+I976-IF(I$18&gt;74,(I976/I$25)*$C$10)</f>
        <v/>
      </c>
      <c r="J977" s="61">
        <f>+J976-IF(J$18&gt;74,(J976/J$25)*$C$10)</f>
        <v/>
      </c>
      <c r="K977" s="61">
        <f>+K976-IF(K$18&gt;74,(K976/K$25)*$C$10)</f>
        <v/>
      </c>
      <c r="L977" s="61">
        <f>+L976-IF(L$18&gt;74,(L976/L$25)*$C$10)</f>
        <v/>
      </c>
      <c r="M977" s="61">
        <f>+M976-IF(M$18&gt;74,(M976/M$25)*$C$10)</f>
        <v/>
      </c>
      <c r="N977" s="61">
        <f>+N976-IF(N$18&gt;74,(N976/N$25)*$C$10)</f>
        <v/>
      </c>
      <c r="O977" s="61">
        <f>+O976-IF(O$18&gt;74,(O976/O$25)*$C$10)</f>
        <v/>
      </c>
      <c r="P977" s="61">
        <f>+P976-IF(P$18&gt;74,(P976/P$25)*$C$10)</f>
        <v/>
      </c>
      <c r="Q977" s="61">
        <f>+Q976-IF(Q$18&gt;74,(Q976/Q$25)*$C$10)</f>
        <v/>
      </c>
      <c r="R977" s="61">
        <f>+R976-IF(R$18&gt;74,(R976/R$25)*$C$10)</f>
        <v/>
      </c>
      <c r="S977" s="61">
        <f>+S976-IF(S$18&gt;74,(S976/S$25)*$C$10)</f>
        <v/>
      </c>
      <c r="T977" s="61">
        <f>+T976-IF(T$18&gt;74,(T976/T$25)*$C$10)</f>
        <v/>
      </c>
      <c r="U977" s="61">
        <f>+U976-IF(U$18&gt;74,(U976/U$25)*$C$10)</f>
        <v/>
      </c>
      <c r="V977" s="61">
        <f>+V976-IF(V$18&gt;74,(V976/V$25)*$C$10)</f>
        <v/>
      </c>
      <c r="W977" s="61">
        <f>+W976-IF(W$18&gt;74,(W976/W$25)*$C$10)</f>
        <v/>
      </c>
      <c r="X977" s="61">
        <f>+X976-IF(X$18&gt;74,(X976/X$25)*$C$10)</f>
        <v/>
      </c>
      <c r="Y977" s="61">
        <f>+Y976-IF(Y$18&gt;74,(Y976/Y$25)*$C$10)</f>
        <v/>
      </c>
      <c r="Z977" s="61">
        <f>+Z976-IF(Z$18&gt;74,(Z976/Z$25)*$C$10)</f>
        <v/>
      </c>
      <c r="AA977" s="61">
        <f>+AA976-IF(AA$18&gt;74,(AA976/AA$25)*$C$10)</f>
        <v/>
      </c>
      <c r="AB977" s="61">
        <f>+AB976-IF(AB$18&gt;74,(AB976/AB$25)*$C$10)</f>
        <v/>
      </c>
      <c r="AC977" s="61">
        <f>+AC976-IF(AC$18&gt;74,(AC976/AC$25)*$C$10)</f>
        <v/>
      </c>
      <c r="AD977" s="61">
        <f>+AD976-IF(AD$18&gt;74,(AD976/AD$25)*$C$10)</f>
        <v/>
      </c>
      <c r="AE977" s="61">
        <f>+AE976-IF(AE$18&gt;74,(AE976/AE$25)*$C$10)</f>
        <v/>
      </c>
      <c r="AF977" s="61">
        <f>+AF976-IF(AF$18&gt;74,(AF976/AF$25)*$C$10)</f>
        <v/>
      </c>
      <c r="AG977" s="61">
        <f>+AG976-IF(AG$18&gt;74,(AG976/AG$25)*$C$10)</f>
        <v/>
      </c>
      <c r="AH977" s="61">
        <f>+AH976-IF(AH$18&gt;74,(AH976/AH$25)*$C$10)</f>
        <v/>
      </c>
      <c r="AI977" s="61">
        <f>+AI976-IF(AI$18&gt;74,(AI976/AI$25)*$C$10)</f>
        <v/>
      </c>
      <c r="AJ977" s="61">
        <f>+AJ976-IF(AJ$18&gt;74,(AJ976/AJ$25)*$C$10)</f>
        <v/>
      </c>
      <c r="AK977" s="61">
        <f>+AK976-IF(AK$18&gt;74,(AK976/AK$25)*$C$10)</f>
        <v/>
      </c>
      <c r="AL977" s="61">
        <f>+AL976-IF(AL$18&gt;74,(AL976/AL$25)*$C$10)</f>
        <v/>
      </c>
      <c r="AM977" s="61">
        <f>+AM976-IF(AM$18&gt;74,(AM976/AM$25)*$C$10)</f>
        <v/>
      </c>
      <c r="AN977" s="61">
        <f>+AN976-IF(AN$18&gt;74,(AN976/AN$25)*$C$10)</f>
        <v/>
      </c>
      <c r="AO977" s="61">
        <f>+AO976-IF(AO$18&gt;74,(AO976/AO$25)*$C$10)</f>
        <v/>
      </c>
      <c r="AP977" s="61">
        <f>+AP976-IF(AP$18&gt;74,(AP976/AP$25)*$C$10)</f>
        <v/>
      </c>
      <c r="AQ977" s="61">
        <f>+AQ976-IF(AQ$18&gt;74,(AQ976/AQ$25)*$C$10)</f>
        <v/>
      </c>
      <c r="AR977" s="61">
        <f>+AR976-IF(AR$18&gt;74,(AR976/AR$25)*$C$10)</f>
        <v/>
      </c>
      <c r="AS977" s="61">
        <f>+AS976-IF(AS$18&gt;74,(AS976/AS$25)*$C$10)</f>
        <v/>
      </c>
      <c r="AT977" s="61">
        <f>+AT976-IF(AT$18&gt;74,(AT976/AT$25)*$C$10)</f>
        <v/>
      </c>
      <c r="AU977" s="61">
        <f>+AU976-IF(AU$18&gt;74,(AU976/AU$25)*$C$10)</f>
        <v/>
      </c>
      <c r="AV977" s="61">
        <f>+AV976-IF(AV$18&gt;74,(AV976/AV$25)*$C$10)</f>
        <v/>
      </c>
      <c r="AW977" s="61">
        <f>+AW976-IF(AW$18&gt;74,(AW976/AW$25)*$C$10)</f>
        <v/>
      </c>
      <c r="AX977" s="35">
        <f>IF(AW977&gt;0,1,0)</f>
        <v/>
      </c>
      <c r="AY977" s="35">
        <f>IF(AL977&gt;0,1,0)</f>
        <v/>
      </c>
      <c r="AZ977" s="35">
        <f>IF(AG977&gt;0,1,0)</f>
        <v/>
      </c>
      <c r="BA977" s="35">
        <f>IF(AB977&gt;0,1,0)</f>
        <v/>
      </c>
      <c r="BB977" s="35">
        <f>IF(W977&gt;0,1,0)</f>
        <v/>
      </c>
    </row>
    <row r="978">
      <c r="B978" s="154" t="inlineStr">
        <is>
          <t>trial 476</t>
        </is>
      </c>
      <c r="C978" s="155">
        <f>+start-C975</f>
        <v/>
      </c>
      <c r="D978" s="156">
        <f>IF((C978&lt;=0),0,((C978-D$24)*Stock*(_xlfn.NORM.INV(RAND(),stock_ave,stock_std))+(C978-D$24)*Bonds*(_xlfn.NORM.INV(RAND(),bond_ave,bond_std))+(C978-D$24)*cash*(_xlfn.NORM.INV(RAND(),cash_ave,cash_std))+(C978-D$24)))</f>
        <v/>
      </c>
      <c r="E978" s="156">
        <f>IF((D978&lt;=0),0,((D978-E$24)*Stock*(_xlfn.NORM.INV(RAND(),stock_ave,stock_std))+(D978-E$24)*Bonds*(_xlfn.NORM.INV(RAND(),bond_ave,bond_std))+(D978-E$24)*cash*(_xlfn.NORM.INV(RAND(),cash_ave,cash_std))+(D978-E$24)))</f>
        <v/>
      </c>
      <c r="F978" s="156">
        <f>IF((E978&lt;=0),0,((E978-F$24)*Stock*(_xlfn.NORM.INV(RAND(),stock_ave,stock_std))+(E978-F$24)*Bonds*(_xlfn.NORM.INV(RAND(),bond_ave,bond_std))+(E978-F$24)*cash*(_xlfn.NORM.INV(RAND(),cash_ave,cash_std))+(E978-F$24)))</f>
        <v/>
      </c>
      <c r="G978" s="156">
        <f>IF((F978&lt;=0),0,((F978-G$24)*Stock*(_xlfn.NORM.INV(RAND(),stock_ave,stock_std))+(F978-G$24)*Bonds*(_xlfn.NORM.INV(RAND(),bond_ave,bond_std))+(F978-G$24)*cash*(_xlfn.NORM.INV(RAND(),cash_ave,cash_std))+(F978-G$24)))</f>
        <v/>
      </c>
      <c r="H978" s="156">
        <f>IF((G978&lt;=0),0,((G978-H$24)*Stock*(_xlfn.NORM.INV(RAND(),stock_ave,stock_std))+(G978-H$24)*Bonds*(_xlfn.NORM.INV(RAND(),bond_ave,bond_std))+(G978-H$24)*cash*(_xlfn.NORM.INV(RAND(),cash_ave,cash_std))+(G978-H$24)))</f>
        <v/>
      </c>
      <c r="I978" s="156">
        <f>IF((H978&lt;=0),0,((H978-I$24)*Stock*(_xlfn.NORM.INV(RAND(),stock_ave,stock_std))+(H978-I$24)*Bonds*(_xlfn.NORM.INV(RAND(),bond_ave,bond_std))+(H978-I$24)*cash*(_xlfn.NORM.INV(RAND(),cash_ave,cash_std))+(H978-I$24)))</f>
        <v/>
      </c>
      <c r="J978" s="156">
        <f>IF((I978&lt;=0),0,((I978-J$24)*Stock*(_xlfn.NORM.INV(RAND(),stock_ave,stock_std))+(I978-J$24)*Bonds*(_xlfn.NORM.INV(RAND(),bond_ave,bond_std))+(I978-J$24)*cash*(_xlfn.NORM.INV(RAND(),cash_ave,cash_std))+(I978-J$24)))</f>
        <v/>
      </c>
      <c r="K978" s="156">
        <f>IF((J978&lt;=0),0,((J978-K$24)*Stock*(_xlfn.NORM.INV(RAND(),stock_ave,stock_std))+(J978-K$24)*Bonds*(_xlfn.NORM.INV(RAND(),bond_ave,bond_std))+(J978-K$24)*cash*(_xlfn.NORM.INV(RAND(),cash_ave,cash_std))+(J978-K$24)))</f>
        <v/>
      </c>
      <c r="L978" s="156">
        <f>IF((K978&lt;=0),0,((K978-L$24)*Stock*(_xlfn.NORM.INV(RAND(),stock_ave,stock_std))+(K978-L$24)*Bonds*(_xlfn.NORM.INV(RAND(),bond_ave,bond_std))+(K978-L$24)*cash*(_xlfn.NORM.INV(RAND(),cash_ave,cash_std))+(K978-L$24)))</f>
        <v/>
      </c>
      <c r="M978" s="156">
        <f>IF((L978&lt;=0),0,((L978-M$24)*Stock*(_xlfn.NORM.INV(RAND(),stock_ave,stock_std))+(L978-M$24)*Bonds*(_xlfn.NORM.INV(RAND(),bond_ave,bond_std))+(L978-M$24)*cash*(_xlfn.NORM.INV(RAND(),cash_ave,cash_std))+(L978-M$24)))</f>
        <v/>
      </c>
      <c r="N978" s="156">
        <f>IF((M978&lt;=0),0,((M978-N$24)*Stock*(_xlfn.NORM.INV(RAND(),stock_ave,stock_std))+(M978-N$24)*Bonds*(_xlfn.NORM.INV(RAND(),bond_ave,bond_std))+(M978-N$24)*cash*(_xlfn.NORM.INV(RAND(),cash_ave,cash_std))+(M978-N$24)))</f>
        <v/>
      </c>
      <c r="O978" s="156">
        <f>IF((N978&lt;=0),0,((N978-O$24)*Stock*(_xlfn.NORM.INV(RAND(),stock_ave,stock_std))+(N978-O$24)*Bonds*(_xlfn.NORM.INV(RAND(),bond_ave,bond_std))+(N978-O$24)*cash*(_xlfn.NORM.INV(RAND(),cash_ave,cash_std))+(N978-O$24)))</f>
        <v/>
      </c>
      <c r="P978" s="156">
        <f>IF((O978&lt;=0),0,((O978-P$24)*Stock*(_xlfn.NORM.INV(RAND(),stock_ave,stock_std))+(O978-P$24)*Bonds*(_xlfn.NORM.INV(RAND(),bond_ave,bond_std))+(O978-P$24)*cash*(_xlfn.NORM.INV(RAND(),cash_ave,cash_std))+(O978-P$24)))</f>
        <v/>
      </c>
      <c r="Q978" s="156">
        <f>IF((P978&lt;=0),0,((P978-Q$24)*Stock*(_xlfn.NORM.INV(RAND(),stock_ave,stock_std))+(P978-Q$24)*Bonds*(_xlfn.NORM.INV(RAND(),bond_ave,bond_std))+(P978-Q$24)*cash*(_xlfn.NORM.INV(RAND(),cash_ave,cash_std))+(P978-Q$24)))</f>
        <v/>
      </c>
      <c r="R978" s="156">
        <f>IF((Q978&lt;=0),0,((Q978-R$24)*Stock*(_xlfn.NORM.INV(RAND(),stock_ave,stock_std))+(Q978-R$24)*Bonds*(_xlfn.NORM.INV(RAND(),bond_ave,bond_std))+(Q978-R$24)*cash*(_xlfn.NORM.INV(RAND(),cash_ave,cash_std))+(Q978-R$24)))</f>
        <v/>
      </c>
      <c r="S978" s="156">
        <f>IF((R978&lt;=0),0,((R978-S$24)*Stock*(_xlfn.NORM.INV(RAND(),stock_ave,stock_std))+(R978-S$24)*Bonds*(_xlfn.NORM.INV(RAND(),bond_ave,bond_std))+(R978-S$24)*cash*(_xlfn.NORM.INV(RAND(),cash_ave,cash_std))+(R978-S$24)))</f>
        <v/>
      </c>
      <c r="T978" s="156">
        <f>IF((S978&lt;=0),0,((S978-T$24)*Stock*(_xlfn.NORM.INV(RAND(),stock_ave,stock_std))+(S978-T$24)*Bonds*(_xlfn.NORM.INV(RAND(),bond_ave,bond_std))+(S978-T$24)*cash*(_xlfn.NORM.INV(RAND(),cash_ave,cash_std))+(S978-T$24)))</f>
        <v/>
      </c>
      <c r="U978" s="156">
        <f>IF((T978&lt;=0),0,((T978-U$24)*Stock*(_xlfn.NORM.INV(RAND(),stock_ave,stock_std))+(T978-U$24)*Bonds*(_xlfn.NORM.INV(RAND(),bond_ave,bond_std))+(T978-U$24)*cash*(_xlfn.NORM.INV(RAND(),cash_ave,cash_std))+(T978-U$24)))</f>
        <v/>
      </c>
      <c r="V978" s="156">
        <f>IF((U978&lt;=0),0,((U978-V$24)*Stock*(_xlfn.NORM.INV(RAND(),stock_ave,stock_std))+(U978-V$24)*Bonds*(_xlfn.NORM.INV(RAND(),bond_ave,bond_std))+(U978-V$24)*cash*(_xlfn.NORM.INV(RAND(),cash_ave,cash_std))+(U978-V$24)))</f>
        <v/>
      </c>
      <c r="W978" s="156">
        <f>IF((V978&lt;=0),0,((V978-W$24)*Stock*(_xlfn.NORM.INV(RAND(),stock_ave,stock_std))+(V978-W$24)*Bonds*(_xlfn.NORM.INV(RAND(),bond_ave,bond_std))+(V978-W$24)*cash*(_xlfn.NORM.INV(RAND(),cash_ave,cash_std))+(V978-W$24)))</f>
        <v/>
      </c>
      <c r="X978" s="156">
        <f>IF((W978&lt;=0),0,((W978-X$24)*Stock*(_xlfn.NORM.INV(RAND(),stock_ave,stock_std))+(W978-X$24)*Bonds*(_xlfn.NORM.INV(RAND(),bond_ave,bond_std))+(W978-X$24)*cash*(_xlfn.NORM.INV(RAND(),cash_ave,cash_std))+(W978-X$24)))</f>
        <v/>
      </c>
      <c r="Y978" s="156">
        <f>IF((X978&lt;=0),0,((X978-Y$24)*Stock*(_xlfn.NORM.INV(RAND(),stock_ave,stock_std))+(X978-Y$24)*Bonds*(_xlfn.NORM.INV(RAND(),bond_ave,bond_std))+(X978-Y$24)*cash*(_xlfn.NORM.INV(RAND(),cash_ave,cash_std))+(X978-Y$24)))</f>
        <v/>
      </c>
      <c r="Z978" s="156">
        <f>IF((Y978&lt;=0),0,((Y978-Z$24)*Stock*(_xlfn.NORM.INV(RAND(),stock_ave,stock_std))+(Y978-Z$24)*Bonds*(_xlfn.NORM.INV(RAND(),bond_ave,bond_std))+(Y978-Z$24)*cash*(_xlfn.NORM.INV(RAND(),cash_ave,cash_std))+(Y978-Z$24)))</f>
        <v/>
      </c>
      <c r="AA978" s="156">
        <f>IF((Z978&lt;=0),0,((Z978-AA$24)*Stock*(_xlfn.NORM.INV(RAND(),stock_ave,stock_std))+(Z978-AA$24)*Bonds*(_xlfn.NORM.INV(RAND(),bond_ave,bond_std))+(Z978-AA$24)*cash*(_xlfn.NORM.INV(RAND(),cash_ave,cash_std))+(Z978-AA$24)))</f>
        <v/>
      </c>
      <c r="AB978" s="156">
        <f>IF((AA978&lt;=0),0,((AA978-AB$24)*Stock*(_xlfn.NORM.INV(RAND(),stock_ave,stock_std))+(AA978-AB$24)*Bonds*(_xlfn.NORM.INV(RAND(),bond_ave,bond_std))+(AA978-AB$24)*cash*(_xlfn.NORM.INV(RAND(),cash_ave,cash_std))+(AA978-AB$24)))</f>
        <v/>
      </c>
      <c r="AC978" s="156">
        <f>IF((AB978&lt;=0),0,((AB978-AC$24)*Stock*(_xlfn.NORM.INV(RAND(),stock_ave,stock_std))+(AB978-AC$24)*Bonds*(_xlfn.NORM.INV(RAND(),bond_ave,bond_std))+(AB978-AC$24)*cash*(_xlfn.NORM.INV(RAND(),cash_ave,cash_std))+(AB978-AC$24)))</f>
        <v/>
      </c>
      <c r="AD978" s="156">
        <f>IF((AC978&lt;=0),0,((AC978-AD$24)*Stock*(_xlfn.NORM.INV(RAND(),stock_ave,stock_std))+(AC978-AD$24)*Bonds*(_xlfn.NORM.INV(RAND(),bond_ave,bond_std))+(AC978-AD$24)*cash*(_xlfn.NORM.INV(RAND(),cash_ave,cash_std))+(AC978-AD$24)))</f>
        <v/>
      </c>
      <c r="AE978" s="156">
        <f>IF((AD978&lt;=0),0,((AD978-AE$24)*Stock*(_xlfn.NORM.INV(RAND(),stock_ave,stock_std))+(AD978-AE$24)*Bonds*(_xlfn.NORM.INV(RAND(),bond_ave,bond_std))+(AD978-AE$24)*cash*(_xlfn.NORM.INV(RAND(),cash_ave,cash_std))+(AD978-AE$24)))</f>
        <v/>
      </c>
      <c r="AF978" s="156">
        <f>IF((AE978&lt;=0),0,((AE978-AF$24)*Stock*(_xlfn.NORM.INV(RAND(),stock_ave,stock_std))+(AE978-AF$24)*Bonds*(_xlfn.NORM.INV(RAND(),bond_ave,bond_std))+(AE978-AF$24)*cash*(_xlfn.NORM.INV(RAND(),cash_ave,cash_std))+(AE978-AF$24)))</f>
        <v/>
      </c>
      <c r="AG978" s="156">
        <f>IF((AF978&lt;=0),0,((AF978-AG$24)*Stock*(_xlfn.NORM.INV(RAND(),stock_ave,stock_std))+(AF978-AG$24)*Bonds*(_xlfn.NORM.INV(RAND(),bond_ave,bond_std))+(AF978-AG$24)*cash*(_xlfn.NORM.INV(RAND(),cash_ave,cash_std))+(AF978-AG$24)))</f>
        <v/>
      </c>
      <c r="AH978" s="156">
        <f>IF((AG978&lt;=0),0,((AG978-AH$24)*Stock*(_xlfn.NORM.INV(RAND(),stock_ave,stock_std))+(AG978-AH$24)*Bonds*(_xlfn.NORM.INV(RAND(),bond_ave,bond_std))+(AG978-AH$24)*cash*(_xlfn.NORM.INV(RAND(),cash_ave,cash_std))+(AG978-AH$24)))</f>
        <v/>
      </c>
      <c r="AI978" s="156">
        <f>IF((AH978&lt;=0),0,((AH978-AI$24)*Stock*(_xlfn.NORM.INV(RAND(),stock_ave,stock_std))+(AH978-AI$24)*Bonds*(_xlfn.NORM.INV(RAND(),bond_ave,bond_std))+(AH978-AI$24)*cash*(_xlfn.NORM.INV(RAND(),cash_ave,cash_std))+(AH978-AI$24)))</f>
        <v/>
      </c>
      <c r="AJ978" s="156">
        <f>IF((AI978&lt;=0),0,((AI978-AJ$24)*Stock*(_xlfn.NORM.INV(RAND(),stock_ave,stock_std))+(AI978-AJ$24)*Bonds*(_xlfn.NORM.INV(RAND(),bond_ave,bond_std))+(AI978-AJ$24)*cash*(_xlfn.NORM.INV(RAND(),cash_ave,cash_std))+(AI978-AJ$24)))</f>
        <v/>
      </c>
      <c r="AK978" s="156">
        <f>IF((AJ978&lt;=0),0,((AJ978-AK$24)*Stock*(_xlfn.NORM.INV(RAND(),stock_ave,stock_std))+(AJ978-AK$24)*Bonds*(_xlfn.NORM.INV(RAND(),bond_ave,bond_std))+(AJ978-AK$24)*cash*(_xlfn.NORM.INV(RAND(),cash_ave,cash_std))+(AJ978-AK$24)))</f>
        <v/>
      </c>
      <c r="AL978" s="156">
        <f>IF((AK978&lt;=0),0,((AK978-AL$24)*Stock*(_xlfn.NORM.INV(RAND(),stock_ave,stock_std))+(AK978-AL$24)*Bonds*(_xlfn.NORM.INV(RAND(),bond_ave,bond_std))+(AK978-AL$24)*cash*(_xlfn.NORM.INV(RAND(),cash_ave,cash_std))+(AK978-AL$24)))</f>
        <v/>
      </c>
      <c r="AM978" s="156">
        <f>IF((AL978&lt;=0),0,((AL978-AM$24)*Stock*(_xlfn.NORM.INV(RAND(),stock_ave,stock_std))+(AL978-AM$24)*Bonds*(_xlfn.NORM.INV(RAND(),bond_ave,bond_std))+(AL978-AM$24)*cash*(_xlfn.NORM.INV(RAND(),cash_ave,cash_std))+(AL978-AM$24)))</f>
        <v/>
      </c>
      <c r="AN978" s="156">
        <f>IF((AM978&lt;=0),0,((AM978-AN$24)*Stock*(_xlfn.NORM.INV(RAND(),stock_ave,stock_std))+(AM978-AN$24)*Bonds*(_xlfn.NORM.INV(RAND(),bond_ave,bond_std))+(AM978-AN$24)*cash*(_xlfn.NORM.INV(RAND(),cash_ave,cash_std))+(AM978-AN$24)))</f>
        <v/>
      </c>
      <c r="AO978" s="156">
        <f>IF((AN978&lt;=0),0,((AN978-AO$24)*Stock*(_xlfn.NORM.INV(RAND(),stock_ave,stock_std))+(AN978-AO$24)*Bonds*(_xlfn.NORM.INV(RAND(),bond_ave,bond_std))+(AN978-AO$24)*cash*(_xlfn.NORM.INV(RAND(),cash_ave,cash_std))+(AN978-AO$24)))</f>
        <v/>
      </c>
      <c r="AP978" s="156">
        <f>IF((AO978&lt;=0),0,((AO978-AP$24)*Stock*(_xlfn.NORM.INV(RAND(),stock_ave,stock_std))+(AO978-AP$24)*Bonds*(_xlfn.NORM.INV(RAND(),bond_ave,bond_std))+(AO978-AP$24)*cash*(_xlfn.NORM.INV(RAND(),cash_ave,cash_std))+(AO978-AP$24)))</f>
        <v/>
      </c>
      <c r="AQ978" s="156">
        <f>IF((AP978&lt;=0),0,((AP978-AQ$24)*Stock*(_xlfn.NORM.INV(RAND(),stock_ave,stock_std))+(AP978-AQ$24)*Bonds*(_xlfn.NORM.INV(RAND(),bond_ave,bond_std))+(AP978-AQ$24)*cash*(_xlfn.NORM.INV(RAND(),cash_ave,cash_std))+(AP978-AQ$24)))</f>
        <v/>
      </c>
      <c r="AR978" s="156">
        <f>IF((AQ978&lt;=0),0,((AQ978-AR$24)*Stock*(_xlfn.NORM.INV(RAND(),stock_ave,stock_std))+(AQ978-AR$24)*Bonds*(_xlfn.NORM.INV(RAND(),bond_ave,bond_std))+(AQ978-AR$24)*cash*(_xlfn.NORM.INV(RAND(),cash_ave,cash_std))+(AQ978-AR$24)))</f>
        <v/>
      </c>
      <c r="AS978" s="156">
        <f>IF((AR978&lt;=0),0,((AR978-AS$24)*Stock*(_xlfn.NORM.INV(RAND(),stock_ave,stock_std))+(AR978-AS$24)*Bonds*(_xlfn.NORM.INV(RAND(),bond_ave,bond_std))+(AR978-AS$24)*cash*(_xlfn.NORM.INV(RAND(),cash_ave,cash_std))+(AR978-AS$24)))</f>
        <v/>
      </c>
      <c r="AT978" s="156">
        <f>IF((AS978&lt;=0),0,((AS978-AT$24)*Stock*(_xlfn.NORM.INV(RAND(),stock_ave,stock_std))+(AS978-AT$24)*Bonds*(_xlfn.NORM.INV(RAND(),bond_ave,bond_std))+(AS978-AT$24)*cash*(_xlfn.NORM.INV(RAND(),cash_ave,cash_std))+(AS978-AT$24)))</f>
        <v/>
      </c>
      <c r="AU978" s="156">
        <f>IF((AT978&lt;=0),0,((AT978-AU$24)*Stock*(_xlfn.NORM.INV(RAND(),stock_ave,stock_std))+(AT978-AU$24)*Bonds*(_xlfn.NORM.INV(RAND(),bond_ave,bond_std))+(AT978-AU$24)*cash*(_xlfn.NORM.INV(RAND(),cash_ave,cash_std))+(AT978-AU$24)))</f>
        <v/>
      </c>
      <c r="AV978" s="156">
        <f>IF((AU978&lt;=0),0,((AU978-AV$24)*Stock*(_xlfn.NORM.INV(RAND(),stock_ave,stock_std))+(AU978-AV$24)*Bonds*(_xlfn.NORM.INV(RAND(),bond_ave,bond_std))+(AU978-AV$24)*cash*(_xlfn.NORM.INV(RAND(),cash_ave,cash_std))+(AU978-AV$24)))</f>
        <v/>
      </c>
      <c r="AW978" s="156">
        <f>IF((AV978&lt;=0),0,((AV978-AW$24)*Stock*(_xlfn.NORM.INV(RAND(),stock_ave,stock_std))+(AV978-AW$24)*Bonds*(_xlfn.NORM.INV(RAND(),bond_ave,bond_std))+(AV978-AW$24)*cash*(_xlfn.NORM.INV(RAND(),cash_ave,cash_std))+(AV978-AW$24)))</f>
        <v/>
      </c>
      <c r="AX978" s="159" t="n"/>
      <c r="AY978" s="159" t="n"/>
      <c r="AZ978" s="159" t="n"/>
      <c r="BA978" s="159" t="n"/>
      <c r="BB978" s="159" t="n"/>
    </row>
    <row r="979">
      <c r="C979" s="147" t="n"/>
      <c r="D979" s="61">
        <f>+D978-IF(D$18&gt;74,(D978/D$25)*$C$10)</f>
        <v/>
      </c>
      <c r="E979" s="61">
        <f>+E978-IF(E$18&gt;74,(E978/E$25)*$C$10)</f>
        <v/>
      </c>
      <c r="F979" s="61">
        <f>+F978-IF(F$18&gt;74,(F978/F$25)*$C$10)</f>
        <v/>
      </c>
      <c r="G979" s="61">
        <f>+G978-IF(G$18&gt;74,(G978/G$25)*$C$10)</f>
        <v/>
      </c>
      <c r="H979" s="61">
        <f>+H978-IF(H$18&gt;74,(H978/H$25)*$C$10)</f>
        <v/>
      </c>
      <c r="I979" s="61">
        <f>+I978-IF(I$18&gt;74,(I978/I$25)*$C$10)</f>
        <v/>
      </c>
      <c r="J979" s="61">
        <f>+J978-IF(J$18&gt;74,(J978/J$25)*$C$10)</f>
        <v/>
      </c>
      <c r="K979" s="61">
        <f>+K978-IF(K$18&gt;74,(K978/K$25)*$C$10)</f>
        <v/>
      </c>
      <c r="L979" s="61">
        <f>+L978-IF(L$18&gt;74,(L978/L$25)*$C$10)</f>
        <v/>
      </c>
      <c r="M979" s="61">
        <f>+M978-IF(M$18&gt;74,(M978/M$25)*$C$10)</f>
        <v/>
      </c>
      <c r="N979" s="61">
        <f>+N978-IF(N$18&gt;74,(N978/N$25)*$C$10)</f>
        <v/>
      </c>
      <c r="O979" s="61">
        <f>+O978-IF(O$18&gt;74,(O978/O$25)*$C$10)</f>
        <v/>
      </c>
      <c r="P979" s="61">
        <f>+P978-IF(P$18&gt;74,(P978/P$25)*$C$10)</f>
        <v/>
      </c>
      <c r="Q979" s="61">
        <f>+Q978-IF(Q$18&gt;74,(Q978/Q$25)*$C$10)</f>
        <v/>
      </c>
      <c r="R979" s="61">
        <f>+R978-IF(R$18&gt;74,(R978/R$25)*$C$10)</f>
        <v/>
      </c>
      <c r="S979" s="61">
        <f>+S978-IF(S$18&gt;74,(S978/S$25)*$C$10)</f>
        <v/>
      </c>
      <c r="T979" s="61">
        <f>+T978-IF(T$18&gt;74,(T978/T$25)*$C$10)</f>
        <v/>
      </c>
      <c r="U979" s="61">
        <f>+U978-IF(U$18&gt;74,(U978/U$25)*$C$10)</f>
        <v/>
      </c>
      <c r="V979" s="61">
        <f>+V978-IF(V$18&gt;74,(V978/V$25)*$C$10)</f>
        <v/>
      </c>
      <c r="W979" s="61">
        <f>+W978-IF(W$18&gt;74,(W978/W$25)*$C$10)</f>
        <v/>
      </c>
      <c r="X979" s="61">
        <f>+X978-IF(X$18&gt;74,(X978/X$25)*$C$10)</f>
        <v/>
      </c>
      <c r="Y979" s="61">
        <f>+Y978-IF(Y$18&gt;74,(Y978/Y$25)*$C$10)</f>
        <v/>
      </c>
      <c r="Z979" s="61">
        <f>+Z978-IF(Z$18&gt;74,(Z978/Z$25)*$C$10)</f>
        <v/>
      </c>
      <c r="AA979" s="61">
        <f>+AA978-IF(AA$18&gt;74,(AA978/AA$25)*$C$10)</f>
        <v/>
      </c>
      <c r="AB979" s="61">
        <f>+AB978-IF(AB$18&gt;74,(AB978/AB$25)*$C$10)</f>
        <v/>
      </c>
      <c r="AC979" s="61">
        <f>+AC978-IF(AC$18&gt;74,(AC978/AC$25)*$C$10)</f>
        <v/>
      </c>
      <c r="AD979" s="61">
        <f>+AD978-IF(AD$18&gt;74,(AD978/AD$25)*$C$10)</f>
        <v/>
      </c>
      <c r="AE979" s="61">
        <f>+AE978-IF(AE$18&gt;74,(AE978/AE$25)*$C$10)</f>
        <v/>
      </c>
      <c r="AF979" s="61">
        <f>+AF978-IF(AF$18&gt;74,(AF978/AF$25)*$C$10)</f>
        <v/>
      </c>
      <c r="AG979" s="61">
        <f>+AG978-IF(AG$18&gt;74,(AG978/AG$25)*$C$10)</f>
        <v/>
      </c>
      <c r="AH979" s="61">
        <f>+AH978-IF(AH$18&gt;74,(AH978/AH$25)*$C$10)</f>
        <v/>
      </c>
      <c r="AI979" s="61">
        <f>+AI978-IF(AI$18&gt;74,(AI978/AI$25)*$C$10)</f>
        <v/>
      </c>
      <c r="AJ979" s="61">
        <f>+AJ978-IF(AJ$18&gt;74,(AJ978/AJ$25)*$C$10)</f>
        <v/>
      </c>
      <c r="AK979" s="61">
        <f>+AK978-IF(AK$18&gt;74,(AK978/AK$25)*$C$10)</f>
        <v/>
      </c>
      <c r="AL979" s="61">
        <f>+AL978-IF(AL$18&gt;74,(AL978/AL$25)*$C$10)</f>
        <v/>
      </c>
      <c r="AM979" s="61">
        <f>+AM978-IF(AM$18&gt;74,(AM978/AM$25)*$C$10)</f>
        <v/>
      </c>
      <c r="AN979" s="61">
        <f>+AN978-IF(AN$18&gt;74,(AN978/AN$25)*$C$10)</f>
        <v/>
      </c>
      <c r="AO979" s="61">
        <f>+AO978-IF(AO$18&gt;74,(AO978/AO$25)*$C$10)</f>
        <v/>
      </c>
      <c r="AP979" s="61">
        <f>+AP978-IF(AP$18&gt;74,(AP978/AP$25)*$C$10)</f>
        <v/>
      </c>
      <c r="AQ979" s="61">
        <f>+AQ978-IF(AQ$18&gt;74,(AQ978/AQ$25)*$C$10)</f>
        <v/>
      </c>
      <c r="AR979" s="61">
        <f>+AR978-IF(AR$18&gt;74,(AR978/AR$25)*$C$10)</f>
        <v/>
      </c>
      <c r="AS979" s="61">
        <f>+AS978-IF(AS$18&gt;74,(AS978/AS$25)*$C$10)</f>
        <v/>
      </c>
      <c r="AT979" s="61">
        <f>+AT978-IF(AT$18&gt;74,(AT978/AT$25)*$C$10)</f>
        <v/>
      </c>
      <c r="AU979" s="61">
        <f>+AU978-IF(AU$18&gt;74,(AU978/AU$25)*$C$10)</f>
        <v/>
      </c>
      <c r="AV979" s="61">
        <f>+AV978-IF(AV$18&gt;74,(AV978/AV$25)*$C$10)</f>
        <v/>
      </c>
      <c r="AW979" s="61">
        <f>+AW978-IF(AW$18&gt;74,(AW978/AW$25)*$C$10)</f>
        <v/>
      </c>
      <c r="AX979" s="35">
        <f>IF(AW979&gt;0,1,0)</f>
        <v/>
      </c>
      <c r="AY979" s="35">
        <f>IF(AL979&gt;0,1,0)</f>
        <v/>
      </c>
      <c r="AZ979" s="35">
        <f>IF(AG979&gt;0,1,0)</f>
        <v/>
      </c>
      <c r="BA979" s="35">
        <f>IF(AB979&gt;0,1,0)</f>
        <v/>
      </c>
      <c r="BB979" s="35">
        <f>IF(W979&gt;0,1,0)</f>
        <v/>
      </c>
    </row>
    <row r="980">
      <c r="B980" s="154" t="inlineStr">
        <is>
          <t>trial 477</t>
        </is>
      </c>
      <c r="C980" s="155">
        <f>+start-C977</f>
        <v/>
      </c>
      <c r="D980" s="156">
        <f>IF((C980&lt;=0),0,((C980-D$24)*Stock*(_xlfn.NORM.INV(RAND(),stock_ave,stock_std))+(C980-D$24)*Bonds*(_xlfn.NORM.INV(RAND(),bond_ave,bond_std))+(C980-D$24)*cash*(_xlfn.NORM.INV(RAND(),cash_ave,cash_std))+(C980-D$24)))</f>
        <v/>
      </c>
      <c r="E980" s="156">
        <f>IF((D980&lt;=0),0,((D980-E$24)*Stock*(_xlfn.NORM.INV(RAND(),stock_ave,stock_std))+(D980-E$24)*Bonds*(_xlfn.NORM.INV(RAND(),bond_ave,bond_std))+(D980-E$24)*cash*(_xlfn.NORM.INV(RAND(),cash_ave,cash_std))+(D980-E$24)))</f>
        <v/>
      </c>
      <c r="F980" s="156">
        <f>IF((E980&lt;=0),0,((E980-F$24)*Stock*(_xlfn.NORM.INV(RAND(),stock_ave,stock_std))+(E980-F$24)*Bonds*(_xlfn.NORM.INV(RAND(),bond_ave,bond_std))+(E980-F$24)*cash*(_xlfn.NORM.INV(RAND(),cash_ave,cash_std))+(E980-F$24)))</f>
        <v/>
      </c>
      <c r="G980" s="156">
        <f>IF((F980&lt;=0),0,((F980-G$24)*Stock*(_xlfn.NORM.INV(RAND(),stock_ave,stock_std))+(F980-G$24)*Bonds*(_xlfn.NORM.INV(RAND(),bond_ave,bond_std))+(F980-G$24)*cash*(_xlfn.NORM.INV(RAND(),cash_ave,cash_std))+(F980-G$24)))</f>
        <v/>
      </c>
      <c r="H980" s="156">
        <f>IF((G980&lt;=0),0,((G980-H$24)*Stock*(_xlfn.NORM.INV(RAND(),stock_ave,stock_std))+(G980-H$24)*Bonds*(_xlfn.NORM.INV(RAND(),bond_ave,bond_std))+(G980-H$24)*cash*(_xlfn.NORM.INV(RAND(),cash_ave,cash_std))+(G980-H$24)))</f>
        <v/>
      </c>
      <c r="I980" s="156">
        <f>IF((H980&lt;=0),0,((H980-I$24)*Stock*(_xlfn.NORM.INV(RAND(),stock_ave,stock_std))+(H980-I$24)*Bonds*(_xlfn.NORM.INV(RAND(),bond_ave,bond_std))+(H980-I$24)*cash*(_xlfn.NORM.INV(RAND(),cash_ave,cash_std))+(H980-I$24)))</f>
        <v/>
      </c>
      <c r="J980" s="156">
        <f>IF((I980&lt;=0),0,((I980-J$24)*Stock*(_xlfn.NORM.INV(RAND(),stock_ave,stock_std))+(I980-J$24)*Bonds*(_xlfn.NORM.INV(RAND(),bond_ave,bond_std))+(I980-J$24)*cash*(_xlfn.NORM.INV(RAND(),cash_ave,cash_std))+(I980-J$24)))</f>
        <v/>
      </c>
      <c r="K980" s="156">
        <f>IF((J980&lt;=0),0,((J980-K$24)*Stock*(_xlfn.NORM.INV(RAND(),stock_ave,stock_std))+(J980-K$24)*Bonds*(_xlfn.NORM.INV(RAND(),bond_ave,bond_std))+(J980-K$24)*cash*(_xlfn.NORM.INV(RAND(),cash_ave,cash_std))+(J980-K$24)))</f>
        <v/>
      </c>
      <c r="L980" s="156">
        <f>IF((K980&lt;=0),0,((K980-L$24)*Stock*(_xlfn.NORM.INV(RAND(),stock_ave,stock_std))+(K980-L$24)*Bonds*(_xlfn.NORM.INV(RAND(),bond_ave,bond_std))+(K980-L$24)*cash*(_xlfn.NORM.INV(RAND(),cash_ave,cash_std))+(K980-L$24)))</f>
        <v/>
      </c>
      <c r="M980" s="156">
        <f>IF((L980&lt;=0),0,((L980-M$24)*Stock*(_xlfn.NORM.INV(RAND(),stock_ave,stock_std))+(L980-M$24)*Bonds*(_xlfn.NORM.INV(RAND(),bond_ave,bond_std))+(L980-M$24)*cash*(_xlfn.NORM.INV(RAND(),cash_ave,cash_std))+(L980-M$24)))</f>
        <v/>
      </c>
      <c r="N980" s="156">
        <f>IF((M980&lt;=0),0,((M980-N$24)*Stock*(_xlfn.NORM.INV(RAND(),stock_ave,stock_std))+(M980-N$24)*Bonds*(_xlfn.NORM.INV(RAND(),bond_ave,bond_std))+(M980-N$24)*cash*(_xlfn.NORM.INV(RAND(),cash_ave,cash_std))+(M980-N$24)))</f>
        <v/>
      </c>
      <c r="O980" s="156">
        <f>IF((N980&lt;=0),0,((N980-O$24)*Stock*(_xlfn.NORM.INV(RAND(),stock_ave,stock_std))+(N980-O$24)*Bonds*(_xlfn.NORM.INV(RAND(),bond_ave,bond_std))+(N980-O$24)*cash*(_xlfn.NORM.INV(RAND(),cash_ave,cash_std))+(N980-O$24)))</f>
        <v/>
      </c>
      <c r="P980" s="156">
        <f>IF((O980&lt;=0),0,((O980-P$24)*Stock*(_xlfn.NORM.INV(RAND(),stock_ave,stock_std))+(O980-P$24)*Bonds*(_xlfn.NORM.INV(RAND(),bond_ave,bond_std))+(O980-P$24)*cash*(_xlfn.NORM.INV(RAND(),cash_ave,cash_std))+(O980-P$24)))</f>
        <v/>
      </c>
      <c r="Q980" s="156">
        <f>IF((P980&lt;=0),0,((P980-Q$24)*Stock*(_xlfn.NORM.INV(RAND(),stock_ave,stock_std))+(P980-Q$24)*Bonds*(_xlfn.NORM.INV(RAND(),bond_ave,bond_std))+(P980-Q$24)*cash*(_xlfn.NORM.INV(RAND(),cash_ave,cash_std))+(P980-Q$24)))</f>
        <v/>
      </c>
      <c r="R980" s="156">
        <f>IF((Q980&lt;=0),0,((Q980-R$24)*Stock*(_xlfn.NORM.INV(RAND(),stock_ave,stock_std))+(Q980-R$24)*Bonds*(_xlfn.NORM.INV(RAND(),bond_ave,bond_std))+(Q980-R$24)*cash*(_xlfn.NORM.INV(RAND(),cash_ave,cash_std))+(Q980-R$24)))</f>
        <v/>
      </c>
      <c r="S980" s="156">
        <f>IF((R980&lt;=0),0,((R980-S$24)*Stock*(_xlfn.NORM.INV(RAND(),stock_ave,stock_std))+(R980-S$24)*Bonds*(_xlfn.NORM.INV(RAND(),bond_ave,bond_std))+(R980-S$24)*cash*(_xlfn.NORM.INV(RAND(),cash_ave,cash_std))+(R980-S$24)))</f>
        <v/>
      </c>
      <c r="T980" s="156">
        <f>IF((S980&lt;=0),0,((S980-T$24)*Stock*(_xlfn.NORM.INV(RAND(),stock_ave,stock_std))+(S980-T$24)*Bonds*(_xlfn.NORM.INV(RAND(),bond_ave,bond_std))+(S980-T$24)*cash*(_xlfn.NORM.INV(RAND(),cash_ave,cash_std))+(S980-T$24)))</f>
        <v/>
      </c>
      <c r="U980" s="156">
        <f>IF((T980&lt;=0),0,((T980-U$24)*Stock*(_xlfn.NORM.INV(RAND(),stock_ave,stock_std))+(T980-U$24)*Bonds*(_xlfn.NORM.INV(RAND(),bond_ave,bond_std))+(T980-U$24)*cash*(_xlfn.NORM.INV(RAND(),cash_ave,cash_std))+(T980-U$24)))</f>
        <v/>
      </c>
      <c r="V980" s="156">
        <f>IF((U980&lt;=0),0,((U980-V$24)*Stock*(_xlfn.NORM.INV(RAND(),stock_ave,stock_std))+(U980-V$24)*Bonds*(_xlfn.NORM.INV(RAND(),bond_ave,bond_std))+(U980-V$24)*cash*(_xlfn.NORM.INV(RAND(),cash_ave,cash_std))+(U980-V$24)))</f>
        <v/>
      </c>
      <c r="W980" s="156">
        <f>IF((V980&lt;=0),0,((V980-W$24)*Stock*(_xlfn.NORM.INV(RAND(),stock_ave,stock_std))+(V980-W$24)*Bonds*(_xlfn.NORM.INV(RAND(),bond_ave,bond_std))+(V980-W$24)*cash*(_xlfn.NORM.INV(RAND(),cash_ave,cash_std))+(V980-W$24)))</f>
        <v/>
      </c>
      <c r="X980" s="156">
        <f>IF((W980&lt;=0),0,((W980-X$24)*Stock*(_xlfn.NORM.INV(RAND(),stock_ave,stock_std))+(W980-X$24)*Bonds*(_xlfn.NORM.INV(RAND(),bond_ave,bond_std))+(W980-X$24)*cash*(_xlfn.NORM.INV(RAND(),cash_ave,cash_std))+(W980-X$24)))</f>
        <v/>
      </c>
      <c r="Y980" s="156">
        <f>IF((X980&lt;=0),0,((X980-Y$24)*Stock*(_xlfn.NORM.INV(RAND(),stock_ave,stock_std))+(X980-Y$24)*Bonds*(_xlfn.NORM.INV(RAND(),bond_ave,bond_std))+(X980-Y$24)*cash*(_xlfn.NORM.INV(RAND(),cash_ave,cash_std))+(X980-Y$24)))</f>
        <v/>
      </c>
      <c r="Z980" s="156">
        <f>IF((Y980&lt;=0),0,((Y980-Z$24)*Stock*(_xlfn.NORM.INV(RAND(),stock_ave,stock_std))+(Y980-Z$24)*Bonds*(_xlfn.NORM.INV(RAND(),bond_ave,bond_std))+(Y980-Z$24)*cash*(_xlfn.NORM.INV(RAND(),cash_ave,cash_std))+(Y980-Z$24)))</f>
        <v/>
      </c>
      <c r="AA980" s="156">
        <f>IF((Z980&lt;=0),0,((Z980-AA$24)*Stock*(_xlfn.NORM.INV(RAND(),stock_ave,stock_std))+(Z980-AA$24)*Bonds*(_xlfn.NORM.INV(RAND(),bond_ave,bond_std))+(Z980-AA$24)*cash*(_xlfn.NORM.INV(RAND(),cash_ave,cash_std))+(Z980-AA$24)))</f>
        <v/>
      </c>
      <c r="AB980" s="156">
        <f>IF((AA980&lt;=0),0,((AA980-AB$24)*Stock*(_xlfn.NORM.INV(RAND(),stock_ave,stock_std))+(AA980-AB$24)*Bonds*(_xlfn.NORM.INV(RAND(),bond_ave,bond_std))+(AA980-AB$24)*cash*(_xlfn.NORM.INV(RAND(),cash_ave,cash_std))+(AA980-AB$24)))</f>
        <v/>
      </c>
      <c r="AC980" s="156">
        <f>IF((AB980&lt;=0),0,((AB980-AC$24)*Stock*(_xlfn.NORM.INV(RAND(),stock_ave,stock_std))+(AB980-AC$24)*Bonds*(_xlfn.NORM.INV(RAND(),bond_ave,bond_std))+(AB980-AC$24)*cash*(_xlfn.NORM.INV(RAND(),cash_ave,cash_std))+(AB980-AC$24)))</f>
        <v/>
      </c>
      <c r="AD980" s="156">
        <f>IF((AC980&lt;=0),0,((AC980-AD$24)*Stock*(_xlfn.NORM.INV(RAND(),stock_ave,stock_std))+(AC980-AD$24)*Bonds*(_xlfn.NORM.INV(RAND(),bond_ave,bond_std))+(AC980-AD$24)*cash*(_xlfn.NORM.INV(RAND(),cash_ave,cash_std))+(AC980-AD$24)))</f>
        <v/>
      </c>
      <c r="AE980" s="156">
        <f>IF((AD980&lt;=0),0,((AD980-AE$24)*Stock*(_xlfn.NORM.INV(RAND(),stock_ave,stock_std))+(AD980-AE$24)*Bonds*(_xlfn.NORM.INV(RAND(),bond_ave,bond_std))+(AD980-AE$24)*cash*(_xlfn.NORM.INV(RAND(),cash_ave,cash_std))+(AD980-AE$24)))</f>
        <v/>
      </c>
      <c r="AF980" s="156">
        <f>IF((AE980&lt;=0),0,((AE980-AF$24)*Stock*(_xlfn.NORM.INV(RAND(),stock_ave,stock_std))+(AE980-AF$24)*Bonds*(_xlfn.NORM.INV(RAND(),bond_ave,bond_std))+(AE980-AF$24)*cash*(_xlfn.NORM.INV(RAND(),cash_ave,cash_std))+(AE980-AF$24)))</f>
        <v/>
      </c>
      <c r="AG980" s="156">
        <f>IF((AF980&lt;=0),0,((AF980-AG$24)*Stock*(_xlfn.NORM.INV(RAND(),stock_ave,stock_std))+(AF980-AG$24)*Bonds*(_xlfn.NORM.INV(RAND(),bond_ave,bond_std))+(AF980-AG$24)*cash*(_xlfn.NORM.INV(RAND(),cash_ave,cash_std))+(AF980-AG$24)))</f>
        <v/>
      </c>
      <c r="AH980" s="156">
        <f>IF((AG980&lt;=0),0,((AG980-AH$24)*Stock*(_xlfn.NORM.INV(RAND(),stock_ave,stock_std))+(AG980-AH$24)*Bonds*(_xlfn.NORM.INV(RAND(),bond_ave,bond_std))+(AG980-AH$24)*cash*(_xlfn.NORM.INV(RAND(),cash_ave,cash_std))+(AG980-AH$24)))</f>
        <v/>
      </c>
      <c r="AI980" s="156">
        <f>IF((AH980&lt;=0),0,((AH980-AI$24)*Stock*(_xlfn.NORM.INV(RAND(),stock_ave,stock_std))+(AH980-AI$24)*Bonds*(_xlfn.NORM.INV(RAND(),bond_ave,bond_std))+(AH980-AI$24)*cash*(_xlfn.NORM.INV(RAND(),cash_ave,cash_std))+(AH980-AI$24)))</f>
        <v/>
      </c>
      <c r="AJ980" s="156">
        <f>IF((AI980&lt;=0),0,((AI980-AJ$24)*Stock*(_xlfn.NORM.INV(RAND(),stock_ave,stock_std))+(AI980-AJ$24)*Bonds*(_xlfn.NORM.INV(RAND(),bond_ave,bond_std))+(AI980-AJ$24)*cash*(_xlfn.NORM.INV(RAND(),cash_ave,cash_std))+(AI980-AJ$24)))</f>
        <v/>
      </c>
      <c r="AK980" s="156">
        <f>IF((AJ980&lt;=0),0,((AJ980-AK$24)*Stock*(_xlfn.NORM.INV(RAND(),stock_ave,stock_std))+(AJ980-AK$24)*Bonds*(_xlfn.NORM.INV(RAND(),bond_ave,bond_std))+(AJ980-AK$24)*cash*(_xlfn.NORM.INV(RAND(),cash_ave,cash_std))+(AJ980-AK$24)))</f>
        <v/>
      </c>
      <c r="AL980" s="156">
        <f>IF((AK980&lt;=0),0,((AK980-AL$24)*Stock*(_xlfn.NORM.INV(RAND(),stock_ave,stock_std))+(AK980-AL$24)*Bonds*(_xlfn.NORM.INV(RAND(),bond_ave,bond_std))+(AK980-AL$24)*cash*(_xlfn.NORM.INV(RAND(),cash_ave,cash_std))+(AK980-AL$24)))</f>
        <v/>
      </c>
      <c r="AM980" s="156">
        <f>IF((AL980&lt;=0),0,((AL980-AM$24)*Stock*(_xlfn.NORM.INV(RAND(),stock_ave,stock_std))+(AL980-AM$24)*Bonds*(_xlfn.NORM.INV(RAND(),bond_ave,bond_std))+(AL980-AM$24)*cash*(_xlfn.NORM.INV(RAND(),cash_ave,cash_std))+(AL980-AM$24)))</f>
        <v/>
      </c>
      <c r="AN980" s="156">
        <f>IF((AM980&lt;=0),0,((AM980-AN$24)*Stock*(_xlfn.NORM.INV(RAND(),stock_ave,stock_std))+(AM980-AN$24)*Bonds*(_xlfn.NORM.INV(RAND(),bond_ave,bond_std))+(AM980-AN$24)*cash*(_xlfn.NORM.INV(RAND(),cash_ave,cash_std))+(AM980-AN$24)))</f>
        <v/>
      </c>
      <c r="AO980" s="156">
        <f>IF((AN980&lt;=0),0,((AN980-AO$24)*Stock*(_xlfn.NORM.INV(RAND(),stock_ave,stock_std))+(AN980-AO$24)*Bonds*(_xlfn.NORM.INV(RAND(),bond_ave,bond_std))+(AN980-AO$24)*cash*(_xlfn.NORM.INV(RAND(),cash_ave,cash_std))+(AN980-AO$24)))</f>
        <v/>
      </c>
      <c r="AP980" s="156">
        <f>IF((AO980&lt;=0),0,((AO980-AP$24)*Stock*(_xlfn.NORM.INV(RAND(),stock_ave,stock_std))+(AO980-AP$24)*Bonds*(_xlfn.NORM.INV(RAND(),bond_ave,bond_std))+(AO980-AP$24)*cash*(_xlfn.NORM.INV(RAND(),cash_ave,cash_std))+(AO980-AP$24)))</f>
        <v/>
      </c>
      <c r="AQ980" s="156">
        <f>IF((AP980&lt;=0),0,((AP980-AQ$24)*Stock*(_xlfn.NORM.INV(RAND(),stock_ave,stock_std))+(AP980-AQ$24)*Bonds*(_xlfn.NORM.INV(RAND(),bond_ave,bond_std))+(AP980-AQ$24)*cash*(_xlfn.NORM.INV(RAND(),cash_ave,cash_std))+(AP980-AQ$24)))</f>
        <v/>
      </c>
      <c r="AR980" s="156">
        <f>IF((AQ980&lt;=0),0,((AQ980-AR$24)*Stock*(_xlfn.NORM.INV(RAND(),stock_ave,stock_std))+(AQ980-AR$24)*Bonds*(_xlfn.NORM.INV(RAND(),bond_ave,bond_std))+(AQ980-AR$24)*cash*(_xlfn.NORM.INV(RAND(),cash_ave,cash_std))+(AQ980-AR$24)))</f>
        <v/>
      </c>
      <c r="AS980" s="156">
        <f>IF((AR980&lt;=0),0,((AR980-AS$24)*Stock*(_xlfn.NORM.INV(RAND(),stock_ave,stock_std))+(AR980-AS$24)*Bonds*(_xlfn.NORM.INV(RAND(),bond_ave,bond_std))+(AR980-AS$24)*cash*(_xlfn.NORM.INV(RAND(),cash_ave,cash_std))+(AR980-AS$24)))</f>
        <v/>
      </c>
      <c r="AT980" s="156">
        <f>IF((AS980&lt;=0),0,((AS980-AT$24)*Stock*(_xlfn.NORM.INV(RAND(),stock_ave,stock_std))+(AS980-AT$24)*Bonds*(_xlfn.NORM.INV(RAND(),bond_ave,bond_std))+(AS980-AT$24)*cash*(_xlfn.NORM.INV(RAND(),cash_ave,cash_std))+(AS980-AT$24)))</f>
        <v/>
      </c>
      <c r="AU980" s="156">
        <f>IF((AT980&lt;=0),0,((AT980-AU$24)*Stock*(_xlfn.NORM.INV(RAND(),stock_ave,stock_std))+(AT980-AU$24)*Bonds*(_xlfn.NORM.INV(RAND(),bond_ave,bond_std))+(AT980-AU$24)*cash*(_xlfn.NORM.INV(RAND(),cash_ave,cash_std))+(AT980-AU$24)))</f>
        <v/>
      </c>
      <c r="AV980" s="156">
        <f>IF((AU980&lt;=0),0,((AU980-AV$24)*Stock*(_xlfn.NORM.INV(RAND(),stock_ave,stock_std))+(AU980-AV$24)*Bonds*(_xlfn.NORM.INV(RAND(),bond_ave,bond_std))+(AU980-AV$24)*cash*(_xlfn.NORM.INV(RAND(),cash_ave,cash_std))+(AU980-AV$24)))</f>
        <v/>
      </c>
      <c r="AW980" s="156">
        <f>IF((AV980&lt;=0),0,((AV980-AW$24)*Stock*(_xlfn.NORM.INV(RAND(),stock_ave,stock_std))+(AV980-AW$24)*Bonds*(_xlfn.NORM.INV(RAND(),bond_ave,bond_std))+(AV980-AW$24)*cash*(_xlfn.NORM.INV(RAND(),cash_ave,cash_std))+(AV980-AW$24)))</f>
        <v/>
      </c>
      <c r="AX980" s="159" t="n"/>
      <c r="AY980" s="159" t="n"/>
      <c r="AZ980" s="159" t="n"/>
      <c r="BA980" s="159" t="n"/>
      <c r="BB980" s="159" t="n"/>
    </row>
    <row r="981">
      <c r="C981" s="147" t="n"/>
      <c r="D981" s="61">
        <f>+D980-IF(D$18&gt;74,(D980/D$25)*$C$10)</f>
        <v/>
      </c>
      <c r="E981" s="61">
        <f>+E980-IF(E$18&gt;74,(E980/E$25)*$C$10)</f>
        <v/>
      </c>
      <c r="F981" s="61">
        <f>+F980-IF(F$18&gt;74,(F980/F$25)*$C$10)</f>
        <v/>
      </c>
      <c r="G981" s="61">
        <f>+G980-IF(G$18&gt;74,(G980/G$25)*$C$10)</f>
        <v/>
      </c>
      <c r="H981" s="61">
        <f>+H980-IF(H$18&gt;74,(H980/H$25)*$C$10)</f>
        <v/>
      </c>
      <c r="I981" s="61">
        <f>+I980-IF(I$18&gt;74,(I980/I$25)*$C$10)</f>
        <v/>
      </c>
      <c r="J981" s="61">
        <f>+J980-IF(J$18&gt;74,(J980/J$25)*$C$10)</f>
        <v/>
      </c>
      <c r="K981" s="61">
        <f>+K980-IF(K$18&gt;74,(K980/K$25)*$C$10)</f>
        <v/>
      </c>
      <c r="L981" s="61">
        <f>+L980-IF(L$18&gt;74,(L980/L$25)*$C$10)</f>
        <v/>
      </c>
      <c r="M981" s="61">
        <f>+M980-IF(M$18&gt;74,(M980/M$25)*$C$10)</f>
        <v/>
      </c>
      <c r="N981" s="61">
        <f>+N980-IF(N$18&gt;74,(N980/N$25)*$C$10)</f>
        <v/>
      </c>
      <c r="O981" s="61">
        <f>+O980-IF(O$18&gt;74,(O980/O$25)*$C$10)</f>
        <v/>
      </c>
      <c r="P981" s="61">
        <f>+P980-IF(P$18&gt;74,(P980/P$25)*$C$10)</f>
        <v/>
      </c>
      <c r="Q981" s="61">
        <f>+Q980-IF(Q$18&gt;74,(Q980/Q$25)*$C$10)</f>
        <v/>
      </c>
      <c r="R981" s="61">
        <f>+R980-IF(R$18&gt;74,(R980/R$25)*$C$10)</f>
        <v/>
      </c>
      <c r="S981" s="61">
        <f>+S980-IF(S$18&gt;74,(S980/S$25)*$C$10)</f>
        <v/>
      </c>
      <c r="T981" s="61">
        <f>+T980-IF(T$18&gt;74,(T980/T$25)*$C$10)</f>
        <v/>
      </c>
      <c r="U981" s="61">
        <f>+U980-IF(U$18&gt;74,(U980/U$25)*$C$10)</f>
        <v/>
      </c>
      <c r="V981" s="61">
        <f>+V980-IF(V$18&gt;74,(V980/V$25)*$C$10)</f>
        <v/>
      </c>
      <c r="W981" s="61">
        <f>+W980-IF(W$18&gt;74,(W980/W$25)*$C$10)</f>
        <v/>
      </c>
      <c r="X981" s="61">
        <f>+X980-IF(X$18&gt;74,(X980/X$25)*$C$10)</f>
        <v/>
      </c>
      <c r="Y981" s="61">
        <f>+Y980-IF(Y$18&gt;74,(Y980/Y$25)*$C$10)</f>
        <v/>
      </c>
      <c r="Z981" s="61">
        <f>+Z980-IF(Z$18&gt;74,(Z980/Z$25)*$C$10)</f>
        <v/>
      </c>
      <c r="AA981" s="61">
        <f>+AA980-IF(AA$18&gt;74,(AA980/AA$25)*$C$10)</f>
        <v/>
      </c>
      <c r="AB981" s="61">
        <f>+AB980-IF(AB$18&gt;74,(AB980/AB$25)*$C$10)</f>
        <v/>
      </c>
      <c r="AC981" s="61">
        <f>+AC980-IF(AC$18&gt;74,(AC980/AC$25)*$C$10)</f>
        <v/>
      </c>
      <c r="AD981" s="61">
        <f>+AD980-IF(AD$18&gt;74,(AD980/AD$25)*$C$10)</f>
        <v/>
      </c>
      <c r="AE981" s="61">
        <f>+AE980-IF(AE$18&gt;74,(AE980/AE$25)*$C$10)</f>
        <v/>
      </c>
      <c r="AF981" s="61">
        <f>+AF980-IF(AF$18&gt;74,(AF980/AF$25)*$C$10)</f>
        <v/>
      </c>
      <c r="AG981" s="61">
        <f>+AG980-IF(AG$18&gt;74,(AG980/AG$25)*$C$10)</f>
        <v/>
      </c>
      <c r="AH981" s="61">
        <f>+AH980-IF(AH$18&gt;74,(AH980/AH$25)*$C$10)</f>
        <v/>
      </c>
      <c r="AI981" s="61">
        <f>+AI980-IF(AI$18&gt;74,(AI980/AI$25)*$C$10)</f>
        <v/>
      </c>
      <c r="AJ981" s="61">
        <f>+AJ980-IF(AJ$18&gt;74,(AJ980/AJ$25)*$C$10)</f>
        <v/>
      </c>
      <c r="AK981" s="61">
        <f>+AK980-IF(AK$18&gt;74,(AK980/AK$25)*$C$10)</f>
        <v/>
      </c>
      <c r="AL981" s="61">
        <f>+AL980-IF(AL$18&gt;74,(AL980/AL$25)*$C$10)</f>
        <v/>
      </c>
      <c r="AM981" s="61">
        <f>+AM980-IF(AM$18&gt;74,(AM980/AM$25)*$C$10)</f>
        <v/>
      </c>
      <c r="AN981" s="61">
        <f>+AN980-IF(AN$18&gt;74,(AN980/AN$25)*$C$10)</f>
        <v/>
      </c>
      <c r="AO981" s="61">
        <f>+AO980-IF(AO$18&gt;74,(AO980/AO$25)*$C$10)</f>
        <v/>
      </c>
      <c r="AP981" s="61">
        <f>+AP980-IF(AP$18&gt;74,(AP980/AP$25)*$C$10)</f>
        <v/>
      </c>
      <c r="AQ981" s="61">
        <f>+AQ980-IF(AQ$18&gt;74,(AQ980/AQ$25)*$C$10)</f>
        <v/>
      </c>
      <c r="AR981" s="61">
        <f>+AR980-IF(AR$18&gt;74,(AR980/AR$25)*$C$10)</f>
        <v/>
      </c>
      <c r="AS981" s="61">
        <f>+AS980-IF(AS$18&gt;74,(AS980/AS$25)*$C$10)</f>
        <v/>
      </c>
      <c r="AT981" s="61">
        <f>+AT980-IF(AT$18&gt;74,(AT980/AT$25)*$C$10)</f>
        <v/>
      </c>
      <c r="AU981" s="61">
        <f>+AU980-IF(AU$18&gt;74,(AU980/AU$25)*$C$10)</f>
        <v/>
      </c>
      <c r="AV981" s="61">
        <f>+AV980-IF(AV$18&gt;74,(AV980/AV$25)*$C$10)</f>
        <v/>
      </c>
      <c r="AW981" s="61">
        <f>+AW980-IF(AW$18&gt;74,(AW980/AW$25)*$C$10)</f>
        <v/>
      </c>
      <c r="AX981" s="35">
        <f>IF(AW981&gt;0,1,0)</f>
        <v/>
      </c>
      <c r="AY981" s="35">
        <f>IF(AL981&gt;0,1,0)</f>
        <v/>
      </c>
      <c r="AZ981" s="35">
        <f>IF(AG981&gt;0,1,0)</f>
        <v/>
      </c>
      <c r="BA981" s="35">
        <f>IF(AB981&gt;0,1,0)</f>
        <v/>
      </c>
      <c r="BB981" s="35">
        <f>IF(W981&gt;0,1,0)</f>
        <v/>
      </c>
    </row>
    <row r="982">
      <c r="B982" s="154" t="inlineStr">
        <is>
          <t>trial 478</t>
        </is>
      </c>
      <c r="C982" s="155">
        <f>+start-C979</f>
        <v/>
      </c>
      <c r="D982" s="156">
        <f>IF((C982&lt;=0),0,((C982-D$24)*Stock*(_xlfn.NORM.INV(RAND(),stock_ave,stock_std))+(C982-D$24)*Bonds*(_xlfn.NORM.INV(RAND(),bond_ave,bond_std))+(C982-D$24)*cash*(_xlfn.NORM.INV(RAND(),cash_ave,cash_std))+(C982-D$24)))</f>
        <v/>
      </c>
      <c r="E982" s="156">
        <f>IF((D982&lt;=0),0,((D982-E$24)*Stock*(_xlfn.NORM.INV(RAND(),stock_ave,stock_std))+(D982-E$24)*Bonds*(_xlfn.NORM.INV(RAND(),bond_ave,bond_std))+(D982-E$24)*cash*(_xlfn.NORM.INV(RAND(),cash_ave,cash_std))+(D982-E$24)))</f>
        <v/>
      </c>
      <c r="F982" s="156">
        <f>IF((E982&lt;=0),0,((E982-F$24)*Stock*(_xlfn.NORM.INV(RAND(),stock_ave,stock_std))+(E982-F$24)*Bonds*(_xlfn.NORM.INV(RAND(),bond_ave,bond_std))+(E982-F$24)*cash*(_xlfn.NORM.INV(RAND(),cash_ave,cash_std))+(E982-F$24)))</f>
        <v/>
      </c>
      <c r="G982" s="156">
        <f>IF((F982&lt;=0),0,((F982-G$24)*Stock*(_xlfn.NORM.INV(RAND(),stock_ave,stock_std))+(F982-G$24)*Bonds*(_xlfn.NORM.INV(RAND(),bond_ave,bond_std))+(F982-G$24)*cash*(_xlfn.NORM.INV(RAND(),cash_ave,cash_std))+(F982-G$24)))</f>
        <v/>
      </c>
      <c r="H982" s="156">
        <f>IF((G982&lt;=0),0,((G982-H$24)*Stock*(_xlfn.NORM.INV(RAND(),stock_ave,stock_std))+(G982-H$24)*Bonds*(_xlfn.NORM.INV(RAND(),bond_ave,bond_std))+(G982-H$24)*cash*(_xlfn.NORM.INV(RAND(),cash_ave,cash_std))+(G982-H$24)))</f>
        <v/>
      </c>
      <c r="I982" s="156">
        <f>IF((H982&lt;=0),0,((H982-I$24)*Stock*(_xlfn.NORM.INV(RAND(),stock_ave,stock_std))+(H982-I$24)*Bonds*(_xlfn.NORM.INV(RAND(),bond_ave,bond_std))+(H982-I$24)*cash*(_xlfn.NORM.INV(RAND(),cash_ave,cash_std))+(H982-I$24)))</f>
        <v/>
      </c>
      <c r="J982" s="156">
        <f>IF((I982&lt;=0),0,((I982-J$24)*Stock*(_xlfn.NORM.INV(RAND(),stock_ave,stock_std))+(I982-J$24)*Bonds*(_xlfn.NORM.INV(RAND(),bond_ave,bond_std))+(I982-J$24)*cash*(_xlfn.NORM.INV(RAND(),cash_ave,cash_std))+(I982-J$24)))</f>
        <v/>
      </c>
      <c r="K982" s="156">
        <f>IF((J982&lt;=0),0,((J982-K$24)*Stock*(_xlfn.NORM.INV(RAND(),stock_ave,stock_std))+(J982-K$24)*Bonds*(_xlfn.NORM.INV(RAND(),bond_ave,bond_std))+(J982-K$24)*cash*(_xlfn.NORM.INV(RAND(),cash_ave,cash_std))+(J982-K$24)))</f>
        <v/>
      </c>
      <c r="L982" s="156">
        <f>IF((K982&lt;=0),0,((K982-L$24)*Stock*(_xlfn.NORM.INV(RAND(),stock_ave,stock_std))+(K982-L$24)*Bonds*(_xlfn.NORM.INV(RAND(),bond_ave,bond_std))+(K982-L$24)*cash*(_xlfn.NORM.INV(RAND(),cash_ave,cash_std))+(K982-L$24)))</f>
        <v/>
      </c>
      <c r="M982" s="156">
        <f>IF((L982&lt;=0),0,((L982-M$24)*Stock*(_xlfn.NORM.INV(RAND(),stock_ave,stock_std))+(L982-M$24)*Bonds*(_xlfn.NORM.INV(RAND(),bond_ave,bond_std))+(L982-M$24)*cash*(_xlfn.NORM.INV(RAND(),cash_ave,cash_std))+(L982-M$24)))</f>
        <v/>
      </c>
      <c r="N982" s="156">
        <f>IF((M982&lt;=0),0,((M982-N$24)*Stock*(_xlfn.NORM.INV(RAND(),stock_ave,stock_std))+(M982-N$24)*Bonds*(_xlfn.NORM.INV(RAND(),bond_ave,bond_std))+(M982-N$24)*cash*(_xlfn.NORM.INV(RAND(),cash_ave,cash_std))+(M982-N$24)))</f>
        <v/>
      </c>
      <c r="O982" s="156">
        <f>IF((N982&lt;=0),0,((N982-O$24)*Stock*(_xlfn.NORM.INV(RAND(),stock_ave,stock_std))+(N982-O$24)*Bonds*(_xlfn.NORM.INV(RAND(),bond_ave,bond_std))+(N982-O$24)*cash*(_xlfn.NORM.INV(RAND(),cash_ave,cash_std))+(N982-O$24)))</f>
        <v/>
      </c>
      <c r="P982" s="156">
        <f>IF((O982&lt;=0),0,((O982-P$24)*Stock*(_xlfn.NORM.INV(RAND(),stock_ave,stock_std))+(O982-P$24)*Bonds*(_xlfn.NORM.INV(RAND(),bond_ave,bond_std))+(O982-P$24)*cash*(_xlfn.NORM.INV(RAND(),cash_ave,cash_std))+(O982-P$24)))</f>
        <v/>
      </c>
      <c r="Q982" s="156">
        <f>IF((P982&lt;=0),0,((P982-Q$24)*Stock*(_xlfn.NORM.INV(RAND(),stock_ave,stock_std))+(P982-Q$24)*Bonds*(_xlfn.NORM.INV(RAND(),bond_ave,bond_std))+(P982-Q$24)*cash*(_xlfn.NORM.INV(RAND(),cash_ave,cash_std))+(P982-Q$24)))</f>
        <v/>
      </c>
      <c r="R982" s="156">
        <f>IF((Q982&lt;=0),0,((Q982-R$24)*Stock*(_xlfn.NORM.INV(RAND(),stock_ave,stock_std))+(Q982-R$24)*Bonds*(_xlfn.NORM.INV(RAND(),bond_ave,bond_std))+(Q982-R$24)*cash*(_xlfn.NORM.INV(RAND(),cash_ave,cash_std))+(Q982-R$24)))</f>
        <v/>
      </c>
      <c r="S982" s="156">
        <f>IF((R982&lt;=0),0,((R982-S$24)*Stock*(_xlfn.NORM.INV(RAND(),stock_ave,stock_std))+(R982-S$24)*Bonds*(_xlfn.NORM.INV(RAND(),bond_ave,bond_std))+(R982-S$24)*cash*(_xlfn.NORM.INV(RAND(),cash_ave,cash_std))+(R982-S$24)))</f>
        <v/>
      </c>
      <c r="T982" s="156">
        <f>IF((S982&lt;=0),0,((S982-T$24)*Stock*(_xlfn.NORM.INV(RAND(),stock_ave,stock_std))+(S982-T$24)*Bonds*(_xlfn.NORM.INV(RAND(),bond_ave,bond_std))+(S982-T$24)*cash*(_xlfn.NORM.INV(RAND(),cash_ave,cash_std))+(S982-T$24)))</f>
        <v/>
      </c>
      <c r="U982" s="156">
        <f>IF((T982&lt;=0),0,((T982-U$24)*Stock*(_xlfn.NORM.INV(RAND(),stock_ave,stock_std))+(T982-U$24)*Bonds*(_xlfn.NORM.INV(RAND(),bond_ave,bond_std))+(T982-U$24)*cash*(_xlfn.NORM.INV(RAND(),cash_ave,cash_std))+(T982-U$24)))</f>
        <v/>
      </c>
      <c r="V982" s="156">
        <f>IF((U982&lt;=0),0,((U982-V$24)*Stock*(_xlfn.NORM.INV(RAND(),stock_ave,stock_std))+(U982-V$24)*Bonds*(_xlfn.NORM.INV(RAND(),bond_ave,bond_std))+(U982-V$24)*cash*(_xlfn.NORM.INV(RAND(),cash_ave,cash_std))+(U982-V$24)))</f>
        <v/>
      </c>
      <c r="W982" s="156">
        <f>IF((V982&lt;=0),0,((V982-W$24)*Stock*(_xlfn.NORM.INV(RAND(),stock_ave,stock_std))+(V982-W$24)*Bonds*(_xlfn.NORM.INV(RAND(),bond_ave,bond_std))+(V982-W$24)*cash*(_xlfn.NORM.INV(RAND(),cash_ave,cash_std))+(V982-W$24)))</f>
        <v/>
      </c>
      <c r="X982" s="156">
        <f>IF((W982&lt;=0),0,((W982-X$24)*Stock*(_xlfn.NORM.INV(RAND(),stock_ave,stock_std))+(W982-X$24)*Bonds*(_xlfn.NORM.INV(RAND(),bond_ave,bond_std))+(W982-X$24)*cash*(_xlfn.NORM.INV(RAND(),cash_ave,cash_std))+(W982-X$24)))</f>
        <v/>
      </c>
      <c r="Y982" s="156">
        <f>IF((X982&lt;=0),0,((X982-Y$24)*Stock*(_xlfn.NORM.INV(RAND(),stock_ave,stock_std))+(X982-Y$24)*Bonds*(_xlfn.NORM.INV(RAND(),bond_ave,bond_std))+(X982-Y$24)*cash*(_xlfn.NORM.INV(RAND(),cash_ave,cash_std))+(X982-Y$24)))</f>
        <v/>
      </c>
      <c r="Z982" s="156">
        <f>IF((Y982&lt;=0),0,((Y982-Z$24)*Stock*(_xlfn.NORM.INV(RAND(),stock_ave,stock_std))+(Y982-Z$24)*Bonds*(_xlfn.NORM.INV(RAND(),bond_ave,bond_std))+(Y982-Z$24)*cash*(_xlfn.NORM.INV(RAND(),cash_ave,cash_std))+(Y982-Z$24)))</f>
        <v/>
      </c>
      <c r="AA982" s="156">
        <f>IF((Z982&lt;=0),0,((Z982-AA$24)*Stock*(_xlfn.NORM.INV(RAND(),stock_ave,stock_std))+(Z982-AA$24)*Bonds*(_xlfn.NORM.INV(RAND(),bond_ave,bond_std))+(Z982-AA$24)*cash*(_xlfn.NORM.INV(RAND(),cash_ave,cash_std))+(Z982-AA$24)))</f>
        <v/>
      </c>
      <c r="AB982" s="156">
        <f>IF((AA982&lt;=0),0,((AA982-AB$24)*Stock*(_xlfn.NORM.INV(RAND(),stock_ave,stock_std))+(AA982-AB$24)*Bonds*(_xlfn.NORM.INV(RAND(),bond_ave,bond_std))+(AA982-AB$24)*cash*(_xlfn.NORM.INV(RAND(),cash_ave,cash_std))+(AA982-AB$24)))</f>
        <v/>
      </c>
      <c r="AC982" s="156">
        <f>IF((AB982&lt;=0),0,((AB982-AC$24)*Stock*(_xlfn.NORM.INV(RAND(),stock_ave,stock_std))+(AB982-AC$24)*Bonds*(_xlfn.NORM.INV(RAND(),bond_ave,bond_std))+(AB982-AC$24)*cash*(_xlfn.NORM.INV(RAND(),cash_ave,cash_std))+(AB982-AC$24)))</f>
        <v/>
      </c>
      <c r="AD982" s="156">
        <f>IF((AC982&lt;=0),0,((AC982-AD$24)*Stock*(_xlfn.NORM.INV(RAND(),stock_ave,stock_std))+(AC982-AD$24)*Bonds*(_xlfn.NORM.INV(RAND(),bond_ave,bond_std))+(AC982-AD$24)*cash*(_xlfn.NORM.INV(RAND(),cash_ave,cash_std))+(AC982-AD$24)))</f>
        <v/>
      </c>
      <c r="AE982" s="156">
        <f>IF((AD982&lt;=0),0,((AD982-AE$24)*Stock*(_xlfn.NORM.INV(RAND(),stock_ave,stock_std))+(AD982-AE$24)*Bonds*(_xlfn.NORM.INV(RAND(),bond_ave,bond_std))+(AD982-AE$24)*cash*(_xlfn.NORM.INV(RAND(),cash_ave,cash_std))+(AD982-AE$24)))</f>
        <v/>
      </c>
      <c r="AF982" s="156">
        <f>IF((AE982&lt;=0),0,((AE982-AF$24)*Stock*(_xlfn.NORM.INV(RAND(),stock_ave,stock_std))+(AE982-AF$24)*Bonds*(_xlfn.NORM.INV(RAND(),bond_ave,bond_std))+(AE982-AF$24)*cash*(_xlfn.NORM.INV(RAND(),cash_ave,cash_std))+(AE982-AF$24)))</f>
        <v/>
      </c>
      <c r="AG982" s="156">
        <f>IF((AF982&lt;=0),0,((AF982-AG$24)*Stock*(_xlfn.NORM.INV(RAND(),stock_ave,stock_std))+(AF982-AG$24)*Bonds*(_xlfn.NORM.INV(RAND(),bond_ave,bond_std))+(AF982-AG$24)*cash*(_xlfn.NORM.INV(RAND(),cash_ave,cash_std))+(AF982-AG$24)))</f>
        <v/>
      </c>
      <c r="AH982" s="156">
        <f>IF((AG982&lt;=0),0,((AG982-AH$24)*Stock*(_xlfn.NORM.INV(RAND(),stock_ave,stock_std))+(AG982-AH$24)*Bonds*(_xlfn.NORM.INV(RAND(),bond_ave,bond_std))+(AG982-AH$24)*cash*(_xlfn.NORM.INV(RAND(),cash_ave,cash_std))+(AG982-AH$24)))</f>
        <v/>
      </c>
      <c r="AI982" s="156">
        <f>IF((AH982&lt;=0),0,((AH982-AI$24)*Stock*(_xlfn.NORM.INV(RAND(),stock_ave,stock_std))+(AH982-AI$24)*Bonds*(_xlfn.NORM.INV(RAND(),bond_ave,bond_std))+(AH982-AI$24)*cash*(_xlfn.NORM.INV(RAND(),cash_ave,cash_std))+(AH982-AI$24)))</f>
        <v/>
      </c>
      <c r="AJ982" s="156">
        <f>IF((AI982&lt;=0),0,((AI982-AJ$24)*Stock*(_xlfn.NORM.INV(RAND(),stock_ave,stock_std))+(AI982-AJ$24)*Bonds*(_xlfn.NORM.INV(RAND(),bond_ave,bond_std))+(AI982-AJ$24)*cash*(_xlfn.NORM.INV(RAND(),cash_ave,cash_std))+(AI982-AJ$24)))</f>
        <v/>
      </c>
      <c r="AK982" s="156">
        <f>IF((AJ982&lt;=0),0,((AJ982-AK$24)*Stock*(_xlfn.NORM.INV(RAND(),stock_ave,stock_std))+(AJ982-AK$24)*Bonds*(_xlfn.NORM.INV(RAND(),bond_ave,bond_std))+(AJ982-AK$24)*cash*(_xlfn.NORM.INV(RAND(),cash_ave,cash_std))+(AJ982-AK$24)))</f>
        <v/>
      </c>
      <c r="AL982" s="156">
        <f>IF((AK982&lt;=0),0,((AK982-AL$24)*Stock*(_xlfn.NORM.INV(RAND(),stock_ave,stock_std))+(AK982-AL$24)*Bonds*(_xlfn.NORM.INV(RAND(),bond_ave,bond_std))+(AK982-AL$24)*cash*(_xlfn.NORM.INV(RAND(),cash_ave,cash_std))+(AK982-AL$24)))</f>
        <v/>
      </c>
      <c r="AM982" s="156">
        <f>IF((AL982&lt;=0),0,((AL982-AM$24)*Stock*(_xlfn.NORM.INV(RAND(),stock_ave,stock_std))+(AL982-AM$24)*Bonds*(_xlfn.NORM.INV(RAND(),bond_ave,bond_std))+(AL982-AM$24)*cash*(_xlfn.NORM.INV(RAND(),cash_ave,cash_std))+(AL982-AM$24)))</f>
        <v/>
      </c>
      <c r="AN982" s="156">
        <f>IF((AM982&lt;=0),0,((AM982-AN$24)*Stock*(_xlfn.NORM.INV(RAND(),stock_ave,stock_std))+(AM982-AN$24)*Bonds*(_xlfn.NORM.INV(RAND(),bond_ave,bond_std))+(AM982-AN$24)*cash*(_xlfn.NORM.INV(RAND(),cash_ave,cash_std))+(AM982-AN$24)))</f>
        <v/>
      </c>
      <c r="AO982" s="156">
        <f>IF((AN982&lt;=0),0,((AN982-AO$24)*Stock*(_xlfn.NORM.INV(RAND(),stock_ave,stock_std))+(AN982-AO$24)*Bonds*(_xlfn.NORM.INV(RAND(),bond_ave,bond_std))+(AN982-AO$24)*cash*(_xlfn.NORM.INV(RAND(),cash_ave,cash_std))+(AN982-AO$24)))</f>
        <v/>
      </c>
      <c r="AP982" s="156">
        <f>IF((AO982&lt;=0),0,((AO982-AP$24)*Stock*(_xlfn.NORM.INV(RAND(),stock_ave,stock_std))+(AO982-AP$24)*Bonds*(_xlfn.NORM.INV(RAND(),bond_ave,bond_std))+(AO982-AP$24)*cash*(_xlfn.NORM.INV(RAND(),cash_ave,cash_std))+(AO982-AP$24)))</f>
        <v/>
      </c>
      <c r="AQ982" s="156">
        <f>IF((AP982&lt;=0),0,((AP982-AQ$24)*Stock*(_xlfn.NORM.INV(RAND(),stock_ave,stock_std))+(AP982-AQ$24)*Bonds*(_xlfn.NORM.INV(RAND(),bond_ave,bond_std))+(AP982-AQ$24)*cash*(_xlfn.NORM.INV(RAND(),cash_ave,cash_std))+(AP982-AQ$24)))</f>
        <v/>
      </c>
      <c r="AR982" s="156">
        <f>IF((AQ982&lt;=0),0,((AQ982-AR$24)*Stock*(_xlfn.NORM.INV(RAND(),stock_ave,stock_std))+(AQ982-AR$24)*Bonds*(_xlfn.NORM.INV(RAND(),bond_ave,bond_std))+(AQ982-AR$24)*cash*(_xlfn.NORM.INV(RAND(),cash_ave,cash_std))+(AQ982-AR$24)))</f>
        <v/>
      </c>
      <c r="AS982" s="156">
        <f>IF((AR982&lt;=0),0,((AR982-AS$24)*Stock*(_xlfn.NORM.INV(RAND(),stock_ave,stock_std))+(AR982-AS$24)*Bonds*(_xlfn.NORM.INV(RAND(),bond_ave,bond_std))+(AR982-AS$24)*cash*(_xlfn.NORM.INV(RAND(),cash_ave,cash_std))+(AR982-AS$24)))</f>
        <v/>
      </c>
      <c r="AT982" s="156">
        <f>IF((AS982&lt;=0),0,((AS982-AT$24)*Stock*(_xlfn.NORM.INV(RAND(),stock_ave,stock_std))+(AS982-AT$24)*Bonds*(_xlfn.NORM.INV(RAND(),bond_ave,bond_std))+(AS982-AT$24)*cash*(_xlfn.NORM.INV(RAND(),cash_ave,cash_std))+(AS982-AT$24)))</f>
        <v/>
      </c>
      <c r="AU982" s="156">
        <f>IF((AT982&lt;=0),0,((AT982-AU$24)*Stock*(_xlfn.NORM.INV(RAND(),stock_ave,stock_std))+(AT982-AU$24)*Bonds*(_xlfn.NORM.INV(RAND(),bond_ave,bond_std))+(AT982-AU$24)*cash*(_xlfn.NORM.INV(RAND(),cash_ave,cash_std))+(AT982-AU$24)))</f>
        <v/>
      </c>
      <c r="AV982" s="156">
        <f>IF((AU982&lt;=0),0,((AU982-AV$24)*Stock*(_xlfn.NORM.INV(RAND(),stock_ave,stock_std))+(AU982-AV$24)*Bonds*(_xlfn.NORM.INV(RAND(),bond_ave,bond_std))+(AU982-AV$24)*cash*(_xlfn.NORM.INV(RAND(),cash_ave,cash_std))+(AU982-AV$24)))</f>
        <v/>
      </c>
      <c r="AW982" s="156">
        <f>IF((AV982&lt;=0),0,((AV982-AW$24)*Stock*(_xlfn.NORM.INV(RAND(),stock_ave,stock_std))+(AV982-AW$24)*Bonds*(_xlfn.NORM.INV(RAND(),bond_ave,bond_std))+(AV982-AW$24)*cash*(_xlfn.NORM.INV(RAND(),cash_ave,cash_std))+(AV982-AW$24)))</f>
        <v/>
      </c>
      <c r="AX982" s="159" t="n"/>
      <c r="AY982" s="159" t="n"/>
      <c r="AZ982" s="159" t="n"/>
      <c r="BA982" s="159" t="n"/>
      <c r="BB982" s="159" t="n"/>
    </row>
    <row r="983">
      <c r="C983" s="147" t="n"/>
      <c r="D983" s="61">
        <f>+D982-IF(D$18&gt;74,(D982/D$25)*$C$10)</f>
        <v/>
      </c>
      <c r="E983" s="61">
        <f>+E982-IF(E$18&gt;74,(E982/E$25)*$C$10)</f>
        <v/>
      </c>
      <c r="F983" s="61">
        <f>+F982-IF(F$18&gt;74,(F982/F$25)*$C$10)</f>
        <v/>
      </c>
      <c r="G983" s="61">
        <f>+G982-IF(G$18&gt;74,(G982/G$25)*$C$10)</f>
        <v/>
      </c>
      <c r="H983" s="61">
        <f>+H982-IF(H$18&gt;74,(H982/H$25)*$C$10)</f>
        <v/>
      </c>
      <c r="I983" s="61">
        <f>+I982-IF(I$18&gt;74,(I982/I$25)*$C$10)</f>
        <v/>
      </c>
      <c r="J983" s="61">
        <f>+J982-IF(J$18&gt;74,(J982/J$25)*$C$10)</f>
        <v/>
      </c>
      <c r="K983" s="61">
        <f>+K982-IF(K$18&gt;74,(K982/K$25)*$C$10)</f>
        <v/>
      </c>
      <c r="L983" s="61">
        <f>+L982-IF(L$18&gt;74,(L982/L$25)*$C$10)</f>
        <v/>
      </c>
      <c r="M983" s="61">
        <f>+M982-IF(M$18&gt;74,(M982/M$25)*$C$10)</f>
        <v/>
      </c>
      <c r="N983" s="61">
        <f>+N982-IF(N$18&gt;74,(N982/N$25)*$C$10)</f>
        <v/>
      </c>
      <c r="O983" s="61">
        <f>+O982-IF(O$18&gt;74,(O982/O$25)*$C$10)</f>
        <v/>
      </c>
      <c r="P983" s="61">
        <f>+P982-IF(P$18&gt;74,(P982/P$25)*$C$10)</f>
        <v/>
      </c>
      <c r="Q983" s="61">
        <f>+Q982-IF(Q$18&gt;74,(Q982/Q$25)*$C$10)</f>
        <v/>
      </c>
      <c r="R983" s="61">
        <f>+R982-IF(R$18&gt;74,(R982/R$25)*$C$10)</f>
        <v/>
      </c>
      <c r="S983" s="61">
        <f>+S982-IF(S$18&gt;74,(S982/S$25)*$C$10)</f>
        <v/>
      </c>
      <c r="T983" s="61">
        <f>+T982-IF(T$18&gt;74,(T982/T$25)*$C$10)</f>
        <v/>
      </c>
      <c r="U983" s="61">
        <f>+U982-IF(U$18&gt;74,(U982/U$25)*$C$10)</f>
        <v/>
      </c>
      <c r="V983" s="61">
        <f>+V982-IF(V$18&gt;74,(V982/V$25)*$C$10)</f>
        <v/>
      </c>
      <c r="W983" s="61">
        <f>+W982-IF(W$18&gt;74,(W982/W$25)*$C$10)</f>
        <v/>
      </c>
      <c r="X983" s="61">
        <f>+X982-IF(X$18&gt;74,(X982/X$25)*$C$10)</f>
        <v/>
      </c>
      <c r="Y983" s="61">
        <f>+Y982-IF(Y$18&gt;74,(Y982/Y$25)*$C$10)</f>
        <v/>
      </c>
      <c r="Z983" s="61">
        <f>+Z982-IF(Z$18&gt;74,(Z982/Z$25)*$C$10)</f>
        <v/>
      </c>
      <c r="AA983" s="61">
        <f>+AA982-IF(AA$18&gt;74,(AA982/AA$25)*$C$10)</f>
        <v/>
      </c>
      <c r="AB983" s="61">
        <f>+AB982-IF(AB$18&gt;74,(AB982/AB$25)*$C$10)</f>
        <v/>
      </c>
      <c r="AC983" s="61">
        <f>+AC982-IF(AC$18&gt;74,(AC982/AC$25)*$C$10)</f>
        <v/>
      </c>
      <c r="AD983" s="61">
        <f>+AD982-IF(AD$18&gt;74,(AD982/AD$25)*$C$10)</f>
        <v/>
      </c>
      <c r="AE983" s="61">
        <f>+AE982-IF(AE$18&gt;74,(AE982/AE$25)*$C$10)</f>
        <v/>
      </c>
      <c r="AF983" s="61">
        <f>+AF982-IF(AF$18&gt;74,(AF982/AF$25)*$C$10)</f>
        <v/>
      </c>
      <c r="AG983" s="61">
        <f>+AG982-IF(AG$18&gt;74,(AG982/AG$25)*$C$10)</f>
        <v/>
      </c>
      <c r="AH983" s="61">
        <f>+AH982-IF(AH$18&gt;74,(AH982/AH$25)*$C$10)</f>
        <v/>
      </c>
      <c r="AI983" s="61">
        <f>+AI982-IF(AI$18&gt;74,(AI982/AI$25)*$C$10)</f>
        <v/>
      </c>
      <c r="AJ983" s="61">
        <f>+AJ982-IF(AJ$18&gt;74,(AJ982/AJ$25)*$C$10)</f>
        <v/>
      </c>
      <c r="AK983" s="61">
        <f>+AK982-IF(AK$18&gt;74,(AK982/AK$25)*$C$10)</f>
        <v/>
      </c>
      <c r="AL983" s="61">
        <f>+AL982-IF(AL$18&gt;74,(AL982/AL$25)*$C$10)</f>
        <v/>
      </c>
      <c r="AM983" s="61">
        <f>+AM982-IF(AM$18&gt;74,(AM982/AM$25)*$C$10)</f>
        <v/>
      </c>
      <c r="AN983" s="61">
        <f>+AN982-IF(AN$18&gt;74,(AN982/AN$25)*$C$10)</f>
        <v/>
      </c>
      <c r="AO983" s="61">
        <f>+AO982-IF(AO$18&gt;74,(AO982/AO$25)*$C$10)</f>
        <v/>
      </c>
      <c r="AP983" s="61">
        <f>+AP982-IF(AP$18&gt;74,(AP982/AP$25)*$C$10)</f>
        <v/>
      </c>
      <c r="AQ983" s="61">
        <f>+AQ982-IF(AQ$18&gt;74,(AQ982/AQ$25)*$C$10)</f>
        <v/>
      </c>
      <c r="AR983" s="61">
        <f>+AR982-IF(AR$18&gt;74,(AR982/AR$25)*$C$10)</f>
        <v/>
      </c>
      <c r="AS983" s="61">
        <f>+AS982-IF(AS$18&gt;74,(AS982/AS$25)*$C$10)</f>
        <v/>
      </c>
      <c r="AT983" s="61">
        <f>+AT982-IF(AT$18&gt;74,(AT982/AT$25)*$C$10)</f>
        <v/>
      </c>
      <c r="AU983" s="61">
        <f>+AU982-IF(AU$18&gt;74,(AU982/AU$25)*$C$10)</f>
        <v/>
      </c>
      <c r="AV983" s="61">
        <f>+AV982-IF(AV$18&gt;74,(AV982/AV$25)*$C$10)</f>
        <v/>
      </c>
      <c r="AW983" s="61">
        <f>+AW982-IF(AW$18&gt;74,(AW982/AW$25)*$C$10)</f>
        <v/>
      </c>
      <c r="AX983" s="35">
        <f>IF(AW983&gt;0,1,0)</f>
        <v/>
      </c>
      <c r="AY983" s="35">
        <f>IF(AL983&gt;0,1,0)</f>
        <v/>
      </c>
      <c r="AZ983" s="35">
        <f>IF(AG983&gt;0,1,0)</f>
        <v/>
      </c>
      <c r="BA983" s="35">
        <f>IF(AB983&gt;0,1,0)</f>
        <v/>
      </c>
      <c r="BB983" s="35">
        <f>IF(W983&gt;0,1,0)</f>
        <v/>
      </c>
    </row>
    <row r="984">
      <c r="B984" s="154" t="inlineStr">
        <is>
          <t>trial 479</t>
        </is>
      </c>
      <c r="C984" s="155">
        <f>+start-C981</f>
        <v/>
      </c>
      <c r="D984" s="156">
        <f>IF((C984&lt;=0),0,((C984-D$24)*Stock*(_xlfn.NORM.INV(RAND(),stock_ave,stock_std))+(C984-D$24)*Bonds*(_xlfn.NORM.INV(RAND(),bond_ave,bond_std))+(C984-D$24)*cash*(_xlfn.NORM.INV(RAND(),cash_ave,cash_std))+(C984-D$24)))</f>
        <v/>
      </c>
      <c r="E984" s="156">
        <f>IF((D984&lt;=0),0,((D984-E$24)*Stock*(_xlfn.NORM.INV(RAND(),stock_ave,stock_std))+(D984-E$24)*Bonds*(_xlfn.NORM.INV(RAND(),bond_ave,bond_std))+(D984-E$24)*cash*(_xlfn.NORM.INV(RAND(),cash_ave,cash_std))+(D984-E$24)))</f>
        <v/>
      </c>
      <c r="F984" s="156">
        <f>IF((E984&lt;=0),0,((E984-F$24)*Stock*(_xlfn.NORM.INV(RAND(),stock_ave,stock_std))+(E984-F$24)*Bonds*(_xlfn.NORM.INV(RAND(),bond_ave,bond_std))+(E984-F$24)*cash*(_xlfn.NORM.INV(RAND(),cash_ave,cash_std))+(E984-F$24)))</f>
        <v/>
      </c>
      <c r="G984" s="156">
        <f>IF((F984&lt;=0),0,((F984-G$24)*Stock*(_xlfn.NORM.INV(RAND(),stock_ave,stock_std))+(F984-G$24)*Bonds*(_xlfn.NORM.INV(RAND(),bond_ave,bond_std))+(F984-G$24)*cash*(_xlfn.NORM.INV(RAND(),cash_ave,cash_std))+(F984-G$24)))</f>
        <v/>
      </c>
      <c r="H984" s="156">
        <f>IF((G984&lt;=0),0,((G984-H$24)*Stock*(_xlfn.NORM.INV(RAND(),stock_ave,stock_std))+(G984-H$24)*Bonds*(_xlfn.NORM.INV(RAND(),bond_ave,bond_std))+(G984-H$24)*cash*(_xlfn.NORM.INV(RAND(),cash_ave,cash_std))+(G984-H$24)))</f>
        <v/>
      </c>
      <c r="I984" s="156">
        <f>IF((H984&lt;=0),0,((H984-I$24)*Stock*(_xlfn.NORM.INV(RAND(),stock_ave,stock_std))+(H984-I$24)*Bonds*(_xlfn.NORM.INV(RAND(),bond_ave,bond_std))+(H984-I$24)*cash*(_xlfn.NORM.INV(RAND(),cash_ave,cash_std))+(H984-I$24)))</f>
        <v/>
      </c>
      <c r="J984" s="156">
        <f>IF((I984&lt;=0),0,((I984-J$24)*Stock*(_xlfn.NORM.INV(RAND(),stock_ave,stock_std))+(I984-J$24)*Bonds*(_xlfn.NORM.INV(RAND(),bond_ave,bond_std))+(I984-J$24)*cash*(_xlfn.NORM.INV(RAND(),cash_ave,cash_std))+(I984-J$24)))</f>
        <v/>
      </c>
      <c r="K984" s="156">
        <f>IF((J984&lt;=0),0,((J984-K$24)*Stock*(_xlfn.NORM.INV(RAND(),stock_ave,stock_std))+(J984-K$24)*Bonds*(_xlfn.NORM.INV(RAND(),bond_ave,bond_std))+(J984-K$24)*cash*(_xlfn.NORM.INV(RAND(),cash_ave,cash_std))+(J984-K$24)))</f>
        <v/>
      </c>
      <c r="L984" s="156">
        <f>IF((K984&lt;=0),0,((K984-L$24)*Stock*(_xlfn.NORM.INV(RAND(),stock_ave,stock_std))+(K984-L$24)*Bonds*(_xlfn.NORM.INV(RAND(),bond_ave,bond_std))+(K984-L$24)*cash*(_xlfn.NORM.INV(RAND(),cash_ave,cash_std))+(K984-L$24)))</f>
        <v/>
      </c>
      <c r="M984" s="156">
        <f>IF((L984&lt;=0),0,((L984-M$24)*Stock*(_xlfn.NORM.INV(RAND(),stock_ave,stock_std))+(L984-M$24)*Bonds*(_xlfn.NORM.INV(RAND(),bond_ave,bond_std))+(L984-M$24)*cash*(_xlfn.NORM.INV(RAND(),cash_ave,cash_std))+(L984-M$24)))</f>
        <v/>
      </c>
      <c r="N984" s="156">
        <f>IF((M984&lt;=0),0,((M984-N$24)*Stock*(_xlfn.NORM.INV(RAND(),stock_ave,stock_std))+(M984-N$24)*Bonds*(_xlfn.NORM.INV(RAND(),bond_ave,bond_std))+(M984-N$24)*cash*(_xlfn.NORM.INV(RAND(),cash_ave,cash_std))+(M984-N$24)))</f>
        <v/>
      </c>
      <c r="O984" s="156">
        <f>IF((N984&lt;=0),0,((N984-O$24)*Stock*(_xlfn.NORM.INV(RAND(),stock_ave,stock_std))+(N984-O$24)*Bonds*(_xlfn.NORM.INV(RAND(),bond_ave,bond_std))+(N984-O$24)*cash*(_xlfn.NORM.INV(RAND(),cash_ave,cash_std))+(N984-O$24)))</f>
        <v/>
      </c>
      <c r="P984" s="156">
        <f>IF((O984&lt;=0),0,((O984-P$24)*Stock*(_xlfn.NORM.INV(RAND(),stock_ave,stock_std))+(O984-P$24)*Bonds*(_xlfn.NORM.INV(RAND(),bond_ave,bond_std))+(O984-P$24)*cash*(_xlfn.NORM.INV(RAND(),cash_ave,cash_std))+(O984-P$24)))</f>
        <v/>
      </c>
      <c r="Q984" s="156">
        <f>IF((P984&lt;=0),0,((P984-Q$24)*Stock*(_xlfn.NORM.INV(RAND(),stock_ave,stock_std))+(P984-Q$24)*Bonds*(_xlfn.NORM.INV(RAND(),bond_ave,bond_std))+(P984-Q$24)*cash*(_xlfn.NORM.INV(RAND(),cash_ave,cash_std))+(P984-Q$24)))</f>
        <v/>
      </c>
      <c r="R984" s="156">
        <f>IF((Q984&lt;=0),0,((Q984-R$24)*Stock*(_xlfn.NORM.INV(RAND(),stock_ave,stock_std))+(Q984-R$24)*Bonds*(_xlfn.NORM.INV(RAND(),bond_ave,bond_std))+(Q984-R$24)*cash*(_xlfn.NORM.INV(RAND(),cash_ave,cash_std))+(Q984-R$24)))</f>
        <v/>
      </c>
      <c r="S984" s="156">
        <f>IF((R984&lt;=0),0,((R984-S$24)*Stock*(_xlfn.NORM.INV(RAND(),stock_ave,stock_std))+(R984-S$24)*Bonds*(_xlfn.NORM.INV(RAND(),bond_ave,bond_std))+(R984-S$24)*cash*(_xlfn.NORM.INV(RAND(),cash_ave,cash_std))+(R984-S$24)))</f>
        <v/>
      </c>
      <c r="T984" s="156">
        <f>IF((S984&lt;=0),0,((S984-T$24)*Stock*(_xlfn.NORM.INV(RAND(),stock_ave,stock_std))+(S984-T$24)*Bonds*(_xlfn.NORM.INV(RAND(),bond_ave,bond_std))+(S984-T$24)*cash*(_xlfn.NORM.INV(RAND(),cash_ave,cash_std))+(S984-T$24)))</f>
        <v/>
      </c>
      <c r="U984" s="156">
        <f>IF((T984&lt;=0),0,((T984-U$24)*Stock*(_xlfn.NORM.INV(RAND(),stock_ave,stock_std))+(T984-U$24)*Bonds*(_xlfn.NORM.INV(RAND(),bond_ave,bond_std))+(T984-U$24)*cash*(_xlfn.NORM.INV(RAND(),cash_ave,cash_std))+(T984-U$24)))</f>
        <v/>
      </c>
      <c r="V984" s="156">
        <f>IF((U984&lt;=0),0,((U984-V$24)*Stock*(_xlfn.NORM.INV(RAND(),stock_ave,stock_std))+(U984-V$24)*Bonds*(_xlfn.NORM.INV(RAND(),bond_ave,bond_std))+(U984-V$24)*cash*(_xlfn.NORM.INV(RAND(),cash_ave,cash_std))+(U984-V$24)))</f>
        <v/>
      </c>
      <c r="W984" s="156">
        <f>IF((V984&lt;=0),0,((V984-W$24)*Stock*(_xlfn.NORM.INV(RAND(),stock_ave,stock_std))+(V984-W$24)*Bonds*(_xlfn.NORM.INV(RAND(),bond_ave,bond_std))+(V984-W$24)*cash*(_xlfn.NORM.INV(RAND(),cash_ave,cash_std))+(V984-W$24)))</f>
        <v/>
      </c>
      <c r="X984" s="156">
        <f>IF((W984&lt;=0),0,((W984-X$24)*Stock*(_xlfn.NORM.INV(RAND(),stock_ave,stock_std))+(W984-X$24)*Bonds*(_xlfn.NORM.INV(RAND(),bond_ave,bond_std))+(W984-X$24)*cash*(_xlfn.NORM.INV(RAND(),cash_ave,cash_std))+(W984-X$24)))</f>
        <v/>
      </c>
      <c r="Y984" s="156">
        <f>IF((X984&lt;=0),0,((X984-Y$24)*Stock*(_xlfn.NORM.INV(RAND(),stock_ave,stock_std))+(X984-Y$24)*Bonds*(_xlfn.NORM.INV(RAND(),bond_ave,bond_std))+(X984-Y$24)*cash*(_xlfn.NORM.INV(RAND(),cash_ave,cash_std))+(X984-Y$24)))</f>
        <v/>
      </c>
      <c r="Z984" s="156">
        <f>IF((Y984&lt;=0),0,((Y984-Z$24)*Stock*(_xlfn.NORM.INV(RAND(),stock_ave,stock_std))+(Y984-Z$24)*Bonds*(_xlfn.NORM.INV(RAND(),bond_ave,bond_std))+(Y984-Z$24)*cash*(_xlfn.NORM.INV(RAND(),cash_ave,cash_std))+(Y984-Z$24)))</f>
        <v/>
      </c>
      <c r="AA984" s="156">
        <f>IF((Z984&lt;=0),0,((Z984-AA$24)*Stock*(_xlfn.NORM.INV(RAND(),stock_ave,stock_std))+(Z984-AA$24)*Bonds*(_xlfn.NORM.INV(RAND(),bond_ave,bond_std))+(Z984-AA$24)*cash*(_xlfn.NORM.INV(RAND(),cash_ave,cash_std))+(Z984-AA$24)))</f>
        <v/>
      </c>
      <c r="AB984" s="156">
        <f>IF((AA984&lt;=0),0,((AA984-AB$24)*Stock*(_xlfn.NORM.INV(RAND(),stock_ave,stock_std))+(AA984-AB$24)*Bonds*(_xlfn.NORM.INV(RAND(),bond_ave,bond_std))+(AA984-AB$24)*cash*(_xlfn.NORM.INV(RAND(),cash_ave,cash_std))+(AA984-AB$24)))</f>
        <v/>
      </c>
      <c r="AC984" s="156">
        <f>IF((AB984&lt;=0),0,((AB984-AC$24)*Stock*(_xlfn.NORM.INV(RAND(),stock_ave,stock_std))+(AB984-AC$24)*Bonds*(_xlfn.NORM.INV(RAND(),bond_ave,bond_std))+(AB984-AC$24)*cash*(_xlfn.NORM.INV(RAND(),cash_ave,cash_std))+(AB984-AC$24)))</f>
        <v/>
      </c>
      <c r="AD984" s="156">
        <f>IF((AC984&lt;=0),0,((AC984-AD$24)*Stock*(_xlfn.NORM.INV(RAND(),stock_ave,stock_std))+(AC984-AD$24)*Bonds*(_xlfn.NORM.INV(RAND(),bond_ave,bond_std))+(AC984-AD$24)*cash*(_xlfn.NORM.INV(RAND(),cash_ave,cash_std))+(AC984-AD$24)))</f>
        <v/>
      </c>
      <c r="AE984" s="156">
        <f>IF((AD984&lt;=0),0,((AD984-AE$24)*Stock*(_xlfn.NORM.INV(RAND(),stock_ave,stock_std))+(AD984-AE$24)*Bonds*(_xlfn.NORM.INV(RAND(),bond_ave,bond_std))+(AD984-AE$24)*cash*(_xlfn.NORM.INV(RAND(),cash_ave,cash_std))+(AD984-AE$24)))</f>
        <v/>
      </c>
      <c r="AF984" s="156">
        <f>IF((AE984&lt;=0),0,((AE984-AF$24)*Stock*(_xlfn.NORM.INV(RAND(),stock_ave,stock_std))+(AE984-AF$24)*Bonds*(_xlfn.NORM.INV(RAND(),bond_ave,bond_std))+(AE984-AF$24)*cash*(_xlfn.NORM.INV(RAND(),cash_ave,cash_std))+(AE984-AF$24)))</f>
        <v/>
      </c>
      <c r="AG984" s="156">
        <f>IF((AF984&lt;=0),0,((AF984-AG$24)*Stock*(_xlfn.NORM.INV(RAND(),stock_ave,stock_std))+(AF984-AG$24)*Bonds*(_xlfn.NORM.INV(RAND(),bond_ave,bond_std))+(AF984-AG$24)*cash*(_xlfn.NORM.INV(RAND(),cash_ave,cash_std))+(AF984-AG$24)))</f>
        <v/>
      </c>
      <c r="AH984" s="156">
        <f>IF((AG984&lt;=0),0,((AG984-AH$24)*Stock*(_xlfn.NORM.INV(RAND(),stock_ave,stock_std))+(AG984-AH$24)*Bonds*(_xlfn.NORM.INV(RAND(),bond_ave,bond_std))+(AG984-AH$24)*cash*(_xlfn.NORM.INV(RAND(),cash_ave,cash_std))+(AG984-AH$24)))</f>
        <v/>
      </c>
      <c r="AI984" s="156">
        <f>IF((AH984&lt;=0),0,((AH984-AI$24)*Stock*(_xlfn.NORM.INV(RAND(),stock_ave,stock_std))+(AH984-AI$24)*Bonds*(_xlfn.NORM.INV(RAND(),bond_ave,bond_std))+(AH984-AI$24)*cash*(_xlfn.NORM.INV(RAND(),cash_ave,cash_std))+(AH984-AI$24)))</f>
        <v/>
      </c>
      <c r="AJ984" s="156">
        <f>IF((AI984&lt;=0),0,((AI984-AJ$24)*Stock*(_xlfn.NORM.INV(RAND(),stock_ave,stock_std))+(AI984-AJ$24)*Bonds*(_xlfn.NORM.INV(RAND(),bond_ave,bond_std))+(AI984-AJ$24)*cash*(_xlfn.NORM.INV(RAND(),cash_ave,cash_std))+(AI984-AJ$24)))</f>
        <v/>
      </c>
      <c r="AK984" s="156">
        <f>IF((AJ984&lt;=0),0,((AJ984-AK$24)*Stock*(_xlfn.NORM.INV(RAND(),stock_ave,stock_std))+(AJ984-AK$24)*Bonds*(_xlfn.NORM.INV(RAND(),bond_ave,bond_std))+(AJ984-AK$24)*cash*(_xlfn.NORM.INV(RAND(),cash_ave,cash_std))+(AJ984-AK$24)))</f>
        <v/>
      </c>
      <c r="AL984" s="156">
        <f>IF((AK984&lt;=0),0,((AK984-AL$24)*Stock*(_xlfn.NORM.INV(RAND(),stock_ave,stock_std))+(AK984-AL$24)*Bonds*(_xlfn.NORM.INV(RAND(),bond_ave,bond_std))+(AK984-AL$24)*cash*(_xlfn.NORM.INV(RAND(),cash_ave,cash_std))+(AK984-AL$24)))</f>
        <v/>
      </c>
      <c r="AM984" s="156">
        <f>IF((AL984&lt;=0),0,((AL984-AM$24)*Stock*(_xlfn.NORM.INV(RAND(),stock_ave,stock_std))+(AL984-AM$24)*Bonds*(_xlfn.NORM.INV(RAND(),bond_ave,bond_std))+(AL984-AM$24)*cash*(_xlfn.NORM.INV(RAND(),cash_ave,cash_std))+(AL984-AM$24)))</f>
        <v/>
      </c>
      <c r="AN984" s="156">
        <f>IF((AM984&lt;=0),0,((AM984-AN$24)*Stock*(_xlfn.NORM.INV(RAND(),stock_ave,stock_std))+(AM984-AN$24)*Bonds*(_xlfn.NORM.INV(RAND(),bond_ave,bond_std))+(AM984-AN$24)*cash*(_xlfn.NORM.INV(RAND(),cash_ave,cash_std))+(AM984-AN$24)))</f>
        <v/>
      </c>
      <c r="AO984" s="156">
        <f>IF((AN984&lt;=0),0,((AN984-AO$24)*Stock*(_xlfn.NORM.INV(RAND(),stock_ave,stock_std))+(AN984-AO$24)*Bonds*(_xlfn.NORM.INV(RAND(),bond_ave,bond_std))+(AN984-AO$24)*cash*(_xlfn.NORM.INV(RAND(),cash_ave,cash_std))+(AN984-AO$24)))</f>
        <v/>
      </c>
      <c r="AP984" s="156">
        <f>IF((AO984&lt;=0),0,((AO984-AP$24)*Stock*(_xlfn.NORM.INV(RAND(),stock_ave,stock_std))+(AO984-AP$24)*Bonds*(_xlfn.NORM.INV(RAND(),bond_ave,bond_std))+(AO984-AP$24)*cash*(_xlfn.NORM.INV(RAND(),cash_ave,cash_std))+(AO984-AP$24)))</f>
        <v/>
      </c>
      <c r="AQ984" s="156">
        <f>IF((AP984&lt;=0),0,((AP984-AQ$24)*Stock*(_xlfn.NORM.INV(RAND(),stock_ave,stock_std))+(AP984-AQ$24)*Bonds*(_xlfn.NORM.INV(RAND(),bond_ave,bond_std))+(AP984-AQ$24)*cash*(_xlfn.NORM.INV(RAND(),cash_ave,cash_std))+(AP984-AQ$24)))</f>
        <v/>
      </c>
      <c r="AR984" s="156">
        <f>IF((AQ984&lt;=0),0,((AQ984-AR$24)*Stock*(_xlfn.NORM.INV(RAND(),stock_ave,stock_std))+(AQ984-AR$24)*Bonds*(_xlfn.NORM.INV(RAND(),bond_ave,bond_std))+(AQ984-AR$24)*cash*(_xlfn.NORM.INV(RAND(),cash_ave,cash_std))+(AQ984-AR$24)))</f>
        <v/>
      </c>
      <c r="AS984" s="156">
        <f>IF((AR984&lt;=0),0,((AR984-AS$24)*Stock*(_xlfn.NORM.INV(RAND(),stock_ave,stock_std))+(AR984-AS$24)*Bonds*(_xlfn.NORM.INV(RAND(),bond_ave,bond_std))+(AR984-AS$24)*cash*(_xlfn.NORM.INV(RAND(),cash_ave,cash_std))+(AR984-AS$24)))</f>
        <v/>
      </c>
      <c r="AT984" s="156">
        <f>IF((AS984&lt;=0),0,((AS984-AT$24)*Stock*(_xlfn.NORM.INV(RAND(),stock_ave,stock_std))+(AS984-AT$24)*Bonds*(_xlfn.NORM.INV(RAND(),bond_ave,bond_std))+(AS984-AT$24)*cash*(_xlfn.NORM.INV(RAND(),cash_ave,cash_std))+(AS984-AT$24)))</f>
        <v/>
      </c>
      <c r="AU984" s="156">
        <f>IF((AT984&lt;=0),0,((AT984-AU$24)*Stock*(_xlfn.NORM.INV(RAND(),stock_ave,stock_std))+(AT984-AU$24)*Bonds*(_xlfn.NORM.INV(RAND(),bond_ave,bond_std))+(AT984-AU$24)*cash*(_xlfn.NORM.INV(RAND(),cash_ave,cash_std))+(AT984-AU$24)))</f>
        <v/>
      </c>
      <c r="AV984" s="156">
        <f>IF((AU984&lt;=0),0,((AU984-AV$24)*Stock*(_xlfn.NORM.INV(RAND(),stock_ave,stock_std))+(AU984-AV$24)*Bonds*(_xlfn.NORM.INV(RAND(),bond_ave,bond_std))+(AU984-AV$24)*cash*(_xlfn.NORM.INV(RAND(),cash_ave,cash_std))+(AU984-AV$24)))</f>
        <v/>
      </c>
      <c r="AW984" s="156">
        <f>IF((AV984&lt;=0),0,((AV984-AW$24)*Stock*(_xlfn.NORM.INV(RAND(),stock_ave,stock_std))+(AV984-AW$24)*Bonds*(_xlfn.NORM.INV(RAND(),bond_ave,bond_std))+(AV984-AW$24)*cash*(_xlfn.NORM.INV(RAND(),cash_ave,cash_std))+(AV984-AW$24)))</f>
        <v/>
      </c>
      <c r="AX984" s="159" t="n"/>
      <c r="AY984" s="159" t="n"/>
      <c r="AZ984" s="159" t="n"/>
      <c r="BA984" s="159" t="n"/>
      <c r="BB984" s="159" t="n"/>
    </row>
    <row r="985">
      <c r="C985" s="147" t="n"/>
      <c r="D985" s="61">
        <f>+D984-IF(D$18&gt;74,(D984/D$25)*$C$10)</f>
        <v/>
      </c>
      <c r="E985" s="61">
        <f>+E984-IF(E$18&gt;74,(E984/E$25)*$C$10)</f>
        <v/>
      </c>
      <c r="F985" s="61">
        <f>+F984-IF(F$18&gt;74,(F984/F$25)*$C$10)</f>
        <v/>
      </c>
      <c r="G985" s="61">
        <f>+G984-IF(G$18&gt;74,(G984/G$25)*$C$10)</f>
        <v/>
      </c>
      <c r="H985" s="61">
        <f>+H984-IF(H$18&gt;74,(H984/H$25)*$C$10)</f>
        <v/>
      </c>
      <c r="I985" s="61">
        <f>+I984-IF(I$18&gt;74,(I984/I$25)*$C$10)</f>
        <v/>
      </c>
      <c r="J985" s="61">
        <f>+J984-IF(J$18&gt;74,(J984/J$25)*$C$10)</f>
        <v/>
      </c>
      <c r="K985" s="61">
        <f>+K984-IF(K$18&gt;74,(K984/K$25)*$C$10)</f>
        <v/>
      </c>
      <c r="L985" s="61">
        <f>+L984-IF(L$18&gt;74,(L984/L$25)*$C$10)</f>
        <v/>
      </c>
      <c r="M985" s="61">
        <f>+M984-IF(M$18&gt;74,(M984/M$25)*$C$10)</f>
        <v/>
      </c>
      <c r="N985" s="61">
        <f>+N984-IF(N$18&gt;74,(N984/N$25)*$C$10)</f>
        <v/>
      </c>
      <c r="O985" s="61">
        <f>+O984-IF(O$18&gt;74,(O984/O$25)*$C$10)</f>
        <v/>
      </c>
      <c r="P985" s="61">
        <f>+P984-IF(P$18&gt;74,(P984/P$25)*$C$10)</f>
        <v/>
      </c>
      <c r="Q985" s="61">
        <f>+Q984-IF(Q$18&gt;74,(Q984/Q$25)*$C$10)</f>
        <v/>
      </c>
      <c r="R985" s="61">
        <f>+R984-IF(R$18&gt;74,(R984/R$25)*$C$10)</f>
        <v/>
      </c>
      <c r="S985" s="61">
        <f>+S984-IF(S$18&gt;74,(S984/S$25)*$C$10)</f>
        <v/>
      </c>
      <c r="T985" s="61">
        <f>+T984-IF(T$18&gt;74,(T984/T$25)*$C$10)</f>
        <v/>
      </c>
      <c r="U985" s="61">
        <f>+U984-IF(U$18&gt;74,(U984/U$25)*$C$10)</f>
        <v/>
      </c>
      <c r="V985" s="61">
        <f>+V984-IF(V$18&gt;74,(V984/V$25)*$C$10)</f>
        <v/>
      </c>
      <c r="W985" s="61">
        <f>+W984-IF(W$18&gt;74,(W984/W$25)*$C$10)</f>
        <v/>
      </c>
      <c r="X985" s="61">
        <f>+X984-IF(X$18&gt;74,(X984/X$25)*$C$10)</f>
        <v/>
      </c>
      <c r="Y985" s="61">
        <f>+Y984-IF(Y$18&gt;74,(Y984/Y$25)*$C$10)</f>
        <v/>
      </c>
      <c r="Z985" s="61">
        <f>+Z984-IF(Z$18&gt;74,(Z984/Z$25)*$C$10)</f>
        <v/>
      </c>
      <c r="AA985" s="61">
        <f>+AA984-IF(AA$18&gt;74,(AA984/AA$25)*$C$10)</f>
        <v/>
      </c>
      <c r="AB985" s="61">
        <f>+AB984-IF(AB$18&gt;74,(AB984/AB$25)*$C$10)</f>
        <v/>
      </c>
      <c r="AC985" s="61">
        <f>+AC984-IF(AC$18&gt;74,(AC984/AC$25)*$C$10)</f>
        <v/>
      </c>
      <c r="AD985" s="61">
        <f>+AD984-IF(AD$18&gt;74,(AD984/AD$25)*$C$10)</f>
        <v/>
      </c>
      <c r="AE985" s="61">
        <f>+AE984-IF(AE$18&gt;74,(AE984/AE$25)*$C$10)</f>
        <v/>
      </c>
      <c r="AF985" s="61">
        <f>+AF984-IF(AF$18&gt;74,(AF984/AF$25)*$C$10)</f>
        <v/>
      </c>
      <c r="AG985" s="61">
        <f>+AG984-IF(AG$18&gt;74,(AG984/AG$25)*$C$10)</f>
        <v/>
      </c>
      <c r="AH985" s="61">
        <f>+AH984-IF(AH$18&gt;74,(AH984/AH$25)*$C$10)</f>
        <v/>
      </c>
      <c r="AI985" s="61">
        <f>+AI984-IF(AI$18&gt;74,(AI984/AI$25)*$C$10)</f>
        <v/>
      </c>
      <c r="AJ985" s="61">
        <f>+AJ984-IF(AJ$18&gt;74,(AJ984/AJ$25)*$C$10)</f>
        <v/>
      </c>
      <c r="AK985" s="61">
        <f>+AK984-IF(AK$18&gt;74,(AK984/AK$25)*$C$10)</f>
        <v/>
      </c>
      <c r="AL985" s="61">
        <f>+AL984-IF(AL$18&gt;74,(AL984/AL$25)*$C$10)</f>
        <v/>
      </c>
      <c r="AM985" s="61">
        <f>+AM984-IF(AM$18&gt;74,(AM984/AM$25)*$C$10)</f>
        <v/>
      </c>
      <c r="AN985" s="61">
        <f>+AN984-IF(AN$18&gt;74,(AN984/AN$25)*$C$10)</f>
        <v/>
      </c>
      <c r="AO985" s="61">
        <f>+AO984-IF(AO$18&gt;74,(AO984/AO$25)*$C$10)</f>
        <v/>
      </c>
      <c r="AP985" s="61">
        <f>+AP984-IF(AP$18&gt;74,(AP984/AP$25)*$C$10)</f>
        <v/>
      </c>
      <c r="AQ985" s="61">
        <f>+AQ984-IF(AQ$18&gt;74,(AQ984/AQ$25)*$C$10)</f>
        <v/>
      </c>
      <c r="AR985" s="61">
        <f>+AR984-IF(AR$18&gt;74,(AR984/AR$25)*$C$10)</f>
        <v/>
      </c>
      <c r="AS985" s="61">
        <f>+AS984-IF(AS$18&gt;74,(AS984/AS$25)*$C$10)</f>
        <v/>
      </c>
      <c r="AT985" s="61">
        <f>+AT984-IF(AT$18&gt;74,(AT984/AT$25)*$C$10)</f>
        <v/>
      </c>
      <c r="AU985" s="61">
        <f>+AU984-IF(AU$18&gt;74,(AU984/AU$25)*$C$10)</f>
        <v/>
      </c>
      <c r="AV985" s="61">
        <f>+AV984-IF(AV$18&gt;74,(AV984/AV$25)*$C$10)</f>
        <v/>
      </c>
      <c r="AW985" s="61">
        <f>+AW984-IF(AW$18&gt;74,(AW984/AW$25)*$C$10)</f>
        <v/>
      </c>
      <c r="AX985" s="35">
        <f>IF(AW985&gt;0,1,0)</f>
        <v/>
      </c>
      <c r="AY985" s="35">
        <f>IF(AL985&gt;0,1,0)</f>
        <v/>
      </c>
      <c r="AZ985" s="35">
        <f>IF(AG985&gt;0,1,0)</f>
        <v/>
      </c>
      <c r="BA985" s="35">
        <f>IF(AB985&gt;0,1,0)</f>
        <v/>
      </c>
      <c r="BB985" s="35">
        <f>IF(W985&gt;0,1,0)</f>
        <v/>
      </c>
    </row>
    <row r="986">
      <c r="B986" s="154" t="inlineStr">
        <is>
          <t>trial 480</t>
        </is>
      </c>
      <c r="C986" s="155">
        <f>+start-C983</f>
        <v/>
      </c>
      <c r="D986" s="156">
        <f>IF((C986&lt;=0),0,((C986-D$24)*Stock*(_xlfn.NORM.INV(RAND(),stock_ave,stock_std))+(C986-D$24)*Bonds*(_xlfn.NORM.INV(RAND(),bond_ave,bond_std))+(C986-D$24)*cash*(_xlfn.NORM.INV(RAND(),cash_ave,cash_std))+(C986-D$24)))</f>
        <v/>
      </c>
      <c r="E986" s="156">
        <f>IF((D986&lt;=0),0,((D986-E$24)*Stock*(_xlfn.NORM.INV(RAND(),stock_ave,stock_std))+(D986-E$24)*Bonds*(_xlfn.NORM.INV(RAND(),bond_ave,bond_std))+(D986-E$24)*cash*(_xlfn.NORM.INV(RAND(),cash_ave,cash_std))+(D986-E$24)))</f>
        <v/>
      </c>
      <c r="F986" s="156">
        <f>IF((E986&lt;=0),0,((E986-F$24)*Stock*(_xlfn.NORM.INV(RAND(),stock_ave,stock_std))+(E986-F$24)*Bonds*(_xlfn.NORM.INV(RAND(),bond_ave,bond_std))+(E986-F$24)*cash*(_xlfn.NORM.INV(RAND(),cash_ave,cash_std))+(E986-F$24)))</f>
        <v/>
      </c>
      <c r="G986" s="156">
        <f>IF((F986&lt;=0),0,((F986-G$24)*Stock*(_xlfn.NORM.INV(RAND(),stock_ave,stock_std))+(F986-G$24)*Bonds*(_xlfn.NORM.INV(RAND(),bond_ave,bond_std))+(F986-G$24)*cash*(_xlfn.NORM.INV(RAND(),cash_ave,cash_std))+(F986-G$24)))</f>
        <v/>
      </c>
      <c r="H986" s="156">
        <f>IF((G986&lt;=0),0,((G986-H$24)*Stock*(_xlfn.NORM.INV(RAND(),stock_ave,stock_std))+(G986-H$24)*Bonds*(_xlfn.NORM.INV(RAND(),bond_ave,bond_std))+(G986-H$24)*cash*(_xlfn.NORM.INV(RAND(),cash_ave,cash_std))+(G986-H$24)))</f>
        <v/>
      </c>
      <c r="I986" s="156">
        <f>IF((H986&lt;=0),0,((H986-I$24)*Stock*(_xlfn.NORM.INV(RAND(),stock_ave,stock_std))+(H986-I$24)*Bonds*(_xlfn.NORM.INV(RAND(),bond_ave,bond_std))+(H986-I$24)*cash*(_xlfn.NORM.INV(RAND(),cash_ave,cash_std))+(H986-I$24)))</f>
        <v/>
      </c>
      <c r="J986" s="156">
        <f>IF((I986&lt;=0),0,((I986-J$24)*Stock*(_xlfn.NORM.INV(RAND(),stock_ave,stock_std))+(I986-J$24)*Bonds*(_xlfn.NORM.INV(RAND(),bond_ave,bond_std))+(I986-J$24)*cash*(_xlfn.NORM.INV(RAND(),cash_ave,cash_std))+(I986-J$24)))</f>
        <v/>
      </c>
      <c r="K986" s="156">
        <f>IF((J986&lt;=0),0,((J986-K$24)*Stock*(_xlfn.NORM.INV(RAND(),stock_ave,stock_std))+(J986-K$24)*Bonds*(_xlfn.NORM.INV(RAND(),bond_ave,bond_std))+(J986-K$24)*cash*(_xlfn.NORM.INV(RAND(),cash_ave,cash_std))+(J986-K$24)))</f>
        <v/>
      </c>
      <c r="L986" s="156">
        <f>IF((K986&lt;=0),0,((K986-L$24)*Stock*(_xlfn.NORM.INV(RAND(),stock_ave,stock_std))+(K986-L$24)*Bonds*(_xlfn.NORM.INV(RAND(),bond_ave,bond_std))+(K986-L$24)*cash*(_xlfn.NORM.INV(RAND(),cash_ave,cash_std))+(K986-L$24)))</f>
        <v/>
      </c>
      <c r="M986" s="156">
        <f>IF((L986&lt;=0),0,((L986-M$24)*Stock*(_xlfn.NORM.INV(RAND(),stock_ave,stock_std))+(L986-M$24)*Bonds*(_xlfn.NORM.INV(RAND(),bond_ave,bond_std))+(L986-M$24)*cash*(_xlfn.NORM.INV(RAND(),cash_ave,cash_std))+(L986-M$24)))</f>
        <v/>
      </c>
      <c r="N986" s="156">
        <f>IF((M986&lt;=0),0,((M986-N$24)*Stock*(_xlfn.NORM.INV(RAND(),stock_ave,stock_std))+(M986-N$24)*Bonds*(_xlfn.NORM.INV(RAND(),bond_ave,bond_std))+(M986-N$24)*cash*(_xlfn.NORM.INV(RAND(),cash_ave,cash_std))+(M986-N$24)))</f>
        <v/>
      </c>
      <c r="O986" s="156">
        <f>IF((N986&lt;=0),0,((N986-O$24)*Stock*(_xlfn.NORM.INV(RAND(),stock_ave,stock_std))+(N986-O$24)*Bonds*(_xlfn.NORM.INV(RAND(),bond_ave,bond_std))+(N986-O$24)*cash*(_xlfn.NORM.INV(RAND(),cash_ave,cash_std))+(N986-O$24)))</f>
        <v/>
      </c>
      <c r="P986" s="156">
        <f>IF((O986&lt;=0),0,((O986-P$24)*Stock*(_xlfn.NORM.INV(RAND(),stock_ave,stock_std))+(O986-P$24)*Bonds*(_xlfn.NORM.INV(RAND(),bond_ave,bond_std))+(O986-P$24)*cash*(_xlfn.NORM.INV(RAND(),cash_ave,cash_std))+(O986-P$24)))</f>
        <v/>
      </c>
      <c r="Q986" s="156">
        <f>IF((P986&lt;=0),0,((P986-Q$24)*Stock*(_xlfn.NORM.INV(RAND(),stock_ave,stock_std))+(P986-Q$24)*Bonds*(_xlfn.NORM.INV(RAND(),bond_ave,bond_std))+(P986-Q$24)*cash*(_xlfn.NORM.INV(RAND(),cash_ave,cash_std))+(P986-Q$24)))</f>
        <v/>
      </c>
      <c r="R986" s="156">
        <f>IF((Q986&lt;=0),0,((Q986-R$24)*Stock*(_xlfn.NORM.INV(RAND(),stock_ave,stock_std))+(Q986-R$24)*Bonds*(_xlfn.NORM.INV(RAND(),bond_ave,bond_std))+(Q986-R$24)*cash*(_xlfn.NORM.INV(RAND(),cash_ave,cash_std))+(Q986-R$24)))</f>
        <v/>
      </c>
      <c r="S986" s="156">
        <f>IF((R986&lt;=0),0,((R986-S$24)*Stock*(_xlfn.NORM.INV(RAND(),stock_ave,stock_std))+(R986-S$24)*Bonds*(_xlfn.NORM.INV(RAND(),bond_ave,bond_std))+(R986-S$24)*cash*(_xlfn.NORM.INV(RAND(),cash_ave,cash_std))+(R986-S$24)))</f>
        <v/>
      </c>
      <c r="T986" s="156">
        <f>IF((S986&lt;=0),0,((S986-T$24)*Stock*(_xlfn.NORM.INV(RAND(),stock_ave,stock_std))+(S986-T$24)*Bonds*(_xlfn.NORM.INV(RAND(),bond_ave,bond_std))+(S986-T$24)*cash*(_xlfn.NORM.INV(RAND(),cash_ave,cash_std))+(S986-T$24)))</f>
        <v/>
      </c>
      <c r="U986" s="156">
        <f>IF((T986&lt;=0),0,((T986-U$24)*Stock*(_xlfn.NORM.INV(RAND(),stock_ave,stock_std))+(T986-U$24)*Bonds*(_xlfn.NORM.INV(RAND(),bond_ave,bond_std))+(T986-U$24)*cash*(_xlfn.NORM.INV(RAND(),cash_ave,cash_std))+(T986-U$24)))</f>
        <v/>
      </c>
      <c r="V986" s="156">
        <f>IF((U986&lt;=0),0,((U986-V$24)*Stock*(_xlfn.NORM.INV(RAND(),stock_ave,stock_std))+(U986-V$24)*Bonds*(_xlfn.NORM.INV(RAND(),bond_ave,bond_std))+(U986-V$24)*cash*(_xlfn.NORM.INV(RAND(),cash_ave,cash_std))+(U986-V$24)))</f>
        <v/>
      </c>
      <c r="W986" s="156">
        <f>IF((V986&lt;=0),0,((V986-W$24)*Stock*(_xlfn.NORM.INV(RAND(),stock_ave,stock_std))+(V986-W$24)*Bonds*(_xlfn.NORM.INV(RAND(),bond_ave,bond_std))+(V986-W$24)*cash*(_xlfn.NORM.INV(RAND(),cash_ave,cash_std))+(V986-W$24)))</f>
        <v/>
      </c>
      <c r="X986" s="156">
        <f>IF((W986&lt;=0),0,((W986-X$24)*Stock*(_xlfn.NORM.INV(RAND(),stock_ave,stock_std))+(W986-X$24)*Bonds*(_xlfn.NORM.INV(RAND(),bond_ave,bond_std))+(W986-X$24)*cash*(_xlfn.NORM.INV(RAND(),cash_ave,cash_std))+(W986-X$24)))</f>
        <v/>
      </c>
      <c r="Y986" s="156">
        <f>IF((X986&lt;=0),0,((X986-Y$24)*Stock*(_xlfn.NORM.INV(RAND(),stock_ave,stock_std))+(X986-Y$24)*Bonds*(_xlfn.NORM.INV(RAND(),bond_ave,bond_std))+(X986-Y$24)*cash*(_xlfn.NORM.INV(RAND(),cash_ave,cash_std))+(X986-Y$24)))</f>
        <v/>
      </c>
      <c r="Z986" s="156">
        <f>IF((Y986&lt;=0),0,((Y986-Z$24)*Stock*(_xlfn.NORM.INV(RAND(),stock_ave,stock_std))+(Y986-Z$24)*Bonds*(_xlfn.NORM.INV(RAND(),bond_ave,bond_std))+(Y986-Z$24)*cash*(_xlfn.NORM.INV(RAND(),cash_ave,cash_std))+(Y986-Z$24)))</f>
        <v/>
      </c>
      <c r="AA986" s="156">
        <f>IF((Z986&lt;=0),0,((Z986-AA$24)*Stock*(_xlfn.NORM.INV(RAND(),stock_ave,stock_std))+(Z986-AA$24)*Bonds*(_xlfn.NORM.INV(RAND(),bond_ave,bond_std))+(Z986-AA$24)*cash*(_xlfn.NORM.INV(RAND(),cash_ave,cash_std))+(Z986-AA$24)))</f>
        <v/>
      </c>
      <c r="AB986" s="156">
        <f>IF((AA986&lt;=0),0,((AA986-AB$24)*Stock*(_xlfn.NORM.INV(RAND(),stock_ave,stock_std))+(AA986-AB$24)*Bonds*(_xlfn.NORM.INV(RAND(),bond_ave,bond_std))+(AA986-AB$24)*cash*(_xlfn.NORM.INV(RAND(),cash_ave,cash_std))+(AA986-AB$24)))</f>
        <v/>
      </c>
      <c r="AC986" s="156">
        <f>IF((AB986&lt;=0),0,((AB986-AC$24)*Stock*(_xlfn.NORM.INV(RAND(),stock_ave,stock_std))+(AB986-AC$24)*Bonds*(_xlfn.NORM.INV(RAND(),bond_ave,bond_std))+(AB986-AC$24)*cash*(_xlfn.NORM.INV(RAND(),cash_ave,cash_std))+(AB986-AC$24)))</f>
        <v/>
      </c>
      <c r="AD986" s="156">
        <f>IF((AC986&lt;=0),0,((AC986-AD$24)*Stock*(_xlfn.NORM.INV(RAND(),stock_ave,stock_std))+(AC986-AD$24)*Bonds*(_xlfn.NORM.INV(RAND(),bond_ave,bond_std))+(AC986-AD$24)*cash*(_xlfn.NORM.INV(RAND(),cash_ave,cash_std))+(AC986-AD$24)))</f>
        <v/>
      </c>
      <c r="AE986" s="156">
        <f>IF((AD986&lt;=0),0,((AD986-AE$24)*Stock*(_xlfn.NORM.INV(RAND(),stock_ave,stock_std))+(AD986-AE$24)*Bonds*(_xlfn.NORM.INV(RAND(),bond_ave,bond_std))+(AD986-AE$24)*cash*(_xlfn.NORM.INV(RAND(),cash_ave,cash_std))+(AD986-AE$24)))</f>
        <v/>
      </c>
      <c r="AF986" s="156">
        <f>IF((AE986&lt;=0),0,((AE986-AF$24)*Stock*(_xlfn.NORM.INV(RAND(),stock_ave,stock_std))+(AE986-AF$24)*Bonds*(_xlfn.NORM.INV(RAND(),bond_ave,bond_std))+(AE986-AF$24)*cash*(_xlfn.NORM.INV(RAND(),cash_ave,cash_std))+(AE986-AF$24)))</f>
        <v/>
      </c>
      <c r="AG986" s="156">
        <f>IF((AF986&lt;=0),0,((AF986-AG$24)*Stock*(_xlfn.NORM.INV(RAND(),stock_ave,stock_std))+(AF986-AG$24)*Bonds*(_xlfn.NORM.INV(RAND(),bond_ave,bond_std))+(AF986-AG$24)*cash*(_xlfn.NORM.INV(RAND(),cash_ave,cash_std))+(AF986-AG$24)))</f>
        <v/>
      </c>
      <c r="AH986" s="156">
        <f>IF((AG986&lt;=0),0,((AG986-AH$24)*Stock*(_xlfn.NORM.INV(RAND(),stock_ave,stock_std))+(AG986-AH$24)*Bonds*(_xlfn.NORM.INV(RAND(),bond_ave,bond_std))+(AG986-AH$24)*cash*(_xlfn.NORM.INV(RAND(),cash_ave,cash_std))+(AG986-AH$24)))</f>
        <v/>
      </c>
      <c r="AI986" s="156">
        <f>IF((AH986&lt;=0),0,((AH986-AI$24)*Stock*(_xlfn.NORM.INV(RAND(),stock_ave,stock_std))+(AH986-AI$24)*Bonds*(_xlfn.NORM.INV(RAND(),bond_ave,bond_std))+(AH986-AI$24)*cash*(_xlfn.NORM.INV(RAND(),cash_ave,cash_std))+(AH986-AI$24)))</f>
        <v/>
      </c>
      <c r="AJ986" s="156">
        <f>IF((AI986&lt;=0),0,((AI986-AJ$24)*Stock*(_xlfn.NORM.INV(RAND(),stock_ave,stock_std))+(AI986-AJ$24)*Bonds*(_xlfn.NORM.INV(RAND(),bond_ave,bond_std))+(AI986-AJ$24)*cash*(_xlfn.NORM.INV(RAND(),cash_ave,cash_std))+(AI986-AJ$24)))</f>
        <v/>
      </c>
      <c r="AK986" s="156">
        <f>IF((AJ986&lt;=0),0,((AJ986-AK$24)*Stock*(_xlfn.NORM.INV(RAND(),stock_ave,stock_std))+(AJ986-AK$24)*Bonds*(_xlfn.NORM.INV(RAND(),bond_ave,bond_std))+(AJ986-AK$24)*cash*(_xlfn.NORM.INV(RAND(),cash_ave,cash_std))+(AJ986-AK$24)))</f>
        <v/>
      </c>
      <c r="AL986" s="156">
        <f>IF((AK986&lt;=0),0,((AK986-AL$24)*Stock*(_xlfn.NORM.INV(RAND(),stock_ave,stock_std))+(AK986-AL$24)*Bonds*(_xlfn.NORM.INV(RAND(),bond_ave,bond_std))+(AK986-AL$24)*cash*(_xlfn.NORM.INV(RAND(),cash_ave,cash_std))+(AK986-AL$24)))</f>
        <v/>
      </c>
      <c r="AM986" s="156">
        <f>IF((AL986&lt;=0),0,((AL986-AM$24)*Stock*(_xlfn.NORM.INV(RAND(),stock_ave,stock_std))+(AL986-AM$24)*Bonds*(_xlfn.NORM.INV(RAND(),bond_ave,bond_std))+(AL986-AM$24)*cash*(_xlfn.NORM.INV(RAND(),cash_ave,cash_std))+(AL986-AM$24)))</f>
        <v/>
      </c>
      <c r="AN986" s="156">
        <f>IF((AM986&lt;=0),0,((AM986-AN$24)*Stock*(_xlfn.NORM.INV(RAND(),stock_ave,stock_std))+(AM986-AN$24)*Bonds*(_xlfn.NORM.INV(RAND(),bond_ave,bond_std))+(AM986-AN$24)*cash*(_xlfn.NORM.INV(RAND(),cash_ave,cash_std))+(AM986-AN$24)))</f>
        <v/>
      </c>
      <c r="AO986" s="156">
        <f>IF((AN986&lt;=0),0,((AN986-AO$24)*Stock*(_xlfn.NORM.INV(RAND(),stock_ave,stock_std))+(AN986-AO$24)*Bonds*(_xlfn.NORM.INV(RAND(),bond_ave,bond_std))+(AN986-AO$24)*cash*(_xlfn.NORM.INV(RAND(),cash_ave,cash_std))+(AN986-AO$24)))</f>
        <v/>
      </c>
      <c r="AP986" s="156">
        <f>IF((AO986&lt;=0),0,((AO986-AP$24)*Stock*(_xlfn.NORM.INV(RAND(),stock_ave,stock_std))+(AO986-AP$24)*Bonds*(_xlfn.NORM.INV(RAND(),bond_ave,bond_std))+(AO986-AP$24)*cash*(_xlfn.NORM.INV(RAND(),cash_ave,cash_std))+(AO986-AP$24)))</f>
        <v/>
      </c>
      <c r="AQ986" s="156">
        <f>IF((AP986&lt;=0),0,((AP986-AQ$24)*Stock*(_xlfn.NORM.INV(RAND(),stock_ave,stock_std))+(AP986-AQ$24)*Bonds*(_xlfn.NORM.INV(RAND(),bond_ave,bond_std))+(AP986-AQ$24)*cash*(_xlfn.NORM.INV(RAND(),cash_ave,cash_std))+(AP986-AQ$24)))</f>
        <v/>
      </c>
      <c r="AR986" s="156">
        <f>IF((AQ986&lt;=0),0,((AQ986-AR$24)*Stock*(_xlfn.NORM.INV(RAND(),stock_ave,stock_std))+(AQ986-AR$24)*Bonds*(_xlfn.NORM.INV(RAND(),bond_ave,bond_std))+(AQ986-AR$24)*cash*(_xlfn.NORM.INV(RAND(),cash_ave,cash_std))+(AQ986-AR$24)))</f>
        <v/>
      </c>
      <c r="AS986" s="156">
        <f>IF((AR986&lt;=0),0,((AR986-AS$24)*Stock*(_xlfn.NORM.INV(RAND(),stock_ave,stock_std))+(AR986-AS$24)*Bonds*(_xlfn.NORM.INV(RAND(),bond_ave,bond_std))+(AR986-AS$24)*cash*(_xlfn.NORM.INV(RAND(),cash_ave,cash_std))+(AR986-AS$24)))</f>
        <v/>
      </c>
      <c r="AT986" s="156">
        <f>IF((AS986&lt;=0),0,((AS986-AT$24)*Stock*(_xlfn.NORM.INV(RAND(),stock_ave,stock_std))+(AS986-AT$24)*Bonds*(_xlfn.NORM.INV(RAND(),bond_ave,bond_std))+(AS986-AT$24)*cash*(_xlfn.NORM.INV(RAND(),cash_ave,cash_std))+(AS986-AT$24)))</f>
        <v/>
      </c>
      <c r="AU986" s="156">
        <f>IF((AT986&lt;=0),0,((AT986-AU$24)*Stock*(_xlfn.NORM.INV(RAND(),stock_ave,stock_std))+(AT986-AU$24)*Bonds*(_xlfn.NORM.INV(RAND(),bond_ave,bond_std))+(AT986-AU$24)*cash*(_xlfn.NORM.INV(RAND(),cash_ave,cash_std))+(AT986-AU$24)))</f>
        <v/>
      </c>
      <c r="AV986" s="156">
        <f>IF((AU986&lt;=0),0,((AU986-AV$24)*Stock*(_xlfn.NORM.INV(RAND(),stock_ave,stock_std))+(AU986-AV$24)*Bonds*(_xlfn.NORM.INV(RAND(),bond_ave,bond_std))+(AU986-AV$24)*cash*(_xlfn.NORM.INV(RAND(),cash_ave,cash_std))+(AU986-AV$24)))</f>
        <v/>
      </c>
      <c r="AW986" s="156">
        <f>IF((AV986&lt;=0),0,((AV986-AW$24)*Stock*(_xlfn.NORM.INV(RAND(),stock_ave,stock_std))+(AV986-AW$24)*Bonds*(_xlfn.NORM.INV(RAND(),bond_ave,bond_std))+(AV986-AW$24)*cash*(_xlfn.NORM.INV(RAND(),cash_ave,cash_std))+(AV986-AW$24)))</f>
        <v/>
      </c>
      <c r="AX986" s="159" t="n"/>
      <c r="AY986" s="159" t="n"/>
      <c r="AZ986" s="159" t="n"/>
      <c r="BA986" s="159" t="n"/>
      <c r="BB986" s="159" t="n"/>
    </row>
    <row r="987">
      <c r="C987" s="147" t="n"/>
      <c r="D987" s="61">
        <f>+D986-IF(D$18&gt;74,(D986/D$25)*$C$10)</f>
        <v/>
      </c>
      <c r="E987" s="61">
        <f>+E986-IF(E$18&gt;74,(E986/E$25)*$C$10)</f>
        <v/>
      </c>
      <c r="F987" s="61">
        <f>+F986-IF(F$18&gt;74,(F986/F$25)*$C$10)</f>
        <v/>
      </c>
      <c r="G987" s="61">
        <f>+G986-IF(G$18&gt;74,(G986/G$25)*$C$10)</f>
        <v/>
      </c>
      <c r="H987" s="61">
        <f>+H986-IF(H$18&gt;74,(H986/H$25)*$C$10)</f>
        <v/>
      </c>
      <c r="I987" s="61">
        <f>+I986-IF(I$18&gt;74,(I986/I$25)*$C$10)</f>
        <v/>
      </c>
      <c r="J987" s="61">
        <f>+J986-IF(J$18&gt;74,(J986/J$25)*$C$10)</f>
        <v/>
      </c>
      <c r="K987" s="61">
        <f>+K986-IF(K$18&gt;74,(K986/K$25)*$C$10)</f>
        <v/>
      </c>
      <c r="L987" s="61">
        <f>+L986-IF(L$18&gt;74,(L986/L$25)*$C$10)</f>
        <v/>
      </c>
      <c r="M987" s="61">
        <f>+M986-IF(M$18&gt;74,(M986/M$25)*$C$10)</f>
        <v/>
      </c>
      <c r="N987" s="61">
        <f>+N986-IF(N$18&gt;74,(N986/N$25)*$C$10)</f>
        <v/>
      </c>
      <c r="O987" s="61">
        <f>+O986-IF(O$18&gt;74,(O986/O$25)*$C$10)</f>
        <v/>
      </c>
      <c r="P987" s="61">
        <f>+P986-IF(P$18&gt;74,(P986/P$25)*$C$10)</f>
        <v/>
      </c>
      <c r="Q987" s="61">
        <f>+Q986-IF(Q$18&gt;74,(Q986/Q$25)*$C$10)</f>
        <v/>
      </c>
      <c r="R987" s="61">
        <f>+R986-IF(R$18&gt;74,(R986/R$25)*$C$10)</f>
        <v/>
      </c>
      <c r="S987" s="61">
        <f>+S986-IF(S$18&gt;74,(S986/S$25)*$C$10)</f>
        <v/>
      </c>
      <c r="T987" s="61">
        <f>+T986-IF(T$18&gt;74,(T986/T$25)*$C$10)</f>
        <v/>
      </c>
      <c r="U987" s="61">
        <f>+U986-IF(U$18&gt;74,(U986/U$25)*$C$10)</f>
        <v/>
      </c>
      <c r="V987" s="61">
        <f>+V986-IF(V$18&gt;74,(V986/V$25)*$C$10)</f>
        <v/>
      </c>
      <c r="W987" s="61">
        <f>+W986-IF(W$18&gt;74,(W986/W$25)*$C$10)</f>
        <v/>
      </c>
      <c r="X987" s="61">
        <f>+X986-IF(X$18&gt;74,(X986/X$25)*$C$10)</f>
        <v/>
      </c>
      <c r="Y987" s="61">
        <f>+Y986-IF(Y$18&gt;74,(Y986/Y$25)*$C$10)</f>
        <v/>
      </c>
      <c r="Z987" s="61">
        <f>+Z986-IF(Z$18&gt;74,(Z986/Z$25)*$C$10)</f>
        <v/>
      </c>
      <c r="AA987" s="61">
        <f>+AA986-IF(AA$18&gt;74,(AA986/AA$25)*$C$10)</f>
        <v/>
      </c>
      <c r="AB987" s="61">
        <f>+AB986-IF(AB$18&gt;74,(AB986/AB$25)*$C$10)</f>
        <v/>
      </c>
      <c r="AC987" s="61">
        <f>+AC986-IF(AC$18&gt;74,(AC986/AC$25)*$C$10)</f>
        <v/>
      </c>
      <c r="AD987" s="61">
        <f>+AD986-IF(AD$18&gt;74,(AD986/AD$25)*$C$10)</f>
        <v/>
      </c>
      <c r="AE987" s="61">
        <f>+AE986-IF(AE$18&gt;74,(AE986/AE$25)*$C$10)</f>
        <v/>
      </c>
      <c r="AF987" s="61">
        <f>+AF986-IF(AF$18&gt;74,(AF986/AF$25)*$C$10)</f>
        <v/>
      </c>
      <c r="AG987" s="61">
        <f>+AG986-IF(AG$18&gt;74,(AG986/AG$25)*$C$10)</f>
        <v/>
      </c>
      <c r="AH987" s="61">
        <f>+AH986-IF(AH$18&gt;74,(AH986/AH$25)*$C$10)</f>
        <v/>
      </c>
      <c r="AI987" s="61">
        <f>+AI986-IF(AI$18&gt;74,(AI986/AI$25)*$C$10)</f>
        <v/>
      </c>
      <c r="AJ987" s="61">
        <f>+AJ986-IF(AJ$18&gt;74,(AJ986/AJ$25)*$C$10)</f>
        <v/>
      </c>
      <c r="AK987" s="61">
        <f>+AK986-IF(AK$18&gt;74,(AK986/AK$25)*$C$10)</f>
        <v/>
      </c>
      <c r="AL987" s="61">
        <f>+AL986-IF(AL$18&gt;74,(AL986/AL$25)*$C$10)</f>
        <v/>
      </c>
      <c r="AM987" s="61">
        <f>+AM986-IF(AM$18&gt;74,(AM986/AM$25)*$C$10)</f>
        <v/>
      </c>
      <c r="AN987" s="61">
        <f>+AN986-IF(AN$18&gt;74,(AN986/AN$25)*$C$10)</f>
        <v/>
      </c>
      <c r="AO987" s="61">
        <f>+AO986-IF(AO$18&gt;74,(AO986/AO$25)*$C$10)</f>
        <v/>
      </c>
      <c r="AP987" s="61">
        <f>+AP986-IF(AP$18&gt;74,(AP986/AP$25)*$C$10)</f>
        <v/>
      </c>
      <c r="AQ987" s="61">
        <f>+AQ986-IF(AQ$18&gt;74,(AQ986/AQ$25)*$C$10)</f>
        <v/>
      </c>
      <c r="AR987" s="61">
        <f>+AR986-IF(AR$18&gt;74,(AR986/AR$25)*$C$10)</f>
        <v/>
      </c>
      <c r="AS987" s="61">
        <f>+AS986-IF(AS$18&gt;74,(AS986/AS$25)*$C$10)</f>
        <v/>
      </c>
      <c r="AT987" s="61">
        <f>+AT986-IF(AT$18&gt;74,(AT986/AT$25)*$C$10)</f>
        <v/>
      </c>
      <c r="AU987" s="61">
        <f>+AU986-IF(AU$18&gt;74,(AU986/AU$25)*$C$10)</f>
        <v/>
      </c>
      <c r="AV987" s="61">
        <f>+AV986-IF(AV$18&gt;74,(AV986/AV$25)*$C$10)</f>
        <v/>
      </c>
      <c r="AW987" s="61">
        <f>+AW986-IF(AW$18&gt;74,(AW986/AW$25)*$C$10)</f>
        <v/>
      </c>
      <c r="AX987" s="35">
        <f>IF(AW987&gt;0,1,0)</f>
        <v/>
      </c>
      <c r="AY987" s="35">
        <f>IF(AL987&gt;0,1,0)</f>
        <v/>
      </c>
      <c r="AZ987" s="35">
        <f>IF(AG987&gt;0,1,0)</f>
        <v/>
      </c>
      <c r="BA987" s="35">
        <f>IF(AB987&gt;0,1,0)</f>
        <v/>
      </c>
      <c r="BB987" s="35">
        <f>IF(W987&gt;0,1,0)</f>
        <v/>
      </c>
    </row>
    <row r="988">
      <c r="B988" s="154" t="inlineStr">
        <is>
          <t>trial 481</t>
        </is>
      </c>
      <c r="C988" s="155">
        <f>+start-C985</f>
        <v/>
      </c>
      <c r="D988" s="156">
        <f>IF((C988&lt;=0),0,((C988-D$24)*Stock*(_xlfn.NORM.INV(RAND(),stock_ave,stock_std))+(C988-D$24)*Bonds*(_xlfn.NORM.INV(RAND(),bond_ave,bond_std))+(C988-D$24)*cash*(_xlfn.NORM.INV(RAND(),cash_ave,cash_std))+(C988-D$24)))</f>
        <v/>
      </c>
      <c r="E988" s="156">
        <f>IF((D988&lt;=0),0,((D988-E$24)*Stock*(_xlfn.NORM.INV(RAND(),stock_ave,stock_std))+(D988-E$24)*Bonds*(_xlfn.NORM.INV(RAND(),bond_ave,bond_std))+(D988-E$24)*cash*(_xlfn.NORM.INV(RAND(),cash_ave,cash_std))+(D988-E$24)))</f>
        <v/>
      </c>
      <c r="F988" s="156">
        <f>IF((E988&lt;=0),0,((E988-F$24)*Stock*(_xlfn.NORM.INV(RAND(),stock_ave,stock_std))+(E988-F$24)*Bonds*(_xlfn.NORM.INV(RAND(),bond_ave,bond_std))+(E988-F$24)*cash*(_xlfn.NORM.INV(RAND(),cash_ave,cash_std))+(E988-F$24)))</f>
        <v/>
      </c>
      <c r="G988" s="156">
        <f>IF((F988&lt;=0),0,((F988-G$24)*Stock*(_xlfn.NORM.INV(RAND(),stock_ave,stock_std))+(F988-G$24)*Bonds*(_xlfn.NORM.INV(RAND(),bond_ave,bond_std))+(F988-G$24)*cash*(_xlfn.NORM.INV(RAND(),cash_ave,cash_std))+(F988-G$24)))</f>
        <v/>
      </c>
      <c r="H988" s="156">
        <f>IF((G988&lt;=0),0,((G988-H$24)*Stock*(_xlfn.NORM.INV(RAND(),stock_ave,stock_std))+(G988-H$24)*Bonds*(_xlfn.NORM.INV(RAND(),bond_ave,bond_std))+(G988-H$24)*cash*(_xlfn.NORM.INV(RAND(),cash_ave,cash_std))+(G988-H$24)))</f>
        <v/>
      </c>
      <c r="I988" s="156">
        <f>IF((H988&lt;=0),0,((H988-I$24)*Stock*(_xlfn.NORM.INV(RAND(),stock_ave,stock_std))+(H988-I$24)*Bonds*(_xlfn.NORM.INV(RAND(),bond_ave,bond_std))+(H988-I$24)*cash*(_xlfn.NORM.INV(RAND(),cash_ave,cash_std))+(H988-I$24)))</f>
        <v/>
      </c>
      <c r="J988" s="156">
        <f>IF((I988&lt;=0),0,((I988-J$24)*Stock*(_xlfn.NORM.INV(RAND(),stock_ave,stock_std))+(I988-J$24)*Bonds*(_xlfn.NORM.INV(RAND(),bond_ave,bond_std))+(I988-J$24)*cash*(_xlfn.NORM.INV(RAND(),cash_ave,cash_std))+(I988-J$24)))</f>
        <v/>
      </c>
      <c r="K988" s="156">
        <f>IF((J988&lt;=0),0,((J988-K$24)*Stock*(_xlfn.NORM.INV(RAND(),stock_ave,stock_std))+(J988-K$24)*Bonds*(_xlfn.NORM.INV(RAND(),bond_ave,bond_std))+(J988-K$24)*cash*(_xlfn.NORM.INV(RAND(),cash_ave,cash_std))+(J988-K$24)))</f>
        <v/>
      </c>
      <c r="L988" s="156">
        <f>IF((K988&lt;=0),0,((K988-L$24)*Stock*(_xlfn.NORM.INV(RAND(),stock_ave,stock_std))+(K988-L$24)*Bonds*(_xlfn.NORM.INV(RAND(),bond_ave,bond_std))+(K988-L$24)*cash*(_xlfn.NORM.INV(RAND(),cash_ave,cash_std))+(K988-L$24)))</f>
        <v/>
      </c>
      <c r="M988" s="156">
        <f>IF((L988&lt;=0),0,((L988-M$24)*Stock*(_xlfn.NORM.INV(RAND(),stock_ave,stock_std))+(L988-M$24)*Bonds*(_xlfn.NORM.INV(RAND(),bond_ave,bond_std))+(L988-M$24)*cash*(_xlfn.NORM.INV(RAND(),cash_ave,cash_std))+(L988-M$24)))</f>
        <v/>
      </c>
      <c r="N988" s="156">
        <f>IF((M988&lt;=0),0,((M988-N$24)*Stock*(_xlfn.NORM.INV(RAND(),stock_ave,stock_std))+(M988-N$24)*Bonds*(_xlfn.NORM.INV(RAND(),bond_ave,bond_std))+(M988-N$24)*cash*(_xlfn.NORM.INV(RAND(),cash_ave,cash_std))+(M988-N$24)))</f>
        <v/>
      </c>
      <c r="O988" s="156">
        <f>IF((N988&lt;=0),0,((N988-O$24)*Stock*(_xlfn.NORM.INV(RAND(),stock_ave,stock_std))+(N988-O$24)*Bonds*(_xlfn.NORM.INV(RAND(),bond_ave,bond_std))+(N988-O$24)*cash*(_xlfn.NORM.INV(RAND(),cash_ave,cash_std))+(N988-O$24)))</f>
        <v/>
      </c>
      <c r="P988" s="156">
        <f>IF((O988&lt;=0),0,((O988-P$24)*Stock*(_xlfn.NORM.INV(RAND(),stock_ave,stock_std))+(O988-P$24)*Bonds*(_xlfn.NORM.INV(RAND(),bond_ave,bond_std))+(O988-P$24)*cash*(_xlfn.NORM.INV(RAND(),cash_ave,cash_std))+(O988-P$24)))</f>
        <v/>
      </c>
      <c r="Q988" s="156">
        <f>IF((P988&lt;=0),0,((P988-Q$24)*Stock*(_xlfn.NORM.INV(RAND(),stock_ave,stock_std))+(P988-Q$24)*Bonds*(_xlfn.NORM.INV(RAND(),bond_ave,bond_std))+(P988-Q$24)*cash*(_xlfn.NORM.INV(RAND(),cash_ave,cash_std))+(P988-Q$24)))</f>
        <v/>
      </c>
      <c r="R988" s="156">
        <f>IF((Q988&lt;=0),0,((Q988-R$24)*Stock*(_xlfn.NORM.INV(RAND(),stock_ave,stock_std))+(Q988-R$24)*Bonds*(_xlfn.NORM.INV(RAND(),bond_ave,bond_std))+(Q988-R$24)*cash*(_xlfn.NORM.INV(RAND(),cash_ave,cash_std))+(Q988-R$24)))</f>
        <v/>
      </c>
      <c r="S988" s="156">
        <f>IF((R988&lt;=0),0,((R988-S$24)*Stock*(_xlfn.NORM.INV(RAND(),stock_ave,stock_std))+(R988-S$24)*Bonds*(_xlfn.NORM.INV(RAND(),bond_ave,bond_std))+(R988-S$24)*cash*(_xlfn.NORM.INV(RAND(),cash_ave,cash_std))+(R988-S$24)))</f>
        <v/>
      </c>
      <c r="T988" s="156">
        <f>IF((S988&lt;=0),0,((S988-T$24)*Stock*(_xlfn.NORM.INV(RAND(),stock_ave,stock_std))+(S988-T$24)*Bonds*(_xlfn.NORM.INV(RAND(),bond_ave,bond_std))+(S988-T$24)*cash*(_xlfn.NORM.INV(RAND(),cash_ave,cash_std))+(S988-T$24)))</f>
        <v/>
      </c>
      <c r="U988" s="156">
        <f>IF((T988&lt;=0),0,((T988-U$24)*Stock*(_xlfn.NORM.INV(RAND(),stock_ave,stock_std))+(T988-U$24)*Bonds*(_xlfn.NORM.INV(RAND(),bond_ave,bond_std))+(T988-U$24)*cash*(_xlfn.NORM.INV(RAND(),cash_ave,cash_std))+(T988-U$24)))</f>
        <v/>
      </c>
      <c r="V988" s="156">
        <f>IF((U988&lt;=0),0,((U988-V$24)*Stock*(_xlfn.NORM.INV(RAND(),stock_ave,stock_std))+(U988-V$24)*Bonds*(_xlfn.NORM.INV(RAND(),bond_ave,bond_std))+(U988-V$24)*cash*(_xlfn.NORM.INV(RAND(),cash_ave,cash_std))+(U988-V$24)))</f>
        <v/>
      </c>
      <c r="W988" s="156">
        <f>IF((V988&lt;=0),0,((V988-W$24)*Stock*(_xlfn.NORM.INV(RAND(),stock_ave,stock_std))+(V988-W$24)*Bonds*(_xlfn.NORM.INV(RAND(),bond_ave,bond_std))+(V988-W$24)*cash*(_xlfn.NORM.INV(RAND(),cash_ave,cash_std))+(V988-W$24)))</f>
        <v/>
      </c>
      <c r="X988" s="156">
        <f>IF((W988&lt;=0),0,((W988-X$24)*Stock*(_xlfn.NORM.INV(RAND(),stock_ave,stock_std))+(W988-X$24)*Bonds*(_xlfn.NORM.INV(RAND(),bond_ave,bond_std))+(W988-X$24)*cash*(_xlfn.NORM.INV(RAND(),cash_ave,cash_std))+(W988-X$24)))</f>
        <v/>
      </c>
      <c r="Y988" s="156">
        <f>IF((X988&lt;=0),0,((X988-Y$24)*Stock*(_xlfn.NORM.INV(RAND(),stock_ave,stock_std))+(X988-Y$24)*Bonds*(_xlfn.NORM.INV(RAND(),bond_ave,bond_std))+(X988-Y$24)*cash*(_xlfn.NORM.INV(RAND(),cash_ave,cash_std))+(X988-Y$24)))</f>
        <v/>
      </c>
      <c r="Z988" s="156">
        <f>IF((Y988&lt;=0),0,((Y988-Z$24)*Stock*(_xlfn.NORM.INV(RAND(),stock_ave,stock_std))+(Y988-Z$24)*Bonds*(_xlfn.NORM.INV(RAND(),bond_ave,bond_std))+(Y988-Z$24)*cash*(_xlfn.NORM.INV(RAND(),cash_ave,cash_std))+(Y988-Z$24)))</f>
        <v/>
      </c>
      <c r="AA988" s="156">
        <f>IF((Z988&lt;=0),0,((Z988-AA$24)*Stock*(_xlfn.NORM.INV(RAND(),stock_ave,stock_std))+(Z988-AA$24)*Bonds*(_xlfn.NORM.INV(RAND(),bond_ave,bond_std))+(Z988-AA$24)*cash*(_xlfn.NORM.INV(RAND(),cash_ave,cash_std))+(Z988-AA$24)))</f>
        <v/>
      </c>
      <c r="AB988" s="156">
        <f>IF((AA988&lt;=0),0,((AA988-AB$24)*Stock*(_xlfn.NORM.INV(RAND(),stock_ave,stock_std))+(AA988-AB$24)*Bonds*(_xlfn.NORM.INV(RAND(),bond_ave,bond_std))+(AA988-AB$24)*cash*(_xlfn.NORM.INV(RAND(),cash_ave,cash_std))+(AA988-AB$24)))</f>
        <v/>
      </c>
      <c r="AC988" s="156">
        <f>IF((AB988&lt;=0),0,((AB988-AC$24)*Stock*(_xlfn.NORM.INV(RAND(),stock_ave,stock_std))+(AB988-AC$24)*Bonds*(_xlfn.NORM.INV(RAND(),bond_ave,bond_std))+(AB988-AC$24)*cash*(_xlfn.NORM.INV(RAND(),cash_ave,cash_std))+(AB988-AC$24)))</f>
        <v/>
      </c>
      <c r="AD988" s="156">
        <f>IF((AC988&lt;=0),0,((AC988-AD$24)*Stock*(_xlfn.NORM.INV(RAND(),stock_ave,stock_std))+(AC988-AD$24)*Bonds*(_xlfn.NORM.INV(RAND(),bond_ave,bond_std))+(AC988-AD$24)*cash*(_xlfn.NORM.INV(RAND(),cash_ave,cash_std))+(AC988-AD$24)))</f>
        <v/>
      </c>
      <c r="AE988" s="156">
        <f>IF((AD988&lt;=0),0,((AD988-AE$24)*Stock*(_xlfn.NORM.INV(RAND(),stock_ave,stock_std))+(AD988-AE$24)*Bonds*(_xlfn.NORM.INV(RAND(),bond_ave,bond_std))+(AD988-AE$24)*cash*(_xlfn.NORM.INV(RAND(),cash_ave,cash_std))+(AD988-AE$24)))</f>
        <v/>
      </c>
      <c r="AF988" s="156">
        <f>IF((AE988&lt;=0),0,((AE988-AF$24)*Stock*(_xlfn.NORM.INV(RAND(),stock_ave,stock_std))+(AE988-AF$24)*Bonds*(_xlfn.NORM.INV(RAND(),bond_ave,bond_std))+(AE988-AF$24)*cash*(_xlfn.NORM.INV(RAND(),cash_ave,cash_std))+(AE988-AF$24)))</f>
        <v/>
      </c>
      <c r="AG988" s="156">
        <f>IF((AF988&lt;=0),0,((AF988-AG$24)*Stock*(_xlfn.NORM.INV(RAND(),stock_ave,stock_std))+(AF988-AG$24)*Bonds*(_xlfn.NORM.INV(RAND(),bond_ave,bond_std))+(AF988-AG$24)*cash*(_xlfn.NORM.INV(RAND(),cash_ave,cash_std))+(AF988-AG$24)))</f>
        <v/>
      </c>
      <c r="AH988" s="156">
        <f>IF((AG988&lt;=0),0,((AG988-AH$24)*Stock*(_xlfn.NORM.INV(RAND(),stock_ave,stock_std))+(AG988-AH$24)*Bonds*(_xlfn.NORM.INV(RAND(),bond_ave,bond_std))+(AG988-AH$24)*cash*(_xlfn.NORM.INV(RAND(),cash_ave,cash_std))+(AG988-AH$24)))</f>
        <v/>
      </c>
      <c r="AI988" s="156">
        <f>IF((AH988&lt;=0),0,((AH988-AI$24)*Stock*(_xlfn.NORM.INV(RAND(),stock_ave,stock_std))+(AH988-AI$24)*Bonds*(_xlfn.NORM.INV(RAND(),bond_ave,bond_std))+(AH988-AI$24)*cash*(_xlfn.NORM.INV(RAND(),cash_ave,cash_std))+(AH988-AI$24)))</f>
        <v/>
      </c>
      <c r="AJ988" s="156">
        <f>IF((AI988&lt;=0),0,((AI988-AJ$24)*Stock*(_xlfn.NORM.INV(RAND(),stock_ave,stock_std))+(AI988-AJ$24)*Bonds*(_xlfn.NORM.INV(RAND(),bond_ave,bond_std))+(AI988-AJ$24)*cash*(_xlfn.NORM.INV(RAND(),cash_ave,cash_std))+(AI988-AJ$24)))</f>
        <v/>
      </c>
      <c r="AK988" s="156">
        <f>IF((AJ988&lt;=0),0,((AJ988-AK$24)*Stock*(_xlfn.NORM.INV(RAND(),stock_ave,stock_std))+(AJ988-AK$24)*Bonds*(_xlfn.NORM.INV(RAND(),bond_ave,bond_std))+(AJ988-AK$24)*cash*(_xlfn.NORM.INV(RAND(),cash_ave,cash_std))+(AJ988-AK$24)))</f>
        <v/>
      </c>
      <c r="AL988" s="156">
        <f>IF((AK988&lt;=0),0,((AK988-AL$24)*Stock*(_xlfn.NORM.INV(RAND(),stock_ave,stock_std))+(AK988-AL$24)*Bonds*(_xlfn.NORM.INV(RAND(),bond_ave,bond_std))+(AK988-AL$24)*cash*(_xlfn.NORM.INV(RAND(),cash_ave,cash_std))+(AK988-AL$24)))</f>
        <v/>
      </c>
      <c r="AM988" s="156">
        <f>IF((AL988&lt;=0),0,((AL988-AM$24)*Stock*(_xlfn.NORM.INV(RAND(),stock_ave,stock_std))+(AL988-AM$24)*Bonds*(_xlfn.NORM.INV(RAND(),bond_ave,bond_std))+(AL988-AM$24)*cash*(_xlfn.NORM.INV(RAND(),cash_ave,cash_std))+(AL988-AM$24)))</f>
        <v/>
      </c>
      <c r="AN988" s="156">
        <f>IF((AM988&lt;=0),0,((AM988-AN$24)*Stock*(_xlfn.NORM.INV(RAND(),stock_ave,stock_std))+(AM988-AN$24)*Bonds*(_xlfn.NORM.INV(RAND(),bond_ave,bond_std))+(AM988-AN$24)*cash*(_xlfn.NORM.INV(RAND(),cash_ave,cash_std))+(AM988-AN$24)))</f>
        <v/>
      </c>
      <c r="AO988" s="156">
        <f>IF((AN988&lt;=0),0,((AN988-AO$24)*Stock*(_xlfn.NORM.INV(RAND(),stock_ave,stock_std))+(AN988-AO$24)*Bonds*(_xlfn.NORM.INV(RAND(),bond_ave,bond_std))+(AN988-AO$24)*cash*(_xlfn.NORM.INV(RAND(),cash_ave,cash_std))+(AN988-AO$24)))</f>
        <v/>
      </c>
      <c r="AP988" s="156">
        <f>IF((AO988&lt;=0),0,((AO988-AP$24)*Stock*(_xlfn.NORM.INV(RAND(),stock_ave,stock_std))+(AO988-AP$24)*Bonds*(_xlfn.NORM.INV(RAND(),bond_ave,bond_std))+(AO988-AP$24)*cash*(_xlfn.NORM.INV(RAND(),cash_ave,cash_std))+(AO988-AP$24)))</f>
        <v/>
      </c>
      <c r="AQ988" s="156">
        <f>IF((AP988&lt;=0),0,((AP988-AQ$24)*Stock*(_xlfn.NORM.INV(RAND(),stock_ave,stock_std))+(AP988-AQ$24)*Bonds*(_xlfn.NORM.INV(RAND(),bond_ave,bond_std))+(AP988-AQ$24)*cash*(_xlfn.NORM.INV(RAND(),cash_ave,cash_std))+(AP988-AQ$24)))</f>
        <v/>
      </c>
      <c r="AR988" s="156">
        <f>IF((AQ988&lt;=0),0,((AQ988-AR$24)*Stock*(_xlfn.NORM.INV(RAND(),stock_ave,stock_std))+(AQ988-AR$24)*Bonds*(_xlfn.NORM.INV(RAND(),bond_ave,bond_std))+(AQ988-AR$24)*cash*(_xlfn.NORM.INV(RAND(),cash_ave,cash_std))+(AQ988-AR$24)))</f>
        <v/>
      </c>
      <c r="AS988" s="156">
        <f>IF((AR988&lt;=0),0,((AR988-AS$24)*Stock*(_xlfn.NORM.INV(RAND(),stock_ave,stock_std))+(AR988-AS$24)*Bonds*(_xlfn.NORM.INV(RAND(),bond_ave,bond_std))+(AR988-AS$24)*cash*(_xlfn.NORM.INV(RAND(),cash_ave,cash_std))+(AR988-AS$24)))</f>
        <v/>
      </c>
      <c r="AT988" s="156">
        <f>IF((AS988&lt;=0),0,((AS988-AT$24)*Stock*(_xlfn.NORM.INV(RAND(),stock_ave,stock_std))+(AS988-AT$24)*Bonds*(_xlfn.NORM.INV(RAND(),bond_ave,bond_std))+(AS988-AT$24)*cash*(_xlfn.NORM.INV(RAND(),cash_ave,cash_std))+(AS988-AT$24)))</f>
        <v/>
      </c>
      <c r="AU988" s="156">
        <f>IF((AT988&lt;=0),0,((AT988-AU$24)*Stock*(_xlfn.NORM.INV(RAND(),stock_ave,stock_std))+(AT988-AU$24)*Bonds*(_xlfn.NORM.INV(RAND(),bond_ave,bond_std))+(AT988-AU$24)*cash*(_xlfn.NORM.INV(RAND(),cash_ave,cash_std))+(AT988-AU$24)))</f>
        <v/>
      </c>
      <c r="AV988" s="156">
        <f>IF((AU988&lt;=0),0,((AU988-AV$24)*Stock*(_xlfn.NORM.INV(RAND(),stock_ave,stock_std))+(AU988-AV$24)*Bonds*(_xlfn.NORM.INV(RAND(),bond_ave,bond_std))+(AU988-AV$24)*cash*(_xlfn.NORM.INV(RAND(),cash_ave,cash_std))+(AU988-AV$24)))</f>
        <v/>
      </c>
      <c r="AW988" s="156">
        <f>IF((AV988&lt;=0),0,((AV988-AW$24)*Stock*(_xlfn.NORM.INV(RAND(),stock_ave,stock_std))+(AV988-AW$24)*Bonds*(_xlfn.NORM.INV(RAND(),bond_ave,bond_std))+(AV988-AW$24)*cash*(_xlfn.NORM.INV(RAND(),cash_ave,cash_std))+(AV988-AW$24)))</f>
        <v/>
      </c>
      <c r="AX988" s="159" t="n"/>
      <c r="AY988" s="159" t="n"/>
      <c r="AZ988" s="159" t="n"/>
      <c r="BA988" s="159" t="n"/>
      <c r="BB988" s="159" t="n"/>
    </row>
    <row r="989">
      <c r="C989" s="147" t="n"/>
      <c r="D989" s="61">
        <f>+D988-IF(D$18&gt;74,(D988/D$25)*$C$10)</f>
        <v/>
      </c>
      <c r="E989" s="61">
        <f>+E988-IF(E$18&gt;74,(E988/E$25)*$C$10)</f>
        <v/>
      </c>
      <c r="F989" s="61">
        <f>+F988-IF(F$18&gt;74,(F988/F$25)*$C$10)</f>
        <v/>
      </c>
      <c r="G989" s="61">
        <f>+G988-IF(G$18&gt;74,(G988/G$25)*$C$10)</f>
        <v/>
      </c>
      <c r="H989" s="61">
        <f>+H988-IF(H$18&gt;74,(H988/H$25)*$C$10)</f>
        <v/>
      </c>
      <c r="I989" s="61">
        <f>+I988-IF(I$18&gt;74,(I988/I$25)*$C$10)</f>
        <v/>
      </c>
      <c r="J989" s="61">
        <f>+J988-IF(J$18&gt;74,(J988/J$25)*$C$10)</f>
        <v/>
      </c>
      <c r="K989" s="61">
        <f>+K988-IF(K$18&gt;74,(K988/K$25)*$C$10)</f>
        <v/>
      </c>
      <c r="L989" s="61">
        <f>+L988-IF(L$18&gt;74,(L988/L$25)*$C$10)</f>
        <v/>
      </c>
      <c r="M989" s="61">
        <f>+M988-IF(M$18&gt;74,(M988/M$25)*$C$10)</f>
        <v/>
      </c>
      <c r="N989" s="61">
        <f>+N988-IF(N$18&gt;74,(N988/N$25)*$C$10)</f>
        <v/>
      </c>
      <c r="O989" s="61">
        <f>+O988-IF(O$18&gt;74,(O988/O$25)*$C$10)</f>
        <v/>
      </c>
      <c r="P989" s="61">
        <f>+P988-IF(P$18&gt;74,(P988/P$25)*$C$10)</f>
        <v/>
      </c>
      <c r="Q989" s="61">
        <f>+Q988-IF(Q$18&gt;74,(Q988/Q$25)*$C$10)</f>
        <v/>
      </c>
      <c r="R989" s="61">
        <f>+R988-IF(R$18&gt;74,(R988/R$25)*$C$10)</f>
        <v/>
      </c>
      <c r="S989" s="61">
        <f>+S988-IF(S$18&gt;74,(S988/S$25)*$C$10)</f>
        <v/>
      </c>
      <c r="T989" s="61">
        <f>+T988-IF(T$18&gt;74,(T988/T$25)*$C$10)</f>
        <v/>
      </c>
      <c r="U989" s="61">
        <f>+U988-IF(U$18&gt;74,(U988/U$25)*$C$10)</f>
        <v/>
      </c>
      <c r="V989" s="61">
        <f>+V988-IF(V$18&gt;74,(V988/V$25)*$C$10)</f>
        <v/>
      </c>
      <c r="W989" s="61">
        <f>+W988-IF(W$18&gt;74,(W988/W$25)*$C$10)</f>
        <v/>
      </c>
      <c r="X989" s="61">
        <f>+X988-IF(X$18&gt;74,(X988/X$25)*$C$10)</f>
        <v/>
      </c>
      <c r="Y989" s="61">
        <f>+Y988-IF(Y$18&gt;74,(Y988/Y$25)*$C$10)</f>
        <v/>
      </c>
      <c r="Z989" s="61">
        <f>+Z988-IF(Z$18&gt;74,(Z988/Z$25)*$C$10)</f>
        <v/>
      </c>
      <c r="AA989" s="61">
        <f>+AA988-IF(AA$18&gt;74,(AA988/AA$25)*$C$10)</f>
        <v/>
      </c>
      <c r="AB989" s="61">
        <f>+AB988-IF(AB$18&gt;74,(AB988/AB$25)*$C$10)</f>
        <v/>
      </c>
      <c r="AC989" s="61">
        <f>+AC988-IF(AC$18&gt;74,(AC988/AC$25)*$C$10)</f>
        <v/>
      </c>
      <c r="AD989" s="61">
        <f>+AD988-IF(AD$18&gt;74,(AD988/AD$25)*$C$10)</f>
        <v/>
      </c>
      <c r="AE989" s="61">
        <f>+AE988-IF(AE$18&gt;74,(AE988/AE$25)*$C$10)</f>
        <v/>
      </c>
      <c r="AF989" s="61">
        <f>+AF988-IF(AF$18&gt;74,(AF988/AF$25)*$C$10)</f>
        <v/>
      </c>
      <c r="AG989" s="61">
        <f>+AG988-IF(AG$18&gt;74,(AG988/AG$25)*$C$10)</f>
        <v/>
      </c>
      <c r="AH989" s="61">
        <f>+AH988-IF(AH$18&gt;74,(AH988/AH$25)*$C$10)</f>
        <v/>
      </c>
      <c r="AI989" s="61">
        <f>+AI988-IF(AI$18&gt;74,(AI988/AI$25)*$C$10)</f>
        <v/>
      </c>
      <c r="AJ989" s="61">
        <f>+AJ988-IF(AJ$18&gt;74,(AJ988/AJ$25)*$C$10)</f>
        <v/>
      </c>
      <c r="AK989" s="61">
        <f>+AK988-IF(AK$18&gt;74,(AK988/AK$25)*$C$10)</f>
        <v/>
      </c>
      <c r="AL989" s="61">
        <f>+AL988-IF(AL$18&gt;74,(AL988/AL$25)*$C$10)</f>
        <v/>
      </c>
      <c r="AM989" s="61">
        <f>+AM988-IF(AM$18&gt;74,(AM988/AM$25)*$C$10)</f>
        <v/>
      </c>
      <c r="AN989" s="61">
        <f>+AN988-IF(AN$18&gt;74,(AN988/AN$25)*$C$10)</f>
        <v/>
      </c>
      <c r="AO989" s="61">
        <f>+AO988-IF(AO$18&gt;74,(AO988/AO$25)*$C$10)</f>
        <v/>
      </c>
      <c r="AP989" s="61">
        <f>+AP988-IF(AP$18&gt;74,(AP988/AP$25)*$C$10)</f>
        <v/>
      </c>
      <c r="AQ989" s="61">
        <f>+AQ988-IF(AQ$18&gt;74,(AQ988/AQ$25)*$C$10)</f>
        <v/>
      </c>
      <c r="AR989" s="61">
        <f>+AR988-IF(AR$18&gt;74,(AR988/AR$25)*$C$10)</f>
        <v/>
      </c>
      <c r="AS989" s="61">
        <f>+AS988-IF(AS$18&gt;74,(AS988/AS$25)*$C$10)</f>
        <v/>
      </c>
      <c r="AT989" s="61">
        <f>+AT988-IF(AT$18&gt;74,(AT988/AT$25)*$C$10)</f>
        <v/>
      </c>
      <c r="AU989" s="61">
        <f>+AU988-IF(AU$18&gt;74,(AU988/AU$25)*$C$10)</f>
        <v/>
      </c>
      <c r="AV989" s="61">
        <f>+AV988-IF(AV$18&gt;74,(AV988/AV$25)*$C$10)</f>
        <v/>
      </c>
      <c r="AW989" s="61">
        <f>+AW988-IF(AW$18&gt;74,(AW988/AW$25)*$C$10)</f>
        <v/>
      </c>
      <c r="AX989" s="35">
        <f>IF(AW989&gt;0,1,0)</f>
        <v/>
      </c>
      <c r="AY989" s="35">
        <f>IF(AL989&gt;0,1,0)</f>
        <v/>
      </c>
      <c r="AZ989" s="35">
        <f>IF(AG989&gt;0,1,0)</f>
        <v/>
      </c>
      <c r="BA989" s="35">
        <f>IF(AB989&gt;0,1,0)</f>
        <v/>
      </c>
      <c r="BB989" s="35">
        <f>IF(W989&gt;0,1,0)</f>
        <v/>
      </c>
    </row>
    <row r="990">
      <c r="B990" s="154" t="inlineStr">
        <is>
          <t>trial 482</t>
        </is>
      </c>
      <c r="C990" s="155">
        <f>+start-C987</f>
        <v/>
      </c>
      <c r="D990" s="156">
        <f>IF((C990&lt;=0),0,((C990-D$24)*Stock*(_xlfn.NORM.INV(RAND(),stock_ave,stock_std))+(C990-D$24)*Bonds*(_xlfn.NORM.INV(RAND(),bond_ave,bond_std))+(C990-D$24)*cash*(_xlfn.NORM.INV(RAND(),cash_ave,cash_std))+(C990-D$24)))</f>
        <v/>
      </c>
      <c r="E990" s="156">
        <f>IF((D990&lt;=0),0,((D990-E$24)*Stock*(_xlfn.NORM.INV(RAND(),stock_ave,stock_std))+(D990-E$24)*Bonds*(_xlfn.NORM.INV(RAND(),bond_ave,bond_std))+(D990-E$24)*cash*(_xlfn.NORM.INV(RAND(),cash_ave,cash_std))+(D990-E$24)))</f>
        <v/>
      </c>
      <c r="F990" s="156">
        <f>IF((E990&lt;=0),0,((E990-F$24)*Stock*(_xlfn.NORM.INV(RAND(),stock_ave,stock_std))+(E990-F$24)*Bonds*(_xlfn.NORM.INV(RAND(),bond_ave,bond_std))+(E990-F$24)*cash*(_xlfn.NORM.INV(RAND(),cash_ave,cash_std))+(E990-F$24)))</f>
        <v/>
      </c>
      <c r="G990" s="156">
        <f>IF((F990&lt;=0),0,((F990-G$24)*Stock*(_xlfn.NORM.INV(RAND(),stock_ave,stock_std))+(F990-G$24)*Bonds*(_xlfn.NORM.INV(RAND(),bond_ave,bond_std))+(F990-G$24)*cash*(_xlfn.NORM.INV(RAND(),cash_ave,cash_std))+(F990-G$24)))</f>
        <v/>
      </c>
      <c r="H990" s="156">
        <f>IF((G990&lt;=0),0,((G990-H$24)*Stock*(_xlfn.NORM.INV(RAND(),stock_ave,stock_std))+(G990-H$24)*Bonds*(_xlfn.NORM.INV(RAND(),bond_ave,bond_std))+(G990-H$24)*cash*(_xlfn.NORM.INV(RAND(),cash_ave,cash_std))+(G990-H$24)))</f>
        <v/>
      </c>
      <c r="I990" s="156">
        <f>IF((H990&lt;=0),0,((H990-I$24)*Stock*(_xlfn.NORM.INV(RAND(),stock_ave,stock_std))+(H990-I$24)*Bonds*(_xlfn.NORM.INV(RAND(),bond_ave,bond_std))+(H990-I$24)*cash*(_xlfn.NORM.INV(RAND(),cash_ave,cash_std))+(H990-I$24)))</f>
        <v/>
      </c>
      <c r="J990" s="156">
        <f>IF((I990&lt;=0),0,((I990-J$24)*Stock*(_xlfn.NORM.INV(RAND(),stock_ave,stock_std))+(I990-J$24)*Bonds*(_xlfn.NORM.INV(RAND(),bond_ave,bond_std))+(I990-J$24)*cash*(_xlfn.NORM.INV(RAND(),cash_ave,cash_std))+(I990-J$24)))</f>
        <v/>
      </c>
      <c r="K990" s="156">
        <f>IF((J990&lt;=0),0,((J990-K$24)*Stock*(_xlfn.NORM.INV(RAND(),stock_ave,stock_std))+(J990-K$24)*Bonds*(_xlfn.NORM.INV(RAND(),bond_ave,bond_std))+(J990-K$24)*cash*(_xlfn.NORM.INV(RAND(),cash_ave,cash_std))+(J990-K$24)))</f>
        <v/>
      </c>
      <c r="L990" s="156">
        <f>IF((K990&lt;=0),0,((K990-L$24)*Stock*(_xlfn.NORM.INV(RAND(),stock_ave,stock_std))+(K990-L$24)*Bonds*(_xlfn.NORM.INV(RAND(),bond_ave,bond_std))+(K990-L$24)*cash*(_xlfn.NORM.INV(RAND(),cash_ave,cash_std))+(K990-L$24)))</f>
        <v/>
      </c>
      <c r="M990" s="156">
        <f>IF((L990&lt;=0),0,((L990-M$24)*Stock*(_xlfn.NORM.INV(RAND(),stock_ave,stock_std))+(L990-M$24)*Bonds*(_xlfn.NORM.INV(RAND(),bond_ave,bond_std))+(L990-M$24)*cash*(_xlfn.NORM.INV(RAND(),cash_ave,cash_std))+(L990-M$24)))</f>
        <v/>
      </c>
      <c r="N990" s="156">
        <f>IF((M990&lt;=0),0,((M990-N$24)*Stock*(_xlfn.NORM.INV(RAND(),stock_ave,stock_std))+(M990-N$24)*Bonds*(_xlfn.NORM.INV(RAND(),bond_ave,bond_std))+(M990-N$24)*cash*(_xlfn.NORM.INV(RAND(),cash_ave,cash_std))+(M990-N$24)))</f>
        <v/>
      </c>
      <c r="O990" s="156">
        <f>IF((N990&lt;=0),0,((N990-O$24)*Stock*(_xlfn.NORM.INV(RAND(),stock_ave,stock_std))+(N990-O$24)*Bonds*(_xlfn.NORM.INV(RAND(),bond_ave,bond_std))+(N990-O$24)*cash*(_xlfn.NORM.INV(RAND(),cash_ave,cash_std))+(N990-O$24)))</f>
        <v/>
      </c>
      <c r="P990" s="156">
        <f>IF((O990&lt;=0),0,((O990-P$24)*Stock*(_xlfn.NORM.INV(RAND(),stock_ave,stock_std))+(O990-P$24)*Bonds*(_xlfn.NORM.INV(RAND(),bond_ave,bond_std))+(O990-P$24)*cash*(_xlfn.NORM.INV(RAND(),cash_ave,cash_std))+(O990-P$24)))</f>
        <v/>
      </c>
      <c r="Q990" s="156">
        <f>IF((P990&lt;=0),0,((P990-Q$24)*Stock*(_xlfn.NORM.INV(RAND(),stock_ave,stock_std))+(P990-Q$24)*Bonds*(_xlfn.NORM.INV(RAND(),bond_ave,bond_std))+(P990-Q$24)*cash*(_xlfn.NORM.INV(RAND(),cash_ave,cash_std))+(P990-Q$24)))</f>
        <v/>
      </c>
      <c r="R990" s="156">
        <f>IF((Q990&lt;=0),0,((Q990-R$24)*Stock*(_xlfn.NORM.INV(RAND(),stock_ave,stock_std))+(Q990-R$24)*Bonds*(_xlfn.NORM.INV(RAND(),bond_ave,bond_std))+(Q990-R$24)*cash*(_xlfn.NORM.INV(RAND(),cash_ave,cash_std))+(Q990-R$24)))</f>
        <v/>
      </c>
      <c r="S990" s="156">
        <f>IF((R990&lt;=0),0,((R990-S$24)*Stock*(_xlfn.NORM.INV(RAND(),stock_ave,stock_std))+(R990-S$24)*Bonds*(_xlfn.NORM.INV(RAND(),bond_ave,bond_std))+(R990-S$24)*cash*(_xlfn.NORM.INV(RAND(),cash_ave,cash_std))+(R990-S$24)))</f>
        <v/>
      </c>
      <c r="T990" s="156">
        <f>IF((S990&lt;=0),0,((S990-T$24)*Stock*(_xlfn.NORM.INV(RAND(),stock_ave,stock_std))+(S990-T$24)*Bonds*(_xlfn.NORM.INV(RAND(),bond_ave,bond_std))+(S990-T$24)*cash*(_xlfn.NORM.INV(RAND(),cash_ave,cash_std))+(S990-T$24)))</f>
        <v/>
      </c>
      <c r="U990" s="156">
        <f>IF((T990&lt;=0),0,((T990-U$24)*Stock*(_xlfn.NORM.INV(RAND(),stock_ave,stock_std))+(T990-U$24)*Bonds*(_xlfn.NORM.INV(RAND(),bond_ave,bond_std))+(T990-U$24)*cash*(_xlfn.NORM.INV(RAND(),cash_ave,cash_std))+(T990-U$24)))</f>
        <v/>
      </c>
      <c r="V990" s="156">
        <f>IF((U990&lt;=0),0,((U990-V$24)*Stock*(_xlfn.NORM.INV(RAND(),stock_ave,stock_std))+(U990-V$24)*Bonds*(_xlfn.NORM.INV(RAND(),bond_ave,bond_std))+(U990-V$24)*cash*(_xlfn.NORM.INV(RAND(),cash_ave,cash_std))+(U990-V$24)))</f>
        <v/>
      </c>
      <c r="W990" s="156">
        <f>IF((V990&lt;=0),0,((V990-W$24)*Stock*(_xlfn.NORM.INV(RAND(),stock_ave,stock_std))+(V990-W$24)*Bonds*(_xlfn.NORM.INV(RAND(),bond_ave,bond_std))+(V990-W$24)*cash*(_xlfn.NORM.INV(RAND(),cash_ave,cash_std))+(V990-W$24)))</f>
        <v/>
      </c>
      <c r="X990" s="156">
        <f>IF((W990&lt;=0),0,((W990-X$24)*Stock*(_xlfn.NORM.INV(RAND(),stock_ave,stock_std))+(W990-X$24)*Bonds*(_xlfn.NORM.INV(RAND(),bond_ave,bond_std))+(W990-X$24)*cash*(_xlfn.NORM.INV(RAND(),cash_ave,cash_std))+(W990-X$24)))</f>
        <v/>
      </c>
      <c r="Y990" s="156">
        <f>IF((X990&lt;=0),0,((X990-Y$24)*Stock*(_xlfn.NORM.INV(RAND(),stock_ave,stock_std))+(X990-Y$24)*Bonds*(_xlfn.NORM.INV(RAND(),bond_ave,bond_std))+(X990-Y$24)*cash*(_xlfn.NORM.INV(RAND(),cash_ave,cash_std))+(X990-Y$24)))</f>
        <v/>
      </c>
      <c r="Z990" s="156">
        <f>IF((Y990&lt;=0),0,((Y990-Z$24)*Stock*(_xlfn.NORM.INV(RAND(),stock_ave,stock_std))+(Y990-Z$24)*Bonds*(_xlfn.NORM.INV(RAND(),bond_ave,bond_std))+(Y990-Z$24)*cash*(_xlfn.NORM.INV(RAND(),cash_ave,cash_std))+(Y990-Z$24)))</f>
        <v/>
      </c>
      <c r="AA990" s="156">
        <f>IF((Z990&lt;=0),0,((Z990-AA$24)*Stock*(_xlfn.NORM.INV(RAND(),stock_ave,stock_std))+(Z990-AA$24)*Bonds*(_xlfn.NORM.INV(RAND(),bond_ave,bond_std))+(Z990-AA$24)*cash*(_xlfn.NORM.INV(RAND(),cash_ave,cash_std))+(Z990-AA$24)))</f>
        <v/>
      </c>
      <c r="AB990" s="156">
        <f>IF((AA990&lt;=0),0,((AA990-AB$24)*Stock*(_xlfn.NORM.INV(RAND(),stock_ave,stock_std))+(AA990-AB$24)*Bonds*(_xlfn.NORM.INV(RAND(),bond_ave,bond_std))+(AA990-AB$24)*cash*(_xlfn.NORM.INV(RAND(),cash_ave,cash_std))+(AA990-AB$24)))</f>
        <v/>
      </c>
      <c r="AC990" s="156">
        <f>IF((AB990&lt;=0),0,((AB990-AC$24)*Stock*(_xlfn.NORM.INV(RAND(),stock_ave,stock_std))+(AB990-AC$24)*Bonds*(_xlfn.NORM.INV(RAND(),bond_ave,bond_std))+(AB990-AC$24)*cash*(_xlfn.NORM.INV(RAND(),cash_ave,cash_std))+(AB990-AC$24)))</f>
        <v/>
      </c>
      <c r="AD990" s="156">
        <f>IF((AC990&lt;=0),0,((AC990-AD$24)*Stock*(_xlfn.NORM.INV(RAND(),stock_ave,stock_std))+(AC990-AD$24)*Bonds*(_xlfn.NORM.INV(RAND(),bond_ave,bond_std))+(AC990-AD$24)*cash*(_xlfn.NORM.INV(RAND(),cash_ave,cash_std))+(AC990-AD$24)))</f>
        <v/>
      </c>
      <c r="AE990" s="156">
        <f>IF((AD990&lt;=0),0,((AD990-AE$24)*Stock*(_xlfn.NORM.INV(RAND(),stock_ave,stock_std))+(AD990-AE$24)*Bonds*(_xlfn.NORM.INV(RAND(),bond_ave,bond_std))+(AD990-AE$24)*cash*(_xlfn.NORM.INV(RAND(),cash_ave,cash_std))+(AD990-AE$24)))</f>
        <v/>
      </c>
      <c r="AF990" s="156">
        <f>IF((AE990&lt;=0),0,((AE990-AF$24)*Stock*(_xlfn.NORM.INV(RAND(),stock_ave,stock_std))+(AE990-AF$24)*Bonds*(_xlfn.NORM.INV(RAND(),bond_ave,bond_std))+(AE990-AF$24)*cash*(_xlfn.NORM.INV(RAND(),cash_ave,cash_std))+(AE990-AF$24)))</f>
        <v/>
      </c>
      <c r="AG990" s="156">
        <f>IF((AF990&lt;=0),0,((AF990-AG$24)*Stock*(_xlfn.NORM.INV(RAND(),stock_ave,stock_std))+(AF990-AG$24)*Bonds*(_xlfn.NORM.INV(RAND(),bond_ave,bond_std))+(AF990-AG$24)*cash*(_xlfn.NORM.INV(RAND(),cash_ave,cash_std))+(AF990-AG$24)))</f>
        <v/>
      </c>
      <c r="AH990" s="156">
        <f>IF((AG990&lt;=0),0,((AG990-AH$24)*Stock*(_xlfn.NORM.INV(RAND(),stock_ave,stock_std))+(AG990-AH$24)*Bonds*(_xlfn.NORM.INV(RAND(),bond_ave,bond_std))+(AG990-AH$24)*cash*(_xlfn.NORM.INV(RAND(),cash_ave,cash_std))+(AG990-AH$24)))</f>
        <v/>
      </c>
      <c r="AI990" s="156">
        <f>IF((AH990&lt;=0),0,((AH990-AI$24)*Stock*(_xlfn.NORM.INV(RAND(),stock_ave,stock_std))+(AH990-AI$24)*Bonds*(_xlfn.NORM.INV(RAND(),bond_ave,bond_std))+(AH990-AI$24)*cash*(_xlfn.NORM.INV(RAND(),cash_ave,cash_std))+(AH990-AI$24)))</f>
        <v/>
      </c>
      <c r="AJ990" s="156">
        <f>IF((AI990&lt;=0),0,((AI990-AJ$24)*Stock*(_xlfn.NORM.INV(RAND(),stock_ave,stock_std))+(AI990-AJ$24)*Bonds*(_xlfn.NORM.INV(RAND(),bond_ave,bond_std))+(AI990-AJ$24)*cash*(_xlfn.NORM.INV(RAND(),cash_ave,cash_std))+(AI990-AJ$24)))</f>
        <v/>
      </c>
      <c r="AK990" s="156">
        <f>IF((AJ990&lt;=0),0,((AJ990-AK$24)*Stock*(_xlfn.NORM.INV(RAND(),stock_ave,stock_std))+(AJ990-AK$24)*Bonds*(_xlfn.NORM.INV(RAND(),bond_ave,bond_std))+(AJ990-AK$24)*cash*(_xlfn.NORM.INV(RAND(),cash_ave,cash_std))+(AJ990-AK$24)))</f>
        <v/>
      </c>
      <c r="AL990" s="156">
        <f>IF((AK990&lt;=0),0,((AK990-AL$24)*Stock*(_xlfn.NORM.INV(RAND(),stock_ave,stock_std))+(AK990-AL$24)*Bonds*(_xlfn.NORM.INV(RAND(),bond_ave,bond_std))+(AK990-AL$24)*cash*(_xlfn.NORM.INV(RAND(),cash_ave,cash_std))+(AK990-AL$24)))</f>
        <v/>
      </c>
      <c r="AM990" s="156">
        <f>IF((AL990&lt;=0),0,((AL990-AM$24)*Stock*(_xlfn.NORM.INV(RAND(),stock_ave,stock_std))+(AL990-AM$24)*Bonds*(_xlfn.NORM.INV(RAND(),bond_ave,bond_std))+(AL990-AM$24)*cash*(_xlfn.NORM.INV(RAND(),cash_ave,cash_std))+(AL990-AM$24)))</f>
        <v/>
      </c>
      <c r="AN990" s="156">
        <f>IF((AM990&lt;=0),0,((AM990-AN$24)*Stock*(_xlfn.NORM.INV(RAND(),stock_ave,stock_std))+(AM990-AN$24)*Bonds*(_xlfn.NORM.INV(RAND(),bond_ave,bond_std))+(AM990-AN$24)*cash*(_xlfn.NORM.INV(RAND(),cash_ave,cash_std))+(AM990-AN$24)))</f>
        <v/>
      </c>
      <c r="AO990" s="156">
        <f>IF((AN990&lt;=0),0,((AN990-AO$24)*Stock*(_xlfn.NORM.INV(RAND(),stock_ave,stock_std))+(AN990-AO$24)*Bonds*(_xlfn.NORM.INV(RAND(),bond_ave,bond_std))+(AN990-AO$24)*cash*(_xlfn.NORM.INV(RAND(),cash_ave,cash_std))+(AN990-AO$24)))</f>
        <v/>
      </c>
      <c r="AP990" s="156">
        <f>IF((AO990&lt;=0),0,((AO990-AP$24)*Stock*(_xlfn.NORM.INV(RAND(),stock_ave,stock_std))+(AO990-AP$24)*Bonds*(_xlfn.NORM.INV(RAND(),bond_ave,bond_std))+(AO990-AP$24)*cash*(_xlfn.NORM.INV(RAND(),cash_ave,cash_std))+(AO990-AP$24)))</f>
        <v/>
      </c>
      <c r="AQ990" s="156">
        <f>IF((AP990&lt;=0),0,((AP990-AQ$24)*Stock*(_xlfn.NORM.INV(RAND(),stock_ave,stock_std))+(AP990-AQ$24)*Bonds*(_xlfn.NORM.INV(RAND(),bond_ave,bond_std))+(AP990-AQ$24)*cash*(_xlfn.NORM.INV(RAND(),cash_ave,cash_std))+(AP990-AQ$24)))</f>
        <v/>
      </c>
      <c r="AR990" s="156">
        <f>IF((AQ990&lt;=0),0,((AQ990-AR$24)*Stock*(_xlfn.NORM.INV(RAND(),stock_ave,stock_std))+(AQ990-AR$24)*Bonds*(_xlfn.NORM.INV(RAND(),bond_ave,bond_std))+(AQ990-AR$24)*cash*(_xlfn.NORM.INV(RAND(),cash_ave,cash_std))+(AQ990-AR$24)))</f>
        <v/>
      </c>
      <c r="AS990" s="156">
        <f>IF((AR990&lt;=0),0,((AR990-AS$24)*Stock*(_xlfn.NORM.INV(RAND(),stock_ave,stock_std))+(AR990-AS$24)*Bonds*(_xlfn.NORM.INV(RAND(),bond_ave,bond_std))+(AR990-AS$24)*cash*(_xlfn.NORM.INV(RAND(),cash_ave,cash_std))+(AR990-AS$24)))</f>
        <v/>
      </c>
      <c r="AT990" s="156">
        <f>IF((AS990&lt;=0),0,((AS990-AT$24)*Stock*(_xlfn.NORM.INV(RAND(),stock_ave,stock_std))+(AS990-AT$24)*Bonds*(_xlfn.NORM.INV(RAND(),bond_ave,bond_std))+(AS990-AT$24)*cash*(_xlfn.NORM.INV(RAND(),cash_ave,cash_std))+(AS990-AT$24)))</f>
        <v/>
      </c>
      <c r="AU990" s="156">
        <f>IF((AT990&lt;=0),0,((AT990-AU$24)*Stock*(_xlfn.NORM.INV(RAND(),stock_ave,stock_std))+(AT990-AU$24)*Bonds*(_xlfn.NORM.INV(RAND(),bond_ave,bond_std))+(AT990-AU$24)*cash*(_xlfn.NORM.INV(RAND(),cash_ave,cash_std))+(AT990-AU$24)))</f>
        <v/>
      </c>
      <c r="AV990" s="156">
        <f>IF((AU990&lt;=0),0,((AU990-AV$24)*Stock*(_xlfn.NORM.INV(RAND(),stock_ave,stock_std))+(AU990-AV$24)*Bonds*(_xlfn.NORM.INV(RAND(),bond_ave,bond_std))+(AU990-AV$24)*cash*(_xlfn.NORM.INV(RAND(),cash_ave,cash_std))+(AU990-AV$24)))</f>
        <v/>
      </c>
      <c r="AW990" s="156">
        <f>IF((AV990&lt;=0),0,((AV990-AW$24)*Stock*(_xlfn.NORM.INV(RAND(),stock_ave,stock_std))+(AV990-AW$24)*Bonds*(_xlfn.NORM.INV(RAND(),bond_ave,bond_std))+(AV990-AW$24)*cash*(_xlfn.NORM.INV(RAND(),cash_ave,cash_std))+(AV990-AW$24)))</f>
        <v/>
      </c>
      <c r="AX990" s="159" t="n"/>
      <c r="AY990" s="159" t="n"/>
      <c r="AZ990" s="159" t="n"/>
      <c r="BA990" s="159" t="n"/>
      <c r="BB990" s="159" t="n"/>
    </row>
    <row r="991">
      <c r="C991" s="147" t="n"/>
      <c r="D991" s="61">
        <f>+D990-IF(D$18&gt;74,(D990/D$25)*$C$10)</f>
        <v/>
      </c>
      <c r="E991" s="61">
        <f>+E990-IF(E$18&gt;74,(E990/E$25)*$C$10)</f>
        <v/>
      </c>
      <c r="F991" s="61">
        <f>+F990-IF(F$18&gt;74,(F990/F$25)*$C$10)</f>
        <v/>
      </c>
      <c r="G991" s="61">
        <f>+G990-IF(G$18&gt;74,(G990/G$25)*$C$10)</f>
        <v/>
      </c>
      <c r="H991" s="61">
        <f>+H990-IF(H$18&gt;74,(H990/H$25)*$C$10)</f>
        <v/>
      </c>
      <c r="I991" s="61">
        <f>+I990-IF(I$18&gt;74,(I990/I$25)*$C$10)</f>
        <v/>
      </c>
      <c r="J991" s="61">
        <f>+J990-IF(J$18&gt;74,(J990/J$25)*$C$10)</f>
        <v/>
      </c>
      <c r="K991" s="61">
        <f>+K990-IF(K$18&gt;74,(K990/K$25)*$C$10)</f>
        <v/>
      </c>
      <c r="L991" s="61">
        <f>+L990-IF(L$18&gt;74,(L990/L$25)*$C$10)</f>
        <v/>
      </c>
      <c r="M991" s="61">
        <f>+M990-IF(M$18&gt;74,(M990/M$25)*$C$10)</f>
        <v/>
      </c>
      <c r="N991" s="61">
        <f>+N990-IF(N$18&gt;74,(N990/N$25)*$C$10)</f>
        <v/>
      </c>
      <c r="O991" s="61">
        <f>+O990-IF(O$18&gt;74,(O990/O$25)*$C$10)</f>
        <v/>
      </c>
      <c r="P991" s="61">
        <f>+P990-IF(P$18&gt;74,(P990/P$25)*$C$10)</f>
        <v/>
      </c>
      <c r="Q991" s="61">
        <f>+Q990-IF(Q$18&gt;74,(Q990/Q$25)*$C$10)</f>
        <v/>
      </c>
      <c r="R991" s="61">
        <f>+R990-IF(R$18&gt;74,(R990/R$25)*$C$10)</f>
        <v/>
      </c>
      <c r="S991" s="61">
        <f>+S990-IF(S$18&gt;74,(S990/S$25)*$C$10)</f>
        <v/>
      </c>
      <c r="T991" s="61">
        <f>+T990-IF(T$18&gt;74,(T990/T$25)*$C$10)</f>
        <v/>
      </c>
      <c r="U991" s="61">
        <f>+U990-IF(U$18&gt;74,(U990/U$25)*$C$10)</f>
        <v/>
      </c>
      <c r="V991" s="61">
        <f>+V990-IF(V$18&gt;74,(V990/V$25)*$C$10)</f>
        <v/>
      </c>
      <c r="W991" s="61">
        <f>+W990-IF(W$18&gt;74,(W990/W$25)*$C$10)</f>
        <v/>
      </c>
      <c r="X991" s="61">
        <f>+X990-IF(X$18&gt;74,(X990/X$25)*$C$10)</f>
        <v/>
      </c>
      <c r="Y991" s="61">
        <f>+Y990-IF(Y$18&gt;74,(Y990/Y$25)*$C$10)</f>
        <v/>
      </c>
      <c r="Z991" s="61">
        <f>+Z990-IF(Z$18&gt;74,(Z990/Z$25)*$C$10)</f>
        <v/>
      </c>
      <c r="AA991" s="61">
        <f>+AA990-IF(AA$18&gt;74,(AA990/AA$25)*$C$10)</f>
        <v/>
      </c>
      <c r="AB991" s="61">
        <f>+AB990-IF(AB$18&gt;74,(AB990/AB$25)*$C$10)</f>
        <v/>
      </c>
      <c r="AC991" s="61">
        <f>+AC990-IF(AC$18&gt;74,(AC990/AC$25)*$C$10)</f>
        <v/>
      </c>
      <c r="AD991" s="61">
        <f>+AD990-IF(AD$18&gt;74,(AD990/AD$25)*$C$10)</f>
        <v/>
      </c>
      <c r="AE991" s="61">
        <f>+AE990-IF(AE$18&gt;74,(AE990/AE$25)*$C$10)</f>
        <v/>
      </c>
      <c r="AF991" s="61">
        <f>+AF990-IF(AF$18&gt;74,(AF990/AF$25)*$C$10)</f>
        <v/>
      </c>
      <c r="AG991" s="61">
        <f>+AG990-IF(AG$18&gt;74,(AG990/AG$25)*$C$10)</f>
        <v/>
      </c>
      <c r="AH991" s="61">
        <f>+AH990-IF(AH$18&gt;74,(AH990/AH$25)*$C$10)</f>
        <v/>
      </c>
      <c r="AI991" s="61">
        <f>+AI990-IF(AI$18&gt;74,(AI990/AI$25)*$C$10)</f>
        <v/>
      </c>
      <c r="AJ991" s="61">
        <f>+AJ990-IF(AJ$18&gt;74,(AJ990/AJ$25)*$C$10)</f>
        <v/>
      </c>
      <c r="AK991" s="61">
        <f>+AK990-IF(AK$18&gt;74,(AK990/AK$25)*$C$10)</f>
        <v/>
      </c>
      <c r="AL991" s="61">
        <f>+AL990-IF(AL$18&gt;74,(AL990/AL$25)*$C$10)</f>
        <v/>
      </c>
      <c r="AM991" s="61">
        <f>+AM990-IF(AM$18&gt;74,(AM990/AM$25)*$C$10)</f>
        <v/>
      </c>
      <c r="AN991" s="61">
        <f>+AN990-IF(AN$18&gt;74,(AN990/AN$25)*$C$10)</f>
        <v/>
      </c>
      <c r="AO991" s="61">
        <f>+AO990-IF(AO$18&gt;74,(AO990/AO$25)*$C$10)</f>
        <v/>
      </c>
      <c r="AP991" s="61">
        <f>+AP990-IF(AP$18&gt;74,(AP990/AP$25)*$C$10)</f>
        <v/>
      </c>
      <c r="AQ991" s="61">
        <f>+AQ990-IF(AQ$18&gt;74,(AQ990/AQ$25)*$C$10)</f>
        <v/>
      </c>
      <c r="AR991" s="61">
        <f>+AR990-IF(AR$18&gt;74,(AR990/AR$25)*$C$10)</f>
        <v/>
      </c>
      <c r="AS991" s="61">
        <f>+AS990-IF(AS$18&gt;74,(AS990/AS$25)*$C$10)</f>
        <v/>
      </c>
      <c r="AT991" s="61">
        <f>+AT990-IF(AT$18&gt;74,(AT990/AT$25)*$C$10)</f>
        <v/>
      </c>
      <c r="AU991" s="61">
        <f>+AU990-IF(AU$18&gt;74,(AU990/AU$25)*$C$10)</f>
        <v/>
      </c>
      <c r="AV991" s="61">
        <f>+AV990-IF(AV$18&gt;74,(AV990/AV$25)*$C$10)</f>
        <v/>
      </c>
      <c r="AW991" s="61">
        <f>+AW990-IF(AW$18&gt;74,(AW990/AW$25)*$C$10)</f>
        <v/>
      </c>
      <c r="AX991" s="35">
        <f>IF(AW991&gt;0,1,0)</f>
        <v/>
      </c>
      <c r="AY991" s="35">
        <f>IF(AL991&gt;0,1,0)</f>
        <v/>
      </c>
      <c r="AZ991" s="35">
        <f>IF(AG991&gt;0,1,0)</f>
        <v/>
      </c>
      <c r="BA991" s="35">
        <f>IF(AB991&gt;0,1,0)</f>
        <v/>
      </c>
      <c r="BB991" s="35">
        <f>IF(W991&gt;0,1,0)</f>
        <v/>
      </c>
    </row>
    <row r="992">
      <c r="B992" s="154" t="inlineStr">
        <is>
          <t>trial 483</t>
        </is>
      </c>
      <c r="C992" s="155">
        <f>+start-C989</f>
        <v/>
      </c>
      <c r="D992" s="156">
        <f>IF((C992&lt;=0),0,((C992-D$24)*Stock*(_xlfn.NORM.INV(RAND(),stock_ave,stock_std))+(C992-D$24)*Bonds*(_xlfn.NORM.INV(RAND(),bond_ave,bond_std))+(C992-D$24)*cash*(_xlfn.NORM.INV(RAND(),cash_ave,cash_std))+(C992-D$24)))</f>
        <v/>
      </c>
      <c r="E992" s="156">
        <f>IF((D992&lt;=0),0,((D992-E$24)*Stock*(_xlfn.NORM.INV(RAND(),stock_ave,stock_std))+(D992-E$24)*Bonds*(_xlfn.NORM.INV(RAND(),bond_ave,bond_std))+(D992-E$24)*cash*(_xlfn.NORM.INV(RAND(),cash_ave,cash_std))+(D992-E$24)))</f>
        <v/>
      </c>
      <c r="F992" s="156">
        <f>IF((E992&lt;=0),0,((E992-F$24)*Stock*(_xlfn.NORM.INV(RAND(),stock_ave,stock_std))+(E992-F$24)*Bonds*(_xlfn.NORM.INV(RAND(),bond_ave,bond_std))+(E992-F$24)*cash*(_xlfn.NORM.INV(RAND(),cash_ave,cash_std))+(E992-F$24)))</f>
        <v/>
      </c>
      <c r="G992" s="156">
        <f>IF((F992&lt;=0),0,((F992-G$24)*Stock*(_xlfn.NORM.INV(RAND(),stock_ave,stock_std))+(F992-G$24)*Bonds*(_xlfn.NORM.INV(RAND(),bond_ave,bond_std))+(F992-G$24)*cash*(_xlfn.NORM.INV(RAND(),cash_ave,cash_std))+(F992-G$24)))</f>
        <v/>
      </c>
      <c r="H992" s="156">
        <f>IF((G992&lt;=0),0,((G992-H$24)*Stock*(_xlfn.NORM.INV(RAND(),stock_ave,stock_std))+(G992-H$24)*Bonds*(_xlfn.NORM.INV(RAND(),bond_ave,bond_std))+(G992-H$24)*cash*(_xlfn.NORM.INV(RAND(),cash_ave,cash_std))+(G992-H$24)))</f>
        <v/>
      </c>
      <c r="I992" s="156">
        <f>IF((H992&lt;=0),0,((H992-I$24)*Stock*(_xlfn.NORM.INV(RAND(),stock_ave,stock_std))+(H992-I$24)*Bonds*(_xlfn.NORM.INV(RAND(),bond_ave,bond_std))+(H992-I$24)*cash*(_xlfn.NORM.INV(RAND(),cash_ave,cash_std))+(H992-I$24)))</f>
        <v/>
      </c>
      <c r="J992" s="156">
        <f>IF((I992&lt;=0),0,((I992-J$24)*Stock*(_xlfn.NORM.INV(RAND(),stock_ave,stock_std))+(I992-J$24)*Bonds*(_xlfn.NORM.INV(RAND(),bond_ave,bond_std))+(I992-J$24)*cash*(_xlfn.NORM.INV(RAND(),cash_ave,cash_std))+(I992-J$24)))</f>
        <v/>
      </c>
      <c r="K992" s="156">
        <f>IF((J992&lt;=0),0,((J992-K$24)*Stock*(_xlfn.NORM.INV(RAND(),stock_ave,stock_std))+(J992-K$24)*Bonds*(_xlfn.NORM.INV(RAND(),bond_ave,bond_std))+(J992-K$24)*cash*(_xlfn.NORM.INV(RAND(),cash_ave,cash_std))+(J992-K$24)))</f>
        <v/>
      </c>
      <c r="L992" s="156">
        <f>IF((K992&lt;=0),0,((K992-L$24)*Stock*(_xlfn.NORM.INV(RAND(),stock_ave,stock_std))+(K992-L$24)*Bonds*(_xlfn.NORM.INV(RAND(),bond_ave,bond_std))+(K992-L$24)*cash*(_xlfn.NORM.INV(RAND(),cash_ave,cash_std))+(K992-L$24)))</f>
        <v/>
      </c>
      <c r="M992" s="156">
        <f>IF((L992&lt;=0),0,((L992-M$24)*Stock*(_xlfn.NORM.INV(RAND(),stock_ave,stock_std))+(L992-M$24)*Bonds*(_xlfn.NORM.INV(RAND(),bond_ave,bond_std))+(L992-M$24)*cash*(_xlfn.NORM.INV(RAND(),cash_ave,cash_std))+(L992-M$24)))</f>
        <v/>
      </c>
      <c r="N992" s="156">
        <f>IF((M992&lt;=0),0,((M992-N$24)*Stock*(_xlfn.NORM.INV(RAND(),stock_ave,stock_std))+(M992-N$24)*Bonds*(_xlfn.NORM.INV(RAND(),bond_ave,bond_std))+(M992-N$24)*cash*(_xlfn.NORM.INV(RAND(),cash_ave,cash_std))+(M992-N$24)))</f>
        <v/>
      </c>
      <c r="O992" s="156">
        <f>IF((N992&lt;=0),0,((N992-O$24)*Stock*(_xlfn.NORM.INV(RAND(),stock_ave,stock_std))+(N992-O$24)*Bonds*(_xlfn.NORM.INV(RAND(),bond_ave,bond_std))+(N992-O$24)*cash*(_xlfn.NORM.INV(RAND(),cash_ave,cash_std))+(N992-O$24)))</f>
        <v/>
      </c>
      <c r="P992" s="156">
        <f>IF((O992&lt;=0),0,((O992-P$24)*Stock*(_xlfn.NORM.INV(RAND(),stock_ave,stock_std))+(O992-P$24)*Bonds*(_xlfn.NORM.INV(RAND(),bond_ave,bond_std))+(O992-P$24)*cash*(_xlfn.NORM.INV(RAND(),cash_ave,cash_std))+(O992-P$24)))</f>
        <v/>
      </c>
      <c r="Q992" s="156">
        <f>IF((P992&lt;=0),0,((P992-Q$24)*Stock*(_xlfn.NORM.INV(RAND(),stock_ave,stock_std))+(P992-Q$24)*Bonds*(_xlfn.NORM.INV(RAND(),bond_ave,bond_std))+(P992-Q$24)*cash*(_xlfn.NORM.INV(RAND(),cash_ave,cash_std))+(P992-Q$24)))</f>
        <v/>
      </c>
      <c r="R992" s="156">
        <f>IF((Q992&lt;=0),0,((Q992-R$24)*Stock*(_xlfn.NORM.INV(RAND(),stock_ave,stock_std))+(Q992-R$24)*Bonds*(_xlfn.NORM.INV(RAND(),bond_ave,bond_std))+(Q992-R$24)*cash*(_xlfn.NORM.INV(RAND(),cash_ave,cash_std))+(Q992-R$24)))</f>
        <v/>
      </c>
      <c r="S992" s="156">
        <f>IF((R992&lt;=0),0,((R992-S$24)*Stock*(_xlfn.NORM.INV(RAND(),stock_ave,stock_std))+(R992-S$24)*Bonds*(_xlfn.NORM.INV(RAND(),bond_ave,bond_std))+(R992-S$24)*cash*(_xlfn.NORM.INV(RAND(),cash_ave,cash_std))+(R992-S$24)))</f>
        <v/>
      </c>
      <c r="T992" s="156">
        <f>IF((S992&lt;=0),0,((S992-T$24)*Stock*(_xlfn.NORM.INV(RAND(),stock_ave,stock_std))+(S992-T$24)*Bonds*(_xlfn.NORM.INV(RAND(),bond_ave,bond_std))+(S992-T$24)*cash*(_xlfn.NORM.INV(RAND(),cash_ave,cash_std))+(S992-T$24)))</f>
        <v/>
      </c>
      <c r="U992" s="156">
        <f>IF((T992&lt;=0),0,((T992-U$24)*Stock*(_xlfn.NORM.INV(RAND(),stock_ave,stock_std))+(T992-U$24)*Bonds*(_xlfn.NORM.INV(RAND(),bond_ave,bond_std))+(T992-U$24)*cash*(_xlfn.NORM.INV(RAND(),cash_ave,cash_std))+(T992-U$24)))</f>
        <v/>
      </c>
      <c r="V992" s="156">
        <f>IF((U992&lt;=0),0,((U992-V$24)*Stock*(_xlfn.NORM.INV(RAND(),stock_ave,stock_std))+(U992-V$24)*Bonds*(_xlfn.NORM.INV(RAND(),bond_ave,bond_std))+(U992-V$24)*cash*(_xlfn.NORM.INV(RAND(),cash_ave,cash_std))+(U992-V$24)))</f>
        <v/>
      </c>
      <c r="W992" s="156">
        <f>IF((V992&lt;=0),0,((V992-W$24)*Stock*(_xlfn.NORM.INV(RAND(),stock_ave,stock_std))+(V992-W$24)*Bonds*(_xlfn.NORM.INV(RAND(),bond_ave,bond_std))+(V992-W$24)*cash*(_xlfn.NORM.INV(RAND(),cash_ave,cash_std))+(V992-W$24)))</f>
        <v/>
      </c>
      <c r="X992" s="156">
        <f>IF((W992&lt;=0),0,((W992-X$24)*Stock*(_xlfn.NORM.INV(RAND(),stock_ave,stock_std))+(W992-X$24)*Bonds*(_xlfn.NORM.INV(RAND(),bond_ave,bond_std))+(W992-X$24)*cash*(_xlfn.NORM.INV(RAND(),cash_ave,cash_std))+(W992-X$24)))</f>
        <v/>
      </c>
      <c r="Y992" s="156">
        <f>IF((X992&lt;=0),0,((X992-Y$24)*Stock*(_xlfn.NORM.INV(RAND(),stock_ave,stock_std))+(X992-Y$24)*Bonds*(_xlfn.NORM.INV(RAND(),bond_ave,bond_std))+(X992-Y$24)*cash*(_xlfn.NORM.INV(RAND(),cash_ave,cash_std))+(X992-Y$24)))</f>
        <v/>
      </c>
      <c r="Z992" s="156">
        <f>IF((Y992&lt;=0),0,((Y992-Z$24)*Stock*(_xlfn.NORM.INV(RAND(),stock_ave,stock_std))+(Y992-Z$24)*Bonds*(_xlfn.NORM.INV(RAND(),bond_ave,bond_std))+(Y992-Z$24)*cash*(_xlfn.NORM.INV(RAND(),cash_ave,cash_std))+(Y992-Z$24)))</f>
        <v/>
      </c>
      <c r="AA992" s="156">
        <f>IF((Z992&lt;=0),0,((Z992-AA$24)*Stock*(_xlfn.NORM.INV(RAND(),stock_ave,stock_std))+(Z992-AA$24)*Bonds*(_xlfn.NORM.INV(RAND(),bond_ave,bond_std))+(Z992-AA$24)*cash*(_xlfn.NORM.INV(RAND(),cash_ave,cash_std))+(Z992-AA$24)))</f>
        <v/>
      </c>
      <c r="AB992" s="156">
        <f>IF((AA992&lt;=0),0,((AA992-AB$24)*Stock*(_xlfn.NORM.INV(RAND(),stock_ave,stock_std))+(AA992-AB$24)*Bonds*(_xlfn.NORM.INV(RAND(),bond_ave,bond_std))+(AA992-AB$24)*cash*(_xlfn.NORM.INV(RAND(),cash_ave,cash_std))+(AA992-AB$24)))</f>
        <v/>
      </c>
      <c r="AC992" s="156">
        <f>IF((AB992&lt;=0),0,((AB992-AC$24)*Stock*(_xlfn.NORM.INV(RAND(),stock_ave,stock_std))+(AB992-AC$24)*Bonds*(_xlfn.NORM.INV(RAND(),bond_ave,bond_std))+(AB992-AC$24)*cash*(_xlfn.NORM.INV(RAND(),cash_ave,cash_std))+(AB992-AC$24)))</f>
        <v/>
      </c>
      <c r="AD992" s="156">
        <f>IF((AC992&lt;=0),0,((AC992-AD$24)*Stock*(_xlfn.NORM.INV(RAND(),stock_ave,stock_std))+(AC992-AD$24)*Bonds*(_xlfn.NORM.INV(RAND(),bond_ave,bond_std))+(AC992-AD$24)*cash*(_xlfn.NORM.INV(RAND(),cash_ave,cash_std))+(AC992-AD$24)))</f>
        <v/>
      </c>
      <c r="AE992" s="156">
        <f>IF((AD992&lt;=0),0,((AD992-AE$24)*Stock*(_xlfn.NORM.INV(RAND(),stock_ave,stock_std))+(AD992-AE$24)*Bonds*(_xlfn.NORM.INV(RAND(),bond_ave,bond_std))+(AD992-AE$24)*cash*(_xlfn.NORM.INV(RAND(),cash_ave,cash_std))+(AD992-AE$24)))</f>
        <v/>
      </c>
      <c r="AF992" s="156">
        <f>IF((AE992&lt;=0),0,((AE992-AF$24)*Stock*(_xlfn.NORM.INV(RAND(),stock_ave,stock_std))+(AE992-AF$24)*Bonds*(_xlfn.NORM.INV(RAND(),bond_ave,bond_std))+(AE992-AF$24)*cash*(_xlfn.NORM.INV(RAND(),cash_ave,cash_std))+(AE992-AF$24)))</f>
        <v/>
      </c>
      <c r="AG992" s="156">
        <f>IF((AF992&lt;=0),0,((AF992-AG$24)*Stock*(_xlfn.NORM.INV(RAND(),stock_ave,stock_std))+(AF992-AG$24)*Bonds*(_xlfn.NORM.INV(RAND(),bond_ave,bond_std))+(AF992-AG$24)*cash*(_xlfn.NORM.INV(RAND(),cash_ave,cash_std))+(AF992-AG$24)))</f>
        <v/>
      </c>
      <c r="AH992" s="156">
        <f>IF((AG992&lt;=0),0,((AG992-AH$24)*Stock*(_xlfn.NORM.INV(RAND(),stock_ave,stock_std))+(AG992-AH$24)*Bonds*(_xlfn.NORM.INV(RAND(),bond_ave,bond_std))+(AG992-AH$24)*cash*(_xlfn.NORM.INV(RAND(),cash_ave,cash_std))+(AG992-AH$24)))</f>
        <v/>
      </c>
      <c r="AI992" s="156">
        <f>IF((AH992&lt;=0),0,((AH992-AI$24)*Stock*(_xlfn.NORM.INV(RAND(),stock_ave,stock_std))+(AH992-AI$24)*Bonds*(_xlfn.NORM.INV(RAND(),bond_ave,bond_std))+(AH992-AI$24)*cash*(_xlfn.NORM.INV(RAND(),cash_ave,cash_std))+(AH992-AI$24)))</f>
        <v/>
      </c>
      <c r="AJ992" s="156">
        <f>IF((AI992&lt;=0),0,((AI992-AJ$24)*Stock*(_xlfn.NORM.INV(RAND(),stock_ave,stock_std))+(AI992-AJ$24)*Bonds*(_xlfn.NORM.INV(RAND(),bond_ave,bond_std))+(AI992-AJ$24)*cash*(_xlfn.NORM.INV(RAND(),cash_ave,cash_std))+(AI992-AJ$24)))</f>
        <v/>
      </c>
      <c r="AK992" s="156">
        <f>IF((AJ992&lt;=0),0,((AJ992-AK$24)*Stock*(_xlfn.NORM.INV(RAND(),stock_ave,stock_std))+(AJ992-AK$24)*Bonds*(_xlfn.NORM.INV(RAND(),bond_ave,bond_std))+(AJ992-AK$24)*cash*(_xlfn.NORM.INV(RAND(),cash_ave,cash_std))+(AJ992-AK$24)))</f>
        <v/>
      </c>
      <c r="AL992" s="156">
        <f>IF((AK992&lt;=0),0,((AK992-AL$24)*Stock*(_xlfn.NORM.INV(RAND(),stock_ave,stock_std))+(AK992-AL$24)*Bonds*(_xlfn.NORM.INV(RAND(),bond_ave,bond_std))+(AK992-AL$24)*cash*(_xlfn.NORM.INV(RAND(),cash_ave,cash_std))+(AK992-AL$24)))</f>
        <v/>
      </c>
      <c r="AM992" s="156">
        <f>IF((AL992&lt;=0),0,((AL992-AM$24)*Stock*(_xlfn.NORM.INV(RAND(),stock_ave,stock_std))+(AL992-AM$24)*Bonds*(_xlfn.NORM.INV(RAND(),bond_ave,bond_std))+(AL992-AM$24)*cash*(_xlfn.NORM.INV(RAND(),cash_ave,cash_std))+(AL992-AM$24)))</f>
        <v/>
      </c>
      <c r="AN992" s="156">
        <f>IF((AM992&lt;=0),0,((AM992-AN$24)*Stock*(_xlfn.NORM.INV(RAND(),stock_ave,stock_std))+(AM992-AN$24)*Bonds*(_xlfn.NORM.INV(RAND(),bond_ave,bond_std))+(AM992-AN$24)*cash*(_xlfn.NORM.INV(RAND(),cash_ave,cash_std))+(AM992-AN$24)))</f>
        <v/>
      </c>
      <c r="AO992" s="156">
        <f>IF((AN992&lt;=0),0,((AN992-AO$24)*Stock*(_xlfn.NORM.INV(RAND(),stock_ave,stock_std))+(AN992-AO$24)*Bonds*(_xlfn.NORM.INV(RAND(),bond_ave,bond_std))+(AN992-AO$24)*cash*(_xlfn.NORM.INV(RAND(),cash_ave,cash_std))+(AN992-AO$24)))</f>
        <v/>
      </c>
      <c r="AP992" s="156">
        <f>IF((AO992&lt;=0),0,((AO992-AP$24)*Stock*(_xlfn.NORM.INV(RAND(),stock_ave,stock_std))+(AO992-AP$24)*Bonds*(_xlfn.NORM.INV(RAND(),bond_ave,bond_std))+(AO992-AP$24)*cash*(_xlfn.NORM.INV(RAND(),cash_ave,cash_std))+(AO992-AP$24)))</f>
        <v/>
      </c>
      <c r="AQ992" s="156">
        <f>IF((AP992&lt;=0),0,((AP992-AQ$24)*Stock*(_xlfn.NORM.INV(RAND(),stock_ave,stock_std))+(AP992-AQ$24)*Bonds*(_xlfn.NORM.INV(RAND(),bond_ave,bond_std))+(AP992-AQ$24)*cash*(_xlfn.NORM.INV(RAND(),cash_ave,cash_std))+(AP992-AQ$24)))</f>
        <v/>
      </c>
      <c r="AR992" s="156">
        <f>IF((AQ992&lt;=0),0,((AQ992-AR$24)*Stock*(_xlfn.NORM.INV(RAND(),stock_ave,stock_std))+(AQ992-AR$24)*Bonds*(_xlfn.NORM.INV(RAND(),bond_ave,bond_std))+(AQ992-AR$24)*cash*(_xlfn.NORM.INV(RAND(),cash_ave,cash_std))+(AQ992-AR$24)))</f>
        <v/>
      </c>
      <c r="AS992" s="156">
        <f>IF((AR992&lt;=0),0,((AR992-AS$24)*Stock*(_xlfn.NORM.INV(RAND(),stock_ave,stock_std))+(AR992-AS$24)*Bonds*(_xlfn.NORM.INV(RAND(),bond_ave,bond_std))+(AR992-AS$24)*cash*(_xlfn.NORM.INV(RAND(),cash_ave,cash_std))+(AR992-AS$24)))</f>
        <v/>
      </c>
      <c r="AT992" s="156">
        <f>IF((AS992&lt;=0),0,((AS992-AT$24)*Stock*(_xlfn.NORM.INV(RAND(),stock_ave,stock_std))+(AS992-AT$24)*Bonds*(_xlfn.NORM.INV(RAND(),bond_ave,bond_std))+(AS992-AT$24)*cash*(_xlfn.NORM.INV(RAND(),cash_ave,cash_std))+(AS992-AT$24)))</f>
        <v/>
      </c>
      <c r="AU992" s="156">
        <f>IF((AT992&lt;=0),0,((AT992-AU$24)*Stock*(_xlfn.NORM.INV(RAND(),stock_ave,stock_std))+(AT992-AU$24)*Bonds*(_xlfn.NORM.INV(RAND(),bond_ave,bond_std))+(AT992-AU$24)*cash*(_xlfn.NORM.INV(RAND(),cash_ave,cash_std))+(AT992-AU$24)))</f>
        <v/>
      </c>
      <c r="AV992" s="156">
        <f>IF((AU992&lt;=0),0,((AU992-AV$24)*Stock*(_xlfn.NORM.INV(RAND(),stock_ave,stock_std))+(AU992-AV$24)*Bonds*(_xlfn.NORM.INV(RAND(),bond_ave,bond_std))+(AU992-AV$24)*cash*(_xlfn.NORM.INV(RAND(),cash_ave,cash_std))+(AU992-AV$24)))</f>
        <v/>
      </c>
      <c r="AW992" s="156">
        <f>IF((AV992&lt;=0),0,((AV992-AW$24)*Stock*(_xlfn.NORM.INV(RAND(),stock_ave,stock_std))+(AV992-AW$24)*Bonds*(_xlfn.NORM.INV(RAND(),bond_ave,bond_std))+(AV992-AW$24)*cash*(_xlfn.NORM.INV(RAND(),cash_ave,cash_std))+(AV992-AW$24)))</f>
        <v/>
      </c>
      <c r="AX992" s="159" t="n"/>
      <c r="AY992" s="159" t="n"/>
      <c r="AZ992" s="159" t="n"/>
      <c r="BA992" s="159" t="n"/>
      <c r="BB992" s="159" t="n"/>
    </row>
    <row r="993">
      <c r="C993" s="147" t="n"/>
      <c r="D993" s="61">
        <f>+D992-IF(D$18&gt;74,(D992/D$25)*$C$10)</f>
        <v/>
      </c>
      <c r="E993" s="61">
        <f>+E992-IF(E$18&gt;74,(E992/E$25)*$C$10)</f>
        <v/>
      </c>
      <c r="F993" s="61">
        <f>+F992-IF(F$18&gt;74,(F992/F$25)*$C$10)</f>
        <v/>
      </c>
      <c r="G993" s="61">
        <f>+G992-IF(G$18&gt;74,(G992/G$25)*$C$10)</f>
        <v/>
      </c>
      <c r="H993" s="61">
        <f>+H992-IF(H$18&gt;74,(H992/H$25)*$C$10)</f>
        <v/>
      </c>
      <c r="I993" s="61">
        <f>+I992-IF(I$18&gt;74,(I992/I$25)*$C$10)</f>
        <v/>
      </c>
      <c r="J993" s="61">
        <f>+J992-IF(J$18&gt;74,(J992/J$25)*$C$10)</f>
        <v/>
      </c>
      <c r="K993" s="61">
        <f>+K992-IF(K$18&gt;74,(K992/K$25)*$C$10)</f>
        <v/>
      </c>
      <c r="L993" s="61">
        <f>+L992-IF(L$18&gt;74,(L992/L$25)*$C$10)</f>
        <v/>
      </c>
      <c r="M993" s="61">
        <f>+M992-IF(M$18&gt;74,(M992/M$25)*$C$10)</f>
        <v/>
      </c>
      <c r="N993" s="61">
        <f>+N992-IF(N$18&gt;74,(N992/N$25)*$C$10)</f>
        <v/>
      </c>
      <c r="O993" s="61">
        <f>+O992-IF(O$18&gt;74,(O992/O$25)*$C$10)</f>
        <v/>
      </c>
      <c r="P993" s="61">
        <f>+P992-IF(P$18&gt;74,(P992/P$25)*$C$10)</f>
        <v/>
      </c>
      <c r="Q993" s="61">
        <f>+Q992-IF(Q$18&gt;74,(Q992/Q$25)*$C$10)</f>
        <v/>
      </c>
      <c r="R993" s="61">
        <f>+R992-IF(R$18&gt;74,(R992/R$25)*$C$10)</f>
        <v/>
      </c>
      <c r="S993" s="61">
        <f>+S992-IF(S$18&gt;74,(S992/S$25)*$C$10)</f>
        <v/>
      </c>
      <c r="T993" s="61">
        <f>+T992-IF(T$18&gt;74,(T992/T$25)*$C$10)</f>
        <v/>
      </c>
      <c r="U993" s="61">
        <f>+U992-IF(U$18&gt;74,(U992/U$25)*$C$10)</f>
        <v/>
      </c>
      <c r="V993" s="61">
        <f>+V992-IF(V$18&gt;74,(V992/V$25)*$C$10)</f>
        <v/>
      </c>
      <c r="W993" s="61">
        <f>+W992-IF(W$18&gt;74,(W992/W$25)*$C$10)</f>
        <v/>
      </c>
      <c r="X993" s="61">
        <f>+X992-IF(X$18&gt;74,(X992/X$25)*$C$10)</f>
        <v/>
      </c>
      <c r="Y993" s="61">
        <f>+Y992-IF(Y$18&gt;74,(Y992/Y$25)*$C$10)</f>
        <v/>
      </c>
      <c r="Z993" s="61">
        <f>+Z992-IF(Z$18&gt;74,(Z992/Z$25)*$C$10)</f>
        <v/>
      </c>
      <c r="AA993" s="61">
        <f>+AA992-IF(AA$18&gt;74,(AA992/AA$25)*$C$10)</f>
        <v/>
      </c>
      <c r="AB993" s="61">
        <f>+AB992-IF(AB$18&gt;74,(AB992/AB$25)*$C$10)</f>
        <v/>
      </c>
      <c r="AC993" s="61">
        <f>+AC992-IF(AC$18&gt;74,(AC992/AC$25)*$C$10)</f>
        <v/>
      </c>
      <c r="AD993" s="61">
        <f>+AD992-IF(AD$18&gt;74,(AD992/AD$25)*$C$10)</f>
        <v/>
      </c>
      <c r="AE993" s="61">
        <f>+AE992-IF(AE$18&gt;74,(AE992/AE$25)*$C$10)</f>
        <v/>
      </c>
      <c r="AF993" s="61">
        <f>+AF992-IF(AF$18&gt;74,(AF992/AF$25)*$C$10)</f>
        <v/>
      </c>
      <c r="AG993" s="61">
        <f>+AG992-IF(AG$18&gt;74,(AG992/AG$25)*$C$10)</f>
        <v/>
      </c>
      <c r="AH993" s="61">
        <f>+AH992-IF(AH$18&gt;74,(AH992/AH$25)*$C$10)</f>
        <v/>
      </c>
      <c r="AI993" s="61">
        <f>+AI992-IF(AI$18&gt;74,(AI992/AI$25)*$C$10)</f>
        <v/>
      </c>
      <c r="AJ993" s="61">
        <f>+AJ992-IF(AJ$18&gt;74,(AJ992/AJ$25)*$C$10)</f>
        <v/>
      </c>
      <c r="AK993" s="61">
        <f>+AK992-IF(AK$18&gt;74,(AK992/AK$25)*$C$10)</f>
        <v/>
      </c>
      <c r="AL993" s="61">
        <f>+AL992-IF(AL$18&gt;74,(AL992/AL$25)*$C$10)</f>
        <v/>
      </c>
      <c r="AM993" s="61">
        <f>+AM992-IF(AM$18&gt;74,(AM992/AM$25)*$C$10)</f>
        <v/>
      </c>
      <c r="AN993" s="61">
        <f>+AN992-IF(AN$18&gt;74,(AN992/AN$25)*$C$10)</f>
        <v/>
      </c>
      <c r="AO993" s="61">
        <f>+AO992-IF(AO$18&gt;74,(AO992/AO$25)*$C$10)</f>
        <v/>
      </c>
      <c r="AP993" s="61">
        <f>+AP992-IF(AP$18&gt;74,(AP992/AP$25)*$C$10)</f>
        <v/>
      </c>
      <c r="AQ993" s="61">
        <f>+AQ992-IF(AQ$18&gt;74,(AQ992/AQ$25)*$C$10)</f>
        <v/>
      </c>
      <c r="AR993" s="61">
        <f>+AR992-IF(AR$18&gt;74,(AR992/AR$25)*$C$10)</f>
        <v/>
      </c>
      <c r="AS993" s="61">
        <f>+AS992-IF(AS$18&gt;74,(AS992/AS$25)*$C$10)</f>
        <v/>
      </c>
      <c r="AT993" s="61">
        <f>+AT992-IF(AT$18&gt;74,(AT992/AT$25)*$C$10)</f>
        <v/>
      </c>
      <c r="AU993" s="61">
        <f>+AU992-IF(AU$18&gt;74,(AU992/AU$25)*$C$10)</f>
        <v/>
      </c>
      <c r="AV993" s="61">
        <f>+AV992-IF(AV$18&gt;74,(AV992/AV$25)*$C$10)</f>
        <v/>
      </c>
      <c r="AW993" s="61">
        <f>+AW992-IF(AW$18&gt;74,(AW992/AW$25)*$C$10)</f>
        <v/>
      </c>
      <c r="AX993" s="35">
        <f>IF(AW993&gt;0,1,0)</f>
        <v/>
      </c>
      <c r="AY993" s="35">
        <f>IF(AL993&gt;0,1,0)</f>
        <v/>
      </c>
      <c r="AZ993" s="35">
        <f>IF(AG993&gt;0,1,0)</f>
        <v/>
      </c>
      <c r="BA993" s="35">
        <f>IF(AB993&gt;0,1,0)</f>
        <v/>
      </c>
      <c r="BB993" s="35">
        <f>IF(W993&gt;0,1,0)</f>
        <v/>
      </c>
    </row>
    <row r="994">
      <c r="B994" s="154" t="inlineStr">
        <is>
          <t>trial 484</t>
        </is>
      </c>
      <c r="C994" s="155">
        <f>+start-C991</f>
        <v/>
      </c>
      <c r="D994" s="156">
        <f>IF((C994&lt;=0),0,((C994-D$24)*Stock*(_xlfn.NORM.INV(RAND(),stock_ave,stock_std))+(C994-D$24)*Bonds*(_xlfn.NORM.INV(RAND(),bond_ave,bond_std))+(C994-D$24)*cash*(_xlfn.NORM.INV(RAND(),cash_ave,cash_std))+(C994-D$24)))</f>
        <v/>
      </c>
      <c r="E994" s="156">
        <f>IF((D994&lt;=0),0,((D994-E$24)*Stock*(_xlfn.NORM.INV(RAND(),stock_ave,stock_std))+(D994-E$24)*Bonds*(_xlfn.NORM.INV(RAND(),bond_ave,bond_std))+(D994-E$24)*cash*(_xlfn.NORM.INV(RAND(),cash_ave,cash_std))+(D994-E$24)))</f>
        <v/>
      </c>
      <c r="F994" s="156">
        <f>IF((E994&lt;=0),0,((E994-F$24)*Stock*(_xlfn.NORM.INV(RAND(),stock_ave,stock_std))+(E994-F$24)*Bonds*(_xlfn.NORM.INV(RAND(),bond_ave,bond_std))+(E994-F$24)*cash*(_xlfn.NORM.INV(RAND(),cash_ave,cash_std))+(E994-F$24)))</f>
        <v/>
      </c>
      <c r="G994" s="156">
        <f>IF((F994&lt;=0),0,((F994-G$24)*Stock*(_xlfn.NORM.INV(RAND(),stock_ave,stock_std))+(F994-G$24)*Bonds*(_xlfn.NORM.INV(RAND(),bond_ave,bond_std))+(F994-G$24)*cash*(_xlfn.NORM.INV(RAND(),cash_ave,cash_std))+(F994-G$24)))</f>
        <v/>
      </c>
      <c r="H994" s="156">
        <f>IF((G994&lt;=0),0,((G994-H$24)*Stock*(_xlfn.NORM.INV(RAND(),stock_ave,stock_std))+(G994-H$24)*Bonds*(_xlfn.NORM.INV(RAND(),bond_ave,bond_std))+(G994-H$24)*cash*(_xlfn.NORM.INV(RAND(),cash_ave,cash_std))+(G994-H$24)))</f>
        <v/>
      </c>
      <c r="I994" s="156">
        <f>IF((H994&lt;=0),0,((H994-I$24)*Stock*(_xlfn.NORM.INV(RAND(),stock_ave,stock_std))+(H994-I$24)*Bonds*(_xlfn.NORM.INV(RAND(),bond_ave,bond_std))+(H994-I$24)*cash*(_xlfn.NORM.INV(RAND(),cash_ave,cash_std))+(H994-I$24)))</f>
        <v/>
      </c>
      <c r="J994" s="156">
        <f>IF((I994&lt;=0),0,((I994-J$24)*Stock*(_xlfn.NORM.INV(RAND(),stock_ave,stock_std))+(I994-J$24)*Bonds*(_xlfn.NORM.INV(RAND(),bond_ave,bond_std))+(I994-J$24)*cash*(_xlfn.NORM.INV(RAND(),cash_ave,cash_std))+(I994-J$24)))</f>
        <v/>
      </c>
      <c r="K994" s="156">
        <f>IF((J994&lt;=0),0,((J994-K$24)*Stock*(_xlfn.NORM.INV(RAND(),stock_ave,stock_std))+(J994-K$24)*Bonds*(_xlfn.NORM.INV(RAND(),bond_ave,bond_std))+(J994-K$24)*cash*(_xlfn.NORM.INV(RAND(),cash_ave,cash_std))+(J994-K$24)))</f>
        <v/>
      </c>
      <c r="L994" s="156">
        <f>IF((K994&lt;=0),0,((K994-L$24)*Stock*(_xlfn.NORM.INV(RAND(),stock_ave,stock_std))+(K994-L$24)*Bonds*(_xlfn.NORM.INV(RAND(),bond_ave,bond_std))+(K994-L$24)*cash*(_xlfn.NORM.INV(RAND(),cash_ave,cash_std))+(K994-L$24)))</f>
        <v/>
      </c>
      <c r="M994" s="156">
        <f>IF((L994&lt;=0),0,((L994-M$24)*Stock*(_xlfn.NORM.INV(RAND(),stock_ave,stock_std))+(L994-M$24)*Bonds*(_xlfn.NORM.INV(RAND(),bond_ave,bond_std))+(L994-M$24)*cash*(_xlfn.NORM.INV(RAND(),cash_ave,cash_std))+(L994-M$24)))</f>
        <v/>
      </c>
      <c r="N994" s="156">
        <f>IF((M994&lt;=0),0,((M994-N$24)*Stock*(_xlfn.NORM.INV(RAND(),stock_ave,stock_std))+(M994-N$24)*Bonds*(_xlfn.NORM.INV(RAND(),bond_ave,bond_std))+(M994-N$24)*cash*(_xlfn.NORM.INV(RAND(),cash_ave,cash_std))+(M994-N$24)))</f>
        <v/>
      </c>
      <c r="O994" s="156">
        <f>IF((N994&lt;=0),0,((N994-O$24)*Stock*(_xlfn.NORM.INV(RAND(),stock_ave,stock_std))+(N994-O$24)*Bonds*(_xlfn.NORM.INV(RAND(),bond_ave,bond_std))+(N994-O$24)*cash*(_xlfn.NORM.INV(RAND(),cash_ave,cash_std))+(N994-O$24)))</f>
        <v/>
      </c>
      <c r="P994" s="156">
        <f>IF((O994&lt;=0),0,((O994-P$24)*Stock*(_xlfn.NORM.INV(RAND(),stock_ave,stock_std))+(O994-P$24)*Bonds*(_xlfn.NORM.INV(RAND(),bond_ave,bond_std))+(O994-P$24)*cash*(_xlfn.NORM.INV(RAND(),cash_ave,cash_std))+(O994-P$24)))</f>
        <v/>
      </c>
      <c r="Q994" s="156">
        <f>IF((P994&lt;=0),0,((P994-Q$24)*Stock*(_xlfn.NORM.INV(RAND(),stock_ave,stock_std))+(P994-Q$24)*Bonds*(_xlfn.NORM.INV(RAND(),bond_ave,bond_std))+(P994-Q$24)*cash*(_xlfn.NORM.INV(RAND(),cash_ave,cash_std))+(P994-Q$24)))</f>
        <v/>
      </c>
      <c r="R994" s="156">
        <f>IF((Q994&lt;=0),0,((Q994-R$24)*Stock*(_xlfn.NORM.INV(RAND(),stock_ave,stock_std))+(Q994-R$24)*Bonds*(_xlfn.NORM.INV(RAND(),bond_ave,bond_std))+(Q994-R$24)*cash*(_xlfn.NORM.INV(RAND(),cash_ave,cash_std))+(Q994-R$24)))</f>
        <v/>
      </c>
      <c r="S994" s="156">
        <f>IF((R994&lt;=0),0,((R994-S$24)*Stock*(_xlfn.NORM.INV(RAND(),stock_ave,stock_std))+(R994-S$24)*Bonds*(_xlfn.NORM.INV(RAND(),bond_ave,bond_std))+(R994-S$24)*cash*(_xlfn.NORM.INV(RAND(),cash_ave,cash_std))+(R994-S$24)))</f>
        <v/>
      </c>
      <c r="T994" s="156">
        <f>IF((S994&lt;=0),0,((S994-T$24)*Stock*(_xlfn.NORM.INV(RAND(),stock_ave,stock_std))+(S994-T$24)*Bonds*(_xlfn.NORM.INV(RAND(),bond_ave,bond_std))+(S994-T$24)*cash*(_xlfn.NORM.INV(RAND(),cash_ave,cash_std))+(S994-T$24)))</f>
        <v/>
      </c>
      <c r="U994" s="156">
        <f>IF((T994&lt;=0),0,((T994-U$24)*Stock*(_xlfn.NORM.INV(RAND(),stock_ave,stock_std))+(T994-U$24)*Bonds*(_xlfn.NORM.INV(RAND(),bond_ave,bond_std))+(T994-U$24)*cash*(_xlfn.NORM.INV(RAND(),cash_ave,cash_std))+(T994-U$24)))</f>
        <v/>
      </c>
      <c r="V994" s="156">
        <f>IF((U994&lt;=0),0,((U994-V$24)*Stock*(_xlfn.NORM.INV(RAND(),stock_ave,stock_std))+(U994-V$24)*Bonds*(_xlfn.NORM.INV(RAND(),bond_ave,bond_std))+(U994-V$24)*cash*(_xlfn.NORM.INV(RAND(),cash_ave,cash_std))+(U994-V$24)))</f>
        <v/>
      </c>
      <c r="W994" s="156">
        <f>IF((V994&lt;=0),0,((V994-W$24)*Stock*(_xlfn.NORM.INV(RAND(),stock_ave,stock_std))+(V994-W$24)*Bonds*(_xlfn.NORM.INV(RAND(),bond_ave,bond_std))+(V994-W$24)*cash*(_xlfn.NORM.INV(RAND(),cash_ave,cash_std))+(V994-W$24)))</f>
        <v/>
      </c>
      <c r="X994" s="156">
        <f>IF((W994&lt;=0),0,((W994-X$24)*Stock*(_xlfn.NORM.INV(RAND(),stock_ave,stock_std))+(W994-X$24)*Bonds*(_xlfn.NORM.INV(RAND(),bond_ave,bond_std))+(W994-X$24)*cash*(_xlfn.NORM.INV(RAND(),cash_ave,cash_std))+(W994-X$24)))</f>
        <v/>
      </c>
      <c r="Y994" s="156">
        <f>IF((X994&lt;=0),0,((X994-Y$24)*Stock*(_xlfn.NORM.INV(RAND(),stock_ave,stock_std))+(X994-Y$24)*Bonds*(_xlfn.NORM.INV(RAND(),bond_ave,bond_std))+(X994-Y$24)*cash*(_xlfn.NORM.INV(RAND(),cash_ave,cash_std))+(X994-Y$24)))</f>
        <v/>
      </c>
      <c r="Z994" s="156">
        <f>IF((Y994&lt;=0),0,((Y994-Z$24)*Stock*(_xlfn.NORM.INV(RAND(),stock_ave,stock_std))+(Y994-Z$24)*Bonds*(_xlfn.NORM.INV(RAND(),bond_ave,bond_std))+(Y994-Z$24)*cash*(_xlfn.NORM.INV(RAND(),cash_ave,cash_std))+(Y994-Z$24)))</f>
        <v/>
      </c>
      <c r="AA994" s="156">
        <f>IF((Z994&lt;=0),0,((Z994-AA$24)*Stock*(_xlfn.NORM.INV(RAND(),stock_ave,stock_std))+(Z994-AA$24)*Bonds*(_xlfn.NORM.INV(RAND(),bond_ave,bond_std))+(Z994-AA$24)*cash*(_xlfn.NORM.INV(RAND(),cash_ave,cash_std))+(Z994-AA$24)))</f>
        <v/>
      </c>
      <c r="AB994" s="156">
        <f>IF((AA994&lt;=0),0,((AA994-AB$24)*Stock*(_xlfn.NORM.INV(RAND(),stock_ave,stock_std))+(AA994-AB$24)*Bonds*(_xlfn.NORM.INV(RAND(),bond_ave,bond_std))+(AA994-AB$24)*cash*(_xlfn.NORM.INV(RAND(),cash_ave,cash_std))+(AA994-AB$24)))</f>
        <v/>
      </c>
      <c r="AC994" s="156">
        <f>IF((AB994&lt;=0),0,((AB994-AC$24)*Stock*(_xlfn.NORM.INV(RAND(),stock_ave,stock_std))+(AB994-AC$24)*Bonds*(_xlfn.NORM.INV(RAND(),bond_ave,bond_std))+(AB994-AC$24)*cash*(_xlfn.NORM.INV(RAND(),cash_ave,cash_std))+(AB994-AC$24)))</f>
        <v/>
      </c>
      <c r="AD994" s="156">
        <f>IF((AC994&lt;=0),0,((AC994-AD$24)*Stock*(_xlfn.NORM.INV(RAND(),stock_ave,stock_std))+(AC994-AD$24)*Bonds*(_xlfn.NORM.INV(RAND(),bond_ave,bond_std))+(AC994-AD$24)*cash*(_xlfn.NORM.INV(RAND(),cash_ave,cash_std))+(AC994-AD$24)))</f>
        <v/>
      </c>
      <c r="AE994" s="156">
        <f>IF((AD994&lt;=0),0,((AD994-AE$24)*Stock*(_xlfn.NORM.INV(RAND(),stock_ave,stock_std))+(AD994-AE$24)*Bonds*(_xlfn.NORM.INV(RAND(),bond_ave,bond_std))+(AD994-AE$24)*cash*(_xlfn.NORM.INV(RAND(),cash_ave,cash_std))+(AD994-AE$24)))</f>
        <v/>
      </c>
      <c r="AF994" s="156">
        <f>IF((AE994&lt;=0),0,((AE994-AF$24)*Stock*(_xlfn.NORM.INV(RAND(),stock_ave,stock_std))+(AE994-AF$24)*Bonds*(_xlfn.NORM.INV(RAND(),bond_ave,bond_std))+(AE994-AF$24)*cash*(_xlfn.NORM.INV(RAND(),cash_ave,cash_std))+(AE994-AF$24)))</f>
        <v/>
      </c>
      <c r="AG994" s="156">
        <f>IF((AF994&lt;=0),0,((AF994-AG$24)*Stock*(_xlfn.NORM.INV(RAND(),stock_ave,stock_std))+(AF994-AG$24)*Bonds*(_xlfn.NORM.INV(RAND(),bond_ave,bond_std))+(AF994-AG$24)*cash*(_xlfn.NORM.INV(RAND(),cash_ave,cash_std))+(AF994-AG$24)))</f>
        <v/>
      </c>
      <c r="AH994" s="156">
        <f>IF((AG994&lt;=0),0,((AG994-AH$24)*Stock*(_xlfn.NORM.INV(RAND(),stock_ave,stock_std))+(AG994-AH$24)*Bonds*(_xlfn.NORM.INV(RAND(),bond_ave,bond_std))+(AG994-AH$24)*cash*(_xlfn.NORM.INV(RAND(),cash_ave,cash_std))+(AG994-AH$24)))</f>
        <v/>
      </c>
      <c r="AI994" s="156">
        <f>IF((AH994&lt;=0),0,((AH994-AI$24)*Stock*(_xlfn.NORM.INV(RAND(),stock_ave,stock_std))+(AH994-AI$24)*Bonds*(_xlfn.NORM.INV(RAND(),bond_ave,bond_std))+(AH994-AI$24)*cash*(_xlfn.NORM.INV(RAND(),cash_ave,cash_std))+(AH994-AI$24)))</f>
        <v/>
      </c>
      <c r="AJ994" s="156">
        <f>IF((AI994&lt;=0),0,((AI994-AJ$24)*Stock*(_xlfn.NORM.INV(RAND(),stock_ave,stock_std))+(AI994-AJ$24)*Bonds*(_xlfn.NORM.INV(RAND(),bond_ave,bond_std))+(AI994-AJ$24)*cash*(_xlfn.NORM.INV(RAND(),cash_ave,cash_std))+(AI994-AJ$24)))</f>
        <v/>
      </c>
      <c r="AK994" s="156">
        <f>IF((AJ994&lt;=0),0,((AJ994-AK$24)*Stock*(_xlfn.NORM.INV(RAND(),stock_ave,stock_std))+(AJ994-AK$24)*Bonds*(_xlfn.NORM.INV(RAND(),bond_ave,bond_std))+(AJ994-AK$24)*cash*(_xlfn.NORM.INV(RAND(),cash_ave,cash_std))+(AJ994-AK$24)))</f>
        <v/>
      </c>
      <c r="AL994" s="156">
        <f>IF((AK994&lt;=0),0,((AK994-AL$24)*Stock*(_xlfn.NORM.INV(RAND(),stock_ave,stock_std))+(AK994-AL$24)*Bonds*(_xlfn.NORM.INV(RAND(),bond_ave,bond_std))+(AK994-AL$24)*cash*(_xlfn.NORM.INV(RAND(),cash_ave,cash_std))+(AK994-AL$24)))</f>
        <v/>
      </c>
      <c r="AM994" s="156">
        <f>IF((AL994&lt;=0),0,((AL994-AM$24)*Stock*(_xlfn.NORM.INV(RAND(),stock_ave,stock_std))+(AL994-AM$24)*Bonds*(_xlfn.NORM.INV(RAND(),bond_ave,bond_std))+(AL994-AM$24)*cash*(_xlfn.NORM.INV(RAND(),cash_ave,cash_std))+(AL994-AM$24)))</f>
        <v/>
      </c>
      <c r="AN994" s="156">
        <f>IF((AM994&lt;=0),0,((AM994-AN$24)*Stock*(_xlfn.NORM.INV(RAND(),stock_ave,stock_std))+(AM994-AN$24)*Bonds*(_xlfn.NORM.INV(RAND(),bond_ave,bond_std))+(AM994-AN$24)*cash*(_xlfn.NORM.INV(RAND(),cash_ave,cash_std))+(AM994-AN$24)))</f>
        <v/>
      </c>
      <c r="AO994" s="156">
        <f>IF((AN994&lt;=0),0,((AN994-AO$24)*Stock*(_xlfn.NORM.INV(RAND(),stock_ave,stock_std))+(AN994-AO$24)*Bonds*(_xlfn.NORM.INV(RAND(),bond_ave,bond_std))+(AN994-AO$24)*cash*(_xlfn.NORM.INV(RAND(),cash_ave,cash_std))+(AN994-AO$24)))</f>
        <v/>
      </c>
      <c r="AP994" s="156">
        <f>IF((AO994&lt;=0),0,((AO994-AP$24)*Stock*(_xlfn.NORM.INV(RAND(),stock_ave,stock_std))+(AO994-AP$24)*Bonds*(_xlfn.NORM.INV(RAND(),bond_ave,bond_std))+(AO994-AP$24)*cash*(_xlfn.NORM.INV(RAND(),cash_ave,cash_std))+(AO994-AP$24)))</f>
        <v/>
      </c>
      <c r="AQ994" s="156">
        <f>IF((AP994&lt;=0),0,((AP994-AQ$24)*Stock*(_xlfn.NORM.INV(RAND(),stock_ave,stock_std))+(AP994-AQ$24)*Bonds*(_xlfn.NORM.INV(RAND(),bond_ave,bond_std))+(AP994-AQ$24)*cash*(_xlfn.NORM.INV(RAND(),cash_ave,cash_std))+(AP994-AQ$24)))</f>
        <v/>
      </c>
      <c r="AR994" s="156">
        <f>IF((AQ994&lt;=0),0,((AQ994-AR$24)*Stock*(_xlfn.NORM.INV(RAND(),stock_ave,stock_std))+(AQ994-AR$24)*Bonds*(_xlfn.NORM.INV(RAND(),bond_ave,bond_std))+(AQ994-AR$24)*cash*(_xlfn.NORM.INV(RAND(),cash_ave,cash_std))+(AQ994-AR$24)))</f>
        <v/>
      </c>
      <c r="AS994" s="156">
        <f>IF((AR994&lt;=0),0,((AR994-AS$24)*Stock*(_xlfn.NORM.INV(RAND(),stock_ave,stock_std))+(AR994-AS$24)*Bonds*(_xlfn.NORM.INV(RAND(),bond_ave,bond_std))+(AR994-AS$24)*cash*(_xlfn.NORM.INV(RAND(),cash_ave,cash_std))+(AR994-AS$24)))</f>
        <v/>
      </c>
      <c r="AT994" s="156">
        <f>IF((AS994&lt;=0),0,((AS994-AT$24)*Stock*(_xlfn.NORM.INV(RAND(),stock_ave,stock_std))+(AS994-AT$24)*Bonds*(_xlfn.NORM.INV(RAND(),bond_ave,bond_std))+(AS994-AT$24)*cash*(_xlfn.NORM.INV(RAND(),cash_ave,cash_std))+(AS994-AT$24)))</f>
        <v/>
      </c>
      <c r="AU994" s="156">
        <f>IF((AT994&lt;=0),0,((AT994-AU$24)*Stock*(_xlfn.NORM.INV(RAND(),stock_ave,stock_std))+(AT994-AU$24)*Bonds*(_xlfn.NORM.INV(RAND(),bond_ave,bond_std))+(AT994-AU$24)*cash*(_xlfn.NORM.INV(RAND(),cash_ave,cash_std))+(AT994-AU$24)))</f>
        <v/>
      </c>
      <c r="AV994" s="156">
        <f>IF((AU994&lt;=0),0,((AU994-AV$24)*Stock*(_xlfn.NORM.INV(RAND(),stock_ave,stock_std))+(AU994-AV$24)*Bonds*(_xlfn.NORM.INV(RAND(),bond_ave,bond_std))+(AU994-AV$24)*cash*(_xlfn.NORM.INV(RAND(),cash_ave,cash_std))+(AU994-AV$24)))</f>
        <v/>
      </c>
      <c r="AW994" s="156">
        <f>IF((AV994&lt;=0),0,((AV994-AW$24)*Stock*(_xlfn.NORM.INV(RAND(),stock_ave,stock_std))+(AV994-AW$24)*Bonds*(_xlfn.NORM.INV(RAND(),bond_ave,bond_std))+(AV994-AW$24)*cash*(_xlfn.NORM.INV(RAND(),cash_ave,cash_std))+(AV994-AW$24)))</f>
        <v/>
      </c>
      <c r="AX994" s="159" t="n"/>
      <c r="AY994" s="159" t="n"/>
      <c r="AZ994" s="159" t="n"/>
      <c r="BA994" s="159" t="n"/>
      <c r="BB994" s="159" t="n"/>
    </row>
    <row r="995">
      <c r="C995" s="147" t="n"/>
      <c r="D995" s="61">
        <f>+D994-IF(D$18&gt;74,(D994/D$25)*$C$10)</f>
        <v/>
      </c>
      <c r="E995" s="61">
        <f>+E994-IF(E$18&gt;74,(E994/E$25)*$C$10)</f>
        <v/>
      </c>
      <c r="F995" s="61">
        <f>+F994-IF(F$18&gt;74,(F994/F$25)*$C$10)</f>
        <v/>
      </c>
      <c r="G995" s="61">
        <f>+G994-IF(G$18&gt;74,(G994/G$25)*$C$10)</f>
        <v/>
      </c>
      <c r="H995" s="61">
        <f>+H994-IF(H$18&gt;74,(H994/H$25)*$C$10)</f>
        <v/>
      </c>
      <c r="I995" s="61">
        <f>+I994-IF(I$18&gt;74,(I994/I$25)*$C$10)</f>
        <v/>
      </c>
      <c r="J995" s="61">
        <f>+J994-IF(J$18&gt;74,(J994/J$25)*$C$10)</f>
        <v/>
      </c>
      <c r="K995" s="61">
        <f>+K994-IF(K$18&gt;74,(K994/K$25)*$C$10)</f>
        <v/>
      </c>
      <c r="L995" s="61">
        <f>+L994-IF(L$18&gt;74,(L994/L$25)*$C$10)</f>
        <v/>
      </c>
      <c r="M995" s="61">
        <f>+M994-IF(M$18&gt;74,(M994/M$25)*$C$10)</f>
        <v/>
      </c>
      <c r="N995" s="61">
        <f>+N994-IF(N$18&gt;74,(N994/N$25)*$C$10)</f>
        <v/>
      </c>
      <c r="O995" s="61">
        <f>+O994-IF(O$18&gt;74,(O994/O$25)*$C$10)</f>
        <v/>
      </c>
      <c r="P995" s="61">
        <f>+P994-IF(P$18&gt;74,(P994/P$25)*$C$10)</f>
        <v/>
      </c>
      <c r="Q995" s="61">
        <f>+Q994-IF(Q$18&gt;74,(Q994/Q$25)*$C$10)</f>
        <v/>
      </c>
      <c r="R995" s="61">
        <f>+R994-IF(R$18&gt;74,(R994/R$25)*$C$10)</f>
        <v/>
      </c>
      <c r="S995" s="61">
        <f>+S994-IF(S$18&gt;74,(S994/S$25)*$C$10)</f>
        <v/>
      </c>
      <c r="T995" s="61">
        <f>+T994-IF(T$18&gt;74,(T994/T$25)*$C$10)</f>
        <v/>
      </c>
      <c r="U995" s="61">
        <f>+U994-IF(U$18&gt;74,(U994/U$25)*$C$10)</f>
        <v/>
      </c>
      <c r="V995" s="61">
        <f>+V994-IF(V$18&gt;74,(V994/V$25)*$C$10)</f>
        <v/>
      </c>
      <c r="W995" s="61">
        <f>+W994-IF(W$18&gt;74,(W994/W$25)*$C$10)</f>
        <v/>
      </c>
      <c r="X995" s="61">
        <f>+X994-IF(X$18&gt;74,(X994/X$25)*$C$10)</f>
        <v/>
      </c>
      <c r="Y995" s="61">
        <f>+Y994-IF(Y$18&gt;74,(Y994/Y$25)*$C$10)</f>
        <v/>
      </c>
      <c r="Z995" s="61">
        <f>+Z994-IF(Z$18&gt;74,(Z994/Z$25)*$C$10)</f>
        <v/>
      </c>
      <c r="AA995" s="61">
        <f>+AA994-IF(AA$18&gt;74,(AA994/AA$25)*$C$10)</f>
        <v/>
      </c>
      <c r="AB995" s="61">
        <f>+AB994-IF(AB$18&gt;74,(AB994/AB$25)*$C$10)</f>
        <v/>
      </c>
      <c r="AC995" s="61">
        <f>+AC994-IF(AC$18&gt;74,(AC994/AC$25)*$C$10)</f>
        <v/>
      </c>
      <c r="AD995" s="61">
        <f>+AD994-IF(AD$18&gt;74,(AD994/AD$25)*$C$10)</f>
        <v/>
      </c>
      <c r="AE995" s="61">
        <f>+AE994-IF(AE$18&gt;74,(AE994/AE$25)*$C$10)</f>
        <v/>
      </c>
      <c r="AF995" s="61">
        <f>+AF994-IF(AF$18&gt;74,(AF994/AF$25)*$C$10)</f>
        <v/>
      </c>
      <c r="AG995" s="61">
        <f>+AG994-IF(AG$18&gt;74,(AG994/AG$25)*$C$10)</f>
        <v/>
      </c>
      <c r="AH995" s="61">
        <f>+AH994-IF(AH$18&gt;74,(AH994/AH$25)*$C$10)</f>
        <v/>
      </c>
      <c r="AI995" s="61">
        <f>+AI994-IF(AI$18&gt;74,(AI994/AI$25)*$C$10)</f>
        <v/>
      </c>
      <c r="AJ995" s="61">
        <f>+AJ994-IF(AJ$18&gt;74,(AJ994/AJ$25)*$C$10)</f>
        <v/>
      </c>
      <c r="AK995" s="61">
        <f>+AK994-IF(AK$18&gt;74,(AK994/AK$25)*$C$10)</f>
        <v/>
      </c>
      <c r="AL995" s="61">
        <f>+AL994-IF(AL$18&gt;74,(AL994/AL$25)*$C$10)</f>
        <v/>
      </c>
      <c r="AM995" s="61">
        <f>+AM994-IF(AM$18&gt;74,(AM994/AM$25)*$C$10)</f>
        <v/>
      </c>
      <c r="AN995" s="61">
        <f>+AN994-IF(AN$18&gt;74,(AN994/AN$25)*$C$10)</f>
        <v/>
      </c>
      <c r="AO995" s="61">
        <f>+AO994-IF(AO$18&gt;74,(AO994/AO$25)*$C$10)</f>
        <v/>
      </c>
      <c r="AP995" s="61">
        <f>+AP994-IF(AP$18&gt;74,(AP994/AP$25)*$C$10)</f>
        <v/>
      </c>
      <c r="AQ995" s="61">
        <f>+AQ994-IF(AQ$18&gt;74,(AQ994/AQ$25)*$C$10)</f>
        <v/>
      </c>
      <c r="AR995" s="61">
        <f>+AR994-IF(AR$18&gt;74,(AR994/AR$25)*$C$10)</f>
        <v/>
      </c>
      <c r="AS995" s="61">
        <f>+AS994-IF(AS$18&gt;74,(AS994/AS$25)*$C$10)</f>
        <v/>
      </c>
      <c r="AT995" s="61">
        <f>+AT994-IF(AT$18&gt;74,(AT994/AT$25)*$C$10)</f>
        <v/>
      </c>
      <c r="AU995" s="61">
        <f>+AU994-IF(AU$18&gt;74,(AU994/AU$25)*$C$10)</f>
        <v/>
      </c>
      <c r="AV995" s="61">
        <f>+AV994-IF(AV$18&gt;74,(AV994/AV$25)*$C$10)</f>
        <v/>
      </c>
      <c r="AW995" s="61">
        <f>+AW994-IF(AW$18&gt;74,(AW994/AW$25)*$C$10)</f>
        <v/>
      </c>
      <c r="AX995" s="35">
        <f>IF(AW995&gt;0,1,0)</f>
        <v/>
      </c>
      <c r="AY995" s="35">
        <f>IF(AL995&gt;0,1,0)</f>
        <v/>
      </c>
      <c r="AZ995" s="35">
        <f>IF(AG995&gt;0,1,0)</f>
        <v/>
      </c>
      <c r="BA995" s="35">
        <f>IF(AB995&gt;0,1,0)</f>
        <v/>
      </c>
      <c r="BB995" s="35">
        <f>IF(W995&gt;0,1,0)</f>
        <v/>
      </c>
    </row>
    <row r="996">
      <c r="B996" s="154" t="inlineStr">
        <is>
          <t>trial 485</t>
        </is>
      </c>
      <c r="C996" s="155">
        <f>+start-C993</f>
        <v/>
      </c>
      <c r="D996" s="156">
        <f>IF((C996&lt;=0),0,((C996-D$24)*Stock*(_xlfn.NORM.INV(RAND(),stock_ave,stock_std))+(C996-D$24)*Bonds*(_xlfn.NORM.INV(RAND(),bond_ave,bond_std))+(C996-D$24)*cash*(_xlfn.NORM.INV(RAND(),cash_ave,cash_std))+(C996-D$24)))</f>
        <v/>
      </c>
      <c r="E996" s="156">
        <f>IF((D996&lt;=0),0,((D996-E$24)*Stock*(_xlfn.NORM.INV(RAND(),stock_ave,stock_std))+(D996-E$24)*Bonds*(_xlfn.NORM.INV(RAND(),bond_ave,bond_std))+(D996-E$24)*cash*(_xlfn.NORM.INV(RAND(),cash_ave,cash_std))+(D996-E$24)))</f>
        <v/>
      </c>
      <c r="F996" s="156">
        <f>IF((E996&lt;=0),0,((E996-F$24)*Stock*(_xlfn.NORM.INV(RAND(),stock_ave,stock_std))+(E996-F$24)*Bonds*(_xlfn.NORM.INV(RAND(),bond_ave,bond_std))+(E996-F$24)*cash*(_xlfn.NORM.INV(RAND(),cash_ave,cash_std))+(E996-F$24)))</f>
        <v/>
      </c>
      <c r="G996" s="156">
        <f>IF((F996&lt;=0),0,((F996-G$24)*Stock*(_xlfn.NORM.INV(RAND(),stock_ave,stock_std))+(F996-G$24)*Bonds*(_xlfn.NORM.INV(RAND(),bond_ave,bond_std))+(F996-G$24)*cash*(_xlfn.NORM.INV(RAND(),cash_ave,cash_std))+(F996-G$24)))</f>
        <v/>
      </c>
      <c r="H996" s="156">
        <f>IF((G996&lt;=0),0,((G996-H$24)*Stock*(_xlfn.NORM.INV(RAND(),stock_ave,stock_std))+(G996-H$24)*Bonds*(_xlfn.NORM.INV(RAND(),bond_ave,bond_std))+(G996-H$24)*cash*(_xlfn.NORM.INV(RAND(),cash_ave,cash_std))+(G996-H$24)))</f>
        <v/>
      </c>
      <c r="I996" s="156">
        <f>IF((H996&lt;=0),0,((H996-I$24)*Stock*(_xlfn.NORM.INV(RAND(),stock_ave,stock_std))+(H996-I$24)*Bonds*(_xlfn.NORM.INV(RAND(),bond_ave,bond_std))+(H996-I$24)*cash*(_xlfn.NORM.INV(RAND(),cash_ave,cash_std))+(H996-I$24)))</f>
        <v/>
      </c>
      <c r="J996" s="156">
        <f>IF((I996&lt;=0),0,((I996-J$24)*Stock*(_xlfn.NORM.INV(RAND(),stock_ave,stock_std))+(I996-J$24)*Bonds*(_xlfn.NORM.INV(RAND(),bond_ave,bond_std))+(I996-J$24)*cash*(_xlfn.NORM.INV(RAND(),cash_ave,cash_std))+(I996-J$24)))</f>
        <v/>
      </c>
      <c r="K996" s="156">
        <f>IF((J996&lt;=0),0,((J996-K$24)*Stock*(_xlfn.NORM.INV(RAND(),stock_ave,stock_std))+(J996-K$24)*Bonds*(_xlfn.NORM.INV(RAND(),bond_ave,bond_std))+(J996-K$24)*cash*(_xlfn.NORM.INV(RAND(),cash_ave,cash_std))+(J996-K$24)))</f>
        <v/>
      </c>
      <c r="L996" s="156">
        <f>IF((K996&lt;=0),0,((K996-L$24)*Stock*(_xlfn.NORM.INV(RAND(),stock_ave,stock_std))+(K996-L$24)*Bonds*(_xlfn.NORM.INV(RAND(),bond_ave,bond_std))+(K996-L$24)*cash*(_xlfn.NORM.INV(RAND(),cash_ave,cash_std))+(K996-L$24)))</f>
        <v/>
      </c>
      <c r="M996" s="156">
        <f>IF((L996&lt;=0),0,((L996-M$24)*Stock*(_xlfn.NORM.INV(RAND(),stock_ave,stock_std))+(L996-M$24)*Bonds*(_xlfn.NORM.INV(RAND(),bond_ave,bond_std))+(L996-M$24)*cash*(_xlfn.NORM.INV(RAND(),cash_ave,cash_std))+(L996-M$24)))</f>
        <v/>
      </c>
      <c r="N996" s="156">
        <f>IF((M996&lt;=0),0,((M996-N$24)*Stock*(_xlfn.NORM.INV(RAND(),stock_ave,stock_std))+(M996-N$24)*Bonds*(_xlfn.NORM.INV(RAND(),bond_ave,bond_std))+(M996-N$24)*cash*(_xlfn.NORM.INV(RAND(),cash_ave,cash_std))+(M996-N$24)))</f>
        <v/>
      </c>
      <c r="O996" s="156">
        <f>IF((N996&lt;=0),0,((N996-O$24)*Stock*(_xlfn.NORM.INV(RAND(),stock_ave,stock_std))+(N996-O$24)*Bonds*(_xlfn.NORM.INV(RAND(),bond_ave,bond_std))+(N996-O$24)*cash*(_xlfn.NORM.INV(RAND(),cash_ave,cash_std))+(N996-O$24)))</f>
        <v/>
      </c>
      <c r="P996" s="156">
        <f>IF((O996&lt;=0),0,((O996-P$24)*Stock*(_xlfn.NORM.INV(RAND(),stock_ave,stock_std))+(O996-P$24)*Bonds*(_xlfn.NORM.INV(RAND(),bond_ave,bond_std))+(O996-P$24)*cash*(_xlfn.NORM.INV(RAND(),cash_ave,cash_std))+(O996-P$24)))</f>
        <v/>
      </c>
      <c r="Q996" s="156">
        <f>IF((P996&lt;=0),0,((P996-Q$24)*Stock*(_xlfn.NORM.INV(RAND(),stock_ave,stock_std))+(P996-Q$24)*Bonds*(_xlfn.NORM.INV(RAND(),bond_ave,bond_std))+(P996-Q$24)*cash*(_xlfn.NORM.INV(RAND(),cash_ave,cash_std))+(P996-Q$24)))</f>
        <v/>
      </c>
      <c r="R996" s="156">
        <f>IF((Q996&lt;=0),0,((Q996-R$24)*Stock*(_xlfn.NORM.INV(RAND(),stock_ave,stock_std))+(Q996-R$24)*Bonds*(_xlfn.NORM.INV(RAND(),bond_ave,bond_std))+(Q996-R$24)*cash*(_xlfn.NORM.INV(RAND(),cash_ave,cash_std))+(Q996-R$24)))</f>
        <v/>
      </c>
      <c r="S996" s="156">
        <f>IF((R996&lt;=0),0,((R996-S$24)*Stock*(_xlfn.NORM.INV(RAND(),stock_ave,stock_std))+(R996-S$24)*Bonds*(_xlfn.NORM.INV(RAND(),bond_ave,bond_std))+(R996-S$24)*cash*(_xlfn.NORM.INV(RAND(),cash_ave,cash_std))+(R996-S$24)))</f>
        <v/>
      </c>
      <c r="T996" s="156">
        <f>IF((S996&lt;=0),0,((S996-T$24)*Stock*(_xlfn.NORM.INV(RAND(),stock_ave,stock_std))+(S996-T$24)*Bonds*(_xlfn.NORM.INV(RAND(),bond_ave,bond_std))+(S996-T$24)*cash*(_xlfn.NORM.INV(RAND(),cash_ave,cash_std))+(S996-T$24)))</f>
        <v/>
      </c>
      <c r="U996" s="156">
        <f>IF((T996&lt;=0),0,((T996-U$24)*Stock*(_xlfn.NORM.INV(RAND(),stock_ave,stock_std))+(T996-U$24)*Bonds*(_xlfn.NORM.INV(RAND(),bond_ave,bond_std))+(T996-U$24)*cash*(_xlfn.NORM.INV(RAND(),cash_ave,cash_std))+(T996-U$24)))</f>
        <v/>
      </c>
      <c r="V996" s="156">
        <f>IF((U996&lt;=0),0,((U996-V$24)*Stock*(_xlfn.NORM.INV(RAND(),stock_ave,stock_std))+(U996-V$24)*Bonds*(_xlfn.NORM.INV(RAND(),bond_ave,bond_std))+(U996-V$24)*cash*(_xlfn.NORM.INV(RAND(),cash_ave,cash_std))+(U996-V$24)))</f>
        <v/>
      </c>
      <c r="W996" s="156">
        <f>IF((V996&lt;=0),0,((V996-W$24)*Stock*(_xlfn.NORM.INV(RAND(),stock_ave,stock_std))+(V996-W$24)*Bonds*(_xlfn.NORM.INV(RAND(),bond_ave,bond_std))+(V996-W$24)*cash*(_xlfn.NORM.INV(RAND(),cash_ave,cash_std))+(V996-W$24)))</f>
        <v/>
      </c>
      <c r="X996" s="156">
        <f>IF((W996&lt;=0),0,((W996-X$24)*Stock*(_xlfn.NORM.INV(RAND(),stock_ave,stock_std))+(W996-X$24)*Bonds*(_xlfn.NORM.INV(RAND(),bond_ave,bond_std))+(W996-X$24)*cash*(_xlfn.NORM.INV(RAND(),cash_ave,cash_std))+(W996-X$24)))</f>
        <v/>
      </c>
      <c r="Y996" s="156">
        <f>IF((X996&lt;=0),0,((X996-Y$24)*Stock*(_xlfn.NORM.INV(RAND(),stock_ave,stock_std))+(X996-Y$24)*Bonds*(_xlfn.NORM.INV(RAND(),bond_ave,bond_std))+(X996-Y$24)*cash*(_xlfn.NORM.INV(RAND(),cash_ave,cash_std))+(X996-Y$24)))</f>
        <v/>
      </c>
      <c r="Z996" s="156">
        <f>IF((Y996&lt;=0),0,((Y996-Z$24)*Stock*(_xlfn.NORM.INV(RAND(),stock_ave,stock_std))+(Y996-Z$24)*Bonds*(_xlfn.NORM.INV(RAND(),bond_ave,bond_std))+(Y996-Z$24)*cash*(_xlfn.NORM.INV(RAND(),cash_ave,cash_std))+(Y996-Z$24)))</f>
        <v/>
      </c>
      <c r="AA996" s="156">
        <f>IF((Z996&lt;=0),0,((Z996-AA$24)*Stock*(_xlfn.NORM.INV(RAND(),stock_ave,stock_std))+(Z996-AA$24)*Bonds*(_xlfn.NORM.INV(RAND(),bond_ave,bond_std))+(Z996-AA$24)*cash*(_xlfn.NORM.INV(RAND(),cash_ave,cash_std))+(Z996-AA$24)))</f>
        <v/>
      </c>
      <c r="AB996" s="156">
        <f>IF((AA996&lt;=0),0,((AA996-AB$24)*Stock*(_xlfn.NORM.INV(RAND(),stock_ave,stock_std))+(AA996-AB$24)*Bonds*(_xlfn.NORM.INV(RAND(),bond_ave,bond_std))+(AA996-AB$24)*cash*(_xlfn.NORM.INV(RAND(),cash_ave,cash_std))+(AA996-AB$24)))</f>
        <v/>
      </c>
      <c r="AC996" s="156">
        <f>IF((AB996&lt;=0),0,((AB996-AC$24)*Stock*(_xlfn.NORM.INV(RAND(),stock_ave,stock_std))+(AB996-AC$24)*Bonds*(_xlfn.NORM.INV(RAND(),bond_ave,bond_std))+(AB996-AC$24)*cash*(_xlfn.NORM.INV(RAND(),cash_ave,cash_std))+(AB996-AC$24)))</f>
        <v/>
      </c>
      <c r="AD996" s="156">
        <f>IF((AC996&lt;=0),0,((AC996-AD$24)*Stock*(_xlfn.NORM.INV(RAND(),stock_ave,stock_std))+(AC996-AD$24)*Bonds*(_xlfn.NORM.INV(RAND(),bond_ave,bond_std))+(AC996-AD$24)*cash*(_xlfn.NORM.INV(RAND(),cash_ave,cash_std))+(AC996-AD$24)))</f>
        <v/>
      </c>
      <c r="AE996" s="156">
        <f>IF((AD996&lt;=0),0,((AD996-AE$24)*Stock*(_xlfn.NORM.INV(RAND(),stock_ave,stock_std))+(AD996-AE$24)*Bonds*(_xlfn.NORM.INV(RAND(),bond_ave,bond_std))+(AD996-AE$24)*cash*(_xlfn.NORM.INV(RAND(),cash_ave,cash_std))+(AD996-AE$24)))</f>
        <v/>
      </c>
      <c r="AF996" s="156">
        <f>IF((AE996&lt;=0),0,((AE996-AF$24)*Stock*(_xlfn.NORM.INV(RAND(),stock_ave,stock_std))+(AE996-AF$24)*Bonds*(_xlfn.NORM.INV(RAND(),bond_ave,bond_std))+(AE996-AF$24)*cash*(_xlfn.NORM.INV(RAND(),cash_ave,cash_std))+(AE996-AF$24)))</f>
        <v/>
      </c>
      <c r="AG996" s="156">
        <f>IF((AF996&lt;=0),0,((AF996-AG$24)*Stock*(_xlfn.NORM.INV(RAND(),stock_ave,stock_std))+(AF996-AG$24)*Bonds*(_xlfn.NORM.INV(RAND(),bond_ave,bond_std))+(AF996-AG$24)*cash*(_xlfn.NORM.INV(RAND(),cash_ave,cash_std))+(AF996-AG$24)))</f>
        <v/>
      </c>
      <c r="AH996" s="156">
        <f>IF((AG996&lt;=0),0,((AG996-AH$24)*Stock*(_xlfn.NORM.INV(RAND(),stock_ave,stock_std))+(AG996-AH$24)*Bonds*(_xlfn.NORM.INV(RAND(),bond_ave,bond_std))+(AG996-AH$24)*cash*(_xlfn.NORM.INV(RAND(),cash_ave,cash_std))+(AG996-AH$24)))</f>
        <v/>
      </c>
      <c r="AI996" s="156">
        <f>IF((AH996&lt;=0),0,((AH996-AI$24)*Stock*(_xlfn.NORM.INV(RAND(),stock_ave,stock_std))+(AH996-AI$24)*Bonds*(_xlfn.NORM.INV(RAND(),bond_ave,bond_std))+(AH996-AI$24)*cash*(_xlfn.NORM.INV(RAND(),cash_ave,cash_std))+(AH996-AI$24)))</f>
        <v/>
      </c>
      <c r="AJ996" s="156">
        <f>IF((AI996&lt;=0),0,((AI996-AJ$24)*Stock*(_xlfn.NORM.INV(RAND(),stock_ave,stock_std))+(AI996-AJ$24)*Bonds*(_xlfn.NORM.INV(RAND(),bond_ave,bond_std))+(AI996-AJ$24)*cash*(_xlfn.NORM.INV(RAND(),cash_ave,cash_std))+(AI996-AJ$24)))</f>
        <v/>
      </c>
      <c r="AK996" s="156">
        <f>IF((AJ996&lt;=0),0,((AJ996-AK$24)*Stock*(_xlfn.NORM.INV(RAND(),stock_ave,stock_std))+(AJ996-AK$24)*Bonds*(_xlfn.NORM.INV(RAND(),bond_ave,bond_std))+(AJ996-AK$24)*cash*(_xlfn.NORM.INV(RAND(),cash_ave,cash_std))+(AJ996-AK$24)))</f>
        <v/>
      </c>
      <c r="AL996" s="156">
        <f>IF((AK996&lt;=0),0,((AK996-AL$24)*Stock*(_xlfn.NORM.INV(RAND(),stock_ave,stock_std))+(AK996-AL$24)*Bonds*(_xlfn.NORM.INV(RAND(),bond_ave,bond_std))+(AK996-AL$24)*cash*(_xlfn.NORM.INV(RAND(),cash_ave,cash_std))+(AK996-AL$24)))</f>
        <v/>
      </c>
      <c r="AM996" s="156">
        <f>IF((AL996&lt;=0),0,((AL996-AM$24)*Stock*(_xlfn.NORM.INV(RAND(),stock_ave,stock_std))+(AL996-AM$24)*Bonds*(_xlfn.NORM.INV(RAND(),bond_ave,bond_std))+(AL996-AM$24)*cash*(_xlfn.NORM.INV(RAND(),cash_ave,cash_std))+(AL996-AM$24)))</f>
        <v/>
      </c>
      <c r="AN996" s="156">
        <f>IF((AM996&lt;=0),0,((AM996-AN$24)*Stock*(_xlfn.NORM.INV(RAND(),stock_ave,stock_std))+(AM996-AN$24)*Bonds*(_xlfn.NORM.INV(RAND(),bond_ave,bond_std))+(AM996-AN$24)*cash*(_xlfn.NORM.INV(RAND(),cash_ave,cash_std))+(AM996-AN$24)))</f>
        <v/>
      </c>
      <c r="AO996" s="156">
        <f>IF((AN996&lt;=0),0,((AN996-AO$24)*Stock*(_xlfn.NORM.INV(RAND(),stock_ave,stock_std))+(AN996-AO$24)*Bonds*(_xlfn.NORM.INV(RAND(),bond_ave,bond_std))+(AN996-AO$24)*cash*(_xlfn.NORM.INV(RAND(),cash_ave,cash_std))+(AN996-AO$24)))</f>
        <v/>
      </c>
      <c r="AP996" s="156">
        <f>IF((AO996&lt;=0),0,((AO996-AP$24)*Stock*(_xlfn.NORM.INV(RAND(),stock_ave,stock_std))+(AO996-AP$24)*Bonds*(_xlfn.NORM.INV(RAND(),bond_ave,bond_std))+(AO996-AP$24)*cash*(_xlfn.NORM.INV(RAND(),cash_ave,cash_std))+(AO996-AP$24)))</f>
        <v/>
      </c>
      <c r="AQ996" s="156">
        <f>IF((AP996&lt;=0),0,((AP996-AQ$24)*Stock*(_xlfn.NORM.INV(RAND(),stock_ave,stock_std))+(AP996-AQ$24)*Bonds*(_xlfn.NORM.INV(RAND(),bond_ave,bond_std))+(AP996-AQ$24)*cash*(_xlfn.NORM.INV(RAND(),cash_ave,cash_std))+(AP996-AQ$24)))</f>
        <v/>
      </c>
      <c r="AR996" s="156">
        <f>IF((AQ996&lt;=0),0,((AQ996-AR$24)*Stock*(_xlfn.NORM.INV(RAND(),stock_ave,stock_std))+(AQ996-AR$24)*Bonds*(_xlfn.NORM.INV(RAND(),bond_ave,bond_std))+(AQ996-AR$24)*cash*(_xlfn.NORM.INV(RAND(),cash_ave,cash_std))+(AQ996-AR$24)))</f>
        <v/>
      </c>
      <c r="AS996" s="156">
        <f>IF((AR996&lt;=0),0,((AR996-AS$24)*Stock*(_xlfn.NORM.INV(RAND(),stock_ave,stock_std))+(AR996-AS$24)*Bonds*(_xlfn.NORM.INV(RAND(),bond_ave,bond_std))+(AR996-AS$24)*cash*(_xlfn.NORM.INV(RAND(),cash_ave,cash_std))+(AR996-AS$24)))</f>
        <v/>
      </c>
      <c r="AT996" s="156">
        <f>IF((AS996&lt;=0),0,((AS996-AT$24)*Stock*(_xlfn.NORM.INV(RAND(),stock_ave,stock_std))+(AS996-AT$24)*Bonds*(_xlfn.NORM.INV(RAND(),bond_ave,bond_std))+(AS996-AT$24)*cash*(_xlfn.NORM.INV(RAND(),cash_ave,cash_std))+(AS996-AT$24)))</f>
        <v/>
      </c>
      <c r="AU996" s="156">
        <f>IF((AT996&lt;=0),0,((AT996-AU$24)*Stock*(_xlfn.NORM.INV(RAND(),stock_ave,stock_std))+(AT996-AU$24)*Bonds*(_xlfn.NORM.INV(RAND(),bond_ave,bond_std))+(AT996-AU$24)*cash*(_xlfn.NORM.INV(RAND(),cash_ave,cash_std))+(AT996-AU$24)))</f>
        <v/>
      </c>
      <c r="AV996" s="156">
        <f>IF((AU996&lt;=0),0,((AU996-AV$24)*Stock*(_xlfn.NORM.INV(RAND(),stock_ave,stock_std))+(AU996-AV$24)*Bonds*(_xlfn.NORM.INV(RAND(),bond_ave,bond_std))+(AU996-AV$24)*cash*(_xlfn.NORM.INV(RAND(),cash_ave,cash_std))+(AU996-AV$24)))</f>
        <v/>
      </c>
      <c r="AW996" s="156">
        <f>IF((AV996&lt;=0),0,((AV996-AW$24)*Stock*(_xlfn.NORM.INV(RAND(),stock_ave,stock_std))+(AV996-AW$24)*Bonds*(_xlfn.NORM.INV(RAND(),bond_ave,bond_std))+(AV996-AW$24)*cash*(_xlfn.NORM.INV(RAND(),cash_ave,cash_std))+(AV996-AW$24)))</f>
        <v/>
      </c>
      <c r="AX996" s="159" t="n"/>
      <c r="AY996" s="159" t="n"/>
      <c r="AZ996" s="159" t="n"/>
      <c r="BA996" s="159" t="n"/>
      <c r="BB996" s="159" t="n"/>
    </row>
    <row r="997">
      <c r="C997" s="147" t="n"/>
      <c r="D997" s="61">
        <f>+D996-IF(D$18&gt;74,(D996/D$25)*$C$10)</f>
        <v/>
      </c>
      <c r="E997" s="61">
        <f>+E996-IF(E$18&gt;74,(E996/E$25)*$C$10)</f>
        <v/>
      </c>
      <c r="F997" s="61">
        <f>+F996-IF(F$18&gt;74,(F996/F$25)*$C$10)</f>
        <v/>
      </c>
      <c r="G997" s="61">
        <f>+G996-IF(G$18&gt;74,(G996/G$25)*$C$10)</f>
        <v/>
      </c>
      <c r="H997" s="61">
        <f>+H996-IF(H$18&gt;74,(H996/H$25)*$C$10)</f>
        <v/>
      </c>
      <c r="I997" s="61">
        <f>+I996-IF(I$18&gt;74,(I996/I$25)*$C$10)</f>
        <v/>
      </c>
      <c r="J997" s="61">
        <f>+J996-IF(J$18&gt;74,(J996/J$25)*$C$10)</f>
        <v/>
      </c>
      <c r="K997" s="61">
        <f>+K996-IF(K$18&gt;74,(K996/K$25)*$C$10)</f>
        <v/>
      </c>
      <c r="L997" s="61">
        <f>+L996-IF(L$18&gt;74,(L996/L$25)*$C$10)</f>
        <v/>
      </c>
      <c r="M997" s="61">
        <f>+M996-IF(M$18&gt;74,(M996/M$25)*$C$10)</f>
        <v/>
      </c>
      <c r="N997" s="61">
        <f>+N996-IF(N$18&gt;74,(N996/N$25)*$C$10)</f>
        <v/>
      </c>
      <c r="O997" s="61">
        <f>+O996-IF(O$18&gt;74,(O996/O$25)*$C$10)</f>
        <v/>
      </c>
      <c r="P997" s="61">
        <f>+P996-IF(P$18&gt;74,(P996/P$25)*$C$10)</f>
        <v/>
      </c>
      <c r="Q997" s="61">
        <f>+Q996-IF(Q$18&gt;74,(Q996/Q$25)*$C$10)</f>
        <v/>
      </c>
      <c r="R997" s="61">
        <f>+R996-IF(R$18&gt;74,(R996/R$25)*$C$10)</f>
        <v/>
      </c>
      <c r="S997" s="61">
        <f>+S996-IF(S$18&gt;74,(S996/S$25)*$C$10)</f>
        <v/>
      </c>
      <c r="T997" s="61">
        <f>+T996-IF(T$18&gt;74,(T996/T$25)*$C$10)</f>
        <v/>
      </c>
      <c r="U997" s="61">
        <f>+U996-IF(U$18&gt;74,(U996/U$25)*$C$10)</f>
        <v/>
      </c>
      <c r="V997" s="61">
        <f>+V996-IF(V$18&gt;74,(V996/V$25)*$C$10)</f>
        <v/>
      </c>
      <c r="W997" s="61">
        <f>+W996-IF(W$18&gt;74,(W996/W$25)*$C$10)</f>
        <v/>
      </c>
      <c r="X997" s="61">
        <f>+X996-IF(X$18&gt;74,(X996/X$25)*$C$10)</f>
        <v/>
      </c>
      <c r="Y997" s="61">
        <f>+Y996-IF(Y$18&gt;74,(Y996/Y$25)*$C$10)</f>
        <v/>
      </c>
      <c r="Z997" s="61">
        <f>+Z996-IF(Z$18&gt;74,(Z996/Z$25)*$C$10)</f>
        <v/>
      </c>
      <c r="AA997" s="61">
        <f>+AA996-IF(AA$18&gt;74,(AA996/AA$25)*$C$10)</f>
        <v/>
      </c>
      <c r="AB997" s="61">
        <f>+AB996-IF(AB$18&gt;74,(AB996/AB$25)*$C$10)</f>
        <v/>
      </c>
      <c r="AC997" s="61">
        <f>+AC996-IF(AC$18&gt;74,(AC996/AC$25)*$C$10)</f>
        <v/>
      </c>
      <c r="AD997" s="61">
        <f>+AD996-IF(AD$18&gt;74,(AD996/AD$25)*$C$10)</f>
        <v/>
      </c>
      <c r="AE997" s="61">
        <f>+AE996-IF(AE$18&gt;74,(AE996/AE$25)*$C$10)</f>
        <v/>
      </c>
      <c r="AF997" s="61">
        <f>+AF996-IF(AF$18&gt;74,(AF996/AF$25)*$C$10)</f>
        <v/>
      </c>
      <c r="AG997" s="61">
        <f>+AG996-IF(AG$18&gt;74,(AG996/AG$25)*$C$10)</f>
        <v/>
      </c>
      <c r="AH997" s="61">
        <f>+AH996-IF(AH$18&gt;74,(AH996/AH$25)*$C$10)</f>
        <v/>
      </c>
      <c r="AI997" s="61">
        <f>+AI996-IF(AI$18&gt;74,(AI996/AI$25)*$C$10)</f>
        <v/>
      </c>
      <c r="AJ997" s="61">
        <f>+AJ996-IF(AJ$18&gt;74,(AJ996/AJ$25)*$C$10)</f>
        <v/>
      </c>
      <c r="AK997" s="61">
        <f>+AK996-IF(AK$18&gt;74,(AK996/AK$25)*$C$10)</f>
        <v/>
      </c>
      <c r="AL997" s="61">
        <f>+AL996-IF(AL$18&gt;74,(AL996/AL$25)*$C$10)</f>
        <v/>
      </c>
      <c r="AM997" s="61">
        <f>+AM996-IF(AM$18&gt;74,(AM996/AM$25)*$C$10)</f>
        <v/>
      </c>
      <c r="AN997" s="61">
        <f>+AN996-IF(AN$18&gt;74,(AN996/AN$25)*$C$10)</f>
        <v/>
      </c>
      <c r="AO997" s="61">
        <f>+AO996-IF(AO$18&gt;74,(AO996/AO$25)*$C$10)</f>
        <v/>
      </c>
      <c r="AP997" s="61">
        <f>+AP996-IF(AP$18&gt;74,(AP996/AP$25)*$C$10)</f>
        <v/>
      </c>
      <c r="AQ997" s="61">
        <f>+AQ996-IF(AQ$18&gt;74,(AQ996/AQ$25)*$C$10)</f>
        <v/>
      </c>
      <c r="AR997" s="61">
        <f>+AR996-IF(AR$18&gt;74,(AR996/AR$25)*$C$10)</f>
        <v/>
      </c>
      <c r="AS997" s="61">
        <f>+AS996-IF(AS$18&gt;74,(AS996/AS$25)*$C$10)</f>
        <v/>
      </c>
      <c r="AT997" s="61">
        <f>+AT996-IF(AT$18&gt;74,(AT996/AT$25)*$C$10)</f>
        <v/>
      </c>
      <c r="AU997" s="61">
        <f>+AU996-IF(AU$18&gt;74,(AU996/AU$25)*$C$10)</f>
        <v/>
      </c>
      <c r="AV997" s="61">
        <f>+AV996-IF(AV$18&gt;74,(AV996/AV$25)*$C$10)</f>
        <v/>
      </c>
      <c r="AW997" s="61">
        <f>+AW996-IF(AW$18&gt;74,(AW996/AW$25)*$C$10)</f>
        <v/>
      </c>
      <c r="AX997" s="35">
        <f>IF(AW997&gt;0,1,0)</f>
        <v/>
      </c>
      <c r="AY997" s="35">
        <f>IF(AL997&gt;0,1,0)</f>
        <v/>
      </c>
      <c r="AZ997" s="35">
        <f>IF(AG997&gt;0,1,0)</f>
        <v/>
      </c>
      <c r="BA997" s="35">
        <f>IF(AB997&gt;0,1,0)</f>
        <v/>
      </c>
      <c r="BB997" s="35">
        <f>IF(W997&gt;0,1,0)</f>
        <v/>
      </c>
    </row>
    <row r="998">
      <c r="B998" s="154" t="inlineStr">
        <is>
          <t>trial 486</t>
        </is>
      </c>
      <c r="C998" s="155">
        <f>+start-C995</f>
        <v/>
      </c>
      <c r="D998" s="156">
        <f>IF((C998&lt;=0),0,((C998-D$24)*Stock*(_xlfn.NORM.INV(RAND(),stock_ave,stock_std))+(C998-D$24)*Bonds*(_xlfn.NORM.INV(RAND(),bond_ave,bond_std))+(C998-D$24)*cash*(_xlfn.NORM.INV(RAND(),cash_ave,cash_std))+(C998-D$24)))</f>
        <v/>
      </c>
      <c r="E998" s="156">
        <f>IF((D998&lt;=0),0,((D998-E$24)*Stock*(_xlfn.NORM.INV(RAND(),stock_ave,stock_std))+(D998-E$24)*Bonds*(_xlfn.NORM.INV(RAND(),bond_ave,bond_std))+(D998-E$24)*cash*(_xlfn.NORM.INV(RAND(),cash_ave,cash_std))+(D998-E$24)))</f>
        <v/>
      </c>
      <c r="F998" s="156">
        <f>IF((E998&lt;=0),0,((E998-F$24)*Stock*(_xlfn.NORM.INV(RAND(),stock_ave,stock_std))+(E998-F$24)*Bonds*(_xlfn.NORM.INV(RAND(),bond_ave,bond_std))+(E998-F$24)*cash*(_xlfn.NORM.INV(RAND(),cash_ave,cash_std))+(E998-F$24)))</f>
        <v/>
      </c>
      <c r="G998" s="156">
        <f>IF((F998&lt;=0),0,((F998-G$24)*Stock*(_xlfn.NORM.INV(RAND(),stock_ave,stock_std))+(F998-G$24)*Bonds*(_xlfn.NORM.INV(RAND(),bond_ave,bond_std))+(F998-G$24)*cash*(_xlfn.NORM.INV(RAND(),cash_ave,cash_std))+(F998-G$24)))</f>
        <v/>
      </c>
      <c r="H998" s="156">
        <f>IF((G998&lt;=0),0,((G998-H$24)*Stock*(_xlfn.NORM.INV(RAND(),stock_ave,stock_std))+(G998-H$24)*Bonds*(_xlfn.NORM.INV(RAND(),bond_ave,bond_std))+(G998-H$24)*cash*(_xlfn.NORM.INV(RAND(),cash_ave,cash_std))+(G998-H$24)))</f>
        <v/>
      </c>
      <c r="I998" s="156">
        <f>IF((H998&lt;=0),0,((H998-I$24)*Stock*(_xlfn.NORM.INV(RAND(),stock_ave,stock_std))+(H998-I$24)*Bonds*(_xlfn.NORM.INV(RAND(),bond_ave,bond_std))+(H998-I$24)*cash*(_xlfn.NORM.INV(RAND(),cash_ave,cash_std))+(H998-I$24)))</f>
        <v/>
      </c>
      <c r="J998" s="156">
        <f>IF((I998&lt;=0),0,((I998-J$24)*Stock*(_xlfn.NORM.INV(RAND(),stock_ave,stock_std))+(I998-J$24)*Bonds*(_xlfn.NORM.INV(RAND(),bond_ave,bond_std))+(I998-J$24)*cash*(_xlfn.NORM.INV(RAND(),cash_ave,cash_std))+(I998-J$24)))</f>
        <v/>
      </c>
      <c r="K998" s="156">
        <f>IF((J998&lt;=0),0,((J998-K$24)*Stock*(_xlfn.NORM.INV(RAND(),stock_ave,stock_std))+(J998-K$24)*Bonds*(_xlfn.NORM.INV(RAND(),bond_ave,bond_std))+(J998-K$24)*cash*(_xlfn.NORM.INV(RAND(),cash_ave,cash_std))+(J998-K$24)))</f>
        <v/>
      </c>
      <c r="L998" s="156">
        <f>IF((K998&lt;=0),0,((K998-L$24)*Stock*(_xlfn.NORM.INV(RAND(),stock_ave,stock_std))+(K998-L$24)*Bonds*(_xlfn.NORM.INV(RAND(),bond_ave,bond_std))+(K998-L$24)*cash*(_xlfn.NORM.INV(RAND(),cash_ave,cash_std))+(K998-L$24)))</f>
        <v/>
      </c>
      <c r="M998" s="156">
        <f>IF((L998&lt;=0),0,((L998-M$24)*Stock*(_xlfn.NORM.INV(RAND(),stock_ave,stock_std))+(L998-M$24)*Bonds*(_xlfn.NORM.INV(RAND(),bond_ave,bond_std))+(L998-M$24)*cash*(_xlfn.NORM.INV(RAND(),cash_ave,cash_std))+(L998-M$24)))</f>
        <v/>
      </c>
      <c r="N998" s="156">
        <f>IF((M998&lt;=0),0,((M998-N$24)*Stock*(_xlfn.NORM.INV(RAND(),stock_ave,stock_std))+(M998-N$24)*Bonds*(_xlfn.NORM.INV(RAND(),bond_ave,bond_std))+(M998-N$24)*cash*(_xlfn.NORM.INV(RAND(),cash_ave,cash_std))+(M998-N$24)))</f>
        <v/>
      </c>
      <c r="O998" s="156">
        <f>IF((N998&lt;=0),0,((N998-O$24)*Stock*(_xlfn.NORM.INV(RAND(),stock_ave,stock_std))+(N998-O$24)*Bonds*(_xlfn.NORM.INV(RAND(),bond_ave,bond_std))+(N998-O$24)*cash*(_xlfn.NORM.INV(RAND(),cash_ave,cash_std))+(N998-O$24)))</f>
        <v/>
      </c>
      <c r="P998" s="156">
        <f>IF((O998&lt;=0),0,((O998-P$24)*Stock*(_xlfn.NORM.INV(RAND(),stock_ave,stock_std))+(O998-P$24)*Bonds*(_xlfn.NORM.INV(RAND(),bond_ave,bond_std))+(O998-P$24)*cash*(_xlfn.NORM.INV(RAND(),cash_ave,cash_std))+(O998-P$24)))</f>
        <v/>
      </c>
      <c r="Q998" s="156">
        <f>IF((P998&lt;=0),0,((P998-Q$24)*Stock*(_xlfn.NORM.INV(RAND(),stock_ave,stock_std))+(P998-Q$24)*Bonds*(_xlfn.NORM.INV(RAND(),bond_ave,bond_std))+(P998-Q$24)*cash*(_xlfn.NORM.INV(RAND(),cash_ave,cash_std))+(P998-Q$24)))</f>
        <v/>
      </c>
      <c r="R998" s="156">
        <f>IF((Q998&lt;=0),0,((Q998-R$24)*Stock*(_xlfn.NORM.INV(RAND(),stock_ave,stock_std))+(Q998-R$24)*Bonds*(_xlfn.NORM.INV(RAND(),bond_ave,bond_std))+(Q998-R$24)*cash*(_xlfn.NORM.INV(RAND(),cash_ave,cash_std))+(Q998-R$24)))</f>
        <v/>
      </c>
      <c r="S998" s="156">
        <f>IF((R998&lt;=0),0,((R998-S$24)*Stock*(_xlfn.NORM.INV(RAND(),stock_ave,stock_std))+(R998-S$24)*Bonds*(_xlfn.NORM.INV(RAND(),bond_ave,bond_std))+(R998-S$24)*cash*(_xlfn.NORM.INV(RAND(),cash_ave,cash_std))+(R998-S$24)))</f>
        <v/>
      </c>
      <c r="T998" s="156">
        <f>IF((S998&lt;=0),0,((S998-T$24)*Stock*(_xlfn.NORM.INV(RAND(),stock_ave,stock_std))+(S998-T$24)*Bonds*(_xlfn.NORM.INV(RAND(),bond_ave,bond_std))+(S998-T$24)*cash*(_xlfn.NORM.INV(RAND(),cash_ave,cash_std))+(S998-T$24)))</f>
        <v/>
      </c>
      <c r="U998" s="156">
        <f>IF((T998&lt;=0),0,((T998-U$24)*Stock*(_xlfn.NORM.INV(RAND(),stock_ave,stock_std))+(T998-U$24)*Bonds*(_xlfn.NORM.INV(RAND(),bond_ave,bond_std))+(T998-U$24)*cash*(_xlfn.NORM.INV(RAND(),cash_ave,cash_std))+(T998-U$24)))</f>
        <v/>
      </c>
      <c r="V998" s="156">
        <f>IF((U998&lt;=0),0,((U998-V$24)*Stock*(_xlfn.NORM.INV(RAND(),stock_ave,stock_std))+(U998-V$24)*Bonds*(_xlfn.NORM.INV(RAND(),bond_ave,bond_std))+(U998-V$24)*cash*(_xlfn.NORM.INV(RAND(),cash_ave,cash_std))+(U998-V$24)))</f>
        <v/>
      </c>
      <c r="W998" s="156">
        <f>IF((V998&lt;=0),0,((V998-W$24)*Stock*(_xlfn.NORM.INV(RAND(),stock_ave,stock_std))+(V998-W$24)*Bonds*(_xlfn.NORM.INV(RAND(),bond_ave,bond_std))+(V998-W$24)*cash*(_xlfn.NORM.INV(RAND(),cash_ave,cash_std))+(V998-W$24)))</f>
        <v/>
      </c>
      <c r="X998" s="156">
        <f>IF((W998&lt;=0),0,((W998-X$24)*Stock*(_xlfn.NORM.INV(RAND(),stock_ave,stock_std))+(W998-X$24)*Bonds*(_xlfn.NORM.INV(RAND(),bond_ave,bond_std))+(W998-X$24)*cash*(_xlfn.NORM.INV(RAND(),cash_ave,cash_std))+(W998-X$24)))</f>
        <v/>
      </c>
      <c r="Y998" s="156">
        <f>IF((X998&lt;=0),0,((X998-Y$24)*Stock*(_xlfn.NORM.INV(RAND(),stock_ave,stock_std))+(X998-Y$24)*Bonds*(_xlfn.NORM.INV(RAND(),bond_ave,bond_std))+(X998-Y$24)*cash*(_xlfn.NORM.INV(RAND(),cash_ave,cash_std))+(X998-Y$24)))</f>
        <v/>
      </c>
      <c r="Z998" s="156">
        <f>IF((Y998&lt;=0),0,((Y998-Z$24)*Stock*(_xlfn.NORM.INV(RAND(),stock_ave,stock_std))+(Y998-Z$24)*Bonds*(_xlfn.NORM.INV(RAND(),bond_ave,bond_std))+(Y998-Z$24)*cash*(_xlfn.NORM.INV(RAND(),cash_ave,cash_std))+(Y998-Z$24)))</f>
        <v/>
      </c>
      <c r="AA998" s="156">
        <f>IF((Z998&lt;=0),0,((Z998-AA$24)*Stock*(_xlfn.NORM.INV(RAND(),stock_ave,stock_std))+(Z998-AA$24)*Bonds*(_xlfn.NORM.INV(RAND(),bond_ave,bond_std))+(Z998-AA$24)*cash*(_xlfn.NORM.INV(RAND(),cash_ave,cash_std))+(Z998-AA$24)))</f>
        <v/>
      </c>
      <c r="AB998" s="156">
        <f>IF((AA998&lt;=0),0,((AA998-AB$24)*Stock*(_xlfn.NORM.INV(RAND(),stock_ave,stock_std))+(AA998-AB$24)*Bonds*(_xlfn.NORM.INV(RAND(),bond_ave,bond_std))+(AA998-AB$24)*cash*(_xlfn.NORM.INV(RAND(),cash_ave,cash_std))+(AA998-AB$24)))</f>
        <v/>
      </c>
      <c r="AC998" s="156">
        <f>IF((AB998&lt;=0),0,((AB998-AC$24)*Stock*(_xlfn.NORM.INV(RAND(),stock_ave,stock_std))+(AB998-AC$24)*Bonds*(_xlfn.NORM.INV(RAND(),bond_ave,bond_std))+(AB998-AC$24)*cash*(_xlfn.NORM.INV(RAND(),cash_ave,cash_std))+(AB998-AC$24)))</f>
        <v/>
      </c>
      <c r="AD998" s="156">
        <f>IF((AC998&lt;=0),0,((AC998-AD$24)*Stock*(_xlfn.NORM.INV(RAND(),stock_ave,stock_std))+(AC998-AD$24)*Bonds*(_xlfn.NORM.INV(RAND(),bond_ave,bond_std))+(AC998-AD$24)*cash*(_xlfn.NORM.INV(RAND(),cash_ave,cash_std))+(AC998-AD$24)))</f>
        <v/>
      </c>
      <c r="AE998" s="156">
        <f>IF((AD998&lt;=0),0,((AD998-AE$24)*Stock*(_xlfn.NORM.INV(RAND(),stock_ave,stock_std))+(AD998-AE$24)*Bonds*(_xlfn.NORM.INV(RAND(),bond_ave,bond_std))+(AD998-AE$24)*cash*(_xlfn.NORM.INV(RAND(),cash_ave,cash_std))+(AD998-AE$24)))</f>
        <v/>
      </c>
      <c r="AF998" s="156">
        <f>IF((AE998&lt;=0),0,((AE998-AF$24)*Stock*(_xlfn.NORM.INV(RAND(),stock_ave,stock_std))+(AE998-AF$24)*Bonds*(_xlfn.NORM.INV(RAND(),bond_ave,bond_std))+(AE998-AF$24)*cash*(_xlfn.NORM.INV(RAND(),cash_ave,cash_std))+(AE998-AF$24)))</f>
        <v/>
      </c>
      <c r="AG998" s="156">
        <f>IF((AF998&lt;=0),0,((AF998-AG$24)*Stock*(_xlfn.NORM.INV(RAND(),stock_ave,stock_std))+(AF998-AG$24)*Bonds*(_xlfn.NORM.INV(RAND(),bond_ave,bond_std))+(AF998-AG$24)*cash*(_xlfn.NORM.INV(RAND(),cash_ave,cash_std))+(AF998-AG$24)))</f>
        <v/>
      </c>
      <c r="AH998" s="156">
        <f>IF((AG998&lt;=0),0,((AG998-AH$24)*Stock*(_xlfn.NORM.INV(RAND(),stock_ave,stock_std))+(AG998-AH$24)*Bonds*(_xlfn.NORM.INV(RAND(),bond_ave,bond_std))+(AG998-AH$24)*cash*(_xlfn.NORM.INV(RAND(),cash_ave,cash_std))+(AG998-AH$24)))</f>
        <v/>
      </c>
      <c r="AI998" s="156">
        <f>IF((AH998&lt;=0),0,((AH998-AI$24)*Stock*(_xlfn.NORM.INV(RAND(),stock_ave,stock_std))+(AH998-AI$24)*Bonds*(_xlfn.NORM.INV(RAND(),bond_ave,bond_std))+(AH998-AI$24)*cash*(_xlfn.NORM.INV(RAND(),cash_ave,cash_std))+(AH998-AI$24)))</f>
        <v/>
      </c>
      <c r="AJ998" s="156">
        <f>IF((AI998&lt;=0),0,((AI998-AJ$24)*Stock*(_xlfn.NORM.INV(RAND(),stock_ave,stock_std))+(AI998-AJ$24)*Bonds*(_xlfn.NORM.INV(RAND(),bond_ave,bond_std))+(AI998-AJ$24)*cash*(_xlfn.NORM.INV(RAND(),cash_ave,cash_std))+(AI998-AJ$24)))</f>
        <v/>
      </c>
      <c r="AK998" s="156">
        <f>IF((AJ998&lt;=0),0,((AJ998-AK$24)*Stock*(_xlfn.NORM.INV(RAND(),stock_ave,stock_std))+(AJ998-AK$24)*Bonds*(_xlfn.NORM.INV(RAND(),bond_ave,bond_std))+(AJ998-AK$24)*cash*(_xlfn.NORM.INV(RAND(),cash_ave,cash_std))+(AJ998-AK$24)))</f>
        <v/>
      </c>
      <c r="AL998" s="156">
        <f>IF((AK998&lt;=0),0,((AK998-AL$24)*Stock*(_xlfn.NORM.INV(RAND(),stock_ave,stock_std))+(AK998-AL$24)*Bonds*(_xlfn.NORM.INV(RAND(),bond_ave,bond_std))+(AK998-AL$24)*cash*(_xlfn.NORM.INV(RAND(),cash_ave,cash_std))+(AK998-AL$24)))</f>
        <v/>
      </c>
      <c r="AM998" s="156">
        <f>IF((AL998&lt;=0),0,((AL998-AM$24)*Stock*(_xlfn.NORM.INV(RAND(),stock_ave,stock_std))+(AL998-AM$24)*Bonds*(_xlfn.NORM.INV(RAND(),bond_ave,bond_std))+(AL998-AM$24)*cash*(_xlfn.NORM.INV(RAND(),cash_ave,cash_std))+(AL998-AM$24)))</f>
        <v/>
      </c>
      <c r="AN998" s="156">
        <f>IF((AM998&lt;=0),0,((AM998-AN$24)*Stock*(_xlfn.NORM.INV(RAND(),stock_ave,stock_std))+(AM998-AN$24)*Bonds*(_xlfn.NORM.INV(RAND(),bond_ave,bond_std))+(AM998-AN$24)*cash*(_xlfn.NORM.INV(RAND(),cash_ave,cash_std))+(AM998-AN$24)))</f>
        <v/>
      </c>
      <c r="AO998" s="156">
        <f>IF((AN998&lt;=0),0,((AN998-AO$24)*Stock*(_xlfn.NORM.INV(RAND(),stock_ave,stock_std))+(AN998-AO$24)*Bonds*(_xlfn.NORM.INV(RAND(),bond_ave,bond_std))+(AN998-AO$24)*cash*(_xlfn.NORM.INV(RAND(),cash_ave,cash_std))+(AN998-AO$24)))</f>
        <v/>
      </c>
      <c r="AP998" s="156">
        <f>IF((AO998&lt;=0),0,((AO998-AP$24)*Stock*(_xlfn.NORM.INV(RAND(),stock_ave,stock_std))+(AO998-AP$24)*Bonds*(_xlfn.NORM.INV(RAND(),bond_ave,bond_std))+(AO998-AP$24)*cash*(_xlfn.NORM.INV(RAND(),cash_ave,cash_std))+(AO998-AP$24)))</f>
        <v/>
      </c>
      <c r="AQ998" s="156">
        <f>IF((AP998&lt;=0),0,((AP998-AQ$24)*Stock*(_xlfn.NORM.INV(RAND(),stock_ave,stock_std))+(AP998-AQ$24)*Bonds*(_xlfn.NORM.INV(RAND(),bond_ave,bond_std))+(AP998-AQ$24)*cash*(_xlfn.NORM.INV(RAND(),cash_ave,cash_std))+(AP998-AQ$24)))</f>
        <v/>
      </c>
      <c r="AR998" s="156">
        <f>IF((AQ998&lt;=0),0,((AQ998-AR$24)*Stock*(_xlfn.NORM.INV(RAND(),stock_ave,stock_std))+(AQ998-AR$24)*Bonds*(_xlfn.NORM.INV(RAND(),bond_ave,bond_std))+(AQ998-AR$24)*cash*(_xlfn.NORM.INV(RAND(),cash_ave,cash_std))+(AQ998-AR$24)))</f>
        <v/>
      </c>
      <c r="AS998" s="156">
        <f>IF((AR998&lt;=0),0,((AR998-AS$24)*Stock*(_xlfn.NORM.INV(RAND(),stock_ave,stock_std))+(AR998-AS$24)*Bonds*(_xlfn.NORM.INV(RAND(),bond_ave,bond_std))+(AR998-AS$24)*cash*(_xlfn.NORM.INV(RAND(),cash_ave,cash_std))+(AR998-AS$24)))</f>
        <v/>
      </c>
      <c r="AT998" s="156">
        <f>IF((AS998&lt;=0),0,((AS998-AT$24)*Stock*(_xlfn.NORM.INV(RAND(),stock_ave,stock_std))+(AS998-AT$24)*Bonds*(_xlfn.NORM.INV(RAND(),bond_ave,bond_std))+(AS998-AT$24)*cash*(_xlfn.NORM.INV(RAND(),cash_ave,cash_std))+(AS998-AT$24)))</f>
        <v/>
      </c>
      <c r="AU998" s="156">
        <f>IF((AT998&lt;=0),0,((AT998-AU$24)*Stock*(_xlfn.NORM.INV(RAND(),stock_ave,stock_std))+(AT998-AU$24)*Bonds*(_xlfn.NORM.INV(RAND(),bond_ave,bond_std))+(AT998-AU$24)*cash*(_xlfn.NORM.INV(RAND(),cash_ave,cash_std))+(AT998-AU$24)))</f>
        <v/>
      </c>
      <c r="AV998" s="156">
        <f>IF((AU998&lt;=0),0,((AU998-AV$24)*Stock*(_xlfn.NORM.INV(RAND(),stock_ave,stock_std))+(AU998-AV$24)*Bonds*(_xlfn.NORM.INV(RAND(),bond_ave,bond_std))+(AU998-AV$24)*cash*(_xlfn.NORM.INV(RAND(),cash_ave,cash_std))+(AU998-AV$24)))</f>
        <v/>
      </c>
      <c r="AW998" s="156">
        <f>IF((AV998&lt;=0),0,((AV998-AW$24)*Stock*(_xlfn.NORM.INV(RAND(),stock_ave,stock_std))+(AV998-AW$24)*Bonds*(_xlfn.NORM.INV(RAND(),bond_ave,bond_std))+(AV998-AW$24)*cash*(_xlfn.NORM.INV(RAND(),cash_ave,cash_std))+(AV998-AW$24)))</f>
        <v/>
      </c>
      <c r="AX998" s="159" t="n"/>
      <c r="AY998" s="159" t="n"/>
      <c r="AZ998" s="159" t="n"/>
      <c r="BA998" s="159" t="n"/>
      <c r="BB998" s="159" t="n"/>
    </row>
    <row r="999">
      <c r="C999" s="147" t="n"/>
      <c r="D999" s="61">
        <f>+D998-IF(D$18&gt;74,(D998/D$25)*$C$10)</f>
        <v/>
      </c>
      <c r="E999" s="61">
        <f>+E998-IF(E$18&gt;74,(E998/E$25)*$C$10)</f>
        <v/>
      </c>
      <c r="F999" s="61">
        <f>+F998-IF(F$18&gt;74,(F998/F$25)*$C$10)</f>
        <v/>
      </c>
      <c r="G999" s="61">
        <f>+G998-IF(G$18&gt;74,(G998/G$25)*$C$10)</f>
        <v/>
      </c>
      <c r="H999" s="61">
        <f>+H998-IF(H$18&gt;74,(H998/H$25)*$C$10)</f>
        <v/>
      </c>
      <c r="I999" s="61">
        <f>+I998-IF(I$18&gt;74,(I998/I$25)*$C$10)</f>
        <v/>
      </c>
      <c r="J999" s="61">
        <f>+J998-IF(J$18&gt;74,(J998/J$25)*$C$10)</f>
        <v/>
      </c>
      <c r="K999" s="61">
        <f>+K998-IF(K$18&gt;74,(K998/K$25)*$C$10)</f>
        <v/>
      </c>
      <c r="L999" s="61">
        <f>+L998-IF(L$18&gt;74,(L998/L$25)*$C$10)</f>
        <v/>
      </c>
      <c r="M999" s="61">
        <f>+M998-IF(M$18&gt;74,(M998/M$25)*$C$10)</f>
        <v/>
      </c>
      <c r="N999" s="61">
        <f>+N998-IF(N$18&gt;74,(N998/N$25)*$C$10)</f>
        <v/>
      </c>
      <c r="O999" s="61">
        <f>+O998-IF(O$18&gt;74,(O998/O$25)*$C$10)</f>
        <v/>
      </c>
      <c r="P999" s="61">
        <f>+P998-IF(P$18&gt;74,(P998/P$25)*$C$10)</f>
        <v/>
      </c>
      <c r="Q999" s="61">
        <f>+Q998-IF(Q$18&gt;74,(Q998/Q$25)*$C$10)</f>
        <v/>
      </c>
      <c r="R999" s="61">
        <f>+R998-IF(R$18&gt;74,(R998/R$25)*$C$10)</f>
        <v/>
      </c>
      <c r="S999" s="61">
        <f>+S998-IF(S$18&gt;74,(S998/S$25)*$C$10)</f>
        <v/>
      </c>
      <c r="T999" s="61">
        <f>+T998-IF(T$18&gt;74,(T998/T$25)*$C$10)</f>
        <v/>
      </c>
      <c r="U999" s="61">
        <f>+U998-IF(U$18&gt;74,(U998/U$25)*$C$10)</f>
        <v/>
      </c>
      <c r="V999" s="61">
        <f>+V998-IF(V$18&gt;74,(V998/V$25)*$C$10)</f>
        <v/>
      </c>
      <c r="W999" s="61">
        <f>+W998-IF(W$18&gt;74,(W998/W$25)*$C$10)</f>
        <v/>
      </c>
      <c r="X999" s="61">
        <f>+X998-IF(X$18&gt;74,(X998/X$25)*$C$10)</f>
        <v/>
      </c>
      <c r="Y999" s="61">
        <f>+Y998-IF(Y$18&gt;74,(Y998/Y$25)*$C$10)</f>
        <v/>
      </c>
      <c r="Z999" s="61">
        <f>+Z998-IF(Z$18&gt;74,(Z998/Z$25)*$C$10)</f>
        <v/>
      </c>
      <c r="AA999" s="61">
        <f>+AA998-IF(AA$18&gt;74,(AA998/AA$25)*$C$10)</f>
        <v/>
      </c>
      <c r="AB999" s="61">
        <f>+AB998-IF(AB$18&gt;74,(AB998/AB$25)*$C$10)</f>
        <v/>
      </c>
      <c r="AC999" s="61">
        <f>+AC998-IF(AC$18&gt;74,(AC998/AC$25)*$C$10)</f>
        <v/>
      </c>
      <c r="AD999" s="61">
        <f>+AD998-IF(AD$18&gt;74,(AD998/AD$25)*$C$10)</f>
        <v/>
      </c>
      <c r="AE999" s="61">
        <f>+AE998-IF(AE$18&gt;74,(AE998/AE$25)*$C$10)</f>
        <v/>
      </c>
      <c r="AF999" s="61">
        <f>+AF998-IF(AF$18&gt;74,(AF998/AF$25)*$C$10)</f>
        <v/>
      </c>
      <c r="AG999" s="61">
        <f>+AG998-IF(AG$18&gt;74,(AG998/AG$25)*$C$10)</f>
        <v/>
      </c>
      <c r="AH999" s="61">
        <f>+AH998-IF(AH$18&gt;74,(AH998/AH$25)*$C$10)</f>
        <v/>
      </c>
      <c r="AI999" s="61">
        <f>+AI998-IF(AI$18&gt;74,(AI998/AI$25)*$C$10)</f>
        <v/>
      </c>
      <c r="AJ999" s="61">
        <f>+AJ998-IF(AJ$18&gt;74,(AJ998/AJ$25)*$C$10)</f>
        <v/>
      </c>
      <c r="AK999" s="61">
        <f>+AK998-IF(AK$18&gt;74,(AK998/AK$25)*$C$10)</f>
        <v/>
      </c>
      <c r="AL999" s="61">
        <f>+AL998-IF(AL$18&gt;74,(AL998/AL$25)*$C$10)</f>
        <v/>
      </c>
      <c r="AM999" s="61">
        <f>+AM998-IF(AM$18&gt;74,(AM998/AM$25)*$C$10)</f>
        <v/>
      </c>
      <c r="AN999" s="61">
        <f>+AN998-IF(AN$18&gt;74,(AN998/AN$25)*$C$10)</f>
        <v/>
      </c>
      <c r="AO999" s="61">
        <f>+AO998-IF(AO$18&gt;74,(AO998/AO$25)*$C$10)</f>
        <v/>
      </c>
      <c r="AP999" s="61">
        <f>+AP998-IF(AP$18&gt;74,(AP998/AP$25)*$C$10)</f>
        <v/>
      </c>
      <c r="AQ999" s="61">
        <f>+AQ998-IF(AQ$18&gt;74,(AQ998/AQ$25)*$C$10)</f>
        <v/>
      </c>
      <c r="AR999" s="61">
        <f>+AR998-IF(AR$18&gt;74,(AR998/AR$25)*$C$10)</f>
        <v/>
      </c>
      <c r="AS999" s="61">
        <f>+AS998-IF(AS$18&gt;74,(AS998/AS$25)*$C$10)</f>
        <v/>
      </c>
      <c r="AT999" s="61">
        <f>+AT998-IF(AT$18&gt;74,(AT998/AT$25)*$C$10)</f>
        <v/>
      </c>
      <c r="AU999" s="61">
        <f>+AU998-IF(AU$18&gt;74,(AU998/AU$25)*$C$10)</f>
        <v/>
      </c>
      <c r="AV999" s="61">
        <f>+AV998-IF(AV$18&gt;74,(AV998/AV$25)*$C$10)</f>
        <v/>
      </c>
      <c r="AW999" s="61">
        <f>+AW998-IF(AW$18&gt;74,(AW998/AW$25)*$C$10)</f>
        <v/>
      </c>
      <c r="AX999" s="35">
        <f>IF(AW999&gt;0,1,0)</f>
        <v/>
      </c>
      <c r="AY999" s="35">
        <f>IF(AL999&gt;0,1,0)</f>
        <v/>
      </c>
      <c r="AZ999" s="35">
        <f>IF(AG999&gt;0,1,0)</f>
        <v/>
      </c>
      <c r="BA999" s="35">
        <f>IF(AB999&gt;0,1,0)</f>
        <v/>
      </c>
      <c r="BB999" s="35">
        <f>IF(W999&gt;0,1,0)</f>
        <v/>
      </c>
    </row>
    <row r="1000">
      <c r="B1000" s="154" t="inlineStr">
        <is>
          <t>trial 487</t>
        </is>
      </c>
      <c r="C1000" s="155">
        <f>+start-C997</f>
        <v/>
      </c>
      <c r="D1000" s="156">
        <f>IF((C1000&lt;=0),0,((C1000-D$24)*Stock*(_xlfn.NORM.INV(RAND(),stock_ave,stock_std))+(C1000-D$24)*Bonds*(_xlfn.NORM.INV(RAND(),bond_ave,bond_std))+(C1000-D$24)*cash*(_xlfn.NORM.INV(RAND(),cash_ave,cash_std))+(C1000-D$24)))</f>
        <v/>
      </c>
      <c r="E1000" s="156">
        <f>IF((D1000&lt;=0),0,((D1000-E$24)*Stock*(_xlfn.NORM.INV(RAND(),stock_ave,stock_std))+(D1000-E$24)*Bonds*(_xlfn.NORM.INV(RAND(),bond_ave,bond_std))+(D1000-E$24)*cash*(_xlfn.NORM.INV(RAND(),cash_ave,cash_std))+(D1000-E$24)))</f>
        <v/>
      </c>
      <c r="F1000" s="156">
        <f>IF((E1000&lt;=0),0,((E1000-F$24)*Stock*(_xlfn.NORM.INV(RAND(),stock_ave,stock_std))+(E1000-F$24)*Bonds*(_xlfn.NORM.INV(RAND(),bond_ave,bond_std))+(E1000-F$24)*cash*(_xlfn.NORM.INV(RAND(),cash_ave,cash_std))+(E1000-F$24)))</f>
        <v/>
      </c>
      <c r="G1000" s="156">
        <f>IF((F1000&lt;=0),0,((F1000-G$24)*Stock*(_xlfn.NORM.INV(RAND(),stock_ave,stock_std))+(F1000-G$24)*Bonds*(_xlfn.NORM.INV(RAND(),bond_ave,bond_std))+(F1000-G$24)*cash*(_xlfn.NORM.INV(RAND(),cash_ave,cash_std))+(F1000-G$24)))</f>
        <v/>
      </c>
      <c r="H1000" s="156">
        <f>IF((G1000&lt;=0),0,((G1000-H$24)*Stock*(_xlfn.NORM.INV(RAND(),stock_ave,stock_std))+(G1000-H$24)*Bonds*(_xlfn.NORM.INV(RAND(),bond_ave,bond_std))+(G1000-H$24)*cash*(_xlfn.NORM.INV(RAND(),cash_ave,cash_std))+(G1000-H$24)))</f>
        <v/>
      </c>
      <c r="I1000" s="156">
        <f>IF((H1000&lt;=0),0,((H1000-I$24)*Stock*(_xlfn.NORM.INV(RAND(),stock_ave,stock_std))+(H1000-I$24)*Bonds*(_xlfn.NORM.INV(RAND(),bond_ave,bond_std))+(H1000-I$24)*cash*(_xlfn.NORM.INV(RAND(),cash_ave,cash_std))+(H1000-I$24)))</f>
        <v/>
      </c>
      <c r="J1000" s="156">
        <f>IF((I1000&lt;=0),0,((I1000-J$24)*Stock*(_xlfn.NORM.INV(RAND(),stock_ave,stock_std))+(I1000-J$24)*Bonds*(_xlfn.NORM.INV(RAND(),bond_ave,bond_std))+(I1000-J$24)*cash*(_xlfn.NORM.INV(RAND(),cash_ave,cash_std))+(I1000-J$24)))</f>
        <v/>
      </c>
      <c r="K1000" s="156">
        <f>IF((J1000&lt;=0),0,((J1000-K$24)*Stock*(_xlfn.NORM.INV(RAND(),stock_ave,stock_std))+(J1000-K$24)*Bonds*(_xlfn.NORM.INV(RAND(),bond_ave,bond_std))+(J1000-K$24)*cash*(_xlfn.NORM.INV(RAND(),cash_ave,cash_std))+(J1000-K$24)))</f>
        <v/>
      </c>
      <c r="L1000" s="156">
        <f>IF((K1000&lt;=0),0,((K1000-L$24)*Stock*(_xlfn.NORM.INV(RAND(),stock_ave,stock_std))+(K1000-L$24)*Bonds*(_xlfn.NORM.INV(RAND(),bond_ave,bond_std))+(K1000-L$24)*cash*(_xlfn.NORM.INV(RAND(),cash_ave,cash_std))+(K1000-L$24)))</f>
        <v/>
      </c>
      <c r="M1000" s="156">
        <f>IF((L1000&lt;=0),0,((L1000-M$24)*Stock*(_xlfn.NORM.INV(RAND(),stock_ave,stock_std))+(L1000-M$24)*Bonds*(_xlfn.NORM.INV(RAND(),bond_ave,bond_std))+(L1000-M$24)*cash*(_xlfn.NORM.INV(RAND(),cash_ave,cash_std))+(L1000-M$24)))</f>
        <v/>
      </c>
      <c r="N1000" s="156">
        <f>IF((M1000&lt;=0),0,((M1000-N$24)*Stock*(_xlfn.NORM.INV(RAND(),stock_ave,stock_std))+(M1000-N$24)*Bonds*(_xlfn.NORM.INV(RAND(),bond_ave,bond_std))+(M1000-N$24)*cash*(_xlfn.NORM.INV(RAND(),cash_ave,cash_std))+(M1000-N$24)))</f>
        <v/>
      </c>
      <c r="O1000" s="156">
        <f>IF((N1000&lt;=0),0,((N1000-O$24)*Stock*(_xlfn.NORM.INV(RAND(),stock_ave,stock_std))+(N1000-O$24)*Bonds*(_xlfn.NORM.INV(RAND(),bond_ave,bond_std))+(N1000-O$24)*cash*(_xlfn.NORM.INV(RAND(),cash_ave,cash_std))+(N1000-O$24)))</f>
        <v/>
      </c>
      <c r="P1000" s="156">
        <f>IF((O1000&lt;=0),0,((O1000-P$24)*Stock*(_xlfn.NORM.INV(RAND(),stock_ave,stock_std))+(O1000-P$24)*Bonds*(_xlfn.NORM.INV(RAND(),bond_ave,bond_std))+(O1000-P$24)*cash*(_xlfn.NORM.INV(RAND(),cash_ave,cash_std))+(O1000-P$24)))</f>
        <v/>
      </c>
      <c r="Q1000" s="156">
        <f>IF((P1000&lt;=0),0,((P1000-Q$24)*Stock*(_xlfn.NORM.INV(RAND(),stock_ave,stock_std))+(P1000-Q$24)*Bonds*(_xlfn.NORM.INV(RAND(),bond_ave,bond_std))+(P1000-Q$24)*cash*(_xlfn.NORM.INV(RAND(),cash_ave,cash_std))+(P1000-Q$24)))</f>
        <v/>
      </c>
      <c r="R1000" s="156">
        <f>IF((Q1000&lt;=0),0,((Q1000-R$24)*Stock*(_xlfn.NORM.INV(RAND(),stock_ave,stock_std))+(Q1000-R$24)*Bonds*(_xlfn.NORM.INV(RAND(),bond_ave,bond_std))+(Q1000-R$24)*cash*(_xlfn.NORM.INV(RAND(),cash_ave,cash_std))+(Q1000-R$24)))</f>
        <v/>
      </c>
      <c r="S1000" s="156">
        <f>IF((R1000&lt;=0),0,((R1000-S$24)*Stock*(_xlfn.NORM.INV(RAND(),stock_ave,stock_std))+(R1000-S$24)*Bonds*(_xlfn.NORM.INV(RAND(),bond_ave,bond_std))+(R1000-S$24)*cash*(_xlfn.NORM.INV(RAND(),cash_ave,cash_std))+(R1000-S$24)))</f>
        <v/>
      </c>
      <c r="T1000" s="156">
        <f>IF((S1000&lt;=0),0,((S1000-T$24)*Stock*(_xlfn.NORM.INV(RAND(),stock_ave,stock_std))+(S1000-T$24)*Bonds*(_xlfn.NORM.INV(RAND(),bond_ave,bond_std))+(S1000-T$24)*cash*(_xlfn.NORM.INV(RAND(),cash_ave,cash_std))+(S1000-T$24)))</f>
        <v/>
      </c>
      <c r="U1000" s="156">
        <f>IF((T1000&lt;=0),0,((T1000-U$24)*Stock*(_xlfn.NORM.INV(RAND(),stock_ave,stock_std))+(T1000-U$24)*Bonds*(_xlfn.NORM.INV(RAND(),bond_ave,bond_std))+(T1000-U$24)*cash*(_xlfn.NORM.INV(RAND(),cash_ave,cash_std))+(T1000-U$24)))</f>
        <v/>
      </c>
      <c r="V1000" s="156">
        <f>IF((U1000&lt;=0),0,((U1000-V$24)*Stock*(_xlfn.NORM.INV(RAND(),stock_ave,stock_std))+(U1000-V$24)*Bonds*(_xlfn.NORM.INV(RAND(),bond_ave,bond_std))+(U1000-V$24)*cash*(_xlfn.NORM.INV(RAND(),cash_ave,cash_std))+(U1000-V$24)))</f>
        <v/>
      </c>
      <c r="W1000" s="156">
        <f>IF((V1000&lt;=0),0,((V1000-W$24)*Stock*(_xlfn.NORM.INV(RAND(),stock_ave,stock_std))+(V1000-W$24)*Bonds*(_xlfn.NORM.INV(RAND(),bond_ave,bond_std))+(V1000-W$24)*cash*(_xlfn.NORM.INV(RAND(),cash_ave,cash_std))+(V1000-W$24)))</f>
        <v/>
      </c>
      <c r="X1000" s="156">
        <f>IF((W1000&lt;=0),0,((W1000-X$24)*Stock*(_xlfn.NORM.INV(RAND(),stock_ave,stock_std))+(W1000-X$24)*Bonds*(_xlfn.NORM.INV(RAND(),bond_ave,bond_std))+(W1000-X$24)*cash*(_xlfn.NORM.INV(RAND(),cash_ave,cash_std))+(W1000-X$24)))</f>
        <v/>
      </c>
      <c r="Y1000" s="156">
        <f>IF((X1000&lt;=0),0,((X1000-Y$24)*Stock*(_xlfn.NORM.INV(RAND(),stock_ave,stock_std))+(X1000-Y$24)*Bonds*(_xlfn.NORM.INV(RAND(),bond_ave,bond_std))+(X1000-Y$24)*cash*(_xlfn.NORM.INV(RAND(),cash_ave,cash_std))+(X1000-Y$24)))</f>
        <v/>
      </c>
      <c r="Z1000" s="156">
        <f>IF((Y1000&lt;=0),0,((Y1000-Z$24)*Stock*(_xlfn.NORM.INV(RAND(),stock_ave,stock_std))+(Y1000-Z$24)*Bonds*(_xlfn.NORM.INV(RAND(),bond_ave,bond_std))+(Y1000-Z$24)*cash*(_xlfn.NORM.INV(RAND(),cash_ave,cash_std))+(Y1000-Z$24)))</f>
        <v/>
      </c>
      <c r="AA1000" s="156">
        <f>IF((Z1000&lt;=0),0,((Z1000-AA$24)*Stock*(_xlfn.NORM.INV(RAND(),stock_ave,stock_std))+(Z1000-AA$24)*Bonds*(_xlfn.NORM.INV(RAND(),bond_ave,bond_std))+(Z1000-AA$24)*cash*(_xlfn.NORM.INV(RAND(),cash_ave,cash_std))+(Z1000-AA$24)))</f>
        <v/>
      </c>
      <c r="AB1000" s="156">
        <f>IF((AA1000&lt;=0),0,((AA1000-AB$24)*Stock*(_xlfn.NORM.INV(RAND(),stock_ave,stock_std))+(AA1000-AB$24)*Bonds*(_xlfn.NORM.INV(RAND(),bond_ave,bond_std))+(AA1000-AB$24)*cash*(_xlfn.NORM.INV(RAND(),cash_ave,cash_std))+(AA1000-AB$24)))</f>
        <v/>
      </c>
      <c r="AC1000" s="156">
        <f>IF((AB1000&lt;=0),0,((AB1000-AC$24)*Stock*(_xlfn.NORM.INV(RAND(),stock_ave,stock_std))+(AB1000-AC$24)*Bonds*(_xlfn.NORM.INV(RAND(),bond_ave,bond_std))+(AB1000-AC$24)*cash*(_xlfn.NORM.INV(RAND(),cash_ave,cash_std))+(AB1000-AC$24)))</f>
        <v/>
      </c>
      <c r="AD1000" s="156">
        <f>IF((AC1000&lt;=0),0,((AC1000-AD$24)*Stock*(_xlfn.NORM.INV(RAND(),stock_ave,stock_std))+(AC1000-AD$24)*Bonds*(_xlfn.NORM.INV(RAND(),bond_ave,bond_std))+(AC1000-AD$24)*cash*(_xlfn.NORM.INV(RAND(),cash_ave,cash_std))+(AC1000-AD$24)))</f>
        <v/>
      </c>
      <c r="AE1000" s="156">
        <f>IF((AD1000&lt;=0),0,((AD1000-AE$24)*Stock*(_xlfn.NORM.INV(RAND(),stock_ave,stock_std))+(AD1000-AE$24)*Bonds*(_xlfn.NORM.INV(RAND(),bond_ave,bond_std))+(AD1000-AE$24)*cash*(_xlfn.NORM.INV(RAND(),cash_ave,cash_std))+(AD1000-AE$24)))</f>
        <v/>
      </c>
      <c r="AF1000" s="156">
        <f>IF((AE1000&lt;=0),0,((AE1000-AF$24)*Stock*(_xlfn.NORM.INV(RAND(),stock_ave,stock_std))+(AE1000-AF$24)*Bonds*(_xlfn.NORM.INV(RAND(),bond_ave,bond_std))+(AE1000-AF$24)*cash*(_xlfn.NORM.INV(RAND(),cash_ave,cash_std))+(AE1000-AF$24)))</f>
        <v/>
      </c>
      <c r="AG1000" s="156">
        <f>IF((AF1000&lt;=0),0,((AF1000-AG$24)*Stock*(_xlfn.NORM.INV(RAND(),stock_ave,stock_std))+(AF1000-AG$24)*Bonds*(_xlfn.NORM.INV(RAND(),bond_ave,bond_std))+(AF1000-AG$24)*cash*(_xlfn.NORM.INV(RAND(),cash_ave,cash_std))+(AF1000-AG$24)))</f>
        <v/>
      </c>
      <c r="AH1000" s="156">
        <f>IF((AG1000&lt;=0),0,((AG1000-AH$24)*Stock*(_xlfn.NORM.INV(RAND(),stock_ave,stock_std))+(AG1000-AH$24)*Bonds*(_xlfn.NORM.INV(RAND(),bond_ave,bond_std))+(AG1000-AH$24)*cash*(_xlfn.NORM.INV(RAND(),cash_ave,cash_std))+(AG1000-AH$24)))</f>
        <v/>
      </c>
      <c r="AI1000" s="156">
        <f>IF((AH1000&lt;=0),0,((AH1000-AI$24)*Stock*(_xlfn.NORM.INV(RAND(),stock_ave,stock_std))+(AH1000-AI$24)*Bonds*(_xlfn.NORM.INV(RAND(),bond_ave,bond_std))+(AH1000-AI$24)*cash*(_xlfn.NORM.INV(RAND(),cash_ave,cash_std))+(AH1000-AI$24)))</f>
        <v/>
      </c>
      <c r="AJ1000" s="156">
        <f>IF((AI1000&lt;=0),0,((AI1000-AJ$24)*Stock*(_xlfn.NORM.INV(RAND(),stock_ave,stock_std))+(AI1000-AJ$24)*Bonds*(_xlfn.NORM.INV(RAND(),bond_ave,bond_std))+(AI1000-AJ$24)*cash*(_xlfn.NORM.INV(RAND(),cash_ave,cash_std))+(AI1000-AJ$24)))</f>
        <v/>
      </c>
      <c r="AK1000" s="156">
        <f>IF((AJ1000&lt;=0),0,((AJ1000-AK$24)*Stock*(_xlfn.NORM.INV(RAND(),stock_ave,stock_std))+(AJ1000-AK$24)*Bonds*(_xlfn.NORM.INV(RAND(),bond_ave,bond_std))+(AJ1000-AK$24)*cash*(_xlfn.NORM.INV(RAND(),cash_ave,cash_std))+(AJ1000-AK$24)))</f>
        <v/>
      </c>
      <c r="AL1000" s="156">
        <f>IF((AK1000&lt;=0),0,((AK1000-AL$24)*Stock*(_xlfn.NORM.INV(RAND(),stock_ave,stock_std))+(AK1000-AL$24)*Bonds*(_xlfn.NORM.INV(RAND(),bond_ave,bond_std))+(AK1000-AL$24)*cash*(_xlfn.NORM.INV(RAND(),cash_ave,cash_std))+(AK1000-AL$24)))</f>
        <v/>
      </c>
      <c r="AM1000" s="156">
        <f>IF((AL1000&lt;=0),0,((AL1000-AM$24)*Stock*(_xlfn.NORM.INV(RAND(),stock_ave,stock_std))+(AL1000-AM$24)*Bonds*(_xlfn.NORM.INV(RAND(),bond_ave,bond_std))+(AL1000-AM$24)*cash*(_xlfn.NORM.INV(RAND(),cash_ave,cash_std))+(AL1000-AM$24)))</f>
        <v/>
      </c>
      <c r="AN1000" s="156">
        <f>IF((AM1000&lt;=0),0,((AM1000-AN$24)*Stock*(_xlfn.NORM.INV(RAND(),stock_ave,stock_std))+(AM1000-AN$24)*Bonds*(_xlfn.NORM.INV(RAND(),bond_ave,bond_std))+(AM1000-AN$24)*cash*(_xlfn.NORM.INV(RAND(),cash_ave,cash_std))+(AM1000-AN$24)))</f>
        <v/>
      </c>
      <c r="AO1000" s="156">
        <f>IF((AN1000&lt;=0),0,((AN1000-AO$24)*Stock*(_xlfn.NORM.INV(RAND(),stock_ave,stock_std))+(AN1000-AO$24)*Bonds*(_xlfn.NORM.INV(RAND(),bond_ave,bond_std))+(AN1000-AO$24)*cash*(_xlfn.NORM.INV(RAND(),cash_ave,cash_std))+(AN1000-AO$24)))</f>
        <v/>
      </c>
      <c r="AP1000" s="156">
        <f>IF((AO1000&lt;=0),0,((AO1000-AP$24)*Stock*(_xlfn.NORM.INV(RAND(),stock_ave,stock_std))+(AO1000-AP$24)*Bonds*(_xlfn.NORM.INV(RAND(),bond_ave,bond_std))+(AO1000-AP$24)*cash*(_xlfn.NORM.INV(RAND(),cash_ave,cash_std))+(AO1000-AP$24)))</f>
        <v/>
      </c>
      <c r="AQ1000" s="156">
        <f>IF((AP1000&lt;=0),0,((AP1000-AQ$24)*Stock*(_xlfn.NORM.INV(RAND(),stock_ave,stock_std))+(AP1000-AQ$24)*Bonds*(_xlfn.NORM.INV(RAND(),bond_ave,bond_std))+(AP1000-AQ$24)*cash*(_xlfn.NORM.INV(RAND(),cash_ave,cash_std))+(AP1000-AQ$24)))</f>
        <v/>
      </c>
      <c r="AR1000" s="156">
        <f>IF((AQ1000&lt;=0),0,((AQ1000-AR$24)*Stock*(_xlfn.NORM.INV(RAND(),stock_ave,stock_std))+(AQ1000-AR$24)*Bonds*(_xlfn.NORM.INV(RAND(),bond_ave,bond_std))+(AQ1000-AR$24)*cash*(_xlfn.NORM.INV(RAND(),cash_ave,cash_std))+(AQ1000-AR$24)))</f>
        <v/>
      </c>
      <c r="AS1000" s="156">
        <f>IF((AR1000&lt;=0),0,((AR1000-AS$24)*Stock*(_xlfn.NORM.INV(RAND(),stock_ave,stock_std))+(AR1000-AS$24)*Bonds*(_xlfn.NORM.INV(RAND(),bond_ave,bond_std))+(AR1000-AS$24)*cash*(_xlfn.NORM.INV(RAND(),cash_ave,cash_std))+(AR1000-AS$24)))</f>
        <v/>
      </c>
      <c r="AT1000" s="156">
        <f>IF((AS1000&lt;=0),0,((AS1000-AT$24)*Stock*(_xlfn.NORM.INV(RAND(),stock_ave,stock_std))+(AS1000-AT$24)*Bonds*(_xlfn.NORM.INV(RAND(),bond_ave,bond_std))+(AS1000-AT$24)*cash*(_xlfn.NORM.INV(RAND(),cash_ave,cash_std))+(AS1000-AT$24)))</f>
        <v/>
      </c>
      <c r="AU1000" s="156">
        <f>IF((AT1000&lt;=0),0,((AT1000-AU$24)*Stock*(_xlfn.NORM.INV(RAND(),stock_ave,stock_std))+(AT1000-AU$24)*Bonds*(_xlfn.NORM.INV(RAND(),bond_ave,bond_std))+(AT1000-AU$24)*cash*(_xlfn.NORM.INV(RAND(),cash_ave,cash_std))+(AT1000-AU$24)))</f>
        <v/>
      </c>
      <c r="AV1000" s="156">
        <f>IF((AU1000&lt;=0),0,((AU1000-AV$24)*Stock*(_xlfn.NORM.INV(RAND(),stock_ave,stock_std))+(AU1000-AV$24)*Bonds*(_xlfn.NORM.INV(RAND(),bond_ave,bond_std))+(AU1000-AV$24)*cash*(_xlfn.NORM.INV(RAND(),cash_ave,cash_std))+(AU1000-AV$24)))</f>
        <v/>
      </c>
      <c r="AW1000" s="156">
        <f>IF((AV1000&lt;=0),0,((AV1000-AW$24)*Stock*(_xlfn.NORM.INV(RAND(),stock_ave,stock_std))+(AV1000-AW$24)*Bonds*(_xlfn.NORM.INV(RAND(),bond_ave,bond_std))+(AV1000-AW$24)*cash*(_xlfn.NORM.INV(RAND(),cash_ave,cash_std))+(AV1000-AW$24)))</f>
        <v/>
      </c>
      <c r="AX1000" s="159" t="n"/>
      <c r="AY1000" s="159" t="n"/>
      <c r="AZ1000" s="159" t="n"/>
      <c r="BA1000" s="159" t="n"/>
      <c r="BB1000" s="159" t="n"/>
    </row>
    <row r="1001">
      <c r="C1001" s="147" t="n"/>
      <c r="D1001" s="61">
        <f>+D1000-IF(D$18&gt;74,(D1000/D$25)*$C$10)</f>
        <v/>
      </c>
      <c r="E1001" s="61">
        <f>+E1000-IF(E$18&gt;74,(E1000/E$25)*$C$10)</f>
        <v/>
      </c>
      <c r="F1001" s="61">
        <f>+F1000-IF(F$18&gt;74,(F1000/F$25)*$C$10)</f>
        <v/>
      </c>
      <c r="G1001" s="61">
        <f>+G1000-IF(G$18&gt;74,(G1000/G$25)*$C$10)</f>
        <v/>
      </c>
      <c r="H1001" s="61">
        <f>+H1000-IF(H$18&gt;74,(H1000/H$25)*$C$10)</f>
        <v/>
      </c>
      <c r="I1001" s="61">
        <f>+I1000-IF(I$18&gt;74,(I1000/I$25)*$C$10)</f>
        <v/>
      </c>
      <c r="J1001" s="61">
        <f>+J1000-IF(J$18&gt;74,(J1000/J$25)*$C$10)</f>
        <v/>
      </c>
      <c r="K1001" s="61">
        <f>+K1000-IF(K$18&gt;74,(K1000/K$25)*$C$10)</f>
        <v/>
      </c>
      <c r="L1001" s="61">
        <f>+L1000-IF(L$18&gt;74,(L1000/L$25)*$C$10)</f>
        <v/>
      </c>
      <c r="M1001" s="61">
        <f>+M1000-IF(M$18&gt;74,(M1000/M$25)*$C$10)</f>
        <v/>
      </c>
      <c r="N1001" s="61">
        <f>+N1000-IF(N$18&gt;74,(N1000/N$25)*$C$10)</f>
        <v/>
      </c>
      <c r="O1001" s="61">
        <f>+O1000-IF(O$18&gt;74,(O1000/O$25)*$C$10)</f>
        <v/>
      </c>
      <c r="P1001" s="61">
        <f>+P1000-IF(P$18&gt;74,(P1000/P$25)*$C$10)</f>
        <v/>
      </c>
      <c r="Q1001" s="61">
        <f>+Q1000-IF(Q$18&gt;74,(Q1000/Q$25)*$C$10)</f>
        <v/>
      </c>
      <c r="R1001" s="61">
        <f>+R1000-IF(R$18&gt;74,(R1000/R$25)*$C$10)</f>
        <v/>
      </c>
      <c r="S1001" s="61">
        <f>+S1000-IF(S$18&gt;74,(S1000/S$25)*$C$10)</f>
        <v/>
      </c>
      <c r="T1001" s="61">
        <f>+T1000-IF(T$18&gt;74,(T1000/T$25)*$C$10)</f>
        <v/>
      </c>
      <c r="U1001" s="61">
        <f>+U1000-IF(U$18&gt;74,(U1000/U$25)*$C$10)</f>
        <v/>
      </c>
      <c r="V1001" s="61">
        <f>+V1000-IF(V$18&gt;74,(V1000/V$25)*$C$10)</f>
        <v/>
      </c>
      <c r="W1001" s="61">
        <f>+W1000-IF(W$18&gt;74,(W1000/W$25)*$C$10)</f>
        <v/>
      </c>
      <c r="X1001" s="61">
        <f>+X1000-IF(X$18&gt;74,(X1000/X$25)*$C$10)</f>
        <v/>
      </c>
      <c r="Y1001" s="61">
        <f>+Y1000-IF(Y$18&gt;74,(Y1000/Y$25)*$C$10)</f>
        <v/>
      </c>
      <c r="Z1001" s="61">
        <f>+Z1000-IF(Z$18&gt;74,(Z1000/Z$25)*$C$10)</f>
        <v/>
      </c>
      <c r="AA1001" s="61">
        <f>+AA1000-IF(AA$18&gt;74,(AA1000/AA$25)*$C$10)</f>
        <v/>
      </c>
      <c r="AB1001" s="61">
        <f>+AB1000-IF(AB$18&gt;74,(AB1000/AB$25)*$C$10)</f>
        <v/>
      </c>
      <c r="AC1001" s="61">
        <f>+AC1000-IF(AC$18&gt;74,(AC1000/AC$25)*$C$10)</f>
        <v/>
      </c>
      <c r="AD1001" s="61">
        <f>+AD1000-IF(AD$18&gt;74,(AD1000/AD$25)*$C$10)</f>
        <v/>
      </c>
      <c r="AE1001" s="61">
        <f>+AE1000-IF(AE$18&gt;74,(AE1000/AE$25)*$C$10)</f>
        <v/>
      </c>
      <c r="AF1001" s="61">
        <f>+AF1000-IF(AF$18&gt;74,(AF1000/AF$25)*$C$10)</f>
        <v/>
      </c>
      <c r="AG1001" s="61">
        <f>+AG1000-IF(AG$18&gt;74,(AG1000/AG$25)*$C$10)</f>
        <v/>
      </c>
      <c r="AH1001" s="61">
        <f>+AH1000-IF(AH$18&gt;74,(AH1000/AH$25)*$C$10)</f>
        <v/>
      </c>
      <c r="AI1001" s="61">
        <f>+AI1000-IF(AI$18&gt;74,(AI1000/AI$25)*$C$10)</f>
        <v/>
      </c>
      <c r="AJ1001" s="61">
        <f>+AJ1000-IF(AJ$18&gt;74,(AJ1000/AJ$25)*$C$10)</f>
        <v/>
      </c>
      <c r="AK1001" s="61">
        <f>+AK1000-IF(AK$18&gt;74,(AK1000/AK$25)*$C$10)</f>
        <v/>
      </c>
      <c r="AL1001" s="61">
        <f>+AL1000-IF(AL$18&gt;74,(AL1000/AL$25)*$C$10)</f>
        <v/>
      </c>
      <c r="AM1001" s="61">
        <f>+AM1000-IF(AM$18&gt;74,(AM1000/AM$25)*$C$10)</f>
        <v/>
      </c>
      <c r="AN1001" s="61">
        <f>+AN1000-IF(AN$18&gt;74,(AN1000/AN$25)*$C$10)</f>
        <v/>
      </c>
      <c r="AO1001" s="61">
        <f>+AO1000-IF(AO$18&gt;74,(AO1000/AO$25)*$C$10)</f>
        <v/>
      </c>
      <c r="AP1001" s="61">
        <f>+AP1000-IF(AP$18&gt;74,(AP1000/AP$25)*$C$10)</f>
        <v/>
      </c>
      <c r="AQ1001" s="61">
        <f>+AQ1000-IF(AQ$18&gt;74,(AQ1000/AQ$25)*$C$10)</f>
        <v/>
      </c>
      <c r="AR1001" s="61">
        <f>+AR1000-IF(AR$18&gt;74,(AR1000/AR$25)*$C$10)</f>
        <v/>
      </c>
      <c r="AS1001" s="61">
        <f>+AS1000-IF(AS$18&gt;74,(AS1000/AS$25)*$C$10)</f>
        <v/>
      </c>
      <c r="AT1001" s="61">
        <f>+AT1000-IF(AT$18&gt;74,(AT1000/AT$25)*$C$10)</f>
        <v/>
      </c>
      <c r="AU1001" s="61">
        <f>+AU1000-IF(AU$18&gt;74,(AU1000/AU$25)*$C$10)</f>
        <v/>
      </c>
      <c r="AV1001" s="61">
        <f>+AV1000-IF(AV$18&gt;74,(AV1000/AV$25)*$C$10)</f>
        <v/>
      </c>
      <c r="AW1001" s="61">
        <f>+AW1000-IF(AW$18&gt;74,(AW1000/AW$25)*$C$10)</f>
        <v/>
      </c>
      <c r="AX1001" s="35">
        <f>IF(AW1001&gt;0,1,0)</f>
        <v/>
      </c>
      <c r="AY1001" s="35">
        <f>IF(AL1001&gt;0,1,0)</f>
        <v/>
      </c>
      <c r="AZ1001" s="35">
        <f>IF(AG1001&gt;0,1,0)</f>
        <v/>
      </c>
      <c r="BA1001" s="35">
        <f>IF(AB1001&gt;0,1,0)</f>
        <v/>
      </c>
      <c r="BB1001" s="35">
        <f>IF(W1001&gt;0,1,0)</f>
        <v/>
      </c>
    </row>
    <row r="1002">
      <c r="B1002" s="154" t="inlineStr">
        <is>
          <t>trial 488</t>
        </is>
      </c>
      <c r="C1002" s="155">
        <f>+start-C999</f>
        <v/>
      </c>
      <c r="D1002" s="156">
        <f>IF((C1002&lt;=0),0,((C1002-D$24)*Stock*(_xlfn.NORM.INV(RAND(),stock_ave,stock_std))+(C1002-D$24)*Bonds*(_xlfn.NORM.INV(RAND(),bond_ave,bond_std))+(C1002-D$24)*cash*(_xlfn.NORM.INV(RAND(),cash_ave,cash_std))+(C1002-D$24)))</f>
        <v/>
      </c>
      <c r="E1002" s="156">
        <f>IF((D1002&lt;=0),0,((D1002-E$24)*Stock*(_xlfn.NORM.INV(RAND(),stock_ave,stock_std))+(D1002-E$24)*Bonds*(_xlfn.NORM.INV(RAND(),bond_ave,bond_std))+(D1002-E$24)*cash*(_xlfn.NORM.INV(RAND(),cash_ave,cash_std))+(D1002-E$24)))</f>
        <v/>
      </c>
      <c r="F1002" s="156">
        <f>IF((E1002&lt;=0),0,((E1002-F$24)*Stock*(_xlfn.NORM.INV(RAND(),stock_ave,stock_std))+(E1002-F$24)*Bonds*(_xlfn.NORM.INV(RAND(),bond_ave,bond_std))+(E1002-F$24)*cash*(_xlfn.NORM.INV(RAND(),cash_ave,cash_std))+(E1002-F$24)))</f>
        <v/>
      </c>
      <c r="G1002" s="156">
        <f>IF((F1002&lt;=0),0,((F1002-G$24)*Stock*(_xlfn.NORM.INV(RAND(),stock_ave,stock_std))+(F1002-G$24)*Bonds*(_xlfn.NORM.INV(RAND(),bond_ave,bond_std))+(F1002-G$24)*cash*(_xlfn.NORM.INV(RAND(),cash_ave,cash_std))+(F1002-G$24)))</f>
        <v/>
      </c>
      <c r="H1002" s="156">
        <f>IF((G1002&lt;=0),0,((G1002-H$24)*Stock*(_xlfn.NORM.INV(RAND(),stock_ave,stock_std))+(G1002-H$24)*Bonds*(_xlfn.NORM.INV(RAND(),bond_ave,bond_std))+(G1002-H$24)*cash*(_xlfn.NORM.INV(RAND(),cash_ave,cash_std))+(G1002-H$24)))</f>
        <v/>
      </c>
      <c r="I1002" s="156">
        <f>IF((H1002&lt;=0),0,((H1002-I$24)*Stock*(_xlfn.NORM.INV(RAND(),stock_ave,stock_std))+(H1002-I$24)*Bonds*(_xlfn.NORM.INV(RAND(),bond_ave,bond_std))+(H1002-I$24)*cash*(_xlfn.NORM.INV(RAND(),cash_ave,cash_std))+(H1002-I$24)))</f>
        <v/>
      </c>
      <c r="J1002" s="156">
        <f>IF((I1002&lt;=0),0,((I1002-J$24)*Stock*(_xlfn.NORM.INV(RAND(),stock_ave,stock_std))+(I1002-J$24)*Bonds*(_xlfn.NORM.INV(RAND(),bond_ave,bond_std))+(I1002-J$24)*cash*(_xlfn.NORM.INV(RAND(),cash_ave,cash_std))+(I1002-J$24)))</f>
        <v/>
      </c>
      <c r="K1002" s="156">
        <f>IF((J1002&lt;=0),0,((J1002-K$24)*Stock*(_xlfn.NORM.INV(RAND(),stock_ave,stock_std))+(J1002-K$24)*Bonds*(_xlfn.NORM.INV(RAND(),bond_ave,bond_std))+(J1002-K$24)*cash*(_xlfn.NORM.INV(RAND(),cash_ave,cash_std))+(J1002-K$24)))</f>
        <v/>
      </c>
      <c r="L1002" s="156">
        <f>IF((K1002&lt;=0),0,((K1002-L$24)*Stock*(_xlfn.NORM.INV(RAND(),stock_ave,stock_std))+(K1002-L$24)*Bonds*(_xlfn.NORM.INV(RAND(),bond_ave,bond_std))+(K1002-L$24)*cash*(_xlfn.NORM.INV(RAND(),cash_ave,cash_std))+(K1002-L$24)))</f>
        <v/>
      </c>
      <c r="M1002" s="156">
        <f>IF((L1002&lt;=0),0,((L1002-M$24)*Stock*(_xlfn.NORM.INV(RAND(),stock_ave,stock_std))+(L1002-M$24)*Bonds*(_xlfn.NORM.INV(RAND(),bond_ave,bond_std))+(L1002-M$24)*cash*(_xlfn.NORM.INV(RAND(),cash_ave,cash_std))+(L1002-M$24)))</f>
        <v/>
      </c>
      <c r="N1002" s="156">
        <f>IF((M1002&lt;=0),0,((M1002-N$24)*Stock*(_xlfn.NORM.INV(RAND(),stock_ave,stock_std))+(M1002-N$24)*Bonds*(_xlfn.NORM.INV(RAND(),bond_ave,bond_std))+(M1002-N$24)*cash*(_xlfn.NORM.INV(RAND(),cash_ave,cash_std))+(M1002-N$24)))</f>
        <v/>
      </c>
      <c r="O1002" s="156">
        <f>IF((N1002&lt;=0),0,((N1002-O$24)*Stock*(_xlfn.NORM.INV(RAND(),stock_ave,stock_std))+(N1002-O$24)*Bonds*(_xlfn.NORM.INV(RAND(),bond_ave,bond_std))+(N1002-O$24)*cash*(_xlfn.NORM.INV(RAND(),cash_ave,cash_std))+(N1002-O$24)))</f>
        <v/>
      </c>
      <c r="P1002" s="156">
        <f>IF((O1002&lt;=0),0,((O1002-P$24)*Stock*(_xlfn.NORM.INV(RAND(),stock_ave,stock_std))+(O1002-P$24)*Bonds*(_xlfn.NORM.INV(RAND(),bond_ave,bond_std))+(O1002-P$24)*cash*(_xlfn.NORM.INV(RAND(),cash_ave,cash_std))+(O1002-P$24)))</f>
        <v/>
      </c>
      <c r="Q1002" s="156">
        <f>IF((P1002&lt;=0),0,((P1002-Q$24)*Stock*(_xlfn.NORM.INV(RAND(),stock_ave,stock_std))+(P1002-Q$24)*Bonds*(_xlfn.NORM.INV(RAND(),bond_ave,bond_std))+(P1002-Q$24)*cash*(_xlfn.NORM.INV(RAND(),cash_ave,cash_std))+(P1002-Q$24)))</f>
        <v/>
      </c>
      <c r="R1002" s="156">
        <f>IF((Q1002&lt;=0),0,((Q1002-R$24)*Stock*(_xlfn.NORM.INV(RAND(),stock_ave,stock_std))+(Q1002-R$24)*Bonds*(_xlfn.NORM.INV(RAND(),bond_ave,bond_std))+(Q1002-R$24)*cash*(_xlfn.NORM.INV(RAND(),cash_ave,cash_std))+(Q1002-R$24)))</f>
        <v/>
      </c>
      <c r="S1002" s="156">
        <f>IF((R1002&lt;=0),0,((R1002-S$24)*Stock*(_xlfn.NORM.INV(RAND(),stock_ave,stock_std))+(R1002-S$24)*Bonds*(_xlfn.NORM.INV(RAND(),bond_ave,bond_std))+(R1002-S$24)*cash*(_xlfn.NORM.INV(RAND(),cash_ave,cash_std))+(R1002-S$24)))</f>
        <v/>
      </c>
      <c r="T1002" s="156">
        <f>IF((S1002&lt;=0),0,((S1002-T$24)*Stock*(_xlfn.NORM.INV(RAND(),stock_ave,stock_std))+(S1002-T$24)*Bonds*(_xlfn.NORM.INV(RAND(),bond_ave,bond_std))+(S1002-T$24)*cash*(_xlfn.NORM.INV(RAND(),cash_ave,cash_std))+(S1002-T$24)))</f>
        <v/>
      </c>
      <c r="U1002" s="156">
        <f>IF((T1002&lt;=0),0,((T1002-U$24)*Stock*(_xlfn.NORM.INV(RAND(),stock_ave,stock_std))+(T1002-U$24)*Bonds*(_xlfn.NORM.INV(RAND(),bond_ave,bond_std))+(T1002-U$24)*cash*(_xlfn.NORM.INV(RAND(),cash_ave,cash_std))+(T1002-U$24)))</f>
        <v/>
      </c>
      <c r="V1002" s="156">
        <f>IF((U1002&lt;=0),0,((U1002-V$24)*Stock*(_xlfn.NORM.INV(RAND(),stock_ave,stock_std))+(U1002-V$24)*Bonds*(_xlfn.NORM.INV(RAND(),bond_ave,bond_std))+(U1002-V$24)*cash*(_xlfn.NORM.INV(RAND(),cash_ave,cash_std))+(U1002-V$24)))</f>
        <v/>
      </c>
      <c r="W1002" s="156">
        <f>IF((V1002&lt;=0),0,((V1002-W$24)*Stock*(_xlfn.NORM.INV(RAND(),stock_ave,stock_std))+(V1002-W$24)*Bonds*(_xlfn.NORM.INV(RAND(),bond_ave,bond_std))+(V1002-W$24)*cash*(_xlfn.NORM.INV(RAND(),cash_ave,cash_std))+(V1002-W$24)))</f>
        <v/>
      </c>
      <c r="X1002" s="156">
        <f>IF((W1002&lt;=0),0,((W1002-X$24)*Stock*(_xlfn.NORM.INV(RAND(),stock_ave,stock_std))+(W1002-X$24)*Bonds*(_xlfn.NORM.INV(RAND(),bond_ave,bond_std))+(W1002-X$24)*cash*(_xlfn.NORM.INV(RAND(),cash_ave,cash_std))+(W1002-X$24)))</f>
        <v/>
      </c>
      <c r="Y1002" s="156">
        <f>IF((X1002&lt;=0),0,((X1002-Y$24)*Stock*(_xlfn.NORM.INV(RAND(),stock_ave,stock_std))+(X1002-Y$24)*Bonds*(_xlfn.NORM.INV(RAND(),bond_ave,bond_std))+(X1002-Y$24)*cash*(_xlfn.NORM.INV(RAND(),cash_ave,cash_std))+(X1002-Y$24)))</f>
        <v/>
      </c>
      <c r="Z1002" s="156">
        <f>IF((Y1002&lt;=0),0,((Y1002-Z$24)*Stock*(_xlfn.NORM.INV(RAND(),stock_ave,stock_std))+(Y1002-Z$24)*Bonds*(_xlfn.NORM.INV(RAND(),bond_ave,bond_std))+(Y1002-Z$24)*cash*(_xlfn.NORM.INV(RAND(),cash_ave,cash_std))+(Y1002-Z$24)))</f>
        <v/>
      </c>
      <c r="AA1002" s="156">
        <f>IF((Z1002&lt;=0),0,((Z1002-AA$24)*Stock*(_xlfn.NORM.INV(RAND(),stock_ave,stock_std))+(Z1002-AA$24)*Bonds*(_xlfn.NORM.INV(RAND(),bond_ave,bond_std))+(Z1002-AA$24)*cash*(_xlfn.NORM.INV(RAND(),cash_ave,cash_std))+(Z1002-AA$24)))</f>
        <v/>
      </c>
      <c r="AB1002" s="156">
        <f>IF((AA1002&lt;=0),0,((AA1002-AB$24)*Stock*(_xlfn.NORM.INV(RAND(),stock_ave,stock_std))+(AA1002-AB$24)*Bonds*(_xlfn.NORM.INV(RAND(),bond_ave,bond_std))+(AA1002-AB$24)*cash*(_xlfn.NORM.INV(RAND(),cash_ave,cash_std))+(AA1002-AB$24)))</f>
        <v/>
      </c>
      <c r="AC1002" s="156">
        <f>IF((AB1002&lt;=0),0,((AB1002-AC$24)*Stock*(_xlfn.NORM.INV(RAND(),stock_ave,stock_std))+(AB1002-AC$24)*Bonds*(_xlfn.NORM.INV(RAND(),bond_ave,bond_std))+(AB1002-AC$24)*cash*(_xlfn.NORM.INV(RAND(),cash_ave,cash_std))+(AB1002-AC$24)))</f>
        <v/>
      </c>
      <c r="AD1002" s="156">
        <f>IF((AC1002&lt;=0),0,((AC1002-AD$24)*Stock*(_xlfn.NORM.INV(RAND(),stock_ave,stock_std))+(AC1002-AD$24)*Bonds*(_xlfn.NORM.INV(RAND(),bond_ave,bond_std))+(AC1002-AD$24)*cash*(_xlfn.NORM.INV(RAND(),cash_ave,cash_std))+(AC1002-AD$24)))</f>
        <v/>
      </c>
      <c r="AE1002" s="156">
        <f>IF((AD1002&lt;=0),0,((AD1002-AE$24)*Stock*(_xlfn.NORM.INV(RAND(),stock_ave,stock_std))+(AD1002-AE$24)*Bonds*(_xlfn.NORM.INV(RAND(),bond_ave,bond_std))+(AD1002-AE$24)*cash*(_xlfn.NORM.INV(RAND(),cash_ave,cash_std))+(AD1002-AE$24)))</f>
        <v/>
      </c>
      <c r="AF1002" s="156">
        <f>IF((AE1002&lt;=0),0,((AE1002-AF$24)*Stock*(_xlfn.NORM.INV(RAND(),stock_ave,stock_std))+(AE1002-AF$24)*Bonds*(_xlfn.NORM.INV(RAND(),bond_ave,bond_std))+(AE1002-AF$24)*cash*(_xlfn.NORM.INV(RAND(),cash_ave,cash_std))+(AE1002-AF$24)))</f>
        <v/>
      </c>
      <c r="AG1002" s="156">
        <f>IF((AF1002&lt;=0),0,((AF1002-AG$24)*Stock*(_xlfn.NORM.INV(RAND(),stock_ave,stock_std))+(AF1002-AG$24)*Bonds*(_xlfn.NORM.INV(RAND(),bond_ave,bond_std))+(AF1002-AG$24)*cash*(_xlfn.NORM.INV(RAND(),cash_ave,cash_std))+(AF1002-AG$24)))</f>
        <v/>
      </c>
      <c r="AH1002" s="156">
        <f>IF((AG1002&lt;=0),0,((AG1002-AH$24)*Stock*(_xlfn.NORM.INV(RAND(),stock_ave,stock_std))+(AG1002-AH$24)*Bonds*(_xlfn.NORM.INV(RAND(),bond_ave,bond_std))+(AG1002-AH$24)*cash*(_xlfn.NORM.INV(RAND(),cash_ave,cash_std))+(AG1002-AH$24)))</f>
        <v/>
      </c>
      <c r="AI1002" s="156">
        <f>IF((AH1002&lt;=0),0,((AH1002-AI$24)*Stock*(_xlfn.NORM.INV(RAND(),stock_ave,stock_std))+(AH1002-AI$24)*Bonds*(_xlfn.NORM.INV(RAND(),bond_ave,bond_std))+(AH1002-AI$24)*cash*(_xlfn.NORM.INV(RAND(),cash_ave,cash_std))+(AH1002-AI$24)))</f>
        <v/>
      </c>
      <c r="AJ1002" s="156">
        <f>IF((AI1002&lt;=0),0,((AI1002-AJ$24)*Stock*(_xlfn.NORM.INV(RAND(),stock_ave,stock_std))+(AI1002-AJ$24)*Bonds*(_xlfn.NORM.INV(RAND(),bond_ave,bond_std))+(AI1002-AJ$24)*cash*(_xlfn.NORM.INV(RAND(),cash_ave,cash_std))+(AI1002-AJ$24)))</f>
        <v/>
      </c>
      <c r="AK1002" s="156">
        <f>IF((AJ1002&lt;=0),0,((AJ1002-AK$24)*Stock*(_xlfn.NORM.INV(RAND(),stock_ave,stock_std))+(AJ1002-AK$24)*Bonds*(_xlfn.NORM.INV(RAND(),bond_ave,bond_std))+(AJ1002-AK$24)*cash*(_xlfn.NORM.INV(RAND(),cash_ave,cash_std))+(AJ1002-AK$24)))</f>
        <v/>
      </c>
      <c r="AL1002" s="156">
        <f>IF((AK1002&lt;=0),0,((AK1002-AL$24)*Stock*(_xlfn.NORM.INV(RAND(),stock_ave,stock_std))+(AK1002-AL$24)*Bonds*(_xlfn.NORM.INV(RAND(),bond_ave,bond_std))+(AK1002-AL$24)*cash*(_xlfn.NORM.INV(RAND(),cash_ave,cash_std))+(AK1002-AL$24)))</f>
        <v/>
      </c>
      <c r="AM1002" s="156">
        <f>IF((AL1002&lt;=0),0,((AL1002-AM$24)*Stock*(_xlfn.NORM.INV(RAND(),stock_ave,stock_std))+(AL1002-AM$24)*Bonds*(_xlfn.NORM.INV(RAND(),bond_ave,bond_std))+(AL1002-AM$24)*cash*(_xlfn.NORM.INV(RAND(),cash_ave,cash_std))+(AL1002-AM$24)))</f>
        <v/>
      </c>
      <c r="AN1002" s="156">
        <f>IF((AM1002&lt;=0),0,((AM1002-AN$24)*Stock*(_xlfn.NORM.INV(RAND(),stock_ave,stock_std))+(AM1002-AN$24)*Bonds*(_xlfn.NORM.INV(RAND(),bond_ave,bond_std))+(AM1002-AN$24)*cash*(_xlfn.NORM.INV(RAND(),cash_ave,cash_std))+(AM1002-AN$24)))</f>
        <v/>
      </c>
      <c r="AO1002" s="156">
        <f>IF((AN1002&lt;=0),0,((AN1002-AO$24)*Stock*(_xlfn.NORM.INV(RAND(),stock_ave,stock_std))+(AN1002-AO$24)*Bonds*(_xlfn.NORM.INV(RAND(),bond_ave,bond_std))+(AN1002-AO$24)*cash*(_xlfn.NORM.INV(RAND(),cash_ave,cash_std))+(AN1002-AO$24)))</f>
        <v/>
      </c>
      <c r="AP1002" s="156">
        <f>IF((AO1002&lt;=0),0,((AO1002-AP$24)*Stock*(_xlfn.NORM.INV(RAND(),stock_ave,stock_std))+(AO1002-AP$24)*Bonds*(_xlfn.NORM.INV(RAND(),bond_ave,bond_std))+(AO1002-AP$24)*cash*(_xlfn.NORM.INV(RAND(),cash_ave,cash_std))+(AO1002-AP$24)))</f>
        <v/>
      </c>
      <c r="AQ1002" s="156">
        <f>IF((AP1002&lt;=0),0,((AP1002-AQ$24)*Stock*(_xlfn.NORM.INV(RAND(),stock_ave,stock_std))+(AP1002-AQ$24)*Bonds*(_xlfn.NORM.INV(RAND(),bond_ave,bond_std))+(AP1002-AQ$24)*cash*(_xlfn.NORM.INV(RAND(),cash_ave,cash_std))+(AP1002-AQ$24)))</f>
        <v/>
      </c>
      <c r="AR1002" s="156">
        <f>IF((AQ1002&lt;=0),0,((AQ1002-AR$24)*Stock*(_xlfn.NORM.INV(RAND(),stock_ave,stock_std))+(AQ1002-AR$24)*Bonds*(_xlfn.NORM.INV(RAND(),bond_ave,bond_std))+(AQ1002-AR$24)*cash*(_xlfn.NORM.INV(RAND(),cash_ave,cash_std))+(AQ1002-AR$24)))</f>
        <v/>
      </c>
      <c r="AS1002" s="156">
        <f>IF((AR1002&lt;=0),0,((AR1002-AS$24)*Stock*(_xlfn.NORM.INV(RAND(),stock_ave,stock_std))+(AR1002-AS$24)*Bonds*(_xlfn.NORM.INV(RAND(),bond_ave,bond_std))+(AR1002-AS$24)*cash*(_xlfn.NORM.INV(RAND(),cash_ave,cash_std))+(AR1002-AS$24)))</f>
        <v/>
      </c>
      <c r="AT1002" s="156">
        <f>IF((AS1002&lt;=0),0,((AS1002-AT$24)*Stock*(_xlfn.NORM.INV(RAND(),stock_ave,stock_std))+(AS1002-AT$24)*Bonds*(_xlfn.NORM.INV(RAND(),bond_ave,bond_std))+(AS1002-AT$24)*cash*(_xlfn.NORM.INV(RAND(),cash_ave,cash_std))+(AS1002-AT$24)))</f>
        <v/>
      </c>
      <c r="AU1002" s="156">
        <f>IF((AT1002&lt;=0),0,((AT1002-AU$24)*Stock*(_xlfn.NORM.INV(RAND(),stock_ave,stock_std))+(AT1002-AU$24)*Bonds*(_xlfn.NORM.INV(RAND(),bond_ave,bond_std))+(AT1002-AU$24)*cash*(_xlfn.NORM.INV(RAND(),cash_ave,cash_std))+(AT1002-AU$24)))</f>
        <v/>
      </c>
      <c r="AV1002" s="156">
        <f>IF((AU1002&lt;=0),0,((AU1002-AV$24)*Stock*(_xlfn.NORM.INV(RAND(),stock_ave,stock_std))+(AU1002-AV$24)*Bonds*(_xlfn.NORM.INV(RAND(),bond_ave,bond_std))+(AU1002-AV$24)*cash*(_xlfn.NORM.INV(RAND(),cash_ave,cash_std))+(AU1002-AV$24)))</f>
        <v/>
      </c>
      <c r="AW1002" s="156">
        <f>IF((AV1002&lt;=0),0,((AV1002-AW$24)*Stock*(_xlfn.NORM.INV(RAND(),stock_ave,stock_std))+(AV1002-AW$24)*Bonds*(_xlfn.NORM.INV(RAND(),bond_ave,bond_std))+(AV1002-AW$24)*cash*(_xlfn.NORM.INV(RAND(),cash_ave,cash_std))+(AV1002-AW$24)))</f>
        <v/>
      </c>
      <c r="AX1002" s="159" t="n"/>
      <c r="AY1002" s="159" t="n"/>
      <c r="AZ1002" s="159" t="n"/>
      <c r="BA1002" s="159" t="n"/>
      <c r="BB1002" s="159" t="n"/>
    </row>
    <row r="1003">
      <c r="C1003" s="147" t="n"/>
      <c r="D1003" s="61">
        <f>+D1002-IF(D$18&gt;74,(D1002/D$25)*$C$10)</f>
        <v/>
      </c>
      <c r="E1003" s="61">
        <f>+E1002-IF(E$18&gt;74,(E1002/E$25)*$C$10)</f>
        <v/>
      </c>
      <c r="F1003" s="61">
        <f>+F1002-IF(F$18&gt;74,(F1002/F$25)*$C$10)</f>
        <v/>
      </c>
      <c r="G1003" s="61">
        <f>+G1002-IF(G$18&gt;74,(G1002/G$25)*$C$10)</f>
        <v/>
      </c>
      <c r="H1003" s="61">
        <f>+H1002-IF(H$18&gt;74,(H1002/H$25)*$C$10)</f>
        <v/>
      </c>
      <c r="I1003" s="61">
        <f>+I1002-IF(I$18&gt;74,(I1002/I$25)*$C$10)</f>
        <v/>
      </c>
      <c r="J1003" s="61">
        <f>+J1002-IF(J$18&gt;74,(J1002/J$25)*$C$10)</f>
        <v/>
      </c>
      <c r="K1003" s="61">
        <f>+K1002-IF(K$18&gt;74,(K1002/K$25)*$C$10)</f>
        <v/>
      </c>
      <c r="L1003" s="61">
        <f>+L1002-IF(L$18&gt;74,(L1002/L$25)*$C$10)</f>
        <v/>
      </c>
      <c r="M1003" s="61">
        <f>+M1002-IF(M$18&gt;74,(M1002/M$25)*$C$10)</f>
        <v/>
      </c>
      <c r="N1003" s="61">
        <f>+N1002-IF(N$18&gt;74,(N1002/N$25)*$C$10)</f>
        <v/>
      </c>
      <c r="O1003" s="61">
        <f>+O1002-IF(O$18&gt;74,(O1002/O$25)*$C$10)</f>
        <v/>
      </c>
      <c r="P1003" s="61">
        <f>+P1002-IF(P$18&gt;74,(P1002/P$25)*$C$10)</f>
        <v/>
      </c>
      <c r="Q1003" s="61">
        <f>+Q1002-IF(Q$18&gt;74,(Q1002/Q$25)*$C$10)</f>
        <v/>
      </c>
      <c r="R1003" s="61">
        <f>+R1002-IF(R$18&gt;74,(R1002/R$25)*$C$10)</f>
        <v/>
      </c>
      <c r="S1003" s="61">
        <f>+S1002-IF(S$18&gt;74,(S1002/S$25)*$C$10)</f>
        <v/>
      </c>
      <c r="T1003" s="61">
        <f>+T1002-IF(T$18&gt;74,(T1002/T$25)*$C$10)</f>
        <v/>
      </c>
      <c r="U1003" s="61">
        <f>+U1002-IF(U$18&gt;74,(U1002/U$25)*$C$10)</f>
        <v/>
      </c>
      <c r="V1003" s="61">
        <f>+V1002-IF(V$18&gt;74,(V1002/V$25)*$C$10)</f>
        <v/>
      </c>
      <c r="W1003" s="61">
        <f>+W1002-IF(W$18&gt;74,(W1002/W$25)*$C$10)</f>
        <v/>
      </c>
      <c r="X1003" s="61">
        <f>+X1002-IF(X$18&gt;74,(X1002/X$25)*$C$10)</f>
        <v/>
      </c>
      <c r="Y1003" s="61">
        <f>+Y1002-IF(Y$18&gt;74,(Y1002/Y$25)*$C$10)</f>
        <v/>
      </c>
      <c r="Z1003" s="61">
        <f>+Z1002-IF(Z$18&gt;74,(Z1002/Z$25)*$C$10)</f>
        <v/>
      </c>
      <c r="AA1003" s="61">
        <f>+AA1002-IF(AA$18&gt;74,(AA1002/AA$25)*$C$10)</f>
        <v/>
      </c>
      <c r="AB1003" s="61">
        <f>+AB1002-IF(AB$18&gt;74,(AB1002/AB$25)*$C$10)</f>
        <v/>
      </c>
      <c r="AC1003" s="61">
        <f>+AC1002-IF(AC$18&gt;74,(AC1002/AC$25)*$C$10)</f>
        <v/>
      </c>
      <c r="AD1003" s="61">
        <f>+AD1002-IF(AD$18&gt;74,(AD1002/AD$25)*$C$10)</f>
        <v/>
      </c>
      <c r="AE1003" s="61">
        <f>+AE1002-IF(AE$18&gt;74,(AE1002/AE$25)*$C$10)</f>
        <v/>
      </c>
      <c r="AF1003" s="61">
        <f>+AF1002-IF(AF$18&gt;74,(AF1002/AF$25)*$C$10)</f>
        <v/>
      </c>
      <c r="AG1003" s="61">
        <f>+AG1002-IF(AG$18&gt;74,(AG1002/AG$25)*$C$10)</f>
        <v/>
      </c>
      <c r="AH1003" s="61">
        <f>+AH1002-IF(AH$18&gt;74,(AH1002/AH$25)*$C$10)</f>
        <v/>
      </c>
      <c r="AI1003" s="61">
        <f>+AI1002-IF(AI$18&gt;74,(AI1002/AI$25)*$C$10)</f>
        <v/>
      </c>
      <c r="AJ1003" s="61">
        <f>+AJ1002-IF(AJ$18&gt;74,(AJ1002/AJ$25)*$C$10)</f>
        <v/>
      </c>
      <c r="AK1003" s="61">
        <f>+AK1002-IF(AK$18&gt;74,(AK1002/AK$25)*$C$10)</f>
        <v/>
      </c>
      <c r="AL1003" s="61">
        <f>+AL1002-IF(AL$18&gt;74,(AL1002/AL$25)*$C$10)</f>
        <v/>
      </c>
      <c r="AM1003" s="61">
        <f>+AM1002-IF(AM$18&gt;74,(AM1002/AM$25)*$C$10)</f>
        <v/>
      </c>
      <c r="AN1003" s="61">
        <f>+AN1002-IF(AN$18&gt;74,(AN1002/AN$25)*$C$10)</f>
        <v/>
      </c>
      <c r="AO1003" s="61">
        <f>+AO1002-IF(AO$18&gt;74,(AO1002/AO$25)*$C$10)</f>
        <v/>
      </c>
      <c r="AP1003" s="61">
        <f>+AP1002-IF(AP$18&gt;74,(AP1002/AP$25)*$C$10)</f>
        <v/>
      </c>
      <c r="AQ1003" s="61">
        <f>+AQ1002-IF(AQ$18&gt;74,(AQ1002/AQ$25)*$C$10)</f>
        <v/>
      </c>
      <c r="AR1003" s="61">
        <f>+AR1002-IF(AR$18&gt;74,(AR1002/AR$25)*$C$10)</f>
        <v/>
      </c>
      <c r="AS1003" s="61">
        <f>+AS1002-IF(AS$18&gt;74,(AS1002/AS$25)*$C$10)</f>
        <v/>
      </c>
      <c r="AT1003" s="61">
        <f>+AT1002-IF(AT$18&gt;74,(AT1002/AT$25)*$C$10)</f>
        <v/>
      </c>
      <c r="AU1003" s="61">
        <f>+AU1002-IF(AU$18&gt;74,(AU1002/AU$25)*$C$10)</f>
        <v/>
      </c>
      <c r="AV1003" s="61">
        <f>+AV1002-IF(AV$18&gt;74,(AV1002/AV$25)*$C$10)</f>
        <v/>
      </c>
      <c r="AW1003" s="61">
        <f>+AW1002-IF(AW$18&gt;74,(AW1002/AW$25)*$C$10)</f>
        <v/>
      </c>
      <c r="AX1003" s="35">
        <f>IF(AW1003&gt;0,1,0)</f>
        <v/>
      </c>
      <c r="AY1003" s="35">
        <f>IF(AL1003&gt;0,1,0)</f>
        <v/>
      </c>
      <c r="AZ1003" s="35">
        <f>IF(AG1003&gt;0,1,0)</f>
        <v/>
      </c>
      <c r="BA1003" s="35">
        <f>IF(AB1003&gt;0,1,0)</f>
        <v/>
      </c>
      <c r="BB1003" s="35">
        <f>IF(W1003&gt;0,1,0)</f>
        <v/>
      </c>
    </row>
    <row r="1004">
      <c r="B1004" s="154" t="inlineStr">
        <is>
          <t>trial 489</t>
        </is>
      </c>
      <c r="C1004" s="155">
        <f>+start-C1001</f>
        <v/>
      </c>
      <c r="D1004" s="156">
        <f>IF((C1004&lt;=0),0,((C1004-D$24)*Stock*(_xlfn.NORM.INV(RAND(),stock_ave,stock_std))+(C1004-D$24)*Bonds*(_xlfn.NORM.INV(RAND(),bond_ave,bond_std))+(C1004-D$24)*cash*(_xlfn.NORM.INV(RAND(),cash_ave,cash_std))+(C1004-D$24)))</f>
        <v/>
      </c>
      <c r="E1004" s="156">
        <f>IF((D1004&lt;=0),0,((D1004-E$24)*Stock*(_xlfn.NORM.INV(RAND(),stock_ave,stock_std))+(D1004-E$24)*Bonds*(_xlfn.NORM.INV(RAND(),bond_ave,bond_std))+(D1004-E$24)*cash*(_xlfn.NORM.INV(RAND(),cash_ave,cash_std))+(D1004-E$24)))</f>
        <v/>
      </c>
      <c r="F1004" s="156">
        <f>IF((E1004&lt;=0),0,((E1004-F$24)*Stock*(_xlfn.NORM.INV(RAND(),stock_ave,stock_std))+(E1004-F$24)*Bonds*(_xlfn.NORM.INV(RAND(),bond_ave,bond_std))+(E1004-F$24)*cash*(_xlfn.NORM.INV(RAND(),cash_ave,cash_std))+(E1004-F$24)))</f>
        <v/>
      </c>
      <c r="G1004" s="156">
        <f>IF((F1004&lt;=0),0,((F1004-G$24)*Stock*(_xlfn.NORM.INV(RAND(),stock_ave,stock_std))+(F1004-G$24)*Bonds*(_xlfn.NORM.INV(RAND(),bond_ave,bond_std))+(F1004-G$24)*cash*(_xlfn.NORM.INV(RAND(),cash_ave,cash_std))+(F1004-G$24)))</f>
        <v/>
      </c>
      <c r="H1004" s="156">
        <f>IF((G1004&lt;=0),0,((G1004-H$24)*Stock*(_xlfn.NORM.INV(RAND(),stock_ave,stock_std))+(G1004-H$24)*Bonds*(_xlfn.NORM.INV(RAND(),bond_ave,bond_std))+(G1004-H$24)*cash*(_xlfn.NORM.INV(RAND(),cash_ave,cash_std))+(G1004-H$24)))</f>
        <v/>
      </c>
      <c r="I1004" s="156">
        <f>IF((H1004&lt;=0),0,((H1004-I$24)*Stock*(_xlfn.NORM.INV(RAND(),stock_ave,stock_std))+(H1004-I$24)*Bonds*(_xlfn.NORM.INV(RAND(),bond_ave,bond_std))+(H1004-I$24)*cash*(_xlfn.NORM.INV(RAND(),cash_ave,cash_std))+(H1004-I$24)))</f>
        <v/>
      </c>
      <c r="J1004" s="156">
        <f>IF((I1004&lt;=0),0,((I1004-J$24)*Stock*(_xlfn.NORM.INV(RAND(),stock_ave,stock_std))+(I1004-J$24)*Bonds*(_xlfn.NORM.INV(RAND(),bond_ave,bond_std))+(I1004-J$24)*cash*(_xlfn.NORM.INV(RAND(),cash_ave,cash_std))+(I1004-J$24)))</f>
        <v/>
      </c>
      <c r="K1004" s="156">
        <f>IF((J1004&lt;=0),0,((J1004-K$24)*Stock*(_xlfn.NORM.INV(RAND(),stock_ave,stock_std))+(J1004-K$24)*Bonds*(_xlfn.NORM.INV(RAND(),bond_ave,bond_std))+(J1004-K$24)*cash*(_xlfn.NORM.INV(RAND(),cash_ave,cash_std))+(J1004-K$24)))</f>
        <v/>
      </c>
      <c r="L1004" s="156">
        <f>IF((K1004&lt;=0),0,((K1004-L$24)*Stock*(_xlfn.NORM.INV(RAND(),stock_ave,stock_std))+(K1004-L$24)*Bonds*(_xlfn.NORM.INV(RAND(),bond_ave,bond_std))+(K1004-L$24)*cash*(_xlfn.NORM.INV(RAND(),cash_ave,cash_std))+(K1004-L$24)))</f>
        <v/>
      </c>
      <c r="M1004" s="156">
        <f>IF((L1004&lt;=0),0,((L1004-M$24)*Stock*(_xlfn.NORM.INV(RAND(),stock_ave,stock_std))+(L1004-M$24)*Bonds*(_xlfn.NORM.INV(RAND(),bond_ave,bond_std))+(L1004-M$24)*cash*(_xlfn.NORM.INV(RAND(),cash_ave,cash_std))+(L1004-M$24)))</f>
        <v/>
      </c>
      <c r="N1004" s="156">
        <f>IF((M1004&lt;=0),0,((M1004-N$24)*Stock*(_xlfn.NORM.INV(RAND(),stock_ave,stock_std))+(M1004-N$24)*Bonds*(_xlfn.NORM.INV(RAND(),bond_ave,bond_std))+(M1004-N$24)*cash*(_xlfn.NORM.INV(RAND(),cash_ave,cash_std))+(M1004-N$24)))</f>
        <v/>
      </c>
      <c r="O1004" s="156">
        <f>IF((N1004&lt;=0),0,((N1004-O$24)*Stock*(_xlfn.NORM.INV(RAND(),stock_ave,stock_std))+(N1004-O$24)*Bonds*(_xlfn.NORM.INV(RAND(),bond_ave,bond_std))+(N1004-O$24)*cash*(_xlfn.NORM.INV(RAND(),cash_ave,cash_std))+(N1004-O$24)))</f>
        <v/>
      </c>
      <c r="P1004" s="156">
        <f>IF((O1004&lt;=0),0,((O1004-P$24)*Stock*(_xlfn.NORM.INV(RAND(),stock_ave,stock_std))+(O1004-P$24)*Bonds*(_xlfn.NORM.INV(RAND(),bond_ave,bond_std))+(O1004-P$24)*cash*(_xlfn.NORM.INV(RAND(),cash_ave,cash_std))+(O1004-P$24)))</f>
        <v/>
      </c>
      <c r="Q1004" s="156">
        <f>IF((P1004&lt;=0),0,((P1004-Q$24)*Stock*(_xlfn.NORM.INV(RAND(),stock_ave,stock_std))+(P1004-Q$24)*Bonds*(_xlfn.NORM.INV(RAND(),bond_ave,bond_std))+(P1004-Q$24)*cash*(_xlfn.NORM.INV(RAND(),cash_ave,cash_std))+(P1004-Q$24)))</f>
        <v/>
      </c>
      <c r="R1004" s="156">
        <f>IF((Q1004&lt;=0),0,((Q1004-R$24)*Stock*(_xlfn.NORM.INV(RAND(),stock_ave,stock_std))+(Q1004-R$24)*Bonds*(_xlfn.NORM.INV(RAND(),bond_ave,bond_std))+(Q1004-R$24)*cash*(_xlfn.NORM.INV(RAND(),cash_ave,cash_std))+(Q1004-R$24)))</f>
        <v/>
      </c>
      <c r="S1004" s="156">
        <f>IF((R1004&lt;=0),0,((R1004-S$24)*Stock*(_xlfn.NORM.INV(RAND(),stock_ave,stock_std))+(R1004-S$24)*Bonds*(_xlfn.NORM.INV(RAND(),bond_ave,bond_std))+(R1004-S$24)*cash*(_xlfn.NORM.INV(RAND(),cash_ave,cash_std))+(R1004-S$24)))</f>
        <v/>
      </c>
      <c r="T1004" s="156">
        <f>IF((S1004&lt;=0),0,((S1004-T$24)*Stock*(_xlfn.NORM.INV(RAND(),stock_ave,stock_std))+(S1004-T$24)*Bonds*(_xlfn.NORM.INV(RAND(),bond_ave,bond_std))+(S1004-T$24)*cash*(_xlfn.NORM.INV(RAND(),cash_ave,cash_std))+(S1004-T$24)))</f>
        <v/>
      </c>
      <c r="U1004" s="156">
        <f>IF((T1004&lt;=0),0,((T1004-U$24)*Stock*(_xlfn.NORM.INV(RAND(),stock_ave,stock_std))+(T1004-U$24)*Bonds*(_xlfn.NORM.INV(RAND(),bond_ave,bond_std))+(T1004-U$24)*cash*(_xlfn.NORM.INV(RAND(),cash_ave,cash_std))+(T1004-U$24)))</f>
        <v/>
      </c>
      <c r="V1004" s="156">
        <f>IF((U1004&lt;=0),0,((U1004-V$24)*Stock*(_xlfn.NORM.INV(RAND(),stock_ave,stock_std))+(U1004-V$24)*Bonds*(_xlfn.NORM.INV(RAND(),bond_ave,bond_std))+(U1004-V$24)*cash*(_xlfn.NORM.INV(RAND(),cash_ave,cash_std))+(U1004-V$24)))</f>
        <v/>
      </c>
      <c r="W1004" s="156">
        <f>IF((V1004&lt;=0),0,((V1004-W$24)*Stock*(_xlfn.NORM.INV(RAND(),stock_ave,stock_std))+(V1004-W$24)*Bonds*(_xlfn.NORM.INV(RAND(),bond_ave,bond_std))+(V1004-W$24)*cash*(_xlfn.NORM.INV(RAND(),cash_ave,cash_std))+(V1004-W$24)))</f>
        <v/>
      </c>
      <c r="X1004" s="156">
        <f>IF((W1004&lt;=0),0,((W1004-X$24)*Stock*(_xlfn.NORM.INV(RAND(),stock_ave,stock_std))+(W1004-X$24)*Bonds*(_xlfn.NORM.INV(RAND(),bond_ave,bond_std))+(W1004-X$24)*cash*(_xlfn.NORM.INV(RAND(),cash_ave,cash_std))+(W1004-X$24)))</f>
        <v/>
      </c>
      <c r="Y1004" s="156">
        <f>IF((X1004&lt;=0),0,((X1004-Y$24)*Stock*(_xlfn.NORM.INV(RAND(),stock_ave,stock_std))+(X1004-Y$24)*Bonds*(_xlfn.NORM.INV(RAND(),bond_ave,bond_std))+(X1004-Y$24)*cash*(_xlfn.NORM.INV(RAND(),cash_ave,cash_std))+(X1004-Y$24)))</f>
        <v/>
      </c>
      <c r="Z1004" s="156">
        <f>IF((Y1004&lt;=0),0,((Y1004-Z$24)*Stock*(_xlfn.NORM.INV(RAND(),stock_ave,stock_std))+(Y1004-Z$24)*Bonds*(_xlfn.NORM.INV(RAND(),bond_ave,bond_std))+(Y1004-Z$24)*cash*(_xlfn.NORM.INV(RAND(),cash_ave,cash_std))+(Y1004-Z$24)))</f>
        <v/>
      </c>
      <c r="AA1004" s="156">
        <f>IF((Z1004&lt;=0),0,((Z1004-AA$24)*Stock*(_xlfn.NORM.INV(RAND(),stock_ave,stock_std))+(Z1004-AA$24)*Bonds*(_xlfn.NORM.INV(RAND(),bond_ave,bond_std))+(Z1004-AA$24)*cash*(_xlfn.NORM.INV(RAND(),cash_ave,cash_std))+(Z1004-AA$24)))</f>
        <v/>
      </c>
      <c r="AB1004" s="156">
        <f>IF((AA1004&lt;=0),0,((AA1004-AB$24)*Stock*(_xlfn.NORM.INV(RAND(),stock_ave,stock_std))+(AA1004-AB$24)*Bonds*(_xlfn.NORM.INV(RAND(),bond_ave,bond_std))+(AA1004-AB$24)*cash*(_xlfn.NORM.INV(RAND(),cash_ave,cash_std))+(AA1004-AB$24)))</f>
        <v/>
      </c>
      <c r="AC1004" s="156">
        <f>IF((AB1004&lt;=0),0,((AB1004-AC$24)*Stock*(_xlfn.NORM.INV(RAND(),stock_ave,stock_std))+(AB1004-AC$24)*Bonds*(_xlfn.NORM.INV(RAND(),bond_ave,bond_std))+(AB1004-AC$24)*cash*(_xlfn.NORM.INV(RAND(),cash_ave,cash_std))+(AB1004-AC$24)))</f>
        <v/>
      </c>
      <c r="AD1004" s="156">
        <f>IF((AC1004&lt;=0),0,((AC1004-AD$24)*Stock*(_xlfn.NORM.INV(RAND(),stock_ave,stock_std))+(AC1004-AD$24)*Bonds*(_xlfn.NORM.INV(RAND(),bond_ave,bond_std))+(AC1004-AD$24)*cash*(_xlfn.NORM.INV(RAND(),cash_ave,cash_std))+(AC1004-AD$24)))</f>
        <v/>
      </c>
      <c r="AE1004" s="156">
        <f>IF((AD1004&lt;=0),0,((AD1004-AE$24)*Stock*(_xlfn.NORM.INV(RAND(),stock_ave,stock_std))+(AD1004-AE$24)*Bonds*(_xlfn.NORM.INV(RAND(),bond_ave,bond_std))+(AD1004-AE$24)*cash*(_xlfn.NORM.INV(RAND(),cash_ave,cash_std))+(AD1004-AE$24)))</f>
        <v/>
      </c>
      <c r="AF1004" s="156">
        <f>IF((AE1004&lt;=0),0,((AE1004-AF$24)*Stock*(_xlfn.NORM.INV(RAND(),stock_ave,stock_std))+(AE1004-AF$24)*Bonds*(_xlfn.NORM.INV(RAND(),bond_ave,bond_std))+(AE1004-AF$24)*cash*(_xlfn.NORM.INV(RAND(),cash_ave,cash_std))+(AE1004-AF$24)))</f>
        <v/>
      </c>
      <c r="AG1004" s="156">
        <f>IF((AF1004&lt;=0),0,((AF1004-AG$24)*Stock*(_xlfn.NORM.INV(RAND(),stock_ave,stock_std))+(AF1004-AG$24)*Bonds*(_xlfn.NORM.INV(RAND(),bond_ave,bond_std))+(AF1004-AG$24)*cash*(_xlfn.NORM.INV(RAND(),cash_ave,cash_std))+(AF1004-AG$24)))</f>
        <v/>
      </c>
      <c r="AH1004" s="156">
        <f>IF((AG1004&lt;=0),0,((AG1004-AH$24)*Stock*(_xlfn.NORM.INV(RAND(),stock_ave,stock_std))+(AG1004-AH$24)*Bonds*(_xlfn.NORM.INV(RAND(),bond_ave,bond_std))+(AG1004-AH$24)*cash*(_xlfn.NORM.INV(RAND(),cash_ave,cash_std))+(AG1004-AH$24)))</f>
        <v/>
      </c>
      <c r="AI1004" s="156">
        <f>IF((AH1004&lt;=0),0,((AH1004-AI$24)*Stock*(_xlfn.NORM.INV(RAND(),stock_ave,stock_std))+(AH1004-AI$24)*Bonds*(_xlfn.NORM.INV(RAND(),bond_ave,bond_std))+(AH1004-AI$24)*cash*(_xlfn.NORM.INV(RAND(),cash_ave,cash_std))+(AH1004-AI$24)))</f>
        <v/>
      </c>
      <c r="AJ1004" s="156">
        <f>IF((AI1004&lt;=0),0,((AI1004-AJ$24)*Stock*(_xlfn.NORM.INV(RAND(),stock_ave,stock_std))+(AI1004-AJ$24)*Bonds*(_xlfn.NORM.INV(RAND(),bond_ave,bond_std))+(AI1004-AJ$24)*cash*(_xlfn.NORM.INV(RAND(),cash_ave,cash_std))+(AI1004-AJ$24)))</f>
        <v/>
      </c>
      <c r="AK1004" s="156">
        <f>IF((AJ1004&lt;=0),0,((AJ1004-AK$24)*Stock*(_xlfn.NORM.INV(RAND(),stock_ave,stock_std))+(AJ1004-AK$24)*Bonds*(_xlfn.NORM.INV(RAND(),bond_ave,bond_std))+(AJ1004-AK$24)*cash*(_xlfn.NORM.INV(RAND(),cash_ave,cash_std))+(AJ1004-AK$24)))</f>
        <v/>
      </c>
      <c r="AL1004" s="156">
        <f>IF((AK1004&lt;=0),0,((AK1004-AL$24)*Stock*(_xlfn.NORM.INV(RAND(),stock_ave,stock_std))+(AK1004-AL$24)*Bonds*(_xlfn.NORM.INV(RAND(),bond_ave,bond_std))+(AK1004-AL$24)*cash*(_xlfn.NORM.INV(RAND(),cash_ave,cash_std))+(AK1004-AL$24)))</f>
        <v/>
      </c>
      <c r="AM1004" s="156">
        <f>IF((AL1004&lt;=0),0,((AL1004-AM$24)*Stock*(_xlfn.NORM.INV(RAND(),stock_ave,stock_std))+(AL1004-AM$24)*Bonds*(_xlfn.NORM.INV(RAND(),bond_ave,bond_std))+(AL1004-AM$24)*cash*(_xlfn.NORM.INV(RAND(),cash_ave,cash_std))+(AL1004-AM$24)))</f>
        <v/>
      </c>
      <c r="AN1004" s="156">
        <f>IF((AM1004&lt;=0),0,((AM1004-AN$24)*Stock*(_xlfn.NORM.INV(RAND(),stock_ave,stock_std))+(AM1004-AN$24)*Bonds*(_xlfn.NORM.INV(RAND(),bond_ave,bond_std))+(AM1004-AN$24)*cash*(_xlfn.NORM.INV(RAND(),cash_ave,cash_std))+(AM1004-AN$24)))</f>
        <v/>
      </c>
      <c r="AO1004" s="156">
        <f>IF((AN1004&lt;=0),0,((AN1004-AO$24)*Stock*(_xlfn.NORM.INV(RAND(),stock_ave,stock_std))+(AN1004-AO$24)*Bonds*(_xlfn.NORM.INV(RAND(),bond_ave,bond_std))+(AN1004-AO$24)*cash*(_xlfn.NORM.INV(RAND(),cash_ave,cash_std))+(AN1004-AO$24)))</f>
        <v/>
      </c>
      <c r="AP1004" s="156">
        <f>IF((AO1004&lt;=0),0,((AO1004-AP$24)*Stock*(_xlfn.NORM.INV(RAND(),stock_ave,stock_std))+(AO1004-AP$24)*Bonds*(_xlfn.NORM.INV(RAND(),bond_ave,bond_std))+(AO1004-AP$24)*cash*(_xlfn.NORM.INV(RAND(),cash_ave,cash_std))+(AO1004-AP$24)))</f>
        <v/>
      </c>
      <c r="AQ1004" s="156">
        <f>IF((AP1004&lt;=0),0,((AP1004-AQ$24)*Stock*(_xlfn.NORM.INV(RAND(),stock_ave,stock_std))+(AP1004-AQ$24)*Bonds*(_xlfn.NORM.INV(RAND(),bond_ave,bond_std))+(AP1004-AQ$24)*cash*(_xlfn.NORM.INV(RAND(),cash_ave,cash_std))+(AP1004-AQ$24)))</f>
        <v/>
      </c>
      <c r="AR1004" s="156">
        <f>IF((AQ1004&lt;=0),0,((AQ1004-AR$24)*Stock*(_xlfn.NORM.INV(RAND(),stock_ave,stock_std))+(AQ1004-AR$24)*Bonds*(_xlfn.NORM.INV(RAND(),bond_ave,bond_std))+(AQ1004-AR$24)*cash*(_xlfn.NORM.INV(RAND(),cash_ave,cash_std))+(AQ1004-AR$24)))</f>
        <v/>
      </c>
      <c r="AS1004" s="156">
        <f>IF((AR1004&lt;=0),0,((AR1004-AS$24)*Stock*(_xlfn.NORM.INV(RAND(),stock_ave,stock_std))+(AR1004-AS$24)*Bonds*(_xlfn.NORM.INV(RAND(),bond_ave,bond_std))+(AR1004-AS$24)*cash*(_xlfn.NORM.INV(RAND(),cash_ave,cash_std))+(AR1004-AS$24)))</f>
        <v/>
      </c>
      <c r="AT1004" s="156">
        <f>IF((AS1004&lt;=0),0,((AS1004-AT$24)*Stock*(_xlfn.NORM.INV(RAND(),stock_ave,stock_std))+(AS1004-AT$24)*Bonds*(_xlfn.NORM.INV(RAND(),bond_ave,bond_std))+(AS1004-AT$24)*cash*(_xlfn.NORM.INV(RAND(),cash_ave,cash_std))+(AS1004-AT$24)))</f>
        <v/>
      </c>
      <c r="AU1004" s="156">
        <f>IF((AT1004&lt;=0),0,((AT1004-AU$24)*Stock*(_xlfn.NORM.INV(RAND(),stock_ave,stock_std))+(AT1004-AU$24)*Bonds*(_xlfn.NORM.INV(RAND(),bond_ave,bond_std))+(AT1004-AU$24)*cash*(_xlfn.NORM.INV(RAND(),cash_ave,cash_std))+(AT1004-AU$24)))</f>
        <v/>
      </c>
      <c r="AV1004" s="156">
        <f>IF((AU1004&lt;=0),0,((AU1004-AV$24)*Stock*(_xlfn.NORM.INV(RAND(),stock_ave,stock_std))+(AU1004-AV$24)*Bonds*(_xlfn.NORM.INV(RAND(),bond_ave,bond_std))+(AU1004-AV$24)*cash*(_xlfn.NORM.INV(RAND(),cash_ave,cash_std))+(AU1004-AV$24)))</f>
        <v/>
      </c>
      <c r="AW1004" s="156">
        <f>IF((AV1004&lt;=0),0,((AV1004-AW$24)*Stock*(_xlfn.NORM.INV(RAND(),stock_ave,stock_std))+(AV1004-AW$24)*Bonds*(_xlfn.NORM.INV(RAND(),bond_ave,bond_std))+(AV1004-AW$24)*cash*(_xlfn.NORM.INV(RAND(),cash_ave,cash_std))+(AV1004-AW$24)))</f>
        <v/>
      </c>
      <c r="AX1004" s="159" t="n"/>
      <c r="AY1004" s="159" t="n"/>
      <c r="AZ1004" s="159" t="n"/>
      <c r="BA1004" s="159" t="n"/>
      <c r="BB1004" s="159" t="n"/>
    </row>
    <row r="1005">
      <c r="C1005" s="147" t="n"/>
      <c r="D1005" s="61">
        <f>+D1004-IF(D$18&gt;74,(D1004/D$25)*$C$10)</f>
        <v/>
      </c>
      <c r="E1005" s="61">
        <f>+E1004-IF(E$18&gt;74,(E1004/E$25)*$C$10)</f>
        <v/>
      </c>
      <c r="F1005" s="61">
        <f>+F1004-IF(F$18&gt;74,(F1004/F$25)*$C$10)</f>
        <v/>
      </c>
      <c r="G1005" s="61">
        <f>+G1004-IF(G$18&gt;74,(G1004/G$25)*$C$10)</f>
        <v/>
      </c>
      <c r="H1005" s="61">
        <f>+H1004-IF(H$18&gt;74,(H1004/H$25)*$C$10)</f>
        <v/>
      </c>
      <c r="I1005" s="61">
        <f>+I1004-IF(I$18&gt;74,(I1004/I$25)*$C$10)</f>
        <v/>
      </c>
      <c r="J1005" s="61">
        <f>+J1004-IF(J$18&gt;74,(J1004/J$25)*$C$10)</f>
        <v/>
      </c>
      <c r="K1005" s="61">
        <f>+K1004-IF(K$18&gt;74,(K1004/K$25)*$C$10)</f>
        <v/>
      </c>
      <c r="L1005" s="61">
        <f>+L1004-IF(L$18&gt;74,(L1004/L$25)*$C$10)</f>
        <v/>
      </c>
      <c r="M1005" s="61">
        <f>+M1004-IF(M$18&gt;74,(M1004/M$25)*$C$10)</f>
        <v/>
      </c>
      <c r="N1005" s="61">
        <f>+N1004-IF(N$18&gt;74,(N1004/N$25)*$C$10)</f>
        <v/>
      </c>
      <c r="O1005" s="61">
        <f>+O1004-IF(O$18&gt;74,(O1004/O$25)*$C$10)</f>
        <v/>
      </c>
      <c r="P1005" s="61">
        <f>+P1004-IF(P$18&gt;74,(P1004/P$25)*$C$10)</f>
        <v/>
      </c>
      <c r="Q1005" s="61">
        <f>+Q1004-IF(Q$18&gt;74,(Q1004/Q$25)*$C$10)</f>
        <v/>
      </c>
      <c r="R1005" s="61">
        <f>+R1004-IF(R$18&gt;74,(R1004/R$25)*$C$10)</f>
        <v/>
      </c>
      <c r="S1005" s="61">
        <f>+S1004-IF(S$18&gt;74,(S1004/S$25)*$C$10)</f>
        <v/>
      </c>
      <c r="T1005" s="61">
        <f>+T1004-IF(T$18&gt;74,(T1004/T$25)*$C$10)</f>
        <v/>
      </c>
      <c r="U1005" s="61">
        <f>+U1004-IF(U$18&gt;74,(U1004/U$25)*$C$10)</f>
        <v/>
      </c>
      <c r="V1005" s="61">
        <f>+V1004-IF(V$18&gt;74,(V1004/V$25)*$C$10)</f>
        <v/>
      </c>
      <c r="W1005" s="61">
        <f>+W1004-IF(W$18&gt;74,(W1004/W$25)*$C$10)</f>
        <v/>
      </c>
      <c r="X1005" s="61">
        <f>+X1004-IF(X$18&gt;74,(X1004/X$25)*$C$10)</f>
        <v/>
      </c>
      <c r="Y1005" s="61">
        <f>+Y1004-IF(Y$18&gt;74,(Y1004/Y$25)*$C$10)</f>
        <v/>
      </c>
      <c r="Z1005" s="61">
        <f>+Z1004-IF(Z$18&gt;74,(Z1004/Z$25)*$C$10)</f>
        <v/>
      </c>
      <c r="AA1005" s="61">
        <f>+AA1004-IF(AA$18&gt;74,(AA1004/AA$25)*$C$10)</f>
        <v/>
      </c>
      <c r="AB1005" s="61">
        <f>+AB1004-IF(AB$18&gt;74,(AB1004/AB$25)*$C$10)</f>
        <v/>
      </c>
      <c r="AC1005" s="61">
        <f>+AC1004-IF(AC$18&gt;74,(AC1004/AC$25)*$C$10)</f>
        <v/>
      </c>
      <c r="AD1005" s="61">
        <f>+AD1004-IF(AD$18&gt;74,(AD1004/AD$25)*$C$10)</f>
        <v/>
      </c>
      <c r="AE1005" s="61">
        <f>+AE1004-IF(AE$18&gt;74,(AE1004/AE$25)*$C$10)</f>
        <v/>
      </c>
      <c r="AF1005" s="61">
        <f>+AF1004-IF(AF$18&gt;74,(AF1004/AF$25)*$C$10)</f>
        <v/>
      </c>
      <c r="AG1005" s="61">
        <f>+AG1004-IF(AG$18&gt;74,(AG1004/AG$25)*$C$10)</f>
        <v/>
      </c>
      <c r="AH1005" s="61">
        <f>+AH1004-IF(AH$18&gt;74,(AH1004/AH$25)*$C$10)</f>
        <v/>
      </c>
      <c r="AI1005" s="61">
        <f>+AI1004-IF(AI$18&gt;74,(AI1004/AI$25)*$C$10)</f>
        <v/>
      </c>
      <c r="AJ1005" s="61">
        <f>+AJ1004-IF(AJ$18&gt;74,(AJ1004/AJ$25)*$C$10)</f>
        <v/>
      </c>
      <c r="AK1005" s="61">
        <f>+AK1004-IF(AK$18&gt;74,(AK1004/AK$25)*$C$10)</f>
        <v/>
      </c>
      <c r="AL1005" s="61">
        <f>+AL1004-IF(AL$18&gt;74,(AL1004/AL$25)*$C$10)</f>
        <v/>
      </c>
      <c r="AM1005" s="61">
        <f>+AM1004-IF(AM$18&gt;74,(AM1004/AM$25)*$C$10)</f>
        <v/>
      </c>
      <c r="AN1005" s="61">
        <f>+AN1004-IF(AN$18&gt;74,(AN1004/AN$25)*$C$10)</f>
        <v/>
      </c>
      <c r="AO1005" s="61">
        <f>+AO1004-IF(AO$18&gt;74,(AO1004/AO$25)*$C$10)</f>
        <v/>
      </c>
      <c r="AP1005" s="61">
        <f>+AP1004-IF(AP$18&gt;74,(AP1004/AP$25)*$C$10)</f>
        <v/>
      </c>
      <c r="AQ1005" s="61">
        <f>+AQ1004-IF(AQ$18&gt;74,(AQ1004/AQ$25)*$C$10)</f>
        <v/>
      </c>
      <c r="AR1005" s="61">
        <f>+AR1004-IF(AR$18&gt;74,(AR1004/AR$25)*$C$10)</f>
        <v/>
      </c>
      <c r="AS1005" s="61">
        <f>+AS1004-IF(AS$18&gt;74,(AS1004/AS$25)*$C$10)</f>
        <v/>
      </c>
      <c r="AT1005" s="61">
        <f>+AT1004-IF(AT$18&gt;74,(AT1004/AT$25)*$C$10)</f>
        <v/>
      </c>
      <c r="AU1005" s="61">
        <f>+AU1004-IF(AU$18&gt;74,(AU1004/AU$25)*$C$10)</f>
        <v/>
      </c>
      <c r="AV1005" s="61">
        <f>+AV1004-IF(AV$18&gt;74,(AV1004/AV$25)*$C$10)</f>
        <v/>
      </c>
      <c r="AW1005" s="61">
        <f>+AW1004-IF(AW$18&gt;74,(AW1004/AW$25)*$C$10)</f>
        <v/>
      </c>
      <c r="AX1005" s="35">
        <f>IF(AW1005&gt;0,1,0)</f>
        <v/>
      </c>
      <c r="AY1005" s="35">
        <f>IF(AL1005&gt;0,1,0)</f>
        <v/>
      </c>
      <c r="AZ1005" s="35">
        <f>IF(AG1005&gt;0,1,0)</f>
        <v/>
      </c>
      <c r="BA1005" s="35">
        <f>IF(AB1005&gt;0,1,0)</f>
        <v/>
      </c>
      <c r="BB1005" s="35">
        <f>IF(W1005&gt;0,1,0)</f>
        <v/>
      </c>
    </row>
    <row r="1006">
      <c r="B1006" s="154" t="inlineStr">
        <is>
          <t>trial 490</t>
        </is>
      </c>
      <c r="C1006" s="155">
        <f>+start-C1003</f>
        <v/>
      </c>
      <c r="D1006" s="156">
        <f>IF((C1006&lt;=0),0,((C1006-D$24)*Stock*(_xlfn.NORM.INV(RAND(),stock_ave,stock_std))+(C1006-D$24)*Bonds*(_xlfn.NORM.INV(RAND(),bond_ave,bond_std))+(C1006-D$24)*cash*(_xlfn.NORM.INV(RAND(),cash_ave,cash_std))+(C1006-D$24)))</f>
        <v/>
      </c>
      <c r="E1006" s="156">
        <f>IF((D1006&lt;=0),0,((D1006-E$24)*Stock*(_xlfn.NORM.INV(RAND(),stock_ave,stock_std))+(D1006-E$24)*Bonds*(_xlfn.NORM.INV(RAND(),bond_ave,bond_std))+(D1006-E$24)*cash*(_xlfn.NORM.INV(RAND(),cash_ave,cash_std))+(D1006-E$24)))</f>
        <v/>
      </c>
      <c r="F1006" s="156">
        <f>IF((E1006&lt;=0),0,((E1006-F$24)*Stock*(_xlfn.NORM.INV(RAND(),stock_ave,stock_std))+(E1006-F$24)*Bonds*(_xlfn.NORM.INV(RAND(),bond_ave,bond_std))+(E1006-F$24)*cash*(_xlfn.NORM.INV(RAND(),cash_ave,cash_std))+(E1006-F$24)))</f>
        <v/>
      </c>
      <c r="G1006" s="156">
        <f>IF((F1006&lt;=0),0,((F1006-G$24)*Stock*(_xlfn.NORM.INV(RAND(),stock_ave,stock_std))+(F1006-G$24)*Bonds*(_xlfn.NORM.INV(RAND(),bond_ave,bond_std))+(F1006-G$24)*cash*(_xlfn.NORM.INV(RAND(),cash_ave,cash_std))+(F1006-G$24)))</f>
        <v/>
      </c>
      <c r="H1006" s="156">
        <f>IF((G1006&lt;=0),0,((G1006-H$24)*Stock*(_xlfn.NORM.INV(RAND(),stock_ave,stock_std))+(G1006-H$24)*Bonds*(_xlfn.NORM.INV(RAND(),bond_ave,bond_std))+(G1006-H$24)*cash*(_xlfn.NORM.INV(RAND(),cash_ave,cash_std))+(G1006-H$24)))</f>
        <v/>
      </c>
      <c r="I1006" s="156">
        <f>IF((H1006&lt;=0),0,((H1006-I$24)*Stock*(_xlfn.NORM.INV(RAND(),stock_ave,stock_std))+(H1006-I$24)*Bonds*(_xlfn.NORM.INV(RAND(),bond_ave,bond_std))+(H1006-I$24)*cash*(_xlfn.NORM.INV(RAND(),cash_ave,cash_std))+(H1006-I$24)))</f>
        <v/>
      </c>
      <c r="J1006" s="156">
        <f>IF((I1006&lt;=0),0,((I1006-J$24)*Stock*(_xlfn.NORM.INV(RAND(),stock_ave,stock_std))+(I1006-J$24)*Bonds*(_xlfn.NORM.INV(RAND(),bond_ave,bond_std))+(I1006-J$24)*cash*(_xlfn.NORM.INV(RAND(),cash_ave,cash_std))+(I1006-J$24)))</f>
        <v/>
      </c>
      <c r="K1006" s="156">
        <f>IF((J1006&lt;=0),0,((J1006-K$24)*Stock*(_xlfn.NORM.INV(RAND(),stock_ave,stock_std))+(J1006-K$24)*Bonds*(_xlfn.NORM.INV(RAND(),bond_ave,bond_std))+(J1006-K$24)*cash*(_xlfn.NORM.INV(RAND(),cash_ave,cash_std))+(J1006-K$24)))</f>
        <v/>
      </c>
      <c r="L1006" s="156">
        <f>IF((K1006&lt;=0),0,((K1006-L$24)*Stock*(_xlfn.NORM.INV(RAND(),stock_ave,stock_std))+(K1006-L$24)*Bonds*(_xlfn.NORM.INV(RAND(),bond_ave,bond_std))+(K1006-L$24)*cash*(_xlfn.NORM.INV(RAND(),cash_ave,cash_std))+(K1006-L$24)))</f>
        <v/>
      </c>
      <c r="M1006" s="156">
        <f>IF((L1006&lt;=0),0,((L1006-M$24)*Stock*(_xlfn.NORM.INV(RAND(),stock_ave,stock_std))+(L1006-M$24)*Bonds*(_xlfn.NORM.INV(RAND(),bond_ave,bond_std))+(L1006-M$24)*cash*(_xlfn.NORM.INV(RAND(),cash_ave,cash_std))+(L1006-M$24)))</f>
        <v/>
      </c>
      <c r="N1006" s="156">
        <f>IF((M1006&lt;=0),0,((M1006-N$24)*Stock*(_xlfn.NORM.INV(RAND(),stock_ave,stock_std))+(M1006-N$24)*Bonds*(_xlfn.NORM.INV(RAND(),bond_ave,bond_std))+(M1006-N$24)*cash*(_xlfn.NORM.INV(RAND(),cash_ave,cash_std))+(M1006-N$24)))</f>
        <v/>
      </c>
      <c r="O1006" s="156">
        <f>IF((N1006&lt;=0),0,((N1006-O$24)*Stock*(_xlfn.NORM.INV(RAND(),stock_ave,stock_std))+(N1006-O$24)*Bonds*(_xlfn.NORM.INV(RAND(),bond_ave,bond_std))+(N1006-O$24)*cash*(_xlfn.NORM.INV(RAND(),cash_ave,cash_std))+(N1006-O$24)))</f>
        <v/>
      </c>
      <c r="P1006" s="156">
        <f>IF((O1006&lt;=0),0,((O1006-P$24)*Stock*(_xlfn.NORM.INV(RAND(),stock_ave,stock_std))+(O1006-P$24)*Bonds*(_xlfn.NORM.INV(RAND(),bond_ave,bond_std))+(O1006-P$24)*cash*(_xlfn.NORM.INV(RAND(),cash_ave,cash_std))+(O1006-P$24)))</f>
        <v/>
      </c>
      <c r="Q1006" s="156">
        <f>IF((P1006&lt;=0),0,((P1006-Q$24)*Stock*(_xlfn.NORM.INV(RAND(),stock_ave,stock_std))+(P1006-Q$24)*Bonds*(_xlfn.NORM.INV(RAND(),bond_ave,bond_std))+(P1006-Q$24)*cash*(_xlfn.NORM.INV(RAND(),cash_ave,cash_std))+(P1006-Q$24)))</f>
        <v/>
      </c>
      <c r="R1006" s="156">
        <f>IF((Q1006&lt;=0),0,((Q1006-R$24)*Stock*(_xlfn.NORM.INV(RAND(),stock_ave,stock_std))+(Q1006-R$24)*Bonds*(_xlfn.NORM.INV(RAND(),bond_ave,bond_std))+(Q1006-R$24)*cash*(_xlfn.NORM.INV(RAND(),cash_ave,cash_std))+(Q1006-R$24)))</f>
        <v/>
      </c>
      <c r="S1006" s="156">
        <f>IF((R1006&lt;=0),0,((R1006-S$24)*Stock*(_xlfn.NORM.INV(RAND(),stock_ave,stock_std))+(R1006-S$24)*Bonds*(_xlfn.NORM.INV(RAND(),bond_ave,bond_std))+(R1006-S$24)*cash*(_xlfn.NORM.INV(RAND(),cash_ave,cash_std))+(R1006-S$24)))</f>
        <v/>
      </c>
      <c r="T1006" s="156">
        <f>IF((S1006&lt;=0),0,((S1006-T$24)*Stock*(_xlfn.NORM.INV(RAND(),stock_ave,stock_std))+(S1006-T$24)*Bonds*(_xlfn.NORM.INV(RAND(),bond_ave,bond_std))+(S1006-T$24)*cash*(_xlfn.NORM.INV(RAND(),cash_ave,cash_std))+(S1006-T$24)))</f>
        <v/>
      </c>
      <c r="U1006" s="156">
        <f>IF((T1006&lt;=0),0,((T1006-U$24)*Stock*(_xlfn.NORM.INV(RAND(),stock_ave,stock_std))+(T1006-U$24)*Bonds*(_xlfn.NORM.INV(RAND(),bond_ave,bond_std))+(T1006-U$24)*cash*(_xlfn.NORM.INV(RAND(),cash_ave,cash_std))+(T1006-U$24)))</f>
        <v/>
      </c>
      <c r="V1006" s="156">
        <f>IF((U1006&lt;=0),0,((U1006-V$24)*Stock*(_xlfn.NORM.INV(RAND(),stock_ave,stock_std))+(U1006-V$24)*Bonds*(_xlfn.NORM.INV(RAND(),bond_ave,bond_std))+(U1006-V$24)*cash*(_xlfn.NORM.INV(RAND(),cash_ave,cash_std))+(U1006-V$24)))</f>
        <v/>
      </c>
      <c r="W1006" s="156">
        <f>IF((V1006&lt;=0),0,((V1006-W$24)*Stock*(_xlfn.NORM.INV(RAND(),stock_ave,stock_std))+(V1006-W$24)*Bonds*(_xlfn.NORM.INV(RAND(),bond_ave,bond_std))+(V1006-W$24)*cash*(_xlfn.NORM.INV(RAND(),cash_ave,cash_std))+(V1006-W$24)))</f>
        <v/>
      </c>
      <c r="X1006" s="156">
        <f>IF((W1006&lt;=0),0,((W1006-X$24)*Stock*(_xlfn.NORM.INV(RAND(),stock_ave,stock_std))+(W1006-X$24)*Bonds*(_xlfn.NORM.INV(RAND(),bond_ave,bond_std))+(W1006-X$24)*cash*(_xlfn.NORM.INV(RAND(),cash_ave,cash_std))+(W1006-X$24)))</f>
        <v/>
      </c>
      <c r="Y1006" s="156">
        <f>IF((X1006&lt;=0),0,((X1006-Y$24)*Stock*(_xlfn.NORM.INV(RAND(),stock_ave,stock_std))+(X1006-Y$24)*Bonds*(_xlfn.NORM.INV(RAND(),bond_ave,bond_std))+(X1006-Y$24)*cash*(_xlfn.NORM.INV(RAND(),cash_ave,cash_std))+(X1006-Y$24)))</f>
        <v/>
      </c>
      <c r="Z1006" s="156">
        <f>IF((Y1006&lt;=0),0,((Y1006-Z$24)*Stock*(_xlfn.NORM.INV(RAND(),stock_ave,stock_std))+(Y1006-Z$24)*Bonds*(_xlfn.NORM.INV(RAND(),bond_ave,bond_std))+(Y1006-Z$24)*cash*(_xlfn.NORM.INV(RAND(),cash_ave,cash_std))+(Y1006-Z$24)))</f>
        <v/>
      </c>
      <c r="AA1006" s="156">
        <f>IF((Z1006&lt;=0),0,((Z1006-AA$24)*Stock*(_xlfn.NORM.INV(RAND(),stock_ave,stock_std))+(Z1006-AA$24)*Bonds*(_xlfn.NORM.INV(RAND(),bond_ave,bond_std))+(Z1006-AA$24)*cash*(_xlfn.NORM.INV(RAND(),cash_ave,cash_std))+(Z1006-AA$24)))</f>
        <v/>
      </c>
      <c r="AB1006" s="156">
        <f>IF((AA1006&lt;=0),0,((AA1006-AB$24)*Stock*(_xlfn.NORM.INV(RAND(),stock_ave,stock_std))+(AA1006-AB$24)*Bonds*(_xlfn.NORM.INV(RAND(),bond_ave,bond_std))+(AA1006-AB$24)*cash*(_xlfn.NORM.INV(RAND(),cash_ave,cash_std))+(AA1006-AB$24)))</f>
        <v/>
      </c>
      <c r="AC1006" s="156">
        <f>IF((AB1006&lt;=0),0,((AB1006-AC$24)*Stock*(_xlfn.NORM.INV(RAND(),stock_ave,stock_std))+(AB1006-AC$24)*Bonds*(_xlfn.NORM.INV(RAND(),bond_ave,bond_std))+(AB1006-AC$24)*cash*(_xlfn.NORM.INV(RAND(),cash_ave,cash_std))+(AB1006-AC$24)))</f>
        <v/>
      </c>
      <c r="AD1006" s="156">
        <f>IF((AC1006&lt;=0),0,((AC1006-AD$24)*Stock*(_xlfn.NORM.INV(RAND(),stock_ave,stock_std))+(AC1006-AD$24)*Bonds*(_xlfn.NORM.INV(RAND(),bond_ave,bond_std))+(AC1006-AD$24)*cash*(_xlfn.NORM.INV(RAND(),cash_ave,cash_std))+(AC1006-AD$24)))</f>
        <v/>
      </c>
      <c r="AE1006" s="156">
        <f>IF((AD1006&lt;=0),0,((AD1006-AE$24)*Stock*(_xlfn.NORM.INV(RAND(),stock_ave,stock_std))+(AD1006-AE$24)*Bonds*(_xlfn.NORM.INV(RAND(),bond_ave,bond_std))+(AD1006-AE$24)*cash*(_xlfn.NORM.INV(RAND(),cash_ave,cash_std))+(AD1006-AE$24)))</f>
        <v/>
      </c>
      <c r="AF1006" s="156">
        <f>IF((AE1006&lt;=0),0,((AE1006-AF$24)*Stock*(_xlfn.NORM.INV(RAND(),stock_ave,stock_std))+(AE1006-AF$24)*Bonds*(_xlfn.NORM.INV(RAND(),bond_ave,bond_std))+(AE1006-AF$24)*cash*(_xlfn.NORM.INV(RAND(),cash_ave,cash_std))+(AE1006-AF$24)))</f>
        <v/>
      </c>
      <c r="AG1006" s="156">
        <f>IF((AF1006&lt;=0),0,((AF1006-AG$24)*Stock*(_xlfn.NORM.INV(RAND(),stock_ave,stock_std))+(AF1006-AG$24)*Bonds*(_xlfn.NORM.INV(RAND(),bond_ave,bond_std))+(AF1006-AG$24)*cash*(_xlfn.NORM.INV(RAND(),cash_ave,cash_std))+(AF1006-AG$24)))</f>
        <v/>
      </c>
      <c r="AH1006" s="156">
        <f>IF((AG1006&lt;=0),0,((AG1006-AH$24)*Stock*(_xlfn.NORM.INV(RAND(),stock_ave,stock_std))+(AG1006-AH$24)*Bonds*(_xlfn.NORM.INV(RAND(),bond_ave,bond_std))+(AG1006-AH$24)*cash*(_xlfn.NORM.INV(RAND(),cash_ave,cash_std))+(AG1006-AH$24)))</f>
        <v/>
      </c>
      <c r="AI1006" s="156">
        <f>IF((AH1006&lt;=0),0,((AH1006-AI$24)*Stock*(_xlfn.NORM.INV(RAND(),stock_ave,stock_std))+(AH1006-AI$24)*Bonds*(_xlfn.NORM.INV(RAND(),bond_ave,bond_std))+(AH1006-AI$24)*cash*(_xlfn.NORM.INV(RAND(),cash_ave,cash_std))+(AH1006-AI$24)))</f>
        <v/>
      </c>
      <c r="AJ1006" s="156">
        <f>IF((AI1006&lt;=0),0,((AI1006-AJ$24)*Stock*(_xlfn.NORM.INV(RAND(),stock_ave,stock_std))+(AI1006-AJ$24)*Bonds*(_xlfn.NORM.INV(RAND(),bond_ave,bond_std))+(AI1006-AJ$24)*cash*(_xlfn.NORM.INV(RAND(),cash_ave,cash_std))+(AI1006-AJ$24)))</f>
        <v/>
      </c>
      <c r="AK1006" s="156">
        <f>IF((AJ1006&lt;=0),0,((AJ1006-AK$24)*Stock*(_xlfn.NORM.INV(RAND(),stock_ave,stock_std))+(AJ1006-AK$24)*Bonds*(_xlfn.NORM.INV(RAND(),bond_ave,bond_std))+(AJ1006-AK$24)*cash*(_xlfn.NORM.INV(RAND(),cash_ave,cash_std))+(AJ1006-AK$24)))</f>
        <v/>
      </c>
      <c r="AL1006" s="156">
        <f>IF((AK1006&lt;=0),0,((AK1006-AL$24)*Stock*(_xlfn.NORM.INV(RAND(),stock_ave,stock_std))+(AK1006-AL$24)*Bonds*(_xlfn.NORM.INV(RAND(),bond_ave,bond_std))+(AK1006-AL$24)*cash*(_xlfn.NORM.INV(RAND(),cash_ave,cash_std))+(AK1006-AL$24)))</f>
        <v/>
      </c>
      <c r="AM1006" s="156">
        <f>IF((AL1006&lt;=0),0,((AL1006-AM$24)*Stock*(_xlfn.NORM.INV(RAND(),stock_ave,stock_std))+(AL1006-AM$24)*Bonds*(_xlfn.NORM.INV(RAND(),bond_ave,bond_std))+(AL1006-AM$24)*cash*(_xlfn.NORM.INV(RAND(),cash_ave,cash_std))+(AL1006-AM$24)))</f>
        <v/>
      </c>
      <c r="AN1006" s="156">
        <f>IF((AM1006&lt;=0),0,((AM1006-AN$24)*Stock*(_xlfn.NORM.INV(RAND(),stock_ave,stock_std))+(AM1006-AN$24)*Bonds*(_xlfn.NORM.INV(RAND(),bond_ave,bond_std))+(AM1006-AN$24)*cash*(_xlfn.NORM.INV(RAND(),cash_ave,cash_std))+(AM1006-AN$24)))</f>
        <v/>
      </c>
      <c r="AO1006" s="156">
        <f>IF((AN1006&lt;=0),0,((AN1006-AO$24)*Stock*(_xlfn.NORM.INV(RAND(),stock_ave,stock_std))+(AN1006-AO$24)*Bonds*(_xlfn.NORM.INV(RAND(),bond_ave,bond_std))+(AN1006-AO$24)*cash*(_xlfn.NORM.INV(RAND(),cash_ave,cash_std))+(AN1006-AO$24)))</f>
        <v/>
      </c>
      <c r="AP1006" s="156">
        <f>IF((AO1006&lt;=0),0,((AO1006-AP$24)*Stock*(_xlfn.NORM.INV(RAND(),stock_ave,stock_std))+(AO1006-AP$24)*Bonds*(_xlfn.NORM.INV(RAND(),bond_ave,bond_std))+(AO1006-AP$24)*cash*(_xlfn.NORM.INV(RAND(),cash_ave,cash_std))+(AO1006-AP$24)))</f>
        <v/>
      </c>
      <c r="AQ1006" s="156">
        <f>IF((AP1006&lt;=0),0,((AP1006-AQ$24)*Stock*(_xlfn.NORM.INV(RAND(),stock_ave,stock_std))+(AP1006-AQ$24)*Bonds*(_xlfn.NORM.INV(RAND(),bond_ave,bond_std))+(AP1006-AQ$24)*cash*(_xlfn.NORM.INV(RAND(),cash_ave,cash_std))+(AP1006-AQ$24)))</f>
        <v/>
      </c>
      <c r="AR1006" s="156">
        <f>IF((AQ1006&lt;=0),0,((AQ1006-AR$24)*Stock*(_xlfn.NORM.INV(RAND(),stock_ave,stock_std))+(AQ1006-AR$24)*Bonds*(_xlfn.NORM.INV(RAND(),bond_ave,bond_std))+(AQ1006-AR$24)*cash*(_xlfn.NORM.INV(RAND(),cash_ave,cash_std))+(AQ1006-AR$24)))</f>
        <v/>
      </c>
      <c r="AS1006" s="156">
        <f>IF((AR1006&lt;=0),0,((AR1006-AS$24)*Stock*(_xlfn.NORM.INV(RAND(),stock_ave,stock_std))+(AR1006-AS$24)*Bonds*(_xlfn.NORM.INV(RAND(),bond_ave,bond_std))+(AR1006-AS$24)*cash*(_xlfn.NORM.INV(RAND(),cash_ave,cash_std))+(AR1006-AS$24)))</f>
        <v/>
      </c>
      <c r="AT1006" s="156">
        <f>IF((AS1006&lt;=0),0,((AS1006-AT$24)*Stock*(_xlfn.NORM.INV(RAND(),stock_ave,stock_std))+(AS1006-AT$24)*Bonds*(_xlfn.NORM.INV(RAND(),bond_ave,bond_std))+(AS1006-AT$24)*cash*(_xlfn.NORM.INV(RAND(),cash_ave,cash_std))+(AS1006-AT$24)))</f>
        <v/>
      </c>
      <c r="AU1006" s="156">
        <f>IF((AT1006&lt;=0),0,((AT1006-AU$24)*Stock*(_xlfn.NORM.INV(RAND(),stock_ave,stock_std))+(AT1006-AU$24)*Bonds*(_xlfn.NORM.INV(RAND(),bond_ave,bond_std))+(AT1006-AU$24)*cash*(_xlfn.NORM.INV(RAND(),cash_ave,cash_std))+(AT1006-AU$24)))</f>
        <v/>
      </c>
      <c r="AV1006" s="156">
        <f>IF((AU1006&lt;=0),0,((AU1006-AV$24)*Stock*(_xlfn.NORM.INV(RAND(),stock_ave,stock_std))+(AU1006-AV$24)*Bonds*(_xlfn.NORM.INV(RAND(),bond_ave,bond_std))+(AU1006-AV$24)*cash*(_xlfn.NORM.INV(RAND(),cash_ave,cash_std))+(AU1006-AV$24)))</f>
        <v/>
      </c>
      <c r="AW1006" s="156">
        <f>IF((AV1006&lt;=0),0,((AV1006-AW$24)*Stock*(_xlfn.NORM.INV(RAND(),stock_ave,stock_std))+(AV1006-AW$24)*Bonds*(_xlfn.NORM.INV(RAND(),bond_ave,bond_std))+(AV1006-AW$24)*cash*(_xlfn.NORM.INV(RAND(),cash_ave,cash_std))+(AV1006-AW$24)))</f>
        <v/>
      </c>
      <c r="AX1006" s="159" t="n"/>
      <c r="AY1006" s="159" t="n"/>
      <c r="AZ1006" s="159" t="n"/>
      <c r="BA1006" s="159" t="n"/>
      <c r="BB1006" s="159" t="n"/>
    </row>
    <row r="1007">
      <c r="C1007" s="147" t="n"/>
      <c r="D1007" s="61">
        <f>+D1006-IF(D$18&gt;74,(D1006/D$25)*$C$10)</f>
        <v/>
      </c>
      <c r="E1007" s="61">
        <f>+E1006-IF(E$18&gt;74,(E1006/E$25)*$C$10)</f>
        <v/>
      </c>
      <c r="F1007" s="61">
        <f>+F1006-IF(F$18&gt;74,(F1006/F$25)*$C$10)</f>
        <v/>
      </c>
      <c r="G1007" s="61">
        <f>+G1006-IF(G$18&gt;74,(G1006/G$25)*$C$10)</f>
        <v/>
      </c>
      <c r="H1007" s="61">
        <f>+H1006-IF(H$18&gt;74,(H1006/H$25)*$C$10)</f>
        <v/>
      </c>
      <c r="I1007" s="61">
        <f>+I1006-IF(I$18&gt;74,(I1006/I$25)*$C$10)</f>
        <v/>
      </c>
      <c r="J1007" s="61">
        <f>+J1006-IF(J$18&gt;74,(J1006/J$25)*$C$10)</f>
        <v/>
      </c>
      <c r="K1007" s="61">
        <f>+K1006-IF(K$18&gt;74,(K1006/K$25)*$C$10)</f>
        <v/>
      </c>
      <c r="L1007" s="61">
        <f>+L1006-IF(L$18&gt;74,(L1006/L$25)*$C$10)</f>
        <v/>
      </c>
      <c r="M1007" s="61">
        <f>+M1006-IF(M$18&gt;74,(M1006/M$25)*$C$10)</f>
        <v/>
      </c>
      <c r="N1007" s="61">
        <f>+N1006-IF(N$18&gt;74,(N1006/N$25)*$C$10)</f>
        <v/>
      </c>
      <c r="O1007" s="61">
        <f>+O1006-IF(O$18&gt;74,(O1006/O$25)*$C$10)</f>
        <v/>
      </c>
      <c r="P1007" s="61">
        <f>+P1006-IF(P$18&gt;74,(P1006/P$25)*$C$10)</f>
        <v/>
      </c>
      <c r="Q1007" s="61">
        <f>+Q1006-IF(Q$18&gt;74,(Q1006/Q$25)*$C$10)</f>
        <v/>
      </c>
      <c r="R1007" s="61">
        <f>+R1006-IF(R$18&gt;74,(R1006/R$25)*$C$10)</f>
        <v/>
      </c>
      <c r="S1007" s="61">
        <f>+S1006-IF(S$18&gt;74,(S1006/S$25)*$C$10)</f>
        <v/>
      </c>
      <c r="T1007" s="61">
        <f>+T1006-IF(T$18&gt;74,(T1006/T$25)*$C$10)</f>
        <v/>
      </c>
      <c r="U1007" s="61">
        <f>+U1006-IF(U$18&gt;74,(U1006/U$25)*$C$10)</f>
        <v/>
      </c>
      <c r="V1007" s="61">
        <f>+V1006-IF(V$18&gt;74,(V1006/V$25)*$C$10)</f>
        <v/>
      </c>
      <c r="W1007" s="61">
        <f>+W1006-IF(W$18&gt;74,(W1006/W$25)*$C$10)</f>
        <v/>
      </c>
      <c r="X1007" s="61">
        <f>+X1006-IF(X$18&gt;74,(X1006/X$25)*$C$10)</f>
        <v/>
      </c>
      <c r="Y1007" s="61">
        <f>+Y1006-IF(Y$18&gt;74,(Y1006/Y$25)*$C$10)</f>
        <v/>
      </c>
      <c r="Z1007" s="61">
        <f>+Z1006-IF(Z$18&gt;74,(Z1006/Z$25)*$C$10)</f>
        <v/>
      </c>
      <c r="AA1007" s="61">
        <f>+AA1006-IF(AA$18&gt;74,(AA1006/AA$25)*$C$10)</f>
        <v/>
      </c>
      <c r="AB1007" s="61">
        <f>+AB1006-IF(AB$18&gt;74,(AB1006/AB$25)*$C$10)</f>
        <v/>
      </c>
      <c r="AC1007" s="61">
        <f>+AC1006-IF(AC$18&gt;74,(AC1006/AC$25)*$C$10)</f>
        <v/>
      </c>
      <c r="AD1007" s="61">
        <f>+AD1006-IF(AD$18&gt;74,(AD1006/AD$25)*$C$10)</f>
        <v/>
      </c>
      <c r="AE1007" s="61">
        <f>+AE1006-IF(AE$18&gt;74,(AE1006/AE$25)*$C$10)</f>
        <v/>
      </c>
      <c r="AF1007" s="61">
        <f>+AF1006-IF(AF$18&gt;74,(AF1006/AF$25)*$C$10)</f>
        <v/>
      </c>
      <c r="AG1007" s="61">
        <f>+AG1006-IF(AG$18&gt;74,(AG1006/AG$25)*$C$10)</f>
        <v/>
      </c>
      <c r="AH1007" s="61">
        <f>+AH1006-IF(AH$18&gt;74,(AH1006/AH$25)*$C$10)</f>
        <v/>
      </c>
      <c r="AI1007" s="61">
        <f>+AI1006-IF(AI$18&gt;74,(AI1006/AI$25)*$C$10)</f>
        <v/>
      </c>
      <c r="AJ1007" s="61">
        <f>+AJ1006-IF(AJ$18&gt;74,(AJ1006/AJ$25)*$C$10)</f>
        <v/>
      </c>
      <c r="AK1007" s="61">
        <f>+AK1006-IF(AK$18&gt;74,(AK1006/AK$25)*$C$10)</f>
        <v/>
      </c>
      <c r="AL1007" s="61">
        <f>+AL1006-IF(AL$18&gt;74,(AL1006/AL$25)*$C$10)</f>
        <v/>
      </c>
      <c r="AM1007" s="61">
        <f>+AM1006-IF(AM$18&gt;74,(AM1006/AM$25)*$C$10)</f>
        <v/>
      </c>
      <c r="AN1007" s="61">
        <f>+AN1006-IF(AN$18&gt;74,(AN1006/AN$25)*$C$10)</f>
        <v/>
      </c>
      <c r="AO1007" s="61">
        <f>+AO1006-IF(AO$18&gt;74,(AO1006/AO$25)*$C$10)</f>
        <v/>
      </c>
      <c r="AP1007" s="61">
        <f>+AP1006-IF(AP$18&gt;74,(AP1006/AP$25)*$C$10)</f>
        <v/>
      </c>
      <c r="AQ1007" s="61">
        <f>+AQ1006-IF(AQ$18&gt;74,(AQ1006/AQ$25)*$C$10)</f>
        <v/>
      </c>
      <c r="AR1007" s="61">
        <f>+AR1006-IF(AR$18&gt;74,(AR1006/AR$25)*$C$10)</f>
        <v/>
      </c>
      <c r="AS1007" s="61">
        <f>+AS1006-IF(AS$18&gt;74,(AS1006/AS$25)*$C$10)</f>
        <v/>
      </c>
      <c r="AT1007" s="61">
        <f>+AT1006-IF(AT$18&gt;74,(AT1006/AT$25)*$C$10)</f>
        <v/>
      </c>
      <c r="AU1007" s="61">
        <f>+AU1006-IF(AU$18&gt;74,(AU1006/AU$25)*$C$10)</f>
        <v/>
      </c>
      <c r="AV1007" s="61">
        <f>+AV1006-IF(AV$18&gt;74,(AV1006/AV$25)*$C$10)</f>
        <v/>
      </c>
      <c r="AW1007" s="61">
        <f>+AW1006-IF(AW$18&gt;74,(AW1006/AW$25)*$C$10)</f>
        <v/>
      </c>
      <c r="AX1007" s="35">
        <f>IF(AW1007&gt;0,1,0)</f>
        <v/>
      </c>
      <c r="AY1007" s="35">
        <f>IF(AL1007&gt;0,1,0)</f>
        <v/>
      </c>
      <c r="AZ1007" s="35">
        <f>IF(AG1007&gt;0,1,0)</f>
        <v/>
      </c>
      <c r="BA1007" s="35">
        <f>IF(AB1007&gt;0,1,0)</f>
        <v/>
      </c>
      <c r="BB1007" s="35">
        <f>IF(W1007&gt;0,1,0)</f>
        <v/>
      </c>
    </row>
    <row r="1008">
      <c r="B1008" s="154" t="inlineStr">
        <is>
          <t>trial 491</t>
        </is>
      </c>
      <c r="C1008" s="155">
        <f>+start-C1005</f>
        <v/>
      </c>
      <c r="D1008" s="156">
        <f>IF((C1008&lt;=0),0,((C1008-D$24)*Stock*(_xlfn.NORM.INV(RAND(),stock_ave,stock_std))+(C1008-D$24)*Bonds*(_xlfn.NORM.INV(RAND(),bond_ave,bond_std))+(C1008-D$24)*cash*(_xlfn.NORM.INV(RAND(),cash_ave,cash_std))+(C1008-D$24)))</f>
        <v/>
      </c>
      <c r="E1008" s="156">
        <f>IF((D1008&lt;=0),0,((D1008-E$24)*Stock*(_xlfn.NORM.INV(RAND(),stock_ave,stock_std))+(D1008-E$24)*Bonds*(_xlfn.NORM.INV(RAND(),bond_ave,bond_std))+(D1008-E$24)*cash*(_xlfn.NORM.INV(RAND(),cash_ave,cash_std))+(D1008-E$24)))</f>
        <v/>
      </c>
      <c r="F1008" s="156">
        <f>IF((E1008&lt;=0),0,((E1008-F$24)*Stock*(_xlfn.NORM.INV(RAND(),stock_ave,stock_std))+(E1008-F$24)*Bonds*(_xlfn.NORM.INV(RAND(),bond_ave,bond_std))+(E1008-F$24)*cash*(_xlfn.NORM.INV(RAND(),cash_ave,cash_std))+(E1008-F$24)))</f>
        <v/>
      </c>
      <c r="G1008" s="156">
        <f>IF((F1008&lt;=0),0,((F1008-G$24)*Stock*(_xlfn.NORM.INV(RAND(),stock_ave,stock_std))+(F1008-G$24)*Bonds*(_xlfn.NORM.INV(RAND(),bond_ave,bond_std))+(F1008-G$24)*cash*(_xlfn.NORM.INV(RAND(),cash_ave,cash_std))+(F1008-G$24)))</f>
        <v/>
      </c>
      <c r="H1008" s="156">
        <f>IF((G1008&lt;=0),0,((G1008-H$24)*Stock*(_xlfn.NORM.INV(RAND(),stock_ave,stock_std))+(G1008-H$24)*Bonds*(_xlfn.NORM.INV(RAND(),bond_ave,bond_std))+(G1008-H$24)*cash*(_xlfn.NORM.INV(RAND(),cash_ave,cash_std))+(G1008-H$24)))</f>
        <v/>
      </c>
      <c r="I1008" s="156">
        <f>IF((H1008&lt;=0),0,((H1008-I$24)*Stock*(_xlfn.NORM.INV(RAND(),stock_ave,stock_std))+(H1008-I$24)*Bonds*(_xlfn.NORM.INV(RAND(),bond_ave,bond_std))+(H1008-I$24)*cash*(_xlfn.NORM.INV(RAND(),cash_ave,cash_std))+(H1008-I$24)))</f>
        <v/>
      </c>
      <c r="J1008" s="156">
        <f>IF((I1008&lt;=0),0,((I1008-J$24)*Stock*(_xlfn.NORM.INV(RAND(),stock_ave,stock_std))+(I1008-J$24)*Bonds*(_xlfn.NORM.INV(RAND(),bond_ave,bond_std))+(I1008-J$24)*cash*(_xlfn.NORM.INV(RAND(),cash_ave,cash_std))+(I1008-J$24)))</f>
        <v/>
      </c>
      <c r="K1008" s="156">
        <f>IF((J1008&lt;=0),0,((J1008-K$24)*Stock*(_xlfn.NORM.INV(RAND(),stock_ave,stock_std))+(J1008-K$24)*Bonds*(_xlfn.NORM.INV(RAND(),bond_ave,bond_std))+(J1008-K$24)*cash*(_xlfn.NORM.INV(RAND(),cash_ave,cash_std))+(J1008-K$24)))</f>
        <v/>
      </c>
      <c r="L1008" s="156">
        <f>IF((K1008&lt;=0),0,((K1008-L$24)*Stock*(_xlfn.NORM.INV(RAND(),stock_ave,stock_std))+(K1008-L$24)*Bonds*(_xlfn.NORM.INV(RAND(),bond_ave,bond_std))+(K1008-L$24)*cash*(_xlfn.NORM.INV(RAND(),cash_ave,cash_std))+(K1008-L$24)))</f>
        <v/>
      </c>
      <c r="M1008" s="156">
        <f>IF((L1008&lt;=0),0,((L1008-M$24)*Stock*(_xlfn.NORM.INV(RAND(),stock_ave,stock_std))+(L1008-M$24)*Bonds*(_xlfn.NORM.INV(RAND(),bond_ave,bond_std))+(L1008-M$24)*cash*(_xlfn.NORM.INV(RAND(),cash_ave,cash_std))+(L1008-M$24)))</f>
        <v/>
      </c>
      <c r="N1008" s="156">
        <f>IF((M1008&lt;=0),0,((M1008-N$24)*Stock*(_xlfn.NORM.INV(RAND(),stock_ave,stock_std))+(M1008-N$24)*Bonds*(_xlfn.NORM.INV(RAND(),bond_ave,bond_std))+(M1008-N$24)*cash*(_xlfn.NORM.INV(RAND(),cash_ave,cash_std))+(M1008-N$24)))</f>
        <v/>
      </c>
      <c r="O1008" s="156">
        <f>IF((N1008&lt;=0),0,((N1008-O$24)*Stock*(_xlfn.NORM.INV(RAND(),stock_ave,stock_std))+(N1008-O$24)*Bonds*(_xlfn.NORM.INV(RAND(),bond_ave,bond_std))+(N1008-O$24)*cash*(_xlfn.NORM.INV(RAND(),cash_ave,cash_std))+(N1008-O$24)))</f>
        <v/>
      </c>
      <c r="P1008" s="156">
        <f>IF((O1008&lt;=0),0,((O1008-P$24)*Stock*(_xlfn.NORM.INV(RAND(),stock_ave,stock_std))+(O1008-P$24)*Bonds*(_xlfn.NORM.INV(RAND(),bond_ave,bond_std))+(O1008-P$24)*cash*(_xlfn.NORM.INV(RAND(),cash_ave,cash_std))+(O1008-P$24)))</f>
        <v/>
      </c>
      <c r="Q1008" s="156">
        <f>IF((P1008&lt;=0),0,((P1008-Q$24)*Stock*(_xlfn.NORM.INV(RAND(),stock_ave,stock_std))+(P1008-Q$24)*Bonds*(_xlfn.NORM.INV(RAND(),bond_ave,bond_std))+(P1008-Q$24)*cash*(_xlfn.NORM.INV(RAND(),cash_ave,cash_std))+(P1008-Q$24)))</f>
        <v/>
      </c>
      <c r="R1008" s="156">
        <f>IF((Q1008&lt;=0),0,((Q1008-R$24)*Stock*(_xlfn.NORM.INV(RAND(),stock_ave,stock_std))+(Q1008-R$24)*Bonds*(_xlfn.NORM.INV(RAND(),bond_ave,bond_std))+(Q1008-R$24)*cash*(_xlfn.NORM.INV(RAND(),cash_ave,cash_std))+(Q1008-R$24)))</f>
        <v/>
      </c>
      <c r="S1008" s="156">
        <f>IF((R1008&lt;=0),0,((R1008-S$24)*Stock*(_xlfn.NORM.INV(RAND(),stock_ave,stock_std))+(R1008-S$24)*Bonds*(_xlfn.NORM.INV(RAND(),bond_ave,bond_std))+(R1008-S$24)*cash*(_xlfn.NORM.INV(RAND(),cash_ave,cash_std))+(R1008-S$24)))</f>
        <v/>
      </c>
      <c r="T1008" s="156">
        <f>IF((S1008&lt;=0),0,((S1008-T$24)*Stock*(_xlfn.NORM.INV(RAND(),stock_ave,stock_std))+(S1008-T$24)*Bonds*(_xlfn.NORM.INV(RAND(),bond_ave,bond_std))+(S1008-T$24)*cash*(_xlfn.NORM.INV(RAND(),cash_ave,cash_std))+(S1008-T$24)))</f>
        <v/>
      </c>
      <c r="U1008" s="156">
        <f>IF((T1008&lt;=0),0,((T1008-U$24)*Stock*(_xlfn.NORM.INV(RAND(),stock_ave,stock_std))+(T1008-U$24)*Bonds*(_xlfn.NORM.INV(RAND(),bond_ave,bond_std))+(T1008-U$24)*cash*(_xlfn.NORM.INV(RAND(),cash_ave,cash_std))+(T1008-U$24)))</f>
        <v/>
      </c>
      <c r="V1008" s="156">
        <f>IF((U1008&lt;=0),0,((U1008-V$24)*Stock*(_xlfn.NORM.INV(RAND(),stock_ave,stock_std))+(U1008-V$24)*Bonds*(_xlfn.NORM.INV(RAND(),bond_ave,bond_std))+(U1008-V$24)*cash*(_xlfn.NORM.INV(RAND(),cash_ave,cash_std))+(U1008-V$24)))</f>
        <v/>
      </c>
      <c r="W1008" s="156">
        <f>IF((V1008&lt;=0),0,((V1008-W$24)*Stock*(_xlfn.NORM.INV(RAND(),stock_ave,stock_std))+(V1008-W$24)*Bonds*(_xlfn.NORM.INV(RAND(),bond_ave,bond_std))+(V1008-W$24)*cash*(_xlfn.NORM.INV(RAND(),cash_ave,cash_std))+(V1008-W$24)))</f>
        <v/>
      </c>
      <c r="X1008" s="156">
        <f>IF((W1008&lt;=0),0,((W1008-X$24)*Stock*(_xlfn.NORM.INV(RAND(),stock_ave,stock_std))+(W1008-X$24)*Bonds*(_xlfn.NORM.INV(RAND(),bond_ave,bond_std))+(W1008-X$24)*cash*(_xlfn.NORM.INV(RAND(),cash_ave,cash_std))+(W1008-X$24)))</f>
        <v/>
      </c>
      <c r="Y1008" s="156">
        <f>IF((X1008&lt;=0),0,((X1008-Y$24)*Stock*(_xlfn.NORM.INV(RAND(),stock_ave,stock_std))+(X1008-Y$24)*Bonds*(_xlfn.NORM.INV(RAND(),bond_ave,bond_std))+(X1008-Y$24)*cash*(_xlfn.NORM.INV(RAND(),cash_ave,cash_std))+(X1008-Y$24)))</f>
        <v/>
      </c>
      <c r="Z1008" s="156">
        <f>IF((Y1008&lt;=0),0,((Y1008-Z$24)*Stock*(_xlfn.NORM.INV(RAND(),stock_ave,stock_std))+(Y1008-Z$24)*Bonds*(_xlfn.NORM.INV(RAND(),bond_ave,bond_std))+(Y1008-Z$24)*cash*(_xlfn.NORM.INV(RAND(),cash_ave,cash_std))+(Y1008-Z$24)))</f>
        <v/>
      </c>
      <c r="AA1008" s="156">
        <f>IF((Z1008&lt;=0),0,((Z1008-AA$24)*Stock*(_xlfn.NORM.INV(RAND(),stock_ave,stock_std))+(Z1008-AA$24)*Bonds*(_xlfn.NORM.INV(RAND(),bond_ave,bond_std))+(Z1008-AA$24)*cash*(_xlfn.NORM.INV(RAND(),cash_ave,cash_std))+(Z1008-AA$24)))</f>
        <v/>
      </c>
      <c r="AB1008" s="156">
        <f>IF((AA1008&lt;=0),0,((AA1008-AB$24)*Stock*(_xlfn.NORM.INV(RAND(),stock_ave,stock_std))+(AA1008-AB$24)*Bonds*(_xlfn.NORM.INV(RAND(),bond_ave,bond_std))+(AA1008-AB$24)*cash*(_xlfn.NORM.INV(RAND(),cash_ave,cash_std))+(AA1008-AB$24)))</f>
        <v/>
      </c>
      <c r="AC1008" s="156">
        <f>IF((AB1008&lt;=0),0,((AB1008-AC$24)*Stock*(_xlfn.NORM.INV(RAND(),stock_ave,stock_std))+(AB1008-AC$24)*Bonds*(_xlfn.NORM.INV(RAND(),bond_ave,bond_std))+(AB1008-AC$24)*cash*(_xlfn.NORM.INV(RAND(),cash_ave,cash_std))+(AB1008-AC$24)))</f>
        <v/>
      </c>
      <c r="AD1008" s="156">
        <f>IF((AC1008&lt;=0),0,((AC1008-AD$24)*Stock*(_xlfn.NORM.INV(RAND(),stock_ave,stock_std))+(AC1008-AD$24)*Bonds*(_xlfn.NORM.INV(RAND(),bond_ave,bond_std))+(AC1008-AD$24)*cash*(_xlfn.NORM.INV(RAND(),cash_ave,cash_std))+(AC1008-AD$24)))</f>
        <v/>
      </c>
      <c r="AE1008" s="156">
        <f>IF((AD1008&lt;=0),0,((AD1008-AE$24)*Stock*(_xlfn.NORM.INV(RAND(),stock_ave,stock_std))+(AD1008-AE$24)*Bonds*(_xlfn.NORM.INV(RAND(),bond_ave,bond_std))+(AD1008-AE$24)*cash*(_xlfn.NORM.INV(RAND(),cash_ave,cash_std))+(AD1008-AE$24)))</f>
        <v/>
      </c>
      <c r="AF1008" s="156">
        <f>IF((AE1008&lt;=0),0,((AE1008-AF$24)*Stock*(_xlfn.NORM.INV(RAND(),stock_ave,stock_std))+(AE1008-AF$24)*Bonds*(_xlfn.NORM.INV(RAND(),bond_ave,bond_std))+(AE1008-AF$24)*cash*(_xlfn.NORM.INV(RAND(),cash_ave,cash_std))+(AE1008-AF$24)))</f>
        <v/>
      </c>
      <c r="AG1008" s="156">
        <f>IF((AF1008&lt;=0),0,((AF1008-AG$24)*Stock*(_xlfn.NORM.INV(RAND(),stock_ave,stock_std))+(AF1008-AG$24)*Bonds*(_xlfn.NORM.INV(RAND(),bond_ave,bond_std))+(AF1008-AG$24)*cash*(_xlfn.NORM.INV(RAND(),cash_ave,cash_std))+(AF1008-AG$24)))</f>
        <v/>
      </c>
      <c r="AH1008" s="156">
        <f>IF((AG1008&lt;=0),0,((AG1008-AH$24)*Stock*(_xlfn.NORM.INV(RAND(),stock_ave,stock_std))+(AG1008-AH$24)*Bonds*(_xlfn.NORM.INV(RAND(),bond_ave,bond_std))+(AG1008-AH$24)*cash*(_xlfn.NORM.INV(RAND(),cash_ave,cash_std))+(AG1008-AH$24)))</f>
        <v/>
      </c>
      <c r="AI1008" s="156">
        <f>IF((AH1008&lt;=0),0,((AH1008-AI$24)*Stock*(_xlfn.NORM.INV(RAND(),stock_ave,stock_std))+(AH1008-AI$24)*Bonds*(_xlfn.NORM.INV(RAND(),bond_ave,bond_std))+(AH1008-AI$24)*cash*(_xlfn.NORM.INV(RAND(),cash_ave,cash_std))+(AH1008-AI$24)))</f>
        <v/>
      </c>
      <c r="AJ1008" s="156">
        <f>IF((AI1008&lt;=0),0,((AI1008-AJ$24)*Stock*(_xlfn.NORM.INV(RAND(),stock_ave,stock_std))+(AI1008-AJ$24)*Bonds*(_xlfn.NORM.INV(RAND(),bond_ave,bond_std))+(AI1008-AJ$24)*cash*(_xlfn.NORM.INV(RAND(),cash_ave,cash_std))+(AI1008-AJ$24)))</f>
        <v/>
      </c>
      <c r="AK1008" s="156">
        <f>IF((AJ1008&lt;=0),0,((AJ1008-AK$24)*Stock*(_xlfn.NORM.INV(RAND(),stock_ave,stock_std))+(AJ1008-AK$24)*Bonds*(_xlfn.NORM.INV(RAND(),bond_ave,bond_std))+(AJ1008-AK$24)*cash*(_xlfn.NORM.INV(RAND(),cash_ave,cash_std))+(AJ1008-AK$24)))</f>
        <v/>
      </c>
      <c r="AL1008" s="156">
        <f>IF((AK1008&lt;=0),0,((AK1008-AL$24)*Stock*(_xlfn.NORM.INV(RAND(),stock_ave,stock_std))+(AK1008-AL$24)*Bonds*(_xlfn.NORM.INV(RAND(),bond_ave,bond_std))+(AK1008-AL$24)*cash*(_xlfn.NORM.INV(RAND(),cash_ave,cash_std))+(AK1008-AL$24)))</f>
        <v/>
      </c>
      <c r="AM1008" s="156">
        <f>IF((AL1008&lt;=0),0,((AL1008-AM$24)*Stock*(_xlfn.NORM.INV(RAND(),stock_ave,stock_std))+(AL1008-AM$24)*Bonds*(_xlfn.NORM.INV(RAND(),bond_ave,bond_std))+(AL1008-AM$24)*cash*(_xlfn.NORM.INV(RAND(),cash_ave,cash_std))+(AL1008-AM$24)))</f>
        <v/>
      </c>
      <c r="AN1008" s="156">
        <f>IF((AM1008&lt;=0),0,((AM1008-AN$24)*Stock*(_xlfn.NORM.INV(RAND(),stock_ave,stock_std))+(AM1008-AN$24)*Bonds*(_xlfn.NORM.INV(RAND(),bond_ave,bond_std))+(AM1008-AN$24)*cash*(_xlfn.NORM.INV(RAND(),cash_ave,cash_std))+(AM1008-AN$24)))</f>
        <v/>
      </c>
      <c r="AO1008" s="156">
        <f>IF((AN1008&lt;=0),0,((AN1008-AO$24)*Stock*(_xlfn.NORM.INV(RAND(),stock_ave,stock_std))+(AN1008-AO$24)*Bonds*(_xlfn.NORM.INV(RAND(),bond_ave,bond_std))+(AN1008-AO$24)*cash*(_xlfn.NORM.INV(RAND(),cash_ave,cash_std))+(AN1008-AO$24)))</f>
        <v/>
      </c>
      <c r="AP1008" s="156">
        <f>IF((AO1008&lt;=0),0,((AO1008-AP$24)*Stock*(_xlfn.NORM.INV(RAND(),stock_ave,stock_std))+(AO1008-AP$24)*Bonds*(_xlfn.NORM.INV(RAND(),bond_ave,bond_std))+(AO1008-AP$24)*cash*(_xlfn.NORM.INV(RAND(),cash_ave,cash_std))+(AO1008-AP$24)))</f>
        <v/>
      </c>
      <c r="AQ1008" s="156">
        <f>IF((AP1008&lt;=0),0,((AP1008-AQ$24)*Stock*(_xlfn.NORM.INV(RAND(),stock_ave,stock_std))+(AP1008-AQ$24)*Bonds*(_xlfn.NORM.INV(RAND(),bond_ave,bond_std))+(AP1008-AQ$24)*cash*(_xlfn.NORM.INV(RAND(),cash_ave,cash_std))+(AP1008-AQ$24)))</f>
        <v/>
      </c>
      <c r="AR1008" s="156">
        <f>IF((AQ1008&lt;=0),0,((AQ1008-AR$24)*Stock*(_xlfn.NORM.INV(RAND(),stock_ave,stock_std))+(AQ1008-AR$24)*Bonds*(_xlfn.NORM.INV(RAND(),bond_ave,bond_std))+(AQ1008-AR$24)*cash*(_xlfn.NORM.INV(RAND(),cash_ave,cash_std))+(AQ1008-AR$24)))</f>
        <v/>
      </c>
      <c r="AS1008" s="156">
        <f>IF((AR1008&lt;=0),0,((AR1008-AS$24)*Stock*(_xlfn.NORM.INV(RAND(),stock_ave,stock_std))+(AR1008-AS$24)*Bonds*(_xlfn.NORM.INV(RAND(),bond_ave,bond_std))+(AR1008-AS$24)*cash*(_xlfn.NORM.INV(RAND(),cash_ave,cash_std))+(AR1008-AS$24)))</f>
        <v/>
      </c>
      <c r="AT1008" s="156">
        <f>IF((AS1008&lt;=0),0,((AS1008-AT$24)*Stock*(_xlfn.NORM.INV(RAND(),stock_ave,stock_std))+(AS1008-AT$24)*Bonds*(_xlfn.NORM.INV(RAND(),bond_ave,bond_std))+(AS1008-AT$24)*cash*(_xlfn.NORM.INV(RAND(),cash_ave,cash_std))+(AS1008-AT$24)))</f>
        <v/>
      </c>
      <c r="AU1008" s="156">
        <f>IF((AT1008&lt;=0),0,((AT1008-AU$24)*Stock*(_xlfn.NORM.INV(RAND(),stock_ave,stock_std))+(AT1008-AU$24)*Bonds*(_xlfn.NORM.INV(RAND(),bond_ave,bond_std))+(AT1008-AU$24)*cash*(_xlfn.NORM.INV(RAND(),cash_ave,cash_std))+(AT1008-AU$24)))</f>
        <v/>
      </c>
      <c r="AV1008" s="156">
        <f>IF((AU1008&lt;=0),0,((AU1008-AV$24)*Stock*(_xlfn.NORM.INV(RAND(),stock_ave,stock_std))+(AU1008-AV$24)*Bonds*(_xlfn.NORM.INV(RAND(),bond_ave,bond_std))+(AU1008-AV$24)*cash*(_xlfn.NORM.INV(RAND(),cash_ave,cash_std))+(AU1008-AV$24)))</f>
        <v/>
      </c>
      <c r="AW1008" s="156">
        <f>IF((AV1008&lt;=0),0,((AV1008-AW$24)*Stock*(_xlfn.NORM.INV(RAND(),stock_ave,stock_std))+(AV1008-AW$24)*Bonds*(_xlfn.NORM.INV(RAND(),bond_ave,bond_std))+(AV1008-AW$24)*cash*(_xlfn.NORM.INV(RAND(),cash_ave,cash_std))+(AV1008-AW$24)))</f>
        <v/>
      </c>
      <c r="AX1008" s="159" t="n"/>
      <c r="AY1008" s="159" t="n"/>
      <c r="AZ1008" s="159" t="n"/>
      <c r="BA1008" s="159" t="n"/>
      <c r="BB1008" s="159" t="n"/>
    </row>
    <row r="1009">
      <c r="C1009" s="147" t="n"/>
      <c r="D1009" s="61">
        <f>+D1008-IF(D$18&gt;74,(D1008/D$25)*$C$10)</f>
        <v/>
      </c>
      <c r="E1009" s="61">
        <f>+E1008-IF(E$18&gt;74,(E1008/E$25)*$C$10)</f>
        <v/>
      </c>
      <c r="F1009" s="61">
        <f>+F1008-IF(F$18&gt;74,(F1008/F$25)*$C$10)</f>
        <v/>
      </c>
      <c r="G1009" s="61">
        <f>+G1008-IF(G$18&gt;74,(G1008/G$25)*$C$10)</f>
        <v/>
      </c>
      <c r="H1009" s="61">
        <f>+H1008-IF(H$18&gt;74,(H1008/H$25)*$C$10)</f>
        <v/>
      </c>
      <c r="I1009" s="61">
        <f>+I1008-IF(I$18&gt;74,(I1008/I$25)*$C$10)</f>
        <v/>
      </c>
      <c r="J1009" s="61">
        <f>+J1008-IF(J$18&gt;74,(J1008/J$25)*$C$10)</f>
        <v/>
      </c>
      <c r="K1009" s="61">
        <f>+K1008-IF(K$18&gt;74,(K1008/K$25)*$C$10)</f>
        <v/>
      </c>
      <c r="L1009" s="61">
        <f>+L1008-IF(L$18&gt;74,(L1008/L$25)*$C$10)</f>
        <v/>
      </c>
      <c r="M1009" s="61">
        <f>+M1008-IF(M$18&gt;74,(M1008/M$25)*$C$10)</f>
        <v/>
      </c>
      <c r="N1009" s="61">
        <f>+N1008-IF(N$18&gt;74,(N1008/N$25)*$C$10)</f>
        <v/>
      </c>
      <c r="O1009" s="61">
        <f>+O1008-IF(O$18&gt;74,(O1008/O$25)*$C$10)</f>
        <v/>
      </c>
      <c r="P1009" s="61">
        <f>+P1008-IF(P$18&gt;74,(P1008/P$25)*$C$10)</f>
        <v/>
      </c>
      <c r="Q1009" s="61">
        <f>+Q1008-IF(Q$18&gt;74,(Q1008/Q$25)*$C$10)</f>
        <v/>
      </c>
      <c r="R1009" s="61">
        <f>+R1008-IF(R$18&gt;74,(R1008/R$25)*$C$10)</f>
        <v/>
      </c>
      <c r="S1009" s="61">
        <f>+S1008-IF(S$18&gt;74,(S1008/S$25)*$C$10)</f>
        <v/>
      </c>
      <c r="T1009" s="61">
        <f>+T1008-IF(T$18&gt;74,(T1008/T$25)*$C$10)</f>
        <v/>
      </c>
      <c r="U1009" s="61">
        <f>+U1008-IF(U$18&gt;74,(U1008/U$25)*$C$10)</f>
        <v/>
      </c>
      <c r="V1009" s="61">
        <f>+V1008-IF(V$18&gt;74,(V1008/V$25)*$C$10)</f>
        <v/>
      </c>
      <c r="W1009" s="61">
        <f>+W1008-IF(W$18&gt;74,(W1008/W$25)*$C$10)</f>
        <v/>
      </c>
      <c r="X1009" s="61">
        <f>+X1008-IF(X$18&gt;74,(X1008/X$25)*$C$10)</f>
        <v/>
      </c>
      <c r="Y1009" s="61">
        <f>+Y1008-IF(Y$18&gt;74,(Y1008/Y$25)*$C$10)</f>
        <v/>
      </c>
      <c r="Z1009" s="61">
        <f>+Z1008-IF(Z$18&gt;74,(Z1008/Z$25)*$C$10)</f>
        <v/>
      </c>
      <c r="AA1009" s="61">
        <f>+AA1008-IF(AA$18&gt;74,(AA1008/AA$25)*$C$10)</f>
        <v/>
      </c>
      <c r="AB1009" s="61">
        <f>+AB1008-IF(AB$18&gt;74,(AB1008/AB$25)*$C$10)</f>
        <v/>
      </c>
      <c r="AC1009" s="61">
        <f>+AC1008-IF(AC$18&gt;74,(AC1008/AC$25)*$C$10)</f>
        <v/>
      </c>
      <c r="AD1009" s="61">
        <f>+AD1008-IF(AD$18&gt;74,(AD1008/AD$25)*$C$10)</f>
        <v/>
      </c>
      <c r="AE1009" s="61">
        <f>+AE1008-IF(AE$18&gt;74,(AE1008/AE$25)*$C$10)</f>
        <v/>
      </c>
      <c r="AF1009" s="61">
        <f>+AF1008-IF(AF$18&gt;74,(AF1008/AF$25)*$C$10)</f>
        <v/>
      </c>
      <c r="AG1009" s="61">
        <f>+AG1008-IF(AG$18&gt;74,(AG1008/AG$25)*$C$10)</f>
        <v/>
      </c>
      <c r="AH1009" s="61">
        <f>+AH1008-IF(AH$18&gt;74,(AH1008/AH$25)*$C$10)</f>
        <v/>
      </c>
      <c r="AI1009" s="61">
        <f>+AI1008-IF(AI$18&gt;74,(AI1008/AI$25)*$C$10)</f>
        <v/>
      </c>
      <c r="AJ1009" s="61">
        <f>+AJ1008-IF(AJ$18&gt;74,(AJ1008/AJ$25)*$C$10)</f>
        <v/>
      </c>
      <c r="AK1009" s="61">
        <f>+AK1008-IF(AK$18&gt;74,(AK1008/AK$25)*$C$10)</f>
        <v/>
      </c>
      <c r="AL1009" s="61">
        <f>+AL1008-IF(AL$18&gt;74,(AL1008/AL$25)*$C$10)</f>
        <v/>
      </c>
      <c r="AM1009" s="61">
        <f>+AM1008-IF(AM$18&gt;74,(AM1008/AM$25)*$C$10)</f>
        <v/>
      </c>
      <c r="AN1009" s="61">
        <f>+AN1008-IF(AN$18&gt;74,(AN1008/AN$25)*$C$10)</f>
        <v/>
      </c>
      <c r="AO1009" s="61">
        <f>+AO1008-IF(AO$18&gt;74,(AO1008/AO$25)*$C$10)</f>
        <v/>
      </c>
      <c r="AP1009" s="61">
        <f>+AP1008-IF(AP$18&gt;74,(AP1008/AP$25)*$C$10)</f>
        <v/>
      </c>
      <c r="AQ1009" s="61">
        <f>+AQ1008-IF(AQ$18&gt;74,(AQ1008/AQ$25)*$C$10)</f>
        <v/>
      </c>
      <c r="AR1009" s="61">
        <f>+AR1008-IF(AR$18&gt;74,(AR1008/AR$25)*$C$10)</f>
        <v/>
      </c>
      <c r="AS1009" s="61">
        <f>+AS1008-IF(AS$18&gt;74,(AS1008/AS$25)*$C$10)</f>
        <v/>
      </c>
      <c r="AT1009" s="61">
        <f>+AT1008-IF(AT$18&gt;74,(AT1008/AT$25)*$C$10)</f>
        <v/>
      </c>
      <c r="AU1009" s="61">
        <f>+AU1008-IF(AU$18&gt;74,(AU1008/AU$25)*$C$10)</f>
        <v/>
      </c>
      <c r="AV1009" s="61">
        <f>+AV1008-IF(AV$18&gt;74,(AV1008/AV$25)*$C$10)</f>
        <v/>
      </c>
      <c r="AW1009" s="61">
        <f>+AW1008-IF(AW$18&gt;74,(AW1008/AW$25)*$C$10)</f>
        <v/>
      </c>
      <c r="AX1009" s="35">
        <f>IF(AW1009&gt;0,1,0)</f>
        <v/>
      </c>
      <c r="AY1009" s="35">
        <f>IF(AL1009&gt;0,1,0)</f>
        <v/>
      </c>
      <c r="AZ1009" s="35">
        <f>IF(AG1009&gt;0,1,0)</f>
        <v/>
      </c>
      <c r="BA1009" s="35">
        <f>IF(AB1009&gt;0,1,0)</f>
        <v/>
      </c>
      <c r="BB1009" s="35">
        <f>IF(W1009&gt;0,1,0)</f>
        <v/>
      </c>
    </row>
    <row r="1010">
      <c r="B1010" s="154" t="inlineStr">
        <is>
          <t>trial 492</t>
        </is>
      </c>
      <c r="C1010" s="155">
        <f>+start-C1007</f>
        <v/>
      </c>
      <c r="D1010" s="156">
        <f>IF((C1010&lt;=0),0,((C1010-D$24)*Stock*(_xlfn.NORM.INV(RAND(),stock_ave,stock_std))+(C1010-D$24)*Bonds*(_xlfn.NORM.INV(RAND(),bond_ave,bond_std))+(C1010-D$24)*cash*(_xlfn.NORM.INV(RAND(),cash_ave,cash_std))+(C1010-D$24)))</f>
        <v/>
      </c>
      <c r="E1010" s="156">
        <f>IF((D1010&lt;=0),0,((D1010-E$24)*Stock*(_xlfn.NORM.INV(RAND(),stock_ave,stock_std))+(D1010-E$24)*Bonds*(_xlfn.NORM.INV(RAND(),bond_ave,bond_std))+(D1010-E$24)*cash*(_xlfn.NORM.INV(RAND(),cash_ave,cash_std))+(D1010-E$24)))</f>
        <v/>
      </c>
      <c r="F1010" s="156">
        <f>IF((E1010&lt;=0),0,((E1010-F$24)*Stock*(_xlfn.NORM.INV(RAND(),stock_ave,stock_std))+(E1010-F$24)*Bonds*(_xlfn.NORM.INV(RAND(),bond_ave,bond_std))+(E1010-F$24)*cash*(_xlfn.NORM.INV(RAND(),cash_ave,cash_std))+(E1010-F$24)))</f>
        <v/>
      </c>
      <c r="G1010" s="156">
        <f>IF((F1010&lt;=0),0,((F1010-G$24)*Stock*(_xlfn.NORM.INV(RAND(),stock_ave,stock_std))+(F1010-G$24)*Bonds*(_xlfn.NORM.INV(RAND(),bond_ave,bond_std))+(F1010-G$24)*cash*(_xlfn.NORM.INV(RAND(),cash_ave,cash_std))+(F1010-G$24)))</f>
        <v/>
      </c>
      <c r="H1010" s="156">
        <f>IF((G1010&lt;=0),0,((G1010-H$24)*Stock*(_xlfn.NORM.INV(RAND(),stock_ave,stock_std))+(G1010-H$24)*Bonds*(_xlfn.NORM.INV(RAND(),bond_ave,bond_std))+(G1010-H$24)*cash*(_xlfn.NORM.INV(RAND(),cash_ave,cash_std))+(G1010-H$24)))</f>
        <v/>
      </c>
      <c r="I1010" s="156">
        <f>IF((H1010&lt;=0),0,((H1010-I$24)*Stock*(_xlfn.NORM.INV(RAND(),stock_ave,stock_std))+(H1010-I$24)*Bonds*(_xlfn.NORM.INV(RAND(),bond_ave,bond_std))+(H1010-I$24)*cash*(_xlfn.NORM.INV(RAND(),cash_ave,cash_std))+(H1010-I$24)))</f>
        <v/>
      </c>
      <c r="J1010" s="156">
        <f>IF((I1010&lt;=0),0,((I1010-J$24)*Stock*(_xlfn.NORM.INV(RAND(),stock_ave,stock_std))+(I1010-J$24)*Bonds*(_xlfn.NORM.INV(RAND(),bond_ave,bond_std))+(I1010-J$24)*cash*(_xlfn.NORM.INV(RAND(),cash_ave,cash_std))+(I1010-J$24)))</f>
        <v/>
      </c>
      <c r="K1010" s="156">
        <f>IF((J1010&lt;=0),0,((J1010-K$24)*Stock*(_xlfn.NORM.INV(RAND(),stock_ave,stock_std))+(J1010-K$24)*Bonds*(_xlfn.NORM.INV(RAND(),bond_ave,bond_std))+(J1010-K$24)*cash*(_xlfn.NORM.INV(RAND(),cash_ave,cash_std))+(J1010-K$24)))</f>
        <v/>
      </c>
      <c r="L1010" s="156">
        <f>IF((K1010&lt;=0),0,((K1010-L$24)*Stock*(_xlfn.NORM.INV(RAND(),stock_ave,stock_std))+(K1010-L$24)*Bonds*(_xlfn.NORM.INV(RAND(),bond_ave,bond_std))+(K1010-L$24)*cash*(_xlfn.NORM.INV(RAND(),cash_ave,cash_std))+(K1010-L$24)))</f>
        <v/>
      </c>
      <c r="M1010" s="156">
        <f>IF((L1010&lt;=0),0,((L1010-M$24)*Stock*(_xlfn.NORM.INV(RAND(),stock_ave,stock_std))+(L1010-M$24)*Bonds*(_xlfn.NORM.INV(RAND(),bond_ave,bond_std))+(L1010-M$24)*cash*(_xlfn.NORM.INV(RAND(),cash_ave,cash_std))+(L1010-M$24)))</f>
        <v/>
      </c>
      <c r="N1010" s="156">
        <f>IF((M1010&lt;=0),0,((M1010-N$24)*Stock*(_xlfn.NORM.INV(RAND(),stock_ave,stock_std))+(M1010-N$24)*Bonds*(_xlfn.NORM.INV(RAND(),bond_ave,bond_std))+(M1010-N$24)*cash*(_xlfn.NORM.INV(RAND(),cash_ave,cash_std))+(M1010-N$24)))</f>
        <v/>
      </c>
      <c r="O1010" s="156">
        <f>IF((N1010&lt;=0),0,((N1010-O$24)*Stock*(_xlfn.NORM.INV(RAND(),stock_ave,stock_std))+(N1010-O$24)*Bonds*(_xlfn.NORM.INV(RAND(),bond_ave,bond_std))+(N1010-O$24)*cash*(_xlfn.NORM.INV(RAND(),cash_ave,cash_std))+(N1010-O$24)))</f>
        <v/>
      </c>
      <c r="P1010" s="156">
        <f>IF((O1010&lt;=0),0,((O1010-P$24)*Stock*(_xlfn.NORM.INV(RAND(),stock_ave,stock_std))+(O1010-P$24)*Bonds*(_xlfn.NORM.INV(RAND(),bond_ave,bond_std))+(O1010-P$24)*cash*(_xlfn.NORM.INV(RAND(),cash_ave,cash_std))+(O1010-P$24)))</f>
        <v/>
      </c>
      <c r="Q1010" s="156">
        <f>IF((P1010&lt;=0),0,((P1010-Q$24)*Stock*(_xlfn.NORM.INV(RAND(),stock_ave,stock_std))+(P1010-Q$24)*Bonds*(_xlfn.NORM.INV(RAND(),bond_ave,bond_std))+(P1010-Q$24)*cash*(_xlfn.NORM.INV(RAND(),cash_ave,cash_std))+(P1010-Q$24)))</f>
        <v/>
      </c>
      <c r="R1010" s="156">
        <f>IF((Q1010&lt;=0),0,((Q1010-R$24)*Stock*(_xlfn.NORM.INV(RAND(),stock_ave,stock_std))+(Q1010-R$24)*Bonds*(_xlfn.NORM.INV(RAND(),bond_ave,bond_std))+(Q1010-R$24)*cash*(_xlfn.NORM.INV(RAND(),cash_ave,cash_std))+(Q1010-R$24)))</f>
        <v/>
      </c>
      <c r="S1010" s="156">
        <f>IF((R1010&lt;=0),0,((R1010-S$24)*Stock*(_xlfn.NORM.INV(RAND(),stock_ave,stock_std))+(R1010-S$24)*Bonds*(_xlfn.NORM.INV(RAND(),bond_ave,bond_std))+(R1010-S$24)*cash*(_xlfn.NORM.INV(RAND(),cash_ave,cash_std))+(R1010-S$24)))</f>
        <v/>
      </c>
      <c r="T1010" s="156">
        <f>IF((S1010&lt;=0),0,((S1010-T$24)*Stock*(_xlfn.NORM.INV(RAND(),stock_ave,stock_std))+(S1010-T$24)*Bonds*(_xlfn.NORM.INV(RAND(),bond_ave,bond_std))+(S1010-T$24)*cash*(_xlfn.NORM.INV(RAND(),cash_ave,cash_std))+(S1010-T$24)))</f>
        <v/>
      </c>
      <c r="U1010" s="156">
        <f>IF((T1010&lt;=0),0,((T1010-U$24)*Stock*(_xlfn.NORM.INV(RAND(),stock_ave,stock_std))+(T1010-U$24)*Bonds*(_xlfn.NORM.INV(RAND(),bond_ave,bond_std))+(T1010-U$24)*cash*(_xlfn.NORM.INV(RAND(),cash_ave,cash_std))+(T1010-U$24)))</f>
        <v/>
      </c>
      <c r="V1010" s="156">
        <f>IF((U1010&lt;=0),0,((U1010-V$24)*Stock*(_xlfn.NORM.INV(RAND(),stock_ave,stock_std))+(U1010-V$24)*Bonds*(_xlfn.NORM.INV(RAND(),bond_ave,bond_std))+(U1010-V$24)*cash*(_xlfn.NORM.INV(RAND(),cash_ave,cash_std))+(U1010-V$24)))</f>
        <v/>
      </c>
      <c r="W1010" s="156">
        <f>IF((V1010&lt;=0),0,((V1010-W$24)*Stock*(_xlfn.NORM.INV(RAND(),stock_ave,stock_std))+(V1010-W$24)*Bonds*(_xlfn.NORM.INV(RAND(),bond_ave,bond_std))+(V1010-W$24)*cash*(_xlfn.NORM.INV(RAND(),cash_ave,cash_std))+(V1010-W$24)))</f>
        <v/>
      </c>
      <c r="X1010" s="156">
        <f>IF((W1010&lt;=0),0,((W1010-X$24)*Stock*(_xlfn.NORM.INV(RAND(),stock_ave,stock_std))+(W1010-X$24)*Bonds*(_xlfn.NORM.INV(RAND(),bond_ave,bond_std))+(W1010-X$24)*cash*(_xlfn.NORM.INV(RAND(),cash_ave,cash_std))+(W1010-X$24)))</f>
        <v/>
      </c>
      <c r="Y1010" s="156">
        <f>IF((X1010&lt;=0),0,((X1010-Y$24)*Stock*(_xlfn.NORM.INV(RAND(),stock_ave,stock_std))+(X1010-Y$24)*Bonds*(_xlfn.NORM.INV(RAND(),bond_ave,bond_std))+(X1010-Y$24)*cash*(_xlfn.NORM.INV(RAND(),cash_ave,cash_std))+(X1010-Y$24)))</f>
        <v/>
      </c>
      <c r="Z1010" s="156">
        <f>IF((Y1010&lt;=0),0,((Y1010-Z$24)*Stock*(_xlfn.NORM.INV(RAND(),stock_ave,stock_std))+(Y1010-Z$24)*Bonds*(_xlfn.NORM.INV(RAND(),bond_ave,bond_std))+(Y1010-Z$24)*cash*(_xlfn.NORM.INV(RAND(),cash_ave,cash_std))+(Y1010-Z$24)))</f>
        <v/>
      </c>
      <c r="AA1010" s="156">
        <f>IF((Z1010&lt;=0),0,((Z1010-AA$24)*Stock*(_xlfn.NORM.INV(RAND(),stock_ave,stock_std))+(Z1010-AA$24)*Bonds*(_xlfn.NORM.INV(RAND(),bond_ave,bond_std))+(Z1010-AA$24)*cash*(_xlfn.NORM.INV(RAND(),cash_ave,cash_std))+(Z1010-AA$24)))</f>
        <v/>
      </c>
      <c r="AB1010" s="156">
        <f>IF((AA1010&lt;=0),0,((AA1010-AB$24)*Stock*(_xlfn.NORM.INV(RAND(),stock_ave,stock_std))+(AA1010-AB$24)*Bonds*(_xlfn.NORM.INV(RAND(),bond_ave,bond_std))+(AA1010-AB$24)*cash*(_xlfn.NORM.INV(RAND(),cash_ave,cash_std))+(AA1010-AB$24)))</f>
        <v/>
      </c>
      <c r="AC1010" s="156">
        <f>IF((AB1010&lt;=0),0,((AB1010-AC$24)*Stock*(_xlfn.NORM.INV(RAND(),stock_ave,stock_std))+(AB1010-AC$24)*Bonds*(_xlfn.NORM.INV(RAND(),bond_ave,bond_std))+(AB1010-AC$24)*cash*(_xlfn.NORM.INV(RAND(),cash_ave,cash_std))+(AB1010-AC$24)))</f>
        <v/>
      </c>
      <c r="AD1010" s="156">
        <f>IF((AC1010&lt;=0),0,((AC1010-AD$24)*Stock*(_xlfn.NORM.INV(RAND(),stock_ave,stock_std))+(AC1010-AD$24)*Bonds*(_xlfn.NORM.INV(RAND(),bond_ave,bond_std))+(AC1010-AD$24)*cash*(_xlfn.NORM.INV(RAND(),cash_ave,cash_std))+(AC1010-AD$24)))</f>
        <v/>
      </c>
      <c r="AE1010" s="156">
        <f>IF((AD1010&lt;=0),0,((AD1010-AE$24)*Stock*(_xlfn.NORM.INV(RAND(),stock_ave,stock_std))+(AD1010-AE$24)*Bonds*(_xlfn.NORM.INV(RAND(),bond_ave,bond_std))+(AD1010-AE$24)*cash*(_xlfn.NORM.INV(RAND(),cash_ave,cash_std))+(AD1010-AE$24)))</f>
        <v/>
      </c>
      <c r="AF1010" s="156">
        <f>IF((AE1010&lt;=0),0,((AE1010-AF$24)*Stock*(_xlfn.NORM.INV(RAND(),stock_ave,stock_std))+(AE1010-AF$24)*Bonds*(_xlfn.NORM.INV(RAND(),bond_ave,bond_std))+(AE1010-AF$24)*cash*(_xlfn.NORM.INV(RAND(),cash_ave,cash_std))+(AE1010-AF$24)))</f>
        <v/>
      </c>
      <c r="AG1010" s="156">
        <f>IF((AF1010&lt;=0),0,((AF1010-AG$24)*Stock*(_xlfn.NORM.INV(RAND(),stock_ave,stock_std))+(AF1010-AG$24)*Bonds*(_xlfn.NORM.INV(RAND(),bond_ave,bond_std))+(AF1010-AG$24)*cash*(_xlfn.NORM.INV(RAND(),cash_ave,cash_std))+(AF1010-AG$24)))</f>
        <v/>
      </c>
      <c r="AH1010" s="156">
        <f>IF((AG1010&lt;=0),0,((AG1010-AH$24)*Stock*(_xlfn.NORM.INV(RAND(),stock_ave,stock_std))+(AG1010-AH$24)*Bonds*(_xlfn.NORM.INV(RAND(),bond_ave,bond_std))+(AG1010-AH$24)*cash*(_xlfn.NORM.INV(RAND(),cash_ave,cash_std))+(AG1010-AH$24)))</f>
        <v/>
      </c>
      <c r="AI1010" s="156">
        <f>IF((AH1010&lt;=0),0,((AH1010-AI$24)*Stock*(_xlfn.NORM.INV(RAND(),stock_ave,stock_std))+(AH1010-AI$24)*Bonds*(_xlfn.NORM.INV(RAND(),bond_ave,bond_std))+(AH1010-AI$24)*cash*(_xlfn.NORM.INV(RAND(),cash_ave,cash_std))+(AH1010-AI$24)))</f>
        <v/>
      </c>
      <c r="AJ1010" s="156">
        <f>IF((AI1010&lt;=0),0,((AI1010-AJ$24)*Stock*(_xlfn.NORM.INV(RAND(),stock_ave,stock_std))+(AI1010-AJ$24)*Bonds*(_xlfn.NORM.INV(RAND(),bond_ave,bond_std))+(AI1010-AJ$24)*cash*(_xlfn.NORM.INV(RAND(),cash_ave,cash_std))+(AI1010-AJ$24)))</f>
        <v/>
      </c>
      <c r="AK1010" s="156">
        <f>IF((AJ1010&lt;=0),0,((AJ1010-AK$24)*Stock*(_xlfn.NORM.INV(RAND(),stock_ave,stock_std))+(AJ1010-AK$24)*Bonds*(_xlfn.NORM.INV(RAND(),bond_ave,bond_std))+(AJ1010-AK$24)*cash*(_xlfn.NORM.INV(RAND(),cash_ave,cash_std))+(AJ1010-AK$24)))</f>
        <v/>
      </c>
      <c r="AL1010" s="156">
        <f>IF((AK1010&lt;=0),0,((AK1010-AL$24)*Stock*(_xlfn.NORM.INV(RAND(),stock_ave,stock_std))+(AK1010-AL$24)*Bonds*(_xlfn.NORM.INV(RAND(),bond_ave,bond_std))+(AK1010-AL$24)*cash*(_xlfn.NORM.INV(RAND(),cash_ave,cash_std))+(AK1010-AL$24)))</f>
        <v/>
      </c>
      <c r="AM1010" s="156">
        <f>IF((AL1010&lt;=0),0,((AL1010-AM$24)*Stock*(_xlfn.NORM.INV(RAND(),stock_ave,stock_std))+(AL1010-AM$24)*Bonds*(_xlfn.NORM.INV(RAND(),bond_ave,bond_std))+(AL1010-AM$24)*cash*(_xlfn.NORM.INV(RAND(),cash_ave,cash_std))+(AL1010-AM$24)))</f>
        <v/>
      </c>
      <c r="AN1010" s="156">
        <f>IF((AM1010&lt;=0),0,((AM1010-AN$24)*Stock*(_xlfn.NORM.INV(RAND(),stock_ave,stock_std))+(AM1010-AN$24)*Bonds*(_xlfn.NORM.INV(RAND(),bond_ave,bond_std))+(AM1010-AN$24)*cash*(_xlfn.NORM.INV(RAND(),cash_ave,cash_std))+(AM1010-AN$24)))</f>
        <v/>
      </c>
      <c r="AO1010" s="156">
        <f>IF((AN1010&lt;=0),0,((AN1010-AO$24)*Stock*(_xlfn.NORM.INV(RAND(),stock_ave,stock_std))+(AN1010-AO$24)*Bonds*(_xlfn.NORM.INV(RAND(),bond_ave,bond_std))+(AN1010-AO$24)*cash*(_xlfn.NORM.INV(RAND(),cash_ave,cash_std))+(AN1010-AO$24)))</f>
        <v/>
      </c>
      <c r="AP1010" s="156">
        <f>IF((AO1010&lt;=0),0,((AO1010-AP$24)*Stock*(_xlfn.NORM.INV(RAND(),stock_ave,stock_std))+(AO1010-AP$24)*Bonds*(_xlfn.NORM.INV(RAND(),bond_ave,bond_std))+(AO1010-AP$24)*cash*(_xlfn.NORM.INV(RAND(),cash_ave,cash_std))+(AO1010-AP$24)))</f>
        <v/>
      </c>
      <c r="AQ1010" s="156">
        <f>IF((AP1010&lt;=0),0,((AP1010-AQ$24)*Stock*(_xlfn.NORM.INV(RAND(),stock_ave,stock_std))+(AP1010-AQ$24)*Bonds*(_xlfn.NORM.INV(RAND(),bond_ave,bond_std))+(AP1010-AQ$24)*cash*(_xlfn.NORM.INV(RAND(),cash_ave,cash_std))+(AP1010-AQ$24)))</f>
        <v/>
      </c>
      <c r="AR1010" s="156">
        <f>IF((AQ1010&lt;=0),0,((AQ1010-AR$24)*Stock*(_xlfn.NORM.INV(RAND(),stock_ave,stock_std))+(AQ1010-AR$24)*Bonds*(_xlfn.NORM.INV(RAND(),bond_ave,bond_std))+(AQ1010-AR$24)*cash*(_xlfn.NORM.INV(RAND(),cash_ave,cash_std))+(AQ1010-AR$24)))</f>
        <v/>
      </c>
      <c r="AS1010" s="156">
        <f>IF((AR1010&lt;=0),0,((AR1010-AS$24)*Stock*(_xlfn.NORM.INV(RAND(),stock_ave,stock_std))+(AR1010-AS$24)*Bonds*(_xlfn.NORM.INV(RAND(),bond_ave,bond_std))+(AR1010-AS$24)*cash*(_xlfn.NORM.INV(RAND(),cash_ave,cash_std))+(AR1010-AS$24)))</f>
        <v/>
      </c>
      <c r="AT1010" s="156">
        <f>IF((AS1010&lt;=0),0,((AS1010-AT$24)*Stock*(_xlfn.NORM.INV(RAND(),stock_ave,stock_std))+(AS1010-AT$24)*Bonds*(_xlfn.NORM.INV(RAND(),bond_ave,bond_std))+(AS1010-AT$24)*cash*(_xlfn.NORM.INV(RAND(),cash_ave,cash_std))+(AS1010-AT$24)))</f>
        <v/>
      </c>
      <c r="AU1010" s="156">
        <f>IF((AT1010&lt;=0),0,((AT1010-AU$24)*Stock*(_xlfn.NORM.INV(RAND(),stock_ave,stock_std))+(AT1010-AU$24)*Bonds*(_xlfn.NORM.INV(RAND(),bond_ave,bond_std))+(AT1010-AU$24)*cash*(_xlfn.NORM.INV(RAND(),cash_ave,cash_std))+(AT1010-AU$24)))</f>
        <v/>
      </c>
      <c r="AV1010" s="156">
        <f>IF((AU1010&lt;=0),0,((AU1010-AV$24)*Stock*(_xlfn.NORM.INV(RAND(),stock_ave,stock_std))+(AU1010-AV$24)*Bonds*(_xlfn.NORM.INV(RAND(),bond_ave,bond_std))+(AU1010-AV$24)*cash*(_xlfn.NORM.INV(RAND(),cash_ave,cash_std))+(AU1010-AV$24)))</f>
        <v/>
      </c>
      <c r="AW1010" s="156">
        <f>IF((AV1010&lt;=0),0,((AV1010-AW$24)*Stock*(_xlfn.NORM.INV(RAND(),stock_ave,stock_std))+(AV1010-AW$24)*Bonds*(_xlfn.NORM.INV(RAND(),bond_ave,bond_std))+(AV1010-AW$24)*cash*(_xlfn.NORM.INV(RAND(),cash_ave,cash_std))+(AV1010-AW$24)))</f>
        <v/>
      </c>
      <c r="AX1010" s="159" t="n"/>
      <c r="AY1010" s="159" t="n"/>
      <c r="AZ1010" s="159" t="n"/>
      <c r="BA1010" s="159" t="n"/>
      <c r="BB1010" s="159" t="n"/>
    </row>
    <row r="1011">
      <c r="C1011" s="147" t="n"/>
      <c r="D1011" s="61">
        <f>+D1010-IF(D$18&gt;74,(D1010/D$25)*$C$10)</f>
        <v/>
      </c>
      <c r="E1011" s="61">
        <f>+E1010-IF(E$18&gt;74,(E1010/E$25)*$C$10)</f>
        <v/>
      </c>
      <c r="F1011" s="61">
        <f>+F1010-IF(F$18&gt;74,(F1010/F$25)*$C$10)</f>
        <v/>
      </c>
      <c r="G1011" s="61">
        <f>+G1010-IF(G$18&gt;74,(G1010/G$25)*$C$10)</f>
        <v/>
      </c>
      <c r="H1011" s="61">
        <f>+H1010-IF(H$18&gt;74,(H1010/H$25)*$C$10)</f>
        <v/>
      </c>
      <c r="I1011" s="61">
        <f>+I1010-IF(I$18&gt;74,(I1010/I$25)*$C$10)</f>
        <v/>
      </c>
      <c r="J1011" s="61">
        <f>+J1010-IF(J$18&gt;74,(J1010/J$25)*$C$10)</f>
        <v/>
      </c>
      <c r="K1011" s="61">
        <f>+K1010-IF(K$18&gt;74,(K1010/K$25)*$C$10)</f>
        <v/>
      </c>
      <c r="L1011" s="61">
        <f>+L1010-IF(L$18&gt;74,(L1010/L$25)*$C$10)</f>
        <v/>
      </c>
      <c r="M1011" s="61">
        <f>+M1010-IF(M$18&gt;74,(M1010/M$25)*$C$10)</f>
        <v/>
      </c>
      <c r="N1011" s="61">
        <f>+N1010-IF(N$18&gt;74,(N1010/N$25)*$C$10)</f>
        <v/>
      </c>
      <c r="O1011" s="61">
        <f>+O1010-IF(O$18&gt;74,(O1010/O$25)*$C$10)</f>
        <v/>
      </c>
      <c r="P1011" s="61">
        <f>+P1010-IF(P$18&gt;74,(P1010/P$25)*$C$10)</f>
        <v/>
      </c>
      <c r="Q1011" s="61">
        <f>+Q1010-IF(Q$18&gt;74,(Q1010/Q$25)*$C$10)</f>
        <v/>
      </c>
      <c r="R1011" s="61">
        <f>+R1010-IF(R$18&gt;74,(R1010/R$25)*$C$10)</f>
        <v/>
      </c>
      <c r="S1011" s="61">
        <f>+S1010-IF(S$18&gt;74,(S1010/S$25)*$C$10)</f>
        <v/>
      </c>
      <c r="T1011" s="61">
        <f>+T1010-IF(T$18&gt;74,(T1010/T$25)*$C$10)</f>
        <v/>
      </c>
      <c r="U1011" s="61">
        <f>+U1010-IF(U$18&gt;74,(U1010/U$25)*$C$10)</f>
        <v/>
      </c>
      <c r="V1011" s="61">
        <f>+V1010-IF(V$18&gt;74,(V1010/V$25)*$C$10)</f>
        <v/>
      </c>
      <c r="W1011" s="61">
        <f>+W1010-IF(W$18&gt;74,(W1010/W$25)*$C$10)</f>
        <v/>
      </c>
      <c r="X1011" s="61">
        <f>+X1010-IF(X$18&gt;74,(X1010/X$25)*$C$10)</f>
        <v/>
      </c>
      <c r="Y1011" s="61">
        <f>+Y1010-IF(Y$18&gt;74,(Y1010/Y$25)*$C$10)</f>
        <v/>
      </c>
      <c r="Z1011" s="61">
        <f>+Z1010-IF(Z$18&gt;74,(Z1010/Z$25)*$C$10)</f>
        <v/>
      </c>
      <c r="AA1011" s="61">
        <f>+AA1010-IF(AA$18&gt;74,(AA1010/AA$25)*$C$10)</f>
        <v/>
      </c>
      <c r="AB1011" s="61">
        <f>+AB1010-IF(AB$18&gt;74,(AB1010/AB$25)*$C$10)</f>
        <v/>
      </c>
      <c r="AC1011" s="61">
        <f>+AC1010-IF(AC$18&gt;74,(AC1010/AC$25)*$C$10)</f>
        <v/>
      </c>
      <c r="AD1011" s="61">
        <f>+AD1010-IF(AD$18&gt;74,(AD1010/AD$25)*$C$10)</f>
        <v/>
      </c>
      <c r="AE1011" s="61">
        <f>+AE1010-IF(AE$18&gt;74,(AE1010/AE$25)*$C$10)</f>
        <v/>
      </c>
      <c r="AF1011" s="61">
        <f>+AF1010-IF(AF$18&gt;74,(AF1010/AF$25)*$C$10)</f>
        <v/>
      </c>
      <c r="AG1011" s="61">
        <f>+AG1010-IF(AG$18&gt;74,(AG1010/AG$25)*$C$10)</f>
        <v/>
      </c>
      <c r="AH1011" s="61">
        <f>+AH1010-IF(AH$18&gt;74,(AH1010/AH$25)*$C$10)</f>
        <v/>
      </c>
      <c r="AI1011" s="61">
        <f>+AI1010-IF(AI$18&gt;74,(AI1010/AI$25)*$C$10)</f>
        <v/>
      </c>
      <c r="AJ1011" s="61">
        <f>+AJ1010-IF(AJ$18&gt;74,(AJ1010/AJ$25)*$C$10)</f>
        <v/>
      </c>
      <c r="AK1011" s="61">
        <f>+AK1010-IF(AK$18&gt;74,(AK1010/AK$25)*$C$10)</f>
        <v/>
      </c>
      <c r="AL1011" s="61">
        <f>+AL1010-IF(AL$18&gt;74,(AL1010/AL$25)*$C$10)</f>
        <v/>
      </c>
      <c r="AM1011" s="61">
        <f>+AM1010-IF(AM$18&gt;74,(AM1010/AM$25)*$C$10)</f>
        <v/>
      </c>
      <c r="AN1011" s="61">
        <f>+AN1010-IF(AN$18&gt;74,(AN1010/AN$25)*$C$10)</f>
        <v/>
      </c>
      <c r="AO1011" s="61">
        <f>+AO1010-IF(AO$18&gt;74,(AO1010/AO$25)*$C$10)</f>
        <v/>
      </c>
      <c r="AP1011" s="61">
        <f>+AP1010-IF(AP$18&gt;74,(AP1010/AP$25)*$C$10)</f>
        <v/>
      </c>
      <c r="AQ1011" s="61">
        <f>+AQ1010-IF(AQ$18&gt;74,(AQ1010/AQ$25)*$C$10)</f>
        <v/>
      </c>
      <c r="AR1011" s="61">
        <f>+AR1010-IF(AR$18&gt;74,(AR1010/AR$25)*$C$10)</f>
        <v/>
      </c>
      <c r="AS1011" s="61">
        <f>+AS1010-IF(AS$18&gt;74,(AS1010/AS$25)*$C$10)</f>
        <v/>
      </c>
      <c r="AT1011" s="61">
        <f>+AT1010-IF(AT$18&gt;74,(AT1010/AT$25)*$C$10)</f>
        <v/>
      </c>
      <c r="AU1011" s="61">
        <f>+AU1010-IF(AU$18&gt;74,(AU1010/AU$25)*$C$10)</f>
        <v/>
      </c>
      <c r="AV1011" s="61">
        <f>+AV1010-IF(AV$18&gt;74,(AV1010/AV$25)*$C$10)</f>
        <v/>
      </c>
      <c r="AW1011" s="61">
        <f>+AW1010-IF(AW$18&gt;74,(AW1010/AW$25)*$C$10)</f>
        <v/>
      </c>
      <c r="AX1011" s="35">
        <f>IF(AW1011&gt;0,1,0)</f>
        <v/>
      </c>
      <c r="AY1011" s="35">
        <f>IF(AL1011&gt;0,1,0)</f>
        <v/>
      </c>
      <c r="AZ1011" s="35">
        <f>IF(AG1011&gt;0,1,0)</f>
        <v/>
      </c>
      <c r="BA1011" s="35">
        <f>IF(AB1011&gt;0,1,0)</f>
        <v/>
      </c>
      <c r="BB1011" s="35">
        <f>IF(W1011&gt;0,1,0)</f>
        <v/>
      </c>
    </row>
    <row r="1012">
      <c r="B1012" s="154" t="inlineStr">
        <is>
          <t>trial 493</t>
        </is>
      </c>
      <c r="C1012" s="155">
        <f>+start-C1009</f>
        <v/>
      </c>
      <c r="D1012" s="156">
        <f>IF((C1012&lt;=0),0,((C1012-D$24)*Stock*(_xlfn.NORM.INV(RAND(),stock_ave,stock_std))+(C1012-D$24)*Bonds*(_xlfn.NORM.INV(RAND(),bond_ave,bond_std))+(C1012-D$24)*cash*(_xlfn.NORM.INV(RAND(),cash_ave,cash_std))+(C1012-D$24)))</f>
        <v/>
      </c>
      <c r="E1012" s="156">
        <f>IF((D1012&lt;=0),0,((D1012-E$24)*Stock*(_xlfn.NORM.INV(RAND(),stock_ave,stock_std))+(D1012-E$24)*Bonds*(_xlfn.NORM.INV(RAND(),bond_ave,bond_std))+(D1012-E$24)*cash*(_xlfn.NORM.INV(RAND(),cash_ave,cash_std))+(D1012-E$24)))</f>
        <v/>
      </c>
      <c r="F1012" s="156">
        <f>IF((E1012&lt;=0),0,((E1012-F$24)*Stock*(_xlfn.NORM.INV(RAND(),stock_ave,stock_std))+(E1012-F$24)*Bonds*(_xlfn.NORM.INV(RAND(),bond_ave,bond_std))+(E1012-F$24)*cash*(_xlfn.NORM.INV(RAND(),cash_ave,cash_std))+(E1012-F$24)))</f>
        <v/>
      </c>
      <c r="G1012" s="156">
        <f>IF((F1012&lt;=0),0,((F1012-G$24)*Stock*(_xlfn.NORM.INV(RAND(),stock_ave,stock_std))+(F1012-G$24)*Bonds*(_xlfn.NORM.INV(RAND(),bond_ave,bond_std))+(F1012-G$24)*cash*(_xlfn.NORM.INV(RAND(),cash_ave,cash_std))+(F1012-G$24)))</f>
        <v/>
      </c>
      <c r="H1012" s="156">
        <f>IF((G1012&lt;=0),0,((G1012-H$24)*Stock*(_xlfn.NORM.INV(RAND(),stock_ave,stock_std))+(G1012-H$24)*Bonds*(_xlfn.NORM.INV(RAND(),bond_ave,bond_std))+(G1012-H$24)*cash*(_xlfn.NORM.INV(RAND(),cash_ave,cash_std))+(G1012-H$24)))</f>
        <v/>
      </c>
      <c r="I1012" s="156">
        <f>IF((H1012&lt;=0),0,((H1012-I$24)*Stock*(_xlfn.NORM.INV(RAND(),stock_ave,stock_std))+(H1012-I$24)*Bonds*(_xlfn.NORM.INV(RAND(),bond_ave,bond_std))+(H1012-I$24)*cash*(_xlfn.NORM.INV(RAND(),cash_ave,cash_std))+(H1012-I$24)))</f>
        <v/>
      </c>
      <c r="J1012" s="156">
        <f>IF((I1012&lt;=0),0,((I1012-J$24)*Stock*(_xlfn.NORM.INV(RAND(),stock_ave,stock_std))+(I1012-J$24)*Bonds*(_xlfn.NORM.INV(RAND(),bond_ave,bond_std))+(I1012-J$24)*cash*(_xlfn.NORM.INV(RAND(),cash_ave,cash_std))+(I1012-J$24)))</f>
        <v/>
      </c>
      <c r="K1012" s="156">
        <f>IF((J1012&lt;=0),0,((J1012-K$24)*Stock*(_xlfn.NORM.INV(RAND(),stock_ave,stock_std))+(J1012-K$24)*Bonds*(_xlfn.NORM.INV(RAND(),bond_ave,bond_std))+(J1012-K$24)*cash*(_xlfn.NORM.INV(RAND(),cash_ave,cash_std))+(J1012-K$24)))</f>
        <v/>
      </c>
      <c r="L1012" s="156">
        <f>IF((K1012&lt;=0),0,((K1012-L$24)*Stock*(_xlfn.NORM.INV(RAND(),stock_ave,stock_std))+(K1012-L$24)*Bonds*(_xlfn.NORM.INV(RAND(),bond_ave,bond_std))+(K1012-L$24)*cash*(_xlfn.NORM.INV(RAND(),cash_ave,cash_std))+(K1012-L$24)))</f>
        <v/>
      </c>
      <c r="M1012" s="156">
        <f>IF((L1012&lt;=0),0,((L1012-M$24)*Stock*(_xlfn.NORM.INV(RAND(),stock_ave,stock_std))+(L1012-M$24)*Bonds*(_xlfn.NORM.INV(RAND(),bond_ave,bond_std))+(L1012-M$24)*cash*(_xlfn.NORM.INV(RAND(),cash_ave,cash_std))+(L1012-M$24)))</f>
        <v/>
      </c>
      <c r="N1012" s="156">
        <f>IF((M1012&lt;=0),0,((M1012-N$24)*Stock*(_xlfn.NORM.INV(RAND(),stock_ave,stock_std))+(M1012-N$24)*Bonds*(_xlfn.NORM.INV(RAND(),bond_ave,bond_std))+(M1012-N$24)*cash*(_xlfn.NORM.INV(RAND(),cash_ave,cash_std))+(M1012-N$24)))</f>
        <v/>
      </c>
      <c r="O1012" s="156">
        <f>IF((N1012&lt;=0),0,((N1012-O$24)*Stock*(_xlfn.NORM.INV(RAND(),stock_ave,stock_std))+(N1012-O$24)*Bonds*(_xlfn.NORM.INV(RAND(),bond_ave,bond_std))+(N1012-O$24)*cash*(_xlfn.NORM.INV(RAND(),cash_ave,cash_std))+(N1012-O$24)))</f>
        <v/>
      </c>
      <c r="P1012" s="156">
        <f>IF((O1012&lt;=0),0,((O1012-P$24)*Stock*(_xlfn.NORM.INV(RAND(),stock_ave,stock_std))+(O1012-P$24)*Bonds*(_xlfn.NORM.INV(RAND(),bond_ave,bond_std))+(O1012-P$24)*cash*(_xlfn.NORM.INV(RAND(),cash_ave,cash_std))+(O1012-P$24)))</f>
        <v/>
      </c>
      <c r="Q1012" s="156">
        <f>IF((P1012&lt;=0),0,((P1012-Q$24)*Stock*(_xlfn.NORM.INV(RAND(),stock_ave,stock_std))+(P1012-Q$24)*Bonds*(_xlfn.NORM.INV(RAND(),bond_ave,bond_std))+(P1012-Q$24)*cash*(_xlfn.NORM.INV(RAND(),cash_ave,cash_std))+(P1012-Q$24)))</f>
        <v/>
      </c>
      <c r="R1012" s="156">
        <f>IF((Q1012&lt;=0),0,((Q1012-R$24)*Stock*(_xlfn.NORM.INV(RAND(),stock_ave,stock_std))+(Q1012-R$24)*Bonds*(_xlfn.NORM.INV(RAND(),bond_ave,bond_std))+(Q1012-R$24)*cash*(_xlfn.NORM.INV(RAND(),cash_ave,cash_std))+(Q1012-R$24)))</f>
        <v/>
      </c>
      <c r="S1012" s="156">
        <f>IF((R1012&lt;=0),0,((R1012-S$24)*Stock*(_xlfn.NORM.INV(RAND(),stock_ave,stock_std))+(R1012-S$24)*Bonds*(_xlfn.NORM.INV(RAND(),bond_ave,bond_std))+(R1012-S$24)*cash*(_xlfn.NORM.INV(RAND(),cash_ave,cash_std))+(R1012-S$24)))</f>
        <v/>
      </c>
      <c r="T1012" s="156">
        <f>IF((S1012&lt;=0),0,((S1012-T$24)*Stock*(_xlfn.NORM.INV(RAND(),stock_ave,stock_std))+(S1012-T$24)*Bonds*(_xlfn.NORM.INV(RAND(),bond_ave,bond_std))+(S1012-T$24)*cash*(_xlfn.NORM.INV(RAND(),cash_ave,cash_std))+(S1012-T$24)))</f>
        <v/>
      </c>
      <c r="U1012" s="156">
        <f>IF((T1012&lt;=0),0,((T1012-U$24)*Stock*(_xlfn.NORM.INV(RAND(),stock_ave,stock_std))+(T1012-U$24)*Bonds*(_xlfn.NORM.INV(RAND(),bond_ave,bond_std))+(T1012-U$24)*cash*(_xlfn.NORM.INV(RAND(),cash_ave,cash_std))+(T1012-U$24)))</f>
        <v/>
      </c>
      <c r="V1012" s="156">
        <f>IF((U1012&lt;=0),0,((U1012-V$24)*Stock*(_xlfn.NORM.INV(RAND(),stock_ave,stock_std))+(U1012-V$24)*Bonds*(_xlfn.NORM.INV(RAND(),bond_ave,bond_std))+(U1012-V$24)*cash*(_xlfn.NORM.INV(RAND(),cash_ave,cash_std))+(U1012-V$24)))</f>
        <v/>
      </c>
      <c r="W1012" s="156">
        <f>IF((V1012&lt;=0),0,((V1012-W$24)*Stock*(_xlfn.NORM.INV(RAND(),stock_ave,stock_std))+(V1012-W$24)*Bonds*(_xlfn.NORM.INV(RAND(),bond_ave,bond_std))+(V1012-W$24)*cash*(_xlfn.NORM.INV(RAND(),cash_ave,cash_std))+(V1012-W$24)))</f>
        <v/>
      </c>
      <c r="X1012" s="156">
        <f>IF((W1012&lt;=0),0,((W1012-X$24)*Stock*(_xlfn.NORM.INV(RAND(),stock_ave,stock_std))+(W1012-X$24)*Bonds*(_xlfn.NORM.INV(RAND(),bond_ave,bond_std))+(W1012-X$24)*cash*(_xlfn.NORM.INV(RAND(),cash_ave,cash_std))+(W1012-X$24)))</f>
        <v/>
      </c>
      <c r="Y1012" s="156">
        <f>IF((X1012&lt;=0),0,((X1012-Y$24)*Stock*(_xlfn.NORM.INV(RAND(),stock_ave,stock_std))+(X1012-Y$24)*Bonds*(_xlfn.NORM.INV(RAND(),bond_ave,bond_std))+(X1012-Y$24)*cash*(_xlfn.NORM.INV(RAND(),cash_ave,cash_std))+(X1012-Y$24)))</f>
        <v/>
      </c>
      <c r="Z1012" s="156">
        <f>IF((Y1012&lt;=0),0,((Y1012-Z$24)*Stock*(_xlfn.NORM.INV(RAND(),stock_ave,stock_std))+(Y1012-Z$24)*Bonds*(_xlfn.NORM.INV(RAND(),bond_ave,bond_std))+(Y1012-Z$24)*cash*(_xlfn.NORM.INV(RAND(),cash_ave,cash_std))+(Y1012-Z$24)))</f>
        <v/>
      </c>
      <c r="AA1012" s="156">
        <f>IF((Z1012&lt;=0),0,((Z1012-AA$24)*Stock*(_xlfn.NORM.INV(RAND(),stock_ave,stock_std))+(Z1012-AA$24)*Bonds*(_xlfn.NORM.INV(RAND(),bond_ave,bond_std))+(Z1012-AA$24)*cash*(_xlfn.NORM.INV(RAND(),cash_ave,cash_std))+(Z1012-AA$24)))</f>
        <v/>
      </c>
      <c r="AB1012" s="156">
        <f>IF((AA1012&lt;=0),0,((AA1012-AB$24)*Stock*(_xlfn.NORM.INV(RAND(),stock_ave,stock_std))+(AA1012-AB$24)*Bonds*(_xlfn.NORM.INV(RAND(),bond_ave,bond_std))+(AA1012-AB$24)*cash*(_xlfn.NORM.INV(RAND(),cash_ave,cash_std))+(AA1012-AB$24)))</f>
        <v/>
      </c>
      <c r="AC1012" s="156">
        <f>IF((AB1012&lt;=0),0,((AB1012-AC$24)*Stock*(_xlfn.NORM.INV(RAND(),stock_ave,stock_std))+(AB1012-AC$24)*Bonds*(_xlfn.NORM.INV(RAND(),bond_ave,bond_std))+(AB1012-AC$24)*cash*(_xlfn.NORM.INV(RAND(),cash_ave,cash_std))+(AB1012-AC$24)))</f>
        <v/>
      </c>
      <c r="AD1012" s="156">
        <f>IF((AC1012&lt;=0),0,((AC1012-AD$24)*Stock*(_xlfn.NORM.INV(RAND(),stock_ave,stock_std))+(AC1012-AD$24)*Bonds*(_xlfn.NORM.INV(RAND(),bond_ave,bond_std))+(AC1012-AD$24)*cash*(_xlfn.NORM.INV(RAND(),cash_ave,cash_std))+(AC1012-AD$24)))</f>
        <v/>
      </c>
      <c r="AE1012" s="156">
        <f>IF((AD1012&lt;=0),0,((AD1012-AE$24)*Stock*(_xlfn.NORM.INV(RAND(),stock_ave,stock_std))+(AD1012-AE$24)*Bonds*(_xlfn.NORM.INV(RAND(),bond_ave,bond_std))+(AD1012-AE$24)*cash*(_xlfn.NORM.INV(RAND(),cash_ave,cash_std))+(AD1012-AE$24)))</f>
        <v/>
      </c>
      <c r="AF1012" s="156">
        <f>IF((AE1012&lt;=0),0,((AE1012-AF$24)*Stock*(_xlfn.NORM.INV(RAND(),stock_ave,stock_std))+(AE1012-AF$24)*Bonds*(_xlfn.NORM.INV(RAND(),bond_ave,bond_std))+(AE1012-AF$24)*cash*(_xlfn.NORM.INV(RAND(),cash_ave,cash_std))+(AE1012-AF$24)))</f>
        <v/>
      </c>
      <c r="AG1012" s="156">
        <f>IF((AF1012&lt;=0),0,((AF1012-AG$24)*Stock*(_xlfn.NORM.INV(RAND(),stock_ave,stock_std))+(AF1012-AG$24)*Bonds*(_xlfn.NORM.INV(RAND(),bond_ave,bond_std))+(AF1012-AG$24)*cash*(_xlfn.NORM.INV(RAND(),cash_ave,cash_std))+(AF1012-AG$24)))</f>
        <v/>
      </c>
      <c r="AH1012" s="156">
        <f>IF((AG1012&lt;=0),0,((AG1012-AH$24)*Stock*(_xlfn.NORM.INV(RAND(),stock_ave,stock_std))+(AG1012-AH$24)*Bonds*(_xlfn.NORM.INV(RAND(),bond_ave,bond_std))+(AG1012-AH$24)*cash*(_xlfn.NORM.INV(RAND(),cash_ave,cash_std))+(AG1012-AH$24)))</f>
        <v/>
      </c>
      <c r="AI1012" s="156">
        <f>IF((AH1012&lt;=0),0,((AH1012-AI$24)*Stock*(_xlfn.NORM.INV(RAND(),stock_ave,stock_std))+(AH1012-AI$24)*Bonds*(_xlfn.NORM.INV(RAND(),bond_ave,bond_std))+(AH1012-AI$24)*cash*(_xlfn.NORM.INV(RAND(),cash_ave,cash_std))+(AH1012-AI$24)))</f>
        <v/>
      </c>
      <c r="AJ1012" s="156">
        <f>IF((AI1012&lt;=0),0,((AI1012-AJ$24)*Stock*(_xlfn.NORM.INV(RAND(),stock_ave,stock_std))+(AI1012-AJ$24)*Bonds*(_xlfn.NORM.INV(RAND(),bond_ave,bond_std))+(AI1012-AJ$24)*cash*(_xlfn.NORM.INV(RAND(),cash_ave,cash_std))+(AI1012-AJ$24)))</f>
        <v/>
      </c>
      <c r="AK1012" s="156">
        <f>IF((AJ1012&lt;=0),0,((AJ1012-AK$24)*Stock*(_xlfn.NORM.INV(RAND(),stock_ave,stock_std))+(AJ1012-AK$24)*Bonds*(_xlfn.NORM.INV(RAND(),bond_ave,bond_std))+(AJ1012-AK$24)*cash*(_xlfn.NORM.INV(RAND(),cash_ave,cash_std))+(AJ1012-AK$24)))</f>
        <v/>
      </c>
      <c r="AL1012" s="156">
        <f>IF((AK1012&lt;=0),0,((AK1012-AL$24)*Stock*(_xlfn.NORM.INV(RAND(),stock_ave,stock_std))+(AK1012-AL$24)*Bonds*(_xlfn.NORM.INV(RAND(),bond_ave,bond_std))+(AK1012-AL$24)*cash*(_xlfn.NORM.INV(RAND(),cash_ave,cash_std))+(AK1012-AL$24)))</f>
        <v/>
      </c>
      <c r="AM1012" s="156">
        <f>IF((AL1012&lt;=0),0,((AL1012-AM$24)*Stock*(_xlfn.NORM.INV(RAND(),stock_ave,stock_std))+(AL1012-AM$24)*Bonds*(_xlfn.NORM.INV(RAND(),bond_ave,bond_std))+(AL1012-AM$24)*cash*(_xlfn.NORM.INV(RAND(),cash_ave,cash_std))+(AL1012-AM$24)))</f>
        <v/>
      </c>
      <c r="AN1012" s="156">
        <f>IF((AM1012&lt;=0),0,((AM1012-AN$24)*Stock*(_xlfn.NORM.INV(RAND(),stock_ave,stock_std))+(AM1012-AN$24)*Bonds*(_xlfn.NORM.INV(RAND(),bond_ave,bond_std))+(AM1012-AN$24)*cash*(_xlfn.NORM.INV(RAND(),cash_ave,cash_std))+(AM1012-AN$24)))</f>
        <v/>
      </c>
      <c r="AO1012" s="156">
        <f>IF((AN1012&lt;=0),0,((AN1012-AO$24)*Stock*(_xlfn.NORM.INV(RAND(),stock_ave,stock_std))+(AN1012-AO$24)*Bonds*(_xlfn.NORM.INV(RAND(),bond_ave,bond_std))+(AN1012-AO$24)*cash*(_xlfn.NORM.INV(RAND(),cash_ave,cash_std))+(AN1012-AO$24)))</f>
        <v/>
      </c>
      <c r="AP1012" s="156">
        <f>IF((AO1012&lt;=0),0,((AO1012-AP$24)*Stock*(_xlfn.NORM.INV(RAND(),stock_ave,stock_std))+(AO1012-AP$24)*Bonds*(_xlfn.NORM.INV(RAND(),bond_ave,bond_std))+(AO1012-AP$24)*cash*(_xlfn.NORM.INV(RAND(),cash_ave,cash_std))+(AO1012-AP$24)))</f>
        <v/>
      </c>
      <c r="AQ1012" s="156">
        <f>IF((AP1012&lt;=0),0,((AP1012-AQ$24)*Stock*(_xlfn.NORM.INV(RAND(),stock_ave,stock_std))+(AP1012-AQ$24)*Bonds*(_xlfn.NORM.INV(RAND(),bond_ave,bond_std))+(AP1012-AQ$24)*cash*(_xlfn.NORM.INV(RAND(),cash_ave,cash_std))+(AP1012-AQ$24)))</f>
        <v/>
      </c>
      <c r="AR1012" s="156">
        <f>IF((AQ1012&lt;=0),0,((AQ1012-AR$24)*Stock*(_xlfn.NORM.INV(RAND(),stock_ave,stock_std))+(AQ1012-AR$24)*Bonds*(_xlfn.NORM.INV(RAND(),bond_ave,bond_std))+(AQ1012-AR$24)*cash*(_xlfn.NORM.INV(RAND(),cash_ave,cash_std))+(AQ1012-AR$24)))</f>
        <v/>
      </c>
      <c r="AS1012" s="156">
        <f>IF((AR1012&lt;=0),0,((AR1012-AS$24)*Stock*(_xlfn.NORM.INV(RAND(),stock_ave,stock_std))+(AR1012-AS$24)*Bonds*(_xlfn.NORM.INV(RAND(),bond_ave,bond_std))+(AR1012-AS$24)*cash*(_xlfn.NORM.INV(RAND(),cash_ave,cash_std))+(AR1012-AS$24)))</f>
        <v/>
      </c>
      <c r="AT1012" s="156">
        <f>IF((AS1012&lt;=0),0,((AS1012-AT$24)*Stock*(_xlfn.NORM.INV(RAND(),stock_ave,stock_std))+(AS1012-AT$24)*Bonds*(_xlfn.NORM.INV(RAND(),bond_ave,bond_std))+(AS1012-AT$24)*cash*(_xlfn.NORM.INV(RAND(),cash_ave,cash_std))+(AS1012-AT$24)))</f>
        <v/>
      </c>
      <c r="AU1012" s="156">
        <f>IF((AT1012&lt;=0),0,((AT1012-AU$24)*Stock*(_xlfn.NORM.INV(RAND(),stock_ave,stock_std))+(AT1012-AU$24)*Bonds*(_xlfn.NORM.INV(RAND(),bond_ave,bond_std))+(AT1012-AU$24)*cash*(_xlfn.NORM.INV(RAND(),cash_ave,cash_std))+(AT1012-AU$24)))</f>
        <v/>
      </c>
      <c r="AV1012" s="156">
        <f>IF((AU1012&lt;=0),0,((AU1012-AV$24)*Stock*(_xlfn.NORM.INV(RAND(),stock_ave,stock_std))+(AU1012-AV$24)*Bonds*(_xlfn.NORM.INV(RAND(),bond_ave,bond_std))+(AU1012-AV$24)*cash*(_xlfn.NORM.INV(RAND(),cash_ave,cash_std))+(AU1012-AV$24)))</f>
        <v/>
      </c>
      <c r="AW1012" s="156">
        <f>IF((AV1012&lt;=0),0,((AV1012-AW$24)*Stock*(_xlfn.NORM.INV(RAND(),stock_ave,stock_std))+(AV1012-AW$24)*Bonds*(_xlfn.NORM.INV(RAND(),bond_ave,bond_std))+(AV1012-AW$24)*cash*(_xlfn.NORM.INV(RAND(),cash_ave,cash_std))+(AV1012-AW$24)))</f>
        <v/>
      </c>
      <c r="AX1012" s="159" t="n"/>
      <c r="AY1012" s="159" t="n"/>
      <c r="AZ1012" s="159" t="n"/>
      <c r="BA1012" s="159" t="n"/>
      <c r="BB1012" s="159" t="n"/>
    </row>
    <row r="1013">
      <c r="C1013" s="147" t="n"/>
      <c r="D1013" s="61">
        <f>+D1012-IF(D$18&gt;74,(D1012/D$25)*$C$10)</f>
        <v/>
      </c>
      <c r="E1013" s="61">
        <f>+E1012-IF(E$18&gt;74,(E1012/E$25)*$C$10)</f>
        <v/>
      </c>
      <c r="F1013" s="61">
        <f>+F1012-IF(F$18&gt;74,(F1012/F$25)*$C$10)</f>
        <v/>
      </c>
      <c r="G1013" s="61">
        <f>+G1012-IF(G$18&gt;74,(G1012/G$25)*$C$10)</f>
        <v/>
      </c>
      <c r="H1013" s="61">
        <f>+H1012-IF(H$18&gt;74,(H1012/H$25)*$C$10)</f>
        <v/>
      </c>
      <c r="I1013" s="61">
        <f>+I1012-IF(I$18&gt;74,(I1012/I$25)*$C$10)</f>
        <v/>
      </c>
      <c r="J1013" s="61">
        <f>+J1012-IF(J$18&gt;74,(J1012/J$25)*$C$10)</f>
        <v/>
      </c>
      <c r="K1013" s="61">
        <f>+K1012-IF(K$18&gt;74,(K1012/K$25)*$C$10)</f>
        <v/>
      </c>
      <c r="L1013" s="61">
        <f>+L1012-IF(L$18&gt;74,(L1012/L$25)*$C$10)</f>
        <v/>
      </c>
      <c r="M1013" s="61">
        <f>+M1012-IF(M$18&gt;74,(M1012/M$25)*$C$10)</f>
        <v/>
      </c>
      <c r="N1013" s="61">
        <f>+N1012-IF(N$18&gt;74,(N1012/N$25)*$C$10)</f>
        <v/>
      </c>
      <c r="O1013" s="61">
        <f>+O1012-IF(O$18&gt;74,(O1012/O$25)*$C$10)</f>
        <v/>
      </c>
      <c r="P1013" s="61">
        <f>+P1012-IF(P$18&gt;74,(P1012/P$25)*$C$10)</f>
        <v/>
      </c>
      <c r="Q1013" s="61">
        <f>+Q1012-IF(Q$18&gt;74,(Q1012/Q$25)*$C$10)</f>
        <v/>
      </c>
      <c r="R1013" s="61">
        <f>+R1012-IF(R$18&gt;74,(R1012/R$25)*$C$10)</f>
        <v/>
      </c>
      <c r="S1013" s="61">
        <f>+S1012-IF(S$18&gt;74,(S1012/S$25)*$C$10)</f>
        <v/>
      </c>
      <c r="T1013" s="61">
        <f>+T1012-IF(T$18&gt;74,(T1012/T$25)*$C$10)</f>
        <v/>
      </c>
      <c r="U1013" s="61">
        <f>+U1012-IF(U$18&gt;74,(U1012/U$25)*$C$10)</f>
        <v/>
      </c>
      <c r="V1013" s="61">
        <f>+V1012-IF(V$18&gt;74,(V1012/V$25)*$C$10)</f>
        <v/>
      </c>
      <c r="W1013" s="61">
        <f>+W1012-IF(W$18&gt;74,(W1012/W$25)*$C$10)</f>
        <v/>
      </c>
      <c r="X1013" s="61">
        <f>+X1012-IF(X$18&gt;74,(X1012/X$25)*$C$10)</f>
        <v/>
      </c>
      <c r="Y1013" s="61">
        <f>+Y1012-IF(Y$18&gt;74,(Y1012/Y$25)*$C$10)</f>
        <v/>
      </c>
      <c r="Z1013" s="61">
        <f>+Z1012-IF(Z$18&gt;74,(Z1012/Z$25)*$C$10)</f>
        <v/>
      </c>
      <c r="AA1013" s="61">
        <f>+AA1012-IF(AA$18&gt;74,(AA1012/AA$25)*$C$10)</f>
        <v/>
      </c>
      <c r="AB1013" s="61">
        <f>+AB1012-IF(AB$18&gt;74,(AB1012/AB$25)*$C$10)</f>
        <v/>
      </c>
      <c r="AC1013" s="61">
        <f>+AC1012-IF(AC$18&gt;74,(AC1012/AC$25)*$C$10)</f>
        <v/>
      </c>
      <c r="AD1013" s="61">
        <f>+AD1012-IF(AD$18&gt;74,(AD1012/AD$25)*$C$10)</f>
        <v/>
      </c>
      <c r="AE1013" s="61">
        <f>+AE1012-IF(AE$18&gt;74,(AE1012/AE$25)*$C$10)</f>
        <v/>
      </c>
      <c r="AF1013" s="61">
        <f>+AF1012-IF(AF$18&gt;74,(AF1012/AF$25)*$C$10)</f>
        <v/>
      </c>
      <c r="AG1013" s="61">
        <f>+AG1012-IF(AG$18&gt;74,(AG1012/AG$25)*$C$10)</f>
        <v/>
      </c>
      <c r="AH1013" s="61">
        <f>+AH1012-IF(AH$18&gt;74,(AH1012/AH$25)*$C$10)</f>
        <v/>
      </c>
      <c r="AI1013" s="61">
        <f>+AI1012-IF(AI$18&gt;74,(AI1012/AI$25)*$C$10)</f>
        <v/>
      </c>
      <c r="AJ1013" s="61">
        <f>+AJ1012-IF(AJ$18&gt;74,(AJ1012/AJ$25)*$C$10)</f>
        <v/>
      </c>
      <c r="AK1013" s="61">
        <f>+AK1012-IF(AK$18&gt;74,(AK1012/AK$25)*$C$10)</f>
        <v/>
      </c>
      <c r="AL1013" s="61">
        <f>+AL1012-IF(AL$18&gt;74,(AL1012/AL$25)*$C$10)</f>
        <v/>
      </c>
      <c r="AM1013" s="61">
        <f>+AM1012-IF(AM$18&gt;74,(AM1012/AM$25)*$C$10)</f>
        <v/>
      </c>
      <c r="AN1013" s="61">
        <f>+AN1012-IF(AN$18&gt;74,(AN1012/AN$25)*$C$10)</f>
        <v/>
      </c>
      <c r="AO1013" s="61">
        <f>+AO1012-IF(AO$18&gt;74,(AO1012/AO$25)*$C$10)</f>
        <v/>
      </c>
      <c r="AP1013" s="61">
        <f>+AP1012-IF(AP$18&gt;74,(AP1012/AP$25)*$C$10)</f>
        <v/>
      </c>
      <c r="AQ1013" s="61">
        <f>+AQ1012-IF(AQ$18&gt;74,(AQ1012/AQ$25)*$C$10)</f>
        <v/>
      </c>
      <c r="AR1013" s="61">
        <f>+AR1012-IF(AR$18&gt;74,(AR1012/AR$25)*$C$10)</f>
        <v/>
      </c>
      <c r="AS1013" s="61">
        <f>+AS1012-IF(AS$18&gt;74,(AS1012/AS$25)*$C$10)</f>
        <v/>
      </c>
      <c r="AT1013" s="61">
        <f>+AT1012-IF(AT$18&gt;74,(AT1012/AT$25)*$C$10)</f>
        <v/>
      </c>
      <c r="AU1013" s="61">
        <f>+AU1012-IF(AU$18&gt;74,(AU1012/AU$25)*$C$10)</f>
        <v/>
      </c>
      <c r="AV1013" s="61">
        <f>+AV1012-IF(AV$18&gt;74,(AV1012/AV$25)*$C$10)</f>
        <v/>
      </c>
      <c r="AW1013" s="61">
        <f>+AW1012-IF(AW$18&gt;74,(AW1012/AW$25)*$C$10)</f>
        <v/>
      </c>
      <c r="AX1013" s="35">
        <f>IF(AW1013&gt;0,1,0)</f>
        <v/>
      </c>
      <c r="AY1013" s="35">
        <f>IF(AL1013&gt;0,1,0)</f>
        <v/>
      </c>
      <c r="AZ1013" s="35">
        <f>IF(AG1013&gt;0,1,0)</f>
        <v/>
      </c>
      <c r="BA1013" s="35">
        <f>IF(AB1013&gt;0,1,0)</f>
        <v/>
      </c>
      <c r="BB1013" s="35">
        <f>IF(W1013&gt;0,1,0)</f>
        <v/>
      </c>
    </row>
    <row r="1014">
      <c r="B1014" s="154" t="inlineStr">
        <is>
          <t>trial 494</t>
        </is>
      </c>
      <c r="C1014" s="155">
        <f>+start-C1011</f>
        <v/>
      </c>
      <c r="D1014" s="156">
        <f>IF((C1014&lt;=0),0,((C1014-D$24)*Stock*(_xlfn.NORM.INV(RAND(),stock_ave,stock_std))+(C1014-D$24)*Bonds*(_xlfn.NORM.INV(RAND(),bond_ave,bond_std))+(C1014-D$24)*cash*(_xlfn.NORM.INV(RAND(),cash_ave,cash_std))+(C1014-D$24)))</f>
        <v/>
      </c>
      <c r="E1014" s="156">
        <f>IF((D1014&lt;=0),0,((D1014-E$24)*Stock*(_xlfn.NORM.INV(RAND(),stock_ave,stock_std))+(D1014-E$24)*Bonds*(_xlfn.NORM.INV(RAND(),bond_ave,bond_std))+(D1014-E$24)*cash*(_xlfn.NORM.INV(RAND(),cash_ave,cash_std))+(D1014-E$24)))</f>
        <v/>
      </c>
      <c r="F1014" s="156">
        <f>IF((E1014&lt;=0),0,((E1014-F$24)*Stock*(_xlfn.NORM.INV(RAND(),stock_ave,stock_std))+(E1014-F$24)*Bonds*(_xlfn.NORM.INV(RAND(),bond_ave,bond_std))+(E1014-F$24)*cash*(_xlfn.NORM.INV(RAND(),cash_ave,cash_std))+(E1014-F$24)))</f>
        <v/>
      </c>
      <c r="G1014" s="156">
        <f>IF((F1014&lt;=0),0,((F1014-G$24)*Stock*(_xlfn.NORM.INV(RAND(),stock_ave,stock_std))+(F1014-G$24)*Bonds*(_xlfn.NORM.INV(RAND(),bond_ave,bond_std))+(F1014-G$24)*cash*(_xlfn.NORM.INV(RAND(),cash_ave,cash_std))+(F1014-G$24)))</f>
        <v/>
      </c>
      <c r="H1014" s="156">
        <f>IF((G1014&lt;=0),0,((G1014-H$24)*Stock*(_xlfn.NORM.INV(RAND(),stock_ave,stock_std))+(G1014-H$24)*Bonds*(_xlfn.NORM.INV(RAND(),bond_ave,bond_std))+(G1014-H$24)*cash*(_xlfn.NORM.INV(RAND(),cash_ave,cash_std))+(G1014-H$24)))</f>
        <v/>
      </c>
      <c r="I1014" s="156">
        <f>IF((H1014&lt;=0),0,((H1014-I$24)*Stock*(_xlfn.NORM.INV(RAND(),stock_ave,stock_std))+(H1014-I$24)*Bonds*(_xlfn.NORM.INV(RAND(),bond_ave,bond_std))+(H1014-I$24)*cash*(_xlfn.NORM.INV(RAND(),cash_ave,cash_std))+(H1014-I$24)))</f>
        <v/>
      </c>
      <c r="J1014" s="156">
        <f>IF((I1014&lt;=0),0,((I1014-J$24)*Stock*(_xlfn.NORM.INV(RAND(),stock_ave,stock_std))+(I1014-J$24)*Bonds*(_xlfn.NORM.INV(RAND(),bond_ave,bond_std))+(I1014-J$24)*cash*(_xlfn.NORM.INV(RAND(),cash_ave,cash_std))+(I1014-J$24)))</f>
        <v/>
      </c>
      <c r="K1014" s="156">
        <f>IF((J1014&lt;=0),0,((J1014-K$24)*Stock*(_xlfn.NORM.INV(RAND(),stock_ave,stock_std))+(J1014-K$24)*Bonds*(_xlfn.NORM.INV(RAND(),bond_ave,bond_std))+(J1014-K$24)*cash*(_xlfn.NORM.INV(RAND(),cash_ave,cash_std))+(J1014-K$24)))</f>
        <v/>
      </c>
      <c r="L1014" s="156">
        <f>IF((K1014&lt;=0),0,((K1014-L$24)*Stock*(_xlfn.NORM.INV(RAND(),stock_ave,stock_std))+(K1014-L$24)*Bonds*(_xlfn.NORM.INV(RAND(),bond_ave,bond_std))+(K1014-L$24)*cash*(_xlfn.NORM.INV(RAND(),cash_ave,cash_std))+(K1014-L$24)))</f>
        <v/>
      </c>
      <c r="M1014" s="156">
        <f>IF((L1014&lt;=0),0,((L1014-M$24)*Stock*(_xlfn.NORM.INV(RAND(),stock_ave,stock_std))+(L1014-M$24)*Bonds*(_xlfn.NORM.INV(RAND(),bond_ave,bond_std))+(L1014-M$24)*cash*(_xlfn.NORM.INV(RAND(),cash_ave,cash_std))+(L1014-M$24)))</f>
        <v/>
      </c>
      <c r="N1014" s="156">
        <f>IF((M1014&lt;=0),0,((M1014-N$24)*Stock*(_xlfn.NORM.INV(RAND(),stock_ave,stock_std))+(M1014-N$24)*Bonds*(_xlfn.NORM.INV(RAND(),bond_ave,bond_std))+(M1014-N$24)*cash*(_xlfn.NORM.INV(RAND(),cash_ave,cash_std))+(M1014-N$24)))</f>
        <v/>
      </c>
      <c r="O1014" s="156">
        <f>IF((N1014&lt;=0),0,((N1014-O$24)*Stock*(_xlfn.NORM.INV(RAND(),stock_ave,stock_std))+(N1014-O$24)*Bonds*(_xlfn.NORM.INV(RAND(),bond_ave,bond_std))+(N1014-O$24)*cash*(_xlfn.NORM.INV(RAND(),cash_ave,cash_std))+(N1014-O$24)))</f>
        <v/>
      </c>
      <c r="P1014" s="156">
        <f>IF((O1014&lt;=0),0,((O1014-P$24)*Stock*(_xlfn.NORM.INV(RAND(),stock_ave,stock_std))+(O1014-P$24)*Bonds*(_xlfn.NORM.INV(RAND(),bond_ave,bond_std))+(O1014-P$24)*cash*(_xlfn.NORM.INV(RAND(),cash_ave,cash_std))+(O1014-P$24)))</f>
        <v/>
      </c>
      <c r="Q1014" s="156">
        <f>IF((P1014&lt;=0),0,((P1014-Q$24)*Stock*(_xlfn.NORM.INV(RAND(),stock_ave,stock_std))+(P1014-Q$24)*Bonds*(_xlfn.NORM.INV(RAND(),bond_ave,bond_std))+(P1014-Q$24)*cash*(_xlfn.NORM.INV(RAND(),cash_ave,cash_std))+(P1014-Q$24)))</f>
        <v/>
      </c>
      <c r="R1014" s="156">
        <f>IF((Q1014&lt;=0),0,((Q1014-R$24)*Stock*(_xlfn.NORM.INV(RAND(),stock_ave,stock_std))+(Q1014-R$24)*Bonds*(_xlfn.NORM.INV(RAND(),bond_ave,bond_std))+(Q1014-R$24)*cash*(_xlfn.NORM.INV(RAND(),cash_ave,cash_std))+(Q1014-R$24)))</f>
        <v/>
      </c>
      <c r="S1014" s="156">
        <f>IF((R1014&lt;=0),0,((R1014-S$24)*Stock*(_xlfn.NORM.INV(RAND(),stock_ave,stock_std))+(R1014-S$24)*Bonds*(_xlfn.NORM.INV(RAND(),bond_ave,bond_std))+(R1014-S$24)*cash*(_xlfn.NORM.INV(RAND(),cash_ave,cash_std))+(R1014-S$24)))</f>
        <v/>
      </c>
      <c r="T1014" s="156">
        <f>IF((S1014&lt;=0),0,((S1014-T$24)*Stock*(_xlfn.NORM.INV(RAND(),stock_ave,stock_std))+(S1014-T$24)*Bonds*(_xlfn.NORM.INV(RAND(),bond_ave,bond_std))+(S1014-T$24)*cash*(_xlfn.NORM.INV(RAND(),cash_ave,cash_std))+(S1014-T$24)))</f>
        <v/>
      </c>
      <c r="U1014" s="156">
        <f>IF((T1014&lt;=0),0,((T1014-U$24)*Stock*(_xlfn.NORM.INV(RAND(),stock_ave,stock_std))+(T1014-U$24)*Bonds*(_xlfn.NORM.INV(RAND(),bond_ave,bond_std))+(T1014-U$24)*cash*(_xlfn.NORM.INV(RAND(),cash_ave,cash_std))+(T1014-U$24)))</f>
        <v/>
      </c>
      <c r="V1014" s="156">
        <f>IF((U1014&lt;=0),0,((U1014-V$24)*Stock*(_xlfn.NORM.INV(RAND(),stock_ave,stock_std))+(U1014-V$24)*Bonds*(_xlfn.NORM.INV(RAND(),bond_ave,bond_std))+(U1014-V$24)*cash*(_xlfn.NORM.INV(RAND(),cash_ave,cash_std))+(U1014-V$24)))</f>
        <v/>
      </c>
      <c r="W1014" s="156">
        <f>IF((V1014&lt;=0),0,((V1014-W$24)*Stock*(_xlfn.NORM.INV(RAND(),stock_ave,stock_std))+(V1014-W$24)*Bonds*(_xlfn.NORM.INV(RAND(),bond_ave,bond_std))+(V1014-W$24)*cash*(_xlfn.NORM.INV(RAND(),cash_ave,cash_std))+(V1014-W$24)))</f>
        <v/>
      </c>
      <c r="X1014" s="156">
        <f>IF((W1014&lt;=0),0,((W1014-X$24)*Stock*(_xlfn.NORM.INV(RAND(),stock_ave,stock_std))+(W1014-X$24)*Bonds*(_xlfn.NORM.INV(RAND(),bond_ave,bond_std))+(W1014-X$24)*cash*(_xlfn.NORM.INV(RAND(),cash_ave,cash_std))+(W1014-X$24)))</f>
        <v/>
      </c>
      <c r="Y1014" s="156">
        <f>IF((X1014&lt;=0),0,((X1014-Y$24)*Stock*(_xlfn.NORM.INV(RAND(),stock_ave,stock_std))+(X1014-Y$24)*Bonds*(_xlfn.NORM.INV(RAND(),bond_ave,bond_std))+(X1014-Y$24)*cash*(_xlfn.NORM.INV(RAND(),cash_ave,cash_std))+(X1014-Y$24)))</f>
        <v/>
      </c>
      <c r="Z1014" s="156">
        <f>IF((Y1014&lt;=0),0,((Y1014-Z$24)*Stock*(_xlfn.NORM.INV(RAND(),stock_ave,stock_std))+(Y1014-Z$24)*Bonds*(_xlfn.NORM.INV(RAND(),bond_ave,bond_std))+(Y1014-Z$24)*cash*(_xlfn.NORM.INV(RAND(),cash_ave,cash_std))+(Y1014-Z$24)))</f>
        <v/>
      </c>
      <c r="AA1014" s="156">
        <f>IF((Z1014&lt;=0),0,((Z1014-AA$24)*Stock*(_xlfn.NORM.INV(RAND(),stock_ave,stock_std))+(Z1014-AA$24)*Bonds*(_xlfn.NORM.INV(RAND(),bond_ave,bond_std))+(Z1014-AA$24)*cash*(_xlfn.NORM.INV(RAND(),cash_ave,cash_std))+(Z1014-AA$24)))</f>
        <v/>
      </c>
      <c r="AB1014" s="156">
        <f>IF((AA1014&lt;=0),0,((AA1014-AB$24)*Stock*(_xlfn.NORM.INV(RAND(),stock_ave,stock_std))+(AA1014-AB$24)*Bonds*(_xlfn.NORM.INV(RAND(),bond_ave,bond_std))+(AA1014-AB$24)*cash*(_xlfn.NORM.INV(RAND(),cash_ave,cash_std))+(AA1014-AB$24)))</f>
        <v/>
      </c>
      <c r="AC1014" s="156">
        <f>IF((AB1014&lt;=0),0,((AB1014-AC$24)*Stock*(_xlfn.NORM.INV(RAND(),stock_ave,stock_std))+(AB1014-AC$24)*Bonds*(_xlfn.NORM.INV(RAND(),bond_ave,bond_std))+(AB1014-AC$24)*cash*(_xlfn.NORM.INV(RAND(),cash_ave,cash_std))+(AB1014-AC$24)))</f>
        <v/>
      </c>
      <c r="AD1014" s="156">
        <f>IF((AC1014&lt;=0),0,((AC1014-AD$24)*Stock*(_xlfn.NORM.INV(RAND(),stock_ave,stock_std))+(AC1014-AD$24)*Bonds*(_xlfn.NORM.INV(RAND(),bond_ave,bond_std))+(AC1014-AD$24)*cash*(_xlfn.NORM.INV(RAND(),cash_ave,cash_std))+(AC1014-AD$24)))</f>
        <v/>
      </c>
      <c r="AE1014" s="156">
        <f>IF((AD1014&lt;=0),0,((AD1014-AE$24)*Stock*(_xlfn.NORM.INV(RAND(),stock_ave,stock_std))+(AD1014-AE$24)*Bonds*(_xlfn.NORM.INV(RAND(),bond_ave,bond_std))+(AD1014-AE$24)*cash*(_xlfn.NORM.INV(RAND(),cash_ave,cash_std))+(AD1014-AE$24)))</f>
        <v/>
      </c>
      <c r="AF1014" s="156">
        <f>IF((AE1014&lt;=0),0,((AE1014-AF$24)*Stock*(_xlfn.NORM.INV(RAND(),stock_ave,stock_std))+(AE1014-AF$24)*Bonds*(_xlfn.NORM.INV(RAND(),bond_ave,bond_std))+(AE1014-AF$24)*cash*(_xlfn.NORM.INV(RAND(),cash_ave,cash_std))+(AE1014-AF$24)))</f>
        <v/>
      </c>
      <c r="AG1014" s="156">
        <f>IF((AF1014&lt;=0),0,((AF1014-AG$24)*Stock*(_xlfn.NORM.INV(RAND(),stock_ave,stock_std))+(AF1014-AG$24)*Bonds*(_xlfn.NORM.INV(RAND(),bond_ave,bond_std))+(AF1014-AG$24)*cash*(_xlfn.NORM.INV(RAND(),cash_ave,cash_std))+(AF1014-AG$24)))</f>
        <v/>
      </c>
      <c r="AH1014" s="156">
        <f>IF((AG1014&lt;=0),0,((AG1014-AH$24)*Stock*(_xlfn.NORM.INV(RAND(),stock_ave,stock_std))+(AG1014-AH$24)*Bonds*(_xlfn.NORM.INV(RAND(),bond_ave,bond_std))+(AG1014-AH$24)*cash*(_xlfn.NORM.INV(RAND(),cash_ave,cash_std))+(AG1014-AH$24)))</f>
        <v/>
      </c>
      <c r="AI1014" s="156">
        <f>IF((AH1014&lt;=0),0,((AH1014-AI$24)*Stock*(_xlfn.NORM.INV(RAND(),stock_ave,stock_std))+(AH1014-AI$24)*Bonds*(_xlfn.NORM.INV(RAND(),bond_ave,bond_std))+(AH1014-AI$24)*cash*(_xlfn.NORM.INV(RAND(),cash_ave,cash_std))+(AH1014-AI$24)))</f>
        <v/>
      </c>
      <c r="AJ1014" s="156">
        <f>IF((AI1014&lt;=0),0,((AI1014-AJ$24)*Stock*(_xlfn.NORM.INV(RAND(),stock_ave,stock_std))+(AI1014-AJ$24)*Bonds*(_xlfn.NORM.INV(RAND(),bond_ave,bond_std))+(AI1014-AJ$24)*cash*(_xlfn.NORM.INV(RAND(),cash_ave,cash_std))+(AI1014-AJ$24)))</f>
        <v/>
      </c>
      <c r="AK1014" s="156">
        <f>IF((AJ1014&lt;=0),0,((AJ1014-AK$24)*Stock*(_xlfn.NORM.INV(RAND(),stock_ave,stock_std))+(AJ1014-AK$24)*Bonds*(_xlfn.NORM.INV(RAND(),bond_ave,bond_std))+(AJ1014-AK$24)*cash*(_xlfn.NORM.INV(RAND(),cash_ave,cash_std))+(AJ1014-AK$24)))</f>
        <v/>
      </c>
      <c r="AL1014" s="156">
        <f>IF((AK1014&lt;=0),0,((AK1014-AL$24)*Stock*(_xlfn.NORM.INV(RAND(),stock_ave,stock_std))+(AK1014-AL$24)*Bonds*(_xlfn.NORM.INV(RAND(),bond_ave,bond_std))+(AK1014-AL$24)*cash*(_xlfn.NORM.INV(RAND(),cash_ave,cash_std))+(AK1014-AL$24)))</f>
        <v/>
      </c>
      <c r="AM1014" s="156">
        <f>IF((AL1014&lt;=0),0,((AL1014-AM$24)*Stock*(_xlfn.NORM.INV(RAND(),stock_ave,stock_std))+(AL1014-AM$24)*Bonds*(_xlfn.NORM.INV(RAND(),bond_ave,bond_std))+(AL1014-AM$24)*cash*(_xlfn.NORM.INV(RAND(),cash_ave,cash_std))+(AL1014-AM$24)))</f>
        <v/>
      </c>
      <c r="AN1014" s="156">
        <f>IF((AM1014&lt;=0),0,((AM1014-AN$24)*Stock*(_xlfn.NORM.INV(RAND(),stock_ave,stock_std))+(AM1014-AN$24)*Bonds*(_xlfn.NORM.INV(RAND(),bond_ave,bond_std))+(AM1014-AN$24)*cash*(_xlfn.NORM.INV(RAND(),cash_ave,cash_std))+(AM1014-AN$24)))</f>
        <v/>
      </c>
      <c r="AO1014" s="156">
        <f>IF((AN1014&lt;=0),0,((AN1014-AO$24)*Stock*(_xlfn.NORM.INV(RAND(),stock_ave,stock_std))+(AN1014-AO$24)*Bonds*(_xlfn.NORM.INV(RAND(),bond_ave,bond_std))+(AN1014-AO$24)*cash*(_xlfn.NORM.INV(RAND(),cash_ave,cash_std))+(AN1014-AO$24)))</f>
        <v/>
      </c>
      <c r="AP1014" s="156">
        <f>IF((AO1014&lt;=0),0,((AO1014-AP$24)*Stock*(_xlfn.NORM.INV(RAND(),stock_ave,stock_std))+(AO1014-AP$24)*Bonds*(_xlfn.NORM.INV(RAND(),bond_ave,bond_std))+(AO1014-AP$24)*cash*(_xlfn.NORM.INV(RAND(),cash_ave,cash_std))+(AO1014-AP$24)))</f>
        <v/>
      </c>
      <c r="AQ1014" s="156">
        <f>IF((AP1014&lt;=0),0,((AP1014-AQ$24)*Stock*(_xlfn.NORM.INV(RAND(),stock_ave,stock_std))+(AP1014-AQ$24)*Bonds*(_xlfn.NORM.INV(RAND(),bond_ave,bond_std))+(AP1014-AQ$24)*cash*(_xlfn.NORM.INV(RAND(),cash_ave,cash_std))+(AP1014-AQ$24)))</f>
        <v/>
      </c>
      <c r="AR1014" s="156">
        <f>IF((AQ1014&lt;=0),0,((AQ1014-AR$24)*Stock*(_xlfn.NORM.INV(RAND(),stock_ave,stock_std))+(AQ1014-AR$24)*Bonds*(_xlfn.NORM.INV(RAND(),bond_ave,bond_std))+(AQ1014-AR$24)*cash*(_xlfn.NORM.INV(RAND(),cash_ave,cash_std))+(AQ1014-AR$24)))</f>
        <v/>
      </c>
      <c r="AS1014" s="156">
        <f>IF((AR1014&lt;=0),0,((AR1014-AS$24)*Stock*(_xlfn.NORM.INV(RAND(),stock_ave,stock_std))+(AR1014-AS$24)*Bonds*(_xlfn.NORM.INV(RAND(),bond_ave,bond_std))+(AR1014-AS$24)*cash*(_xlfn.NORM.INV(RAND(),cash_ave,cash_std))+(AR1014-AS$24)))</f>
        <v/>
      </c>
      <c r="AT1014" s="156">
        <f>IF((AS1014&lt;=0),0,((AS1014-AT$24)*Stock*(_xlfn.NORM.INV(RAND(),stock_ave,stock_std))+(AS1014-AT$24)*Bonds*(_xlfn.NORM.INV(RAND(),bond_ave,bond_std))+(AS1014-AT$24)*cash*(_xlfn.NORM.INV(RAND(),cash_ave,cash_std))+(AS1014-AT$24)))</f>
        <v/>
      </c>
      <c r="AU1014" s="156">
        <f>IF((AT1014&lt;=0),0,((AT1014-AU$24)*Stock*(_xlfn.NORM.INV(RAND(),stock_ave,stock_std))+(AT1014-AU$24)*Bonds*(_xlfn.NORM.INV(RAND(),bond_ave,bond_std))+(AT1014-AU$24)*cash*(_xlfn.NORM.INV(RAND(),cash_ave,cash_std))+(AT1014-AU$24)))</f>
        <v/>
      </c>
      <c r="AV1014" s="156">
        <f>IF((AU1014&lt;=0),0,((AU1014-AV$24)*Stock*(_xlfn.NORM.INV(RAND(),stock_ave,stock_std))+(AU1014-AV$24)*Bonds*(_xlfn.NORM.INV(RAND(),bond_ave,bond_std))+(AU1014-AV$24)*cash*(_xlfn.NORM.INV(RAND(),cash_ave,cash_std))+(AU1014-AV$24)))</f>
        <v/>
      </c>
      <c r="AW1014" s="156">
        <f>IF((AV1014&lt;=0),0,((AV1014-AW$24)*Stock*(_xlfn.NORM.INV(RAND(),stock_ave,stock_std))+(AV1014-AW$24)*Bonds*(_xlfn.NORM.INV(RAND(),bond_ave,bond_std))+(AV1014-AW$24)*cash*(_xlfn.NORM.INV(RAND(),cash_ave,cash_std))+(AV1014-AW$24)))</f>
        <v/>
      </c>
      <c r="AX1014" s="159" t="n"/>
      <c r="AY1014" s="159" t="n"/>
      <c r="AZ1014" s="159" t="n"/>
      <c r="BA1014" s="159" t="n"/>
      <c r="BB1014" s="159" t="n"/>
    </row>
    <row r="1015">
      <c r="C1015" s="147" t="n"/>
      <c r="D1015" s="61">
        <f>+D1014-IF(D$18&gt;74,(D1014/D$25)*$C$10)</f>
        <v/>
      </c>
      <c r="E1015" s="61">
        <f>+E1014-IF(E$18&gt;74,(E1014/E$25)*$C$10)</f>
        <v/>
      </c>
      <c r="F1015" s="61">
        <f>+F1014-IF(F$18&gt;74,(F1014/F$25)*$C$10)</f>
        <v/>
      </c>
      <c r="G1015" s="61">
        <f>+G1014-IF(G$18&gt;74,(G1014/G$25)*$C$10)</f>
        <v/>
      </c>
      <c r="H1015" s="61">
        <f>+H1014-IF(H$18&gt;74,(H1014/H$25)*$C$10)</f>
        <v/>
      </c>
      <c r="I1015" s="61">
        <f>+I1014-IF(I$18&gt;74,(I1014/I$25)*$C$10)</f>
        <v/>
      </c>
      <c r="J1015" s="61">
        <f>+J1014-IF(J$18&gt;74,(J1014/J$25)*$C$10)</f>
        <v/>
      </c>
      <c r="K1015" s="61">
        <f>+K1014-IF(K$18&gt;74,(K1014/K$25)*$C$10)</f>
        <v/>
      </c>
      <c r="L1015" s="61">
        <f>+L1014-IF(L$18&gt;74,(L1014/L$25)*$C$10)</f>
        <v/>
      </c>
      <c r="M1015" s="61">
        <f>+M1014-IF(M$18&gt;74,(M1014/M$25)*$C$10)</f>
        <v/>
      </c>
      <c r="N1015" s="61">
        <f>+N1014-IF(N$18&gt;74,(N1014/N$25)*$C$10)</f>
        <v/>
      </c>
      <c r="O1015" s="61">
        <f>+O1014-IF(O$18&gt;74,(O1014/O$25)*$C$10)</f>
        <v/>
      </c>
      <c r="P1015" s="61">
        <f>+P1014-IF(P$18&gt;74,(P1014/P$25)*$C$10)</f>
        <v/>
      </c>
      <c r="Q1015" s="61">
        <f>+Q1014-IF(Q$18&gt;74,(Q1014/Q$25)*$C$10)</f>
        <v/>
      </c>
      <c r="R1015" s="61">
        <f>+R1014-IF(R$18&gt;74,(R1014/R$25)*$C$10)</f>
        <v/>
      </c>
      <c r="S1015" s="61">
        <f>+S1014-IF(S$18&gt;74,(S1014/S$25)*$C$10)</f>
        <v/>
      </c>
      <c r="T1015" s="61">
        <f>+T1014-IF(T$18&gt;74,(T1014/T$25)*$C$10)</f>
        <v/>
      </c>
      <c r="U1015" s="61">
        <f>+U1014-IF(U$18&gt;74,(U1014/U$25)*$C$10)</f>
        <v/>
      </c>
      <c r="V1015" s="61">
        <f>+V1014-IF(V$18&gt;74,(V1014/V$25)*$C$10)</f>
        <v/>
      </c>
      <c r="W1015" s="61">
        <f>+W1014-IF(W$18&gt;74,(W1014/W$25)*$C$10)</f>
        <v/>
      </c>
      <c r="X1015" s="61">
        <f>+X1014-IF(X$18&gt;74,(X1014/X$25)*$C$10)</f>
        <v/>
      </c>
      <c r="Y1015" s="61">
        <f>+Y1014-IF(Y$18&gt;74,(Y1014/Y$25)*$C$10)</f>
        <v/>
      </c>
      <c r="Z1015" s="61">
        <f>+Z1014-IF(Z$18&gt;74,(Z1014/Z$25)*$C$10)</f>
        <v/>
      </c>
      <c r="AA1015" s="61">
        <f>+AA1014-IF(AA$18&gt;74,(AA1014/AA$25)*$C$10)</f>
        <v/>
      </c>
      <c r="AB1015" s="61">
        <f>+AB1014-IF(AB$18&gt;74,(AB1014/AB$25)*$C$10)</f>
        <v/>
      </c>
      <c r="AC1015" s="61">
        <f>+AC1014-IF(AC$18&gt;74,(AC1014/AC$25)*$C$10)</f>
        <v/>
      </c>
      <c r="AD1015" s="61">
        <f>+AD1014-IF(AD$18&gt;74,(AD1014/AD$25)*$C$10)</f>
        <v/>
      </c>
      <c r="AE1015" s="61">
        <f>+AE1014-IF(AE$18&gt;74,(AE1014/AE$25)*$C$10)</f>
        <v/>
      </c>
      <c r="AF1015" s="61">
        <f>+AF1014-IF(AF$18&gt;74,(AF1014/AF$25)*$C$10)</f>
        <v/>
      </c>
      <c r="AG1015" s="61">
        <f>+AG1014-IF(AG$18&gt;74,(AG1014/AG$25)*$C$10)</f>
        <v/>
      </c>
      <c r="AH1015" s="61">
        <f>+AH1014-IF(AH$18&gt;74,(AH1014/AH$25)*$C$10)</f>
        <v/>
      </c>
      <c r="AI1015" s="61">
        <f>+AI1014-IF(AI$18&gt;74,(AI1014/AI$25)*$C$10)</f>
        <v/>
      </c>
      <c r="AJ1015" s="61">
        <f>+AJ1014-IF(AJ$18&gt;74,(AJ1014/AJ$25)*$C$10)</f>
        <v/>
      </c>
      <c r="AK1015" s="61">
        <f>+AK1014-IF(AK$18&gt;74,(AK1014/AK$25)*$C$10)</f>
        <v/>
      </c>
      <c r="AL1015" s="61">
        <f>+AL1014-IF(AL$18&gt;74,(AL1014/AL$25)*$C$10)</f>
        <v/>
      </c>
      <c r="AM1015" s="61">
        <f>+AM1014-IF(AM$18&gt;74,(AM1014/AM$25)*$C$10)</f>
        <v/>
      </c>
      <c r="AN1015" s="61">
        <f>+AN1014-IF(AN$18&gt;74,(AN1014/AN$25)*$C$10)</f>
        <v/>
      </c>
      <c r="AO1015" s="61">
        <f>+AO1014-IF(AO$18&gt;74,(AO1014/AO$25)*$C$10)</f>
        <v/>
      </c>
      <c r="AP1015" s="61">
        <f>+AP1014-IF(AP$18&gt;74,(AP1014/AP$25)*$C$10)</f>
        <v/>
      </c>
      <c r="AQ1015" s="61">
        <f>+AQ1014-IF(AQ$18&gt;74,(AQ1014/AQ$25)*$C$10)</f>
        <v/>
      </c>
      <c r="AR1015" s="61">
        <f>+AR1014-IF(AR$18&gt;74,(AR1014/AR$25)*$C$10)</f>
        <v/>
      </c>
      <c r="AS1015" s="61">
        <f>+AS1014-IF(AS$18&gt;74,(AS1014/AS$25)*$C$10)</f>
        <v/>
      </c>
      <c r="AT1015" s="61">
        <f>+AT1014-IF(AT$18&gt;74,(AT1014/AT$25)*$C$10)</f>
        <v/>
      </c>
      <c r="AU1015" s="61">
        <f>+AU1014-IF(AU$18&gt;74,(AU1014/AU$25)*$C$10)</f>
        <v/>
      </c>
      <c r="AV1015" s="61">
        <f>+AV1014-IF(AV$18&gt;74,(AV1014/AV$25)*$C$10)</f>
        <v/>
      </c>
      <c r="AW1015" s="61">
        <f>+AW1014-IF(AW$18&gt;74,(AW1014/AW$25)*$C$10)</f>
        <v/>
      </c>
      <c r="AX1015" s="35">
        <f>IF(AW1015&gt;0,1,0)</f>
        <v/>
      </c>
      <c r="AY1015" s="35">
        <f>IF(AL1015&gt;0,1,0)</f>
        <v/>
      </c>
      <c r="AZ1015" s="35">
        <f>IF(AG1015&gt;0,1,0)</f>
        <v/>
      </c>
      <c r="BA1015" s="35">
        <f>IF(AB1015&gt;0,1,0)</f>
        <v/>
      </c>
      <c r="BB1015" s="35">
        <f>IF(W1015&gt;0,1,0)</f>
        <v/>
      </c>
    </row>
    <row r="1016">
      <c r="B1016" s="154" t="inlineStr">
        <is>
          <t>trial 495</t>
        </is>
      </c>
      <c r="C1016" s="155">
        <f>+start-C1013</f>
        <v/>
      </c>
      <c r="D1016" s="156">
        <f>IF((C1016&lt;=0),0,((C1016-D$24)*Stock*(_xlfn.NORM.INV(RAND(),stock_ave,stock_std))+(C1016-D$24)*Bonds*(_xlfn.NORM.INV(RAND(),bond_ave,bond_std))+(C1016-D$24)*cash*(_xlfn.NORM.INV(RAND(),cash_ave,cash_std))+(C1016-D$24)))</f>
        <v/>
      </c>
      <c r="E1016" s="156">
        <f>IF((D1016&lt;=0),0,((D1016-E$24)*Stock*(_xlfn.NORM.INV(RAND(),stock_ave,stock_std))+(D1016-E$24)*Bonds*(_xlfn.NORM.INV(RAND(),bond_ave,bond_std))+(D1016-E$24)*cash*(_xlfn.NORM.INV(RAND(),cash_ave,cash_std))+(D1016-E$24)))</f>
        <v/>
      </c>
      <c r="F1016" s="156">
        <f>IF((E1016&lt;=0),0,((E1016-F$24)*Stock*(_xlfn.NORM.INV(RAND(),stock_ave,stock_std))+(E1016-F$24)*Bonds*(_xlfn.NORM.INV(RAND(),bond_ave,bond_std))+(E1016-F$24)*cash*(_xlfn.NORM.INV(RAND(),cash_ave,cash_std))+(E1016-F$24)))</f>
        <v/>
      </c>
      <c r="G1016" s="156">
        <f>IF((F1016&lt;=0),0,((F1016-G$24)*Stock*(_xlfn.NORM.INV(RAND(),stock_ave,stock_std))+(F1016-G$24)*Bonds*(_xlfn.NORM.INV(RAND(),bond_ave,bond_std))+(F1016-G$24)*cash*(_xlfn.NORM.INV(RAND(),cash_ave,cash_std))+(F1016-G$24)))</f>
        <v/>
      </c>
      <c r="H1016" s="156">
        <f>IF((G1016&lt;=0),0,((G1016-H$24)*Stock*(_xlfn.NORM.INV(RAND(),stock_ave,stock_std))+(G1016-H$24)*Bonds*(_xlfn.NORM.INV(RAND(),bond_ave,bond_std))+(G1016-H$24)*cash*(_xlfn.NORM.INV(RAND(),cash_ave,cash_std))+(G1016-H$24)))</f>
        <v/>
      </c>
      <c r="I1016" s="156">
        <f>IF((H1016&lt;=0),0,((H1016-I$24)*Stock*(_xlfn.NORM.INV(RAND(),stock_ave,stock_std))+(H1016-I$24)*Bonds*(_xlfn.NORM.INV(RAND(),bond_ave,bond_std))+(H1016-I$24)*cash*(_xlfn.NORM.INV(RAND(),cash_ave,cash_std))+(H1016-I$24)))</f>
        <v/>
      </c>
      <c r="J1016" s="156">
        <f>IF((I1016&lt;=0),0,((I1016-J$24)*Stock*(_xlfn.NORM.INV(RAND(),stock_ave,stock_std))+(I1016-J$24)*Bonds*(_xlfn.NORM.INV(RAND(),bond_ave,bond_std))+(I1016-J$24)*cash*(_xlfn.NORM.INV(RAND(),cash_ave,cash_std))+(I1016-J$24)))</f>
        <v/>
      </c>
      <c r="K1016" s="156">
        <f>IF((J1016&lt;=0),0,((J1016-K$24)*Stock*(_xlfn.NORM.INV(RAND(),stock_ave,stock_std))+(J1016-K$24)*Bonds*(_xlfn.NORM.INV(RAND(),bond_ave,bond_std))+(J1016-K$24)*cash*(_xlfn.NORM.INV(RAND(),cash_ave,cash_std))+(J1016-K$24)))</f>
        <v/>
      </c>
      <c r="L1016" s="156">
        <f>IF((K1016&lt;=0),0,((K1016-L$24)*Stock*(_xlfn.NORM.INV(RAND(),stock_ave,stock_std))+(K1016-L$24)*Bonds*(_xlfn.NORM.INV(RAND(),bond_ave,bond_std))+(K1016-L$24)*cash*(_xlfn.NORM.INV(RAND(),cash_ave,cash_std))+(K1016-L$24)))</f>
        <v/>
      </c>
      <c r="M1016" s="156">
        <f>IF((L1016&lt;=0),0,((L1016-M$24)*Stock*(_xlfn.NORM.INV(RAND(),stock_ave,stock_std))+(L1016-M$24)*Bonds*(_xlfn.NORM.INV(RAND(),bond_ave,bond_std))+(L1016-M$24)*cash*(_xlfn.NORM.INV(RAND(),cash_ave,cash_std))+(L1016-M$24)))</f>
        <v/>
      </c>
      <c r="N1016" s="156">
        <f>IF((M1016&lt;=0),0,((M1016-N$24)*Stock*(_xlfn.NORM.INV(RAND(),stock_ave,stock_std))+(M1016-N$24)*Bonds*(_xlfn.NORM.INV(RAND(),bond_ave,bond_std))+(M1016-N$24)*cash*(_xlfn.NORM.INV(RAND(),cash_ave,cash_std))+(M1016-N$24)))</f>
        <v/>
      </c>
      <c r="O1016" s="156">
        <f>IF((N1016&lt;=0),0,((N1016-O$24)*Stock*(_xlfn.NORM.INV(RAND(),stock_ave,stock_std))+(N1016-O$24)*Bonds*(_xlfn.NORM.INV(RAND(),bond_ave,bond_std))+(N1016-O$24)*cash*(_xlfn.NORM.INV(RAND(),cash_ave,cash_std))+(N1016-O$24)))</f>
        <v/>
      </c>
      <c r="P1016" s="156">
        <f>IF((O1016&lt;=0),0,((O1016-P$24)*Stock*(_xlfn.NORM.INV(RAND(),stock_ave,stock_std))+(O1016-P$24)*Bonds*(_xlfn.NORM.INV(RAND(),bond_ave,bond_std))+(O1016-P$24)*cash*(_xlfn.NORM.INV(RAND(),cash_ave,cash_std))+(O1016-P$24)))</f>
        <v/>
      </c>
      <c r="Q1016" s="156">
        <f>IF((P1016&lt;=0),0,((P1016-Q$24)*Stock*(_xlfn.NORM.INV(RAND(),stock_ave,stock_std))+(P1016-Q$24)*Bonds*(_xlfn.NORM.INV(RAND(),bond_ave,bond_std))+(P1016-Q$24)*cash*(_xlfn.NORM.INV(RAND(),cash_ave,cash_std))+(P1016-Q$24)))</f>
        <v/>
      </c>
      <c r="R1016" s="156">
        <f>IF((Q1016&lt;=0),0,((Q1016-R$24)*Stock*(_xlfn.NORM.INV(RAND(),stock_ave,stock_std))+(Q1016-R$24)*Bonds*(_xlfn.NORM.INV(RAND(),bond_ave,bond_std))+(Q1016-R$24)*cash*(_xlfn.NORM.INV(RAND(),cash_ave,cash_std))+(Q1016-R$24)))</f>
        <v/>
      </c>
      <c r="S1016" s="156">
        <f>IF((R1016&lt;=0),0,((R1016-S$24)*Stock*(_xlfn.NORM.INV(RAND(),stock_ave,stock_std))+(R1016-S$24)*Bonds*(_xlfn.NORM.INV(RAND(),bond_ave,bond_std))+(R1016-S$24)*cash*(_xlfn.NORM.INV(RAND(),cash_ave,cash_std))+(R1016-S$24)))</f>
        <v/>
      </c>
      <c r="T1016" s="156">
        <f>IF((S1016&lt;=0),0,((S1016-T$24)*Stock*(_xlfn.NORM.INV(RAND(),stock_ave,stock_std))+(S1016-T$24)*Bonds*(_xlfn.NORM.INV(RAND(),bond_ave,bond_std))+(S1016-T$24)*cash*(_xlfn.NORM.INV(RAND(),cash_ave,cash_std))+(S1016-T$24)))</f>
        <v/>
      </c>
      <c r="U1016" s="156">
        <f>IF((T1016&lt;=0),0,((T1016-U$24)*Stock*(_xlfn.NORM.INV(RAND(),stock_ave,stock_std))+(T1016-U$24)*Bonds*(_xlfn.NORM.INV(RAND(),bond_ave,bond_std))+(T1016-U$24)*cash*(_xlfn.NORM.INV(RAND(),cash_ave,cash_std))+(T1016-U$24)))</f>
        <v/>
      </c>
      <c r="V1016" s="156">
        <f>IF((U1016&lt;=0),0,((U1016-V$24)*Stock*(_xlfn.NORM.INV(RAND(),stock_ave,stock_std))+(U1016-V$24)*Bonds*(_xlfn.NORM.INV(RAND(),bond_ave,bond_std))+(U1016-V$24)*cash*(_xlfn.NORM.INV(RAND(),cash_ave,cash_std))+(U1016-V$24)))</f>
        <v/>
      </c>
      <c r="W1016" s="156">
        <f>IF((V1016&lt;=0),0,((V1016-W$24)*Stock*(_xlfn.NORM.INV(RAND(),stock_ave,stock_std))+(V1016-W$24)*Bonds*(_xlfn.NORM.INV(RAND(),bond_ave,bond_std))+(V1016-W$24)*cash*(_xlfn.NORM.INV(RAND(),cash_ave,cash_std))+(V1016-W$24)))</f>
        <v/>
      </c>
      <c r="X1016" s="156">
        <f>IF((W1016&lt;=0),0,((W1016-X$24)*Stock*(_xlfn.NORM.INV(RAND(),stock_ave,stock_std))+(W1016-X$24)*Bonds*(_xlfn.NORM.INV(RAND(),bond_ave,bond_std))+(W1016-X$24)*cash*(_xlfn.NORM.INV(RAND(),cash_ave,cash_std))+(W1016-X$24)))</f>
        <v/>
      </c>
      <c r="Y1016" s="156">
        <f>IF((X1016&lt;=0),0,((X1016-Y$24)*Stock*(_xlfn.NORM.INV(RAND(),stock_ave,stock_std))+(X1016-Y$24)*Bonds*(_xlfn.NORM.INV(RAND(),bond_ave,bond_std))+(X1016-Y$24)*cash*(_xlfn.NORM.INV(RAND(),cash_ave,cash_std))+(X1016-Y$24)))</f>
        <v/>
      </c>
      <c r="Z1016" s="156">
        <f>IF((Y1016&lt;=0),0,((Y1016-Z$24)*Stock*(_xlfn.NORM.INV(RAND(),stock_ave,stock_std))+(Y1016-Z$24)*Bonds*(_xlfn.NORM.INV(RAND(),bond_ave,bond_std))+(Y1016-Z$24)*cash*(_xlfn.NORM.INV(RAND(),cash_ave,cash_std))+(Y1016-Z$24)))</f>
        <v/>
      </c>
      <c r="AA1016" s="156">
        <f>IF((Z1016&lt;=0),0,((Z1016-AA$24)*Stock*(_xlfn.NORM.INV(RAND(),stock_ave,stock_std))+(Z1016-AA$24)*Bonds*(_xlfn.NORM.INV(RAND(),bond_ave,bond_std))+(Z1016-AA$24)*cash*(_xlfn.NORM.INV(RAND(),cash_ave,cash_std))+(Z1016-AA$24)))</f>
        <v/>
      </c>
      <c r="AB1016" s="156">
        <f>IF((AA1016&lt;=0),0,((AA1016-AB$24)*Stock*(_xlfn.NORM.INV(RAND(),stock_ave,stock_std))+(AA1016-AB$24)*Bonds*(_xlfn.NORM.INV(RAND(),bond_ave,bond_std))+(AA1016-AB$24)*cash*(_xlfn.NORM.INV(RAND(),cash_ave,cash_std))+(AA1016-AB$24)))</f>
        <v/>
      </c>
      <c r="AC1016" s="156">
        <f>IF((AB1016&lt;=0),0,((AB1016-AC$24)*Stock*(_xlfn.NORM.INV(RAND(),stock_ave,stock_std))+(AB1016-AC$24)*Bonds*(_xlfn.NORM.INV(RAND(),bond_ave,bond_std))+(AB1016-AC$24)*cash*(_xlfn.NORM.INV(RAND(),cash_ave,cash_std))+(AB1016-AC$24)))</f>
        <v/>
      </c>
      <c r="AD1016" s="156">
        <f>IF((AC1016&lt;=0),0,((AC1016-AD$24)*Stock*(_xlfn.NORM.INV(RAND(),stock_ave,stock_std))+(AC1016-AD$24)*Bonds*(_xlfn.NORM.INV(RAND(),bond_ave,bond_std))+(AC1016-AD$24)*cash*(_xlfn.NORM.INV(RAND(),cash_ave,cash_std))+(AC1016-AD$24)))</f>
        <v/>
      </c>
      <c r="AE1016" s="156">
        <f>IF((AD1016&lt;=0),0,((AD1016-AE$24)*Stock*(_xlfn.NORM.INV(RAND(),stock_ave,stock_std))+(AD1016-AE$24)*Bonds*(_xlfn.NORM.INV(RAND(),bond_ave,bond_std))+(AD1016-AE$24)*cash*(_xlfn.NORM.INV(RAND(),cash_ave,cash_std))+(AD1016-AE$24)))</f>
        <v/>
      </c>
      <c r="AF1016" s="156">
        <f>IF((AE1016&lt;=0),0,((AE1016-AF$24)*Stock*(_xlfn.NORM.INV(RAND(),stock_ave,stock_std))+(AE1016-AF$24)*Bonds*(_xlfn.NORM.INV(RAND(),bond_ave,bond_std))+(AE1016-AF$24)*cash*(_xlfn.NORM.INV(RAND(),cash_ave,cash_std))+(AE1016-AF$24)))</f>
        <v/>
      </c>
      <c r="AG1016" s="156">
        <f>IF((AF1016&lt;=0),0,((AF1016-AG$24)*Stock*(_xlfn.NORM.INV(RAND(),stock_ave,stock_std))+(AF1016-AG$24)*Bonds*(_xlfn.NORM.INV(RAND(),bond_ave,bond_std))+(AF1016-AG$24)*cash*(_xlfn.NORM.INV(RAND(),cash_ave,cash_std))+(AF1016-AG$24)))</f>
        <v/>
      </c>
      <c r="AH1016" s="156">
        <f>IF((AG1016&lt;=0),0,((AG1016-AH$24)*Stock*(_xlfn.NORM.INV(RAND(),stock_ave,stock_std))+(AG1016-AH$24)*Bonds*(_xlfn.NORM.INV(RAND(),bond_ave,bond_std))+(AG1016-AH$24)*cash*(_xlfn.NORM.INV(RAND(),cash_ave,cash_std))+(AG1016-AH$24)))</f>
        <v/>
      </c>
      <c r="AI1016" s="156">
        <f>IF((AH1016&lt;=0),0,((AH1016-AI$24)*Stock*(_xlfn.NORM.INV(RAND(),stock_ave,stock_std))+(AH1016-AI$24)*Bonds*(_xlfn.NORM.INV(RAND(),bond_ave,bond_std))+(AH1016-AI$24)*cash*(_xlfn.NORM.INV(RAND(),cash_ave,cash_std))+(AH1016-AI$24)))</f>
        <v/>
      </c>
      <c r="AJ1016" s="156">
        <f>IF((AI1016&lt;=0),0,((AI1016-AJ$24)*Stock*(_xlfn.NORM.INV(RAND(),stock_ave,stock_std))+(AI1016-AJ$24)*Bonds*(_xlfn.NORM.INV(RAND(),bond_ave,bond_std))+(AI1016-AJ$24)*cash*(_xlfn.NORM.INV(RAND(),cash_ave,cash_std))+(AI1016-AJ$24)))</f>
        <v/>
      </c>
      <c r="AK1016" s="156">
        <f>IF((AJ1016&lt;=0),0,((AJ1016-AK$24)*Stock*(_xlfn.NORM.INV(RAND(),stock_ave,stock_std))+(AJ1016-AK$24)*Bonds*(_xlfn.NORM.INV(RAND(),bond_ave,bond_std))+(AJ1016-AK$24)*cash*(_xlfn.NORM.INV(RAND(),cash_ave,cash_std))+(AJ1016-AK$24)))</f>
        <v/>
      </c>
      <c r="AL1016" s="156">
        <f>IF((AK1016&lt;=0),0,((AK1016-AL$24)*Stock*(_xlfn.NORM.INV(RAND(),stock_ave,stock_std))+(AK1016-AL$24)*Bonds*(_xlfn.NORM.INV(RAND(),bond_ave,bond_std))+(AK1016-AL$24)*cash*(_xlfn.NORM.INV(RAND(),cash_ave,cash_std))+(AK1016-AL$24)))</f>
        <v/>
      </c>
      <c r="AM1016" s="156">
        <f>IF((AL1016&lt;=0),0,((AL1016-AM$24)*Stock*(_xlfn.NORM.INV(RAND(),stock_ave,stock_std))+(AL1016-AM$24)*Bonds*(_xlfn.NORM.INV(RAND(),bond_ave,bond_std))+(AL1016-AM$24)*cash*(_xlfn.NORM.INV(RAND(),cash_ave,cash_std))+(AL1016-AM$24)))</f>
        <v/>
      </c>
      <c r="AN1016" s="156">
        <f>IF((AM1016&lt;=0),0,((AM1016-AN$24)*Stock*(_xlfn.NORM.INV(RAND(),stock_ave,stock_std))+(AM1016-AN$24)*Bonds*(_xlfn.NORM.INV(RAND(),bond_ave,bond_std))+(AM1016-AN$24)*cash*(_xlfn.NORM.INV(RAND(),cash_ave,cash_std))+(AM1016-AN$24)))</f>
        <v/>
      </c>
      <c r="AO1016" s="156">
        <f>IF((AN1016&lt;=0),0,((AN1016-AO$24)*Stock*(_xlfn.NORM.INV(RAND(),stock_ave,stock_std))+(AN1016-AO$24)*Bonds*(_xlfn.NORM.INV(RAND(),bond_ave,bond_std))+(AN1016-AO$24)*cash*(_xlfn.NORM.INV(RAND(),cash_ave,cash_std))+(AN1016-AO$24)))</f>
        <v/>
      </c>
      <c r="AP1016" s="156">
        <f>IF((AO1016&lt;=0),0,((AO1016-AP$24)*Stock*(_xlfn.NORM.INV(RAND(),stock_ave,stock_std))+(AO1016-AP$24)*Bonds*(_xlfn.NORM.INV(RAND(),bond_ave,bond_std))+(AO1016-AP$24)*cash*(_xlfn.NORM.INV(RAND(),cash_ave,cash_std))+(AO1016-AP$24)))</f>
        <v/>
      </c>
      <c r="AQ1016" s="156">
        <f>IF((AP1016&lt;=0),0,((AP1016-AQ$24)*Stock*(_xlfn.NORM.INV(RAND(),stock_ave,stock_std))+(AP1016-AQ$24)*Bonds*(_xlfn.NORM.INV(RAND(),bond_ave,bond_std))+(AP1016-AQ$24)*cash*(_xlfn.NORM.INV(RAND(),cash_ave,cash_std))+(AP1016-AQ$24)))</f>
        <v/>
      </c>
      <c r="AR1016" s="156">
        <f>IF((AQ1016&lt;=0),0,((AQ1016-AR$24)*Stock*(_xlfn.NORM.INV(RAND(),stock_ave,stock_std))+(AQ1016-AR$24)*Bonds*(_xlfn.NORM.INV(RAND(),bond_ave,bond_std))+(AQ1016-AR$24)*cash*(_xlfn.NORM.INV(RAND(),cash_ave,cash_std))+(AQ1016-AR$24)))</f>
        <v/>
      </c>
      <c r="AS1016" s="156">
        <f>IF((AR1016&lt;=0),0,((AR1016-AS$24)*Stock*(_xlfn.NORM.INV(RAND(),stock_ave,stock_std))+(AR1016-AS$24)*Bonds*(_xlfn.NORM.INV(RAND(),bond_ave,bond_std))+(AR1016-AS$24)*cash*(_xlfn.NORM.INV(RAND(),cash_ave,cash_std))+(AR1016-AS$24)))</f>
        <v/>
      </c>
      <c r="AT1016" s="156">
        <f>IF((AS1016&lt;=0),0,((AS1016-AT$24)*Stock*(_xlfn.NORM.INV(RAND(),stock_ave,stock_std))+(AS1016-AT$24)*Bonds*(_xlfn.NORM.INV(RAND(),bond_ave,bond_std))+(AS1016-AT$24)*cash*(_xlfn.NORM.INV(RAND(),cash_ave,cash_std))+(AS1016-AT$24)))</f>
        <v/>
      </c>
      <c r="AU1016" s="156">
        <f>IF((AT1016&lt;=0),0,((AT1016-AU$24)*Stock*(_xlfn.NORM.INV(RAND(),stock_ave,stock_std))+(AT1016-AU$24)*Bonds*(_xlfn.NORM.INV(RAND(),bond_ave,bond_std))+(AT1016-AU$24)*cash*(_xlfn.NORM.INV(RAND(),cash_ave,cash_std))+(AT1016-AU$24)))</f>
        <v/>
      </c>
      <c r="AV1016" s="156">
        <f>IF((AU1016&lt;=0),0,((AU1016-AV$24)*Stock*(_xlfn.NORM.INV(RAND(),stock_ave,stock_std))+(AU1016-AV$24)*Bonds*(_xlfn.NORM.INV(RAND(),bond_ave,bond_std))+(AU1016-AV$24)*cash*(_xlfn.NORM.INV(RAND(),cash_ave,cash_std))+(AU1016-AV$24)))</f>
        <v/>
      </c>
      <c r="AW1016" s="156">
        <f>IF((AV1016&lt;=0),0,((AV1016-AW$24)*Stock*(_xlfn.NORM.INV(RAND(),stock_ave,stock_std))+(AV1016-AW$24)*Bonds*(_xlfn.NORM.INV(RAND(),bond_ave,bond_std))+(AV1016-AW$24)*cash*(_xlfn.NORM.INV(RAND(),cash_ave,cash_std))+(AV1016-AW$24)))</f>
        <v/>
      </c>
      <c r="AX1016" s="159" t="n"/>
      <c r="AY1016" s="159" t="n"/>
      <c r="AZ1016" s="159" t="n"/>
      <c r="BA1016" s="159" t="n"/>
      <c r="BB1016" s="159" t="n"/>
    </row>
    <row r="1017">
      <c r="C1017" s="147" t="n"/>
      <c r="D1017" s="61">
        <f>+D1016-IF(D$18&gt;74,(D1016/D$25)*$C$10)</f>
        <v/>
      </c>
      <c r="E1017" s="61">
        <f>+E1016-IF(E$18&gt;74,(E1016/E$25)*$C$10)</f>
        <v/>
      </c>
      <c r="F1017" s="61">
        <f>+F1016-IF(F$18&gt;74,(F1016/F$25)*$C$10)</f>
        <v/>
      </c>
      <c r="G1017" s="61">
        <f>+G1016-IF(G$18&gt;74,(G1016/G$25)*$C$10)</f>
        <v/>
      </c>
      <c r="H1017" s="61">
        <f>+H1016-IF(H$18&gt;74,(H1016/H$25)*$C$10)</f>
        <v/>
      </c>
      <c r="I1017" s="61">
        <f>+I1016-IF(I$18&gt;74,(I1016/I$25)*$C$10)</f>
        <v/>
      </c>
      <c r="J1017" s="61">
        <f>+J1016-IF(J$18&gt;74,(J1016/J$25)*$C$10)</f>
        <v/>
      </c>
      <c r="K1017" s="61">
        <f>+K1016-IF(K$18&gt;74,(K1016/K$25)*$C$10)</f>
        <v/>
      </c>
      <c r="L1017" s="61">
        <f>+L1016-IF(L$18&gt;74,(L1016/L$25)*$C$10)</f>
        <v/>
      </c>
      <c r="M1017" s="61">
        <f>+M1016-IF(M$18&gt;74,(M1016/M$25)*$C$10)</f>
        <v/>
      </c>
      <c r="N1017" s="61">
        <f>+N1016-IF(N$18&gt;74,(N1016/N$25)*$C$10)</f>
        <v/>
      </c>
      <c r="O1017" s="61">
        <f>+O1016-IF(O$18&gt;74,(O1016/O$25)*$C$10)</f>
        <v/>
      </c>
      <c r="P1017" s="61">
        <f>+P1016-IF(P$18&gt;74,(P1016/P$25)*$C$10)</f>
        <v/>
      </c>
      <c r="Q1017" s="61">
        <f>+Q1016-IF(Q$18&gt;74,(Q1016/Q$25)*$C$10)</f>
        <v/>
      </c>
      <c r="R1017" s="61">
        <f>+R1016-IF(R$18&gt;74,(R1016/R$25)*$C$10)</f>
        <v/>
      </c>
      <c r="S1017" s="61">
        <f>+S1016-IF(S$18&gt;74,(S1016/S$25)*$C$10)</f>
        <v/>
      </c>
      <c r="T1017" s="61">
        <f>+T1016-IF(T$18&gt;74,(T1016/T$25)*$C$10)</f>
        <v/>
      </c>
      <c r="U1017" s="61">
        <f>+U1016-IF(U$18&gt;74,(U1016/U$25)*$C$10)</f>
        <v/>
      </c>
      <c r="V1017" s="61">
        <f>+V1016-IF(V$18&gt;74,(V1016/V$25)*$C$10)</f>
        <v/>
      </c>
      <c r="W1017" s="61">
        <f>+W1016-IF(W$18&gt;74,(W1016/W$25)*$C$10)</f>
        <v/>
      </c>
      <c r="X1017" s="61">
        <f>+X1016-IF(X$18&gt;74,(X1016/X$25)*$C$10)</f>
        <v/>
      </c>
      <c r="Y1017" s="61">
        <f>+Y1016-IF(Y$18&gt;74,(Y1016/Y$25)*$C$10)</f>
        <v/>
      </c>
      <c r="Z1017" s="61">
        <f>+Z1016-IF(Z$18&gt;74,(Z1016/Z$25)*$C$10)</f>
        <v/>
      </c>
      <c r="AA1017" s="61">
        <f>+AA1016-IF(AA$18&gt;74,(AA1016/AA$25)*$C$10)</f>
        <v/>
      </c>
      <c r="AB1017" s="61">
        <f>+AB1016-IF(AB$18&gt;74,(AB1016/AB$25)*$C$10)</f>
        <v/>
      </c>
      <c r="AC1017" s="61">
        <f>+AC1016-IF(AC$18&gt;74,(AC1016/AC$25)*$C$10)</f>
        <v/>
      </c>
      <c r="AD1017" s="61">
        <f>+AD1016-IF(AD$18&gt;74,(AD1016/AD$25)*$C$10)</f>
        <v/>
      </c>
      <c r="AE1017" s="61">
        <f>+AE1016-IF(AE$18&gt;74,(AE1016/AE$25)*$C$10)</f>
        <v/>
      </c>
      <c r="AF1017" s="61">
        <f>+AF1016-IF(AF$18&gt;74,(AF1016/AF$25)*$C$10)</f>
        <v/>
      </c>
      <c r="AG1017" s="61">
        <f>+AG1016-IF(AG$18&gt;74,(AG1016/AG$25)*$C$10)</f>
        <v/>
      </c>
      <c r="AH1017" s="61">
        <f>+AH1016-IF(AH$18&gt;74,(AH1016/AH$25)*$C$10)</f>
        <v/>
      </c>
      <c r="AI1017" s="61">
        <f>+AI1016-IF(AI$18&gt;74,(AI1016/AI$25)*$C$10)</f>
        <v/>
      </c>
      <c r="AJ1017" s="61">
        <f>+AJ1016-IF(AJ$18&gt;74,(AJ1016/AJ$25)*$C$10)</f>
        <v/>
      </c>
      <c r="AK1017" s="61">
        <f>+AK1016-IF(AK$18&gt;74,(AK1016/AK$25)*$C$10)</f>
        <v/>
      </c>
      <c r="AL1017" s="61">
        <f>+AL1016-IF(AL$18&gt;74,(AL1016/AL$25)*$C$10)</f>
        <v/>
      </c>
      <c r="AM1017" s="61">
        <f>+AM1016-IF(AM$18&gt;74,(AM1016/AM$25)*$C$10)</f>
        <v/>
      </c>
      <c r="AN1017" s="61">
        <f>+AN1016-IF(AN$18&gt;74,(AN1016/AN$25)*$C$10)</f>
        <v/>
      </c>
      <c r="AO1017" s="61">
        <f>+AO1016-IF(AO$18&gt;74,(AO1016/AO$25)*$C$10)</f>
        <v/>
      </c>
      <c r="AP1017" s="61">
        <f>+AP1016-IF(AP$18&gt;74,(AP1016/AP$25)*$C$10)</f>
        <v/>
      </c>
      <c r="AQ1017" s="61">
        <f>+AQ1016-IF(AQ$18&gt;74,(AQ1016/AQ$25)*$C$10)</f>
        <v/>
      </c>
      <c r="AR1017" s="61">
        <f>+AR1016-IF(AR$18&gt;74,(AR1016/AR$25)*$C$10)</f>
        <v/>
      </c>
      <c r="AS1017" s="61">
        <f>+AS1016-IF(AS$18&gt;74,(AS1016/AS$25)*$C$10)</f>
        <v/>
      </c>
      <c r="AT1017" s="61">
        <f>+AT1016-IF(AT$18&gt;74,(AT1016/AT$25)*$C$10)</f>
        <v/>
      </c>
      <c r="AU1017" s="61">
        <f>+AU1016-IF(AU$18&gt;74,(AU1016/AU$25)*$C$10)</f>
        <v/>
      </c>
      <c r="AV1017" s="61">
        <f>+AV1016-IF(AV$18&gt;74,(AV1016/AV$25)*$C$10)</f>
        <v/>
      </c>
      <c r="AW1017" s="61">
        <f>+AW1016-IF(AW$18&gt;74,(AW1016/AW$25)*$C$10)</f>
        <v/>
      </c>
      <c r="AX1017" s="35">
        <f>IF(AW1017&gt;0,1,0)</f>
        <v/>
      </c>
      <c r="AY1017" s="35">
        <f>IF(AL1017&gt;0,1,0)</f>
        <v/>
      </c>
      <c r="AZ1017" s="35">
        <f>IF(AG1017&gt;0,1,0)</f>
        <v/>
      </c>
      <c r="BA1017" s="35">
        <f>IF(AB1017&gt;0,1,0)</f>
        <v/>
      </c>
      <c r="BB1017" s="35">
        <f>IF(W1017&gt;0,1,0)</f>
        <v/>
      </c>
    </row>
    <row r="1018">
      <c r="B1018" s="154" t="inlineStr">
        <is>
          <t>trial 496</t>
        </is>
      </c>
      <c r="C1018" s="155">
        <f>+start-C1015</f>
        <v/>
      </c>
      <c r="D1018" s="156">
        <f>IF((C1018&lt;=0),0,((C1018-D$24)*Stock*(_xlfn.NORM.INV(RAND(),stock_ave,stock_std))+(C1018-D$24)*Bonds*(_xlfn.NORM.INV(RAND(),bond_ave,bond_std))+(C1018-D$24)*cash*(_xlfn.NORM.INV(RAND(),cash_ave,cash_std))+(C1018-D$24)))</f>
        <v/>
      </c>
      <c r="E1018" s="156">
        <f>IF((D1018&lt;=0),0,((D1018-E$24)*Stock*(_xlfn.NORM.INV(RAND(),stock_ave,stock_std))+(D1018-E$24)*Bonds*(_xlfn.NORM.INV(RAND(),bond_ave,bond_std))+(D1018-E$24)*cash*(_xlfn.NORM.INV(RAND(),cash_ave,cash_std))+(D1018-E$24)))</f>
        <v/>
      </c>
      <c r="F1018" s="156">
        <f>IF((E1018&lt;=0),0,((E1018-F$24)*Stock*(_xlfn.NORM.INV(RAND(),stock_ave,stock_std))+(E1018-F$24)*Bonds*(_xlfn.NORM.INV(RAND(),bond_ave,bond_std))+(E1018-F$24)*cash*(_xlfn.NORM.INV(RAND(),cash_ave,cash_std))+(E1018-F$24)))</f>
        <v/>
      </c>
      <c r="G1018" s="156">
        <f>IF((F1018&lt;=0),0,((F1018-G$24)*Stock*(_xlfn.NORM.INV(RAND(),stock_ave,stock_std))+(F1018-G$24)*Bonds*(_xlfn.NORM.INV(RAND(),bond_ave,bond_std))+(F1018-G$24)*cash*(_xlfn.NORM.INV(RAND(),cash_ave,cash_std))+(F1018-G$24)))</f>
        <v/>
      </c>
      <c r="H1018" s="156">
        <f>IF((G1018&lt;=0),0,((G1018-H$24)*Stock*(_xlfn.NORM.INV(RAND(),stock_ave,stock_std))+(G1018-H$24)*Bonds*(_xlfn.NORM.INV(RAND(),bond_ave,bond_std))+(G1018-H$24)*cash*(_xlfn.NORM.INV(RAND(),cash_ave,cash_std))+(G1018-H$24)))</f>
        <v/>
      </c>
      <c r="I1018" s="156">
        <f>IF((H1018&lt;=0),0,((H1018-I$24)*Stock*(_xlfn.NORM.INV(RAND(),stock_ave,stock_std))+(H1018-I$24)*Bonds*(_xlfn.NORM.INV(RAND(),bond_ave,bond_std))+(H1018-I$24)*cash*(_xlfn.NORM.INV(RAND(),cash_ave,cash_std))+(H1018-I$24)))</f>
        <v/>
      </c>
      <c r="J1018" s="156">
        <f>IF((I1018&lt;=0),0,((I1018-J$24)*Stock*(_xlfn.NORM.INV(RAND(),stock_ave,stock_std))+(I1018-J$24)*Bonds*(_xlfn.NORM.INV(RAND(),bond_ave,bond_std))+(I1018-J$24)*cash*(_xlfn.NORM.INV(RAND(),cash_ave,cash_std))+(I1018-J$24)))</f>
        <v/>
      </c>
      <c r="K1018" s="156">
        <f>IF((J1018&lt;=0),0,((J1018-K$24)*Stock*(_xlfn.NORM.INV(RAND(),stock_ave,stock_std))+(J1018-K$24)*Bonds*(_xlfn.NORM.INV(RAND(),bond_ave,bond_std))+(J1018-K$24)*cash*(_xlfn.NORM.INV(RAND(),cash_ave,cash_std))+(J1018-K$24)))</f>
        <v/>
      </c>
      <c r="L1018" s="156">
        <f>IF((K1018&lt;=0),0,((K1018-L$24)*Stock*(_xlfn.NORM.INV(RAND(),stock_ave,stock_std))+(K1018-L$24)*Bonds*(_xlfn.NORM.INV(RAND(),bond_ave,bond_std))+(K1018-L$24)*cash*(_xlfn.NORM.INV(RAND(),cash_ave,cash_std))+(K1018-L$24)))</f>
        <v/>
      </c>
      <c r="M1018" s="156">
        <f>IF((L1018&lt;=0),0,((L1018-M$24)*Stock*(_xlfn.NORM.INV(RAND(),stock_ave,stock_std))+(L1018-M$24)*Bonds*(_xlfn.NORM.INV(RAND(),bond_ave,bond_std))+(L1018-M$24)*cash*(_xlfn.NORM.INV(RAND(),cash_ave,cash_std))+(L1018-M$24)))</f>
        <v/>
      </c>
      <c r="N1018" s="156">
        <f>IF((M1018&lt;=0),0,((M1018-N$24)*Stock*(_xlfn.NORM.INV(RAND(),stock_ave,stock_std))+(M1018-N$24)*Bonds*(_xlfn.NORM.INV(RAND(),bond_ave,bond_std))+(M1018-N$24)*cash*(_xlfn.NORM.INV(RAND(),cash_ave,cash_std))+(M1018-N$24)))</f>
        <v/>
      </c>
      <c r="O1018" s="156">
        <f>IF((N1018&lt;=0),0,((N1018-O$24)*Stock*(_xlfn.NORM.INV(RAND(),stock_ave,stock_std))+(N1018-O$24)*Bonds*(_xlfn.NORM.INV(RAND(),bond_ave,bond_std))+(N1018-O$24)*cash*(_xlfn.NORM.INV(RAND(),cash_ave,cash_std))+(N1018-O$24)))</f>
        <v/>
      </c>
      <c r="P1018" s="156">
        <f>IF((O1018&lt;=0),0,((O1018-P$24)*Stock*(_xlfn.NORM.INV(RAND(),stock_ave,stock_std))+(O1018-P$24)*Bonds*(_xlfn.NORM.INV(RAND(),bond_ave,bond_std))+(O1018-P$24)*cash*(_xlfn.NORM.INV(RAND(),cash_ave,cash_std))+(O1018-P$24)))</f>
        <v/>
      </c>
      <c r="Q1018" s="156">
        <f>IF((P1018&lt;=0),0,((P1018-Q$24)*Stock*(_xlfn.NORM.INV(RAND(),stock_ave,stock_std))+(P1018-Q$24)*Bonds*(_xlfn.NORM.INV(RAND(),bond_ave,bond_std))+(P1018-Q$24)*cash*(_xlfn.NORM.INV(RAND(),cash_ave,cash_std))+(P1018-Q$24)))</f>
        <v/>
      </c>
      <c r="R1018" s="156">
        <f>IF((Q1018&lt;=0),0,((Q1018-R$24)*Stock*(_xlfn.NORM.INV(RAND(),stock_ave,stock_std))+(Q1018-R$24)*Bonds*(_xlfn.NORM.INV(RAND(),bond_ave,bond_std))+(Q1018-R$24)*cash*(_xlfn.NORM.INV(RAND(),cash_ave,cash_std))+(Q1018-R$24)))</f>
        <v/>
      </c>
      <c r="S1018" s="156">
        <f>IF((R1018&lt;=0),0,((R1018-S$24)*Stock*(_xlfn.NORM.INV(RAND(),stock_ave,stock_std))+(R1018-S$24)*Bonds*(_xlfn.NORM.INV(RAND(),bond_ave,bond_std))+(R1018-S$24)*cash*(_xlfn.NORM.INV(RAND(),cash_ave,cash_std))+(R1018-S$24)))</f>
        <v/>
      </c>
      <c r="T1018" s="156">
        <f>IF((S1018&lt;=0),0,((S1018-T$24)*Stock*(_xlfn.NORM.INV(RAND(),stock_ave,stock_std))+(S1018-T$24)*Bonds*(_xlfn.NORM.INV(RAND(),bond_ave,bond_std))+(S1018-T$24)*cash*(_xlfn.NORM.INV(RAND(),cash_ave,cash_std))+(S1018-T$24)))</f>
        <v/>
      </c>
      <c r="U1018" s="156">
        <f>IF((T1018&lt;=0),0,((T1018-U$24)*Stock*(_xlfn.NORM.INV(RAND(),stock_ave,stock_std))+(T1018-U$24)*Bonds*(_xlfn.NORM.INV(RAND(),bond_ave,bond_std))+(T1018-U$24)*cash*(_xlfn.NORM.INV(RAND(),cash_ave,cash_std))+(T1018-U$24)))</f>
        <v/>
      </c>
      <c r="V1018" s="156">
        <f>IF((U1018&lt;=0),0,((U1018-V$24)*Stock*(_xlfn.NORM.INV(RAND(),stock_ave,stock_std))+(U1018-V$24)*Bonds*(_xlfn.NORM.INV(RAND(),bond_ave,bond_std))+(U1018-V$24)*cash*(_xlfn.NORM.INV(RAND(),cash_ave,cash_std))+(U1018-V$24)))</f>
        <v/>
      </c>
      <c r="W1018" s="156">
        <f>IF((V1018&lt;=0),0,((V1018-W$24)*Stock*(_xlfn.NORM.INV(RAND(),stock_ave,stock_std))+(V1018-W$24)*Bonds*(_xlfn.NORM.INV(RAND(),bond_ave,bond_std))+(V1018-W$24)*cash*(_xlfn.NORM.INV(RAND(),cash_ave,cash_std))+(V1018-W$24)))</f>
        <v/>
      </c>
      <c r="X1018" s="156">
        <f>IF((W1018&lt;=0),0,((W1018-X$24)*Stock*(_xlfn.NORM.INV(RAND(),stock_ave,stock_std))+(W1018-X$24)*Bonds*(_xlfn.NORM.INV(RAND(),bond_ave,bond_std))+(W1018-X$24)*cash*(_xlfn.NORM.INV(RAND(),cash_ave,cash_std))+(W1018-X$24)))</f>
        <v/>
      </c>
      <c r="Y1018" s="156">
        <f>IF((X1018&lt;=0),0,((X1018-Y$24)*Stock*(_xlfn.NORM.INV(RAND(),stock_ave,stock_std))+(X1018-Y$24)*Bonds*(_xlfn.NORM.INV(RAND(),bond_ave,bond_std))+(X1018-Y$24)*cash*(_xlfn.NORM.INV(RAND(),cash_ave,cash_std))+(X1018-Y$24)))</f>
        <v/>
      </c>
      <c r="Z1018" s="156">
        <f>IF((Y1018&lt;=0),0,((Y1018-Z$24)*Stock*(_xlfn.NORM.INV(RAND(),stock_ave,stock_std))+(Y1018-Z$24)*Bonds*(_xlfn.NORM.INV(RAND(),bond_ave,bond_std))+(Y1018-Z$24)*cash*(_xlfn.NORM.INV(RAND(),cash_ave,cash_std))+(Y1018-Z$24)))</f>
        <v/>
      </c>
      <c r="AA1018" s="156">
        <f>IF((Z1018&lt;=0),0,((Z1018-AA$24)*Stock*(_xlfn.NORM.INV(RAND(),stock_ave,stock_std))+(Z1018-AA$24)*Bonds*(_xlfn.NORM.INV(RAND(),bond_ave,bond_std))+(Z1018-AA$24)*cash*(_xlfn.NORM.INV(RAND(),cash_ave,cash_std))+(Z1018-AA$24)))</f>
        <v/>
      </c>
      <c r="AB1018" s="156">
        <f>IF((AA1018&lt;=0),0,((AA1018-AB$24)*Stock*(_xlfn.NORM.INV(RAND(),stock_ave,stock_std))+(AA1018-AB$24)*Bonds*(_xlfn.NORM.INV(RAND(),bond_ave,bond_std))+(AA1018-AB$24)*cash*(_xlfn.NORM.INV(RAND(),cash_ave,cash_std))+(AA1018-AB$24)))</f>
        <v/>
      </c>
      <c r="AC1018" s="156">
        <f>IF((AB1018&lt;=0),0,((AB1018-AC$24)*Stock*(_xlfn.NORM.INV(RAND(),stock_ave,stock_std))+(AB1018-AC$24)*Bonds*(_xlfn.NORM.INV(RAND(),bond_ave,bond_std))+(AB1018-AC$24)*cash*(_xlfn.NORM.INV(RAND(),cash_ave,cash_std))+(AB1018-AC$24)))</f>
        <v/>
      </c>
      <c r="AD1018" s="156">
        <f>IF((AC1018&lt;=0),0,((AC1018-AD$24)*Stock*(_xlfn.NORM.INV(RAND(),stock_ave,stock_std))+(AC1018-AD$24)*Bonds*(_xlfn.NORM.INV(RAND(),bond_ave,bond_std))+(AC1018-AD$24)*cash*(_xlfn.NORM.INV(RAND(),cash_ave,cash_std))+(AC1018-AD$24)))</f>
        <v/>
      </c>
      <c r="AE1018" s="156">
        <f>IF((AD1018&lt;=0),0,((AD1018-AE$24)*Stock*(_xlfn.NORM.INV(RAND(),stock_ave,stock_std))+(AD1018-AE$24)*Bonds*(_xlfn.NORM.INV(RAND(),bond_ave,bond_std))+(AD1018-AE$24)*cash*(_xlfn.NORM.INV(RAND(),cash_ave,cash_std))+(AD1018-AE$24)))</f>
        <v/>
      </c>
      <c r="AF1018" s="156">
        <f>IF((AE1018&lt;=0),0,((AE1018-AF$24)*Stock*(_xlfn.NORM.INV(RAND(),stock_ave,stock_std))+(AE1018-AF$24)*Bonds*(_xlfn.NORM.INV(RAND(),bond_ave,bond_std))+(AE1018-AF$24)*cash*(_xlfn.NORM.INV(RAND(),cash_ave,cash_std))+(AE1018-AF$24)))</f>
        <v/>
      </c>
      <c r="AG1018" s="156">
        <f>IF((AF1018&lt;=0),0,((AF1018-AG$24)*Stock*(_xlfn.NORM.INV(RAND(),stock_ave,stock_std))+(AF1018-AG$24)*Bonds*(_xlfn.NORM.INV(RAND(),bond_ave,bond_std))+(AF1018-AG$24)*cash*(_xlfn.NORM.INV(RAND(),cash_ave,cash_std))+(AF1018-AG$24)))</f>
        <v/>
      </c>
      <c r="AH1018" s="156">
        <f>IF((AG1018&lt;=0),0,((AG1018-AH$24)*Stock*(_xlfn.NORM.INV(RAND(),stock_ave,stock_std))+(AG1018-AH$24)*Bonds*(_xlfn.NORM.INV(RAND(),bond_ave,bond_std))+(AG1018-AH$24)*cash*(_xlfn.NORM.INV(RAND(),cash_ave,cash_std))+(AG1018-AH$24)))</f>
        <v/>
      </c>
      <c r="AI1018" s="156">
        <f>IF((AH1018&lt;=0),0,((AH1018-AI$24)*Stock*(_xlfn.NORM.INV(RAND(),stock_ave,stock_std))+(AH1018-AI$24)*Bonds*(_xlfn.NORM.INV(RAND(),bond_ave,bond_std))+(AH1018-AI$24)*cash*(_xlfn.NORM.INV(RAND(),cash_ave,cash_std))+(AH1018-AI$24)))</f>
        <v/>
      </c>
      <c r="AJ1018" s="156">
        <f>IF((AI1018&lt;=0),0,((AI1018-AJ$24)*Stock*(_xlfn.NORM.INV(RAND(),stock_ave,stock_std))+(AI1018-AJ$24)*Bonds*(_xlfn.NORM.INV(RAND(),bond_ave,bond_std))+(AI1018-AJ$24)*cash*(_xlfn.NORM.INV(RAND(),cash_ave,cash_std))+(AI1018-AJ$24)))</f>
        <v/>
      </c>
      <c r="AK1018" s="156">
        <f>IF((AJ1018&lt;=0),0,((AJ1018-AK$24)*Stock*(_xlfn.NORM.INV(RAND(),stock_ave,stock_std))+(AJ1018-AK$24)*Bonds*(_xlfn.NORM.INV(RAND(),bond_ave,bond_std))+(AJ1018-AK$24)*cash*(_xlfn.NORM.INV(RAND(),cash_ave,cash_std))+(AJ1018-AK$24)))</f>
        <v/>
      </c>
      <c r="AL1018" s="156">
        <f>IF((AK1018&lt;=0),0,((AK1018-AL$24)*Stock*(_xlfn.NORM.INV(RAND(),stock_ave,stock_std))+(AK1018-AL$24)*Bonds*(_xlfn.NORM.INV(RAND(),bond_ave,bond_std))+(AK1018-AL$24)*cash*(_xlfn.NORM.INV(RAND(),cash_ave,cash_std))+(AK1018-AL$24)))</f>
        <v/>
      </c>
      <c r="AM1018" s="156">
        <f>IF((AL1018&lt;=0),0,((AL1018-AM$24)*Stock*(_xlfn.NORM.INV(RAND(),stock_ave,stock_std))+(AL1018-AM$24)*Bonds*(_xlfn.NORM.INV(RAND(),bond_ave,bond_std))+(AL1018-AM$24)*cash*(_xlfn.NORM.INV(RAND(),cash_ave,cash_std))+(AL1018-AM$24)))</f>
        <v/>
      </c>
      <c r="AN1018" s="156">
        <f>IF((AM1018&lt;=0),0,((AM1018-AN$24)*Stock*(_xlfn.NORM.INV(RAND(),stock_ave,stock_std))+(AM1018-AN$24)*Bonds*(_xlfn.NORM.INV(RAND(),bond_ave,bond_std))+(AM1018-AN$24)*cash*(_xlfn.NORM.INV(RAND(),cash_ave,cash_std))+(AM1018-AN$24)))</f>
        <v/>
      </c>
      <c r="AO1018" s="156">
        <f>IF((AN1018&lt;=0),0,((AN1018-AO$24)*Stock*(_xlfn.NORM.INV(RAND(),stock_ave,stock_std))+(AN1018-AO$24)*Bonds*(_xlfn.NORM.INV(RAND(),bond_ave,bond_std))+(AN1018-AO$24)*cash*(_xlfn.NORM.INV(RAND(),cash_ave,cash_std))+(AN1018-AO$24)))</f>
        <v/>
      </c>
      <c r="AP1018" s="156">
        <f>IF((AO1018&lt;=0),0,((AO1018-AP$24)*Stock*(_xlfn.NORM.INV(RAND(),stock_ave,stock_std))+(AO1018-AP$24)*Bonds*(_xlfn.NORM.INV(RAND(),bond_ave,bond_std))+(AO1018-AP$24)*cash*(_xlfn.NORM.INV(RAND(),cash_ave,cash_std))+(AO1018-AP$24)))</f>
        <v/>
      </c>
      <c r="AQ1018" s="156">
        <f>IF((AP1018&lt;=0),0,((AP1018-AQ$24)*Stock*(_xlfn.NORM.INV(RAND(),stock_ave,stock_std))+(AP1018-AQ$24)*Bonds*(_xlfn.NORM.INV(RAND(),bond_ave,bond_std))+(AP1018-AQ$24)*cash*(_xlfn.NORM.INV(RAND(),cash_ave,cash_std))+(AP1018-AQ$24)))</f>
        <v/>
      </c>
      <c r="AR1018" s="156">
        <f>IF((AQ1018&lt;=0),0,((AQ1018-AR$24)*Stock*(_xlfn.NORM.INV(RAND(),stock_ave,stock_std))+(AQ1018-AR$24)*Bonds*(_xlfn.NORM.INV(RAND(),bond_ave,bond_std))+(AQ1018-AR$24)*cash*(_xlfn.NORM.INV(RAND(),cash_ave,cash_std))+(AQ1018-AR$24)))</f>
        <v/>
      </c>
      <c r="AS1018" s="156">
        <f>IF((AR1018&lt;=0),0,((AR1018-AS$24)*Stock*(_xlfn.NORM.INV(RAND(),stock_ave,stock_std))+(AR1018-AS$24)*Bonds*(_xlfn.NORM.INV(RAND(),bond_ave,bond_std))+(AR1018-AS$24)*cash*(_xlfn.NORM.INV(RAND(),cash_ave,cash_std))+(AR1018-AS$24)))</f>
        <v/>
      </c>
      <c r="AT1018" s="156">
        <f>IF((AS1018&lt;=0),0,((AS1018-AT$24)*Stock*(_xlfn.NORM.INV(RAND(),stock_ave,stock_std))+(AS1018-AT$24)*Bonds*(_xlfn.NORM.INV(RAND(),bond_ave,bond_std))+(AS1018-AT$24)*cash*(_xlfn.NORM.INV(RAND(),cash_ave,cash_std))+(AS1018-AT$24)))</f>
        <v/>
      </c>
      <c r="AU1018" s="156">
        <f>IF((AT1018&lt;=0),0,((AT1018-AU$24)*Stock*(_xlfn.NORM.INV(RAND(),stock_ave,stock_std))+(AT1018-AU$24)*Bonds*(_xlfn.NORM.INV(RAND(),bond_ave,bond_std))+(AT1018-AU$24)*cash*(_xlfn.NORM.INV(RAND(),cash_ave,cash_std))+(AT1018-AU$24)))</f>
        <v/>
      </c>
      <c r="AV1018" s="156">
        <f>IF((AU1018&lt;=0),0,((AU1018-AV$24)*Stock*(_xlfn.NORM.INV(RAND(),stock_ave,stock_std))+(AU1018-AV$24)*Bonds*(_xlfn.NORM.INV(RAND(),bond_ave,bond_std))+(AU1018-AV$24)*cash*(_xlfn.NORM.INV(RAND(),cash_ave,cash_std))+(AU1018-AV$24)))</f>
        <v/>
      </c>
      <c r="AW1018" s="156">
        <f>IF((AV1018&lt;=0),0,((AV1018-AW$24)*Stock*(_xlfn.NORM.INV(RAND(),stock_ave,stock_std))+(AV1018-AW$24)*Bonds*(_xlfn.NORM.INV(RAND(),bond_ave,bond_std))+(AV1018-AW$24)*cash*(_xlfn.NORM.INV(RAND(),cash_ave,cash_std))+(AV1018-AW$24)))</f>
        <v/>
      </c>
      <c r="AX1018" s="159" t="n"/>
      <c r="AY1018" s="159" t="n"/>
      <c r="AZ1018" s="159" t="n"/>
      <c r="BA1018" s="159" t="n"/>
      <c r="BB1018" s="159" t="n"/>
    </row>
    <row r="1019">
      <c r="C1019" s="147" t="n"/>
      <c r="D1019" s="61">
        <f>+D1018-IF(D$18&gt;74,(D1018/D$25)*$C$10)</f>
        <v/>
      </c>
      <c r="E1019" s="61">
        <f>+E1018-IF(E$18&gt;74,(E1018/E$25)*$C$10)</f>
        <v/>
      </c>
      <c r="F1019" s="61">
        <f>+F1018-IF(F$18&gt;74,(F1018/F$25)*$C$10)</f>
        <v/>
      </c>
      <c r="G1019" s="61">
        <f>+G1018-IF(G$18&gt;74,(G1018/G$25)*$C$10)</f>
        <v/>
      </c>
      <c r="H1019" s="61">
        <f>+H1018-IF(H$18&gt;74,(H1018/H$25)*$C$10)</f>
        <v/>
      </c>
      <c r="I1019" s="61">
        <f>+I1018-IF(I$18&gt;74,(I1018/I$25)*$C$10)</f>
        <v/>
      </c>
      <c r="J1019" s="61">
        <f>+J1018-IF(J$18&gt;74,(J1018/J$25)*$C$10)</f>
        <v/>
      </c>
      <c r="K1019" s="61">
        <f>+K1018-IF(K$18&gt;74,(K1018/K$25)*$C$10)</f>
        <v/>
      </c>
      <c r="L1019" s="61">
        <f>+L1018-IF(L$18&gt;74,(L1018/L$25)*$C$10)</f>
        <v/>
      </c>
      <c r="M1019" s="61">
        <f>+M1018-IF(M$18&gt;74,(M1018/M$25)*$C$10)</f>
        <v/>
      </c>
      <c r="N1019" s="61">
        <f>+N1018-IF(N$18&gt;74,(N1018/N$25)*$C$10)</f>
        <v/>
      </c>
      <c r="O1019" s="61">
        <f>+O1018-IF(O$18&gt;74,(O1018/O$25)*$C$10)</f>
        <v/>
      </c>
      <c r="P1019" s="61">
        <f>+P1018-IF(P$18&gt;74,(P1018/P$25)*$C$10)</f>
        <v/>
      </c>
      <c r="Q1019" s="61">
        <f>+Q1018-IF(Q$18&gt;74,(Q1018/Q$25)*$C$10)</f>
        <v/>
      </c>
      <c r="R1019" s="61">
        <f>+R1018-IF(R$18&gt;74,(R1018/R$25)*$C$10)</f>
        <v/>
      </c>
      <c r="S1019" s="61">
        <f>+S1018-IF(S$18&gt;74,(S1018/S$25)*$C$10)</f>
        <v/>
      </c>
      <c r="T1019" s="61">
        <f>+T1018-IF(T$18&gt;74,(T1018/T$25)*$C$10)</f>
        <v/>
      </c>
      <c r="U1019" s="61">
        <f>+U1018-IF(U$18&gt;74,(U1018/U$25)*$C$10)</f>
        <v/>
      </c>
      <c r="V1019" s="61">
        <f>+V1018-IF(V$18&gt;74,(V1018/V$25)*$C$10)</f>
        <v/>
      </c>
      <c r="W1019" s="61">
        <f>+W1018-IF(W$18&gt;74,(W1018/W$25)*$C$10)</f>
        <v/>
      </c>
      <c r="X1019" s="61">
        <f>+X1018-IF(X$18&gt;74,(X1018/X$25)*$C$10)</f>
        <v/>
      </c>
      <c r="Y1019" s="61">
        <f>+Y1018-IF(Y$18&gt;74,(Y1018/Y$25)*$C$10)</f>
        <v/>
      </c>
      <c r="Z1019" s="61">
        <f>+Z1018-IF(Z$18&gt;74,(Z1018/Z$25)*$C$10)</f>
        <v/>
      </c>
      <c r="AA1019" s="61">
        <f>+AA1018-IF(AA$18&gt;74,(AA1018/AA$25)*$C$10)</f>
        <v/>
      </c>
      <c r="AB1019" s="61">
        <f>+AB1018-IF(AB$18&gt;74,(AB1018/AB$25)*$C$10)</f>
        <v/>
      </c>
      <c r="AC1019" s="61">
        <f>+AC1018-IF(AC$18&gt;74,(AC1018/AC$25)*$C$10)</f>
        <v/>
      </c>
      <c r="AD1019" s="61">
        <f>+AD1018-IF(AD$18&gt;74,(AD1018/AD$25)*$C$10)</f>
        <v/>
      </c>
      <c r="AE1019" s="61">
        <f>+AE1018-IF(AE$18&gt;74,(AE1018/AE$25)*$C$10)</f>
        <v/>
      </c>
      <c r="AF1019" s="61">
        <f>+AF1018-IF(AF$18&gt;74,(AF1018/AF$25)*$C$10)</f>
        <v/>
      </c>
      <c r="AG1019" s="61">
        <f>+AG1018-IF(AG$18&gt;74,(AG1018/AG$25)*$C$10)</f>
        <v/>
      </c>
      <c r="AH1019" s="61">
        <f>+AH1018-IF(AH$18&gt;74,(AH1018/AH$25)*$C$10)</f>
        <v/>
      </c>
      <c r="AI1019" s="61">
        <f>+AI1018-IF(AI$18&gt;74,(AI1018/AI$25)*$C$10)</f>
        <v/>
      </c>
      <c r="AJ1019" s="61">
        <f>+AJ1018-IF(AJ$18&gt;74,(AJ1018/AJ$25)*$C$10)</f>
        <v/>
      </c>
      <c r="AK1019" s="61">
        <f>+AK1018-IF(AK$18&gt;74,(AK1018/AK$25)*$C$10)</f>
        <v/>
      </c>
      <c r="AL1019" s="61">
        <f>+AL1018-IF(AL$18&gt;74,(AL1018/AL$25)*$C$10)</f>
        <v/>
      </c>
      <c r="AM1019" s="61">
        <f>+AM1018-IF(AM$18&gt;74,(AM1018/AM$25)*$C$10)</f>
        <v/>
      </c>
      <c r="AN1019" s="61">
        <f>+AN1018-IF(AN$18&gt;74,(AN1018/AN$25)*$C$10)</f>
        <v/>
      </c>
      <c r="AO1019" s="61">
        <f>+AO1018-IF(AO$18&gt;74,(AO1018/AO$25)*$C$10)</f>
        <v/>
      </c>
      <c r="AP1019" s="61">
        <f>+AP1018-IF(AP$18&gt;74,(AP1018/AP$25)*$C$10)</f>
        <v/>
      </c>
      <c r="AQ1019" s="61">
        <f>+AQ1018-IF(AQ$18&gt;74,(AQ1018/AQ$25)*$C$10)</f>
        <v/>
      </c>
      <c r="AR1019" s="61">
        <f>+AR1018-IF(AR$18&gt;74,(AR1018/AR$25)*$C$10)</f>
        <v/>
      </c>
      <c r="AS1019" s="61">
        <f>+AS1018-IF(AS$18&gt;74,(AS1018/AS$25)*$C$10)</f>
        <v/>
      </c>
      <c r="AT1019" s="61">
        <f>+AT1018-IF(AT$18&gt;74,(AT1018/AT$25)*$C$10)</f>
        <v/>
      </c>
      <c r="AU1019" s="61">
        <f>+AU1018-IF(AU$18&gt;74,(AU1018/AU$25)*$C$10)</f>
        <v/>
      </c>
      <c r="AV1019" s="61">
        <f>+AV1018-IF(AV$18&gt;74,(AV1018/AV$25)*$C$10)</f>
        <v/>
      </c>
      <c r="AW1019" s="61">
        <f>+AW1018-IF(AW$18&gt;74,(AW1018/AW$25)*$C$10)</f>
        <v/>
      </c>
      <c r="AX1019" s="35">
        <f>IF(AW1019&gt;0,1,0)</f>
        <v/>
      </c>
      <c r="AY1019" s="35">
        <f>IF(AL1019&gt;0,1,0)</f>
        <v/>
      </c>
      <c r="AZ1019" s="35">
        <f>IF(AG1019&gt;0,1,0)</f>
        <v/>
      </c>
      <c r="BA1019" s="35">
        <f>IF(AB1019&gt;0,1,0)</f>
        <v/>
      </c>
      <c r="BB1019" s="35">
        <f>IF(W1019&gt;0,1,0)</f>
        <v/>
      </c>
    </row>
    <row r="1020">
      <c r="B1020" s="154" t="inlineStr">
        <is>
          <t>trial 497</t>
        </is>
      </c>
      <c r="C1020" s="155">
        <f>+start-C1017</f>
        <v/>
      </c>
      <c r="D1020" s="156">
        <f>IF((C1020&lt;=0),0,((C1020-D$24)*Stock*(_xlfn.NORM.INV(RAND(),stock_ave,stock_std))+(C1020-D$24)*Bonds*(_xlfn.NORM.INV(RAND(),bond_ave,bond_std))+(C1020-D$24)*cash*(_xlfn.NORM.INV(RAND(),cash_ave,cash_std))+(C1020-D$24)))</f>
        <v/>
      </c>
      <c r="E1020" s="156">
        <f>IF((D1020&lt;=0),0,((D1020-E$24)*Stock*(_xlfn.NORM.INV(RAND(),stock_ave,stock_std))+(D1020-E$24)*Bonds*(_xlfn.NORM.INV(RAND(),bond_ave,bond_std))+(D1020-E$24)*cash*(_xlfn.NORM.INV(RAND(),cash_ave,cash_std))+(D1020-E$24)))</f>
        <v/>
      </c>
      <c r="F1020" s="156">
        <f>IF((E1020&lt;=0),0,((E1020-F$24)*Stock*(_xlfn.NORM.INV(RAND(),stock_ave,stock_std))+(E1020-F$24)*Bonds*(_xlfn.NORM.INV(RAND(),bond_ave,bond_std))+(E1020-F$24)*cash*(_xlfn.NORM.INV(RAND(),cash_ave,cash_std))+(E1020-F$24)))</f>
        <v/>
      </c>
      <c r="G1020" s="156">
        <f>IF((F1020&lt;=0),0,((F1020-G$24)*Stock*(_xlfn.NORM.INV(RAND(),stock_ave,stock_std))+(F1020-G$24)*Bonds*(_xlfn.NORM.INV(RAND(),bond_ave,bond_std))+(F1020-G$24)*cash*(_xlfn.NORM.INV(RAND(),cash_ave,cash_std))+(F1020-G$24)))</f>
        <v/>
      </c>
      <c r="H1020" s="156">
        <f>IF((G1020&lt;=0),0,((G1020-H$24)*Stock*(_xlfn.NORM.INV(RAND(),stock_ave,stock_std))+(G1020-H$24)*Bonds*(_xlfn.NORM.INV(RAND(),bond_ave,bond_std))+(G1020-H$24)*cash*(_xlfn.NORM.INV(RAND(),cash_ave,cash_std))+(G1020-H$24)))</f>
        <v/>
      </c>
      <c r="I1020" s="156">
        <f>IF((H1020&lt;=0),0,((H1020-I$24)*Stock*(_xlfn.NORM.INV(RAND(),stock_ave,stock_std))+(H1020-I$24)*Bonds*(_xlfn.NORM.INV(RAND(),bond_ave,bond_std))+(H1020-I$24)*cash*(_xlfn.NORM.INV(RAND(),cash_ave,cash_std))+(H1020-I$24)))</f>
        <v/>
      </c>
      <c r="J1020" s="156">
        <f>IF((I1020&lt;=0),0,((I1020-J$24)*Stock*(_xlfn.NORM.INV(RAND(),stock_ave,stock_std))+(I1020-J$24)*Bonds*(_xlfn.NORM.INV(RAND(),bond_ave,bond_std))+(I1020-J$24)*cash*(_xlfn.NORM.INV(RAND(),cash_ave,cash_std))+(I1020-J$24)))</f>
        <v/>
      </c>
      <c r="K1020" s="156">
        <f>IF((J1020&lt;=0),0,((J1020-K$24)*Stock*(_xlfn.NORM.INV(RAND(),stock_ave,stock_std))+(J1020-K$24)*Bonds*(_xlfn.NORM.INV(RAND(),bond_ave,bond_std))+(J1020-K$24)*cash*(_xlfn.NORM.INV(RAND(),cash_ave,cash_std))+(J1020-K$24)))</f>
        <v/>
      </c>
      <c r="L1020" s="156">
        <f>IF((K1020&lt;=0),0,((K1020-L$24)*Stock*(_xlfn.NORM.INV(RAND(),stock_ave,stock_std))+(K1020-L$24)*Bonds*(_xlfn.NORM.INV(RAND(),bond_ave,bond_std))+(K1020-L$24)*cash*(_xlfn.NORM.INV(RAND(),cash_ave,cash_std))+(K1020-L$24)))</f>
        <v/>
      </c>
      <c r="M1020" s="156">
        <f>IF((L1020&lt;=0),0,((L1020-M$24)*Stock*(_xlfn.NORM.INV(RAND(),stock_ave,stock_std))+(L1020-M$24)*Bonds*(_xlfn.NORM.INV(RAND(),bond_ave,bond_std))+(L1020-M$24)*cash*(_xlfn.NORM.INV(RAND(),cash_ave,cash_std))+(L1020-M$24)))</f>
        <v/>
      </c>
      <c r="N1020" s="156">
        <f>IF((M1020&lt;=0),0,((M1020-N$24)*Stock*(_xlfn.NORM.INV(RAND(),stock_ave,stock_std))+(M1020-N$24)*Bonds*(_xlfn.NORM.INV(RAND(),bond_ave,bond_std))+(M1020-N$24)*cash*(_xlfn.NORM.INV(RAND(),cash_ave,cash_std))+(M1020-N$24)))</f>
        <v/>
      </c>
      <c r="O1020" s="156">
        <f>IF((N1020&lt;=0),0,((N1020-O$24)*Stock*(_xlfn.NORM.INV(RAND(),stock_ave,stock_std))+(N1020-O$24)*Bonds*(_xlfn.NORM.INV(RAND(),bond_ave,bond_std))+(N1020-O$24)*cash*(_xlfn.NORM.INV(RAND(),cash_ave,cash_std))+(N1020-O$24)))</f>
        <v/>
      </c>
      <c r="P1020" s="156">
        <f>IF((O1020&lt;=0),0,((O1020-P$24)*Stock*(_xlfn.NORM.INV(RAND(),stock_ave,stock_std))+(O1020-P$24)*Bonds*(_xlfn.NORM.INV(RAND(),bond_ave,bond_std))+(O1020-P$24)*cash*(_xlfn.NORM.INV(RAND(),cash_ave,cash_std))+(O1020-P$24)))</f>
        <v/>
      </c>
      <c r="Q1020" s="156">
        <f>IF((P1020&lt;=0),0,((P1020-Q$24)*Stock*(_xlfn.NORM.INV(RAND(),stock_ave,stock_std))+(P1020-Q$24)*Bonds*(_xlfn.NORM.INV(RAND(),bond_ave,bond_std))+(P1020-Q$24)*cash*(_xlfn.NORM.INV(RAND(),cash_ave,cash_std))+(P1020-Q$24)))</f>
        <v/>
      </c>
      <c r="R1020" s="156">
        <f>IF((Q1020&lt;=0),0,((Q1020-R$24)*Stock*(_xlfn.NORM.INV(RAND(),stock_ave,stock_std))+(Q1020-R$24)*Bonds*(_xlfn.NORM.INV(RAND(),bond_ave,bond_std))+(Q1020-R$24)*cash*(_xlfn.NORM.INV(RAND(),cash_ave,cash_std))+(Q1020-R$24)))</f>
        <v/>
      </c>
      <c r="S1020" s="156">
        <f>IF((R1020&lt;=0),0,((R1020-S$24)*Stock*(_xlfn.NORM.INV(RAND(),stock_ave,stock_std))+(R1020-S$24)*Bonds*(_xlfn.NORM.INV(RAND(),bond_ave,bond_std))+(R1020-S$24)*cash*(_xlfn.NORM.INV(RAND(),cash_ave,cash_std))+(R1020-S$24)))</f>
        <v/>
      </c>
      <c r="T1020" s="156">
        <f>IF((S1020&lt;=0),0,((S1020-T$24)*Stock*(_xlfn.NORM.INV(RAND(),stock_ave,stock_std))+(S1020-T$24)*Bonds*(_xlfn.NORM.INV(RAND(),bond_ave,bond_std))+(S1020-T$24)*cash*(_xlfn.NORM.INV(RAND(),cash_ave,cash_std))+(S1020-T$24)))</f>
        <v/>
      </c>
      <c r="U1020" s="156">
        <f>IF((T1020&lt;=0),0,((T1020-U$24)*Stock*(_xlfn.NORM.INV(RAND(),stock_ave,stock_std))+(T1020-U$24)*Bonds*(_xlfn.NORM.INV(RAND(),bond_ave,bond_std))+(T1020-U$24)*cash*(_xlfn.NORM.INV(RAND(),cash_ave,cash_std))+(T1020-U$24)))</f>
        <v/>
      </c>
      <c r="V1020" s="156">
        <f>IF((U1020&lt;=0),0,((U1020-V$24)*Stock*(_xlfn.NORM.INV(RAND(),stock_ave,stock_std))+(U1020-V$24)*Bonds*(_xlfn.NORM.INV(RAND(),bond_ave,bond_std))+(U1020-V$24)*cash*(_xlfn.NORM.INV(RAND(),cash_ave,cash_std))+(U1020-V$24)))</f>
        <v/>
      </c>
      <c r="W1020" s="156">
        <f>IF((V1020&lt;=0),0,((V1020-W$24)*Stock*(_xlfn.NORM.INV(RAND(),stock_ave,stock_std))+(V1020-W$24)*Bonds*(_xlfn.NORM.INV(RAND(),bond_ave,bond_std))+(V1020-W$24)*cash*(_xlfn.NORM.INV(RAND(),cash_ave,cash_std))+(V1020-W$24)))</f>
        <v/>
      </c>
      <c r="X1020" s="156">
        <f>IF((W1020&lt;=0),0,((W1020-X$24)*Stock*(_xlfn.NORM.INV(RAND(),stock_ave,stock_std))+(W1020-X$24)*Bonds*(_xlfn.NORM.INV(RAND(),bond_ave,bond_std))+(W1020-X$24)*cash*(_xlfn.NORM.INV(RAND(),cash_ave,cash_std))+(W1020-X$24)))</f>
        <v/>
      </c>
      <c r="Y1020" s="156">
        <f>IF((X1020&lt;=0),0,((X1020-Y$24)*Stock*(_xlfn.NORM.INV(RAND(),stock_ave,stock_std))+(X1020-Y$24)*Bonds*(_xlfn.NORM.INV(RAND(),bond_ave,bond_std))+(X1020-Y$24)*cash*(_xlfn.NORM.INV(RAND(),cash_ave,cash_std))+(X1020-Y$24)))</f>
        <v/>
      </c>
      <c r="Z1020" s="156">
        <f>IF((Y1020&lt;=0),0,((Y1020-Z$24)*Stock*(_xlfn.NORM.INV(RAND(),stock_ave,stock_std))+(Y1020-Z$24)*Bonds*(_xlfn.NORM.INV(RAND(),bond_ave,bond_std))+(Y1020-Z$24)*cash*(_xlfn.NORM.INV(RAND(),cash_ave,cash_std))+(Y1020-Z$24)))</f>
        <v/>
      </c>
      <c r="AA1020" s="156">
        <f>IF((Z1020&lt;=0),0,((Z1020-AA$24)*Stock*(_xlfn.NORM.INV(RAND(),stock_ave,stock_std))+(Z1020-AA$24)*Bonds*(_xlfn.NORM.INV(RAND(),bond_ave,bond_std))+(Z1020-AA$24)*cash*(_xlfn.NORM.INV(RAND(),cash_ave,cash_std))+(Z1020-AA$24)))</f>
        <v/>
      </c>
      <c r="AB1020" s="156">
        <f>IF((AA1020&lt;=0),0,((AA1020-AB$24)*Stock*(_xlfn.NORM.INV(RAND(),stock_ave,stock_std))+(AA1020-AB$24)*Bonds*(_xlfn.NORM.INV(RAND(),bond_ave,bond_std))+(AA1020-AB$24)*cash*(_xlfn.NORM.INV(RAND(),cash_ave,cash_std))+(AA1020-AB$24)))</f>
        <v/>
      </c>
      <c r="AC1020" s="156">
        <f>IF((AB1020&lt;=0),0,((AB1020-AC$24)*Stock*(_xlfn.NORM.INV(RAND(),stock_ave,stock_std))+(AB1020-AC$24)*Bonds*(_xlfn.NORM.INV(RAND(),bond_ave,bond_std))+(AB1020-AC$24)*cash*(_xlfn.NORM.INV(RAND(),cash_ave,cash_std))+(AB1020-AC$24)))</f>
        <v/>
      </c>
      <c r="AD1020" s="156">
        <f>IF((AC1020&lt;=0),0,((AC1020-AD$24)*Stock*(_xlfn.NORM.INV(RAND(),stock_ave,stock_std))+(AC1020-AD$24)*Bonds*(_xlfn.NORM.INV(RAND(),bond_ave,bond_std))+(AC1020-AD$24)*cash*(_xlfn.NORM.INV(RAND(),cash_ave,cash_std))+(AC1020-AD$24)))</f>
        <v/>
      </c>
      <c r="AE1020" s="156">
        <f>IF((AD1020&lt;=0),0,((AD1020-AE$24)*Stock*(_xlfn.NORM.INV(RAND(),stock_ave,stock_std))+(AD1020-AE$24)*Bonds*(_xlfn.NORM.INV(RAND(),bond_ave,bond_std))+(AD1020-AE$24)*cash*(_xlfn.NORM.INV(RAND(),cash_ave,cash_std))+(AD1020-AE$24)))</f>
        <v/>
      </c>
      <c r="AF1020" s="156">
        <f>IF((AE1020&lt;=0),0,((AE1020-AF$24)*Stock*(_xlfn.NORM.INV(RAND(),stock_ave,stock_std))+(AE1020-AF$24)*Bonds*(_xlfn.NORM.INV(RAND(),bond_ave,bond_std))+(AE1020-AF$24)*cash*(_xlfn.NORM.INV(RAND(),cash_ave,cash_std))+(AE1020-AF$24)))</f>
        <v/>
      </c>
      <c r="AG1020" s="156">
        <f>IF((AF1020&lt;=0),0,((AF1020-AG$24)*Stock*(_xlfn.NORM.INV(RAND(),stock_ave,stock_std))+(AF1020-AG$24)*Bonds*(_xlfn.NORM.INV(RAND(),bond_ave,bond_std))+(AF1020-AG$24)*cash*(_xlfn.NORM.INV(RAND(),cash_ave,cash_std))+(AF1020-AG$24)))</f>
        <v/>
      </c>
      <c r="AH1020" s="156">
        <f>IF((AG1020&lt;=0),0,((AG1020-AH$24)*Stock*(_xlfn.NORM.INV(RAND(),stock_ave,stock_std))+(AG1020-AH$24)*Bonds*(_xlfn.NORM.INV(RAND(),bond_ave,bond_std))+(AG1020-AH$24)*cash*(_xlfn.NORM.INV(RAND(),cash_ave,cash_std))+(AG1020-AH$24)))</f>
        <v/>
      </c>
      <c r="AI1020" s="156">
        <f>IF((AH1020&lt;=0),0,((AH1020-AI$24)*Stock*(_xlfn.NORM.INV(RAND(),stock_ave,stock_std))+(AH1020-AI$24)*Bonds*(_xlfn.NORM.INV(RAND(),bond_ave,bond_std))+(AH1020-AI$24)*cash*(_xlfn.NORM.INV(RAND(),cash_ave,cash_std))+(AH1020-AI$24)))</f>
        <v/>
      </c>
      <c r="AJ1020" s="156">
        <f>IF((AI1020&lt;=0),0,((AI1020-AJ$24)*Stock*(_xlfn.NORM.INV(RAND(),stock_ave,stock_std))+(AI1020-AJ$24)*Bonds*(_xlfn.NORM.INV(RAND(),bond_ave,bond_std))+(AI1020-AJ$24)*cash*(_xlfn.NORM.INV(RAND(),cash_ave,cash_std))+(AI1020-AJ$24)))</f>
        <v/>
      </c>
      <c r="AK1020" s="156">
        <f>IF((AJ1020&lt;=0),0,((AJ1020-AK$24)*Stock*(_xlfn.NORM.INV(RAND(),stock_ave,stock_std))+(AJ1020-AK$24)*Bonds*(_xlfn.NORM.INV(RAND(),bond_ave,bond_std))+(AJ1020-AK$24)*cash*(_xlfn.NORM.INV(RAND(),cash_ave,cash_std))+(AJ1020-AK$24)))</f>
        <v/>
      </c>
      <c r="AL1020" s="156">
        <f>IF((AK1020&lt;=0),0,((AK1020-AL$24)*Stock*(_xlfn.NORM.INV(RAND(),stock_ave,stock_std))+(AK1020-AL$24)*Bonds*(_xlfn.NORM.INV(RAND(),bond_ave,bond_std))+(AK1020-AL$24)*cash*(_xlfn.NORM.INV(RAND(),cash_ave,cash_std))+(AK1020-AL$24)))</f>
        <v/>
      </c>
      <c r="AM1020" s="156">
        <f>IF((AL1020&lt;=0),0,((AL1020-AM$24)*Stock*(_xlfn.NORM.INV(RAND(),stock_ave,stock_std))+(AL1020-AM$24)*Bonds*(_xlfn.NORM.INV(RAND(),bond_ave,bond_std))+(AL1020-AM$24)*cash*(_xlfn.NORM.INV(RAND(),cash_ave,cash_std))+(AL1020-AM$24)))</f>
        <v/>
      </c>
      <c r="AN1020" s="156">
        <f>IF((AM1020&lt;=0),0,((AM1020-AN$24)*Stock*(_xlfn.NORM.INV(RAND(),stock_ave,stock_std))+(AM1020-AN$24)*Bonds*(_xlfn.NORM.INV(RAND(),bond_ave,bond_std))+(AM1020-AN$24)*cash*(_xlfn.NORM.INV(RAND(),cash_ave,cash_std))+(AM1020-AN$24)))</f>
        <v/>
      </c>
      <c r="AO1020" s="156">
        <f>IF((AN1020&lt;=0),0,((AN1020-AO$24)*Stock*(_xlfn.NORM.INV(RAND(),stock_ave,stock_std))+(AN1020-AO$24)*Bonds*(_xlfn.NORM.INV(RAND(),bond_ave,bond_std))+(AN1020-AO$24)*cash*(_xlfn.NORM.INV(RAND(),cash_ave,cash_std))+(AN1020-AO$24)))</f>
        <v/>
      </c>
      <c r="AP1020" s="156">
        <f>IF((AO1020&lt;=0),0,((AO1020-AP$24)*Stock*(_xlfn.NORM.INV(RAND(),stock_ave,stock_std))+(AO1020-AP$24)*Bonds*(_xlfn.NORM.INV(RAND(),bond_ave,bond_std))+(AO1020-AP$24)*cash*(_xlfn.NORM.INV(RAND(),cash_ave,cash_std))+(AO1020-AP$24)))</f>
        <v/>
      </c>
      <c r="AQ1020" s="156">
        <f>IF((AP1020&lt;=0),0,((AP1020-AQ$24)*Stock*(_xlfn.NORM.INV(RAND(),stock_ave,stock_std))+(AP1020-AQ$24)*Bonds*(_xlfn.NORM.INV(RAND(),bond_ave,bond_std))+(AP1020-AQ$24)*cash*(_xlfn.NORM.INV(RAND(),cash_ave,cash_std))+(AP1020-AQ$24)))</f>
        <v/>
      </c>
      <c r="AR1020" s="156">
        <f>IF((AQ1020&lt;=0),0,((AQ1020-AR$24)*Stock*(_xlfn.NORM.INV(RAND(),stock_ave,stock_std))+(AQ1020-AR$24)*Bonds*(_xlfn.NORM.INV(RAND(),bond_ave,bond_std))+(AQ1020-AR$24)*cash*(_xlfn.NORM.INV(RAND(),cash_ave,cash_std))+(AQ1020-AR$24)))</f>
        <v/>
      </c>
      <c r="AS1020" s="156">
        <f>IF((AR1020&lt;=0),0,((AR1020-AS$24)*Stock*(_xlfn.NORM.INV(RAND(),stock_ave,stock_std))+(AR1020-AS$24)*Bonds*(_xlfn.NORM.INV(RAND(),bond_ave,bond_std))+(AR1020-AS$24)*cash*(_xlfn.NORM.INV(RAND(),cash_ave,cash_std))+(AR1020-AS$24)))</f>
        <v/>
      </c>
      <c r="AT1020" s="156">
        <f>IF((AS1020&lt;=0),0,((AS1020-AT$24)*Stock*(_xlfn.NORM.INV(RAND(),stock_ave,stock_std))+(AS1020-AT$24)*Bonds*(_xlfn.NORM.INV(RAND(),bond_ave,bond_std))+(AS1020-AT$24)*cash*(_xlfn.NORM.INV(RAND(),cash_ave,cash_std))+(AS1020-AT$24)))</f>
        <v/>
      </c>
      <c r="AU1020" s="156">
        <f>IF((AT1020&lt;=0),0,((AT1020-AU$24)*Stock*(_xlfn.NORM.INV(RAND(),stock_ave,stock_std))+(AT1020-AU$24)*Bonds*(_xlfn.NORM.INV(RAND(),bond_ave,bond_std))+(AT1020-AU$24)*cash*(_xlfn.NORM.INV(RAND(),cash_ave,cash_std))+(AT1020-AU$24)))</f>
        <v/>
      </c>
      <c r="AV1020" s="156">
        <f>IF((AU1020&lt;=0),0,((AU1020-AV$24)*Stock*(_xlfn.NORM.INV(RAND(),stock_ave,stock_std))+(AU1020-AV$24)*Bonds*(_xlfn.NORM.INV(RAND(),bond_ave,bond_std))+(AU1020-AV$24)*cash*(_xlfn.NORM.INV(RAND(),cash_ave,cash_std))+(AU1020-AV$24)))</f>
        <v/>
      </c>
      <c r="AW1020" s="156">
        <f>IF((AV1020&lt;=0),0,((AV1020-AW$24)*Stock*(_xlfn.NORM.INV(RAND(),stock_ave,stock_std))+(AV1020-AW$24)*Bonds*(_xlfn.NORM.INV(RAND(),bond_ave,bond_std))+(AV1020-AW$24)*cash*(_xlfn.NORM.INV(RAND(),cash_ave,cash_std))+(AV1020-AW$24)))</f>
        <v/>
      </c>
      <c r="AX1020" s="159" t="n"/>
      <c r="AY1020" s="159" t="n"/>
      <c r="AZ1020" s="159" t="n"/>
      <c r="BA1020" s="159" t="n"/>
      <c r="BB1020" s="159" t="n"/>
    </row>
    <row r="1021">
      <c r="C1021" s="147" t="n"/>
      <c r="D1021" s="61">
        <f>+D1020-IF(D$18&gt;74,(D1020/D$25)*$C$10)</f>
        <v/>
      </c>
      <c r="E1021" s="61">
        <f>+E1020-IF(E$18&gt;74,(E1020/E$25)*$C$10)</f>
        <v/>
      </c>
      <c r="F1021" s="61">
        <f>+F1020-IF(F$18&gt;74,(F1020/F$25)*$C$10)</f>
        <v/>
      </c>
      <c r="G1021" s="61">
        <f>+G1020-IF(G$18&gt;74,(G1020/G$25)*$C$10)</f>
        <v/>
      </c>
      <c r="H1021" s="61">
        <f>+H1020-IF(H$18&gt;74,(H1020/H$25)*$C$10)</f>
        <v/>
      </c>
      <c r="I1021" s="61">
        <f>+I1020-IF(I$18&gt;74,(I1020/I$25)*$C$10)</f>
        <v/>
      </c>
      <c r="J1021" s="61">
        <f>+J1020-IF(J$18&gt;74,(J1020/J$25)*$C$10)</f>
        <v/>
      </c>
      <c r="K1021" s="61">
        <f>+K1020-IF(K$18&gt;74,(K1020/K$25)*$C$10)</f>
        <v/>
      </c>
      <c r="L1021" s="61">
        <f>+L1020-IF(L$18&gt;74,(L1020/L$25)*$C$10)</f>
        <v/>
      </c>
      <c r="M1021" s="61">
        <f>+M1020-IF(M$18&gt;74,(M1020/M$25)*$C$10)</f>
        <v/>
      </c>
      <c r="N1021" s="61">
        <f>+N1020-IF(N$18&gt;74,(N1020/N$25)*$C$10)</f>
        <v/>
      </c>
      <c r="O1021" s="61">
        <f>+O1020-IF(O$18&gt;74,(O1020/O$25)*$C$10)</f>
        <v/>
      </c>
      <c r="P1021" s="61">
        <f>+P1020-IF(P$18&gt;74,(P1020/P$25)*$C$10)</f>
        <v/>
      </c>
      <c r="Q1021" s="61">
        <f>+Q1020-IF(Q$18&gt;74,(Q1020/Q$25)*$C$10)</f>
        <v/>
      </c>
      <c r="R1021" s="61">
        <f>+R1020-IF(R$18&gt;74,(R1020/R$25)*$C$10)</f>
        <v/>
      </c>
      <c r="S1021" s="61">
        <f>+S1020-IF(S$18&gt;74,(S1020/S$25)*$C$10)</f>
        <v/>
      </c>
      <c r="T1021" s="61">
        <f>+T1020-IF(T$18&gt;74,(T1020/T$25)*$C$10)</f>
        <v/>
      </c>
      <c r="U1021" s="61">
        <f>+U1020-IF(U$18&gt;74,(U1020/U$25)*$C$10)</f>
        <v/>
      </c>
      <c r="V1021" s="61">
        <f>+V1020-IF(V$18&gt;74,(V1020/V$25)*$C$10)</f>
        <v/>
      </c>
      <c r="W1021" s="61">
        <f>+W1020-IF(W$18&gt;74,(W1020/W$25)*$C$10)</f>
        <v/>
      </c>
      <c r="X1021" s="61">
        <f>+X1020-IF(X$18&gt;74,(X1020/X$25)*$C$10)</f>
        <v/>
      </c>
      <c r="Y1021" s="61">
        <f>+Y1020-IF(Y$18&gt;74,(Y1020/Y$25)*$C$10)</f>
        <v/>
      </c>
      <c r="Z1021" s="61">
        <f>+Z1020-IF(Z$18&gt;74,(Z1020/Z$25)*$C$10)</f>
        <v/>
      </c>
      <c r="AA1021" s="61">
        <f>+AA1020-IF(AA$18&gt;74,(AA1020/AA$25)*$C$10)</f>
        <v/>
      </c>
      <c r="AB1021" s="61">
        <f>+AB1020-IF(AB$18&gt;74,(AB1020/AB$25)*$C$10)</f>
        <v/>
      </c>
      <c r="AC1021" s="61">
        <f>+AC1020-IF(AC$18&gt;74,(AC1020/AC$25)*$C$10)</f>
        <v/>
      </c>
      <c r="AD1021" s="61">
        <f>+AD1020-IF(AD$18&gt;74,(AD1020/AD$25)*$C$10)</f>
        <v/>
      </c>
      <c r="AE1021" s="61">
        <f>+AE1020-IF(AE$18&gt;74,(AE1020/AE$25)*$C$10)</f>
        <v/>
      </c>
      <c r="AF1021" s="61">
        <f>+AF1020-IF(AF$18&gt;74,(AF1020/AF$25)*$C$10)</f>
        <v/>
      </c>
      <c r="AG1021" s="61">
        <f>+AG1020-IF(AG$18&gt;74,(AG1020/AG$25)*$C$10)</f>
        <v/>
      </c>
      <c r="AH1021" s="61">
        <f>+AH1020-IF(AH$18&gt;74,(AH1020/AH$25)*$C$10)</f>
        <v/>
      </c>
      <c r="AI1021" s="61">
        <f>+AI1020-IF(AI$18&gt;74,(AI1020/AI$25)*$C$10)</f>
        <v/>
      </c>
      <c r="AJ1021" s="61">
        <f>+AJ1020-IF(AJ$18&gt;74,(AJ1020/AJ$25)*$C$10)</f>
        <v/>
      </c>
      <c r="AK1021" s="61">
        <f>+AK1020-IF(AK$18&gt;74,(AK1020/AK$25)*$C$10)</f>
        <v/>
      </c>
      <c r="AL1021" s="61">
        <f>+AL1020-IF(AL$18&gt;74,(AL1020/AL$25)*$C$10)</f>
        <v/>
      </c>
      <c r="AM1021" s="61">
        <f>+AM1020-IF(AM$18&gt;74,(AM1020/AM$25)*$C$10)</f>
        <v/>
      </c>
      <c r="AN1021" s="61">
        <f>+AN1020-IF(AN$18&gt;74,(AN1020/AN$25)*$C$10)</f>
        <v/>
      </c>
      <c r="AO1021" s="61">
        <f>+AO1020-IF(AO$18&gt;74,(AO1020/AO$25)*$C$10)</f>
        <v/>
      </c>
      <c r="AP1021" s="61">
        <f>+AP1020-IF(AP$18&gt;74,(AP1020/AP$25)*$C$10)</f>
        <v/>
      </c>
      <c r="AQ1021" s="61">
        <f>+AQ1020-IF(AQ$18&gt;74,(AQ1020/AQ$25)*$C$10)</f>
        <v/>
      </c>
      <c r="AR1021" s="61">
        <f>+AR1020-IF(AR$18&gt;74,(AR1020/AR$25)*$C$10)</f>
        <v/>
      </c>
      <c r="AS1021" s="61">
        <f>+AS1020-IF(AS$18&gt;74,(AS1020/AS$25)*$C$10)</f>
        <v/>
      </c>
      <c r="AT1021" s="61">
        <f>+AT1020-IF(AT$18&gt;74,(AT1020/AT$25)*$C$10)</f>
        <v/>
      </c>
      <c r="AU1021" s="61">
        <f>+AU1020-IF(AU$18&gt;74,(AU1020/AU$25)*$C$10)</f>
        <v/>
      </c>
      <c r="AV1021" s="61">
        <f>+AV1020-IF(AV$18&gt;74,(AV1020/AV$25)*$C$10)</f>
        <v/>
      </c>
      <c r="AW1021" s="61">
        <f>+AW1020-IF(AW$18&gt;74,(AW1020/AW$25)*$C$10)</f>
        <v/>
      </c>
      <c r="AX1021" s="35">
        <f>IF(AW1021&gt;0,1,0)</f>
        <v/>
      </c>
      <c r="AY1021" s="35">
        <f>IF(AL1021&gt;0,1,0)</f>
        <v/>
      </c>
      <c r="AZ1021" s="35">
        <f>IF(AG1021&gt;0,1,0)</f>
        <v/>
      </c>
      <c r="BA1021" s="35">
        <f>IF(AB1021&gt;0,1,0)</f>
        <v/>
      </c>
      <c r="BB1021" s="35">
        <f>IF(W1021&gt;0,1,0)</f>
        <v/>
      </c>
    </row>
    <row r="1022">
      <c r="B1022" s="154" t="inlineStr">
        <is>
          <t>trial 498</t>
        </is>
      </c>
      <c r="C1022" s="155">
        <f>+start-C1019</f>
        <v/>
      </c>
      <c r="D1022" s="156">
        <f>IF((C1022&lt;=0),0,((C1022-D$24)*Stock*(_xlfn.NORM.INV(RAND(),stock_ave,stock_std))+(C1022-D$24)*Bonds*(_xlfn.NORM.INV(RAND(),bond_ave,bond_std))+(C1022-D$24)*cash*(_xlfn.NORM.INV(RAND(),cash_ave,cash_std))+(C1022-D$24)))</f>
        <v/>
      </c>
      <c r="E1022" s="156">
        <f>IF((D1022&lt;=0),0,((D1022-E$24)*Stock*(_xlfn.NORM.INV(RAND(),stock_ave,stock_std))+(D1022-E$24)*Bonds*(_xlfn.NORM.INV(RAND(),bond_ave,bond_std))+(D1022-E$24)*cash*(_xlfn.NORM.INV(RAND(),cash_ave,cash_std))+(D1022-E$24)))</f>
        <v/>
      </c>
      <c r="F1022" s="156">
        <f>IF((E1022&lt;=0),0,((E1022-F$24)*Stock*(_xlfn.NORM.INV(RAND(),stock_ave,stock_std))+(E1022-F$24)*Bonds*(_xlfn.NORM.INV(RAND(),bond_ave,bond_std))+(E1022-F$24)*cash*(_xlfn.NORM.INV(RAND(),cash_ave,cash_std))+(E1022-F$24)))</f>
        <v/>
      </c>
      <c r="G1022" s="156">
        <f>IF((F1022&lt;=0),0,((F1022-G$24)*Stock*(_xlfn.NORM.INV(RAND(),stock_ave,stock_std))+(F1022-G$24)*Bonds*(_xlfn.NORM.INV(RAND(),bond_ave,bond_std))+(F1022-G$24)*cash*(_xlfn.NORM.INV(RAND(),cash_ave,cash_std))+(F1022-G$24)))</f>
        <v/>
      </c>
      <c r="H1022" s="156">
        <f>IF((G1022&lt;=0),0,((G1022-H$24)*Stock*(_xlfn.NORM.INV(RAND(),stock_ave,stock_std))+(G1022-H$24)*Bonds*(_xlfn.NORM.INV(RAND(),bond_ave,bond_std))+(G1022-H$24)*cash*(_xlfn.NORM.INV(RAND(),cash_ave,cash_std))+(G1022-H$24)))</f>
        <v/>
      </c>
      <c r="I1022" s="156">
        <f>IF((H1022&lt;=0),0,((H1022-I$24)*Stock*(_xlfn.NORM.INV(RAND(),stock_ave,stock_std))+(H1022-I$24)*Bonds*(_xlfn.NORM.INV(RAND(),bond_ave,bond_std))+(H1022-I$24)*cash*(_xlfn.NORM.INV(RAND(),cash_ave,cash_std))+(H1022-I$24)))</f>
        <v/>
      </c>
      <c r="J1022" s="156">
        <f>IF((I1022&lt;=0),0,((I1022-J$24)*Stock*(_xlfn.NORM.INV(RAND(),stock_ave,stock_std))+(I1022-J$24)*Bonds*(_xlfn.NORM.INV(RAND(),bond_ave,bond_std))+(I1022-J$24)*cash*(_xlfn.NORM.INV(RAND(),cash_ave,cash_std))+(I1022-J$24)))</f>
        <v/>
      </c>
      <c r="K1022" s="156">
        <f>IF((J1022&lt;=0),0,((J1022-K$24)*Stock*(_xlfn.NORM.INV(RAND(),stock_ave,stock_std))+(J1022-K$24)*Bonds*(_xlfn.NORM.INV(RAND(),bond_ave,bond_std))+(J1022-K$24)*cash*(_xlfn.NORM.INV(RAND(),cash_ave,cash_std))+(J1022-K$24)))</f>
        <v/>
      </c>
      <c r="L1022" s="156">
        <f>IF((K1022&lt;=0),0,((K1022-L$24)*Stock*(_xlfn.NORM.INV(RAND(),stock_ave,stock_std))+(K1022-L$24)*Bonds*(_xlfn.NORM.INV(RAND(),bond_ave,bond_std))+(K1022-L$24)*cash*(_xlfn.NORM.INV(RAND(),cash_ave,cash_std))+(K1022-L$24)))</f>
        <v/>
      </c>
      <c r="M1022" s="156">
        <f>IF((L1022&lt;=0),0,((L1022-M$24)*Stock*(_xlfn.NORM.INV(RAND(),stock_ave,stock_std))+(L1022-M$24)*Bonds*(_xlfn.NORM.INV(RAND(),bond_ave,bond_std))+(L1022-M$24)*cash*(_xlfn.NORM.INV(RAND(),cash_ave,cash_std))+(L1022-M$24)))</f>
        <v/>
      </c>
      <c r="N1022" s="156">
        <f>IF((M1022&lt;=0),0,((M1022-N$24)*Stock*(_xlfn.NORM.INV(RAND(),stock_ave,stock_std))+(M1022-N$24)*Bonds*(_xlfn.NORM.INV(RAND(),bond_ave,bond_std))+(M1022-N$24)*cash*(_xlfn.NORM.INV(RAND(),cash_ave,cash_std))+(M1022-N$24)))</f>
        <v/>
      </c>
      <c r="O1022" s="156">
        <f>IF((N1022&lt;=0),0,((N1022-O$24)*Stock*(_xlfn.NORM.INV(RAND(),stock_ave,stock_std))+(N1022-O$24)*Bonds*(_xlfn.NORM.INV(RAND(),bond_ave,bond_std))+(N1022-O$24)*cash*(_xlfn.NORM.INV(RAND(),cash_ave,cash_std))+(N1022-O$24)))</f>
        <v/>
      </c>
      <c r="P1022" s="156">
        <f>IF((O1022&lt;=0),0,((O1022-P$24)*Stock*(_xlfn.NORM.INV(RAND(),stock_ave,stock_std))+(O1022-P$24)*Bonds*(_xlfn.NORM.INV(RAND(),bond_ave,bond_std))+(O1022-P$24)*cash*(_xlfn.NORM.INV(RAND(),cash_ave,cash_std))+(O1022-P$24)))</f>
        <v/>
      </c>
      <c r="Q1022" s="156">
        <f>IF((P1022&lt;=0),0,((P1022-Q$24)*Stock*(_xlfn.NORM.INV(RAND(),stock_ave,stock_std))+(P1022-Q$24)*Bonds*(_xlfn.NORM.INV(RAND(),bond_ave,bond_std))+(P1022-Q$24)*cash*(_xlfn.NORM.INV(RAND(),cash_ave,cash_std))+(P1022-Q$24)))</f>
        <v/>
      </c>
      <c r="R1022" s="156">
        <f>IF((Q1022&lt;=0),0,((Q1022-R$24)*Stock*(_xlfn.NORM.INV(RAND(),stock_ave,stock_std))+(Q1022-R$24)*Bonds*(_xlfn.NORM.INV(RAND(),bond_ave,bond_std))+(Q1022-R$24)*cash*(_xlfn.NORM.INV(RAND(),cash_ave,cash_std))+(Q1022-R$24)))</f>
        <v/>
      </c>
      <c r="S1022" s="156">
        <f>IF((R1022&lt;=0),0,((R1022-S$24)*Stock*(_xlfn.NORM.INV(RAND(),stock_ave,stock_std))+(R1022-S$24)*Bonds*(_xlfn.NORM.INV(RAND(),bond_ave,bond_std))+(R1022-S$24)*cash*(_xlfn.NORM.INV(RAND(),cash_ave,cash_std))+(R1022-S$24)))</f>
        <v/>
      </c>
      <c r="T1022" s="156">
        <f>IF((S1022&lt;=0),0,((S1022-T$24)*Stock*(_xlfn.NORM.INV(RAND(),stock_ave,stock_std))+(S1022-T$24)*Bonds*(_xlfn.NORM.INV(RAND(),bond_ave,bond_std))+(S1022-T$24)*cash*(_xlfn.NORM.INV(RAND(),cash_ave,cash_std))+(S1022-T$24)))</f>
        <v/>
      </c>
      <c r="U1022" s="156">
        <f>IF((T1022&lt;=0),0,((T1022-U$24)*Stock*(_xlfn.NORM.INV(RAND(),stock_ave,stock_std))+(T1022-U$24)*Bonds*(_xlfn.NORM.INV(RAND(),bond_ave,bond_std))+(T1022-U$24)*cash*(_xlfn.NORM.INV(RAND(),cash_ave,cash_std))+(T1022-U$24)))</f>
        <v/>
      </c>
      <c r="V1022" s="156">
        <f>IF((U1022&lt;=0),0,((U1022-V$24)*Stock*(_xlfn.NORM.INV(RAND(),stock_ave,stock_std))+(U1022-V$24)*Bonds*(_xlfn.NORM.INV(RAND(),bond_ave,bond_std))+(U1022-V$24)*cash*(_xlfn.NORM.INV(RAND(),cash_ave,cash_std))+(U1022-V$24)))</f>
        <v/>
      </c>
      <c r="W1022" s="156">
        <f>IF((V1022&lt;=0),0,((V1022-W$24)*Stock*(_xlfn.NORM.INV(RAND(),stock_ave,stock_std))+(V1022-W$24)*Bonds*(_xlfn.NORM.INV(RAND(),bond_ave,bond_std))+(V1022-W$24)*cash*(_xlfn.NORM.INV(RAND(),cash_ave,cash_std))+(V1022-W$24)))</f>
        <v/>
      </c>
      <c r="X1022" s="156">
        <f>IF((W1022&lt;=0),0,((W1022-X$24)*Stock*(_xlfn.NORM.INV(RAND(),stock_ave,stock_std))+(W1022-X$24)*Bonds*(_xlfn.NORM.INV(RAND(),bond_ave,bond_std))+(W1022-X$24)*cash*(_xlfn.NORM.INV(RAND(),cash_ave,cash_std))+(W1022-X$24)))</f>
        <v/>
      </c>
      <c r="Y1022" s="156">
        <f>IF((X1022&lt;=0),0,((X1022-Y$24)*Stock*(_xlfn.NORM.INV(RAND(),stock_ave,stock_std))+(X1022-Y$24)*Bonds*(_xlfn.NORM.INV(RAND(),bond_ave,bond_std))+(X1022-Y$24)*cash*(_xlfn.NORM.INV(RAND(),cash_ave,cash_std))+(X1022-Y$24)))</f>
        <v/>
      </c>
      <c r="Z1022" s="156">
        <f>IF((Y1022&lt;=0),0,((Y1022-Z$24)*Stock*(_xlfn.NORM.INV(RAND(),stock_ave,stock_std))+(Y1022-Z$24)*Bonds*(_xlfn.NORM.INV(RAND(),bond_ave,bond_std))+(Y1022-Z$24)*cash*(_xlfn.NORM.INV(RAND(),cash_ave,cash_std))+(Y1022-Z$24)))</f>
        <v/>
      </c>
      <c r="AA1022" s="156">
        <f>IF((Z1022&lt;=0),0,((Z1022-AA$24)*Stock*(_xlfn.NORM.INV(RAND(),stock_ave,stock_std))+(Z1022-AA$24)*Bonds*(_xlfn.NORM.INV(RAND(),bond_ave,bond_std))+(Z1022-AA$24)*cash*(_xlfn.NORM.INV(RAND(),cash_ave,cash_std))+(Z1022-AA$24)))</f>
        <v/>
      </c>
      <c r="AB1022" s="156">
        <f>IF((AA1022&lt;=0),0,((AA1022-AB$24)*Stock*(_xlfn.NORM.INV(RAND(),stock_ave,stock_std))+(AA1022-AB$24)*Bonds*(_xlfn.NORM.INV(RAND(),bond_ave,bond_std))+(AA1022-AB$24)*cash*(_xlfn.NORM.INV(RAND(),cash_ave,cash_std))+(AA1022-AB$24)))</f>
        <v/>
      </c>
      <c r="AC1022" s="156">
        <f>IF((AB1022&lt;=0),0,((AB1022-AC$24)*Stock*(_xlfn.NORM.INV(RAND(),stock_ave,stock_std))+(AB1022-AC$24)*Bonds*(_xlfn.NORM.INV(RAND(),bond_ave,bond_std))+(AB1022-AC$24)*cash*(_xlfn.NORM.INV(RAND(),cash_ave,cash_std))+(AB1022-AC$24)))</f>
        <v/>
      </c>
      <c r="AD1022" s="156">
        <f>IF((AC1022&lt;=0),0,((AC1022-AD$24)*Stock*(_xlfn.NORM.INV(RAND(),stock_ave,stock_std))+(AC1022-AD$24)*Bonds*(_xlfn.NORM.INV(RAND(),bond_ave,bond_std))+(AC1022-AD$24)*cash*(_xlfn.NORM.INV(RAND(),cash_ave,cash_std))+(AC1022-AD$24)))</f>
        <v/>
      </c>
      <c r="AE1022" s="156">
        <f>IF((AD1022&lt;=0),0,((AD1022-AE$24)*Stock*(_xlfn.NORM.INV(RAND(),stock_ave,stock_std))+(AD1022-AE$24)*Bonds*(_xlfn.NORM.INV(RAND(),bond_ave,bond_std))+(AD1022-AE$24)*cash*(_xlfn.NORM.INV(RAND(),cash_ave,cash_std))+(AD1022-AE$24)))</f>
        <v/>
      </c>
      <c r="AF1022" s="156">
        <f>IF((AE1022&lt;=0),0,((AE1022-AF$24)*Stock*(_xlfn.NORM.INV(RAND(),stock_ave,stock_std))+(AE1022-AF$24)*Bonds*(_xlfn.NORM.INV(RAND(),bond_ave,bond_std))+(AE1022-AF$24)*cash*(_xlfn.NORM.INV(RAND(),cash_ave,cash_std))+(AE1022-AF$24)))</f>
        <v/>
      </c>
      <c r="AG1022" s="156">
        <f>IF((AF1022&lt;=0),0,((AF1022-AG$24)*Stock*(_xlfn.NORM.INV(RAND(),stock_ave,stock_std))+(AF1022-AG$24)*Bonds*(_xlfn.NORM.INV(RAND(),bond_ave,bond_std))+(AF1022-AG$24)*cash*(_xlfn.NORM.INV(RAND(),cash_ave,cash_std))+(AF1022-AG$24)))</f>
        <v/>
      </c>
      <c r="AH1022" s="156">
        <f>IF((AG1022&lt;=0),0,((AG1022-AH$24)*Stock*(_xlfn.NORM.INV(RAND(),stock_ave,stock_std))+(AG1022-AH$24)*Bonds*(_xlfn.NORM.INV(RAND(),bond_ave,bond_std))+(AG1022-AH$24)*cash*(_xlfn.NORM.INV(RAND(),cash_ave,cash_std))+(AG1022-AH$24)))</f>
        <v/>
      </c>
      <c r="AI1022" s="156">
        <f>IF((AH1022&lt;=0),0,((AH1022-AI$24)*Stock*(_xlfn.NORM.INV(RAND(),stock_ave,stock_std))+(AH1022-AI$24)*Bonds*(_xlfn.NORM.INV(RAND(),bond_ave,bond_std))+(AH1022-AI$24)*cash*(_xlfn.NORM.INV(RAND(),cash_ave,cash_std))+(AH1022-AI$24)))</f>
        <v/>
      </c>
      <c r="AJ1022" s="156">
        <f>IF((AI1022&lt;=0),0,((AI1022-AJ$24)*Stock*(_xlfn.NORM.INV(RAND(),stock_ave,stock_std))+(AI1022-AJ$24)*Bonds*(_xlfn.NORM.INV(RAND(),bond_ave,bond_std))+(AI1022-AJ$24)*cash*(_xlfn.NORM.INV(RAND(),cash_ave,cash_std))+(AI1022-AJ$24)))</f>
        <v/>
      </c>
      <c r="AK1022" s="156">
        <f>IF((AJ1022&lt;=0),0,((AJ1022-AK$24)*Stock*(_xlfn.NORM.INV(RAND(),stock_ave,stock_std))+(AJ1022-AK$24)*Bonds*(_xlfn.NORM.INV(RAND(),bond_ave,bond_std))+(AJ1022-AK$24)*cash*(_xlfn.NORM.INV(RAND(),cash_ave,cash_std))+(AJ1022-AK$24)))</f>
        <v/>
      </c>
      <c r="AL1022" s="156">
        <f>IF((AK1022&lt;=0),0,((AK1022-AL$24)*Stock*(_xlfn.NORM.INV(RAND(),stock_ave,stock_std))+(AK1022-AL$24)*Bonds*(_xlfn.NORM.INV(RAND(),bond_ave,bond_std))+(AK1022-AL$24)*cash*(_xlfn.NORM.INV(RAND(),cash_ave,cash_std))+(AK1022-AL$24)))</f>
        <v/>
      </c>
      <c r="AM1022" s="156">
        <f>IF((AL1022&lt;=0),0,((AL1022-AM$24)*Stock*(_xlfn.NORM.INV(RAND(),stock_ave,stock_std))+(AL1022-AM$24)*Bonds*(_xlfn.NORM.INV(RAND(),bond_ave,bond_std))+(AL1022-AM$24)*cash*(_xlfn.NORM.INV(RAND(),cash_ave,cash_std))+(AL1022-AM$24)))</f>
        <v/>
      </c>
      <c r="AN1022" s="156">
        <f>IF((AM1022&lt;=0),0,((AM1022-AN$24)*Stock*(_xlfn.NORM.INV(RAND(),stock_ave,stock_std))+(AM1022-AN$24)*Bonds*(_xlfn.NORM.INV(RAND(),bond_ave,bond_std))+(AM1022-AN$24)*cash*(_xlfn.NORM.INV(RAND(),cash_ave,cash_std))+(AM1022-AN$24)))</f>
        <v/>
      </c>
      <c r="AO1022" s="156">
        <f>IF((AN1022&lt;=0),0,((AN1022-AO$24)*Stock*(_xlfn.NORM.INV(RAND(),stock_ave,stock_std))+(AN1022-AO$24)*Bonds*(_xlfn.NORM.INV(RAND(),bond_ave,bond_std))+(AN1022-AO$24)*cash*(_xlfn.NORM.INV(RAND(),cash_ave,cash_std))+(AN1022-AO$24)))</f>
        <v/>
      </c>
      <c r="AP1022" s="156">
        <f>IF((AO1022&lt;=0),0,((AO1022-AP$24)*Stock*(_xlfn.NORM.INV(RAND(),stock_ave,stock_std))+(AO1022-AP$24)*Bonds*(_xlfn.NORM.INV(RAND(),bond_ave,bond_std))+(AO1022-AP$24)*cash*(_xlfn.NORM.INV(RAND(),cash_ave,cash_std))+(AO1022-AP$24)))</f>
        <v/>
      </c>
      <c r="AQ1022" s="156">
        <f>IF((AP1022&lt;=0),0,((AP1022-AQ$24)*Stock*(_xlfn.NORM.INV(RAND(),stock_ave,stock_std))+(AP1022-AQ$24)*Bonds*(_xlfn.NORM.INV(RAND(),bond_ave,bond_std))+(AP1022-AQ$24)*cash*(_xlfn.NORM.INV(RAND(),cash_ave,cash_std))+(AP1022-AQ$24)))</f>
        <v/>
      </c>
      <c r="AR1022" s="156">
        <f>IF((AQ1022&lt;=0),0,((AQ1022-AR$24)*Stock*(_xlfn.NORM.INV(RAND(),stock_ave,stock_std))+(AQ1022-AR$24)*Bonds*(_xlfn.NORM.INV(RAND(),bond_ave,bond_std))+(AQ1022-AR$24)*cash*(_xlfn.NORM.INV(RAND(),cash_ave,cash_std))+(AQ1022-AR$24)))</f>
        <v/>
      </c>
      <c r="AS1022" s="156">
        <f>IF((AR1022&lt;=0),0,((AR1022-AS$24)*Stock*(_xlfn.NORM.INV(RAND(),stock_ave,stock_std))+(AR1022-AS$24)*Bonds*(_xlfn.NORM.INV(RAND(),bond_ave,bond_std))+(AR1022-AS$24)*cash*(_xlfn.NORM.INV(RAND(),cash_ave,cash_std))+(AR1022-AS$24)))</f>
        <v/>
      </c>
      <c r="AT1022" s="156">
        <f>IF((AS1022&lt;=0),0,((AS1022-AT$24)*Stock*(_xlfn.NORM.INV(RAND(),stock_ave,stock_std))+(AS1022-AT$24)*Bonds*(_xlfn.NORM.INV(RAND(),bond_ave,bond_std))+(AS1022-AT$24)*cash*(_xlfn.NORM.INV(RAND(),cash_ave,cash_std))+(AS1022-AT$24)))</f>
        <v/>
      </c>
      <c r="AU1022" s="156">
        <f>IF((AT1022&lt;=0),0,((AT1022-AU$24)*Stock*(_xlfn.NORM.INV(RAND(),stock_ave,stock_std))+(AT1022-AU$24)*Bonds*(_xlfn.NORM.INV(RAND(),bond_ave,bond_std))+(AT1022-AU$24)*cash*(_xlfn.NORM.INV(RAND(),cash_ave,cash_std))+(AT1022-AU$24)))</f>
        <v/>
      </c>
      <c r="AV1022" s="156">
        <f>IF((AU1022&lt;=0),0,((AU1022-AV$24)*Stock*(_xlfn.NORM.INV(RAND(),stock_ave,stock_std))+(AU1022-AV$24)*Bonds*(_xlfn.NORM.INV(RAND(),bond_ave,bond_std))+(AU1022-AV$24)*cash*(_xlfn.NORM.INV(RAND(),cash_ave,cash_std))+(AU1022-AV$24)))</f>
        <v/>
      </c>
      <c r="AW1022" s="156">
        <f>IF((AV1022&lt;=0),0,((AV1022-AW$24)*Stock*(_xlfn.NORM.INV(RAND(),stock_ave,stock_std))+(AV1022-AW$24)*Bonds*(_xlfn.NORM.INV(RAND(),bond_ave,bond_std))+(AV1022-AW$24)*cash*(_xlfn.NORM.INV(RAND(),cash_ave,cash_std))+(AV1022-AW$24)))</f>
        <v/>
      </c>
      <c r="AX1022" s="159" t="n"/>
      <c r="AY1022" s="159" t="n"/>
      <c r="AZ1022" s="159" t="n"/>
      <c r="BA1022" s="159" t="n"/>
      <c r="BB1022" s="159" t="n"/>
    </row>
    <row r="1023">
      <c r="C1023" s="147" t="n"/>
      <c r="D1023" s="61">
        <f>+D1022-IF(D$18&gt;74,(D1022/D$25)*$C$10)</f>
        <v/>
      </c>
      <c r="E1023" s="61">
        <f>+E1022-IF(E$18&gt;74,(E1022/E$25)*$C$10)</f>
        <v/>
      </c>
      <c r="F1023" s="61">
        <f>+F1022-IF(F$18&gt;74,(F1022/F$25)*$C$10)</f>
        <v/>
      </c>
      <c r="G1023" s="61">
        <f>+G1022-IF(G$18&gt;74,(G1022/G$25)*$C$10)</f>
        <v/>
      </c>
      <c r="H1023" s="61">
        <f>+H1022-IF(H$18&gt;74,(H1022/H$25)*$C$10)</f>
        <v/>
      </c>
      <c r="I1023" s="61">
        <f>+I1022-IF(I$18&gt;74,(I1022/I$25)*$C$10)</f>
        <v/>
      </c>
      <c r="J1023" s="61">
        <f>+J1022-IF(J$18&gt;74,(J1022/J$25)*$C$10)</f>
        <v/>
      </c>
      <c r="K1023" s="61">
        <f>+K1022-IF(K$18&gt;74,(K1022/K$25)*$C$10)</f>
        <v/>
      </c>
      <c r="L1023" s="61">
        <f>+L1022-IF(L$18&gt;74,(L1022/L$25)*$C$10)</f>
        <v/>
      </c>
      <c r="M1023" s="61">
        <f>+M1022-IF(M$18&gt;74,(M1022/M$25)*$C$10)</f>
        <v/>
      </c>
      <c r="N1023" s="61">
        <f>+N1022-IF(N$18&gt;74,(N1022/N$25)*$C$10)</f>
        <v/>
      </c>
      <c r="O1023" s="61">
        <f>+O1022-IF(O$18&gt;74,(O1022/O$25)*$C$10)</f>
        <v/>
      </c>
      <c r="P1023" s="61">
        <f>+P1022-IF(P$18&gt;74,(P1022/P$25)*$C$10)</f>
        <v/>
      </c>
      <c r="Q1023" s="61">
        <f>+Q1022-IF(Q$18&gt;74,(Q1022/Q$25)*$C$10)</f>
        <v/>
      </c>
      <c r="R1023" s="61">
        <f>+R1022-IF(R$18&gt;74,(R1022/R$25)*$C$10)</f>
        <v/>
      </c>
      <c r="S1023" s="61">
        <f>+S1022-IF(S$18&gt;74,(S1022/S$25)*$C$10)</f>
        <v/>
      </c>
      <c r="T1023" s="61">
        <f>+T1022-IF(T$18&gt;74,(T1022/T$25)*$C$10)</f>
        <v/>
      </c>
      <c r="U1023" s="61">
        <f>+U1022-IF(U$18&gt;74,(U1022/U$25)*$C$10)</f>
        <v/>
      </c>
      <c r="V1023" s="61">
        <f>+V1022-IF(V$18&gt;74,(V1022/V$25)*$C$10)</f>
        <v/>
      </c>
      <c r="W1023" s="61">
        <f>+W1022-IF(W$18&gt;74,(W1022/W$25)*$C$10)</f>
        <v/>
      </c>
      <c r="X1023" s="61">
        <f>+X1022-IF(X$18&gt;74,(X1022/X$25)*$C$10)</f>
        <v/>
      </c>
      <c r="Y1023" s="61">
        <f>+Y1022-IF(Y$18&gt;74,(Y1022/Y$25)*$C$10)</f>
        <v/>
      </c>
      <c r="Z1023" s="61">
        <f>+Z1022-IF(Z$18&gt;74,(Z1022/Z$25)*$C$10)</f>
        <v/>
      </c>
      <c r="AA1023" s="61">
        <f>+AA1022-IF(AA$18&gt;74,(AA1022/AA$25)*$C$10)</f>
        <v/>
      </c>
      <c r="AB1023" s="61">
        <f>+AB1022-IF(AB$18&gt;74,(AB1022/AB$25)*$C$10)</f>
        <v/>
      </c>
      <c r="AC1023" s="61">
        <f>+AC1022-IF(AC$18&gt;74,(AC1022/AC$25)*$C$10)</f>
        <v/>
      </c>
      <c r="AD1023" s="61">
        <f>+AD1022-IF(AD$18&gt;74,(AD1022/AD$25)*$C$10)</f>
        <v/>
      </c>
      <c r="AE1023" s="61">
        <f>+AE1022-IF(AE$18&gt;74,(AE1022/AE$25)*$C$10)</f>
        <v/>
      </c>
      <c r="AF1023" s="61">
        <f>+AF1022-IF(AF$18&gt;74,(AF1022/AF$25)*$C$10)</f>
        <v/>
      </c>
      <c r="AG1023" s="61">
        <f>+AG1022-IF(AG$18&gt;74,(AG1022/AG$25)*$C$10)</f>
        <v/>
      </c>
      <c r="AH1023" s="61">
        <f>+AH1022-IF(AH$18&gt;74,(AH1022/AH$25)*$C$10)</f>
        <v/>
      </c>
      <c r="AI1023" s="61">
        <f>+AI1022-IF(AI$18&gt;74,(AI1022/AI$25)*$C$10)</f>
        <v/>
      </c>
      <c r="AJ1023" s="61">
        <f>+AJ1022-IF(AJ$18&gt;74,(AJ1022/AJ$25)*$C$10)</f>
        <v/>
      </c>
      <c r="AK1023" s="61">
        <f>+AK1022-IF(AK$18&gt;74,(AK1022/AK$25)*$C$10)</f>
        <v/>
      </c>
      <c r="AL1023" s="61">
        <f>+AL1022-IF(AL$18&gt;74,(AL1022/AL$25)*$C$10)</f>
        <v/>
      </c>
      <c r="AM1023" s="61">
        <f>+AM1022-IF(AM$18&gt;74,(AM1022/AM$25)*$C$10)</f>
        <v/>
      </c>
      <c r="AN1023" s="61">
        <f>+AN1022-IF(AN$18&gt;74,(AN1022/AN$25)*$C$10)</f>
        <v/>
      </c>
      <c r="AO1023" s="61">
        <f>+AO1022-IF(AO$18&gt;74,(AO1022/AO$25)*$C$10)</f>
        <v/>
      </c>
      <c r="AP1023" s="61">
        <f>+AP1022-IF(AP$18&gt;74,(AP1022/AP$25)*$C$10)</f>
        <v/>
      </c>
      <c r="AQ1023" s="61">
        <f>+AQ1022-IF(AQ$18&gt;74,(AQ1022/AQ$25)*$C$10)</f>
        <v/>
      </c>
      <c r="AR1023" s="61">
        <f>+AR1022-IF(AR$18&gt;74,(AR1022/AR$25)*$C$10)</f>
        <v/>
      </c>
      <c r="AS1023" s="61">
        <f>+AS1022-IF(AS$18&gt;74,(AS1022/AS$25)*$C$10)</f>
        <v/>
      </c>
      <c r="AT1023" s="61">
        <f>+AT1022-IF(AT$18&gt;74,(AT1022/AT$25)*$C$10)</f>
        <v/>
      </c>
      <c r="AU1023" s="61">
        <f>+AU1022-IF(AU$18&gt;74,(AU1022/AU$25)*$C$10)</f>
        <v/>
      </c>
      <c r="AV1023" s="61">
        <f>+AV1022-IF(AV$18&gt;74,(AV1022/AV$25)*$C$10)</f>
        <v/>
      </c>
      <c r="AW1023" s="61">
        <f>+AW1022-IF(AW$18&gt;74,(AW1022/AW$25)*$C$10)</f>
        <v/>
      </c>
      <c r="AX1023" s="35">
        <f>IF(AW1023&gt;0,1,0)</f>
        <v/>
      </c>
      <c r="AY1023" s="35">
        <f>IF(AL1023&gt;0,1,0)</f>
        <v/>
      </c>
      <c r="AZ1023" s="35">
        <f>IF(AG1023&gt;0,1,0)</f>
        <v/>
      </c>
      <c r="BA1023" s="35">
        <f>IF(AB1023&gt;0,1,0)</f>
        <v/>
      </c>
      <c r="BB1023" s="35">
        <f>IF(W1023&gt;0,1,0)</f>
        <v/>
      </c>
    </row>
    <row r="1024">
      <c r="B1024" s="154" t="inlineStr">
        <is>
          <t>trial 499</t>
        </is>
      </c>
      <c r="C1024" s="155">
        <f>+start-C1021</f>
        <v/>
      </c>
      <c r="D1024" s="156">
        <f>IF((C1024&lt;=0),0,((C1024-D$24)*Stock*(_xlfn.NORM.INV(RAND(),stock_ave,stock_std))+(C1024-D$24)*Bonds*(_xlfn.NORM.INV(RAND(),bond_ave,bond_std))+(C1024-D$24)*cash*(_xlfn.NORM.INV(RAND(),cash_ave,cash_std))+(C1024-D$24)))</f>
        <v/>
      </c>
      <c r="E1024" s="156">
        <f>IF((D1024&lt;=0),0,((D1024-E$24)*Stock*(_xlfn.NORM.INV(RAND(),stock_ave,stock_std))+(D1024-E$24)*Bonds*(_xlfn.NORM.INV(RAND(),bond_ave,bond_std))+(D1024-E$24)*cash*(_xlfn.NORM.INV(RAND(),cash_ave,cash_std))+(D1024-E$24)))</f>
        <v/>
      </c>
      <c r="F1024" s="156">
        <f>IF((E1024&lt;=0),0,((E1024-F$24)*Stock*(_xlfn.NORM.INV(RAND(),stock_ave,stock_std))+(E1024-F$24)*Bonds*(_xlfn.NORM.INV(RAND(),bond_ave,bond_std))+(E1024-F$24)*cash*(_xlfn.NORM.INV(RAND(),cash_ave,cash_std))+(E1024-F$24)))</f>
        <v/>
      </c>
      <c r="G1024" s="156">
        <f>IF((F1024&lt;=0),0,((F1024-G$24)*Stock*(_xlfn.NORM.INV(RAND(),stock_ave,stock_std))+(F1024-G$24)*Bonds*(_xlfn.NORM.INV(RAND(),bond_ave,bond_std))+(F1024-G$24)*cash*(_xlfn.NORM.INV(RAND(),cash_ave,cash_std))+(F1024-G$24)))</f>
        <v/>
      </c>
      <c r="H1024" s="156">
        <f>IF((G1024&lt;=0),0,((G1024-H$24)*Stock*(_xlfn.NORM.INV(RAND(),stock_ave,stock_std))+(G1024-H$24)*Bonds*(_xlfn.NORM.INV(RAND(),bond_ave,bond_std))+(G1024-H$24)*cash*(_xlfn.NORM.INV(RAND(),cash_ave,cash_std))+(G1024-H$24)))</f>
        <v/>
      </c>
      <c r="I1024" s="156">
        <f>IF((H1024&lt;=0),0,((H1024-I$24)*Stock*(_xlfn.NORM.INV(RAND(),stock_ave,stock_std))+(H1024-I$24)*Bonds*(_xlfn.NORM.INV(RAND(),bond_ave,bond_std))+(H1024-I$24)*cash*(_xlfn.NORM.INV(RAND(),cash_ave,cash_std))+(H1024-I$24)))</f>
        <v/>
      </c>
      <c r="J1024" s="156">
        <f>IF((I1024&lt;=0),0,((I1024-J$24)*Stock*(_xlfn.NORM.INV(RAND(),stock_ave,stock_std))+(I1024-J$24)*Bonds*(_xlfn.NORM.INV(RAND(),bond_ave,bond_std))+(I1024-J$24)*cash*(_xlfn.NORM.INV(RAND(),cash_ave,cash_std))+(I1024-J$24)))</f>
        <v/>
      </c>
      <c r="K1024" s="156">
        <f>IF((J1024&lt;=0),0,((J1024-K$24)*Stock*(_xlfn.NORM.INV(RAND(),stock_ave,stock_std))+(J1024-K$24)*Bonds*(_xlfn.NORM.INV(RAND(),bond_ave,bond_std))+(J1024-K$24)*cash*(_xlfn.NORM.INV(RAND(),cash_ave,cash_std))+(J1024-K$24)))</f>
        <v/>
      </c>
      <c r="L1024" s="156">
        <f>IF((K1024&lt;=0),0,((K1024-L$24)*Stock*(_xlfn.NORM.INV(RAND(),stock_ave,stock_std))+(K1024-L$24)*Bonds*(_xlfn.NORM.INV(RAND(),bond_ave,bond_std))+(K1024-L$24)*cash*(_xlfn.NORM.INV(RAND(),cash_ave,cash_std))+(K1024-L$24)))</f>
        <v/>
      </c>
      <c r="M1024" s="156">
        <f>IF((L1024&lt;=0),0,((L1024-M$24)*Stock*(_xlfn.NORM.INV(RAND(),stock_ave,stock_std))+(L1024-M$24)*Bonds*(_xlfn.NORM.INV(RAND(),bond_ave,bond_std))+(L1024-M$24)*cash*(_xlfn.NORM.INV(RAND(),cash_ave,cash_std))+(L1024-M$24)))</f>
        <v/>
      </c>
      <c r="N1024" s="156">
        <f>IF((M1024&lt;=0),0,((M1024-N$24)*Stock*(_xlfn.NORM.INV(RAND(),stock_ave,stock_std))+(M1024-N$24)*Bonds*(_xlfn.NORM.INV(RAND(),bond_ave,bond_std))+(M1024-N$24)*cash*(_xlfn.NORM.INV(RAND(),cash_ave,cash_std))+(M1024-N$24)))</f>
        <v/>
      </c>
      <c r="O1024" s="156">
        <f>IF((N1024&lt;=0),0,((N1024-O$24)*Stock*(_xlfn.NORM.INV(RAND(),stock_ave,stock_std))+(N1024-O$24)*Bonds*(_xlfn.NORM.INV(RAND(),bond_ave,bond_std))+(N1024-O$24)*cash*(_xlfn.NORM.INV(RAND(),cash_ave,cash_std))+(N1024-O$24)))</f>
        <v/>
      </c>
      <c r="P1024" s="156">
        <f>IF((O1024&lt;=0),0,((O1024-P$24)*Stock*(_xlfn.NORM.INV(RAND(),stock_ave,stock_std))+(O1024-P$24)*Bonds*(_xlfn.NORM.INV(RAND(),bond_ave,bond_std))+(O1024-P$24)*cash*(_xlfn.NORM.INV(RAND(),cash_ave,cash_std))+(O1024-P$24)))</f>
        <v/>
      </c>
      <c r="Q1024" s="156">
        <f>IF((P1024&lt;=0),0,((P1024-Q$24)*Stock*(_xlfn.NORM.INV(RAND(),stock_ave,stock_std))+(P1024-Q$24)*Bonds*(_xlfn.NORM.INV(RAND(),bond_ave,bond_std))+(P1024-Q$24)*cash*(_xlfn.NORM.INV(RAND(),cash_ave,cash_std))+(P1024-Q$24)))</f>
        <v/>
      </c>
      <c r="R1024" s="156">
        <f>IF((Q1024&lt;=0),0,((Q1024-R$24)*Stock*(_xlfn.NORM.INV(RAND(),stock_ave,stock_std))+(Q1024-R$24)*Bonds*(_xlfn.NORM.INV(RAND(),bond_ave,bond_std))+(Q1024-R$24)*cash*(_xlfn.NORM.INV(RAND(),cash_ave,cash_std))+(Q1024-R$24)))</f>
        <v/>
      </c>
      <c r="S1024" s="156">
        <f>IF((R1024&lt;=0),0,((R1024-S$24)*Stock*(_xlfn.NORM.INV(RAND(),stock_ave,stock_std))+(R1024-S$24)*Bonds*(_xlfn.NORM.INV(RAND(),bond_ave,bond_std))+(R1024-S$24)*cash*(_xlfn.NORM.INV(RAND(),cash_ave,cash_std))+(R1024-S$24)))</f>
        <v/>
      </c>
      <c r="T1024" s="156">
        <f>IF((S1024&lt;=0),0,((S1024-T$24)*Stock*(_xlfn.NORM.INV(RAND(),stock_ave,stock_std))+(S1024-T$24)*Bonds*(_xlfn.NORM.INV(RAND(),bond_ave,bond_std))+(S1024-T$24)*cash*(_xlfn.NORM.INV(RAND(),cash_ave,cash_std))+(S1024-T$24)))</f>
        <v/>
      </c>
      <c r="U1024" s="156">
        <f>IF((T1024&lt;=0),0,((T1024-U$24)*Stock*(_xlfn.NORM.INV(RAND(),stock_ave,stock_std))+(T1024-U$24)*Bonds*(_xlfn.NORM.INV(RAND(),bond_ave,bond_std))+(T1024-U$24)*cash*(_xlfn.NORM.INV(RAND(),cash_ave,cash_std))+(T1024-U$24)))</f>
        <v/>
      </c>
      <c r="V1024" s="156">
        <f>IF((U1024&lt;=0),0,((U1024-V$24)*Stock*(_xlfn.NORM.INV(RAND(),stock_ave,stock_std))+(U1024-V$24)*Bonds*(_xlfn.NORM.INV(RAND(),bond_ave,bond_std))+(U1024-V$24)*cash*(_xlfn.NORM.INV(RAND(),cash_ave,cash_std))+(U1024-V$24)))</f>
        <v/>
      </c>
      <c r="W1024" s="156">
        <f>IF((V1024&lt;=0),0,((V1024-W$24)*Stock*(_xlfn.NORM.INV(RAND(),stock_ave,stock_std))+(V1024-W$24)*Bonds*(_xlfn.NORM.INV(RAND(),bond_ave,bond_std))+(V1024-W$24)*cash*(_xlfn.NORM.INV(RAND(),cash_ave,cash_std))+(V1024-W$24)))</f>
        <v/>
      </c>
      <c r="X1024" s="156">
        <f>IF((W1024&lt;=0),0,((W1024-X$24)*Stock*(_xlfn.NORM.INV(RAND(),stock_ave,stock_std))+(W1024-X$24)*Bonds*(_xlfn.NORM.INV(RAND(),bond_ave,bond_std))+(W1024-X$24)*cash*(_xlfn.NORM.INV(RAND(),cash_ave,cash_std))+(W1024-X$24)))</f>
        <v/>
      </c>
      <c r="Y1024" s="156">
        <f>IF((X1024&lt;=0),0,((X1024-Y$24)*Stock*(_xlfn.NORM.INV(RAND(),stock_ave,stock_std))+(X1024-Y$24)*Bonds*(_xlfn.NORM.INV(RAND(),bond_ave,bond_std))+(X1024-Y$24)*cash*(_xlfn.NORM.INV(RAND(),cash_ave,cash_std))+(X1024-Y$24)))</f>
        <v/>
      </c>
      <c r="Z1024" s="156">
        <f>IF((Y1024&lt;=0),0,((Y1024-Z$24)*Stock*(_xlfn.NORM.INV(RAND(),stock_ave,stock_std))+(Y1024-Z$24)*Bonds*(_xlfn.NORM.INV(RAND(),bond_ave,bond_std))+(Y1024-Z$24)*cash*(_xlfn.NORM.INV(RAND(),cash_ave,cash_std))+(Y1024-Z$24)))</f>
        <v/>
      </c>
      <c r="AA1024" s="156">
        <f>IF((Z1024&lt;=0),0,((Z1024-AA$24)*Stock*(_xlfn.NORM.INV(RAND(),stock_ave,stock_std))+(Z1024-AA$24)*Bonds*(_xlfn.NORM.INV(RAND(),bond_ave,bond_std))+(Z1024-AA$24)*cash*(_xlfn.NORM.INV(RAND(),cash_ave,cash_std))+(Z1024-AA$24)))</f>
        <v/>
      </c>
      <c r="AB1024" s="156">
        <f>IF((AA1024&lt;=0),0,((AA1024-AB$24)*Stock*(_xlfn.NORM.INV(RAND(),stock_ave,stock_std))+(AA1024-AB$24)*Bonds*(_xlfn.NORM.INV(RAND(),bond_ave,bond_std))+(AA1024-AB$24)*cash*(_xlfn.NORM.INV(RAND(),cash_ave,cash_std))+(AA1024-AB$24)))</f>
        <v/>
      </c>
      <c r="AC1024" s="156">
        <f>IF((AB1024&lt;=0),0,((AB1024-AC$24)*Stock*(_xlfn.NORM.INV(RAND(),stock_ave,stock_std))+(AB1024-AC$24)*Bonds*(_xlfn.NORM.INV(RAND(),bond_ave,bond_std))+(AB1024-AC$24)*cash*(_xlfn.NORM.INV(RAND(),cash_ave,cash_std))+(AB1024-AC$24)))</f>
        <v/>
      </c>
      <c r="AD1024" s="156">
        <f>IF((AC1024&lt;=0),0,((AC1024-AD$24)*Stock*(_xlfn.NORM.INV(RAND(),stock_ave,stock_std))+(AC1024-AD$24)*Bonds*(_xlfn.NORM.INV(RAND(),bond_ave,bond_std))+(AC1024-AD$24)*cash*(_xlfn.NORM.INV(RAND(),cash_ave,cash_std))+(AC1024-AD$24)))</f>
        <v/>
      </c>
      <c r="AE1024" s="156">
        <f>IF((AD1024&lt;=0),0,((AD1024-AE$24)*Stock*(_xlfn.NORM.INV(RAND(),stock_ave,stock_std))+(AD1024-AE$24)*Bonds*(_xlfn.NORM.INV(RAND(),bond_ave,bond_std))+(AD1024-AE$24)*cash*(_xlfn.NORM.INV(RAND(),cash_ave,cash_std))+(AD1024-AE$24)))</f>
        <v/>
      </c>
      <c r="AF1024" s="156">
        <f>IF((AE1024&lt;=0),0,((AE1024-AF$24)*Stock*(_xlfn.NORM.INV(RAND(),stock_ave,stock_std))+(AE1024-AF$24)*Bonds*(_xlfn.NORM.INV(RAND(),bond_ave,bond_std))+(AE1024-AF$24)*cash*(_xlfn.NORM.INV(RAND(),cash_ave,cash_std))+(AE1024-AF$24)))</f>
        <v/>
      </c>
      <c r="AG1024" s="156">
        <f>IF((AF1024&lt;=0),0,((AF1024-AG$24)*Stock*(_xlfn.NORM.INV(RAND(),stock_ave,stock_std))+(AF1024-AG$24)*Bonds*(_xlfn.NORM.INV(RAND(),bond_ave,bond_std))+(AF1024-AG$24)*cash*(_xlfn.NORM.INV(RAND(),cash_ave,cash_std))+(AF1024-AG$24)))</f>
        <v/>
      </c>
      <c r="AH1024" s="156">
        <f>IF((AG1024&lt;=0),0,((AG1024-AH$24)*Stock*(_xlfn.NORM.INV(RAND(),stock_ave,stock_std))+(AG1024-AH$24)*Bonds*(_xlfn.NORM.INV(RAND(),bond_ave,bond_std))+(AG1024-AH$24)*cash*(_xlfn.NORM.INV(RAND(),cash_ave,cash_std))+(AG1024-AH$24)))</f>
        <v/>
      </c>
      <c r="AI1024" s="156">
        <f>IF((AH1024&lt;=0),0,((AH1024-AI$24)*Stock*(_xlfn.NORM.INV(RAND(),stock_ave,stock_std))+(AH1024-AI$24)*Bonds*(_xlfn.NORM.INV(RAND(),bond_ave,bond_std))+(AH1024-AI$24)*cash*(_xlfn.NORM.INV(RAND(),cash_ave,cash_std))+(AH1024-AI$24)))</f>
        <v/>
      </c>
      <c r="AJ1024" s="156">
        <f>IF((AI1024&lt;=0),0,((AI1024-AJ$24)*Stock*(_xlfn.NORM.INV(RAND(),stock_ave,stock_std))+(AI1024-AJ$24)*Bonds*(_xlfn.NORM.INV(RAND(),bond_ave,bond_std))+(AI1024-AJ$24)*cash*(_xlfn.NORM.INV(RAND(),cash_ave,cash_std))+(AI1024-AJ$24)))</f>
        <v/>
      </c>
      <c r="AK1024" s="156">
        <f>IF((AJ1024&lt;=0),0,((AJ1024-AK$24)*Stock*(_xlfn.NORM.INV(RAND(),stock_ave,stock_std))+(AJ1024-AK$24)*Bonds*(_xlfn.NORM.INV(RAND(),bond_ave,bond_std))+(AJ1024-AK$24)*cash*(_xlfn.NORM.INV(RAND(),cash_ave,cash_std))+(AJ1024-AK$24)))</f>
        <v/>
      </c>
      <c r="AL1024" s="156">
        <f>IF((AK1024&lt;=0),0,((AK1024-AL$24)*Stock*(_xlfn.NORM.INV(RAND(),stock_ave,stock_std))+(AK1024-AL$24)*Bonds*(_xlfn.NORM.INV(RAND(),bond_ave,bond_std))+(AK1024-AL$24)*cash*(_xlfn.NORM.INV(RAND(),cash_ave,cash_std))+(AK1024-AL$24)))</f>
        <v/>
      </c>
      <c r="AM1024" s="156">
        <f>IF((AL1024&lt;=0),0,((AL1024-AM$24)*Stock*(_xlfn.NORM.INV(RAND(),stock_ave,stock_std))+(AL1024-AM$24)*Bonds*(_xlfn.NORM.INV(RAND(),bond_ave,bond_std))+(AL1024-AM$24)*cash*(_xlfn.NORM.INV(RAND(),cash_ave,cash_std))+(AL1024-AM$24)))</f>
        <v/>
      </c>
      <c r="AN1024" s="156">
        <f>IF((AM1024&lt;=0),0,((AM1024-AN$24)*Stock*(_xlfn.NORM.INV(RAND(),stock_ave,stock_std))+(AM1024-AN$24)*Bonds*(_xlfn.NORM.INV(RAND(),bond_ave,bond_std))+(AM1024-AN$24)*cash*(_xlfn.NORM.INV(RAND(),cash_ave,cash_std))+(AM1024-AN$24)))</f>
        <v/>
      </c>
      <c r="AO1024" s="156">
        <f>IF((AN1024&lt;=0),0,((AN1024-AO$24)*Stock*(_xlfn.NORM.INV(RAND(),stock_ave,stock_std))+(AN1024-AO$24)*Bonds*(_xlfn.NORM.INV(RAND(),bond_ave,bond_std))+(AN1024-AO$24)*cash*(_xlfn.NORM.INV(RAND(),cash_ave,cash_std))+(AN1024-AO$24)))</f>
        <v/>
      </c>
      <c r="AP1024" s="156">
        <f>IF((AO1024&lt;=0),0,((AO1024-AP$24)*Stock*(_xlfn.NORM.INV(RAND(),stock_ave,stock_std))+(AO1024-AP$24)*Bonds*(_xlfn.NORM.INV(RAND(),bond_ave,bond_std))+(AO1024-AP$24)*cash*(_xlfn.NORM.INV(RAND(),cash_ave,cash_std))+(AO1024-AP$24)))</f>
        <v/>
      </c>
      <c r="AQ1024" s="156">
        <f>IF((AP1024&lt;=0),0,((AP1024-AQ$24)*Stock*(_xlfn.NORM.INV(RAND(),stock_ave,stock_std))+(AP1024-AQ$24)*Bonds*(_xlfn.NORM.INV(RAND(),bond_ave,bond_std))+(AP1024-AQ$24)*cash*(_xlfn.NORM.INV(RAND(),cash_ave,cash_std))+(AP1024-AQ$24)))</f>
        <v/>
      </c>
      <c r="AR1024" s="156">
        <f>IF((AQ1024&lt;=0),0,((AQ1024-AR$24)*Stock*(_xlfn.NORM.INV(RAND(),stock_ave,stock_std))+(AQ1024-AR$24)*Bonds*(_xlfn.NORM.INV(RAND(),bond_ave,bond_std))+(AQ1024-AR$24)*cash*(_xlfn.NORM.INV(RAND(),cash_ave,cash_std))+(AQ1024-AR$24)))</f>
        <v/>
      </c>
      <c r="AS1024" s="156">
        <f>IF((AR1024&lt;=0),0,((AR1024-AS$24)*Stock*(_xlfn.NORM.INV(RAND(),stock_ave,stock_std))+(AR1024-AS$24)*Bonds*(_xlfn.NORM.INV(RAND(),bond_ave,bond_std))+(AR1024-AS$24)*cash*(_xlfn.NORM.INV(RAND(),cash_ave,cash_std))+(AR1024-AS$24)))</f>
        <v/>
      </c>
      <c r="AT1024" s="156">
        <f>IF((AS1024&lt;=0),0,((AS1024-AT$24)*Stock*(_xlfn.NORM.INV(RAND(),stock_ave,stock_std))+(AS1024-AT$24)*Bonds*(_xlfn.NORM.INV(RAND(),bond_ave,bond_std))+(AS1024-AT$24)*cash*(_xlfn.NORM.INV(RAND(),cash_ave,cash_std))+(AS1024-AT$24)))</f>
        <v/>
      </c>
      <c r="AU1024" s="156">
        <f>IF((AT1024&lt;=0),0,((AT1024-AU$24)*Stock*(_xlfn.NORM.INV(RAND(),stock_ave,stock_std))+(AT1024-AU$24)*Bonds*(_xlfn.NORM.INV(RAND(),bond_ave,bond_std))+(AT1024-AU$24)*cash*(_xlfn.NORM.INV(RAND(),cash_ave,cash_std))+(AT1024-AU$24)))</f>
        <v/>
      </c>
      <c r="AV1024" s="156">
        <f>IF((AU1024&lt;=0),0,((AU1024-AV$24)*Stock*(_xlfn.NORM.INV(RAND(),stock_ave,stock_std))+(AU1024-AV$24)*Bonds*(_xlfn.NORM.INV(RAND(),bond_ave,bond_std))+(AU1024-AV$24)*cash*(_xlfn.NORM.INV(RAND(),cash_ave,cash_std))+(AU1024-AV$24)))</f>
        <v/>
      </c>
      <c r="AW1024" s="156">
        <f>IF((AV1024&lt;=0),0,((AV1024-AW$24)*Stock*(_xlfn.NORM.INV(RAND(),stock_ave,stock_std))+(AV1024-AW$24)*Bonds*(_xlfn.NORM.INV(RAND(),bond_ave,bond_std))+(AV1024-AW$24)*cash*(_xlfn.NORM.INV(RAND(),cash_ave,cash_std))+(AV1024-AW$24)))</f>
        <v/>
      </c>
      <c r="AX1024" s="159" t="n"/>
      <c r="AY1024" s="159" t="n"/>
      <c r="AZ1024" s="159" t="n"/>
      <c r="BA1024" s="159" t="n"/>
      <c r="BB1024" s="159" t="n"/>
    </row>
    <row r="1025">
      <c r="C1025" s="147" t="n"/>
      <c r="D1025" s="61">
        <f>+D1024-IF(D$18&gt;74,(D1024/D$25)*$C$10)</f>
        <v/>
      </c>
      <c r="E1025" s="61">
        <f>+E1024-IF(E$18&gt;74,(E1024/E$25)*$C$10)</f>
        <v/>
      </c>
      <c r="F1025" s="61">
        <f>+F1024-IF(F$18&gt;74,(F1024/F$25)*$C$10)</f>
        <v/>
      </c>
      <c r="G1025" s="61">
        <f>+G1024-IF(G$18&gt;74,(G1024/G$25)*$C$10)</f>
        <v/>
      </c>
      <c r="H1025" s="61">
        <f>+H1024-IF(H$18&gt;74,(H1024/H$25)*$C$10)</f>
        <v/>
      </c>
      <c r="I1025" s="61">
        <f>+I1024-IF(I$18&gt;74,(I1024/I$25)*$C$10)</f>
        <v/>
      </c>
      <c r="J1025" s="61">
        <f>+J1024-IF(J$18&gt;74,(J1024/J$25)*$C$10)</f>
        <v/>
      </c>
      <c r="K1025" s="61">
        <f>+K1024-IF(K$18&gt;74,(K1024/K$25)*$C$10)</f>
        <v/>
      </c>
      <c r="L1025" s="61">
        <f>+L1024-IF(L$18&gt;74,(L1024/L$25)*$C$10)</f>
        <v/>
      </c>
      <c r="M1025" s="61">
        <f>+M1024-IF(M$18&gt;74,(M1024/M$25)*$C$10)</f>
        <v/>
      </c>
      <c r="N1025" s="61">
        <f>+N1024-IF(N$18&gt;74,(N1024/N$25)*$C$10)</f>
        <v/>
      </c>
      <c r="O1025" s="61">
        <f>+O1024-IF(O$18&gt;74,(O1024/O$25)*$C$10)</f>
        <v/>
      </c>
      <c r="P1025" s="61">
        <f>+P1024-IF(P$18&gt;74,(P1024/P$25)*$C$10)</f>
        <v/>
      </c>
      <c r="Q1025" s="61">
        <f>+Q1024-IF(Q$18&gt;74,(Q1024/Q$25)*$C$10)</f>
        <v/>
      </c>
      <c r="R1025" s="61">
        <f>+R1024-IF(R$18&gt;74,(R1024/R$25)*$C$10)</f>
        <v/>
      </c>
      <c r="S1025" s="61">
        <f>+S1024-IF(S$18&gt;74,(S1024/S$25)*$C$10)</f>
        <v/>
      </c>
      <c r="T1025" s="61">
        <f>+T1024-IF(T$18&gt;74,(T1024/T$25)*$C$10)</f>
        <v/>
      </c>
      <c r="U1025" s="61">
        <f>+U1024-IF(U$18&gt;74,(U1024/U$25)*$C$10)</f>
        <v/>
      </c>
      <c r="V1025" s="61">
        <f>+V1024-IF(V$18&gt;74,(V1024/V$25)*$C$10)</f>
        <v/>
      </c>
      <c r="W1025" s="61">
        <f>+W1024-IF(W$18&gt;74,(W1024/W$25)*$C$10)</f>
        <v/>
      </c>
      <c r="X1025" s="61">
        <f>+X1024-IF(X$18&gt;74,(X1024/X$25)*$C$10)</f>
        <v/>
      </c>
      <c r="Y1025" s="61">
        <f>+Y1024-IF(Y$18&gt;74,(Y1024/Y$25)*$C$10)</f>
        <v/>
      </c>
      <c r="Z1025" s="61">
        <f>+Z1024-IF(Z$18&gt;74,(Z1024/Z$25)*$C$10)</f>
        <v/>
      </c>
      <c r="AA1025" s="61">
        <f>+AA1024-IF(AA$18&gt;74,(AA1024/AA$25)*$C$10)</f>
        <v/>
      </c>
      <c r="AB1025" s="61">
        <f>+AB1024-IF(AB$18&gt;74,(AB1024/AB$25)*$C$10)</f>
        <v/>
      </c>
      <c r="AC1025" s="61">
        <f>+AC1024-IF(AC$18&gt;74,(AC1024/AC$25)*$C$10)</f>
        <v/>
      </c>
      <c r="AD1025" s="61">
        <f>+AD1024-IF(AD$18&gt;74,(AD1024/AD$25)*$C$10)</f>
        <v/>
      </c>
      <c r="AE1025" s="61">
        <f>+AE1024-IF(AE$18&gt;74,(AE1024/AE$25)*$C$10)</f>
        <v/>
      </c>
      <c r="AF1025" s="61">
        <f>+AF1024-IF(AF$18&gt;74,(AF1024/AF$25)*$C$10)</f>
        <v/>
      </c>
      <c r="AG1025" s="61">
        <f>+AG1024-IF(AG$18&gt;74,(AG1024/AG$25)*$C$10)</f>
        <v/>
      </c>
      <c r="AH1025" s="61">
        <f>+AH1024-IF(AH$18&gt;74,(AH1024/AH$25)*$C$10)</f>
        <v/>
      </c>
      <c r="AI1025" s="61">
        <f>+AI1024-IF(AI$18&gt;74,(AI1024/AI$25)*$C$10)</f>
        <v/>
      </c>
      <c r="AJ1025" s="61">
        <f>+AJ1024-IF(AJ$18&gt;74,(AJ1024/AJ$25)*$C$10)</f>
        <v/>
      </c>
      <c r="AK1025" s="61">
        <f>+AK1024-IF(AK$18&gt;74,(AK1024/AK$25)*$C$10)</f>
        <v/>
      </c>
      <c r="AL1025" s="61">
        <f>+AL1024-IF(AL$18&gt;74,(AL1024/AL$25)*$C$10)</f>
        <v/>
      </c>
      <c r="AM1025" s="61">
        <f>+AM1024-IF(AM$18&gt;74,(AM1024/AM$25)*$C$10)</f>
        <v/>
      </c>
      <c r="AN1025" s="61">
        <f>+AN1024-IF(AN$18&gt;74,(AN1024/AN$25)*$C$10)</f>
        <v/>
      </c>
      <c r="AO1025" s="61">
        <f>+AO1024-IF(AO$18&gt;74,(AO1024/AO$25)*$C$10)</f>
        <v/>
      </c>
      <c r="AP1025" s="61">
        <f>+AP1024-IF(AP$18&gt;74,(AP1024/AP$25)*$C$10)</f>
        <v/>
      </c>
      <c r="AQ1025" s="61">
        <f>+AQ1024-IF(AQ$18&gt;74,(AQ1024/AQ$25)*$C$10)</f>
        <v/>
      </c>
      <c r="AR1025" s="61">
        <f>+AR1024-IF(AR$18&gt;74,(AR1024/AR$25)*$C$10)</f>
        <v/>
      </c>
      <c r="AS1025" s="61">
        <f>+AS1024-IF(AS$18&gt;74,(AS1024/AS$25)*$C$10)</f>
        <v/>
      </c>
      <c r="AT1025" s="61">
        <f>+AT1024-IF(AT$18&gt;74,(AT1024/AT$25)*$C$10)</f>
        <v/>
      </c>
      <c r="AU1025" s="61">
        <f>+AU1024-IF(AU$18&gt;74,(AU1024/AU$25)*$C$10)</f>
        <v/>
      </c>
      <c r="AV1025" s="61">
        <f>+AV1024-IF(AV$18&gt;74,(AV1024/AV$25)*$C$10)</f>
        <v/>
      </c>
      <c r="AW1025" s="61">
        <f>+AW1024-IF(AW$18&gt;74,(AW1024/AW$25)*$C$10)</f>
        <v/>
      </c>
      <c r="AX1025" s="35">
        <f>IF(AW1025&gt;0,1,0)</f>
        <v/>
      </c>
      <c r="AY1025" s="35">
        <f>IF(AL1025&gt;0,1,0)</f>
        <v/>
      </c>
      <c r="AZ1025" s="35">
        <f>IF(AG1025&gt;0,1,0)</f>
        <v/>
      </c>
      <c r="BA1025" s="35">
        <f>IF(AB1025&gt;0,1,0)</f>
        <v/>
      </c>
      <c r="BB1025" s="35">
        <f>IF(W1025&gt;0,1,0)</f>
        <v/>
      </c>
    </row>
    <row r="1026">
      <c r="B1026" s="154" t="inlineStr">
        <is>
          <t>trial 500</t>
        </is>
      </c>
      <c r="C1026" s="155">
        <f>+start-C1023</f>
        <v/>
      </c>
      <c r="D1026" s="156">
        <f>IF((C1026&lt;=0),0,((C1026-D$24)*Stock*(_xlfn.NORM.INV(RAND(),stock_ave,stock_std))+(C1026-D$24)*Bonds*(_xlfn.NORM.INV(RAND(),bond_ave,bond_std))+(C1026-D$24)*cash*(_xlfn.NORM.INV(RAND(),cash_ave,cash_std))+(C1026-D$24)))</f>
        <v/>
      </c>
      <c r="E1026" s="156">
        <f>IF((D1026&lt;=0),0,((D1026-E$24)*Stock*(_xlfn.NORM.INV(RAND(),stock_ave,stock_std))+(D1026-E$24)*Bonds*(_xlfn.NORM.INV(RAND(),bond_ave,bond_std))+(D1026-E$24)*cash*(_xlfn.NORM.INV(RAND(),cash_ave,cash_std))+(D1026-E$24)))</f>
        <v/>
      </c>
      <c r="F1026" s="156">
        <f>IF((E1026&lt;=0),0,((E1026-F$24)*Stock*(_xlfn.NORM.INV(RAND(),stock_ave,stock_std))+(E1026-F$24)*Bonds*(_xlfn.NORM.INV(RAND(),bond_ave,bond_std))+(E1026-F$24)*cash*(_xlfn.NORM.INV(RAND(),cash_ave,cash_std))+(E1026-F$24)))</f>
        <v/>
      </c>
      <c r="G1026" s="156">
        <f>IF((F1026&lt;=0),0,((F1026-G$24)*Stock*(_xlfn.NORM.INV(RAND(),stock_ave,stock_std))+(F1026-G$24)*Bonds*(_xlfn.NORM.INV(RAND(),bond_ave,bond_std))+(F1026-G$24)*cash*(_xlfn.NORM.INV(RAND(),cash_ave,cash_std))+(F1026-G$24)))</f>
        <v/>
      </c>
      <c r="H1026" s="156">
        <f>IF((G1026&lt;=0),0,((G1026-H$24)*Stock*(_xlfn.NORM.INV(RAND(),stock_ave,stock_std))+(G1026-H$24)*Bonds*(_xlfn.NORM.INV(RAND(),bond_ave,bond_std))+(G1026-H$24)*cash*(_xlfn.NORM.INV(RAND(),cash_ave,cash_std))+(G1026-H$24)))</f>
        <v/>
      </c>
      <c r="I1026" s="156">
        <f>IF((H1026&lt;=0),0,((H1026-I$24)*Stock*(_xlfn.NORM.INV(RAND(),stock_ave,stock_std))+(H1026-I$24)*Bonds*(_xlfn.NORM.INV(RAND(),bond_ave,bond_std))+(H1026-I$24)*cash*(_xlfn.NORM.INV(RAND(),cash_ave,cash_std))+(H1026-I$24)))</f>
        <v/>
      </c>
      <c r="J1026" s="156">
        <f>IF((I1026&lt;=0),0,((I1026-J$24)*Stock*(_xlfn.NORM.INV(RAND(),stock_ave,stock_std))+(I1026-J$24)*Bonds*(_xlfn.NORM.INV(RAND(),bond_ave,bond_std))+(I1026-J$24)*cash*(_xlfn.NORM.INV(RAND(),cash_ave,cash_std))+(I1026-J$24)))</f>
        <v/>
      </c>
      <c r="K1026" s="156">
        <f>IF((J1026&lt;=0),0,((J1026-K$24)*Stock*(_xlfn.NORM.INV(RAND(),stock_ave,stock_std))+(J1026-K$24)*Bonds*(_xlfn.NORM.INV(RAND(),bond_ave,bond_std))+(J1026-K$24)*cash*(_xlfn.NORM.INV(RAND(),cash_ave,cash_std))+(J1026-K$24)))</f>
        <v/>
      </c>
      <c r="L1026" s="156">
        <f>IF((K1026&lt;=0),0,((K1026-L$24)*Stock*(_xlfn.NORM.INV(RAND(),stock_ave,stock_std))+(K1026-L$24)*Bonds*(_xlfn.NORM.INV(RAND(),bond_ave,bond_std))+(K1026-L$24)*cash*(_xlfn.NORM.INV(RAND(),cash_ave,cash_std))+(K1026-L$24)))</f>
        <v/>
      </c>
      <c r="M1026" s="156">
        <f>IF((L1026&lt;=0),0,((L1026-M$24)*Stock*(_xlfn.NORM.INV(RAND(),stock_ave,stock_std))+(L1026-M$24)*Bonds*(_xlfn.NORM.INV(RAND(),bond_ave,bond_std))+(L1026-M$24)*cash*(_xlfn.NORM.INV(RAND(),cash_ave,cash_std))+(L1026-M$24)))</f>
        <v/>
      </c>
      <c r="N1026" s="156">
        <f>IF((M1026&lt;=0),0,((M1026-N$24)*Stock*(_xlfn.NORM.INV(RAND(),stock_ave,stock_std))+(M1026-N$24)*Bonds*(_xlfn.NORM.INV(RAND(),bond_ave,bond_std))+(M1026-N$24)*cash*(_xlfn.NORM.INV(RAND(),cash_ave,cash_std))+(M1026-N$24)))</f>
        <v/>
      </c>
      <c r="O1026" s="156">
        <f>IF((N1026&lt;=0),0,((N1026-O$24)*Stock*(_xlfn.NORM.INV(RAND(),stock_ave,stock_std))+(N1026-O$24)*Bonds*(_xlfn.NORM.INV(RAND(),bond_ave,bond_std))+(N1026-O$24)*cash*(_xlfn.NORM.INV(RAND(),cash_ave,cash_std))+(N1026-O$24)))</f>
        <v/>
      </c>
      <c r="P1026" s="156">
        <f>IF((O1026&lt;=0),0,((O1026-P$24)*Stock*(_xlfn.NORM.INV(RAND(),stock_ave,stock_std))+(O1026-P$24)*Bonds*(_xlfn.NORM.INV(RAND(),bond_ave,bond_std))+(O1026-P$24)*cash*(_xlfn.NORM.INV(RAND(),cash_ave,cash_std))+(O1026-P$24)))</f>
        <v/>
      </c>
      <c r="Q1026" s="156">
        <f>IF((P1026&lt;=0),0,((P1026-Q$24)*Stock*(_xlfn.NORM.INV(RAND(),stock_ave,stock_std))+(P1026-Q$24)*Bonds*(_xlfn.NORM.INV(RAND(),bond_ave,bond_std))+(P1026-Q$24)*cash*(_xlfn.NORM.INV(RAND(),cash_ave,cash_std))+(P1026-Q$24)))</f>
        <v/>
      </c>
      <c r="R1026" s="156">
        <f>IF((Q1026&lt;=0),0,((Q1026-R$24)*Stock*(_xlfn.NORM.INV(RAND(),stock_ave,stock_std))+(Q1026-R$24)*Bonds*(_xlfn.NORM.INV(RAND(),bond_ave,bond_std))+(Q1026-R$24)*cash*(_xlfn.NORM.INV(RAND(),cash_ave,cash_std))+(Q1026-R$24)))</f>
        <v/>
      </c>
      <c r="S1026" s="156">
        <f>IF((R1026&lt;=0),0,((R1026-S$24)*Stock*(_xlfn.NORM.INV(RAND(),stock_ave,stock_std))+(R1026-S$24)*Bonds*(_xlfn.NORM.INV(RAND(),bond_ave,bond_std))+(R1026-S$24)*cash*(_xlfn.NORM.INV(RAND(),cash_ave,cash_std))+(R1026-S$24)))</f>
        <v/>
      </c>
      <c r="T1026" s="156">
        <f>IF((S1026&lt;=0),0,((S1026-T$24)*Stock*(_xlfn.NORM.INV(RAND(),stock_ave,stock_std))+(S1026-T$24)*Bonds*(_xlfn.NORM.INV(RAND(),bond_ave,bond_std))+(S1026-T$24)*cash*(_xlfn.NORM.INV(RAND(),cash_ave,cash_std))+(S1026-T$24)))</f>
        <v/>
      </c>
      <c r="U1026" s="156">
        <f>IF((T1026&lt;=0),0,((T1026-U$24)*Stock*(_xlfn.NORM.INV(RAND(),stock_ave,stock_std))+(T1026-U$24)*Bonds*(_xlfn.NORM.INV(RAND(),bond_ave,bond_std))+(T1026-U$24)*cash*(_xlfn.NORM.INV(RAND(),cash_ave,cash_std))+(T1026-U$24)))</f>
        <v/>
      </c>
      <c r="V1026" s="156">
        <f>IF((U1026&lt;=0),0,((U1026-V$24)*Stock*(_xlfn.NORM.INV(RAND(),stock_ave,stock_std))+(U1026-V$24)*Bonds*(_xlfn.NORM.INV(RAND(),bond_ave,bond_std))+(U1026-V$24)*cash*(_xlfn.NORM.INV(RAND(),cash_ave,cash_std))+(U1026-V$24)))</f>
        <v/>
      </c>
      <c r="W1026" s="156">
        <f>IF((V1026&lt;=0),0,((V1026-W$24)*Stock*(_xlfn.NORM.INV(RAND(),stock_ave,stock_std))+(V1026-W$24)*Bonds*(_xlfn.NORM.INV(RAND(),bond_ave,bond_std))+(V1026-W$24)*cash*(_xlfn.NORM.INV(RAND(),cash_ave,cash_std))+(V1026-W$24)))</f>
        <v/>
      </c>
      <c r="X1026" s="156">
        <f>IF((W1026&lt;=0),0,((W1026-X$24)*Stock*(_xlfn.NORM.INV(RAND(),stock_ave,stock_std))+(W1026-X$24)*Bonds*(_xlfn.NORM.INV(RAND(),bond_ave,bond_std))+(W1026-X$24)*cash*(_xlfn.NORM.INV(RAND(),cash_ave,cash_std))+(W1026-X$24)))</f>
        <v/>
      </c>
      <c r="Y1026" s="156">
        <f>IF((X1026&lt;=0),0,((X1026-Y$24)*Stock*(_xlfn.NORM.INV(RAND(),stock_ave,stock_std))+(X1026-Y$24)*Bonds*(_xlfn.NORM.INV(RAND(),bond_ave,bond_std))+(X1026-Y$24)*cash*(_xlfn.NORM.INV(RAND(),cash_ave,cash_std))+(X1026-Y$24)))</f>
        <v/>
      </c>
      <c r="Z1026" s="156">
        <f>IF((Y1026&lt;=0),0,((Y1026-Z$24)*Stock*(_xlfn.NORM.INV(RAND(),stock_ave,stock_std))+(Y1026-Z$24)*Bonds*(_xlfn.NORM.INV(RAND(),bond_ave,bond_std))+(Y1026-Z$24)*cash*(_xlfn.NORM.INV(RAND(),cash_ave,cash_std))+(Y1026-Z$24)))</f>
        <v/>
      </c>
      <c r="AA1026" s="156">
        <f>IF((Z1026&lt;=0),0,((Z1026-AA$24)*Stock*(_xlfn.NORM.INV(RAND(),stock_ave,stock_std))+(Z1026-AA$24)*Bonds*(_xlfn.NORM.INV(RAND(),bond_ave,bond_std))+(Z1026-AA$24)*cash*(_xlfn.NORM.INV(RAND(),cash_ave,cash_std))+(Z1026-AA$24)))</f>
        <v/>
      </c>
      <c r="AB1026" s="156">
        <f>IF((AA1026&lt;=0),0,((AA1026-AB$24)*Stock*(_xlfn.NORM.INV(RAND(),stock_ave,stock_std))+(AA1026-AB$24)*Bonds*(_xlfn.NORM.INV(RAND(),bond_ave,bond_std))+(AA1026-AB$24)*cash*(_xlfn.NORM.INV(RAND(),cash_ave,cash_std))+(AA1026-AB$24)))</f>
        <v/>
      </c>
      <c r="AC1026" s="156">
        <f>IF((AB1026&lt;=0),0,((AB1026-AC$24)*Stock*(_xlfn.NORM.INV(RAND(),stock_ave,stock_std))+(AB1026-AC$24)*Bonds*(_xlfn.NORM.INV(RAND(),bond_ave,bond_std))+(AB1026-AC$24)*cash*(_xlfn.NORM.INV(RAND(),cash_ave,cash_std))+(AB1026-AC$24)))</f>
        <v/>
      </c>
      <c r="AD1026" s="156">
        <f>IF((AC1026&lt;=0),0,((AC1026-AD$24)*Stock*(_xlfn.NORM.INV(RAND(),stock_ave,stock_std))+(AC1026-AD$24)*Bonds*(_xlfn.NORM.INV(RAND(),bond_ave,bond_std))+(AC1026-AD$24)*cash*(_xlfn.NORM.INV(RAND(),cash_ave,cash_std))+(AC1026-AD$24)))</f>
        <v/>
      </c>
      <c r="AE1026" s="156">
        <f>IF((AD1026&lt;=0),0,((AD1026-AE$24)*Stock*(_xlfn.NORM.INV(RAND(),stock_ave,stock_std))+(AD1026-AE$24)*Bonds*(_xlfn.NORM.INV(RAND(),bond_ave,bond_std))+(AD1026-AE$24)*cash*(_xlfn.NORM.INV(RAND(),cash_ave,cash_std))+(AD1026-AE$24)))</f>
        <v/>
      </c>
      <c r="AF1026" s="156">
        <f>IF((AE1026&lt;=0),0,((AE1026-AF$24)*Stock*(_xlfn.NORM.INV(RAND(),stock_ave,stock_std))+(AE1026-AF$24)*Bonds*(_xlfn.NORM.INV(RAND(),bond_ave,bond_std))+(AE1026-AF$24)*cash*(_xlfn.NORM.INV(RAND(),cash_ave,cash_std))+(AE1026-AF$24)))</f>
        <v/>
      </c>
      <c r="AG1026" s="156">
        <f>IF((AF1026&lt;=0),0,((AF1026-AG$24)*Stock*(_xlfn.NORM.INV(RAND(),stock_ave,stock_std))+(AF1026-AG$24)*Bonds*(_xlfn.NORM.INV(RAND(),bond_ave,bond_std))+(AF1026-AG$24)*cash*(_xlfn.NORM.INV(RAND(),cash_ave,cash_std))+(AF1026-AG$24)))</f>
        <v/>
      </c>
      <c r="AH1026" s="156">
        <f>IF((AG1026&lt;=0),0,((AG1026-AH$24)*Stock*(_xlfn.NORM.INV(RAND(),stock_ave,stock_std))+(AG1026-AH$24)*Bonds*(_xlfn.NORM.INV(RAND(),bond_ave,bond_std))+(AG1026-AH$24)*cash*(_xlfn.NORM.INV(RAND(),cash_ave,cash_std))+(AG1026-AH$24)))</f>
        <v/>
      </c>
      <c r="AI1026" s="156">
        <f>IF((AH1026&lt;=0),0,((AH1026-AI$24)*Stock*(_xlfn.NORM.INV(RAND(),stock_ave,stock_std))+(AH1026-AI$24)*Bonds*(_xlfn.NORM.INV(RAND(),bond_ave,bond_std))+(AH1026-AI$24)*cash*(_xlfn.NORM.INV(RAND(),cash_ave,cash_std))+(AH1026-AI$24)))</f>
        <v/>
      </c>
      <c r="AJ1026" s="156">
        <f>IF((AI1026&lt;=0),0,((AI1026-AJ$24)*Stock*(_xlfn.NORM.INV(RAND(),stock_ave,stock_std))+(AI1026-AJ$24)*Bonds*(_xlfn.NORM.INV(RAND(),bond_ave,bond_std))+(AI1026-AJ$24)*cash*(_xlfn.NORM.INV(RAND(),cash_ave,cash_std))+(AI1026-AJ$24)))</f>
        <v/>
      </c>
      <c r="AK1026" s="156">
        <f>IF((AJ1026&lt;=0),0,((AJ1026-AK$24)*Stock*(_xlfn.NORM.INV(RAND(),stock_ave,stock_std))+(AJ1026-AK$24)*Bonds*(_xlfn.NORM.INV(RAND(),bond_ave,bond_std))+(AJ1026-AK$24)*cash*(_xlfn.NORM.INV(RAND(),cash_ave,cash_std))+(AJ1026-AK$24)))</f>
        <v/>
      </c>
      <c r="AL1026" s="156">
        <f>IF((AK1026&lt;=0),0,((AK1026-AL$24)*Stock*(_xlfn.NORM.INV(RAND(),stock_ave,stock_std))+(AK1026-AL$24)*Bonds*(_xlfn.NORM.INV(RAND(),bond_ave,bond_std))+(AK1026-AL$24)*cash*(_xlfn.NORM.INV(RAND(),cash_ave,cash_std))+(AK1026-AL$24)))</f>
        <v/>
      </c>
      <c r="AM1026" s="156">
        <f>IF((AL1026&lt;=0),0,((AL1026-AM$24)*Stock*(_xlfn.NORM.INV(RAND(),stock_ave,stock_std))+(AL1026-AM$24)*Bonds*(_xlfn.NORM.INV(RAND(),bond_ave,bond_std))+(AL1026-AM$24)*cash*(_xlfn.NORM.INV(RAND(),cash_ave,cash_std))+(AL1026-AM$24)))</f>
        <v/>
      </c>
      <c r="AN1026" s="156">
        <f>IF((AM1026&lt;=0),0,((AM1026-AN$24)*Stock*(_xlfn.NORM.INV(RAND(),stock_ave,stock_std))+(AM1026-AN$24)*Bonds*(_xlfn.NORM.INV(RAND(),bond_ave,bond_std))+(AM1026-AN$24)*cash*(_xlfn.NORM.INV(RAND(),cash_ave,cash_std))+(AM1026-AN$24)))</f>
        <v/>
      </c>
      <c r="AO1026" s="156">
        <f>IF((AN1026&lt;=0),0,((AN1026-AO$24)*Stock*(_xlfn.NORM.INV(RAND(),stock_ave,stock_std))+(AN1026-AO$24)*Bonds*(_xlfn.NORM.INV(RAND(),bond_ave,bond_std))+(AN1026-AO$24)*cash*(_xlfn.NORM.INV(RAND(),cash_ave,cash_std))+(AN1026-AO$24)))</f>
        <v/>
      </c>
      <c r="AP1026" s="156">
        <f>IF((AO1026&lt;=0),0,((AO1026-AP$24)*Stock*(_xlfn.NORM.INV(RAND(),stock_ave,stock_std))+(AO1026-AP$24)*Bonds*(_xlfn.NORM.INV(RAND(),bond_ave,bond_std))+(AO1026-AP$24)*cash*(_xlfn.NORM.INV(RAND(),cash_ave,cash_std))+(AO1026-AP$24)))</f>
        <v/>
      </c>
      <c r="AQ1026" s="156">
        <f>IF((AP1026&lt;=0),0,((AP1026-AQ$24)*Stock*(_xlfn.NORM.INV(RAND(),stock_ave,stock_std))+(AP1026-AQ$24)*Bonds*(_xlfn.NORM.INV(RAND(),bond_ave,bond_std))+(AP1026-AQ$24)*cash*(_xlfn.NORM.INV(RAND(),cash_ave,cash_std))+(AP1026-AQ$24)))</f>
        <v/>
      </c>
      <c r="AR1026" s="156">
        <f>IF((AQ1026&lt;=0),0,((AQ1026-AR$24)*Stock*(_xlfn.NORM.INV(RAND(),stock_ave,stock_std))+(AQ1026-AR$24)*Bonds*(_xlfn.NORM.INV(RAND(),bond_ave,bond_std))+(AQ1026-AR$24)*cash*(_xlfn.NORM.INV(RAND(),cash_ave,cash_std))+(AQ1026-AR$24)))</f>
        <v/>
      </c>
      <c r="AS1026" s="156">
        <f>IF((AR1026&lt;=0),0,((AR1026-AS$24)*Stock*(_xlfn.NORM.INV(RAND(),stock_ave,stock_std))+(AR1026-AS$24)*Bonds*(_xlfn.NORM.INV(RAND(),bond_ave,bond_std))+(AR1026-AS$24)*cash*(_xlfn.NORM.INV(RAND(),cash_ave,cash_std))+(AR1026-AS$24)))</f>
        <v/>
      </c>
      <c r="AT1026" s="156">
        <f>IF((AS1026&lt;=0),0,((AS1026-AT$24)*Stock*(_xlfn.NORM.INV(RAND(),stock_ave,stock_std))+(AS1026-AT$24)*Bonds*(_xlfn.NORM.INV(RAND(),bond_ave,bond_std))+(AS1026-AT$24)*cash*(_xlfn.NORM.INV(RAND(),cash_ave,cash_std))+(AS1026-AT$24)))</f>
        <v/>
      </c>
      <c r="AU1026" s="156">
        <f>IF((AT1026&lt;=0),0,((AT1026-AU$24)*Stock*(_xlfn.NORM.INV(RAND(),stock_ave,stock_std))+(AT1026-AU$24)*Bonds*(_xlfn.NORM.INV(RAND(),bond_ave,bond_std))+(AT1026-AU$24)*cash*(_xlfn.NORM.INV(RAND(),cash_ave,cash_std))+(AT1026-AU$24)))</f>
        <v/>
      </c>
      <c r="AV1026" s="156">
        <f>IF((AU1026&lt;=0),0,((AU1026-AV$24)*Stock*(_xlfn.NORM.INV(RAND(),stock_ave,stock_std))+(AU1026-AV$24)*Bonds*(_xlfn.NORM.INV(RAND(),bond_ave,bond_std))+(AU1026-AV$24)*cash*(_xlfn.NORM.INV(RAND(),cash_ave,cash_std))+(AU1026-AV$24)))</f>
        <v/>
      </c>
      <c r="AW1026" s="156">
        <f>IF((AV1026&lt;=0),0,((AV1026-AW$24)*Stock*(_xlfn.NORM.INV(RAND(),stock_ave,stock_std))+(AV1026-AW$24)*Bonds*(_xlfn.NORM.INV(RAND(),bond_ave,bond_std))+(AV1026-AW$24)*cash*(_xlfn.NORM.INV(RAND(),cash_ave,cash_std))+(AV1026-AW$24)))</f>
        <v/>
      </c>
      <c r="AX1026" s="159" t="n"/>
      <c r="AY1026" s="159" t="n"/>
      <c r="AZ1026" s="159" t="n"/>
      <c r="BA1026" s="159" t="n"/>
      <c r="BB1026" s="159" t="n"/>
    </row>
    <row r="1027">
      <c r="C1027" s="147" t="n"/>
      <c r="D1027" s="61">
        <f>+D1026-IF(D$18&gt;74,(D1026/D$25)*$C$10)</f>
        <v/>
      </c>
      <c r="E1027" s="61">
        <f>+E1026-IF(E$18&gt;74,(E1026/E$25)*$C$10)</f>
        <v/>
      </c>
      <c r="F1027" s="61">
        <f>+F1026-IF(F$18&gt;74,(F1026/F$25)*$C$10)</f>
        <v/>
      </c>
      <c r="G1027" s="61">
        <f>+G1026-IF(G$18&gt;74,(G1026/G$25)*$C$10)</f>
        <v/>
      </c>
      <c r="H1027" s="61">
        <f>+H1026-IF(H$18&gt;74,(H1026/H$25)*$C$10)</f>
        <v/>
      </c>
      <c r="I1027" s="61">
        <f>+I1026-IF(I$18&gt;74,(I1026/I$25)*$C$10)</f>
        <v/>
      </c>
      <c r="J1027" s="61">
        <f>+J1026-IF(J$18&gt;74,(J1026/J$25)*$C$10)</f>
        <v/>
      </c>
      <c r="K1027" s="61">
        <f>+K1026-IF(K$18&gt;74,(K1026/K$25)*$C$10)</f>
        <v/>
      </c>
      <c r="L1027" s="61">
        <f>+L1026-IF(L$18&gt;74,(L1026/L$25)*$C$10)</f>
        <v/>
      </c>
      <c r="M1027" s="61">
        <f>+M1026-IF(M$18&gt;74,(M1026/M$25)*$C$10)</f>
        <v/>
      </c>
      <c r="N1027" s="61">
        <f>+N1026-IF(N$18&gt;74,(N1026/N$25)*$C$10)</f>
        <v/>
      </c>
      <c r="O1027" s="61">
        <f>+O1026-IF(O$18&gt;74,(O1026/O$25)*$C$10)</f>
        <v/>
      </c>
      <c r="P1027" s="61">
        <f>+P1026-IF(P$18&gt;74,(P1026/P$25)*$C$10)</f>
        <v/>
      </c>
      <c r="Q1027" s="61">
        <f>+Q1026-IF(Q$18&gt;74,(Q1026/Q$25)*$C$10)</f>
        <v/>
      </c>
      <c r="R1027" s="61">
        <f>+R1026-IF(R$18&gt;74,(R1026/R$25)*$C$10)</f>
        <v/>
      </c>
      <c r="S1027" s="61">
        <f>+S1026-IF(S$18&gt;74,(S1026/S$25)*$C$10)</f>
        <v/>
      </c>
      <c r="T1027" s="61">
        <f>+T1026-IF(T$18&gt;74,(T1026/T$25)*$C$10)</f>
        <v/>
      </c>
      <c r="U1027" s="61">
        <f>+U1026-IF(U$18&gt;74,(U1026/U$25)*$C$10)</f>
        <v/>
      </c>
      <c r="V1027" s="61">
        <f>+V1026-IF(V$18&gt;74,(V1026/V$25)*$C$10)</f>
        <v/>
      </c>
      <c r="W1027" s="61">
        <f>+W1026-IF(W$18&gt;74,(W1026/W$25)*$C$10)</f>
        <v/>
      </c>
      <c r="X1027" s="61">
        <f>+X1026-IF(X$18&gt;74,(X1026/X$25)*$C$10)</f>
        <v/>
      </c>
      <c r="Y1027" s="61">
        <f>+Y1026-IF(Y$18&gt;74,(Y1026/Y$25)*$C$10)</f>
        <v/>
      </c>
      <c r="Z1027" s="61">
        <f>+Z1026-IF(Z$18&gt;74,(Z1026/Z$25)*$C$10)</f>
        <v/>
      </c>
      <c r="AA1027" s="61">
        <f>+AA1026-IF(AA$18&gt;74,(AA1026/AA$25)*$C$10)</f>
        <v/>
      </c>
      <c r="AB1027" s="61">
        <f>+AB1026-IF(AB$18&gt;74,(AB1026/AB$25)*$C$10)</f>
        <v/>
      </c>
      <c r="AC1027" s="61">
        <f>+AC1026-IF(AC$18&gt;74,(AC1026/AC$25)*$C$10)</f>
        <v/>
      </c>
      <c r="AD1027" s="61">
        <f>+AD1026-IF(AD$18&gt;74,(AD1026/AD$25)*$C$10)</f>
        <v/>
      </c>
      <c r="AE1027" s="61">
        <f>+AE1026-IF(AE$18&gt;74,(AE1026/AE$25)*$C$10)</f>
        <v/>
      </c>
      <c r="AF1027" s="61">
        <f>+AF1026-IF(AF$18&gt;74,(AF1026/AF$25)*$C$10)</f>
        <v/>
      </c>
      <c r="AG1027" s="61">
        <f>+AG1026-IF(AG$18&gt;74,(AG1026/AG$25)*$C$10)</f>
        <v/>
      </c>
      <c r="AH1027" s="61">
        <f>+AH1026-IF(AH$18&gt;74,(AH1026/AH$25)*$C$10)</f>
        <v/>
      </c>
      <c r="AI1027" s="61">
        <f>+AI1026-IF(AI$18&gt;74,(AI1026/AI$25)*$C$10)</f>
        <v/>
      </c>
      <c r="AJ1027" s="61">
        <f>+AJ1026-IF(AJ$18&gt;74,(AJ1026/AJ$25)*$C$10)</f>
        <v/>
      </c>
      <c r="AK1027" s="61">
        <f>+AK1026-IF(AK$18&gt;74,(AK1026/AK$25)*$C$10)</f>
        <v/>
      </c>
      <c r="AL1027" s="61">
        <f>+AL1026-IF(AL$18&gt;74,(AL1026/AL$25)*$C$10)</f>
        <v/>
      </c>
      <c r="AM1027" s="61">
        <f>+AM1026-IF(AM$18&gt;74,(AM1026/AM$25)*$C$10)</f>
        <v/>
      </c>
      <c r="AN1027" s="61">
        <f>+AN1026-IF(AN$18&gt;74,(AN1026/AN$25)*$C$10)</f>
        <v/>
      </c>
      <c r="AO1027" s="61">
        <f>+AO1026-IF(AO$18&gt;74,(AO1026/AO$25)*$C$10)</f>
        <v/>
      </c>
      <c r="AP1027" s="61">
        <f>+AP1026-IF(AP$18&gt;74,(AP1026/AP$25)*$C$10)</f>
        <v/>
      </c>
      <c r="AQ1027" s="61">
        <f>+AQ1026-IF(AQ$18&gt;74,(AQ1026/AQ$25)*$C$10)</f>
        <v/>
      </c>
      <c r="AR1027" s="61">
        <f>+AR1026-IF(AR$18&gt;74,(AR1026/AR$25)*$C$10)</f>
        <v/>
      </c>
      <c r="AS1027" s="61">
        <f>+AS1026-IF(AS$18&gt;74,(AS1026/AS$25)*$C$10)</f>
        <v/>
      </c>
      <c r="AT1027" s="61">
        <f>+AT1026-IF(AT$18&gt;74,(AT1026/AT$25)*$C$10)</f>
        <v/>
      </c>
      <c r="AU1027" s="61">
        <f>+AU1026-IF(AU$18&gt;74,(AU1026/AU$25)*$C$10)</f>
        <v/>
      </c>
      <c r="AV1027" s="61">
        <f>+AV1026-IF(AV$18&gt;74,(AV1026/AV$25)*$C$10)</f>
        <v/>
      </c>
      <c r="AW1027" s="61">
        <f>+AW1026-IF(AW$18&gt;74,(AW1026/AW$25)*$C$10)</f>
        <v/>
      </c>
      <c r="AX1027" s="35">
        <f>IF(AW1027&gt;0,1,0)</f>
        <v/>
      </c>
      <c r="AY1027" s="35">
        <f>IF(AL1027&gt;0,1,0)</f>
        <v/>
      </c>
      <c r="AZ1027" s="35">
        <f>IF(AG1027&gt;0,1,0)</f>
        <v/>
      </c>
      <c r="BA1027" s="35">
        <f>IF(AB1027&gt;0,1,0)</f>
        <v/>
      </c>
      <c r="BB1027" s="35">
        <f>IF(W1027&gt;0,1,0)</f>
        <v/>
      </c>
    </row>
    <row r="1028">
      <c r="B1028" s="154" t="inlineStr">
        <is>
          <t>trial 501</t>
        </is>
      </c>
      <c r="C1028" s="155">
        <f>+start-C1025</f>
        <v/>
      </c>
      <c r="D1028" s="156">
        <f>IF((C1028&lt;=0),0,((C1028-D$24)*Stock*(_xlfn.NORM.INV(RAND(),stock_ave,stock_std))+(C1028-D$24)*Bonds*(_xlfn.NORM.INV(RAND(),bond_ave,bond_std))+(C1028-D$24)*cash*(_xlfn.NORM.INV(RAND(),cash_ave,cash_std))+(C1028-D$24)))</f>
        <v/>
      </c>
      <c r="E1028" s="156">
        <f>IF((D1028&lt;=0),0,((D1028-E$24)*Stock*(_xlfn.NORM.INV(RAND(),stock_ave,stock_std))+(D1028-E$24)*Bonds*(_xlfn.NORM.INV(RAND(),bond_ave,bond_std))+(D1028-E$24)*cash*(_xlfn.NORM.INV(RAND(),cash_ave,cash_std))+(D1028-E$24)))</f>
        <v/>
      </c>
      <c r="F1028" s="156">
        <f>IF((E1028&lt;=0),0,((E1028-F$24)*Stock*(_xlfn.NORM.INV(RAND(),stock_ave,stock_std))+(E1028-F$24)*Bonds*(_xlfn.NORM.INV(RAND(),bond_ave,bond_std))+(E1028-F$24)*cash*(_xlfn.NORM.INV(RAND(),cash_ave,cash_std))+(E1028-F$24)))</f>
        <v/>
      </c>
      <c r="G1028" s="156">
        <f>IF((F1028&lt;=0),0,((F1028-G$24)*Stock*(_xlfn.NORM.INV(RAND(),stock_ave,stock_std))+(F1028-G$24)*Bonds*(_xlfn.NORM.INV(RAND(),bond_ave,bond_std))+(F1028-G$24)*cash*(_xlfn.NORM.INV(RAND(),cash_ave,cash_std))+(F1028-G$24)))</f>
        <v/>
      </c>
      <c r="H1028" s="156">
        <f>IF((G1028&lt;=0),0,((G1028-H$24)*Stock*(_xlfn.NORM.INV(RAND(),stock_ave,stock_std))+(G1028-H$24)*Bonds*(_xlfn.NORM.INV(RAND(),bond_ave,bond_std))+(G1028-H$24)*cash*(_xlfn.NORM.INV(RAND(),cash_ave,cash_std))+(G1028-H$24)))</f>
        <v/>
      </c>
      <c r="I1028" s="156">
        <f>IF((H1028&lt;=0),0,((H1028-I$24)*Stock*(_xlfn.NORM.INV(RAND(),stock_ave,stock_std))+(H1028-I$24)*Bonds*(_xlfn.NORM.INV(RAND(),bond_ave,bond_std))+(H1028-I$24)*cash*(_xlfn.NORM.INV(RAND(),cash_ave,cash_std))+(H1028-I$24)))</f>
        <v/>
      </c>
      <c r="J1028" s="156">
        <f>IF((I1028&lt;=0),0,((I1028-J$24)*Stock*(_xlfn.NORM.INV(RAND(),stock_ave,stock_std))+(I1028-J$24)*Bonds*(_xlfn.NORM.INV(RAND(),bond_ave,bond_std))+(I1028-J$24)*cash*(_xlfn.NORM.INV(RAND(),cash_ave,cash_std))+(I1028-J$24)))</f>
        <v/>
      </c>
      <c r="K1028" s="156">
        <f>IF((J1028&lt;=0),0,((J1028-K$24)*Stock*(_xlfn.NORM.INV(RAND(),stock_ave,stock_std))+(J1028-K$24)*Bonds*(_xlfn.NORM.INV(RAND(),bond_ave,bond_std))+(J1028-K$24)*cash*(_xlfn.NORM.INV(RAND(),cash_ave,cash_std))+(J1028-K$24)))</f>
        <v/>
      </c>
      <c r="L1028" s="156">
        <f>IF((K1028&lt;=0),0,((K1028-L$24)*Stock*(_xlfn.NORM.INV(RAND(),stock_ave,stock_std))+(K1028-L$24)*Bonds*(_xlfn.NORM.INV(RAND(),bond_ave,bond_std))+(K1028-L$24)*cash*(_xlfn.NORM.INV(RAND(),cash_ave,cash_std))+(K1028-L$24)))</f>
        <v/>
      </c>
      <c r="M1028" s="156">
        <f>IF((L1028&lt;=0),0,((L1028-M$24)*Stock*(_xlfn.NORM.INV(RAND(),stock_ave,stock_std))+(L1028-M$24)*Bonds*(_xlfn.NORM.INV(RAND(),bond_ave,bond_std))+(L1028-M$24)*cash*(_xlfn.NORM.INV(RAND(),cash_ave,cash_std))+(L1028-M$24)))</f>
        <v/>
      </c>
      <c r="N1028" s="156">
        <f>IF((M1028&lt;=0),0,((M1028-N$24)*Stock*(_xlfn.NORM.INV(RAND(),stock_ave,stock_std))+(M1028-N$24)*Bonds*(_xlfn.NORM.INV(RAND(),bond_ave,bond_std))+(M1028-N$24)*cash*(_xlfn.NORM.INV(RAND(),cash_ave,cash_std))+(M1028-N$24)))</f>
        <v/>
      </c>
      <c r="O1028" s="156">
        <f>IF((N1028&lt;=0),0,((N1028-O$24)*Stock*(_xlfn.NORM.INV(RAND(),stock_ave,stock_std))+(N1028-O$24)*Bonds*(_xlfn.NORM.INV(RAND(),bond_ave,bond_std))+(N1028-O$24)*cash*(_xlfn.NORM.INV(RAND(),cash_ave,cash_std))+(N1028-O$24)))</f>
        <v/>
      </c>
      <c r="P1028" s="156">
        <f>IF((O1028&lt;=0),0,((O1028-P$24)*Stock*(_xlfn.NORM.INV(RAND(),stock_ave,stock_std))+(O1028-P$24)*Bonds*(_xlfn.NORM.INV(RAND(),bond_ave,bond_std))+(O1028-P$24)*cash*(_xlfn.NORM.INV(RAND(),cash_ave,cash_std))+(O1028-P$24)))</f>
        <v/>
      </c>
      <c r="Q1028" s="156">
        <f>IF((P1028&lt;=0),0,((P1028-Q$24)*Stock*(_xlfn.NORM.INV(RAND(),stock_ave,stock_std))+(P1028-Q$24)*Bonds*(_xlfn.NORM.INV(RAND(),bond_ave,bond_std))+(P1028-Q$24)*cash*(_xlfn.NORM.INV(RAND(),cash_ave,cash_std))+(P1028-Q$24)))</f>
        <v/>
      </c>
      <c r="R1028" s="156">
        <f>IF((Q1028&lt;=0),0,((Q1028-R$24)*Stock*(_xlfn.NORM.INV(RAND(),stock_ave,stock_std))+(Q1028-R$24)*Bonds*(_xlfn.NORM.INV(RAND(),bond_ave,bond_std))+(Q1028-R$24)*cash*(_xlfn.NORM.INV(RAND(),cash_ave,cash_std))+(Q1028-R$24)))</f>
        <v/>
      </c>
      <c r="S1028" s="156">
        <f>IF((R1028&lt;=0),0,((R1028-S$24)*Stock*(_xlfn.NORM.INV(RAND(),stock_ave,stock_std))+(R1028-S$24)*Bonds*(_xlfn.NORM.INV(RAND(),bond_ave,bond_std))+(R1028-S$24)*cash*(_xlfn.NORM.INV(RAND(),cash_ave,cash_std))+(R1028-S$24)))</f>
        <v/>
      </c>
      <c r="T1028" s="156">
        <f>IF((S1028&lt;=0),0,((S1028-T$24)*Stock*(_xlfn.NORM.INV(RAND(),stock_ave,stock_std))+(S1028-T$24)*Bonds*(_xlfn.NORM.INV(RAND(),bond_ave,bond_std))+(S1028-T$24)*cash*(_xlfn.NORM.INV(RAND(),cash_ave,cash_std))+(S1028-T$24)))</f>
        <v/>
      </c>
      <c r="U1028" s="156">
        <f>IF((T1028&lt;=0),0,((T1028-U$24)*Stock*(_xlfn.NORM.INV(RAND(),stock_ave,stock_std))+(T1028-U$24)*Bonds*(_xlfn.NORM.INV(RAND(),bond_ave,bond_std))+(T1028-U$24)*cash*(_xlfn.NORM.INV(RAND(),cash_ave,cash_std))+(T1028-U$24)))</f>
        <v/>
      </c>
      <c r="V1028" s="156">
        <f>IF((U1028&lt;=0),0,((U1028-V$24)*Stock*(_xlfn.NORM.INV(RAND(),stock_ave,stock_std))+(U1028-V$24)*Bonds*(_xlfn.NORM.INV(RAND(),bond_ave,bond_std))+(U1028-V$24)*cash*(_xlfn.NORM.INV(RAND(),cash_ave,cash_std))+(U1028-V$24)))</f>
        <v/>
      </c>
      <c r="W1028" s="156">
        <f>IF((V1028&lt;=0),0,((V1028-W$24)*Stock*(_xlfn.NORM.INV(RAND(),stock_ave,stock_std))+(V1028-W$24)*Bonds*(_xlfn.NORM.INV(RAND(),bond_ave,bond_std))+(V1028-W$24)*cash*(_xlfn.NORM.INV(RAND(),cash_ave,cash_std))+(V1028-W$24)))</f>
        <v/>
      </c>
      <c r="X1028" s="156">
        <f>IF((W1028&lt;=0),0,((W1028-X$24)*Stock*(_xlfn.NORM.INV(RAND(),stock_ave,stock_std))+(W1028-X$24)*Bonds*(_xlfn.NORM.INV(RAND(),bond_ave,bond_std))+(W1028-X$24)*cash*(_xlfn.NORM.INV(RAND(),cash_ave,cash_std))+(W1028-X$24)))</f>
        <v/>
      </c>
      <c r="Y1028" s="156">
        <f>IF((X1028&lt;=0),0,((X1028-Y$24)*Stock*(_xlfn.NORM.INV(RAND(),stock_ave,stock_std))+(X1028-Y$24)*Bonds*(_xlfn.NORM.INV(RAND(),bond_ave,bond_std))+(X1028-Y$24)*cash*(_xlfn.NORM.INV(RAND(),cash_ave,cash_std))+(X1028-Y$24)))</f>
        <v/>
      </c>
      <c r="Z1028" s="156">
        <f>IF((Y1028&lt;=0),0,((Y1028-Z$24)*Stock*(_xlfn.NORM.INV(RAND(),stock_ave,stock_std))+(Y1028-Z$24)*Bonds*(_xlfn.NORM.INV(RAND(),bond_ave,bond_std))+(Y1028-Z$24)*cash*(_xlfn.NORM.INV(RAND(),cash_ave,cash_std))+(Y1028-Z$24)))</f>
        <v/>
      </c>
      <c r="AA1028" s="156">
        <f>IF((Z1028&lt;=0),0,((Z1028-AA$24)*Stock*(_xlfn.NORM.INV(RAND(),stock_ave,stock_std))+(Z1028-AA$24)*Bonds*(_xlfn.NORM.INV(RAND(),bond_ave,bond_std))+(Z1028-AA$24)*cash*(_xlfn.NORM.INV(RAND(),cash_ave,cash_std))+(Z1028-AA$24)))</f>
        <v/>
      </c>
      <c r="AB1028" s="156">
        <f>IF((AA1028&lt;=0),0,((AA1028-AB$24)*Stock*(_xlfn.NORM.INV(RAND(),stock_ave,stock_std))+(AA1028-AB$24)*Bonds*(_xlfn.NORM.INV(RAND(),bond_ave,bond_std))+(AA1028-AB$24)*cash*(_xlfn.NORM.INV(RAND(),cash_ave,cash_std))+(AA1028-AB$24)))</f>
        <v/>
      </c>
      <c r="AC1028" s="156">
        <f>IF((AB1028&lt;=0),0,((AB1028-AC$24)*Stock*(_xlfn.NORM.INV(RAND(),stock_ave,stock_std))+(AB1028-AC$24)*Bonds*(_xlfn.NORM.INV(RAND(),bond_ave,bond_std))+(AB1028-AC$24)*cash*(_xlfn.NORM.INV(RAND(),cash_ave,cash_std))+(AB1028-AC$24)))</f>
        <v/>
      </c>
      <c r="AD1028" s="156">
        <f>IF((AC1028&lt;=0),0,((AC1028-AD$24)*Stock*(_xlfn.NORM.INV(RAND(),stock_ave,stock_std))+(AC1028-AD$24)*Bonds*(_xlfn.NORM.INV(RAND(),bond_ave,bond_std))+(AC1028-AD$24)*cash*(_xlfn.NORM.INV(RAND(),cash_ave,cash_std))+(AC1028-AD$24)))</f>
        <v/>
      </c>
      <c r="AE1028" s="156">
        <f>IF((AD1028&lt;=0),0,((AD1028-AE$24)*Stock*(_xlfn.NORM.INV(RAND(),stock_ave,stock_std))+(AD1028-AE$24)*Bonds*(_xlfn.NORM.INV(RAND(),bond_ave,bond_std))+(AD1028-AE$24)*cash*(_xlfn.NORM.INV(RAND(),cash_ave,cash_std))+(AD1028-AE$24)))</f>
        <v/>
      </c>
      <c r="AF1028" s="156">
        <f>IF((AE1028&lt;=0),0,((AE1028-AF$24)*Stock*(_xlfn.NORM.INV(RAND(),stock_ave,stock_std))+(AE1028-AF$24)*Bonds*(_xlfn.NORM.INV(RAND(),bond_ave,bond_std))+(AE1028-AF$24)*cash*(_xlfn.NORM.INV(RAND(),cash_ave,cash_std))+(AE1028-AF$24)))</f>
        <v/>
      </c>
      <c r="AG1028" s="156">
        <f>IF((AF1028&lt;=0),0,((AF1028-AG$24)*Stock*(_xlfn.NORM.INV(RAND(),stock_ave,stock_std))+(AF1028-AG$24)*Bonds*(_xlfn.NORM.INV(RAND(),bond_ave,bond_std))+(AF1028-AG$24)*cash*(_xlfn.NORM.INV(RAND(),cash_ave,cash_std))+(AF1028-AG$24)))</f>
        <v/>
      </c>
      <c r="AH1028" s="156">
        <f>IF((AG1028&lt;=0),0,((AG1028-AH$24)*Stock*(_xlfn.NORM.INV(RAND(),stock_ave,stock_std))+(AG1028-AH$24)*Bonds*(_xlfn.NORM.INV(RAND(),bond_ave,bond_std))+(AG1028-AH$24)*cash*(_xlfn.NORM.INV(RAND(),cash_ave,cash_std))+(AG1028-AH$24)))</f>
        <v/>
      </c>
      <c r="AI1028" s="156">
        <f>IF((AH1028&lt;=0),0,((AH1028-AI$24)*Stock*(_xlfn.NORM.INV(RAND(),stock_ave,stock_std))+(AH1028-AI$24)*Bonds*(_xlfn.NORM.INV(RAND(),bond_ave,bond_std))+(AH1028-AI$24)*cash*(_xlfn.NORM.INV(RAND(),cash_ave,cash_std))+(AH1028-AI$24)))</f>
        <v/>
      </c>
      <c r="AJ1028" s="156">
        <f>IF((AI1028&lt;=0),0,((AI1028-AJ$24)*Stock*(_xlfn.NORM.INV(RAND(),stock_ave,stock_std))+(AI1028-AJ$24)*Bonds*(_xlfn.NORM.INV(RAND(),bond_ave,bond_std))+(AI1028-AJ$24)*cash*(_xlfn.NORM.INV(RAND(),cash_ave,cash_std))+(AI1028-AJ$24)))</f>
        <v/>
      </c>
      <c r="AK1028" s="156">
        <f>IF((AJ1028&lt;=0),0,((AJ1028-AK$24)*Stock*(_xlfn.NORM.INV(RAND(),stock_ave,stock_std))+(AJ1028-AK$24)*Bonds*(_xlfn.NORM.INV(RAND(),bond_ave,bond_std))+(AJ1028-AK$24)*cash*(_xlfn.NORM.INV(RAND(),cash_ave,cash_std))+(AJ1028-AK$24)))</f>
        <v/>
      </c>
      <c r="AL1028" s="156">
        <f>IF((AK1028&lt;=0),0,((AK1028-AL$24)*Stock*(_xlfn.NORM.INV(RAND(),stock_ave,stock_std))+(AK1028-AL$24)*Bonds*(_xlfn.NORM.INV(RAND(),bond_ave,bond_std))+(AK1028-AL$24)*cash*(_xlfn.NORM.INV(RAND(),cash_ave,cash_std))+(AK1028-AL$24)))</f>
        <v/>
      </c>
      <c r="AM1028" s="156">
        <f>IF((AL1028&lt;=0),0,((AL1028-AM$24)*Stock*(_xlfn.NORM.INV(RAND(),stock_ave,stock_std))+(AL1028-AM$24)*Bonds*(_xlfn.NORM.INV(RAND(),bond_ave,bond_std))+(AL1028-AM$24)*cash*(_xlfn.NORM.INV(RAND(),cash_ave,cash_std))+(AL1028-AM$24)))</f>
        <v/>
      </c>
      <c r="AN1028" s="156">
        <f>IF((AM1028&lt;=0),0,((AM1028-AN$24)*Stock*(_xlfn.NORM.INV(RAND(),stock_ave,stock_std))+(AM1028-AN$24)*Bonds*(_xlfn.NORM.INV(RAND(),bond_ave,bond_std))+(AM1028-AN$24)*cash*(_xlfn.NORM.INV(RAND(),cash_ave,cash_std))+(AM1028-AN$24)))</f>
        <v/>
      </c>
      <c r="AO1028" s="156">
        <f>IF((AN1028&lt;=0),0,((AN1028-AO$24)*Stock*(_xlfn.NORM.INV(RAND(),stock_ave,stock_std))+(AN1028-AO$24)*Bonds*(_xlfn.NORM.INV(RAND(),bond_ave,bond_std))+(AN1028-AO$24)*cash*(_xlfn.NORM.INV(RAND(),cash_ave,cash_std))+(AN1028-AO$24)))</f>
        <v/>
      </c>
      <c r="AP1028" s="156">
        <f>IF((AO1028&lt;=0),0,((AO1028-AP$24)*Stock*(_xlfn.NORM.INV(RAND(),stock_ave,stock_std))+(AO1028-AP$24)*Bonds*(_xlfn.NORM.INV(RAND(),bond_ave,bond_std))+(AO1028-AP$24)*cash*(_xlfn.NORM.INV(RAND(),cash_ave,cash_std))+(AO1028-AP$24)))</f>
        <v/>
      </c>
      <c r="AQ1028" s="156">
        <f>IF((AP1028&lt;=0),0,((AP1028-AQ$24)*Stock*(_xlfn.NORM.INV(RAND(),stock_ave,stock_std))+(AP1028-AQ$24)*Bonds*(_xlfn.NORM.INV(RAND(),bond_ave,bond_std))+(AP1028-AQ$24)*cash*(_xlfn.NORM.INV(RAND(),cash_ave,cash_std))+(AP1028-AQ$24)))</f>
        <v/>
      </c>
      <c r="AR1028" s="156">
        <f>IF((AQ1028&lt;=0),0,((AQ1028-AR$24)*Stock*(_xlfn.NORM.INV(RAND(),stock_ave,stock_std))+(AQ1028-AR$24)*Bonds*(_xlfn.NORM.INV(RAND(),bond_ave,bond_std))+(AQ1028-AR$24)*cash*(_xlfn.NORM.INV(RAND(),cash_ave,cash_std))+(AQ1028-AR$24)))</f>
        <v/>
      </c>
      <c r="AS1028" s="156">
        <f>IF((AR1028&lt;=0),0,((AR1028-AS$24)*Stock*(_xlfn.NORM.INV(RAND(),stock_ave,stock_std))+(AR1028-AS$24)*Bonds*(_xlfn.NORM.INV(RAND(),bond_ave,bond_std))+(AR1028-AS$24)*cash*(_xlfn.NORM.INV(RAND(),cash_ave,cash_std))+(AR1028-AS$24)))</f>
        <v/>
      </c>
      <c r="AT1028" s="156">
        <f>IF((AS1028&lt;=0),0,((AS1028-AT$24)*Stock*(_xlfn.NORM.INV(RAND(),stock_ave,stock_std))+(AS1028-AT$24)*Bonds*(_xlfn.NORM.INV(RAND(),bond_ave,bond_std))+(AS1028-AT$24)*cash*(_xlfn.NORM.INV(RAND(),cash_ave,cash_std))+(AS1028-AT$24)))</f>
        <v/>
      </c>
      <c r="AU1028" s="156">
        <f>IF((AT1028&lt;=0),0,((AT1028-AU$24)*Stock*(_xlfn.NORM.INV(RAND(),stock_ave,stock_std))+(AT1028-AU$24)*Bonds*(_xlfn.NORM.INV(RAND(),bond_ave,bond_std))+(AT1028-AU$24)*cash*(_xlfn.NORM.INV(RAND(),cash_ave,cash_std))+(AT1028-AU$24)))</f>
        <v/>
      </c>
      <c r="AV1028" s="156">
        <f>IF((AU1028&lt;=0),0,((AU1028-AV$24)*Stock*(_xlfn.NORM.INV(RAND(),stock_ave,stock_std))+(AU1028-AV$24)*Bonds*(_xlfn.NORM.INV(RAND(),bond_ave,bond_std))+(AU1028-AV$24)*cash*(_xlfn.NORM.INV(RAND(),cash_ave,cash_std))+(AU1028-AV$24)))</f>
        <v/>
      </c>
      <c r="AW1028" s="156">
        <f>IF((AV1028&lt;=0),0,((AV1028-AW$24)*Stock*(_xlfn.NORM.INV(RAND(),stock_ave,stock_std))+(AV1028-AW$24)*Bonds*(_xlfn.NORM.INV(RAND(),bond_ave,bond_std))+(AV1028-AW$24)*cash*(_xlfn.NORM.INV(RAND(),cash_ave,cash_std))+(AV1028-AW$24)))</f>
        <v/>
      </c>
      <c r="AX1028" s="159" t="n"/>
      <c r="AY1028" s="159" t="n"/>
      <c r="AZ1028" s="159" t="n"/>
      <c r="BA1028" s="159" t="n"/>
      <c r="BB1028" s="159" t="n"/>
    </row>
    <row r="1029">
      <c r="C1029" s="147" t="n"/>
      <c r="D1029" s="61">
        <f>+D1028-IF(D$18&gt;74,(D1028/D$25)*$C$10)</f>
        <v/>
      </c>
      <c r="E1029" s="61">
        <f>+E1028-IF(E$18&gt;74,(E1028/E$25)*$C$10)</f>
        <v/>
      </c>
      <c r="F1029" s="61">
        <f>+F1028-IF(F$18&gt;74,(F1028/F$25)*$C$10)</f>
        <v/>
      </c>
      <c r="G1029" s="61">
        <f>+G1028-IF(G$18&gt;74,(G1028/G$25)*$C$10)</f>
        <v/>
      </c>
      <c r="H1029" s="61">
        <f>+H1028-IF(H$18&gt;74,(H1028/H$25)*$C$10)</f>
        <v/>
      </c>
      <c r="I1029" s="61">
        <f>+I1028-IF(I$18&gt;74,(I1028/I$25)*$C$10)</f>
        <v/>
      </c>
      <c r="J1029" s="61">
        <f>+J1028-IF(J$18&gt;74,(J1028/J$25)*$C$10)</f>
        <v/>
      </c>
      <c r="K1029" s="61">
        <f>+K1028-IF(K$18&gt;74,(K1028/K$25)*$C$10)</f>
        <v/>
      </c>
      <c r="L1029" s="61">
        <f>+L1028-IF(L$18&gt;74,(L1028/L$25)*$C$10)</f>
        <v/>
      </c>
      <c r="M1029" s="61">
        <f>+M1028-IF(M$18&gt;74,(M1028/M$25)*$C$10)</f>
        <v/>
      </c>
      <c r="N1029" s="61">
        <f>+N1028-IF(N$18&gt;74,(N1028/N$25)*$C$10)</f>
        <v/>
      </c>
      <c r="O1029" s="61">
        <f>+O1028-IF(O$18&gt;74,(O1028/O$25)*$C$10)</f>
        <v/>
      </c>
      <c r="P1029" s="61">
        <f>+P1028-IF(P$18&gt;74,(P1028/P$25)*$C$10)</f>
        <v/>
      </c>
      <c r="Q1029" s="61">
        <f>+Q1028-IF(Q$18&gt;74,(Q1028/Q$25)*$C$10)</f>
        <v/>
      </c>
      <c r="R1029" s="61">
        <f>+R1028-IF(R$18&gt;74,(R1028/R$25)*$C$10)</f>
        <v/>
      </c>
      <c r="S1029" s="61">
        <f>+S1028-IF(S$18&gt;74,(S1028/S$25)*$C$10)</f>
        <v/>
      </c>
      <c r="T1029" s="61">
        <f>+T1028-IF(T$18&gt;74,(T1028/T$25)*$C$10)</f>
        <v/>
      </c>
      <c r="U1029" s="61">
        <f>+U1028-IF(U$18&gt;74,(U1028/U$25)*$C$10)</f>
        <v/>
      </c>
      <c r="V1029" s="61">
        <f>+V1028-IF(V$18&gt;74,(V1028/V$25)*$C$10)</f>
        <v/>
      </c>
      <c r="W1029" s="61">
        <f>+W1028-IF(W$18&gt;74,(W1028/W$25)*$C$10)</f>
        <v/>
      </c>
      <c r="X1029" s="61">
        <f>+X1028-IF(X$18&gt;74,(X1028/X$25)*$C$10)</f>
        <v/>
      </c>
      <c r="Y1029" s="61">
        <f>+Y1028-IF(Y$18&gt;74,(Y1028/Y$25)*$C$10)</f>
        <v/>
      </c>
      <c r="Z1029" s="61">
        <f>+Z1028-IF(Z$18&gt;74,(Z1028/Z$25)*$C$10)</f>
        <v/>
      </c>
      <c r="AA1029" s="61">
        <f>+AA1028-IF(AA$18&gt;74,(AA1028/AA$25)*$C$10)</f>
        <v/>
      </c>
      <c r="AB1029" s="61">
        <f>+AB1028-IF(AB$18&gt;74,(AB1028/AB$25)*$C$10)</f>
        <v/>
      </c>
      <c r="AC1029" s="61">
        <f>+AC1028-IF(AC$18&gt;74,(AC1028/AC$25)*$C$10)</f>
        <v/>
      </c>
      <c r="AD1029" s="61">
        <f>+AD1028-IF(AD$18&gt;74,(AD1028/AD$25)*$C$10)</f>
        <v/>
      </c>
      <c r="AE1029" s="61">
        <f>+AE1028-IF(AE$18&gt;74,(AE1028/AE$25)*$C$10)</f>
        <v/>
      </c>
      <c r="AF1029" s="61">
        <f>+AF1028-IF(AF$18&gt;74,(AF1028/AF$25)*$C$10)</f>
        <v/>
      </c>
      <c r="AG1029" s="61">
        <f>+AG1028-IF(AG$18&gt;74,(AG1028/AG$25)*$C$10)</f>
        <v/>
      </c>
      <c r="AH1029" s="61">
        <f>+AH1028-IF(AH$18&gt;74,(AH1028/AH$25)*$C$10)</f>
        <v/>
      </c>
      <c r="AI1029" s="61">
        <f>+AI1028-IF(AI$18&gt;74,(AI1028/AI$25)*$C$10)</f>
        <v/>
      </c>
      <c r="AJ1029" s="61">
        <f>+AJ1028-IF(AJ$18&gt;74,(AJ1028/AJ$25)*$C$10)</f>
        <v/>
      </c>
      <c r="AK1029" s="61">
        <f>+AK1028-IF(AK$18&gt;74,(AK1028/AK$25)*$C$10)</f>
        <v/>
      </c>
      <c r="AL1029" s="61">
        <f>+AL1028-IF(AL$18&gt;74,(AL1028/AL$25)*$C$10)</f>
        <v/>
      </c>
      <c r="AM1029" s="61">
        <f>+AM1028-IF(AM$18&gt;74,(AM1028/AM$25)*$C$10)</f>
        <v/>
      </c>
      <c r="AN1029" s="61">
        <f>+AN1028-IF(AN$18&gt;74,(AN1028/AN$25)*$C$10)</f>
        <v/>
      </c>
      <c r="AO1029" s="61">
        <f>+AO1028-IF(AO$18&gt;74,(AO1028/AO$25)*$C$10)</f>
        <v/>
      </c>
      <c r="AP1029" s="61">
        <f>+AP1028-IF(AP$18&gt;74,(AP1028/AP$25)*$C$10)</f>
        <v/>
      </c>
      <c r="AQ1029" s="61">
        <f>+AQ1028-IF(AQ$18&gt;74,(AQ1028/AQ$25)*$C$10)</f>
        <v/>
      </c>
      <c r="AR1029" s="61">
        <f>+AR1028-IF(AR$18&gt;74,(AR1028/AR$25)*$C$10)</f>
        <v/>
      </c>
      <c r="AS1029" s="61">
        <f>+AS1028-IF(AS$18&gt;74,(AS1028/AS$25)*$C$10)</f>
        <v/>
      </c>
      <c r="AT1029" s="61">
        <f>+AT1028-IF(AT$18&gt;74,(AT1028/AT$25)*$C$10)</f>
        <v/>
      </c>
      <c r="AU1029" s="61">
        <f>+AU1028-IF(AU$18&gt;74,(AU1028/AU$25)*$C$10)</f>
        <v/>
      </c>
      <c r="AV1029" s="61">
        <f>+AV1028-IF(AV$18&gt;74,(AV1028/AV$25)*$C$10)</f>
        <v/>
      </c>
      <c r="AW1029" s="61">
        <f>+AW1028-IF(AW$18&gt;74,(AW1028/AW$25)*$C$10)</f>
        <v/>
      </c>
      <c r="AX1029" s="35">
        <f>IF(AW1029&gt;0,1,0)</f>
        <v/>
      </c>
      <c r="AY1029" s="35">
        <f>IF(AL1029&gt;0,1,0)</f>
        <v/>
      </c>
      <c r="AZ1029" s="35">
        <f>IF(AG1029&gt;0,1,0)</f>
        <v/>
      </c>
      <c r="BA1029" s="35">
        <f>IF(AB1029&gt;0,1,0)</f>
        <v/>
      </c>
      <c r="BB1029" s="35">
        <f>IF(W1029&gt;0,1,0)</f>
        <v/>
      </c>
    </row>
    <row r="1030">
      <c r="B1030" s="154" t="inlineStr">
        <is>
          <t>trial 502</t>
        </is>
      </c>
      <c r="C1030" s="155">
        <f>+start-C1027</f>
        <v/>
      </c>
      <c r="D1030" s="156">
        <f>IF((C1030&lt;=0),0,((C1030-D$24)*Stock*(_xlfn.NORM.INV(RAND(),stock_ave,stock_std))+(C1030-D$24)*Bonds*(_xlfn.NORM.INV(RAND(),bond_ave,bond_std))+(C1030-D$24)*cash*(_xlfn.NORM.INV(RAND(),cash_ave,cash_std))+(C1030-D$24)))</f>
        <v/>
      </c>
      <c r="E1030" s="156">
        <f>IF((D1030&lt;=0),0,((D1030-E$24)*Stock*(_xlfn.NORM.INV(RAND(),stock_ave,stock_std))+(D1030-E$24)*Bonds*(_xlfn.NORM.INV(RAND(),bond_ave,bond_std))+(D1030-E$24)*cash*(_xlfn.NORM.INV(RAND(),cash_ave,cash_std))+(D1030-E$24)))</f>
        <v/>
      </c>
      <c r="F1030" s="156">
        <f>IF((E1030&lt;=0),0,((E1030-F$24)*Stock*(_xlfn.NORM.INV(RAND(),stock_ave,stock_std))+(E1030-F$24)*Bonds*(_xlfn.NORM.INV(RAND(),bond_ave,bond_std))+(E1030-F$24)*cash*(_xlfn.NORM.INV(RAND(),cash_ave,cash_std))+(E1030-F$24)))</f>
        <v/>
      </c>
      <c r="G1030" s="156">
        <f>IF((F1030&lt;=0),0,((F1030-G$24)*Stock*(_xlfn.NORM.INV(RAND(),stock_ave,stock_std))+(F1030-G$24)*Bonds*(_xlfn.NORM.INV(RAND(),bond_ave,bond_std))+(F1030-G$24)*cash*(_xlfn.NORM.INV(RAND(),cash_ave,cash_std))+(F1030-G$24)))</f>
        <v/>
      </c>
      <c r="H1030" s="156">
        <f>IF((G1030&lt;=0),0,((G1030-H$24)*Stock*(_xlfn.NORM.INV(RAND(),stock_ave,stock_std))+(G1030-H$24)*Bonds*(_xlfn.NORM.INV(RAND(),bond_ave,bond_std))+(G1030-H$24)*cash*(_xlfn.NORM.INV(RAND(),cash_ave,cash_std))+(G1030-H$24)))</f>
        <v/>
      </c>
      <c r="I1030" s="156">
        <f>IF((H1030&lt;=0),0,((H1030-I$24)*Stock*(_xlfn.NORM.INV(RAND(),stock_ave,stock_std))+(H1030-I$24)*Bonds*(_xlfn.NORM.INV(RAND(),bond_ave,bond_std))+(H1030-I$24)*cash*(_xlfn.NORM.INV(RAND(),cash_ave,cash_std))+(H1030-I$24)))</f>
        <v/>
      </c>
      <c r="J1030" s="156">
        <f>IF((I1030&lt;=0),0,((I1030-J$24)*Stock*(_xlfn.NORM.INV(RAND(),stock_ave,stock_std))+(I1030-J$24)*Bonds*(_xlfn.NORM.INV(RAND(),bond_ave,bond_std))+(I1030-J$24)*cash*(_xlfn.NORM.INV(RAND(),cash_ave,cash_std))+(I1030-J$24)))</f>
        <v/>
      </c>
      <c r="K1030" s="156">
        <f>IF((J1030&lt;=0),0,((J1030-K$24)*Stock*(_xlfn.NORM.INV(RAND(),stock_ave,stock_std))+(J1030-K$24)*Bonds*(_xlfn.NORM.INV(RAND(),bond_ave,bond_std))+(J1030-K$24)*cash*(_xlfn.NORM.INV(RAND(),cash_ave,cash_std))+(J1030-K$24)))</f>
        <v/>
      </c>
      <c r="L1030" s="156">
        <f>IF((K1030&lt;=0),0,((K1030-L$24)*Stock*(_xlfn.NORM.INV(RAND(),stock_ave,stock_std))+(K1030-L$24)*Bonds*(_xlfn.NORM.INV(RAND(),bond_ave,bond_std))+(K1030-L$24)*cash*(_xlfn.NORM.INV(RAND(),cash_ave,cash_std))+(K1030-L$24)))</f>
        <v/>
      </c>
      <c r="M1030" s="156">
        <f>IF((L1030&lt;=0),0,((L1030-M$24)*Stock*(_xlfn.NORM.INV(RAND(),stock_ave,stock_std))+(L1030-M$24)*Bonds*(_xlfn.NORM.INV(RAND(),bond_ave,bond_std))+(L1030-M$24)*cash*(_xlfn.NORM.INV(RAND(),cash_ave,cash_std))+(L1030-M$24)))</f>
        <v/>
      </c>
      <c r="N1030" s="156">
        <f>IF((M1030&lt;=0),0,((M1030-N$24)*Stock*(_xlfn.NORM.INV(RAND(),stock_ave,stock_std))+(M1030-N$24)*Bonds*(_xlfn.NORM.INV(RAND(),bond_ave,bond_std))+(M1030-N$24)*cash*(_xlfn.NORM.INV(RAND(),cash_ave,cash_std))+(M1030-N$24)))</f>
        <v/>
      </c>
      <c r="O1030" s="156">
        <f>IF((N1030&lt;=0),0,((N1030-O$24)*Stock*(_xlfn.NORM.INV(RAND(),stock_ave,stock_std))+(N1030-O$24)*Bonds*(_xlfn.NORM.INV(RAND(),bond_ave,bond_std))+(N1030-O$24)*cash*(_xlfn.NORM.INV(RAND(),cash_ave,cash_std))+(N1030-O$24)))</f>
        <v/>
      </c>
      <c r="P1030" s="156">
        <f>IF((O1030&lt;=0),0,((O1030-P$24)*Stock*(_xlfn.NORM.INV(RAND(),stock_ave,stock_std))+(O1030-P$24)*Bonds*(_xlfn.NORM.INV(RAND(),bond_ave,bond_std))+(O1030-P$24)*cash*(_xlfn.NORM.INV(RAND(),cash_ave,cash_std))+(O1030-P$24)))</f>
        <v/>
      </c>
      <c r="Q1030" s="156">
        <f>IF((P1030&lt;=0),0,((P1030-Q$24)*Stock*(_xlfn.NORM.INV(RAND(),stock_ave,stock_std))+(P1030-Q$24)*Bonds*(_xlfn.NORM.INV(RAND(),bond_ave,bond_std))+(P1030-Q$24)*cash*(_xlfn.NORM.INV(RAND(),cash_ave,cash_std))+(P1030-Q$24)))</f>
        <v/>
      </c>
      <c r="R1030" s="156">
        <f>IF((Q1030&lt;=0),0,((Q1030-R$24)*Stock*(_xlfn.NORM.INV(RAND(),stock_ave,stock_std))+(Q1030-R$24)*Bonds*(_xlfn.NORM.INV(RAND(),bond_ave,bond_std))+(Q1030-R$24)*cash*(_xlfn.NORM.INV(RAND(),cash_ave,cash_std))+(Q1030-R$24)))</f>
        <v/>
      </c>
      <c r="S1030" s="156">
        <f>IF((R1030&lt;=0),0,((R1030-S$24)*Stock*(_xlfn.NORM.INV(RAND(),stock_ave,stock_std))+(R1030-S$24)*Bonds*(_xlfn.NORM.INV(RAND(),bond_ave,bond_std))+(R1030-S$24)*cash*(_xlfn.NORM.INV(RAND(),cash_ave,cash_std))+(R1030-S$24)))</f>
        <v/>
      </c>
      <c r="T1030" s="156">
        <f>IF((S1030&lt;=0),0,((S1030-T$24)*Stock*(_xlfn.NORM.INV(RAND(),stock_ave,stock_std))+(S1030-T$24)*Bonds*(_xlfn.NORM.INV(RAND(),bond_ave,bond_std))+(S1030-T$24)*cash*(_xlfn.NORM.INV(RAND(),cash_ave,cash_std))+(S1030-T$24)))</f>
        <v/>
      </c>
      <c r="U1030" s="156">
        <f>IF((T1030&lt;=0),0,((T1030-U$24)*Stock*(_xlfn.NORM.INV(RAND(),stock_ave,stock_std))+(T1030-U$24)*Bonds*(_xlfn.NORM.INV(RAND(),bond_ave,bond_std))+(T1030-U$24)*cash*(_xlfn.NORM.INV(RAND(),cash_ave,cash_std))+(T1030-U$24)))</f>
        <v/>
      </c>
      <c r="V1030" s="156">
        <f>IF((U1030&lt;=0),0,((U1030-V$24)*Stock*(_xlfn.NORM.INV(RAND(),stock_ave,stock_std))+(U1030-V$24)*Bonds*(_xlfn.NORM.INV(RAND(),bond_ave,bond_std))+(U1030-V$24)*cash*(_xlfn.NORM.INV(RAND(),cash_ave,cash_std))+(U1030-V$24)))</f>
        <v/>
      </c>
      <c r="W1030" s="156">
        <f>IF((V1030&lt;=0),0,((V1030-W$24)*Stock*(_xlfn.NORM.INV(RAND(),stock_ave,stock_std))+(V1030-W$24)*Bonds*(_xlfn.NORM.INV(RAND(),bond_ave,bond_std))+(V1030-W$24)*cash*(_xlfn.NORM.INV(RAND(),cash_ave,cash_std))+(V1030-W$24)))</f>
        <v/>
      </c>
      <c r="X1030" s="156">
        <f>IF((W1030&lt;=0),0,((W1030-X$24)*Stock*(_xlfn.NORM.INV(RAND(),stock_ave,stock_std))+(W1030-X$24)*Bonds*(_xlfn.NORM.INV(RAND(),bond_ave,bond_std))+(W1030-X$24)*cash*(_xlfn.NORM.INV(RAND(),cash_ave,cash_std))+(W1030-X$24)))</f>
        <v/>
      </c>
      <c r="Y1030" s="156">
        <f>IF((X1030&lt;=0),0,((X1030-Y$24)*Stock*(_xlfn.NORM.INV(RAND(),stock_ave,stock_std))+(X1030-Y$24)*Bonds*(_xlfn.NORM.INV(RAND(),bond_ave,bond_std))+(X1030-Y$24)*cash*(_xlfn.NORM.INV(RAND(),cash_ave,cash_std))+(X1030-Y$24)))</f>
        <v/>
      </c>
      <c r="Z1030" s="156">
        <f>IF((Y1030&lt;=0),0,((Y1030-Z$24)*Stock*(_xlfn.NORM.INV(RAND(),stock_ave,stock_std))+(Y1030-Z$24)*Bonds*(_xlfn.NORM.INV(RAND(),bond_ave,bond_std))+(Y1030-Z$24)*cash*(_xlfn.NORM.INV(RAND(),cash_ave,cash_std))+(Y1030-Z$24)))</f>
        <v/>
      </c>
      <c r="AA1030" s="156">
        <f>IF((Z1030&lt;=0),0,((Z1030-AA$24)*Stock*(_xlfn.NORM.INV(RAND(),stock_ave,stock_std))+(Z1030-AA$24)*Bonds*(_xlfn.NORM.INV(RAND(),bond_ave,bond_std))+(Z1030-AA$24)*cash*(_xlfn.NORM.INV(RAND(),cash_ave,cash_std))+(Z1030-AA$24)))</f>
        <v/>
      </c>
      <c r="AB1030" s="156">
        <f>IF((AA1030&lt;=0),0,((AA1030-AB$24)*Stock*(_xlfn.NORM.INV(RAND(),stock_ave,stock_std))+(AA1030-AB$24)*Bonds*(_xlfn.NORM.INV(RAND(),bond_ave,bond_std))+(AA1030-AB$24)*cash*(_xlfn.NORM.INV(RAND(),cash_ave,cash_std))+(AA1030-AB$24)))</f>
        <v/>
      </c>
      <c r="AC1030" s="156">
        <f>IF((AB1030&lt;=0),0,((AB1030-AC$24)*Stock*(_xlfn.NORM.INV(RAND(),stock_ave,stock_std))+(AB1030-AC$24)*Bonds*(_xlfn.NORM.INV(RAND(),bond_ave,bond_std))+(AB1030-AC$24)*cash*(_xlfn.NORM.INV(RAND(),cash_ave,cash_std))+(AB1030-AC$24)))</f>
        <v/>
      </c>
      <c r="AD1030" s="156">
        <f>IF((AC1030&lt;=0),0,((AC1030-AD$24)*Stock*(_xlfn.NORM.INV(RAND(),stock_ave,stock_std))+(AC1030-AD$24)*Bonds*(_xlfn.NORM.INV(RAND(),bond_ave,bond_std))+(AC1030-AD$24)*cash*(_xlfn.NORM.INV(RAND(),cash_ave,cash_std))+(AC1030-AD$24)))</f>
        <v/>
      </c>
      <c r="AE1030" s="156">
        <f>IF((AD1030&lt;=0),0,((AD1030-AE$24)*Stock*(_xlfn.NORM.INV(RAND(),stock_ave,stock_std))+(AD1030-AE$24)*Bonds*(_xlfn.NORM.INV(RAND(),bond_ave,bond_std))+(AD1030-AE$24)*cash*(_xlfn.NORM.INV(RAND(),cash_ave,cash_std))+(AD1030-AE$24)))</f>
        <v/>
      </c>
      <c r="AF1030" s="156">
        <f>IF((AE1030&lt;=0),0,((AE1030-AF$24)*Stock*(_xlfn.NORM.INV(RAND(),stock_ave,stock_std))+(AE1030-AF$24)*Bonds*(_xlfn.NORM.INV(RAND(),bond_ave,bond_std))+(AE1030-AF$24)*cash*(_xlfn.NORM.INV(RAND(),cash_ave,cash_std))+(AE1030-AF$24)))</f>
        <v/>
      </c>
      <c r="AG1030" s="156">
        <f>IF((AF1030&lt;=0),0,((AF1030-AG$24)*Stock*(_xlfn.NORM.INV(RAND(),stock_ave,stock_std))+(AF1030-AG$24)*Bonds*(_xlfn.NORM.INV(RAND(),bond_ave,bond_std))+(AF1030-AG$24)*cash*(_xlfn.NORM.INV(RAND(),cash_ave,cash_std))+(AF1030-AG$24)))</f>
        <v/>
      </c>
      <c r="AH1030" s="156">
        <f>IF((AG1030&lt;=0),0,((AG1030-AH$24)*Stock*(_xlfn.NORM.INV(RAND(),stock_ave,stock_std))+(AG1030-AH$24)*Bonds*(_xlfn.NORM.INV(RAND(),bond_ave,bond_std))+(AG1030-AH$24)*cash*(_xlfn.NORM.INV(RAND(),cash_ave,cash_std))+(AG1030-AH$24)))</f>
        <v/>
      </c>
      <c r="AI1030" s="156">
        <f>IF((AH1030&lt;=0),0,((AH1030-AI$24)*Stock*(_xlfn.NORM.INV(RAND(),stock_ave,stock_std))+(AH1030-AI$24)*Bonds*(_xlfn.NORM.INV(RAND(),bond_ave,bond_std))+(AH1030-AI$24)*cash*(_xlfn.NORM.INV(RAND(),cash_ave,cash_std))+(AH1030-AI$24)))</f>
        <v/>
      </c>
      <c r="AJ1030" s="156">
        <f>IF((AI1030&lt;=0),0,((AI1030-AJ$24)*Stock*(_xlfn.NORM.INV(RAND(),stock_ave,stock_std))+(AI1030-AJ$24)*Bonds*(_xlfn.NORM.INV(RAND(),bond_ave,bond_std))+(AI1030-AJ$24)*cash*(_xlfn.NORM.INV(RAND(),cash_ave,cash_std))+(AI1030-AJ$24)))</f>
        <v/>
      </c>
      <c r="AK1030" s="156">
        <f>IF((AJ1030&lt;=0),0,((AJ1030-AK$24)*Stock*(_xlfn.NORM.INV(RAND(),stock_ave,stock_std))+(AJ1030-AK$24)*Bonds*(_xlfn.NORM.INV(RAND(),bond_ave,bond_std))+(AJ1030-AK$24)*cash*(_xlfn.NORM.INV(RAND(),cash_ave,cash_std))+(AJ1030-AK$24)))</f>
        <v/>
      </c>
      <c r="AL1030" s="156">
        <f>IF((AK1030&lt;=0),0,((AK1030-AL$24)*Stock*(_xlfn.NORM.INV(RAND(),stock_ave,stock_std))+(AK1030-AL$24)*Bonds*(_xlfn.NORM.INV(RAND(),bond_ave,bond_std))+(AK1030-AL$24)*cash*(_xlfn.NORM.INV(RAND(),cash_ave,cash_std))+(AK1030-AL$24)))</f>
        <v/>
      </c>
      <c r="AM1030" s="156">
        <f>IF((AL1030&lt;=0),0,((AL1030-AM$24)*Stock*(_xlfn.NORM.INV(RAND(),stock_ave,stock_std))+(AL1030-AM$24)*Bonds*(_xlfn.NORM.INV(RAND(),bond_ave,bond_std))+(AL1030-AM$24)*cash*(_xlfn.NORM.INV(RAND(),cash_ave,cash_std))+(AL1030-AM$24)))</f>
        <v/>
      </c>
      <c r="AN1030" s="156">
        <f>IF((AM1030&lt;=0),0,((AM1030-AN$24)*Stock*(_xlfn.NORM.INV(RAND(),stock_ave,stock_std))+(AM1030-AN$24)*Bonds*(_xlfn.NORM.INV(RAND(),bond_ave,bond_std))+(AM1030-AN$24)*cash*(_xlfn.NORM.INV(RAND(),cash_ave,cash_std))+(AM1030-AN$24)))</f>
        <v/>
      </c>
      <c r="AO1030" s="156">
        <f>IF((AN1030&lt;=0),0,((AN1030-AO$24)*Stock*(_xlfn.NORM.INV(RAND(),stock_ave,stock_std))+(AN1030-AO$24)*Bonds*(_xlfn.NORM.INV(RAND(),bond_ave,bond_std))+(AN1030-AO$24)*cash*(_xlfn.NORM.INV(RAND(),cash_ave,cash_std))+(AN1030-AO$24)))</f>
        <v/>
      </c>
      <c r="AP1030" s="156">
        <f>IF((AO1030&lt;=0),0,((AO1030-AP$24)*Stock*(_xlfn.NORM.INV(RAND(),stock_ave,stock_std))+(AO1030-AP$24)*Bonds*(_xlfn.NORM.INV(RAND(),bond_ave,bond_std))+(AO1030-AP$24)*cash*(_xlfn.NORM.INV(RAND(),cash_ave,cash_std))+(AO1030-AP$24)))</f>
        <v/>
      </c>
      <c r="AQ1030" s="156">
        <f>IF((AP1030&lt;=0),0,((AP1030-AQ$24)*Stock*(_xlfn.NORM.INV(RAND(),stock_ave,stock_std))+(AP1030-AQ$24)*Bonds*(_xlfn.NORM.INV(RAND(),bond_ave,bond_std))+(AP1030-AQ$24)*cash*(_xlfn.NORM.INV(RAND(),cash_ave,cash_std))+(AP1030-AQ$24)))</f>
        <v/>
      </c>
      <c r="AR1030" s="156">
        <f>IF((AQ1030&lt;=0),0,((AQ1030-AR$24)*Stock*(_xlfn.NORM.INV(RAND(),stock_ave,stock_std))+(AQ1030-AR$24)*Bonds*(_xlfn.NORM.INV(RAND(),bond_ave,bond_std))+(AQ1030-AR$24)*cash*(_xlfn.NORM.INV(RAND(),cash_ave,cash_std))+(AQ1030-AR$24)))</f>
        <v/>
      </c>
      <c r="AS1030" s="156">
        <f>IF((AR1030&lt;=0),0,((AR1030-AS$24)*Stock*(_xlfn.NORM.INV(RAND(),stock_ave,stock_std))+(AR1030-AS$24)*Bonds*(_xlfn.NORM.INV(RAND(),bond_ave,bond_std))+(AR1030-AS$24)*cash*(_xlfn.NORM.INV(RAND(),cash_ave,cash_std))+(AR1030-AS$24)))</f>
        <v/>
      </c>
      <c r="AT1030" s="156">
        <f>IF((AS1030&lt;=0),0,((AS1030-AT$24)*Stock*(_xlfn.NORM.INV(RAND(),stock_ave,stock_std))+(AS1030-AT$24)*Bonds*(_xlfn.NORM.INV(RAND(),bond_ave,bond_std))+(AS1030-AT$24)*cash*(_xlfn.NORM.INV(RAND(),cash_ave,cash_std))+(AS1030-AT$24)))</f>
        <v/>
      </c>
      <c r="AU1030" s="156">
        <f>IF((AT1030&lt;=0),0,((AT1030-AU$24)*Stock*(_xlfn.NORM.INV(RAND(),stock_ave,stock_std))+(AT1030-AU$24)*Bonds*(_xlfn.NORM.INV(RAND(),bond_ave,bond_std))+(AT1030-AU$24)*cash*(_xlfn.NORM.INV(RAND(),cash_ave,cash_std))+(AT1030-AU$24)))</f>
        <v/>
      </c>
      <c r="AV1030" s="156">
        <f>IF((AU1030&lt;=0),0,((AU1030-AV$24)*Stock*(_xlfn.NORM.INV(RAND(),stock_ave,stock_std))+(AU1030-AV$24)*Bonds*(_xlfn.NORM.INV(RAND(),bond_ave,bond_std))+(AU1030-AV$24)*cash*(_xlfn.NORM.INV(RAND(),cash_ave,cash_std))+(AU1030-AV$24)))</f>
        <v/>
      </c>
      <c r="AW1030" s="156">
        <f>IF((AV1030&lt;=0),0,((AV1030-AW$24)*Stock*(_xlfn.NORM.INV(RAND(),stock_ave,stock_std))+(AV1030-AW$24)*Bonds*(_xlfn.NORM.INV(RAND(),bond_ave,bond_std))+(AV1030-AW$24)*cash*(_xlfn.NORM.INV(RAND(),cash_ave,cash_std))+(AV1030-AW$24)))</f>
        <v/>
      </c>
      <c r="AX1030" s="159" t="n"/>
      <c r="AY1030" s="159" t="n"/>
      <c r="AZ1030" s="159" t="n"/>
      <c r="BA1030" s="159" t="n"/>
      <c r="BB1030" s="159" t="n"/>
    </row>
    <row r="1031">
      <c r="C1031" s="147" t="n"/>
      <c r="D1031" s="61">
        <f>+D1030-IF(D$18&gt;74,(D1030/D$25)*$C$10)</f>
        <v/>
      </c>
      <c r="E1031" s="61">
        <f>+E1030-IF(E$18&gt;74,(E1030/E$25)*$C$10)</f>
        <v/>
      </c>
      <c r="F1031" s="61">
        <f>+F1030-IF(F$18&gt;74,(F1030/F$25)*$C$10)</f>
        <v/>
      </c>
      <c r="G1031" s="61">
        <f>+G1030-IF(G$18&gt;74,(G1030/G$25)*$C$10)</f>
        <v/>
      </c>
      <c r="H1031" s="61">
        <f>+H1030-IF(H$18&gt;74,(H1030/H$25)*$C$10)</f>
        <v/>
      </c>
      <c r="I1031" s="61">
        <f>+I1030-IF(I$18&gt;74,(I1030/I$25)*$C$10)</f>
        <v/>
      </c>
      <c r="J1031" s="61">
        <f>+J1030-IF(J$18&gt;74,(J1030/J$25)*$C$10)</f>
        <v/>
      </c>
      <c r="K1031" s="61">
        <f>+K1030-IF(K$18&gt;74,(K1030/K$25)*$C$10)</f>
        <v/>
      </c>
      <c r="L1031" s="61">
        <f>+L1030-IF(L$18&gt;74,(L1030/L$25)*$C$10)</f>
        <v/>
      </c>
      <c r="M1031" s="61">
        <f>+M1030-IF(M$18&gt;74,(M1030/M$25)*$C$10)</f>
        <v/>
      </c>
      <c r="N1031" s="61">
        <f>+N1030-IF(N$18&gt;74,(N1030/N$25)*$C$10)</f>
        <v/>
      </c>
      <c r="O1031" s="61">
        <f>+O1030-IF(O$18&gt;74,(O1030/O$25)*$C$10)</f>
        <v/>
      </c>
      <c r="P1031" s="61">
        <f>+P1030-IF(P$18&gt;74,(P1030/P$25)*$C$10)</f>
        <v/>
      </c>
      <c r="Q1031" s="61">
        <f>+Q1030-IF(Q$18&gt;74,(Q1030/Q$25)*$C$10)</f>
        <v/>
      </c>
      <c r="R1031" s="61">
        <f>+R1030-IF(R$18&gt;74,(R1030/R$25)*$C$10)</f>
        <v/>
      </c>
      <c r="S1031" s="61">
        <f>+S1030-IF(S$18&gt;74,(S1030/S$25)*$C$10)</f>
        <v/>
      </c>
      <c r="T1031" s="61">
        <f>+T1030-IF(T$18&gt;74,(T1030/T$25)*$C$10)</f>
        <v/>
      </c>
      <c r="U1031" s="61">
        <f>+U1030-IF(U$18&gt;74,(U1030/U$25)*$C$10)</f>
        <v/>
      </c>
      <c r="V1031" s="61">
        <f>+V1030-IF(V$18&gt;74,(V1030/V$25)*$C$10)</f>
        <v/>
      </c>
      <c r="W1031" s="61">
        <f>+W1030-IF(W$18&gt;74,(W1030/W$25)*$C$10)</f>
        <v/>
      </c>
      <c r="X1031" s="61">
        <f>+X1030-IF(X$18&gt;74,(X1030/X$25)*$C$10)</f>
        <v/>
      </c>
      <c r="Y1031" s="61">
        <f>+Y1030-IF(Y$18&gt;74,(Y1030/Y$25)*$C$10)</f>
        <v/>
      </c>
      <c r="Z1031" s="61">
        <f>+Z1030-IF(Z$18&gt;74,(Z1030/Z$25)*$C$10)</f>
        <v/>
      </c>
      <c r="AA1031" s="61">
        <f>+AA1030-IF(AA$18&gt;74,(AA1030/AA$25)*$C$10)</f>
        <v/>
      </c>
      <c r="AB1031" s="61">
        <f>+AB1030-IF(AB$18&gt;74,(AB1030/AB$25)*$C$10)</f>
        <v/>
      </c>
      <c r="AC1031" s="61">
        <f>+AC1030-IF(AC$18&gt;74,(AC1030/AC$25)*$C$10)</f>
        <v/>
      </c>
      <c r="AD1031" s="61">
        <f>+AD1030-IF(AD$18&gt;74,(AD1030/AD$25)*$C$10)</f>
        <v/>
      </c>
      <c r="AE1031" s="61">
        <f>+AE1030-IF(AE$18&gt;74,(AE1030/AE$25)*$C$10)</f>
        <v/>
      </c>
      <c r="AF1031" s="61">
        <f>+AF1030-IF(AF$18&gt;74,(AF1030/AF$25)*$C$10)</f>
        <v/>
      </c>
      <c r="AG1031" s="61">
        <f>+AG1030-IF(AG$18&gt;74,(AG1030/AG$25)*$C$10)</f>
        <v/>
      </c>
      <c r="AH1031" s="61">
        <f>+AH1030-IF(AH$18&gt;74,(AH1030/AH$25)*$C$10)</f>
        <v/>
      </c>
      <c r="AI1031" s="61">
        <f>+AI1030-IF(AI$18&gt;74,(AI1030/AI$25)*$C$10)</f>
        <v/>
      </c>
      <c r="AJ1031" s="61">
        <f>+AJ1030-IF(AJ$18&gt;74,(AJ1030/AJ$25)*$C$10)</f>
        <v/>
      </c>
      <c r="AK1031" s="61">
        <f>+AK1030-IF(AK$18&gt;74,(AK1030/AK$25)*$C$10)</f>
        <v/>
      </c>
      <c r="AL1031" s="61">
        <f>+AL1030-IF(AL$18&gt;74,(AL1030/AL$25)*$C$10)</f>
        <v/>
      </c>
      <c r="AM1031" s="61">
        <f>+AM1030-IF(AM$18&gt;74,(AM1030/AM$25)*$C$10)</f>
        <v/>
      </c>
      <c r="AN1031" s="61">
        <f>+AN1030-IF(AN$18&gt;74,(AN1030/AN$25)*$C$10)</f>
        <v/>
      </c>
      <c r="AO1031" s="61">
        <f>+AO1030-IF(AO$18&gt;74,(AO1030/AO$25)*$C$10)</f>
        <v/>
      </c>
      <c r="AP1031" s="61">
        <f>+AP1030-IF(AP$18&gt;74,(AP1030/AP$25)*$C$10)</f>
        <v/>
      </c>
      <c r="AQ1031" s="61">
        <f>+AQ1030-IF(AQ$18&gt;74,(AQ1030/AQ$25)*$C$10)</f>
        <v/>
      </c>
      <c r="AR1031" s="61">
        <f>+AR1030-IF(AR$18&gt;74,(AR1030/AR$25)*$C$10)</f>
        <v/>
      </c>
      <c r="AS1031" s="61">
        <f>+AS1030-IF(AS$18&gt;74,(AS1030/AS$25)*$C$10)</f>
        <v/>
      </c>
      <c r="AT1031" s="61">
        <f>+AT1030-IF(AT$18&gt;74,(AT1030/AT$25)*$C$10)</f>
        <v/>
      </c>
      <c r="AU1031" s="61">
        <f>+AU1030-IF(AU$18&gt;74,(AU1030/AU$25)*$C$10)</f>
        <v/>
      </c>
      <c r="AV1031" s="61">
        <f>+AV1030-IF(AV$18&gt;74,(AV1030/AV$25)*$C$10)</f>
        <v/>
      </c>
      <c r="AW1031" s="61">
        <f>+AW1030-IF(AW$18&gt;74,(AW1030/AW$25)*$C$10)</f>
        <v/>
      </c>
      <c r="AX1031" s="35">
        <f>IF(AW1031&gt;0,1,0)</f>
        <v/>
      </c>
      <c r="AY1031" s="35">
        <f>IF(AL1031&gt;0,1,0)</f>
        <v/>
      </c>
      <c r="AZ1031" s="35">
        <f>IF(AG1031&gt;0,1,0)</f>
        <v/>
      </c>
      <c r="BA1031" s="35">
        <f>IF(AB1031&gt;0,1,0)</f>
        <v/>
      </c>
      <c r="BB1031" s="35">
        <f>IF(W1031&gt;0,1,0)</f>
        <v/>
      </c>
    </row>
    <row r="1032">
      <c r="B1032" s="154" t="inlineStr">
        <is>
          <t>trial 503</t>
        </is>
      </c>
      <c r="C1032" s="155">
        <f>+start-C1029</f>
        <v/>
      </c>
      <c r="D1032" s="156">
        <f>IF((C1032&lt;=0),0,((C1032-D$24)*Stock*(_xlfn.NORM.INV(RAND(),stock_ave,stock_std))+(C1032-D$24)*Bonds*(_xlfn.NORM.INV(RAND(),bond_ave,bond_std))+(C1032-D$24)*cash*(_xlfn.NORM.INV(RAND(),cash_ave,cash_std))+(C1032-D$24)))</f>
        <v/>
      </c>
      <c r="E1032" s="156">
        <f>IF((D1032&lt;=0),0,((D1032-E$24)*Stock*(_xlfn.NORM.INV(RAND(),stock_ave,stock_std))+(D1032-E$24)*Bonds*(_xlfn.NORM.INV(RAND(),bond_ave,bond_std))+(D1032-E$24)*cash*(_xlfn.NORM.INV(RAND(),cash_ave,cash_std))+(D1032-E$24)))</f>
        <v/>
      </c>
      <c r="F1032" s="156">
        <f>IF((E1032&lt;=0),0,((E1032-F$24)*Stock*(_xlfn.NORM.INV(RAND(),stock_ave,stock_std))+(E1032-F$24)*Bonds*(_xlfn.NORM.INV(RAND(),bond_ave,bond_std))+(E1032-F$24)*cash*(_xlfn.NORM.INV(RAND(),cash_ave,cash_std))+(E1032-F$24)))</f>
        <v/>
      </c>
      <c r="G1032" s="156">
        <f>IF((F1032&lt;=0),0,((F1032-G$24)*Stock*(_xlfn.NORM.INV(RAND(),stock_ave,stock_std))+(F1032-G$24)*Bonds*(_xlfn.NORM.INV(RAND(),bond_ave,bond_std))+(F1032-G$24)*cash*(_xlfn.NORM.INV(RAND(),cash_ave,cash_std))+(F1032-G$24)))</f>
        <v/>
      </c>
      <c r="H1032" s="156">
        <f>IF((G1032&lt;=0),0,((G1032-H$24)*Stock*(_xlfn.NORM.INV(RAND(),stock_ave,stock_std))+(G1032-H$24)*Bonds*(_xlfn.NORM.INV(RAND(),bond_ave,bond_std))+(G1032-H$24)*cash*(_xlfn.NORM.INV(RAND(),cash_ave,cash_std))+(G1032-H$24)))</f>
        <v/>
      </c>
      <c r="I1032" s="156">
        <f>IF((H1032&lt;=0),0,((H1032-I$24)*Stock*(_xlfn.NORM.INV(RAND(),stock_ave,stock_std))+(H1032-I$24)*Bonds*(_xlfn.NORM.INV(RAND(),bond_ave,bond_std))+(H1032-I$24)*cash*(_xlfn.NORM.INV(RAND(),cash_ave,cash_std))+(H1032-I$24)))</f>
        <v/>
      </c>
      <c r="J1032" s="156">
        <f>IF((I1032&lt;=0),0,((I1032-J$24)*Stock*(_xlfn.NORM.INV(RAND(),stock_ave,stock_std))+(I1032-J$24)*Bonds*(_xlfn.NORM.INV(RAND(),bond_ave,bond_std))+(I1032-J$24)*cash*(_xlfn.NORM.INV(RAND(),cash_ave,cash_std))+(I1032-J$24)))</f>
        <v/>
      </c>
      <c r="K1032" s="156">
        <f>IF((J1032&lt;=0),0,((J1032-K$24)*Stock*(_xlfn.NORM.INV(RAND(),stock_ave,stock_std))+(J1032-K$24)*Bonds*(_xlfn.NORM.INV(RAND(),bond_ave,bond_std))+(J1032-K$24)*cash*(_xlfn.NORM.INV(RAND(),cash_ave,cash_std))+(J1032-K$24)))</f>
        <v/>
      </c>
      <c r="L1032" s="156">
        <f>IF((K1032&lt;=0),0,((K1032-L$24)*Stock*(_xlfn.NORM.INV(RAND(),stock_ave,stock_std))+(K1032-L$24)*Bonds*(_xlfn.NORM.INV(RAND(),bond_ave,bond_std))+(K1032-L$24)*cash*(_xlfn.NORM.INV(RAND(),cash_ave,cash_std))+(K1032-L$24)))</f>
        <v/>
      </c>
      <c r="M1032" s="156">
        <f>IF((L1032&lt;=0),0,((L1032-M$24)*Stock*(_xlfn.NORM.INV(RAND(),stock_ave,stock_std))+(L1032-M$24)*Bonds*(_xlfn.NORM.INV(RAND(),bond_ave,bond_std))+(L1032-M$24)*cash*(_xlfn.NORM.INV(RAND(),cash_ave,cash_std))+(L1032-M$24)))</f>
        <v/>
      </c>
      <c r="N1032" s="156">
        <f>IF((M1032&lt;=0),0,((M1032-N$24)*Stock*(_xlfn.NORM.INV(RAND(),stock_ave,stock_std))+(M1032-N$24)*Bonds*(_xlfn.NORM.INV(RAND(),bond_ave,bond_std))+(M1032-N$24)*cash*(_xlfn.NORM.INV(RAND(),cash_ave,cash_std))+(M1032-N$24)))</f>
        <v/>
      </c>
      <c r="O1032" s="156">
        <f>IF((N1032&lt;=0),0,((N1032-O$24)*Stock*(_xlfn.NORM.INV(RAND(),stock_ave,stock_std))+(N1032-O$24)*Bonds*(_xlfn.NORM.INV(RAND(),bond_ave,bond_std))+(N1032-O$24)*cash*(_xlfn.NORM.INV(RAND(),cash_ave,cash_std))+(N1032-O$24)))</f>
        <v/>
      </c>
      <c r="P1032" s="156">
        <f>IF((O1032&lt;=0),0,((O1032-P$24)*Stock*(_xlfn.NORM.INV(RAND(),stock_ave,stock_std))+(O1032-P$24)*Bonds*(_xlfn.NORM.INV(RAND(),bond_ave,bond_std))+(O1032-P$24)*cash*(_xlfn.NORM.INV(RAND(),cash_ave,cash_std))+(O1032-P$24)))</f>
        <v/>
      </c>
      <c r="Q1032" s="156">
        <f>IF((P1032&lt;=0),0,((P1032-Q$24)*Stock*(_xlfn.NORM.INV(RAND(),stock_ave,stock_std))+(P1032-Q$24)*Bonds*(_xlfn.NORM.INV(RAND(),bond_ave,bond_std))+(P1032-Q$24)*cash*(_xlfn.NORM.INV(RAND(),cash_ave,cash_std))+(P1032-Q$24)))</f>
        <v/>
      </c>
      <c r="R1032" s="156">
        <f>IF((Q1032&lt;=0),0,((Q1032-R$24)*Stock*(_xlfn.NORM.INV(RAND(),stock_ave,stock_std))+(Q1032-R$24)*Bonds*(_xlfn.NORM.INV(RAND(),bond_ave,bond_std))+(Q1032-R$24)*cash*(_xlfn.NORM.INV(RAND(),cash_ave,cash_std))+(Q1032-R$24)))</f>
        <v/>
      </c>
      <c r="S1032" s="156">
        <f>IF((R1032&lt;=0),0,((R1032-S$24)*Stock*(_xlfn.NORM.INV(RAND(),stock_ave,stock_std))+(R1032-S$24)*Bonds*(_xlfn.NORM.INV(RAND(),bond_ave,bond_std))+(R1032-S$24)*cash*(_xlfn.NORM.INV(RAND(),cash_ave,cash_std))+(R1032-S$24)))</f>
        <v/>
      </c>
      <c r="T1032" s="156">
        <f>IF((S1032&lt;=0),0,((S1032-T$24)*Stock*(_xlfn.NORM.INV(RAND(),stock_ave,stock_std))+(S1032-T$24)*Bonds*(_xlfn.NORM.INV(RAND(),bond_ave,bond_std))+(S1032-T$24)*cash*(_xlfn.NORM.INV(RAND(),cash_ave,cash_std))+(S1032-T$24)))</f>
        <v/>
      </c>
      <c r="U1032" s="156">
        <f>IF((T1032&lt;=0),0,((T1032-U$24)*Stock*(_xlfn.NORM.INV(RAND(),stock_ave,stock_std))+(T1032-U$24)*Bonds*(_xlfn.NORM.INV(RAND(),bond_ave,bond_std))+(T1032-U$24)*cash*(_xlfn.NORM.INV(RAND(),cash_ave,cash_std))+(T1032-U$24)))</f>
        <v/>
      </c>
      <c r="V1032" s="156">
        <f>IF((U1032&lt;=0),0,((U1032-V$24)*Stock*(_xlfn.NORM.INV(RAND(),stock_ave,stock_std))+(U1032-V$24)*Bonds*(_xlfn.NORM.INV(RAND(),bond_ave,bond_std))+(U1032-V$24)*cash*(_xlfn.NORM.INV(RAND(),cash_ave,cash_std))+(U1032-V$24)))</f>
        <v/>
      </c>
      <c r="W1032" s="156">
        <f>IF((V1032&lt;=0),0,((V1032-W$24)*Stock*(_xlfn.NORM.INV(RAND(),stock_ave,stock_std))+(V1032-W$24)*Bonds*(_xlfn.NORM.INV(RAND(),bond_ave,bond_std))+(V1032-W$24)*cash*(_xlfn.NORM.INV(RAND(),cash_ave,cash_std))+(V1032-W$24)))</f>
        <v/>
      </c>
      <c r="X1032" s="156">
        <f>IF((W1032&lt;=0),0,((W1032-X$24)*Stock*(_xlfn.NORM.INV(RAND(),stock_ave,stock_std))+(W1032-X$24)*Bonds*(_xlfn.NORM.INV(RAND(),bond_ave,bond_std))+(W1032-X$24)*cash*(_xlfn.NORM.INV(RAND(),cash_ave,cash_std))+(W1032-X$24)))</f>
        <v/>
      </c>
      <c r="Y1032" s="156">
        <f>IF((X1032&lt;=0),0,((X1032-Y$24)*Stock*(_xlfn.NORM.INV(RAND(),stock_ave,stock_std))+(X1032-Y$24)*Bonds*(_xlfn.NORM.INV(RAND(),bond_ave,bond_std))+(X1032-Y$24)*cash*(_xlfn.NORM.INV(RAND(),cash_ave,cash_std))+(X1032-Y$24)))</f>
        <v/>
      </c>
      <c r="Z1032" s="156">
        <f>IF((Y1032&lt;=0),0,((Y1032-Z$24)*Stock*(_xlfn.NORM.INV(RAND(),stock_ave,stock_std))+(Y1032-Z$24)*Bonds*(_xlfn.NORM.INV(RAND(),bond_ave,bond_std))+(Y1032-Z$24)*cash*(_xlfn.NORM.INV(RAND(),cash_ave,cash_std))+(Y1032-Z$24)))</f>
        <v/>
      </c>
      <c r="AA1032" s="156">
        <f>IF((Z1032&lt;=0),0,((Z1032-AA$24)*Stock*(_xlfn.NORM.INV(RAND(),stock_ave,stock_std))+(Z1032-AA$24)*Bonds*(_xlfn.NORM.INV(RAND(),bond_ave,bond_std))+(Z1032-AA$24)*cash*(_xlfn.NORM.INV(RAND(),cash_ave,cash_std))+(Z1032-AA$24)))</f>
        <v/>
      </c>
      <c r="AB1032" s="156">
        <f>IF((AA1032&lt;=0),0,((AA1032-AB$24)*Stock*(_xlfn.NORM.INV(RAND(),stock_ave,stock_std))+(AA1032-AB$24)*Bonds*(_xlfn.NORM.INV(RAND(),bond_ave,bond_std))+(AA1032-AB$24)*cash*(_xlfn.NORM.INV(RAND(),cash_ave,cash_std))+(AA1032-AB$24)))</f>
        <v/>
      </c>
      <c r="AC1032" s="156">
        <f>IF((AB1032&lt;=0),0,((AB1032-AC$24)*Stock*(_xlfn.NORM.INV(RAND(),stock_ave,stock_std))+(AB1032-AC$24)*Bonds*(_xlfn.NORM.INV(RAND(),bond_ave,bond_std))+(AB1032-AC$24)*cash*(_xlfn.NORM.INV(RAND(),cash_ave,cash_std))+(AB1032-AC$24)))</f>
        <v/>
      </c>
      <c r="AD1032" s="156">
        <f>IF((AC1032&lt;=0),0,((AC1032-AD$24)*Stock*(_xlfn.NORM.INV(RAND(),stock_ave,stock_std))+(AC1032-AD$24)*Bonds*(_xlfn.NORM.INV(RAND(),bond_ave,bond_std))+(AC1032-AD$24)*cash*(_xlfn.NORM.INV(RAND(),cash_ave,cash_std))+(AC1032-AD$24)))</f>
        <v/>
      </c>
      <c r="AE1032" s="156">
        <f>IF((AD1032&lt;=0),0,((AD1032-AE$24)*Stock*(_xlfn.NORM.INV(RAND(),stock_ave,stock_std))+(AD1032-AE$24)*Bonds*(_xlfn.NORM.INV(RAND(),bond_ave,bond_std))+(AD1032-AE$24)*cash*(_xlfn.NORM.INV(RAND(),cash_ave,cash_std))+(AD1032-AE$24)))</f>
        <v/>
      </c>
      <c r="AF1032" s="156">
        <f>IF((AE1032&lt;=0),0,((AE1032-AF$24)*Stock*(_xlfn.NORM.INV(RAND(),stock_ave,stock_std))+(AE1032-AF$24)*Bonds*(_xlfn.NORM.INV(RAND(),bond_ave,bond_std))+(AE1032-AF$24)*cash*(_xlfn.NORM.INV(RAND(),cash_ave,cash_std))+(AE1032-AF$24)))</f>
        <v/>
      </c>
      <c r="AG1032" s="156">
        <f>IF((AF1032&lt;=0),0,((AF1032-AG$24)*Stock*(_xlfn.NORM.INV(RAND(),stock_ave,stock_std))+(AF1032-AG$24)*Bonds*(_xlfn.NORM.INV(RAND(),bond_ave,bond_std))+(AF1032-AG$24)*cash*(_xlfn.NORM.INV(RAND(),cash_ave,cash_std))+(AF1032-AG$24)))</f>
        <v/>
      </c>
      <c r="AH1032" s="156">
        <f>IF((AG1032&lt;=0),0,((AG1032-AH$24)*Stock*(_xlfn.NORM.INV(RAND(),stock_ave,stock_std))+(AG1032-AH$24)*Bonds*(_xlfn.NORM.INV(RAND(),bond_ave,bond_std))+(AG1032-AH$24)*cash*(_xlfn.NORM.INV(RAND(),cash_ave,cash_std))+(AG1032-AH$24)))</f>
        <v/>
      </c>
      <c r="AI1032" s="156">
        <f>IF((AH1032&lt;=0),0,((AH1032-AI$24)*Stock*(_xlfn.NORM.INV(RAND(),stock_ave,stock_std))+(AH1032-AI$24)*Bonds*(_xlfn.NORM.INV(RAND(),bond_ave,bond_std))+(AH1032-AI$24)*cash*(_xlfn.NORM.INV(RAND(),cash_ave,cash_std))+(AH1032-AI$24)))</f>
        <v/>
      </c>
      <c r="AJ1032" s="156">
        <f>IF((AI1032&lt;=0),0,((AI1032-AJ$24)*Stock*(_xlfn.NORM.INV(RAND(),stock_ave,stock_std))+(AI1032-AJ$24)*Bonds*(_xlfn.NORM.INV(RAND(),bond_ave,bond_std))+(AI1032-AJ$24)*cash*(_xlfn.NORM.INV(RAND(),cash_ave,cash_std))+(AI1032-AJ$24)))</f>
        <v/>
      </c>
      <c r="AK1032" s="156">
        <f>IF((AJ1032&lt;=0),0,((AJ1032-AK$24)*Stock*(_xlfn.NORM.INV(RAND(),stock_ave,stock_std))+(AJ1032-AK$24)*Bonds*(_xlfn.NORM.INV(RAND(),bond_ave,bond_std))+(AJ1032-AK$24)*cash*(_xlfn.NORM.INV(RAND(),cash_ave,cash_std))+(AJ1032-AK$24)))</f>
        <v/>
      </c>
      <c r="AL1032" s="156">
        <f>IF((AK1032&lt;=0),0,((AK1032-AL$24)*Stock*(_xlfn.NORM.INV(RAND(),stock_ave,stock_std))+(AK1032-AL$24)*Bonds*(_xlfn.NORM.INV(RAND(),bond_ave,bond_std))+(AK1032-AL$24)*cash*(_xlfn.NORM.INV(RAND(),cash_ave,cash_std))+(AK1032-AL$24)))</f>
        <v/>
      </c>
      <c r="AM1032" s="156">
        <f>IF((AL1032&lt;=0),0,((AL1032-AM$24)*Stock*(_xlfn.NORM.INV(RAND(),stock_ave,stock_std))+(AL1032-AM$24)*Bonds*(_xlfn.NORM.INV(RAND(),bond_ave,bond_std))+(AL1032-AM$24)*cash*(_xlfn.NORM.INV(RAND(),cash_ave,cash_std))+(AL1032-AM$24)))</f>
        <v/>
      </c>
      <c r="AN1032" s="156">
        <f>IF((AM1032&lt;=0),0,((AM1032-AN$24)*Stock*(_xlfn.NORM.INV(RAND(),stock_ave,stock_std))+(AM1032-AN$24)*Bonds*(_xlfn.NORM.INV(RAND(),bond_ave,bond_std))+(AM1032-AN$24)*cash*(_xlfn.NORM.INV(RAND(),cash_ave,cash_std))+(AM1032-AN$24)))</f>
        <v/>
      </c>
      <c r="AO1032" s="156">
        <f>IF((AN1032&lt;=0),0,((AN1032-AO$24)*Stock*(_xlfn.NORM.INV(RAND(),stock_ave,stock_std))+(AN1032-AO$24)*Bonds*(_xlfn.NORM.INV(RAND(),bond_ave,bond_std))+(AN1032-AO$24)*cash*(_xlfn.NORM.INV(RAND(),cash_ave,cash_std))+(AN1032-AO$24)))</f>
        <v/>
      </c>
      <c r="AP1032" s="156">
        <f>IF((AO1032&lt;=0),0,((AO1032-AP$24)*Stock*(_xlfn.NORM.INV(RAND(),stock_ave,stock_std))+(AO1032-AP$24)*Bonds*(_xlfn.NORM.INV(RAND(),bond_ave,bond_std))+(AO1032-AP$24)*cash*(_xlfn.NORM.INV(RAND(),cash_ave,cash_std))+(AO1032-AP$24)))</f>
        <v/>
      </c>
      <c r="AQ1032" s="156">
        <f>IF((AP1032&lt;=0),0,((AP1032-AQ$24)*Stock*(_xlfn.NORM.INV(RAND(),stock_ave,stock_std))+(AP1032-AQ$24)*Bonds*(_xlfn.NORM.INV(RAND(),bond_ave,bond_std))+(AP1032-AQ$24)*cash*(_xlfn.NORM.INV(RAND(),cash_ave,cash_std))+(AP1032-AQ$24)))</f>
        <v/>
      </c>
      <c r="AR1032" s="156">
        <f>IF((AQ1032&lt;=0),0,((AQ1032-AR$24)*Stock*(_xlfn.NORM.INV(RAND(),stock_ave,stock_std))+(AQ1032-AR$24)*Bonds*(_xlfn.NORM.INV(RAND(),bond_ave,bond_std))+(AQ1032-AR$24)*cash*(_xlfn.NORM.INV(RAND(),cash_ave,cash_std))+(AQ1032-AR$24)))</f>
        <v/>
      </c>
      <c r="AS1032" s="156">
        <f>IF((AR1032&lt;=0),0,((AR1032-AS$24)*Stock*(_xlfn.NORM.INV(RAND(),stock_ave,stock_std))+(AR1032-AS$24)*Bonds*(_xlfn.NORM.INV(RAND(),bond_ave,bond_std))+(AR1032-AS$24)*cash*(_xlfn.NORM.INV(RAND(),cash_ave,cash_std))+(AR1032-AS$24)))</f>
        <v/>
      </c>
      <c r="AT1032" s="156">
        <f>IF((AS1032&lt;=0),0,((AS1032-AT$24)*Stock*(_xlfn.NORM.INV(RAND(),stock_ave,stock_std))+(AS1032-AT$24)*Bonds*(_xlfn.NORM.INV(RAND(),bond_ave,bond_std))+(AS1032-AT$24)*cash*(_xlfn.NORM.INV(RAND(),cash_ave,cash_std))+(AS1032-AT$24)))</f>
        <v/>
      </c>
      <c r="AU1032" s="156">
        <f>IF((AT1032&lt;=0),0,((AT1032-AU$24)*Stock*(_xlfn.NORM.INV(RAND(),stock_ave,stock_std))+(AT1032-AU$24)*Bonds*(_xlfn.NORM.INV(RAND(),bond_ave,bond_std))+(AT1032-AU$24)*cash*(_xlfn.NORM.INV(RAND(),cash_ave,cash_std))+(AT1032-AU$24)))</f>
        <v/>
      </c>
      <c r="AV1032" s="156">
        <f>IF((AU1032&lt;=0),0,((AU1032-AV$24)*Stock*(_xlfn.NORM.INV(RAND(),stock_ave,stock_std))+(AU1032-AV$24)*Bonds*(_xlfn.NORM.INV(RAND(),bond_ave,bond_std))+(AU1032-AV$24)*cash*(_xlfn.NORM.INV(RAND(),cash_ave,cash_std))+(AU1032-AV$24)))</f>
        <v/>
      </c>
      <c r="AW1032" s="156">
        <f>IF((AV1032&lt;=0),0,((AV1032-AW$24)*Stock*(_xlfn.NORM.INV(RAND(),stock_ave,stock_std))+(AV1032-AW$24)*Bonds*(_xlfn.NORM.INV(RAND(),bond_ave,bond_std))+(AV1032-AW$24)*cash*(_xlfn.NORM.INV(RAND(),cash_ave,cash_std))+(AV1032-AW$24)))</f>
        <v/>
      </c>
      <c r="AX1032" s="159" t="n"/>
      <c r="AY1032" s="159" t="n"/>
      <c r="AZ1032" s="159" t="n"/>
      <c r="BA1032" s="159" t="n"/>
      <c r="BB1032" s="159" t="n"/>
    </row>
    <row r="1033">
      <c r="C1033" s="147" t="n"/>
      <c r="D1033" s="61">
        <f>+D1032-IF(D$18&gt;74,(D1032/D$25)*$C$10)</f>
        <v/>
      </c>
      <c r="E1033" s="61">
        <f>+E1032-IF(E$18&gt;74,(E1032/E$25)*$C$10)</f>
        <v/>
      </c>
      <c r="F1033" s="61">
        <f>+F1032-IF(F$18&gt;74,(F1032/F$25)*$C$10)</f>
        <v/>
      </c>
      <c r="G1033" s="61">
        <f>+G1032-IF(G$18&gt;74,(G1032/G$25)*$C$10)</f>
        <v/>
      </c>
      <c r="H1033" s="61">
        <f>+H1032-IF(H$18&gt;74,(H1032/H$25)*$C$10)</f>
        <v/>
      </c>
      <c r="I1033" s="61">
        <f>+I1032-IF(I$18&gt;74,(I1032/I$25)*$C$10)</f>
        <v/>
      </c>
      <c r="J1033" s="61">
        <f>+J1032-IF(J$18&gt;74,(J1032/J$25)*$C$10)</f>
        <v/>
      </c>
      <c r="K1033" s="61">
        <f>+K1032-IF(K$18&gt;74,(K1032/K$25)*$C$10)</f>
        <v/>
      </c>
      <c r="L1033" s="61">
        <f>+L1032-IF(L$18&gt;74,(L1032/L$25)*$C$10)</f>
        <v/>
      </c>
      <c r="M1033" s="61">
        <f>+M1032-IF(M$18&gt;74,(M1032/M$25)*$C$10)</f>
        <v/>
      </c>
      <c r="N1033" s="61">
        <f>+N1032-IF(N$18&gt;74,(N1032/N$25)*$C$10)</f>
        <v/>
      </c>
      <c r="O1033" s="61">
        <f>+O1032-IF(O$18&gt;74,(O1032/O$25)*$C$10)</f>
        <v/>
      </c>
      <c r="P1033" s="61">
        <f>+P1032-IF(P$18&gt;74,(P1032/P$25)*$C$10)</f>
        <v/>
      </c>
      <c r="Q1033" s="61">
        <f>+Q1032-IF(Q$18&gt;74,(Q1032/Q$25)*$C$10)</f>
        <v/>
      </c>
      <c r="R1033" s="61">
        <f>+R1032-IF(R$18&gt;74,(R1032/R$25)*$C$10)</f>
        <v/>
      </c>
      <c r="S1033" s="61">
        <f>+S1032-IF(S$18&gt;74,(S1032/S$25)*$C$10)</f>
        <v/>
      </c>
      <c r="T1033" s="61">
        <f>+T1032-IF(T$18&gt;74,(T1032/T$25)*$C$10)</f>
        <v/>
      </c>
      <c r="U1033" s="61">
        <f>+U1032-IF(U$18&gt;74,(U1032/U$25)*$C$10)</f>
        <v/>
      </c>
      <c r="V1033" s="61">
        <f>+V1032-IF(V$18&gt;74,(V1032/V$25)*$C$10)</f>
        <v/>
      </c>
      <c r="W1033" s="61">
        <f>+W1032-IF(W$18&gt;74,(W1032/W$25)*$C$10)</f>
        <v/>
      </c>
      <c r="X1033" s="61">
        <f>+X1032-IF(X$18&gt;74,(X1032/X$25)*$C$10)</f>
        <v/>
      </c>
      <c r="Y1033" s="61">
        <f>+Y1032-IF(Y$18&gt;74,(Y1032/Y$25)*$C$10)</f>
        <v/>
      </c>
      <c r="Z1033" s="61">
        <f>+Z1032-IF(Z$18&gt;74,(Z1032/Z$25)*$C$10)</f>
        <v/>
      </c>
      <c r="AA1033" s="61">
        <f>+AA1032-IF(AA$18&gt;74,(AA1032/AA$25)*$C$10)</f>
        <v/>
      </c>
      <c r="AB1033" s="61">
        <f>+AB1032-IF(AB$18&gt;74,(AB1032/AB$25)*$C$10)</f>
        <v/>
      </c>
      <c r="AC1033" s="61">
        <f>+AC1032-IF(AC$18&gt;74,(AC1032/AC$25)*$C$10)</f>
        <v/>
      </c>
      <c r="AD1033" s="61">
        <f>+AD1032-IF(AD$18&gt;74,(AD1032/AD$25)*$C$10)</f>
        <v/>
      </c>
      <c r="AE1033" s="61">
        <f>+AE1032-IF(AE$18&gt;74,(AE1032/AE$25)*$C$10)</f>
        <v/>
      </c>
      <c r="AF1033" s="61">
        <f>+AF1032-IF(AF$18&gt;74,(AF1032/AF$25)*$C$10)</f>
        <v/>
      </c>
      <c r="AG1033" s="61">
        <f>+AG1032-IF(AG$18&gt;74,(AG1032/AG$25)*$C$10)</f>
        <v/>
      </c>
      <c r="AH1033" s="61">
        <f>+AH1032-IF(AH$18&gt;74,(AH1032/AH$25)*$C$10)</f>
        <v/>
      </c>
      <c r="AI1033" s="61">
        <f>+AI1032-IF(AI$18&gt;74,(AI1032/AI$25)*$C$10)</f>
        <v/>
      </c>
      <c r="AJ1033" s="61">
        <f>+AJ1032-IF(AJ$18&gt;74,(AJ1032/AJ$25)*$C$10)</f>
        <v/>
      </c>
      <c r="AK1033" s="61">
        <f>+AK1032-IF(AK$18&gt;74,(AK1032/AK$25)*$C$10)</f>
        <v/>
      </c>
      <c r="AL1033" s="61">
        <f>+AL1032-IF(AL$18&gt;74,(AL1032/AL$25)*$C$10)</f>
        <v/>
      </c>
      <c r="AM1033" s="61">
        <f>+AM1032-IF(AM$18&gt;74,(AM1032/AM$25)*$C$10)</f>
        <v/>
      </c>
      <c r="AN1033" s="61">
        <f>+AN1032-IF(AN$18&gt;74,(AN1032/AN$25)*$C$10)</f>
        <v/>
      </c>
      <c r="AO1033" s="61">
        <f>+AO1032-IF(AO$18&gt;74,(AO1032/AO$25)*$C$10)</f>
        <v/>
      </c>
      <c r="AP1033" s="61">
        <f>+AP1032-IF(AP$18&gt;74,(AP1032/AP$25)*$C$10)</f>
        <v/>
      </c>
      <c r="AQ1033" s="61">
        <f>+AQ1032-IF(AQ$18&gt;74,(AQ1032/AQ$25)*$C$10)</f>
        <v/>
      </c>
      <c r="AR1033" s="61">
        <f>+AR1032-IF(AR$18&gt;74,(AR1032/AR$25)*$C$10)</f>
        <v/>
      </c>
      <c r="AS1033" s="61">
        <f>+AS1032-IF(AS$18&gt;74,(AS1032/AS$25)*$C$10)</f>
        <v/>
      </c>
      <c r="AT1033" s="61">
        <f>+AT1032-IF(AT$18&gt;74,(AT1032/AT$25)*$C$10)</f>
        <v/>
      </c>
      <c r="AU1033" s="61">
        <f>+AU1032-IF(AU$18&gt;74,(AU1032/AU$25)*$C$10)</f>
        <v/>
      </c>
      <c r="AV1033" s="61">
        <f>+AV1032-IF(AV$18&gt;74,(AV1032/AV$25)*$C$10)</f>
        <v/>
      </c>
      <c r="AW1033" s="61">
        <f>+AW1032-IF(AW$18&gt;74,(AW1032/AW$25)*$C$10)</f>
        <v/>
      </c>
      <c r="AX1033" s="35">
        <f>IF(AW1033&gt;0,1,0)</f>
        <v/>
      </c>
      <c r="AY1033" s="35">
        <f>IF(AL1033&gt;0,1,0)</f>
        <v/>
      </c>
      <c r="AZ1033" s="35">
        <f>IF(AG1033&gt;0,1,0)</f>
        <v/>
      </c>
      <c r="BA1033" s="35">
        <f>IF(AB1033&gt;0,1,0)</f>
        <v/>
      </c>
      <c r="BB1033" s="35">
        <f>IF(W1033&gt;0,1,0)</f>
        <v/>
      </c>
    </row>
    <row r="1034">
      <c r="B1034" s="154" t="inlineStr">
        <is>
          <t>trial 504</t>
        </is>
      </c>
      <c r="C1034" s="155">
        <f>+start-C1031</f>
        <v/>
      </c>
      <c r="D1034" s="156">
        <f>IF((C1034&lt;=0),0,((C1034-D$24)*Stock*(_xlfn.NORM.INV(RAND(),stock_ave,stock_std))+(C1034-D$24)*Bonds*(_xlfn.NORM.INV(RAND(),bond_ave,bond_std))+(C1034-D$24)*cash*(_xlfn.NORM.INV(RAND(),cash_ave,cash_std))+(C1034-D$24)))</f>
        <v/>
      </c>
      <c r="E1034" s="156">
        <f>IF((D1034&lt;=0),0,((D1034-E$24)*Stock*(_xlfn.NORM.INV(RAND(),stock_ave,stock_std))+(D1034-E$24)*Bonds*(_xlfn.NORM.INV(RAND(),bond_ave,bond_std))+(D1034-E$24)*cash*(_xlfn.NORM.INV(RAND(),cash_ave,cash_std))+(D1034-E$24)))</f>
        <v/>
      </c>
      <c r="F1034" s="156">
        <f>IF((E1034&lt;=0),0,((E1034-F$24)*Stock*(_xlfn.NORM.INV(RAND(),stock_ave,stock_std))+(E1034-F$24)*Bonds*(_xlfn.NORM.INV(RAND(),bond_ave,bond_std))+(E1034-F$24)*cash*(_xlfn.NORM.INV(RAND(),cash_ave,cash_std))+(E1034-F$24)))</f>
        <v/>
      </c>
      <c r="G1034" s="156">
        <f>IF((F1034&lt;=0),0,((F1034-G$24)*Stock*(_xlfn.NORM.INV(RAND(),stock_ave,stock_std))+(F1034-G$24)*Bonds*(_xlfn.NORM.INV(RAND(),bond_ave,bond_std))+(F1034-G$24)*cash*(_xlfn.NORM.INV(RAND(),cash_ave,cash_std))+(F1034-G$24)))</f>
        <v/>
      </c>
      <c r="H1034" s="156">
        <f>IF((G1034&lt;=0),0,((G1034-H$24)*Stock*(_xlfn.NORM.INV(RAND(),stock_ave,stock_std))+(G1034-H$24)*Bonds*(_xlfn.NORM.INV(RAND(),bond_ave,bond_std))+(G1034-H$24)*cash*(_xlfn.NORM.INV(RAND(),cash_ave,cash_std))+(G1034-H$24)))</f>
        <v/>
      </c>
      <c r="I1034" s="156">
        <f>IF((H1034&lt;=0),0,((H1034-I$24)*Stock*(_xlfn.NORM.INV(RAND(),stock_ave,stock_std))+(H1034-I$24)*Bonds*(_xlfn.NORM.INV(RAND(),bond_ave,bond_std))+(H1034-I$24)*cash*(_xlfn.NORM.INV(RAND(),cash_ave,cash_std))+(H1034-I$24)))</f>
        <v/>
      </c>
      <c r="J1034" s="156">
        <f>IF((I1034&lt;=0),0,((I1034-J$24)*Stock*(_xlfn.NORM.INV(RAND(),stock_ave,stock_std))+(I1034-J$24)*Bonds*(_xlfn.NORM.INV(RAND(),bond_ave,bond_std))+(I1034-J$24)*cash*(_xlfn.NORM.INV(RAND(),cash_ave,cash_std))+(I1034-J$24)))</f>
        <v/>
      </c>
      <c r="K1034" s="156">
        <f>IF((J1034&lt;=0),0,((J1034-K$24)*Stock*(_xlfn.NORM.INV(RAND(),stock_ave,stock_std))+(J1034-K$24)*Bonds*(_xlfn.NORM.INV(RAND(),bond_ave,bond_std))+(J1034-K$24)*cash*(_xlfn.NORM.INV(RAND(),cash_ave,cash_std))+(J1034-K$24)))</f>
        <v/>
      </c>
      <c r="L1034" s="156">
        <f>IF((K1034&lt;=0),0,((K1034-L$24)*Stock*(_xlfn.NORM.INV(RAND(),stock_ave,stock_std))+(K1034-L$24)*Bonds*(_xlfn.NORM.INV(RAND(),bond_ave,bond_std))+(K1034-L$24)*cash*(_xlfn.NORM.INV(RAND(),cash_ave,cash_std))+(K1034-L$24)))</f>
        <v/>
      </c>
      <c r="M1034" s="156">
        <f>IF((L1034&lt;=0),0,((L1034-M$24)*Stock*(_xlfn.NORM.INV(RAND(),stock_ave,stock_std))+(L1034-M$24)*Bonds*(_xlfn.NORM.INV(RAND(),bond_ave,bond_std))+(L1034-M$24)*cash*(_xlfn.NORM.INV(RAND(),cash_ave,cash_std))+(L1034-M$24)))</f>
        <v/>
      </c>
      <c r="N1034" s="156">
        <f>IF((M1034&lt;=0),0,((M1034-N$24)*Stock*(_xlfn.NORM.INV(RAND(),stock_ave,stock_std))+(M1034-N$24)*Bonds*(_xlfn.NORM.INV(RAND(),bond_ave,bond_std))+(M1034-N$24)*cash*(_xlfn.NORM.INV(RAND(),cash_ave,cash_std))+(M1034-N$24)))</f>
        <v/>
      </c>
      <c r="O1034" s="156">
        <f>IF((N1034&lt;=0),0,((N1034-O$24)*Stock*(_xlfn.NORM.INV(RAND(),stock_ave,stock_std))+(N1034-O$24)*Bonds*(_xlfn.NORM.INV(RAND(),bond_ave,bond_std))+(N1034-O$24)*cash*(_xlfn.NORM.INV(RAND(),cash_ave,cash_std))+(N1034-O$24)))</f>
        <v/>
      </c>
      <c r="P1034" s="156">
        <f>IF((O1034&lt;=0),0,((O1034-P$24)*Stock*(_xlfn.NORM.INV(RAND(),stock_ave,stock_std))+(O1034-P$24)*Bonds*(_xlfn.NORM.INV(RAND(),bond_ave,bond_std))+(O1034-P$24)*cash*(_xlfn.NORM.INV(RAND(),cash_ave,cash_std))+(O1034-P$24)))</f>
        <v/>
      </c>
      <c r="Q1034" s="156">
        <f>IF((P1034&lt;=0),0,((P1034-Q$24)*Stock*(_xlfn.NORM.INV(RAND(),stock_ave,stock_std))+(P1034-Q$24)*Bonds*(_xlfn.NORM.INV(RAND(),bond_ave,bond_std))+(P1034-Q$24)*cash*(_xlfn.NORM.INV(RAND(),cash_ave,cash_std))+(P1034-Q$24)))</f>
        <v/>
      </c>
      <c r="R1034" s="156">
        <f>IF((Q1034&lt;=0),0,((Q1034-R$24)*Stock*(_xlfn.NORM.INV(RAND(),stock_ave,stock_std))+(Q1034-R$24)*Bonds*(_xlfn.NORM.INV(RAND(),bond_ave,bond_std))+(Q1034-R$24)*cash*(_xlfn.NORM.INV(RAND(),cash_ave,cash_std))+(Q1034-R$24)))</f>
        <v/>
      </c>
      <c r="S1034" s="156">
        <f>IF((R1034&lt;=0),0,((R1034-S$24)*Stock*(_xlfn.NORM.INV(RAND(),stock_ave,stock_std))+(R1034-S$24)*Bonds*(_xlfn.NORM.INV(RAND(),bond_ave,bond_std))+(R1034-S$24)*cash*(_xlfn.NORM.INV(RAND(),cash_ave,cash_std))+(R1034-S$24)))</f>
        <v/>
      </c>
      <c r="T1034" s="156">
        <f>IF((S1034&lt;=0),0,((S1034-T$24)*Stock*(_xlfn.NORM.INV(RAND(),stock_ave,stock_std))+(S1034-T$24)*Bonds*(_xlfn.NORM.INV(RAND(),bond_ave,bond_std))+(S1034-T$24)*cash*(_xlfn.NORM.INV(RAND(),cash_ave,cash_std))+(S1034-T$24)))</f>
        <v/>
      </c>
      <c r="U1034" s="156">
        <f>IF((T1034&lt;=0),0,((T1034-U$24)*Stock*(_xlfn.NORM.INV(RAND(),stock_ave,stock_std))+(T1034-U$24)*Bonds*(_xlfn.NORM.INV(RAND(),bond_ave,bond_std))+(T1034-U$24)*cash*(_xlfn.NORM.INV(RAND(),cash_ave,cash_std))+(T1034-U$24)))</f>
        <v/>
      </c>
      <c r="V1034" s="156">
        <f>IF((U1034&lt;=0),0,((U1034-V$24)*Stock*(_xlfn.NORM.INV(RAND(),stock_ave,stock_std))+(U1034-V$24)*Bonds*(_xlfn.NORM.INV(RAND(),bond_ave,bond_std))+(U1034-V$24)*cash*(_xlfn.NORM.INV(RAND(),cash_ave,cash_std))+(U1034-V$24)))</f>
        <v/>
      </c>
      <c r="W1034" s="156">
        <f>IF((V1034&lt;=0),0,((V1034-W$24)*Stock*(_xlfn.NORM.INV(RAND(),stock_ave,stock_std))+(V1034-W$24)*Bonds*(_xlfn.NORM.INV(RAND(),bond_ave,bond_std))+(V1034-W$24)*cash*(_xlfn.NORM.INV(RAND(),cash_ave,cash_std))+(V1034-W$24)))</f>
        <v/>
      </c>
      <c r="X1034" s="156">
        <f>IF((W1034&lt;=0),0,((W1034-X$24)*Stock*(_xlfn.NORM.INV(RAND(),stock_ave,stock_std))+(W1034-X$24)*Bonds*(_xlfn.NORM.INV(RAND(),bond_ave,bond_std))+(W1034-X$24)*cash*(_xlfn.NORM.INV(RAND(),cash_ave,cash_std))+(W1034-X$24)))</f>
        <v/>
      </c>
      <c r="Y1034" s="156">
        <f>IF((X1034&lt;=0),0,((X1034-Y$24)*Stock*(_xlfn.NORM.INV(RAND(),stock_ave,stock_std))+(X1034-Y$24)*Bonds*(_xlfn.NORM.INV(RAND(),bond_ave,bond_std))+(X1034-Y$24)*cash*(_xlfn.NORM.INV(RAND(),cash_ave,cash_std))+(X1034-Y$24)))</f>
        <v/>
      </c>
      <c r="Z1034" s="156">
        <f>IF((Y1034&lt;=0),0,((Y1034-Z$24)*Stock*(_xlfn.NORM.INV(RAND(),stock_ave,stock_std))+(Y1034-Z$24)*Bonds*(_xlfn.NORM.INV(RAND(),bond_ave,bond_std))+(Y1034-Z$24)*cash*(_xlfn.NORM.INV(RAND(),cash_ave,cash_std))+(Y1034-Z$24)))</f>
        <v/>
      </c>
      <c r="AA1034" s="156">
        <f>IF((Z1034&lt;=0),0,((Z1034-AA$24)*Stock*(_xlfn.NORM.INV(RAND(),stock_ave,stock_std))+(Z1034-AA$24)*Bonds*(_xlfn.NORM.INV(RAND(),bond_ave,bond_std))+(Z1034-AA$24)*cash*(_xlfn.NORM.INV(RAND(),cash_ave,cash_std))+(Z1034-AA$24)))</f>
        <v/>
      </c>
      <c r="AB1034" s="156">
        <f>IF((AA1034&lt;=0),0,((AA1034-AB$24)*Stock*(_xlfn.NORM.INV(RAND(),stock_ave,stock_std))+(AA1034-AB$24)*Bonds*(_xlfn.NORM.INV(RAND(),bond_ave,bond_std))+(AA1034-AB$24)*cash*(_xlfn.NORM.INV(RAND(),cash_ave,cash_std))+(AA1034-AB$24)))</f>
        <v/>
      </c>
      <c r="AC1034" s="156">
        <f>IF((AB1034&lt;=0),0,((AB1034-AC$24)*Stock*(_xlfn.NORM.INV(RAND(),stock_ave,stock_std))+(AB1034-AC$24)*Bonds*(_xlfn.NORM.INV(RAND(),bond_ave,bond_std))+(AB1034-AC$24)*cash*(_xlfn.NORM.INV(RAND(),cash_ave,cash_std))+(AB1034-AC$24)))</f>
        <v/>
      </c>
      <c r="AD1034" s="156">
        <f>IF((AC1034&lt;=0),0,((AC1034-AD$24)*Stock*(_xlfn.NORM.INV(RAND(),stock_ave,stock_std))+(AC1034-AD$24)*Bonds*(_xlfn.NORM.INV(RAND(),bond_ave,bond_std))+(AC1034-AD$24)*cash*(_xlfn.NORM.INV(RAND(),cash_ave,cash_std))+(AC1034-AD$24)))</f>
        <v/>
      </c>
      <c r="AE1034" s="156">
        <f>IF((AD1034&lt;=0),0,((AD1034-AE$24)*Stock*(_xlfn.NORM.INV(RAND(),stock_ave,stock_std))+(AD1034-AE$24)*Bonds*(_xlfn.NORM.INV(RAND(),bond_ave,bond_std))+(AD1034-AE$24)*cash*(_xlfn.NORM.INV(RAND(),cash_ave,cash_std))+(AD1034-AE$24)))</f>
        <v/>
      </c>
      <c r="AF1034" s="156">
        <f>IF((AE1034&lt;=0),0,((AE1034-AF$24)*Stock*(_xlfn.NORM.INV(RAND(),stock_ave,stock_std))+(AE1034-AF$24)*Bonds*(_xlfn.NORM.INV(RAND(),bond_ave,bond_std))+(AE1034-AF$24)*cash*(_xlfn.NORM.INV(RAND(),cash_ave,cash_std))+(AE1034-AF$24)))</f>
        <v/>
      </c>
      <c r="AG1034" s="156">
        <f>IF((AF1034&lt;=0),0,((AF1034-AG$24)*Stock*(_xlfn.NORM.INV(RAND(),stock_ave,stock_std))+(AF1034-AG$24)*Bonds*(_xlfn.NORM.INV(RAND(),bond_ave,bond_std))+(AF1034-AG$24)*cash*(_xlfn.NORM.INV(RAND(),cash_ave,cash_std))+(AF1034-AG$24)))</f>
        <v/>
      </c>
      <c r="AH1034" s="156">
        <f>IF((AG1034&lt;=0),0,((AG1034-AH$24)*Stock*(_xlfn.NORM.INV(RAND(),stock_ave,stock_std))+(AG1034-AH$24)*Bonds*(_xlfn.NORM.INV(RAND(),bond_ave,bond_std))+(AG1034-AH$24)*cash*(_xlfn.NORM.INV(RAND(),cash_ave,cash_std))+(AG1034-AH$24)))</f>
        <v/>
      </c>
      <c r="AI1034" s="156">
        <f>IF((AH1034&lt;=0),0,((AH1034-AI$24)*Stock*(_xlfn.NORM.INV(RAND(),stock_ave,stock_std))+(AH1034-AI$24)*Bonds*(_xlfn.NORM.INV(RAND(),bond_ave,bond_std))+(AH1034-AI$24)*cash*(_xlfn.NORM.INV(RAND(),cash_ave,cash_std))+(AH1034-AI$24)))</f>
        <v/>
      </c>
      <c r="AJ1034" s="156">
        <f>IF((AI1034&lt;=0),0,((AI1034-AJ$24)*Stock*(_xlfn.NORM.INV(RAND(),stock_ave,stock_std))+(AI1034-AJ$24)*Bonds*(_xlfn.NORM.INV(RAND(),bond_ave,bond_std))+(AI1034-AJ$24)*cash*(_xlfn.NORM.INV(RAND(),cash_ave,cash_std))+(AI1034-AJ$24)))</f>
        <v/>
      </c>
      <c r="AK1034" s="156">
        <f>IF((AJ1034&lt;=0),0,((AJ1034-AK$24)*Stock*(_xlfn.NORM.INV(RAND(),stock_ave,stock_std))+(AJ1034-AK$24)*Bonds*(_xlfn.NORM.INV(RAND(),bond_ave,bond_std))+(AJ1034-AK$24)*cash*(_xlfn.NORM.INV(RAND(),cash_ave,cash_std))+(AJ1034-AK$24)))</f>
        <v/>
      </c>
      <c r="AL1034" s="156">
        <f>IF((AK1034&lt;=0),0,((AK1034-AL$24)*Stock*(_xlfn.NORM.INV(RAND(),stock_ave,stock_std))+(AK1034-AL$24)*Bonds*(_xlfn.NORM.INV(RAND(),bond_ave,bond_std))+(AK1034-AL$24)*cash*(_xlfn.NORM.INV(RAND(),cash_ave,cash_std))+(AK1034-AL$24)))</f>
        <v/>
      </c>
      <c r="AM1034" s="156">
        <f>IF((AL1034&lt;=0),0,((AL1034-AM$24)*Stock*(_xlfn.NORM.INV(RAND(),stock_ave,stock_std))+(AL1034-AM$24)*Bonds*(_xlfn.NORM.INV(RAND(),bond_ave,bond_std))+(AL1034-AM$24)*cash*(_xlfn.NORM.INV(RAND(),cash_ave,cash_std))+(AL1034-AM$24)))</f>
        <v/>
      </c>
      <c r="AN1034" s="156">
        <f>IF((AM1034&lt;=0),0,((AM1034-AN$24)*Stock*(_xlfn.NORM.INV(RAND(),stock_ave,stock_std))+(AM1034-AN$24)*Bonds*(_xlfn.NORM.INV(RAND(),bond_ave,bond_std))+(AM1034-AN$24)*cash*(_xlfn.NORM.INV(RAND(),cash_ave,cash_std))+(AM1034-AN$24)))</f>
        <v/>
      </c>
      <c r="AO1034" s="156">
        <f>IF((AN1034&lt;=0),0,((AN1034-AO$24)*Stock*(_xlfn.NORM.INV(RAND(),stock_ave,stock_std))+(AN1034-AO$24)*Bonds*(_xlfn.NORM.INV(RAND(),bond_ave,bond_std))+(AN1034-AO$24)*cash*(_xlfn.NORM.INV(RAND(),cash_ave,cash_std))+(AN1034-AO$24)))</f>
        <v/>
      </c>
      <c r="AP1034" s="156">
        <f>IF((AO1034&lt;=0),0,((AO1034-AP$24)*Stock*(_xlfn.NORM.INV(RAND(),stock_ave,stock_std))+(AO1034-AP$24)*Bonds*(_xlfn.NORM.INV(RAND(),bond_ave,bond_std))+(AO1034-AP$24)*cash*(_xlfn.NORM.INV(RAND(),cash_ave,cash_std))+(AO1034-AP$24)))</f>
        <v/>
      </c>
      <c r="AQ1034" s="156">
        <f>IF((AP1034&lt;=0),0,((AP1034-AQ$24)*Stock*(_xlfn.NORM.INV(RAND(),stock_ave,stock_std))+(AP1034-AQ$24)*Bonds*(_xlfn.NORM.INV(RAND(),bond_ave,bond_std))+(AP1034-AQ$24)*cash*(_xlfn.NORM.INV(RAND(),cash_ave,cash_std))+(AP1034-AQ$24)))</f>
        <v/>
      </c>
      <c r="AR1034" s="156">
        <f>IF((AQ1034&lt;=0),0,((AQ1034-AR$24)*Stock*(_xlfn.NORM.INV(RAND(),stock_ave,stock_std))+(AQ1034-AR$24)*Bonds*(_xlfn.NORM.INV(RAND(),bond_ave,bond_std))+(AQ1034-AR$24)*cash*(_xlfn.NORM.INV(RAND(),cash_ave,cash_std))+(AQ1034-AR$24)))</f>
        <v/>
      </c>
      <c r="AS1034" s="156">
        <f>IF((AR1034&lt;=0),0,((AR1034-AS$24)*Stock*(_xlfn.NORM.INV(RAND(),stock_ave,stock_std))+(AR1034-AS$24)*Bonds*(_xlfn.NORM.INV(RAND(),bond_ave,bond_std))+(AR1034-AS$24)*cash*(_xlfn.NORM.INV(RAND(),cash_ave,cash_std))+(AR1034-AS$24)))</f>
        <v/>
      </c>
      <c r="AT1034" s="156">
        <f>IF((AS1034&lt;=0),0,((AS1034-AT$24)*Stock*(_xlfn.NORM.INV(RAND(),stock_ave,stock_std))+(AS1034-AT$24)*Bonds*(_xlfn.NORM.INV(RAND(),bond_ave,bond_std))+(AS1034-AT$24)*cash*(_xlfn.NORM.INV(RAND(),cash_ave,cash_std))+(AS1034-AT$24)))</f>
        <v/>
      </c>
      <c r="AU1034" s="156">
        <f>IF((AT1034&lt;=0),0,((AT1034-AU$24)*Stock*(_xlfn.NORM.INV(RAND(),stock_ave,stock_std))+(AT1034-AU$24)*Bonds*(_xlfn.NORM.INV(RAND(),bond_ave,bond_std))+(AT1034-AU$24)*cash*(_xlfn.NORM.INV(RAND(),cash_ave,cash_std))+(AT1034-AU$24)))</f>
        <v/>
      </c>
      <c r="AV1034" s="156">
        <f>IF((AU1034&lt;=0),0,((AU1034-AV$24)*Stock*(_xlfn.NORM.INV(RAND(),stock_ave,stock_std))+(AU1034-AV$24)*Bonds*(_xlfn.NORM.INV(RAND(),bond_ave,bond_std))+(AU1034-AV$24)*cash*(_xlfn.NORM.INV(RAND(),cash_ave,cash_std))+(AU1034-AV$24)))</f>
        <v/>
      </c>
      <c r="AW1034" s="156">
        <f>IF((AV1034&lt;=0),0,((AV1034-AW$24)*Stock*(_xlfn.NORM.INV(RAND(),stock_ave,stock_std))+(AV1034-AW$24)*Bonds*(_xlfn.NORM.INV(RAND(),bond_ave,bond_std))+(AV1034-AW$24)*cash*(_xlfn.NORM.INV(RAND(),cash_ave,cash_std))+(AV1034-AW$24)))</f>
        <v/>
      </c>
      <c r="AX1034" s="159" t="n"/>
      <c r="AY1034" s="159" t="n"/>
      <c r="AZ1034" s="159" t="n"/>
      <c r="BA1034" s="159" t="n"/>
      <c r="BB1034" s="159" t="n"/>
    </row>
    <row r="1035">
      <c r="C1035" s="147" t="n"/>
      <c r="D1035" s="61">
        <f>+D1034-IF(D$18&gt;74,(D1034/D$25)*$C$10)</f>
        <v/>
      </c>
      <c r="E1035" s="61">
        <f>+E1034-IF(E$18&gt;74,(E1034/E$25)*$C$10)</f>
        <v/>
      </c>
      <c r="F1035" s="61">
        <f>+F1034-IF(F$18&gt;74,(F1034/F$25)*$C$10)</f>
        <v/>
      </c>
      <c r="G1035" s="61">
        <f>+G1034-IF(G$18&gt;74,(G1034/G$25)*$C$10)</f>
        <v/>
      </c>
      <c r="H1035" s="61">
        <f>+H1034-IF(H$18&gt;74,(H1034/H$25)*$C$10)</f>
        <v/>
      </c>
      <c r="I1035" s="61">
        <f>+I1034-IF(I$18&gt;74,(I1034/I$25)*$C$10)</f>
        <v/>
      </c>
      <c r="J1035" s="61">
        <f>+J1034-IF(J$18&gt;74,(J1034/J$25)*$C$10)</f>
        <v/>
      </c>
      <c r="K1035" s="61">
        <f>+K1034-IF(K$18&gt;74,(K1034/K$25)*$C$10)</f>
        <v/>
      </c>
      <c r="L1035" s="61">
        <f>+L1034-IF(L$18&gt;74,(L1034/L$25)*$C$10)</f>
        <v/>
      </c>
      <c r="M1035" s="61">
        <f>+M1034-IF(M$18&gt;74,(M1034/M$25)*$C$10)</f>
        <v/>
      </c>
      <c r="N1035" s="61">
        <f>+N1034-IF(N$18&gt;74,(N1034/N$25)*$C$10)</f>
        <v/>
      </c>
      <c r="O1035" s="61">
        <f>+O1034-IF(O$18&gt;74,(O1034/O$25)*$C$10)</f>
        <v/>
      </c>
      <c r="P1035" s="61">
        <f>+P1034-IF(P$18&gt;74,(P1034/P$25)*$C$10)</f>
        <v/>
      </c>
      <c r="Q1035" s="61">
        <f>+Q1034-IF(Q$18&gt;74,(Q1034/Q$25)*$C$10)</f>
        <v/>
      </c>
      <c r="R1035" s="61">
        <f>+R1034-IF(R$18&gt;74,(R1034/R$25)*$C$10)</f>
        <v/>
      </c>
      <c r="S1035" s="61">
        <f>+S1034-IF(S$18&gt;74,(S1034/S$25)*$C$10)</f>
        <v/>
      </c>
      <c r="T1035" s="61">
        <f>+T1034-IF(T$18&gt;74,(T1034/T$25)*$C$10)</f>
        <v/>
      </c>
      <c r="U1035" s="61">
        <f>+U1034-IF(U$18&gt;74,(U1034/U$25)*$C$10)</f>
        <v/>
      </c>
      <c r="V1035" s="61">
        <f>+V1034-IF(V$18&gt;74,(V1034/V$25)*$C$10)</f>
        <v/>
      </c>
      <c r="W1035" s="61">
        <f>+W1034-IF(W$18&gt;74,(W1034/W$25)*$C$10)</f>
        <v/>
      </c>
      <c r="X1035" s="61">
        <f>+X1034-IF(X$18&gt;74,(X1034/X$25)*$C$10)</f>
        <v/>
      </c>
      <c r="Y1035" s="61">
        <f>+Y1034-IF(Y$18&gt;74,(Y1034/Y$25)*$C$10)</f>
        <v/>
      </c>
      <c r="Z1035" s="61">
        <f>+Z1034-IF(Z$18&gt;74,(Z1034/Z$25)*$C$10)</f>
        <v/>
      </c>
      <c r="AA1035" s="61">
        <f>+AA1034-IF(AA$18&gt;74,(AA1034/AA$25)*$C$10)</f>
        <v/>
      </c>
      <c r="AB1035" s="61">
        <f>+AB1034-IF(AB$18&gt;74,(AB1034/AB$25)*$C$10)</f>
        <v/>
      </c>
      <c r="AC1035" s="61">
        <f>+AC1034-IF(AC$18&gt;74,(AC1034/AC$25)*$C$10)</f>
        <v/>
      </c>
      <c r="AD1035" s="61">
        <f>+AD1034-IF(AD$18&gt;74,(AD1034/AD$25)*$C$10)</f>
        <v/>
      </c>
      <c r="AE1035" s="61">
        <f>+AE1034-IF(AE$18&gt;74,(AE1034/AE$25)*$C$10)</f>
        <v/>
      </c>
      <c r="AF1035" s="61">
        <f>+AF1034-IF(AF$18&gt;74,(AF1034/AF$25)*$C$10)</f>
        <v/>
      </c>
      <c r="AG1035" s="61">
        <f>+AG1034-IF(AG$18&gt;74,(AG1034/AG$25)*$C$10)</f>
        <v/>
      </c>
      <c r="AH1035" s="61">
        <f>+AH1034-IF(AH$18&gt;74,(AH1034/AH$25)*$C$10)</f>
        <v/>
      </c>
      <c r="AI1035" s="61">
        <f>+AI1034-IF(AI$18&gt;74,(AI1034/AI$25)*$C$10)</f>
        <v/>
      </c>
      <c r="AJ1035" s="61">
        <f>+AJ1034-IF(AJ$18&gt;74,(AJ1034/AJ$25)*$C$10)</f>
        <v/>
      </c>
      <c r="AK1035" s="61">
        <f>+AK1034-IF(AK$18&gt;74,(AK1034/AK$25)*$C$10)</f>
        <v/>
      </c>
      <c r="AL1035" s="61">
        <f>+AL1034-IF(AL$18&gt;74,(AL1034/AL$25)*$C$10)</f>
        <v/>
      </c>
      <c r="AM1035" s="61">
        <f>+AM1034-IF(AM$18&gt;74,(AM1034/AM$25)*$C$10)</f>
        <v/>
      </c>
      <c r="AN1035" s="61">
        <f>+AN1034-IF(AN$18&gt;74,(AN1034/AN$25)*$C$10)</f>
        <v/>
      </c>
      <c r="AO1035" s="61">
        <f>+AO1034-IF(AO$18&gt;74,(AO1034/AO$25)*$C$10)</f>
        <v/>
      </c>
      <c r="AP1035" s="61">
        <f>+AP1034-IF(AP$18&gt;74,(AP1034/AP$25)*$C$10)</f>
        <v/>
      </c>
      <c r="AQ1035" s="61">
        <f>+AQ1034-IF(AQ$18&gt;74,(AQ1034/AQ$25)*$C$10)</f>
        <v/>
      </c>
      <c r="AR1035" s="61">
        <f>+AR1034-IF(AR$18&gt;74,(AR1034/AR$25)*$C$10)</f>
        <v/>
      </c>
      <c r="AS1035" s="61">
        <f>+AS1034-IF(AS$18&gt;74,(AS1034/AS$25)*$C$10)</f>
        <v/>
      </c>
      <c r="AT1035" s="61">
        <f>+AT1034-IF(AT$18&gt;74,(AT1034/AT$25)*$C$10)</f>
        <v/>
      </c>
      <c r="AU1035" s="61">
        <f>+AU1034-IF(AU$18&gt;74,(AU1034/AU$25)*$C$10)</f>
        <v/>
      </c>
      <c r="AV1035" s="61">
        <f>+AV1034-IF(AV$18&gt;74,(AV1034/AV$25)*$C$10)</f>
        <v/>
      </c>
      <c r="AW1035" s="61">
        <f>+AW1034-IF(AW$18&gt;74,(AW1034/AW$25)*$C$10)</f>
        <v/>
      </c>
      <c r="AX1035" s="35">
        <f>IF(AW1035&gt;0,1,0)</f>
        <v/>
      </c>
      <c r="AY1035" s="35">
        <f>IF(AL1035&gt;0,1,0)</f>
        <v/>
      </c>
      <c r="AZ1035" s="35">
        <f>IF(AG1035&gt;0,1,0)</f>
        <v/>
      </c>
      <c r="BA1035" s="35">
        <f>IF(AB1035&gt;0,1,0)</f>
        <v/>
      </c>
      <c r="BB1035" s="35">
        <f>IF(W1035&gt;0,1,0)</f>
        <v/>
      </c>
    </row>
    <row r="1036">
      <c r="B1036" s="154" t="inlineStr">
        <is>
          <t>trial 505</t>
        </is>
      </c>
      <c r="C1036" s="155">
        <f>+start-C1033</f>
        <v/>
      </c>
      <c r="D1036" s="156">
        <f>IF((C1036&lt;=0),0,((C1036-D$24)*Stock*(_xlfn.NORM.INV(RAND(),stock_ave,stock_std))+(C1036-D$24)*Bonds*(_xlfn.NORM.INV(RAND(),bond_ave,bond_std))+(C1036-D$24)*cash*(_xlfn.NORM.INV(RAND(),cash_ave,cash_std))+(C1036-D$24)))</f>
        <v/>
      </c>
      <c r="E1036" s="156">
        <f>IF((D1036&lt;=0),0,((D1036-E$24)*Stock*(_xlfn.NORM.INV(RAND(),stock_ave,stock_std))+(D1036-E$24)*Bonds*(_xlfn.NORM.INV(RAND(),bond_ave,bond_std))+(D1036-E$24)*cash*(_xlfn.NORM.INV(RAND(),cash_ave,cash_std))+(D1036-E$24)))</f>
        <v/>
      </c>
      <c r="F1036" s="156">
        <f>IF((E1036&lt;=0),0,((E1036-F$24)*Stock*(_xlfn.NORM.INV(RAND(),stock_ave,stock_std))+(E1036-F$24)*Bonds*(_xlfn.NORM.INV(RAND(),bond_ave,bond_std))+(E1036-F$24)*cash*(_xlfn.NORM.INV(RAND(),cash_ave,cash_std))+(E1036-F$24)))</f>
        <v/>
      </c>
      <c r="G1036" s="156">
        <f>IF((F1036&lt;=0),0,((F1036-G$24)*Stock*(_xlfn.NORM.INV(RAND(),stock_ave,stock_std))+(F1036-G$24)*Bonds*(_xlfn.NORM.INV(RAND(),bond_ave,bond_std))+(F1036-G$24)*cash*(_xlfn.NORM.INV(RAND(),cash_ave,cash_std))+(F1036-G$24)))</f>
        <v/>
      </c>
      <c r="H1036" s="156">
        <f>IF((G1036&lt;=0),0,((G1036-H$24)*Stock*(_xlfn.NORM.INV(RAND(),stock_ave,stock_std))+(G1036-H$24)*Bonds*(_xlfn.NORM.INV(RAND(),bond_ave,bond_std))+(G1036-H$24)*cash*(_xlfn.NORM.INV(RAND(),cash_ave,cash_std))+(G1036-H$24)))</f>
        <v/>
      </c>
      <c r="I1036" s="156">
        <f>IF((H1036&lt;=0),0,((H1036-I$24)*Stock*(_xlfn.NORM.INV(RAND(),stock_ave,stock_std))+(H1036-I$24)*Bonds*(_xlfn.NORM.INV(RAND(),bond_ave,bond_std))+(H1036-I$24)*cash*(_xlfn.NORM.INV(RAND(),cash_ave,cash_std))+(H1036-I$24)))</f>
        <v/>
      </c>
      <c r="J1036" s="156">
        <f>IF((I1036&lt;=0),0,((I1036-J$24)*Stock*(_xlfn.NORM.INV(RAND(),stock_ave,stock_std))+(I1036-J$24)*Bonds*(_xlfn.NORM.INV(RAND(),bond_ave,bond_std))+(I1036-J$24)*cash*(_xlfn.NORM.INV(RAND(),cash_ave,cash_std))+(I1036-J$24)))</f>
        <v/>
      </c>
      <c r="K1036" s="156">
        <f>IF((J1036&lt;=0),0,((J1036-K$24)*Stock*(_xlfn.NORM.INV(RAND(),stock_ave,stock_std))+(J1036-K$24)*Bonds*(_xlfn.NORM.INV(RAND(),bond_ave,bond_std))+(J1036-K$24)*cash*(_xlfn.NORM.INV(RAND(),cash_ave,cash_std))+(J1036-K$24)))</f>
        <v/>
      </c>
      <c r="L1036" s="156">
        <f>IF((K1036&lt;=0),0,((K1036-L$24)*Stock*(_xlfn.NORM.INV(RAND(),stock_ave,stock_std))+(K1036-L$24)*Bonds*(_xlfn.NORM.INV(RAND(),bond_ave,bond_std))+(K1036-L$24)*cash*(_xlfn.NORM.INV(RAND(),cash_ave,cash_std))+(K1036-L$24)))</f>
        <v/>
      </c>
      <c r="M1036" s="156">
        <f>IF((L1036&lt;=0),0,((L1036-M$24)*Stock*(_xlfn.NORM.INV(RAND(),stock_ave,stock_std))+(L1036-M$24)*Bonds*(_xlfn.NORM.INV(RAND(),bond_ave,bond_std))+(L1036-M$24)*cash*(_xlfn.NORM.INV(RAND(),cash_ave,cash_std))+(L1036-M$24)))</f>
        <v/>
      </c>
      <c r="N1036" s="156">
        <f>IF((M1036&lt;=0),0,((M1036-N$24)*Stock*(_xlfn.NORM.INV(RAND(),stock_ave,stock_std))+(M1036-N$24)*Bonds*(_xlfn.NORM.INV(RAND(),bond_ave,bond_std))+(M1036-N$24)*cash*(_xlfn.NORM.INV(RAND(),cash_ave,cash_std))+(M1036-N$24)))</f>
        <v/>
      </c>
      <c r="O1036" s="156">
        <f>IF((N1036&lt;=0),0,((N1036-O$24)*Stock*(_xlfn.NORM.INV(RAND(),stock_ave,stock_std))+(N1036-O$24)*Bonds*(_xlfn.NORM.INV(RAND(),bond_ave,bond_std))+(N1036-O$24)*cash*(_xlfn.NORM.INV(RAND(),cash_ave,cash_std))+(N1036-O$24)))</f>
        <v/>
      </c>
      <c r="P1036" s="156">
        <f>IF((O1036&lt;=0),0,((O1036-P$24)*Stock*(_xlfn.NORM.INV(RAND(),stock_ave,stock_std))+(O1036-P$24)*Bonds*(_xlfn.NORM.INV(RAND(),bond_ave,bond_std))+(O1036-P$24)*cash*(_xlfn.NORM.INV(RAND(),cash_ave,cash_std))+(O1036-P$24)))</f>
        <v/>
      </c>
      <c r="Q1036" s="156">
        <f>IF((P1036&lt;=0),0,((P1036-Q$24)*Stock*(_xlfn.NORM.INV(RAND(),stock_ave,stock_std))+(P1036-Q$24)*Bonds*(_xlfn.NORM.INV(RAND(),bond_ave,bond_std))+(P1036-Q$24)*cash*(_xlfn.NORM.INV(RAND(),cash_ave,cash_std))+(P1036-Q$24)))</f>
        <v/>
      </c>
      <c r="R1036" s="156">
        <f>IF((Q1036&lt;=0),0,((Q1036-R$24)*Stock*(_xlfn.NORM.INV(RAND(),stock_ave,stock_std))+(Q1036-R$24)*Bonds*(_xlfn.NORM.INV(RAND(),bond_ave,bond_std))+(Q1036-R$24)*cash*(_xlfn.NORM.INV(RAND(),cash_ave,cash_std))+(Q1036-R$24)))</f>
        <v/>
      </c>
      <c r="S1036" s="156">
        <f>IF((R1036&lt;=0),0,((R1036-S$24)*Stock*(_xlfn.NORM.INV(RAND(),stock_ave,stock_std))+(R1036-S$24)*Bonds*(_xlfn.NORM.INV(RAND(),bond_ave,bond_std))+(R1036-S$24)*cash*(_xlfn.NORM.INV(RAND(),cash_ave,cash_std))+(R1036-S$24)))</f>
        <v/>
      </c>
      <c r="T1036" s="156">
        <f>IF((S1036&lt;=0),0,((S1036-T$24)*Stock*(_xlfn.NORM.INV(RAND(),stock_ave,stock_std))+(S1036-T$24)*Bonds*(_xlfn.NORM.INV(RAND(),bond_ave,bond_std))+(S1036-T$24)*cash*(_xlfn.NORM.INV(RAND(),cash_ave,cash_std))+(S1036-T$24)))</f>
        <v/>
      </c>
      <c r="U1036" s="156">
        <f>IF((T1036&lt;=0),0,((T1036-U$24)*Stock*(_xlfn.NORM.INV(RAND(),stock_ave,stock_std))+(T1036-U$24)*Bonds*(_xlfn.NORM.INV(RAND(),bond_ave,bond_std))+(T1036-U$24)*cash*(_xlfn.NORM.INV(RAND(),cash_ave,cash_std))+(T1036-U$24)))</f>
        <v/>
      </c>
      <c r="V1036" s="156">
        <f>IF((U1036&lt;=0),0,((U1036-V$24)*Stock*(_xlfn.NORM.INV(RAND(),stock_ave,stock_std))+(U1036-V$24)*Bonds*(_xlfn.NORM.INV(RAND(),bond_ave,bond_std))+(U1036-V$24)*cash*(_xlfn.NORM.INV(RAND(),cash_ave,cash_std))+(U1036-V$24)))</f>
        <v/>
      </c>
      <c r="W1036" s="156">
        <f>IF((V1036&lt;=0),0,((V1036-W$24)*Stock*(_xlfn.NORM.INV(RAND(),stock_ave,stock_std))+(V1036-W$24)*Bonds*(_xlfn.NORM.INV(RAND(),bond_ave,bond_std))+(V1036-W$24)*cash*(_xlfn.NORM.INV(RAND(),cash_ave,cash_std))+(V1036-W$24)))</f>
        <v/>
      </c>
      <c r="X1036" s="156">
        <f>IF((W1036&lt;=0),0,((W1036-X$24)*Stock*(_xlfn.NORM.INV(RAND(),stock_ave,stock_std))+(W1036-X$24)*Bonds*(_xlfn.NORM.INV(RAND(),bond_ave,bond_std))+(W1036-X$24)*cash*(_xlfn.NORM.INV(RAND(),cash_ave,cash_std))+(W1036-X$24)))</f>
        <v/>
      </c>
      <c r="Y1036" s="156">
        <f>IF((X1036&lt;=0),0,((X1036-Y$24)*Stock*(_xlfn.NORM.INV(RAND(),stock_ave,stock_std))+(X1036-Y$24)*Bonds*(_xlfn.NORM.INV(RAND(),bond_ave,bond_std))+(X1036-Y$24)*cash*(_xlfn.NORM.INV(RAND(),cash_ave,cash_std))+(X1036-Y$24)))</f>
        <v/>
      </c>
      <c r="Z1036" s="156">
        <f>IF((Y1036&lt;=0),0,((Y1036-Z$24)*Stock*(_xlfn.NORM.INV(RAND(),stock_ave,stock_std))+(Y1036-Z$24)*Bonds*(_xlfn.NORM.INV(RAND(),bond_ave,bond_std))+(Y1036-Z$24)*cash*(_xlfn.NORM.INV(RAND(),cash_ave,cash_std))+(Y1036-Z$24)))</f>
        <v/>
      </c>
      <c r="AA1036" s="156">
        <f>IF((Z1036&lt;=0),0,((Z1036-AA$24)*Stock*(_xlfn.NORM.INV(RAND(),stock_ave,stock_std))+(Z1036-AA$24)*Bonds*(_xlfn.NORM.INV(RAND(),bond_ave,bond_std))+(Z1036-AA$24)*cash*(_xlfn.NORM.INV(RAND(),cash_ave,cash_std))+(Z1036-AA$24)))</f>
        <v/>
      </c>
      <c r="AB1036" s="156">
        <f>IF((AA1036&lt;=0),0,((AA1036-AB$24)*Stock*(_xlfn.NORM.INV(RAND(),stock_ave,stock_std))+(AA1036-AB$24)*Bonds*(_xlfn.NORM.INV(RAND(),bond_ave,bond_std))+(AA1036-AB$24)*cash*(_xlfn.NORM.INV(RAND(),cash_ave,cash_std))+(AA1036-AB$24)))</f>
        <v/>
      </c>
      <c r="AC1036" s="156">
        <f>IF((AB1036&lt;=0),0,((AB1036-AC$24)*Stock*(_xlfn.NORM.INV(RAND(),stock_ave,stock_std))+(AB1036-AC$24)*Bonds*(_xlfn.NORM.INV(RAND(),bond_ave,bond_std))+(AB1036-AC$24)*cash*(_xlfn.NORM.INV(RAND(),cash_ave,cash_std))+(AB1036-AC$24)))</f>
        <v/>
      </c>
      <c r="AD1036" s="156">
        <f>IF((AC1036&lt;=0),0,((AC1036-AD$24)*Stock*(_xlfn.NORM.INV(RAND(),stock_ave,stock_std))+(AC1036-AD$24)*Bonds*(_xlfn.NORM.INV(RAND(),bond_ave,bond_std))+(AC1036-AD$24)*cash*(_xlfn.NORM.INV(RAND(),cash_ave,cash_std))+(AC1036-AD$24)))</f>
        <v/>
      </c>
      <c r="AE1036" s="156">
        <f>IF((AD1036&lt;=0),0,((AD1036-AE$24)*Stock*(_xlfn.NORM.INV(RAND(),stock_ave,stock_std))+(AD1036-AE$24)*Bonds*(_xlfn.NORM.INV(RAND(),bond_ave,bond_std))+(AD1036-AE$24)*cash*(_xlfn.NORM.INV(RAND(),cash_ave,cash_std))+(AD1036-AE$24)))</f>
        <v/>
      </c>
      <c r="AF1036" s="156">
        <f>IF((AE1036&lt;=0),0,((AE1036-AF$24)*Stock*(_xlfn.NORM.INV(RAND(),stock_ave,stock_std))+(AE1036-AF$24)*Bonds*(_xlfn.NORM.INV(RAND(),bond_ave,bond_std))+(AE1036-AF$24)*cash*(_xlfn.NORM.INV(RAND(),cash_ave,cash_std))+(AE1036-AF$24)))</f>
        <v/>
      </c>
      <c r="AG1036" s="156">
        <f>IF((AF1036&lt;=0),0,((AF1036-AG$24)*Stock*(_xlfn.NORM.INV(RAND(),stock_ave,stock_std))+(AF1036-AG$24)*Bonds*(_xlfn.NORM.INV(RAND(),bond_ave,bond_std))+(AF1036-AG$24)*cash*(_xlfn.NORM.INV(RAND(),cash_ave,cash_std))+(AF1036-AG$24)))</f>
        <v/>
      </c>
      <c r="AH1036" s="156">
        <f>IF((AG1036&lt;=0),0,((AG1036-AH$24)*Stock*(_xlfn.NORM.INV(RAND(),stock_ave,stock_std))+(AG1036-AH$24)*Bonds*(_xlfn.NORM.INV(RAND(),bond_ave,bond_std))+(AG1036-AH$24)*cash*(_xlfn.NORM.INV(RAND(),cash_ave,cash_std))+(AG1036-AH$24)))</f>
        <v/>
      </c>
      <c r="AI1036" s="156">
        <f>IF((AH1036&lt;=0),0,((AH1036-AI$24)*Stock*(_xlfn.NORM.INV(RAND(),stock_ave,stock_std))+(AH1036-AI$24)*Bonds*(_xlfn.NORM.INV(RAND(),bond_ave,bond_std))+(AH1036-AI$24)*cash*(_xlfn.NORM.INV(RAND(),cash_ave,cash_std))+(AH1036-AI$24)))</f>
        <v/>
      </c>
      <c r="AJ1036" s="156">
        <f>IF((AI1036&lt;=0),0,((AI1036-AJ$24)*Stock*(_xlfn.NORM.INV(RAND(),stock_ave,stock_std))+(AI1036-AJ$24)*Bonds*(_xlfn.NORM.INV(RAND(),bond_ave,bond_std))+(AI1036-AJ$24)*cash*(_xlfn.NORM.INV(RAND(),cash_ave,cash_std))+(AI1036-AJ$24)))</f>
        <v/>
      </c>
      <c r="AK1036" s="156">
        <f>IF((AJ1036&lt;=0),0,((AJ1036-AK$24)*Stock*(_xlfn.NORM.INV(RAND(),stock_ave,stock_std))+(AJ1036-AK$24)*Bonds*(_xlfn.NORM.INV(RAND(),bond_ave,bond_std))+(AJ1036-AK$24)*cash*(_xlfn.NORM.INV(RAND(),cash_ave,cash_std))+(AJ1036-AK$24)))</f>
        <v/>
      </c>
      <c r="AL1036" s="156">
        <f>IF((AK1036&lt;=0),0,((AK1036-AL$24)*Stock*(_xlfn.NORM.INV(RAND(),stock_ave,stock_std))+(AK1036-AL$24)*Bonds*(_xlfn.NORM.INV(RAND(),bond_ave,bond_std))+(AK1036-AL$24)*cash*(_xlfn.NORM.INV(RAND(),cash_ave,cash_std))+(AK1036-AL$24)))</f>
        <v/>
      </c>
      <c r="AM1036" s="156">
        <f>IF((AL1036&lt;=0),0,((AL1036-AM$24)*Stock*(_xlfn.NORM.INV(RAND(),stock_ave,stock_std))+(AL1036-AM$24)*Bonds*(_xlfn.NORM.INV(RAND(),bond_ave,bond_std))+(AL1036-AM$24)*cash*(_xlfn.NORM.INV(RAND(),cash_ave,cash_std))+(AL1036-AM$24)))</f>
        <v/>
      </c>
      <c r="AN1036" s="156">
        <f>IF((AM1036&lt;=0),0,((AM1036-AN$24)*Stock*(_xlfn.NORM.INV(RAND(),stock_ave,stock_std))+(AM1036-AN$24)*Bonds*(_xlfn.NORM.INV(RAND(),bond_ave,bond_std))+(AM1036-AN$24)*cash*(_xlfn.NORM.INV(RAND(),cash_ave,cash_std))+(AM1036-AN$24)))</f>
        <v/>
      </c>
      <c r="AO1036" s="156">
        <f>IF((AN1036&lt;=0),0,((AN1036-AO$24)*Stock*(_xlfn.NORM.INV(RAND(),stock_ave,stock_std))+(AN1036-AO$24)*Bonds*(_xlfn.NORM.INV(RAND(),bond_ave,bond_std))+(AN1036-AO$24)*cash*(_xlfn.NORM.INV(RAND(),cash_ave,cash_std))+(AN1036-AO$24)))</f>
        <v/>
      </c>
      <c r="AP1036" s="156">
        <f>IF((AO1036&lt;=0),0,((AO1036-AP$24)*Stock*(_xlfn.NORM.INV(RAND(),stock_ave,stock_std))+(AO1036-AP$24)*Bonds*(_xlfn.NORM.INV(RAND(),bond_ave,bond_std))+(AO1036-AP$24)*cash*(_xlfn.NORM.INV(RAND(),cash_ave,cash_std))+(AO1036-AP$24)))</f>
        <v/>
      </c>
      <c r="AQ1036" s="156">
        <f>IF((AP1036&lt;=0),0,((AP1036-AQ$24)*Stock*(_xlfn.NORM.INV(RAND(),stock_ave,stock_std))+(AP1036-AQ$24)*Bonds*(_xlfn.NORM.INV(RAND(),bond_ave,bond_std))+(AP1036-AQ$24)*cash*(_xlfn.NORM.INV(RAND(),cash_ave,cash_std))+(AP1036-AQ$24)))</f>
        <v/>
      </c>
      <c r="AR1036" s="156">
        <f>IF((AQ1036&lt;=0),0,((AQ1036-AR$24)*Stock*(_xlfn.NORM.INV(RAND(),stock_ave,stock_std))+(AQ1036-AR$24)*Bonds*(_xlfn.NORM.INV(RAND(),bond_ave,bond_std))+(AQ1036-AR$24)*cash*(_xlfn.NORM.INV(RAND(),cash_ave,cash_std))+(AQ1036-AR$24)))</f>
        <v/>
      </c>
      <c r="AS1036" s="156">
        <f>IF((AR1036&lt;=0),0,((AR1036-AS$24)*Stock*(_xlfn.NORM.INV(RAND(),stock_ave,stock_std))+(AR1036-AS$24)*Bonds*(_xlfn.NORM.INV(RAND(),bond_ave,bond_std))+(AR1036-AS$24)*cash*(_xlfn.NORM.INV(RAND(),cash_ave,cash_std))+(AR1036-AS$24)))</f>
        <v/>
      </c>
      <c r="AT1036" s="156">
        <f>IF((AS1036&lt;=0),0,((AS1036-AT$24)*Stock*(_xlfn.NORM.INV(RAND(),stock_ave,stock_std))+(AS1036-AT$24)*Bonds*(_xlfn.NORM.INV(RAND(),bond_ave,bond_std))+(AS1036-AT$24)*cash*(_xlfn.NORM.INV(RAND(),cash_ave,cash_std))+(AS1036-AT$24)))</f>
        <v/>
      </c>
      <c r="AU1036" s="156">
        <f>IF((AT1036&lt;=0),0,((AT1036-AU$24)*Stock*(_xlfn.NORM.INV(RAND(),stock_ave,stock_std))+(AT1036-AU$24)*Bonds*(_xlfn.NORM.INV(RAND(),bond_ave,bond_std))+(AT1036-AU$24)*cash*(_xlfn.NORM.INV(RAND(),cash_ave,cash_std))+(AT1036-AU$24)))</f>
        <v/>
      </c>
      <c r="AV1036" s="156">
        <f>IF((AU1036&lt;=0),0,((AU1036-AV$24)*Stock*(_xlfn.NORM.INV(RAND(),stock_ave,stock_std))+(AU1036-AV$24)*Bonds*(_xlfn.NORM.INV(RAND(),bond_ave,bond_std))+(AU1036-AV$24)*cash*(_xlfn.NORM.INV(RAND(),cash_ave,cash_std))+(AU1036-AV$24)))</f>
        <v/>
      </c>
      <c r="AW1036" s="156">
        <f>IF((AV1036&lt;=0),0,((AV1036-AW$24)*Stock*(_xlfn.NORM.INV(RAND(),stock_ave,stock_std))+(AV1036-AW$24)*Bonds*(_xlfn.NORM.INV(RAND(),bond_ave,bond_std))+(AV1036-AW$24)*cash*(_xlfn.NORM.INV(RAND(),cash_ave,cash_std))+(AV1036-AW$24)))</f>
        <v/>
      </c>
      <c r="AX1036" s="159" t="n"/>
      <c r="AY1036" s="159" t="n"/>
      <c r="AZ1036" s="159" t="n"/>
      <c r="BA1036" s="159" t="n"/>
      <c r="BB1036" s="159" t="n"/>
    </row>
    <row r="1037">
      <c r="C1037" s="147" t="n"/>
      <c r="D1037" s="61">
        <f>+D1036-IF(D$18&gt;74,(D1036/D$25)*$C$10)</f>
        <v/>
      </c>
      <c r="E1037" s="61">
        <f>+E1036-IF(E$18&gt;74,(E1036/E$25)*$C$10)</f>
        <v/>
      </c>
      <c r="F1037" s="61">
        <f>+F1036-IF(F$18&gt;74,(F1036/F$25)*$C$10)</f>
        <v/>
      </c>
      <c r="G1037" s="61">
        <f>+G1036-IF(G$18&gt;74,(G1036/G$25)*$C$10)</f>
        <v/>
      </c>
      <c r="H1037" s="61">
        <f>+H1036-IF(H$18&gt;74,(H1036/H$25)*$C$10)</f>
        <v/>
      </c>
      <c r="I1037" s="61">
        <f>+I1036-IF(I$18&gt;74,(I1036/I$25)*$C$10)</f>
        <v/>
      </c>
      <c r="J1037" s="61">
        <f>+J1036-IF(J$18&gt;74,(J1036/J$25)*$C$10)</f>
        <v/>
      </c>
      <c r="K1037" s="61">
        <f>+K1036-IF(K$18&gt;74,(K1036/K$25)*$C$10)</f>
        <v/>
      </c>
      <c r="L1037" s="61">
        <f>+L1036-IF(L$18&gt;74,(L1036/L$25)*$C$10)</f>
        <v/>
      </c>
      <c r="M1037" s="61">
        <f>+M1036-IF(M$18&gt;74,(M1036/M$25)*$C$10)</f>
        <v/>
      </c>
      <c r="N1037" s="61">
        <f>+N1036-IF(N$18&gt;74,(N1036/N$25)*$C$10)</f>
        <v/>
      </c>
      <c r="O1037" s="61">
        <f>+O1036-IF(O$18&gt;74,(O1036/O$25)*$C$10)</f>
        <v/>
      </c>
      <c r="P1037" s="61">
        <f>+P1036-IF(P$18&gt;74,(P1036/P$25)*$C$10)</f>
        <v/>
      </c>
      <c r="Q1037" s="61">
        <f>+Q1036-IF(Q$18&gt;74,(Q1036/Q$25)*$C$10)</f>
        <v/>
      </c>
      <c r="R1037" s="61">
        <f>+R1036-IF(R$18&gt;74,(R1036/R$25)*$C$10)</f>
        <v/>
      </c>
      <c r="S1037" s="61">
        <f>+S1036-IF(S$18&gt;74,(S1036/S$25)*$C$10)</f>
        <v/>
      </c>
      <c r="T1037" s="61">
        <f>+T1036-IF(T$18&gt;74,(T1036/T$25)*$C$10)</f>
        <v/>
      </c>
      <c r="U1037" s="61">
        <f>+U1036-IF(U$18&gt;74,(U1036/U$25)*$C$10)</f>
        <v/>
      </c>
      <c r="V1037" s="61">
        <f>+V1036-IF(V$18&gt;74,(V1036/V$25)*$C$10)</f>
        <v/>
      </c>
      <c r="W1037" s="61">
        <f>+W1036-IF(W$18&gt;74,(W1036/W$25)*$C$10)</f>
        <v/>
      </c>
      <c r="X1037" s="61">
        <f>+X1036-IF(X$18&gt;74,(X1036/X$25)*$C$10)</f>
        <v/>
      </c>
      <c r="Y1037" s="61">
        <f>+Y1036-IF(Y$18&gt;74,(Y1036/Y$25)*$C$10)</f>
        <v/>
      </c>
      <c r="Z1037" s="61">
        <f>+Z1036-IF(Z$18&gt;74,(Z1036/Z$25)*$C$10)</f>
        <v/>
      </c>
      <c r="AA1037" s="61">
        <f>+AA1036-IF(AA$18&gt;74,(AA1036/AA$25)*$C$10)</f>
        <v/>
      </c>
      <c r="AB1037" s="61">
        <f>+AB1036-IF(AB$18&gt;74,(AB1036/AB$25)*$C$10)</f>
        <v/>
      </c>
      <c r="AC1037" s="61">
        <f>+AC1036-IF(AC$18&gt;74,(AC1036/AC$25)*$C$10)</f>
        <v/>
      </c>
      <c r="AD1037" s="61">
        <f>+AD1036-IF(AD$18&gt;74,(AD1036/AD$25)*$C$10)</f>
        <v/>
      </c>
      <c r="AE1037" s="61">
        <f>+AE1036-IF(AE$18&gt;74,(AE1036/AE$25)*$C$10)</f>
        <v/>
      </c>
      <c r="AF1037" s="61">
        <f>+AF1036-IF(AF$18&gt;74,(AF1036/AF$25)*$C$10)</f>
        <v/>
      </c>
      <c r="AG1037" s="61">
        <f>+AG1036-IF(AG$18&gt;74,(AG1036/AG$25)*$C$10)</f>
        <v/>
      </c>
      <c r="AH1037" s="61">
        <f>+AH1036-IF(AH$18&gt;74,(AH1036/AH$25)*$C$10)</f>
        <v/>
      </c>
      <c r="AI1037" s="61">
        <f>+AI1036-IF(AI$18&gt;74,(AI1036/AI$25)*$C$10)</f>
        <v/>
      </c>
      <c r="AJ1037" s="61">
        <f>+AJ1036-IF(AJ$18&gt;74,(AJ1036/AJ$25)*$C$10)</f>
        <v/>
      </c>
      <c r="AK1037" s="61">
        <f>+AK1036-IF(AK$18&gt;74,(AK1036/AK$25)*$C$10)</f>
        <v/>
      </c>
      <c r="AL1037" s="61">
        <f>+AL1036-IF(AL$18&gt;74,(AL1036/AL$25)*$C$10)</f>
        <v/>
      </c>
      <c r="AM1037" s="61">
        <f>+AM1036-IF(AM$18&gt;74,(AM1036/AM$25)*$C$10)</f>
        <v/>
      </c>
      <c r="AN1037" s="61">
        <f>+AN1036-IF(AN$18&gt;74,(AN1036/AN$25)*$C$10)</f>
        <v/>
      </c>
      <c r="AO1037" s="61">
        <f>+AO1036-IF(AO$18&gt;74,(AO1036/AO$25)*$C$10)</f>
        <v/>
      </c>
      <c r="AP1037" s="61">
        <f>+AP1036-IF(AP$18&gt;74,(AP1036/AP$25)*$C$10)</f>
        <v/>
      </c>
      <c r="AQ1037" s="61">
        <f>+AQ1036-IF(AQ$18&gt;74,(AQ1036/AQ$25)*$C$10)</f>
        <v/>
      </c>
      <c r="AR1037" s="61">
        <f>+AR1036-IF(AR$18&gt;74,(AR1036/AR$25)*$C$10)</f>
        <v/>
      </c>
      <c r="AS1037" s="61">
        <f>+AS1036-IF(AS$18&gt;74,(AS1036/AS$25)*$C$10)</f>
        <v/>
      </c>
      <c r="AT1037" s="61">
        <f>+AT1036-IF(AT$18&gt;74,(AT1036/AT$25)*$C$10)</f>
        <v/>
      </c>
      <c r="AU1037" s="61">
        <f>+AU1036-IF(AU$18&gt;74,(AU1036/AU$25)*$C$10)</f>
        <v/>
      </c>
      <c r="AV1037" s="61">
        <f>+AV1036-IF(AV$18&gt;74,(AV1036/AV$25)*$C$10)</f>
        <v/>
      </c>
      <c r="AW1037" s="61">
        <f>+AW1036-IF(AW$18&gt;74,(AW1036/AW$25)*$C$10)</f>
        <v/>
      </c>
      <c r="AX1037" s="35">
        <f>IF(AW1037&gt;0,1,0)</f>
        <v/>
      </c>
      <c r="AY1037" s="35">
        <f>IF(AL1037&gt;0,1,0)</f>
        <v/>
      </c>
      <c r="AZ1037" s="35">
        <f>IF(AG1037&gt;0,1,0)</f>
        <v/>
      </c>
      <c r="BA1037" s="35">
        <f>IF(AB1037&gt;0,1,0)</f>
        <v/>
      </c>
      <c r="BB1037" s="35">
        <f>IF(W1037&gt;0,1,0)</f>
        <v/>
      </c>
    </row>
    <row r="1038">
      <c r="B1038" s="154" t="inlineStr">
        <is>
          <t>trial 506</t>
        </is>
      </c>
      <c r="C1038" s="155">
        <f>+start-C1035</f>
        <v/>
      </c>
      <c r="D1038" s="156">
        <f>IF((C1038&lt;=0),0,((C1038-D$24)*Stock*(_xlfn.NORM.INV(RAND(),stock_ave,stock_std))+(C1038-D$24)*Bonds*(_xlfn.NORM.INV(RAND(),bond_ave,bond_std))+(C1038-D$24)*cash*(_xlfn.NORM.INV(RAND(),cash_ave,cash_std))+(C1038-D$24)))</f>
        <v/>
      </c>
      <c r="E1038" s="156">
        <f>IF((D1038&lt;=0),0,((D1038-E$24)*Stock*(_xlfn.NORM.INV(RAND(),stock_ave,stock_std))+(D1038-E$24)*Bonds*(_xlfn.NORM.INV(RAND(),bond_ave,bond_std))+(D1038-E$24)*cash*(_xlfn.NORM.INV(RAND(),cash_ave,cash_std))+(D1038-E$24)))</f>
        <v/>
      </c>
      <c r="F1038" s="156">
        <f>IF((E1038&lt;=0),0,((E1038-F$24)*Stock*(_xlfn.NORM.INV(RAND(),stock_ave,stock_std))+(E1038-F$24)*Bonds*(_xlfn.NORM.INV(RAND(),bond_ave,bond_std))+(E1038-F$24)*cash*(_xlfn.NORM.INV(RAND(),cash_ave,cash_std))+(E1038-F$24)))</f>
        <v/>
      </c>
      <c r="G1038" s="156">
        <f>IF((F1038&lt;=0),0,((F1038-G$24)*Stock*(_xlfn.NORM.INV(RAND(),stock_ave,stock_std))+(F1038-G$24)*Bonds*(_xlfn.NORM.INV(RAND(),bond_ave,bond_std))+(F1038-G$24)*cash*(_xlfn.NORM.INV(RAND(),cash_ave,cash_std))+(F1038-G$24)))</f>
        <v/>
      </c>
      <c r="H1038" s="156">
        <f>IF((G1038&lt;=0),0,((G1038-H$24)*Stock*(_xlfn.NORM.INV(RAND(),stock_ave,stock_std))+(G1038-H$24)*Bonds*(_xlfn.NORM.INV(RAND(),bond_ave,bond_std))+(G1038-H$24)*cash*(_xlfn.NORM.INV(RAND(),cash_ave,cash_std))+(G1038-H$24)))</f>
        <v/>
      </c>
      <c r="I1038" s="156">
        <f>IF((H1038&lt;=0),0,((H1038-I$24)*Stock*(_xlfn.NORM.INV(RAND(),stock_ave,stock_std))+(H1038-I$24)*Bonds*(_xlfn.NORM.INV(RAND(),bond_ave,bond_std))+(H1038-I$24)*cash*(_xlfn.NORM.INV(RAND(),cash_ave,cash_std))+(H1038-I$24)))</f>
        <v/>
      </c>
      <c r="J1038" s="156">
        <f>IF((I1038&lt;=0),0,((I1038-J$24)*Stock*(_xlfn.NORM.INV(RAND(),stock_ave,stock_std))+(I1038-J$24)*Bonds*(_xlfn.NORM.INV(RAND(),bond_ave,bond_std))+(I1038-J$24)*cash*(_xlfn.NORM.INV(RAND(),cash_ave,cash_std))+(I1038-J$24)))</f>
        <v/>
      </c>
      <c r="K1038" s="156">
        <f>IF((J1038&lt;=0),0,((J1038-K$24)*Stock*(_xlfn.NORM.INV(RAND(),stock_ave,stock_std))+(J1038-K$24)*Bonds*(_xlfn.NORM.INV(RAND(),bond_ave,bond_std))+(J1038-K$24)*cash*(_xlfn.NORM.INV(RAND(),cash_ave,cash_std))+(J1038-K$24)))</f>
        <v/>
      </c>
      <c r="L1038" s="156">
        <f>IF((K1038&lt;=0),0,((K1038-L$24)*Stock*(_xlfn.NORM.INV(RAND(),stock_ave,stock_std))+(K1038-L$24)*Bonds*(_xlfn.NORM.INV(RAND(),bond_ave,bond_std))+(K1038-L$24)*cash*(_xlfn.NORM.INV(RAND(),cash_ave,cash_std))+(K1038-L$24)))</f>
        <v/>
      </c>
      <c r="M1038" s="156">
        <f>IF((L1038&lt;=0),0,((L1038-M$24)*Stock*(_xlfn.NORM.INV(RAND(),stock_ave,stock_std))+(L1038-M$24)*Bonds*(_xlfn.NORM.INV(RAND(),bond_ave,bond_std))+(L1038-M$24)*cash*(_xlfn.NORM.INV(RAND(),cash_ave,cash_std))+(L1038-M$24)))</f>
        <v/>
      </c>
      <c r="N1038" s="156">
        <f>IF((M1038&lt;=0),0,((M1038-N$24)*Stock*(_xlfn.NORM.INV(RAND(),stock_ave,stock_std))+(M1038-N$24)*Bonds*(_xlfn.NORM.INV(RAND(),bond_ave,bond_std))+(M1038-N$24)*cash*(_xlfn.NORM.INV(RAND(),cash_ave,cash_std))+(M1038-N$24)))</f>
        <v/>
      </c>
      <c r="O1038" s="156">
        <f>IF((N1038&lt;=0),0,((N1038-O$24)*Stock*(_xlfn.NORM.INV(RAND(),stock_ave,stock_std))+(N1038-O$24)*Bonds*(_xlfn.NORM.INV(RAND(),bond_ave,bond_std))+(N1038-O$24)*cash*(_xlfn.NORM.INV(RAND(),cash_ave,cash_std))+(N1038-O$24)))</f>
        <v/>
      </c>
      <c r="P1038" s="156">
        <f>IF((O1038&lt;=0),0,((O1038-P$24)*Stock*(_xlfn.NORM.INV(RAND(),stock_ave,stock_std))+(O1038-P$24)*Bonds*(_xlfn.NORM.INV(RAND(),bond_ave,bond_std))+(O1038-P$24)*cash*(_xlfn.NORM.INV(RAND(),cash_ave,cash_std))+(O1038-P$24)))</f>
        <v/>
      </c>
      <c r="Q1038" s="156">
        <f>IF((P1038&lt;=0),0,((P1038-Q$24)*Stock*(_xlfn.NORM.INV(RAND(),stock_ave,stock_std))+(P1038-Q$24)*Bonds*(_xlfn.NORM.INV(RAND(),bond_ave,bond_std))+(P1038-Q$24)*cash*(_xlfn.NORM.INV(RAND(),cash_ave,cash_std))+(P1038-Q$24)))</f>
        <v/>
      </c>
      <c r="R1038" s="156">
        <f>IF((Q1038&lt;=0),0,((Q1038-R$24)*Stock*(_xlfn.NORM.INV(RAND(),stock_ave,stock_std))+(Q1038-R$24)*Bonds*(_xlfn.NORM.INV(RAND(),bond_ave,bond_std))+(Q1038-R$24)*cash*(_xlfn.NORM.INV(RAND(),cash_ave,cash_std))+(Q1038-R$24)))</f>
        <v/>
      </c>
      <c r="S1038" s="156">
        <f>IF((R1038&lt;=0),0,((R1038-S$24)*Stock*(_xlfn.NORM.INV(RAND(),stock_ave,stock_std))+(R1038-S$24)*Bonds*(_xlfn.NORM.INV(RAND(),bond_ave,bond_std))+(R1038-S$24)*cash*(_xlfn.NORM.INV(RAND(),cash_ave,cash_std))+(R1038-S$24)))</f>
        <v/>
      </c>
      <c r="T1038" s="156">
        <f>IF((S1038&lt;=0),0,((S1038-T$24)*Stock*(_xlfn.NORM.INV(RAND(),stock_ave,stock_std))+(S1038-T$24)*Bonds*(_xlfn.NORM.INV(RAND(),bond_ave,bond_std))+(S1038-T$24)*cash*(_xlfn.NORM.INV(RAND(),cash_ave,cash_std))+(S1038-T$24)))</f>
        <v/>
      </c>
      <c r="U1038" s="156">
        <f>IF((T1038&lt;=0),0,((T1038-U$24)*Stock*(_xlfn.NORM.INV(RAND(),stock_ave,stock_std))+(T1038-U$24)*Bonds*(_xlfn.NORM.INV(RAND(),bond_ave,bond_std))+(T1038-U$24)*cash*(_xlfn.NORM.INV(RAND(),cash_ave,cash_std))+(T1038-U$24)))</f>
        <v/>
      </c>
      <c r="V1038" s="156">
        <f>IF((U1038&lt;=0),0,((U1038-V$24)*Stock*(_xlfn.NORM.INV(RAND(),stock_ave,stock_std))+(U1038-V$24)*Bonds*(_xlfn.NORM.INV(RAND(),bond_ave,bond_std))+(U1038-V$24)*cash*(_xlfn.NORM.INV(RAND(),cash_ave,cash_std))+(U1038-V$24)))</f>
        <v/>
      </c>
      <c r="W1038" s="156">
        <f>IF((V1038&lt;=0),0,((V1038-W$24)*Stock*(_xlfn.NORM.INV(RAND(),stock_ave,stock_std))+(V1038-W$24)*Bonds*(_xlfn.NORM.INV(RAND(),bond_ave,bond_std))+(V1038-W$24)*cash*(_xlfn.NORM.INV(RAND(),cash_ave,cash_std))+(V1038-W$24)))</f>
        <v/>
      </c>
      <c r="X1038" s="156">
        <f>IF((W1038&lt;=0),0,((W1038-X$24)*Stock*(_xlfn.NORM.INV(RAND(),stock_ave,stock_std))+(W1038-X$24)*Bonds*(_xlfn.NORM.INV(RAND(),bond_ave,bond_std))+(W1038-X$24)*cash*(_xlfn.NORM.INV(RAND(),cash_ave,cash_std))+(W1038-X$24)))</f>
        <v/>
      </c>
      <c r="Y1038" s="156">
        <f>IF((X1038&lt;=0),0,((X1038-Y$24)*Stock*(_xlfn.NORM.INV(RAND(),stock_ave,stock_std))+(X1038-Y$24)*Bonds*(_xlfn.NORM.INV(RAND(),bond_ave,bond_std))+(X1038-Y$24)*cash*(_xlfn.NORM.INV(RAND(),cash_ave,cash_std))+(X1038-Y$24)))</f>
        <v/>
      </c>
      <c r="Z1038" s="156">
        <f>IF((Y1038&lt;=0),0,((Y1038-Z$24)*Stock*(_xlfn.NORM.INV(RAND(),stock_ave,stock_std))+(Y1038-Z$24)*Bonds*(_xlfn.NORM.INV(RAND(),bond_ave,bond_std))+(Y1038-Z$24)*cash*(_xlfn.NORM.INV(RAND(),cash_ave,cash_std))+(Y1038-Z$24)))</f>
        <v/>
      </c>
      <c r="AA1038" s="156">
        <f>IF((Z1038&lt;=0),0,((Z1038-AA$24)*Stock*(_xlfn.NORM.INV(RAND(),stock_ave,stock_std))+(Z1038-AA$24)*Bonds*(_xlfn.NORM.INV(RAND(),bond_ave,bond_std))+(Z1038-AA$24)*cash*(_xlfn.NORM.INV(RAND(),cash_ave,cash_std))+(Z1038-AA$24)))</f>
        <v/>
      </c>
      <c r="AB1038" s="156">
        <f>IF((AA1038&lt;=0),0,((AA1038-AB$24)*Stock*(_xlfn.NORM.INV(RAND(),stock_ave,stock_std))+(AA1038-AB$24)*Bonds*(_xlfn.NORM.INV(RAND(),bond_ave,bond_std))+(AA1038-AB$24)*cash*(_xlfn.NORM.INV(RAND(),cash_ave,cash_std))+(AA1038-AB$24)))</f>
        <v/>
      </c>
      <c r="AC1038" s="156">
        <f>IF((AB1038&lt;=0),0,((AB1038-AC$24)*Stock*(_xlfn.NORM.INV(RAND(),stock_ave,stock_std))+(AB1038-AC$24)*Bonds*(_xlfn.NORM.INV(RAND(),bond_ave,bond_std))+(AB1038-AC$24)*cash*(_xlfn.NORM.INV(RAND(),cash_ave,cash_std))+(AB1038-AC$24)))</f>
        <v/>
      </c>
      <c r="AD1038" s="156">
        <f>IF((AC1038&lt;=0),0,((AC1038-AD$24)*Stock*(_xlfn.NORM.INV(RAND(),stock_ave,stock_std))+(AC1038-AD$24)*Bonds*(_xlfn.NORM.INV(RAND(),bond_ave,bond_std))+(AC1038-AD$24)*cash*(_xlfn.NORM.INV(RAND(),cash_ave,cash_std))+(AC1038-AD$24)))</f>
        <v/>
      </c>
      <c r="AE1038" s="156">
        <f>IF((AD1038&lt;=0),0,((AD1038-AE$24)*Stock*(_xlfn.NORM.INV(RAND(),stock_ave,stock_std))+(AD1038-AE$24)*Bonds*(_xlfn.NORM.INV(RAND(),bond_ave,bond_std))+(AD1038-AE$24)*cash*(_xlfn.NORM.INV(RAND(),cash_ave,cash_std))+(AD1038-AE$24)))</f>
        <v/>
      </c>
      <c r="AF1038" s="156">
        <f>IF((AE1038&lt;=0),0,((AE1038-AF$24)*Stock*(_xlfn.NORM.INV(RAND(),stock_ave,stock_std))+(AE1038-AF$24)*Bonds*(_xlfn.NORM.INV(RAND(),bond_ave,bond_std))+(AE1038-AF$24)*cash*(_xlfn.NORM.INV(RAND(),cash_ave,cash_std))+(AE1038-AF$24)))</f>
        <v/>
      </c>
      <c r="AG1038" s="156">
        <f>IF((AF1038&lt;=0),0,((AF1038-AG$24)*Stock*(_xlfn.NORM.INV(RAND(),stock_ave,stock_std))+(AF1038-AG$24)*Bonds*(_xlfn.NORM.INV(RAND(),bond_ave,bond_std))+(AF1038-AG$24)*cash*(_xlfn.NORM.INV(RAND(),cash_ave,cash_std))+(AF1038-AG$24)))</f>
        <v/>
      </c>
      <c r="AH1038" s="156">
        <f>IF((AG1038&lt;=0),0,((AG1038-AH$24)*Stock*(_xlfn.NORM.INV(RAND(),stock_ave,stock_std))+(AG1038-AH$24)*Bonds*(_xlfn.NORM.INV(RAND(),bond_ave,bond_std))+(AG1038-AH$24)*cash*(_xlfn.NORM.INV(RAND(),cash_ave,cash_std))+(AG1038-AH$24)))</f>
        <v/>
      </c>
      <c r="AI1038" s="156">
        <f>IF((AH1038&lt;=0),0,((AH1038-AI$24)*Stock*(_xlfn.NORM.INV(RAND(),stock_ave,stock_std))+(AH1038-AI$24)*Bonds*(_xlfn.NORM.INV(RAND(),bond_ave,bond_std))+(AH1038-AI$24)*cash*(_xlfn.NORM.INV(RAND(),cash_ave,cash_std))+(AH1038-AI$24)))</f>
        <v/>
      </c>
      <c r="AJ1038" s="156">
        <f>IF((AI1038&lt;=0),0,((AI1038-AJ$24)*Stock*(_xlfn.NORM.INV(RAND(),stock_ave,stock_std))+(AI1038-AJ$24)*Bonds*(_xlfn.NORM.INV(RAND(),bond_ave,bond_std))+(AI1038-AJ$24)*cash*(_xlfn.NORM.INV(RAND(),cash_ave,cash_std))+(AI1038-AJ$24)))</f>
        <v/>
      </c>
      <c r="AK1038" s="156">
        <f>IF((AJ1038&lt;=0),0,((AJ1038-AK$24)*Stock*(_xlfn.NORM.INV(RAND(),stock_ave,stock_std))+(AJ1038-AK$24)*Bonds*(_xlfn.NORM.INV(RAND(),bond_ave,bond_std))+(AJ1038-AK$24)*cash*(_xlfn.NORM.INV(RAND(),cash_ave,cash_std))+(AJ1038-AK$24)))</f>
        <v/>
      </c>
      <c r="AL1038" s="156">
        <f>IF((AK1038&lt;=0),0,((AK1038-AL$24)*Stock*(_xlfn.NORM.INV(RAND(),stock_ave,stock_std))+(AK1038-AL$24)*Bonds*(_xlfn.NORM.INV(RAND(),bond_ave,bond_std))+(AK1038-AL$24)*cash*(_xlfn.NORM.INV(RAND(),cash_ave,cash_std))+(AK1038-AL$24)))</f>
        <v/>
      </c>
      <c r="AM1038" s="156">
        <f>IF((AL1038&lt;=0),0,((AL1038-AM$24)*Stock*(_xlfn.NORM.INV(RAND(),stock_ave,stock_std))+(AL1038-AM$24)*Bonds*(_xlfn.NORM.INV(RAND(),bond_ave,bond_std))+(AL1038-AM$24)*cash*(_xlfn.NORM.INV(RAND(),cash_ave,cash_std))+(AL1038-AM$24)))</f>
        <v/>
      </c>
      <c r="AN1038" s="156">
        <f>IF((AM1038&lt;=0),0,((AM1038-AN$24)*Stock*(_xlfn.NORM.INV(RAND(),stock_ave,stock_std))+(AM1038-AN$24)*Bonds*(_xlfn.NORM.INV(RAND(),bond_ave,bond_std))+(AM1038-AN$24)*cash*(_xlfn.NORM.INV(RAND(),cash_ave,cash_std))+(AM1038-AN$24)))</f>
        <v/>
      </c>
      <c r="AO1038" s="156">
        <f>IF((AN1038&lt;=0),0,((AN1038-AO$24)*Stock*(_xlfn.NORM.INV(RAND(),stock_ave,stock_std))+(AN1038-AO$24)*Bonds*(_xlfn.NORM.INV(RAND(),bond_ave,bond_std))+(AN1038-AO$24)*cash*(_xlfn.NORM.INV(RAND(),cash_ave,cash_std))+(AN1038-AO$24)))</f>
        <v/>
      </c>
      <c r="AP1038" s="156">
        <f>IF((AO1038&lt;=0),0,((AO1038-AP$24)*Stock*(_xlfn.NORM.INV(RAND(),stock_ave,stock_std))+(AO1038-AP$24)*Bonds*(_xlfn.NORM.INV(RAND(),bond_ave,bond_std))+(AO1038-AP$24)*cash*(_xlfn.NORM.INV(RAND(),cash_ave,cash_std))+(AO1038-AP$24)))</f>
        <v/>
      </c>
      <c r="AQ1038" s="156">
        <f>IF((AP1038&lt;=0),0,((AP1038-AQ$24)*Stock*(_xlfn.NORM.INV(RAND(),stock_ave,stock_std))+(AP1038-AQ$24)*Bonds*(_xlfn.NORM.INV(RAND(),bond_ave,bond_std))+(AP1038-AQ$24)*cash*(_xlfn.NORM.INV(RAND(),cash_ave,cash_std))+(AP1038-AQ$24)))</f>
        <v/>
      </c>
      <c r="AR1038" s="156">
        <f>IF((AQ1038&lt;=0),0,((AQ1038-AR$24)*Stock*(_xlfn.NORM.INV(RAND(),stock_ave,stock_std))+(AQ1038-AR$24)*Bonds*(_xlfn.NORM.INV(RAND(),bond_ave,bond_std))+(AQ1038-AR$24)*cash*(_xlfn.NORM.INV(RAND(),cash_ave,cash_std))+(AQ1038-AR$24)))</f>
        <v/>
      </c>
      <c r="AS1038" s="156">
        <f>IF((AR1038&lt;=0),0,((AR1038-AS$24)*Stock*(_xlfn.NORM.INV(RAND(),stock_ave,stock_std))+(AR1038-AS$24)*Bonds*(_xlfn.NORM.INV(RAND(),bond_ave,bond_std))+(AR1038-AS$24)*cash*(_xlfn.NORM.INV(RAND(),cash_ave,cash_std))+(AR1038-AS$24)))</f>
        <v/>
      </c>
      <c r="AT1038" s="156">
        <f>IF((AS1038&lt;=0),0,((AS1038-AT$24)*Stock*(_xlfn.NORM.INV(RAND(),stock_ave,stock_std))+(AS1038-AT$24)*Bonds*(_xlfn.NORM.INV(RAND(),bond_ave,bond_std))+(AS1038-AT$24)*cash*(_xlfn.NORM.INV(RAND(),cash_ave,cash_std))+(AS1038-AT$24)))</f>
        <v/>
      </c>
      <c r="AU1038" s="156">
        <f>IF((AT1038&lt;=0),0,((AT1038-AU$24)*Stock*(_xlfn.NORM.INV(RAND(),stock_ave,stock_std))+(AT1038-AU$24)*Bonds*(_xlfn.NORM.INV(RAND(),bond_ave,bond_std))+(AT1038-AU$24)*cash*(_xlfn.NORM.INV(RAND(),cash_ave,cash_std))+(AT1038-AU$24)))</f>
        <v/>
      </c>
      <c r="AV1038" s="156">
        <f>IF((AU1038&lt;=0),0,((AU1038-AV$24)*Stock*(_xlfn.NORM.INV(RAND(),stock_ave,stock_std))+(AU1038-AV$24)*Bonds*(_xlfn.NORM.INV(RAND(),bond_ave,bond_std))+(AU1038-AV$24)*cash*(_xlfn.NORM.INV(RAND(),cash_ave,cash_std))+(AU1038-AV$24)))</f>
        <v/>
      </c>
      <c r="AW1038" s="156">
        <f>IF((AV1038&lt;=0),0,((AV1038-AW$24)*Stock*(_xlfn.NORM.INV(RAND(),stock_ave,stock_std))+(AV1038-AW$24)*Bonds*(_xlfn.NORM.INV(RAND(),bond_ave,bond_std))+(AV1038-AW$24)*cash*(_xlfn.NORM.INV(RAND(),cash_ave,cash_std))+(AV1038-AW$24)))</f>
        <v/>
      </c>
      <c r="AX1038" s="159" t="n"/>
      <c r="AY1038" s="159" t="n"/>
      <c r="AZ1038" s="159" t="n"/>
      <c r="BA1038" s="159" t="n"/>
      <c r="BB1038" s="159" t="n"/>
    </row>
    <row r="1039">
      <c r="C1039" s="147" t="n"/>
      <c r="D1039" s="61">
        <f>+D1038-IF(D$18&gt;74,(D1038/D$25)*$C$10)</f>
        <v/>
      </c>
      <c r="E1039" s="61">
        <f>+E1038-IF(E$18&gt;74,(E1038/E$25)*$C$10)</f>
        <v/>
      </c>
      <c r="F1039" s="61">
        <f>+F1038-IF(F$18&gt;74,(F1038/F$25)*$C$10)</f>
        <v/>
      </c>
      <c r="G1039" s="61">
        <f>+G1038-IF(G$18&gt;74,(G1038/G$25)*$C$10)</f>
        <v/>
      </c>
      <c r="H1039" s="61">
        <f>+H1038-IF(H$18&gt;74,(H1038/H$25)*$C$10)</f>
        <v/>
      </c>
      <c r="I1039" s="61">
        <f>+I1038-IF(I$18&gt;74,(I1038/I$25)*$C$10)</f>
        <v/>
      </c>
      <c r="J1039" s="61">
        <f>+J1038-IF(J$18&gt;74,(J1038/J$25)*$C$10)</f>
        <v/>
      </c>
      <c r="K1039" s="61">
        <f>+K1038-IF(K$18&gt;74,(K1038/K$25)*$C$10)</f>
        <v/>
      </c>
      <c r="L1039" s="61">
        <f>+L1038-IF(L$18&gt;74,(L1038/L$25)*$C$10)</f>
        <v/>
      </c>
      <c r="M1039" s="61">
        <f>+M1038-IF(M$18&gt;74,(M1038/M$25)*$C$10)</f>
        <v/>
      </c>
      <c r="N1039" s="61">
        <f>+N1038-IF(N$18&gt;74,(N1038/N$25)*$C$10)</f>
        <v/>
      </c>
      <c r="O1039" s="61">
        <f>+O1038-IF(O$18&gt;74,(O1038/O$25)*$C$10)</f>
        <v/>
      </c>
      <c r="P1039" s="61">
        <f>+P1038-IF(P$18&gt;74,(P1038/P$25)*$C$10)</f>
        <v/>
      </c>
      <c r="Q1039" s="61">
        <f>+Q1038-IF(Q$18&gt;74,(Q1038/Q$25)*$C$10)</f>
        <v/>
      </c>
      <c r="R1039" s="61">
        <f>+R1038-IF(R$18&gt;74,(R1038/R$25)*$C$10)</f>
        <v/>
      </c>
      <c r="S1039" s="61">
        <f>+S1038-IF(S$18&gt;74,(S1038/S$25)*$C$10)</f>
        <v/>
      </c>
      <c r="T1039" s="61">
        <f>+T1038-IF(T$18&gt;74,(T1038/T$25)*$C$10)</f>
        <v/>
      </c>
      <c r="U1039" s="61">
        <f>+U1038-IF(U$18&gt;74,(U1038/U$25)*$C$10)</f>
        <v/>
      </c>
      <c r="V1039" s="61">
        <f>+V1038-IF(V$18&gt;74,(V1038/V$25)*$C$10)</f>
        <v/>
      </c>
      <c r="W1039" s="61">
        <f>+W1038-IF(W$18&gt;74,(W1038/W$25)*$C$10)</f>
        <v/>
      </c>
      <c r="X1039" s="61">
        <f>+X1038-IF(X$18&gt;74,(X1038/X$25)*$C$10)</f>
        <v/>
      </c>
      <c r="Y1039" s="61">
        <f>+Y1038-IF(Y$18&gt;74,(Y1038/Y$25)*$C$10)</f>
        <v/>
      </c>
      <c r="Z1039" s="61">
        <f>+Z1038-IF(Z$18&gt;74,(Z1038/Z$25)*$C$10)</f>
        <v/>
      </c>
      <c r="AA1039" s="61">
        <f>+AA1038-IF(AA$18&gt;74,(AA1038/AA$25)*$C$10)</f>
        <v/>
      </c>
      <c r="AB1039" s="61">
        <f>+AB1038-IF(AB$18&gt;74,(AB1038/AB$25)*$C$10)</f>
        <v/>
      </c>
      <c r="AC1039" s="61">
        <f>+AC1038-IF(AC$18&gt;74,(AC1038/AC$25)*$C$10)</f>
        <v/>
      </c>
      <c r="AD1039" s="61">
        <f>+AD1038-IF(AD$18&gt;74,(AD1038/AD$25)*$C$10)</f>
        <v/>
      </c>
      <c r="AE1039" s="61">
        <f>+AE1038-IF(AE$18&gt;74,(AE1038/AE$25)*$C$10)</f>
        <v/>
      </c>
      <c r="AF1039" s="61">
        <f>+AF1038-IF(AF$18&gt;74,(AF1038/AF$25)*$C$10)</f>
        <v/>
      </c>
      <c r="AG1039" s="61">
        <f>+AG1038-IF(AG$18&gt;74,(AG1038/AG$25)*$C$10)</f>
        <v/>
      </c>
      <c r="AH1039" s="61">
        <f>+AH1038-IF(AH$18&gt;74,(AH1038/AH$25)*$C$10)</f>
        <v/>
      </c>
      <c r="AI1039" s="61">
        <f>+AI1038-IF(AI$18&gt;74,(AI1038/AI$25)*$C$10)</f>
        <v/>
      </c>
      <c r="AJ1039" s="61">
        <f>+AJ1038-IF(AJ$18&gt;74,(AJ1038/AJ$25)*$C$10)</f>
        <v/>
      </c>
      <c r="AK1039" s="61">
        <f>+AK1038-IF(AK$18&gt;74,(AK1038/AK$25)*$C$10)</f>
        <v/>
      </c>
      <c r="AL1039" s="61">
        <f>+AL1038-IF(AL$18&gt;74,(AL1038/AL$25)*$C$10)</f>
        <v/>
      </c>
      <c r="AM1039" s="61">
        <f>+AM1038-IF(AM$18&gt;74,(AM1038/AM$25)*$C$10)</f>
        <v/>
      </c>
      <c r="AN1039" s="61">
        <f>+AN1038-IF(AN$18&gt;74,(AN1038/AN$25)*$C$10)</f>
        <v/>
      </c>
      <c r="AO1039" s="61">
        <f>+AO1038-IF(AO$18&gt;74,(AO1038/AO$25)*$C$10)</f>
        <v/>
      </c>
      <c r="AP1039" s="61">
        <f>+AP1038-IF(AP$18&gt;74,(AP1038/AP$25)*$C$10)</f>
        <v/>
      </c>
      <c r="AQ1039" s="61">
        <f>+AQ1038-IF(AQ$18&gt;74,(AQ1038/AQ$25)*$C$10)</f>
        <v/>
      </c>
      <c r="AR1039" s="61">
        <f>+AR1038-IF(AR$18&gt;74,(AR1038/AR$25)*$C$10)</f>
        <v/>
      </c>
      <c r="AS1039" s="61">
        <f>+AS1038-IF(AS$18&gt;74,(AS1038/AS$25)*$C$10)</f>
        <v/>
      </c>
      <c r="AT1039" s="61">
        <f>+AT1038-IF(AT$18&gt;74,(AT1038/AT$25)*$C$10)</f>
        <v/>
      </c>
      <c r="AU1039" s="61">
        <f>+AU1038-IF(AU$18&gt;74,(AU1038/AU$25)*$C$10)</f>
        <v/>
      </c>
      <c r="AV1039" s="61">
        <f>+AV1038-IF(AV$18&gt;74,(AV1038/AV$25)*$C$10)</f>
        <v/>
      </c>
      <c r="AW1039" s="61">
        <f>+AW1038-IF(AW$18&gt;74,(AW1038/AW$25)*$C$10)</f>
        <v/>
      </c>
      <c r="AX1039" s="35">
        <f>IF(AW1039&gt;0,1,0)</f>
        <v/>
      </c>
      <c r="AY1039" s="35">
        <f>IF(AL1039&gt;0,1,0)</f>
        <v/>
      </c>
      <c r="AZ1039" s="35">
        <f>IF(AG1039&gt;0,1,0)</f>
        <v/>
      </c>
      <c r="BA1039" s="35">
        <f>IF(AB1039&gt;0,1,0)</f>
        <v/>
      </c>
      <c r="BB1039" s="35">
        <f>IF(W1039&gt;0,1,0)</f>
        <v/>
      </c>
    </row>
    <row r="1040">
      <c r="B1040" s="154" t="inlineStr">
        <is>
          <t>trial 507</t>
        </is>
      </c>
      <c r="C1040" s="155">
        <f>+start-C1037</f>
        <v/>
      </c>
      <c r="D1040" s="156">
        <f>IF((C1040&lt;=0),0,((C1040-D$24)*Stock*(_xlfn.NORM.INV(RAND(),stock_ave,stock_std))+(C1040-D$24)*Bonds*(_xlfn.NORM.INV(RAND(),bond_ave,bond_std))+(C1040-D$24)*cash*(_xlfn.NORM.INV(RAND(),cash_ave,cash_std))+(C1040-D$24)))</f>
        <v/>
      </c>
      <c r="E1040" s="156">
        <f>IF((D1040&lt;=0),0,((D1040-E$24)*Stock*(_xlfn.NORM.INV(RAND(),stock_ave,stock_std))+(D1040-E$24)*Bonds*(_xlfn.NORM.INV(RAND(),bond_ave,bond_std))+(D1040-E$24)*cash*(_xlfn.NORM.INV(RAND(),cash_ave,cash_std))+(D1040-E$24)))</f>
        <v/>
      </c>
      <c r="F1040" s="156">
        <f>IF((E1040&lt;=0),0,((E1040-F$24)*Stock*(_xlfn.NORM.INV(RAND(),stock_ave,stock_std))+(E1040-F$24)*Bonds*(_xlfn.NORM.INV(RAND(),bond_ave,bond_std))+(E1040-F$24)*cash*(_xlfn.NORM.INV(RAND(),cash_ave,cash_std))+(E1040-F$24)))</f>
        <v/>
      </c>
      <c r="G1040" s="156">
        <f>IF((F1040&lt;=0),0,((F1040-G$24)*Stock*(_xlfn.NORM.INV(RAND(),stock_ave,stock_std))+(F1040-G$24)*Bonds*(_xlfn.NORM.INV(RAND(),bond_ave,bond_std))+(F1040-G$24)*cash*(_xlfn.NORM.INV(RAND(),cash_ave,cash_std))+(F1040-G$24)))</f>
        <v/>
      </c>
      <c r="H1040" s="156">
        <f>IF((G1040&lt;=0),0,((G1040-H$24)*Stock*(_xlfn.NORM.INV(RAND(),stock_ave,stock_std))+(G1040-H$24)*Bonds*(_xlfn.NORM.INV(RAND(),bond_ave,bond_std))+(G1040-H$24)*cash*(_xlfn.NORM.INV(RAND(),cash_ave,cash_std))+(G1040-H$24)))</f>
        <v/>
      </c>
      <c r="I1040" s="156">
        <f>IF((H1040&lt;=0),0,((H1040-I$24)*Stock*(_xlfn.NORM.INV(RAND(),stock_ave,stock_std))+(H1040-I$24)*Bonds*(_xlfn.NORM.INV(RAND(),bond_ave,bond_std))+(H1040-I$24)*cash*(_xlfn.NORM.INV(RAND(),cash_ave,cash_std))+(H1040-I$24)))</f>
        <v/>
      </c>
      <c r="J1040" s="156">
        <f>IF((I1040&lt;=0),0,((I1040-J$24)*Stock*(_xlfn.NORM.INV(RAND(),stock_ave,stock_std))+(I1040-J$24)*Bonds*(_xlfn.NORM.INV(RAND(),bond_ave,bond_std))+(I1040-J$24)*cash*(_xlfn.NORM.INV(RAND(),cash_ave,cash_std))+(I1040-J$24)))</f>
        <v/>
      </c>
      <c r="K1040" s="156">
        <f>IF((J1040&lt;=0),0,((J1040-K$24)*Stock*(_xlfn.NORM.INV(RAND(),stock_ave,stock_std))+(J1040-K$24)*Bonds*(_xlfn.NORM.INV(RAND(),bond_ave,bond_std))+(J1040-K$24)*cash*(_xlfn.NORM.INV(RAND(),cash_ave,cash_std))+(J1040-K$24)))</f>
        <v/>
      </c>
      <c r="L1040" s="156">
        <f>IF((K1040&lt;=0),0,((K1040-L$24)*Stock*(_xlfn.NORM.INV(RAND(),stock_ave,stock_std))+(K1040-L$24)*Bonds*(_xlfn.NORM.INV(RAND(),bond_ave,bond_std))+(K1040-L$24)*cash*(_xlfn.NORM.INV(RAND(),cash_ave,cash_std))+(K1040-L$24)))</f>
        <v/>
      </c>
      <c r="M1040" s="156">
        <f>IF((L1040&lt;=0),0,((L1040-M$24)*Stock*(_xlfn.NORM.INV(RAND(),stock_ave,stock_std))+(L1040-M$24)*Bonds*(_xlfn.NORM.INV(RAND(),bond_ave,bond_std))+(L1040-M$24)*cash*(_xlfn.NORM.INV(RAND(),cash_ave,cash_std))+(L1040-M$24)))</f>
        <v/>
      </c>
      <c r="N1040" s="156">
        <f>IF((M1040&lt;=0),0,((M1040-N$24)*Stock*(_xlfn.NORM.INV(RAND(),stock_ave,stock_std))+(M1040-N$24)*Bonds*(_xlfn.NORM.INV(RAND(),bond_ave,bond_std))+(M1040-N$24)*cash*(_xlfn.NORM.INV(RAND(),cash_ave,cash_std))+(M1040-N$24)))</f>
        <v/>
      </c>
      <c r="O1040" s="156">
        <f>IF((N1040&lt;=0),0,((N1040-O$24)*Stock*(_xlfn.NORM.INV(RAND(),stock_ave,stock_std))+(N1040-O$24)*Bonds*(_xlfn.NORM.INV(RAND(),bond_ave,bond_std))+(N1040-O$24)*cash*(_xlfn.NORM.INV(RAND(),cash_ave,cash_std))+(N1040-O$24)))</f>
        <v/>
      </c>
      <c r="P1040" s="156">
        <f>IF((O1040&lt;=0),0,((O1040-P$24)*Stock*(_xlfn.NORM.INV(RAND(),stock_ave,stock_std))+(O1040-P$24)*Bonds*(_xlfn.NORM.INV(RAND(),bond_ave,bond_std))+(O1040-P$24)*cash*(_xlfn.NORM.INV(RAND(),cash_ave,cash_std))+(O1040-P$24)))</f>
        <v/>
      </c>
      <c r="Q1040" s="156">
        <f>IF((P1040&lt;=0),0,((P1040-Q$24)*Stock*(_xlfn.NORM.INV(RAND(),stock_ave,stock_std))+(P1040-Q$24)*Bonds*(_xlfn.NORM.INV(RAND(),bond_ave,bond_std))+(P1040-Q$24)*cash*(_xlfn.NORM.INV(RAND(),cash_ave,cash_std))+(P1040-Q$24)))</f>
        <v/>
      </c>
      <c r="R1040" s="156">
        <f>IF((Q1040&lt;=0),0,((Q1040-R$24)*Stock*(_xlfn.NORM.INV(RAND(),stock_ave,stock_std))+(Q1040-R$24)*Bonds*(_xlfn.NORM.INV(RAND(),bond_ave,bond_std))+(Q1040-R$24)*cash*(_xlfn.NORM.INV(RAND(),cash_ave,cash_std))+(Q1040-R$24)))</f>
        <v/>
      </c>
      <c r="S1040" s="156">
        <f>IF((R1040&lt;=0),0,((R1040-S$24)*Stock*(_xlfn.NORM.INV(RAND(),stock_ave,stock_std))+(R1040-S$24)*Bonds*(_xlfn.NORM.INV(RAND(),bond_ave,bond_std))+(R1040-S$24)*cash*(_xlfn.NORM.INV(RAND(),cash_ave,cash_std))+(R1040-S$24)))</f>
        <v/>
      </c>
      <c r="T1040" s="156">
        <f>IF((S1040&lt;=0),0,((S1040-T$24)*Stock*(_xlfn.NORM.INV(RAND(),stock_ave,stock_std))+(S1040-T$24)*Bonds*(_xlfn.NORM.INV(RAND(),bond_ave,bond_std))+(S1040-T$24)*cash*(_xlfn.NORM.INV(RAND(),cash_ave,cash_std))+(S1040-T$24)))</f>
        <v/>
      </c>
      <c r="U1040" s="156">
        <f>IF((T1040&lt;=0),0,((T1040-U$24)*Stock*(_xlfn.NORM.INV(RAND(),stock_ave,stock_std))+(T1040-U$24)*Bonds*(_xlfn.NORM.INV(RAND(),bond_ave,bond_std))+(T1040-U$24)*cash*(_xlfn.NORM.INV(RAND(),cash_ave,cash_std))+(T1040-U$24)))</f>
        <v/>
      </c>
      <c r="V1040" s="156">
        <f>IF((U1040&lt;=0),0,((U1040-V$24)*Stock*(_xlfn.NORM.INV(RAND(),stock_ave,stock_std))+(U1040-V$24)*Bonds*(_xlfn.NORM.INV(RAND(),bond_ave,bond_std))+(U1040-V$24)*cash*(_xlfn.NORM.INV(RAND(),cash_ave,cash_std))+(U1040-V$24)))</f>
        <v/>
      </c>
      <c r="W1040" s="156">
        <f>IF((V1040&lt;=0),0,((V1040-W$24)*Stock*(_xlfn.NORM.INV(RAND(),stock_ave,stock_std))+(V1040-W$24)*Bonds*(_xlfn.NORM.INV(RAND(),bond_ave,bond_std))+(V1040-W$24)*cash*(_xlfn.NORM.INV(RAND(),cash_ave,cash_std))+(V1040-W$24)))</f>
        <v/>
      </c>
      <c r="X1040" s="156">
        <f>IF((W1040&lt;=0),0,((W1040-X$24)*Stock*(_xlfn.NORM.INV(RAND(),stock_ave,stock_std))+(W1040-X$24)*Bonds*(_xlfn.NORM.INV(RAND(),bond_ave,bond_std))+(W1040-X$24)*cash*(_xlfn.NORM.INV(RAND(),cash_ave,cash_std))+(W1040-X$24)))</f>
        <v/>
      </c>
      <c r="Y1040" s="156">
        <f>IF((X1040&lt;=0),0,((X1040-Y$24)*Stock*(_xlfn.NORM.INV(RAND(),stock_ave,stock_std))+(X1040-Y$24)*Bonds*(_xlfn.NORM.INV(RAND(),bond_ave,bond_std))+(X1040-Y$24)*cash*(_xlfn.NORM.INV(RAND(),cash_ave,cash_std))+(X1040-Y$24)))</f>
        <v/>
      </c>
      <c r="Z1040" s="156">
        <f>IF((Y1040&lt;=0),0,((Y1040-Z$24)*Stock*(_xlfn.NORM.INV(RAND(),stock_ave,stock_std))+(Y1040-Z$24)*Bonds*(_xlfn.NORM.INV(RAND(),bond_ave,bond_std))+(Y1040-Z$24)*cash*(_xlfn.NORM.INV(RAND(),cash_ave,cash_std))+(Y1040-Z$24)))</f>
        <v/>
      </c>
      <c r="AA1040" s="156">
        <f>IF((Z1040&lt;=0),0,((Z1040-AA$24)*Stock*(_xlfn.NORM.INV(RAND(),stock_ave,stock_std))+(Z1040-AA$24)*Bonds*(_xlfn.NORM.INV(RAND(),bond_ave,bond_std))+(Z1040-AA$24)*cash*(_xlfn.NORM.INV(RAND(),cash_ave,cash_std))+(Z1040-AA$24)))</f>
        <v/>
      </c>
      <c r="AB1040" s="156">
        <f>IF((AA1040&lt;=0),0,((AA1040-AB$24)*Stock*(_xlfn.NORM.INV(RAND(),stock_ave,stock_std))+(AA1040-AB$24)*Bonds*(_xlfn.NORM.INV(RAND(),bond_ave,bond_std))+(AA1040-AB$24)*cash*(_xlfn.NORM.INV(RAND(),cash_ave,cash_std))+(AA1040-AB$24)))</f>
        <v/>
      </c>
      <c r="AC1040" s="156">
        <f>IF((AB1040&lt;=0),0,((AB1040-AC$24)*Stock*(_xlfn.NORM.INV(RAND(),stock_ave,stock_std))+(AB1040-AC$24)*Bonds*(_xlfn.NORM.INV(RAND(),bond_ave,bond_std))+(AB1040-AC$24)*cash*(_xlfn.NORM.INV(RAND(),cash_ave,cash_std))+(AB1040-AC$24)))</f>
        <v/>
      </c>
      <c r="AD1040" s="156">
        <f>IF((AC1040&lt;=0),0,((AC1040-AD$24)*Stock*(_xlfn.NORM.INV(RAND(),stock_ave,stock_std))+(AC1040-AD$24)*Bonds*(_xlfn.NORM.INV(RAND(),bond_ave,bond_std))+(AC1040-AD$24)*cash*(_xlfn.NORM.INV(RAND(),cash_ave,cash_std))+(AC1040-AD$24)))</f>
        <v/>
      </c>
      <c r="AE1040" s="156">
        <f>IF((AD1040&lt;=0),0,((AD1040-AE$24)*Stock*(_xlfn.NORM.INV(RAND(),stock_ave,stock_std))+(AD1040-AE$24)*Bonds*(_xlfn.NORM.INV(RAND(),bond_ave,bond_std))+(AD1040-AE$24)*cash*(_xlfn.NORM.INV(RAND(),cash_ave,cash_std))+(AD1040-AE$24)))</f>
        <v/>
      </c>
      <c r="AF1040" s="156">
        <f>IF((AE1040&lt;=0),0,((AE1040-AF$24)*Stock*(_xlfn.NORM.INV(RAND(),stock_ave,stock_std))+(AE1040-AF$24)*Bonds*(_xlfn.NORM.INV(RAND(),bond_ave,bond_std))+(AE1040-AF$24)*cash*(_xlfn.NORM.INV(RAND(),cash_ave,cash_std))+(AE1040-AF$24)))</f>
        <v/>
      </c>
      <c r="AG1040" s="156">
        <f>IF((AF1040&lt;=0),0,((AF1040-AG$24)*Stock*(_xlfn.NORM.INV(RAND(),stock_ave,stock_std))+(AF1040-AG$24)*Bonds*(_xlfn.NORM.INV(RAND(),bond_ave,bond_std))+(AF1040-AG$24)*cash*(_xlfn.NORM.INV(RAND(),cash_ave,cash_std))+(AF1040-AG$24)))</f>
        <v/>
      </c>
      <c r="AH1040" s="156">
        <f>IF((AG1040&lt;=0),0,((AG1040-AH$24)*Stock*(_xlfn.NORM.INV(RAND(),stock_ave,stock_std))+(AG1040-AH$24)*Bonds*(_xlfn.NORM.INV(RAND(),bond_ave,bond_std))+(AG1040-AH$24)*cash*(_xlfn.NORM.INV(RAND(),cash_ave,cash_std))+(AG1040-AH$24)))</f>
        <v/>
      </c>
      <c r="AI1040" s="156">
        <f>IF((AH1040&lt;=0),0,((AH1040-AI$24)*Stock*(_xlfn.NORM.INV(RAND(),stock_ave,stock_std))+(AH1040-AI$24)*Bonds*(_xlfn.NORM.INV(RAND(),bond_ave,bond_std))+(AH1040-AI$24)*cash*(_xlfn.NORM.INV(RAND(),cash_ave,cash_std))+(AH1040-AI$24)))</f>
        <v/>
      </c>
      <c r="AJ1040" s="156">
        <f>IF((AI1040&lt;=0),0,((AI1040-AJ$24)*Stock*(_xlfn.NORM.INV(RAND(),stock_ave,stock_std))+(AI1040-AJ$24)*Bonds*(_xlfn.NORM.INV(RAND(),bond_ave,bond_std))+(AI1040-AJ$24)*cash*(_xlfn.NORM.INV(RAND(),cash_ave,cash_std))+(AI1040-AJ$24)))</f>
        <v/>
      </c>
      <c r="AK1040" s="156">
        <f>IF((AJ1040&lt;=0),0,((AJ1040-AK$24)*Stock*(_xlfn.NORM.INV(RAND(),stock_ave,stock_std))+(AJ1040-AK$24)*Bonds*(_xlfn.NORM.INV(RAND(),bond_ave,bond_std))+(AJ1040-AK$24)*cash*(_xlfn.NORM.INV(RAND(),cash_ave,cash_std))+(AJ1040-AK$24)))</f>
        <v/>
      </c>
      <c r="AL1040" s="156">
        <f>IF((AK1040&lt;=0),0,((AK1040-AL$24)*Stock*(_xlfn.NORM.INV(RAND(),stock_ave,stock_std))+(AK1040-AL$24)*Bonds*(_xlfn.NORM.INV(RAND(),bond_ave,bond_std))+(AK1040-AL$24)*cash*(_xlfn.NORM.INV(RAND(),cash_ave,cash_std))+(AK1040-AL$24)))</f>
        <v/>
      </c>
      <c r="AM1040" s="156">
        <f>IF((AL1040&lt;=0),0,((AL1040-AM$24)*Stock*(_xlfn.NORM.INV(RAND(),stock_ave,stock_std))+(AL1040-AM$24)*Bonds*(_xlfn.NORM.INV(RAND(),bond_ave,bond_std))+(AL1040-AM$24)*cash*(_xlfn.NORM.INV(RAND(),cash_ave,cash_std))+(AL1040-AM$24)))</f>
        <v/>
      </c>
      <c r="AN1040" s="156">
        <f>IF((AM1040&lt;=0),0,((AM1040-AN$24)*Stock*(_xlfn.NORM.INV(RAND(),stock_ave,stock_std))+(AM1040-AN$24)*Bonds*(_xlfn.NORM.INV(RAND(),bond_ave,bond_std))+(AM1040-AN$24)*cash*(_xlfn.NORM.INV(RAND(),cash_ave,cash_std))+(AM1040-AN$24)))</f>
        <v/>
      </c>
      <c r="AO1040" s="156">
        <f>IF((AN1040&lt;=0),0,((AN1040-AO$24)*Stock*(_xlfn.NORM.INV(RAND(),stock_ave,stock_std))+(AN1040-AO$24)*Bonds*(_xlfn.NORM.INV(RAND(),bond_ave,bond_std))+(AN1040-AO$24)*cash*(_xlfn.NORM.INV(RAND(),cash_ave,cash_std))+(AN1040-AO$24)))</f>
        <v/>
      </c>
      <c r="AP1040" s="156">
        <f>IF((AO1040&lt;=0),0,((AO1040-AP$24)*Stock*(_xlfn.NORM.INV(RAND(),stock_ave,stock_std))+(AO1040-AP$24)*Bonds*(_xlfn.NORM.INV(RAND(),bond_ave,bond_std))+(AO1040-AP$24)*cash*(_xlfn.NORM.INV(RAND(),cash_ave,cash_std))+(AO1040-AP$24)))</f>
        <v/>
      </c>
      <c r="AQ1040" s="156">
        <f>IF((AP1040&lt;=0),0,((AP1040-AQ$24)*Stock*(_xlfn.NORM.INV(RAND(),stock_ave,stock_std))+(AP1040-AQ$24)*Bonds*(_xlfn.NORM.INV(RAND(),bond_ave,bond_std))+(AP1040-AQ$24)*cash*(_xlfn.NORM.INV(RAND(),cash_ave,cash_std))+(AP1040-AQ$24)))</f>
        <v/>
      </c>
      <c r="AR1040" s="156">
        <f>IF((AQ1040&lt;=0),0,((AQ1040-AR$24)*Stock*(_xlfn.NORM.INV(RAND(),stock_ave,stock_std))+(AQ1040-AR$24)*Bonds*(_xlfn.NORM.INV(RAND(),bond_ave,bond_std))+(AQ1040-AR$24)*cash*(_xlfn.NORM.INV(RAND(),cash_ave,cash_std))+(AQ1040-AR$24)))</f>
        <v/>
      </c>
      <c r="AS1040" s="156">
        <f>IF((AR1040&lt;=0),0,((AR1040-AS$24)*Stock*(_xlfn.NORM.INV(RAND(),stock_ave,stock_std))+(AR1040-AS$24)*Bonds*(_xlfn.NORM.INV(RAND(),bond_ave,bond_std))+(AR1040-AS$24)*cash*(_xlfn.NORM.INV(RAND(),cash_ave,cash_std))+(AR1040-AS$24)))</f>
        <v/>
      </c>
      <c r="AT1040" s="156">
        <f>IF((AS1040&lt;=0),0,((AS1040-AT$24)*Stock*(_xlfn.NORM.INV(RAND(),stock_ave,stock_std))+(AS1040-AT$24)*Bonds*(_xlfn.NORM.INV(RAND(),bond_ave,bond_std))+(AS1040-AT$24)*cash*(_xlfn.NORM.INV(RAND(),cash_ave,cash_std))+(AS1040-AT$24)))</f>
        <v/>
      </c>
      <c r="AU1040" s="156">
        <f>IF((AT1040&lt;=0),0,((AT1040-AU$24)*Stock*(_xlfn.NORM.INV(RAND(),stock_ave,stock_std))+(AT1040-AU$24)*Bonds*(_xlfn.NORM.INV(RAND(),bond_ave,bond_std))+(AT1040-AU$24)*cash*(_xlfn.NORM.INV(RAND(),cash_ave,cash_std))+(AT1040-AU$24)))</f>
        <v/>
      </c>
      <c r="AV1040" s="156">
        <f>IF((AU1040&lt;=0),0,((AU1040-AV$24)*Stock*(_xlfn.NORM.INV(RAND(),stock_ave,stock_std))+(AU1040-AV$24)*Bonds*(_xlfn.NORM.INV(RAND(),bond_ave,bond_std))+(AU1040-AV$24)*cash*(_xlfn.NORM.INV(RAND(),cash_ave,cash_std))+(AU1040-AV$24)))</f>
        <v/>
      </c>
      <c r="AW1040" s="156">
        <f>IF((AV1040&lt;=0),0,((AV1040-AW$24)*Stock*(_xlfn.NORM.INV(RAND(),stock_ave,stock_std))+(AV1040-AW$24)*Bonds*(_xlfn.NORM.INV(RAND(),bond_ave,bond_std))+(AV1040-AW$24)*cash*(_xlfn.NORM.INV(RAND(),cash_ave,cash_std))+(AV1040-AW$24)))</f>
        <v/>
      </c>
      <c r="AX1040" s="159" t="n"/>
      <c r="AY1040" s="159" t="n"/>
      <c r="AZ1040" s="159" t="n"/>
      <c r="BA1040" s="159" t="n"/>
      <c r="BB1040" s="159" t="n"/>
    </row>
    <row r="1041">
      <c r="C1041" s="147" t="n"/>
      <c r="D1041" s="61">
        <f>+D1040-IF(D$18&gt;74,(D1040/D$25)*$C$10)</f>
        <v/>
      </c>
      <c r="E1041" s="61">
        <f>+E1040-IF(E$18&gt;74,(E1040/E$25)*$C$10)</f>
        <v/>
      </c>
      <c r="F1041" s="61">
        <f>+F1040-IF(F$18&gt;74,(F1040/F$25)*$C$10)</f>
        <v/>
      </c>
      <c r="G1041" s="61">
        <f>+G1040-IF(G$18&gt;74,(G1040/G$25)*$C$10)</f>
        <v/>
      </c>
      <c r="H1041" s="61">
        <f>+H1040-IF(H$18&gt;74,(H1040/H$25)*$C$10)</f>
        <v/>
      </c>
      <c r="I1041" s="61">
        <f>+I1040-IF(I$18&gt;74,(I1040/I$25)*$C$10)</f>
        <v/>
      </c>
      <c r="J1041" s="61">
        <f>+J1040-IF(J$18&gt;74,(J1040/J$25)*$C$10)</f>
        <v/>
      </c>
      <c r="K1041" s="61">
        <f>+K1040-IF(K$18&gt;74,(K1040/K$25)*$C$10)</f>
        <v/>
      </c>
      <c r="L1041" s="61">
        <f>+L1040-IF(L$18&gt;74,(L1040/L$25)*$C$10)</f>
        <v/>
      </c>
      <c r="M1041" s="61">
        <f>+M1040-IF(M$18&gt;74,(M1040/M$25)*$C$10)</f>
        <v/>
      </c>
      <c r="N1041" s="61">
        <f>+N1040-IF(N$18&gt;74,(N1040/N$25)*$C$10)</f>
        <v/>
      </c>
      <c r="O1041" s="61">
        <f>+O1040-IF(O$18&gt;74,(O1040/O$25)*$C$10)</f>
        <v/>
      </c>
      <c r="P1041" s="61">
        <f>+P1040-IF(P$18&gt;74,(P1040/P$25)*$C$10)</f>
        <v/>
      </c>
      <c r="Q1041" s="61">
        <f>+Q1040-IF(Q$18&gt;74,(Q1040/Q$25)*$C$10)</f>
        <v/>
      </c>
      <c r="R1041" s="61">
        <f>+R1040-IF(R$18&gt;74,(R1040/R$25)*$C$10)</f>
        <v/>
      </c>
      <c r="S1041" s="61">
        <f>+S1040-IF(S$18&gt;74,(S1040/S$25)*$C$10)</f>
        <v/>
      </c>
      <c r="T1041" s="61">
        <f>+T1040-IF(T$18&gt;74,(T1040/T$25)*$C$10)</f>
        <v/>
      </c>
      <c r="U1041" s="61">
        <f>+U1040-IF(U$18&gt;74,(U1040/U$25)*$C$10)</f>
        <v/>
      </c>
      <c r="V1041" s="61">
        <f>+V1040-IF(V$18&gt;74,(V1040/V$25)*$C$10)</f>
        <v/>
      </c>
      <c r="W1041" s="61">
        <f>+W1040-IF(W$18&gt;74,(W1040/W$25)*$C$10)</f>
        <v/>
      </c>
      <c r="X1041" s="61">
        <f>+X1040-IF(X$18&gt;74,(X1040/X$25)*$C$10)</f>
        <v/>
      </c>
      <c r="Y1041" s="61">
        <f>+Y1040-IF(Y$18&gt;74,(Y1040/Y$25)*$C$10)</f>
        <v/>
      </c>
      <c r="Z1041" s="61">
        <f>+Z1040-IF(Z$18&gt;74,(Z1040/Z$25)*$C$10)</f>
        <v/>
      </c>
      <c r="AA1041" s="61">
        <f>+AA1040-IF(AA$18&gt;74,(AA1040/AA$25)*$C$10)</f>
        <v/>
      </c>
      <c r="AB1041" s="61">
        <f>+AB1040-IF(AB$18&gt;74,(AB1040/AB$25)*$C$10)</f>
        <v/>
      </c>
      <c r="AC1041" s="61">
        <f>+AC1040-IF(AC$18&gt;74,(AC1040/AC$25)*$C$10)</f>
        <v/>
      </c>
      <c r="AD1041" s="61">
        <f>+AD1040-IF(AD$18&gt;74,(AD1040/AD$25)*$C$10)</f>
        <v/>
      </c>
      <c r="AE1041" s="61">
        <f>+AE1040-IF(AE$18&gt;74,(AE1040/AE$25)*$C$10)</f>
        <v/>
      </c>
      <c r="AF1041" s="61">
        <f>+AF1040-IF(AF$18&gt;74,(AF1040/AF$25)*$C$10)</f>
        <v/>
      </c>
      <c r="AG1041" s="61">
        <f>+AG1040-IF(AG$18&gt;74,(AG1040/AG$25)*$C$10)</f>
        <v/>
      </c>
      <c r="AH1041" s="61">
        <f>+AH1040-IF(AH$18&gt;74,(AH1040/AH$25)*$C$10)</f>
        <v/>
      </c>
      <c r="AI1041" s="61">
        <f>+AI1040-IF(AI$18&gt;74,(AI1040/AI$25)*$C$10)</f>
        <v/>
      </c>
      <c r="AJ1041" s="61">
        <f>+AJ1040-IF(AJ$18&gt;74,(AJ1040/AJ$25)*$C$10)</f>
        <v/>
      </c>
      <c r="AK1041" s="61">
        <f>+AK1040-IF(AK$18&gt;74,(AK1040/AK$25)*$C$10)</f>
        <v/>
      </c>
      <c r="AL1041" s="61">
        <f>+AL1040-IF(AL$18&gt;74,(AL1040/AL$25)*$C$10)</f>
        <v/>
      </c>
      <c r="AM1041" s="61">
        <f>+AM1040-IF(AM$18&gt;74,(AM1040/AM$25)*$C$10)</f>
        <v/>
      </c>
      <c r="AN1041" s="61">
        <f>+AN1040-IF(AN$18&gt;74,(AN1040/AN$25)*$C$10)</f>
        <v/>
      </c>
      <c r="AO1041" s="61">
        <f>+AO1040-IF(AO$18&gt;74,(AO1040/AO$25)*$C$10)</f>
        <v/>
      </c>
      <c r="AP1041" s="61">
        <f>+AP1040-IF(AP$18&gt;74,(AP1040/AP$25)*$C$10)</f>
        <v/>
      </c>
      <c r="AQ1041" s="61">
        <f>+AQ1040-IF(AQ$18&gt;74,(AQ1040/AQ$25)*$C$10)</f>
        <v/>
      </c>
      <c r="AR1041" s="61">
        <f>+AR1040-IF(AR$18&gt;74,(AR1040/AR$25)*$C$10)</f>
        <v/>
      </c>
      <c r="AS1041" s="61">
        <f>+AS1040-IF(AS$18&gt;74,(AS1040/AS$25)*$C$10)</f>
        <v/>
      </c>
      <c r="AT1041" s="61">
        <f>+AT1040-IF(AT$18&gt;74,(AT1040/AT$25)*$C$10)</f>
        <v/>
      </c>
      <c r="AU1041" s="61">
        <f>+AU1040-IF(AU$18&gt;74,(AU1040/AU$25)*$C$10)</f>
        <v/>
      </c>
      <c r="AV1041" s="61">
        <f>+AV1040-IF(AV$18&gt;74,(AV1040/AV$25)*$C$10)</f>
        <v/>
      </c>
      <c r="AW1041" s="61">
        <f>+AW1040-IF(AW$18&gt;74,(AW1040/AW$25)*$C$10)</f>
        <v/>
      </c>
      <c r="AX1041" s="35">
        <f>IF(AW1041&gt;0,1,0)</f>
        <v/>
      </c>
      <c r="AY1041" s="35">
        <f>IF(AL1041&gt;0,1,0)</f>
        <v/>
      </c>
      <c r="AZ1041" s="35">
        <f>IF(AG1041&gt;0,1,0)</f>
        <v/>
      </c>
      <c r="BA1041" s="35">
        <f>IF(AB1041&gt;0,1,0)</f>
        <v/>
      </c>
      <c r="BB1041" s="35">
        <f>IF(W1041&gt;0,1,0)</f>
        <v/>
      </c>
    </row>
    <row r="1042">
      <c r="B1042" s="154" t="inlineStr">
        <is>
          <t>trial 508</t>
        </is>
      </c>
      <c r="C1042" s="155">
        <f>+start-C1039</f>
        <v/>
      </c>
      <c r="D1042" s="156">
        <f>IF((C1042&lt;=0),0,((C1042-D$24)*Stock*(_xlfn.NORM.INV(RAND(),stock_ave,stock_std))+(C1042-D$24)*Bonds*(_xlfn.NORM.INV(RAND(),bond_ave,bond_std))+(C1042-D$24)*cash*(_xlfn.NORM.INV(RAND(),cash_ave,cash_std))+(C1042-D$24)))</f>
        <v/>
      </c>
      <c r="E1042" s="156">
        <f>IF((D1042&lt;=0),0,((D1042-E$24)*Stock*(_xlfn.NORM.INV(RAND(),stock_ave,stock_std))+(D1042-E$24)*Bonds*(_xlfn.NORM.INV(RAND(),bond_ave,bond_std))+(D1042-E$24)*cash*(_xlfn.NORM.INV(RAND(),cash_ave,cash_std))+(D1042-E$24)))</f>
        <v/>
      </c>
      <c r="F1042" s="156">
        <f>IF((E1042&lt;=0),0,((E1042-F$24)*Stock*(_xlfn.NORM.INV(RAND(),stock_ave,stock_std))+(E1042-F$24)*Bonds*(_xlfn.NORM.INV(RAND(),bond_ave,bond_std))+(E1042-F$24)*cash*(_xlfn.NORM.INV(RAND(),cash_ave,cash_std))+(E1042-F$24)))</f>
        <v/>
      </c>
      <c r="G1042" s="156">
        <f>IF((F1042&lt;=0),0,((F1042-G$24)*Stock*(_xlfn.NORM.INV(RAND(),stock_ave,stock_std))+(F1042-G$24)*Bonds*(_xlfn.NORM.INV(RAND(),bond_ave,bond_std))+(F1042-G$24)*cash*(_xlfn.NORM.INV(RAND(),cash_ave,cash_std))+(F1042-G$24)))</f>
        <v/>
      </c>
      <c r="H1042" s="156">
        <f>IF((G1042&lt;=0),0,((G1042-H$24)*Stock*(_xlfn.NORM.INV(RAND(),stock_ave,stock_std))+(G1042-H$24)*Bonds*(_xlfn.NORM.INV(RAND(),bond_ave,bond_std))+(G1042-H$24)*cash*(_xlfn.NORM.INV(RAND(),cash_ave,cash_std))+(G1042-H$24)))</f>
        <v/>
      </c>
      <c r="I1042" s="156">
        <f>IF((H1042&lt;=0),0,((H1042-I$24)*Stock*(_xlfn.NORM.INV(RAND(),stock_ave,stock_std))+(H1042-I$24)*Bonds*(_xlfn.NORM.INV(RAND(),bond_ave,bond_std))+(H1042-I$24)*cash*(_xlfn.NORM.INV(RAND(),cash_ave,cash_std))+(H1042-I$24)))</f>
        <v/>
      </c>
      <c r="J1042" s="156">
        <f>IF((I1042&lt;=0),0,((I1042-J$24)*Stock*(_xlfn.NORM.INV(RAND(),stock_ave,stock_std))+(I1042-J$24)*Bonds*(_xlfn.NORM.INV(RAND(),bond_ave,bond_std))+(I1042-J$24)*cash*(_xlfn.NORM.INV(RAND(),cash_ave,cash_std))+(I1042-J$24)))</f>
        <v/>
      </c>
      <c r="K1042" s="156">
        <f>IF((J1042&lt;=0),0,((J1042-K$24)*Stock*(_xlfn.NORM.INV(RAND(),stock_ave,stock_std))+(J1042-K$24)*Bonds*(_xlfn.NORM.INV(RAND(),bond_ave,bond_std))+(J1042-K$24)*cash*(_xlfn.NORM.INV(RAND(),cash_ave,cash_std))+(J1042-K$24)))</f>
        <v/>
      </c>
      <c r="L1042" s="156">
        <f>IF((K1042&lt;=0),0,((K1042-L$24)*Stock*(_xlfn.NORM.INV(RAND(),stock_ave,stock_std))+(K1042-L$24)*Bonds*(_xlfn.NORM.INV(RAND(),bond_ave,bond_std))+(K1042-L$24)*cash*(_xlfn.NORM.INV(RAND(),cash_ave,cash_std))+(K1042-L$24)))</f>
        <v/>
      </c>
      <c r="M1042" s="156">
        <f>IF((L1042&lt;=0),0,((L1042-M$24)*Stock*(_xlfn.NORM.INV(RAND(),stock_ave,stock_std))+(L1042-M$24)*Bonds*(_xlfn.NORM.INV(RAND(),bond_ave,bond_std))+(L1042-M$24)*cash*(_xlfn.NORM.INV(RAND(),cash_ave,cash_std))+(L1042-M$24)))</f>
        <v/>
      </c>
      <c r="N1042" s="156">
        <f>IF((M1042&lt;=0),0,((M1042-N$24)*Stock*(_xlfn.NORM.INV(RAND(),stock_ave,stock_std))+(M1042-N$24)*Bonds*(_xlfn.NORM.INV(RAND(),bond_ave,bond_std))+(M1042-N$24)*cash*(_xlfn.NORM.INV(RAND(),cash_ave,cash_std))+(M1042-N$24)))</f>
        <v/>
      </c>
      <c r="O1042" s="156">
        <f>IF((N1042&lt;=0),0,((N1042-O$24)*Stock*(_xlfn.NORM.INV(RAND(),stock_ave,stock_std))+(N1042-O$24)*Bonds*(_xlfn.NORM.INV(RAND(),bond_ave,bond_std))+(N1042-O$24)*cash*(_xlfn.NORM.INV(RAND(),cash_ave,cash_std))+(N1042-O$24)))</f>
        <v/>
      </c>
      <c r="P1042" s="156">
        <f>IF((O1042&lt;=0),0,((O1042-P$24)*Stock*(_xlfn.NORM.INV(RAND(),stock_ave,stock_std))+(O1042-P$24)*Bonds*(_xlfn.NORM.INV(RAND(),bond_ave,bond_std))+(O1042-P$24)*cash*(_xlfn.NORM.INV(RAND(),cash_ave,cash_std))+(O1042-P$24)))</f>
        <v/>
      </c>
      <c r="Q1042" s="156">
        <f>IF((P1042&lt;=0),0,((P1042-Q$24)*Stock*(_xlfn.NORM.INV(RAND(),stock_ave,stock_std))+(P1042-Q$24)*Bonds*(_xlfn.NORM.INV(RAND(),bond_ave,bond_std))+(P1042-Q$24)*cash*(_xlfn.NORM.INV(RAND(),cash_ave,cash_std))+(P1042-Q$24)))</f>
        <v/>
      </c>
      <c r="R1042" s="156">
        <f>IF((Q1042&lt;=0),0,((Q1042-R$24)*Stock*(_xlfn.NORM.INV(RAND(),stock_ave,stock_std))+(Q1042-R$24)*Bonds*(_xlfn.NORM.INV(RAND(),bond_ave,bond_std))+(Q1042-R$24)*cash*(_xlfn.NORM.INV(RAND(),cash_ave,cash_std))+(Q1042-R$24)))</f>
        <v/>
      </c>
      <c r="S1042" s="156">
        <f>IF((R1042&lt;=0),0,((R1042-S$24)*Stock*(_xlfn.NORM.INV(RAND(),stock_ave,stock_std))+(R1042-S$24)*Bonds*(_xlfn.NORM.INV(RAND(),bond_ave,bond_std))+(R1042-S$24)*cash*(_xlfn.NORM.INV(RAND(),cash_ave,cash_std))+(R1042-S$24)))</f>
        <v/>
      </c>
      <c r="T1042" s="156">
        <f>IF((S1042&lt;=0),0,((S1042-T$24)*Stock*(_xlfn.NORM.INV(RAND(),stock_ave,stock_std))+(S1042-T$24)*Bonds*(_xlfn.NORM.INV(RAND(),bond_ave,bond_std))+(S1042-T$24)*cash*(_xlfn.NORM.INV(RAND(),cash_ave,cash_std))+(S1042-T$24)))</f>
        <v/>
      </c>
      <c r="U1042" s="156">
        <f>IF((T1042&lt;=0),0,((T1042-U$24)*Stock*(_xlfn.NORM.INV(RAND(),stock_ave,stock_std))+(T1042-U$24)*Bonds*(_xlfn.NORM.INV(RAND(),bond_ave,bond_std))+(T1042-U$24)*cash*(_xlfn.NORM.INV(RAND(),cash_ave,cash_std))+(T1042-U$24)))</f>
        <v/>
      </c>
      <c r="V1042" s="156">
        <f>IF((U1042&lt;=0),0,((U1042-V$24)*Stock*(_xlfn.NORM.INV(RAND(),stock_ave,stock_std))+(U1042-V$24)*Bonds*(_xlfn.NORM.INV(RAND(),bond_ave,bond_std))+(U1042-V$24)*cash*(_xlfn.NORM.INV(RAND(),cash_ave,cash_std))+(U1042-V$24)))</f>
        <v/>
      </c>
      <c r="W1042" s="156">
        <f>IF((V1042&lt;=0),0,((V1042-W$24)*Stock*(_xlfn.NORM.INV(RAND(),stock_ave,stock_std))+(V1042-W$24)*Bonds*(_xlfn.NORM.INV(RAND(),bond_ave,bond_std))+(V1042-W$24)*cash*(_xlfn.NORM.INV(RAND(),cash_ave,cash_std))+(V1042-W$24)))</f>
        <v/>
      </c>
      <c r="X1042" s="156">
        <f>IF((W1042&lt;=0),0,((W1042-X$24)*Stock*(_xlfn.NORM.INV(RAND(),stock_ave,stock_std))+(W1042-X$24)*Bonds*(_xlfn.NORM.INV(RAND(),bond_ave,bond_std))+(W1042-X$24)*cash*(_xlfn.NORM.INV(RAND(),cash_ave,cash_std))+(W1042-X$24)))</f>
        <v/>
      </c>
      <c r="Y1042" s="156">
        <f>IF((X1042&lt;=0),0,((X1042-Y$24)*Stock*(_xlfn.NORM.INV(RAND(),stock_ave,stock_std))+(X1042-Y$24)*Bonds*(_xlfn.NORM.INV(RAND(),bond_ave,bond_std))+(X1042-Y$24)*cash*(_xlfn.NORM.INV(RAND(),cash_ave,cash_std))+(X1042-Y$24)))</f>
        <v/>
      </c>
      <c r="Z1042" s="156">
        <f>IF((Y1042&lt;=0),0,((Y1042-Z$24)*Stock*(_xlfn.NORM.INV(RAND(),stock_ave,stock_std))+(Y1042-Z$24)*Bonds*(_xlfn.NORM.INV(RAND(),bond_ave,bond_std))+(Y1042-Z$24)*cash*(_xlfn.NORM.INV(RAND(),cash_ave,cash_std))+(Y1042-Z$24)))</f>
        <v/>
      </c>
      <c r="AA1042" s="156">
        <f>IF((Z1042&lt;=0),0,((Z1042-AA$24)*Stock*(_xlfn.NORM.INV(RAND(),stock_ave,stock_std))+(Z1042-AA$24)*Bonds*(_xlfn.NORM.INV(RAND(),bond_ave,bond_std))+(Z1042-AA$24)*cash*(_xlfn.NORM.INV(RAND(),cash_ave,cash_std))+(Z1042-AA$24)))</f>
        <v/>
      </c>
      <c r="AB1042" s="156">
        <f>IF((AA1042&lt;=0),0,((AA1042-AB$24)*Stock*(_xlfn.NORM.INV(RAND(),stock_ave,stock_std))+(AA1042-AB$24)*Bonds*(_xlfn.NORM.INV(RAND(),bond_ave,bond_std))+(AA1042-AB$24)*cash*(_xlfn.NORM.INV(RAND(),cash_ave,cash_std))+(AA1042-AB$24)))</f>
        <v/>
      </c>
      <c r="AC1042" s="156">
        <f>IF((AB1042&lt;=0),0,((AB1042-AC$24)*Stock*(_xlfn.NORM.INV(RAND(),stock_ave,stock_std))+(AB1042-AC$24)*Bonds*(_xlfn.NORM.INV(RAND(),bond_ave,bond_std))+(AB1042-AC$24)*cash*(_xlfn.NORM.INV(RAND(),cash_ave,cash_std))+(AB1042-AC$24)))</f>
        <v/>
      </c>
      <c r="AD1042" s="156">
        <f>IF((AC1042&lt;=0),0,((AC1042-AD$24)*Stock*(_xlfn.NORM.INV(RAND(),stock_ave,stock_std))+(AC1042-AD$24)*Bonds*(_xlfn.NORM.INV(RAND(),bond_ave,bond_std))+(AC1042-AD$24)*cash*(_xlfn.NORM.INV(RAND(),cash_ave,cash_std))+(AC1042-AD$24)))</f>
        <v/>
      </c>
      <c r="AE1042" s="156">
        <f>IF((AD1042&lt;=0),0,((AD1042-AE$24)*Stock*(_xlfn.NORM.INV(RAND(),stock_ave,stock_std))+(AD1042-AE$24)*Bonds*(_xlfn.NORM.INV(RAND(),bond_ave,bond_std))+(AD1042-AE$24)*cash*(_xlfn.NORM.INV(RAND(),cash_ave,cash_std))+(AD1042-AE$24)))</f>
        <v/>
      </c>
      <c r="AF1042" s="156">
        <f>IF((AE1042&lt;=0),0,((AE1042-AF$24)*Stock*(_xlfn.NORM.INV(RAND(),stock_ave,stock_std))+(AE1042-AF$24)*Bonds*(_xlfn.NORM.INV(RAND(),bond_ave,bond_std))+(AE1042-AF$24)*cash*(_xlfn.NORM.INV(RAND(),cash_ave,cash_std))+(AE1042-AF$24)))</f>
        <v/>
      </c>
      <c r="AG1042" s="156">
        <f>IF((AF1042&lt;=0),0,((AF1042-AG$24)*Stock*(_xlfn.NORM.INV(RAND(),stock_ave,stock_std))+(AF1042-AG$24)*Bonds*(_xlfn.NORM.INV(RAND(),bond_ave,bond_std))+(AF1042-AG$24)*cash*(_xlfn.NORM.INV(RAND(),cash_ave,cash_std))+(AF1042-AG$24)))</f>
        <v/>
      </c>
      <c r="AH1042" s="156">
        <f>IF((AG1042&lt;=0),0,((AG1042-AH$24)*Stock*(_xlfn.NORM.INV(RAND(),stock_ave,stock_std))+(AG1042-AH$24)*Bonds*(_xlfn.NORM.INV(RAND(),bond_ave,bond_std))+(AG1042-AH$24)*cash*(_xlfn.NORM.INV(RAND(),cash_ave,cash_std))+(AG1042-AH$24)))</f>
        <v/>
      </c>
      <c r="AI1042" s="156">
        <f>IF((AH1042&lt;=0),0,((AH1042-AI$24)*Stock*(_xlfn.NORM.INV(RAND(),stock_ave,stock_std))+(AH1042-AI$24)*Bonds*(_xlfn.NORM.INV(RAND(),bond_ave,bond_std))+(AH1042-AI$24)*cash*(_xlfn.NORM.INV(RAND(),cash_ave,cash_std))+(AH1042-AI$24)))</f>
        <v/>
      </c>
      <c r="AJ1042" s="156">
        <f>IF((AI1042&lt;=0),0,((AI1042-AJ$24)*Stock*(_xlfn.NORM.INV(RAND(),stock_ave,stock_std))+(AI1042-AJ$24)*Bonds*(_xlfn.NORM.INV(RAND(),bond_ave,bond_std))+(AI1042-AJ$24)*cash*(_xlfn.NORM.INV(RAND(),cash_ave,cash_std))+(AI1042-AJ$24)))</f>
        <v/>
      </c>
      <c r="AK1042" s="156">
        <f>IF((AJ1042&lt;=0),0,((AJ1042-AK$24)*Stock*(_xlfn.NORM.INV(RAND(),stock_ave,stock_std))+(AJ1042-AK$24)*Bonds*(_xlfn.NORM.INV(RAND(),bond_ave,bond_std))+(AJ1042-AK$24)*cash*(_xlfn.NORM.INV(RAND(),cash_ave,cash_std))+(AJ1042-AK$24)))</f>
        <v/>
      </c>
      <c r="AL1042" s="156">
        <f>IF((AK1042&lt;=0),0,((AK1042-AL$24)*Stock*(_xlfn.NORM.INV(RAND(),stock_ave,stock_std))+(AK1042-AL$24)*Bonds*(_xlfn.NORM.INV(RAND(),bond_ave,bond_std))+(AK1042-AL$24)*cash*(_xlfn.NORM.INV(RAND(),cash_ave,cash_std))+(AK1042-AL$24)))</f>
        <v/>
      </c>
      <c r="AM1042" s="156">
        <f>IF((AL1042&lt;=0),0,((AL1042-AM$24)*Stock*(_xlfn.NORM.INV(RAND(),stock_ave,stock_std))+(AL1042-AM$24)*Bonds*(_xlfn.NORM.INV(RAND(),bond_ave,bond_std))+(AL1042-AM$24)*cash*(_xlfn.NORM.INV(RAND(),cash_ave,cash_std))+(AL1042-AM$24)))</f>
        <v/>
      </c>
      <c r="AN1042" s="156">
        <f>IF((AM1042&lt;=0),0,((AM1042-AN$24)*Stock*(_xlfn.NORM.INV(RAND(),stock_ave,stock_std))+(AM1042-AN$24)*Bonds*(_xlfn.NORM.INV(RAND(),bond_ave,bond_std))+(AM1042-AN$24)*cash*(_xlfn.NORM.INV(RAND(),cash_ave,cash_std))+(AM1042-AN$24)))</f>
        <v/>
      </c>
      <c r="AO1042" s="156">
        <f>IF((AN1042&lt;=0),0,((AN1042-AO$24)*Stock*(_xlfn.NORM.INV(RAND(),stock_ave,stock_std))+(AN1042-AO$24)*Bonds*(_xlfn.NORM.INV(RAND(),bond_ave,bond_std))+(AN1042-AO$24)*cash*(_xlfn.NORM.INV(RAND(),cash_ave,cash_std))+(AN1042-AO$24)))</f>
        <v/>
      </c>
      <c r="AP1042" s="156">
        <f>IF((AO1042&lt;=0),0,((AO1042-AP$24)*Stock*(_xlfn.NORM.INV(RAND(),stock_ave,stock_std))+(AO1042-AP$24)*Bonds*(_xlfn.NORM.INV(RAND(),bond_ave,bond_std))+(AO1042-AP$24)*cash*(_xlfn.NORM.INV(RAND(),cash_ave,cash_std))+(AO1042-AP$24)))</f>
        <v/>
      </c>
      <c r="AQ1042" s="156">
        <f>IF((AP1042&lt;=0),0,((AP1042-AQ$24)*Stock*(_xlfn.NORM.INV(RAND(),stock_ave,stock_std))+(AP1042-AQ$24)*Bonds*(_xlfn.NORM.INV(RAND(),bond_ave,bond_std))+(AP1042-AQ$24)*cash*(_xlfn.NORM.INV(RAND(),cash_ave,cash_std))+(AP1042-AQ$24)))</f>
        <v/>
      </c>
      <c r="AR1042" s="156">
        <f>IF((AQ1042&lt;=0),0,((AQ1042-AR$24)*Stock*(_xlfn.NORM.INV(RAND(),stock_ave,stock_std))+(AQ1042-AR$24)*Bonds*(_xlfn.NORM.INV(RAND(),bond_ave,bond_std))+(AQ1042-AR$24)*cash*(_xlfn.NORM.INV(RAND(),cash_ave,cash_std))+(AQ1042-AR$24)))</f>
        <v/>
      </c>
      <c r="AS1042" s="156">
        <f>IF((AR1042&lt;=0),0,((AR1042-AS$24)*Stock*(_xlfn.NORM.INV(RAND(),stock_ave,stock_std))+(AR1042-AS$24)*Bonds*(_xlfn.NORM.INV(RAND(),bond_ave,bond_std))+(AR1042-AS$24)*cash*(_xlfn.NORM.INV(RAND(),cash_ave,cash_std))+(AR1042-AS$24)))</f>
        <v/>
      </c>
      <c r="AT1042" s="156">
        <f>IF((AS1042&lt;=0),0,((AS1042-AT$24)*Stock*(_xlfn.NORM.INV(RAND(),stock_ave,stock_std))+(AS1042-AT$24)*Bonds*(_xlfn.NORM.INV(RAND(),bond_ave,bond_std))+(AS1042-AT$24)*cash*(_xlfn.NORM.INV(RAND(),cash_ave,cash_std))+(AS1042-AT$24)))</f>
        <v/>
      </c>
      <c r="AU1042" s="156">
        <f>IF((AT1042&lt;=0),0,((AT1042-AU$24)*Stock*(_xlfn.NORM.INV(RAND(),stock_ave,stock_std))+(AT1042-AU$24)*Bonds*(_xlfn.NORM.INV(RAND(),bond_ave,bond_std))+(AT1042-AU$24)*cash*(_xlfn.NORM.INV(RAND(),cash_ave,cash_std))+(AT1042-AU$24)))</f>
        <v/>
      </c>
      <c r="AV1042" s="156">
        <f>IF((AU1042&lt;=0),0,((AU1042-AV$24)*Stock*(_xlfn.NORM.INV(RAND(),stock_ave,stock_std))+(AU1042-AV$24)*Bonds*(_xlfn.NORM.INV(RAND(),bond_ave,bond_std))+(AU1042-AV$24)*cash*(_xlfn.NORM.INV(RAND(),cash_ave,cash_std))+(AU1042-AV$24)))</f>
        <v/>
      </c>
      <c r="AW1042" s="156">
        <f>IF((AV1042&lt;=0),0,((AV1042-AW$24)*Stock*(_xlfn.NORM.INV(RAND(),stock_ave,stock_std))+(AV1042-AW$24)*Bonds*(_xlfn.NORM.INV(RAND(),bond_ave,bond_std))+(AV1042-AW$24)*cash*(_xlfn.NORM.INV(RAND(),cash_ave,cash_std))+(AV1042-AW$24)))</f>
        <v/>
      </c>
      <c r="AX1042" s="159" t="n"/>
      <c r="AY1042" s="159" t="n"/>
      <c r="AZ1042" s="159" t="n"/>
      <c r="BA1042" s="159" t="n"/>
      <c r="BB1042" s="159" t="n"/>
    </row>
    <row r="1043">
      <c r="C1043" s="147" t="n"/>
      <c r="D1043" s="61">
        <f>+D1042-IF(D$18&gt;74,(D1042/D$25)*$C$10)</f>
        <v/>
      </c>
      <c r="E1043" s="61">
        <f>+E1042-IF(E$18&gt;74,(E1042/E$25)*$C$10)</f>
        <v/>
      </c>
      <c r="F1043" s="61">
        <f>+F1042-IF(F$18&gt;74,(F1042/F$25)*$C$10)</f>
        <v/>
      </c>
      <c r="G1043" s="61">
        <f>+G1042-IF(G$18&gt;74,(G1042/G$25)*$C$10)</f>
        <v/>
      </c>
      <c r="H1043" s="61">
        <f>+H1042-IF(H$18&gt;74,(H1042/H$25)*$C$10)</f>
        <v/>
      </c>
      <c r="I1043" s="61">
        <f>+I1042-IF(I$18&gt;74,(I1042/I$25)*$C$10)</f>
        <v/>
      </c>
      <c r="J1043" s="61">
        <f>+J1042-IF(J$18&gt;74,(J1042/J$25)*$C$10)</f>
        <v/>
      </c>
      <c r="K1043" s="61">
        <f>+K1042-IF(K$18&gt;74,(K1042/K$25)*$C$10)</f>
        <v/>
      </c>
      <c r="L1043" s="61">
        <f>+L1042-IF(L$18&gt;74,(L1042/L$25)*$C$10)</f>
        <v/>
      </c>
      <c r="M1043" s="61">
        <f>+M1042-IF(M$18&gt;74,(M1042/M$25)*$C$10)</f>
        <v/>
      </c>
      <c r="N1043" s="61">
        <f>+N1042-IF(N$18&gt;74,(N1042/N$25)*$C$10)</f>
        <v/>
      </c>
      <c r="O1043" s="61">
        <f>+O1042-IF(O$18&gt;74,(O1042/O$25)*$C$10)</f>
        <v/>
      </c>
      <c r="P1043" s="61">
        <f>+P1042-IF(P$18&gt;74,(P1042/P$25)*$C$10)</f>
        <v/>
      </c>
      <c r="Q1043" s="61">
        <f>+Q1042-IF(Q$18&gt;74,(Q1042/Q$25)*$C$10)</f>
        <v/>
      </c>
      <c r="R1043" s="61">
        <f>+R1042-IF(R$18&gt;74,(R1042/R$25)*$C$10)</f>
        <v/>
      </c>
      <c r="S1043" s="61">
        <f>+S1042-IF(S$18&gt;74,(S1042/S$25)*$C$10)</f>
        <v/>
      </c>
      <c r="T1043" s="61">
        <f>+T1042-IF(T$18&gt;74,(T1042/T$25)*$C$10)</f>
        <v/>
      </c>
      <c r="U1043" s="61">
        <f>+U1042-IF(U$18&gt;74,(U1042/U$25)*$C$10)</f>
        <v/>
      </c>
      <c r="V1043" s="61">
        <f>+V1042-IF(V$18&gt;74,(V1042/V$25)*$C$10)</f>
        <v/>
      </c>
      <c r="W1043" s="61">
        <f>+W1042-IF(W$18&gt;74,(W1042/W$25)*$C$10)</f>
        <v/>
      </c>
      <c r="X1043" s="61">
        <f>+X1042-IF(X$18&gt;74,(X1042/X$25)*$C$10)</f>
        <v/>
      </c>
      <c r="Y1043" s="61">
        <f>+Y1042-IF(Y$18&gt;74,(Y1042/Y$25)*$C$10)</f>
        <v/>
      </c>
      <c r="Z1043" s="61">
        <f>+Z1042-IF(Z$18&gt;74,(Z1042/Z$25)*$C$10)</f>
        <v/>
      </c>
      <c r="AA1043" s="61">
        <f>+AA1042-IF(AA$18&gt;74,(AA1042/AA$25)*$C$10)</f>
        <v/>
      </c>
      <c r="AB1043" s="61">
        <f>+AB1042-IF(AB$18&gt;74,(AB1042/AB$25)*$C$10)</f>
        <v/>
      </c>
      <c r="AC1043" s="61">
        <f>+AC1042-IF(AC$18&gt;74,(AC1042/AC$25)*$C$10)</f>
        <v/>
      </c>
      <c r="AD1043" s="61">
        <f>+AD1042-IF(AD$18&gt;74,(AD1042/AD$25)*$C$10)</f>
        <v/>
      </c>
      <c r="AE1043" s="61">
        <f>+AE1042-IF(AE$18&gt;74,(AE1042/AE$25)*$C$10)</f>
        <v/>
      </c>
      <c r="AF1043" s="61">
        <f>+AF1042-IF(AF$18&gt;74,(AF1042/AF$25)*$C$10)</f>
        <v/>
      </c>
      <c r="AG1043" s="61">
        <f>+AG1042-IF(AG$18&gt;74,(AG1042/AG$25)*$C$10)</f>
        <v/>
      </c>
      <c r="AH1043" s="61">
        <f>+AH1042-IF(AH$18&gt;74,(AH1042/AH$25)*$C$10)</f>
        <v/>
      </c>
      <c r="AI1043" s="61">
        <f>+AI1042-IF(AI$18&gt;74,(AI1042/AI$25)*$C$10)</f>
        <v/>
      </c>
      <c r="AJ1043" s="61">
        <f>+AJ1042-IF(AJ$18&gt;74,(AJ1042/AJ$25)*$C$10)</f>
        <v/>
      </c>
      <c r="AK1043" s="61">
        <f>+AK1042-IF(AK$18&gt;74,(AK1042/AK$25)*$C$10)</f>
        <v/>
      </c>
      <c r="AL1043" s="61">
        <f>+AL1042-IF(AL$18&gt;74,(AL1042/AL$25)*$C$10)</f>
        <v/>
      </c>
      <c r="AM1043" s="61">
        <f>+AM1042-IF(AM$18&gt;74,(AM1042/AM$25)*$C$10)</f>
        <v/>
      </c>
      <c r="AN1043" s="61">
        <f>+AN1042-IF(AN$18&gt;74,(AN1042/AN$25)*$C$10)</f>
        <v/>
      </c>
      <c r="AO1043" s="61">
        <f>+AO1042-IF(AO$18&gt;74,(AO1042/AO$25)*$C$10)</f>
        <v/>
      </c>
      <c r="AP1043" s="61">
        <f>+AP1042-IF(AP$18&gt;74,(AP1042/AP$25)*$C$10)</f>
        <v/>
      </c>
      <c r="AQ1043" s="61">
        <f>+AQ1042-IF(AQ$18&gt;74,(AQ1042/AQ$25)*$C$10)</f>
        <v/>
      </c>
      <c r="AR1043" s="61">
        <f>+AR1042-IF(AR$18&gt;74,(AR1042/AR$25)*$C$10)</f>
        <v/>
      </c>
      <c r="AS1043" s="61">
        <f>+AS1042-IF(AS$18&gt;74,(AS1042/AS$25)*$C$10)</f>
        <v/>
      </c>
      <c r="AT1043" s="61">
        <f>+AT1042-IF(AT$18&gt;74,(AT1042/AT$25)*$C$10)</f>
        <v/>
      </c>
      <c r="AU1043" s="61">
        <f>+AU1042-IF(AU$18&gt;74,(AU1042/AU$25)*$C$10)</f>
        <v/>
      </c>
      <c r="AV1043" s="61">
        <f>+AV1042-IF(AV$18&gt;74,(AV1042/AV$25)*$C$10)</f>
        <v/>
      </c>
      <c r="AW1043" s="61">
        <f>+AW1042-IF(AW$18&gt;74,(AW1042/AW$25)*$C$10)</f>
        <v/>
      </c>
      <c r="AX1043" s="35">
        <f>IF(AW1043&gt;0,1,0)</f>
        <v/>
      </c>
      <c r="AY1043" s="35">
        <f>IF(AL1043&gt;0,1,0)</f>
        <v/>
      </c>
      <c r="AZ1043" s="35">
        <f>IF(AG1043&gt;0,1,0)</f>
        <v/>
      </c>
      <c r="BA1043" s="35">
        <f>IF(AB1043&gt;0,1,0)</f>
        <v/>
      </c>
      <c r="BB1043" s="35">
        <f>IF(W1043&gt;0,1,0)</f>
        <v/>
      </c>
    </row>
    <row r="1044">
      <c r="B1044" s="154" t="inlineStr">
        <is>
          <t>trial 509</t>
        </is>
      </c>
      <c r="C1044" s="155">
        <f>+start-C1041</f>
        <v/>
      </c>
      <c r="D1044" s="156">
        <f>IF((C1044&lt;=0),0,((C1044-D$24)*Stock*(_xlfn.NORM.INV(RAND(),stock_ave,stock_std))+(C1044-D$24)*Bonds*(_xlfn.NORM.INV(RAND(),bond_ave,bond_std))+(C1044-D$24)*cash*(_xlfn.NORM.INV(RAND(),cash_ave,cash_std))+(C1044-D$24)))</f>
        <v/>
      </c>
      <c r="E1044" s="156">
        <f>IF((D1044&lt;=0),0,((D1044-E$24)*Stock*(_xlfn.NORM.INV(RAND(),stock_ave,stock_std))+(D1044-E$24)*Bonds*(_xlfn.NORM.INV(RAND(),bond_ave,bond_std))+(D1044-E$24)*cash*(_xlfn.NORM.INV(RAND(),cash_ave,cash_std))+(D1044-E$24)))</f>
        <v/>
      </c>
      <c r="F1044" s="156">
        <f>IF((E1044&lt;=0),0,((E1044-F$24)*Stock*(_xlfn.NORM.INV(RAND(),stock_ave,stock_std))+(E1044-F$24)*Bonds*(_xlfn.NORM.INV(RAND(),bond_ave,bond_std))+(E1044-F$24)*cash*(_xlfn.NORM.INV(RAND(),cash_ave,cash_std))+(E1044-F$24)))</f>
        <v/>
      </c>
      <c r="G1044" s="156">
        <f>IF((F1044&lt;=0),0,((F1044-G$24)*Stock*(_xlfn.NORM.INV(RAND(),stock_ave,stock_std))+(F1044-G$24)*Bonds*(_xlfn.NORM.INV(RAND(),bond_ave,bond_std))+(F1044-G$24)*cash*(_xlfn.NORM.INV(RAND(),cash_ave,cash_std))+(F1044-G$24)))</f>
        <v/>
      </c>
      <c r="H1044" s="156">
        <f>IF((G1044&lt;=0),0,((G1044-H$24)*Stock*(_xlfn.NORM.INV(RAND(),stock_ave,stock_std))+(G1044-H$24)*Bonds*(_xlfn.NORM.INV(RAND(),bond_ave,bond_std))+(G1044-H$24)*cash*(_xlfn.NORM.INV(RAND(),cash_ave,cash_std))+(G1044-H$24)))</f>
        <v/>
      </c>
      <c r="I1044" s="156">
        <f>IF((H1044&lt;=0),0,((H1044-I$24)*Stock*(_xlfn.NORM.INV(RAND(),stock_ave,stock_std))+(H1044-I$24)*Bonds*(_xlfn.NORM.INV(RAND(),bond_ave,bond_std))+(H1044-I$24)*cash*(_xlfn.NORM.INV(RAND(),cash_ave,cash_std))+(H1044-I$24)))</f>
        <v/>
      </c>
      <c r="J1044" s="156">
        <f>IF((I1044&lt;=0),0,((I1044-J$24)*Stock*(_xlfn.NORM.INV(RAND(),stock_ave,stock_std))+(I1044-J$24)*Bonds*(_xlfn.NORM.INV(RAND(),bond_ave,bond_std))+(I1044-J$24)*cash*(_xlfn.NORM.INV(RAND(),cash_ave,cash_std))+(I1044-J$24)))</f>
        <v/>
      </c>
      <c r="K1044" s="156">
        <f>IF((J1044&lt;=0),0,((J1044-K$24)*Stock*(_xlfn.NORM.INV(RAND(),stock_ave,stock_std))+(J1044-K$24)*Bonds*(_xlfn.NORM.INV(RAND(),bond_ave,bond_std))+(J1044-K$24)*cash*(_xlfn.NORM.INV(RAND(),cash_ave,cash_std))+(J1044-K$24)))</f>
        <v/>
      </c>
      <c r="L1044" s="156">
        <f>IF((K1044&lt;=0),0,((K1044-L$24)*Stock*(_xlfn.NORM.INV(RAND(),stock_ave,stock_std))+(K1044-L$24)*Bonds*(_xlfn.NORM.INV(RAND(),bond_ave,bond_std))+(K1044-L$24)*cash*(_xlfn.NORM.INV(RAND(),cash_ave,cash_std))+(K1044-L$24)))</f>
        <v/>
      </c>
      <c r="M1044" s="156">
        <f>IF((L1044&lt;=0),0,((L1044-M$24)*Stock*(_xlfn.NORM.INV(RAND(),stock_ave,stock_std))+(L1044-M$24)*Bonds*(_xlfn.NORM.INV(RAND(),bond_ave,bond_std))+(L1044-M$24)*cash*(_xlfn.NORM.INV(RAND(),cash_ave,cash_std))+(L1044-M$24)))</f>
        <v/>
      </c>
      <c r="N1044" s="156">
        <f>IF((M1044&lt;=0),0,((M1044-N$24)*Stock*(_xlfn.NORM.INV(RAND(),stock_ave,stock_std))+(M1044-N$24)*Bonds*(_xlfn.NORM.INV(RAND(),bond_ave,bond_std))+(M1044-N$24)*cash*(_xlfn.NORM.INV(RAND(),cash_ave,cash_std))+(M1044-N$24)))</f>
        <v/>
      </c>
      <c r="O1044" s="156">
        <f>IF((N1044&lt;=0),0,((N1044-O$24)*Stock*(_xlfn.NORM.INV(RAND(),stock_ave,stock_std))+(N1044-O$24)*Bonds*(_xlfn.NORM.INV(RAND(),bond_ave,bond_std))+(N1044-O$24)*cash*(_xlfn.NORM.INV(RAND(),cash_ave,cash_std))+(N1044-O$24)))</f>
        <v/>
      </c>
      <c r="P1044" s="156">
        <f>IF((O1044&lt;=0),0,((O1044-P$24)*Stock*(_xlfn.NORM.INV(RAND(),stock_ave,stock_std))+(O1044-P$24)*Bonds*(_xlfn.NORM.INV(RAND(),bond_ave,bond_std))+(O1044-P$24)*cash*(_xlfn.NORM.INV(RAND(),cash_ave,cash_std))+(O1044-P$24)))</f>
        <v/>
      </c>
      <c r="Q1044" s="156">
        <f>IF((P1044&lt;=0),0,((P1044-Q$24)*Stock*(_xlfn.NORM.INV(RAND(),stock_ave,stock_std))+(P1044-Q$24)*Bonds*(_xlfn.NORM.INV(RAND(),bond_ave,bond_std))+(P1044-Q$24)*cash*(_xlfn.NORM.INV(RAND(),cash_ave,cash_std))+(P1044-Q$24)))</f>
        <v/>
      </c>
      <c r="R1044" s="156">
        <f>IF((Q1044&lt;=0),0,((Q1044-R$24)*Stock*(_xlfn.NORM.INV(RAND(),stock_ave,stock_std))+(Q1044-R$24)*Bonds*(_xlfn.NORM.INV(RAND(),bond_ave,bond_std))+(Q1044-R$24)*cash*(_xlfn.NORM.INV(RAND(),cash_ave,cash_std))+(Q1044-R$24)))</f>
        <v/>
      </c>
      <c r="S1044" s="156">
        <f>IF((R1044&lt;=0),0,((R1044-S$24)*Stock*(_xlfn.NORM.INV(RAND(),stock_ave,stock_std))+(R1044-S$24)*Bonds*(_xlfn.NORM.INV(RAND(),bond_ave,bond_std))+(R1044-S$24)*cash*(_xlfn.NORM.INV(RAND(),cash_ave,cash_std))+(R1044-S$24)))</f>
        <v/>
      </c>
      <c r="T1044" s="156">
        <f>IF((S1044&lt;=0),0,((S1044-T$24)*Stock*(_xlfn.NORM.INV(RAND(),stock_ave,stock_std))+(S1044-T$24)*Bonds*(_xlfn.NORM.INV(RAND(),bond_ave,bond_std))+(S1044-T$24)*cash*(_xlfn.NORM.INV(RAND(),cash_ave,cash_std))+(S1044-T$24)))</f>
        <v/>
      </c>
      <c r="U1044" s="156">
        <f>IF((T1044&lt;=0),0,((T1044-U$24)*Stock*(_xlfn.NORM.INV(RAND(),stock_ave,stock_std))+(T1044-U$24)*Bonds*(_xlfn.NORM.INV(RAND(),bond_ave,bond_std))+(T1044-U$24)*cash*(_xlfn.NORM.INV(RAND(),cash_ave,cash_std))+(T1044-U$24)))</f>
        <v/>
      </c>
      <c r="V1044" s="156">
        <f>IF((U1044&lt;=0),0,((U1044-V$24)*Stock*(_xlfn.NORM.INV(RAND(),stock_ave,stock_std))+(U1044-V$24)*Bonds*(_xlfn.NORM.INV(RAND(),bond_ave,bond_std))+(U1044-V$24)*cash*(_xlfn.NORM.INV(RAND(),cash_ave,cash_std))+(U1044-V$24)))</f>
        <v/>
      </c>
      <c r="W1044" s="156">
        <f>IF((V1044&lt;=0),0,((V1044-W$24)*Stock*(_xlfn.NORM.INV(RAND(),stock_ave,stock_std))+(V1044-W$24)*Bonds*(_xlfn.NORM.INV(RAND(),bond_ave,bond_std))+(V1044-W$24)*cash*(_xlfn.NORM.INV(RAND(),cash_ave,cash_std))+(V1044-W$24)))</f>
        <v/>
      </c>
      <c r="X1044" s="156">
        <f>IF((W1044&lt;=0),0,((W1044-X$24)*Stock*(_xlfn.NORM.INV(RAND(),stock_ave,stock_std))+(W1044-X$24)*Bonds*(_xlfn.NORM.INV(RAND(),bond_ave,bond_std))+(W1044-X$24)*cash*(_xlfn.NORM.INV(RAND(),cash_ave,cash_std))+(W1044-X$24)))</f>
        <v/>
      </c>
      <c r="Y1044" s="156">
        <f>IF((X1044&lt;=0),0,((X1044-Y$24)*Stock*(_xlfn.NORM.INV(RAND(),stock_ave,stock_std))+(X1044-Y$24)*Bonds*(_xlfn.NORM.INV(RAND(),bond_ave,bond_std))+(X1044-Y$24)*cash*(_xlfn.NORM.INV(RAND(),cash_ave,cash_std))+(X1044-Y$24)))</f>
        <v/>
      </c>
      <c r="Z1044" s="156">
        <f>IF((Y1044&lt;=0),0,((Y1044-Z$24)*Stock*(_xlfn.NORM.INV(RAND(),stock_ave,stock_std))+(Y1044-Z$24)*Bonds*(_xlfn.NORM.INV(RAND(),bond_ave,bond_std))+(Y1044-Z$24)*cash*(_xlfn.NORM.INV(RAND(),cash_ave,cash_std))+(Y1044-Z$24)))</f>
        <v/>
      </c>
      <c r="AA1044" s="156">
        <f>IF((Z1044&lt;=0),0,((Z1044-AA$24)*Stock*(_xlfn.NORM.INV(RAND(),stock_ave,stock_std))+(Z1044-AA$24)*Bonds*(_xlfn.NORM.INV(RAND(),bond_ave,bond_std))+(Z1044-AA$24)*cash*(_xlfn.NORM.INV(RAND(),cash_ave,cash_std))+(Z1044-AA$24)))</f>
        <v/>
      </c>
      <c r="AB1044" s="156">
        <f>IF((AA1044&lt;=0),0,((AA1044-AB$24)*Stock*(_xlfn.NORM.INV(RAND(),stock_ave,stock_std))+(AA1044-AB$24)*Bonds*(_xlfn.NORM.INV(RAND(),bond_ave,bond_std))+(AA1044-AB$24)*cash*(_xlfn.NORM.INV(RAND(),cash_ave,cash_std))+(AA1044-AB$24)))</f>
        <v/>
      </c>
      <c r="AC1044" s="156">
        <f>IF((AB1044&lt;=0),0,((AB1044-AC$24)*Stock*(_xlfn.NORM.INV(RAND(),stock_ave,stock_std))+(AB1044-AC$24)*Bonds*(_xlfn.NORM.INV(RAND(),bond_ave,bond_std))+(AB1044-AC$24)*cash*(_xlfn.NORM.INV(RAND(),cash_ave,cash_std))+(AB1044-AC$24)))</f>
        <v/>
      </c>
      <c r="AD1044" s="156">
        <f>IF((AC1044&lt;=0),0,((AC1044-AD$24)*Stock*(_xlfn.NORM.INV(RAND(),stock_ave,stock_std))+(AC1044-AD$24)*Bonds*(_xlfn.NORM.INV(RAND(),bond_ave,bond_std))+(AC1044-AD$24)*cash*(_xlfn.NORM.INV(RAND(),cash_ave,cash_std))+(AC1044-AD$24)))</f>
        <v/>
      </c>
      <c r="AE1044" s="156">
        <f>IF((AD1044&lt;=0),0,((AD1044-AE$24)*Stock*(_xlfn.NORM.INV(RAND(),stock_ave,stock_std))+(AD1044-AE$24)*Bonds*(_xlfn.NORM.INV(RAND(),bond_ave,bond_std))+(AD1044-AE$24)*cash*(_xlfn.NORM.INV(RAND(),cash_ave,cash_std))+(AD1044-AE$24)))</f>
        <v/>
      </c>
      <c r="AF1044" s="156">
        <f>IF((AE1044&lt;=0),0,((AE1044-AF$24)*Stock*(_xlfn.NORM.INV(RAND(),stock_ave,stock_std))+(AE1044-AF$24)*Bonds*(_xlfn.NORM.INV(RAND(),bond_ave,bond_std))+(AE1044-AF$24)*cash*(_xlfn.NORM.INV(RAND(),cash_ave,cash_std))+(AE1044-AF$24)))</f>
        <v/>
      </c>
      <c r="AG1044" s="156">
        <f>IF((AF1044&lt;=0),0,((AF1044-AG$24)*Stock*(_xlfn.NORM.INV(RAND(),stock_ave,stock_std))+(AF1044-AG$24)*Bonds*(_xlfn.NORM.INV(RAND(),bond_ave,bond_std))+(AF1044-AG$24)*cash*(_xlfn.NORM.INV(RAND(),cash_ave,cash_std))+(AF1044-AG$24)))</f>
        <v/>
      </c>
      <c r="AH1044" s="156">
        <f>IF((AG1044&lt;=0),0,((AG1044-AH$24)*Stock*(_xlfn.NORM.INV(RAND(),stock_ave,stock_std))+(AG1044-AH$24)*Bonds*(_xlfn.NORM.INV(RAND(),bond_ave,bond_std))+(AG1044-AH$24)*cash*(_xlfn.NORM.INV(RAND(),cash_ave,cash_std))+(AG1044-AH$24)))</f>
        <v/>
      </c>
      <c r="AI1044" s="156">
        <f>IF((AH1044&lt;=0),0,((AH1044-AI$24)*Stock*(_xlfn.NORM.INV(RAND(),stock_ave,stock_std))+(AH1044-AI$24)*Bonds*(_xlfn.NORM.INV(RAND(),bond_ave,bond_std))+(AH1044-AI$24)*cash*(_xlfn.NORM.INV(RAND(),cash_ave,cash_std))+(AH1044-AI$24)))</f>
        <v/>
      </c>
      <c r="AJ1044" s="156">
        <f>IF((AI1044&lt;=0),0,((AI1044-AJ$24)*Stock*(_xlfn.NORM.INV(RAND(),stock_ave,stock_std))+(AI1044-AJ$24)*Bonds*(_xlfn.NORM.INV(RAND(),bond_ave,bond_std))+(AI1044-AJ$24)*cash*(_xlfn.NORM.INV(RAND(),cash_ave,cash_std))+(AI1044-AJ$24)))</f>
        <v/>
      </c>
      <c r="AK1044" s="156">
        <f>IF((AJ1044&lt;=0),0,((AJ1044-AK$24)*Stock*(_xlfn.NORM.INV(RAND(),stock_ave,stock_std))+(AJ1044-AK$24)*Bonds*(_xlfn.NORM.INV(RAND(),bond_ave,bond_std))+(AJ1044-AK$24)*cash*(_xlfn.NORM.INV(RAND(),cash_ave,cash_std))+(AJ1044-AK$24)))</f>
        <v/>
      </c>
      <c r="AL1044" s="156">
        <f>IF((AK1044&lt;=0),0,((AK1044-AL$24)*Stock*(_xlfn.NORM.INV(RAND(),stock_ave,stock_std))+(AK1044-AL$24)*Bonds*(_xlfn.NORM.INV(RAND(),bond_ave,bond_std))+(AK1044-AL$24)*cash*(_xlfn.NORM.INV(RAND(),cash_ave,cash_std))+(AK1044-AL$24)))</f>
        <v/>
      </c>
      <c r="AM1044" s="156">
        <f>IF((AL1044&lt;=0),0,((AL1044-AM$24)*Stock*(_xlfn.NORM.INV(RAND(),stock_ave,stock_std))+(AL1044-AM$24)*Bonds*(_xlfn.NORM.INV(RAND(),bond_ave,bond_std))+(AL1044-AM$24)*cash*(_xlfn.NORM.INV(RAND(),cash_ave,cash_std))+(AL1044-AM$24)))</f>
        <v/>
      </c>
      <c r="AN1044" s="156">
        <f>IF((AM1044&lt;=0),0,((AM1044-AN$24)*Stock*(_xlfn.NORM.INV(RAND(),stock_ave,stock_std))+(AM1044-AN$24)*Bonds*(_xlfn.NORM.INV(RAND(),bond_ave,bond_std))+(AM1044-AN$24)*cash*(_xlfn.NORM.INV(RAND(),cash_ave,cash_std))+(AM1044-AN$24)))</f>
        <v/>
      </c>
      <c r="AO1044" s="156">
        <f>IF((AN1044&lt;=0),0,((AN1044-AO$24)*Stock*(_xlfn.NORM.INV(RAND(),stock_ave,stock_std))+(AN1044-AO$24)*Bonds*(_xlfn.NORM.INV(RAND(),bond_ave,bond_std))+(AN1044-AO$24)*cash*(_xlfn.NORM.INV(RAND(),cash_ave,cash_std))+(AN1044-AO$24)))</f>
        <v/>
      </c>
      <c r="AP1044" s="156">
        <f>IF((AO1044&lt;=0),0,((AO1044-AP$24)*Stock*(_xlfn.NORM.INV(RAND(),stock_ave,stock_std))+(AO1044-AP$24)*Bonds*(_xlfn.NORM.INV(RAND(),bond_ave,bond_std))+(AO1044-AP$24)*cash*(_xlfn.NORM.INV(RAND(),cash_ave,cash_std))+(AO1044-AP$24)))</f>
        <v/>
      </c>
      <c r="AQ1044" s="156">
        <f>IF((AP1044&lt;=0),0,((AP1044-AQ$24)*Stock*(_xlfn.NORM.INV(RAND(),stock_ave,stock_std))+(AP1044-AQ$24)*Bonds*(_xlfn.NORM.INV(RAND(),bond_ave,bond_std))+(AP1044-AQ$24)*cash*(_xlfn.NORM.INV(RAND(),cash_ave,cash_std))+(AP1044-AQ$24)))</f>
        <v/>
      </c>
      <c r="AR1044" s="156">
        <f>IF((AQ1044&lt;=0),0,((AQ1044-AR$24)*Stock*(_xlfn.NORM.INV(RAND(),stock_ave,stock_std))+(AQ1044-AR$24)*Bonds*(_xlfn.NORM.INV(RAND(),bond_ave,bond_std))+(AQ1044-AR$24)*cash*(_xlfn.NORM.INV(RAND(),cash_ave,cash_std))+(AQ1044-AR$24)))</f>
        <v/>
      </c>
      <c r="AS1044" s="156">
        <f>IF((AR1044&lt;=0),0,((AR1044-AS$24)*Stock*(_xlfn.NORM.INV(RAND(),stock_ave,stock_std))+(AR1044-AS$24)*Bonds*(_xlfn.NORM.INV(RAND(),bond_ave,bond_std))+(AR1044-AS$24)*cash*(_xlfn.NORM.INV(RAND(),cash_ave,cash_std))+(AR1044-AS$24)))</f>
        <v/>
      </c>
      <c r="AT1044" s="156">
        <f>IF((AS1044&lt;=0),0,((AS1044-AT$24)*Stock*(_xlfn.NORM.INV(RAND(),stock_ave,stock_std))+(AS1044-AT$24)*Bonds*(_xlfn.NORM.INV(RAND(),bond_ave,bond_std))+(AS1044-AT$24)*cash*(_xlfn.NORM.INV(RAND(),cash_ave,cash_std))+(AS1044-AT$24)))</f>
        <v/>
      </c>
      <c r="AU1044" s="156">
        <f>IF((AT1044&lt;=0),0,((AT1044-AU$24)*Stock*(_xlfn.NORM.INV(RAND(),stock_ave,stock_std))+(AT1044-AU$24)*Bonds*(_xlfn.NORM.INV(RAND(),bond_ave,bond_std))+(AT1044-AU$24)*cash*(_xlfn.NORM.INV(RAND(),cash_ave,cash_std))+(AT1044-AU$24)))</f>
        <v/>
      </c>
      <c r="AV1044" s="156">
        <f>IF((AU1044&lt;=0),0,((AU1044-AV$24)*Stock*(_xlfn.NORM.INV(RAND(),stock_ave,stock_std))+(AU1044-AV$24)*Bonds*(_xlfn.NORM.INV(RAND(),bond_ave,bond_std))+(AU1044-AV$24)*cash*(_xlfn.NORM.INV(RAND(),cash_ave,cash_std))+(AU1044-AV$24)))</f>
        <v/>
      </c>
      <c r="AW1044" s="156">
        <f>IF((AV1044&lt;=0),0,((AV1044-AW$24)*Stock*(_xlfn.NORM.INV(RAND(),stock_ave,stock_std))+(AV1044-AW$24)*Bonds*(_xlfn.NORM.INV(RAND(),bond_ave,bond_std))+(AV1044-AW$24)*cash*(_xlfn.NORM.INV(RAND(),cash_ave,cash_std))+(AV1044-AW$24)))</f>
        <v/>
      </c>
      <c r="AX1044" s="159" t="n"/>
      <c r="AY1044" s="159" t="n"/>
      <c r="AZ1044" s="159" t="n"/>
      <c r="BA1044" s="159" t="n"/>
      <c r="BB1044" s="159" t="n"/>
    </row>
    <row r="1045">
      <c r="C1045" s="147" t="n"/>
      <c r="D1045" s="61">
        <f>+D1044-IF(D$18&gt;74,(D1044/D$25)*$C$10)</f>
        <v/>
      </c>
      <c r="E1045" s="61">
        <f>+E1044-IF(E$18&gt;74,(E1044/E$25)*$C$10)</f>
        <v/>
      </c>
      <c r="F1045" s="61">
        <f>+F1044-IF(F$18&gt;74,(F1044/F$25)*$C$10)</f>
        <v/>
      </c>
      <c r="G1045" s="61">
        <f>+G1044-IF(G$18&gt;74,(G1044/G$25)*$C$10)</f>
        <v/>
      </c>
      <c r="H1045" s="61">
        <f>+H1044-IF(H$18&gt;74,(H1044/H$25)*$C$10)</f>
        <v/>
      </c>
      <c r="I1045" s="61">
        <f>+I1044-IF(I$18&gt;74,(I1044/I$25)*$C$10)</f>
        <v/>
      </c>
      <c r="J1045" s="61">
        <f>+J1044-IF(J$18&gt;74,(J1044/J$25)*$C$10)</f>
        <v/>
      </c>
      <c r="K1045" s="61">
        <f>+K1044-IF(K$18&gt;74,(K1044/K$25)*$C$10)</f>
        <v/>
      </c>
      <c r="L1045" s="61">
        <f>+L1044-IF(L$18&gt;74,(L1044/L$25)*$C$10)</f>
        <v/>
      </c>
      <c r="M1045" s="61">
        <f>+M1044-IF(M$18&gt;74,(M1044/M$25)*$C$10)</f>
        <v/>
      </c>
      <c r="N1045" s="61">
        <f>+N1044-IF(N$18&gt;74,(N1044/N$25)*$C$10)</f>
        <v/>
      </c>
      <c r="O1045" s="61">
        <f>+O1044-IF(O$18&gt;74,(O1044/O$25)*$C$10)</f>
        <v/>
      </c>
      <c r="P1045" s="61">
        <f>+P1044-IF(P$18&gt;74,(P1044/P$25)*$C$10)</f>
        <v/>
      </c>
      <c r="Q1045" s="61">
        <f>+Q1044-IF(Q$18&gt;74,(Q1044/Q$25)*$C$10)</f>
        <v/>
      </c>
      <c r="R1045" s="61">
        <f>+R1044-IF(R$18&gt;74,(R1044/R$25)*$C$10)</f>
        <v/>
      </c>
      <c r="S1045" s="61">
        <f>+S1044-IF(S$18&gt;74,(S1044/S$25)*$C$10)</f>
        <v/>
      </c>
      <c r="T1045" s="61">
        <f>+T1044-IF(T$18&gt;74,(T1044/T$25)*$C$10)</f>
        <v/>
      </c>
      <c r="U1045" s="61">
        <f>+U1044-IF(U$18&gt;74,(U1044/U$25)*$C$10)</f>
        <v/>
      </c>
      <c r="V1045" s="61">
        <f>+V1044-IF(V$18&gt;74,(V1044/V$25)*$C$10)</f>
        <v/>
      </c>
      <c r="W1045" s="61">
        <f>+W1044-IF(W$18&gt;74,(W1044/W$25)*$C$10)</f>
        <v/>
      </c>
      <c r="X1045" s="61">
        <f>+X1044-IF(X$18&gt;74,(X1044/X$25)*$C$10)</f>
        <v/>
      </c>
      <c r="Y1045" s="61">
        <f>+Y1044-IF(Y$18&gt;74,(Y1044/Y$25)*$C$10)</f>
        <v/>
      </c>
      <c r="Z1045" s="61">
        <f>+Z1044-IF(Z$18&gt;74,(Z1044/Z$25)*$C$10)</f>
        <v/>
      </c>
      <c r="AA1045" s="61">
        <f>+AA1044-IF(AA$18&gt;74,(AA1044/AA$25)*$C$10)</f>
        <v/>
      </c>
      <c r="AB1045" s="61">
        <f>+AB1044-IF(AB$18&gt;74,(AB1044/AB$25)*$C$10)</f>
        <v/>
      </c>
      <c r="AC1045" s="61">
        <f>+AC1044-IF(AC$18&gt;74,(AC1044/AC$25)*$C$10)</f>
        <v/>
      </c>
      <c r="AD1045" s="61">
        <f>+AD1044-IF(AD$18&gt;74,(AD1044/AD$25)*$C$10)</f>
        <v/>
      </c>
      <c r="AE1045" s="61">
        <f>+AE1044-IF(AE$18&gt;74,(AE1044/AE$25)*$C$10)</f>
        <v/>
      </c>
      <c r="AF1045" s="61">
        <f>+AF1044-IF(AF$18&gt;74,(AF1044/AF$25)*$C$10)</f>
        <v/>
      </c>
      <c r="AG1045" s="61">
        <f>+AG1044-IF(AG$18&gt;74,(AG1044/AG$25)*$C$10)</f>
        <v/>
      </c>
      <c r="AH1045" s="61">
        <f>+AH1044-IF(AH$18&gt;74,(AH1044/AH$25)*$C$10)</f>
        <v/>
      </c>
      <c r="AI1045" s="61">
        <f>+AI1044-IF(AI$18&gt;74,(AI1044/AI$25)*$C$10)</f>
        <v/>
      </c>
      <c r="AJ1045" s="61">
        <f>+AJ1044-IF(AJ$18&gt;74,(AJ1044/AJ$25)*$C$10)</f>
        <v/>
      </c>
      <c r="AK1045" s="61">
        <f>+AK1044-IF(AK$18&gt;74,(AK1044/AK$25)*$C$10)</f>
        <v/>
      </c>
      <c r="AL1045" s="61">
        <f>+AL1044-IF(AL$18&gt;74,(AL1044/AL$25)*$C$10)</f>
        <v/>
      </c>
      <c r="AM1045" s="61">
        <f>+AM1044-IF(AM$18&gt;74,(AM1044/AM$25)*$C$10)</f>
        <v/>
      </c>
      <c r="AN1045" s="61">
        <f>+AN1044-IF(AN$18&gt;74,(AN1044/AN$25)*$C$10)</f>
        <v/>
      </c>
      <c r="AO1045" s="61">
        <f>+AO1044-IF(AO$18&gt;74,(AO1044/AO$25)*$C$10)</f>
        <v/>
      </c>
      <c r="AP1045" s="61">
        <f>+AP1044-IF(AP$18&gt;74,(AP1044/AP$25)*$C$10)</f>
        <v/>
      </c>
      <c r="AQ1045" s="61">
        <f>+AQ1044-IF(AQ$18&gt;74,(AQ1044/AQ$25)*$C$10)</f>
        <v/>
      </c>
      <c r="AR1045" s="61">
        <f>+AR1044-IF(AR$18&gt;74,(AR1044/AR$25)*$C$10)</f>
        <v/>
      </c>
      <c r="AS1045" s="61">
        <f>+AS1044-IF(AS$18&gt;74,(AS1044/AS$25)*$C$10)</f>
        <v/>
      </c>
      <c r="AT1045" s="61">
        <f>+AT1044-IF(AT$18&gt;74,(AT1044/AT$25)*$C$10)</f>
        <v/>
      </c>
      <c r="AU1045" s="61">
        <f>+AU1044-IF(AU$18&gt;74,(AU1044/AU$25)*$C$10)</f>
        <v/>
      </c>
      <c r="AV1045" s="61">
        <f>+AV1044-IF(AV$18&gt;74,(AV1044/AV$25)*$C$10)</f>
        <v/>
      </c>
      <c r="AW1045" s="61">
        <f>+AW1044-IF(AW$18&gt;74,(AW1044/AW$25)*$C$10)</f>
        <v/>
      </c>
      <c r="AX1045" s="35">
        <f>IF(AW1045&gt;0,1,0)</f>
        <v/>
      </c>
      <c r="AY1045" s="35">
        <f>IF(AL1045&gt;0,1,0)</f>
        <v/>
      </c>
      <c r="AZ1045" s="35">
        <f>IF(AG1045&gt;0,1,0)</f>
        <v/>
      </c>
      <c r="BA1045" s="35">
        <f>IF(AB1045&gt;0,1,0)</f>
        <v/>
      </c>
      <c r="BB1045" s="35">
        <f>IF(W1045&gt;0,1,0)</f>
        <v/>
      </c>
    </row>
    <row r="1046">
      <c r="B1046" s="154" t="inlineStr">
        <is>
          <t>trial 510</t>
        </is>
      </c>
      <c r="C1046" s="155">
        <f>+start-C1043</f>
        <v/>
      </c>
      <c r="D1046" s="156">
        <f>IF((C1046&lt;=0),0,((C1046-D$24)*Stock*(_xlfn.NORM.INV(RAND(),stock_ave,stock_std))+(C1046-D$24)*Bonds*(_xlfn.NORM.INV(RAND(),bond_ave,bond_std))+(C1046-D$24)*cash*(_xlfn.NORM.INV(RAND(),cash_ave,cash_std))+(C1046-D$24)))</f>
        <v/>
      </c>
      <c r="E1046" s="156">
        <f>IF((D1046&lt;=0),0,((D1046-E$24)*Stock*(_xlfn.NORM.INV(RAND(),stock_ave,stock_std))+(D1046-E$24)*Bonds*(_xlfn.NORM.INV(RAND(),bond_ave,bond_std))+(D1046-E$24)*cash*(_xlfn.NORM.INV(RAND(),cash_ave,cash_std))+(D1046-E$24)))</f>
        <v/>
      </c>
      <c r="F1046" s="156">
        <f>IF((E1046&lt;=0),0,((E1046-F$24)*Stock*(_xlfn.NORM.INV(RAND(),stock_ave,stock_std))+(E1046-F$24)*Bonds*(_xlfn.NORM.INV(RAND(),bond_ave,bond_std))+(E1046-F$24)*cash*(_xlfn.NORM.INV(RAND(),cash_ave,cash_std))+(E1046-F$24)))</f>
        <v/>
      </c>
      <c r="G1046" s="156">
        <f>IF((F1046&lt;=0),0,((F1046-G$24)*Stock*(_xlfn.NORM.INV(RAND(),stock_ave,stock_std))+(F1046-G$24)*Bonds*(_xlfn.NORM.INV(RAND(),bond_ave,bond_std))+(F1046-G$24)*cash*(_xlfn.NORM.INV(RAND(),cash_ave,cash_std))+(F1046-G$24)))</f>
        <v/>
      </c>
      <c r="H1046" s="156">
        <f>IF((G1046&lt;=0),0,((G1046-H$24)*Stock*(_xlfn.NORM.INV(RAND(),stock_ave,stock_std))+(G1046-H$24)*Bonds*(_xlfn.NORM.INV(RAND(),bond_ave,bond_std))+(G1046-H$24)*cash*(_xlfn.NORM.INV(RAND(),cash_ave,cash_std))+(G1046-H$24)))</f>
        <v/>
      </c>
      <c r="I1046" s="156">
        <f>IF((H1046&lt;=0),0,((H1046-I$24)*Stock*(_xlfn.NORM.INV(RAND(),stock_ave,stock_std))+(H1046-I$24)*Bonds*(_xlfn.NORM.INV(RAND(),bond_ave,bond_std))+(H1046-I$24)*cash*(_xlfn.NORM.INV(RAND(),cash_ave,cash_std))+(H1046-I$24)))</f>
        <v/>
      </c>
      <c r="J1046" s="156">
        <f>IF((I1046&lt;=0),0,((I1046-J$24)*Stock*(_xlfn.NORM.INV(RAND(),stock_ave,stock_std))+(I1046-J$24)*Bonds*(_xlfn.NORM.INV(RAND(),bond_ave,bond_std))+(I1046-J$24)*cash*(_xlfn.NORM.INV(RAND(),cash_ave,cash_std))+(I1046-J$24)))</f>
        <v/>
      </c>
      <c r="K1046" s="156">
        <f>IF((J1046&lt;=0),0,((J1046-K$24)*Stock*(_xlfn.NORM.INV(RAND(),stock_ave,stock_std))+(J1046-K$24)*Bonds*(_xlfn.NORM.INV(RAND(),bond_ave,bond_std))+(J1046-K$24)*cash*(_xlfn.NORM.INV(RAND(),cash_ave,cash_std))+(J1046-K$24)))</f>
        <v/>
      </c>
      <c r="L1046" s="156">
        <f>IF((K1046&lt;=0),0,((K1046-L$24)*Stock*(_xlfn.NORM.INV(RAND(),stock_ave,stock_std))+(K1046-L$24)*Bonds*(_xlfn.NORM.INV(RAND(),bond_ave,bond_std))+(K1046-L$24)*cash*(_xlfn.NORM.INV(RAND(),cash_ave,cash_std))+(K1046-L$24)))</f>
        <v/>
      </c>
      <c r="M1046" s="156">
        <f>IF((L1046&lt;=0),0,((L1046-M$24)*Stock*(_xlfn.NORM.INV(RAND(),stock_ave,stock_std))+(L1046-M$24)*Bonds*(_xlfn.NORM.INV(RAND(),bond_ave,bond_std))+(L1046-M$24)*cash*(_xlfn.NORM.INV(RAND(),cash_ave,cash_std))+(L1046-M$24)))</f>
        <v/>
      </c>
      <c r="N1046" s="156">
        <f>IF((M1046&lt;=0),0,((M1046-N$24)*Stock*(_xlfn.NORM.INV(RAND(),stock_ave,stock_std))+(M1046-N$24)*Bonds*(_xlfn.NORM.INV(RAND(),bond_ave,bond_std))+(M1046-N$24)*cash*(_xlfn.NORM.INV(RAND(),cash_ave,cash_std))+(M1046-N$24)))</f>
        <v/>
      </c>
      <c r="O1046" s="156">
        <f>IF((N1046&lt;=0),0,((N1046-O$24)*Stock*(_xlfn.NORM.INV(RAND(),stock_ave,stock_std))+(N1046-O$24)*Bonds*(_xlfn.NORM.INV(RAND(),bond_ave,bond_std))+(N1046-O$24)*cash*(_xlfn.NORM.INV(RAND(),cash_ave,cash_std))+(N1046-O$24)))</f>
        <v/>
      </c>
      <c r="P1046" s="156">
        <f>IF((O1046&lt;=0),0,((O1046-P$24)*Stock*(_xlfn.NORM.INV(RAND(),stock_ave,stock_std))+(O1046-P$24)*Bonds*(_xlfn.NORM.INV(RAND(),bond_ave,bond_std))+(O1046-P$24)*cash*(_xlfn.NORM.INV(RAND(),cash_ave,cash_std))+(O1046-P$24)))</f>
        <v/>
      </c>
      <c r="Q1046" s="156">
        <f>IF((P1046&lt;=0),0,((P1046-Q$24)*Stock*(_xlfn.NORM.INV(RAND(),stock_ave,stock_std))+(P1046-Q$24)*Bonds*(_xlfn.NORM.INV(RAND(),bond_ave,bond_std))+(P1046-Q$24)*cash*(_xlfn.NORM.INV(RAND(),cash_ave,cash_std))+(P1046-Q$24)))</f>
        <v/>
      </c>
      <c r="R1046" s="156">
        <f>IF((Q1046&lt;=0),0,((Q1046-R$24)*Stock*(_xlfn.NORM.INV(RAND(),stock_ave,stock_std))+(Q1046-R$24)*Bonds*(_xlfn.NORM.INV(RAND(),bond_ave,bond_std))+(Q1046-R$24)*cash*(_xlfn.NORM.INV(RAND(),cash_ave,cash_std))+(Q1046-R$24)))</f>
        <v/>
      </c>
      <c r="S1046" s="156">
        <f>IF((R1046&lt;=0),0,((R1046-S$24)*Stock*(_xlfn.NORM.INV(RAND(),stock_ave,stock_std))+(R1046-S$24)*Bonds*(_xlfn.NORM.INV(RAND(),bond_ave,bond_std))+(R1046-S$24)*cash*(_xlfn.NORM.INV(RAND(),cash_ave,cash_std))+(R1046-S$24)))</f>
        <v/>
      </c>
      <c r="T1046" s="156">
        <f>IF((S1046&lt;=0),0,((S1046-T$24)*Stock*(_xlfn.NORM.INV(RAND(),stock_ave,stock_std))+(S1046-T$24)*Bonds*(_xlfn.NORM.INV(RAND(),bond_ave,bond_std))+(S1046-T$24)*cash*(_xlfn.NORM.INV(RAND(),cash_ave,cash_std))+(S1046-T$24)))</f>
        <v/>
      </c>
      <c r="U1046" s="156">
        <f>IF((T1046&lt;=0),0,((T1046-U$24)*Stock*(_xlfn.NORM.INV(RAND(),stock_ave,stock_std))+(T1046-U$24)*Bonds*(_xlfn.NORM.INV(RAND(),bond_ave,bond_std))+(T1046-U$24)*cash*(_xlfn.NORM.INV(RAND(),cash_ave,cash_std))+(T1046-U$24)))</f>
        <v/>
      </c>
      <c r="V1046" s="156">
        <f>IF((U1046&lt;=0),0,((U1046-V$24)*Stock*(_xlfn.NORM.INV(RAND(),stock_ave,stock_std))+(U1046-V$24)*Bonds*(_xlfn.NORM.INV(RAND(),bond_ave,bond_std))+(U1046-V$24)*cash*(_xlfn.NORM.INV(RAND(),cash_ave,cash_std))+(U1046-V$24)))</f>
        <v/>
      </c>
      <c r="W1046" s="156">
        <f>IF((V1046&lt;=0),0,((V1046-W$24)*Stock*(_xlfn.NORM.INV(RAND(),stock_ave,stock_std))+(V1046-W$24)*Bonds*(_xlfn.NORM.INV(RAND(),bond_ave,bond_std))+(V1046-W$24)*cash*(_xlfn.NORM.INV(RAND(),cash_ave,cash_std))+(V1046-W$24)))</f>
        <v/>
      </c>
      <c r="X1046" s="156">
        <f>IF((W1046&lt;=0),0,((W1046-X$24)*Stock*(_xlfn.NORM.INV(RAND(),stock_ave,stock_std))+(W1046-X$24)*Bonds*(_xlfn.NORM.INV(RAND(),bond_ave,bond_std))+(W1046-X$24)*cash*(_xlfn.NORM.INV(RAND(),cash_ave,cash_std))+(W1046-X$24)))</f>
        <v/>
      </c>
      <c r="Y1046" s="156">
        <f>IF((X1046&lt;=0),0,((X1046-Y$24)*Stock*(_xlfn.NORM.INV(RAND(),stock_ave,stock_std))+(X1046-Y$24)*Bonds*(_xlfn.NORM.INV(RAND(),bond_ave,bond_std))+(X1046-Y$24)*cash*(_xlfn.NORM.INV(RAND(),cash_ave,cash_std))+(X1046-Y$24)))</f>
        <v/>
      </c>
      <c r="Z1046" s="156">
        <f>IF((Y1046&lt;=0),0,((Y1046-Z$24)*Stock*(_xlfn.NORM.INV(RAND(),stock_ave,stock_std))+(Y1046-Z$24)*Bonds*(_xlfn.NORM.INV(RAND(),bond_ave,bond_std))+(Y1046-Z$24)*cash*(_xlfn.NORM.INV(RAND(),cash_ave,cash_std))+(Y1046-Z$24)))</f>
        <v/>
      </c>
      <c r="AA1046" s="156">
        <f>IF((Z1046&lt;=0),0,((Z1046-AA$24)*Stock*(_xlfn.NORM.INV(RAND(),stock_ave,stock_std))+(Z1046-AA$24)*Bonds*(_xlfn.NORM.INV(RAND(),bond_ave,bond_std))+(Z1046-AA$24)*cash*(_xlfn.NORM.INV(RAND(),cash_ave,cash_std))+(Z1046-AA$24)))</f>
        <v/>
      </c>
      <c r="AB1046" s="156">
        <f>IF((AA1046&lt;=0),0,((AA1046-AB$24)*Stock*(_xlfn.NORM.INV(RAND(),stock_ave,stock_std))+(AA1046-AB$24)*Bonds*(_xlfn.NORM.INV(RAND(),bond_ave,bond_std))+(AA1046-AB$24)*cash*(_xlfn.NORM.INV(RAND(),cash_ave,cash_std))+(AA1046-AB$24)))</f>
        <v/>
      </c>
      <c r="AC1046" s="156">
        <f>IF((AB1046&lt;=0),0,((AB1046-AC$24)*Stock*(_xlfn.NORM.INV(RAND(),stock_ave,stock_std))+(AB1046-AC$24)*Bonds*(_xlfn.NORM.INV(RAND(),bond_ave,bond_std))+(AB1046-AC$24)*cash*(_xlfn.NORM.INV(RAND(),cash_ave,cash_std))+(AB1046-AC$24)))</f>
        <v/>
      </c>
      <c r="AD1046" s="156">
        <f>IF((AC1046&lt;=0),0,((AC1046-AD$24)*Stock*(_xlfn.NORM.INV(RAND(),stock_ave,stock_std))+(AC1046-AD$24)*Bonds*(_xlfn.NORM.INV(RAND(),bond_ave,bond_std))+(AC1046-AD$24)*cash*(_xlfn.NORM.INV(RAND(),cash_ave,cash_std))+(AC1046-AD$24)))</f>
        <v/>
      </c>
      <c r="AE1046" s="156">
        <f>IF((AD1046&lt;=0),0,((AD1046-AE$24)*Stock*(_xlfn.NORM.INV(RAND(),stock_ave,stock_std))+(AD1046-AE$24)*Bonds*(_xlfn.NORM.INV(RAND(),bond_ave,bond_std))+(AD1046-AE$24)*cash*(_xlfn.NORM.INV(RAND(),cash_ave,cash_std))+(AD1046-AE$24)))</f>
        <v/>
      </c>
      <c r="AF1046" s="156">
        <f>IF((AE1046&lt;=0),0,((AE1046-AF$24)*Stock*(_xlfn.NORM.INV(RAND(),stock_ave,stock_std))+(AE1046-AF$24)*Bonds*(_xlfn.NORM.INV(RAND(),bond_ave,bond_std))+(AE1046-AF$24)*cash*(_xlfn.NORM.INV(RAND(),cash_ave,cash_std))+(AE1046-AF$24)))</f>
        <v/>
      </c>
      <c r="AG1046" s="156">
        <f>IF((AF1046&lt;=0),0,((AF1046-AG$24)*Stock*(_xlfn.NORM.INV(RAND(),stock_ave,stock_std))+(AF1046-AG$24)*Bonds*(_xlfn.NORM.INV(RAND(),bond_ave,bond_std))+(AF1046-AG$24)*cash*(_xlfn.NORM.INV(RAND(),cash_ave,cash_std))+(AF1046-AG$24)))</f>
        <v/>
      </c>
      <c r="AH1046" s="156">
        <f>IF((AG1046&lt;=0),0,((AG1046-AH$24)*Stock*(_xlfn.NORM.INV(RAND(),stock_ave,stock_std))+(AG1046-AH$24)*Bonds*(_xlfn.NORM.INV(RAND(),bond_ave,bond_std))+(AG1046-AH$24)*cash*(_xlfn.NORM.INV(RAND(),cash_ave,cash_std))+(AG1046-AH$24)))</f>
        <v/>
      </c>
      <c r="AI1046" s="156">
        <f>IF((AH1046&lt;=0),0,((AH1046-AI$24)*Stock*(_xlfn.NORM.INV(RAND(),stock_ave,stock_std))+(AH1046-AI$24)*Bonds*(_xlfn.NORM.INV(RAND(),bond_ave,bond_std))+(AH1046-AI$24)*cash*(_xlfn.NORM.INV(RAND(),cash_ave,cash_std))+(AH1046-AI$24)))</f>
        <v/>
      </c>
      <c r="AJ1046" s="156">
        <f>IF((AI1046&lt;=0),0,((AI1046-AJ$24)*Stock*(_xlfn.NORM.INV(RAND(),stock_ave,stock_std))+(AI1046-AJ$24)*Bonds*(_xlfn.NORM.INV(RAND(),bond_ave,bond_std))+(AI1046-AJ$24)*cash*(_xlfn.NORM.INV(RAND(),cash_ave,cash_std))+(AI1046-AJ$24)))</f>
        <v/>
      </c>
      <c r="AK1046" s="156">
        <f>IF((AJ1046&lt;=0),0,((AJ1046-AK$24)*Stock*(_xlfn.NORM.INV(RAND(),stock_ave,stock_std))+(AJ1046-AK$24)*Bonds*(_xlfn.NORM.INV(RAND(),bond_ave,bond_std))+(AJ1046-AK$24)*cash*(_xlfn.NORM.INV(RAND(),cash_ave,cash_std))+(AJ1046-AK$24)))</f>
        <v/>
      </c>
      <c r="AL1046" s="156">
        <f>IF((AK1046&lt;=0),0,((AK1046-AL$24)*Stock*(_xlfn.NORM.INV(RAND(),stock_ave,stock_std))+(AK1046-AL$24)*Bonds*(_xlfn.NORM.INV(RAND(),bond_ave,bond_std))+(AK1046-AL$24)*cash*(_xlfn.NORM.INV(RAND(),cash_ave,cash_std))+(AK1046-AL$24)))</f>
        <v/>
      </c>
      <c r="AM1046" s="156">
        <f>IF((AL1046&lt;=0),0,((AL1046-AM$24)*Stock*(_xlfn.NORM.INV(RAND(),stock_ave,stock_std))+(AL1046-AM$24)*Bonds*(_xlfn.NORM.INV(RAND(),bond_ave,bond_std))+(AL1046-AM$24)*cash*(_xlfn.NORM.INV(RAND(),cash_ave,cash_std))+(AL1046-AM$24)))</f>
        <v/>
      </c>
      <c r="AN1046" s="156">
        <f>IF((AM1046&lt;=0),0,((AM1046-AN$24)*Stock*(_xlfn.NORM.INV(RAND(),stock_ave,stock_std))+(AM1046-AN$24)*Bonds*(_xlfn.NORM.INV(RAND(),bond_ave,bond_std))+(AM1046-AN$24)*cash*(_xlfn.NORM.INV(RAND(),cash_ave,cash_std))+(AM1046-AN$24)))</f>
        <v/>
      </c>
      <c r="AO1046" s="156">
        <f>IF((AN1046&lt;=0),0,((AN1046-AO$24)*Stock*(_xlfn.NORM.INV(RAND(),stock_ave,stock_std))+(AN1046-AO$24)*Bonds*(_xlfn.NORM.INV(RAND(),bond_ave,bond_std))+(AN1046-AO$24)*cash*(_xlfn.NORM.INV(RAND(),cash_ave,cash_std))+(AN1046-AO$24)))</f>
        <v/>
      </c>
      <c r="AP1046" s="156">
        <f>IF((AO1046&lt;=0),0,((AO1046-AP$24)*Stock*(_xlfn.NORM.INV(RAND(),stock_ave,stock_std))+(AO1046-AP$24)*Bonds*(_xlfn.NORM.INV(RAND(),bond_ave,bond_std))+(AO1046-AP$24)*cash*(_xlfn.NORM.INV(RAND(),cash_ave,cash_std))+(AO1046-AP$24)))</f>
        <v/>
      </c>
      <c r="AQ1046" s="156">
        <f>IF((AP1046&lt;=0),0,((AP1046-AQ$24)*Stock*(_xlfn.NORM.INV(RAND(),stock_ave,stock_std))+(AP1046-AQ$24)*Bonds*(_xlfn.NORM.INV(RAND(),bond_ave,bond_std))+(AP1046-AQ$24)*cash*(_xlfn.NORM.INV(RAND(),cash_ave,cash_std))+(AP1046-AQ$24)))</f>
        <v/>
      </c>
      <c r="AR1046" s="156">
        <f>IF((AQ1046&lt;=0),0,((AQ1046-AR$24)*Stock*(_xlfn.NORM.INV(RAND(),stock_ave,stock_std))+(AQ1046-AR$24)*Bonds*(_xlfn.NORM.INV(RAND(),bond_ave,bond_std))+(AQ1046-AR$24)*cash*(_xlfn.NORM.INV(RAND(),cash_ave,cash_std))+(AQ1046-AR$24)))</f>
        <v/>
      </c>
      <c r="AS1046" s="156">
        <f>IF((AR1046&lt;=0),0,((AR1046-AS$24)*Stock*(_xlfn.NORM.INV(RAND(),stock_ave,stock_std))+(AR1046-AS$24)*Bonds*(_xlfn.NORM.INV(RAND(),bond_ave,bond_std))+(AR1046-AS$24)*cash*(_xlfn.NORM.INV(RAND(),cash_ave,cash_std))+(AR1046-AS$24)))</f>
        <v/>
      </c>
      <c r="AT1046" s="156">
        <f>IF((AS1046&lt;=0),0,((AS1046-AT$24)*Stock*(_xlfn.NORM.INV(RAND(),stock_ave,stock_std))+(AS1046-AT$24)*Bonds*(_xlfn.NORM.INV(RAND(),bond_ave,bond_std))+(AS1046-AT$24)*cash*(_xlfn.NORM.INV(RAND(),cash_ave,cash_std))+(AS1046-AT$24)))</f>
        <v/>
      </c>
      <c r="AU1046" s="156">
        <f>IF((AT1046&lt;=0),0,((AT1046-AU$24)*Stock*(_xlfn.NORM.INV(RAND(),stock_ave,stock_std))+(AT1046-AU$24)*Bonds*(_xlfn.NORM.INV(RAND(),bond_ave,bond_std))+(AT1046-AU$24)*cash*(_xlfn.NORM.INV(RAND(),cash_ave,cash_std))+(AT1046-AU$24)))</f>
        <v/>
      </c>
      <c r="AV1046" s="156">
        <f>IF((AU1046&lt;=0),0,((AU1046-AV$24)*Stock*(_xlfn.NORM.INV(RAND(),stock_ave,stock_std))+(AU1046-AV$24)*Bonds*(_xlfn.NORM.INV(RAND(),bond_ave,bond_std))+(AU1046-AV$24)*cash*(_xlfn.NORM.INV(RAND(),cash_ave,cash_std))+(AU1046-AV$24)))</f>
        <v/>
      </c>
      <c r="AW1046" s="156">
        <f>IF((AV1046&lt;=0),0,((AV1046-AW$24)*Stock*(_xlfn.NORM.INV(RAND(),stock_ave,stock_std))+(AV1046-AW$24)*Bonds*(_xlfn.NORM.INV(RAND(),bond_ave,bond_std))+(AV1046-AW$24)*cash*(_xlfn.NORM.INV(RAND(),cash_ave,cash_std))+(AV1046-AW$24)))</f>
        <v/>
      </c>
      <c r="AX1046" s="159" t="n"/>
      <c r="AY1046" s="159" t="n"/>
      <c r="AZ1046" s="159" t="n"/>
      <c r="BA1046" s="159" t="n"/>
      <c r="BB1046" s="159" t="n"/>
    </row>
    <row r="1047">
      <c r="C1047" s="147" t="n"/>
      <c r="D1047" s="61">
        <f>+D1046-IF(D$18&gt;74,(D1046/D$25)*$C$10)</f>
        <v/>
      </c>
      <c r="E1047" s="61">
        <f>+E1046-IF(E$18&gt;74,(E1046/E$25)*$C$10)</f>
        <v/>
      </c>
      <c r="F1047" s="61">
        <f>+F1046-IF(F$18&gt;74,(F1046/F$25)*$C$10)</f>
        <v/>
      </c>
      <c r="G1047" s="61">
        <f>+G1046-IF(G$18&gt;74,(G1046/G$25)*$C$10)</f>
        <v/>
      </c>
      <c r="H1047" s="61">
        <f>+H1046-IF(H$18&gt;74,(H1046/H$25)*$C$10)</f>
        <v/>
      </c>
      <c r="I1047" s="61">
        <f>+I1046-IF(I$18&gt;74,(I1046/I$25)*$C$10)</f>
        <v/>
      </c>
      <c r="J1047" s="61">
        <f>+J1046-IF(J$18&gt;74,(J1046/J$25)*$C$10)</f>
        <v/>
      </c>
      <c r="K1047" s="61">
        <f>+K1046-IF(K$18&gt;74,(K1046/K$25)*$C$10)</f>
        <v/>
      </c>
      <c r="L1047" s="61">
        <f>+L1046-IF(L$18&gt;74,(L1046/L$25)*$C$10)</f>
        <v/>
      </c>
      <c r="M1047" s="61">
        <f>+M1046-IF(M$18&gt;74,(M1046/M$25)*$C$10)</f>
        <v/>
      </c>
      <c r="N1047" s="61">
        <f>+N1046-IF(N$18&gt;74,(N1046/N$25)*$C$10)</f>
        <v/>
      </c>
      <c r="O1047" s="61">
        <f>+O1046-IF(O$18&gt;74,(O1046/O$25)*$C$10)</f>
        <v/>
      </c>
      <c r="P1047" s="61">
        <f>+P1046-IF(P$18&gt;74,(P1046/P$25)*$C$10)</f>
        <v/>
      </c>
      <c r="Q1047" s="61">
        <f>+Q1046-IF(Q$18&gt;74,(Q1046/Q$25)*$C$10)</f>
        <v/>
      </c>
      <c r="R1047" s="61">
        <f>+R1046-IF(R$18&gt;74,(R1046/R$25)*$C$10)</f>
        <v/>
      </c>
      <c r="S1047" s="61">
        <f>+S1046-IF(S$18&gt;74,(S1046/S$25)*$C$10)</f>
        <v/>
      </c>
      <c r="T1047" s="61">
        <f>+T1046-IF(T$18&gt;74,(T1046/T$25)*$C$10)</f>
        <v/>
      </c>
      <c r="U1047" s="61">
        <f>+U1046-IF(U$18&gt;74,(U1046/U$25)*$C$10)</f>
        <v/>
      </c>
      <c r="V1047" s="61">
        <f>+V1046-IF(V$18&gt;74,(V1046/V$25)*$C$10)</f>
        <v/>
      </c>
      <c r="W1047" s="61">
        <f>+W1046-IF(W$18&gt;74,(W1046/W$25)*$C$10)</f>
        <v/>
      </c>
      <c r="X1047" s="61">
        <f>+X1046-IF(X$18&gt;74,(X1046/X$25)*$C$10)</f>
        <v/>
      </c>
      <c r="Y1047" s="61">
        <f>+Y1046-IF(Y$18&gt;74,(Y1046/Y$25)*$C$10)</f>
        <v/>
      </c>
      <c r="Z1047" s="61">
        <f>+Z1046-IF(Z$18&gt;74,(Z1046/Z$25)*$C$10)</f>
        <v/>
      </c>
      <c r="AA1047" s="61">
        <f>+AA1046-IF(AA$18&gt;74,(AA1046/AA$25)*$C$10)</f>
        <v/>
      </c>
      <c r="AB1047" s="61">
        <f>+AB1046-IF(AB$18&gt;74,(AB1046/AB$25)*$C$10)</f>
        <v/>
      </c>
      <c r="AC1047" s="61">
        <f>+AC1046-IF(AC$18&gt;74,(AC1046/AC$25)*$C$10)</f>
        <v/>
      </c>
      <c r="AD1047" s="61">
        <f>+AD1046-IF(AD$18&gt;74,(AD1046/AD$25)*$C$10)</f>
        <v/>
      </c>
      <c r="AE1047" s="61">
        <f>+AE1046-IF(AE$18&gt;74,(AE1046/AE$25)*$C$10)</f>
        <v/>
      </c>
      <c r="AF1047" s="61">
        <f>+AF1046-IF(AF$18&gt;74,(AF1046/AF$25)*$C$10)</f>
        <v/>
      </c>
      <c r="AG1047" s="61">
        <f>+AG1046-IF(AG$18&gt;74,(AG1046/AG$25)*$C$10)</f>
        <v/>
      </c>
      <c r="AH1047" s="61">
        <f>+AH1046-IF(AH$18&gt;74,(AH1046/AH$25)*$C$10)</f>
        <v/>
      </c>
      <c r="AI1047" s="61">
        <f>+AI1046-IF(AI$18&gt;74,(AI1046/AI$25)*$C$10)</f>
        <v/>
      </c>
      <c r="AJ1047" s="61">
        <f>+AJ1046-IF(AJ$18&gt;74,(AJ1046/AJ$25)*$C$10)</f>
        <v/>
      </c>
      <c r="AK1047" s="61">
        <f>+AK1046-IF(AK$18&gt;74,(AK1046/AK$25)*$C$10)</f>
        <v/>
      </c>
      <c r="AL1047" s="61">
        <f>+AL1046-IF(AL$18&gt;74,(AL1046/AL$25)*$C$10)</f>
        <v/>
      </c>
      <c r="AM1047" s="61">
        <f>+AM1046-IF(AM$18&gt;74,(AM1046/AM$25)*$C$10)</f>
        <v/>
      </c>
      <c r="AN1047" s="61">
        <f>+AN1046-IF(AN$18&gt;74,(AN1046/AN$25)*$C$10)</f>
        <v/>
      </c>
      <c r="AO1047" s="61">
        <f>+AO1046-IF(AO$18&gt;74,(AO1046/AO$25)*$C$10)</f>
        <v/>
      </c>
      <c r="AP1047" s="61">
        <f>+AP1046-IF(AP$18&gt;74,(AP1046/AP$25)*$C$10)</f>
        <v/>
      </c>
      <c r="AQ1047" s="61">
        <f>+AQ1046-IF(AQ$18&gt;74,(AQ1046/AQ$25)*$C$10)</f>
        <v/>
      </c>
      <c r="AR1047" s="61">
        <f>+AR1046-IF(AR$18&gt;74,(AR1046/AR$25)*$C$10)</f>
        <v/>
      </c>
      <c r="AS1047" s="61">
        <f>+AS1046-IF(AS$18&gt;74,(AS1046/AS$25)*$C$10)</f>
        <v/>
      </c>
      <c r="AT1047" s="61">
        <f>+AT1046-IF(AT$18&gt;74,(AT1046/AT$25)*$C$10)</f>
        <v/>
      </c>
      <c r="AU1047" s="61">
        <f>+AU1046-IF(AU$18&gt;74,(AU1046/AU$25)*$C$10)</f>
        <v/>
      </c>
      <c r="AV1047" s="61">
        <f>+AV1046-IF(AV$18&gt;74,(AV1046/AV$25)*$C$10)</f>
        <v/>
      </c>
      <c r="AW1047" s="61">
        <f>+AW1046-IF(AW$18&gt;74,(AW1046/AW$25)*$C$10)</f>
        <v/>
      </c>
      <c r="AX1047" s="35">
        <f>IF(AW1047&gt;0,1,0)</f>
        <v/>
      </c>
      <c r="AY1047" s="35">
        <f>IF(AL1047&gt;0,1,0)</f>
        <v/>
      </c>
      <c r="AZ1047" s="35">
        <f>IF(AG1047&gt;0,1,0)</f>
        <v/>
      </c>
      <c r="BA1047" s="35">
        <f>IF(AB1047&gt;0,1,0)</f>
        <v/>
      </c>
      <c r="BB1047" s="35">
        <f>IF(W1047&gt;0,1,0)</f>
        <v/>
      </c>
    </row>
    <row r="1048">
      <c r="B1048" s="154" t="inlineStr">
        <is>
          <t>trial 511</t>
        </is>
      </c>
      <c r="C1048" s="155">
        <f>+start-C1045</f>
        <v/>
      </c>
      <c r="D1048" s="156">
        <f>IF((C1048&lt;=0),0,((C1048-D$24)*Stock*(_xlfn.NORM.INV(RAND(),stock_ave,stock_std))+(C1048-D$24)*Bonds*(_xlfn.NORM.INV(RAND(),bond_ave,bond_std))+(C1048-D$24)*cash*(_xlfn.NORM.INV(RAND(),cash_ave,cash_std))+(C1048-D$24)))</f>
        <v/>
      </c>
      <c r="E1048" s="156">
        <f>IF((D1048&lt;=0),0,((D1048-E$24)*Stock*(_xlfn.NORM.INV(RAND(),stock_ave,stock_std))+(D1048-E$24)*Bonds*(_xlfn.NORM.INV(RAND(),bond_ave,bond_std))+(D1048-E$24)*cash*(_xlfn.NORM.INV(RAND(),cash_ave,cash_std))+(D1048-E$24)))</f>
        <v/>
      </c>
      <c r="F1048" s="156">
        <f>IF((E1048&lt;=0),0,((E1048-F$24)*Stock*(_xlfn.NORM.INV(RAND(),stock_ave,stock_std))+(E1048-F$24)*Bonds*(_xlfn.NORM.INV(RAND(),bond_ave,bond_std))+(E1048-F$24)*cash*(_xlfn.NORM.INV(RAND(),cash_ave,cash_std))+(E1048-F$24)))</f>
        <v/>
      </c>
      <c r="G1048" s="156">
        <f>IF((F1048&lt;=0),0,((F1048-G$24)*Stock*(_xlfn.NORM.INV(RAND(),stock_ave,stock_std))+(F1048-G$24)*Bonds*(_xlfn.NORM.INV(RAND(),bond_ave,bond_std))+(F1048-G$24)*cash*(_xlfn.NORM.INV(RAND(),cash_ave,cash_std))+(F1048-G$24)))</f>
        <v/>
      </c>
      <c r="H1048" s="156">
        <f>IF((G1048&lt;=0),0,((G1048-H$24)*Stock*(_xlfn.NORM.INV(RAND(),stock_ave,stock_std))+(G1048-H$24)*Bonds*(_xlfn.NORM.INV(RAND(),bond_ave,bond_std))+(G1048-H$24)*cash*(_xlfn.NORM.INV(RAND(),cash_ave,cash_std))+(G1048-H$24)))</f>
        <v/>
      </c>
      <c r="I1048" s="156">
        <f>IF((H1048&lt;=0),0,((H1048-I$24)*Stock*(_xlfn.NORM.INV(RAND(),stock_ave,stock_std))+(H1048-I$24)*Bonds*(_xlfn.NORM.INV(RAND(),bond_ave,bond_std))+(H1048-I$24)*cash*(_xlfn.NORM.INV(RAND(),cash_ave,cash_std))+(H1048-I$24)))</f>
        <v/>
      </c>
      <c r="J1048" s="156">
        <f>IF((I1048&lt;=0),0,((I1048-J$24)*Stock*(_xlfn.NORM.INV(RAND(),stock_ave,stock_std))+(I1048-J$24)*Bonds*(_xlfn.NORM.INV(RAND(),bond_ave,bond_std))+(I1048-J$24)*cash*(_xlfn.NORM.INV(RAND(),cash_ave,cash_std))+(I1048-J$24)))</f>
        <v/>
      </c>
      <c r="K1048" s="156">
        <f>IF((J1048&lt;=0),0,((J1048-K$24)*Stock*(_xlfn.NORM.INV(RAND(),stock_ave,stock_std))+(J1048-K$24)*Bonds*(_xlfn.NORM.INV(RAND(),bond_ave,bond_std))+(J1048-K$24)*cash*(_xlfn.NORM.INV(RAND(),cash_ave,cash_std))+(J1048-K$24)))</f>
        <v/>
      </c>
      <c r="L1048" s="156">
        <f>IF((K1048&lt;=0),0,((K1048-L$24)*Stock*(_xlfn.NORM.INV(RAND(),stock_ave,stock_std))+(K1048-L$24)*Bonds*(_xlfn.NORM.INV(RAND(),bond_ave,bond_std))+(K1048-L$24)*cash*(_xlfn.NORM.INV(RAND(),cash_ave,cash_std))+(K1048-L$24)))</f>
        <v/>
      </c>
      <c r="M1048" s="156">
        <f>IF((L1048&lt;=0),0,((L1048-M$24)*Stock*(_xlfn.NORM.INV(RAND(),stock_ave,stock_std))+(L1048-M$24)*Bonds*(_xlfn.NORM.INV(RAND(),bond_ave,bond_std))+(L1048-M$24)*cash*(_xlfn.NORM.INV(RAND(),cash_ave,cash_std))+(L1048-M$24)))</f>
        <v/>
      </c>
      <c r="N1048" s="156">
        <f>IF((M1048&lt;=0),0,((M1048-N$24)*Stock*(_xlfn.NORM.INV(RAND(),stock_ave,stock_std))+(M1048-N$24)*Bonds*(_xlfn.NORM.INV(RAND(),bond_ave,bond_std))+(M1048-N$24)*cash*(_xlfn.NORM.INV(RAND(),cash_ave,cash_std))+(M1048-N$24)))</f>
        <v/>
      </c>
      <c r="O1048" s="156">
        <f>IF((N1048&lt;=0),0,((N1048-O$24)*Stock*(_xlfn.NORM.INV(RAND(),stock_ave,stock_std))+(N1048-O$24)*Bonds*(_xlfn.NORM.INV(RAND(),bond_ave,bond_std))+(N1048-O$24)*cash*(_xlfn.NORM.INV(RAND(),cash_ave,cash_std))+(N1048-O$24)))</f>
        <v/>
      </c>
      <c r="P1048" s="156">
        <f>IF((O1048&lt;=0),0,((O1048-P$24)*Stock*(_xlfn.NORM.INV(RAND(),stock_ave,stock_std))+(O1048-P$24)*Bonds*(_xlfn.NORM.INV(RAND(),bond_ave,bond_std))+(O1048-P$24)*cash*(_xlfn.NORM.INV(RAND(),cash_ave,cash_std))+(O1048-P$24)))</f>
        <v/>
      </c>
      <c r="Q1048" s="156">
        <f>IF((P1048&lt;=0),0,((P1048-Q$24)*Stock*(_xlfn.NORM.INV(RAND(),stock_ave,stock_std))+(P1048-Q$24)*Bonds*(_xlfn.NORM.INV(RAND(),bond_ave,bond_std))+(P1048-Q$24)*cash*(_xlfn.NORM.INV(RAND(),cash_ave,cash_std))+(P1048-Q$24)))</f>
        <v/>
      </c>
      <c r="R1048" s="156">
        <f>IF((Q1048&lt;=0),0,((Q1048-R$24)*Stock*(_xlfn.NORM.INV(RAND(),stock_ave,stock_std))+(Q1048-R$24)*Bonds*(_xlfn.NORM.INV(RAND(),bond_ave,bond_std))+(Q1048-R$24)*cash*(_xlfn.NORM.INV(RAND(),cash_ave,cash_std))+(Q1048-R$24)))</f>
        <v/>
      </c>
      <c r="S1048" s="156">
        <f>IF((R1048&lt;=0),0,((R1048-S$24)*Stock*(_xlfn.NORM.INV(RAND(),stock_ave,stock_std))+(R1048-S$24)*Bonds*(_xlfn.NORM.INV(RAND(),bond_ave,bond_std))+(R1048-S$24)*cash*(_xlfn.NORM.INV(RAND(),cash_ave,cash_std))+(R1048-S$24)))</f>
        <v/>
      </c>
      <c r="T1048" s="156">
        <f>IF((S1048&lt;=0),0,((S1048-T$24)*Stock*(_xlfn.NORM.INV(RAND(),stock_ave,stock_std))+(S1048-T$24)*Bonds*(_xlfn.NORM.INV(RAND(),bond_ave,bond_std))+(S1048-T$24)*cash*(_xlfn.NORM.INV(RAND(),cash_ave,cash_std))+(S1048-T$24)))</f>
        <v/>
      </c>
      <c r="U1048" s="156">
        <f>IF((T1048&lt;=0),0,((T1048-U$24)*Stock*(_xlfn.NORM.INV(RAND(),stock_ave,stock_std))+(T1048-U$24)*Bonds*(_xlfn.NORM.INV(RAND(),bond_ave,bond_std))+(T1048-U$24)*cash*(_xlfn.NORM.INV(RAND(),cash_ave,cash_std))+(T1048-U$24)))</f>
        <v/>
      </c>
      <c r="V1048" s="156">
        <f>IF((U1048&lt;=0),0,((U1048-V$24)*Stock*(_xlfn.NORM.INV(RAND(),stock_ave,stock_std))+(U1048-V$24)*Bonds*(_xlfn.NORM.INV(RAND(),bond_ave,bond_std))+(U1048-V$24)*cash*(_xlfn.NORM.INV(RAND(),cash_ave,cash_std))+(U1048-V$24)))</f>
        <v/>
      </c>
      <c r="W1048" s="156">
        <f>IF((V1048&lt;=0),0,((V1048-W$24)*Stock*(_xlfn.NORM.INV(RAND(),stock_ave,stock_std))+(V1048-W$24)*Bonds*(_xlfn.NORM.INV(RAND(),bond_ave,bond_std))+(V1048-W$24)*cash*(_xlfn.NORM.INV(RAND(),cash_ave,cash_std))+(V1048-W$24)))</f>
        <v/>
      </c>
      <c r="X1048" s="156">
        <f>IF((W1048&lt;=0),0,((W1048-X$24)*Stock*(_xlfn.NORM.INV(RAND(),stock_ave,stock_std))+(W1048-X$24)*Bonds*(_xlfn.NORM.INV(RAND(),bond_ave,bond_std))+(W1048-X$24)*cash*(_xlfn.NORM.INV(RAND(),cash_ave,cash_std))+(W1048-X$24)))</f>
        <v/>
      </c>
      <c r="Y1048" s="156">
        <f>IF((X1048&lt;=0),0,((X1048-Y$24)*Stock*(_xlfn.NORM.INV(RAND(),stock_ave,stock_std))+(X1048-Y$24)*Bonds*(_xlfn.NORM.INV(RAND(),bond_ave,bond_std))+(X1048-Y$24)*cash*(_xlfn.NORM.INV(RAND(),cash_ave,cash_std))+(X1048-Y$24)))</f>
        <v/>
      </c>
      <c r="Z1048" s="156">
        <f>IF((Y1048&lt;=0),0,((Y1048-Z$24)*Stock*(_xlfn.NORM.INV(RAND(),stock_ave,stock_std))+(Y1048-Z$24)*Bonds*(_xlfn.NORM.INV(RAND(),bond_ave,bond_std))+(Y1048-Z$24)*cash*(_xlfn.NORM.INV(RAND(),cash_ave,cash_std))+(Y1048-Z$24)))</f>
        <v/>
      </c>
      <c r="AA1048" s="156">
        <f>IF((Z1048&lt;=0),0,((Z1048-AA$24)*Stock*(_xlfn.NORM.INV(RAND(),stock_ave,stock_std))+(Z1048-AA$24)*Bonds*(_xlfn.NORM.INV(RAND(),bond_ave,bond_std))+(Z1048-AA$24)*cash*(_xlfn.NORM.INV(RAND(),cash_ave,cash_std))+(Z1048-AA$24)))</f>
        <v/>
      </c>
      <c r="AB1048" s="156">
        <f>IF((AA1048&lt;=0),0,((AA1048-AB$24)*Stock*(_xlfn.NORM.INV(RAND(),stock_ave,stock_std))+(AA1048-AB$24)*Bonds*(_xlfn.NORM.INV(RAND(),bond_ave,bond_std))+(AA1048-AB$24)*cash*(_xlfn.NORM.INV(RAND(),cash_ave,cash_std))+(AA1048-AB$24)))</f>
        <v/>
      </c>
      <c r="AC1048" s="156">
        <f>IF((AB1048&lt;=0),0,((AB1048-AC$24)*Stock*(_xlfn.NORM.INV(RAND(),stock_ave,stock_std))+(AB1048-AC$24)*Bonds*(_xlfn.NORM.INV(RAND(),bond_ave,bond_std))+(AB1048-AC$24)*cash*(_xlfn.NORM.INV(RAND(),cash_ave,cash_std))+(AB1048-AC$24)))</f>
        <v/>
      </c>
      <c r="AD1048" s="156">
        <f>IF((AC1048&lt;=0),0,((AC1048-AD$24)*Stock*(_xlfn.NORM.INV(RAND(),stock_ave,stock_std))+(AC1048-AD$24)*Bonds*(_xlfn.NORM.INV(RAND(),bond_ave,bond_std))+(AC1048-AD$24)*cash*(_xlfn.NORM.INV(RAND(),cash_ave,cash_std))+(AC1048-AD$24)))</f>
        <v/>
      </c>
      <c r="AE1048" s="156">
        <f>IF((AD1048&lt;=0),0,((AD1048-AE$24)*Stock*(_xlfn.NORM.INV(RAND(),stock_ave,stock_std))+(AD1048-AE$24)*Bonds*(_xlfn.NORM.INV(RAND(),bond_ave,bond_std))+(AD1048-AE$24)*cash*(_xlfn.NORM.INV(RAND(),cash_ave,cash_std))+(AD1048-AE$24)))</f>
        <v/>
      </c>
      <c r="AF1048" s="156">
        <f>IF((AE1048&lt;=0),0,((AE1048-AF$24)*Stock*(_xlfn.NORM.INV(RAND(),stock_ave,stock_std))+(AE1048-AF$24)*Bonds*(_xlfn.NORM.INV(RAND(),bond_ave,bond_std))+(AE1048-AF$24)*cash*(_xlfn.NORM.INV(RAND(),cash_ave,cash_std))+(AE1048-AF$24)))</f>
        <v/>
      </c>
      <c r="AG1048" s="156">
        <f>IF((AF1048&lt;=0),0,((AF1048-AG$24)*Stock*(_xlfn.NORM.INV(RAND(),stock_ave,stock_std))+(AF1048-AG$24)*Bonds*(_xlfn.NORM.INV(RAND(),bond_ave,bond_std))+(AF1048-AG$24)*cash*(_xlfn.NORM.INV(RAND(),cash_ave,cash_std))+(AF1048-AG$24)))</f>
        <v/>
      </c>
      <c r="AH1048" s="156">
        <f>IF((AG1048&lt;=0),0,((AG1048-AH$24)*Stock*(_xlfn.NORM.INV(RAND(),stock_ave,stock_std))+(AG1048-AH$24)*Bonds*(_xlfn.NORM.INV(RAND(),bond_ave,bond_std))+(AG1048-AH$24)*cash*(_xlfn.NORM.INV(RAND(),cash_ave,cash_std))+(AG1048-AH$24)))</f>
        <v/>
      </c>
      <c r="AI1048" s="156">
        <f>IF((AH1048&lt;=0),0,((AH1048-AI$24)*Stock*(_xlfn.NORM.INV(RAND(),stock_ave,stock_std))+(AH1048-AI$24)*Bonds*(_xlfn.NORM.INV(RAND(),bond_ave,bond_std))+(AH1048-AI$24)*cash*(_xlfn.NORM.INV(RAND(),cash_ave,cash_std))+(AH1048-AI$24)))</f>
        <v/>
      </c>
      <c r="AJ1048" s="156">
        <f>IF((AI1048&lt;=0),0,((AI1048-AJ$24)*Stock*(_xlfn.NORM.INV(RAND(),stock_ave,stock_std))+(AI1048-AJ$24)*Bonds*(_xlfn.NORM.INV(RAND(),bond_ave,bond_std))+(AI1048-AJ$24)*cash*(_xlfn.NORM.INV(RAND(),cash_ave,cash_std))+(AI1048-AJ$24)))</f>
        <v/>
      </c>
      <c r="AK1048" s="156">
        <f>IF((AJ1048&lt;=0),0,((AJ1048-AK$24)*Stock*(_xlfn.NORM.INV(RAND(),stock_ave,stock_std))+(AJ1048-AK$24)*Bonds*(_xlfn.NORM.INV(RAND(),bond_ave,bond_std))+(AJ1048-AK$24)*cash*(_xlfn.NORM.INV(RAND(),cash_ave,cash_std))+(AJ1048-AK$24)))</f>
        <v/>
      </c>
      <c r="AL1048" s="156">
        <f>IF((AK1048&lt;=0),0,((AK1048-AL$24)*Stock*(_xlfn.NORM.INV(RAND(),stock_ave,stock_std))+(AK1048-AL$24)*Bonds*(_xlfn.NORM.INV(RAND(),bond_ave,bond_std))+(AK1048-AL$24)*cash*(_xlfn.NORM.INV(RAND(),cash_ave,cash_std))+(AK1048-AL$24)))</f>
        <v/>
      </c>
      <c r="AM1048" s="156">
        <f>IF((AL1048&lt;=0),0,((AL1048-AM$24)*Stock*(_xlfn.NORM.INV(RAND(),stock_ave,stock_std))+(AL1048-AM$24)*Bonds*(_xlfn.NORM.INV(RAND(),bond_ave,bond_std))+(AL1048-AM$24)*cash*(_xlfn.NORM.INV(RAND(),cash_ave,cash_std))+(AL1048-AM$24)))</f>
        <v/>
      </c>
      <c r="AN1048" s="156">
        <f>IF((AM1048&lt;=0),0,((AM1048-AN$24)*Stock*(_xlfn.NORM.INV(RAND(),stock_ave,stock_std))+(AM1048-AN$24)*Bonds*(_xlfn.NORM.INV(RAND(),bond_ave,bond_std))+(AM1048-AN$24)*cash*(_xlfn.NORM.INV(RAND(),cash_ave,cash_std))+(AM1048-AN$24)))</f>
        <v/>
      </c>
      <c r="AO1048" s="156">
        <f>IF((AN1048&lt;=0),0,((AN1048-AO$24)*Stock*(_xlfn.NORM.INV(RAND(),stock_ave,stock_std))+(AN1048-AO$24)*Bonds*(_xlfn.NORM.INV(RAND(),bond_ave,bond_std))+(AN1048-AO$24)*cash*(_xlfn.NORM.INV(RAND(),cash_ave,cash_std))+(AN1048-AO$24)))</f>
        <v/>
      </c>
      <c r="AP1048" s="156">
        <f>IF((AO1048&lt;=0),0,((AO1048-AP$24)*Stock*(_xlfn.NORM.INV(RAND(),stock_ave,stock_std))+(AO1048-AP$24)*Bonds*(_xlfn.NORM.INV(RAND(),bond_ave,bond_std))+(AO1048-AP$24)*cash*(_xlfn.NORM.INV(RAND(),cash_ave,cash_std))+(AO1048-AP$24)))</f>
        <v/>
      </c>
      <c r="AQ1048" s="156">
        <f>IF((AP1048&lt;=0),0,((AP1048-AQ$24)*Stock*(_xlfn.NORM.INV(RAND(),stock_ave,stock_std))+(AP1048-AQ$24)*Bonds*(_xlfn.NORM.INV(RAND(),bond_ave,bond_std))+(AP1048-AQ$24)*cash*(_xlfn.NORM.INV(RAND(),cash_ave,cash_std))+(AP1048-AQ$24)))</f>
        <v/>
      </c>
      <c r="AR1048" s="156">
        <f>IF((AQ1048&lt;=0),0,((AQ1048-AR$24)*Stock*(_xlfn.NORM.INV(RAND(),stock_ave,stock_std))+(AQ1048-AR$24)*Bonds*(_xlfn.NORM.INV(RAND(),bond_ave,bond_std))+(AQ1048-AR$24)*cash*(_xlfn.NORM.INV(RAND(),cash_ave,cash_std))+(AQ1048-AR$24)))</f>
        <v/>
      </c>
      <c r="AS1048" s="156">
        <f>IF((AR1048&lt;=0),0,((AR1048-AS$24)*Stock*(_xlfn.NORM.INV(RAND(),stock_ave,stock_std))+(AR1048-AS$24)*Bonds*(_xlfn.NORM.INV(RAND(),bond_ave,bond_std))+(AR1048-AS$24)*cash*(_xlfn.NORM.INV(RAND(),cash_ave,cash_std))+(AR1048-AS$24)))</f>
        <v/>
      </c>
      <c r="AT1048" s="156">
        <f>IF((AS1048&lt;=0),0,((AS1048-AT$24)*Stock*(_xlfn.NORM.INV(RAND(),stock_ave,stock_std))+(AS1048-AT$24)*Bonds*(_xlfn.NORM.INV(RAND(),bond_ave,bond_std))+(AS1048-AT$24)*cash*(_xlfn.NORM.INV(RAND(),cash_ave,cash_std))+(AS1048-AT$24)))</f>
        <v/>
      </c>
      <c r="AU1048" s="156">
        <f>IF((AT1048&lt;=0),0,((AT1048-AU$24)*Stock*(_xlfn.NORM.INV(RAND(),stock_ave,stock_std))+(AT1048-AU$24)*Bonds*(_xlfn.NORM.INV(RAND(),bond_ave,bond_std))+(AT1048-AU$24)*cash*(_xlfn.NORM.INV(RAND(),cash_ave,cash_std))+(AT1048-AU$24)))</f>
        <v/>
      </c>
      <c r="AV1048" s="156">
        <f>IF((AU1048&lt;=0),0,((AU1048-AV$24)*Stock*(_xlfn.NORM.INV(RAND(),stock_ave,stock_std))+(AU1048-AV$24)*Bonds*(_xlfn.NORM.INV(RAND(),bond_ave,bond_std))+(AU1048-AV$24)*cash*(_xlfn.NORM.INV(RAND(),cash_ave,cash_std))+(AU1048-AV$24)))</f>
        <v/>
      </c>
      <c r="AW1048" s="156">
        <f>IF((AV1048&lt;=0),0,((AV1048-AW$24)*Stock*(_xlfn.NORM.INV(RAND(),stock_ave,stock_std))+(AV1048-AW$24)*Bonds*(_xlfn.NORM.INV(RAND(),bond_ave,bond_std))+(AV1048-AW$24)*cash*(_xlfn.NORM.INV(RAND(),cash_ave,cash_std))+(AV1048-AW$24)))</f>
        <v/>
      </c>
      <c r="AX1048" s="159" t="n"/>
      <c r="AY1048" s="159" t="n"/>
      <c r="AZ1048" s="159" t="n"/>
      <c r="BA1048" s="159" t="n"/>
      <c r="BB1048" s="159" t="n"/>
    </row>
    <row r="1049">
      <c r="C1049" s="147" t="n"/>
      <c r="D1049" s="61">
        <f>+D1048-IF(D$18&gt;74,(D1048/D$25)*$C$10)</f>
        <v/>
      </c>
      <c r="E1049" s="61">
        <f>+E1048-IF(E$18&gt;74,(E1048/E$25)*$C$10)</f>
        <v/>
      </c>
      <c r="F1049" s="61">
        <f>+F1048-IF(F$18&gt;74,(F1048/F$25)*$C$10)</f>
        <v/>
      </c>
      <c r="G1049" s="61">
        <f>+G1048-IF(G$18&gt;74,(G1048/G$25)*$C$10)</f>
        <v/>
      </c>
      <c r="H1049" s="61">
        <f>+H1048-IF(H$18&gt;74,(H1048/H$25)*$C$10)</f>
        <v/>
      </c>
      <c r="I1049" s="61">
        <f>+I1048-IF(I$18&gt;74,(I1048/I$25)*$C$10)</f>
        <v/>
      </c>
      <c r="J1049" s="61">
        <f>+J1048-IF(J$18&gt;74,(J1048/J$25)*$C$10)</f>
        <v/>
      </c>
      <c r="K1049" s="61">
        <f>+K1048-IF(K$18&gt;74,(K1048/K$25)*$C$10)</f>
        <v/>
      </c>
      <c r="L1049" s="61">
        <f>+L1048-IF(L$18&gt;74,(L1048/L$25)*$C$10)</f>
        <v/>
      </c>
      <c r="M1049" s="61">
        <f>+M1048-IF(M$18&gt;74,(M1048/M$25)*$C$10)</f>
        <v/>
      </c>
      <c r="N1049" s="61">
        <f>+N1048-IF(N$18&gt;74,(N1048/N$25)*$C$10)</f>
        <v/>
      </c>
      <c r="O1049" s="61">
        <f>+O1048-IF(O$18&gt;74,(O1048/O$25)*$C$10)</f>
        <v/>
      </c>
      <c r="P1049" s="61">
        <f>+P1048-IF(P$18&gt;74,(P1048/P$25)*$C$10)</f>
        <v/>
      </c>
      <c r="Q1049" s="61">
        <f>+Q1048-IF(Q$18&gt;74,(Q1048/Q$25)*$C$10)</f>
        <v/>
      </c>
      <c r="R1049" s="61">
        <f>+R1048-IF(R$18&gt;74,(R1048/R$25)*$C$10)</f>
        <v/>
      </c>
      <c r="S1049" s="61">
        <f>+S1048-IF(S$18&gt;74,(S1048/S$25)*$C$10)</f>
        <v/>
      </c>
      <c r="T1049" s="61">
        <f>+T1048-IF(T$18&gt;74,(T1048/T$25)*$C$10)</f>
        <v/>
      </c>
      <c r="U1049" s="61">
        <f>+U1048-IF(U$18&gt;74,(U1048/U$25)*$C$10)</f>
        <v/>
      </c>
      <c r="V1049" s="61">
        <f>+V1048-IF(V$18&gt;74,(V1048/V$25)*$C$10)</f>
        <v/>
      </c>
      <c r="W1049" s="61">
        <f>+W1048-IF(W$18&gt;74,(W1048/W$25)*$C$10)</f>
        <v/>
      </c>
      <c r="X1049" s="61">
        <f>+X1048-IF(X$18&gt;74,(X1048/X$25)*$C$10)</f>
        <v/>
      </c>
      <c r="Y1049" s="61">
        <f>+Y1048-IF(Y$18&gt;74,(Y1048/Y$25)*$C$10)</f>
        <v/>
      </c>
      <c r="Z1049" s="61">
        <f>+Z1048-IF(Z$18&gt;74,(Z1048/Z$25)*$C$10)</f>
        <v/>
      </c>
      <c r="AA1049" s="61">
        <f>+AA1048-IF(AA$18&gt;74,(AA1048/AA$25)*$C$10)</f>
        <v/>
      </c>
      <c r="AB1049" s="61">
        <f>+AB1048-IF(AB$18&gt;74,(AB1048/AB$25)*$C$10)</f>
        <v/>
      </c>
      <c r="AC1049" s="61">
        <f>+AC1048-IF(AC$18&gt;74,(AC1048/AC$25)*$C$10)</f>
        <v/>
      </c>
      <c r="AD1049" s="61">
        <f>+AD1048-IF(AD$18&gt;74,(AD1048/AD$25)*$C$10)</f>
        <v/>
      </c>
      <c r="AE1049" s="61">
        <f>+AE1048-IF(AE$18&gt;74,(AE1048/AE$25)*$C$10)</f>
        <v/>
      </c>
      <c r="AF1049" s="61">
        <f>+AF1048-IF(AF$18&gt;74,(AF1048/AF$25)*$C$10)</f>
        <v/>
      </c>
      <c r="AG1049" s="61">
        <f>+AG1048-IF(AG$18&gt;74,(AG1048/AG$25)*$C$10)</f>
        <v/>
      </c>
      <c r="AH1049" s="61">
        <f>+AH1048-IF(AH$18&gt;74,(AH1048/AH$25)*$C$10)</f>
        <v/>
      </c>
      <c r="AI1049" s="61">
        <f>+AI1048-IF(AI$18&gt;74,(AI1048/AI$25)*$C$10)</f>
        <v/>
      </c>
      <c r="AJ1049" s="61">
        <f>+AJ1048-IF(AJ$18&gt;74,(AJ1048/AJ$25)*$C$10)</f>
        <v/>
      </c>
      <c r="AK1049" s="61">
        <f>+AK1048-IF(AK$18&gt;74,(AK1048/AK$25)*$C$10)</f>
        <v/>
      </c>
      <c r="AL1049" s="61">
        <f>+AL1048-IF(AL$18&gt;74,(AL1048/AL$25)*$C$10)</f>
        <v/>
      </c>
      <c r="AM1049" s="61">
        <f>+AM1048-IF(AM$18&gt;74,(AM1048/AM$25)*$C$10)</f>
        <v/>
      </c>
      <c r="AN1049" s="61">
        <f>+AN1048-IF(AN$18&gt;74,(AN1048/AN$25)*$C$10)</f>
        <v/>
      </c>
      <c r="AO1049" s="61">
        <f>+AO1048-IF(AO$18&gt;74,(AO1048/AO$25)*$C$10)</f>
        <v/>
      </c>
      <c r="AP1049" s="61">
        <f>+AP1048-IF(AP$18&gt;74,(AP1048/AP$25)*$C$10)</f>
        <v/>
      </c>
      <c r="AQ1049" s="61">
        <f>+AQ1048-IF(AQ$18&gt;74,(AQ1048/AQ$25)*$C$10)</f>
        <v/>
      </c>
      <c r="AR1049" s="61">
        <f>+AR1048-IF(AR$18&gt;74,(AR1048/AR$25)*$C$10)</f>
        <v/>
      </c>
      <c r="AS1049" s="61">
        <f>+AS1048-IF(AS$18&gt;74,(AS1048/AS$25)*$C$10)</f>
        <v/>
      </c>
      <c r="AT1049" s="61">
        <f>+AT1048-IF(AT$18&gt;74,(AT1048/AT$25)*$C$10)</f>
        <v/>
      </c>
      <c r="AU1049" s="61">
        <f>+AU1048-IF(AU$18&gt;74,(AU1048/AU$25)*$C$10)</f>
        <v/>
      </c>
      <c r="AV1049" s="61">
        <f>+AV1048-IF(AV$18&gt;74,(AV1048/AV$25)*$C$10)</f>
        <v/>
      </c>
      <c r="AW1049" s="61">
        <f>+AW1048-IF(AW$18&gt;74,(AW1048/AW$25)*$C$10)</f>
        <v/>
      </c>
      <c r="AX1049" s="35">
        <f>IF(AW1049&gt;0,1,0)</f>
        <v/>
      </c>
      <c r="AY1049" s="35">
        <f>IF(AL1049&gt;0,1,0)</f>
        <v/>
      </c>
      <c r="AZ1049" s="35">
        <f>IF(AG1049&gt;0,1,0)</f>
        <v/>
      </c>
      <c r="BA1049" s="35">
        <f>IF(AB1049&gt;0,1,0)</f>
        <v/>
      </c>
      <c r="BB1049" s="35">
        <f>IF(W1049&gt;0,1,0)</f>
        <v/>
      </c>
    </row>
    <row r="1050">
      <c r="B1050" s="154" t="inlineStr">
        <is>
          <t>trial 512</t>
        </is>
      </c>
      <c r="C1050" s="155">
        <f>+start-C1047</f>
        <v/>
      </c>
      <c r="D1050" s="156">
        <f>IF((C1050&lt;=0),0,((C1050-D$24)*Stock*(_xlfn.NORM.INV(RAND(),stock_ave,stock_std))+(C1050-D$24)*Bonds*(_xlfn.NORM.INV(RAND(),bond_ave,bond_std))+(C1050-D$24)*cash*(_xlfn.NORM.INV(RAND(),cash_ave,cash_std))+(C1050-D$24)))</f>
        <v/>
      </c>
      <c r="E1050" s="156">
        <f>IF((D1050&lt;=0),0,((D1050-E$24)*Stock*(_xlfn.NORM.INV(RAND(),stock_ave,stock_std))+(D1050-E$24)*Bonds*(_xlfn.NORM.INV(RAND(),bond_ave,bond_std))+(D1050-E$24)*cash*(_xlfn.NORM.INV(RAND(),cash_ave,cash_std))+(D1050-E$24)))</f>
        <v/>
      </c>
      <c r="F1050" s="156">
        <f>IF((E1050&lt;=0),0,((E1050-F$24)*Stock*(_xlfn.NORM.INV(RAND(),stock_ave,stock_std))+(E1050-F$24)*Bonds*(_xlfn.NORM.INV(RAND(),bond_ave,bond_std))+(E1050-F$24)*cash*(_xlfn.NORM.INV(RAND(),cash_ave,cash_std))+(E1050-F$24)))</f>
        <v/>
      </c>
      <c r="G1050" s="156">
        <f>IF((F1050&lt;=0),0,((F1050-G$24)*Stock*(_xlfn.NORM.INV(RAND(),stock_ave,stock_std))+(F1050-G$24)*Bonds*(_xlfn.NORM.INV(RAND(),bond_ave,bond_std))+(F1050-G$24)*cash*(_xlfn.NORM.INV(RAND(),cash_ave,cash_std))+(F1050-G$24)))</f>
        <v/>
      </c>
      <c r="H1050" s="156">
        <f>IF((G1050&lt;=0),0,((G1050-H$24)*Stock*(_xlfn.NORM.INV(RAND(),stock_ave,stock_std))+(G1050-H$24)*Bonds*(_xlfn.NORM.INV(RAND(),bond_ave,bond_std))+(G1050-H$24)*cash*(_xlfn.NORM.INV(RAND(),cash_ave,cash_std))+(G1050-H$24)))</f>
        <v/>
      </c>
      <c r="I1050" s="156">
        <f>IF((H1050&lt;=0),0,((H1050-I$24)*Stock*(_xlfn.NORM.INV(RAND(),stock_ave,stock_std))+(H1050-I$24)*Bonds*(_xlfn.NORM.INV(RAND(),bond_ave,bond_std))+(H1050-I$24)*cash*(_xlfn.NORM.INV(RAND(),cash_ave,cash_std))+(H1050-I$24)))</f>
        <v/>
      </c>
      <c r="J1050" s="156">
        <f>IF((I1050&lt;=0),0,((I1050-J$24)*Stock*(_xlfn.NORM.INV(RAND(),stock_ave,stock_std))+(I1050-J$24)*Bonds*(_xlfn.NORM.INV(RAND(),bond_ave,bond_std))+(I1050-J$24)*cash*(_xlfn.NORM.INV(RAND(),cash_ave,cash_std))+(I1050-J$24)))</f>
        <v/>
      </c>
      <c r="K1050" s="156">
        <f>IF((J1050&lt;=0),0,((J1050-K$24)*Stock*(_xlfn.NORM.INV(RAND(),stock_ave,stock_std))+(J1050-K$24)*Bonds*(_xlfn.NORM.INV(RAND(),bond_ave,bond_std))+(J1050-K$24)*cash*(_xlfn.NORM.INV(RAND(),cash_ave,cash_std))+(J1050-K$24)))</f>
        <v/>
      </c>
      <c r="L1050" s="156">
        <f>IF((K1050&lt;=0),0,((K1050-L$24)*Stock*(_xlfn.NORM.INV(RAND(),stock_ave,stock_std))+(K1050-L$24)*Bonds*(_xlfn.NORM.INV(RAND(),bond_ave,bond_std))+(K1050-L$24)*cash*(_xlfn.NORM.INV(RAND(),cash_ave,cash_std))+(K1050-L$24)))</f>
        <v/>
      </c>
      <c r="M1050" s="156">
        <f>IF((L1050&lt;=0),0,((L1050-M$24)*Stock*(_xlfn.NORM.INV(RAND(),stock_ave,stock_std))+(L1050-M$24)*Bonds*(_xlfn.NORM.INV(RAND(),bond_ave,bond_std))+(L1050-M$24)*cash*(_xlfn.NORM.INV(RAND(),cash_ave,cash_std))+(L1050-M$24)))</f>
        <v/>
      </c>
      <c r="N1050" s="156">
        <f>IF((M1050&lt;=0),0,((M1050-N$24)*Stock*(_xlfn.NORM.INV(RAND(),stock_ave,stock_std))+(M1050-N$24)*Bonds*(_xlfn.NORM.INV(RAND(),bond_ave,bond_std))+(M1050-N$24)*cash*(_xlfn.NORM.INV(RAND(),cash_ave,cash_std))+(M1050-N$24)))</f>
        <v/>
      </c>
      <c r="O1050" s="156">
        <f>IF((N1050&lt;=0),0,((N1050-O$24)*Stock*(_xlfn.NORM.INV(RAND(),stock_ave,stock_std))+(N1050-O$24)*Bonds*(_xlfn.NORM.INV(RAND(),bond_ave,bond_std))+(N1050-O$24)*cash*(_xlfn.NORM.INV(RAND(),cash_ave,cash_std))+(N1050-O$24)))</f>
        <v/>
      </c>
      <c r="P1050" s="156">
        <f>IF((O1050&lt;=0),0,((O1050-P$24)*Stock*(_xlfn.NORM.INV(RAND(),stock_ave,stock_std))+(O1050-P$24)*Bonds*(_xlfn.NORM.INV(RAND(),bond_ave,bond_std))+(O1050-P$24)*cash*(_xlfn.NORM.INV(RAND(),cash_ave,cash_std))+(O1050-P$24)))</f>
        <v/>
      </c>
      <c r="Q1050" s="156">
        <f>IF((P1050&lt;=0),0,((P1050-Q$24)*Stock*(_xlfn.NORM.INV(RAND(),stock_ave,stock_std))+(P1050-Q$24)*Bonds*(_xlfn.NORM.INV(RAND(),bond_ave,bond_std))+(P1050-Q$24)*cash*(_xlfn.NORM.INV(RAND(),cash_ave,cash_std))+(P1050-Q$24)))</f>
        <v/>
      </c>
      <c r="R1050" s="156">
        <f>IF((Q1050&lt;=0),0,((Q1050-R$24)*Stock*(_xlfn.NORM.INV(RAND(),stock_ave,stock_std))+(Q1050-R$24)*Bonds*(_xlfn.NORM.INV(RAND(),bond_ave,bond_std))+(Q1050-R$24)*cash*(_xlfn.NORM.INV(RAND(),cash_ave,cash_std))+(Q1050-R$24)))</f>
        <v/>
      </c>
      <c r="S1050" s="156">
        <f>IF((R1050&lt;=0),0,((R1050-S$24)*Stock*(_xlfn.NORM.INV(RAND(),stock_ave,stock_std))+(R1050-S$24)*Bonds*(_xlfn.NORM.INV(RAND(),bond_ave,bond_std))+(R1050-S$24)*cash*(_xlfn.NORM.INV(RAND(),cash_ave,cash_std))+(R1050-S$24)))</f>
        <v/>
      </c>
      <c r="T1050" s="156">
        <f>IF((S1050&lt;=0),0,((S1050-T$24)*Stock*(_xlfn.NORM.INV(RAND(),stock_ave,stock_std))+(S1050-T$24)*Bonds*(_xlfn.NORM.INV(RAND(),bond_ave,bond_std))+(S1050-T$24)*cash*(_xlfn.NORM.INV(RAND(),cash_ave,cash_std))+(S1050-T$24)))</f>
        <v/>
      </c>
      <c r="U1050" s="156">
        <f>IF((T1050&lt;=0),0,((T1050-U$24)*Stock*(_xlfn.NORM.INV(RAND(),stock_ave,stock_std))+(T1050-U$24)*Bonds*(_xlfn.NORM.INV(RAND(),bond_ave,bond_std))+(T1050-U$24)*cash*(_xlfn.NORM.INV(RAND(),cash_ave,cash_std))+(T1050-U$24)))</f>
        <v/>
      </c>
      <c r="V1050" s="156">
        <f>IF((U1050&lt;=0),0,((U1050-V$24)*Stock*(_xlfn.NORM.INV(RAND(),stock_ave,stock_std))+(U1050-V$24)*Bonds*(_xlfn.NORM.INV(RAND(),bond_ave,bond_std))+(U1050-V$24)*cash*(_xlfn.NORM.INV(RAND(),cash_ave,cash_std))+(U1050-V$24)))</f>
        <v/>
      </c>
      <c r="W1050" s="156">
        <f>IF((V1050&lt;=0),0,((V1050-W$24)*Stock*(_xlfn.NORM.INV(RAND(),stock_ave,stock_std))+(V1050-W$24)*Bonds*(_xlfn.NORM.INV(RAND(),bond_ave,bond_std))+(V1050-W$24)*cash*(_xlfn.NORM.INV(RAND(),cash_ave,cash_std))+(V1050-W$24)))</f>
        <v/>
      </c>
      <c r="X1050" s="156">
        <f>IF((W1050&lt;=0),0,((W1050-X$24)*Stock*(_xlfn.NORM.INV(RAND(),stock_ave,stock_std))+(W1050-X$24)*Bonds*(_xlfn.NORM.INV(RAND(),bond_ave,bond_std))+(W1050-X$24)*cash*(_xlfn.NORM.INV(RAND(),cash_ave,cash_std))+(W1050-X$24)))</f>
        <v/>
      </c>
      <c r="Y1050" s="156">
        <f>IF((X1050&lt;=0),0,((X1050-Y$24)*Stock*(_xlfn.NORM.INV(RAND(),stock_ave,stock_std))+(X1050-Y$24)*Bonds*(_xlfn.NORM.INV(RAND(),bond_ave,bond_std))+(X1050-Y$24)*cash*(_xlfn.NORM.INV(RAND(),cash_ave,cash_std))+(X1050-Y$24)))</f>
        <v/>
      </c>
      <c r="Z1050" s="156">
        <f>IF((Y1050&lt;=0),0,((Y1050-Z$24)*Stock*(_xlfn.NORM.INV(RAND(),stock_ave,stock_std))+(Y1050-Z$24)*Bonds*(_xlfn.NORM.INV(RAND(),bond_ave,bond_std))+(Y1050-Z$24)*cash*(_xlfn.NORM.INV(RAND(),cash_ave,cash_std))+(Y1050-Z$24)))</f>
        <v/>
      </c>
      <c r="AA1050" s="156">
        <f>IF((Z1050&lt;=0),0,((Z1050-AA$24)*Stock*(_xlfn.NORM.INV(RAND(),stock_ave,stock_std))+(Z1050-AA$24)*Bonds*(_xlfn.NORM.INV(RAND(),bond_ave,bond_std))+(Z1050-AA$24)*cash*(_xlfn.NORM.INV(RAND(),cash_ave,cash_std))+(Z1050-AA$24)))</f>
        <v/>
      </c>
      <c r="AB1050" s="156">
        <f>IF((AA1050&lt;=0),0,((AA1050-AB$24)*Stock*(_xlfn.NORM.INV(RAND(),stock_ave,stock_std))+(AA1050-AB$24)*Bonds*(_xlfn.NORM.INV(RAND(),bond_ave,bond_std))+(AA1050-AB$24)*cash*(_xlfn.NORM.INV(RAND(),cash_ave,cash_std))+(AA1050-AB$24)))</f>
        <v/>
      </c>
      <c r="AC1050" s="156">
        <f>IF((AB1050&lt;=0),0,((AB1050-AC$24)*Stock*(_xlfn.NORM.INV(RAND(),stock_ave,stock_std))+(AB1050-AC$24)*Bonds*(_xlfn.NORM.INV(RAND(),bond_ave,bond_std))+(AB1050-AC$24)*cash*(_xlfn.NORM.INV(RAND(),cash_ave,cash_std))+(AB1050-AC$24)))</f>
        <v/>
      </c>
      <c r="AD1050" s="156">
        <f>IF((AC1050&lt;=0),0,((AC1050-AD$24)*Stock*(_xlfn.NORM.INV(RAND(),stock_ave,stock_std))+(AC1050-AD$24)*Bonds*(_xlfn.NORM.INV(RAND(),bond_ave,bond_std))+(AC1050-AD$24)*cash*(_xlfn.NORM.INV(RAND(),cash_ave,cash_std))+(AC1050-AD$24)))</f>
        <v/>
      </c>
      <c r="AE1050" s="156">
        <f>IF((AD1050&lt;=0),0,((AD1050-AE$24)*Stock*(_xlfn.NORM.INV(RAND(),stock_ave,stock_std))+(AD1050-AE$24)*Bonds*(_xlfn.NORM.INV(RAND(),bond_ave,bond_std))+(AD1050-AE$24)*cash*(_xlfn.NORM.INV(RAND(),cash_ave,cash_std))+(AD1050-AE$24)))</f>
        <v/>
      </c>
      <c r="AF1050" s="156">
        <f>IF((AE1050&lt;=0),0,((AE1050-AF$24)*Stock*(_xlfn.NORM.INV(RAND(),stock_ave,stock_std))+(AE1050-AF$24)*Bonds*(_xlfn.NORM.INV(RAND(),bond_ave,bond_std))+(AE1050-AF$24)*cash*(_xlfn.NORM.INV(RAND(),cash_ave,cash_std))+(AE1050-AF$24)))</f>
        <v/>
      </c>
      <c r="AG1050" s="156">
        <f>IF((AF1050&lt;=0),0,((AF1050-AG$24)*Stock*(_xlfn.NORM.INV(RAND(),stock_ave,stock_std))+(AF1050-AG$24)*Bonds*(_xlfn.NORM.INV(RAND(),bond_ave,bond_std))+(AF1050-AG$24)*cash*(_xlfn.NORM.INV(RAND(),cash_ave,cash_std))+(AF1050-AG$24)))</f>
        <v/>
      </c>
      <c r="AH1050" s="156">
        <f>IF((AG1050&lt;=0),0,((AG1050-AH$24)*Stock*(_xlfn.NORM.INV(RAND(),stock_ave,stock_std))+(AG1050-AH$24)*Bonds*(_xlfn.NORM.INV(RAND(),bond_ave,bond_std))+(AG1050-AH$24)*cash*(_xlfn.NORM.INV(RAND(),cash_ave,cash_std))+(AG1050-AH$24)))</f>
        <v/>
      </c>
      <c r="AI1050" s="156">
        <f>IF((AH1050&lt;=0),0,((AH1050-AI$24)*Stock*(_xlfn.NORM.INV(RAND(),stock_ave,stock_std))+(AH1050-AI$24)*Bonds*(_xlfn.NORM.INV(RAND(),bond_ave,bond_std))+(AH1050-AI$24)*cash*(_xlfn.NORM.INV(RAND(),cash_ave,cash_std))+(AH1050-AI$24)))</f>
        <v/>
      </c>
      <c r="AJ1050" s="156">
        <f>IF((AI1050&lt;=0),0,((AI1050-AJ$24)*Stock*(_xlfn.NORM.INV(RAND(),stock_ave,stock_std))+(AI1050-AJ$24)*Bonds*(_xlfn.NORM.INV(RAND(),bond_ave,bond_std))+(AI1050-AJ$24)*cash*(_xlfn.NORM.INV(RAND(),cash_ave,cash_std))+(AI1050-AJ$24)))</f>
        <v/>
      </c>
      <c r="AK1050" s="156">
        <f>IF((AJ1050&lt;=0),0,((AJ1050-AK$24)*Stock*(_xlfn.NORM.INV(RAND(),stock_ave,stock_std))+(AJ1050-AK$24)*Bonds*(_xlfn.NORM.INV(RAND(),bond_ave,bond_std))+(AJ1050-AK$24)*cash*(_xlfn.NORM.INV(RAND(),cash_ave,cash_std))+(AJ1050-AK$24)))</f>
        <v/>
      </c>
      <c r="AL1050" s="156">
        <f>IF((AK1050&lt;=0),0,((AK1050-AL$24)*Stock*(_xlfn.NORM.INV(RAND(),stock_ave,stock_std))+(AK1050-AL$24)*Bonds*(_xlfn.NORM.INV(RAND(),bond_ave,bond_std))+(AK1050-AL$24)*cash*(_xlfn.NORM.INV(RAND(),cash_ave,cash_std))+(AK1050-AL$24)))</f>
        <v/>
      </c>
      <c r="AM1050" s="156">
        <f>IF((AL1050&lt;=0),0,((AL1050-AM$24)*Stock*(_xlfn.NORM.INV(RAND(),stock_ave,stock_std))+(AL1050-AM$24)*Bonds*(_xlfn.NORM.INV(RAND(),bond_ave,bond_std))+(AL1050-AM$24)*cash*(_xlfn.NORM.INV(RAND(),cash_ave,cash_std))+(AL1050-AM$24)))</f>
        <v/>
      </c>
      <c r="AN1050" s="156">
        <f>IF((AM1050&lt;=0),0,((AM1050-AN$24)*Stock*(_xlfn.NORM.INV(RAND(),stock_ave,stock_std))+(AM1050-AN$24)*Bonds*(_xlfn.NORM.INV(RAND(),bond_ave,bond_std))+(AM1050-AN$24)*cash*(_xlfn.NORM.INV(RAND(),cash_ave,cash_std))+(AM1050-AN$24)))</f>
        <v/>
      </c>
      <c r="AO1050" s="156">
        <f>IF((AN1050&lt;=0),0,((AN1050-AO$24)*Stock*(_xlfn.NORM.INV(RAND(),stock_ave,stock_std))+(AN1050-AO$24)*Bonds*(_xlfn.NORM.INV(RAND(),bond_ave,bond_std))+(AN1050-AO$24)*cash*(_xlfn.NORM.INV(RAND(),cash_ave,cash_std))+(AN1050-AO$24)))</f>
        <v/>
      </c>
      <c r="AP1050" s="156">
        <f>IF((AO1050&lt;=0),0,((AO1050-AP$24)*Stock*(_xlfn.NORM.INV(RAND(),stock_ave,stock_std))+(AO1050-AP$24)*Bonds*(_xlfn.NORM.INV(RAND(),bond_ave,bond_std))+(AO1050-AP$24)*cash*(_xlfn.NORM.INV(RAND(),cash_ave,cash_std))+(AO1050-AP$24)))</f>
        <v/>
      </c>
      <c r="AQ1050" s="156">
        <f>IF((AP1050&lt;=0),0,((AP1050-AQ$24)*Stock*(_xlfn.NORM.INV(RAND(),stock_ave,stock_std))+(AP1050-AQ$24)*Bonds*(_xlfn.NORM.INV(RAND(),bond_ave,bond_std))+(AP1050-AQ$24)*cash*(_xlfn.NORM.INV(RAND(),cash_ave,cash_std))+(AP1050-AQ$24)))</f>
        <v/>
      </c>
      <c r="AR1050" s="156">
        <f>IF((AQ1050&lt;=0),0,((AQ1050-AR$24)*Stock*(_xlfn.NORM.INV(RAND(),stock_ave,stock_std))+(AQ1050-AR$24)*Bonds*(_xlfn.NORM.INV(RAND(),bond_ave,bond_std))+(AQ1050-AR$24)*cash*(_xlfn.NORM.INV(RAND(),cash_ave,cash_std))+(AQ1050-AR$24)))</f>
        <v/>
      </c>
      <c r="AS1050" s="156">
        <f>IF((AR1050&lt;=0),0,((AR1050-AS$24)*Stock*(_xlfn.NORM.INV(RAND(),stock_ave,stock_std))+(AR1050-AS$24)*Bonds*(_xlfn.NORM.INV(RAND(),bond_ave,bond_std))+(AR1050-AS$24)*cash*(_xlfn.NORM.INV(RAND(),cash_ave,cash_std))+(AR1050-AS$24)))</f>
        <v/>
      </c>
      <c r="AT1050" s="156">
        <f>IF((AS1050&lt;=0),0,((AS1050-AT$24)*Stock*(_xlfn.NORM.INV(RAND(),stock_ave,stock_std))+(AS1050-AT$24)*Bonds*(_xlfn.NORM.INV(RAND(),bond_ave,bond_std))+(AS1050-AT$24)*cash*(_xlfn.NORM.INV(RAND(),cash_ave,cash_std))+(AS1050-AT$24)))</f>
        <v/>
      </c>
      <c r="AU1050" s="156">
        <f>IF((AT1050&lt;=0),0,((AT1050-AU$24)*Stock*(_xlfn.NORM.INV(RAND(),stock_ave,stock_std))+(AT1050-AU$24)*Bonds*(_xlfn.NORM.INV(RAND(),bond_ave,bond_std))+(AT1050-AU$24)*cash*(_xlfn.NORM.INV(RAND(),cash_ave,cash_std))+(AT1050-AU$24)))</f>
        <v/>
      </c>
      <c r="AV1050" s="156">
        <f>IF((AU1050&lt;=0),0,((AU1050-AV$24)*Stock*(_xlfn.NORM.INV(RAND(),stock_ave,stock_std))+(AU1050-AV$24)*Bonds*(_xlfn.NORM.INV(RAND(),bond_ave,bond_std))+(AU1050-AV$24)*cash*(_xlfn.NORM.INV(RAND(),cash_ave,cash_std))+(AU1050-AV$24)))</f>
        <v/>
      </c>
      <c r="AW1050" s="156">
        <f>IF((AV1050&lt;=0),0,((AV1050-AW$24)*Stock*(_xlfn.NORM.INV(RAND(),stock_ave,stock_std))+(AV1050-AW$24)*Bonds*(_xlfn.NORM.INV(RAND(),bond_ave,bond_std))+(AV1050-AW$24)*cash*(_xlfn.NORM.INV(RAND(),cash_ave,cash_std))+(AV1050-AW$24)))</f>
        <v/>
      </c>
      <c r="AX1050" s="159" t="n"/>
      <c r="AY1050" s="159" t="n"/>
      <c r="AZ1050" s="159" t="n"/>
      <c r="BA1050" s="159" t="n"/>
      <c r="BB1050" s="159" t="n"/>
    </row>
    <row r="1051">
      <c r="C1051" s="147" t="n"/>
      <c r="D1051" s="61">
        <f>+D1050-IF(D$18&gt;74,(D1050/D$25)*$C$10)</f>
        <v/>
      </c>
      <c r="E1051" s="61">
        <f>+E1050-IF(E$18&gt;74,(E1050/E$25)*$C$10)</f>
        <v/>
      </c>
      <c r="F1051" s="61">
        <f>+F1050-IF(F$18&gt;74,(F1050/F$25)*$C$10)</f>
        <v/>
      </c>
      <c r="G1051" s="61">
        <f>+G1050-IF(G$18&gt;74,(G1050/G$25)*$C$10)</f>
        <v/>
      </c>
      <c r="H1051" s="61">
        <f>+H1050-IF(H$18&gt;74,(H1050/H$25)*$C$10)</f>
        <v/>
      </c>
      <c r="I1051" s="61">
        <f>+I1050-IF(I$18&gt;74,(I1050/I$25)*$C$10)</f>
        <v/>
      </c>
      <c r="J1051" s="61">
        <f>+J1050-IF(J$18&gt;74,(J1050/J$25)*$C$10)</f>
        <v/>
      </c>
      <c r="K1051" s="61">
        <f>+K1050-IF(K$18&gt;74,(K1050/K$25)*$C$10)</f>
        <v/>
      </c>
      <c r="L1051" s="61">
        <f>+L1050-IF(L$18&gt;74,(L1050/L$25)*$C$10)</f>
        <v/>
      </c>
      <c r="M1051" s="61">
        <f>+M1050-IF(M$18&gt;74,(M1050/M$25)*$C$10)</f>
        <v/>
      </c>
      <c r="N1051" s="61">
        <f>+N1050-IF(N$18&gt;74,(N1050/N$25)*$C$10)</f>
        <v/>
      </c>
      <c r="O1051" s="61">
        <f>+O1050-IF(O$18&gt;74,(O1050/O$25)*$C$10)</f>
        <v/>
      </c>
      <c r="P1051" s="61">
        <f>+P1050-IF(P$18&gt;74,(P1050/P$25)*$C$10)</f>
        <v/>
      </c>
      <c r="Q1051" s="61">
        <f>+Q1050-IF(Q$18&gt;74,(Q1050/Q$25)*$C$10)</f>
        <v/>
      </c>
      <c r="R1051" s="61">
        <f>+R1050-IF(R$18&gt;74,(R1050/R$25)*$C$10)</f>
        <v/>
      </c>
      <c r="S1051" s="61">
        <f>+S1050-IF(S$18&gt;74,(S1050/S$25)*$C$10)</f>
        <v/>
      </c>
      <c r="T1051" s="61">
        <f>+T1050-IF(T$18&gt;74,(T1050/T$25)*$C$10)</f>
        <v/>
      </c>
      <c r="U1051" s="61">
        <f>+U1050-IF(U$18&gt;74,(U1050/U$25)*$C$10)</f>
        <v/>
      </c>
      <c r="V1051" s="61">
        <f>+V1050-IF(V$18&gt;74,(V1050/V$25)*$C$10)</f>
        <v/>
      </c>
      <c r="W1051" s="61">
        <f>+W1050-IF(W$18&gt;74,(W1050/W$25)*$C$10)</f>
        <v/>
      </c>
      <c r="X1051" s="61">
        <f>+X1050-IF(X$18&gt;74,(X1050/X$25)*$C$10)</f>
        <v/>
      </c>
      <c r="Y1051" s="61">
        <f>+Y1050-IF(Y$18&gt;74,(Y1050/Y$25)*$C$10)</f>
        <v/>
      </c>
      <c r="Z1051" s="61">
        <f>+Z1050-IF(Z$18&gt;74,(Z1050/Z$25)*$C$10)</f>
        <v/>
      </c>
      <c r="AA1051" s="61">
        <f>+AA1050-IF(AA$18&gt;74,(AA1050/AA$25)*$C$10)</f>
        <v/>
      </c>
      <c r="AB1051" s="61">
        <f>+AB1050-IF(AB$18&gt;74,(AB1050/AB$25)*$C$10)</f>
        <v/>
      </c>
      <c r="AC1051" s="61">
        <f>+AC1050-IF(AC$18&gt;74,(AC1050/AC$25)*$C$10)</f>
        <v/>
      </c>
      <c r="AD1051" s="61">
        <f>+AD1050-IF(AD$18&gt;74,(AD1050/AD$25)*$C$10)</f>
        <v/>
      </c>
      <c r="AE1051" s="61">
        <f>+AE1050-IF(AE$18&gt;74,(AE1050/AE$25)*$C$10)</f>
        <v/>
      </c>
      <c r="AF1051" s="61">
        <f>+AF1050-IF(AF$18&gt;74,(AF1050/AF$25)*$C$10)</f>
        <v/>
      </c>
      <c r="AG1051" s="61">
        <f>+AG1050-IF(AG$18&gt;74,(AG1050/AG$25)*$C$10)</f>
        <v/>
      </c>
      <c r="AH1051" s="61">
        <f>+AH1050-IF(AH$18&gt;74,(AH1050/AH$25)*$C$10)</f>
        <v/>
      </c>
      <c r="AI1051" s="61">
        <f>+AI1050-IF(AI$18&gt;74,(AI1050/AI$25)*$C$10)</f>
        <v/>
      </c>
      <c r="AJ1051" s="61">
        <f>+AJ1050-IF(AJ$18&gt;74,(AJ1050/AJ$25)*$C$10)</f>
        <v/>
      </c>
      <c r="AK1051" s="61">
        <f>+AK1050-IF(AK$18&gt;74,(AK1050/AK$25)*$C$10)</f>
        <v/>
      </c>
      <c r="AL1051" s="61">
        <f>+AL1050-IF(AL$18&gt;74,(AL1050/AL$25)*$C$10)</f>
        <v/>
      </c>
      <c r="AM1051" s="61">
        <f>+AM1050-IF(AM$18&gt;74,(AM1050/AM$25)*$C$10)</f>
        <v/>
      </c>
      <c r="AN1051" s="61">
        <f>+AN1050-IF(AN$18&gt;74,(AN1050/AN$25)*$C$10)</f>
        <v/>
      </c>
      <c r="AO1051" s="61">
        <f>+AO1050-IF(AO$18&gt;74,(AO1050/AO$25)*$C$10)</f>
        <v/>
      </c>
      <c r="AP1051" s="61">
        <f>+AP1050-IF(AP$18&gt;74,(AP1050/AP$25)*$C$10)</f>
        <v/>
      </c>
      <c r="AQ1051" s="61">
        <f>+AQ1050-IF(AQ$18&gt;74,(AQ1050/AQ$25)*$C$10)</f>
        <v/>
      </c>
      <c r="AR1051" s="61">
        <f>+AR1050-IF(AR$18&gt;74,(AR1050/AR$25)*$C$10)</f>
        <v/>
      </c>
      <c r="AS1051" s="61">
        <f>+AS1050-IF(AS$18&gt;74,(AS1050/AS$25)*$C$10)</f>
        <v/>
      </c>
      <c r="AT1051" s="61">
        <f>+AT1050-IF(AT$18&gt;74,(AT1050/AT$25)*$C$10)</f>
        <v/>
      </c>
      <c r="AU1051" s="61">
        <f>+AU1050-IF(AU$18&gt;74,(AU1050/AU$25)*$C$10)</f>
        <v/>
      </c>
      <c r="AV1051" s="61">
        <f>+AV1050-IF(AV$18&gt;74,(AV1050/AV$25)*$C$10)</f>
        <v/>
      </c>
      <c r="AW1051" s="61">
        <f>+AW1050-IF(AW$18&gt;74,(AW1050/AW$25)*$C$10)</f>
        <v/>
      </c>
      <c r="AX1051" s="35">
        <f>IF(AW1051&gt;0,1,0)</f>
        <v/>
      </c>
      <c r="AY1051" s="35">
        <f>IF(AL1051&gt;0,1,0)</f>
        <v/>
      </c>
      <c r="AZ1051" s="35">
        <f>IF(AG1051&gt;0,1,0)</f>
        <v/>
      </c>
      <c r="BA1051" s="35">
        <f>IF(AB1051&gt;0,1,0)</f>
        <v/>
      </c>
      <c r="BB1051" s="35">
        <f>IF(W1051&gt;0,1,0)</f>
        <v/>
      </c>
    </row>
    <row r="1052">
      <c r="B1052" s="154" t="inlineStr">
        <is>
          <t>trial 513</t>
        </is>
      </c>
      <c r="C1052" s="155">
        <f>+start-C1049</f>
        <v/>
      </c>
      <c r="D1052" s="156">
        <f>IF((C1052&lt;=0),0,((C1052-D$24)*Stock*(_xlfn.NORM.INV(RAND(),stock_ave,stock_std))+(C1052-D$24)*Bonds*(_xlfn.NORM.INV(RAND(),bond_ave,bond_std))+(C1052-D$24)*cash*(_xlfn.NORM.INV(RAND(),cash_ave,cash_std))+(C1052-D$24)))</f>
        <v/>
      </c>
      <c r="E1052" s="156">
        <f>IF((D1052&lt;=0),0,((D1052-E$24)*Stock*(_xlfn.NORM.INV(RAND(),stock_ave,stock_std))+(D1052-E$24)*Bonds*(_xlfn.NORM.INV(RAND(),bond_ave,bond_std))+(D1052-E$24)*cash*(_xlfn.NORM.INV(RAND(),cash_ave,cash_std))+(D1052-E$24)))</f>
        <v/>
      </c>
      <c r="F1052" s="156">
        <f>IF((E1052&lt;=0),0,((E1052-F$24)*Stock*(_xlfn.NORM.INV(RAND(),stock_ave,stock_std))+(E1052-F$24)*Bonds*(_xlfn.NORM.INV(RAND(),bond_ave,bond_std))+(E1052-F$24)*cash*(_xlfn.NORM.INV(RAND(),cash_ave,cash_std))+(E1052-F$24)))</f>
        <v/>
      </c>
      <c r="G1052" s="156">
        <f>IF((F1052&lt;=0),0,((F1052-G$24)*Stock*(_xlfn.NORM.INV(RAND(),stock_ave,stock_std))+(F1052-G$24)*Bonds*(_xlfn.NORM.INV(RAND(),bond_ave,bond_std))+(F1052-G$24)*cash*(_xlfn.NORM.INV(RAND(),cash_ave,cash_std))+(F1052-G$24)))</f>
        <v/>
      </c>
      <c r="H1052" s="156">
        <f>IF((G1052&lt;=0),0,((G1052-H$24)*Stock*(_xlfn.NORM.INV(RAND(),stock_ave,stock_std))+(G1052-H$24)*Bonds*(_xlfn.NORM.INV(RAND(),bond_ave,bond_std))+(G1052-H$24)*cash*(_xlfn.NORM.INV(RAND(),cash_ave,cash_std))+(G1052-H$24)))</f>
        <v/>
      </c>
      <c r="I1052" s="156">
        <f>IF((H1052&lt;=0),0,((H1052-I$24)*Stock*(_xlfn.NORM.INV(RAND(),stock_ave,stock_std))+(H1052-I$24)*Bonds*(_xlfn.NORM.INV(RAND(),bond_ave,bond_std))+(H1052-I$24)*cash*(_xlfn.NORM.INV(RAND(),cash_ave,cash_std))+(H1052-I$24)))</f>
        <v/>
      </c>
      <c r="J1052" s="156">
        <f>IF((I1052&lt;=0),0,((I1052-J$24)*Stock*(_xlfn.NORM.INV(RAND(),stock_ave,stock_std))+(I1052-J$24)*Bonds*(_xlfn.NORM.INV(RAND(),bond_ave,bond_std))+(I1052-J$24)*cash*(_xlfn.NORM.INV(RAND(),cash_ave,cash_std))+(I1052-J$24)))</f>
        <v/>
      </c>
      <c r="K1052" s="156">
        <f>IF((J1052&lt;=0),0,((J1052-K$24)*Stock*(_xlfn.NORM.INV(RAND(),stock_ave,stock_std))+(J1052-K$24)*Bonds*(_xlfn.NORM.INV(RAND(),bond_ave,bond_std))+(J1052-K$24)*cash*(_xlfn.NORM.INV(RAND(),cash_ave,cash_std))+(J1052-K$24)))</f>
        <v/>
      </c>
      <c r="L1052" s="156">
        <f>IF((K1052&lt;=0),0,((K1052-L$24)*Stock*(_xlfn.NORM.INV(RAND(),stock_ave,stock_std))+(K1052-L$24)*Bonds*(_xlfn.NORM.INV(RAND(),bond_ave,bond_std))+(K1052-L$24)*cash*(_xlfn.NORM.INV(RAND(),cash_ave,cash_std))+(K1052-L$24)))</f>
        <v/>
      </c>
      <c r="M1052" s="156">
        <f>IF((L1052&lt;=0),0,((L1052-M$24)*Stock*(_xlfn.NORM.INV(RAND(),stock_ave,stock_std))+(L1052-M$24)*Bonds*(_xlfn.NORM.INV(RAND(),bond_ave,bond_std))+(L1052-M$24)*cash*(_xlfn.NORM.INV(RAND(),cash_ave,cash_std))+(L1052-M$24)))</f>
        <v/>
      </c>
      <c r="N1052" s="156">
        <f>IF((M1052&lt;=0),0,((M1052-N$24)*Stock*(_xlfn.NORM.INV(RAND(),stock_ave,stock_std))+(M1052-N$24)*Bonds*(_xlfn.NORM.INV(RAND(),bond_ave,bond_std))+(M1052-N$24)*cash*(_xlfn.NORM.INV(RAND(),cash_ave,cash_std))+(M1052-N$24)))</f>
        <v/>
      </c>
      <c r="O1052" s="156">
        <f>IF((N1052&lt;=0),0,((N1052-O$24)*Stock*(_xlfn.NORM.INV(RAND(),stock_ave,stock_std))+(N1052-O$24)*Bonds*(_xlfn.NORM.INV(RAND(),bond_ave,bond_std))+(N1052-O$24)*cash*(_xlfn.NORM.INV(RAND(),cash_ave,cash_std))+(N1052-O$24)))</f>
        <v/>
      </c>
      <c r="P1052" s="156">
        <f>IF((O1052&lt;=0),0,((O1052-P$24)*Stock*(_xlfn.NORM.INV(RAND(),stock_ave,stock_std))+(O1052-P$24)*Bonds*(_xlfn.NORM.INV(RAND(),bond_ave,bond_std))+(O1052-P$24)*cash*(_xlfn.NORM.INV(RAND(),cash_ave,cash_std))+(O1052-P$24)))</f>
        <v/>
      </c>
      <c r="Q1052" s="156">
        <f>IF((P1052&lt;=0),0,((P1052-Q$24)*Stock*(_xlfn.NORM.INV(RAND(),stock_ave,stock_std))+(P1052-Q$24)*Bonds*(_xlfn.NORM.INV(RAND(),bond_ave,bond_std))+(P1052-Q$24)*cash*(_xlfn.NORM.INV(RAND(),cash_ave,cash_std))+(P1052-Q$24)))</f>
        <v/>
      </c>
      <c r="R1052" s="156">
        <f>IF((Q1052&lt;=0),0,((Q1052-R$24)*Stock*(_xlfn.NORM.INV(RAND(),stock_ave,stock_std))+(Q1052-R$24)*Bonds*(_xlfn.NORM.INV(RAND(),bond_ave,bond_std))+(Q1052-R$24)*cash*(_xlfn.NORM.INV(RAND(),cash_ave,cash_std))+(Q1052-R$24)))</f>
        <v/>
      </c>
      <c r="S1052" s="156">
        <f>IF((R1052&lt;=0),0,((R1052-S$24)*Stock*(_xlfn.NORM.INV(RAND(),stock_ave,stock_std))+(R1052-S$24)*Bonds*(_xlfn.NORM.INV(RAND(),bond_ave,bond_std))+(R1052-S$24)*cash*(_xlfn.NORM.INV(RAND(),cash_ave,cash_std))+(R1052-S$24)))</f>
        <v/>
      </c>
      <c r="T1052" s="156">
        <f>IF((S1052&lt;=0),0,((S1052-T$24)*Stock*(_xlfn.NORM.INV(RAND(),stock_ave,stock_std))+(S1052-T$24)*Bonds*(_xlfn.NORM.INV(RAND(),bond_ave,bond_std))+(S1052-T$24)*cash*(_xlfn.NORM.INV(RAND(),cash_ave,cash_std))+(S1052-T$24)))</f>
        <v/>
      </c>
      <c r="U1052" s="156">
        <f>IF((T1052&lt;=0),0,((T1052-U$24)*Stock*(_xlfn.NORM.INV(RAND(),stock_ave,stock_std))+(T1052-U$24)*Bonds*(_xlfn.NORM.INV(RAND(),bond_ave,bond_std))+(T1052-U$24)*cash*(_xlfn.NORM.INV(RAND(),cash_ave,cash_std))+(T1052-U$24)))</f>
        <v/>
      </c>
      <c r="V1052" s="156">
        <f>IF((U1052&lt;=0),0,((U1052-V$24)*Stock*(_xlfn.NORM.INV(RAND(),stock_ave,stock_std))+(U1052-V$24)*Bonds*(_xlfn.NORM.INV(RAND(),bond_ave,bond_std))+(U1052-V$24)*cash*(_xlfn.NORM.INV(RAND(),cash_ave,cash_std))+(U1052-V$24)))</f>
        <v/>
      </c>
      <c r="W1052" s="156">
        <f>IF((V1052&lt;=0),0,((V1052-W$24)*Stock*(_xlfn.NORM.INV(RAND(),stock_ave,stock_std))+(V1052-W$24)*Bonds*(_xlfn.NORM.INV(RAND(),bond_ave,bond_std))+(V1052-W$24)*cash*(_xlfn.NORM.INV(RAND(),cash_ave,cash_std))+(V1052-W$24)))</f>
        <v/>
      </c>
      <c r="X1052" s="156">
        <f>IF((W1052&lt;=0),0,((W1052-X$24)*Stock*(_xlfn.NORM.INV(RAND(),stock_ave,stock_std))+(W1052-X$24)*Bonds*(_xlfn.NORM.INV(RAND(),bond_ave,bond_std))+(W1052-X$24)*cash*(_xlfn.NORM.INV(RAND(),cash_ave,cash_std))+(W1052-X$24)))</f>
        <v/>
      </c>
      <c r="Y1052" s="156">
        <f>IF((X1052&lt;=0),0,((X1052-Y$24)*Stock*(_xlfn.NORM.INV(RAND(),stock_ave,stock_std))+(X1052-Y$24)*Bonds*(_xlfn.NORM.INV(RAND(),bond_ave,bond_std))+(X1052-Y$24)*cash*(_xlfn.NORM.INV(RAND(),cash_ave,cash_std))+(X1052-Y$24)))</f>
        <v/>
      </c>
      <c r="Z1052" s="156">
        <f>IF((Y1052&lt;=0),0,((Y1052-Z$24)*Stock*(_xlfn.NORM.INV(RAND(),stock_ave,stock_std))+(Y1052-Z$24)*Bonds*(_xlfn.NORM.INV(RAND(),bond_ave,bond_std))+(Y1052-Z$24)*cash*(_xlfn.NORM.INV(RAND(),cash_ave,cash_std))+(Y1052-Z$24)))</f>
        <v/>
      </c>
      <c r="AA1052" s="156">
        <f>IF((Z1052&lt;=0),0,((Z1052-AA$24)*Stock*(_xlfn.NORM.INV(RAND(),stock_ave,stock_std))+(Z1052-AA$24)*Bonds*(_xlfn.NORM.INV(RAND(),bond_ave,bond_std))+(Z1052-AA$24)*cash*(_xlfn.NORM.INV(RAND(),cash_ave,cash_std))+(Z1052-AA$24)))</f>
        <v/>
      </c>
      <c r="AB1052" s="156">
        <f>IF((AA1052&lt;=0),0,((AA1052-AB$24)*Stock*(_xlfn.NORM.INV(RAND(),stock_ave,stock_std))+(AA1052-AB$24)*Bonds*(_xlfn.NORM.INV(RAND(),bond_ave,bond_std))+(AA1052-AB$24)*cash*(_xlfn.NORM.INV(RAND(),cash_ave,cash_std))+(AA1052-AB$24)))</f>
        <v/>
      </c>
      <c r="AC1052" s="156">
        <f>IF((AB1052&lt;=0),0,((AB1052-AC$24)*Stock*(_xlfn.NORM.INV(RAND(),stock_ave,stock_std))+(AB1052-AC$24)*Bonds*(_xlfn.NORM.INV(RAND(),bond_ave,bond_std))+(AB1052-AC$24)*cash*(_xlfn.NORM.INV(RAND(),cash_ave,cash_std))+(AB1052-AC$24)))</f>
        <v/>
      </c>
      <c r="AD1052" s="156">
        <f>IF((AC1052&lt;=0),0,((AC1052-AD$24)*Stock*(_xlfn.NORM.INV(RAND(),stock_ave,stock_std))+(AC1052-AD$24)*Bonds*(_xlfn.NORM.INV(RAND(),bond_ave,bond_std))+(AC1052-AD$24)*cash*(_xlfn.NORM.INV(RAND(),cash_ave,cash_std))+(AC1052-AD$24)))</f>
        <v/>
      </c>
      <c r="AE1052" s="156">
        <f>IF((AD1052&lt;=0),0,((AD1052-AE$24)*Stock*(_xlfn.NORM.INV(RAND(),stock_ave,stock_std))+(AD1052-AE$24)*Bonds*(_xlfn.NORM.INV(RAND(),bond_ave,bond_std))+(AD1052-AE$24)*cash*(_xlfn.NORM.INV(RAND(),cash_ave,cash_std))+(AD1052-AE$24)))</f>
        <v/>
      </c>
      <c r="AF1052" s="156">
        <f>IF((AE1052&lt;=0),0,((AE1052-AF$24)*Stock*(_xlfn.NORM.INV(RAND(),stock_ave,stock_std))+(AE1052-AF$24)*Bonds*(_xlfn.NORM.INV(RAND(),bond_ave,bond_std))+(AE1052-AF$24)*cash*(_xlfn.NORM.INV(RAND(),cash_ave,cash_std))+(AE1052-AF$24)))</f>
        <v/>
      </c>
      <c r="AG1052" s="156">
        <f>IF((AF1052&lt;=0),0,((AF1052-AG$24)*Stock*(_xlfn.NORM.INV(RAND(),stock_ave,stock_std))+(AF1052-AG$24)*Bonds*(_xlfn.NORM.INV(RAND(),bond_ave,bond_std))+(AF1052-AG$24)*cash*(_xlfn.NORM.INV(RAND(),cash_ave,cash_std))+(AF1052-AG$24)))</f>
        <v/>
      </c>
      <c r="AH1052" s="156">
        <f>IF((AG1052&lt;=0),0,((AG1052-AH$24)*Stock*(_xlfn.NORM.INV(RAND(),stock_ave,stock_std))+(AG1052-AH$24)*Bonds*(_xlfn.NORM.INV(RAND(),bond_ave,bond_std))+(AG1052-AH$24)*cash*(_xlfn.NORM.INV(RAND(),cash_ave,cash_std))+(AG1052-AH$24)))</f>
        <v/>
      </c>
      <c r="AI1052" s="156">
        <f>IF((AH1052&lt;=0),0,((AH1052-AI$24)*Stock*(_xlfn.NORM.INV(RAND(),stock_ave,stock_std))+(AH1052-AI$24)*Bonds*(_xlfn.NORM.INV(RAND(),bond_ave,bond_std))+(AH1052-AI$24)*cash*(_xlfn.NORM.INV(RAND(),cash_ave,cash_std))+(AH1052-AI$24)))</f>
        <v/>
      </c>
      <c r="AJ1052" s="156">
        <f>IF((AI1052&lt;=0),0,((AI1052-AJ$24)*Stock*(_xlfn.NORM.INV(RAND(),stock_ave,stock_std))+(AI1052-AJ$24)*Bonds*(_xlfn.NORM.INV(RAND(),bond_ave,bond_std))+(AI1052-AJ$24)*cash*(_xlfn.NORM.INV(RAND(),cash_ave,cash_std))+(AI1052-AJ$24)))</f>
        <v/>
      </c>
      <c r="AK1052" s="156">
        <f>IF((AJ1052&lt;=0),0,((AJ1052-AK$24)*Stock*(_xlfn.NORM.INV(RAND(),stock_ave,stock_std))+(AJ1052-AK$24)*Bonds*(_xlfn.NORM.INV(RAND(),bond_ave,bond_std))+(AJ1052-AK$24)*cash*(_xlfn.NORM.INV(RAND(),cash_ave,cash_std))+(AJ1052-AK$24)))</f>
        <v/>
      </c>
      <c r="AL1052" s="156">
        <f>IF((AK1052&lt;=0),0,((AK1052-AL$24)*Stock*(_xlfn.NORM.INV(RAND(),stock_ave,stock_std))+(AK1052-AL$24)*Bonds*(_xlfn.NORM.INV(RAND(),bond_ave,bond_std))+(AK1052-AL$24)*cash*(_xlfn.NORM.INV(RAND(),cash_ave,cash_std))+(AK1052-AL$24)))</f>
        <v/>
      </c>
      <c r="AM1052" s="156">
        <f>IF((AL1052&lt;=0),0,((AL1052-AM$24)*Stock*(_xlfn.NORM.INV(RAND(),stock_ave,stock_std))+(AL1052-AM$24)*Bonds*(_xlfn.NORM.INV(RAND(),bond_ave,bond_std))+(AL1052-AM$24)*cash*(_xlfn.NORM.INV(RAND(),cash_ave,cash_std))+(AL1052-AM$24)))</f>
        <v/>
      </c>
      <c r="AN1052" s="156">
        <f>IF((AM1052&lt;=0),0,((AM1052-AN$24)*Stock*(_xlfn.NORM.INV(RAND(),stock_ave,stock_std))+(AM1052-AN$24)*Bonds*(_xlfn.NORM.INV(RAND(),bond_ave,bond_std))+(AM1052-AN$24)*cash*(_xlfn.NORM.INV(RAND(),cash_ave,cash_std))+(AM1052-AN$24)))</f>
        <v/>
      </c>
      <c r="AO1052" s="156">
        <f>IF((AN1052&lt;=0),0,((AN1052-AO$24)*Stock*(_xlfn.NORM.INV(RAND(),stock_ave,stock_std))+(AN1052-AO$24)*Bonds*(_xlfn.NORM.INV(RAND(),bond_ave,bond_std))+(AN1052-AO$24)*cash*(_xlfn.NORM.INV(RAND(),cash_ave,cash_std))+(AN1052-AO$24)))</f>
        <v/>
      </c>
      <c r="AP1052" s="156">
        <f>IF((AO1052&lt;=0),0,((AO1052-AP$24)*Stock*(_xlfn.NORM.INV(RAND(),stock_ave,stock_std))+(AO1052-AP$24)*Bonds*(_xlfn.NORM.INV(RAND(),bond_ave,bond_std))+(AO1052-AP$24)*cash*(_xlfn.NORM.INV(RAND(),cash_ave,cash_std))+(AO1052-AP$24)))</f>
        <v/>
      </c>
      <c r="AQ1052" s="156">
        <f>IF((AP1052&lt;=0),0,((AP1052-AQ$24)*Stock*(_xlfn.NORM.INV(RAND(),stock_ave,stock_std))+(AP1052-AQ$24)*Bonds*(_xlfn.NORM.INV(RAND(),bond_ave,bond_std))+(AP1052-AQ$24)*cash*(_xlfn.NORM.INV(RAND(),cash_ave,cash_std))+(AP1052-AQ$24)))</f>
        <v/>
      </c>
      <c r="AR1052" s="156">
        <f>IF((AQ1052&lt;=0),0,((AQ1052-AR$24)*Stock*(_xlfn.NORM.INV(RAND(),stock_ave,stock_std))+(AQ1052-AR$24)*Bonds*(_xlfn.NORM.INV(RAND(),bond_ave,bond_std))+(AQ1052-AR$24)*cash*(_xlfn.NORM.INV(RAND(),cash_ave,cash_std))+(AQ1052-AR$24)))</f>
        <v/>
      </c>
      <c r="AS1052" s="156">
        <f>IF((AR1052&lt;=0),0,((AR1052-AS$24)*Stock*(_xlfn.NORM.INV(RAND(),stock_ave,stock_std))+(AR1052-AS$24)*Bonds*(_xlfn.NORM.INV(RAND(),bond_ave,bond_std))+(AR1052-AS$24)*cash*(_xlfn.NORM.INV(RAND(),cash_ave,cash_std))+(AR1052-AS$24)))</f>
        <v/>
      </c>
      <c r="AT1052" s="156">
        <f>IF((AS1052&lt;=0),0,((AS1052-AT$24)*Stock*(_xlfn.NORM.INV(RAND(),stock_ave,stock_std))+(AS1052-AT$24)*Bonds*(_xlfn.NORM.INV(RAND(),bond_ave,bond_std))+(AS1052-AT$24)*cash*(_xlfn.NORM.INV(RAND(),cash_ave,cash_std))+(AS1052-AT$24)))</f>
        <v/>
      </c>
      <c r="AU1052" s="156">
        <f>IF((AT1052&lt;=0),0,((AT1052-AU$24)*Stock*(_xlfn.NORM.INV(RAND(),stock_ave,stock_std))+(AT1052-AU$24)*Bonds*(_xlfn.NORM.INV(RAND(),bond_ave,bond_std))+(AT1052-AU$24)*cash*(_xlfn.NORM.INV(RAND(),cash_ave,cash_std))+(AT1052-AU$24)))</f>
        <v/>
      </c>
      <c r="AV1052" s="156">
        <f>IF((AU1052&lt;=0),0,((AU1052-AV$24)*Stock*(_xlfn.NORM.INV(RAND(),stock_ave,stock_std))+(AU1052-AV$24)*Bonds*(_xlfn.NORM.INV(RAND(),bond_ave,bond_std))+(AU1052-AV$24)*cash*(_xlfn.NORM.INV(RAND(),cash_ave,cash_std))+(AU1052-AV$24)))</f>
        <v/>
      </c>
      <c r="AW1052" s="156">
        <f>IF((AV1052&lt;=0),0,((AV1052-AW$24)*Stock*(_xlfn.NORM.INV(RAND(),stock_ave,stock_std))+(AV1052-AW$24)*Bonds*(_xlfn.NORM.INV(RAND(),bond_ave,bond_std))+(AV1052-AW$24)*cash*(_xlfn.NORM.INV(RAND(),cash_ave,cash_std))+(AV1052-AW$24)))</f>
        <v/>
      </c>
      <c r="AX1052" s="159" t="n"/>
      <c r="AY1052" s="159" t="n"/>
      <c r="AZ1052" s="159" t="n"/>
      <c r="BA1052" s="159" t="n"/>
      <c r="BB1052" s="159" t="n"/>
    </row>
    <row r="1053">
      <c r="C1053" s="147" t="n"/>
      <c r="D1053" s="61">
        <f>+D1052-IF(D$18&gt;74,(D1052/D$25)*$C$10)</f>
        <v/>
      </c>
      <c r="E1053" s="61">
        <f>+E1052-IF(E$18&gt;74,(E1052/E$25)*$C$10)</f>
        <v/>
      </c>
      <c r="F1053" s="61">
        <f>+F1052-IF(F$18&gt;74,(F1052/F$25)*$C$10)</f>
        <v/>
      </c>
      <c r="G1053" s="61">
        <f>+G1052-IF(G$18&gt;74,(G1052/G$25)*$C$10)</f>
        <v/>
      </c>
      <c r="H1053" s="61">
        <f>+H1052-IF(H$18&gt;74,(H1052/H$25)*$C$10)</f>
        <v/>
      </c>
      <c r="I1053" s="61">
        <f>+I1052-IF(I$18&gt;74,(I1052/I$25)*$C$10)</f>
        <v/>
      </c>
      <c r="J1053" s="61">
        <f>+J1052-IF(J$18&gt;74,(J1052/J$25)*$C$10)</f>
        <v/>
      </c>
      <c r="K1053" s="61">
        <f>+K1052-IF(K$18&gt;74,(K1052/K$25)*$C$10)</f>
        <v/>
      </c>
      <c r="L1053" s="61">
        <f>+L1052-IF(L$18&gt;74,(L1052/L$25)*$C$10)</f>
        <v/>
      </c>
      <c r="M1053" s="61">
        <f>+M1052-IF(M$18&gt;74,(M1052/M$25)*$C$10)</f>
        <v/>
      </c>
      <c r="N1053" s="61">
        <f>+N1052-IF(N$18&gt;74,(N1052/N$25)*$C$10)</f>
        <v/>
      </c>
      <c r="O1053" s="61">
        <f>+O1052-IF(O$18&gt;74,(O1052/O$25)*$C$10)</f>
        <v/>
      </c>
      <c r="P1053" s="61">
        <f>+P1052-IF(P$18&gt;74,(P1052/P$25)*$C$10)</f>
        <v/>
      </c>
      <c r="Q1053" s="61">
        <f>+Q1052-IF(Q$18&gt;74,(Q1052/Q$25)*$C$10)</f>
        <v/>
      </c>
      <c r="R1053" s="61">
        <f>+R1052-IF(R$18&gt;74,(R1052/R$25)*$C$10)</f>
        <v/>
      </c>
      <c r="S1053" s="61">
        <f>+S1052-IF(S$18&gt;74,(S1052/S$25)*$C$10)</f>
        <v/>
      </c>
      <c r="T1053" s="61">
        <f>+T1052-IF(T$18&gt;74,(T1052/T$25)*$C$10)</f>
        <v/>
      </c>
      <c r="U1053" s="61">
        <f>+U1052-IF(U$18&gt;74,(U1052/U$25)*$C$10)</f>
        <v/>
      </c>
      <c r="V1053" s="61">
        <f>+V1052-IF(V$18&gt;74,(V1052/V$25)*$C$10)</f>
        <v/>
      </c>
      <c r="W1053" s="61">
        <f>+W1052-IF(W$18&gt;74,(W1052/W$25)*$C$10)</f>
        <v/>
      </c>
      <c r="X1053" s="61">
        <f>+X1052-IF(X$18&gt;74,(X1052/X$25)*$C$10)</f>
        <v/>
      </c>
      <c r="Y1053" s="61">
        <f>+Y1052-IF(Y$18&gt;74,(Y1052/Y$25)*$C$10)</f>
        <v/>
      </c>
      <c r="Z1053" s="61">
        <f>+Z1052-IF(Z$18&gt;74,(Z1052/Z$25)*$C$10)</f>
        <v/>
      </c>
      <c r="AA1053" s="61">
        <f>+AA1052-IF(AA$18&gt;74,(AA1052/AA$25)*$C$10)</f>
        <v/>
      </c>
      <c r="AB1053" s="61">
        <f>+AB1052-IF(AB$18&gt;74,(AB1052/AB$25)*$C$10)</f>
        <v/>
      </c>
      <c r="AC1053" s="61">
        <f>+AC1052-IF(AC$18&gt;74,(AC1052/AC$25)*$C$10)</f>
        <v/>
      </c>
      <c r="AD1053" s="61">
        <f>+AD1052-IF(AD$18&gt;74,(AD1052/AD$25)*$C$10)</f>
        <v/>
      </c>
      <c r="AE1053" s="61">
        <f>+AE1052-IF(AE$18&gt;74,(AE1052/AE$25)*$C$10)</f>
        <v/>
      </c>
      <c r="AF1053" s="61">
        <f>+AF1052-IF(AF$18&gt;74,(AF1052/AF$25)*$C$10)</f>
        <v/>
      </c>
      <c r="AG1053" s="61">
        <f>+AG1052-IF(AG$18&gt;74,(AG1052/AG$25)*$C$10)</f>
        <v/>
      </c>
      <c r="AH1053" s="61">
        <f>+AH1052-IF(AH$18&gt;74,(AH1052/AH$25)*$C$10)</f>
        <v/>
      </c>
      <c r="AI1053" s="61">
        <f>+AI1052-IF(AI$18&gt;74,(AI1052/AI$25)*$C$10)</f>
        <v/>
      </c>
      <c r="AJ1053" s="61">
        <f>+AJ1052-IF(AJ$18&gt;74,(AJ1052/AJ$25)*$C$10)</f>
        <v/>
      </c>
      <c r="AK1053" s="61">
        <f>+AK1052-IF(AK$18&gt;74,(AK1052/AK$25)*$C$10)</f>
        <v/>
      </c>
      <c r="AL1053" s="61">
        <f>+AL1052-IF(AL$18&gt;74,(AL1052/AL$25)*$C$10)</f>
        <v/>
      </c>
      <c r="AM1053" s="61">
        <f>+AM1052-IF(AM$18&gt;74,(AM1052/AM$25)*$C$10)</f>
        <v/>
      </c>
      <c r="AN1053" s="61">
        <f>+AN1052-IF(AN$18&gt;74,(AN1052/AN$25)*$C$10)</f>
        <v/>
      </c>
      <c r="AO1053" s="61">
        <f>+AO1052-IF(AO$18&gt;74,(AO1052/AO$25)*$C$10)</f>
        <v/>
      </c>
      <c r="AP1053" s="61">
        <f>+AP1052-IF(AP$18&gt;74,(AP1052/AP$25)*$C$10)</f>
        <v/>
      </c>
      <c r="AQ1053" s="61">
        <f>+AQ1052-IF(AQ$18&gt;74,(AQ1052/AQ$25)*$C$10)</f>
        <v/>
      </c>
      <c r="AR1053" s="61">
        <f>+AR1052-IF(AR$18&gt;74,(AR1052/AR$25)*$C$10)</f>
        <v/>
      </c>
      <c r="AS1053" s="61">
        <f>+AS1052-IF(AS$18&gt;74,(AS1052/AS$25)*$C$10)</f>
        <v/>
      </c>
      <c r="AT1053" s="61">
        <f>+AT1052-IF(AT$18&gt;74,(AT1052/AT$25)*$C$10)</f>
        <v/>
      </c>
      <c r="AU1053" s="61">
        <f>+AU1052-IF(AU$18&gt;74,(AU1052/AU$25)*$C$10)</f>
        <v/>
      </c>
      <c r="AV1053" s="61">
        <f>+AV1052-IF(AV$18&gt;74,(AV1052/AV$25)*$C$10)</f>
        <v/>
      </c>
      <c r="AW1053" s="61">
        <f>+AW1052-IF(AW$18&gt;74,(AW1052/AW$25)*$C$10)</f>
        <v/>
      </c>
      <c r="AX1053" s="35">
        <f>IF(AW1053&gt;0,1,0)</f>
        <v/>
      </c>
      <c r="AY1053" s="35">
        <f>IF(AL1053&gt;0,1,0)</f>
        <v/>
      </c>
      <c r="AZ1053" s="35">
        <f>IF(AG1053&gt;0,1,0)</f>
        <v/>
      </c>
      <c r="BA1053" s="35">
        <f>IF(AB1053&gt;0,1,0)</f>
        <v/>
      </c>
      <c r="BB1053" s="35">
        <f>IF(W1053&gt;0,1,0)</f>
        <v/>
      </c>
    </row>
    <row r="1054">
      <c r="B1054" s="154" t="inlineStr">
        <is>
          <t>trial 514</t>
        </is>
      </c>
      <c r="C1054" s="155">
        <f>+start-C1051</f>
        <v/>
      </c>
      <c r="D1054" s="156">
        <f>IF((C1054&lt;=0),0,((C1054-D$24)*Stock*(_xlfn.NORM.INV(RAND(),stock_ave,stock_std))+(C1054-D$24)*Bonds*(_xlfn.NORM.INV(RAND(),bond_ave,bond_std))+(C1054-D$24)*cash*(_xlfn.NORM.INV(RAND(),cash_ave,cash_std))+(C1054-D$24)))</f>
        <v/>
      </c>
      <c r="E1054" s="156">
        <f>IF((D1054&lt;=0),0,((D1054-E$24)*Stock*(_xlfn.NORM.INV(RAND(),stock_ave,stock_std))+(D1054-E$24)*Bonds*(_xlfn.NORM.INV(RAND(),bond_ave,bond_std))+(D1054-E$24)*cash*(_xlfn.NORM.INV(RAND(),cash_ave,cash_std))+(D1054-E$24)))</f>
        <v/>
      </c>
      <c r="F1054" s="156">
        <f>IF((E1054&lt;=0),0,((E1054-F$24)*Stock*(_xlfn.NORM.INV(RAND(),stock_ave,stock_std))+(E1054-F$24)*Bonds*(_xlfn.NORM.INV(RAND(),bond_ave,bond_std))+(E1054-F$24)*cash*(_xlfn.NORM.INV(RAND(),cash_ave,cash_std))+(E1054-F$24)))</f>
        <v/>
      </c>
      <c r="G1054" s="156">
        <f>IF((F1054&lt;=0),0,((F1054-G$24)*Stock*(_xlfn.NORM.INV(RAND(),stock_ave,stock_std))+(F1054-G$24)*Bonds*(_xlfn.NORM.INV(RAND(),bond_ave,bond_std))+(F1054-G$24)*cash*(_xlfn.NORM.INV(RAND(),cash_ave,cash_std))+(F1054-G$24)))</f>
        <v/>
      </c>
      <c r="H1054" s="156">
        <f>IF((G1054&lt;=0),0,((G1054-H$24)*Stock*(_xlfn.NORM.INV(RAND(),stock_ave,stock_std))+(G1054-H$24)*Bonds*(_xlfn.NORM.INV(RAND(),bond_ave,bond_std))+(G1054-H$24)*cash*(_xlfn.NORM.INV(RAND(),cash_ave,cash_std))+(G1054-H$24)))</f>
        <v/>
      </c>
      <c r="I1054" s="156">
        <f>IF((H1054&lt;=0),0,((H1054-I$24)*Stock*(_xlfn.NORM.INV(RAND(),stock_ave,stock_std))+(H1054-I$24)*Bonds*(_xlfn.NORM.INV(RAND(),bond_ave,bond_std))+(H1054-I$24)*cash*(_xlfn.NORM.INV(RAND(),cash_ave,cash_std))+(H1054-I$24)))</f>
        <v/>
      </c>
      <c r="J1054" s="156">
        <f>IF((I1054&lt;=0),0,((I1054-J$24)*Stock*(_xlfn.NORM.INV(RAND(),stock_ave,stock_std))+(I1054-J$24)*Bonds*(_xlfn.NORM.INV(RAND(),bond_ave,bond_std))+(I1054-J$24)*cash*(_xlfn.NORM.INV(RAND(),cash_ave,cash_std))+(I1054-J$24)))</f>
        <v/>
      </c>
      <c r="K1054" s="156">
        <f>IF((J1054&lt;=0),0,((J1054-K$24)*Stock*(_xlfn.NORM.INV(RAND(),stock_ave,stock_std))+(J1054-K$24)*Bonds*(_xlfn.NORM.INV(RAND(),bond_ave,bond_std))+(J1054-K$24)*cash*(_xlfn.NORM.INV(RAND(),cash_ave,cash_std))+(J1054-K$24)))</f>
        <v/>
      </c>
      <c r="L1054" s="156">
        <f>IF((K1054&lt;=0),0,((K1054-L$24)*Stock*(_xlfn.NORM.INV(RAND(),stock_ave,stock_std))+(K1054-L$24)*Bonds*(_xlfn.NORM.INV(RAND(),bond_ave,bond_std))+(K1054-L$24)*cash*(_xlfn.NORM.INV(RAND(),cash_ave,cash_std))+(K1054-L$24)))</f>
        <v/>
      </c>
      <c r="M1054" s="156">
        <f>IF((L1054&lt;=0),0,((L1054-M$24)*Stock*(_xlfn.NORM.INV(RAND(),stock_ave,stock_std))+(L1054-M$24)*Bonds*(_xlfn.NORM.INV(RAND(),bond_ave,bond_std))+(L1054-M$24)*cash*(_xlfn.NORM.INV(RAND(),cash_ave,cash_std))+(L1054-M$24)))</f>
        <v/>
      </c>
      <c r="N1054" s="156">
        <f>IF((M1054&lt;=0),0,((M1054-N$24)*Stock*(_xlfn.NORM.INV(RAND(),stock_ave,stock_std))+(M1054-N$24)*Bonds*(_xlfn.NORM.INV(RAND(),bond_ave,bond_std))+(M1054-N$24)*cash*(_xlfn.NORM.INV(RAND(),cash_ave,cash_std))+(M1054-N$24)))</f>
        <v/>
      </c>
      <c r="O1054" s="156">
        <f>IF((N1054&lt;=0),0,((N1054-O$24)*Stock*(_xlfn.NORM.INV(RAND(),stock_ave,stock_std))+(N1054-O$24)*Bonds*(_xlfn.NORM.INV(RAND(),bond_ave,bond_std))+(N1054-O$24)*cash*(_xlfn.NORM.INV(RAND(),cash_ave,cash_std))+(N1054-O$24)))</f>
        <v/>
      </c>
      <c r="P1054" s="156">
        <f>IF((O1054&lt;=0),0,((O1054-P$24)*Stock*(_xlfn.NORM.INV(RAND(),stock_ave,stock_std))+(O1054-P$24)*Bonds*(_xlfn.NORM.INV(RAND(),bond_ave,bond_std))+(O1054-P$24)*cash*(_xlfn.NORM.INV(RAND(),cash_ave,cash_std))+(O1054-P$24)))</f>
        <v/>
      </c>
      <c r="Q1054" s="156">
        <f>IF((P1054&lt;=0),0,((P1054-Q$24)*Stock*(_xlfn.NORM.INV(RAND(),stock_ave,stock_std))+(P1054-Q$24)*Bonds*(_xlfn.NORM.INV(RAND(),bond_ave,bond_std))+(P1054-Q$24)*cash*(_xlfn.NORM.INV(RAND(),cash_ave,cash_std))+(P1054-Q$24)))</f>
        <v/>
      </c>
      <c r="R1054" s="156">
        <f>IF((Q1054&lt;=0),0,((Q1054-R$24)*Stock*(_xlfn.NORM.INV(RAND(),stock_ave,stock_std))+(Q1054-R$24)*Bonds*(_xlfn.NORM.INV(RAND(),bond_ave,bond_std))+(Q1054-R$24)*cash*(_xlfn.NORM.INV(RAND(),cash_ave,cash_std))+(Q1054-R$24)))</f>
        <v/>
      </c>
      <c r="S1054" s="156">
        <f>IF((R1054&lt;=0),0,((R1054-S$24)*Stock*(_xlfn.NORM.INV(RAND(),stock_ave,stock_std))+(R1054-S$24)*Bonds*(_xlfn.NORM.INV(RAND(),bond_ave,bond_std))+(R1054-S$24)*cash*(_xlfn.NORM.INV(RAND(),cash_ave,cash_std))+(R1054-S$24)))</f>
        <v/>
      </c>
      <c r="T1054" s="156">
        <f>IF((S1054&lt;=0),0,((S1054-T$24)*Stock*(_xlfn.NORM.INV(RAND(),stock_ave,stock_std))+(S1054-T$24)*Bonds*(_xlfn.NORM.INV(RAND(),bond_ave,bond_std))+(S1054-T$24)*cash*(_xlfn.NORM.INV(RAND(),cash_ave,cash_std))+(S1054-T$24)))</f>
        <v/>
      </c>
      <c r="U1054" s="156">
        <f>IF((T1054&lt;=0),0,((T1054-U$24)*Stock*(_xlfn.NORM.INV(RAND(),stock_ave,stock_std))+(T1054-U$24)*Bonds*(_xlfn.NORM.INV(RAND(),bond_ave,bond_std))+(T1054-U$24)*cash*(_xlfn.NORM.INV(RAND(),cash_ave,cash_std))+(T1054-U$24)))</f>
        <v/>
      </c>
      <c r="V1054" s="156">
        <f>IF((U1054&lt;=0),0,((U1054-V$24)*Stock*(_xlfn.NORM.INV(RAND(),stock_ave,stock_std))+(U1054-V$24)*Bonds*(_xlfn.NORM.INV(RAND(),bond_ave,bond_std))+(U1054-V$24)*cash*(_xlfn.NORM.INV(RAND(),cash_ave,cash_std))+(U1054-V$24)))</f>
        <v/>
      </c>
      <c r="W1054" s="156">
        <f>IF((V1054&lt;=0),0,((V1054-W$24)*Stock*(_xlfn.NORM.INV(RAND(),stock_ave,stock_std))+(V1054-W$24)*Bonds*(_xlfn.NORM.INV(RAND(),bond_ave,bond_std))+(V1054-W$24)*cash*(_xlfn.NORM.INV(RAND(),cash_ave,cash_std))+(V1054-W$24)))</f>
        <v/>
      </c>
      <c r="X1054" s="156">
        <f>IF((W1054&lt;=0),0,((W1054-X$24)*Stock*(_xlfn.NORM.INV(RAND(),stock_ave,stock_std))+(W1054-X$24)*Bonds*(_xlfn.NORM.INV(RAND(),bond_ave,bond_std))+(W1054-X$24)*cash*(_xlfn.NORM.INV(RAND(),cash_ave,cash_std))+(W1054-X$24)))</f>
        <v/>
      </c>
      <c r="Y1054" s="156">
        <f>IF((X1054&lt;=0),0,((X1054-Y$24)*Stock*(_xlfn.NORM.INV(RAND(),stock_ave,stock_std))+(X1054-Y$24)*Bonds*(_xlfn.NORM.INV(RAND(),bond_ave,bond_std))+(X1054-Y$24)*cash*(_xlfn.NORM.INV(RAND(),cash_ave,cash_std))+(X1054-Y$24)))</f>
        <v/>
      </c>
      <c r="Z1054" s="156">
        <f>IF((Y1054&lt;=0),0,((Y1054-Z$24)*Stock*(_xlfn.NORM.INV(RAND(),stock_ave,stock_std))+(Y1054-Z$24)*Bonds*(_xlfn.NORM.INV(RAND(),bond_ave,bond_std))+(Y1054-Z$24)*cash*(_xlfn.NORM.INV(RAND(),cash_ave,cash_std))+(Y1054-Z$24)))</f>
        <v/>
      </c>
      <c r="AA1054" s="156">
        <f>IF((Z1054&lt;=0),0,((Z1054-AA$24)*Stock*(_xlfn.NORM.INV(RAND(),stock_ave,stock_std))+(Z1054-AA$24)*Bonds*(_xlfn.NORM.INV(RAND(),bond_ave,bond_std))+(Z1054-AA$24)*cash*(_xlfn.NORM.INV(RAND(),cash_ave,cash_std))+(Z1054-AA$24)))</f>
        <v/>
      </c>
      <c r="AB1054" s="156">
        <f>IF((AA1054&lt;=0),0,((AA1054-AB$24)*Stock*(_xlfn.NORM.INV(RAND(),stock_ave,stock_std))+(AA1054-AB$24)*Bonds*(_xlfn.NORM.INV(RAND(),bond_ave,bond_std))+(AA1054-AB$24)*cash*(_xlfn.NORM.INV(RAND(),cash_ave,cash_std))+(AA1054-AB$24)))</f>
        <v/>
      </c>
      <c r="AC1054" s="156">
        <f>IF((AB1054&lt;=0),0,((AB1054-AC$24)*Stock*(_xlfn.NORM.INV(RAND(),stock_ave,stock_std))+(AB1054-AC$24)*Bonds*(_xlfn.NORM.INV(RAND(),bond_ave,bond_std))+(AB1054-AC$24)*cash*(_xlfn.NORM.INV(RAND(),cash_ave,cash_std))+(AB1054-AC$24)))</f>
        <v/>
      </c>
      <c r="AD1054" s="156">
        <f>IF((AC1054&lt;=0),0,((AC1054-AD$24)*Stock*(_xlfn.NORM.INV(RAND(),stock_ave,stock_std))+(AC1054-AD$24)*Bonds*(_xlfn.NORM.INV(RAND(),bond_ave,bond_std))+(AC1054-AD$24)*cash*(_xlfn.NORM.INV(RAND(),cash_ave,cash_std))+(AC1054-AD$24)))</f>
        <v/>
      </c>
      <c r="AE1054" s="156">
        <f>IF((AD1054&lt;=0),0,((AD1054-AE$24)*Stock*(_xlfn.NORM.INV(RAND(),stock_ave,stock_std))+(AD1054-AE$24)*Bonds*(_xlfn.NORM.INV(RAND(),bond_ave,bond_std))+(AD1054-AE$24)*cash*(_xlfn.NORM.INV(RAND(),cash_ave,cash_std))+(AD1054-AE$24)))</f>
        <v/>
      </c>
      <c r="AF1054" s="156">
        <f>IF((AE1054&lt;=0),0,((AE1054-AF$24)*Stock*(_xlfn.NORM.INV(RAND(),stock_ave,stock_std))+(AE1054-AF$24)*Bonds*(_xlfn.NORM.INV(RAND(),bond_ave,bond_std))+(AE1054-AF$24)*cash*(_xlfn.NORM.INV(RAND(),cash_ave,cash_std))+(AE1054-AF$24)))</f>
        <v/>
      </c>
      <c r="AG1054" s="156">
        <f>IF((AF1054&lt;=0),0,((AF1054-AG$24)*Stock*(_xlfn.NORM.INV(RAND(),stock_ave,stock_std))+(AF1054-AG$24)*Bonds*(_xlfn.NORM.INV(RAND(),bond_ave,bond_std))+(AF1054-AG$24)*cash*(_xlfn.NORM.INV(RAND(),cash_ave,cash_std))+(AF1054-AG$24)))</f>
        <v/>
      </c>
      <c r="AH1054" s="156">
        <f>IF((AG1054&lt;=0),0,((AG1054-AH$24)*Stock*(_xlfn.NORM.INV(RAND(),stock_ave,stock_std))+(AG1054-AH$24)*Bonds*(_xlfn.NORM.INV(RAND(),bond_ave,bond_std))+(AG1054-AH$24)*cash*(_xlfn.NORM.INV(RAND(),cash_ave,cash_std))+(AG1054-AH$24)))</f>
        <v/>
      </c>
      <c r="AI1054" s="156">
        <f>IF((AH1054&lt;=0),0,((AH1054-AI$24)*Stock*(_xlfn.NORM.INV(RAND(),stock_ave,stock_std))+(AH1054-AI$24)*Bonds*(_xlfn.NORM.INV(RAND(),bond_ave,bond_std))+(AH1054-AI$24)*cash*(_xlfn.NORM.INV(RAND(),cash_ave,cash_std))+(AH1054-AI$24)))</f>
        <v/>
      </c>
      <c r="AJ1054" s="156">
        <f>IF((AI1054&lt;=0),0,((AI1054-AJ$24)*Stock*(_xlfn.NORM.INV(RAND(),stock_ave,stock_std))+(AI1054-AJ$24)*Bonds*(_xlfn.NORM.INV(RAND(),bond_ave,bond_std))+(AI1054-AJ$24)*cash*(_xlfn.NORM.INV(RAND(),cash_ave,cash_std))+(AI1054-AJ$24)))</f>
        <v/>
      </c>
      <c r="AK1054" s="156">
        <f>IF((AJ1054&lt;=0),0,((AJ1054-AK$24)*Stock*(_xlfn.NORM.INV(RAND(),stock_ave,stock_std))+(AJ1054-AK$24)*Bonds*(_xlfn.NORM.INV(RAND(),bond_ave,bond_std))+(AJ1054-AK$24)*cash*(_xlfn.NORM.INV(RAND(),cash_ave,cash_std))+(AJ1054-AK$24)))</f>
        <v/>
      </c>
      <c r="AL1054" s="156">
        <f>IF((AK1054&lt;=0),0,((AK1054-AL$24)*Stock*(_xlfn.NORM.INV(RAND(),stock_ave,stock_std))+(AK1054-AL$24)*Bonds*(_xlfn.NORM.INV(RAND(),bond_ave,bond_std))+(AK1054-AL$24)*cash*(_xlfn.NORM.INV(RAND(),cash_ave,cash_std))+(AK1054-AL$24)))</f>
        <v/>
      </c>
      <c r="AM1054" s="156">
        <f>IF((AL1054&lt;=0),0,((AL1054-AM$24)*Stock*(_xlfn.NORM.INV(RAND(),stock_ave,stock_std))+(AL1054-AM$24)*Bonds*(_xlfn.NORM.INV(RAND(),bond_ave,bond_std))+(AL1054-AM$24)*cash*(_xlfn.NORM.INV(RAND(),cash_ave,cash_std))+(AL1054-AM$24)))</f>
        <v/>
      </c>
      <c r="AN1054" s="156">
        <f>IF((AM1054&lt;=0),0,((AM1054-AN$24)*Stock*(_xlfn.NORM.INV(RAND(),stock_ave,stock_std))+(AM1054-AN$24)*Bonds*(_xlfn.NORM.INV(RAND(),bond_ave,bond_std))+(AM1054-AN$24)*cash*(_xlfn.NORM.INV(RAND(),cash_ave,cash_std))+(AM1054-AN$24)))</f>
        <v/>
      </c>
      <c r="AO1054" s="156">
        <f>IF((AN1054&lt;=0),0,((AN1054-AO$24)*Stock*(_xlfn.NORM.INV(RAND(),stock_ave,stock_std))+(AN1054-AO$24)*Bonds*(_xlfn.NORM.INV(RAND(),bond_ave,bond_std))+(AN1054-AO$24)*cash*(_xlfn.NORM.INV(RAND(),cash_ave,cash_std))+(AN1054-AO$24)))</f>
        <v/>
      </c>
      <c r="AP1054" s="156">
        <f>IF((AO1054&lt;=0),0,((AO1054-AP$24)*Stock*(_xlfn.NORM.INV(RAND(),stock_ave,stock_std))+(AO1054-AP$24)*Bonds*(_xlfn.NORM.INV(RAND(),bond_ave,bond_std))+(AO1054-AP$24)*cash*(_xlfn.NORM.INV(RAND(),cash_ave,cash_std))+(AO1054-AP$24)))</f>
        <v/>
      </c>
      <c r="AQ1054" s="156">
        <f>IF((AP1054&lt;=0),0,((AP1054-AQ$24)*Stock*(_xlfn.NORM.INV(RAND(),stock_ave,stock_std))+(AP1054-AQ$24)*Bonds*(_xlfn.NORM.INV(RAND(),bond_ave,bond_std))+(AP1054-AQ$24)*cash*(_xlfn.NORM.INV(RAND(),cash_ave,cash_std))+(AP1054-AQ$24)))</f>
        <v/>
      </c>
      <c r="AR1054" s="156">
        <f>IF((AQ1054&lt;=0),0,((AQ1054-AR$24)*Stock*(_xlfn.NORM.INV(RAND(),stock_ave,stock_std))+(AQ1054-AR$24)*Bonds*(_xlfn.NORM.INV(RAND(),bond_ave,bond_std))+(AQ1054-AR$24)*cash*(_xlfn.NORM.INV(RAND(),cash_ave,cash_std))+(AQ1054-AR$24)))</f>
        <v/>
      </c>
      <c r="AS1054" s="156">
        <f>IF((AR1054&lt;=0),0,((AR1054-AS$24)*Stock*(_xlfn.NORM.INV(RAND(),stock_ave,stock_std))+(AR1054-AS$24)*Bonds*(_xlfn.NORM.INV(RAND(),bond_ave,bond_std))+(AR1054-AS$24)*cash*(_xlfn.NORM.INV(RAND(),cash_ave,cash_std))+(AR1054-AS$24)))</f>
        <v/>
      </c>
      <c r="AT1054" s="156">
        <f>IF((AS1054&lt;=0),0,((AS1054-AT$24)*Stock*(_xlfn.NORM.INV(RAND(),stock_ave,stock_std))+(AS1054-AT$24)*Bonds*(_xlfn.NORM.INV(RAND(),bond_ave,bond_std))+(AS1054-AT$24)*cash*(_xlfn.NORM.INV(RAND(),cash_ave,cash_std))+(AS1054-AT$24)))</f>
        <v/>
      </c>
      <c r="AU1054" s="156">
        <f>IF((AT1054&lt;=0),0,((AT1054-AU$24)*Stock*(_xlfn.NORM.INV(RAND(),stock_ave,stock_std))+(AT1054-AU$24)*Bonds*(_xlfn.NORM.INV(RAND(),bond_ave,bond_std))+(AT1054-AU$24)*cash*(_xlfn.NORM.INV(RAND(),cash_ave,cash_std))+(AT1054-AU$24)))</f>
        <v/>
      </c>
      <c r="AV1054" s="156">
        <f>IF((AU1054&lt;=0),0,((AU1054-AV$24)*Stock*(_xlfn.NORM.INV(RAND(),stock_ave,stock_std))+(AU1054-AV$24)*Bonds*(_xlfn.NORM.INV(RAND(),bond_ave,bond_std))+(AU1054-AV$24)*cash*(_xlfn.NORM.INV(RAND(),cash_ave,cash_std))+(AU1054-AV$24)))</f>
        <v/>
      </c>
      <c r="AW1054" s="156">
        <f>IF((AV1054&lt;=0),0,((AV1054-AW$24)*Stock*(_xlfn.NORM.INV(RAND(),stock_ave,stock_std))+(AV1054-AW$24)*Bonds*(_xlfn.NORM.INV(RAND(),bond_ave,bond_std))+(AV1054-AW$24)*cash*(_xlfn.NORM.INV(RAND(),cash_ave,cash_std))+(AV1054-AW$24)))</f>
        <v/>
      </c>
      <c r="AX1054" s="159" t="n"/>
      <c r="AY1054" s="159" t="n"/>
      <c r="AZ1054" s="159" t="n"/>
      <c r="BA1054" s="159" t="n"/>
      <c r="BB1054" s="159" t="n"/>
    </row>
    <row r="1055">
      <c r="C1055" s="147" t="n"/>
      <c r="D1055" s="61">
        <f>+D1054-IF(D$18&gt;74,(D1054/D$25)*$C$10)</f>
        <v/>
      </c>
      <c r="E1055" s="61">
        <f>+E1054-IF(E$18&gt;74,(E1054/E$25)*$C$10)</f>
        <v/>
      </c>
      <c r="F1055" s="61">
        <f>+F1054-IF(F$18&gt;74,(F1054/F$25)*$C$10)</f>
        <v/>
      </c>
      <c r="G1055" s="61">
        <f>+G1054-IF(G$18&gt;74,(G1054/G$25)*$C$10)</f>
        <v/>
      </c>
      <c r="H1055" s="61">
        <f>+H1054-IF(H$18&gt;74,(H1054/H$25)*$C$10)</f>
        <v/>
      </c>
      <c r="I1055" s="61">
        <f>+I1054-IF(I$18&gt;74,(I1054/I$25)*$C$10)</f>
        <v/>
      </c>
      <c r="J1055" s="61">
        <f>+J1054-IF(J$18&gt;74,(J1054/J$25)*$C$10)</f>
        <v/>
      </c>
      <c r="K1055" s="61">
        <f>+K1054-IF(K$18&gt;74,(K1054/K$25)*$C$10)</f>
        <v/>
      </c>
      <c r="L1055" s="61">
        <f>+L1054-IF(L$18&gt;74,(L1054/L$25)*$C$10)</f>
        <v/>
      </c>
      <c r="M1055" s="61">
        <f>+M1054-IF(M$18&gt;74,(M1054/M$25)*$C$10)</f>
        <v/>
      </c>
      <c r="N1055" s="61">
        <f>+N1054-IF(N$18&gt;74,(N1054/N$25)*$C$10)</f>
        <v/>
      </c>
      <c r="O1055" s="61">
        <f>+O1054-IF(O$18&gt;74,(O1054/O$25)*$C$10)</f>
        <v/>
      </c>
      <c r="P1055" s="61">
        <f>+P1054-IF(P$18&gt;74,(P1054/P$25)*$C$10)</f>
        <v/>
      </c>
      <c r="Q1055" s="61">
        <f>+Q1054-IF(Q$18&gt;74,(Q1054/Q$25)*$C$10)</f>
        <v/>
      </c>
      <c r="R1055" s="61">
        <f>+R1054-IF(R$18&gt;74,(R1054/R$25)*$C$10)</f>
        <v/>
      </c>
      <c r="S1055" s="61">
        <f>+S1054-IF(S$18&gt;74,(S1054/S$25)*$C$10)</f>
        <v/>
      </c>
      <c r="T1055" s="61">
        <f>+T1054-IF(T$18&gt;74,(T1054/T$25)*$C$10)</f>
        <v/>
      </c>
      <c r="U1055" s="61">
        <f>+U1054-IF(U$18&gt;74,(U1054/U$25)*$C$10)</f>
        <v/>
      </c>
      <c r="V1055" s="61">
        <f>+V1054-IF(V$18&gt;74,(V1054/V$25)*$C$10)</f>
        <v/>
      </c>
      <c r="W1055" s="61">
        <f>+W1054-IF(W$18&gt;74,(W1054/W$25)*$C$10)</f>
        <v/>
      </c>
      <c r="X1055" s="61">
        <f>+X1054-IF(X$18&gt;74,(X1054/X$25)*$C$10)</f>
        <v/>
      </c>
      <c r="Y1055" s="61">
        <f>+Y1054-IF(Y$18&gt;74,(Y1054/Y$25)*$C$10)</f>
        <v/>
      </c>
      <c r="Z1055" s="61">
        <f>+Z1054-IF(Z$18&gt;74,(Z1054/Z$25)*$C$10)</f>
        <v/>
      </c>
      <c r="AA1055" s="61">
        <f>+AA1054-IF(AA$18&gt;74,(AA1054/AA$25)*$C$10)</f>
        <v/>
      </c>
      <c r="AB1055" s="61">
        <f>+AB1054-IF(AB$18&gt;74,(AB1054/AB$25)*$C$10)</f>
        <v/>
      </c>
      <c r="AC1055" s="61">
        <f>+AC1054-IF(AC$18&gt;74,(AC1054/AC$25)*$C$10)</f>
        <v/>
      </c>
      <c r="AD1055" s="61">
        <f>+AD1054-IF(AD$18&gt;74,(AD1054/AD$25)*$C$10)</f>
        <v/>
      </c>
      <c r="AE1055" s="61">
        <f>+AE1054-IF(AE$18&gt;74,(AE1054/AE$25)*$C$10)</f>
        <v/>
      </c>
      <c r="AF1055" s="61">
        <f>+AF1054-IF(AF$18&gt;74,(AF1054/AF$25)*$C$10)</f>
        <v/>
      </c>
      <c r="AG1055" s="61">
        <f>+AG1054-IF(AG$18&gt;74,(AG1054/AG$25)*$C$10)</f>
        <v/>
      </c>
      <c r="AH1055" s="61">
        <f>+AH1054-IF(AH$18&gt;74,(AH1054/AH$25)*$C$10)</f>
        <v/>
      </c>
      <c r="AI1055" s="61">
        <f>+AI1054-IF(AI$18&gt;74,(AI1054/AI$25)*$C$10)</f>
        <v/>
      </c>
      <c r="AJ1055" s="61">
        <f>+AJ1054-IF(AJ$18&gt;74,(AJ1054/AJ$25)*$C$10)</f>
        <v/>
      </c>
      <c r="AK1055" s="61">
        <f>+AK1054-IF(AK$18&gt;74,(AK1054/AK$25)*$C$10)</f>
        <v/>
      </c>
      <c r="AL1055" s="61">
        <f>+AL1054-IF(AL$18&gt;74,(AL1054/AL$25)*$C$10)</f>
        <v/>
      </c>
      <c r="AM1055" s="61">
        <f>+AM1054-IF(AM$18&gt;74,(AM1054/AM$25)*$C$10)</f>
        <v/>
      </c>
      <c r="AN1055" s="61">
        <f>+AN1054-IF(AN$18&gt;74,(AN1054/AN$25)*$C$10)</f>
        <v/>
      </c>
      <c r="AO1055" s="61">
        <f>+AO1054-IF(AO$18&gt;74,(AO1054/AO$25)*$C$10)</f>
        <v/>
      </c>
      <c r="AP1055" s="61">
        <f>+AP1054-IF(AP$18&gt;74,(AP1054/AP$25)*$C$10)</f>
        <v/>
      </c>
      <c r="AQ1055" s="61">
        <f>+AQ1054-IF(AQ$18&gt;74,(AQ1054/AQ$25)*$C$10)</f>
        <v/>
      </c>
      <c r="AR1055" s="61">
        <f>+AR1054-IF(AR$18&gt;74,(AR1054/AR$25)*$C$10)</f>
        <v/>
      </c>
      <c r="AS1055" s="61">
        <f>+AS1054-IF(AS$18&gt;74,(AS1054/AS$25)*$C$10)</f>
        <v/>
      </c>
      <c r="AT1055" s="61">
        <f>+AT1054-IF(AT$18&gt;74,(AT1054/AT$25)*$C$10)</f>
        <v/>
      </c>
      <c r="AU1055" s="61">
        <f>+AU1054-IF(AU$18&gt;74,(AU1054/AU$25)*$C$10)</f>
        <v/>
      </c>
      <c r="AV1055" s="61">
        <f>+AV1054-IF(AV$18&gt;74,(AV1054/AV$25)*$C$10)</f>
        <v/>
      </c>
      <c r="AW1055" s="61">
        <f>+AW1054-IF(AW$18&gt;74,(AW1054/AW$25)*$C$10)</f>
        <v/>
      </c>
      <c r="AX1055" s="35">
        <f>IF(AW1055&gt;0,1,0)</f>
        <v/>
      </c>
      <c r="AY1055" s="35">
        <f>IF(AL1055&gt;0,1,0)</f>
        <v/>
      </c>
      <c r="AZ1055" s="35">
        <f>IF(AG1055&gt;0,1,0)</f>
        <v/>
      </c>
      <c r="BA1055" s="35">
        <f>IF(AB1055&gt;0,1,0)</f>
        <v/>
      </c>
      <c r="BB1055" s="35">
        <f>IF(W1055&gt;0,1,0)</f>
        <v/>
      </c>
    </row>
    <row r="1056">
      <c r="B1056" s="154" t="inlineStr">
        <is>
          <t>trial 515</t>
        </is>
      </c>
      <c r="C1056" s="155">
        <f>+start-C1053</f>
        <v/>
      </c>
      <c r="D1056" s="156">
        <f>IF((C1056&lt;=0),0,((C1056-D$24)*Stock*(_xlfn.NORM.INV(RAND(),stock_ave,stock_std))+(C1056-D$24)*Bonds*(_xlfn.NORM.INV(RAND(),bond_ave,bond_std))+(C1056-D$24)*cash*(_xlfn.NORM.INV(RAND(),cash_ave,cash_std))+(C1056-D$24)))</f>
        <v/>
      </c>
      <c r="E1056" s="156">
        <f>IF((D1056&lt;=0),0,((D1056-E$24)*Stock*(_xlfn.NORM.INV(RAND(),stock_ave,stock_std))+(D1056-E$24)*Bonds*(_xlfn.NORM.INV(RAND(),bond_ave,bond_std))+(D1056-E$24)*cash*(_xlfn.NORM.INV(RAND(),cash_ave,cash_std))+(D1056-E$24)))</f>
        <v/>
      </c>
      <c r="F1056" s="156">
        <f>IF((E1056&lt;=0),0,((E1056-F$24)*Stock*(_xlfn.NORM.INV(RAND(),stock_ave,stock_std))+(E1056-F$24)*Bonds*(_xlfn.NORM.INV(RAND(),bond_ave,bond_std))+(E1056-F$24)*cash*(_xlfn.NORM.INV(RAND(),cash_ave,cash_std))+(E1056-F$24)))</f>
        <v/>
      </c>
      <c r="G1056" s="156">
        <f>IF((F1056&lt;=0),0,((F1056-G$24)*Stock*(_xlfn.NORM.INV(RAND(),stock_ave,stock_std))+(F1056-G$24)*Bonds*(_xlfn.NORM.INV(RAND(),bond_ave,bond_std))+(F1056-G$24)*cash*(_xlfn.NORM.INV(RAND(),cash_ave,cash_std))+(F1056-G$24)))</f>
        <v/>
      </c>
      <c r="H1056" s="156">
        <f>IF((G1056&lt;=0),0,((G1056-H$24)*Stock*(_xlfn.NORM.INV(RAND(),stock_ave,stock_std))+(G1056-H$24)*Bonds*(_xlfn.NORM.INV(RAND(),bond_ave,bond_std))+(G1056-H$24)*cash*(_xlfn.NORM.INV(RAND(),cash_ave,cash_std))+(G1056-H$24)))</f>
        <v/>
      </c>
      <c r="I1056" s="156">
        <f>IF((H1056&lt;=0),0,((H1056-I$24)*Stock*(_xlfn.NORM.INV(RAND(),stock_ave,stock_std))+(H1056-I$24)*Bonds*(_xlfn.NORM.INV(RAND(),bond_ave,bond_std))+(H1056-I$24)*cash*(_xlfn.NORM.INV(RAND(),cash_ave,cash_std))+(H1056-I$24)))</f>
        <v/>
      </c>
      <c r="J1056" s="156">
        <f>IF((I1056&lt;=0),0,((I1056-J$24)*Stock*(_xlfn.NORM.INV(RAND(),stock_ave,stock_std))+(I1056-J$24)*Bonds*(_xlfn.NORM.INV(RAND(),bond_ave,bond_std))+(I1056-J$24)*cash*(_xlfn.NORM.INV(RAND(),cash_ave,cash_std))+(I1056-J$24)))</f>
        <v/>
      </c>
      <c r="K1056" s="156">
        <f>IF((J1056&lt;=0),0,((J1056-K$24)*Stock*(_xlfn.NORM.INV(RAND(),stock_ave,stock_std))+(J1056-K$24)*Bonds*(_xlfn.NORM.INV(RAND(),bond_ave,bond_std))+(J1056-K$24)*cash*(_xlfn.NORM.INV(RAND(),cash_ave,cash_std))+(J1056-K$24)))</f>
        <v/>
      </c>
      <c r="L1056" s="156">
        <f>IF((K1056&lt;=0),0,((K1056-L$24)*Stock*(_xlfn.NORM.INV(RAND(),stock_ave,stock_std))+(K1056-L$24)*Bonds*(_xlfn.NORM.INV(RAND(),bond_ave,bond_std))+(K1056-L$24)*cash*(_xlfn.NORM.INV(RAND(),cash_ave,cash_std))+(K1056-L$24)))</f>
        <v/>
      </c>
      <c r="M1056" s="156">
        <f>IF((L1056&lt;=0),0,((L1056-M$24)*Stock*(_xlfn.NORM.INV(RAND(),stock_ave,stock_std))+(L1056-M$24)*Bonds*(_xlfn.NORM.INV(RAND(),bond_ave,bond_std))+(L1056-M$24)*cash*(_xlfn.NORM.INV(RAND(),cash_ave,cash_std))+(L1056-M$24)))</f>
        <v/>
      </c>
      <c r="N1056" s="156">
        <f>IF((M1056&lt;=0),0,((M1056-N$24)*Stock*(_xlfn.NORM.INV(RAND(),stock_ave,stock_std))+(M1056-N$24)*Bonds*(_xlfn.NORM.INV(RAND(),bond_ave,bond_std))+(M1056-N$24)*cash*(_xlfn.NORM.INV(RAND(),cash_ave,cash_std))+(M1056-N$24)))</f>
        <v/>
      </c>
      <c r="O1056" s="156">
        <f>IF((N1056&lt;=0),0,((N1056-O$24)*Stock*(_xlfn.NORM.INV(RAND(),stock_ave,stock_std))+(N1056-O$24)*Bonds*(_xlfn.NORM.INV(RAND(),bond_ave,bond_std))+(N1056-O$24)*cash*(_xlfn.NORM.INV(RAND(),cash_ave,cash_std))+(N1056-O$24)))</f>
        <v/>
      </c>
      <c r="P1056" s="156">
        <f>IF((O1056&lt;=0),0,((O1056-P$24)*Stock*(_xlfn.NORM.INV(RAND(),stock_ave,stock_std))+(O1056-P$24)*Bonds*(_xlfn.NORM.INV(RAND(),bond_ave,bond_std))+(O1056-P$24)*cash*(_xlfn.NORM.INV(RAND(),cash_ave,cash_std))+(O1056-P$24)))</f>
        <v/>
      </c>
      <c r="Q1056" s="156">
        <f>IF((P1056&lt;=0),0,((P1056-Q$24)*Stock*(_xlfn.NORM.INV(RAND(),stock_ave,stock_std))+(P1056-Q$24)*Bonds*(_xlfn.NORM.INV(RAND(),bond_ave,bond_std))+(P1056-Q$24)*cash*(_xlfn.NORM.INV(RAND(),cash_ave,cash_std))+(P1056-Q$24)))</f>
        <v/>
      </c>
      <c r="R1056" s="156">
        <f>IF((Q1056&lt;=0),0,((Q1056-R$24)*Stock*(_xlfn.NORM.INV(RAND(),stock_ave,stock_std))+(Q1056-R$24)*Bonds*(_xlfn.NORM.INV(RAND(),bond_ave,bond_std))+(Q1056-R$24)*cash*(_xlfn.NORM.INV(RAND(),cash_ave,cash_std))+(Q1056-R$24)))</f>
        <v/>
      </c>
      <c r="S1056" s="156">
        <f>IF((R1056&lt;=0),0,((R1056-S$24)*Stock*(_xlfn.NORM.INV(RAND(),stock_ave,stock_std))+(R1056-S$24)*Bonds*(_xlfn.NORM.INV(RAND(),bond_ave,bond_std))+(R1056-S$24)*cash*(_xlfn.NORM.INV(RAND(),cash_ave,cash_std))+(R1056-S$24)))</f>
        <v/>
      </c>
      <c r="T1056" s="156">
        <f>IF((S1056&lt;=0),0,((S1056-T$24)*Stock*(_xlfn.NORM.INV(RAND(),stock_ave,stock_std))+(S1056-T$24)*Bonds*(_xlfn.NORM.INV(RAND(),bond_ave,bond_std))+(S1056-T$24)*cash*(_xlfn.NORM.INV(RAND(),cash_ave,cash_std))+(S1056-T$24)))</f>
        <v/>
      </c>
      <c r="U1056" s="156">
        <f>IF((T1056&lt;=0),0,((T1056-U$24)*Stock*(_xlfn.NORM.INV(RAND(),stock_ave,stock_std))+(T1056-U$24)*Bonds*(_xlfn.NORM.INV(RAND(),bond_ave,bond_std))+(T1056-U$24)*cash*(_xlfn.NORM.INV(RAND(),cash_ave,cash_std))+(T1056-U$24)))</f>
        <v/>
      </c>
      <c r="V1056" s="156">
        <f>IF((U1056&lt;=0),0,((U1056-V$24)*Stock*(_xlfn.NORM.INV(RAND(),stock_ave,stock_std))+(U1056-V$24)*Bonds*(_xlfn.NORM.INV(RAND(),bond_ave,bond_std))+(U1056-V$24)*cash*(_xlfn.NORM.INV(RAND(),cash_ave,cash_std))+(U1056-V$24)))</f>
        <v/>
      </c>
      <c r="W1056" s="156">
        <f>IF((V1056&lt;=0),0,((V1056-W$24)*Stock*(_xlfn.NORM.INV(RAND(),stock_ave,stock_std))+(V1056-W$24)*Bonds*(_xlfn.NORM.INV(RAND(),bond_ave,bond_std))+(V1056-W$24)*cash*(_xlfn.NORM.INV(RAND(),cash_ave,cash_std))+(V1056-W$24)))</f>
        <v/>
      </c>
      <c r="X1056" s="156">
        <f>IF((W1056&lt;=0),0,((W1056-X$24)*Stock*(_xlfn.NORM.INV(RAND(),stock_ave,stock_std))+(W1056-X$24)*Bonds*(_xlfn.NORM.INV(RAND(),bond_ave,bond_std))+(W1056-X$24)*cash*(_xlfn.NORM.INV(RAND(),cash_ave,cash_std))+(W1056-X$24)))</f>
        <v/>
      </c>
      <c r="Y1056" s="156">
        <f>IF((X1056&lt;=0),0,((X1056-Y$24)*Stock*(_xlfn.NORM.INV(RAND(),stock_ave,stock_std))+(X1056-Y$24)*Bonds*(_xlfn.NORM.INV(RAND(),bond_ave,bond_std))+(X1056-Y$24)*cash*(_xlfn.NORM.INV(RAND(),cash_ave,cash_std))+(X1056-Y$24)))</f>
        <v/>
      </c>
      <c r="Z1056" s="156">
        <f>IF((Y1056&lt;=0),0,((Y1056-Z$24)*Stock*(_xlfn.NORM.INV(RAND(),stock_ave,stock_std))+(Y1056-Z$24)*Bonds*(_xlfn.NORM.INV(RAND(),bond_ave,bond_std))+(Y1056-Z$24)*cash*(_xlfn.NORM.INV(RAND(),cash_ave,cash_std))+(Y1056-Z$24)))</f>
        <v/>
      </c>
      <c r="AA1056" s="156">
        <f>IF((Z1056&lt;=0),0,((Z1056-AA$24)*Stock*(_xlfn.NORM.INV(RAND(),stock_ave,stock_std))+(Z1056-AA$24)*Bonds*(_xlfn.NORM.INV(RAND(),bond_ave,bond_std))+(Z1056-AA$24)*cash*(_xlfn.NORM.INV(RAND(),cash_ave,cash_std))+(Z1056-AA$24)))</f>
        <v/>
      </c>
      <c r="AB1056" s="156">
        <f>IF((AA1056&lt;=0),0,((AA1056-AB$24)*Stock*(_xlfn.NORM.INV(RAND(),stock_ave,stock_std))+(AA1056-AB$24)*Bonds*(_xlfn.NORM.INV(RAND(),bond_ave,bond_std))+(AA1056-AB$24)*cash*(_xlfn.NORM.INV(RAND(),cash_ave,cash_std))+(AA1056-AB$24)))</f>
        <v/>
      </c>
      <c r="AC1056" s="156">
        <f>IF((AB1056&lt;=0),0,((AB1056-AC$24)*Stock*(_xlfn.NORM.INV(RAND(),stock_ave,stock_std))+(AB1056-AC$24)*Bonds*(_xlfn.NORM.INV(RAND(),bond_ave,bond_std))+(AB1056-AC$24)*cash*(_xlfn.NORM.INV(RAND(),cash_ave,cash_std))+(AB1056-AC$24)))</f>
        <v/>
      </c>
      <c r="AD1056" s="156">
        <f>IF((AC1056&lt;=0),0,((AC1056-AD$24)*Stock*(_xlfn.NORM.INV(RAND(),stock_ave,stock_std))+(AC1056-AD$24)*Bonds*(_xlfn.NORM.INV(RAND(),bond_ave,bond_std))+(AC1056-AD$24)*cash*(_xlfn.NORM.INV(RAND(),cash_ave,cash_std))+(AC1056-AD$24)))</f>
        <v/>
      </c>
      <c r="AE1056" s="156">
        <f>IF((AD1056&lt;=0),0,((AD1056-AE$24)*Stock*(_xlfn.NORM.INV(RAND(),stock_ave,stock_std))+(AD1056-AE$24)*Bonds*(_xlfn.NORM.INV(RAND(),bond_ave,bond_std))+(AD1056-AE$24)*cash*(_xlfn.NORM.INV(RAND(),cash_ave,cash_std))+(AD1056-AE$24)))</f>
        <v/>
      </c>
      <c r="AF1056" s="156">
        <f>IF((AE1056&lt;=0),0,((AE1056-AF$24)*Stock*(_xlfn.NORM.INV(RAND(),stock_ave,stock_std))+(AE1056-AF$24)*Bonds*(_xlfn.NORM.INV(RAND(),bond_ave,bond_std))+(AE1056-AF$24)*cash*(_xlfn.NORM.INV(RAND(),cash_ave,cash_std))+(AE1056-AF$24)))</f>
        <v/>
      </c>
      <c r="AG1056" s="156">
        <f>IF((AF1056&lt;=0),0,((AF1056-AG$24)*Stock*(_xlfn.NORM.INV(RAND(),stock_ave,stock_std))+(AF1056-AG$24)*Bonds*(_xlfn.NORM.INV(RAND(),bond_ave,bond_std))+(AF1056-AG$24)*cash*(_xlfn.NORM.INV(RAND(),cash_ave,cash_std))+(AF1056-AG$24)))</f>
        <v/>
      </c>
      <c r="AH1056" s="156">
        <f>IF((AG1056&lt;=0),0,((AG1056-AH$24)*Stock*(_xlfn.NORM.INV(RAND(),stock_ave,stock_std))+(AG1056-AH$24)*Bonds*(_xlfn.NORM.INV(RAND(),bond_ave,bond_std))+(AG1056-AH$24)*cash*(_xlfn.NORM.INV(RAND(),cash_ave,cash_std))+(AG1056-AH$24)))</f>
        <v/>
      </c>
      <c r="AI1056" s="156">
        <f>IF((AH1056&lt;=0),0,((AH1056-AI$24)*Stock*(_xlfn.NORM.INV(RAND(),stock_ave,stock_std))+(AH1056-AI$24)*Bonds*(_xlfn.NORM.INV(RAND(),bond_ave,bond_std))+(AH1056-AI$24)*cash*(_xlfn.NORM.INV(RAND(),cash_ave,cash_std))+(AH1056-AI$24)))</f>
        <v/>
      </c>
      <c r="AJ1056" s="156">
        <f>IF((AI1056&lt;=0),0,((AI1056-AJ$24)*Stock*(_xlfn.NORM.INV(RAND(),stock_ave,stock_std))+(AI1056-AJ$24)*Bonds*(_xlfn.NORM.INV(RAND(),bond_ave,bond_std))+(AI1056-AJ$24)*cash*(_xlfn.NORM.INV(RAND(),cash_ave,cash_std))+(AI1056-AJ$24)))</f>
        <v/>
      </c>
      <c r="AK1056" s="156">
        <f>IF((AJ1056&lt;=0),0,((AJ1056-AK$24)*Stock*(_xlfn.NORM.INV(RAND(),stock_ave,stock_std))+(AJ1056-AK$24)*Bonds*(_xlfn.NORM.INV(RAND(),bond_ave,bond_std))+(AJ1056-AK$24)*cash*(_xlfn.NORM.INV(RAND(),cash_ave,cash_std))+(AJ1056-AK$24)))</f>
        <v/>
      </c>
      <c r="AL1056" s="156">
        <f>IF((AK1056&lt;=0),0,((AK1056-AL$24)*Stock*(_xlfn.NORM.INV(RAND(),stock_ave,stock_std))+(AK1056-AL$24)*Bonds*(_xlfn.NORM.INV(RAND(),bond_ave,bond_std))+(AK1056-AL$24)*cash*(_xlfn.NORM.INV(RAND(),cash_ave,cash_std))+(AK1056-AL$24)))</f>
        <v/>
      </c>
      <c r="AM1056" s="156">
        <f>IF((AL1056&lt;=0),0,((AL1056-AM$24)*Stock*(_xlfn.NORM.INV(RAND(),stock_ave,stock_std))+(AL1056-AM$24)*Bonds*(_xlfn.NORM.INV(RAND(),bond_ave,bond_std))+(AL1056-AM$24)*cash*(_xlfn.NORM.INV(RAND(),cash_ave,cash_std))+(AL1056-AM$24)))</f>
        <v/>
      </c>
      <c r="AN1056" s="156">
        <f>IF((AM1056&lt;=0),0,((AM1056-AN$24)*Stock*(_xlfn.NORM.INV(RAND(),stock_ave,stock_std))+(AM1056-AN$24)*Bonds*(_xlfn.NORM.INV(RAND(),bond_ave,bond_std))+(AM1056-AN$24)*cash*(_xlfn.NORM.INV(RAND(),cash_ave,cash_std))+(AM1056-AN$24)))</f>
        <v/>
      </c>
      <c r="AO1056" s="156">
        <f>IF((AN1056&lt;=0),0,((AN1056-AO$24)*Stock*(_xlfn.NORM.INV(RAND(),stock_ave,stock_std))+(AN1056-AO$24)*Bonds*(_xlfn.NORM.INV(RAND(),bond_ave,bond_std))+(AN1056-AO$24)*cash*(_xlfn.NORM.INV(RAND(),cash_ave,cash_std))+(AN1056-AO$24)))</f>
        <v/>
      </c>
      <c r="AP1056" s="156">
        <f>IF((AO1056&lt;=0),0,((AO1056-AP$24)*Stock*(_xlfn.NORM.INV(RAND(),stock_ave,stock_std))+(AO1056-AP$24)*Bonds*(_xlfn.NORM.INV(RAND(),bond_ave,bond_std))+(AO1056-AP$24)*cash*(_xlfn.NORM.INV(RAND(),cash_ave,cash_std))+(AO1056-AP$24)))</f>
        <v/>
      </c>
      <c r="AQ1056" s="156">
        <f>IF((AP1056&lt;=0),0,((AP1056-AQ$24)*Stock*(_xlfn.NORM.INV(RAND(),stock_ave,stock_std))+(AP1056-AQ$24)*Bonds*(_xlfn.NORM.INV(RAND(),bond_ave,bond_std))+(AP1056-AQ$24)*cash*(_xlfn.NORM.INV(RAND(),cash_ave,cash_std))+(AP1056-AQ$24)))</f>
        <v/>
      </c>
      <c r="AR1056" s="156">
        <f>IF((AQ1056&lt;=0),0,((AQ1056-AR$24)*Stock*(_xlfn.NORM.INV(RAND(),stock_ave,stock_std))+(AQ1056-AR$24)*Bonds*(_xlfn.NORM.INV(RAND(),bond_ave,bond_std))+(AQ1056-AR$24)*cash*(_xlfn.NORM.INV(RAND(),cash_ave,cash_std))+(AQ1056-AR$24)))</f>
        <v/>
      </c>
      <c r="AS1056" s="156">
        <f>IF((AR1056&lt;=0),0,((AR1056-AS$24)*Stock*(_xlfn.NORM.INV(RAND(),stock_ave,stock_std))+(AR1056-AS$24)*Bonds*(_xlfn.NORM.INV(RAND(),bond_ave,bond_std))+(AR1056-AS$24)*cash*(_xlfn.NORM.INV(RAND(),cash_ave,cash_std))+(AR1056-AS$24)))</f>
        <v/>
      </c>
      <c r="AT1056" s="156">
        <f>IF((AS1056&lt;=0),0,((AS1056-AT$24)*Stock*(_xlfn.NORM.INV(RAND(),stock_ave,stock_std))+(AS1056-AT$24)*Bonds*(_xlfn.NORM.INV(RAND(),bond_ave,bond_std))+(AS1056-AT$24)*cash*(_xlfn.NORM.INV(RAND(),cash_ave,cash_std))+(AS1056-AT$24)))</f>
        <v/>
      </c>
      <c r="AU1056" s="156">
        <f>IF((AT1056&lt;=0),0,((AT1056-AU$24)*Stock*(_xlfn.NORM.INV(RAND(),stock_ave,stock_std))+(AT1056-AU$24)*Bonds*(_xlfn.NORM.INV(RAND(),bond_ave,bond_std))+(AT1056-AU$24)*cash*(_xlfn.NORM.INV(RAND(),cash_ave,cash_std))+(AT1056-AU$24)))</f>
        <v/>
      </c>
      <c r="AV1056" s="156">
        <f>IF((AU1056&lt;=0),0,((AU1056-AV$24)*Stock*(_xlfn.NORM.INV(RAND(),stock_ave,stock_std))+(AU1056-AV$24)*Bonds*(_xlfn.NORM.INV(RAND(),bond_ave,bond_std))+(AU1056-AV$24)*cash*(_xlfn.NORM.INV(RAND(),cash_ave,cash_std))+(AU1056-AV$24)))</f>
        <v/>
      </c>
      <c r="AW1056" s="156">
        <f>IF((AV1056&lt;=0),0,((AV1056-AW$24)*Stock*(_xlfn.NORM.INV(RAND(),stock_ave,stock_std))+(AV1056-AW$24)*Bonds*(_xlfn.NORM.INV(RAND(),bond_ave,bond_std))+(AV1056-AW$24)*cash*(_xlfn.NORM.INV(RAND(),cash_ave,cash_std))+(AV1056-AW$24)))</f>
        <v/>
      </c>
      <c r="AX1056" s="159" t="n"/>
      <c r="AY1056" s="159" t="n"/>
      <c r="AZ1056" s="159" t="n"/>
      <c r="BA1056" s="159" t="n"/>
      <c r="BB1056" s="159" t="n"/>
    </row>
    <row r="1057">
      <c r="C1057" s="147" t="n"/>
      <c r="D1057" s="61">
        <f>+D1056-IF(D$18&gt;74,(D1056/D$25)*$C$10)</f>
        <v/>
      </c>
      <c r="E1057" s="61">
        <f>+E1056-IF(E$18&gt;74,(E1056/E$25)*$C$10)</f>
        <v/>
      </c>
      <c r="F1057" s="61">
        <f>+F1056-IF(F$18&gt;74,(F1056/F$25)*$C$10)</f>
        <v/>
      </c>
      <c r="G1057" s="61">
        <f>+G1056-IF(G$18&gt;74,(G1056/G$25)*$C$10)</f>
        <v/>
      </c>
      <c r="H1057" s="61">
        <f>+H1056-IF(H$18&gt;74,(H1056/H$25)*$C$10)</f>
        <v/>
      </c>
      <c r="I1057" s="61">
        <f>+I1056-IF(I$18&gt;74,(I1056/I$25)*$C$10)</f>
        <v/>
      </c>
      <c r="J1057" s="61">
        <f>+J1056-IF(J$18&gt;74,(J1056/J$25)*$C$10)</f>
        <v/>
      </c>
      <c r="K1057" s="61">
        <f>+K1056-IF(K$18&gt;74,(K1056/K$25)*$C$10)</f>
        <v/>
      </c>
      <c r="L1057" s="61">
        <f>+L1056-IF(L$18&gt;74,(L1056/L$25)*$C$10)</f>
        <v/>
      </c>
      <c r="M1057" s="61">
        <f>+M1056-IF(M$18&gt;74,(M1056/M$25)*$C$10)</f>
        <v/>
      </c>
      <c r="N1057" s="61">
        <f>+N1056-IF(N$18&gt;74,(N1056/N$25)*$C$10)</f>
        <v/>
      </c>
      <c r="O1057" s="61">
        <f>+O1056-IF(O$18&gt;74,(O1056/O$25)*$C$10)</f>
        <v/>
      </c>
      <c r="P1057" s="61">
        <f>+P1056-IF(P$18&gt;74,(P1056/P$25)*$C$10)</f>
        <v/>
      </c>
      <c r="Q1057" s="61">
        <f>+Q1056-IF(Q$18&gt;74,(Q1056/Q$25)*$C$10)</f>
        <v/>
      </c>
      <c r="R1057" s="61">
        <f>+R1056-IF(R$18&gt;74,(R1056/R$25)*$C$10)</f>
        <v/>
      </c>
      <c r="S1057" s="61">
        <f>+S1056-IF(S$18&gt;74,(S1056/S$25)*$C$10)</f>
        <v/>
      </c>
      <c r="T1057" s="61">
        <f>+T1056-IF(T$18&gt;74,(T1056/T$25)*$C$10)</f>
        <v/>
      </c>
      <c r="U1057" s="61">
        <f>+U1056-IF(U$18&gt;74,(U1056/U$25)*$C$10)</f>
        <v/>
      </c>
      <c r="V1057" s="61">
        <f>+V1056-IF(V$18&gt;74,(V1056/V$25)*$C$10)</f>
        <v/>
      </c>
      <c r="W1057" s="61">
        <f>+W1056-IF(W$18&gt;74,(W1056/W$25)*$C$10)</f>
        <v/>
      </c>
      <c r="X1057" s="61">
        <f>+X1056-IF(X$18&gt;74,(X1056/X$25)*$C$10)</f>
        <v/>
      </c>
      <c r="Y1057" s="61">
        <f>+Y1056-IF(Y$18&gt;74,(Y1056/Y$25)*$C$10)</f>
        <v/>
      </c>
      <c r="Z1057" s="61">
        <f>+Z1056-IF(Z$18&gt;74,(Z1056/Z$25)*$C$10)</f>
        <v/>
      </c>
      <c r="AA1057" s="61">
        <f>+AA1056-IF(AA$18&gt;74,(AA1056/AA$25)*$C$10)</f>
        <v/>
      </c>
      <c r="AB1057" s="61">
        <f>+AB1056-IF(AB$18&gt;74,(AB1056/AB$25)*$C$10)</f>
        <v/>
      </c>
      <c r="AC1057" s="61">
        <f>+AC1056-IF(AC$18&gt;74,(AC1056/AC$25)*$C$10)</f>
        <v/>
      </c>
      <c r="AD1057" s="61">
        <f>+AD1056-IF(AD$18&gt;74,(AD1056/AD$25)*$C$10)</f>
        <v/>
      </c>
      <c r="AE1057" s="61">
        <f>+AE1056-IF(AE$18&gt;74,(AE1056/AE$25)*$C$10)</f>
        <v/>
      </c>
      <c r="AF1057" s="61">
        <f>+AF1056-IF(AF$18&gt;74,(AF1056/AF$25)*$C$10)</f>
        <v/>
      </c>
      <c r="AG1057" s="61">
        <f>+AG1056-IF(AG$18&gt;74,(AG1056/AG$25)*$C$10)</f>
        <v/>
      </c>
      <c r="AH1057" s="61">
        <f>+AH1056-IF(AH$18&gt;74,(AH1056/AH$25)*$C$10)</f>
        <v/>
      </c>
      <c r="AI1057" s="61">
        <f>+AI1056-IF(AI$18&gt;74,(AI1056/AI$25)*$C$10)</f>
        <v/>
      </c>
      <c r="AJ1057" s="61">
        <f>+AJ1056-IF(AJ$18&gt;74,(AJ1056/AJ$25)*$C$10)</f>
        <v/>
      </c>
      <c r="AK1057" s="61">
        <f>+AK1056-IF(AK$18&gt;74,(AK1056/AK$25)*$C$10)</f>
        <v/>
      </c>
      <c r="AL1057" s="61">
        <f>+AL1056-IF(AL$18&gt;74,(AL1056/AL$25)*$C$10)</f>
        <v/>
      </c>
      <c r="AM1057" s="61">
        <f>+AM1056-IF(AM$18&gt;74,(AM1056/AM$25)*$C$10)</f>
        <v/>
      </c>
      <c r="AN1057" s="61">
        <f>+AN1056-IF(AN$18&gt;74,(AN1056/AN$25)*$C$10)</f>
        <v/>
      </c>
      <c r="AO1057" s="61">
        <f>+AO1056-IF(AO$18&gt;74,(AO1056/AO$25)*$C$10)</f>
        <v/>
      </c>
      <c r="AP1057" s="61">
        <f>+AP1056-IF(AP$18&gt;74,(AP1056/AP$25)*$C$10)</f>
        <v/>
      </c>
      <c r="AQ1057" s="61">
        <f>+AQ1056-IF(AQ$18&gt;74,(AQ1056/AQ$25)*$C$10)</f>
        <v/>
      </c>
      <c r="AR1057" s="61">
        <f>+AR1056-IF(AR$18&gt;74,(AR1056/AR$25)*$C$10)</f>
        <v/>
      </c>
      <c r="AS1057" s="61">
        <f>+AS1056-IF(AS$18&gt;74,(AS1056/AS$25)*$C$10)</f>
        <v/>
      </c>
      <c r="AT1057" s="61">
        <f>+AT1056-IF(AT$18&gt;74,(AT1056/AT$25)*$C$10)</f>
        <v/>
      </c>
      <c r="AU1057" s="61">
        <f>+AU1056-IF(AU$18&gt;74,(AU1056/AU$25)*$C$10)</f>
        <v/>
      </c>
      <c r="AV1057" s="61">
        <f>+AV1056-IF(AV$18&gt;74,(AV1056/AV$25)*$C$10)</f>
        <v/>
      </c>
      <c r="AW1057" s="61">
        <f>+AW1056-IF(AW$18&gt;74,(AW1056/AW$25)*$C$10)</f>
        <v/>
      </c>
      <c r="AX1057" s="35">
        <f>IF(AW1057&gt;0,1,0)</f>
        <v/>
      </c>
      <c r="AY1057" s="35">
        <f>IF(AL1057&gt;0,1,0)</f>
        <v/>
      </c>
      <c r="AZ1057" s="35">
        <f>IF(AG1057&gt;0,1,0)</f>
        <v/>
      </c>
      <c r="BA1057" s="35">
        <f>IF(AB1057&gt;0,1,0)</f>
        <v/>
      </c>
      <c r="BB1057" s="35">
        <f>IF(W1057&gt;0,1,0)</f>
        <v/>
      </c>
    </row>
    <row r="1058">
      <c r="B1058" s="154" t="inlineStr">
        <is>
          <t>trial 516</t>
        </is>
      </c>
      <c r="C1058" s="155">
        <f>+start-C1055</f>
        <v/>
      </c>
      <c r="D1058" s="156">
        <f>IF((C1058&lt;=0),0,((C1058-D$24)*Stock*(_xlfn.NORM.INV(RAND(),stock_ave,stock_std))+(C1058-D$24)*Bonds*(_xlfn.NORM.INV(RAND(),bond_ave,bond_std))+(C1058-D$24)*cash*(_xlfn.NORM.INV(RAND(),cash_ave,cash_std))+(C1058-D$24)))</f>
        <v/>
      </c>
      <c r="E1058" s="156">
        <f>IF((D1058&lt;=0),0,((D1058-E$24)*Stock*(_xlfn.NORM.INV(RAND(),stock_ave,stock_std))+(D1058-E$24)*Bonds*(_xlfn.NORM.INV(RAND(),bond_ave,bond_std))+(D1058-E$24)*cash*(_xlfn.NORM.INV(RAND(),cash_ave,cash_std))+(D1058-E$24)))</f>
        <v/>
      </c>
      <c r="F1058" s="156">
        <f>IF((E1058&lt;=0),0,((E1058-F$24)*Stock*(_xlfn.NORM.INV(RAND(),stock_ave,stock_std))+(E1058-F$24)*Bonds*(_xlfn.NORM.INV(RAND(),bond_ave,bond_std))+(E1058-F$24)*cash*(_xlfn.NORM.INV(RAND(),cash_ave,cash_std))+(E1058-F$24)))</f>
        <v/>
      </c>
      <c r="G1058" s="156">
        <f>IF((F1058&lt;=0),0,((F1058-G$24)*Stock*(_xlfn.NORM.INV(RAND(),stock_ave,stock_std))+(F1058-G$24)*Bonds*(_xlfn.NORM.INV(RAND(),bond_ave,bond_std))+(F1058-G$24)*cash*(_xlfn.NORM.INV(RAND(),cash_ave,cash_std))+(F1058-G$24)))</f>
        <v/>
      </c>
      <c r="H1058" s="156">
        <f>IF((G1058&lt;=0),0,((G1058-H$24)*Stock*(_xlfn.NORM.INV(RAND(),stock_ave,stock_std))+(G1058-H$24)*Bonds*(_xlfn.NORM.INV(RAND(),bond_ave,bond_std))+(G1058-H$24)*cash*(_xlfn.NORM.INV(RAND(),cash_ave,cash_std))+(G1058-H$24)))</f>
        <v/>
      </c>
      <c r="I1058" s="156">
        <f>IF((H1058&lt;=0),0,((H1058-I$24)*Stock*(_xlfn.NORM.INV(RAND(),stock_ave,stock_std))+(H1058-I$24)*Bonds*(_xlfn.NORM.INV(RAND(),bond_ave,bond_std))+(H1058-I$24)*cash*(_xlfn.NORM.INV(RAND(),cash_ave,cash_std))+(H1058-I$24)))</f>
        <v/>
      </c>
      <c r="J1058" s="156">
        <f>IF((I1058&lt;=0),0,((I1058-J$24)*Stock*(_xlfn.NORM.INV(RAND(),stock_ave,stock_std))+(I1058-J$24)*Bonds*(_xlfn.NORM.INV(RAND(),bond_ave,bond_std))+(I1058-J$24)*cash*(_xlfn.NORM.INV(RAND(),cash_ave,cash_std))+(I1058-J$24)))</f>
        <v/>
      </c>
      <c r="K1058" s="156">
        <f>IF((J1058&lt;=0),0,((J1058-K$24)*Stock*(_xlfn.NORM.INV(RAND(),stock_ave,stock_std))+(J1058-K$24)*Bonds*(_xlfn.NORM.INV(RAND(),bond_ave,bond_std))+(J1058-K$24)*cash*(_xlfn.NORM.INV(RAND(),cash_ave,cash_std))+(J1058-K$24)))</f>
        <v/>
      </c>
      <c r="L1058" s="156">
        <f>IF((K1058&lt;=0),0,((K1058-L$24)*Stock*(_xlfn.NORM.INV(RAND(),stock_ave,stock_std))+(K1058-L$24)*Bonds*(_xlfn.NORM.INV(RAND(),bond_ave,bond_std))+(K1058-L$24)*cash*(_xlfn.NORM.INV(RAND(),cash_ave,cash_std))+(K1058-L$24)))</f>
        <v/>
      </c>
      <c r="M1058" s="156">
        <f>IF((L1058&lt;=0),0,((L1058-M$24)*Stock*(_xlfn.NORM.INV(RAND(),stock_ave,stock_std))+(L1058-M$24)*Bonds*(_xlfn.NORM.INV(RAND(),bond_ave,bond_std))+(L1058-M$24)*cash*(_xlfn.NORM.INV(RAND(),cash_ave,cash_std))+(L1058-M$24)))</f>
        <v/>
      </c>
      <c r="N1058" s="156">
        <f>IF((M1058&lt;=0),0,((M1058-N$24)*Stock*(_xlfn.NORM.INV(RAND(),stock_ave,stock_std))+(M1058-N$24)*Bonds*(_xlfn.NORM.INV(RAND(),bond_ave,bond_std))+(M1058-N$24)*cash*(_xlfn.NORM.INV(RAND(),cash_ave,cash_std))+(M1058-N$24)))</f>
        <v/>
      </c>
      <c r="O1058" s="156">
        <f>IF((N1058&lt;=0),0,((N1058-O$24)*Stock*(_xlfn.NORM.INV(RAND(),stock_ave,stock_std))+(N1058-O$24)*Bonds*(_xlfn.NORM.INV(RAND(),bond_ave,bond_std))+(N1058-O$24)*cash*(_xlfn.NORM.INV(RAND(),cash_ave,cash_std))+(N1058-O$24)))</f>
        <v/>
      </c>
      <c r="P1058" s="156">
        <f>IF((O1058&lt;=0),0,((O1058-P$24)*Stock*(_xlfn.NORM.INV(RAND(),stock_ave,stock_std))+(O1058-P$24)*Bonds*(_xlfn.NORM.INV(RAND(),bond_ave,bond_std))+(O1058-P$24)*cash*(_xlfn.NORM.INV(RAND(),cash_ave,cash_std))+(O1058-P$24)))</f>
        <v/>
      </c>
      <c r="Q1058" s="156">
        <f>IF((P1058&lt;=0),0,((P1058-Q$24)*Stock*(_xlfn.NORM.INV(RAND(),stock_ave,stock_std))+(P1058-Q$24)*Bonds*(_xlfn.NORM.INV(RAND(),bond_ave,bond_std))+(P1058-Q$24)*cash*(_xlfn.NORM.INV(RAND(),cash_ave,cash_std))+(P1058-Q$24)))</f>
        <v/>
      </c>
      <c r="R1058" s="156">
        <f>IF((Q1058&lt;=0),0,((Q1058-R$24)*Stock*(_xlfn.NORM.INV(RAND(),stock_ave,stock_std))+(Q1058-R$24)*Bonds*(_xlfn.NORM.INV(RAND(),bond_ave,bond_std))+(Q1058-R$24)*cash*(_xlfn.NORM.INV(RAND(),cash_ave,cash_std))+(Q1058-R$24)))</f>
        <v/>
      </c>
      <c r="S1058" s="156">
        <f>IF((R1058&lt;=0),0,((R1058-S$24)*Stock*(_xlfn.NORM.INV(RAND(),stock_ave,stock_std))+(R1058-S$24)*Bonds*(_xlfn.NORM.INV(RAND(),bond_ave,bond_std))+(R1058-S$24)*cash*(_xlfn.NORM.INV(RAND(),cash_ave,cash_std))+(R1058-S$24)))</f>
        <v/>
      </c>
      <c r="T1058" s="156">
        <f>IF((S1058&lt;=0),0,((S1058-T$24)*Stock*(_xlfn.NORM.INV(RAND(),stock_ave,stock_std))+(S1058-T$24)*Bonds*(_xlfn.NORM.INV(RAND(),bond_ave,bond_std))+(S1058-T$24)*cash*(_xlfn.NORM.INV(RAND(),cash_ave,cash_std))+(S1058-T$24)))</f>
        <v/>
      </c>
      <c r="U1058" s="156">
        <f>IF((T1058&lt;=0),0,((T1058-U$24)*Stock*(_xlfn.NORM.INV(RAND(),stock_ave,stock_std))+(T1058-U$24)*Bonds*(_xlfn.NORM.INV(RAND(),bond_ave,bond_std))+(T1058-U$24)*cash*(_xlfn.NORM.INV(RAND(),cash_ave,cash_std))+(T1058-U$24)))</f>
        <v/>
      </c>
      <c r="V1058" s="156">
        <f>IF((U1058&lt;=0),0,((U1058-V$24)*Stock*(_xlfn.NORM.INV(RAND(),stock_ave,stock_std))+(U1058-V$24)*Bonds*(_xlfn.NORM.INV(RAND(),bond_ave,bond_std))+(U1058-V$24)*cash*(_xlfn.NORM.INV(RAND(),cash_ave,cash_std))+(U1058-V$24)))</f>
        <v/>
      </c>
      <c r="W1058" s="156">
        <f>IF((V1058&lt;=0),0,((V1058-W$24)*Stock*(_xlfn.NORM.INV(RAND(),stock_ave,stock_std))+(V1058-W$24)*Bonds*(_xlfn.NORM.INV(RAND(),bond_ave,bond_std))+(V1058-W$24)*cash*(_xlfn.NORM.INV(RAND(),cash_ave,cash_std))+(V1058-W$24)))</f>
        <v/>
      </c>
      <c r="X1058" s="156">
        <f>IF((W1058&lt;=0),0,((W1058-X$24)*Stock*(_xlfn.NORM.INV(RAND(),stock_ave,stock_std))+(W1058-X$24)*Bonds*(_xlfn.NORM.INV(RAND(),bond_ave,bond_std))+(W1058-X$24)*cash*(_xlfn.NORM.INV(RAND(),cash_ave,cash_std))+(W1058-X$24)))</f>
        <v/>
      </c>
      <c r="Y1058" s="156">
        <f>IF((X1058&lt;=0),0,((X1058-Y$24)*Stock*(_xlfn.NORM.INV(RAND(),stock_ave,stock_std))+(X1058-Y$24)*Bonds*(_xlfn.NORM.INV(RAND(),bond_ave,bond_std))+(X1058-Y$24)*cash*(_xlfn.NORM.INV(RAND(),cash_ave,cash_std))+(X1058-Y$24)))</f>
        <v/>
      </c>
      <c r="Z1058" s="156">
        <f>IF((Y1058&lt;=0),0,((Y1058-Z$24)*Stock*(_xlfn.NORM.INV(RAND(),stock_ave,stock_std))+(Y1058-Z$24)*Bonds*(_xlfn.NORM.INV(RAND(),bond_ave,bond_std))+(Y1058-Z$24)*cash*(_xlfn.NORM.INV(RAND(),cash_ave,cash_std))+(Y1058-Z$24)))</f>
        <v/>
      </c>
      <c r="AA1058" s="156">
        <f>IF((Z1058&lt;=0),0,((Z1058-AA$24)*Stock*(_xlfn.NORM.INV(RAND(),stock_ave,stock_std))+(Z1058-AA$24)*Bonds*(_xlfn.NORM.INV(RAND(),bond_ave,bond_std))+(Z1058-AA$24)*cash*(_xlfn.NORM.INV(RAND(),cash_ave,cash_std))+(Z1058-AA$24)))</f>
        <v/>
      </c>
      <c r="AB1058" s="156">
        <f>IF((AA1058&lt;=0),0,((AA1058-AB$24)*Stock*(_xlfn.NORM.INV(RAND(),stock_ave,stock_std))+(AA1058-AB$24)*Bonds*(_xlfn.NORM.INV(RAND(),bond_ave,bond_std))+(AA1058-AB$24)*cash*(_xlfn.NORM.INV(RAND(),cash_ave,cash_std))+(AA1058-AB$24)))</f>
        <v/>
      </c>
      <c r="AC1058" s="156">
        <f>IF((AB1058&lt;=0),0,((AB1058-AC$24)*Stock*(_xlfn.NORM.INV(RAND(),stock_ave,stock_std))+(AB1058-AC$24)*Bonds*(_xlfn.NORM.INV(RAND(),bond_ave,bond_std))+(AB1058-AC$24)*cash*(_xlfn.NORM.INV(RAND(),cash_ave,cash_std))+(AB1058-AC$24)))</f>
        <v/>
      </c>
      <c r="AD1058" s="156">
        <f>IF((AC1058&lt;=0),0,((AC1058-AD$24)*Stock*(_xlfn.NORM.INV(RAND(),stock_ave,stock_std))+(AC1058-AD$24)*Bonds*(_xlfn.NORM.INV(RAND(),bond_ave,bond_std))+(AC1058-AD$24)*cash*(_xlfn.NORM.INV(RAND(),cash_ave,cash_std))+(AC1058-AD$24)))</f>
        <v/>
      </c>
      <c r="AE1058" s="156">
        <f>IF((AD1058&lt;=0),0,((AD1058-AE$24)*Stock*(_xlfn.NORM.INV(RAND(),stock_ave,stock_std))+(AD1058-AE$24)*Bonds*(_xlfn.NORM.INV(RAND(),bond_ave,bond_std))+(AD1058-AE$24)*cash*(_xlfn.NORM.INV(RAND(),cash_ave,cash_std))+(AD1058-AE$24)))</f>
        <v/>
      </c>
      <c r="AF1058" s="156">
        <f>IF((AE1058&lt;=0),0,((AE1058-AF$24)*Stock*(_xlfn.NORM.INV(RAND(),stock_ave,stock_std))+(AE1058-AF$24)*Bonds*(_xlfn.NORM.INV(RAND(),bond_ave,bond_std))+(AE1058-AF$24)*cash*(_xlfn.NORM.INV(RAND(),cash_ave,cash_std))+(AE1058-AF$24)))</f>
        <v/>
      </c>
      <c r="AG1058" s="156">
        <f>IF((AF1058&lt;=0),0,((AF1058-AG$24)*Stock*(_xlfn.NORM.INV(RAND(),stock_ave,stock_std))+(AF1058-AG$24)*Bonds*(_xlfn.NORM.INV(RAND(),bond_ave,bond_std))+(AF1058-AG$24)*cash*(_xlfn.NORM.INV(RAND(),cash_ave,cash_std))+(AF1058-AG$24)))</f>
        <v/>
      </c>
      <c r="AH1058" s="156">
        <f>IF((AG1058&lt;=0),0,((AG1058-AH$24)*Stock*(_xlfn.NORM.INV(RAND(),stock_ave,stock_std))+(AG1058-AH$24)*Bonds*(_xlfn.NORM.INV(RAND(),bond_ave,bond_std))+(AG1058-AH$24)*cash*(_xlfn.NORM.INV(RAND(),cash_ave,cash_std))+(AG1058-AH$24)))</f>
        <v/>
      </c>
      <c r="AI1058" s="156">
        <f>IF((AH1058&lt;=0),0,((AH1058-AI$24)*Stock*(_xlfn.NORM.INV(RAND(),stock_ave,stock_std))+(AH1058-AI$24)*Bonds*(_xlfn.NORM.INV(RAND(),bond_ave,bond_std))+(AH1058-AI$24)*cash*(_xlfn.NORM.INV(RAND(),cash_ave,cash_std))+(AH1058-AI$24)))</f>
        <v/>
      </c>
      <c r="AJ1058" s="156">
        <f>IF((AI1058&lt;=0),0,((AI1058-AJ$24)*Stock*(_xlfn.NORM.INV(RAND(),stock_ave,stock_std))+(AI1058-AJ$24)*Bonds*(_xlfn.NORM.INV(RAND(),bond_ave,bond_std))+(AI1058-AJ$24)*cash*(_xlfn.NORM.INV(RAND(),cash_ave,cash_std))+(AI1058-AJ$24)))</f>
        <v/>
      </c>
      <c r="AK1058" s="156">
        <f>IF((AJ1058&lt;=0),0,((AJ1058-AK$24)*Stock*(_xlfn.NORM.INV(RAND(),stock_ave,stock_std))+(AJ1058-AK$24)*Bonds*(_xlfn.NORM.INV(RAND(),bond_ave,bond_std))+(AJ1058-AK$24)*cash*(_xlfn.NORM.INV(RAND(),cash_ave,cash_std))+(AJ1058-AK$24)))</f>
        <v/>
      </c>
      <c r="AL1058" s="156">
        <f>IF((AK1058&lt;=0),0,((AK1058-AL$24)*Stock*(_xlfn.NORM.INV(RAND(),stock_ave,stock_std))+(AK1058-AL$24)*Bonds*(_xlfn.NORM.INV(RAND(),bond_ave,bond_std))+(AK1058-AL$24)*cash*(_xlfn.NORM.INV(RAND(),cash_ave,cash_std))+(AK1058-AL$24)))</f>
        <v/>
      </c>
      <c r="AM1058" s="156">
        <f>IF((AL1058&lt;=0),0,((AL1058-AM$24)*Stock*(_xlfn.NORM.INV(RAND(),stock_ave,stock_std))+(AL1058-AM$24)*Bonds*(_xlfn.NORM.INV(RAND(),bond_ave,bond_std))+(AL1058-AM$24)*cash*(_xlfn.NORM.INV(RAND(),cash_ave,cash_std))+(AL1058-AM$24)))</f>
        <v/>
      </c>
      <c r="AN1058" s="156">
        <f>IF((AM1058&lt;=0),0,((AM1058-AN$24)*Stock*(_xlfn.NORM.INV(RAND(),stock_ave,stock_std))+(AM1058-AN$24)*Bonds*(_xlfn.NORM.INV(RAND(),bond_ave,bond_std))+(AM1058-AN$24)*cash*(_xlfn.NORM.INV(RAND(),cash_ave,cash_std))+(AM1058-AN$24)))</f>
        <v/>
      </c>
      <c r="AO1058" s="156">
        <f>IF((AN1058&lt;=0),0,((AN1058-AO$24)*Stock*(_xlfn.NORM.INV(RAND(),stock_ave,stock_std))+(AN1058-AO$24)*Bonds*(_xlfn.NORM.INV(RAND(),bond_ave,bond_std))+(AN1058-AO$24)*cash*(_xlfn.NORM.INV(RAND(),cash_ave,cash_std))+(AN1058-AO$24)))</f>
        <v/>
      </c>
      <c r="AP1058" s="156">
        <f>IF((AO1058&lt;=0),0,((AO1058-AP$24)*Stock*(_xlfn.NORM.INV(RAND(),stock_ave,stock_std))+(AO1058-AP$24)*Bonds*(_xlfn.NORM.INV(RAND(),bond_ave,bond_std))+(AO1058-AP$24)*cash*(_xlfn.NORM.INV(RAND(),cash_ave,cash_std))+(AO1058-AP$24)))</f>
        <v/>
      </c>
      <c r="AQ1058" s="156">
        <f>IF((AP1058&lt;=0),0,((AP1058-AQ$24)*Stock*(_xlfn.NORM.INV(RAND(),stock_ave,stock_std))+(AP1058-AQ$24)*Bonds*(_xlfn.NORM.INV(RAND(),bond_ave,bond_std))+(AP1058-AQ$24)*cash*(_xlfn.NORM.INV(RAND(),cash_ave,cash_std))+(AP1058-AQ$24)))</f>
        <v/>
      </c>
      <c r="AR1058" s="156">
        <f>IF((AQ1058&lt;=0),0,((AQ1058-AR$24)*Stock*(_xlfn.NORM.INV(RAND(),stock_ave,stock_std))+(AQ1058-AR$24)*Bonds*(_xlfn.NORM.INV(RAND(),bond_ave,bond_std))+(AQ1058-AR$24)*cash*(_xlfn.NORM.INV(RAND(),cash_ave,cash_std))+(AQ1058-AR$24)))</f>
        <v/>
      </c>
      <c r="AS1058" s="156">
        <f>IF((AR1058&lt;=0),0,((AR1058-AS$24)*Stock*(_xlfn.NORM.INV(RAND(),stock_ave,stock_std))+(AR1058-AS$24)*Bonds*(_xlfn.NORM.INV(RAND(),bond_ave,bond_std))+(AR1058-AS$24)*cash*(_xlfn.NORM.INV(RAND(),cash_ave,cash_std))+(AR1058-AS$24)))</f>
        <v/>
      </c>
      <c r="AT1058" s="156">
        <f>IF((AS1058&lt;=0),0,((AS1058-AT$24)*Stock*(_xlfn.NORM.INV(RAND(),stock_ave,stock_std))+(AS1058-AT$24)*Bonds*(_xlfn.NORM.INV(RAND(),bond_ave,bond_std))+(AS1058-AT$24)*cash*(_xlfn.NORM.INV(RAND(),cash_ave,cash_std))+(AS1058-AT$24)))</f>
        <v/>
      </c>
      <c r="AU1058" s="156">
        <f>IF((AT1058&lt;=0),0,((AT1058-AU$24)*Stock*(_xlfn.NORM.INV(RAND(),stock_ave,stock_std))+(AT1058-AU$24)*Bonds*(_xlfn.NORM.INV(RAND(),bond_ave,bond_std))+(AT1058-AU$24)*cash*(_xlfn.NORM.INV(RAND(),cash_ave,cash_std))+(AT1058-AU$24)))</f>
        <v/>
      </c>
      <c r="AV1058" s="156">
        <f>IF((AU1058&lt;=0),0,((AU1058-AV$24)*Stock*(_xlfn.NORM.INV(RAND(),stock_ave,stock_std))+(AU1058-AV$24)*Bonds*(_xlfn.NORM.INV(RAND(),bond_ave,bond_std))+(AU1058-AV$24)*cash*(_xlfn.NORM.INV(RAND(),cash_ave,cash_std))+(AU1058-AV$24)))</f>
        <v/>
      </c>
      <c r="AW1058" s="156">
        <f>IF((AV1058&lt;=0),0,((AV1058-AW$24)*Stock*(_xlfn.NORM.INV(RAND(),stock_ave,stock_std))+(AV1058-AW$24)*Bonds*(_xlfn.NORM.INV(RAND(),bond_ave,bond_std))+(AV1058-AW$24)*cash*(_xlfn.NORM.INV(RAND(),cash_ave,cash_std))+(AV1058-AW$24)))</f>
        <v/>
      </c>
      <c r="AX1058" s="159" t="n"/>
      <c r="AY1058" s="159" t="n"/>
      <c r="AZ1058" s="159" t="n"/>
      <c r="BA1058" s="159" t="n"/>
      <c r="BB1058" s="159" t="n"/>
    </row>
    <row r="1059">
      <c r="C1059" s="147" t="n"/>
      <c r="D1059" s="61">
        <f>+D1058-IF(D$18&gt;74,(D1058/D$25)*$C$10)</f>
        <v/>
      </c>
      <c r="E1059" s="61">
        <f>+E1058-IF(E$18&gt;74,(E1058/E$25)*$C$10)</f>
        <v/>
      </c>
      <c r="F1059" s="61">
        <f>+F1058-IF(F$18&gt;74,(F1058/F$25)*$C$10)</f>
        <v/>
      </c>
      <c r="G1059" s="61">
        <f>+G1058-IF(G$18&gt;74,(G1058/G$25)*$C$10)</f>
        <v/>
      </c>
      <c r="H1059" s="61">
        <f>+H1058-IF(H$18&gt;74,(H1058/H$25)*$C$10)</f>
        <v/>
      </c>
      <c r="I1059" s="61">
        <f>+I1058-IF(I$18&gt;74,(I1058/I$25)*$C$10)</f>
        <v/>
      </c>
      <c r="J1059" s="61">
        <f>+J1058-IF(J$18&gt;74,(J1058/J$25)*$C$10)</f>
        <v/>
      </c>
      <c r="K1059" s="61">
        <f>+K1058-IF(K$18&gt;74,(K1058/K$25)*$C$10)</f>
        <v/>
      </c>
      <c r="L1059" s="61">
        <f>+L1058-IF(L$18&gt;74,(L1058/L$25)*$C$10)</f>
        <v/>
      </c>
      <c r="M1059" s="61">
        <f>+M1058-IF(M$18&gt;74,(M1058/M$25)*$C$10)</f>
        <v/>
      </c>
      <c r="N1059" s="61">
        <f>+N1058-IF(N$18&gt;74,(N1058/N$25)*$C$10)</f>
        <v/>
      </c>
      <c r="O1059" s="61">
        <f>+O1058-IF(O$18&gt;74,(O1058/O$25)*$C$10)</f>
        <v/>
      </c>
      <c r="P1059" s="61">
        <f>+P1058-IF(P$18&gt;74,(P1058/P$25)*$C$10)</f>
        <v/>
      </c>
      <c r="Q1059" s="61">
        <f>+Q1058-IF(Q$18&gt;74,(Q1058/Q$25)*$C$10)</f>
        <v/>
      </c>
      <c r="R1059" s="61">
        <f>+R1058-IF(R$18&gt;74,(R1058/R$25)*$C$10)</f>
        <v/>
      </c>
      <c r="S1059" s="61">
        <f>+S1058-IF(S$18&gt;74,(S1058/S$25)*$C$10)</f>
        <v/>
      </c>
      <c r="T1059" s="61">
        <f>+T1058-IF(T$18&gt;74,(T1058/T$25)*$C$10)</f>
        <v/>
      </c>
      <c r="U1059" s="61">
        <f>+U1058-IF(U$18&gt;74,(U1058/U$25)*$C$10)</f>
        <v/>
      </c>
      <c r="V1059" s="61">
        <f>+V1058-IF(V$18&gt;74,(V1058/V$25)*$C$10)</f>
        <v/>
      </c>
      <c r="W1059" s="61">
        <f>+W1058-IF(W$18&gt;74,(W1058/W$25)*$C$10)</f>
        <v/>
      </c>
      <c r="X1059" s="61">
        <f>+X1058-IF(X$18&gt;74,(X1058/X$25)*$C$10)</f>
        <v/>
      </c>
      <c r="Y1059" s="61">
        <f>+Y1058-IF(Y$18&gt;74,(Y1058/Y$25)*$C$10)</f>
        <v/>
      </c>
      <c r="Z1059" s="61">
        <f>+Z1058-IF(Z$18&gt;74,(Z1058/Z$25)*$C$10)</f>
        <v/>
      </c>
      <c r="AA1059" s="61">
        <f>+AA1058-IF(AA$18&gt;74,(AA1058/AA$25)*$C$10)</f>
        <v/>
      </c>
      <c r="AB1059" s="61">
        <f>+AB1058-IF(AB$18&gt;74,(AB1058/AB$25)*$C$10)</f>
        <v/>
      </c>
      <c r="AC1059" s="61">
        <f>+AC1058-IF(AC$18&gt;74,(AC1058/AC$25)*$C$10)</f>
        <v/>
      </c>
      <c r="AD1059" s="61">
        <f>+AD1058-IF(AD$18&gt;74,(AD1058/AD$25)*$C$10)</f>
        <v/>
      </c>
      <c r="AE1059" s="61">
        <f>+AE1058-IF(AE$18&gt;74,(AE1058/AE$25)*$C$10)</f>
        <v/>
      </c>
      <c r="AF1059" s="61">
        <f>+AF1058-IF(AF$18&gt;74,(AF1058/AF$25)*$C$10)</f>
        <v/>
      </c>
      <c r="AG1059" s="61">
        <f>+AG1058-IF(AG$18&gt;74,(AG1058/AG$25)*$C$10)</f>
        <v/>
      </c>
      <c r="AH1059" s="61">
        <f>+AH1058-IF(AH$18&gt;74,(AH1058/AH$25)*$C$10)</f>
        <v/>
      </c>
      <c r="AI1059" s="61">
        <f>+AI1058-IF(AI$18&gt;74,(AI1058/AI$25)*$C$10)</f>
        <v/>
      </c>
      <c r="AJ1059" s="61">
        <f>+AJ1058-IF(AJ$18&gt;74,(AJ1058/AJ$25)*$C$10)</f>
        <v/>
      </c>
      <c r="AK1059" s="61">
        <f>+AK1058-IF(AK$18&gt;74,(AK1058/AK$25)*$C$10)</f>
        <v/>
      </c>
      <c r="AL1059" s="61">
        <f>+AL1058-IF(AL$18&gt;74,(AL1058/AL$25)*$C$10)</f>
        <v/>
      </c>
      <c r="AM1059" s="61">
        <f>+AM1058-IF(AM$18&gt;74,(AM1058/AM$25)*$C$10)</f>
        <v/>
      </c>
      <c r="AN1059" s="61">
        <f>+AN1058-IF(AN$18&gt;74,(AN1058/AN$25)*$C$10)</f>
        <v/>
      </c>
      <c r="AO1059" s="61">
        <f>+AO1058-IF(AO$18&gt;74,(AO1058/AO$25)*$C$10)</f>
        <v/>
      </c>
      <c r="AP1059" s="61">
        <f>+AP1058-IF(AP$18&gt;74,(AP1058/AP$25)*$C$10)</f>
        <v/>
      </c>
      <c r="AQ1059" s="61">
        <f>+AQ1058-IF(AQ$18&gt;74,(AQ1058/AQ$25)*$C$10)</f>
        <v/>
      </c>
      <c r="AR1059" s="61">
        <f>+AR1058-IF(AR$18&gt;74,(AR1058/AR$25)*$C$10)</f>
        <v/>
      </c>
      <c r="AS1059" s="61">
        <f>+AS1058-IF(AS$18&gt;74,(AS1058/AS$25)*$C$10)</f>
        <v/>
      </c>
      <c r="AT1059" s="61">
        <f>+AT1058-IF(AT$18&gt;74,(AT1058/AT$25)*$C$10)</f>
        <v/>
      </c>
      <c r="AU1059" s="61">
        <f>+AU1058-IF(AU$18&gt;74,(AU1058/AU$25)*$C$10)</f>
        <v/>
      </c>
      <c r="AV1059" s="61">
        <f>+AV1058-IF(AV$18&gt;74,(AV1058/AV$25)*$C$10)</f>
        <v/>
      </c>
      <c r="AW1059" s="61">
        <f>+AW1058-IF(AW$18&gt;74,(AW1058/AW$25)*$C$10)</f>
        <v/>
      </c>
      <c r="AX1059" s="35">
        <f>IF(AW1059&gt;0,1,0)</f>
        <v/>
      </c>
      <c r="AY1059" s="35">
        <f>IF(AL1059&gt;0,1,0)</f>
        <v/>
      </c>
      <c r="AZ1059" s="35">
        <f>IF(AG1059&gt;0,1,0)</f>
        <v/>
      </c>
      <c r="BA1059" s="35">
        <f>IF(AB1059&gt;0,1,0)</f>
        <v/>
      </c>
      <c r="BB1059" s="35">
        <f>IF(W1059&gt;0,1,0)</f>
        <v/>
      </c>
    </row>
    <row r="1060">
      <c r="B1060" s="154" t="inlineStr">
        <is>
          <t>trial 517</t>
        </is>
      </c>
      <c r="C1060" s="155">
        <f>+start-C1057</f>
        <v/>
      </c>
      <c r="D1060" s="156">
        <f>IF((C1060&lt;=0),0,((C1060-D$24)*Stock*(_xlfn.NORM.INV(RAND(),stock_ave,stock_std))+(C1060-D$24)*Bonds*(_xlfn.NORM.INV(RAND(),bond_ave,bond_std))+(C1060-D$24)*cash*(_xlfn.NORM.INV(RAND(),cash_ave,cash_std))+(C1060-D$24)))</f>
        <v/>
      </c>
      <c r="E1060" s="156">
        <f>IF((D1060&lt;=0),0,((D1060-E$24)*Stock*(_xlfn.NORM.INV(RAND(),stock_ave,stock_std))+(D1060-E$24)*Bonds*(_xlfn.NORM.INV(RAND(),bond_ave,bond_std))+(D1060-E$24)*cash*(_xlfn.NORM.INV(RAND(),cash_ave,cash_std))+(D1060-E$24)))</f>
        <v/>
      </c>
      <c r="F1060" s="156">
        <f>IF((E1060&lt;=0),0,((E1060-F$24)*Stock*(_xlfn.NORM.INV(RAND(),stock_ave,stock_std))+(E1060-F$24)*Bonds*(_xlfn.NORM.INV(RAND(),bond_ave,bond_std))+(E1060-F$24)*cash*(_xlfn.NORM.INV(RAND(),cash_ave,cash_std))+(E1060-F$24)))</f>
        <v/>
      </c>
      <c r="G1060" s="156">
        <f>IF((F1060&lt;=0),0,((F1060-G$24)*Stock*(_xlfn.NORM.INV(RAND(),stock_ave,stock_std))+(F1060-G$24)*Bonds*(_xlfn.NORM.INV(RAND(),bond_ave,bond_std))+(F1060-G$24)*cash*(_xlfn.NORM.INV(RAND(),cash_ave,cash_std))+(F1060-G$24)))</f>
        <v/>
      </c>
      <c r="H1060" s="156">
        <f>IF((G1060&lt;=0),0,((G1060-H$24)*Stock*(_xlfn.NORM.INV(RAND(),stock_ave,stock_std))+(G1060-H$24)*Bonds*(_xlfn.NORM.INV(RAND(),bond_ave,bond_std))+(G1060-H$24)*cash*(_xlfn.NORM.INV(RAND(),cash_ave,cash_std))+(G1060-H$24)))</f>
        <v/>
      </c>
      <c r="I1060" s="156">
        <f>IF((H1060&lt;=0),0,((H1060-I$24)*Stock*(_xlfn.NORM.INV(RAND(),stock_ave,stock_std))+(H1060-I$24)*Bonds*(_xlfn.NORM.INV(RAND(),bond_ave,bond_std))+(H1060-I$24)*cash*(_xlfn.NORM.INV(RAND(),cash_ave,cash_std))+(H1060-I$24)))</f>
        <v/>
      </c>
      <c r="J1060" s="156">
        <f>IF((I1060&lt;=0),0,((I1060-J$24)*Stock*(_xlfn.NORM.INV(RAND(),stock_ave,stock_std))+(I1060-J$24)*Bonds*(_xlfn.NORM.INV(RAND(),bond_ave,bond_std))+(I1060-J$24)*cash*(_xlfn.NORM.INV(RAND(),cash_ave,cash_std))+(I1060-J$24)))</f>
        <v/>
      </c>
      <c r="K1060" s="156">
        <f>IF((J1060&lt;=0),0,((J1060-K$24)*Stock*(_xlfn.NORM.INV(RAND(),stock_ave,stock_std))+(J1060-K$24)*Bonds*(_xlfn.NORM.INV(RAND(),bond_ave,bond_std))+(J1060-K$24)*cash*(_xlfn.NORM.INV(RAND(),cash_ave,cash_std))+(J1060-K$24)))</f>
        <v/>
      </c>
      <c r="L1060" s="156">
        <f>IF((K1060&lt;=0),0,((K1060-L$24)*Stock*(_xlfn.NORM.INV(RAND(),stock_ave,stock_std))+(K1060-L$24)*Bonds*(_xlfn.NORM.INV(RAND(),bond_ave,bond_std))+(K1060-L$24)*cash*(_xlfn.NORM.INV(RAND(),cash_ave,cash_std))+(K1060-L$24)))</f>
        <v/>
      </c>
      <c r="M1060" s="156">
        <f>IF((L1060&lt;=0),0,((L1060-M$24)*Stock*(_xlfn.NORM.INV(RAND(),stock_ave,stock_std))+(L1060-M$24)*Bonds*(_xlfn.NORM.INV(RAND(),bond_ave,bond_std))+(L1060-M$24)*cash*(_xlfn.NORM.INV(RAND(),cash_ave,cash_std))+(L1060-M$24)))</f>
        <v/>
      </c>
      <c r="N1060" s="156">
        <f>IF((M1060&lt;=0),0,((M1060-N$24)*Stock*(_xlfn.NORM.INV(RAND(),stock_ave,stock_std))+(M1060-N$24)*Bonds*(_xlfn.NORM.INV(RAND(),bond_ave,bond_std))+(M1060-N$24)*cash*(_xlfn.NORM.INV(RAND(),cash_ave,cash_std))+(M1060-N$24)))</f>
        <v/>
      </c>
      <c r="O1060" s="156">
        <f>IF((N1060&lt;=0),0,((N1060-O$24)*Stock*(_xlfn.NORM.INV(RAND(),stock_ave,stock_std))+(N1060-O$24)*Bonds*(_xlfn.NORM.INV(RAND(),bond_ave,bond_std))+(N1060-O$24)*cash*(_xlfn.NORM.INV(RAND(),cash_ave,cash_std))+(N1060-O$24)))</f>
        <v/>
      </c>
      <c r="P1060" s="156">
        <f>IF((O1060&lt;=0),0,((O1060-P$24)*Stock*(_xlfn.NORM.INV(RAND(),stock_ave,stock_std))+(O1060-P$24)*Bonds*(_xlfn.NORM.INV(RAND(),bond_ave,bond_std))+(O1060-P$24)*cash*(_xlfn.NORM.INV(RAND(),cash_ave,cash_std))+(O1060-P$24)))</f>
        <v/>
      </c>
      <c r="Q1060" s="156">
        <f>IF((P1060&lt;=0),0,((P1060-Q$24)*Stock*(_xlfn.NORM.INV(RAND(),stock_ave,stock_std))+(P1060-Q$24)*Bonds*(_xlfn.NORM.INV(RAND(),bond_ave,bond_std))+(P1060-Q$24)*cash*(_xlfn.NORM.INV(RAND(),cash_ave,cash_std))+(P1060-Q$24)))</f>
        <v/>
      </c>
      <c r="R1060" s="156">
        <f>IF((Q1060&lt;=0),0,((Q1060-R$24)*Stock*(_xlfn.NORM.INV(RAND(),stock_ave,stock_std))+(Q1060-R$24)*Bonds*(_xlfn.NORM.INV(RAND(),bond_ave,bond_std))+(Q1060-R$24)*cash*(_xlfn.NORM.INV(RAND(),cash_ave,cash_std))+(Q1060-R$24)))</f>
        <v/>
      </c>
      <c r="S1060" s="156">
        <f>IF((R1060&lt;=0),0,((R1060-S$24)*Stock*(_xlfn.NORM.INV(RAND(),stock_ave,stock_std))+(R1060-S$24)*Bonds*(_xlfn.NORM.INV(RAND(),bond_ave,bond_std))+(R1060-S$24)*cash*(_xlfn.NORM.INV(RAND(),cash_ave,cash_std))+(R1060-S$24)))</f>
        <v/>
      </c>
      <c r="T1060" s="156">
        <f>IF((S1060&lt;=0),0,((S1060-T$24)*Stock*(_xlfn.NORM.INV(RAND(),stock_ave,stock_std))+(S1060-T$24)*Bonds*(_xlfn.NORM.INV(RAND(),bond_ave,bond_std))+(S1060-T$24)*cash*(_xlfn.NORM.INV(RAND(),cash_ave,cash_std))+(S1060-T$24)))</f>
        <v/>
      </c>
      <c r="U1060" s="156">
        <f>IF((T1060&lt;=0),0,((T1060-U$24)*Stock*(_xlfn.NORM.INV(RAND(),stock_ave,stock_std))+(T1060-U$24)*Bonds*(_xlfn.NORM.INV(RAND(),bond_ave,bond_std))+(T1060-U$24)*cash*(_xlfn.NORM.INV(RAND(),cash_ave,cash_std))+(T1060-U$24)))</f>
        <v/>
      </c>
      <c r="V1060" s="156">
        <f>IF((U1060&lt;=0),0,((U1060-V$24)*Stock*(_xlfn.NORM.INV(RAND(),stock_ave,stock_std))+(U1060-V$24)*Bonds*(_xlfn.NORM.INV(RAND(),bond_ave,bond_std))+(U1060-V$24)*cash*(_xlfn.NORM.INV(RAND(),cash_ave,cash_std))+(U1060-V$24)))</f>
        <v/>
      </c>
      <c r="W1060" s="156">
        <f>IF((V1060&lt;=0),0,((V1060-W$24)*Stock*(_xlfn.NORM.INV(RAND(),stock_ave,stock_std))+(V1060-W$24)*Bonds*(_xlfn.NORM.INV(RAND(),bond_ave,bond_std))+(V1060-W$24)*cash*(_xlfn.NORM.INV(RAND(),cash_ave,cash_std))+(V1060-W$24)))</f>
        <v/>
      </c>
      <c r="X1060" s="156">
        <f>IF((W1060&lt;=0),0,((W1060-X$24)*Stock*(_xlfn.NORM.INV(RAND(),stock_ave,stock_std))+(W1060-X$24)*Bonds*(_xlfn.NORM.INV(RAND(),bond_ave,bond_std))+(W1060-X$24)*cash*(_xlfn.NORM.INV(RAND(),cash_ave,cash_std))+(W1060-X$24)))</f>
        <v/>
      </c>
      <c r="Y1060" s="156">
        <f>IF((X1060&lt;=0),0,((X1060-Y$24)*Stock*(_xlfn.NORM.INV(RAND(),stock_ave,stock_std))+(X1060-Y$24)*Bonds*(_xlfn.NORM.INV(RAND(),bond_ave,bond_std))+(X1060-Y$24)*cash*(_xlfn.NORM.INV(RAND(),cash_ave,cash_std))+(X1060-Y$24)))</f>
        <v/>
      </c>
      <c r="Z1060" s="156">
        <f>IF((Y1060&lt;=0),0,((Y1060-Z$24)*Stock*(_xlfn.NORM.INV(RAND(),stock_ave,stock_std))+(Y1060-Z$24)*Bonds*(_xlfn.NORM.INV(RAND(),bond_ave,bond_std))+(Y1060-Z$24)*cash*(_xlfn.NORM.INV(RAND(),cash_ave,cash_std))+(Y1060-Z$24)))</f>
        <v/>
      </c>
      <c r="AA1060" s="156">
        <f>IF((Z1060&lt;=0),0,((Z1060-AA$24)*Stock*(_xlfn.NORM.INV(RAND(),stock_ave,stock_std))+(Z1060-AA$24)*Bonds*(_xlfn.NORM.INV(RAND(),bond_ave,bond_std))+(Z1060-AA$24)*cash*(_xlfn.NORM.INV(RAND(),cash_ave,cash_std))+(Z1060-AA$24)))</f>
        <v/>
      </c>
      <c r="AB1060" s="156">
        <f>IF((AA1060&lt;=0),0,((AA1060-AB$24)*Stock*(_xlfn.NORM.INV(RAND(),stock_ave,stock_std))+(AA1060-AB$24)*Bonds*(_xlfn.NORM.INV(RAND(),bond_ave,bond_std))+(AA1060-AB$24)*cash*(_xlfn.NORM.INV(RAND(),cash_ave,cash_std))+(AA1060-AB$24)))</f>
        <v/>
      </c>
      <c r="AC1060" s="156">
        <f>IF((AB1060&lt;=0),0,((AB1060-AC$24)*Stock*(_xlfn.NORM.INV(RAND(),stock_ave,stock_std))+(AB1060-AC$24)*Bonds*(_xlfn.NORM.INV(RAND(),bond_ave,bond_std))+(AB1060-AC$24)*cash*(_xlfn.NORM.INV(RAND(),cash_ave,cash_std))+(AB1060-AC$24)))</f>
        <v/>
      </c>
      <c r="AD1060" s="156">
        <f>IF((AC1060&lt;=0),0,((AC1060-AD$24)*Stock*(_xlfn.NORM.INV(RAND(),stock_ave,stock_std))+(AC1060-AD$24)*Bonds*(_xlfn.NORM.INV(RAND(),bond_ave,bond_std))+(AC1060-AD$24)*cash*(_xlfn.NORM.INV(RAND(),cash_ave,cash_std))+(AC1060-AD$24)))</f>
        <v/>
      </c>
      <c r="AE1060" s="156">
        <f>IF((AD1060&lt;=0),0,((AD1060-AE$24)*Stock*(_xlfn.NORM.INV(RAND(),stock_ave,stock_std))+(AD1060-AE$24)*Bonds*(_xlfn.NORM.INV(RAND(),bond_ave,bond_std))+(AD1060-AE$24)*cash*(_xlfn.NORM.INV(RAND(),cash_ave,cash_std))+(AD1060-AE$24)))</f>
        <v/>
      </c>
      <c r="AF1060" s="156">
        <f>IF((AE1060&lt;=0),0,((AE1060-AF$24)*Stock*(_xlfn.NORM.INV(RAND(),stock_ave,stock_std))+(AE1060-AF$24)*Bonds*(_xlfn.NORM.INV(RAND(),bond_ave,bond_std))+(AE1060-AF$24)*cash*(_xlfn.NORM.INV(RAND(),cash_ave,cash_std))+(AE1060-AF$24)))</f>
        <v/>
      </c>
      <c r="AG1060" s="156">
        <f>IF((AF1060&lt;=0),0,((AF1060-AG$24)*Stock*(_xlfn.NORM.INV(RAND(),stock_ave,stock_std))+(AF1060-AG$24)*Bonds*(_xlfn.NORM.INV(RAND(),bond_ave,bond_std))+(AF1060-AG$24)*cash*(_xlfn.NORM.INV(RAND(),cash_ave,cash_std))+(AF1060-AG$24)))</f>
        <v/>
      </c>
      <c r="AH1060" s="156">
        <f>IF((AG1060&lt;=0),0,((AG1060-AH$24)*Stock*(_xlfn.NORM.INV(RAND(),stock_ave,stock_std))+(AG1060-AH$24)*Bonds*(_xlfn.NORM.INV(RAND(),bond_ave,bond_std))+(AG1060-AH$24)*cash*(_xlfn.NORM.INV(RAND(),cash_ave,cash_std))+(AG1060-AH$24)))</f>
        <v/>
      </c>
      <c r="AI1060" s="156">
        <f>IF((AH1060&lt;=0),0,((AH1060-AI$24)*Stock*(_xlfn.NORM.INV(RAND(),stock_ave,stock_std))+(AH1060-AI$24)*Bonds*(_xlfn.NORM.INV(RAND(),bond_ave,bond_std))+(AH1060-AI$24)*cash*(_xlfn.NORM.INV(RAND(),cash_ave,cash_std))+(AH1060-AI$24)))</f>
        <v/>
      </c>
      <c r="AJ1060" s="156">
        <f>IF((AI1060&lt;=0),0,((AI1060-AJ$24)*Stock*(_xlfn.NORM.INV(RAND(),stock_ave,stock_std))+(AI1060-AJ$24)*Bonds*(_xlfn.NORM.INV(RAND(),bond_ave,bond_std))+(AI1060-AJ$24)*cash*(_xlfn.NORM.INV(RAND(),cash_ave,cash_std))+(AI1060-AJ$24)))</f>
        <v/>
      </c>
      <c r="AK1060" s="156">
        <f>IF((AJ1060&lt;=0),0,((AJ1060-AK$24)*Stock*(_xlfn.NORM.INV(RAND(),stock_ave,stock_std))+(AJ1060-AK$24)*Bonds*(_xlfn.NORM.INV(RAND(),bond_ave,bond_std))+(AJ1060-AK$24)*cash*(_xlfn.NORM.INV(RAND(),cash_ave,cash_std))+(AJ1060-AK$24)))</f>
        <v/>
      </c>
      <c r="AL1060" s="156">
        <f>IF((AK1060&lt;=0),0,((AK1060-AL$24)*Stock*(_xlfn.NORM.INV(RAND(),stock_ave,stock_std))+(AK1060-AL$24)*Bonds*(_xlfn.NORM.INV(RAND(),bond_ave,bond_std))+(AK1060-AL$24)*cash*(_xlfn.NORM.INV(RAND(),cash_ave,cash_std))+(AK1060-AL$24)))</f>
        <v/>
      </c>
      <c r="AM1060" s="156">
        <f>IF((AL1060&lt;=0),0,((AL1060-AM$24)*Stock*(_xlfn.NORM.INV(RAND(),stock_ave,stock_std))+(AL1060-AM$24)*Bonds*(_xlfn.NORM.INV(RAND(),bond_ave,bond_std))+(AL1060-AM$24)*cash*(_xlfn.NORM.INV(RAND(),cash_ave,cash_std))+(AL1060-AM$24)))</f>
        <v/>
      </c>
      <c r="AN1060" s="156">
        <f>IF((AM1060&lt;=0),0,((AM1060-AN$24)*Stock*(_xlfn.NORM.INV(RAND(),stock_ave,stock_std))+(AM1060-AN$24)*Bonds*(_xlfn.NORM.INV(RAND(),bond_ave,bond_std))+(AM1060-AN$24)*cash*(_xlfn.NORM.INV(RAND(),cash_ave,cash_std))+(AM1060-AN$24)))</f>
        <v/>
      </c>
      <c r="AO1060" s="156">
        <f>IF((AN1060&lt;=0),0,((AN1060-AO$24)*Stock*(_xlfn.NORM.INV(RAND(),stock_ave,stock_std))+(AN1060-AO$24)*Bonds*(_xlfn.NORM.INV(RAND(),bond_ave,bond_std))+(AN1060-AO$24)*cash*(_xlfn.NORM.INV(RAND(),cash_ave,cash_std))+(AN1060-AO$24)))</f>
        <v/>
      </c>
      <c r="AP1060" s="156">
        <f>IF((AO1060&lt;=0),0,((AO1060-AP$24)*Stock*(_xlfn.NORM.INV(RAND(),stock_ave,stock_std))+(AO1060-AP$24)*Bonds*(_xlfn.NORM.INV(RAND(),bond_ave,bond_std))+(AO1060-AP$24)*cash*(_xlfn.NORM.INV(RAND(),cash_ave,cash_std))+(AO1060-AP$24)))</f>
        <v/>
      </c>
      <c r="AQ1060" s="156">
        <f>IF((AP1060&lt;=0),0,((AP1060-AQ$24)*Stock*(_xlfn.NORM.INV(RAND(),stock_ave,stock_std))+(AP1060-AQ$24)*Bonds*(_xlfn.NORM.INV(RAND(),bond_ave,bond_std))+(AP1060-AQ$24)*cash*(_xlfn.NORM.INV(RAND(),cash_ave,cash_std))+(AP1060-AQ$24)))</f>
        <v/>
      </c>
      <c r="AR1060" s="156">
        <f>IF((AQ1060&lt;=0),0,((AQ1060-AR$24)*Stock*(_xlfn.NORM.INV(RAND(),stock_ave,stock_std))+(AQ1060-AR$24)*Bonds*(_xlfn.NORM.INV(RAND(),bond_ave,bond_std))+(AQ1060-AR$24)*cash*(_xlfn.NORM.INV(RAND(),cash_ave,cash_std))+(AQ1060-AR$24)))</f>
        <v/>
      </c>
      <c r="AS1060" s="156">
        <f>IF((AR1060&lt;=0),0,((AR1060-AS$24)*Stock*(_xlfn.NORM.INV(RAND(),stock_ave,stock_std))+(AR1060-AS$24)*Bonds*(_xlfn.NORM.INV(RAND(),bond_ave,bond_std))+(AR1060-AS$24)*cash*(_xlfn.NORM.INV(RAND(),cash_ave,cash_std))+(AR1060-AS$24)))</f>
        <v/>
      </c>
      <c r="AT1060" s="156">
        <f>IF((AS1060&lt;=0),0,((AS1060-AT$24)*Stock*(_xlfn.NORM.INV(RAND(),stock_ave,stock_std))+(AS1060-AT$24)*Bonds*(_xlfn.NORM.INV(RAND(),bond_ave,bond_std))+(AS1060-AT$24)*cash*(_xlfn.NORM.INV(RAND(),cash_ave,cash_std))+(AS1060-AT$24)))</f>
        <v/>
      </c>
      <c r="AU1060" s="156">
        <f>IF((AT1060&lt;=0),0,((AT1060-AU$24)*Stock*(_xlfn.NORM.INV(RAND(),stock_ave,stock_std))+(AT1060-AU$24)*Bonds*(_xlfn.NORM.INV(RAND(),bond_ave,bond_std))+(AT1060-AU$24)*cash*(_xlfn.NORM.INV(RAND(),cash_ave,cash_std))+(AT1060-AU$24)))</f>
        <v/>
      </c>
      <c r="AV1060" s="156">
        <f>IF((AU1060&lt;=0),0,((AU1060-AV$24)*Stock*(_xlfn.NORM.INV(RAND(),stock_ave,stock_std))+(AU1060-AV$24)*Bonds*(_xlfn.NORM.INV(RAND(),bond_ave,bond_std))+(AU1060-AV$24)*cash*(_xlfn.NORM.INV(RAND(),cash_ave,cash_std))+(AU1060-AV$24)))</f>
        <v/>
      </c>
      <c r="AW1060" s="156">
        <f>IF((AV1060&lt;=0),0,((AV1060-AW$24)*Stock*(_xlfn.NORM.INV(RAND(),stock_ave,stock_std))+(AV1060-AW$24)*Bonds*(_xlfn.NORM.INV(RAND(),bond_ave,bond_std))+(AV1060-AW$24)*cash*(_xlfn.NORM.INV(RAND(),cash_ave,cash_std))+(AV1060-AW$24)))</f>
        <v/>
      </c>
      <c r="AX1060" s="159" t="n"/>
      <c r="AY1060" s="159" t="n"/>
      <c r="AZ1060" s="159" t="n"/>
      <c r="BA1060" s="159" t="n"/>
      <c r="BB1060" s="159" t="n"/>
    </row>
    <row r="1061">
      <c r="C1061" s="147" t="n"/>
      <c r="D1061" s="61">
        <f>+D1060-IF(D$18&gt;74,(D1060/D$25)*$C$10)</f>
        <v/>
      </c>
      <c r="E1061" s="61">
        <f>+E1060-IF(E$18&gt;74,(E1060/E$25)*$C$10)</f>
        <v/>
      </c>
      <c r="F1061" s="61">
        <f>+F1060-IF(F$18&gt;74,(F1060/F$25)*$C$10)</f>
        <v/>
      </c>
      <c r="G1061" s="61">
        <f>+G1060-IF(G$18&gt;74,(G1060/G$25)*$C$10)</f>
        <v/>
      </c>
      <c r="H1061" s="61">
        <f>+H1060-IF(H$18&gt;74,(H1060/H$25)*$C$10)</f>
        <v/>
      </c>
      <c r="I1061" s="61">
        <f>+I1060-IF(I$18&gt;74,(I1060/I$25)*$C$10)</f>
        <v/>
      </c>
      <c r="J1061" s="61">
        <f>+J1060-IF(J$18&gt;74,(J1060/J$25)*$C$10)</f>
        <v/>
      </c>
      <c r="K1061" s="61">
        <f>+K1060-IF(K$18&gt;74,(K1060/K$25)*$C$10)</f>
        <v/>
      </c>
      <c r="L1061" s="61">
        <f>+L1060-IF(L$18&gt;74,(L1060/L$25)*$C$10)</f>
        <v/>
      </c>
      <c r="M1061" s="61">
        <f>+M1060-IF(M$18&gt;74,(M1060/M$25)*$C$10)</f>
        <v/>
      </c>
      <c r="N1061" s="61">
        <f>+N1060-IF(N$18&gt;74,(N1060/N$25)*$C$10)</f>
        <v/>
      </c>
      <c r="O1061" s="61">
        <f>+O1060-IF(O$18&gt;74,(O1060/O$25)*$C$10)</f>
        <v/>
      </c>
      <c r="P1061" s="61">
        <f>+P1060-IF(P$18&gt;74,(P1060/P$25)*$C$10)</f>
        <v/>
      </c>
      <c r="Q1061" s="61">
        <f>+Q1060-IF(Q$18&gt;74,(Q1060/Q$25)*$C$10)</f>
        <v/>
      </c>
      <c r="R1061" s="61">
        <f>+R1060-IF(R$18&gt;74,(R1060/R$25)*$C$10)</f>
        <v/>
      </c>
      <c r="S1061" s="61">
        <f>+S1060-IF(S$18&gt;74,(S1060/S$25)*$C$10)</f>
        <v/>
      </c>
      <c r="T1061" s="61">
        <f>+T1060-IF(T$18&gt;74,(T1060/T$25)*$C$10)</f>
        <v/>
      </c>
      <c r="U1061" s="61">
        <f>+U1060-IF(U$18&gt;74,(U1060/U$25)*$C$10)</f>
        <v/>
      </c>
      <c r="V1061" s="61">
        <f>+V1060-IF(V$18&gt;74,(V1060/V$25)*$C$10)</f>
        <v/>
      </c>
      <c r="W1061" s="61">
        <f>+W1060-IF(W$18&gt;74,(W1060/W$25)*$C$10)</f>
        <v/>
      </c>
      <c r="X1061" s="61">
        <f>+X1060-IF(X$18&gt;74,(X1060/X$25)*$C$10)</f>
        <v/>
      </c>
      <c r="Y1061" s="61">
        <f>+Y1060-IF(Y$18&gt;74,(Y1060/Y$25)*$C$10)</f>
        <v/>
      </c>
      <c r="Z1061" s="61">
        <f>+Z1060-IF(Z$18&gt;74,(Z1060/Z$25)*$C$10)</f>
        <v/>
      </c>
      <c r="AA1061" s="61">
        <f>+AA1060-IF(AA$18&gt;74,(AA1060/AA$25)*$C$10)</f>
        <v/>
      </c>
      <c r="AB1061" s="61">
        <f>+AB1060-IF(AB$18&gt;74,(AB1060/AB$25)*$C$10)</f>
        <v/>
      </c>
      <c r="AC1061" s="61">
        <f>+AC1060-IF(AC$18&gt;74,(AC1060/AC$25)*$C$10)</f>
        <v/>
      </c>
      <c r="AD1061" s="61">
        <f>+AD1060-IF(AD$18&gt;74,(AD1060/AD$25)*$C$10)</f>
        <v/>
      </c>
      <c r="AE1061" s="61">
        <f>+AE1060-IF(AE$18&gt;74,(AE1060/AE$25)*$C$10)</f>
        <v/>
      </c>
      <c r="AF1061" s="61">
        <f>+AF1060-IF(AF$18&gt;74,(AF1060/AF$25)*$C$10)</f>
        <v/>
      </c>
      <c r="AG1061" s="61">
        <f>+AG1060-IF(AG$18&gt;74,(AG1060/AG$25)*$C$10)</f>
        <v/>
      </c>
      <c r="AH1061" s="61">
        <f>+AH1060-IF(AH$18&gt;74,(AH1060/AH$25)*$C$10)</f>
        <v/>
      </c>
      <c r="AI1061" s="61">
        <f>+AI1060-IF(AI$18&gt;74,(AI1060/AI$25)*$C$10)</f>
        <v/>
      </c>
      <c r="AJ1061" s="61">
        <f>+AJ1060-IF(AJ$18&gt;74,(AJ1060/AJ$25)*$C$10)</f>
        <v/>
      </c>
      <c r="AK1061" s="61">
        <f>+AK1060-IF(AK$18&gt;74,(AK1060/AK$25)*$C$10)</f>
        <v/>
      </c>
      <c r="AL1061" s="61">
        <f>+AL1060-IF(AL$18&gt;74,(AL1060/AL$25)*$C$10)</f>
        <v/>
      </c>
      <c r="AM1061" s="61">
        <f>+AM1060-IF(AM$18&gt;74,(AM1060/AM$25)*$C$10)</f>
        <v/>
      </c>
      <c r="AN1061" s="61">
        <f>+AN1060-IF(AN$18&gt;74,(AN1060/AN$25)*$C$10)</f>
        <v/>
      </c>
      <c r="AO1061" s="61">
        <f>+AO1060-IF(AO$18&gt;74,(AO1060/AO$25)*$C$10)</f>
        <v/>
      </c>
      <c r="AP1061" s="61">
        <f>+AP1060-IF(AP$18&gt;74,(AP1060/AP$25)*$C$10)</f>
        <v/>
      </c>
      <c r="AQ1061" s="61">
        <f>+AQ1060-IF(AQ$18&gt;74,(AQ1060/AQ$25)*$C$10)</f>
        <v/>
      </c>
      <c r="AR1061" s="61">
        <f>+AR1060-IF(AR$18&gt;74,(AR1060/AR$25)*$C$10)</f>
        <v/>
      </c>
      <c r="AS1061" s="61">
        <f>+AS1060-IF(AS$18&gt;74,(AS1060/AS$25)*$C$10)</f>
        <v/>
      </c>
      <c r="AT1061" s="61">
        <f>+AT1060-IF(AT$18&gt;74,(AT1060/AT$25)*$C$10)</f>
        <v/>
      </c>
      <c r="AU1061" s="61">
        <f>+AU1060-IF(AU$18&gt;74,(AU1060/AU$25)*$C$10)</f>
        <v/>
      </c>
      <c r="AV1061" s="61">
        <f>+AV1060-IF(AV$18&gt;74,(AV1060/AV$25)*$C$10)</f>
        <v/>
      </c>
      <c r="AW1061" s="61">
        <f>+AW1060-IF(AW$18&gt;74,(AW1060/AW$25)*$C$10)</f>
        <v/>
      </c>
      <c r="AX1061" s="35">
        <f>IF(AW1061&gt;0,1,0)</f>
        <v/>
      </c>
      <c r="AY1061" s="35">
        <f>IF(AL1061&gt;0,1,0)</f>
        <v/>
      </c>
      <c r="AZ1061" s="35">
        <f>IF(AG1061&gt;0,1,0)</f>
        <v/>
      </c>
      <c r="BA1061" s="35">
        <f>IF(AB1061&gt;0,1,0)</f>
        <v/>
      </c>
      <c r="BB1061" s="35">
        <f>IF(W1061&gt;0,1,0)</f>
        <v/>
      </c>
    </row>
    <row r="1062">
      <c r="B1062" s="154" t="inlineStr">
        <is>
          <t>trial 518</t>
        </is>
      </c>
      <c r="C1062" s="155">
        <f>+start-C1059</f>
        <v/>
      </c>
      <c r="D1062" s="156">
        <f>IF((C1062&lt;=0),0,((C1062-D$24)*Stock*(_xlfn.NORM.INV(RAND(),stock_ave,stock_std))+(C1062-D$24)*Bonds*(_xlfn.NORM.INV(RAND(),bond_ave,bond_std))+(C1062-D$24)*cash*(_xlfn.NORM.INV(RAND(),cash_ave,cash_std))+(C1062-D$24)))</f>
        <v/>
      </c>
      <c r="E1062" s="156">
        <f>IF((D1062&lt;=0),0,((D1062-E$24)*Stock*(_xlfn.NORM.INV(RAND(),stock_ave,stock_std))+(D1062-E$24)*Bonds*(_xlfn.NORM.INV(RAND(),bond_ave,bond_std))+(D1062-E$24)*cash*(_xlfn.NORM.INV(RAND(),cash_ave,cash_std))+(D1062-E$24)))</f>
        <v/>
      </c>
      <c r="F1062" s="156">
        <f>IF((E1062&lt;=0),0,((E1062-F$24)*Stock*(_xlfn.NORM.INV(RAND(),stock_ave,stock_std))+(E1062-F$24)*Bonds*(_xlfn.NORM.INV(RAND(),bond_ave,bond_std))+(E1062-F$24)*cash*(_xlfn.NORM.INV(RAND(),cash_ave,cash_std))+(E1062-F$24)))</f>
        <v/>
      </c>
      <c r="G1062" s="156">
        <f>IF((F1062&lt;=0),0,((F1062-G$24)*Stock*(_xlfn.NORM.INV(RAND(),stock_ave,stock_std))+(F1062-G$24)*Bonds*(_xlfn.NORM.INV(RAND(),bond_ave,bond_std))+(F1062-G$24)*cash*(_xlfn.NORM.INV(RAND(),cash_ave,cash_std))+(F1062-G$24)))</f>
        <v/>
      </c>
      <c r="H1062" s="156">
        <f>IF((G1062&lt;=0),0,((G1062-H$24)*Stock*(_xlfn.NORM.INV(RAND(),stock_ave,stock_std))+(G1062-H$24)*Bonds*(_xlfn.NORM.INV(RAND(),bond_ave,bond_std))+(G1062-H$24)*cash*(_xlfn.NORM.INV(RAND(),cash_ave,cash_std))+(G1062-H$24)))</f>
        <v/>
      </c>
      <c r="I1062" s="156">
        <f>IF((H1062&lt;=0),0,((H1062-I$24)*Stock*(_xlfn.NORM.INV(RAND(),stock_ave,stock_std))+(H1062-I$24)*Bonds*(_xlfn.NORM.INV(RAND(),bond_ave,bond_std))+(H1062-I$24)*cash*(_xlfn.NORM.INV(RAND(),cash_ave,cash_std))+(H1062-I$24)))</f>
        <v/>
      </c>
      <c r="J1062" s="156">
        <f>IF((I1062&lt;=0),0,((I1062-J$24)*Stock*(_xlfn.NORM.INV(RAND(),stock_ave,stock_std))+(I1062-J$24)*Bonds*(_xlfn.NORM.INV(RAND(),bond_ave,bond_std))+(I1062-J$24)*cash*(_xlfn.NORM.INV(RAND(),cash_ave,cash_std))+(I1062-J$24)))</f>
        <v/>
      </c>
      <c r="K1062" s="156">
        <f>IF((J1062&lt;=0),0,((J1062-K$24)*Stock*(_xlfn.NORM.INV(RAND(),stock_ave,stock_std))+(J1062-K$24)*Bonds*(_xlfn.NORM.INV(RAND(),bond_ave,bond_std))+(J1062-K$24)*cash*(_xlfn.NORM.INV(RAND(),cash_ave,cash_std))+(J1062-K$24)))</f>
        <v/>
      </c>
      <c r="L1062" s="156">
        <f>IF((K1062&lt;=0),0,((K1062-L$24)*Stock*(_xlfn.NORM.INV(RAND(),stock_ave,stock_std))+(K1062-L$24)*Bonds*(_xlfn.NORM.INV(RAND(),bond_ave,bond_std))+(K1062-L$24)*cash*(_xlfn.NORM.INV(RAND(),cash_ave,cash_std))+(K1062-L$24)))</f>
        <v/>
      </c>
      <c r="M1062" s="156">
        <f>IF((L1062&lt;=0),0,((L1062-M$24)*Stock*(_xlfn.NORM.INV(RAND(),stock_ave,stock_std))+(L1062-M$24)*Bonds*(_xlfn.NORM.INV(RAND(),bond_ave,bond_std))+(L1062-M$24)*cash*(_xlfn.NORM.INV(RAND(),cash_ave,cash_std))+(L1062-M$24)))</f>
        <v/>
      </c>
      <c r="N1062" s="156">
        <f>IF((M1062&lt;=0),0,((M1062-N$24)*Stock*(_xlfn.NORM.INV(RAND(),stock_ave,stock_std))+(M1062-N$24)*Bonds*(_xlfn.NORM.INV(RAND(),bond_ave,bond_std))+(M1062-N$24)*cash*(_xlfn.NORM.INV(RAND(),cash_ave,cash_std))+(M1062-N$24)))</f>
        <v/>
      </c>
      <c r="O1062" s="156">
        <f>IF((N1062&lt;=0),0,((N1062-O$24)*Stock*(_xlfn.NORM.INV(RAND(),stock_ave,stock_std))+(N1062-O$24)*Bonds*(_xlfn.NORM.INV(RAND(),bond_ave,bond_std))+(N1062-O$24)*cash*(_xlfn.NORM.INV(RAND(),cash_ave,cash_std))+(N1062-O$24)))</f>
        <v/>
      </c>
      <c r="P1062" s="156">
        <f>IF((O1062&lt;=0),0,((O1062-P$24)*Stock*(_xlfn.NORM.INV(RAND(),stock_ave,stock_std))+(O1062-P$24)*Bonds*(_xlfn.NORM.INV(RAND(),bond_ave,bond_std))+(O1062-P$24)*cash*(_xlfn.NORM.INV(RAND(),cash_ave,cash_std))+(O1062-P$24)))</f>
        <v/>
      </c>
      <c r="Q1062" s="156">
        <f>IF((P1062&lt;=0),0,((P1062-Q$24)*Stock*(_xlfn.NORM.INV(RAND(),stock_ave,stock_std))+(P1062-Q$24)*Bonds*(_xlfn.NORM.INV(RAND(),bond_ave,bond_std))+(P1062-Q$24)*cash*(_xlfn.NORM.INV(RAND(),cash_ave,cash_std))+(P1062-Q$24)))</f>
        <v/>
      </c>
      <c r="R1062" s="156">
        <f>IF((Q1062&lt;=0),0,((Q1062-R$24)*Stock*(_xlfn.NORM.INV(RAND(),stock_ave,stock_std))+(Q1062-R$24)*Bonds*(_xlfn.NORM.INV(RAND(),bond_ave,bond_std))+(Q1062-R$24)*cash*(_xlfn.NORM.INV(RAND(),cash_ave,cash_std))+(Q1062-R$24)))</f>
        <v/>
      </c>
      <c r="S1062" s="156">
        <f>IF((R1062&lt;=0),0,((R1062-S$24)*Stock*(_xlfn.NORM.INV(RAND(),stock_ave,stock_std))+(R1062-S$24)*Bonds*(_xlfn.NORM.INV(RAND(),bond_ave,bond_std))+(R1062-S$24)*cash*(_xlfn.NORM.INV(RAND(),cash_ave,cash_std))+(R1062-S$24)))</f>
        <v/>
      </c>
      <c r="T1062" s="156">
        <f>IF((S1062&lt;=0),0,((S1062-T$24)*Stock*(_xlfn.NORM.INV(RAND(),stock_ave,stock_std))+(S1062-T$24)*Bonds*(_xlfn.NORM.INV(RAND(),bond_ave,bond_std))+(S1062-T$24)*cash*(_xlfn.NORM.INV(RAND(),cash_ave,cash_std))+(S1062-T$24)))</f>
        <v/>
      </c>
      <c r="U1062" s="156">
        <f>IF((T1062&lt;=0),0,((T1062-U$24)*Stock*(_xlfn.NORM.INV(RAND(),stock_ave,stock_std))+(T1062-U$24)*Bonds*(_xlfn.NORM.INV(RAND(),bond_ave,bond_std))+(T1062-U$24)*cash*(_xlfn.NORM.INV(RAND(),cash_ave,cash_std))+(T1062-U$24)))</f>
        <v/>
      </c>
      <c r="V1062" s="156">
        <f>IF((U1062&lt;=0),0,((U1062-V$24)*Stock*(_xlfn.NORM.INV(RAND(),stock_ave,stock_std))+(U1062-V$24)*Bonds*(_xlfn.NORM.INV(RAND(),bond_ave,bond_std))+(U1062-V$24)*cash*(_xlfn.NORM.INV(RAND(),cash_ave,cash_std))+(U1062-V$24)))</f>
        <v/>
      </c>
      <c r="W1062" s="156">
        <f>IF((V1062&lt;=0),0,((V1062-W$24)*Stock*(_xlfn.NORM.INV(RAND(),stock_ave,stock_std))+(V1062-W$24)*Bonds*(_xlfn.NORM.INV(RAND(),bond_ave,bond_std))+(V1062-W$24)*cash*(_xlfn.NORM.INV(RAND(),cash_ave,cash_std))+(V1062-W$24)))</f>
        <v/>
      </c>
      <c r="X1062" s="156">
        <f>IF((W1062&lt;=0),0,((W1062-X$24)*Stock*(_xlfn.NORM.INV(RAND(),stock_ave,stock_std))+(W1062-X$24)*Bonds*(_xlfn.NORM.INV(RAND(),bond_ave,bond_std))+(W1062-X$24)*cash*(_xlfn.NORM.INV(RAND(),cash_ave,cash_std))+(W1062-X$24)))</f>
        <v/>
      </c>
      <c r="Y1062" s="156">
        <f>IF((X1062&lt;=0),0,((X1062-Y$24)*Stock*(_xlfn.NORM.INV(RAND(),stock_ave,stock_std))+(X1062-Y$24)*Bonds*(_xlfn.NORM.INV(RAND(),bond_ave,bond_std))+(X1062-Y$24)*cash*(_xlfn.NORM.INV(RAND(),cash_ave,cash_std))+(X1062-Y$24)))</f>
        <v/>
      </c>
      <c r="Z1062" s="156">
        <f>IF((Y1062&lt;=0),0,((Y1062-Z$24)*Stock*(_xlfn.NORM.INV(RAND(),stock_ave,stock_std))+(Y1062-Z$24)*Bonds*(_xlfn.NORM.INV(RAND(),bond_ave,bond_std))+(Y1062-Z$24)*cash*(_xlfn.NORM.INV(RAND(),cash_ave,cash_std))+(Y1062-Z$24)))</f>
        <v/>
      </c>
      <c r="AA1062" s="156">
        <f>IF((Z1062&lt;=0),0,((Z1062-AA$24)*Stock*(_xlfn.NORM.INV(RAND(),stock_ave,stock_std))+(Z1062-AA$24)*Bonds*(_xlfn.NORM.INV(RAND(),bond_ave,bond_std))+(Z1062-AA$24)*cash*(_xlfn.NORM.INV(RAND(),cash_ave,cash_std))+(Z1062-AA$24)))</f>
        <v/>
      </c>
      <c r="AB1062" s="156">
        <f>IF((AA1062&lt;=0),0,((AA1062-AB$24)*Stock*(_xlfn.NORM.INV(RAND(),stock_ave,stock_std))+(AA1062-AB$24)*Bonds*(_xlfn.NORM.INV(RAND(),bond_ave,bond_std))+(AA1062-AB$24)*cash*(_xlfn.NORM.INV(RAND(),cash_ave,cash_std))+(AA1062-AB$24)))</f>
        <v/>
      </c>
      <c r="AC1062" s="156">
        <f>IF((AB1062&lt;=0),0,((AB1062-AC$24)*Stock*(_xlfn.NORM.INV(RAND(),stock_ave,stock_std))+(AB1062-AC$24)*Bonds*(_xlfn.NORM.INV(RAND(),bond_ave,bond_std))+(AB1062-AC$24)*cash*(_xlfn.NORM.INV(RAND(),cash_ave,cash_std))+(AB1062-AC$24)))</f>
        <v/>
      </c>
      <c r="AD1062" s="156">
        <f>IF((AC1062&lt;=0),0,((AC1062-AD$24)*Stock*(_xlfn.NORM.INV(RAND(),stock_ave,stock_std))+(AC1062-AD$24)*Bonds*(_xlfn.NORM.INV(RAND(),bond_ave,bond_std))+(AC1062-AD$24)*cash*(_xlfn.NORM.INV(RAND(),cash_ave,cash_std))+(AC1062-AD$24)))</f>
        <v/>
      </c>
      <c r="AE1062" s="156">
        <f>IF((AD1062&lt;=0),0,((AD1062-AE$24)*Stock*(_xlfn.NORM.INV(RAND(),stock_ave,stock_std))+(AD1062-AE$24)*Bonds*(_xlfn.NORM.INV(RAND(),bond_ave,bond_std))+(AD1062-AE$24)*cash*(_xlfn.NORM.INV(RAND(),cash_ave,cash_std))+(AD1062-AE$24)))</f>
        <v/>
      </c>
      <c r="AF1062" s="156">
        <f>IF((AE1062&lt;=0),0,((AE1062-AF$24)*Stock*(_xlfn.NORM.INV(RAND(),stock_ave,stock_std))+(AE1062-AF$24)*Bonds*(_xlfn.NORM.INV(RAND(),bond_ave,bond_std))+(AE1062-AF$24)*cash*(_xlfn.NORM.INV(RAND(),cash_ave,cash_std))+(AE1062-AF$24)))</f>
        <v/>
      </c>
      <c r="AG1062" s="156">
        <f>IF((AF1062&lt;=0),0,((AF1062-AG$24)*Stock*(_xlfn.NORM.INV(RAND(),stock_ave,stock_std))+(AF1062-AG$24)*Bonds*(_xlfn.NORM.INV(RAND(),bond_ave,bond_std))+(AF1062-AG$24)*cash*(_xlfn.NORM.INV(RAND(),cash_ave,cash_std))+(AF1062-AG$24)))</f>
        <v/>
      </c>
      <c r="AH1062" s="156">
        <f>IF((AG1062&lt;=0),0,((AG1062-AH$24)*Stock*(_xlfn.NORM.INV(RAND(),stock_ave,stock_std))+(AG1062-AH$24)*Bonds*(_xlfn.NORM.INV(RAND(),bond_ave,bond_std))+(AG1062-AH$24)*cash*(_xlfn.NORM.INV(RAND(),cash_ave,cash_std))+(AG1062-AH$24)))</f>
        <v/>
      </c>
      <c r="AI1062" s="156">
        <f>IF((AH1062&lt;=0),0,((AH1062-AI$24)*Stock*(_xlfn.NORM.INV(RAND(),stock_ave,stock_std))+(AH1062-AI$24)*Bonds*(_xlfn.NORM.INV(RAND(),bond_ave,bond_std))+(AH1062-AI$24)*cash*(_xlfn.NORM.INV(RAND(),cash_ave,cash_std))+(AH1062-AI$24)))</f>
        <v/>
      </c>
      <c r="AJ1062" s="156">
        <f>IF((AI1062&lt;=0),0,((AI1062-AJ$24)*Stock*(_xlfn.NORM.INV(RAND(),stock_ave,stock_std))+(AI1062-AJ$24)*Bonds*(_xlfn.NORM.INV(RAND(),bond_ave,bond_std))+(AI1062-AJ$24)*cash*(_xlfn.NORM.INV(RAND(),cash_ave,cash_std))+(AI1062-AJ$24)))</f>
        <v/>
      </c>
      <c r="AK1062" s="156">
        <f>IF((AJ1062&lt;=0),0,((AJ1062-AK$24)*Stock*(_xlfn.NORM.INV(RAND(),stock_ave,stock_std))+(AJ1062-AK$24)*Bonds*(_xlfn.NORM.INV(RAND(),bond_ave,bond_std))+(AJ1062-AK$24)*cash*(_xlfn.NORM.INV(RAND(),cash_ave,cash_std))+(AJ1062-AK$24)))</f>
        <v/>
      </c>
      <c r="AL1062" s="156">
        <f>IF((AK1062&lt;=0),0,((AK1062-AL$24)*Stock*(_xlfn.NORM.INV(RAND(),stock_ave,stock_std))+(AK1062-AL$24)*Bonds*(_xlfn.NORM.INV(RAND(),bond_ave,bond_std))+(AK1062-AL$24)*cash*(_xlfn.NORM.INV(RAND(),cash_ave,cash_std))+(AK1062-AL$24)))</f>
        <v/>
      </c>
      <c r="AM1062" s="156">
        <f>IF((AL1062&lt;=0),0,((AL1062-AM$24)*Stock*(_xlfn.NORM.INV(RAND(),stock_ave,stock_std))+(AL1062-AM$24)*Bonds*(_xlfn.NORM.INV(RAND(),bond_ave,bond_std))+(AL1062-AM$24)*cash*(_xlfn.NORM.INV(RAND(),cash_ave,cash_std))+(AL1062-AM$24)))</f>
        <v/>
      </c>
      <c r="AN1062" s="156">
        <f>IF((AM1062&lt;=0),0,((AM1062-AN$24)*Stock*(_xlfn.NORM.INV(RAND(),stock_ave,stock_std))+(AM1062-AN$24)*Bonds*(_xlfn.NORM.INV(RAND(),bond_ave,bond_std))+(AM1062-AN$24)*cash*(_xlfn.NORM.INV(RAND(),cash_ave,cash_std))+(AM1062-AN$24)))</f>
        <v/>
      </c>
      <c r="AO1062" s="156">
        <f>IF((AN1062&lt;=0),0,((AN1062-AO$24)*Stock*(_xlfn.NORM.INV(RAND(),stock_ave,stock_std))+(AN1062-AO$24)*Bonds*(_xlfn.NORM.INV(RAND(),bond_ave,bond_std))+(AN1062-AO$24)*cash*(_xlfn.NORM.INV(RAND(),cash_ave,cash_std))+(AN1062-AO$24)))</f>
        <v/>
      </c>
      <c r="AP1062" s="156">
        <f>IF((AO1062&lt;=0),0,((AO1062-AP$24)*Stock*(_xlfn.NORM.INV(RAND(),stock_ave,stock_std))+(AO1062-AP$24)*Bonds*(_xlfn.NORM.INV(RAND(),bond_ave,bond_std))+(AO1062-AP$24)*cash*(_xlfn.NORM.INV(RAND(),cash_ave,cash_std))+(AO1062-AP$24)))</f>
        <v/>
      </c>
      <c r="AQ1062" s="156">
        <f>IF((AP1062&lt;=0),0,((AP1062-AQ$24)*Stock*(_xlfn.NORM.INV(RAND(),stock_ave,stock_std))+(AP1062-AQ$24)*Bonds*(_xlfn.NORM.INV(RAND(),bond_ave,bond_std))+(AP1062-AQ$24)*cash*(_xlfn.NORM.INV(RAND(),cash_ave,cash_std))+(AP1062-AQ$24)))</f>
        <v/>
      </c>
      <c r="AR1062" s="156">
        <f>IF((AQ1062&lt;=0),0,((AQ1062-AR$24)*Stock*(_xlfn.NORM.INV(RAND(),stock_ave,stock_std))+(AQ1062-AR$24)*Bonds*(_xlfn.NORM.INV(RAND(),bond_ave,bond_std))+(AQ1062-AR$24)*cash*(_xlfn.NORM.INV(RAND(),cash_ave,cash_std))+(AQ1062-AR$24)))</f>
        <v/>
      </c>
      <c r="AS1062" s="156">
        <f>IF((AR1062&lt;=0),0,((AR1062-AS$24)*Stock*(_xlfn.NORM.INV(RAND(),stock_ave,stock_std))+(AR1062-AS$24)*Bonds*(_xlfn.NORM.INV(RAND(),bond_ave,bond_std))+(AR1062-AS$24)*cash*(_xlfn.NORM.INV(RAND(),cash_ave,cash_std))+(AR1062-AS$24)))</f>
        <v/>
      </c>
      <c r="AT1062" s="156">
        <f>IF((AS1062&lt;=0),0,((AS1062-AT$24)*Stock*(_xlfn.NORM.INV(RAND(),stock_ave,stock_std))+(AS1062-AT$24)*Bonds*(_xlfn.NORM.INV(RAND(),bond_ave,bond_std))+(AS1062-AT$24)*cash*(_xlfn.NORM.INV(RAND(),cash_ave,cash_std))+(AS1062-AT$24)))</f>
        <v/>
      </c>
      <c r="AU1062" s="156">
        <f>IF((AT1062&lt;=0),0,((AT1062-AU$24)*Stock*(_xlfn.NORM.INV(RAND(),stock_ave,stock_std))+(AT1062-AU$24)*Bonds*(_xlfn.NORM.INV(RAND(),bond_ave,bond_std))+(AT1062-AU$24)*cash*(_xlfn.NORM.INV(RAND(),cash_ave,cash_std))+(AT1062-AU$24)))</f>
        <v/>
      </c>
      <c r="AV1062" s="156">
        <f>IF((AU1062&lt;=0),0,((AU1062-AV$24)*Stock*(_xlfn.NORM.INV(RAND(),stock_ave,stock_std))+(AU1062-AV$24)*Bonds*(_xlfn.NORM.INV(RAND(),bond_ave,bond_std))+(AU1062-AV$24)*cash*(_xlfn.NORM.INV(RAND(),cash_ave,cash_std))+(AU1062-AV$24)))</f>
        <v/>
      </c>
      <c r="AW1062" s="156">
        <f>IF((AV1062&lt;=0),0,((AV1062-AW$24)*Stock*(_xlfn.NORM.INV(RAND(),stock_ave,stock_std))+(AV1062-AW$24)*Bonds*(_xlfn.NORM.INV(RAND(),bond_ave,bond_std))+(AV1062-AW$24)*cash*(_xlfn.NORM.INV(RAND(),cash_ave,cash_std))+(AV1062-AW$24)))</f>
        <v/>
      </c>
      <c r="AX1062" s="159" t="n"/>
      <c r="AY1062" s="159" t="n"/>
      <c r="AZ1062" s="159" t="n"/>
      <c r="BA1062" s="159" t="n"/>
      <c r="BB1062" s="159" t="n"/>
    </row>
    <row r="1063">
      <c r="C1063" s="147" t="n"/>
      <c r="D1063" s="61">
        <f>+D1062-IF(D$18&gt;74,(D1062/D$25)*$C$10)</f>
        <v/>
      </c>
      <c r="E1063" s="61">
        <f>+E1062-IF(E$18&gt;74,(E1062/E$25)*$C$10)</f>
        <v/>
      </c>
      <c r="F1063" s="61">
        <f>+F1062-IF(F$18&gt;74,(F1062/F$25)*$C$10)</f>
        <v/>
      </c>
      <c r="G1063" s="61">
        <f>+G1062-IF(G$18&gt;74,(G1062/G$25)*$C$10)</f>
        <v/>
      </c>
      <c r="H1063" s="61">
        <f>+H1062-IF(H$18&gt;74,(H1062/H$25)*$C$10)</f>
        <v/>
      </c>
      <c r="I1063" s="61">
        <f>+I1062-IF(I$18&gt;74,(I1062/I$25)*$C$10)</f>
        <v/>
      </c>
      <c r="J1063" s="61">
        <f>+J1062-IF(J$18&gt;74,(J1062/J$25)*$C$10)</f>
        <v/>
      </c>
      <c r="K1063" s="61">
        <f>+K1062-IF(K$18&gt;74,(K1062/K$25)*$C$10)</f>
        <v/>
      </c>
      <c r="L1063" s="61">
        <f>+L1062-IF(L$18&gt;74,(L1062/L$25)*$C$10)</f>
        <v/>
      </c>
      <c r="M1063" s="61">
        <f>+M1062-IF(M$18&gt;74,(M1062/M$25)*$C$10)</f>
        <v/>
      </c>
      <c r="N1063" s="61">
        <f>+N1062-IF(N$18&gt;74,(N1062/N$25)*$C$10)</f>
        <v/>
      </c>
      <c r="O1063" s="61">
        <f>+O1062-IF(O$18&gt;74,(O1062/O$25)*$C$10)</f>
        <v/>
      </c>
      <c r="P1063" s="61">
        <f>+P1062-IF(P$18&gt;74,(P1062/P$25)*$C$10)</f>
        <v/>
      </c>
      <c r="Q1063" s="61">
        <f>+Q1062-IF(Q$18&gt;74,(Q1062/Q$25)*$C$10)</f>
        <v/>
      </c>
      <c r="R1063" s="61">
        <f>+R1062-IF(R$18&gt;74,(R1062/R$25)*$C$10)</f>
        <v/>
      </c>
      <c r="S1063" s="61">
        <f>+S1062-IF(S$18&gt;74,(S1062/S$25)*$C$10)</f>
        <v/>
      </c>
      <c r="T1063" s="61">
        <f>+T1062-IF(T$18&gt;74,(T1062/T$25)*$C$10)</f>
        <v/>
      </c>
      <c r="U1063" s="61">
        <f>+U1062-IF(U$18&gt;74,(U1062/U$25)*$C$10)</f>
        <v/>
      </c>
      <c r="V1063" s="61">
        <f>+V1062-IF(V$18&gt;74,(V1062/V$25)*$C$10)</f>
        <v/>
      </c>
      <c r="W1063" s="61">
        <f>+W1062-IF(W$18&gt;74,(W1062/W$25)*$C$10)</f>
        <v/>
      </c>
      <c r="X1063" s="61">
        <f>+X1062-IF(X$18&gt;74,(X1062/X$25)*$C$10)</f>
        <v/>
      </c>
      <c r="Y1063" s="61">
        <f>+Y1062-IF(Y$18&gt;74,(Y1062/Y$25)*$C$10)</f>
        <v/>
      </c>
      <c r="Z1063" s="61">
        <f>+Z1062-IF(Z$18&gt;74,(Z1062/Z$25)*$C$10)</f>
        <v/>
      </c>
      <c r="AA1063" s="61">
        <f>+AA1062-IF(AA$18&gt;74,(AA1062/AA$25)*$C$10)</f>
        <v/>
      </c>
      <c r="AB1063" s="61">
        <f>+AB1062-IF(AB$18&gt;74,(AB1062/AB$25)*$C$10)</f>
        <v/>
      </c>
      <c r="AC1063" s="61">
        <f>+AC1062-IF(AC$18&gt;74,(AC1062/AC$25)*$C$10)</f>
        <v/>
      </c>
      <c r="AD1063" s="61">
        <f>+AD1062-IF(AD$18&gt;74,(AD1062/AD$25)*$C$10)</f>
        <v/>
      </c>
      <c r="AE1063" s="61">
        <f>+AE1062-IF(AE$18&gt;74,(AE1062/AE$25)*$C$10)</f>
        <v/>
      </c>
      <c r="AF1063" s="61">
        <f>+AF1062-IF(AF$18&gt;74,(AF1062/AF$25)*$C$10)</f>
        <v/>
      </c>
      <c r="AG1063" s="61">
        <f>+AG1062-IF(AG$18&gt;74,(AG1062/AG$25)*$C$10)</f>
        <v/>
      </c>
      <c r="AH1063" s="61">
        <f>+AH1062-IF(AH$18&gt;74,(AH1062/AH$25)*$C$10)</f>
        <v/>
      </c>
      <c r="AI1063" s="61">
        <f>+AI1062-IF(AI$18&gt;74,(AI1062/AI$25)*$C$10)</f>
        <v/>
      </c>
      <c r="AJ1063" s="61">
        <f>+AJ1062-IF(AJ$18&gt;74,(AJ1062/AJ$25)*$C$10)</f>
        <v/>
      </c>
      <c r="AK1063" s="61">
        <f>+AK1062-IF(AK$18&gt;74,(AK1062/AK$25)*$C$10)</f>
        <v/>
      </c>
      <c r="AL1063" s="61">
        <f>+AL1062-IF(AL$18&gt;74,(AL1062/AL$25)*$C$10)</f>
        <v/>
      </c>
      <c r="AM1063" s="61">
        <f>+AM1062-IF(AM$18&gt;74,(AM1062/AM$25)*$C$10)</f>
        <v/>
      </c>
      <c r="AN1063" s="61">
        <f>+AN1062-IF(AN$18&gt;74,(AN1062/AN$25)*$C$10)</f>
        <v/>
      </c>
      <c r="AO1063" s="61">
        <f>+AO1062-IF(AO$18&gt;74,(AO1062/AO$25)*$C$10)</f>
        <v/>
      </c>
      <c r="AP1063" s="61">
        <f>+AP1062-IF(AP$18&gt;74,(AP1062/AP$25)*$C$10)</f>
        <v/>
      </c>
      <c r="AQ1063" s="61">
        <f>+AQ1062-IF(AQ$18&gt;74,(AQ1062/AQ$25)*$C$10)</f>
        <v/>
      </c>
      <c r="AR1063" s="61">
        <f>+AR1062-IF(AR$18&gt;74,(AR1062/AR$25)*$C$10)</f>
        <v/>
      </c>
      <c r="AS1063" s="61">
        <f>+AS1062-IF(AS$18&gt;74,(AS1062/AS$25)*$C$10)</f>
        <v/>
      </c>
      <c r="AT1063" s="61">
        <f>+AT1062-IF(AT$18&gt;74,(AT1062/AT$25)*$C$10)</f>
        <v/>
      </c>
      <c r="AU1063" s="61">
        <f>+AU1062-IF(AU$18&gt;74,(AU1062/AU$25)*$C$10)</f>
        <v/>
      </c>
      <c r="AV1063" s="61">
        <f>+AV1062-IF(AV$18&gt;74,(AV1062/AV$25)*$C$10)</f>
        <v/>
      </c>
      <c r="AW1063" s="61">
        <f>+AW1062-IF(AW$18&gt;74,(AW1062/AW$25)*$C$10)</f>
        <v/>
      </c>
      <c r="AX1063" s="35">
        <f>IF(AW1063&gt;0,1,0)</f>
        <v/>
      </c>
      <c r="AY1063" s="35">
        <f>IF(AL1063&gt;0,1,0)</f>
        <v/>
      </c>
      <c r="AZ1063" s="35">
        <f>IF(AG1063&gt;0,1,0)</f>
        <v/>
      </c>
      <c r="BA1063" s="35">
        <f>IF(AB1063&gt;0,1,0)</f>
        <v/>
      </c>
      <c r="BB1063" s="35">
        <f>IF(W1063&gt;0,1,0)</f>
        <v/>
      </c>
    </row>
    <row r="1064">
      <c r="B1064" s="154" t="inlineStr">
        <is>
          <t>trial 519</t>
        </is>
      </c>
      <c r="C1064" s="155">
        <f>+start-C1061</f>
        <v/>
      </c>
      <c r="D1064" s="156">
        <f>IF((C1064&lt;=0),0,((C1064-D$24)*Stock*(_xlfn.NORM.INV(RAND(),stock_ave,stock_std))+(C1064-D$24)*Bonds*(_xlfn.NORM.INV(RAND(),bond_ave,bond_std))+(C1064-D$24)*cash*(_xlfn.NORM.INV(RAND(),cash_ave,cash_std))+(C1064-D$24)))</f>
        <v/>
      </c>
      <c r="E1064" s="156">
        <f>IF((D1064&lt;=0),0,((D1064-E$24)*Stock*(_xlfn.NORM.INV(RAND(),stock_ave,stock_std))+(D1064-E$24)*Bonds*(_xlfn.NORM.INV(RAND(),bond_ave,bond_std))+(D1064-E$24)*cash*(_xlfn.NORM.INV(RAND(),cash_ave,cash_std))+(D1064-E$24)))</f>
        <v/>
      </c>
      <c r="F1064" s="156">
        <f>IF((E1064&lt;=0),0,((E1064-F$24)*Stock*(_xlfn.NORM.INV(RAND(),stock_ave,stock_std))+(E1064-F$24)*Bonds*(_xlfn.NORM.INV(RAND(),bond_ave,bond_std))+(E1064-F$24)*cash*(_xlfn.NORM.INV(RAND(),cash_ave,cash_std))+(E1064-F$24)))</f>
        <v/>
      </c>
      <c r="G1064" s="156">
        <f>IF((F1064&lt;=0),0,((F1064-G$24)*Stock*(_xlfn.NORM.INV(RAND(),stock_ave,stock_std))+(F1064-G$24)*Bonds*(_xlfn.NORM.INV(RAND(),bond_ave,bond_std))+(F1064-G$24)*cash*(_xlfn.NORM.INV(RAND(),cash_ave,cash_std))+(F1064-G$24)))</f>
        <v/>
      </c>
      <c r="H1064" s="156">
        <f>IF((G1064&lt;=0),0,((G1064-H$24)*Stock*(_xlfn.NORM.INV(RAND(),stock_ave,stock_std))+(G1064-H$24)*Bonds*(_xlfn.NORM.INV(RAND(),bond_ave,bond_std))+(G1064-H$24)*cash*(_xlfn.NORM.INV(RAND(),cash_ave,cash_std))+(G1064-H$24)))</f>
        <v/>
      </c>
      <c r="I1064" s="156">
        <f>IF((H1064&lt;=0),0,((H1064-I$24)*Stock*(_xlfn.NORM.INV(RAND(),stock_ave,stock_std))+(H1064-I$24)*Bonds*(_xlfn.NORM.INV(RAND(),bond_ave,bond_std))+(H1064-I$24)*cash*(_xlfn.NORM.INV(RAND(),cash_ave,cash_std))+(H1064-I$24)))</f>
        <v/>
      </c>
      <c r="J1064" s="156">
        <f>IF((I1064&lt;=0),0,((I1064-J$24)*Stock*(_xlfn.NORM.INV(RAND(),stock_ave,stock_std))+(I1064-J$24)*Bonds*(_xlfn.NORM.INV(RAND(),bond_ave,bond_std))+(I1064-J$24)*cash*(_xlfn.NORM.INV(RAND(),cash_ave,cash_std))+(I1064-J$24)))</f>
        <v/>
      </c>
      <c r="K1064" s="156">
        <f>IF((J1064&lt;=0),0,((J1064-K$24)*Stock*(_xlfn.NORM.INV(RAND(),stock_ave,stock_std))+(J1064-K$24)*Bonds*(_xlfn.NORM.INV(RAND(),bond_ave,bond_std))+(J1064-K$24)*cash*(_xlfn.NORM.INV(RAND(),cash_ave,cash_std))+(J1064-K$24)))</f>
        <v/>
      </c>
      <c r="L1064" s="156">
        <f>IF((K1064&lt;=0),0,((K1064-L$24)*Stock*(_xlfn.NORM.INV(RAND(),stock_ave,stock_std))+(K1064-L$24)*Bonds*(_xlfn.NORM.INV(RAND(),bond_ave,bond_std))+(K1064-L$24)*cash*(_xlfn.NORM.INV(RAND(),cash_ave,cash_std))+(K1064-L$24)))</f>
        <v/>
      </c>
      <c r="M1064" s="156">
        <f>IF((L1064&lt;=0),0,((L1064-M$24)*Stock*(_xlfn.NORM.INV(RAND(),stock_ave,stock_std))+(L1064-M$24)*Bonds*(_xlfn.NORM.INV(RAND(),bond_ave,bond_std))+(L1064-M$24)*cash*(_xlfn.NORM.INV(RAND(),cash_ave,cash_std))+(L1064-M$24)))</f>
        <v/>
      </c>
      <c r="N1064" s="156">
        <f>IF((M1064&lt;=0),0,((M1064-N$24)*Stock*(_xlfn.NORM.INV(RAND(),stock_ave,stock_std))+(M1064-N$24)*Bonds*(_xlfn.NORM.INV(RAND(),bond_ave,bond_std))+(M1064-N$24)*cash*(_xlfn.NORM.INV(RAND(),cash_ave,cash_std))+(M1064-N$24)))</f>
        <v/>
      </c>
      <c r="O1064" s="156">
        <f>IF((N1064&lt;=0),0,((N1064-O$24)*Stock*(_xlfn.NORM.INV(RAND(),stock_ave,stock_std))+(N1064-O$24)*Bonds*(_xlfn.NORM.INV(RAND(),bond_ave,bond_std))+(N1064-O$24)*cash*(_xlfn.NORM.INV(RAND(),cash_ave,cash_std))+(N1064-O$24)))</f>
        <v/>
      </c>
      <c r="P1064" s="156">
        <f>IF((O1064&lt;=0),0,((O1064-P$24)*Stock*(_xlfn.NORM.INV(RAND(),stock_ave,stock_std))+(O1064-P$24)*Bonds*(_xlfn.NORM.INV(RAND(),bond_ave,bond_std))+(O1064-P$24)*cash*(_xlfn.NORM.INV(RAND(),cash_ave,cash_std))+(O1064-P$24)))</f>
        <v/>
      </c>
      <c r="Q1064" s="156">
        <f>IF((P1064&lt;=0),0,((P1064-Q$24)*Stock*(_xlfn.NORM.INV(RAND(),stock_ave,stock_std))+(P1064-Q$24)*Bonds*(_xlfn.NORM.INV(RAND(),bond_ave,bond_std))+(P1064-Q$24)*cash*(_xlfn.NORM.INV(RAND(),cash_ave,cash_std))+(P1064-Q$24)))</f>
        <v/>
      </c>
      <c r="R1064" s="156">
        <f>IF((Q1064&lt;=0),0,((Q1064-R$24)*Stock*(_xlfn.NORM.INV(RAND(),stock_ave,stock_std))+(Q1064-R$24)*Bonds*(_xlfn.NORM.INV(RAND(),bond_ave,bond_std))+(Q1064-R$24)*cash*(_xlfn.NORM.INV(RAND(),cash_ave,cash_std))+(Q1064-R$24)))</f>
        <v/>
      </c>
      <c r="S1064" s="156">
        <f>IF((R1064&lt;=0),0,((R1064-S$24)*Stock*(_xlfn.NORM.INV(RAND(),stock_ave,stock_std))+(R1064-S$24)*Bonds*(_xlfn.NORM.INV(RAND(),bond_ave,bond_std))+(R1064-S$24)*cash*(_xlfn.NORM.INV(RAND(),cash_ave,cash_std))+(R1064-S$24)))</f>
        <v/>
      </c>
      <c r="T1064" s="156">
        <f>IF((S1064&lt;=0),0,((S1064-T$24)*Stock*(_xlfn.NORM.INV(RAND(),stock_ave,stock_std))+(S1064-T$24)*Bonds*(_xlfn.NORM.INV(RAND(),bond_ave,bond_std))+(S1064-T$24)*cash*(_xlfn.NORM.INV(RAND(),cash_ave,cash_std))+(S1064-T$24)))</f>
        <v/>
      </c>
      <c r="U1064" s="156">
        <f>IF((T1064&lt;=0),0,((T1064-U$24)*Stock*(_xlfn.NORM.INV(RAND(),stock_ave,stock_std))+(T1064-U$24)*Bonds*(_xlfn.NORM.INV(RAND(),bond_ave,bond_std))+(T1064-U$24)*cash*(_xlfn.NORM.INV(RAND(),cash_ave,cash_std))+(T1064-U$24)))</f>
        <v/>
      </c>
      <c r="V1064" s="156">
        <f>IF((U1064&lt;=0),0,((U1064-V$24)*Stock*(_xlfn.NORM.INV(RAND(),stock_ave,stock_std))+(U1064-V$24)*Bonds*(_xlfn.NORM.INV(RAND(),bond_ave,bond_std))+(U1064-V$24)*cash*(_xlfn.NORM.INV(RAND(),cash_ave,cash_std))+(U1064-V$24)))</f>
        <v/>
      </c>
      <c r="W1064" s="156">
        <f>IF((V1064&lt;=0),0,((V1064-W$24)*Stock*(_xlfn.NORM.INV(RAND(),stock_ave,stock_std))+(V1064-W$24)*Bonds*(_xlfn.NORM.INV(RAND(),bond_ave,bond_std))+(V1064-W$24)*cash*(_xlfn.NORM.INV(RAND(),cash_ave,cash_std))+(V1064-W$24)))</f>
        <v/>
      </c>
      <c r="X1064" s="156">
        <f>IF((W1064&lt;=0),0,((W1064-X$24)*Stock*(_xlfn.NORM.INV(RAND(),stock_ave,stock_std))+(W1064-X$24)*Bonds*(_xlfn.NORM.INV(RAND(),bond_ave,bond_std))+(W1064-X$24)*cash*(_xlfn.NORM.INV(RAND(),cash_ave,cash_std))+(W1064-X$24)))</f>
        <v/>
      </c>
      <c r="Y1064" s="156">
        <f>IF((X1064&lt;=0),0,((X1064-Y$24)*Stock*(_xlfn.NORM.INV(RAND(),stock_ave,stock_std))+(X1064-Y$24)*Bonds*(_xlfn.NORM.INV(RAND(),bond_ave,bond_std))+(X1064-Y$24)*cash*(_xlfn.NORM.INV(RAND(),cash_ave,cash_std))+(X1064-Y$24)))</f>
        <v/>
      </c>
      <c r="Z1064" s="156">
        <f>IF((Y1064&lt;=0),0,((Y1064-Z$24)*Stock*(_xlfn.NORM.INV(RAND(),stock_ave,stock_std))+(Y1064-Z$24)*Bonds*(_xlfn.NORM.INV(RAND(),bond_ave,bond_std))+(Y1064-Z$24)*cash*(_xlfn.NORM.INV(RAND(),cash_ave,cash_std))+(Y1064-Z$24)))</f>
        <v/>
      </c>
      <c r="AA1064" s="156">
        <f>IF((Z1064&lt;=0),0,((Z1064-AA$24)*Stock*(_xlfn.NORM.INV(RAND(),stock_ave,stock_std))+(Z1064-AA$24)*Bonds*(_xlfn.NORM.INV(RAND(),bond_ave,bond_std))+(Z1064-AA$24)*cash*(_xlfn.NORM.INV(RAND(),cash_ave,cash_std))+(Z1064-AA$24)))</f>
        <v/>
      </c>
      <c r="AB1064" s="156">
        <f>IF((AA1064&lt;=0),0,((AA1064-AB$24)*Stock*(_xlfn.NORM.INV(RAND(),stock_ave,stock_std))+(AA1064-AB$24)*Bonds*(_xlfn.NORM.INV(RAND(),bond_ave,bond_std))+(AA1064-AB$24)*cash*(_xlfn.NORM.INV(RAND(),cash_ave,cash_std))+(AA1064-AB$24)))</f>
        <v/>
      </c>
      <c r="AC1064" s="156">
        <f>IF((AB1064&lt;=0),0,((AB1064-AC$24)*Stock*(_xlfn.NORM.INV(RAND(),stock_ave,stock_std))+(AB1064-AC$24)*Bonds*(_xlfn.NORM.INV(RAND(),bond_ave,bond_std))+(AB1064-AC$24)*cash*(_xlfn.NORM.INV(RAND(),cash_ave,cash_std))+(AB1064-AC$24)))</f>
        <v/>
      </c>
      <c r="AD1064" s="156">
        <f>IF((AC1064&lt;=0),0,((AC1064-AD$24)*Stock*(_xlfn.NORM.INV(RAND(),stock_ave,stock_std))+(AC1064-AD$24)*Bonds*(_xlfn.NORM.INV(RAND(),bond_ave,bond_std))+(AC1064-AD$24)*cash*(_xlfn.NORM.INV(RAND(),cash_ave,cash_std))+(AC1064-AD$24)))</f>
        <v/>
      </c>
      <c r="AE1064" s="156">
        <f>IF((AD1064&lt;=0),0,((AD1064-AE$24)*Stock*(_xlfn.NORM.INV(RAND(),stock_ave,stock_std))+(AD1064-AE$24)*Bonds*(_xlfn.NORM.INV(RAND(),bond_ave,bond_std))+(AD1064-AE$24)*cash*(_xlfn.NORM.INV(RAND(),cash_ave,cash_std))+(AD1064-AE$24)))</f>
        <v/>
      </c>
      <c r="AF1064" s="156">
        <f>IF((AE1064&lt;=0),0,((AE1064-AF$24)*Stock*(_xlfn.NORM.INV(RAND(),stock_ave,stock_std))+(AE1064-AF$24)*Bonds*(_xlfn.NORM.INV(RAND(),bond_ave,bond_std))+(AE1064-AF$24)*cash*(_xlfn.NORM.INV(RAND(),cash_ave,cash_std))+(AE1064-AF$24)))</f>
        <v/>
      </c>
      <c r="AG1064" s="156">
        <f>IF((AF1064&lt;=0),0,((AF1064-AG$24)*Stock*(_xlfn.NORM.INV(RAND(),stock_ave,stock_std))+(AF1064-AG$24)*Bonds*(_xlfn.NORM.INV(RAND(),bond_ave,bond_std))+(AF1064-AG$24)*cash*(_xlfn.NORM.INV(RAND(),cash_ave,cash_std))+(AF1064-AG$24)))</f>
        <v/>
      </c>
      <c r="AH1064" s="156">
        <f>IF((AG1064&lt;=0),0,((AG1064-AH$24)*Stock*(_xlfn.NORM.INV(RAND(),stock_ave,stock_std))+(AG1064-AH$24)*Bonds*(_xlfn.NORM.INV(RAND(),bond_ave,bond_std))+(AG1064-AH$24)*cash*(_xlfn.NORM.INV(RAND(),cash_ave,cash_std))+(AG1064-AH$24)))</f>
        <v/>
      </c>
      <c r="AI1064" s="156">
        <f>IF((AH1064&lt;=0),0,((AH1064-AI$24)*Stock*(_xlfn.NORM.INV(RAND(),stock_ave,stock_std))+(AH1064-AI$24)*Bonds*(_xlfn.NORM.INV(RAND(),bond_ave,bond_std))+(AH1064-AI$24)*cash*(_xlfn.NORM.INV(RAND(),cash_ave,cash_std))+(AH1064-AI$24)))</f>
        <v/>
      </c>
      <c r="AJ1064" s="156">
        <f>IF((AI1064&lt;=0),0,((AI1064-AJ$24)*Stock*(_xlfn.NORM.INV(RAND(),stock_ave,stock_std))+(AI1064-AJ$24)*Bonds*(_xlfn.NORM.INV(RAND(),bond_ave,bond_std))+(AI1064-AJ$24)*cash*(_xlfn.NORM.INV(RAND(),cash_ave,cash_std))+(AI1064-AJ$24)))</f>
        <v/>
      </c>
      <c r="AK1064" s="156">
        <f>IF((AJ1064&lt;=0),0,((AJ1064-AK$24)*Stock*(_xlfn.NORM.INV(RAND(),stock_ave,stock_std))+(AJ1064-AK$24)*Bonds*(_xlfn.NORM.INV(RAND(),bond_ave,bond_std))+(AJ1064-AK$24)*cash*(_xlfn.NORM.INV(RAND(),cash_ave,cash_std))+(AJ1064-AK$24)))</f>
        <v/>
      </c>
      <c r="AL1064" s="156">
        <f>IF((AK1064&lt;=0),0,((AK1064-AL$24)*Stock*(_xlfn.NORM.INV(RAND(),stock_ave,stock_std))+(AK1064-AL$24)*Bonds*(_xlfn.NORM.INV(RAND(),bond_ave,bond_std))+(AK1064-AL$24)*cash*(_xlfn.NORM.INV(RAND(),cash_ave,cash_std))+(AK1064-AL$24)))</f>
        <v/>
      </c>
      <c r="AM1064" s="156">
        <f>IF((AL1064&lt;=0),0,((AL1064-AM$24)*Stock*(_xlfn.NORM.INV(RAND(),stock_ave,stock_std))+(AL1064-AM$24)*Bonds*(_xlfn.NORM.INV(RAND(),bond_ave,bond_std))+(AL1064-AM$24)*cash*(_xlfn.NORM.INV(RAND(),cash_ave,cash_std))+(AL1064-AM$24)))</f>
        <v/>
      </c>
      <c r="AN1064" s="156">
        <f>IF((AM1064&lt;=0),0,((AM1064-AN$24)*Stock*(_xlfn.NORM.INV(RAND(),stock_ave,stock_std))+(AM1064-AN$24)*Bonds*(_xlfn.NORM.INV(RAND(),bond_ave,bond_std))+(AM1064-AN$24)*cash*(_xlfn.NORM.INV(RAND(),cash_ave,cash_std))+(AM1064-AN$24)))</f>
        <v/>
      </c>
      <c r="AO1064" s="156">
        <f>IF((AN1064&lt;=0),0,((AN1064-AO$24)*Stock*(_xlfn.NORM.INV(RAND(),stock_ave,stock_std))+(AN1064-AO$24)*Bonds*(_xlfn.NORM.INV(RAND(),bond_ave,bond_std))+(AN1064-AO$24)*cash*(_xlfn.NORM.INV(RAND(),cash_ave,cash_std))+(AN1064-AO$24)))</f>
        <v/>
      </c>
      <c r="AP1064" s="156">
        <f>IF((AO1064&lt;=0),0,((AO1064-AP$24)*Stock*(_xlfn.NORM.INV(RAND(),stock_ave,stock_std))+(AO1064-AP$24)*Bonds*(_xlfn.NORM.INV(RAND(),bond_ave,bond_std))+(AO1064-AP$24)*cash*(_xlfn.NORM.INV(RAND(),cash_ave,cash_std))+(AO1064-AP$24)))</f>
        <v/>
      </c>
      <c r="AQ1064" s="156">
        <f>IF((AP1064&lt;=0),0,((AP1064-AQ$24)*Stock*(_xlfn.NORM.INV(RAND(),stock_ave,stock_std))+(AP1064-AQ$24)*Bonds*(_xlfn.NORM.INV(RAND(),bond_ave,bond_std))+(AP1064-AQ$24)*cash*(_xlfn.NORM.INV(RAND(),cash_ave,cash_std))+(AP1064-AQ$24)))</f>
        <v/>
      </c>
      <c r="AR1064" s="156">
        <f>IF((AQ1064&lt;=0),0,((AQ1064-AR$24)*Stock*(_xlfn.NORM.INV(RAND(),stock_ave,stock_std))+(AQ1064-AR$24)*Bonds*(_xlfn.NORM.INV(RAND(),bond_ave,bond_std))+(AQ1064-AR$24)*cash*(_xlfn.NORM.INV(RAND(),cash_ave,cash_std))+(AQ1064-AR$24)))</f>
        <v/>
      </c>
      <c r="AS1064" s="156">
        <f>IF((AR1064&lt;=0),0,((AR1064-AS$24)*Stock*(_xlfn.NORM.INV(RAND(),stock_ave,stock_std))+(AR1064-AS$24)*Bonds*(_xlfn.NORM.INV(RAND(),bond_ave,bond_std))+(AR1064-AS$24)*cash*(_xlfn.NORM.INV(RAND(),cash_ave,cash_std))+(AR1064-AS$24)))</f>
        <v/>
      </c>
      <c r="AT1064" s="156">
        <f>IF((AS1064&lt;=0),0,((AS1064-AT$24)*Stock*(_xlfn.NORM.INV(RAND(),stock_ave,stock_std))+(AS1064-AT$24)*Bonds*(_xlfn.NORM.INV(RAND(),bond_ave,bond_std))+(AS1064-AT$24)*cash*(_xlfn.NORM.INV(RAND(),cash_ave,cash_std))+(AS1064-AT$24)))</f>
        <v/>
      </c>
      <c r="AU1064" s="156">
        <f>IF((AT1064&lt;=0),0,((AT1064-AU$24)*Stock*(_xlfn.NORM.INV(RAND(),stock_ave,stock_std))+(AT1064-AU$24)*Bonds*(_xlfn.NORM.INV(RAND(),bond_ave,bond_std))+(AT1064-AU$24)*cash*(_xlfn.NORM.INV(RAND(),cash_ave,cash_std))+(AT1064-AU$24)))</f>
        <v/>
      </c>
      <c r="AV1064" s="156">
        <f>IF((AU1064&lt;=0),0,((AU1064-AV$24)*Stock*(_xlfn.NORM.INV(RAND(),stock_ave,stock_std))+(AU1064-AV$24)*Bonds*(_xlfn.NORM.INV(RAND(),bond_ave,bond_std))+(AU1064-AV$24)*cash*(_xlfn.NORM.INV(RAND(),cash_ave,cash_std))+(AU1064-AV$24)))</f>
        <v/>
      </c>
      <c r="AW1064" s="156">
        <f>IF((AV1064&lt;=0),0,((AV1064-AW$24)*Stock*(_xlfn.NORM.INV(RAND(),stock_ave,stock_std))+(AV1064-AW$24)*Bonds*(_xlfn.NORM.INV(RAND(),bond_ave,bond_std))+(AV1064-AW$24)*cash*(_xlfn.NORM.INV(RAND(),cash_ave,cash_std))+(AV1064-AW$24)))</f>
        <v/>
      </c>
      <c r="AX1064" s="159" t="n"/>
      <c r="AY1064" s="159" t="n"/>
      <c r="AZ1064" s="159" t="n"/>
      <c r="BA1064" s="159" t="n"/>
      <c r="BB1064" s="159" t="n"/>
    </row>
    <row r="1065">
      <c r="C1065" s="147" t="n"/>
      <c r="D1065" s="61">
        <f>+D1064-IF(D$18&gt;74,(D1064/D$25)*$C$10)</f>
        <v/>
      </c>
      <c r="E1065" s="61">
        <f>+E1064-IF(E$18&gt;74,(E1064/E$25)*$C$10)</f>
        <v/>
      </c>
      <c r="F1065" s="61">
        <f>+F1064-IF(F$18&gt;74,(F1064/F$25)*$C$10)</f>
        <v/>
      </c>
      <c r="G1065" s="61">
        <f>+G1064-IF(G$18&gt;74,(G1064/G$25)*$C$10)</f>
        <v/>
      </c>
      <c r="H1065" s="61">
        <f>+H1064-IF(H$18&gt;74,(H1064/H$25)*$C$10)</f>
        <v/>
      </c>
      <c r="I1065" s="61">
        <f>+I1064-IF(I$18&gt;74,(I1064/I$25)*$C$10)</f>
        <v/>
      </c>
      <c r="J1065" s="61">
        <f>+J1064-IF(J$18&gt;74,(J1064/J$25)*$C$10)</f>
        <v/>
      </c>
      <c r="K1065" s="61">
        <f>+K1064-IF(K$18&gt;74,(K1064/K$25)*$C$10)</f>
        <v/>
      </c>
      <c r="L1065" s="61">
        <f>+L1064-IF(L$18&gt;74,(L1064/L$25)*$C$10)</f>
        <v/>
      </c>
      <c r="M1065" s="61">
        <f>+M1064-IF(M$18&gt;74,(M1064/M$25)*$C$10)</f>
        <v/>
      </c>
      <c r="N1065" s="61">
        <f>+N1064-IF(N$18&gt;74,(N1064/N$25)*$C$10)</f>
        <v/>
      </c>
      <c r="O1065" s="61">
        <f>+O1064-IF(O$18&gt;74,(O1064/O$25)*$C$10)</f>
        <v/>
      </c>
      <c r="P1065" s="61">
        <f>+P1064-IF(P$18&gt;74,(P1064/P$25)*$C$10)</f>
        <v/>
      </c>
      <c r="Q1065" s="61">
        <f>+Q1064-IF(Q$18&gt;74,(Q1064/Q$25)*$C$10)</f>
        <v/>
      </c>
      <c r="R1065" s="61">
        <f>+R1064-IF(R$18&gt;74,(R1064/R$25)*$C$10)</f>
        <v/>
      </c>
      <c r="S1065" s="61">
        <f>+S1064-IF(S$18&gt;74,(S1064/S$25)*$C$10)</f>
        <v/>
      </c>
      <c r="T1065" s="61">
        <f>+T1064-IF(T$18&gt;74,(T1064/T$25)*$C$10)</f>
        <v/>
      </c>
      <c r="U1065" s="61">
        <f>+U1064-IF(U$18&gt;74,(U1064/U$25)*$C$10)</f>
        <v/>
      </c>
      <c r="V1065" s="61">
        <f>+V1064-IF(V$18&gt;74,(V1064/V$25)*$C$10)</f>
        <v/>
      </c>
      <c r="W1065" s="61">
        <f>+W1064-IF(W$18&gt;74,(W1064/W$25)*$C$10)</f>
        <v/>
      </c>
      <c r="X1065" s="61">
        <f>+X1064-IF(X$18&gt;74,(X1064/X$25)*$C$10)</f>
        <v/>
      </c>
      <c r="Y1065" s="61">
        <f>+Y1064-IF(Y$18&gt;74,(Y1064/Y$25)*$C$10)</f>
        <v/>
      </c>
      <c r="Z1065" s="61">
        <f>+Z1064-IF(Z$18&gt;74,(Z1064/Z$25)*$C$10)</f>
        <v/>
      </c>
      <c r="AA1065" s="61">
        <f>+AA1064-IF(AA$18&gt;74,(AA1064/AA$25)*$C$10)</f>
        <v/>
      </c>
      <c r="AB1065" s="61">
        <f>+AB1064-IF(AB$18&gt;74,(AB1064/AB$25)*$C$10)</f>
        <v/>
      </c>
      <c r="AC1065" s="61">
        <f>+AC1064-IF(AC$18&gt;74,(AC1064/AC$25)*$C$10)</f>
        <v/>
      </c>
      <c r="AD1065" s="61">
        <f>+AD1064-IF(AD$18&gt;74,(AD1064/AD$25)*$C$10)</f>
        <v/>
      </c>
      <c r="AE1065" s="61">
        <f>+AE1064-IF(AE$18&gt;74,(AE1064/AE$25)*$C$10)</f>
        <v/>
      </c>
      <c r="AF1065" s="61">
        <f>+AF1064-IF(AF$18&gt;74,(AF1064/AF$25)*$C$10)</f>
        <v/>
      </c>
      <c r="AG1065" s="61">
        <f>+AG1064-IF(AG$18&gt;74,(AG1064/AG$25)*$C$10)</f>
        <v/>
      </c>
      <c r="AH1065" s="61">
        <f>+AH1064-IF(AH$18&gt;74,(AH1064/AH$25)*$C$10)</f>
        <v/>
      </c>
      <c r="AI1065" s="61">
        <f>+AI1064-IF(AI$18&gt;74,(AI1064/AI$25)*$C$10)</f>
        <v/>
      </c>
      <c r="AJ1065" s="61">
        <f>+AJ1064-IF(AJ$18&gt;74,(AJ1064/AJ$25)*$C$10)</f>
        <v/>
      </c>
      <c r="AK1065" s="61">
        <f>+AK1064-IF(AK$18&gt;74,(AK1064/AK$25)*$C$10)</f>
        <v/>
      </c>
      <c r="AL1065" s="61">
        <f>+AL1064-IF(AL$18&gt;74,(AL1064/AL$25)*$C$10)</f>
        <v/>
      </c>
      <c r="AM1065" s="61">
        <f>+AM1064-IF(AM$18&gt;74,(AM1064/AM$25)*$C$10)</f>
        <v/>
      </c>
      <c r="AN1065" s="61">
        <f>+AN1064-IF(AN$18&gt;74,(AN1064/AN$25)*$C$10)</f>
        <v/>
      </c>
      <c r="AO1065" s="61">
        <f>+AO1064-IF(AO$18&gt;74,(AO1064/AO$25)*$C$10)</f>
        <v/>
      </c>
      <c r="AP1065" s="61">
        <f>+AP1064-IF(AP$18&gt;74,(AP1064/AP$25)*$C$10)</f>
        <v/>
      </c>
      <c r="AQ1065" s="61">
        <f>+AQ1064-IF(AQ$18&gt;74,(AQ1064/AQ$25)*$C$10)</f>
        <v/>
      </c>
      <c r="AR1065" s="61">
        <f>+AR1064-IF(AR$18&gt;74,(AR1064/AR$25)*$C$10)</f>
        <v/>
      </c>
      <c r="AS1065" s="61">
        <f>+AS1064-IF(AS$18&gt;74,(AS1064/AS$25)*$C$10)</f>
        <v/>
      </c>
      <c r="AT1065" s="61">
        <f>+AT1064-IF(AT$18&gt;74,(AT1064/AT$25)*$C$10)</f>
        <v/>
      </c>
      <c r="AU1065" s="61">
        <f>+AU1064-IF(AU$18&gt;74,(AU1064/AU$25)*$C$10)</f>
        <v/>
      </c>
      <c r="AV1065" s="61">
        <f>+AV1064-IF(AV$18&gt;74,(AV1064/AV$25)*$C$10)</f>
        <v/>
      </c>
      <c r="AW1065" s="61">
        <f>+AW1064-IF(AW$18&gt;74,(AW1064/AW$25)*$C$10)</f>
        <v/>
      </c>
      <c r="AX1065" s="35">
        <f>IF(AW1065&gt;0,1,0)</f>
        <v/>
      </c>
      <c r="AY1065" s="35">
        <f>IF(AL1065&gt;0,1,0)</f>
        <v/>
      </c>
      <c r="AZ1065" s="35">
        <f>IF(AG1065&gt;0,1,0)</f>
        <v/>
      </c>
      <c r="BA1065" s="35">
        <f>IF(AB1065&gt;0,1,0)</f>
        <v/>
      </c>
      <c r="BB1065" s="35">
        <f>IF(W1065&gt;0,1,0)</f>
        <v/>
      </c>
    </row>
    <row r="1066">
      <c r="B1066" s="154" t="inlineStr">
        <is>
          <t>trial 520</t>
        </is>
      </c>
      <c r="C1066" s="155">
        <f>+start-C1063</f>
        <v/>
      </c>
      <c r="D1066" s="156">
        <f>IF((C1066&lt;=0),0,((C1066-D$24)*Stock*(_xlfn.NORM.INV(RAND(),stock_ave,stock_std))+(C1066-D$24)*Bonds*(_xlfn.NORM.INV(RAND(),bond_ave,bond_std))+(C1066-D$24)*cash*(_xlfn.NORM.INV(RAND(),cash_ave,cash_std))+(C1066-D$24)))</f>
        <v/>
      </c>
      <c r="E1066" s="156">
        <f>IF((D1066&lt;=0),0,((D1066-E$24)*Stock*(_xlfn.NORM.INV(RAND(),stock_ave,stock_std))+(D1066-E$24)*Bonds*(_xlfn.NORM.INV(RAND(),bond_ave,bond_std))+(D1066-E$24)*cash*(_xlfn.NORM.INV(RAND(),cash_ave,cash_std))+(D1066-E$24)))</f>
        <v/>
      </c>
      <c r="F1066" s="156">
        <f>IF((E1066&lt;=0),0,((E1066-F$24)*Stock*(_xlfn.NORM.INV(RAND(),stock_ave,stock_std))+(E1066-F$24)*Bonds*(_xlfn.NORM.INV(RAND(),bond_ave,bond_std))+(E1066-F$24)*cash*(_xlfn.NORM.INV(RAND(),cash_ave,cash_std))+(E1066-F$24)))</f>
        <v/>
      </c>
      <c r="G1066" s="156">
        <f>IF((F1066&lt;=0),0,((F1066-G$24)*Stock*(_xlfn.NORM.INV(RAND(),stock_ave,stock_std))+(F1066-G$24)*Bonds*(_xlfn.NORM.INV(RAND(),bond_ave,bond_std))+(F1066-G$24)*cash*(_xlfn.NORM.INV(RAND(),cash_ave,cash_std))+(F1066-G$24)))</f>
        <v/>
      </c>
      <c r="H1066" s="156">
        <f>IF((G1066&lt;=0),0,((G1066-H$24)*Stock*(_xlfn.NORM.INV(RAND(),stock_ave,stock_std))+(G1066-H$24)*Bonds*(_xlfn.NORM.INV(RAND(),bond_ave,bond_std))+(G1066-H$24)*cash*(_xlfn.NORM.INV(RAND(),cash_ave,cash_std))+(G1066-H$24)))</f>
        <v/>
      </c>
      <c r="I1066" s="156">
        <f>IF((H1066&lt;=0),0,((H1066-I$24)*Stock*(_xlfn.NORM.INV(RAND(),stock_ave,stock_std))+(H1066-I$24)*Bonds*(_xlfn.NORM.INV(RAND(),bond_ave,bond_std))+(H1066-I$24)*cash*(_xlfn.NORM.INV(RAND(),cash_ave,cash_std))+(H1066-I$24)))</f>
        <v/>
      </c>
      <c r="J1066" s="156">
        <f>IF((I1066&lt;=0),0,((I1066-J$24)*Stock*(_xlfn.NORM.INV(RAND(),stock_ave,stock_std))+(I1066-J$24)*Bonds*(_xlfn.NORM.INV(RAND(),bond_ave,bond_std))+(I1066-J$24)*cash*(_xlfn.NORM.INV(RAND(),cash_ave,cash_std))+(I1066-J$24)))</f>
        <v/>
      </c>
      <c r="K1066" s="156">
        <f>IF((J1066&lt;=0),0,((J1066-K$24)*Stock*(_xlfn.NORM.INV(RAND(),stock_ave,stock_std))+(J1066-K$24)*Bonds*(_xlfn.NORM.INV(RAND(),bond_ave,bond_std))+(J1066-K$24)*cash*(_xlfn.NORM.INV(RAND(),cash_ave,cash_std))+(J1066-K$24)))</f>
        <v/>
      </c>
      <c r="L1066" s="156">
        <f>IF((K1066&lt;=0),0,((K1066-L$24)*Stock*(_xlfn.NORM.INV(RAND(),stock_ave,stock_std))+(K1066-L$24)*Bonds*(_xlfn.NORM.INV(RAND(),bond_ave,bond_std))+(K1066-L$24)*cash*(_xlfn.NORM.INV(RAND(),cash_ave,cash_std))+(K1066-L$24)))</f>
        <v/>
      </c>
      <c r="M1066" s="156">
        <f>IF((L1066&lt;=0),0,((L1066-M$24)*Stock*(_xlfn.NORM.INV(RAND(),stock_ave,stock_std))+(L1066-M$24)*Bonds*(_xlfn.NORM.INV(RAND(),bond_ave,bond_std))+(L1066-M$24)*cash*(_xlfn.NORM.INV(RAND(),cash_ave,cash_std))+(L1066-M$24)))</f>
        <v/>
      </c>
      <c r="N1066" s="156">
        <f>IF((M1066&lt;=0),0,((M1066-N$24)*Stock*(_xlfn.NORM.INV(RAND(),stock_ave,stock_std))+(M1066-N$24)*Bonds*(_xlfn.NORM.INV(RAND(),bond_ave,bond_std))+(M1066-N$24)*cash*(_xlfn.NORM.INV(RAND(),cash_ave,cash_std))+(M1066-N$24)))</f>
        <v/>
      </c>
      <c r="O1066" s="156">
        <f>IF((N1066&lt;=0),0,((N1066-O$24)*Stock*(_xlfn.NORM.INV(RAND(),stock_ave,stock_std))+(N1066-O$24)*Bonds*(_xlfn.NORM.INV(RAND(),bond_ave,bond_std))+(N1066-O$24)*cash*(_xlfn.NORM.INV(RAND(),cash_ave,cash_std))+(N1066-O$24)))</f>
        <v/>
      </c>
      <c r="P1066" s="156">
        <f>IF((O1066&lt;=0),0,((O1066-P$24)*Stock*(_xlfn.NORM.INV(RAND(),stock_ave,stock_std))+(O1066-P$24)*Bonds*(_xlfn.NORM.INV(RAND(),bond_ave,bond_std))+(O1066-P$24)*cash*(_xlfn.NORM.INV(RAND(),cash_ave,cash_std))+(O1066-P$24)))</f>
        <v/>
      </c>
      <c r="Q1066" s="156">
        <f>IF((P1066&lt;=0),0,((P1066-Q$24)*Stock*(_xlfn.NORM.INV(RAND(),stock_ave,stock_std))+(P1066-Q$24)*Bonds*(_xlfn.NORM.INV(RAND(),bond_ave,bond_std))+(P1066-Q$24)*cash*(_xlfn.NORM.INV(RAND(),cash_ave,cash_std))+(P1066-Q$24)))</f>
        <v/>
      </c>
      <c r="R1066" s="156">
        <f>IF((Q1066&lt;=0),0,((Q1066-R$24)*Stock*(_xlfn.NORM.INV(RAND(),stock_ave,stock_std))+(Q1066-R$24)*Bonds*(_xlfn.NORM.INV(RAND(),bond_ave,bond_std))+(Q1066-R$24)*cash*(_xlfn.NORM.INV(RAND(),cash_ave,cash_std))+(Q1066-R$24)))</f>
        <v/>
      </c>
      <c r="S1066" s="156">
        <f>IF((R1066&lt;=0),0,((R1066-S$24)*Stock*(_xlfn.NORM.INV(RAND(),stock_ave,stock_std))+(R1066-S$24)*Bonds*(_xlfn.NORM.INV(RAND(),bond_ave,bond_std))+(R1066-S$24)*cash*(_xlfn.NORM.INV(RAND(),cash_ave,cash_std))+(R1066-S$24)))</f>
        <v/>
      </c>
      <c r="T1066" s="156">
        <f>IF((S1066&lt;=0),0,((S1066-T$24)*Stock*(_xlfn.NORM.INV(RAND(),stock_ave,stock_std))+(S1066-T$24)*Bonds*(_xlfn.NORM.INV(RAND(),bond_ave,bond_std))+(S1066-T$24)*cash*(_xlfn.NORM.INV(RAND(),cash_ave,cash_std))+(S1066-T$24)))</f>
        <v/>
      </c>
      <c r="U1066" s="156">
        <f>IF((T1066&lt;=0),0,((T1066-U$24)*Stock*(_xlfn.NORM.INV(RAND(),stock_ave,stock_std))+(T1066-U$24)*Bonds*(_xlfn.NORM.INV(RAND(),bond_ave,bond_std))+(T1066-U$24)*cash*(_xlfn.NORM.INV(RAND(),cash_ave,cash_std))+(T1066-U$24)))</f>
        <v/>
      </c>
      <c r="V1066" s="156">
        <f>IF((U1066&lt;=0),0,((U1066-V$24)*Stock*(_xlfn.NORM.INV(RAND(),stock_ave,stock_std))+(U1066-V$24)*Bonds*(_xlfn.NORM.INV(RAND(),bond_ave,bond_std))+(U1066-V$24)*cash*(_xlfn.NORM.INV(RAND(),cash_ave,cash_std))+(U1066-V$24)))</f>
        <v/>
      </c>
      <c r="W1066" s="156">
        <f>IF((V1066&lt;=0),0,((V1066-W$24)*Stock*(_xlfn.NORM.INV(RAND(),stock_ave,stock_std))+(V1066-W$24)*Bonds*(_xlfn.NORM.INV(RAND(),bond_ave,bond_std))+(V1066-W$24)*cash*(_xlfn.NORM.INV(RAND(),cash_ave,cash_std))+(V1066-W$24)))</f>
        <v/>
      </c>
      <c r="X1066" s="156">
        <f>IF((W1066&lt;=0),0,((W1066-X$24)*Stock*(_xlfn.NORM.INV(RAND(),stock_ave,stock_std))+(W1066-X$24)*Bonds*(_xlfn.NORM.INV(RAND(),bond_ave,bond_std))+(W1066-X$24)*cash*(_xlfn.NORM.INV(RAND(),cash_ave,cash_std))+(W1066-X$24)))</f>
        <v/>
      </c>
      <c r="Y1066" s="156">
        <f>IF((X1066&lt;=0),0,((X1066-Y$24)*Stock*(_xlfn.NORM.INV(RAND(),stock_ave,stock_std))+(X1066-Y$24)*Bonds*(_xlfn.NORM.INV(RAND(),bond_ave,bond_std))+(X1066-Y$24)*cash*(_xlfn.NORM.INV(RAND(),cash_ave,cash_std))+(X1066-Y$24)))</f>
        <v/>
      </c>
      <c r="Z1066" s="156">
        <f>IF((Y1066&lt;=0),0,((Y1066-Z$24)*Stock*(_xlfn.NORM.INV(RAND(),stock_ave,stock_std))+(Y1066-Z$24)*Bonds*(_xlfn.NORM.INV(RAND(),bond_ave,bond_std))+(Y1066-Z$24)*cash*(_xlfn.NORM.INV(RAND(),cash_ave,cash_std))+(Y1066-Z$24)))</f>
        <v/>
      </c>
      <c r="AA1066" s="156">
        <f>IF((Z1066&lt;=0),0,((Z1066-AA$24)*Stock*(_xlfn.NORM.INV(RAND(),stock_ave,stock_std))+(Z1066-AA$24)*Bonds*(_xlfn.NORM.INV(RAND(),bond_ave,bond_std))+(Z1066-AA$24)*cash*(_xlfn.NORM.INV(RAND(),cash_ave,cash_std))+(Z1066-AA$24)))</f>
        <v/>
      </c>
      <c r="AB1066" s="156">
        <f>IF((AA1066&lt;=0),0,((AA1066-AB$24)*Stock*(_xlfn.NORM.INV(RAND(),stock_ave,stock_std))+(AA1066-AB$24)*Bonds*(_xlfn.NORM.INV(RAND(),bond_ave,bond_std))+(AA1066-AB$24)*cash*(_xlfn.NORM.INV(RAND(),cash_ave,cash_std))+(AA1066-AB$24)))</f>
        <v/>
      </c>
      <c r="AC1066" s="156">
        <f>IF((AB1066&lt;=0),0,((AB1066-AC$24)*Stock*(_xlfn.NORM.INV(RAND(),stock_ave,stock_std))+(AB1066-AC$24)*Bonds*(_xlfn.NORM.INV(RAND(),bond_ave,bond_std))+(AB1066-AC$24)*cash*(_xlfn.NORM.INV(RAND(),cash_ave,cash_std))+(AB1066-AC$24)))</f>
        <v/>
      </c>
      <c r="AD1066" s="156">
        <f>IF((AC1066&lt;=0),0,((AC1066-AD$24)*Stock*(_xlfn.NORM.INV(RAND(),stock_ave,stock_std))+(AC1066-AD$24)*Bonds*(_xlfn.NORM.INV(RAND(),bond_ave,bond_std))+(AC1066-AD$24)*cash*(_xlfn.NORM.INV(RAND(),cash_ave,cash_std))+(AC1066-AD$24)))</f>
        <v/>
      </c>
      <c r="AE1066" s="156">
        <f>IF((AD1066&lt;=0),0,((AD1066-AE$24)*Stock*(_xlfn.NORM.INV(RAND(),stock_ave,stock_std))+(AD1066-AE$24)*Bonds*(_xlfn.NORM.INV(RAND(),bond_ave,bond_std))+(AD1066-AE$24)*cash*(_xlfn.NORM.INV(RAND(),cash_ave,cash_std))+(AD1066-AE$24)))</f>
        <v/>
      </c>
      <c r="AF1066" s="156">
        <f>IF((AE1066&lt;=0),0,((AE1066-AF$24)*Stock*(_xlfn.NORM.INV(RAND(),stock_ave,stock_std))+(AE1066-AF$24)*Bonds*(_xlfn.NORM.INV(RAND(),bond_ave,bond_std))+(AE1066-AF$24)*cash*(_xlfn.NORM.INV(RAND(),cash_ave,cash_std))+(AE1066-AF$24)))</f>
        <v/>
      </c>
      <c r="AG1066" s="156">
        <f>IF((AF1066&lt;=0),0,((AF1066-AG$24)*Stock*(_xlfn.NORM.INV(RAND(),stock_ave,stock_std))+(AF1066-AG$24)*Bonds*(_xlfn.NORM.INV(RAND(),bond_ave,bond_std))+(AF1066-AG$24)*cash*(_xlfn.NORM.INV(RAND(),cash_ave,cash_std))+(AF1066-AG$24)))</f>
        <v/>
      </c>
      <c r="AH1066" s="156">
        <f>IF((AG1066&lt;=0),0,((AG1066-AH$24)*Stock*(_xlfn.NORM.INV(RAND(),stock_ave,stock_std))+(AG1066-AH$24)*Bonds*(_xlfn.NORM.INV(RAND(),bond_ave,bond_std))+(AG1066-AH$24)*cash*(_xlfn.NORM.INV(RAND(),cash_ave,cash_std))+(AG1066-AH$24)))</f>
        <v/>
      </c>
      <c r="AI1066" s="156">
        <f>IF((AH1066&lt;=0),0,((AH1066-AI$24)*Stock*(_xlfn.NORM.INV(RAND(),stock_ave,stock_std))+(AH1066-AI$24)*Bonds*(_xlfn.NORM.INV(RAND(),bond_ave,bond_std))+(AH1066-AI$24)*cash*(_xlfn.NORM.INV(RAND(),cash_ave,cash_std))+(AH1066-AI$24)))</f>
        <v/>
      </c>
      <c r="AJ1066" s="156">
        <f>IF((AI1066&lt;=0),0,((AI1066-AJ$24)*Stock*(_xlfn.NORM.INV(RAND(),stock_ave,stock_std))+(AI1066-AJ$24)*Bonds*(_xlfn.NORM.INV(RAND(),bond_ave,bond_std))+(AI1066-AJ$24)*cash*(_xlfn.NORM.INV(RAND(),cash_ave,cash_std))+(AI1066-AJ$24)))</f>
        <v/>
      </c>
      <c r="AK1066" s="156">
        <f>IF((AJ1066&lt;=0),0,((AJ1066-AK$24)*Stock*(_xlfn.NORM.INV(RAND(),stock_ave,stock_std))+(AJ1066-AK$24)*Bonds*(_xlfn.NORM.INV(RAND(),bond_ave,bond_std))+(AJ1066-AK$24)*cash*(_xlfn.NORM.INV(RAND(),cash_ave,cash_std))+(AJ1066-AK$24)))</f>
        <v/>
      </c>
      <c r="AL1066" s="156">
        <f>IF((AK1066&lt;=0),0,((AK1066-AL$24)*Stock*(_xlfn.NORM.INV(RAND(),stock_ave,stock_std))+(AK1066-AL$24)*Bonds*(_xlfn.NORM.INV(RAND(),bond_ave,bond_std))+(AK1066-AL$24)*cash*(_xlfn.NORM.INV(RAND(),cash_ave,cash_std))+(AK1066-AL$24)))</f>
        <v/>
      </c>
      <c r="AM1066" s="156">
        <f>IF((AL1066&lt;=0),0,((AL1066-AM$24)*Stock*(_xlfn.NORM.INV(RAND(),stock_ave,stock_std))+(AL1066-AM$24)*Bonds*(_xlfn.NORM.INV(RAND(),bond_ave,bond_std))+(AL1066-AM$24)*cash*(_xlfn.NORM.INV(RAND(),cash_ave,cash_std))+(AL1066-AM$24)))</f>
        <v/>
      </c>
      <c r="AN1066" s="156">
        <f>IF((AM1066&lt;=0),0,((AM1066-AN$24)*Stock*(_xlfn.NORM.INV(RAND(),stock_ave,stock_std))+(AM1066-AN$24)*Bonds*(_xlfn.NORM.INV(RAND(),bond_ave,bond_std))+(AM1066-AN$24)*cash*(_xlfn.NORM.INV(RAND(),cash_ave,cash_std))+(AM1066-AN$24)))</f>
        <v/>
      </c>
      <c r="AO1066" s="156">
        <f>IF((AN1066&lt;=0),0,((AN1066-AO$24)*Stock*(_xlfn.NORM.INV(RAND(),stock_ave,stock_std))+(AN1066-AO$24)*Bonds*(_xlfn.NORM.INV(RAND(),bond_ave,bond_std))+(AN1066-AO$24)*cash*(_xlfn.NORM.INV(RAND(),cash_ave,cash_std))+(AN1066-AO$24)))</f>
        <v/>
      </c>
      <c r="AP1066" s="156">
        <f>IF((AO1066&lt;=0),0,((AO1066-AP$24)*Stock*(_xlfn.NORM.INV(RAND(),stock_ave,stock_std))+(AO1066-AP$24)*Bonds*(_xlfn.NORM.INV(RAND(),bond_ave,bond_std))+(AO1066-AP$24)*cash*(_xlfn.NORM.INV(RAND(),cash_ave,cash_std))+(AO1066-AP$24)))</f>
        <v/>
      </c>
      <c r="AQ1066" s="156">
        <f>IF((AP1066&lt;=0),0,((AP1066-AQ$24)*Stock*(_xlfn.NORM.INV(RAND(),stock_ave,stock_std))+(AP1066-AQ$24)*Bonds*(_xlfn.NORM.INV(RAND(),bond_ave,bond_std))+(AP1066-AQ$24)*cash*(_xlfn.NORM.INV(RAND(),cash_ave,cash_std))+(AP1066-AQ$24)))</f>
        <v/>
      </c>
      <c r="AR1066" s="156">
        <f>IF((AQ1066&lt;=0),0,((AQ1066-AR$24)*Stock*(_xlfn.NORM.INV(RAND(),stock_ave,stock_std))+(AQ1066-AR$24)*Bonds*(_xlfn.NORM.INV(RAND(),bond_ave,bond_std))+(AQ1066-AR$24)*cash*(_xlfn.NORM.INV(RAND(),cash_ave,cash_std))+(AQ1066-AR$24)))</f>
        <v/>
      </c>
      <c r="AS1066" s="156">
        <f>IF((AR1066&lt;=0),0,((AR1066-AS$24)*Stock*(_xlfn.NORM.INV(RAND(),stock_ave,stock_std))+(AR1066-AS$24)*Bonds*(_xlfn.NORM.INV(RAND(),bond_ave,bond_std))+(AR1066-AS$24)*cash*(_xlfn.NORM.INV(RAND(),cash_ave,cash_std))+(AR1066-AS$24)))</f>
        <v/>
      </c>
      <c r="AT1066" s="156">
        <f>IF((AS1066&lt;=0),0,((AS1066-AT$24)*Stock*(_xlfn.NORM.INV(RAND(),stock_ave,stock_std))+(AS1066-AT$24)*Bonds*(_xlfn.NORM.INV(RAND(),bond_ave,bond_std))+(AS1066-AT$24)*cash*(_xlfn.NORM.INV(RAND(),cash_ave,cash_std))+(AS1066-AT$24)))</f>
        <v/>
      </c>
      <c r="AU1066" s="156">
        <f>IF((AT1066&lt;=0),0,((AT1066-AU$24)*Stock*(_xlfn.NORM.INV(RAND(),stock_ave,stock_std))+(AT1066-AU$24)*Bonds*(_xlfn.NORM.INV(RAND(),bond_ave,bond_std))+(AT1066-AU$24)*cash*(_xlfn.NORM.INV(RAND(),cash_ave,cash_std))+(AT1066-AU$24)))</f>
        <v/>
      </c>
      <c r="AV1066" s="156">
        <f>IF((AU1066&lt;=0),0,((AU1066-AV$24)*Stock*(_xlfn.NORM.INV(RAND(),stock_ave,stock_std))+(AU1066-AV$24)*Bonds*(_xlfn.NORM.INV(RAND(),bond_ave,bond_std))+(AU1066-AV$24)*cash*(_xlfn.NORM.INV(RAND(),cash_ave,cash_std))+(AU1066-AV$24)))</f>
        <v/>
      </c>
      <c r="AW1066" s="156">
        <f>IF((AV1066&lt;=0),0,((AV1066-AW$24)*Stock*(_xlfn.NORM.INV(RAND(),stock_ave,stock_std))+(AV1066-AW$24)*Bonds*(_xlfn.NORM.INV(RAND(),bond_ave,bond_std))+(AV1066-AW$24)*cash*(_xlfn.NORM.INV(RAND(),cash_ave,cash_std))+(AV1066-AW$24)))</f>
        <v/>
      </c>
      <c r="AX1066" s="159" t="n"/>
      <c r="AY1066" s="159" t="n"/>
      <c r="AZ1066" s="159" t="n"/>
      <c r="BA1066" s="159" t="n"/>
      <c r="BB1066" s="159" t="n"/>
    </row>
    <row r="1067">
      <c r="C1067" s="147" t="n"/>
      <c r="D1067" s="61">
        <f>+D1066-IF(D$18&gt;74,(D1066/D$25)*$C$10)</f>
        <v/>
      </c>
      <c r="E1067" s="61">
        <f>+E1066-IF(E$18&gt;74,(E1066/E$25)*$C$10)</f>
        <v/>
      </c>
      <c r="F1067" s="61">
        <f>+F1066-IF(F$18&gt;74,(F1066/F$25)*$C$10)</f>
        <v/>
      </c>
      <c r="G1067" s="61">
        <f>+G1066-IF(G$18&gt;74,(G1066/G$25)*$C$10)</f>
        <v/>
      </c>
      <c r="H1067" s="61">
        <f>+H1066-IF(H$18&gt;74,(H1066/H$25)*$C$10)</f>
        <v/>
      </c>
      <c r="I1067" s="61">
        <f>+I1066-IF(I$18&gt;74,(I1066/I$25)*$C$10)</f>
        <v/>
      </c>
      <c r="J1067" s="61">
        <f>+J1066-IF(J$18&gt;74,(J1066/J$25)*$C$10)</f>
        <v/>
      </c>
      <c r="K1067" s="61">
        <f>+K1066-IF(K$18&gt;74,(K1066/K$25)*$C$10)</f>
        <v/>
      </c>
      <c r="L1067" s="61">
        <f>+L1066-IF(L$18&gt;74,(L1066/L$25)*$C$10)</f>
        <v/>
      </c>
      <c r="M1067" s="61">
        <f>+M1066-IF(M$18&gt;74,(M1066/M$25)*$C$10)</f>
        <v/>
      </c>
      <c r="N1067" s="61">
        <f>+N1066-IF(N$18&gt;74,(N1066/N$25)*$C$10)</f>
        <v/>
      </c>
      <c r="O1067" s="61">
        <f>+O1066-IF(O$18&gt;74,(O1066/O$25)*$C$10)</f>
        <v/>
      </c>
      <c r="P1067" s="61">
        <f>+P1066-IF(P$18&gt;74,(P1066/P$25)*$C$10)</f>
        <v/>
      </c>
      <c r="Q1067" s="61">
        <f>+Q1066-IF(Q$18&gt;74,(Q1066/Q$25)*$C$10)</f>
        <v/>
      </c>
      <c r="R1067" s="61">
        <f>+R1066-IF(R$18&gt;74,(R1066/R$25)*$C$10)</f>
        <v/>
      </c>
      <c r="S1067" s="61">
        <f>+S1066-IF(S$18&gt;74,(S1066/S$25)*$C$10)</f>
        <v/>
      </c>
      <c r="T1067" s="61">
        <f>+T1066-IF(T$18&gt;74,(T1066/T$25)*$C$10)</f>
        <v/>
      </c>
      <c r="U1067" s="61">
        <f>+U1066-IF(U$18&gt;74,(U1066/U$25)*$C$10)</f>
        <v/>
      </c>
      <c r="V1067" s="61">
        <f>+V1066-IF(V$18&gt;74,(V1066/V$25)*$C$10)</f>
        <v/>
      </c>
      <c r="W1067" s="61">
        <f>+W1066-IF(W$18&gt;74,(W1066/W$25)*$C$10)</f>
        <v/>
      </c>
      <c r="X1067" s="61">
        <f>+X1066-IF(X$18&gt;74,(X1066/X$25)*$C$10)</f>
        <v/>
      </c>
      <c r="Y1067" s="61">
        <f>+Y1066-IF(Y$18&gt;74,(Y1066/Y$25)*$C$10)</f>
        <v/>
      </c>
      <c r="Z1067" s="61">
        <f>+Z1066-IF(Z$18&gt;74,(Z1066/Z$25)*$C$10)</f>
        <v/>
      </c>
      <c r="AA1067" s="61">
        <f>+AA1066-IF(AA$18&gt;74,(AA1066/AA$25)*$C$10)</f>
        <v/>
      </c>
      <c r="AB1067" s="61">
        <f>+AB1066-IF(AB$18&gt;74,(AB1066/AB$25)*$C$10)</f>
        <v/>
      </c>
      <c r="AC1067" s="61">
        <f>+AC1066-IF(AC$18&gt;74,(AC1066/AC$25)*$C$10)</f>
        <v/>
      </c>
      <c r="AD1067" s="61">
        <f>+AD1066-IF(AD$18&gt;74,(AD1066/AD$25)*$C$10)</f>
        <v/>
      </c>
      <c r="AE1067" s="61">
        <f>+AE1066-IF(AE$18&gt;74,(AE1066/AE$25)*$C$10)</f>
        <v/>
      </c>
      <c r="AF1067" s="61">
        <f>+AF1066-IF(AF$18&gt;74,(AF1066/AF$25)*$C$10)</f>
        <v/>
      </c>
      <c r="AG1067" s="61">
        <f>+AG1066-IF(AG$18&gt;74,(AG1066/AG$25)*$C$10)</f>
        <v/>
      </c>
      <c r="AH1067" s="61">
        <f>+AH1066-IF(AH$18&gt;74,(AH1066/AH$25)*$C$10)</f>
        <v/>
      </c>
      <c r="AI1067" s="61">
        <f>+AI1066-IF(AI$18&gt;74,(AI1066/AI$25)*$C$10)</f>
        <v/>
      </c>
      <c r="AJ1067" s="61">
        <f>+AJ1066-IF(AJ$18&gt;74,(AJ1066/AJ$25)*$C$10)</f>
        <v/>
      </c>
      <c r="AK1067" s="61">
        <f>+AK1066-IF(AK$18&gt;74,(AK1066/AK$25)*$C$10)</f>
        <v/>
      </c>
      <c r="AL1067" s="61">
        <f>+AL1066-IF(AL$18&gt;74,(AL1066/AL$25)*$C$10)</f>
        <v/>
      </c>
      <c r="AM1067" s="61">
        <f>+AM1066-IF(AM$18&gt;74,(AM1066/AM$25)*$C$10)</f>
        <v/>
      </c>
      <c r="AN1067" s="61">
        <f>+AN1066-IF(AN$18&gt;74,(AN1066/AN$25)*$C$10)</f>
        <v/>
      </c>
      <c r="AO1067" s="61">
        <f>+AO1066-IF(AO$18&gt;74,(AO1066/AO$25)*$C$10)</f>
        <v/>
      </c>
      <c r="AP1067" s="61">
        <f>+AP1066-IF(AP$18&gt;74,(AP1066/AP$25)*$C$10)</f>
        <v/>
      </c>
      <c r="AQ1067" s="61">
        <f>+AQ1066-IF(AQ$18&gt;74,(AQ1066/AQ$25)*$C$10)</f>
        <v/>
      </c>
      <c r="AR1067" s="61">
        <f>+AR1066-IF(AR$18&gt;74,(AR1066/AR$25)*$C$10)</f>
        <v/>
      </c>
      <c r="AS1067" s="61">
        <f>+AS1066-IF(AS$18&gt;74,(AS1066/AS$25)*$C$10)</f>
        <v/>
      </c>
      <c r="AT1067" s="61">
        <f>+AT1066-IF(AT$18&gt;74,(AT1066/AT$25)*$C$10)</f>
        <v/>
      </c>
      <c r="AU1067" s="61">
        <f>+AU1066-IF(AU$18&gt;74,(AU1066/AU$25)*$C$10)</f>
        <v/>
      </c>
      <c r="AV1067" s="61">
        <f>+AV1066-IF(AV$18&gt;74,(AV1066/AV$25)*$C$10)</f>
        <v/>
      </c>
      <c r="AW1067" s="61">
        <f>+AW1066-IF(AW$18&gt;74,(AW1066/AW$25)*$C$10)</f>
        <v/>
      </c>
      <c r="AX1067" s="35">
        <f>IF(AW1067&gt;0,1,0)</f>
        <v/>
      </c>
      <c r="AY1067" s="35">
        <f>IF(AL1067&gt;0,1,0)</f>
        <v/>
      </c>
      <c r="AZ1067" s="35">
        <f>IF(AG1067&gt;0,1,0)</f>
        <v/>
      </c>
      <c r="BA1067" s="35">
        <f>IF(AB1067&gt;0,1,0)</f>
        <v/>
      </c>
      <c r="BB1067" s="35">
        <f>IF(W1067&gt;0,1,0)</f>
        <v/>
      </c>
    </row>
    <row r="1068">
      <c r="B1068" s="154" t="inlineStr">
        <is>
          <t>trial 521</t>
        </is>
      </c>
      <c r="C1068" s="155">
        <f>+start-C1065</f>
        <v/>
      </c>
      <c r="D1068" s="156">
        <f>IF((C1068&lt;=0),0,((C1068-D$24)*Stock*(_xlfn.NORM.INV(RAND(),stock_ave,stock_std))+(C1068-D$24)*Bonds*(_xlfn.NORM.INV(RAND(),bond_ave,bond_std))+(C1068-D$24)*cash*(_xlfn.NORM.INV(RAND(),cash_ave,cash_std))+(C1068-D$24)))</f>
        <v/>
      </c>
      <c r="E1068" s="156">
        <f>IF((D1068&lt;=0),0,((D1068-E$24)*Stock*(_xlfn.NORM.INV(RAND(),stock_ave,stock_std))+(D1068-E$24)*Bonds*(_xlfn.NORM.INV(RAND(),bond_ave,bond_std))+(D1068-E$24)*cash*(_xlfn.NORM.INV(RAND(),cash_ave,cash_std))+(D1068-E$24)))</f>
        <v/>
      </c>
      <c r="F1068" s="156">
        <f>IF((E1068&lt;=0),0,((E1068-F$24)*Stock*(_xlfn.NORM.INV(RAND(),stock_ave,stock_std))+(E1068-F$24)*Bonds*(_xlfn.NORM.INV(RAND(),bond_ave,bond_std))+(E1068-F$24)*cash*(_xlfn.NORM.INV(RAND(),cash_ave,cash_std))+(E1068-F$24)))</f>
        <v/>
      </c>
      <c r="G1068" s="156">
        <f>IF((F1068&lt;=0),0,((F1068-G$24)*Stock*(_xlfn.NORM.INV(RAND(),stock_ave,stock_std))+(F1068-G$24)*Bonds*(_xlfn.NORM.INV(RAND(),bond_ave,bond_std))+(F1068-G$24)*cash*(_xlfn.NORM.INV(RAND(),cash_ave,cash_std))+(F1068-G$24)))</f>
        <v/>
      </c>
      <c r="H1068" s="156">
        <f>IF((G1068&lt;=0),0,((G1068-H$24)*Stock*(_xlfn.NORM.INV(RAND(),stock_ave,stock_std))+(G1068-H$24)*Bonds*(_xlfn.NORM.INV(RAND(),bond_ave,bond_std))+(G1068-H$24)*cash*(_xlfn.NORM.INV(RAND(),cash_ave,cash_std))+(G1068-H$24)))</f>
        <v/>
      </c>
      <c r="I1068" s="156">
        <f>IF((H1068&lt;=0),0,((H1068-I$24)*Stock*(_xlfn.NORM.INV(RAND(),stock_ave,stock_std))+(H1068-I$24)*Bonds*(_xlfn.NORM.INV(RAND(),bond_ave,bond_std))+(H1068-I$24)*cash*(_xlfn.NORM.INV(RAND(),cash_ave,cash_std))+(H1068-I$24)))</f>
        <v/>
      </c>
      <c r="J1068" s="156">
        <f>IF((I1068&lt;=0),0,((I1068-J$24)*Stock*(_xlfn.NORM.INV(RAND(),stock_ave,stock_std))+(I1068-J$24)*Bonds*(_xlfn.NORM.INV(RAND(),bond_ave,bond_std))+(I1068-J$24)*cash*(_xlfn.NORM.INV(RAND(),cash_ave,cash_std))+(I1068-J$24)))</f>
        <v/>
      </c>
      <c r="K1068" s="156">
        <f>IF((J1068&lt;=0),0,((J1068-K$24)*Stock*(_xlfn.NORM.INV(RAND(),stock_ave,stock_std))+(J1068-K$24)*Bonds*(_xlfn.NORM.INV(RAND(),bond_ave,bond_std))+(J1068-K$24)*cash*(_xlfn.NORM.INV(RAND(),cash_ave,cash_std))+(J1068-K$24)))</f>
        <v/>
      </c>
      <c r="L1068" s="156">
        <f>IF((K1068&lt;=0),0,((K1068-L$24)*Stock*(_xlfn.NORM.INV(RAND(),stock_ave,stock_std))+(K1068-L$24)*Bonds*(_xlfn.NORM.INV(RAND(),bond_ave,bond_std))+(K1068-L$24)*cash*(_xlfn.NORM.INV(RAND(),cash_ave,cash_std))+(K1068-L$24)))</f>
        <v/>
      </c>
      <c r="M1068" s="156">
        <f>IF((L1068&lt;=0),0,((L1068-M$24)*Stock*(_xlfn.NORM.INV(RAND(),stock_ave,stock_std))+(L1068-M$24)*Bonds*(_xlfn.NORM.INV(RAND(),bond_ave,bond_std))+(L1068-M$24)*cash*(_xlfn.NORM.INV(RAND(),cash_ave,cash_std))+(L1068-M$24)))</f>
        <v/>
      </c>
      <c r="N1068" s="156">
        <f>IF((M1068&lt;=0),0,((M1068-N$24)*Stock*(_xlfn.NORM.INV(RAND(),stock_ave,stock_std))+(M1068-N$24)*Bonds*(_xlfn.NORM.INV(RAND(),bond_ave,bond_std))+(M1068-N$24)*cash*(_xlfn.NORM.INV(RAND(),cash_ave,cash_std))+(M1068-N$24)))</f>
        <v/>
      </c>
      <c r="O1068" s="156">
        <f>IF((N1068&lt;=0),0,((N1068-O$24)*Stock*(_xlfn.NORM.INV(RAND(),stock_ave,stock_std))+(N1068-O$24)*Bonds*(_xlfn.NORM.INV(RAND(),bond_ave,bond_std))+(N1068-O$24)*cash*(_xlfn.NORM.INV(RAND(),cash_ave,cash_std))+(N1068-O$24)))</f>
        <v/>
      </c>
      <c r="P1068" s="156">
        <f>IF((O1068&lt;=0),0,((O1068-P$24)*Stock*(_xlfn.NORM.INV(RAND(),stock_ave,stock_std))+(O1068-P$24)*Bonds*(_xlfn.NORM.INV(RAND(),bond_ave,bond_std))+(O1068-P$24)*cash*(_xlfn.NORM.INV(RAND(),cash_ave,cash_std))+(O1068-P$24)))</f>
        <v/>
      </c>
      <c r="Q1068" s="156">
        <f>IF((P1068&lt;=0),0,((P1068-Q$24)*Stock*(_xlfn.NORM.INV(RAND(),stock_ave,stock_std))+(P1068-Q$24)*Bonds*(_xlfn.NORM.INV(RAND(),bond_ave,bond_std))+(P1068-Q$24)*cash*(_xlfn.NORM.INV(RAND(),cash_ave,cash_std))+(P1068-Q$24)))</f>
        <v/>
      </c>
      <c r="R1068" s="156">
        <f>IF((Q1068&lt;=0),0,((Q1068-R$24)*Stock*(_xlfn.NORM.INV(RAND(),stock_ave,stock_std))+(Q1068-R$24)*Bonds*(_xlfn.NORM.INV(RAND(),bond_ave,bond_std))+(Q1068-R$24)*cash*(_xlfn.NORM.INV(RAND(),cash_ave,cash_std))+(Q1068-R$24)))</f>
        <v/>
      </c>
      <c r="S1068" s="156">
        <f>IF((R1068&lt;=0),0,((R1068-S$24)*Stock*(_xlfn.NORM.INV(RAND(),stock_ave,stock_std))+(R1068-S$24)*Bonds*(_xlfn.NORM.INV(RAND(),bond_ave,bond_std))+(R1068-S$24)*cash*(_xlfn.NORM.INV(RAND(),cash_ave,cash_std))+(R1068-S$24)))</f>
        <v/>
      </c>
      <c r="T1068" s="156">
        <f>IF((S1068&lt;=0),0,((S1068-T$24)*Stock*(_xlfn.NORM.INV(RAND(),stock_ave,stock_std))+(S1068-T$24)*Bonds*(_xlfn.NORM.INV(RAND(),bond_ave,bond_std))+(S1068-T$24)*cash*(_xlfn.NORM.INV(RAND(),cash_ave,cash_std))+(S1068-T$24)))</f>
        <v/>
      </c>
      <c r="U1068" s="156">
        <f>IF((T1068&lt;=0),0,((T1068-U$24)*Stock*(_xlfn.NORM.INV(RAND(),stock_ave,stock_std))+(T1068-U$24)*Bonds*(_xlfn.NORM.INV(RAND(),bond_ave,bond_std))+(T1068-U$24)*cash*(_xlfn.NORM.INV(RAND(),cash_ave,cash_std))+(T1068-U$24)))</f>
        <v/>
      </c>
      <c r="V1068" s="156">
        <f>IF((U1068&lt;=0),0,((U1068-V$24)*Stock*(_xlfn.NORM.INV(RAND(),stock_ave,stock_std))+(U1068-V$24)*Bonds*(_xlfn.NORM.INV(RAND(),bond_ave,bond_std))+(U1068-V$24)*cash*(_xlfn.NORM.INV(RAND(),cash_ave,cash_std))+(U1068-V$24)))</f>
        <v/>
      </c>
      <c r="W1068" s="156">
        <f>IF((V1068&lt;=0),0,((V1068-W$24)*Stock*(_xlfn.NORM.INV(RAND(),stock_ave,stock_std))+(V1068-W$24)*Bonds*(_xlfn.NORM.INV(RAND(),bond_ave,bond_std))+(V1068-W$24)*cash*(_xlfn.NORM.INV(RAND(),cash_ave,cash_std))+(V1068-W$24)))</f>
        <v/>
      </c>
      <c r="X1068" s="156">
        <f>IF((W1068&lt;=0),0,((W1068-X$24)*Stock*(_xlfn.NORM.INV(RAND(),stock_ave,stock_std))+(W1068-X$24)*Bonds*(_xlfn.NORM.INV(RAND(),bond_ave,bond_std))+(W1068-X$24)*cash*(_xlfn.NORM.INV(RAND(),cash_ave,cash_std))+(W1068-X$24)))</f>
        <v/>
      </c>
      <c r="Y1068" s="156">
        <f>IF((X1068&lt;=0),0,((X1068-Y$24)*Stock*(_xlfn.NORM.INV(RAND(),stock_ave,stock_std))+(X1068-Y$24)*Bonds*(_xlfn.NORM.INV(RAND(),bond_ave,bond_std))+(X1068-Y$24)*cash*(_xlfn.NORM.INV(RAND(),cash_ave,cash_std))+(X1068-Y$24)))</f>
        <v/>
      </c>
      <c r="Z1068" s="156">
        <f>IF((Y1068&lt;=0),0,((Y1068-Z$24)*Stock*(_xlfn.NORM.INV(RAND(),stock_ave,stock_std))+(Y1068-Z$24)*Bonds*(_xlfn.NORM.INV(RAND(),bond_ave,bond_std))+(Y1068-Z$24)*cash*(_xlfn.NORM.INV(RAND(),cash_ave,cash_std))+(Y1068-Z$24)))</f>
        <v/>
      </c>
      <c r="AA1068" s="156">
        <f>IF((Z1068&lt;=0),0,((Z1068-AA$24)*Stock*(_xlfn.NORM.INV(RAND(),stock_ave,stock_std))+(Z1068-AA$24)*Bonds*(_xlfn.NORM.INV(RAND(),bond_ave,bond_std))+(Z1068-AA$24)*cash*(_xlfn.NORM.INV(RAND(),cash_ave,cash_std))+(Z1068-AA$24)))</f>
        <v/>
      </c>
      <c r="AB1068" s="156">
        <f>IF((AA1068&lt;=0),0,((AA1068-AB$24)*Stock*(_xlfn.NORM.INV(RAND(),stock_ave,stock_std))+(AA1068-AB$24)*Bonds*(_xlfn.NORM.INV(RAND(),bond_ave,bond_std))+(AA1068-AB$24)*cash*(_xlfn.NORM.INV(RAND(),cash_ave,cash_std))+(AA1068-AB$24)))</f>
        <v/>
      </c>
      <c r="AC1068" s="156">
        <f>IF((AB1068&lt;=0),0,((AB1068-AC$24)*Stock*(_xlfn.NORM.INV(RAND(),stock_ave,stock_std))+(AB1068-AC$24)*Bonds*(_xlfn.NORM.INV(RAND(),bond_ave,bond_std))+(AB1068-AC$24)*cash*(_xlfn.NORM.INV(RAND(),cash_ave,cash_std))+(AB1068-AC$24)))</f>
        <v/>
      </c>
      <c r="AD1068" s="156">
        <f>IF((AC1068&lt;=0),0,((AC1068-AD$24)*Stock*(_xlfn.NORM.INV(RAND(),stock_ave,stock_std))+(AC1068-AD$24)*Bonds*(_xlfn.NORM.INV(RAND(),bond_ave,bond_std))+(AC1068-AD$24)*cash*(_xlfn.NORM.INV(RAND(),cash_ave,cash_std))+(AC1068-AD$24)))</f>
        <v/>
      </c>
      <c r="AE1068" s="156">
        <f>IF((AD1068&lt;=0),0,((AD1068-AE$24)*Stock*(_xlfn.NORM.INV(RAND(),stock_ave,stock_std))+(AD1068-AE$24)*Bonds*(_xlfn.NORM.INV(RAND(),bond_ave,bond_std))+(AD1068-AE$24)*cash*(_xlfn.NORM.INV(RAND(),cash_ave,cash_std))+(AD1068-AE$24)))</f>
        <v/>
      </c>
      <c r="AF1068" s="156">
        <f>IF((AE1068&lt;=0),0,((AE1068-AF$24)*Stock*(_xlfn.NORM.INV(RAND(),stock_ave,stock_std))+(AE1068-AF$24)*Bonds*(_xlfn.NORM.INV(RAND(),bond_ave,bond_std))+(AE1068-AF$24)*cash*(_xlfn.NORM.INV(RAND(),cash_ave,cash_std))+(AE1068-AF$24)))</f>
        <v/>
      </c>
      <c r="AG1068" s="156">
        <f>IF((AF1068&lt;=0),0,((AF1068-AG$24)*Stock*(_xlfn.NORM.INV(RAND(),stock_ave,stock_std))+(AF1068-AG$24)*Bonds*(_xlfn.NORM.INV(RAND(),bond_ave,bond_std))+(AF1068-AG$24)*cash*(_xlfn.NORM.INV(RAND(),cash_ave,cash_std))+(AF1068-AG$24)))</f>
        <v/>
      </c>
      <c r="AH1068" s="156">
        <f>IF((AG1068&lt;=0),0,((AG1068-AH$24)*Stock*(_xlfn.NORM.INV(RAND(),stock_ave,stock_std))+(AG1068-AH$24)*Bonds*(_xlfn.NORM.INV(RAND(),bond_ave,bond_std))+(AG1068-AH$24)*cash*(_xlfn.NORM.INV(RAND(),cash_ave,cash_std))+(AG1068-AH$24)))</f>
        <v/>
      </c>
      <c r="AI1068" s="156">
        <f>IF((AH1068&lt;=0),0,((AH1068-AI$24)*Stock*(_xlfn.NORM.INV(RAND(),stock_ave,stock_std))+(AH1068-AI$24)*Bonds*(_xlfn.NORM.INV(RAND(),bond_ave,bond_std))+(AH1068-AI$24)*cash*(_xlfn.NORM.INV(RAND(),cash_ave,cash_std))+(AH1068-AI$24)))</f>
        <v/>
      </c>
      <c r="AJ1068" s="156">
        <f>IF((AI1068&lt;=0),0,((AI1068-AJ$24)*Stock*(_xlfn.NORM.INV(RAND(),stock_ave,stock_std))+(AI1068-AJ$24)*Bonds*(_xlfn.NORM.INV(RAND(),bond_ave,bond_std))+(AI1068-AJ$24)*cash*(_xlfn.NORM.INV(RAND(),cash_ave,cash_std))+(AI1068-AJ$24)))</f>
        <v/>
      </c>
      <c r="AK1068" s="156">
        <f>IF((AJ1068&lt;=0),0,((AJ1068-AK$24)*Stock*(_xlfn.NORM.INV(RAND(),stock_ave,stock_std))+(AJ1068-AK$24)*Bonds*(_xlfn.NORM.INV(RAND(),bond_ave,bond_std))+(AJ1068-AK$24)*cash*(_xlfn.NORM.INV(RAND(),cash_ave,cash_std))+(AJ1068-AK$24)))</f>
        <v/>
      </c>
      <c r="AL1068" s="156">
        <f>IF((AK1068&lt;=0),0,((AK1068-AL$24)*Stock*(_xlfn.NORM.INV(RAND(),stock_ave,stock_std))+(AK1068-AL$24)*Bonds*(_xlfn.NORM.INV(RAND(),bond_ave,bond_std))+(AK1068-AL$24)*cash*(_xlfn.NORM.INV(RAND(),cash_ave,cash_std))+(AK1068-AL$24)))</f>
        <v/>
      </c>
      <c r="AM1068" s="156">
        <f>IF((AL1068&lt;=0),0,((AL1068-AM$24)*Stock*(_xlfn.NORM.INV(RAND(),stock_ave,stock_std))+(AL1068-AM$24)*Bonds*(_xlfn.NORM.INV(RAND(),bond_ave,bond_std))+(AL1068-AM$24)*cash*(_xlfn.NORM.INV(RAND(),cash_ave,cash_std))+(AL1068-AM$24)))</f>
        <v/>
      </c>
      <c r="AN1068" s="156">
        <f>IF((AM1068&lt;=0),0,((AM1068-AN$24)*Stock*(_xlfn.NORM.INV(RAND(),stock_ave,stock_std))+(AM1068-AN$24)*Bonds*(_xlfn.NORM.INV(RAND(),bond_ave,bond_std))+(AM1068-AN$24)*cash*(_xlfn.NORM.INV(RAND(),cash_ave,cash_std))+(AM1068-AN$24)))</f>
        <v/>
      </c>
      <c r="AO1068" s="156">
        <f>IF((AN1068&lt;=0),0,((AN1068-AO$24)*Stock*(_xlfn.NORM.INV(RAND(),stock_ave,stock_std))+(AN1068-AO$24)*Bonds*(_xlfn.NORM.INV(RAND(),bond_ave,bond_std))+(AN1068-AO$24)*cash*(_xlfn.NORM.INV(RAND(),cash_ave,cash_std))+(AN1068-AO$24)))</f>
        <v/>
      </c>
      <c r="AP1068" s="156">
        <f>IF((AO1068&lt;=0),0,((AO1068-AP$24)*Stock*(_xlfn.NORM.INV(RAND(),stock_ave,stock_std))+(AO1068-AP$24)*Bonds*(_xlfn.NORM.INV(RAND(),bond_ave,bond_std))+(AO1068-AP$24)*cash*(_xlfn.NORM.INV(RAND(),cash_ave,cash_std))+(AO1068-AP$24)))</f>
        <v/>
      </c>
      <c r="AQ1068" s="156">
        <f>IF((AP1068&lt;=0),0,((AP1068-AQ$24)*Stock*(_xlfn.NORM.INV(RAND(),stock_ave,stock_std))+(AP1068-AQ$24)*Bonds*(_xlfn.NORM.INV(RAND(),bond_ave,bond_std))+(AP1068-AQ$24)*cash*(_xlfn.NORM.INV(RAND(),cash_ave,cash_std))+(AP1068-AQ$24)))</f>
        <v/>
      </c>
      <c r="AR1068" s="156">
        <f>IF((AQ1068&lt;=0),0,((AQ1068-AR$24)*Stock*(_xlfn.NORM.INV(RAND(),stock_ave,stock_std))+(AQ1068-AR$24)*Bonds*(_xlfn.NORM.INV(RAND(),bond_ave,bond_std))+(AQ1068-AR$24)*cash*(_xlfn.NORM.INV(RAND(),cash_ave,cash_std))+(AQ1068-AR$24)))</f>
        <v/>
      </c>
      <c r="AS1068" s="156">
        <f>IF((AR1068&lt;=0),0,((AR1068-AS$24)*Stock*(_xlfn.NORM.INV(RAND(),stock_ave,stock_std))+(AR1068-AS$24)*Bonds*(_xlfn.NORM.INV(RAND(),bond_ave,bond_std))+(AR1068-AS$24)*cash*(_xlfn.NORM.INV(RAND(),cash_ave,cash_std))+(AR1068-AS$24)))</f>
        <v/>
      </c>
      <c r="AT1068" s="156">
        <f>IF((AS1068&lt;=0),0,((AS1068-AT$24)*Stock*(_xlfn.NORM.INV(RAND(),stock_ave,stock_std))+(AS1068-AT$24)*Bonds*(_xlfn.NORM.INV(RAND(),bond_ave,bond_std))+(AS1068-AT$24)*cash*(_xlfn.NORM.INV(RAND(),cash_ave,cash_std))+(AS1068-AT$24)))</f>
        <v/>
      </c>
      <c r="AU1068" s="156">
        <f>IF((AT1068&lt;=0),0,((AT1068-AU$24)*Stock*(_xlfn.NORM.INV(RAND(),stock_ave,stock_std))+(AT1068-AU$24)*Bonds*(_xlfn.NORM.INV(RAND(),bond_ave,bond_std))+(AT1068-AU$24)*cash*(_xlfn.NORM.INV(RAND(),cash_ave,cash_std))+(AT1068-AU$24)))</f>
        <v/>
      </c>
      <c r="AV1068" s="156">
        <f>IF((AU1068&lt;=0),0,((AU1068-AV$24)*Stock*(_xlfn.NORM.INV(RAND(),stock_ave,stock_std))+(AU1068-AV$24)*Bonds*(_xlfn.NORM.INV(RAND(),bond_ave,bond_std))+(AU1068-AV$24)*cash*(_xlfn.NORM.INV(RAND(),cash_ave,cash_std))+(AU1068-AV$24)))</f>
        <v/>
      </c>
      <c r="AW1068" s="156">
        <f>IF((AV1068&lt;=0),0,((AV1068-AW$24)*Stock*(_xlfn.NORM.INV(RAND(),stock_ave,stock_std))+(AV1068-AW$24)*Bonds*(_xlfn.NORM.INV(RAND(),bond_ave,bond_std))+(AV1068-AW$24)*cash*(_xlfn.NORM.INV(RAND(),cash_ave,cash_std))+(AV1068-AW$24)))</f>
        <v/>
      </c>
      <c r="AX1068" s="159" t="n"/>
      <c r="AY1068" s="159" t="n"/>
      <c r="AZ1068" s="159" t="n"/>
      <c r="BA1068" s="159" t="n"/>
      <c r="BB1068" s="159" t="n"/>
    </row>
    <row r="1069">
      <c r="C1069" s="147" t="n"/>
      <c r="D1069" s="61">
        <f>+D1068-IF(D$18&gt;74,(D1068/D$25)*$C$10)</f>
        <v/>
      </c>
      <c r="E1069" s="61">
        <f>+E1068-IF(E$18&gt;74,(E1068/E$25)*$C$10)</f>
        <v/>
      </c>
      <c r="F1069" s="61">
        <f>+F1068-IF(F$18&gt;74,(F1068/F$25)*$C$10)</f>
        <v/>
      </c>
      <c r="G1069" s="61">
        <f>+G1068-IF(G$18&gt;74,(G1068/G$25)*$C$10)</f>
        <v/>
      </c>
      <c r="H1069" s="61">
        <f>+H1068-IF(H$18&gt;74,(H1068/H$25)*$C$10)</f>
        <v/>
      </c>
      <c r="I1069" s="61">
        <f>+I1068-IF(I$18&gt;74,(I1068/I$25)*$C$10)</f>
        <v/>
      </c>
      <c r="J1069" s="61">
        <f>+J1068-IF(J$18&gt;74,(J1068/J$25)*$C$10)</f>
        <v/>
      </c>
      <c r="K1069" s="61">
        <f>+K1068-IF(K$18&gt;74,(K1068/K$25)*$C$10)</f>
        <v/>
      </c>
      <c r="L1069" s="61">
        <f>+L1068-IF(L$18&gt;74,(L1068/L$25)*$C$10)</f>
        <v/>
      </c>
      <c r="M1069" s="61">
        <f>+M1068-IF(M$18&gt;74,(M1068/M$25)*$C$10)</f>
        <v/>
      </c>
      <c r="N1069" s="61">
        <f>+N1068-IF(N$18&gt;74,(N1068/N$25)*$C$10)</f>
        <v/>
      </c>
      <c r="O1069" s="61">
        <f>+O1068-IF(O$18&gt;74,(O1068/O$25)*$C$10)</f>
        <v/>
      </c>
      <c r="P1069" s="61">
        <f>+P1068-IF(P$18&gt;74,(P1068/P$25)*$C$10)</f>
        <v/>
      </c>
      <c r="Q1069" s="61">
        <f>+Q1068-IF(Q$18&gt;74,(Q1068/Q$25)*$C$10)</f>
        <v/>
      </c>
      <c r="R1069" s="61">
        <f>+R1068-IF(R$18&gt;74,(R1068/R$25)*$C$10)</f>
        <v/>
      </c>
      <c r="S1069" s="61">
        <f>+S1068-IF(S$18&gt;74,(S1068/S$25)*$C$10)</f>
        <v/>
      </c>
      <c r="T1069" s="61">
        <f>+T1068-IF(T$18&gt;74,(T1068/T$25)*$C$10)</f>
        <v/>
      </c>
      <c r="U1069" s="61">
        <f>+U1068-IF(U$18&gt;74,(U1068/U$25)*$C$10)</f>
        <v/>
      </c>
      <c r="V1069" s="61">
        <f>+V1068-IF(V$18&gt;74,(V1068/V$25)*$C$10)</f>
        <v/>
      </c>
      <c r="W1069" s="61">
        <f>+W1068-IF(W$18&gt;74,(W1068/W$25)*$C$10)</f>
        <v/>
      </c>
      <c r="X1069" s="61">
        <f>+X1068-IF(X$18&gt;74,(X1068/X$25)*$C$10)</f>
        <v/>
      </c>
      <c r="Y1069" s="61">
        <f>+Y1068-IF(Y$18&gt;74,(Y1068/Y$25)*$C$10)</f>
        <v/>
      </c>
      <c r="Z1069" s="61">
        <f>+Z1068-IF(Z$18&gt;74,(Z1068/Z$25)*$C$10)</f>
        <v/>
      </c>
      <c r="AA1069" s="61">
        <f>+AA1068-IF(AA$18&gt;74,(AA1068/AA$25)*$C$10)</f>
        <v/>
      </c>
      <c r="AB1069" s="61">
        <f>+AB1068-IF(AB$18&gt;74,(AB1068/AB$25)*$C$10)</f>
        <v/>
      </c>
      <c r="AC1069" s="61">
        <f>+AC1068-IF(AC$18&gt;74,(AC1068/AC$25)*$C$10)</f>
        <v/>
      </c>
      <c r="AD1069" s="61">
        <f>+AD1068-IF(AD$18&gt;74,(AD1068/AD$25)*$C$10)</f>
        <v/>
      </c>
      <c r="AE1069" s="61">
        <f>+AE1068-IF(AE$18&gt;74,(AE1068/AE$25)*$C$10)</f>
        <v/>
      </c>
      <c r="AF1069" s="61">
        <f>+AF1068-IF(AF$18&gt;74,(AF1068/AF$25)*$C$10)</f>
        <v/>
      </c>
      <c r="AG1069" s="61">
        <f>+AG1068-IF(AG$18&gt;74,(AG1068/AG$25)*$C$10)</f>
        <v/>
      </c>
      <c r="AH1069" s="61">
        <f>+AH1068-IF(AH$18&gt;74,(AH1068/AH$25)*$C$10)</f>
        <v/>
      </c>
      <c r="AI1069" s="61">
        <f>+AI1068-IF(AI$18&gt;74,(AI1068/AI$25)*$C$10)</f>
        <v/>
      </c>
      <c r="AJ1069" s="61">
        <f>+AJ1068-IF(AJ$18&gt;74,(AJ1068/AJ$25)*$C$10)</f>
        <v/>
      </c>
      <c r="AK1069" s="61">
        <f>+AK1068-IF(AK$18&gt;74,(AK1068/AK$25)*$C$10)</f>
        <v/>
      </c>
      <c r="AL1069" s="61">
        <f>+AL1068-IF(AL$18&gt;74,(AL1068/AL$25)*$C$10)</f>
        <v/>
      </c>
      <c r="AM1069" s="61">
        <f>+AM1068-IF(AM$18&gt;74,(AM1068/AM$25)*$C$10)</f>
        <v/>
      </c>
      <c r="AN1069" s="61">
        <f>+AN1068-IF(AN$18&gt;74,(AN1068/AN$25)*$C$10)</f>
        <v/>
      </c>
      <c r="AO1069" s="61">
        <f>+AO1068-IF(AO$18&gt;74,(AO1068/AO$25)*$C$10)</f>
        <v/>
      </c>
      <c r="AP1069" s="61">
        <f>+AP1068-IF(AP$18&gt;74,(AP1068/AP$25)*$C$10)</f>
        <v/>
      </c>
      <c r="AQ1069" s="61">
        <f>+AQ1068-IF(AQ$18&gt;74,(AQ1068/AQ$25)*$C$10)</f>
        <v/>
      </c>
      <c r="AR1069" s="61">
        <f>+AR1068-IF(AR$18&gt;74,(AR1068/AR$25)*$C$10)</f>
        <v/>
      </c>
      <c r="AS1069" s="61">
        <f>+AS1068-IF(AS$18&gt;74,(AS1068/AS$25)*$C$10)</f>
        <v/>
      </c>
      <c r="AT1069" s="61">
        <f>+AT1068-IF(AT$18&gt;74,(AT1068/AT$25)*$C$10)</f>
        <v/>
      </c>
      <c r="AU1069" s="61">
        <f>+AU1068-IF(AU$18&gt;74,(AU1068/AU$25)*$C$10)</f>
        <v/>
      </c>
      <c r="AV1069" s="61">
        <f>+AV1068-IF(AV$18&gt;74,(AV1068/AV$25)*$C$10)</f>
        <v/>
      </c>
      <c r="AW1069" s="61">
        <f>+AW1068-IF(AW$18&gt;74,(AW1068/AW$25)*$C$10)</f>
        <v/>
      </c>
      <c r="AX1069" s="35">
        <f>IF(AW1069&gt;0,1,0)</f>
        <v/>
      </c>
      <c r="AY1069" s="35">
        <f>IF(AL1069&gt;0,1,0)</f>
        <v/>
      </c>
      <c r="AZ1069" s="35">
        <f>IF(AG1069&gt;0,1,0)</f>
        <v/>
      </c>
      <c r="BA1069" s="35">
        <f>IF(AB1069&gt;0,1,0)</f>
        <v/>
      </c>
      <c r="BB1069" s="35">
        <f>IF(W1069&gt;0,1,0)</f>
        <v/>
      </c>
    </row>
    <row r="1070">
      <c r="B1070" s="154" t="inlineStr">
        <is>
          <t>trial 522</t>
        </is>
      </c>
      <c r="C1070" s="155">
        <f>+start-C1067</f>
        <v/>
      </c>
      <c r="D1070" s="156">
        <f>IF((C1070&lt;=0),0,((C1070-D$24)*Stock*(_xlfn.NORM.INV(RAND(),stock_ave,stock_std))+(C1070-D$24)*Bonds*(_xlfn.NORM.INV(RAND(),bond_ave,bond_std))+(C1070-D$24)*cash*(_xlfn.NORM.INV(RAND(),cash_ave,cash_std))+(C1070-D$24)))</f>
        <v/>
      </c>
      <c r="E1070" s="156">
        <f>IF((D1070&lt;=0),0,((D1070-E$24)*Stock*(_xlfn.NORM.INV(RAND(),stock_ave,stock_std))+(D1070-E$24)*Bonds*(_xlfn.NORM.INV(RAND(),bond_ave,bond_std))+(D1070-E$24)*cash*(_xlfn.NORM.INV(RAND(),cash_ave,cash_std))+(D1070-E$24)))</f>
        <v/>
      </c>
      <c r="F1070" s="156">
        <f>IF((E1070&lt;=0),0,((E1070-F$24)*Stock*(_xlfn.NORM.INV(RAND(),stock_ave,stock_std))+(E1070-F$24)*Bonds*(_xlfn.NORM.INV(RAND(),bond_ave,bond_std))+(E1070-F$24)*cash*(_xlfn.NORM.INV(RAND(),cash_ave,cash_std))+(E1070-F$24)))</f>
        <v/>
      </c>
      <c r="G1070" s="156">
        <f>IF((F1070&lt;=0),0,((F1070-G$24)*Stock*(_xlfn.NORM.INV(RAND(),stock_ave,stock_std))+(F1070-G$24)*Bonds*(_xlfn.NORM.INV(RAND(),bond_ave,bond_std))+(F1070-G$24)*cash*(_xlfn.NORM.INV(RAND(),cash_ave,cash_std))+(F1070-G$24)))</f>
        <v/>
      </c>
      <c r="H1070" s="156">
        <f>IF((G1070&lt;=0),0,((G1070-H$24)*Stock*(_xlfn.NORM.INV(RAND(),stock_ave,stock_std))+(G1070-H$24)*Bonds*(_xlfn.NORM.INV(RAND(),bond_ave,bond_std))+(G1070-H$24)*cash*(_xlfn.NORM.INV(RAND(),cash_ave,cash_std))+(G1070-H$24)))</f>
        <v/>
      </c>
      <c r="I1070" s="156">
        <f>IF((H1070&lt;=0),0,((H1070-I$24)*Stock*(_xlfn.NORM.INV(RAND(),stock_ave,stock_std))+(H1070-I$24)*Bonds*(_xlfn.NORM.INV(RAND(),bond_ave,bond_std))+(H1070-I$24)*cash*(_xlfn.NORM.INV(RAND(),cash_ave,cash_std))+(H1070-I$24)))</f>
        <v/>
      </c>
      <c r="J1070" s="156">
        <f>IF((I1070&lt;=0),0,((I1070-J$24)*Stock*(_xlfn.NORM.INV(RAND(),stock_ave,stock_std))+(I1070-J$24)*Bonds*(_xlfn.NORM.INV(RAND(),bond_ave,bond_std))+(I1070-J$24)*cash*(_xlfn.NORM.INV(RAND(),cash_ave,cash_std))+(I1070-J$24)))</f>
        <v/>
      </c>
      <c r="K1070" s="156">
        <f>IF((J1070&lt;=0),0,((J1070-K$24)*Stock*(_xlfn.NORM.INV(RAND(),stock_ave,stock_std))+(J1070-K$24)*Bonds*(_xlfn.NORM.INV(RAND(),bond_ave,bond_std))+(J1070-K$24)*cash*(_xlfn.NORM.INV(RAND(),cash_ave,cash_std))+(J1070-K$24)))</f>
        <v/>
      </c>
      <c r="L1070" s="156">
        <f>IF((K1070&lt;=0),0,((K1070-L$24)*Stock*(_xlfn.NORM.INV(RAND(),stock_ave,stock_std))+(K1070-L$24)*Bonds*(_xlfn.NORM.INV(RAND(),bond_ave,bond_std))+(K1070-L$24)*cash*(_xlfn.NORM.INV(RAND(),cash_ave,cash_std))+(K1070-L$24)))</f>
        <v/>
      </c>
      <c r="M1070" s="156">
        <f>IF((L1070&lt;=0),0,((L1070-M$24)*Stock*(_xlfn.NORM.INV(RAND(),stock_ave,stock_std))+(L1070-M$24)*Bonds*(_xlfn.NORM.INV(RAND(),bond_ave,bond_std))+(L1070-M$24)*cash*(_xlfn.NORM.INV(RAND(),cash_ave,cash_std))+(L1070-M$24)))</f>
        <v/>
      </c>
      <c r="N1070" s="156">
        <f>IF((M1070&lt;=0),0,((M1070-N$24)*Stock*(_xlfn.NORM.INV(RAND(),stock_ave,stock_std))+(M1070-N$24)*Bonds*(_xlfn.NORM.INV(RAND(),bond_ave,bond_std))+(M1070-N$24)*cash*(_xlfn.NORM.INV(RAND(),cash_ave,cash_std))+(M1070-N$24)))</f>
        <v/>
      </c>
      <c r="O1070" s="156">
        <f>IF((N1070&lt;=0),0,((N1070-O$24)*Stock*(_xlfn.NORM.INV(RAND(),stock_ave,stock_std))+(N1070-O$24)*Bonds*(_xlfn.NORM.INV(RAND(),bond_ave,bond_std))+(N1070-O$24)*cash*(_xlfn.NORM.INV(RAND(),cash_ave,cash_std))+(N1070-O$24)))</f>
        <v/>
      </c>
      <c r="P1070" s="156">
        <f>IF((O1070&lt;=0),0,((O1070-P$24)*Stock*(_xlfn.NORM.INV(RAND(),stock_ave,stock_std))+(O1070-P$24)*Bonds*(_xlfn.NORM.INV(RAND(),bond_ave,bond_std))+(O1070-P$24)*cash*(_xlfn.NORM.INV(RAND(),cash_ave,cash_std))+(O1070-P$24)))</f>
        <v/>
      </c>
      <c r="Q1070" s="156">
        <f>IF((P1070&lt;=0),0,((P1070-Q$24)*Stock*(_xlfn.NORM.INV(RAND(),stock_ave,stock_std))+(P1070-Q$24)*Bonds*(_xlfn.NORM.INV(RAND(),bond_ave,bond_std))+(P1070-Q$24)*cash*(_xlfn.NORM.INV(RAND(),cash_ave,cash_std))+(P1070-Q$24)))</f>
        <v/>
      </c>
      <c r="R1070" s="156">
        <f>IF((Q1070&lt;=0),0,((Q1070-R$24)*Stock*(_xlfn.NORM.INV(RAND(),stock_ave,stock_std))+(Q1070-R$24)*Bonds*(_xlfn.NORM.INV(RAND(),bond_ave,bond_std))+(Q1070-R$24)*cash*(_xlfn.NORM.INV(RAND(),cash_ave,cash_std))+(Q1070-R$24)))</f>
        <v/>
      </c>
      <c r="S1070" s="156">
        <f>IF((R1070&lt;=0),0,((R1070-S$24)*Stock*(_xlfn.NORM.INV(RAND(),stock_ave,stock_std))+(R1070-S$24)*Bonds*(_xlfn.NORM.INV(RAND(),bond_ave,bond_std))+(R1070-S$24)*cash*(_xlfn.NORM.INV(RAND(),cash_ave,cash_std))+(R1070-S$24)))</f>
        <v/>
      </c>
      <c r="T1070" s="156">
        <f>IF((S1070&lt;=0),0,((S1070-T$24)*Stock*(_xlfn.NORM.INV(RAND(),stock_ave,stock_std))+(S1070-T$24)*Bonds*(_xlfn.NORM.INV(RAND(),bond_ave,bond_std))+(S1070-T$24)*cash*(_xlfn.NORM.INV(RAND(),cash_ave,cash_std))+(S1070-T$24)))</f>
        <v/>
      </c>
      <c r="U1070" s="156">
        <f>IF((T1070&lt;=0),0,((T1070-U$24)*Stock*(_xlfn.NORM.INV(RAND(),stock_ave,stock_std))+(T1070-U$24)*Bonds*(_xlfn.NORM.INV(RAND(),bond_ave,bond_std))+(T1070-U$24)*cash*(_xlfn.NORM.INV(RAND(),cash_ave,cash_std))+(T1070-U$24)))</f>
        <v/>
      </c>
      <c r="V1070" s="156">
        <f>IF((U1070&lt;=0),0,((U1070-V$24)*Stock*(_xlfn.NORM.INV(RAND(),stock_ave,stock_std))+(U1070-V$24)*Bonds*(_xlfn.NORM.INV(RAND(),bond_ave,bond_std))+(U1070-V$24)*cash*(_xlfn.NORM.INV(RAND(),cash_ave,cash_std))+(U1070-V$24)))</f>
        <v/>
      </c>
      <c r="W1070" s="156">
        <f>IF((V1070&lt;=0),0,((V1070-W$24)*Stock*(_xlfn.NORM.INV(RAND(),stock_ave,stock_std))+(V1070-W$24)*Bonds*(_xlfn.NORM.INV(RAND(),bond_ave,bond_std))+(V1070-W$24)*cash*(_xlfn.NORM.INV(RAND(),cash_ave,cash_std))+(V1070-W$24)))</f>
        <v/>
      </c>
      <c r="X1070" s="156">
        <f>IF((W1070&lt;=0),0,((W1070-X$24)*Stock*(_xlfn.NORM.INV(RAND(),stock_ave,stock_std))+(W1070-X$24)*Bonds*(_xlfn.NORM.INV(RAND(),bond_ave,bond_std))+(W1070-X$24)*cash*(_xlfn.NORM.INV(RAND(),cash_ave,cash_std))+(W1070-X$24)))</f>
        <v/>
      </c>
      <c r="Y1070" s="156">
        <f>IF((X1070&lt;=0),0,((X1070-Y$24)*Stock*(_xlfn.NORM.INV(RAND(),stock_ave,stock_std))+(X1070-Y$24)*Bonds*(_xlfn.NORM.INV(RAND(),bond_ave,bond_std))+(X1070-Y$24)*cash*(_xlfn.NORM.INV(RAND(),cash_ave,cash_std))+(X1070-Y$24)))</f>
        <v/>
      </c>
      <c r="Z1070" s="156">
        <f>IF((Y1070&lt;=0),0,((Y1070-Z$24)*Stock*(_xlfn.NORM.INV(RAND(),stock_ave,stock_std))+(Y1070-Z$24)*Bonds*(_xlfn.NORM.INV(RAND(),bond_ave,bond_std))+(Y1070-Z$24)*cash*(_xlfn.NORM.INV(RAND(),cash_ave,cash_std))+(Y1070-Z$24)))</f>
        <v/>
      </c>
      <c r="AA1070" s="156">
        <f>IF((Z1070&lt;=0),0,((Z1070-AA$24)*Stock*(_xlfn.NORM.INV(RAND(),stock_ave,stock_std))+(Z1070-AA$24)*Bonds*(_xlfn.NORM.INV(RAND(),bond_ave,bond_std))+(Z1070-AA$24)*cash*(_xlfn.NORM.INV(RAND(),cash_ave,cash_std))+(Z1070-AA$24)))</f>
        <v/>
      </c>
      <c r="AB1070" s="156">
        <f>IF((AA1070&lt;=0),0,((AA1070-AB$24)*Stock*(_xlfn.NORM.INV(RAND(),stock_ave,stock_std))+(AA1070-AB$24)*Bonds*(_xlfn.NORM.INV(RAND(),bond_ave,bond_std))+(AA1070-AB$24)*cash*(_xlfn.NORM.INV(RAND(),cash_ave,cash_std))+(AA1070-AB$24)))</f>
        <v/>
      </c>
      <c r="AC1070" s="156">
        <f>IF((AB1070&lt;=0),0,((AB1070-AC$24)*Stock*(_xlfn.NORM.INV(RAND(),stock_ave,stock_std))+(AB1070-AC$24)*Bonds*(_xlfn.NORM.INV(RAND(),bond_ave,bond_std))+(AB1070-AC$24)*cash*(_xlfn.NORM.INV(RAND(),cash_ave,cash_std))+(AB1070-AC$24)))</f>
        <v/>
      </c>
      <c r="AD1070" s="156">
        <f>IF((AC1070&lt;=0),0,((AC1070-AD$24)*Stock*(_xlfn.NORM.INV(RAND(),stock_ave,stock_std))+(AC1070-AD$24)*Bonds*(_xlfn.NORM.INV(RAND(),bond_ave,bond_std))+(AC1070-AD$24)*cash*(_xlfn.NORM.INV(RAND(),cash_ave,cash_std))+(AC1070-AD$24)))</f>
        <v/>
      </c>
      <c r="AE1070" s="156">
        <f>IF((AD1070&lt;=0),0,((AD1070-AE$24)*Stock*(_xlfn.NORM.INV(RAND(),stock_ave,stock_std))+(AD1070-AE$24)*Bonds*(_xlfn.NORM.INV(RAND(),bond_ave,bond_std))+(AD1070-AE$24)*cash*(_xlfn.NORM.INV(RAND(),cash_ave,cash_std))+(AD1070-AE$24)))</f>
        <v/>
      </c>
      <c r="AF1070" s="156">
        <f>IF((AE1070&lt;=0),0,((AE1070-AF$24)*Stock*(_xlfn.NORM.INV(RAND(),stock_ave,stock_std))+(AE1070-AF$24)*Bonds*(_xlfn.NORM.INV(RAND(),bond_ave,bond_std))+(AE1070-AF$24)*cash*(_xlfn.NORM.INV(RAND(),cash_ave,cash_std))+(AE1070-AF$24)))</f>
        <v/>
      </c>
      <c r="AG1070" s="156">
        <f>IF((AF1070&lt;=0),0,((AF1070-AG$24)*Stock*(_xlfn.NORM.INV(RAND(),stock_ave,stock_std))+(AF1070-AG$24)*Bonds*(_xlfn.NORM.INV(RAND(),bond_ave,bond_std))+(AF1070-AG$24)*cash*(_xlfn.NORM.INV(RAND(),cash_ave,cash_std))+(AF1070-AG$24)))</f>
        <v/>
      </c>
      <c r="AH1070" s="156">
        <f>IF((AG1070&lt;=0),0,((AG1070-AH$24)*Stock*(_xlfn.NORM.INV(RAND(),stock_ave,stock_std))+(AG1070-AH$24)*Bonds*(_xlfn.NORM.INV(RAND(),bond_ave,bond_std))+(AG1070-AH$24)*cash*(_xlfn.NORM.INV(RAND(),cash_ave,cash_std))+(AG1070-AH$24)))</f>
        <v/>
      </c>
      <c r="AI1070" s="156">
        <f>IF((AH1070&lt;=0),0,((AH1070-AI$24)*Stock*(_xlfn.NORM.INV(RAND(),stock_ave,stock_std))+(AH1070-AI$24)*Bonds*(_xlfn.NORM.INV(RAND(),bond_ave,bond_std))+(AH1070-AI$24)*cash*(_xlfn.NORM.INV(RAND(),cash_ave,cash_std))+(AH1070-AI$24)))</f>
        <v/>
      </c>
      <c r="AJ1070" s="156">
        <f>IF((AI1070&lt;=0),0,((AI1070-AJ$24)*Stock*(_xlfn.NORM.INV(RAND(),stock_ave,stock_std))+(AI1070-AJ$24)*Bonds*(_xlfn.NORM.INV(RAND(),bond_ave,bond_std))+(AI1070-AJ$24)*cash*(_xlfn.NORM.INV(RAND(),cash_ave,cash_std))+(AI1070-AJ$24)))</f>
        <v/>
      </c>
      <c r="AK1070" s="156">
        <f>IF((AJ1070&lt;=0),0,((AJ1070-AK$24)*Stock*(_xlfn.NORM.INV(RAND(),stock_ave,stock_std))+(AJ1070-AK$24)*Bonds*(_xlfn.NORM.INV(RAND(),bond_ave,bond_std))+(AJ1070-AK$24)*cash*(_xlfn.NORM.INV(RAND(),cash_ave,cash_std))+(AJ1070-AK$24)))</f>
        <v/>
      </c>
      <c r="AL1070" s="156">
        <f>IF((AK1070&lt;=0),0,((AK1070-AL$24)*Stock*(_xlfn.NORM.INV(RAND(),stock_ave,stock_std))+(AK1070-AL$24)*Bonds*(_xlfn.NORM.INV(RAND(),bond_ave,bond_std))+(AK1070-AL$24)*cash*(_xlfn.NORM.INV(RAND(),cash_ave,cash_std))+(AK1070-AL$24)))</f>
        <v/>
      </c>
      <c r="AM1070" s="156">
        <f>IF((AL1070&lt;=0),0,((AL1070-AM$24)*Stock*(_xlfn.NORM.INV(RAND(),stock_ave,stock_std))+(AL1070-AM$24)*Bonds*(_xlfn.NORM.INV(RAND(),bond_ave,bond_std))+(AL1070-AM$24)*cash*(_xlfn.NORM.INV(RAND(),cash_ave,cash_std))+(AL1070-AM$24)))</f>
        <v/>
      </c>
      <c r="AN1070" s="156">
        <f>IF((AM1070&lt;=0),0,((AM1070-AN$24)*Stock*(_xlfn.NORM.INV(RAND(),stock_ave,stock_std))+(AM1070-AN$24)*Bonds*(_xlfn.NORM.INV(RAND(),bond_ave,bond_std))+(AM1070-AN$24)*cash*(_xlfn.NORM.INV(RAND(),cash_ave,cash_std))+(AM1070-AN$24)))</f>
        <v/>
      </c>
      <c r="AO1070" s="156">
        <f>IF((AN1070&lt;=0),0,((AN1070-AO$24)*Stock*(_xlfn.NORM.INV(RAND(),stock_ave,stock_std))+(AN1070-AO$24)*Bonds*(_xlfn.NORM.INV(RAND(),bond_ave,bond_std))+(AN1070-AO$24)*cash*(_xlfn.NORM.INV(RAND(),cash_ave,cash_std))+(AN1070-AO$24)))</f>
        <v/>
      </c>
      <c r="AP1070" s="156">
        <f>IF((AO1070&lt;=0),0,((AO1070-AP$24)*Stock*(_xlfn.NORM.INV(RAND(),stock_ave,stock_std))+(AO1070-AP$24)*Bonds*(_xlfn.NORM.INV(RAND(),bond_ave,bond_std))+(AO1070-AP$24)*cash*(_xlfn.NORM.INV(RAND(),cash_ave,cash_std))+(AO1070-AP$24)))</f>
        <v/>
      </c>
      <c r="AQ1070" s="156">
        <f>IF((AP1070&lt;=0),0,((AP1070-AQ$24)*Stock*(_xlfn.NORM.INV(RAND(),stock_ave,stock_std))+(AP1070-AQ$24)*Bonds*(_xlfn.NORM.INV(RAND(),bond_ave,bond_std))+(AP1070-AQ$24)*cash*(_xlfn.NORM.INV(RAND(),cash_ave,cash_std))+(AP1070-AQ$24)))</f>
        <v/>
      </c>
      <c r="AR1070" s="156">
        <f>IF((AQ1070&lt;=0),0,((AQ1070-AR$24)*Stock*(_xlfn.NORM.INV(RAND(),stock_ave,stock_std))+(AQ1070-AR$24)*Bonds*(_xlfn.NORM.INV(RAND(),bond_ave,bond_std))+(AQ1070-AR$24)*cash*(_xlfn.NORM.INV(RAND(),cash_ave,cash_std))+(AQ1070-AR$24)))</f>
        <v/>
      </c>
      <c r="AS1070" s="156">
        <f>IF((AR1070&lt;=0),0,((AR1070-AS$24)*Stock*(_xlfn.NORM.INV(RAND(),stock_ave,stock_std))+(AR1070-AS$24)*Bonds*(_xlfn.NORM.INV(RAND(),bond_ave,bond_std))+(AR1070-AS$24)*cash*(_xlfn.NORM.INV(RAND(),cash_ave,cash_std))+(AR1070-AS$24)))</f>
        <v/>
      </c>
      <c r="AT1070" s="156">
        <f>IF((AS1070&lt;=0),0,((AS1070-AT$24)*Stock*(_xlfn.NORM.INV(RAND(),stock_ave,stock_std))+(AS1070-AT$24)*Bonds*(_xlfn.NORM.INV(RAND(),bond_ave,bond_std))+(AS1070-AT$24)*cash*(_xlfn.NORM.INV(RAND(),cash_ave,cash_std))+(AS1070-AT$24)))</f>
        <v/>
      </c>
      <c r="AU1070" s="156">
        <f>IF((AT1070&lt;=0),0,((AT1070-AU$24)*Stock*(_xlfn.NORM.INV(RAND(),stock_ave,stock_std))+(AT1070-AU$24)*Bonds*(_xlfn.NORM.INV(RAND(),bond_ave,bond_std))+(AT1070-AU$24)*cash*(_xlfn.NORM.INV(RAND(),cash_ave,cash_std))+(AT1070-AU$24)))</f>
        <v/>
      </c>
      <c r="AV1070" s="156">
        <f>IF((AU1070&lt;=0),0,((AU1070-AV$24)*Stock*(_xlfn.NORM.INV(RAND(),stock_ave,stock_std))+(AU1070-AV$24)*Bonds*(_xlfn.NORM.INV(RAND(),bond_ave,bond_std))+(AU1070-AV$24)*cash*(_xlfn.NORM.INV(RAND(),cash_ave,cash_std))+(AU1070-AV$24)))</f>
        <v/>
      </c>
      <c r="AW1070" s="156">
        <f>IF((AV1070&lt;=0),0,((AV1070-AW$24)*Stock*(_xlfn.NORM.INV(RAND(),stock_ave,stock_std))+(AV1070-AW$24)*Bonds*(_xlfn.NORM.INV(RAND(),bond_ave,bond_std))+(AV1070-AW$24)*cash*(_xlfn.NORM.INV(RAND(),cash_ave,cash_std))+(AV1070-AW$24)))</f>
        <v/>
      </c>
      <c r="AX1070" s="159" t="n"/>
      <c r="AY1070" s="159" t="n"/>
      <c r="AZ1070" s="159" t="n"/>
      <c r="BA1070" s="159" t="n"/>
      <c r="BB1070" s="159" t="n"/>
    </row>
    <row r="1071">
      <c r="C1071" s="147" t="n"/>
      <c r="D1071" s="61">
        <f>+D1070-IF(D$18&gt;74,(D1070/D$25)*$C$10)</f>
        <v/>
      </c>
      <c r="E1071" s="61">
        <f>+E1070-IF(E$18&gt;74,(E1070/E$25)*$C$10)</f>
        <v/>
      </c>
      <c r="F1071" s="61">
        <f>+F1070-IF(F$18&gt;74,(F1070/F$25)*$C$10)</f>
        <v/>
      </c>
      <c r="G1071" s="61">
        <f>+G1070-IF(G$18&gt;74,(G1070/G$25)*$C$10)</f>
        <v/>
      </c>
      <c r="H1071" s="61">
        <f>+H1070-IF(H$18&gt;74,(H1070/H$25)*$C$10)</f>
        <v/>
      </c>
      <c r="I1071" s="61">
        <f>+I1070-IF(I$18&gt;74,(I1070/I$25)*$C$10)</f>
        <v/>
      </c>
      <c r="J1071" s="61">
        <f>+J1070-IF(J$18&gt;74,(J1070/J$25)*$C$10)</f>
        <v/>
      </c>
      <c r="K1071" s="61">
        <f>+K1070-IF(K$18&gt;74,(K1070/K$25)*$C$10)</f>
        <v/>
      </c>
      <c r="L1071" s="61">
        <f>+L1070-IF(L$18&gt;74,(L1070/L$25)*$C$10)</f>
        <v/>
      </c>
      <c r="M1071" s="61">
        <f>+M1070-IF(M$18&gt;74,(M1070/M$25)*$C$10)</f>
        <v/>
      </c>
      <c r="N1071" s="61">
        <f>+N1070-IF(N$18&gt;74,(N1070/N$25)*$C$10)</f>
        <v/>
      </c>
      <c r="O1071" s="61">
        <f>+O1070-IF(O$18&gt;74,(O1070/O$25)*$C$10)</f>
        <v/>
      </c>
      <c r="P1071" s="61">
        <f>+P1070-IF(P$18&gt;74,(P1070/P$25)*$C$10)</f>
        <v/>
      </c>
      <c r="Q1071" s="61">
        <f>+Q1070-IF(Q$18&gt;74,(Q1070/Q$25)*$C$10)</f>
        <v/>
      </c>
      <c r="R1071" s="61">
        <f>+R1070-IF(R$18&gt;74,(R1070/R$25)*$C$10)</f>
        <v/>
      </c>
      <c r="S1071" s="61">
        <f>+S1070-IF(S$18&gt;74,(S1070/S$25)*$C$10)</f>
        <v/>
      </c>
      <c r="T1071" s="61">
        <f>+T1070-IF(T$18&gt;74,(T1070/T$25)*$C$10)</f>
        <v/>
      </c>
      <c r="U1071" s="61">
        <f>+U1070-IF(U$18&gt;74,(U1070/U$25)*$C$10)</f>
        <v/>
      </c>
      <c r="V1071" s="61">
        <f>+V1070-IF(V$18&gt;74,(V1070/V$25)*$C$10)</f>
        <v/>
      </c>
      <c r="W1071" s="61">
        <f>+W1070-IF(W$18&gt;74,(W1070/W$25)*$C$10)</f>
        <v/>
      </c>
      <c r="X1071" s="61">
        <f>+X1070-IF(X$18&gt;74,(X1070/X$25)*$C$10)</f>
        <v/>
      </c>
      <c r="Y1071" s="61">
        <f>+Y1070-IF(Y$18&gt;74,(Y1070/Y$25)*$C$10)</f>
        <v/>
      </c>
      <c r="Z1071" s="61">
        <f>+Z1070-IF(Z$18&gt;74,(Z1070/Z$25)*$C$10)</f>
        <v/>
      </c>
      <c r="AA1071" s="61">
        <f>+AA1070-IF(AA$18&gt;74,(AA1070/AA$25)*$C$10)</f>
        <v/>
      </c>
      <c r="AB1071" s="61">
        <f>+AB1070-IF(AB$18&gt;74,(AB1070/AB$25)*$C$10)</f>
        <v/>
      </c>
      <c r="AC1071" s="61">
        <f>+AC1070-IF(AC$18&gt;74,(AC1070/AC$25)*$C$10)</f>
        <v/>
      </c>
      <c r="AD1071" s="61">
        <f>+AD1070-IF(AD$18&gt;74,(AD1070/AD$25)*$C$10)</f>
        <v/>
      </c>
      <c r="AE1071" s="61">
        <f>+AE1070-IF(AE$18&gt;74,(AE1070/AE$25)*$C$10)</f>
        <v/>
      </c>
      <c r="AF1071" s="61">
        <f>+AF1070-IF(AF$18&gt;74,(AF1070/AF$25)*$C$10)</f>
        <v/>
      </c>
      <c r="AG1071" s="61">
        <f>+AG1070-IF(AG$18&gt;74,(AG1070/AG$25)*$C$10)</f>
        <v/>
      </c>
      <c r="AH1071" s="61">
        <f>+AH1070-IF(AH$18&gt;74,(AH1070/AH$25)*$C$10)</f>
        <v/>
      </c>
      <c r="AI1071" s="61">
        <f>+AI1070-IF(AI$18&gt;74,(AI1070/AI$25)*$C$10)</f>
        <v/>
      </c>
      <c r="AJ1071" s="61">
        <f>+AJ1070-IF(AJ$18&gt;74,(AJ1070/AJ$25)*$C$10)</f>
        <v/>
      </c>
      <c r="AK1071" s="61">
        <f>+AK1070-IF(AK$18&gt;74,(AK1070/AK$25)*$C$10)</f>
        <v/>
      </c>
      <c r="AL1071" s="61">
        <f>+AL1070-IF(AL$18&gt;74,(AL1070/AL$25)*$C$10)</f>
        <v/>
      </c>
      <c r="AM1071" s="61">
        <f>+AM1070-IF(AM$18&gt;74,(AM1070/AM$25)*$C$10)</f>
        <v/>
      </c>
      <c r="AN1071" s="61">
        <f>+AN1070-IF(AN$18&gt;74,(AN1070/AN$25)*$C$10)</f>
        <v/>
      </c>
      <c r="AO1071" s="61">
        <f>+AO1070-IF(AO$18&gt;74,(AO1070/AO$25)*$C$10)</f>
        <v/>
      </c>
      <c r="AP1071" s="61">
        <f>+AP1070-IF(AP$18&gt;74,(AP1070/AP$25)*$C$10)</f>
        <v/>
      </c>
      <c r="AQ1071" s="61">
        <f>+AQ1070-IF(AQ$18&gt;74,(AQ1070/AQ$25)*$C$10)</f>
        <v/>
      </c>
      <c r="AR1071" s="61">
        <f>+AR1070-IF(AR$18&gt;74,(AR1070/AR$25)*$C$10)</f>
        <v/>
      </c>
      <c r="AS1071" s="61">
        <f>+AS1070-IF(AS$18&gt;74,(AS1070/AS$25)*$C$10)</f>
        <v/>
      </c>
      <c r="AT1071" s="61">
        <f>+AT1070-IF(AT$18&gt;74,(AT1070/AT$25)*$C$10)</f>
        <v/>
      </c>
      <c r="AU1071" s="61">
        <f>+AU1070-IF(AU$18&gt;74,(AU1070/AU$25)*$C$10)</f>
        <v/>
      </c>
      <c r="AV1071" s="61">
        <f>+AV1070-IF(AV$18&gt;74,(AV1070/AV$25)*$C$10)</f>
        <v/>
      </c>
      <c r="AW1071" s="61">
        <f>+AW1070-IF(AW$18&gt;74,(AW1070/AW$25)*$C$10)</f>
        <v/>
      </c>
      <c r="AX1071" s="35">
        <f>IF(AW1071&gt;0,1,0)</f>
        <v/>
      </c>
      <c r="AY1071" s="35">
        <f>IF(AL1071&gt;0,1,0)</f>
        <v/>
      </c>
      <c r="AZ1071" s="35">
        <f>IF(AG1071&gt;0,1,0)</f>
        <v/>
      </c>
      <c r="BA1071" s="35">
        <f>IF(AB1071&gt;0,1,0)</f>
        <v/>
      </c>
      <c r="BB1071" s="35">
        <f>IF(W1071&gt;0,1,0)</f>
        <v/>
      </c>
    </row>
    <row r="1072">
      <c r="B1072" s="154" t="inlineStr">
        <is>
          <t>trial 523</t>
        </is>
      </c>
      <c r="C1072" s="155">
        <f>+start-C1069</f>
        <v/>
      </c>
      <c r="D1072" s="156">
        <f>IF((C1072&lt;=0),0,((C1072-D$24)*Stock*(_xlfn.NORM.INV(RAND(),stock_ave,stock_std))+(C1072-D$24)*Bonds*(_xlfn.NORM.INV(RAND(),bond_ave,bond_std))+(C1072-D$24)*cash*(_xlfn.NORM.INV(RAND(),cash_ave,cash_std))+(C1072-D$24)))</f>
        <v/>
      </c>
      <c r="E1072" s="156">
        <f>IF((D1072&lt;=0),0,((D1072-E$24)*Stock*(_xlfn.NORM.INV(RAND(),stock_ave,stock_std))+(D1072-E$24)*Bonds*(_xlfn.NORM.INV(RAND(),bond_ave,bond_std))+(D1072-E$24)*cash*(_xlfn.NORM.INV(RAND(),cash_ave,cash_std))+(D1072-E$24)))</f>
        <v/>
      </c>
      <c r="F1072" s="156">
        <f>IF((E1072&lt;=0),0,((E1072-F$24)*Stock*(_xlfn.NORM.INV(RAND(),stock_ave,stock_std))+(E1072-F$24)*Bonds*(_xlfn.NORM.INV(RAND(),bond_ave,bond_std))+(E1072-F$24)*cash*(_xlfn.NORM.INV(RAND(),cash_ave,cash_std))+(E1072-F$24)))</f>
        <v/>
      </c>
      <c r="G1072" s="156">
        <f>IF((F1072&lt;=0),0,((F1072-G$24)*Stock*(_xlfn.NORM.INV(RAND(),stock_ave,stock_std))+(F1072-G$24)*Bonds*(_xlfn.NORM.INV(RAND(),bond_ave,bond_std))+(F1072-G$24)*cash*(_xlfn.NORM.INV(RAND(),cash_ave,cash_std))+(F1072-G$24)))</f>
        <v/>
      </c>
      <c r="H1072" s="156">
        <f>IF((G1072&lt;=0),0,((G1072-H$24)*Stock*(_xlfn.NORM.INV(RAND(),stock_ave,stock_std))+(G1072-H$24)*Bonds*(_xlfn.NORM.INV(RAND(),bond_ave,bond_std))+(G1072-H$24)*cash*(_xlfn.NORM.INV(RAND(),cash_ave,cash_std))+(G1072-H$24)))</f>
        <v/>
      </c>
      <c r="I1072" s="156">
        <f>IF((H1072&lt;=0),0,((H1072-I$24)*Stock*(_xlfn.NORM.INV(RAND(),stock_ave,stock_std))+(H1072-I$24)*Bonds*(_xlfn.NORM.INV(RAND(),bond_ave,bond_std))+(H1072-I$24)*cash*(_xlfn.NORM.INV(RAND(),cash_ave,cash_std))+(H1072-I$24)))</f>
        <v/>
      </c>
      <c r="J1072" s="156">
        <f>IF((I1072&lt;=0),0,((I1072-J$24)*Stock*(_xlfn.NORM.INV(RAND(),stock_ave,stock_std))+(I1072-J$24)*Bonds*(_xlfn.NORM.INV(RAND(),bond_ave,bond_std))+(I1072-J$24)*cash*(_xlfn.NORM.INV(RAND(),cash_ave,cash_std))+(I1072-J$24)))</f>
        <v/>
      </c>
      <c r="K1072" s="156">
        <f>IF((J1072&lt;=0),0,((J1072-K$24)*Stock*(_xlfn.NORM.INV(RAND(),stock_ave,stock_std))+(J1072-K$24)*Bonds*(_xlfn.NORM.INV(RAND(),bond_ave,bond_std))+(J1072-K$24)*cash*(_xlfn.NORM.INV(RAND(),cash_ave,cash_std))+(J1072-K$24)))</f>
        <v/>
      </c>
      <c r="L1072" s="156">
        <f>IF((K1072&lt;=0),0,((K1072-L$24)*Stock*(_xlfn.NORM.INV(RAND(),stock_ave,stock_std))+(K1072-L$24)*Bonds*(_xlfn.NORM.INV(RAND(),bond_ave,bond_std))+(K1072-L$24)*cash*(_xlfn.NORM.INV(RAND(),cash_ave,cash_std))+(K1072-L$24)))</f>
        <v/>
      </c>
      <c r="M1072" s="156">
        <f>IF((L1072&lt;=0),0,((L1072-M$24)*Stock*(_xlfn.NORM.INV(RAND(),stock_ave,stock_std))+(L1072-M$24)*Bonds*(_xlfn.NORM.INV(RAND(),bond_ave,bond_std))+(L1072-M$24)*cash*(_xlfn.NORM.INV(RAND(),cash_ave,cash_std))+(L1072-M$24)))</f>
        <v/>
      </c>
      <c r="N1072" s="156">
        <f>IF((M1072&lt;=0),0,((M1072-N$24)*Stock*(_xlfn.NORM.INV(RAND(),stock_ave,stock_std))+(M1072-N$24)*Bonds*(_xlfn.NORM.INV(RAND(),bond_ave,bond_std))+(M1072-N$24)*cash*(_xlfn.NORM.INV(RAND(),cash_ave,cash_std))+(M1072-N$24)))</f>
        <v/>
      </c>
      <c r="O1072" s="156">
        <f>IF((N1072&lt;=0),0,((N1072-O$24)*Stock*(_xlfn.NORM.INV(RAND(),stock_ave,stock_std))+(N1072-O$24)*Bonds*(_xlfn.NORM.INV(RAND(),bond_ave,bond_std))+(N1072-O$24)*cash*(_xlfn.NORM.INV(RAND(),cash_ave,cash_std))+(N1072-O$24)))</f>
        <v/>
      </c>
      <c r="P1072" s="156">
        <f>IF((O1072&lt;=0),0,((O1072-P$24)*Stock*(_xlfn.NORM.INV(RAND(),stock_ave,stock_std))+(O1072-P$24)*Bonds*(_xlfn.NORM.INV(RAND(),bond_ave,bond_std))+(O1072-P$24)*cash*(_xlfn.NORM.INV(RAND(),cash_ave,cash_std))+(O1072-P$24)))</f>
        <v/>
      </c>
      <c r="Q1072" s="156">
        <f>IF((P1072&lt;=0),0,((P1072-Q$24)*Stock*(_xlfn.NORM.INV(RAND(),stock_ave,stock_std))+(P1072-Q$24)*Bonds*(_xlfn.NORM.INV(RAND(),bond_ave,bond_std))+(P1072-Q$24)*cash*(_xlfn.NORM.INV(RAND(),cash_ave,cash_std))+(P1072-Q$24)))</f>
        <v/>
      </c>
      <c r="R1072" s="156">
        <f>IF((Q1072&lt;=0),0,((Q1072-R$24)*Stock*(_xlfn.NORM.INV(RAND(),stock_ave,stock_std))+(Q1072-R$24)*Bonds*(_xlfn.NORM.INV(RAND(),bond_ave,bond_std))+(Q1072-R$24)*cash*(_xlfn.NORM.INV(RAND(),cash_ave,cash_std))+(Q1072-R$24)))</f>
        <v/>
      </c>
      <c r="S1072" s="156">
        <f>IF((R1072&lt;=0),0,((R1072-S$24)*Stock*(_xlfn.NORM.INV(RAND(),stock_ave,stock_std))+(R1072-S$24)*Bonds*(_xlfn.NORM.INV(RAND(),bond_ave,bond_std))+(R1072-S$24)*cash*(_xlfn.NORM.INV(RAND(),cash_ave,cash_std))+(R1072-S$24)))</f>
        <v/>
      </c>
      <c r="T1072" s="156">
        <f>IF((S1072&lt;=0),0,((S1072-T$24)*Stock*(_xlfn.NORM.INV(RAND(),stock_ave,stock_std))+(S1072-T$24)*Bonds*(_xlfn.NORM.INV(RAND(),bond_ave,bond_std))+(S1072-T$24)*cash*(_xlfn.NORM.INV(RAND(),cash_ave,cash_std))+(S1072-T$24)))</f>
        <v/>
      </c>
      <c r="U1072" s="156">
        <f>IF((T1072&lt;=0),0,((T1072-U$24)*Stock*(_xlfn.NORM.INV(RAND(),stock_ave,stock_std))+(T1072-U$24)*Bonds*(_xlfn.NORM.INV(RAND(),bond_ave,bond_std))+(T1072-U$24)*cash*(_xlfn.NORM.INV(RAND(),cash_ave,cash_std))+(T1072-U$24)))</f>
        <v/>
      </c>
      <c r="V1072" s="156">
        <f>IF((U1072&lt;=0),0,((U1072-V$24)*Stock*(_xlfn.NORM.INV(RAND(),stock_ave,stock_std))+(U1072-V$24)*Bonds*(_xlfn.NORM.INV(RAND(),bond_ave,bond_std))+(U1072-V$24)*cash*(_xlfn.NORM.INV(RAND(),cash_ave,cash_std))+(U1072-V$24)))</f>
        <v/>
      </c>
      <c r="W1072" s="156">
        <f>IF((V1072&lt;=0),0,((V1072-W$24)*Stock*(_xlfn.NORM.INV(RAND(),stock_ave,stock_std))+(V1072-W$24)*Bonds*(_xlfn.NORM.INV(RAND(),bond_ave,bond_std))+(V1072-W$24)*cash*(_xlfn.NORM.INV(RAND(),cash_ave,cash_std))+(V1072-W$24)))</f>
        <v/>
      </c>
      <c r="X1072" s="156">
        <f>IF((W1072&lt;=0),0,((W1072-X$24)*Stock*(_xlfn.NORM.INV(RAND(),stock_ave,stock_std))+(W1072-X$24)*Bonds*(_xlfn.NORM.INV(RAND(),bond_ave,bond_std))+(W1072-X$24)*cash*(_xlfn.NORM.INV(RAND(),cash_ave,cash_std))+(W1072-X$24)))</f>
        <v/>
      </c>
      <c r="Y1072" s="156">
        <f>IF((X1072&lt;=0),0,((X1072-Y$24)*Stock*(_xlfn.NORM.INV(RAND(),stock_ave,stock_std))+(X1072-Y$24)*Bonds*(_xlfn.NORM.INV(RAND(),bond_ave,bond_std))+(X1072-Y$24)*cash*(_xlfn.NORM.INV(RAND(),cash_ave,cash_std))+(X1072-Y$24)))</f>
        <v/>
      </c>
      <c r="Z1072" s="156">
        <f>IF((Y1072&lt;=0),0,((Y1072-Z$24)*Stock*(_xlfn.NORM.INV(RAND(),stock_ave,stock_std))+(Y1072-Z$24)*Bonds*(_xlfn.NORM.INV(RAND(),bond_ave,bond_std))+(Y1072-Z$24)*cash*(_xlfn.NORM.INV(RAND(),cash_ave,cash_std))+(Y1072-Z$24)))</f>
        <v/>
      </c>
      <c r="AA1072" s="156">
        <f>IF((Z1072&lt;=0),0,((Z1072-AA$24)*Stock*(_xlfn.NORM.INV(RAND(),stock_ave,stock_std))+(Z1072-AA$24)*Bonds*(_xlfn.NORM.INV(RAND(),bond_ave,bond_std))+(Z1072-AA$24)*cash*(_xlfn.NORM.INV(RAND(),cash_ave,cash_std))+(Z1072-AA$24)))</f>
        <v/>
      </c>
      <c r="AB1072" s="156">
        <f>IF((AA1072&lt;=0),0,((AA1072-AB$24)*Stock*(_xlfn.NORM.INV(RAND(),stock_ave,stock_std))+(AA1072-AB$24)*Bonds*(_xlfn.NORM.INV(RAND(),bond_ave,bond_std))+(AA1072-AB$24)*cash*(_xlfn.NORM.INV(RAND(),cash_ave,cash_std))+(AA1072-AB$24)))</f>
        <v/>
      </c>
      <c r="AC1072" s="156">
        <f>IF((AB1072&lt;=0),0,((AB1072-AC$24)*Stock*(_xlfn.NORM.INV(RAND(),stock_ave,stock_std))+(AB1072-AC$24)*Bonds*(_xlfn.NORM.INV(RAND(),bond_ave,bond_std))+(AB1072-AC$24)*cash*(_xlfn.NORM.INV(RAND(),cash_ave,cash_std))+(AB1072-AC$24)))</f>
        <v/>
      </c>
      <c r="AD1072" s="156">
        <f>IF((AC1072&lt;=0),0,((AC1072-AD$24)*Stock*(_xlfn.NORM.INV(RAND(),stock_ave,stock_std))+(AC1072-AD$24)*Bonds*(_xlfn.NORM.INV(RAND(),bond_ave,bond_std))+(AC1072-AD$24)*cash*(_xlfn.NORM.INV(RAND(),cash_ave,cash_std))+(AC1072-AD$24)))</f>
        <v/>
      </c>
      <c r="AE1072" s="156">
        <f>IF((AD1072&lt;=0),0,((AD1072-AE$24)*Stock*(_xlfn.NORM.INV(RAND(),stock_ave,stock_std))+(AD1072-AE$24)*Bonds*(_xlfn.NORM.INV(RAND(),bond_ave,bond_std))+(AD1072-AE$24)*cash*(_xlfn.NORM.INV(RAND(),cash_ave,cash_std))+(AD1072-AE$24)))</f>
        <v/>
      </c>
      <c r="AF1072" s="156">
        <f>IF((AE1072&lt;=0),0,((AE1072-AF$24)*Stock*(_xlfn.NORM.INV(RAND(),stock_ave,stock_std))+(AE1072-AF$24)*Bonds*(_xlfn.NORM.INV(RAND(),bond_ave,bond_std))+(AE1072-AF$24)*cash*(_xlfn.NORM.INV(RAND(),cash_ave,cash_std))+(AE1072-AF$24)))</f>
        <v/>
      </c>
      <c r="AG1072" s="156">
        <f>IF((AF1072&lt;=0),0,((AF1072-AG$24)*Stock*(_xlfn.NORM.INV(RAND(),stock_ave,stock_std))+(AF1072-AG$24)*Bonds*(_xlfn.NORM.INV(RAND(),bond_ave,bond_std))+(AF1072-AG$24)*cash*(_xlfn.NORM.INV(RAND(),cash_ave,cash_std))+(AF1072-AG$24)))</f>
        <v/>
      </c>
      <c r="AH1072" s="156">
        <f>IF((AG1072&lt;=0),0,((AG1072-AH$24)*Stock*(_xlfn.NORM.INV(RAND(),stock_ave,stock_std))+(AG1072-AH$24)*Bonds*(_xlfn.NORM.INV(RAND(),bond_ave,bond_std))+(AG1072-AH$24)*cash*(_xlfn.NORM.INV(RAND(),cash_ave,cash_std))+(AG1072-AH$24)))</f>
        <v/>
      </c>
      <c r="AI1072" s="156">
        <f>IF((AH1072&lt;=0),0,((AH1072-AI$24)*Stock*(_xlfn.NORM.INV(RAND(),stock_ave,stock_std))+(AH1072-AI$24)*Bonds*(_xlfn.NORM.INV(RAND(),bond_ave,bond_std))+(AH1072-AI$24)*cash*(_xlfn.NORM.INV(RAND(),cash_ave,cash_std))+(AH1072-AI$24)))</f>
        <v/>
      </c>
      <c r="AJ1072" s="156">
        <f>IF((AI1072&lt;=0),0,((AI1072-AJ$24)*Stock*(_xlfn.NORM.INV(RAND(),stock_ave,stock_std))+(AI1072-AJ$24)*Bonds*(_xlfn.NORM.INV(RAND(),bond_ave,bond_std))+(AI1072-AJ$24)*cash*(_xlfn.NORM.INV(RAND(),cash_ave,cash_std))+(AI1072-AJ$24)))</f>
        <v/>
      </c>
      <c r="AK1072" s="156">
        <f>IF((AJ1072&lt;=0),0,((AJ1072-AK$24)*Stock*(_xlfn.NORM.INV(RAND(),stock_ave,stock_std))+(AJ1072-AK$24)*Bonds*(_xlfn.NORM.INV(RAND(),bond_ave,bond_std))+(AJ1072-AK$24)*cash*(_xlfn.NORM.INV(RAND(),cash_ave,cash_std))+(AJ1072-AK$24)))</f>
        <v/>
      </c>
      <c r="AL1072" s="156">
        <f>IF((AK1072&lt;=0),0,((AK1072-AL$24)*Stock*(_xlfn.NORM.INV(RAND(),stock_ave,stock_std))+(AK1072-AL$24)*Bonds*(_xlfn.NORM.INV(RAND(),bond_ave,bond_std))+(AK1072-AL$24)*cash*(_xlfn.NORM.INV(RAND(),cash_ave,cash_std))+(AK1072-AL$24)))</f>
        <v/>
      </c>
      <c r="AM1072" s="156">
        <f>IF((AL1072&lt;=0),0,((AL1072-AM$24)*Stock*(_xlfn.NORM.INV(RAND(),stock_ave,stock_std))+(AL1072-AM$24)*Bonds*(_xlfn.NORM.INV(RAND(),bond_ave,bond_std))+(AL1072-AM$24)*cash*(_xlfn.NORM.INV(RAND(),cash_ave,cash_std))+(AL1072-AM$24)))</f>
        <v/>
      </c>
      <c r="AN1072" s="156">
        <f>IF((AM1072&lt;=0),0,((AM1072-AN$24)*Stock*(_xlfn.NORM.INV(RAND(),stock_ave,stock_std))+(AM1072-AN$24)*Bonds*(_xlfn.NORM.INV(RAND(),bond_ave,bond_std))+(AM1072-AN$24)*cash*(_xlfn.NORM.INV(RAND(),cash_ave,cash_std))+(AM1072-AN$24)))</f>
        <v/>
      </c>
      <c r="AO1072" s="156">
        <f>IF((AN1072&lt;=0),0,((AN1072-AO$24)*Stock*(_xlfn.NORM.INV(RAND(),stock_ave,stock_std))+(AN1072-AO$24)*Bonds*(_xlfn.NORM.INV(RAND(),bond_ave,bond_std))+(AN1072-AO$24)*cash*(_xlfn.NORM.INV(RAND(),cash_ave,cash_std))+(AN1072-AO$24)))</f>
        <v/>
      </c>
      <c r="AP1072" s="156">
        <f>IF((AO1072&lt;=0),0,((AO1072-AP$24)*Stock*(_xlfn.NORM.INV(RAND(),stock_ave,stock_std))+(AO1072-AP$24)*Bonds*(_xlfn.NORM.INV(RAND(),bond_ave,bond_std))+(AO1072-AP$24)*cash*(_xlfn.NORM.INV(RAND(),cash_ave,cash_std))+(AO1072-AP$24)))</f>
        <v/>
      </c>
      <c r="AQ1072" s="156">
        <f>IF((AP1072&lt;=0),0,((AP1072-AQ$24)*Stock*(_xlfn.NORM.INV(RAND(),stock_ave,stock_std))+(AP1072-AQ$24)*Bonds*(_xlfn.NORM.INV(RAND(),bond_ave,bond_std))+(AP1072-AQ$24)*cash*(_xlfn.NORM.INV(RAND(),cash_ave,cash_std))+(AP1072-AQ$24)))</f>
        <v/>
      </c>
      <c r="AR1072" s="156">
        <f>IF((AQ1072&lt;=0),0,((AQ1072-AR$24)*Stock*(_xlfn.NORM.INV(RAND(),stock_ave,stock_std))+(AQ1072-AR$24)*Bonds*(_xlfn.NORM.INV(RAND(),bond_ave,bond_std))+(AQ1072-AR$24)*cash*(_xlfn.NORM.INV(RAND(),cash_ave,cash_std))+(AQ1072-AR$24)))</f>
        <v/>
      </c>
      <c r="AS1072" s="156">
        <f>IF((AR1072&lt;=0),0,((AR1072-AS$24)*Stock*(_xlfn.NORM.INV(RAND(),stock_ave,stock_std))+(AR1072-AS$24)*Bonds*(_xlfn.NORM.INV(RAND(),bond_ave,bond_std))+(AR1072-AS$24)*cash*(_xlfn.NORM.INV(RAND(),cash_ave,cash_std))+(AR1072-AS$24)))</f>
        <v/>
      </c>
      <c r="AT1072" s="156">
        <f>IF((AS1072&lt;=0),0,((AS1072-AT$24)*Stock*(_xlfn.NORM.INV(RAND(),stock_ave,stock_std))+(AS1072-AT$24)*Bonds*(_xlfn.NORM.INV(RAND(),bond_ave,bond_std))+(AS1072-AT$24)*cash*(_xlfn.NORM.INV(RAND(),cash_ave,cash_std))+(AS1072-AT$24)))</f>
        <v/>
      </c>
      <c r="AU1072" s="156">
        <f>IF((AT1072&lt;=0),0,((AT1072-AU$24)*Stock*(_xlfn.NORM.INV(RAND(),stock_ave,stock_std))+(AT1072-AU$24)*Bonds*(_xlfn.NORM.INV(RAND(),bond_ave,bond_std))+(AT1072-AU$24)*cash*(_xlfn.NORM.INV(RAND(),cash_ave,cash_std))+(AT1072-AU$24)))</f>
        <v/>
      </c>
      <c r="AV1072" s="156">
        <f>IF((AU1072&lt;=0),0,((AU1072-AV$24)*Stock*(_xlfn.NORM.INV(RAND(),stock_ave,stock_std))+(AU1072-AV$24)*Bonds*(_xlfn.NORM.INV(RAND(),bond_ave,bond_std))+(AU1072-AV$24)*cash*(_xlfn.NORM.INV(RAND(),cash_ave,cash_std))+(AU1072-AV$24)))</f>
        <v/>
      </c>
      <c r="AW1072" s="156">
        <f>IF((AV1072&lt;=0),0,((AV1072-AW$24)*Stock*(_xlfn.NORM.INV(RAND(),stock_ave,stock_std))+(AV1072-AW$24)*Bonds*(_xlfn.NORM.INV(RAND(),bond_ave,bond_std))+(AV1072-AW$24)*cash*(_xlfn.NORM.INV(RAND(),cash_ave,cash_std))+(AV1072-AW$24)))</f>
        <v/>
      </c>
      <c r="AX1072" s="159" t="n"/>
      <c r="AY1072" s="159" t="n"/>
      <c r="AZ1072" s="159" t="n"/>
      <c r="BA1072" s="159" t="n"/>
      <c r="BB1072" s="159" t="n"/>
    </row>
    <row r="1073">
      <c r="C1073" s="147" t="n"/>
      <c r="D1073" s="61">
        <f>+D1072-IF(D$18&gt;74,(D1072/D$25)*$C$10)</f>
        <v/>
      </c>
      <c r="E1073" s="61">
        <f>+E1072-IF(E$18&gt;74,(E1072/E$25)*$C$10)</f>
        <v/>
      </c>
      <c r="F1073" s="61">
        <f>+F1072-IF(F$18&gt;74,(F1072/F$25)*$C$10)</f>
        <v/>
      </c>
      <c r="G1073" s="61">
        <f>+G1072-IF(G$18&gt;74,(G1072/G$25)*$C$10)</f>
        <v/>
      </c>
      <c r="H1073" s="61">
        <f>+H1072-IF(H$18&gt;74,(H1072/H$25)*$C$10)</f>
        <v/>
      </c>
      <c r="I1073" s="61">
        <f>+I1072-IF(I$18&gt;74,(I1072/I$25)*$C$10)</f>
        <v/>
      </c>
      <c r="J1073" s="61">
        <f>+J1072-IF(J$18&gt;74,(J1072/J$25)*$C$10)</f>
        <v/>
      </c>
      <c r="K1073" s="61">
        <f>+K1072-IF(K$18&gt;74,(K1072/K$25)*$C$10)</f>
        <v/>
      </c>
      <c r="L1073" s="61">
        <f>+L1072-IF(L$18&gt;74,(L1072/L$25)*$C$10)</f>
        <v/>
      </c>
      <c r="M1073" s="61">
        <f>+M1072-IF(M$18&gt;74,(M1072/M$25)*$C$10)</f>
        <v/>
      </c>
      <c r="N1073" s="61">
        <f>+N1072-IF(N$18&gt;74,(N1072/N$25)*$C$10)</f>
        <v/>
      </c>
      <c r="O1073" s="61">
        <f>+O1072-IF(O$18&gt;74,(O1072/O$25)*$C$10)</f>
        <v/>
      </c>
      <c r="P1073" s="61">
        <f>+P1072-IF(P$18&gt;74,(P1072/P$25)*$C$10)</f>
        <v/>
      </c>
      <c r="Q1073" s="61">
        <f>+Q1072-IF(Q$18&gt;74,(Q1072/Q$25)*$C$10)</f>
        <v/>
      </c>
      <c r="R1073" s="61">
        <f>+R1072-IF(R$18&gt;74,(R1072/R$25)*$C$10)</f>
        <v/>
      </c>
      <c r="S1073" s="61">
        <f>+S1072-IF(S$18&gt;74,(S1072/S$25)*$C$10)</f>
        <v/>
      </c>
      <c r="T1073" s="61">
        <f>+T1072-IF(T$18&gt;74,(T1072/T$25)*$C$10)</f>
        <v/>
      </c>
      <c r="U1073" s="61">
        <f>+U1072-IF(U$18&gt;74,(U1072/U$25)*$C$10)</f>
        <v/>
      </c>
      <c r="V1073" s="61">
        <f>+V1072-IF(V$18&gt;74,(V1072/V$25)*$C$10)</f>
        <v/>
      </c>
      <c r="W1073" s="61">
        <f>+W1072-IF(W$18&gt;74,(W1072/W$25)*$C$10)</f>
        <v/>
      </c>
      <c r="X1073" s="61">
        <f>+X1072-IF(X$18&gt;74,(X1072/X$25)*$C$10)</f>
        <v/>
      </c>
      <c r="Y1073" s="61">
        <f>+Y1072-IF(Y$18&gt;74,(Y1072/Y$25)*$C$10)</f>
        <v/>
      </c>
      <c r="Z1073" s="61">
        <f>+Z1072-IF(Z$18&gt;74,(Z1072/Z$25)*$C$10)</f>
        <v/>
      </c>
      <c r="AA1073" s="61">
        <f>+AA1072-IF(AA$18&gt;74,(AA1072/AA$25)*$C$10)</f>
        <v/>
      </c>
      <c r="AB1073" s="61">
        <f>+AB1072-IF(AB$18&gt;74,(AB1072/AB$25)*$C$10)</f>
        <v/>
      </c>
      <c r="AC1073" s="61">
        <f>+AC1072-IF(AC$18&gt;74,(AC1072/AC$25)*$C$10)</f>
        <v/>
      </c>
      <c r="AD1073" s="61">
        <f>+AD1072-IF(AD$18&gt;74,(AD1072/AD$25)*$C$10)</f>
        <v/>
      </c>
      <c r="AE1073" s="61">
        <f>+AE1072-IF(AE$18&gt;74,(AE1072/AE$25)*$C$10)</f>
        <v/>
      </c>
      <c r="AF1073" s="61">
        <f>+AF1072-IF(AF$18&gt;74,(AF1072/AF$25)*$C$10)</f>
        <v/>
      </c>
      <c r="AG1073" s="61">
        <f>+AG1072-IF(AG$18&gt;74,(AG1072/AG$25)*$C$10)</f>
        <v/>
      </c>
      <c r="AH1073" s="61">
        <f>+AH1072-IF(AH$18&gt;74,(AH1072/AH$25)*$C$10)</f>
        <v/>
      </c>
      <c r="AI1073" s="61">
        <f>+AI1072-IF(AI$18&gt;74,(AI1072/AI$25)*$C$10)</f>
        <v/>
      </c>
      <c r="AJ1073" s="61">
        <f>+AJ1072-IF(AJ$18&gt;74,(AJ1072/AJ$25)*$C$10)</f>
        <v/>
      </c>
      <c r="AK1073" s="61">
        <f>+AK1072-IF(AK$18&gt;74,(AK1072/AK$25)*$C$10)</f>
        <v/>
      </c>
      <c r="AL1073" s="61">
        <f>+AL1072-IF(AL$18&gt;74,(AL1072/AL$25)*$C$10)</f>
        <v/>
      </c>
      <c r="AM1073" s="61">
        <f>+AM1072-IF(AM$18&gt;74,(AM1072/AM$25)*$C$10)</f>
        <v/>
      </c>
      <c r="AN1073" s="61">
        <f>+AN1072-IF(AN$18&gt;74,(AN1072/AN$25)*$C$10)</f>
        <v/>
      </c>
      <c r="AO1073" s="61">
        <f>+AO1072-IF(AO$18&gt;74,(AO1072/AO$25)*$C$10)</f>
        <v/>
      </c>
      <c r="AP1073" s="61">
        <f>+AP1072-IF(AP$18&gt;74,(AP1072/AP$25)*$C$10)</f>
        <v/>
      </c>
      <c r="AQ1073" s="61">
        <f>+AQ1072-IF(AQ$18&gt;74,(AQ1072/AQ$25)*$C$10)</f>
        <v/>
      </c>
      <c r="AR1073" s="61">
        <f>+AR1072-IF(AR$18&gt;74,(AR1072/AR$25)*$C$10)</f>
        <v/>
      </c>
      <c r="AS1073" s="61">
        <f>+AS1072-IF(AS$18&gt;74,(AS1072/AS$25)*$C$10)</f>
        <v/>
      </c>
      <c r="AT1073" s="61">
        <f>+AT1072-IF(AT$18&gt;74,(AT1072/AT$25)*$C$10)</f>
        <v/>
      </c>
      <c r="AU1073" s="61">
        <f>+AU1072-IF(AU$18&gt;74,(AU1072/AU$25)*$C$10)</f>
        <v/>
      </c>
      <c r="AV1073" s="61">
        <f>+AV1072-IF(AV$18&gt;74,(AV1072/AV$25)*$C$10)</f>
        <v/>
      </c>
      <c r="AW1073" s="61">
        <f>+AW1072-IF(AW$18&gt;74,(AW1072/AW$25)*$C$10)</f>
        <v/>
      </c>
      <c r="AX1073" s="35">
        <f>IF(AW1073&gt;0,1,0)</f>
        <v/>
      </c>
      <c r="AY1073" s="35">
        <f>IF(AL1073&gt;0,1,0)</f>
        <v/>
      </c>
      <c r="AZ1073" s="35">
        <f>IF(AG1073&gt;0,1,0)</f>
        <v/>
      </c>
      <c r="BA1073" s="35">
        <f>IF(AB1073&gt;0,1,0)</f>
        <v/>
      </c>
      <c r="BB1073" s="35">
        <f>IF(W1073&gt;0,1,0)</f>
        <v/>
      </c>
    </row>
    <row r="1074">
      <c r="B1074" s="154" t="inlineStr">
        <is>
          <t>trial 524</t>
        </is>
      </c>
      <c r="C1074" s="155">
        <f>+start-C1071</f>
        <v/>
      </c>
      <c r="D1074" s="156">
        <f>IF((C1074&lt;=0),0,((C1074-D$24)*Stock*(_xlfn.NORM.INV(RAND(),stock_ave,stock_std))+(C1074-D$24)*Bonds*(_xlfn.NORM.INV(RAND(),bond_ave,bond_std))+(C1074-D$24)*cash*(_xlfn.NORM.INV(RAND(),cash_ave,cash_std))+(C1074-D$24)))</f>
        <v/>
      </c>
      <c r="E1074" s="156">
        <f>IF((D1074&lt;=0),0,((D1074-E$24)*Stock*(_xlfn.NORM.INV(RAND(),stock_ave,stock_std))+(D1074-E$24)*Bonds*(_xlfn.NORM.INV(RAND(),bond_ave,bond_std))+(D1074-E$24)*cash*(_xlfn.NORM.INV(RAND(),cash_ave,cash_std))+(D1074-E$24)))</f>
        <v/>
      </c>
      <c r="F1074" s="156">
        <f>IF((E1074&lt;=0),0,((E1074-F$24)*Stock*(_xlfn.NORM.INV(RAND(),stock_ave,stock_std))+(E1074-F$24)*Bonds*(_xlfn.NORM.INV(RAND(),bond_ave,bond_std))+(E1074-F$24)*cash*(_xlfn.NORM.INV(RAND(),cash_ave,cash_std))+(E1074-F$24)))</f>
        <v/>
      </c>
      <c r="G1074" s="156">
        <f>IF((F1074&lt;=0),0,((F1074-G$24)*Stock*(_xlfn.NORM.INV(RAND(),stock_ave,stock_std))+(F1074-G$24)*Bonds*(_xlfn.NORM.INV(RAND(),bond_ave,bond_std))+(F1074-G$24)*cash*(_xlfn.NORM.INV(RAND(),cash_ave,cash_std))+(F1074-G$24)))</f>
        <v/>
      </c>
      <c r="H1074" s="156">
        <f>IF((G1074&lt;=0),0,((G1074-H$24)*Stock*(_xlfn.NORM.INV(RAND(),stock_ave,stock_std))+(G1074-H$24)*Bonds*(_xlfn.NORM.INV(RAND(),bond_ave,bond_std))+(G1074-H$24)*cash*(_xlfn.NORM.INV(RAND(),cash_ave,cash_std))+(G1074-H$24)))</f>
        <v/>
      </c>
      <c r="I1074" s="156">
        <f>IF((H1074&lt;=0),0,((H1074-I$24)*Stock*(_xlfn.NORM.INV(RAND(),stock_ave,stock_std))+(H1074-I$24)*Bonds*(_xlfn.NORM.INV(RAND(),bond_ave,bond_std))+(H1074-I$24)*cash*(_xlfn.NORM.INV(RAND(),cash_ave,cash_std))+(H1074-I$24)))</f>
        <v/>
      </c>
      <c r="J1074" s="156">
        <f>IF((I1074&lt;=0),0,((I1074-J$24)*Stock*(_xlfn.NORM.INV(RAND(),stock_ave,stock_std))+(I1074-J$24)*Bonds*(_xlfn.NORM.INV(RAND(),bond_ave,bond_std))+(I1074-J$24)*cash*(_xlfn.NORM.INV(RAND(),cash_ave,cash_std))+(I1074-J$24)))</f>
        <v/>
      </c>
      <c r="K1074" s="156">
        <f>IF((J1074&lt;=0),0,((J1074-K$24)*Stock*(_xlfn.NORM.INV(RAND(),stock_ave,stock_std))+(J1074-K$24)*Bonds*(_xlfn.NORM.INV(RAND(),bond_ave,bond_std))+(J1074-K$24)*cash*(_xlfn.NORM.INV(RAND(),cash_ave,cash_std))+(J1074-K$24)))</f>
        <v/>
      </c>
      <c r="L1074" s="156">
        <f>IF((K1074&lt;=0),0,((K1074-L$24)*Stock*(_xlfn.NORM.INV(RAND(),stock_ave,stock_std))+(K1074-L$24)*Bonds*(_xlfn.NORM.INV(RAND(),bond_ave,bond_std))+(K1074-L$24)*cash*(_xlfn.NORM.INV(RAND(),cash_ave,cash_std))+(K1074-L$24)))</f>
        <v/>
      </c>
      <c r="M1074" s="156">
        <f>IF((L1074&lt;=0),0,((L1074-M$24)*Stock*(_xlfn.NORM.INV(RAND(),stock_ave,stock_std))+(L1074-M$24)*Bonds*(_xlfn.NORM.INV(RAND(),bond_ave,bond_std))+(L1074-M$24)*cash*(_xlfn.NORM.INV(RAND(),cash_ave,cash_std))+(L1074-M$24)))</f>
        <v/>
      </c>
      <c r="N1074" s="156">
        <f>IF((M1074&lt;=0),0,((M1074-N$24)*Stock*(_xlfn.NORM.INV(RAND(),stock_ave,stock_std))+(M1074-N$24)*Bonds*(_xlfn.NORM.INV(RAND(),bond_ave,bond_std))+(M1074-N$24)*cash*(_xlfn.NORM.INV(RAND(),cash_ave,cash_std))+(M1074-N$24)))</f>
        <v/>
      </c>
      <c r="O1074" s="156">
        <f>IF((N1074&lt;=0),0,((N1074-O$24)*Stock*(_xlfn.NORM.INV(RAND(),stock_ave,stock_std))+(N1074-O$24)*Bonds*(_xlfn.NORM.INV(RAND(),bond_ave,bond_std))+(N1074-O$24)*cash*(_xlfn.NORM.INV(RAND(),cash_ave,cash_std))+(N1074-O$24)))</f>
        <v/>
      </c>
      <c r="P1074" s="156">
        <f>IF((O1074&lt;=0),0,((O1074-P$24)*Stock*(_xlfn.NORM.INV(RAND(),stock_ave,stock_std))+(O1074-P$24)*Bonds*(_xlfn.NORM.INV(RAND(),bond_ave,bond_std))+(O1074-P$24)*cash*(_xlfn.NORM.INV(RAND(),cash_ave,cash_std))+(O1074-P$24)))</f>
        <v/>
      </c>
      <c r="Q1074" s="156">
        <f>IF((P1074&lt;=0),0,((P1074-Q$24)*Stock*(_xlfn.NORM.INV(RAND(),stock_ave,stock_std))+(P1074-Q$24)*Bonds*(_xlfn.NORM.INV(RAND(),bond_ave,bond_std))+(P1074-Q$24)*cash*(_xlfn.NORM.INV(RAND(),cash_ave,cash_std))+(P1074-Q$24)))</f>
        <v/>
      </c>
      <c r="R1074" s="156">
        <f>IF((Q1074&lt;=0),0,((Q1074-R$24)*Stock*(_xlfn.NORM.INV(RAND(),stock_ave,stock_std))+(Q1074-R$24)*Bonds*(_xlfn.NORM.INV(RAND(),bond_ave,bond_std))+(Q1074-R$24)*cash*(_xlfn.NORM.INV(RAND(),cash_ave,cash_std))+(Q1074-R$24)))</f>
        <v/>
      </c>
      <c r="S1074" s="156">
        <f>IF((R1074&lt;=0),0,((R1074-S$24)*Stock*(_xlfn.NORM.INV(RAND(),stock_ave,stock_std))+(R1074-S$24)*Bonds*(_xlfn.NORM.INV(RAND(),bond_ave,bond_std))+(R1074-S$24)*cash*(_xlfn.NORM.INV(RAND(),cash_ave,cash_std))+(R1074-S$24)))</f>
        <v/>
      </c>
      <c r="T1074" s="156">
        <f>IF((S1074&lt;=0),0,((S1074-T$24)*Stock*(_xlfn.NORM.INV(RAND(),stock_ave,stock_std))+(S1074-T$24)*Bonds*(_xlfn.NORM.INV(RAND(),bond_ave,bond_std))+(S1074-T$24)*cash*(_xlfn.NORM.INV(RAND(),cash_ave,cash_std))+(S1074-T$24)))</f>
        <v/>
      </c>
      <c r="U1074" s="156">
        <f>IF((T1074&lt;=0),0,((T1074-U$24)*Stock*(_xlfn.NORM.INV(RAND(),stock_ave,stock_std))+(T1074-U$24)*Bonds*(_xlfn.NORM.INV(RAND(),bond_ave,bond_std))+(T1074-U$24)*cash*(_xlfn.NORM.INV(RAND(),cash_ave,cash_std))+(T1074-U$24)))</f>
        <v/>
      </c>
      <c r="V1074" s="156">
        <f>IF((U1074&lt;=0),0,((U1074-V$24)*Stock*(_xlfn.NORM.INV(RAND(),stock_ave,stock_std))+(U1074-V$24)*Bonds*(_xlfn.NORM.INV(RAND(),bond_ave,bond_std))+(U1074-V$24)*cash*(_xlfn.NORM.INV(RAND(),cash_ave,cash_std))+(U1074-V$24)))</f>
        <v/>
      </c>
      <c r="W1074" s="156">
        <f>IF((V1074&lt;=0),0,((V1074-W$24)*Stock*(_xlfn.NORM.INV(RAND(),stock_ave,stock_std))+(V1074-W$24)*Bonds*(_xlfn.NORM.INV(RAND(),bond_ave,bond_std))+(V1074-W$24)*cash*(_xlfn.NORM.INV(RAND(),cash_ave,cash_std))+(V1074-W$24)))</f>
        <v/>
      </c>
      <c r="X1074" s="156">
        <f>IF((W1074&lt;=0),0,((W1074-X$24)*Stock*(_xlfn.NORM.INV(RAND(),stock_ave,stock_std))+(W1074-X$24)*Bonds*(_xlfn.NORM.INV(RAND(),bond_ave,bond_std))+(W1074-X$24)*cash*(_xlfn.NORM.INV(RAND(),cash_ave,cash_std))+(W1074-X$24)))</f>
        <v/>
      </c>
      <c r="Y1074" s="156">
        <f>IF((X1074&lt;=0),0,((X1074-Y$24)*Stock*(_xlfn.NORM.INV(RAND(),stock_ave,stock_std))+(X1074-Y$24)*Bonds*(_xlfn.NORM.INV(RAND(),bond_ave,bond_std))+(X1074-Y$24)*cash*(_xlfn.NORM.INV(RAND(),cash_ave,cash_std))+(X1074-Y$24)))</f>
        <v/>
      </c>
      <c r="Z1074" s="156">
        <f>IF((Y1074&lt;=0),0,((Y1074-Z$24)*Stock*(_xlfn.NORM.INV(RAND(),stock_ave,stock_std))+(Y1074-Z$24)*Bonds*(_xlfn.NORM.INV(RAND(),bond_ave,bond_std))+(Y1074-Z$24)*cash*(_xlfn.NORM.INV(RAND(),cash_ave,cash_std))+(Y1074-Z$24)))</f>
        <v/>
      </c>
      <c r="AA1074" s="156">
        <f>IF((Z1074&lt;=0),0,((Z1074-AA$24)*Stock*(_xlfn.NORM.INV(RAND(),stock_ave,stock_std))+(Z1074-AA$24)*Bonds*(_xlfn.NORM.INV(RAND(),bond_ave,bond_std))+(Z1074-AA$24)*cash*(_xlfn.NORM.INV(RAND(),cash_ave,cash_std))+(Z1074-AA$24)))</f>
        <v/>
      </c>
      <c r="AB1074" s="156">
        <f>IF((AA1074&lt;=0),0,((AA1074-AB$24)*Stock*(_xlfn.NORM.INV(RAND(),stock_ave,stock_std))+(AA1074-AB$24)*Bonds*(_xlfn.NORM.INV(RAND(),bond_ave,bond_std))+(AA1074-AB$24)*cash*(_xlfn.NORM.INV(RAND(),cash_ave,cash_std))+(AA1074-AB$24)))</f>
        <v/>
      </c>
      <c r="AC1074" s="156">
        <f>IF((AB1074&lt;=0),0,((AB1074-AC$24)*Stock*(_xlfn.NORM.INV(RAND(),stock_ave,stock_std))+(AB1074-AC$24)*Bonds*(_xlfn.NORM.INV(RAND(),bond_ave,bond_std))+(AB1074-AC$24)*cash*(_xlfn.NORM.INV(RAND(),cash_ave,cash_std))+(AB1074-AC$24)))</f>
        <v/>
      </c>
      <c r="AD1074" s="156">
        <f>IF((AC1074&lt;=0),0,((AC1074-AD$24)*Stock*(_xlfn.NORM.INV(RAND(),stock_ave,stock_std))+(AC1074-AD$24)*Bonds*(_xlfn.NORM.INV(RAND(),bond_ave,bond_std))+(AC1074-AD$24)*cash*(_xlfn.NORM.INV(RAND(),cash_ave,cash_std))+(AC1074-AD$24)))</f>
        <v/>
      </c>
      <c r="AE1074" s="156">
        <f>IF((AD1074&lt;=0),0,((AD1074-AE$24)*Stock*(_xlfn.NORM.INV(RAND(),stock_ave,stock_std))+(AD1074-AE$24)*Bonds*(_xlfn.NORM.INV(RAND(),bond_ave,bond_std))+(AD1074-AE$24)*cash*(_xlfn.NORM.INV(RAND(),cash_ave,cash_std))+(AD1074-AE$24)))</f>
        <v/>
      </c>
      <c r="AF1074" s="156">
        <f>IF((AE1074&lt;=0),0,((AE1074-AF$24)*Stock*(_xlfn.NORM.INV(RAND(),stock_ave,stock_std))+(AE1074-AF$24)*Bonds*(_xlfn.NORM.INV(RAND(),bond_ave,bond_std))+(AE1074-AF$24)*cash*(_xlfn.NORM.INV(RAND(),cash_ave,cash_std))+(AE1074-AF$24)))</f>
        <v/>
      </c>
      <c r="AG1074" s="156">
        <f>IF((AF1074&lt;=0),0,((AF1074-AG$24)*Stock*(_xlfn.NORM.INV(RAND(),stock_ave,stock_std))+(AF1074-AG$24)*Bonds*(_xlfn.NORM.INV(RAND(),bond_ave,bond_std))+(AF1074-AG$24)*cash*(_xlfn.NORM.INV(RAND(),cash_ave,cash_std))+(AF1074-AG$24)))</f>
        <v/>
      </c>
      <c r="AH1074" s="156">
        <f>IF((AG1074&lt;=0),0,((AG1074-AH$24)*Stock*(_xlfn.NORM.INV(RAND(),stock_ave,stock_std))+(AG1074-AH$24)*Bonds*(_xlfn.NORM.INV(RAND(),bond_ave,bond_std))+(AG1074-AH$24)*cash*(_xlfn.NORM.INV(RAND(),cash_ave,cash_std))+(AG1074-AH$24)))</f>
        <v/>
      </c>
      <c r="AI1074" s="156">
        <f>IF((AH1074&lt;=0),0,((AH1074-AI$24)*Stock*(_xlfn.NORM.INV(RAND(),stock_ave,stock_std))+(AH1074-AI$24)*Bonds*(_xlfn.NORM.INV(RAND(),bond_ave,bond_std))+(AH1074-AI$24)*cash*(_xlfn.NORM.INV(RAND(),cash_ave,cash_std))+(AH1074-AI$24)))</f>
        <v/>
      </c>
      <c r="AJ1074" s="156">
        <f>IF((AI1074&lt;=0),0,((AI1074-AJ$24)*Stock*(_xlfn.NORM.INV(RAND(),stock_ave,stock_std))+(AI1074-AJ$24)*Bonds*(_xlfn.NORM.INV(RAND(),bond_ave,bond_std))+(AI1074-AJ$24)*cash*(_xlfn.NORM.INV(RAND(),cash_ave,cash_std))+(AI1074-AJ$24)))</f>
        <v/>
      </c>
      <c r="AK1074" s="156">
        <f>IF((AJ1074&lt;=0),0,((AJ1074-AK$24)*Stock*(_xlfn.NORM.INV(RAND(),stock_ave,stock_std))+(AJ1074-AK$24)*Bonds*(_xlfn.NORM.INV(RAND(),bond_ave,bond_std))+(AJ1074-AK$24)*cash*(_xlfn.NORM.INV(RAND(),cash_ave,cash_std))+(AJ1074-AK$24)))</f>
        <v/>
      </c>
      <c r="AL1074" s="156">
        <f>IF((AK1074&lt;=0),0,((AK1074-AL$24)*Stock*(_xlfn.NORM.INV(RAND(),stock_ave,stock_std))+(AK1074-AL$24)*Bonds*(_xlfn.NORM.INV(RAND(),bond_ave,bond_std))+(AK1074-AL$24)*cash*(_xlfn.NORM.INV(RAND(),cash_ave,cash_std))+(AK1074-AL$24)))</f>
        <v/>
      </c>
      <c r="AM1074" s="156">
        <f>IF((AL1074&lt;=0),0,((AL1074-AM$24)*Stock*(_xlfn.NORM.INV(RAND(),stock_ave,stock_std))+(AL1074-AM$24)*Bonds*(_xlfn.NORM.INV(RAND(),bond_ave,bond_std))+(AL1074-AM$24)*cash*(_xlfn.NORM.INV(RAND(),cash_ave,cash_std))+(AL1074-AM$24)))</f>
        <v/>
      </c>
      <c r="AN1074" s="156">
        <f>IF((AM1074&lt;=0),0,((AM1074-AN$24)*Stock*(_xlfn.NORM.INV(RAND(),stock_ave,stock_std))+(AM1074-AN$24)*Bonds*(_xlfn.NORM.INV(RAND(),bond_ave,bond_std))+(AM1074-AN$24)*cash*(_xlfn.NORM.INV(RAND(),cash_ave,cash_std))+(AM1074-AN$24)))</f>
        <v/>
      </c>
      <c r="AO1074" s="156">
        <f>IF((AN1074&lt;=0),0,((AN1074-AO$24)*Stock*(_xlfn.NORM.INV(RAND(),stock_ave,stock_std))+(AN1074-AO$24)*Bonds*(_xlfn.NORM.INV(RAND(),bond_ave,bond_std))+(AN1074-AO$24)*cash*(_xlfn.NORM.INV(RAND(),cash_ave,cash_std))+(AN1074-AO$24)))</f>
        <v/>
      </c>
      <c r="AP1074" s="156">
        <f>IF((AO1074&lt;=0),0,((AO1074-AP$24)*Stock*(_xlfn.NORM.INV(RAND(),stock_ave,stock_std))+(AO1074-AP$24)*Bonds*(_xlfn.NORM.INV(RAND(),bond_ave,bond_std))+(AO1074-AP$24)*cash*(_xlfn.NORM.INV(RAND(),cash_ave,cash_std))+(AO1074-AP$24)))</f>
        <v/>
      </c>
      <c r="AQ1074" s="156">
        <f>IF((AP1074&lt;=0),0,((AP1074-AQ$24)*Stock*(_xlfn.NORM.INV(RAND(),stock_ave,stock_std))+(AP1074-AQ$24)*Bonds*(_xlfn.NORM.INV(RAND(),bond_ave,bond_std))+(AP1074-AQ$24)*cash*(_xlfn.NORM.INV(RAND(),cash_ave,cash_std))+(AP1074-AQ$24)))</f>
        <v/>
      </c>
      <c r="AR1074" s="156">
        <f>IF((AQ1074&lt;=0),0,((AQ1074-AR$24)*Stock*(_xlfn.NORM.INV(RAND(),stock_ave,stock_std))+(AQ1074-AR$24)*Bonds*(_xlfn.NORM.INV(RAND(),bond_ave,bond_std))+(AQ1074-AR$24)*cash*(_xlfn.NORM.INV(RAND(),cash_ave,cash_std))+(AQ1074-AR$24)))</f>
        <v/>
      </c>
      <c r="AS1074" s="156">
        <f>IF((AR1074&lt;=0),0,((AR1074-AS$24)*Stock*(_xlfn.NORM.INV(RAND(),stock_ave,stock_std))+(AR1074-AS$24)*Bonds*(_xlfn.NORM.INV(RAND(),bond_ave,bond_std))+(AR1074-AS$24)*cash*(_xlfn.NORM.INV(RAND(),cash_ave,cash_std))+(AR1074-AS$24)))</f>
        <v/>
      </c>
      <c r="AT1074" s="156">
        <f>IF((AS1074&lt;=0),0,((AS1074-AT$24)*Stock*(_xlfn.NORM.INV(RAND(),stock_ave,stock_std))+(AS1074-AT$24)*Bonds*(_xlfn.NORM.INV(RAND(),bond_ave,bond_std))+(AS1074-AT$24)*cash*(_xlfn.NORM.INV(RAND(),cash_ave,cash_std))+(AS1074-AT$24)))</f>
        <v/>
      </c>
      <c r="AU1074" s="156">
        <f>IF((AT1074&lt;=0),0,((AT1074-AU$24)*Stock*(_xlfn.NORM.INV(RAND(),stock_ave,stock_std))+(AT1074-AU$24)*Bonds*(_xlfn.NORM.INV(RAND(),bond_ave,bond_std))+(AT1074-AU$24)*cash*(_xlfn.NORM.INV(RAND(),cash_ave,cash_std))+(AT1074-AU$24)))</f>
        <v/>
      </c>
      <c r="AV1074" s="156">
        <f>IF((AU1074&lt;=0),0,((AU1074-AV$24)*Stock*(_xlfn.NORM.INV(RAND(),stock_ave,stock_std))+(AU1074-AV$24)*Bonds*(_xlfn.NORM.INV(RAND(),bond_ave,bond_std))+(AU1074-AV$24)*cash*(_xlfn.NORM.INV(RAND(),cash_ave,cash_std))+(AU1074-AV$24)))</f>
        <v/>
      </c>
      <c r="AW1074" s="156">
        <f>IF((AV1074&lt;=0),0,((AV1074-AW$24)*Stock*(_xlfn.NORM.INV(RAND(),stock_ave,stock_std))+(AV1074-AW$24)*Bonds*(_xlfn.NORM.INV(RAND(),bond_ave,bond_std))+(AV1074-AW$24)*cash*(_xlfn.NORM.INV(RAND(),cash_ave,cash_std))+(AV1074-AW$24)))</f>
        <v/>
      </c>
      <c r="AX1074" s="159" t="n"/>
      <c r="AY1074" s="159" t="n"/>
      <c r="AZ1074" s="159" t="n"/>
      <c r="BA1074" s="159" t="n"/>
      <c r="BB1074" s="159" t="n"/>
    </row>
    <row r="1075">
      <c r="C1075" s="147" t="n"/>
      <c r="D1075" s="61">
        <f>+D1074-IF(D$18&gt;74,(D1074/D$25)*$C$10)</f>
        <v/>
      </c>
      <c r="E1075" s="61">
        <f>+E1074-IF(E$18&gt;74,(E1074/E$25)*$C$10)</f>
        <v/>
      </c>
      <c r="F1075" s="61">
        <f>+F1074-IF(F$18&gt;74,(F1074/F$25)*$C$10)</f>
        <v/>
      </c>
      <c r="G1075" s="61">
        <f>+G1074-IF(G$18&gt;74,(G1074/G$25)*$C$10)</f>
        <v/>
      </c>
      <c r="H1075" s="61">
        <f>+H1074-IF(H$18&gt;74,(H1074/H$25)*$C$10)</f>
        <v/>
      </c>
      <c r="I1075" s="61">
        <f>+I1074-IF(I$18&gt;74,(I1074/I$25)*$C$10)</f>
        <v/>
      </c>
      <c r="J1075" s="61">
        <f>+J1074-IF(J$18&gt;74,(J1074/J$25)*$C$10)</f>
        <v/>
      </c>
      <c r="K1075" s="61">
        <f>+K1074-IF(K$18&gt;74,(K1074/K$25)*$C$10)</f>
        <v/>
      </c>
      <c r="L1075" s="61">
        <f>+L1074-IF(L$18&gt;74,(L1074/L$25)*$C$10)</f>
        <v/>
      </c>
      <c r="M1075" s="61">
        <f>+M1074-IF(M$18&gt;74,(M1074/M$25)*$C$10)</f>
        <v/>
      </c>
      <c r="N1075" s="61">
        <f>+N1074-IF(N$18&gt;74,(N1074/N$25)*$C$10)</f>
        <v/>
      </c>
      <c r="O1075" s="61">
        <f>+O1074-IF(O$18&gt;74,(O1074/O$25)*$C$10)</f>
        <v/>
      </c>
      <c r="P1075" s="61">
        <f>+P1074-IF(P$18&gt;74,(P1074/P$25)*$C$10)</f>
        <v/>
      </c>
      <c r="Q1075" s="61">
        <f>+Q1074-IF(Q$18&gt;74,(Q1074/Q$25)*$C$10)</f>
        <v/>
      </c>
      <c r="R1075" s="61">
        <f>+R1074-IF(R$18&gt;74,(R1074/R$25)*$C$10)</f>
        <v/>
      </c>
      <c r="S1075" s="61">
        <f>+S1074-IF(S$18&gt;74,(S1074/S$25)*$C$10)</f>
        <v/>
      </c>
      <c r="T1075" s="61">
        <f>+T1074-IF(T$18&gt;74,(T1074/T$25)*$C$10)</f>
        <v/>
      </c>
      <c r="U1075" s="61">
        <f>+U1074-IF(U$18&gt;74,(U1074/U$25)*$C$10)</f>
        <v/>
      </c>
      <c r="V1075" s="61">
        <f>+V1074-IF(V$18&gt;74,(V1074/V$25)*$C$10)</f>
        <v/>
      </c>
      <c r="W1075" s="61">
        <f>+W1074-IF(W$18&gt;74,(W1074/W$25)*$C$10)</f>
        <v/>
      </c>
      <c r="X1075" s="61">
        <f>+X1074-IF(X$18&gt;74,(X1074/X$25)*$C$10)</f>
        <v/>
      </c>
      <c r="Y1075" s="61">
        <f>+Y1074-IF(Y$18&gt;74,(Y1074/Y$25)*$C$10)</f>
        <v/>
      </c>
      <c r="Z1075" s="61">
        <f>+Z1074-IF(Z$18&gt;74,(Z1074/Z$25)*$C$10)</f>
        <v/>
      </c>
      <c r="AA1075" s="61">
        <f>+AA1074-IF(AA$18&gt;74,(AA1074/AA$25)*$C$10)</f>
        <v/>
      </c>
      <c r="AB1075" s="61">
        <f>+AB1074-IF(AB$18&gt;74,(AB1074/AB$25)*$C$10)</f>
        <v/>
      </c>
      <c r="AC1075" s="61">
        <f>+AC1074-IF(AC$18&gt;74,(AC1074/AC$25)*$C$10)</f>
        <v/>
      </c>
      <c r="AD1075" s="61">
        <f>+AD1074-IF(AD$18&gt;74,(AD1074/AD$25)*$C$10)</f>
        <v/>
      </c>
      <c r="AE1075" s="61">
        <f>+AE1074-IF(AE$18&gt;74,(AE1074/AE$25)*$C$10)</f>
        <v/>
      </c>
      <c r="AF1075" s="61">
        <f>+AF1074-IF(AF$18&gt;74,(AF1074/AF$25)*$C$10)</f>
        <v/>
      </c>
      <c r="AG1075" s="61">
        <f>+AG1074-IF(AG$18&gt;74,(AG1074/AG$25)*$C$10)</f>
        <v/>
      </c>
      <c r="AH1075" s="61">
        <f>+AH1074-IF(AH$18&gt;74,(AH1074/AH$25)*$C$10)</f>
        <v/>
      </c>
      <c r="AI1075" s="61">
        <f>+AI1074-IF(AI$18&gt;74,(AI1074/AI$25)*$C$10)</f>
        <v/>
      </c>
      <c r="AJ1075" s="61">
        <f>+AJ1074-IF(AJ$18&gt;74,(AJ1074/AJ$25)*$C$10)</f>
        <v/>
      </c>
      <c r="AK1075" s="61">
        <f>+AK1074-IF(AK$18&gt;74,(AK1074/AK$25)*$C$10)</f>
        <v/>
      </c>
      <c r="AL1075" s="61">
        <f>+AL1074-IF(AL$18&gt;74,(AL1074/AL$25)*$C$10)</f>
        <v/>
      </c>
      <c r="AM1075" s="61">
        <f>+AM1074-IF(AM$18&gt;74,(AM1074/AM$25)*$C$10)</f>
        <v/>
      </c>
      <c r="AN1075" s="61">
        <f>+AN1074-IF(AN$18&gt;74,(AN1074/AN$25)*$C$10)</f>
        <v/>
      </c>
      <c r="AO1075" s="61">
        <f>+AO1074-IF(AO$18&gt;74,(AO1074/AO$25)*$C$10)</f>
        <v/>
      </c>
      <c r="AP1075" s="61">
        <f>+AP1074-IF(AP$18&gt;74,(AP1074/AP$25)*$C$10)</f>
        <v/>
      </c>
      <c r="AQ1075" s="61">
        <f>+AQ1074-IF(AQ$18&gt;74,(AQ1074/AQ$25)*$C$10)</f>
        <v/>
      </c>
      <c r="AR1075" s="61">
        <f>+AR1074-IF(AR$18&gt;74,(AR1074/AR$25)*$C$10)</f>
        <v/>
      </c>
      <c r="AS1075" s="61">
        <f>+AS1074-IF(AS$18&gt;74,(AS1074/AS$25)*$C$10)</f>
        <v/>
      </c>
      <c r="AT1075" s="61">
        <f>+AT1074-IF(AT$18&gt;74,(AT1074/AT$25)*$C$10)</f>
        <v/>
      </c>
      <c r="AU1075" s="61">
        <f>+AU1074-IF(AU$18&gt;74,(AU1074/AU$25)*$C$10)</f>
        <v/>
      </c>
      <c r="AV1075" s="61">
        <f>+AV1074-IF(AV$18&gt;74,(AV1074/AV$25)*$C$10)</f>
        <v/>
      </c>
      <c r="AW1075" s="61">
        <f>+AW1074-IF(AW$18&gt;74,(AW1074/AW$25)*$C$10)</f>
        <v/>
      </c>
      <c r="AX1075" s="35">
        <f>IF(AW1075&gt;0,1,0)</f>
        <v/>
      </c>
      <c r="AY1075" s="35">
        <f>IF(AL1075&gt;0,1,0)</f>
        <v/>
      </c>
      <c r="AZ1075" s="35">
        <f>IF(AG1075&gt;0,1,0)</f>
        <v/>
      </c>
      <c r="BA1075" s="35">
        <f>IF(AB1075&gt;0,1,0)</f>
        <v/>
      </c>
      <c r="BB1075" s="35">
        <f>IF(W1075&gt;0,1,0)</f>
        <v/>
      </c>
    </row>
    <row r="1076">
      <c r="B1076" s="154" t="inlineStr">
        <is>
          <t>trial 525</t>
        </is>
      </c>
      <c r="C1076" s="155">
        <f>+start-C1073</f>
        <v/>
      </c>
      <c r="D1076" s="156">
        <f>IF((C1076&lt;=0),0,((C1076-D$24)*Stock*(_xlfn.NORM.INV(RAND(),stock_ave,stock_std))+(C1076-D$24)*Bonds*(_xlfn.NORM.INV(RAND(),bond_ave,bond_std))+(C1076-D$24)*cash*(_xlfn.NORM.INV(RAND(),cash_ave,cash_std))+(C1076-D$24)))</f>
        <v/>
      </c>
      <c r="E1076" s="156">
        <f>IF((D1076&lt;=0),0,((D1076-E$24)*Stock*(_xlfn.NORM.INV(RAND(),stock_ave,stock_std))+(D1076-E$24)*Bonds*(_xlfn.NORM.INV(RAND(),bond_ave,bond_std))+(D1076-E$24)*cash*(_xlfn.NORM.INV(RAND(),cash_ave,cash_std))+(D1076-E$24)))</f>
        <v/>
      </c>
      <c r="F1076" s="156">
        <f>IF((E1076&lt;=0),0,((E1076-F$24)*Stock*(_xlfn.NORM.INV(RAND(),stock_ave,stock_std))+(E1076-F$24)*Bonds*(_xlfn.NORM.INV(RAND(),bond_ave,bond_std))+(E1076-F$24)*cash*(_xlfn.NORM.INV(RAND(),cash_ave,cash_std))+(E1076-F$24)))</f>
        <v/>
      </c>
      <c r="G1076" s="156">
        <f>IF((F1076&lt;=0),0,((F1076-G$24)*Stock*(_xlfn.NORM.INV(RAND(),stock_ave,stock_std))+(F1076-G$24)*Bonds*(_xlfn.NORM.INV(RAND(),bond_ave,bond_std))+(F1076-G$24)*cash*(_xlfn.NORM.INV(RAND(),cash_ave,cash_std))+(F1076-G$24)))</f>
        <v/>
      </c>
      <c r="H1076" s="156">
        <f>IF((G1076&lt;=0),0,((G1076-H$24)*Stock*(_xlfn.NORM.INV(RAND(),stock_ave,stock_std))+(G1076-H$24)*Bonds*(_xlfn.NORM.INV(RAND(),bond_ave,bond_std))+(G1076-H$24)*cash*(_xlfn.NORM.INV(RAND(),cash_ave,cash_std))+(G1076-H$24)))</f>
        <v/>
      </c>
      <c r="I1076" s="156">
        <f>IF((H1076&lt;=0),0,((H1076-I$24)*Stock*(_xlfn.NORM.INV(RAND(),stock_ave,stock_std))+(H1076-I$24)*Bonds*(_xlfn.NORM.INV(RAND(),bond_ave,bond_std))+(H1076-I$24)*cash*(_xlfn.NORM.INV(RAND(),cash_ave,cash_std))+(H1076-I$24)))</f>
        <v/>
      </c>
      <c r="J1076" s="156">
        <f>IF((I1076&lt;=0),0,((I1076-J$24)*Stock*(_xlfn.NORM.INV(RAND(),stock_ave,stock_std))+(I1076-J$24)*Bonds*(_xlfn.NORM.INV(RAND(),bond_ave,bond_std))+(I1076-J$24)*cash*(_xlfn.NORM.INV(RAND(),cash_ave,cash_std))+(I1076-J$24)))</f>
        <v/>
      </c>
      <c r="K1076" s="156">
        <f>IF((J1076&lt;=0),0,((J1076-K$24)*Stock*(_xlfn.NORM.INV(RAND(),stock_ave,stock_std))+(J1076-K$24)*Bonds*(_xlfn.NORM.INV(RAND(),bond_ave,bond_std))+(J1076-K$24)*cash*(_xlfn.NORM.INV(RAND(),cash_ave,cash_std))+(J1076-K$24)))</f>
        <v/>
      </c>
      <c r="L1076" s="156">
        <f>IF((K1076&lt;=0),0,((K1076-L$24)*Stock*(_xlfn.NORM.INV(RAND(),stock_ave,stock_std))+(K1076-L$24)*Bonds*(_xlfn.NORM.INV(RAND(),bond_ave,bond_std))+(K1076-L$24)*cash*(_xlfn.NORM.INV(RAND(),cash_ave,cash_std))+(K1076-L$24)))</f>
        <v/>
      </c>
      <c r="M1076" s="156">
        <f>IF((L1076&lt;=0),0,((L1076-M$24)*Stock*(_xlfn.NORM.INV(RAND(),stock_ave,stock_std))+(L1076-M$24)*Bonds*(_xlfn.NORM.INV(RAND(),bond_ave,bond_std))+(L1076-M$24)*cash*(_xlfn.NORM.INV(RAND(),cash_ave,cash_std))+(L1076-M$24)))</f>
        <v/>
      </c>
      <c r="N1076" s="156">
        <f>IF((M1076&lt;=0),0,((M1076-N$24)*Stock*(_xlfn.NORM.INV(RAND(),stock_ave,stock_std))+(M1076-N$24)*Bonds*(_xlfn.NORM.INV(RAND(),bond_ave,bond_std))+(M1076-N$24)*cash*(_xlfn.NORM.INV(RAND(),cash_ave,cash_std))+(M1076-N$24)))</f>
        <v/>
      </c>
      <c r="O1076" s="156">
        <f>IF((N1076&lt;=0),0,((N1076-O$24)*Stock*(_xlfn.NORM.INV(RAND(),stock_ave,stock_std))+(N1076-O$24)*Bonds*(_xlfn.NORM.INV(RAND(),bond_ave,bond_std))+(N1076-O$24)*cash*(_xlfn.NORM.INV(RAND(),cash_ave,cash_std))+(N1076-O$24)))</f>
        <v/>
      </c>
      <c r="P1076" s="156">
        <f>IF((O1076&lt;=0),0,((O1076-P$24)*Stock*(_xlfn.NORM.INV(RAND(),stock_ave,stock_std))+(O1076-P$24)*Bonds*(_xlfn.NORM.INV(RAND(),bond_ave,bond_std))+(O1076-P$24)*cash*(_xlfn.NORM.INV(RAND(),cash_ave,cash_std))+(O1076-P$24)))</f>
        <v/>
      </c>
      <c r="Q1076" s="156">
        <f>IF((P1076&lt;=0),0,((P1076-Q$24)*Stock*(_xlfn.NORM.INV(RAND(),stock_ave,stock_std))+(P1076-Q$24)*Bonds*(_xlfn.NORM.INV(RAND(),bond_ave,bond_std))+(P1076-Q$24)*cash*(_xlfn.NORM.INV(RAND(),cash_ave,cash_std))+(P1076-Q$24)))</f>
        <v/>
      </c>
      <c r="R1076" s="156">
        <f>IF((Q1076&lt;=0),0,((Q1076-R$24)*Stock*(_xlfn.NORM.INV(RAND(),stock_ave,stock_std))+(Q1076-R$24)*Bonds*(_xlfn.NORM.INV(RAND(),bond_ave,bond_std))+(Q1076-R$24)*cash*(_xlfn.NORM.INV(RAND(),cash_ave,cash_std))+(Q1076-R$24)))</f>
        <v/>
      </c>
      <c r="S1076" s="156">
        <f>IF((R1076&lt;=0),0,((R1076-S$24)*Stock*(_xlfn.NORM.INV(RAND(),stock_ave,stock_std))+(R1076-S$24)*Bonds*(_xlfn.NORM.INV(RAND(),bond_ave,bond_std))+(R1076-S$24)*cash*(_xlfn.NORM.INV(RAND(),cash_ave,cash_std))+(R1076-S$24)))</f>
        <v/>
      </c>
      <c r="T1076" s="156">
        <f>IF((S1076&lt;=0),0,((S1076-T$24)*Stock*(_xlfn.NORM.INV(RAND(),stock_ave,stock_std))+(S1076-T$24)*Bonds*(_xlfn.NORM.INV(RAND(),bond_ave,bond_std))+(S1076-T$24)*cash*(_xlfn.NORM.INV(RAND(),cash_ave,cash_std))+(S1076-T$24)))</f>
        <v/>
      </c>
      <c r="U1076" s="156">
        <f>IF((T1076&lt;=0),0,((T1076-U$24)*Stock*(_xlfn.NORM.INV(RAND(),stock_ave,stock_std))+(T1076-U$24)*Bonds*(_xlfn.NORM.INV(RAND(),bond_ave,bond_std))+(T1076-U$24)*cash*(_xlfn.NORM.INV(RAND(),cash_ave,cash_std))+(T1076-U$24)))</f>
        <v/>
      </c>
      <c r="V1076" s="156">
        <f>IF((U1076&lt;=0),0,((U1076-V$24)*Stock*(_xlfn.NORM.INV(RAND(),stock_ave,stock_std))+(U1076-V$24)*Bonds*(_xlfn.NORM.INV(RAND(),bond_ave,bond_std))+(U1076-V$24)*cash*(_xlfn.NORM.INV(RAND(),cash_ave,cash_std))+(U1076-V$24)))</f>
        <v/>
      </c>
      <c r="W1076" s="156">
        <f>IF((V1076&lt;=0),0,((V1076-W$24)*Stock*(_xlfn.NORM.INV(RAND(),stock_ave,stock_std))+(V1076-W$24)*Bonds*(_xlfn.NORM.INV(RAND(),bond_ave,bond_std))+(V1076-W$24)*cash*(_xlfn.NORM.INV(RAND(),cash_ave,cash_std))+(V1076-W$24)))</f>
        <v/>
      </c>
      <c r="X1076" s="156">
        <f>IF((W1076&lt;=0),0,((W1076-X$24)*Stock*(_xlfn.NORM.INV(RAND(),stock_ave,stock_std))+(W1076-X$24)*Bonds*(_xlfn.NORM.INV(RAND(),bond_ave,bond_std))+(W1076-X$24)*cash*(_xlfn.NORM.INV(RAND(),cash_ave,cash_std))+(W1076-X$24)))</f>
        <v/>
      </c>
      <c r="Y1076" s="156">
        <f>IF((X1076&lt;=0),0,((X1076-Y$24)*Stock*(_xlfn.NORM.INV(RAND(),stock_ave,stock_std))+(X1076-Y$24)*Bonds*(_xlfn.NORM.INV(RAND(),bond_ave,bond_std))+(X1076-Y$24)*cash*(_xlfn.NORM.INV(RAND(),cash_ave,cash_std))+(X1076-Y$24)))</f>
        <v/>
      </c>
      <c r="Z1076" s="156">
        <f>IF((Y1076&lt;=0),0,((Y1076-Z$24)*Stock*(_xlfn.NORM.INV(RAND(),stock_ave,stock_std))+(Y1076-Z$24)*Bonds*(_xlfn.NORM.INV(RAND(),bond_ave,bond_std))+(Y1076-Z$24)*cash*(_xlfn.NORM.INV(RAND(),cash_ave,cash_std))+(Y1076-Z$24)))</f>
        <v/>
      </c>
      <c r="AA1076" s="156">
        <f>IF((Z1076&lt;=0),0,((Z1076-AA$24)*Stock*(_xlfn.NORM.INV(RAND(),stock_ave,stock_std))+(Z1076-AA$24)*Bonds*(_xlfn.NORM.INV(RAND(),bond_ave,bond_std))+(Z1076-AA$24)*cash*(_xlfn.NORM.INV(RAND(),cash_ave,cash_std))+(Z1076-AA$24)))</f>
        <v/>
      </c>
      <c r="AB1076" s="156">
        <f>IF((AA1076&lt;=0),0,((AA1076-AB$24)*Stock*(_xlfn.NORM.INV(RAND(),stock_ave,stock_std))+(AA1076-AB$24)*Bonds*(_xlfn.NORM.INV(RAND(),bond_ave,bond_std))+(AA1076-AB$24)*cash*(_xlfn.NORM.INV(RAND(),cash_ave,cash_std))+(AA1076-AB$24)))</f>
        <v/>
      </c>
      <c r="AC1076" s="156">
        <f>IF((AB1076&lt;=0),0,((AB1076-AC$24)*Stock*(_xlfn.NORM.INV(RAND(),stock_ave,stock_std))+(AB1076-AC$24)*Bonds*(_xlfn.NORM.INV(RAND(),bond_ave,bond_std))+(AB1076-AC$24)*cash*(_xlfn.NORM.INV(RAND(),cash_ave,cash_std))+(AB1076-AC$24)))</f>
        <v/>
      </c>
      <c r="AD1076" s="156">
        <f>IF((AC1076&lt;=0),0,((AC1076-AD$24)*Stock*(_xlfn.NORM.INV(RAND(),stock_ave,stock_std))+(AC1076-AD$24)*Bonds*(_xlfn.NORM.INV(RAND(),bond_ave,bond_std))+(AC1076-AD$24)*cash*(_xlfn.NORM.INV(RAND(),cash_ave,cash_std))+(AC1076-AD$24)))</f>
        <v/>
      </c>
      <c r="AE1076" s="156">
        <f>IF((AD1076&lt;=0),0,((AD1076-AE$24)*Stock*(_xlfn.NORM.INV(RAND(),stock_ave,stock_std))+(AD1076-AE$24)*Bonds*(_xlfn.NORM.INV(RAND(),bond_ave,bond_std))+(AD1076-AE$24)*cash*(_xlfn.NORM.INV(RAND(),cash_ave,cash_std))+(AD1076-AE$24)))</f>
        <v/>
      </c>
      <c r="AF1076" s="156">
        <f>IF((AE1076&lt;=0),0,((AE1076-AF$24)*Stock*(_xlfn.NORM.INV(RAND(),stock_ave,stock_std))+(AE1076-AF$24)*Bonds*(_xlfn.NORM.INV(RAND(),bond_ave,bond_std))+(AE1076-AF$24)*cash*(_xlfn.NORM.INV(RAND(),cash_ave,cash_std))+(AE1076-AF$24)))</f>
        <v/>
      </c>
      <c r="AG1076" s="156">
        <f>IF((AF1076&lt;=0),0,((AF1076-AG$24)*Stock*(_xlfn.NORM.INV(RAND(),stock_ave,stock_std))+(AF1076-AG$24)*Bonds*(_xlfn.NORM.INV(RAND(),bond_ave,bond_std))+(AF1076-AG$24)*cash*(_xlfn.NORM.INV(RAND(),cash_ave,cash_std))+(AF1076-AG$24)))</f>
        <v/>
      </c>
      <c r="AH1076" s="156">
        <f>IF((AG1076&lt;=0),0,((AG1076-AH$24)*Stock*(_xlfn.NORM.INV(RAND(),stock_ave,stock_std))+(AG1076-AH$24)*Bonds*(_xlfn.NORM.INV(RAND(),bond_ave,bond_std))+(AG1076-AH$24)*cash*(_xlfn.NORM.INV(RAND(),cash_ave,cash_std))+(AG1076-AH$24)))</f>
        <v/>
      </c>
      <c r="AI1076" s="156">
        <f>IF((AH1076&lt;=0),0,((AH1076-AI$24)*Stock*(_xlfn.NORM.INV(RAND(),stock_ave,stock_std))+(AH1076-AI$24)*Bonds*(_xlfn.NORM.INV(RAND(),bond_ave,bond_std))+(AH1076-AI$24)*cash*(_xlfn.NORM.INV(RAND(),cash_ave,cash_std))+(AH1076-AI$24)))</f>
        <v/>
      </c>
      <c r="AJ1076" s="156">
        <f>IF((AI1076&lt;=0),0,((AI1076-AJ$24)*Stock*(_xlfn.NORM.INV(RAND(),stock_ave,stock_std))+(AI1076-AJ$24)*Bonds*(_xlfn.NORM.INV(RAND(),bond_ave,bond_std))+(AI1076-AJ$24)*cash*(_xlfn.NORM.INV(RAND(),cash_ave,cash_std))+(AI1076-AJ$24)))</f>
        <v/>
      </c>
      <c r="AK1076" s="156">
        <f>IF((AJ1076&lt;=0),0,((AJ1076-AK$24)*Stock*(_xlfn.NORM.INV(RAND(),stock_ave,stock_std))+(AJ1076-AK$24)*Bonds*(_xlfn.NORM.INV(RAND(),bond_ave,bond_std))+(AJ1076-AK$24)*cash*(_xlfn.NORM.INV(RAND(),cash_ave,cash_std))+(AJ1076-AK$24)))</f>
        <v/>
      </c>
      <c r="AL1076" s="156">
        <f>IF((AK1076&lt;=0),0,((AK1076-AL$24)*Stock*(_xlfn.NORM.INV(RAND(),stock_ave,stock_std))+(AK1076-AL$24)*Bonds*(_xlfn.NORM.INV(RAND(),bond_ave,bond_std))+(AK1076-AL$24)*cash*(_xlfn.NORM.INV(RAND(),cash_ave,cash_std))+(AK1076-AL$24)))</f>
        <v/>
      </c>
      <c r="AM1076" s="156">
        <f>IF((AL1076&lt;=0),0,((AL1076-AM$24)*Stock*(_xlfn.NORM.INV(RAND(),stock_ave,stock_std))+(AL1076-AM$24)*Bonds*(_xlfn.NORM.INV(RAND(),bond_ave,bond_std))+(AL1076-AM$24)*cash*(_xlfn.NORM.INV(RAND(),cash_ave,cash_std))+(AL1076-AM$24)))</f>
        <v/>
      </c>
      <c r="AN1076" s="156">
        <f>IF((AM1076&lt;=0),0,((AM1076-AN$24)*Stock*(_xlfn.NORM.INV(RAND(),stock_ave,stock_std))+(AM1076-AN$24)*Bonds*(_xlfn.NORM.INV(RAND(),bond_ave,bond_std))+(AM1076-AN$24)*cash*(_xlfn.NORM.INV(RAND(),cash_ave,cash_std))+(AM1076-AN$24)))</f>
        <v/>
      </c>
      <c r="AO1076" s="156">
        <f>IF((AN1076&lt;=0),0,((AN1076-AO$24)*Stock*(_xlfn.NORM.INV(RAND(),stock_ave,stock_std))+(AN1076-AO$24)*Bonds*(_xlfn.NORM.INV(RAND(),bond_ave,bond_std))+(AN1076-AO$24)*cash*(_xlfn.NORM.INV(RAND(),cash_ave,cash_std))+(AN1076-AO$24)))</f>
        <v/>
      </c>
      <c r="AP1076" s="156">
        <f>IF((AO1076&lt;=0),0,((AO1076-AP$24)*Stock*(_xlfn.NORM.INV(RAND(),stock_ave,stock_std))+(AO1076-AP$24)*Bonds*(_xlfn.NORM.INV(RAND(),bond_ave,bond_std))+(AO1076-AP$24)*cash*(_xlfn.NORM.INV(RAND(),cash_ave,cash_std))+(AO1076-AP$24)))</f>
        <v/>
      </c>
      <c r="AQ1076" s="156">
        <f>IF((AP1076&lt;=0),0,((AP1076-AQ$24)*Stock*(_xlfn.NORM.INV(RAND(),stock_ave,stock_std))+(AP1076-AQ$24)*Bonds*(_xlfn.NORM.INV(RAND(),bond_ave,bond_std))+(AP1076-AQ$24)*cash*(_xlfn.NORM.INV(RAND(),cash_ave,cash_std))+(AP1076-AQ$24)))</f>
        <v/>
      </c>
      <c r="AR1076" s="156">
        <f>IF((AQ1076&lt;=0),0,((AQ1076-AR$24)*Stock*(_xlfn.NORM.INV(RAND(),stock_ave,stock_std))+(AQ1076-AR$24)*Bonds*(_xlfn.NORM.INV(RAND(),bond_ave,bond_std))+(AQ1076-AR$24)*cash*(_xlfn.NORM.INV(RAND(),cash_ave,cash_std))+(AQ1076-AR$24)))</f>
        <v/>
      </c>
      <c r="AS1076" s="156">
        <f>IF((AR1076&lt;=0),0,((AR1076-AS$24)*Stock*(_xlfn.NORM.INV(RAND(),stock_ave,stock_std))+(AR1076-AS$24)*Bonds*(_xlfn.NORM.INV(RAND(),bond_ave,bond_std))+(AR1076-AS$24)*cash*(_xlfn.NORM.INV(RAND(),cash_ave,cash_std))+(AR1076-AS$24)))</f>
        <v/>
      </c>
      <c r="AT1076" s="156">
        <f>IF((AS1076&lt;=0),0,((AS1076-AT$24)*Stock*(_xlfn.NORM.INV(RAND(),stock_ave,stock_std))+(AS1076-AT$24)*Bonds*(_xlfn.NORM.INV(RAND(),bond_ave,bond_std))+(AS1076-AT$24)*cash*(_xlfn.NORM.INV(RAND(),cash_ave,cash_std))+(AS1076-AT$24)))</f>
        <v/>
      </c>
      <c r="AU1076" s="156">
        <f>IF((AT1076&lt;=0),0,((AT1076-AU$24)*Stock*(_xlfn.NORM.INV(RAND(),stock_ave,stock_std))+(AT1076-AU$24)*Bonds*(_xlfn.NORM.INV(RAND(),bond_ave,bond_std))+(AT1076-AU$24)*cash*(_xlfn.NORM.INV(RAND(),cash_ave,cash_std))+(AT1076-AU$24)))</f>
        <v/>
      </c>
      <c r="AV1076" s="156">
        <f>IF((AU1076&lt;=0),0,((AU1076-AV$24)*Stock*(_xlfn.NORM.INV(RAND(),stock_ave,stock_std))+(AU1076-AV$24)*Bonds*(_xlfn.NORM.INV(RAND(),bond_ave,bond_std))+(AU1076-AV$24)*cash*(_xlfn.NORM.INV(RAND(),cash_ave,cash_std))+(AU1076-AV$24)))</f>
        <v/>
      </c>
      <c r="AW1076" s="156">
        <f>IF((AV1076&lt;=0),0,((AV1076-AW$24)*Stock*(_xlfn.NORM.INV(RAND(),stock_ave,stock_std))+(AV1076-AW$24)*Bonds*(_xlfn.NORM.INV(RAND(),bond_ave,bond_std))+(AV1076-AW$24)*cash*(_xlfn.NORM.INV(RAND(),cash_ave,cash_std))+(AV1076-AW$24)))</f>
        <v/>
      </c>
      <c r="AX1076" s="159" t="n"/>
      <c r="AY1076" s="159" t="n"/>
      <c r="AZ1076" s="159" t="n"/>
      <c r="BA1076" s="159" t="n"/>
      <c r="BB1076" s="159" t="n"/>
    </row>
    <row r="1077">
      <c r="C1077" s="147" t="n"/>
      <c r="D1077" s="61">
        <f>+D1076-IF(D$18&gt;74,(D1076/D$25)*$C$10)</f>
        <v/>
      </c>
      <c r="E1077" s="61">
        <f>+E1076-IF(E$18&gt;74,(E1076/E$25)*$C$10)</f>
        <v/>
      </c>
      <c r="F1077" s="61">
        <f>+F1076-IF(F$18&gt;74,(F1076/F$25)*$C$10)</f>
        <v/>
      </c>
      <c r="G1077" s="61">
        <f>+G1076-IF(G$18&gt;74,(G1076/G$25)*$C$10)</f>
        <v/>
      </c>
      <c r="H1077" s="61">
        <f>+H1076-IF(H$18&gt;74,(H1076/H$25)*$C$10)</f>
        <v/>
      </c>
      <c r="I1077" s="61">
        <f>+I1076-IF(I$18&gt;74,(I1076/I$25)*$C$10)</f>
        <v/>
      </c>
      <c r="J1077" s="61">
        <f>+J1076-IF(J$18&gt;74,(J1076/J$25)*$C$10)</f>
        <v/>
      </c>
      <c r="K1077" s="61">
        <f>+K1076-IF(K$18&gt;74,(K1076/K$25)*$C$10)</f>
        <v/>
      </c>
      <c r="L1077" s="61">
        <f>+L1076-IF(L$18&gt;74,(L1076/L$25)*$C$10)</f>
        <v/>
      </c>
      <c r="M1077" s="61">
        <f>+M1076-IF(M$18&gt;74,(M1076/M$25)*$C$10)</f>
        <v/>
      </c>
      <c r="N1077" s="61">
        <f>+N1076-IF(N$18&gt;74,(N1076/N$25)*$C$10)</f>
        <v/>
      </c>
      <c r="O1077" s="61">
        <f>+O1076-IF(O$18&gt;74,(O1076/O$25)*$C$10)</f>
        <v/>
      </c>
      <c r="P1077" s="61">
        <f>+P1076-IF(P$18&gt;74,(P1076/P$25)*$C$10)</f>
        <v/>
      </c>
      <c r="Q1077" s="61">
        <f>+Q1076-IF(Q$18&gt;74,(Q1076/Q$25)*$C$10)</f>
        <v/>
      </c>
      <c r="R1077" s="61">
        <f>+R1076-IF(R$18&gt;74,(R1076/R$25)*$C$10)</f>
        <v/>
      </c>
      <c r="S1077" s="61">
        <f>+S1076-IF(S$18&gt;74,(S1076/S$25)*$C$10)</f>
        <v/>
      </c>
      <c r="T1077" s="61">
        <f>+T1076-IF(T$18&gt;74,(T1076/T$25)*$C$10)</f>
        <v/>
      </c>
      <c r="U1077" s="61">
        <f>+U1076-IF(U$18&gt;74,(U1076/U$25)*$C$10)</f>
        <v/>
      </c>
      <c r="V1077" s="61">
        <f>+V1076-IF(V$18&gt;74,(V1076/V$25)*$C$10)</f>
        <v/>
      </c>
      <c r="W1077" s="61">
        <f>+W1076-IF(W$18&gt;74,(W1076/W$25)*$C$10)</f>
        <v/>
      </c>
      <c r="X1077" s="61">
        <f>+X1076-IF(X$18&gt;74,(X1076/X$25)*$C$10)</f>
        <v/>
      </c>
      <c r="Y1077" s="61">
        <f>+Y1076-IF(Y$18&gt;74,(Y1076/Y$25)*$C$10)</f>
        <v/>
      </c>
      <c r="Z1077" s="61">
        <f>+Z1076-IF(Z$18&gt;74,(Z1076/Z$25)*$C$10)</f>
        <v/>
      </c>
      <c r="AA1077" s="61">
        <f>+AA1076-IF(AA$18&gt;74,(AA1076/AA$25)*$C$10)</f>
        <v/>
      </c>
      <c r="AB1077" s="61">
        <f>+AB1076-IF(AB$18&gt;74,(AB1076/AB$25)*$C$10)</f>
        <v/>
      </c>
      <c r="AC1077" s="61">
        <f>+AC1076-IF(AC$18&gt;74,(AC1076/AC$25)*$C$10)</f>
        <v/>
      </c>
      <c r="AD1077" s="61">
        <f>+AD1076-IF(AD$18&gt;74,(AD1076/AD$25)*$C$10)</f>
        <v/>
      </c>
      <c r="AE1077" s="61">
        <f>+AE1076-IF(AE$18&gt;74,(AE1076/AE$25)*$C$10)</f>
        <v/>
      </c>
      <c r="AF1077" s="61">
        <f>+AF1076-IF(AF$18&gt;74,(AF1076/AF$25)*$C$10)</f>
        <v/>
      </c>
      <c r="AG1077" s="61">
        <f>+AG1076-IF(AG$18&gt;74,(AG1076/AG$25)*$C$10)</f>
        <v/>
      </c>
      <c r="AH1077" s="61">
        <f>+AH1076-IF(AH$18&gt;74,(AH1076/AH$25)*$C$10)</f>
        <v/>
      </c>
      <c r="AI1077" s="61">
        <f>+AI1076-IF(AI$18&gt;74,(AI1076/AI$25)*$C$10)</f>
        <v/>
      </c>
      <c r="AJ1077" s="61">
        <f>+AJ1076-IF(AJ$18&gt;74,(AJ1076/AJ$25)*$C$10)</f>
        <v/>
      </c>
      <c r="AK1077" s="61">
        <f>+AK1076-IF(AK$18&gt;74,(AK1076/AK$25)*$C$10)</f>
        <v/>
      </c>
      <c r="AL1077" s="61">
        <f>+AL1076-IF(AL$18&gt;74,(AL1076/AL$25)*$C$10)</f>
        <v/>
      </c>
      <c r="AM1077" s="61">
        <f>+AM1076-IF(AM$18&gt;74,(AM1076/AM$25)*$C$10)</f>
        <v/>
      </c>
      <c r="AN1077" s="61">
        <f>+AN1076-IF(AN$18&gt;74,(AN1076/AN$25)*$C$10)</f>
        <v/>
      </c>
      <c r="AO1077" s="61">
        <f>+AO1076-IF(AO$18&gt;74,(AO1076/AO$25)*$C$10)</f>
        <v/>
      </c>
      <c r="AP1077" s="61">
        <f>+AP1076-IF(AP$18&gt;74,(AP1076/AP$25)*$C$10)</f>
        <v/>
      </c>
      <c r="AQ1077" s="61">
        <f>+AQ1076-IF(AQ$18&gt;74,(AQ1076/AQ$25)*$C$10)</f>
        <v/>
      </c>
      <c r="AR1077" s="61">
        <f>+AR1076-IF(AR$18&gt;74,(AR1076/AR$25)*$C$10)</f>
        <v/>
      </c>
      <c r="AS1077" s="61">
        <f>+AS1076-IF(AS$18&gt;74,(AS1076/AS$25)*$C$10)</f>
        <v/>
      </c>
      <c r="AT1077" s="61">
        <f>+AT1076-IF(AT$18&gt;74,(AT1076/AT$25)*$C$10)</f>
        <v/>
      </c>
      <c r="AU1077" s="61">
        <f>+AU1076-IF(AU$18&gt;74,(AU1076/AU$25)*$C$10)</f>
        <v/>
      </c>
      <c r="AV1077" s="61">
        <f>+AV1076-IF(AV$18&gt;74,(AV1076/AV$25)*$C$10)</f>
        <v/>
      </c>
      <c r="AW1077" s="61">
        <f>+AW1076-IF(AW$18&gt;74,(AW1076/AW$25)*$C$10)</f>
        <v/>
      </c>
      <c r="AX1077" s="35">
        <f>IF(AW1077&gt;0,1,0)</f>
        <v/>
      </c>
      <c r="AY1077" s="35">
        <f>IF(AL1077&gt;0,1,0)</f>
        <v/>
      </c>
      <c r="AZ1077" s="35">
        <f>IF(AG1077&gt;0,1,0)</f>
        <v/>
      </c>
      <c r="BA1077" s="35">
        <f>IF(AB1077&gt;0,1,0)</f>
        <v/>
      </c>
      <c r="BB1077" s="35">
        <f>IF(W1077&gt;0,1,0)</f>
        <v/>
      </c>
    </row>
    <row r="1078">
      <c r="B1078" s="154" t="inlineStr">
        <is>
          <t>trial 526</t>
        </is>
      </c>
      <c r="C1078" s="155">
        <f>+start-C1075</f>
        <v/>
      </c>
      <c r="D1078" s="156">
        <f>IF((C1078&lt;=0),0,((C1078-D$24)*Stock*(_xlfn.NORM.INV(RAND(),stock_ave,stock_std))+(C1078-D$24)*Bonds*(_xlfn.NORM.INV(RAND(),bond_ave,bond_std))+(C1078-D$24)*cash*(_xlfn.NORM.INV(RAND(),cash_ave,cash_std))+(C1078-D$24)))</f>
        <v/>
      </c>
      <c r="E1078" s="156">
        <f>IF((D1078&lt;=0),0,((D1078-E$24)*Stock*(_xlfn.NORM.INV(RAND(),stock_ave,stock_std))+(D1078-E$24)*Bonds*(_xlfn.NORM.INV(RAND(),bond_ave,bond_std))+(D1078-E$24)*cash*(_xlfn.NORM.INV(RAND(),cash_ave,cash_std))+(D1078-E$24)))</f>
        <v/>
      </c>
      <c r="F1078" s="156">
        <f>IF((E1078&lt;=0),0,((E1078-F$24)*Stock*(_xlfn.NORM.INV(RAND(),stock_ave,stock_std))+(E1078-F$24)*Bonds*(_xlfn.NORM.INV(RAND(),bond_ave,bond_std))+(E1078-F$24)*cash*(_xlfn.NORM.INV(RAND(),cash_ave,cash_std))+(E1078-F$24)))</f>
        <v/>
      </c>
      <c r="G1078" s="156">
        <f>IF((F1078&lt;=0),0,((F1078-G$24)*Stock*(_xlfn.NORM.INV(RAND(),stock_ave,stock_std))+(F1078-G$24)*Bonds*(_xlfn.NORM.INV(RAND(),bond_ave,bond_std))+(F1078-G$24)*cash*(_xlfn.NORM.INV(RAND(),cash_ave,cash_std))+(F1078-G$24)))</f>
        <v/>
      </c>
      <c r="H1078" s="156">
        <f>IF((G1078&lt;=0),0,((G1078-H$24)*Stock*(_xlfn.NORM.INV(RAND(),stock_ave,stock_std))+(G1078-H$24)*Bonds*(_xlfn.NORM.INV(RAND(),bond_ave,bond_std))+(G1078-H$24)*cash*(_xlfn.NORM.INV(RAND(),cash_ave,cash_std))+(G1078-H$24)))</f>
        <v/>
      </c>
      <c r="I1078" s="156">
        <f>IF((H1078&lt;=0),0,((H1078-I$24)*Stock*(_xlfn.NORM.INV(RAND(),stock_ave,stock_std))+(H1078-I$24)*Bonds*(_xlfn.NORM.INV(RAND(),bond_ave,bond_std))+(H1078-I$24)*cash*(_xlfn.NORM.INV(RAND(),cash_ave,cash_std))+(H1078-I$24)))</f>
        <v/>
      </c>
      <c r="J1078" s="156">
        <f>IF((I1078&lt;=0),0,((I1078-J$24)*Stock*(_xlfn.NORM.INV(RAND(),stock_ave,stock_std))+(I1078-J$24)*Bonds*(_xlfn.NORM.INV(RAND(),bond_ave,bond_std))+(I1078-J$24)*cash*(_xlfn.NORM.INV(RAND(),cash_ave,cash_std))+(I1078-J$24)))</f>
        <v/>
      </c>
      <c r="K1078" s="156">
        <f>IF((J1078&lt;=0),0,((J1078-K$24)*Stock*(_xlfn.NORM.INV(RAND(),stock_ave,stock_std))+(J1078-K$24)*Bonds*(_xlfn.NORM.INV(RAND(),bond_ave,bond_std))+(J1078-K$24)*cash*(_xlfn.NORM.INV(RAND(),cash_ave,cash_std))+(J1078-K$24)))</f>
        <v/>
      </c>
      <c r="L1078" s="156">
        <f>IF((K1078&lt;=0),0,((K1078-L$24)*Stock*(_xlfn.NORM.INV(RAND(),stock_ave,stock_std))+(K1078-L$24)*Bonds*(_xlfn.NORM.INV(RAND(),bond_ave,bond_std))+(K1078-L$24)*cash*(_xlfn.NORM.INV(RAND(),cash_ave,cash_std))+(K1078-L$24)))</f>
        <v/>
      </c>
      <c r="M1078" s="156">
        <f>IF((L1078&lt;=0),0,((L1078-M$24)*Stock*(_xlfn.NORM.INV(RAND(),stock_ave,stock_std))+(L1078-M$24)*Bonds*(_xlfn.NORM.INV(RAND(),bond_ave,bond_std))+(L1078-M$24)*cash*(_xlfn.NORM.INV(RAND(),cash_ave,cash_std))+(L1078-M$24)))</f>
        <v/>
      </c>
      <c r="N1078" s="156">
        <f>IF((M1078&lt;=0),0,((M1078-N$24)*Stock*(_xlfn.NORM.INV(RAND(),stock_ave,stock_std))+(M1078-N$24)*Bonds*(_xlfn.NORM.INV(RAND(),bond_ave,bond_std))+(M1078-N$24)*cash*(_xlfn.NORM.INV(RAND(),cash_ave,cash_std))+(M1078-N$24)))</f>
        <v/>
      </c>
      <c r="O1078" s="156">
        <f>IF((N1078&lt;=0),0,((N1078-O$24)*Stock*(_xlfn.NORM.INV(RAND(),stock_ave,stock_std))+(N1078-O$24)*Bonds*(_xlfn.NORM.INV(RAND(),bond_ave,bond_std))+(N1078-O$24)*cash*(_xlfn.NORM.INV(RAND(),cash_ave,cash_std))+(N1078-O$24)))</f>
        <v/>
      </c>
      <c r="P1078" s="156">
        <f>IF((O1078&lt;=0),0,((O1078-P$24)*Stock*(_xlfn.NORM.INV(RAND(),stock_ave,stock_std))+(O1078-P$24)*Bonds*(_xlfn.NORM.INV(RAND(),bond_ave,bond_std))+(O1078-P$24)*cash*(_xlfn.NORM.INV(RAND(),cash_ave,cash_std))+(O1078-P$24)))</f>
        <v/>
      </c>
      <c r="Q1078" s="156">
        <f>IF((P1078&lt;=0),0,((P1078-Q$24)*Stock*(_xlfn.NORM.INV(RAND(),stock_ave,stock_std))+(P1078-Q$24)*Bonds*(_xlfn.NORM.INV(RAND(),bond_ave,bond_std))+(P1078-Q$24)*cash*(_xlfn.NORM.INV(RAND(),cash_ave,cash_std))+(P1078-Q$24)))</f>
        <v/>
      </c>
      <c r="R1078" s="156">
        <f>IF((Q1078&lt;=0),0,((Q1078-R$24)*Stock*(_xlfn.NORM.INV(RAND(),stock_ave,stock_std))+(Q1078-R$24)*Bonds*(_xlfn.NORM.INV(RAND(),bond_ave,bond_std))+(Q1078-R$24)*cash*(_xlfn.NORM.INV(RAND(),cash_ave,cash_std))+(Q1078-R$24)))</f>
        <v/>
      </c>
      <c r="S1078" s="156">
        <f>IF((R1078&lt;=0),0,((R1078-S$24)*Stock*(_xlfn.NORM.INV(RAND(),stock_ave,stock_std))+(R1078-S$24)*Bonds*(_xlfn.NORM.INV(RAND(),bond_ave,bond_std))+(R1078-S$24)*cash*(_xlfn.NORM.INV(RAND(),cash_ave,cash_std))+(R1078-S$24)))</f>
        <v/>
      </c>
      <c r="T1078" s="156">
        <f>IF((S1078&lt;=0),0,((S1078-T$24)*Stock*(_xlfn.NORM.INV(RAND(),stock_ave,stock_std))+(S1078-T$24)*Bonds*(_xlfn.NORM.INV(RAND(),bond_ave,bond_std))+(S1078-T$24)*cash*(_xlfn.NORM.INV(RAND(),cash_ave,cash_std))+(S1078-T$24)))</f>
        <v/>
      </c>
      <c r="U1078" s="156">
        <f>IF((T1078&lt;=0),0,((T1078-U$24)*Stock*(_xlfn.NORM.INV(RAND(),stock_ave,stock_std))+(T1078-U$24)*Bonds*(_xlfn.NORM.INV(RAND(),bond_ave,bond_std))+(T1078-U$24)*cash*(_xlfn.NORM.INV(RAND(),cash_ave,cash_std))+(T1078-U$24)))</f>
        <v/>
      </c>
      <c r="V1078" s="156">
        <f>IF((U1078&lt;=0),0,((U1078-V$24)*Stock*(_xlfn.NORM.INV(RAND(),stock_ave,stock_std))+(U1078-V$24)*Bonds*(_xlfn.NORM.INV(RAND(),bond_ave,bond_std))+(U1078-V$24)*cash*(_xlfn.NORM.INV(RAND(),cash_ave,cash_std))+(U1078-V$24)))</f>
        <v/>
      </c>
      <c r="W1078" s="156">
        <f>IF((V1078&lt;=0),0,((V1078-W$24)*Stock*(_xlfn.NORM.INV(RAND(),stock_ave,stock_std))+(V1078-W$24)*Bonds*(_xlfn.NORM.INV(RAND(),bond_ave,bond_std))+(V1078-W$24)*cash*(_xlfn.NORM.INV(RAND(),cash_ave,cash_std))+(V1078-W$24)))</f>
        <v/>
      </c>
      <c r="X1078" s="156">
        <f>IF((W1078&lt;=0),0,((W1078-X$24)*Stock*(_xlfn.NORM.INV(RAND(),stock_ave,stock_std))+(W1078-X$24)*Bonds*(_xlfn.NORM.INV(RAND(),bond_ave,bond_std))+(W1078-X$24)*cash*(_xlfn.NORM.INV(RAND(),cash_ave,cash_std))+(W1078-X$24)))</f>
        <v/>
      </c>
      <c r="Y1078" s="156">
        <f>IF((X1078&lt;=0),0,((X1078-Y$24)*Stock*(_xlfn.NORM.INV(RAND(),stock_ave,stock_std))+(X1078-Y$24)*Bonds*(_xlfn.NORM.INV(RAND(),bond_ave,bond_std))+(X1078-Y$24)*cash*(_xlfn.NORM.INV(RAND(),cash_ave,cash_std))+(X1078-Y$24)))</f>
        <v/>
      </c>
      <c r="Z1078" s="156">
        <f>IF((Y1078&lt;=0),0,((Y1078-Z$24)*Stock*(_xlfn.NORM.INV(RAND(),stock_ave,stock_std))+(Y1078-Z$24)*Bonds*(_xlfn.NORM.INV(RAND(),bond_ave,bond_std))+(Y1078-Z$24)*cash*(_xlfn.NORM.INV(RAND(),cash_ave,cash_std))+(Y1078-Z$24)))</f>
        <v/>
      </c>
      <c r="AA1078" s="156">
        <f>IF((Z1078&lt;=0),0,((Z1078-AA$24)*Stock*(_xlfn.NORM.INV(RAND(),stock_ave,stock_std))+(Z1078-AA$24)*Bonds*(_xlfn.NORM.INV(RAND(),bond_ave,bond_std))+(Z1078-AA$24)*cash*(_xlfn.NORM.INV(RAND(),cash_ave,cash_std))+(Z1078-AA$24)))</f>
        <v/>
      </c>
      <c r="AB1078" s="156">
        <f>IF((AA1078&lt;=0),0,((AA1078-AB$24)*Stock*(_xlfn.NORM.INV(RAND(),stock_ave,stock_std))+(AA1078-AB$24)*Bonds*(_xlfn.NORM.INV(RAND(),bond_ave,bond_std))+(AA1078-AB$24)*cash*(_xlfn.NORM.INV(RAND(),cash_ave,cash_std))+(AA1078-AB$24)))</f>
        <v/>
      </c>
      <c r="AC1078" s="156">
        <f>IF((AB1078&lt;=0),0,((AB1078-AC$24)*Stock*(_xlfn.NORM.INV(RAND(),stock_ave,stock_std))+(AB1078-AC$24)*Bonds*(_xlfn.NORM.INV(RAND(),bond_ave,bond_std))+(AB1078-AC$24)*cash*(_xlfn.NORM.INV(RAND(),cash_ave,cash_std))+(AB1078-AC$24)))</f>
        <v/>
      </c>
      <c r="AD1078" s="156">
        <f>IF((AC1078&lt;=0),0,((AC1078-AD$24)*Stock*(_xlfn.NORM.INV(RAND(),stock_ave,stock_std))+(AC1078-AD$24)*Bonds*(_xlfn.NORM.INV(RAND(),bond_ave,bond_std))+(AC1078-AD$24)*cash*(_xlfn.NORM.INV(RAND(),cash_ave,cash_std))+(AC1078-AD$24)))</f>
        <v/>
      </c>
      <c r="AE1078" s="156">
        <f>IF((AD1078&lt;=0),0,((AD1078-AE$24)*Stock*(_xlfn.NORM.INV(RAND(),stock_ave,stock_std))+(AD1078-AE$24)*Bonds*(_xlfn.NORM.INV(RAND(),bond_ave,bond_std))+(AD1078-AE$24)*cash*(_xlfn.NORM.INV(RAND(),cash_ave,cash_std))+(AD1078-AE$24)))</f>
        <v/>
      </c>
      <c r="AF1078" s="156">
        <f>IF((AE1078&lt;=0),0,((AE1078-AF$24)*Stock*(_xlfn.NORM.INV(RAND(),stock_ave,stock_std))+(AE1078-AF$24)*Bonds*(_xlfn.NORM.INV(RAND(),bond_ave,bond_std))+(AE1078-AF$24)*cash*(_xlfn.NORM.INV(RAND(),cash_ave,cash_std))+(AE1078-AF$24)))</f>
        <v/>
      </c>
      <c r="AG1078" s="156">
        <f>IF((AF1078&lt;=0),0,((AF1078-AG$24)*Stock*(_xlfn.NORM.INV(RAND(),stock_ave,stock_std))+(AF1078-AG$24)*Bonds*(_xlfn.NORM.INV(RAND(),bond_ave,bond_std))+(AF1078-AG$24)*cash*(_xlfn.NORM.INV(RAND(),cash_ave,cash_std))+(AF1078-AG$24)))</f>
        <v/>
      </c>
      <c r="AH1078" s="156">
        <f>IF((AG1078&lt;=0),0,((AG1078-AH$24)*Stock*(_xlfn.NORM.INV(RAND(),stock_ave,stock_std))+(AG1078-AH$24)*Bonds*(_xlfn.NORM.INV(RAND(),bond_ave,bond_std))+(AG1078-AH$24)*cash*(_xlfn.NORM.INV(RAND(),cash_ave,cash_std))+(AG1078-AH$24)))</f>
        <v/>
      </c>
      <c r="AI1078" s="156">
        <f>IF((AH1078&lt;=0),0,((AH1078-AI$24)*Stock*(_xlfn.NORM.INV(RAND(),stock_ave,stock_std))+(AH1078-AI$24)*Bonds*(_xlfn.NORM.INV(RAND(),bond_ave,bond_std))+(AH1078-AI$24)*cash*(_xlfn.NORM.INV(RAND(),cash_ave,cash_std))+(AH1078-AI$24)))</f>
        <v/>
      </c>
      <c r="AJ1078" s="156">
        <f>IF((AI1078&lt;=0),0,((AI1078-AJ$24)*Stock*(_xlfn.NORM.INV(RAND(),stock_ave,stock_std))+(AI1078-AJ$24)*Bonds*(_xlfn.NORM.INV(RAND(),bond_ave,bond_std))+(AI1078-AJ$24)*cash*(_xlfn.NORM.INV(RAND(),cash_ave,cash_std))+(AI1078-AJ$24)))</f>
        <v/>
      </c>
      <c r="AK1078" s="156">
        <f>IF((AJ1078&lt;=0),0,((AJ1078-AK$24)*Stock*(_xlfn.NORM.INV(RAND(),stock_ave,stock_std))+(AJ1078-AK$24)*Bonds*(_xlfn.NORM.INV(RAND(),bond_ave,bond_std))+(AJ1078-AK$24)*cash*(_xlfn.NORM.INV(RAND(),cash_ave,cash_std))+(AJ1078-AK$24)))</f>
        <v/>
      </c>
      <c r="AL1078" s="156">
        <f>IF((AK1078&lt;=0),0,((AK1078-AL$24)*Stock*(_xlfn.NORM.INV(RAND(),stock_ave,stock_std))+(AK1078-AL$24)*Bonds*(_xlfn.NORM.INV(RAND(),bond_ave,bond_std))+(AK1078-AL$24)*cash*(_xlfn.NORM.INV(RAND(),cash_ave,cash_std))+(AK1078-AL$24)))</f>
        <v/>
      </c>
      <c r="AM1078" s="156">
        <f>IF((AL1078&lt;=0),0,((AL1078-AM$24)*Stock*(_xlfn.NORM.INV(RAND(),stock_ave,stock_std))+(AL1078-AM$24)*Bonds*(_xlfn.NORM.INV(RAND(),bond_ave,bond_std))+(AL1078-AM$24)*cash*(_xlfn.NORM.INV(RAND(),cash_ave,cash_std))+(AL1078-AM$24)))</f>
        <v/>
      </c>
      <c r="AN1078" s="156">
        <f>IF((AM1078&lt;=0),0,((AM1078-AN$24)*Stock*(_xlfn.NORM.INV(RAND(),stock_ave,stock_std))+(AM1078-AN$24)*Bonds*(_xlfn.NORM.INV(RAND(),bond_ave,bond_std))+(AM1078-AN$24)*cash*(_xlfn.NORM.INV(RAND(),cash_ave,cash_std))+(AM1078-AN$24)))</f>
        <v/>
      </c>
      <c r="AO1078" s="156">
        <f>IF((AN1078&lt;=0),0,((AN1078-AO$24)*Stock*(_xlfn.NORM.INV(RAND(),stock_ave,stock_std))+(AN1078-AO$24)*Bonds*(_xlfn.NORM.INV(RAND(),bond_ave,bond_std))+(AN1078-AO$24)*cash*(_xlfn.NORM.INV(RAND(),cash_ave,cash_std))+(AN1078-AO$24)))</f>
        <v/>
      </c>
      <c r="AP1078" s="156">
        <f>IF((AO1078&lt;=0),0,((AO1078-AP$24)*Stock*(_xlfn.NORM.INV(RAND(),stock_ave,stock_std))+(AO1078-AP$24)*Bonds*(_xlfn.NORM.INV(RAND(),bond_ave,bond_std))+(AO1078-AP$24)*cash*(_xlfn.NORM.INV(RAND(),cash_ave,cash_std))+(AO1078-AP$24)))</f>
        <v/>
      </c>
      <c r="AQ1078" s="156">
        <f>IF((AP1078&lt;=0),0,((AP1078-AQ$24)*Stock*(_xlfn.NORM.INV(RAND(),stock_ave,stock_std))+(AP1078-AQ$24)*Bonds*(_xlfn.NORM.INV(RAND(),bond_ave,bond_std))+(AP1078-AQ$24)*cash*(_xlfn.NORM.INV(RAND(),cash_ave,cash_std))+(AP1078-AQ$24)))</f>
        <v/>
      </c>
      <c r="AR1078" s="156">
        <f>IF((AQ1078&lt;=0),0,((AQ1078-AR$24)*Stock*(_xlfn.NORM.INV(RAND(),stock_ave,stock_std))+(AQ1078-AR$24)*Bonds*(_xlfn.NORM.INV(RAND(),bond_ave,bond_std))+(AQ1078-AR$24)*cash*(_xlfn.NORM.INV(RAND(),cash_ave,cash_std))+(AQ1078-AR$24)))</f>
        <v/>
      </c>
      <c r="AS1078" s="156">
        <f>IF((AR1078&lt;=0),0,((AR1078-AS$24)*Stock*(_xlfn.NORM.INV(RAND(),stock_ave,stock_std))+(AR1078-AS$24)*Bonds*(_xlfn.NORM.INV(RAND(),bond_ave,bond_std))+(AR1078-AS$24)*cash*(_xlfn.NORM.INV(RAND(),cash_ave,cash_std))+(AR1078-AS$24)))</f>
        <v/>
      </c>
      <c r="AT1078" s="156">
        <f>IF((AS1078&lt;=0),0,((AS1078-AT$24)*Stock*(_xlfn.NORM.INV(RAND(),stock_ave,stock_std))+(AS1078-AT$24)*Bonds*(_xlfn.NORM.INV(RAND(),bond_ave,bond_std))+(AS1078-AT$24)*cash*(_xlfn.NORM.INV(RAND(),cash_ave,cash_std))+(AS1078-AT$24)))</f>
        <v/>
      </c>
      <c r="AU1078" s="156">
        <f>IF((AT1078&lt;=0),0,((AT1078-AU$24)*Stock*(_xlfn.NORM.INV(RAND(),stock_ave,stock_std))+(AT1078-AU$24)*Bonds*(_xlfn.NORM.INV(RAND(),bond_ave,bond_std))+(AT1078-AU$24)*cash*(_xlfn.NORM.INV(RAND(),cash_ave,cash_std))+(AT1078-AU$24)))</f>
        <v/>
      </c>
      <c r="AV1078" s="156">
        <f>IF((AU1078&lt;=0),0,((AU1078-AV$24)*Stock*(_xlfn.NORM.INV(RAND(),stock_ave,stock_std))+(AU1078-AV$24)*Bonds*(_xlfn.NORM.INV(RAND(),bond_ave,bond_std))+(AU1078-AV$24)*cash*(_xlfn.NORM.INV(RAND(),cash_ave,cash_std))+(AU1078-AV$24)))</f>
        <v/>
      </c>
      <c r="AW1078" s="156">
        <f>IF((AV1078&lt;=0),0,((AV1078-AW$24)*Stock*(_xlfn.NORM.INV(RAND(),stock_ave,stock_std))+(AV1078-AW$24)*Bonds*(_xlfn.NORM.INV(RAND(),bond_ave,bond_std))+(AV1078-AW$24)*cash*(_xlfn.NORM.INV(RAND(),cash_ave,cash_std))+(AV1078-AW$24)))</f>
        <v/>
      </c>
      <c r="AX1078" s="159" t="n"/>
      <c r="AY1078" s="159" t="n"/>
      <c r="AZ1078" s="159" t="n"/>
      <c r="BA1078" s="159" t="n"/>
      <c r="BB1078" s="159" t="n"/>
    </row>
    <row r="1079">
      <c r="C1079" s="147" t="n"/>
      <c r="D1079" s="61">
        <f>+D1078-IF(D$18&gt;74,(D1078/D$25)*$C$10)</f>
        <v/>
      </c>
      <c r="E1079" s="61">
        <f>+E1078-IF(E$18&gt;74,(E1078/E$25)*$C$10)</f>
        <v/>
      </c>
      <c r="F1079" s="61">
        <f>+F1078-IF(F$18&gt;74,(F1078/F$25)*$C$10)</f>
        <v/>
      </c>
      <c r="G1079" s="61">
        <f>+G1078-IF(G$18&gt;74,(G1078/G$25)*$C$10)</f>
        <v/>
      </c>
      <c r="H1079" s="61">
        <f>+H1078-IF(H$18&gt;74,(H1078/H$25)*$C$10)</f>
        <v/>
      </c>
      <c r="I1079" s="61">
        <f>+I1078-IF(I$18&gt;74,(I1078/I$25)*$C$10)</f>
        <v/>
      </c>
      <c r="J1079" s="61">
        <f>+J1078-IF(J$18&gt;74,(J1078/J$25)*$C$10)</f>
        <v/>
      </c>
      <c r="K1079" s="61">
        <f>+K1078-IF(K$18&gt;74,(K1078/K$25)*$C$10)</f>
        <v/>
      </c>
      <c r="L1079" s="61">
        <f>+L1078-IF(L$18&gt;74,(L1078/L$25)*$C$10)</f>
        <v/>
      </c>
      <c r="M1079" s="61">
        <f>+M1078-IF(M$18&gt;74,(M1078/M$25)*$C$10)</f>
        <v/>
      </c>
      <c r="N1079" s="61">
        <f>+N1078-IF(N$18&gt;74,(N1078/N$25)*$C$10)</f>
        <v/>
      </c>
      <c r="O1079" s="61">
        <f>+O1078-IF(O$18&gt;74,(O1078/O$25)*$C$10)</f>
        <v/>
      </c>
      <c r="P1079" s="61">
        <f>+P1078-IF(P$18&gt;74,(P1078/P$25)*$C$10)</f>
        <v/>
      </c>
      <c r="Q1079" s="61">
        <f>+Q1078-IF(Q$18&gt;74,(Q1078/Q$25)*$C$10)</f>
        <v/>
      </c>
      <c r="R1079" s="61">
        <f>+R1078-IF(R$18&gt;74,(R1078/R$25)*$C$10)</f>
        <v/>
      </c>
      <c r="S1079" s="61">
        <f>+S1078-IF(S$18&gt;74,(S1078/S$25)*$C$10)</f>
        <v/>
      </c>
      <c r="T1079" s="61">
        <f>+T1078-IF(T$18&gt;74,(T1078/T$25)*$C$10)</f>
        <v/>
      </c>
      <c r="U1079" s="61">
        <f>+U1078-IF(U$18&gt;74,(U1078/U$25)*$C$10)</f>
        <v/>
      </c>
      <c r="V1079" s="61">
        <f>+V1078-IF(V$18&gt;74,(V1078/V$25)*$C$10)</f>
        <v/>
      </c>
      <c r="W1079" s="61">
        <f>+W1078-IF(W$18&gt;74,(W1078/W$25)*$C$10)</f>
        <v/>
      </c>
      <c r="X1079" s="61">
        <f>+X1078-IF(X$18&gt;74,(X1078/X$25)*$C$10)</f>
        <v/>
      </c>
      <c r="Y1079" s="61">
        <f>+Y1078-IF(Y$18&gt;74,(Y1078/Y$25)*$C$10)</f>
        <v/>
      </c>
      <c r="Z1079" s="61">
        <f>+Z1078-IF(Z$18&gt;74,(Z1078/Z$25)*$C$10)</f>
        <v/>
      </c>
      <c r="AA1079" s="61">
        <f>+AA1078-IF(AA$18&gt;74,(AA1078/AA$25)*$C$10)</f>
        <v/>
      </c>
      <c r="AB1079" s="61">
        <f>+AB1078-IF(AB$18&gt;74,(AB1078/AB$25)*$C$10)</f>
        <v/>
      </c>
      <c r="AC1079" s="61">
        <f>+AC1078-IF(AC$18&gt;74,(AC1078/AC$25)*$C$10)</f>
        <v/>
      </c>
      <c r="AD1079" s="61">
        <f>+AD1078-IF(AD$18&gt;74,(AD1078/AD$25)*$C$10)</f>
        <v/>
      </c>
      <c r="AE1079" s="61">
        <f>+AE1078-IF(AE$18&gt;74,(AE1078/AE$25)*$C$10)</f>
        <v/>
      </c>
      <c r="AF1079" s="61">
        <f>+AF1078-IF(AF$18&gt;74,(AF1078/AF$25)*$C$10)</f>
        <v/>
      </c>
      <c r="AG1079" s="61">
        <f>+AG1078-IF(AG$18&gt;74,(AG1078/AG$25)*$C$10)</f>
        <v/>
      </c>
      <c r="AH1079" s="61">
        <f>+AH1078-IF(AH$18&gt;74,(AH1078/AH$25)*$C$10)</f>
        <v/>
      </c>
      <c r="AI1079" s="61">
        <f>+AI1078-IF(AI$18&gt;74,(AI1078/AI$25)*$C$10)</f>
        <v/>
      </c>
      <c r="AJ1079" s="61">
        <f>+AJ1078-IF(AJ$18&gt;74,(AJ1078/AJ$25)*$C$10)</f>
        <v/>
      </c>
      <c r="AK1079" s="61">
        <f>+AK1078-IF(AK$18&gt;74,(AK1078/AK$25)*$C$10)</f>
        <v/>
      </c>
      <c r="AL1079" s="61">
        <f>+AL1078-IF(AL$18&gt;74,(AL1078/AL$25)*$C$10)</f>
        <v/>
      </c>
      <c r="AM1079" s="61">
        <f>+AM1078-IF(AM$18&gt;74,(AM1078/AM$25)*$C$10)</f>
        <v/>
      </c>
      <c r="AN1079" s="61">
        <f>+AN1078-IF(AN$18&gt;74,(AN1078/AN$25)*$C$10)</f>
        <v/>
      </c>
      <c r="AO1079" s="61">
        <f>+AO1078-IF(AO$18&gt;74,(AO1078/AO$25)*$C$10)</f>
        <v/>
      </c>
      <c r="AP1079" s="61">
        <f>+AP1078-IF(AP$18&gt;74,(AP1078/AP$25)*$C$10)</f>
        <v/>
      </c>
      <c r="AQ1079" s="61">
        <f>+AQ1078-IF(AQ$18&gt;74,(AQ1078/AQ$25)*$C$10)</f>
        <v/>
      </c>
      <c r="AR1079" s="61">
        <f>+AR1078-IF(AR$18&gt;74,(AR1078/AR$25)*$C$10)</f>
        <v/>
      </c>
      <c r="AS1079" s="61">
        <f>+AS1078-IF(AS$18&gt;74,(AS1078/AS$25)*$C$10)</f>
        <v/>
      </c>
      <c r="AT1079" s="61">
        <f>+AT1078-IF(AT$18&gt;74,(AT1078/AT$25)*$C$10)</f>
        <v/>
      </c>
      <c r="AU1079" s="61">
        <f>+AU1078-IF(AU$18&gt;74,(AU1078/AU$25)*$C$10)</f>
        <v/>
      </c>
      <c r="AV1079" s="61">
        <f>+AV1078-IF(AV$18&gt;74,(AV1078/AV$25)*$C$10)</f>
        <v/>
      </c>
      <c r="AW1079" s="61">
        <f>+AW1078-IF(AW$18&gt;74,(AW1078/AW$25)*$C$10)</f>
        <v/>
      </c>
      <c r="AX1079" s="35">
        <f>IF(AW1079&gt;0,1,0)</f>
        <v/>
      </c>
      <c r="AY1079" s="35">
        <f>IF(AL1079&gt;0,1,0)</f>
        <v/>
      </c>
      <c r="AZ1079" s="35">
        <f>IF(AG1079&gt;0,1,0)</f>
        <v/>
      </c>
      <c r="BA1079" s="35">
        <f>IF(AB1079&gt;0,1,0)</f>
        <v/>
      </c>
      <c r="BB1079" s="35">
        <f>IF(W1079&gt;0,1,0)</f>
        <v/>
      </c>
    </row>
    <row r="1080">
      <c r="B1080" s="154" t="inlineStr">
        <is>
          <t>trial 527</t>
        </is>
      </c>
      <c r="C1080" s="155">
        <f>+start-C1077</f>
        <v/>
      </c>
      <c r="D1080" s="156">
        <f>IF((C1080&lt;=0),0,((C1080-D$24)*Stock*(_xlfn.NORM.INV(RAND(),stock_ave,stock_std))+(C1080-D$24)*Bonds*(_xlfn.NORM.INV(RAND(),bond_ave,bond_std))+(C1080-D$24)*cash*(_xlfn.NORM.INV(RAND(),cash_ave,cash_std))+(C1080-D$24)))</f>
        <v/>
      </c>
      <c r="E1080" s="156">
        <f>IF((D1080&lt;=0),0,((D1080-E$24)*Stock*(_xlfn.NORM.INV(RAND(),stock_ave,stock_std))+(D1080-E$24)*Bonds*(_xlfn.NORM.INV(RAND(),bond_ave,bond_std))+(D1080-E$24)*cash*(_xlfn.NORM.INV(RAND(),cash_ave,cash_std))+(D1080-E$24)))</f>
        <v/>
      </c>
      <c r="F1080" s="156">
        <f>IF((E1080&lt;=0),0,((E1080-F$24)*Stock*(_xlfn.NORM.INV(RAND(),stock_ave,stock_std))+(E1080-F$24)*Bonds*(_xlfn.NORM.INV(RAND(),bond_ave,bond_std))+(E1080-F$24)*cash*(_xlfn.NORM.INV(RAND(),cash_ave,cash_std))+(E1080-F$24)))</f>
        <v/>
      </c>
      <c r="G1080" s="156">
        <f>IF((F1080&lt;=0),0,((F1080-G$24)*Stock*(_xlfn.NORM.INV(RAND(),stock_ave,stock_std))+(F1080-G$24)*Bonds*(_xlfn.NORM.INV(RAND(),bond_ave,bond_std))+(F1080-G$24)*cash*(_xlfn.NORM.INV(RAND(),cash_ave,cash_std))+(F1080-G$24)))</f>
        <v/>
      </c>
      <c r="H1080" s="156">
        <f>IF((G1080&lt;=0),0,((G1080-H$24)*Stock*(_xlfn.NORM.INV(RAND(),stock_ave,stock_std))+(G1080-H$24)*Bonds*(_xlfn.NORM.INV(RAND(),bond_ave,bond_std))+(G1080-H$24)*cash*(_xlfn.NORM.INV(RAND(),cash_ave,cash_std))+(G1080-H$24)))</f>
        <v/>
      </c>
      <c r="I1080" s="156">
        <f>IF((H1080&lt;=0),0,((H1080-I$24)*Stock*(_xlfn.NORM.INV(RAND(),stock_ave,stock_std))+(H1080-I$24)*Bonds*(_xlfn.NORM.INV(RAND(),bond_ave,bond_std))+(H1080-I$24)*cash*(_xlfn.NORM.INV(RAND(),cash_ave,cash_std))+(H1080-I$24)))</f>
        <v/>
      </c>
      <c r="J1080" s="156">
        <f>IF((I1080&lt;=0),0,((I1080-J$24)*Stock*(_xlfn.NORM.INV(RAND(),stock_ave,stock_std))+(I1080-J$24)*Bonds*(_xlfn.NORM.INV(RAND(),bond_ave,bond_std))+(I1080-J$24)*cash*(_xlfn.NORM.INV(RAND(),cash_ave,cash_std))+(I1080-J$24)))</f>
        <v/>
      </c>
      <c r="K1080" s="156">
        <f>IF((J1080&lt;=0),0,((J1080-K$24)*Stock*(_xlfn.NORM.INV(RAND(),stock_ave,stock_std))+(J1080-K$24)*Bonds*(_xlfn.NORM.INV(RAND(),bond_ave,bond_std))+(J1080-K$24)*cash*(_xlfn.NORM.INV(RAND(),cash_ave,cash_std))+(J1080-K$24)))</f>
        <v/>
      </c>
      <c r="L1080" s="156">
        <f>IF((K1080&lt;=0),0,((K1080-L$24)*Stock*(_xlfn.NORM.INV(RAND(),stock_ave,stock_std))+(K1080-L$24)*Bonds*(_xlfn.NORM.INV(RAND(),bond_ave,bond_std))+(K1080-L$24)*cash*(_xlfn.NORM.INV(RAND(),cash_ave,cash_std))+(K1080-L$24)))</f>
        <v/>
      </c>
      <c r="M1080" s="156">
        <f>IF((L1080&lt;=0),0,((L1080-M$24)*Stock*(_xlfn.NORM.INV(RAND(),stock_ave,stock_std))+(L1080-M$24)*Bonds*(_xlfn.NORM.INV(RAND(),bond_ave,bond_std))+(L1080-M$24)*cash*(_xlfn.NORM.INV(RAND(),cash_ave,cash_std))+(L1080-M$24)))</f>
        <v/>
      </c>
      <c r="N1080" s="156">
        <f>IF((M1080&lt;=0),0,((M1080-N$24)*Stock*(_xlfn.NORM.INV(RAND(),stock_ave,stock_std))+(M1080-N$24)*Bonds*(_xlfn.NORM.INV(RAND(),bond_ave,bond_std))+(M1080-N$24)*cash*(_xlfn.NORM.INV(RAND(),cash_ave,cash_std))+(M1080-N$24)))</f>
        <v/>
      </c>
      <c r="O1080" s="156">
        <f>IF((N1080&lt;=0),0,((N1080-O$24)*Stock*(_xlfn.NORM.INV(RAND(),stock_ave,stock_std))+(N1080-O$24)*Bonds*(_xlfn.NORM.INV(RAND(),bond_ave,bond_std))+(N1080-O$24)*cash*(_xlfn.NORM.INV(RAND(),cash_ave,cash_std))+(N1080-O$24)))</f>
        <v/>
      </c>
      <c r="P1080" s="156">
        <f>IF((O1080&lt;=0),0,((O1080-P$24)*Stock*(_xlfn.NORM.INV(RAND(),stock_ave,stock_std))+(O1080-P$24)*Bonds*(_xlfn.NORM.INV(RAND(),bond_ave,bond_std))+(O1080-P$24)*cash*(_xlfn.NORM.INV(RAND(),cash_ave,cash_std))+(O1080-P$24)))</f>
        <v/>
      </c>
      <c r="Q1080" s="156">
        <f>IF((P1080&lt;=0),0,((P1080-Q$24)*Stock*(_xlfn.NORM.INV(RAND(),stock_ave,stock_std))+(P1080-Q$24)*Bonds*(_xlfn.NORM.INV(RAND(),bond_ave,bond_std))+(P1080-Q$24)*cash*(_xlfn.NORM.INV(RAND(),cash_ave,cash_std))+(P1080-Q$24)))</f>
        <v/>
      </c>
      <c r="R1080" s="156">
        <f>IF((Q1080&lt;=0),0,((Q1080-R$24)*Stock*(_xlfn.NORM.INV(RAND(),stock_ave,stock_std))+(Q1080-R$24)*Bonds*(_xlfn.NORM.INV(RAND(),bond_ave,bond_std))+(Q1080-R$24)*cash*(_xlfn.NORM.INV(RAND(),cash_ave,cash_std))+(Q1080-R$24)))</f>
        <v/>
      </c>
      <c r="S1080" s="156">
        <f>IF((R1080&lt;=0),0,((R1080-S$24)*Stock*(_xlfn.NORM.INV(RAND(),stock_ave,stock_std))+(R1080-S$24)*Bonds*(_xlfn.NORM.INV(RAND(),bond_ave,bond_std))+(R1080-S$24)*cash*(_xlfn.NORM.INV(RAND(),cash_ave,cash_std))+(R1080-S$24)))</f>
        <v/>
      </c>
      <c r="T1080" s="156">
        <f>IF((S1080&lt;=0),0,((S1080-T$24)*Stock*(_xlfn.NORM.INV(RAND(),stock_ave,stock_std))+(S1080-T$24)*Bonds*(_xlfn.NORM.INV(RAND(),bond_ave,bond_std))+(S1080-T$24)*cash*(_xlfn.NORM.INV(RAND(),cash_ave,cash_std))+(S1080-T$24)))</f>
        <v/>
      </c>
      <c r="U1080" s="156">
        <f>IF((T1080&lt;=0),0,((T1080-U$24)*Stock*(_xlfn.NORM.INV(RAND(),stock_ave,stock_std))+(T1080-U$24)*Bonds*(_xlfn.NORM.INV(RAND(),bond_ave,bond_std))+(T1080-U$24)*cash*(_xlfn.NORM.INV(RAND(),cash_ave,cash_std))+(T1080-U$24)))</f>
        <v/>
      </c>
      <c r="V1080" s="156">
        <f>IF((U1080&lt;=0),0,((U1080-V$24)*Stock*(_xlfn.NORM.INV(RAND(),stock_ave,stock_std))+(U1080-V$24)*Bonds*(_xlfn.NORM.INV(RAND(),bond_ave,bond_std))+(U1080-V$24)*cash*(_xlfn.NORM.INV(RAND(),cash_ave,cash_std))+(U1080-V$24)))</f>
        <v/>
      </c>
      <c r="W1080" s="156">
        <f>IF((V1080&lt;=0),0,((V1080-W$24)*Stock*(_xlfn.NORM.INV(RAND(),stock_ave,stock_std))+(V1080-W$24)*Bonds*(_xlfn.NORM.INV(RAND(),bond_ave,bond_std))+(V1080-W$24)*cash*(_xlfn.NORM.INV(RAND(),cash_ave,cash_std))+(V1080-W$24)))</f>
        <v/>
      </c>
      <c r="X1080" s="156">
        <f>IF((W1080&lt;=0),0,((W1080-X$24)*Stock*(_xlfn.NORM.INV(RAND(),stock_ave,stock_std))+(W1080-X$24)*Bonds*(_xlfn.NORM.INV(RAND(),bond_ave,bond_std))+(W1080-X$24)*cash*(_xlfn.NORM.INV(RAND(),cash_ave,cash_std))+(W1080-X$24)))</f>
        <v/>
      </c>
      <c r="Y1080" s="156">
        <f>IF((X1080&lt;=0),0,((X1080-Y$24)*Stock*(_xlfn.NORM.INV(RAND(),stock_ave,stock_std))+(X1080-Y$24)*Bonds*(_xlfn.NORM.INV(RAND(),bond_ave,bond_std))+(X1080-Y$24)*cash*(_xlfn.NORM.INV(RAND(),cash_ave,cash_std))+(X1080-Y$24)))</f>
        <v/>
      </c>
      <c r="Z1080" s="156">
        <f>IF((Y1080&lt;=0),0,((Y1080-Z$24)*Stock*(_xlfn.NORM.INV(RAND(),stock_ave,stock_std))+(Y1080-Z$24)*Bonds*(_xlfn.NORM.INV(RAND(),bond_ave,bond_std))+(Y1080-Z$24)*cash*(_xlfn.NORM.INV(RAND(),cash_ave,cash_std))+(Y1080-Z$24)))</f>
        <v/>
      </c>
      <c r="AA1080" s="156">
        <f>IF((Z1080&lt;=0),0,((Z1080-AA$24)*Stock*(_xlfn.NORM.INV(RAND(),stock_ave,stock_std))+(Z1080-AA$24)*Bonds*(_xlfn.NORM.INV(RAND(),bond_ave,bond_std))+(Z1080-AA$24)*cash*(_xlfn.NORM.INV(RAND(),cash_ave,cash_std))+(Z1080-AA$24)))</f>
        <v/>
      </c>
      <c r="AB1080" s="156">
        <f>IF((AA1080&lt;=0),0,((AA1080-AB$24)*Stock*(_xlfn.NORM.INV(RAND(),stock_ave,stock_std))+(AA1080-AB$24)*Bonds*(_xlfn.NORM.INV(RAND(),bond_ave,bond_std))+(AA1080-AB$24)*cash*(_xlfn.NORM.INV(RAND(),cash_ave,cash_std))+(AA1080-AB$24)))</f>
        <v/>
      </c>
      <c r="AC1080" s="156">
        <f>IF((AB1080&lt;=0),0,((AB1080-AC$24)*Stock*(_xlfn.NORM.INV(RAND(),stock_ave,stock_std))+(AB1080-AC$24)*Bonds*(_xlfn.NORM.INV(RAND(),bond_ave,bond_std))+(AB1080-AC$24)*cash*(_xlfn.NORM.INV(RAND(),cash_ave,cash_std))+(AB1080-AC$24)))</f>
        <v/>
      </c>
      <c r="AD1080" s="156">
        <f>IF((AC1080&lt;=0),0,((AC1080-AD$24)*Stock*(_xlfn.NORM.INV(RAND(),stock_ave,stock_std))+(AC1080-AD$24)*Bonds*(_xlfn.NORM.INV(RAND(),bond_ave,bond_std))+(AC1080-AD$24)*cash*(_xlfn.NORM.INV(RAND(),cash_ave,cash_std))+(AC1080-AD$24)))</f>
        <v/>
      </c>
      <c r="AE1080" s="156">
        <f>IF((AD1080&lt;=0),0,((AD1080-AE$24)*Stock*(_xlfn.NORM.INV(RAND(),stock_ave,stock_std))+(AD1080-AE$24)*Bonds*(_xlfn.NORM.INV(RAND(),bond_ave,bond_std))+(AD1080-AE$24)*cash*(_xlfn.NORM.INV(RAND(),cash_ave,cash_std))+(AD1080-AE$24)))</f>
        <v/>
      </c>
      <c r="AF1080" s="156">
        <f>IF((AE1080&lt;=0),0,((AE1080-AF$24)*Stock*(_xlfn.NORM.INV(RAND(),stock_ave,stock_std))+(AE1080-AF$24)*Bonds*(_xlfn.NORM.INV(RAND(),bond_ave,bond_std))+(AE1080-AF$24)*cash*(_xlfn.NORM.INV(RAND(),cash_ave,cash_std))+(AE1080-AF$24)))</f>
        <v/>
      </c>
      <c r="AG1080" s="156">
        <f>IF((AF1080&lt;=0),0,((AF1080-AG$24)*Stock*(_xlfn.NORM.INV(RAND(),stock_ave,stock_std))+(AF1080-AG$24)*Bonds*(_xlfn.NORM.INV(RAND(),bond_ave,bond_std))+(AF1080-AG$24)*cash*(_xlfn.NORM.INV(RAND(),cash_ave,cash_std))+(AF1080-AG$24)))</f>
        <v/>
      </c>
      <c r="AH1080" s="156">
        <f>IF((AG1080&lt;=0),0,((AG1080-AH$24)*Stock*(_xlfn.NORM.INV(RAND(),stock_ave,stock_std))+(AG1080-AH$24)*Bonds*(_xlfn.NORM.INV(RAND(),bond_ave,bond_std))+(AG1080-AH$24)*cash*(_xlfn.NORM.INV(RAND(),cash_ave,cash_std))+(AG1080-AH$24)))</f>
        <v/>
      </c>
      <c r="AI1080" s="156">
        <f>IF((AH1080&lt;=0),0,((AH1080-AI$24)*Stock*(_xlfn.NORM.INV(RAND(),stock_ave,stock_std))+(AH1080-AI$24)*Bonds*(_xlfn.NORM.INV(RAND(),bond_ave,bond_std))+(AH1080-AI$24)*cash*(_xlfn.NORM.INV(RAND(),cash_ave,cash_std))+(AH1080-AI$24)))</f>
        <v/>
      </c>
      <c r="AJ1080" s="156">
        <f>IF((AI1080&lt;=0),0,((AI1080-AJ$24)*Stock*(_xlfn.NORM.INV(RAND(),stock_ave,stock_std))+(AI1080-AJ$24)*Bonds*(_xlfn.NORM.INV(RAND(),bond_ave,bond_std))+(AI1080-AJ$24)*cash*(_xlfn.NORM.INV(RAND(),cash_ave,cash_std))+(AI1080-AJ$24)))</f>
        <v/>
      </c>
      <c r="AK1080" s="156">
        <f>IF((AJ1080&lt;=0),0,((AJ1080-AK$24)*Stock*(_xlfn.NORM.INV(RAND(),stock_ave,stock_std))+(AJ1080-AK$24)*Bonds*(_xlfn.NORM.INV(RAND(),bond_ave,bond_std))+(AJ1080-AK$24)*cash*(_xlfn.NORM.INV(RAND(),cash_ave,cash_std))+(AJ1080-AK$24)))</f>
        <v/>
      </c>
      <c r="AL1080" s="156">
        <f>IF((AK1080&lt;=0),0,((AK1080-AL$24)*Stock*(_xlfn.NORM.INV(RAND(),stock_ave,stock_std))+(AK1080-AL$24)*Bonds*(_xlfn.NORM.INV(RAND(),bond_ave,bond_std))+(AK1080-AL$24)*cash*(_xlfn.NORM.INV(RAND(),cash_ave,cash_std))+(AK1080-AL$24)))</f>
        <v/>
      </c>
      <c r="AM1080" s="156">
        <f>IF((AL1080&lt;=0),0,((AL1080-AM$24)*Stock*(_xlfn.NORM.INV(RAND(),stock_ave,stock_std))+(AL1080-AM$24)*Bonds*(_xlfn.NORM.INV(RAND(),bond_ave,bond_std))+(AL1080-AM$24)*cash*(_xlfn.NORM.INV(RAND(),cash_ave,cash_std))+(AL1080-AM$24)))</f>
        <v/>
      </c>
      <c r="AN1080" s="156">
        <f>IF((AM1080&lt;=0),0,((AM1080-AN$24)*Stock*(_xlfn.NORM.INV(RAND(),stock_ave,stock_std))+(AM1080-AN$24)*Bonds*(_xlfn.NORM.INV(RAND(),bond_ave,bond_std))+(AM1080-AN$24)*cash*(_xlfn.NORM.INV(RAND(),cash_ave,cash_std))+(AM1080-AN$24)))</f>
        <v/>
      </c>
      <c r="AO1080" s="156">
        <f>IF((AN1080&lt;=0),0,((AN1080-AO$24)*Stock*(_xlfn.NORM.INV(RAND(),stock_ave,stock_std))+(AN1080-AO$24)*Bonds*(_xlfn.NORM.INV(RAND(),bond_ave,bond_std))+(AN1080-AO$24)*cash*(_xlfn.NORM.INV(RAND(),cash_ave,cash_std))+(AN1080-AO$24)))</f>
        <v/>
      </c>
      <c r="AP1080" s="156">
        <f>IF((AO1080&lt;=0),0,((AO1080-AP$24)*Stock*(_xlfn.NORM.INV(RAND(),stock_ave,stock_std))+(AO1080-AP$24)*Bonds*(_xlfn.NORM.INV(RAND(),bond_ave,bond_std))+(AO1080-AP$24)*cash*(_xlfn.NORM.INV(RAND(),cash_ave,cash_std))+(AO1080-AP$24)))</f>
        <v/>
      </c>
      <c r="AQ1080" s="156">
        <f>IF((AP1080&lt;=0),0,((AP1080-AQ$24)*Stock*(_xlfn.NORM.INV(RAND(),stock_ave,stock_std))+(AP1080-AQ$24)*Bonds*(_xlfn.NORM.INV(RAND(),bond_ave,bond_std))+(AP1080-AQ$24)*cash*(_xlfn.NORM.INV(RAND(),cash_ave,cash_std))+(AP1080-AQ$24)))</f>
        <v/>
      </c>
      <c r="AR1080" s="156">
        <f>IF((AQ1080&lt;=0),0,((AQ1080-AR$24)*Stock*(_xlfn.NORM.INV(RAND(),stock_ave,stock_std))+(AQ1080-AR$24)*Bonds*(_xlfn.NORM.INV(RAND(),bond_ave,bond_std))+(AQ1080-AR$24)*cash*(_xlfn.NORM.INV(RAND(),cash_ave,cash_std))+(AQ1080-AR$24)))</f>
        <v/>
      </c>
      <c r="AS1080" s="156">
        <f>IF((AR1080&lt;=0),0,((AR1080-AS$24)*Stock*(_xlfn.NORM.INV(RAND(),stock_ave,stock_std))+(AR1080-AS$24)*Bonds*(_xlfn.NORM.INV(RAND(),bond_ave,bond_std))+(AR1080-AS$24)*cash*(_xlfn.NORM.INV(RAND(),cash_ave,cash_std))+(AR1080-AS$24)))</f>
        <v/>
      </c>
      <c r="AT1080" s="156">
        <f>IF((AS1080&lt;=0),0,((AS1080-AT$24)*Stock*(_xlfn.NORM.INV(RAND(),stock_ave,stock_std))+(AS1080-AT$24)*Bonds*(_xlfn.NORM.INV(RAND(),bond_ave,bond_std))+(AS1080-AT$24)*cash*(_xlfn.NORM.INV(RAND(),cash_ave,cash_std))+(AS1080-AT$24)))</f>
        <v/>
      </c>
      <c r="AU1080" s="156">
        <f>IF((AT1080&lt;=0),0,((AT1080-AU$24)*Stock*(_xlfn.NORM.INV(RAND(),stock_ave,stock_std))+(AT1080-AU$24)*Bonds*(_xlfn.NORM.INV(RAND(),bond_ave,bond_std))+(AT1080-AU$24)*cash*(_xlfn.NORM.INV(RAND(),cash_ave,cash_std))+(AT1080-AU$24)))</f>
        <v/>
      </c>
      <c r="AV1080" s="156">
        <f>IF((AU1080&lt;=0),0,((AU1080-AV$24)*Stock*(_xlfn.NORM.INV(RAND(),stock_ave,stock_std))+(AU1080-AV$24)*Bonds*(_xlfn.NORM.INV(RAND(),bond_ave,bond_std))+(AU1080-AV$24)*cash*(_xlfn.NORM.INV(RAND(),cash_ave,cash_std))+(AU1080-AV$24)))</f>
        <v/>
      </c>
      <c r="AW1080" s="156">
        <f>IF((AV1080&lt;=0),0,((AV1080-AW$24)*Stock*(_xlfn.NORM.INV(RAND(),stock_ave,stock_std))+(AV1080-AW$24)*Bonds*(_xlfn.NORM.INV(RAND(),bond_ave,bond_std))+(AV1080-AW$24)*cash*(_xlfn.NORM.INV(RAND(),cash_ave,cash_std))+(AV1080-AW$24)))</f>
        <v/>
      </c>
      <c r="AX1080" s="159" t="n"/>
      <c r="AY1080" s="159" t="n"/>
      <c r="AZ1080" s="159" t="n"/>
      <c r="BA1080" s="159" t="n"/>
      <c r="BB1080" s="159" t="n"/>
    </row>
    <row r="1081">
      <c r="C1081" s="147" t="n"/>
      <c r="D1081" s="61">
        <f>+D1080-IF(D$18&gt;74,(D1080/D$25)*$C$10)</f>
        <v/>
      </c>
      <c r="E1081" s="61">
        <f>+E1080-IF(E$18&gt;74,(E1080/E$25)*$C$10)</f>
        <v/>
      </c>
      <c r="F1081" s="61">
        <f>+F1080-IF(F$18&gt;74,(F1080/F$25)*$C$10)</f>
        <v/>
      </c>
      <c r="G1081" s="61">
        <f>+G1080-IF(G$18&gt;74,(G1080/G$25)*$C$10)</f>
        <v/>
      </c>
      <c r="H1081" s="61">
        <f>+H1080-IF(H$18&gt;74,(H1080/H$25)*$C$10)</f>
        <v/>
      </c>
      <c r="I1081" s="61">
        <f>+I1080-IF(I$18&gt;74,(I1080/I$25)*$C$10)</f>
        <v/>
      </c>
      <c r="J1081" s="61">
        <f>+J1080-IF(J$18&gt;74,(J1080/J$25)*$C$10)</f>
        <v/>
      </c>
      <c r="K1081" s="61">
        <f>+K1080-IF(K$18&gt;74,(K1080/K$25)*$C$10)</f>
        <v/>
      </c>
      <c r="L1081" s="61">
        <f>+L1080-IF(L$18&gt;74,(L1080/L$25)*$C$10)</f>
        <v/>
      </c>
      <c r="M1081" s="61">
        <f>+M1080-IF(M$18&gt;74,(M1080/M$25)*$C$10)</f>
        <v/>
      </c>
      <c r="N1081" s="61">
        <f>+N1080-IF(N$18&gt;74,(N1080/N$25)*$C$10)</f>
        <v/>
      </c>
      <c r="O1081" s="61">
        <f>+O1080-IF(O$18&gt;74,(O1080/O$25)*$C$10)</f>
        <v/>
      </c>
      <c r="P1081" s="61">
        <f>+P1080-IF(P$18&gt;74,(P1080/P$25)*$C$10)</f>
        <v/>
      </c>
      <c r="Q1081" s="61">
        <f>+Q1080-IF(Q$18&gt;74,(Q1080/Q$25)*$C$10)</f>
        <v/>
      </c>
      <c r="R1081" s="61">
        <f>+R1080-IF(R$18&gt;74,(R1080/R$25)*$C$10)</f>
        <v/>
      </c>
      <c r="S1081" s="61">
        <f>+S1080-IF(S$18&gt;74,(S1080/S$25)*$C$10)</f>
        <v/>
      </c>
      <c r="T1081" s="61">
        <f>+T1080-IF(T$18&gt;74,(T1080/T$25)*$C$10)</f>
        <v/>
      </c>
      <c r="U1081" s="61">
        <f>+U1080-IF(U$18&gt;74,(U1080/U$25)*$C$10)</f>
        <v/>
      </c>
      <c r="V1081" s="61">
        <f>+V1080-IF(V$18&gt;74,(V1080/V$25)*$C$10)</f>
        <v/>
      </c>
      <c r="W1081" s="61">
        <f>+W1080-IF(W$18&gt;74,(W1080/W$25)*$C$10)</f>
        <v/>
      </c>
      <c r="X1081" s="61">
        <f>+X1080-IF(X$18&gt;74,(X1080/X$25)*$C$10)</f>
        <v/>
      </c>
      <c r="Y1081" s="61">
        <f>+Y1080-IF(Y$18&gt;74,(Y1080/Y$25)*$C$10)</f>
        <v/>
      </c>
      <c r="Z1081" s="61">
        <f>+Z1080-IF(Z$18&gt;74,(Z1080/Z$25)*$C$10)</f>
        <v/>
      </c>
      <c r="AA1081" s="61">
        <f>+AA1080-IF(AA$18&gt;74,(AA1080/AA$25)*$C$10)</f>
        <v/>
      </c>
      <c r="AB1081" s="61">
        <f>+AB1080-IF(AB$18&gt;74,(AB1080/AB$25)*$C$10)</f>
        <v/>
      </c>
      <c r="AC1081" s="61">
        <f>+AC1080-IF(AC$18&gt;74,(AC1080/AC$25)*$C$10)</f>
        <v/>
      </c>
      <c r="AD1081" s="61">
        <f>+AD1080-IF(AD$18&gt;74,(AD1080/AD$25)*$C$10)</f>
        <v/>
      </c>
      <c r="AE1081" s="61">
        <f>+AE1080-IF(AE$18&gt;74,(AE1080/AE$25)*$C$10)</f>
        <v/>
      </c>
      <c r="AF1081" s="61">
        <f>+AF1080-IF(AF$18&gt;74,(AF1080/AF$25)*$C$10)</f>
        <v/>
      </c>
      <c r="AG1081" s="61">
        <f>+AG1080-IF(AG$18&gt;74,(AG1080/AG$25)*$C$10)</f>
        <v/>
      </c>
      <c r="AH1081" s="61">
        <f>+AH1080-IF(AH$18&gt;74,(AH1080/AH$25)*$C$10)</f>
        <v/>
      </c>
      <c r="AI1081" s="61">
        <f>+AI1080-IF(AI$18&gt;74,(AI1080/AI$25)*$C$10)</f>
        <v/>
      </c>
      <c r="AJ1081" s="61">
        <f>+AJ1080-IF(AJ$18&gt;74,(AJ1080/AJ$25)*$C$10)</f>
        <v/>
      </c>
      <c r="AK1081" s="61">
        <f>+AK1080-IF(AK$18&gt;74,(AK1080/AK$25)*$C$10)</f>
        <v/>
      </c>
      <c r="AL1081" s="61">
        <f>+AL1080-IF(AL$18&gt;74,(AL1080/AL$25)*$C$10)</f>
        <v/>
      </c>
      <c r="AM1081" s="61">
        <f>+AM1080-IF(AM$18&gt;74,(AM1080/AM$25)*$C$10)</f>
        <v/>
      </c>
      <c r="AN1081" s="61">
        <f>+AN1080-IF(AN$18&gt;74,(AN1080/AN$25)*$C$10)</f>
        <v/>
      </c>
      <c r="AO1081" s="61">
        <f>+AO1080-IF(AO$18&gt;74,(AO1080/AO$25)*$C$10)</f>
        <v/>
      </c>
      <c r="AP1081" s="61">
        <f>+AP1080-IF(AP$18&gt;74,(AP1080/AP$25)*$C$10)</f>
        <v/>
      </c>
      <c r="AQ1081" s="61">
        <f>+AQ1080-IF(AQ$18&gt;74,(AQ1080/AQ$25)*$C$10)</f>
        <v/>
      </c>
      <c r="AR1081" s="61">
        <f>+AR1080-IF(AR$18&gt;74,(AR1080/AR$25)*$C$10)</f>
        <v/>
      </c>
      <c r="AS1081" s="61">
        <f>+AS1080-IF(AS$18&gt;74,(AS1080/AS$25)*$C$10)</f>
        <v/>
      </c>
      <c r="AT1081" s="61">
        <f>+AT1080-IF(AT$18&gt;74,(AT1080/AT$25)*$C$10)</f>
        <v/>
      </c>
      <c r="AU1081" s="61">
        <f>+AU1080-IF(AU$18&gt;74,(AU1080/AU$25)*$C$10)</f>
        <v/>
      </c>
      <c r="AV1081" s="61">
        <f>+AV1080-IF(AV$18&gt;74,(AV1080/AV$25)*$C$10)</f>
        <v/>
      </c>
      <c r="AW1081" s="61">
        <f>+AW1080-IF(AW$18&gt;74,(AW1080/AW$25)*$C$10)</f>
        <v/>
      </c>
      <c r="AX1081" s="35">
        <f>IF(AW1081&gt;0,1,0)</f>
        <v/>
      </c>
      <c r="AY1081" s="35">
        <f>IF(AL1081&gt;0,1,0)</f>
        <v/>
      </c>
      <c r="AZ1081" s="35">
        <f>IF(AG1081&gt;0,1,0)</f>
        <v/>
      </c>
      <c r="BA1081" s="35">
        <f>IF(AB1081&gt;0,1,0)</f>
        <v/>
      </c>
      <c r="BB1081" s="35">
        <f>IF(W1081&gt;0,1,0)</f>
        <v/>
      </c>
    </row>
    <row r="1082">
      <c r="B1082" s="154" t="inlineStr">
        <is>
          <t>trial 528</t>
        </is>
      </c>
      <c r="C1082" s="155">
        <f>+start-C1079</f>
        <v/>
      </c>
      <c r="D1082" s="156">
        <f>IF((C1082&lt;=0),0,((C1082-D$24)*Stock*(_xlfn.NORM.INV(RAND(),stock_ave,stock_std))+(C1082-D$24)*Bonds*(_xlfn.NORM.INV(RAND(),bond_ave,bond_std))+(C1082-D$24)*cash*(_xlfn.NORM.INV(RAND(),cash_ave,cash_std))+(C1082-D$24)))</f>
        <v/>
      </c>
      <c r="E1082" s="156">
        <f>IF((D1082&lt;=0),0,((D1082-E$24)*Stock*(_xlfn.NORM.INV(RAND(),stock_ave,stock_std))+(D1082-E$24)*Bonds*(_xlfn.NORM.INV(RAND(),bond_ave,bond_std))+(D1082-E$24)*cash*(_xlfn.NORM.INV(RAND(),cash_ave,cash_std))+(D1082-E$24)))</f>
        <v/>
      </c>
      <c r="F1082" s="156">
        <f>IF((E1082&lt;=0),0,((E1082-F$24)*Stock*(_xlfn.NORM.INV(RAND(),stock_ave,stock_std))+(E1082-F$24)*Bonds*(_xlfn.NORM.INV(RAND(),bond_ave,bond_std))+(E1082-F$24)*cash*(_xlfn.NORM.INV(RAND(),cash_ave,cash_std))+(E1082-F$24)))</f>
        <v/>
      </c>
      <c r="G1082" s="156">
        <f>IF((F1082&lt;=0),0,((F1082-G$24)*Stock*(_xlfn.NORM.INV(RAND(),stock_ave,stock_std))+(F1082-G$24)*Bonds*(_xlfn.NORM.INV(RAND(),bond_ave,bond_std))+(F1082-G$24)*cash*(_xlfn.NORM.INV(RAND(),cash_ave,cash_std))+(F1082-G$24)))</f>
        <v/>
      </c>
      <c r="H1082" s="156">
        <f>IF((G1082&lt;=0),0,((G1082-H$24)*Stock*(_xlfn.NORM.INV(RAND(),stock_ave,stock_std))+(G1082-H$24)*Bonds*(_xlfn.NORM.INV(RAND(),bond_ave,bond_std))+(G1082-H$24)*cash*(_xlfn.NORM.INV(RAND(),cash_ave,cash_std))+(G1082-H$24)))</f>
        <v/>
      </c>
      <c r="I1082" s="156">
        <f>IF((H1082&lt;=0),0,((H1082-I$24)*Stock*(_xlfn.NORM.INV(RAND(),stock_ave,stock_std))+(H1082-I$24)*Bonds*(_xlfn.NORM.INV(RAND(),bond_ave,bond_std))+(H1082-I$24)*cash*(_xlfn.NORM.INV(RAND(),cash_ave,cash_std))+(H1082-I$24)))</f>
        <v/>
      </c>
      <c r="J1082" s="156">
        <f>IF((I1082&lt;=0),0,((I1082-J$24)*Stock*(_xlfn.NORM.INV(RAND(),stock_ave,stock_std))+(I1082-J$24)*Bonds*(_xlfn.NORM.INV(RAND(),bond_ave,bond_std))+(I1082-J$24)*cash*(_xlfn.NORM.INV(RAND(),cash_ave,cash_std))+(I1082-J$24)))</f>
        <v/>
      </c>
      <c r="K1082" s="156">
        <f>IF((J1082&lt;=0),0,((J1082-K$24)*Stock*(_xlfn.NORM.INV(RAND(),stock_ave,stock_std))+(J1082-K$24)*Bonds*(_xlfn.NORM.INV(RAND(),bond_ave,bond_std))+(J1082-K$24)*cash*(_xlfn.NORM.INV(RAND(),cash_ave,cash_std))+(J1082-K$24)))</f>
        <v/>
      </c>
      <c r="L1082" s="156">
        <f>IF((K1082&lt;=0),0,((K1082-L$24)*Stock*(_xlfn.NORM.INV(RAND(),stock_ave,stock_std))+(K1082-L$24)*Bonds*(_xlfn.NORM.INV(RAND(),bond_ave,bond_std))+(K1082-L$24)*cash*(_xlfn.NORM.INV(RAND(),cash_ave,cash_std))+(K1082-L$24)))</f>
        <v/>
      </c>
      <c r="M1082" s="156">
        <f>IF((L1082&lt;=0),0,((L1082-M$24)*Stock*(_xlfn.NORM.INV(RAND(),stock_ave,stock_std))+(L1082-M$24)*Bonds*(_xlfn.NORM.INV(RAND(),bond_ave,bond_std))+(L1082-M$24)*cash*(_xlfn.NORM.INV(RAND(),cash_ave,cash_std))+(L1082-M$24)))</f>
        <v/>
      </c>
      <c r="N1082" s="156">
        <f>IF((M1082&lt;=0),0,((M1082-N$24)*Stock*(_xlfn.NORM.INV(RAND(),stock_ave,stock_std))+(M1082-N$24)*Bonds*(_xlfn.NORM.INV(RAND(),bond_ave,bond_std))+(M1082-N$24)*cash*(_xlfn.NORM.INV(RAND(),cash_ave,cash_std))+(M1082-N$24)))</f>
        <v/>
      </c>
      <c r="O1082" s="156">
        <f>IF((N1082&lt;=0),0,((N1082-O$24)*Stock*(_xlfn.NORM.INV(RAND(),stock_ave,stock_std))+(N1082-O$24)*Bonds*(_xlfn.NORM.INV(RAND(),bond_ave,bond_std))+(N1082-O$24)*cash*(_xlfn.NORM.INV(RAND(),cash_ave,cash_std))+(N1082-O$24)))</f>
        <v/>
      </c>
      <c r="P1082" s="156">
        <f>IF((O1082&lt;=0),0,((O1082-P$24)*Stock*(_xlfn.NORM.INV(RAND(),stock_ave,stock_std))+(O1082-P$24)*Bonds*(_xlfn.NORM.INV(RAND(),bond_ave,bond_std))+(O1082-P$24)*cash*(_xlfn.NORM.INV(RAND(),cash_ave,cash_std))+(O1082-P$24)))</f>
        <v/>
      </c>
      <c r="Q1082" s="156">
        <f>IF((P1082&lt;=0),0,((P1082-Q$24)*Stock*(_xlfn.NORM.INV(RAND(),stock_ave,stock_std))+(P1082-Q$24)*Bonds*(_xlfn.NORM.INV(RAND(),bond_ave,bond_std))+(P1082-Q$24)*cash*(_xlfn.NORM.INV(RAND(),cash_ave,cash_std))+(P1082-Q$24)))</f>
        <v/>
      </c>
      <c r="R1082" s="156">
        <f>IF((Q1082&lt;=0),0,((Q1082-R$24)*Stock*(_xlfn.NORM.INV(RAND(),stock_ave,stock_std))+(Q1082-R$24)*Bonds*(_xlfn.NORM.INV(RAND(),bond_ave,bond_std))+(Q1082-R$24)*cash*(_xlfn.NORM.INV(RAND(),cash_ave,cash_std))+(Q1082-R$24)))</f>
        <v/>
      </c>
      <c r="S1082" s="156">
        <f>IF((R1082&lt;=0),0,((R1082-S$24)*Stock*(_xlfn.NORM.INV(RAND(),stock_ave,stock_std))+(R1082-S$24)*Bonds*(_xlfn.NORM.INV(RAND(),bond_ave,bond_std))+(R1082-S$24)*cash*(_xlfn.NORM.INV(RAND(),cash_ave,cash_std))+(R1082-S$24)))</f>
        <v/>
      </c>
      <c r="T1082" s="156">
        <f>IF((S1082&lt;=0),0,((S1082-T$24)*Stock*(_xlfn.NORM.INV(RAND(),stock_ave,stock_std))+(S1082-T$24)*Bonds*(_xlfn.NORM.INV(RAND(),bond_ave,bond_std))+(S1082-T$24)*cash*(_xlfn.NORM.INV(RAND(),cash_ave,cash_std))+(S1082-T$24)))</f>
        <v/>
      </c>
      <c r="U1082" s="156">
        <f>IF((T1082&lt;=0),0,((T1082-U$24)*Stock*(_xlfn.NORM.INV(RAND(),stock_ave,stock_std))+(T1082-U$24)*Bonds*(_xlfn.NORM.INV(RAND(),bond_ave,bond_std))+(T1082-U$24)*cash*(_xlfn.NORM.INV(RAND(),cash_ave,cash_std))+(T1082-U$24)))</f>
        <v/>
      </c>
      <c r="V1082" s="156">
        <f>IF((U1082&lt;=0),0,((U1082-V$24)*Stock*(_xlfn.NORM.INV(RAND(),stock_ave,stock_std))+(U1082-V$24)*Bonds*(_xlfn.NORM.INV(RAND(),bond_ave,bond_std))+(U1082-V$24)*cash*(_xlfn.NORM.INV(RAND(),cash_ave,cash_std))+(U1082-V$24)))</f>
        <v/>
      </c>
      <c r="W1082" s="156">
        <f>IF((V1082&lt;=0),0,((V1082-W$24)*Stock*(_xlfn.NORM.INV(RAND(),stock_ave,stock_std))+(V1082-W$24)*Bonds*(_xlfn.NORM.INV(RAND(),bond_ave,bond_std))+(V1082-W$24)*cash*(_xlfn.NORM.INV(RAND(),cash_ave,cash_std))+(V1082-W$24)))</f>
        <v/>
      </c>
      <c r="X1082" s="156">
        <f>IF((W1082&lt;=0),0,((W1082-X$24)*Stock*(_xlfn.NORM.INV(RAND(),stock_ave,stock_std))+(W1082-X$24)*Bonds*(_xlfn.NORM.INV(RAND(),bond_ave,bond_std))+(W1082-X$24)*cash*(_xlfn.NORM.INV(RAND(),cash_ave,cash_std))+(W1082-X$24)))</f>
        <v/>
      </c>
      <c r="Y1082" s="156">
        <f>IF((X1082&lt;=0),0,((X1082-Y$24)*Stock*(_xlfn.NORM.INV(RAND(),stock_ave,stock_std))+(X1082-Y$24)*Bonds*(_xlfn.NORM.INV(RAND(),bond_ave,bond_std))+(X1082-Y$24)*cash*(_xlfn.NORM.INV(RAND(),cash_ave,cash_std))+(X1082-Y$24)))</f>
        <v/>
      </c>
      <c r="Z1082" s="156">
        <f>IF((Y1082&lt;=0),0,((Y1082-Z$24)*Stock*(_xlfn.NORM.INV(RAND(),stock_ave,stock_std))+(Y1082-Z$24)*Bonds*(_xlfn.NORM.INV(RAND(),bond_ave,bond_std))+(Y1082-Z$24)*cash*(_xlfn.NORM.INV(RAND(),cash_ave,cash_std))+(Y1082-Z$24)))</f>
        <v/>
      </c>
      <c r="AA1082" s="156">
        <f>IF((Z1082&lt;=0),0,((Z1082-AA$24)*Stock*(_xlfn.NORM.INV(RAND(),stock_ave,stock_std))+(Z1082-AA$24)*Bonds*(_xlfn.NORM.INV(RAND(),bond_ave,bond_std))+(Z1082-AA$24)*cash*(_xlfn.NORM.INV(RAND(),cash_ave,cash_std))+(Z1082-AA$24)))</f>
        <v/>
      </c>
      <c r="AB1082" s="156">
        <f>IF((AA1082&lt;=0),0,((AA1082-AB$24)*Stock*(_xlfn.NORM.INV(RAND(),stock_ave,stock_std))+(AA1082-AB$24)*Bonds*(_xlfn.NORM.INV(RAND(),bond_ave,bond_std))+(AA1082-AB$24)*cash*(_xlfn.NORM.INV(RAND(),cash_ave,cash_std))+(AA1082-AB$24)))</f>
        <v/>
      </c>
      <c r="AC1082" s="156">
        <f>IF((AB1082&lt;=0),0,((AB1082-AC$24)*Stock*(_xlfn.NORM.INV(RAND(),stock_ave,stock_std))+(AB1082-AC$24)*Bonds*(_xlfn.NORM.INV(RAND(),bond_ave,bond_std))+(AB1082-AC$24)*cash*(_xlfn.NORM.INV(RAND(),cash_ave,cash_std))+(AB1082-AC$24)))</f>
        <v/>
      </c>
      <c r="AD1082" s="156">
        <f>IF((AC1082&lt;=0),0,((AC1082-AD$24)*Stock*(_xlfn.NORM.INV(RAND(),stock_ave,stock_std))+(AC1082-AD$24)*Bonds*(_xlfn.NORM.INV(RAND(),bond_ave,bond_std))+(AC1082-AD$24)*cash*(_xlfn.NORM.INV(RAND(),cash_ave,cash_std))+(AC1082-AD$24)))</f>
        <v/>
      </c>
      <c r="AE1082" s="156">
        <f>IF((AD1082&lt;=0),0,((AD1082-AE$24)*Stock*(_xlfn.NORM.INV(RAND(),stock_ave,stock_std))+(AD1082-AE$24)*Bonds*(_xlfn.NORM.INV(RAND(),bond_ave,bond_std))+(AD1082-AE$24)*cash*(_xlfn.NORM.INV(RAND(),cash_ave,cash_std))+(AD1082-AE$24)))</f>
        <v/>
      </c>
      <c r="AF1082" s="156">
        <f>IF((AE1082&lt;=0),0,((AE1082-AF$24)*Stock*(_xlfn.NORM.INV(RAND(),stock_ave,stock_std))+(AE1082-AF$24)*Bonds*(_xlfn.NORM.INV(RAND(),bond_ave,bond_std))+(AE1082-AF$24)*cash*(_xlfn.NORM.INV(RAND(),cash_ave,cash_std))+(AE1082-AF$24)))</f>
        <v/>
      </c>
      <c r="AG1082" s="156">
        <f>IF((AF1082&lt;=0),0,((AF1082-AG$24)*Stock*(_xlfn.NORM.INV(RAND(),stock_ave,stock_std))+(AF1082-AG$24)*Bonds*(_xlfn.NORM.INV(RAND(),bond_ave,bond_std))+(AF1082-AG$24)*cash*(_xlfn.NORM.INV(RAND(),cash_ave,cash_std))+(AF1082-AG$24)))</f>
        <v/>
      </c>
      <c r="AH1082" s="156">
        <f>IF((AG1082&lt;=0),0,((AG1082-AH$24)*Stock*(_xlfn.NORM.INV(RAND(),stock_ave,stock_std))+(AG1082-AH$24)*Bonds*(_xlfn.NORM.INV(RAND(),bond_ave,bond_std))+(AG1082-AH$24)*cash*(_xlfn.NORM.INV(RAND(),cash_ave,cash_std))+(AG1082-AH$24)))</f>
        <v/>
      </c>
      <c r="AI1082" s="156">
        <f>IF((AH1082&lt;=0),0,((AH1082-AI$24)*Stock*(_xlfn.NORM.INV(RAND(),stock_ave,stock_std))+(AH1082-AI$24)*Bonds*(_xlfn.NORM.INV(RAND(),bond_ave,bond_std))+(AH1082-AI$24)*cash*(_xlfn.NORM.INV(RAND(),cash_ave,cash_std))+(AH1082-AI$24)))</f>
        <v/>
      </c>
      <c r="AJ1082" s="156">
        <f>IF((AI1082&lt;=0),0,((AI1082-AJ$24)*Stock*(_xlfn.NORM.INV(RAND(),stock_ave,stock_std))+(AI1082-AJ$24)*Bonds*(_xlfn.NORM.INV(RAND(),bond_ave,bond_std))+(AI1082-AJ$24)*cash*(_xlfn.NORM.INV(RAND(),cash_ave,cash_std))+(AI1082-AJ$24)))</f>
        <v/>
      </c>
      <c r="AK1082" s="156">
        <f>IF((AJ1082&lt;=0),0,((AJ1082-AK$24)*Stock*(_xlfn.NORM.INV(RAND(),stock_ave,stock_std))+(AJ1082-AK$24)*Bonds*(_xlfn.NORM.INV(RAND(),bond_ave,bond_std))+(AJ1082-AK$24)*cash*(_xlfn.NORM.INV(RAND(),cash_ave,cash_std))+(AJ1082-AK$24)))</f>
        <v/>
      </c>
      <c r="AL1082" s="156">
        <f>IF((AK1082&lt;=0),0,((AK1082-AL$24)*Stock*(_xlfn.NORM.INV(RAND(),stock_ave,stock_std))+(AK1082-AL$24)*Bonds*(_xlfn.NORM.INV(RAND(),bond_ave,bond_std))+(AK1082-AL$24)*cash*(_xlfn.NORM.INV(RAND(),cash_ave,cash_std))+(AK1082-AL$24)))</f>
        <v/>
      </c>
      <c r="AM1082" s="156">
        <f>IF((AL1082&lt;=0),0,((AL1082-AM$24)*Stock*(_xlfn.NORM.INV(RAND(),stock_ave,stock_std))+(AL1082-AM$24)*Bonds*(_xlfn.NORM.INV(RAND(),bond_ave,bond_std))+(AL1082-AM$24)*cash*(_xlfn.NORM.INV(RAND(),cash_ave,cash_std))+(AL1082-AM$24)))</f>
        <v/>
      </c>
      <c r="AN1082" s="156">
        <f>IF((AM1082&lt;=0),0,((AM1082-AN$24)*Stock*(_xlfn.NORM.INV(RAND(),stock_ave,stock_std))+(AM1082-AN$24)*Bonds*(_xlfn.NORM.INV(RAND(),bond_ave,bond_std))+(AM1082-AN$24)*cash*(_xlfn.NORM.INV(RAND(),cash_ave,cash_std))+(AM1082-AN$24)))</f>
        <v/>
      </c>
      <c r="AO1082" s="156">
        <f>IF((AN1082&lt;=0),0,((AN1082-AO$24)*Stock*(_xlfn.NORM.INV(RAND(),stock_ave,stock_std))+(AN1082-AO$24)*Bonds*(_xlfn.NORM.INV(RAND(),bond_ave,bond_std))+(AN1082-AO$24)*cash*(_xlfn.NORM.INV(RAND(),cash_ave,cash_std))+(AN1082-AO$24)))</f>
        <v/>
      </c>
      <c r="AP1082" s="156">
        <f>IF((AO1082&lt;=0),0,((AO1082-AP$24)*Stock*(_xlfn.NORM.INV(RAND(),stock_ave,stock_std))+(AO1082-AP$24)*Bonds*(_xlfn.NORM.INV(RAND(),bond_ave,bond_std))+(AO1082-AP$24)*cash*(_xlfn.NORM.INV(RAND(),cash_ave,cash_std))+(AO1082-AP$24)))</f>
        <v/>
      </c>
      <c r="AQ1082" s="156">
        <f>IF((AP1082&lt;=0),0,((AP1082-AQ$24)*Stock*(_xlfn.NORM.INV(RAND(),stock_ave,stock_std))+(AP1082-AQ$24)*Bonds*(_xlfn.NORM.INV(RAND(),bond_ave,bond_std))+(AP1082-AQ$24)*cash*(_xlfn.NORM.INV(RAND(),cash_ave,cash_std))+(AP1082-AQ$24)))</f>
        <v/>
      </c>
      <c r="AR1082" s="156">
        <f>IF((AQ1082&lt;=0),0,((AQ1082-AR$24)*Stock*(_xlfn.NORM.INV(RAND(),stock_ave,stock_std))+(AQ1082-AR$24)*Bonds*(_xlfn.NORM.INV(RAND(),bond_ave,bond_std))+(AQ1082-AR$24)*cash*(_xlfn.NORM.INV(RAND(),cash_ave,cash_std))+(AQ1082-AR$24)))</f>
        <v/>
      </c>
      <c r="AS1082" s="156">
        <f>IF((AR1082&lt;=0),0,((AR1082-AS$24)*Stock*(_xlfn.NORM.INV(RAND(),stock_ave,stock_std))+(AR1082-AS$24)*Bonds*(_xlfn.NORM.INV(RAND(),bond_ave,bond_std))+(AR1082-AS$24)*cash*(_xlfn.NORM.INV(RAND(),cash_ave,cash_std))+(AR1082-AS$24)))</f>
        <v/>
      </c>
      <c r="AT1082" s="156">
        <f>IF((AS1082&lt;=0),0,((AS1082-AT$24)*Stock*(_xlfn.NORM.INV(RAND(),stock_ave,stock_std))+(AS1082-AT$24)*Bonds*(_xlfn.NORM.INV(RAND(),bond_ave,bond_std))+(AS1082-AT$24)*cash*(_xlfn.NORM.INV(RAND(),cash_ave,cash_std))+(AS1082-AT$24)))</f>
        <v/>
      </c>
      <c r="AU1082" s="156">
        <f>IF((AT1082&lt;=0),0,((AT1082-AU$24)*Stock*(_xlfn.NORM.INV(RAND(),stock_ave,stock_std))+(AT1082-AU$24)*Bonds*(_xlfn.NORM.INV(RAND(),bond_ave,bond_std))+(AT1082-AU$24)*cash*(_xlfn.NORM.INV(RAND(),cash_ave,cash_std))+(AT1082-AU$24)))</f>
        <v/>
      </c>
      <c r="AV1082" s="156">
        <f>IF((AU1082&lt;=0),0,((AU1082-AV$24)*Stock*(_xlfn.NORM.INV(RAND(),stock_ave,stock_std))+(AU1082-AV$24)*Bonds*(_xlfn.NORM.INV(RAND(),bond_ave,bond_std))+(AU1082-AV$24)*cash*(_xlfn.NORM.INV(RAND(),cash_ave,cash_std))+(AU1082-AV$24)))</f>
        <v/>
      </c>
      <c r="AW1082" s="156">
        <f>IF((AV1082&lt;=0),0,((AV1082-AW$24)*Stock*(_xlfn.NORM.INV(RAND(),stock_ave,stock_std))+(AV1082-AW$24)*Bonds*(_xlfn.NORM.INV(RAND(),bond_ave,bond_std))+(AV1082-AW$24)*cash*(_xlfn.NORM.INV(RAND(),cash_ave,cash_std))+(AV1082-AW$24)))</f>
        <v/>
      </c>
      <c r="AX1082" s="159" t="n"/>
      <c r="AY1082" s="159" t="n"/>
      <c r="AZ1082" s="159" t="n"/>
      <c r="BA1082" s="159" t="n"/>
      <c r="BB1082" s="159" t="n"/>
    </row>
    <row r="1083">
      <c r="C1083" s="147" t="n"/>
      <c r="D1083" s="61">
        <f>+D1082-IF(D$18&gt;74,(D1082/D$25)*$C$10)</f>
        <v/>
      </c>
      <c r="E1083" s="61">
        <f>+E1082-IF(E$18&gt;74,(E1082/E$25)*$C$10)</f>
        <v/>
      </c>
      <c r="F1083" s="61">
        <f>+F1082-IF(F$18&gt;74,(F1082/F$25)*$C$10)</f>
        <v/>
      </c>
      <c r="G1083" s="61">
        <f>+G1082-IF(G$18&gt;74,(G1082/G$25)*$C$10)</f>
        <v/>
      </c>
      <c r="H1083" s="61">
        <f>+H1082-IF(H$18&gt;74,(H1082/H$25)*$C$10)</f>
        <v/>
      </c>
      <c r="I1083" s="61">
        <f>+I1082-IF(I$18&gt;74,(I1082/I$25)*$C$10)</f>
        <v/>
      </c>
      <c r="J1083" s="61">
        <f>+J1082-IF(J$18&gt;74,(J1082/J$25)*$C$10)</f>
        <v/>
      </c>
      <c r="K1083" s="61">
        <f>+K1082-IF(K$18&gt;74,(K1082/K$25)*$C$10)</f>
        <v/>
      </c>
      <c r="L1083" s="61">
        <f>+L1082-IF(L$18&gt;74,(L1082/L$25)*$C$10)</f>
        <v/>
      </c>
      <c r="M1083" s="61">
        <f>+M1082-IF(M$18&gt;74,(M1082/M$25)*$C$10)</f>
        <v/>
      </c>
      <c r="N1083" s="61">
        <f>+N1082-IF(N$18&gt;74,(N1082/N$25)*$C$10)</f>
        <v/>
      </c>
      <c r="O1083" s="61">
        <f>+O1082-IF(O$18&gt;74,(O1082/O$25)*$C$10)</f>
        <v/>
      </c>
      <c r="P1083" s="61">
        <f>+P1082-IF(P$18&gt;74,(P1082/P$25)*$C$10)</f>
        <v/>
      </c>
      <c r="Q1083" s="61">
        <f>+Q1082-IF(Q$18&gt;74,(Q1082/Q$25)*$C$10)</f>
        <v/>
      </c>
      <c r="R1083" s="61">
        <f>+R1082-IF(R$18&gt;74,(R1082/R$25)*$C$10)</f>
        <v/>
      </c>
      <c r="S1083" s="61">
        <f>+S1082-IF(S$18&gt;74,(S1082/S$25)*$C$10)</f>
        <v/>
      </c>
      <c r="T1083" s="61">
        <f>+T1082-IF(T$18&gt;74,(T1082/T$25)*$C$10)</f>
        <v/>
      </c>
      <c r="U1083" s="61">
        <f>+U1082-IF(U$18&gt;74,(U1082/U$25)*$C$10)</f>
        <v/>
      </c>
      <c r="V1083" s="61">
        <f>+V1082-IF(V$18&gt;74,(V1082/V$25)*$C$10)</f>
        <v/>
      </c>
      <c r="W1083" s="61">
        <f>+W1082-IF(W$18&gt;74,(W1082/W$25)*$C$10)</f>
        <v/>
      </c>
      <c r="X1083" s="61">
        <f>+X1082-IF(X$18&gt;74,(X1082/X$25)*$C$10)</f>
        <v/>
      </c>
      <c r="Y1083" s="61">
        <f>+Y1082-IF(Y$18&gt;74,(Y1082/Y$25)*$C$10)</f>
        <v/>
      </c>
      <c r="Z1083" s="61">
        <f>+Z1082-IF(Z$18&gt;74,(Z1082/Z$25)*$C$10)</f>
        <v/>
      </c>
      <c r="AA1083" s="61">
        <f>+AA1082-IF(AA$18&gt;74,(AA1082/AA$25)*$C$10)</f>
        <v/>
      </c>
      <c r="AB1083" s="61">
        <f>+AB1082-IF(AB$18&gt;74,(AB1082/AB$25)*$C$10)</f>
        <v/>
      </c>
      <c r="AC1083" s="61">
        <f>+AC1082-IF(AC$18&gt;74,(AC1082/AC$25)*$C$10)</f>
        <v/>
      </c>
      <c r="AD1083" s="61">
        <f>+AD1082-IF(AD$18&gt;74,(AD1082/AD$25)*$C$10)</f>
        <v/>
      </c>
      <c r="AE1083" s="61">
        <f>+AE1082-IF(AE$18&gt;74,(AE1082/AE$25)*$C$10)</f>
        <v/>
      </c>
      <c r="AF1083" s="61">
        <f>+AF1082-IF(AF$18&gt;74,(AF1082/AF$25)*$C$10)</f>
        <v/>
      </c>
      <c r="AG1083" s="61">
        <f>+AG1082-IF(AG$18&gt;74,(AG1082/AG$25)*$C$10)</f>
        <v/>
      </c>
      <c r="AH1083" s="61">
        <f>+AH1082-IF(AH$18&gt;74,(AH1082/AH$25)*$C$10)</f>
        <v/>
      </c>
      <c r="AI1083" s="61">
        <f>+AI1082-IF(AI$18&gt;74,(AI1082/AI$25)*$C$10)</f>
        <v/>
      </c>
      <c r="AJ1083" s="61">
        <f>+AJ1082-IF(AJ$18&gt;74,(AJ1082/AJ$25)*$C$10)</f>
        <v/>
      </c>
      <c r="AK1083" s="61">
        <f>+AK1082-IF(AK$18&gt;74,(AK1082/AK$25)*$C$10)</f>
        <v/>
      </c>
      <c r="AL1083" s="61">
        <f>+AL1082-IF(AL$18&gt;74,(AL1082/AL$25)*$C$10)</f>
        <v/>
      </c>
      <c r="AM1083" s="61">
        <f>+AM1082-IF(AM$18&gt;74,(AM1082/AM$25)*$C$10)</f>
        <v/>
      </c>
      <c r="AN1083" s="61">
        <f>+AN1082-IF(AN$18&gt;74,(AN1082/AN$25)*$C$10)</f>
        <v/>
      </c>
      <c r="AO1083" s="61">
        <f>+AO1082-IF(AO$18&gt;74,(AO1082/AO$25)*$C$10)</f>
        <v/>
      </c>
      <c r="AP1083" s="61">
        <f>+AP1082-IF(AP$18&gt;74,(AP1082/AP$25)*$C$10)</f>
        <v/>
      </c>
      <c r="AQ1083" s="61">
        <f>+AQ1082-IF(AQ$18&gt;74,(AQ1082/AQ$25)*$C$10)</f>
        <v/>
      </c>
      <c r="AR1083" s="61">
        <f>+AR1082-IF(AR$18&gt;74,(AR1082/AR$25)*$C$10)</f>
        <v/>
      </c>
      <c r="AS1083" s="61">
        <f>+AS1082-IF(AS$18&gt;74,(AS1082/AS$25)*$C$10)</f>
        <v/>
      </c>
      <c r="AT1083" s="61">
        <f>+AT1082-IF(AT$18&gt;74,(AT1082/AT$25)*$C$10)</f>
        <v/>
      </c>
      <c r="AU1083" s="61">
        <f>+AU1082-IF(AU$18&gt;74,(AU1082/AU$25)*$C$10)</f>
        <v/>
      </c>
      <c r="AV1083" s="61">
        <f>+AV1082-IF(AV$18&gt;74,(AV1082/AV$25)*$C$10)</f>
        <v/>
      </c>
      <c r="AW1083" s="61">
        <f>+AW1082-IF(AW$18&gt;74,(AW1082/AW$25)*$C$10)</f>
        <v/>
      </c>
      <c r="AX1083" s="35">
        <f>IF(AW1083&gt;0,1,0)</f>
        <v/>
      </c>
      <c r="AY1083" s="35">
        <f>IF(AL1083&gt;0,1,0)</f>
        <v/>
      </c>
      <c r="AZ1083" s="35">
        <f>IF(AG1083&gt;0,1,0)</f>
        <v/>
      </c>
      <c r="BA1083" s="35">
        <f>IF(AB1083&gt;0,1,0)</f>
        <v/>
      </c>
      <c r="BB1083" s="35">
        <f>IF(W1083&gt;0,1,0)</f>
        <v/>
      </c>
    </row>
    <row r="1084">
      <c r="B1084" s="154" t="inlineStr">
        <is>
          <t>trial 529</t>
        </is>
      </c>
      <c r="C1084" s="155">
        <f>+start-C1081</f>
        <v/>
      </c>
      <c r="D1084" s="156">
        <f>IF((C1084&lt;=0),0,((C1084-D$24)*Stock*(_xlfn.NORM.INV(RAND(),stock_ave,stock_std))+(C1084-D$24)*Bonds*(_xlfn.NORM.INV(RAND(),bond_ave,bond_std))+(C1084-D$24)*cash*(_xlfn.NORM.INV(RAND(),cash_ave,cash_std))+(C1084-D$24)))</f>
        <v/>
      </c>
      <c r="E1084" s="156">
        <f>IF((D1084&lt;=0),0,((D1084-E$24)*Stock*(_xlfn.NORM.INV(RAND(),stock_ave,stock_std))+(D1084-E$24)*Bonds*(_xlfn.NORM.INV(RAND(),bond_ave,bond_std))+(D1084-E$24)*cash*(_xlfn.NORM.INV(RAND(),cash_ave,cash_std))+(D1084-E$24)))</f>
        <v/>
      </c>
      <c r="F1084" s="156">
        <f>IF((E1084&lt;=0),0,((E1084-F$24)*Stock*(_xlfn.NORM.INV(RAND(),stock_ave,stock_std))+(E1084-F$24)*Bonds*(_xlfn.NORM.INV(RAND(),bond_ave,bond_std))+(E1084-F$24)*cash*(_xlfn.NORM.INV(RAND(),cash_ave,cash_std))+(E1084-F$24)))</f>
        <v/>
      </c>
      <c r="G1084" s="156">
        <f>IF((F1084&lt;=0),0,((F1084-G$24)*Stock*(_xlfn.NORM.INV(RAND(),stock_ave,stock_std))+(F1084-G$24)*Bonds*(_xlfn.NORM.INV(RAND(),bond_ave,bond_std))+(F1084-G$24)*cash*(_xlfn.NORM.INV(RAND(),cash_ave,cash_std))+(F1084-G$24)))</f>
        <v/>
      </c>
      <c r="H1084" s="156">
        <f>IF((G1084&lt;=0),0,((G1084-H$24)*Stock*(_xlfn.NORM.INV(RAND(),stock_ave,stock_std))+(G1084-H$24)*Bonds*(_xlfn.NORM.INV(RAND(),bond_ave,bond_std))+(G1084-H$24)*cash*(_xlfn.NORM.INV(RAND(),cash_ave,cash_std))+(G1084-H$24)))</f>
        <v/>
      </c>
      <c r="I1084" s="156">
        <f>IF((H1084&lt;=0),0,((H1084-I$24)*Stock*(_xlfn.NORM.INV(RAND(),stock_ave,stock_std))+(H1084-I$24)*Bonds*(_xlfn.NORM.INV(RAND(),bond_ave,bond_std))+(H1084-I$24)*cash*(_xlfn.NORM.INV(RAND(),cash_ave,cash_std))+(H1084-I$24)))</f>
        <v/>
      </c>
      <c r="J1084" s="156">
        <f>IF((I1084&lt;=0),0,((I1084-J$24)*Stock*(_xlfn.NORM.INV(RAND(),stock_ave,stock_std))+(I1084-J$24)*Bonds*(_xlfn.NORM.INV(RAND(),bond_ave,bond_std))+(I1084-J$24)*cash*(_xlfn.NORM.INV(RAND(),cash_ave,cash_std))+(I1084-J$24)))</f>
        <v/>
      </c>
      <c r="K1084" s="156">
        <f>IF((J1084&lt;=0),0,((J1084-K$24)*Stock*(_xlfn.NORM.INV(RAND(),stock_ave,stock_std))+(J1084-K$24)*Bonds*(_xlfn.NORM.INV(RAND(),bond_ave,bond_std))+(J1084-K$24)*cash*(_xlfn.NORM.INV(RAND(),cash_ave,cash_std))+(J1084-K$24)))</f>
        <v/>
      </c>
      <c r="L1084" s="156">
        <f>IF((K1084&lt;=0),0,((K1084-L$24)*Stock*(_xlfn.NORM.INV(RAND(),stock_ave,stock_std))+(K1084-L$24)*Bonds*(_xlfn.NORM.INV(RAND(),bond_ave,bond_std))+(K1084-L$24)*cash*(_xlfn.NORM.INV(RAND(),cash_ave,cash_std))+(K1084-L$24)))</f>
        <v/>
      </c>
      <c r="M1084" s="156">
        <f>IF((L1084&lt;=0),0,((L1084-M$24)*Stock*(_xlfn.NORM.INV(RAND(),stock_ave,stock_std))+(L1084-M$24)*Bonds*(_xlfn.NORM.INV(RAND(),bond_ave,bond_std))+(L1084-M$24)*cash*(_xlfn.NORM.INV(RAND(),cash_ave,cash_std))+(L1084-M$24)))</f>
        <v/>
      </c>
      <c r="N1084" s="156">
        <f>IF((M1084&lt;=0),0,((M1084-N$24)*Stock*(_xlfn.NORM.INV(RAND(),stock_ave,stock_std))+(M1084-N$24)*Bonds*(_xlfn.NORM.INV(RAND(),bond_ave,bond_std))+(M1084-N$24)*cash*(_xlfn.NORM.INV(RAND(),cash_ave,cash_std))+(M1084-N$24)))</f>
        <v/>
      </c>
      <c r="O1084" s="156">
        <f>IF((N1084&lt;=0),0,((N1084-O$24)*Stock*(_xlfn.NORM.INV(RAND(),stock_ave,stock_std))+(N1084-O$24)*Bonds*(_xlfn.NORM.INV(RAND(),bond_ave,bond_std))+(N1084-O$24)*cash*(_xlfn.NORM.INV(RAND(),cash_ave,cash_std))+(N1084-O$24)))</f>
        <v/>
      </c>
      <c r="P1084" s="156">
        <f>IF((O1084&lt;=0),0,((O1084-P$24)*Stock*(_xlfn.NORM.INV(RAND(),stock_ave,stock_std))+(O1084-P$24)*Bonds*(_xlfn.NORM.INV(RAND(),bond_ave,bond_std))+(O1084-P$24)*cash*(_xlfn.NORM.INV(RAND(),cash_ave,cash_std))+(O1084-P$24)))</f>
        <v/>
      </c>
      <c r="Q1084" s="156">
        <f>IF((P1084&lt;=0),0,((P1084-Q$24)*Stock*(_xlfn.NORM.INV(RAND(),stock_ave,stock_std))+(P1084-Q$24)*Bonds*(_xlfn.NORM.INV(RAND(),bond_ave,bond_std))+(P1084-Q$24)*cash*(_xlfn.NORM.INV(RAND(),cash_ave,cash_std))+(P1084-Q$24)))</f>
        <v/>
      </c>
      <c r="R1084" s="156">
        <f>IF((Q1084&lt;=0),0,((Q1084-R$24)*Stock*(_xlfn.NORM.INV(RAND(),stock_ave,stock_std))+(Q1084-R$24)*Bonds*(_xlfn.NORM.INV(RAND(),bond_ave,bond_std))+(Q1084-R$24)*cash*(_xlfn.NORM.INV(RAND(),cash_ave,cash_std))+(Q1084-R$24)))</f>
        <v/>
      </c>
      <c r="S1084" s="156">
        <f>IF((R1084&lt;=0),0,((R1084-S$24)*Stock*(_xlfn.NORM.INV(RAND(),stock_ave,stock_std))+(R1084-S$24)*Bonds*(_xlfn.NORM.INV(RAND(),bond_ave,bond_std))+(R1084-S$24)*cash*(_xlfn.NORM.INV(RAND(),cash_ave,cash_std))+(R1084-S$24)))</f>
        <v/>
      </c>
      <c r="T1084" s="156">
        <f>IF((S1084&lt;=0),0,((S1084-T$24)*Stock*(_xlfn.NORM.INV(RAND(),stock_ave,stock_std))+(S1084-T$24)*Bonds*(_xlfn.NORM.INV(RAND(),bond_ave,bond_std))+(S1084-T$24)*cash*(_xlfn.NORM.INV(RAND(),cash_ave,cash_std))+(S1084-T$24)))</f>
        <v/>
      </c>
      <c r="U1084" s="156">
        <f>IF((T1084&lt;=0),0,((T1084-U$24)*Stock*(_xlfn.NORM.INV(RAND(),stock_ave,stock_std))+(T1084-U$24)*Bonds*(_xlfn.NORM.INV(RAND(),bond_ave,bond_std))+(T1084-U$24)*cash*(_xlfn.NORM.INV(RAND(),cash_ave,cash_std))+(T1084-U$24)))</f>
        <v/>
      </c>
      <c r="V1084" s="156">
        <f>IF((U1084&lt;=0),0,((U1084-V$24)*Stock*(_xlfn.NORM.INV(RAND(),stock_ave,stock_std))+(U1084-V$24)*Bonds*(_xlfn.NORM.INV(RAND(),bond_ave,bond_std))+(U1084-V$24)*cash*(_xlfn.NORM.INV(RAND(),cash_ave,cash_std))+(U1084-V$24)))</f>
        <v/>
      </c>
      <c r="W1084" s="156">
        <f>IF((V1084&lt;=0),0,((V1084-W$24)*Stock*(_xlfn.NORM.INV(RAND(),stock_ave,stock_std))+(V1084-W$24)*Bonds*(_xlfn.NORM.INV(RAND(),bond_ave,bond_std))+(V1084-W$24)*cash*(_xlfn.NORM.INV(RAND(),cash_ave,cash_std))+(V1084-W$24)))</f>
        <v/>
      </c>
      <c r="X1084" s="156">
        <f>IF((W1084&lt;=0),0,((W1084-X$24)*Stock*(_xlfn.NORM.INV(RAND(),stock_ave,stock_std))+(W1084-X$24)*Bonds*(_xlfn.NORM.INV(RAND(),bond_ave,bond_std))+(W1084-X$24)*cash*(_xlfn.NORM.INV(RAND(),cash_ave,cash_std))+(W1084-X$24)))</f>
        <v/>
      </c>
      <c r="Y1084" s="156">
        <f>IF((X1084&lt;=0),0,((X1084-Y$24)*Stock*(_xlfn.NORM.INV(RAND(),stock_ave,stock_std))+(X1084-Y$24)*Bonds*(_xlfn.NORM.INV(RAND(),bond_ave,bond_std))+(X1084-Y$24)*cash*(_xlfn.NORM.INV(RAND(),cash_ave,cash_std))+(X1084-Y$24)))</f>
        <v/>
      </c>
      <c r="Z1084" s="156">
        <f>IF((Y1084&lt;=0),0,((Y1084-Z$24)*Stock*(_xlfn.NORM.INV(RAND(),stock_ave,stock_std))+(Y1084-Z$24)*Bonds*(_xlfn.NORM.INV(RAND(),bond_ave,bond_std))+(Y1084-Z$24)*cash*(_xlfn.NORM.INV(RAND(),cash_ave,cash_std))+(Y1084-Z$24)))</f>
        <v/>
      </c>
      <c r="AA1084" s="156">
        <f>IF((Z1084&lt;=0),0,((Z1084-AA$24)*Stock*(_xlfn.NORM.INV(RAND(),stock_ave,stock_std))+(Z1084-AA$24)*Bonds*(_xlfn.NORM.INV(RAND(),bond_ave,bond_std))+(Z1084-AA$24)*cash*(_xlfn.NORM.INV(RAND(),cash_ave,cash_std))+(Z1084-AA$24)))</f>
        <v/>
      </c>
      <c r="AB1084" s="156">
        <f>IF((AA1084&lt;=0),0,((AA1084-AB$24)*Stock*(_xlfn.NORM.INV(RAND(),stock_ave,stock_std))+(AA1084-AB$24)*Bonds*(_xlfn.NORM.INV(RAND(),bond_ave,bond_std))+(AA1084-AB$24)*cash*(_xlfn.NORM.INV(RAND(),cash_ave,cash_std))+(AA1084-AB$24)))</f>
        <v/>
      </c>
      <c r="AC1084" s="156">
        <f>IF((AB1084&lt;=0),0,((AB1084-AC$24)*Stock*(_xlfn.NORM.INV(RAND(),stock_ave,stock_std))+(AB1084-AC$24)*Bonds*(_xlfn.NORM.INV(RAND(),bond_ave,bond_std))+(AB1084-AC$24)*cash*(_xlfn.NORM.INV(RAND(),cash_ave,cash_std))+(AB1084-AC$24)))</f>
        <v/>
      </c>
      <c r="AD1084" s="156">
        <f>IF((AC1084&lt;=0),0,((AC1084-AD$24)*Stock*(_xlfn.NORM.INV(RAND(),stock_ave,stock_std))+(AC1084-AD$24)*Bonds*(_xlfn.NORM.INV(RAND(),bond_ave,bond_std))+(AC1084-AD$24)*cash*(_xlfn.NORM.INV(RAND(),cash_ave,cash_std))+(AC1084-AD$24)))</f>
        <v/>
      </c>
      <c r="AE1084" s="156">
        <f>IF((AD1084&lt;=0),0,((AD1084-AE$24)*Stock*(_xlfn.NORM.INV(RAND(),stock_ave,stock_std))+(AD1084-AE$24)*Bonds*(_xlfn.NORM.INV(RAND(),bond_ave,bond_std))+(AD1084-AE$24)*cash*(_xlfn.NORM.INV(RAND(),cash_ave,cash_std))+(AD1084-AE$24)))</f>
        <v/>
      </c>
      <c r="AF1084" s="156">
        <f>IF((AE1084&lt;=0),0,((AE1084-AF$24)*Stock*(_xlfn.NORM.INV(RAND(),stock_ave,stock_std))+(AE1084-AF$24)*Bonds*(_xlfn.NORM.INV(RAND(),bond_ave,bond_std))+(AE1084-AF$24)*cash*(_xlfn.NORM.INV(RAND(),cash_ave,cash_std))+(AE1084-AF$24)))</f>
        <v/>
      </c>
      <c r="AG1084" s="156">
        <f>IF((AF1084&lt;=0),0,((AF1084-AG$24)*Stock*(_xlfn.NORM.INV(RAND(),stock_ave,stock_std))+(AF1084-AG$24)*Bonds*(_xlfn.NORM.INV(RAND(),bond_ave,bond_std))+(AF1084-AG$24)*cash*(_xlfn.NORM.INV(RAND(),cash_ave,cash_std))+(AF1084-AG$24)))</f>
        <v/>
      </c>
      <c r="AH1084" s="156">
        <f>IF((AG1084&lt;=0),0,((AG1084-AH$24)*Stock*(_xlfn.NORM.INV(RAND(),stock_ave,stock_std))+(AG1084-AH$24)*Bonds*(_xlfn.NORM.INV(RAND(),bond_ave,bond_std))+(AG1084-AH$24)*cash*(_xlfn.NORM.INV(RAND(),cash_ave,cash_std))+(AG1084-AH$24)))</f>
        <v/>
      </c>
      <c r="AI1084" s="156">
        <f>IF((AH1084&lt;=0),0,((AH1084-AI$24)*Stock*(_xlfn.NORM.INV(RAND(),stock_ave,stock_std))+(AH1084-AI$24)*Bonds*(_xlfn.NORM.INV(RAND(),bond_ave,bond_std))+(AH1084-AI$24)*cash*(_xlfn.NORM.INV(RAND(),cash_ave,cash_std))+(AH1084-AI$24)))</f>
        <v/>
      </c>
      <c r="AJ1084" s="156">
        <f>IF((AI1084&lt;=0),0,((AI1084-AJ$24)*Stock*(_xlfn.NORM.INV(RAND(),stock_ave,stock_std))+(AI1084-AJ$24)*Bonds*(_xlfn.NORM.INV(RAND(),bond_ave,bond_std))+(AI1084-AJ$24)*cash*(_xlfn.NORM.INV(RAND(),cash_ave,cash_std))+(AI1084-AJ$24)))</f>
        <v/>
      </c>
      <c r="AK1084" s="156">
        <f>IF((AJ1084&lt;=0),0,((AJ1084-AK$24)*Stock*(_xlfn.NORM.INV(RAND(),stock_ave,stock_std))+(AJ1084-AK$24)*Bonds*(_xlfn.NORM.INV(RAND(),bond_ave,bond_std))+(AJ1084-AK$24)*cash*(_xlfn.NORM.INV(RAND(),cash_ave,cash_std))+(AJ1084-AK$24)))</f>
        <v/>
      </c>
      <c r="AL1084" s="156">
        <f>IF((AK1084&lt;=0),0,((AK1084-AL$24)*Stock*(_xlfn.NORM.INV(RAND(),stock_ave,stock_std))+(AK1084-AL$24)*Bonds*(_xlfn.NORM.INV(RAND(),bond_ave,bond_std))+(AK1084-AL$24)*cash*(_xlfn.NORM.INV(RAND(),cash_ave,cash_std))+(AK1084-AL$24)))</f>
        <v/>
      </c>
      <c r="AM1084" s="156">
        <f>IF((AL1084&lt;=0),0,((AL1084-AM$24)*Stock*(_xlfn.NORM.INV(RAND(),stock_ave,stock_std))+(AL1084-AM$24)*Bonds*(_xlfn.NORM.INV(RAND(),bond_ave,bond_std))+(AL1084-AM$24)*cash*(_xlfn.NORM.INV(RAND(),cash_ave,cash_std))+(AL1084-AM$24)))</f>
        <v/>
      </c>
      <c r="AN1084" s="156">
        <f>IF((AM1084&lt;=0),0,((AM1084-AN$24)*Stock*(_xlfn.NORM.INV(RAND(),stock_ave,stock_std))+(AM1084-AN$24)*Bonds*(_xlfn.NORM.INV(RAND(),bond_ave,bond_std))+(AM1084-AN$24)*cash*(_xlfn.NORM.INV(RAND(),cash_ave,cash_std))+(AM1084-AN$24)))</f>
        <v/>
      </c>
      <c r="AO1084" s="156">
        <f>IF((AN1084&lt;=0),0,((AN1084-AO$24)*Stock*(_xlfn.NORM.INV(RAND(),stock_ave,stock_std))+(AN1084-AO$24)*Bonds*(_xlfn.NORM.INV(RAND(),bond_ave,bond_std))+(AN1084-AO$24)*cash*(_xlfn.NORM.INV(RAND(),cash_ave,cash_std))+(AN1084-AO$24)))</f>
        <v/>
      </c>
      <c r="AP1084" s="156">
        <f>IF((AO1084&lt;=0),0,((AO1084-AP$24)*Stock*(_xlfn.NORM.INV(RAND(),stock_ave,stock_std))+(AO1084-AP$24)*Bonds*(_xlfn.NORM.INV(RAND(),bond_ave,bond_std))+(AO1084-AP$24)*cash*(_xlfn.NORM.INV(RAND(),cash_ave,cash_std))+(AO1084-AP$24)))</f>
        <v/>
      </c>
      <c r="AQ1084" s="156">
        <f>IF((AP1084&lt;=0),0,((AP1084-AQ$24)*Stock*(_xlfn.NORM.INV(RAND(),stock_ave,stock_std))+(AP1084-AQ$24)*Bonds*(_xlfn.NORM.INV(RAND(),bond_ave,bond_std))+(AP1084-AQ$24)*cash*(_xlfn.NORM.INV(RAND(),cash_ave,cash_std))+(AP1084-AQ$24)))</f>
        <v/>
      </c>
      <c r="AR1084" s="156">
        <f>IF((AQ1084&lt;=0),0,((AQ1084-AR$24)*Stock*(_xlfn.NORM.INV(RAND(),stock_ave,stock_std))+(AQ1084-AR$24)*Bonds*(_xlfn.NORM.INV(RAND(),bond_ave,bond_std))+(AQ1084-AR$24)*cash*(_xlfn.NORM.INV(RAND(),cash_ave,cash_std))+(AQ1084-AR$24)))</f>
        <v/>
      </c>
      <c r="AS1084" s="156">
        <f>IF((AR1084&lt;=0),0,((AR1084-AS$24)*Stock*(_xlfn.NORM.INV(RAND(),stock_ave,stock_std))+(AR1084-AS$24)*Bonds*(_xlfn.NORM.INV(RAND(),bond_ave,bond_std))+(AR1084-AS$24)*cash*(_xlfn.NORM.INV(RAND(),cash_ave,cash_std))+(AR1084-AS$24)))</f>
        <v/>
      </c>
      <c r="AT1084" s="156">
        <f>IF((AS1084&lt;=0),0,((AS1084-AT$24)*Stock*(_xlfn.NORM.INV(RAND(),stock_ave,stock_std))+(AS1084-AT$24)*Bonds*(_xlfn.NORM.INV(RAND(),bond_ave,bond_std))+(AS1084-AT$24)*cash*(_xlfn.NORM.INV(RAND(),cash_ave,cash_std))+(AS1084-AT$24)))</f>
        <v/>
      </c>
      <c r="AU1084" s="156">
        <f>IF((AT1084&lt;=0),0,((AT1084-AU$24)*Stock*(_xlfn.NORM.INV(RAND(),stock_ave,stock_std))+(AT1084-AU$24)*Bonds*(_xlfn.NORM.INV(RAND(),bond_ave,bond_std))+(AT1084-AU$24)*cash*(_xlfn.NORM.INV(RAND(),cash_ave,cash_std))+(AT1084-AU$24)))</f>
        <v/>
      </c>
      <c r="AV1084" s="156">
        <f>IF((AU1084&lt;=0),0,((AU1084-AV$24)*Stock*(_xlfn.NORM.INV(RAND(),stock_ave,stock_std))+(AU1084-AV$24)*Bonds*(_xlfn.NORM.INV(RAND(),bond_ave,bond_std))+(AU1084-AV$24)*cash*(_xlfn.NORM.INV(RAND(),cash_ave,cash_std))+(AU1084-AV$24)))</f>
        <v/>
      </c>
      <c r="AW1084" s="156">
        <f>IF((AV1084&lt;=0),0,((AV1084-AW$24)*Stock*(_xlfn.NORM.INV(RAND(),stock_ave,stock_std))+(AV1084-AW$24)*Bonds*(_xlfn.NORM.INV(RAND(),bond_ave,bond_std))+(AV1084-AW$24)*cash*(_xlfn.NORM.INV(RAND(),cash_ave,cash_std))+(AV1084-AW$24)))</f>
        <v/>
      </c>
      <c r="AX1084" s="159" t="n"/>
      <c r="AY1084" s="159" t="n"/>
      <c r="AZ1084" s="159" t="n"/>
      <c r="BA1084" s="159" t="n"/>
      <c r="BB1084" s="159" t="n"/>
    </row>
    <row r="1085">
      <c r="C1085" s="147" t="n"/>
      <c r="D1085" s="61">
        <f>+D1084-IF(D$18&gt;74,(D1084/D$25)*$C$10)</f>
        <v/>
      </c>
      <c r="E1085" s="61">
        <f>+E1084-IF(E$18&gt;74,(E1084/E$25)*$C$10)</f>
        <v/>
      </c>
      <c r="F1085" s="61">
        <f>+F1084-IF(F$18&gt;74,(F1084/F$25)*$C$10)</f>
        <v/>
      </c>
      <c r="G1085" s="61">
        <f>+G1084-IF(G$18&gt;74,(G1084/G$25)*$C$10)</f>
        <v/>
      </c>
      <c r="H1085" s="61">
        <f>+H1084-IF(H$18&gt;74,(H1084/H$25)*$C$10)</f>
        <v/>
      </c>
      <c r="I1085" s="61">
        <f>+I1084-IF(I$18&gt;74,(I1084/I$25)*$C$10)</f>
        <v/>
      </c>
      <c r="J1085" s="61">
        <f>+J1084-IF(J$18&gt;74,(J1084/J$25)*$C$10)</f>
        <v/>
      </c>
      <c r="K1085" s="61">
        <f>+K1084-IF(K$18&gt;74,(K1084/K$25)*$C$10)</f>
        <v/>
      </c>
      <c r="L1085" s="61">
        <f>+L1084-IF(L$18&gt;74,(L1084/L$25)*$C$10)</f>
        <v/>
      </c>
      <c r="M1085" s="61">
        <f>+M1084-IF(M$18&gt;74,(M1084/M$25)*$C$10)</f>
        <v/>
      </c>
      <c r="N1085" s="61">
        <f>+N1084-IF(N$18&gt;74,(N1084/N$25)*$C$10)</f>
        <v/>
      </c>
      <c r="O1085" s="61">
        <f>+O1084-IF(O$18&gt;74,(O1084/O$25)*$C$10)</f>
        <v/>
      </c>
      <c r="P1085" s="61">
        <f>+P1084-IF(P$18&gt;74,(P1084/P$25)*$C$10)</f>
        <v/>
      </c>
      <c r="Q1085" s="61">
        <f>+Q1084-IF(Q$18&gt;74,(Q1084/Q$25)*$C$10)</f>
        <v/>
      </c>
      <c r="R1085" s="61">
        <f>+R1084-IF(R$18&gt;74,(R1084/R$25)*$C$10)</f>
        <v/>
      </c>
      <c r="S1085" s="61">
        <f>+S1084-IF(S$18&gt;74,(S1084/S$25)*$C$10)</f>
        <v/>
      </c>
      <c r="T1085" s="61">
        <f>+T1084-IF(T$18&gt;74,(T1084/T$25)*$C$10)</f>
        <v/>
      </c>
      <c r="U1085" s="61">
        <f>+U1084-IF(U$18&gt;74,(U1084/U$25)*$C$10)</f>
        <v/>
      </c>
      <c r="V1085" s="61">
        <f>+V1084-IF(V$18&gt;74,(V1084/V$25)*$C$10)</f>
        <v/>
      </c>
      <c r="W1085" s="61">
        <f>+W1084-IF(W$18&gt;74,(W1084/W$25)*$C$10)</f>
        <v/>
      </c>
      <c r="X1085" s="61">
        <f>+X1084-IF(X$18&gt;74,(X1084/X$25)*$C$10)</f>
        <v/>
      </c>
      <c r="Y1085" s="61">
        <f>+Y1084-IF(Y$18&gt;74,(Y1084/Y$25)*$C$10)</f>
        <v/>
      </c>
      <c r="Z1085" s="61">
        <f>+Z1084-IF(Z$18&gt;74,(Z1084/Z$25)*$C$10)</f>
        <v/>
      </c>
      <c r="AA1085" s="61">
        <f>+AA1084-IF(AA$18&gt;74,(AA1084/AA$25)*$C$10)</f>
        <v/>
      </c>
      <c r="AB1085" s="61">
        <f>+AB1084-IF(AB$18&gt;74,(AB1084/AB$25)*$C$10)</f>
        <v/>
      </c>
      <c r="AC1085" s="61">
        <f>+AC1084-IF(AC$18&gt;74,(AC1084/AC$25)*$C$10)</f>
        <v/>
      </c>
      <c r="AD1085" s="61">
        <f>+AD1084-IF(AD$18&gt;74,(AD1084/AD$25)*$C$10)</f>
        <v/>
      </c>
      <c r="AE1085" s="61">
        <f>+AE1084-IF(AE$18&gt;74,(AE1084/AE$25)*$C$10)</f>
        <v/>
      </c>
      <c r="AF1085" s="61">
        <f>+AF1084-IF(AF$18&gt;74,(AF1084/AF$25)*$C$10)</f>
        <v/>
      </c>
      <c r="AG1085" s="61">
        <f>+AG1084-IF(AG$18&gt;74,(AG1084/AG$25)*$C$10)</f>
        <v/>
      </c>
      <c r="AH1085" s="61">
        <f>+AH1084-IF(AH$18&gt;74,(AH1084/AH$25)*$C$10)</f>
        <v/>
      </c>
      <c r="AI1085" s="61">
        <f>+AI1084-IF(AI$18&gt;74,(AI1084/AI$25)*$C$10)</f>
        <v/>
      </c>
      <c r="AJ1085" s="61">
        <f>+AJ1084-IF(AJ$18&gt;74,(AJ1084/AJ$25)*$C$10)</f>
        <v/>
      </c>
      <c r="AK1085" s="61">
        <f>+AK1084-IF(AK$18&gt;74,(AK1084/AK$25)*$C$10)</f>
        <v/>
      </c>
      <c r="AL1085" s="61">
        <f>+AL1084-IF(AL$18&gt;74,(AL1084/AL$25)*$C$10)</f>
        <v/>
      </c>
      <c r="AM1085" s="61">
        <f>+AM1084-IF(AM$18&gt;74,(AM1084/AM$25)*$C$10)</f>
        <v/>
      </c>
      <c r="AN1085" s="61">
        <f>+AN1084-IF(AN$18&gt;74,(AN1084/AN$25)*$C$10)</f>
        <v/>
      </c>
      <c r="AO1085" s="61">
        <f>+AO1084-IF(AO$18&gt;74,(AO1084/AO$25)*$C$10)</f>
        <v/>
      </c>
      <c r="AP1085" s="61">
        <f>+AP1084-IF(AP$18&gt;74,(AP1084/AP$25)*$C$10)</f>
        <v/>
      </c>
      <c r="AQ1085" s="61">
        <f>+AQ1084-IF(AQ$18&gt;74,(AQ1084/AQ$25)*$C$10)</f>
        <v/>
      </c>
      <c r="AR1085" s="61">
        <f>+AR1084-IF(AR$18&gt;74,(AR1084/AR$25)*$C$10)</f>
        <v/>
      </c>
      <c r="AS1085" s="61">
        <f>+AS1084-IF(AS$18&gt;74,(AS1084/AS$25)*$C$10)</f>
        <v/>
      </c>
      <c r="AT1085" s="61">
        <f>+AT1084-IF(AT$18&gt;74,(AT1084/AT$25)*$C$10)</f>
        <v/>
      </c>
      <c r="AU1085" s="61">
        <f>+AU1084-IF(AU$18&gt;74,(AU1084/AU$25)*$C$10)</f>
        <v/>
      </c>
      <c r="AV1085" s="61">
        <f>+AV1084-IF(AV$18&gt;74,(AV1084/AV$25)*$C$10)</f>
        <v/>
      </c>
      <c r="AW1085" s="61">
        <f>+AW1084-IF(AW$18&gt;74,(AW1084/AW$25)*$C$10)</f>
        <v/>
      </c>
      <c r="AX1085" s="35">
        <f>IF(AW1085&gt;0,1,0)</f>
        <v/>
      </c>
      <c r="AY1085" s="35">
        <f>IF(AL1085&gt;0,1,0)</f>
        <v/>
      </c>
      <c r="AZ1085" s="35">
        <f>IF(AG1085&gt;0,1,0)</f>
        <v/>
      </c>
      <c r="BA1085" s="35">
        <f>IF(AB1085&gt;0,1,0)</f>
        <v/>
      </c>
      <c r="BB1085" s="35">
        <f>IF(W1085&gt;0,1,0)</f>
        <v/>
      </c>
    </row>
    <row r="1086">
      <c r="B1086" s="154" t="inlineStr">
        <is>
          <t>trial 530</t>
        </is>
      </c>
      <c r="C1086" s="155">
        <f>+start-C1083</f>
        <v/>
      </c>
      <c r="D1086" s="156">
        <f>IF((C1086&lt;=0),0,((C1086-D$24)*Stock*(_xlfn.NORM.INV(RAND(),stock_ave,stock_std))+(C1086-D$24)*Bonds*(_xlfn.NORM.INV(RAND(),bond_ave,bond_std))+(C1086-D$24)*cash*(_xlfn.NORM.INV(RAND(),cash_ave,cash_std))+(C1086-D$24)))</f>
        <v/>
      </c>
      <c r="E1086" s="156">
        <f>IF((D1086&lt;=0),0,((D1086-E$24)*Stock*(_xlfn.NORM.INV(RAND(),stock_ave,stock_std))+(D1086-E$24)*Bonds*(_xlfn.NORM.INV(RAND(),bond_ave,bond_std))+(D1086-E$24)*cash*(_xlfn.NORM.INV(RAND(),cash_ave,cash_std))+(D1086-E$24)))</f>
        <v/>
      </c>
      <c r="F1086" s="156">
        <f>IF((E1086&lt;=0),0,((E1086-F$24)*Stock*(_xlfn.NORM.INV(RAND(),stock_ave,stock_std))+(E1086-F$24)*Bonds*(_xlfn.NORM.INV(RAND(),bond_ave,bond_std))+(E1086-F$24)*cash*(_xlfn.NORM.INV(RAND(),cash_ave,cash_std))+(E1086-F$24)))</f>
        <v/>
      </c>
      <c r="G1086" s="156">
        <f>IF((F1086&lt;=0),0,((F1086-G$24)*Stock*(_xlfn.NORM.INV(RAND(),stock_ave,stock_std))+(F1086-G$24)*Bonds*(_xlfn.NORM.INV(RAND(),bond_ave,bond_std))+(F1086-G$24)*cash*(_xlfn.NORM.INV(RAND(),cash_ave,cash_std))+(F1086-G$24)))</f>
        <v/>
      </c>
      <c r="H1086" s="156">
        <f>IF((G1086&lt;=0),0,((G1086-H$24)*Stock*(_xlfn.NORM.INV(RAND(),stock_ave,stock_std))+(G1086-H$24)*Bonds*(_xlfn.NORM.INV(RAND(),bond_ave,bond_std))+(G1086-H$24)*cash*(_xlfn.NORM.INV(RAND(),cash_ave,cash_std))+(G1086-H$24)))</f>
        <v/>
      </c>
      <c r="I1086" s="156">
        <f>IF((H1086&lt;=0),0,((H1086-I$24)*Stock*(_xlfn.NORM.INV(RAND(),stock_ave,stock_std))+(H1086-I$24)*Bonds*(_xlfn.NORM.INV(RAND(),bond_ave,bond_std))+(H1086-I$24)*cash*(_xlfn.NORM.INV(RAND(),cash_ave,cash_std))+(H1086-I$24)))</f>
        <v/>
      </c>
      <c r="J1086" s="156">
        <f>IF((I1086&lt;=0),0,((I1086-J$24)*Stock*(_xlfn.NORM.INV(RAND(),stock_ave,stock_std))+(I1086-J$24)*Bonds*(_xlfn.NORM.INV(RAND(),bond_ave,bond_std))+(I1086-J$24)*cash*(_xlfn.NORM.INV(RAND(),cash_ave,cash_std))+(I1086-J$24)))</f>
        <v/>
      </c>
      <c r="K1086" s="156">
        <f>IF((J1086&lt;=0),0,((J1086-K$24)*Stock*(_xlfn.NORM.INV(RAND(),stock_ave,stock_std))+(J1086-K$24)*Bonds*(_xlfn.NORM.INV(RAND(),bond_ave,bond_std))+(J1086-K$24)*cash*(_xlfn.NORM.INV(RAND(),cash_ave,cash_std))+(J1086-K$24)))</f>
        <v/>
      </c>
      <c r="L1086" s="156">
        <f>IF((K1086&lt;=0),0,((K1086-L$24)*Stock*(_xlfn.NORM.INV(RAND(),stock_ave,stock_std))+(K1086-L$24)*Bonds*(_xlfn.NORM.INV(RAND(),bond_ave,bond_std))+(K1086-L$24)*cash*(_xlfn.NORM.INV(RAND(),cash_ave,cash_std))+(K1086-L$24)))</f>
        <v/>
      </c>
      <c r="M1086" s="156">
        <f>IF((L1086&lt;=0),0,((L1086-M$24)*Stock*(_xlfn.NORM.INV(RAND(),stock_ave,stock_std))+(L1086-M$24)*Bonds*(_xlfn.NORM.INV(RAND(),bond_ave,bond_std))+(L1086-M$24)*cash*(_xlfn.NORM.INV(RAND(),cash_ave,cash_std))+(L1086-M$24)))</f>
        <v/>
      </c>
      <c r="N1086" s="156">
        <f>IF((M1086&lt;=0),0,((M1086-N$24)*Stock*(_xlfn.NORM.INV(RAND(),stock_ave,stock_std))+(M1086-N$24)*Bonds*(_xlfn.NORM.INV(RAND(),bond_ave,bond_std))+(M1086-N$24)*cash*(_xlfn.NORM.INV(RAND(),cash_ave,cash_std))+(M1086-N$24)))</f>
        <v/>
      </c>
      <c r="O1086" s="156">
        <f>IF((N1086&lt;=0),0,((N1086-O$24)*Stock*(_xlfn.NORM.INV(RAND(),stock_ave,stock_std))+(N1086-O$24)*Bonds*(_xlfn.NORM.INV(RAND(),bond_ave,bond_std))+(N1086-O$24)*cash*(_xlfn.NORM.INV(RAND(),cash_ave,cash_std))+(N1086-O$24)))</f>
        <v/>
      </c>
      <c r="P1086" s="156">
        <f>IF((O1086&lt;=0),0,((O1086-P$24)*Stock*(_xlfn.NORM.INV(RAND(),stock_ave,stock_std))+(O1086-P$24)*Bonds*(_xlfn.NORM.INV(RAND(),bond_ave,bond_std))+(O1086-P$24)*cash*(_xlfn.NORM.INV(RAND(),cash_ave,cash_std))+(O1086-P$24)))</f>
        <v/>
      </c>
      <c r="Q1086" s="156">
        <f>IF((P1086&lt;=0),0,((P1086-Q$24)*Stock*(_xlfn.NORM.INV(RAND(),stock_ave,stock_std))+(P1086-Q$24)*Bonds*(_xlfn.NORM.INV(RAND(),bond_ave,bond_std))+(P1086-Q$24)*cash*(_xlfn.NORM.INV(RAND(),cash_ave,cash_std))+(P1086-Q$24)))</f>
        <v/>
      </c>
      <c r="R1086" s="156">
        <f>IF((Q1086&lt;=0),0,((Q1086-R$24)*Stock*(_xlfn.NORM.INV(RAND(),stock_ave,stock_std))+(Q1086-R$24)*Bonds*(_xlfn.NORM.INV(RAND(),bond_ave,bond_std))+(Q1086-R$24)*cash*(_xlfn.NORM.INV(RAND(),cash_ave,cash_std))+(Q1086-R$24)))</f>
        <v/>
      </c>
      <c r="S1086" s="156">
        <f>IF((R1086&lt;=0),0,((R1086-S$24)*Stock*(_xlfn.NORM.INV(RAND(),stock_ave,stock_std))+(R1086-S$24)*Bonds*(_xlfn.NORM.INV(RAND(),bond_ave,bond_std))+(R1086-S$24)*cash*(_xlfn.NORM.INV(RAND(),cash_ave,cash_std))+(R1086-S$24)))</f>
        <v/>
      </c>
      <c r="T1086" s="156">
        <f>IF((S1086&lt;=0),0,((S1086-T$24)*Stock*(_xlfn.NORM.INV(RAND(),stock_ave,stock_std))+(S1086-T$24)*Bonds*(_xlfn.NORM.INV(RAND(),bond_ave,bond_std))+(S1086-T$24)*cash*(_xlfn.NORM.INV(RAND(),cash_ave,cash_std))+(S1086-T$24)))</f>
        <v/>
      </c>
      <c r="U1086" s="156">
        <f>IF((T1086&lt;=0),0,((T1086-U$24)*Stock*(_xlfn.NORM.INV(RAND(),stock_ave,stock_std))+(T1086-U$24)*Bonds*(_xlfn.NORM.INV(RAND(),bond_ave,bond_std))+(T1086-U$24)*cash*(_xlfn.NORM.INV(RAND(),cash_ave,cash_std))+(T1086-U$24)))</f>
        <v/>
      </c>
      <c r="V1086" s="156">
        <f>IF((U1086&lt;=0),0,((U1086-V$24)*Stock*(_xlfn.NORM.INV(RAND(),stock_ave,stock_std))+(U1086-V$24)*Bonds*(_xlfn.NORM.INV(RAND(),bond_ave,bond_std))+(U1086-V$24)*cash*(_xlfn.NORM.INV(RAND(),cash_ave,cash_std))+(U1086-V$24)))</f>
        <v/>
      </c>
      <c r="W1086" s="156">
        <f>IF((V1086&lt;=0),0,((V1086-W$24)*Stock*(_xlfn.NORM.INV(RAND(),stock_ave,stock_std))+(V1086-W$24)*Bonds*(_xlfn.NORM.INV(RAND(),bond_ave,bond_std))+(V1086-W$24)*cash*(_xlfn.NORM.INV(RAND(),cash_ave,cash_std))+(V1086-W$24)))</f>
        <v/>
      </c>
      <c r="X1086" s="156">
        <f>IF((W1086&lt;=0),0,((W1086-X$24)*Stock*(_xlfn.NORM.INV(RAND(),stock_ave,stock_std))+(W1086-X$24)*Bonds*(_xlfn.NORM.INV(RAND(),bond_ave,bond_std))+(W1086-X$24)*cash*(_xlfn.NORM.INV(RAND(),cash_ave,cash_std))+(W1086-X$24)))</f>
        <v/>
      </c>
      <c r="Y1086" s="156">
        <f>IF((X1086&lt;=0),0,((X1086-Y$24)*Stock*(_xlfn.NORM.INV(RAND(),stock_ave,stock_std))+(X1086-Y$24)*Bonds*(_xlfn.NORM.INV(RAND(),bond_ave,bond_std))+(X1086-Y$24)*cash*(_xlfn.NORM.INV(RAND(),cash_ave,cash_std))+(X1086-Y$24)))</f>
        <v/>
      </c>
      <c r="Z1086" s="156">
        <f>IF((Y1086&lt;=0),0,((Y1086-Z$24)*Stock*(_xlfn.NORM.INV(RAND(),stock_ave,stock_std))+(Y1086-Z$24)*Bonds*(_xlfn.NORM.INV(RAND(),bond_ave,bond_std))+(Y1086-Z$24)*cash*(_xlfn.NORM.INV(RAND(),cash_ave,cash_std))+(Y1086-Z$24)))</f>
        <v/>
      </c>
      <c r="AA1086" s="156">
        <f>IF((Z1086&lt;=0),0,((Z1086-AA$24)*Stock*(_xlfn.NORM.INV(RAND(),stock_ave,stock_std))+(Z1086-AA$24)*Bonds*(_xlfn.NORM.INV(RAND(),bond_ave,bond_std))+(Z1086-AA$24)*cash*(_xlfn.NORM.INV(RAND(),cash_ave,cash_std))+(Z1086-AA$24)))</f>
        <v/>
      </c>
      <c r="AB1086" s="156">
        <f>IF((AA1086&lt;=0),0,((AA1086-AB$24)*Stock*(_xlfn.NORM.INV(RAND(),stock_ave,stock_std))+(AA1086-AB$24)*Bonds*(_xlfn.NORM.INV(RAND(),bond_ave,bond_std))+(AA1086-AB$24)*cash*(_xlfn.NORM.INV(RAND(),cash_ave,cash_std))+(AA1086-AB$24)))</f>
        <v/>
      </c>
      <c r="AC1086" s="156">
        <f>IF((AB1086&lt;=0),0,((AB1086-AC$24)*Stock*(_xlfn.NORM.INV(RAND(),stock_ave,stock_std))+(AB1086-AC$24)*Bonds*(_xlfn.NORM.INV(RAND(),bond_ave,bond_std))+(AB1086-AC$24)*cash*(_xlfn.NORM.INV(RAND(),cash_ave,cash_std))+(AB1086-AC$24)))</f>
        <v/>
      </c>
      <c r="AD1086" s="156">
        <f>IF((AC1086&lt;=0),0,((AC1086-AD$24)*Stock*(_xlfn.NORM.INV(RAND(),stock_ave,stock_std))+(AC1086-AD$24)*Bonds*(_xlfn.NORM.INV(RAND(),bond_ave,bond_std))+(AC1086-AD$24)*cash*(_xlfn.NORM.INV(RAND(),cash_ave,cash_std))+(AC1086-AD$24)))</f>
        <v/>
      </c>
      <c r="AE1086" s="156">
        <f>IF((AD1086&lt;=0),0,((AD1086-AE$24)*Stock*(_xlfn.NORM.INV(RAND(),stock_ave,stock_std))+(AD1086-AE$24)*Bonds*(_xlfn.NORM.INV(RAND(),bond_ave,bond_std))+(AD1086-AE$24)*cash*(_xlfn.NORM.INV(RAND(),cash_ave,cash_std))+(AD1086-AE$24)))</f>
        <v/>
      </c>
      <c r="AF1086" s="156">
        <f>IF((AE1086&lt;=0),0,((AE1086-AF$24)*Stock*(_xlfn.NORM.INV(RAND(),stock_ave,stock_std))+(AE1086-AF$24)*Bonds*(_xlfn.NORM.INV(RAND(),bond_ave,bond_std))+(AE1086-AF$24)*cash*(_xlfn.NORM.INV(RAND(),cash_ave,cash_std))+(AE1086-AF$24)))</f>
        <v/>
      </c>
      <c r="AG1086" s="156">
        <f>IF((AF1086&lt;=0),0,((AF1086-AG$24)*Stock*(_xlfn.NORM.INV(RAND(),stock_ave,stock_std))+(AF1086-AG$24)*Bonds*(_xlfn.NORM.INV(RAND(),bond_ave,bond_std))+(AF1086-AG$24)*cash*(_xlfn.NORM.INV(RAND(),cash_ave,cash_std))+(AF1086-AG$24)))</f>
        <v/>
      </c>
      <c r="AH1086" s="156">
        <f>IF((AG1086&lt;=0),0,((AG1086-AH$24)*Stock*(_xlfn.NORM.INV(RAND(),stock_ave,stock_std))+(AG1086-AH$24)*Bonds*(_xlfn.NORM.INV(RAND(),bond_ave,bond_std))+(AG1086-AH$24)*cash*(_xlfn.NORM.INV(RAND(),cash_ave,cash_std))+(AG1086-AH$24)))</f>
        <v/>
      </c>
      <c r="AI1086" s="156">
        <f>IF((AH1086&lt;=0),0,((AH1086-AI$24)*Stock*(_xlfn.NORM.INV(RAND(),stock_ave,stock_std))+(AH1086-AI$24)*Bonds*(_xlfn.NORM.INV(RAND(),bond_ave,bond_std))+(AH1086-AI$24)*cash*(_xlfn.NORM.INV(RAND(),cash_ave,cash_std))+(AH1086-AI$24)))</f>
        <v/>
      </c>
      <c r="AJ1086" s="156">
        <f>IF((AI1086&lt;=0),0,((AI1086-AJ$24)*Stock*(_xlfn.NORM.INV(RAND(),stock_ave,stock_std))+(AI1086-AJ$24)*Bonds*(_xlfn.NORM.INV(RAND(),bond_ave,bond_std))+(AI1086-AJ$24)*cash*(_xlfn.NORM.INV(RAND(),cash_ave,cash_std))+(AI1086-AJ$24)))</f>
        <v/>
      </c>
      <c r="AK1086" s="156">
        <f>IF((AJ1086&lt;=0),0,((AJ1086-AK$24)*Stock*(_xlfn.NORM.INV(RAND(),stock_ave,stock_std))+(AJ1086-AK$24)*Bonds*(_xlfn.NORM.INV(RAND(),bond_ave,bond_std))+(AJ1086-AK$24)*cash*(_xlfn.NORM.INV(RAND(),cash_ave,cash_std))+(AJ1086-AK$24)))</f>
        <v/>
      </c>
      <c r="AL1086" s="156">
        <f>IF((AK1086&lt;=0),0,((AK1086-AL$24)*Stock*(_xlfn.NORM.INV(RAND(),stock_ave,stock_std))+(AK1086-AL$24)*Bonds*(_xlfn.NORM.INV(RAND(),bond_ave,bond_std))+(AK1086-AL$24)*cash*(_xlfn.NORM.INV(RAND(),cash_ave,cash_std))+(AK1086-AL$24)))</f>
        <v/>
      </c>
      <c r="AM1086" s="156">
        <f>IF((AL1086&lt;=0),0,((AL1086-AM$24)*Stock*(_xlfn.NORM.INV(RAND(),stock_ave,stock_std))+(AL1086-AM$24)*Bonds*(_xlfn.NORM.INV(RAND(),bond_ave,bond_std))+(AL1086-AM$24)*cash*(_xlfn.NORM.INV(RAND(),cash_ave,cash_std))+(AL1086-AM$24)))</f>
        <v/>
      </c>
      <c r="AN1086" s="156">
        <f>IF((AM1086&lt;=0),0,((AM1086-AN$24)*Stock*(_xlfn.NORM.INV(RAND(),stock_ave,stock_std))+(AM1086-AN$24)*Bonds*(_xlfn.NORM.INV(RAND(),bond_ave,bond_std))+(AM1086-AN$24)*cash*(_xlfn.NORM.INV(RAND(),cash_ave,cash_std))+(AM1086-AN$24)))</f>
        <v/>
      </c>
      <c r="AO1086" s="156">
        <f>IF((AN1086&lt;=0),0,((AN1086-AO$24)*Stock*(_xlfn.NORM.INV(RAND(),stock_ave,stock_std))+(AN1086-AO$24)*Bonds*(_xlfn.NORM.INV(RAND(),bond_ave,bond_std))+(AN1086-AO$24)*cash*(_xlfn.NORM.INV(RAND(),cash_ave,cash_std))+(AN1086-AO$24)))</f>
        <v/>
      </c>
      <c r="AP1086" s="156">
        <f>IF((AO1086&lt;=0),0,((AO1086-AP$24)*Stock*(_xlfn.NORM.INV(RAND(),stock_ave,stock_std))+(AO1086-AP$24)*Bonds*(_xlfn.NORM.INV(RAND(),bond_ave,bond_std))+(AO1086-AP$24)*cash*(_xlfn.NORM.INV(RAND(),cash_ave,cash_std))+(AO1086-AP$24)))</f>
        <v/>
      </c>
      <c r="AQ1086" s="156">
        <f>IF((AP1086&lt;=0),0,((AP1086-AQ$24)*Stock*(_xlfn.NORM.INV(RAND(),stock_ave,stock_std))+(AP1086-AQ$24)*Bonds*(_xlfn.NORM.INV(RAND(),bond_ave,bond_std))+(AP1086-AQ$24)*cash*(_xlfn.NORM.INV(RAND(),cash_ave,cash_std))+(AP1086-AQ$24)))</f>
        <v/>
      </c>
      <c r="AR1086" s="156">
        <f>IF((AQ1086&lt;=0),0,((AQ1086-AR$24)*Stock*(_xlfn.NORM.INV(RAND(),stock_ave,stock_std))+(AQ1086-AR$24)*Bonds*(_xlfn.NORM.INV(RAND(),bond_ave,bond_std))+(AQ1086-AR$24)*cash*(_xlfn.NORM.INV(RAND(),cash_ave,cash_std))+(AQ1086-AR$24)))</f>
        <v/>
      </c>
      <c r="AS1086" s="156">
        <f>IF((AR1086&lt;=0),0,((AR1086-AS$24)*Stock*(_xlfn.NORM.INV(RAND(),stock_ave,stock_std))+(AR1086-AS$24)*Bonds*(_xlfn.NORM.INV(RAND(),bond_ave,bond_std))+(AR1086-AS$24)*cash*(_xlfn.NORM.INV(RAND(),cash_ave,cash_std))+(AR1086-AS$24)))</f>
        <v/>
      </c>
      <c r="AT1086" s="156">
        <f>IF((AS1086&lt;=0),0,((AS1086-AT$24)*Stock*(_xlfn.NORM.INV(RAND(),stock_ave,stock_std))+(AS1086-AT$24)*Bonds*(_xlfn.NORM.INV(RAND(),bond_ave,bond_std))+(AS1086-AT$24)*cash*(_xlfn.NORM.INV(RAND(),cash_ave,cash_std))+(AS1086-AT$24)))</f>
        <v/>
      </c>
      <c r="AU1086" s="156">
        <f>IF((AT1086&lt;=0),0,((AT1086-AU$24)*Stock*(_xlfn.NORM.INV(RAND(),stock_ave,stock_std))+(AT1086-AU$24)*Bonds*(_xlfn.NORM.INV(RAND(),bond_ave,bond_std))+(AT1086-AU$24)*cash*(_xlfn.NORM.INV(RAND(),cash_ave,cash_std))+(AT1086-AU$24)))</f>
        <v/>
      </c>
      <c r="AV1086" s="156">
        <f>IF((AU1086&lt;=0),0,((AU1086-AV$24)*Stock*(_xlfn.NORM.INV(RAND(),stock_ave,stock_std))+(AU1086-AV$24)*Bonds*(_xlfn.NORM.INV(RAND(),bond_ave,bond_std))+(AU1086-AV$24)*cash*(_xlfn.NORM.INV(RAND(),cash_ave,cash_std))+(AU1086-AV$24)))</f>
        <v/>
      </c>
      <c r="AW1086" s="156">
        <f>IF((AV1086&lt;=0),0,((AV1086-AW$24)*Stock*(_xlfn.NORM.INV(RAND(),stock_ave,stock_std))+(AV1086-AW$24)*Bonds*(_xlfn.NORM.INV(RAND(),bond_ave,bond_std))+(AV1086-AW$24)*cash*(_xlfn.NORM.INV(RAND(),cash_ave,cash_std))+(AV1086-AW$24)))</f>
        <v/>
      </c>
      <c r="AX1086" s="159" t="n"/>
      <c r="AY1086" s="159" t="n"/>
      <c r="AZ1086" s="159" t="n"/>
      <c r="BA1086" s="159" t="n"/>
      <c r="BB1086" s="159" t="n"/>
    </row>
    <row r="1087">
      <c r="C1087" s="147" t="n"/>
      <c r="D1087" s="61">
        <f>+D1086-IF(D$18&gt;74,(D1086/D$25)*$C$10)</f>
        <v/>
      </c>
      <c r="E1087" s="61">
        <f>+E1086-IF(E$18&gt;74,(E1086/E$25)*$C$10)</f>
        <v/>
      </c>
      <c r="F1087" s="61">
        <f>+F1086-IF(F$18&gt;74,(F1086/F$25)*$C$10)</f>
        <v/>
      </c>
      <c r="G1087" s="61">
        <f>+G1086-IF(G$18&gt;74,(G1086/G$25)*$C$10)</f>
        <v/>
      </c>
      <c r="H1087" s="61">
        <f>+H1086-IF(H$18&gt;74,(H1086/H$25)*$C$10)</f>
        <v/>
      </c>
      <c r="I1087" s="61">
        <f>+I1086-IF(I$18&gt;74,(I1086/I$25)*$C$10)</f>
        <v/>
      </c>
      <c r="J1087" s="61">
        <f>+J1086-IF(J$18&gt;74,(J1086/J$25)*$C$10)</f>
        <v/>
      </c>
      <c r="K1087" s="61">
        <f>+K1086-IF(K$18&gt;74,(K1086/K$25)*$C$10)</f>
        <v/>
      </c>
      <c r="L1087" s="61">
        <f>+L1086-IF(L$18&gt;74,(L1086/L$25)*$C$10)</f>
        <v/>
      </c>
      <c r="M1087" s="61">
        <f>+M1086-IF(M$18&gt;74,(M1086/M$25)*$C$10)</f>
        <v/>
      </c>
      <c r="N1087" s="61">
        <f>+N1086-IF(N$18&gt;74,(N1086/N$25)*$C$10)</f>
        <v/>
      </c>
      <c r="O1087" s="61">
        <f>+O1086-IF(O$18&gt;74,(O1086/O$25)*$C$10)</f>
        <v/>
      </c>
      <c r="P1087" s="61">
        <f>+P1086-IF(P$18&gt;74,(P1086/P$25)*$C$10)</f>
        <v/>
      </c>
      <c r="Q1087" s="61">
        <f>+Q1086-IF(Q$18&gt;74,(Q1086/Q$25)*$C$10)</f>
        <v/>
      </c>
      <c r="R1087" s="61">
        <f>+R1086-IF(R$18&gt;74,(R1086/R$25)*$C$10)</f>
        <v/>
      </c>
      <c r="S1087" s="61">
        <f>+S1086-IF(S$18&gt;74,(S1086/S$25)*$C$10)</f>
        <v/>
      </c>
      <c r="T1087" s="61">
        <f>+T1086-IF(T$18&gt;74,(T1086/T$25)*$C$10)</f>
        <v/>
      </c>
      <c r="U1087" s="61">
        <f>+U1086-IF(U$18&gt;74,(U1086/U$25)*$C$10)</f>
        <v/>
      </c>
      <c r="V1087" s="61">
        <f>+V1086-IF(V$18&gt;74,(V1086/V$25)*$C$10)</f>
        <v/>
      </c>
      <c r="W1087" s="61">
        <f>+W1086-IF(W$18&gt;74,(W1086/W$25)*$C$10)</f>
        <v/>
      </c>
      <c r="X1087" s="61">
        <f>+X1086-IF(X$18&gt;74,(X1086/X$25)*$C$10)</f>
        <v/>
      </c>
      <c r="Y1087" s="61">
        <f>+Y1086-IF(Y$18&gt;74,(Y1086/Y$25)*$C$10)</f>
        <v/>
      </c>
      <c r="Z1087" s="61">
        <f>+Z1086-IF(Z$18&gt;74,(Z1086/Z$25)*$C$10)</f>
        <v/>
      </c>
      <c r="AA1087" s="61">
        <f>+AA1086-IF(AA$18&gt;74,(AA1086/AA$25)*$C$10)</f>
        <v/>
      </c>
      <c r="AB1087" s="61">
        <f>+AB1086-IF(AB$18&gt;74,(AB1086/AB$25)*$C$10)</f>
        <v/>
      </c>
      <c r="AC1087" s="61">
        <f>+AC1086-IF(AC$18&gt;74,(AC1086/AC$25)*$C$10)</f>
        <v/>
      </c>
      <c r="AD1087" s="61">
        <f>+AD1086-IF(AD$18&gt;74,(AD1086/AD$25)*$C$10)</f>
        <v/>
      </c>
      <c r="AE1087" s="61">
        <f>+AE1086-IF(AE$18&gt;74,(AE1086/AE$25)*$C$10)</f>
        <v/>
      </c>
      <c r="AF1087" s="61">
        <f>+AF1086-IF(AF$18&gt;74,(AF1086/AF$25)*$C$10)</f>
        <v/>
      </c>
      <c r="AG1087" s="61">
        <f>+AG1086-IF(AG$18&gt;74,(AG1086/AG$25)*$C$10)</f>
        <v/>
      </c>
      <c r="AH1087" s="61">
        <f>+AH1086-IF(AH$18&gt;74,(AH1086/AH$25)*$C$10)</f>
        <v/>
      </c>
      <c r="AI1087" s="61">
        <f>+AI1086-IF(AI$18&gt;74,(AI1086/AI$25)*$C$10)</f>
        <v/>
      </c>
      <c r="AJ1087" s="61">
        <f>+AJ1086-IF(AJ$18&gt;74,(AJ1086/AJ$25)*$C$10)</f>
        <v/>
      </c>
      <c r="AK1087" s="61">
        <f>+AK1086-IF(AK$18&gt;74,(AK1086/AK$25)*$C$10)</f>
        <v/>
      </c>
      <c r="AL1087" s="61">
        <f>+AL1086-IF(AL$18&gt;74,(AL1086/AL$25)*$C$10)</f>
        <v/>
      </c>
      <c r="AM1087" s="61">
        <f>+AM1086-IF(AM$18&gt;74,(AM1086/AM$25)*$C$10)</f>
        <v/>
      </c>
      <c r="AN1087" s="61">
        <f>+AN1086-IF(AN$18&gt;74,(AN1086/AN$25)*$C$10)</f>
        <v/>
      </c>
      <c r="AO1087" s="61">
        <f>+AO1086-IF(AO$18&gt;74,(AO1086/AO$25)*$C$10)</f>
        <v/>
      </c>
      <c r="AP1087" s="61">
        <f>+AP1086-IF(AP$18&gt;74,(AP1086/AP$25)*$C$10)</f>
        <v/>
      </c>
      <c r="AQ1087" s="61">
        <f>+AQ1086-IF(AQ$18&gt;74,(AQ1086/AQ$25)*$C$10)</f>
        <v/>
      </c>
      <c r="AR1087" s="61">
        <f>+AR1086-IF(AR$18&gt;74,(AR1086/AR$25)*$C$10)</f>
        <v/>
      </c>
      <c r="AS1087" s="61">
        <f>+AS1086-IF(AS$18&gt;74,(AS1086/AS$25)*$C$10)</f>
        <v/>
      </c>
      <c r="AT1087" s="61">
        <f>+AT1086-IF(AT$18&gt;74,(AT1086/AT$25)*$C$10)</f>
        <v/>
      </c>
      <c r="AU1087" s="61">
        <f>+AU1086-IF(AU$18&gt;74,(AU1086/AU$25)*$C$10)</f>
        <v/>
      </c>
      <c r="AV1087" s="61">
        <f>+AV1086-IF(AV$18&gt;74,(AV1086/AV$25)*$C$10)</f>
        <v/>
      </c>
      <c r="AW1087" s="61">
        <f>+AW1086-IF(AW$18&gt;74,(AW1086/AW$25)*$C$10)</f>
        <v/>
      </c>
      <c r="AX1087" s="35">
        <f>IF(AW1087&gt;0,1,0)</f>
        <v/>
      </c>
      <c r="AY1087" s="35">
        <f>IF(AL1087&gt;0,1,0)</f>
        <v/>
      </c>
      <c r="AZ1087" s="35">
        <f>IF(AG1087&gt;0,1,0)</f>
        <v/>
      </c>
      <c r="BA1087" s="35">
        <f>IF(AB1087&gt;0,1,0)</f>
        <v/>
      </c>
      <c r="BB1087" s="35">
        <f>IF(W1087&gt;0,1,0)</f>
        <v/>
      </c>
    </row>
    <row r="1088">
      <c r="B1088" s="154" t="inlineStr">
        <is>
          <t>trial 531</t>
        </is>
      </c>
      <c r="C1088" s="155">
        <f>+start-C1085</f>
        <v/>
      </c>
      <c r="D1088" s="156">
        <f>IF((C1088&lt;=0),0,((C1088-D$24)*Stock*(_xlfn.NORM.INV(RAND(),stock_ave,stock_std))+(C1088-D$24)*Bonds*(_xlfn.NORM.INV(RAND(),bond_ave,bond_std))+(C1088-D$24)*cash*(_xlfn.NORM.INV(RAND(),cash_ave,cash_std))+(C1088-D$24)))</f>
        <v/>
      </c>
      <c r="E1088" s="156">
        <f>IF((D1088&lt;=0),0,((D1088-E$24)*Stock*(_xlfn.NORM.INV(RAND(),stock_ave,stock_std))+(D1088-E$24)*Bonds*(_xlfn.NORM.INV(RAND(),bond_ave,bond_std))+(D1088-E$24)*cash*(_xlfn.NORM.INV(RAND(),cash_ave,cash_std))+(D1088-E$24)))</f>
        <v/>
      </c>
      <c r="F1088" s="156">
        <f>IF((E1088&lt;=0),0,((E1088-F$24)*Stock*(_xlfn.NORM.INV(RAND(),stock_ave,stock_std))+(E1088-F$24)*Bonds*(_xlfn.NORM.INV(RAND(),bond_ave,bond_std))+(E1088-F$24)*cash*(_xlfn.NORM.INV(RAND(),cash_ave,cash_std))+(E1088-F$24)))</f>
        <v/>
      </c>
      <c r="G1088" s="156">
        <f>IF((F1088&lt;=0),0,((F1088-G$24)*Stock*(_xlfn.NORM.INV(RAND(),stock_ave,stock_std))+(F1088-G$24)*Bonds*(_xlfn.NORM.INV(RAND(),bond_ave,bond_std))+(F1088-G$24)*cash*(_xlfn.NORM.INV(RAND(),cash_ave,cash_std))+(F1088-G$24)))</f>
        <v/>
      </c>
      <c r="H1088" s="156">
        <f>IF((G1088&lt;=0),0,((G1088-H$24)*Stock*(_xlfn.NORM.INV(RAND(),stock_ave,stock_std))+(G1088-H$24)*Bonds*(_xlfn.NORM.INV(RAND(),bond_ave,bond_std))+(G1088-H$24)*cash*(_xlfn.NORM.INV(RAND(),cash_ave,cash_std))+(G1088-H$24)))</f>
        <v/>
      </c>
      <c r="I1088" s="156">
        <f>IF((H1088&lt;=0),0,((H1088-I$24)*Stock*(_xlfn.NORM.INV(RAND(),stock_ave,stock_std))+(H1088-I$24)*Bonds*(_xlfn.NORM.INV(RAND(),bond_ave,bond_std))+(H1088-I$24)*cash*(_xlfn.NORM.INV(RAND(),cash_ave,cash_std))+(H1088-I$24)))</f>
        <v/>
      </c>
      <c r="J1088" s="156">
        <f>IF((I1088&lt;=0),0,((I1088-J$24)*Stock*(_xlfn.NORM.INV(RAND(),stock_ave,stock_std))+(I1088-J$24)*Bonds*(_xlfn.NORM.INV(RAND(),bond_ave,bond_std))+(I1088-J$24)*cash*(_xlfn.NORM.INV(RAND(),cash_ave,cash_std))+(I1088-J$24)))</f>
        <v/>
      </c>
      <c r="K1088" s="156">
        <f>IF((J1088&lt;=0),0,((J1088-K$24)*Stock*(_xlfn.NORM.INV(RAND(),stock_ave,stock_std))+(J1088-K$24)*Bonds*(_xlfn.NORM.INV(RAND(),bond_ave,bond_std))+(J1088-K$24)*cash*(_xlfn.NORM.INV(RAND(),cash_ave,cash_std))+(J1088-K$24)))</f>
        <v/>
      </c>
      <c r="L1088" s="156">
        <f>IF((K1088&lt;=0),0,((K1088-L$24)*Stock*(_xlfn.NORM.INV(RAND(),stock_ave,stock_std))+(K1088-L$24)*Bonds*(_xlfn.NORM.INV(RAND(),bond_ave,bond_std))+(K1088-L$24)*cash*(_xlfn.NORM.INV(RAND(),cash_ave,cash_std))+(K1088-L$24)))</f>
        <v/>
      </c>
      <c r="M1088" s="156">
        <f>IF((L1088&lt;=0),0,((L1088-M$24)*Stock*(_xlfn.NORM.INV(RAND(),stock_ave,stock_std))+(L1088-M$24)*Bonds*(_xlfn.NORM.INV(RAND(),bond_ave,bond_std))+(L1088-M$24)*cash*(_xlfn.NORM.INV(RAND(),cash_ave,cash_std))+(L1088-M$24)))</f>
        <v/>
      </c>
      <c r="N1088" s="156">
        <f>IF((M1088&lt;=0),0,((M1088-N$24)*Stock*(_xlfn.NORM.INV(RAND(),stock_ave,stock_std))+(M1088-N$24)*Bonds*(_xlfn.NORM.INV(RAND(),bond_ave,bond_std))+(M1088-N$24)*cash*(_xlfn.NORM.INV(RAND(),cash_ave,cash_std))+(M1088-N$24)))</f>
        <v/>
      </c>
      <c r="O1088" s="156">
        <f>IF((N1088&lt;=0),0,((N1088-O$24)*Stock*(_xlfn.NORM.INV(RAND(),stock_ave,stock_std))+(N1088-O$24)*Bonds*(_xlfn.NORM.INV(RAND(),bond_ave,bond_std))+(N1088-O$24)*cash*(_xlfn.NORM.INV(RAND(),cash_ave,cash_std))+(N1088-O$24)))</f>
        <v/>
      </c>
      <c r="P1088" s="156">
        <f>IF((O1088&lt;=0),0,((O1088-P$24)*Stock*(_xlfn.NORM.INV(RAND(),stock_ave,stock_std))+(O1088-P$24)*Bonds*(_xlfn.NORM.INV(RAND(),bond_ave,bond_std))+(O1088-P$24)*cash*(_xlfn.NORM.INV(RAND(),cash_ave,cash_std))+(O1088-P$24)))</f>
        <v/>
      </c>
      <c r="Q1088" s="156">
        <f>IF((P1088&lt;=0),0,((P1088-Q$24)*Stock*(_xlfn.NORM.INV(RAND(),stock_ave,stock_std))+(P1088-Q$24)*Bonds*(_xlfn.NORM.INV(RAND(),bond_ave,bond_std))+(P1088-Q$24)*cash*(_xlfn.NORM.INV(RAND(),cash_ave,cash_std))+(P1088-Q$24)))</f>
        <v/>
      </c>
      <c r="R1088" s="156">
        <f>IF((Q1088&lt;=0),0,((Q1088-R$24)*Stock*(_xlfn.NORM.INV(RAND(),stock_ave,stock_std))+(Q1088-R$24)*Bonds*(_xlfn.NORM.INV(RAND(),bond_ave,bond_std))+(Q1088-R$24)*cash*(_xlfn.NORM.INV(RAND(),cash_ave,cash_std))+(Q1088-R$24)))</f>
        <v/>
      </c>
      <c r="S1088" s="156">
        <f>IF((R1088&lt;=0),0,((R1088-S$24)*Stock*(_xlfn.NORM.INV(RAND(),stock_ave,stock_std))+(R1088-S$24)*Bonds*(_xlfn.NORM.INV(RAND(),bond_ave,bond_std))+(R1088-S$24)*cash*(_xlfn.NORM.INV(RAND(),cash_ave,cash_std))+(R1088-S$24)))</f>
        <v/>
      </c>
      <c r="T1088" s="156">
        <f>IF((S1088&lt;=0),0,((S1088-T$24)*Stock*(_xlfn.NORM.INV(RAND(),stock_ave,stock_std))+(S1088-T$24)*Bonds*(_xlfn.NORM.INV(RAND(),bond_ave,bond_std))+(S1088-T$24)*cash*(_xlfn.NORM.INV(RAND(),cash_ave,cash_std))+(S1088-T$24)))</f>
        <v/>
      </c>
      <c r="U1088" s="156">
        <f>IF((T1088&lt;=0),0,((T1088-U$24)*Stock*(_xlfn.NORM.INV(RAND(),stock_ave,stock_std))+(T1088-U$24)*Bonds*(_xlfn.NORM.INV(RAND(),bond_ave,bond_std))+(T1088-U$24)*cash*(_xlfn.NORM.INV(RAND(),cash_ave,cash_std))+(T1088-U$24)))</f>
        <v/>
      </c>
      <c r="V1088" s="156">
        <f>IF((U1088&lt;=0),0,((U1088-V$24)*Stock*(_xlfn.NORM.INV(RAND(),stock_ave,stock_std))+(U1088-V$24)*Bonds*(_xlfn.NORM.INV(RAND(),bond_ave,bond_std))+(U1088-V$24)*cash*(_xlfn.NORM.INV(RAND(),cash_ave,cash_std))+(U1088-V$24)))</f>
        <v/>
      </c>
      <c r="W1088" s="156">
        <f>IF((V1088&lt;=0),0,((V1088-W$24)*Stock*(_xlfn.NORM.INV(RAND(),stock_ave,stock_std))+(V1088-W$24)*Bonds*(_xlfn.NORM.INV(RAND(),bond_ave,bond_std))+(V1088-W$24)*cash*(_xlfn.NORM.INV(RAND(),cash_ave,cash_std))+(V1088-W$24)))</f>
        <v/>
      </c>
      <c r="X1088" s="156">
        <f>IF((W1088&lt;=0),0,((W1088-X$24)*Stock*(_xlfn.NORM.INV(RAND(),stock_ave,stock_std))+(W1088-X$24)*Bonds*(_xlfn.NORM.INV(RAND(),bond_ave,bond_std))+(W1088-X$24)*cash*(_xlfn.NORM.INV(RAND(),cash_ave,cash_std))+(W1088-X$24)))</f>
        <v/>
      </c>
      <c r="Y1088" s="156">
        <f>IF((X1088&lt;=0),0,((X1088-Y$24)*Stock*(_xlfn.NORM.INV(RAND(),stock_ave,stock_std))+(X1088-Y$24)*Bonds*(_xlfn.NORM.INV(RAND(),bond_ave,bond_std))+(X1088-Y$24)*cash*(_xlfn.NORM.INV(RAND(),cash_ave,cash_std))+(X1088-Y$24)))</f>
        <v/>
      </c>
      <c r="Z1088" s="156">
        <f>IF((Y1088&lt;=0),0,((Y1088-Z$24)*Stock*(_xlfn.NORM.INV(RAND(),stock_ave,stock_std))+(Y1088-Z$24)*Bonds*(_xlfn.NORM.INV(RAND(),bond_ave,bond_std))+(Y1088-Z$24)*cash*(_xlfn.NORM.INV(RAND(),cash_ave,cash_std))+(Y1088-Z$24)))</f>
        <v/>
      </c>
      <c r="AA1088" s="156">
        <f>IF((Z1088&lt;=0),0,((Z1088-AA$24)*Stock*(_xlfn.NORM.INV(RAND(),stock_ave,stock_std))+(Z1088-AA$24)*Bonds*(_xlfn.NORM.INV(RAND(),bond_ave,bond_std))+(Z1088-AA$24)*cash*(_xlfn.NORM.INV(RAND(),cash_ave,cash_std))+(Z1088-AA$24)))</f>
        <v/>
      </c>
      <c r="AB1088" s="156">
        <f>IF((AA1088&lt;=0),0,((AA1088-AB$24)*Stock*(_xlfn.NORM.INV(RAND(),stock_ave,stock_std))+(AA1088-AB$24)*Bonds*(_xlfn.NORM.INV(RAND(),bond_ave,bond_std))+(AA1088-AB$24)*cash*(_xlfn.NORM.INV(RAND(),cash_ave,cash_std))+(AA1088-AB$24)))</f>
        <v/>
      </c>
      <c r="AC1088" s="156">
        <f>IF((AB1088&lt;=0),0,((AB1088-AC$24)*Stock*(_xlfn.NORM.INV(RAND(),stock_ave,stock_std))+(AB1088-AC$24)*Bonds*(_xlfn.NORM.INV(RAND(),bond_ave,bond_std))+(AB1088-AC$24)*cash*(_xlfn.NORM.INV(RAND(),cash_ave,cash_std))+(AB1088-AC$24)))</f>
        <v/>
      </c>
      <c r="AD1088" s="156">
        <f>IF((AC1088&lt;=0),0,((AC1088-AD$24)*Stock*(_xlfn.NORM.INV(RAND(),stock_ave,stock_std))+(AC1088-AD$24)*Bonds*(_xlfn.NORM.INV(RAND(),bond_ave,bond_std))+(AC1088-AD$24)*cash*(_xlfn.NORM.INV(RAND(),cash_ave,cash_std))+(AC1088-AD$24)))</f>
        <v/>
      </c>
      <c r="AE1088" s="156">
        <f>IF((AD1088&lt;=0),0,((AD1088-AE$24)*Stock*(_xlfn.NORM.INV(RAND(),stock_ave,stock_std))+(AD1088-AE$24)*Bonds*(_xlfn.NORM.INV(RAND(),bond_ave,bond_std))+(AD1088-AE$24)*cash*(_xlfn.NORM.INV(RAND(),cash_ave,cash_std))+(AD1088-AE$24)))</f>
        <v/>
      </c>
      <c r="AF1088" s="156">
        <f>IF((AE1088&lt;=0),0,((AE1088-AF$24)*Stock*(_xlfn.NORM.INV(RAND(),stock_ave,stock_std))+(AE1088-AF$24)*Bonds*(_xlfn.NORM.INV(RAND(),bond_ave,bond_std))+(AE1088-AF$24)*cash*(_xlfn.NORM.INV(RAND(),cash_ave,cash_std))+(AE1088-AF$24)))</f>
        <v/>
      </c>
      <c r="AG1088" s="156">
        <f>IF((AF1088&lt;=0),0,((AF1088-AG$24)*Stock*(_xlfn.NORM.INV(RAND(),stock_ave,stock_std))+(AF1088-AG$24)*Bonds*(_xlfn.NORM.INV(RAND(),bond_ave,bond_std))+(AF1088-AG$24)*cash*(_xlfn.NORM.INV(RAND(),cash_ave,cash_std))+(AF1088-AG$24)))</f>
        <v/>
      </c>
      <c r="AH1088" s="156">
        <f>IF((AG1088&lt;=0),0,((AG1088-AH$24)*Stock*(_xlfn.NORM.INV(RAND(),stock_ave,stock_std))+(AG1088-AH$24)*Bonds*(_xlfn.NORM.INV(RAND(),bond_ave,bond_std))+(AG1088-AH$24)*cash*(_xlfn.NORM.INV(RAND(),cash_ave,cash_std))+(AG1088-AH$24)))</f>
        <v/>
      </c>
      <c r="AI1088" s="156">
        <f>IF((AH1088&lt;=0),0,((AH1088-AI$24)*Stock*(_xlfn.NORM.INV(RAND(),stock_ave,stock_std))+(AH1088-AI$24)*Bonds*(_xlfn.NORM.INV(RAND(),bond_ave,bond_std))+(AH1088-AI$24)*cash*(_xlfn.NORM.INV(RAND(),cash_ave,cash_std))+(AH1088-AI$24)))</f>
        <v/>
      </c>
      <c r="AJ1088" s="156">
        <f>IF((AI1088&lt;=0),0,((AI1088-AJ$24)*Stock*(_xlfn.NORM.INV(RAND(),stock_ave,stock_std))+(AI1088-AJ$24)*Bonds*(_xlfn.NORM.INV(RAND(),bond_ave,bond_std))+(AI1088-AJ$24)*cash*(_xlfn.NORM.INV(RAND(),cash_ave,cash_std))+(AI1088-AJ$24)))</f>
        <v/>
      </c>
      <c r="AK1088" s="156">
        <f>IF((AJ1088&lt;=0),0,((AJ1088-AK$24)*Stock*(_xlfn.NORM.INV(RAND(),stock_ave,stock_std))+(AJ1088-AK$24)*Bonds*(_xlfn.NORM.INV(RAND(),bond_ave,bond_std))+(AJ1088-AK$24)*cash*(_xlfn.NORM.INV(RAND(),cash_ave,cash_std))+(AJ1088-AK$24)))</f>
        <v/>
      </c>
      <c r="AL1088" s="156">
        <f>IF((AK1088&lt;=0),0,((AK1088-AL$24)*Stock*(_xlfn.NORM.INV(RAND(),stock_ave,stock_std))+(AK1088-AL$24)*Bonds*(_xlfn.NORM.INV(RAND(),bond_ave,bond_std))+(AK1088-AL$24)*cash*(_xlfn.NORM.INV(RAND(),cash_ave,cash_std))+(AK1088-AL$24)))</f>
        <v/>
      </c>
      <c r="AM1088" s="156">
        <f>IF((AL1088&lt;=0),0,((AL1088-AM$24)*Stock*(_xlfn.NORM.INV(RAND(),stock_ave,stock_std))+(AL1088-AM$24)*Bonds*(_xlfn.NORM.INV(RAND(),bond_ave,bond_std))+(AL1088-AM$24)*cash*(_xlfn.NORM.INV(RAND(),cash_ave,cash_std))+(AL1088-AM$24)))</f>
        <v/>
      </c>
      <c r="AN1088" s="156">
        <f>IF((AM1088&lt;=0),0,((AM1088-AN$24)*Stock*(_xlfn.NORM.INV(RAND(),stock_ave,stock_std))+(AM1088-AN$24)*Bonds*(_xlfn.NORM.INV(RAND(),bond_ave,bond_std))+(AM1088-AN$24)*cash*(_xlfn.NORM.INV(RAND(),cash_ave,cash_std))+(AM1088-AN$24)))</f>
        <v/>
      </c>
      <c r="AO1088" s="156">
        <f>IF((AN1088&lt;=0),0,((AN1088-AO$24)*Stock*(_xlfn.NORM.INV(RAND(),stock_ave,stock_std))+(AN1088-AO$24)*Bonds*(_xlfn.NORM.INV(RAND(),bond_ave,bond_std))+(AN1088-AO$24)*cash*(_xlfn.NORM.INV(RAND(),cash_ave,cash_std))+(AN1088-AO$24)))</f>
        <v/>
      </c>
      <c r="AP1088" s="156">
        <f>IF((AO1088&lt;=0),0,((AO1088-AP$24)*Stock*(_xlfn.NORM.INV(RAND(),stock_ave,stock_std))+(AO1088-AP$24)*Bonds*(_xlfn.NORM.INV(RAND(),bond_ave,bond_std))+(AO1088-AP$24)*cash*(_xlfn.NORM.INV(RAND(),cash_ave,cash_std))+(AO1088-AP$24)))</f>
        <v/>
      </c>
      <c r="AQ1088" s="156">
        <f>IF((AP1088&lt;=0),0,((AP1088-AQ$24)*Stock*(_xlfn.NORM.INV(RAND(),stock_ave,stock_std))+(AP1088-AQ$24)*Bonds*(_xlfn.NORM.INV(RAND(),bond_ave,bond_std))+(AP1088-AQ$24)*cash*(_xlfn.NORM.INV(RAND(),cash_ave,cash_std))+(AP1088-AQ$24)))</f>
        <v/>
      </c>
      <c r="AR1088" s="156">
        <f>IF((AQ1088&lt;=0),0,((AQ1088-AR$24)*Stock*(_xlfn.NORM.INV(RAND(),stock_ave,stock_std))+(AQ1088-AR$24)*Bonds*(_xlfn.NORM.INV(RAND(),bond_ave,bond_std))+(AQ1088-AR$24)*cash*(_xlfn.NORM.INV(RAND(),cash_ave,cash_std))+(AQ1088-AR$24)))</f>
        <v/>
      </c>
      <c r="AS1088" s="156">
        <f>IF((AR1088&lt;=0),0,((AR1088-AS$24)*Stock*(_xlfn.NORM.INV(RAND(),stock_ave,stock_std))+(AR1088-AS$24)*Bonds*(_xlfn.NORM.INV(RAND(),bond_ave,bond_std))+(AR1088-AS$24)*cash*(_xlfn.NORM.INV(RAND(),cash_ave,cash_std))+(AR1088-AS$24)))</f>
        <v/>
      </c>
      <c r="AT1088" s="156">
        <f>IF((AS1088&lt;=0),0,((AS1088-AT$24)*Stock*(_xlfn.NORM.INV(RAND(),stock_ave,stock_std))+(AS1088-AT$24)*Bonds*(_xlfn.NORM.INV(RAND(),bond_ave,bond_std))+(AS1088-AT$24)*cash*(_xlfn.NORM.INV(RAND(),cash_ave,cash_std))+(AS1088-AT$24)))</f>
        <v/>
      </c>
      <c r="AU1088" s="156">
        <f>IF((AT1088&lt;=0),0,((AT1088-AU$24)*Stock*(_xlfn.NORM.INV(RAND(),stock_ave,stock_std))+(AT1088-AU$24)*Bonds*(_xlfn.NORM.INV(RAND(),bond_ave,bond_std))+(AT1088-AU$24)*cash*(_xlfn.NORM.INV(RAND(),cash_ave,cash_std))+(AT1088-AU$24)))</f>
        <v/>
      </c>
      <c r="AV1088" s="156">
        <f>IF((AU1088&lt;=0),0,((AU1088-AV$24)*Stock*(_xlfn.NORM.INV(RAND(),stock_ave,stock_std))+(AU1088-AV$24)*Bonds*(_xlfn.NORM.INV(RAND(),bond_ave,bond_std))+(AU1088-AV$24)*cash*(_xlfn.NORM.INV(RAND(),cash_ave,cash_std))+(AU1088-AV$24)))</f>
        <v/>
      </c>
      <c r="AW1088" s="156">
        <f>IF((AV1088&lt;=0),0,((AV1088-AW$24)*Stock*(_xlfn.NORM.INV(RAND(),stock_ave,stock_std))+(AV1088-AW$24)*Bonds*(_xlfn.NORM.INV(RAND(),bond_ave,bond_std))+(AV1088-AW$24)*cash*(_xlfn.NORM.INV(RAND(),cash_ave,cash_std))+(AV1088-AW$24)))</f>
        <v/>
      </c>
      <c r="AX1088" s="159" t="n"/>
      <c r="AY1088" s="159" t="n"/>
      <c r="AZ1088" s="159" t="n"/>
      <c r="BA1088" s="159" t="n"/>
      <c r="BB1088" s="159" t="n"/>
    </row>
    <row r="1089">
      <c r="C1089" s="147" t="n"/>
      <c r="D1089" s="61">
        <f>+D1088-IF(D$18&gt;74,(D1088/D$25)*$C$10)</f>
        <v/>
      </c>
      <c r="E1089" s="61">
        <f>+E1088-IF(E$18&gt;74,(E1088/E$25)*$C$10)</f>
        <v/>
      </c>
      <c r="F1089" s="61">
        <f>+F1088-IF(F$18&gt;74,(F1088/F$25)*$C$10)</f>
        <v/>
      </c>
      <c r="G1089" s="61">
        <f>+G1088-IF(G$18&gt;74,(G1088/G$25)*$C$10)</f>
        <v/>
      </c>
      <c r="H1089" s="61">
        <f>+H1088-IF(H$18&gt;74,(H1088/H$25)*$C$10)</f>
        <v/>
      </c>
      <c r="I1089" s="61">
        <f>+I1088-IF(I$18&gt;74,(I1088/I$25)*$C$10)</f>
        <v/>
      </c>
      <c r="J1089" s="61">
        <f>+J1088-IF(J$18&gt;74,(J1088/J$25)*$C$10)</f>
        <v/>
      </c>
      <c r="K1089" s="61">
        <f>+K1088-IF(K$18&gt;74,(K1088/K$25)*$C$10)</f>
        <v/>
      </c>
      <c r="L1089" s="61">
        <f>+L1088-IF(L$18&gt;74,(L1088/L$25)*$C$10)</f>
        <v/>
      </c>
      <c r="M1089" s="61">
        <f>+M1088-IF(M$18&gt;74,(M1088/M$25)*$C$10)</f>
        <v/>
      </c>
      <c r="N1089" s="61">
        <f>+N1088-IF(N$18&gt;74,(N1088/N$25)*$C$10)</f>
        <v/>
      </c>
      <c r="O1089" s="61">
        <f>+O1088-IF(O$18&gt;74,(O1088/O$25)*$C$10)</f>
        <v/>
      </c>
      <c r="P1089" s="61">
        <f>+P1088-IF(P$18&gt;74,(P1088/P$25)*$C$10)</f>
        <v/>
      </c>
      <c r="Q1089" s="61">
        <f>+Q1088-IF(Q$18&gt;74,(Q1088/Q$25)*$C$10)</f>
        <v/>
      </c>
      <c r="R1089" s="61">
        <f>+R1088-IF(R$18&gt;74,(R1088/R$25)*$C$10)</f>
        <v/>
      </c>
      <c r="S1089" s="61">
        <f>+S1088-IF(S$18&gt;74,(S1088/S$25)*$C$10)</f>
        <v/>
      </c>
      <c r="T1089" s="61">
        <f>+T1088-IF(T$18&gt;74,(T1088/T$25)*$C$10)</f>
        <v/>
      </c>
      <c r="U1089" s="61">
        <f>+U1088-IF(U$18&gt;74,(U1088/U$25)*$C$10)</f>
        <v/>
      </c>
      <c r="V1089" s="61">
        <f>+V1088-IF(V$18&gt;74,(V1088/V$25)*$C$10)</f>
        <v/>
      </c>
      <c r="W1089" s="61">
        <f>+W1088-IF(W$18&gt;74,(W1088/W$25)*$C$10)</f>
        <v/>
      </c>
      <c r="X1089" s="61">
        <f>+X1088-IF(X$18&gt;74,(X1088/X$25)*$C$10)</f>
        <v/>
      </c>
      <c r="Y1089" s="61">
        <f>+Y1088-IF(Y$18&gt;74,(Y1088/Y$25)*$C$10)</f>
        <v/>
      </c>
      <c r="Z1089" s="61">
        <f>+Z1088-IF(Z$18&gt;74,(Z1088/Z$25)*$C$10)</f>
        <v/>
      </c>
      <c r="AA1089" s="61">
        <f>+AA1088-IF(AA$18&gt;74,(AA1088/AA$25)*$C$10)</f>
        <v/>
      </c>
      <c r="AB1089" s="61">
        <f>+AB1088-IF(AB$18&gt;74,(AB1088/AB$25)*$C$10)</f>
        <v/>
      </c>
      <c r="AC1089" s="61">
        <f>+AC1088-IF(AC$18&gt;74,(AC1088/AC$25)*$C$10)</f>
        <v/>
      </c>
      <c r="AD1089" s="61">
        <f>+AD1088-IF(AD$18&gt;74,(AD1088/AD$25)*$C$10)</f>
        <v/>
      </c>
      <c r="AE1089" s="61">
        <f>+AE1088-IF(AE$18&gt;74,(AE1088/AE$25)*$C$10)</f>
        <v/>
      </c>
      <c r="AF1089" s="61">
        <f>+AF1088-IF(AF$18&gt;74,(AF1088/AF$25)*$C$10)</f>
        <v/>
      </c>
      <c r="AG1089" s="61">
        <f>+AG1088-IF(AG$18&gt;74,(AG1088/AG$25)*$C$10)</f>
        <v/>
      </c>
      <c r="AH1089" s="61">
        <f>+AH1088-IF(AH$18&gt;74,(AH1088/AH$25)*$C$10)</f>
        <v/>
      </c>
      <c r="AI1089" s="61">
        <f>+AI1088-IF(AI$18&gt;74,(AI1088/AI$25)*$C$10)</f>
        <v/>
      </c>
      <c r="AJ1089" s="61">
        <f>+AJ1088-IF(AJ$18&gt;74,(AJ1088/AJ$25)*$C$10)</f>
        <v/>
      </c>
      <c r="AK1089" s="61">
        <f>+AK1088-IF(AK$18&gt;74,(AK1088/AK$25)*$C$10)</f>
        <v/>
      </c>
      <c r="AL1089" s="61">
        <f>+AL1088-IF(AL$18&gt;74,(AL1088/AL$25)*$C$10)</f>
        <v/>
      </c>
      <c r="AM1089" s="61">
        <f>+AM1088-IF(AM$18&gt;74,(AM1088/AM$25)*$C$10)</f>
        <v/>
      </c>
      <c r="AN1089" s="61">
        <f>+AN1088-IF(AN$18&gt;74,(AN1088/AN$25)*$C$10)</f>
        <v/>
      </c>
      <c r="AO1089" s="61">
        <f>+AO1088-IF(AO$18&gt;74,(AO1088/AO$25)*$C$10)</f>
        <v/>
      </c>
      <c r="AP1089" s="61">
        <f>+AP1088-IF(AP$18&gt;74,(AP1088/AP$25)*$C$10)</f>
        <v/>
      </c>
      <c r="AQ1089" s="61">
        <f>+AQ1088-IF(AQ$18&gt;74,(AQ1088/AQ$25)*$C$10)</f>
        <v/>
      </c>
      <c r="AR1089" s="61">
        <f>+AR1088-IF(AR$18&gt;74,(AR1088/AR$25)*$C$10)</f>
        <v/>
      </c>
      <c r="AS1089" s="61">
        <f>+AS1088-IF(AS$18&gt;74,(AS1088/AS$25)*$C$10)</f>
        <v/>
      </c>
      <c r="AT1089" s="61">
        <f>+AT1088-IF(AT$18&gt;74,(AT1088/AT$25)*$C$10)</f>
        <v/>
      </c>
      <c r="AU1089" s="61">
        <f>+AU1088-IF(AU$18&gt;74,(AU1088/AU$25)*$C$10)</f>
        <v/>
      </c>
      <c r="AV1089" s="61">
        <f>+AV1088-IF(AV$18&gt;74,(AV1088/AV$25)*$C$10)</f>
        <v/>
      </c>
      <c r="AW1089" s="61">
        <f>+AW1088-IF(AW$18&gt;74,(AW1088/AW$25)*$C$10)</f>
        <v/>
      </c>
      <c r="AX1089" s="35">
        <f>IF(AW1089&gt;0,1,0)</f>
        <v/>
      </c>
      <c r="AY1089" s="35">
        <f>IF(AL1089&gt;0,1,0)</f>
        <v/>
      </c>
      <c r="AZ1089" s="35">
        <f>IF(AG1089&gt;0,1,0)</f>
        <v/>
      </c>
      <c r="BA1089" s="35">
        <f>IF(AB1089&gt;0,1,0)</f>
        <v/>
      </c>
      <c r="BB1089" s="35">
        <f>IF(W1089&gt;0,1,0)</f>
        <v/>
      </c>
    </row>
    <row r="1090">
      <c r="B1090" s="154" t="inlineStr">
        <is>
          <t>trial 532</t>
        </is>
      </c>
      <c r="C1090" s="155">
        <f>+start-C1087</f>
        <v/>
      </c>
      <c r="D1090" s="156">
        <f>IF((C1090&lt;=0),0,((C1090-D$24)*Stock*(_xlfn.NORM.INV(RAND(),stock_ave,stock_std))+(C1090-D$24)*Bonds*(_xlfn.NORM.INV(RAND(),bond_ave,bond_std))+(C1090-D$24)*cash*(_xlfn.NORM.INV(RAND(),cash_ave,cash_std))+(C1090-D$24)))</f>
        <v/>
      </c>
      <c r="E1090" s="156">
        <f>IF((D1090&lt;=0),0,((D1090-E$24)*Stock*(_xlfn.NORM.INV(RAND(),stock_ave,stock_std))+(D1090-E$24)*Bonds*(_xlfn.NORM.INV(RAND(),bond_ave,bond_std))+(D1090-E$24)*cash*(_xlfn.NORM.INV(RAND(),cash_ave,cash_std))+(D1090-E$24)))</f>
        <v/>
      </c>
      <c r="F1090" s="156">
        <f>IF((E1090&lt;=0),0,((E1090-F$24)*Stock*(_xlfn.NORM.INV(RAND(),stock_ave,stock_std))+(E1090-F$24)*Bonds*(_xlfn.NORM.INV(RAND(),bond_ave,bond_std))+(E1090-F$24)*cash*(_xlfn.NORM.INV(RAND(),cash_ave,cash_std))+(E1090-F$24)))</f>
        <v/>
      </c>
      <c r="G1090" s="156">
        <f>IF((F1090&lt;=0),0,((F1090-G$24)*Stock*(_xlfn.NORM.INV(RAND(),stock_ave,stock_std))+(F1090-G$24)*Bonds*(_xlfn.NORM.INV(RAND(),bond_ave,bond_std))+(F1090-G$24)*cash*(_xlfn.NORM.INV(RAND(),cash_ave,cash_std))+(F1090-G$24)))</f>
        <v/>
      </c>
      <c r="H1090" s="156">
        <f>IF((G1090&lt;=0),0,((G1090-H$24)*Stock*(_xlfn.NORM.INV(RAND(),stock_ave,stock_std))+(G1090-H$24)*Bonds*(_xlfn.NORM.INV(RAND(),bond_ave,bond_std))+(G1090-H$24)*cash*(_xlfn.NORM.INV(RAND(),cash_ave,cash_std))+(G1090-H$24)))</f>
        <v/>
      </c>
      <c r="I1090" s="156">
        <f>IF((H1090&lt;=0),0,((H1090-I$24)*Stock*(_xlfn.NORM.INV(RAND(),stock_ave,stock_std))+(H1090-I$24)*Bonds*(_xlfn.NORM.INV(RAND(),bond_ave,bond_std))+(H1090-I$24)*cash*(_xlfn.NORM.INV(RAND(),cash_ave,cash_std))+(H1090-I$24)))</f>
        <v/>
      </c>
      <c r="J1090" s="156">
        <f>IF((I1090&lt;=0),0,((I1090-J$24)*Stock*(_xlfn.NORM.INV(RAND(),stock_ave,stock_std))+(I1090-J$24)*Bonds*(_xlfn.NORM.INV(RAND(),bond_ave,bond_std))+(I1090-J$24)*cash*(_xlfn.NORM.INV(RAND(),cash_ave,cash_std))+(I1090-J$24)))</f>
        <v/>
      </c>
      <c r="K1090" s="156">
        <f>IF((J1090&lt;=0),0,((J1090-K$24)*Stock*(_xlfn.NORM.INV(RAND(),stock_ave,stock_std))+(J1090-K$24)*Bonds*(_xlfn.NORM.INV(RAND(),bond_ave,bond_std))+(J1090-K$24)*cash*(_xlfn.NORM.INV(RAND(),cash_ave,cash_std))+(J1090-K$24)))</f>
        <v/>
      </c>
      <c r="L1090" s="156">
        <f>IF((K1090&lt;=0),0,((K1090-L$24)*Stock*(_xlfn.NORM.INV(RAND(),stock_ave,stock_std))+(K1090-L$24)*Bonds*(_xlfn.NORM.INV(RAND(),bond_ave,bond_std))+(K1090-L$24)*cash*(_xlfn.NORM.INV(RAND(),cash_ave,cash_std))+(K1090-L$24)))</f>
        <v/>
      </c>
      <c r="M1090" s="156">
        <f>IF((L1090&lt;=0),0,((L1090-M$24)*Stock*(_xlfn.NORM.INV(RAND(),stock_ave,stock_std))+(L1090-M$24)*Bonds*(_xlfn.NORM.INV(RAND(),bond_ave,bond_std))+(L1090-M$24)*cash*(_xlfn.NORM.INV(RAND(),cash_ave,cash_std))+(L1090-M$24)))</f>
        <v/>
      </c>
      <c r="N1090" s="156">
        <f>IF((M1090&lt;=0),0,((M1090-N$24)*Stock*(_xlfn.NORM.INV(RAND(),stock_ave,stock_std))+(M1090-N$24)*Bonds*(_xlfn.NORM.INV(RAND(),bond_ave,bond_std))+(M1090-N$24)*cash*(_xlfn.NORM.INV(RAND(),cash_ave,cash_std))+(M1090-N$24)))</f>
        <v/>
      </c>
      <c r="O1090" s="156">
        <f>IF((N1090&lt;=0),0,((N1090-O$24)*Stock*(_xlfn.NORM.INV(RAND(),stock_ave,stock_std))+(N1090-O$24)*Bonds*(_xlfn.NORM.INV(RAND(),bond_ave,bond_std))+(N1090-O$24)*cash*(_xlfn.NORM.INV(RAND(),cash_ave,cash_std))+(N1090-O$24)))</f>
        <v/>
      </c>
      <c r="P1090" s="156">
        <f>IF((O1090&lt;=0),0,((O1090-P$24)*Stock*(_xlfn.NORM.INV(RAND(),stock_ave,stock_std))+(O1090-P$24)*Bonds*(_xlfn.NORM.INV(RAND(),bond_ave,bond_std))+(O1090-P$24)*cash*(_xlfn.NORM.INV(RAND(),cash_ave,cash_std))+(O1090-P$24)))</f>
        <v/>
      </c>
      <c r="Q1090" s="156">
        <f>IF((P1090&lt;=0),0,((P1090-Q$24)*Stock*(_xlfn.NORM.INV(RAND(),stock_ave,stock_std))+(P1090-Q$24)*Bonds*(_xlfn.NORM.INV(RAND(),bond_ave,bond_std))+(P1090-Q$24)*cash*(_xlfn.NORM.INV(RAND(),cash_ave,cash_std))+(P1090-Q$24)))</f>
        <v/>
      </c>
      <c r="R1090" s="156">
        <f>IF((Q1090&lt;=0),0,((Q1090-R$24)*Stock*(_xlfn.NORM.INV(RAND(),stock_ave,stock_std))+(Q1090-R$24)*Bonds*(_xlfn.NORM.INV(RAND(),bond_ave,bond_std))+(Q1090-R$24)*cash*(_xlfn.NORM.INV(RAND(),cash_ave,cash_std))+(Q1090-R$24)))</f>
        <v/>
      </c>
      <c r="S1090" s="156">
        <f>IF((R1090&lt;=0),0,((R1090-S$24)*Stock*(_xlfn.NORM.INV(RAND(),stock_ave,stock_std))+(R1090-S$24)*Bonds*(_xlfn.NORM.INV(RAND(),bond_ave,bond_std))+(R1090-S$24)*cash*(_xlfn.NORM.INV(RAND(),cash_ave,cash_std))+(R1090-S$24)))</f>
        <v/>
      </c>
      <c r="T1090" s="156">
        <f>IF((S1090&lt;=0),0,((S1090-T$24)*Stock*(_xlfn.NORM.INV(RAND(),stock_ave,stock_std))+(S1090-T$24)*Bonds*(_xlfn.NORM.INV(RAND(),bond_ave,bond_std))+(S1090-T$24)*cash*(_xlfn.NORM.INV(RAND(),cash_ave,cash_std))+(S1090-T$24)))</f>
        <v/>
      </c>
      <c r="U1090" s="156">
        <f>IF((T1090&lt;=0),0,((T1090-U$24)*Stock*(_xlfn.NORM.INV(RAND(),stock_ave,stock_std))+(T1090-U$24)*Bonds*(_xlfn.NORM.INV(RAND(),bond_ave,bond_std))+(T1090-U$24)*cash*(_xlfn.NORM.INV(RAND(),cash_ave,cash_std))+(T1090-U$24)))</f>
        <v/>
      </c>
      <c r="V1090" s="156">
        <f>IF((U1090&lt;=0),0,((U1090-V$24)*Stock*(_xlfn.NORM.INV(RAND(),stock_ave,stock_std))+(U1090-V$24)*Bonds*(_xlfn.NORM.INV(RAND(),bond_ave,bond_std))+(U1090-V$24)*cash*(_xlfn.NORM.INV(RAND(),cash_ave,cash_std))+(U1090-V$24)))</f>
        <v/>
      </c>
      <c r="W1090" s="156">
        <f>IF((V1090&lt;=0),0,((V1090-W$24)*Stock*(_xlfn.NORM.INV(RAND(),stock_ave,stock_std))+(V1090-W$24)*Bonds*(_xlfn.NORM.INV(RAND(),bond_ave,bond_std))+(V1090-W$24)*cash*(_xlfn.NORM.INV(RAND(),cash_ave,cash_std))+(V1090-W$24)))</f>
        <v/>
      </c>
      <c r="X1090" s="156">
        <f>IF((W1090&lt;=0),0,((W1090-X$24)*Stock*(_xlfn.NORM.INV(RAND(),stock_ave,stock_std))+(W1090-X$24)*Bonds*(_xlfn.NORM.INV(RAND(),bond_ave,bond_std))+(W1090-X$24)*cash*(_xlfn.NORM.INV(RAND(),cash_ave,cash_std))+(W1090-X$24)))</f>
        <v/>
      </c>
      <c r="Y1090" s="156">
        <f>IF((X1090&lt;=0),0,((X1090-Y$24)*Stock*(_xlfn.NORM.INV(RAND(),stock_ave,stock_std))+(X1090-Y$24)*Bonds*(_xlfn.NORM.INV(RAND(),bond_ave,bond_std))+(X1090-Y$24)*cash*(_xlfn.NORM.INV(RAND(),cash_ave,cash_std))+(X1090-Y$24)))</f>
        <v/>
      </c>
      <c r="Z1090" s="156">
        <f>IF((Y1090&lt;=0),0,((Y1090-Z$24)*Stock*(_xlfn.NORM.INV(RAND(),stock_ave,stock_std))+(Y1090-Z$24)*Bonds*(_xlfn.NORM.INV(RAND(),bond_ave,bond_std))+(Y1090-Z$24)*cash*(_xlfn.NORM.INV(RAND(),cash_ave,cash_std))+(Y1090-Z$24)))</f>
        <v/>
      </c>
      <c r="AA1090" s="156">
        <f>IF((Z1090&lt;=0),0,((Z1090-AA$24)*Stock*(_xlfn.NORM.INV(RAND(),stock_ave,stock_std))+(Z1090-AA$24)*Bonds*(_xlfn.NORM.INV(RAND(),bond_ave,bond_std))+(Z1090-AA$24)*cash*(_xlfn.NORM.INV(RAND(),cash_ave,cash_std))+(Z1090-AA$24)))</f>
        <v/>
      </c>
      <c r="AB1090" s="156">
        <f>IF((AA1090&lt;=0),0,((AA1090-AB$24)*Stock*(_xlfn.NORM.INV(RAND(),stock_ave,stock_std))+(AA1090-AB$24)*Bonds*(_xlfn.NORM.INV(RAND(),bond_ave,bond_std))+(AA1090-AB$24)*cash*(_xlfn.NORM.INV(RAND(),cash_ave,cash_std))+(AA1090-AB$24)))</f>
        <v/>
      </c>
      <c r="AC1090" s="156">
        <f>IF((AB1090&lt;=0),0,((AB1090-AC$24)*Stock*(_xlfn.NORM.INV(RAND(),stock_ave,stock_std))+(AB1090-AC$24)*Bonds*(_xlfn.NORM.INV(RAND(),bond_ave,bond_std))+(AB1090-AC$24)*cash*(_xlfn.NORM.INV(RAND(),cash_ave,cash_std))+(AB1090-AC$24)))</f>
        <v/>
      </c>
      <c r="AD1090" s="156">
        <f>IF((AC1090&lt;=0),0,((AC1090-AD$24)*Stock*(_xlfn.NORM.INV(RAND(),stock_ave,stock_std))+(AC1090-AD$24)*Bonds*(_xlfn.NORM.INV(RAND(),bond_ave,bond_std))+(AC1090-AD$24)*cash*(_xlfn.NORM.INV(RAND(),cash_ave,cash_std))+(AC1090-AD$24)))</f>
        <v/>
      </c>
      <c r="AE1090" s="156">
        <f>IF((AD1090&lt;=0),0,((AD1090-AE$24)*Stock*(_xlfn.NORM.INV(RAND(),stock_ave,stock_std))+(AD1090-AE$24)*Bonds*(_xlfn.NORM.INV(RAND(),bond_ave,bond_std))+(AD1090-AE$24)*cash*(_xlfn.NORM.INV(RAND(),cash_ave,cash_std))+(AD1090-AE$24)))</f>
        <v/>
      </c>
      <c r="AF1090" s="156">
        <f>IF((AE1090&lt;=0),0,((AE1090-AF$24)*Stock*(_xlfn.NORM.INV(RAND(),stock_ave,stock_std))+(AE1090-AF$24)*Bonds*(_xlfn.NORM.INV(RAND(),bond_ave,bond_std))+(AE1090-AF$24)*cash*(_xlfn.NORM.INV(RAND(),cash_ave,cash_std))+(AE1090-AF$24)))</f>
        <v/>
      </c>
      <c r="AG1090" s="156">
        <f>IF((AF1090&lt;=0),0,((AF1090-AG$24)*Stock*(_xlfn.NORM.INV(RAND(),stock_ave,stock_std))+(AF1090-AG$24)*Bonds*(_xlfn.NORM.INV(RAND(),bond_ave,bond_std))+(AF1090-AG$24)*cash*(_xlfn.NORM.INV(RAND(),cash_ave,cash_std))+(AF1090-AG$24)))</f>
        <v/>
      </c>
      <c r="AH1090" s="156">
        <f>IF((AG1090&lt;=0),0,((AG1090-AH$24)*Stock*(_xlfn.NORM.INV(RAND(),stock_ave,stock_std))+(AG1090-AH$24)*Bonds*(_xlfn.NORM.INV(RAND(),bond_ave,bond_std))+(AG1090-AH$24)*cash*(_xlfn.NORM.INV(RAND(),cash_ave,cash_std))+(AG1090-AH$24)))</f>
        <v/>
      </c>
      <c r="AI1090" s="156">
        <f>IF((AH1090&lt;=0),0,((AH1090-AI$24)*Stock*(_xlfn.NORM.INV(RAND(),stock_ave,stock_std))+(AH1090-AI$24)*Bonds*(_xlfn.NORM.INV(RAND(),bond_ave,bond_std))+(AH1090-AI$24)*cash*(_xlfn.NORM.INV(RAND(),cash_ave,cash_std))+(AH1090-AI$24)))</f>
        <v/>
      </c>
      <c r="AJ1090" s="156">
        <f>IF((AI1090&lt;=0),0,((AI1090-AJ$24)*Stock*(_xlfn.NORM.INV(RAND(),stock_ave,stock_std))+(AI1090-AJ$24)*Bonds*(_xlfn.NORM.INV(RAND(),bond_ave,bond_std))+(AI1090-AJ$24)*cash*(_xlfn.NORM.INV(RAND(),cash_ave,cash_std))+(AI1090-AJ$24)))</f>
        <v/>
      </c>
      <c r="AK1090" s="156">
        <f>IF((AJ1090&lt;=0),0,((AJ1090-AK$24)*Stock*(_xlfn.NORM.INV(RAND(),stock_ave,stock_std))+(AJ1090-AK$24)*Bonds*(_xlfn.NORM.INV(RAND(),bond_ave,bond_std))+(AJ1090-AK$24)*cash*(_xlfn.NORM.INV(RAND(),cash_ave,cash_std))+(AJ1090-AK$24)))</f>
        <v/>
      </c>
      <c r="AL1090" s="156">
        <f>IF((AK1090&lt;=0),0,((AK1090-AL$24)*Stock*(_xlfn.NORM.INV(RAND(),stock_ave,stock_std))+(AK1090-AL$24)*Bonds*(_xlfn.NORM.INV(RAND(),bond_ave,bond_std))+(AK1090-AL$24)*cash*(_xlfn.NORM.INV(RAND(),cash_ave,cash_std))+(AK1090-AL$24)))</f>
        <v/>
      </c>
      <c r="AM1090" s="156">
        <f>IF((AL1090&lt;=0),0,((AL1090-AM$24)*Stock*(_xlfn.NORM.INV(RAND(),stock_ave,stock_std))+(AL1090-AM$24)*Bonds*(_xlfn.NORM.INV(RAND(),bond_ave,bond_std))+(AL1090-AM$24)*cash*(_xlfn.NORM.INV(RAND(),cash_ave,cash_std))+(AL1090-AM$24)))</f>
        <v/>
      </c>
      <c r="AN1090" s="156">
        <f>IF((AM1090&lt;=0),0,((AM1090-AN$24)*Stock*(_xlfn.NORM.INV(RAND(),stock_ave,stock_std))+(AM1090-AN$24)*Bonds*(_xlfn.NORM.INV(RAND(),bond_ave,bond_std))+(AM1090-AN$24)*cash*(_xlfn.NORM.INV(RAND(),cash_ave,cash_std))+(AM1090-AN$24)))</f>
        <v/>
      </c>
      <c r="AO1090" s="156">
        <f>IF((AN1090&lt;=0),0,((AN1090-AO$24)*Stock*(_xlfn.NORM.INV(RAND(),stock_ave,stock_std))+(AN1090-AO$24)*Bonds*(_xlfn.NORM.INV(RAND(),bond_ave,bond_std))+(AN1090-AO$24)*cash*(_xlfn.NORM.INV(RAND(),cash_ave,cash_std))+(AN1090-AO$24)))</f>
        <v/>
      </c>
      <c r="AP1090" s="156">
        <f>IF((AO1090&lt;=0),0,((AO1090-AP$24)*Stock*(_xlfn.NORM.INV(RAND(),stock_ave,stock_std))+(AO1090-AP$24)*Bonds*(_xlfn.NORM.INV(RAND(),bond_ave,bond_std))+(AO1090-AP$24)*cash*(_xlfn.NORM.INV(RAND(),cash_ave,cash_std))+(AO1090-AP$24)))</f>
        <v/>
      </c>
      <c r="AQ1090" s="156">
        <f>IF((AP1090&lt;=0),0,((AP1090-AQ$24)*Stock*(_xlfn.NORM.INV(RAND(),stock_ave,stock_std))+(AP1090-AQ$24)*Bonds*(_xlfn.NORM.INV(RAND(),bond_ave,bond_std))+(AP1090-AQ$24)*cash*(_xlfn.NORM.INV(RAND(),cash_ave,cash_std))+(AP1090-AQ$24)))</f>
        <v/>
      </c>
      <c r="AR1090" s="156">
        <f>IF((AQ1090&lt;=0),0,((AQ1090-AR$24)*Stock*(_xlfn.NORM.INV(RAND(),stock_ave,stock_std))+(AQ1090-AR$24)*Bonds*(_xlfn.NORM.INV(RAND(),bond_ave,bond_std))+(AQ1090-AR$24)*cash*(_xlfn.NORM.INV(RAND(),cash_ave,cash_std))+(AQ1090-AR$24)))</f>
        <v/>
      </c>
      <c r="AS1090" s="156">
        <f>IF((AR1090&lt;=0),0,((AR1090-AS$24)*Stock*(_xlfn.NORM.INV(RAND(),stock_ave,stock_std))+(AR1090-AS$24)*Bonds*(_xlfn.NORM.INV(RAND(),bond_ave,bond_std))+(AR1090-AS$24)*cash*(_xlfn.NORM.INV(RAND(),cash_ave,cash_std))+(AR1090-AS$24)))</f>
        <v/>
      </c>
      <c r="AT1090" s="156">
        <f>IF((AS1090&lt;=0),0,((AS1090-AT$24)*Stock*(_xlfn.NORM.INV(RAND(),stock_ave,stock_std))+(AS1090-AT$24)*Bonds*(_xlfn.NORM.INV(RAND(),bond_ave,bond_std))+(AS1090-AT$24)*cash*(_xlfn.NORM.INV(RAND(),cash_ave,cash_std))+(AS1090-AT$24)))</f>
        <v/>
      </c>
      <c r="AU1090" s="156">
        <f>IF((AT1090&lt;=0),0,((AT1090-AU$24)*Stock*(_xlfn.NORM.INV(RAND(),stock_ave,stock_std))+(AT1090-AU$24)*Bonds*(_xlfn.NORM.INV(RAND(),bond_ave,bond_std))+(AT1090-AU$24)*cash*(_xlfn.NORM.INV(RAND(),cash_ave,cash_std))+(AT1090-AU$24)))</f>
        <v/>
      </c>
      <c r="AV1090" s="156">
        <f>IF((AU1090&lt;=0),0,((AU1090-AV$24)*Stock*(_xlfn.NORM.INV(RAND(),stock_ave,stock_std))+(AU1090-AV$24)*Bonds*(_xlfn.NORM.INV(RAND(),bond_ave,bond_std))+(AU1090-AV$24)*cash*(_xlfn.NORM.INV(RAND(),cash_ave,cash_std))+(AU1090-AV$24)))</f>
        <v/>
      </c>
      <c r="AW1090" s="156">
        <f>IF((AV1090&lt;=0),0,((AV1090-AW$24)*Stock*(_xlfn.NORM.INV(RAND(),stock_ave,stock_std))+(AV1090-AW$24)*Bonds*(_xlfn.NORM.INV(RAND(),bond_ave,bond_std))+(AV1090-AW$24)*cash*(_xlfn.NORM.INV(RAND(),cash_ave,cash_std))+(AV1090-AW$24)))</f>
        <v/>
      </c>
      <c r="AX1090" s="159" t="n"/>
      <c r="AY1090" s="159" t="n"/>
      <c r="AZ1090" s="159" t="n"/>
      <c r="BA1090" s="159" t="n"/>
      <c r="BB1090" s="159" t="n"/>
    </row>
    <row r="1091">
      <c r="C1091" s="147" t="n"/>
      <c r="D1091" s="61">
        <f>+D1090-IF(D$18&gt;74,(D1090/D$25)*$C$10)</f>
        <v/>
      </c>
      <c r="E1091" s="61">
        <f>+E1090-IF(E$18&gt;74,(E1090/E$25)*$C$10)</f>
        <v/>
      </c>
      <c r="F1091" s="61">
        <f>+F1090-IF(F$18&gt;74,(F1090/F$25)*$C$10)</f>
        <v/>
      </c>
      <c r="G1091" s="61">
        <f>+G1090-IF(G$18&gt;74,(G1090/G$25)*$C$10)</f>
        <v/>
      </c>
      <c r="H1091" s="61">
        <f>+H1090-IF(H$18&gt;74,(H1090/H$25)*$C$10)</f>
        <v/>
      </c>
      <c r="I1091" s="61">
        <f>+I1090-IF(I$18&gt;74,(I1090/I$25)*$C$10)</f>
        <v/>
      </c>
      <c r="J1091" s="61">
        <f>+J1090-IF(J$18&gt;74,(J1090/J$25)*$C$10)</f>
        <v/>
      </c>
      <c r="K1091" s="61">
        <f>+K1090-IF(K$18&gt;74,(K1090/K$25)*$C$10)</f>
        <v/>
      </c>
      <c r="L1091" s="61">
        <f>+L1090-IF(L$18&gt;74,(L1090/L$25)*$C$10)</f>
        <v/>
      </c>
      <c r="M1091" s="61">
        <f>+M1090-IF(M$18&gt;74,(M1090/M$25)*$C$10)</f>
        <v/>
      </c>
      <c r="N1091" s="61">
        <f>+N1090-IF(N$18&gt;74,(N1090/N$25)*$C$10)</f>
        <v/>
      </c>
      <c r="O1091" s="61">
        <f>+O1090-IF(O$18&gt;74,(O1090/O$25)*$C$10)</f>
        <v/>
      </c>
      <c r="P1091" s="61">
        <f>+P1090-IF(P$18&gt;74,(P1090/P$25)*$C$10)</f>
        <v/>
      </c>
      <c r="Q1091" s="61">
        <f>+Q1090-IF(Q$18&gt;74,(Q1090/Q$25)*$C$10)</f>
        <v/>
      </c>
      <c r="R1091" s="61">
        <f>+R1090-IF(R$18&gt;74,(R1090/R$25)*$C$10)</f>
        <v/>
      </c>
      <c r="S1091" s="61">
        <f>+S1090-IF(S$18&gt;74,(S1090/S$25)*$C$10)</f>
        <v/>
      </c>
      <c r="T1091" s="61">
        <f>+T1090-IF(T$18&gt;74,(T1090/T$25)*$C$10)</f>
        <v/>
      </c>
      <c r="U1091" s="61">
        <f>+U1090-IF(U$18&gt;74,(U1090/U$25)*$C$10)</f>
        <v/>
      </c>
      <c r="V1091" s="61">
        <f>+V1090-IF(V$18&gt;74,(V1090/V$25)*$C$10)</f>
        <v/>
      </c>
      <c r="W1091" s="61">
        <f>+W1090-IF(W$18&gt;74,(W1090/W$25)*$C$10)</f>
        <v/>
      </c>
      <c r="X1091" s="61">
        <f>+X1090-IF(X$18&gt;74,(X1090/X$25)*$C$10)</f>
        <v/>
      </c>
      <c r="Y1091" s="61">
        <f>+Y1090-IF(Y$18&gt;74,(Y1090/Y$25)*$C$10)</f>
        <v/>
      </c>
      <c r="Z1091" s="61">
        <f>+Z1090-IF(Z$18&gt;74,(Z1090/Z$25)*$C$10)</f>
        <v/>
      </c>
      <c r="AA1091" s="61">
        <f>+AA1090-IF(AA$18&gt;74,(AA1090/AA$25)*$C$10)</f>
        <v/>
      </c>
      <c r="AB1091" s="61">
        <f>+AB1090-IF(AB$18&gt;74,(AB1090/AB$25)*$C$10)</f>
        <v/>
      </c>
      <c r="AC1091" s="61">
        <f>+AC1090-IF(AC$18&gt;74,(AC1090/AC$25)*$C$10)</f>
        <v/>
      </c>
      <c r="AD1091" s="61">
        <f>+AD1090-IF(AD$18&gt;74,(AD1090/AD$25)*$C$10)</f>
        <v/>
      </c>
      <c r="AE1091" s="61">
        <f>+AE1090-IF(AE$18&gt;74,(AE1090/AE$25)*$C$10)</f>
        <v/>
      </c>
      <c r="AF1091" s="61">
        <f>+AF1090-IF(AF$18&gt;74,(AF1090/AF$25)*$C$10)</f>
        <v/>
      </c>
      <c r="AG1091" s="61">
        <f>+AG1090-IF(AG$18&gt;74,(AG1090/AG$25)*$C$10)</f>
        <v/>
      </c>
      <c r="AH1091" s="61">
        <f>+AH1090-IF(AH$18&gt;74,(AH1090/AH$25)*$C$10)</f>
        <v/>
      </c>
      <c r="AI1091" s="61">
        <f>+AI1090-IF(AI$18&gt;74,(AI1090/AI$25)*$C$10)</f>
        <v/>
      </c>
      <c r="AJ1091" s="61">
        <f>+AJ1090-IF(AJ$18&gt;74,(AJ1090/AJ$25)*$C$10)</f>
        <v/>
      </c>
      <c r="AK1091" s="61">
        <f>+AK1090-IF(AK$18&gt;74,(AK1090/AK$25)*$C$10)</f>
        <v/>
      </c>
      <c r="AL1091" s="61">
        <f>+AL1090-IF(AL$18&gt;74,(AL1090/AL$25)*$C$10)</f>
        <v/>
      </c>
      <c r="AM1091" s="61">
        <f>+AM1090-IF(AM$18&gt;74,(AM1090/AM$25)*$C$10)</f>
        <v/>
      </c>
      <c r="AN1091" s="61">
        <f>+AN1090-IF(AN$18&gt;74,(AN1090/AN$25)*$C$10)</f>
        <v/>
      </c>
      <c r="AO1091" s="61">
        <f>+AO1090-IF(AO$18&gt;74,(AO1090/AO$25)*$C$10)</f>
        <v/>
      </c>
      <c r="AP1091" s="61">
        <f>+AP1090-IF(AP$18&gt;74,(AP1090/AP$25)*$C$10)</f>
        <v/>
      </c>
      <c r="AQ1091" s="61">
        <f>+AQ1090-IF(AQ$18&gt;74,(AQ1090/AQ$25)*$C$10)</f>
        <v/>
      </c>
      <c r="AR1091" s="61">
        <f>+AR1090-IF(AR$18&gt;74,(AR1090/AR$25)*$C$10)</f>
        <v/>
      </c>
      <c r="AS1091" s="61">
        <f>+AS1090-IF(AS$18&gt;74,(AS1090/AS$25)*$C$10)</f>
        <v/>
      </c>
      <c r="AT1091" s="61">
        <f>+AT1090-IF(AT$18&gt;74,(AT1090/AT$25)*$C$10)</f>
        <v/>
      </c>
      <c r="AU1091" s="61">
        <f>+AU1090-IF(AU$18&gt;74,(AU1090/AU$25)*$C$10)</f>
        <v/>
      </c>
      <c r="AV1091" s="61">
        <f>+AV1090-IF(AV$18&gt;74,(AV1090/AV$25)*$C$10)</f>
        <v/>
      </c>
      <c r="AW1091" s="61">
        <f>+AW1090-IF(AW$18&gt;74,(AW1090/AW$25)*$C$10)</f>
        <v/>
      </c>
      <c r="AX1091" s="35">
        <f>IF(AW1091&gt;0,1,0)</f>
        <v/>
      </c>
      <c r="AY1091" s="35">
        <f>IF(AL1091&gt;0,1,0)</f>
        <v/>
      </c>
      <c r="AZ1091" s="35">
        <f>IF(AG1091&gt;0,1,0)</f>
        <v/>
      </c>
      <c r="BA1091" s="35">
        <f>IF(AB1091&gt;0,1,0)</f>
        <v/>
      </c>
      <c r="BB1091" s="35">
        <f>IF(W1091&gt;0,1,0)</f>
        <v/>
      </c>
    </row>
    <row r="1092">
      <c r="B1092" s="154" t="inlineStr">
        <is>
          <t>trial 533</t>
        </is>
      </c>
      <c r="C1092" s="155">
        <f>+start-C1089</f>
        <v/>
      </c>
      <c r="D1092" s="156">
        <f>IF((C1092&lt;=0),0,((C1092-D$24)*Stock*(_xlfn.NORM.INV(RAND(),stock_ave,stock_std))+(C1092-D$24)*Bonds*(_xlfn.NORM.INV(RAND(),bond_ave,bond_std))+(C1092-D$24)*cash*(_xlfn.NORM.INV(RAND(),cash_ave,cash_std))+(C1092-D$24)))</f>
        <v/>
      </c>
      <c r="E1092" s="156">
        <f>IF((D1092&lt;=0),0,((D1092-E$24)*Stock*(_xlfn.NORM.INV(RAND(),stock_ave,stock_std))+(D1092-E$24)*Bonds*(_xlfn.NORM.INV(RAND(),bond_ave,bond_std))+(D1092-E$24)*cash*(_xlfn.NORM.INV(RAND(),cash_ave,cash_std))+(D1092-E$24)))</f>
        <v/>
      </c>
      <c r="F1092" s="156">
        <f>IF((E1092&lt;=0),0,((E1092-F$24)*Stock*(_xlfn.NORM.INV(RAND(),stock_ave,stock_std))+(E1092-F$24)*Bonds*(_xlfn.NORM.INV(RAND(),bond_ave,bond_std))+(E1092-F$24)*cash*(_xlfn.NORM.INV(RAND(),cash_ave,cash_std))+(E1092-F$24)))</f>
        <v/>
      </c>
      <c r="G1092" s="156">
        <f>IF((F1092&lt;=0),0,((F1092-G$24)*Stock*(_xlfn.NORM.INV(RAND(),stock_ave,stock_std))+(F1092-G$24)*Bonds*(_xlfn.NORM.INV(RAND(),bond_ave,bond_std))+(F1092-G$24)*cash*(_xlfn.NORM.INV(RAND(),cash_ave,cash_std))+(F1092-G$24)))</f>
        <v/>
      </c>
      <c r="H1092" s="156">
        <f>IF((G1092&lt;=0),0,((G1092-H$24)*Stock*(_xlfn.NORM.INV(RAND(),stock_ave,stock_std))+(G1092-H$24)*Bonds*(_xlfn.NORM.INV(RAND(),bond_ave,bond_std))+(G1092-H$24)*cash*(_xlfn.NORM.INV(RAND(),cash_ave,cash_std))+(G1092-H$24)))</f>
        <v/>
      </c>
      <c r="I1092" s="156">
        <f>IF((H1092&lt;=0),0,((H1092-I$24)*Stock*(_xlfn.NORM.INV(RAND(),stock_ave,stock_std))+(H1092-I$24)*Bonds*(_xlfn.NORM.INV(RAND(),bond_ave,bond_std))+(H1092-I$24)*cash*(_xlfn.NORM.INV(RAND(),cash_ave,cash_std))+(H1092-I$24)))</f>
        <v/>
      </c>
      <c r="J1092" s="156">
        <f>IF((I1092&lt;=0),0,((I1092-J$24)*Stock*(_xlfn.NORM.INV(RAND(),stock_ave,stock_std))+(I1092-J$24)*Bonds*(_xlfn.NORM.INV(RAND(),bond_ave,bond_std))+(I1092-J$24)*cash*(_xlfn.NORM.INV(RAND(),cash_ave,cash_std))+(I1092-J$24)))</f>
        <v/>
      </c>
      <c r="K1092" s="156">
        <f>IF((J1092&lt;=0),0,((J1092-K$24)*Stock*(_xlfn.NORM.INV(RAND(),stock_ave,stock_std))+(J1092-K$24)*Bonds*(_xlfn.NORM.INV(RAND(),bond_ave,bond_std))+(J1092-K$24)*cash*(_xlfn.NORM.INV(RAND(),cash_ave,cash_std))+(J1092-K$24)))</f>
        <v/>
      </c>
      <c r="L1092" s="156">
        <f>IF((K1092&lt;=0),0,((K1092-L$24)*Stock*(_xlfn.NORM.INV(RAND(),stock_ave,stock_std))+(K1092-L$24)*Bonds*(_xlfn.NORM.INV(RAND(),bond_ave,bond_std))+(K1092-L$24)*cash*(_xlfn.NORM.INV(RAND(),cash_ave,cash_std))+(K1092-L$24)))</f>
        <v/>
      </c>
      <c r="M1092" s="156">
        <f>IF((L1092&lt;=0),0,((L1092-M$24)*Stock*(_xlfn.NORM.INV(RAND(),stock_ave,stock_std))+(L1092-M$24)*Bonds*(_xlfn.NORM.INV(RAND(),bond_ave,bond_std))+(L1092-M$24)*cash*(_xlfn.NORM.INV(RAND(),cash_ave,cash_std))+(L1092-M$24)))</f>
        <v/>
      </c>
      <c r="N1092" s="156">
        <f>IF((M1092&lt;=0),0,((M1092-N$24)*Stock*(_xlfn.NORM.INV(RAND(),stock_ave,stock_std))+(M1092-N$24)*Bonds*(_xlfn.NORM.INV(RAND(),bond_ave,bond_std))+(M1092-N$24)*cash*(_xlfn.NORM.INV(RAND(),cash_ave,cash_std))+(M1092-N$24)))</f>
        <v/>
      </c>
      <c r="O1092" s="156">
        <f>IF((N1092&lt;=0),0,((N1092-O$24)*Stock*(_xlfn.NORM.INV(RAND(),stock_ave,stock_std))+(N1092-O$24)*Bonds*(_xlfn.NORM.INV(RAND(),bond_ave,bond_std))+(N1092-O$24)*cash*(_xlfn.NORM.INV(RAND(),cash_ave,cash_std))+(N1092-O$24)))</f>
        <v/>
      </c>
      <c r="P1092" s="156">
        <f>IF((O1092&lt;=0),0,((O1092-P$24)*Stock*(_xlfn.NORM.INV(RAND(),stock_ave,stock_std))+(O1092-P$24)*Bonds*(_xlfn.NORM.INV(RAND(),bond_ave,bond_std))+(O1092-P$24)*cash*(_xlfn.NORM.INV(RAND(),cash_ave,cash_std))+(O1092-P$24)))</f>
        <v/>
      </c>
      <c r="Q1092" s="156">
        <f>IF((P1092&lt;=0),0,((P1092-Q$24)*Stock*(_xlfn.NORM.INV(RAND(),stock_ave,stock_std))+(P1092-Q$24)*Bonds*(_xlfn.NORM.INV(RAND(),bond_ave,bond_std))+(P1092-Q$24)*cash*(_xlfn.NORM.INV(RAND(),cash_ave,cash_std))+(P1092-Q$24)))</f>
        <v/>
      </c>
      <c r="R1092" s="156">
        <f>IF((Q1092&lt;=0),0,((Q1092-R$24)*Stock*(_xlfn.NORM.INV(RAND(),stock_ave,stock_std))+(Q1092-R$24)*Bonds*(_xlfn.NORM.INV(RAND(),bond_ave,bond_std))+(Q1092-R$24)*cash*(_xlfn.NORM.INV(RAND(),cash_ave,cash_std))+(Q1092-R$24)))</f>
        <v/>
      </c>
      <c r="S1092" s="156">
        <f>IF((R1092&lt;=0),0,((R1092-S$24)*Stock*(_xlfn.NORM.INV(RAND(),stock_ave,stock_std))+(R1092-S$24)*Bonds*(_xlfn.NORM.INV(RAND(),bond_ave,bond_std))+(R1092-S$24)*cash*(_xlfn.NORM.INV(RAND(),cash_ave,cash_std))+(R1092-S$24)))</f>
        <v/>
      </c>
      <c r="T1092" s="156">
        <f>IF((S1092&lt;=0),0,((S1092-T$24)*Stock*(_xlfn.NORM.INV(RAND(),stock_ave,stock_std))+(S1092-T$24)*Bonds*(_xlfn.NORM.INV(RAND(),bond_ave,bond_std))+(S1092-T$24)*cash*(_xlfn.NORM.INV(RAND(),cash_ave,cash_std))+(S1092-T$24)))</f>
        <v/>
      </c>
      <c r="U1092" s="156">
        <f>IF((T1092&lt;=0),0,((T1092-U$24)*Stock*(_xlfn.NORM.INV(RAND(),stock_ave,stock_std))+(T1092-U$24)*Bonds*(_xlfn.NORM.INV(RAND(),bond_ave,bond_std))+(T1092-U$24)*cash*(_xlfn.NORM.INV(RAND(),cash_ave,cash_std))+(T1092-U$24)))</f>
        <v/>
      </c>
      <c r="V1092" s="156">
        <f>IF((U1092&lt;=0),0,((U1092-V$24)*Stock*(_xlfn.NORM.INV(RAND(),stock_ave,stock_std))+(U1092-V$24)*Bonds*(_xlfn.NORM.INV(RAND(),bond_ave,bond_std))+(U1092-V$24)*cash*(_xlfn.NORM.INV(RAND(),cash_ave,cash_std))+(U1092-V$24)))</f>
        <v/>
      </c>
      <c r="W1092" s="156">
        <f>IF((V1092&lt;=0),0,((V1092-W$24)*Stock*(_xlfn.NORM.INV(RAND(),stock_ave,stock_std))+(V1092-W$24)*Bonds*(_xlfn.NORM.INV(RAND(),bond_ave,bond_std))+(V1092-W$24)*cash*(_xlfn.NORM.INV(RAND(),cash_ave,cash_std))+(V1092-W$24)))</f>
        <v/>
      </c>
      <c r="X1092" s="156">
        <f>IF((W1092&lt;=0),0,((W1092-X$24)*Stock*(_xlfn.NORM.INV(RAND(),stock_ave,stock_std))+(W1092-X$24)*Bonds*(_xlfn.NORM.INV(RAND(),bond_ave,bond_std))+(W1092-X$24)*cash*(_xlfn.NORM.INV(RAND(),cash_ave,cash_std))+(W1092-X$24)))</f>
        <v/>
      </c>
      <c r="Y1092" s="156">
        <f>IF((X1092&lt;=0),0,((X1092-Y$24)*Stock*(_xlfn.NORM.INV(RAND(),stock_ave,stock_std))+(X1092-Y$24)*Bonds*(_xlfn.NORM.INV(RAND(),bond_ave,bond_std))+(X1092-Y$24)*cash*(_xlfn.NORM.INV(RAND(),cash_ave,cash_std))+(X1092-Y$24)))</f>
        <v/>
      </c>
      <c r="Z1092" s="156">
        <f>IF((Y1092&lt;=0),0,((Y1092-Z$24)*Stock*(_xlfn.NORM.INV(RAND(),stock_ave,stock_std))+(Y1092-Z$24)*Bonds*(_xlfn.NORM.INV(RAND(),bond_ave,bond_std))+(Y1092-Z$24)*cash*(_xlfn.NORM.INV(RAND(),cash_ave,cash_std))+(Y1092-Z$24)))</f>
        <v/>
      </c>
      <c r="AA1092" s="156">
        <f>IF((Z1092&lt;=0),0,((Z1092-AA$24)*Stock*(_xlfn.NORM.INV(RAND(),stock_ave,stock_std))+(Z1092-AA$24)*Bonds*(_xlfn.NORM.INV(RAND(),bond_ave,bond_std))+(Z1092-AA$24)*cash*(_xlfn.NORM.INV(RAND(),cash_ave,cash_std))+(Z1092-AA$24)))</f>
        <v/>
      </c>
      <c r="AB1092" s="156">
        <f>IF((AA1092&lt;=0),0,((AA1092-AB$24)*Stock*(_xlfn.NORM.INV(RAND(),stock_ave,stock_std))+(AA1092-AB$24)*Bonds*(_xlfn.NORM.INV(RAND(),bond_ave,bond_std))+(AA1092-AB$24)*cash*(_xlfn.NORM.INV(RAND(),cash_ave,cash_std))+(AA1092-AB$24)))</f>
        <v/>
      </c>
      <c r="AC1092" s="156">
        <f>IF((AB1092&lt;=0),0,((AB1092-AC$24)*Stock*(_xlfn.NORM.INV(RAND(),stock_ave,stock_std))+(AB1092-AC$24)*Bonds*(_xlfn.NORM.INV(RAND(),bond_ave,bond_std))+(AB1092-AC$24)*cash*(_xlfn.NORM.INV(RAND(),cash_ave,cash_std))+(AB1092-AC$24)))</f>
        <v/>
      </c>
      <c r="AD1092" s="156">
        <f>IF((AC1092&lt;=0),0,((AC1092-AD$24)*Stock*(_xlfn.NORM.INV(RAND(),stock_ave,stock_std))+(AC1092-AD$24)*Bonds*(_xlfn.NORM.INV(RAND(),bond_ave,bond_std))+(AC1092-AD$24)*cash*(_xlfn.NORM.INV(RAND(),cash_ave,cash_std))+(AC1092-AD$24)))</f>
        <v/>
      </c>
      <c r="AE1092" s="156">
        <f>IF((AD1092&lt;=0),0,((AD1092-AE$24)*Stock*(_xlfn.NORM.INV(RAND(),stock_ave,stock_std))+(AD1092-AE$24)*Bonds*(_xlfn.NORM.INV(RAND(),bond_ave,bond_std))+(AD1092-AE$24)*cash*(_xlfn.NORM.INV(RAND(),cash_ave,cash_std))+(AD1092-AE$24)))</f>
        <v/>
      </c>
      <c r="AF1092" s="156">
        <f>IF((AE1092&lt;=0),0,((AE1092-AF$24)*Stock*(_xlfn.NORM.INV(RAND(),stock_ave,stock_std))+(AE1092-AF$24)*Bonds*(_xlfn.NORM.INV(RAND(),bond_ave,bond_std))+(AE1092-AF$24)*cash*(_xlfn.NORM.INV(RAND(),cash_ave,cash_std))+(AE1092-AF$24)))</f>
        <v/>
      </c>
      <c r="AG1092" s="156">
        <f>IF((AF1092&lt;=0),0,((AF1092-AG$24)*Stock*(_xlfn.NORM.INV(RAND(),stock_ave,stock_std))+(AF1092-AG$24)*Bonds*(_xlfn.NORM.INV(RAND(),bond_ave,bond_std))+(AF1092-AG$24)*cash*(_xlfn.NORM.INV(RAND(),cash_ave,cash_std))+(AF1092-AG$24)))</f>
        <v/>
      </c>
      <c r="AH1092" s="156">
        <f>IF((AG1092&lt;=0),0,((AG1092-AH$24)*Stock*(_xlfn.NORM.INV(RAND(),stock_ave,stock_std))+(AG1092-AH$24)*Bonds*(_xlfn.NORM.INV(RAND(),bond_ave,bond_std))+(AG1092-AH$24)*cash*(_xlfn.NORM.INV(RAND(),cash_ave,cash_std))+(AG1092-AH$24)))</f>
        <v/>
      </c>
      <c r="AI1092" s="156">
        <f>IF((AH1092&lt;=0),0,((AH1092-AI$24)*Stock*(_xlfn.NORM.INV(RAND(),stock_ave,stock_std))+(AH1092-AI$24)*Bonds*(_xlfn.NORM.INV(RAND(),bond_ave,bond_std))+(AH1092-AI$24)*cash*(_xlfn.NORM.INV(RAND(),cash_ave,cash_std))+(AH1092-AI$24)))</f>
        <v/>
      </c>
      <c r="AJ1092" s="156">
        <f>IF((AI1092&lt;=0),0,((AI1092-AJ$24)*Stock*(_xlfn.NORM.INV(RAND(),stock_ave,stock_std))+(AI1092-AJ$24)*Bonds*(_xlfn.NORM.INV(RAND(),bond_ave,bond_std))+(AI1092-AJ$24)*cash*(_xlfn.NORM.INV(RAND(),cash_ave,cash_std))+(AI1092-AJ$24)))</f>
        <v/>
      </c>
      <c r="AK1092" s="156">
        <f>IF((AJ1092&lt;=0),0,((AJ1092-AK$24)*Stock*(_xlfn.NORM.INV(RAND(),stock_ave,stock_std))+(AJ1092-AK$24)*Bonds*(_xlfn.NORM.INV(RAND(),bond_ave,bond_std))+(AJ1092-AK$24)*cash*(_xlfn.NORM.INV(RAND(),cash_ave,cash_std))+(AJ1092-AK$24)))</f>
        <v/>
      </c>
      <c r="AL1092" s="156">
        <f>IF((AK1092&lt;=0),0,((AK1092-AL$24)*Stock*(_xlfn.NORM.INV(RAND(),stock_ave,stock_std))+(AK1092-AL$24)*Bonds*(_xlfn.NORM.INV(RAND(),bond_ave,bond_std))+(AK1092-AL$24)*cash*(_xlfn.NORM.INV(RAND(),cash_ave,cash_std))+(AK1092-AL$24)))</f>
        <v/>
      </c>
      <c r="AM1092" s="156">
        <f>IF((AL1092&lt;=0),0,((AL1092-AM$24)*Stock*(_xlfn.NORM.INV(RAND(),stock_ave,stock_std))+(AL1092-AM$24)*Bonds*(_xlfn.NORM.INV(RAND(),bond_ave,bond_std))+(AL1092-AM$24)*cash*(_xlfn.NORM.INV(RAND(),cash_ave,cash_std))+(AL1092-AM$24)))</f>
        <v/>
      </c>
      <c r="AN1092" s="156">
        <f>IF((AM1092&lt;=0),0,((AM1092-AN$24)*Stock*(_xlfn.NORM.INV(RAND(),stock_ave,stock_std))+(AM1092-AN$24)*Bonds*(_xlfn.NORM.INV(RAND(),bond_ave,bond_std))+(AM1092-AN$24)*cash*(_xlfn.NORM.INV(RAND(),cash_ave,cash_std))+(AM1092-AN$24)))</f>
        <v/>
      </c>
      <c r="AO1092" s="156">
        <f>IF((AN1092&lt;=0),0,((AN1092-AO$24)*Stock*(_xlfn.NORM.INV(RAND(),stock_ave,stock_std))+(AN1092-AO$24)*Bonds*(_xlfn.NORM.INV(RAND(),bond_ave,bond_std))+(AN1092-AO$24)*cash*(_xlfn.NORM.INV(RAND(),cash_ave,cash_std))+(AN1092-AO$24)))</f>
        <v/>
      </c>
      <c r="AP1092" s="156">
        <f>IF((AO1092&lt;=0),0,((AO1092-AP$24)*Stock*(_xlfn.NORM.INV(RAND(),stock_ave,stock_std))+(AO1092-AP$24)*Bonds*(_xlfn.NORM.INV(RAND(),bond_ave,bond_std))+(AO1092-AP$24)*cash*(_xlfn.NORM.INV(RAND(),cash_ave,cash_std))+(AO1092-AP$24)))</f>
        <v/>
      </c>
      <c r="AQ1092" s="156">
        <f>IF((AP1092&lt;=0),0,((AP1092-AQ$24)*Stock*(_xlfn.NORM.INV(RAND(),stock_ave,stock_std))+(AP1092-AQ$24)*Bonds*(_xlfn.NORM.INV(RAND(),bond_ave,bond_std))+(AP1092-AQ$24)*cash*(_xlfn.NORM.INV(RAND(),cash_ave,cash_std))+(AP1092-AQ$24)))</f>
        <v/>
      </c>
      <c r="AR1092" s="156">
        <f>IF((AQ1092&lt;=0),0,((AQ1092-AR$24)*Stock*(_xlfn.NORM.INV(RAND(),stock_ave,stock_std))+(AQ1092-AR$24)*Bonds*(_xlfn.NORM.INV(RAND(),bond_ave,bond_std))+(AQ1092-AR$24)*cash*(_xlfn.NORM.INV(RAND(),cash_ave,cash_std))+(AQ1092-AR$24)))</f>
        <v/>
      </c>
      <c r="AS1092" s="156">
        <f>IF((AR1092&lt;=0),0,((AR1092-AS$24)*Stock*(_xlfn.NORM.INV(RAND(),stock_ave,stock_std))+(AR1092-AS$24)*Bonds*(_xlfn.NORM.INV(RAND(),bond_ave,bond_std))+(AR1092-AS$24)*cash*(_xlfn.NORM.INV(RAND(),cash_ave,cash_std))+(AR1092-AS$24)))</f>
        <v/>
      </c>
      <c r="AT1092" s="156">
        <f>IF((AS1092&lt;=0),0,((AS1092-AT$24)*Stock*(_xlfn.NORM.INV(RAND(),stock_ave,stock_std))+(AS1092-AT$24)*Bonds*(_xlfn.NORM.INV(RAND(),bond_ave,bond_std))+(AS1092-AT$24)*cash*(_xlfn.NORM.INV(RAND(),cash_ave,cash_std))+(AS1092-AT$24)))</f>
        <v/>
      </c>
      <c r="AU1092" s="156">
        <f>IF((AT1092&lt;=0),0,((AT1092-AU$24)*Stock*(_xlfn.NORM.INV(RAND(),stock_ave,stock_std))+(AT1092-AU$24)*Bonds*(_xlfn.NORM.INV(RAND(),bond_ave,bond_std))+(AT1092-AU$24)*cash*(_xlfn.NORM.INV(RAND(),cash_ave,cash_std))+(AT1092-AU$24)))</f>
        <v/>
      </c>
      <c r="AV1092" s="156">
        <f>IF((AU1092&lt;=0),0,((AU1092-AV$24)*Stock*(_xlfn.NORM.INV(RAND(),stock_ave,stock_std))+(AU1092-AV$24)*Bonds*(_xlfn.NORM.INV(RAND(),bond_ave,bond_std))+(AU1092-AV$24)*cash*(_xlfn.NORM.INV(RAND(),cash_ave,cash_std))+(AU1092-AV$24)))</f>
        <v/>
      </c>
      <c r="AW1092" s="156">
        <f>IF((AV1092&lt;=0),0,((AV1092-AW$24)*Stock*(_xlfn.NORM.INV(RAND(),stock_ave,stock_std))+(AV1092-AW$24)*Bonds*(_xlfn.NORM.INV(RAND(),bond_ave,bond_std))+(AV1092-AW$24)*cash*(_xlfn.NORM.INV(RAND(),cash_ave,cash_std))+(AV1092-AW$24)))</f>
        <v/>
      </c>
      <c r="AX1092" s="159" t="n"/>
      <c r="AY1092" s="159" t="n"/>
      <c r="AZ1092" s="159" t="n"/>
      <c r="BA1092" s="159" t="n"/>
      <c r="BB1092" s="159" t="n"/>
    </row>
    <row r="1093">
      <c r="C1093" s="147" t="n"/>
      <c r="D1093" s="61">
        <f>+D1092-IF(D$18&gt;74,(D1092/D$25)*$C$10)</f>
        <v/>
      </c>
      <c r="E1093" s="61">
        <f>+E1092-IF(E$18&gt;74,(E1092/E$25)*$C$10)</f>
        <v/>
      </c>
      <c r="F1093" s="61">
        <f>+F1092-IF(F$18&gt;74,(F1092/F$25)*$C$10)</f>
        <v/>
      </c>
      <c r="G1093" s="61">
        <f>+G1092-IF(G$18&gt;74,(G1092/G$25)*$C$10)</f>
        <v/>
      </c>
      <c r="H1093" s="61">
        <f>+H1092-IF(H$18&gt;74,(H1092/H$25)*$C$10)</f>
        <v/>
      </c>
      <c r="I1093" s="61">
        <f>+I1092-IF(I$18&gt;74,(I1092/I$25)*$C$10)</f>
        <v/>
      </c>
      <c r="J1093" s="61">
        <f>+J1092-IF(J$18&gt;74,(J1092/J$25)*$C$10)</f>
        <v/>
      </c>
      <c r="K1093" s="61">
        <f>+K1092-IF(K$18&gt;74,(K1092/K$25)*$C$10)</f>
        <v/>
      </c>
      <c r="L1093" s="61">
        <f>+L1092-IF(L$18&gt;74,(L1092/L$25)*$C$10)</f>
        <v/>
      </c>
      <c r="M1093" s="61">
        <f>+M1092-IF(M$18&gt;74,(M1092/M$25)*$C$10)</f>
        <v/>
      </c>
      <c r="N1093" s="61">
        <f>+N1092-IF(N$18&gt;74,(N1092/N$25)*$C$10)</f>
        <v/>
      </c>
      <c r="O1093" s="61">
        <f>+O1092-IF(O$18&gt;74,(O1092/O$25)*$C$10)</f>
        <v/>
      </c>
      <c r="P1093" s="61">
        <f>+P1092-IF(P$18&gt;74,(P1092/P$25)*$C$10)</f>
        <v/>
      </c>
      <c r="Q1093" s="61">
        <f>+Q1092-IF(Q$18&gt;74,(Q1092/Q$25)*$C$10)</f>
        <v/>
      </c>
      <c r="R1093" s="61">
        <f>+R1092-IF(R$18&gt;74,(R1092/R$25)*$C$10)</f>
        <v/>
      </c>
      <c r="S1093" s="61">
        <f>+S1092-IF(S$18&gt;74,(S1092/S$25)*$C$10)</f>
        <v/>
      </c>
      <c r="T1093" s="61">
        <f>+T1092-IF(T$18&gt;74,(T1092/T$25)*$C$10)</f>
        <v/>
      </c>
      <c r="U1093" s="61">
        <f>+U1092-IF(U$18&gt;74,(U1092/U$25)*$C$10)</f>
        <v/>
      </c>
      <c r="V1093" s="61">
        <f>+V1092-IF(V$18&gt;74,(V1092/V$25)*$C$10)</f>
        <v/>
      </c>
      <c r="W1093" s="61">
        <f>+W1092-IF(W$18&gt;74,(W1092/W$25)*$C$10)</f>
        <v/>
      </c>
      <c r="X1093" s="61">
        <f>+X1092-IF(X$18&gt;74,(X1092/X$25)*$C$10)</f>
        <v/>
      </c>
      <c r="Y1093" s="61">
        <f>+Y1092-IF(Y$18&gt;74,(Y1092/Y$25)*$C$10)</f>
        <v/>
      </c>
      <c r="Z1093" s="61">
        <f>+Z1092-IF(Z$18&gt;74,(Z1092/Z$25)*$C$10)</f>
        <v/>
      </c>
      <c r="AA1093" s="61">
        <f>+AA1092-IF(AA$18&gt;74,(AA1092/AA$25)*$C$10)</f>
        <v/>
      </c>
      <c r="AB1093" s="61">
        <f>+AB1092-IF(AB$18&gt;74,(AB1092/AB$25)*$C$10)</f>
        <v/>
      </c>
      <c r="AC1093" s="61">
        <f>+AC1092-IF(AC$18&gt;74,(AC1092/AC$25)*$C$10)</f>
        <v/>
      </c>
      <c r="AD1093" s="61">
        <f>+AD1092-IF(AD$18&gt;74,(AD1092/AD$25)*$C$10)</f>
        <v/>
      </c>
      <c r="AE1093" s="61">
        <f>+AE1092-IF(AE$18&gt;74,(AE1092/AE$25)*$C$10)</f>
        <v/>
      </c>
      <c r="AF1093" s="61">
        <f>+AF1092-IF(AF$18&gt;74,(AF1092/AF$25)*$C$10)</f>
        <v/>
      </c>
      <c r="AG1093" s="61">
        <f>+AG1092-IF(AG$18&gt;74,(AG1092/AG$25)*$C$10)</f>
        <v/>
      </c>
      <c r="AH1093" s="61">
        <f>+AH1092-IF(AH$18&gt;74,(AH1092/AH$25)*$C$10)</f>
        <v/>
      </c>
      <c r="AI1093" s="61">
        <f>+AI1092-IF(AI$18&gt;74,(AI1092/AI$25)*$C$10)</f>
        <v/>
      </c>
      <c r="AJ1093" s="61">
        <f>+AJ1092-IF(AJ$18&gt;74,(AJ1092/AJ$25)*$C$10)</f>
        <v/>
      </c>
      <c r="AK1093" s="61">
        <f>+AK1092-IF(AK$18&gt;74,(AK1092/AK$25)*$C$10)</f>
        <v/>
      </c>
      <c r="AL1093" s="61">
        <f>+AL1092-IF(AL$18&gt;74,(AL1092/AL$25)*$C$10)</f>
        <v/>
      </c>
      <c r="AM1093" s="61">
        <f>+AM1092-IF(AM$18&gt;74,(AM1092/AM$25)*$C$10)</f>
        <v/>
      </c>
      <c r="AN1093" s="61">
        <f>+AN1092-IF(AN$18&gt;74,(AN1092/AN$25)*$C$10)</f>
        <v/>
      </c>
      <c r="AO1093" s="61">
        <f>+AO1092-IF(AO$18&gt;74,(AO1092/AO$25)*$C$10)</f>
        <v/>
      </c>
      <c r="AP1093" s="61">
        <f>+AP1092-IF(AP$18&gt;74,(AP1092/AP$25)*$C$10)</f>
        <v/>
      </c>
      <c r="AQ1093" s="61">
        <f>+AQ1092-IF(AQ$18&gt;74,(AQ1092/AQ$25)*$C$10)</f>
        <v/>
      </c>
      <c r="AR1093" s="61">
        <f>+AR1092-IF(AR$18&gt;74,(AR1092/AR$25)*$C$10)</f>
        <v/>
      </c>
      <c r="AS1093" s="61">
        <f>+AS1092-IF(AS$18&gt;74,(AS1092/AS$25)*$C$10)</f>
        <v/>
      </c>
      <c r="AT1093" s="61">
        <f>+AT1092-IF(AT$18&gt;74,(AT1092/AT$25)*$C$10)</f>
        <v/>
      </c>
      <c r="AU1093" s="61">
        <f>+AU1092-IF(AU$18&gt;74,(AU1092/AU$25)*$C$10)</f>
        <v/>
      </c>
      <c r="AV1093" s="61">
        <f>+AV1092-IF(AV$18&gt;74,(AV1092/AV$25)*$C$10)</f>
        <v/>
      </c>
      <c r="AW1093" s="61">
        <f>+AW1092-IF(AW$18&gt;74,(AW1092/AW$25)*$C$10)</f>
        <v/>
      </c>
      <c r="AX1093" s="35">
        <f>IF(AW1093&gt;0,1,0)</f>
        <v/>
      </c>
      <c r="AY1093" s="35">
        <f>IF(AL1093&gt;0,1,0)</f>
        <v/>
      </c>
      <c r="AZ1093" s="35">
        <f>IF(AG1093&gt;0,1,0)</f>
        <v/>
      </c>
      <c r="BA1093" s="35">
        <f>IF(AB1093&gt;0,1,0)</f>
        <v/>
      </c>
      <c r="BB1093" s="35">
        <f>IF(W1093&gt;0,1,0)</f>
        <v/>
      </c>
    </row>
    <row r="1094">
      <c r="B1094" s="154" t="inlineStr">
        <is>
          <t>trial 534</t>
        </is>
      </c>
      <c r="C1094" s="155">
        <f>+start-C1091</f>
        <v/>
      </c>
      <c r="D1094" s="156">
        <f>IF((C1094&lt;=0),0,((C1094-D$24)*Stock*(_xlfn.NORM.INV(RAND(),stock_ave,stock_std))+(C1094-D$24)*Bonds*(_xlfn.NORM.INV(RAND(),bond_ave,bond_std))+(C1094-D$24)*cash*(_xlfn.NORM.INV(RAND(),cash_ave,cash_std))+(C1094-D$24)))</f>
        <v/>
      </c>
      <c r="E1094" s="156">
        <f>IF((D1094&lt;=0),0,((D1094-E$24)*Stock*(_xlfn.NORM.INV(RAND(),stock_ave,stock_std))+(D1094-E$24)*Bonds*(_xlfn.NORM.INV(RAND(),bond_ave,bond_std))+(D1094-E$24)*cash*(_xlfn.NORM.INV(RAND(),cash_ave,cash_std))+(D1094-E$24)))</f>
        <v/>
      </c>
      <c r="F1094" s="156">
        <f>IF((E1094&lt;=0),0,((E1094-F$24)*Stock*(_xlfn.NORM.INV(RAND(),stock_ave,stock_std))+(E1094-F$24)*Bonds*(_xlfn.NORM.INV(RAND(),bond_ave,bond_std))+(E1094-F$24)*cash*(_xlfn.NORM.INV(RAND(),cash_ave,cash_std))+(E1094-F$24)))</f>
        <v/>
      </c>
      <c r="G1094" s="156">
        <f>IF((F1094&lt;=0),0,((F1094-G$24)*Stock*(_xlfn.NORM.INV(RAND(),stock_ave,stock_std))+(F1094-G$24)*Bonds*(_xlfn.NORM.INV(RAND(),bond_ave,bond_std))+(F1094-G$24)*cash*(_xlfn.NORM.INV(RAND(),cash_ave,cash_std))+(F1094-G$24)))</f>
        <v/>
      </c>
      <c r="H1094" s="156">
        <f>IF((G1094&lt;=0),0,((G1094-H$24)*Stock*(_xlfn.NORM.INV(RAND(),stock_ave,stock_std))+(G1094-H$24)*Bonds*(_xlfn.NORM.INV(RAND(),bond_ave,bond_std))+(G1094-H$24)*cash*(_xlfn.NORM.INV(RAND(),cash_ave,cash_std))+(G1094-H$24)))</f>
        <v/>
      </c>
      <c r="I1094" s="156">
        <f>IF((H1094&lt;=0),0,((H1094-I$24)*Stock*(_xlfn.NORM.INV(RAND(),stock_ave,stock_std))+(H1094-I$24)*Bonds*(_xlfn.NORM.INV(RAND(),bond_ave,bond_std))+(H1094-I$24)*cash*(_xlfn.NORM.INV(RAND(),cash_ave,cash_std))+(H1094-I$24)))</f>
        <v/>
      </c>
      <c r="J1094" s="156">
        <f>IF((I1094&lt;=0),0,((I1094-J$24)*Stock*(_xlfn.NORM.INV(RAND(),stock_ave,stock_std))+(I1094-J$24)*Bonds*(_xlfn.NORM.INV(RAND(),bond_ave,bond_std))+(I1094-J$24)*cash*(_xlfn.NORM.INV(RAND(),cash_ave,cash_std))+(I1094-J$24)))</f>
        <v/>
      </c>
      <c r="K1094" s="156">
        <f>IF((J1094&lt;=0),0,((J1094-K$24)*Stock*(_xlfn.NORM.INV(RAND(),stock_ave,stock_std))+(J1094-K$24)*Bonds*(_xlfn.NORM.INV(RAND(),bond_ave,bond_std))+(J1094-K$24)*cash*(_xlfn.NORM.INV(RAND(),cash_ave,cash_std))+(J1094-K$24)))</f>
        <v/>
      </c>
      <c r="L1094" s="156">
        <f>IF((K1094&lt;=0),0,((K1094-L$24)*Stock*(_xlfn.NORM.INV(RAND(),stock_ave,stock_std))+(K1094-L$24)*Bonds*(_xlfn.NORM.INV(RAND(),bond_ave,bond_std))+(K1094-L$24)*cash*(_xlfn.NORM.INV(RAND(),cash_ave,cash_std))+(K1094-L$24)))</f>
        <v/>
      </c>
      <c r="M1094" s="156">
        <f>IF((L1094&lt;=0),0,((L1094-M$24)*Stock*(_xlfn.NORM.INV(RAND(),stock_ave,stock_std))+(L1094-M$24)*Bonds*(_xlfn.NORM.INV(RAND(),bond_ave,bond_std))+(L1094-M$24)*cash*(_xlfn.NORM.INV(RAND(),cash_ave,cash_std))+(L1094-M$24)))</f>
        <v/>
      </c>
      <c r="N1094" s="156">
        <f>IF((M1094&lt;=0),0,((M1094-N$24)*Stock*(_xlfn.NORM.INV(RAND(),stock_ave,stock_std))+(M1094-N$24)*Bonds*(_xlfn.NORM.INV(RAND(),bond_ave,bond_std))+(M1094-N$24)*cash*(_xlfn.NORM.INV(RAND(),cash_ave,cash_std))+(M1094-N$24)))</f>
        <v/>
      </c>
      <c r="O1094" s="156">
        <f>IF((N1094&lt;=0),0,((N1094-O$24)*Stock*(_xlfn.NORM.INV(RAND(),stock_ave,stock_std))+(N1094-O$24)*Bonds*(_xlfn.NORM.INV(RAND(),bond_ave,bond_std))+(N1094-O$24)*cash*(_xlfn.NORM.INV(RAND(),cash_ave,cash_std))+(N1094-O$24)))</f>
        <v/>
      </c>
      <c r="P1094" s="156">
        <f>IF((O1094&lt;=0),0,((O1094-P$24)*Stock*(_xlfn.NORM.INV(RAND(),stock_ave,stock_std))+(O1094-P$24)*Bonds*(_xlfn.NORM.INV(RAND(),bond_ave,bond_std))+(O1094-P$24)*cash*(_xlfn.NORM.INV(RAND(),cash_ave,cash_std))+(O1094-P$24)))</f>
        <v/>
      </c>
      <c r="Q1094" s="156">
        <f>IF((P1094&lt;=0),0,((P1094-Q$24)*Stock*(_xlfn.NORM.INV(RAND(),stock_ave,stock_std))+(P1094-Q$24)*Bonds*(_xlfn.NORM.INV(RAND(),bond_ave,bond_std))+(P1094-Q$24)*cash*(_xlfn.NORM.INV(RAND(),cash_ave,cash_std))+(P1094-Q$24)))</f>
        <v/>
      </c>
      <c r="R1094" s="156">
        <f>IF((Q1094&lt;=0),0,((Q1094-R$24)*Stock*(_xlfn.NORM.INV(RAND(),stock_ave,stock_std))+(Q1094-R$24)*Bonds*(_xlfn.NORM.INV(RAND(),bond_ave,bond_std))+(Q1094-R$24)*cash*(_xlfn.NORM.INV(RAND(),cash_ave,cash_std))+(Q1094-R$24)))</f>
        <v/>
      </c>
      <c r="S1094" s="156">
        <f>IF((R1094&lt;=0),0,((R1094-S$24)*Stock*(_xlfn.NORM.INV(RAND(),stock_ave,stock_std))+(R1094-S$24)*Bonds*(_xlfn.NORM.INV(RAND(),bond_ave,bond_std))+(R1094-S$24)*cash*(_xlfn.NORM.INV(RAND(),cash_ave,cash_std))+(R1094-S$24)))</f>
        <v/>
      </c>
      <c r="T1094" s="156">
        <f>IF((S1094&lt;=0),0,((S1094-T$24)*Stock*(_xlfn.NORM.INV(RAND(),stock_ave,stock_std))+(S1094-T$24)*Bonds*(_xlfn.NORM.INV(RAND(),bond_ave,bond_std))+(S1094-T$24)*cash*(_xlfn.NORM.INV(RAND(),cash_ave,cash_std))+(S1094-T$24)))</f>
        <v/>
      </c>
      <c r="U1094" s="156">
        <f>IF((T1094&lt;=0),0,((T1094-U$24)*Stock*(_xlfn.NORM.INV(RAND(),stock_ave,stock_std))+(T1094-U$24)*Bonds*(_xlfn.NORM.INV(RAND(),bond_ave,bond_std))+(T1094-U$24)*cash*(_xlfn.NORM.INV(RAND(),cash_ave,cash_std))+(T1094-U$24)))</f>
        <v/>
      </c>
      <c r="V1094" s="156">
        <f>IF((U1094&lt;=0),0,((U1094-V$24)*Stock*(_xlfn.NORM.INV(RAND(),stock_ave,stock_std))+(U1094-V$24)*Bonds*(_xlfn.NORM.INV(RAND(),bond_ave,bond_std))+(U1094-V$24)*cash*(_xlfn.NORM.INV(RAND(),cash_ave,cash_std))+(U1094-V$24)))</f>
        <v/>
      </c>
      <c r="W1094" s="156">
        <f>IF((V1094&lt;=0),0,((V1094-W$24)*Stock*(_xlfn.NORM.INV(RAND(),stock_ave,stock_std))+(V1094-W$24)*Bonds*(_xlfn.NORM.INV(RAND(),bond_ave,bond_std))+(V1094-W$24)*cash*(_xlfn.NORM.INV(RAND(),cash_ave,cash_std))+(V1094-W$24)))</f>
        <v/>
      </c>
      <c r="X1094" s="156">
        <f>IF((W1094&lt;=0),0,((W1094-X$24)*Stock*(_xlfn.NORM.INV(RAND(),stock_ave,stock_std))+(W1094-X$24)*Bonds*(_xlfn.NORM.INV(RAND(),bond_ave,bond_std))+(W1094-X$24)*cash*(_xlfn.NORM.INV(RAND(),cash_ave,cash_std))+(W1094-X$24)))</f>
        <v/>
      </c>
      <c r="Y1094" s="156">
        <f>IF((X1094&lt;=0),0,((X1094-Y$24)*Stock*(_xlfn.NORM.INV(RAND(),stock_ave,stock_std))+(X1094-Y$24)*Bonds*(_xlfn.NORM.INV(RAND(),bond_ave,bond_std))+(X1094-Y$24)*cash*(_xlfn.NORM.INV(RAND(),cash_ave,cash_std))+(X1094-Y$24)))</f>
        <v/>
      </c>
      <c r="Z1094" s="156">
        <f>IF((Y1094&lt;=0),0,((Y1094-Z$24)*Stock*(_xlfn.NORM.INV(RAND(),stock_ave,stock_std))+(Y1094-Z$24)*Bonds*(_xlfn.NORM.INV(RAND(),bond_ave,bond_std))+(Y1094-Z$24)*cash*(_xlfn.NORM.INV(RAND(),cash_ave,cash_std))+(Y1094-Z$24)))</f>
        <v/>
      </c>
      <c r="AA1094" s="156">
        <f>IF((Z1094&lt;=0),0,((Z1094-AA$24)*Stock*(_xlfn.NORM.INV(RAND(),stock_ave,stock_std))+(Z1094-AA$24)*Bonds*(_xlfn.NORM.INV(RAND(),bond_ave,bond_std))+(Z1094-AA$24)*cash*(_xlfn.NORM.INV(RAND(),cash_ave,cash_std))+(Z1094-AA$24)))</f>
        <v/>
      </c>
      <c r="AB1094" s="156">
        <f>IF((AA1094&lt;=0),0,((AA1094-AB$24)*Stock*(_xlfn.NORM.INV(RAND(),stock_ave,stock_std))+(AA1094-AB$24)*Bonds*(_xlfn.NORM.INV(RAND(),bond_ave,bond_std))+(AA1094-AB$24)*cash*(_xlfn.NORM.INV(RAND(),cash_ave,cash_std))+(AA1094-AB$24)))</f>
        <v/>
      </c>
      <c r="AC1094" s="156">
        <f>IF((AB1094&lt;=0),0,((AB1094-AC$24)*Stock*(_xlfn.NORM.INV(RAND(),stock_ave,stock_std))+(AB1094-AC$24)*Bonds*(_xlfn.NORM.INV(RAND(),bond_ave,bond_std))+(AB1094-AC$24)*cash*(_xlfn.NORM.INV(RAND(),cash_ave,cash_std))+(AB1094-AC$24)))</f>
        <v/>
      </c>
      <c r="AD1094" s="156">
        <f>IF((AC1094&lt;=0),0,((AC1094-AD$24)*Stock*(_xlfn.NORM.INV(RAND(),stock_ave,stock_std))+(AC1094-AD$24)*Bonds*(_xlfn.NORM.INV(RAND(),bond_ave,bond_std))+(AC1094-AD$24)*cash*(_xlfn.NORM.INV(RAND(),cash_ave,cash_std))+(AC1094-AD$24)))</f>
        <v/>
      </c>
      <c r="AE1094" s="156">
        <f>IF((AD1094&lt;=0),0,((AD1094-AE$24)*Stock*(_xlfn.NORM.INV(RAND(),stock_ave,stock_std))+(AD1094-AE$24)*Bonds*(_xlfn.NORM.INV(RAND(),bond_ave,bond_std))+(AD1094-AE$24)*cash*(_xlfn.NORM.INV(RAND(),cash_ave,cash_std))+(AD1094-AE$24)))</f>
        <v/>
      </c>
      <c r="AF1094" s="156">
        <f>IF((AE1094&lt;=0),0,((AE1094-AF$24)*Stock*(_xlfn.NORM.INV(RAND(),stock_ave,stock_std))+(AE1094-AF$24)*Bonds*(_xlfn.NORM.INV(RAND(),bond_ave,bond_std))+(AE1094-AF$24)*cash*(_xlfn.NORM.INV(RAND(),cash_ave,cash_std))+(AE1094-AF$24)))</f>
        <v/>
      </c>
      <c r="AG1094" s="156">
        <f>IF((AF1094&lt;=0),0,((AF1094-AG$24)*Stock*(_xlfn.NORM.INV(RAND(),stock_ave,stock_std))+(AF1094-AG$24)*Bonds*(_xlfn.NORM.INV(RAND(),bond_ave,bond_std))+(AF1094-AG$24)*cash*(_xlfn.NORM.INV(RAND(),cash_ave,cash_std))+(AF1094-AG$24)))</f>
        <v/>
      </c>
      <c r="AH1094" s="156">
        <f>IF((AG1094&lt;=0),0,((AG1094-AH$24)*Stock*(_xlfn.NORM.INV(RAND(),stock_ave,stock_std))+(AG1094-AH$24)*Bonds*(_xlfn.NORM.INV(RAND(),bond_ave,bond_std))+(AG1094-AH$24)*cash*(_xlfn.NORM.INV(RAND(),cash_ave,cash_std))+(AG1094-AH$24)))</f>
        <v/>
      </c>
      <c r="AI1094" s="156">
        <f>IF((AH1094&lt;=0),0,((AH1094-AI$24)*Stock*(_xlfn.NORM.INV(RAND(),stock_ave,stock_std))+(AH1094-AI$24)*Bonds*(_xlfn.NORM.INV(RAND(),bond_ave,bond_std))+(AH1094-AI$24)*cash*(_xlfn.NORM.INV(RAND(),cash_ave,cash_std))+(AH1094-AI$24)))</f>
        <v/>
      </c>
      <c r="AJ1094" s="156">
        <f>IF((AI1094&lt;=0),0,((AI1094-AJ$24)*Stock*(_xlfn.NORM.INV(RAND(),stock_ave,stock_std))+(AI1094-AJ$24)*Bonds*(_xlfn.NORM.INV(RAND(),bond_ave,bond_std))+(AI1094-AJ$24)*cash*(_xlfn.NORM.INV(RAND(),cash_ave,cash_std))+(AI1094-AJ$24)))</f>
        <v/>
      </c>
      <c r="AK1094" s="156">
        <f>IF((AJ1094&lt;=0),0,((AJ1094-AK$24)*Stock*(_xlfn.NORM.INV(RAND(),stock_ave,stock_std))+(AJ1094-AK$24)*Bonds*(_xlfn.NORM.INV(RAND(),bond_ave,bond_std))+(AJ1094-AK$24)*cash*(_xlfn.NORM.INV(RAND(),cash_ave,cash_std))+(AJ1094-AK$24)))</f>
        <v/>
      </c>
      <c r="AL1094" s="156">
        <f>IF((AK1094&lt;=0),0,((AK1094-AL$24)*Stock*(_xlfn.NORM.INV(RAND(),stock_ave,stock_std))+(AK1094-AL$24)*Bonds*(_xlfn.NORM.INV(RAND(),bond_ave,bond_std))+(AK1094-AL$24)*cash*(_xlfn.NORM.INV(RAND(),cash_ave,cash_std))+(AK1094-AL$24)))</f>
        <v/>
      </c>
      <c r="AM1094" s="156">
        <f>IF((AL1094&lt;=0),0,((AL1094-AM$24)*Stock*(_xlfn.NORM.INV(RAND(),stock_ave,stock_std))+(AL1094-AM$24)*Bonds*(_xlfn.NORM.INV(RAND(),bond_ave,bond_std))+(AL1094-AM$24)*cash*(_xlfn.NORM.INV(RAND(),cash_ave,cash_std))+(AL1094-AM$24)))</f>
        <v/>
      </c>
      <c r="AN1094" s="156">
        <f>IF((AM1094&lt;=0),0,((AM1094-AN$24)*Stock*(_xlfn.NORM.INV(RAND(),stock_ave,stock_std))+(AM1094-AN$24)*Bonds*(_xlfn.NORM.INV(RAND(),bond_ave,bond_std))+(AM1094-AN$24)*cash*(_xlfn.NORM.INV(RAND(),cash_ave,cash_std))+(AM1094-AN$24)))</f>
        <v/>
      </c>
      <c r="AO1094" s="156">
        <f>IF((AN1094&lt;=0),0,((AN1094-AO$24)*Stock*(_xlfn.NORM.INV(RAND(),stock_ave,stock_std))+(AN1094-AO$24)*Bonds*(_xlfn.NORM.INV(RAND(),bond_ave,bond_std))+(AN1094-AO$24)*cash*(_xlfn.NORM.INV(RAND(),cash_ave,cash_std))+(AN1094-AO$24)))</f>
        <v/>
      </c>
      <c r="AP1094" s="156">
        <f>IF((AO1094&lt;=0),0,((AO1094-AP$24)*Stock*(_xlfn.NORM.INV(RAND(),stock_ave,stock_std))+(AO1094-AP$24)*Bonds*(_xlfn.NORM.INV(RAND(),bond_ave,bond_std))+(AO1094-AP$24)*cash*(_xlfn.NORM.INV(RAND(),cash_ave,cash_std))+(AO1094-AP$24)))</f>
        <v/>
      </c>
      <c r="AQ1094" s="156">
        <f>IF((AP1094&lt;=0),0,((AP1094-AQ$24)*Stock*(_xlfn.NORM.INV(RAND(),stock_ave,stock_std))+(AP1094-AQ$24)*Bonds*(_xlfn.NORM.INV(RAND(),bond_ave,bond_std))+(AP1094-AQ$24)*cash*(_xlfn.NORM.INV(RAND(),cash_ave,cash_std))+(AP1094-AQ$24)))</f>
        <v/>
      </c>
      <c r="AR1094" s="156">
        <f>IF((AQ1094&lt;=0),0,((AQ1094-AR$24)*Stock*(_xlfn.NORM.INV(RAND(),stock_ave,stock_std))+(AQ1094-AR$24)*Bonds*(_xlfn.NORM.INV(RAND(),bond_ave,bond_std))+(AQ1094-AR$24)*cash*(_xlfn.NORM.INV(RAND(),cash_ave,cash_std))+(AQ1094-AR$24)))</f>
        <v/>
      </c>
      <c r="AS1094" s="156">
        <f>IF((AR1094&lt;=0),0,((AR1094-AS$24)*Stock*(_xlfn.NORM.INV(RAND(),stock_ave,stock_std))+(AR1094-AS$24)*Bonds*(_xlfn.NORM.INV(RAND(),bond_ave,bond_std))+(AR1094-AS$24)*cash*(_xlfn.NORM.INV(RAND(),cash_ave,cash_std))+(AR1094-AS$24)))</f>
        <v/>
      </c>
      <c r="AT1094" s="156">
        <f>IF((AS1094&lt;=0),0,((AS1094-AT$24)*Stock*(_xlfn.NORM.INV(RAND(),stock_ave,stock_std))+(AS1094-AT$24)*Bonds*(_xlfn.NORM.INV(RAND(),bond_ave,bond_std))+(AS1094-AT$24)*cash*(_xlfn.NORM.INV(RAND(),cash_ave,cash_std))+(AS1094-AT$24)))</f>
        <v/>
      </c>
      <c r="AU1094" s="156">
        <f>IF((AT1094&lt;=0),0,((AT1094-AU$24)*Stock*(_xlfn.NORM.INV(RAND(),stock_ave,stock_std))+(AT1094-AU$24)*Bonds*(_xlfn.NORM.INV(RAND(),bond_ave,bond_std))+(AT1094-AU$24)*cash*(_xlfn.NORM.INV(RAND(),cash_ave,cash_std))+(AT1094-AU$24)))</f>
        <v/>
      </c>
      <c r="AV1094" s="156">
        <f>IF((AU1094&lt;=0),0,((AU1094-AV$24)*Stock*(_xlfn.NORM.INV(RAND(),stock_ave,stock_std))+(AU1094-AV$24)*Bonds*(_xlfn.NORM.INV(RAND(),bond_ave,bond_std))+(AU1094-AV$24)*cash*(_xlfn.NORM.INV(RAND(),cash_ave,cash_std))+(AU1094-AV$24)))</f>
        <v/>
      </c>
      <c r="AW1094" s="156">
        <f>IF((AV1094&lt;=0),0,((AV1094-AW$24)*Stock*(_xlfn.NORM.INV(RAND(),stock_ave,stock_std))+(AV1094-AW$24)*Bonds*(_xlfn.NORM.INV(RAND(),bond_ave,bond_std))+(AV1094-AW$24)*cash*(_xlfn.NORM.INV(RAND(),cash_ave,cash_std))+(AV1094-AW$24)))</f>
        <v/>
      </c>
      <c r="AX1094" s="159" t="n"/>
      <c r="AY1094" s="159" t="n"/>
      <c r="AZ1094" s="159" t="n"/>
      <c r="BA1094" s="159" t="n"/>
      <c r="BB1094" s="159" t="n"/>
    </row>
    <row r="1095">
      <c r="C1095" s="147" t="n"/>
      <c r="D1095" s="61">
        <f>+D1094-IF(D$18&gt;74,(D1094/D$25)*$C$10)</f>
        <v/>
      </c>
      <c r="E1095" s="61">
        <f>+E1094-IF(E$18&gt;74,(E1094/E$25)*$C$10)</f>
        <v/>
      </c>
      <c r="F1095" s="61">
        <f>+F1094-IF(F$18&gt;74,(F1094/F$25)*$C$10)</f>
        <v/>
      </c>
      <c r="G1095" s="61">
        <f>+G1094-IF(G$18&gt;74,(G1094/G$25)*$C$10)</f>
        <v/>
      </c>
      <c r="H1095" s="61">
        <f>+H1094-IF(H$18&gt;74,(H1094/H$25)*$C$10)</f>
        <v/>
      </c>
      <c r="I1095" s="61">
        <f>+I1094-IF(I$18&gt;74,(I1094/I$25)*$C$10)</f>
        <v/>
      </c>
      <c r="J1095" s="61">
        <f>+J1094-IF(J$18&gt;74,(J1094/J$25)*$C$10)</f>
        <v/>
      </c>
      <c r="K1095" s="61">
        <f>+K1094-IF(K$18&gt;74,(K1094/K$25)*$C$10)</f>
        <v/>
      </c>
      <c r="L1095" s="61">
        <f>+L1094-IF(L$18&gt;74,(L1094/L$25)*$C$10)</f>
        <v/>
      </c>
      <c r="M1095" s="61">
        <f>+M1094-IF(M$18&gt;74,(M1094/M$25)*$C$10)</f>
        <v/>
      </c>
      <c r="N1095" s="61">
        <f>+N1094-IF(N$18&gt;74,(N1094/N$25)*$C$10)</f>
        <v/>
      </c>
      <c r="O1095" s="61">
        <f>+O1094-IF(O$18&gt;74,(O1094/O$25)*$C$10)</f>
        <v/>
      </c>
      <c r="P1095" s="61">
        <f>+P1094-IF(P$18&gt;74,(P1094/P$25)*$C$10)</f>
        <v/>
      </c>
      <c r="Q1095" s="61">
        <f>+Q1094-IF(Q$18&gt;74,(Q1094/Q$25)*$C$10)</f>
        <v/>
      </c>
      <c r="R1095" s="61">
        <f>+R1094-IF(R$18&gt;74,(R1094/R$25)*$C$10)</f>
        <v/>
      </c>
      <c r="S1095" s="61">
        <f>+S1094-IF(S$18&gt;74,(S1094/S$25)*$C$10)</f>
        <v/>
      </c>
      <c r="T1095" s="61">
        <f>+T1094-IF(T$18&gt;74,(T1094/T$25)*$C$10)</f>
        <v/>
      </c>
      <c r="U1095" s="61">
        <f>+U1094-IF(U$18&gt;74,(U1094/U$25)*$C$10)</f>
        <v/>
      </c>
      <c r="V1095" s="61">
        <f>+V1094-IF(V$18&gt;74,(V1094/V$25)*$C$10)</f>
        <v/>
      </c>
      <c r="W1095" s="61">
        <f>+W1094-IF(W$18&gt;74,(W1094/W$25)*$C$10)</f>
        <v/>
      </c>
      <c r="X1095" s="61">
        <f>+X1094-IF(X$18&gt;74,(X1094/X$25)*$C$10)</f>
        <v/>
      </c>
      <c r="Y1095" s="61">
        <f>+Y1094-IF(Y$18&gt;74,(Y1094/Y$25)*$C$10)</f>
        <v/>
      </c>
      <c r="Z1095" s="61">
        <f>+Z1094-IF(Z$18&gt;74,(Z1094/Z$25)*$C$10)</f>
        <v/>
      </c>
      <c r="AA1095" s="61">
        <f>+AA1094-IF(AA$18&gt;74,(AA1094/AA$25)*$C$10)</f>
        <v/>
      </c>
      <c r="AB1095" s="61">
        <f>+AB1094-IF(AB$18&gt;74,(AB1094/AB$25)*$C$10)</f>
        <v/>
      </c>
      <c r="AC1095" s="61">
        <f>+AC1094-IF(AC$18&gt;74,(AC1094/AC$25)*$C$10)</f>
        <v/>
      </c>
      <c r="AD1095" s="61">
        <f>+AD1094-IF(AD$18&gt;74,(AD1094/AD$25)*$C$10)</f>
        <v/>
      </c>
      <c r="AE1095" s="61">
        <f>+AE1094-IF(AE$18&gt;74,(AE1094/AE$25)*$C$10)</f>
        <v/>
      </c>
      <c r="AF1095" s="61">
        <f>+AF1094-IF(AF$18&gt;74,(AF1094/AF$25)*$C$10)</f>
        <v/>
      </c>
      <c r="AG1095" s="61">
        <f>+AG1094-IF(AG$18&gt;74,(AG1094/AG$25)*$C$10)</f>
        <v/>
      </c>
      <c r="AH1095" s="61">
        <f>+AH1094-IF(AH$18&gt;74,(AH1094/AH$25)*$C$10)</f>
        <v/>
      </c>
      <c r="AI1095" s="61">
        <f>+AI1094-IF(AI$18&gt;74,(AI1094/AI$25)*$C$10)</f>
        <v/>
      </c>
      <c r="AJ1095" s="61">
        <f>+AJ1094-IF(AJ$18&gt;74,(AJ1094/AJ$25)*$C$10)</f>
        <v/>
      </c>
      <c r="AK1095" s="61">
        <f>+AK1094-IF(AK$18&gt;74,(AK1094/AK$25)*$C$10)</f>
        <v/>
      </c>
      <c r="AL1095" s="61">
        <f>+AL1094-IF(AL$18&gt;74,(AL1094/AL$25)*$C$10)</f>
        <v/>
      </c>
      <c r="AM1095" s="61">
        <f>+AM1094-IF(AM$18&gt;74,(AM1094/AM$25)*$C$10)</f>
        <v/>
      </c>
      <c r="AN1095" s="61">
        <f>+AN1094-IF(AN$18&gt;74,(AN1094/AN$25)*$C$10)</f>
        <v/>
      </c>
      <c r="AO1095" s="61">
        <f>+AO1094-IF(AO$18&gt;74,(AO1094/AO$25)*$C$10)</f>
        <v/>
      </c>
      <c r="AP1095" s="61">
        <f>+AP1094-IF(AP$18&gt;74,(AP1094/AP$25)*$C$10)</f>
        <v/>
      </c>
      <c r="AQ1095" s="61">
        <f>+AQ1094-IF(AQ$18&gt;74,(AQ1094/AQ$25)*$C$10)</f>
        <v/>
      </c>
      <c r="AR1095" s="61">
        <f>+AR1094-IF(AR$18&gt;74,(AR1094/AR$25)*$C$10)</f>
        <v/>
      </c>
      <c r="AS1095" s="61">
        <f>+AS1094-IF(AS$18&gt;74,(AS1094/AS$25)*$C$10)</f>
        <v/>
      </c>
      <c r="AT1095" s="61">
        <f>+AT1094-IF(AT$18&gt;74,(AT1094/AT$25)*$C$10)</f>
        <v/>
      </c>
      <c r="AU1095" s="61">
        <f>+AU1094-IF(AU$18&gt;74,(AU1094/AU$25)*$C$10)</f>
        <v/>
      </c>
      <c r="AV1095" s="61">
        <f>+AV1094-IF(AV$18&gt;74,(AV1094/AV$25)*$C$10)</f>
        <v/>
      </c>
      <c r="AW1095" s="61">
        <f>+AW1094-IF(AW$18&gt;74,(AW1094/AW$25)*$C$10)</f>
        <v/>
      </c>
      <c r="AX1095" s="35">
        <f>IF(AW1095&gt;0,1,0)</f>
        <v/>
      </c>
      <c r="AY1095" s="35">
        <f>IF(AL1095&gt;0,1,0)</f>
        <v/>
      </c>
      <c r="AZ1095" s="35">
        <f>IF(AG1095&gt;0,1,0)</f>
        <v/>
      </c>
      <c r="BA1095" s="35">
        <f>IF(AB1095&gt;0,1,0)</f>
        <v/>
      </c>
      <c r="BB1095" s="35">
        <f>IF(W1095&gt;0,1,0)</f>
        <v/>
      </c>
    </row>
    <row r="1096">
      <c r="B1096" s="154" t="inlineStr">
        <is>
          <t>trial 535</t>
        </is>
      </c>
      <c r="C1096" s="155">
        <f>+start-C1093</f>
        <v/>
      </c>
      <c r="D1096" s="156">
        <f>IF((C1096&lt;=0),0,((C1096-D$24)*Stock*(_xlfn.NORM.INV(RAND(),stock_ave,stock_std))+(C1096-D$24)*Bonds*(_xlfn.NORM.INV(RAND(),bond_ave,bond_std))+(C1096-D$24)*cash*(_xlfn.NORM.INV(RAND(),cash_ave,cash_std))+(C1096-D$24)))</f>
        <v/>
      </c>
      <c r="E1096" s="156">
        <f>IF((D1096&lt;=0),0,((D1096-E$24)*Stock*(_xlfn.NORM.INV(RAND(),stock_ave,stock_std))+(D1096-E$24)*Bonds*(_xlfn.NORM.INV(RAND(),bond_ave,bond_std))+(D1096-E$24)*cash*(_xlfn.NORM.INV(RAND(),cash_ave,cash_std))+(D1096-E$24)))</f>
        <v/>
      </c>
      <c r="F1096" s="156">
        <f>IF((E1096&lt;=0),0,((E1096-F$24)*Stock*(_xlfn.NORM.INV(RAND(),stock_ave,stock_std))+(E1096-F$24)*Bonds*(_xlfn.NORM.INV(RAND(),bond_ave,bond_std))+(E1096-F$24)*cash*(_xlfn.NORM.INV(RAND(),cash_ave,cash_std))+(E1096-F$24)))</f>
        <v/>
      </c>
      <c r="G1096" s="156">
        <f>IF((F1096&lt;=0),0,((F1096-G$24)*Stock*(_xlfn.NORM.INV(RAND(),stock_ave,stock_std))+(F1096-G$24)*Bonds*(_xlfn.NORM.INV(RAND(),bond_ave,bond_std))+(F1096-G$24)*cash*(_xlfn.NORM.INV(RAND(),cash_ave,cash_std))+(F1096-G$24)))</f>
        <v/>
      </c>
      <c r="H1096" s="156">
        <f>IF((G1096&lt;=0),0,((G1096-H$24)*Stock*(_xlfn.NORM.INV(RAND(),stock_ave,stock_std))+(G1096-H$24)*Bonds*(_xlfn.NORM.INV(RAND(),bond_ave,bond_std))+(G1096-H$24)*cash*(_xlfn.NORM.INV(RAND(),cash_ave,cash_std))+(G1096-H$24)))</f>
        <v/>
      </c>
      <c r="I1096" s="156">
        <f>IF((H1096&lt;=0),0,((H1096-I$24)*Stock*(_xlfn.NORM.INV(RAND(),stock_ave,stock_std))+(H1096-I$24)*Bonds*(_xlfn.NORM.INV(RAND(),bond_ave,bond_std))+(H1096-I$24)*cash*(_xlfn.NORM.INV(RAND(),cash_ave,cash_std))+(H1096-I$24)))</f>
        <v/>
      </c>
      <c r="J1096" s="156">
        <f>IF((I1096&lt;=0),0,((I1096-J$24)*Stock*(_xlfn.NORM.INV(RAND(),stock_ave,stock_std))+(I1096-J$24)*Bonds*(_xlfn.NORM.INV(RAND(),bond_ave,bond_std))+(I1096-J$24)*cash*(_xlfn.NORM.INV(RAND(),cash_ave,cash_std))+(I1096-J$24)))</f>
        <v/>
      </c>
      <c r="K1096" s="156">
        <f>IF((J1096&lt;=0),0,((J1096-K$24)*Stock*(_xlfn.NORM.INV(RAND(),stock_ave,stock_std))+(J1096-K$24)*Bonds*(_xlfn.NORM.INV(RAND(),bond_ave,bond_std))+(J1096-K$24)*cash*(_xlfn.NORM.INV(RAND(),cash_ave,cash_std))+(J1096-K$24)))</f>
        <v/>
      </c>
      <c r="L1096" s="156">
        <f>IF((K1096&lt;=0),0,((K1096-L$24)*Stock*(_xlfn.NORM.INV(RAND(),stock_ave,stock_std))+(K1096-L$24)*Bonds*(_xlfn.NORM.INV(RAND(),bond_ave,bond_std))+(K1096-L$24)*cash*(_xlfn.NORM.INV(RAND(),cash_ave,cash_std))+(K1096-L$24)))</f>
        <v/>
      </c>
      <c r="M1096" s="156">
        <f>IF((L1096&lt;=0),0,((L1096-M$24)*Stock*(_xlfn.NORM.INV(RAND(),stock_ave,stock_std))+(L1096-M$24)*Bonds*(_xlfn.NORM.INV(RAND(),bond_ave,bond_std))+(L1096-M$24)*cash*(_xlfn.NORM.INV(RAND(),cash_ave,cash_std))+(L1096-M$24)))</f>
        <v/>
      </c>
      <c r="N1096" s="156">
        <f>IF((M1096&lt;=0),0,((M1096-N$24)*Stock*(_xlfn.NORM.INV(RAND(),stock_ave,stock_std))+(M1096-N$24)*Bonds*(_xlfn.NORM.INV(RAND(),bond_ave,bond_std))+(M1096-N$24)*cash*(_xlfn.NORM.INV(RAND(),cash_ave,cash_std))+(M1096-N$24)))</f>
        <v/>
      </c>
      <c r="O1096" s="156">
        <f>IF((N1096&lt;=0),0,((N1096-O$24)*Stock*(_xlfn.NORM.INV(RAND(),stock_ave,stock_std))+(N1096-O$24)*Bonds*(_xlfn.NORM.INV(RAND(),bond_ave,bond_std))+(N1096-O$24)*cash*(_xlfn.NORM.INV(RAND(),cash_ave,cash_std))+(N1096-O$24)))</f>
        <v/>
      </c>
      <c r="P1096" s="156">
        <f>IF((O1096&lt;=0),0,((O1096-P$24)*Stock*(_xlfn.NORM.INV(RAND(),stock_ave,stock_std))+(O1096-P$24)*Bonds*(_xlfn.NORM.INV(RAND(),bond_ave,bond_std))+(O1096-P$24)*cash*(_xlfn.NORM.INV(RAND(),cash_ave,cash_std))+(O1096-P$24)))</f>
        <v/>
      </c>
      <c r="Q1096" s="156">
        <f>IF((P1096&lt;=0),0,((P1096-Q$24)*Stock*(_xlfn.NORM.INV(RAND(),stock_ave,stock_std))+(P1096-Q$24)*Bonds*(_xlfn.NORM.INV(RAND(),bond_ave,bond_std))+(P1096-Q$24)*cash*(_xlfn.NORM.INV(RAND(),cash_ave,cash_std))+(P1096-Q$24)))</f>
        <v/>
      </c>
      <c r="R1096" s="156">
        <f>IF((Q1096&lt;=0),0,((Q1096-R$24)*Stock*(_xlfn.NORM.INV(RAND(),stock_ave,stock_std))+(Q1096-R$24)*Bonds*(_xlfn.NORM.INV(RAND(),bond_ave,bond_std))+(Q1096-R$24)*cash*(_xlfn.NORM.INV(RAND(),cash_ave,cash_std))+(Q1096-R$24)))</f>
        <v/>
      </c>
      <c r="S1096" s="156">
        <f>IF((R1096&lt;=0),0,((R1096-S$24)*Stock*(_xlfn.NORM.INV(RAND(),stock_ave,stock_std))+(R1096-S$24)*Bonds*(_xlfn.NORM.INV(RAND(),bond_ave,bond_std))+(R1096-S$24)*cash*(_xlfn.NORM.INV(RAND(),cash_ave,cash_std))+(R1096-S$24)))</f>
        <v/>
      </c>
      <c r="T1096" s="156">
        <f>IF((S1096&lt;=0),0,((S1096-T$24)*Stock*(_xlfn.NORM.INV(RAND(),stock_ave,stock_std))+(S1096-T$24)*Bonds*(_xlfn.NORM.INV(RAND(),bond_ave,bond_std))+(S1096-T$24)*cash*(_xlfn.NORM.INV(RAND(),cash_ave,cash_std))+(S1096-T$24)))</f>
        <v/>
      </c>
      <c r="U1096" s="156">
        <f>IF((T1096&lt;=0),0,((T1096-U$24)*Stock*(_xlfn.NORM.INV(RAND(),stock_ave,stock_std))+(T1096-U$24)*Bonds*(_xlfn.NORM.INV(RAND(),bond_ave,bond_std))+(T1096-U$24)*cash*(_xlfn.NORM.INV(RAND(),cash_ave,cash_std))+(T1096-U$24)))</f>
        <v/>
      </c>
      <c r="V1096" s="156">
        <f>IF((U1096&lt;=0),0,((U1096-V$24)*Stock*(_xlfn.NORM.INV(RAND(),stock_ave,stock_std))+(U1096-V$24)*Bonds*(_xlfn.NORM.INV(RAND(),bond_ave,bond_std))+(U1096-V$24)*cash*(_xlfn.NORM.INV(RAND(),cash_ave,cash_std))+(U1096-V$24)))</f>
        <v/>
      </c>
      <c r="W1096" s="156">
        <f>IF((V1096&lt;=0),0,((V1096-W$24)*Stock*(_xlfn.NORM.INV(RAND(),stock_ave,stock_std))+(V1096-W$24)*Bonds*(_xlfn.NORM.INV(RAND(),bond_ave,bond_std))+(V1096-W$24)*cash*(_xlfn.NORM.INV(RAND(),cash_ave,cash_std))+(V1096-W$24)))</f>
        <v/>
      </c>
      <c r="X1096" s="156">
        <f>IF((W1096&lt;=0),0,((W1096-X$24)*Stock*(_xlfn.NORM.INV(RAND(),stock_ave,stock_std))+(W1096-X$24)*Bonds*(_xlfn.NORM.INV(RAND(),bond_ave,bond_std))+(W1096-X$24)*cash*(_xlfn.NORM.INV(RAND(),cash_ave,cash_std))+(W1096-X$24)))</f>
        <v/>
      </c>
      <c r="Y1096" s="156">
        <f>IF((X1096&lt;=0),0,((X1096-Y$24)*Stock*(_xlfn.NORM.INV(RAND(),stock_ave,stock_std))+(X1096-Y$24)*Bonds*(_xlfn.NORM.INV(RAND(),bond_ave,bond_std))+(X1096-Y$24)*cash*(_xlfn.NORM.INV(RAND(),cash_ave,cash_std))+(X1096-Y$24)))</f>
        <v/>
      </c>
      <c r="Z1096" s="156">
        <f>IF((Y1096&lt;=0),0,((Y1096-Z$24)*Stock*(_xlfn.NORM.INV(RAND(),stock_ave,stock_std))+(Y1096-Z$24)*Bonds*(_xlfn.NORM.INV(RAND(),bond_ave,bond_std))+(Y1096-Z$24)*cash*(_xlfn.NORM.INV(RAND(),cash_ave,cash_std))+(Y1096-Z$24)))</f>
        <v/>
      </c>
      <c r="AA1096" s="156">
        <f>IF((Z1096&lt;=0),0,((Z1096-AA$24)*Stock*(_xlfn.NORM.INV(RAND(),stock_ave,stock_std))+(Z1096-AA$24)*Bonds*(_xlfn.NORM.INV(RAND(),bond_ave,bond_std))+(Z1096-AA$24)*cash*(_xlfn.NORM.INV(RAND(),cash_ave,cash_std))+(Z1096-AA$24)))</f>
        <v/>
      </c>
      <c r="AB1096" s="156">
        <f>IF((AA1096&lt;=0),0,((AA1096-AB$24)*Stock*(_xlfn.NORM.INV(RAND(),stock_ave,stock_std))+(AA1096-AB$24)*Bonds*(_xlfn.NORM.INV(RAND(),bond_ave,bond_std))+(AA1096-AB$24)*cash*(_xlfn.NORM.INV(RAND(),cash_ave,cash_std))+(AA1096-AB$24)))</f>
        <v/>
      </c>
      <c r="AC1096" s="156">
        <f>IF((AB1096&lt;=0),0,((AB1096-AC$24)*Stock*(_xlfn.NORM.INV(RAND(),stock_ave,stock_std))+(AB1096-AC$24)*Bonds*(_xlfn.NORM.INV(RAND(),bond_ave,bond_std))+(AB1096-AC$24)*cash*(_xlfn.NORM.INV(RAND(),cash_ave,cash_std))+(AB1096-AC$24)))</f>
        <v/>
      </c>
      <c r="AD1096" s="156">
        <f>IF((AC1096&lt;=0),0,((AC1096-AD$24)*Stock*(_xlfn.NORM.INV(RAND(),stock_ave,stock_std))+(AC1096-AD$24)*Bonds*(_xlfn.NORM.INV(RAND(),bond_ave,bond_std))+(AC1096-AD$24)*cash*(_xlfn.NORM.INV(RAND(),cash_ave,cash_std))+(AC1096-AD$24)))</f>
        <v/>
      </c>
      <c r="AE1096" s="156">
        <f>IF((AD1096&lt;=0),0,((AD1096-AE$24)*Stock*(_xlfn.NORM.INV(RAND(),stock_ave,stock_std))+(AD1096-AE$24)*Bonds*(_xlfn.NORM.INV(RAND(),bond_ave,bond_std))+(AD1096-AE$24)*cash*(_xlfn.NORM.INV(RAND(),cash_ave,cash_std))+(AD1096-AE$24)))</f>
        <v/>
      </c>
      <c r="AF1096" s="156">
        <f>IF((AE1096&lt;=0),0,((AE1096-AF$24)*Stock*(_xlfn.NORM.INV(RAND(),stock_ave,stock_std))+(AE1096-AF$24)*Bonds*(_xlfn.NORM.INV(RAND(),bond_ave,bond_std))+(AE1096-AF$24)*cash*(_xlfn.NORM.INV(RAND(),cash_ave,cash_std))+(AE1096-AF$24)))</f>
        <v/>
      </c>
      <c r="AG1096" s="156">
        <f>IF((AF1096&lt;=0),0,((AF1096-AG$24)*Stock*(_xlfn.NORM.INV(RAND(),stock_ave,stock_std))+(AF1096-AG$24)*Bonds*(_xlfn.NORM.INV(RAND(),bond_ave,bond_std))+(AF1096-AG$24)*cash*(_xlfn.NORM.INV(RAND(),cash_ave,cash_std))+(AF1096-AG$24)))</f>
        <v/>
      </c>
      <c r="AH1096" s="156">
        <f>IF((AG1096&lt;=0),0,((AG1096-AH$24)*Stock*(_xlfn.NORM.INV(RAND(),stock_ave,stock_std))+(AG1096-AH$24)*Bonds*(_xlfn.NORM.INV(RAND(),bond_ave,bond_std))+(AG1096-AH$24)*cash*(_xlfn.NORM.INV(RAND(),cash_ave,cash_std))+(AG1096-AH$24)))</f>
        <v/>
      </c>
      <c r="AI1096" s="156">
        <f>IF((AH1096&lt;=0),0,((AH1096-AI$24)*Stock*(_xlfn.NORM.INV(RAND(),stock_ave,stock_std))+(AH1096-AI$24)*Bonds*(_xlfn.NORM.INV(RAND(),bond_ave,bond_std))+(AH1096-AI$24)*cash*(_xlfn.NORM.INV(RAND(),cash_ave,cash_std))+(AH1096-AI$24)))</f>
        <v/>
      </c>
      <c r="AJ1096" s="156">
        <f>IF((AI1096&lt;=0),0,((AI1096-AJ$24)*Stock*(_xlfn.NORM.INV(RAND(),stock_ave,stock_std))+(AI1096-AJ$24)*Bonds*(_xlfn.NORM.INV(RAND(),bond_ave,bond_std))+(AI1096-AJ$24)*cash*(_xlfn.NORM.INV(RAND(),cash_ave,cash_std))+(AI1096-AJ$24)))</f>
        <v/>
      </c>
      <c r="AK1096" s="156">
        <f>IF((AJ1096&lt;=0),0,((AJ1096-AK$24)*Stock*(_xlfn.NORM.INV(RAND(),stock_ave,stock_std))+(AJ1096-AK$24)*Bonds*(_xlfn.NORM.INV(RAND(),bond_ave,bond_std))+(AJ1096-AK$24)*cash*(_xlfn.NORM.INV(RAND(),cash_ave,cash_std))+(AJ1096-AK$24)))</f>
        <v/>
      </c>
      <c r="AL1096" s="156">
        <f>IF((AK1096&lt;=0),0,((AK1096-AL$24)*Stock*(_xlfn.NORM.INV(RAND(),stock_ave,stock_std))+(AK1096-AL$24)*Bonds*(_xlfn.NORM.INV(RAND(),bond_ave,bond_std))+(AK1096-AL$24)*cash*(_xlfn.NORM.INV(RAND(),cash_ave,cash_std))+(AK1096-AL$24)))</f>
        <v/>
      </c>
      <c r="AM1096" s="156">
        <f>IF((AL1096&lt;=0),0,((AL1096-AM$24)*Stock*(_xlfn.NORM.INV(RAND(),stock_ave,stock_std))+(AL1096-AM$24)*Bonds*(_xlfn.NORM.INV(RAND(),bond_ave,bond_std))+(AL1096-AM$24)*cash*(_xlfn.NORM.INV(RAND(),cash_ave,cash_std))+(AL1096-AM$24)))</f>
        <v/>
      </c>
      <c r="AN1096" s="156">
        <f>IF((AM1096&lt;=0),0,((AM1096-AN$24)*Stock*(_xlfn.NORM.INV(RAND(),stock_ave,stock_std))+(AM1096-AN$24)*Bonds*(_xlfn.NORM.INV(RAND(),bond_ave,bond_std))+(AM1096-AN$24)*cash*(_xlfn.NORM.INV(RAND(),cash_ave,cash_std))+(AM1096-AN$24)))</f>
        <v/>
      </c>
      <c r="AO1096" s="156">
        <f>IF((AN1096&lt;=0),0,((AN1096-AO$24)*Stock*(_xlfn.NORM.INV(RAND(),stock_ave,stock_std))+(AN1096-AO$24)*Bonds*(_xlfn.NORM.INV(RAND(),bond_ave,bond_std))+(AN1096-AO$24)*cash*(_xlfn.NORM.INV(RAND(),cash_ave,cash_std))+(AN1096-AO$24)))</f>
        <v/>
      </c>
      <c r="AP1096" s="156">
        <f>IF((AO1096&lt;=0),0,((AO1096-AP$24)*Stock*(_xlfn.NORM.INV(RAND(),stock_ave,stock_std))+(AO1096-AP$24)*Bonds*(_xlfn.NORM.INV(RAND(),bond_ave,bond_std))+(AO1096-AP$24)*cash*(_xlfn.NORM.INV(RAND(),cash_ave,cash_std))+(AO1096-AP$24)))</f>
        <v/>
      </c>
      <c r="AQ1096" s="156">
        <f>IF((AP1096&lt;=0),0,((AP1096-AQ$24)*Stock*(_xlfn.NORM.INV(RAND(),stock_ave,stock_std))+(AP1096-AQ$24)*Bonds*(_xlfn.NORM.INV(RAND(),bond_ave,bond_std))+(AP1096-AQ$24)*cash*(_xlfn.NORM.INV(RAND(),cash_ave,cash_std))+(AP1096-AQ$24)))</f>
        <v/>
      </c>
      <c r="AR1096" s="156">
        <f>IF((AQ1096&lt;=0),0,((AQ1096-AR$24)*Stock*(_xlfn.NORM.INV(RAND(),stock_ave,stock_std))+(AQ1096-AR$24)*Bonds*(_xlfn.NORM.INV(RAND(),bond_ave,bond_std))+(AQ1096-AR$24)*cash*(_xlfn.NORM.INV(RAND(),cash_ave,cash_std))+(AQ1096-AR$24)))</f>
        <v/>
      </c>
      <c r="AS1096" s="156">
        <f>IF((AR1096&lt;=0),0,((AR1096-AS$24)*Stock*(_xlfn.NORM.INV(RAND(),stock_ave,stock_std))+(AR1096-AS$24)*Bonds*(_xlfn.NORM.INV(RAND(),bond_ave,bond_std))+(AR1096-AS$24)*cash*(_xlfn.NORM.INV(RAND(),cash_ave,cash_std))+(AR1096-AS$24)))</f>
        <v/>
      </c>
      <c r="AT1096" s="156">
        <f>IF((AS1096&lt;=0),0,((AS1096-AT$24)*Stock*(_xlfn.NORM.INV(RAND(),stock_ave,stock_std))+(AS1096-AT$24)*Bonds*(_xlfn.NORM.INV(RAND(),bond_ave,bond_std))+(AS1096-AT$24)*cash*(_xlfn.NORM.INV(RAND(),cash_ave,cash_std))+(AS1096-AT$24)))</f>
        <v/>
      </c>
      <c r="AU1096" s="156">
        <f>IF((AT1096&lt;=0),0,((AT1096-AU$24)*Stock*(_xlfn.NORM.INV(RAND(),stock_ave,stock_std))+(AT1096-AU$24)*Bonds*(_xlfn.NORM.INV(RAND(),bond_ave,bond_std))+(AT1096-AU$24)*cash*(_xlfn.NORM.INV(RAND(),cash_ave,cash_std))+(AT1096-AU$24)))</f>
        <v/>
      </c>
      <c r="AV1096" s="156">
        <f>IF((AU1096&lt;=0),0,((AU1096-AV$24)*Stock*(_xlfn.NORM.INV(RAND(),stock_ave,stock_std))+(AU1096-AV$24)*Bonds*(_xlfn.NORM.INV(RAND(),bond_ave,bond_std))+(AU1096-AV$24)*cash*(_xlfn.NORM.INV(RAND(),cash_ave,cash_std))+(AU1096-AV$24)))</f>
        <v/>
      </c>
      <c r="AW1096" s="156">
        <f>IF((AV1096&lt;=0),0,((AV1096-AW$24)*Stock*(_xlfn.NORM.INV(RAND(),stock_ave,stock_std))+(AV1096-AW$24)*Bonds*(_xlfn.NORM.INV(RAND(),bond_ave,bond_std))+(AV1096-AW$24)*cash*(_xlfn.NORM.INV(RAND(),cash_ave,cash_std))+(AV1096-AW$24)))</f>
        <v/>
      </c>
      <c r="AX1096" s="159" t="n"/>
      <c r="AY1096" s="159" t="n"/>
      <c r="AZ1096" s="159" t="n"/>
      <c r="BA1096" s="159" t="n"/>
      <c r="BB1096" s="159" t="n"/>
    </row>
    <row r="1097">
      <c r="C1097" s="147" t="n"/>
      <c r="D1097" s="61">
        <f>+D1096-IF(D$18&gt;74,(D1096/D$25)*$C$10)</f>
        <v/>
      </c>
      <c r="E1097" s="61">
        <f>+E1096-IF(E$18&gt;74,(E1096/E$25)*$C$10)</f>
        <v/>
      </c>
      <c r="F1097" s="61">
        <f>+F1096-IF(F$18&gt;74,(F1096/F$25)*$C$10)</f>
        <v/>
      </c>
      <c r="G1097" s="61">
        <f>+G1096-IF(G$18&gt;74,(G1096/G$25)*$C$10)</f>
        <v/>
      </c>
      <c r="H1097" s="61">
        <f>+H1096-IF(H$18&gt;74,(H1096/H$25)*$C$10)</f>
        <v/>
      </c>
      <c r="I1097" s="61">
        <f>+I1096-IF(I$18&gt;74,(I1096/I$25)*$C$10)</f>
        <v/>
      </c>
      <c r="J1097" s="61">
        <f>+J1096-IF(J$18&gt;74,(J1096/J$25)*$C$10)</f>
        <v/>
      </c>
      <c r="K1097" s="61">
        <f>+K1096-IF(K$18&gt;74,(K1096/K$25)*$C$10)</f>
        <v/>
      </c>
      <c r="L1097" s="61">
        <f>+L1096-IF(L$18&gt;74,(L1096/L$25)*$C$10)</f>
        <v/>
      </c>
      <c r="M1097" s="61">
        <f>+M1096-IF(M$18&gt;74,(M1096/M$25)*$C$10)</f>
        <v/>
      </c>
      <c r="N1097" s="61">
        <f>+N1096-IF(N$18&gt;74,(N1096/N$25)*$C$10)</f>
        <v/>
      </c>
      <c r="O1097" s="61">
        <f>+O1096-IF(O$18&gt;74,(O1096/O$25)*$C$10)</f>
        <v/>
      </c>
      <c r="P1097" s="61">
        <f>+P1096-IF(P$18&gt;74,(P1096/P$25)*$C$10)</f>
        <v/>
      </c>
      <c r="Q1097" s="61">
        <f>+Q1096-IF(Q$18&gt;74,(Q1096/Q$25)*$C$10)</f>
        <v/>
      </c>
      <c r="R1097" s="61">
        <f>+R1096-IF(R$18&gt;74,(R1096/R$25)*$C$10)</f>
        <v/>
      </c>
      <c r="S1097" s="61">
        <f>+S1096-IF(S$18&gt;74,(S1096/S$25)*$C$10)</f>
        <v/>
      </c>
      <c r="T1097" s="61">
        <f>+T1096-IF(T$18&gt;74,(T1096/T$25)*$C$10)</f>
        <v/>
      </c>
      <c r="U1097" s="61">
        <f>+U1096-IF(U$18&gt;74,(U1096/U$25)*$C$10)</f>
        <v/>
      </c>
      <c r="V1097" s="61">
        <f>+V1096-IF(V$18&gt;74,(V1096/V$25)*$C$10)</f>
        <v/>
      </c>
      <c r="W1097" s="61">
        <f>+W1096-IF(W$18&gt;74,(W1096/W$25)*$C$10)</f>
        <v/>
      </c>
      <c r="X1097" s="61">
        <f>+X1096-IF(X$18&gt;74,(X1096/X$25)*$C$10)</f>
        <v/>
      </c>
      <c r="Y1097" s="61">
        <f>+Y1096-IF(Y$18&gt;74,(Y1096/Y$25)*$C$10)</f>
        <v/>
      </c>
      <c r="Z1097" s="61">
        <f>+Z1096-IF(Z$18&gt;74,(Z1096/Z$25)*$C$10)</f>
        <v/>
      </c>
      <c r="AA1097" s="61">
        <f>+AA1096-IF(AA$18&gt;74,(AA1096/AA$25)*$C$10)</f>
        <v/>
      </c>
      <c r="AB1097" s="61">
        <f>+AB1096-IF(AB$18&gt;74,(AB1096/AB$25)*$C$10)</f>
        <v/>
      </c>
      <c r="AC1097" s="61">
        <f>+AC1096-IF(AC$18&gt;74,(AC1096/AC$25)*$C$10)</f>
        <v/>
      </c>
      <c r="AD1097" s="61">
        <f>+AD1096-IF(AD$18&gt;74,(AD1096/AD$25)*$C$10)</f>
        <v/>
      </c>
      <c r="AE1097" s="61">
        <f>+AE1096-IF(AE$18&gt;74,(AE1096/AE$25)*$C$10)</f>
        <v/>
      </c>
      <c r="AF1097" s="61">
        <f>+AF1096-IF(AF$18&gt;74,(AF1096/AF$25)*$C$10)</f>
        <v/>
      </c>
      <c r="AG1097" s="61">
        <f>+AG1096-IF(AG$18&gt;74,(AG1096/AG$25)*$C$10)</f>
        <v/>
      </c>
      <c r="AH1097" s="61">
        <f>+AH1096-IF(AH$18&gt;74,(AH1096/AH$25)*$C$10)</f>
        <v/>
      </c>
      <c r="AI1097" s="61">
        <f>+AI1096-IF(AI$18&gt;74,(AI1096/AI$25)*$C$10)</f>
        <v/>
      </c>
      <c r="AJ1097" s="61">
        <f>+AJ1096-IF(AJ$18&gt;74,(AJ1096/AJ$25)*$C$10)</f>
        <v/>
      </c>
      <c r="AK1097" s="61">
        <f>+AK1096-IF(AK$18&gt;74,(AK1096/AK$25)*$C$10)</f>
        <v/>
      </c>
      <c r="AL1097" s="61">
        <f>+AL1096-IF(AL$18&gt;74,(AL1096/AL$25)*$C$10)</f>
        <v/>
      </c>
      <c r="AM1097" s="61">
        <f>+AM1096-IF(AM$18&gt;74,(AM1096/AM$25)*$C$10)</f>
        <v/>
      </c>
      <c r="AN1097" s="61">
        <f>+AN1096-IF(AN$18&gt;74,(AN1096/AN$25)*$C$10)</f>
        <v/>
      </c>
      <c r="AO1097" s="61">
        <f>+AO1096-IF(AO$18&gt;74,(AO1096/AO$25)*$C$10)</f>
        <v/>
      </c>
      <c r="AP1097" s="61">
        <f>+AP1096-IF(AP$18&gt;74,(AP1096/AP$25)*$C$10)</f>
        <v/>
      </c>
      <c r="AQ1097" s="61">
        <f>+AQ1096-IF(AQ$18&gt;74,(AQ1096/AQ$25)*$C$10)</f>
        <v/>
      </c>
      <c r="AR1097" s="61">
        <f>+AR1096-IF(AR$18&gt;74,(AR1096/AR$25)*$C$10)</f>
        <v/>
      </c>
      <c r="AS1097" s="61">
        <f>+AS1096-IF(AS$18&gt;74,(AS1096/AS$25)*$C$10)</f>
        <v/>
      </c>
      <c r="AT1097" s="61">
        <f>+AT1096-IF(AT$18&gt;74,(AT1096/AT$25)*$C$10)</f>
        <v/>
      </c>
      <c r="AU1097" s="61">
        <f>+AU1096-IF(AU$18&gt;74,(AU1096/AU$25)*$C$10)</f>
        <v/>
      </c>
      <c r="AV1097" s="61">
        <f>+AV1096-IF(AV$18&gt;74,(AV1096/AV$25)*$C$10)</f>
        <v/>
      </c>
      <c r="AW1097" s="61">
        <f>+AW1096-IF(AW$18&gt;74,(AW1096/AW$25)*$C$10)</f>
        <v/>
      </c>
      <c r="AX1097" s="35">
        <f>IF(AW1097&gt;0,1,0)</f>
        <v/>
      </c>
      <c r="AY1097" s="35">
        <f>IF(AL1097&gt;0,1,0)</f>
        <v/>
      </c>
      <c r="AZ1097" s="35">
        <f>IF(AG1097&gt;0,1,0)</f>
        <v/>
      </c>
      <c r="BA1097" s="35">
        <f>IF(AB1097&gt;0,1,0)</f>
        <v/>
      </c>
      <c r="BB1097" s="35">
        <f>IF(W1097&gt;0,1,0)</f>
        <v/>
      </c>
    </row>
    <row r="1098">
      <c r="B1098" s="154" t="inlineStr">
        <is>
          <t>trial 536</t>
        </is>
      </c>
      <c r="C1098" s="155">
        <f>+start-C1095</f>
        <v/>
      </c>
      <c r="D1098" s="156">
        <f>IF((C1098&lt;=0),0,((C1098-D$24)*Stock*(_xlfn.NORM.INV(RAND(),stock_ave,stock_std))+(C1098-D$24)*Bonds*(_xlfn.NORM.INV(RAND(),bond_ave,bond_std))+(C1098-D$24)*cash*(_xlfn.NORM.INV(RAND(),cash_ave,cash_std))+(C1098-D$24)))</f>
        <v/>
      </c>
      <c r="E1098" s="156">
        <f>IF((D1098&lt;=0),0,((D1098-E$24)*Stock*(_xlfn.NORM.INV(RAND(),stock_ave,stock_std))+(D1098-E$24)*Bonds*(_xlfn.NORM.INV(RAND(),bond_ave,bond_std))+(D1098-E$24)*cash*(_xlfn.NORM.INV(RAND(),cash_ave,cash_std))+(D1098-E$24)))</f>
        <v/>
      </c>
      <c r="F1098" s="156">
        <f>IF((E1098&lt;=0),0,((E1098-F$24)*Stock*(_xlfn.NORM.INV(RAND(),stock_ave,stock_std))+(E1098-F$24)*Bonds*(_xlfn.NORM.INV(RAND(),bond_ave,bond_std))+(E1098-F$24)*cash*(_xlfn.NORM.INV(RAND(),cash_ave,cash_std))+(E1098-F$24)))</f>
        <v/>
      </c>
      <c r="G1098" s="156">
        <f>IF((F1098&lt;=0),0,((F1098-G$24)*Stock*(_xlfn.NORM.INV(RAND(),stock_ave,stock_std))+(F1098-G$24)*Bonds*(_xlfn.NORM.INV(RAND(),bond_ave,bond_std))+(F1098-G$24)*cash*(_xlfn.NORM.INV(RAND(),cash_ave,cash_std))+(F1098-G$24)))</f>
        <v/>
      </c>
      <c r="H1098" s="156">
        <f>IF((G1098&lt;=0),0,((G1098-H$24)*Stock*(_xlfn.NORM.INV(RAND(),stock_ave,stock_std))+(G1098-H$24)*Bonds*(_xlfn.NORM.INV(RAND(),bond_ave,bond_std))+(G1098-H$24)*cash*(_xlfn.NORM.INV(RAND(),cash_ave,cash_std))+(G1098-H$24)))</f>
        <v/>
      </c>
      <c r="I1098" s="156">
        <f>IF((H1098&lt;=0),0,((H1098-I$24)*Stock*(_xlfn.NORM.INV(RAND(),stock_ave,stock_std))+(H1098-I$24)*Bonds*(_xlfn.NORM.INV(RAND(),bond_ave,bond_std))+(H1098-I$24)*cash*(_xlfn.NORM.INV(RAND(),cash_ave,cash_std))+(H1098-I$24)))</f>
        <v/>
      </c>
      <c r="J1098" s="156">
        <f>IF((I1098&lt;=0),0,((I1098-J$24)*Stock*(_xlfn.NORM.INV(RAND(),stock_ave,stock_std))+(I1098-J$24)*Bonds*(_xlfn.NORM.INV(RAND(),bond_ave,bond_std))+(I1098-J$24)*cash*(_xlfn.NORM.INV(RAND(),cash_ave,cash_std))+(I1098-J$24)))</f>
        <v/>
      </c>
      <c r="K1098" s="156">
        <f>IF((J1098&lt;=0),0,((J1098-K$24)*Stock*(_xlfn.NORM.INV(RAND(),stock_ave,stock_std))+(J1098-K$24)*Bonds*(_xlfn.NORM.INV(RAND(),bond_ave,bond_std))+(J1098-K$24)*cash*(_xlfn.NORM.INV(RAND(),cash_ave,cash_std))+(J1098-K$24)))</f>
        <v/>
      </c>
      <c r="L1098" s="156">
        <f>IF((K1098&lt;=0),0,((K1098-L$24)*Stock*(_xlfn.NORM.INV(RAND(),stock_ave,stock_std))+(K1098-L$24)*Bonds*(_xlfn.NORM.INV(RAND(),bond_ave,bond_std))+(K1098-L$24)*cash*(_xlfn.NORM.INV(RAND(),cash_ave,cash_std))+(K1098-L$24)))</f>
        <v/>
      </c>
      <c r="M1098" s="156">
        <f>IF((L1098&lt;=0),0,((L1098-M$24)*Stock*(_xlfn.NORM.INV(RAND(),stock_ave,stock_std))+(L1098-M$24)*Bonds*(_xlfn.NORM.INV(RAND(),bond_ave,bond_std))+(L1098-M$24)*cash*(_xlfn.NORM.INV(RAND(),cash_ave,cash_std))+(L1098-M$24)))</f>
        <v/>
      </c>
      <c r="N1098" s="156">
        <f>IF((M1098&lt;=0),0,((M1098-N$24)*Stock*(_xlfn.NORM.INV(RAND(),stock_ave,stock_std))+(M1098-N$24)*Bonds*(_xlfn.NORM.INV(RAND(),bond_ave,bond_std))+(M1098-N$24)*cash*(_xlfn.NORM.INV(RAND(),cash_ave,cash_std))+(M1098-N$24)))</f>
        <v/>
      </c>
      <c r="O1098" s="156">
        <f>IF((N1098&lt;=0),0,((N1098-O$24)*Stock*(_xlfn.NORM.INV(RAND(),stock_ave,stock_std))+(N1098-O$24)*Bonds*(_xlfn.NORM.INV(RAND(),bond_ave,bond_std))+(N1098-O$24)*cash*(_xlfn.NORM.INV(RAND(),cash_ave,cash_std))+(N1098-O$24)))</f>
        <v/>
      </c>
      <c r="P1098" s="156">
        <f>IF((O1098&lt;=0),0,((O1098-P$24)*Stock*(_xlfn.NORM.INV(RAND(),stock_ave,stock_std))+(O1098-P$24)*Bonds*(_xlfn.NORM.INV(RAND(),bond_ave,bond_std))+(O1098-P$24)*cash*(_xlfn.NORM.INV(RAND(),cash_ave,cash_std))+(O1098-P$24)))</f>
        <v/>
      </c>
      <c r="Q1098" s="156">
        <f>IF((P1098&lt;=0),0,((P1098-Q$24)*Stock*(_xlfn.NORM.INV(RAND(),stock_ave,stock_std))+(P1098-Q$24)*Bonds*(_xlfn.NORM.INV(RAND(),bond_ave,bond_std))+(P1098-Q$24)*cash*(_xlfn.NORM.INV(RAND(),cash_ave,cash_std))+(P1098-Q$24)))</f>
        <v/>
      </c>
      <c r="R1098" s="156">
        <f>IF((Q1098&lt;=0),0,((Q1098-R$24)*Stock*(_xlfn.NORM.INV(RAND(),stock_ave,stock_std))+(Q1098-R$24)*Bonds*(_xlfn.NORM.INV(RAND(),bond_ave,bond_std))+(Q1098-R$24)*cash*(_xlfn.NORM.INV(RAND(),cash_ave,cash_std))+(Q1098-R$24)))</f>
        <v/>
      </c>
      <c r="S1098" s="156">
        <f>IF((R1098&lt;=0),0,((R1098-S$24)*Stock*(_xlfn.NORM.INV(RAND(),stock_ave,stock_std))+(R1098-S$24)*Bonds*(_xlfn.NORM.INV(RAND(),bond_ave,bond_std))+(R1098-S$24)*cash*(_xlfn.NORM.INV(RAND(),cash_ave,cash_std))+(R1098-S$24)))</f>
        <v/>
      </c>
      <c r="T1098" s="156">
        <f>IF((S1098&lt;=0),0,((S1098-T$24)*Stock*(_xlfn.NORM.INV(RAND(),stock_ave,stock_std))+(S1098-T$24)*Bonds*(_xlfn.NORM.INV(RAND(),bond_ave,bond_std))+(S1098-T$24)*cash*(_xlfn.NORM.INV(RAND(),cash_ave,cash_std))+(S1098-T$24)))</f>
        <v/>
      </c>
      <c r="U1098" s="156">
        <f>IF((T1098&lt;=0),0,((T1098-U$24)*Stock*(_xlfn.NORM.INV(RAND(),stock_ave,stock_std))+(T1098-U$24)*Bonds*(_xlfn.NORM.INV(RAND(),bond_ave,bond_std))+(T1098-U$24)*cash*(_xlfn.NORM.INV(RAND(),cash_ave,cash_std))+(T1098-U$24)))</f>
        <v/>
      </c>
      <c r="V1098" s="156">
        <f>IF((U1098&lt;=0),0,((U1098-V$24)*Stock*(_xlfn.NORM.INV(RAND(),stock_ave,stock_std))+(U1098-V$24)*Bonds*(_xlfn.NORM.INV(RAND(),bond_ave,bond_std))+(U1098-V$24)*cash*(_xlfn.NORM.INV(RAND(),cash_ave,cash_std))+(U1098-V$24)))</f>
        <v/>
      </c>
      <c r="W1098" s="156">
        <f>IF((V1098&lt;=0),0,((V1098-W$24)*Stock*(_xlfn.NORM.INV(RAND(),stock_ave,stock_std))+(V1098-W$24)*Bonds*(_xlfn.NORM.INV(RAND(),bond_ave,bond_std))+(V1098-W$24)*cash*(_xlfn.NORM.INV(RAND(),cash_ave,cash_std))+(V1098-W$24)))</f>
        <v/>
      </c>
      <c r="X1098" s="156">
        <f>IF((W1098&lt;=0),0,((W1098-X$24)*Stock*(_xlfn.NORM.INV(RAND(),stock_ave,stock_std))+(W1098-X$24)*Bonds*(_xlfn.NORM.INV(RAND(),bond_ave,bond_std))+(W1098-X$24)*cash*(_xlfn.NORM.INV(RAND(),cash_ave,cash_std))+(W1098-X$24)))</f>
        <v/>
      </c>
      <c r="Y1098" s="156">
        <f>IF((X1098&lt;=0),0,((X1098-Y$24)*Stock*(_xlfn.NORM.INV(RAND(),stock_ave,stock_std))+(X1098-Y$24)*Bonds*(_xlfn.NORM.INV(RAND(),bond_ave,bond_std))+(X1098-Y$24)*cash*(_xlfn.NORM.INV(RAND(),cash_ave,cash_std))+(X1098-Y$24)))</f>
        <v/>
      </c>
      <c r="Z1098" s="156">
        <f>IF((Y1098&lt;=0),0,((Y1098-Z$24)*Stock*(_xlfn.NORM.INV(RAND(),stock_ave,stock_std))+(Y1098-Z$24)*Bonds*(_xlfn.NORM.INV(RAND(),bond_ave,bond_std))+(Y1098-Z$24)*cash*(_xlfn.NORM.INV(RAND(),cash_ave,cash_std))+(Y1098-Z$24)))</f>
        <v/>
      </c>
      <c r="AA1098" s="156">
        <f>IF((Z1098&lt;=0),0,((Z1098-AA$24)*Stock*(_xlfn.NORM.INV(RAND(),stock_ave,stock_std))+(Z1098-AA$24)*Bonds*(_xlfn.NORM.INV(RAND(),bond_ave,bond_std))+(Z1098-AA$24)*cash*(_xlfn.NORM.INV(RAND(),cash_ave,cash_std))+(Z1098-AA$24)))</f>
        <v/>
      </c>
      <c r="AB1098" s="156">
        <f>IF((AA1098&lt;=0),0,((AA1098-AB$24)*Stock*(_xlfn.NORM.INV(RAND(),stock_ave,stock_std))+(AA1098-AB$24)*Bonds*(_xlfn.NORM.INV(RAND(),bond_ave,bond_std))+(AA1098-AB$24)*cash*(_xlfn.NORM.INV(RAND(),cash_ave,cash_std))+(AA1098-AB$24)))</f>
        <v/>
      </c>
      <c r="AC1098" s="156">
        <f>IF((AB1098&lt;=0),0,((AB1098-AC$24)*Stock*(_xlfn.NORM.INV(RAND(),stock_ave,stock_std))+(AB1098-AC$24)*Bonds*(_xlfn.NORM.INV(RAND(),bond_ave,bond_std))+(AB1098-AC$24)*cash*(_xlfn.NORM.INV(RAND(),cash_ave,cash_std))+(AB1098-AC$24)))</f>
        <v/>
      </c>
      <c r="AD1098" s="156">
        <f>IF((AC1098&lt;=0),0,((AC1098-AD$24)*Stock*(_xlfn.NORM.INV(RAND(),stock_ave,stock_std))+(AC1098-AD$24)*Bonds*(_xlfn.NORM.INV(RAND(),bond_ave,bond_std))+(AC1098-AD$24)*cash*(_xlfn.NORM.INV(RAND(),cash_ave,cash_std))+(AC1098-AD$24)))</f>
        <v/>
      </c>
      <c r="AE1098" s="156">
        <f>IF((AD1098&lt;=0),0,((AD1098-AE$24)*Stock*(_xlfn.NORM.INV(RAND(),stock_ave,stock_std))+(AD1098-AE$24)*Bonds*(_xlfn.NORM.INV(RAND(),bond_ave,bond_std))+(AD1098-AE$24)*cash*(_xlfn.NORM.INV(RAND(),cash_ave,cash_std))+(AD1098-AE$24)))</f>
        <v/>
      </c>
      <c r="AF1098" s="156">
        <f>IF((AE1098&lt;=0),0,((AE1098-AF$24)*Stock*(_xlfn.NORM.INV(RAND(),stock_ave,stock_std))+(AE1098-AF$24)*Bonds*(_xlfn.NORM.INV(RAND(),bond_ave,bond_std))+(AE1098-AF$24)*cash*(_xlfn.NORM.INV(RAND(),cash_ave,cash_std))+(AE1098-AF$24)))</f>
        <v/>
      </c>
      <c r="AG1098" s="156">
        <f>IF((AF1098&lt;=0),0,((AF1098-AG$24)*Stock*(_xlfn.NORM.INV(RAND(),stock_ave,stock_std))+(AF1098-AG$24)*Bonds*(_xlfn.NORM.INV(RAND(),bond_ave,bond_std))+(AF1098-AG$24)*cash*(_xlfn.NORM.INV(RAND(),cash_ave,cash_std))+(AF1098-AG$24)))</f>
        <v/>
      </c>
      <c r="AH1098" s="156">
        <f>IF((AG1098&lt;=0),0,((AG1098-AH$24)*Stock*(_xlfn.NORM.INV(RAND(),stock_ave,stock_std))+(AG1098-AH$24)*Bonds*(_xlfn.NORM.INV(RAND(),bond_ave,bond_std))+(AG1098-AH$24)*cash*(_xlfn.NORM.INV(RAND(),cash_ave,cash_std))+(AG1098-AH$24)))</f>
        <v/>
      </c>
      <c r="AI1098" s="156">
        <f>IF((AH1098&lt;=0),0,((AH1098-AI$24)*Stock*(_xlfn.NORM.INV(RAND(),stock_ave,stock_std))+(AH1098-AI$24)*Bonds*(_xlfn.NORM.INV(RAND(),bond_ave,bond_std))+(AH1098-AI$24)*cash*(_xlfn.NORM.INV(RAND(),cash_ave,cash_std))+(AH1098-AI$24)))</f>
        <v/>
      </c>
      <c r="AJ1098" s="156">
        <f>IF((AI1098&lt;=0),0,((AI1098-AJ$24)*Stock*(_xlfn.NORM.INV(RAND(),stock_ave,stock_std))+(AI1098-AJ$24)*Bonds*(_xlfn.NORM.INV(RAND(),bond_ave,bond_std))+(AI1098-AJ$24)*cash*(_xlfn.NORM.INV(RAND(),cash_ave,cash_std))+(AI1098-AJ$24)))</f>
        <v/>
      </c>
      <c r="AK1098" s="156">
        <f>IF((AJ1098&lt;=0),0,((AJ1098-AK$24)*Stock*(_xlfn.NORM.INV(RAND(),stock_ave,stock_std))+(AJ1098-AK$24)*Bonds*(_xlfn.NORM.INV(RAND(),bond_ave,bond_std))+(AJ1098-AK$24)*cash*(_xlfn.NORM.INV(RAND(),cash_ave,cash_std))+(AJ1098-AK$24)))</f>
        <v/>
      </c>
      <c r="AL1098" s="156">
        <f>IF((AK1098&lt;=0),0,((AK1098-AL$24)*Stock*(_xlfn.NORM.INV(RAND(),stock_ave,stock_std))+(AK1098-AL$24)*Bonds*(_xlfn.NORM.INV(RAND(),bond_ave,bond_std))+(AK1098-AL$24)*cash*(_xlfn.NORM.INV(RAND(),cash_ave,cash_std))+(AK1098-AL$24)))</f>
        <v/>
      </c>
      <c r="AM1098" s="156">
        <f>IF((AL1098&lt;=0),0,((AL1098-AM$24)*Stock*(_xlfn.NORM.INV(RAND(),stock_ave,stock_std))+(AL1098-AM$24)*Bonds*(_xlfn.NORM.INV(RAND(),bond_ave,bond_std))+(AL1098-AM$24)*cash*(_xlfn.NORM.INV(RAND(),cash_ave,cash_std))+(AL1098-AM$24)))</f>
        <v/>
      </c>
      <c r="AN1098" s="156">
        <f>IF((AM1098&lt;=0),0,((AM1098-AN$24)*Stock*(_xlfn.NORM.INV(RAND(),stock_ave,stock_std))+(AM1098-AN$24)*Bonds*(_xlfn.NORM.INV(RAND(),bond_ave,bond_std))+(AM1098-AN$24)*cash*(_xlfn.NORM.INV(RAND(),cash_ave,cash_std))+(AM1098-AN$24)))</f>
        <v/>
      </c>
      <c r="AO1098" s="156">
        <f>IF((AN1098&lt;=0),0,((AN1098-AO$24)*Stock*(_xlfn.NORM.INV(RAND(),stock_ave,stock_std))+(AN1098-AO$24)*Bonds*(_xlfn.NORM.INV(RAND(),bond_ave,bond_std))+(AN1098-AO$24)*cash*(_xlfn.NORM.INV(RAND(),cash_ave,cash_std))+(AN1098-AO$24)))</f>
        <v/>
      </c>
      <c r="AP1098" s="156">
        <f>IF((AO1098&lt;=0),0,((AO1098-AP$24)*Stock*(_xlfn.NORM.INV(RAND(),stock_ave,stock_std))+(AO1098-AP$24)*Bonds*(_xlfn.NORM.INV(RAND(),bond_ave,bond_std))+(AO1098-AP$24)*cash*(_xlfn.NORM.INV(RAND(),cash_ave,cash_std))+(AO1098-AP$24)))</f>
        <v/>
      </c>
      <c r="AQ1098" s="156">
        <f>IF((AP1098&lt;=0),0,((AP1098-AQ$24)*Stock*(_xlfn.NORM.INV(RAND(),stock_ave,stock_std))+(AP1098-AQ$24)*Bonds*(_xlfn.NORM.INV(RAND(),bond_ave,bond_std))+(AP1098-AQ$24)*cash*(_xlfn.NORM.INV(RAND(),cash_ave,cash_std))+(AP1098-AQ$24)))</f>
        <v/>
      </c>
      <c r="AR1098" s="156">
        <f>IF((AQ1098&lt;=0),0,((AQ1098-AR$24)*Stock*(_xlfn.NORM.INV(RAND(),stock_ave,stock_std))+(AQ1098-AR$24)*Bonds*(_xlfn.NORM.INV(RAND(),bond_ave,bond_std))+(AQ1098-AR$24)*cash*(_xlfn.NORM.INV(RAND(),cash_ave,cash_std))+(AQ1098-AR$24)))</f>
        <v/>
      </c>
      <c r="AS1098" s="156">
        <f>IF((AR1098&lt;=0),0,((AR1098-AS$24)*Stock*(_xlfn.NORM.INV(RAND(),stock_ave,stock_std))+(AR1098-AS$24)*Bonds*(_xlfn.NORM.INV(RAND(),bond_ave,bond_std))+(AR1098-AS$24)*cash*(_xlfn.NORM.INV(RAND(),cash_ave,cash_std))+(AR1098-AS$24)))</f>
        <v/>
      </c>
      <c r="AT1098" s="156">
        <f>IF((AS1098&lt;=0),0,((AS1098-AT$24)*Stock*(_xlfn.NORM.INV(RAND(),stock_ave,stock_std))+(AS1098-AT$24)*Bonds*(_xlfn.NORM.INV(RAND(),bond_ave,bond_std))+(AS1098-AT$24)*cash*(_xlfn.NORM.INV(RAND(),cash_ave,cash_std))+(AS1098-AT$24)))</f>
        <v/>
      </c>
      <c r="AU1098" s="156">
        <f>IF((AT1098&lt;=0),0,((AT1098-AU$24)*Stock*(_xlfn.NORM.INV(RAND(),stock_ave,stock_std))+(AT1098-AU$24)*Bonds*(_xlfn.NORM.INV(RAND(),bond_ave,bond_std))+(AT1098-AU$24)*cash*(_xlfn.NORM.INV(RAND(),cash_ave,cash_std))+(AT1098-AU$24)))</f>
        <v/>
      </c>
      <c r="AV1098" s="156">
        <f>IF((AU1098&lt;=0),0,((AU1098-AV$24)*Stock*(_xlfn.NORM.INV(RAND(),stock_ave,stock_std))+(AU1098-AV$24)*Bonds*(_xlfn.NORM.INV(RAND(),bond_ave,bond_std))+(AU1098-AV$24)*cash*(_xlfn.NORM.INV(RAND(),cash_ave,cash_std))+(AU1098-AV$24)))</f>
        <v/>
      </c>
      <c r="AW1098" s="156">
        <f>IF((AV1098&lt;=0),0,((AV1098-AW$24)*Stock*(_xlfn.NORM.INV(RAND(),stock_ave,stock_std))+(AV1098-AW$24)*Bonds*(_xlfn.NORM.INV(RAND(),bond_ave,bond_std))+(AV1098-AW$24)*cash*(_xlfn.NORM.INV(RAND(),cash_ave,cash_std))+(AV1098-AW$24)))</f>
        <v/>
      </c>
      <c r="AX1098" s="159" t="n"/>
      <c r="AY1098" s="159" t="n"/>
      <c r="AZ1098" s="159" t="n"/>
      <c r="BA1098" s="159" t="n"/>
      <c r="BB1098" s="159" t="n"/>
    </row>
    <row r="1099">
      <c r="C1099" s="147" t="n"/>
      <c r="D1099" s="61">
        <f>+D1098-IF(D$18&gt;74,(D1098/D$25)*$C$10)</f>
        <v/>
      </c>
      <c r="E1099" s="61">
        <f>+E1098-IF(E$18&gt;74,(E1098/E$25)*$C$10)</f>
        <v/>
      </c>
      <c r="F1099" s="61">
        <f>+F1098-IF(F$18&gt;74,(F1098/F$25)*$C$10)</f>
        <v/>
      </c>
      <c r="G1099" s="61">
        <f>+G1098-IF(G$18&gt;74,(G1098/G$25)*$C$10)</f>
        <v/>
      </c>
      <c r="H1099" s="61">
        <f>+H1098-IF(H$18&gt;74,(H1098/H$25)*$C$10)</f>
        <v/>
      </c>
      <c r="I1099" s="61">
        <f>+I1098-IF(I$18&gt;74,(I1098/I$25)*$C$10)</f>
        <v/>
      </c>
      <c r="J1099" s="61">
        <f>+J1098-IF(J$18&gt;74,(J1098/J$25)*$C$10)</f>
        <v/>
      </c>
      <c r="K1099" s="61">
        <f>+K1098-IF(K$18&gt;74,(K1098/K$25)*$C$10)</f>
        <v/>
      </c>
      <c r="L1099" s="61">
        <f>+L1098-IF(L$18&gt;74,(L1098/L$25)*$C$10)</f>
        <v/>
      </c>
      <c r="M1099" s="61">
        <f>+M1098-IF(M$18&gt;74,(M1098/M$25)*$C$10)</f>
        <v/>
      </c>
      <c r="N1099" s="61">
        <f>+N1098-IF(N$18&gt;74,(N1098/N$25)*$C$10)</f>
        <v/>
      </c>
      <c r="O1099" s="61">
        <f>+O1098-IF(O$18&gt;74,(O1098/O$25)*$C$10)</f>
        <v/>
      </c>
      <c r="P1099" s="61">
        <f>+P1098-IF(P$18&gt;74,(P1098/P$25)*$C$10)</f>
        <v/>
      </c>
      <c r="Q1099" s="61">
        <f>+Q1098-IF(Q$18&gt;74,(Q1098/Q$25)*$C$10)</f>
        <v/>
      </c>
      <c r="R1099" s="61">
        <f>+R1098-IF(R$18&gt;74,(R1098/R$25)*$C$10)</f>
        <v/>
      </c>
      <c r="S1099" s="61">
        <f>+S1098-IF(S$18&gt;74,(S1098/S$25)*$C$10)</f>
        <v/>
      </c>
      <c r="T1099" s="61">
        <f>+T1098-IF(T$18&gt;74,(T1098/T$25)*$C$10)</f>
        <v/>
      </c>
      <c r="U1099" s="61">
        <f>+U1098-IF(U$18&gt;74,(U1098/U$25)*$C$10)</f>
        <v/>
      </c>
      <c r="V1099" s="61">
        <f>+V1098-IF(V$18&gt;74,(V1098/V$25)*$C$10)</f>
        <v/>
      </c>
      <c r="W1099" s="61">
        <f>+W1098-IF(W$18&gt;74,(W1098/W$25)*$C$10)</f>
        <v/>
      </c>
      <c r="X1099" s="61">
        <f>+X1098-IF(X$18&gt;74,(X1098/X$25)*$C$10)</f>
        <v/>
      </c>
      <c r="Y1099" s="61">
        <f>+Y1098-IF(Y$18&gt;74,(Y1098/Y$25)*$C$10)</f>
        <v/>
      </c>
      <c r="Z1099" s="61">
        <f>+Z1098-IF(Z$18&gt;74,(Z1098/Z$25)*$C$10)</f>
        <v/>
      </c>
      <c r="AA1099" s="61">
        <f>+AA1098-IF(AA$18&gt;74,(AA1098/AA$25)*$C$10)</f>
        <v/>
      </c>
      <c r="AB1099" s="61">
        <f>+AB1098-IF(AB$18&gt;74,(AB1098/AB$25)*$C$10)</f>
        <v/>
      </c>
      <c r="AC1099" s="61">
        <f>+AC1098-IF(AC$18&gt;74,(AC1098/AC$25)*$C$10)</f>
        <v/>
      </c>
      <c r="AD1099" s="61">
        <f>+AD1098-IF(AD$18&gt;74,(AD1098/AD$25)*$C$10)</f>
        <v/>
      </c>
      <c r="AE1099" s="61">
        <f>+AE1098-IF(AE$18&gt;74,(AE1098/AE$25)*$C$10)</f>
        <v/>
      </c>
      <c r="AF1099" s="61">
        <f>+AF1098-IF(AF$18&gt;74,(AF1098/AF$25)*$C$10)</f>
        <v/>
      </c>
      <c r="AG1099" s="61">
        <f>+AG1098-IF(AG$18&gt;74,(AG1098/AG$25)*$C$10)</f>
        <v/>
      </c>
      <c r="AH1099" s="61">
        <f>+AH1098-IF(AH$18&gt;74,(AH1098/AH$25)*$C$10)</f>
        <v/>
      </c>
      <c r="AI1099" s="61">
        <f>+AI1098-IF(AI$18&gt;74,(AI1098/AI$25)*$C$10)</f>
        <v/>
      </c>
      <c r="AJ1099" s="61">
        <f>+AJ1098-IF(AJ$18&gt;74,(AJ1098/AJ$25)*$C$10)</f>
        <v/>
      </c>
      <c r="AK1099" s="61">
        <f>+AK1098-IF(AK$18&gt;74,(AK1098/AK$25)*$C$10)</f>
        <v/>
      </c>
      <c r="AL1099" s="61">
        <f>+AL1098-IF(AL$18&gt;74,(AL1098/AL$25)*$C$10)</f>
        <v/>
      </c>
      <c r="AM1099" s="61">
        <f>+AM1098-IF(AM$18&gt;74,(AM1098/AM$25)*$C$10)</f>
        <v/>
      </c>
      <c r="AN1099" s="61">
        <f>+AN1098-IF(AN$18&gt;74,(AN1098/AN$25)*$C$10)</f>
        <v/>
      </c>
      <c r="AO1099" s="61">
        <f>+AO1098-IF(AO$18&gt;74,(AO1098/AO$25)*$C$10)</f>
        <v/>
      </c>
      <c r="AP1099" s="61">
        <f>+AP1098-IF(AP$18&gt;74,(AP1098/AP$25)*$C$10)</f>
        <v/>
      </c>
      <c r="AQ1099" s="61">
        <f>+AQ1098-IF(AQ$18&gt;74,(AQ1098/AQ$25)*$C$10)</f>
        <v/>
      </c>
      <c r="AR1099" s="61">
        <f>+AR1098-IF(AR$18&gt;74,(AR1098/AR$25)*$C$10)</f>
        <v/>
      </c>
      <c r="AS1099" s="61">
        <f>+AS1098-IF(AS$18&gt;74,(AS1098/AS$25)*$C$10)</f>
        <v/>
      </c>
      <c r="AT1099" s="61">
        <f>+AT1098-IF(AT$18&gt;74,(AT1098/AT$25)*$C$10)</f>
        <v/>
      </c>
      <c r="AU1099" s="61">
        <f>+AU1098-IF(AU$18&gt;74,(AU1098/AU$25)*$C$10)</f>
        <v/>
      </c>
      <c r="AV1099" s="61">
        <f>+AV1098-IF(AV$18&gt;74,(AV1098/AV$25)*$C$10)</f>
        <v/>
      </c>
      <c r="AW1099" s="61">
        <f>+AW1098-IF(AW$18&gt;74,(AW1098/AW$25)*$C$10)</f>
        <v/>
      </c>
      <c r="AX1099" s="35">
        <f>IF(AW1099&gt;0,1,0)</f>
        <v/>
      </c>
      <c r="AY1099" s="35">
        <f>IF(AL1099&gt;0,1,0)</f>
        <v/>
      </c>
      <c r="AZ1099" s="35">
        <f>IF(AG1099&gt;0,1,0)</f>
        <v/>
      </c>
      <c r="BA1099" s="35">
        <f>IF(AB1099&gt;0,1,0)</f>
        <v/>
      </c>
      <c r="BB1099" s="35">
        <f>IF(W1099&gt;0,1,0)</f>
        <v/>
      </c>
    </row>
    <row r="1100">
      <c r="B1100" s="154" t="inlineStr">
        <is>
          <t>trial 537</t>
        </is>
      </c>
      <c r="C1100" s="155">
        <f>+start-C1097</f>
        <v/>
      </c>
      <c r="D1100" s="156">
        <f>IF((C1100&lt;=0),0,((C1100-D$24)*Stock*(_xlfn.NORM.INV(RAND(),stock_ave,stock_std))+(C1100-D$24)*Bonds*(_xlfn.NORM.INV(RAND(),bond_ave,bond_std))+(C1100-D$24)*cash*(_xlfn.NORM.INV(RAND(),cash_ave,cash_std))+(C1100-D$24)))</f>
        <v/>
      </c>
      <c r="E1100" s="156">
        <f>IF((D1100&lt;=0),0,((D1100-E$24)*Stock*(_xlfn.NORM.INV(RAND(),stock_ave,stock_std))+(D1100-E$24)*Bonds*(_xlfn.NORM.INV(RAND(),bond_ave,bond_std))+(D1100-E$24)*cash*(_xlfn.NORM.INV(RAND(),cash_ave,cash_std))+(D1100-E$24)))</f>
        <v/>
      </c>
      <c r="F1100" s="156">
        <f>IF((E1100&lt;=0),0,((E1100-F$24)*Stock*(_xlfn.NORM.INV(RAND(),stock_ave,stock_std))+(E1100-F$24)*Bonds*(_xlfn.NORM.INV(RAND(),bond_ave,bond_std))+(E1100-F$24)*cash*(_xlfn.NORM.INV(RAND(),cash_ave,cash_std))+(E1100-F$24)))</f>
        <v/>
      </c>
      <c r="G1100" s="156">
        <f>IF((F1100&lt;=0),0,((F1100-G$24)*Stock*(_xlfn.NORM.INV(RAND(),stock_ave,stock_std))+(F1100-G$24)*Bonds*(_xlfn.NORM.INV(RAND(),bond_ave,bond_std))+(F1100-G$24)*cash*(_xlfn.NORM.INV(RAND(),cash_ave,cash_std))+(F1100-G$24)))</f>
        <v/>
      </c>
      <c r="H1100" s="156">
        <f>IF((G1100&lt;=0),0,((G1100-H$24)*Stock*(_xlfn.NORM.INV(RAND(),stock_ave,stock_std))+(G1100-H$24)*Bonds*(_xlfn.NORM.INV(RAND(),bond_ave,bond_std))+(G1100-H$24)*cash*(_xlfn.NORM.INV(RAND(),cash_ave,cash_std))+(G1100-H$24)))</f>
        <v/>
      </c>
      <c r="I1100" s="156">
        <f>IF((H1100&lt;=0),0,((H1100-I$24)*Stock*(_xlfn.NORM.INV(RAND(),stock_ave,stock_std))+(H1100-I$24)*Bonds*(_xlfn.NORM.INV(RAND(),bond_ave,bond_std))+(H1100-I$24)*cash*(_xlfn.NORM.INV(RAND(),cash_ave,cash_std))+(H1100-I$24)))</f>
        <v/>
      </c>
      <c r="J1100" s="156">
        <f>IF((I1100&lt;=0),0,((I1100-J$24)*Stock*(_xlfn.NORM.INV(RAND(),stock_ave,stock_std))+(I1100-J$24)*Bonds*(_xlfn.NORM.INV(RAND(),bond_ave,bond_std))+(I1100-J$24)*cash*(_xlfn.NORM.INV(RAND(),cash_ave,cash_std))+(I1100-J$24)))</f>
        <v/>
      </c>
      <c r="K1100" s="156">
        <f>IF((J1100&lt;=0),0,((J1100-K$24)*Stock*(_xlfn.NORM.INV(RAND(),stock_ave,stock_std))+(J1100-K$24)*Bonds*(_xlfn.NORM.INV(RAND(),bond_ave,bond_std))+(J1100-K$24)*cash*(_xlfn.NORM.INV(RAND(),cash_ave,cash_std))+(J1100-K$24)))</f>
        <v/>
      </c>
      <c r="L1100" s="156">
        <f>IF((K1100&lt;=0),0,((K1100-L$24)*Stock*(_xlfn.NORM.INV(RAND(),stock_ave,stock_std))+(K1100-L$24)*Bonds*(_xlfn.NORM.INV(RAND(),bond_ave,bond_std))+(K1100-L$24)*cash*(_xlfn.NORM.INV(RAND(),cash_ave,cash_std))+(K1100-L$24)))</f>
        <v/>
      </c>
      <c r="M1100" s="156">
        <f>IF((L1100&lt;=0),0,((L1100-M$24)*Stock*(_xlfn.NORM.INV(RAND(),stock_ave,stock_std))+(L1100-M$24)*Bonds*(_xlfn.NORM.INV(RAND(),bond_ave,bond_std))+(L1100-M$24)*cash*(_xlfn.NORM.INV(RAND(),cash_ave,cash_std))+(L1100-M$24)))</f>
        <v/>
      </c>
      <c r="N1100" s="156">
        <f>IF((M1100&lt;=0),0,((M1100-N$24)*Stock*(_xlfn.NORM.INV(RAND(),stock_ave,stock_std))+(M1100-N$24)*Bonds*(_xlfn.NORM.INV(RAND(),bond_ave,bond_std))+(M1100-N$24)*cash*(_xlfn.NORM.INV(RAND(),cash_ave,cash_std))+(M1100-N$24)))</f>
        <v/>
      </c>
      <c r="O1100" s="156">
        <f>IF((N1100&lt;=0),0,((N1100-O$24)*Stock*(_xlfn.NORM.INV(RAND(),stock_ave,stock_std))+(N1100-O$24)*Bonds*(_xlfn.NORM.INV(RAND(),bond_ave,bond_std))+(N1100-O$24)*cash*(_xlfn.NORM.INV(RAND(),cash_ave,cash_std))+(N1100-O$24)))</f>
        <v/>
      </c>
      <c r="P1100" s="156">
        <f>IF((O1100&lt;=0),0,((O1100-P$24)*Stock*(_xlfn.NORM.INV(RAND(),stock_ave,stock_std))+(O1100-P$24)*Bonds*(_xlfn.NORM.INV(RAND(),bond_ave,bond_std))+(O1100-P$24)*cash*(_xlfn.NORM.INV(RAND(),cash_ave,cash_std))+(O1100-P$24)))</f>
        <v/>
      </c>
      <c r="Q1100" s="156">
        <f>IF((P1100&lt;=0),0,((P1100-Q$24)*Stock*(_xlfn.NORM.INV(RAND(),stock_ave,stock_std))+(P1100-Q$24)*Bonds*(_xlfn.NORM.INV(RAND(),bond_ave,bond_std))+(P1100-Q$24)*cash*(_xlfn.NORM.INV(RAND(),cash_ave,cash_std))+(P1100-Q$24)))</f>
        <v/>
      </c>
      <c r="R1100" s="156">
        <f>IF((Q1100&lt;=0),0,((Q1100-R$24)*Stock*(_xlfn.NORM.INV(RAND(),stock_ave,stock_std))+(Q1100-R$24)*Bonds*(_xlfn.NORM.INV(RAND(),bond_ave,bond_std))+(Q1100-R$24)*cash*(_xlfn.NORM.INV(RAND(),cash_ave,cash_std))+(Q1100-R$24)))</f>
        <v/>
      </c>
      <c r="S1100" s="156">
        <f>IF((R1100&lt;=0),0,((R1100-S$24)*Stock*(_xlfn.NORM.INV(RAND(),stock_ave,stock_std))+(R1100-S$24)*Bonds*(_xlfn.NORM.INV(RAND(),bond_ave,bond_std))+(R1100-S$24)*cash*(_xlfn.NORM.INV(RAND(),cash_ave,cash_std))+(R1100-S$24)))</f>
        <v/>
      </c>
      <c r="T1100" s="156">
        <f>IF((S1100&lt;=0),0,((S1100-T$24)*Stock*(_xlfn.NORM.INV(RAND(),stock_ave,stock_std))+(S1100-T$24)*Bonds*(_xlfn.NORM.INV(RAND(),bond_ave,bond_std))+(S1100-T$24)*cash*(_xlfn.NORM.INV(RAND(),cash_ave,cash_std))+(S1100-T$24)))</f>
        <v/>
      </c>
      <c r="U1100" s="156">
        <f>IF((T1100&lt;=0),0,((T1100-U$24)*Stock*(_xlfn.NORM.INV(RAND(),stock_ave,stock_std))+(T1100-U$24)*Bonds*(_xlfn.NORM.INV(RAND(),bond_ave,bond_std))+(T1100-U$24)*cash*(_xlfn.NORM.INV(RAND(),cash_ave,cash_std))+(T1100-U$24)))</f>
        <v/>
      </c>
      <c r="V1100" s="156">
        <f>IF((U1100&lt;=0),0,((U1100-V$24)*Stock*(_xlfn.NORM.INV(RAND(),stock_ave,stock_std))+(U1100-V$24)*Bonds*(_xlfn.NORM.INV(RAND(),bond_ave,bond_std))+(U1100-V$24)*cash*(_xlfn.NORM.INV(RAND(),cash_ave,cash_std))+(U1100-V$24)))</f>
        <v/>
      </c>
      <c r="W1100" s="156">
        <f>IF((V1100&lt;=0),0,((V1100-W$24)*Stock*(_xlfn.NORM.INV(RAND(),stock_ave,stock_std))+(V1100-W$24)*Bonds*(_xlfn.NORM.INV(RAND(),bond_ave,bond_std))+(V1100-W$24)*cash*(_xlfn.NORM.INV(RAND(),cash_ave,cash_std))+(V1100-W$24)))</f>
        <v/>
      </c>
      <c r="X1100" s="156">
        <f>IF((W1100&lt;=0),0,((W1100-X$24)*Stock*(_xlfn.NORM.INV(RAND(),stock_ave,stock_std))+(W1100-X$24)*Bonds*(_xlfn.NORM.INV(RAND(),bond_ave,bond_std))+(W1100-X$24)*cash*(_xlfn.NORM.INV(RAND(),cash_ave,cash_std))+(W1100-X$24)))</f>
        <v/>
      </c>
      <c r="Y1100" s="156">
        <f>IF((X1100&lt;=0),0,((X1100-Y$24)*Stock*(_xlfn.NORM.INV(RAND(),stock_ave,stock_std))+(X1100-Y$24)*Bonds*(_xlfn.NORM.INV(RAND(),bond_ave,bond_std))+(X1100-Y$24)*cash*(_xlfn.NORM.INV(RAND(),cash_ave,cash_std))+(X1100-Y$24)))</f>
        <v/>
      </c>
      <c r="Z1100" s="156">
        <f>IF((Y1100&lt;=0),0,((Y1100-Z$24)*Stock*(_xlfn.NORM.INV(RAND(),stock_ave,stock_std))+(Y1100-Z$24)*Bonds*(_xlfn.NORM.INV(RAND(),bond_ave,bond_std))+(Y1100-Z$24)*cash*(_xlfn.NORM.INV(RAND(),cash_ave,cash_std))+(Y1100-Z$24)))</f>
        <v/>
      </c>
      <c r="AA1100" s="156">
        <f>IF((Z1100&lt;=0),0,((Z1100-AA$24)*Stock*(_xlfn.NORM.INV(RAND(),stock_ave,stock_std))+(Z1100-AA$24)*Bonds*(_xlfn.NORM.INV(RAND(),bond_ave,bond_std))+(Z1100-AA$24)*cash*(_xlfn.NORM.INV(RAND(),cash_ave,cash_std))+(Z1100-AA$24)))</f>
        <v/>
      </c>
      <c r="AB1100" s="156">
        <f>IF((AA1100&lt;=0),0,((AA1100-AB$24)*Stock*(_xlfn.NORM.INV(RAND(),stock_ave,stock_std))+(AA1100-AB$24)*Bonds*(_xlfn.NORM.INV(RAND(),bond_ave,bond_std))+(AA1100-AB$24)*cash*(_xlfn.NORM.INV(RAND(),cash_ave,cash_std))+(AA1100-AB$24)))</f>
        <v/>
      </c>
      <c r="AC1100" s="156">
        <f>IF((AB1100&lt;=0),0,((AB1100-AC$24)*Stock*(_xlfn.NORM.INV(RAND(),stock_ave,stock_std))+(AB1100-AC$24)*Bonds*(_xlfn.NORM.INV(RAND(),bond_ave,bond_std))+(AB1100-AC$24)*cash*(_xlfn.NORM.INV(RAND(),cash_ave,cash_std))+(AB1100-AC$24)))</f>
        <v/>
      </c>
      <c r="AD1100" s="156">
        <f>IF((AC1100&lt;=0),0,((AC1100-AD$24)*Stock*(_xlfn.NORM.INV(RAND(),stock_ave,stock_std))+(AC1100-AD$24)*Bonds*(_xlfn.NORM.INV(RAND(),bond_ave,bond_std))+(AC1100-AD$24)*cash*(_xlfn.NORM.INV(RAND(),cash_ave,cash_std))+(AC1100-AD$24)))</f>
        <v/>
      </c>
      <c r="AE1100" s="156">
        <f>IF((AD1100&lt;=0),0,((AD1100-AE$24)*Stock*(_xlfn.NORM.INV(RAND(),stock_ave,stock_std))+(AD1100-AE$24)*Bonds*(_xlfn.NORM.INV(RAND(),bond_ave,bond_std))+(AD1100-AE$24)*cash*(_xlfn.NORM.INV(RAND(),cash_ave,cash_std))+(AD1100-AE$24)))</f>
        <v/>
      </c>
      <c r="AF1100" s="156">
        <f>IF((AE1100&lt;=0),0,((AE1100-AF$24)*Stock*(_xlfn.NORM.INV(RAND(),stock_ave,stock_std))+(AE1100-AF$24)*Bonds*(_xlfn.NORM.INV(RAND(),bond_ave,bond_std))+(AE1100-AF$24)*cash*(_xlfn.NORM.INV(RAND(),cash_ave,cash_std))+(AE1100-AF$24)))</f>
        <v/>
      </c>
      <c r="AG1100" s="156">
        <f>IF((AF1100&lt;=0),0,((AF1100-AG$24)*Stock*(_xlfn.NORM.INV(RAND(),stock_ave,stock_std))+(AF1100-AG$24)*Bonds*(_xlfn.NORM.INV(RAND(),bond_ave,bond_std))+(AF1100-AG$24)*cash*(_xlfn.NORM.INV(RAND(),cash_ave,cash_std))+(AF1100-AG$24)))</f>
        <v/>
      </c>
      <c r="AH1100" s="156">
        <f>IF((AG1100&lt;=0),0,((AG1100-AH$24)*Stock*(_xlfn.NORM.INV(RAND(),stock_ave,stock_std))+(AG1100-AH$24)*Bonds*(_xlfn.NORM.INV(RAND(),bond_ave,bond_std))+(AG1100-AH$24)*cash*(_xlfn.NORM.INV(RAND(),cash_ave,cash_std))+(AG1100-AH$24)))</f>
        <v/>
      </c>
      <c r="AI1100" s="156">
        <f>IF((AH1100&lt;=0),0,((AH1100-AI$24)*Stock*(_xlfn.NORM.INV(RAND(),stock_ave,stock_std))+(AH1100-AI$24)*Bonds*(_xlfn.NORM.INV(RAND(),bond_ave,bond_std))+(AH1100-AI$24)*cash*(_xlfn.NORM.INV(RAND(),cash_ave,cash_std))+(AH1100-AI$24)))</f>
        <v/>
      </c>
      <c r="AJ1100" s="156">
        <f>IF((AI1100&lt;=0),0,((AI1100-AJ$24)*Stock*(_xlfn.NORM.INV(RAND(),stock_ave,stock_std))+(AI1100-AJ$24)*Bonds*(_xlfn.NORM.INV(RAND(),bond_ave,bond_std))+(AI1100-AJ$24)*cash*(_xlfn.NORM.INV(RAND(),cash_ave,cash_std))+(AI1100-AJ$24)))</f>
        <v/>
      </c>
      <c r="AK1100" s="156">
        <f>IF((AJ1100&lt;=0),0,((AJ1100-AK$24)*Stock*(_xlfn.NORM.INV(RAND(),stock_ave,stock_std))+(AJ1100-AK$24)*Bonds*(_xlfn.NORM.INV(RAND(),bond_ave,bond_std))+(AJ1100-AK$24)*cash*(_xlfn.NORM.INV(RAND(),cash_ave,cash_std))+(AJ1100-AK$24)))</f>
        <v/>
      </c>
      <c r="AL1100" s="156">
        <f>IF((AK1100&lt;=0),0,((AK1100-AL$24)*Stock*(_xlfn.NORM.INV(RAND(),stock_ave,stock_std))+(AK1100-AL$24)*Bonds*(_xlfn.NORM.INV(RAND(),bond_ave,bond_std))+(AK1100-AL$24)*cash*(_xlfn.NORM.INV(RAND(),cash_ave,cash_std))+(AK1100-AL$24)))</f>
        <v/>
      </c>
      <c r="AM1100" s="156">
        <f>IF((AL1100&lt;=0),0,((AL1100-AM$24)*Stock*(_xlfn.NORM.INV(RAND(),stock_ave,stock_std))+(AL1100-AM$24)*Bonds*(_xlfn.NORM.INV(RAND(),bond_ave,bond_std))+(AL1100-AM$24)*cash*(_xlfn.NORM.INV(RAND(),cash_ave,cash_std))+(AL1100-AM$24)))</f>
        <v/>
      </c>
      <c r="AN1100" s="156">
        <f>IF((AM1100&lt;=0),0,((AM1100-AN$24)*Stock*(_xlfn.NORM.INV(RAND(),stock_ave,stock_std))+(AM1100-AN$24)*Bonds*(_xlfn.NORM.INV(RAND(),bond_ave,bond_std))+(AM1100-AN$24)*cash*(_xlfn.NORM.INV(RAND(),cash_ave,cash_std))+(AM1100-AN$24)))</f>
        <v/>
      </c>
      <c r="AO1100" s="156">
        <f>IF((AN1100&lt;=0),0,((AN1100-AO$24)*Stock*(_xlfn.NORM.INV(RAND(),stock_ave,stock_std))+(AN1100-AO$24)*Bonds*(_xlfn.NORM.INV(RAND(),bond_ave,bond_std))+(AN1100-AO$24)*cash*(_xlfn.NORM.INV(RAND(),cash_ave,cash_std))+(AN1100-AO$24)))</f>
        <v/>
      </c>
      <c r="AP1100" s="156">
        <f>IF((AO1100&lt;=0),0,((AO1100-AP$24)*Stock*(_xlfn.NORM.INV(RAND(),stock_ave,stock_std))+(AO1100-AP$24)*Bonds*(_xlfn.NORM.INV(RAND(),bond_ave,bond_std))+(AO1100-AP$24)*cash*(_xlfn.NORM.INV(RAND(),cash_ave,cash_std))+(AO1100-AP$24)))</f>
        <v/>
      </c>
      <c r="AQ1100" s="156">
        <f>IF((AP1100&lt;=0),0,((AP1100-AQ$24)*Stock*(_xlfn.NORM.INV(RAND(),stock_ave,stock_std))+(AP1100-AQ$24)*Bonds*(_xlfn.NORM.INV(RAND(),bond_ave,bond_std))+(AP1100-AQ$24)*cash*(_xlfn.NORM.INV(RAND(),cash_ave,cash_std))+(AP1100-AQ$24)))</f>
        <v/>
      </c>
      <c r="AR1100" s="156">
        <f>IF((AQ1100&lt;=0),0,((AQ1100-AR$24)*Stock*(_xlfn.NORM.INV(RAND(),stock_ave,stock_std))+(AQ1100-AR$24)*Bonds*(_xlfn.NORM.INV(RAND(),bond_ave,bond_std))+(AQ1100-AR$24)*cash*(_xlfn.NORM.INV(RAND(),cash_ave,cash_std))+(AQ1100-AR$24)))</f>
        <v/>
      </c>
      <c r="AS1100" s="156">
        <f>IF((AR1100&lt;=0),0,((AR1100-AS$24)*Stock*(_xlfn.NORM.INV(RAND(),stock_ave,stock_std))+(AR1100-AS$24)*Bonds*(_xlfn.NORM.INV(RAND(),bond_ave,bond_std))+(AR1100-AS$24)*cash*(_xlfn.NORM.INV(RAND(),cash_ave,cash_std))+(AR1100-AS$24)))</f>
        <v/>
      </c>
      <c r="AT1100" s="156">
        <f>IF((AS1100&lt;=0),0,((AS1100-AT$24)*Stock*(_xlfn.NORM.INV(RAND(),stock_ave,stock_std))+(AS1100-AT$24)*Bonds*(_xlfn.NORM.INV(RAND(),bond_ave,bond_std))+(AS1100-AT$24)*cash*(_xlfn.NORM.INV(RAND(),cash_ave,cash_std))+(AS1100-AT$24)))</f>
        <v/>
      </c>
      <c r="AU1100" s="156">
        <f>IF((AT1100&lt;=0),0,((AT1100-AU$24)*Stock*(_xlfn.NORM.INV(RAND(),stock_ave,stock_std))+(AT1100-AU$24)*Bonds*(_xlfn.NORM.INV(RAND(),bond_ave,bond_std))+(AT1100-AU$24)*cash*(_xlfn.NORM.INV(RAND(),cash_ave,cash_std))+(AT1100-AU$24)))</f>
        <v/>
      </c>
      <c r="AV1100" s="156">
        <f>IF((AU1100&lt;=0),0,((AU1100-AV$24)*Stock*(_xlfn.NORM.INV(RAND(),stock_ave,stock_std))+(AU1100-AV$24)*Bonds*(_xlfn.NORM.INV(RAND(),bond_ave,bond_std))+(AU1100-AV$24)*cash*(_xlfn.NORM.INV(RAND(),cash_ave,cash_std))+(AU1100-AV$24)))</f>
        <v/>
      </c>
      <c r="AW1100" s="156">
        <f>IF((AV1100&lt;=0),0,((AV1100-AW$24)*Stock*(_xlfn.NORM.INV(RAND(),stock_ave,stock_std))+(AV1100-AW$24)*Bonds*(_xlfn.NORM.INV(RAND(),bond_ave,bond_std))+(AV1100-AW$24)*cash*(_xlfn.NORM.INV(RAND(),cash_ave,cash_std))+(AV1100-AW$24)))</f>
        <v/>
      </c>
      <c r="AX1100" s="159" t="n"/>
      <c r="AY1100" s="159" t="n"/>
      <c r="AZ1100" s="159" t="n"/>
      <c r="BA1100" s="159" t="n"/>
      <c r="BB1100" s="159" t="n"/>
    </row>
    <row r="1101">
      <c r="C1101" s="147" t="n"/>
      <c r="D1101" s="61">
        <f>+D1100-IF(D$18&gt;74,(D1100/D$25)*$C$10)</f>
        <v/>
      </c>
      <c r="E1101" s="61">
        <f>+E1100-IF(E$18&gt;74,(E1100/E$25)*$C$10)</f>
        <v/>
      </c>
      <c r="F1101" s="61">
        <f>+F1100-IF(F$18&gt;74,(F1100/F$25)*$C$10)</f>
        <v/>
      </c>
      <c r="G1101" s="61">
        <f>+G1100-IF(G$18&gt;74,(G1100/G$25)*$C$10)</f>
        <v/>
      </c>
      <c r="H1101" s="61">
        <f>+H1100-IF(H$18&gt;74,(H1100/H$25)*$C$10)</f>
        <v/>
      </c>
      <c r="I1101" s="61">
        <f>+I1100-IF(I$18&gt;74,(I1100/I$25)*$C$10)</f>
        <v/>
      </c>
      <c r="J1101" s="61">
        <f>+J1100-IF(J$18&gt;74,(J1100/J$25)*$C$10)</f>
        <v/>
      </c>
      <c r="K1101" s="61">
        <f>+K1100-IF(K$18&gt;74,(K1100/K$25)*$C$10)</f>
        <v/>
      </c>
      <c r="L1101" s="61">
        <f>+L1100-IF(L$18&gt;74,(L1100/L$25)*$C$10)</f>
        <v/>
      </c>
      <c r="M1101" s="61">
        <f>+M1100-IF(M$18&gt;74,(M1100/M$25)*$C$10)</f>
        <v/>
      </c>
      <c r="N1101" s="61">
        <f>+N1100-IF(N$18&gt;74,(N1100/N$25)*$C$10)</f>
        <v/>
      </c>
      <c r="O1101" s="61">
        <f>+O1100-IF(O$18&gt;74,(O1100/O$25)*$C$10)</f>
        <v/>
      </c>
      <c r="P1101" s="61">
        <f>+P1100-IF(P$18&gt;74,(P1100/P$25)*$C$10)</f>
        <v/>
      </c>
      <c r="Q1101" s="61">
        <f>+Q1100-IF(Q$18&gt;74,(Q1100/Q$25)*$C$10)</f>
        <v/>
      </c>
      <c r="R1101" s="61">
        <f>+R1100-IF(R$18&gt;74,(R1100/R$25)*$C$10)</f>
        <v/>
      </c>
      <c r="S1101" s="61">
        <f>+S1100-IF(S$18&gt;74,(S1100/S$25)*$C$10)</f>
        <v/>
      </c>
      <c r="T1101" s="61">
        <f>+T1100-IF(T$18&gt;74,(T1100/T$25)*$C$10)</f>
        <v/>
      </c>
      <c r="U1101" s="61">
        <f>+U1100-IF(U$18&gt;74,(U1100/U$25)*$C$10)</f>
        <v/>
      </c>
      <c r="V1101" s="61">
        <f>+V1100-IF(V$18&gt;74,(V1100/V$25)*$C$10)</f>
        <v/>
      </c>
      <c r="W1101" s="61">
        <f>+W1100-IF(W$18&gt;74,(W1100/W$25)*$C$10)</f>
        <v/>
      </c>
      <c r="X1101" s="61">
        <f>+X1100-IF(X$18&gt;74,(X1100/X$25)*$C$10)</f>
        <v/>
      </c>
      <c r="Y1101" s="61">
        <f>+Y1100-IF(Y$18&gt;74,(Y1100/Y$25)*$C$10)</f>
        <v/>
      </c>
      <c r="Z1101" s="61">
        <f>+Z1100-IF(Z$18&gt;74,(Z1100/Z$25)*$C$10)</f>
        <v/>
      </c>
      <c r="AA1101" s="61">
        <f>+AA1100-IF(AA$18&gt;74,(AA1100/AA$25)*$C$10)</f>
        <v/>
      </c>
      <c r="AB1101" s="61">
        <f>+AB1100-IF(AB$18&gt;74,(AB1100/AB$25)*$C$10)</f>
        <v/>
      </c>
      <c r="AC1101" s="61">
        <f>+AC1100-IF(AC$18&gt;74,(AC1100/AC$25)*$C$10)</f>
        <v/>
      </c>
      <c r="AD1101" s="61">
        <f>+AD1100-IF(AD$18&gt;74,(AD1100/AD$25)*$C$10)</f>
        <v/>
      </c>
      <c r="AE1101" s="61">
        <f>+AE1100-IF(AE$18&gt;74,(AE1100/AE$25)*$C$10)</f>
        <v/>
      </c>
      <c r="AF1101" s="61">
        <f>+AF1100-IF(AF$18&gt;74,(AF1100/AF$25)*$C$10)</f>
        <v/>
      </c>
      <c r="AG1101" s="61">
        <f>+AG1100-IF(AG$18&gt;74,(AG1100/AG$25)*$C$10)</f>
        <v/>
      </c>
      <c r="AH1101" s="61">
        <f>+AH1100-IF(AH$18&gt;74,(AH1100/AH$25)*$C$10)</f>
        <v/>
      </c>
      <c r="AI1101" s="61">
        <f>+AI1100-IF(AI$18&gt;74,(AI1100/AI$25)*$C$10)</f>
        <v/>
      </c>
      <c r="AJ1101" s="61">
        <f>+AJ1100-IF(AJ$18&gt;74,(AJ1100/AJ$25)*$C$10)</f>
        <v/>
      </c>
      <c r="AK1101" s="61">
        <f>+AK1100-IF(AK$18&gt;74,(AK1100/AK$25)*$C$10)</f>
        <v/>
      </c>
      <c r="AL1101" s="61">
        <f>+AL1100-IF(AL$18&gt;74,(AL1100/AL$25)*$C$10)</f>
        <v/>
      </c>
      <c r="AM1101" s="61">
        <f>+AM1100-IF(AM$18&gt;74,(AM1100/AM$25)*$C$10)</f>
        <v/>
      </c>
      <c r="AN1101" s="61">
        <f>+AN1100-IF(AN$18&gt;74,(AN1100/AN$25)*$C$10)</f>
        <v/>
      </c>
      <c r="AO1101" s="61">
        <f>+AO1100-IF(AO$18&gt;74,(AO1100/AO$25)*$C$10)</f>
        <v/>
      </c>
      <c r="AP1101" s="61">
        <f>+AP1100-IF(AP$18&gt;74,(AP1100/AP$25)*$C$10)</f>
        <v/>
      </c>
      <c r="AQ1101" s="61">
        <f>+AQ1100-IF(AQ$18&gt;74,(AQ1100/AQ$25)*$C$10)</f>
        <v/>
      </c>
      <c r="AR1101" s="61">
        <f>+AR1100-IF(AR$18&gt;74,(AR1100/AR$25)*$C$10)</f>
        <v/>
      </c>
      <c r="AS1101" s="61">
        <f>+AS1100-IF(AS$18&gt;74,(AS1100/AS$25)*$C$10)</f>
        <v/>
      </c>
      <c r="AT1101" s="61">
        <f>+AT1100-IF(AT$18&gt;74,(AT1100/AT$25)*$C$10)</f>
        <v/>
      </c>
      <c r="AU1101" s="61">
        <f>+AU1100-IF(AU$18&gt;74,(AU1100/AU$25)*$C$10)</f>
        <v/>
      </c>
      <c r="AV1101" s="61">
        <f>+AV1100-IF(AV$18&gt;74,(AV1100/AV$25)*$C$10)</f>
        <v/>
      </c>
      <c r="AW1101" s="61">
        <f>+AW1100-IF(AW$18&gt;74,(AW1100/AW$25)*$C$10)</f>
        <v/>
      </c>
      <c r="AX1101" s="35">
        <f>IF(AW1101&gt;0,1,0)</f>
        <v/>
      </c>
      <c r="AY1101" s="35">
        <f>IF(AL1101&gt;0,1,0)</f>
        <v/>
      </c>
      <c r="AZ1101" s="35">
        <f>IF(AG1101&gt;0,1,0)</f>
        <v/>
      </c>
      <c r="BA1101" s="35">
        <f>IF(AB1101&gt;0,1,0)</f>
        <v/>
      </c>
      <c r="BB1101" s="35">
        <f>IF(W1101&gt;0,1,0)</f>
        <v/>
      </c>
    </row>
    <row r="1102">
      <c r="B1102" s="154" t="inlineStr">
        <is>
          <t>trial 538</t>
        </is>
      </c>
      <c r="C1102" s="155">
        <f>+start-C1099</f>
        <v/>
      </c>
      <c r="D1102" s="156">
        <f>IF((C1102&lt;=0),0,((C1102-D$24)*Stock*(_xlfn.NORM.INV(RAND(),stock_ave,stock_std))+(C1102-D$24)*Bonds*(_xlfn.NORM.INV(RAND(),bond_ave,bond_std))+(C1102-D$24)*cash*(_xlfn.NORM.INV(RAND(),cash_ave,cash_std))+(C1102-D$24)))</f>
        <v/>
      </c>
      <c r="E1102" s="156">
        <f>IF((D1102&lt;=0),0,((D1102-E$24)*Stock*(_xlfn.NORM.INV(RAND(),stock_ave,stock_std))+(D1102-E$24)*Bonds*(_xlfn.NORM.INV(RAND(),bond_ave,bond_std))+(D1102-E$24)*cash*(_xlfn.NORM.INV(RAND(),cash_ave,cash_std))+(D1102-E$24)))</f>
        <v/>
      </c>
      <c r="F1102" s="156">
        <f>IF((E1102&lt;=0),0,((E1102-F$24)*Stock*(_xlfn.NORM.INV(RAND(),stock_ave,stock_std))+(E1102-F$24)*Bonds*(_xlfn.NORM.INV(RAND(),bond_ave,bond_std))+(E1102-F$24)*cash*(_xlfn.NORM.INV(RAND(),cash_ave,cash_std))+(E1102-F$24)))</f>
        <v/>
      </c>
      <c r="G1102" s="156">
        <f>IF((F1102&lt;=0),0,((F1102-G$24)*Stock*(_xlfn.NORM.INV(RAND(),stock_ave,stock_std))+(F1102-G$24)*Bonds*(_xlfn.NORM.INV(RAND(),bond_ave,bond_std))+(F1102-G$24)*cash*(_xlfn.NORM.INV(RAND(),cash_ave,cash_std))+(F1102-G$24)))</f>
        <v/>
      </c>
      <c r="H1102" s="156">
        <f>IF((G1102&lt;=0),0,((G1102-H$24)*Stock*(_xlfn.NORM.INV(RAND(),stock_ave,stock_std))+(G1102-H$24)*Bonds*(_xlfn.NORM.INV(RAND(),bond_ave,bond_std))+(G1102-H$24)*cash*(_xlfn.NORM.INV(RAND(),cash_ave,cash_std))+(G1102-H$24)))</f>
        <v/>
      </c>
      <c r="I1102" s="156">
        <f>IF((H1102&lt;=0),0,((H1102-I$24)*Stock*(_xlfn.NORM.INV(RAND(),stock_ave,stock_std))+(H1102-I$24)*Bonds*(_xlfn.NORM.INV(RAND(),bond_ave,bond_std))+(H1102-I$24)*cash*(_xlfn.NORM.INV(RAND(),cash_ave,cash_std))+(H1102-I$24)))</f>
        <v/>
      </c>
      <c r="J1102" s="156">
        <f>IF((I1102&lt;=0),0,((I1102-J$24)*Stock*(_xlfn.NORM.INV(RAND(),stock_ave,stock_std))+(I1102-J$24)*Bonds*(_xlfn.NORM.INV(RAND(),bond_ave,bond_std))+(I1102-J$24)*cash*(_xlfn.NORM.INV(RAND(),cash_ave,cash_std))+(I1102-J$24)))</f>
        <v/>
      </c>
      <c r="K1102" s="156">
        <f>IF((J1102&lt;=0),0,((J1102-K$24)*Stock*(_xlfn.NORM.INV(RAND(),stock_ave,stock_std))+(J1102-K$24)*Bonds*(_xlfn.NORM.INV(RAND(),bond_ave,bond_std))+(J1102-K$24)*cash*(_xlfn.NORM.INV(RAND(),cash_ave,cash_std))+(J1102-K$24)))</f>
        <v/>
      </c>
      <c r="L1102" s="156">
        <f>IF((K1102&lt;=0),0,((K1102-L$24)*Stock*(_xlfn.NORM.INV(RAND(),stock_ave,stock_std))+(K1102-L$24)*Bonds*(_xlfn.NORM.INV(RAND(),bond_ave,bond_std))+(K1102-L$24)*cash*(_xlfn.NORM.INV(RAND(),cash_ave,cash_std))+(K1102-L$24)))</f>
        <v/>
      </c>
      <c r="M1102" s="156">
        <f>IF((L1102&lt;=0),0,((L1102-M$24)*Stock*(_xlfn.NORM.INV(RAND(),stock_ave,stock_std))+(L1102-M$24)*Bonds*(_xlfn.NORM.INV(RAND(),bond_ave,bond_std))+(L1102-M$24)*cash*(_xlfn.NORM.INV(RAND(),cash_ave,cash_std))+(L1102-M$24)))</f>
        <v/>
      </c>
      <c r="N1102" s="156">
        <f>IF((M1102&lt;=0),0,((M1102-N$24)*Stock*(_xlfn.NORM.INV(RAND(),stock_ave,stock_std))+(M1102-N$24)*Bonds*(_xlfn.NORM.INV(RAND(),bond_ave,bond_std))+(M1102-N$24)*cash*(_xlfn.NORM.INV(RAND(),cash_ave,cash_std))+(M1102-N$24)))</f>
        <v/>
      </c>
      <c r="O1102" s="156">
        <f>IF((N1102&lt;=0),0,((N1102-O$24)*Stock*(_xlfn.NORM.INV(RAND(),stock_ave,stock_std))+(N1102-O$24)*Bonds*(_xlfn.NORM.INV(RAND(),bond_ave,bond_std))+(N1102-O$24)*cash*(_xlfn.NORM.INV(RAND(),cash_ave,cash_std))+(N1102-O$24)))</f>
        <v/>
      </c>
      <c r="P1102" s="156">
        <f>IF((O1102&lt;=0),0,((O1102-P$24)*Stock*(_xlfn.NORM.INV(RAND(),stock_ave,stock_std))+(O1102-P$24)*Bonds*(_xlfn.NORM.INV(RAND(),bond_ave,bond_std))+(O1102-P$24)*cash*(_xlfn.NORM.INV(RAND(),cash_ave,cash_std))+(O1102-P$24)))</f>
        <v/>
      </c>
      <c r="Q1102" s="156">
        <f>IF((P1102&lt;=0),0,((P1102-Q$24)*Stock*(_xlfn.NORM.INV(RAND(),stock_ave,stock_std))+(P1102-Q$24)*Bonds*(_xlfn.NORM.INV(RAND(),bond_ave,bond_std))+(P1102-Q$24)*cash*(_xlfn.NORM.INV(RAND(),cash_ave,cash_std))+(P1102-Q$24)))</f>
        <v/>
      </c>
      <c r="R1102" s="156">
        <f>IF((Q1102&lt;=0),0,((Q1102-R$24)*Stock*(_xlfn.NORM.INV(RAND(),stock_ave,stock_std))+(Q1102-R$24)*Bonds*(_xlfn.NORM.INV(RAND(),bond_ave,bond_std))+(Q1102-R$24)*cash*(_xlfn.NORM.INV(RAND(),cash_ave,cash_std))+(Q1102-R$24)))</f>
        <v/>
      </c>
      <c r="S1102" s="156">
        <f>IF((R1102&lt;=0),0,((R1102-S$24)*Stock*(_xlfn.NORM.INV(RAND(),stock_ave,stock_std))+(R1102-S$24)*Bonds*(_xlfn.NORM.INV(RAND(),bond_ave,bond_std))+(R1102-S$24)*cash*(_xlfn.NORM.INV(RAND(),cash_ave,cash_std))+(R1102-S$24)))</f>
        <v/>
      </c>
      <c r="T1102" s="156">
        <f>IF((S1102&lt;=0),0,((S1102-T$24)*Stock*(_xlfn.NORM.INV(RAND(),stock_ave,stock_std))+(S1102-T$24)*Bonds*(_xlfn.NORM.INV(RAND(),bond_ave,bond_std))+(S1102-T$24)*cash*(_xlfn.NORM.INV(RAND(),cash_ave,cash_std))+(S1102-T$24)))</f>
        <v/>
      </c>
      <c r="U1102" s="156">
        <f>IF((T1102&lt;=0),0,((T1102-U$24)*Stock*(_xlfn.NORM.INV(RAND(),stock_ave,stock_std))+(T1102-U$24)*Bonds*(_xlfn.NORM.INV(RAND(),bond_ave,bond_std))+(T1102-U$24)*cash*(_xlfn.NORM.INV(RAND(),cash_ave,cash_std))+(T1102-U$24)))</f>
        <v/>
      </c>
      <c r="V1102" s="156">
        <f>IF((U1102&lt;=0),0,((U1102-V$24)*Stock*(_xlfn.NORM.INV(RAND(),stock_ave,stock_std))+(U1102-V$24)*Bonds*(_xlfn.NORM.INV(RAND(),bond_ave,bond_std))+(U1102-V$24)*cash*(_xlfn.NORM.INV(RAND(),cash_ave,cash_std))+(U1102-V$24)))</f>
        <v/>
      </c>
      <c r="W1102" s="156">
        <f>IF((V1102&lt;=0),0,((V1102-W$24)*Stock*(_xlfn.NORM.INV(RAND(),stock_ave,stock_std))+(V1102-W$24)*Bonds*(_xlfn.NORM.INV(RAND(),bond_ave,bond_std))+(V1102-W$24)*cash*(_xlfn.NORM.INV(RAND(),cash_ave,cash_std))+(V1102-W$24)))</f>
        <v/>
      </c>
      <c r="X1102" s="156">
        <f>IF((W1102&lt;=0),0,((W1102-X$24)*Stock*(_xlfn.NORM.INV(RAND(),stock_ave,stock_std))+(W1102-X$24)*Bonds*(_xlfn.NORM.INV(RAND(),bond_ave,bond_std))+(W1102-X$24)*cash*(_xlfn.NORM.INV(RAND(),cash_ave,cash_std))+(W1102-X$24)))</f>
        <v/>
      </c>
      <c r="Y1102" s="156">
        <f>IF((X1102&lt;=0),0,((X1102-Y$24)*Stock*(_xlfn.NORM.INV(RAND(),stock_ave,stock_std))+(X1102-Y$24)*Bonds*(_xlfn.NORM.INV(RAND(),bond_ave,bond_std))+(X1102-Y$24)*cash*(_xlfn.NORM.INV(RAND(),cash_ave,cash_std))+(X1102-Y$24)))</f>
        <v/>
      </c>
      <c r="Z1102" s="156">
        <f>IF((Y1102&lt;=0),0,((Y1102-Z$24)*Stock*(_xlfn.NORM.INV(RAND(),stock_ave,stock_std))+(Y1102-Z$24)*Bonds*(_xlfn.NORM.INV(RAND(),bond_ave,bond_std))+(Y1102-Z$24)*cash*(_xlfn.NORM.INV(RAND(),cash_ave,cash_std))+(Y1102-Z$24)))</f>
        <v/>
      </c>
      <c r="AA1102" s="156">
        <f>IF((Z1102&lt;=0),0,((Z1102-AA$24)*Stock*(_xlfn.NORM.INV(RAND(),stock_ave,stock_std))+(Z1102-AA$24)*Bonds*(_xlfn.NORM.INV(RAND(),bond_ave,bond_std))+(Z1102-AA$24)*cash*(_xlfn.NORM.INV(RAND(),cash_ave,cash_std))+(Z1102-AA$24)))</f>
        <v/>
      </c>
      <c r="AB1102" s="156">
        <f>IF((AA1102&lt;=0),0,((AA1102-AB$24)*Stock*(_xlfn.NORM.INV(RAND(),stock_ave,stock_std))+(AA1102-AB$24)*Bonds*(_xlfn.NORM.INV(RAND(),bond_ave,bond_std))+(AA1102-AB$24)*cash*(_xlfn.NORM.INV(RAND(),cash_ave,cash_std))+(AA1102-AB$24)))</f>
        <v/>
      </c>
      <c r="AC1102" s="156">
        <f>IF((AB1102&lt;=0),0,((AB1102-AC$24)*Stock*(_xlfn.NORM.INV(RAND(),stock_ave,stock_std))+(AB1102-AC$24)*Bonds*(_xlfn.NORM.INV(RAND(),bond_ave,bond_std))+(AB1102-AC$24)*cash*(_xlfn.NORM.INV(RAND(),cash_ave,cash_std))+(AB1102-AC$24)))</f>
        <v/>
      </c>
      <c r="AD1102" s="156">
        <f>IF((AC1102&lt;=0),0,((AC1102-AD$24)*Stock*(_xlfn.NORM.INV(RAND(),stock_ave,stock_std))+(AC1102-AD$24)*Bonds*(_xlfn.NORM.INV(RAND(),bond_ave,bond_std))+(AC1102-AD$24)*cash*(_xlfn.NORM.INV(RAND(),cash_ave,cash_std))+(AC1102-AD$24)))</f>
        <v/>
      </c>
      <c r="AE1102" s="156">
        <f>IF((AD1102&lt;=0),0,((AD1102-AE$24)*Stock*(_xlfn.NORM.INV(RAND(),stock_ave,stock_std))+(AD1102-AE$24)*Bonds*(_xlfn.NORM.INV(RAND(),bond_ave,bond_std))+(AD1102-AE$24)*cash*(_xlfn.NORM.INV(RAND(),cash_ave,cash_std))+(AD1102-AE$24)))</f>
        <v/>
      </c>
      <c r="AF1102" s="156">
        <f>IF((AE1102&lt;=0),0,((AE1102-AF$24)*Stock*(_xlfn.NORM.INV(RAND(),stock_ave,stock_std))+(AE1102-AF$24)*Bonds*(_xlfn.NORM.INV(RAND(),bond_ave,bond_std))+(AE1102-AF$24)*cash*(_xlfn.NORM.INV(RAND(),cash_ave,cash_std))+(AE1102-AF$24)))</f>
        <v/>
      </c>
      <c r="AG1102" s="156">
        <f>IF((AF1102&lt;=0),0,((AF1102-AG$24)*Stock*(_xlfn.NORM.INV(RAND(),stock_ave,stock_std))+(AF1102-AG$24)*Bonds*(_xlfn.NORM.INV(RAND(),bond_ave,bond_std))+(AF1102-AG$24)*cash*(_xlfn.NORM.INV(RAND(),cash_ave,cash_std))+(AF1102-AG$24)))</f>
        <v/>
      </c>
      <c r="AH1102" s="156">
        <f>IF((AG1102&lt;=0),0,((AG1102-AH$24)*Stock*(_xlfn.NORM.INV(RAND(),stock_ave,stock_std))+(AG1102-AH$24)*Bonds*(_xlfn.NORM.INV(RAND(),bond_ave,bond_std))+(AG1102-AH$24)*cash*(_xlfn.NORM.INV(RAND(),cash_ave,cash_std))+(AG1102-AH$24)))</f>
        <v/>
      </c>
      <c r="AI1102" s="156">
        <f>IF((AH1102&lt;=0),0,((AH1102-AI$24)*Stock*(_xlfn.NORM.INV(RAND(),stock_ave,stock_std))+(AH1102-AI$24)*Bonds*(_xlfn.NORM.INV(RAND(),bond_ave,bond_std))+(AH1102-AI$24)*cash*(_xlfn.NORM.INV(RAND(),cash_ave,cash_std))+(AH1102-AI$24)))</f>
        <v/>
      </c>
      <c r="AJ1102" s="156">
        <f>IF((AI1102&lt;=0),0,((AI1102-AJ$24)*Stock*(_xlfn.NORM.INV(RAND(),stock_ave,stock_std))+(AI1102-AJ$24)*Bonds*(_xlfn.NORM.INV(RAND(),bond_ave,bond_std))+(AI1102-AJ$24)*cash*(_xlfn.NORM.INV(RAND(),cash_ave,cash_std))+(AI1102-AJ$24)))</f>
        <v/>
      </c>
      <c r="AK1102" s="156">
        <f>IF((AJ1102&lt;=0),0,((AJ1102-AK$24)*Stock*(_xlfn.NORM.INV(RAND(),stock_ave,stock_std))+(AJ1102-AK$24)*Bonds*(_xlfn.NORM.INV(RAND(),bond_ave,bond_std))+(AJ1102-AK$24)*cash*(_xlfn.NORM.INV(RAND(),cash_ave,cash_std))+(AJ1102-AK$24)))</f>
        <v/>
      </c>
      <c r="AL1102" s="156">
        <f>IF((AK1102&lt;=0),0,((AK1102-AL$24)*Stock*(_xlfn.NORM.INV(RAND(),stock_ave,stock_std))+(AK1102-AL$24)*Bonds*(_xlfn.NORM.INV(RAND(),bond_ave,bond_std))+(AK1102-AL$24)*cash*(_xlfn.NORM.INV(RAND(),cash_ave,cash_std))+(AK1102-AL$24)))</f>
        <v/>
      </c>
      <c r="AM1102" s="156">
        <f>IF((AL1102&lt;=0),0,((AL1102-AM$24)*Stock*(_xlfn.NORM.INV(RAND(),stock_ave,stock_std))+(AL1102-AM$24)*Bonds*(_xlfn.NORM.INV(RAND(),bond_ave,bond_std))+(AL1102-AM$24)*cash*(_xlfn.NORM.INV(RAND(),cash_ave,cash_std))+(AL1102-AM$24)))</f>
        <v/>
      </c>
      <c r="AN1102" s="156">
        <f>IF((AM1102&lt;=0),0,((AM1102-AN$24)*Stock*(_xlfn.NORM.INV(RAND(),stock_ave,stock_std))+(AM1102-AN$24)*Bonds*(_xlfn.NORM.INV(RAND(),bond_ave,bond_std))+(AM1102-AN$24)*cash*(_xlfn.NORM.INV(RAND(),cash_ave,cash_std))+(AM1102-AN$24)))</f>
        <v/>
      </c>
      <c r="AO1102" s="156">
        <f>IF((AN1102&lt;=0),0,((AN1102-AO$24)*Stock*(_xlfn.NORM.INV(RAND(),stock_ave,stock_std))+(AN1102-AO$24)*Bonds*(_xlfn.NORM.INV(RAND(),bond_ave,bond_std))+(AN1102-AO$24)*cash*(_xlfn.NORM.INV(RAND(),cash_ave,cash_std))+(AN1102-AO$24)))</f>
        <v/>
      </c>
      <c r="AP1102" s="156">
        <f>IF((AO1102&lt;=0),0,((AO1102-AP$24)*Stock*(_xlfn.NORM.INV(RAND(),stock_ave,stock_std))+(AO1102-AP$24)*Bonds*(_xlfn.NORM.INV(RAND(),bond_ave,bond_std))+(AO1102-AP$24)*cash*(_xlfn.NORM.INV(RAND(),cash_ave,cash_std))+(AO1102-AP$24)))</f>
        <v/>
      </c>
      <c r="AQ1102" s="156">
        <f>IF((AP1102&lt;=0),0,((AP1102-AQ$24)*Stock*(_xlfn.NORM.INV(RAND(),stock_ave,stock_std))+(AP1102-AQ$24)*Bonds*(_xlfn.NORM.INV(RAND(),bond_ave,bond_std))+(AP1102-AQ$24)*cash*(_xlfn.NORM.INV(RAND(),cash_ave,cash_std))+(AP1102-AQ$24)))</f>
        <v/>
      </c>
      <c r="AR1102" s="156">
        <f>IF((AQ1102&lt;=0),0,((AQ1102-AR$24)*Stock*(_xlfn.NORM.INV(RAND(),stock_ave,stock_std))+(AQ1102-AR$24)*Bonds*(_xlfn.NORM.INV(RAND(),bond_ave,bond_std))+(AQ1102-AR$24)*cash*(_xlfn.NORM.INV(RAND(),cash_ave,cash_std))+(AQ1102-AR$24)))</f>
        <v/>
      </c>
      <c r="AS1102" s="156">
        <f>IF((AR1102&lt;=0),0,((AR1102-AS$24)*Stock*(_xlfn.NORM.INV(RAND(),stock_ave,stock_std))+(AR1102-AS$24)*Bonds*(_xlfn.NORM.INV(RAND(),bond_ave,bond_std))+(AR1102-AS$24)*cash*(_xlfn.NORM.INV(RAND(),cash_ave,cash_std))+(AR1102-AS$24)))</f>
        <v/>
      </c>
      <c r="AT1102" s="156">
        <f>IF((AS1102&lt;=0),0,((AS1102-AT$24)*Stock*(_xlfn.NORM.INV(RAND(),stock_ave,stock_std))+(AS1102-AT$24)*Bonds*(_xlfn.NORM.INV(RAND(),bond_ave,bond_std))+(AS1102-AT$24)*cash*(_xlfn.NORM.INV(RAND(),cash_ave,cash_std))+(AS1102-AT$24)))</f>
        <v/>
      </c>
      <c r="AU1102" s="156">
        <f>IF((AT1102&lt;=0),0,((AT1102-AU$24)*Stock*(_xlfn.NORM.INV(RAND(),stock_ave,stock_std))+(AT1102-AU$24)*Bonds*(_xlfn.NORM.INV(RAND(),bond_ave,bond_std))+(AT1102-AU$24)*cash*(_xlfn.NORM.INV(RAND(),cash_ave,cash_std))+(AT1102-AU$24)))</f>
        <v/>
      </c>
      <c r="AV1102" s="156">
        <f>IF((AU1102&lt;=0),0,((AU1102-AV$24)*Stock*(_xlfn.NORM.INV(RAND(),stock_ave,stock_std))+(AU1102-AV$24)*Bonds*(_xlfn.NORM.INV(RAND(),bond_ave,bond_std))+(AU1102-AV$24)*cash*(_xlfn.NORM.INV(RAND(),cash_ave,cash_std))+(AU1102-AV$24)))</f>
        <v/>
      </c>
      <c r="AW1102" s="156">
        <f>IF((AV1102&lt;=0),0,((AV1102-AW$24)*Stock*(_xlfn.NORM.INV(RAND(),stock_ave,stock_std))+(AV1102-AW$24)*Bonds*(_xlfn.NORM.INV(RAND(),bond_ave,bond_std))+(AV1102-AW$24)*cash*(_xlfn.NORM.INV(RAND(),cash_ave,cash_std))+(AV1102-AW$24)))</f>
        <v/>
      </c>
      <c r="AX1102" s="159" t="n"/>
      <c r="AY1102" s="159" t="n"/>
      <c r="AZ1102" s="159" t="n"/>
      <c r="BA1102" s="159" t="n"/>
      <c r="BB1102" s="159" t="n"/>
    </row>
    <row r="1103">
      <c r="C1103" s="147" t="n"/>
      <c r="D1103" s="61">
        <f>+D1102-IF(D$18&gt;74,(D1102/D$25)*$C$10)</f>
        <v/>
      </c>
      <c r="E1103" s="61">
        <f>+E1102-IF(E$18&gt;74,(E1102/E$25)*$C$10)</f>
        <v/>
      </c>
      <c r="F1103" s="61">
        <f>+F1102-IF(F$18&gt;74,(F1102/F$25)*$C$10)</f>
        <v/>
      </c>
      <c r="G1103" s="61">
        <f>+G1102-IF(G$18&gt;74,(G1102/G$25)*$C$10)</f>
        <v/>
      </c>
      <c r="H1103" s="61">
        <f>+H1102-IF(H$18&gt;74,(H1102/H$25)*$C$10)</f>
        <v/>
      </c>
      <c r="I1103" s="61">
        <f>+I1102-IF(I$18&gt;74,(I1102/I$25)*$C$10)</f>
        <v/>
      </c>
      <c r="J1103" s="61">
        <f>+J1102-IF(J$18&gt;74,(J1102/J$25)*$C$10)</f>
        <v/>
      </c>
      <c r="K1103" s="61">
        <f>+K1102-IF(K$18&gt;74,(K1102/K$25)*$C$10)</f>
        <v/>
      </c>
      <c r="L1103" s="61">
        <f>+L1102-IF(L$18&gt;74,(L1102/L$25)*$C$10)</f>
        <v/>
      </c>
      <c r="M1103" s="61">
        <f>+M1102-IF(M$18&gt;74,(M1102/M$25)*$C$10)</f>
        <v/>
      </c>
      <c r="N1103" s="61">
        <f>+N1102-IF(N$18&gt;74,(N1102/N$25)*$C$10)</f>
        <v/>
      </c>
      <c r="O1103" s="61">
        <f>+O1102-IF(O$18&gt;74,(O1102/O$25)*$C$10)</f>
        <v/>
      </c>
      <c r="P1103" s="61">
        <f>+P1102-IF(P$18&gt;74,(P1102/P$25)*$C$10)</f>
        <v/>
      </c>
      <c r="Q1103" s="61">
        <f>+Q1102-IF(Q$18&gt;74,(Q1102/Q$25)*$C$10)</f>
        <v/>
      </c>
      <c r="R1103" s="61">
        <f>+R1102-IF(R$18&gt;74,(R1102/R$25)*$C$10)</f>
        <v/>
      </c>
      <c r="S1103" s="61">
        <f>+S1102-IF(S$18&gt;74,(S1102/S$25)*$C$10)</f>
        <v/>
      </c>
      <c r="T1103" s="61">
        <f>+T1102-IF(T$18&gt;74,(T1102/T$25)*$C$10)</f>
        <v/>
      </c>
      <c r="U1103" s="61">
        <f>+U1102-IF(U$18&gt;74,(U1102/U$25)*$C$10)</f>
        <v/>
      </c>
      <c r="V1103" s="61">
        <f>+V1102-IF(V$18&gt;74,(V1102/V$25)*$C$10)</f>
        <v/>
      </c>
      <c r="W1103" s="61">
        <f>+W1102-IF(W$18&gt;74,(W1102/W$25)*$C$10)</f>
        <v/>
      </c>
      <c r="X1103" s="61">
        <f>+X1102-IF(X$18&gt;74,(X1102/X$25)*$C$10)</f>
        <v/>
      </c>
      <c r="Y1103" s="61">
        <f>+Y1102-IF(Y$18&gt;74,(Y1102/Y$25)*$C$10)</f>
        <v/>
      </c>
      <c r="Z1103" s="61">
        <f>+Z1102-IF(Z$18&gt;74,(Z1102/Z$25)*$C$10)</f>
        <v/>
      </c>
      <c r="AA1103" s="61">
        <f>+AA1102-IF(AA$18&gt;74,(AA1102/AA$25)*$C$10)</f>
        <v/>
      </c>
      <c r="AB1103" s="61">
        <f>+AB1102-IF(AB$18&gt;74,(AB1102/AB$25)*$C$10)</f>
        <v/>
      </c>
      <c r="AC1103" s="61">
        <f>+AC1102-IF(AC$18&gt;74,(AC1102/AC$25)*$C$10)</f>
        <v/>
      </c>
      <c r="AD1103" s="61">
        <f>+AD1102-IF(AD$18&gt;74,(AD1102/AD$25)*$C$10)</f>
        <v/>
      </c>
      <c r="AE1103" s="61">
        <f>+AE1102-IF(AE$18&gt;74,(AE1102/AE$25)*$C$10)</f>
        <v/>
      </c>
      <c r="AF1103" s="61">
        <f>+AF1102-IF(AF$18&gt;74,(AF1102/AF$25)*$C$10)</f>
        <v/>
      </c>
      <c r="AG1103" s="61">
        <f>+AG1102-IF(AG$18&gt;74,(AG1102/AG$25)*$C$10)</f>
        <v/>
      </c>
      <c r="AH1103" s="61">
        <f>+AH1102-IF(AH$18&gt;74,(AH1102/AH$25)*$C$10)</f>
        <v/>
      </c>
      <c r="AI1103" s="61">
        <f>+AI1102-IF(AI$18&gt;74,(AI1102/AI$25)*$C$10)</f>
        <v/>
      </c>
      <c r="AJ1103" s="61">
        <f>+AJ1102-IF(AJ$18&gt;74,(AJ1102/AJ$25)*$C$10)</f>
        <v/>
      </c>
      <c r="AK1103" s="61">
        <f>+AK1102-IF(AK$18&gt;74,(AK1102/AK$25)*$C$10)</f>
        <v/>
      </c>
      <c r="AL1103" s="61">
        <f>+AL1102-IF(AL$18&gt;74,(AL1102/AL$25)*$C$10)</f>
        <v/>
      </c>
      <c r="AM1103" s="61">
        <f>+AM1102-IF(AM$18&gt;74,(AM1102/AM$25)*$C$10)</f>
        <v/>
      </c>
      <c r="AN1103" s="61">
        <f>+AN1102-IF(AN$18&gt;74,(AN1102/AN$25)*$C$10)</f>
        <v/>
      </c>
      <c r="AO1103" s="61">
        <f>+AO1102-IF(AO$18&gt;74,(AO1102/AO$25)*$C$10)</f>
        <v/>
      </c>
      <c r="AP1103" s="61">
        <f>+AP1102-IF(AP$18&gt;74,(AP1102/AP$25)*$C$10)</f>
        <v/>
      </c>
      <c r="AQ1103" s="61">
        <f>+AQ1102-IF(AQ$18&gt;74,(AQ1102/AQ$25)*$C$10)</f>
        <v/>
      </c>
      <c r="AR1103" s="61">
        <f>+AR1102-IF(AR$18&gt;74,(AR1102/AR$25)*$C$10)</f>
        <v/>
      </c>
      <c r="AS1103" s="61">
        <f>+AS1102-IF(AS$18&gt;74,(AS1102/AS$25)*$C$10)</f>
        <v/>
      </c>
      <c r="AT1103" s="61">
        <f>+AT1102-IF(AT$18&gt;74,(AT1102/AT$25)*$C$10)</f>
        <v/>
      </c>
      <c r="AU1103" s="61">
        <f>+AU1102-IF(AU$18&gt;74,(AU1102/AU$25)*$C$10)</f>
        <v/>
      </c>
      <c r="AV1103" s="61">
        <f>+AV1102-IF(AV$18&gt;74,(AV1102/AV$25)*$C$10)</f>
        <v/>
      </c>
      <c r="AW1103" s="61">
        <f>+AW1102-IF(AW$18&gt;74,(AW1102/AW$25)*$C$10)</f>
        <v/>
      </c>
      <c r="AX1103" s="35">
        <f>IF(AW1103&gt;0,1,0)</f>
        <v/>
      </c>
      <c r="AY1103" s="35">
        <f>IF(AL1103&gt;0,1,0)</f>
        <v/>
      </c>
      <c r="AZ1103" s="35">
        <f>IF(AG1103&gt;0,1,0)</f>
        <v/>
      </c>
      <c r="BA1103" s="35">
        <f>IF(AB1103&gt;0,1,0)</f>
        <v/>
      </c>
      <c r="BB1103" s="35">
        <f>IF(W1103&gt;0,1,0)</f>
        <v/>
      </c>
    </row>
    <row r="1104">
      <c r="B1104" s="154" t="inlineStr">
        <is>
          <t>trial 539</t>
        </is>
      </c>
      <c r="C1104" s="155">
        <f>+start-C1101</f>
        <v/>
      </c>
      <c r="D1104" s="156">
        <f>IF((C1104&lt;=0),0,((C1104-D$24)*Stock*(_xlfn.NORM.INV(RAND(),stock_ave,stock_std))+(C1104-D$24)*Bonds*(_xlfn.NORM.INV(RAND(),bond_ave,bond_std))+(C1104-D$24)*cash*(_xlfn.NORM.INV(RAND(),cash_ave,cash_std))+(C1104-D$24)))</f>
        <v/>
      </c>
      <c r="E1104" s="156">
        <f>IF((D1104&lt;=0),0,((D1104-E$24)*Stock*(_xlfn.NORM.INV(RAND(),stock_ave,stock_std))+(D1104-E$24)*Bonds*(_xlfn.NORM.INV(RAND(),bond_ave,bond_std))+(D1104-E$24)*cash*(_xlfn.NORM.INV(RAND(),cash_ave,cash_std))+(D1104-E$24)))</f>
        <v/>
      </c>
      <c r="F1104" s="156">
        <f>IF((E1104&lt;=0),0,((E1104-F$24)*Stock*(_xlfn.NORM.INV(RAND(),stock_ave,stock_std))+(E1104-F$24)*Bonds*(_xlfn.NORM.INV(RAND(),bond_ave,bond_std))+(E1104-F$24)*cash*(_xlfn.NORM.INV(RAND(),cash_ave,cash_std))+(E1104-F$24)))</f>
        <v/>
      </c>
      <c r="G1104" s="156">
        <f>IF((F1104&lt;=0),0,((F1104-G$24)*Stock*(_xlfn.NORM.INV(RAND(),stock_ave,stock_std))+(F1104-G$24)*Bonds*(_xlfn.NORM.INV(RAND(),bond_ave,bond_std))+(F1104-G$24)*cash*(_xlfn.NORM.INV(RAND(),cash_ave,cash_std))+(F1104-G$24)))</f>
        <v/>
      </c>
      <c r="H1104" s="156">
        <f>IF((G1104&lt;=0),0,((G1104-H$24)*Stock*(_xlfn.NORM.INV(RAND(),stock_ave,stock_std))+(G1104-H$24)*Bonds*(_xlfn.NORM.INV(RAND(),bond_ave,bond_std))+(G1104-H$24)*cash*(_xlfn.NORM.INV(RAND(),cash_ave,cash_std))+(G1104-H$24)))</f>
        <v/>
      </c>
      <c r="I1104" s="156">
        <f>IF((H1104&lt;=0),0,((H1104-I$24)*Stock*(_xlfn.NORM.INV(RAND(),stock_ave,stock_std))+(H1104-I$24)*Bonds*(_xlfn.NORM.INV(RAND(),bond_ave,bond_std))+(H1104-I$24)*cash*(_xlfn.NORM.INV(RAND(),cash_ave,cash_std))+(H1104-I$24)))</f>
        <v/>
      </c>
      <c r="J1104" s="156">
        <f>IF((I1104&lt;=0),0,((I1104-J$24)*Stock*(_xlfn.NORM.INV(RAND(),stock_ave,stock_std))+(I1104-J$24)*Bonds*(_xlfn.NORM.INV(RAND(),bond_ave,bond_std))+(I1104-J$24)*cash*(_xlfn.NORM.INV(RAND(),cash_ave,cash_std))+(I1104-J$24)))</f>
        <v/>
      </c>
      <c r="K1104" s="156">
        <f>IF((J1104&lt;=0),0,((J1104-K$24)*Stock*(_xlfn.NORM.INV(RAND(),stock_ave,stock_std))+(J1104-K$24)*Bonds*(_xlfn.NORM.INV(RAND(),bond_ave,bond_std))+(J1104-K$24)*cash*(_xlfn.NORM.INV(RAND(),cash_ave,cash_std))+(J1104-K$24)))</f>
        <v/>
      </c>
      <c r="L1104" s="156">
        <f>IF((K1104&lt;=0),0,((K1104-L$24)*Stock*(_xlfn.NORM.INV(RAND(),stock_ave,stock_std))+(K1104-L$24)*Bonds*(_xlfn.NORM.INV(RAND(),bond_ave,bond_std))+(K1104-L$24)*cash*(_xlfn.NORM.INV(RAND(),cash_ave,cash_std))+(K1104-L$24)))</f>
        <v/>
      </c>
      <c r="M1104" s="156">
        <f>IF((L1104&lt;=0),0,((L1104-M$24)*Stock*(_xlfn.NORM.INV(RAND(),stock_ave,stock_std))+(L1104-M$24)*Bonds*(_xlfn.NORM.INV(RAND(),bond_ave,bond_std))+(L1104-M$24)*cash*(_xlfn.NORM.INV(RAND(),cash_ave,cash_std))+(L1104-M$24)))</f>
        <v/>
      </c>
      <c r="N1104" s="156">
        <f>IF((M1104&lt;=0),0,((M1104-N$24)*Stock*(_xlfn.NORM.INV(RAND(),stock_ave,stock_std))+(M1104-N$24)*Bonds*(_xlfn.NORM.INV(RAND(),bond_ave,bond_std))+(M1104-N$24)*cash*(_xlfn.NORM.INV(RAND(),cash_ave,cash_std))+(M1104-N$24)))</f>
        <v/>
      </c>
      <c r="O1104" s="156">
        <f>IF((N1104&lt;=0),0,((N1104-O$24)*Stock*(_xlfn.NORM.INV(RAND(),stock_ave,stock_std))+(N1104-O$24)*Bonds*(_xlfn.NORM.INV(RAND(),bond_ave,bond_std))+(N1104-O$24)*cash*(_xlfn.NORM.INV(RAND(),cash_ave,cash_std))+(N1104-O$24)))</f>
        <v/>
      </c>
      <c r="P1104" s="156">
        <f>IF((O1104&lt;=0),0,((O1104-P$24)*Stock*(_xlfn.NORM.INV(RAND(),stock_ave,stock_std))+(O1104-P$24)*Bonds*(_xlfn.NORM.INV(RAND(),bond_ave,bond_std))+(O1104-P$24)*cash*(_xlfn.NORM.INV(RAND(),cash_ave,cash_std))+(O1104-P$24)))</f>
        <v/>
      </c>
      <c r="Q1104" s="156">
        <f>IF((P1104&lt;=0),0,((P1104-Q$24)*Stock*(_xlfn.NORM.INV(RAND(),stock_ave,stock_std))+(P1104-Q$24)*Bonds*(_xlfn.NORM.INV(RAND(),bond_ave,bond_std))+(P1104-Q$24)*cash*(_xlfn.NORM.INV(RAND(),cash_ave,cash_std))+(P1104-Q$24)))</f>
        <v/>
      </c>
      <c r="R1104" s="156">
        <f>IF((Q1104&lt;=0),0,((Q1104-R$24)*Stock*(_xlfn.NORM.INV(RAND(),stock_ave,stock_std))+(Q1104-R$24)*Bonds*(_xlfn.NORM.INV(RAND(),bond_ave,bond_std))+(Q1104-R$24)*cash*(_xlfn.NORM.INV(RAND(),cash_ave,cash_std))+(Q1104-R$24)))</f>
        <v/>
      </c>
      <c r="S1104" s="156">
        <f>IF((R1104&lt;=0),0,((R1104-S$24)*Stock*(_xlfn.NORM.INV(RAND(),stock_ave,stock_std))+(R1104-S$24)*Bonds*(_xlfn.NORM.INV(RAND(),bond_ave,bond_std))+(R1104-S$24)*cash*(_xlfn.NORM.INV(RAND(),cash_ave,cash_std))+(R1104-S$24)))</f>
        <v/>
      </c>
      <c r="T1104" s="156">
        <f>IF((S1104&lt;=0),0,((S1104-T$24)*Stock*(_xlfn.NORM.INV(RAND(),stock_ave,stock_std))+(S1104-T$24)*Bonds*(_xlfn.NORM.INV(RAND(),bond_ave,bond_std))+(S1104-T$24)*cash*(_xlfn.NORM.INV(RAND(),cash_ave,cash_std))+(S1104-T$24)))</f>
        <v/>
      </c>
      <c r="U1104" s="156">
        <f>IF((T1104&lt;=0),0,((T1104-U$24)*Stock*(_xlfn.NORM.INV(RAND(),stock_ave,stock_std))+(T1104-U$24)*Bonds*(_xlfn.NORM.INV(RAND(),bond_ave,bond_std))+(T1104-U$24)*cash*(_xlfn.NORM.INV(RAND(),cash_ave,cash_std))+(T1104-U$24)))</f>
        <v/>
      </c>
      <c r="V1104" s="156">
        <f>IF((U1104&lt;=0),0,((U1104-V$24)*Stock*(_xlfn.NORM.INV(RAND(),stock_ave,stock_std))+(U1104-V$24)*Bonds*(_xlfn.NORM.INV(RAND(),bond_ave,bond_std))+(U1104-V$24)*cash*(_xlfn.NORM.INV(RAND(),cash_ave,cash_std))+(U1104-V$24)))</f>
        <v/>
      </c>
      <c r="W1104" s="156">
        <f>IF((V1104&lt;=0),0,((V1104-W$24)*Stock*(_xlfn.NORM.INV(RAND(),stock_ave,stock_std))+(V1104-W$24)*Bonds*(_xlfn.NORM.INV(RAND(),bond_ave,bond_std))+(V1104-W$24)*cash*(_xlfn.NORM.INV(RAND(),cash_ave,cash_std))+(V1104-W$24)))</f>
        <v/>
      </c>
      <c r="X1104" s="156">
        <f>IF((W1104&lt;=0),0,((W1104-X$24)*Stock*(_xlfn.NORM.INV(RAND(),stock_ave,stock_std))+(W1104-X$24)*Bonds*(_xlfn.NORM.INV(RAND(),bond_ave,bond_std))+(W1104-X$24)*cash*(_xlfn.NORM.INV(RAND(),cash_ave,cash_std))+(W1104-X$24)))</f>
        <v/>
      </c>
      <c r="Y1104" s="156">
        <f>IF((X1104&lt;=0),0,((X1104-Y$24)*Stock*(_xlfn.NORM.INV(RAND(),stock_ave,stock_std))+(X1104-Y$24)*Bonds*(_xlfn.NORM.INV(RAND(),bond_ave,bond_std))+(X1104-Y$24)*cash*(_xlfn.NORM.INV(RAND(),cash_ave,cash_std))+(X1104-Y$24)))</f>
        <v/>
      </c>
      <c r="Z1104" s="156">
        <f>IF((Y1104&lt;=0),0,((Y1104-Z$24)*Stock*(_xlfn.NORM.INV(RAND(),stock_ave,stock_std))+(Y1104-Z$24)*Bonds*(_xlfn.NORM.INV(RAND(),bond_ave,bond_std))+(Y1104-Z$24)*cash*(_xlfn.NORM.INV(RAND(),cash_ave,cash_std))+(Y1104-Z$24)))</f>
        <v/>
      </c>
      <c r="AA1104" s="156">
        <f>IF((Z1104&lt;=0),0,((Z1104-AA$24)*Stock*(_xlfn.NORM.INV(RAND(),stock_ave,stock_std))+(Z1104-AA$24)*Bonds*(_xlfn.NORM.INV(RAND(),bond_ave,bond_std))+(Z1104-AA$24)*cash*(_xlfn.NORM.INV(RAND(),cash_ave,cash_std))+(Z1104-AA$24)))</f>
        <v/>
      </c>
      <c r="AB1104" s="156">
        <f>IF((AA1104&lt;=0),0,((AA1104-AB$24)*Stock*(_xlfn.NORM.INV(RAND(),stock_ave,stock_std))+(AA1104-AB$24)*Bonds*(_xlfn.NORM.INV(RAND(),bond_ave,bond_std))+(AA1104-AB$24)*cash*(_xlfn.NORM.INV(RAND(),cash_ave,cash_std))+(AA1104-AB$24)))</f>
        <v/>
      </c>
      <c r="AC1104" s="156">
        <f>IF((AB1104&lt;=0),0,((AB1104-AC$24)*Stock*(_xlfn.NORM.INV(RAND(),stock_ave,stock_std))+(AB1104-AC$24)*Bonds*(_xlfn.NORM.INV(RAND(),bond_ave,bond_std))+(AB1104-AC$24)*cash*(_xlfn.NORM.INV(RAND(),cash_ave,cash_std))+(AB1104-AC$24)))</f>
        <v/>
      </c>
      <c r="AD1104" s="156">
        <f>IF((AC1104&lt;=0),0,((AC1104-AD$24)*Stock*(_xlfn.NORM.INV(RAND(),stock_ave,stock_std))+(AC1104-AD$24)*Bonds*(_xlfn.NORM.INV(RAND(),bond_ave,bond_std))+(AC1104-AD$24)*cash*(_xlfn.NORM.INV(RAND(),cash_ave,cash_std))+(AC1104-AD$24)))</f>
        <v/>
      </c>
      <c r="AE1104" s="156">
        <f>IF((AD1104&lt;=0),0,((AD1104-AE$24)*Stock*(_xlfn.NORM.INV(RAND(),stock_ave,stock_std))+(AD1104-AE$24)*Bonds*(_xlfn.NORM.INV(RAND(),bond_ave,bond_std))+(AD1104-AE$24)*cash*(_xlfn.NORM.INV(RAND(),cash_ave,cash_std))+(AD1104-AE$24)))</f>
        <v/>
      </c>
      <c r="AF1104" s="156">
        <f>IF((AE1104&lt;=0),0,((AE1104-AF$24)*Stock*(_xlfn.NORM.INV(RAND(),stock_ave,stock_std))+(AE1104-AF$24)*Bonds*(_xlfn.NORM.INV(RAND(),bond_ave,bond_std))+(AE1104-AF$24)*cash*(_xlfn.NORM.INV(RAND(),cash_ave,cash_std))+(AE1104-AF$24)))</f>
        <v/>
      </c>
      <c r="AG1104" s="156">
        <f>IF((AF1104&lt;=0),0,((AF1104-AG$24)*Stock*(_xlfn.NORM.INV(RAND(),stock_ave,stock_std))+(AF1104-AG$24)*Bonds*(_xlfn.NORM.INV(RAND(),bond_ave,bond_std))+(AF1104-AG$24)*cash*(_xlfn.NORM.INV(RAND(),cash_ave,cash_std))+(AF1104-AG$24)))</f>
        <v/>
      </c>
      <c r="AH1104" s="156">
        <f>IF((AG1104&lt;=0),0,((AG1104-AH$24)*Stock*(_xlfn.NORM.INV(RAND(),stock_ave,stock_std))+(AG1104-AH$24)*Bonds*(_xlfn.NORM.INV(RAND(),bond_ave,bond_std))+(AG1104-AH$24)*cash*(_xlfn.NORM.INV(RAND(),cash_ave,cash_std))+(AG1104-AH$24)))</f>
        <v/>
      </c>
      <c r="AI1104" s="156">
        <f>IF((AH1104&lt;=0),0,((AH1104-AI$24)*Stock*(_xlfn.NORM.INV(RAND(),stock_ave,stock_std))+(AH1104-AI$24)*Bonds*(_xlfn.NORM.INV(RAND(),bond_ave,bond_std))+(AH1104-AI$24)*cash*(_xlfn.NORM.INV(RAND(),cash_ave,cash_std))+(AH1104-AI$24)))</f>
        <v/>
      </c>
      <c r="AJ1104" s="156">
        <f>IF((AI1104&lt;=0),0,((AI1104-AJ$24)*Stock*(_xlfn.NORM.INV(RAND(),stock_ave,stock_std))+(AI1104-AJ$24)*Bonds*(_xlfn.NORM.INV(RAND(),bond_ave,bond_std))+(AI1104-AJ$24)*cash*(_xlfn.NORM.INV(RAND(),cash_ave,cash_std))+(AI1104-AJ$24)))</f>
        <v/>
      </c>
      <c r="AK1104" s="156">
        <f>IF((AJ1104&lt;=0),0,((AJ1104-AK$24)*Stock*(_xlfn.NORM.INV(RAND(),stock_ave,stock_std))+(AJ1104-AK$24)*Bonds*(_xlfn.NORM.INV(RAND(),bond_ave,bond_std))+(AJ1104-AK$24)*cash*(_xlfn.NORM.INV(RAND(),cash_ave,cash_std))+(AJ1104-AK$24)))</f>
        <v/>
      </c>
      <c r="AL1104" s="156">
        <f>IF((AK1104&lt;=0),0,((AK1104-AL$24)*Stock*(_xlfn.NORM.INV(RAND(),stock_ave,stock_std))+(AK1104-AL$24)*Bonds*(_xlfn.NORM.INV(RAND(),bond_ave,bond_std))+(AK1104-AL$24)*cash*(_xlfn.NORM.INV(RAND(),cash_ave,cash_std))+(AK1104-AL$24)))</f>
        <v/>
      </c>
      <c r="AM1104" s="156">
        <f>IF((AL1104&lt;=0),0,((AL1104-AM$24)*Stock*(_xlfn.NORM.INV(RAND(),stock_ave,stock_std))+(AL1104-AM$24)*Bonds*(_xlfn.NORM.INV(RAND(),bond_ave,bond_std))+(AL1104-AM$24)*cash*(_xlfn.NORM.INV(RAND(),cash_ave,cash_std))+(AL1104-AM$24)))</f>
        <v/>
      </c>
      <c r="AN1104" s="156">
        <f>IF((AM1104&lt;=0),0,((AM1104-AN$24)*Stock*(_xlfn.NORM.INV(RAND(),stock_ave,stock_std))+(AM1104-AN$24)*Bonds*(_xlfn.NORM.INV(RAND(),bond_ave,bond_std))+(AM1104-AN$24)*cash*(_xlfn.NORM.INV(RAND(),cash_ave,cash_std))+(AM1104-AN$24)))</f>
        <v/>
      </c>
      <c r="AO1104" s="156">
        <f>IF((AN1104&lt;=0),0,((AN1104-AO$24)*Stock*(_xlfn.NORM.INV(RAND(),stock_ave,stock_std))+(AN1104-AO$24)*Bonds*(_xlfn.NORM.INV(RAND(),bond_ave,bond_std))+(AN1104-AO$24)*cash*(_xlfn.NORM.INV(RAND(),cash_ave,cash_std))+(AN1104-AO$24)))</f>
        <v/>
      </c>
      <c r="AP1104" s="156">
        <f>IF((AO1104&lt;=0),0,((AO1104-AP$24)*Stock*(_xlfn.NORM.INV(RAND(),stock_ave,stock_std))+(AO1104-AP$24)*Bonds*(_xlfn.NORM.INV(RAND(),bond_ave,bond_std))+(AO1104-AP$24)*cash*(_xlfn.NORM.INV(RAND(),cash_ave,cash_std))+(AO1104-AP$24)))</f>
        <v/>
      </c>
      <c r="AQ1104" s="156">
        <f>IF((AP1104&lt;=0),0,((AP1104-AQ$24)*Stock*(_xlfn.NORM.INV(RAND(),stock_ave,stock_std))+(AP1104-AQ$24)*Bonds*(_xlfn.NORM.INV(RAND(),bond_ave,bond_std))+(AP1104-AQ$24)*cash*(_xlfn.NORM.INV(RAND(),cash_ave,cash_std))+(AP1104-AQ$24)))</f>
        <v/>
      </c>
      <c r="AR1104" s="156">
        <f>IF((AQ1104&lt;=0),0,((AQ1104-AR$24)*Stock*(_xlfn.NORM.INV(RAND(),stock_ave,stock_std))+(AQ1104-AR$24)*Bonds*(_xlfn.NORM.INV(RAND(),bond_ave,bond_std))+(AQ1104-AR$24)*cash*(_xlfn.NORM.INV(RAND(),cash_ave,cash_std))+(AQ1104-AR$24)))</f>
        <v/>
      </c>
      <c r="AS1104" s="156">
        <f>IF((AR1104&lt;=0),0,((AR1104-AS$24)*Stock*(_xlfn.NORM.INV(RAND(),stock_ave,stock_std))+(AR1104-AS$24)*Bonds*(_xlfn.NORM.INV(RAND(),bond_ave,bond_std))+(AR1104-AS$24)*cash*(_xlfn.NORM.INV(RAND(),cash_ave,cash_std))+(AR1104-AS$24)))</f>
        <v/>
      </c>
      <c r="AT1104" s="156">
        <f>IF((AS1104&lt;=0),0,((AS1104-AT$24)*Stock*(_xlfn.NORM.INV(RAND(),stock_ave,stock_std))+(AS1104-AT$24)*Bonds*(_xlfn.NORM.INV(RAND(),bond_ave,bond_std))+(AS1104-AT$24)*cash*(_xlfn.NORM.INV(RAND(),cash_ave,cash_std))+(AS1104-AT$24)))</f>
        <v/>
      </c>
      <c r="AU1104" s="156">
        <f>IF((AT1104&lt;=0),0,((AT1104-AU$24)*Stock*(_xlfn.NORM.INV(RAND(),stock_ave,stock_std))+(AT1104-AU$24)*Bonds*(_xlfn.NORM.INV(RAND(),bond_ave,bond_std))+(AT1104-AU$24)*cash*(_xlfn.NORM.INV(RAND(),cash_ave,cash_std))+(AT1104-AU$24)))</f>
        <v/>
      </c>
      <c r="AV1104" s="156">
        <f>IF((AU1104&lt;=0),0,((AU1104-AV$24)*Stock*(_xlfn.NORM.INV(RAND(),stock_ave,stock_std))+(AU1104-AV$24)*Bonds*(_xlfn.NORM.INV(RAND(),bond_ave,bond_std))+(AU1104-AV$24)*cash*(_xlfn.NORM.INV(RAND(),cash_ave,cash_std))+(AU1104-AV$24)))</f>
        <v/>
      </c>
      <c r="AW1104" s="156">
        <f>IF((AV1104&lt;=0),0,((AV1104-AW$24)*Stock*(_xlfn.NORM.INV(RAND(),stock_ave,stock_std))+(AV1104-AW$24)*Bonds*(_xlfn.NORM.INV(RAND(),bond_ave,bond_std))+(AV1104-AW$24)*cash*(_xlfn.NORM.INV(RAND(),cash_ave,cash_std))+(AV1104-AW$24)))</f>
        <v/>
      </c>
      <c r="AX1104" s="159" t="n"/>
      <c r="AY1104" s="159" t="n"/>
      <c r="AZ1104" s="159" t="n"/>
      <c r="BA1104" s="159" t="n"/>
      <c r="BB1104" s="159" t="n"/>
    </row>
    <row r="1105">
      <c r="C1105" s="147" t="n"/>
      <c r="D1105" s="61">
        <f>+D1104-IF(D$18&gt;74,(D1104/D$25)*$C$10)</f>
        <v/>
      </c>
      <c r="E1105" s="61">
        <f>+E1104-IF(E$18&gt;74,(E1104/E$25)*$C$10)</f>
        <v/>
      </c>
      <c r="F1105" s="61">
        <f>+F1104-IF(F$18&gt;74,(F1104/F$25)*$C$10)</f>
        <v/>
      </c>
      <c r="G1105" s="61">
        <f>+G1104-IF(G$18&gt;74,(G1104/G$25)*$C$10)</f>
        <v/>
      </c>
      <c r="H1105" s="61">
        <f>+H1104-IF(H$18&gt;74,(H1104/H$25)*$C$10)</f>
        <v/>
      </c>
      <c r="I1105" s="61">
        <f>+I1104-IF(I$18&gt;74,(I1104/I$25)*$C$10)</f>
        <v/>
      </c>
      <c r="J1105" s="61">
        <f>+J1104-IF(J$18&gt;74,(J1104/J$25)*$C$10)</f>
        <v/>
      </c>
      <c r="K1105" s="61">
        <f>+K1104-IF(K$18&gt;74,(K1104/K$25)*$C$10)</f>
        <v/>
      </c>
      <c r="L1105" s="61">
        <f>+L1104-IF(L$18&gt;74,(L1104/L$25)*$C$10)</f>
        <v/>
      </c>
      <c r="M1105" s="61">
        <f>+M1104-IF(M$18&gt;74,(M1104/M$25)*$C$10)</f>
        <v/>
      </c>
      <c r="N1105" s="61">
        <f>+N1104-IF(N$18&gt;74,(N1104/N$25)*$C$10)</f>
        <v/>
      </c>
      <c r="O1105" s="61">
        <f>+O1104-IF(O$18&gt;74,(O1104/O$25)*$C$10)</f>
        <v/>
      </c>
      <c r="P1105" s="61">
        <f>+P1104-IF(P$18&gt;74,(P1104/P$25)*$C$10)</f>
        <v/>
      </c>
      <c r="Q1105" s="61">
        <f>+Q1104-IF(Q$18&gt;74,(Q1104/Q$25)*$C$10)</f>
        <v/>
      </c>
      <c r="R1105" s="61">
        <f>+R1104-IF(R$18&gt;74,(R1104/R$25)*$C$10)</f>
        <v/>
      </c>
      <c r="S1105" s="61">
        <f>+S1104-IF(S$18&gt;74,(S1104/S$25)*$C$10)</f>
        <v/>
      </c>
      <c r="T1105" s="61">
        <f>+T1104-IF(T$18&gt;74,(T1104/T$25)*$C$10)</f>
        <v/>
      </c>
      <c r="U1105" s="61">
        <f>+U1104-IF(U$18&gt;74,(U1104/U$25)*$C$10)</f>
        <v/>
      </c>
      <c r="V1105" s="61">
        <f>+V1104-IF(V$18&gt;74,(V1104/V$25)*$C$10)</f>
        <v/>
      </c>
      <c r="W1105" s="61">
        <f>+W1104-IF(W$18&gt;74,(W1104/W$25)*$C$10)</f>
        <v/>
      </c>
      <c r="X1105" s="61">
        <f>+X1104-IF(X$18&gt;74,(X1104/X$25)*$C$10)</f>
        <v/>
      </c>
      <c r="Y1105" s="61">
        <f>+Y1104-IF(Y$18&gt;74,(Y1104/Y$25)*$C$10)</f>
        <v/>
      </c>
      <c r="Z1105" s="61">
        <f>+Z1104-IF(Z$18&gt;74,(Z1104/Z$25)*$C$10)</f>
        <v/>
      </c>
      <c r="AA1105" s="61">
        <f>+AA1104-IF(AA$18&gt;74,(AA1104/AA$25)*$C$10)</f>
        <v/>
      </c>
      <c r="AB1105" s="61">
        <f>+AB1104-IF(AB$18&gt;74,(AB1104/AB$25)*$C$10)</f>
        <v/>
      </c>
      <c r="AC1105" s="61">
        <f>+AC1104-IF(AC$18&gt;74,(AC1104/AC$25)*$C$10)</f>
        <v/>
      </c>
      <c r="AD1105" s="61">
        <f>+AD1104-IF(AD$18&gt;74,(AD1104/AD$25)*$C$10)</f>
        <v/>
      </c>
      <c r="AE1105" s="61">
        <f>+AE1104-IF(AE$18&gt;74,(AE1104/AE$25)*$C$10)</f>
        <v/>
      </c>
      <c r="AF1105" s="61">
        <f>+AF1104-IF(AF$18&gt;74,(AF1104/AF$25)*$C$10)</f>
        <v/>
      </c>
      <c r="AG1105" s="61">
        <f>+AG1104-IF(AG$18&gt;74,(AG1104/AG$25)*$C$10)</f>
        <v/>
      </c>
      <c r="AH1105" s="61">
        <f>+AH1104-IF(AH$18&gt;74,(AH1104/AH$25)*$C$10)</f>
        <v/>
      </c>
      <c r="AI1105" s="61">
        <f>+AI1104-IF(AI$18&gt;74,(AI1104/AI$25)*$C$10)</f>
        <v/>
      </c>
      <c r="AJ1105" s="61">
        <f>+AJ1104-IF(AJ$18&gt;74,(AJ1104/AJ$25)*$C$10)</f>
        <v/>
      </c>
      <c r="AK1105" s="61">
        <f>+AK1104-IF(AK$18&gt;74,(AK1104/AK$25)*$C$10)</f>
        <v/>
      </c>
      <c r="AL1105" s="61">
        <f>+AL1104-IF(AL$18&gt;74,(AL1104/AL$25)*$C$10)</f>
        <v/>
      </c>
      <c r="AM1105" s="61">
        <f>+AM1104-IF(AM$18&gt;74,(AM1104/AM$25)*$C$10)</f>
        <v/>
      </c>
      <c r="AN1105" s="61">
        <f>+AN1104-IF(AN$18&gt;74,(AN1104/AN$25)*$C$10)</f>
        <v/>
      </c>
      <c r="AO1105" s="61">
        <f>+AO1104-IF(AO$18&gt;74,(AO1104/AO$25)*$C$10)</f>
        <v/>
      </c>
      <c r="AP1105" s="61">
        <f>+AP1104-IF(AP$18&gt;74,(AP1104/AP$25)*$C$10)</f>
        <v/>
      </c>
      <c r="AQ1105" s="61">
        <f>+AQ1104-IF(AQ$18&gt;74,(AQ1104/AQ$25)*$C$10)</f>
        <v/>
      </c>
      <c r="AR1105" s="61">
        <f>+AR1104-IF(AR$18&gt;74,(AR1104/AR$25)*$C$10)</f>
        <v/>
      </c>
      <c r="AS1105" s="61">
        <f>+AS1104-IF(AS$18&gt;74,(AS1104/AS$25)*$C$10)</f>
        <v/>
      </c>
      <c r="AT1105" s="61">
        <f>+AT1104-IF(AT$18&gt;74,(AT1104/AT$25)*$C$10)</f>
        <v/>
      </c>
      <c r="AU1105" s="61">
        <f>+AU1104-IF(AU$18&gt;74,(AU1104/AU$25)*$C$10)</f>
        <v/>
      </c>
      <c r="AV1105" s="61">
        <f>+AV1104-IF(AV$18&gt;74,(AV1104/AV$25)*$C$10)</f>
        <v/>
      </c>
      <c r="AW1105" s="61">
        <f>+AW1104-IF(AW$18&gt;74,(AW1104/AW$25)*$C$10)</f>
        <v/>
      </c>
      <c r="AX1105" s="35">
        <f>IF(AW1105&gt;0,1,0)</f>
        <v/>
      </c>
      <c r="AY1105" s="35">
        <f>IF(AL1105&gt;0,1,0)</f>
        <v/>
      </c>
      <c r="AZ1105" s="35">
        <f>IF(AG1105&gt;0,1,0)</f>
        <v/>
      </c>
      <c r="BA1105" s="35">
        <f>IF(AB1105&gt;0,1,0)</f>
        <v/>
      </c>
      <c r="BB1105" s="35">
        <f>IF(W1105&gt;0,1,0)</f>
        <v/>
      </c>
    </row>
    <row r="1106">
      <c r="B1106" s="154" t="inlineStr">
        <is>
          <t>trial 540</t>
        </is>
      </c>
      <c r="C1106" s="155">
        <f>+start-C1103</f>
        <v/>
      </c>
      <c r="D1106" s="156">
        <f>IF((C1106&lt;=0),0,((C1106-D$24)*Stock*(_xlfn.NORM.INV(RAND(),stock_ave,stock_std))+(C1106-D$24)*Bonds*(_xlfn.NORM.INV(RAND(),bond_ave,bond_std))+(C1106-D$24)*cash*(_xlfn.NORM.INV(RAND(),cash_ave,cash_std))+(C1106-D$24)))</f>
        <v/>
      </c>
      <c r="E1106" s="156">
        <f>IF((D1106&lt;=0),0,((D1106-E$24)*Stock*(_xlfn.NORM.INV(RAND(),stock_ave,stock_std))+(D1106-E$24)*Bonds*(_xlfn.NORM.INV(RAND(),bond_ave,bond_std))+(D1106-E$24)*cash*(_xlfn.NORM.INV(RAND(),cash_ave,cash_std))+(D1106-E$24)))</f>
        <v/>
      </c>
      <c r="F1106" s="156">
        <f>IF((E1106&lt;=0),0,((E1106-F$24)*Stock*(_xlfn.NORM.INV(RAND(),stock_ave,stock_std))+(E1106-F$24)*Bonds*(_xlfn.NORM.INV(RAND(),bond_ave,bond_std))+(E1106-F$24)*cash*(_xlfn.NORM.INV(RAND(),cash_ave,cash_std))+(E1106-F$24)))</f>
        <v/>
      </c>
      <c r="G1106" s="156">
        <f>IF((F1106&lt;=0),0,((F1106-G$24)*Stock*(_xlfn.NORM.INV(RAND(),stock_ave,stock_std))+(F1106-G$24)*Bonds*(_xlfn.NORM.INV(RAND(),bond_ave,bond_std))+(F1106-G$24)*cash*(_xlfn.NORM.INV(RAND(),cash_ave,cash_std))+(F1106-G$24)))</f>
        <v/>
      </c>
      <c r="H1106" s="156">
        <f>IF((G1106&lt;=0),0,((G1106-H$24)*Stock*(_xlfn.NORM.INV(RAND(),stock_ave,stock_std))+(G1106-H$24)*Bonds*(_xlfn.NORM.INV(RAND(),bond_ave,bond_std))+(G1106-H$24)*cash*(_xlfn.NORM.INV(RAND(),cash_ave,cash_std))+(G1106-H$24)))</f>
        <v/>
      </c>
      <c r="I1106" s="156">
        <f>IF((H1106&lt;=0),0,((H1106-I$24)*Stock*(_xlfn.NORM.INV(RAND(),stock_ave,stock_std))+(H1106-I$24)*Bonds*(_xlfn.NORM.INV(RAND(),bond_ave,bond_std))+(H1106-I$24)*cash*(_xlfn.NORM.INV(RAND(),cash_ave,cash_std))+(H1106-I$24)))</f>
        <v/>
      </c>
      <c r="J1106" s="156">
        <f>IF((I1106&lt;=0),0,((I1106-J$24)*Stock*(_xlfn.NORM.INV(RAND(),stock_ave,stock_std))+(I1106-J$24)*Bonds*(_xlfn.NORM.INV(RAND(),bond_ave,bond_std))+(I1106-J$24)*cash*(_xlfn.NORM.INV(RAND(),cash_ave,cash_std))+(I1106-J$24)))</f>
        <v/>
      </c>
      <c r="K1106" s="156">
        <f>IF((J1106&lt;=0),0,((J1106-K$24)*Stock*(_xlfn.NORM.INV(RAND(),stock_ave,stock_std))+(J1106-K$24)*Bonds*(_xlfn.NORM.INV(RAND(),bond_ave,bond_std))+(J1106-K$24)*cash*(_xlfn.NORM.INV(RAND(),cash_ave,cash_std))+(J1106-K$24)))</f>
        <v/>
      </c>
      <c r="L1106" s="156">
        <f>IF((K1106&lt;=0),0,((K1106-L$24)*Stock*(_xlfn.NORM.INV(RAND(),stock_ave,stock_std))+(K1106-L$24)*Bonds*(_xlfn.NORM.INV(RAND(),bond_ave,bond_std))+(K1106-L$24)*cash*(_xlfn.NORM.INV(RAND(),cash_ave,cash_std))+(K1106-L$24)))</f>
        <v/>
      </c>
      <c r="M1106" s="156">
        <f>IF((L1106&lt;=0),0,((L1106-M$24)*Stock*(_xlfn.NORM.INV(RAND(),stock_ave,stock_std))+(L1106-M$24)*Bonds*(_xlfn.NORM.INV(RAND(),bond_ave,bond_std))+(L1106-M$24)*cash*(_xlfn.NORM.INV(RAND(),cash_ave,cash_std))+(L1106-M$24)))</f>
        <v/>
      </c>
      <c r="N1106" s="156">
        <f>IF((M1106&lt;=0),0,((M1106-N$24)*Stock*(_xlfn.NORM.INV(RAND(),stock_ave,stock_std))+(M1106-N$24)*Bonds*(_xlfn.NORM.INV(RAND(),bond_ave,bond_std))+(M1106-N$24)*cash*(_xlfn.NORM.INV(RAND(),cash_ave,cash_std))+(M1106-N$24)))</f>
        <v/>
      </c>
      <c r="O1106" s="156">
        <f>IF((N1106&lt;=0),0,((N1106-O$24)*Stock*(_xlfn.NORM.INV(RAND(),stock_ave,stock_std))+(N1106-O$24)*Bonds*(_xlfn.NORM.INV(RAND(),bond_ave,bond_std))+(N1106-O$24)*cash*(_xlfn.NORM.INV(RAND(),cash_ave,cash_std))+(N1106-O$24)))</f>
        <v/>
      </c>
      <c r="P1106" s="156">
        <f>IF((O1106&lt;=0),0,((O1106-P$24)*Stock*(_xlfn.NORM.INV(RAND(),stock_ave,stock_std))+(O1106-P$24)*Bonds*(_xlfn.NORM.INV(RAND(),bond_ave,bond_std))+(O1106-P$24)*cash*(_xlfn.NORM.INV(RAND(),cash_ave,cash_std))+(O1106-P$24)))</f>
        <v/>
      </c>
      <c r="Q1106" s="156">
        <f>IF((P1106&lt;=0),0,((P1106-Q$24)*Stock*(_xlfn.NORM.INV(RAND(),stock_ave,stock_std))+(P1106-Q$24)*Bonds*(_xlfn.NORM.INV(RAND(),bond_ave,bond_std))+(P1106-Q$24)*cash*(_xlfn.NORM.INV(RAND(),cash_ave,cash_std))+(P1106-Q$24)))</f>
        <v/>
      </c>
      <c r="R1106" s="156">
        <f>IF((Q1106&lt;=0),0,((Q1106-R$24)*Stock*(_xlfn.NORM.INV(RAND(),stock_ave,stock_std))+(Q1106-R$24)*Bonds*(_xlfn.NORM.INV(RAND(),bond_ave,bond_std))+(Q1106-R$24)*cash*(_xlfn.NORM.INV(RAND(),cash_ave,cash_std))+(Q1106-R$24)))</f>
        <v/>
      </c>
      <c r="S1106" s="156">
        <f>IF((R1106&lt;=0),0,((R1106-S$24)*Stock*(_xlfn.NORM.INV(RAND(),stock_ave,stock_std))+(R1106-S$24)*Bonds*(_xlfn.NORM.INV(RAND(),bond_ave,bond_std))+(R1106-S$24)*cash*(_xlfn.NORM.INV(RAND(),cash_ave,cash_std))+(R1106-S$24)))</f>
        <v/>
      </c>
      <c r="T1106" s="156">
        <f>IF((S1106&lt;=0),0,((S1106-T$24)*Stock*(_xlfn.NORM.INV(RAND(),stock_ave,stock_std))+(S1106-T$24)*Bonds*(_xlfn.NORM.INV(RAND(),bond_ave,bond_std))+(S1106-T$24)*cash*(_xlfn.NORM.INV(RAND(),cash_ave,cash_std))+(S1106-T$24)))</f>
        <v/>
      </c>
      <c r="U1106" s="156">
        <f>IF((T1106&lt;=0),0,((T1106-U$24)*Stock*(_xlfn.NORM.INV(RAND(),stock_ave,stock_std))+(T1106-U$24)*Bonds*(_xlfn.NORM.INV(RAND(),bond_ave,bond_std))+(T1106-U$24)*cash*(_xlfn.NORM.INV(RAND(),cash_ave,cash_std))+(T1106-U$24)))</f>
        <v/>
      </c>
      <c r="V1106" s="156">
        <f>IF((U1106&lt;=0),0,((U1106-V$24)*Stock*(_xlfn.NORM.INV(RAND(),stock_ave,stock_std))+(U1106-V$24)*Bonds*(_xlfn.NORM.INV(RAND(),bond_ave,bond_std))+(U1106-V$24)*cash*(_xlfn.NORM.INV(RAND(),cash_ave,cash_std))+(U1106-V$24)))</f>
        <v/>
      </c>
      <c r="W1106" s="156">
        <f>IF((V1106&lt;=0),0,((V1106-W$24)*Stock*(_xlfn.NORM.INV(RAND(),stock_ave,stock_std))+(V1106-W$24)*Bonds*(_xlfn.NORM.INV(RAND(),bond_ave,bond_std))+(V1106-W$24)*cash*(_xlfn.NORM.INV(RAND(),cash_ave,cash_std))+(V1106-W$24)))</f>
        <v/>
      </c>
      <c r="X1106" s="156">
        <f>IF((W1106&lt;=0),0,((W1106-X$24)*Stock*(_xlfn.NORM.INV(RAND(),stock_ave,stock_std))+(W1106-X$24)*Bonds*(_xlfn.NORM.INV(RAND(),bond_ave,bond_std))+(W1106-X$24)*cash*(_xlfn.NORM.INV(RAND(),cash_ave,cash_std))+(W1106-X$24)))</f>
        <v/>
      </c>
      <c r="Y1106" s="156">
        <f>IF((X1106&lt;=0),0,((X1106-Y$24)*Stock*(_xlfn.NORM.INV(RAND(),stock_ave,stock_std))+(X1106-Y$24)*Bonds*(_xlfn.NORM.INV(RAND(),bond_ave,bond_std))+(X1106-Y$24)*cash*(_xlfn.NORM.INV(RAND(),cash_ave,cash_std))+(X1106-Y$24)))</f>
        <v/>
      </c>
      <c r="Z1106" s="156">
        <f>IF((Y1106&lt;=0),0,((Y1106-Z$24)*Stock*(_xlfn.NORM.INV(RAND(),stock_ave,stock_std))+(Y1106-Z$24)*Bonds*(_xlfn.NORM.INV(RAND(),bond_ave,bond_std))+(Y1106-Z$24)*cash*(_xlfn.NORM.INV(RAND(),cash_ave,cash_std))+(Y1106-Z$24)))</f>
        <v/>
      </c>
      <c r="AA1106" s="156">
        <f>IF((Z1106&lt;=0),0,((Z1106-AA$24)*Stock*(_xlfn.NORM.INV(RAND(),stock_ave,stock_std))+(Z1106-AA$24)*Bonds*(_xlfn.NORM.INV(RAND(),bond_ave,bond_std))+(Z1106-AA$24)*cash*(_xlfn.NORM.INV(RAND(),cash_ave,cash_std))+(Z1106-AA$24)))</f>
        <v/>
      </c>
      <c r="AB1106" s="156">
        <f>IF((AA1106&lt;=0),0,((AA1106-AB$24)*Stock*(_xlfn.NORM.INV(RAND(),stock_ave,stock_std))+(AA1106-AB$24)*Bonds*(_xlfn.NORM.INV(RAND(),bond_ave,bond_std))+(AA1106-AB$24)*cash*(_xlfn.NORM.INV(RAND(),cash_ave,cash_std))+(AA1106-AB$24)))</f>
        <v/>
      </c>
      <c r="AC1106" s="156">
        <f>IF((AB1106&lt;=0),0,((AB1106-AC$24)*Stock*(_xlfn.NORM.INV(RAND(),stock_ave,stock_std))+(AB1106-AC$24)*Bonds*(_xlfn.NORM.INV(RAND(),bond_ave,bond_std))+(AB1106-AC$24)*cash*(_xlfn.NORM.INV(RAND(),cash_ave,cash_std))+(AB1106-AC$24)))</f>
        <v/>
      </c>
      <c r="AD1106" s="156">
        <f>IF((AC1106&lt;=0),0,((AC1106-AD$24)*Stock*(_xlfn.NORM.INV(RAND(),stock_ave,stock_std))+(AC1106-AD$24)*Bonds*(_xlfn.NORM.INV(RAND(),bond_ave,bond_std))+(AC1106-AD$24)*cash*(_xlfn.NORM.INV(RAND(),cash_ave,cash_std))+(AC1106-AD$24)))</f>
        <v/>
      </c>
      <c r="AE1106" s="156">
        <f>IF((AD1106&lt;=0),0,((AD1106-AE$24)*Stock*(_xlfn.NORM.INV(RAND(),stock_ave,stock_std))+(AD1106-AE$24)*Bonds*(_xlfn.NORM.INV(RAND(),bond_ave,bond_std))+(AD1106-AE$24)*cash*(_xlfn.NORM.INV(RAND(),cash_ave,cash_std))+(AD1106-AE$24)))</f>
        <v/>
      </c>
      <c r="AF1106" s="156">
        <f>IF((AE1106&lt;=0),0,((AE1106-AF$24)*Stock*(_xlfn.NORM.INV(RAND(),stock_ave,stock_std))+(AE1106-AF$24)*Bonds*(_xlfn.NORM.INV(RAND(),bond_ave,bond_std))+(AE1106-AF$24)*cash*(_xlfn.NORM.INV(RAND(),cash_ave,cash_std))+(AE1106-AF$24)))</f>
        <v/>
      </c>
      <c r="AG1106" s="156">
        <f>IF((AF1106&lt;=0),0,((AF1106-AG$24)*Stock*(_xlfn.NORM.INV(RAND(),stock_ave,stock_std))+(AF1106-AG$24)*Bonds*(_xlfn.NORM.INV(RAND(),bond_ave,bond_std))+(AF1106-AG$24)*cash*(_xlfn.NORM.INV(RAND(),cash_ave,cash_std))+(AF1106-AG$24)))</f>
        <v/>
      </c>
      <c r="AH1106" s="156">
        <f>IF((AG1106&lt;=0),0,((AG1106-AH$24)*Stock*(_xlfn.NORM.INV(RAND(),stock_ave,stock_std))+(AG1106-AH$24)*Bonds*(_xlfn.NORM.INV(RAND(),bond_ave,bond_std))+(AG1106-AH$24)*cash*(_xlfn.NORM.INV(RAND(),cash_ave,cash_std))+(AG1106-AH$24)))</f>
        <v/>
      </c>
      <c r="AI1106" s="156">
        <f>IF((AH1106&lt;=0),0,((AH1106-AI$24)*Stock*(_xlfn.NORM.INV(RAND(),stock_ave,stock_std))+(AH1106-AI$24)*Bonds*(_xlfn.NORM.INV(RAND(),bond_ave,bond_std))+(AH1106-AI$24)*cash*(_xlfn.NORM.INV(RAND(),cash_ave,cash_std))+(AH1106-AI$24)))</f>
        <v/>
      </c>
      <c r="AJ1106" s="156">
        <f>IF((AI1106&lt;=0),0,((AI1106-AJ$24)*Stock*(_xlfn.NORM.INV(RAND(),stock_ave,stock_std))+(AI1106-AJ$24)*Bonds*(_xlfn.NORM.INV(RAND(),bond_ave,bond_std))+(AI1106-AJ$24)*cash*(_xlfn.NORM.INV(RAND(),cash_ave,cash_std))+(AI1106-AJ$24)))</f>
        <v/>
      </c>
      <c r="AK1106" s="156">
        <f>IF((AJ1106&lt;=0),0,((AJ1106-AK$24)*Stock*(_xlfn.NORM.INV(RAND(),stock_ave,stock_std))+(AJ1106-AK$24)*Bonds*(_xlfn.NORM.INV(RAND(),bond_ave,bond_std))+(AJ1106-AK$24)*cash*(_xlfn.NORM.INV(RAND(),cash_ave,cash_std))+(AJ1106-AK$24)))</f>
        <v/>
      </c>
      <c r="AL1106" s="156">
        <f>IF((AK1106&lt;=0),0,((AK1106-AL$24)*Stock*(_xlfn.NORM.INV(RAND(),stock_ave,stock_std))+(AK1106-AL$24)*Bonds*(_xlfn.NORM.INV(RAND(),bond_ave,bond_std))+(AK1106-AL$24)*cash*(_xlfn.NORM.INV(RAND(),cash_ave,cash_std))+(AK1106-AL$24)))</f>
        <v/>
      </c>
      <c r="AM1106" s="156">
        <f>IF((AL1106&lt;=0),0,((AL1106-AM$24)*Stock*(_xlfn.NORM.INV(RAND(),stock_ave,stock_std))+(AL1106-AM$24)*Bonds*(_xlfn.NORM.INV(RAND(),bond_ave,bond_std))+(AL1106-AM$24)*cash*(_xlfn.NORM.INV(RAND(),cash_ave,cash_std))+(AL1106-AM$24)))</f>
        <v/>
      </c>
      <c r="AN1106" s="156">
        <f>IF((AM1106&lt;=0),0,((AM1106-AN$24)*Stock*(_xlfn.NORM.INV(RAND(),stock_ave,stock_std))+(AM1106-AN$24)*Bonds*(_xlfn.NORM.INV(RAND(),bond_ave,bond_std))+(AM1106-AN$24)*cash*(_xlfn.NORM.INV(RAND(),cash_ave,cash_std))+(AM1106-AN$24)))</f>
        <v/>
      </c>
      <c r="AO1106" s="156">
        <f>IF((AN1106&lt;=0),0,((AN1106-AO$24)*Stock*(_xlfn.NORM.INV(RAND(),stock_ave,stock_std))+(AN1106-AO$24)*Bonds*(_xlfn.NORM.INV(RAND(),bond_ave,bond_std))+(AN1106-AO$24)*cash*(_xlfn.NORM.INV(RAND(),cash_ave,cash_std))+(AN1106-AO$24)))</f>
        <v/>
      </c>
      <c r="AP1106" s="156">
        <f>IF((AO1106&lt;=0),0,((AO1106-AP$24)*Stock*(_xlfn.NORM.INV(RAND(),stock_ave,stock_std))+(AO1106-AP$24)*Bonds*(_xlfn.NORM.INV(RAND(),bond_ave,bond_std))+(AO1106-AP$24)*cash*(_xlfn.NORM.INV(RAND(),cash_ave,cash_std))+(AO1106-AP$24)))</f>
        <v/>
      </c>
      <c r="AQ1106" s="156">
        <f>IF((AP1106&lt;=0),0,((AP1106-AQ$24)*Stock*(_xlfn.NORM.INV(RAND(),stock_ave,stock_std))+(AP1106-AQ$24)*Bonds*(_xlfn.NORM.INV(RAND(),bond_ave,bond_std))+(AP1106-AQ$24)*cash*(_xlfn.NORM.INV(RAND(),cash_ave,cash_std))+(AP1106-AQ$24)))</f>
        <v/>
      </c>
      <c r="AR1106" s="156">
        <f>IF((AQ1106&lt;=0),0,((AQ1106-AR$24)*Stock*(_xlfn.NORM.INV(RAND(),stock_ave,stock_std))+(AQ1106-AR$24)*Bonds*(_xlfn.NORM.INV(RAND(),bond_ave,bond_std))+(AQ1106-AR$24)*cash*(_xlfn.NORM.INV(RAND(),cash_ave,cash_std))+(AQ1106-AR$24)))</f>
        <v/>
      </c>
      <c r="AS1106" s="156">
        <f>IF((AR1106&lt;=0),0,((AR1106-AS$24)*Stock*(_xlfn.NORM.INV(RAND(),stock_ave,stock_std))+(AR1106-AS$24)*Bonds*(_xlfn.NORM.INV(RAND(),bond_ave,bond_std))+(AR1106-AS$24)*cash*(_xlfn.NORM.INV(RAND(),cash_ave,cash_std))+(AR1106-AS$24)))</f>
        <v/>
      </c>
      <c r="AT1106" s="156">
        <f>IF((AS1106&lt;=0),0,((AS1106-AT$24)*Stock*(_xlfn.NORM.INV(RAND(),stock_ave,stock_std))+(AS1106-AT$24)*Bonds*(_xlfn.NORM.INV(RAND(),bond_ave,bond_std))+(AS1106-AT$24)*cash*(_xlfn.NORM.INV(RAND(),cash_ave,cash_std))+(AS1106-AT$24)))</f>
        <v/>
      </c>
      <c r="AU1106" s="156">
        <f>IF((AT1106&lt;=0),0,((AT1106-AU$24)*Stock*(_xlfn.NORM.INV(RAND(),stock_ave,stock_std))+(AT1106-AU$24)*Bonds*(_xlfn.NORM.INV(RAND(),bond_ave,bond_std))+(AT1106-AU$24)*cash*(_xlfn.NORM.INV(RAND(),cash_ave,cash_std))+(AT1106-AU$24)))</f>
        <v/>
      </c>
      <c r="AV1106" s="156">
        <f>IF((AU1106&lt;=0),0,((AU1106-AV$24)*Stock*(_xlfn.NORM.INV(RAND(),stock_ave,stock_std))+(AU1106-AV$24)*Bonds*(_xlfn.NORM.INV(RAND(),bond_ave,bond_std))+(AU1106-AV$24)*cash*(_xlfn.NORM.INV(RAND(),cash_ave,cash_std))+(AU1106-AV$24)))</f>
        <v/>
      </c>
      <c r="AW1106" s="156">
        <f>IF((AV1106&lt;=0),0,((AV1106-AW$24)*Stock*(_xlfn.NORM.INV(RAND(),stock_ave,stock_std))+(AV1106-AW$24)*Bonds*(_xlfn.NORM.INV(RAND(),bond_ave,bond_std))+(AV1106-AW$24)*cash*(_xlfn.NORM.INV(RAND(),cash_ave,cash_std))+(AV1106-AW$24)))</f>
        <v/>
      </c>
      <c r="AX1106" s="159" t="n"/>
      <c r="AY1106" s="159" t="n"/>
      <c r="AZ1106" s="159" t="n"/>
      <c r="BA1106" s="159" t="n"/>
      <c r="BB1106" s="159" t="n"/>
    </row>
    <row r="1107">
      <c r="C1107" s="147" t="n"/>
      <c r="D1107" s="61">
        <f>+D1106-IF(D$18&gt;74,(D1106/D$25)*$C$10)</f>
        <v/>
      </c>
      <c r="E1107" s="61">
        <f>+E1106-IF(E$18&gt;74,(E1106/E$25)*$C$10)</f>
        <v/>
      </c>
      <c r="F1107" s="61">
        <f>+F1106-IF(F$18&gt;74,(F1106/F$25)*$C$10)</f>
        <v/>
      </c>
      <c r="G1107" s="61">
        <f>+G1106-IF(G$18&gt;74,(G1106/G$25)*$C$10)</f>
        <v/>
      </c>
      <c r="H1107" s="61">
        <f>+H1106-IF(H$18&gt;74,(H1106/H$25)*$C$10)</f>
        <v/>
      </c>
      <c r="I1107" s="61">
        <f>+I1106-IF(I$18&gt;74,(I1106/I$25)*$C$10)</f>
        <v/>
      </c>
      <c r="J1107" s="61">
        <f>+J1106-IF(J$18&gt;74,(J1106/J$25)*$C$10)</f>
        <v/>
      </c>
      <c r="K1107" s="61">
        <f>+K1106-IF(K$18&gt;74,(K1106/K$25)*$C$10)</f>
        <v/>
      </c>
      <c r="L1107" s="61">
        <f>+L1106-IF(L$18&gt;74,(L1106/L$25)*$C$10)</f>
        <v/>
      </c>
      <c r="M1107" s="61">
        <f>+M1106-IF(M$18&gt;74,(M1106/M$25)*$C$10)</f>
        <v/>
      </c>
      <c r="N1107" s="61">
        <f>+N1106-IF(N$18&gt;74,(N1106/N$25)*$C$10)</f>
        <v/>
      </c>
      <c r="O1107" s="61">
        <f>+O1106-IF(O$18&gt;74,(O1106/O$25)*$C$10)</f>
        <v/>
      </c>
      <c r="P1107" s="61">
        <f>+P1106-IF(P$18&gt;74,(P1106/P$25)*$C$10)</f>
        <v/>
      </c>
      <c r="Q1107" s="61">
        <f>+Q1106-IF(Q$18&gt;74,(Q1106/Q$25)*$C$10)</f>
        <v/>
      </c>
      <c r="R1107" s="61">
        <f>+R1106-IF(R$18&gt;74,(R1106/R$25)*$C$10)</f>
        <v/>
      </c>
      <c r="S1107" s="61">
        <f>+S1106-IF(S$18&gt;74,(S1106/S$25)*$C$10)</f>
        <v/>
      </c>
      <c r="T1107" s="61">
        <f>+T1106-IF(T$18&gt;74,(T1106/T$25)*$C$10)</f>
        <v/>
      </c>
      <c r="U1107" s="61">
        <f>+U1106-IF(U$18&gt;74,(U1106/U$25)*$C$10)</f>
        <v/>
      </c>
      <c r="V1107" s="61">
        <f>+V1106-IF(V$18&gt;74,(V1106/V$25)*$C$10)</f>
        <v/>
      </c>
      <c r="W1107" s="61">
        <f>+W1106-IF(W$18&gt;74,(W1106/W$25)*$C$10)</f>
        <v/>
      </c>
      <c r="X1107" s="61">
        <f>+X1106-IF(X$18&gt;74,(X1106/X$25)*$C$10)</f>
        <v/>
      </c>
      <c r="Y1107" s="61">
        <f>+Y1106-IF(Y$18&gt;74,(Y1106/Y$25)*$C$10)</f>
        <v/>
      </c>
      <c r="Z1107" s="61">
        <f>+Z1106-IF(Z$18&gt;74,(Z1106/Z$25)*$C$10)</f>
        <v/>
      </c>
      <c r="AA1107" s="61">
        <f>+AA1106-IF(AA$18&gt;74,(AA1106/AA$25)*$C$10)</f>
        <v/>
      </c>
      <c r="AB1107" s="61">
        <f>+AB1106-IF(AB$18&gt;74,(AB1106/AB$25)*$C$10)</f>
        <v/>
      </c>
      <c r="AC1107" s="61">
        <f>+AC1106-IF(AC$18&gt;74,(AC1106/AC$25)*$C$10)</f>
        <v/>
      </c>
      <c r="AD1107" s="61">
        <f>+AD1106-IF(AD$18&gt;74,(AD1106/AD$25)*$C$10)</f>
        <v/>
      </c>
      <c r="AE1107" s="61">
        <f>+AE1106-IF(AE$18&gt;74,(AE1106/AE$25)*$C$10)</f>
        <v/>
      </c>
      <c r="AF1107" s="61">
        <f>+AF1106-IF(AF$18&gt;74,(AF1106/AF$25)*$C$10)</f>
        <v/>
      </c>
      <c r="AG1107" s="61">
        <f>+AG1106-IF(AG$18&gt;74,(AG1106/AG$25)*$C$10)</f>
        <v/>
      </c>
      <c r="AH1107" s="61">
        <f>+AH1106-IF(AH$18&gt;74,(AH1106/AH$25)*$C$10)</f>
        <v/>
      </c>
      <c r="AI1107" s="61">
        <f>+AI1106-IF(AI$18&gt;74,(AI1106/AI$25)*$C$10)</f>
        <v/>
      </c>
      <c r="AJ1107" s="61">
        <f>+AJ1106-IF(AJ$18&gt;74,(AJ1106/AJ$25)*$C$10)</f>
        <v/>
      </c>
      <c r="AK1107" s="61">
        <f>+AK1106-IF(AK$18&gt;74,(AK1106/AK$25)*$C$10)</f>
        <v/>
      </c>
      <c r="AL1107" s="61">
        <f>+AL1106-IF(AL$18&gt;74,(AL1106/AL$25)*$C$10)</f>
        <v/>
      </c>
      <c r="AM1107" s="61">
        <f>+AM1106-IF(AM$18&gt;74,(AM1106/AM$25)*$C$10)</f>
        <v/>
      </c>
      <c r="AN1107" s="61">
        <f>+AN1106-IF(AN$18&gt;74,(AN1106/AN$25)*$C$10)</f>
        <v/>
      </c>
      <c r="AO1107" s="61">
        <f>+AO1106-IF(AO$18&gt;74,(AO1106/AO$25)*$C$10)</f>
        <v/>
      </c>
      <c r="AP1107" s="61">
        <f>+AP1106-IF(AP$18&gt;74,(AP1106/AP$25)*$C$10)</f>
        <v/>
      </c>
      <c r="AQ1107" s="61">
        <f>+AQ1106-IF(AQ$18&gt;74,(AQ1106/AQ$25)*$C$10)</f>
        <v/>
      </c>
      <c r="AR1107" s="61">
        <f>+AR1106-IF(AR$18&gt;74,(AR1106/AR$25)*$C$10)</f>
        <v/>
      </c>
      <c r="AS1107" s="61">
        <f>+AS1106-IF(AS$18&gt;74,(AS1106/AS$25)*$C$10)</f>
        <v/>
      </c>
      <c r="AT1107" s="61">
        <f>+AT1106-IF(AT$18&gt;74,(AT1106/AT$25)*$C$10)</f>
        <v/>
      </c>
      <c r="AU1107" s="61">
        <f>+AU1106-IF(AU$18&gt;74,(AU1106/AU$25)*$C$10)</f>
        <v/>
      </c>
      <c r="AV1107" s="61">
        <f>+AV1106-IF(AV$18&gt;74,(AV1106/AV$25)*$C$10)</f>
        <v/>
      </c>
      <c r="AW1107" s="61">
        <f>+AW1106-IF(AW$18&gt;74,(AW1106/AW$25)*$C$10)</f>
        <v/>
      </c>
      <c r="AX1107" s="35">
        <f>IF(AW1107&gt;0,1,0)</f>
        <v/>
      </c>
      <c r="AY1107" s="35">
        <f>IF(AL1107&gt;0,1,0)</f>
        <v/>
      </c>
      <c r="AZ1107" s="35">
        <f>IF(AG1107&gt;0,1,0)</f>
        <v/>
      </c>
      <c r="BA1107" s="35">
        <f>IF(AB1107&gt;0,1,0)</f>
        <v/>
      </c>
      <c r="BB1107" s="35">
        <f>IF(W1107&gt;0,1,0)</f>
        <v/>
      </c>
    </row>
    <row r="1108">
      <c r="B1108" s="154" t="inlineStr">
        <is>
          <t>trial 541</t>
        </is>
      </c>
      <c r="C1108" s="155">
        <f>+start-C1105</f>
        <v/>
      </c>
      <c r="D1108" s="156">
        <f>IF((C1108&lt;=0),0,((C1108-D$24)*Stock*(_xlfn.NORM.INV(RAND(),stock_ave,stock_std))+(C1108-D$24)*Bonds*(_xlfn.NORM.INV(RAND(),bond_ave,bond_std))+(C1108-D$24)*cash*(_xlfn.NORM.INV(RAND(),cash_ave,cash_std))+(C1108-D$24)))</f>
        <v/>
      </c>
      <c r="E1108" s="156">
        <f>IF((D1108&lt;=0),0,((D1108-E$24)*Stock*(_xlfn.NORM.INV(RAND(),stock_ave,stock_std))+(D1108-E$24)*Bonds*(_xlfn.NORM.INV(RAND(),bond_ave,bond_std))+(D1108-E$24)*cash*(_xlfn.NORM.INV(RAND(),cash_ave,cash_std))+(D1108-E$24)))</f>
        <v/>
      </c>
      <c r="F1108" s="156">
        <f>IF((E1108&lt;=0),0,((E1108-F$24)*Stock*(_xlfn.NORM.INV(RAND(),stock_ave,stock_std))+(E1108-F$24)*Bonds*(_xlfn.NORM.INV(RAND(),bond_ave,bond_std))+(E1108-F$24)*cash*(_xlfn.NORM.INV(RAND(),cash_ave,cash_std))+(E1108-F$24)))</f>
        <v/>
      </c>
      <c r="G1108" s="156">
        <f>IF((F1108&lt;=0),0,((F1108-G$24)*Stock*(_xlfn.NORM.INV(RAND(),stock_ave,stock_std))+(F1108-G$24)*Bonds*(_xlfn.NORM.INV(RAND(),bond_ave,bond_std))+(F1108-G$24)*cash*(_xlfn.NORM.INV(RAND(),cash_ave,cash_std))+(F1108-G$24)))</f>
        <v/>
      </c>
      <c r="H1108" s="156">
        <f>IF((G1108&lt;=0),0,((G1108-H$24)*Stock*(_xlfn.NORM.INV(RAND(),stock_ave,stock_std))+(G1108-H$24)*Bonds*(_xlfn.NORM.INV(RAND(),bond_ave,bond_std))+(G1108-H$24)*cash*(_xlfn.NORM.INV(RAND(),cash_ave,cash_std))+(G1108-H$24)))</f>
        <v/>
      </c>
      <c r="I1108" s="156">
        <f>IF((H1108&lt;=0),0,((H1108-I$24)*Stock*(_xlfn.NORM.INV(RAND(),stock_ave,stock_std))+(H1108-I$24)*Bonds*(_xlfn.NORM.INV(RAND(),bond_ave,bond_std))+(H1108-I$24)*cash*(_xlfn.NORM.INV(RAND(),cash_ave,cash_std))+(H1108-I$24)))</f>
        <v/>
      </c>
      <c r="J1108" s="156">
        <f>IF((I1108&lt;=0),0,((I1108-J$24)*Stock*(_xlfn.NORM.INV(RAND(),stock_ave,stock_std))+(I1108-J$24)*Bonds*(_xlfn.NORM.INV(RAND(),bond_ave,bond_std))+(I1108-J$24)*cash*(_xlfn.NORM.INV(RAND(),cash_ave,cash_std))+(I1108-J$24)))</f>
        <v/>
      </c>
      <c r="K1108" s="156">
        <f>IF((J1108&lt;=0),0,((J1108-K$24)*Stock*(_xlfn.NORM.INV(RAND(),stock_ave,stock_std))+(J1108-K$24)*Bonds*(_xlfn.NORM.INV(RAND(),bond_ave,bond_std))+(J1108-K$24)*cash*(_xlfn.NORM.INV(RAND(),cash_ave,cash_std))+(J1108-K$24)))</f>
        <v/>
      </c>
      <c r="L1108" s="156">
        <f>IF((K1108&lt;=0),0,((K1108-L$24)*Stock*(_xlfn.NORM.INV(RAND(),stock_ave,stock_std))+(K1108-L$24)*Bonds*(_xlfn.NORM.INV(RAND(),bond_ave,bond_std))+(K1108-L$24)*cash*(_xlfn.NORM.INV(RAND(),cash_ave,cash_std))+(K1108-L$24)))</f>
        <v/>
      </c>
      <c r="M1108" s="156">
        <f>IF((L1108&lt;=0),0,((L1108-M$24)*Stock*(_xlfn.NORM.INV(RAND(),stock_ave,stock_std))+(L1108-M$24)*Bonds*(_xlfn.NORM.INV(RAND(),bond_ave,bond_std))+(L1108-M$24)*cash*(_xlfn.NORM.INV(RAND(),cash_ave,cash_std))+(L1108-M$24)))</f>
        <v/>
      </c>
      <c r="N1108" s="156">
        <f>IF((M1108&lt;=0),0,((M1108-N$24)*Stock*(_xlfn.NORM.INV(RAND(),stock_ave,stock_std))+(M1108-N$24)*Bonds*(_xlfn.NORM.INV(RAND(),bond_ave,bond_std))+(M1108-N$24)*cash*(_xlfn.NORM.INV(RAND(),cash_ave,cash_std))+(M1108-N$24)))</f>
        <v/>
      </c>
      <c r="O1108" s="156">
        <f>IF((N1108&lt;=0),0,((N1108-O$24)*Stock*(_xlfn.NORM.INV(RAND(),stock_ave,stock_std))+(N1108-O$24)*Bonds*(_xlfn.NORM.INV(RAND(),bond_ave,bond_std))+(N1108-O$24)*cash*(_xlfn.NORM.INV(RAND(),cash_ave,cash_std))+(N1108-O$24)))</f>
        <v/>
      </c>
      <c r="P1108" s="156">
        <f>IF((O1108&lt;=0),0,((O1108-P$24)*Stock*(_xlfn.NORM.INV(RAND(),stock_ave,stock_std))+(O1108-P$24)*Bonds*(_xlfn.NORM.INV(RAND(),bond_ave,bond_std))+(O1108-P$24)*cash*(_xlfn.NORM.INV(RAND(),cash_ave,cash_std))+(O1108-P$24)))</f>
        <v/>
      </c>
      <c r="Q1108" s="156">
        <f>IF((P1108&lt;=0),0,((P1108-Q$24)*Stock*(_xlfn.NORM.INV(RAND(),stock_ave,stock_std))+(P1108-Q$24)*Bonds*(_xlfn.NORM.INV(RAND(),bond_ave,bond_std))+(P1108-Q$24)*cash*(_xlfn.NORM.INV(RAND(),cash_ave,cash_std))+(P1108-Q$24)))</f>
        <v/>
      </c>
      <c r="R1108" s="156">
        <f>IF((Q1108&lt;=0),0,((Q1108-R$24)*Stock*(_xlfn.NORM.INV(RAND(),stock_ave,stock_std))+(Q1108-R$24)*Bonds*(_xlfn.NORM.INV(RAND(),bond_ave,bond_std))+(Q1108-R$24)*cash*(_xlfn.NORM.INV(RAND(),cash_ave,cash_std))+(Q1108-R$24)))</f>
        <v/>
      </c>
      <c r="S1108" s="156">
        <f>IF((R1108&lt;=0),0,((R1108-S$24)*Stock*(_xlfn.NORM.INV(RAND(),stock_ave,stock_std))+(R1108-S$24)*Bonds*(_xlfn.NORM.INV(RAND(),bond_ave,bond_std))+(R1108-S$24)*cash*(_xlfn.NORM.INV(RAND(),cash_ave,cash_std))+(R1108-S$24)))</f>
        <v/>
      </c>
      <c r="T1108" s="156">
        <f>IF((S1108&lt;=0),0,((S1108-T$24)*Stock*(_xlfn.NORM.INV(RAND(),stock_ave,stock_std))+(S1108-T$24)*Bonds*(_xlfn.NORM.INV(RAND(),bond_ave,bond_std))+(S1108-T$24)*cash*(_xlfn.NORM.INV(RAND(),cash_ave,cash_std))+(S1108-T$24)))</f>
        <v/>
      </c>
      <c r="U1108" s="156">
        <f>IF((T1108&lt;=0),0,((T1108-U$24)*Stock*(_xlfn.NORM.INV(RAND(),stock_ave,stock_std))+(T1108-U$24)*Bonds*(_xlfn.NORM.INV(RAND(),bond_ave,bond_std))+(T1108-U$24)*cash*(_xlfn.NORM.INV(RAND(),cash_ave,cash_std))+(T1108-U$24)))</f>
        <v/>
      </c>
      <c r="V1108" s="156">
        <f>IF((U1108&lt;=0),0,((U1108-V$24)*Stock*(_xlfn.NORM.INV(RAND(),stock_ave,stock_std))+(U1108-V$24)*Bonds*(_xlfn.NORM.INV(RAND(),bond_ave,bond_std))+(U1108-V$24)*cash*(_xlfn.NORM.INV(RAND(),cash_ave,cash_std))+(U1108-V$24)))</f>
        <v/>
      </c>
      <c r="W1108" s="156">
        <f>IF((V1108&lt;=0),0,((V1108-W$24)*Stock*(_xlfn.NORM.INV(RAND(),stock_ave,stock_std))+(V1108-W$24)*Bonds*(_xlfn.NORM.INV(RAND(),bond_ave,bond_std))+(V1108-W$24)*cash*(_xlfn.NORM.INV(RAND(),cash_ave,cash_std))+(V1108-W$24)))</f>
        <v/>
      </c>
      <c r="X1108" s="156">
        <f>IF((W1108&lt;=0),0,((W1108-X$24)*Stock*(_xlfn.NORM.INV(RAND(),stock_ave,stock_std))+(W1108-X$24)*Bonds*(_xlfn.NORM.INV(RAND(),bond_ave,bond_std))+(W1108-X$24)*cash*(_xlfn.NORM.INV(RAND(),cash_ave,cash_std))+(W1108-X$24)))</f>
        <v/>
      </c>
      <c r="Y1108" s="156">
        <f>IF((X1108&lt;=0),0,((X1108-Y$24)*Stock*(_xlfn.NORM.INV(RAND(),stock_ave,stock_std))+(X1108-Y$24)*Bonds*(_xlfn.NORM.INV(RAND(),bond_ave,bond_std))+(X1108-Y$24)*cash*(_xlfn.NORM.INV(RAND(),cash_ave,cash_std))+(X1108-Y$24)))</f>
        <v/>
      </c>
      <c r="Z1108" s="156">
        <f>IF((Y1108&lt;=0),0,((Y1108-Z$24)*Stock*(_xlfn.NORM.INV(RAND(),stock_ave,stock_std))+(Y1108-Z$24)*Bonds*(_xlfn.NORM.INV(RAND(),bond_ave,bond_std))+(Y1108-Z$24)*cash*(_xlfn.NORM.INV(RAND(),cash_ave,cash_std))+(Y1108-Z$24)))</f>
        <v/>
      </c>
      <c r="AA1108" s="156">
        <f>IF((Z1108&lt;=0),0,((Z1108-AA$24)*Stock*(_xlfn.NORM.INV(RAND(),stock_ave,stock_std))+(Z1108-AA$24)*Bonds*(_xlfn.NORM.INV(RAND(),bond_ave,bond_std))+(Z1108-AA$24)*cash*(_xlfn.NORM.INV(RAND(),cash_ave,cash_std))+(Z1108-AA$24)))</f>
        <v/>
      </c>
      <c r="AB1108" s="156">
        <f>IF((AA1108&lt;=0),0,((AA1108-AB$24)*Stock*(_xlfn.NORM.INV(RAND(),stock_ave,stock_std))+(AA1108-AB$24)*Bonds*(_xlfn.NORM.INV(RAND(),bond_ave,bond_std))+(AA1108-AB$24)*cash*(_xlfn.NORM.INV(RAND(),cash_ave,cash_std))+(AA1108-AB$24)))</f>
        <v/>
      </c>
      <c r="AC1108" s="156">
        <f>IF((AB1108&lt;=0),0,((AB1108-AC$24)*Stock*(_xlfn.NORM.INV(RAND(),stock_ave,stock_std))+(AB1108-AC$24)*Bonds*(_xlfn.NORM.INV(RAND(),bond_ave,bond_std))+(AB1108-AC$24)*cash*(_xlfn.NORM.INV(RAND(),cash_ave,cash_std))+(AB1108-AC$24)))</f>
        <v/>
      </c>
      <c r="AD1108" s="156">
        <f>IF((AC1108&lt;=0),0,((AC1108-AD$24)*Stock*(_xlfn.NORM.INV(RAND(),stock_ave,stock_std))+(AC1108-AD$24)*Bonds*(_xlfn.NORM.INV(RAND(),bond_ave,bond_std))+(AC1108-AD$24)*cash*(_xlfn.NORM.INV(RAND(),cash_ave,cash_std))+(AC1108-AD$24)))</f>
        <v/>
      </c>
      <c r="AE1108" s="156">
        <f>IF((AD1108&lt;=0),0,((AD1108-AE$24)*Stock*(_xlfn.NORM.INV(RAND(),stock_ave,stock_std))+(AD1108-AE$24)*Bonds*(_xlfn.NORM.INV(RAND(),bond_ave,bond_std))+(AD1108-AE$24)*cash*(_xlfn.NORM.INV(RAND(),cash_ave,cash_std))+(AD1108-AE$24)))</f>
        <v/>
      </c>
      <c r="AF1108" s="156">
        <f>IF((AE1108&lt;=0),0,((AE1108-AF$24)*Stock*(_xlfn.NORM.INV(RAND(),stock_ave,stock_std))+(AE1108-AF$24)*Bonds*(_xlfn.NORM.INV(RAND(),bond_ave,bond_std))+(AE1108-AF$24)*cash*(_xlfn.NORM.INV(RAND(),cash_ave,cash_std))+(AE1108-AF$24)))</f>
        <v/>
      </c>
      <c r="AG1108" s="156">
        <f>IF((AF1108&lt;=0),0,((AF1108-AG$24)*Stock*(_xlfn.NORM.INV(RAND(),stock_ave,stock_std))+(AF1108-AG$24)*Bonds*(_xlfn.NORM.INV(RAND(),bond_ave,bond_std))+(AF1108-AG$24)*cash*(_xlfn.NORM.INV(RAND(),cash_ave,cash_std))+(AF1108-AG$24)))</f>
        <v/>
      </c>
      <c r="AH1108" s="156">
        <f>IF((AG1108&lt;=0),0,((AG1108-AH$24)*Stock*(_xlfn.NORM.INV(RAND(),stock_ave,stock_std))+(AG1108-AH$24)*Bonds*(_xlfn.NORM.INV(RAND(),bond_ave,bond_std))+(AG1108-AH$24)*cash*(_xlfn.NORM.INV(RAND(),cash_ave,cash_std))+(AG1108-AH$24)))</f>
        <v/>
      </c>
      <c r="AI1108" s="156">
        <f>IF((AH1108&lt;=0),0,((AH1108-AI$24)*Stock*(_xlfn.NORM.INV(RAND(),stock_ave,stock_std))+(AH1108-AI$24)*Bonds*(_xlfn.NORM.INV(RAND(),bond_ave,bond_std))+(AH1108-AI$24)*cash*(_xlfn.NORM.INV(RAND(),cash_ave,cash_std))+(AH1108-AI$24)))</f>
        <v/>
      </c>
      <c r="AJ1108" s="156">
        <f>IF((AI1108&lt;=0),0,((AI1108-AJ$24)*Stock*(_xlfn.NORM.INV(RAND(),stock_ave,stock_std))+(AI1108-AJ$24)*Bonds*(_xlfn.NORM.INV(RAND(),bond_ave,bond_std))+(AI1108-AJ$24)*cash*(_xlfn.NORM.INV(RAND(),cash_ave,cash_std))+(AI1108-AJ$24)))</f>
        <v/>
      </c>
      <c r="AK1108" s="156">
        <f>IF((AJ1108&lt;=0),0,((AJ1108-AK$24)*Stock*(_xlfn.NORM.INV(RAND(),stock_ave,stock_std))+(AJ1108-AK$24)*Bonds*(_xlfn.NORM.INV(RAND(),bond_ave,bond_std))+(AJ1108-AK$24)*cash*(_xlfn.NORM.INV(RAND(),cash_ave,cash_std))+(AJ1108-AK$24)))</f>
        <v/>
      </c>
      <c r="AL1108" s="156">
        <f>IF((AK1108&lt;=0),0,((AK1108-AL$24)*Stock*(_xlfn.NORM.INV(RAND(),stock_ave,stock_std))+(AK1108-AL$24)*Bonds*(_xlfn.NORM.INV(RAND(),bond_ave,bond_std))+(AK1108-AL$24)*cash*(_xlfn.NORM.INV(RAND(),cash_ave,cash_std))+(AK1108-AL$24)))</f>
        <v/>
      </c>
      <c r="AM1108" s="156">
        <f>IF((AL1108&lt;=0),0,((AL1108-AM$24)*Stock*(_xlfn.NORM.INV(RAND(),stock_ave,stock_std))+(AL1108-AM$24)*Bonds*(_xlfn.NORM.INV(RAND(),bond_ave,bond_std))+(AL1108-AM$24)*cash*(_xlfn.NORM.INV(RAND(),cash_ave,cash_std))+(AL1108-AM$24)))</f>
        <v/>
      </c>
      <c r="AN1108" s="156">
        <f>IF((AM1108&lt;=0),0,((AM1108-AN$24)*Stock*(_xlfn.NORM.INV(RAND(),stock_ave,stock_std))+(AM1108-AN$24)*Bonds*(_xlfn.NORM.INV(RAND(),bond_ave,bond_std))+(AM1108-AN$24)*cash*(_xlfn.NORM.INV(RAND(),cash_ave,cash_std))+(AM1108-AN$24)))</f>
        <v/>
      </c>
      <c r="AO1108" s="156">
        <f>IF((AN1108&lt;=0),0,((AN1108-AO$24)*Stock*(_xlfn.NORM.INV(RAND(),stock_ave,stock_std))+(AN1108-AO$24)*Bonds*(_xlfn.NORM.INV(RAND(),bond_ave,bond_std))+(AN1108-AO$24)*cash*(_xlfn.NORM.INV(RAND(),cash_ave,cash_std))+(AN1108-AO$24)))</f>
        <v/>
      </c>
      <c r="AP1108" s="156">
        <f>IF((AO1108&lt;=0),0,((AO1108-AP$24)*Stock*(_xlfn.NORM.INV(RAND(),stock_ave,stock_std))+(AO1108-AP$24)*Bonds*(_xlfn.NORM.INV(RAND(),bond_ave,bond_std))+(AO1108-AP$24)*cash*(_xlfn.NORM.INV(RAND(),cash_ave,cash_std))+(AO1108-AP$24)))</f>
        <v/>
      </c>
      <c r="AQ1108" s="156">
        <f>IF((AP1108&lt;=0),0,((AP1108-AQ$24)*Stock*(_xlfn.NORM.INV(RAND(),stock_ave,stock_std))+(AP1108-AQ$24)*Bonds*(_xlfn.NORM.INV(RAND(),bond_ave,bond_std))+(AP1108-AQ$24)*cash*(_xlfn.NORM.INV(RAND(),cash_ave,cash_std))+(AP1108-AQ$24)))</f>
        <v/>
      </c>
      <c r="AR1108" s="156">
        <f>IF((AQ1108&lt;=0),0,((AQ1108-AR$24)*Stock*(_xlfn.NORM.INV(RAND(),stock_ave,stock_std))+(AQ1108-AR$24)*Bonds*(_xlfn.NORM.INV(RAND(),bond_ave,bond_std))+(AQ1108-AR$24)*cash*(_xlfn.NORM.INV(RAND(),cash_ave,cash_std))+(AQ1108-AR$24)))</f>
        <v/>
      </c>
      <c r="AS1108" s="156">
        <f>IF((AR1108&lt;=0),0,((AR1108-AS$24)*Stock*(_xlfn.NORM.INV(RAND(),stock_ave,stock_std))+(AR1108-AS$24)*Bonds*(_xlfn.NORM.INV(RAND(),bond_ave,bond_std))+(AR1108-AS$24)*cash*(_xlfn.NORM.INV(RAND(),cash_ave,cash_std))+(AR1108-AS$24)))</f>
        <v/>
      </c>
      <c r="AT1108" s="156">
        <f>IF((AS1108&lt;=0),0,((AS1108-AT$24)*Stock*(_xlfn.NORM.INV(RAND(),stock_ave,stock_std))+(AS1108-AT$24)*Bonds*(_xlfn.NORM.INV(RAND(),bond_ave,bond_std))+(AS1108-AT$24)*cash*(_xlfn.NORM.INV(RAND(),cash_ave,cash_std))+(AS1108-AT$24)))</f>
        <v/>
      </c>
      <c r="AU1108" s="156">
        <f>IF((AT1108&lt;=0),0,((AT1108-AU$24)*Stock*(_xlfn.NORM.INV(RAND(),stock_ave,stock_std))+(AT1108-AU$24)*Bonds*(_xlfn.NORM.INV(RAND(),bond_ave,bond_std))+(AT1108-AU$24)*cash*(_xlfn.NORM.INV(RAND(),cash_ave,cash_std))+(AT1108-AU$24)))</f>
        <v/>
      </c>
      <c r="AV1108" s="156">
        <f>IF((AU1108&lt;=0),0,((AU1108-AV$24)*Stock*(_xlfn.NORM.INV(RAND(),stock_ave,stock_std))+(AU1108-AV$24)*Bonds*(_xlfn.NORM.INV(RAND(),bond_ave,bond_std))+(AU1108-AV$24)*cash*(_xlfn.NORM.INV(RAND(),cash_ave,cash_std))+(AU1108-AV$24)))</f>
        <v/>
      </c>
      <c r="AW1108" s="156">
        <f>IF((AV1108&lt;=0),0,((AV1108-AW$24)*Stock*(_xlfn.NORM.INV(RAND(),stock_ave,stock_std))+(AV1108-AW$24)*Bonds*(_xlfn.NORM.INV(RAND(),bond_ave,bond_std))+(AV1108-AW$24)*cash*(_xlfn.NORM.INV(RAND(),cash_ave,cash_std))+(AV1108-AW$24)))</f>
        <v/>
      </c>
      <c r="AX1108" s="159" t="n"/>
      <c r="AY1108" s="159" t="n"/>
      <c r="AZ1108" s="159" t="n"/>
      <c r="BA1108" s="159" t="n"/>
      <c r="BB1108" s="159" t="n"/>
    </row>
    <row r="1109">
      <c r="C1109" s="147" t="n"/>
      <c r="D1109" s="61">
        <f>+D1108-IF(D$18&gt;74,(D1108/D$25)*$C$10)</f>
        <v/>
      </c>
      <c r="E1109" s="61">
        <f>+E1108-IF(E$18&gt;74,(E1108/E$25)*$C$10)</f>
        <v/>
      </c>
      <c r="F1109" s="61">
        <f>+F1108-IF(F$18&gt;74,(F1108/F$25)*$C$10)</f>
        <v/>
      </c>
      <c r="G1109" s="61">
        <f>+G1108-IF(G$18&gt;74,(G1108/G$25)*$C$10)</f>
        <v/>
      </c>
      <c r="H1109" s="61">
        <f>+H1108-IF(H$18&gt;74,(H1108/H$25)*$C$10)</f>
        <v/>
      </c>
      <c r="I1109" s="61">
        <f>+I1108-IF(I$18&gt;74,(I1108/I$25)*$C$10)</f>
        <v/>
      </c>
      <c r="J1109" s="61">
        <f>+J1108-IF(J$18&gt;74,(J1108/J$25)*$C$10)</f>
        <v/>
      </c>
      <c r="K1109" s="61">
        <f>+K1108-IF(K$18&gt;74,(K1108/K$25)*$C$10)</f>
        <v/>
      </c>
      <c r="L1109" s="61">
        <f>+L1108-IF(L$18&gt;74,(L1108/L$25)*$C$10)</f>
        <v/>
      </c>
      <c r="M1109" s="61">
        <f>+M1108-IF(M$18&gt;74,(M1108/M$25)*$C$10)</f>
        <v/>
      </c>
      <c r="N1109" s="61">
        <f>+N1108-IF(N$18&gt;74,(N1108/N$25)*$C$10)</f>
        <v/>
      </c>
      <c r="O1109" s="61">
        <f>+O1108-IF(O$18&gt;74,(O1108/O$25)*$C$10)</f>
        <v/>
      </c>
      <c r="P1109" s="61">
        <f>+P1108-IF(P$18&gt;74,(P1108/P$25)*$C$10)</f>
        <v/>
      </c>
      <c r="Q1109" s="61">
        <f>+Q1108-IF(Q$18&gt;74,(Q1108/Q$25)*$C$10)</f>
        <v/>
      </c>
      <c r="R1109" s="61">
        <f>+R1108-IF(R$18&gt;74,(R1108/R$25)*$C$10)</f>
        <v/>
      </c>
      <c r="S1109" s="61">
        <f>+S1108-IF(S$18&gt;74,(S1108/S$25)*$C$10)</f>
        <v/>
      </c>
      <c r="T1109" s="61">
        <f>+T1108-IF(T$18&gt;74,(T1108/T$25)*$C$10)</f>
        <v/>
      </c>
      <c r="U1109" s="61">
        <f>+U1108-IF(U$18&gt;74,(U1108/U$25)*$C$10)</f>
        <v/>
      </c>
      <c r="V1109" s="61">
        <f>+V1108-IF(V$18&gt;74,(V1108/V$25)*$C$10)</f>
        <v/>
      </c>
      <c r="W1109" s="61">
        <f>+W1108-IF(W$18&gt;74,(W1108/W$25)*$C$10)</f>
        <v/>
      </c>
      <c r="X1109" s="61">
        <f>+X1108-IF(X$18&gt;74,(X1108/X$25)*$C$10)</f>
        <v/>
      </c>
      <c r="Y1109" s="61">
        <f>+Y1108-IF(Y$18&gt;74,(Y1108/Y$25)*$C$10)</f>
        <v/>
      </c>
      <c r="Z1109" s="61">
        <f>+Z1108-IF(Z$18&gt;74,(Z1108/Z$25)*$C$10)</f>
        <v/>
      </c>
      <c r="AA1109" s="61">
        <f>+AA1108-IF(AA$18&gt;74,(AA1108/AA$25)*$C$10)</f>
        <v/>
      </c>
      <c r="AB1109" s="61">
        <f>+AB1108-IF(AB$18&gt;74,(AB1108/AB$25)*$C$10)</f>
        <v/>
      </c>
      <c r="AC1109" s="61">
        <f>+AC1108-IF(AC$18&gt;74,(AC1108/AC$25)*$C$10)</f>
        <v/>
      </c>
      <c r="AD1109" s="61">
        <f>+AD1108-IF(AD$18&gt;74,(AD1108/AD$25)*$C$10)</f>
        <v/>
      </c>
      <c r="AE1109" s="61">
        <f>+AE1108-IF(AE$18&gt;74,(AE1108/AE$25)*$C$10)</f>
        <v/>
      </c>
      <c r="AF1109" s="61">
        <f>+AF1108-IF(AF$18&gt;74,(AF1108/AF$25)*$C$10)</f>
        <v/>
      </c>
      <c r="AG1109" s="61">
        <f>+AG1108-IF(AG$18&gt;74,(AG1108/AG$25)*$C$10)</f>
        <v/>
      </c>
      <c r="AH1109" s="61">
        <f>+AH1108-IF(AH$18&gt;74,(AH1108/AH$25)*$C$10)</f>
        <v/>
      </c>
      <c r="AI1109" s="61">
        <f>+AI1108-IF(AI$18&gt;74,(AI1108/AI$25)*$C$10)</f>
        <v/>
      </c>
      <c r="AJ1109" s="61">
        <f>+AJ1108-IF(AJ$18&gt;74,(AJ1108/AJ$25)*$C$10)</f>
        <v/>
      </c>
      <c r="AK1109" s="61">
        <f>+AK1108-IF(AK$18&gt;74,(AK1108/AK$25)*$C$10)</f>
        <v/>
      </c>
      <c r="AL1109" s="61">
        <f>+AL1108-IF(AL$18&gt;74,(AL1108/AL$25)*$C$10)</f>
        <v/>
      </c>
      <c r="AM1109" s="61">
        <f>+AM1108-IF(AM$18&gt;74,(AM1108/AM$25)*$C$10)</f>
        <v/>
      </c>
      <c r="AN1109" s="61">
        <f>+AN1108-IF(AN$18&gt;74,(AN1108/AN$25)*$C$10)</f>
        <v/>
      </c>
      <c r="AO1109" s="61">
        <f>+AO1108-IF(AO$18&gt;74,(AO1108/AO$25)*$C$10)</f>
        <v/>
      </c>
      <c r="AP1109" s="61">
        <f>+AP1108-IF(AP$18&gt;74,(AP1108/AP$25)*$C$10)</f>
        <v/>
      </c>
      <c r="AQ1109" s="61">
        <f>+AQ1108-IF(AQ$18&gt;74,(AQ1108/AQ$25)*$C$10)</f>
        <v/>
      </c>
      <c r="AR1109" s="61">
        <f>+AR1108-IF(AR$18&gt;74,(AR1108/AR$25)*$C$10)</f>
        <v/>
      </c>
      <c r="AS1109" s="61">
        <f>+AS1108-IF(AS$18&gt;74,(AS1108/AS$25)*$C$10)</f>
        <v/>
      </c>
      <c r="AT1109" s="61">
        <f>+AT1108-IF(AT$18&gt;74,(AT1108/AT$25)*$C$10)</f>
        <v/>
      </c>
      <c r="AU1109" s="61">
        <f>+AU1108-IF(AU$18&gt;74,(AU1108/AU$25)*$C$10)</f>
        <v/>
      </c>
      <c r="AV1109" s="61">
        <f>+AV1108-IF(AV$18&gt;74,(AV1108/AV$25)*$C$10)</f>
        <v/>
      </c>
      <c r="AW1109" s="61">
        <f>+AW1108-IF(AW$18&gt;74,(AW1108/AW$25)*$C$10)</f>
        <v/>
      </c>
      <c r="AX1109" s="35">
        <f>IF(AW1109&gt;0,1,0)</f>
        <v/>
      </c>
      <c r="AY1109" s="35">
        <f>IF(AL1109&gt;0,1,0)</f>
        <v/>
      </c>
      <c r="AZ1109" s="35">
        <f>IF(AG1109&gt;0,1,0)</f>
        <v/>
      </c>
      <c r="BA1109" s="35">
        <f>IF(AB1109&gt;0,1,0)</f>
        <v/>
      </c>
      <c r="BB1109" s="35">
        <f>IF(W1109&gt;0,1,0)</f>
        <v/>
      </c>
    </row>
    <row r="1110">
      <c r="B1110" s="154" t="inlineStr">
        <is>
          <t>trial 542</t>
        </is>
      </c>
      <c r="C1110" s="155">
        <f>+start-C1107</f>
        <v/>
      </c>
      <c r="D1110" s="156">
        <f>IF((C1110&lt;=0),0,((C1110-D$24)*Stock*(_xlfn.NORM.INV(RAND(),stock_ave,stock_std))+(C1110-D$24)*Bonds*(_xlfn.NORM.INV(RAND(),bond_ave,bond_std))+(C1110-D$24)*cash*(_xlfn.NORM.INV(RAND(),cash_ave,cash_std))+(C1110-D$24)))</f>
        <v/>
      </c>
      <c r="E1110" s="156">
        <f>IF((D1110&lt;=0),0,((D1110-E$24)*Stock*(_xlfn.NORM.INV(RAND(),stock_ave,stock_std))+(D1110-E$24)*Bonds*(_xlfn.NORM.INV(RAND(),bond_ave,bond_std))+(D1110-E$24)*cash*(_xlfn.NORM.INV(RAND(),cash_ave,cash_std))+(D1110-E$24)))</f>
        <v/>
      </c>
      <c r="F1110" s="156">
        <f>IF((E1110&lt;=0),0,((E1110-F$24)*Stock*(_xlfn.NORM.INV(RAND(),stock_ave,stock_std))+(E1110-F$24)*Bonds*(_xlfn.NORM.INV(RAND(),bond_ave,bond_std))+(E1110-F$24)*cash*(_xlfn.NORM.INV(RAND(),cash_ave,cash_std))+(E1110-F$24)))</f>
        <v/>
      </c>
      <c r="G1110" s="156">
        <f>IF((F1110&lt;=0),0,((F1110-G$24)*Stock*(_xlfn.NORM.INV(RAND(),stock_ave,stock_std))+(F1110-G$24)*Bonds*(_xlfn.NORM.INV(RAND(),bond_ave,bond_std))+(F1110-G$24)*cash*(_xlfn.NORM.INV(RAND(),cash_ave,cash_std))+(F1110-G$24)))</f>
        <v/>
      </c>
      <c r="H1110" s="156">
        <f>IF((G1110&lt;=0),0,((G1110-H$24)*Stock*(_xlfn.NORM.INV(RAND(),stock_ave,stock_std))+(G1110-H$24)*Bonds*(_xlfn.NORM.INV(RAND(),bond_ave,bond_std))+(G1110-H$24)*cash*(_xlfn.NORM.INV(RAND(),cash_ave,cash_std))+(G1110-H$24)))</f>
        <v/>
      </c>
      <c r="I1110" s="156">
        <f>IF((H1110&lt;=0),0,((H1110-I$24)*Stock*(_xlfn.NORM.INV(RAND(),stock_ave,stock_std))+(H1110-I$24)*Bonds*(_xlfn.NORM.INV(RAND(),bond_ave,bond_std))+(H1110-I$24)*cash*(_xlfn.NORM.INV(RAND(),cash_ave,cash_std))+(H1110-I$24)))</f>
        <v/>
      </c>
      <c r="J1110" s="156">
        <f>IF((I1110&lt;=0),0,((I1110-J$24)*Stock*(_xlfn.NORM.INV(RAND(),stock_ave,stock_std))+(I1110-J$24)*Bonds*(_xlfn.NORM.INV(RAND(),bond_ave,bond_std))+(I1110-J$24)*cash*(_xlfn.NORM.INV(RAND(),cash_ave,cash_std))+(I1110-J$24)))</f>
        <v/>
      </c>
      <c r="K1110" s="156">
        <f>IF((J1110&lt;=0),0,((J1110-K$24)*Stock*(_xlfn.NORM.INV(RAND(),stock_ave,stock_std))+(J1110-K$24)*Bonds*(_xlfn.NORM.INV(RAND(),bond_ave,bond_std))+(J1110-K$24)*cash*(_xlfn.NORM.INV(RAND(),cash_ave,cash_std))+(J1110-K$24)))</f>
        <v/>
      </c>
      <c r="L1110" s="156">
        <f>IF((K1110&lt;=0),0,((K1110-L$24)*Stock*(_xlfn.NORM.INV(RAND(),stock_ave,stock_std))+(K1110-L$24)*Bonds*(_xlfn.NORM.INV(RAND(),bond_ave,bond_std))+(K1110-L$24)*cash*(_xlfn.NORM.INV(RAND(),cash_ave,cash_std))+(K1110-L$24)))</f>
        <v/>
      </c>
      <c r="M1110" s="156">
        <f>IF((L1110&lt;=0),0,((L1110-M$24)*Stock*(_xlfn.NORM.INV(RAND(),stock_ave,stock_std))+(L1110-M$24)*Bonds*(_xlfn.NORM.INV(RAND(),bond_ave,bond_std))+(L1110-M$24)*cash*(_xlfn.NORM.INV(RAND(),cash_ave,cash_std))+(L1110-M$24)))</f>
        <v/>
      </c>
      <c r="N1110" s="156">
        <f>IF((M1110&lt;=0),0,((M1110-N$24)*Stock*(_xlfn.NORM.INV(RAND(),stock_ave,stock_std))+(M1110-N$24)*Bonds*(_xlfn.NORM.INV(RAND(),bond_ave,bond_std))+(M1110-N$24)*cash*(_xlfn.NORM.INV(RAND(),cash_ave,cash_std))+(M1110-N$24)))</f>
        <v/>
      </c>
      <c r="O1110" s="156">
        <f>IF((N1110&lt;=0),0,((N1110-O$24)*Stock*(_xlfn.NORM.INV(RAND(),stock_ave,stock_std))+(N1110-O$24)*Bonds*(_xlfn.NORM.INV(RAND(),bond_ave,bond_std))+(N1110-O$24)*cash*(_xlfn.NORM.INV(RAND(),cash_ave,cash_std))+(N1110-O$24)))</f>
        <v/>
      </c>
      <c r="P1110" s="156">
        <f>IF((O1110&lt;=0),0,((O1110-P$24)*Stock*(_xlfn.NORM.INV(RAND(),stock_ave,stock_std))+(O1110-P$24)*Bonds*(_xlfn.NORM.INV(RAND(),bond_ave,bond_std))+(O1110-P$24)*cash*(_xlfn.NORM.INV(RAND(),cash_ave,cash_std))+(O1110-P$24)))</f>
        <v/>
      </c>
      <c r="Q1110" s="156">
        <f>IF((P1110&lt;=0),0,((P1110-Q$24)*Stock*(_xlfn.NORM.INV(RAND(),stock_ave,stock_std))+(P1110-Q$24)*Bonds*(_xlfn.NORM.INV(RAND(),bond_ave,bond_std))+(P1110-Q$24)*cash*(_xlfn.NORM.INV(RAND(),cash_ave,cash_std))+(P1110-Q$24)))</f>
        <v/>
      </c>
      <c r="R1110" s="156">
        <f>IF((Q1110&lt;=0),0,((Q1110-R$24)*Stock*(_xlfn.NORM.INV(RAND(),stock_ave,stock_std))+(Q1110-R$24)*Bonds*(_xlfn.NORM.INV(RAND(),bond_ave,bond_std))+(Q1110-R$24)*cash*(_xlfn.NORM.INV(RAND(),cash_ave,cash_std))+(Q1110-R$24)))</f>
        <v/>
      </c>
      <c r="S1110" s="156">
        <f>IF((R1110&lt;=0),0,((R1110-S$24)*Stock*(_xlfn.NORM.INV(RAND(),stock_ave,stock_std))+(R1110-S$24)*Bonds*(_xlfn.NORM.INV(RAND(),bond_ave,bond_std))+(R1110-S$24)*cash*(_xlfn.NORM.INV(RAND(),cash_ave,cash_std))+(R1110-S$24)))</f>
        <v/>
      </c>
      <c r="T1110" s="156">
        <f>IF((S1110&lt;=0),0,((S1110-T$24)*Stock*(_xlfn.NORM.INV(RAND(),stock_ave,stock_std))+(S1110-T$24)*Bonds*(_xlfn.NORM.INV(RAND(),bond_ave,bond_std))+(S1110-T$24)*cash*(_xlfn.NORM.INV(RAND(),cash_ave,cash_std))+(S1110-T$24)))</f>
        <v/>
      </c>
      <c r="U1110" s="156">
        <f>IF((T1110&lt;=0),0,((T1110-U$24)*Stock*(_xlfn.NORM.INV(RAND(),stock_ave,stock_std))+(T1110-U$24)*Bonds*(_xlfn.NORM.INV(RAND(),bond_ave,bond_std))+(T1110-U$24)*cash*(_xlfn.NORM.INV(RAND(),cash_ave,cash_std))+(T1110-U$24)))</f>
        <v/>
      </c>
      <c r="V1110" s="156">
        <f>IF((U1110&lt;=0),0,((U1110-V$24)*Stock*(_xlfn.NORM.INV(RAND(),stock_ave,stock_std))+(U1110-V$24)*Bonds*(_xlfn.NORM.INV(RAND(),bond_ave,bond_std))+(U1110-V$24)*cash*(_xlfn.NORM.INV(RAND(),cash_ave,cash_std))+(U1110-V$24)))</f>
        <v/>
      </c>
      <c r="W1110" s="156">
        <f>IF((V1110&lt;=0),0,((V1110-W$24)*Stock*(_xlfn.NORM.INV(RAND(),stock_ave,stock_std))+(V1110-W$24)*Bonds*(_xlfn.NORM.INV(RAND(),bond_ave,bond_std))+(V1110-W$24)*cash*(_xlfn.NORM.INV(RAND(),cash_ave,cash_std))+(V1110-W$24)))</f>
        <v/>
      </c>
      <c r="X1110" s="156">
        <f>IF((W1110&lt;=0),0,((W1110-X$24)*Stock*(_xlfn.NORM.INV(RAND(),stock_ave,stock_std))+(W1110-X$24)*Bonds*(_xlfn.NORM.INV(RAND(),bond_ave,bond_std))+(W1110-X$24)*cash*(_xlfn.NORM.INV(RAND(),cash_ave,cash_std))+(W1110-X$24)))</f>
        <v/>
      </c>
      <c r="Y1110" s="156">
        <f>IF((X1110&lt;=0),0,((X1110-Y$24)*Stock*(_xlfn.NORM.INV(RAND(),stock_ave,stock_std))+(X1110-Y$24)*Bonds*(_xlfn.NORM.INV(RAND(),bond_ave,bond_std))+(X1110-Y$24)*cash*(_xlfn.NORM.INV(RAND(),cash_ave,cash_std))+(X1110-Y$24)))</f>
        <v/>
      </c>
      <c r="Z1110" s="156">
        <f>IF((Y1110&lt;=0),0,((Y1110-Z$24)*Stock*(_xlfn.NORM.INV(RAND(),stock_ave,stock_std))+(Y1110-Z$24)*Bonds*(_xlfn.NORM.INV(RAND(),bond_ave,bond_std))+(Y1110-Z$24)*cash*(_xlfn.NORM.INV(RAND(),cash_ave,cash_std))+(Y1110-Z$24)))</f>
        <v/>
      </c>
      <c r="AA1110" s="156">
        <f>IF((Z1110&lt;=0),0,((Z1110-AA$24)*Stock*(_xlfn.NORM.INV(RAND(),stock_ave,stock_std))+(Z1110-AA$24)*Bonds*(_xlfn.NORM.INV(RAND(),bond_ave,bond_std))+(Z1110-AA$24)*cash*(_xlfn.NORM.INV(RAND(),cash_ave,cash_std))+(Z1110-AA$24)))</f>
        <v/>
      </c>
      <c r="AB1110" s="156">
        <f>IF((AA1110&lt;=0),0,((AA1110-AB$24)*Stock*(_xlfn.NORM.INV(RAND(),stock_ave,stock_std))+(AA1110-AB$24)*Bonds*(_xlfn.NORM.INV(RAND(),bond_ave,bond_std))+(AA1110-AB$24)*cash*(_xlfn.NORM.INV(RAND(),cash_ave,cash_std))+(AA1110-AB$24)))</f>
        <v/>
      </c>
      <c r="AC1110" s="156">
        <f>IF((AB1110&lt;=0),0,((AB1110-AC$24)*Stock*(_xlfn.NORM.INV(RAND(),stock_ave,stock_std))+(AB1110-AC$24)*Bonds*(_xlfn.NORM.INV(RAND(),bond_ave,bond_std))+(AB1110-AC$24)*cash*(_xlfn.NORM.INV(RAND(),cash_ave,cash_std))+(AB1110-AC$24)))</f>
        <v/>
      </c>
      <c r="AD1110" s="156">
        <f>IF((AC1110&lt;=0),0,((AC1110-AD$24)*Stock*(_xlfn.NORM.INV(RAND(),stock_ave,stock_std))+(AC1110-AD$24)*Bonds*(_xlfn.NORM.INV(RAND(),bond_ave,bond_std))+(AC1110-AD$24)*cash*(_xlfn.NORM.INV(RAND(),cash_ave,cash_std))+(AC1110-AD$24)))</f>
        <v/>
      </c>
      <c r="AE1110" s="156">
        <f>IF((AD1110&lt;=0),0,((AD1110-AE$24)*Stock*(_xlfn.NORM.INV(RAND(),stock_ave,stock_std))+(AD1110-AE$24)*Bonds*(_xlfn.NORM.INV(RAND(),bond_ave,bond_std))+(AD1110-AE$24)*cash*(_xlfn.NORM.INV(RAND(),cash_ave,cash_std))+(AD1110-AE$24)))</f>
        <v/>
      </c>
      <c r="AF1110" s="156">
        <f>IF((AE1110&lt;=0),0,((AE1110-AF$24)*Stock*(_xlfn.NORM.INV(RAND(),stock_ave,stock_std))+(AE1110-AF$24)*Bonds*(_xlfn.NORM.INV(RAND(),bond_ave,bond_std))+(AE1110-AF$24)*cash*(_xlfn.NORM.INV(RAND(),cash_ave,cash_std))+(AE1110-AF$24)))</f>
        <v/>
      </c>
      <c r="AG1110" s="156">
        <f>IF((AF1110&lt;=0),0,((AF1110-AG$24)*Stock*(_xlfn.NORM.INV(RAND(),stock_ave,stock_std))+(AF1110-AG$24)*Bonds*(_xlfn.NORM.INV(RAND(),bond_ave,bond_std))+(AF1110-AG$24)*cash*(_xlfn.NORM.INV(RAND(),cash_ave,cash_std))+(AF1110-AG$24)))</f>
        <v/>
      </c>
      <c r="AH1110" s="156">
        <f>IF((AG1110&lt;=0),0,((AG1110-AH$24)*Stock*(_xlfn.NORM.INV(RAND(),stock_ave,stock_std))+(AG1110-AH$24)*Bonds*(_xlfn.NORM.INV(RAND(),bond_ave,bond_std))+(AG1110-AH$24)*cash*(_xlfn.NORM.INV(RAND(),cash_ave,cash_std))+(AG1110-AH$24)))</f>
        <v/>
      </c>
      <c r="AI1110" s="156">
        <f>IF((AH1110&lt;=0),0,((AH1110-AI$24)*Stock*(_xlfn.NORM.INV(RAND(),stock_ave,stock_std))+(AH1110-AI$24)*Bonds*(_xlfn.NORM.INV(RAND(),bond_ave,bond_std))+(AH1110-AI$24)*cash*(_xlfn.NORM.INV(RAND(),cash_ave,cash_std))+(AH1110-AI$24)))</f>
        <v/>
      </c>
      <c r="AJ1110" s="156">
        <f>IF((AI1110&lt;=0),0,((AI1110-AJ$24)*Stock*(_xlfn.NORM.INV(RAND(),stock_ave,stock_std))+(AI1110-AJ$24)*Bonds*(_xlfn.NORM.INV(RAND(),bond_ave,bond_std))+(AI1110-AJ$24)*cash*(_xlfn.NORM.INV(RAND(),cash_ave,cash_std))+(AI1110-AJ$24)))</f>
        <v/>
      </c>
      <c r="AK1110" s="156">
        <f>IF((AJ1110&lt;=0),0,((AJ1110-AK$24)*Stock*(_xlfn.NORM.INV(RAND(),stock_ave,stock_std))+(AJ1110-AK$24)*Bonds*(_xlfn.NORM.INV(RAND(),bond_ave,bond_std))+(AJ1110-AK$24)*cash*(_xlfn.NORM.INV(RAND(),cash_ave,cash_std))+(AJ1110-AK$24)))</f>
        <v/>
      </c>
      <c r="AL1110" s="156">
        <f>IF((AK1110&lt;=0),0,((AK1110-AL$24)*Stock*(_xlfn.NORM.INV(RAND(),stock_ave,stock_std))+(AK1110-AL$24)*Bonds*(_xlfn.NORM.INV(RAND(),bond_ave,bond_std))+(AK1110-AL$24)*cash*(_xlfn.NORM.INV(RAND(),cash_ave,cash_std))+(AK1110-AL$24)))</f>
        <v/>
      </c>
      <c r="AM1110" s="156">
        <f>IF((AL1110&lt;=0),0,((AL1110-AM$24)*Stock*(_xlfn.NORM.INV(RAND(),stock_ave,stock_std))+(AL1110-AM$24)*Bonds*(_xlfn.NORM.INV(RAND(),bond_ave,bond_std))+(AL1110-AM$24)*cash*(_xlfn.NORM.INV(RAND(),cash_ave,cash_std))+(AL1110-AM$24)))</f>
        <v/>
      </c>
      <c r="AN1110" s="156">
        <f>IF((AM1110&lt;=0),0,((AM1110-AN$24)*Stock*(_xlfn.NORM.INV(RAND(),stock_ave,stock_std))+(AM1110-AN$24)*Bonds*(_xlfn.NORM.INV(RAND(),bond_ave,bond_std))+(AM1110-AN$24)*cash*(_xlfn.NORM.INV(RAND(),cash_ave,cash_std))+(AM1110-AN$24)))</f>
        <v/>
      </c>
      <c r="AO1110" s="156">
        <f>IF((AN1110&lt;=0),0,((AN1110-AO$24)*Stock*(_xlfn.NORM.INV(RAND(),stock_ave,stock_std))+(AN1110-AO$24)*Bonds*(_xlfn.NORM.INV(RAND(),bond_ave,bond_std))+(AN1110-AO$24)*cash*(_xlfn.NORM.INV(RAND(),cash_ave,cash_std))+(AN1110-AO$24)))</f>
        <v/>
      </c>
      <c r="AP1110" s="156">
        <f>IF((AO1110&lt;=0),0,((AO1110-AP$24)*Stock*(_xlfn.NORM.INV(RAND(),stock_ave,stock_std))+(AO1110-AP$24)*Bonds*(_xlfn.NORM.INV(RAND(),bond_ave,bond_std))+(AO1110-AP$24)*cash*(_xlfn.NORM.INV(RAND(),cash_ave,cash_std))+(AO1110-AP$24)))</f>
        <v/>
      </c>
      <c r="AQ1110" s="156">
        <f>IF((AP1110&lt;=0),0,((AP1110-AQ$24)*Stock*(_xlfn.NORM.INV(RAND(),stock_ave,stock_std))+(AP1110-AQ$24)*Bonds*(_xlfn.NORM.INV(RAND(),bond_ave,bond_std))+(AP1110-AQ$24)*cash*(_xlfn.NORM.INV(RAND(),cash_ave,cash_std))+(AP1110-AQ$24)))</f>
        <v/>
      </c>
      <c r="AR1110" s="156">
        <f>IF((AQ1110&lt;=0),0,((AQ1110-AR$24)*Stock*(_xlfn.NORM.INV(RAND(),stock_ave,stock_std))+(AQ1110-AR$24)*Bonds*(_xlfn.NORM.INV(RAND(),bond_ave,bond_std))+(AQ1110-AR$24)*cash*(_xlfn.NORM.INV(RAND(),cash_ave,cash_std))+(AQ1110-AR$24)))</f>
        <v/>
      </c>
      <c r="AS1110" s="156">
        <f>IF((AR1110&lt;=0),0,((AR1110-AS$24)*Stock*(_xlfn.NORM.INV(RAND(),stock_ave,stock_std))+(AR1110-AS$24)*Bonds*(_xlfn.NORM.INV(RAND(),bond_ave,bond_std))+(AR1110-AS$24)*cash*(_xlfn.NORM.INV(RAND(),cash_ave,cash_std))+(AR1110-AS$24)))</f>
        <v/>
      </c>
      <c r="AT1110" s="156">
        <f>IF((AS1110&lt;=0),0,((AS1110-AT$24)*Stock*(_xlfn.NORM.INV(RAND(),stock_ave,stock_std))+(AS1110-AT$24)*Bonds*(_xlfn.NORM.INV(RAND(),bond_ave,bond_std))+(AS1110-AT$24)*cash*(_xlfn.NORM.INV(RAND(),cash_ave,cash_std))+(AS1110-AT$24)))</f>
        <v/>
      </c>
      <c r="AU1110" s="156">
        <f>IF((AT1110&lt;=0),0,((AT1110-AU$24)*Stock*(_xlfn.NORM.INV(RAND(),stock_ave,stock_std))+(AT1110-AU$24)*Bonds*(_xlfn.NORM.INV(RAND(),bond_ave,bond_std))+(AT1110-AU$24)*cash*(_xlfn.NORM.INV(RAND(),cash_ave,cash_std))+(AT1110-AU$24)))</f>
        <v/>
      </c>
      <c r="AV1110" s="156">
        <f>IF((AU1110&lt;=0),0,((AU1110-AV$24)*Stock*(_xlfn.NORM.INV(RAND(),stock_ave,stock_std))+(AU1110-AV$24)*Bonds*(_xlfn.NORM.INV(RAND(),bond_ave,bond_std))+(AU1110-AV$24)*cash*(_xlfn.NORM.INV(RAND(),cash_ave,cash_std))+(AU1110-AV$24)))</f>
        <v/>
      </c>
      <c r="AW1110" s="156">
        <f>IF((AV1110&lt;=0),0,((AV1110-AW$24)*Stock*(_xlfn.NORM.INV(RAND(),stock_ave,stock_std))+(AV1110-AW$24)*Bonds*(_xlfn.NORM.INV(RAND(),bond_ave,bond_std))+(AV1110-AW$24)*cash*(_xlfn.NORM.INV(RAND(),cash_ave,cash_std))+(AV1110-AW$24)))</f>
        <v/>
      </c>
      <c r="AX1110" s="159" t="n"/>
      <c r="AY1110" s="159" t="n"/>
      <c r="AZ1110" s="159" t="n"/>
      <c r="BA1110" s="159" t="n"/>
      <c r="BB1110" s="159" t="n"/>
    </row>
    <row r="1111">
      <c r="C1111" s="147" t="n"/>
      <c r="D1111" s="61">
        <f>+D1110-IF(D$18&gt;74,(D1110/D$25)*$C$10)</f>
        <v/>
      </c>
      <c r="E1111" s="61">
        <f>+E1110-IF(E$18&gt;74,(E1110/E$25)*$C$10)</f>
        <v/>
      </c>
      <c r="F1111" s="61">
        <f>+F1110-IF(F$18&gt;74,(F1110/F$25)*$C$10)</f>
        <v/>
      </c>
      <c r="G1111" s="61">
        <f>+G1110-IF(G$18&gt;74,(G1110/G$25)*$C$10)</f>
        <v/>
      </c>
      <c r="H1111" s="61">
        <f>+H1110-IF(H$18&gt;74,(H1110/H$25)*$C$10)</f>
        <v/>
      </c>
      <c r="I1111" s="61">
        <f>+I1110-IF(I$18&gt;74,(I1110/I$25)*$C$10)</f>
        <v/>
      </c>
      <c r="J1111" s="61">
        <f>+J1110-IF(J$18&gt;74,(J1110/J$25)*$C$10)</f>
        <v/>
      </c>
      <c r="K1111" s="61">
        <f>+K1110-IF(K$18&gt;74,(K1110/K$25)*$C$10)</f>
        <v/>
      </c>
      <c r="L1111" s="61">
        <f>+L1110-IF(L$18&gt;74,(L1110/L$25)*$C$10)</f>
        <v/>
      </c>
      <c r="M1111" s="61">
        <f>+M1110-IF(M$18&gt;74,(M1110/M$25)*$C$10)</f>
        <v/>
      </c>
      <c r="N1111" s="61">
        <f>+N1110-IF(N$18&gt;74,(N1110/N$25)*$C$10)</f>
        <v/>
      </c>
      <c r="O1111" s="61">
        <f>+O1110-IF(O$18&gt;74,(O1110/O$25)*$C$10)</f>
        <v/>
      </c>
      <c r="P1111" s="61">
        <f>+P1110-IF(P$18&gt;74,(P1110/P$25)*$C$10)</f>
        <v/>
      </c>
      <c r="Q1111" s="61">
        <f>+Q1110-IF(Q$18&gt;74,(Q1110/Q$25)*$C$10)</f>
        <v/>
      </c>
      <c r="R1111" s="61">
        <f>+R1110-IF(R$18&gt;74,(R1110/R$25)*$C$10)</f>
        <v/>
      </c>
      <c r="S1111" s="61">
        <f>+S1110-IF(S$18&gt;74,(S1110/S$25)*$C$10)</f>
        <v/>
      </c>
      <c r="T1111" s="61">
        <f>+T1110-IF(T$18&gt;74,(T1110/T$25)*$C$10)</f>
        <v/>
      </c>
      <c r="U1111" s="61">
        <f>+U1110-IF(U$18&gt;74,(U1110/U$25)*$C$10)</f>
        <v/>
      </c>
      <c r="V1111" s="61">
        <f>+V1110-IF(V$18&gt;74,(V1110/V$25)*$C$10)</f>
        <v/>
      </c>
      <c r="W1111" s="61">
        <f>+W1110-IF(W$18&gt;74,(W1110/W$25)*$C$10)</f>
        <v/>
      </c>
      <c r="X1111" s="61">
        <f>+X1110-IF(X$18&gt;74,(X1110/X$25)*$C$10)</f>
        <v/>
      </c>
      <c r="Y1111" s="61">
        <f>+Y1110-IF(Y$18&gt;74,(Y1110/Y$25)*$C$10)</f>
        <v/>
      </c>
      <c r="Z1111" s="61">
        <f>+Z1110-IF(Z$18&gt;74,(Z1110/Z$25)*$C$10)</f>
        <v/>
      </c>
      <c r="AA1111" s="61">
        <f>+AA1110-IF(AA$18&gt;74,(AA1110/AA$25)*$C$10)</f>
        <v/>
      </c>
      <c r="AB1111" s="61">
        <f>+AB1110-IF(AB$18&gt;74,(AB1110/AB$25)*$C$10)</f>
        <v/>
      </c>
      <c r="AC1111" s="61">
        <f>+AC1110-IF(AC$18&gt;74,(AC1110/AC$25)*$C$10)</f>
        <v/>
      </c>
      <c r="AD1111" s="61">
        <f>+AD1110-IF(AD$18&gt;74,(AD1110/AD$25)*$C$10)</f>
        <v/>
      </c>
      <c r="AE1111" s="61">
        <f>+AE1110-IF(AE$18&gt;74,(AE1110/AE$25)*$C$10)</f>
        <v/>
      </c>
      <c r="AF1111" s="61">
        <f>+AF1110-IF(AF$18&gt;74,(AF1110/AF$25)*$C$10)</f>
        <v/>
      </c>
      <c r="AG1111" s="61">
        <f>+AG1110-IF(AG$18&gt;74,(AG1110/AG$25)*$C$10)</f>
        <v/>
      </c>
      <c r="AH1111" s="61">
        <f>+AH1110-IF(AH$18&gt;74,(AH1110/AH$25)*$C$10)</f>
        <v/>
      </c>
      <c r="AI1111" s="61">
        <f>+AI1110-IF(AI$18&gt;74,(AI1110/AI$25)*$C$10)</f>
        <v/>
      </c>
      <c r="AJ1111" s="61">
        <f>+AJ1110-IF(AJ$18&gt;74,(AJ1110/AJ$25)*$C$10)</f>
        <v/>
      </c>
      <c r="AK1111" s="61">
        <f>+AK1110-IF(AK$18&gt;74,(AK1110/AK$25)*$C$10)</f>
        <v/>
      </c>
      <c r="AL1111" s="61">
        <f>+AL1110-IF(AL$18&gt;74,(AL1110/AL$25)*$C$10)</f>
        <v/>
      </c>
      <c r="AM1111" s="61">
        <f>+AM1110-IF(AM$18&gt;74,(AM1110/AM$25)*$C$10)</f>
        <v/>
      </c>
      <c r="AN1111" s="61">
        <f>+AN1110-IF(AN$18&gt;74,(AN1110/AN$25)*$C$10)</f>
        <v/>
      </c>
      <c r="AO1111" s="61">
        <f>+AO1110-IF(AO$18&gt;74,(AO1110/AO$25)*$C$10)</f>
        <v/>
      </c>
      <c r="AP1111" s="61">
        <f>+AP1110-IF(AP$18&gt;74,(AP1110/AP$25)*$C$10)</f>
        <v/>
      </c>
      <c r="AQ1111" s="61">
        <f>+AQ1110-IF(AQ$18&gt;74,(AQ1110/AQ$25)*$C$10)</f>
        <v/>
      </c>
      <c r="AR1111" s="61">
        <f>+AR1110-IF(AR$18&gt;74,(AR1110/AR$25)*$C$10)</f>
        <v/>
      </c>
      <c r="AS1111" s="61">
        <f>+AS1110-IF(AS$18&gt;74,(AS1110/AS$25)*$C$10)</f>
        <v/>
      </c>
      <c r="AT1111" s="61">
        <f>+AT1110-IF(AT$18&gt;74,(AT1110/AT$25)*$C$10)</f>
        <v/>
      </c>
      <c r="AU1111" s="61">
        <f>+AU1110-IF(AU$18&gt;74,(AU1110/AU$25)*$C$10)</f>
        <v/>
      </c>
      <c r="AV1111" s="61">
        <f>+AV1110-IF(AV$18&gt;74,(AV1110/AV$25)*$C$10)</f>
        <v/>
      </c>
      <c r="AW1111" s="61">
        <f>+AW1110-IF(AW$18&gt;74,(AW1110/AW$25)*$C$10)</f>
        <v/>
      </c>
      <c r="AX1111" s="35">
        <f>IF(AW1111&gt;0,1,0)</f>
        <v/>
      </c>
      <c r="AY1111" s="35">
        <f>IF(AL1111&gt;0,1,0)</f>
        <v/>
      </c>
      <c r="AZ1111" s="35">
        <f>IF(AG1111&gt;0,1,0)</f>
        <v/>
      </c>
      <c r="BA1111" s="35">
        <f>IF(AB1111&gt;0,1,0)</f>
        <v/>
      </c>
      <c r="BB1111" s="35">
        <f>IF(W1111&gt;0,1,0)</f>
        <v/>
      </c>
    </row>
    <row r="1112">
      <c r="B1112" s="154" t="inlineStr">
        <is>
          <t>trial 543</t>
        </is>
      </c>
      <c r="C1112" s="155">
        <f>+start-C1109</f>
        <v/>
      </c>
      <c r="D1112" s="156">
        <f>IF((C1112&lt;=0),0,((C1112-D$24)*Stock*(_xlfn.NORM.INV(RAND(),stock_ave,stock_std))+(C1112-D$24)*Bonds*(_xlfn.NORM.INV(RAND(),bond_ave,bond_std))+(C1112-D$24)*cash*(_xlfn.NORM.INV(RAND(),cash_ave,cash_std))+(C1112-D$24)))</f>
        <v/>
      </c>
      <c r="E1112" s="156">
        <f>IF((D1112&lt;=0),0,((D1112-E$24)*Stock*(_xlfn.NORM.INV(RAND(),stock_ave,stock_std))+(D1112-E$24)*Bonds*(_xlfn.NORM.INV(RAND(),bond_ave,bond_std))+(D1112-E$24)*cash*(_xlfn.NORM.INV(RAND(),cash_ave,cash_std))+(D1112-E$24)))</f>
        <v/>
      </c>
      <c r="F1112" s="156">
        <f>IF((E1112&lt;=0),0,((E1112-F$24)*Stock*(_xlfn.NORM.INV(RAND(),stock_ave,stock_std))+(E1112-F$24)*Bonds*(_xlfn.NORM.INV(RAND(),bond_ave,bond_std))+(E1112-F$24)*cash*(_xlfn.NORM.INV(RAND(),cash_ave,cash_std))+(E1112-F$24)))</f>
        <v/>
      </c>
      <c r="G1112" s="156">
        <f>IF((F1112&lt;=0),0,((F1112-G$24)*Stock*(_xlfn.NORM.INV(RAND(),stock_ave,stock_std))+(F1112-G$24)*Bonds*(_xlfn.NORM.INV(RAND(),bond_ave,bond_std))+(F1112-G$24)*cash*(_xlfn.NORM.INV(RAND(),cash_ave,cash_std))+(F1112-G$24)))</f>
        <v/>
      </c>
      <c r="H1112" s="156">
        <f>IF((G1112&lt;=0),0,((G1112-H$24)*Stock*(_xlfn.NORM.INV(RAND(),stock_ave,stock_std))+(G1112-H$24)*Bonds*(_xlfn.NORM.INV(RAND(),bond_ave,bond_std))+(G1112-H$24)*cash*(_xlfn.NORM.INV(RAND(),cash_ave,cash_std))+(G1112-H$24)))</f>
        <v/>
      </c>
      <c r="I1112" s="156">
        <f>IF((H1112&lt;=0),0,((H1112-I$24)*Stock*(_xlfn.NORM.INV(RAND(),stock_ave,stock_std))+(H1112-I$24)*Bonds*(_xlfn.NORM.INV(RAND(),bond_ave,bond_std))+(H1112-I$24)*cash*(_xlfn.NORM.INV(RAND(),cash_ave,cash_std))+(H1112-I$24)))</f>
        <v/>
      </c>
      <c r="J1112" s="156">
        <f>IF((I1112&lt;=0),0,((I1112-J$24)*Stock*(_xlfn.NORM.INV(RAND(),stock_ave,stock_std))+(I1112-J$24)*Bonds*(_xlfn.NORM.INV(RAND(),bond_ave,bond_std))+(I1112-J$24)*cash*(_xlfn.NORM.INV(RAND(),cash_ave,cash_std))+(I1112-J$24)))</f>
        <v/>
      </c>
      <c r="K1112" s="156">
        <f>IF((J1112&lt;=0),0,((J1112-K$24)*Stock*(_xlfn.NORM.INV(RAND(),stock_ave,stock_std))+(J1112-K$24)*Bonds*(_xlfn.NORM.INV(RAND(),bond_ave,bond_std))+(J1112-K$24)*cash*(_xlfn.NORM.INV(RAND(),cash_ave,cash_std))+(J1112-K$24)))</f>
        <v/>
      </c>
      <c r="L1112" s="156">
        <f>IF((K1112&lt;=0),0,((K1112-L$24)*Stock*(_xlfn.NORM.INV(RAND(),stock_ave,stock_std))+(K1112-L$24)*Bonds*(_xlfn.NORM.INV(RAND(),bond_ave,bond_std))+(K1112-L$24)*cash*(_xlfn.NORM.INV(RAND(),cash_ave,cash_std))+(K1112-L$24)))</f>
        <v/>
      </c>
      <c r="M1112" s="156">
        <f>IF((L1112&lt;=0),0,((L1112-M$24)*Stock*(_xlfn.NORM.INV(RAND(),stock_ave,stock_std))+(L1112-M$24)*Bonds*(_xlfn.NORM.INV(RAND(),bond_ave,bond_std))+(L1112-M$24)*cash*(_xlfn.NORM.INV(RAND(),cash_ave,cash_std))+(L1112-M$24)))</f>
        <v/>
      </c>
      <c r="N1112" s="156">
        <f>IF((M1112&lt;=0),0,((M1112-N$24)*Stock*(_xlfn.NORM.INV(RAND(),stock_ave,stock_std))+(M1112-N$24)*Bonds*(_xlfn.NORM.INV(RAND(),bond_ave,bond_std))+(M1112-N$24)*cash*(_xlfn.NORM.INV(RAND(),cash_ave,cash_std))+(M1112-N$24)))</f>
        <v/>
      </c>
      <c r="O1112" s="156">
        <f>IF((N1112&lt;=0),0,((N1112-O$24)*Stock*(_xlfn.NORM.INV(RAND(),stock_ave,stock_std))+(N1112-O$24)*Bonds*(_xlfn.NORM.INV(RAND(),bond_ave,bond_std))+(N1112-O$24)*cash*(_xlfn.NORM.INV(RAND(),cash_ave,cash_std))+(N1112-O$24)))</f>
        <v/>
      </c>
      <c r="P1112" s="156">
        <f>IF((O1112&lt;=0),0,((O1112-P$24)*Stock*(_xlfn.NORM.INV(RAND(),stock_ave,stock_std))+(O1112-P$24)*Bonds*(_xlfn.NORM.INV(RAND(),bond_ave,bond_std))+(O1112-P$24)*cash*(_xlfn.NORM.INV(RAND(),cash_ave,cash_std))+(O1112-P$24)))</f>
        <v/>
      </c>
      <c r="Q1112" s="156">
        <f>IF((P1112&lt;=0),0,((P1112-Q$24)*Stock*(_xlfn.NORM.INV(RAND(),stock_ave,stock_std))+(P1112-Q$24)*Bonds*(_xlfn.NORM.INV(RAND(),bond_ave,bond_std))+(P1112-Q$24)*cash*(_xlfn.NORM.INV(RAND(),cash_ave,cash_std))+(P1112-Q$24)))</f>
        <v/>
      </c>
      <c r="R1112" s="156">
        <f>IF((Q1112&lt;=0),0,((Q1112-R$24)*Stock*(_xlfn.NORM.INV(RAND(),stock_ave,stock_std))+(Q1112-R$24)*Bonds*(_xlfn.NORM.INV(RAND(),bond_ave,bond_std))+(Q1112-R$24)*cash*(_xlfn.NORM.INV(RAND(),cash_ave,cash_std))+(Q1112-R$24)))</f>
        <v/>
      </c>
      <c r="S1112" s="156">
        <f>IF((R1112&lt;=0),0,((R1112-S$24)*Stock*(_xlfn.NORM.INV(RAND(),stock_ave,stock_std))+(R1112-S$24)*Bonds*(_xlfn.NORM.INV(RAND(),bond_ave,bond_std))+(R1112-S$24)*cash*(_xlfn.NORM.INV(RAND(),cash_ave,cash_std))+(R1112-S$24)))</f>
        <v/>
      </c>
      <c r="T1112" s="156">
        <f>IF((S1112&lt;=0),0,((S1112-T$24)*Stock*(_xlfn.NORM.INV(RAND(),stock_ave,stock_std))+(S1112-T$24)*Bonds*(_xlfn.NORM.INV(RAND(),bond_ave,bond_std))+(S1112-T$24)*cash*(_xlfn.NORM.INV(RAND(),cash_ave,cash_std))+(S1112-T$24)))</f>
        <v/>
      </c>
      <c r="U1112" s="156">
        <f>IF((T1112&lt;=0),0,((T1112-U$24)*Stock*(_xlfn.NORM.INV(RAND(),stock_ave,stock_std))+(T1112-U$24)*Bonds*(_xlfn.NORM.INV(RAND(),bond_ave,bond_std))+(T1112-U$24)*cash*(_xlfn.NORM.INV(RAND(),cash_ave,cash_std))+(T1112-U$24)))</f>
        <v/>
      </c>
      <c r="V1112" s="156">
        <f>IF((U1112&lt;=0),0,((U1112-V$24)*Stock*(_xlfn.NORM.INV(RAND(),stock_ave,stock_std))+(U1112-V$24)*Bonds*(_xlfn.NORM.INV(RAND(),bond_ave,bond_std))+(U1112-V$24)*cash*(_xlfn.NORM.INV(RAND(),cash_ave,cash_std))+(U1112-V$24)))</f>
        <v/>
      </c>
      <c r="W1112" s="156">
        <f>IF((V1112&lt;=0),0,((V1112-W$24)*Stock*(_xlfn.NORM.INV(RAND(),stock_ave,stock_std))+(V1112-W$24)*Bonds*(_xlfn.NORM.INV(RAND(),bond_ave,bond_std))+(V1112-W$24)*cash*(_xlfn.NORM.INV(RAND(),cash_ave,cash_std))+(V1112-W$24)))</f>
        <v/>
      </c>
      <c r="X1112" s="156">
        <f>IF((W1112&lt;=0),0,((W1112-X$24)*Stock*(_xlfn.NORM.INV(RAND(),stock_ave,stock_std))+(W1112-X$24)*Bonds*(_xlfn.NORM.INV(RAND(),bond_ave,bond_std))+(W1112-X$24)*cash*(_xlfn.NORM.INV(RAND(),cash_ave,cash_std))+(W1112-X$24)))</f>
        <v/>
      </c>
      <c r="Y1112" s="156">
        <f>IF((X1112&lt;=0),0,((X1112-Y$24)*Stock*(_xlfn.NORM.INV(RAND(),stock_ave,stock_std))+(X1112-Y$24)*Bonds*(_xlfn.NORM.INV(RAND(),bond_ave,bond_std))+(X1112-Y$24)*cash*(_xlfn.NORM.INV(RAND(),cash_ave,cash_std))+(X1112-Y$24)))</f>
        <v/>
      </c>
      <c r="Z1112" s="156">
        <f>IF((Y1112&lt;=0),0,((Y1112-Z$24)*Stock*(_xlfn.NORM.INV(RAND(),stock_ave,stock_std))+(Y1112-Z$24)*Bonds*(_xlfn.NORM.INV(RAND(),bond_ave,bond_std))+(Y1112-Z$24)*cash*(_xlfn.NORM.INV(RAND(),cash_ave,cash_std))+(Y1112-Z$24)))</f>
        <v/>
      </c>
      <c r="AA1112" s="156">
        <f>IF((Z1112&lt;=0),0,((Z1112-AA$24)*Stock*(_xlfn.NORM.INV(RAND(),stock_ave,stock_std))+(Z1112-AA$24)*Bonds*(_xlfn.NORM.INV(RAND(),bond_ave,bond_std))+(Z1112-AA$24)*cash*(_xlfn.NORM.INV(RAND(),cash_ave,cash_std))+(Z1112-AA$24)))</f>
        <v/>
      </c>
      <c r="AB1112" s="156">
        <f>IF((AA1112&lt;=0),0,((AA1112-AB$24)*Stock*(_xlfn.NORM.INV(RAND(),stock_ave,stock_std))+(AA1112-AB$24)*Bonds*(_xlfn.NORM.INV(RAND(),bond_ave,bond_std))+(AA1112-AB$24)*cash*(_xlfn.NORM.INV(RAND(),cash_ave,cash_std))+(AA1112-AB$24)))</f>
        <v/>
      </c>
      <c r="AC1112" s="156">
        <f>IF((AB1112&lt;=0),0,((AB1112-AC$24)*Stock*(_xlfn.NORM.INV(RAND(),stock_ave,stock_std))+(AB1112-AC$24)*Bonds*(_xlfn.NORM.INV(RAND(),bond_ave,bond_std))+(AB1112-AC$24)*cash*(_xlfn.NORM.INV(RAND(),cash_ave,cash_std))+(AB1112-AC$24)))</f>
        <v/>
      </c>
      <c r="AD1112" s="156">
        <f>IF((AC1112&lt;=0),0,((AC1112-AD$24)*Stock*(_xlfn.NORM.INV(RAND(),stock_ave,stock_std))+(AC1112-AD$24)*Bonds*(_xlfn.NORM.INV(RAND(),bond_ave,bond_std))+(AC1112-AD$24)*cash*(_xlfn.NORM.INV(RAND(),cash_ave,cash_std))+(AC1112-AD$24)))</f>
        <v/>
      </c>
      <c r="AE1112" s="156">
        <f>IF((AD1112&lt;=0),0,((AD1112-AE$24)*Stock*(_xlfn.NORM.INV(RAND(),stock_ave,stock_std))+(AD1112-AE$24)*Bonds*(_xlfn.NORM.INV(RAND(),bond_ave,bond_std))+(AD1112-AE$24)*cash*(_xlfn.NORM.INV(RAND(),cash_ave,cash_std))+(AD1112-AE$24)))</f>
        <v/>
      </c>
      <c r="AF1112" s="156">
        <f>IF((AE1112&lt;=0),0,((AE1112-AF$24)*Stock*(_xlfn.NORM.INV(RAND(),stock_ave,stock_std))+(AE1112-AF$24)*Bonds*(_xlfn.NORM.INV(RAND(),bond_ave,bond_std))+(AE1112-AF$24)*cash*(_xlfn.NORM.INV(RAND(),cash_ave,cash_std))+(AE1112-AF$24)))</f>
        <v/>
      </c>
      <c r="AG1112" s="156">
        <f>IF((AF1112&lt;=0),0,((AF1112-AG$24)*Stock*(_xlfn.NORM.INV(RAND(),stock_ave,stock_std))+(AF1112-AG$24)*Bonds*(_xlfn.NORM.INV(RAND(),bond_ave,bond_std))+(AF1112-AG$24)*cash*(_xlfn.NORM.INV(RAND(),cash_ave,cash_std))+(AF1112-AG$24)))</f>
        <v/>
      </c>
      <c r="AH1112" s="156">
        <f>IF((AG1112&lt;=0),0,((AG1112-AH$24)*Stock*(_xlfn.NORM.INV(RAND(),stock_ave,stock_std))+(AG1112-AH$24)*Bonds*(_xlfn.NORM.INV(RAND(),bond_ave,bond_std))+(AG1112-AH$24)*cash*(_xlfn.NORM.INV(RAND(),cash_ave,cash_std))+(AG1112-AH$24)))</f>
        <v/>
      </c>
      <c r="AI1112" s="156">
        <f>IF((AH1112&lt;=0),0,((AH1112-AI$24)*Stock*(_xlfn.NORM.INV(RAND(),stock_ave,stock_std))+(AH1112-AI$24)*Bonds*(_xlfn.NORM.INV(RAND(),bond_ave,bond_std))+(AH1112-AI$24)*cash*(_xlfn.NORM.INV(RAND(),cash_ave,cash_std))+(AH1112-AI$24)))</f>
        <v/>
      </c>
      <c r="AJ1112" s="156">
        <f>IF((AI1112&lt;=0),0,((AI1112-AJ$24)*Stock*(_xlfn.NORM.INV(RAND(),stock_ave,stock_std))+(AI1112-AJ$24)*Bonds*(_xlfn.NORM.INV(RAND(),bond_ave,bond_std))+(AI1112-AJ$24)*cash*(_xlfn.NORM.INV(RAND(),cash_ave,cash_std))+(AI1112-AJ$24)))</f>
        <v/>
      </c>
      <c r="AK1112" s="156">
        <f>IF((AJ1112&lt;=0),0,((AJ1112-AK$24)*Stock*(_xlfn.NORM.INV(RAND(),stock_ave,stock_std))+(AJ1112-AK$24)*Bonds*(_xlfn.NORM.INV(RAND(),bond_ave,bond_std))+(AJ1112-AK$24)*cash*(_xlfn.NORM.INV(RAND(),cash_ave,cash_std))+(AJ1112-AK$24)))</f>
        <v/>
      </c>
      <c r="AL1112" s="156">
        <f>IF((AK1112&lt;=0),0,((AK1112-AL$24)*Stock*(_xlfn.NORM.INV(RAND(),stock_ave,stock_std))+(AK1112-AL$24)*Bonds*(_xlfn.NORM.INV(RAND(),bond_ave,bond_std))+(AK1112-AL$24)*cash*(_xlfn.NORM.INV(RAND(),cash_ave,cash_std))+(AK1112-AL$24)))</f>
        <v/>
      </c>
      <c r="AM1112" s="156">
        <f>IF((AL1112&lt;=0),0,((AL1112-AM$24)*Stock*(_xlfn.NORM.INV(RAND(),stock_ave,stock_std))+(AL1112-AM$24)*Bonds*(_xlfn.NORM.INV(RAND(),bond_ave,bond_std))+(AL1112-AM$24)*cash*(_xlfn.NORM.INV(RAND(),cash_ave,cash_std))+(AL1112-AM$24)))</f>
        <v/>
      </c>
      <c r="AN1112" s="156">
        <f>IF((AM1112&lt;=0),0,((AM1112-AN$24)*Stock*(_xlfn.NORM.INV(RAND(),stock_ave,stock_std))+(AM1112-AN$24)*Bonds*(_xlfn.NORM.INV(RAND(),bond_ave,bond_std))+(AM1112-AN$24)*cash*(_xlfn.NORM.INV(RAND(),cash_ave,cash_std))+(AM1112-AN$24)))</f>
        <v/>
      </c>
      <c r="AO1112" s="156">
        <f>IF((AN1112&lt;=0),0,((AN1112-AO$24)*Stock*(_xlfn.NORM.INV(RAND(),stock_ave,stock_std))+(AN1112-AO$24)*Bonds*(_xlfn.NORM.INV(RAND(),bond_ave,bond_std))+(AN1112-AO$24)*cash*(_xlfn.NORM.INV(RAND(),cash_ave,cash_std))+(AN1112-AO$24)))</f>
        <v/>
      </c>
      <c r="AP1112" s="156">
        <f>IF((AO1112&lt;=0),0,((AO1112-AP$24)*Stock*(_xlfn.NORM.INV(RAND(),stock_ave,stock_std))+(AO1112-AP$24)*Bonds*(_xlfn.NORM.INV(RAND(),bond_ave,bond_std))+(AO1112-AP$24)*cash*(_xlfn.NORM.INV(RAND(),cash_ave,cash_std))+(AO1112-AP$24)))</f>
        <v/>
      </c>
      <c r="AQ1112" s="156">
        <f>IF((AP1112&lt;=0),0,((AP1112-AQ$24)*Stock*(_xlfn.NORM.INV(RAND(),stock_ave,stock_std))+(AP1112-AQ$24)*Bonds*(_xlfn.NORM.INV(RAND(),bond_ave,bond_std))+(AP1112-AQ$24)*cash*(_xlfn.NORM.INV(RAND(),cash_ave,cash_std))+(AP1112-AQ$24)))</f>
        <v/>
      </c>
      <c r="AR1112" s="156">
        <f>IF((AQ1112&lt;=0),0,((AQ1112-AR$24)*Stock*(_xlfn.NORM.INV(RAND(),stock_ave,stock_std))+(AQ1112-AR$24)*Bonds*(_xlfn.NORM.INV(RAND(),bond_ave,bond_std))+(AQ1112-AR$24)*cash*(_xlfn.NORM.INV(RAND(),cash_ave,cash_std))+(AQ1112-AR$24)))</f>
        <v/>
      </c>
      <c r="AS1112" s="156">
        <f>IF((AR1112&lt;=0),0,((AR1112-AS$24)*Stock*(_xlfn.NORM.INV(RAND(),stock_ave,stock_std))+(AR1112-AS$24)*Bonds*(_xlfn.NORM.INV(RAND(),bond_ave,bond_std))+(AR1112-AS$24)*cash*(_xlfn.NORM.INV(RAND(),cash_ave,cash_std))+(AR1112-AS$24)))</f>
        <v/>
      </c>
      <c r="AT1112" s="156">
        <f>IF((AS1112&lt;=0),0,((AS1112-AT$24)*Stock*(_xlfn.NORM.INV(RAND(),stock_ave,stock_std))+(AS1112-AT$24)*Bonds*(_xlfn.NORM.INV(RAND(),bond_ave,bond_std))+(AS1112-AT$24)*cash*(_xlfn.NORM.INV(RAND(),cash_ave,cash_std))+(AS1112-AT$24)))</f>
        <v/>
      </c>
      <c r="AU1112" s="156">
        <f>IF((AT1112&lt;=0),0,((AT1112-AU$24)*Stock*(_xlfn.NORM.INV(RAND(),stock_ave,stock_std))+(AT1112-AU$24)*Bonds*(_xlfn.NORM.INV(RAND(),bond_ave,bond_std))+(AT1112-AU$24)*cash*(_xlfn.NORM.INV(RAND(),cash_ave,cash_std))+(AT1112-AU$24)))</f>
        <v/>
      </c>
      <c r="AV1112" s="156">
        <f>IF((AU1112&lt;=0),0,((AU1112-AV$24)*Stock*(_xlfn.NORM.INV(RAND(),stock_ave,stock_std))+(AU1112-AV$24)*Bonds*(_xlfn.NORM.INV(RAND(),bond_ave,bond_std))+(AU1112-AV$24)*cash*(_xlfn.NORM.INV(RAND(),cash_ave,cash_std))+(AU1112-AV$24)))</f>
        <v/>
      </c>
      <c r="AW1112" s="156">
        <f>IF((AV1112&lt;=0),0,((AV1112-AW$24)*Stock*(_xlfn.NORM.INV(RAND(),stock_ave,stock_std))+(AV1112-AW$24)*Bonds*(_xlfn.NORM.INV(RAND(),bond_ave,bond_std))+(AV1112-AW$24)*cash*(_xlfn.NORM.INV(RAND(),cash_ave,cash_std))+(AV1112-AW$24)))</f>
        <v/>
      </c>
      <c r="AX1112" s="159" t="n"/>
      <c r="AY1112" s="159" t="n"/>
      <c r="AZ1112" s="159" t="n"/>
      <c r="BA1112" s="159" t="n"/>
      <c r="BB1112" s="159" t="n"/>
    </row>
    <row r="1113">
      <c r="C1113" s="147" t="n"/>
      <c r="D1113" s="61">
        <f>+D1112-IF(D$18&gt;74,(D1112/D$25)*$C$10)</f>
        <v/>
      </c>
      <c r="E1113" s="61">
        <f>+E1112-IF(E$18&gt;74,(E1112/E$25)*$C$10)</f>
        <v/>
      </c>
      <c r="F1113" s="61">
        <f>+F1112-IF(F$18&gt;74,(F1112/F$25)*$C$10)</f>
        <v/>
      </c>
      <c r="G1113" s="61">
        <f>+G1112-IF(G$18&gt;74,(G1112/G$25)*$C$10)</f>
        <v/>
      </c>
      <c r="H1113" s="61">
        <f>+H1112-IF(H$18&gt;74,(H1112/H$25)*$C$10)</f>
        <v/>
      </c>
      <c r="I1113" s="61">
        <f>+I1112-IF(I$18&gt;74,(I1112/I$25)*$C$10)</f>
        <v/>
      </c>
      <c r="J1113" s="61">
        <f>+J1112-IF(J$18&gt;74,(J1112/J$25)*$C$10)</f>
        <v/>
      </c>
      <c r="K1113" s="61">
        <f>+K1112-IF(K$18&gt;74,(K1112/K$25)*$C$10)</f>
        <v/>
      </c>
      <c r="L1113" s="61">
        <f>+L1112-IF(L$18&gt;74,(L1112/L$25)*$C$10)</f>
        <v/>
      </c>
      <c r="M1113" s="61">
        <f>+M1112-IF(M$18&gt;74,(M1112/M$25)*$C$10)</f>
        <v/>
      </c>
      <c r="N1113" s="61">
        <f>+N1112-IF(N$18&gt;74,(N1112/N$25)*$C$10)</f>
        <v/>
      </c>
      <c r="O1113" s="61">
        <f>+O1112-IF(O$18&gt;74,(O1112/O$25)*$C$10)</f>
        <v/>
      </c>
      <c r="P1113" s="61">
        <f>+P1112-IF(P$18&gt;74,(P1112/P$25)*$C$10)</f>
        <v/>
      </c>
      <c r="Q1113" s="61">
        <f>+Q1112-IF(Q$18&gt;74,(Q1112/Q$25)*$C$10)</f>
        <v/>
      </c>
      <c r="R1113" s="61">
        <f>+R1112-IF(R$18&gt;74,(R1112/R$25)*$C$10)</f>
        <v/>
      </c>
      <c r="S1113" s="61">
        <f>+S1112-IF(S$18&gt;74,(S1112/S$25)*$C$10)</f>
        <v/>
      </c>
      <c r="T1113" s="61">
        <f>+T1112-IF(T$18&gt;74,(T1112/T$25)*$C$10)</f>
        <v/>
      </c>
      <c r="U1113" s="61">
        <f>+U1112-IF(U$18&gt;74,(U1112/U$25)*$C$10)</f>
        <v/>
      </c>
      <c r="V1113" s="61">
        <f>+V1112-IF(V$18&gt;74,(V1112/V$25)*$C$10)</f>
        <v/>
      </c>
      <c r="W1113" s="61">
        <f>+W1112-IF(W$18&gt;74,(W1112/W$25)*$C$10)</f>
        <v/>
      </c>
      <c r="X1113" s="61">
        <f>+X1112-IF(X$18&gt;74,(X1112/X$25)*$C$10)</f>
        <v/>
      </c>
      <c r="Y1113" s="61">
        <f>+Y1112-IF(Y$18&gt;74,(Y1112/Y$25)*$C$10)</f>
        <v/>
      </c>
      <c r="Z1113" s="61">
        <f>+Z1112-IF(Z$18&gt;74,(Z1112/Z$25)*$C$10)</f>
        <v/>
      </c>
      <c r="AA1113" s="61">
        <f>+AA1112-IF(AA$18&gt;74,(AA1112/AA$25)*$C$10)</f>
        <v/>
      </c>
      <c r="AB1113" s="61">
        <f>+AB1112-IF(AB$18&gt;74,(AB1112/AB$25)*$C$10)</f>
        <v/>
      </c>
      <c r="AC1113" s="61">
        <f>+AC1112-IF(AC$18&gt;74,(AC1112/AC$25)*$C$10)</f>
        <v/>
      </c>
      <c r="AD1113" s="61">
        <f>+AD1112-IF(AD$18&gt;74,(AD1112/AD$25)*$C$10)</f>
        <v/>
      </c>
      <c r="AE1113" s="61">
        <f>+AE1112-IF(AE$18&gt;74,(AE1112/AE$25)*$C$10)</f>
        <v/>
      </c>
      <c r="AF1113" s="61">
        <f>+AF1112-IF(AF$18&gt;74,(AF1112/AF$25)*$C$10)</f>
        <v/>
      </c>
      <c r="AG1113" s="61">
        <f>+AG1112-IF(AG$18&gt;74,(AG1112/AG$25)*$C$10)</f>
        <v/>
      </c>
      <c r="AH1113" s="61">
        <f>+AH1112-IF(AH$18&gt;74,(AH1112/AH$25)*$C$10)</f>
        <v/>
      </c>
      <c r="AI1113" s="61">
        <f>+AI1112-IF(AI$18&gt;74,(AI1112/AI$25)*$C$10)</f>
        <v/>
      </c>
      <c r="AJ1113" s="61">
        <f>+AJ1112-IF(AJ$18&gt;74,(AJ1112/AJ$25)*$C$10)</f>
        <v/>
      </c>
      <c r="AK1113" s="61">
        <f>+AK1112-IF(AK$18&gt;74,(AK1112/AK$25)*$C$10)</f>
        <v/>
      </c>
      <c r="AL1113" s="61">
        <f>+AL1112-IF(AL$18&gt;74,(AL1112/AL$25)*$C$10)</f>
        <v/>
      </c>
      <c r="AM1113" s="61">
        <f>+AM1112-IF(AM$18&gt;74,(AM1112/AM$25)*$C$10)</f>
        <v/>
      </c>
      <c r="AN1113" s="61">
        <f>+AN1112-IF(AN$18&gt;74,(AN1112/AN$25)*$C$10)</f>
        <v/>
      </c>
      <c r="AO1113" s="61">
        <f>+AO1112-IF(AO$18&gt;74,(AO1112/AO$25)*$C$10)</f>
        <v/>
      </c>
      <c r="AP1113" s="61">
        <f>+AP1112-IF(AP$18&gt;74,(AP1112/AP$25)*$C$10)</f>
        <v/>
      </c>
      <c r="AQ1113" s="61">
        <f>+AQ1112-IF(AQ$18&gt;74,(AQ1112/AQ$25)*$C$10)</f>
        <v/>
      </c>
      <c r="AR1113" s="61">
        <f>+AR1112-IF(AR$18&gt;74,(AR1112/AR$25)*$C$10)</f>
        <v/>
      </c>
      <c r="AS1113" s="61">
        <f>+AS1112-IF(AS$18&gt;74,(AS1112/AS$25)*$C$10)</f>
        <v/>
      </c>
      <c r="AT1113" s="61">
        <f>+AT1112-IF(AT$18&gt;74,(AT1112/AT$25)*$C$10)</f>
        <v/>
      </c>
      <c r="AU1113" s="61">
        <f>+AU1112-IF(AU$18&gt;74,(AU1112/AU$25)*$C$10)</f>
        <v/>
      </c>
      <c r="AV1113" s="61">
        <f>+AV1112-IF(AV$18&gt;74,(AV1112/AV$25)*$C$10)</f>
        <v/>
      </c>
      <c r="AW1113" s="61">
        <f>+AW1112-IF(AW$18&gt;74,(AW1112/AW$25)*$C$10)</f>
        <v/>
      </c>
      <c r="AX1113" s="35">
        <f>IF(AW1113&gt;0,1,0)</f>
        <v/>
      </c>
      <c r="AY1113" s="35">
        <f>IF(AL1113&gt;0,1,0)</f>
        <v/>
      </c>
      <c r="AZ1113" s="35">
        <f>IF(AG1113&gt;0,1,0)</f>
        <v/>
      </c>
      <c r="BA1113" s="35">
        <f>IF(AB1113&gt;0,1,0)</f>
        <v/>
      </c>
      <c r="BB1113" s="35">
        <f>IF(W1113&gt;0,1,0)</f>
        <v/>
      </c>
    </row>
    <row r="1114">
      <c r="B1114" s="154" t="inlineStr">
        <is>
          <t>trial 544</t>
        </is>
      </c>
      <c r="C1114" s="155">
        <f>+start-C1111</f>
        <v/>
      </c>
      <c r="D1114" s="156">
        <f>IF((C1114&lt;=0),0,((C1114-D$24)*Stock*(_xlfn.NORM.INV(RAND(),stock_ave,stock_std))+(C1114-D$24)*Bonds*(_xlfn.NORM.INV(RAND(),bond_ave,bond_std))+(C1114-D$24)*cash*(_xlfn.NORM.INV(RAND(),cash_ave,cash_std))+(C1114-D$24)))</f>
        <v/>
      </c>
      <c r="E1114" s="156">
        <f>IF((D1114&lt;=0),0,((D1114-E$24)*Stock*(_xlfn.NORM.INV(RAND(),stock_ave,stock_std))+(D1114-E$24)*Bonds*(_xlfn.NORM.INV(RAND(),bond_ave,bond_std))+(D1114-E$24)*cash*(_xlfn.NORM.INV(RAND(),cash_ave,cash_std))+(D1114-E$24)))</f>
        <v/>
      </c>
      <c r="F1114" s="156">
        <f>IF((E1114&lt;=0),0,((E1114-F$24)*Stock*(_xlfn.NORM.INV(RAND(),stock_ave,stock_std))+(E1114-F$24)*Bonds*(_xlfn.NORM.INV(RAND(),bond_ave,bond_std))+(E1114-F$24)*cash*(_xlfn.NORM.INV(RAND(),cash_ave,cash_std))+(E1114-F$24)))</f>
        <v/>
      </c>
      <c r="G1114" s="156">
        <f>IF((F1114&lt;=0),0,((F1114-G$24)*Stock*(_xlfn.NORM.INV(RAND(),stock_ave,stock_std))+(F1114-G$24)*Bonds*(_xlfn.NORM.INV(RAND(),bond_ave,bond_std))+(F1114-G$24)*cash*(_xlfn.NORM.INV(RAND(),cash_ave,cash_std))+(F1114-G$24)))</f>
        <v/>
      </c>
      <c r="H1114" s="156">
        <f>IF((G1114&lt;=0),0,((G1114-H$24)*Stock*(_xlfn.NORM.INV(RAND(),stock_ave,stock_std))+(G1114-H$24)*Bonds*(_xlfn.NORM.INV(RAND(),bond_ave,bond_std))+(G1114-H$24)*cash*(_xlfn.NORM.INV(RAND(),cash_ave,cash_std))+(G1114-H$24)))</f>
        <v/>
      </c>
      <c r="I1114" s="156">
        <f>IF((H1114&lt;=0),0,((H1114-I$24)*Stock*(_xlfn.NORM.INV(RAND(),stock_ave,stock_std))+(H1114-I$24)*Bonds*(_xlfn.NORM.INV(RAND(),bond_ave,bond_std))+(H1114-I$24)*cash*(_xlfn.NORM.INV(RAND(),cash_ave,cash_std))+(H1114-I$24)))</f>
        <v/>
      </c>
      <c r="J1114" s="156">
        <f>IF((I1114&lt;=0),0,((I1114-J$24)*Stock*(_xlfn.NORM.INV(RAND(),stock_ave,stock_std))+(I1114-J$24)*Bonds*(_xlfn.NORM.INV(RAND(),bond_ave,bond_std))+(I1114-J$24)*cash*(_xlfn.NORM.INV(RAND(),cash_ave,cash_std))+(I1114-J$24)))</f>
        <v/>
      </c>
      <c r="K1114" s="156">
        <f>IF((J1114&lt;=0),0,((J1114-K$24)*Stock*(_xlfn.NORM.INV(RAND(),stock_ave,stock_std))+(J1114-K$24)*Bonds*(_xlfn.NORM.INV(RAND(),bond_ave,bond_std))+(J1114-K$24)*cash*(_xlfn.NORM.INV(RAND(),cash_ave,cash_std))+(J1114-K$24)))</f>
        <v/>
      </c>
      <c r="L1114" s="156">
        <f>IF((K1114&lt;=0),0,((K1114-L$24)*Stock*(_xlfn.NORM.INV(RAND(),stock_ave,stock_std))+(K1114-L$24)*Bonds*(_xlfn.NORM.INV(RAND(),bond_ave,bond_std))+(K1114-L$24)*cash*(_xlfn.NORM.INV(RAND(),cash_ave,cash_std))+(K1114-L$24)))</f>
        <v/>
      </c>
      <c r="M1114" s="156">
        <f>IF((L1114&lt;=0),0,((L1114-M$24)*Stock*(_xlfn.NORM.INV(RAND(),stock_ave,stock_std))+(L1114-M$24)*Bonds*(_xlfn.NORM.INV(RAND(),bond_ave,bond_std))+(L1114-M$24)*cash*(_xlfn.NORM.INV(RAND(),cash_ave,cash_std))+(L1114-M$24)))</f>
        <v/>
      </c>
      <c r="N1114" s="156">
        <f>IF((M1114&lt;=0),0,((M1114-N$24)*Stock*(_xlfn.NORM.INV(RAND(),stock_ave,stock_std))+(M1114-N$24)*Bonds*(_xlfn.NORM.INV(RAND(),bond_ave,bond_std))+(M1114-N$24)*cash*(_xlfn.NORM.INV(RAND(),cash_ave,cash_std))+(M1114-N$24)))</f>
        <v/>
      </c>
      <c r="O1114" s="156">
        <f>IF((N1114&lt;=0),0,((N1114-O$24)*Stock*(_xlfn.NORM.INV(RAND(),stock_ave,stock_std))+(N1114-O$24)*Bonds*(_xlfn.NORM.INV(RAND(),bond_ave,bond_std))+(N1114-O$24)*cash*(_xlfn.NORM.INV(RAND(),cash_ave,cash_std))+(N1114-O$24)))</f>
        <v/>
      </c>
      <c r="P1114" s="156">
        <f>IF((O1114&lt;=0),0,((O1114-P$24)*Stock*(_xlfn.NORM.INV(RAND(),stock_ave,stock_std))+(O1114-P$24)*Bonds*(_xlfn.NORM.INV(RAND(),bond_ave,bond_std))+(O1114-P$24)*cash*(_xlfn.NORM.INV(RAND(),cash_ave,cash_std))+(O1114-P$24)))</f>
        <v/>
      </c>
      <c r="Q1114" s="156">
        <f>IF((P1114&lt;=0),0,((P1114-Q$24)*Stock*(_xlfn.NORM.INV(RAND(),stock_ave,stock_std))+(P1114-Q$24)*Bonds*(_xlfn.NORM.INV(RAND(),bond_ave,bond_std))+(P1114-Q$24)*cash*(_xlfn.NORM.INV(RAND(),cash_ave,cash_std))+(P1114-Q$24)))</f>
        <v/>
      </c>
      <c r="R1114" s="156">
        <f>IF((Q1114&lt;=0),0,((Q1114-R$24)*Stock*(_xlfn.NORM.INV(RAND(),stock_ave,stock_std))+(Q1114-R$24)*Bonds*(_xlfn.NORM.INV(RAND(),bond_ave,bond_std))+(Q1114-R$24)*cash*(_xlfn.NORM.INV(RAND(),cash_ave,cash_std))+(Q1114-R$24)))</f>
        <v/>
      </c>
      <c r="S1114" s="156">
        <f>IF((R1114&lt;=0),0,((R1114-S$24)*Stock*(_xlfn.NORM.INV(RAND(),stock_ave,stock_std))+(R1114-S$24)*Bonds*(_xlfn.NORM.INV(RAND(),bond_ave,bond_std))+(R1114-S$24)*cash*(_xlfn.NORM.INV(RAND(),cash_ave,cash_std))+(R1114-S$24)))</f>
        <v/>
      </c>
      <c r="T1114" s="156">
        <f>IF((S1114&lt;=0),0,((S1114-T$24)*Stock*(_xlfn.NORM.INV(RAND(),stock_ave,stock_std))+(S1114-T$24)*Bonds*(_xlfn.NORM.INV(RAND(),bond_ave,bond_std))+(S1114-T$24)*cash*(_xlfn.NORM.INV(RAND(),cash_ave,cash_std))+(S1114-T$24)))</f>
        <v/>
      </c>
      <c r="U1114" s="156">
        <f>IF((T1114&lt;=0),0,((T1114-U$24)*Stock*(_xlfn.NORM.INV(RAND(),stock_ave,stock_std))+(T1114-U$24)*Bonds*(_xlfn.NORM.INV(RAND(),bond_ave,bond_std))+(T1114-U$24)*cash*(_xlfn.NORM.INV(RAND(),cash_ave,cash_std))+(T1114-U$24)))</f>
        <v/>
      </c>
      <c r="V1114" s="156">
        <f>IF((U1114&lt;=0),0,((U1114-V$24)*Stock*(_xlfn.NORM.INV(RAND(),stock_ave,stock_std))+(U1114-V$24)*Bonds*(_xlfn.NORM.INV(RAND(),bond_ave,bond_std))+(U1114-V$24)*cash*(_xlfn.NORM.INV(RAND(),cash_ave,cash_std))+(U1114-V$24)))</f>
        <v/>
      </c>
      <c r="W1114" s="156">
        <f>IF((V1114&lt;=0),0,((V1114-W$24)*Stock*(_xlfn.NORM.INV(RAND(),stock_ave,stock_std))+(V1114-W$24)*Bonds*(_xlfn.NORM.INV(RAND(),bond_ave,bond_std))+(V1114-W$24)*cash*(_xlfn.NORM.INV(RAND(),cash_ave,cash_std))+(V1114-W$24)))</f>
        <v/>
      </c>
      <c r="X1114" s="156">
        <f>IF((W1114&lt;=0),0,((W1114-X$24)*Stock*(_xlfn.NORM.INV(RAND(),stock_ave,stock_std))+(W1114-X$24)*Bonds*(_xlfn.NORM.INV(RAND(),bond_ave,bond_std))+(W1114-X$24)*cash*(_xlfn.NORM.INV(RAND(),cash_ave,cash_std))+(W1114-X$24)))</f>
        <v/>
      </c>
      <c r="Y1114" s="156">
        <f>IF((X1114&lt;=0),0,((X1114-Y$24)*Stock*(_xlfn.NORM.INV(RAND(),stock_ave,stock_std))+(X1114-Y$24)*Bonds*(_xlfn.NORM.INV(RAND(),bond_ave,bond_std))+(X1114-Y$24)*cash*(_xlfn.NORM.INV(RAND(),cash_ave,cash_std))+(X1114-Y$24)))</f>
        <v/>
      </c>
      <c r="Z1114" s="156">
        <f>IF((Y1114&lt;=0),0,((Y1114-Z$24)*Stock*(_xlfn.NORM.INV(RAND(),stock_ave,stock_std))+(Y1114-Z$24)*Bonds*(_xlfn.NORM.INV(RAND(),bond_ave,bond_std))+(Y1114-Z$24)*cash*(_xlfn.NORM.INV(RAND(),cash_ave,cash_std))+(Y1114-Z$24)))</f>
        <v/>
      </c>
      <c r="AA1114" s="156">
        <f>IF((Z1114&lt;=0),0,((Z1114-AA$24)*Stock*(_xlfn.NORM.INV(RAND(),stock_ave,stock_std))+(Z1114-AA$24)*Bonds*(_xlfn.NORM.INV(RAND(),bond_ave,bond_std))+(Z1114-AA$24)*cash*(_xlfn.NORM.INV(RAND(),cash_ave,cash_std))+(Z1114-AA$24)))</f>
        <v/>
      </c>
      <c r="AB1114" s="156">
        <f>IF((AA1114&lt;=0),0,((AA1114-AB$24)*Stock*(_xlfn.NORM.INV(RAND(),stock_ave,stock_std))+(AA1114-AB$24)*Bonds*(_xlfn.NORM.INV(RAND(),bond_ave,bond_std))+(AA1114-AB$24)*cash*(_xlfn.NORM.INV(RAND(),cash_ave,cash_std))+(AA1114-AB$24)))</f>
        <v/>
      </c>
      <c r="AC1114" s="156">
        <f>IF((AB1114&lt;=0),0,((AB1114-AC$24)*Stock*(_xlfn.NORM.INV(RAND(),stock_ave,stock_std))+(AB1114-AC$24)*Bonds*(_xlfn.NORM.INV(RAND(),bond_ave,bond_std))+(AB1114-AC$24)*cash*(_xlfn.NORM.INV(RAND(),cash_ave,cash_std))+(AB1114-AC$24)))</f>
        <v/>
      </c>
      <c r="AD1114" s="156">
        <f>IF((AC1114&lt;=0),0,((AC1114-AD$24)*Stock*(_xlfn.NORM.INV(RAND(),stock_ave,stock_std))+(AC1114-AD$24)*Bonds*(_xlfn.NORM.INV(RAND(),bond_ave,bond_std))+(AC1114-AD$24)*cash*(_xlfn.NORM.INV(RAND(),cash_ave,cash_std))+(AC1114-AD$24)))</f>
        <v/>
      </c>
      <c r="AE1114" s="156">
        <f>IF((AD1114&lt;=0),0,((AD1114-AE$24)*Stock*(_xlfn.NORM.INV(RAND(),stock_ave,stock_std))+(AD1114-AE$24)*Bonds*(_xlfn.NORM.INV(RAND(),bond_ave,bond_std))+(AD1114-AE$24)*cash*(_xlfn.NORM.INV(RAND(),cash_ave,cash_std))+(AD1114-AE$24)))</f>
        <v/>
      </c>
      <c r="AF1114" s="156">
        <f>IF((AE1114&lt;=0),0,((AE1114-AF$24)*Stock*(_xlfn.NORM.INV(RAND(),stock_ave,stock_std))+(AE1114-AF$24)*Bonds*(_xlfn.NORM.INV(RAND(),bond_ave,bond_std))+(AE1114-AF$24)*cash*(_xlfn.NORM.INV(RAND(),cash_ave,cash_std))+(AE1114-AF$24)))</f>
        <v/>
      </c>
      <c r="AG1114" s="156">
        <f>IF((AF1114&lt;=0),0,((AF1114-AG$24)*Stock*(_xlfn.NORM.INV(RAND(),stock_ave,stock_std))+(AF1114-AG$24)*Bonds*(_xlfn.NORM.INV(RAND(),bond_ave,bond_std))+(AF1114-AG$24)*cash*(_xlfn.NORM.INV(RAND(),cash_ave,cash_std))+(AF1114-AG$24)))</f>
        <v/>
      </c>
      <c r="AH1114" s="156">
        <f>IF((AG1114&lt;=0),0,((AG1114-AH$24)*Stock*(_xlfn.NORM.INV(RAND(),stock_ave,stock_std))+(AG1114-AH$24)*Bonds*(_xlfn.NORM.INV(RAND(),bond_ave,bond_std))+(AG1114-AH$24)*cash*(_xlfn.NORM.INV(RAND(),cash_ave,cash_std))+(AG1114-AH$24)))</f>
        <v/>
      </c>
      <c r="AI1114" s="156">
        <f>IF((AH1114&lt;=0),0,((AH1114-AI$24)*Stock*(_xlfn.NORM.INV(RAND(),stock_ave,stock_std))+(AH1114-AI$24)*Bonds*(_xlfn.NORM.INV(RAND(),bond_ave,bond_std))+(AH1114-AI$24)*cash*(_xlfn.NORM.INV(RAND(),cash_ave,cash_std))+(AH1114-AI$24)))</f>
        <v/>
      </c>
      <c r="AJ1114" s="156">
        <f>IF((AI1114&lt;=0),0,((AI1114-AJ$24)*Stock*(_xlfn.NORM.INV(RAND(),stock_ave,stock_std))+(AI1114-AJ$24)*Bonds*(_xlfn.NORM.INV(RAND(),bond_ave,bond_std))+(AI1114-AJ$24)*cash*(_xlfn.NORM.INV(RAND(),cash_ave,cash_std))+(AI1114-AJ$24)))</f>
        <v/>
      </c>
      <c r="AK1114" s="156">
        <f>IF((AJ1114&lt;=0),0,((AJ1114-AK$24)*Stock*(_xlfn.NORM.INV(RAND(),stock_ave,stock_std))+(AJ1114-AK$24)*Bonds*(_xlfn.NORM.INV(RAND(),bond_ave,bond_std))+(AJ1114-AK$24)*cash*(_xlfn.NORM.INV(RAND(),cash_ave,cash_std))+(AJ1114-AK$24)))</f>
        <v/>
      </c>
      <c r="AL1114" s="156">
        <f>IF((AK1114&lt;=0),0,((AK1114-AL$24)*Stock*(_xlfn.NORM.INV(RAND(),stock_ave,stock_std))+(AK1114-AL$24)*Bonds*(_xlfn.NORM.INV(RAND(),bond_ave,bond_std))+(AK1114-AL$24)*cash*(_xlfn.NORM.INV(RAND(),cash_ave,cash_std))+(AK1114-AL$24)))</f>
        <v/>
      </c>
      <c r="AM1114" s="156">
        <f>IF((AL1114&lt;=0),0,((AL1114-AM$24)*Stock*(_xlfn.NORM.INV(RAND(),stock_ave,stock_std))+(AL1114-AM$24)*Bonds*(_xlfn.NORM.INV(RAND(),bond_ave,bond_std))+(AL1114-AM$24)*cash*(_xlfn.NORM.INV(RAND(),cash_ave,cash_std))+(AL1114-AM$24)))</f>
        <v/>
      </c>
      <c r="AN1114" s="156">
        <f>IF((AM1114&lt;=0),0,((AM1114-AN$24)*Stock*(_xlfn.NORM.INV(RAND(),stock_ave,stock_std))+(AM1114-AN$24)*Bonds*(_xlfn.NORM.INV(RAND(),bond_ave,bond_std))+(AM1114-AN$24)*cash*(_xlfn.NORM.INV(RAND(),cash_ave,cash_std))+(AM1114-AN$24)))</f>
        <v/>
      </c>
      <c r="AO1114" s="156">
        <f>IF((AN1114&lt;=0),0,((AN1114-AO$24)*Stock*(_xlfn.NORM.INV(RAND(),stock_ave,stock_std))+(AN1114-AO$24)*Bonds*(_xlfn.NORM.INV(RAND(),bond_ave,bond_std))+(AN1114-AO$24)*cash*(_xlfn.NORM.INV(RAND(),cash_ave,cash_std))+(AN1114-AO$24)))</f>
        <v/>
      </c>
      <c r="AP1114" s="156">
        <f>IF((AO1114&lt;=0),0,((AO1114-AP$24)*Stock*(_xlfn.NORM.INV(RAND(),stock_ave,stock_std))+(AO1114-AP$24)*Bonds*(_xlfn.NORM.INV(RAND(),bond_ave,bond_std))+(AO1114-AP$24)*cash*(_xlfn.NORM.INV(RAND(),cash_ave,cash_std))+(AO1114-AP$24)))</f>
        <v/>
      </c>
      <c r="AQ1114" s="156">
        <f>IF((AP1114&lt;=0),0,((AP1114-AQ$24)*Stock*(_xlfn.NORM.INV(RAND(),stock_ave,stock_std))+(AP1114-AQ$24)*Bonds*(_xlfn.NORM.INV(RAND(),bond_ave,bond_std))+(AP1114-AQ$24)*cash*(_xlfn.NORM.INV(RAND(),cash_ave,cash_std))+(AP1114-AQ$24)))</f>
        <v/>
      </c>
      <c r="AR1114" s="156">
        <f>IF((AQ1114&lt;=0),0,((AQ1114-AR$24)*Stock*(_xlfn.NORM.INV(RAND(),stock_ave,stock_std))+(AQ1114-AR$24)*Bonds*(_xlfn.NORM.INV(RAND(),bond_ave,bond_std))+(AQ1114-AR$24)*cash*(_xlfn.NORM.INV(RAND(),cash_ave,cash_std))+(AQ1114-AR$24)))</f>
        <v/>
      </c>
      <c r="AS1114" s="156">
        <f>IF((AR1114&lt;=0),0,((AR1114-AS$24)*Stock*(_xlfn.NORM.INV(RAND(),stock_ave,stock_std))+(AR1114-AS$24)*Bonds*(_xlfn.NORM.INV(RAND(),bond_ave,bond_std))+(AR1114-AS$24)*cash*(_xlfn.NORM.INV(RAND(),cash_ave,cash_std))+(AR1114-AS$24)))</f>
        <v/>
      </c>
      <c r="AT1114" s="156">
        <f>IF((AS1114&lt;=0),0,((AS1114-AT$24)*Stock*(_xlfn.NORM.INV(RAND(),stock_ave,stock_std))+(AS1114-AT$24)*Bonds*(_xlfn.NORM.INV(RAND(),bond_ave,bond_std))+(AS1114-AT$24)*cash*(_xlfn.NORM.INV(RAND(),cash_ave,cash_std))+(AS1114-AT$24)))</f>
        <v/>
      </c>
      <c r="AU1114" s="156">
        <f>IF((AT1114&lt;=0),0,((AT1114-AU$24)*Stock*(_xlfn.NORM.INV(RAND(),stock_ave,stock_std))+(AT1114-AU$24)*Bonds*(_xlfn.NORM.INV(RAND(),bond_ave,bond_std))+(AT1114-AU$24)*cash*(_xlfn.NORM.INV(RAND(),cash_ave,cash_std))+(AT1114-AU$24)))</f>
        <v/>
      </c>
      <c r="AV1114" s="156">
        <f>IF((AU1114&lt;=0),0,((AU1114-AV$24)*Stock*(_xlfn.NORM.INV(RAND(),stock_ave,stock_std))+(AU1114-AV$24)*Bonds*(_xlfn.NORM.INV(RAND(),bond_ave,bond_std))+(AU1114-AV$24)*cash*(_xlfn.NORM.INV(RAND(),cash_ave,cash_std))+(AU1114-AV$24)))</f>
        <v/>
      </c>
      <c r="AW1114" s="156">
        <f>IF((AV1114&lt;=0),0,((AV1114-AW$24)*Stock*(_xlfn.NORM.INV(RAND(),stock_ave,stock_std))+(AV1114-AW$24)*Bonds*(_xlfn.NORM.INV(RAND(),bond_ave,bond_std))+(AV1114-AW$24)*cash*(_xlfn.NORM.INV(RAND(),cash_ave,cash_std))+(AV1114-AW$24)))</f>
        <v/>
      </c>
      <c r="AX1114" s="159" t="n"/>
      <c r="AY1114" s="159" t="n"/>
      <c r="AZ1114" s="159" t="n"/>
      <c r="BA1114" s="159" t="n"/>
      <c r="BB1114" s="159" t="n"/>
    </row>
    <row r="1115">
      <c r="C1115" s="147" t="n"/>
      <c r="D1115" s="61">
        <f>+D1114-IF(D$18&gt;74,(D1114/D$25)*$C$10)</f>
        <v/>
      </c>
      <c r="E1115" s="61">
        <f>+E1114-IF(E$18&gt;74,(E1114/E$25)*$C$10)</f>
        <v/>
      </c>
      <c r="F1115" s="61">
        <f>+F1114-IF(F$18&gt;74,(F1114/F$25)*$C$10)</f>
        <v/>
      </c>
      <c r="G1115" s="61">
        <f>+G1114-IF(G$18&gt;74,(G1114/G$25)*$C$10)</f>
        <v/>
      </c>
      <c r="H1115" s="61">
        <f>+H1114-IF(H$18&gt;74,(H1114/H$25)*$C$10)</f>
        <v/>
      </c>
      <c r="I1115" s="61">
        <f>+I1114-IF(I$18&gt;74,(I1114/I$25)*$C$10)</f>
        <v/>
      </c>
      <c r="J1115" s="61">
        <f>+J1114-IF(J$18&gt;74,(J1114/J$25)*$C$10)</f>
        <v/>
      </c>
      <c r="K1115" s="61">
        <f>+K1114-IF(K$18&gt;74,(K1114/K$25)*$C$10)</f>
        <v/>
      </c>
      <c r="L1115" s="61">
        <f>+L1114-IF(L$18&gt;74,(L1114/L$25)*$C$10)</f>
        <v/>
      </c>
      <c r="M1115" s="61">
        <f>+M1114-IF(M$18&gt;74,(M1114/M$25)*$C$10)</f>
        <v/>
      </c>
      <c r="N1115" s="61">
        <f>+N1114-IF(N$18&gt;74,(N1114/N$25)*$C$10)</f>
        <v/>
      </c>
      <c r="O1115" s="61">
        <f>+O1114-IF(O$18&gt;74,(O1114/O$25)*$C$10)</f>
        <v/>
      </c>
      <c r="P1115" s="61">
        <f>+P1114-IF(P$18&gt;74,(P1114/P$25)*$C$10)</f>
        <v/>
      </c>
      <c r="Q1115" s="61">
        <f>+Q1114-IF(Q$18&gt;74,(Q1114/Q$25)*$C$10)</f>
        <v/>
      </c>
      <c r="R1115" s="61">
        <f>+R1114-IF(R$18&gt;74,(R1114/R$25)*$C$10)</f>
        <v/>
      </c>
      <c r="S1115" s="61">
        <f>+S1114-IF(S$18&gt;74,(S1114/S$25)*$C$10)</f>
        <v/>
      </c>
      <c r="T1115" s="61">
        <f>+T1114-IF(T$18&gt;74,(T1114/T$25)*$C$10)</f>
        <v/>
      </c>
      <c r="U1115" s="61">
        <f>+U1114-IF(U$18&gt;74,(U1114/U$25)*$C$10)</f>
        <v/>
      </c>
      <c r="V1115" s="61">
        <f>+V1114-IF(V$18&gt;74,(V1114/V$25)*$C$10)</f>
        <v/>
      </c>
      <c r="W1115" s="61">
        <f>+W1114-IF(W$18&gt;74,(W1114/W$25)*$C$10)</f>
        <v/>
      </c>
      <c r="X1115" s="61">
        <f>+X1114-IF(X$18&gt;74,(X1114/X$25)*$C$10)</f>
        <v/>
      </c>
      <c r="Y1115" s="61">
        <f>+Y1114-IF(Y$18&gt;74,(Y1114/Y$25)*$C$10)</f>
        <v/>
      </c>
      <c r="Z1115" s="61">
        <f>+Z1114-IF(Z$18&gt;74,(Z1114/Z$25)*$C$10)</f>
        <v/>
      </c>
      <c r="AA1115" s="61">
        <f>+AA1114-IF(AA$18&gt;74,(AA1114/AA$25)*$C$10)</f>
        <v/>
      </c>
      <c r="AB1115" s="61">
        <f>+AB1114-IF(AB$18&gt;74,(AB1114/AB$25)*$C$10)</f>
        <v/>
      </c>
      <c r="AC1115" s="61">
        <f>+AC1114-IF(AC$18&gt;74,(AC1114/AC$25)*$C$10)</f>
        <v/>
      </c>
      <c r="AD1115" s="61">
        <f>+AD1114-IF(AD$18&gt;74,(AD1114/AD$25)*$C$10)</f>
        <v/>
      </c>
      <c r="AE1115" s="61">
        <f>+AE1114-IF(AE$18&gt;74,(AE1114/AE$25)*$C$10)</f>
        <v/>
      </c>
      <c r="AF1115" s="61">
        <f>+AF1114-IF(AF$18&gt;74,(AF1114/AF$25)*$C$10)</f>
        <v/>
      </c>
      <c r="AG1115" s="61">
        <f>+AG1114-IF(AG$18&gt;74,(AG1114/AG$25)*$C$10)</f>
        <v/>
      </c>
      <c r="AH1115" s="61">
        <f>+AH1114-IF(AH$18&gt;74,(AH1114/AH$25)*$C$10)</f>
        <v/>
      </c>
      <c r="AI1115" s="61">
        <f>+AI1114-IF(AI$18&gt;74,(AI1114/AI$25)*$C$10)</f>
        <v/>
      </c>
      <c r="AJ1115" s="61">
        <f>+AJ1114-IF(AJ$18&gt;74,(AJ1114/AJ$25)*$C$10)</f>
        <v/>
      </c>
      <c r="AK1115" s="61">
        <f>+AK1114-IF(AK$18&gt;74,(AK1114/AK$25)*$C$10)</f>
        <v/>
      </c>
      <c r="AL1115" s="61">
        <f>+AL1114-IF(AL$18&gt;74,(AL1114/AL$25)*$C$10)</f>
        <v/>
      </c>
      <c r="AM1115" s="61">
        <f>+AM1114-IF(AM$18&gt;74,(AM1114/AM$25)*$C$10)</f>
        <v/>
      </c>
      <c r="AN1115" s="61">
        <f>+AN1114-IF(AN$18&gt;74,(AN1114/AN$25)*$C$10)</f>
        <v/>
      </c>
      <c r="AO1115" s="61">
        <f>+AO1114-IF(AO$18&gt;74,(AO1114/AO$25)*$C$10)</f>
        <v/>
      </c>
      <c r="AP1115" s="61">
        <f>+AP1114-IF(AP$18&gt;74,(AP1114/AP$25)*$C$10)</f>
        <v/>
      </c>
      <c r="AQ1115" s="61">
        <f>+AQ1114-IF(AQ$18&gt;74,(AQ1114/AQ$25)*$C$10)</f>
        <v/>
      </c>
      <c r="AR1115" s="61">
        <f>+AR1114-IF(AR$18&gt;74,(AR1114/AR$25)*$C$10)</f>
        <v/>
      </c>
      <c r="AS1115" s="61">
        <f>+AS1114-IF(AS$18&gt;74,(AS1114/AS$25)*$C$10)</f>
        <v/>
      </c>
      <c r="AT1115" s="61">
        <f>+AT1114-IF(AT$18&gt;74,(AT1114/AT$25)*$C$10)</f>
        <v/>
      </c>
      <c r="AU1115" s="61">
        <f>+AU1114-IF(AU$18&gt;74,(AU1114/AU$25)*$C$10)</f>
        <v/>
      </c>
      <c r="AV1115" s="61">
        <f>+AV1114-IF(AV$18&gt;74,(AV1114/AV$25)*$C$10)</f>
        <v/>
      </c>
      <c r="AW1115" s="61">
        <f>+AW1114-IF(AW$18&gt;74,(AW1114/AW$25)*$C$10)</f>
        <v/>
      </c>
      <c r="AX1115" s="35">
        <f>IF(AW1115&gt;0,1,0)</f>
        <v/>
      </c>
      <c r="AY1115" s="35">
        <f>IF(AL1115&gt;0,1,0)</f>
        <v/>
      </c>
      <c r="AZ1115" s="35">
        <f>IF(AG1115&gt;0,1,0)</f>
        <v/>
      </c>
      <c r="BA1115" s="35">
        <f>IF(AB1115&gt;0,1,0)</f>
        <v/>
      </c>
      <c r="BB1115" s="35">
        <f>IF(W1115&gt;0,1,0)</f>
        <v/>
      </c>
    </row>
    <row r="1116">
      <c r="B1116" s="154" t="inlineStr">
        <is>
          <t>trial 545</t>
        </is>
      </c>
      <c r="C1116" s="155">
        <f>+start-C1113</f>
        <v/>
      </c>
      <c r="D1116" s="156">
        <f>IF((C1116&lt;=0),0,((C1116-D$24)*Stock*(_xlfn.NORM.INV(RAND(),stock_ave,stock_std))+(C1116-D$24)*Bonds*(_xlfn.NORM.INV(RAND(),bond_ave,bond_std))+(C1116-D$24)*cash*(_xlfn.NORM.INV(RAND(),cash_ave,cash_std))+(C1116-D$24)))</f>
        <v/>
      </c>
      <c r="E1116" s="156">
        <f>IF((D1116&lt;=0),0,((D1116-E$24)*Stock*(_xlfn.NORM.INV(RAND(),stock_ave,stock_std))+(D1116-E$24)*Bonds*(_xlfn.NORM.INV(RAND(),bond_ave,bond_std))+(D1116-E$24)*cash*(_xlfn.NORM.INV(RAND(),cash_ave,cash_std))+(D1116-E$24)))</f>
        <v/>
      </c>
      <c r="F1116" s="156">
        <f>IF((E1116&lt;=0),0,((E1116-F$24)*Stock*(_xlfn.NORM.INV(RAND(),stock_ave,stock_std))+(E1116-F$24)*Bonds*(_xlfn.NORM.INV(RAND(),bond_ave,bond_std))+(E1116-F$24)*cash*(_xlfn.NORM.INV(RAND(),cash_ave,cash_std))+(E1116-F$24)))</f>
        <v/>
      </c>
      <c r="G1116" s="156">
        <f>IF((F1116&lt;=0),0,((F1116-G$24)*Stock*(_xlfn.NORM.INV(RAND(),stock_ave,stock_std))+(F1116-G$24)*Bonds*(_xlfn.NORM.INV(RAND(),bond_ave,bond_std))+(F1116-G$24)*cash*(_xlfn.NORM.INV(RAND(),cash_ave,cash_std))+(F1116-G$24)))</f>
        <v/>
      </c>
      <c r="H1116" s="156">
        <f>IF((G1116&lt;=0),0,((G1116-H$24)*Stock*(_xlfn.NORM.INV(RAND(),stock_ave,stock_std))+(G1116-H$24)*Bonds*(_xlfn.NORM.INV(RAND(),bond_ave,bond_std))+(G1116-H$24)*cash*(_xlfn.NORM.INV(RAND(),cash_ave,cash_std))+(G1116-H$24)))</f>
        <v/>
      </c>
      <c r="I1116" s="156">
        <f>IF((H1116&lt;=0),0,((H1116-I$24)*Stock*(_xlfn.NORM.INV(RAND(),stock_ave,stock_std))+(H1116-I$24)*Bonds*(_xlfn.NORM.INV(RAND(),bond_ave,bond_std))+(H1116-I$24)*cash*(_xlfn.NORM.INV(RAND(),cash_ave,cash_std))+(H1116-I$24)))</f>
        <v/>
      </c>
      <c r="J1116" s="156">
        <f>IF((I1116&lt;=0),0,((I1116-J$24)*Stock*(_xlfn.NORM.INV(RAND(),stock_ave,stock_std))+(I1116-J$24)*Bonds*(_xlfn.NORM.INV(RAND(),bond_ave,bond_std))+(I1116-J$24)*cash*(_xlfn.NORM.INV(RAND(),cash_ave,cash_std))+(I1116-J$24)))</f>
        <v/>
      </c>
      <c r="K1116" s="156">
        <f>IF((J1116&lt;=0),0,((J1116-K$24)*Stock*(_xlfn.NORM.INV(RAND(),stock_ave,stock_std))+(J1116-K$24)*Bonds*(_xlfn.NORM.INV(RAND(),bond_ave,bond_std))+(J1116-K$24)*cash*(_xlfn.NORM.INV(RAND(),cash_ave,cash_std))+(J1116-K$24)))</f>
        <v/>
      </c>
      <c r="L1116" s="156">
        <f>IF((K1116&lt;=0),0,((K1116-L$24)*Stock*(_xlfn.NORM.INV(RAND(),stock_ave,stock_std))+(K1116-L$24)*Bonds*(_xlfn.NORM.INV(RAND(),bond_ave,bond_std))+(K1116-L$24)*cash*(_xlfn.NORM.INV(RAND(),cash_ave,cash_std))+(K1116-L$24)))</f>
        <v/>
      </c>
      <c r="M1116" s="156">
        <f>IF((L1116&lt;=0),0,((L1116-M$24)*Stock*(_xlfn.NORM.INV(RAND(),stock_ave,stock_std))+(L1116-M$24)*Bonds*(_xlfn.NORM.INV(RAND(),bond_ave,bond_std))+(L1116-M$24)*cash*(_xlfn.NORM.INV(RAND(),cash_ave,cash_std))+(L1116-M$24)))</f>
        <v/>
      </c>
      <c r="N1116" s="156">
        <f>IF((M1116&lt;=0),0,((M1116-N$24)*Stock*(_xlfn.NORM.INV(RAND(),stock_ave,stock_std))+(M1116-N$24)*Bonds*(_xlfn.NORM.INV(RAND(),bond_ave,bond_std))+(M1116-N$24)*cash*(_xlfn.NORM.INV(RAND(),cash_ave,cash_std))+(M1116-N$24)))</f>
        <v/>
      </c>
      <c r="O1116" s="156">
        <f>IF((N1116&lt;=0),0,((N1116-O$24)*Stock*(_xlfn.NORM.INV(RAND(),stock_ave,stock_std))+(N1116-O$24)*Bonds*(_xlfn.NORM.INV(RAND(),bond_ave,bond_std))+(N1116-O$24)*cash*(_xlfn.NORM.INV(RAND(),cash_ave,cash_std))+(N1116-O$24)))</f>
        <v/>
      </c>
      <c r="P1116" s="156">
        <f>IF((O1116&lt;=0),0,((O1116-P$24)*Stock*(_xlfn.NORM.INV(RAND(),stock_ave,stock_std))+(O1116-P$24)*Bonds*(_xlfn.NORM.INV(RAND(),bond_ave,bond_std))+(O1116-P$24)*cash*(_xlfn.NORM.INV(RAND(),cash_ave,cash_std))+(O1116-P$24)))</f>
        <v/>
      </c>
      <c r="Q1116" s="156">
        <f>IF((P1116&lt;=0),0,((P1116-Q$24)*Stock*(_xlfn.NORM.INV(RAND(),stock_ave,stock_std))+(P1116-Q$24)*Bonds*(_xlfn.NORM.INV(RAND(),bond_ave,bond_std))+(P1116-Q$24)*cash*(_xlfn.NORM.INV(RAND(),cash_ave,cash_std))+(P1116-Q$24)))</f>
        <v/>
      </c>
      <c r="R1116" s="156">
        <f>IF((Q1116&lt;=0),0,((Q1116-R$24)*Stock*(_xlfn.NORM.INV(RAND(),stock_ave,stock_std))+(Q1116-R$24)*Bonds*(_xlfn.NORM.INV(RAND(),bond_ave,bond_std))+(Q1116-R$24)*cash*(_xlfn.NORM.INV(RAND(),cash_ave,cash_std))+(Q1116-R$24)))</f>
        <v/>
      </c>
      <c r="S1116" s="156">
        <f>IF((R1116&lt;=0),0,((R1116-S$24)*Stock*(_xlfn.NORM.INV(RAND(),stock_ave,stock_std))+(R1116-S$24)*Bonds*(_xlfn.NORM.INV(RAND(),bond_ave,bond_std))+(R1116-S$24)*cash*(_xlfn.NORM.INV(RAND(),cash_ave,cash_std))+(R1116-S$24)))</f>
        <v/>
      </c>
      <c r="T1116" s="156">
        <f>IF((S1116&lt;=0),0,((S1116-T$24)*Stock*(_xlfn.NORM.INV(RAND(),stock_ave,stock_std))+(S1116-T$24)*Bonds*(_xlfn.NORM.INV(RAND(),bond_ave,bond_std))+(S1116-T$24)*cash*(_xlfn.NORM.INV(RAND(),cash_ave,cash_std))+(S1116-T$24)))</f>
        <v/>
      </c>
      <c r="U1116" s="156">
        <f>IF((T1116&lt;=0),0,((T1116-U$24)*Stock*(_xlfn.NORM.INV(RAND(),stock_ave,stock_std))+(T1116-U$24)*Bonds*(_xlfn.NORM.INV(RAND(),bond_ave,bond_std))+(T1116-U$24)*cash*(_xlfn.NORM.INV(RAND(),cash_ave,cash_std))+(T1116-U$24)))</f>
        <v/>
      </c>
      <c r="V1116" s="156">
        <f>IF((U1116&lt;=0),0,((U1116-V$24)*Stock*(_xlfn.NORM.INV(RAND(),stock_ave,stock_std))+(U1116-V$24)*Bonds*(_xlfn.NORM.INV(RAND(),bond_ave,bond_std))+(U1116-V$24)*cash*(_xlfn.NORM.INV(RAND(),cash_ave,cash_std))+(U1116-V$24)))</f>
        <v/>
      </c>
      <c r="W1116" s="156">
        <f>IF((V1116&lt;=0),0,((V1116-W$24)*Stock*(_xlfn.NORM.INV(RAND(),stock_ave,stock_std))+(V1116-W$24)*Bonds*(_xlfn.NORM.INV(RAND(),bond_ave,bond_std))+(V1116-W$24)*cash*(_xlfn.NORM.INV(RAND(),cash_ave,cash_std))+(V1116-W$24)))</f>
        <v/>
      </c>
      <c r="X1116" s="156">
        <f>IF((W1116&lt;=0),0,((W1116-X$24)*Stock*(_xlfn.NORM.INV(RAND(),stock_ave,stock_std))+(W1116-X$24)*Bonds*(_xlfn.NORM.INV(RAND(),bond_ave,bond_std))+(W1116-X$24)*cash*(_xlfn.NORM.INV(RAND(),cash_ave,cash_std))+(W1116-X$24)))</f>
        <v/>
      </c>
      <c r="Y1116" s="156">
        <f>IF((X1116&lt;=0),0,((X1116-Y$24)*Stock*(_xlfn.NORM.INV(RAND(),stock_ave,stock_std))+(X1116-Y$24)*Bonds*(_xlfn.NORM.INV(RAND(),bond_ave,bond_std))+(X1116-Y$24)*cash*(_xlfn.NORM.INV(RAND(),cash_ave,cash_std))+(X1116-Y$24)))</f>
        <v/>
      </c>
      <c r="Z1116" s="156">
        <f>IF((Y1116&lt;=0),0,((Y1116-Z$24)*Stock*(_xlfn.NORM.INV(RAND(),stock_ave,stock_std))+(Y1116-Z$24)*Bonds*(_xlfn.NORM.INV(RAND(),bond_ave,bond_std))+(Y1116-Z$24)*cash*(_xlfn.NORM.INV(RAND(),cash_ave,cash_std))+(Y1116-Z$24)))</f>
        <v/>
      </c>
      <c r="AA1116" s="156">
        <f>IF((Z1116&lt;=0),0,((Z1116-AA$24)*Stock*(_xlfn.NORM.INV(RAND(),stock_ave,stock_std))+(Z1116-AA$24)*Bonds*(_xlfn.NORM.INV(RAND(),bond_ave,bond_std))+(Z1116-AA$24)*cash*(_xlfn.NORM.INV(RAND(),cash_ave,cash_std))+(Z1116-AA$24)))</f>
        <v/>
      </c>
      <c r="AB1116" s="156">
        <f>IF((AA1116&lt;=0),0,((AA1116-AB$24)*Stock*(_xlfn.NORM.INV(RAND(),stock_ave,stock_std))+(AA1116-AB$24)*Bonds*(_xlfn.NORM.INV(RAND(),bond_ave,bond_std))+(AA1116-AB$24)*cash*(_xlfn.NORM.INV(RAND(),cash_ave,cash_std))+(AA1116-AB$24)))</f>
        <v/>
      </c>
      <c r="AC1116" s="156">
        <f>IF((AB1116&lt;=0),0,((AB1116-AC$24)*Stock*(_xlfn.NORM.INV(RAND(),stock_ave,stock_std))+(AB1116-AC$24)*Bonds*(_xlfn.NORM.INV(RAND(),bond_ave,bond_std))+(AB1116-AC$24)*cash*(_xlfn.NORM.INV(RAND(),cash_ave,cash_std))+(AB1116-AC$24)))</f>
        <v/>
      </c>
      <c r="AD1116" s="156">
        <f>IF((AC1116&lt;=0),0,((AC1116-AD$24)*Stock*(_xlfn.NORM.INV(RAND(),stock_ave,stock_std))+(AC1116-AD$24)*Bonds*(_xlfn.NORM.INV(RAND(),bond_ave,bond_std))+(AC1116-AD$24)*cash*(_xlfn.NORM.INV(RAND(),cash_ave,cash_std))+(AC1116-AD$24)))</f>
        <v/>
      </c>
      <c r="AE1116" s="156">
        <f>IF((AD1116&lt;=0),0,((AD1116-AE$24)*Stock*(_xlfn.NORM.INV(RAND(),stock_ave,stock_std))+(AD1116-AE$24)*Bonds*(_xlfn.NORM.INV(RAND(),bond_ave,bond_std))+(AD1116-AE$24)*cash*(_xlfn.NORM.INV(RAND(),cash_ave,cash_std))+(AD1116-AE$24)))</f>
        <v/>
      </c>
      <c r="AF1116" s="156">
        <f>IF((AE1116&lt;=0),0,((AE1116-AF$24)*Stock*(_xlfn.NORM.INV(RAND(),stock_ave,stock_std))+(AE1116-AF$24)*Bonds*(_xlfn.NORM.INV(RAND(),bond_ave,bond_std))+(AE1116-AF$24)*cash*(_xlfn.NORM.INV(RAND(),cash_ave,cash_std))+(AE1116-AF$24)))</f>
        <v/>
      </c>
      <c r="AG1116" s="156">
        <f>IF((AF1116&lt;=0),0,((AF1116-AG$24)*Stock*(_xlfn.NORM.INV(RAND(),stock_ave,stock_std))+(AF1116-AG$24)*Bonds*(_xlfn.NORM.INV(RAND(),bond_ave,bond_std))+(AF1116-AG$24)*cash*(_xlfn.NORM.INV(RAND(),cash_ave,cash_std))+(AF1116-AG$24)))</f>
        <v/>
      </c>
      <c r="AH1116" s="156">
        <f>IF((AG1116&lt;=0),0,((AG1116-AH$24)*Stock*(_xlfn.NORM.INV(RAND(),stock_ave,stock_std))+(AG1116-AH$24)*Bonds*(_xlfn.NORM.INV(RAND(),bond_ave,bond_std))+(AG1116-AH$24)*cash*(_xlfn.NORM.INV(RAND(),cash_ave,cash_std))+(AG1116-AH$24)))</f>
        <v/>
      </c>
      <c r="AI1116" s="156">
        <f>IF((AH1116&lt;=0),0,((AH1116-AI$24)*Stock*(_xlfn.NORM.INV(RAND(),stock_ave,stock_std))+(AH1116-AI$24)*Bonds*(_xlfn.NORM.INV(RAND(),bond_ave,bond_std))+(AH1116-AI$24)*cash*(_xlfn.NORM.INV(RAND(),cash_ave,cash_std))+(AH1116-AI$24)))</f>
        <v/>
      </c>
      <c r="AJ1116" s="156">
        <f>IF((AI1116&lt;=0),0,((AI1116-AJ$24)*Stock*(_xlfn.NORM.INV(RAND(),stock_ave,stock_std))+(AI1116-AJ$24)*Bonds*(_xlfn.NORM.INV(RAND(),bond_ave,bond_std))+(AI1116-AJ$24)*cash*(_xlfn.NORM.INV(RAND(),cash_ave,cash_std))+(AI1116-AJ$24)))</f>
        <v/>
      </c>
      <c r="AK1116" s="156">
        <f>IF((AJ1116&lt;=0),0,((AJ1116-AK$24)*Stock*(_xlfn.NORM.INV(RAND(),stock_ave,stock_std))+(AJ1116-AK$24)*Bonds*(_xlfn.NORM.INV(RAND(),bond_ave,bond_std))+(AJ1116-AK$24)*cash*(_xlfn.NORM.INV(RAND(),cash_ave,cash_std))+(AJ1116-AK$24)))</f>
        <v/>
      </c>
      <c r="AL1116" s="156">
        <f>IF((AK1116&lt;=0),0,((AK1116-AL$24)*Stock*(_xlfn.NORM.INV(RAND(),stock_ave,stock_std))+(AK1116-AL$24)*Bonds*(_xlfn.NORM.INV(RAND(),bond_ave,bond_std))+(AK1116-AL$24)*cash*(_xlfn.NORM.INV(RAND(),cash_ave,cash_std))+(AK1116-AL$24)))</f>
        <v/>
      </c>
      <c r="AM1116" s="156">
        <f>IF((AL1116&lt;=0),0,((AL1116-AM$24)*Stock*(_xlfn.NORM.INV(RAND(),stock_ave,stock_std))+(AL1116-AM$24)*Bonds*(_xlfn.NORM.INV(RAND(),bond_ave,bond_std))+(AL1116-AM$24)*cash*(_xlfn.NORM.INV(RAND(),cash_ave,cash_std))+(AL1116-AM$24)))</f>
        <v/>
      </c>
      <c r="AN1116" s="156">
        <f>IF((AM1116&lt;=0),0,((AM1116-AN$24)*Stock*(_xlfn.NORM.INV(RAND(),stock_ave,stock_std))+(AM1116-AN$24)*Bonds*(_xlfn.NORM.INV(RAND(),bond_ave,bond_std))+(AM1116-AN$24)*cash*(_xlfn.NORM.INV(RAND(),cash_ave,cash_std))+(AM1116-AN$24)))</f>
        <v/>
      </c>
      <c r="AO1116" s="156">
        <f>IF((AN1116&lt;=0),0,((AN1116-AO$24)*Stock*(_xlfn.NORM.INV(RAND(),stock_ave,stock_std))+(AN1116-AO$24)*Bonds*(_xlfn.NORM.INV(RAND(),bond_ave,bond_std))+(AN1116-AO$24)*cash*(_xlfn.NORM.INV(RAND(),cash_ave,cash_std))+(AN1116-AO$24)))</f>
        <v/>
      </c>
      <c r="AP1116" s="156">
        <f>IF((AO1116&lt;=0),0,((AO1116-AP$24)*Stock*(_xlfn.NORM.INV(RAND(),stock_ave,stock_std))+(AO1116-AP$24)*Bonds*(_xlfn.NORM.INV(RAND(),bond_ave,bond_std))+(AO1116-AP$24)*cash*(_xlfn.NORM.INV(RAND(),cash_ave,cash_std))+(AO1116-AP$24)))</f>
        <v/>
      </c>
      <c r="AQ1116" s="156">
        <f>IF((AP1116&lt;=0),0,((AP1116-AQ$24)*Stock*(_xlfn.NORM.INV(RAND(),stock_ave,stock_std))+(AP1116-AQ$24)*Bonds*(_xlfn.NORM.INV(RAND(),bond_ave,bond_std))+(AP1116-AQ$24)*cash*(_xlfn.NORM.INV(RAND(),cash_ave,cash_std))+(AP1116-AQ$24)))</f>
        <v/>
      </c>
      <c r="AR1116" s="156">
        <f>IF((AQ1116&lt;=0),0,((AQ1116-AR$24)*Stock*(_xlfn.NORM.INV(RAND(),stock_ave,stock_std))+(AQ1116-AR$24)*Bonds*(_xlfn.NORM.INV(RAND(),bond_ave,bond_std))+(AQ1116-AR$24)*cash*(_xlfn.NORM.INV(RAND(),cash_ave,cash_std))+(AQ1116-AR$24)))</f>
        <v/>
      </c>
      <c r="AS1116" s="156">
        <f>IF((AR1116&lt;=0),0,((AR1116-AS$24)*Stock*(_xlfn.NORM.INV(RAND(),stock_ave,stock_std))+(AR1116-AS$24)*Bonds*(_xlfn.NORM.INV(RAND(),bond_ave,bond_std))+(AR1116-AS$24)*cash*(_xlfn.NORM.INV(RAND(),cash_ave,cash_std))+(AR1116-AS$24)))</f>
        <v/>
      </c>
      <c r="AT1116" s="156">
        <f>IF((AS1116&lt;=0),0,((AS1116-AT$24)*Stock*(_xlfn.NORM.INV(RAND(),stock_ave,stock_std))+(AS1116-AT$24)*Bonds*(_xlfn.NORM.INV(RAND(),bond_ave,bond_std))+(AS1116-AT$24)*cash*(_xlfn.NORM.INV(RAND(),cash_ave,cash_std))+(AS1116-AT$24)))</f>
        <v/>
      </c>
      <c r="AU1116" s="156">
        <f>IF((AT1116&lt;=0),0,((AT1116-AU$24)*Stock*(_xlfn.NORM.INV(RAND(),stock_ave,stock_std))+(AT1116-AU$24)*Bonds*(_xlfn.NORM.INV(RAND(),bond_ave,bond_std))+(AT1116-AU$24)*cash*(_xlfn.NORM.INV(RAND(),cash_ave,cash_std))+(AT1116-AU$24)))</f>
        <v/>
      </c>
      <c r="AV1116" s="156">
        <f>IF((AU1116&lt;=0),0,((AU1116-AV$24)*Stock*(_xlfn.NORM.INV(RAND(),stock_ave,stock_std))+(AU1116-AV$24)*Bonds*(_xlfn.NORM.INV(RAND(),bond_ave,bond_std))+(AU1116-AV$24)*cash*(_xlfn.NORM.INV(RAND(),cash_ave,cash_std))+(AU1116-AV$24)))</f>
        <v/>
      </c>
      <c r="AW1116" s="156">
        <f>IF((AV1116&lt;=0),0,((AV1116-AW$24)*Stock*(_xlfn.NORM.INV(RAND(),stock_ave,stock_std))+(AV1116-AW$24)*Bonds*(_xlfn.NORM.INV(RAND(),bond_ave,bond_std))+(AV1116-AW$24)*cash*(_xlfn.NORM.INV(RAND(),cash_ave,cash_std))+(AV1116-AW$24)))</f>
        <v/>
      </c>
      <c r="AX1116" s="159" t="n"/>
      <c r="AY1116" s="159" t="n"/>
      <c r="AZ1116" s="159" t="n"/>
      <c r="BA1116" s="159" t="n"/>
      <c r="BB1116" s="159" t="n"/>
    </row>
    <row r="1117">
      <c r="C1117" s="147" t="n"/>
      <c r="D1117" s="61">
        <f>+D1116-IF(D$18&gt;74,(D1116/D$25)*$C$10)</f>
        <v/>
      </c>
      <c r="E1117" s="61">
        <f>+E1116-IF(E$18&gt;74,(E1116/E$25)*$C$10)</f>
        <v/>
      </c>
      <c r="F1117" s="61">
        <f>+F1116-IF(F$18&gt;74,(F1116/F$25)*$C$10)</f>
        <v/>
      </c>
      <c r="G1117" s="61">
        <f>+G1116-IF(G$18&gt;74,(G1116/G$25)*$C$10)</f>
        <v/>
      </c>
      <c r="H1117" s="61">
        <f>+H1116-IF(H$18&gt;74,(H1116/H$25)*$C$10)</f>
        <v/>
      </c>
      <c r="I1117" s="61">
        <f>+I1116-IF(I$18&gt;74,(I1116/I$25)*$C$10)</f>
        <v/>
      </c>
      <c r="J1117" s="61">
        <f>+J1116-IF(J$18&gt;74,(J1116/J$25)*$C$10)</f>
        <v/>
      </c>
      <c r="K1117" s="61">
        <f>+K1116-IF(K$18&gt;74,(K1116/K$25)*$C$10)</f>
        <v/>
      </c>
      <c r="L1117" s="61">
        <f>+L1116-IF(L$18&gt;74,(L1116/L$25)*$C$10)</f>
        <v/>
      </c>
      <c r="M1117" s="61">
        <f>+M1116-IF(M$18&gt;74,(M1116/M$25)*$C$10)</f>
        <v/>
      </c>
      <c r="N1117" s="61">
        <f>+N1116-IF(N$18&gt;74,(N1116/N$25)*$C$10)</f>
        <v/>
      </c>
      <c r="O1117" s="61">
        <f>+O1116-IF(O$18&gt;74,(O1116/O$25)*$C$10)</f>
        <v/>
      </c>
      <c r="P1117" s="61">
        <f>+P1116-IF(P$18&gt;74,(P1116/P$25)*$C$10)</f>
        <v/>
      </c>
      <c r="Q1117" s="61">
        <f>+Q1116-IF(Q$18&gt;74,(Q1116/Q$25)*$C$10)</f>
        <v/>
      </c>
      <c r="R1117" s="61">
        <f>+R1116-IF(R$18&gt;74,(R1116/R$25)*$C$10)</f>
        <v/>
      </c>
      <c r="S1117" s="61">
        <f>+S1116-IF(S$18&gt;74,(S1116/S$25)*$C$10)</f>
        <v/>
      </c>
      <c r="T1117" s="61">
        <f>+T1116-IF(T$18&gt;74,(T1116/T$25)*$C$10)</f>
        <v/>
      </c>
      <c r="U1117" s="61">
        <f>+U1116-IF(U$18&gt;74,(U1116/U$25)*$C$10)</f>
        <v/>
      </c>
      <c r="V1117" s="61">
        <f>+V1116-IF(V$18&gt;74,(V1116/V$25)*$C$10)</f>
        <v/>
      </c>
      <c r="W1117" s="61">
        <f>+W1116-IF(W$18&gt;74,(W1116/W$25)*$C$10)</f>
        <v/>
      </c>
      <c r="X1117" s="61">
        <f>+X1116-IF(X$18&gt;74,(X1116/X$25)*$C$10)</f>
        <v/>
      </c>
      <c r="Y1117" s="61">
        <f>+Y1116-IF(Y$18&gt;74,(Y1116/Y$25)*$C$10)</f>
        <v/>
      </c>
      <c r="Z1117" s="61">
        <f>+Z1116-IF(Z$18&gt;74,(Z1116/Z$25)*$C$10)</f>
        <v/>
      </c>
      <c r="AA1117" s="61">
        <f>+AA1116-IF(AA$18&gt;74,(AA1116/AA$25)*$C$10)</f>
        <v/>
      </c>
      <c r="AB1117" s="61">
        <f>+AB1116-IF(AB$18&gt;74,(AB1116/AB$25)*$C$10)</f>
        <v/>
      </c>
      <c r="AC1117" s="61">
        <f>+AC1116-IF(AC$18&gt;74,(AC1116/AC$25)*$C$10)</f>
        <v/>
      </c>
      <c r="AD1117" s="61">
        <f>+AD1116-IF(AD$18&gt;74,(AD1116/AD$25)*$C$10)</f>
        <v/>
      </c>
      <c r="AE1117" s="61">
        <f>+AE1116-IF(AE$18&gt;74,(AE1116/AE$25)*$C$10)</f>
        <v/>
      </c>
      <c r="AF1117" s="61">
        <f>+AF1116-IF(AF$18&gt;74,(AF1116/AF$25)*$C$10)</f>
        <v/>
      </c>
      <c r="AG1117" s="61">
        <f>+AG1116-IF(AG$18&gt;74,(AG1116/AG$25)*$C$10)</f>
        <v/>
      </c>
      <c r="AH1117" s="61">
        <f>+AH1116-IF(AH$18&gt;74,(AH1116/AH$25)*$C$10)</f>
        <v/>
      </c>
      <c r="AI1117" s="61">
        <f>+AI1116-IF(AI$18&gt;74,(AI1116/AI$25)*$C$10)</f>
        <v/>
      </c>
      <c r="AJ1117" s="61">
        <f>+AJ1116-IF(AJ$18&gt;74,(AJ1116/AJ$25)*$C$10)</f>
        <v/>
      </c>
      <c r="AK1117" s="61">
        <f>+AK1116-IF(AK$18&gt;74,(AK1116/AK$25)*$C$10)</f>
        <v/>
      </c>
      <c r="AL1117" s="61">
        <f>+AL1116-IF(AL$18&gt;74,(AL1116/AL$25)*$C$10)</f>
        <v/>
      </c>
      <c r="AM1117" s="61">
        <f>+AM1116-IF(AM$18&gt;74,(AM1116/AM$25)*$C$10)</f>
        <v/>
      </c>
      <c r="AN1117" s="61">
        <f>+AN1116-IF(AN$18&gt;74,(AN1116/AN$25)*$C$10)</f>
        <v/>
      </c>
      <c r="AO1117" s="61">
        <f>+AO1116-IF(AO$18&gt;74,(AO1116/AO$25)*$C$10)</f>
        <v/>
      </c>
      <c r="AP1117" s="61">
        <f>+AP1116-IF(AP$18&gt;74,(AP1116/AP$25)*$C$10)</f>
        <v/>
      </c>
      <c r="AQ1117" s="61">
        <f>+AQ1116-IF(AQ$18&gt;74,(AQ1116/AQ$25)*$C$10)</f>
        <v/>
      </c>
      <c r="AR1117" s="61">
        <f>+AR1116-IF(AR$18&gt;74,(AR1116/AR$25)*$C$10)</f>
        <v/>
      </c>
      <c r="AS1117" s="61">
        <f>+AS1116-IF(AS$18&gt;74,(AS1116/AS$25)*$C$10)</f>
        <v/>
      </c>
      <c r="AT1117" s="61">
        <f>+AT1116-IF(AT$18&gt;74,(AT1116/AT$25)*$C$10)</f>
        <v/>
      </c>
      <c r="AU1117" s="61">
        <f>+AU1116-IF(AU$18&gt;74,(AU1116/AU$25)*$C$10)</f>
        <v/>
      </c>
      <c r="AV1117" s="61">
        <f>+AV1116-IF(AV$18&gt;74,(AV1116/AV$25)*$C$10)</f>
        <v/>
      </c>
      <c r="AW1117" s="61">
        <f>+AW1116-IF(AW$18&gt;74,(AW1116/AW$25)*$C$10)</f>
        <v/>
      </c>
      <c r="AX1117" s="35">
        <f>IF(AW1117&gt;0,1,0)</f>
        <v/>
      </c>
      <c r="AY1117" s="35">
        <f>IF(AL1117&gt;0,1,0)</f>
        <v/>
      </c>
      <c r="AZ1117" s="35">
        <f>IF(AG1117&gt;0,1,0)</f>
        <v/>
      </c>
      <c r="BA1117" s="35">
        <f>IF(AB1117&gt;0,1,0)</f>
        <v/>
      </c>
      <c r="BB1117" s="35">
        <f>IF(W1117&gt;0,1,0)</f>
        <v/>
      </c>
    </row>
    <row r="1118">
      <c r="B1118" s="154" t="inlineStr">
        <is>
          <t>trial 546</t>
        </is>
      </c>
      <c r="C1118" s="155">
        <f>+start-C1115</f>
        <v/>
      </c>
      <c r="D1118" s="156">
        <f>IF((C1118&lt;=0),0,((C1118-D$24)*Stock*(_xlfn.NORM.INV(RAND(),stock_ave,stock_std))+(C1118-D$24)*Bonds*(_xlfn.NORM.INV(RAND(),bond_ave,bond_std))+(C1118-D$24)*cash*(_xlfn.NORM.INV(RAND(),cash_ave,cash_std))+(C1118-D$24)))</f>
        <v/>
      </c>
      <c r="E1118" s="156">
        <f>IF((D1118&lt;=0),0,((D1118-E$24)*Stock*(_xlfn.NORM.INV(RAND(),stock_ave,stock_std))+(D1118-E$24)*Bonds*(_xlfn.NORM.INV(RAND(),bond_ave,bond_std))+(D1118-E$24)*cash*(_xlfn.NORM.INV(RAND(),cash_ave,cash_std))+(D1118-E$24)))</f>
        <v/>
      </c>
      <c r="F1118" s="156">
        <f>IF((E1118&lt;=0),0,((E1118-F$24)*Stock*(_xlfn.NORM.INV(RAND(),stock_ave,stock_std))+(E1118-F$24)*Bonds*(_xlfn.NORM.INV(RAND(),bond_ave,bond_std))+(E1118-F$24)*cash*(_xlfn.NORM.INV(RAND(),cash_ave,cash_std))+(E1118-F$24)))</f>
        <v/>
      </c>
      <c r="G1118" s="156">
        <f>IF((F1118&lt;=0),0,((F1118-G$24)*Stock*(_xlfn.NORM.INV(RAND(),stock_ave,stock_std))+(F1118-G$24)*Bonds*(_xlfn.NORM.INV(RAND(),bond_ave,bond_std))+(F1118-G$24)*cash*(_xlfn.NORM.INV(RAND(),cash_ave,cash_std))+(F1118-G$24)))</f>
        <v/>
      </c>
      <c r="H1118" s="156">
        <f>IF((G1118&lt;=0),0,((G1118-H$24)*Stock*(_xlfn.NORM.INV(RAND(),stock_ave,stock_std))+(G1118-H$24)*Bonds*(_xlfn.NORM.INV(RAND(),bond_ave,bond_std))+(G1118-H$24)*cash*(_xlfn.NORM.INV(RAND(),cash_ave,cash_std))+(G1118-H$24)))</f>
        <v/>
      </c>
      <c r="I1118" s="156">
        <f>IF((H1118&lt;=0),0,((H1118-I$24)*Stock*(_xlfn.NORM.INV(RAND(),stock_ave,stock_std))+(H1118-I$24)*Bonds*(_xlfn.NORM.INV(RAND(),bond_ave,bond_std))+(H1118-I$24)*cash*(_xlfn.NORM.INV(RAND(),cash_ave,cash_std))+(H1118-I$24)))</f>
        <v/>
      </c>
      <c r="J1118" s="156">
        <f>IF((I1118&lt;=0),0,((I1118-J$24)*Stock*(_xlfn.NORM.INV(RAND(),stock_ave,stock_std))+(I1118-J$24)*Bonds*(_xlfn.NORM.INV(RAND(),bond_ave,bond_std))+(I1118-J$24)*cash*(_xlfn.NORM.INV(RAND(),cash_ave,cash_std))+(I1118-J$24)))</f>
        <v/>
      </c>
      <c r="K1118" s="156">
        <f>IF((J1118&lt;=0),0,((J1118-K$24)*Stock*(_xlfn.NORM.INV(RAND(),stock_ave,stock_std))+(J1118-K$24)*Bonds*(_xlfn.NORM.INV(RAND(),bond_ave,bond_std))+(J1118-K$24)*cash*(_xlfn.NORM.INV(RAND(),cash_ave,cash_std))+(J1118-K$24)))</f>
        <v/>
      </c>
      <c r="L1118" s="156">
        <f>IF((K1118&lt;=0),0,((K1118-L$24)*Stock*(_xlfn.NORM.INV(RAND(),stock_ave,stock_std))+(K1118-L$24)*Bonds*(_xlfn.NORM.INV(RAND(),bond_ave,bond_std))+(K1118-L$24)*cash*(_xlfn.NORM.INV(RAND(),cash_ave,cash_std))+(K1118-L$24)))</f>
        <v/>
      </c>
      <c r="M1118" s="156">
        <f>IF((L1118&lt;=0),0,((L1118-M$24)*Stock*(_xlfn.NORM.INV(RAND(),stock_ave,stock_std))+(L1118-M$24)*Bonds*(_xlfn.NORM.INV(RAND(),bond_ave,bond_std))+(L1118-M$24)*cash*(_xlfn.NORM.INV(RAND(),cash_ave,cash_std))+(L1118-M$24)))</f>
        <v/>
      </c>
      <c r="N1118" s="156">
        <f>IF((M1118&lt;=0),0,((M1118-N$24)*Stock*(_xlfn.NORM.INV(RAND(),stock_ave,stock_std))+(M1118-N$24)*Bonds*(_xlfn.NORM.INV(RAND(),bond_ave,bond_std))+(M1118-N$24)*cash*(_xlfn.NORM.INV(RAND(),cash_ave,cash_std))+(M1118-N$24)))</f>
        <v/>
      </c>
      <c r="O1118" s="156">
        <f>IF((N1118&lt;=0),0,((N1118-O$24)*Stock*(_xlfn.NORM.INV(RAND(),stock_ave,stock_std))+(N1118-O$24)*Bonds*(_xlfn.NORM.INV(RAND(),bond_ave,bond_std))+(N1118-O$24)*cash*(_xlfn.NORM.INV(RAND(),cash_ave,cash_std))+(N1118-O$24)))</f>
        <v/>
      </c>
      <c r="P1118" s="156">
        <f>IF((O1118&lt;=0),0,((O1118-P$24)*Stock*(_xlfn.NORM.INV(RAND(),stock_ave,stock_std))+(O1118-P$24)*Bonds*(_xlfn.NORM.INV(RAND(),bond_ave,bond_std))+(O1118-P$24)*cash*(_xlfn.NORM.INV(RAND(),cash_ave,cash_std))+(O1118-P$24)))</f>
        <v/>
      </c>
      <c r="Q1118" s="156">
        <f>IF((P1118&lt;=0),0,((P1118-Q$24)*Stock*(_xlfn.NORM.INV(RAND(),stock_ave,stock_std))+(P1118-Q$24)*Bonds*(_xlfn.NORM.INV(RAND(),bond_ave,bond_std))+(P1118-Q$24)*cash*(_xlfn.NORM.INV(RAND(),cash_ave,cash_std))+(P1118-Q$24)))</f>
        <v/>
      </c>
      <c r="R1118" s="156">
        <f>IF((Q1118&lt;=0),0,((Q1118-R$24)*Stock*(_xlfn.NORM.INV(RAND(),stock_ave,stock_std))+(Q1118-R$24)*Bonds*(_xlfn.NORM.INV(RAND(),bond_ave,bond_std))+(Q1118-R$24)*cash*(_xlfn.NORM.INV(RAND(),cash_ave,cash_std))+(Q1118-R$24)))</f>
        <v/>
      </c>
      <c r="S1118" s="156">
        <f>IF((R1118&lt;=0),0,((R1118-S$24)*Stock*(_xlfn.NORM.INV(RAND(),stock_ave,stock_std))+(R1118-S$24)*Bonds*(_xlfn.NORM.INV(RAND(),bond_ave,bond_std))+(R1118-S$24)*cash*(_xlfn.NORM.INV(RAND(),cash_ave,cash_std))+(R1118-S$24)))</f>
        <v/>
      </c>
      <c r="T1118" s="156">
        <f>IF((S1118&lt;=0),0,((S1118-T$24)*Stock*(_xlfn.NORM.INV(RAND(),stock_ave,stock_std))+(S1118-T$24)*Bonds*(_xlfn.NORM.INV(RAND(),bond_ave,bond_std))+(S1118-T$24)*cash*(_xlfn.NORM.INV(RAND(),cash_ave,cash_std))+(S1118-T$24)))</f>
        <v/>
      </c>
      <c r="U1118" s="156">
        <f>IF((T1118&lt;=0),0,((T1118-U$24)*Stock*(_xlfn.NORM.INV(RAND(),stock_ave,stock_std))+(T1118-U$24)*Bonds*(_xlfn.NORM.INV(RAND(),bond_ave,bond_std))+(T1118-U$24)*cash*(_xlfn.NORM.INV(RAND(),cash_ave,cash_std))+(T1118-U$24)))</f>
        <v/>
      </c>
      <c r="V1118" s="156">
        <f>IF((U1118&lt;=0),0,((U1118-V$24)*Stock*(_xlfn.NORM.INV(RAND(),stock_ave,stock_std))+(U1118-V$24)*Bonds*(_xlfn.NORM.INV(RAND(),bond_ave,bond_std))+(U1118-V$24)*cash*(_xlfn.NORM.INV(RAND(),cash_ave,cash_std))+(U1118-V$24)))</f>
        <v/>
      </c>
      <c r="W1118" s="156">
        <f>IF((V1118&lt;=0),0,((V1118-W$24)*Stock*(_xlfn.NORM.INV(RAND(),stock_ave,stock_std))+(V1118-W$24)*Bonds*(_xlfn.NORM.INV(RAND(),bond_ave,bond_std))+(V1118-W$24)*cash*(_xlfn.NORM.INV(RAND(),cash_ave,cash_std))+(V1118-W$24)))</f>
        <v/>
      </c>
      <c r="X1118" s="156">
        <f>IF((W1118&lt;=0),0,((W1118-X$24)*Stock*(_xlfn.NORM.INV(RAND(),stock_ave,stock_std))+(W1118-X$24)*Bonds*(_xlfn.NORM.INV(RAND(),bond_ave,bond_std))+(W1118-X$24)*cash*(_xlfn.NORM.INV(RAND(),cash_ave,cash_std))+(W1118-X$24)))</f>
        <v/>
      </c>
      <c r="Y1118" s="156">
        <f>IF((X1118&lt;=0),0,((X1118-Y$24)*Stock*(_xlfn.NORM.INV(RAND(),stock_ave,stock_std))+(X1118-Y$24)*Bonds*(_xlfn.NORM.INV(RAND(),bond_ave,bond_std))+(X1118-Y$24)*cash*(_xlfn.NORM.INV(RAND(),cash_ave,cash_std))+(X1118-Y$24)))</f>
        <v/>
      </c>
      <c r="Z1118" s="156">
        <f>IF((Y1118&lt;=0),0,((Y1118-Z$24)*Stock*(_xlfn.NORM.INV(RAND(),stock_ave,stock_std))+(Y1118-Z$24)*Bonds*(_xlfn.NORM.INV(RAND(),bond_ave,bond_std))+(Y1118-Z$24)*cash*(_xlfn.NORM.INV(RAND(),cash_ave,cash_std))+(Y1118-Z$24)))</f>
        <v/>
      </c>
      <c r="AA1118" s="156">
        <f>IF((Z1118&lt;=0),0,((Z1118-AA$24)*Stock*(_xlfn.NORM.INV(RAND(),stock_ave,stock_std))+(Z1118-AA$24)*Bonds*(_xlfn.NORM.INV(RAND(),bond_ave,bond_std))+(Z1118-AA$24)*cash*(_xlfn.NORM.INV(RAND(),cash_ave,cash_std))+(Z1118-AA$24)))</f>
        <v/>
      </c>
      <c r="AB1118" s="156">
        <f>IF((AA1118&lt;=0),0,((AA1118-AB$24)*Stock*(_xlfn.NORM.INV(RAND(),stock_ave,stock_std))+(AA1118-AB$24)*Bonds*(_xlfn.NORM.INV(RAND(),bond_ave,bond_std))+(AA1118-AB$24)*cash*(_xlfn.NORM.INV(RAND(),cash_ave,cash_std))+(AA1118-AB$24)))</f>
        <v/>
      </c>
      <c r="AC1118" s="156">
        <f>IF((AB1118&lt;=0),0,((AB1118-AC$24)*Stock*(_xlfn.NORM.INV(RAND(),stock_ave,stock_std))+(AB1118-AC$24)*Bonds*(_xlfn.NORM.INV(RAND(),bond_ave,bond_std))+(AB1118-AC$24)*cash*(_xlfn.NORM.INV(RAND(),cash_ave,cash_std))+(AB1118-AC$24)))</f>
        <v/>
      </c>
      <c r="AD1118" s="156">
        <f>IF((AC1118&lt;=0),0,((AC1118-AD$24)*Stock*(_xlfn.NORM.INV(RAND(),stock_ave,stock_std))+(AC1118-AD$24)*Bonds*(_xlfn.NORM.INV(RAND(),bond_ave,bond_std))+(AC1118-AD$24)*cash*(_xlfn.NORM.INV(RAND(),cash_ave,cash_std))+(AC1118-AD$24)))</f>
        <v/>
      </c>
      <c r="AE1118" s="156">
        <f>IF((AD1118&lt;=0),0,((AD1118-AE$24)*Stock*(_xlfn.NORM.INV(RAND(),stock_ave,stock_std))+(AD1118-AE$24)*Bonds*(_xlfn.NORM.INV(RAND(),bond_ave,bond_std))+(AD1118-AE$24)*cash*(_xlfn.NORM.INV(RAND(),cash_ave,cash_std))+(AD1118-AE$24)))</f>
        <v/>
      </c>
      <c r="AF1118" s="156">
        <f>IF((AE1118&lt;=0),0,((AE1118-AF$24)*Stock*(_xlfn.NORM.INV(RAND(),stock_ave,stock_std))+(AE1118-AF$24)*Bonds*(_xlfn.NORM.INV(RAND(),bond_ave,bond_std))+(AE1118-AF$24)*cash*(_xlfn.NORM.INV(RAND(),cash_ave,cash_std))+(AE1118-AF$24)))</f>
        <v/>
      </c>
      <c r="AG1118" s="156">
        <f>IF((AF1118&lt;=0),0,((AF1118-AG$24)*Stock*(_xlfn.NORM.INV(RAND(),stock_ave,stock_std))+(AF1118-AG$24)*Bonds*(_xlfn.NORM.INV(RAND(),bond_ave,bond_std))+(AF1118-AG$24)*cash*(_xlfn.NORM.INV(RAND(),cash_ave,cash_std))+(AF1118-AG$24)))</f>
        <v/>
      </c>
      <c r="AH1118" s="156">
        <f>IF((AG1118&lt;=0),0,((AG1118-AH$24)*Stock*(_xlfn.NORM.INV(RAND(),stock_ave,stock_std))+(AG1118-AH$24)*Bonds*(_xlfn.NORM.INV(RAND(),bond_ave,bond_std))+(AG1118-AH$24)*cash*(_xlfn.NORM.INV(RAND(),cash_ave,cash_std))+(AG1118-AH$24)))</f>
        <v/>
      </c>
      <c r="AI1118" s="156">
        <f>IF((AH1118&lt;=0),0,((AH1118-AI$24)*Stock*(_xlfn.NORM.INV(RAND(),stock_ave,stock_std))+(AH1118-AI$24)*Bonds*(_xlfn.NORM.INV(RAND(),bond_ave,bond_std))+(AH1118-AI$24)*cash*(_xlfn.NORM.INV(RAND(),cash_ave,cash_std))+(AH1118-AI$24)))</f>
        <v/>
      </c>
      <c r="AJ1118" s="156">
        <f>IF((AI1118&lt;=0),0,((AI1118-AJ$24)*Stock*(_xlfn.NORM.INV(RAND(),stock_ave,stock_std))+(AI1118-AJ$24)*Bonds*(_xlfn.NORM.INV(RAND(),bond_ave,bond_std))+(AI1118-AJ$24)*cash*(_xlfn.NORM.INV(RAND(),cash_ave,cash_std))+(AI1118-AJ$24)))</f>
        <v/>
      </c>
      <c r="AK1118" s="156">
        <f>IF((AJ1118&lt;=0),0,((AJ1118-AK$24)*Stock*(_xlfn.NORM.INV(RAND(),stock_ave,stock_std))+(AJ1118-AK$24)*Bonds*(_xlfn.NORM.INV(RAND(),bond_ave,bond_std))+(AJ1118-AK$24)*cash*(_xlfn.NORM.INV(RAND(),cash_ave,cash_std))+(AJ1118-AK$24)))</f>
        <v/>
      </c>
      <c r="AL1118" s="156">
        <f>IF((AK1118&lt;=0),0,((AK1118-AL$24)*Stock*(_xlfn.NORM.INV(RAND(),stock_ave,stock_std))+(AK1118-AL$24)*Bonds*(_xlfn.NORM.INV(RAND(),bond_ave,bond_std))+(AK1118-AL$24)*cash*(_xlfn.NORM.INV(RAND(),cash_ave,cash_std))+(AK1118-AL$24)))</f>
        <v/>
      </c>
      <c r="AM1118" s="156">
        <f>IF((AL1118&lt;=0),0,((AL1118-AM$24)*Stock*(_xlfn.NORM.INV(RAND(),stock_ave,stock_std))+(AL1118-AM$24)*Bonds*(_xlfn.NORM.INV(RAND(),bond_ave,bond_std))+(AL1118-AM$24)*cash*(_xlfn.NORM.INV(RAND(),cash_ave,cash_std))+(AL1118-AM$24)))</f>
        <v/>
      </c>
      <c r="AN1118" s="156">
        <f>IF((AM1118&lt;=0),0,((AM1118-AN$24)*Stock*(_xlfn.NORM.INV(RAND(),stock_ave,stock_std))+(AM1118-AN$24)*Bonds*(_xlfn.NORM.INV(RAND(),bond_ave,bond_std))+(AM1118-AN$24)*cash*(_xlfn.NORM.INV(RAND(),cash_ave,cash_std))+(AM1118-AN$24)))</f>
        <v/>
      </c>
      <c r="AO1118" s="156">
        <f>IF((AN1118&lt;=0),0,((AN1118-AO$24)*Stock*(_xlfn.NORM.INV(RAND(),stock_ave,stock_std))+(AN1118-AO$24)*Bonds*(_xlfn.NORM.INV(RAND(),bond_ave,bond_std))+(AN1118-AO$24)*cash*(_xlfn.NORM.INV(RAND(),cash_ave,cash_std))+(AN1118-AO$24)))</f>
        <v/>
      </c>
      <c r="AP1118" s="156">
        <f>IF((AO1118&lt;=0),0,((AO1118-AP$24)*Stock*(_xlfn.NORM.INV(RAND(),stock_ave,stock_std))+(AO1118-AP$24)*Bonds*(_xlfn.NORM.INV(RAND(),bond_ave,bond_std))+(AO1118-AP$24)*cash*(_xlfn.NORM.INV(RAND(),cash_ave,cash_std))+(AO1118-AP$24)))</f>
        <v/>
      </c>
      <c r="AQ1118" s="156">
        <f>IF((AP1118&lt;=0),0,((AP1118-AQ$24)*Stock*(_xlfn.NORM.INV(RAND(),stock_ave,stock_std))+(AP1118-AQ$24)*Bonds*(_xlfn.NORM.INV(RAND(),bond_ave,bond_std))+(AP1118-AQ$24)*cash*(_xlfn.NORM.INV(RAND(),cash_ave,cash_std))+(AP1118-AQ$24)))</f>
        <v/>
      </c>
      <c r="AR1118" s="156">
        <f>IF((AQ1118&lt;=0),0,((AQ1118-AR$24)*Stock*(_xlfn.NORM.INV(RAND(),stock_ave,stock_std))+(AQ1118-AR$24)*Bonds*(_xlfn.NORM.INV(RAND(),bond_ave,bond_std))+(AQ1118-AR$24)*cash*(_xlfn.NORM.INV(RAND(),cash_ave,cash_std))+(AQ1118-AR$24)))</f>
        <v/>
      </c>
      <c r="AS1118" s="156">
        <f>IF((AR1118&lt;=0),0,((AR1118-AS$24)*Stock*(_xlfn.NORM.INV(RAND(),stock_ave,stock_std))+(AR1118-AS$24)*Bonds*(_xlfn.NORM.INV(RAND(),bond_ave,bond_std))+(AR1118-AS$24)*cash*(_xlfn.NORM.INV(RAND(),cash_ave,cash_std))+(AR1118-AS$24)))</f>
        <v/>
      </c>
      <c r="AT1118" s="156">
        <f>IF((AS1118&lt;=0),0,((AS1118-AT$24)*Stock*(_xlfn.NORM.INV(RAND(),stock_ave,stock_std))+(AS1118-AT$24)*Bonds*(_xlfn.NORM.INV(RAND(),bond_ave,bond_std))+(AS1118-AT$24)*cash*(_xlfn.NORM.INV(RAND(),cash_ave,cash_std))+(AS1118-AT$24)))</f>
        <v/>
      </c>
      <c r="AU1118" s="156">
        <f>IF((AT1118&lt;=0),0,((AT1118-AU$24)*Stock*(_xlfn.NORM.INV(RAND(),stock_ave,stock_std))+(AT1118-AU$24)*Bonds*(_xlfn.NORM.INV(RAND(),bond_ave,bond_std))+(AT1118-AU$24)*cash*(_xlfn.NORM.INV(RAND(),cash_ave,cash_std))+(AT1118-AU$24)))</f>
        <v/>
      </c>
      <c r="AV1118" s="156">
        <f>IF((AU1118&lt;=0),0,((AU1118-AV$24)*Stock*(_xlfn.NORM.INV(RAND(),stock_ave,stock_std))+(AU1118-AV$24)*Bonds*(_xlfn.NORM.INV(RAND(),bond_ave,bond_std))+(AU1118-AV$24)*cash*(_xlfn.NORM.INV(RAND(),cash_ave,cash_std))+(AU1118-AV$24)))</f>
        <v/>
      </c>
      <c r="AW1118" s="156">
        <f>IF((AV1118&lt;=0),0,((AV1118-AW$24)*Stock*(_xlfn.NORM.INV(RAND(),stock_ave,stock_std))+(AV1118-AW$24)*Bonds*(_xlfn.NORM.INV(RAND(),bond_ave,bond_std))+(AV1118-AW$24)*cash*(_xlfn.NORM.INV(RAND(),cash_ave,cash_std))+(AV1118-AW$24)))</f>
        <v/>
      </c>
      <c r="AX1118" s="159" t="n"/>
      <c r="AY1118" s="159" t="n"/>
      <c r="AZ1118" s="159" t="n"/>
      <c r="BA1118" s="159" t="n"/>
      <c r="BB1118" s="159" t="n"/>
    </row>
    <row r="1119">
      <c r="C1119" s="147" t="n"/>
      <c r="D1119" s="61">
        <f>+D1118-IF(D$18&gt;74,(D1118/D$25)*$C$10)</f>
        <v/>
      </c>
      <c r="E1119" s="61">
        <f>+E1118-IF(E$18&gt;74,(E1118/E$25)*$C$10)</f>
        <v/>
      </c>
      <c r="F1119" s="61">
        <f>+F1118-IF(F$18&gt;74,(F1118/F$25)*$C$10)</f>
        <v/>
      </c>
      <c r="G1119" s="61">
        <f>+G1118-IF(G$18&gt;74,(G1118/G$25)*$C$10)</f>
        <v/>
      </c>
      <c r="H1119" s="61">
        <f>+H1118-IF(H$18&gt;74,(H1118/H$25)*$C$10)</f>
        <v/>
      </c>
      <c r="I1119" s="61">
        <f>+I1118-IF(I$18&gt;74,(I1118/I$25)*$C$10)</f>
        <v/>
      </c>
      <c r="J1119" s="61">
        <f>+J1118-IF(J$18&gt;74,(J1118/J$25)*$C$10)</f>
        <v/>
      </c>
      <c r="K1119" s="61">
        <f>+K1118-IF(K$18&gt;74,(K1118/K$25)*$C$10)</f>
        <v/>
      </c>
      <c r="L1119" s="61">
        <f>+L1118-IF(L$18&gt;74,(L1118/L$25)*$C$10)</f>
        <v/>
      </c>
      <c r="M1119" s="61">
        <f>+M1118-IF(M$18&gt;74,(M1118/M$25)*$C$10)</f>
        <v/>
      </c>
      <c r="N1119" s="61">
        <f>+N1118-IF(N$18&gt;74,(N1118/N$25)*$C$10)</f>
        <v/>
      </c>
      <c r="O1119" s="61">
        <f>+O1118-IF(O$18&gt;74,(O1118/O$25)*$C$10)</f>
        <v/>
      </c>
      <c r="P1119" s="61">
        <f>+P1118-IF(P$18&gt;74,(P1118/P$25)*$C$10)</f>
        <v/>
      </c>
      <c r="Q1119" s="61">
        <f>+Q1118-IF(Q$18&gt;74,(Q1118/Q$25)*$C$10)</f>
        <v/>
      </c>
      <c r="R1119" s="61">
        <f>+R1118-IF(R$18&gt;74,(R1118/R$25)*$C$10)</f>
        <v/>
      </c>
      <c r="S1119" s="61">
        <f>+S1118-IF(S$18&gt;74,(S1118/S$25)*$C$10)</f>
        <v/>
      </c>
      <c r="T1119" s="61">
        <f>+T1118-IF(T$18&gt;74,(T1118/T$25)*$C$10)</f>
        <v/>
      </c>
      <c r="U1119" s="61">
        <f>+U1118-IF(U$18&gt;74,(U1118/U$25)*$C$10)</f>
        <v/>
      </c>
      <c r="V1119" s="61">
        <f>+V1118-IF(V$18&gt;74,(V1118/V$25)*$C$10)</f>
        <v/>
      </c>
      <c r="W1119" s="61">
        <f>+W1118-IF(W$18&gt;74,(W1118/W$25)*$C$10)</f>
        <v/>
      </c>
      <c r="X1119" s="61">
        <f>+X1118-IF(X$18&gt;74,(X1118/X$25)*$C$10)</f>
        <v/>
      </c>
      <c r="Y1119" s="61">
        <f>+Y1118-IF(Y$18&gt;74,(Y1118/Y$25)*$C$10)</f>
        <v/>
      </c>
      <c r="Z1119" s="61">
        <f>+Z1118-IF(Z$18&gt;74,(Z1118/Z$25)*$C$10)</f>
        <v/>
      </c>
      <c r="AA1119" s="61">
        <f>+AA1118-IF(AA$18&gt;74,(AA1118/AA$25)*$C$10)</f>
        <v/>
      </c>
      <c r="AB1119" s="61">
        <f>+AB1118-IF(AB$18&gt;74,(AB1118/AB$25)*$C$10)</f>
        <v/>
      </c>
      <c r="AC1119" s="61">
        <f>+AC1118-IF(AC$18&gt;74,(AC1118/AC$25)*$C$10)</f>
        <v/>
      </c>
      <c r="AD1119" s="61">
        <f>+AD1118-IF(AD$18&gt;74,(AD1118/AD$25)*$C$10)</f>
        <v/>
      </c>
      <c r="AE1119" s="61">
        <f>+AE1118-IF(AE$18&gt;74,(AE1118/AE$25)*$C$10)</f>
        <v/>
      </c>
      <c r="AF1119" s="61">
        <f>+AF1118-IF(AF$18&gt;74,(AF1118/AF$25)*$C$10)</f>
        <v/>
      </c>
      <c r="AG1119" s="61">
        <f>+AG1118-IF(AG$18&gt;74,(AG1118/AG$25)*$C$10)</f>
        <v/>
      </c>
      <c r="AH1119" s="61">
        <f>+AH1118-IF(AH$18&gt;74,(AH1118/AH$25)*$C$10)</f>
        <v/>
      </c>
      <c r="AI1119" s="61">
        <f>+AI1118-IF(AI$18&gt;74,(AI1118/AI$25)*$C$10)</f>
        <v/>
      </c>
      <c r="AJ1119" s="61">
        <f>+AJ1118-IF(AJ$18&gt;74,(AJ1118/AJ$25)*$C$10)</f>
        <v/>
      </c>
      <c r="AK1119" s="61">
        <f>+AK1118-IF(AK$18&gt;74,(AK1118/AK$25)*$C$10)</f>
        <v/>
      </c>
      <c r="AL1119" s="61">
        <f>+AL1118-IF(AL$18&gt;74,(AL1118/AL$25)*$C$10)</f>
        <v/>
      </c>
      <c r="AM1119" s="61">
        <f>+AM1118-IF(AM$18&gt;74,(AM1118/AM$25)*$C$10)</f>
        <v/>
      </c>
      <c r="AN1119" s="61">
        <f>+AN1118-IF(AN$18&gt;74,(AN1118/AN$25)*$C$10)</f>
        <v/>
      </c>
      <c r="AO1119" s="61">
        <f>+AO1118-IF(AO$18&gt;74,(AO1118/AO$25)*$C$10)</f>
        <v/>
      </c>
      <c r="AP1119" s="61">
        <f>+AP1118-IF(AP$18&gt;74,(AP1118/AP$25)*$C$10)</f>
        <v/>
      </c>
      <c r="AQ1119" s="61">
        <f>+AQ1118-IF(AQ$18&gt;74,(AQ1118/AQ$25)*$C$10)</f>
        <v/>
      </c>
      <c r="AR1119" s="61">
        <f>+AR1118-IF(AR$18&gt;74,(AR1118/AR$25)*$C$10)</f>
        <v/>
      </c>
      <c r="AS1119" s="61">
        <f>+AS1118-IF(AS$18&gt;74,(AS1118/AS$25)*$C$10)</f>
        <v/>
      </c>
      <c r="AT1119" s="61">
        <f>+AT1118-IF(AT$18&gt;74,(AT1118/AT$25)*$C$10)</f>
        <v/>
      </c>
      <c r="AU1119" s="61">
        <f>+AU1118-IF(AU$18&gt;74,(AU1118/AU$25)*$C$10)</f>
        <v/>
      </c>
      <c r="AV1119" s="61">
        <f>+AV1118-IF(AV$18&gt;74,(AV1118/AV$25)*$C$10)</f>
        <v/>
      </c>
      <c r="AW1119" s="61">
        <f>+AW1118-IF(AW$18&gt;74,(AW1118/AW$25)*$C$10)</f>
        <v/>
      </c>
      <c r="AX1119" s="35">
        <f>IF(AW1119&gt;0,1,0)</f>
        <v/>
      </c>
      <c r="AY1119" s="35">
        <f>IF(AL1119&gt;0,1,0)</f>
        <v/>
      </c>
      <c r="AZ1119" s="35">
        <f>IF(AG1119&gt;0,1,0)</f>
        <v/>
      </c>
      <c r="BA1119" s="35">
        <f>IF(AB1119&gt;0,1,0)</f>
        <v/>
      </c>
      <c r="BB1119" s="35">
        <f>IF(W1119&gt;0,1,0)</f>
        <v/>
      </c>
    </row>
    <row r="1120">
      <c r="B1120" s="154" t="inlineStr">
        <is>
          <t>trial 547</t>
        </is>
      </c>
      <c r="C1120" s="155">
        <f>+start-C1117</f>
        <v/>
      </c>
      <c r="D1120" s="156">
        <f>IF((C1120&lt;=0),0,((C1120-D$24)*Stock*(_xlfn.NORM.INV(RAND(),stock_ave,stock_std))+(C1120-D$24)*Bonds*(_xlfn.NORM.INV(RAND(),bond_ave,bond_std))+(C1120-D$24)*cash*(_xlfn.NORM.INV(RAND(),cash_ave,cash_std))+(C1120-D$24)))</f>
        <v/>
      </c>
      <c r="E1120" s="156">
        <f>IF((D1120&lt;=0),0,((D1120-E$24)*Stock*(_xlfn.NORM.INV(RAND(),stock_ave,stock_std))+(D1120-E$24)*Bonds*(_xlfn.NORM.INV(RAND(),bond_ave,bond_std))+(D1120-E$24)*cash*(_xlfn.NORM.INV(RAND(),cash_ave,cash_std))+(D1120-E$24)))</f>
        <v/>
      </c>
      <c r="F1120" s="156">
        <f>IF((E1120&lt;=0),0,((E1120-F$24)*Stock*(_xlfn.NORM.INV(RAND(),stock_ave,stock_std))+(E1120-F$24)*Bonds*(_xlfn.NORM.INV(RAND(),bond_ave,bond_std))+(E1120-F$24)*cash*(_xlfn.NORM.INV(RAND(),cash_ave,cash_std))+(E1120-F$24)))</f>
        <v/>
      </c>
      <c r="G1120" s="156">
        <f>IF((F1120&lt;=0),0,((F1120-G$24)*Stock*(_xlfn.NORM.INV(RAND(),stock_ave,stock_std))+(F1120-G$24)*Bonds*(_xlfn.NORM.INV(RAND(),bond_ave,bond_std))+(F1120-G$24)*cash*(_xlfn.NORM.INV(RAND(),cash_ave,cash_std))+(F1120-G$24)))</f>
        <v/>
      </c>
      <c r="H1120" s="156">
        <f>IF((G1120&lt;=0),0,((G1120-H$24)*Stock*(_xlfn.NORM.INV(RAND(),stock_ave,stock_std))+(G1120-H$24)*Bonds*(_xlfn.NORM.INV(RAND(),bond_ave,bond_std))+(G1120-H$24)*cash*(_xlfn.NORM.INV(RAND(),cash_ave,cash_std))+(G1120-H$24)))</f>
        <v/>
      </c>
      <c r="I1120" s="156">
        <f>IF((H1120&lt;=0),0,((H1120-I$24)*Stock*(_xlfn.NORM.INV(RAND(),stock_ave,stock_std))+(H1120-I$24)*Bonds*(_xlfn.NORM.INV(RAND(),bond_ave,bond_std))+(H1120-I$24)*cash*(_xlfn.NORM.INV(RAND(),cash_ave,cash_std))+(H1120-I$24)))</f>
        <v/>
      </c>
      <c r="J1120" s="156">
        <f>IF((I1120&lt;=0),0,((I1120-J$24)*Stock*(_xlfn.NORM.INV(RAND(),stock_ave,stock_std))+(I1120-J$24)*Bonds*(_xlfn.NORM.INV(RAND(),bond_ave,bond_std))+(I1120-J$24)*cash*(_xlfn.NORM.INV(RAND(),cash_ave,cash_std))+(I1120-J$24)))</f>
        <v/>
      </c>
      <c r="K1120" s="156">
        <f>IF((J1120&lt;=0),0,((J1120-K$24)*Stock*(_xlfn.NORM.INV(RAND(),stock_ave,stock_std))+(J1120-K$24)*Bonds*(_xlfn.NORM.INV(RAND(),bond_ave,bond_std))+(J1120-K$24)*cash*(_xlfn.NORM.INV(RAND(),cash_ave,cash_std))+(J1120-K$24)))</f>
        <v/>
      </c>
      <c r="L1120" s="156">
        <f>IF((K1120&lt;=0),0,((K1120-L$24)*Stock*(_xlfn.NORM.INV(RAND(),stock_ave,stock_std))+(K1120-L$24)*Bonds*(_xlfn.NORM.INV(RAND(),bond_ave,bond_std))+(K1120-L$24)*cash*(_xlfn.NORM.INV(RAND(),cash_ave,cash_std))+(K1120-L$24)))</f>
        <v/>
      </c>
      <c r="M1120" s="156">
        <f>IF((L1120&lt;=0),0,((L1120-M$24)*Stock*(_xlfn.NORM.INV(RAND(),stock_ave,stock_std))+(L1120-M$24)*Bonds*(_xlfn.NORM.INV(RAND(),bond_ave,bond_std))+(L1120-M$24)*cash*(_xlfn.NORM.INV(RAND(),cash_ave,cash_std))+(L1120-M$24)))</f>
        <v/>
      </c>
      <c r="N1120" s="156">
        <f>IF((M1120&lt;=0),0,((M1120-N$24)*Stock*(_xlfn.NORM.INV(RAND(),stock_ave,stock_std))+(M1120-N$24)*Bonds*(_xlfn.NORM.INV(RAND(),bond_ave,bond_std))+(M1120-N$24)*cash*(_xlfn.NORM.INV(RAND(),cash_ave,cash_std))+(M1120-N$24)))</f>
        <v/>
      </c>
      <c r="O1120" s="156">
        <f>IF((N1120&lt;=0),0,((N1120-O$24)*Stock*(_xlfn.NORM.INV(RAND(),stock_ave,stock_std))+(N1120-O$24)*Bonds*(_xlfn.NORM.INV(RAND(),bond_ave,bond_std))+(N1120-O$24)*cash*(_xlfn.NORM.INV(RAND(),cash_ave,cash_std))+(N1120-O$24)))</f>
        <v/>
      </c>
      <c r="P1120" s="156">
        <f>IF((O1120&lt;=0),0,((O1120-P$24)*Stock*(_xlfn.NORM.INV(RAND(),stock_ave,stock_std))+(O1120-P$24)*Bonds*(_xlfn.NORM.INV(RAND(),bond_ave,bond_std))+(O1120-P$24)*cash*(_xlfn.NORM.INV(RAND(),cash_ave,cash_std))+(O1120-P$24)))</f>
        <v/>
      </c>
      <c r="Q1120" s="156">
        <f>IF((P1120&lt;=0),0,((P1120-Q$24)*Stock*(_xlfn.NORM.INV(RAND(),stock_ave,stock_std))+(P1120-Q$24)*Bonds*(_xlfn.NORM.INV(RAND(),bond_ave,bond_std))+(P1120-Q$24)*cash*(_xlfn.NORM.INV(RAND(),cash_ave,cash_std))+(P1120-Q$24)))</f>
        <v/>
      </c>
      <c r="R1120" s="156">
        <f>IF((Q1120&lt;=0),0,((Q1120-R$24)*Stock*(_xlfn.NORM.INV(RAND(),stock_ave,stock_std))+(Q1120-R$24)*Bonds*(_xlfn.NORM.INV(RAND(),bond_ave,bond_std))+(Q1120-R$24)*cash*(_xlfn.NORM.INV(RAND(),cash_ave,cash_std))+(Q1120-R$24)))</f>
        <v/>
      </c>
      <c r="S1120" s="156">
        <f>IF((R1120&lt;=0),0,((R1120-S$24)*Stock*(_xlfn.NORM.INV(RAND(),stock_ave,stock_std))+(R1120-S$24)*Bonds*(_xlfn.NORM.INV(RAND(),bond_ave,bond_std))+(R1120-S$24)*cash*(_xlfn.NORM.INV(RAND(),cash_ave,cash_std))+(R1120-S$24)))</f>
        <v/>
      </c>
      <c r="T1120" s="156">
        <f>IF((S1120&lt;=0),0,((S1120-T$24)*Stock*(_xlfn.NORM.INV(RAND(),stock_ave,stock_std))+(S1120-T$24)*Bonds*(_xlfn.NORM.INV(RAND(),bond_ave,bond_std))+(S1120-T$24)*cash*(_xlfn.NORM.INV(RAND(),cash_ave,cash_std))+(S1120-T$24)))</f>
        <v/>
      </c>
      <c r="U1120" s="156">
        <f>IF((T1120&lt;=0),0,((T1120-U$24)*Stock*(_xlfn.NORM.INV(RAND(),stock_ave,stock_std))+(T1120-U$24)*Bonds*(_xlfn.NORM.INV(RAND(),bond_ave,bond_std))+(T1120-U$24)*cash*(_xlfn.NORM.INV(RAND(),cash_ave,cash_std))+(T1120-U$24)))</f>
        <v/>
      </c>
      <c r="V1120" s="156">
        <f>IF((U1120&lt;=0),0,((U1120-V$24)*Stock*(_xlfn.NORM.INV(RAND(),stock_ave,stock_std))+(U1120-V$24)*Bonds*(_xlfn.NORM.INV(RAND(),bond_ave,bond_std))+(U1120-V$24)*cash*(_xlfn.NORM.INV(RAND(),cash_ave,cash_std))+(U1120-V$24)))</f>
        <v/>
      </c>
      <c r="W1120" s="156">
        <f>IF((V1120&lt;=0),0,((V1120-W$24)*Stock*(_xlfn.NORM.INV(RAND(),stock_ave,stock_std))+(V1120-W$24)*Bonds*(_xlfn.NORM.INV(RAND(),bond_ave,bond_std))+(V1120-W$24)*cash*(_xlfn.NORM.INV(RAND(),cash_ave,cash_std))+(V1120-W$24)))</f>
        <v/>
      </c>
      <c r="X1120" s="156">
        <f>IF((W1120&lt;=0),0,((W1120-X$24)*Stock*(_xlfn.NORM.INV(RAND(),stock_ave,stock_std))+(W1120-X$24)*Bonds*(_xlfn.NORM.INV(RAND(),bond_ave,bond_std))+(W1120-X$24)*cash*(_xlfn.NORM.INV(RAND(),cash_ave,cash_std))+(W1120-X$24)))</f>
        <v/>
      </c>
      <c r="Y1120" s="156">
        <f>IF((X1120&lt;=0),0,((X1120-Y$24)*Stock*(_xlfn.NORM.INV(RAND(),stock_ave,stock_std))+(X1120-Y$24)*Bonds*(_xlfn.NORM.INV(RAND(),bond_ave,bond_std))+(X1120-Y$24)*cash*(_xlfn.NORM.INV(RAND(),cash_ave,cash_std))+(X1120-Y$24)))</f>
        <v/>
      </c>
      <c r="Z1120" s="156">
        <f>IF((Y1120&lt;=0),0,((Y1120-Z$24)*Stock*(_xlfn.NORM.INV(RAND(),stock_ave,stock_std))+(Y1120-Z$24)*Bonds*(_xlfn.NORM.INV(RAND(),bond_ave,bond_std))+(Y1120-Z$24)*cash*(_xlfn.NORM.INV(RAND(),cash_ave,cash_std))+(Y1120-Z$24)))</f>
        <v/>
      </c>
      <c r="AA1120" s="156">
        <f>IF((Z1120&lt;=0),0,((Z1120-AA$24)*Stock*(_xlfn.NORM.INV(RAND(),stock_ave,stock_std))+(Z1120-AA$24)*Bonds*(_xlfn.NORM.INV(RAND(),bond_ave,bond_std))+(Z1120-AA$24)*cash*(_xlfn.NORM.INV(RAND(),cash_ave,cash_std))+(Z1120-AA$24)))</f>
        <v/>
      </c>
      <c r="AB1120" s="156">
        <f>IF((AA1120&lt;=0),0,((AA1120-AB$24)*Stock*(_xlfn.NORM.INV(RAND(),stock_ave,stock_std))+(AA1120-AB$24)*Bonds*(_xlfn.NORM.INV(RAND(),bond_ave,bond_std))+(AA1120-AB$24)*cash*(_xlfn.NORM.INV(RAND(),cash_ave,cash_std))+(AA1120-AB$24)))</f>
        <v/>
      </c>
      <c r="AC1120" s="156">
        <f>IF((AB1120&lt;=0),0,((AB1120-AC$24)*Stock*(_xlfn.NORM.INV(RAND(),stock_ave,stock_std))+(AB1120-AC$24)*Bonds*(_xlfn.NORM.INV(RAND(),bond_ave,bond_std))+(AB1120-AC$24)*cash*(_xlfn.NORM.INV(RAND(),cash_ave,cash_std))+(AB1120-AC$24)))</f>
        <v/>
      </c>
      <c r="AD1120" s="156">
        <f>IF((AC1120&lt;=0),0,((AC1120-AD$24)*Stock*(_xlfn.NORM.INV(RAND(),stock_ave,stock_std))+(AC1120-AD$24)*Bonds*(_xlfn.NORM.INV(RAND(),bond_ave,bond_std))+(AC1120-AD$24)*cash*(_xlfn.NORM.INV(RAND(),cash_ave,cash_std))+(AC1120-AD$24)))</f>
        <v/>
      </c>
      <c r="AE1120" s="156">
        <f>IF((AD1120&lt;=0),0,((AD1120-AE$24)*Stock*(_xlfn.NORM.INV(RAND(),stock_ave,stock_std))+(AD1120-AE$24)*Bonds*(_xlfn.NORM.INV(RAND(),bond_ave,bond_std))+(AD1120-AE$24)*cash*(_xlfn.NORM.INV(RAND(),cash_ave,cash_std))+(AD1120-AE$24)))</f>
        <v/>
      </c>
      <c r="AF1120" s="156">
        <f>IF((AE1120&lt;=0),0,((AE1120-AF$24)*Stock*(_xlfn.NORM.INV(RAND(),stock_ave,stock_std))+(AE1120-AF$24)*Bonds*(_xlfn.NORM.INV(RAND(),bond_ave,bond_std))+(AE1120-AF$24)*cash*(_xlfn.NORM.INV(RAND(),cash_ave,cash_std))+(AE1120-AF$24)))</f>
        <v/>
      </c>
      <c r="AG1120" s="156">
        <f>IF((AF1120&lt;=0),0,((AF1120-AG$24)*Stock*(_xlfn.NORM.INV(RAND(),stock_ave,stock_std))+(AF1120-AG$24)*Bonds*(_xlfn.NORM.INV(RAND(),bond_ave,bond_std))+(AF1120-AG$24)*cash*(_xlfn.NORM.INV(RAND(),cash_ave,cash_std))+(AF1120-AG$24)))</f>
        <v/>
      </c>
      <c r="AH1120" s="156">
        <f>IF((AG1120&lt;=0),0,((AG1120-AH$24)*Stock*(_xlfn.NORM.INV(RAND(),stock_ave,stock_std))+(AG1120-AH$24)*Bonds*(_xlfn.NORM.INV(RAND(),bond_ave,bond_std))+(AG1120-AH$24)*cash*(_xlfn.NORM.INV(RAND(),cash_ave,cash_std))+(AG1120-AH$24)))</f>
        <v/>
      </c>
      <c r="AI1120" s="156">
        <f>IF((AH1120&lt;=0),0,((AH1120-AI$24)*Stock*(_xlfn.NORM.INV(RAND(),stock_ave,stock_std))+(AH1120-AI$24)*Bonds*(_xlfn.NORM.INV(RAND(),bond_ave,bond_std))+(AH1120-AI$24)*cash*(_xlfn.NORM.INV(RAND(),cash_ave,cash_std))+(AH1120-AI$24)))</f>
        <v/>
      </c>
      <c r="AJ1120" s="156">
        <f>IF((AI1120&lt;=0),0,((AI1120-AJ$24)*Stock*(_xlfn.NORM.INV(RAND(),stock_ave,stock_std))+(AI1120-AJ$24)*Bonds*(_xlfn.NORM.INV(RAND(),bond_ave,bond_std))+(AI1120-AJ$24)*cash*(_xlfn.NORM.INV(RAND(),cash_ave,cash_std))+(AI1120-AJ$24)))</f>
        <v/>
      </c>
      <c r="AK1120" s="156">
        <f>IF((AJ1120&lt;=0),0,((AJ1120-AK$24)*Stock*(_xlfn.NORM.INV(RAND(),stock_ave,stock_std))+(AJ1120-AK$24)*Bonds*(_xlfn.NORM.INV(RAND(),bond_ave,bond_std))+(AJ1120-AK$24)*cash*(_xlfn.NORM.INV(RAND(),cash_ave,cash_std))+(AJ1120-AK$24)))</f>
        <v/>
      </c>
      <c r="AL1120" s="156">
        <f>IF((AK1120&lt;=0),0,((AK1120-AL$24)*Stock*(_xlfn.NORM.INV(RAND(),stock_ave,stock_std))+(AK1120-AL$24)*Bonds*(_xlfn.NORM.INV(RAND(),bond_ave,bond_std))+(AK1120-AL$24)*cash*(_xlfn.NORM.INV(RAND(),cash_ave,cash_std))+(AK1120-AL$24)))</f>
        <v/>
      </c>
      <c r="AM1120" s="156">
        <f>IF((AL1120&lt;=0),0,((AL1120-AM$24)*Stock*(_xlfn.NORM.INV(RAND(),stock_ave,stock_std))+(AL1120-AM$24)*Bonds*(_xlfn.NORM.INV(RAND(),bond_ave,bond_std))+(AL1120-AM$24)*cash*(_xlfn.NORM.INV(RAND(),cash_ave,cash_std))+(AL1120-AM$24)))</f>
        <v/>
      </c>
      <c r="AN1120" s="156">
        <f>IF((AM1120&lt;=0),0,((AM1120-AN$24)*Stock*(_xlfn.NORM.INV(RAND(),stock_ave,stock_std))+(AM1120-AN$24)*Bonds*(_xlfn.NORM.INV(RAND(),bond_ave,bond_std))+(AM1120-AN$24)*cash*(_xlfn.NORM.INV(RAND(),cash_ave,cash_std))+(AM1120-AN$24)))</f>
        <v/>
      </c>
      <c r="AO1120" s="156">
        <f>IF((AN1120&lt;=0),0,((AN1120-AO$24)*Stock*(_xlfn.NORM.INV(RAND(),stock_ave,stock_std))+(AN1120-AO$24)*Bonds*(_xlfn.NORM.INV(RAND(),bond_ave,bond_std))+(AN1120-AO$24)*cash*(_xlfn.NORM.INV(RAND(),cash_ave,cash_std))+(AN1120-AO$24)))</f>
        <v/>
      </c>
      <c r="AP1120" s="156">
        <f>IF((AO1120&lt;=0),0,((AO1120-AP$24)*Stock*(_xlfn.NORM.INV(RAND(),stock_ave,stock_std))+(AO1120-AP$24)*Bonds*(_xlfn.NORM.INV(RAND(),bond_ave,bond_std))+(AO1120-AP$24)*cash*(_xlfn.NORM.INV(RAND(),cash_ave,cash_std))+(AO1120-AP$24)))</f>
        <v/>
      </c>
      <c r="AQ1120" s="156">
        <f>IF((AP1120&lt;=0),0,((AP1120-AQ$24)*Stock*(_xlfn.NORM.INV(RAND(),stock_ave,stock_std))+(AP1120-AQ$24)*Bonds*(_xlfn.NORM.INV(RAND(),bond_ave,bond_std))+(AP1120-AQ$24)*cash*(_xlfn.NORM.INV(RAND(),cash_ave,cash_std))+(AP1120-AQ$24)))</f>
        <v/>
      </c>
      <c r="AR1120" s="156">
        <f>IF((AQ1120&lt;=0),0,((AQ1120-AR$24)*Stock*(_xlfn.NORM.INV(RAND(),stock_ave,stock_std))+(AQ1120-AR$24)*Bonds*(_xlfn.NORM.INV(RAND(),bond_ave,bond_std))+(AQ1120-AR$24)*cash*(_xlfn.NORM.INV(RAND(),cash_ave,cash_std))+(AQ1120-AR$24)))</f>
        <v/>
      </c>
      <c r="AS1120" s="156">
        <f>IF((AR1120&lt;=0),0,((AR1120-AS$24)*Stock*(_xlfn.NORM.INV(RAND(),stock_ave,stock_std))+(AR1120-AS$24)*Bonds*(_xlfn.NORM.INV(RAND(),bond_ave,bond_std))+(AR1120-AS$24)*cash*(_xlfn.NORM.INV(RAND(),cash_ave,cash_std))+(AR1120-AS$24)))</f>
        <v/>
      </c>
      <c r="AT1120" s="156">
        <f>IF((AS1120&lt;=0),0,((AS1120-AT$24)*Stock*(_xlfn.NORM.INV(RAND(),stock_ave,stock_std))+(AS1120-AT$24)*Bonds*(_xlfn.NORM.INV(RAND(),bond_ave,bond_std))+(AS1120-AT$24)*cash*(_xlfn.NORM.INV(RAND(),cash_ave,cash_std))+(AS1120-AT$24)))</f>
        <v/>
      </c>
      <c r="AU1120" s="156">
        <f>IF((AT1120&lt;=0),0,((AT1120-AU$24)*Stock*(_xlfn.NORM.INV(RAND(),stock_ave,stock_std))+(AT1120-AU$24)*Bonds*(_xlfn.NORM.INV(RAND(),bond_ave,bond_std))+(AT1120-AU$24)*cash*(_xlfn.NORM.INV(RAND(),cash_ave,cash_std))+(AT1120-AU$24)))</f>
        <v/>
      </c>
      <c r="AV1120" s="156">
        <f>IF((AU1120&lt;=0),0,((AU1120-AV$24)*Stock*(_xlfn.NORM.INV(RAND(),stock_ave,stock_std))+(AU1120-AV$24)*Bonds*(_xlfn.NORM.INV(RAND(),bond_ave,bond_std))+(AU1120-AV$24)*cash*(_xlfn.NORM.INV(RAND(),cash_ave,cash_std))+(AU1120-AV$24)))</f>
        <v/>
      </c>
      <c r="AW1120" s="156">
        <f>IF((AV1120&lt;=0),0,((AV1120-AW$24)*Stock*(_xlfn.NORM.INV(RAND(),stock_ave,stock_std))+(AV1120-AW$24)*Bonds*(_xlfn.NORM.INV(RAND(),bond_ave,bond_std))+(AV1120-AW$24)*cash*(_xlfn.NORM.INV(RAND(),cash_ave,cash_std))+(AV1120-AW$24)))</f>
        <v/>
      </c>
      <c r="AX1120" s="159" t="n"/>
      <c r="AY1120" s="159" t="n"/>
      <c r="AZ1120" s="159" t="n"/>
      <c r="BA1120" s="159" t="n"/>
      <c r="BB1120" s="159" t="n"/>
    </row>
    <row r="1121">
      <c r="C1121" s="147" t="n"/>
      <c r="D1121" s="61">
        <f>+D1120-IF(D$18&gt;74,(D1120/D$25)*$C$10)</f>
        <v/>
      </c>
      <c r="E1121" s="61">
        <f>+E1120-IF(E$18&gt;74,(E1120/E$25)*$C$10)</f>
        <v/>
      </c>
      <c r="F1121" s="61">
        <f>+F1120-IF(F$18&gt;74,(F1120/F$25)*$C$10)</f>
        <v/>
      </c>
      <c r="G1121" s="61">
        <f>+G1120-IF(G$18&gt;74,(G1120/G$25)*$C$10)</f>
        <v/>
      </c>
      <c r="H1121" s="61">
        <f>+H1120-IF(H$18&gt;74,(H1120/H$25)*$C$10)</f>
        <v/>
      </c>
      <c r="I1121" s="61">
        <f>+I1120-IF(I$18&gt;74,(I1120/I$25)*$C$10)</f>
        <v/>
      </c>
      <c r="J1121" s="61">
        <f>+J1120-IF(J$18&gt;74,(J1120/J$25)*$C$10)</f>
        <v/>
      </c>
      <c r="K1121" s="61">
        <f>+K1120-IF(K$18&gt;74,(K1120/K$25)*$C$10)</f>
        <v/>
      </c>
      <c r="L1121" s="61">
        <f>+L1120-IF(L$18&gt;74,(L1120/L$25)*$C$10)</f>
        <v/>
      </c>
      <c r="M1121" s="61">
        <f>+M1120-IF(M$18&gt;74,(M1120/M$25)*$C$10)</f>
        <v/>
      </c>
      <c r="N1121" s="61">
        <f>+N1120-IF(N$18&gt;74,(N1120/N$25)*$C$10)</f>
        <v/>
      </c>
      <c r="O1121" s="61">
        <f>+O1120-IF(O$18&gt;74,(O1120/O$25)*$C$10)</f>
        <v/>
      </c>
      <c r="P1121" s="61">
        <f>+P1120-IF(P$18&gt;74,(P1120/P$25)*$C$10)</f>
        <v/>
      </c>
      <c r="Q1121" s="61">
        <f>+Q1120-IF(Q$18&gt;74,(Q1120/Q$25)*$C$10)</f>
        <v/>
      </c>
      <c r="R1121" s="61">
        <f>+R1120-IF(R$18&gt;74,(R1120/R$25)*$C$10)</f>
        <v/>
      </c>
      <c r="S1121" s="61">
        <f>+S1120-IF(S$18&gt;74,(S1120/S$25)*$C$10)</f>
        <v/>
      </c>
      <c r="T1121" s="61">
        <f>+T1120-IF(T$18&gt;74,(T1120/T$25)*$C$10)</f>
        <v/>
      </c>
      <c r="U1121" s="61">
        <f>+U1120-IF(U$18&gt;74,(U1120/U$25)*$C$10)</f>
        <v/>
      </c>
      <c r="V1121" s="61">
        <f>+V1120-IF(V$18&gt;74,(V1120/V$25)*$C$10)</f>
        <v/>
      </c>
      <c r="W1121" s="61">
        <f>+W1120-IF(W$18&gt;74,(W1120/W$25)*$C$10)</f>
        <v/>
      </c>
      <c r="X1121" s="61">
        <f>+X1120-IF(X$18&gt;74,(X1120/X$25)*$C$10)</f>
        <v/>
      </c>
      <c r="Y1121" s="61">
        <f>+Y1120-IF(Y$18&gt;74,(Y1120/Y$25)*$C$10)</f>
        <v/>
      </c>
      <c r="Z1121" s="61">
        <f>+Z1120-IF(Z$18&gt;74,(Z1120/Z$25)*$C$10)</f>
        <v/>
      </c>
      <c r="AA1121" s="61">
        <f>+AA1120-IF(AA$18&gt;74,(AA1120/AA$25)*$C$10)</f>
        <v/>
      </c>
      <c r="AB1121" s="61">
        <f>+AB1120-IF(AB$18&gt;74,(AB1120/AB$25)*$C$10)</f>
        <v/>
      </c>
      <c r="AC1121" s="61">
        <f>+AC1120-IF(AC$18&gt;74,(AC1120/AC$25)*$C$10)</f>
        <v/>
      </c>
      <c r="AD1121" s="61">
        <f>+AD1120-IF(AD$18&gt;74,(AD1120/AD$25)*$C$10)</f>
        <v/>
      </c>
      <c r="AE1121" s="61">
        <f>+AE1120-IF(AE$18&gt;74,(AE1120/AE$25)*$C$10)</f>
        <v/>
      </c>
      <c r="AF1121" s="61">
        <f>+AF1120-IF(AF$18&gt;74,(AF1120/AF$25)*$C$10)</f>
        <v/>
      </c>
      <c r="AG1121" s="61">
        <f>+AG1120-IF(AG$18&gt;74,(AG1120/AG$25)*$C$10)</f>
        <v/>
      </c>
      <c r="AH1121" s="61">
        <f>+AH1120-IF(AH$18&gt;74,(AH1120/AH$25)*$C$10)</f>
        <v/>
      </c>
      <c r="AI1121" s="61">
        <f>+AI1120-IF(AI$18&gt;74,(AI1120/AI$25)*$C$10)</f>
        <v/>
      </c>
      <c r="AJ1121" s="61">
        <f>+AJ1120-IF(AJ$18&gt;74,(AJ1120/AJ$25)*$C$10)</f>
        <v/>
      </c>
      <c r="AK1121" s="61">
        <f>+AK1120-IF(AK$18&gt;74,(AK1120/AK$25)*$C$10)</f>
        <v/>
      </c>
      <c r="AL1121" s="61">
        <f>+AL1120-IF(AL$18&gt;74,(AL1120/AL$25)*$C$10)</f>
        <v/>
      </c>
      <c r="AM1121" s="61">
        <f>+AM1120-IF(AM$18&gt;74,(AM1120/AM$25)*$C$10)</f>
        <v/>
      </c>
      <c r="AN1121" s="61">
        <f>+AN1120-IF(AN$18&gt;74,(AN1120/AN$25)*$C$10)</f>
        <v/>
      </c>
      <c r="AO1121" s="61">
        <f>+AO1120-IF(AO$18&gt;74,(AO1120/AO$25)*$C$10)</f>
        <v/>
      </c>
      <c r="AP1121" s="61">
        <f>+AP1120-IF(AP$18&gt;74,(AP1120/AP$25)*$C$10)</f>
        <v/>
      </c>
      <c r="AQ1121" s="61">
        <f>+AQ1120-IF(AQ$18&gt;74,(AQ1120/AQ$25)*$C$10)</f>
        <v/>
      </c>
      <c r="AR1121" s="61">
        <f>+AR1120-IF(AR$18&gt;74,(AR1120/AR$25)*$C$10)</f>
        <v/>
      </c>
      <c r="AS1121" s="61">
        <f>+AS1120-IF(AS$18&gt;74,(AS1120/AS$25)*$C$10)</f>
        <v/>
      </c>
      <c r="AT1121" s="61">
        <f>+AT1120-IF(AT$18&gt;74,(AT1120/AT$25)*$C$10)</f>
        <v/>
      </c>
      <c r="AU1121" s="61">
        <f>+AU1120-IF(AU$18&gt;74,(AU1120/AU$25)*$C$10)</f>
        <v/>
      </c>
      <c r="AV1121" s="61">
        <f>+AV1120-IF(AV$18&gt;74,(AV1120/AV$25)*$C$10)</f>
        <v/>
      </c>
      <c r="AW1121" s="61">
        <f>+AW1120-IF(AW$18&gt;74,(AW1120/AW$25)*$C$10)</f>
        <v/>
      </c>
      <c r="AX1121" s="35">
        <f>IF(AW1121&gt;0,1,0)</f>
        <v/>
      </c>
      <c r="AY1121" s="35">
        <f>IF(AL1121&gt;0,1,0)</f>
        <v/>
      </c>
      <c r="AZ1121" s="35">
        <f>IF(AG1121&gt;0,1,0)</f>
        <v/>
      </c>
      <c r="BA1121" s="35">
        <f>IF(AB1121&gt;0,1,0)</f>
        <v/>
      </c>
      <c r="BB1121" s="35">
        <f>IF(W1121&gt;0,1,0)</f>
        <v/>
      </c>
    </row>
    <row r="1122">
      <c r="B1122" s="154" t="inlineStr">
        <is>
          <t>trial 548</t>
        </is>
      </c>
      <c r="C1122" s="155">
        <f>+start-C1119</f>
        <v/>
      </c>
      <c r="D1122" s="156">
        <f>IF((C1122&lt;=0),0,((C1122-D$24)*Stock*(_xlfn.NORM.INV(RAND(),stock_ave,stock_std))+(C1122-D$24)*Bonds*(_xlfn.NORM.INV(RAND(),bond_ave,bond_std))+(C1122-D$24)*cash*(_xlfn.NORM.INV(RAND(),cash_ave,cash_std))+(C1122-D$24)))</f>
        <v/>
      </c>
      <c r="E1122" s="156">
        <f>IF((D1122&lt;=0),0,((D1122-E$24)*Stock*(_xlfn.NORM.INV(RAND(),stock_ave,stock_std))+(D1122-E$24)*Bonds*(_xlfn.NORM.INV(RAND(),bond_ave,bond_std))+(D1122-E$24)*cash*(_xlfn.NORM.INV(RAND(),cash_ave,cash_std))+(D1122-E$24)))</f>
        <v/>
      </c>
      <c r="F1122" s="156">
        <f>IF((E1122&lt;=0),0,((E1122-F$24)*Stock*(_xlfn.NORM.INV(RAND(),stock_ave,stock_std))+(E1122-F$24)*Bonds*(_xlfn.NORM.INV(RAND(),bond_ave,bond_std))+(E1122-F$24)*cash*(_xlfn.NORM.INV(RAND(),cash_ave,cash_std))+(E1122-F$24)))</f>
        <v/>
      </c>
      <c r="G1122" s="156">
        <f>IF((F1122&lt;=0),0,((F1122-G$24)*Stock*(_xlfn.NORM.INV(RAND(),stock_ave,stock_std))+(F1122-G$24)*Bonds*(_xlfn.NORM.INV(RAND(),bond_ave,bond_std))+(F1122-G$24)*cash*(_xlfn.NORM.INV(RAND(),cash_ave,cash_std))+(F1122-G$24)))</f>
        <v/>
      </c>
      <c r="H1122" s="156">
        <f>IF((G1122&lt;=0),0,((G1122-H$24)*Stock*(_xlfn.NORM.INV(RAND(),stock_ave,stock_std))+(G1122-H$24)*Bonds*(_xlfn.NORM.INV(RAND(),bond_ave,bond_std))+(G1122-H$24)*cash*(_xlfn.NORM.INV(RAND(),cash_ave,cash_std))+(G1122-H$24)))</f>
        <v/>
      </c>
      <c r="I1122" s="156">
        <f>IF((H1122&lt;=0),0,((H1122-I$24)*Stock*(_xlfn.NORM.INV(RAND(),stock_ave,stock_std))+(H1122-I$24)*Bonds*(_xlfn.NORM.INV(RAND(),bond_ave,bond_std))+(H1122-I$24)*cash*(_xlfn.NORM.INV(RAND(),cash_ave,cash_std))+(H1122-I$24)))</f>
        <v/>
      </c>
      <c r="J1122" s="156">
        <f>IF((I1122&lt;=0),0,((I1122-J$24)*Stock*(_xlfn.NORM.INV(RAND(),stock_ave,stock_std))+(I1122-J$24)*Bonds*(_xlfn.NORM.INV(RAND(),bond_ave,bond_std))+(I1122-J$24)*cash*(_xlfn.NORM.INV(RAND(),cash_ave,cash_std))+(I1122-J$24)))</f>
        <v/>
      </c>
      <c r="K1122" s="156">
        <f>IF((J1122&lt;=0),0,((J1122-K$24)*Stock*(_xlfn.NORM.INV(RAND(),stock_ave,stock_std))+(J1122-K$24)*Bonds*(_xlfn.NORM.INV(RAND(),bond_ave,bond_std))+(J1122-K$24)*cash*(_xlfn.NORM.INV(RAND(),cash_ave,cash_std))+(J1122-K$24)))</f>
        <v/>
      </c>
      <c r="L1122" s="156">
        <f>IF((K1122&lt;=0),0,((K1122-L$24)*Stock*(_xlfn.NORM.INV(RAND(),stock_ave,stock_std))+(K1122-L$24)*Bonds*(_xlfn.NORM.INV(RAND(),bond_ave,bond_std))+(K1122-L$24)*cash*(_xlfn.NORM.INV(RAND(),cash_ave,cash_std))+(K1122-L$24)))</f>
        <v/>
      </c>
      <c r="M1122" s="156">
        <f>IF((L1122&lt;=0),0,((L1122-M$24)*Stock*(_xlfn.NORM.INV(RAND(),stock_ave,stock_std))+(L1122-M$24)*Bonds*(_xlfn.NORM.INV(RAND(),bond_ave,bond_std))+(L1122-M$24)*cash*(_xlfn.NORM.INV(RAND(),cash_ave,cash_std))+(L1122-M$24)))</f>
        <v/>
      </c>
      <c r="N1122" s="156">
        <f>IF((M1122&lt;=0),0,((M1122-N$24)*Stock*(_xlfn.NORM.INV(RAND(),stock_ave,stock_std))+(M1122-N$24)*Bonds*(_xlfn.NORM.INV(RAND(),bond_ave,bond_std))+(M1122-N$24)*cash*(_xlfn.NORM.INV(RAND(),cash_ave,cash_std))+(M1122-N$24)))</f>
        <v/>
      </c>
      <c r="O1122" s="156">
        <f>IF((N1122&lt;=0),0,((N1122-O$24)*Stock*(_xlfn.NORM.INV(RAND(),stock_ave,stock_std))+(N1122-O$24)*Bonds*(_xlfn.NORM.INV(RAND(),bond_ave,bond_std))+(N1122-O$24)*cash*(_xlfn.NORM.INV(RAND(),cash_ave,cash_std))+(N1122-O$24)))</f>
        <v/>
      </c>
      <c r="P1122" s="156">
        <f>IF((O1122&lt;=0),0,((O1122-P$24)*Stock*(_xlfn.NORM.INV(RAND(),stock_ave,stock_std))+(O1122-P$24)*Bonds*(_xlfn.NORM.INV(RAND(),bond_ave,bond_std))+(O1122-P$24)*cash*(_xlfn.NORM.INV(RAND(),cash_ave,cash_std))+(O1122-P$24)))</f>
        <v/>
      </c>
      <c r="Q1122" s="156">
        <f>IF((P1122&lt;=0),0,((P1122-Q$24)*Stock*(_xlfn.NORM.INV(RAND(),stock_ave,stock_std))+(P1122-Q$24)*Bonds*(_xlfn.NORM.INV(RAND(),bond_ave,bond_std))+(P1122-Q$24)*cash*(_xlfn.NORM.INV(RAND(),cash_ave,cash_std))+(P1122-Q$24)))</f>
        <v/>
      </c>
      <c r="R1122" s="156">
        <f>IF((Q1122&lt;=0),0,((Q1122-R$24)*Stock*(_xlfn.NORM.INV(RAND(),stock_ave,stock_std))+(Q1122-R$24)*Bonds*(_xlfn.NORM.INV(RAND(),bond_ave,bond_std))+(Q1122-R$24)*cash*(_xlfn.NORM.INV(RAND(),cash_ave,cash_std))+(Q1122-R$24)))</f>
        <v/>
      </c>
      <c r="S1122" s="156">
        <f>IF((R1122&lt;=0),0,((R1122-S$24)*Stock*(_xlfn.NORM.INV(RAND(),stock_ave,stock_std))+(R1122-S$24)*Bonds*(_xlfn.NORM.INV(RAND(),bond_ave,bond_std))+(R1122-S$24)*cash*(_xlfn.NORM.INV(RAND(),cash_ave,cash_std))+(R1122-S$24)))</f>
        <v/>
      </c>
      <c r="T1122" s="156">
        <f>IF((S1122&lt;=0),0,((S1122-T$24)*Stock*(_xlfn.NORM.INV(RAND(),stock_ave,stock_std))+(S1122-T$24)*Bonds*(_xlfn.NORM.INV(RAND(),bond_ave,bond_std))+(S1122-T$24)*cash*(_xlfn.NORM.INV(RAND(),cash_ave,cash_std))+(S1122-T$24)))</f>
        <v/>
      </c>
      <c r="U1122" s="156">
        <f>IF((T1122&lt;=0),0,((T1122-U$24)*Stock*(_xlfn.NORM.INV(RAND(),stock_ave,stock_std))+(T1122-U$24)*Bonds*(_xlfn.NORM.INV(RAND(),bond_ave,bond_std))+(T1122-U$24)*cash*(_xlfn.NORM.INV(RAND(),cash_ave,cash_std))+(T1122-U$24)))</f>
        <v/>
      </c>
      <c r="V1122" s="156">
        <f>IF((U1122&lt;=0),0,((U1122-V$24)*Stock*(_xlfn.NORM.INV(RAND(),stock_ave,stock_std))+(U1122-V$24)*Bonds*(_xlfn.NORM.INV(RAND(),bond_ave,bond_std))+(U1122-V$24)*cash*(_xlfn.NORM.INV(RAND(),cash_ave,cash_std))+(U1122-V$24)))</f>
        <v/>
      </c>
      <c r="W1122" s="156">
        <f>IF((V1122&lt;=0),0,((V1122-W$24)*Stock*(_xlfn.NORM.INV(RAND(),stock_ave,stock_std))+(V1122-W$24)*Bonds*(_xlfn.NORM.INV(RAND(),bond_ave,bond_std))+(V1122-W$24)*cash*(_xlfn.NORM.INV(RAND(),cash_ave,cash_std))+(V1122-W$24)))</f>
        <v/>
      </c>
      <c r="X1122" s="156">
        <f>IF((W1122&lt;=0),0,((W1122-X$24)*Stock*(_xlfn.NORM.INV(RAND(),stock_ave,stock_std))+(W1122-X$24)*Bonds*(_xlfn.NORM.INV(RAND(),bond_ave,bond_std))+(W1122-X$24)*cash*(_xlfn.NORM.INV(RAND(),cash_ave,cash_std))+(W1122-X$24)))</f>
        <v/>
      </c>
      <c r="Y1122" s="156">
        <f>IF((X1122&lt;=0),0,((X1122-Y$24)*Stock*(_xlfn.NORM.INV(RAND(),stock_ave,stock_std))+(X1122-Y$24)*Bonds*(_xlfn.NORM.INV(RAND(),bond_ave,bond_std))+(X1122-Y$24)*cash*(_xlfn.NORM.INV(RAND(),cash_ave,cash_std))+(X1122-Y$24)))</f>
        <v/>
      </c>
      <c r="Z1122" s="156">
        <f>IF((Y1122&lt;=0),0,((Y1122-Z$24)*Stock*(_xlfn.NORM.INV(RAND(),stock_ave,stock_std))+(Y1122-Z$24)*Bonds*(_xlfn.NORM.INV(RAND(),bond_ave,bond_std))+(Y1122-Z$24)*cash*(_xlfn.NORM.INV(RAND(),cash_ave,cash_std))+(Y1122-Z$24)))</f>
        <v/>
      </c>
      <c r="AA1122" s="156">
        <f>IF((Z1122&lt;=0),0,((Z1122-AA$24)*Stock*(_xlfn.NORM.INV(RAND(),stock_ave,stock_std))+(Z1122-AA$24)*Bonds*(_xlfn.NORM.INV(RAND(),bond_ave,bond_std))+(Z1122-AA$24)*cash*(_xlfn.NORM.INV(RAND(),cash_ave,cash_std))+(Z1122-AA$24)))</f>
        <v/>
      </c>
      <c r="AB1122" s="156">
        <f>IF((AA1122&lt;=0),0,((AA1122-AB$24)*Stock*(_xlfn.NORM.INV(RAND(),stock_ave,stock_std))+(AA1122-AB$24)*Bonds*(_xlfn.NORM.INV(RAND(),bond_ave,bond_std))+(AA1122-AB$24)*cash*(_xlfn.NORM.INV(RAND(),cash_ave,cash_std))+(AA1122-AB$24)))</f>
        <v/>
      </c>
      <c r="AC1122" s="156">
        <f>IF((AB1122&lt;=0),0,((AB1122-AC$24)*Stock*(_xlfn.NORM.INV(RAND(),stock_ave,stock_std))+(AB1122-AC$24)*Bonds*(_xlfn.NORM.INV(RAND(),bond_ave,bond_std))+(AB1122-AC$24)*cash*(_xlfn.NORM.INV(RAND(),cash_ave,cash_std))+(AB1122-AC$24)))</f>
        <v/>
      </c>
      <c r="AD1122" s="156">
        <f>IF((AC1122&lt;=0),0,((AC1122-AD$24)*Stock*(_xlfn.NORM.INV(RAND(),stock_ave,stock_std))+(AC1122-AD$24)*Bonds*(_xlfn.NORM.INV(RAND(),bond_ave,bond_std))+(AC1122-AD$24)*cash*(_xlfn.NORM.INV(RAND(),cash_ave,cash_std))+(AC1122-AD$24)))</f>
        <v/>
      </c>
      <c r="AE1122" s="156">
        <f>IF((AD1122&lt;=0),0,((AD1122-AE$24)*Stock*(_xlfn.NORM.INV(RAND(),stock_ave,stock_std))+(AD1122-AE$24)*Bonds*(_xlfn.NORM.INV(RAND(),bond_ave,bond_std))+(AD1122-AE$24)*cash*(_xlfn.NORM.INV(RAND(),cash_ave,cash_std))+(AD1122-AE$24)))</f>
        <v/>
      </c>
      <c r="AF1122" s="156">
        <f>IF((AE1122&lt;=0),0,((AE1122-AF$24)*Stock*(_xlfn.NORM.INV(RAND(),stock_ave,stock_std))+(AE1122-AF$24)*Bonds*(_xlfn.NORM.INV(RAND(),bond_ave,bond_std))+(AE1122-AF$24)*cash*(_xlfn.NORM.INV(RAND(),cash_ave,cash_std))+(AE1122-AF$24)))</f>
        <v/>
      </c>
      <c r="AG1122" s="156">
        <f>IF((AF1122&lt;=0),0,((AF1122-AG$24)*Stock*(_xlfn.NORM.INV(RAND(),stock_ave,stock_std))+(AF1122-AG$24)*Bonds*(_xlfn.NORM.INV(RAND(),bond_ave,bond_std))+(AF1122-AG$24)*cash*(_xlfn.NORM.INV(RAND(),cash_ave,cash_std))+(AF1122-AG$24)))</f>
        <v/>
      </c>
      <c r="AH1122" s="156">
        <f>IF((AG1122&lt;=0),0,((AG1122-AH$24)*Stock*(_xlfn.NORM.INV(RAND(),stock_ave,stock_std))+(AG1122-AH$24)*Bonds*(_xlfn.NORM.INV(RAND(),bond_ave,bond_std))+(AG1122-AH$24)*cash*(_xlfn.NORM.INV(RAND(),cash_ave,cash_std))+(AG1122-AH$24)))</f>
        <v/>
      </c>
      <c r="AI1122" s="156">
        <f>IF((AH1122&lt;=0),0,((AH1122-AI$24)*Stock*(_xlfn.NORM.INV(RAND(),stock_ave,stock_std))+(AH1122-AI$24)*Bonds*(_xlfn.NORM.INV(RAND(),bond_ave,bond_std))+(AH1122-AI$24)*cash*(_xlfn.NORM.INV(RAND(),cash_ave,cash_std))+(AH1122-AI$24)))</f>
        <v/>
      </c>
      <c r="AJ1122" s="156">
        <f>IF((AI1122&lt;=0),0,((AI1122-AJ$24)*Stock*(_xlfn.NORM.INV(RAND(),stock_ave,stock_std))+(AI1122-AJ$24)*Bonds*(_xlfn.NORM.INV(RAND(),bond_ave,bond_std))+(AI1122-AJ$24)*cash*(_xlfn.NORM.INV(RAND(),cash_ave,cash_std))+(AI1122-AJ$24)))</f>
        <v/>
      </c>
      <c r="AK1122" s="156">
        <f>IF((AJ1122&lt;=0),0,((AJ1122-AK$24)*Stock*(_xlfn.NORM.INV(RAND(),stock_ave,stock_std))+(AJ1122-AK$24)*Bonds*(_xlfn.NORM.INV(RAND(),bond_ave,bond_std))+(AJ1122-AK$24)*cash*(_xlfn.NORM.INV(RAND(),cash_ave,cash_std))+(AJ1122-AK$24)))</f>
        <v/>
      </c>
      <c r="AL1122" s="156">
        <f>IF((AK1122&lt;=0),0,((AK1122-AL$24)*Stock*(_xlfn.NORM.INV(RAND(),stock_ave,stock_std))+(AK1122-AL$24)*Bonds*(_xlfn.NORM.INV(RAND(),bond_ave,bond_std))+(AK1122-AL$24)*cash*(_xlfn.NORM.INV(RAND(),cash_ave,cash_std))+(AK1122-AL$24)))</f>
        <v/>
      </c>
      <c r="AM1122" s="156">
        <f>IF((AL1122&lt;=0),0,((AL1122-AM$24)*Stock*(_xlfn.NORM.INV(RAND(),stock_ave,stock_std))+(AL1122-AM$24)*Bonds*(_xlfn.NORM.INV(RAND(),bond_ave,bond_std))+(AL1122-AM$24)*cash*(_xlfn.NORM.INV(RAND(),cash_ave,cash_std))+(AL1122-AM$24)))</f>
        <v/>
      </c>
      <c r="AN1122" s="156">
        <f>IF((AM1122&lt;=0),0,((AM1122-AN$24)*Stock*(_xlfn.NORM.INV(RAND(),stock_ave,stock_std))+(AM1122-AN$24)*Bonds*(_xlfn.NORM.INV(RAND(),bond_ave,bond_std))+(AM1122-AN$24)*cash*(_xlfn.NORM.INV(RAND(),cash_ave,cash_std))+(AM1122-AN$24)))</f>
        <v/>
      </c>
      <c r="AO1122" s="156">
        <f>IF((AN1122&lt;=0),0,((AN1122-AO$24)*Stock*(_xlfn.NORM.INV(RAND(),stock_ave,stock_std))+(AN1122-AO$24)*Bonds*(_xlfn.NORM.INV(RAND(),bond_ave,bond_std))+(AN1122-AO$24)*cash*(_xlfn.NORM.INV(RAND(),cash_ave,cash_std))+(AN1122-AO$24)))</f>
        <v/>
      </c>
      <c r="AP1122" s="156">
        <f>IF((AO1122&lt;=0),0,((AO1122-AP$24)*Stock*(_xlfn.NORM.INV(RAND(),stock_ave,stock_std))+(AO1122-AP$24)*Bonds*(_xlfn.NORM.INV(RAND(),bond_ave,bond_std))+(AO1122-AP$24)*cash*(_xlfn.NORM.INV(RAND(),cash_ave,cash_std))+(AO1122-AP$24)))</f>
        <v/>
      </c>
      <c r="AQ1122" s="156">
        <f>IF((AP1122&lt;=0),0,((AP1122-AQ$24)*Stock*(_xlfn.NORM.INV(RAND(),stock_ave,stock_std))+(AP1122-AQ$24)*Bonds*(_xlfn.NORM.INV(RAND(),bond_ave,bond_std))+(AP1122-AQ$24)*cash*(_xlfn.NORM.INV(RAND(),cash_ave,cash_std))+(AP1122-AQ$24)))</f>
        <v/>
      </c>
      <c r="AR1122" s="156">
        <f>IF((AQ1122&lt;=0),0,((AQ1122-AR$24)*Stock*(_xlfn.NORM.INV(RAND(),stock_ave,stock_std))+(AQ1122-AR$24)*Bonds*(_xlfn.NORM.INV(RAND(),bond_ave,bond_std))+(AQ1122-AR$24)*cash*(_xlfn.NORM.INV(RAND(),cash_ave,cash_std))+(AQ1122-AR$24)))</f>
        <v/>
      </c>
      <c r="AS1122" s="156">
        <f>IF((AR1122&lt;=0),0,((AR1122-AS$24)*Stock*(_xlfn.NORM.INV(RAND(),stock_ave,stock_std))+(AR1122-AS$24)*Bonds*(_xlfn.NORM.INV(RAND(),bond_ave,bond_std))+(AR1122-AS$24)*cash*(_xlfn.NORM.INV(RAND(),cash_ave,cash_std))+(AR1122-AS$24)))</f>
        <v/>
      </c>
      <c r="AT1122" s="156">
        <f>IF((AS1122&lt;=0),0,((AS1122-AT$24)*Stock*(_xlfn.NORM.INV(RAND(),stock_ave,stock_std))+(AS1122-AT$24)*Bonds*(_xlfn.NORM.INV(RAND(),bond_ave,bond_std))+(AS1122-AT$24)*cash*(_xlfn.NORM.INV(RAND(),cash_ave,cash_std))+(AS1122-AT$24)))</f>
        <v/>
      </c>
      <c r="AU1122" s="156">
        <f>IF((AT1122&lt;=0),0,((AT1122-AU$24)*Stock*(_xlfn.NORM.INV(RAND(),stock_ave,stock_std))+(AT1122-AU$24)*Bonds*(_xlfn.NORM.INV(RAND(),bond_ave,bond_std))+(AT1122-AU$24)*cash*(_xlfn.NORM.INV(RAND(),cash_ave,cash_std))+(AT1122-AU$24)))</f>
        <v/>
      </c>
      <c r="AV1122" s="156">
        <f>IF((AU1122&lt;=0),0,((AU1122-AV$24)*Stock*(_xlfn.NORM.INV(RAND(),stock_ave,stock_std))+(AU1122-AV$24)*Bonds*(_xlfn.NORM.INV(RAND(),bond_ave,bond_std))+(AU1122-AV$24)*cash*(_xlfn.NORM.INV(RAND(),cash_ave,cash_std))+(AU1122-AV$24)))</f>
        <v/>
      </c>
      <c r="AW1122" s="156">
        <f>IF((AV1122&lt;=0),0,((AV1122-AW$24)*Stock*(_xlfn.NORM.INV(RAND(),stock_ave,stock_std))+(AV1122-AW$24)*Bonds*(_xlfn.NORM.INV(RAND(),bond_ave,bond_std))+(AV1122-AW$24)*cash*(_xlfn.NORM.INV(RAND(),cash_ave,cash_std))+(AV1122-AW$24)))</f>
        <v/>
      </c>
      <c r="AX1122" s="159" t="n"/>
      <c r="AY1122" s="159" t="n"/>
      <c r="AZ1122" s="159" t="n"/>
      <c r="BA1122" s="159" t="n"/>
      <c r="BB1122" s="159" t="n"/>
    </row>
    <row r="1123">
      <c r="C1123" s="147" t="n"/>
      <c r="D1123" s="61">
        <f>+D1122-IF(D$18&gt;74,(D1122/D$25)*$C$10)</f>
        <v/>
      </c>
      <c r="E1123" s="61">
        <f>+E1122-IF(E$18&gt;74,(E1122/E$25)*$C$10)</f>
        <v/>
      </c>
      <c r="F1123" s="61">
        <f>+F1122-IF(F$18&gt;74,(F1122/F$25)*$C$10)</f>
        <v/>
      </c>
      <c r="G1123" s="61">
        <f>+G1122-IF(G$18&gt;74,(G1122/G$25)*$C$10)</f>
        <v/>
      </c>
      <c r="H1123" s="61">
        <f>+H1122-IF(H$18&gt;74,(H1122/H$25)*$C$10)</f>
        <v/>
      </c>
      <c r="I1123" s="61">
        <f>+I1122-IF(I$18&gt;74,(I1122/I$25)*$C$10)</f>
        <v/>
      </c>
      <c r="J1123" s="61">
        <f>+J1122-IF(J$18&gt;74,(J1122/J$25)*$C$10)</f>
        <v/>
      </c>
      <c r="K1123" s="61">
        <f>+K1122-IF(K$18&gt;74,(K1122/K$25)*$C$10)</f>
        <v/>
      </c>
      <c r="L1123" s="61">
        <f>+L1122-IF(L$18&gt;74,(L1122/L$25)*$C$10)</f>
        <v/>
      </c>
      <c r="M1123" s="61">
        <f>+M1122-IF(M$18&gt;74,(M1122/M$25)*$C$10)</f>
        <v/>
      </c>
      <c r="N1123" s="61">
        <f>+N1122-IF(N$18&gt;74,(N1122/N$25)*$C$10)</f>
        <v/>
      </c>
      <c r="O1123" s="61">
        <f>+O1122-IF(O$18&gt;74,(O1122/O$25)*$C$10)</f>
        <v/>
      </c>
      <c r="P1123" s="61">
        <f>+P1122-IF(P$18&gt;74,(P1122/P$25)*$C$10)</f>
        <v/>
      </c>
      <c r="Q1123" s="61">
        <f>+Q1122-IF(Q$18&gt;74,(Q1122/Q$25)*$C$10)</f>
        <v/>
      </c>
      <c r="R1123" s="61">
        <f>+R1122-IF(R$18&gt;74,(R1122/R$25)*$C$10)</f>
        <v/>
      </c>
      <c r="S1123" s="61">
        <f>+S1122-IF(S$18&gt;74,(S1122/S$25)*$C$10)</f>
        <v/>
      </c>
      <c r="T1123" s="61">
        <f>+T1122-IF(T$18&gt;74,(T1122/T$25)*$C$10)</f>
        <v/>
      </c>
      <c r="U1123" s="61">
        <f>+U1122-IF(U$18&gt;74,(U1122/U$25)*$C$10)</f>
        <v/>
      </c>
      <c r="V1123" s="61">
        <f>+V1122-IF(V$18&gt;74,(V1122/V$25)*$C$10)</f>
        <v/>
      </c>
      <c r="W1123" s="61">
        <f>+W1122-IF(W$18&gt;74,(W1122/W$25)*$C$10)</f>
        <v/>
      </c>
      <c r="X1123" s="61">
        <f>+X1122-IF(X$18&gt;74,(X1122/X$25)*$C$10)</f>
        <v/>
      </c>
      <c r="Y1123" s="61">
        <f>+Y1122-IF(Y$18&gt;74,(Y1122/Y$25)*$C$10)</f>
        <v/>
      </c>
      <c r="Z1123" s="61">
        <f>+Z1122-IF(Z$18&gt;74,(Z1122/Z$25)*$C$10)</f>
        <v/>
      </c>
      <c r="AA1123" s="61">
        <f>+AA1122-IF(AA$18&gt;74,(AA1122/AA$25)*$C$10)</f>
        <v/>
      </c>
      <c r="AB1123" s="61">
        <f>+AB1122-IF(AB$18&gt;74,(AB1122/AB$25)*$C$10)</f>
        <v/>
      </c>
      <c r="AC1123" s="61">
        <f>+AC1122-IF(AC$18&gt;74,(AC1122/AC$25)*$C$10)</f>
        <v/>
      </c>
      <c r="AD1123" s="61">
        <f>+AD1122-IF(AD$18&gt;74,(AD1122/AD$25)*$C$10)</f>
        <v/>
      </c>
      <c r="AE1123" s="61">
        <f>+AE1122-IF(AE$18&gt;74,(AE1122/AE$25)*$C$10)</f>
        <v/>
      </c>
      <c r="AF1123" s="61">
        <f>+AF1122-IF(AF$18&gt;74,(AF1122/AF$25)*$C$10)</f>
        <v/>
      </c>
      <c r="AG1123" s="61">
        <f>+AG1122-IF(AG$18&gt;74,(AG1122/AG$25)*$C$10)</f>
        <v/>
      </c>
      <c r="AH1123" s="61">
        <f>+AH1122-IF(AH$18&gt;74,(AH1122/AH$25)*$C$10)</f>
        <v/>
      </c>
      <c r="AI1123" s="61">
        <f>+AI1122-IF(AI$18&gt;74,(AI1122/AI$25)*$C$10)</f>
        <v/>
      </c>
      <c r="AJ1123" s="61">
        <f>+AJ1122-IF(AJ$18&gt;74,(AJ1122/AJ$25)*$C$10)</f>
        <v/>
      </c>
      <c r="AK1123" s="61">
        <f>+AK1122-IF(AK$18&gt;74,(AK1122/AK$25)*$C$10)</f>
        <v/>
      </c>
      <c r="AL1123" s="61">
        <f>+AL1122-IF(AL$18&gt;74,(AL1122/AL$25)*$C$10)</f>
        <v/>
      </c>
      <c r="AM1123" s="61">
        <f>+AM1122-IF(AM$18&gt;74,(AM1122/AM$25)*$C$10)</f>
        <v/>
      </c>
      <c r="AN1123" s="61">
        <f>+AN1122-IF(AN$18&gt;74,(AN1122/AN$25)*$C$10)</f>
        <v/>
      </c>
      <c r="AO1123" s="61">
        <f>+AO1122-IF(AO$18&gt;74,(AO1122/AO$25)*$C$10)</f>
        <v/>
      </c>
      <c r="AP1123" s="61">
        <f>+AP1122-IF(AP$18&gt;74,(AP1122/AP$25)*$C$10)</f>
        <v/>
      </c>
      <c r="AQ1123" s="61">
        <f>+AQ1122-IF(AQ$18&gt;74,(AQ1122/AQ$25)*$C$10)</f>
        <v/>
      </c>
      <c r="AR1123" s="61">
        <f>+AR1122-IF(AR$18&gt;74,(AR1122/AR$25)*$C$10)</f>
        <v/>
      </c>
      <c r="AS1123" s="61">
        <f>+AS1122-IF(AS$18&gt;74,(AS1122/AS$25)*$C$10)</f>
        <v/>
      </c>
      <c r="AT1123" s="61">
        <f>+AT1122-IF(AT$18&gt;74,(AT1122/AT$25)*$C$10)</f>
        <v/>
      </c>
      <c r="AU1123" s="61">
        <f>+AU1122-IF(AU$18&gt;74,(AU1122/AU$25)*$C$10)</f>
        <v/>
      </c>
      <c r="AV1123" s="61">
        <f>+AV1122-IF(AV$18&gt;74,(AV1122/AV$25)*$C$10)</f>
        <v/>
      </c>
      <c r="AW1123" s="61">
        <f>+AW1122-IF(AW$18&gt;74,(AW1122/AW$25)*$C$10)</f>
        <v/>
      </c>
      <c r="AX1123" s="35">
        <f>IF(AW1123&gt;0,1,0)</f>
        <v/>
      </c>
      <c r="AY1123" s="35">
        <f>IF(AL1123&gt;0,1,0)</f>
        <v/>
      </c>
      <c r="AZ1123" s="35">
        <f>IF(AG1123&gt;0,1,0)</f>
        <v/>
      </c>
      <c r="BA1123" s="35">
        <f>IF(AB1123&gt;0,1,0)</f>
        <v/>
      </c>
      <c r="BB1123" s="35">
        <f>IF(W1123&gt;0,1,0)</f>
        <v/>
      </c>
    </row>
    <row r="1124">
      <c r="B1124" s="154" t="inlineStr">
        <is>
          <t>trial 549</t>
        </is>
      </c>
      <c r="C1124" s="155">
        <f>+start-C1121</f>
        <v/>
      </c>
      <c r="D1124" s="156">
        <f>IF((C1124&lt;=0),0,((C1124-D$24)*Stock*(_xlfn.NORM.INV(RAND(),stock_ave,stock_std))+(C1124-D$24)*Bonds*(_xlfn.NORM.INV(RAND(),bond_ave,bond_std))+(C1124-D$24)*cash*(_xlfn.NORM.INV(RAND(),cash_ave,cash_std))+(C1124-D$24)))</f>
        <v/>
      </c>
      <c r="E1124" s="156">
        <f>IF((D1124&lt;=0),0,((D1124-E$24)*Stock*(_xlfn.NORM.INV(RAND(),stock_ave,stock_std))+(D1124-E$24)*Bonds*(_xlfn.NORM.INV(RAND(),bond_ave,bond_std))+(D1124-E$24)*cash*(_xlfn.NORM.INV(RAND(),cash_ave,cash_std))+(D1124-E$24)))</f>
        <v/>
      </c>
      <c r="F1124" s="156">
        <f>IF((E1124&lt;=0),0,((E1124-F$24)*Stock*(_xlfn.NORM.INV(RAND(),stock_ave,stock_std))+(E1124-F$24)*Bonds*(_xlfn.NORM.INV(RAND(),bond_ave,bond_std))+(E1124-F$24)*cash*(_xlfn.NORM.INV(RAND(),cash_ave,cash_std))+(E1124-F$24)))</f>
        <v/>
      </c>
      <c r="G1124" s="156">
        <f>IF((F1124&lt;=0),0,((F1124-G$24)*Stock*(_xlfn.NORM.INV(RAND(),stock_ave,stock_std))+(F1124-G$24)*Bonds*(_xlfn.NORM.INV(RAND(),bond_ave,bond_std))+(F1124-G$24)*cash*(_xlfn.NORM.INV(RAND(),cash_ave,cash_std))+(F1124-G$24)))</f>
        <v/>
      </c>
      <c r="H1124" s="156">
        <f>IF((G1124&lt;=0),0,((G1124-H$24)*Stock*(_xlfn.NORM.INV(RAND(),stock_ave,stock_std))+(G1124-H$24)*Bonds*(_xlfn.NORM.INV(RAND(),bond_ave,bond_std))+(G1124-H$24)*cash*(_xlfn.NORM.INV(RAND(),cash_ave,cash_std))+(G1124-H$24)))</f>
        <v/>
      </c>
      <c r="I1124" s="156">
        <f>IF((H1124&lt;=0),0,((H1124-I$24)*Stock*(_xlfn.NORM.INV(RAND(),stock_ave,stock_std))+(H1124-I$24)*Bonds*(_xlfn.NORM.INV(RAND(),bond_ave,bond_std))+(H1124-I$24)*cash*(_xlfn.NORM.INV(RAND(),cash_ave,cash_std))+(H1124-I$24)))</f>
        <v/>
      </c>
      <c r="J1124" s="156">
        <f>IF((I1124&lt;=0),0,((I1124-J$24)*Stock*(_xlfn.NORM.INV(RAND(),stock_ave,stock_std))+(I1124-J$24)*Bonds*(_xlfn.NORM.INV(RAND(),bond_ave,bond_std))+(I1124-J$24)*cash*(_xlfn.NORM.INV(RAND(),cash_ave,cash_std))+(I1124-J$24)))</f>
        <v/>
      </c>
      <c r="K1124" s="156">
        <f>IF((J1124&lt;=0),0,((J1124-K$24)*Stock*(_xlfn.NORM.INV(RAND(),stock_ave,stock_std))+(J1124-K$24)*Bonds*(_xlfn.NORM.INV(RAND(),bond_ave,bond_std))+(J1124-K$24)*cash*(_xlfn.NORM.INV(RAND(),cash_ave,cash_std))+(J1124-K$24)))</f>
        <v/>
      </c>
      <c r="L1124" s="156">
        <f>IF((K1124&lt;=0),0,((K1124-L$24)*Stock*(_xlfn.NORM.INV(RAND(),stock_ave,stock_std))+(K1124-L$24)*Bonds*(_xlfn.NORM.INV(RAND(),bond_ave,bond_std))+(K1124-L$24)*cash*(_xlfn.NORM.INV(RAND(),cash_ave,cash_std))+(K1124-L$24)))</f>
        <v/>
      </c>
      <c r="M1124" s="156">
        <f>IF((L1124&lt;=0),0,((L1124-M$24)*Stock*(_xlfn.NORM.INV(RAND(),stock_ave,stock_std))+(L1124-M$24)*Bonds*(_xlfn.NORM.INV(RAND(),bond_ave,bond_std))+(L1124-M$24)*cash*(_xlfn.NORM.INV(RAND(),cash_ave,cash_std))+(L1124-M$24)))</f>
        <v/>
      </c>
      <c r="N1124" s="156">
        <f>IF((M1124&lt;=0),0,((M1124-N$24)*Stock*(_xlfn.NORM.INV(RAND(),stock_ave,stock_std))+(M1124-N$24)*Bonds*(_xlfn.NORM.INV(RAND(),bond_ave,bond_std))+(M1124-N$24)*cash*(_xlfn.NORM.INV(RAND(),cash_ave,cash_std))+(M1124-N$24)))</f>
        <v/>
      </c>
      <c r="O1124" s="156">
        <f>IF((N1124&lt;=0),0,((N1124-O$24)*Stock*(_xlfn.NORM.INV(RAND(),stock_ave,stock_std))+(N1124-O$24)*Bonds*(_xlfn.NORM.INV(RAND(),bond_ave,bond_std))+(N1124-O$24)*cash*(_xlfn.NORM.INV(RAND(),cash_ave,cash_std))+(N1124-O$24)))</f>
        <v/>
      </c>
      <c r="P1124" s="156">
        <f>IF((O1124&lt;=0),0,((O1124-P$24)*Stock*(_xlfn.NORM.INV(RAND(),stock_ave,stock_std))+(O1124-P$24)*Bonds*(_xlfn.NORM.INV(RAND(),bond_ave,bond_std))+(O1124-P$24)*cash*(_xlfn.NORM.INV(RAND(),cash_ave,cash_std))+(O1124-P$24)))</f>
        <v/>
      </c>
      <c r="Q1124" s="156">
        <f>IF((P1124&lt;=0),0,((P1124-Q$24)*Stock*(_xlfn.NORM.INV(RAND(),stock_ave,stock_std))+(P1124-Q$24)*Bonds*(_xlfn.NORM.INV(RAND(),bond_ave,bond_std))+(P1124-Q$24)*cash*(_xlfn.NORM.INV(RAND(),cash_ave,cash_std))+(P1124-Q$24)))</f>
        <v/>
      </c>
      <c r="R1124" s="156">
        <f>IF((Q1124&lt;=0),0,((Q1124-R$24)*Stock*(_xlfn.NORM.INV(RAND(),stock_ave,stock_std))+(Q1124-R$24)*Bonds*(_xlfn.NORM.INV(RAND(),bond_ave,bond_std))+(Q1124-R$24)*cash*(_xlfn.NORM.INV(RAND(),cash_ave,cash_std))+(Q1124-R$24)))</f>
        <v/>
      </c>
      <c r="S1124" s="156">
        <f>IF((R1124&lt;=0),0,((R1124-S$24)*Stock*(_xlfn.NORM.INV(RAND(),stock_ave,stock_std))+(R1124-S$24)*Bonds*(_xlfn.NORM.INV(RAND(),bond_ave,bond_std))+(R1124-S$24)*cash*(_xlfn.NORM.INV(RAND(),cash_ave,cash_std))+(R1124-S$24)))</f>
        <v/>
      </c>
      <c r="T1124" s="156">
        <f>IF((S1124&lt;=0),0,((S1124-T$24)*Stock*(_xlfn.NORM.INV(RAND(),stock_ave,stock_std))+(S1124-T$24)*Bonds*(_xlfn.NORM.INV(RAND(),bond_ave,bond_std))+(S1124-T$24)*cash*(_xlfn.NORM.INV(RAND(),cash_ave,cash_std))+(S1124-T$24)))</f>
        <v/>
      </c>
      <c r="U1124" s="156">
        <f>IF((T1124&lt;=0),0,((T1124-U$24)*Stock*(_xlfn.NORM.INV(RAND(),stock_ave,stock_std))+(T1124-U$24)*Bonds*(_xlfn.NORM.INV(RAND(),bond_ave,bond_std))+(T1124-U$24)*cash*(_xlfn.NORM.INV(RAND(),cash_ave,cash_std))+(T1124-U$24)))</f>
        <v/>
      </c>
      <c r="V1124" s="156">
        <f>IF((U1124&lt;=0),0,((U1124-V$24)*Stock*(_xlfn.NORM.INV(RAND(),stock_ave,stock_std))+(U1124-V$24)*Bonds*(_xlfn.NORM.INV(RAND(),bond_ave,bond_std))+(U1124-V$24)*cash*(_xlfn.NORM.INV(RAND(),cash_ave,cash_std))+(U1124-V$24)))</f>
        <v/>
      </c>
      <c r="W1124" s="156">
        <f>IF((V1124&lt;=0),0,((V1124-W$24)*Stock*(_xlfn.NORM.INV(RAND(),stock_ave,stock_std))+(V1124-W$24)*Bonds*(_xlfn.NORM.INV(RAND(),bond_ave,bond_std))+(V1124-W$24)*cash*(_xlfn.NORM.INV(RAND(),cash_ave,cash_std))+(V1124-W$24)))</f>
        <v/>
      </c>
      <c r="X1124" s="156">
        <f>IF((W1124&lt;=0),0,((W1124-X$24)*Stock*(_xlfn.NORM.INV(RAND(),stock_ave,stock_std))+(W1124-X$24)*Bonds*(_xlfn.NORM.INV(RAND(),bond_ave,bond_std))+(W1124-X$24)*cash*(_xlfn.NORM.INV(RAND(),cash_ave,cash_std))+(W1124-X$24)))</f>
        <v/>
      </c>
      <c r="Y1124" s="156">
        <f>IF((X1124&lt;=0),0,((X1124-Y$24)*Stock*(_xlfn.NORM.INV(RAND(),stock_ave,stock_std))+(X1124-Y$24)*Bonds*(_xlfn.NORM.INV(RAND(),bond_ave,bond_std))+(X1124-Y$24)*cash*(_xlfn.NORM.INV(RAND(),cash_ave,cash_std))+(X1124-Y$24)))</f>
        <v/>
      </c>
      <c r="Z1124" s="156">
        <f>IF((Y1124&lt;=0),0,((Y1124-Z$24)*Stock*(_xlfn.NORM.INV(RAND(),stock_ave,stock_std))+(Y1124-Z$24)*Bonds*(_xlfn.NORM.INV(RAND(),bond_ave,bond_std))+(Y1124-Z$24)*cash*(_xlfn.NORM.INV(RAND(),cash_ave,cash_std))+(Y1124-Z$24)))</f>
        <v/>
      </c>
      <c r="AA1124" s="156">
        <f>IF((Z1124&lt;=0),0,((Z1124-AA$24)*Stock*(_xlfn.NORM.INV(RAND(),stock_ave,stock_std))+(Z1124-AA$24)*Bonds*(_xlfn.NORM.INV(RAND(),bond_ave,bond_std))+(Z1124-AA$24)*cash*(_xlfn.NORM.INV(RAND(),cash_ave,cash_std))+(Z1124-AA$24)))</f>
        <v/>
      </c>
      <c r="AB1124" s="156">
        <f>IF((AA1124&lt;=0),0,((AA1124-AB$24)*Stock*(_xlfn.NORM.INV(RAND(),stock_ave,stock_std))+(AA1124-AB$24)*Bonds*(_xlfn.NORM.INV(RAND(),bond_ave,bond_std))+(AA1124-AB$24)*cash*(_xlfn.NORM.INV(RAND(),cash_ave,cash_std))+(AA1124-AB$24)))</f>
        <v/>
      </c>
      <c r="AC1124" s="156">
        <f>IF((AB1124&lt;=0),0,((AB1124-AC$24)*Stock*(_xlfn.NORM.INV(RAND(),stock_ave,stock_std))+(AB1124-AC$24)*Bonds*(_xlfn.NORM.INV(RAND(),bond_ave,bond_std))+(AB1124-AC$24)*cash*(_xlfn.NORM.INV(RAND(),cash_ave,cash_std))+(AB1124-AC$24)))</f>
        <v/>
      </c>
      <c r="AD1124" s="156">
        <f>IF((AC1124&lt;=0),0,((AC1124-AD$24)*Stock*(_xlfn.NORM.INV(RAND(),stock_ave,stock_std))+(AC1124-AD$24)*Bonds*(_xlfn.NORM.INV(RAND(),bond_ave,bond_std))+(AC1124-AD$24)*cash*(_xlfn.NORM.INV(RAND(),cash_ave,cash_std))+(AC1124-AD$24)))</f>
        <v/>
      </c>
      <c r="AE1124" s="156">
        <f>IF((AD1124&lt;=0),0,((AD1124-AE$24)*Stock*(_xlfn.NORM.INV(RAND(),stock_ave,stock_std))+(AD1124-AE$24)*Bonds*(_xlfn.NORM.INV(RAND(),bond_ave,bond_std))+(AD1124-AE$24)*cash*(_xlfn.NORM.INV(RAND(),cash_ave,cash_std))+(AD1124-AE$24)))</f>
        <v/>
      </c>
      <c r="AF1124" s="156">
        <f>IF((AE1124&lt;=0),0,((AE1124-AF$24)*Stock*(_xlfn.NORM.INV(RAND(),stock_ave,stock_std))+(AE1124-AF$24)*Bonds*(_xlfn.NORM.INV(RAND(),bond_ave,bond_std))+(AE1124-AF$24)*cash*(_xlfn.NORM.INV(RAND(),cash_ave,cash_std))+(AE1124-AF$24)))</f>
        <v/>
      </c>
      <c r="AG1124" s="156">
        <f>IF((AF1124&lt;=0),0,((AF1124-AG$24)*Stock*(_xlfn.NORM.INV(RAND(),stock_ave,stock_std))+(AF1124-AG$24)*Bonds*(_xlfn.NORM.INV(RAND(),bond_ave,bond_std))+(AF1124-AG$24)*cash*(_xlfn.NORM.INV(RAND(),cash_ave,cash_std))+(AF1124-AG$24)))</f>
        <v/>
      </c>
      <c r="AH1124" s="156">
        <f>IF((AG1124&lt;=0),0,((AG1124-AH$24)*Stock*(_xlfn.NORM.INV(RAND(),stock_ave,stock_std))+(AG1124-AH$24)*Bonds*(_xlfn.NORM.INV(RAND(),bond_ave,bond_std))+(AG1124-AH$24)*cash*(_xlfn.NORM.INV(RAND(),cash_ave,cash_std))+(AG1124-AH$24)))</f>
        <v/>
      </c>
      <c r="AI1124" s="156">
        <f>IF((AH1124&lt;=0),0,((AH1124-AI$24)*Stock*(_xlfn.NORM.INV(RAND(),stock_ave,stock_std))+(AH1124-AI$24)*Bonds*(_xlfn.NORM.INV(RAND(),bond_ave,bond_std))+(AH1124-AI$24)*cash*(_xlfn.NORM.INV(RAND(),cash_ave,cash_std))+(AH1124-AI$24)))</f>
        <v/>
      </c>
      <c r="AJ1124" s="156">
        <f>IF((AI1124&lt;=0),0,((AI1124-AJ$24)*Stock*(_xlfn.NORM.INV(RAND(),stock_ave,stock_std))+(AI1124-AJ$24)*Bonds*(_xlfn.NORM.INV(RAND(),bond_ave,bond_std))+(AI1124-AJ$24)*cash*(_xlfn.NORM.INV(RAND(),cash_ave,cash_std))+(AI1124-AJ$24)))</f>
        <v/>
      </c>
      <c r="AK1124" s="156">
        <f>IF((AJ1124&lt;=0),0,((AJ1124-AK$24)*Stock*(_xlfn.NORM.INV(RAND(),stock_ave,stock_std))+(AJ1124-AK$24)*Bonds*(_xlfn.NORM.INV(RAND(),bond_ave,bond_std))+(AJ1124-AK$24)*cash*(_xlfn.NORM.INV(RAND(),cash_ave,cash_std))+(AJ1124-AK$24)))</f>
        <v/>
      </c>
      <c r="AL1124" s="156">
        <f>IF((AK1124&lt;=0),0,((AK1124-AL$24)*Stock*(_xlfn.NORM.INV(RAND(),stock_ave,stock_std))+(AK1124-AL$24)*Bonds*(_xlfn.NORM.INV(RAND(),bond_ave,bond_std))+(AK1124-AL$24)*cash*(_xlfn.NORM.INV(RAND(),cash_ave,cash_std))+(AK1124-AL$24)))</f>
        <v/>
      </c>
      <c r="AM1124" s="156">
        <f>IF((AL1124&lt;=0),0,((AL1124-AM$24)*Stock*(_xlfn.NORM.INV(RAND(),stock_ave,stock_std))+(AL1124-AM$24)*Bonds*(_xlfn.NORM.INV(RAND(),bond_ave,bond_std))+(AL1124-AM$24)*cash*(_xlfn.NORM.INV(RAND(),cash_ave,cash_std))+(AL1124-AM$24)))</f>
        <v/>
      </c>
      <c r="AN1124" s="156">
        <f>IF((AM1124&lt;=0),0,((AM1124-AN$24)*Stock*(_xlfn.NORM.INV(RAND(),stock_ave,stock_std))+(AM1124-AN$24)*Bonds*(_xlfn.NORM.INV(RAND(),bond_ave,bond_std))+(AM1124-AN$24)*cash*(_xlfn.NORM.INV(RAND(),cash_ave,cash_std))+(AM1124-AN$24)))</f>
        <v/>
      </c>
      <c r="AO1124" s="156">
        <f>IF((AN1124&lt;=0),0,((AN1124-AO$24)*Stock*(_xlfn.NORM.INV(RAND(),stock_ave,stock_std))+(AN1124-AO$24)*Bonds*(_xlfn.NORM.INV(RAND(),bond_ave,bond_std))+(AN1124-AO$24)*cash*(_xlfn.NORM.INV(RAND(),cash_ave,cash_std))+(AN1124-AO$24)))</f>
        <v/>
      </c>
      <c r="AP1124" s="156">
        <f>IF((AO1124&lt;=0),0,((AO1124-AP$24)*Stock*(_xlfn.NORM.INV(RAND(),stock_ave,stock_std))+(AO1124-AP$24)*Bonds*(_xlfn.NORM.INV(RAND(),bond_ave,bond_std))+(AO1124-AP$24)*cash*(_xlfn.NORM.INV(RAND(),cash_ave,cash_std))+(AO1124-AP$24)))</f>
        <v/>
      </c>
      <c r="AQ1124" s="156">
        <f>IF((AP1124&lt;=0),0,((AP1124-AQ$24)*Stock*(_xlfn.NORM.INV(RAND(),stock_ave,stock_std))+(AP1124-AQ$24)*Bonds*(_xlfn.NORM.INV(RAND(),bond_ave,bond_std))+(AP1124-AQ$24)*cash*(_xlfn.NORM.INV(RAND(),cash_ave,cash_std))+(AP1124-AQ$24)))</f>
        <v/>
      </c>
      <c r="AR1124" s="156">
        <f>IF((AQ1124&lt;=0),0,((AQ1124-AR$24)*Stock*(_xlfn.NORM.INV(RAND(),stock_ave,stock_std))+(AQ1124-AR$24)*Bonds*(_xlfn.NORM.INV(RAND(),bond_ave,bond_std))+(AQ1124-AR$24)*cash*(_xlfn.NORM.INV(RAND(),cash_ave,cash_std))+(AQ1124-AR$24)))</f>
        <v/>
      </c>
      <c r="AS1124" s="156">
        <f>IF((AR1124&lt;=0),0,((AR1124-AS$24)*Stock*(_xlfn.NORM.INV(RAND(),stock_ave,stock_std))+(AR1124-AS$24)*Bonds*(_xlfn.NORM.INV(RAND(),bond_ave,bond_std))+(AR1124-AS$24)*cash*(_xlfn.NORM.INV(RAND(),cash_ave,cash_std))+(AR1124-AS$24)))</f>
        <v/>
      </c>
      <c r="AT1124" s="156">
        <f>IF((AS1124&lt;=0),0,((AS1124-AT$24)*Stock*(_xlfn.NORM.INV(RAND(),stock_ave,stock_std))+(AS1124-AT$24)*Bonds*(_xlfn.NORM.INV(RAND(),bond_ave,bond_std))+(AS1124-AT$24)*cash*(_xlfn.NORM.INV(RAND(),cash_ave,cash_std))+(AS1124-AT$24)))</f>
        <v/>
      </c>
      <c r="AU1124" s="156">
        <f>IF((AT1124&lt;=0),0,((AT1124-AU$24)*Stock*(_xlfn.NORM.INV(RAND(),stock_ave,stock_std))+(AT1124-AU$24)*Bonds*(_xlfn.NORM.INV(RAND(),bond_ave,bond_std))+(AT1124-AU$24)*cash*(_xlfn.NORM.INV(RAND(),cash_ave,cash_std))+(AT1124-AU$24)))</f>
        <v/>
      </c>
      <c r="AV1124" s="156">
        <f>IF((AU1124&lt;=0),0,((AU1124-AV$24)*Stock*(_xlfn.NORM.INV(RAND(),stock_ave,stock_std))+(AU1124-AV$24)*Bonds*(_xlfn.NORM.INV(RAND(),bond_ave,bond_std))+(AU1124-AV$24)*cash*(_xlfn.NORM.INV(RAND(),cash_ave,cash_std))+(AU1124-AV$24)))</f>
        <v/>
      </c>
      <c r="AW1124" s="156">
        <f>IF((AV1124&lt;=0),0,((AV1124-AW$24)*Stock*(_xlfn.NORM.INV(RAND(),stock_ave,stock_std))+(AV1124-AW$24)*Bonds*(_xlfn.NORM.INV(RAND(),bond_ave,bond_std))+(AV1124-AW$24)*cash*(_xlfn.NORM.INV(RAND(),cash_ave,cash_std))+(AV1124-AW$24)))</f>
        <v/>
      </c>
      <c r="AX1124" s="159" t="n"/>
      <c r="AY1124" s="159" t="n"/>
      <c r="AZ1124" s="159" t="n"/>
      <c r="BA1124" s="159" t="n"/>
      <c r="BB1124" s="159" t="n"/>
    </row>
    <row r="1125">
      <c r="C1125" s="147" t="n"/>
      <c r="D1125" s="61">
        <f>+D1124-IF(D$18&gt;74,(D1124/D$25)*$C$10)</f>
        <v/>
      </c>
      <c r="E1125" s="61">
        <f>+E1124-IF(E$18&gt;74,(E1124/E$25)*$C$10)</f>
        <v/>
      </c>
      <c r="F1125" s="61">
        <f>+F1124-IF(F$18&gt;74,(F1124/F$25)*$C$10)</f>
        <v/>
      </c>
      <c r="G1125" s="61">
        <f>+G1124-IF(G$18&gt;74,(G1124/G$25)*$C$10)</f>
        <v/>
      </c>
      <c r="H1125" s="61">
        <f>+H1124-IF(H$18&gt;74,(H1124/H$25)*$C$10)</f>
        <v/>
      </c>
      <c r="I1125" s="61">
        <f>+I1124-IF(I$18&gt;74,(I1124/I$25)*$C$10)</f>
        <v/>
      </c>
      <c r="J1125" s="61">
        <f>+J1124-IF(J$18&gt;74,(J1124/J$25)*$C$10)</f>
        <v/>
      </c>
      <c r="K1125" s="61">
        <f>+K1124-IF(K$18&gt;74,(K1124/K$25)*$C$10)</f>
        <v/>
      </c>
      <c r="L1125" s="61">
        <f>+L1124-IF(L$18&gt;74,(L1124/L$25)*$C$10)</f>
        <v/>
      </c>
      <c r="M1125" s="61">
        <f>+M1124-IF(M$18&gt;74,(M1124/M$25)*$C$10)</f>
        <v/>
      </c>
      <c r="N1125" s="61">
        <f>+N1124-IF(N$18&gt;74,(N1124/N$25)*$C$10)</f>
        <v/>
      </c>
      <c r="O1125" s="61">
        <f>+O1124-IF(O$18&gt;74,(O1124/O$25)*$C$10)</f>
        <v/>
      </c>
      <c r="P1125" s="61">
        <f>+P1124-IF(P$18&gt;74,(P1124/P$25)*$C$10)</f>
        <v/>
      </c>
      <c r="Q1125" s="61">
        <f>+Q1124-IF(Q$18&gt;74,(Q1124/Q$25)*$C$10)</f>
        <v/>
      </c>
      <c r="R1125" s="61">
        <f>+R1124-IF(R$18&gt;74,(R1124/R$25)*$C$10)</f>
        <v/>
      </c>
      <c r="S1125" s="61">
        <f>+S1124-IF(S$18&gt;74,(S1124/S$25)*$C$10)</f>
        <v/>
      </c>
      <c r="T1125" s="61">
        <f>+T1124-IF(T$18&gt;74,(T1124/T$25)*$C$10)</f>
        <v/>
      </c>
      <c r="U1125" s="61">
        <f>+U1124-IF(U$18&gt;74,(U1124/U$25)*$C$10)</f>
        <v/>
      </c>
      <c r="V1125" s="61">
        <f>+V1124-IF(V$18&gt;74,(V1124/V$25)*$C$10)</f>
        <v/>
      </c>
      <c r="W1125" s="61">
        <f>+W1124-IF(W$18&gt;74,(W1124/W$25)*$C$10)</f>
        <v/>
      </c>
      <c r="X1125" s="61">
        <f>+X1124-IF(X$18&gt;74,(X1124/X$25)*$C$10)</f>
        <v/>
      </c>
      <c r="Y1125" s="61">
        <f>+Y1124-IF(Y$18&gt;74,(Y1124/Y$25)*$C$10)</f>
        <v/>
      </c>
      <c r="Z1125" s="61">
        <f>+Z1124-IF(Z$18&gt;74,(Z1124/Z$25)*$C$10)</f>
        <v/>
      </c>
      <c r="AA1125" s="61">
        <f>+AA1124-IF(AA$18&gt;74,(AA1124/AA$25)*$C$10)</f>
        <v/>
      </c>
      <c r="AB1125" s="61">
        <f>+AB1124-IF(AB$18&gt;74,(AB1124/AB$25)*$C$10)</f>
        <v/>
      </c>
      <c r="AC1125" s="61">
        <f>+AC1124-IF(AC$18&gt;74,(AC1124/AC$25)*$C$10)</f>
        <v/>
      </c>
      <c r="AD1125" s="61">
        <f>+AD1124-IF(AD$18&gt;74,(AD1124/AD$25)*$C$10)</f>
        <v/>
      </c>
      <c r="AE1125" s="61">
        <f>+AE1124-IF(AE$18&gt;74,(AE1124/AE$25)*$C$10)</f>
        <v/>
      </c>
      <c r="AF1125" s="61">
        <f>+AF1124-IF(AF$18&gt;74,(AF1124/AF$25)*$C$10)</f>
        <v/>
      </c>
      <c r="AG1125" s="61">
        <f>+AG1124-IF(AG$18&gt;74,(AG1124/AG$25)*$C$10)</f>
        <v/>
      </c>
      <c r="AH1125" s="61">
        <f>+AH1124-IF(AH$18&gt;74,(AH1124/AH$25)*$C$10)</f>
        <v/>
      </c>
      <c r="AI1125" s="61">
        <f>+AI1124-IF(AI$18&gt;74,(AI1124/AI$25)*$C$10)</f>
        <v/>
      </c>
      <c r="AJ1125" s="61">
        <f>+AJ1124-IF(AJ$18&gt;74,(AJ1124/AJ$25)*$C$10)</f>
        <v/>
      </c>
      <c r="AK1125" s="61">
        <f>+AK1124-IF(AK$18&gt;74,(AK1124/AK$25)*$C$10)</f>
        <v/>
      </c>
      <c r="AL1125" s="61">
        <f>+AL1124-IF(AL$18&gt;74,(AL1124/AL$25)*$C$10)</f>
        <v/>
      </c>
      <c r="AM1125" s="61">
        <f>+AM1124-IF(AM$18&gt;74,(AM1124/AM$25)*$C$10)</f>
        <v/>
      </c>
      <c r="AN1125" s="61">
        <f>+AN1124-IF(AN$18&gt;74,(AN1124/AN$25)*$C$10)</f>
        <v/>
      </c>
      <c r="AO1125" s="61">
        <f>+AO1124-IF(AO$18&gt;74,(AO1124/AO$25)*$C$10)</f>
        <v/>
      </c>
      <c r="AP1125" s="61">
        <f>+AP1124-IF(AP$18&gt;74,(AP1124/AP$25)*$C$10)</f>
        <v/>
      </c>
      <c r="AQ1125" s="61">
        <f>+AQ1124-IF(AQ$18&gt;74,(AQ1124/AQ$25)*$C$10)</f>
        <v/>
      </c>
      <c r="AR1125" s="61">
        <f>+AR1124-IF(AR$18&gt;74,(AR1124/AR$25)*$C$10)</f>
        <v/>
      </c>
      <c r="AS1125" s="61">
        <f>+AS1124-IF(AS$18&gt;74,(AS1124/AS$25)*$C$10)</f>
        <v/>
      </c>
      <c r="AT1125" s="61">
        <f>+AT1124-IF(AT$18&gt;74,(AT1124/AT$25)*$C$10)</f>
        <v/>
      </c>
      <c r="AU1125" s="61">
        <f>+AU1124-IF(AU$18&gt;74,(AU1124/AU$25)*$C$10)</f>
        <v/>
      </c>
      <c r="AV1125" s="61">
        <f>+AV1124-IF(AV$18&gt;74,(AV1124/AV$25)*$C$10)</f>
        <v/>
      </c>
      <c r="AW1125" s="61">
        <f>+AW1124-IF(AW$18&gt;74,(AW1124/AW$25)*$C$10)</f>
        <v/>
      </c>
      <c r="AX1125" s="35">
        <f>IF(AW1125&gt;0,1,0)</f>
        <v/>
      </c>
      <c r="AY1125" s="35">
        <f>IF(AL1125&gt;0,1,0)</f>
        <v/>
      </c>
      <c r="AZ1125" s="35">
        <f>IF(AG1125&gt;0,1,0)</f>
        <v/>
      </c>
      <c r="BA1125" s="35">
        <f>IF(AB1125&gt;0,1,0)</f>
        <v/>
      </c>
      <c r="BB1125" s="35">
        <f>IF(W1125&gt;0,1,0)</f>
        <v/>
      </c>
    </row>
    <row r="1126">
      <c r="B1126" s="154" t="inlineStr">
        <is>
          <t>trial 550</t>
        </is>
      </c>
      <c r="C1126" s="155">
        <f>+start-C1123</f>
        <v/>
      </c>
      <c r="D1126" s="156">
        <f>IF((C1126&lt;=0),0,((C1126-D$24)*Stock*(_xlfn.NORM.INV(RAND(),stock_ave,stock_std))+(C1126-D$24)*Bonds*(_xlfn.NORM.INV(RAND(),bond_ave,bond_std))+(C1126-D$24)*cash*(_xlfn.NORM.INV(RAND(),cash_ave,cash_std))+(C1126-D$24)))</f>
        <v/>
      </c>
      <c r="E1126" s="156">
        <f>IF((D1126&lt;=0),0,((D1126-E$24)*Stock*(_xlfn.NORM.INV(RAND(),stock_ave,stock_std))+(D1126-E$24)*Bonds*(_xlfn.NORM.INV(RAND(),bond_ave,bond_std))+(D1126-E$24)*cash*(_xlfn.NORM.INV(RAND(),cash_ave,cash_std))+(D1126-E$24)))</f>
        <v/>
      </c>
      <c r="F1126" s="156">
        <f>IF((E1126&lt;=0),0,((E1126-F$24)*Stock*(_xlfn.NORM.INV(RAND(),stock_ave,stock_std))+(E1126-F$24)*Bonds*(_xlfn.NORM.INV(RAND(),bond_ave,bond_std))+(E1126-F$24)*cash*(_xlfn.NORM.INV(RAND(),cash_ave,cash_std))+(E1126-F$24)))</f>
        <v/>
      </c>
      <c r="G1126" s="156">
        <f>IF((F1126&lt;=0),0,((F1126-G$24)*Stock*(_xlfn.NORM.INV(RAND(),stock_ave,stock_std))+(F1126-G$24)*Bonds*(_xlfn.NORM.INV(RAND(),bond_ave,bond_std))+(F1126-G$24)*cash*(_xlfn.NORM.INV(RAND(),cash_ave,cash_std))+(F1126-G$24)))</f>
        <v/>
      </c>
      <c r="H1126" s="156">
        <f>IF((G1126&lt;=0),0,((G1126-H$24)*Stock*(_xlfn.NORM.INV(RAND(),stock_ave,stock_std))+(G1126-H$24)*Bonds*(_xlfn.NORM.INV(RAND(),bond_ave,bond_std))+(G1126-H$24)*cash*(_xlfn.NORM.INV(RAND(),cash_ave,cash_std))+(G1126-H$24)))</f>
        <v/>
      </c>
      <c r="I1126" s="156">
        <f>IF((H1126&lt;=0),0,((H1126-I$24)*Stock*(_xlfn.NORM.INV(RAND(),stock_ave,stock_std))+(H1126-I$24)*Bonds*(_xlfn.NORM.INV(RAND(),bond_ave,bond_std))+(H1126-I$24)*cash*(_xlfn.NORM.INV(RAND(),cash_ave,cash_std))+(H1126-I$24)))</f>
        <v/>
      </c>
      <c r="J1126" s="156">
        <f>IF((I1126&lt;=0),0,((I1126-J$24)*Stock*(_xlfn.NORM.INV(RAND(),stock_ave,stock_std))+(I1126-J$24)*Bonds*(_xlfn.NORM.INV(RAND(),bond_ave,bond_std))+(I1126-J$24)*cash*(_xlfn.NORM.INV(RAND(),cash_ave,cash_std))+(I1126-J$24)))</f>
        <v/>
      </c>
      <c r="K1126" s="156">
        <f>IF((J1126&lt;=0),0,((J1126-K$24)*Stock*(_xlfn.NORM.INV(RAND(),stock_ave,stock_std))+(J1126-K$24)*Bonds*(_xlfn.NORM.INV(RAND(),bond_ave,bond_std))+(J1126-K$24)*cash*(_xlfn.NORM.INV(RAND(),cash_ave,cash_std))+(J1126-K$24)))</f>
        <v/>
      </c>
      <c r="L1126" s="156">
        <f>IF((K1126&lt;=0),0,((K1126-L$24)*Stock*(_xlfn.NORM.INV(RAND(),stock_ave,stock_std))+(K1126-L$24)*Bonds*(_xlfn.NORM.INV(RAND(),bond_ave,bond_std))+(K1126-L$24)*cash*(_xlfn.NORM.INV(RAND(),cash_ave,cash_std))+(K1126-L$24)))</f>
        <v/>
      </c>
      <c r="M1126" s="156">
        <f>IF((L1126&lt;=0),0,((L1126-M$24)*Stock*(_xlfn.NORM.INV(RAND(),stock_ave,stock_std))+(L1126-M$24)*Bonds*(_xlfn.NORM.INV(RAND(),bond_ave,bond_std))+(L1126-M$24)*cash*(_xlfn.NORM.INV(RAND(),cash_ave,cash_std))+(L1126-M$24)))</f>
        <v/>
      </c>
      <c r="N1126" s="156">
        <f>IF((M1126&lt;=0),0,((M1126-N$24)*Stock*(_xlfn.NORM.INV(RAND(),stock_ave,stock_std))+(M1126-N$24)*Bonds*(_xlfn.NORM.INV(RAND(),bond_ave,bond_std))+(M1126-N$24)*cash*(_xlfn.NORM.INV(RAND(),cash_ave,cash_std))+(M1126-N$24)))</f>
        <v/>
      </c>
      <c r="O1126" s="156">
        <f>IF((N1126&lt;=0),0,((N1126-O$24)*Stock*(_xlfn.NORM.INV(RAND(),stock_ave,stock_std))+(N1126-O$24)*Bonds*(_xlfn.NORM.INV(RAND(),bond_ave,bond_std))+(N1126-O$24)*cash*(_xlfn.NORM.INV(RAND(),cash_ave,cash_std))+(N1126-O$24)))</f>
        <v/>
      </c>
      <c r="P1126" s="156">
        <f>IF((O1126&lt;=0),0,((O1126-P$24)*Stock*(_xlfn.NORM.INV(RAND(),stock_ave,stock_std))+(O1126-P$24)*Bonds*(_xlfn.NORM.INV(RAND(),bond_ave,bond_std))+(O1126-P$24)*cash*(_xlfn.NORM.INV(RAND(),cash_ave,cash_std))+(O1126-P$24)))</f>
        <v/>
      </c>
      <c r="Q1126" s="156">
        <f>IF((P1126&lt;=0),0,((P1126-Q$24)*Stock*(_xlfn.NORM.INV(RAND(),stock_ave,stock_std))+(P1126-Q$24)*Bonds*(_xlfn.NORM.INV(RAND(),bond_ave,bond_std))+(P1126-Q$24)*cash*(_xlfn.NORM.INV(RAND(),cash_ave,cash_std))+(P1126-Q$24)))</f>
        <v/>
      </c>
      <c r="R1126" s="156">
        <f>IF((Q1126&lt;=0),0,((Q1126-R$24)*Stock*(_xlfn.NORM.INV(RAND(),stock_ave,stock_std))+(Q1126-R$24)*Bonds*(_xlfn.NORM.INV(RAND(),bond_ave,bond_std))+(Q1126-R$24)*cash*(_xlfn.NORM.INV(RAND(),cash_ave,cash_std))+(Q1126-R$24)))</f>
        <v/>
      </c>
      <c r="S1126" s="156">
        <f>IF((R1126&lt;=0),0,((R1126-S$24)*Stock*(_xlfn.NORM.INV(RAND(),stock_ave,stock_std))+(R1126-S$24)*Bonds*(_xlfn.NORM.INV(RAND(),bond_ave,bond_std))+(R1126-S$24)*cash*(_xlfn.NORM.INV(RAND(),cash_ave,cash_std))+(R1126-S$24)))</f>
        <v/>
      </c>
      <c r="T1126" s="156">
        <f>IF((S1126&lt;=0),0,((S1126-T$24)*Stock*(_xlfn.NORM.INV(RAND(),stock_ave,stock_std))+(S1126-T$24)*Bonds*(_xlfn.NORM.INV(RAND(),bond_ave,bond_std))+(S1126-T$24)*cash*(_xlfn.NORM.INV(RAND(),cash_ave,cash_std))+(S1126-T$24)))</f>
        <v/>
      </c>
      <c r="U1126" s="156">
        <f>IF((T1126&lt;=0),0,((T1126-U$24)*Stock*(_xlfn.NORM.INV(RAND(),stock_ave,stock_std))+(T1126-U$24)*Bonds*(_xlfn.NORM.INV(RAND(),bond_ave,bond_std))+(T1126-U$24)*cash*(_xlfn.NORM.INV(RAND(),cash_ave,cash_std))+(T1126-U$24)))</f>
        <v/>
      </c>
      <c r="V1126" s="156">
        <f>IF((U1126&lt;=0),0,((U1126-V$24)*Stock*(_xlfn.NORM.INV(RAND(),stock_ave,stock_std))+(U1126-V$24)*Bonds*(_xlfn.NORM.INV(RAND(),bond_ave,bond_std))+(U1126-V$24)*cash*(_xlfn.NORM.INV(RAND(),cash_ave,cash_std))+(U1126-V$24)))</f>
        <v/>
      </c>
      <c r="W1126" s="156">
        <f>IF((V1126&lt;=0),0,((V1126-W$24)*Stock*(_xlfn.NORM.INV(RAND(),stock_ave,stock_std))+(V1126-W$24)*Bonds*(_xlfn.NORM.INV(RAND(),bond_ave,bond_std))+(V1126-W$24)*cash*(_xlfn.NORM.INV(RAND(),cash_ave,cash_std))+(V1126-W$24)))</f>
        <v/>
      </c>
      <c r="X1126" s="156">
        <f>IF((W1126&lt;=0),0,((W1126-X$24)*Stock*(_xlfn.NORM.INV(RAND(),stock_ave,stock_std))+(W1126-X$24)*Bonds*(_xlfn.NORM.INV(RAND(),bond_ave,bond_std))+(W1126-X$24)*cash*(_xlfn.NORM.INV(RAND(),cash_ave,cash_std))+(W1126-X$24)))</f>
        <v/>
      </c>
      <c r="Y1126" s="156">
        <f>IF((X1126&lt;=0),0,((X1126-Y$24)*Stock*(_xlfn.NORM.INV(RAND(),stock_ave,stock_std))+(X1126-Y$24)*Bonds*(_xlfn.NORM.INV(RAND(),bond_ave,bond_std))+(X1126-Y$24)*cash*(_xlfn.NORM.INV(RAND(),cash_ave,cash_std))+(X1126-Y$24)))</f>
        <v/>
      </c>
      <c r="Z1126" s="156">
        <f>IF((Y1126&lt;=0),0,((Y1126-Z$24)*Stock*(_xlfn.NORM.INV(RAND(),stock_ave,stock_std))+(Y1126-Z$24)*Bonds*(_xlfn.NORM.INV(RAND(),bond_ave,bond_std))+(Y1126-Z$24)*cash*(_xlfn.NORM.INV(RAND(),cash_ave,cash_std))+(Y1126-Z$24)))</f>
        <v/>
      </c>
      <c r="AA1126" s="156">
        <f>IF((Z1126&lt;=0),0,((Z1126-AA$24)*Stock*(_xlfn.NORM.INV(RAND(),stock_ave,stock_std))+(Z1126-AA$24)*Bonds*(_xlfn.NORM.INV(RAND(),bond_ave,bond_std))+(Z1126-AA$24)*cash*(_xlfn.NORM.INV(RAND(),cash_ave,cash_std))+(Z1126-AA$24)))</f>
        <v/>
      </c>
      <c r="AB1126" s="156">
        <f>IF((AA1126&lt;=0),0,((AA1126-AB$24)*Stock*(_xlfn.NORM.INV(RAND(),stock_ave,stock_std))+(AA1126-AB$24)*Bonds*(_xlfn.NORM.INV(RAND(),bond_ave,bond_std))+(AA1126-AB$24)*cash*(_xlfn.NORM.INV(RAND(),cash_ave,cash_std))+(AA1126-AB$24)))</f>
        <v/>
      </c>
      <c r="AC1126" s="156">
        <f>IF((AB1126&lt;=0),0,((AB1126-AC$24)*Stock*(_xlfn.NORM.INV(RAND(),stock_ave,stock_std))+(AB1126-AC$24)*Bonds*(_xlfn.NORM.INV(RAND(),bond_ave,bond_std))+(AB1126-AC$24)*cash*(_xlfn.NORM.INV(RAND(),cash_ave,cash_std))+(AB1126-AC$24)))</f>
        <v/>
      </c>
      <c r="AD1126" s="156">
        <f>IF((AC1126&lt;=0),0,((AC1126-AD$24)*Stock*(_xlfn.NORM.INV(RAND(),stock_ave,stock_std))+(AC1126-AD$24)*Bonds*(_xlfn.NORM.INV(RAND(),bond_ave,bond_std))+(AC1126-AD$24)*cash*(_xlfn.NORM.INV(RAND(),cash_ave,cash_std))+(AC1126-AD$24)))</f>
        <v/>
      </c>
      <c r="AE1126" s="156">
        <f>IF((AD1126&lt;=0),0,((AD1126-AE$24)*Stock*(_xlfn.NORM.INV(RAND(),stock_ave,stock_std))+(AD1126-AE$24)*Bonds*(_xlfn.NORM.INV(RAND(),bond_ave,bond_std))+(AD1126-AE$24)*cash*(_xlfn.NORM.INV(RAND(),cash_ave,cash_std))+(AD1126-AE$24)))</f>
        <v/>
      </c>
      <c r="AF1126" s="156">
        <f>IF((AE1126&lt;=0),0,((AE1126-AF$24)*Stock*(_xlfn.NORM.INV(RAND(),stock_ave,stock_std))+(AE1126-AF$24)*Bonds*(_xlfn.NORM.INV(RAND(),bond_ave,bond_std))+(AE1126-AF$24)*cash*(_xlfn.NORM.INV(RAND(),cash_ave,cash_std))+(AE1126-AF$24)))</f>
        <v/>
      </c>
      <c r="AG1126" s="156">
        <f>IF((AF1126&lt;=0),0,((AF1126-AG$24)*Stock*(_xlfn.NORM.INV(RAND(),stock_ave,stock_std))+(AF1126-AG$24)*Bonds*(_xlfn.NORM.INV(RAND(),bond_ave,bond_std))+(AF1126-AG$24)*cash*(_xlfn.NORM.INV(RAND(),cash_ave,cash_std))+(AF1126-AG$24)))</f>
        <v/>
      </c>
      <c r="AH1126" s="156">
        <f>IF((AG1126&lt;=0),0,((AG1126-AH$24)*Stock*(_xlfn.NORM.INV(RAND(),stock_ave,stock_std))+(AG1126-AH$24)*Bonds*(_xlfn.NORM.INV(RAND(),bond_ave,bond_std))+(AG1126-AH$24)*cash*(_xlfn.NORM.INV(RAND(),cash_ave,cash_std))+(AG1126-AH$24)))</f>
        <v/>
      </c>
      <c r="AI1126" s="156">
        <f>IF((AH1126&lt;=0),0,((AH1126-AI$24)*Stock*(_xlfn.NORM.INV(RAND(),stock_ave,stock_std))+(AH1126-AI$24)*Bonds*(_xlfn.NORM.INV(RAND(),bond_ave,bond_std))+(AH1126-AI$24)*cash*(_xlfn.NORM.INV(RAND(),cash_ave,cash_std))+(AH1126-AI$24)))</f>
        <v/>
      </c>
      <c r="AJ1126" s="156">
        <f>IF((AI1126&lt;=0),0,((AI1126-AJ$24)*Stock*(_xlfn.NORM.INV(RAND(),stock_ave,stock_std))+(AI1126-AJ$24)*Bonds*(_xlfn.NORM.INV(RAND(),bond_ave,bond_std))+(AI1126-AJ$24)*cash*(_xlfn.NORM.INV(RAND(),cash_ave,cash_std))+(AI1126-AJ$24)))</f>
        <v/>
      </c>
      <c r="AK1126" s="156">
        <f>IF((AJ1126&lt;=0),0,((AJ1126-AK$24)*Stock*(_xlfn.NORM.INV(RAND(),stock_ave,stock_std))+(AJ1126-AK$24)*Bonds*(_xlfn.NORM.INV(RAND(),bond_ave,bond_std))+(AJ1126-AK$24)*cash*(_xlfn.NORM.INV(RAND(),cash_ave,cash_std))+(AJ1126-AK$24)))</f>
        <v/>
      </c>
      <c r="AL1126" s="156">
        <f>IF((AK1126&lt;=0),0,((AK1126-AL$24)*Stock*(_xlfn.NORM.INV(RAND(),stock_ave,stock_std))+(AK1126-AL$24)*Bonds*(_xlfn.NORM.INV(RAND(),bond_ave,bond_std))+(AK1126-AL$24)*cash*(_xlfn.NORM.INV(RAND(),cash_ave,cash_std))+(AK1126-AL$24)))</f>
        <v/>
      </c>
      <c r="AM1126" s="156">
        <f>IF((AL1126&lt;=0),0,((AL1126-AM$24)*Stock*(_xlfn.NORM.INV(RAND(),stock_ave,stock_std))+(AL1126-AM$24)*Bonds*(_xlfn.NORM.INV(RAND(),bond_ave,bond_std))+(AL1126-AM$24)*cash*(_xlfn.NORM.INV(RAND(),cash_ave,cash_std))+(AL1126-AM$24)))</f>
        <v/>
      </c>
      <c r="AN1126" s="156">
        <f>IF((AM1126&lt;=0),0,((AM1126-AN$24)*Stock*(_xlfn.NORM.INV(RAND(),stock_ave,stock_std))+(AM1126-AN$24)*Bonds*(_xlfn.NORM.INV(RAND(),bond_ave,bond_std))+(AM1126-AN$24)*cash*(_xlfn.NORM.INV(RAND(),cash_ave,cash_std))+(AM1126-AN$24)))</f>
        <v/>
      </c>
      <c r="AO1126" s="156">
        <f>IF((AN1126&lt;=0),0,((AN1126-AO$24)*Stock*(_xlfn.NORM.INV(RAND(),stock_ave,stock_std))+(AN1126-AO$24)*Bonds*(_xlfn.NORM.INV(RAND(),bond_ave,bond_std))+(AN1126-AO$24)*cash*(_xlfn.NORM.INV(RAND(),cash_ave,cash_std))+(AN1126-AO$24)))</f>
        <v/>
      </c>
      <c r="AP1126" s="156">
        <f>IF((AO1126&lt;=0),0,((AO1126-AP$24)*Stock*(_xlfn.NORM.INV(RAND(),stock_ave,stock_std))+(AO1126-AP$24)*Bonds*(_xlfn.NORM.INV(RAND(),bond_ave,bond_std))+(AO1126-AP$24)*cash*(_xlfn.NORM.INV(RAND(),cash_ave,cash_std))+(AO1126-AP$24)))</f>
        <v/>
      </c>
      <c r="AQ1126" s="156">
        <f>IF((AP1126&lt;=0),0,((AP1126-AQ$24)*Stock*(_xlfn.NORM.INV(RAND(),stock_ave,stock_std))+(AP1126-AQ$24)*Bonds*(_xlfn.NORM.INV(RAND(),bond_ave,bond_std))+(AP1126-AQ$24)*cash*(_xlfn.NORM.INV(RAND(),cash_ave,cash_std))+(AP1126-AQ$24)))</f>
        <v/>
      </c>
      <c r="AR1126" s="156">
        <f>IF((AQ1126&lt;=0),0,((AQ1126-AR$24)*Stock*(_xlfn.NORM.INV(RAND(),stock_ave,stock_std))+(AQ1126-AR$24)*Bonds*(_xlfn.NORM.INV(RAND(),bond_ave,bond_std))+(AQ1126-AR$24)*cash*(_xlfn.NORM.INV(RAND(),cash_ave,cash_std))+(AQ1126-AR$24)))</f>
        <v/>
      </c>
      <c r="AS1126" s="156">
        <f>IF((AR1126&lt;=0),0,((AR1126-AS$24)*Stock*(_xlfn.NORM.INV(RAND(),stock_ave,stock_std))+(AR1126-AS$24)*Bonds*(_xlfn.NORM.INV(RAND(),bond_ave,bond_std))+(AR1126-AS$24)*cash*(_xlfn.NORM.INV(RAND(),cash_ave,cash_std))+(AR1126-AS$24)))</f>
        <v/>
      </c>
      <c r="AT1126" s="156">
        <f>IF((AS1126&lt;=0),0,((AS1126-AT$24)*Stock*(_xlfn.NORM.INV(RAND(),stock_ave,stock_std))+(AS1126-AT$24)*Bonds*(_xlfn.NORM.INV(RAND(),bond_ave,bond_std))+(AS1126-AT$24)*cash*(_xlfn.NORM.INV(RAND(),cash_ave,cash_std))+(AS1126-AT$24)))</f>
        <v/>
      </c>
      <c r="AU1126" s="156">
        <f>IF((AT1126&lt;=0),0,((AT1126-AU$24)*Stock*(_xlfn.NORM.INV(RAND(),stock_ave,stock_std))+(AT1126-AU$24)*Bonds*(_xlfn.NORM.INV(RAND(),bond_ave,bond_std))+(AT1126-AU$24)*cash*(_xlfn.NORM.INV(RAND(),cash_ave,cash_std))+(AT1126-AU$24)))</f>
        <v/>
      </c>
      <c r="AV1126" s="156">
        <f>IF((AU1126&lt;=0),0,((AU1126-AV$24)*Stock*(_xlfn.NORM.INV(RAND(),stock_ave,stock_std))+(AU1126-AV$24)*Bonds*(_xlfn.NORM.INV(RAND(),bond_ave,bond_std))+(AU1126-AV$24)*cash*(_xlfn.NORM.INV(RAND(),cash_ave,cash_std))+(AU1126-AV$24)))</f>
        <v/>
      </c>
      <c r="AW1126" s="156">
        <f>IF((AV1126&lt;=0),0,((AV1126-AW$24)*Stock*(_xlfn.NORM.INV(RAND(),stock_ave,stock_std))+(AV1126-AW$24)*Bonds*(_xlfn.NORM.INV(RAND(),bond_ave,bond_std))+(AV1126-AW$24)*cash*(_xlfn.NORM.INV(RAND(),cash_ave,cash_std))+(AV1126-AW$24)))</f>
        <v/>
      </c>
      <c r="AX1126" s="159" t="n"/>
      <c r="AY1126" s="159" t="n"/>
      <c r="AZ1126" s="159" t="n"/>
      <c r="BA1126" s="159" t="n"/>
      <c r="BB1126" s="159" t="n"/>
    </row>
    <row r="1127">
      <c r="C1127" s="147" t="n"/>
      <c r="D1127" s="61">
        <f>+D1126-IF(D$18&gt;74,(D1126/D$25)*$C$10)</f>
        <v/>
      </c>
      <c r="E1127" s="61">
        <f>+E1126-IF(E$18&gt;74,(E1126/E$25)*$C$10)</f>
        <v/>
      </c>
      <c r="F1127" s="61">
        <f>+F1126-IF(F$18&gt;74,(F1126/F$25)*$C$10)</f>
        <v/>
      </c>
      <c r="G1127" s="61">
        <f>+G1126-IF(G$18&gt;74,(G1126/G$25)*$C$10)</f>
        <v/>
      </c>
      <c r="H1127" s="61">
        <f>+H1126-IF(H$18&gt;74,(H1126/H$25)*$C$10)</f>
        <v/>
      </c>
      <c r="I1127" s="61">
        <f>+I1126-IF(I$18&gt;74,(I1126/I$25)*$C$10)</f>
        <v/>
      </c>
      <c r="J1127" s="61">
        <f>+J1126-IF(J$18&gt;74,(J1126/J$25)*$C$10)</f>
        <v/>
      </c>
      <c r="K1127" s="61">
        <f>+K1126-IF(K$18&gt;74,(K1126/K$25)*$C$10)</f>
        <v/>
      </c>
      <c r="L1127" s="61">
        <f>+L1126-IF(L$18&gt;74,(L1126/L$25)*$C$10)</f>
        <v/>
      </c>
      <c r="M1127" s="61">
        <f>+M1126-IF(M$18&gt;74,(M1126/M$25)*$C$10)</f>
        <v/>
      </c>
      <c r="N1127" s="61">
        <f>+N1126-IF(N$18&gt;74,(N1126/N$25)*$C$10)</f>
        <v/>
      </c>
      <c r="O1127" s="61">
        <f>+O1126-IF(O$18&gt;74,(O1126/O$25)*$C$10)</f>
        <v/>
      </c>
      <c r="P1127" s="61">
        <f>+P1126-IF(P$18&gt;74,(P1126/P$25)*$C$10)</f>
        <v/>
      </c>
      <c r="Q1127" s="61">
        <f>+Q1126-IF(Q$18&gt;74,(Q1126/Q$25)*$C$10)</f>
        <v/>
      </c>
      <c r="R1127" s="61">
        <f>+R1126-IF(R$18&gt;74,(R1126/R$25)*$C$10)</f>
        <v/>
      </c>
      <c r="S1127" s="61">
        <f>+S1126-IF(S$18&gt;74,(S1126/S$25)*$C$10)</f>
        <v/>
      </c>
      <c r="T1127" s="61">
        <f>+T1126-IF(T$18&gt;74,(T1126/T$25)*$C$10)</f>
        <v/>
      </c>
      <c r="U1127" s="61">
        <f>+U1126-IF(U$18&gt;74,(U1126/U$25)*$C$10)</f>
        <v/>
      </c>
      <c r="V1127" s="61">
        <f>+V1126-IF(V$18&gt;74,(V1126/V$25)*$C$10)</f>
        <v/>
      </c>
      <c r="W1127" s="61">
        <f>+W1126-IF(W$18&gt;74,(W1126/W$25)*$C$10)</f>
        <v/>
      </c>
      <c r="X1127" s="61">
        <f>+X1126-IF(X$18&gt;74,(X1126/X$25)*$C$10)</f>
        <v/>
      </c>
      <c r="Y1127" s="61">
        <f>+Y1126-IF(Y$18&gt;74,(Y1126/Y$25)*$C$10)</f>
        <v/>
      </c>
      <c r="Z1127" s="61">
        <f>+Z1126-IF(Z$18&gt;74,(Z1126/Z$25)*$C$10)</f>
        <v/>
      </c>
      <c r="AA1127" s="61">
        <f>+AA1126-IF(AA$18&gt;74,(AA1126/AA$25)*$C$10)</f>
        <v/>
      </c>
      <c r="AB1127" s="61">
        <f>+AB1126-IF(AB$18&gt;74,(AB1126/AB$25)*$C$10)</f>
        <v/>
      </c>
      <c r="AC1127" s="61">
        <f>+AC1126-IF(AC$18&gt;74,(AC1126/AC$25)*$C$10)</f>
        <v/>
      </c>
      <c r="AD1127" s="61">
        <f>+AD1126-IF(AD$18&gt;74,(AD1126/AD$25)*$C$10)</f>
        <v/>
      </c>
      <c r="AE1127" s="61">
        <f>+AE1126-IF(AE$18&gt;74,(AE1126/AE$25)*$C$10)</f>
        <v/>
      </c>
      <c r="AF1127" s="61">
        <f>+AF1126-IF(AF$18&gt;74,(AF1126/AF$25)*$C$10)</f>
        <v/>
      </c>
      <c r="AG1127" s="61">
        <f>+AG1126-IF(AG$18&gt;74,(AG1126/AG$25)*$C$10)</f>
        <v/>
      </c>
      <c r="AH1127" s="61">
        <f>+AH1126-IF(AH$18&gt;74,(AH1126/AH$25)*$C$10)</f>
        <v/>
      </c>
      <c r="AI1127" s="61">
        <f>+AI1126-IF(AI$18&gt;74,(AI1126/AI$25)*$C$10)</f>
        <v/>
      </c>
      <c r="AJ1127" s="61">
        <f>+AJ1126-IF(AJ$18&gt;74,(AJ1126/AJ$25)*$C$10)</f>
        <v/>
      </c>
      <c r="AK1127" s="61">
        <f>+AK1126-IF(AK$18&gt;74,(AK1126/AK$25)*$C$10)</f>
        <v/>
      </c>
      <c r="AL1127" s="61">
        <f>+AL1126-IF(AL$18&gt;74,(AL1126/AL$25)*$C$10)</f>
        <v/>
      </c>
      <c r="AM1127" s="61">
        <f>+AM1126-IF(AM$18&gt;74,(AM1126/AM$25)*$C$10)</f>
        <v/>
      </c>
      <c r="AN1127" s="61">
        <f>+AN1126-IF(AN$18&gt;74,(AN1126/AN$25)*$C$10)</f>
        <v/>
      </c>
      <c r="AO1127" s="61">
        <f>+AO1126-IF(AO$18&gt;74,(AO1126/AO$25)*$C$10)</f>
        <v/>
      </c>
      <c r="AP1127" s="61">
        <f>+AP1126-IF(AP$18&gt;74,(AP1126/AP$25)*$C$10)</f>
        <v/>
      </c>
      <c r="AQ1127" s="61">
        <f>+AQ1126-IF(AQ$18&gt;74,(AQ1126/AQ$25)*$C$10)</f>
        <v/>
      </c>
      <c r="AR1127" s="61">
        <f>+AR1126-IF(AR$18&gt;74,(AR1126/AR$25)*$C$10)</f>
        <v/>
      </c>
      <c r="AS1127" s="61">
        <f>+AS1126-IF(AS$18&gt;74,(AS1126/AS$25)*$C$10)</f>
        <v/>
      </c>
      <c r="AT1127" s="61">
        <f>+AT1126-IF(AT$18&gt;74,(AT1126/AT$25)*$C$10)</f>
        <v/>
      </c>
      <c r="AU1127" s="61">
        <f>+AU1126-IF(AU$18&gt;74,(AU1126/AU$25)*$C$10)</f>
        <v/>
      </c>
      <c r="AV1127" s="61">
        <f>+AV1126-IF(AV$18&gt;74,(AV1126/AV$25)*$C$10)</f>
        <v/>
      </c>
      <c r="AW1127" s="61">
        <f>+AW1126-IF(AW$18&gt;74,(AW1126/AW$25)*$C$10)</f>
        <v/>
      </c>
      <c r="AX1127" s="35">
        <f>IF(AW1127&gt;0,1,0)</f>
        <v/>
      </c>
      <c r="AY1127" s="35">
        <f>IF(AL1127&gt;0,1,0)</f>
        <v/>
      </c>
      <c r="AZ1127" s="35">
        <f>IF(AG1127&gt;0,1,0)</f>
        <v/>
      </c>
      <c r="BA1127" s="35">
        <f>IF(AB1127&gt;0,1,0)</f>
        <v/>
      </c>
      <c r="BB1127" s="35">
        <f>IF(W1127&gt;0,1,0)</f>
        <v/>
      </c>
    </row>
    <row r="1128">
      <c r="B1128" s="154" t="inlineStr">
        <is>
          <t>trial 551</t>
        </is>
      </c>
      <c r="C1128" s="155">
        <f>+start-C1125</f>
        <v/>
      </c>
      <c r="D1128" s="156">
        <f>IF((C1128&lt;=0),0,((C1128-D$24)*Stock*(_xlfn.NORM.INV(RAND(),stock_ave,stock_std))+(C1128-D$24)*Bonds*(_xlfn.NORM.INV(RAND(),bond_ave,bond_std))+(C1128-D$24)*cash*(_xlfn.NORM.INV(RAND(),cash_ave,cash_std))+(C1128-D$24)))</f>
        <v/>
      </c>
      <c r="E1128" s="156">
        <f>IF((D1128&lt;=0),0,((D1128-E$24)*Stock*(_xlfn.NORM.INV(RAND(),stock_ave,stock_std))+(D1128-E$24)*Bonds*(_xlfn.NORM.INV(RAND(),bond_ave,bond_std))+(D1128-E$24)*cash*(_xlfn.NORM.INV(RAND(),cash_ave,cash_std))+(D1128-E$24)))</f>
        <v/>
      </c>
      <c r="F1128" s="156">
        <f>IF((E1128&lt;=0),0,((E1128-F$24)*Stock*(_xlfn.NORM.INV(RAND(),stock_ave,stock_std))+(E1128-F$24)*Bonds*(_xlfn.NORM.INV(RAND(),bond_ave,bond_std))+(E1128-F$24)*cash*(_xlfn.NORM.INV(RAND(),cash_ave,cash_std))+(E1128-F$24)))</f>
        <v/>
      </c>
      <c r="G1128" s="156">
        <f>IF((F1128&lt;=0),0,((F1128-G$24)*Stock*(_xlfn.NORM.INV(RAND(),stock_ave,stock_std))+(F1128-G$24)*Bonds*(_xlfn.NORM.INV(RAND(),bond_ave,bond_std))+(F1128-G$24)*cash*(_xlfn.NORM.INV(RAND(),cash_ave,cash_std))+(F1128-G$24)))</f>
        <v/>
      </c>
      <c r="H1128" s="156">
        <f>IF((G1128&lt;=0),0,((G1128-H$24)*Stock*(_xlfn.NORM.INV(RAND(),stock_ave,stock_std))+(G1128-H$24)*Bonds*(_xlfn.NORM.INV(RAND(),bond_ave,bond_std))+(G1128-H$24)*cash*(_xlfn.NORM.INV(RAND(),cash_ave,cash_std))+(G1128-H$24)))</f>
        <v/>
      </c>
      <c r="I1128" s="156">
        <f>IF((H1128&lt;=0),0,((H1128-I$24)*Stock*(_xlfn.NORM.INV(RAND(),stock_ave,stock_std))+(H1128-I$24)*Bonds*(_xlfn.NORM.INV(RAND(),bond_ave,bond_std))+(H1128-I$24)*cash*(_xlfn.NORM.INV(RAND(),cash_ave,cash_std))+(H1128-I$24)))</f>
        <v/>
      </c>
      <c r="J1128" s="156">
        <f>IF((I1128&lt;=0),0,((I1128-J$24)*Stock*(_xlfn.NORM.INV(RAND(),stock_ave,stock_std))+(I1128-J$24)*Bonds*(_xlfn.NORM.INV(RAND(),bond_ave,bond_std))+(I1128-J$24)*cash*(_xlfn.NORM.INV(RAND(),cash_ave,cash_std))+(I1128-J$24)))</f>
        <v/>
      </c>
      <c r="K1128" s="156">
        <f>IF((J1128&lt;=0),0,((J1128-K$24)*Stock*(_xlfn.NORM.INV(RAND(),stock_ave,stock_std))+(J1128-K$24)*Bonds*(_xlfn.NORM.INV(RAND(),bond_ave,bond_std))+(J1128-K$24)*cash*(_xlfn.NORM.INV(RAND(),cash_ave,cash_std))+(J1128-K$24)))</f>
        <v/>
      </c>
      <c r="L1128" s="156">
        <f>IF((K1128&lt;=0),0,((K1128-L$24)*Stock*(_xlfn.NORM.INV(RAND(),stock_ave,stock_std))+(K1128-L$24)*Bonds*(_xlfn.NORM.INV(RAND(),bond_ave,bond_std))+(K1128-L$24)*cash*(_xlfn.NORM.INV(RAND(),cash_ave,cash_std))+(K1128-L$24)))</f>
        <v/>
      </c>
      <c r="M1128" s="156">
        <f>IF((L1128&lt;=0),0,((L1128-M$24)*Stock*(_xlfn.NORM.INV(RAND(),stock_ave,stock_std))+(L1128-M$24)*Bonds*(_xlfn.NORM.INV(RAND(),bond_ave,bond_std))+(L1128-M$24)*cash*(_xlfn.NORM.INV(RAND(),cash_ave,cash_std))+(L1128-M$24)))</f>
        <v/>
      </c>
      <c r="N1128" s="156">
        <f>IF((M1128&lt;=0),0,((M1128-N$24)*Stock*(_xlfn.NORM.INV(RAND(),stock_ave,stock_std))+(M1128-N$24)*Bonds*(_xlfn.NORM.INV(RAND(),bond_ave,bond_std))+(M1128-N$24)*cash*(_xlfn.NORM.INV(RAND(),cash_ave,cash_std))+(M1128-N$24)))</f>
        <v/>
      </c>
      <c r="O1128" s="156">
        <f>IF((N1128&lt;=0),0,((N1128-O$24)*Stock*(_xlfn.NORM.INV(RAND(),stock_ave,stock_std))+(N1128-O$24)*Bonds*(_xlfn.NORM.INV(RAND(),bond_ave,bond_std))+(N1128-O$24)*cash*(_xlfn.NORM.INV(RAND(),cash_ave,cash_std))+(N1128-O$24)))</f>
        <v/>
      </c>
      <c r="P1128" s="156">
        <f>IF((O1128&lt;=0),0,((O1128-P$24)*Stock*(_xlfn.NORM.INV(RAND(),stock_ave,stock_std))+(O1128-P$24)*Bonds*(_xlfn.NORM.INV(RAND(),bond_ave,bond_std))+(O1128-P$24)*cash*(_xlfn.NORM.INV(RAND(),cash_ave,cash_std))+(O1128-P$24)))</f>
        <v/>
      </c>
      <c r="Q1128" s="156">
        <f>IF((P1128&lt;=0),0,((P1128-Q$24)*Stock*(_xlfn.NORM.INV(RAND(),stock_ave,stock_std))+(P1128-Q$24)*Bonds*(_xlfn.NORM.INV(RAND(),bond_ave,bond_std))+(P1128-Q$24)*cash*(_xlfn.NORM.INV(RAND(),cash_ave,cash_std))+(P1128-Q$24)))</f>
        <v/>
      </c>
      <c r="R1128" s="156">
        <f>IF((Q1128&lt;=0),0,((Q1128-R$24)*Stock*(_xlfn.NORM.INV(RAND(),stock_ave,stock_std))+(Q1128-R$24)*Bonds*(_xlfn.NORM.INV(RAND(),bond_ave,bond_std))+(Q1128-R$24)*cash*(_xlfn.NORM.INV(RAND(),cash_ave,cash_std))+(Q1128-R$24)))</f>
        <v/>
      </c>
      <c r="S1128" s="156">
        <f>IF((R1128&lt;=0),0,((R1128-S$24)*Stock*(_xlfn.NORM.INV(RAND(),stock_ave,stock_std))+(R1128-S$24)*Bonds*(_xlfn.NORM.INV(RAND(),bond_ave,bond_std))+(R1128-S$24)*cash*(_xlfn.NORM.INV(RAND(),cash_ave,cash_std))+(R1128-S$24)))</f>
        <v/>
      </c>
      <c r="T1128" s="156">
        <f>IF((S1128&lt;=0),0,((S1128-T$24)*Stock*(_xlfn.NORM.INV(RAND(),stock_ave,stock_std))+(S1128-T$24)*Bonds*(_xlfn.NORM.INV(RAND(),bond_ave,bond_std))+(S1128-T$24)*cash*(_xlfn.NORM.INV(RAND(),cash_ave,cash_std))+(S1128-T$24)))</f>
        <v/>
      </c>
      <c r="U1128" s="156">
        <f>IF((T1128&lt;=0),0,((T1128-U$24)*Stock*(_xlfn.NORM.INV(RAND(),stock_ave,stock_std))+(T1128-U$24)*Bonds*(_xlfn.NORM.INV(RAND(),bond_ave,bond_std))+(T1128-U$24)*cash*(_xlfn.NORM.INV(RAND(),cash_ave,cash_std))+(T1128-U$24)))</f>
        <v/>
      </c>
      <c r="V1128" s="156">
        <f>IF((U1128&lt;=0),0,((U1128-V$24)*Stock*(_xlfn.NORM.INV(RAND(),stock_ave,stock_std))+(U1128-V$24)*Bonds*(_xlfn.NORM.INV(RAND(),bond_ave,bond_std))+(U1128-V$24)*cash*(_xlfn.NORM.INV(RAND(),cash_ave,cash_std))+(U1128-V$24)))</f>
        <v/>
      </c>
      <c r="W1128" s="156">
        <f>IF((V1128&lt;=0),0,((V1128-W$24)*Stock*(_xlfn.NORM.INV(RAND(),stock_ave,stock_std))+(V1128-W$24)*Bonds*(_xlfn.NORM.INV(RAND(),bond_ave,bond_std))+(V1128-W$24)*cash*(_xlfn.NORM.INV(RAND(),cash_ave,cash_std))+(V1128-W$24)))</f>
        <v/>
      </c>
      <c r="X1128" s="156">
        <f>IF((W1128&lt;=0),0,((W1128-X$24)*Stock*(_xlfn.NORM.INV(RAND(),stock_ave,stock_std))+(W1128-X$24)*Bonds*(_xlfn.NORM.INV(RAND(),bond_ave,bond_std))+(W1128-X$24)*cash*(_xlfn.NORM.INV(RAND(),cash_ave,cash_std))+(W1128-X$24)))</f>
        <v/>
      </c>
      <c r="Y1128" s="156">
        <f>IF((X1128&lt;=0),0,((X1128-Y$24)*Stock*(_xlfn.NORM.INV(RAND(),stock_ave,stock_std))+(X1128-Y$24)*Bonds*(_xlfn.NORM.INV(RAND(),bond_ave,bond_std))+(X1128-Y$24)*cash*(_xlfn.NORM.INV(RAND(),cash_ave,cash_std))+(X1128-Y$24)))</f>
        <v/>
      </c>
      <c r="Z1128" s="156">
        <f>IF((Y1128&lt;=0),0,((Y1128-Z$24)*Stock*(_xlfn.NORM.INV(RAND(),stock_ave,stock_std))+(Y1128-Z$24)*Bonds*(_xlfn.NORM.INV(RAND(),bond_ave,bond_std))+(Y1128-Z$24)*cash*(_xlfn.NORM.INV(RAND(),cash_ave,cash_std))+(Y1128-Z$24)))</f>
        <v/>
      </c>
      <c r="AA1128" s="156">
        <f>IF((Z1128&lt;=0),0,((Z1128-AA$24)*Stock*(_xlfn.NORM.INV(RAND(),stock_ave,stock_std))+(Z1128-AA$24)*Bonds*(_xlfn.NORM.INV(RAND(),bond_ave,bond_std))+(Z1128-AA$24)*cash*(_xlfn.NORM.INV(RAND(),cash_ave,cash_std))+(Z1128-AA$24)))</f>
        <v/>
      </c>
      <c r="AB1128" s="156">
        <f>IF((AA1128&lt;=0),0,((AA1128-AB$24)*Stock*(_xlfn.NORM.INV(RAND(),stock_ave,stock_std))+(AA1128-AB$24)*Bonds*(_xlfn.NORM.INV(RAND(),bond_ave,bond_std))+(AA1128-AB$24)*cash*(_xlfn.NORM.INV(RAND(),cash_ave,cash_std))+(AA1128-AB$24)))</f>
        <v/>
      </c>
      <c r="AC1128" s="156">
        <f>IF((AB1128&lt;=0),0,((AB1128-AC$24)*Stock*(_xlfn.NORM.INV(RAND(),stock_ave,stock_std))+(AB1128-AC$24)*Bonds*(_xlfn.NORM.INV(RAND(),bond_ave,bond_std))+(AB1128-AC$24)*cash*(_xlfn.NORM.INV(RAND(),cash_ave,cash_std))+(AB1128-AC$24)))</f>
        <v/>
      </c>
      <c r="AD1128" s="156">
        <f>IF((AC1128&lt;=0),0,((AC1128-AD$24)*Stock*(_xlfn.NORM.INV(RAND(),stock_ave,stock_std))+(AC1128-AD$24)*Bonds*(_xlfn.NORM.INV(RAND(),bond_ave,bond_std))+(AC1128-AD$24)*cash*(_xlfn.NORM.INV(RAND(),cash_ave,cash_std))+(AC1128-AD$24)))</f>
        <v/>
      </c>
      <c r="AE1128" s="156">
        <f>IF((AD1128&lt;=0),0,((AD1128-AE$24)*Stock*(_xlfn.NORM.INV(RAND(),stock_ave,stock_std))+(AD1128-AE$24)*Bonds*(_xlfn.NORM.INV(RAND(),bond_ave,bond_std))+(AD1128-AE$24)*cash*(_xlfn.NORM.INV(RAND(),cash_ave,cash_std))+(AD1128-AE$24)))</f>
        <v/>
      </c>
      <c r="AF1128" s="156">
        <f>IF((AE1128&lt;=0),0,((AE1128-AF$24)*Stock*(_xlfn.NORM.INV(RAND(),stock_ave,stock_std))+(AE1128-AF$24)*Bonds*(_xlfn.NORM.INV(RAND(),bond_ave,bond_std))+(AE1128-AF$24)*cash*(_xlfn.NORM.INV(RAND(),cash_ave,cash_std))+(AE1128-AF$24)))</f>
        <v/>
      </c>
      <c r="AG1128" s="156">
        <f>IF((AF1128&lt;=0),0,((AF1128-AG$24)*Stock*(_xlfn.NORM.INV(RAND(),stock_ave,stock_std))+(AF1128-AG$24)*Bonds*(_xlfn.NORM.INV(RAND(),bond_ave,bond_std))+(AF1128-AG$24)*cash*(_xlfn.NORM.INV(RAND(),cash_ave,cash_std))+(AF1128-AG$24)))</f>
        <v/>
      </c>
      <c r="AH1128" s="156">
        <f>IF((AG1128&lt;=0),0,((AG1128-AH$24)*Stock*(_xlfn.NORM.INV(RAND(),stock_ave,stock_std))+(AG1128-AH$24)*Bonds*(_xlfn.NORM.INV(RAND(),bond_ave,bond_std))+(AG1128-AH$24)*cash*(_xlfn.NORM.INV(RAND(),cash_ave,cash_std))+(AG1128-AH$24)))</f>
        <v/>
      </c>
      <c r="AI1128" s="156">
        <f>IF((AH1128&lt;=0),0,((AH1128-AI$24)*Stock*(_xlfn.NORM.INV(RAND(),stock_ave,stock_std))+(AH1128-AI$24)*Bonds*(_xlfn.NORM.INV(RAND(),bond_ave,bond_std))+(AH1128-AI$24)*cash*(_xlfn.NORM.INV(RAND(),cash_ave,cash_std))+(AH1128-AI$24)))</f>
        <v/>
      </c>
      <c r="AJ1128" s="156">
        <f>IF((AI1128&lt;=0),0,((AI1128-AJ$24)*Stock*(_xlfn.NORM.INV(RAND(),stock_ave,stock_std))+(AI1128-AJ$24)*Bonds*(_xlfn.NORM.INV(RAND(),bond_ave,bond_std))+(AI1128-AJ$24)*cash*(_xlfn.NORM.INV(RAND(),cash_ave,cash_std))+(AI1128-AJ$24)))</f>
        <v/>
      </c>
      <c r="AK1128" s="156">
        <f>IF((AJ1128&lt;=0),0,((AJ1128-AK$24)*Stock*(_xlfn.NORM.INV(RAND(),stock_ave,stock_std))+(AJ1128-AK$24)*Bonds*(_xlfn.NORM.INV(RAND(),bond_ave,bond_std))+(AJ1128-AK$24)*cash*(_xlfn.NORM.INV(RAND(),cash_ave,cash_std))+(AJ1128-AK$24)))</f>
        <v/>
      </c>
      <c r="AL1128" s="156">
        <f>IF((AK1128&lt;=0),0,((AK1128-AL$24)*Stock*(_xlfn.NORM.INV(RAND(),stock_ave,stock_std))+(AK1128-AL$24)*Bonds*(_xlfn.NORM.INV(RAND(),bond_ave,bond_std))+(AK1128-AL$24)*cash*(_xlfn.NORM.INV(RAND(),cash_ave,cash_std))+(AK1128-AL$24)))</f>
        <v/>
      </c>
      <c r="AM1128" s="156">
        <f>IF((AL1128&lt;=0),0,((AL1128-AM$24)*Stock*(_xlfn.NORM.INV(RAND(),stock_ave,stock_std))+(AL1128-AM$24)*Bonds*(_xlfn.NORM.INV(RAND(),bond_ave,bond_std))+(AL1128-AM$24)*cash*(_xlfn.NORM.INV(RAND(),cash_ave,cash_std))+(AL1128-AM$24)))</f>
        <v/>
      </c>
      <c r="AN1128" s="156">
        <f>IF((AM1128&lt;=0),0,((AM1128-AN$24)*Stock*(_xlfn.NORM.INV(RAND(),stock_ave,stock_std))+(AM1128-AN$24)*Bonds*(_xlfn.NORM.INV(RAND(),bond_ave,bond_std))+(AM1128-AN$24)*cash*(_xlfn.NORM.INV(RAND(),cash_ave,cash_std))+(AM1128-AN$24)))</f>
        <v/>
      </c>
      <c r="AO1128" s="156">
        <f>IF((AN1128&lt;=0),0,((AN1128-AO$24)*Stock*(_xlfn.NORM.INV(RAND(),stock_ave,stock_std))+(AN1128-AO$24)*Bonds*(_xlfn.NORM.INV(RAND(),bond_ave,bond_std))+(AN1128-AO$24)*cash*(_xlfn.NORM.INV(RAND(),cash_ave,cash_std))+(AN1128-AO$24)))</f>
        <v/>
      </c>
      <c r="AP1128" s="156">
        <f>IF((AO1128&lt;=0),0,((AO1128-AP$24)*Stock*(_xlfn.NORM.INV(RAND(),stock_ave,stock_std))+(AO1128-AP$24)*Bonds*(_xlfn.NORM.INV(RAND(),bond_ave,bond_std))+(AO1128-AP$24)*cash*(_xlfn.NORM.INV(RAND(),cash_ave,cash_std))+(AO1128-AP$24)))</f>
        <v/>
      </c>
      <c r="AQ1128" s="156">
        <f>IF((AP1128&lt;=0),0,((AP1128-AQ$24)*Stock*(_xlfn.NORM.INV(RAND(),stock_ave,stock_std))+(AP1128-AQ$24)*Bonds*(_xlfn.NORM.INV(RAND(),bond_ave,bond_std))+(AP1128-AQ$24)*cash*(_xlfn.NORM.INV(RAND(),cash_ave,cash_std))+(AP1128-AQ$24)))</f>
        <v/>
      </c>
      <c r="AR1128" s="156">
        <f>IF((AQ1128&lt;=0),0,((AQ1128-AR$24)*Stock*(_xlfn.NORM.INV(RAND(),stock_ave,stock_std))+(AQ1128-AR$24)*Bonds*(_xlfn.NORM.INV(RAND(),bond_ave,bond_std))+(AQ1128-AR$24)*cash*(_xlfn.NORM.INV(RAND(),cash_ave,cash_std))+(AQ1128-AR$24)))</f>
        <v/>
      </c>
      <c r="AS1128" s="156">
        <f>IF((AR1128&lt;=0),0,((AR1128-AS$24)*Stock*(_xlfn.NORM.INV(RAND(),stock_ave,stock_std))+(AR1128-AS$24)*Bonds*(_xlfn.NORM.INV(RAND(),bond_ave,bond_std))+(AR1128-AS$24)*cash*(_xlfn.NORM.INV(RAND(),cash_ave,cash_std))+(AR1128-AS$24)))</f>
        <v/>
      </c>
      <c r="AT1128" s="156">
        <f>IF((AS1128&lt;=0),0,((AS1128-AT$24)*Stock*(_xlfn.NORM.INV(RAND(),stock_ave,stock_std))+(AS1128-AT$24)*Bonds*(_xlfn.NORM.INV(RAND(),bond_ave,bond_std))+(AS1128-AT$24)*cash*(_xlfn.NORM.INV(RAND(),cash_ave,cash_std))+(AS1128-AT$24)))</f>
        <v/>
      </c>
      <c r="AU1128" s="156">
        <f>IF((AT1128&lt;=0),0,((AT1128-AU$24)*Stock*(_xlfn.NORM.INV(RAND(),stock_ave,stock_std))+(AT1128-AU$24)*Bonds*(_xlfn.NORM.INV(RAND(),bond_ave,bond_std))+(AT1128-AU$24)*cash*(_xlfn.NORM.INV(RAND(),cash_ave,cash_std))+(AT1128-AU$24)))</f>
        <v/>
      </c>
      <c r="AV1128" s="156">
        <f>IF((AU1128&lt;=0),0,((AU1128-AV$24)*Stock*(_xlfn.NORM.INV(RAND(),stock_ave,stock_std))+(AU1128-AV$24)*Bonds*(_xlfn.NORM.INV(RAND(),bond_ave,bond_std))+(AU1128-AV$24)*cash*(_xlfn.NORM.INV(RAND(),cash_ave,cash_std))+(AU1128-AV$24)))</f>
        <v/>
      </c>
      <c r="AW1128" s="156">
        <f>IF((AV1128&lt;=0),0,((AV1128-AW$24)*Stock*(_xlfn.NORM.INV(RAND(),stock_ave,stock_std))+(AV1128-AW$24)*Bonds*(_xlfn.NORM.INV(RAND(),bond_ave,bond_std))+(AV1128-AW$24)*cash*(_xlfn.NORM.INV(RAND(),cash_ave,cash_std))+(AV1128-AW$24)))</f>
        <v/>
      </c>
      <c r="AX1128" s="159" t="n"/>
      <c r="AY1128" s="159" t="n"/>
      <c r="AZ1128" s="159" t="n"/>
      <c r="BA1128" s="159" t="n"/>
      <c r="BB1128" s="159" t="n"/>
    </row>
    <row r="1129">
      <c r="C1129" s="147" t="n"/>
      <c r="D1129" s="61">
        <f>+D1128-IF(D$18&gt;74,(D1128/D$25)*$C$10)</f>
        <v/>
      </c>
      <c r="E1129" s="61">
        <f>+E1128-IF(E$18&gt;74,(E1128/E$25)*$C$10)</f>
        <v/>
      </c>
      <c r="F1129" s="61">
        <f>+F1128-IF(F$18&gt;74,(F1128/F$25)*$C$10)</f>
        <v/>
      </c>
      <c r="G1129" s="61">
        <f>+G1128-IF(G$18&gt;74,(G1128/G$25)*$C$10)</f>
        <v/>
      </c>
      <c r="H1129" s="61">
        <f>+H1128-IF(H$18&gt;74,(H1128/H$25)*$C$10)</f>
        <v/>
      </c>
      <c r="I1129" s="61">
        <f>+I1128-IF(I$18&gt;74,(I1128/I$25)*$C$10)</f>
        <v/>
      </c>
      <c r="J1129" s="61">
        <f>+J1128-IF(J$18&gt;74,(J1128/J$25)*$C$10)</f>
        <v/>
      </c>
      <c r="K1129" s="61">
        <f>+K1128-IF(K$18&gt;74,(K1128/K$25)*$C$10)</f>
        <v/>
      </c>
      <c r="L1129" s="61">
        <f>+L1128-IF(L$18&gt;74,(L1128/L$25)*$C$10)</f>
        <v/>
      </c>
      <c r="M1129" s="61">
        <f>+M1128-IF(M$18&gt;74,(M1128/M$25)*$C$10)</f>
        <v/>
      </c>
      <c r="N1129" s="61">
        <f>+N1128-IF(N$18&gt;74,(N1128/N$25)*$C$10)</f>
        <v/>
      </c>
      <c r="O1129" s="61">
        <f>+O1128-IF(O$18&gt;74,(O1128/O$25)*$C$10)</f>
        <v/>
      </c>
      <c r="P1129" s="61">
        <f>+P1128-IF(P$18&gt;74,(P1128/P$25)*$C$10)</f>
        <v/>
      </c>
      <c r="Q1129" s="61">
        <f>+Q1128-IF(Q$18&gt;74,(Q1128/Q$25)*$C$10)</f>
        <v/>
      </c>
      <c r="R1129" s="61">
        <f>+R1128-IF(R$18&gt;74,(R1128/R$25)*$C$10)</f>
        <v/>
      </c>
      <c r="S1129" s="61">
        <f>+S1128-IF(S$18&gt;74,(S1128/S$25)*$C$10)</f>
        <v/>
      </c>
      <c r="T1129" s="61">
        <f>+T1128-IF(T$18&gt;74,(T1128/T$25)*$C$10)</f>
        <v/>
      </c>
      <c r="U1129" s="61">
        <f>+U1128-IF(U$18&gt;74,(U1128/U$25)*$C$10)</f>
        <v/>
      </c>
      <c r="V1129" s="61">
        <f>+V1128-IF(V$18&gt;74,(V1128/V$25)*$C$10)</f>
        <v/>
      </c>
      <c r="W1129" s="61">
        <f>+W1128-IF(W$18&gt;74,(W1128/W$25)*$C$10)</f>
        <v/>
      </c>
      <c r="X1129" s="61">
        <f>+X1128-IF(X$18&gt;74,(X1128/X$25)*$C$10)</f>
        <v/>
      </c>
      <c r="Y1129" s="61">
        <f>+Y1128-IF(Y$18&gt;74,(Y1128/Y$25)*$C$10)</f>
        <v/>
      </c>
      <c r="Z1129" s="61">
        <f>+Z1128-IF(Z$18&gt;74,(Z1128/Z$25)*$C$10)</f>
        <v/>
      </c>
      <c r="AA1129" s="61">
        <f>+AA1128-IF(AA$18&gt;74,(AA1128/AA$25)*$C$10)</f>
        <v/>
      </c>
      <c r="AB1129" s="61">
        <f>+AB1128-IF(AB$18&gt;74,(AB1128/AB$25)*$C$10)</f>
        <v/>
      </c>
      <c r="AC1129" s="61">
        <f>+AC1128-IF(AC$18&gt;74,(AC1128/AC$25)*$C$10)</f>
        <v/>
      </c>
      <c r="AD1129" s="61">
        <f>+AD1128-IF(AD$18&gt;74,(AD1128/AD$25)*$C$10)</f>
        <v/>
      </c>
      <c r="AE1129" s="61">
        <f>+AE1128-IF(AE$18&gt;74,(AE1128/AE$25)*$C$10)</f>
        <v/>
      </c>
      <c r="AF1129" s="61">
        <f>+AF1128-IF(AF$18&gt;74,(AF1128/AF$25)*$C$10)</f>
        <v/>
      </c>
      <c r="AG1129" s="61">
        <f>+AG1128-IF(AG$18&gt;74,(AG1128/AG$25)*$C$10)</f>
        <v/>
      </c>
      <c r="AH1129" s="61">
        <f>+AH1128-IF(AH$18&gt;74,(AH1128/AH$25)*$C$10)</f>
        <v/>
      </c>
      <c r="AI1129" s="61">
        <f>+AI1128-IF(AI$18&gt;74,(AI1128/AI$25)*$C$10)</f>
        <v/>
      </c>
      <c r="AJ1129" s="61">
        <f>+AJ1128-IF(AJ$18&gt;74,(AJ1128/AJ$25)*$C$10)</f>
        <v/>
      </c>
      <c r="AK1129" s="61">
        <f>+AK1128-IF(AK$18&gt;74,(AK1128/AK$25)*$C$10)</f>
        <v/>
      </c>
      <c r="AL1129" s="61">
        <f>+AL1128-IF(AL$18&gt;74,(AL1128/AL$25)*$C$10)</f>
        <v/>
      </c>
      <c r="AM1129" s="61">
        <f>+AM1128-IF(AM$18&gt;74,(AM1128/AM$25)*$C$10)</f>
        <v/>
      </c>
      <c r="AN1129" s="61">
        <f>+AN1128-IF(AN$18&gt;74,(AN1128/AN$25)*$C$10)</f>
        <v/>
      </c>
      <c r="AO1129" s="61">
        <f>+AO1128-IF(AO$18&gt;74,(AO1128/AO$25)*$C$10)</f>
        <v/>
      </c>
      <c r="AP1129" s="61">
        <f>+AP1128-IF(AP$18&gt;74,(AP1128/AP$25)*$C$10)</f>
        <v/>
      </c>
      <c r="AQ1129" s="61">
        <f>+AQ1128-IF(AQ$18&gt;74,(AQ1128/AQ$25)*$C$10)</f>
        <v/>
      </c>
      <c r="AR1129" s="61">
        <f>+AR1128-IF(AR$18&gt;74,(AR1128/AR$25)*$C$10)</f>
        <v/>
      </c>
      <c r="AS1129" s="61">
        <f>+AS1128-IF(AS$18&gt;74,(AS1128/AS$25)*$C$10)</f>
        <v/>
      </c>
      <c r="AT1129" s="61">
        <f>+AT1128-IF(AT$18&gt;74,(AT1128/AT$25)*$C$10)</f>
        <v/>
      </c>
      <c r="AU1129" s="61">
        <f>+AU1128-IF(AU$18&gt;74,(AU1128/AU$25)*$C$10)</f>
        <v/>
      </c>
      <c r="AV1129" s="61">
        <f>+AV1128-IF(AV$18&gt;74,(AV1128/AV$25)*$C$10)</f>
        <v/>
      </c>
      <c r="AW1129" s="61">
        <f>+AW1128-IF(AW$18&gt;74,(AW1128/AW$25)*$C$10)</f>
        <v/>
      </c>
      <c r="AX1129" s="35">
        <f>IF(AW1129&gt;0,1,0)</f>
        <v/>
      </c>
      <c r="AY1129" s="35">
        <f>IF(AL1129&gt;0,1,0)</f>
        <v/>
      </c>
      <c r="AZ1129" s="35">
        <f>IF(AG1129&gt;0,1,0)</f>
        <v/>
      </c>
      <c r="BA1129" s="35">
        <f>IF(AB1129&gt;0,1,0)</f>
        <v/>
      </c>
      <c r="BB1129" s="35">
        <f>IF(W1129&gt;0,1,0)</f>
        <v/>
      </c>
    </row>
    <row r="1130">
      <c r="B1130" s="154" t="inlineStr">
        <is>
          <t>trial 552</t>
        </is>
      </c>
      <c r="C1130" s="155">
        <f>+start-C1127</f>
        <v/>
      </c>
      <c r="D1130" s="156">
        <f>IF((C1130&lt;=0),0,((C1130-D$24)*Stock*(_xlfn.NORM.INV(RAND(),stock_ave,stock_std))+(C1130-D$24)*Bonds*(_xlfn.NORM.INV(RAND(),bond_ave,bond_std))+(C1130-D$24)*cash*(_xlfn.NORM.INV(RAND(),cash_ave,cash_std))+(C1130-D$24)))</f>
        <v/>
      </c>
      <c r="E1130" s="156">
        <f>IF((D1130&lt;=0),0,((D1130-E$24)*Stock*(_xlfn.NORM.INV(RAND(),stock_ave,stock_std))+(D1130-E$24)*Bonds*(_xlfn.NORM.INV(RAND(),bond_ave,bond_std))+(D1130-E$24)*cash*(_xlfn.NORM.INV(RAND(),cash_ave,cash_std))+(D1130-E$24)))</f>
        <v/>
      </c>
      <c r="F1130" s="156">
        <f>IF((E1130&lt;=0),0,((E1130-F$24)*Stock*(_xlfn.NORM.INV(RAND(),stock_ave,stock_std))+(E1130-F$24)*Bonds*(_xlfn.NORM.INV(RAND(),bond_ave,bond_std))+(E1130-F$24)*cash*(_xlfn.NORM.INV(RAND(),cash_ave,cash_std))+(E1130-F$24)))</f>
        <v/>
      </c>
      <c r="G1130" s="156">
        <f>IF((F1130&lt;=0),0,((F1130-G$24)*Stock*(_xlfn.NORM.INV(RAND(),stock_ave,stock_std))+(F1130-G$24)*Bonds*(_xlfn.NORM.INV(RAND(),bond_ave,bond_std))+(F1130-G$24)*cash*(_xlfn.NORM.INV(RAND(),cash_ave,cash_std))+(F1130-G$24)))</f>
        <v/>
      </c>
      <c r="H1130" s="156">
        <f>IF((G1130&lt;=0),0,((G1130-H$24)*Stock*(_xlfn.NORM.INV(RAND(),stock_ave,stock_std))+(G1130-H$24)*Bonds*(_xlfn.NORM.INV(RAND(),bond_ave,bond_std))+(G1130-H$24)*cash*(_xlfn.NORM.INV(RAND(),cash_ave,cash_std))+(G1130-H$24)))</f>
        <v/>
      </c>
      <c r="I1130" s="156">
        <f>IF((H1130&lt;=0),0,((H1130-I$24)*Stock*(_xlfn.NORM.INV(RAND(),stock_ave,stock_std))+(H1130-I$24)*Bonds*(_xlfn.NORM.INV(RAND(),bond_ave,bond_std))+(H1130-I$24)*cash*(_xlfn.NORM.INV(RAND(),cash_ave,cash_std))+(H1130-I$24)))</f>
        <v/>
      </c>
      <c r="J1130" s="156">
        <f>IF((I1130&lt;=0),0,((I1130-J$24)*Stock*(_xlfn.NORM.INV(RAND(),stock_ave,stock_std))+(I1130-J$24)*Bonds*(_xlfn.NORM.INV(RAND(),bond_ave,bond_std))+(I1130-J$24)*cash*(_xlfn.NORM.INV(RAND(),cash_ave,cash_std))+(I1130-J$24)))</f>
        <v/>
      </c>
      <c r="K1130" s="156">
        <f>IF((J1130&lt;=0),0,((J1130-K$24)*Stock*(_xlfn.NORM.INV(RAND(),stock_ave,stock_std))+(J1130-K$24)*Bonds*(_xlfn.NORM.INV(RAND(),bond_ave,bond_std))+(J1130-K$24)*cash*(_xlfn.NORM.INV(RAND(),cash_ave,cash_std))+(J1130-K$24)))</f>
        <v/>
      </c>
      <c r="L1130" s="156">
        <f>IF((K1130&lt;=0),0,((K1130-L$24)*Stock*(_xlfn.NORM.INV(RAND(),stock_ave,stock_std))+(K1130-L$24)*Bonds*(_xlfn.NORM.INV(RAND(),bond_ave,bond_std))+(K1130-L$24)*cash*(_xlfn.NORM.INV(RAND(),cash_ave,cash_std))+(K1130-L$24)))</f>
        <v/>
      </c>
      <c r="M1130" s="156">
        <f>IF((L1130&lt;=0),0,((L1130-M$24)*Stock*(_xlfn.NORM.INV(RAND(),stock_ave,stock_std))+(L1130-M$24)*Bonds*(_xlfn.NORM.INV(RAND(),bond_ave,bond_std))+(L1130-M$24)*cash*(_xlfn.NORM.INV(RAND(),cash_ave,cash_std))+(L1130-M$24)))</f>
        <v/>
      </c>
      <c r="N1130" s="156">
        <f>IF((M1130&lt;=0),0,((M1130-N$24)*Stock*(_xlfn.NORM.INV(RAND(),stock_ave,stock_std))+(M1130-N$24)*Bonds*(_xlfn.NORM.INV(RAND(),bond_ave,bond_std))+(M1130-N$24)*cash*(_xlfn.NORM.INV(RAND(),cash_ave,cash_std))+(M1130-N$24)))</f>
        <v/>
      </c>
      <c r="O1130" s="156">
        <f>IF((N1130&lt;=0),0,((N1130-O$24)*Stock*(_xlfn.NORM.INV(RAND(),stock_ave,stock_std))+(N1130-O$24)*Bonds*(_xlfn.NORM.INV(RAND(),bond_ave,bond_std))+(N1130-O$24)*cash*(_xlfn.NORM.INV(RAND(),cash_ave,cash_std))+(N1130-O$24)))</f>
        <v/>
      </c>
      <c r="P1130" s="156">
        <f>IF((O1130&lt;=0),0,((O1130-P$24)*Stock*(_xlfn.NORM.INV(RAND(),stock_ave,stock_std))+(O1130-P$24)*Bonds*(_xlfn.NORM.INV(RAND(),bond_ave,bond_std))+(O1130-P$24)*cash*(_xlfn.NORM.INV(RAND(),cash_ave,cash_std))+(O1130-P$24)))</f>
        <v/>
      </c>
      <c r="Q1130" s="156">
        <f>IF((P1130&lt;=0),0,((P1130-Q$24)*Stock*(_xlfn.NORM.INV(RAND(),stock_ave,stock_std))+(P1130-Q$24)*Bonds*(_xlfn.NORM.INV(RAND(),bond_ave,bond_std))+(P1130-Q$24)*cash*(_xlfn.NORM.INV(RAND(),cash_ave,cash_std))+(P1130-Q$24)))</f>
        <v/>
      </c>
      <c r="R1130" s="156">
        <f>IF((Q1130&lt;=0),0,((Q1130-R$24)*Stock*(_xlfn.NORM.INV(RAND(),stock_ave,stock_std))+(Q1130-R$24)*Bonds*(_xlfn.NORM.INV(RAND(),bond_ave,bond_std))+(Q1130-R$24)*cash*(_xlfn.NORM.INV(RAND(),cash_ave,cash_std))+(Q1130-R$24)))</f>
        <v/>
      </c>
      <c r="S1130" s="156">
        <f>IF((R1130&lt;=0),0,((R1130-S$24)*Stock*(_xlfn.NORM.INV(RAND(),stock_ave,stock_std))+(R1130-S$24)*Bonds*(_xlfn.NORM.INV(RAND(),bond_ave,bond_std))+(R1130-S$24)*cash*(_xlfn.NORM.INV(RAND(),cash_ave,cash_std))+(R1130-S$24)))</f>
        <v/>
      </c>
      <c r="T1130" s="156">
        <f>IF((S1130&lt;=0),0,((S1130-T$24)*Stock*(_xlfn.NORM.INV(RAND(),stock_ave,stock_std))+(S1130-T$24)*Bonds*(_xlfn.NORM.INV(RAND(),bond_ave,bond_std))+(S1130-T$24)*cash*(_xlfn.NORM.INV(RAND(),cash_ave,cash_std))+(S1130-T$24)))</f>
        <v/>
      </c>
      <c r="U1130" s="156">
        <f>IF((T1130&lt;=0),0,((T1130-U$24)*Stock*(_xlfn.NORM.INV(RAND(),stock_ave,stock_std))+(T1130-U$24)*Bonds*(_xlfn.NORM.INV(RAND(),bond_ave,bond_std))+(T1130-U$24)*cash*(_xlfn.NORM.INV(RAND(),cash_ave,cash_std))+(T1130-U$24)))</f>
        <v/>
      </c>
      <c r="V1130" s="156">
        <f>IF((U1130&lt;=0),0,((U1130-V$24)*Stock*(_xlfn.NORM.INV(RAND(),stock_ave,stock_std))+(U1130-V$24)*Bonds*(_xlfn.NORM.INV(RAND(),bond_ave,bond_std))+(U1130-V$24)*cash*(_xlfn.NORM.INV(RAND(),cash_ave,cash_std))+(U1130-V$24)))</f>
        <v/>
      </c>
      <c r="W1130" s="156">
        <f>IF((V1130&lt;=0),0,((V1130-W$24)*Stock*(_xlfn.NORM.INV(RAND(),stock_ave,stock_std))+(V1130-W$24)*Bonds*(_xlfn.NORM.INV(RAND(),bond_ave,bond_std))+(V1130-W$24)*cash*(_xlfn.NORM.INV(RAND(),cash_ave,cash_std))+(V1130-W$24)))</f>
        <v/>
      </c>
      <c r="X1130" s="156">
        <f>IF((W1130&lt;=0),0,((W1130-X$24)*Stock*(_xlfn.NORM.INV(RAND(),stock_ave,stock_std))+(W1130-X$24)*Bonds*(_xlfn.NORM.INV(RAND(),bond_ave,bond_std))+(W1130-X$24)*cash*(_xlfn.NORM.INV(RAND(),cash_ave,cash_std))+(W1130-X$24)))</f>
        <v/>
      </c>
      <c r="Y1130" s="156">
        <f>IF((X1130&lt;=0),0,((X1130-Y$24)*Stock*(_xlfn.NORM.INV(RAND(),stock_ave,stock_std))+(X1130-Y$24)*Bonds*(_xlfn.NORM.INV(RAND(),bond_ave,bond_std))+(X1130-Y$24)*cash*(_xlfn.NORM.INV(RAND(),cash_ave,cash_std))+(X1130-Y$24)))</f>
        <v/>
      </c>
      <c r="Z1130" s="156">
        <f>IF((Y1130&lt;=0),0,((Y1130-Z$24)*Stock*(_xlfn.NORM.INV(RAND(),stock_ave,stock_std))+(Y1130-Z$24)*Bonds*(_xlfn.NORM.INV(RAND(),bond_ave,bond_std))+(Y1130-Z$24)*cash*(_xlfn.NORM.INV(RAND(),cash_ave,cash_std))+(Y1130-Z$24)))</f>
        <v/>
      </c>
      <c r="AA1130" s="156">
        <f>IF((Z1130&lt;=0),0,((Z1130-AA$24)*Stock*(_xlfn.NORM.INV(RAND(),stock_ave,stock_std))+(Z1130-AA$24)*Bonds*(_xlfn.NORM.INV(RAND(),bond_ave,bond_std))+(Z1130-AA$24)*cash*(_xlfn.NORM.INV(RAND(),cash_ave,cash_std))+(Z1130-AA$24)))</f>
        <v/>
      </c>
      <c r="AB1130" s="156">
        <f>IF((AA1130&lt;=0),0,((AA1130-AB$24)*Stock*(_xlfn.NORM.INV(RAND(),stock_ave,stock_std))+(AA1130-AB$24)*Bonds*(_xlfn.NORM.INV(RAND(),bond_ave,bond_std))+(AA1130-AB$24)*cash*(_xlfn.NORM.INV(RAND(),cash_ave,cash_std))+(AA1130-AB$24)))</f>
        <v/>
      </c>
      <c r="AC1130" s="156">
        <f>IF((AB1130&lt;=0),0,((AB1130-AC$24)*Stock*(_xlfn.NORM.INV(RAND(),stock_ave,stock_std))+(AB1130-AC$24)*Bonds*(_xlfn.NORM.INV(RAND(),bond_ave,bond_std))+(AB1130-AC$24)*cash*(_xlfn.NORM.INV(RAND(),cash_ave,cash_std))+(AB1130-AC$24)))</f>
        <v/>
      </c>
      <c r="AD1130" s="156">
        <f>IF((AC1130&lt;=0),0,((AC1130-AD$24)*Stock*(_xlfn.NORM.INV(RAND(),stock_ave,stock_std))+(AC1130-AD$24)*Bonds*(_xlfn.NORM.INV(RAND(),bond_ave,bond_std))+(AC1130-AD$24)*cash*(_xlfn.NORM.INV(RAND(),cash_ave,cash_std))+(AC1130-AD$24)))</f>
        <v/>
      </c>
      <c r="AE1130" s="156">
        <f>IF((AD1130&lt;=0),0,((AD1130-AE$24)*Stock*(_xlfn.NORM.INV(RAND(),stock_ave,stock_std))+(AD1130-AE$24)*Bonds*(_xlfn.NORM.INV(RAND(),bond_ave,bond_std))+(AD1130-AE$24)*cash*(_xlfn.NORM.INV(RAND(),cash_ave,cash_std))+(AD1130-AE$24)))</f>
        <v/>
      </c>
      <c r="AF1130" s="156">
        <f>IF((AE1130&lt;=0),0,((AE1130-AF$24)*Stock*(_xlfn.NORM.INV(RAND(),stock_ave,stock_std))+(AE1130-AF$24)*Bonds*(_xlfn.NORM.INV(RAND(),bond_ave,bond_std))+(AE1130-AF$24)*cash*(_xlfn.NORM.INV(RAND(),cash_ave,cash_std))+(AE1130-AF$24)))</f>
        <v/>
      </c>
      <c r="AG1130" s="156">
        <f>IF((AF1130&lt;=0),0,((AF1130-AG$24)*Stock*(_xlfn.NORM.INV(RAND(),stock_ave,stock_std))+(AF1130-AG$24)*Bonds*(_xlfn.NORM.INV(RAND(),bond_ave,bond_std))+(AF1130-AG$24)*cash*(_xlfn.NORM.INV(RAND(),cash_ave,cash_std))+(AF1130-AG$24)))</f>
        <v/>
      </c>
      <c r="AH1130" s="156">
        <f>IF((AG1130&lt;=0),0,((AG1130-AH$24)*Stock*(_xlfn.NORM.INV(RAND(),stock_ave,stock_std))+(AG1130-AH$24)*Bonds*(_xlfn.NORM.INV(RAND(),bond_ave,bond_std))+(AG1130-AH$24)*cash*(_xlfn.NORM.INV(RAND(),cash_ave,cash_std))+(AG1130-AH$24)))</f>
        <v/>
      </c>
      <c r="AI1130" s="156">
        <f>IF((AH1130&lt;=0),0,((AH1130-AI$24)*Stock*(_xlfn.NORM.INV(RAND(),stock_ave,stock_std))+(AH1130-AI$24)*Bonds*(_xlfn.NORM.INV(RAND(),bond_ave,bond_std))+(AH1130-AI$24)*cash*(_xlfn.NORM.INV(RAND(),cash_ave,cash_std))+(AH1130-AI$24)))</f>
        <v/>
      </c>
      <c r="AJ1130" s="156">
        <f>IF((AI1130&lt;=0),0,((AI1130-AJ$24)*Stock*(_xlfn.NORM.INV(RAND(),stock_ave,stock_std))+(AI1130-AJ$24)*Bonds*(_xlfn.NORM.INV(RAND(),bond_ave,bond_std))+(AI1130-AJ$24)*cash*(_xlfn.NORM.INV(RAND(),cash_ave,cash_std))+(AI1130-AJ$24)))</f>
        <v/>
      </c>
      <c r="AK1130" s="156">
        <f>IF((AJ1130&lt;=0),0,((AJ1130-AK$24)*Stock*(_xlfn.NORM.INV(RAND(),stock_ave,stock_std))+(AJ1130-AK$24)*Bonds*(_xlfn.NORM.INV(RAND(),bond_ave,bond_std))+(AJ1130-AK$24)*cash*(_xlfn.NORM.INV(RAND(),cash_ave,cash_std))+(AJ1130-AK$24)))</f>
        <v/>
      </c>
      <c r="AL1130" s="156">
        <f>IF((AK1130&lt;=0),0,((AK1130-AL$24)*Stock*(_xlfn.NORM.INV(RAND(),stock_ave,stock_std))+(AK1130-AL$24)*Bonds*(_xlfn.NORM.INV(RAND(),bond_ave,bond_std))+(AK1130-AL$24)*cash*(_xlfn.NORM.INV(RAND(),cash_ave,cash_std))+(AK1130-AL$24)))</f>
        <v/>
      </c>
      <c r="AM1130" s="156">
        <f>IF((AL1130&lt;=0),0,((AL1130-AM$24)*Stock*(_xlfn.NORM.INV(RAND(),stock_ave,stock_std))+(AL1130-AM$24)*Bonds*(_xlfn.NORM.INV(RAND(),bond_ave,bond_std))+(AL1130-AM$24)*cash*(_xlfn.NORM.INV(RAND(),cash_ave,cash_std))+(AL1130-AM$24)))</f>
        <v/>
      </c>
      <c r="AN1130" s="156">
        <f>IF((AM1130&lt;=0),0,((AM1130-AN$24)*Stock*(_xlfn.NORM.INV(RAND(),stock_ave,stock_std))+(AM1130-AN$24)*Bonds*(_xlfn.NORM.INV(RAND(),bond_ave,bond_std))+(AM1130-AN$24)*cash*(_xlfn.NORM.INV(RAND(),cash_ave,cash_std))+(AM1130-AN$24)))</f>
        <v/>
      </c>
      <c r="AO1130" s="156">
        <f>IF((AN1130&lt;=0),0,((AN1130-AO$24)*Stock*(_xlfn.NORM.INV(RAND(),stock_ave,stock_std))+(AN1130-AO$24)*Bonds*(_xlfn.NORM.INV(RAND(),bond_ave,bond_std))+(AN1130-AO$24)*cash*(_xlfn.NORM.INV(RAND(),cash_ave,cash_std))+(AN1130-AO$24)))</f>
        <v/>
      </c>
      <c r="AP1130" s="156">
        <f>IF((AO1130&lt;=0),0,((AO1130-AP$24)*Stock*(_xlfn.NORM.INV(RAND(),stock_ave,stock_std))+(AO1130-AP$24)*Bonds*(_xlfn.NORM.INV(RAND(),bond_ave,bond_std))+(AO1130-AP$24)*cash*(_xlfn.NORM.INV(RAND(),cash_ave,cash_std))+(AO1130-AP$24)))</f>
        <v/>
      </c>
      <c r="AQ1130" s="156">
        <f>IF((AP1130&lt;=0),0,((AP1130-AQ$24)*Stock*(_xlfn.NORM.INV(RAND(),stock_ave,stock_std))+(AP1130-AQ$24)*Bonds*(_xlfn.NORM.INV(RAND(),bond_ave,bond_std))+(AP1130-AQ$24)*cash*(_xlfn.NORM.INV(RAND(),cash_ave,cash_std))+(AP1130-AQ$24)))</f>
        <v/>
      </c>
      <c r="AR1130" s="156">
        <f>IF((AQ1130&lt;=0),0,((AQ1130-AR$24)*Stock*(_xlfn.NORM.INV(RAND(),stock_ave,stock_std))+(AQ1130-AR$24)*Bonds*(_xlfn.NORM.INV(RAND(),bond_ave,bond_std))+(AQ1130-AR$24)*cash*(_xlfn.NORM.INV(RAND(),cash_ave,cash_std))+(AQ1130-AR$24)))</f>
        <v/>
      </c>
      <c r="AS1130" s="156">
        <f>IF((AR1130&lt;=0),0,((AR1130-AS$24)*Stock*(_xlfn.NORM.INV(RAND(),stock_ave,stock_std))+(AR1130-AS$24)*Bonds*(_xlfn.NORM.INV(RAND(),bond_ave,bond_std))+(AR1130-AS$24)*cash*(_xlfn.NORM.INV(RAND(),cash_ave,cash_std))+(AR1130-AS$24)))</f>
        <v/>
      </c>
      <c r="AT1130" s="156">
        <f>IF((AS1130&lt;=0),0,((AS1130-AT$24)*Stock*(_xlfn.NORM.INV(RAND(),stock_ave,stock_std))+(AS1130-AT$24)*Bonds*(_xlfn.NORM.INV(RAND(),bond_ave,bond_std))+(AS1130-AT$24)*cash*(_xlfn.NORM.INV(RAND(),cash_ave,cash_std))+(AS1130-AT$24)))</f>
        <v/>
      </c>
      <c r="AU1130" s="156">
        <f>IF((AT1130&lt;=0),0,((AT1130-AU$24)*Stock*(_xlfn.NORM.INV(RAND(),stock_ave,stock_std))+(AT1130-AU$24)*Bonds*(_xlfn.NORM.INV(RAND(),bond_ave,bond_std))+(AT1130-AU$24)*cash*(_xlfn.NORM.INV(RAND(),cash_ave,cash_std))+(AT1130-AU$24)))</f>
        <v/>
      </c>
      <c r="AV1130" s="156">
        <f>IF((AU1130&lt;=0),0,((AU1130-AV$24)*Stock*(_xlfn.NORM.INV(RAND(),stock_ave,stock_std))+(AU1130-AV$24)*Bonds*(_xlfn.NORM.INV(RAND(),bond_ave,bond_std))+(AU1130-AV$24)*cash*(_xlfn.NORM.INV(RAND(),cash_ave,cash_std))+(AU1130-AV$24)))</f>
        <v/>
      </c>
      <c r="AW1130" s="156">
        <f>IF((AV1130&lt;=0),0,((AV1130-AW$24)*Stock*(_xlfn.NORM.INV(RAND(),stock_ave,stock_std))+(AV1130-AW$24)*Bonds*(_xlfn.NORM.INV(RAND(),bond_ave,bond_std))+(AV1130-AW$24)*cash*(_xlfn.NORM.INV(RAND(),cash_ave,cash_std))+(AV1130-AW$24)))</f>
        <v/>
      </c>
      <c r="AX1130" s="159" t="n"/>
      <c r="AY1130" s="159" t="n"/>
      <c r="AZ1130" s="159" t="n"/>
      <c r="BA1130" s="159" t="n"/>
      <c r="BB1130" s="159" t="n"/>
    </row>
    <row r="1131">
      <c r="C1131" s="147" t="n"/>
      <c r="D1131" s="61">
        <f>+D1130-IF(D$18&gt;74,(D1130/D$25)*$C$10)</f>
        <v/>
      </c>
      <c r="E1131" s="61">
        <f>+E1130-IF(E$18&gt;74,(E1130/E$25)*$C$10)</f>
        <v/>
      </c>
      <c r="F1131" s="61">
        <f>+F1130-IF(F$18&gt;74,(F1130/F$25)*$C$10)</f>
        <v/>
      </c>
      <c r="G1131" s="61">
        <f>+G1130-IF(G$18&gt;74,(G1130/G$25)*$C$10)</f>
        <v/>
      </c>
      <c r="H1131" s="61">
        <f>+H1130-IF(H$18&gt;74,(H1130/H$25)*$C$10)</f>
        <v/>
      </c>
      <c r="I1131" s="61">
        <f>+I1130-IF(I$18&gt;74,(I1130/I$25)*$C$10)</f>
        <v/>
      </c>
      <c r="J1131" s="61">
        <f>+J1130-IF(J$18&gt;74,(J1130/J$25)*$C$10)</f>
        <v/>
      </c>
      <c r="K1131" s="61">
        <f>+K1130-IF(K$18&gt;74,(K1130/K$25)*$C$10)</f>
        <v/>
      </c>
      <c r="L1131" s="61">
        <f>+L1130-IF(L$18&gt;74,(L1130/L$25)*$C$10)</f>
        <v/>
      </c>
      <c r="M1131" s="61">
        <f>+M1130-IF(M$18&gt;74,(M1130/M$25)*$C$10)</f>
        <v/>
      </c>
      <c r="N1131" s="61">
        <f>+N1130-IF(N$18&gt;74,(N1130/N$25)*$C$10)</f>
        <v/>
      </c>
      <c r="O1131" s="61">
        <f>+O1130-IF(O$18&gt;74,(O1130/O$25)*$C$10)</f>
        <v/>
      </c>
      <c r="P1131" s="61">
        <f>+P1130-IF(P$18&gt;74,(P1130/P$25)*$C$10)</f>
        <v/>
      </c>
      <c r="Q1131" s="61">
        <f>+Q1130-IF(Q$18&gt;74,(Q1130/Q$25)*$C$10)</f>
        <v/>
      </c>
      <c r="R1131" s="61">
        <f>+R1130-IF(R$18&gt;74,(R1130/R$25)*$C$10)</f>
        <v/>
      </c>
      <c r="S1131" s="61">
        <f>+S1130-IF(S$18&gt;74,(S1130/S$25)*$C$10)</f>
        <v/>
      </c>
      <c r="T1131" s="61">
        <f>+T1130-IF(T$18&gt;74,(T1130/T$25)*$C$10)</f>
        <v/>
      </c>
      <c r="U1131" s="61">
        <f>+U1130-IF(U$18&gt;74,(U1130/U$25)*$C$10)</f>
        <v/>
      </c>
      <c r="V1131" s="61">
        <f>+V1130-IF(V$18&gt;74,(V1130/V$25)*$C$10)</f>
        <v/>
      </c>
      <c r="W1131" s="61">
        <f>+W1130-IF(W$18&gt;74,(W1130/W$25)*$C$10)</f>
        <v/>
      </c>
      <c r="X1131" s="61">
        <f>+X1130-IF(X$18&gt;74,(X1130/X$25)*$C$10)</f>
        <v/>
      </c>
      <c r="Y1131" s="61">
        <f>+Y1130-IF(Y$18&gt;74,(Y1130/Y$25)*$C$10)</f>
        <v/>
      </c>
      <c r="Z1131" s="61">
        <f>+Z1130-IF(Z$18&gt;74,(Z1130/Z$25)*$C$10)</f>
        <v/>
      </c>
      <c r="AA1131" s="61">
        <f>+AA1130-IF(AA$18&gt;74,(AA1130/AA$25)*$C$10)</f>
        <v/>
      </c>
      <c r="AB1131" s="61">
        <f>+AB1130-IF(AB$18&gt;74,(AB1130/AB$25)*$C$10)</f>
        <v/>
      </c>
      <c r="AC1131" s="61">
        <f>+AC1130-IF(AC$18&gt;74,(AC1130/AC$25)*$C$10)</f>
        <v/>
      </c>
      <c r="AD1131" s="61">
        <f>+AD1130-IF(AD$18&gt;74,(AD1130/AD$25)*$C$10)</f>
        <v/>
      </c>
      <c r="AE1131" s="61">
        <f>+AE1130-IF(AE$18&gt;74,(AE1130/AE$25)*$C$10)</f>
        <v/>
      </c>
      <c r="AF1131" s="61">
        <f>+AF1130-IF(AF$18&gt;74,(AF1130/AF$25)*$C$10)</f>
        <v/>
      </c>
      <c r="AG1131" s="61">
        <f>+AG1130-IF(AG$18&gt;74,(AG1130/AG$25)*$C$10)</f>
        <v/>
      </c>
      <c r="AH1131" s="61">
        <f>+AH1130-IF(AH$18&gt;74,(AH1130/AH$25)*$C$10)</f>
        <v/>
      </c>
      <c r="AI1131" s="61">
        <f>+AI1130-IF(AI$18&gt;74,(AI1130/AI$25)*$C$10)</f>
        <v/>
      </c>
      <c r="AJ1131" s="61">
        <f>+AJ1130-IF(AJ$18&gt;74,(AJ1130/AJ$25)*$C$10)</f>
        <v/>
      </c>
      <c r="AK1131" s="61">
        <f>+AK1130-IF(AK$18&gt;74,(AK1130/AK$25)*$C$10)</f>
        <v/>
      </c>
      <c r="AL1131" s="61">
        <f>+AL1130-IF(AL$18&gt;74,(AL1130/AL$25)*$C$10)</f>
        <v/>
      </c>
      <c r="AM1131" s="61">
        <f>+AM1130-IF(AM$18&gt;74,(AM1130/AM$25)*$C$10)</f>
        <v/>
      </c>
      <c r="AN1131" s="61">
        <f>+AN1130-IF(AN$18&gt;74,(AN1130/AN$25)*$C$10)</f>
        <v/>
      </c>
      <c r="AO1131" s="61">
        <f>+AO1130-IF(AO$18&gt;74,(AO1130/AO$25)*$C$10)</f>
        <v/>
      </c>
      <c r="AP1131" s="61">
        <f>+AP1130-IF(AP$18&gt;74,(AP1130/AP$25)*$C$10)</f>
        <v/>
      </c>
      <c r="AQ1131" s="61">
        <f>+AQ1130-IF(AQ$18&gt;74,(AQ1130/AQ$25)*$C$10)</f>
        <v/>
      </c>
      <c r="AR1131" s="61">
        <f>+AR1130-IF(AR$18&gt;74,(AR1130/AR$25)*$C$10)</f>
        <v/>
      </c>
      <c r="AS1131" s="61">
        <f>+AS1130-IF(AS$18&gt;74,(AS1130/AS$25)*$C$10)</f>
        <v/>
      </c>
      <c r="AT1131" s="61">
        <f>+AT1130-IF(AT$18&gt;74,(AT1130/AT$25)*$C$10)</f>
        <v/>
      </c>
      <c r="AU1131" s="61">
        <f>+AU1130-IF(AU$18&gt;74,(AU1130/AU$25)*$C$10)</f>
        <v/>
      </c>
      <c r="AV1131" s="61">
        <f>+AV1130-IF(AV$18&gt;74,(AV1130/AV$25)*$C$10)</f>
        <v/>
      </c>
      <c r="AW1131" s="61">
        <f>+AW1130-IF(AW$18&gt;74,(AW1130/AW$25)*$C$10)</f>
        <v/>
      </c>
      <c r="AX1131" s="35">
        <f>IF(AW1131&gt;0,1,0)</f>
        <v/>
      </c>
      <c r="AY1131" s="35">
        <f>IF(AL1131&gt;0,1,0)</f>
        <v/>
      </c>
      <c r="AZ1131" s="35">
        <f>IF(AG1131&gt;0,1,0)</f>
        <v/>
      </c>
      <c r="BA1131" s="35">
        <f>IF(AB1131&gt;0,1,0)</f>
        <v/>
      </c>
      <c r="BB1131" s="35">
        <f>IF(W1131&gt;0,1,0)</f>
        <v/>
      </c>
    </row>
    <row r="1132">
      <c r="B1132" s="154" t="inlineStr">
        <is>
          <t>trial 553</t>
        </is>
      </c>
      <c r="C1132" s="155">
        <f>+start-C1129</f>
        <v/>
      </c>
      <c r="D1132" s="156">
        <f>IF((C1132&lt;=0),0,((C1132-D$24)*Stock*(_xlfn.NORM.INV(RAND(),stock_ave,stock_std))+(C1132-D$24)*Bonds*(_xlfn.NORM.INV(RAND(),bond_ave,bond_std))+(C1132-D$24)*cash*(_xlfn.NORM.INV(RAND(),cash_ave,cash_std))+(C1132-D$24)))</f>
        <v/>
      </c>
      <c r="E1132" s="156">
        <f>IF((D1132&lt;=0),0,((D1132-E$24)*Stock*(_xlfn.NORM.INV(RAND(),stock_ave,stock_std))+(D1132-E$24)*Bonds*(_xlfn.NORM.INV(RAND(),bond_ave,bond_std))+(D1132-E$24)*cash*(_xlfn.NORM.INV(RAND(),cash_ave,cash_std))+(D1132-E$24)))</f>
        <v/>
      </c>
      <c r="F1132" s="156">
        <f>IF((E1132&lt;=0),0,((E1132-F$24)*Stock*(_xlfn.NORM.INV(RAND(),stock_ave,stock_std))+(E1132-F$24)*Bonds*(_xlfn.NORM.INV(RAND(),bond_ave,bond_std))+(E1132-F$24)*cash*(_xlfn.NORM.INV(RAND(),cash_ave,cash_std))+(E1132-F$24)))</f>
        <v/>
      </c>
      <c r="G1132" s="156">
        <f>IF((F1132&lt;=0),0,((F1132-G$24)*Stock*(_xlfn.NORM.INV(RAND(),stock_ave,stock_std))+(F1132-G$24)*Bonds*(_xlfn.NORM.INV(RAND(),bond_ave,bond_std))+(F1132-G$24)*cash*(_xlfn.NORM.INV(RAND(),cash_ave,cash_std))+(F1132-G$24)))</f>
        <v/>
      </c>
      <c r="H1132" s="156">
        <f>IF((G1132&lt;=0),0,((G1132-H$24)*Stock*(_xlfn.NORM.INV(RAND(),stock_ave,stock_std))+(G1132-H$24)*Bonds*(_xlfn.NORM.INV(RAND(),bond_ave,bond_std))+(G1132-H$24)*cash*(_xlfn.NORM.INV(RAND(),cash_ave,cash_std))+(G1132-H$24)))</f>
        <v/>
      </c>
      <c r="I1132" s="156">
        <f>IF((H1132&lt;=0),0,((H1132-I$24)*Stock*(_xlfn.NORM.INV(RAND(),stock_ave,stock_std))+(H1132-I$24)*Bonds*(_xlfn.NORM.INV(RAND(),bond_ave,bond_std))+(H1132-I$24)*cash*(_xlfn.NORM.INV(RAND(),cash_ave,cash_std))+(H1132-I$24)))</f>
        <v/>
      </c>
      <c r="J1132" s="156">
        <f>IF((I1132&lt;=0),0,((I1132-J$24)*Stock*(_xlfn.NORM.INV(RAND(),stock_ave,stock_std))+(I1132-J$24)*Bonds*(_xlfn.NORM.INV(RAND(),bond_ave,bond_std))+(I1132-J$24)*cash*(_xlfn.NORM.INV(RAND(),cash_ave,cash_std))+(I1132-J$24)))</f>
        <v/>
      </c>
      <c r="K1132" s="156">
        <f>IF((J1132&lt;=0),0,((J1132-K$24)*Stock*(_xlfn.NORM.INV(RAND(),stock_ave,stock_std))+(J1132-K$24)*Bonds*(_xlfn.NORM.INV(RAND(),bond_ave,bond_std))+(J1132-K$24)*cash*(_xlfn.NORM.INV(RAND(),cash_ave,cash_std))+(J1132-K$24)))</f>
        <v/>
      </c>
      <c r="L1132" s="156">
        <f>IF((K1132&lt;=0),0,((K1132-L$24)*Stock*(_xlfn.NORM.INV(RAND(),stock_ave,stock_std))+(K1132-L$24)*Bonds*(_xlfn.NORM.INV(RAND(),bond_ave,bond_std))+(K1132-L$24)*cash*(_xlfn.NORM.INV(RAND(),cash_ave,cash_std))+(K1132-L$24)))</f>
        <v/>
      </c>
      <c r="M1132" s="156">
        <f>IF((L1132&lt;=0),0,((L1132-M$24)*Stock*(_xlfn.NORM.INV(RAND(),stock_ave,stock_std))+(L1132-M$24)*Bonds*(_xlfn.NORM.INV(RAND(),bond_ave,bond_std))+(L1132-M$24)*cash*(_xlfn.NORM.INV(RAND(),cash_ave,cash_std))+(L1132-M$24)))</f>
        <v/>
      </c>
      <c r="N1132" s="156">
        <f>IF((M1132&lt;=0),0,((M1132-N$24)*Stock*(_xlfn.NORM.INV(RAND(),stock_ave,stock_std))+(M1132-N$24)*Bonds*(_xlfn.NORM.INV(RAND(),bond_ave,bond_std))+(M1132-N$24)*cash*(_xlfn.NORM.INV(RAND(),cash_ave,cash_std))+(M1132-N$24)))</f>
        <v/>
      </c>
      <c r="O1132" s="156">
        <f>IF((N1132&lt;=0),0,((N1132-O$24)*Stock*(_xlfn.NORM.INV(RAND(),stock_ave,stock_std))+(N1132-O$24)*Bonds*(_xlfn.NORM.INV(RAND(),bond_ave,bond_std))+(N1132-O$24)*cash*(_xlfn.NORM.INV(RAND(),cash_ave,cash_std))+(N1132-O$24)))</f>
        <v/>
      </c>
      <c r="P1132" s="156">
        <f>IF((O1132&lt;=0),0,((O1132-P$24)*Stock*(_xlfn.NORM.INV(RAND(),stock_ave,stock_std))+(O1132-P$24)*Bonds*(_xlfn.NORM.INV(RAND(),bond_ave,bond_std))+(O1132-P$24)*cash*(_xlfn.NORM.INV(RAND(),cash_ave,cash_std))+(O1132-P$24)))</f>
        <v/>
      </c>
      <c r="Q1132" s="156">
        <f>IF((P1132&lt;=0),0,((P1132-Q$24)*Stock*(_xlfn.NORM.INV(RAND(),stock_ave,stock_std))+(P1132-Q$24)*Bonds*(_xlfn.NORM.INV(RAND(),bond_ave,bond_std))+(P1132-Q$24)*cash*(_xlfn.NORM.INV(RAND(),cash_ave,cash_std))+(P1132-Q$24)))</f>
        <v/>
      </c>
      <c r="R1132" s="156">
        <f>IF((Q1132&lt;=0),0,((Q1132-R$24)*Stock*(_xlfn.NORM.INV(RAND(),stock_ave,stock_std))+(Q1132-R$24)*Bonds*(_xlfn.NORM.INV(RAND(),bond_ave,bond_std))+(Q1132-R$24)*cash*(_xlfn.NORM.INV(RAND(),cash_ave,cash_std))+(Q1132-R$24)))</f>
        <v/>
      </c>
      <c r="S1132" s="156">
        <f>IF((R1132&lt;=0),0,((R1132-S$24)*Stock*(_xlfn.NORM.INV(RAND(),stock_ave,stock_std))+(R1132-S$24)*Bonds*(_xlfn.NORM.INV(RAND(),bond_ave,bond_std))+(R1132-S$24)*cash*(_xlfn.NORM.INV(RAND(),cash_ave,cash_std))+(R1132-S$24)))</f>
        <v/>
      </c>
      <c r="T1132" s="156">
        <f>IF((S1132&lt;=0),0,((S1132-T$24)*Stock*(_xlfn.NORM.INV(RAND(),stock_ave,stock_std))+(S1132-T$24)*Bonds*(_xlfn.NORM.INV(RAND(),bond_ave,bond_std))+(S1132-T$24)*cash*(_xlfn.NORM.INV(RAND(),cash_ave,cash_std))+(S1132-T$24)))</f>
        <v/>
      </c>
      <c r="U1132" s="156">
        <f>IF((T1132&lt;=0),0,((T1132-U$24)*Stock*(_xlfn.NORM.INV(RAND(),stock_ave,stock_std))+(T1132-U$24)*Bonds*(_xlfn.NORM.INV(RAND(),bond_ave,bond_std))+(T1132-U$24)*cash*(_xlfn.NORM.INV(RAND(),cash_ave,cash_std))+(T1132-U$24)))</f>
        <v/>
      </c>
      <c r="V1132" s="156">
        <f>IF((U1132&lt;=0),0,((U1132-V$24)*Stock*(_xlfn.NORM.INV(RAND(),stock_ave,stock_std))+(U1132-V$24)*Bonds*(_xlfn.NORM.INV(RAND(),bond_ave,bond_std))+(U1132-V$24)*cash*(_xlfn.NORM.INV(RAND(),cash_ave,cash_std))+(U1132-V$24)))</f>
        <v/>
      </c>
      <c r="W1132" s="156">
        <f>IF((V1132&lt;=0),0,((V1132-W$24)*Stock*(_xlfn.NORM.INV(RAND(),stock_ave,stock_std))+(V1132-W$24)*Bonds*(_xlfn.NORM.INV(RAND(),bond_ave,bond_std))+(V1132-W$24)*cash*(_xlfn.NORM.INV(RAND(),cash_ave,cash_std))+(V1132-W$24)))</f>
        <v/>
      </c>
      <c r="X1132" s="156">
        <f>IF((W1132&lt;=0),0,((W1132-X$24)*Stock*(_xlfn.NORM.INV(RAND(),stock_ave,stock_std))+(W1132-X$24)*Bonds*(_xlfn.NORM.INV(RAND(),bond_ave,bond_std))+(W1132-X$24)*cash*(_xlfn.NORM.INV(RAND(),cash_ave,cash_std))+(W1132-X$24)))</f>
        <v/>
      </c>
      <c r="Y1132" s="156">
        <f>IF((X1132&lt;=0),0,((X1132-Y$24)*Stock*(_xlfn.NORM.INV(RAND(),stock_ave,stock_std))+(X1132-Y$24)*Bonds*(_xlfn.NORM.INV(RAND(),bond_ave,bond_std))+(X1132-Y$24)*cash*(_xlfn.NORM.INV(RAND(),cash_ave,cash_std))+(X1132-Y$24)))</f>
        <v/>
      </c>
      <c r="Z1132" s="156">
        <f>IF((Y1132&lt;=0),0,((Y1132-Z$24)*Stock*(_xlfn.NORM.INV(RAND(),stock_ave,stock_std))+(Y1132-Z$24)*Bonds*(_xlfn.NORM.INV(RAND(),bond_ave,bond_std))+(Y1132-Z$24)*cash*(_xlfn.NORM.INV(RAND(),cash_ave,cash_std))+(Y1132-Z$24)))</f>
        <v/>
      </c>
      <c r="AA1132" s="156">
        <f>IF((Z1132&lt;=0),0,((Z1132-AA$24)*Stock*(_xlfn.NORM.INV(RAND(),stock_ave,stock_std))+(Z1132-AA$24)*Bonds*(_xlfn.NORM.INV(RAND(),bond_ave,bond_std))+(Z1132-AA$24)*cash*(_xlfn.NORM.INV(RAND(),cash_ave,cash_std))+(Z1132-AA$24)))</f>
        <v/>
      </c>
      <c r="AB1132" s="156">
        <f>IF((AA1132&lt;=0),0,((AA1132-AB$24)*Stock*(_xlfn.NORM.INV(RAND(),stock_ave,stock_std))+(AA1132-AB$24)*Bonds*(_xlfn.NORM.INV(RAND(),bond_ave,bond_std))+(AA1132-AB$24)*cash*(_xlfn.NORM.INV(RAND(),cash_ave,cash_std))+(AA1132-AB$24)))</f>
        <v/>
      </c>
      <c r="AC1132" s="156">
        <f>IF((AB1132&lt;=0),0,((AB1132-AC$24)*Stock*(_xlfn.NORM.INV(RAND(),stock_ave,stock_std))+(AB1132-AC$24)*Bonds*(_xlfn.NORM.INV(RAND(),bond_ave,bond_std))+(AB1132-AC$24)*cash*(_xlfn.NORM.INV(RAND(),cash_ave,cash_std))+(AB1132-AC$24)))</f>
        <v/>
      </c>
      <c r="AD1132" s="156">
        <f>IF((AC1132&lt;=0),0,((AC1132-AD$24)*Stock*(_xlfn.NORM.INV(RAND(),stock_ave,stock_std))+(AC1132-AD$24)*Bonds*(_xlfn.NORM.INV(RAND(),bond_ave,bond_std))+(AC1132-AD$24)*cash*(_xlfn.NORM.INV(RAND(),cash_ave,cash_std))+(AC1132-AD$24)))</f>
        <v/>
      </c>
      <c r="AE1132" s="156">
        <f>IF((AD1132&lt;=0),0,((AD1132-AE$24)*Stock*(_xlfn.NORM.INV(RAND(),stock_ave,stock_std))+(AD1132-AE$24)*Bonds*(_xlfn.NORM.INV(RAND(),bond_ave,bond_std))+(AD1132-AE$24)*cash*(_xlfn.NORM.INV(RAND(),cash_ave,cash_std))+(AD1132-AE$24)))</f>
        <v/>
      </c>
      <c r="AF1132" s="156">
        <f>IF((AE1132&lt;=0),0,((AE1132-AF$24)*Stock*(_xlfn.NORM.INV(RAND(),stock_ave,stock_std))+(AE1132-AF$24)*Bonds*(_xlfn.NORM.INV(RAND(),bond_ave,bond_std))+(AE1132-AF$24)*cash*(_xlfn.NORM.INV(RAND(),cash_ave,cash_std))+(AE1132-AF$24)))</f>
        <v/>
      </c>
      <c r="AG1132" s="156">
        <f>IF((AF1132&lt;=0),0,((AF1132-AG$24)*Stock*(_xlfn.NORM.INV(RAND(),stock_ave,stock_std))+(AF1132-AG$24)*Bonds*(_xlfn.NORM.INV(RAND(),bond_ave,bond_std))+(AF1132-AG$24)*cash*(_xlfn.NORM.INV(RAND(),cash_ave,cash_std))+(AF1132-AG$24)))</f>
        <v/>
      </c>
      <c r="AH1132" s="156">
        <f>IF((AG1132&lt;=0),0,((AG1132-AH$24)*Stock*(_xlfn.NORM.INV(RAND(),stock_ave,stock_std))+(AG1132-AH$24)*Bonds*(_xlfn.NORM.INV(RAND(),bond_ave,bond_std))+(AG1132-AH$24)*cash*(_xlfn.NORM.INV(RAND(),cash_ave,cash_std))+(AG1132-AH$24)))</f>
        <v/>
      </c>
      <c r="AI1132" s="156">
        <f>IF((AH1132&lt;=0),0,((AH1132-AI$24)*Stock*(_xlfn.NORM.INV(RAND(),stock_ave,stock_std))+(AH1132-AI$24)*Bonds*(_xlfn.NORM.INV(RAND(),bond_ave,bond_std))+(AH1132-AI$24)*cash*(_xlfn.NORM.INV(RAND(),cash_ave,cash_std))+(AH1132-AI$24)))</f>
        <v/>
      </c>
      <c r="AJ1132" s="156">
        <f>IF((AI1132&lt;=0),0,((AI1132-AJ$24)*Stock*(_xlfn.NORM.INV(RAND(),stock_ave,stock_std))+(AI1132-AJ$24)*Bonds*(_xlfn.NORM.INV(RAND(),bond_ave,bond_std))+(AI1132-AJ$24)*cash*(_xlfn.NORM.INV(RAND(),cash_ave,cash_std))+(AI1132-AJ$24)))</f>
        <v/>
      </c>
      <c r="AK1132" s="156">
        <f>IF((AJ1132&lt;=0),0,((AJ1132-AK$24)*Stock*(_xlfn.NORM.INV(RAND(),stock_ave,stock_std))+(AJ1132-AK$24)*Bonds*(_xlfn.NORM.INV(RAND(),bond_ave,bond_std))+(AJ1132-AK$24)*cash*(_xlfn.NORM.INV(RAND(),cash_ave,cash_std))+(AJ1132-AK$24)))</f>
        <v/>
      </c>
      <c r="AL1132" s="156">
        <f>IF((AK1132&lt;=0),0,((AK1132-AL$24)*Stock*(_xlfn.NORM.INV(RAND(),stock_ave,stock_std))+(AK1132-AL$24)*Bonds*(_xlfn.NORM.INV(RAND(),bond_ave,bond_std))+(AK1132-AL$24)*cash*(_xlfn.NORM.INV(RAND(),cash_ave,cash_std))+(AK1132-AL$24)))</f>
        <v/>
      </c>
      <c r="AM1132" s="156">
        <f>IF((AL1132&lt;=0),0,((AL1132-AM$24)*Stock*(_xlfn.NORM.INV(RAND(),stock_ave,stock_std))+(AL1132-AM$24)*Bonds*(_xlfn.NORM.INV(RAND(),bond_ave,bond_std))+(AL1132-AM$24)*cash*(_xlfn.NORM.INV(RAND(),cash_ave,cash_std))+(AL1132-AM$24)))</f>
        <v/>
      </c>
      <c r="AN1132" s="156">
        <f>IF((AM1132&lt;=0),0,((AM1132-AN$24)*Stock*(_xlfn.NORM.INV(RAND(),stock_ave,stock_std))+(AM1132-AN$24)*Bonds*(_xlfn.NORM.INV(RAND(),bond_ave,bond_std))+(AM1132-AN$24)*cash*(_xlfn.NORM.INV(RAND(),cash_ave,cash_std))+(AM1132-AN$24)))</f>
        <v/>
      </c>
      <c r="AO1132" s="156">
        <f>IF((AN1132&lt;=0),0,((AN1132-AO$24)*Stock*(_xlfn.NORM.INV(RAND(),stock_ave,stock_std))+(AN1132-AO$24)*Bonds*(_xlfn.NORM.INV(RAND(),bond_ave,bond_std))+(AN1132-AO$24)*cash*(_xlfn.NORM.INV(RAND(),cash_ave,cash_std))+(AN1132-AO$24)))</f>
        <v/>
      </c>
      <c r="AP1132" s="156">
        <f>IF((AO1132&lt;=0),0,((AO1132-AP$24)*Stock*(_xlfn.NORM.INV(RAND(),stock_ave,stock_std))+(AO1132-AP$24)*Bonds*(_xlfn.NORM.INV(RAND(),bond_ave,bond_std))+(AO1132-AP$24)*cash*(_xlfn.NORM.INV(RAND(),cash_ave,cash_std))+(AO1132-AP$24)))</f>
        <v/>
      </c>
      <c r="AQ1132" s="156">
        <f>IF((AP1132&lt;=0),0,((AP1132-AQ$24)*Stock*(_xlfn.NORM.INV(RAND(),stock_ave,stock_std))+(AP1132-AQ$24)*Bonds*(_xlfn.NORM.INV(RAND(),bond_ave,bond_std))+(AP1132-AQ$24)*cash*(_xlfn.NORM.INV(RAND(),cash_ave,cash_std))+(AP1132-AQ$24)))</f>
        <v/>
      </c>
      <c r="AR1132" s="156">
        <f>IF((AQ1132&lt;=0),0,((AQ1132-AR$24)*Stock*(_xlfn.NORM.INV(RAND(),stock_ave,stock_std))+(AQ1132-AR$24)*Bonds*(_xlfn.NORM.INV(RAND(),bond_ave,bond_std))+(AQ1132-AR$24)*cash*(_xlfn.NORM.INV(RAND(),cash_ave,cash_std))+(AQ1132-AR$24)))</f>
        <v/>
      </c>
      <c r="AS1132" s="156">
        <f>IF((AR1132&lt;=0),0,((AR1132-AS$24)*Stock*(_xlfn.NORM.INV(RAND(),stock_ave,stock_std))+(AR1132-AS$24)*Bonds*(_xlfn.NORM.INV(RAND(),bond_ave,bond_std))+(AR1132-AS$24)*cash*(_xlfn.NORM.INV(RAND(),cash_ave,cash_std))+(AR1132-AS$24)))</f>
        <v/>
      </c>
      <c r="AT1132" s="156">
        <f>IF((AS1132&lt;=0),0,((AS1132-AT$24)*Stock*(_xlfn.NORM.INV(RAND(),stock_ave,stock_std))+(AS1132-AT$24)*Bonds*(_xlfn.NORM.INV(RAND(),bond_ave,bond_std))+(AS1132-AT$24)*cash*(_xlfn.NORM.INV(RAND(),cash_ave,cash_std))+(AS1132-AT$24)))</f>
        <v/>
      </c>
      <c r="AU1132" s="156">
        <f>IF((AT1132&lt;=0),0,((AT1132-AU$24)*Stock*(_xlfn.NORM.INV(RAND(),stock_ave,stock_std))+(AT1132-AU$24)*Bonds*(_xlfn.NORM.INV(RAND(),bond_ave,bond_std))+(AT1132-AU$24)*cash*(_xlfn.NORM.INV(RAND(),cash_ave,cash_std))+(AT1132-AU$24)))</f>
        <v/>
      </c>
      <c r="AV1132" s="156">
        <f>IF((AU1132&lt;=0),0,((AU1132-AV$24)*Stock*(_xlfn.NORM.INV(RAND(),stock_ave,stock_std))+(AU1132-AV$24)*Bonds*(_xlfn.NORM.INV(RAND(),bond_ave,bond_std))+(AU1132-AV$24)*cash*(_xlfn.NORM.INV(RAND(),cash_ave,cash_std))+(AU1132-AV$24)))</f>
        <v/>
      </c>
      <c r="AW1132" s="156">
        <f>IF((AV1132&lt;=0),0,((AV1132-AW$24)*Stock*(_xlfn.NORM.INV(RAND(),stock_ave,stock_std))+(AV1132-AW$24)*Bonds*(_xlfn.NORM.INV(RAND(),bond_ave,bond_std))+(AV1132-AW$24)*cash*(_xlfn.NORM.INV(RAND(),cash_ave,cash_std))+(AV1132-AW$24)))</f>
        <v/>
      </c>
      <c r="AX1132" s="159" t="n"/>
      <c r="AY1132" s="159" t="n"/>
      <c r="AZ1132" s="159" t="n"/>
      <c r="BA1132" s="159" t="n"/>
      <c r="BB1132" s="159" t="n"/>
    </row>
    <row r="1133">
      <c r="C1133" s="147" t="n"/>
      <c r="D1133" s="61">
        <f>+D1132-IF(D$18&gt;74,(D1132/D$25)*$C$10)</f>
        <v/>
      </c>
      <c r="E1133" s="61">
        <f>+E1132-IF(E$18&gt;74,(E1132/E$25)*$C$10)</f>
        <v/>
      </c>
      <c r="F1133" s="61">
        <f>+F1132-IF(F$18&gt;74,(F1132/F$25)*$C$10)</f>
        <v/>
      </c>
      <c r="G1133" s="61">
        <f>+G1132-IF(G$18&gt;74,(G1132/G$25)*$C$10)</f>
        <v/>
      </c>
      <c r="H1133" s="61">
        <f>+H1132-IF(H$18&gt;74,(H1132/H$25)*$C$10)</f>
        <v/>
      </c>
      <c r="I1133" s="61">
        <f>+I1132-IF(I$18&gt;74,(I1132/I$25)*$C$10)</f>
        <v/>
      </c>
      <c r="J1133" s="61">
        <f>+J1132-IF(J$18&gt;74,(J1132/J$25)*$C$10)</f>
        <v/>
      </c>
      <c r="K1133" s="61">
        <f>+K1132-IF(K$18&gt;74,(K1132/K$25)*$C$10)</f>
        <v/>
      </c>
      <c r="L1133" s="61">
        <f>+L1132-IF(L$18&gt;74,(L1132/L$25)*$C$10)</f>
        <v/>
      </c>
      <c r="M1133" s="61">
        <f>+M1132-IF(M$18&gt;74,(M1132/M$25)*$C$10)</f>
        <v/>
      </c>
      <c r="N1133" s="61">
        <f>+N1132-IF(N$18&gt;74,(N1132/N$25)*$C$10)</f>
        <v/>
      </c>
      <c r="O1133" s="61">
        <f>+O1132-IF(O$18&gt;74,(O1132/O$25)*$C$10)</f>
        <v/>
      </c>
      <c r="P1133" s="61">
        <f>+P1132-IF(P$18&gt;74,(P1132/P$25)*$C$10)</f>
        <v/>
      </c>
      <c r="Q1133" s="61">
        <f>+Q1132-IF(Q$18&gt;74,(Q1132/Q$25)*$C$10)</f>
        <v/>
      </c>
      <c r="R1133" s="61">
        <f>+R1132-IF(R$18&gt;74,(R1132/R$25)*$C$10)</f>
        <v/>
      </c>
      <c r="S1133" s="61">
        <f>+S1132-IF(S$18&gt;74,(S1132/S$25)*$C$10)</f>
        <v/>
      </c>
      <c r="T1133" s="61">
        <f>+T1132-IF(T$18&gt;74,(T1132/T$25)*$C$10)</f>
        <v/>
      </c>
      <c r="U1133" s="61">
        <f>+U1132-IF(U$18&gt;74,(U1132/U$25)*$C$10)</f>
        <v/>
      </c>
      <c r="V1133" s="61">
        <f>+V1132-IF(V$18&gt;74,(V1132/V$25)*$C$10)</f>
        <v/>
      </c>
      <c r="W1133" s="61">
        <f>+W1132-IF(W$18&gt;74,(W1132/W$25)*$C$10)</f>
        <v/>
      </c>
      <c r="X1133" s="61">
        <f>+X1132-IF(X$18&gt;74,(X1132/X$25)*$C$10)</f>
        <v/>
      </c>
      <c r="Y1133" s="61">
        <f>+Y1132-IF(Y$18&gt;74,(Y1132/Y$25)*$C$10)</f>
        <v/>
      </c>
      <c r="Z1133" s="61">
        <f>+Z1132-IF(Z$18&gt;74,(Z1132/Z$25)*$C$10)</f>
        <v/>
      </c>
      <c r="AA1133" s="61">
        <f>+AA1132-IF(AA$18&gt;74,(AA1132/AA$25)*$C$10)</f>
        <v/>
      </c>
      <c r="AB1133" s="61">
        <f>+AB1132-IF(AB$18&gt;74,(AB1132/AB$25)*$C$10)</f>
        <v/>
      </c>
      <c r="AC1133" s="61">
        <f>+AC1132-IF(AC$18&gt;74,(AC1132/AC$25)*$C$10)</f>
        <v/>
      </c>
      <c r="AD1133" s="61">
        <f>+AD1132-IF(AD$18&gt;74,(AD1132/AD$25)*$C$10)</f>
        <v/>
      </c>
      <c r="AE1133" s="61">
        <f>+AE1132-IF(AE$18&gt;74,(AE1132/AE$25)*$C$10)</f>
        <v/>
      </c>
      <c r="AF1133" s="61">
        <f>+AF1132-IF(AF$18&gt;74,(AF1132/AF$25)*$C$10)</f>
        <v/>
      </c>
      <c r="AG1133" s="61">
        <f>+AG1132-IF(AG$18&gt;74,(AG1132/AG$25)*$C$10)</f>
        <v/>
      </c>
      <c r="AH1133" s="61">
        <f>+AH1132-IF(AH$18&gt;74,(AH1132/AH$25)*$C$10)</f>
        <v/>
      </c>
      <c r="AI1133" s="61">
        <f>+AI1132-IF(AI$18&gt;74,(AI1132/AI$25)*$C$10)</f>
        <v/>
      </c>
      <c r="AJ1133" s="61">
        <f>+AJ1132-IF(AJ$18&gt;74,(AJ1132/AJ$25)*$C$10)</f>
        <v/>
      </c>
      <c r="AK1133" s="61">
        <f>+AK1132-IF(AK$18&gt;74,(AK1132/AK$25)*$C$10)</f>
        <v/>
      </c>
      <c r="AL1133" s="61">
        <f>+AL1132-IF(AL$18&gt;74,(AL1132/AL$25)*$C$10)</f>
        <v/>
      </c>
      <c r="AM1133" s="61">
        <f>+AM1132-IF(AM$18&gt;74,(AM1132/AM$25)*$C$10)</f>
        <v/>
      </c>
      <c r="AN1133" s="61">
        <f>+AN1132-IF(AN$18&gt;74,(AN1132/AN$25)*$C$10)</f>
        <v/>
      </c>
      <c r="AO1133" s="61">
        <f>+AO1132-IF(AO$18&gt;74,(AO1132/AO$25)*$C$10)</f>
        <v/>
      </c>
      <c r="AP1133" s="61">
        <f>+AP1132-IF(AP$18&gt;74,(AP1132/AP$25)*$C$10)</f>
        <v/>
      </c>
      <c r="AQ1133" s="61">
        <f>+AQ1132-IF(AQ$18&gt;74,(AQ1132/AQ$25)*$C$10)</f>
        <v/>
      </c>
      <c r="AR1133" s="61">
        <f>+AR1132-IF(AR$18&gt;74,(AR1132/AR$25)*$C$10)</f>
        <v/>
      </c>
      <c r="AS1133" s="61">
        <f>+AS1132-IF(AS$18&gt;74,(AS1132/AS$25)*$C$10)</f>
        <v/>
      </c>
      <c r="AT1133" s="61">
        <f>+AT1132-IF(AT$18&gt;74,(AT1132/AT$25)*$C$10)</f>
        <v/>
      </c>
      <c r="AU1133" s="61">
        <f>+AU1132-IF(AU$18&gt;74,(AU1132/AU$25)*$C$10)</f>
        <v/>
      </c>
      <c r="AV1133" s="61">
        <f>+AV1132-IF(AV$18&gt;74,(AV1132/AV$25)*$C$10)</f>
        <v/>
      </c>
      <c r="AW1133" s="61">
        <f>+AW1132-IF(AW$18&gt;74,(AW1132/AW$25)*$C$10)</f>
        <v/>
      </c>
      <c r="AX1133" s="35">
        <f>IF(AW1133&gt;0,1,0)</f>
        <v/>
      </c>
      <c r="AY1133" s="35">
        <f>IF(AL1133&gt;0,1,0)</f>
        <v/>
      </c>
      <c r="AZ1133" s="35">
        <f>IF(AG1133&gt;0,1,0)</f>
        <v/>
      </c>
      <c r="BA1133" s="35">
        <f>IF(AB1133&gt;0,1,0)</f>
        <v/>
      </c>
      <c r="BB1133" s="35">
        <f>IF(W1133&gt;0,1,0)</f>
        <v/>
      </c>
    </row>
    <row r="1134">
      <c r="B1134" s="154" t="inlineStr">
        <is>
          <t>trial 554</t>
        </is>
      </c>
      <c r="C1134" s="155">
        <f>+start-C1131</f>
        <v/>
      </c>
      <c r="D1134" s="156">
        <f>IF((C1134&lt;=0),0,((C1134-D$24)*Stock*(_xlfn.NORM.INV(RAND(),stock_ave,stock_std))+(C1134-D$24)*Bonds*(_xlfn.NORM.INV(RAND(),bond_ave,bond_std))+(C1134-D$24)*cash*(_xlfn.NORM.INV(RAND(),cash_ave,cash_std))+(C1134-D$24)))</f>
        <v/>
      </c>
      <c r="E1134" s="156">
        <f>IF((D1134&lt;=0),0,((D1134-E$24)*Stock*(_xlfn.NORM.INV(RAND(),stock_ave,stock_std))+(D1134-E$24)*Bonds*(_xlfn.NORM.INV(RAND(),bond_ave,bond_std))+(D1134-E$24)*cash*(_xlfn.NORM.INV(RAND(),cash_ave,cash_std))+(D1134-E$24)))</f>
        <v/>
      </c>
      <c r="F1134" s="156">
        <f>IF((E1134&lt;=0),0,((E1134-F$24)*Stock*(_xlfn.NORM.INV(RAND(),stock_ave,stock_std))+(E1134-F$24)*Bonds*(_xlfn.NORM.INV(RAND(),bond_ave,bond_std))+(E1134-F$24)*cash*(_xlfn.NORM.INV(RAND(),cash_ave,cash_std))+(E1134-F$24)))</f>
        <v/>
      </c>
      <c r="G1134" s="156">
        <f>IF((F1134&lt;=0),0,((F1134-G$24)*Stock*(_xlfn.NORM.INV(RAND(),stock_ave,stock_std))+(F1134-G$24)*Bonds*(_xlfn.NORM.INV(RAND(),bond_ave,bond_std))+(F1134-G$24)*cash*(_xlfn.NORM.INV(RAND(),cash_ave,cash_std))+(F1134-G$24)))</f>
        <v/>
      </c>
      <c r="H1134" s="156">
        <f>IF((G1134&lt;=0),0,((G1134-H$24)*Stock*(_xlfn.NORM.INV(RAND(),stock_ave,stock_std))+(G1134-H$24)*Bonds*(_xlfn.NORM.INV(RAND(),bond_ave,bond_std))+(G1134-H$24)*cash*(_xlfn.NORM.INV(RAND(),cash_ave,cash_std))+(G1134-H$24)))</f>
        <v/>
      </c>
      <c r="I1134" s="156">
        <f>IF((H1134&lt;=0),0,((H1134-I$24)*Stock*(_xlfn.NORM.INV(RAND(),stock_ave,stock_std))+(H1134-I$24)*Bonds*(_xlfn.NORM.INV(RAND(),bond_ave,bond_std))+(H1134-I$24)*cash*(_xlfn.NORM.INV(RAND(),cash_ave,cash_std))+(H1134-I$24)))</f>
        <v/>
      </c>
      <c r="J1134" s="156">
        <f>IF((I1134&lt;=0),0,((I1134-J$24)*Stock*(_xlfn.NORM.INV(RAND(),stock_ave,stock_std))+(I1134-J$24)*Bonds*(_xlfn.NORM.INV(RAND(),bond_ave,bond_std))+(I1134-J$24)*cash*(_xlfn.NORM.INV(RAND(),cash_ave,cash_std))+(I1134-J$24)))</f>
        <v/>
      </c>
      <c r="K1134" s="156">
        <f>IF((J1134&lt;=0),0,((J1134-K$24)*Stock*(_xlfn.NORM.INV(RAND(),stock_ave,stock_std))+(J1134-K$24)*Bonds*(_xlfn.NORM.INV(RAND(),bond_ave,bond_std))+(J1134-K$24)*cash*(_xlfn.NORM.INV(RAND(),cash_ave,cash_std))+(J1134-K$24)))</f>
        <v/>
      </c>
      <c r="L1134" s="156">
        <f>IF((K1134&lt;=0),0,((K1134-L$24)*Stock*(_xlfn.NORM.INV(RAND(),stock_ave,stock_std))+(K1134-L$24)*Bonds*(_xlfn.NORM.INV(RAND(),bond_ave,bond_std))+(K1134-L$24)*cash*(_xlfn.NORM.INV(RAND(),cash_ave,cash_std))+(K1134-L$24)))</f>
        <v/>
      </c>
      <c r="M1134" s="156">
        <f>IF((L1134&lt;=0),0,((L1134-M$24)*Stock*(_xlfn.NORM.INV(RAND(),stock_ave,stock_std))+(L1134-M$24)*Bonds*(_xlfn.NORM.INV(RAND(),bond_ave,bond_std))+(L1134-M$24)*cash*(_xlfn.NORM.INV(RAND(),cash_ave,cash_std))+(L1134-M$24)))</f>
        <v/>
      </c>
      <c r="N1134" s="156">
        <f>IF((M1134&lt;=0),0,((M1134-N$24)*Stock*(_xlfn.NORM.INV(RAND(),stock_ave,stock_std))+(M1134-N$24)*Bonds*(_xlfn.NORM.INV(RAND(),bond_ave,bond_std))+(M1134-N$24)*cash*(_xlfn.NORM.INV(RAND(),cash_ave,cash_std))+(M1134-N$24)))</f>
        <v/>
      </c>
      <c r="O1134" s="156">
        <f>IF((N1134&lt;=0),0,((N1134-O$24)*Stock*(_xlfn.NORM.INV(RAND(),stock_ave,stock_std))+(N1134-O$24)*Bonds*(_xlfn.NORM.INV(RAND(),bond_ave,bond_std))+(N1134-O$24)*cash*(_xlfn.NORM.INV(RAND(),cash_ave,cash_std))+(N1134-O$24)))</f>
        <v/>
      </c>
      <c r="P1134" s="156">
        <f>IF((O1134&lt;=0),0,((O1134-P$24)*Stock*(_xlfn.NORM.INV(RAND(),stock_ave,stock_std))+(O1134-P$24)*Bonds*(_xlfn.NORM.INV(RAND(),bond_ave,bond_std))+(O1134-P$24)*cash*(_xlfn.NORM.INV(RAND(),cash_ave,cash_std))+(O1134-P$24)))</f>
        <v/>
      </c>
      <c r="Q1134" s="156">
        <f>IF((P1134&lt;=0),0,((P1134-Q$24)*Stock*(_xlfn.NORM.INV(RAND(),stock_ave,stock_std))+(P1134-Q$24)*Bonds*(_xlfn.NORM.INV(RAND(),bond_ave,bond_std))+(P1134-Q$24)*cash*(_xlfn.NORM.INV(RAND(),cash_ave,cash_std))+(P1134-Q$24)))</f>
        <v/>
      </c>
      <c r="R1134" s="156">
        <f>IF((Q1134&lt;=0),0,((Q1134-R$24)*Stock*(_xlfn.NORM.INV(RAND(),stock_ave,stock_std))+(Q1134-R$24)*Bonds*(_xlfn.NORM.INV(RAND(),bond_ave,bond_std))+(Q1134-R$24)*cash*(_xlfn.NORM.INV(RAND(),cash_ave,cash_std))+(Q1134-R$24)))</f>
        <v/>
      </c>
      <c r="S1134" s="156">
        <f>IF((R1134&lt;=0),0,((R1134-S$24)*Stock*(_xlfn.NORM.INV(RAND(),stock_ave,stock_std))+(R1134-S$24)*Bonds*(_xlfn.NORM.INV(RAND(),bond_ave,bond_std))+(R1134-S$24)*cash*(_xlfn.NORM.INV(RAND(),cash_ave,cash_std))+(R1134-S$24)))</f>
        <v/>
      </c>
      <c r="T1134" s="156">
        <f>IF((S1134&lt;=0),0,((S1134-T$24)*Stock*(_xlfn.NORM.INV(RAND(),stock_ave,stock_std))+(S1134-T$24)*Bonds*(_xlfn.NORM.INV(RAND(),bond_ave,bond_std))+(S1134-T$24)*cash*(_xlfn.NORM.INV(RAND(),cash_ave,cash_std))+(S1134-T$24)))</f>
        <v/>
      </c>
      <c r="U1134" s="156">
        <f>IF((T1134&lt;=0),0,((T1134-U$24)*Stock*(_xlfn.NORM.INV(RAND(),stock_ave,stock_std))+(T1134-U$24)*Bonds*(_xlfn.NORM.INV(RAND(),bond_ave,bond_std))+(T1134-U$24)*cash*(_xlfn.NORM.INV(RAND(),cash_ave,cash_std))+(T1134-U$24)))</f>
        <v/>
      </c>
      <c r="V1134" s="156">
        <f>IF((U1134&lt;=0),0,((U1134-V$24)*Stock*(_xlfn.NORM.INV(RAND(),stock_ave,stock_std))+(U1134-V$24)*Bonds*(_xlfn.NORM.INV(RAND(),bond_ave,bond_std))+(U1134-V$24)*cash*(_xlfn.NORM.INV(RAND(),cash_ave,cash_std))+(U1134-V$24)))</f>
        <v/>
      </c>
      <c r="W1134" s="156">
        <f>IF((V1134&lt;=0),0,((V1134-W$24)*Stock*(_xlfn.NORM.INV(RAND(),stock_ave,stock_std))+(V1134-W$24)*Bonds*(_xlfn.NORM.INV(RAND(),bond_ave,bond_std))+(V1134-W$24)*cash*(_xlfn.NORM.INV(RAND(),cash_ave,cash_std))+(V1134-W$24)))</f>
        <v/>
      </c>
      <c r="X1134" s="156">
        <f>IF((W1134&lt;=0),0,((W1134-X$24)*Stock*(_xlfn.NORM.INV(RAND(),stock_ave,stock_std))+(W1134-X$24)*Bonds*(_xlfn.NORM.INV(RAND(),bond_ave,bond_std))+(W1134-X$24)*cash*(_xlfn.NORM.INV(RAND(),cash_ave,cash_std))+(W1134-X$24)))</f>
        <v/>
      </c>
      <c r="Y1134" s="156">
        <f>IF((X1134&lt;=0),0,((X1134-Y$24)*Stock*(_xlfn.NORM.INV(RAND(),stock_ave,stock_std))+(X1134-Y$24)*Bonds*(_xlfn.NORM.INV(RAND(),bond_ave,bond_std))+(X1134-Y$24)*cash*(_xlfn.NORM.INV(RAND(),cash_ave,cash_std))+(X1134-Y$24)))</f>
        <v/>
      </c>
      <c r="Z1134" s="156">
        <f>IF((Y1134&lt;=0),0,((Y1134-Z$24)*Stock*(_xlfn.NORM.INV(RAND(),stock_ave,stock_std))+(Y1134-Z$24)*Bonds*(_xlfn.NORM.INV(RAND(),bond_ave,bond_std))+(Y1134-Z$24)*cash*(_xlfn.NORM.INV(RAND(),cash_ave,cash_std))+(Y1134-Z$24)))</f>
        <v/>
      </c>
      <c r="AA1134" s="156">
        <f>IF((Z1134&lt;=0),0,((Z1134-AA$24)*Stock*(_xlfn.NORM.INV(RAND(),stock_ave,stock_std))+(Z1134-AA$24)*Bonds*(_xlfn.NORM.INV(RAND(),bond_ave,bond_std))+(Z1134-AA$24)*cash*(_xlfn.NORM.INV(RAND(),cash_ave,cash_std))+(Z1134-AA$24)))</f>
        <v/>
      </c>
      <c r="AB1134" s="156">
        <f>IF((AA1134&lt;=0),0,((AA1134-AB$24)*Stock*(_xlfn.NORM.INV(RAND(),stock_ave,stock_std))+(AA1134-AB$24)*Bonds*(_xlfn.NORM.INV(RAND(),bond_ave,bond_std))+(AA1134-AB$24)*cash*(_xlfn.NORM.INV(RAND(),cash_ave,cash_std))+(AA1134-AB$24)))</f>
        <v/>
      </c>
      <c r="AC1134" s="156">
        <f>IF((AB1134&lt;=0),0,((AB1134-AC$24)*Stock*(_xlfn.NORM.INV(RAND(),stock_ave,stock_std))+(AB1134-AC$24)*Bonds*(_xlfn.NORM.INV(RAND(),bond_ave,bond_std))+(AB1134-AC$24)*cash*(_xlfn.NORM.INV(RAND(),cash_ave,cash_std))+(AB1134-AC$24)))</f>
        <v/>
      </c>
      <c r="AD1134" s="156">
        <f>IF((AC1134&lt;=0),0,((AC1134-AD$24)*Stock*(_xlfn.NORM.INV(RAND(),stock_ave,stock_std))+(AC1134-AD$24)*Bonds*(_xlfn.NORM.INV(RAND(),bond_ave,bond_std))+(AC1134-AD$24)*cash*(_xlfn.NORM.INV(RAND(),cash_ave,cash_std))+(AC1134-AD$24)))</f>
        <v/>
      </c>
      <c r="AE1134" s="156">
        <f>IF((AD1134&lt;=0),0,((AD1134-AE$24)*Stock*(_xlfn.NORM.INV(RAND(),stock_ave,stock_std))+(AD1134-AE$24)*Bonds*(_xlfn.NORM.INV(RAND(),bond_ave,bond_std))+(AD1134-AE$24)*cash*(_xlfn.NORM.INV(RAND(),cash_ave,cash_std))+(AD1134-AE$24)))</f>
        <v/>
      </c>
      <c r="AF1134" s="156">
        <f>IF((AE1134&lt;=0),0,((AE1134-AF$24)*Stock*(_xlfn.NORM.INV(RAND(),stock_ave,stock_std))+(AE1134-AF$24)*Bonds*(_xlfn.NORM.INV(RAND(),bond_ave,bond_std))+(AE1134-AF$24)*cash*(_xlfn.NORM.INV(RAND(),cash_ave,cash_std))+(AE1134-AF$24)))</f>
        <v/>
      </c>
      <c r="AG1134" s="156">
        <f>IF((AF1134&lt;=0),0,((AF1134-AG$24)*Stock*(_xlfn.NORM.INV(RAND(),stock_ave,stock_std))+(AF1134-AG$24)*Bonds*(_xlfn.NORM.INV(RAND(),bond_ave,bond_std))+(AF1134-AG$24)*cash*(_xlfn.NORM.INV(RAND(),cash_ave,cash_std))+(AF1134-AG$24)))</f>
        <v/>
      </c>
      <c r="AH1134" s="156">
        <f>IF((AG1134&lt;=0),0,((AG1134-AH$24)*Stock*(_xlfn.NORM.INV(RAND(),stock_ave,stock_std))+(AG1134-AH$24)*Bonds*(_xlfn.NORM.INV(RAND(),bond_ave,bond_std))+(AG1134-AH$24)*cash*(_xlfn.NORM.INV(RAND(),cash_ave,cash_std))+(AG1134-AH$24)))</f>
        <v/>
      </c>
      <c r="AI1134" s="156">
        <f>IF((AH1134&lt;=0),0,((AH1134-AI$24)*Stock*(_xlfn.NORM.INV(RAND(),stock_ave,stock_std))+(AH1134-AI$24)*Bonds*(_xlfn.NORM.INV(RAND(),bond_ave,bond_std))+(AH1134-AI$24)*cash*(_xlfn.NORM.INV(RAND(),cash_ave,cash_std))+(AH1134-AI$24)))</f>
        <v/>
      </c>
      <c r="AJ1134" s="156">
        <f>IF((AI1134&lt;=0),0,((AI1134-AJ$24)*Stock*(_xlfn.NORM.INV(RAND(),stock_ave,stock_std))+(AI1134-AJ$24)*Bonds*(_xlfn.NORM.INV(RAND(),bond_ave,bond_std))+(AI1134-AJ$24)*cash*(_xlfn.NORM.INV(RAND(),cash_ave,cash_std))+(AI1134-AJ$24)))</f>
        <v/>
      </c>
      <c r="AK1134" s="156">
        <f>IF((AJ1134&lt;=0),0,((AJ1134-AK$24)*Stock*(_xlfn.NORM.INV(RAND(),stock_ave,stock_std))+(AJ1134-AK$24)*Bonds*(_xlfn.NORM.INV(RAND(),bond_ave,bond_std))+(AJ1134-AK$24)*cash*(_xlfn.NORM.INV(RAND(),cash_ave,cash_std))+(AJ1134-AK$24)))</f>
        <v/>
      </c>
      <c r="AL1134" s="156">
        <f>IF((AK1134&lt;=0),0,((AK1134-AL$24)*Stock*(_xlfn.NORM.INV(RAND(),stock_ave,stock_std))+(AK1134-AL$24)*Bonds*(_xlfn.NORM.INV(RAND(),bond_ave,bond_std))+(AK1134-AL$24)*cash*(_xlfn.NORM.INV(RAND(),cash_ave,cash_std))+(AK1134-AL$24)))</f>
        <v/>
      </c>
      <c r="AM1134" s="156">
        <f>IF((AL1134&lt;=0),0,((AL1134-AM$24)*Stock*(_xlfn.NORM.INV(RAND(),stock_ave,stock_std))+(AL1134-AM$24)*Bonds*(_xlfn.NORM.INV(RAND(),bond_ave,bond_std))+(AL1134-AM$24)*cash*(_xlfn.NORM.INV(RAND(),cash_ave,cash_std))+(AL1134-AM$24)))</f>
        <v/>
      </c>
      <c r="AN1134" s="156">
        <f>IF((AM1134&lt;=0),0,((AM1134-AN$24)*Stock*(_xlfn.NORM.INV(RAND(),stock_ave,stock_std))+(AM1134-AN$24)*Bonds*(_xlfn.NORM.INV(RAND(),bond_ave,bond_std))+(AM1134-AN$24)*cash*(_xlfn.NORM.INV(RAND(),cash_ave,cash_std))+(AM1134-AN$24)))</f>
        <v/>
      </c>
      <c r="AO1134" s="156">
        <f>IF((AN1134&lt;=0),0,((AN1134-AO$24)*Stock*(_xlfn.NORM.INV(RAND(),stock_ave,stock_std))+(AN1134-AO$24)*Bonds*(_xlfn.NORM.INV(RAND(),bond_ave,bond_std))+(AN1134-AO$24)*cash*(_xlfn.NORM.INV(RAND(),cash_ave,cash_std))+(AN1134-AO$24)))</f>
        <v/>
      </c>
      <c r="AP1134" s="156">
        <f>IF((AO1134&lt;=0),0,((AO1134-AP$24)*Stock*(_xlfn.NORM.INV(RAND(),stock_ave,stock_std))+(AO1134-AP$24)*Bonds*(_xlfn.NORM.INV(RAND(),bond_ave,bond_std))+(AO1134-AP$24)*cash*(_xlfn.NORM.INV(RAND(),cash_ave,cash_std))+(AO1134-AP$24)))</f>
        <v/>
      </c>
      <c r="AQ1134" s="156">
        <f>IF((AP1134&lt;=0),0,((AP1134-AQ$24)*Stock*(_xlfn.NORM.INV(RAND(),stock_ave,stock_std))+(AP1134-AQ$24)*Bonds*(_xlfn.NORM.INV(RAND(),bond_ave,bond_std))+(AP1134-AQ$24)*cash*(_xlfn.NORM.INV(RAND(),cash_ave,cash_std))+(AP1134-AQ$24)))</f>
        <v/>
      </c>
      <c r="AR1134" s="156">
        <f>IF((AQ1134&lt;=0),0,((AQ1134-AR$24)*Stock*(_xlfn.NORM.INV(RAND(),stock_ave,stock_std))+(AQ1134-AR$24)*Bonds*(_xlfn.NORM.INV(RAND(),bond_ave,bond_std))+(AQ1134-AR$24)*cash*(_xlfn.NORM.INV(RAND(),cash_ave,cash_std))+(AQ1134-AR$24)))</f>
        <v/>
      </c>
      <c r="AS1134" s="156">
        <f>IF((AR1134&lt;=0),0,((AR1134-AS$24)*Stock*(_xlfn.NORM.INV(RAND(),stock_ave,stock_std))+(AR1134-AS$24)*Bonds*(_xlfn.NORM.INV(RAND(),bond_ave,bond_std))+(AR1134-AS$24)*cash*(_xlfn.NORM.INV(RAND(),cash_ave,cash_std))+(AR1134-AS$24)))</f>
        <v/>
      </c>
      <c r="AT1134" s="156">
        <f>IF((AS1134&lt;=0),0,((AS1134-AT$24)*Stock*(_xlfn.NORM.INV(RAND(),stock_ave,stock_std))+(AS1134-AT$24)*Bonds*(_xlfn.NORM.INV(RAND(),bond_ave,bond_std))+(AS1134-AT$24)*cash*(_xlfn.NORM.INV(RAND(),cash_ave,cash_std))+(AS1134-AT$24)))</f>
        <v/>
      </c>
      <c r="AU1134" s="156">
        <f>IF((AT1134&lt;=0),0,((AT1134-AU$24)*Stock*(_xlfn.NORM.INV(RAND(),stock_ave,stock_std))+(AT1134-AU$24)*Bonds*(_xlfn.NORM.INV(RAND(),bond_ave,bond_std))+(AT1134-AU$24)*cash*(_xlfn.NORM.INV(RAND(),cash_ave,cash_std))+(AT1134-AU$24)))</f>
        <v/>
      </c>
      <c r="AV1134" s="156">
        <f>IF((AU1134&lt;=0),0,((AU1134-AV$24)*Stock*(_xlfn.NORM.INV(RAND(),stock_ave,stock_std))+(AU1134-AV$24)*Bonds*(_xlfn.NORM.INV(RAND(),bond_ave,bond_std))+(AU1134-AV$24)*cash*(_xlfn.NORM.INV(RAND(),cash_ave,cash_std))+(AU1134-AV$24)))</f>
        <v/>
      </c>
      <c r="AW1134" s="156">
        <f>IF((AV1134&lt;=0),0,((AV1134-AW$24)*Stock*(_xlfn.NORM.INV(RAND(),stock_ave,stock_std))+(AV1134-AW$24)*Bonds*(_xlfn.NORM.INV(RAND(),bond_ave,bond_std))+(AV1134-AW$24)*cash*(_xlfn.NORM.INV(RAND(),cash_ave,cash_std))+(AV1134-AW$24)))</f>
        <v/>
      </c>
      <c r="AX1134" s="159" t="n"/>
      <c r="AY1134" s="159" t="n"/>
      <c r="AZ1134" s="159" t="n"/>
      <c r="BA1134" s="159" t="n"/>
      <c r="BB1134" s="159" t="n"/>
    </row>
    <row r="1135">
      <c r="C1135" s="147" t="n"/>
      <c r="D1135" s="61">
        <f>+D1134-IF(D$18&gt;74,(D1134/D$25)*$C$10)</f>
        <v/>
      </c>
      <c r="E1135" s="61">
        <f>+E1134-IF(E$18&gt;74,(E1134/E$25)*$C$10)</f>
        <v/>
      </c>
      <c r="F1135" s="61">
        <f>+F1134-IF(F$18&gt;74,(F1134/F$25)*$C$10)</f>
        <v/>
      </c>
      <c r="G1135" s="61">
        <f>+G1134-IF(G$18&gt;74,(G1134/G$25)*$C$10)</f>
        <v/>
      </c>
      <c r="H1135" s="61">
        <f>+H1134-IF(H$18&gt;74,(H1134/H$25)*$C$10)</f>
        <v/>
      </c>
      <c r="I1135" s="61">
        <f>+I1134-IF(I$18&gt;74,(I1134/I$25)*$C$10)</f>
        <v/>
      </c>
      <c r="J1135" s="61">
        <f>+J1134-IF(J$18&gt;74,(J1134/J$25)*$C$10)</f>
        <v/>
      </c>
      <c r="K1135" s="61">
        <f>+K1134-IF(K$18&gt;74,(K1134/K$25)*$C$10)</f>
        <v/>
      </c>
      <c r="L1135" s="61">
        <f>+L1134-IF(L$18&gt;74,(L1134/L$25)*$C$10)</f>
        <v/>
      </c>
      <c r="M1135" s="61">
        <f>+M1134-IF(M$18&gt;74,(M1134/M$25)*$C$10)</f>
        <v/>
      </c>
      <c r="N1135" s="61">
        <f>+N1134-IF(N$18&gt;74,(N1134/N$25)*$C$10)</f>
        <v/>
      </c>
      <c r="O1135" s="61">
        <f>+O1134-IF(O$18&gt;74,(O1134/O$25)*$C$10)</f>
        <v/>
      </c>
      <c r="P1135" s="61">
        <f>+P1134-IF(P$18&gt;74,(P1134/P$25)*$C$10)</f>
        <v/>
      </c>
      <c r="Q1135" s="61">
        <f>+Q1134-IF(Q$18&gt;74,(Q1134/Q$25)*$C$10)</f>
        <v/>
      </c>
      <c r="R1135" s="61">
        <f>+R1134-IF(R$18&gt;74,(R1134/R$25)*$C$10)</f>
        <v/>
      </c>
      <c r="S1135" s="61">
        <f>+S1134-IF(S$18&gt;74,(S1134/S$25)*$C$10)</f>
        <v/>
      </c>
      <c r="T1135" s="61">
        <f>+T1134-IF(T$18&gt;74,(T1134/T$25)*$C$10)</f>
        <v/>
      </c>
      <c r="U1135" s="61">
        <f>+U1134-IF(U$18&gt;74,(U1134/U$25)*$C$10)</f>
        <v/>
      </c>
      <c r="V1135" s="61">
        <f>+V1134-IF(V$18&gt;74,(V1134/V$25)*$C$10)</f>
        <v/>
      </c>
      <c r="W1135" s="61">
        <f>+W1134-IF(W$18&gt;74,(W1134/W$25)*$C$10)</f>
        <v/>
      </c>
      <c r="X1135" s="61">
        <f>+X1134-IF(X$18&gt;74,(X1134/X$25)*$C$10)</f>
        <v/>
      </c>
      <c r="Y1135" s="61">
        <f>+Y1134-IF(Y$18&gt;74,(Y1134/Y$25)*$C$10)</f>
        <v/>
      </c>
      <c r="Z1135" s="61">
        <f>+Z1134-IF(Z$18&gt;74,(Z1134/Z$25)*$C$10)</f>
        <v/>
      </c>
      <c r="AA1135" s="61">
        <f>+AA1134-IF(AA$18&gt;74,(AA1134/AA$25)*$C$10)</f>
        <v/>
      </c>
      <c r="AB1135" s="61">
        <f>+AB1134-IF(AB$18&gt;74,(AB1134/AB$25)*$C$10)</f>
        <v/>
      </c>
      <c r="AC1135" s="61">
        <f>+AC1134-IF(AC$18&gt;74,(AC1134/AC$25)*$C$10)</f>
        <v/>
      </c>
      <c r="AD1135" s="61">
        <f>+AD1134-IF(AD$18&gt;74,(AD1134/AD$25)*$C$10)</f>
        <v/>
      </c>
      <c r="AE1135" s="61">
        <f>+AE1134-IF(AE$18&gt;74,(AE1134/AE$25)*$C$10)</f>
        <v/>
      </c>
      <c r="AF1135" s="61">
        <f>+AF1134-IF(AF$18&gt;74,(AF1134/AF$25)*$C$10)</f>
        <v/>
      </c>
      <c r="AG1135" s="61">
        <f>+AG1134-IF(AG$18&gt;74,(AG1134/AG$25)*$C$10)</f>
        <v/>
      </c>
      <c r="AH1135" s="61">
        <f>+AH1134-IF(AH$18&gt;74,(AH1134/AH$25)*$C$10)</f>
        <v/>
      </c>
      <c r="AI1135" s="61">
        <f>+AI1134-IF(AI$18&gt;74,(AI1134/AI$25)*$C$10)</f>
        <v/>
      </c>
      <c r="AJ1135" s="61">
        <f>+AJ1134-IF(AJ$18&gt;74,(AJ1134/AJ$25)*$C$10)</f>
        <v/>
      </c>
      <c r="AK1135" s="61">
        <f>+AK1134-IF(AK$18&gt;74,(AK1134/AK$25)*$C$10)</f>
        <v/>
      </c>
      <c r="AL1135" s="61">
        <f>+AL1134-IF(AL$18&gt;74,(AL1134/AL$25)*$C$10)</f>
        <v/>
      </c>
      <c r="AM1135" s="61">
        <f>+AM1134-IF(AM$18&gt;74,(AM1134/AM$25)*$C$10)</f>
        <v/>
      </c>
      <c r="AN1135" s="61">
        <f>+AN1134-IF(AN$18&gt;74,(AN1134/AN$25)*$C$10)</f>
        <v/>
      </c>
      <c r="AO1135" s="61">
        <f>+AO1134-IF(AO$18&gt;74,(AO1134/AO$25)*$C$10)</f>
        <v/>
      </c>
      <c r="AP1135" s="61">
        <f>+AP1134-IF(AP$18&gt;74,(AP1134/AP$25)*$C$10)</f>
        <v/>
      </c>
      <c r="AQ1135" s="61">
        <f>+AQ1134-IF(AQ$18&gt;74,(AQ1134/AQ$25)*$C$10)</f>
        <v/>
      </c>
      <c r="AR1135" s="61">
        <f>+AR1134-IF(AR$18&gt;74,(AR1134/AR$25)*$C$10)</f>
        <v/>
      </c>
      <c r="AS1135" s="61">
        <f>+AS1134-IF(AS$18&gt;74,(AS1134/AS$25)*$C$10)</f>
        <v/>
      </c>
      <c r="AT1135" s="61">
        <f>+AT1134-IF(AT$18&gt;74,(AT1134/AT$25)*$C$10)</f>
        <v/>
      </c>
      <c r="AU1135" s="61">
        <f>+AU1134-IF(AU$18&gt;74,(AU1134/AU$25)*$C$10)</f>
        <v/>
      </c>
      <c r="AV1135" s="61">
        <f>+AV1134-IF(AV$18&gt;74,(AV1134/AV$25)*$C$10)</f>
        <v/>
      </c>
      <c r="AW1135" s="61">
        <f>+AW1134-IF(AW$18&gt;74,(AW1134/AW$25)*$C$10)</f>
        <v/>
      </c>
      <c r="AX1135" s="35">
        <f>IF(AW1135&gt;0,1,0)</f>
        <v/>
      </c>
      <c r="AY1135" s="35">
        <f>IF(AL1135&gt;0,1,0)</f>
        <v/>
      </c>
      <c r="AZ1135" s="35">
        <f>IF(AG1135&gt;0,1,0)</f>
        <v/>
      </c>
      <c r="BA1135" s="35">
        <f>IF(AB1135&gt;0,1,0)</f>
        <v/>
      </c>
      <c r="BB1135" s="35">
        <f>IF(W1135&gt;0,1,0)</f>
        <v/>
      </c>
    </row>
    <row r="1136">
      <c r="B1136" s="154" t="inlineStr">
        <is>
          <t>trial 555</t>
        </is>
      </c>
      <c r="C1136" s="155">
        <f>+start-C1133</f>
        <v/>
      </c>
      <c r="D1136" s="156">
        <f>IF((C1136&lt;=0),0,((C1136-D$24)*Stock*(_xlfn.NORM.INV(RAND(),stock_ave,stock_std))+(C1136-D$24)*Bonds*(_xlfn.NORM.INV(RAND(),bond_ave,bond_std))+(C1136-D$24)*cash*(_xlfn.NORM.INV(RAND(),cash_ave,cash_std))+(C1136-D$24)))</f>
        <v/>
      </c>
      <c r="E1136" s="156">
        <f>IF((D1136&lt;=0),0,((D1136-E$24)*Stock*(_xlfn.NORM.INV(RAND(),stock_ave,stock_std))+(D1136-E$24)*Bonds*(_xlfn.NORM.INV(RAND(),bond_ave,bond_std))+(D1136-E$24)*cash*(_xlfn.NORM.INV(RAND(),cash_ave,cash_std))+(D1136-E$24)))</f>
        <v/>
      </c>
      <c r="F1136" s="156">
        <f>IF((E1136&lt;=0),0,((E1136-F$24)*Stock*(_xlfn.NORM.INV(RAND(),stock_ave,stock_std))+(E1136-F$24)*Bonds*(_xlfn.NORM.INV(RAND(),bond_ave,bond_std))+(E1136-F$24)*cash*(_xlfn.NORM.INV(RAND(),cash_ave,cash_std))+(E1136-F$24)))</f>
        <v/>
      </c>
      <c r="G1136" s="156">
        <f>IF((F1136&lt;=0),0,((F1136-G$24)*Stock*(_xlfn.NORM.INV(RAND(),stock_ave,stock_std))+(F1136-G$24)*Bonds*(_xlfn.NORM.INV(RAND(),bond_ave,bond_std))+(F1136-G$24)*cash*(_xlfn.NORM.INV(RAND(),cash_ave,cash_std))+(F1136-G$24)))</f>
        <v/>
      </c>
      <c r="H1136" s="156">
        <f>IF((G1136&lt;=0),0,((G1136-H$24)*Stock*(_xlfn.NORM.INV(RAND(),stock_ave,stock_std))+(G1136-H$24)*Bonds*(_xlfn.NORM.INV(RAND(),bond_ave,bond_std))+(G1136-H$24)*cash*(_xlfn.NORM.INV(RAND(),cash_ave,cash_std))+(G1136-H$24)))</f>
        <v/>
      </c>
      <c r="I1136" s="156">
        <f>IF((H1136&lt;=0),0,((H1136-I$24)*Stock*(_xlfn.NORM.INV(RAND(),stock_ave,stock_std))+(H1136-I$24)*Bonds*(_xlfn.NORM.INV(RAND(),bond_ave,bond_std))+(H1136-I$24)*cash*(_xlfn.NORM.INV(RAND(),cash_ave,cash_std))+(H1136-I$24)))</f>
        <v/>
      </c>
      <c r="J1136" s="156">
        <f>IF((I1136&lt;=0),0,((I1136-J$24)*Stock*(_xlfn.NORM.INV(RAND(),stock_ave,stock_std))+(I1136-J$24)*Bonds*(_xlfn.NORM.INV(RAND(),bond_ave,bond_std))+(I1136-J$24)*cash*(_xlfn.NORM.INV(RAND(),cash_ave,cash_std))+(I1136-J$24)))</f>
        <v/>
      </c>
      <c r="K1136" s="156">
        <f>IF((J1136&lt;=0),0,((J1136-K$24)*Stock*(_xlfn.NORM.INV(RAND(),stock_ave,stock_std))+(J1136-K$24)*Bonds*(_xlfn.NORM.INV(RAND(),bond_ave,bond_std))+(J1136-K$24)*cash*(_xlfn.NORM.INV(RAND(),cash_ave,cash_std))+(J1136-K$24)))</f>
        <v/>
      </c>
      <c r="L1136" s="156">
        <f>IF((K1136&lt;=0),0,((K1136-L$24)*Stock*(_xlfn.NORM.INV(RAND(),stock_ave,stock_std))+(K1136-L$24)*Bonds*(_xlfn.NORM.INV(RAND(),bond_ave,bond_std))+(K1136-L$24)*cash*(_xlfn.NORM.INV(RAND(),cash_ave,cash_std))+(K1136-L$24)))</f>
        <v/>
      </c>
      <c r="M1136" s="156">
        <f>IF((L1136&lt;=0),0,((L1136-M$24)*Stock*(_xlfn.NORM.INV(RAND(),stock_ave,stock_std))+(L1136-M$24)*Bonds*(_xlfn.NORM.INV(RAND(),bond_ave,bond_std))+(L1136-M$24)*cash*(_xlfn.NORM.INV(RAND(),cash_ave,cash_std))+(L1136-M$24)))</f>
        <v/>
      </c>
      <c r="N1136" s="156">
        <f>IF((M1136&lt;=0),0,((M1136-N$24)*Stock*(_xlfn.NORM.INV(RAND(),stock_ave,stock_std))+(M1136-N$24)*Bonds*(_xlfn.NORM.INV(RAND(),bond_ave,bond_std))+(M1136-N$24)*cash*(_xlfn.NORM.INV(RAND(),cash_ave,cash_std))+(M1136-N$24)))</f>
        <v/>
      </c>
      <c r="O1136" s="156">
        <f>IF((N1136&lt;=0),0,((N1136-O$24)*Stock*(_xlfn.NORM.INV(RAND(),stock_ave,stock_std))+(N1136-O$24)*Bonds*(_xlfn.NORM.INV(RAND(),bond_ave,bond_std))+(N1136-O$24)*cash*(_xlfn.NORM.INV(RAND(),cash_ave,cash_std))+(N1136-O$24)))</f>
        <v/>
      </c>
      <c r="P1136" s="156">
        <f>IF((O1136&lt;=0),0,((O1136-P$24)*Stock*(_xlfn.NORM.INV(RAND(),stock_ave,stock_std))+(O1136-P$24)*Bonds*(_xlfn.NORM.INV(RAND(),bond_ave,bond_std))+(O1136-P$24)*cash*(_xlfn.NORM.INV(RAND(),cash_ave,cash_std))+(O1136-P$24)))</f>
        <v/>
      </c>
      <c r="Q1136" s="156">
        <f>IF((P1136&lt;=0),0,((P1136-Q$24)*Stock*(_xlfn.NORM.INV(RAND(),stock_ave,stock_std))+(P1136-Q$24)*Bonds*(_xlfn.NORM.INV(RAND(),bond_ave,bond_std))+(P1136-Q$24)*cash*(_xlfn.NORM.INV(RAND(),cash_ave,cash_std))+(P1136-Q$24)))</f>
        <v/>
      </c>
      <c r="R1136" s="156">
        <f>IF((Q1136&lt;=0),0,((Q1136-R$24)*Stock*(_xlfn.NORM.INV(RAND(),stock_ave,stock_std))+(Q1136-R$24)*Bonds*(_xlfn.NORM.INV(RAND(),bond_ave,bond_std))+(Q1136-R$24)*cash*(_xlfn.NORM.INV(RAND(),cash_ave,cash_std))+(Q1136-R$24)))</f>
        <v/>
      </c>
      <c r="S1136" s="156">
        <f>IF((R1136&lt;=0),0,((R1136-S$24)*Stock*(_xlfn.NORM.INV(RAND(),stock_ave,stock_std))+(R1136-S$24)*Bonds*(_xlfn.NORM.INV(RAND(),bond_ave,bond_std))+(R1136-S$24)*cash*(_xlfn.NORM.INV(RAND(),cash_ave,cash_std))+(R1136-S$24)))</f>
        <v/>
      </c>
      <c r="T1136" s="156">
        <f>IF((S1136&lt;=0),0,((S1136-T$24)*Stock*(_xlfn.NORM.INV(RAND(),stock_ave,stock_std))+(S1136-T$24)*Bonds*(_xlfn.NORM.INV(RAND(),bond_ave,bond_std))+(S1136-T$24)*cash*(_xlfn.NORM.INV(RAND(),cash_ave,cash_std))+(S1136-T$24)))</f>
        <v/>
      </c>
      <c r="U1136" s="156">
        <f>IF((T1136&lt;=0),0,((T1136-U$24)*Stock*(_xlfn.NORM.INV(RAND(),stock_ave,stock_std))+(T1136-U$24)*Bonds*(_xlfn.NORM.INV(RAND(),bond_ave,bond_std))+(T1136-U$24)*cash*(_xlfn.NORM.INV(RAND(),cash_ave,cash_std))+(T1136-U$24)))</f>
        <v/>
      </c>
      <c r="V1136" s="156">
        <f>IF((U1136&lt;=0),0,((U1136-V$24)*Stock*(_xlfn.NORM.INV(RAND(),stock_ave,stock_std))+(U1136-V$24)*Bonds*(_xlfn.NORM.INV(RAND(),bond_ave,bond_std))+(U1136-V$24)*cash*(_xlfn.NORM.INV(RAND(),cash_ave,cash_std))+(U1136-V$24)))</f>
        <v/>
      </c>
      <c r="W1136" s="156">
        <f>IF((V1136&lt;=0),0,((V1136-W$24)*Stock*(_xlfn.NORM.INV(RAND(),stock_ave,stock_std))+(V1136-W$24)*Bonds*(_xlfn.NORM.INV(RAND(),bond_ave,bond_std))+(V1136-W$24)*cash*(_xlfn.NORM.INV(RAND(),cash_ave,cash_std))+(V1136-W$24)))</f>
        <v/>
      </c>
      <c r="X1136" s="156">
        <f>IF((W1136&lt;=0),0,((W1136-X$24)*Stock*(_xlfn.NORM.INV(RAND(),stock_ave,stock_std))+(W1136-X$24)*Bonds*(_xlfn.NORM.INV(RAND(),bond_ave,bond_std))+(W1136-X$24)*cash*(_xlfn.NORM.INV(RAND(),cash_ave,cash_std))+(W1136-X$24)))</f>
        <v/>
      </c>
      <c r="Y1136" s="156">
        <f>IF((X1136&lt;=0),0,((X1136-Y$24)*Stock*(_xlfn.NORM.INV(RAND(),stock_ave,stock_std))+(X1136-Y$24)*Bonds*(_xlfn.NORM.INV(RAND(),bond_ave,bond_std))+(X1136-Y$24)*cash*(_xlfn.NORM.INV(RAND(),cash_ave,cash_std))+(X1136-Y$24)))</f>
        <v/>
      </c>
      <c r="Z1136" s="156">
        <f>IF((Y1136&lt;=0),0,((Y1136-Z$24)*Stock*(_xlfn.NORM.INV(RAND(),stock_ave,stock_std))+(Y1136-Z$24)*Bonds*(_xlfn.NORM.INV(RAND(),bond_ave,bond_std))+(Y1136-Z$24)*cash*(_xlfn.NORM.INV(RAND(),cash_ave,cash_std))+(Y1136-Z$24)))</f>
        <v/>
      </c>
      <c r="AA1136" s="156">
        <f>IF((Z1136&lt;=0),0,((Z1136-AA$24)*Stock*(_xlfn.NORM.INV(RAND(),stock_ave,stock_std))+(Z1136-AA$24)*Bonds*(_xlfn.NORM.INV(RAND(),bond_ave,bond_std))+(Z1136-AA$24)*cash*(_xlfn.NORM.INV(RAND(),cash_ave,cash_std))+(Z1136-AA$24)))</f>
        <v/>
      </c>
      <c r="AB1136" s="156">
        <f>IF((AA1136&lt;=0),0,((AA1136-AB$24)*Stock*(_xlfn.NORM.INV(RAND(),stock_ave,stock_std))+(AA1136-AB$24)*Bonds*(_xlfn.NORM.INV(RAND(),bond_ave,bond_std))+(AA1136-AB$24)*cash*(_xlfn.NORM.INV(RAND(),cash_ave,cash_std))+(AA1136-AB$24)))</f>
        <v/>
      </c>
      <c r="AC1136" s="156">
        <f>IF((AB1136&lt;=0),0,((AB1136-AC$24)*Stock*(_xlfn.NORM.INV(RAND(),stock_ave,stock_std))+(AB1136-AC$24)*Bonds*(_xlfn.NORM.INV(RAND(),bond_ave,bond_std))+(AB1136-AC$24)*cash*(_xlfn.NORM.INV(RAND(),cash_ave,cash_std))+(AB1136-AC$24)))</f>
        <v/>
      </c>
      <c r="AD1136" s="156">
        <f>IF((AC1136&lt;=0),0,((AC1136-AD$24)*Stock*(_xlfn.NORM.INV(RAND(),stock_ave,stock_std))+(AC1136-AD$24)*Bonds*(_xlfn.NORM.INV(RAND(),bond_ave,bond_std))+(AC1136-AD$24)*cash*(_xlfn.NORM.INV(RAND(),cash_ave,cash_std))+(AC1136-AD$24)))</f>
        <v/>
      </c>
      <c r="AE1136" s="156">
        <f>IF((AD1136&lt;=0),0,((AD1136-AE$24)*Stock*(_xlfn.NORM.INV(RAND(),stock_ave,stock_std))+(AD1136-AE$24)*Bonds*(_xlfn.NORM.INV(RAND(),bond_ave,bond_std))+(AD1136-AE$24)*cash*(_xlfn.NORM.INV(RAND(),cash_ave,cash_std))+(AD1136-AE$24)))</f>
        <v/>
      </c>
      <c r="AF1136" s="156">
        <f>IF((AE1136&lt;=0),0,((AE1136-AF$24)*Stock*(_xlfn.NORM.INV(RAND(),stock_ave,stock_std))+(AE1136-AF$24)*Bonds*(_xlfn.NORM.INV(RAND(),bond_ave,bond_std))+(AE1136-AF$24)*cash*(_xlfn.NORM.INV(RAND(),cash_ave,cash_std))+(AE1136-AF$24)))</f>
        <v/>
      </c>
      <c r="AG1136" s="156">
        <f>IF((AF1136&lt;=0),0,((AF1136-AG$24)*Stock*(_xlfn.NORM.INV(RAND(),stock_ave,stock_std))+(AF1136-AG$24)*Bonds*(_xlfn.NORM.INV(RAND(),bond_ave,bond_std))+(AF1136-AG$24)*cash*(_xlfn.NORM.INV(RAND(),cash_ave,cash_std))+(AF1136-AG$24)))</f>
        <v/>
      </c>
      <c r="AH1136" s="156">
        <f>IF((AG1136&lt;=0),0,((AG1136-AH$24)*Stock*(_xlfn.NORM.INV(RAND(),stock_ave,stock_std))+(AG1136-AH$24)*Bonds*(_xlfn.NORM.INV(RAND(),bond_ave,bond_std))+(AG1136-AH$24)*cash*(_xlfn.NORM.INV(RAND(),cash_ave,cash_std))+(AG1136-AH$24)))</f>
        <v/>
      </c>
      <c r="AI1136" s="156">
        <f>IF((AH1136&lt;=0),0,((AH1136-AI$24)*Stock*(_xlfn.NORM.INV(RAND(),stock_ave,stock_std))+(AH1136-AI$24)*Bonds*(_xlfn.NORM.INV(RAND(),bond_ave,bond_std))+(AH1136-AI$24)*cash*(_xlfn.NORM.INV(RAND(),cash_ave,cash_std))+(AH1136-AI$24)))</f>
        <v/>
      </c>
      <c r="AJ1136" s="156">
        <f>IF((AI1136&lt;=0),0,((AI1136-AJ$24)*Stock*(_xlfn.NORM.INV(RAND(),stock_ave,stock_std))+(AI1136-AJ$24)*Bonds*(_xlfn.NORM.INV(RAND(),bond_ave,bond_std))+(AI1136-AJ$24)*cash*(_xlfn.NORM.INV(RAND(),cash_ave,cash_std))+(AI1136-AJ$24)))</f>
        <v/>
      </c>
      <c r="AK1136" s="156">
        <f>IF((AJ1136&lt;=0),0,((AJ1136-AK$24)*Stock*(_xlfn.NORM.INV(RAND(),stock_ave,stock_std))+(AJ1136-AK$24)*Bonds*(_xlfn.NORM.INV(RAND(),bond_ave,bond_std))+(AJ1136-AK$24)*cash*(_xlfn.NORM.INV(RAND(),cash_ave,cash_std))+(AJ1136-AK$24)))</f>
        <v/>
      </c>
      <c r="AL1136" s="156">
        <f>IF((AK1136&lt;=0),0,((AK1136-AL$24)*Stock*(_xlfn.NORM.INV(RAND(),stock_ave,stock_std))+(AK1136-AL$24)*Bonds*(_xlfn.NORM.INV(RAND(),bond_ave,bond_std))+(AK1136-AL$24)*cash*(_xlfn.NORM.INV(RAND(),cash_ave,cash_std))+(AK1136-AL$24)))</f>
        <v/>
      </c>
      <c r="AM1136" s="156">
        <f>IF((AL1136&lt;=0),0,((AL1136-AM$24)*Stock*(_xlfn.NORM.INV(RAND(),stock_ave,stock_std))+(AL1136-AM$24)*Bonds*(_xlfn.NORM.INV(RAND(),bond_ave,bond_std))+(AL1136-AM$24)*cash*(_xlfn.NORM.INV(RAND(),cash_ave,cash_std))+(AL1136-AM$24)))</f>
        <v/>
      </c>
      <c r="AN1136" s="156">
        <f>IF((AM1136&lt;=0),0,((AM1136-AN$24)*Stock*(_xlfn.NORM.INV(RAND(),stock_ave,stock_std))+(AM1136-AN$24)*Bonds*(_xlfn.NORM.INV(RAND(),bond_ave,bond_std))+(AM1136-AN$24)*cash*(_xlfn.NORM.INV(RAND(),cash_ave,cash_std))+(AM1136-AN$24)))</f>
        <v/>
      </c>
      <c r="AO1136" s="156">
        <f>IF((AN1136&lt;=0),0,((AN1136-AO$24)*Stock*(_xlfn.NORM.INV(RAND(),stock_ave,stock_std))+(AN1136-AO$24)*Bonds*(_xlfn.NORM.INV(RAND(),bond_ave,bond_std))+(AN1136-AO$24)*cash*(_xlfn.NORM.INV(RAND(),cash_ave,cash_std))+(AN1136-AO$24)))</f>
        <v/>
      </c>
      <c r="AP1136" s="156">
        <f>IF((AO1136&lt;=0),0,((AO1136-AP$24)*Stock*(_xlfn.NORM.INV(RAND(),stock_ave,stock_std))+(AO1136-AP$24)*Bonds*(_xlfn.NORM.INV(RAND(),bond_ave,bond_std))+(AO1136-AP$24)*cash*(_xlfn.NORM.INV(RAND(),cash_ave,cash_std))+(AO1136-AP$24)))</f>
        <v/>
      </c>
      <c r="AQ1136" s="156">
        <f>IF((AP1136&lt;=0),0,((AP1136-AQ$24)*Stock*(_xlfn.NORM.INV(RAND(),stock_ave,stock_std))+(AP1136-AQ$24)*Bonds*(_xlfn.NORM.INV(RAND(),bond_ave,bond_std))+(AP1136-AQ$24)*cash*(_xlfn.NORM.INV(RAND(),cash_ave,cash_std))+(AP1136-AQ$24)))</f>
        <v/>
      </c>
      <c r="AR1136" s="156">
        <f>IF((AQ1136&lt;=0),0,((AQ1136-AR$24)*Stock*(_xlfn.NORM.INV(RAND(),stock_ave,stock_std))+(AQ1136-AR$24)*Bonds*(_xlfn.NORM.INV(RAND(),bond_ave,bond_std))+(AQ1136-AR$24)*cash*(_xlfn.NORM.INV(RAND(),cash_ave,cash_std))+(AQ1136-AR$24)))</f>
        <v/>
      </c>
      <c r="AS1136" s="156">
        <f>IF((AR1136&lt;=0),0,((AR1136-AS$24)*Stock*(_xlfn.NORM.INV(RAND(),stock_ave,stock_std))+(AR1136-AS$24)*Bonds*(_xlfn.NORM.INV(RAND(),bond_ave,bond_std))+(AR1136-AS$24)*cash*(_xlfn.NORM.INV(RAND(),cash_ave,cash_std))+(AR1136-AS$24)))</f>
        <v/>
      </c>
      <c r="AT1136" s="156">
        <f>IF((AS1136&lt;=0),0,((AS1136-AT$24)*Stock*(_xlfn.NORM.INV(RAND(),stock_ave,stock_std))+(AS1136-AT$24)*Bonds*(_xlfn.NORM.INV(RAND(),bond_ave,bond_std))+(AS1136-AT$24)*cash*(_xlfn.NORM.INV(RAND(),cash_ave,cash_std))+(AS1136-AT$24)))</f>
        <v/>
      </c>
      <c r="AU1136" s="156">
        <f>IF((AT1136&lt;=0),0,((AT1136-AU$24)*Stock*(_xlfn.NORM.INV(RAND(),stock_ave,stock_std))+(AT1136-AU$24)*Bonds*(_xlfn.NORM.INV(RAND(),bond_ave,bond_std))+(AT1136-AU$24)*cash*(_xlfn.NORM.INV(RAND(),cash_ave,cash_std))+(AT1136-AU$24)))</f>
        <v/>
      </c>
      <c r="AV1136" s="156">
        <f>IF((AU1136&lt;=0),0,((AU1136-AV$24)*Stock*(_xlfn.NORM.INV(RAND(),stock_ave,stock_std))+(AU1136-AV$24)*Bonds*(_xlfn.NORM.INV(RAND(),bond_ave,bond_std))+(AU1136-AV$24)*cash*(_xlfn.NORM.INV(RAND(),cash_ave,cash_std))+(AU1136-AV$24)))</f>
        <v/>
      </c>
      <c r="AW1136" s="156">
        <f>IF((AV1136&lt;=0),0,((AV1136-AW$24)*Stock*(_xlfn.NORM.INV(RAND(),stock_ave,stock_std))+(AV1136-AW$24)*Bonds*(_xlfn.NORM.INV(RAND(),bond_ave,bond_std))+(AV1136-AW$24)*cash*(_xlfn.NORM.INV(RAND(),cash_ave,cash_std))+(AV1136-AW$24)))</f>
        <v/>
      </c>
      <c r="AX1136" s="159" t="n"/>
      <c r="AY1136" s="159" t="n"/>
      <c r="AZ1136" s="159" t="n"/>
      <c r="BA1136" s="159" t="n"/>
      <c r="BB1136" s="159" t="n"/>
    </row>
    <row r="1137">
      <c r="C1137" s="147" t="n"/>
      <c r="D1137" s="61">
        <f>+D1136-IF(D$18&gt;74,(D1136/D$25)*$C$10)</f>
        <v/>
      </c>
      <c r="E1137" s="61">
        <f>+E1136-IF(E$18&gt;74,(E1136/E$25)*$C$10)</f>
        <v/>
      </c>
      <c r="F1137" s="61">
        <f>+F1136-IF(F$18&gt;74,(F1136/F$25)*$C$10)</f>
        <v/>
      </c>
      <c r="G1137" s="61">
        <f>+G1136-IF(G$18&gt;74,(G1136/G$25)*$C$10)</f>
        <v/>
      </c>
      <c r="H1137" s="61">
        <f>+H1136-IF(H$18&gt;74,(H1136/H$25)*$C$10)</f>
        <v/>
      </c>
      <c r="I1137" s="61">
        <f>+I1136-IF(I$18&gt;74,(I1136/I$25)*$C$10)</f>
        <v/>
      </c>
      <c r="J1137" s="61">
        <f>+J1136-IF(J$18&gt;74,(J1136/J$25)*$C$10)</f>
        <v/>
      </c>
      <c r="K1137" s="61">
        <f>+K1136-IF(K$18&gt;74,(K1136/K$25)*$C$10)</f>
        <v/>
      </c>
      <c r="L1137" s="61">
        <f>+L1136-IF(L$18&gt;74,(L1136/L$25)*$C$10)</f>
        <v/>
      </c>
      <c r="M1137" s="61">
        <f>+M1136-IF(M$18&gt;74,(M1136/M$25)*$C$10)</f>
        <v/>
      </c>
      <c r="N1137" s="61">
        <f>+N1136-IF(N$18&gt;74,(N1136/N$25)*$C$10)</f>
        <v/>
      </c>
      <c r="O1137" s="61">
        <f>+O1136-IF(O$18&gt;74,(O1136/O$25)*$C$10)</f>
        <v/>
      </c>
      <c r="P1137" s="61">
        <f>+P1136-IF(P$18&gt;74,(P1136/P$25)*$C$10)</f>
        <v/>
      </c>
      <c r="Q1137" s="61">
        <f>+Q1136-IF(Q$18&gt;74,(Q1136/Q$25)*$C$10)</f>
        <v/>
      </c>
      <c r="R1137" s="61">
        <f>+R1136-IF(R$18&gt;74,(R1136/R$25)*$C$10)</f>
        <v/>
      </c>
      <c r="S1137" s="61">
        <f>+S1136-IF(S$18&gt;74,(S1136/S$25)*$C$10)</f>
        <v/>
      </c>
      <c r="T1137" s="61">
        <f>+T1136-IF(T$18&gt;74,(T1136/T$25)*$C$10)</f>
        <v/>
      </c>
      <c r="U1137" s="61">
        <f>+U1136-IF(U$18&gt;74,(U1136/U$25)*$C$10)</f>
        <v/>
      </c>
      <c r="V1137" s="61">
        <f>+V1136-IF(V$18&gt;74,(V1136/V$25)*$C$10)</f>
        <v/>
      </c>
      <c r="W1137" s="61">
        <f>+W1136-IF(W$18&gt;74,(W1136/W$25)*$C$10)</f>
        <v/>
      </c>
      <c r="X1137" s="61">
        <f>+X1136-IF(X$18&gt;74,(X1136/X$25)*$C$10)</f>
        <v/>
      </c>
      <c r="Y1137" s="61">
        <f>+Y1136-IF(Y$18&gt;74,(Y1136/Y$25)*$C$10)</f>
        <v/>
      </c>
      <c r="Z1137" s="61">
        <f>+Z1136-IF(Z$18&gt;74,(Z1136/Z$25)*$C$10)</f>
        <v/>
      </c>
      <c r="AA1137" s="61">
        <f>+AA1136-IF(AA$18&gt;74,(AA1136/AA$25)*$C$10)</f>
        <v/>
      </c>
      <c r="AB1137" s="61">
        <f>+AB1136-IF(AB$18&gt;74,(AB1136/AB$25)*$C$10)</f>
        <v/>
      </c>
      <c r="AC1137" s="61">
        <f>+AC1136-IF(AC$18&gt;74,(AC1136/AC$25)*$C$10)</f>
        <v/>
      </c>
      <c r="AD1137" s="61">
        <f>+AD1136-IF(AD$18&gt;74,(AD1136/AD$25)*$C$10)</f>
        <v/>
      </c>
      <c r="AE1137" s="61">
        <f>+AE1136-IF(AE$18&gt;74,(AE1136/AE$25)*$C$10)</f>
        <v/>
      </c>
      <c r="AF1137" s="61">
        <f>+AF1136-IF(AF$18&gt;74,(AF1136/AF$25)*$C$10)</f>
        <v/>
      </c>
      <c r="AG1137" s="61">
        <f>+AG1136-IF(AG$18&gt;74,(AG1136/AG$25)*$C$10)</f>
        <v/>
      </c>
      <c r="AH1137" s="61">
        <f>+AH1136-IF(AH$18&gt;74,(AH1136/AH$25)*$C$10)</f>
        <v/>
      </c>
      <c r="AI1137" s="61">
        <f>+AI1136-IF(AI$18&gt;74,(AI1136/AI$25)*$C$10)</f>
        <v/>
      </c>
      <c r="AJ1137" s="61">
        <f>+AJ1136-IF(AJ$18&gt;74,(AJ1136/AJ$25)*$C$10)</f>
        <v/>
      </c>
      <c r="AK1137" s="61">
        <f>+AK1136-IF(AK$18&gt;74,(AK1136/AK$25)*$C$10)</f>
        <v/>
      </c>
      <c r="AL1137" s="61">
        <f>+AL1136-IF(AL$18&gt;74,(AL1136/AL$25)*$C$10)</f>
        <v/>
      </c>
      <c r="AM1137" s="61">
        <f>+AM1136-IF(AM$18&gt;74,(AM1136/AM$25)*$C$10)</f>
        <v/>
      </c>
      <c r="AN1137" s="61">
        <f>+AN1136-IF(AN$18&gt;74,(AN1136/AN$25)*$C$10)</f>
        <v/>
      </c>
      <c r="AO1137" s="61">
        <f>+AO1136-IF(AO$18&gt;74,(AO1136/AO$25)*$C$10)</f>
        <v/>
      </c>
      <c r="AP1137" s="61">
        <f>+AP1136-IF(AP$18&gt;74,(AP1136/AP$25)*$C$10)</f>
        <v/>
      </c>
      <c r="AQ1137" s="61">
        <f>+AQ1136-IF(AQ$18&gt;74,(AQ1136/AQ$25)*$C$10)</f>
        <v/>
      </c>
      <c r="AR1137" s="61">
        <f>+AR1136-IF(AR$18&gt;74,(AR1136/AR$25)*$C$10)</f>
        <v/>
      </c>
      <c r="AS1137" s="61">
        <f>+AS1136-IF(AS$18&gt;74,(AS1136/AS$25)*$C$10)</f>
        <v/>
      </c>
      <c r="AT1137" s="61">
        <f>+AT1136-IF(AT$18&gt;74,(AT1136/AT$25)*$C$10)</f>
        <v/>
      </c>
      <c r="AU1137" s="61">
        <f>+AU1136-IF(AU$18&gt;74,(AU1136/AU$25)*$C$10)</f>
        <v/>
      </c>
      <c r="AV1137" s="61">
        <f>+AV1136-IF(AV$18&gt;74,(AV1136/AV$25)*$C$10)</f>
        <v/>
      </c>
      <c r="AW1137" s="61">
        <f>+AW1136-IF(AW$18&gt;74,(AW1136/AW$25)*$C$10)</f>
        <v/>
      </c>
      <c r="AX1137" s="35">
        <f>IF(AW1137&gt;0,1,0)</f>
        <v/>
      </c>
      <c r="AY1137" s="35">
        <f>IF(AL1137&gt;0,1,0)</f>
        <v/>
      </c>
      <c r="AZ1137" s="35">
        <f>IF(AG1137&gt;0,1,0)</f>
        <v/>
      </c>
      <c r="BA1137" s="35">
        <f>IF(AB1137&gt;0,1,0)</f>
        <v/>
      </c>
      <c r="BB1137" s="35">
        <f>IF(W1137&gt;0,1,0)</f>
        <v/>
      </c>
    </row>
    <row r="1138">
      <c r="B1138" s="154" t="inlineStr">
        <is>
          <t>trial 556</t>
        </is>
      </c>
      <c r="C1138" s="155">
        <f>+start-C1135</f>
        <v/>
      </c>
      <c r="D1138" s="156">
        <f>IF((C1138&lt;=0),0,((C1138-D$24)*Stock*(_xlfn.NORM.INV(RAND(),stock_ave,stock_std))+(C1138-D$24)*Bonds*(_xlfn.NORM.INV(RAND(),bond_ave,bond_std))+(C1138-D$24)*cash*(_xlfn.NORM.INV(RAND(),cash_ave,cash_std))+(C1138-D$24)))</f>
        <v/>
      </c>
      <c r="E1138" s="156">
        <f>IF((D1138&lt;=0),0,((D1138-E$24)*Stock*(_xlfn.NORM.INV(RAND(),stock_ave,stock_std))+(D1138-E$24)*Bonds*(_xlfn.NORM.INV(RAND(),bond_ave,bond_std))+(D1138-E$24)*cash*(_xlfn.NORM.INV(RAND(),cash_ave,cash_std))+(D1138-E$24)))</f>
        <v/>
      </c>
      <c r="F1138" s="156">
        <f>IF((E1138&lt;=0),0,((E1138-F$24)*Stock*(_xlfn.NORM.INV(RAND(),stock_ave,stock_std))+(E1138-F$24)*Bonds*(_xlfn.NORM.INV(RAND(),bond_ave,bond_std))+(E1138-F$24)*cash*(_xlfn.NORM.INV(RAND(),cash_ave,cash_std))+(E1138-F$24)))</f>
        <v/>
      </c>
      <c r="G1138" s="156">
        <f>IF((F1138&lt;=0),0,((F1138-G$24)*Stock*(_xlfn.NORM.INV(RAND(),stock_ave,stock_std))+(F1138-G$24)*Bonds*(_xlfn.NORM.INV(RAND(),bond_ave,bond_std))+(F1138-G$24)*cash*(_xlfn.NORM.INV(RAND(),cash_ave,cash_std))+(F1138-G$24)))</f>
        <v/>
      </c>
      <c r="H1138" s="156">
        <f>IF((G1138&lt;=0),0,((G1138-H$24)*Stock*(_xlfn.NORM.INV(RAND(),stock_ave,stock_std))+(G1138-H$24)*Bonds*(_xlfn.NORM.INV(RAND(),bond_ave,bond_std))+(G1138-H$24)*cash*(_xlfn.NORM.INV(RAND(),cash_ave,cash_std))+(G1138-H$24)))</f>
        <v/>
      </c>
      <c r="I1138" s="156">
        <f>IF((H1138&lt;=0),0,((H1138-I$24)*Stock*(_xlfn.NORM.INV(RAND(),stock_ave,stock_std))+(H1138-I$24)*Bonds*(_xlfn.NORM.INV(RAND(),bond_ave,bond_std))+(H1138-I$24)*cash*(_xlfn.NORM.INV(RAND(),cash_ave,cash_std))+(H1138-I$24)))</f>
        <v/>
      </c>
      <c r="J1138" s="156">
        <f>IF((I1138&lt;=0),0,((I1138-J$24)*Stock*(_xlfn.NORM.INV(RAND(),stock_ave,stock_std))+(I1138-J$24)*Bonds*(_xlfn.NORM.INV(RAND(),bond_ave,bond_std))+(I1138-J$24)*cash*(_xlfn.NORM.INV(RAND(),cash_ave,cash_std))+(I1138-J$24)))</f>
        <v/>
      </c>
      <c r="K1138" s="156">
        <f>IF((J1138&lt;=0),0,((J1138-K$24)*Stock*(_xlfn.NORM.INV(RAND(),stock_ave,stock_std))+(J1138-K$24)*Bonds*(_xlfn.NORM.INV(RAND(),bond_ave,bond_std))+(J1138-K$24)*cash*(_xlfn.NORM.INV(RAND(),cash_ave,cash_std))+(J1138-K$24)))</f>
        <v/>
      </c>
      <c r="L1138" s="156">
        <f>IF((K1138&lt;=0),0,((K1138-L$24)*Stock*(_xlfn.NORM.INV(RAND(),stock_ave,stock_std))+(K1138-L$24)*Bonds*(_xlfn.NORM.INV(RAND(),bond_ave,bond_std))+(K1138-L$24)*cash*(_xlfn.NORM.INV(RAND(),cash_ave,cash_std))+(K1138-L$24)))</f>
        <v/>
      </c>
      <c r="M1138" s="156">
        <f>IF((L1138&lt;=0),0,((L1138-M$24)*Stock*(_xlfn.NORM.INV(RAND(),stock_ave,stock_std))+(L1138-M$24)*Bonds*(_xlfn.NORM.INV(RAND(),bond_ave,bond_std))+(L1138-M$24)*cash*(_xlfn.NORM.INV(RAND(),cash_ave,cash_std))+(L1138-M$24)))</f>
        <v/>
      </c>
      <c r="N1138" s="156">
        <f>IF((M1138&lt;=0),0,((M1138-N$24)*Stock*(_xlfn.NORM.INV(RAND(),stock_ave,stock_std))+(M1138-N$24)*Bonds*(_xlfn.NORM.INV(RAND(),bond_ave,bond_std))+(M1138-N$24)*cash*(_xlfn.NORM.INV(RAND(),cash_ave,cash_std))+(M1138-N$24)))</f>
        <v/>
      </c>
      <c r="O1138" s="156">
        <f>IF((N1138&lt;=0),0,((N1138-O$24)*Stock*(_xlfn.NORM.INV(RAND(),stock_ave,stock_std))+(N1138-O$24)*Bonds*(_xlfn.NORM.INV(RAND(),bond_ave,bond_std))+(N1138-O$24)*cash*(_xlfn.NORM.INV(RAND(),cash_ave,cash_std))+(N1138-O$24)))</f>
        <v/>
      </c>
      <c r="P1138" s="156">
        <f>IF((O1138&lt;=0),0,((O1138-P$24)*Stock*(_xlfn.NORM.INV(RAND(),stock_ave,stock_std))+(O1138-P$24)*Bonds*(_xlfn.NORM.INV(RAND(),bond_ave,bond_std))+(O1138-P$24)*cash*(_xlfn.NORM.INV(RAND(),cash_ave,cash_std))+(O1138-P$24)))</f>
        <v/>
      </c>
      <c r="Q1138" s="156">
        <f>IF((P1138&lt;=0),0,((P1138-Q$24)*Stock*(_xlfn.NORM.INV(RAND(),stock_ave,stock_std))+(P1138-Q$24)*Bonds*(_xlfn.NORM.INV(RAND(),bond_ave,bond_std))+(P1138-Q$24)*cash*(_xlfn.NORM.INV(RAND(),cash_ave,cash_std))+(P1138-Q$24)))</f>
        <v/>
      </c>
      <c r="R1138" s="156">
        <f>IF((Q1138&lt;=0),0,((Q1138-R$24)*Stock*(_xlfn.NORM.INV(RAND(),stock_ave,stock_std))+(Q1138-R$24)*Bonds*(_xlfn.NORM.INV(RAND(),bond_ave,bond_std))+(Q1138-R$24)*cash*(_xlfn.NORM.INV(RAND(),cash_ave,cash_std))+(Q1138-R$24)))</f>
        <v/>
      </c>
      <c r="S1138" s="156">
        <f>IF((R1138&lt;=0),0,((R1138-S$24)*Stock*(_xlfn.NORM.INV(RAND(),stock_ave,stock_std))+(R1138-S$24)*Bonds*(_xlfn.NORM.INV(RAND(),bond_ave,bond_std))+(R1138-S$24)*cash*(_xlfn.NORM.INV(RAND(),cash_ave,cash_std))+(R1138-S$24)))</f>
        <v/>
      </c>
      <c r="T1138" s="156">
        <f>IF((S1138&lt;=0),0,((S1138-T$24)*Stock*(_xlfn.NORM.INV(RAND(),stock_ave,stock_std))+(S1138-T$24)*Bonds*(_xlfn.NORM.INV(RAND(),bond_ave,bond_std))+(S1138-T$24)*cash*(_xlfn.NORM.INV(RAND(),cash_ave,cash_std))+(S1138-T$24)))</f>
        <v/>
      </c>
      <c r="U1138" s="156">
        <f>IF((T1138&lt;=0),0,((T1138-U$24)*Stock*(_xlfn.NORM.INV(RAND(),stock_ave,stock_std))+(T1138-U$24)*Bonds*(_xlfn.NORM.INV(RAND(),bond_ave,bond_std))+(T1138-U$24)*cash*(_xlfn.NORM.INV(RAND(),cash_ave,cash_std))+(T1138-U$24)))</f>
        <v/>
      </c>
      <c r="V1138" s="156">
        <f>IF((U1138&lt;=0),0,((U1138-V$24)*Stock*(_xlfn.NORM.INV(RAND(),stock_ave,stock_std))+(U1138-V$24)*Bonds*(_xlfn.NORM.INV(RAND(),bond_ave,bond_std))+(U1138-V$24)*cash*(_xlfn.NORM.INV(RAND(),cash_ave,cash_std))+(U1138-V$24)))</f>
        <v/>
      </c>
      <c r="W1138" s="156">
        <f>IF((V1138&lt;=0),0,((V1138-W$24)*Stock*(_xlfn.NORM.INV(RAND(),stock_ave,stock_std))+(V1138-W$24)*Bonds*(_xlfn.NORM.INV(RAND(),bond_ave,bond_std))+(V1138-W$24)*cash*(_xlfn.NORM.INV(RAND(),cash_ave,cash_std))+(V1138-W$24)))</f>
        <v/>
      </c>
      <c r="X1138" s="156">
        <f>IF((W1138&lt;=0),0,((W1138-X$24)*Stock*(_xlfn.NORM.INV(RAND(),stock_ave,stock_std))+(W1138-X$24)*Bonds*(_xlfn.NORM.INV(RAND(),bond_ave,bond_std))+(W1138-X$24)*cash*(_xlfn.NORM.INV(RAND(),cash_ave,cash_std))+(W1138-X$24)))</f>
        <v/>
      </c>
      <c r="Y1138" s="156">
        <f>IF((X1138&lt;=0),0,((X1138-Y$24)*Stock*(_xlfn.NORM.INV(RAND(),stock_ave,stock_std))+(X1138-Y$24)*Bonds*(_xlfn.NORM.INV(RAND(),bond_ave,bond_std))+(X1138-Y$24)*cash*(_xlfn.NORM.INV(RAND(),cash_ave,cash_std))+(X1138-Y$24)))</f>
        <v/>
      </c>
      <c r="Z1138" s="156">
        <f>IF((Y1138&lt;=0),0,((Y1138-Z$24)*Stock*(_xlfn.NORM.INV(RAND(),stock_ave,stock_std))+(Y1138-Z$24)*Bonds*(_xlfn.NORM.INV(RAND(),bond_ave,bond_std))+(Y1138-Z$24)*cash*(_xlfn.NORM.INV(RAND(),cash_ave,cash_std))+(Y1138-Z$24)))</f>
        <v/>
      </c>
      <c r="AA1138" s="156">
        <f>IF((Z1138&lt;=0),0,((Z1138-AA$24)*Stock*(_xlfn.NORM.INV(RAND(),stock_ave,stock_std))+(Z1138-AA$24)*Bonds*(_xlfn.NORM.INV(RAND(),bond_ave,bond_std))+(Z1138-AA$24)*cash*(_xlfn.NORM.INV(RAND(),cash_ave,cash_std))+(Z1138-AA$24)))</f>
        <v/>
      </c>
      <c r="AB1138" s="156">
        <f>IF((AA1138&lt;=0),0,((AA1138-AB$24)*Stock*(_xlfn.NORM.INV(RAND(),stock_ave,stock_std))+(AA1138-AB$24)*Bonds*(_xlfn.NORM.INV(RAND(),bond_ave,bond_std))+(AA1138-AB$24)*cash*(_xlfn.NORM.INV(RAND(),cash_ave,cash_std))+(AA1138-AB$24)))</f>
        <v/>
      </c>
      <c r="AC1138" s="156">
        <f>IF((AB1138&lt;=0),0,((AB1138-AC$24)*Stock*(_xlfn.NORM.INV(RAND(),stock_ave,stock_std))+(AB1138-AC$24)*Bonds*(_xlfn.NORM.INV(RAND(),bond_ave,bond_std))+(AB1138-AC$24)*cash*(_xlfn.NORM.INV(RAND(),cash_ave,cash_std))+(AB1138-AC$24)))</f>
        <v/>
      </c>
      <c r="AD1138" s="156">
        <f>IF((AC1138&lt;=0),0,((AC1138-AD$24)*Stock*(_xlfn.NORM.INV(RAND(),stock_ave,stock_std))+(AC1138-AD$24)*Bonds*(_xlfn.NORM.INV(RAND(),bond_ave,bond_std))+(AC1138-AD$24)*cash*(_xlfn.NORM.INV(RAND(),cash_ave,cash_std))+(AC1138-AD$24)))</f>
        <v/>
      </c>
      <c r="AE1138" s="156">
        <f>IF((AD1138&lt;=0),0,((AD1138-AE$24)*Stock*(_xlfn.NORM.INV(RAND(),stock_ave,stock_std))+(AD1138-AE$24)*Bonds*(_xlfn.NORM.INV(RAND(),bond_ave,bond_std))+(AD1138-AE$24)*cash*(_xlfn.NORM.INV(RAND(),cash_ave,cash_std))+(AD1138-AE$24)))</f>
        <v/>
      </c>
      <c r="AF1138" s="156">
        <f>IF((AE1138&lt;=0),0,((AE1138-AF$24)*Stock*(_xlfn.NORM.INV(RAND(),stock_ave,stock_std))+(AE1138-AF$24)*Bonds*(_xlfn.NORM.INV(RAND(),bond_ave,bond_std))+(AE1138-AF$24)*cash*(_xlfn.NORM.INV(RAND(),cash_ave,cash_std))+(AE1138-AF$24)))</f>
        <v/>
      </c>
      <c r="AG1138" s="156">
        <f>IF((AF1138&lt;=0),0,((AF1138-AG$24)*Stock*(_xlfn.NORM.INV(RAND(),stock_ave,stock_std))+(AF1138-AG$24)*Bonds*(_xlfn.NORM.INV(RAND(),bond_ave,bond_std))+(AF1138-AG$24)*cash*(_xlfn.NORM.INV(RAND(),cash_ave,cash_std))+(AF1138-AG$24)))</f>
        <v/>
      </c>
      <c r="AH1138" s="156">
        <f>IF((AG1138&lt;=0),0,((AG1138-AH$24)*Stock*(_xlfn.NORM.INV(RAND(),stock_ave,stock_std))+(AG1138-AH$24)*Bonds*(_xlfn.NORM.INV(RAND(),bond_ave,bond_std))+(AG1138-AH$24)*cash*(_xlfn.NORM.INV(RAND(),cash_ave,cash_std))+(AG1138-AH$24)))</f>
        <v/>
      </c>
      <c r="AI1138" s="156">
        <f>IF((AH1138&lt;=0),0,((AH1138-AI$24)*Stock*(_xlfn.NORM.INV(RAND(),stock_ave,stock_std))+(AH1138-AI$24)*Bonds*(_xlfn.NORM.INV(RAND(),bond_ave,bond_std))+(AH1138-AI$24)*cash*(_xlfn.NORM.INV(RAND(),cash_ave,cash_std))+(AH1138-AI$24)))</f>
        <v/>
      </c>
      <c r="AJ1138" s="156">
        <f>IF((AI1138&lt;=0),0,((AI1138-AJ$24)*Stock*(_xlfn.NORM.INV(RAND(),stock_ave,stock_std))+(AI1138-AJ$24)*Bonds*(_xlfn.NORM.INV(RAND(),bond_ave,bond_std))+(AI1138-AJ$24)*cash*(_xlfn.NORM.INV(RAND(),cash_ave,cash_std))+(AI1138-AJ$24)))</f>
        <v/>
      </c>
      <c r="AK1138" s="156">
        <f>IF((AJ1138&lt;=0),0,((AJ1138-AK$24)*Stock*(_xlfn.NORM.INV(RAND(),stock_ave,stock_std))+(AJ1138-AK$24)*Bonds*(_xlfn.NORM.INV(RAND(),bond_ave,bond_std))+(AJ1138-AK$24)*cash*(_xlfn.NORM.INV(RAND(),cash_ave,cash_std))+(AJ1138-AK$24)))</f>
        <v/>
      </c>
      <c r="AL1138" s="156">
        <f>IF((AK1138&lt;=0),0,((AK1138-AL$24)*Stock*(_xlfn.NORM.INV(RAND(),stock_ave,stock_std))+(AK1138-AL$24)*Bonds*(_xlfn.NORM.INV(RAND(),bond_ave,bond_std))+(AK1138-AL$24)*cash*(_xlfn.NORM.INV(RAND(),cash_ave,cash_std))+(AK1138-AL$24)))</f>
        <v/>
      </c>
      <c r="AM1138" s="156">
        <f>IF((AL1138&lt;=0),0,((AL1138-AM$24)*Stock*(_xlfn.NORM.INV(RAND(),stock_ave,stock_std))+(AL1138-AM$24)*Bonds*(_xlfn.NORM.INV(RAND(),bond_ave,bond_std))+(AL1138-AM$24)*cash*(_xlfn.NORM.INV(RAND(),cash_ave,cash_std))+(AL1138-AM$24)))</f>
        <v/>
      </c>
      <c r="AN1138" s="156">
        <f>IF((AM1138&lt;=0),0,((AM1138-AN$24)*Stock*(_xlfn.NORM.INV(RAND(),stock_ave,stock_std))+(AM1138-AN$24)*Bonds*(_xlfn.NORM.INV(RAND(),bond_ave,bond_std))+(AM1138-AN$24)*cash*(_xlfn.NORM.INV(RAND(),cash_ave,cash_std))+(AM1138-AN$24)))</f>
        <v/>
      </c>
      <c r="AO1138" s="156">
        <f>IF((AN1138&lt;=0),0,((AN1138-AO$24)*Stock*(_xlfn.NORM.INV(RAND(),stock_ave,stock_std))+(AN1138-AO$24)*Bonds*(_xlfn.NORM.INV(RAND(),bond_ave,bond_std))+(AN1138-AO$24)*cash*(_xlfn.NORM.INV(RAND(),cash_ave,cash_std))+(AN1138-AO$24)))</f>
        <v/>
      </c>
      <c r="AP1138" s="156">
        <f>IF((AO1138&lt;=0),0,((AO1138-AP$24)*Stock*(_xlfn.NORM.INV(RAND(),stock_ave,stock_std))+(AO1138-AP$24)*Bonds*(_xlfn.NORM.INV(RAND(),bond_ave,bond_std))+(AO1138-AP$24)*cash*(_xlfn.NORM.INV(RAND(),cash_ave,cash_std))+(AO1138-AP$24)))</f>
        <v/>
      </c>
      <c r="AQ1138" s="156">
        <f>IF((AP1138&lt;=0),0,((AP1138-AQ$24)*Stock*(_xlfn.NORM.INV(RAND(),stock_ave,stock_std))+(AP1138-AQ$24)*Bonds*(_xlfn.NORM.INV(RAND(),bond_ave,bond_std))+(AP1138-AQ$24)*cash*(_xlfn.NORM.INV(RAND(),cash_ave,cash_std))+(AP1138-AQ$24)))</f>
        <v/>
      </c>
      <c r="AR1138" s="156">
        <f>IF((AQ1138&lt;=0),0,((AQ1138-AR$24)*Stock*(_xlfn.NORM.INV(RAND(),stock_ave,stock_std))+(AQ1138-AR$24)*Bonds*(_xlfn.NORM.INV(RAND(),bond_ave,bond_std))+(AQ1138-AR$24)*cash*(_xlfn.NORM.INV(RAND(),cash_ave,cash_std))+(AQ1138-AR$24)))</f>
        <v/>
      </c>
      <c r="AS1138" s="156">
        <f>IF((AR1138&lt;=0),0,((AR1138-AS$24)*Stock*(_xlfn.NORM.INV(RAND(),stock_ave,stock_std))+(AR1138-AS$24)*Bonds*(_xlfn.NORM.INV(RAND(),bond_ave,bond_std))+(AR1138-AS$24)*cash*(_xlfn.NORM.INV(RAND(),cash_ave,cash_std))+(AR1138-AS$24)))</f>
        <v/>
      </c>
      <c r="AT1138" s="156">
        <f>IF((AS1138&lt;=0),0,((AS1138-AT$24)*Stock*(_xlfn.NORM.INV(RAND(),stock_ave,stock_std))+(AS1138-AT$24)*Bonds*(_xlfn.NORM.INV(RAND(),bond_ave,bond_std))+(AS1138-AT$24)*cash*(_xlfn.NORM.INV(RAND(),cash_ave,cash_std))+(AS1138-AT$24)))</f>
        <v/>
      </c>
      <c r="AU1138" s="156">
        <f>IF((AT1138&lt;=0),0,((AT1138-AU$24)*Stock*(_xlfn.NORM.INV(RAND(),stock_ave,stock_std))+(AT1138-AU$24)*Bonds*(_xlfn.NORM.INV(RAND(),bond_ave,bond_std))+(AT1138-AU$24)*cash*(_xlfn.NORM.INV(RAND(),cash_ave,cash_std))+(AT1138-AU$24)))</f>
        <v/>
      </c>
      <c r="AV1138" s="156">
        <f>IF((AU1138&lt;=0),0,((AU1138-AV$24)*Stock*(_xlfn.NORM.INV(RAND(),stock_ave,stock_std))+(AU1138-AV$24)*Bonds*(_xlfn.NORM.INV(RAND(),bond_ave,bond_std))+(AU1138-AV$24)*cash*(_xlfn.NORM.INV(RAND(),cash_ave,cash_std))+(AU1138-AV$24)))</f>
        <v/>
      </c>
      <c r="AW1138" s="156">
        <f>IF((AV1138&lt;=0),0,((AV1138-AW$24)*Stock*(_xlfn.NORM.INV(RAND(),stock_ave,stock_std))+(AV1138-AW$24)*Bonds*(_xlfn.NORM.INV(RAND(),bond_ave,bond_std))+(AV1138-AW$24)*cash*(_xlfn.NORM.INV(RAND(),cash_ave,cash_std))+(AV1138-AW$24)))</f>
        <v/>
      </c>
      <c r="AX1138" s="159" t="n"/>
      <c r="AY1138" s="159" t="n"/>
      <c r="AZ1138" s="159" t="n"/>
      <c r="BA1138" s="159" t="n"/>
      <c r="BB1138" s="159" t="n"/>
    </row>
    <row r="1139">
      <c r="C1139" s="147" t="n"/>
      <c r="D1139" s="61">
        <f>+D1138-IF(D$18&gt;74,(D1138/D$25)*$C$10)</f>
        <v/>
      </c>
      <c r="E1139" s="61">
        <f>+E1138-IF(E$18&gt;74,(E1138/E$25)*$C$10)</f>
        <v/>
      </c>
      <c r="F1139" s="61">
        <f>+F1138-IF(F$18&gt;74,(F1138/F$25)*$C$10)</f>
        <v/>
      </c>
      <c r="G1139" s="61">
        <f>+G1138-IF(G$18&gt;74,(G1138/G$25)*$C$10)</f>
        <v/>
      </c>
      <c r="H1139" s="61">
        <f>+H1138-IF(H$18&gt;74,(H1138/H$25)*$C$10)</f>
        <v/>
      </c>
      <c r="I1139" s="61">
        <f>+I1138-IF(I$18&gt;74,(I1138/I$25)*$C$10)</f>
        <v/>
      </c>
      <c r="J1139" s="61">
        <f>+J1138-IF(J$18&gt;74,(J1138/J$25)*$C$10)</f>
        <v/>
      </c>
      <c r="K1139" s="61">
        <f>+K1138-IF(K$18&gt;74,(K1138/K$25)*$C$10)</f>
        <v/>
      </c>
      <c r="L1139" s="61">
        <f>+L1138-IF(L$18&gt;74,(L1138/L$25)*$C$10)</f>
        <v/>
      </c>
      <c r="M1139" s="61">
        <f>+M1138-IF(M$18&gt;74,(M1138/M$25)*$C$10)</f>
        <v/>
      </c>
      <c r="N1139" s="61">
        <f>+N1138-IF(N$18&gt;74,(N1138/N$25)*$C$10)</f>
        <v/>
      </c>
      <c r="O1139" s="61">
        <f>+O1138-IF(O$18&gt;74,(O1138/O$25)*$C$10)</f>
        <v/>
      </c>
      <c r="P1139" s="61">
        <f>+P1138-IF(P$18&gt;74,(P1138/P$25)*$C$10)</f>
        <v/>
      </c>
      <c r="Q1139" s="61">
        <f>+Q1138-IF(Q$18&gt;74,(Q1138/Q$25)*$C$10)</f>
        <v/>
      </c>
      <c r="R1139" s="61">
        <f>+R1138-IF(R$18&gt;74,(R1138/R$25)*$C$10)</f>
        <v/>
      </c>
      <c r="S1139" s="61">
        <f>+S1138-IF(S$18&gt;74,(S1138/S$25)*$C$10)</f>
        <v/>
      </c>
      <c r="T1139" s="61">
        <f>+T1138-IF(T$18&gt;74,(T1138/T$25)*$C$10)</f>
        <v/>
      </c>
      <c r="U1139" s="61">
        <f>+U1138-IF(U$18&gt;74,(U1138/U$25)*$C$10)</f>
        <v/>
      </c>
      <c r="V1139" s="61">
        <f>+V1138-IF(V$18&gt;74,(V1138/V$25)*$C$10)</f>
        <v/>
      </c>
      <c r="W1139" s="61">
        <f>+W1138-IF(W$18&gt;74,(W1138/W$25)*$C$10)</f>
        <v/>
      </c>
      <c r="X1139" s="61">
        <f>+X1138-IF(X$18&gt;74,(X1138/X$25)*$C$10)</f>
        <v/>
      </c>
      <c r="Y1139" s="61">
        <f>+Y1138-IF(Y$18&gt;74,(Y1138/Y$25)*$C$10)</f>
        <v/>
      </c>
      <c r="Z1139" s="61">
        <f>+Z1138-IF(Z$18&gt;74,(Z1138/Z$25)*$C$10)</f>
        <v/>
      </c>
      <c r="AA1139" s="61">
        <f>+AA1138-IF(AA$18&gt;74,(AA1138/AA$25)*$C$10)</f>
        <v/>
      </c>
      <c r="AB1139" s="61">
        <f>+AB1138-IF(AB$18&gt;74,(AB1138/AB$25)*$C$10)</f>
        <v/>
      </c>
      <c r="AC1139" s="61">
        <f>+AC1138-IF(AC$18&gt;74,(AC1138/AC$25)*$C$10)</f>
        <v/>
      </c>
      <c r="AD1139" s="61">
        <f>+AD1138-IF(AD$18&gt;74,(AD1138/AD$25)*$C$10)</f>
        <v/>
      </c>
      <c r="AE1139" s="61">
        <f>+AE1138-IF(AE$18&gt;74,(AE1138/AE$25)*$C$10)</f>
        <v/>
      </c>
      <c r="AF1139" s="61">
        <f>+AF1138-IF(AF$18&gt;74,(AF1138/AF$25)*$C$10)</f>
        <v/>
      </c>
      <c r="AG1139" s="61">
        <f>+AG1138-IF(AG$18&gt;74,(AG1138/AG$25)*$C$10)</f>
        <v/>
      </c>
      <c r="AH1139" s="61">
        <f>+AH1138-IF(AH$18&gt;74,(AH1138/AH$25)*$C$10)</f>
        <v/>
      </c>
      <c r="AI1139" s="61">
        <f>+AI1138-IF(AI$18&gt;74,(AI1138/AI$25)*$C$10)</f>
        <v/>
      </c>
      <c r="AJ1139" s="61">
        <f>+AJ1138-IF(AJ$18&gt;74,(AJ1138/AJ$25)*$C$10)</f>
        <v/>
      </c>
      <c r="AK1139" s="61">
        <f>+AK1138-IF(AK$18&gt;74,(AK1138/AK$25)*$C$10)</f>
        <v/>
      </c>
      <c r="AL1139" s="61">
        <f>+AL1138-IF(AL$18&gt;74,(AL1138/AL$25)*$C$10)</f>
        <v/>
      </c>
      <c r="AM1139" s="61">
        <f>+AM1138-IF(AM$18&gt;74,(AM1138/AM$25)*$C$10)</f>
        <v/>
      </c>
      <c r="AN1139" s="61">
        <f>+AN1138-IF(AN$18&gt;74,(AN1138/AN$25)*$C$10)</f>
        <v/>
      </c>
      <c r="AO1139" s="61">
        <f>+AO1138-IF(AO$18&gt;74,(AO1138/AO$25)*$C$10)</f>
        <v/>
      </c>
      <c r="AP1139" s="61">
        <f>+AP1138-IF(AP$18&gt;74,(AP1138/AP$25)*$C$10)</f>
        <v/>
      </c>
      <c r="AQ1139" s="61">
        <f>+AQ1138-IF(AQ$18&gt;74,(AQ1138/AQ$25)*$C$10)</f>
        <v/>
      </c>
      <c r="AR1139" s="61">
        <f>+AR1138-IF(AR$18&gt;74,(AR1138/AR$25)*$C$10)</f>
        <v/>
      </c>
      <c r="AS1139" s="61">
        <f>+AS1138-IF(AS$18&gt;74,(AS1138/AS$25)*$C$10)</f>
        <v/>
      </c>
      <c r="AT1139" s="61">
        <f>+AT1138-IF(AT$18&gt;74,(AT1138/AT$25)*$C$10)</f>
        <v/>
      </c>
      <c r="AU1139" s="61">
        <f>+AU1138-IF(AU$18&gt;74,(AU1138/AU$25)*$C$10)</f>
        <v/>
      </c>
      <c r="AV1139" s="61">
        <f>+AV1138-IF(AV$18&gt;74,(AV1138/AV$25)*$C$10)</f>
        <v/>
      </c>
      <c r="AW1139" s="61">
        <f>+AW1138-IF(AW$18&gt;74,(AW1138/AW$25)*$C$10)</f>
        <v/>
      </c>
      <c r="AX1139" s="35">
        <f>IF(AW1139&gt;0,1,0)</f>
        <v/>
      </c>
      <c r="AY1139" s="35">
        <f>IF(AL1139&gt;0,1,0)</f>
        <v/>
      </c>
      <c r="AZ1139" s="35">
        <f>IF(AG1139&gt;0,1,0)</f>
        <v/>
      </c>
      <c r="BA1139" s="35">
        <f>IF(AB1139&gt;0,1,0)</f>
        <v/>
      </c>
      <c r="BB1139" s="35">
        <f>IF(W1139&gt;0,1,0)</f>
        <v/>
      </c>
    </row>
    <row r="1140">
      <c r="B1140" s="154" t="inlineStr">
        <is>
          <t>trial 557</t>
        </is>
      </c>
      <c r="C1140" s="155">
        <f>+start-C1137</f>
        <v/>
      </c>
      <c r="D1140" s="156">
        <f>IF((C1140&lt;=0),0,((C1140-D$24)*Stock*(_xlfn.NORM.INV(RAND(),stock_ave,stock_std))+(C1140-D$24)*Bonds*(_xlfn.NORM.INV(RAND(),bond_ave,bond_std))+(C1140-D$24)*cash*(_xlfn.NORM.INV(RAND(),cash_ave,cash_std))+(C1140-D$24)))</f>
        <v/>
      </c>
      <c r="E1140" s="156">
        <f>IF((D1140&lt;=0),0,((D1140-E$24)*Stock*(_xlfn.NORM.INV(RAND(),stock_ave,stock_std))+(D1140-E$24)*Bonds*(_xlfn.NORM.INV(RAND(),bond_ave,bond_std))+(D1140-E$24)*cash*(_xlfn.NORM.INV(RAND(),cash_ave,cash_std))+(D1140-E$24)))</f>
        <v/>
      </c>
      <c r="F1140" s="156">
        <f>IF((E1140&lt;=0),0,((E1140-F$24)*Stock*(_xlfn.NORM.INV(RAND(),stock_ave,stock_std))+(E1140-F$24)*Bonds*(_xlfn.NORM.INV(RAND(),bond_ave,bond_std))+(E1140-F$24)*cash*(_xlfn.NORM.INV(RAND(),cash_ave,cash_std))+(E1140-F$24)))</f>
        <v/>
      </c>
      <c r="G1140" s="156">
        <f>IF((F1140&lt;=0),0,((F1140-G$24)*Stock*(_xlfn.NORM.INV(RAND(),stock_ave,stock_std))+(F1140-G$24)*Bonds*(_xlfn.NORM.INV(RAND(),bond_ave,bond_std))+(F1140-G$24)*cash*(_xlfn.NORM.INV(RAND(),cash_ave,cash_std))+(F1140-G$24)))</f>
        <v/>
      </c>
      <c r="H1140" s="156">
        <f>IF((G1140&lt;=0),0,((G1140-H$24)*Stock*(_xlfn.NORM.INV(RAND(),stock_ave,stock_std))+(G1140-H$24)*Bonds*(_xlfn.NORM.INV(RAND(),bond_ave,bond_std))+(G1140-H$24)*cash*(_xlfn.NORM.INV(RAND(),cash_ave,cash_std))+(G1140-H$24)))</f>
        <v/>
      </c>
      <c r="I1140" s="156">
        <f>IF((H1140&lt;=0),0,((H1140-I$24)*Stock*(_xlfn.NORM.INV(RAND(),stock_ave,stock_std))+(H1140-I$24)*Bonds*(_xlfn.NORM.INV(RAND(),bond_ave,bond_std))+(H1140-I$24)*cash*(_xlfn.NORM.INV(RAND(),cash_ave,cash_std))+(H1140-I$24)))</f>
        <v/>
      </c>
      <c r="J1140" s="156">
        <f>IF((I1140&lt;=0),0,((I1140-J$24)*Stock*(_xlfn.NORM.INV(RAND(),stock_ave,stock_std))+(I1140-J$24)*Bonds*(_xlfn.NORM.INV(RAND(),bond_ave,bond_std))+(I1140-J$24)*cash*(_xlfn.NORM.INV(RAND(),cash_ave,cash_std))+(I1140-J$24)))</f>
        <v/>
      </c>
      <c r="K1140" s="156">
        <f>IF((J1140&lt;=0),0,((J1140-K$24)*Stock*(_xlfn.NORM.INV(RAND(),stock_ave,stock_std))+(J1140-K$24)*Bonds*(_xlfn.NORM.INV(RAND(),bond_ave,bond_std))+(J1140-K$24)*cash*(_xlfn.NORM.INV(RAND(),cash_ave,cash_std))+(J1140-K$24)))</f>
        <v/>
      </c>
      <c r="L1140" s="156">
        <f>IF((K1140&lt;=0),0,((K1140-L$24)*Stock*(_xlfn.NORM.INV(RAND(),stock_ave,stock_std))+(K1140-L$24)*Bonds*(_xlfn.NORM.INV(RAND(),bond_ave,bond_std))+(K1140-L$24)*cash*(_xlfn.NORM.INV(RAND(),cash_ave,cash_std))+(K1140-L$24)))</f>
        <v/>
      </c>
      <c r="M1140" s="156">
        <f>IF((L1140&lt;=0),0,((L1140-M$24)*Stock*(_xlfn.NORM.INV(RAND(),stock_ave,stock_std))+(L1140-M$24)*Bonds*(_xlfn.NORM.INV(RAND(),bond_ave,bond_std))+(L1140-M$24)*cash*(_xlfn.NORM.INV(RAND(),cash_ave,cash_std))+(L1140-M$24)))</f>
        <v/>
      </c>
      <c r="N1140" s="156">
        <f>IF((M1140&lt;=0),0,((M1140-N$24)*Stock*(_xlfn.NORM.INV(RAND(),stock_ave,stock_std))+(M1140-N$24)*Bonds*(_xlfn.NORM.INV(RAND(),bond_ave,bond_std))+(M1140-N$24)*cash*(_xlfn.NORM.INV(RAND(),cash_ave,cash_std))+(M1140-N$24)))</f>
        <v/>
      </c>
      <c r="O1140" s="156">
        <f>IF((N1140&lt;=0),0,((N1140-O$24)*Stock*(_xlfn.NORM.INV(RAND(),stock_ave,stock_std))+(N1140-O$24)*Bonds*(_xlfn.NORM.INV(RAND(),bond_ave,bond_std))+(N1140-O$24)*cash*(_xlfn.NORM.INV(RAND(),cash_ave,cash_std))+(N1140-O$24)))</f>
        <v/>
      </c>
      <c r="P1140" s="156">
        <f>IF((O1140&lt;=0),0,((O1140-P$24)*Stock*(_xlfn.NORM.INV(RAND(),stock_ave,stock_std))+(O1140-P$24)*Bonds*(_xlfn.NORM.INV(RAND(),bond_ave,bond_std))+(O1140-P$24)*cash*(_xlfn.NORM.INV(RAND(),cash_ave,cash_std))+(O1140-P$24)))</f>
        <v/>
      </c>
      <c r="Q1140" s="156">
        <f>IF((P1140&lt;=0),0,((P1140-Q$24)*Stock*(_xlfn.NORM.INV(RAND(),stock_ave,stock_std))+(P1140-Q$24)*Bonds*(_xlfn.NORM.INV(RAND(),bond_ave,bond_std))+(P1140-Q$24)*cash*(_xlfn.NORM.INV(RAND(),cash_ave,cash_std))+(P1140-Q$24)))</f>
        <v/>
      </c>
      <c r="R1140" s="156">
        <f>IF((Q1140&lt;=0),0,((Q1140-R$24)*Stock*(_xlfn.NORM.INV(RAND(),stock_ave,stock_std))+(Q1140-R$24)*Bonds*(_xlfn.NORM.INV(RAND(),bond_ave,bond_std))+(Q1140-R$24)*cash*(_xlfn.NORM.INV(RAND(),cash_ave,cash_std))+(Q1140-R$24)))</f>
        <v/>
      </c>
      <c r="S1140" s="156">
        <f>IF((R1140&lt;=0),0,((R1140-S$24)*Stock*(_xlfn.NORM.INV(RAND(),stock_ave,stock_std))+(R1140-S$24)*Bonds*(_xlfn.NORM.INV(RAND(),bond_ave,bond_std))+(R1140-S$24)*cash*(_xlfn.NORM.INV(RAND(),cash_ave,cash_std))+(R1140-S$24)))</f>
        <v/>
      </c>
      <c r="T1140" s="156">
        <f>IF((S1140&lt;=0),0,((S1140-T$24)*Stock*(_xlfn.NORM.INV(RAND(),stock_ave,stock_std))+(S1140-T$24)*Bonds*(_xlfn.NORM.INV(RAND(),bond_ave,bond_std))+(S1140-T$24)*cash*(_xlfn.NORM.INV(RAND(),cash_ave,cash_std))+(S1140-T$24)))</f>
        <v/>
      </c>
      <c r="U1140" s="156">
        <f>IF((T1140&lt;=0),0,((T1140-U$24)*Stock*(_xlfn.NORM.INV(RAND(),stock_ave,stock_std))+(T1140-U$24)*Bonds*(_xlfn.NORM.INV(RAND(),bond_ave,bond_std))+(T1140-U$24)*cash*(_xlfn.NORM.INV(RAND(),cash_ave,cash_std))+(T1140-U$24)))</f>
        <v/>
      </c>
      <c r="V1140" s="156">
        <f>IF((U1140&lt;=0),0,((U1140-V$24)*Stock*(_xlfn.NORM.INV(RAND(),stock_ave,stock_std))+(U1140-V$24)*Bonds*(_xlfn.NORM.INV(RAND(),bond_ave,bond_std))+(U1140-V$24)*cash*(_xlfn.NORM.INV(RAND(),cash_ave,cash_std))+(U1140-V$24)))</f>
        <v/>
      </c>
      <c r="W1140" s="156">
        <f>IF((V1140&lt;=0),0,((V1140-W$24)*Stock*(_xlfn.NORM.INV(RAND(),stock_ave,stock_std))+(V1140-W$24)*Bonds*(_xlfn.NORM.INV(RAND(),bond_ave,bond_std))+(V1140-W$24)*cash*(_xlfn.NORM.INV(RAND(),cash_ave,cash_std))+(V1140-W$24)))</f>
        <v/>
      </c>
      <c r="X1140" s="156">
        <f>IF((W1140&lt;=0),0,((W1140-X$24)*Stock*(_xlfn.NORM.INV(RAND(),stock_ave,stock_std))+(W1140-X$24)*Bonds*(_xlfn.NORM.INV(RAND(),bond_ave,bond_std))+(W1140-X$24)*cash*(_xlfn.NORM.INV(RAND(),cash_ave,cash_std))+(W1140-X$24)))</f>
        <v/>
      </c>
      <c r="Y1140" s="156">
        <f>IF((X1140&lt;=0),0,((X1140-Y$24)*Stock*(_xlfn.NORM.INV(RAND(),stock_ave,stock_std))+(X1140-Y$24)*Bonds*(_xlfn.NORM.INV(RAND(),bond_ave,bond_std))+(X1140-Y$24)*cash*(_xlfn.NORM.INV(RAND(),cash_ave,cash_std))+(X1140-Y$24)))</f>
        <v/>
      </c>
      <c r="Z1140" s="156">
        <f>IF((Y1140&lt;=0),0,((Y1140-Z$24)*Stock*(_xlfn.NORM.INV(RAND(),stock_ave,stock_std))+(Y1140-Z$24)*Bonds*(_xlfn.NORM.INV(RAND(),bond_ave,bond_std))+(Y1140-Z$24)*cash*(_xlfn.NORM.INV(RAND(),cash_ave,cash_std))+(Y1140-Z$24)))</f>
        <v/>
      </c>
      <c r="AA1140" s="156">
        <f>IF((Z1140&lt;=0),0,((Z1140-AA$24)*Stock*(_xlfn.NORM.INV(RAND(),stock_ave,stock_std))+(Z1140-AA$24)*Bonds*(_xlfn.NORM.INV(RAND(),bond_ave,bond_std))+(Z1140-AA$24)*cash*(_xlfn.NORM.INV(RAND(),cash_ave,cash_std))+(Z1140-AA$24)))</f>
        <v/>
      </c>
      <c r="AB1140" s="156">
        <f>IF((AA1140&lt;=0),0,((AA1140-AB$24)*Stock*(_xlfn.NORM.INV(RAND(),stock_ave,stock_std))+(AA1140-AB$24)*Bonds*(_xlfn.NORM.INV(RAND(),bond_ave,bond_std))+(AA1140-AB$24)*cash*(_xlfn.NORM.INV(RAND(),cash_ave,cash_std))+(AA1140-AB$24)))</f>
        <v/>
      </c>
      <c r="AC1140" s="156">
        <f>IF((AB1140&lt;=0),0,((AB1140-AC$24)*Stock*(_xlfn.NORM.INV(RAND(),stock_ave,stock_std))+(AB1140-AC$24)*Bonds*(_xlfn.NORM.INV(RAND(),bond_ave,bond_std))+(AB1140-AC$24)*cash*(_xlfn.NORM.INV(RAND(),cash_ave,cash_std))+(AB1140-AC$24)))</f>
        <v/>
      </c>
      <c r="AD1140" s="156">
        <f>IF((AC1140&lt;=0),0,((AC1140-AD$24)*Stock*(_xlfn.NORM.INV(RAND(),stock_ave,stock_std))+(AC1140-AD$24)*Bonds*(_xlfn.NORM.INV(RAND(),bond_ave,bond_std))+(AC1140-AD$24)*cash*(_xlfn.NORM.INV(RAND(),cash_ave,cash_std))+(AC1140-AD$24)))</f>
        <v/>
      </c>
      <c r="AE1140" s="156">
        <f>IF((AD1140&lt;=0),0,((AD1140-AE$24)*Stock*(_xlfn.NORM.INV(RAND(),stock_ave,stock_std))+(AD1140-AE$24)*Bonds*(_xlfn.NORM.INV(RAND(),bond_ave,bond_std))+(AD1140-AE$24)*cash*(_xlfn.NORM.INV(RAND(),cash_ave,cash_std))+(AD1140-AE$24)))</f>
        <v/>
      </c>
      <c r="AF1140" s="156">
        <f>IF((AE1140&lt;=0),0,((AE1140-AF$24)*Stock*(_xlfn.NORM.INV(RAND(),stock_ave,stock_std))+(AE1140-AF$24)*Bonds*(_xlfn.NORM.INV(RAND(),bond_ave,bond_std))+(AE1140-AF$24)*cash*(_xlfn.NORM.INV(RAND(),cash_ave,cash_std))+(AE1140-AF$24)))</f>
        <v/>
      </c>
      <c r="AG1140" s="156">
        <f>IF((AF1140&lt;=0),0,((AF1140-AG$24)*Stock*(_xlfn.NORM.INV(RAND(),stock_ave,stock_std))+(AF1140-AG$24)*Bonds*(_xlfn.NORM.INV(RAND(),bond_ave,bond_std))+(AF1140-AG$24)*cash*(_xlfn.NORM.INV(RAND(),cash_ave,cash_std))+(AF1140-AG$24)))</f>
        <v/>
      </c>
      <c r="AH1140" s="156">
        <f>IF((AG1140&lt;=0),0,((AG1140-AH$24)*Stock*(_xlfn.NORM.INV(RAND(),stock_ave,stock_std))+(AG1140-AH$24)*Bonds*(_xlfn.NORM.INV(RAND(),bond_ave,bond_std))+(AG1140-AH$24)*cash*(_xlfn.NORM.INV(RAND(),cash_ave,cash_std))+(AG1140-AH$24)))</f>
        <v/>
      </c>
      <c r="AI1140" s="156">
        <f>IF((AH1140&lt;=0),0,((AH1140-AI$24)*Stock*(_xlfn.NORM.INV(RAND(),stock_ave,stock_std))+(AH1140-AI$24)*Bonds*(_xlfn.NORM.INV(RAND(),bond_ave,bond_std))+(AH1140-AI$24)*cash*(_xlfn.NORM.INV(RAND(),cash_ave,cash_std))+(AH1140-AI$24)))</f>
        <v/>
      </c>
      <c r="AJ1140" s="156">
        <f>IF((AI1140&lt;=0),0,((AI1140-AJ$24)*Stock*(_xlfn.NORM.INV(RAND(),stock_ave,stock_std))+(AI1140-AJ$24)*Bonds*(_xlfn.NORM.INV(RAND(),bond_ave,bond_std))+(AI1140-AJ$24)*cash*(_xlfn.NORM.INV(RAND(),cash_ave,cash_std))+(AI1140-AJ$24)))</f>
        <v/>
      </c>
      <c r="AK1140" s="156">
        <f>IF((AJ1140&lt;=0),0,((AJ1140-AK$24)*Stock*(_xlfn.NORM.INV(RAND(),stock_ave,stock_std))+(AJ1140-AK$24)*Bonds*(_xlfn.NORM.INV(RAND(),bond_ave,bond_std))+(AJ1140-AK$24)*cash*(_xlfn.NORM.INV(RAND(),cash_ave,cash_std))+(AJ1140-AK$24)))</f>
        <v/>
      </c>
      <c r="AL1140" s="156">
        <f>IF((AK1140&lt;=0),0,((AK1140-AL$24)*Stock*(_xlfn.NORM.INV(RAND(),stock_ave,stock_std))+(AK1140-AL$24)*Bonds*(_xlfn.NORM.INV(RAND(),bond_ave,bond_std))+(AK1140-AL$24)*cash*(_xlfn.NORM.INV(RAND(),cash_ave,cash_std))+(AK1140-AL$24)))</f>
        <v/>
      </c>
      <c r="AM1140" s="156">
        <f>IF((AL1140&lt;=0),0,((AL1140-AM$24)*Stock*(_xlfn.NORM.INV(RAND(),stock_ave,stock_std))+(AL1140-AM$24)*Bonds*(_xlfn.NORM.INV(RAND(),bond_ave,bond_std))+(AL1140-AM$24)*cash*(_xlfn.NORM.INV(RAND(),cash_ave,cash_std))+(AL1140-AM$24)))</f>
        <v/>
      </c>
      <c r="AN1140" s="156">
        <f>IF((AM1140&lt;=0),0,((AM1140-AN$24)*Stock*(_xlfn.NORM.INV(RAND(),stock_ave,stock_std))+(AM1140-AN$24)*Bonds*(_xlfn.NORM.INV(RAND(),bond_ave,bond_std))+(AM1140-AN$24)*cash*(_xlfn.NORM.INV(RAND(),cash_ave,cash_std))+(AM1140-AN$24)))</f>
        <v/>
      </c>
      <c r="AO1140" s="156">
        <f>IF((AN1140&lt;=0),0,((AN1140-AO$24)*Stock*(_xlfn.NORM.INV(RAND(),stock_ave,stock_std))+(AN1140-AO$24)*Bonds*(_xlfn.NORM.INV(RAND(),bond_ave,bond_std))+(AN1140-AO$24)*cash*(_xlfn.NORM.INV(RAND(),cash_ave,cash_std))+(AN1140-AO$24)))</f>
        <v/>
      </c>
      <c r="AP1140" s="156">
        <f>IF((AO1140&lt;=0),0,((AO1140-AP$24)*Stock*(_xlfn.NORM.INV(RAND(),stock_ave,stock_std))+(AO1140-AP$24)*Bonds*(_xlfn.NORM.INV(RAND(),bond_ave,bond_std))+(AO1140-AP$24)*cash*(_xlfn.NORM.INV(RAND(),cash_ave,cash_std))+(AO1140-AP$24)))</f>
        <v/>
      </c>
      <c r="AQ1140" s="156">
        <f>IF((AP1140&lt;=0),0,((AP1140-AQ$24)*Stock*(_xlfn.NORM.INV(RAND(),stock_ave,stock_std))+(AP1140-AQ$24)*Bonds*(_xlfn.NORM.INV(RAND(),bond_ave,bond_std))+(AP1140-AQ$24)*cash*(_xlfn.NORM.INV(RAND(),cash_ave,cash_std))+(AP1140-AQ$24)))</f>
        <v/>
      </c>
      <c r="AR1140" s="156">
        <f>IF((AQ1140&lt;=0),0,((AQ1140-AR$24)*Stock*(_xlfn.NORM.INV(RAND(),stock_ave,stock_std))+(AQ1140-AR$24)*Bonds*(_xlfn.NORM.INV(RAND(),bond_ave,bond_std))+(AQ1140-AR$24)*cash*(_xlfn.NORM.INV(RAND(),cash_ave,cash_std))+(AQ1140-AR$24)))</f>
        <v/>
      </c>
      <c r="AS1140" s="156">
        <f>IF((AR1140&lt;=0),0,((AR1140-AS$24)*Stock*(_xlfn.NORM.INV(RAND(),stock_ave,stock_std))+(AR1140-AS$24)*Bonds*(_xlfn.NORM.INV(RAND(),bond_ave,bond_std))+(AR1140-AS$24)*cash*(_xlfn.NORM.INV(RAND(),cash_ave,cash_std))+(AR1140-AS$24)))</f>
        <v/>
      </c>
      <c r="AT1140" s="156">
        <f>IF((AS1140&lt;=0),0,((AS1140-AT$24)*Stock*(_xlfn.NORM.INV(RAND(),stock_ave,stock_std))+(AS1140-AT$24)*Bonds*(_xlfn.NORM.INV(RAND(),bond_ave,bond_std))+(AS1140-AT$24)*cash*(_xlfn.NORM.INV(RAND(),cash_ave,cash_std))+(AS1140-AT$24)))</f>
        <v/>
      </c>
      <c r="AU1140" s="156">
        <f>IF((AT1140&lt;=0),0,((AT1140-AU$24)*Stock*(_xlfn.NORM.INV(RAND(),stock_ave,stock_std))+(AT1140-AU$24)*Bonds*(_xlfn.NORM.INV(RAND(),bond_ave,bond_std))+(AT1140-AU$24)*cash*(_xlfn.NORM.INV(RAND(),cash_ave,cash_std))+(AT1140-AU$24)))</f>
        <v/>
      </c>
      <c r="AV1140" s="156">
        <f>IF((AU1140&lt;=0),0,((AU1140-AV$24)*Stock*(_xlfn.NORM.INV(RAND(),stock_ave,stock_std))+(AU1140-AV$24)*Bonds*(_xlfn.NORM.INV(RAND(),bond_ave,bond_std))+(AU1140-AV$24)*cash*(_xlfn.NORM.INV(RAND(),cash_ave,cash_std))+(AU1140-AV$24)))</f>
        <v/>
      </c>
      <c r="AW1140" s="156">
        <f>IF((AV1140&lt;=0),0,((AV1140-AW$24)*Stock*(_xlfn.NORM.INV(RAND(),stock_ave,stock_std))+(AV1140-AW$24)*Bonds*(_xlfn.NORM.INV(RAND(),bond_ave,bond_std))+(AV1140-AW$24)*cash*(_xlfn.NORM.INV(RAND(),cash_ave,cash_std))+(AV1140-AW$24)))</f>
        <v/>
      </c>
      <c r="AX1140" s="159" t="n"/>
      <c r="AY1140" s="159" t="n"/>
      <c r="AZ1140" s="159" t="n"/>
      <c r="BA1140" s="159" t="n"/>
      <c r="BB1140" s="159" t="n"/>
    </row>
    <row r="1141">
      <c r="C1141" s="147" t="n"/>
      <c r="D1141" s="61">
        <f>+D1140-IF(D$18&gt;74,(D1140/D$25)*$C$10)</f>
        <v/>
      </c>
      <c r="E1141" s="61">
        <f>+E1140-IF(E$18&gt;74,(E1140/E$25)*$C$10)</f>
        <v/>
      </c>
      <c r="F1141" s="61">
        <f>+F1140-IF(F$18&gt;74,(F1140/F$25)*$C$10)</f>
        <v/>
      </c>
      <c r="G1141" s="61">
        <f>+G1140-IF(G$18&gt;74,(G1140/G$25)*$C$10)</f>
        <v/>
      </c>
      <c r="H1141" s="61">
        <f>+H1140-IF(H$18&gt;74,(H1140/H$25)*$C$10)</f>
        <v/>
      </c>
      <c r="I1141" s="61">
        <f>+I1140-IF(I$18&gt;74,(I1140/I$25)*$C$10)</f>
        <v/>
      </c>
      <c r="J1141" s="61">
        <f>+J1140-IF(J$18&gt;74,(J1140/J$25)*$C$10)</f>
        <v/>
      </c>
      <c r="K1141" s="61">
        <f>+K1140-IF(K$18&gt;74,(K1140/K$25)*$C$10)</f>
        <v/>
      </c>
      <c r="L1141" s="61">
        <f>+L1140-IF(L$18&gt;74,(L1140/L$25)*$C$10)</f>
        <v/>
      </c>
      <c r="M1141" s="61">
        <f>+M1140-IF(M$18&gt;74,(M1140/M$25)*$C$10)</f>
        <v/>
      </c>
      <c r="N1141" s="61">
        <f>+N1140-IF(N$18&gt;74,(N1140/N$25)*$C$10)</f>
        <v/>
      </c>
      <c r="O1141" s="61">
        <f>+O1140-IF(O$18&gt;74,(O1140/O$25)*$C$10)</f>
        <v/>
      </c>
      <c r="P1141" s="61">
        <f>+P1140-IF(P$18&gt;74,(P1140/P$25)*$C$10)</f>
        <v/>
      </c>
      <c r="Q1141" s="61">
        <f>+Q1140-IF(Q$18&gt;74,(Q1140/Q$25)*$C$10)</f>
        <v/>
      </c>
      <c r="R1141" s="61">
        <f>+R1140-IF(R$18&gt;74,(R1140/R$25)*$C$10)</f>
        <v/>
      </c>
      <c r="S1141" s="61">
        <f>+S1140-IF(S$18&gt;74,(S1140/S$25)*$C$10)</f>
        <v/>
      </c>
      <c r="T1141" s="61">
        <f>+T1140-IF(T$18&gt;74,(T1140/T$25)*$C$10)</f>
        <v/>
      </c>
      <c r="U1141" s="61">
        <f>+U1140-IF(U$18&gt;74,(U1140/U$25)*$C$10)</f>
        <v/>
      </c>
      <c r="V1141" s="61">
        <f>+V1140-IF(V$18&gt;74,(V1140/V$25)*$C$10)</f>
        <v/>
      </c>
      <c r="W1141" s="61">
        <f>+W1140-IF(W$18&gt;74,(W1140/W$25)*$C$10)</f>
        <v/>
      </c>
      <c r="X1141" s="61">
        <f>+X1140-IF(X$18&gt;74,(X1140/X$25)*$C$10)</f>
        <v/>
      </c>
      <c r="Y1141" s="61">
        <f>+Y1140-IF(Y$18&gt;74,(Y1140/Y$25)*$C$10)</f>
        <v/>
      </c>
      <c r="Z1141" s="61">
        <f>+Z1140-IF(Z$18&gt;74,(Z1140/Z$25)*$C$10)</f>
        <v/>
      </c>
      <c r="AA1141" s="61">
        <f>+AA1140-IF(AA$18&gt;74,(AA1140/AA$25)*$C$10)</f>
        <v/>
      </c>
      <c r="AB1141" s="61">
        <f>+AB1140-IF(AB$18&gt;74,(AB1140/AB$25)*$C$10)</f>
        <v/>
      </c>
      <c r="AC1141" s="61">
        <f>+AC1140-IF(AC$18&gt;74,(AC1140/AC$25)*$C$10)</f>
        <v/>
      </c>
      <c r="AD1141" s="61">
        <f>+AD1140-IF(AD$18&gt;74,(AD1140/AD$25)*$C$10)</f>
        <v/>
      </c>
      <c r="AE1141" s="61">
        <f>+AE1140-IF(AE$18&gt;74,(AE1140/AE$25)*$C$10)</f>
        <v/>
      </c>
      <c r="AF1141" s="61">
        <f>+AF1140-IF(AF$18&gt;74,(AF1140/AF$25)*$C$10)</f>
        <v/>
      </c>
      <c r="AG1141" s="61">
        <f>+AG1140-IF(AG$18&gt;74,(AG1140/AG$25)*$C$10)</f>
        <v/>
      </c>
      <c r="AH1141" s="61">
        <f>+AH1140-IF(AH$18&gt;74,(AH1140/AH$25)*$C$10)</f>
        <v/>
      </c>
      <c r="AI1141" s="61">
        <f>+AI1140-IF(AI$18&gt;74,(AI1140/AI$25)*$C$10)</f>
        <v/>
      </c>
      <c r="AJ1141" s="61">
        <f>+AJ1140-IF(AJ$18&gt;74,(AJ1140/AJ$25)*$C$10)</f>
        <v/>
      </c>
      <c r="AK1141" s="61">
        <f>+AK1140-IF(AK$18&gt;74,(AK1140/AK$25)*$C$10)</f>
        <v/>
      </c>
      <c r="AL1141" s="61">
        <f>+AL1140-IF(AL$18&gt;74,(AL1140/AL$25)*$C$10)</f>
        <v/>
      </c>
      <c r="AM1141" s="61">
        <f>+AM1140-IF(AM$18&gt;74,(AM1140/AM$25)*$C$10)</f>
        <v/>
      </c>
      <c r="AN1141" s="61">
        <f>+AN1140-IF(AN$18&gt;74,(AN1140/AN$25)*$C$10)</f>
        <v/>
      </c>
      <c r="AO1141" s="61">
        <f>+AO1140-IF(AO$18&gt;74,(AO1140/AO$25)*$C$10)</f>
        <v/>
      </c>
      <c r="AP1141" s="61">
        <f>+AP1140-IF(AP$18&gt;74,(AP1140/AP$25)*$C$10)</f>
        <v/>
      </c>
      <c r="AQ1141" s="61">
        <f>+AQ1140-IF(AQ$18&gt;74,(AQ1140/AQ$25)*$C$10)</f>
        <v/>
      </c>
      <c r="AR1141" s="61">
        <f>+AR1140-IF(AR$18&gt;74,(AR1140/AR$25)*$C$10)</f>
        <v/>
      </c>
      <c r="AS1141" s="61">
        <f>+AS1140-IF(AS$18&gt;74,(AS1140/AS$25)*$C$10)</f>
        <v/>
      </c>
      <c r="AT1141" s="61">
        <f>+AT1140-IF(AT$18&gt;74,(AT1140/AT$25)*$C$10)</f>
        <v/>
      </c>
      <c r="AU1141" s="61">
        <f>+AU1140-IF(AU$18&gt;74,(AU1140/AU$25)*$C$10)</f>
        <v/>
      </c>
      <c r="AV1141" s="61">
        <f>+AV1140-IF(AV$18&gt;74,(AV1140/AV$25)*$C$10)</f>
        <v/>
      </c>
      <c r="AW1141" s="61">
        <f>+AW1140-IF(AW$18&gt;74,(AW1140/AW$25)*$C$10)</f>
        <v/>
      </c>
      <c r="AX1141" s="35">
        <f>IF(AW1141&gt;0,1,0)</f>
        <v/>
      </c>
      <c r="AY1141" s="35">
        <f>IF(AL1141&gt;0,1,0)</f>
        <v/>
      </c>
      <c r="AZ1141" s="35">
        <f>IF(AG1141&gt;0,1,0)</f>
        <v/>
      </c>
      <c r="BA1141" s="35">
        <f>IF(AB1141&gt;0,1,0)</f>
        <v/>
      </c>
      <c r="BB1141" s="35">
        <f>IF(W1141&gt;0,1,0)</f>
        <v/>
      </c>
    </row>
    <row r="1142">
      <c r="B1142" s="154" t="inlineStr">
        <is>
          <t>trial 558</t>
        </is>
      </c>
      <c r="C1142" s="155">
        <f>+start-C1139</f>
        <v/>
      </c>
      <c r="D1142" s="156">
        <f>IF((C1142&lt;=0),0,((C1142-D$24)*Stock*(_xlfn.NORM.INV(RAND(),stock_ave,stock_std))+(C1142-D$24)*Bonds*(_xlfn.NORM.INV(RAND(),bond_ave,bond_std))+(C1142-D$24)*cash*(_xlfn.NORM.INV(RAND(),cash_ave,cash_std))+(C1142-D$24)))</f>
        <v/>
      </c>
      <c r="E1142" s="156">
        <f>IF((D1142&lt;=0),0,((D1142-E$24)*Stock*(_xlfn.NORM.INV(RAND(),stock_ave,stock_std))+(D1142-E$24)*Bonds*(_xlfn.NORM.INV(RAND(),bond_ave,bond_std))+(D1142-E$24)*cash*(_xlfn.NORM.INV(RAND(),cash_ave,cash_std))+(D1142-E$24)))</f>
        <v/>
      </c>
      <c r="F1142" s="156">
        <f>IF((E1142&lt;=0),0,((E1142-F$24)*Stock*(_xlfn.NORM.INV(RAND(),stock_ave,stock_std))+(E1142-F$24)*Bonds*(_xlfn.NORM.INV(RAND(),bond_ave,bond_std))+(E1142-F$24)*cash*(_xlfn.NORM.INV(RAND(),cash_ave,cash_std))+(E1142-F$24)))</f>
        <v/>
      </c>
      <c r="G1142" s="156">
        <f>IF((F1142&lt;=0),0,((F1142-G$24)*Stock*(_xlfn.NORM.INV(RAND(),stock_ave,stock_std))+(F1142-G$24)*Bonds*(_xlfn.NORM.INV(RAND(),bond_ave,bond_std))+(F1142-G$24)*cash*(_xlfn.NORM.INV(RAND(),cash_ave,cash_std))+(F1142-G$24)))</f>
        <v/>
      </c>
      <c r="H1142" s="156">
        <f>IF((G1142&lt;=0),0,((G1142-H$24)*Stock*(_xlfn.NORM.INV(RAND(),stock_ave,stock_std))+(G1142-H$24)*Bonds*(_xlfn.NORM.INV(RAND(),bond_ave,bond_std))+(G1142-H$24)*cash*(_xlfn.NORM.INV(RAND(),cash_ave,cash_std))+(G1142-H$24)))</f>
        <v/>
      </c>
      <c r="I1142" s="156">
        <f>IF((H1142&lt;=0),0,((H1142-I$24)*Stock*(_xlfn.NORM.INV(RAND(),stock_ave,stock_std))+(H1142-I$24)*Bonds*(_xlfn.NORM.INV(RAND(),bond_ave,bond_std))+(H1142-I$24)*cash*(_xlfn.NORM.INV(RAND(),cash_ave,cash_std))+(H1142-I$24)))</f>
        <v/>
      </c>
      <c r="J1142" s="156">
        <f>IF((I1142&lt;=0),0,((I1142-J$24)*Stock*(_xlfn.NORM.INV(RAND(),stock_ave,stock_std))+(I1142-J$24)*Bonds*(_xlfn.NORM.INV(RAND(),bond_ave,bond_std))+(I1142-J$24)*cash*(_xlfn.NORM.INV(RAND(),cash_ave,cash_std))+(I1142-J$24)))</f>
        <v/>
      </c>
      <c r="K1142" s="156">
        <f>IF((J1142&lt;=0),0,((J1142-K$24)*Stock*(_xlfn.NORM.INV(RAND(),stock_ave,stock_std))+(J1142-K$24)*Bonds*(_xlfn.NORM.INV(RAND(),bond_ave,bond_std))+(J1142-K$24)*cash*(_xlfn.NORM.INV(RAND(),cash_ave,cash_std))+(J1142-K$24)))</f>
        <v/>
      </c>
      <c r="L1142" s="156">
        <f>IF((K1142&lt;=0),0,((K1142-L$24)*Stock*(_xlfn.NORM.INV(RAND(),stock_ave,stock_std))+(K1142-L$24)*Bonds*(_xlfn.NORM.INV(RAND(),bond_ave,bond_std))+(K1142-L$24)*cash*(_xlfn.NORM.INV(RAND(),cash_ave,cash_std))+(K1142-L$24)))</f>
        <v/>
      </c>
      <c r="M1142" s="156">
        <f>IF((L1142&lt;=0),0,((L1142-M$24)*Stock*(_xlfn.NORM.INV(RAND(),stock_ave,stock_std))+(L1142-M$24)*Bonds*(_xlfn.NORM.INV(RAND(),bond_ave,bond_std))+(L1142-M$24)*cash*(_xlfn.NORM.INV(RAND(),cash_ave,cash_std))+(L1142-M$24)))</f>
        <v/>
      </c>
      <c r="N1142" s="156">
        <f>IF((M1142&lt;=0),0,((M1142-N$24)*Stock*(_xlfn.NORM.INV(RAND(),stock_ave,stock_std))+(M1142-N$24)*Bonds*(_xlfn.NORM.INV(RAND(),bond_ave,bond_std))+(M1142-N$24)*cash*(_xlfn.NORM.INV(RAND(),cash_ave,cash_std))+(M1142-N$24)))</f>
        <v/>
      </c>
      <c r="O1142" s="156">
        <f>IF((N1142&lt;=0),0,((N1142-O$24)*Stock*(_xlfn.NORM.INV(RAND(),stock_ave,stock_std))+(N1142-O$24)*Bonds*(_xlfn.NORM.INV(RAND(),bond_ave,bond_std))+(N1142-O$24)*cash*(_xlfn.NORM.INV(RAND(),cash_ave,cash_std))+(N1142-O$24)))</f>
        <v/>
      </c>
      <c r="P1142" s="156">
        <f>IF((O1142&lt;=0),0,((O1142-P$24)*Stock*(_xlfn.NORM.INV(RAND(),stock_ave,stock_std))+(O1142-P$24)*Bonds*(_xlfn.NORM.INV(RAND(),bond_ave,bond_std))+(O1142-P$24)*cash*(_xlfn.NORM.INV(RAND(),cash_ave,cash_std))+(O1142-P$24)))</f>
        <v/>
      </c>
      <c r="Q1142" s="156">
        <f>IF((P1142&lt;=0),0,((P1142-Q$24)*Stock*(_xlfn.NORM.INV(RAND(),stock_ave,stock_std))+(P1142-Q$24)*Bonds*(_xlfn.NORM.INV(RAND(),bond_ave,bond_std))+(P1142-Q$24)*cash*(_xlfn.NORM.INV(RAND(),cash_ave,cash_std))+(P1142-Q$24)))</f>
        <v/>
      </c>
      <c r="R1142" s="156">
        <f>IF((Q1142&lt;=0),0,((Q1142-R$24)*Stock*(_xlfn.NORM.INV(RAND(),stock_ave,stock_std))+(Q1142-R$24)*Bonds*(_xlfn.NORM.INV(RAND(),bond_ave,bond_std))+(Q1142-R$24)*cash*(_xlfn.NORM.INV(RAND(),cash_ave,cash_std))+(Q1142-R$24)))</f>
        <v/>
      </c>
      <c r="S1142" s="156">
        <f>IF((R1142&lt;=0),0,((R1142-S$24)*Stock*(_xlfn.NORM.INV(RAND(),stock_ave,stock_std))+(R1142-S$24)*Bonds*(_xlfn.NORM.INV(RAND(),bond_ave,bond_std))+(R1142-S$24)*cash*(_xlfn.NORM.INV(RAND(),cash_ave,cash_std))+(R1142-S$24)))</f>
        <v/>
      </c>
      <c r="T1142" s="156">
        <f>IF((S1142&lt;=0),0,((S1142-T$24)*Stock*(_xlfn.NORM.INV(RAND(),stock_ave,stock_std))+(S1142-T$24)*Bonds*(_xlfn.NORM.INV(RAND(),bond_ave,bond_std))+(S1142-T$24)*cash*(_xlfn.NORM.INV(RAND(),cash_ave,cash_std))+(S1142-T$24)))</f>
        <v/>
      </c>
      <c r="U1142" s="156">
        <f>IF((T1142&lt;=0),0,((T1142-U$24)*Stock*(_xlfn.NORM.INV(RAND(),stock_ave,stock_std))+(T1142-U$24)*Bonds*(_xlfn.NORM.INV(RAND(),bond_ave,bond_std))+(T1142-U$24)*cash*(_xlfn.NORM.INV(RAND(),cash_ave,cash_std))+(T1142-U$24)))</f>
        <v/>
      </c>
      <c r="V1142" s="156">
        <f>IF((U1142&lt;=0),0,((U1142-V$24)*Stock*(_xlfn.NORM.INV(RAND(),stock_ave,stock_std))+(U1142-V$24)*Bonds*(_xlfn.NORM.INV(RAND(),bond_ave,bond_std))+(U1142-V$24)*cash*(_xlfn.NORM.INV(RAND(),cash_ave,cash_std))+(U1142-V$24)))</f>
        <v/>
      </c>
      <c r="W1142" s="156">
        <f>IF((V1142&lt;=0),0,((V1142-W$24)*Stock*(_xlfn.NORM.INV(RAND(),stock_ave,stock_std))+(V1142-W$24)*Bonds*(_xlfn.NORM.INV(RAND(),bond_ave,bond_std))+(V1142-W$24)*cash*(_xlfn.NORM.INV(RAND(),cash_ave,cash_std))+(V1142-W$24)))</f>
        <v/>
      </c>
      <c r="X1142" s="156">
        <f>IF((W1142&lt;=0),0,((W1142-X$24)*Stock*(_xlfn.NORM.INV(RAND(),stock_ave,stock_std))+(W1142-X$24)*Bonds*(_xlfn.NORM.INV(RAND(),bond_ave,bond_std))+(W1142-X$24)*cash*(_xlfn.NORM.INV(RAND(),cash_ave,cash_std))+(W1142-X$24)))</f>
        <v/>
      </c>
      <c r="Y1142" s="156">
        <f>IF((X1142&lt;=0),0,((X1142-Y$24)*Stock*(_xlfn.NORM.INV(RAND(),stock_ave,stock_std))+(X1142-Y$24)*Bonds*(_xlfn.NORM.INV(RAND(),bond_ave,bond_std))+(X1142-Y$24)*cash*(_xlfn.NORM.INV(RAND(),cash_ave,cash_std))+(X1142-Y$24)))</f>
        <v/>
      </c>
      <c r="Z1142" s="156">
        <f>IF((Y1142&lt;=0),0,((Y1142-Z$24)*Stock*(_xlfn.NORM.INV(RAND(),stock_ave,stock_std))+(Y1142-Z$24)*Bonds*(_xlfn.NORM.INV(RAND(),bond_ave,bond_std))+(Y1142-Z$24)*cash*(_xlfn.NORM.INV(RAND(),cash_ave,cash_std))+(Y1142-Z$24)))</f>
        <v/>
      </c>
      <c r="AA1142" s="156">
        <f>IF((Z1142&lt;=0),0,((Z1142-AA$24)*Stock*(_xlfn.NORM.INV(RAND(),stock_ave,stock_std))+(Z1142-AA$24)*Bonds*(_xlfn.NORM.INV(RAND(),bond_ave,bond_std))+(Z1142-AA$24)*cash*(_xlfn.NORM.INV(RAND(),cash_ave,cash_std))+(Z1142-AA$24)))</f>
        <v/>
      </c>
      <c r="AB1142" s="156">
        <f>IF((AA1142&lt;=0),0,((AA1142-AB$24)*Stock*(_xlfn.NORM.INV(RAND(),stock_ave,stock_std))+(AA1142-AB$24)*Bonds*(_xlfn.NORM.INV(RAND(),bond_ave,bond_std))+(AA1142-AB$24)*cash*(_xlfn.NORM.INV(RAND(),cash_ave,cash_std))+(AA1142-AB$24)))</f>
        <v/>
      </c>
      <c r="AC1142" s="156">
        <f>IF((AB1142&lt;=0),0,((AB1142-AC$24)*Stock*(_xlfn.NORM.INV(RAND(),stock_ave,stock_std))+(AB1142-AC$24)*Bonds*(_xlfn.NORM.INV(RAND(),bond_ave,bond_std))+(AB1142-AC$24)*cash*(_xlfn.NORM.INV(RAND(),cash_ave,cash_std))+(AB1142-AC$24)))</f>
        <v/>
      </c>
      <c r="AD1142" s="156">
        <f>IF((AC1142&lt;=0),0,((AC1142-AD$24)*Stock*(_xlfn.NORM.INV(RAND(),stock_ave,stock_std))+(AC1142-AD$24)*Bonds*(_xlfn.NORM.INV(RAND(),bond_ave,bond_std))+(AC1142-AD$24)*cash*(_xlfn.NORM.INV(RAND(),cash_ave,cash_std))+(AC1142-AD$24)))</f>
        <v/>
      </c>
      <c r="AE1142" s="156">
        <f>IF((AD1142&lt;=0),0,((AD1142-AE$24)*Stock*(_xlfn.NORM.INV(RAND(),stock_ave,stock_std))+(AD1142-AE$24)*Bonds*(_xlfn.NORM.INV(RAND(),bond_ave,bond_std))+(AD1142-AE$24)*cash*(_xlfn.NORM.INV(RAND(),cash_ave,cash_std))+(AD1142-AE$24)))</f>
        <v/>
      </c>
      <c r="AF1142" s="156">
        <f>IF((AE1142&lt;=0),0,((AE1142-AF$24)*Stock*(_xlfn.NORM.INV(RAND(),stock_ave,stock_std))+(AE1142-AF$24)*Bonds*(_xlfn.NORM.INV(RAND(),bond_ave,bond_std))+(AE1142-AF$24)*cash*(_xlfn.NORM.INV(RAND(),cash_ave,cash_std))+(AE1142-AF$24)))</f>
        <v/>
      </c>
      <c r="AG1142" s="156">
        <f>IF((AF1142&lt;=0),0,((AF1142-AG$24)*Stock*(_xlfn.NORM.INV(RAND(),stock_ave,stock_std))+(AF1142-AG$24)*Bonds*(_xlfn.NORM.INV(RAND(),bond_ave,bond_std))+(AF1142-AG$24)*cash*(_xlfn.NORM.INV(RAND(),cash_ave,cash_std))+(AF1142-AG$24)))</f>
        <v/>
      </c>
      <c r="AH1142" s="156">
        <f>IF((AG1142&lt;=0),0,((AG1142-AH$24)*Stock*(_xlfn.NORM.INV(RAND(),stock_ave,stock_std))+(AG1142-AH$24)*Bonds*(_xlfn.NORM.INV(RAND(),bond_ave,bond_std))+(AG1142-AH$24)*cash*(_xlfn.NORM.INV(RAND(),cash_ave,cash_std))+(AG1142-AH$24)))</f>
        <v/>
      </c>
      <c r="AI1142" s="156">
        <f>IF((AH1142&lt;=0),0,((AH1142-AI$24)*Stock*(_xlfn.NORM.INV(RAND(),stock_ave,stock_std))+(AH1142-AI$24)*Bonds*(_xlfn.NORM.INV(RAND(),bond_ave,bond_std))+(AH1142-AI$24)*cash*(_xlfn.NORM.INV(RAND(),cash_ave,cash_std))+(AH1142-AI$24)))</f>
        <v/>
      </c>
      <c r="AJ1142" s="156">
        <f>IF((AI1142&lt;=0),0,((AI1142-AJ$24)*Stock*(_xlfn.NORM.INV(RAND(),stock_ave,stock_std))+(AI1142-AJ$24)*Bonds*(_xlfn.NORM.INV(RAND(),bond_ave,bond_std))+(AI1142-AJ$24)*cash*(_xlfn.NORM.INV(RAND(),cash_ave,cash_std))+(AI1142-AJ$24)))</f>
        <v/>
      </c>
      <c r="AK1142" s="156">
        <f>IF((AJ1142&lt;=0),0,((AJ1142-AK$24)*Stock*(_xlfn.NORM.INV(RAND(),stock_ave,stock_std))+(AJ1142-AK$24)*Bonds*(_xlfn.NORM.INV(RAND(),bond_ave,bond_std))+(AJ1142-AK$24)*cash*(_xlfn.NORM.INV(RAND(),cash_ave,cash_std))+(AJ1142-AK$24)))</f>
        <v/>
      </c>
      <c r="AL1142" s="156">
        <f>IF((AK1142&lt;=0),0,((AK1142-AL$24)*Stock*(_xlfn.NORM.INV(RAND(),stock_ave,stock_std))+(AK1142-AL$24)*Bonds*(_xlfn.NORM.INV(RAND(),bond_ave,bond_std))+(AK1142-AL$24)*cash*(_xlfn.NORM.INV(RAND(),cash_ave,cash_std))+(AK1142-AL$24)))</f>
        <v/>
      </c>
      <c r="AM1142" s="156">
        <f>IF((AL1142&lt;=0),0,((AL1142-AM$24)*Stock*(_xlfn.NORM.INV(RAND(),stock_ave,stock_std))+(AL1142-AM$24)*Bonds*(_xlfn.NORM.INV(RAND(),bond_ave,bond_std))+(AL1142-AM$24)*cash*(_xlfn.NORM.INV(RAND(),cash_ave,cash_std))+(AL1142-AM$24)))</f>
        <v/>
      </c>
      <c r="AN1142" s="156">
        <f>IF((AM1142&lt;=0),0,((AM1142-AN$24)*Stock*(_xlfn.NORM.INV(RAND(),stock_ave,stock_std))+(AM1142-AN$24)*Bonds*(_xlfn.NORM.INV(RAND(),bond_ave,bond_std))+(AM1142-AN$24)*cash*(_xlfn.NORM.INV(RAND(),cash_ave,cash_std))+(AM1142-AN$24)))</f>
        <v/>
      </c>
      <c r="AO1142" s="156">
        <f>IF((AN1142&lt;=0),0,((AN1142-AO$24)*Stock*(_xlfn.NORM.INV(RAND(),stock_ave,stock_std))+(AN1142-AO$24)*Bonds*(_xlfn.NORM.INV(RAND(),bond_ave,bond_std))+(AN1142-AO$24)*cash*(_xlfn.NORM.INV(RAND(),cash_ave,cash_std))+(AN1142-AO$24)))</f>
        <v/>
      </c>
      <c r="AP1142" s="156">
        <f>IF((AO1142&lt;=0),0,((AO1142-AP$24)*Stock*(_xlfn.NORM.INV(RAND(),stock_ave,stock_std))+(AO1142-AP$24)*Bonds*(_xlfn.NORM.INV(RAND(),bond_ave,bond_std))+(AO1142-AP$24)*cash*(_xlfn.NORM.INV(RAND(),cash_ave,cash_std))+(AO1142-AP$24)))</f>
        <v/>
      </c>
      <c r="AQ1142" s="156">
        <f>IF((AP1142&lt;=0),0,((AP1142-AQ$24)*Stock*(_xlfn.NORM.INV(RAND(),stock_ave,stock_std))+(AP1142-AQ$24)*Bonds*(_xlfn.NORM.INV(RAND(),bond_ave,bond_std))+(AP1142-AQ$24)*cash*(_xlfn.NORM.INV(RAND(),cash_ave,cash_std))+(AP1142-AQ$24)))</f>
        <v/>
      </c>
      <c r="AR1142" s="156">
        <f>IF((AQ1142&lt;=0),0,((AQ1142-AR$24)*Stock*(_xlfn.NORM.INV(RAND(),stock_ave,stock_std))+(AQ1142-AR$24)*Bonds*(_xlfn.NORM.INV(RAND(),bond_ave,bond_std))+(AQ1142-AR$24)*cash*(_xlfn.NORM.INV(RAND(),cash_ave,cash_std))+(AQ1142-AR$24)))</f>
        <v/>
      </c>
      <c r="AS1142" s="156">
        <f>IF((AR1142&lt;=0),0,((AR1142-AS$24)*Stock*(_xlfn.NORM.INV(RAND(),stock_ave,stock_std))+(AR1142-AS$24)*Bonds*(_xlfn.NORM.INV(RAND(),bond_ave,bond_std))+(AR1142-AS$24)*cash*(_xlfn.NORM.INV(RAND(),cash_ave,cash_std))+(AR1142-AS$24)))</f>
        <v/>
      </c>
      <c r="AT1142" s="156">
        <f>IF((AS1142&lt;=0),0,((AS1142-AT$24)*Stock*(_xlfn.NORM.INV(RAND(),stock_ave,stock_std))+(AS1142-AT$24)*Bonds*(_xlfn.NORM.INV(RAND(),bond_ave,bond_std))+(AS1142-AT$24)*cash*(_xlfn.NORM.INV(RAND(),cash_ave,cash_std))+(AS1142-AT$24)))</f>
        <v/>
      </c>
      <c r="AU1142" s="156">
        <f>IF((AT1142&lt;=0),0,((AT1142-AU$24)*Stock*(_xlfn.NORM.INV(RAND(),stock_ave,stock_std))+(AT1142-AU$24)*Bonds*(_xlfn.NORM.INV(RAND(),bond_ave,bond_std))+(AT1142-AU$24)*cash*(_xlfn.NORM.INV(RAND(),cash_ave,cash_std))+(AT1142-AU$24)))</f>
        <v/>
      </c>
      <c r="AV1142" s="156">
        <f>IF((AU1142&lt;=0),0,((AU1142-AV$24)*Stock*(_xlfn.NORM.INV(RAND(),stock_ave,stock_std))+(AU1142-AV$24)*Bonds*(_xlfn.NORM.INV(RAND(),bond_ave,bond_std))+(AU1142-AV$24)*cash*(_xlfn.NORM.INV(RAND(),cash_ave,cash_std))+(AU1142-AV$24)))</f>
        <v/>
      </c>
      <c r="AW1142" s="156">
        <f>IF((AV1142&lt;=0),0,((AV1142-AW$24)*Stock*(_xlfn.NORM.INV(RAND(),stock_ave,stock_std))+(AV1142-AW$24)*Bonds*(_xlfn.NORM.INV(RAND(),bond_ave,bond_std))+(AV1142-AW$24)*cash*(_xlfn.NORM.INV(RAND(),cash_ave,cash_std))+(AV1142-AW$24)))</f>
        <v/>
      </c>
      <c r="AX1142" s="159" t="n"/>
      <c r="AY1142" s="159" t="n"/>
      <c r="AZ1142" s="159" t="n"/>
      <c r="BA1142" s="159" t="n"/>
      <c r="BB1142" s="159" t="n"/>
    </row>
    <row r="1143">
      <c r="C1143" s="147" t="n"/>
      <c r="D1143" s="61">
        <f>+D1142-IF(D$18&gt;74,(D1142/D$25)*$C$10)</f>
        <v/>
      </c>
      <c r="E1143" s="61">
        <f>+E1142-IF(E$18&gt;74,(E1142/E$25)*$C$10)</f>
        <v/>
      </c>
      <c r="F1143" s="61">
        <f>+F1142-IF(F$18&gt;74,(F1142/F$25)*$C$10)</f>
        <v/>
      </c>
      <c r="G1143" s="61">
        <f>+G1142-IF(G$18&gt;74,(G1142/G$25)*$C$10)</f>
        <v/>
      </c>
      <c r="H1143" s="61">
        <f>+H1142-IF(H$18&gt;74,(H1142/H$25)*$C$10)</f>
        <v/>
      </c>
      <c r="I1143" s="61">
        <f>+I1142-IF(I$18&gt;74,(I1142/I$25)*$C$10)</f>
        <v/>
      </c>
      <c r="J1143" s="61">
        <f>+J1142-IF(J$18&gt;74,(J1142/J$25)*$C$10)</f>
        <v/>
      </c>
      <c r="K1143" s="61">
        <f>+K1142-IF(K$18&gt;74,(K1142/K$25)*$C$10)</f>
        <v/>
      </c>
      <c r="L1143" s="61">
        <f>+L1142-IF(L$18&gt;74,(L1142/L$25)*$C$10)</f>
        <v/>
      </c>
      <c r="M1143" s="61">
        <f>+M1142-IF(M$18&gt;74,(M1142/M$25)*$C$10)</f>
        <v/>
      </c>
      <c r="N1143" s="61">
        <f>+N1142-IF(N$18&gt;74,(N1142/N$25)*$C$10)</f>
        <v/>
      </c>
      <c r="O1143" s="61">
        <f>+O1142-IF(O$18&gt;74,(O1142/O$25)*$C$10)</f>
        <v/>
      </c>
      <c r="P1143" s="61">
        <f>+P1142-IF(P$18&gt;74,(P1142/P$25)*$C$10)</f>
        <v/>
      </c>
      <c r="Q1143" s="61">
        <f>+Q1142-IF(Q$18&gt;74,(Q1142/Q$25)*$C$10)</f>
        <v/>
      </c>
      <c r="R1143" s="61">
        <f>+R1142-IF(R$18&gt;74,(R1142/R$25)*$C$10)</f>
        <v/>
      </c>
      <c r="S1143" s="61">
        <f>+S1142-IF(S$18&gt;74,(S1142/S$25)*$C$10)</f>
        <v/>
      </c>
      <c r="T1143" s="61">
        <f>+T1142-IF(T$18&gt;74,(T1142/T$25)*$C$10)</f>
        <v/>
      </c>
      <c r="U1143" s="61">
        <f>+U1142-IF(U$18&gt;74,(U1142/U$25)*$C$10)</f>
        <v/>
      </c>
      <c r="V1143" s="61">
        <f>+V1142-IF(V$18&gt;74,(V1142/V$25)*$C$10)</f>
        <v/>
      </c>
      <c r="W1143" s="61">
        <f>+W1142-IF(W$18&gt;74,(W1142/W$25)*$C$10)</f>
        <v/>
      </c>
      <c r="X1143" s="61">
        <f>+X1142-IF(X$18&gt;74,(X1142/X$25)*$C$10)</f>
        <v/>
      </c>
      <c r="Y1143" s="61">
        <f>+Y1142-IF(Y$18&gt;74,(Y1142/Y$25)*$C$10)</f>
        <v/>
      </c>
      <c r="Z1143" s="61">
        <f>+Z1142-IF(Z$18&gt;74,(Z1142/Z$25)*$C$10)</f>
        <v/>
      </c>
      <c r="AA1143" s="61">
        <f>+AA1142-IF(AA$18&gt;74,(AA1142/AA$25)*$C$10)</f>
        <v/>
      </c>
      <c r="AB1143" s="61">
        <f>+AB1142-IF(AB$18&gt;74,(AB1142/AB$25)*$C$10)</f>
        <v/>
      </c>
      <c r="AC1143" s="61">
        <f>+AC1142-IF(AC$18&gt;74,(AC1142/AC$25)*$C$10)</f>
        <v/>
      </c>
      <c r="AD1143" s="61">
        <f>+AD1142-IF(AD$18&gt;74,(AD1142/AD$25)*$C$10)</f>
        <v/>
      </c>
      <c r="AE1143" s="61">
        <f>+AE1142-IF(AE$18&gt;74,(AE1142/AE$25)*$C$10)</f>
        <v/>
      </c>
      <c r="AF1143" s="61">
        <f>+AF1142-IF(AF$18&gt;74,(AF1142/AF$25)*$C$10)</f>
        <v/>
      </c>
      <c r="AG1143" s="61">
        <f>+AG1142-IF(AG$18&gt;74,(AG1142/AG$25)*$C$10)</f>
        <v/>
      </c>
      <c r="AH1143" s="61">
        <f>+AH1142-IF(AH$18&gt;74,(AH1142/AH$25)*$C$10)</f>
        <v/>
      </c>
      <c r="AI1143" s="61">
        <f>+AI1142-IF(AI$18&gt;74,(AI1142/AI$25)*$C$10)</f>
        <v/>
      </c>
      <c r="AJ1143" s="61">
        <f>+AJ1142-IF(AJ$18&gt;74,(AJ1142/AJ$25)*$C$10)</f>
        <v/>
      </c>
      <c r="AK1143" s="61">
        <f>+AK1142-IF(AK$18&gt;74,(AK1142/AK$25)*$C$10)</f>
        <v/>
      </c>
      <c r="AL1143" s="61">
        <f>+AL1142-IF(AL$18&gt;74,(AL1142/AL$25)*$C$10)</f>
        <v/>
      </c>
      <c r="AM1143" s="61">
        <f>+AM1142-IF(AM$18&gt;74,(AM1142/AM$25)*$C$10)</f>
        <v/>
      </c>
      <c r="AN1143" s="61">
        <f>+AN1142-IF(AN$18&gt;74,(AN1142/AN$25)*$C$10)</f>
        <v/>
      </c>
      <c r="AO1143" s="61">
        <f>+AO1142-IF(AO$18&gt;74,(AO1142/AO$25)*$C$10)</f>
        <v/>
      </c>
      <c r="AP1143" s="61">
        <f>+AP1142-IF(AP$18&gt;74,(AP1142/AP$25)*$C$10)</f>
        <v/>
      </c>
      <c r="AQ1143" s="61">
        <f>+AQ1142-IF(AQ$18&gt;74,(AQ1142/AQ$25)*$C$10)</f>
        <v/>
      </c>
      <c r="AR1143" s="61">
        <f>+AR1142-IF(AR$18&gt;74,(AR1142/AR$25)*$C$10)</f>
        <v/>
      </c>
      <c r="AS1143" s="61">
        <f>+AS1142-IF(AS$18&gt;74,(AS1142/AS$25)*$C$10)</f>
        <v/>
      </c>
      <c r="AT1143" s="61">
        <f>+AT1142-IF(AT$18&gt;74,(AT1142/AT$25)*$C$10)</f>
        <v/>
      </c>
      <c r="AU1143" s="61">
        <f>+AU1142-IF(AU$18&gt;74,(AU1142/AU$25)*$C$10)</f>
        <v/>
      </c>
      <c r="AV1143" s="61">
        <f>+AV1142-IF(AV$18&gt;74,(AV1142/AV$25)*$C$10)</f>
        <v/>
      </c>
      <c r="AW1143" s="61">
        <f>+AW1142-IF(AW$18&gt;74,(AW1142/AW$25)*$C$10)</f>
        <v/>
      </c>
      <c r="AX1143" s="35">
        <f>IF(AW1143&gt;0,1,0)</f>
        <v/>
      </c>
      <c r="AY1143" s="35">
        <f>IF(AL1143&gt;0,1,0)</f>
        <v/>
      </c>
      <c r="AZ1143" s="35">
        <f>IF(AG1143&gt;0,1,0)</f>
        <v/>
      </c>
      <c r="BA1143" s="35">
        <f>IF(AB1143&gt;0,1,0)</f>
        <v/>
      </c>
      <c r="BB1143" s="35">
        <f>IF(W1143&gt;0,1,0)</f>
        <v/>
      </c>
    </row>
    <row r="1144">
      <c r="B1144" s="154" t="inlineStr">
        <is>
          <t>trial 559</t>
        </is>
      </c>
      <c r="C1144" s="155">
        <f>+start-C1141</f>
        <v/>
      </c>
      <c r="D1144" s="156">
        <f>IF((C1144&lt;=0),0,((C1144-D$24)*Stock*(_xlfn.NORM.INV(RAND(),stock_ave,stock_std))+(C1144-D$24)*Bonds*(_xlfn.NORM.INV(RAND(),bond_ave,bond_std))+(C1144-D$24)*cash*(_xlfn.NORM.INV(RAND(),cash_ave,cash_std))+(C1144-D$24)))</f>
        <v/>
      </c>
      <c r="E1144" s="156">
        <f>IF((D1144&lt;=0),0,((D1144-E$24)*Stock*(_xlfn.NORM.INV(RAND(),stock_ave,stock_std))+(D1144-E$24)*Bonds*(_xlfn.NORM.INV(RAND(),bond_ave,bond_std))+(D1144-E$24)*cash*(_xlfn.NORM.INV(RAND(),cash_ave,cash_std))+(D1144-E$24)))</f>
        <v/>
      </c>
      <c r="F1144" s="156">
        <f>IF((E1144&lt;=0),0,((E1144-F$24)*Stock*(_xlfn.NORM.INV(RAND(),stock_ave,stock_std))+(E1144-F$24)*Bonds*(_xlfn.NORM.INV(RAND(),bond_ave,bond_std))+(E1144-F$24)*cash*(_xlfn.NORM.INV(RAND(),cash_ave,cash_std))+(E1144-F$24)))</f>
        <v/>
      </c>
      <c r="G1144" s="156">
        <f>IF((F1144&lt;=0),0,((F1144-G$24)*Stock*(_xlfn.NORM.INV(RAND(),stock_ave,stock_std))+(F1144-G$24)*Bonds*(_xlfn.NORM.INV(RAND(),bond_ave,bond_std))+(F1144-G$24)*cash*(_xlfn.NORM.INV(RAND(),cash_ave,cash_std))+(F1144-G$24)))</f>
        <v/>
      </c>
      <c r="H1144" s="156">
        <f>IF((G1144&lt;=0),0,((G1144-H$24)*Stock*(_xlfn.NORM.INV(RAND(),stock_ave,stock_std))+(G1144-H$24)*Bonds*(_xlfn.NORM.INV(RAND(),bond_ave,bond_std))+(G1144-H$24)*cash*(_xlfn.NORM.INV(RAND(),cash_ave,cash_std))+(G1144-H$24)))</f>
        <v/>
      </c>
      <c r="I1144" s="156">
        <f>IF((H1144&lt;=0),0,((H1144-I$24)*Stock*(_xlfn.NORM.INV(RAND(),stock_ave,stock_std))+(H1144-I$24)*Bonds*(_xlfn.NORM.INV(RAND(),bond_ave,bond_std))+(H1144-I$24)*cash*(_xlfn.NORM.INV(RAND(),cash_ave,cash_std))+(H1144-I$24)))</f>
        <v/>
      </c>
      <c r="J1144" s="156">
        <f>IF((I1144&lt;=0),0,((I1144-J$24)*Stock*(_xlfn.NORM.INV(RAND(),stock_ave,stock_std))+(I1144-J$24)*Bonds*(_xlfn.NORM.INV(RAND(),bond_ave,bond_std))+(I1144-J$24)*cash*(_xlfn.NORM.INV(RAND(),cash_ave,cash_std))+(I1144-J$24)))</f>
        <v/>
      </c>
      <c r="K1144" s="156">
        <f>IF((J1144&lt;=0),0,((J1144-K$24)*Stock*(_xlfn.NORM.INV(RAND(),stock_ave,stock_std))+(J1144-K$24)*Bonds*(_xlfn.NORM.INV(RAND(),bond_ave,bond_std))+(J1144-K$24)*cash*(_xlfn.NORM.INV(RAND(),cash_ave,cash_std))+(J1144-K$24)))</f>
        <v/>
      </c>
      <c r="L1144" s="156">
        <f>IF((K1144&lt;=0),0,((K1144-L$24)*Stock*(_xlfn.NORM.INV(RAND(),stock_ave,stock_std))+(K1144-L$24)*Bonds*(_xlfn.NORM.INV(RAND(),bond_ave,bond_std))+(K1144-L$24)*cash*(_xlfn.NORM.INV(RAND(),cash_ave,cash_std))+(K1144-L$24)))</f>
        <v/>
      </c>
      <c r="M1144" s="156">
        <f>IF((L1144&lt;=0),0,((L1144-M$24)*Stock*(_xlfn.NORM.INV(RAND(),stock_ave,stock_std))+(L1144-M$24)*Bonds*(_xlfn.NORM.INV(RAND(),bond_ave,bond_std))+(L1144-M$24)*cash*(_xlfn.NORM.INV(RAND(),cash_ave,cash_std))+(L1144-M$24)))</f>
        <v/>
      </c>
      <c r="N1144" s="156">
        <f>IF((M1144&lt;=0),0,((M1144-N$24)*Stock*(_xlfn.NORM.INV(RAND(),stock_ave,stock_std))+(M1144-N$24)*Bonds*(_xlfn.NORM.INV(RAND(),bond_ave,bond_std))+(M1144-N$24)*cash*(_xlfn.NORM.INV(RAND(),cash_ave,cash_std))+(M1144-N$24)))</f>
        <v/>
      </c>
      <c r="O1144" s="156">
        <f>IF((N1144&lt;=0),0,((N1144-O$24)*Stock*(_xlfn.NORM.INV(RAND(),stock_ave,stock_std))+(N1144-O$24)*Bonds*(_xlfn.NORM.INV(RAND(),bond_ave,bond_std))+(N1144-O$24)*cash*(_xlfn.NORM.INV(RAND(),cash_ave,cash_std))+(N1144-O$24)))</f>
        <v/>
      </c>
      <c r="P1144" s="156">
        <f>IF((O1144&lt;=0),0,((O1144-P$24)*Stock*(_xlfn.NORM.INV(RAND(),stock_ave,stock_std))+(O1144-P$24)*Bonds*(_xlfn.NORM.INV(RAND(),bond_ave,bond_std))+(O1144-P$24)*cash*(_xlfn.NORM.INV(RAND(),cash_ave,cash_std))+(O1144-P$24)))</f>
        <v/>
      </c>
      <c r="Q1144" s="156">
        <f>IF((P1144&lt;=0),0,((P1144-Q$24)*Stock*(_xlfn.NORM.INV(RAND(),stock_ave,stock_std))+(P1144-Q$24)*Bonds*(_xlfn.NORM.INV(RAND(),bond_ave,bond_std))+(P1144-Q$24)*cash*(_xlfn.NORM.INV(RAND(),cash_ave,cash_std))+(P1144-Q$24)))</f>
        <v/>
      </c>
      <c r="R1144" s="156">
        <f>IF((Q1144&lt;=0),0,((Q1144-R$24)*Stock*(_xlfn.NORM.INV(RAND(),stock_ave,stock_std))+(Q1144-R$24)*Bonds*(_xlfn.NORM.INV(RAND(),bond_ave,bond_std))+(Q1144-R$24)*cash*(_xlfn.NORM.INV(RAND(),cash_ave,cash_std))+(Q1144-R$24)))</f>
        <v/>
      </c>
      <c r="S1144" s="156">
        <f>IF((R1144&lt;=0),0,((R1144-S$24)*Stock*(_xlfn.NORM.INV(RAND(),stock_ave,stock_std))+(R1144-S$24)*Bonds*(_xlfn.NORM.INV(RAND(),bond_ave,bond_std))+(R1144-S$24)*cash*(_xlfn.NORM.INV(RAND(),cash_ave,cash_std))+(R1144-S$24)))</f>
        <v/>
      </c>
      <c r="T1144" s="156">
        <f>IF((S1144&lt;=0),0,((S1144-T$24)*Stock*(_xlfn.NORM.INV(RAND(),stock_ave,stock_std))+(S1144-T$24)*Bonds*(_xlfn.NORM.INV(RAND(),bond_ave,bond_std))+(S1144-T$24)*cash*(_xlfn.NORM.INV(RAND(),cash_ave,cash_std))+(S1144-T$24)))</f>
        <v/>
      </c>
      <c r="U1144" s="156">
        <f>IF((T1144&lt;=0),0,((T1144-U$24)*Stock*(_xlfn.NORM.INV(RAND(),stock_ave,stock_std))+(T1144-U$24)*Bonds*(_xlfn.NORM.INV(RAND(),bond_ave,bond_std))+(T1144-U$24)*cash*(_xlfn.NORM.INV(RAND(),cash_ave,cash_std))+(T1144-U$24)))</f>
        <v/>
      </c>
      <c r="V1144" s="156">
        <f>IF((U1144&lt;=0),0,((U1144-V$24)*Stock*(_xlfn.NORM.INV(RAND(),stock_ave,stock_std))+(U1144-V$24)*Bonds*(_xlfn.NORM.INV(RAND(),bond_ave,bond_std))+(U1144-V$24)*cash*(_xlfn.NORM.INV(RAND(),cash_ave,cash_std))+(U1144-V$24)))</f>
        <v/>
      </c>
      <c r="W1144" s="156">
        <f>IF((V1144&lt;=0),0,((V1144-W$24)*Stock*(_xlfn.NORM.INV(RAND(),stock_ave,stock_std))+(V1144-W$24)*Bonds*(_xlfn.NORM.INV(RAND(),bond_ave,bond_std))+(V1144-W$24)*cash*(_xlfn.NORM.INV(RAND(),cash_ave,cash_std))+(V1144-W$24)))</f>
        <v/>
      </c>
      <c r="X1144" s="156">
        <f>IF((W1144&lt;=0),0,((W1144-X$24)*Stock*(_xlfn.NORM.INV(RAND(),stock_ave,stock_std))+(W1144-X$24)*Bonds*(_xlfn.NORM.INV(RAND(),bond_ave,bond_std))+(W1144-X$24)*cash*(_xlfn.NORM.INV(RAND(),cash_ave,cash_std))+(W1144-X$24)))</f>
        <v/>
      </c>
      <c r="Y1144" s="156">
        <f>IF((X1144&lt;=0),0,((X1144-Y$24)*Stock*(_xlfn.NORM.INV(RAND(),stock_ave,stock_std))+(X1144-Y$24)*Bonds*(_xlfn.NORM.INV(RAND(),bond_ave,bond_std))+(X1144-Y$24)*cash*(_xlfn.NORM.INV(RAND(),cash_ave,cash_std))+(X1144-Y$24)))</f>
        <v/>
      </c>
      <c r="Z1144" s="156">
        <f>IF((Y1144&lt;=0),0,((Y1144-Z$24)*Stock*(_xlfn.NORM.INV(RAND(),stock_ave,stock_std))+(Y1144-Z$24)*Bonds*(_xlfn.NORM.INV(RAND(),bond_ave,bond_std))+(Y1144-Z$24)*cash*(_xlfn.NORM.INV(RAND(),cash_ave,cash_std))+(Y1144-Z$24)))</f>
        <v/>
      </c>
      <c r="AA1144" s="156">
        <f>IF((Z1144&lt;=0),0,((Z1144-AA$24)*Stock*(_xlfn.NORM.INV(RAND(),stock_ave,stock_std))+(Z1144-AA$24)*Bonds*(_xlfn.NORM.INV(RAND(),bond_ave,bond_std))+(Z1144-AA$24)*cash*(_xlfn.NORM.INV(RAND(),cash_ave,cash_std))+(Z1144-AA$24)))</f>
        <v/>
      </c>
      <c r="AB1144" s="156">
        <f>IF((AA1144&lt;=0),0,((AA1144-AB$24)*Stock*(_xlfn.NORM.INV(RAND(),stock_ave,stock_std))+(AA1144-AB$24)*Bonds*(_xlfn.NORM.INV(RAND(),bond_ave,bond_std))+(AA1144-AB$24)*cash*(_xlfn.NORM.INV(RAND(),cash_ave,cash_std))+(AA1144-AB$24)))</f>
        <v/>
      </c>
      <c r="AC1144" s="156">
        <f>IF((AB1144&lt;=0),0,((AB1144-AC$24)*Stock*(_xlfn.NORM.INV(RAND(),stock_ave,stock_std))+(AB1144-AC$24)*Bonds*(_xlfn.NORM.INV(RAND(),bond_ave,bond_std))+(AB1144-AC$24)*cash*(_xlfn.NORM.INV(RAND(),cash_ave,cash_std))+(AB1144-AC$24)))</f>
        <v/>
      </c>
      <c r="AD1144" s="156">
        <f>IF((AC1144&lt;=0),0,((AC1144-AD$24)*Stock*(_xlfn.NORM.INV(RAND(),stock_ave,stock_std))+(AC1144-AD$24)*Bonds*(_xlfn.NORM.INV(RAND(),bond_ave,bond_std))+(AC1144-AD$24)*cash*(_xlfn.NORM.INV(RAND(),cash_ave,cash_std))+(AC1144-AD$24)))</f>
        <v/>
      </c>
      <c r="AE1144" s="156">
        <f>IF((AD1144&lt;=0),0,((AD1144-AE$24)*Stock*(_xlfn.NORM.INV(RAND(),stock_ave,stock_std))+(AD1144-AE$24)*Bonds*(_xlfn.NORM.INV(RAND(),bond_ave,bond_std))+(AD1144-AE$24)*cash*(_xlfn.NORM.INV(RAND(),cash_ave,cash_std))+(AD1144-AE$24)))</f>
        <v/>
      </c>
      <c r="AF1144" s="156">
        <f>IF((AE1144&lt;=0),0,((AE1144-AF$24)*Stock*(_xlfn.NORM.INV(RAND(),stock_ave,stock_std))+(AE1144-AF$24)*Bonds*(_xlfn.NORM.INV(RAND(),bond_ave,bond_std))+(AE1144-AF$24)*cash*(_xlfn.NORM.INV(RAND(),cash_ave,cash_std))+(AE1144-AF$24)))</f>
        <v/>
      </c>
      <c r="AG1144" s="156">
        <f>IF((AF1144&lt;=0),0,((AF1144-AG$24)*Stock*(_xlfn.NORM.INV(RAND(),stock_ave,stock_std))+(AF1144-AG$24)*Bonds*(_xlfn.NORM.INV(RAND(),bond_ave,bond_std))+(AF1144-AG$24)*cash*(_xlfn.NORM.INV(RAND(),cash_ave,cash_std))+(AF1144-AG$24)))</f>
        <v/>
      </c>
      <c r="AH1144" s="156">
        <f>IF((AG1144&lt;=0),0,((AG1144-AH$24)*Stock*(_xlfn.NORM.INV(RAND(),stock_ave,stock_std))+(AG1144-AH$24)*Bonds*(_xlfn.NORM.INV(RAND(),bond_ave,bond_std))+(AG1144-AH$24)*cash*(_xlfn.NORM.INV(RAND(),cash_ave,cash_std))+(AG1144-AH$24)))</f>
        <v/>
      </c>
      <c r="AI1144" s="156">
        <f>IF((AH1144&lt;=0),0,((AH1144-AI$24)*Stock*(_xlfn.NORM.INV(RAND(),stock_ave,stock_std))+(AH1144-AI$24)*Bonds*(_xlfn.NORM.INV(RAND(),bond_ave,bond_std))+(AH1144-AI$24)*cash*(_xlfn.NORM.INV(RAND(),cash_ave,cash_std))+(AH1144-AI$24)))</f>
        <v/>
      </c>
      <c r="AJ1144" s="156">
        <f>IF((AI1144&lt;=0),0,((AI1144-AJ$24)*Stock*(_xlfn.NORM.INV(RAND(),stock_ave,stock_std))+(AI1144-AJ$24)*Bonds*(_xlfn.NORM.INV(RAND(),bond_ave,bond_std))+(AI1144-AJ$24)*cash*(_xlfn.NORM.INV(RAND(),cash_ave,cash_std))+(AI1144-AJ$24)))</f>
        <v/>
      </c>
      <c r="AK1144" s="156">
        <f>IF((AJ1144&lt;=0),0,((AJ1144-AK$24)*Stock*(_xlfn.NORM.INV(RAND(),stock_ave,stock_std))+(AJ1144-AK$24)*Bonds*(_xlfn.NORM.INV(RAND(),bond_ave,bond_std))+(AJ1144-AK$24)*cash*(_xlfn.NORM.INV(RAND(),cash_ave,cash_std))+(AJ1144-AK$24)))</f>
        <v/>
      </c>
      <c r="AL1144" s="156">
        <f>IF((AK1144&lt;=0),0,((AK1144-AL$24)*Stock*(_xlfn.NORM.INV(RAND(),stock_ave,stock_std))+(AK1144-AL$24)*Bonds*(_xlfn.NORM.INV(RAND(),bond_ave,bond_std))+(AK1144-AL$24)*cash*(_xlfn.NORM.INV(RAND(),cash_ave,cash_std))+(AK1144-AL$24)))</f>
        <v/>
      </c>
      <c r="AM1144" s="156">
        <f>IF((AL1144&lt;=0),0,((AL1144-AM$24)*Stock*(_xlfn.NORM.INV(RAND(),stock_ave,stock_std))+(AL1144-AM$24)*Bonds*(_xlfn.NORM.INV(RAND(),bond_ave,bond_std))+(AL1144-AM$24)*cash*(_xlfn.NORM.INV(RAND(),cash_ave,cash_std))+(AL1144-AM$24)))</f>
        <v/>
      </c>
      <c r="AN1144" s="156">
        <f>IF((AM1144&lt;=0),0,((AM1144-AN$24)*Stock*(_xlfn.NORM.INV(RAND(),stock_ave,stock_std))+(AM1144-AN$24)*Bonds*(_xlfn.NORM.INV(RAND(),bond_ave,bond_std))+(AM1144-AN$24)*cash*(_xlfn.NORM.INV(RAND(),cash_ave,cash_std))+(AM1144-AN$24)))</f>
        <v/>
      </c>
      <c r="AO1144" s="156">
        <f>IF((AN1144&lt;=0),0,((AN1144-AO$24)*Stock*(_xlfn.NORM.INV(RAND(),stock_ave,stock_std))+(AN1144-AO$24)*Bonds*(_xlfn.NORM.INV(RAND(),bond_ave,bond_std))+(AN1144-AO$24)*cash*(_xlfn.NORM.INV(RAND(),cash_ave,cash_std))+(AN1144-AO$24)))</f>
        <v/>
      </c>
      <c r="AP1144" s="156">
        <f>IF((AO1144&lt;=0),0,((AO1144-AP$24)*Stock*(_xlfn.NORM.INV(RAND(),stock_ave,stock_std))+(AO1144-AP$24)*Bonds*(_xlfn.NORM.INV(RAND(),bond_ave,bond_std))+(AO1144-AP$24)*cash*(_xlfn.NORM.INV(RAND(),cash_ave,cash_std))+(AO1144-AP$24)))</f>
        <v/>
      </c>
      <c r="AQ1144" s="156">
        <f>IF((AP1144&lt;=0),0,((AP1144-AQ$24)*Stock*(_xlfn.NORM.INV(RAND(),stock_ave,stock_std))+(AP1144-AQ$24)*Bonds*(_xlfn.NORM.INV(RAND(),bond_ave,bond_std))+(AP1144-AQ$24)*cash*(_xlfn.NORM.INV(RAND(),cash_ave,cash_std))+(AP1144-AQ$24)))</f>
        <v/>
      </c>
      <c r="AR1144" s="156">
        <f>IF((AQ1144&lt;=0),0,((AQ1144-AR$24)*Stock*(_xlfn.NORM.INV(RAND(),stock_ave,stock_std))+(AQ1144-AR$24)*Bonds*(_xlfn.NORM.INV(RAND(),bond_ave,bond_std))+(AQ1144-AR$24)*cash*(_xlfn.NORM.INV(RAND(),cash_ave,cash_std))+(AQ1144-AR$24)))</f>
        <v/>
      </c>
      <c r="AS1144" s="156">
        <f>IF((AR1144&lt;=0),0,((AR1144-AS$24)*Stock*(_xlfn.NORM.INV(RAND(),stock_ave,stock_std))+(AR1144-AS$24)*Bonds*(_xlfn.NORM.INV(RAND(),bond_ave,bond_std))+(AR1144-AS$24)*cash*(_xlfn.NORM.INV(RAND(),cash_ave,cash_std))+(AR1144-AS$24)))</f>
        <v/>
      </c>
      <c r="AT1144" s="156">
        <f>IF((AS1144&lt;=0),0,((AS1144-AT$24)*Stock*(_xlfn.NORM.INV(RAND(),stock_ave,stock_std))+(AS1144-AT$24)*Bonds*(_xlfn.NORM.INV(RAND(),bond_ave,bond_std))+(AS1144-AT$24)*cash*(_xlfn.NORM.INV(RAND(),cash_ave,cash_std))+(AS1144-AT$24)))</f>
        <v/>
      </c>
      <c r="AU1144" s="156">
        <f>IF((AT1144&lt;=0),0,((AT1144-AU$24)*Stock*(_xlfn.NORM.INV(RAND(),stock_ave,stock_std))+(AT1144-AU$24)*Bonds*(_xlfn.NORM.INV(RAND(),bond_ave,bond_std))+(AT1144-AU$24)*cash*(_xlfn.NORM.INV(RAND(),cash_ave,cash_std))+(AT1144-AU$24)))</f>
        <v/>
      </c>
      <c r="AV1144" s="156">
        <f>IF((AU1144&lt;=0),0,((AU1144-AV$24)*Stock*(_xlfn.NORM.INV(RAND(),stock_ave,stock_std))+(AU1144-AV$24)*Bonds*(_xlfn.NORM.INV(RAND(),bond_ave,bond_std))+(AU1144-AV$24)*cash*(_xlfn.NORM.INV(RAND(),cash_ave,cash_std))+(AU1144-AV$24)))</f>
        <v/>
      </c>
      <c r="AW1144" s="156">
        <f>IF((AV1144&lt;=0),0,((AV1144-AW$24)*Stock*(_xlfn.NORM.INV(RAND(),stock_ave,stock_std))+(AV1144-AW$24)*Bonds*(_xlfn.NORM.INV(RAND(),bond_ave,bond_std))+(AV1144-AW$24)*cash*(_xlfn.NORM.INV(RAND(),cash_ave,cash_std))+(AV1144-AW$24)))</f>
        <v/>
      </c>
      <c r="AX1144" s="159" t="n"/>
      <c r="AY1144" s="159" t="n"/>
      <c r="AZ1144" s="159" t="n"/>
      <c r="BA1144" s="159" t="n"/>
      <c r="BB1144" s="159" t="n"/>
    </row>
    <row r="1145">
      <c r="C1145" s="147" t="n"/>
      <c r="D1145" s="61">
        <f>+D1144-IF(D$18&gt;74,(D1144/D$25)*$C$10)</f>
        <v/>
      </c>
      <c r="E1145" s="61">
        <f>+E1144-IF(E$18&gt;74,(E1144/E$25)*$C$10)</f>
        <v/>
      </c>
      <c r="F1145" s="61">
        <f>+F1144-IF(F$18&gt;74,(F1144/F$25)*$C$10)</f>
        <v/>
      </c>
      <c r="G1145" s="61">
        <f>+G1144-IF(G$18&gt;74,(G1144/G$25)*$C$10)</f>
        <v/>
      </c>
      <c r="H1145" s="61">
        <f>+H1144-IF(H$18&gt;74,(H1144/H$25)*$C$10)</f>
        <v/>
      </c>
      <c r="I1145" s="61">
        <f>+I1144-IF(I$18&gt;74,(I1144/I$25)*$C$10)</f>
        <v/>
      </c>
      <c r="J1145" s="61">
        <f>+J1144-IF(J$18&gt;74,(J1144/J$25)*$C$10)</f>
        <v/>
      </c>
      <c r="K1145" s="61">
        <f>+K1144-IF(K$18&gt;74,(K1144/K$25)*$C$10)</f>
        <v/>
      </c>
      <c r="L1145" s="61">
        <f>+L1144-IF(L$18&gt;74,(L1144/L$25)*$C$10)</f>
        <v/>
      </c>
      <c r="M1145" s="61">
        <f>+M1144-IF(M$18&gt;74,(M1144/M$25)*$C$10)</f>
        <v/>
      </c>
      <c r="N1145" s="61">
        <f>+N1144-IF(N$18&gt;74,(N1144/N$25)*$C$10)</f>
        <v/>
      </c>
      <c r="O1145" s="61">
        <f>+O1144-IF(O$18&gt;74,(O1144/O$25)*$C$10)</f>
        <v/>
      </c>
      <c r="P1145" s="61">
        <f>+P1144-IF(P$18&gt;74,(P1144/P$25)*$C$10)</f>
        <v/>
      </c>
      <c r="Q1145" s="61">
        <f>+Q1144-IF(Q$18&gt;74,(Q1144/Q$25)*$C$10)</f>
        <v/>
      </c>
      <c r="R1145" s="61">
        <f>+R1144-IF(R$18&gt;74,(R1144/R$25)*$C$10)</f>
        <v/>
      </c>
      <c r="S1145" s="61">
        <f>+S1144-IF(S$18&gt;74,(S1144/S$25)*$C$10)</f>
        <v/>
      </c>
      <c r="T1145" s="61">
        <f>+T1144-IF(T$18&gt;74,(T1144/T$25)*$C$10)</f>
        <v/>
      </c>
      <c r="U1145" s="61">
        <f>+U1144-IF(U$18&gt;74,(U1144/U$25)*$C$10)</f>
        <v/>
      </c>
      <c r="V1145" s="61">
        <f>+V1144-IF(V$18&gt;74,(V1144/V$25)*$C$10)</f>
        <v/>
      </c>
      <c r="W1145" s="61">
        <f>+W1144-IF(W$18&gt;74,(W1144/W$25)*$C$10)</f>
        <v/>
      </c>
      <c r="X1145" s="61">
        <f>+X1144-IF(X$18&gt;74,(X1144/X$25)*$C$10)</f>
        <v/>
      </c>
      <c r="Y1145" s="61">
        <f>+Y1144-IF(Y$18&gt;74,(Y1144/Y$25)*$C$10)</f>
        <v/>
      </c>
      <c r="Z1145" s="61">
        <f>+Z1144-IF(Z$18&gt;74,(Z1144/Z$25)*$C$10)</f>
        <v/>
      </c>
      <c r="AA1145" s="61">
        <f>+AA1144-IF(AA$18&gt;74,(AA1144/AA$25)*$C$10)</f>
        <v/>
      </c>
      <c r="AB1145" s="61">
        <f>+AB1144-IF(AB$18&gt;74,(AB1144/AB$25)*$C$10)</f>
        <v/>
      </c>
      <c r="AC1145" s="61">
        <f>+AC1144-IF(AC$18&gt;74,(AC1144/AC$25)*$C$10)</f>
        <v/>
      </c>
      <c r="AD1145" s="61">
        <f>+AD1144-IF(AD$18&gt;74,(AD1144/AD$25)*$C$10)</f>
        <v/>
      </c>
      <c r="AE1145" s="61">
        <f>+AE1144-IF(AE$18&gt;74,(AE1144/AE$25)*$C$10)</f>
        <v/>
      </c>
      <c r="AF1145" s="61">
        <f>+AF1144-IF(AF$18&gt;74,(AF1144/AF$25)*$C$10)</f>
        <v/>
      </c>
      <c r="AG1145" s="61">
        <f>+AG1144-IF(AG$18&gt;74,(AG1144/AG$25)*$C$10)</f>
        <v/>
      </c>
      <c r="AH1145" s="61">
        <f>+AH1144-IF(AH$18&gt;74,(AH1144/AH$25)*$C$10)</f>
        <v/>
      </c>
      <c r="AI1145" s="61">
        <f>+AI1144-IF(AI$18&gt;74,(AI1144/AI$25)*$C$10)</f>
        <v/>
      </c>
      <c r="AJ1145" s="61">
        <f>+AJ1144-IF(AJ$18&gt;74,(AJ1144/AJ$25)*$C$10)</f>
        <v/>
      </c>
      <c r="AK1145" s="61">
        <f>+AK1144-IF(AK$18&gt;74,(AK1144/AK$25)*$C$10)</f>
        <v/>
      </c>
      <c r="AL1145" s="61">
        <f>+AL1144-IF(AL$18&gt;74,(AL1144/AL$25)*$C$10)</f>
        <v/>
      </c>
      <c r="AM1145" s="61">
        <f>+AM1144-IF(AM$18&gt;74,(AM1144/AM$25)*$C$10)</f>
        <v/>
      </c>
      <c r="AN1145" s="61">
        <f>+AN1144-IF(AN$18&gt;74,(AN1144/AN$25)*$C$10)</f>
        <v/>
      </c>
      <c r="AO1145" s="61">
        <f>+AO1144-IF(AO$18&gt;74,(AO1144/AO$25)*$C$10)</f>
        <v/>
      </c>
      <c r="AP1145" s="61">
        <f>+AP1144-IF(AP$18&gt;74,(AP1144/AP$25)*$C$10)</f>
        <v/>
      </c>
      <c r="AQ1145" s="61">
        <f>+AQ1144-IF(AQ$18&gt;74,(AQ1144/AQ$25)*$C$10)</f>
        <v/>
      </c>
      <c r="AR1145" s="61">
        <f>+AR1144-IF(AR$18&gt;74,(AR1144/AR$25)*$C$10)</f>
        <v/>
      </c>
      <c r="AS1145" s="61">
        <f>+AS1144-IF(AS$18&gt;74,(AS1144/AS$25)*$C$10)</f>
        <v/>
      </c>
      <c r="AT1145" s="61">
        <f>+AT1144-IF(AT$18&gt;74,(AT1144/AT$25)*$C$10)</f>
        <v/>
      </c>
      <c r="AU1145" s="61">
        <f>+AU1144-IF(AU$18&gt;74,(AU1144/AU$25)*$C$10)</f>
        <v/>
      </c>
      <c r="AV1145" s="61">
        <f>+AV1144-IF(AV$18&gt;74,(AV1144/AV$25)*$C$10)</f>
        <v/>
      </c>
      <c r="AW1145" s="61">
        <f>+AW1144-IF(AW$18&gt;74,(AW1144/AW$25)*$C$10)</f>
        <v/>
      </c>
      <c r="AX1145" s="35">
        <f>IF(AW1145&gt;0,1,0)</f>
        <v/>
      </c>
      <c r="AY1145" s="35">
        <f>IF(AL1145&gt;0,1,0)</f>
        <v/>
      </c>
      <c r="AZ1145" s="35">
        <f>IF(AG1145&gt;0,1,0)</f>
        <v/>
      </c>
      <c r="BA1145" s="35">
        <f>IF(AB1145&gt;0,1,0)</f>
        <v/>
      </c>
      <c r="BB1145" s="35">
        <f>IF(W1145&gt;0,1,0)</f>
        <v/>
      </c>
    </row>
    <row r="1146">
      <c r="B1146" s="154" t="inlineStr">
        <is>
          <t>trial 560</t>
        </is>
      </c>
      <c r="C1146" s="155">
        <f>+start-C1143</f>
        <v/>
      </c>
      <c r="D1146" s="156">
        <f>IF((C1146&lt;=0),0,((C1146-D$24)*Stock*(_xlfn.NORM.INV(RAND(),stock_ave,stock_std))+(C1146-D$24)*Bonds*(_xlfn.NORM.INV(RAND(),bond_ave,bond_std))+(C1146-D$24)*cash*(_xlfn.NORM.INV(RAND(),cash_ave,cash_std))+(C1146-D$24)))</f>
        <v/>
      </c>
      <c r="E1146" s="156">
        <f>IF((D1146&lt;=0),0,((D1146-E$24)*Stock*(_xlfn.NORM.INV(RAND(),stock_ave,stock_std))+(D1146-E$24)*Bonds*(_xlfn.NORM.INV(RAND(),bond_ave,bond_std))+(D1146-E$24)*cash*(_xlfn.NORM.INV(RAND(),cash_ave,cash_std))+(D1146-E$24)))</f>
        <v/>
      </c>
      <c r="F1146" s="156">
        <f>IF((E1146&lt;=0),0,((E1146-F$24)*Stock*(_xlfn.NORM.INV(RAND(),stock_ave,stock_std))+(E1146-F$24)*Bonds*(_xlfn.NORM.INV(RAND(),bond_ave,bond_std))+(E1146-F$24)*cash*(_xlfn.NORM.INV(RAND(),cash_ave,cash_std))+(E1146-F$24)))</f>
        <v/>
      </c>
      <c r="G1146" s="156">
        <f>IF((F1146&lt;=0),0,((F1146-G$24)*Stock*(_xlfn.NORM.INV(RAND(),stock_ave,stock_std))+(F1146-G$24)*Bonds*(_xlfn.NORM.INV(RAND(),bond_ave,bond_std))+(F1146-G$24)*cash*(_xlfn.NORM.INV(RAND(),cash_ave,cash_std))+(F1146-G$24)))</f>
        <v/>
      </c>
      <c r="H1146" s="156">
        <f>IF((G1146&lt;=0),0,((G1146-H$24)*Stock*(_xlfn.NORM.INV(RAND(),stock_ave,stock_std))+(G1146-H$24)*Bonds*(_xlfn.NORM.INV(RAND(),bond_ave,bond_std))+(G1146-H$24)*cash*(_xlfn.NORM.INV(RAND(),cash_ave,cash_std))+(G1146-H$24)))</f>
        <v/>
      </c>
      <c r="I1146" s="156">
        <f>IF((H1146&lt;=0),0,((H1146-I$24)*Stock*(_xlfn.NORM.INV(RAND(),stock_ave,stock_std))+(H1146-I$24)*Bonds*(_xlfn.NORM.INV(RAND(),bond_ave,bond_std))+(H1146-I$24)*cash*(_xlfn.NORM.INV(RAND(),cash_ave,cash_std))+(H1146-I$24)))</f>
        <v/>
      </c>
      <c r="J1146" s="156">
        <f>IF((I1146&lt;=0),0,((I1146-J$24)*Stock*(_xlfn.NORM.INV(RAND(),stock_ave,stock_std))+(I1146-J$24)*Bonds*(_xlfn.NORM.INV(RAND(),bond_ave,bond_std))+(I1146-J$24)*cash*(_xlfn.NORM.INV(RAND(),cash_ave,cash_std))+(I1146-J$24)))</f>
        <v/>
      </c>
      <c r="K1146" s="156">
        <f>IF((J1146&lt;=0),0,((J1146-K$24)*Stock*(_xlfn.NORM.INV(RAND(),stock_ave,stock_std))+(J1146-K$24)*Bonds*(_xlfn.NORM.INV(RAND(),bond_ave,bond_std))+(J1146-K$24)*cash*(_xlfn.NORM.INV(RAND(),cash_ave,cash_std))+(J1146-K$24)))</f>
        <v/>
      </c>
      <c r="L1146" s="156">
        <f>IF((K1146&lt;=0),0,((K1146-L$24)*Stock*(_xlfn.NORM.INV(RAND(),stock_ave,stock_std))+(K1146-L$24)*Bonds*(_xlfn.NORM.INV(RAND(),bond_ave,bond_std))+(K1146-L$24)*cash*(_xlfn.NORM.INV(RAND(),cash_ave,cash_std))+(K1146-L$24)))</f>
        <v/>
      </c>
      <c r="M1146" s="156">
        <f>IF((L1146&lt;=0),0,((L1146-M$24)*Stock*(_xlfn.NORM.INV(RAND(),stock_ave,stock_std))+(L1146-M$24)*Bonds*(_xlfn.NORM.INV(RAND(),bond_ave,bond_std))+(L1146-M$24)*cash*(_xlfn.NORM.INV(RAND(),cash_ave,cash_std))+(L1146-M$24)))</f>
        <v/>
      </c>
      <c r="N1146" s="156">
        <f>IF((M1146&lt;=0),0,((M1146-N$24)*Stock*(_xlfn.NORM.INV(RAND(),stock_ave,stock_std))+(M1146-N$24)*Bonds*(_xlfn.NORM.INV(RAND(),bond_ave,bond_std))+(M1146-N$24)*cash*(_xlfn.NORM.INV(RAND(),cash_ave,cash_std))+(M1146-N$24)))</f>
        <v/>
      </c>
      <c r="O1146" s="156">
        <f>IF((N1146&lt;=0),0,((N1146-O$24)*Stock*(_xlfn.NORM.INV(RAND(),stock_ave,stock_std))+(N1146-O$24)*Bonds*(_xlfn.NORM.INV(RAND(),bond_ave,bond_std))+(N1146-O$24)*cash*(_xlfn.NORM.INV(RAND(),cash_ave,cash_std))+(N1146-O$24)))</f>
        <v/>
      </c>
      <c r="P1146" s="156">
        <f>IF((O1146&lt;=0),0,((O1146-P$24)*Stock*(_xlfn.NORM.INV(RAND(),stock_ave,stock_std))+(O1146-P$24)*Bonds*(_xlfn.NORM.INV(RAND(),bond_ave,bond_std))+(O1146-P$24)*cash*(_xlfn.NORM.INV(RAND(),cash_ave,cash_std))+(O1146-P$24)))</f>
        <v/>
      </c>
      <c r="Q1146" s="156">
        <f>IF((P1146&lt;=0),0,((P1146-Q$24)*Stock*(_xlfn.NORM.INV(RAND(),stock_ave,stock_std))+(P1146-Q$24)*Bonds*(_xlfn.NORM.INV(RAND(),bond_ave,bond_std))+(P1146-Q$24)*cash*(_xlfn.NORM.INV(RAND(),cash_ave,cash_std))+(P1146-Q$24)))</f>
        <v/>
      </c>
      <c r="R1146" s="156">
        <f>IF((Q1146&lt;=0),0,((Q1146-R$24)*Stock*(_xlfn.NORM.INV(RAND(),stock_ave,stock_std))+(Q1146-R$24)*Bonds*(_xlfn.NORM.INV(RAND(),bond_ave,bond_std))+(Q1146-R$24)*cash*(_xlfn.NORM.INV(RAND(),cash_ave,cash_std))+(Q1146-R$24)))</f>
        <v/>
      </c>
      <c r="S1146" s="156">
        <f>IF((R1146&lt;=0),0,((R1146-S$24)*Stock*(_xlfn.NORM.INV(RAND(),stock_ave,stock_std))+(R1146-S$24)*Bonds*(_xlfn.NORM.INV(RAND(),bond_ave,bond_std))+(R1146-S$24)*cash*(_xlfn.NORM.INV(RAND(),cash_ave,cash_std))+(R1146-S$24)))</f>
        <v/>
      </c>
      <c r="T1146" s="156">
        <f>IF((S1146&lt;=0),0,((S1146-T$24)*Stock*(_xlfn.NORM.INV(RAND(),stock_ave,stock_std))+(S1146-T$24)*Bonds*(_xlfn.NORM.INV(RAND(),bond_ave,bond_std))+(S1146-T$24)*cash*(_xlfn.NORM.INV(RAND(),cash_ave,cash_std))+(S1146-T$24)))</f>
        <v/>
      </c>
      <c r="U1146" s="156">
        <f>IF((T1146&lt;=0),0,((T1146-U$24)*Stock*(_xlfn.NORM.INV(RAND(),stock_ave,stock_std))+(T1146-U$24)*Bonds*(_xlfn.NORM.INV(RAND(),bond_ave,bond_std))+(T1146-U$24)*cash*(_xlfn.NORM.INV(RAND(),cash_ave,cash_std))+(T1146-U$24)))</f>
        <v/>
      </c>
      <c r="V1146" s="156">
        <f>IF((U1146&lt;=0),0,((U1146-V$24)*Stock*(_xlfn.NORM.INV(RAND(),stock_ave,stock_std))+(U1146-V$24)*Bonds*(_xlfn.NORM.INV(RAND(),bond_ave,bond_std))+(U1146-V$24)*cash*(_xlfn.NORM.INV(RAND(),cash_ave,cash_std))+(U1146-V$24)))</f>
        <v/>
      </c>
      <c r="W1146" s="156">
        <f>IF((V1146&lt;=0),0,((V1146-W$24)*Stock*(_xlfn.NORM.INV(RAND(),stock_ave,stock_std))+(V1146-W$24)*Bonds*(_xlfn.NORM.INV(RAND(),bond_ave,bond_std))+(V1146-W$24)*cash*(_xlfn.NORM.INV(RAND(),cash_ave,cash_std))+(V1146-W$24)))</f>
        <v/>
      </c>
      <c r="X1146" s="156">
        <f>IF((W1146&lt;=0),0,((W1146-X$24)*Stock*(_xlfn.NORM.INV(RAND(),stock_ave,stock_std))+(W1146-X$24)*Bonds*(_xlfn.NORM.INV(RAND(),bond_ave,bond_std))+(W1146-X$24)*cash*(_xlfn.NORM.INV(RAND(),cash_ave,cash_std))+(W1146-X$24)))</f>
        <v/>
      </c>
      <c r="Y1146" s="156">
        <f>IF((X1146&lt;=0),0,((X1146-Y$24)*Stock*(_xlfn.NORM.INV(RAND(),stock_ave,stock_std))+(X1146-Y$24)*Bonds*(_xlfn.NORM.INV(RAND(),bond_ave,bond_std))+(X1146-Y$24)*cash*(_xlfn.NORM.INV(RAND(),cash_ave,cash_std))+(X1146-Y$24)))</f>
        <v/>
      </c>
      <c r="Z1146" s="156">
        <f>IF((Y1146&lt;=0),0,((Y1146-Z$24)*Stock*(_xlfn.NORM.INV(RAND(),stock_ave,stock_std))+(Y1146-Z$24)*Bonds*(_xlfn.NORM.INV(RAND(),bond_ave,bond_std))+(Y1146-Z$24)*cash*(_xlfn.NORM.INV(RAND(),cash_ave,cash_std))+(Y1146-Z$24)))</f>
        <v/>
      </c>
      <c r="AA1146" s="156">
        <f>IF((Z1146&lt;=0),0,((Z1146-AA$24)*Stock*(_xlfn.NORM.INV(RAND(),stock_ave,stock_std))+(Z1146-AA$24)*Bonds*(_xlfn.NORM.INV(RAND(),bond_ave,bond_std))+(Z1146-AA$24)*cash*(_xlfn.NORM.INV(RAND(),cash_ave,cash_std))+(Z1146-AA$24)))</f>
        <v/>
      </c>
      <c r="AB1146" s="156">
        <f>IF((AA1146&lt;=0),0,((AA1146-AB$24)*Stock*(_xlfn.NORM.INV(RAND(),stock_ave,stock_std))+(AA1146-AB$24)*Bonds*(_xlfn.NORM.INV(RAND(),bond_ave,bond_std))+(AA1146-AB$24)*cash*(_xlfn.NORM.INV(RAND(),cash_ave,cash_std))+(AA1146-AB$24)))</f>
        <v/>
      </c>
      <c r="AC1146" s="156">
        <f>IF((AB1146&lt;=0),0,((AB1146-AC$24)*Stock*(_xlfn.NORM.INV(RAND(),stock_ave,stock_std))+(AB1146-AC$24)*Bonds*(_xlfn.NORM.INV(RAND(),bond_ave,bond_std))+(AB1146-AC$24)*cash*(_xlfn.NORM.INV(RAND(),cash_ave,cash_std))+(AB1146-AC$24)))</f>
        <v/>
      </c>
      <c r="AD1146" s="156">
        <f>IF((AC1146&lt;=0),0,((AC1146-AD$24)*Stock*(_xlfn.NORM.INV(RAND(),stock_ave,stock_std))+(AC1146-AD$24)*Bonds*(_xlfn.NORM.INV(RAND(),bond_ave,bond_std))+(AC1146-AD$24)*cash*(_xlfn.NORM.INV(RAND(),cash_ave,cash_std))+(AC1146-AD$24)))</f>
        <v/>
      </c>
      <c r="AE1146" s="156">
        <f>IF((AD1146&lt;=0),0,((AD1146-AE$24)*Stock*(_xlfn.NORM.INV(RAND(),stock_ave,stock_std))+(AD1146-AE$24)*Bonds*(_xlfn.NORM.INV(RAND(),bond_ave,bond_std))+(AD1146-AE$24)*cash*(_xlfn.NORM.INV(RAND(),cash_ave,cash_std))+(AD1146-AE$24)))</f>
        <v/>
      </c>
      <c r="AF1146" s="156">
        <f>IF((AE1146&lt;=0),0,((AE1146-AF$24)*Stock*(_xlfn.NORM.INV(RAND(),stock_ave,stock_std))+(AE1146-AF$24)*Bonds*(_xlfn.NORM.INV(RAND(),bond_ave,bond_std))+(AE1146-AF$24)*cash*(_xlfn.NORM.INV(RAND(),cash_ave,cash_std))+(AE1146-AF$24)))</f>
        <v/>
      </c>
      <c r="AG1146" s="156">
        <f>IF((AF1146&lt;=0),0,((AF1146-AG$24)*Stock*(_xlfn.NORM.INV(RAND(),stock_ave,stock_std))+(AF1146-AG$24)*Bonds*(_xlfn.NORM.INV(RAND(),bond_ave,bond_std))+(AF1146-AG$24)*cash*(_xlfn.NORM.INV(RAND(),cash_ave,cash_std))+(AF1146-AG$24)))</f>
        <v/>
      </c>
      <c r="AH1146" s="156">
        <f>IF((AG1146&lt;=0),0,((AG1146-AH$24)*Stock*(_xlfn.NORM.INV(RAND(),stock_ave,stock_std))+(AG1146-AH$24)*Bonds*(_xlfn.NORM.INV(RAND(),bond_ave,bond_std))+(AG1146-AH$24)*cash*(_xlfn.NORM.INV(RAND(),cash_ave,cash_std))+(AG1146-AH$24)))</f>
        <v/>
      </c>
      <c r="AI1146" s="156">
        <f>IF((AH1146&lt;=0),0,((AH1146-AI$24)*Stock*(_xlfn.NORM.INV(RAND(),stock_ave,stock_std))+(AH1146-AI$24)*Bonds*(_xlfn.NORM.INV(RAND(),bond_ave,bond_std))+(AH1146-AI$24)*cash*(_xlfn.NORM.INV(RAND(),cash_ave,cash_std))+(AH1146-AI$24)))</f>
        <v/>
      </c>
      <c r="AJ1146" s="156">
        <f>IF((AI1146&lt;=0),0,((AI1146-AJ$24)*Stock*(_xlfn.NORM.INV(RAND(),stock_ave,stock_std))+(AI1146-AJ$24)*Bonds*(_xlfn.NORM.INV(RAND(),bond_ave,bond_std))+(AI1146-AJ$24)*cash*(_xlfn.NORM.INV(RAND(),cash_ave,cash_std))+(AI1146-AJ$24)))</f>
        <v/>
      </c>
      <c r="AK1146" s="156">
        <f>IF((AJ1146&lt;=0),0,((AJ1146-AK$24)*Stock*(_xlfn.NORM.INV(RAND(),stock_ave,stock_std))+(AJ1146-AK$24)*Bonds*(_xlfn.NORM.INV(RAND(),bond_ave,bond_std))+(AJ1146-AK$24)*cash*(_xlfn.NORM.INV(RAND(),cash_ave,cash_std))+(AJ1146-AK$24)))</f>
        <v/>
      </c>
      <c r="AL1146" s="156">
        <f>IF((AK1146&lt;=0),0,((AK1146-AL$24)*Stock*(_xlfn.NORM.INV(RAND(),stock_ave,stock_std))+(AK1146-AL$24)*Bonds*(_xlfn.NORM.INV(RAND(),bond_ave,bond_std))+(AK1146-AL$24)*cash*(_xlfn.NORM.INV(RAND(),cash_ave,cash_std))+(AK1146-AL$24)))</f>
        <v/>
      </c>
      <c r="AM1146" s="156">
        <f>IF((AL1146&lt;=0),0,((AL1146-AM$24)*Stock*(_xlfn.NORM.INV(RAND(),stock_ave,stock_std))+(AL1146-AM$24)*Bonds*(_xlfn.NORM.INV(RAND(),bond_ave,bond_std))+(AL1146-AM$24)*cash*(_xlfn.NORM.INV(RAND(),cash_ave,cash_std))+(AL1146-AM$24)))</f>
        <v/>
      </c>
      <c r="AN1146" s="156">
        <f>IF((AM1146&lt;=0),0,((AM1146-AN$24)*Stock*(_xlfn.NORM.INV(RAND(),stock_ave,stock_std))+(AM1146-AN$24)*Bonds*(_xlfn.NORM.INV(RAND(),bond_ave,bond_std))+(AM1146-AN$24)*cash*(_xlfn.NORM.INV(RAND(),cash_ave,cash_std))+(AM1146-AN$24)))</f>
        <v/>
      </c>
      <c r="AO1146" s="156">
        <f>IF((AN1146&lt;=0),0,((AN1146-AO$24)*Stock*(_xlfn.NORM.INV(RAND(),stock_ave,stock_std))+(AN1146-AO$24)*Bonds*(_xlfn.NORM.INV(RAND(),bond_ave,bond_std))+(AN1146-AO$24)*cash*(_xlfn.NORM.INV(RAND(),cash_ave,cash_std))+(AN1146-AO$24)))</f>
        <v/>
      </c>
      <c r="AP1146" s="156">
        <f>IF((AO1146&lt;=0),0,((AO1146-AP$24)*Stock*(_xlfn.NORM.INV(RAND(),stock_ave,stock_std))+(AO1146-AP$24)*Bonds*(_xlfn.NORM.INV(RAND(),bond_ave,bond_std))+(AO1146-AP$24)*cash*(_xlfn.NORM.INV(RAND(),cash_ave,cash_std))+(AO1146-AP$24)))</f>
        <v/>
      </c>
      <c r="AQ1146" s="156">
        <f>IF((AP1146&lt;=0),0,((AP1146-AQ$24)*Stock*(_xlfn.NORM.INV(RAND(),stock_ave,stock_std))+(AP1146-AQ$24)*Bonds*(_xlfn.NORM.INV(RAND(),bond_ave,bond_std))+(AP1146-AQ$24)*cash*(_xlfn.NORM.INV(RAND(),cash_ave,cash_std))+(AP1146-AQ$24)))</f>
        <v/>
      </c>
      <c r="AR1146" s="156">
        <f>IF((AQ1146&lt;=0),0,((AQ1146-AR$24)*Stock*(_xlfn.NORM.INV(RAND(),stock_ave,stock_std))+(AQ1146-AR$24)*Bonds*(_xlfn.NORM.INV(RAND(),bond_ave,bond_std))+(AQ1146-AR$24)*cash*(_xlfn.NORM.INV(RAND(),cash_ave,cash_std))+(AQ1146-AR$24)))</f>
        <v/>
      </c>
      <c r="AS1146" s="156">
        <f>IF((AR1146&lt;=0),0,((AR1146-AS$24)*Stock*(_xlfn.NORM.INV(RAND(),stock_ave,stock_std))+(AR1146-AS$24)*Bonds*(_xlfn.NORM.INV(RAND(),bond_ave,bond_std))+(AR1146-AS$24)*cash*(_xlfn.NORM.INV(RAND(),cash_ave,cash_std))+(AR1146-AS$24)))</f>
        <v/>
      </c>
      <c r="AT1146" s="156">
        <f>IF((AS1146&lt;=0),0,((AS1146-AT$24)*Stock*(_xlfn.NORM.INV(RAND(),stock_ave,stock_std))+(AS1146-AT$24)*Bonds*(_xlfn.NORM.INV(RAND(),bond_ave,bond_std))+(AS1146-AT$24)*cash*(_xlfn.NORM.INV(RAND(),cash_ave,cash_std))+(AS1146-AT$24)))</f>
        <v/>
      </c>
      <c r="AU1146" s="156">
        <f>IF((AT1146&lt;=0),0,((AT1146-AU$24)*Stock*(_xlfn.NORM.INV(RAND(),stock_ave,stock_std))+(AT1146-AU$24)*Bonds*(_xlfn.NORM.INV(RAND(),bond_ave,bond_std))+(AT1146-AU$24)*cash*(_xlfn.NORM.INV(RAND(),cash_ave,cash_std))+(AT1146-AU$24)))</f>
        <v/>
      </c>
      <c r="AV1146" s="156">
        <f>IF((AU1146&lt;=0),0,((AU1146-AV$24)*Stock*(_xlfn.NORM.INV(RAND(),stock_ave,stock_std))+(AU1146-AV$24)*Bonds*(_xlfn.NORM.INV(RAND(),bond_ave,bond_std))+(AU1146-AV$24)*cash*(_xlfn.NORM.INV(RAND(),cash_ave,cash_std))+(AU1146-AV$24)))</f>
        <v/>
      </c>
      <c r="AW1146" s="156">
        <f>IF((AV1146&lt;=0),0,((AV1146-AW$24)*Stock*(_xlfn.NORM.INV(RAND(),stock_ave,stock_std))+(AV1146-AW$24)*Bonds*(_xlfn.NORM.INV(RAND(),bond_ave,bond_std))+(AV1146-AW$24)*cash*(_xlfn.NORM.INV(RAND(),cash_ave,cash_std))+(AV1146-AW$24)))</f>
        <v/>
      </c>
      <c r="AX1146" s="159" t="n"/>
      <c r="AY1146" s="159" t="n"/>
      <c r="AZ1146" s="159" t="n"/>
      <c r="BA1146" s="159" t="n"/>
      <c r="BB1146" s="159" t="n"/>
    </row>
    <row r="1147">
      <c r="C1147" s="147" t="n"/>
      <c r="D1147" s="61">
        <f>+D1146-IF(D$18&gt;74,(D1146/D$25)*$C$10)</f>
        <v/>
      </c>
      <c r="E1147" s="61">
        <f>+E1146-IF(E$18&gt;74,(E1146/E$25)*$C$10)</f>
        <v/>
      </c>
      <c r="F1147" s="61">
        <f>+F1146-IF(F$18&gt;74,(F1146/F$25)*$C$10)</f>
        <v/>
      </c>
      <c r="G1147" s="61">
        <f>+G1146-IF(G$18&gt;74,(G1146/G$25)*$C$10)</f>
        <v/>
      </c>
      <c r="H1147" s="61">
        <f>+H1146-IF(H$18&gt;74,(H1146/H$25)*$C$10)</f>
        <v/>
      </c>
      <c r="I1147" s="61">
        <f>+I1146-IF(I$18&gt;74,(I1146/I$25)*$C$10)</f>
        <v/>
      </c>
      <c r="J1147" s="61">
        <f>+J1146-IF(J$18&gt;74,(J1146/J$25)*$C$10)</f>
        <v/>
      </c>
      <c r="K1147" s="61">
        <f>+K1146-IF(K$18&gt;74,(K1146/K$25)*$C$10)</f>
        <v/>
      </c>
      <c r="L1147" s="61">
        <f>+L1146-IF(L$18&gt;74,(L1146/L$25)*$C$10)</f>
        <v/>
      </c>
      <c r="M1147" s="61">
        <f>+M1146-IF(M$18&gt;74,(M1146/M$25)*$C$10)</f>
        <v/>
      </c>
      <c r="N1147" s="61">
        <f>+N1146-IF(N$18&gt;74,(N1146/N$25)*$C$10)</f>
        <v/>
      </c>
      <c r="O1147" s="61">
        <f>+O1146-IF(O$18&gt;74,(O1146/O$25)*$C$10)</f>
        <v/>
      </c>
      <c r="P1147" s="61">
        <f>+P1146-IF(P$18&gt;74,(P1146/P$25)*$C$10)</f>
        <v/>
      </c>
      <c r="Q1147" s="61">
        <f>+Q1146-IF(Q$18&gt;74,(Q1146/Q$25)*$C$10)</f>
        <v/>
      </c>
      <c r="R1147" s="61">
        <f>+R1146-IF(R$18&gt;74,(R1146/R$25)*$C$10)</f>
        <v/>
      </c>
      <c r="S1147" s="61">
        <f>+S1146-IF(S$18&gt;74,(S1146/S$25)*$C$10)</f>
        <v/>
      </c>
      <c r="T1147" s="61">
        <f>+T1146-IF(T$18&gt;74,(T1146/T$25)*$C$10)</f>
        <v/>
      </c>
      <c r="U1147" s="61">
        <f>+U1146-IF(U$18&gt;74,(U1146/U$25)*$C$10)</f>
        <v/>
      </c>
      <c r="V1147" s="61">
        <f>+V1146-IF(V$18&gt;74,(V1146/V$25)*$C$10)</f>
        <v/>
      </c>
      <c r="W1147" s="61">
        <f>+W1146-IF(W$18&gt;74,(W1146/W$25)*$C$10)</f>
        <v/>
      </c>
      <c r="X1147" s="61">
        <f>+X1146-IF(X$18&gt;74,(X1146/X$25)*$C$10)</f>
        <v/>
      </c>
      <c r="Y1147" s="61">
        <f>+Y1146-IF(Y$18&gt;74,(Y1146/Y$25)*$C$10)</f>
        <v/>
      </c>
      <c r="Z1147" s="61">
        <f>+Z1146-IF(Z$18&gt;74,(Z1146/Z$25)*$C$10)</f>
        <v/>
      </c>
      <c r="AA1147" s="61">
        <f>+AA1146-IF(AA$18&gt;74,(AA1146/AA$25)*$C$10)</f>
        <v/>
      </c>
      <c r="AB1147" s="61">
        <f>+AB1146-IF(AB$18&gt;74,(AB1146/AB$25)*$C$10)</f>
        <v/>
      </c>
      <c r="AC1147" s="61">
        <f>+AC1146-IF(AC$18&gt;74,(AC1146/AC$25)*$C$10)</f>
        <v/>
      </c>
      <c r="AD1147" s="61">
        <f>+AD1146-IF(AD$18&gt;74,(AD1146/AD$25)*$C$10)</f>
        <v/>
      </c>
      <c r="AE1147" s="61">
        <f>+AE1146-IF(AE$18&gt;74,(AE1146/AE$25)*$C$10)</f>
        <v/>
      </c>
      <c r="AF1147" s="61">
        <f>+AF1146-IF(AF$18&gt;74,(AF1146/AF$25)*$C$10)</f>
        <v/>
      </c>
      <c r="AG1147" s="61">
        <f>+AG1146-IF(AG$18&gt;74,(AG1146/AG$25)*$C$10)</f>
        <v/>
      </c>
      <c r="AH1147" s="61">
        <f>+AH1146-IF(AH$18&gt;74,(AH1146/AH$25)*$C$10)</f>
        <v/>
      </c>
      <c r="AI1147" s="61">
        <f>+AI1146-IF(AI$18&gt;74,(AI1146/AI$25)*$C$10)</f>
        <v/>
      </c>
      <c r="AJ1147" s="61">
        <f>+AJ1146-IF(AJ$18&gt;74,(AJ1146/AJ$25)*$C$10)</f>
        <v/>
      </c>
      <c r="AK1147" s="61">
        <f>+AK1146-IF(AK$18&gt;74,(AK1146/AK$25)*$C$10)</f>
        <v/>
      </c>
      <c r="AL1147" s="61">
        <f>+AL1146-IF(AL$18&gt;74,(AL1146/AL$25)*$C$10)</f>
        <v/>
      </c>
      <c r="AM1147" s="61">
        <f>+AM1146-IF(AM$18&gt;74,(AM1146/AM$25)*$C$10)</f>
        <v/>
      </c>
      <c r="AN1147" s="61">
        <f>+AN1146-IF(AN$18&gt;74,(AN1146/AN$25)*$C$10)</f>
        <v/>
      </c>
      <c r="AO1147" s="61">
        <f>+AO1146-IF(AO$18&gt;74,(AO1146/AO$25)*$C$10)</f>
        <v/>
      </c>
      <c r="AP1147" s="61">
        <f>+AP1146-IF(AP$18&gt;74,(AP1146/AP$25)*$C$10)</f>
        <v/>
      </c>
      <c r="AQ1147" s="61">
        <f>+AQ1146-IF(AQ$18&gt;74,(AQ1146/AQ$25)*$C$10)</f>
        <v/>
      </c>
      <c r="AR1147" s="61">
        <f>+AR1146-IF(AR$18&gt;74,(AR1146/AR$25)*$C$10)</f>
        <v/>
      </c>
      <c r="AS1147" s="61">
        <f>+AS1146-IF(AS$18&gt;74,(AS1146/AS$25)*$C$10)</f>
        <v/>
      </c>
      <c r="AT1147" s="61">
        <f>+AT1146-IF(AT$18&gt;74,(AT1146/AT$25)*$C$10)</f>
        <v/>
      </c>
      <c r="AU1147" s="61">
        <f>+AU1146-IF(AU$18&gt;74,(AU1146/AU$25)*$C$10)</f>
        <v/>
      </c>
      <c r="AV1147" s="61">
        <f>+AV1146-IF(AV$18&gt;74,(AV1146/AV$25)*$C$10)</f>
        <v/>
      </c>
      <c r="AW1147" s="61">
        <f>+AW1146-IF(AW$18&gt;74,(AW1146/AW$25)*$C$10)</f>
        <v/>
      </c>
      <c r="AX1147" s="35">
        <f>IF(AW1147&gt;0,1,0)</f>
        <v/>
      </c>
      <c r="AY1147" s="35">
        <f>IF(AL1147&gt;0,1,0)</f>
        <v/>
      </c>
      <c r="AZ1147" s="35">
        <f>IF(AG1147&gt;0,1,0)</f>
        <v/>
      </c>
      <c r="BA1147" s="35">
        <f>IF(AB1147&gt;0,1,0)</f>
        <v/>
      </c>
      <c r="BB1147" s="35">
        <f>IF(W1147&gt;0,1,0)</f>
        <v/>
      </c>
    </row>
    <row r="1148">
      <c r="B1148" s="154" t="inlineStr">
        <is>
          <t>trial 561</t>
        </is>
      </c>
      <c r="C1148" s="155">
        <f>+start-C1145</f>
        <v/>
      </c>
      <c r="D1148" s="156">
        <f>IF((C1148&lt;=0),0,((C1148-D$24)*Stock*(_xlfn.NORM.INV(RAND(),stock_ave,stock_std))+(C1148-D$24)*Bonds*(_xlfn.NORM.INV(RAND(),bond_ave,bond_std))+(C1148-D$24)*cash*(_xlfn.NORM.INV(RAND(),cash_ave,cash_std))+(C1148-D$24)))</f>
        <v/>
      </c>
      <c r="E1148" s="156">
        <f>IF((D1148&lt;=0),0,((D1148-E$24)*Stock*(_xlfn.NORM.INV(RAND(),stock_ave,stock_std))+(D1148-E$24)*Bonds*(_xlfn.NORM.INV(RAND(),bond_ave,bond_std))+(D1148-E$24)*cash*(_xlfn.NORM.INV(RAND(),cash_ave,cash_std))+(D1148-E$24)))</f>
        <v/>
      </c>
      <c r="F1148" s="156">
        <f>IF((E1148&lt;=0),0,((E1148-F$24)*Stock*(_xlfn.NORM.INV(RAND(),stock_ave,stock_std))+(E1148-F$24)*Bonds*(_xlfn.NORM.INV(RAND(),bond_ave,bond_std))+(E1148-F$24)*cash*(_xlfn.NORM.INV(RAND(),cash_ave,cash_std))+(E1148-F$24)))</f>
        <v/>
      </c>
      <c r="G1148" s="156">
        <f>IF((F1148&lt;=0),0,((F1148-G$24)*Stock*(_xlfn.NORM.INV(RAND(),stock_ave,stock_std))+(F1148-G$24)*Bonds*(_xlfn.NORM.INV(RAND(),bond_ave,bond_std))+(F1148-G$24)*cash*(_xlfn.NORM.INV(RAND(),cash_ave,cash_std))+(F1148-G$24)))</f>
        <v/>
      </c>
      <c r="H1148" s="156">
        <f>IF((G1148&lt;=0),0,((G1148-H$24)*Stock*(_xlfn.NORM.INV(RAND(),stock_ave,stock_std))+(G1148-H$24)*Bonds*(_xlfn.NORM.INV(RAND(),bond_ave,bond_std))+(G1148-H$24)*cash*(_xlfn.NORM.INV(RAND(),cash_ave,cash_std))+(G1148-H$24)))</f>
        <v/>
      </c>
      <c r="I1148" s="156">
        <f>IF((H1148&lt;=0),0,((H1148-I$24)*Stock*(_xlfn.NORM.INV(RAND(),stock_ave,stock_std))+(H1148-I$24)*Bonds*(_xlfn.NORM.INV(RAND(),bond_ave,bond_std))+(H1148-I$24)*cash*(_xlfn.NORM.INV(RAND(),cash_ave,cash_std))+(H1148-I$24)))</f>
        <v/>
      </c>
      <c r="J1148" s="156">
        <f>IF((I1148&lt;=0),0,((I1148-J$24)*Stock*(_xlfn.NORM.INV(RAND(),stock_ave,stock_std))+(I1148-J$24)*Bonds*(_xlfn.NORM.INV(RAND(),bond_ave,bond_std))+(I1148-J$24)*cash*(_xlfn.NORM.INV(RAND(),cash_ave,cash_std))+(I1148-J$24)))</f>
        <v/>
      </c>
      <c r="K1148" s="156">
        <f>IF((J1148&lt;=0),0,((J1148-K$24)*Stock*(_xlfn.NORM.INV(RAND(),stock_ave,stock_std))+(J1148-K$24)*Bonds*(_xlfn.NORM.INV(RAND(),bond_ave,bond_std))+(J1148-K$24)*cash*(_xlfn.NORM.INV(RAND(),cash_ave,cash_std))+(J1148-K$24)))</f>
        <v/>
      </c>
      <c r="L1148" s="156">
        <f>IF((K1148&lt;=0),0,((K1148-L$24)*Stock*(_xlfn.NORM.INV(RAND(),stock_ave,stock_std))+(K1148-L$24)*Bonds*(_xlfn.NORM.INV(RAND(),bond_ave,bond_std))+(K1148-L$24)*cash*(_xlfn.NORM.INV(RAND(),cash_ave,cash_std))+(K1148-L$24)))</f>
        <v/>
      </c>
      <c r="M1148" s="156">
        <f>IF((L1148&lt;=0),0,((L1148-M$24)*Stock*(_xlfn.NORM.INV(RAND(),stock_ave,stock_std))+(L1148-M$24)*Bonds*(_xlfn.NORM.INV(RAND(),bond_ave,bond_std))+(L1148-M$24)*cash*(_xlfn.NORM.INV(RAND(),cash_ave,cash_std))+(L1148-M$24)))</f>
        <v/>
      </c>
      <c r="N1148" s="156">
        <f>IF((M1148&lt;=0),0,((M1148-N$24)*Stock*(_xlfn.NORM.INV(RAND(),stock_ave,stock_std))+(M1148-N$24)*Bonds*(_xlfn.NORM.INV(RAND(),bond_ave,bond_std))+(M1148-N$24)*cash*(_xlfn.NORM.INV(RAND(),cash_ave,cash_std))+(M1148-N$24)))</f>
        <v/>
      </c>
      <c r="O1148" s="156">
        <f>IF((N1148&lt;=0),0,((N1148-O$24)*Stock*(_xlfn.NORM.INV(RAND(),stock_ave,stock_std))+(N1148-O$24)*Bonds*(_xlfn.NORM.INV(RAND(),bond_ave,bond_std))+(N1148-O$24)*cash*(_xlfn.NORM.INV(RAND(),cash_ave,cash_std))+(N1148-O$24)))</f>
        <v/>
      </c>
      <c r="P1148" s="156">
        <f>IF((O1148&lt;=0),0,((O1148-P$24)*Stock*(_xlfn.NORM.INV(RAND(),stock_ave,stock_std))+(O1148-P$24)*Bonds*(_xlfn.NORM.INV(RAND(),bond_ave,bond_std))+(O1148-P$24)*cash*(_xlfn.NORM.INV(RAND(),cash_ave,cash_std))+(O1148-P$24)))</f>
        <v/>
      </c>
      <c r="Q1148" s="156">
        <f>IF((P1148&lt;=0),0,((P1148-Q$24)*Stock*(_xlfn.NORM.INV(RAND(),stock_ave,stock_std))+(P1148-Q$24)*Bonds*(_xlfn.NORM.INV(RAND(),bond_ave,bond_std))+(P1148-Q$24)*cash*(_xlfn.NORM.INV(RAND(),cash_ave,cash_std))+(P1148-Q$24)))</f>
        <v/>
      </c>
      <c r="R1148" s="156">
        <f>IF((Q1148&lt;=0),0,((Q1148-R$24)*Stock*(_xlfn.NORM.INV(RAND(),stock_ave,stock_std))+(Q1148-R$24)*Bonds*(_xlfn.NORM.INV(RAND(),bond_ave,bond_std))+(Q1148-R$24)*cash*(_xlfn.NORM.INV(RAND(),cash_ave,cash_std))+(Q1148-R$24)))</f>
        <v/>
      </c>
      <c r="S1148" s="156">
        <f>IF((R1148&lt;=0),0,((R1148-S$24)*Stock*(_xlfn.NORM.INV(RAND(),stock_ave,stock_std))+(R1148-S$24)*Bonds*(_xlfn.NORM.INV(RAND(),bond_ave,bond_std))+(R1148-S$24)*cash*(_xlfn.NORM.INV(RAND(),cash_ave,cash_std))+(R1148-S$24)))</f>
        <v/>
      </c>
      <c r="T1148" s="156">
        <f>IF((S1148&lt;=0),0,((S1148-T$24)*Stock*(_xlfn.NORM.INV(RAND(),stock_ave,stock_std))+(S1148-T$24)*Bonds*(_xlfn.NORM.INV(RAND(),bond_ave,bond_std))+(S1148-T$24)*cash*(_xlfn.NORM.INV(RAND(),cash_ave,cash_std))+(S1148-T$24)))</f>
        <v/>
      </c>
      <c r="U1148" s="156">
        <f>IF((T1148&lt;=0),0,((T1148-U$24)*Stock*(_xlfn.NORM.INV(RAND(),stock_ave,stock_std))+(T1148-U$24)*Bonds*(_xlfn.NORM.INV(RAND(),bond_ave,bond_std))+(T1148-U$24)*cash*(_xlfn.NORM.INV(RAND(),cash_ave,cash_std))+(T1148-U$24)))</f>
        <v/>
      </c>
      <c r="V1148" s="156">
        <f>IF((U1148&lt;=0),0,((U1148-V$24)*Stock*(_xlfn.NORM.INV(RAND(),stock_ave,stock_std))+(U1148-V$24)*Bonds*(_xlfn.NORM.INV(RAND(),bond_ave,bond_std))+(U1148-V$24)*cash*(_xlfn.NORM.INV(RAND(),cash_ave,cash_std))+(U1148-V$24)))</f>
        <v/>
      </c>
      <c r="W1148" s="156">
        <f>IF((V1148&lt;=0),0,((V1148-W$24)*Stock*(_xlfn.NORM.INV(RAND(),stock_ave,stock_std))+(V1148-W$24)*Bonds*(_xlfn.NORM.INV(RAND(),bond_ave,bond_std))+(V1148-W$24)*cash*(_xlfn.NORM.INV(RAND(),cash_ave,cash_std))+(V1148-W$24)))</f>
        <v/>
      </c>
      <c r="X1148" s="156">
        <f>IF((W1148&lt;=0),0,((W1148-X$24)*Stock*(_xlfn.NORM.INV(RAND(),stock_ave,stock_std))+(W1148-X$24)*Bonds*(_xlfn.NORM.INV(RAND(),bond_ave,bond_std))+(W1148-X$24)*cash*(_xlfn.NORM.INV(RAND(),cash_ave,cash_std))+(W1148-X$24)))</f>
        <v/>
      </c>
      <c r="Y1148" s="156">
        <f>IF((X1148&lt;=0),0,((X1148-Y$24)*Stock*(_xlfn.NORM.INV(RAND(),stock_ave,stock_std))+(X1148-Y$24)*Bonds*(_xlfn.NORM.INV(RAND(),bond_ave,bond_std))+(X1148-Y$24)*cash*(_xlfn.NORM.INV(RAND(),cash_ave,cash_std))+(X1148-Y$24)))</f>
        <v/>
      </c>
      <c r="Z1148" s="156">
        <f>IF((Y1148&lt;=0),0,((Y1148-Z$24)*Stock*(_xlfn.NORM.INV(RAND(),stock_ave,stock_std))+(Y1148-Z$24)*Bonds*(_xlfn.NORM.INV(RAND(),bond_ave,bond_std))+(Y1148-Z$24)*cash*(_xlfn.NORM.INV(RAND(),cash_ave,cash_std))+(Y1148-Z$24)))</f>
        <v/>
      </c>
      <c r="AA1148" s="156">
        <f>IF((Z1148&lt;=0),0,((Z1148-AA$24)*Stock*(_xlfn.NORM.INV(RAND(),stock_ave,stock_std))+(Z1148-AA$24)*Bonds*(_xlfn.NORM.INV(RAND(),bond_ave,bond_std))+(Z1148-AA$24)*cash*(_xlfn.NORM.INV(RAND(),cash_ave,cash_std))+(Z1148-AA$24)))</f>
        <v/>
      </c>
      <c r="AB1148" s="156">
        <f>IF((AA1148&lt;=0),0,((AA1148-AB$24)*Stock*(_xlfn.NORM.INV(RAND(),stock_ave,stock_std))+(AA1148-AB$24)*Bonds*(_xlfn.NORM.INV(RAND(),bond_ave,bond_std))+(AA1148-AB$24)*cash*(_xlfn.NORM.INV(RAND(),cash_ave,cash_std))+(AA1148-AB$24)))</f>
        <v/>
      </c>
      <c r="AC1148" s="156">
        <f>IF((AB1148&lt;=0),0,((AB1148-AC$24)*Stock*(_xlfn.NORM.INV(RAND(),stock_ave,stock_std))+(AB1148-AC$24)*Bonds*(_xlfn.NORM.INV(RAND(),bond_ave,bond_std))+(AB1148-AC$24)*cash*(_xlfn.NORM.INV(RAND(),cash_ave,cash_std))+(AB1148-AC$24)))</f>
        <v/>
      </c>
      <c r="AD1148" s="156">
        <f>IF((AC1148&lt;=0),0,((AC1148-AD$24)*Stock*(_xlfn.NORM.INV(RAND(),stock_ave,stock_std))+(AC1148-AD$24)*Bonds*(_xlfn.NORM.INV(RAND(),bond_ave,bond_std))+(AC1148-AD$24)*cash*(_xlfn.NORM.INV(RAND(),cash_ave,cash_std))+(AC1148-AD$24)))</f>
        <v/>
      </c>
      <c r="AE1148" s="156">
        <f>IF((AD1148&lt;=0),0,((AD1148-AE$24)*Stock*(_xlfn.NORM.INV(RAND(),stock_ave,stock_std))+(AD1148-AE$24)*Bonds*(_xlfn.NORM.INV(RAND(),bond_ave,bond_std))+(AD1148-AE$24)*cash*(_xlfn.NORM.INV(RAND(),cash_ave,cash_std))+(AD1148-AE$24)))</f>
        <v/>
      </c>
      <c r="AF1148" s="156">
        <f>IF((AE1148&lt;=0),0,((AE1148-AF$24)*Stock*(_xlfn.NORM.INV(RAND(),stock_ave,stock_std))+(AE1148-AF$24)*Bonds*(_xlfn.NORM.INV(RAND(),bond_ave,bond_std))+(AE1148-AF$24)*cash*(_xlfn.NORM.INV(RAND(),cash_ave,cash_std))+(AE1148-AF$24)))</f>
        <v/>
      </c>
      <c r="AG1148" s="156">
        <f>IF((AF1148&lt;=0),0,((AF1148-AG$24)*Stock*(_xlfn.NORM.INV(RAND(),stock_ave,stock_std))+(AF1148-AG$24)*Bonds*(_xlfn.NORM.INV(RAND(),bond_ave,bond_std))+(AF1148-AG$24)*cash*(_xlfn.NORM.INV(RAND(),cash_ave,cash_std))+(AF1148-AG$24)))</f>
        <v/>
      </c>
      <c r="AH1148" s="156">
        <f>IF((AG1148&lt;=0),0,((AG1148-AH$24)*Stock*(_xlfn.NORM.INV(RAND(),stock_ave,stock_std))+(AG1148-AH$24)*Bonds*(_xlfn.NORM.INV(RAND(),bond_ave,bond_std))+(AG1148-AH$24)*cash*(_xlfn.NORM.INV(RAND(),cash_ave,cash_std))+(AG1148-AH$24)))</f>
        <v/>
      </c>
      <c r="AI1148" s="156">
        <f>IF((AH1148&lt;=0),0,((AH1148-AI$24)*Stock*(_xlfn.NORM.INV(RAND(),stock_ave,stock_std))+(AH1148-AI$24)*Bonds*(_xlfn.NORM.INV(RAND(),bond_ave,bond_std))+(AH1148-AI$24)*cash*(_xlfn.NORM.INV(RAND(),cash_ave,cash_std))+(AH1148-AI$24)))</f>
        <v/>
      </c>
      <c r="AJ1148" s="156">
        <f>IF((AI1148&lt;=0),0,((AI1148-AJ$24)*Stock*(_xlfn.NORM.INV(RAND(),stock_ave,stock_std))+(AI1148-AJ$24)*Bonds*(_xlfn.NORM.INV(RAND(),bond_ave,bond_std))+(AI1148-AJ$24)*cash*(_xlfn.NORM.INV(RAND(),cash_ave,cash_std))+(AI1148-AJ$24)))</f>
        <v/>
      </c>
      <c r="AK1148" s="156">
        <f>IF((AJ1148&lt;=0),0,((AJ1148-AK$24)*Stock*(_xlfn.NORM.INV(RAND(),stock_ave,stock_std))+(AJ1148-AK$24)*Bonds*(_xlfn.NORM.INV(RAND(),bond_ave,bond_std))+(AJ1148-AK$24)*cash*(_xlfn.NORM.INV(RAND(),cash_ave,cash_std))+(AJ1148-AK$24)))</f>
        <v/>
      </c>
      <c r="AL1148" s="156">
        <f>IF((AK1148&lt;=0),0,((AK1148-AL$24)*Stock*(_xlfn.NORM.INV(RAND(),stock_ave,stock_std))+(AK1148-AL$24)*Bonds*(_xlfn.NORM.INV(RAND(),bond_ave,bond_std))+(AK1148-AL$24)*cash*(_xlfn.NORM.INV(RAND(),cash_ave,cash_std))+(AK1148-AL$24)))</f>
        <v/>
      </c>
      <c r="AM1148" s="156">
        <f>IF((AL1148&lt;=0),0,((AL1148-AM$24)*Stock*(_xlfn.NORM.INV(RAND(),stock_ave,stock_std))+(AL1148-AM$24)*Bonds*(_xlfn.NORM.INV(RAND(),bond_ave,bond_std))+(AL1148-AM$24)*cash*(_xlfn.NORM.INV(RAND(),cash_ave,cash_std))+(AL1148-AM$24)))</f>
        <v/>
      </c>
      <c r="AN1148" s="156">
        <f>IF((AM1148&lt;=0),0,((AM1148-AN$24)*Stock*(_xlfn.NORM.INV(RAND(),stock_ave,stock_std))+(AM1148-AN$24)*Bonds*(_xlfn.NORM.INV(RAND(),bond_ave,bond_std))+(AM1148-AN$24)*cash*(_xlfn.NORM.INV(RAND(),cash_ave,cash_std))+(AM1148-AN$24)))</f>
        <v/>
      </c>
      <c r="AO1148" s="156">
        <f>IF((AN1148&lt;=0),0,((AN1148-AO$24)*Stock*(_xlfn.NORM.INV(RAND(),stock_ave,stock_std))+(AN1148-AO$24)*Bonds*(_xlfn.NORM.INV(RAND(),bond_ave,bond_std))+(AN1148-AO$24)*cash*(_xlfn.NORM.INV(RAND(),cash_ave,cash_std))+(AN1148-AO$24)))</f>
        <v/>
      </c>
      <c r="AP1148" s="156">
        <f>IF((AO1148&lt;=0),0,((AO1148-AP$24)*Stock*(_xlfn.NORM.INV(RAND(),stock_ave,stock_std))+(AO1148-AP$24)*Bonds*(_xlfn.NORM.INV(RAND(),bond_ave,bond_std))+(AO1148-AP$24)*cash*(_xlfn.NORM.INV(RAND(),cash_ave,cash_std))+(AO1148-AP$24)))</f>
        <v/>
      </c>
      <c r="AQ1148" s="156">
        <f>IF((AP1148&lt;=0),0,((AP1148-AQ$24)*Stock*(_xlfn.NORM.INV(RAND(),stock_ave,stock_std))+(AP1148-AQ$24)*Bonds*(_xlfn.NORM.INV(RAND(),bond_ave,bond_std))+(AP1148-AQ$24)*cash*(_xlfn.NORM.INV(RAND(),cash_ave,cash_std))+(AP1148-AQ$24)))</f>
        <v/>
      </c>
      <c r="AR1148" s="156">
        <f>IF((AQ1148&lt;=0),0,((AQ1148-AR$24)*Stock*(_xlfn.NORM.INV(RAND(),stock_ave,stock_std))+(AQ1148-AR$24)*Bonds*(_xlfn.NORM.INV(RAND(),bond_ave,bond_std))+(AQ1148-AR$24)*cash*(_xlfn.NORM.INV(RAND(),cash_ave,cash_std))+(AQ1148-AR$24)))</f>
        <v/>
      </c>
      <c r="AS1148" s="156">
        <f>IF((AR1148&lt;=0),0,((AR1148-AS$24)*Stock*(_xlfn.NORM.INV(RAND(),stock_ave,stock_std))+(AR1148-AS$24)*Bonds*(_xlfn.NORM.INV(RAND(),bond_ave,bond_std))+(AR1148-AS$24)*cash*(_xlfn.NORM.INV(RAND(),cash_ave,cash_std))+(AR1148-AS$24)))</f>
        <v/>
      </c>
      <c r="AT1148" s="156">
        <f>IF((AS1148&lt;=0),0,((AS1148-AT$24)*Stock*(_xlfn.NORM.INV(RAND(),stock_ave,stock_std))+(AS1148-AT$24)*Bonds*(_xlfn.NORM.INV(RAND(),bond_ave,bond_std))+(AS1148-AT$24)*cash*(_xlfn.NORM.INV(RAND(),cash_ave,cash_std))+(AS1148-AT$24)))</f>
        <v/>
      </c>
      <c r="AU1148" s="156">
        <f>IF((AT1148&lt;=0),0,((AT1148-AU$24)*Stock*(_xlfn.NORM.INV(RAND(),stock_ave,stock_std))+(AT1148-AU$24)*Bonds*(_xlfn.NORM.INV(RAND(),bond_ave,bond_std))+(AT1148-AU$24)*cash*(_xlfn.NORM.INV(RAND(),cash_ave,cash_std))+(AT1148-AU$24)))</f>
        <v/>
      </c>
      <c r="AV1148" s="156">
        <f>IF((AU1148&lt;=0),0,((AU1148-AV$24)*Stock*(_xlfn.NORM.INV(RAND(),stock_ave,stock_std))+(AU1148-AV$24)*Bonds*(_xlfn.NORM.INV(RAND(),bond_ave,bond_std))+(AU1148-AV$24)*cash*(_xlfn.NORM.INV(RAND(),cash_ave,cash_std))+(AU1148-AV$24)))</f>
        <v/>
      </c>
      <c r="AW1148" s="156">
        <f>IF((AV1148&lt;=0),0,((AV1148-AW$24)*Stock*(_xlfn.NORM.INV(RAND(),stock_ave,stock_std))+(AV1148-AW$24)*Bonds*(_xlfn.NORM.INV(RAND(),bond_ave,bond_std))+(AV1148-AW$24)*cash*(_xlfn.NORM.INV(RAND(),cash_ave,cash_std))+(AV1148-AW$24)))</f>
        <v/>
      </c>
      <c r="AX1148" s="159" t="n"/>
      <c r="AY1148" s="159" t="n"/>
      <c r="AZ1148" s="159" t="n"/>
      <c r="BA1148" s="159" t="n"/>
      <c r="BB1148" s="159" t="n"/>
    </row>
    <row r="1149">
      <c r="C1149" s="147" t="n"/>
      <c r="D1149" s="61">
        <f>+D1148-IF(D$18&gt;74,(D1148/D$25)*$C$10)</f>
        <v/>
      </c>
      <c r="E1149" s="61">
        <f>+E1148-IF(E$18&gt;74,(E1148/E$25)*$C$10)</f>
        <v/>
      </c>
      <c r="F1149" s="61">
        <f>+F1148-IF(F$18&gt;74,(F1148/F$25)*$C$10)</f>
        <v/>
      </c>
      <c r="G1149" s="61">
        <f>+G1148-IF(G$18&gt;74,(G1148/G$25)*$C$10)</f>
        <v/>
      </c>
      <c r="H1149" s="61">
        <f>+H1148-IF(H$18&gt;74,(H1148/H$25)*$C$10)</f>
        <v/>
      </c>
      <c r="I1149" s="61">
        <f>+I1148-IF(I$18&gt;74,(I1148/I$25)*$C$10)</f>
        <v/>
      </c>
      <c r="J1149" s="61">
        <f>+J1148-IF(J$18&gt;74,(J1148/J$25)*$C$10)</f>
        <v/>
      </c>
      <c r="K1149" s="61">
        <f>+K1148-IF(K$18&gt;74,(K1148/K$25)*$C$10)</f>
        <v/>
      </c>
      <c r="L1149" s="61">
        <f>+L1148-IF(L$18&gt;74,(L1148/L$25)*$C$10)</f>
        <v/>
      </c>
      <c r="M1149" s="61">
        <f>+M1148-IF(M$18&gt;74,(M1148/M$25)*$C$10)</f>
        <v/>
      </c>
      <c r="N1149" s="61">
        <f>+N1148-IF(N$18&gt;74,(N1148/N$25)*$C$10)</f>
        <v/>
      </c>
      <c r="O1149" s="61">
        <f>+O1148-IF(O$18&gt;74,(O1148/O$25)*$C$10)</f>
        <v/>
      </c>
      <c r="P1149" s="61">
        <f>+P1148-IF(P$18&gt;74,(P1148/P$25)*$C$10)</f>
        <v/>
      </c>
      <c r="Q1149" s="61">
        <f>+Q1148-IF(Q$18&gt;74,(Q1148/Q$25)*$C$10)</f>
        <v/>
      </c>
      <c r="R1149" s="61">
        <f>+R1148-IF(R$18&gt;74,(R1148/R$25)*$C$10)</f>
        <v/>
      </c>
      <c r="S1149" s="61">
        <f>+S1148-IF(S$18&gt;74,(S1148/S$25)*$C$10)</f>
        <v/>
      </c>
      <c r="T1149" s="61">
        <f>+T1148-IF(T$18&gt;74,(T1148/T$25)*$C$10)</f>
        <v/>
      </c>
      <c r="U1149" s="61">
        <f>+U1148-IF(U$18&gt;74,(U1148/U$25)*$C$10)</f>
        <v/>
      </c>
      <c r="V1149" s="61">
        <f>+V1148-IF(V$18&gt;74,(V1148/V$25)*$C$10)</f>
        <v/>
      </c>
      <c r="W1149" s="61">
        <f>+W1148-IF(W$18&gt;74,(W1148/W$25)*$C$10)</f>
        <v/>
      </c>
      <c r="X1149" s="61">
        <f>+X1148-IF(X$18&gt;74,(X1148/X$25)*$C$10)</f>
        <v/>
      </c>
      <c r="Y1149" s="61">
        <f>+Y1148-IF(Y$18&gt;74,(Y1148/Y$25)*$C$10)</f>
        <v/>
      </c>
      <c r="Z1149" s="61">
        <f>+Z1148-IF(Z$18&gt;74,(Z1148/Z$25)*$C$10)</f>
        <v/>
      </c>
      <c r="AA1149" s="61">
        <f>+AA1148-IF(AA$18&gt;74,(AA1148/AA$25)*$C$10)</f>
        <v/>
      </c>
      <c r="AB1149" s="61">
        <f>+AB1148-IF(AB$18&gt;74,(AB1148/AB$25)*$C$10)</f>
        <v/>
      </c>
      <c r="AC1149" s="61">
        <f>+AC1148-IF(AC$18&gt;74,(AC1148/AC$25)*$C$10)</f>
        <v/>
      </c>
      <c r="AD1149" s="61">
        <f>+AD1148-IF(AD$18&gt;74,(AD1148/AD$25)*$C$10)</f>
        <v/>
      </c>
      <c r="AE1149" s="61">
        <f>+AE1148-IF(AE$18&gt;74,(AE1148/AE$25)*$C$10)</f>
        <v/>
      </c>
      <c r="AF1149" s="61">
        <f>+AF1148-IF(AF$18&gt;74,(AF1148/AF$25)*$C$10)</f>
        <v/>
      </c>
      <c r="AG1149" s="61">
        <f>+AG1148-IF(AG$18&gt;74,(AG1148/AG$25)*$C$10)</f>
        <v/>
      </c>
      <c r="AH1149" s="61">
        <f>+AH1148-IF(AH$18&gt;74,(AH1148/AH$25)*$C$10)</f>
        <v/>
      </c>
      <c r="AI1149" s="61">
        <f>+AI1148-IF(AI$18&gt;74,(AI1148/AI$25)*$C$10)</f>
        <v/>
      </c>
      <c r="AJ1149" s="61">
        <f>+AJ1148-IF(AJ$18&gt;74,(AJ1148/AJ$25)*$C$10)</f>
        <v/>
      </c>
      <c r="AK1149" s="61">
        <f>+AK1148-IF(AK$18&gt;74,(AK1148/AK$25)*$C$10)</f>
        <v/>
      </c>
      <c r="AL1149" s="61">
        <f>+AL1148-IF(AL$18&gt;74,(AL1148/AL$25)*$C$10)</f>
        <v/>
      </c>
      <c r="AM1149" s="61">
        <f>+AM1148-IF(AM$18&gt;74,(AM1148/AM$25)*$C$10)</f>
        <v/>
      </c>
      <c r="AN1149" s="61">
        <f>+AN1148-IF(AN$18&gt;74,(AN1148/AN$25)*$C$10)</f>
        <v/>
      </c>
      <c r="AO1149" s="61">
        <f>+AO1148-IF(AO$18&gt;74,(AO1148/AO$25)*$C$10)</f>
        <v/>
      </c>
      <c r="AP1149" s="61">
        <f>+AP1148-IF(AP$18&gt;74,(AP1148/AP$25)*$C$10)</f>
        <v/>
      </c>
      <c r="AQ1149" s="61">
        <f>+AQ1148-IF(AQ$18&gt;74,(AQ1148/AQ$25)*$C$10)</f>
        <v/>
      </c>
      <c r="AR1149" s="61">
        <f>+AR1148-IF(AR$18&gt;74,(AR1148/AR$25)*$C$10)</f>
        <v/>
      </c>
      <c r="AS1149" s="61">
        <f>+AS1148-IF(AS$18&gt;74,(AS1148/AS$25)*$C$10)</f>
        <v/>
      </c>
      <c r="AT1149" s="61">
        <f>+AT1148-IF(AT$18&gt;74,(AT1148/AT$25)*$C$10)</f>
        <v/>
      </c>
      <c r="AU1149" s="61">
        <f>+AU1148-IF(AU$18&gt;74,(AU1148/AU$25)*$C$10)</f>
        <v/>
      </c>
      <c r="AV1149" s="61">
        <f>+AV1148-IF(AV$18&gt;74,(AV1148/AV$25)*$C$10)</f>
        <v/>
      </c>
      <c r="AW1149" s="61">
        <f>+AW1148-IF(AW$18&gt;74,(AW1148/AW$25)*$C$10)</f>
        <v/>
      </c>
      <c r="AX1149" s="35">
        <f>IF(AW1149&gt;0,1,0)</f>
        <v/>
      </c>
      <c r="AY1149" s="35">
        <f>IF(AL1149&gt;0,1,0)</f>
        <v/>
      </c>
      <c r="AZ1149" s="35">
        <f>IF(AG1149&gt;0,1,0)</f>
        <v/>
      </c>
      <c r="BA1149" s="35">
        <f>IF(AB1149&gt;0,1,0)</f>
        <v/>
      </c>
      <c r="BB1149" s="35">
        <f>IF(W1149&gt;0,1,0)</f>
        <v/>
      </c>
    </row>
    <row r="1150">
      <c r="B1150" s="154" t="inlineStr">
        <is>
          <t>trial 562</t>
        </is>
      </c>
      <c r="C1150" s="155">
        <f>+start-C1147</f>
        <v/>
      </c>
      <c r="D1150" s="156">
        <f>IF((C1150&lt;=0),0,((C1150-D$24)*Stock*(_xlfn.NORM.INV(RAND(),stock_ave,stock_std))+(C1150-D$24)*Bonds*(_xlfn.NORM.INV(RAND(),bond_ave,bond_std))+(C1150-D$24)*cash*(_xlfn.NORM.INV(RAND(),cash_ave,cash_std))+(C1150-D$24)))</f>
        <v/>
      </c>
      <c r="E1150" s="156">
        <f>IF((D1150&lt;=0),0,((D1150-E$24)*Stock*(_xlfn.NORM.INV(RAND(),stock_ave,stock_std))+(D1150-E$24)*Bonds*(_xlfn.NORM.INV(RAND(),bond_ave,bond_std))+(D1150-E$24)*cash*(_xlfn.NORM.INV(RAND(),cash_ave,cash_std))+(D1150-E$24)))</f>
        <v/>
      </c>
      <c r="F1150" s="156">
        <f>IF((E1150&lt;=0),0,((E1150-F$24)*Stock*(_xlfn.NORM.INV(RAND(),stock_ave,stock_std))+(E1150-F$24)*Bonds*(_xlfn.NORM.INV(RAND(),bond_ave,bond_std))+(E1150-F$24)*cash*(_xlfn.NORM.INV(RAND(),cash_ave,cash_std))+(E1150-F$24)))</f>
        <v/>
      </c>
      <c r="G1150" s="156">
        <f>IF((F1150&lt;=0),0,((F1150-G$24)*Stock*(_xlfn.NORM.INV(RAND(),stock_ave,stock_std))+(F1150-G$24)*Bonds*(_xlfn.NORM.INV(RAND(),bond_ave,bond_std))+(F1150-G$24)*cash*(_xlfn.NORM.INV(RAND(),cash_ave,cash_std))+(F1150-G$24)))</f>
        <v/>
      </c>
      <c r="H1150" s="156">
        <f>IF((G1150&lt;=0),0,((G1150-H$24)*Stock*(_xlfn.NORM.INV(RAND(),stock_ave,stock_std))+(G1150-H$24)*Bonds*(_xlfn.NORM.INV(RAND(),bond_ave,bond_std))+(G1150-H$24)*cash*(_xlfn.NORM.INV(RAND(),cash_ave,cash_std))+(G1150-H$24)))</f>
        <v/>
      </c>
      <c r="I1150" s="156">
        <f>IF((H1150&lt;=0),0,((H1150-I$24)*Stock*(_xlfn.NORM.INV(RAND(),stock_ave,stock_std))+(H1150-I$24)*Bonds*(_xlfn.NORM.INV(RAND(),bond_ave,bond_std))+(H1150-I$24)*cash*(_xlfn.NORM.INV(RAND(),cash_ave,cash_std))+(H1150-I$24)))</f>
        <v/>
      </c>
      <c r="J1150" s="156">
        <f>IF((I1150&lt;=0),0,((I1150-J$24)*Stock*(_xlfn.NORM.INV(RAND(),stock_ave,stock_std))+(I1150-J$24)*Bonds*(_xlfn.NORM.INV(RAND(),bond_ave,bond_std))+(I1150-J$24)*cash*(_xlfn.NORM.INV(RAND(),cash_ave,cash_std))+(I1150-J$24)))</f>
        <v/>
      </c>
      <c r="K1150" s="156">
        <f>IF((J1150&lt;=0),0,((J1150-K$24)*Stock*(_xlfn.NORM.INV(RAND(),stock_ave,stock_std))+(J1150-K$24)*Bonds*(_xlfn.NORM.INV(RAND(),bond_ave,bond_std))+(J1150-K$24)*cash*(_xlfn.NORM.INV(RAND(),cash_ave,cash_std))+(J1150-K$24)))</f>
        <v/>
      </c>
      <c r="L1150" s="156">
        <f>IF((K1150&lt;=0),0,((K1150-L$24)*Stock*(_xlfn.NORM.INV(RAND(),stock_ave,stock_std))+(K1150-L$24)*Bonds*(_xlfn.NORM.INV(RAND(),bond_ave,bond_std))+(K1150-L$24)*cash*(_xlfn.NORM.INV(RAND(),cash_ave,cash_std))+(K1150-L$24)))</f>
        <v/>
      </c>
      <c r="M1150" s="156">
        <f>IF((L1150&lt;=0),0,((L1150-M$24)*Stock*(_xlfn.NORM.INV(RAND(),stock_ave,stock_std))+(L1150-M$24)*Bonds*(_xlfn.NORM.INV(RAND(),bond_ave,bond_std))+(L1150-M$24)*cash*(_xlfn.NORM.INV(RAND(),cash_ave,cash_std))+(L1150-M$24)))</f>
        <v/>
      </c>
      <c r="N1150" s="156">
        <f>IF((M1150&lt;=0),0,((M1150-N$24)*Stock*(_xlfn.NORM.INV(RAND(),stock_ave,stock_std))+(M1150-N$24)*Bonds*(_xlfn.NORM.INV(RAND(),bond_ave,bond_std))+(M1150-N$24)*cash*(_xlfn.NORM.INV(RAND(),cash_ave,cash_std))+(M1150-N$24)))</f>
        <v/>
      </c>
      <c r="O1150" s="156">
        <f>IF((N1150&lt;=0),0,((N1150-O$24)*Stock*(_xlfn.NORM.INV(RAND(),stock_ave,stock_std))+(N1150-O$24)*Bonds*(_xlfn.NORM.INV(RAND(),bond_ave,bond_std))+(N1150-O$24)*cash*(_xlfn.NORM.INV(RAND(),cash_ave,cash_std))+(N1150-O$24)))</f>
        <v/>
      </c>
      <c r="P1150" s="156">
        <f>IF((O1150&lt;=0),0,((O1150-P$24)*Stock*(_xlfn.NORM.INV(RAND(),stock_ave,stock_std))+(O1150-P$24)*Bonds*(_xlfn.NORM.INV(RAND(),bond_ave,bond_std))+(O1150-P$24)*cash*(_xlfn.NORM.INV(RAND(),cash_ave,cash_std))+(O1150-P$24)))</f>
        <v/>
      </c>
      <c r="Q1150" s="156">
        <f>IF((P1150&lt;=0),0,((P1150-Q$24)*Stock*(_xlfn.NORM.INV(RAND(),stock_ave,stock_std))+(P1150-Q$24)*Bonds*(_xlfn.NORM.INV(RAND(),bond_ave,bond_std))+(P1150-Q$24)*cash*(_xlfn.NORM.INV(RAND(),cash_ave,cash_std))+(P1150-Q$24)))</f>
        <v/>
      </c>
      <c r="R1150" s="156">
        <f>IF((Q1150&lt;=0),0,((Q1150-R$24)*Stock*(_xlfn.NORM.INV(RAND(),stock_ave,stock_std))+(Q1150-R$24)*Bonds*(_xlfn.NORM.INV(RAND(),bond_ave,bond_std))+(Q1150-R$24)*cash*(_xlfn.NORM.INV(RAND(),cash_ave,cash_std))+(Q1150-R$24)))</f>
        <v/>
      </c>
      <c r="S1150" s="156">
        <f>IF((R1150&lt;=0),0,((R1150-S$24)*Stock*(_xlfn.NORM.INV(RAND(),stock_ave,stock_std))+(R1150-S$24)*Bonds*(_xlfn.NORM.INV(RAND(),bond_ave,bond_std))+(R1150-S$24)*cash*(_xlfn.NORM.INV(RAND(),cash_ave,cash_std))+(R1150-S$24)))</f>
        <v/>
      </c>
      <c r="T1150" s="156">
        <f>IF((S1150&lt;=0),0,((S1150-T$24)*Stock*(_xlfn.NORM.INV(RAND(),stock_ave,stock_std))+(S1150-T$24)*Bonds*(_xlfn.NORM.INV(RAND(),bond_ave,bond_std))+(S1150-T$24)*cash*(_xlfn.NORM.INV(RAND(),cash_ave,cash_std))+(S1150-T$24)))</f>
        <v/>
      </c>
      <c r="U1150" s="156">
        <f>IF((T1150&lt;=0),0,((T1150-U$24)*Stock*(_xlfn.NORM.INV(RAND(),stock_ave,stock_std))+(T1150-U$24)*Bonds*(_xlfn.NORM.INV(RAND(),bond_ave,bond_std))+(T1150-U$24)*cash*(_xlfn.NORM.INV(RAND(),cash_ave,cash_std))+(T1150-U$24)))</f>
        <v/>
      </c>
      <c r="V1150" s="156">
        <f>IF((U1150&lt;=0),0,((U1150-V$24)*Stock*(_xlfn.NORM.INV(RAND(),stock_ave,stock_std))+(U1150-V$24)*Bonds*(_xlfn.NORM.INV(RAND(),bond_ave,bond_std))+(U1150-V$24)*cash*(_xlfn.NORM.INV(RAND(),cash_ave,cash_std))+(U1150-V$24)))</f>
        <v/>
      </c>
      <c r="W1150" s="156">
        <f>IF((V1150&lt;=0),0,((V1150-W$24)*Stock*(_xlfn.NORM.INV(RAND(),stock_ave,stock_std))+(V1150-W$24)*Bonds*(_xlfn.NORM.INV(RAND(),bond_ave,bond_std))+(V1150-W$24)*cash*(_xlfn.NORM.INV(RAND(),cash_ave,cash_std))+(V1150-W$24)))</f>
        <v/>
      </c>
      <c r="X1150" s="156">
        <f>IF((W1150&lt;=0),0,((W1150-X$24)*Stock*(_xlfn.NORM.INV(RAND(),stock_ave,stock_std))+(W1150-X$24)*Bonds*(_xlfn.NORM.INV(RAND(),bond_ave,bond_std))+(W1150-X$24)*cash*(_xlfn.NORM.INV(RAND(),cash_ave,cash_std))+(W1150-X$24)))</f>
        <v/>
      </c>
      <c r="Y1150" s="156">
        <f>IF((X1150&lt;=0),0,((X1150-Y$24)*Stock*(_xlfn.NORM.INV(RAND(),stock_ave,stock_std))+(X1150-Y$24)*Bonds*(_xlfn.NORM.INV(RAND(),bond_ave,bond_std))+(X1150-Y$24)*cash*(_xlfn.NORM.INV(RAND(),cash_ave,cash_std))+(X1150-Y$24)))</f>
        <v/>
      </c>
      <c r="Z1150" s="156">
        <f>IF((Y1150&lt;=0),0,((Y1150-Z$24)*Stock*(_xlfn.NORM.INV(RAND(),stock_ave,stock_std))+(Y1150-Z$24)*Bonds*(_xlfn.NORM.INV(RAND(),bond_ave,bond_std))+(Y1150-Z$24)*cash*(_xlfn.NORM.INV(RAND(),cash_ave,cash_std))+(Y1150-Z$24)))</f>
        <v/>
      </c>
      <c r="AA1150" s="156">
        <f>IF((Z1150&lt;=0),0,((Z1150-AA$24)*Stock*(_xlfn.NORM.INV(RAND(),stock_ave,stock_std))+(Z1150-AA$24)*Bonds*(_xlfn.NORM.INV(RAND(),bond_ave,bond_std))+(Z1150-AA$24)*cash*(_xlfn.NORM.INV(RAND(),cash_ave,cash_std))+(Z1150-AA$24)))</f>
        <v/>
      </c>
      <c r="AB1150" s="156">
        <f>IF((AA1150&lt;=0),0,((AA1150-AB$24)*Stock*(_xlfn.NORM.INV(RAND(),stock_ave,stock_std))+(AA1150-AB$24)*Bonds*(_xlfn.NORM.INV(RAND(),bond_ave,bond_std))+(AA1150-AB$24)*cash*(_xlfn.NORM.INV(RAND(),cash_ave,cash_std))+(AA1150-AB$24)))</f>
        <v/>
      </c>
      <c r="AC1150" s="156">
        <f>IF((AB1150&lt;=0),0,((AB1150-AC$24)*Stock*(_xlfn.NORM.INV(RAND(),stock_ave,stock_std))+(AB1150-AC$24)*Bonds*(_xlfn.NORM.INV(RAND(),bond_ave,bond_std))+(AB1150-AC$24)*cash*(_xlfn.NORM.INV(RAND(),cash_ave,cash_std))+(AB1150-AC$24)))</f>
        <v/>
      </c>
      <c r="AD1150" s="156">
        <f>IF((AC1150&lt;=0),0,((AC1150-AD$24)*Stock*(_xlfn.NORM.INV(RAND(),stock_ave,stock_std))+(AC1150-AD$24)*Bonds*(_xlfn.NORM.INV(RAND(),bond_ave,bond_std))+(AC1150-AD$24)*cash*(_xlfn.NORM.INV(RAND(),cash_ave,cash_std))+(AC1150-AD$24)))</f>
        <v/>
      </c>
      <c r="AE1150" s="156">
        <f>IF((AD1150&lt;=0),0,((AD1150-AE$24)*Stock*(_xlfn.NORM.INV(RAND(),stock_ave,stock_std))+(AD1150-AE$24)*Bonds*(_xlfn.NORM.INV(RAND(),bond_ave,bond_std))+(AD1150-AE$24)*cash*(_xlfn.NORM.INV(RAND(),cash_ave,cash_std))+(AD1150-AE$24)))</f>
        <v/>
      </c>
      <c r="AF1150" s="156">
        <f>IF((AE1150&lt;=0),0,((AE1150-AF$24)*Stock*(_xlfn.NORM.INV(RAND(),stock_ave,stock_std))+(AE1150-AF$24)*Bonds*(_xlfn.NORM.INV(RAND(),bond_ave,bond_std))+(AE1150-AF$24)*cash*(_xlfn.NORM.INV(RAND(),cash_ave,cash_std))+(AE1150-AF$24)))</f>
        <v/>
      </c>
      <c r="AG1150" s="156">
        <f>IF((AF1150&lt;=0),0,((AF1150-AG$24)*Stock*(_xlfn.NORM.INV(RAND(),stock_ave,stock_std))+(AF1150-AG$24)*Bonds*(_xlfn.NORM.INV(RAND(),bond_ave,bond_std))+(AF1150-AG$24)*cash*(_xlfn.NORM.INV(RAND(),cash_ave,cash_std))+(AF1150-AG$24)))</f>
        <v/>
      </c>
      <c r="AH1150" s="156">
        <f>IF((AG1150&lt;=0),0,((AG1150-AH$24)*Stock*(_xlfn.NORM.INV(RAND(),stock_ave,stock_std))+(AG1150-AH$24)*Bonds*(_xlfn.NORM.INV(RAND(),bond_ave,bond_std))+(AG1150-AH$24)*cash*(_xlfn.NORM.INV(RAND(),cash_ave,cash_std))+(AG1150-AH$24)))</f>
        <v/>
      </c>
      <c r="AI1150" s="156">
        <f>IF((AH1150&lt;=0),0,((AH1150-AI$24)*Stock*(_xlfn.NORM.INV(RAND(),stock_ave,stock_std))+(AH1150-AI$24)*Bonds*(_xlfn.NORM.INV(RAND(),bond_ave,bond_std))+(AH1150-AI$24)*cash*(_xlfn.NORM.INV(RAND(),cash_ave,cash_std))+(AH1150-AI$24)))</f>
        <v/>
      </c>
      <c r="AJ1150" s="156">
        <f>IF((AI1150&lt;=0),0,((AI1150-AJ$24)*Stock*(_xlfn.NORM.INV(RAND(),stock_ave,stock_std))+(AI1150-AJ$24)*Bonds*(_xlfn.NORM.INV(RAND(),bond_ave,bond_std))+(AI1150-AJ$24)*cash*(_xlfn.NORM.INV(RAND(),cash_ave,cash_std))+(AI1150-AJ$24)))</f>
        <v/>
      </c>
      <c r="AK1150" s="156">
        <f>IF((AJ1150&lt;=0),0,((AJ1150-AK$24)*Stock*(_xlfn.NORM.INV(RAND(),stock_ave,stock_std))+(AJ1150-AK$24)*Bonds*(_xlfn.NORM.INV(RAND(),bond_ave,bond_std))+(AJ1150-AK$24)*cash*(_xlfn.NORM.INV(RAND(),cash_ave,cash_std))+(AJ1150-AK$24)))</f>
        <v/>
      </c>
      <c r="AL1150" s="156">
        <f>IF((AK1150&lt;=0),0,((AK1150-AL$24)*Stock*(_xlfn.NORM.INV(RAND(),stock_ave,stock_std))+(AK1150-AL$24)*Bonds*(_xlfn.NORM.INV(RAND(),bond_ave,bond_std))+(AK1150-AL$24)*cash*(_xlfn.NORM.INV(RAND(),cash_ave,cash_std))+(AK1150-AL$24)))</f>
        <v/>
      </c>
      <c r="AM1150" s="156">
        <f>IF((AL1150&lt;=0),0,((AL1150-AM$24)*Stock*(_xlfn.NORM.INV(RAND(),stock_ave,stock_std))+(AL1150-AM$24)*Bonds*(_xlfn.NORM.INV(RAND(),bond_ave,bond_std))+(AL1150-AM$24)*cash*(_xlfn.NORM.INV(RAND(),cash_ave,cash_std))+(AL1150-AM$24)))</f>
        <v/>
      </c>
      <c r="AN1150" s="156">
        <f>IF((AM1150&lt;=0),0,((AM1150-AN$24)*Stock*(_xlfn.NORM.INV(RAND(),stock_ave,stock_std))+(AM1150-AN$24)*Bonds*(_xlfn.NORM.INV(RAND(),bond_ave,bond_std))+(AM1150-AN$24)*cash*(_xlfn.NORM.INV(RAND(),cash_ave,cash_std))+(AM1150-AN$24)))</f>
        <v/>
      </c>
      <c r="AO1150" s="156">
        <f>IF((AN1150&lt;=0),0,((AN1150-AO$24)*Stock*(_xlfn.NORM.INV(RAND(),stock_ave,stock_std))+(AN1150-AO$24)*Bonds*(_xlfn.NORM.INV(RAND(),bond_ave,bond_std))+(AN1150-AO$24)*cash*(_xlfn.NORM.INV(RAND(),cash_ave,cash_std))+(AN1150-AO$24)))</f>
        <v/>
      </c>
      <c r="AP1150" s="156">
        <f>IF((AO1150&lt;=0),0,((AO1150-AP$24)*Stock*(_xlfn.NORM.INV(RAND(),stock_ave,stock_std))+(AO1150-AP$24)*Bonds*(_xlfn.NORM.INV(RAND(),bond_ave,bond_std))+(AO1150-AP$24)*cash*(_xlfn.NORM.INV(RAND(),cash_ave,cash_std))+(AO1150-AP$24)))</f>
        <v/>
      </c>
      <c r="AQ1150" s="156">
        <f>IF((AP1150&lt;=0),0,((AP1150-AQ$24)*Stock*(_xlfn.NORM.INV(RAND(),stock_ave,stock_std))+(AP1150-AQ$24)*Bonds*(_xlfn.NORM.INV(RAND(),bond_ave,bond_std))+(AP1150-AQ$24)*cash*(_xlfn.NORM.INV(RAND(),cash_ave,cash_std))+(AP1150-AQ$24)))</f>
        <v/>
      </c>
      <c r="AR1150" s="156">
        <f>IF((AQ1150&lt;=0),0,((AQ1150-AR$24)*Stock*(_xlfn.NORM.INV(RAND(),stock_ave,stock_std))+(AQ1150-AR$24)*Bonds*(_xlfn.NORM.INV(RAND(),bond_ave,bond_std))+(AQ1150-AR$24)*cash*(_xlfn.NORM.INV(RAND(),cash_ave,cash_std))+(AQ1150-AR$24)))</f>
        <v/>
      </c>
      <c r="AS1150" s="156">
        <f>IF((AR1150&lt;=0),0,((AR1150-AS$24)*Stock*(_xlfn.NORM.INV(RAND(),stock_ave,stock_std))+(AR1150-AS$24)*Bonds*(_xlfn.NORM.INV(RAND(),bond_ave,bond_std))+(AR1150-AS$24)*cash*(_xlfn.NORM.INV(RAND(),cash_ave,cash_std))+(AR1150-AS$24)))</f>
        <v/>
      </c>
      <c r="AT1150" s="156">
        <f>IF((AS1150&lt;=0),0,((AS1150-AT$24)*Stock*(_xlfn.NORM.INV(RAND(),stock_ave,stock_std))+(AS1150-AT$24)*Bonds*(_xlfn.NORM.INV(RAND(),bond_ave,bond_std))+(AS1150-AT$24)*cash*(_xlfn.NORM.INV(RAND(),cash_ave,cash_std))+(AS1150-AT$24)))</f>
        <v/>
      </c>
      <c r="AU1150" s="156">
        <f>IF((AT1150&lt;=0),0,((AT1150-AU$24)*Stock*(_xlfn.NORM.INV(RAND(),stock_ave,stock_std))+(AT1150-AU$24)*Bonds*(_xlfn.NORM.INV(RAND(),bond_ave,bond_std))+(AT1150-AU$24)*cash*(_xlfn.NORM.INV(RAND(),cash_ave,cash_std))+(AT1150-AU$24)))</f>
        <v/>
      </c>
      <c r="AV1150" s="156">
        <f>IF((AU1150&lt;=0),0,((AU1150-AV$24)*Stock*(_xlfn.NORM.INV(RAND(),stock_ave,stock_std))+(AU1150-AV$24)*Bonds*(_xlfn.NORM.INV(RAND(),bond_ave,bond_std))+(AU1150-AV$24)*cash*(_xlfn.NORM.INV(RAND(),cash_ave,cash_std))+(AU1150-AV$24)))</f>
        <v/>
      </c>
      <c r="AW1150" s="156">
        <f>IF((AV1150&lt;=0),0,((AV1150-AW$24)*Stock*(_xlfn.NORM.INV(RAND(),stock_ave,stock_std))+(AV1150-AW$24)*Bonds*(_xlfn.NORM.INV(RAND(),bond_ave,bond_std))+(AV1150-AW$24)*cash*(_xlfn.NORM.INV(RAND(),cash_ave,cash_std))+(AV1150-AW$24)))</f>
        <v/>
      </c>
      <c r="AX1150" s="159" t="n"/>
      <c r="AY1150" s="159" t="n"/>
      <c r="AZ1150" s="159" t="n"/>
      <c r="BA1150" s="159" t="n"/>
      <c r="BB1150" s="159" t="n"/>
    </row>
    <row r="1151">
      <c r="C1151" s="147" t="n"/>
      <c r="D1151" s="61">
        <f>+D1150-IF(D$18&gt;74,(D1150/D$25)*$C$10)</f>
        <v/>
      </c>
      <c r="E1151" s="61">
        <f>+E1150-IF(E$18&gt;74,(E1150/E$25)*$C$10)</f>
        <v/>
      </c>
      <c r="F1151" s="61">
        <f>+F1150-IF(F$18&gt;74,(F1150/F$25)*$C$10)</f>
        <v/>
      </c>
      <c r="G1151" s="61">
        <f>+G1150-IF(G$18&gt;74,(G1150/G$25)*$C$10)</f>
        <v/>
      </c>
      <c r="H1151" s="61">
        <f>+H1150-IF(H$18&gt;74,(H1150/H$25)*$C$10)</f>
        <v/>
      </c>
      <c r="I1151" s="61">
        <f>+I1150-IF(I$18&gt;74,(I1150/I$25)*$C$10)</f>
        <v/>
      </c>
      <c r="J1151" s="61">
        <f>+J1150-IF(J$18&gt;74,(J1150/J$25)*$C$10)</f>
        <v/>
      </c>
      <c r="K1151" s="61">
        <f>+K1150-IF(K$18&gt;74,(K1150/K$25)*$C$10)</f>
        <v/>
      </c>
      <c r="L1151" s="61">
        <f>+L1150-IF(L$18&gt;74,(L1150/L$25)*$C$10)</f>
        <v/>
      </c>
      <c r="M1151" s="61">
        <f>+M1150-IF(M$18&gt;74,(M1150/M$25)*$C$10)</f>
        <v/>
      </c>
      <c r="N1151" s="61">
        <f>+N1150-IF(N$18&gt;74,(N1150/N$25)*$C$10)</f>
        <v/>
      </c>
      <c r="O1151" s="61">
        <f>+O1150-IF(O$18&gt;74,(O1150/O$25)*$C$10)</f>
        <v/>
      </c>
      <c r="P1151" s="61">
        <f>+P1150-IF(P$18&gt;74,(P1150/P$25)*$C$10)</f>
        <v/>
      </c>
      <c r="Q1151" s="61">
        <f>+Q1150-IF(Q$18&gt;74,(Q1150/Q$25)*$C$10)</f>
        <v/>
      </c>
      <c r="R1151" s="61">
        <f>+R1150-IF(R$18&gt;74,(R1150/R$25)*$C$10)</f>
        <v/>
      </c>
      <c r="S1151" s="61">
        <f>+S1150-IF(S$18&gt;74,(S1150/S$25)*$C$10)</f>
        <v/>
      </c>
      <c r="T1151" s="61">
        <f>+T1150-IF(T$18&gt;74,(T1150/T$25)*$C$10)</f>
        <v/>
      </c>
      <c r="U1151" s="61">
        <f>+U1150-IF(U$18&gt;74,(U1150/U$25)*$C$10)</f>
        <v/>
      </c>
      <c r="V1151" s="61">
        <f>+V1150-IF(V$18&gt;74,(V1150/V$25)*$C$10)</f>
        <v/>
      </c>
      <c r="W1151" s="61">
        <f>+W1150-IF(W$18&gt;74,(W1150/W$25)*$C$10)</f>
        <v/>
      </c>
      <c r="X1151" s="61">
        <f>+X1150-IF(X$18&gt;74,(X1150/X$25)*$C$10)</f>
        <v/>
      </c>
      <c r="Y1151" s="61">
        <f>+Y1150-IF(Y$18&gt;74,(Y1150/Y$25)*$C$10)</f>
        <v/>
      </c>
      <c r="Z1151" s="61">
        <f>+Z1150-IF(Z$18&gt;74,(Z1150/Z$25)*$C$10)</f>
        <v/>
      </c>
      <c r="AA1151" s="61">
        <f>+AA1150-IF(AA$18&gt;74,(AA1150/AA$25)*$C$10)</f>
        <v/>
      </c>
      <c r="AB1151" s="61">
        <f>+AB1150-IF(AB$18&gt;74,(AB1150/AB$25)*$C$10)</f>
        <v/>
      </c>
      <c r="AC1151" s="61">
        <f>+AC1150-IF(AC$18&gt;74,(AC1150/AC$25)*$C$10)</f>
        <v/>
      </c>
      <c r="AD1151" s="61">
        <f>+AD1150-IF(AD$18&gt;74,(AD1150/AD$25)*$C$10)</f>
        <v/>
      </c>
      <c r="AE1151" s="61">
        <f>+AE1150-IF(AE$18&gt;74,(AE1150/AE$25)*$C$10)</f>
        <v/>
      </c>
      <c r="AF1151" s="61">
        <f>+AF1150-IF(AF$18&gt;74,(AF1150/AF$25)*$C$10)</f>
        <v/>
      </c>
      <c r="AG1151" s="61">
        <f>+AG1150-IF(AG$18&gt;74,(AG1150/AG$25)*$C$10)</f>
        <v/>
      </c>
      <c r="AH1151" s="61">
        <f>+AH1150-IF(AH$18&gt;74,(AH1150/AH$25)*$C$10)</f>
        <v/>
      </c>
      <c r="AI1151" s="61">
        <f>+AI1150-IF(AI$18&gt;74,(AI1150/AI$25)*$C$10)</f>
        <v/>
      </c>
      <c r="AJ1151" s="61">
        <f>+AJ1150-IF(AJ$18&gt;74,(AJ1150/AJ$25)*$C$10)</f>
        <v/>
      </c>
      <c r="AK1151" s="61">
        <f>+AK1150-IF(AK$18&gt;74,(AK1150/AK$25)*$C$10)</f>
        <v/>
      </c>
      <c r="AL1151" s="61">
        <f>+AL1150-IF(AL$18&gt;74,(AL1150/AL$25)*$C$10)</f>
        <v/>
      </c>
      <c r="AM1151" s="61">
        <f>+AM1150-IF(AM$18&gt;74,(AM1150/AM$25)*$C$10)</f>
        <v/>
      </c>
      <c r="AN1151" s="61">
        <f>+AN1150-IF(AN$18&gt;74,(AN1150/AN$25)*$C$10)</f>
        <v/>
      </c>
      <c r="AO1151" s="61">
        <f>+AO1150-IF(AO$18&gt;74,(AO1150/AO$25)*$C$10)</f>
        <v/>
      </c>
      <c r="AP1151" s="61">
        <f>+AP1150-IF(AP$18&gt;74,(AP1150/AP$25)*$C$10)</f>
        <v/>
      </c>
      <c r="AQ1151" s="61">
        <f>+AQ1150-IF(AQ$18&gt;74,(AQ1150/AQ$25)*$C$10)</f>
        <v/>
      </c>
      <c r="AR1151" s="61">
        <f>+AR1150-IF(AR$18&gt;74,(AR1150/AR$25)*$C$10)</f>
        <v/>
      </c>
      <c r="AS1151" s="61">
        <f>+AS1150-IF(AS$18&gt;74,(AS1150/AS$25)*$C$10)</f>
        <v/>
      </c>
      <c r="AT1151" s="61">
        <f>+AT1150-IF(AT$18&gt;74,(AT1150/AT$25)*$C$10)</f>
        <v/>
      </c>
      <c r="AU1151" s="61">
        <f>+AU1150-IF(AU$18&gt;74,(AU1150/AU$25)*$C$10)</f>
        <v/>
      </c>
      <c r="AV1151" s="61">
        <f>+AV1150-IF(AV$18&gt;74,(AV1150/AV$25)*$C$10)</f>
        <v/>
      </c>
      <c r="AW1151" s="61">
        <f>+AW1150-IF(AW$18&gt;74,(AW1150/AW$25)*$C$10)</f>
        <v/>
      </c>
      <c r="AX1151" s="35">
        <f>IF(AW1151&gt;0,1,0)</f>
        <v/>
      </c>
      <c r="AY1151" s="35">
        <f>IF(AL1151&gt;0,1,0)</f>
        <v/>
      </c>
      <c r="AZ1151" s="35">
        <f>IF(AG1151&gt;0,1,0)</f>
        <v/>
      </c>
      <c r="BA1151" s="35">
        <f>IF(AB1151&gt;0,1,0)</f>
        <v/>
      </c>
      <c r="BB1151" s="35">
        <f>IF(W1151&gt;0,1,0)</f>
        <v/>
      </c>
    </row>
    <row r="1152">
      <c r="B1152" s="154" t="inlineStr">
        <is>
          <t>trial 563</t>
        </is>
      </c>
      <c r="C1152" s="155">
        <f>+start-C1149</f>
        <v/>
      </c>
      <c r="D1152" s="156">
        <f>IF((C1152&lt;=0),0,((C1152-D$24)*Stock*(_xlfn.NORM.INV(RAND(),stock_ave,stock_std))+(C1152-D$24)*Bonds*(_xlfn.NORM.INV(RAND(),bond_ave,bond_std))+(C1152-D$24)*cash*(_xlfn.NORM.INV(RAND(),cash_ave,cash_std))+(C1152-D$24)))</f>
        <v/>
      </c>
      <c r="E1152" s="156">
        <f>IF((D1152&lt;=0),0,((D1152-E$24)*Stock*(_xlfn.NORM.INV(RAND(),stock_ave,stock_std))+(D1152-E$24)*Bonds*(_xlfn.NORM.INV(RAND(),bond_ave,bond_std))+(D1152-E$24)*cash*(_xlfn.NORM.INV(RAND(),cash_ave,cash_std))+(D1152-E$24)))</f>
        <v/>
      </c>
      <c r="F1152" s="156">
        <f>IF((E1152&lt;=0),0,((E1152-F$24)*Stock*(_xlfn.NORM.INV(RAND(),stock_ave,stock_std))+(E1152-F$24)*Bonds*(_xlfn.NORM.INV(RAND(),bond_ave,bond_std))+(E1152-F$24)*cash*(_xlfn.NORM.INV(RAND(),cash_ave,cash_std))+(E1152-F$24)))</f>
        <v/>
      </c>
      <c r="G1152" s="156">
        <f>IF((F1152&lt;=0),0,((F1152-G$24)*Stock*(_xlfn.NORM.INV(RAND(),stock_ave,stock_std))+(F1152-G$24)*Bonds*(_xlfn.NORM.INV(RAND(),bond_ave,bond_std))+(F1152-G$24)*cash*(_xlfn.NORM.INV(RAND(),cash_ave,cash_std))+(F1152-G$24)))</f>
        <v/>
      </c>
      <c r="H1152" s="156">
        <f>IF((G1152&lt;=0),0,((G1152-H$24)*Stock*(_xlfn.NORM.INV(RAND(),stock_ave,stock_std))+(G1152-H$24)*Bonds*(_xlfn.NORM.INV(RAND(),bond_ave,bond_std))+(G1152-H$24)*cash*(_xlfn.NORM.INV(RAND(),cash_ave,cash_std))+(G1152-H$24)))</f>
        <v/>
      </c>
      <c r="I1152" s="156">
        <f>IF((H1152&lt;=0),0,((H1152-I$24)*Stock*(_xlfn.NORM.INV(RAND(),stock_ave,stock_std))+(H1152-I$24)*Bonds*(_xlfn.NORM.INV(RAND(),bond_ave,bond_std))+(H1152-I$24)*cash*(_xlfn.NORM.INV(RAND(),cash_ave,cash_std))+(H1152-I$24)))</f>
        <v/>
      </c>
      <c r="J1152" s="156">
        <f>IF((I1152&lt;=0),0,((I1152-J$24)*Stock*(_xlfn.NORM.INV(RAND(),stock_ave,stock_std))+(I1152-J$24)*Bonds*(_xlfn.NORM.INV(RAND(),bond_ave,bond_std))+(I1152-J$24)*cash*(_xlfn.NORM.INV(RAND(),cash_ave,cash_std))+(I1152-J$24)))</f>
        <v/>
      </c>
      <c r="K1152" s="156">
        <f>IF((J1152&lt;=0),0,((J1152-K$24)*Stock*(_xlfn.NORM.INV(RAND(),stock_ave,stock_std))+(J1152-K$24)*Bonds*(_xlfn.NORM.INV(RAND(),bond_ave,bond_std))+(J1152-K$24)*cash*(_xlfn.NORM.INV(RAND(),cash_ave,cash_std))+(J1152-K$24)))</f>
        <v/>
      </c>
      <c r="L1152" s="156">
        <f>IF((K1152&lt;=0),0,((K1152-L$24)*Stock*(_xlfn.NORM.INV(RAND(),stock_ave,stock_std))+(K1152-L$24)*Bonds*(_xlfn.NORM.INV(RAND(),bond_ave,bond_std))+(K1152-L$24)*cash*(_xlfn.NORM.INV(RAND(),cash_ave,cash_std))+(K1152-L$24)))</f>
        <v/>
      </c>
      <c r="M1152" s="156">
        <f>IF((L1152&lt;=0),0,((L1152-M$24)*Stock*(_xlfn.NORM.INV(RAND(),stock_ave,stock_std))+(L1152-M$24)*Bonds*(_xlfn.NORM.INV(RAND(),bond_ave,bond_std))+(L1152-M$24)*cash*(_xlfn.NORM.INV(RAND(),cash_ave,cash_std))+(L1152-M$24)))</f>
        <v/>
      </c>
      <c r="N1152" s="156">
        <f>IF((M1152&lt;=0),0,((M1152-N$24)*Stock*(_xlfn.NORM.INV(RAND(),stock_ave,stock_std))+(M1152-N$24)*Bonds*(_xlfn.NORM.INV(RAND(),bond_ave,bond_std))+(M1152-N$24)*cash*(_xlfn.NORM.INV(RAND(),cash_ave,cash_std))+(M1152-N$24)))</f>
        <v/>
      </c>
      <c r="O1152" s="156">
        <f>IF((N1152&lt;=0),0,((N1152-O$24)*Stock*(_xlfn.NORM.INV(RAND(),stock_ave,stock_std))+(N1152-O$24)*Bonds*(_xlfn.NORM.INV(RAND(),bond_ave,bond_std))+(N1152-O$24)*cash*(_xlfn.NORM.INV(RAND(),cash_ave,cash_std))+(N1152-O$24)))</f>
        <v/>
      </c>
      <c r="P1152" s="156">
        <f>IF((O1152&lt;=0),0,((O1152-P$24)*Stock*(_xlfn.NORM.INV(RAND(),stock_ave,stock_std))+(O1152-P$24)*Bonds*(_xlfn.NORM.INV(RAND(),bond_ave,bond_std))+(O1152-P$24)*cash*(_xlfn.NORM.INV(RAND(),cash_ave,cash_std))+(O1152-P$24)))</f>
        <v/>
      </c>
      <c r="Q1152" s="156">
        <f>IF((P1152&lt;=0),0,((P1152-Q$24)*Stock*(_xlfn.NORM.INV(RAND(),stock_ave,stock_std))+(P1152-Q$24)*Bonds*(_xlfn.NORM.INV(RAND(),bond_ave,bond_std))+(P1152-Q$24)*cash*(_xlfn.NORM.INV(RAND(),cash_ave,cash_std))+(P1152-Q$24)))</f>
        <v/>
      </c>
      <c r="R1152" s="156">
        <f>IF((Q1152&lt;=0),0,((Q1152-R$24)*Stock*(_xlfn.NORM.INV(RAND(),stock_ave,stock_std))+(Q1152-R$24)*Bonds*(_xlfn.NORM.INV(RAND(),bond_ave,bond_std))+(Q1152-R$24)*cash*(_xlfn.NORM.INV(RAND(),cash_ave,cash_std))+(Q1152-R$24)))</f>
        <v/>
      </c>
      <c r="S1152" s="156">
        <f>IF((R1152&lt;=0),0,((R1152-S$24)*Stock*(_xlfn.NORM.INV(RAND(),stock_ave,stock_std))+(R1152-S$24)*Bonds*(_xlfn.NORM.INV(RAND(),bond_ave,bond_std))+(R1152-S$24)*cash*(_xlfn.NORM.INV(RAND(),cash_ave,cash_std))+(R1152-S$24)))</f>
        <v/>
      </c>
      <c r="T1152" s="156">
        <f>IF((S1152&lt;=0),0,((S1152-T$24)*Stock*(_xlfn.NORM.INV(RAND(),stock_ave,stock_std))+(S1152-T$24)*Bonds*(_xlfn.NORM.INV(RAND(),bond_ave,bond_std))+(S1152-T$24)*cash*(_xlfn.NORM.INV(RAND(),cash_ave,cash_std))+(S1152-T$24)))</f>
        <v/>
      </c>
      <c r="U1152" s="156">
        <f>IF((T1152&lt;=0),0,((T1152-U$24)*Stock*(_xlfn.NORM.INV(RAND(),stock_ave,stock_std))+(T1152-U$24)*Bonds*(_xlfn.NORM.INV(RAND(),bond_ave,bond_std))+(T1152-U$24)*cash*(_xlfn.NORM.INV(RAND(),cash_ave,cash_std))+(T1152-U$24)))</f>
        <v/>
      </c>
      <c r="V1152" s="156">
        <f>IF((U1152&lt;=0),0,((U1152-V$24)*Stock*(_xlfn.NORM.INV(RAND(),stock_ave,stock_std))+(U1152-V$24)*Bonds*(_xlfn.NORM.INV(RAND(),bond_ave,bond_std))+(U1152-V$24)*cash*(_xlfn.NORM.INV(RAND(),cash_ave,cash_std))+(U1152-V$24)))</f>
        <v/>
      </c>
      <c r="W1152" s="156">
        <f>IF((V1152&lt;=0),0,((V1152-W$24)*Stock*(_xlfn.NORM.INV(RAND(),stock_ave,stock_std))+(V1152-W$24)*Bonds*(_xlfn.NORM.INV(RAND(),bond_ave,bond_std))+(V1152-W$24)*cash*(_xlfn.NORM.INV(RAND(),cash_ave,cash_std))+(V1152-W$24)))</f>
        <v/>
      </c>
      <c r="X1152" s="156">
        <f>IF((W1152&lt;=0),0,((W1152-X$24)*Stock*(_xlfn.NORM.INV(RAND(),stock_ave,stock_std))+(W1152-X$24)*Bonds*(_xlfn.NORM.INV(RAND(),bond_ave,bond_std))+(W1152-X$24)*cash*(_xlfn.NORM.INV(RAND(),cash_ave,cash_std))+(W1152-X$24)))</f>
        <v/>
      </c>
      <c r="Y1152" s="156">
        <f>IF((X1152&lt;=0),0,((X1152-Y$24)*Stock*(_xlfn.NORM.INV(RAND(),stock_ave,stock_std))+(X1152-Y$24)*Bonds*(_xlfn.NORM.INV(RAND(),bond_ave,bond_std))+(X1152-Y$24)*cash*(_xlfn.NORM.INV(RAND(),cash_ave,cash_std))+(X1152-Y$24)))</f>
        <v/>
      </c>
      <c r="Z1152" s="156">
        <f>IF((Y1152&lt;=0),0,((Y1152-Z$24)*Stock*(_xlfn.NORM.INV(RAND(),stock_ave,stock_std))+(Y1152-Z$24)*Bonds*(_xlfn.NORM.INV(RAND(),bond_ave,bond_std))+(Y1152-Z$24)*cash*(_xlfn.NORM.INV(RAND(),cash_ave,cash_std))+(Y1152-Z$24)))</f>
        <v/>
      </c>
      <c r="AA1152" s="156">
        <f>IF((Z1152&lt;=0),0,((Z1152-AA$24)*Stock*(_xlfn.NORM.INV(RAND(),stock_ave,stock_std))+(Z1152-AA$24)*Bonds*(_xlfn.NORM.INV(RAND(),bond_ave,bond_std))+(Z1152-AA$24)*cash*(_xlfn.NORM.INV(RAND(),cash_ave,cash_std))+(Z1152-AA$24)))</f>
        <v/>
      </c>
      <c r="AB1152" s="156">
        <f>IF((AA1152&lt;=0),0,((AA1152-AB$24)*Stock*(_xlfn.NORM.INV(RAND(),stock_ave,stock_std))+(AA1152-AB$24)*Bonds*(_xlfn.NORM.INV(RAND(),bond_ave,bond_std))+(AA1152-AB$24)*cash*(_xlfn.NORM.INV(RAND(),cash_ave,cash_std))+(AA1152-AB$24)))</f>
        <v/>
      </c>
      <c r="AC1152" s="156">
        <f>IF((AB1152&lt;=0),0,((AB1152-AC$24)*Stock*(_xlfn.NORM.INV(RAND(),stock_ave,stock_std))+(AB1152-AC$24)*Bonds*(_xlfn.NORM.INV(RAND(),bond_ave,bond_std))+(AB1152-AC$24)*cash*(_xlfn.NORM.INV(RAND(),cash_ave,cash_std))+(AB1152-AC$24)))</f>
        <v/>
      </c>
      <c r="AD1152" s="156">
        <f>IF((AC1152&lt;=0),0,((AC1152-AD$24)*Stock*(_xlfn.NORM.INV(RAND(),stock_ave,stock_std))+(AC1152-AD$24)*Bonds*(_xlfn.NORM.INV(RAND(),bond_ave,bond_std))+(AC1152-AD$24)*cash*(_xlfn.NORM.INV(RAND(),cash_ave,cash_std))+(AC1152-AD$24)))</f>
        <v/>
      </c>
      <c r="AE1152" s="156">
        <f>IF((AD1152&lt;=0),0,((AD1152-AE$24)*Stock*(_xlfn.NORM.INV(RAND(),stock_ave,stock_std))+(AD1152-AE$24)*Bonds*(_xlfn.NORM.INV(RAND(),bond_ave,bond_std))+(AD1152-AE$24)*cash*(_xlfn.NORM.INV(RAND(),cash_ave,cash_std))+(AD1152-AE$24)))</f>
        <v/>
      </c>
      <c r="AF1152" s="156">
        <f>IF((AE1152&lt;=0),0,((AE1152-AF$24)*Stock*(_xlfn.NORM.INV(RAND(),stock_ave,stock_std))+(AE1152-AF$24)*Bonds*(_xlfn.NORM.INV(RAND(),bond_ave,bond_std))+(AE1152-AF$24)*cash*(_xlfn.NORM.INV(RAND(),cash_ave,cash_std))+(AE1152-AF$24)))</f>
        <v/>
      </c>
      <c r="AG1152" s="156">
        <f>IF((AF1152&lt;=0),0,((AF1152-AG$24)*Stock*(_xlfn.NORM.INV(RAND(),stock_ave,stock_std))+(AF1152-AG$24)*Bonds*(_xlfn.NORM.INV(RAND(),bond_ave,bond_std))+(AF1152-AG$24)*cash*(_xlfn.NORM.INV(RAND(),cash_ave,cash_std))+(AF1152-AG$24)))</f>
        <v/>
      </c>
      <c r="AH1152" s="156">
        <f>IF((AG1152&lt;=0),0,((AG1152-AH$24)*Stock*(_xlfn.NORM.INV(RAND(),stock_ave,stock_std))+(AG1152-AH$24)*Bonds*(_xlfn.NORM.INV(RAND(),bond_ave,bond_std))+(AG1152-AH$24)*cash*(_xlfn.NORM.INV(RAND(),cash_ave,cash_std))+(AG1152-AH$24)))</f>
        <v/>
      </c>
      <c r="AI1152" s="156">
        <f>IF((AH1152&lt;=0),0,((AH1152-AI$24)*Stock*(_xlfn.NORM.INV(RAND(),stock_ave,stock_std))+(AH1152-AI$24)*Bonds*(_xlfn.NORM.INV(RAND(),bond_ave,bond_std))+(AH1152-AI$24)*cash*(_xlfn.NORM.INV(RAND(),cash_ave,cash_std))+(AH1152-AI$24)))</f>
        <v/>
      </c>
      <c r="AJ1152" s="156">
        <f>IF((AI1152&lt;=0),0,((AI1152-AJ$24)*Stock*(_xlfn.NORM.INV(RAND(),stock_ave,stock_std))+(AI1152-AJ$24)*Bonds*(_xlfn.NORM.INV(RAND(),bond_ave,bond_std))+(AI1152-AJ$24)*cash*(_xlfn.NORM.INV(RAND(),cash_ave,cash_std))+(AI1152-AJ$24)))</f>
        <v/>
      </c>
      <c r="AK1152" s="156">
        <f>IF((AJ1152&lt;=0),0,((AJ1152-AK$24)*Stock*(_xlfn.NORM.INV(RAND(),stock_ave,stock_std))+(AJ1152-AK$24)*Bonds*(_xlfn.NORM.INV(RAND(),bond_ave,bond_std))+(AJ1152-AK$24)*cash*(_xlfn.NORM.INV(RAND(),cash_ave,cash_std))+(AJ1152-AK$24)))</f>
        <v/>
      </c>
      <c r="AL1152" s="156">
        <f>IF((AK1152&lt;=0),0,((AK1152-AL$24)*Stock*(_xlfn.NORM.INV(RAND(),stock_ave,stock_std))+(AK1152-AL$24)*Bonds*(_xlfn.NORM.INV(RAND(),bond_ave,bond_std))+(AK1152-AL$24)*cash*(_xlfn.NORM.INV(RAND(),cash_ave,cash_std))+(AK1152-AL$24)))</f>
        <v/>
      </c>
      <c r="AM1152" s="156">
        <f>IF((AL1152&lt;=0),0,((AL1152-AM$24)*Stock*(_xlfn.NORM.INV(RAND(),stock_ave,stock_std))+(AL1152-AM$24)*Bonds*(_xlfn.NORM.INV(RAND(),bond_ave,bond_std))+(AL1152-AM$24)*cash*(_xlfn.NORM.INV(RAND(),cash_ave,cash_std))+(AL1152-AM$24)))</f>
        <v/>
      </c>
      <c r="AN1152" s="156">
        <f>IF((AM1152&lt;=0),0,((AM1152-AN$24)*Stock*(_xlfn.NORM.INV(RAND(),stock_ave,stock_std))+(AM1152-AN$24)*Bonds*(_xlfn.NORM.INV(RAND(),bond_ave,bond_std))+(AM1152-AN$24)*cash*(_xlfn.NORM.INV(RAND(),cash_ave,cash_std))+(AM1152-AN$24)))</f>
        <v/>
      </c>
      <c r="AO1152" s="156">
        <f>IF((AN1152&lt;=0),0,((AN1152-AO$24)*Stock*(_xlfn.NORM.INV(RAND(),stock_ave,stock_std))+(AN1152-AO$24)*Bonds*(_xlfn.NORM.INV(RAND(),bond_ave,bond_std))+(AN1152-AO$24)*cash*(_xlfn.NORM.INV(RAND(),cash_ave,cash_std))+(AN1152-AO$24)))</f>
        <v/>
      </c>
      <c r="AP1152" s="156">
        <f>IF((AO1152&lt;=0),0,((AO1152-AP$24)*Stock*(_xlfn.NORM.INV(RAND(),stock_ave,stock_std))+(AO1152-AP$24)*Bonds*(_xlfn.NORM.INV(RAND(),bond_ave,bond_std))+(AO1152-AP$24)*cash*(_xlfn.NORM.INV(RAND(),cash_ave,cash_std))+(AO1152-AP$24)))</f>
        <v/>
      </c>
      <c r="AQ1152" s="156">
        <f>IF((AP1152&lt;=0),0,((AP1152-AQ$24)*Stock*(_xlfn.NORM.INV(RAND(),stock_ave,stock_std))+(AP1152-AQ$24)*Bonds*(_xlfn.NORM.INV(RAND(),bond_ave,bond_std))+(AP1152-AQ$24)*cash*(_xlfn.NORM.INV(RAND(),cash_ave,cash_std))+(AP1152-AQ$24)))</f>
        <v/>
      </c>
      <c r="AR1152" s="156">
        <f>IF((AQ1152&lt;=0),0,((AQ1152-AR$24)*Stock*(_xlfn.NORM.INV(RAND(),stock_ave,stock_std))+(AQ1152-AR$24)*Bonds*(_xlfn.NORM.INV(RAND(),bond_ave,bond_std))+(AQ1152-AR$24)*cash*(_xlfn.NORM.INV(RAND(),cash_ave,cash_std))+(AQ1152-AR$24)))</f>
        <v/>
      </c>
      <c r="AS1152" s="156">
        <f>IF((AR1152&lt;=0),0,((AR1152-AS$24)*Stock*(_xlfn.NORM.INV(RAND(),stock_ave,stock_std))+(AR1152-AS$24)*Bonds*(_xlfn.NORM.INV(RAND(),bond_ave,bond_std))+(AR1152-AS$24)*cash*(_xlfn.NORM.INV(RAND(),cash_ave,cash_std))+(AR1152-AS$24)))</f>
        <v/>
      </c>
      <c r="AT1152" s="156">
        <f>IF((AS1152&lt;=0),0,((AS1152-AT$24)*Stock*(_xlfn.NORM.INV(RAND(),stock_ave,stock_std))+(AS1152-AT$24)*Bonds*(_xlfn.NORM.INV(RAND(),bond_ave,bond_std))+(AS1152-AT$24)*cash*(_xlfn.NORM.INV(RAND(),cash_ave,cash_std))+(AS1152-AT$24)))</f>
        <v/>
      </c>
      <c r="AU1152" s="156">
        <f>IF((AT1152&lt;=0),0,((AT1152-AU$24)*Stock*(_xlfn.NORM.INV(RAND(),stock_ave,stock_std))+(AT1152-AU$24)*Bonds*(_xlfn.NORM.INV(RAND(),bond_ave,bond_std))+(AT1152-AU$24)*cash*(_xlfn.NORM.INV(RAND(),cash_ave,cash_std))+(AT1152-AU$24)))</f>
        <v/>
      </c>
      <c r="AV1152" s="156">
        <f>IF((AU1152&lt;=0),0,((AU1152-AV$24)*Stock*(_xlfn.NORM.INV(RAND(),stock_ave,stock_std))+(AU1152-AV$24)*Bonds*(_xlfn.NORM.INV(RAND(),bond_ave,bond_std))+(AU1152-AV$24)*cash*(_xlfn.NORM.INV(RAND(),cash_ave,cash_std))+(AU1152-AV$24)))</f>
        <v/>
      </c>
      <c r="AW1152" s="156">
        <f>IF((AV1152&lt;=0),0,((AV1152-AW$24)*Stock*(_xlfn.NORM.INV(RAND(),stock_ave,stock_std))+(AV1152-AW$24)*Bonds*(_xlfn.NORM.INV(RAND(),bond_ave,bond_std))+(AV1152-AW$24)*cash*(_xlfn.NORM.INV(RAND(),cash_ave,cash_std))+(AV1152-AW$24)))</f>
        <v/>
      </c>
      <c r="AX1152" s="159" t="n"/>
      <c r="AY1152" s="159" t="n"/>
      <c r="AZ1152" s="159" t="n"/>
      <c r="BA1152" s="159" t="n"/>
      <c r="BB1152" s="159" t="n"/>
    </row>
    <row r="1153">
      <c r="C1153" s="147" t="n"/>
      <c r="D1153" s="61">
        <f>+D1152-IF(D$18&gt;74,(D1152/D$25)*$C$10)</f>
        <v/>
      </c>
      <c r="E1153" s="61">
        <f>+E1152-IF(E$18&gt;74,(E1152/E$25)*$C$10)</f>
        <v/>
      </c>
      <c r="F1153" s="61">
        <f>+F1152-IF(F$18&gt;74,(F1152/F$25)*$C$10)</f>
        <v/>
      </c>
      <c r="G1153" s="61">
        <f>+G1152-IF(G$18&gt;74,(G1152/G$25)*$C$10)</f>
        <v/>
      </c>
      <c r="H1153" s="61">
        <f>+H1152-IF(H$18&gt;74,(H1152/H$25)*$C$10)</f>
        <v/>
      </c>
      <c r="I1153" s="61">
        <f>+I1152-IF(I$18&gt;74,(I1152/I$25)*$C$10)</f>
        <v/>
      </c>
      <c r="J1153" s="61">
        <f>+J1152-IF(J$18&gt;74,(J1152/J$25)*$C$10)</f>
        <v/>
      </c>
      <c r="K1153" s="61">
        <f>+K1152-IF(K$18&gt;74,(K1152/K$25)*$C$10)</f>
        <v/>
      </c>
      <c r="L1153" s="61">
        <f>+L1152-IF(L$18&gt;74,(L1152/L$25)*$C$10)</f>
        <v/>
      </c>
      <c r="M1153" s="61">
        <f>+M1152-IF(M$18&gt;74,(M1152/M$25)*$C$10)</f>
        <v/>
      </c>
      <c r="N1153" s="61">
        <f>+N1152-IF(N$18&gt;74,(N1152/N$25)*$C$10)</f>
        <v/>
      </c>
      <c r="O1153" s="61">
        <f>+O1152-IF(O$18&gt;74,(O1152/O$25)*$C$10)</f>
        <v/>
      </c>
      <c r="P1153" s="61">
        <f>+P1152-IF(P$18&gt;74,(P1152/P$25)*$C$10)</f>
        <v/>
      </c>
      <c r="Q1153" s="61">
        <f>+Q1152-IF(Q$18&gt;74,(Q1152/Q$25)*$C$10)</f>
        <v/>
      </c>
      <c r="R1153" s="61">
        <f>+R1152-IF(R$18&gt;74,(R1152/R$25)*$C$10)</f>
        <v/>
      </c>
      <c r="S1153" s="61">
        <f>+S1152-IF(S$18&gt;74,(S1152/S$25)*$C$10)</f>
        <v/>
      </c>
      <c r="T1153" s="61">
        <f>+T1152-IF(T$18&gt;74,(T1152/T$25)*$C$10)</f>
        <v/>
      </c>
      <c r="U1153" s="61">
        <f>+U1152-IF(U$18&gt;74,(U1152/U$25)*$C$10)</f>
        <v/>
      </c>
      <c r="V1153" s="61">
        <f>+V1152-IF(V$18&gt;74,(V1152/V$25)*$C$10)</f>
        <v/>
      </c>
      <c r="W1153" s="61">
        <f>+W1152-IF(W$18&gt;74,(W1152/W$25)*$C$10)</f>
        <v/>
      </c>
      <c r="X1153" s="61">
        <f>+X1152-IF(X$18&gt;74,(X1152/X$25)*$C$10)</f>
        <v/>
      </c>
      <c r="Y1153" s="61">
        <f>+Y1152-IF(Y$18&gt;74,(Y1152/Y$25)*$C$10)</f>
        <v/>
      </c>
      <c r="Z1153" s="61">
        <f>+Z1152-IF(Z$18&gt;74,(Z1152/Z$25)*$C$10)</f>
        <v/>
      </c>
      <c r="AA1153" s="61">
        <f>+AA1152-IF(AA$18&gt;74,(AA1152/AA$25)*$C$10)</f>
        <v/>
      </c>
      <c r="AB1153" s="61">
        <f>+AB1152-IF(AB$18&gt;74,(AB1152/AB$25)*$C$10)</f>
        <v/>
      </c>
      <c r="AC1153" s="61">
        <f>+AC1152-IF(AC$18&gt;74,(AC1152/AC$25)*$C$10)</f>
        <v/>
      </c>
      <c r="AD1153" s="61">
        <f>+AD1152-IF(AD$18&gt;74,(AD1152/AD$25)*$C$10)</f>
        <v/>
      </c>
      <c r="AE1153" s="61">
        <f>+AE1152-IF(AE$18&gt;74,(AE1152/AE$25)*$C$10)</f>
        <v/>
      </c>
      <c r="AF1153" s="61">
        <f>+AF1152-IF(AF$18&gt;74,(AF1152/AF$25)*$C$10)</f>
        <v/>
      </c>
      <c r="AG1153" s="61">
        <f>+AG1152-IF(AG$18&gt;74,(AG1152/AG$25)*$C$10)</f>
        <v/>
      </c>
      <c r="AH1153" s="61">
        <f>+AH1152-IF(AH$18&gt;74,(AH1152/AH$25)*$C$10)</f>
        <v/>
      </c>
      <c r="AI1153" s="61">
        <f>+AI1152-IF(AI$18&gt;74,(AI1152/AI$25)*$C$10)</f>
        <v/>
      </c>
      <c r="AJ1153" s="61">
        <f>+AJ1152-IF(AJ$18&gt;74,(AJ1152/AJ$25)*$C$10)</f>
        <v/>
      </c>
      <c r="AK1153" s="61">
        <f>+AK1152-IF(AK$18&gt;74,(AK1152/AK$25)*$C$10)</f>
        <v/>
      </c>
      <c r="AL1153" s="61">
        <f>+AL1152-IF(AL$18&gt;74,(AL1152/AL$25)*$C$10)</f>
        <v/>
      </c>
      <c r="AM1153" s="61">
        <f>+AM1152-IF(AM$18&gt;74,(AM1152/AM$25)*$C$10)</f>
        <v/>
      </c>
      <c r="AN1153" s="61">
        <f>+AN1152-IF(AN$18&gt;74,(AN1152/AN$25)*$C$10)</f>
        <v/>
      </c>
      <c r="AO1153" s="61">
        <f>+AO1152-IF(AO$18&gt;74,(AO1152/AO$25)*$C$10)</f>
        <v/>
      </c>
      <c r="AP1153" s="61">
        <f>+AP1152-IF(AP$18&gt;74,(AP1152/AP$25)*$C$10)</f>
        <v/>
      </c>
      <c r="AQ1153" s="61">
        <f>+AQ1152-IF(AQ$18&gt;74,(AQ1152/AQ$25)*$C$10)</f>
        <v/>
      </c>
      <c r="AR1153" s="61">
        <f>+AR1152-IF(AR$18&gt;74,(AR1152/AR$25)*$C$10)</f>
        <v/>
      </c>
      <c r="AS1153" s="61">
        <f>+AS1152-IF(AS$18&gt;74,(AS1152/AS$25)*$C$10)</f>
        <v/>
      </c>
      <c r="AT1153" s="61">
        <f>+AT1152-IF(AT$18&gt;74,(AT1152/AT$25)*$C$10)</f>
        <v/>
      </c>
      <c r="AU1153" s="61">
        <f>+AU1152-IF(AU$18&gt;74,(AU1152/AU$25)*$C$10)</f>
        <v/>
      </c>
      <c r="AV1153" s="61">
        <f>+AV1152-IF(AV$18&gt;74,(AV1152/AV$25)*$C$10)</f>
        <v/>
      </c>
      <c r="AW1153" s="61">
        <f>+AW1152-IF(AW$18&gt;74,(AW1152/AW$25)*$C$10)</f>
        <v/>
      </c>
      <c r="AX1153" s="35">
        <f>IF(AW1153&gt;0,1,0)</f>
        <v/>
      </c>
      <c r="AY1153" s="35">
        <f>IF(AL1153&gt;0,1,0)</f>
        <v/>
      </c>
      <c r="AZ1153" s="35">
        <f>IF(AG1153&gt;0,1,0)</f>
        <v/>
      </c>
      <c r="BA1153" s="35">
        <f>IF(AB1153&gt;0,1,0)</f>
        <v/>
      </c>
      <c r="BB1153" s="35">
        <f>IF(W1153&gt;0,1,0)</f>
        <v/>
      </c>
    </row>
    <row r="1154">
      <c r="B1154" s="154" t="inlineStr">
        <is>
          <t>trial 564</t>
        </is>
      </c>
      <c r="C1154" s="155">
        <f>+start-C1151</f>
        <v/>
      </c>
      <c r="D1154" s="156">
        <f>IF((C1154&lt;=0),0,((C1154-D$24)*Stock*(_xlfn.NORM.INV(RAND(),stock_ave,stock_std))+(C1154-D$24)*Bonds*(_xlfn.NORM.INV(RAND(),bond_ave,bond_std))+(C1154-D$24)*cash*(_xlfn.NORM.INV(RAND(),cash_ave,cash_std))+(C1154-D$24)))</f>
        <v/>
      </c>
      <c r="E1154" s="156">
        <f>IF((D1154&lt;=0),0,((D1154-E$24)*Stock*(_xlfn.NORM.INV(RAND(),stock_ave,stock_std))+(D1154-E$24)*Bonds*(_xlfn.NORM.INV(RAND(),bond_ave,bond_std))+(D1154-E$24)*cash*(_xlfn.NORM.INV(RAND(),cash_ave,cash_std))+(D1154-E$24)))</f>
        <v/>
      </c>
      <c r="F1154" s="156">
        <f>IF((E1154&lt;=0),0,((E1154-F$24)*Stock*(_xlfn.NORM.INV(RAND(),stock_ave,stock_std))+(E1154-F$24)*Bonds*(_xlfn.NORM.INV(RAND(),bond_ave,bond_std))+(E1154-F$24)*cash*(_xlfn.NORM.INV(RAND(),cash_ave,cash_std))+(E1154-F$24)))</f>
        <v/>
      </c>
      <c r="G1154" s="156">
        <f>IF((F1154&lt;=0),0,((F1154-G$24)*Stock*(_xlfn.NORM.INV(RAND(),stock_ave,stock_std))+(F1154-G$24)*Bonds*(_xlfn.NORM.INV(RAND(),bond_ave,bond_std))+(F1154-G$24)*cash*(_xlfn.NORM.INV(RAND(),cash_ave,cash_std))+(F1154-G$24)))</f>
        <v/>
      </c>
      <c r="H1154" s="156">
        <f>IF((G1154&lt;=0),0,((G1154-H$24)*Stock*(_xlfn.NORM.INV(RAND(),stock_ave,stock_std))+(G1154-H$24)*Bonds*(_xlfn.NORM.INV(RAND(),bond_ave,bond_std))+(G1154-H$24)*cash*(_xlfn.NORM.INV(RAND(),cash_ave,cash_std))+(G1154-H$24)))</f>
        <v/>
      </c>
      <c r="I1154" s="156">
        <f>IF((H1154&lt;=0),0,((H1154-I$24)*Stock*(_xlfn.NORM.INV(RAND(),stock_ave,stock_std))+(H1154-I$24)*Bonds*(_xlfn.NORM.INV(RAND(),bond_ave,bond_std))+(H1154-I$24)*cash*(_xlfn.NORM.INV(RAND(),cash_ave,cash_std))+(H1154-I$24)))</f>
        <v/>
      </c>
      <c r="J1154" s="156">
        <f>IF((I1154&lt;=0),0,((I1154-J$24)*Stock*(_xlfn.NORM.INV(RAND(),stock_ave,stock_std))+(I1154-J$24)*Bonds*(_xlfn.NORM.INV(RAND(),bond_ave,bond_std))+(I1154-J$24)*cash*(_xlfn.NORM.INV(RAND(),cash_ave,cash_std))+(I1154-J$24)))</f>
        <v/>
      </c>
      <c r="K1154" s="156">
        <f>IF((J1154&lt;=0),0,((J1154-K$24)*Stock*(_xlfn.NORM.INV(RAND(),stock_ave,stock_std))+(J1154-K$24)*Bonds*(_xlfn.NORM.INV(RAND(),bond_ave,bond_std))+(J1154-K$24)*cash*(_xlfn.NORM.INV(RAND(),cash_ave,cash_std))+(J1154-K$24)))</f>
        <v/>
      </c>
      <c r="L1154" s="156">
        <f>IF((K1154&lt;=0),0,((K1154-L$24)*Stock*(_xlfn.NORM.INV(RAND(),stock_ave,stock_std))+(K1154-L$24)*Bonds*(_xlfn.NORM.INV(RAND(),bond_ave,bond_std))+(K1154-L$24)*cash*(_xlfn.NORM.INV(RAND(),cash_ave,cash_std))+(K1154-L$24)))</f>
        <v/>
      </c>
      <c r="M1154" s="156">
        <f>IF((L1154&lt;=0),0,((L1154-M$24)*Stock*(_xlfn.NORM.INV(RAND(),stock_ave,stock_std))+(L1154-M$24)*Bonds*(_xlfn.NORM.INV(RAND(),bond_ave,bond_std))+(L1154-M$24)*cash*(_xlfn.NORM.INV(RAND(),cash_ave,cash_std))+(L1154-M$24)))</f>
        <v/>
      </c>
      <c r="N1154" s="156">
        <f>IF((M1154&lt;=0),0,((M1154-N$24)*Stock*(_xlfn.NORM.INV(RAND(),stock_ave,stock_std))+(M1154-N$24)*Bonds*(_xlfn.NORM.INV(RAND(),bond_ave,bond_std))+(M1154-N$24)*cash*(_xlfn.NORM.INV(RAND(),cash_ave,cash_std))+(M1154-N$24)))</f>
        <v/>
      </c>
      <c r="O1154" s="156">
        <f>IF((N1154&lt;=0),0,((N1154-O$24)*Stock*(_xlfn.NORM.INV(RAND(),stock_ave,stock_std))+(N1154-O$24)*Bonds*(_xlfn.NORM.INV(RAND(),bond_ave,bond_std))+(N1154-O$24)*cash*(_xlfn.NORM.INV(RAND(),cash_ave,cash_std))+(N1154-O$24)))</f>
        <v/>
      </c>
      <c r="P1154" s="156">
        <f>IF((O1154&lt;=0),0,((O1154-P$24)*Stock*(_xlfn.NORM.INV(RAND(),stock_ave,stock_std))+(O1154-P$24)*Bonds*(_xlfn.NORM.INV(RAND(),bond_ave,bond_std))+(O1154-P$24)*cash*(_xlfn.NORM.INV(RAND(),cash_ave,cash_std))+(O1154-P$24)))</f>
        <v/>
      </c>
      <c r="Q1154" s="156">
        <f>IF((P1154&lt;=0),0,((P1154-Q$24)*Stock*(_xlfn.NORM.INV(RAND(),stock_ave,stock_std))+(P1154-Q$24)*Bonds*(_xlfn.NORM.INV(RAND(),bond_ave,bond_std))+(P1154-Q$24)*cash*(_xlfn.NORM.INV(RAND(),cash_ave,cash_std))+(P1154-Q$24)))</f>
        <v/>
      </c>
      <c r="R1154" s="156">
        <f>IF((Q1154&lt;=0),0,((Q1154-R$24)*Stock*(_xlfn.NORM.INV(RAND(),stock_ave,stock_std))+(Q1154-R$24)*Bonds*(_xlfn.NORM.INV(RAND(),bond_ave,bond_std))+(Q1154-R$24)*cash*(_xlfn.NORM.INV(RAND(),cash_ave,cash_std))+(Q1154-R$24)))</f>
        <v/>
      </c>
      <c r="S1154" s="156">
        <f>IF((R1154&lt;=0),0,((R1154-S$24)*Stock*(_xlfn.NORM.INV(RAND(),stock_ave,stock_std))+(R1154-S$24)*Bonds*(_xlfn.NORM.INV(RAND(),bond_ave,bond_std))+(R1154-S$24)*cash*(_xlfn.NORM.INV(RAND(),cash_ave,cash_std))+(R1154-S$24)))</f>
        <v/>
      </c>
      <c r="T1154" s="156">
        <f>IF((S1154&lt;=0),0,((S1154-T$24)*Stock*(_xlfn.NORM.INV(RAND(),stock_ave,stock_std))+(S1154-T$24)*Bonds*(_xlfn.NORM.INV(RAND(),bond_ave,bond_std))+(S1154-T$24)*cash*(_xlfn.NORM.INV(RAND(),cash_ave,cash_std))+(S1154-T$24)))</f>
        <v/>
      </c>
      <c r="U1154" s="156">
        <f>IF((T1154&lt;=0),0,((T1154-U$24)*Stock*(_xlfn.NORM.INV(RAND(),stock_ave,stock_std))+(T1154-U$24)*Bonds*(_xlfn.NORM.INV(RAND(),bond_ave,bond_std))+(T1154-U$24)*cash*(_xlfn.NORM.INV(RAND(),cash_ave,cash_std))+(T1154-U$24)))</f>
        <v/>
      </c>
      <c r="V1154" s="156">
        <f>IF((U1154&lt;=0),0,((U1154-V$24)*Stock*(_xlfn.NORM.INV(RAND(),stock_ave,stock_std))+(U1154-V$24)*Bonds*(_xlfn.NORM.INV(RAND(),bond_ave,bond_std))+(U1154-V$24)*cash*(_xlfn.NORM.INV(RAND(),cash_ave,cash_std))+(U1154-V$24)))</f>
        <v/>
      </c>
      <c r="W1154" s="156">
        <f>IF((V1154&lt;=0),0,((V1154-W$24)*Stock*(_xlfn.NORM.INV(RAND(),stock_ave,stock_std))+(V1154-W$24)*Bonds*(_xlfn.NORM.INV(RAND(),bond_ave,bond_std))+(V1154-W$24)*cash*(_xlfn.NORM.INV(RAND(),cash_ave,cash_std))+(V1154-W$24)))</f>
        <v/>
      </c>
      <c r="X1154" s="156">
        <f>IF((W1154&lt;=0),0,((W1154-X$24)*Stock*(_xlfn.NORM.INV(RAND(),stock_ave,stock_std))+(W1154-X$24)*Bonds*(_xlfn.NORM.INV(RAND(),bond_ave,bond_std))+(W1154-X$24)*cash*(_xlfn.NORM.INV(RAND(),cash_ave,cash_std))+(W1154-X$24)))</f>
        <v/>
      </c>
      <c r="Y1154" s="156">
        <f>IF((X1154&lt;=0),0,((X1154-Y$24)*Stock*(_xlfn.NORM.INV(RAND(),stock_ave,stock_std))+(X1154-Y$24)*Bonds*(_xlfn.NORM.INV(RAND(),bond_ave,bond_std))+(X1154-Y$24)*cash*(_xlfn.NORM.INV(RAND(),cash_ave,cash_std))+(X1154-Y$24)))</f>
        <v/>
      </c>
      <c r="Z1154" s="156">
        <f>IF((Y1154&lt;=0),0,((Y1154-Z$24)*Stock*(_xlfn.NORM.INV(RAND(),stock_ave,stock_std))+(Y1154-Z$24)*Bonds*(_xlfn.NORM.INV(RAND(),bond_ave,bond_std))+(Y1154-Z$24)*cash*(_xlfn.NORM.INV(RAND(),cash_ave,cash_std))+(Y1154-Z$24)))</f>
        <v/>
      </c>
      <c r="AA1154" s="156">
        <f>IF((Z1154&lt;=0),0,((Z1154-AA$24)*Stock*(_xlfn.NORM.INV(RAND(),stock_ave,stock_std))+(Z1154-AA$24)*Bonds*(_xlfn.NORM.INV(RAND(),bond_ave,bond_std))+(Z1154-AA$24)*cash*(_xlfn.NORM.INV(RAND(),cash_ave,cash_std))+(Z1154-AA$24)))</f>
        <v/>
      </c>
      <c r="AB1154" s="156">
        <f>IF((AA1154&lt;=0),0,((AA1154-AB$24)*Stock*(_xlfn.NORM.INV(RAND(),stock_ave,stock_std))+(AA1154-AB$24)*Bonds*(_xlfn.NORM.INV(RAND(),bond_ave,bond_std))+(AA1154-AB$24)*cash*(_xlfn.NORM.INV(RAND(),cash_ave,cash_std))+(AA1154-AB$24)))</f>
        <v/>
      </c>
      <c r="AC1154" s="156">
        <f>IF((AB1154&lt;=0),0,((AB1154-AC$24)*Stock*(_xlfn.NORM.INV(RAND(),stock_ave,stock_std))+(AB1154-AC$24)*Bonds*(_xlfn.NORM.INV(RAND(),bond_ave,bond_std))+(AB1154-AC$24)*cash*(_xlfn.NORM.INV(RAND(),cash_ave,cash_std))+(AB1154-AC$24)))</f>
        <v/>
      </c>
      <c r="AD1154" s="156">
        <f>IF((AC1154&lt;=0),0,((AC1154-AD$24)*Stock*(_xlfn.NORM.INV(RAND(),stock_ave,stock_std))+(AC1154-AD$24)*Bonds*(_xlfn.NORM.INV(RAND(),bond_ave,bond_std))+(AC1154-AD$24)*cash*(_xlfn.NORM.INV(RAND(),cash_ave,cash_std))+(AC1154-AD$24)))</f>
        <v/>
      </c>
      <c r="AE1154" s="156">
        <f>IF((AD1154&lt;=0),0,((AD1154-AE$24)*Stock*(_xlfn.NORM.INV(RAND(),stock_ave,stock_std))+(AD1154-AE$24)*Bonds*(_xlfn.NORM.INV(RAND(),bond_ave,bond_std))+(AD1154-AE$24)*cash*(_xlfn.NORM.INV(RAND(),cash_ave,cash_std))+(AD1154-AE$24)))</f>
        <v/>
      </c>
      <c r="AF1154" s="156">
        <f>IF((AE1154&lt;=0),0,((AE1154-AF$24)*Stock*(_xlfn.NORM.INV(RAND(),stock_ave,stock_std))+(AE1154-AF$24)*Bonds*(_xlfn.NORM.INV(RAND(),bond_ave,bond_std))+(AE1154-AF$24)*cash*(_xlfn.NORM.INV(RAND(),cash_ave,cash_std))+(AE1154-AF$24)))</f>
        <v/>
      </c>
      <c r="AG1154" s="156">
        <f>IF((AF1154&lt;=0),0,((AF1154-AG$24)*Stock*(_xlfn.NORM.INV(RAND(),stock_ave,stock_std))+(AF1154-AG$24)*Bonds*(_xlfn.NORM.INV(RAND(),bond_ave,bond_std))+(AF1154-AG$24)*cash*(_xlfn.NORM.INV(RAND(),cash_ave,cash_std))+(AF1154-AG$24)))</f>
        <v/>
      </c>
      <c r="AH1154" s="156">
        <f>IF((AG1154&lt;=0),0,((AG1154-AH$24)*Stock*(_xlfn.NORM.INV(RAND(),stock_ave,stock_std))+(AG1154-AH$24)*Bonds*(_xlfn.NORM.INV(RAND(),bond_ave,bond_std))+(AG1154-AH$24)*cash*(_xlfn.NORM.INV(RAND(),cash_ave,cash_std))+(AG1154-AH$24)))</f>
        <v/>
      </c>
      <c r="AI1154" s="156">
        <f>IF((AH1154&lt;=0),0,((AH1154-AI$24)*Stock*(_xlfn.NORM.INV(RAND(),stock_ave,stock_std))+(AH1154-AI$24)*Bonds*(_xlfn.NORM.INV(RAND(),bond_ave,bond_std))+(AH1154-AI$24)*cash*(_xlfn.NORM.INV(RAND(),cash_ave,cash_std))+(AH1154-AI$24)))</f>
        <v/>
      </c>
      <c r="AJ1154" s="156">
        <f>IF((AI1154&lt;=0),0,((AI1154-AJ$24)*Stock*(_xlfn.NORM.INV(RAND(),stock_ave,stock_std))+(AI1154-AJ$24)*Bonds*(_xlfn.NORM.INV(RAND(),bond_ave,bond_std))+(AI1154-AJ$24)*cash*(_xlfn.NORM.INV(RAND(),cash_ave,cash_std))+(AI1154-AJ$24)))</f>
        <v/>
      </c>
      <c r="AK1154" s="156">
        <f>IF((AJ1154&lt;=0),0,((AJ1154-AK$24)*Stock*(_xlfn.NORM.INV(RAND(),stock_ave,stock_std))+(AJ1154-AK$24)*Bonds*(_xlfn.NORM.INV(RAND(),bond_ave,bond_std))+(AJ1154-AK$24)*cash*(_xlfn.NORM.INV(RAND(),cash_ave,cash_std))+(AJ1154-AK$24)))</f>
        <v/>
      </c>
      <c r="AL1154" s="156">
        <f>IF((AK1154&lt;=0),0,((AK1154-AL$24)*Stock*(_xlfn.NORM.INV(RAND(),stock_ave,stock_std))+(AK1154-AL$24)*Bonds*(_xlfn.NORM.INV(RAND(),bond_ave,bond_std))+(AK1154-AL$24)*cash*(_xlfn.NORM.INV(RAND(),cash_ave,cash_std))+(AK1154-AL$24)))</f>
        <v/>
      </c>
      <c r="AM1154" s="156">
        <f>IF((AL1154&lt;=0),0,((AL1154-AM$24)*Stock*(_xlfn.NORM.INV(RAND(),stock_ave,stock_std))+(AL1154-AM$24)*Bonds*(_xlfn.NORM.INV(RAND(),bond_ave,bond_std))+(AL1154-AM$24)*cash*(_xlfn.NORM.INV(RAND(),cash_ave,cash_std))+(AL1154-AM$24)))</f>
        <v/>
      </c>
      <c r="AN1154" s="156">
        <f>IF((AM1154&lt;=0),0,((AM1154-AN$24)*Stock*(_xlfn.NORM.INV(RAND(),stock_ave,stock_std))+(AM1154-AN$24)*Bonds*(_xlfn.NORM.INV(RAND(),bond_ave,bond_std))+(AM1154-AN$24)*cash*(_xlfn.NORM.INV(RAND(),cash_ave,cash_std))+(AM1154-AN$24)))</f>
        <v/>
      </c>
      <c r="AO1154" s="156">
        <f>IF((AN1154&lt;=0),0,((AN1154-AO$24)*Stock*(_xlfn.NORM.INV(RAND(),stock_ave,stock_std))+(AN1154-AO$24)*Bonds*(_xlfn.NORM.INV(RAND(),bond_ave,bond_std))+(AN1154-AO$24)*cash*(_xlfn.NORM.INV(RAND(),cash_ave,cash_std))+(AN1154-AO$24)))</f>
        <v/>
      </c>
      <c r="AP1154" s="156">
        <f>IF((AO1154&lt;=0),0,((AO1154-AP$24)*Stock*(_xlfn.NORM.INV(RAND(),stock_ave,stock_std))+(AO1154-AP$24)*Bonds*(_xlfn.NORM.INV(RAND(),bond_ave,bond_std))+(AO1154-AP$24)*cash*(_xlfn.NORM.INV(RAND(),cash_ave,cash_std))+(AO1154-AP$24)))</f>
        <v/>
      </c>
      <c r="AQ1154" s="156">
        <f>IF((AP1154&lt;=0),0,((AP1154-AQ$24)*Stock*(_xlfn.NORM.INV(RAND(),stock_ave,stock_std))+(AP1154-AQ$24)*Bonds*(_xlfn.NORM.INV(RAND(),bond_ave,bond_std))+(AP1154-AQ$24)*cash*(_xlfn.NORM.INV(RAND(),cash_ave,cash_std))+(AP1154-AQ$24)))</f>
        <v/>
      </c>
      <c r="AR1154" s="156">
        <f>IF((AQ1154&lt;=0),0,((AQ1154-AR$24)*Stock*(_xlfn.NORM.INV(RAND(),stock_ave,stock_std))+(AQ1154-AR$24)*Bonds*(_xlfn.NORM.INV(RAND(),bond_ave,bond_std))+(AQ1154-AR$24)*cash*(_xlfn.NORM.INV(RAND(),cash_ave,cash_std))+(AQ1154-AR$24)))</f>
        <v/>
      </c>
      <c r="AS1154" s="156">
        <f>IF((AR1154&lt;=0),0,((AR1154-AS$24)*Stock*(_xlfn.NORM.INV(RAND(),stock_ave,stock_std))+(AR1154-AS$24)*Bonds*(_xlfn.NORM.INV(RAND(),bond_ave,bond_std))+(AR1154-AS$24)*cash*(_xlfn.NORM.INV(RAND(),cash_ave,cash_std))+(AR1154-AS$24)))</f>
        <v/>
      </c>
      <c r="AT1154" s="156">
        <f>IF((AS1154&lt;=0),0,((AS1154-AT$24)*Stock*(_xlfn.NORM.INV(RAND(),stock_ave,stock_std))+(AS1154-AT$24)*Bonds*(_xlfn.NORM.INV(RAND(),bond_ave,bond_std))+(AS1154-AT$24)*cash*(_xlfn.NORM.INV(RAND(),cash_ave,cash_std))+(AS1154-AT$24)))</f>
        <v/>
      </c>
      <c r="AU1154" s="156">
        <f>IF((AT1154&lt;=0),0,((AT1154-AU$24)*Stock*(_xlfn.NORM.INV(RAND(),stock_ave,stock_std))+(AT1154-AU$24)*Bonds*(_xlfn.NORM.INV(RAND(),bond_ave,bond_std))+(AT1154-AU$24)*cash*(_xlfn.NORM.INV(RAND(),cash_ave,cash_std))+(AT1154-AU$24)))</f>
        <v/>
      </c>
      <c r="AV1154" s="156">
        <f>IF((AU1154&lt;=0),0,((AU1154-AV$24)*Stock*(_xlfn.NORM.INV(RAND(),stock_ave,stock_std))+(AU1154-AV$24)*Bonds*(_xlfn.NORM.INV(RAND(),bond_ave,bond_std))+(AU1154-AV$24)*cash*(_xlfn.NORM.INV(RAND(),cash_ave,cash_std))+(AU1154-AV$24)))</f>
        <v/>
      </c>
      <c r="AW1154" s="156">
        <f>IF((AV1154&lt;=0),0,((AV1154-AW$24)*Stock*(_xlfn.NORM.INV(RAND(),stock_ave,stock_std))+(AV1154-AW$24)*Bonds*(_xlfn.NORM.INV(RAND(),bond_ave,bond_std))+(AV1154-AW$24)*cash*(_xlfn.NORM.INV(RAND(),cash_ave,cash_std))+(AV1154-AW$24)))</f>
        <v/>
      </c>
      <c r="AX1154" s="159" t="n"/>
      <c r="AY1154" s="159" t="n"/>
      <c r="AZ1154" s="159" t="n"/>
      <c r="BA1154" s="159" t="n"/>
      <c r="BB1154" s="159" t="n"/>
    </row>
    <row r="1155">
      <c r="C1155" s="147" t="n"/>
      <c r="D1155" s="61">
        <f>+D1154-IF(D$18&gt;74,(D1154/D$25)*$C$10)</f>
        <v/>
      </c>
      <c r="E1155" s="61">
        <f>+E1154-IF(E$18&gt;74,(E1154/E$25)*$C$10)</f>
        <v/>
      </c>
      <c r="F1155" s="61">
        <f>+F1154-IF(F$18&gt;74,(F1154/F$25)*$C$10)</f>
        <v/>
      </c>
      <c r="G1155" s="61">
        <f>+G1154-IF(G$18&gt;74,(G1154/G$25)*$C$10)</f>
        <v/>
      </c>
      <c r="H1155" s="61">
        <f>+H1154-IF(H$18&gt;74,(H1154/H$25)*$C$10)</f>
        <v/>
      </c>
      <c r="I1155" s="61">
        <f>+I1154-IF(I$18&gt;74,(I1154/I$25)*$C$10)</f>
        <v/>
      </c>
      <c r="J1155" s="61">
        <f>+J1154-IF(J$18&gt;74,(J1154/J$25)*$C$10)</f>
        <v/>
      </c>
      <c r="K1155" s="61">
        <f>+K1154-IF(K$18&gt;74,(K1154/K$25)*$C$10)</f>
        <v/>
      </c>
      <c r="L1155" s="61">
        <f>+L1154-IF(L$18&gt;74,(L1154/L$25)*$C$10)</f>
        <v/>
      </c>
      <c r="M1155" s="61">
        <f>+M1154-IF(M$18&gt;74,(M1154/M$25)*$C$10)</f>
        <v/>
      </c>
      <c r="N1155" s="61">
        <f>+N1154-IF(N$18&gt;74,(N1154/N$25)*$C$10)</f>
        <v/>
      </c>
      <c r="O1155" s="61">
        <f>+O1154-IF(O$18&gt;74,(O1154/O$25)*$C$10)</f>
        <v/>
      </c>
      <c r="P1155" s="61">
        <f>+P1154-IF(P$18&gt;74,(P1154/P$25)*$C$10)</f>
        <v/>
      </c>
      <c r="Q1155" s="61">
        <f>+Q1154-IF(Q$18&gt;74,(Q1154/Q$25)*$C$10)</f>
        <v/>
      </c>
      <c r="R1155" s="61">
        <f>+R1154-IF(R$18&gt;74,(R1154/R$25)*$C$10)</f>
        <v/>
      </c>
      <c r="S1155" s="61">
        <f>+S1154-IF(S$18&gt;74,(S1154/S$25)*$C$10)</f>
        <v/>
      </c>
      <c r="T1155" s="61">
        <f>+T1154-IF(T$18&gt;74,(T1154/T$25)*$C$10)</f>
        <v/>
      </c>
      <c r="U1155" s="61">
        <f>+U1154-IF(U$18&gt;74,(U1154/U$25)*$C$10)</f>
        <v/>
      </c>
      <c r="V1155" s="61">
        <f>+V1154-IF(V$18&gt;74,(V1154/V$25)*$C$10)</f>
        <v/>
      </c>
      <c r="W1155" s="61">
        <f>+W1154-IF(W$18&gt;74,(W1154/W$25)*$C$10)</f>
        <v/>
      </c>
      <c r="X1155" s="61">
        <f>+X1154-IF(X$18&gt;74,(X1154/X$25)*$C$10)</f>
        <v/>
      </c>
      <c r="Y1155" s="61">
        <f>+Y1154-IF(Y$18&gt;74,(Y1154/Y$25)*$C$10)</f>
        <v/>
      </c>
      <c r="Z1155" s="61">
        <f>+Z1154-IF(Z$18&gt;74,(Z1154/Z$25)*$C$10)</f>
        <v/>
      </c>
      <c r="AA1155" s="61">
        <f>+AA1154-IF(AA$18&gt;74,(AA1154/AA$25)*$C$10)</f>
        <v/>
      </c>
      <c r="AB1155" s="61">
        <f>+AB1154-IF(AB$18&gt;74,(AB1154/AB$25)*$C$10)</f>
        <v/>
      </c>
      <c r="AC1155" s="61">
        <f>+AC1154-IF(AC$18&gt;74,(AC1154/AC$25)*$C$10)</f>
        <v/>
      </c>
      <c r="AD1155" s="61">
        <f>+AD1154-IF(AD$18&gt;74,(AD1154/AD$25)*$C$10)</f>
        <v/>
      </c>
      <c r="AE1155" s="61">
        <f>+AE1154-IF(AE$18&gt;74,(AE1154/AE$25)*$C$10)</f>
        <v/>
      </c>
      <c r="AF1155" s="61">
        <f>+AF1154-IF(AF$18&gt;74,(AF1154/AF$25)*$C$10)</f>
        <v/>
      </c>
      <c r="AG1155" s="61">
        <f>+AG1154-IF(AG$18&gt;74,(AG1154/AG$25)*$C$10)</f>
        <v/>
      </c>
      <c r="AH1155" s="61">
        <f>+AH1154-IF(AH$18&gt;74,(AH1154/AH$25)*$C$10)</f>
        <v/>
      </c>
      <c r="AI1155" s="61">
        <f>+AI1154-IF(AI$18&gt;74,(AI1154/AI$25)*$C$10)</f>
        <v/>
      </c>
      <c r="AJ1155" s="61">
        <f>+AJ1154-IF(AJ$18&gt;74,(AJ1154/AJ$25)*$C$10)</f>
        <v/>
      </c>
      <c r="AK1155" s="61">
        <f>+AK1154-IF(AK$18&gt;74,(AK1154/AK$25)*$C$10)</f>
        <v/>
      </c>
      <c r="AL1155" s="61">
        <f>+AL1154-IF(AL$18&gt;74,(AL1154/AL$25)*$C$10)</f>
        <v/>
      </c>
      <c r="AM1155" s="61">
        <f>+AM1154-IF(AM$18&gt;74,(AM1154/AM$25)*$C$10)</f>
        <v/>
      </c>
      <c r="AN1155" s="61">
        <f>+AN1154-IF(AN$18&gt;74,(AN1154/AN$25)*$C$10)</f>
        <v/>
      </c>
      <c r="AO1155" s="61">
        <f>+AO1154-IF(AO$18&gt;74,(AO1154/AO$25)*$C$10)</f>
        <v/>
      </c>
      <c r="AP1155" s="61">
        <f>+AP1154-IF(AP$18&gt;74,(AP1154/AP$25)*$C$10)</f>
        <v/>
      </c>
      <c r="AQ1155" s="61">
        <f>+AQ1154-IF(AQ$18&gt;74,(AQ1154/AQ$25)*$C$10)</f>
        <v/>
      </c>
      <c r="AR1155" s="61">
        <f>+AR1154-IF(AR$18&gt;74,(AR1154/AR$25)*$C$10)</f>
        <v/>
      </c>
      <c r="AS1155" s="61">
        <f>+AS1154-IF(AS$18&gt;74,(AS1154/AS$25)*$C$10)</f>
        <v/>
      </c>
      <c r="AT1155" s="61">
        <f>+AT1154-IF(AT$18&gt;74,(AT1154/AT$25)*$C$10)</f>
        <v/>
      </c>
      <c r="AU1155" s="61">
        <f>+AU1154-IF(AU$18&gt;74,(AU1154/AU$25)*$C$10)</f>
        <v/>
      </c>
      <c r="AV1155" s="61">
        <f>+AV1154-IF(AV$18&gt;74,(AV1154/AV$25)*$C$10)</f>
        <v/>
      </c>
      <c r="AW1155" s="61">
        <f>+AW1154-IF(AW$18&gt;74,(AW1154/AW$25)*$C$10)</f>
        <v/>
      </c>
      <c r="AX1155" s="35">
        <f>IF(AW1155&gt;0,1,0)</f>
        <v/>
      </c>
      <c r="AY1155" s="35">
        <f>IF(AL1155&gt;0,1,0)</f>
        <v/>
      </c>
      <c r="AZ1155" s="35">
        <f>IF(AG1155&gt;0,1,0)</f>
        <v/>
      </c>
      <c r="BA1155" s="35">
        <f>IF(AB1155&gt;0,1,0)</f>
        <v/>
      </c>
      <c r="BB1155" s="35">
        <f>IF(W1155&gt;0,1,0)</f>
        <v/>
      </c>
    </row>
    <row r="1156">
      <c r="B1156" s="154" t="inlineStr">
        <is>
          <t>trial 565</t>
        </is>
      </c>
      <c r="C1156" s="155">
        <f>+start-C1153</f>
        <v/>
      </c>
      <c r="D1156" s="156">
        <f>IF((C1156&lt;=0),0,((C1156-D$24)*Stock*(_xlfn.NORM.INV(RAND(),stock_ave,stock_std))+(C1156-D$24)*Bonds*(_xlfn.NORM.INV(RAND(),bond_ave,bond_std))+(C1156-D$24)*cash*(_xlfn.NORM.INV(RAND(),cash_ave,cash_std))+(C1156-D$24)))</f>
        <v/>
      </c>
      <c r="E1156" s="156">
        <f>IF((D1156&lt;=0),0,((D1156-E$24)*Stock*(_xlfn.NORM.INV(RAND(),stock_ave,stock_std))+(D1156-E$24)*Bonds*(_xlfn.NORM.INV(RAND(),bond_ave,bond_std))+(D1156-E$24)*cash*(_xlfn.NORM.INV(RAND(),cash_ave,cash_std))+(D1156-E$24)))</f>
        <v/>
      </c>
      <c r="F1156" s="156">
        <f>IF((E1156&lt;=0),0,((E1156-F$24)*Stock*(_xlfn.NORM.INV(RAND(),stock_ave,stock_std))+(E1156-F$24)*Bonds*(_xlfn.NORM.INV(RAND(),bond_ave,bond_std))+(E1156-F$24)*cash*(_xlfn.NORM.INV(RAND(),cash_ave,cash_std))+(E1156-F$24)))</f>
        <v/>
      </c>
      <c r="G1156" s="156">
        <f>IF((F1156&lt;=0),0,((F1156-G$24)*Stock*(_xlfn.NORM.INV(RAND(),stock_ave,stock_std))+(F1156-G$24)*Bonds*(_xlfn.NORM.INV(RAND(),bond_ave,bond_std))+(F1156-G$24)*cash*(_xlfn.NORM.INV(RAND(),cash_ave,cash_std))+(F1156-G$24)))</f>
        <v/>
      </c>
      <c r="H1156" s="156">
        <f>IF((G1156&lt;=0),0,((G1156-H$24)*Stock*(_xlfn.NORM.INV(RAND(),stock_ave,stock_std))+(G1156-H$24)*Bonds*(_xlfn.NORM.INV(RAND(),bond_ave,bond_std))+(G1156-H$24)*cash*(_xlfn.NORM.INV(RAND(),cash_ave,cash_std))+(G1156-H$24)))</f>
        <v/>
      </c>
      <c r="I1156" s="156">
        <f>IF((H1156&lt;=0),0,((H1156-I$24)*Stock*(_xlfn.NORM.INV(RAND(),stock_ave,stock_std))+(H1156-I$24)*Bonds*(_xlfn.NORM.INV(RAND(),bond_ave,bond_std))+(H1156-I$24)*cash*(_xlfn.NORM.INV(RAND(),cash_ave,cash_std))+(H1156-I$24)))</f>
        <v/>
      </c>
      <c r="J1156" s="156">
        <f>IF((I1156&lt;=0),0,((I1156-J$24)*Stock*(_xlfn.NORM.INV(RAND(),stock_ave,stock_std))+(I1156-J$24)*Bonds*(_xlfn.NORM.INV(RAND(),bond_ave,bond_std))+(I1156-J$24)*cash*(_xlfn.NORM.INV(RAND(),cash_ave,cash_std))+(I1156-J$24)))</f>
        <v/>
      </c>
      <c r="K1156" s="156">
        <f>IF((J1156&lt;=0),0,((J1156-K$24)*Stock*(_xlfn.NORM.INV(RAND(),stock_ave,stock_std))+(J1156-K$24)*Bonds*(_xlfn.NORM.INV(RAND(),bond_ave,bond_std))+(J1156-K$24)*cash*(_xlfn.NORM.INV(RAND(),cash_ave,cash_std))+(J1156-K$24)))</f>
        <v/>
      </c>
      <c r="L1156" s="156">
        <f>IF((K1156&lt;=0),0,((K1156-L$24)*Stock*(_xlfn.NORM.INV(RAND(),stock_ave,stock_std))+(K1156-L$24)*Bonds*(_xlfn.NORM.INV(RAND(),bond_ave,bond_std))+(K1156-L$24)*cash*(_xlfn.NORM.INV(RAND(),cash_ave,cash_std))+(K1156-L$24)))</f>
        <v/>
      </c>
      <c r="M1156" s="156">
        <f>IF((L1156&lt;=0),0,((L1156-M$24)*Stock*(_xlfn.NORM.INV(RAND(),stock_ave,stock_std))+(L1156-M$24)*Bonds*(_xlfn.NORM.INV(RAND(),bond_ave,bond_std))+(L1156-M$24)*cash*(_xlfn.NORM.INV(RAND(),cash_ave,cash_std))+(L1156-M$24)))</f>
        <v/>
      </c>
      <c r="N1156" s="156">
        <f>IF((M1156&lt;=0),0,((M1156-N$24)*Stock*(_xlfn.NORM.INV(RAND(),stock_ave,stock_std))+(M1156-N$24)*Bonds*(_xlfn.NORM.INV(RAND(),bond_ave,bond_std))+(M1156-N$24)*cash*(_xlfn.NORM.INV(RAND(),cash_ave,cash_std))+(M1156-N$24)))</f>
        <v/>
      </c>
      <c r="O1156" s="156">
        <f>IF((N1156&lt;=0),0,((N1156-O$24)*Stock*(_xlfn.NORM.INV(RAND(),stock_ave,stock_std))+(N1156-O$24)*Bonds*(_xlfn.NORM.INV(RAND(),bond_ave,bond_std))+(N1156-O$24)*cash*(_xlfn.NORM.INV(RAND(),cash_ave,cash_std))+(N1156-O$24)))</f>
        <v/>
      </c>
      <c r="P1156" s="156">
        <f>IF((O1156&lt;=0),0,((O1156-P$24)*Stock*(_xlfn.NORM.INV(RAND(),stock_ave,stock_std))+(O1156-P$24)*Bonds*(_xlfn.NORM.INV(RAND(),bond_ave,bond_std))+(O1156-P$24)*cash*(_xlfn.NORM.INV(RAND(),cash_ave,cash_std))+(O1156-P$24)))</f>
        <v/>
      </c>
      <c r="Q1156" s="156">
        <f>IF((P1156&lt;=0),0,((P1156-Q$24)*Stock*(_xlfn.NORM.INV(RAND(),stock_ave,stock_std))+(P1156-Q$24)*Bonds*(_xlfn.NORM.INV(RAND(),bond_ave,bond_std))+(P1156-Q$24)*cash*(_xlfn.NORM.INV(RAND(),cash_ave,cash_std))+(P1156-Q$24)))</f>
        <v/>
      </c>
      <c r="R1156" s="156">
        <f>IF((Q1156&lt;=0),0,((Q1156-R$24)*Stock*(_xlfn.NORM.INV(RAND(),stock_ave,stock_std))+(Q1156-R$24)*Bonds*(_xlfn.NORM.INV(RAND(),bond_ave,bond_std))+(Q1156-R$24)*cash*(_xlfn.NORM.INV(RAND(),cash_ave,cash_std))+(Q1156-R$24)))</f>
        <v/>
      </c>
      <c r="S1156" s="156">
        <f>IF((R1156&lt;=0),0,((R1156-S$24)*Stock*(_xlfn.NORM.INV(RAND(),stock_ave,stock_std))+(R1156-S$24)*Bonds*(_xlfn.NORM.INV(RAND(),bond_ave,bond_std))+(R1156-S$24)*cash*(_xlfn.NORM.INV(RAND(),cash_ave,cash_std))+(R1156-S$24)))</f>
        <v/>
      </c>
      <c r="T1156" s="156">
        <f>IF((S1156&lt;=0),0,((S1156-T$24)*Stock*(_xlfn.NORM.INV(RAND(),stock_ave,stock_std))+(S1156-T$24)*Bonds*(_xlfn.NORM.INV(RAND(),bond_ave,bond_std))+(S1156-T$24)*cash*(_xlfn.NORM.INV(RAND(),cash_ave,cash_std))+(S1156-T$24)))</f>
        <v/>
      </c>
      <c r="U1156" s="156">
        <f>IF((T1156&lt;=0),0,((T1156-U$24)*Stock*(_xlfn.NORM.INV(RAND(),stock_ave,stock_std))+(T1156-U$24)*Bonds*(_xlfn.NORM.INV(RAND(),bond_ave,bond_std))+(T1156-U$24)*cash*(_xlfn.NORM.INV(RAND(),cash_ave,cash_std))+(T1156-U$24)))</f>
        <v/>
      </c>
      <c r="V1156" s="156">
        <f>IF((U1156&lt;=0),0,((U1156-V$24)*Stock*(_xlfn.NORM.INV(RAND(),stock_ave,stock_std))+(U1156-V$24)*Bonds*(_xlfn.NORM.INV(RAND(),bond_ave,bond_std))+(U1156-V$24)*cash*(_xlfn.NORM.INV(RAND(),cash_ave,cash_std))+(U1156-V$24)))</f>
        <v/>
      </c>
      <c r="W1156" s="156">
        <f>IF((V1156&lt;=0),0,((V1156-W$24)*Stock*(_xlfn.NORM.INV(RAND(),stock_ave,stock_std))+(V1156-W$24)*Bonds*(_xlfn.NORM.INV(RAND(),bond_ave,bond_std))+(V1156-W$24)*cash*(_xlfn.NORM.INV(RAND(),cash_ave,cash_std))+(V1156-W$24)))</f>
        <v/>
      </c>
      <c r="X1156" s="156">
        <f>IF((W1156&lt;=0),0,((W1156-X$24)*Stock*(_xlfn.NORM.INV(RAND(),stock_ave,stock_std))+(W1156-X$24)*Bonds*(_xlfn.NORM.INV(RAND(),bond_ave,bond_std))+(W1156-X$24)*cash*(_xlfn.NORM.INV(RAND(),cash_ave,cash_std))+(W1156-X$24)))</f>
        <v/>
      </c>
      <c r="Y1156" s="156">
        <f>IF((X1156&lt;=0),0,((X1156-Y$24)*Stock*(_xlfn.NORM.INV(RAND(),stock_ave,stock_std))+(X1156-Y$24)*Bonds*(_xlfn.NORM.INV(RAND(),bond_ave,bond_std))+(X1156-Y$24)*cash*(_xlfn.NORM.INV(RAND(),cash_ave,cash_std))+(X1156-Y$24)))</f>
        <v/>
      </c>
      <c r="Z1156" s="156">
        <f>IF((Y1156&lt;=0),0,((Y1156-Z$24)*Stock*(_xlfn.NORM.INV(RAND(),stock_ave,stock_std))+(Y1156-Z$24)*Bonds*(_xlfn.NORM.INV(RAND(),bond_ave,bond_std))+(Y1156-Z$24)*cash*(_xlfn.NORM.INV(RAND(),cash_ave,cash_std))+(Y1156-Z$24)))</f>
        <v/>
      </c>
      <c r="AA1156" s="156">
        <f>IF((Z1156&lt;=0),0,((Z1156-AA$24)*Stock*(_xlfn.NORM.INV(RAND(),stock_ave,stock_std))+(Z1156-AA$24)*Bonds*(_xlfn.NORM.INV(RAND(),bond_ave,bond_std))+(Z1156-AA$24)*cash*(_xlfn.NORM.INV(RAND(),cash_ave,cash_std))+(Z1156-AA$24)))</f>
        <v/>
      </c>
      <c r="AB1156" s="156">
        <f>IF((AA1156&lt;=0),0,((AA1156-AB$24)*Stock*(_xlfn.NORM.INV(RAND(),stock_ave,stock_std))+(AA1156-AB$24)*Bonds*(_xlfn.NORM.INV(RAND(),bond_ave,bond_std))+(AA1156-AB$24)*cash*(_xlfn.NORM.INV(RAND(),cash_ave,cash_std))+(AA1156-AB$24)))</f>
        <v/>
      </c>
      <c r="AC1156" s="156">
        <f>IF((AB1156&lt;=0),0,((AB1156-AC$24)*Stock*(_xlfn.NORM.INV(RAND(),stock_ave,stock_std))+(AB1156-AC$24)*Bonds*(_xlfn.NORM.INV(RAND(),bond_ave,bond_std))+(AB1156-AC$24)*cash*(_xlfn.NORM.INV(RAND(),cash_ave,cash_std))+(AB1156-AC$24)))</f>
        <v/>
      </c>
      <c r="AD1156" s="156">
        <f>IF((AC1156&lt;=0),0,((AC1156-AD$24)*Stock*(_xlfn.NORM.INV(RAND(),stock_ave,stock_std))+(AC1156-AD$24)*Bonds*(_xlfn.NORM.INV(RAND(),bond_ave,bond_std))+(AC1156-AD$24)*cash*(_xlfn.NORM.INV(RAND(),cash_ave,cash_std))+(AC1156-AD$24)))</f>
        <v/>
      </c>
      <c r="AE1156" s="156">
        <f>IF((AD1156&lt;=0),0,((AD1156-AE$24)*Stock*(_xlfn.NORM.INV(RAND(),stock_ave,stock_std))+(AD1156-AE$24)*Bonds*(_xlfn.NORM.INV(RAND(),bond_ave,bond_std))+(AD1156-AE$24)*cash*(_xlfn.NORM.INV(RAND(),cash_ave,cash_std))+(AD1156-AE$24)))</f>
        <v/>
      </c>
      <c r="AF1156" s="156">
        <f>IF((AE1156&lt;=0),0,((AE1156-AF$24)*Stock*(_xlfn.NORM.INV(RAND(),stock_ave,stock_std))+(AE1156-AF$24)*Bonds*(_xlfn.NORM.INV(RAND(),bond_ave,bond_std))+(AE1156-AF$24)*cash*(_xlfn.NORM.INV(RAND(),cash_ave,cash_std))+(AE1156-AF$24)))</f>
        <v/>
      </c>
      <c r="AG1156" s="156">
        <f>IF((AF1156&lt;=0),0,((AF1156-AG$24)*Stock*(_xlfn.NORM.INV(RAND(),stock_ave,stock_std))+(AF1156-AG$24)*Bonds*(_xlfn.NORM.INV(RAND(),bond_ave,bond_std))+(AF1156-AG$24)*cash*(_xlfn.NORM.INV(RAND(),cash_ave,cash_std))+(AF1156-AG$24)))</f>
        <v/>
      </c>
      <c r="AH1156" s="156">
        <f>IF((AG1156&lt;=0),0,((AG1156-AH$24)*Stock*(_xlfn.NORM.INV(RAND(),stock_ave,stock_std))+(AG1156-AH$24)*Bonds*(_xlfn.NORM.INV(RAND(),bond_ave,bond_std))+(AG1156-AH$24)*cash*(_xlfn.NORM.INV(RAND(),cash_ave,cash_std))+(AG1156-AH$24)))</f>
        <v/>
      </c>
      <c r="AI1156" s="156">
        <f>IF((AH1156&lt;=0),0,((AH1156-AI$24)*Stock*(_xlfn.NORM.INV(RAND(),stock_ave,stock_std))+(AH1156-AI$24)*Bonds*(_xlfn.NORM.INV(RAND(),bond_ave,bond_std))+(AH1156-AI$24)*cash*(_xlfn.NORM.INV(RAND(),cash_ave,cash_std))+(AH1156-AI$24)))</f>
        <v/>
      </c>
      <c r="AJ1156" s="156">
        <f>IF((AI1156&lt;=0),0,((AI1156-AJ$24)*Stock*(_xlfn.NORM.INV(RAND(),stock_ave,stock_std))+(AI1156-AJ$24)*Bonds*(_xlfn.NORM.INV(RAND(),bond_ave,bond_std))+(AI1156-AJ$24)*cash*(_xlfn.NORM.INV(RAND(),cash_ave,cash_std))+(AI1156-AJ$24)))</f>
        <v/>
      </c>
      <c r="AK1156" s="156">
        <f>IF((AJ1156&lt;=0),0,((AJ1156-AK$24)*Stock*(_xlfn.NORM.INV(RAND(),stock_ave,stock_std))+(AJ1156-AK$24)*Bonds*(_xlfn.NORM.INV(RAND(),bond_ave,bond_std))+(AJ1156-AK$24)*cash*(_xlfn.NORM.INV(RAND(),cash_ave,cash_std))+(AJ1156-AK$24)))</f>
        <v/>
      </c>
      <c r="AL1156" s="156">
        <f>IF((AK1156&lt;=0),0,((AK1156-AL$24)*Stock*(_xlfn.NORM.INV(RAND(),stock_ave,stock_std))+(AK1156-AL$24)*Bonds*(_xlfn.NORM.INV(RAND(),bond_ave,bond_std))+(AK1156-AL$24)*cash*(_xlfn.NORM.INV(RAND(),cash_ave,cash_std))+(AK1156-AL$24)))</f>
        <v/>
      </c>
      <c r="AM1156" s="156">
        <f>IF((AL1156&lt;=0),0,((AL1156-AM$24)*Stock*(_xlfn.NORM.INV(RAND(),stock_ave,stock_std))+(AL1156-AM$24)*Bonds*(_xlfn.NORM.INV(RAND(),bond_ave,bond_std))+(AL1156-AM$24)*cash*(_xlfn.NORM.INV(RAND(),cash_ave,cash_std))+(AL1156-AM$24)))</f>
        <v/>
      </c>
      <c r="AN1156" s="156">
        <f>IF((AM1156&lt;=0),0,((AM1156-AN$24)*Stock*(_xlfn.NORM.INV(RAND(),stock_ave,stock_std))+(AM1156-AN$24)*Bonds*(_xlfn.NORM.INV(RAND(),bond_ave,bond_std))+(AM1156-AN$24)*cash*(_xlfn.NORM.INV(RAND(),cash_ave,cash_std))+(AM1156-AN$24)))</f>
        <v/>
      </c>
      <c r="AO1156" s="156">
        <f>IF((AN1156&lt;=0),0,((AN1156-AO$24)*Stock*(_xlfn.NORM.INV(RAND(),stock_ave,stock_std))+(AN1156-AO$24)*Bonds*(_xlfn.NORM.INV(RAND(),bond_ave,bond_std))+(AN1156-AO$24)*cash*(_xlfn.NORM.INV(RAND(),cash_ave,cash_std))+(AN1156-AO$24)))</f>
        <v/>
      </c>
      <c r="AP1156" s="156">
        <f>IF((AO1156&lt;=0),0,((AO1156-AP$24)*Stock*(_xlfn.NORM.INV(RAND(),stock_ave,stock_std))+(AO1156-AP$24)*Bonds*(_xlfn.NORM.INV(RAND(),bond_ave,bond_std))+(AO1156-AP$24)*cash*(_xlfn.NORM.INV(RAND(),cash_ave,cash_std))+(AO1156-AP$24)))</f>
        <v/>
      </c>
      <c r="AQ1156" s="156">
        <f>IF((AP1156&lt;=0),0,((AP1156-AQ$24)*Stock*(_xlfn.NORM.INV(RAND(),stock_ave,stock_std))+(AP1156-AQ$24)*Bonds*(_xlfn.NORM.INV(RAND(),bond_ave,bond_std))+(AP1156-AQ$24)*cash*(_xlfn.NORM.INV(RAND(),cash_ave,cash_std))+(AP1156-AQ$24)))</f>
        <v/>
      </c>
      <c r="AR1156" s="156">
        <f>IF((AQ1156&lt;=0),0,((AQ1156-AR$24)*Stock*(_xlfn.NORM.INV(RAND(),stock_ave,stock_std))+(AQ1156-AR$24)*Bonds*(_xlfn.NORM.INV(RAND(),bond_ave,bond_std))+(AQ1156-AR$24)*cash*(_xlfn.NORM.INV(RAND(),cash_ave,cash_std))+(AQ1156-AR$24)))</f>
        <v/>
      </c>
      <c r="AS1156" s="156">
        <f>IF((AR1156&lt;=0),0,((AR1156-AS$24)*Stock*(_xlfn.NORM.INV(RAND(),stock_ave,stock_std))+(AR1156-AS$24)*Bonds*(_xlfn.NORM.INV(RAND(),bond_ave,bond_std))+(AR1156-AS$24)*cash*(_xlfn.NORM.INV(RAND(),cash_ave,cash_std))+(AR1156-AS$24)))</f>
        <v/>
      </c>
      <c r="AT1156" s="156">
        <f>IF((AS1156&lt;=0),0,((AS1156-AT$24)*Stock*(_xlfn.NORM.INV(RAND(),stock_ave,stock_std))+(AS1156-AT$24)*Bonds*(_xlfn.NORM.INV(RAND(),bond_ave,bond_std))+(AS1156-AT$24)*cash*(_xlfn.NORM.INV(RAND(),cash_ave,cash_std))+(AS1156-AT$24)))</f>
        <v/>
      </c>
      <c r="AU1156" s="156">
        <f>IF((AT1156&lt;=0),0,((AT1156-AU$24)*Stock*(_xlfn.NORM.INV(RAND(),stock_ave,stock_std))+(AT1156-AU$24)*Bonds*(_xlfn.NORM.INV(RAND(),bond_ave,bond_std))+(AT1156-AU$24)*cash*(_xlfn.NORM.INV(RAND(),cash_ave,cash_std))+(AT1156-AU$24)))</f>
        <v/>
      </c>
      <c r="AV1156" s="156">
        <f>IF((AU1156&lt;=0),0,((AU1156-AV$24)*Stock*(_xlfn.NORM.INV(RAND(),stock_ave,stock_std))+(AU1156-AV$24)*Bonds*(_xlfn.NORM.INV(RAND(),bond_ave,bond_std))+(AU1156-AV$24)*cash*(_xlfn.NORM.INV(RAND(),cash_ave,cash_std))+(AU1156-AV$24)))</f>
        <v/>
      </c>
      <c r="AW1156" s="156">
        <f>IF((AV1156&lt;=0),0,((AV1156-AW$24)*Stock*(_xlfn.NORM.INV(RAND(),stock_ave,stock_std))+(AV1156-AW$24)*Bonds*(_xlfn.NORM.INV(RAND(),bond_ave,bond_std))+(AV1156-AW$24)*cash*(_xlfn.NORM.INV(RAND(),cash_ave,cash_std))+(AV1156-AW$24)))</f>
        <v/>
      </c>
      <c r="AX1156" s="159" t="n"/>
      <c r="AY1156" s="159" t="n"/>
      <c r="AZ1156" s="159" t="n"/>
      <c r="BA1156" s="159" t="n"/>
      <c r="BB1156" s="159" t="n"/>
    </row>
    <row r="1157">
      <c r="C1157" s="147" t="n"/>
      <c r="D1157" s="61">
        <f>+D1156-IF(D$18&gt;74,(D1156/D$25)*$C$10)</f>
        <v/>
      </c>
      <c r="E1157" s="61">
        <f>+E1156-IF(E$18&gt;74,(E1156/E$25)*$C$10)</f>
        <v/>
      </c>
      <c r="F1157" s="61">
        <f>+F1156-IF(F$18&gt;74,(F1156/F$25)*$C$10)</f>
        <v/>
      </c>
      <c r="G1157" s="61">
        <f>+G1156-IF(G$18&gt;74,(G1156/G$25)*$C$10)</f>
        <v/>
      </c>
      <c r="H1157" s="61">
        <f>+H1156-IF(H$18&gt;74,(H1156/H$25)*$C$10)</f>
        <v/>
      </c>
      <c r="I1157" s="61">
        <f>+I1156-IF(I$18&gt;74,(I1156/I$25)*$C$10)</f>
        <v/>
      </c>
      <c r="J1157" s="61">
        <f>+J1156-IF(J$18&gt;74,(J1156/J$25)*$C$10)</f>
        <v/>
      </c>
      <c r="K1157" s="61">
        <f>+K1156-IF(K$18&gt;74,(K1156/K$25)*$C$10)</f>
        <v/>
      </c>
      <c r="L1157" s="61">
        <f>+L1156-IF(L$18&gt;74,(L1156/L$25)*$C$10)</f>
        <v/>
      </c>
      <c r="M1157" s="61">
        <f>+M1156-IF(M$18&gt;74,(M1156/M$25)*$C$10)</f>
        <v/>
      </c>
      <c r="N1157" s="61">
        <f>+N1156-IF(N$18&gt;74,(N1156/N$25)*$C$10)</f>
        <v/>
      </c>
      <c r="O1157" s="61">
        <f>+O1156-IF(O$18&gt;74,(O1156/O$25)*$C$10)</f>
        <v/>
      </c>
      <c r="P1157" s="61">
        <f>+P1156-IF(P$18&gt;74,(P1156/P$25)*$C$10)</f>
        <v/>
      </c>
      <c r="Q1157" s="61">
        <f>+Q1156-IF(Q$18&gt;74,(Q1156/Q$25)*$C$10)</f>
        <v/>
      </c>
      <c r="R1157" s="61">
        <f>+R1156-IF(R$18&gt;74,(R1156/R$25)*$C$10)</f>
        <v/>
      </c>
      <c r="S1157" s="61">
        <f>+S1156-IF(S$18&gt;74,(S1156/S$25)*$C$10)</f>
        <v/>
      </c>
      <c r="T1157" s="61">
        <f>+T1156-IF(T$18&gt;74,(T1156/T$25)*$C$10)</f>
        <v/>
      </c>
      <c r="U1157" s="61">
        <f>+U1156-IF(U$18&gt;74,(U1156/U$25)*$C$10)</f>
        <v/>
      </c>
      <c r="V1157" s="61">
        <f>+V1156-IF(V$18&gt;74,(V1156/V$25)*$C$10)</f>
        <v/>
      </c>
      <c r="W1157" s="61">
        <f>+W1156-IF(W$18&gt;74,(W1156/W$25)*$C$10)</f>
        <v/>
      </c>
      <c r="X1157" s="61">
        <f>+X1156-IF(X$18&gt;74,(X1156/X$25)*$C$10)</f>
        <v/>
      </c>
      <c r="Y1157" s="61">
        <f>+Y1156-IF(Y$18&gt;74,(Y1156/Y$25)*$C$10)</f>
        <v/>
      </c>
      <c r="Z1157" s="61">
        <f>+Z1156-IF(Z$18&gt;74,(Z1156/Z$25)*$C$10)</f>
        <v/>
      </c>
      <c r="AA1157" s="61">
        <f>+AA1156-IF(AA$18&gt;74,(AA1156/AA$25)*$C$10)</f>
        <v/>
      </c>
      <c r="AB1157" s="61">
        <f>+AB1156-IF(AB$18&gt;74,(AB1156/AB$25)*$C$10)</f>
        <v/>
      </c>
      <c r="AC1157" s="61">
        <f>+AC1156-IF(AC$18&gt;74,(AC1156/AC$25)*$C$10)</f>
        <v/>
      </c>
      <c r="AD1157" s="61">
        <f>+AD1156-IF(AD$18&gt;74,(AD1156/AD$25)*$C$10)</f>
        <v/>
      </c>
      <c r="AE1157" s="61">
        <f>+AE1156-IF(AE$18&gt;74,(AE1156/AE$25)*$C$10)</f>
        <v/>
      </c>
      <c r="AF1157" s="61">
        <f>+AF1156-IF(AF$18&gt;74,(AF1156/AF$25)*$C$10)</f>
        <v/>
      </c>
      <c r="AG1157" s="61">
        <f>+AG1156-IF(AG$18&gt;74,(AG1156/AG$25)*$C$10)</f>
        <v/>
      </c>
      <c r="AH1157" s="61">
        <f>+AH1156-IF(AH$18&gt;74,(AH1156/AH$25)*$C$10)</f>
        <v/>
      </c>
      <c r="AI1157" s="61">
        <f>+AI1156-IF(AI$18&gt;74,(AI1156/AI$25)*$C$10)</f>
        <v/>
      </c>
      <c r="AJ1157" s="61">
        <f>+AJ1156-IF(AJ$18&gt;74,(AJ1156/AJ$25)*$C$10)</f>
        <v/>
      </c>
      <c r="AK1157" s="61">
        <f>+AK1156-IF(AK$18&gt;74,(AK1156/AK$25)*$C$10)</f>
        <v/>
      </c>
      <c r="AL1157" s="61">
        <f>+AL1156-IF(AL$18&gt;74,(AL1156/AL$25)*$C$10)</f>
        <v/>
      </c>
      <c r="AM1157" s="61">
        <f>+AM1156-IF(AM$18&gt;74,(AM1156/AM$25)*$C$10)</f>
        <v/>
      </c>
      <c r="AN1157" s="61">
        <f>+AN1156-IF(AN$18&gt;74,(AN1156/AN$25)*$C$10)</f>
        <v/>
      </c>
      <c r="AO1157" s="61">
        <f>+AO1156-IF(AO$18&gt;74,(AO1156/AO$25)*$C$10)</f>
        <v/>
      </c>
      <c r="AP1157" s="61">
        <f>+AP1156-IF(AP$18&gt;74,(AP1156/AP$25)*$C$10)</f>
        <v/>
      </c>
      <c r="AQ1157" s="61">
        <f>+AQ1156-IF(AQ$18&gt;74,(AQ1156/AQ$25)*$C$10)</f>
        <v/>
      </c>
      <c r="AR1157" s="61">
        <f>+AR1156-IF(AR$18&gt;74,(AR1156/AR$25)*$C$10)</f>
        <v/>
      </c>
      <c r="AS1157" s="61">
        <f>+AS1156-IF(AS$18&gt;74,(AS1156/AS$25)*$C$10)</f>
        <v/>
      </c>
      <c r="AT1157" s="61">
        <f>+AT1156-IF(AT$18&gt;74,(AT1156/AT$25)*$C$10)</f>
        <v/>
      </c>
      <c r="AU1157" s="61">
        <f>+AU1156-IF(AU$18&gt;74,(AU1156/AU$25)*$C$10)</f>
        <v/>
      </c>
      <c r="AV1157" s="61">
        <f>+AV1156-IF(AV$18&gt;74,(AV1156/AV$25)*$C$10)</f>
        <v/>
      </c>
      <c r="AW1157" s="61">
        <f>+AW1156-IF(AW$18&gt;74,(AW1156/AW$25)*$C$10)</f>
        <v/>
      </c>
      <c r="AX1157" s="35">
        <f>IF(AW1157&gt;0,1,0)</f>
        <v/>
      </c>
      <c r="AY1157" s="35">
        <f>IF(AL1157&gt;0,1,0)</f>
        <v/>
      </c>
      <c r="AZ1157" s="35">
        <f>IF(AG1157&gt;0,1,0)</f>
        <v/>
      </c>
      <c r="BA1157" s="35">
        <f>IF(AB1157&gt;0,1,0)</f>
        <v/>
      </c>
      <c r="BB1157" s="35">
        <f>IF(W1157&gt;0,1,0)</f>
        <v/>
      </c>
    </row>
    <row r="1158">
      <c r="B1158" s="154" t="inlineStr">
        <is>
          <t>trial 566</t>
        </is>
      </c>
      <c r="C1158" s="155">
        <f>+start-C1155</f>
        <v/>
      </c>
      <c r="D1158" s="156">
        <f>IF((C1158&lt;=0),0,((C1158-D$24)*Stock*(_xlfn.NORM.INV(RAND(),stock_ave,stock_std))+(C1158-D$24)*Bonds*(_xlfn.NORM.INV(RAND(),bond_ave,bond_std))+(C1158-D$24)*cash*(_xlfn.NORM.INV(RAND(),cash_ave,cash_std))+(C1158-D$24)))</f>
        <v/>
      </c>
      <c r="E1158" s="156">
        <f>IF((D1158&lt;=0),0,((D1158-E$24)*Stock*(_xlfn.NORM.INV(RAND(),stock_ave,stock_std))+(D1158-E$24)*Bonds*(_xlfn.NORM.INV(RAND(),bond_ave,bond_std))+(D1158-E$24)*cash*(_xlfn.NORM.INV(RAND(),cash_ave,cash_std))+(D1158-E$24)))</f>
        <v/>
      </c>
      <c r="F1158" s="156">
        <f>IF((E1158&lt;=0),0,((E1158-F$24)*Stock*(_xlfn.NORM.INV(RAND(),stock_ave,stock_std))+(E1158-F$24)*Bonds*(_xlfn.NORM.INV(RAND(),bond_ave,bond_std))+(E1158-F$24)*cash*(_xlfn.NORM.INV(RAND(),cash_ave,cash_std))+(E1158-F$24)))</f>
        <v/>
      </c>
      <c r="G1158" s="156">
        <f>IF((F1158&lt;=0),0,((F1158-G$24)*Stock*(_xlfn.NORM.INV(RAND(),stock_ave,stock_std))+(F1158-G$24)*Bonds*(_xlfn.NORM.INV(RAND(),bond_ave,bond_std))+(F1158-G$24)*cash*(_xlfn.NORM.INV(RAND(),cash_ave,cash_std))+(F1158-G$24)))</f>
        <v/>
      </c>
      <c r="H1158" s="156">
        <f>IF((G1158&lt;=0),0,((G1158-H$24)*Stock*(_xlfn.NORM.INV(RAND(),stock_ave,stock_std))+(G1158-H$24)*Bonds*(_xlfn.NORM.INV(RAND(),bond_ave,bond_std))+(G1158-H$24)*cash*(_xlfn.NORM.INV(RAND(),cash_ave,cash_std))+(G1158-H$24)))</f>
        <v/>
      </c>
      <c r="I1158" s="156">
        <f>IF((H1158&lt;=0),0,((H1158-I$24)*Stock*(_xlfn.NORM.INV(RAND(),stock_ave,stock_std))+(H1158-I$24)*Bonds*(_xlfn.NORM.INV(RAND(),bond_ave,bond_std))+(H1158-I$24)*cash*(_xlfn.NORM.INV(RAND(),cash_ave,cash_std))+(H1158-I$24)))</f>
        <v/>
      </c>
      <c r="J1158" s="156">
        <f>IF((I1158&lt;=0),0,((I1158-J$24)*Stock*(_xlfn.NORM.INV(RAND(),stock_ave,stock_std))+(I1158-J$24)*Bonds*(_xlfn.NORM.INV(RAND(),bond_ave,bond_std))+(I1158-J$24)*cash*(_xlfn.NORM.INV(RAND(),cash_ave,cash_std))+(I1158-J$24)))</f>
        <v/>
      </c>
      <c r="K1158" s="156">
        <f>IF((J1158&lt;=0),0,((J1158-K$24)*Stock*(_xlfn.NORM.INV(RAND(),stock_ave,stock_std))+(J1158-K$24)*Bonds*(_xlfn.NORM.INV(RAND(),bond_ave,bond_std))+(J1158-K$24)*cash*(_xlfn.NORM.INV(RAND(),cash_ave,cash_std))+(J1158-K$24)))</f>
        <v/>
      </c>
      <c r="L1158" s="156">
        <f>IF((K1158&lt;=0),0,((K1158-L$24)*Stock*(_xlfn.NORM.INV(RAND(),stock_ave,stock_std))+(K1158-L$24)*Bonds*(_xlfn.NORM.INV(RAND(),bond_ave,bond_std))+(K1158-L$24)*cash*(_xlfn.NORM.INV(RAND(),cash_ave,cash_std))+(K1158-L$24)))</f>
        <v/>
      </c>
      <c r="M1158" s="156">
        <f>IF((L1158&lt;=0),0,((L1158-M$24)*Stock*(_xlfn.NORM.INV(RAND(),stock_ave,stock_std))+(L1158-M$24)*Bonds*(_xlfn.NORM.INV(RAND(),bond_ave,bond_std))+(L1158-M$24)*cash*(_xlfn.NORM.INV(RAND(),cash_ave,cash_std))+(L1158-M$24)))</f>
        <v/>
      </c>
      <c r="N1158" s="156">
        <f>IF((M1158&lt;=0),0,((M1158-N$24)*Stock*(_xlfn.NORM.INV(RAND(),stock_ave,stock_std))+(M1158-N$24)*Bonds*(_xlfn.NORM.INV(RAND(),bond_ave,bond_std))+(M1158-N$24)*cash*(_xlfn.NORM.INV(RAND(),cash_ave,cash_std))+(M1158-N$24)))</f>
        <v/>
      </c>
      <c r="O1158" s="156">
        <f>IF((N1158&lt;=0),0,((N1158-O$24)*Stock*(_xlfn.NORM.INV(RAND(),stock_ave,stock_std))+(N1158-O$24)*Bonds*(_xlfn.NORM.INV(RAND(),bond_ave,bond_std))+(N1158-O$24)*cash*(_xlfn.NORM.INV(RAND(),cash_ave,cash_std))+(N1158-O$24)))</f>
        <v/>
      </c>
      <c r="P1158" s="156">
        <f>IF((O1158&lt;=0),0,((O1158-P$24)*Stock*(_xlfn.NORM.INV(RAND(),stock_ave,stock_std))+(O1158-P$24)*Bonds*(_xlfn.NORM.INV(RAND(),bond_ave,bond_std))+(O1158-P$24)*cash*(_xlfn.NORM.INV(RAND(),cash_ave,cash_std))+(O1158-P$24)))</f>
        <v/>
      </c>
      <c r="Q1158" s="156">
        <f>IF((P1158&lt;=0),0,((P1158-Q$24)*Stock*(_xlfn.NORM.INV(RAND(),stock_ave,stock_std))+(P1158-Q$24)*Bonds*(_xlfn.NORM.INV(RAND(),bond_ave,bond_std))+(P1158-Q$24)*cash*(_xlfn.NORM.INV(RAND(),cash_ave,cash_std))+(P1158-Q$24)))</f>
        <v/>
      </c>
      <c r="R1158" s="156">
        <f>IF((Q1158&lt;=0),0,((Q1158-R$24)*Stock*(_xlfn.NORM.INV(RAND(),stock_ave,stock_std))+(Q1158-R$24)*Bonds*(_xlfn.NORM.INV(RAND(),bond_ave,bond_std))+(Q1158-R$24)*cash*(_xlfn.NORM.INV(RAND(),cash_ave,cash_std))+(Q1158-R$24)))</f>
        <v/>
      </c>
      <c r="S1158" s="156">
        <f>IF((R1158&lt;=0),0,((R1158-S$24)*Stock*(_xlfn.NORM.INV(RAND(),stock_ave,stock_std))+(R1158-S$24)*Bonds*(_xlfn.NORM.INV(RAND(),bond_ave,bond_std))+(R1158-S$24)*cash*(_xlfn.NORM.INV(RAND(),cash_ave,cash_std))+(R1158-S$24)))</f>
        <v/>
      </c>
      <c r="T1158" s="156">
        <f>IF((S1158&lt;=0),0,((S1158-T$24)*Stock*(_xlfn.NORM.INV(RAND(),stock_ave,stock_std))+(S1158-T$24)*Bonds*(_xlfn.NORM.INV(RAND(),bond_ave,bond_std))+(S1158-T$24)*cash*(_xlfn.NORM.INV(RAND(),cash_ave,cash_std))+(S1158-T$24)))</f>
        <v/>
      </c>
      <c r="U1158" s="156">
        <f>IF((T1158&lt;=0),0,((T1158-U$24)*Stock*(_xlfn.NORM.INV(RAND(),stock_ave,stock_std))+(T1158-U$24)*Bonds*(_xlfn.NORM.INV(RAND(),bond_ave,bond_std))+(T1158-U$24)*cash*(_xlfn.NORM.INV(RAND(),cash_ave,cash_std))+(T1158-U$24)))</f>
        <v/>
      </c>
      <c r="V1158" s="156">
        <f>IF((U1158&lt;=0),0,((U1158-V$24)*Stock*(_xlfn.NORM.INV(RAND(),stock_ave,stock_std))+(U1158-V$24)*Bonds*(_xlfn.NORM.INV(RAND(),bond_ave,bond_std))+(U1158-V$24)*cash*(_xlfn.NORM.INV(RAND(),cash_ave,cash_std))+(U1158-V$24)))</f>
        <v/>
      </c>
      <c r="W1158" s="156">
        <f>IF((V1158&lt;=0),0,((V1158-W$24)*Stock*(_xlfn.NORM.INV(RAND(),stock_ave,stock_std))+(V1158-W$24)*Bonds*(_xlfn.NORM.INV(RAND(),bond_ave,bond_std))+(V1158-W$24)*cash*(_xlfn.NORM.INV(RAND(),cash_ave,cash_std))+(V1158-W$24)))</f>
        <v/>
      </c>
      <c r="X1158" s="156">
        <f>IF((W1158&lt;=0),0,((W1158-X$24)*Stock*(_xlfn.NORM.INV(RAND(),stock_ave,stock_std))+(W1158-X$24)*Bonds*(_xlfn.NORM.INV(RAND(),bond_ave,bond_std))+(W1158-X$24)*cash*(_xlfn.NORM.INV(RAND(),cash_ave,cash_std))+(W1158-X$24)))</f>
        <v/>
      </c>
      <c r="Y1158" s="156">
        <f>IF((X1158&lt;=0),0,((X1158-Y$24)*Stock*(_xlfn.NORM.INV(RAND(),stock_ave,stock_std))+(X1158-Y$24)*Bonds*(_xlfn.NORM.INV(RAND(),bond_ave,bond_std))+(X1158-Y$24)*cash*(_xlfn.NORM.INV(RAND(),cash_ave,cash_std))+(X1158-Y$24)))</f>
        <v/>
      </c>
      <c r="Z1158" s="156">
        <f>IF((Y1158&lt;=0),0,((Y1158-Z$24)*Stock*(_xlfn.NORM.INV(RAND(),stock_ave,stock_std))+(Y1158-Z$24)*Bonds*(_xlfn.NORM.INV(RAND(),bond_ave,bond_std))+(Y1158-Z$24)*cash*(_xlfn.NORM.INV(RAND(),cash_ave,cash_std))+(Y1158-Z$24)))</f>
        <v/>
      </c>
      <c r="AA1158" s="156">
        <f>IF((Z1158&lt;=0),0,((Z1158-AA$24)*Stock*(_xlfn.NORM.INV(RAND(),stock_ave,stock_std))+(Z1158-AA$24)*Bonds*(_xlfn.NORM.INV(RAND(),bond_ave,bond_std))+(Z1158-AA$24)*cash*(_xlfn.NORM.INV(RAND(),cash_ave,cash_std))+(Z1158-AA$24)))</f>
        <v/>
      </c>
      <c r="AB1158" s="156">
        <f>IF((AA1158&lt;=0),0,((AA1158-AB$24)*Stock*(_xlfn.NORM.INV(RAND(),stock_ave,stock_std))+(AA1158-AB$24)*Bonds*(_xlfn.NORM.INV(RAND(),bond_ave,bond_std))+(AA1158-AB$24)*cash*(_xlfn.NORM.INV(RAND(),cash_ave,cash_std))+(AA1158-AB$24)))</f>
        <v/>
      </c>
      <c r="AC1158" s="156">
        <f>IF((AB1158&lt;=0),0,((AB1158-AC$24)*Stock*(_xlfn.NORM.INV(RAND(),stock_ave,stock_std))+(AB1158-AC$24)*Bonds*(_xlfn.NORM.INV(RAND(),bond_ave,bond_std))+(AB1158-AC$24)*cash*(_xlfn.NORM.INV(RAND(),cash_ave,cash_std))+(AB1158-AC$24)))</f>
        <v/>
      </c>
      <c r="AD1158" s="156">
        <f>IF((AC1158&lt;=0),0,((AC1158-AD$24)*Stock*(_xlfn.NORM.INV(RAND(),stock_ave,stock_std))+(AC1158-AD$24)*Bonds*(_xlfn.NORM.INV(RAND(),bond_ave,bond_std))+(AC1158-AD$24)*cash*(_xlfn.NORM.INV(RAND(),cash_ave,cash_std))+(AC1158-AD$24)))</f>
        <v/>
      </c>
      <c r="AE1158" s="156">
        <f>IF((AD1158&lt;=0),0,((AD1158-AE$24)*Stock*(_xlfn.NORM.INV(RAND(),stock_ave,stock_std))+(AD1158-AE$24)*Bonds*(_xlfn.NORM.INV(RAND(),bond_ave,bond_std))+(AD1158-AE$24)*cash*(_xlfn.NORM.INV(RAND(),cash_ave,cash_std))+(AD1158-AE$24)))</f>
        <v/>
      </c>
      <c r="AF1158" s="156">
        <f>IF((AE1158&lt;=0),0,((AE1158-AF$24)*Stock*(_xlfn.NORM.INV(RAND(),stock_ave,stock_std))+(AE1158-AF$24)*Bonds*(_xlfn.NORM.INV(RAND(),bond_ave,bond_std))+(AE1158-AF$24)*cash*(_xlfn.NORM.INV(RAND(),cash_ave,cash_std))+(AE1158-AF$24)))</f>
        <v/>
      </c>
      <c r="AG1158" s="156">
        <f>IF((AF1158&lt;=0),0,((AF1158-AG$24)*Stock*(_xlfn.NORM.INV(RAND(),stock_ave,stock_std))+(AF1158-AG$24)*Bonds*(_xlfn.NORM.INV(RAND(),bond_ave,bond_std))+(AF1158-AG$24)*cash*(_xlfn.NORM.INV(RAND(),cash_ave,cash_std))+(AF1158-AG$24)))</f>
        <v/>
      </c>
      <c r="AH1158" s="156">
        <f>IF((AG1158&lt;=0),0,((AG1158-AH$24)*Stock*(_xlfn.NORM.INV(RAND(),stock_ave,stock_std))+(AG1158-AH$24)*Bonds*(_xlfn.NORM.INV(RAND(),bond_ave,bond_std))+(AG1158-AH$24)*cash*(_xlfn.NORM.INV(RAND(),cash_ave,cash_std))+(AG1158-AH$24)))</f>
        <v/>
      </c>
      <c r="AI1158" s="156">
        <f>IF((AH1158&lt;=0),0,((AH1158-AI$24)*Stock*(_xlfn.NORM.INV(RAND(),stock_ave,stock_std))+(AH1158-AI$24)*Bonds*(_xlfn.NORM.INV(RAND(),bond_ave,bond_std))+(AH1158-AI$24)*cash*(_xlfn.NORM.INV(RAND(),cash_ave,cash_std))+(AH1158-AI$24)))</f>
        <v/>
      </c>
      <c r="AJ1158" s="156">
        <f>IF((AI1158&lt;=0),0,((AI1158-AJ$24)*Stock*(_xlfn.NORM.INV(RAND(),stock_ave,stock_std))+(AI1158-AJ$24)*Bonds*(_xlfn.NORM.INV(RAND(),bond_ave,bond_std))+(AI1158-AJ$24)*cash*(_xlfn.NORM.INV(RAND(),cash_ave,cash_std))+(AI1158-AJ$24)))</f>
        <v/>
      </c>
      <c r="AK1158" s="156">
        <f>IF((AJ1158&lt;=0),0,((AJ1158-AK$24)*Stock*(_xlfn.NORM.INV(RAND(),stock_ave,stock_std))+(AJ1158-AK$24)*Bonds*(_xlfn.NORM.INV(RAND(),bond_ave,bond_std))+(AJ1158-AK$24)*cash*(_xlfn.NORM.INV(RAND(),cash_ave,cash_std))+(AJ1158-AK$24)))</f>
        <v/>
      </c>
      <c r="AL1158" s="156">
        <f>IF((AK1158&lt;=0),0,((AK1158-AL$24)*Stock*(_xlfn.NORM.INV(RAND(),stock_ave,stock_std))+(AK1158-AL$24)*Bonds*(_xlfn.NORM.INV(RAND(),bond_ave,bond_std))+(AK1158-AL$24)*cash*(_xlfn.NORM.INV(RAND(),cash_ave,cash_std))+(AK1158-AL$24)))</f>
        <v/>
      </c>
      <c r="AM1158" s="156">
        <f>IF((AL1158&lt;=0),0,((AL1158-AM$24)*Stock*(_xlfn.NORM.INV(RAND(),stock_ave,stock_std))+(AL1158-AM$24)*Bonds*(_xlfn.NORM.INV(RAND(),bond_ave,bond_std))+(AL1158-AM$24)*cash*(_xlfn.NORM.INV(RAND(),cash_ave,cash_std))+(AL1158-AM$24)))</f>
        <v/>
      </c>
      <c r="AN1158" s="156">
        <f>IF((AM1158&lt;=0),0,((AM1158-AN$24)*Stock*(_xlfn.NORM.INV(RAND(),stock_ave,stock_std))+(AM1158-AN$24)*Bonds*(_xlfn.NORM.INV(RAND(),bond_ave,bond_std))+(AM1158-AN$24)*cash*(_xlfn.NORM.INV(RAND(),cash_ave,cash_std))+(AM1158-AN$24)))</f>
        <v/>
      </c>
      <c r="AO1158" s="156">
        <f>IF((AN1158&lt;=0),0,((AN1158-AO$24)*Stock*(_xlfn.NORM.INV(RAND(),stock_ave,stock_std))+(AN1158-AO$24)*Bonds*(_xlfn.NORM.INV(RAND(),bond_ave,bond_std))+(AN1158-AO$24)*cash*(_xlfn.NORM.INV(RAND(),cash_ave,cash_std))+(AN1158-AO$24)))</f>
        <v/>
      </c>
      <c r="AP1158" s="156">
        <f>IF((AO1158&lt;=0),0,((AO1158-AP$24)*Stock*(_xlfn.NORM.INV(RAND(),stock_ave,stock_std))+(AO1158-AP$24)*Bonds*(_xlfn.NORM.INV(RAND(),bond_ave,bond_std))+(AO1158-AP$24)*cash*(_xlfn.NORM.INV(RAND(),cash_ave,cash_std))+(AO1158-AP$24)))</f>
        <v/>
      </c>
      <c r="AQ1158" s="156">
        <f>IF((AP1158&lt;=0),0,((AP1158-AQ$24)*Stock*(_xlfn.NORM.INV(RAND(),stock_ave,stock_std))+(AP1158-AQ$24)*Bonds*(_xlfn.NORM.INV(RAND(),bond_ave,bond_std))+(AP1158-AQ$24)*cash*(_xlfn.NORM.INV(RAND(),cash_ave,cash_std))+(AP1158-AQ$24)))</f>
        <v/>
      </c>
      <c r="AR1158" s="156">
        <f>IF((AQ1158&lt;=0),0,((AQ1158-AR$24)*Stock*(_xlfn.NORM.INV(RAND(),stock_ave,stock_std))+(AQ1158-AR$24)*Bonds*(_xlfn.NORM.INV(RAND(),bond_ave,bond_std))+(AQ1158-AR$24)*cash*(_xlfn.NORM.INV(RAND(),cash_ave,cash_std))+(AQ1158-AR$24)))</f>
        <v/>
      </c>
      <c r="AS1158" s="156">
        <f>IF((AR1158&lt;=0),0,((AR1158-AS$24)*Stock*(_xlfn.NORM.INV(RAND(),stock_ave,stock_std))+(AR1158-AS$24)*Bonds*(_xlfn.NORM.INV(RAND(),bond_ave,bond_std))+(AR1158-AS$24)*cash*(_xlfn.NORM.INV(RAND(),cash_ave,cash_std))+(AR1158-AS$24)))</f>
        <v/>
      </c>
      <c r="AT1158" s="156">
        <f>IF((AS1158&lt;=0),0,((AS1158-AT$24)*Stock*(_xlfn.NORM.INV(RAND(),stock_ave,stock_std))+(AS1158-AT$24)*Bonds*(_xlfn.NORM.INV(RAND(),bond_ave,bond_std))+(AS1158-AT$24)*cash*(_xlfn.NORM.INV(RAND(),cash_ave,cash_std))+(AS1158-AT$24)))</f>
        <v/>
      </c>
      <c r="AU1158" s="156">
        <f>IF((AT1158&lt;=0),0,((AT1158-AU$24)*Stock*(_xlfn.NORM.INV(RAND(),stock_ave,stock_std))+(AT1158-AU$24)*Bonds*(_xlfn.NORM.INV(RAND(),bond_ave,bond_std))+(AT1158-AU$24)*cash*(_xlfn.NORM.INV(RAND(),cash_ave,cash_std))+(AT1158-AU$24)))</f>
        <v/>
      </c>
      <c r="AV1158" s="156">
        <f>IF((AU1158&lt;=0),0,((AU1158-AV$24)*Stock*(_xlfn.NORM.INV(RAND(),stock_ave,stock_std))+(AU1158-AV$24)*Bonds*(_xlfn.NORM.INV(RAND(),bond_ave,bond_std))+(AU1158-AV$24)*cash*(_xlfn.NORM.INV(RAND(),cash_ave,cash_std))+(AU1158-AV$24)))</f>
        <v/>
      </c>
      <c r="AW1158" s="156">
        <f>IF((AV1158&lt;=0),0,((AV1158-AW$24)*Stock*(_xlfn.NORM.INV(RAND(),stock_ave,stock_std))+(AV1158-AW$24)*Bonds*(_xlfn.NORM.INV(RAND(),bond_ave,bond_std))+(AV1158-AW$24)*cash*(_xlfn.NORM.INV(RAND(),cash_ave,cash_std))+(AV1158-AW$24)))</f>
        <v/>
      </c>
      <c r="AX1158" s="159" t="n"/>
      <c r="AY1158" s="159" t="n"/>
      <c r="AZ1158" s="159" t="n"/>
      <c r="BA1158" s="159" t="n"/>
      <c r="BB1158" s="159" t="n"/>
    </row>
    <row r="1159">
      <c r="C1159" s="147" t="n"/>
      <c r="D1159" s="61">
        <f>+D1158-IF(D$18&gt;74,(D1158/D$25)*$C$10)</f>
        <v/>
      </c>
      <c r="E1159" s="61">
        <f>+E1158-IF(E$18&gt;74,(E1158/E$25)*$C$10)</f>
        <v/>
      </c>
      <c r="F1159" s="61">
        <f>+F1158-IF(F$18&gt;74,(F1158/F$25)*$C$10)</f>
        <v/>
      </c>
      <c r="G1159" s="61">
        <f>+G1158-IF(G$18&gt;74,(G1158/G$25)*$C$10)</f>
        <v/>
      </c>
      <c r="H1159" s="61">
        <f>+H1158-IF(H$18&gt;74,(H1158/H$25)*$C$10)</f>
        <v/>
      </c>
      <c r="I1159" s="61">
        <f>+I1158-IF(I$18&gt;74,(I1158/I$25)*$C$10)</f>
        <v/>
      </c>
      <c r="J1159" s="61">
        <f>+J1158-IF(J$18&gt;74,(J1158/J$25)*$C$10)</f>
        <v/>
      </c>
      <c r="K1159" s="61">
        <f>+K1158-IF(K$18&gt;74,(K1158/K$25)*$C$10)</f>
        <v/>
      </c>
      <c r="L1159" s="61">
        <f>+L1158-IF(L$18&gt;74,(L1158/L$25)*$C$10)</f>
        <v/>
      </c>
      <c r="M1159" s="61">
        <f>+M1158-IF(M$18&gt;74,(M1158/M$25)*$C$10)</f>
        <v/>
      </c>
      <c r="N1159" s="61">
        <f>+N1158-IF(N$18&gt;74,(N1158/N$25)*$C$10)</f>
        <v/>
      </c>
      <c r="O1159" s="61">
        <f>+O1158-IF(O$18&gt;74,(O1158/O$25)*$C$10)</f>
        <v/>
      </c>
      <c r="P1159" s="61">
        <f>+P1158-IF(P$18&gt;74,(P1158/P$25)*$C$10)</f>
        <v/>
      </c>
      <c r="Q1159" s="61">
        <f>+Q1158-IF(Q$18&gt;74,(Q1158/Q$25)*$C$10)</f>
        <v/>
      </c>
      <c r="R1159" s="61">
        <f>+R1158-IF(R$18&gt;74,(R1158/R$25)*$C$10)</f>
        <v/>
      </c>
      <c r="S1159" s="61">
        <f>+S1158-IF(S$18&gt;74,(S1158/S$25)*$C$10)</f>
        <v/>
      </c>
      <c r="T1159" s="61">
        <f>+T1158-IF(T$18&gt;74,(T1158/T$25)*$C$10)</f>
        <v/>
      </c>
      <c r="U1159" s="61">
        <f>+U1158-IF(U$18&gt;74,(U1158/U$25)*$C$10)</f>
        <v/>
      </c>
      <c r="V1159" s="61">
        <f>+V1158-IF(V$18&gt;74,(V1158/V$25)*$C$10)</f>
        <v/>
      </c>
      <c r="W1159" s="61">
        <f>+W1158-IF(W$18&gt;74,(W1158/W$25)*$C$10)</f>
        <v/>
      </c>
      <c r="X1159" s="61">
        <f>+X1158-IF(X$18&gt;74,(X1158/X$25)*$C$10)</f>
        <v/>
      </c>
      <c r="Y1159" s="61">
        <f>+Y1158-IF(Y$18&gt;74,(Y1158/Y$25)*$C$10)</f>
        <v/>
      </c>
      <c r="Z1159" s="61">
        <f>+Z1158-IF(Z$18&gt;74,(Z1158/Z$25)*$C$10)</f>
        <v/>
      </c>
      <c r="AA1159" s="61">
        <f>+AA1158-IF(AA$18&gt;74,(AA1158/AA$25)*$C$10)</f>
        <v/>
      </c>
      <c r="AB1159" s="61">
        <f>+AB1158-IF(AB$18&gt;74,(AB1158/AB$25)*$C$10)</f>
        <v/>
      </c>
      <c r="AC1159" s="61">
        <f>+AC1158-IF(AC$18&gt;74,(AC1158/AC$25)*$C$10)</f>
        <v/>
      </c>
      <c r="AD1159" s="61">
        <f>+AD1158-IF(AD$18&gt;74,(AD1158/AD$25)*$C$10)</f>
        <v/>
      </c>
      <c r="AE1159" s="61">
        <f>+AE1158-IF(AE$18&gt;74,(AE1158/AE$25)*$C$10)</f>
        <v/>
      </c>
      <c r="AF1159" s="61">
        <f>+AF1158-IF(AF$18&gt;74,(AF1158/AF$25)*$C$10)</f>
        <v/>
      </c>
      <c r="AG1159" s="61">
        <f>+AG1158-IF(AG$18&gt;74,(AG1158/AG$25)*$C$10)</f>
        <v/>
      </c>
      <c r="AH1159" s="61">
        <f>+AH1158-IF(AH$18&gt;74,(AH1158/AH$25)*$C$10)</f>
        <v/>
      </c>
      <c r="AI1159" s="61">
        <f>+AI1158-IF(AI$18&gt;74,(AI1158/AI$25)*$C$10)</f>
        <v/>
      </c>
      <c r="AJ1159" s="61">
        <f>+AJ1158-IF(AJ$18&gt;74,(AJ1158/AJ$25)*$C$10)</f>
        <v/>
      </c>
      <c r="AK1159" s="61">
        <f>+AK1158-IF(AK$18&gt;74,(AK1158/AK$25)*$C$10)</f>
        <v/>
      </c>
      <c r="AL1159" s="61">
        <f>+AL1158-IF(AL$18&gt;74,(AL1158/AL$25)*$C$10)</f>
        <v/>
      </c>
      <c r="AM1159" s="61">
        <f>+AM1158-IF(AM$18&gt;74,(AM1158/AM$25)*$C$10)</f>
        <v/>
      </c>
      <c r="AN1159" s="61">
        <f>+AN1158-IF(AN$18&gt;74,(AN1158/AN$25)*$C$10)</f>
        <v/>
      </c>
      <c r="AO1159" s="61">
        <f>+AO1158-IF(AO$18&gt;74,(AO1158/AO$25)*$C$10)</f>
        <v/>
      </c>
      <c r="AP1159" s="61">
        <f>+AP1158-IF(AP$18&gt;74,(AP1158/AP$25)*$C$10)</f>
        <v/>
      </c>
      <c r="AQ1159" s="61">
        <f>+AQ1158-IF(AQ$18&gt;74,(AQ1158/AQ$25)*$C$10)</f>
        <v/>
      </c>
      <c r="AR1159" s="61">
        <f>+AR1158-IF(AR$18&gt;74,(AR1158/AR$25)*$C$10)</f>
        <v/>
      </c>
      <c r="AS1159" s="61">
        <f>+AS1158-IF(AS$18&gt;74,(AS1158/AS$25)*$C$10)</f>
        <v/>
      </c>
      <c r="AT1159" s="61">
        <f>+AT1158-IF(AT$18&gt;74,(AT1158/AT$25)*$C$10)</f>
        <v/>
      </c>
      <c r="AU1159" s="61">
        <f>+AU1158-IF(AU$18&gt;74,(AU1158/AU$25)*$C$10)</f>
        <v/>
      </c>
      <c r="AV1159" s="61">
        <f>+AV1158-IF(AV$18&gt;74,(AV1158/AV$25)*$C$10)</f>
        <v/>
      </c>
      <c r="AW1159" s="61">
        <f>+AW1158-IF(AW$18&gt;74,(AW1158/AW$25)*$C$10)</f>
        <v/>
      </c>
      <c r="AX1159" s="35">
        <f>IF(AW1159&gt;0,1,0)</f>
        <v/>
      </c>
      <c r="AY1159" s="35">
        <f>IF(AL1159&gt;0,1,0)</f>
        <v/>
      </c>
      <c r="AZ1159" s="35">
        <f>IF(AG1159&gt;0,1,0)</f>
        <v/>
      </c>
      <c r="BA1159" s="35">
        <f>IF(AB1159&gt;0,1,0)</f>
        <v/>
      </c>
      <c r="BB1159" s="35">
        <f>IF(W1159&gt;0,1,0)</f>
        <v/>
      </c>
    </row>
    <row r="1160">
      <c r="B1160" s="154" t="inlineStr">
        <is>
          <t>trial 567</t>
        </is>
      </c>
      <c r="C1160" s="155">
        <f>+start-C1157</f>
        <v/>
      </c>
      <c r="D1160" s="156">
        <f>IF((C1160&lt;=0),0,((C1160-D$24)*Stock*(_xlfn.NORM.INV(RAND(),stock_ave,stock_std))+(C1160-D$24)*Bonds*(_xlfn.NORM.INV(RAND(),bond_ave,bond_std))+(C1160-D$24)*cash*(_xlfn.NORM.INV(RAND(),cash_ave,cash_std))+(C1160-D$24)))</f>
        <v/>
      </c>
      <c r="E1160" s="156">
        <f>IF((D1160&lt;=0),0,((D1160-E$24)*Stock*(_xlfn.NORM.INV(RAND(),stock_ave,stock_std))+(D1160-E$24)*Bonds*(_xlfn.NORM.INV(RAND(),bond_ave,bond_std))+(D1160-E$24)*cash*(_xlfn.NORM.INV(RAND(),cash_ave,cash_std))+(D1160-E$24)))</f>
        <v/>
      </c>
      <c r="F1160" s="156">
        <f>IF((E1160&lt;=0),0,((E1160-F$24)*Stock*(_xlfn.NORM.INV(RAND(),stock_ave,stock_std))+(E1160-F$24)*Bonds*(_xlfn.NORM.INV(RAND(),bond_ave,bond_std))+(E1160-F$24)*cash*(_xlfn.NORM.INV(RAND(),cash_ave,cash_std))+(E1160-F$24)))</f>
        <v/>
      </c>
      <c r="G1160" s="156">
        <f>IF((F1160&lt;=0),0,((F1160-G$24)*Stock*(_xlfn.NORM.INV(RAND(),stock_ave,stock_std))+(F1160-G$24)*Bonds*(_xlfn.NORM.INV(RAND(),bond_ave,bond_std))+(F1160-G$24)*cash*(_xlfn.NORM.INV(RAND(),cash_ave,cash_std))+(F1160-G$24)))</f>
        <v/>
      </c>
      <c r="H1160" s="156">
        <f>IF((G1160&lt;=0),0,((G1160-H$24)*Stock*(_xlfn.NORM.INV(RAND(),stock_ave,stock_std))+(G1160-H$24)*Bonds*(_xlfn.NORM.INV(RAND(),bond_ave,bond_std))+(G1160-H$24)*cash*(_xlfn.NORM.INV(RAND(),cash_ave,cash_std))+(G1160-H$24)))</f>
        <v/>
      </c>
      <c r="I1160" s="156">
        <f>IF((H1160&lt;=0),0,((H1160-I$24)*Stock*(_xlfn.NORM.INV(RAND(),stock_ave,stock_std))+(H1160-I$24)*Bonds*(_xlfn.NORM.INV(RAND(),bond_ave,bond_std))+(H1160-I$24)*cash*(_xlfn.NORM.INV(RAND(),cash_ave,cash_std))+(H1160-I$24)))</f>
        <v/>
      </c>
      <c r="J1160" s="156">
        <f>IF((I1160&lt;=0),0,((I1160-J$24)*Stock*(_xlfn.NORM.INV(RAND(),stock_ave,stock_std))+(I1160-J$24)*Bonds*(_xlfn.NORM.INV(RAND(),bond_ave,bond_std))+(I1160-J$24)*cash*(_xlfn.NORM.INV(RAND(),cash_ave,cash_std))+(I1160-J$24)))</f>
        <v/>
      </c>
      <c r="K1160" s="156">
        <f>IF((J1160&lt;=0),0,((J1160-K$24)*Stock*(_xlfn.NORM.INV(RAND(),stock_ave,stock_std))+(J1160-K$24)*Bonds*(_xlfn.NORM.INV(RAND(),bond_ave,bond_std))+(J1160-K$24)*cash*(_xlfn.NORM.INV(RAND(),cash_ave,cash_std))+(J1160-K$24)))</f>
        <v/>
      </c>
      <c r="L1160" s="156">
        <f>IF((K1160&lt;=0),0,((K1160-L$24)*Stock*(_xlfn.NORM.INV(RAND(),stock_ave,stock_std))+(K1160-L$24)*Bonds*(_xlfn.NORM.INV(RAND(),bond_ave,bond_std))+(K1160-L$24)*cash*(_xlfn.NORM.INV(RAND(),cash_ave,cash_std))+(K1160-L$24)))</f>
        <v/>
      </c>
      <c r="M1160" s="156">
        <f>IF((L1160&lt;=0),0,((L1160-M$24)*Stock*(_xlfn.NORM.INV(RAND(),stock_ave,stock_std))+(L1160-M$24)*Bonds*(_xlfn.NORM.INV(RAND(),bond_ave,bond_std))+(L1160-M$24)*cash*(_xlfn.NORM.INV(RAND(),cash_ave,cash_std))+(L1160-M$24)))</f>
        <v/>
      </c>
      <c r="N1160" s="156">
        <f>IF((M1160&lt;=0),0,((M1160-N$24)*Stock*(_xlfn.NORM.INV(RAND(),stock_ave,stock_std))+(M1160-N$24)*Bonds*(_xlfn.NORM.INV(RAND(),bond_ave,bond_std))+(M1160-N$24)*cash*(_xlfn.NORM.INV(RAND(),cash_ave,cash_std))+(M1160-N$24)))</f>
        <v/>
      </c>
      <c r="O1160" s="156">
        <f>IF((N1160&lt;=0),0,((N1160-O$24)*Stock*(_xlfn.NORM.INV(RAND(),stock_ave,stock_std))+(N1160-O$24)*Bonds*(_xlfn.NORM.INV(RAND(),bond_ave,bond_std))+(N1160-O$24)*cash*(_xlfn.NORM.INV(RAND(),cash_ave,cash_std))+(N1160-O$24)))</f>
        <v/>
      </c>
      <c r="P1160" s="156">
        <f>IF((O1160&lt;=0),0,((O1160-P$24)*Stock*(_xlfn.NORM.INV(RAND(),stock_ave,stock_std))+(O1160-P$24)*Bonds*(_xlfn.NORM.INV(RAND(),bond_ave,bond_std))+(O1160-P$24)*cash*(_xlfn.NORM.INV(RAND(),cash_ave,cash_std))+(O1160-P$24)))</f>
        <v/>
      </c>
      <c r="Q1160" s="156">
        <f>IF((P1160&lt;=0),0,((P1160-Q$24)*Stock*(_xlfn.NORM.INV(RAND(),stock_ave,stock_std))+(P1160-Q$24)*Bonds*(_xlfn.NORM.INV(RAND(),bond_ave,bond_std))+(P1160-Q$24)*cash*(_xlfn.NORM.INV(RAND(),cash_ave,cash_std))+(P1160-Q$24)))</f>
        <v/>
      </c>
      <c r="R1160" s="156">
        <f>IF((Q1160&lt;=0),0,((Q1160-R$24)*Stock*(_xlfn.NORM.INV(RAND(),stock_ave,stock_std))+(Q1160-R$24)*Bonds*(_xlfn.NORM.INV(RAND(),bond_ave,bond_std))+(Q1160-R$24)*cash*(_xlfn.NORM.INV(RAND(),cash_ave,cash_std))+(Q1160-R$24)))</f>
        <v/>
      </c>
      <c r="S1160" s="156">
        <f>IF((R1160&lt;=0),0,((R1160-S$24)*Stock*(_xlfn.NORM.INV(RAND(),stock_ave,stock_std))+(R1160-S$24)*Bonds*(_xlfn.NORM.INV(RAND(),bond_ave,bond_std))+(R1160-S$24)*cash*(_xlfn.NORM.INV(RAND(),cash_ave,cash_std))+(R1160-S$24)))</f>
        <v/>
      </c>
      <c r="T1160" s="156">
        <f>IF((S1160&lt;=0),0,((S1160-T$24)*Stock*(_xlfn.NORM.INV(RAND(),stock_ave,stock_std))+(S1160-T$24)*Bonds*(_xlfn.NORM.INV(RAND(),bond_ave,bond_std))+(S1160-T$24)*cash*(_xlfn.NORM.INV(RAND(),cash_ave,cash_std))+(S1160-T$24)))</f>
        <v/>
      </c>
      <c r="U1160" s="156">
        <f>IF((T1160&lt;=0),0,((T1160-U$24)*Stock*(_xlfn.NORM.INV(RAND(),stock_ave,stock_std))+(T1160-U$24)*Bonds*(_xlfn.NORM.INV(RAND(),bond_ave,bond_std))+(T1160-U$24)*cash*(_xlfn.NORM.INV(RAND(),cash_ave,cash_std))+(T1160-U$24)))</f>
        <v/>
      </c>
      <c r="V1160" s="156">
        <f>IF((U1160&lt;=0),0,((U1160-V$24)*Stock*(_xlfn.NORM.INV(RAND(),stock_ave,stock_std))+(U1160-V$24)*Bonds*(_xlfn.NORM.INV(RAND(),bond_ave,bond_std))+(U1160-V$24)*cash*(_xlfn.NORM.INV(RAND(),cash_ave,cash_std))+(U1160-V$24)))</f>
        <v/>
      </c>
      <c r="W1160" s="156">
        <f>IF((V1160&lt;=0),0,((V1160-W$24)*Stock*(_xlfn.NORM.INV(RAND(),stock_ave,stock_std))+(V1160-W$24)*Bonds*(_xlfn.NORM.INV(RAND(),bond_ave,bond_std))+(V1160-W$24)*cash*(_xlfn.NORM.INV(RAND(),cash_ave,cash_std))+(V1160-W$24)))</f>
        <v/>
      </c>
      <c r="X1160" s="156">
        <f>IF((W1160&lt;=0),0,((W1160-X$24)*Stock*(_xlfn.NORM.INV(RAND(),stock_ave,stock_std))+(W1160-X$24)*Bonds*(_xlfn.NORM.INV(RAND(),bond_ave,bond_std))+(W1160-X$24)*cash*(_xlfn.NORM.INV(RAND(),cash_ave,cash_std))+(W1160-X$24)))</f>
        <v/>
      </c>
      <c r="Y1160" s="156">
        <f>IF((X1160&lt;=0),0,((X1160-Y$24)*Stock*(_xlfn.NORM.INV(RAND(),stock_ave,stock_std))+(X1160-Y$24)*Bonds*(_xlfn.NORM.INV(RAND(),bond_ave,bond_std))+(X1160-Y$24)*cash*(_xlfn.NORM.INV(RAND(),cash_ave,cash_std))+(X1160-Y$24)))</f>
        <v/>
      </c>
      <c r="Z1160" s="156">
        <f>IF((Y1160&lt;=0),0,((Y1160-Z$24)*Stock*(_xlfn.NORM.INV(RAND(),stock_ave,stock_std))+(Y1160-Z$24)*Bonds*(_xlfn.NORM.INV(RAND(),bond_ave,bond_std))+(Y1160-Z$24)*cash*(_xlfn.NORM.INV(RAND(),cash_ave,cash_std))+(Y1160-Z$24)))</f>
        <v/>
      </c>
      <c r="AA1160" s="156">
        <f>IF((Z1160&lt;=0),0,((Z1160-AA$24)*Stock*(_xlfn.NORM.INV(RAND(),stock_ave,stock_std))+(Z1160-AA$24)*Bonds*(_xlfn.NORM.INV(RAND(),bond_ave,bond_std))+(Z1160-AA$24)*cash*(_xlfn.NORM.INV(RAND(),cash_ave,cash_std))+(Z1160-AA$24)))</f>
        <v/>
      </c>
      <c r="AB1160" s="156">
        <f>IF((AA1160&lt;=0),0,((AA1160-AB$24)*Stock*(_xlfn.NORM.INV(RAND(),stock_ave,stock_std))+(AA1160-AB$24)*Bonds*(_xlfn.NORM.INV(RAND(),bond_ave,bond_std))+(AA1160-AB$24)*cash*(_xlfn.NORM.INV(RAND(),cash_ave,cash_std))+(AA1160-AB$24)))</f>
        <v/>
      </c>
      <c r="AC1160" s="156">
        <f>IF((AB1160&lt;=0),0,((AB1160-AC$24)*Stock*(_xlfn.NORM.INV(RAND(),stock_ave,stock_std))+(AB1160-AC$24)*Bonds*(_xlfn.NORM.INV(RAND(),bond_ave,bond_std))+(AB1160-AC$24)*cash*(_xlfn.NORM.INV(RAND(),cash_ave,cash_std))+(AB1160-AC$24)))</f>
        <v/>
      </c>
      <c r="AD1160" s="156">
        <f>IF((AC1160&lt;=0),0,((AC1160-AD$24)*Stock*(_xlfn.NORM.INV(RAND(),stock_ave,stock_std))+(AC1160-AD$24)*Bonds*(_xlfn.NORM.INV(RAND(),bond_ave,bond_std))+(AC1160-AD$24)*cash*(_xlfn.NORM.INV(RAND(),cash_ave,cash_std))+(AC1160-AD$24)))</f>
        <v/>
      </c>
      <c r="AE1160" s="156">
        <f>IF((AD1160&lt;=0),0,((AD1160-AE$24)*Stock*(_xlfn.NORM.INV(RAND(),stock_ave,stock_std))+(AD1160-AE$24)*Bonds*(_xlfn.NORM.INV(RAND(),bond_ave,bond_std))+(AD1160-AE$24)*cash*(_xlfn.NORM.INV(RAND(),cash_ave,cash_std))+(AD1160-AE$24)))</f>
        <v/>
      </c>
      <c r="AF1160" s="156">
        <f>IF((AE1160&lt;=0),0,((AE1160-AF$24)*Stock*(_xlfn.NORM.INV(RAND(),stock_ave,stock_std))+(AE1160-AF$24)*Bonds*(_xlfn.NORM.INV(RAND(),bond_ave,bond_std))+(AE1160-AF$24)*cash*(_xlfn.NORM.INV(RAND(),cash_ave,cash_std))+(AE1160-AF$24)))</f>
        <v/>
      </c>
      <c r="AG1160" s="156">
        <f>IF((AF1160&lt;=0),0,((AF1160-AG$24)*Stock*(_xlfn.NORM.INV(RAND(),stock_ave,stock_std))+(AF1160-AG$24)*Bonds*(_xlfn.NORM.INV(RAND(),bond_ave,bond_std))+(AF1160-AG$24)*cash*(_xlfn.NORM.INV(RAND(),cash_ave,cash_std))+(AF1160-AG$24)))</f>
        <v/>
      </c>
      <c r="AH1160" s="156">
        <f>IF((AG1160&lt;=0),0,((AG1160-AH$24)*Stock*(_xlfn.NORM.INV(RAND(),stock_ave,stock_std))+(AG1160-AH$24)*Bonds*(_xlfn.NORM.INV(RAND(),bond_ave,bond_std))+(AG1160-AH$24)*cash*(_xlfn.NORM.INV(RAND(),cash_ave,cash_std))+(AG1160-AH$24)))</f>
        <v/>
      </c>
      <c r="AI1160" s="156">
        <f>IF((AH1160&lt;=0),0,((AH1160-AI$24)*Stock*(_xlfn.NORM.INV(RAND(),stock_ave,stock_std))+(AH1160-AI$24)*Bonds*(_xlfn.NORM.INV(RAND(),bond_ave,bond_std))+(AH1160-AI$24)*cash*(_xlfn.NORM.INV(RAND(),cash_ave,cash_std))+(AH1160-AI$24)))</f>
        <v/>
      </c>
      <c r="AJ1160" s="156">
        <f>IF((AI1160&lt;=0),0,((AI1160-AJ$24)*Stock*(_xlfn.NORM.INV(RAND(),stock_ave,stock_std))+(AI1160-AJ$24)*Bonds*(_xlfn.NORM.INV(RAND(),bond_ave,bond_std))+(AI1160-AJ$24)*cash*(_xlfn.NORM.INV(RAND(),cash_ave,cash_std))+(AI1160-AJ$24)))</f>
        <v/>
      </c>
      <c r="AK1160" s="156">
        <f>IF((AJ1160&lt;=0),0,((AJ1160-AK$24)*Stock*(_xlfn.NORM.INV(RAND(),stock_ave,stock_std))+(AJ1160-AK$24)*Bonds*(_xlfn.NORM.INV(RAND(),bond_ave,bond_std))+(AJ1160-AK$24)*cash*(_xlfn.NORM.INV(RAND(),cash_ave,cash_std))+(AJ1160-AK$24)))</f>
        <v/>
      </c>
      <c r="AL1160" s="156">
        <f>IF((AK1160&lt;=0),0,((AK1160-AL$24)*Stock*(_xlfn.NORM.INV(RAND(),stock_ave,stock_std))+(AK1160-AL$24)*Bonds*(_xlfn.NORM.INV(RAND(),bond_ave,bond_std))+(AK1160-AL$24)*cash*(_xlfn.NORM.INV(RAND(),cash_ave,cash_std))+(AK1160-AL$24)))</f>
        <v/>
      </c>
      <c r="AM1160" s="156">
        <f>IF((AL1160&lt;=0),0,((AL1160-AM$24)*Stock*(_xlfn.NORM.INV(RAND(),stock_ave,stock_std))+(AL1160-AM$24)*Bonds*(_xlfn.NORM.INV(RAND(),bond_ave,bond_std))+(AL1160-AM$24)*cash*(_xlfn.NORM.INV(RAND(),cash_ave,cash_std))+(AL1160-AM$24)))</f>
        <v/>
      </c>
      <c r="AN1160" s="156">
        <f>IF((AM1160&lt;=0),0,((AM1160-AN$24)*Stock*(_xlfn.NORM.INV(RAND(),stock_ave,stock_std))+(AM1160-AN$24)*Bonds*(_xlfn.NORM.INV(RAND(),bond_ave,bond_std))+(AM1160-AN$24)*cash*(_xlfn.NORM.INV(RAND(),cash_ave,cash_std))+(AM1160-AN$24)))</f>
        <v/>
      </c>
      <c r="AO1160" s="156">
        <f>IF((AN1160&lt;=0),0,((AN1160-AO$24)*Stock*(_xlfn.NORM.INV(RAND(),stock_ave,stock_std))+(AN1160-AO$24)*Bonds*(_xlfn.NORM.INV(RAND(),bond_ave,bond_std))+(AN1160-AO$24)*cash*(_xlfn.NORM.INV(RAND(),cash_ave,cash_std))+(AN1160-AO$24)))</f>
        <v/>
      </c>
      <c r="AP1160" s="156">
        <f>IF((AO1160&lt;=0),0,((AO1160-AP$24)*Stock*(_xlfn.NORM.INV(RAND(),stock_ave,stock_std))+(AO1160-AP$24)*Bonds*(_xlfn.NORM.INV(RAND(),bond_ave,bond_std))+(AO1160-AP$24)*cash*(_xlfn.NORM.INV(RAND(),cash_ave,cash_std))+(AO1160-AP$24)))</f>
        <v/>
      </c>
      <c r="AQ1160" s="156">
        <f>IF((AP1160&lt;=0),0,((AP1160-AQ$24)*Stock*(_xlfn.NORM.INV(RAND(),stock_ave,stock_std))+(AP1160-AQ$24)*Bonds*(_xlfn.NORM.INV(RAND(),bond_ave,bond_std))+(AP1160-AQ$24)*cash*(_xlfn.NORM.INV(RAND(),cash_ave,cash_std))+(AP1160-AQ$24)))</f>
        <v/>
      </c>
      <c r="AR1160" s="156">
        <f>IF((AQ1160&lt;=0),0,((AQ1160-AR$24)*Stock*(_xlfn.NORM.INV(RAND(),stock_ave,stock_std))+(AQ1160-AR$24)*Bonds*(_xlfn.NORM.INV(RAND(),bond_ave,bond_std))+(AQ1160-AR$24)*cash*(_xlfn.NORM.INV(RAND(),cash_ave,cash_std))+(AQ1160-AR$24)))</f>
        <v/>
      </c>
      <c r="AS1160" s="156">
        <f>IF((AR1160&lt;=0),0,((AR1160-AS$24)*Stock*(_xlfn.NORM.INV(RAND(),stock_ave,stock_std))+(AR1160-AS$24)*Bonds*(_xlfn.NORM.INV(RAND(),bond_ave,bond_std))+(AR1160-AS$24)*cash*(_xlfn.NORM.INV(RAND(),cash_ave,cash_std))+(AR1160-AS$24)))</f>
        <v/>
      </c>
      <c r="AT1160" s="156">
        <f>IF((AS1160&lt;=0),0,((AS1160-AT$24)*Stock*(_xlfn.NORM.INV(RAND(),stock_ave,stock_std))+(AS1160-AT$24)*Bonds*(_xlfn.NORM.INV(RAND(),bond_ave,bond_std))+(AS1160-AT$24)*cash*(_xlfn.NORM.INV(RAND(),cash_ave,cash_std))+(AS1160-AT$24)))</f>
        <v/>
      </c>
      <c r="AU1160" s="156">
        <f>IF((AT1160&lt;=0),0,((AT1160-AU$24)*Stock*(_xlfn.NORM.INV(RAND(),stock_ave,stock_std))+(AT1160-AU$24)*Bonds*(_xlfn.NORM.INV(RAND(),bond_ave,bond_std))+(AT1160-AU$24)*cash*(_xlfn.NORM.INV(RAND(),cash_ave,cash_std))+(AT1160-AU$24)))</f>
        <v/>
      </c>
      <c r="AV1160" s="156">
        <f>IF((AU1160&lt;=0),0,((AU1160-AV$24)*Stock*(_xlfn.NORM.INV(RAND(),stock_ave,stock_std))+(AU1160-AV$24)*Bonds*(_xlfn.NORM.INV(RAND(),bond_ave,bond_std))+(AU1160-AV$24)*cash*(_xlfn.NORM.INV(RAND(),cash_ave,cash_std))+(AU1160-AV$24)))</f>
        <v/>
      </c>
      <c r="AW1160" s="156">
        <f>IF((AV1160&lt;=0),0,((AV1160-AW$24)*Stock*(_xlfn.NORM.INV(RAND(),stock_ave,stock_std))+(AV1160-AW$24)*Bonds*(_xlfn.NORM.INV(RAND(),bond_ave,bond_std))+(AV1160-AW$24)*cash*(_xlfn.NORM.INV(RAND(),cash_ave,cash_std))+(AV1160-AW$24)))</f>
        <v/>
      </c>
      <c r="AX1160" s="159" t="n"/>
      <c r="AY1160" s="159" t="n"/>
      <c r="AZ1160" s="159" t="n"/>
      <c r="BA1160" s="159" t="n"/>
      <c r="BB1160" s="159" t="n"/>
    </row>
    <row r="1161">
      <c r="C1161" s="147" t="n"/>
      <c r="D1161" s="61">
        <f>+D1160-IF(D$18&gt;74,(D1160/D$25)*$C$10)</f>
        <v/>
      </c>
      <c r="E1161" s="61">
        <f>+E1160-IF(E$18&gt;74,(E1160/E$25)*$C$10)</f>
        <v/>
      </c>
      <c r="F1161" s="61">
        <f>+F1160-IF(F$18&gt;74,(F1160/F$25)*$C$10)</f>
        <v/>
      </c>
      <c r="G1161" s="61">
        <f>+G1160-IF(G$18&gt;74,(G1160/G$25)*$C$10)</f>
        <v/>
      </c>
      <c r="H1161" s="61">
        <f>+H1160-IF(H$18&gt;74,(H1160/H$25)*$C$10)</f>
        <v/>
      </c>
      <c r="I1161" s="61">
        <f>+I1160-IF(I$18&gt;74,(I1160/I$25)*$C$10)</f>
        <v/>
      </c>
      <c r="J1161" s="61">
        <f>+J1160-IF(J$18&gt;74,(J1160/J$25)*$C$10)</f>
        <v/>
      </c>
      <c r="K1161" s="61">
        <f>+K1160-IF(K$18&gt;74,(K1160/K$25)*$C$10)</f>
        <v/>
      </c>
      <c r="L1161" s="61">
        <f>+L1160-IF(L$18&gt;74,(L1160/L$25)*$C$10)</f>
        <v/>
      </c>
      <c r="M1161" s="61">
        <f>+M1160-IF(M$18&gt;74,(M1160/M$25)*$C$10)</f>
        <v/>
      </c>
      <c r="N1161" s="61">
        <f>+N1160-IF(N$18&gt;74,(N1160/N$25)*$C$10)</f>
        <v/>
      </c>
      <c r="O1161" s="61">
        <f>+O1160-IF(O$18&gt;74,(O1160/O$25)*$C$10)</f>
        <v/>
      </c>
      <c r="P1161" s="61">
        <f>+P1160-IF(P$18&gt;74,(P1160/P$25)*$C$10)</f>
        <v/>
      </c>
      <c r="Q1161" s="61">
        <f>+Q1160-IF(Q$18&gt;74,(Q1160/Q$25)*$C$10)</f>
        <v/>
      </c>
      <c r="R1161" s="61">
        <f>+R1160-IF(R$18&gt;74,(R1160/R$25)*$C$10)</f>
        <v/>
      </c>
      <c r="S1161" s="61">
        <f>+S1160-IF(S$18&gt;74,(S1160/S$25)*$C$10)</f>
        <v/>
      </c>
      <c r="T1161" s="61">
        <f>+T1160-IF(T$18&gt;74,(T1160/T$25)*$C$10)</f>
        <v/>
      </c>
      <c r="U1161" s="61">
        <f>+U1160-IF(U$18&gt;74,(U1160/U$25)*$C$10)</f>
        <v/>
      </c>
      <c r="V1161" s="61">
        <f>+V1160-IF(V$18&gt;74,(V1160/V$25)*$C$10)</f>
        <v/>
      </c>
      <c r="W1161" s="61">
        <f>+W1160-IF(W$18&gt;74,(W1160/W$25)*$C$10)</f>
        <v/>
      </c>
      <c r="X1161" s="61">
        <f>+X1160-IF(X$18&gt;74,(X1160/X$25)*$C$10)</f>
        <v/>
      </c>
      <c r="Y1161" s="61">
        <f>+Y1160-IF(Y$18&gt;74,(Y1160/Y$25)*$C$10)</f>
        <v/>
      </c>
      <c r="Z1161" s="61">
        <f>+Z1160-IF(Z$18&gt;74,(Z1160/Z$25)*$C$10)</f>
        <v/>
      </c>
      <c r="AA1161" s="61">
        <f>+AA1160-IF(AA$18&gt;74,(AA1160/AA$25)*$C$10)</f>
        <v/>
      </c>
      <c r="AB1161" s="61">
        <f>+AB1160-IF(AB$18&gt;74,(AB1160/AB$25)*$C$10)</f>
        <v/>
      </c>
      <c r="AC1161" s="61">
        <f>+AC1160-IF(AC$18&gt;74,(AC1160/AC$25)*$C$10)</f>
        <v/>
      </c>
      <c r="AD1161" s="61">
        <f>+AD1160-IF(AD$18&gt;74,(AD1160/AD$25)*$C$10)</f>
        <v/>
      </c>
      <c r="AE1161" s="61">
        <f>+AE1160-IF(AE$18&gt;74,(AE1160/AE$25)*$C$10)</f>
        <v/>
      </c>
      <c r="AF1161" s="61">
        <f>+AF1160-IF(AF$18&gt;74,(AF1160/AF$25)*$C$10)</f>
        <v/>
      </c>
      <c r="AG1161" s="61">
        <f>+AG1160-IF(AG$18&gt;74,(AG1160/AG$25)*$C$10)</f>
        <v/>
      </c>
      <c r="AH1161" s="61">
        <f>+AH1160-IF(AH$18&gt;74,(AH1160/AH$25)*$C$10)</f>
        <v/>
      </c>
      <c r="AI1161" s="61">
        <f>+AI1160-IF(AI$18&gt;74,(AI1160/AI$25)*$C$10)</f>
        <v/>
      </c>
      <c r="AJ1161" s="61">
        <f>+AJ1160-IF(AJ$18&gt;74,(AJ1160/AJ$25)*$C$10)</f>
        <v/>
      </c>
      <c r="AK1161" s="61">
        <f>+AK1160-IF(AK$18&gt;74,(AK1160/AK$25)*$C$10)</f>
        <v/>
      </c>
      <c r="AL1161" s="61">
        <f>+AL1160-IF(AL$18&gt;74,(AL1160/AL$25)*$C$10)</f>
        <v/>
      </c>
      <c r="AM1161" s="61">
        <f>+AM1160-IF(AM$18&gt;74,(AM1160/AM$25)*$C$10)</f>
        <v/>
      </c>
      <c r="AN1161" s="61">
        <f>+AN1160-IF(AN$18&gt;74,(AN1160/AN$25)*$C$10)</f>
        <v/>
      </c>
      <c r="AO1161" s="61">
        <f>+AO1160-IF(AO$18&gt;74,(AO1160/AO$25)*$C$10)</f>
        <v/>
      </c>
      <c r="AP1161" s="61">
        <f>+AP1160-IF(AP$18&gt;74,(AP1160/AP$25)*$C$10)</f>
        <v/>
      </c>
      <c r="AQ1161" s="61">
        <f>+AQ1160-IF(AQ$18&gt;74,(AQ1160/AQ$25)*$C$10)</f>
        <v/>
      </c>
      <c r="AR1161" s="61">
        <f>+AR1160-IF(AR$18&gt;74,(AR1160/AR$25)*$C$10)</f>
        <v/>
      </c>
      <c r="AS1161" s="61">
        <f>+AS1160-IF(AS$18&gt;74,(AS1160/AS$25)*$C$10)</f>
        <v/>
      </c>
      <c r="AT1161" s="61">
        <f>+AT1160-IF(AT$18&gt;74,(AT1160/AT$25)*$C$10)</f>
        <v/>
      </c>
      <c r="AU1161" s="61">
        <f>+AU1160-IF(AU$18&gt;74,(AU1160/AU$25)*$C$10)</f>
        <v/>
      </c>
      <c r="AV1161" s="61">
        <f>+AV1160-IF(AV$18&gt;74,(AV1160/AV$25)*$C$10)</f>
        <v/>
      </c>
      <c r="AW1161" s="61">
        <f>+AW1160-IF(AW$18&gt;74,(AW1160/AW$25)*$C$10)</f>
        <v/>
      </c>
      <c r="AX1161" s="35">
        <f>IF(AW1161&gt;0,1,0)</f>
        <v/>
      </c>
      <c r="AY1161" s="35">
        <f>IF(AL1161&gt;0,1,0)</f>
        <v/>
      </c>
      <c r="AZ1161" s="35">
        <f>IF(AG1161&gt;0,1,0)</f>
        <v/>
      </c>
      <c r="BA1161" s="35">
        <f>IF(AB1161&gt;0,1,0)</f>
        <v/>
      </c>
      <c r="BB1161" s="35">
        <f>IF(W1161&gt;0,1,0)</f>
        <v/>
      </c>
    </row>
    <row r="1162">
      <c r="B1162" s="154" t="inlineStr">
        <is>
          <t>trial 568</t>
        </is>
      </c>
      <c r="C1162" s="155">
        <f>+start-C1159</f>
        <v/>
      </c>
      <c r="D1162" s="156">
        <f>IF((C1162&lt;=0),0,((C1162-D$24)*Stock*(_xlfn.NORM.INV(RAND(),stock_ave,stock_std))+(C1162-D$24)*Bonds*(_xlfn.NORM.INV(RAND(),bond_ave,bond_std))+(C1162-D$24)*cash*(_xlfn.NORM.INV(RAND(),cash_ave,cash_std))+(C1162-D$24)))</f>
        <v/>
      </c>
      <c r="E1162" s="156">
        <f>IF((D1162&lt;=0),0,((D1162-E$24)*Stock*(_xlfn.NORM.INV(RAND(),stock_ave,stock_std))+(D1162-E$24)*Bonds*(_xlfn.NORM.INV(RAND(),bond_ave,bond_std))+(D1162-E$24)*cash*(_xlfn.NORM.INV(RAND(),cash_ave,cash_std))+(D1162-E$24)))</f>
        <v/>
      </c>
      <c r="F1162" s="156">
        <f>IF((E1162&lt;=0),0,((E1162-F$24)*Stock*(_xlfn.NORM.INV(RAND(),stock_ave,stock_std))+(E1162-F$24)*Bonds*(_xlfn.NORM.INV(RAND(),bond_ave,bond_std))+(E1162-F$24)*cash*(_xlfn.NORM.INV(RAND(),cash_ave,cash_std))+(E1162-F$24)))</f>
        <v/>
      </c>
      <c r="G1162" s="156">
        <f>IF((F1162&lt;=0),0,((F1162-G$24)*Stock*(_xlfn.NORM.INV(RAND(),stock_ave,stock_std))+(F1162-G$24)*Bonds*(_xlfn.NORM.INV(RAND(),bond_ave,bond_std))+(F1162-G$24)*cash*(_xlfn.NORM.INV(RAND(),cash_ave,cash_std))+(F1162-G$24)))</f>
        <v/>
      </c>
      <c r="H1162" s="156">
        <f>IF((G1162&lt;=0),0,((G1162-H$24)*Stock*(_xlfn.NORM.INV(RAND(),stock_ave,stock_std))+(G1162-H$24)*Bonds*(_xlfn.NORM.INV(RAND(),bond_ave,bond_std))+(G1162-H$24)*cash*(_xlfn.NORM.INV(RAND(),cash_ave,cash_std))+(G1162-H$24)))</f>
        <v/>
      </c>
      <c r="I1162" s="156">
        <f>IF((H1162&lt;=0),0,((H1162-I$24)*Stock*(_xlfn.NORM.INV(RAND(),stock_ave,stock_std))+(H1162-I$24)*Bonds*(_xlfn.NORM.INV(RAND(),bond_ave,bond_std))+(H1162-I$24)*cash*(_xlfn.NORM.INV(RAND(),cash_ave,cash_std))+(H1162-I$24)))</f>
        <v/>
      </c>
      <c r="J1162" s="156">
        <f>IF((I1162&lt;=0),0,((I1162-J$24)*Stock*(_xlfn.NORM.INV(RAND(),stock_ave,stock_std))+(I1162-J$24)*Bonds*(_xlfn.NORM.INV(RAND(),bond_ave,bond_std))+(I1162-J$24)*cash*(_xlfn.NORM.INV(RAND(),cash_ave,cash_std))+(I1162-J$24)))</f>
        <v/>
      </c>
      <c r="K1162" s="156">
        <f>IF((J1162&lt;=0),0,((J1162-K$24)*Stock*(_xlfn.NORM.INV(RAND(),stock_ave,stock_std))+(J1162-K$24)*Bonds*(_xlfn.NORM.INV(RAND(),bond_ave,bond_std))+(J1162-K$24)*cash*(_xlfn.NORM.INV(RAND(),cash_ave,cash_std))+(J1162-K$24)))</f>
        <v/>
      </c>
      <c r="L1162" s="156">
        <f>IF((K1162&lt;=0),0,((K1162-L$24)*Stock*(_xlfn.NORM.INV(RAND(),stock_ave,stock_std))+(K1162-L$24)*Bonds*(_xlfn.NORM.INV(RAND(),bond_ave,bond_std))+(K1162-L$24)*cash*(_xlfn.NORM.INV(RAND(),cash_ave,cash_std))+(K1162-L$24)))</f>
        <v/>
      </c>
      <c r="M1162" s="156">
        <f>IF((L1162&lt;=0),0,((L1162-M$24)*Stock*(_xlfn.NORM.INV(RAND(),stock_ave,stock_std))+(L1162-M$24)*Bonds*(_xlfn.NORM.INV(RAND(),bond_ave,bond_std))+(L1162-M$24)*cash*(_xlfn.NORM.INV(RAND(),cash_ave,cash_std))+(L1162-M$24)))</f>
        <v/>
      </c>
      <c r="N1162" s="156">
        <f>IF((M1162&lt;=0),0,((M1162-N$24)*Stock*(_xlfn.NORM.INV(RAND(),stock_ave,stock_std))+(M1162-N$24)*Bonds*(_xlfn.NORM.INV(RAND(),bond_ave,bond_std))+(M1162-N$24)*cash*(_xlfn.NORM.INV(RAND(),cash_ave,cash_std))+(M1162-N$24)))</f>
        <v/>
      </c>
      <c r="O1162" s="156">
        <f>IF((N1162&lt;=0),0,((N1162-O$24)*Stock*(_xlfn.NORM.INV(RAND(),stock_ave,stock_std))+(N1162-O$24)*Bonds*(_xlfn.NORM.INV(RAND(),bond_ave,bond_std))+(N1162-O$24)*cash*(_xlfn.NORM.INV(RAND(),cash_ave,cash_std))+(N1162-O$24)))</f>
        <v/>
      </c>
      <c r="P1162" s="156">
        <f>IF((O1162&lt;=0),0,((O1162-P$24)*Stock*(_xlfn.NORM.INV(RAND(),stock_ave,stock_std))+(O1162-P$24)*Bonds*(_xlfn.NORM.INV(RAND(),bond_ave,bond_std))+(O1162-P$24)*cash*(_xlfn.NORM.INV(RAND(),cash_ave,cash_std))+(O1162-P$24)))</f>
        <v/>
      </c>
      <c r="Q1162" s="156">
        <f>IF((P1162&lt;=0),0,((P1162-Q$24)*Stock*(_xlfn.NORM.INV(RAND(),stock_ave,stock_std))+(P1162-Q$24)*Bonds*(_xlfn.NORM.INV(RAND(),bond_ave,bond_std))+(P1162-Q$24)*cash*(_xlfn.NORM.INV(RAND(),cash_ave,cash_std))+(P1162-Q$24)))</f>
        <v/>
      </c>
      <c r="R1162" s="156">
        <f>IF((Q1162&lt;=0),0,((Q1162-R$24)*Stock*(_xlfn.NORM.INV(RAND(),stock_ave,stock_std))+(Q1162-R$24)*Bonds*(_xlfn.NORM.INV(RAND(),bond_ave,bond_std))+(Q1162-R$24)*cash*(_xlfn.NORM.INV(RAND(),cash_ave,cash_std))+(Q1162-R$24)))</f>
        <v/>
      </c>
      <c r="S1162" s="156">
        <f>IF((R1162&lt;=0),0,((R1162-S$24)*Stock*(_xlfn.NORM.INV(RAND(),stock_ave,stock_std))+(R1162-S$24)*Bonds*(_xlfn.NORM.INV(RAND(),bond_ave,bond_std))+(R1162-S$24)*cash*(_xlfn.NORM.INV(RAND(),cash_ave,cash_std))+(R1162-S$24)))</f>
        <v/>
      </c>
      <c r="T1162" s="156">
        <f>IF((S1162&lt;=0),0,((S1162-T$24)*Stock*(_xlfn.NORM.INV(RAND(),stock_ave,stock_std))+(S1162-T$24)*Bonds*(_xlfn.NORM.INV(RAND(),bond_ave,bond_std))+(S1162-T$24)*cash*(_xlfn.NORM.INV(RAND(),cash_ave,cash_std))+(S1162-T$24)))</f>
        <v/>
      </c>
      <c r="U1162" s="156">
        <f>IF((T1162&lt;=0),0,((T1162-U$24)*Stock*(_xlfn.NORM.INV(RAND(),stock_ave,stock_std))+(T1162-U$24)*Bonds*(_xlfn.NORM.INV(RAND(),bond_ave,bond_std))+(T1162-U$24)*cash*(_xlfn.NORM.INV(RAND(),cash_ave,cash_std))+(T1162-U$24)))</f>
        <v/>
      </c>
      <c r="V1162" s="156">
        <f>IF((U1162&lt;=0),0,((U1162-V$24)*Stock*(_xlfn.NORM.INV(RAND(),stock_ave,stock_std))+(U1162-V$24)*Bonds*(_xlfn.NORM.INV(RAND(),bond_ave,bond_std))+(U1162-V$24)*cash*(_xlfn.NORM.INV(RAND(),cash_ave,cash_std))+(U1162-V$24)))</f>
        <v/>
      </c>
      <c r="W1162" s="156">
        <f>IF((V1162&lt;=0),0,((V1162-W$24)*Stock*(_xlfn.NORM.INV(RAND(),stock_ave,stock_std))+(V1162-W$24)*Bonds*(_xlfn.NORM.INV(RAND(),bond_ave,bond_std))+(V1162-W$24)*cash*(_xlfn.NORM.INV(RAND(),cash_ave,cash_std))+(V1162-W$24)))</f>
        <v/>
      </c>
      <c r="X1162" s="156">
        <f>IF((W1162&lt;=0),0,((W1162-X$24)*Stock*(_xlfn.NORM.INV(RAND(),stock_ave,stock_std))+(W1162-X$24)*Bonds*(_xlfn.NORM.INV(RAND(),bond_ave,bond_std))+(W1162-X$24)*cash*(_xlfn.NORM.INV(RAND(),cash_ave,cash_std))+(W1162-X$24)))</f>
        <v/>
      </c>
      <c r="Y1162" s="156">
        <f>IF((X1162&lt;=0),0,((X1162-Y$24)*Stock*(_xlfn.NORM.INV(RAND(),stock_ave,stock_std))+(X1162-Y$24)*Bonds*(_xlfn.NORM.INV(RAND(),bond_ave,bond_std))+(X1162-Y$24)*cash*(_xlfn.NORM.INV(RAND(),cash_ave,cash_std))+(X1162-Y$24)))</f>
        <v/>
      </c>
      <c r="Z1162" s="156">
        <f>IF((Y1162&lt;=0),0,((Y1162-Z$24)*Stock*(_xlfn.NORM.INV(RAND(),stock_ave,stock_std))+(Y1162-Z$24)*Bonds*(_xlfn.NORM.INV(RAND(),bond_ave,bond_std))+(Y1162-Z$24)*cash*(_xlfn.NORM.INV(RAND(),cash_ave,cash_std))+(Y1162-Z$24)))</f>
        <v/>
      </c>
      <c r="AA1162" s="156">
        <f>IF((Z1162&lt;=0),0,((Z1162-AA$24)*Stock*(_xlfn.NORM.INV(RAND(),stock_ave,stock_std))+(Z1162-AA$24)*Bonds*(_xlfn.NORM.INV(RAND(),bond_ave,bond_std))+(Z1162-AA$24)*cash*(_xlfn.NORM.INV(RAND(),cash_ave,cash_std))+(Z1162-AA$24)))</f>
        <v/>
      </c>
      <c r="AB1162" s="156">
        <f>IF((AA1162&lt;=0),0,((AA1162-AB$24)*Stock*(_xlfn.NORM.INV(RAND(),stock_ave,stock_std))+(AA1162-AB$24)*Bonds*(_xlfn.NORM.INV(RAND(),bond_ave,bond_std))+(AA1162-AB$24)*cash*(_xlfn.NORM.INV(RAND(),cash_ave,cash_std))+(AA1162-AB$24)))</f>
        <v/>
      </c>
      <c r="AC1162" s="156">
        <f>IF((AB1162&lt;=0),0,((AB1162-AC$24)*Stock*(_xlfn.NORM.INV(RAND(),stock_ave,stock_std))+(AB1162-AC$24)*Bonds*(_xlfn.NORM.INV(RAND(),bond_ave,bond_std))+(AB1162-AC$24)*cash*(_xlfn.NORM.INV(RAND(),cash_ave,cash_std))+(AB1162-AC$24)))</f>
        <v/>
      </c>
      <c r="AD1162" s="156">
        <f>IF((AC1162&lt;=0),0,((AC1162-AD$24)*Stock*(_xlfn.NORM.INV(RAND(),stock_ave,stock_std))+(AC1162-AD$24)*Bonds*(_xlfn.NORM.INV(RAND(),bond_ave,bond_std))+(AC1162-AD$24)*cash*(_xlfn.NORM.INV(RAND(),cash_ave,cash_std))+(AC1162-AD$24)))</f>
        <v/>
      </c>
      <c r="AE1162" s="156">
        <f>IF((AD1162&lt;=0),0,((AD1162-AE$24)*Stock*(_xlfn.NORM.INV(RAND(),stock_ave,stock_std))+(AD1162-AE$24)*Bonds*(_xlfn.NORM.INV(RAND(),bond_ave,bond_std))+(AD1162-AE$24)*cash*(_xlfn.NORM.INV(RAND(),cash_ave,cash_std))+(AD1162-AE$24)))</f>
        <v/>
      </c>
      <c r="AF1162" s="156">
        <f>IF((AE1162&lt;=0),0,((AE1162-AF$24)*Stock*(_xlfn.NORM.INV(RAND(),stock_ave,stock_std))+(AE1162-AF$24)*Bonds*(_xlfn.NORM.INV(RAND(),bond_ave,bond_std))+(AE1162-AF$24)*cash*(_xlfn.NORM.INV(RAND(),cash_ave,cash_std))+(AE1162-AF$24)))</f>
        <v/>
      </c>
      <c r="AG1162" s="156">
        <f>IF((AF1162&lt;=0),0,((AF1162-AG$24)*Stock*(_xlfn.NORM.INV(RAND(),stock_ave,stock_std))+(AF1162-AG$24)*Bonds*(_xlfn.NORM.INV(RAND(),bond_ave,bond_std))+(AF1162-AG$24)*cash*(_xlfn.NORM.INV(RAND(),cash_ave,cash_std))+(AF1162-AG$24)))</f>
        <v/>
      </c>
      <c r="AH1162" s="156">
        <f>IF((AG1162&lt;=0),0,((AG1162-AH$24)*Stock*(_xlfn.NORM.INV(RAND(),stock_ave,stock_std))+(AG1162-AH$24)*Bonds*(_xlfn.NORM.INV(RAND(),bond_ave,bond_std))+(AG1162-AH$24)*cash*(_xlfn.NORM.INV(RAND(),cash_ave,cash_std))+(AG1162-AH$24)))</f>
        <v/>
      </c>
      <c r="AI1162" s="156">
        <f>IF((AH1162&lt;=0),0,((AH1162-AI$24)*Stock*(_xlfn.NORM.INV(RAND(),stock_ave,stock_std))+(AH1162-AI$24)*Bonds*(_xlfn.NORM.INV(RAND(),bond_ave,bond_std))+(AH1162-AI$24)*cash*(_xlfn.NORM.INV(RAND(),cash_ave,cash_std))+(AH1162-AI$24)))</f>
        <v/>
      </c>
      <c r="AJ1162" s="156">
        <f>IF((AI1162&lt;=0),0,((AI1162-AJ$24)*Stock*(_xlfn.NORM.INV(RAND(),stock_ave,stock_std))+(AI1162-AJ$24)*Bonds*(_xlfn.NORM.INV(RAND(),bond_ave,bond_std))+(AI1162-AJ$24)*cash*(_xlfn.NORM.INV(RAND(),cash_ave,cash_std))+(AI1162-AJ$24)))</f>
        <v/>
      </c>
      <c r="AK1162" s="156">
        <f>IF((AJ1162&lt;=0),0,((AJ1162-AK$24)*Stock*(_xlfn.NORM.INV(RAND(),stock_ave,stock_std))+(AJ1162-AK$24)*Bonds*(_xlfn.NORM.INV(RAND(),bond_ave,bond_std))+(AJ1162-AK$24)*cash*(_xlfn.NORM.INV(RAND(),cash_ave,cash_std))+(AJ1162-AK$24)))</f>
        <v/>
      </c>
      <c r="AL1162" s="156">
        <f>IF((AK1162&lt;=0),0,((AK1162-AL$24)*Stock*(_xlfn.NORM.INV(RAND(),stock_ave,stock_std))+(AK1162-AL$24)*Bonds*(_xlfn.NORM.INV(RAND(),bond_ave,bond_std))+(AK1162-AL$24)*cash*(_xlfn.NORM.INV(RAND(),cash_ave,cash_std))+(AK1162-AL$24)))</f>
        <v/>
      </c>
      <c r="AM1162" s="156">
        <f>IF((AL1162&lt;=0),0,((AL1162-AM$24)*Stock*(_xlfn.NORM.INV(RAND(),stock_ave,stock_std))+(AL1162-AM$24)*Bonds*(_xlfn.NORM.INV(RAND(),bond_ave,bond_std))+(AL1162-AM$24)*cash*(_xlfn.NORM.INV(RAND(),cash_ave,cash_std))+(AL1162-AM$24)))</f>
        <v/>
      </c>
      <c r="AN1162" s="156">
        <f>IF((AM1162&lt;=0),0,((AM1162-AN$24)*Stock*(_xlfn.NORM.INV(RAND(),stock_ave,stock_std))+(AM1162-AN$24)*Bonds*(_xlfn.NORM.INV(RAND(),bond_ave,bond_std))+(AM1162-AN$24)*cash*(_xlfn.NORM.INV(RAND(),cash_ave,cash_std))+(AM1162-AN$24)))</f>
        <v/>
      </c>
      <c r="AO1162" s="156">
        <f>IF((AN1162&lt;=0),0,((AN1162-AO$24)*Stock*(_xlfn.NORM.INV(RAND(),stock_ave,stock_std))+(AN1162-AO$24)*Bonds*(_xlfn.NORM.INV(RAND(),bond_ave,bond_std))+(AN1162-AO$24)*cash*(_xlfn.NORM.INV(RAND(),cash_ave,cash_std))+(AN1162-AO$24)))</f>
        <v/>
      </c>
      <c r="AP1162" s="156">
        <f>IF((AO1162&lt;=0),0,((AO1162-AP$24)*Stock*(_xlfn.NORM.INV(RAND(),stock_ave,stock_std))+(AO1162-AP$24)*Bonds*(_xlfn.NORM.INV(RAND(),bond_ave,bond_std))+(AO1162-AP$24)*cash*(_xlfn.NORM.INV(RAND(),cash_ave,cash_std))+(AO1162-AP$24)))</f>
        <v/>
      </c>
      <c r="AQ1162" s="156">
        <f>IF((AP1162&lt;=0),0,((AP1162-AQ$24)*Stock*(_xlfn.NORM.INV(RAND(),stock_ave,stock_std))+(AP1162-AQ$24)*Bonds*(_xlfn.NORM.INV(RAND(),bond_ave,bond_std))+(AP1162-AQ$24)*cash*(_xlfn.NORM.INV(RAND(),cash_ave,cash_std))+(AP1162-AQ$24)))</f>
        <v/>
      </c>
      <c r="AR1162" s="156">
        <f>IF((AQ1162&lt;=0),0,((AQ1162-AR$24)*Stock*(_xlfn.NORM.INV(RAND(),stock_ave,stock_std))+(AQ1162-AR$24)*Bonds*(_xlfn.NORM.INV(RAND(),bond_ave,bond_std))+(AQ1162-AR$24)*cash*(_xlfn.NORM.INV(RAND(),cash_ave,cash_std))+(AQ1162-AR$24)))</f>
        <v/>
      </c>
      <c r="AS1162" s="156">
        <f>IF((AR1162&lt;=0),0,((AR1162-AS$24)*Stock*(_xlfn.NORM.INV(RAND(),stock_ave,stock_std))+(AR1162-AS$24)*Bonds*(_xlfn.NORM.INV(RAND(),bond_ave,bond_std))+(AR1162-AS$24)*cash*(_xlfn.NORM.INV(RAND(),cash_ave,cash_std))+(AR1162-AS$24)))</f>
        <v/>
      </c>
      <c r="AT1162" s="156">
        <f>IF((AS1162&lt;=0),0,((AS1162-AT$24)*Stock*(_xlfn.NORM.INV(RAND(),stock_ave,stock_std))+(AS1162-AT$24)*Bonds*(_xlfn.NORM.INV(RAND(),bond_ave,bond_std))+(AS1162-AT$24)*cash*(_xlfn.NORM.INV(RAND(),cash_ave,cash_std))+(AS1162-AT$24)))</f>
        <v/>
      </c>
      <c r="AU1162" s="156">
        <f>IF((AT1162&lt;=0),0,((AT1162-AU$24)*Stock*(_xlfn.NORM.INV(RAND(),stock_ave,stock_std))+(AT1162-AU$24)*Bonds*(_xlfn.NORM.INV(RAND(),bond_ave,bond_std))+(AT1162-AU$24)*cash*(_xlfn.NORM.INV(RAND(),cash_ave,cash_std))+(AT1162-AU$24)))</f>
        <v/>
      </c>
      <c r="AV1162" s="156">
        <f>IF((AU1162&lt;=0),0,((AU1162-AV$24)*Stock*(_xlfn.NORM.INV(RAND(),stock_ave,stock_std))+(AU1162-AV$24)*Bonds*(_xlfn.NORM.INV(RAND(),bond_ave,bond_std))+(AU1162-AV$24)*cash*(_xlfn.NORM.INV(RAND(),cash_ave,cash_std))+(AU1162-AV$24)))</f>
        <v/>
      </c>
      <c r="AW1162" s="156">
        <f>IF((AV1162&lt;=0),0,((AV1162-AW$24)*Stock*(_xlfn.NORM.INV(RAND(),stock_ave,stock_std))+(AV1162-AW$24)*Bonds*(_xlfn.NORM.INV(RAND(),bond_ave,bond_std))+(AV1162-AW$24)*cash*(_xlfn.NORM.INV(RAND(),cash_ave,cash_std))+(AV1162-AW$24)))</f>
        <v/>
      </c>
      <c r="AX1162" s="159" t="n"/>
      <c r="AY1162" s="159" t="n"/>
      <c r="AZ1162" s="159" t="n"/>
      <c r="BA1162" s="159" t="n"/>
      <c r="BB1162" s="159" t="n"/>
    </row>
    <row r="1163">
      <c r="C1163" s="147" t="n"/>
      <c r="D1163" s="61">
        <f>+D1162-IF(D$18&gt;74,(D1162/D$25)*$C$10)</f>
        <v/>
      </c>
      <c r="E1163" s="61">
        <f>+E1162-IF(E$18&gt;74,(E1162/E$25)*$C$10)</f>
        <v/>
      </c>
      <c r="F1163" s="61">
        <f>+F1162-IF(F$18&gt;74,(F1162/F$25)*$C$10)</f>
        <v/>
      </c>
      <c r="G1163" s="61">
        <f>+G1162-IF(G$18&gt;74,(G1162/G$25)*$C$10)</f>
        <v/>
      </c>
      <c r="H1163" s="61">
        <f>+H1162-IF(H$18&gt;74,(H1162/H$25)*$C$10)</f>
        <v/>
      </c>
      <c r="I1163" s="61">
        <f>+I1162-IF(I$18&gt;74,(I1162/I$25)*$C$10)</f>
        <v/>
      </c>
      <c r="J1163" s="61">
        <f>+J1162-IF(J$18&gt;74,(J1162/J$25)*$C$10)</f>
        <v/>
      </c>
      <c r="K1163" s="61">
        <f>+K1162-IF(K$18&gt;74,(K1162/K$25)*$C$10)</f>
        <v/>
      </c>
      <c r="L1163" s="61">
        <f>+L1162-IF(L$18&gt;74,(L1162/L$25)*$C$10)</f>
        <v/>
      </c>
      <c r="M1163" s="61">
        <f>+M1162-IF(M$18&gt;74,(M1162/M$25)*$C$10)</f>
        <v/>
      </c>
      <c r="N1163" s="61">
        <f>+N1162-IF(N$18&gt;74,(N1162/N$25)*$C$10)</f>
        <v/>
      </c>
      <c r="O1163" s="61">
        <f>+O1162-IF(O$18&gt;74,(O1162/O$25)*$C$10)</f>
        <v/>
      </c>
      <c r="P1163" s="61">
        <f>+P1162-IF(P$18&gt;74,(P1162/P$25)*$C$10)</f>
        <v/>
      </c>
      <c r="Q1163" s="61">
        <f>+Q1162-IF(Q$18&gt;74,(Q1162/Q$25)*$C$10)</f>
        <v/>
      </c>
      <c r="R1163" s="61">
        <f>+R1162-IF(R$18&gt;74,(R1162/R$25)*$C$10)</f>
        <v/>
      </c>
      <c r="S1163" s="61">
        <f>+S1162-IF(S$18&gt;74,(S1162/S$25)*$C$10)</f>
        <v/>
      </c>
      <c r="T1163" s="61">
        <f>+T1162-IF(T$18&gt;74,(T1162/T$25)*$C$10)</f>
        <v/>
      </c>
      <c r="U1163" s="61">
        <f>+U1162-IF(U$18&gt;74,(U1162/U$25)*$C$10)</f>
        <v/>
      </c>
      <c r="V1163" s="61">
        <f>+V1162-IF(V$18&gt;74,(V1162/V$25)*$C$10)</f>
        <v/>
      </c>
      <c r="W1163" s="61">
        <f>+W1162-IF(W$18&gt;74,(W1162/W$25)*$C$10)</f>
        <v/>
      </c>
      <c r="X1163" s="61">
        <f>+X1162-IF(X$18&gt;74,(X1162/X$25)*$C$10)</f>
        <v/>
      </c>
      <c r="Y1163" s="61">
        <f>+Y1162-IF(Y$18&gt;74,(Y1162/Y$25)*$C$10)</f>
        <v/>
      </c>
      <c r="Z1163" s="61">
        <f>+Z1162-IF(Z$18&gt;74,(Z1162/Z$25)*$C$10)</f>
        <v/>
      </c>
      <c r="AA1163" s="61">
        <f>+AA1162-IF(AA$18&gt;74,(AA1162/AA$25)*$C$10)</f>
        <v/>
      </c>
      <c r="AB1163" s="61">
        <f>+AB1162-IF(AB$18&gt;74,(AB1162/AB$25)*$C$10)</f>
        <v/>
      </c>
      <c r="AC1163" s="61">
        <f>+AC1162-IF(AC$18&gt;74,(AC1162/AC$25)*$C$10)</f>
        <v/>
      </c>
      <c r="AD1163" s="61">
        <f>+AD1162-IF(AD$18&gt;74,(AD1162/AD$25)*$C$10)</f>
        <v/>
      </c>
      <c r="AE1163" s="61">
        <f>+AE1162-IF(AE$18&gt;74,(AE1162/AE$25)*$C$10)</f>
        <v/>
      </c>
      <c r="AF1163" s="61">
        <f>+AF1162-IF(AF$18&gt;74,(AF1162/AF$25)*$C$10)</f>
        <v/>
      </c>
      <c r="AG1163" s="61">
        <f>+AG1162-IF(AG$18&gt;74,(AG1162/AG$25)*$C$10)</f>
        <v/>
      </c>
      <c r="AH1163" s="61">
        <f>+AH1162-IF(AH$18&gt;74,(AH1162/AH$25)*$C$10)</f>
        <v/>
      </c>
      <c r="AI1163" s="61">
        <f>+AI1162-IF(AI$18&gt;74,(AI1162/AI$25)*$C$10)</f>
        <v/>
      </c>
      <c r="AJ1163" s="61">
        <f>+AJ1162-IF(AJ$18&gt;74,(AJ1162/AJ$25)*$C$10)</f>
        <v/>
      </c>
      <c r="AK1163" s="61">
        <f>+AK1162-IF(AK$18&gt;74,(AK1162/AK$25)*$C$10)</f>
        <v/>
      </c>
      <c r="AL1163" s="61">
        <f>+AL1162-IF(AL$18&gt;74,(AL1162/AL$25)*$C$10)</f>
        <v/>
      </c>
      <c r="AM1163" s="61">
        <f>+AM1162-IF(AM$18&gt;74,(AM1162/AM$25)*$C$10)</f>
        <v/>
      </c>
      <c r="AN1163" s="61">
        <f>+AN1162-IF(AN$18&gt;74,(AN1162/AN$25)*$C$10)</f>
        <v/>
      </c>
      <c r="AO1163" s="61">
        <f>+AO1162-IF(AO$18&gt;74,(AO1162/AO$25)*$C$10)</f>
        <v/>
      </c>
      <c r="AP1163" s="61">
        <f>+AP1162-IF(AP$18&gt;74,(AP1162/AP$25)*$C$10)</f>
        <v/>
      </c>
      <c r="AQ1163" s="61">
        <f>+AQ1162-IF(AQ$18&gt;74,(AQ1162/AQ$25)*$C$10)</f>
        <v/>
      </c>
      <c r="AR1163" s="61">
        <f>+AR1162-IF(AR$18&gt;74,(AR1162/AR$25)*$C$10)</f>
        <v/>
      </c>
      <c r="AS1163" s="61">
        <f>+AS1162-IF(AS$18&gt;74,(AS1162/AS$25)*$C$10)</f>
        <v/>
      </c>
      <c r="AT1163" s="61">
        <f>+AT1162-IF(AT$18&gt;74,(AT1162/AT$25)*$C$10)</f>
        <v/>
      </c>
      <c r="AU1163" s="61">
        <f>+AU1162-IF(AU$18&gt;74,(AU1162/AU$25)*$C$10)</f>
        <v/>
      </c>
      <c r="AV1163" s="61">
        <f>+AV1162-IF(AV$18&gt;74,(AV1162/AV$25)*$C$10)</f>
        <v/>
      </c>
      <c r="AW1163" s="61">
        <f>+AW1162-IF(AW$18&gt;74,(AW1162/AW$25)*$C$10)</f>
        <v/>
      </c>
      <c r="AX1163" s="35">
        <f>IF(AW1163&gt;0,1,0)</f>
        <v/>
      </c>
      <c r="AY1163" s="35">
        <f>IF(AL1163&gt;0,1,0)</f>
        <v/>
      </c>
      <c r="AZ1163" s="35">
        <f>IF(AG1163&gt;0,1,0)</f>
        <v/>
      </c>
      <c r="BA1163" s="35">
        <f>IF(AB1163&gt;0,1,0)</f>
        <v/>
      </c>
      <c r="BB1163" s="35">
        <f>IF(W1163&gt;0,1,0)</f>
        <v/>
      </c>
    </row>
    <row r="1164">
      <c r="B1164" s="154" t="inlineStr">
        <is>
          <t>trial 569</t>
        </is>
      </c>
      <c r="C1164" s="155">
        <f>+start-C1161</f>
        <v/>
      </c>
      <c r="D1164" s="156">
        <f>IF((C1164&lt;=0),0,((C1164-D$24)*Stock*(_xlfn.NORM.INV(RAND(),stock_ave,stock_std))+(C1164-D$24)*Bonds*(_xlfn.NORM.INV(RAND(),bond_ave,bond_std))+(C1164-D$24)*cash*(_xlfn.NORM.INV(RAND(),cash_ave,cash_std))+(C1164-D$24)))</f>
        <v/>
      </c>
      <c r="E1164" s="156">
        <f>IF((D1164&lt;=0),0,((D1164-E$24)*Stock*(_xlfn.NORM.INV(RAND(),stock_ave,stock_std))+(D1164-E$24)*Bonds*(_xlfn.NORM.INV(RAND(),bond_ave,bond_std))+(D1164-E$24)*cash*(_xlfn.NORM.INV(RAND(),cash_ave,cash_std))+(D1164-E$24)))</f>
        <v/>
      </c>
      <c r="F1164" s="156">
        <f>IF((E1164&lt;=0),0,((E1164-F$24)*Stock*(_xlfn.NORM.INV(RAND(),stock_ave,stock_std))+(E1164-F$24)*Bonds*(_xlfn.NORM.INV(RAND(),bond_ave,bond_std))+(E1164-F$24)*cash*(_xlfn.NORM.INV(RAND(),cash_ave,cash_std))+(E1164-F$24)))</f>
        <v/>
      </c>
      <c r="G1164" s="156">
        <f>IF((F1164&lt;=0),0,((F1164-G$24)*Stock*(_xlfn.NORM.INV(RAND(),stock_ave,stock_std))+(F1164-G$24)*Bonds*(_xlfn.NORM.INV(RAND(),bond_ave,bond_std))+(F1164-G$24)*cash*(_xlfn.NORM.INV(RAND(),cash_ave,cash_std))+(F1164-G$24)))</f>
        <v/>
      </c>
      <c r="H1164" s="156">
        <f>IF((G1164&lt;=0),0,((G1164-H$24)*Stock*(_xlfn.NORM.INV(RAND(),stock_ave,stock_std))+(G1164-H$24)*Bonds*(_xlfn.NORM.INV(RAND(),bond_ave,bond_std))+(G1164-H$24)*cash*(_xlfn.NORM.INV(RAND(),cash_ave,cash_std))+(G1164-H$24)))</f>
        <v/>
      </c>
      <c r="I1164" s="156">
        <f>IF((H1164&lt;=0),0,((H1164-I$24)*Stock*(_xlfn.NORM.INV(RAND(),stock_ave,stock_std))+(H1164-I$24)*Bonds*(_xlfn.NORM.INV(RAND(),bond_ave,bond_std))+(H1164-I$24)*cash*(_xlfn.NORM.INV(RAND(),cash_ave,cash_std))+(H1164-I$24)))</f>
        <v/>
      </c>
      <c r="J1164" s="156">
        <f>IF((I1164&lt;=0),0,((I1164-J$24)*Stock*(_xlfn.NORM.INV(RAND(),stock_ave,stock_std))+(I1164-J$24)*Bonds*(_xlfn.NORM.INV(RAND(),bond_ave,bond_std))+(I1164-J$24)*cash*(_xlfn.NORM.INV(RAND(),cash_ave,cash_std))+(I1164-J$24)))</f>
        <v/>
      </c>
      <c r="K1164" s="156">
        <f>IF((J1164&lt;=0),0,((J1164-K$24)*Stock*(_xlfn.NORM.INV(RAND(),stock_ave,stock_std))+(J1164-K$24)*Bonds*(_xlfn.NORM.INV(RAND(),bond_ave,bond_std))+(J1164-K$24)*cash*(_xlfn.NORM.INV(RAND(),cash_ave,cash_std))+(J1164-K$24)))</f>
        <v/>
      </c>
      <c r="L1164" s="156">
        <f>IF((K1164&lt;=0),0,((K1164-L$24)*Stock*(_xlfn.NORM.INV(RAND(),stock_ave,stock_std))+(K1164-L$24)*Bonds*(_xlfn.NORM.INV(RAND(),bond_ave,bond_std))+(K1164-L$24)*cash*(_xlfn.NORM.INV(RAND(),cash_ave,cash_std))+(K1164-L$24)))</f>
        <v/>
      </c>
      <c r="M1164" s="156">
        <f>IF((L1164&lt;=0),0,((L1164-M$24)*Stock*(_xlfn.NORM.INV(RAND(),stock_ave,stock_std))+(L1164-M$24)*Bonds*(_xlfn.NORM.INV(RAND(),bond_ave,bond_std))+(L1164-M$24)*cash*(_xlfn.NORM.INV(RAND(),cash_ave,cash_std))+(L1164-M$24)))</f>
        <v/>
      </c>
      <c r="N1164" s="156">
        <f>IF((M1164&lt;=0),0,((M1164-N$24)*Stock*(_xlfn.NORM.INV(RAND(),stock_ave,stock_std))+(M1164-N$24)*Bonds*(_xlfn.NORM.INV(RAND(),bond_ave,bond_std))+(M1164-N$24)*cash*(_xlfn.NORM.INV(RAND(),cash_ave,cash_std))+(M1164-N$24)))</f>
        <v/>
      </c>
      <c r="O1164" s="156">
        <f>IF((N1164&lt;=0),0,((N1164-O$24)*Stock*(_xlfn.NORM.INV(RAND(),stock_ave,stock_std))+(N1164-O$24)*Bonds*(_xlfn.NORM.INV(RAND(),bond_ave,bond_std))+(N1164-O$24)*cash*(_xlfn.NORM.INV(RAND(),cash_ave,cash_std))+(N1164-O$24)))</f>
        <v/>
      </c>
      <c r="P1164" s="156">
        <f>IF((O1164&lt;=0),0,((O1164-P$24)*Stock*(_xlfn.NORM.INV(RAND(),stock_ave,stock_std))+(O1164-P$24)*Bonds*(_xlfn.NORM.INV(RAND(),bond_ave,bond_std))+(O1164-P$24)*cash*(_xlfn.NORM.INV(RAND(),cash_ave,cash_std))+(O1164-P$24)))</f>
        <v/>
      </c>
      <c r="Q1164" s="156">
        <f>IF((P1164&lt;=0),0,((P1164-Q$24)*Stock*(_xlfn.NORM.INV(RAND(),stock_ave,stock_std))+(P1164-Q$24)*Bonds*(_xlfn.NORM.INV(RAND(),bond_ave,bond_std))+(P1164-Q$24)*cash*(_xlfn.NORM.INV(RAND(),cash_ave,cash_std))+(P1164-Q$24)))</f>
        <v/>
      </c>
      <c r="R1164" s="156">
        <f>IF((Q1164&lt;=0),0,((Q1164-R$24)*Stock*(_xlfn.NORM.INV(RAND(),stock_ave,stock_std))+(Q1164-R$24)*Bonds*(_xlfn.NORM.INV(RAND(),bond_ave,bond_std))+(Q1164-R$24)*cash*(_xlfn.NORM.INV(RAND(),cash_ave,cash_std))+(Q1164-R$24)))</f>
        <v/>
      </c>
      <c r="S1164" s="156">
        <f>IF((R1164&lt;=0),0,((R1164-S$24)*Stock*(_xlfn.NORM.INV(RAND(),stock_ave,stock_std))+(R1164-S$24)*Bonds*(_xlfn.NORM.INV(RAND(),bond_ave,bond_std))+(R1164-S$24)*cash*(_xlfn.NORM.INV(RAND(),cash_ave,cash_std))+(R1164-S$24)))</f>
        <v/>
      </c>
      <c r="T1164" s="156">
        <f>IF((S1164&lt;=0),0,((S1164-T$24)*Stock*(_xlfn.NORM.INV(RAND(),stock_ave,stock_std))+(S1164-T$24)*Bonds*(_xlfn.NORM.INV(RAND(),bond_ave,bond_std))+(S1164-T$24)*cash*(_xlfn.NORM.INV(RAND(),cash_ave,cash_std))+(S1164-T$24)))</f>
        <v/>
      </c>
      <c r="U1164" s="156">
        <f>IF((T1164&lt;=0),0,((T1164-U$24)*Stock*(_xlfn.NORM.INV(RAND(),stock_ave,stock_std))+(T1164-U$24)*Bonds*(_xlfn.NORM.INV(RAND(),bond_ave,bond_std))+(T1164-U$24)*cash*(_xlfn.NORM.INV(RAND(),cash_ave,cash_std))+(T1164-U$24)))</f>
        <v/>
      </c>
      <c r="V1164" s="156">
        <f>IF((U1164&lt;=0),0,((U1164-V$24)*Stock*(_xlfn.NORM.INV(RAND(),stock_ave,stock_std))+(U1164-V$24)*Bonds*(_xlfn.NORM.INV(RAND(),bond_ave,bond_std))+(U1164-V$24)*cash*(_xlfn.NORM.INV(RAND(),cash_ave,cash_std))+(U1164-V$24)))</f>
        <v/>
      </c>
      <c r="W1164" s="156">
        <f>IF((V1164&lt;=0),0,((V1164-W$24)*Stock*(_xlfn.NORM.INV(RAND(),stock_ave,stock_std))+(V1164-W$24)*Bonds*(_xlfn.NORM.INV(RAND(),bond_ave,bond_std))+(V1164-W$24)*cash*(_xlfn.NORM.INV(RAND(),cash_ave,cash_std))+(V1164-W$24)))</f>
        <v/>
      </c>
      <c r="X1164" s="156">
        <f>IF((W1164&lt;=0),0,((W1164-X$24)*Stock*(_xlfn.NORM.INV(RAND(),stock_ave,stock_std))+(W1164-X$24)*Bonds*(_xlfn.NORM.INV(RAND(),bond_ave,bond_std))+(W1164-X$24)*cash*(_xlfn.NORM.INV(RAND(),cash_ave,cash_std))+(W1164-X$24)))</f>
        <v/>
      </c>
      <c r="Y1164" s="156">
        <f>IF((X1164&lt;=0),0,((X1164-Y$24)*Stock*(_xlfn.NORM.INV(RAND(),stock_ave,stock_std))+(X1164-Y$24)*Bonds*(_xlfn.NORM.INV(RAND(),bond_ave,bond_std))+(X1164-Y$24)*cash*(_xlfn.NORM.INV(RAND(),cash_ave,cash_std))+(X1164-Y$24)))</f>
        <v/>
      </c>
      <c r="Z1164" s="156">
        <f>IF((Y1164&lt;=0),0,((Y1164-Z$24)*Stock*(_xlfn.NORM.INV(RAND(),stock_ave,stock_std))+(Y1164-Z$24)*Bonds*(_xlfn.NORM.INV(RAND(),bond_ave,bond_std))+(Y1164-Z$24)*cash*(_xlfn.NORM.INV(RAND(),cash_ave,cash_std))+(Y1164-Z$24)))</f>
        <v/>
      </c>
      <c r="AA1164" s="156">
        <f>IF((Z1164&lt;=0),0,((Z1164-AA$24)*Stock*(_xlfn.NORM.INV(RAND(),stock_ave,stock_std))+(Z1164-AA$24)*Bonds*(_xlfn.NORM.INV(RAND(),bond_ave,bond_std))+(Z1164-AA$24)*cash*(_xlfn.NORM.INV(RAND(),cash_ave,cash_std))+(Z1164-AA$24)))</f>
        <v/>
      </c>
      <c r="AB1164" s="156">
        <f>IF((AA1164&lt;=0),0,((AA1164-AB$24)*Stock*(_xlfn.NORM.INV(RAND(),stock_ave,stock_std))+(AA1164-AB$24)*Bonds*(_xlfn.NORM.INV(RAND(),bond_ave,bond_std))+(AA1164-AB$24)*cash*(_xlfn.NORM.INV(RAND(),cash_ave,cash_std))+(AA1164-AB$24)))</f>
        <v/>
      </c>
      <c r="AC1164" s="156">
        <f>IF((AB1164&lt;=0),0,((AB1164-AC$24)*Stock*(_xlfn.NORM.INV(RAND(),stock_ave,stock_std))+(AB1164-AC$24)*Bonds*(_xlfn.NORM.INV(RAND(),bond_ave,bond_std))+(AB1164-AC$24)*cash*(_xlfn.NORM.INV(RAND(),cash_ave,cash_std))+(AB1164-AC$24)))</f>
        <v/>
      </c>
      <c r="AD1164" s="156">
        <f>IF((AC1164&lt;=0),0,((AC1164-AD$24)*Stock*(_xlfn.NORM.INV(RAND(),stock_ave,stock_std))+(AC1164-AD$24)*Bonds*(_xlfn.NORM.INV(RAND(),bond_ave,bond_std))+(AC1164-AD$24)*cash*(_xlfn.NORM.INV(RAND(),cash_ave,cash_std))+(AC1164-AD$24)))</f>
        <v/>
      </c>
      <c r="AE1164" s="156">
        <f>IF((AD1164&lt;=0),0,((AD1164-AE$24)*Stock*(_xlfn.NORM.INV(RAND(),stock_ave,stock_std))+(AD1164-AE$24)*Bonds*(_xlfn.NORM.INV(RAND(),bond_ave,bond_std))+(AD1164-AE$24)*cash*(_xlfn.NORM.INV(RAND(),cash_ave,cash_std))+(AD1164-AE$24)))</f>
        <v/>
      </c>
      <c r="AF1164" s="156">
        <f>IF((AE1164&lt;=0),0,((AE1164-AF$24)*Stock*(_xlfn.NORM.INV(RAND(),stock_ave,stock_std))+(AE1164-AF$24)*Bonds*(_xlfn.NORM.INV(RAND(),bond_ave,bond_std))+(AE1164-AF$24)*cash*(_xlfn.NORM.INV(RAND(),cash_ave,cash_std))+(AE1164-AF$24)))</f>
        <v/>
      </c>
      <c r="AG1164" s="156">
        <f>IF((AF1164&lt;=0),0,((AF1164-AG$24)*Stock*(_xlfn.NORM.INV(RAND(),stock_ave,stock_std))+(AF1164-AG$24)*Bonds*(_xlfn.NORM.INV(RAND(),bond_ave,bond_std))+(AF1164-AG$24)*cash*(_xlfn.NORM.INV(RAND(),cash_ave,cash_std))+(AF1164-AG$24)))</f>
        <v/>
      </c>
      <c r="AH1164" s="156">
        <f>IF((AG1164&lt;=0),0,((AG1164-AH$24)*Stock*(_xlfn.NORM.INV(RAND(),stock_ave,stock_std))+(AG1164-AH$24)*Bonds*(_xlfn.NORM.INV(RAND(),bond_ave,bond_std))+(AG1164-AH$24)*cash*(_xlfn.NORM.INV(RAND(),cash_ave,cash_std))+(AG1164-AH$24)))</f>
        <v/>
      </c>
      <c r="AI1164" s="156">
        <f>IF((AH1164&lt;=0),0,((AH1164-AI$24)*Stock*(_xlfn.NORM.INV(RAND(),stock_ave,stock_std))+(AH1164-AI$24)*Bonds*(_xlfn.NORM.INV(RAND(),bond_ave,bond_std))+(AH1164-AI$24)*cash*(_xlfn.NORM.INV(RAND(),cash_ave,cash_std))+(AH1164-AI$24)))</f>
        <v/>
      </c>
      <c r="AJ1164" s="156">
        <f>IF((AI1164&lt;=0),0,((AI1164-AJ$24)*Stock*(_xlfn.NORM.INV(RAND(),stock_ave,stock_std))+(AI1164-AJ$24)*Bonds*(_xlfn.NORM.INV(RAND(),bond_ave,bond_std))+(AI1164-AJ$24)*cash*(_xlfn.NORM.INV(RAND(),cash_ave,cash_std))+(AI1164-AJ$24)))</f>
        <v/>
      </c>
      <c r="AK1164" s="156">
        <f>IF((AJ1164&lt;=0),0,((AJ1164-AK$24)*Stock*(_xlfn.NORM.INV(RAND(),stock_ave,stock_std))+(AJ1164-AK$24)*Bonds*(_xlfn.NORM.INV(RAND(),bond_ave,bond_std))+(AJ1164-AK$24)*cash*(_xlfn.NORM.INV(RAND(),cash_ave,cash_std))+(AJ1164-AK$24)))</f>
        <v/>
      </c>
      <c r="AL1164" s="156">
        <f>IF((AK1164&lt;=0),0,((AK1164-AL$24)*Stock*(_xlfn.NORM.INV(RAND(),stock_ave,stock_std))+(AK1164-AL$24)*Bonds*(_xlfn.NORM.INV(RAND(),bond_ave,bond_std))+(AK1164-AL$24)*cash*(_xlfn.NORM.INV(RAND(),cash_ave,cash_std))+(AK1164-AL$24)))</f>
        <v/>
      </c>
      <c r="AM1164" s="156">
        <f>IF((AL1164&lt;=0),0,((AL1164-AM$24)*Stock*(_xlfn.NORM.INV(RAND(),stock_ave,stock_std))+(AL1164-AM$24)*Bonds*(_xlfn.NORM.INV(RAND(),bond_ave,bond_std))+(AL1164-AM$24)*cash*(_xlfn.NORM.INV(RAND(),cash_ave,cash_std))+(AL1164-AM$24)))</f>
        <v/>
      </c>
      <c r="AN1164" s="156">
        <f>IF((AM1164&lt;=0),0,((AM1164-AN$24)*Stock*(_xlfn.NORM.INV(RAND(),stock_ave,stock_std))+(AM1164-AN$24)*Bonds*(_xlfn.NORM.INV(RAND(),bond_ave,bond_std))+(AM1164-AN$24)*cash*(_xlfn.NORM.INV(RAND(),cash_ave,cash_std))+(AM1164-AN$24)))</f>
        <v/>
      </c>
      <c r="AO1164" s="156">
        <f>IF((AN1164&lt;=0),0,((AN1164-AO$24)*Stock*(_xlfn.NORM.INV(RAND(),stock_ave,stock_std))+(AN1164-AO$24)*Bonds*(_xlfn.NORM.INV(RAND(),bond_ave,bond_std))+(AN1164-AO$24)*cash*(_xlfn.NORM.INV(RAND(),cash_ave,cash_std))+(AN1164-AO$24)))</f>
        <v/>
      </c>
      <c r="AP1164" s="156">
        <f>IF((AO1164&lt;=0),0,((AO1164-AP$24)*Stock*(_xlfn.NORM.INV(RAND(),stock_ave,stock_std))+(AO1164-AP$24)*Bonds*(_xlfn.NORM.INV(RAND(),bond_ave,bond_std))+(AO1164-AP$24)*cash*(_xlfn.NORM.INV(RAND(),cash_ave,cash_std))+(AO1164-AP$24)))</f>
        <v/>
      </c>
      <c r="AQ1164" s="156">
        <f>IF((AP1164&lt;=0),0,((AP1164-AQ$24)*Stock*(_xlfn.NORM.INV(RAND(),stock_ave,stock_std))+(AP1164-AQ$24)*Bonds*(_xlfn.NORM.INV(RAND(),bond_ave,bond_std))+(AP1164-AQ$24)*cash*(_xlfn.NORM.INV(RAND(),cash_ave,cash_std))+(AP1164-AQ$24)))</f>
        <v/>
      </c>
      <c r="AR1164" s="156">
        <f>IF((AQ1164&lt;=0),0,((AQ1164-AR$24)*Stock*(_xlfn.NORM.INV(RAND(),stock_ave,stock_std))+(AQ1164-AR$24)*Bonds*(_xlfn.NORM.INV(RAND(),bond_ave,bond_std))+(AQ1164-AR$24)*cash*(_xlfn.NORM.INV(RAND(),cash_ave,cash_std))+(AQ1164-AR$24)))</f>
        <v/>
      </c>
      <c r="AS1164" s="156">
        <f>IF((AR1164&lt;=0),0,((AR1164-AS$24)*Stock*(_xlfn.NORM.INV(RAND(),stock_ave,stock_std))+(AR1164-AS$24)*Bonds*(_xlfn.NORM.INV(RAND(),bond_ave,bond_std))+(AR1164-AS$24)*cash*(_xlfn.NORM.INV(RAND(),cash_ave,cash_std))+(AR1164-AS$24)))</f>
        <v/>
      </c>
      <c r="AT1164" s="156">
        <f>IF((AS1164&lt;=0),0,((AS1164-AT$24)*Stock*(_xlfn.NORM.INV(RAND(),stock_ave,stock_std))+(AS1164-AT$24)*Bonds*(_xlfn.NORM.INV(RAND(),bond_ave,bond_std))+(AS1164-AT$24)*cash*(_xlfn.NORM.INV(RAND(),cash_ave,cash_std))+(AS1164-AT$24)))</f>
        <v/>
      </c>
      <c r="AU1164" s="156">
        <f>IF((AT1164&lt;=0),0,((AT1164-AU$24)*Stock*(_xlfn.NORM.INV(RAND(),stock_ave,stock_std))+(AT1164-AU$24)*Bonds*(_xlfn.NORM.INV(RAND(),bond_ave,bond_std))+(AT1164-AU$24)*cash*(_xlfn.NORM.INV(RAND(),cash_ave,cash_std))+(AT1164-AU$24)))</f>
        <v/>
      </c>
      <c r="AV1164" s="156">
        <f>IF((AU1164&lt;=0),0,((AU1164-AV$24)*Stock*(_xlfn.NORM.INV(RAND(),stock_ave,stock_std))+(AU1164-AV$24)*Bonds*(_xlfn.NORM.INV(RAND(),bond_ave,bond_std))+(AU1164-AV$24)*cash*(_xlfn.NORM.INV(RAND(),cash_ave,cash_std))+(AU1164-AV$24)))</f>
        <v/>
      </c>
      <c r="AW1164" s="156">
        <f>IF((AV1164&lt;=0),0,((AV1164-AW$24)*Stock*(_xlfn.NORM.INV(RAND(),stock_ave,stock_std))+(AV1164-AW$24)*Bonds*(_xlfn.NORM.INV(RAND(),bond_ave,bond_std))+(AV1164-AW$24)*cash*(_xlfn.NORM.INV(RAND(),cash_ave,cash_std))+(AV1164-AW$24)))</f>
        <v/>
      </c>
      <c r="AX1164" s="159" t="n"/>
      <c r="AY1164" s="159" t="n"/>
      <c r="AZ1164" s="159" t="n"/>
      <c r="BA1164" s="159" t="n"/>
      <c r="BB1164" s="159" t="n"/>
    </row>
    <row r="1165">
      <c r="C1165" s="147" t="n"/>
      <c r="D1165" s="61">
        <f>+D1164-IF(D$18&gt;74,(D1164/D$25)*$C$10)</f>
        <v/>
      </c>
      <c r="E1165" s="61">
        <f>+E1164-IF(E$18&gt;74,(E1164/E$25)*$C$10)</f>
        <v/>
      </c>
      <c r="F1165" s="61">
        <f>+F1164-IF(F$18&gt;74,(F1164/F$25)*$C$10)</f>
        <v/>
      </c>
      <c r="G1165" s="61">
        <f>+G1164-IF(G$18&gt;74,(G1164/G$25)*$C$10)</f>
        <v/>
      </c>
      <c r="H1165" s="61">
        <f>+H1164-IF(H$18&gt;74,(H1164/H$25)*$C$10)</f>
        <v/>
      </c>
      <c r="I1165" s="61">
        <f>+I1164-IF(I$18&gt;74,(I1164/I$25)*$C$10)</f>
        <v/>
      </c>
      <c r="J1165" s="61">
        <f>+J1164-IF(J$18&gt;74,(J1164/J$25)*$C$10)</f>
        <v/>
      </c>
      <c r="K1165" s="61">
        <f>+K1164-IF(K$18&gt;74,(K1164/K$25)*$C$10)</f>
        <v/>
      </c>
      <c r="L1165" s="61">
        <f>+L1164-IF(L$18&gt;74,(L1164/L$25)*$C$10)</f>
        <v/>
      </c>
      <c r="M1165" s="61">
        <f>+M1164-IF(M$18&gt;74,(M1164/M$25)*$C$10)</f>
        <v/>
      </c>
      <c r="N1165" s="61">
        <f>+N1164-IF(N$18&gt;74,(N1164/N$25)*$C$10)</f>
        <v/>
      </c>
      <c r="O1165" s="61">
        <f>+O1164-IF(O$18&gt;74,(O1164/O$25)*$C$10)</f>
        <v/>
      </c>
      <c r="P1165" s="61">
        <f>+P1164-IF(P$18&gt;74,(P1164/P$25)*$C$10)</f>
        <v/>
      </c>
      <c r="Q1165" s="61">
        <f>+Q1164-IF(Q$18&gt;74,(Q1164/Q$25)*$C$10)</f>
        <v/>
      </c>
      <c r="R1165" s="61">
        <f>+R1164-IF(R$18&gt;74,(R1164/R$25)*$C$10)</f>
        <v/>
      </c>
      <c r="S1165" s="61">
        <f>+S1164-IF(S$18&gt;74,(S1164/S$25)*$C$10)</f>
        <v/>
      </c>
      <c r="T1165" s="61">
        <f>+T1164-IF(T$18&gt;74,(T1164/T$25)*$C$10)</f>
        <v/>
      </c>
      <c r="U1165" s="61">
        <f>+U1164-IF(U$18&gt;74,(U1164/U$25)*$C$10)</f>
        <v/>
      </c>
      <c r="V1165" s="61">
        <f>+V1164-IF(V$18&gt;74,(V1164/V$25)*$C$10)</f>
        <v/>
      </c>
      <c r="W1165" s="61">
        <f>+W1164-IF(W$18&gt;74,(W1164/W$25)*$C$10)</f>
        <v/>
      </c>
      <c r="X1165" s="61">
        <f>+X1164-IF(X$18&gt;74,(X1164/X$25)*$C$10)</f>
        <v/>
      </c>
      <c r="Y1165" s="61">
        <f>+Y1164-IF(Y$18&gt;74,(Y1164/Y$25)*$C$10)</f>
        <v/>
      </c>
      <c r="Z1165" s="61">
        <f>+Z1164-IF(Z$18&gt;74,(Z1164/Z$25)*$C$10)</f>
        <v/>
      </c>
      <c r="AA1165" s="61">
        <f>+AA1164-IF(AA$18&gt;74,(AA1164/AA$25)*$C$10)</f>
        <v/>
      </c>
      <c r="AB1165" s="61">
        <f>+AB1164-IF(AB$18&gt;74,(AB1164/AB$25)*$C$10)</f>
        <v/>
      </c>
      <c r="AC1165" s="61">
        <f>+AC1164-IF(AC$18&gt;74,(AC1164/AC$25)*$C$10)</f>
        <v/>
      </c>
      <c r="AD1165" s="61">
        <f>+AD1164-IF(AD$18&gt;74,(AD1164/AD$25)*$C$10)</f>
        <v/>
      </c>
      <c r="AE1165" s="61">
        <f>+AE1164-IF(AE$18&gt;74,(AE1164/AE$25)*$C$10)</f>
        <v/>
      </c>
      <c r="AF1165" s="61">
        <f>+AF1164-IF(AF$18&gt;74,(AF1164/AF$25)*$C$10)</f>
        <v/>
      </c>
      <c r="AG1165" s="61">
        <f>+AG1164-IF(AG$18&gt;74,(AG1164/AG$25)*$C$10)</f>
        <v/>
      </c>
      <c r="AH1165" s="61">
        <f>+AH1164-IF(AH$18&gt;74,(AH1164/AH$25)*$C$10)</f>
        <v/>
      </c>
      <c r="AI1165" s="61">
        <f>+AI1164-IF(AI$18&gt;74,(AI1164/AI$25)*$C$10)</f>
        <v/>
      </c>
      <c r="AJ1165" s="61">
        <f>+AJ1164-IF(AJ$18&gt;74,(AJ1164/AJ$25)*$C$10)</f>
        <v/>
      </c>
      <c r="AK1165" s="61">
        <f>+AK1164-IF(AK$18&gt;74,(AK1164/AK$25)*$C$10)</f>
        <v/>
      </c>
      <c r="AL1165" s="61">
        <f>+AL1164-IF(AL$18&gt;74,(AL1164/AL$25)*$C$10)</f>
        <v/>
      </c>
      <c r="AM1165" s="61">
        <f>+AM1164-IF(AM$18&gt;74,(AM1164/AM$25)*$C$10)</f>
        <v/>
      </c>
      <c r="AN1165" s="61">
        <f>+AN1164-IF(AN$18&gt;74,(AN1164/AN$25)*$C$10)</f>
        <v/>
      </c>
      <c r="AO1165" s="61">
        <f>+AO1164-IF(AO$18&gt;74,(AO1164/AO$25)*$C$10)</f>
        <v/>
      </c>
      <c r="AP1165" s="61">
        <f>+AP1164-IF(AP$18&gt;74,(AP1164/AP$25)*$C$10)</f>
        <v/>
      </c>
      <c r="AQ1165" s="61">
        <f>+AQ1164-IF(AQ$18&gt;74,(AQ1164/AQ$25)*$C$10)</f>
        <v/>
      </c>
      <c r="AR1165" s="61">
        <f>+AR1164-IF(AR$18&gt;74,(AR1164/AR$25)*$C$10)</f>
        <v/>
      </c>
      <c r="AS1165" s="61">
        <f>+AS1164-IF(AS$18&gt;74,(AS1164/AS$25)*$C$10)</f>
        <v/>
      </c>
      <c r="AT1165" s="61">
        <f>+AT1164-IF(AT$18&gt;74,(AT1164/AT$25)*$C$10)</f>
        <v/>
      </c>
      <c r="AU1165" s="61">
        <f>+AU1164-IF(AU$18&gt;74,(AU1164/AU$25)*$C$10)</f>
        <v/>
      </c>
      <c r="AV1165" s="61">
        <f>+AV1164-IF(AV$18&gt;74,(AV1164/AV$25)*$C$10)</f>
        <v/>
      </c>
      <c r="AW1165" s="61">
        <f>+AW1164-IF(AW$18&gt;74,(AW1164/AW$25)*$C$10)</f>
        <v/>
      </c>
      <c r="AX1165" s="35">
        <f>IF(AW1165&gt;0,1,0)</f>
        <v/>
      </c>
      <c r="AY1165" s="35">
        <f>IF(AL1165&gt;0,1,0)</f>
        <v/>
      </c>
      <c r="AZ1165" s="35">
        <f>IF(AG1165&gt;0,1,0)</f>
        <v/>
      </c>
      <c r="BA1165" s="35">
        <f>IF(AB1165&gt;0,1,0)</f>
        <v/>
      </c>
      <c r="BB1165" s="35">
        <f>IF(W1165&gt;0,1,0)</f>
        <v/>
      </c>
    </row>
    <row r="1166">
      <c r="B1166" s="154" t="inlineStr">
        <is>
          <t>trial 570</t>
        </is>
      </c>
      <c r="C1166" s="155">
        <f>+start-C1163</f>
        <v/>
      </c>
      <c r="D1166" s="156">
        <f>IF((C1166&lt;=0),0,((C1166-D$24)*Stock*(_xlfn.NORM.INV(RAND(),stock_ave,stock_std))+(C1166-D$24)*Bonds*(_xlfn.NORM.INV(RAND(),bond_ave,bond_std))+(C1166-D$24)*cash*(_xlfn.NORM.INV(RAND(),cash_ave,cash_std))+(C1166-D$24)))</f>
        <v/>
      </c>
      <c r="E1166" s="156">
        <f>IF((D1166&lt;=0),0,((D1166-E$24)*Stock*(_xlfn.NORM.INV(RAND(),stock_ave,stock_std))+(D1166-E$24)*Bonds*(_xlfn.NORM.INV(RAND(),bond_ave,bond_std))+(D1166-E$24)*cash*(_xlfn.NORM.INV(RAND(),cash_ave,cash_std))+(D1166-E$24)))</f>
        <v/>
      </c>
      <c r="F1166" s="156">
        <f>IF((E1166&lt;=0),0,((E1166-F$24)*Stock*(_xlfn.NORM.INV(RAND(),stock_ave,stock_std))+(E1166-F$24)*Bonds*(_xlfn.NORM.INV(RAND(),bond_ave,bond_std))+(E1166-F$24)*cash*(_xlfn.NORM.INV(RAND(),cash_ave,cash_std))+(E1166-F$24)))</f>
        <v/>
      </c>
      <c r="G1166" s="156">
        <f>IF((F1166&lt;=0),0,((F1166-G$24)*Stock*(_xlfn.NORM.INV(RAND(),stock_ave,stock_std))+(F1166-G$24)*Bonds*(_xlfn.NORM.INV(RAND(),bond_ave,bond_std))+(F1166-G$24)*cash*(_xlfn.NORM.INV(RAND(),cash_ave,cash_std))+(F1166-G$24)))</f>
        <v/>
      </c>
      <c r="H1166" s="156">
        <f>IF((G1166&lt;=0),0,((G1166-H$24)*Stock*(_xlfn.NORM.INV(RAND(),stock_ave,stock_std))+(G1166-H$24)*Bonds*(_xlfn.NORM.INV(RAND(),bond_ave,bond_std))+(G1166-H$24)*cash*(_xlfn.NORM.INV(RAND(),cash_ave,cash_std))+(G1166-H$24)))</f>
        <v/>
      </c>
      <c r="I1166" s="156">
        <f>IF((H1166&lt;=0),0,((H1166-I$24)*Stock*(_xlfn.NORM.INV(RAND(),stock_ave,stock_std))+(H1166-I$24)*Bonds*(_xlfn.NORM.INV(RAND(),bond_ave,bond_std))+(H1166-I$24)*cash*(_xlfn.NORM.INV(RAND(),cash_ave,cash_std))+(H1166-I$24)))</f>
        <v/>
      </c>
      <c r="J1166" s="156">
        <f>IF((I1166&lt;=0),0,((I1166-J$24)*Stock*(_xlfn.NORM.INV(RAND(),stock_ave,stock_std))+(I1166-J$24)*Bonds*(_xlfn.NORM.INV(RAND(),bond_ave,bond_std))+(I1166-J$24)*cash*(_xlfn.NORM.INV(RAND(),cash_ave,cash_std))+(I1166-J$24)))</f>
        <v/>
      </c>
      <c r="K1166" s="156">
        <f>IF((J1166&lt;=0),0,((J1166-K$24)*Stock*(_xlfn.NORM.INV(RAND(),stock_ave,stock_std))+(J1166-K$24)*Bonds*(_xlfn.NORM.INV(RAND(),bond_ave,bond_std))+(J1166-K$24)*cash*(_xlfn.NORM.INV(RAND(),cash_ave,cash_std))+(J1166-K$24)))</f>
        <v/>
      </c>
      <c r="L1166" s="156">
        <f>IF((K1166&lt;=0),0,((K1166-L$24)*Stock*(_xlfn.NORM.INV(RAND(),stock_ave,stock_std))+(K1166-L$24)*Bonds*(_xlfn.NORM.INV(RAND(),bond_ave,bond_std))+(K1166-L$24)*cash*(_xlfn.NORM.INV(RAND(),cash_ave,cash_std))+(K1166-L$24)))</f>
        <v/>
      </c>
      <c r="M1166" s="156">
        <f>IF((L1166&lt;=0),0,((L1166-M$24)*Stock*(_xlfn.NORM.INV(RAND(),stock_ave,stock_std))+(L1166-M$24)*Bonds*(_xlfn.NORM.INV(RAND(),bond_ave,bond_std))+(L1166-M$24)*cash*(_xlfn.NORM.INV(RAND(),cash_ave,cash_std))+(L1166-M$24)))</f>
        <v/>
      </c>
      <c r="N1166" s="156">
        <f>IF((M1166&lt;=0),0,((M1166-N$24)*Stock*(_xlfn.NORM.INV(RAND(),stock_ave,stock_std))+(M1166-N$24)*Bonds*(_xlfn.NORM.INV(RAND(),bond_ave,bond_std))+(M1166-N$24)*cash*(_xlfn.NORM.INV(RAND(),cash_ave,cash_std))+(M1166-N$24)))</f>
        <v/>
      </c>
      <c r="O1166" s="156">
        <f>IF((N1166&lt;=0),0,((N1166-O$24)*Stock*(_xlfn.NORM.INV(RAND(),stock_ave,stock_std))+(N1166-O$24)*Bonds*(_xlfn.NORM.INV(RAND(),bond_ave,bond_std))+(N1166-O$24)*cash*(_xlfn.NORM.INV(RAND(),cash_ave,cash_std))+(N1166-O$24)))</f>
        <v/>
      </c>
      <c r="P1166" s="156">
        <f>IF((O1166&lt;=0),0,((O1166-P$24)*Stock*(_xlfn.NORM.INV(RAND(),stock_ave,stock_std))+(O1166-P$24)*Bonds*(_xlfn.NORM.INV(RAND(),bond_ave,bond_std))+(O1166-P$24)*cash*(_xlfn.NORM.INV(RAND(),cash_ave,cash_std))+(O1166-P$24)))</f>
        <v/>
      </c>
      <c r="Q1166" s="156">
        <f>IF((P1166&lt;=0),0,((P1166-Q$24)*Stock*(_xlfn.NORM.INV(RAND(),stock_ave,stock_std))+(P1166-Q$24)*Bonds*(_xlfn.NORM.INV(RAND(),bond_ave,bond_std))+(P1166-Q$24)*cash*(_xlfn.NORM.INV(RAND(),cash_ave,cash_std))+(P1166-Q$24)))</f>
        <v/>
      </c>
      <c r="R1166" s="156">
        <f>IF((Q1166&lt;=0),0,((Q1166-R$24)*Stock*(_xlfn.NORM.INV(RAND(),stock_ave,stock_std))+(Q1166-R$24)*Bonds*(_xlfn.NORM.INV(RAND(),bond_ave,bond_std))+(Q1166-R$24)*cash*(_xlfn.NORM.INV(RAND(),cash_ave,cash_std))+(Q1166-R$24)))</f>
        <v/>
      </c>
      <c r="S1166" s="156">
        <f>IF((R1166&lt;=0),0,((R1166-S$24)*Stock*(_xlfn.NORM.INV(RAND(),stock_ave,stock_std))+(R1166-S$24)*Bonds*(_xlfn.NORM.INV(RAND(),bond_ave,bond_std))+(R1166-S$24)*cash*(_xlfn.NORM.INV(RAND(),cash_ave,cash_std))+(R1166-S$24)))</f>
        <v/>
      </c>
      <c r="T1166" s="156">
        <f>IF((S1166&lt;=0),0,((S1166-T$24)*Stock*(_xlfn.NORM.INV(RAND(),stock_ave,stock_std))+(S1166-T$24)*Bonds*(_xlfn.NORM.INV(RAND(),bond_ave,bond_std))+(S1166-T$24)*cash*(_xlfn.NORM.INV(RAND(),cash_ave,cash_std))+(S1166-T$24)))</f>
        <v/>
      </c>
      <c r="U1166" s="156">
        <f>IF((T1166&lt;=0),0,((T1166-U$24)*Stock*(_xlfn.NORM.INV(RAND(),stock_ave,stock_std))+(T1166-U$24)*Bonds*(_xlfn.NORM.INV(RAND(),bond_ave,bond_std))+(T1166-U$24)*cash*(_xlfn.NORM.INV(RAND(),cash_ave,cash_std))+(T1166-U$24)))</f>
        <v/>
      </c>
      <c r="V1166" s="156">
        <f>IF((U1166&lt;=0),0,((U1166-V$24)*Stock*(_xlfn.NORM.INV(RAND(),stock_ave,stock_std))+(U1166-V$24)*Bonds*(_xlfn.NORM.INV(RAND(),bond_ave,bond_std))+(U1166-V$24)*cash*(_xlfn.NORM.INV(RAND(),cash_ave,cash_std))+(U1166-V$24)))</f>
        <v/>
      </c>
      <c r="W1166" s="156">
        <f>IF((V1166&lt;=0),0,((V1166-W$24)*Stock*(_xlfn.NORM.INV(RAND(),stock_ave,stock_std))+(V1166-W$24)*Bonds*(_xlfn.NORM.INV(RAND(),bond_ave,bond_std))+(V1166-W$24)*cash*(_xlfn.NORM.INV(RAND(),cash_ave,cash_std))+(V1166-W$24)))</f>
        <v/>
      </c>
      <c r="X1166" s="156">
        <f>IF((W1166&lt;=0),0,((W1166-X$24)*Stock*(_xlfn.NORM.INV(RAND(),stock_ave,stock_std))+(W1166-X$24)*Bonds*(_xlfn.NORM.INV(RAND(),bond_ave,bond_std))+(W1166-X$24)*cash*(_xlfn.NORM.INV(RAND(),cash_ave,cash_std))+(W1166-X$24)))</f>
        <v/>
      </c>
      <c r="Y1166" s="156">
        <f>IF((X1166&lt;=0),0,((X1166-Y$24)*Stock*(_xlfn.NORM.INV(RAND(),stock_ave,stock_std))+(X1166-Y$24)*Bonds*(_xlfn.NORM.INV(RAND(),bond_ave,bond_std))+(X1166-Y$24)*cash*(_xlfn.NORM.INV(RAND(),cash_ave,cash_std))+(X1166-Y$24)))</f>
        <v/>
      </c>
      <c r="Z1166" s="156">
        <f>IF((Y1166&lt;=0),0,((Y1166-Z$24)*Stock*(_xlfn.NORM.INV(RAND(),stock_ave,stock_std))+(Y1166-Z$24)*Bonds*(_xlfn.NORM.INV(RAND(),bond_ave,bond_std))+(Y1166-Z$24)*cash*(_xlfn.NORM.INV(RAND(),cash_ave,cash_std))+(Y1166-Z$24)))</f>
        <v/>
      </c>
      <c r="AA1166" s="156">
        <f>IF((Z1166&lt;=0),0,((Z1166-AA$24)*Stock*(_xlfn.NORM.INV(RAND(),stock_ave,stock_std))+(Z1166-AA$24)*Bonds*(_xlfn.NORM.INV(RAND(),bond_ave,bond_std))+(Z1166-AA$24)*cash*(_xlfn.NORM.INV(RAND(),cash_ave,cash_std))+(Z1166-AA$24)))</f>
        <v/>
      </c>
      <c r="AB1166" s="156">
        <f>IF((AA1166&lt;=0),0,((AA1166-AB$24)*Stock*(_xlfn.NORM.INV(RAND(),stock_ave,stock_std))+(AA1166-AB$24)*Bonds*(_xlfn.NORM.INV(RAND(),bond_ave,bond_std))+(AA1166-AB$24)*cash*(_xlfn.NORM.INV(RAND(),cash_ave,cash_std))+(AA1166-AB$24)))</f>
        <v/>
      </c>
      <c r="AC1166" s="156">
        <f>IF((AB1166&lt;=0),0,((AB1166-AC$24)*Stock*(_xlfn.NORM.INV(RAND(),stock_ave,stock_std))+(AB1166-AC$24)*Bonds*(_xlfn.NORM.INV(RAND(),bond_ave,bond_std))+(AB1166-AC$24)*cash*(_xlfn.NORM.INV(RAND(),cash_ave,cash_std))+(AB1166-AC$24)))</f>
        <v/>
      </c>
      <c r="AD1166" s="156">
        <f>IF((AC1166&lt;=0),0,((AC1166-AD$24)*Stock*(_xlfn.NORM.INV(RAND(),stock_ave,stock_std))+(AC1166-AD$24)*Bonds*(_xlfn.NORM.INV(RAND(),bond_ave,bond_std))+(AC1166-AD$24)*cash*(_xlfn.NORM.INV(RAND(),cash_ave,cash_std))+(AC1166-AD$24)))</f>
        <v/>
      </c>
      <c r="AE1166" s="156">
        <f>IF((AD1166&lt;=0),0,((AD1166-AE$24)*Stock*(_xlfn.NORM.INV(RAND(),stock_ave,stock_std))+(AD1166-AE$24)*Bonds*(_xlfn.NORM.INV(RAND(),bond_ave,bond_std))+(AD1166-AE$24)*cash*(_xlfn.NORM.INV(RAND(),cash_ave,cash_std))+(AD1166-AE$24)))</f>
        <v/>
      </c>
      <c r="AF1166" s="156">
        <f>IF((AE1166&lt;=0),0,((AE1166-AF$24)*Stock*(_xlfn.NORM.INV(RAND(),stock_ave,stock_std))+(AE1166-AF$24)*Bonds*(_xlfn.NORM.INV(RAND(),bond_ave,bond_std))+(AE1166-AF$24)*cash*(_xlfn.NORM.INV(RAND(),cash_ave,cash_std))+(AE1166-AF$24)))</f>
        <v/>
      </c>
      <c r="AG1166" s="156">
        <f>IF((AF1166&lt;=0),0,((AF1166-AG$24)*Stock*(_xlfn.NORM.INV(RAND(),stock_ave,stock_std))+(AF1166-AG$24)*Bonds*(_xlfn.NORM.INV(RAND(),bond_ave,bond_std))+(AF1166-AG$24)*cash*(_xlfn.NORM.INV(RAND(),cash_ave,cash_std))+(AF1166-AG$24)))</f>
        <v/>
      </c>
      <c r="AH1166" s="156">
        <f>IF((AG1166&lt;=0),0,((AG1166-AH$24)*Stock*(_xlfn.NORM.INV(RAND(),stock_ave,stock_std))+(AG1166-AH$24)*Bonds*(_xlfn.NORM.INV(RAND(),bond_ave,bond_std))+(AG1166-AH$24)*cash*(_xlfn.NORM.INV(RAND(),cash_ave,cash_std))+(AG1166-AH$24)))</f>
        <v/>
      </c>
      <c r="AI1166" s="156">
        <f>IF((AH1166&lt;=0),0,((AH1166-AI$24)*Stock*(_xlfn.NORM.INV(RAND(),stock_ave,stock_std))+(AH1166-AI$24)*Bonds*(_xlfn.NORM.INV(RAND(),bond_ave,bond_std))+(AH1166-AI$24)*cash*(_xlfn.NORM.INV(RAND(),cash_ave,cash_std))+(AH1166-AI$24)))</f>
        <v/>
      </c>
      <c r="AJ1166" s="156">
        <f>IF((AI1166&lt;=0),0,((AI1166-AJ$24)*Stock*(_xlfn.NORM.INV(RAND(),stock_ave,stock_std))+(AI1166-AJ$24)*Bonds*(_xlfn.NORM.INV(RAND(),bond_ave,bond_std))+(AI1166-AJ$24)*cash*(_xlfn.NORM.INV(RAND(),cash_ave,cash_std))+(AI1166-AJ$24)))</f>
        <v/>
      </c>
      <c r="AK1166" s="156">
        <f>IF((AJ1166&lt;=0),0,((AJ1166-AK$24)*Stock*(_xlfn.NORM.INV(RAND(),stock_ave,stock_std))+(AJ1166-AK$24)*Bonds*(_xlfn.NORM.INV(RAND(),bond_ave,bond_std))+(AJ1166-AK$24)*cash*(_xlfn.NORM.INV(RAND(),cash_ave,cash_std))+(AJ1166-AK$24)))</f>
        <v/>
      </c>
      <c r="AL1166" s="156">
        <f>IF((AK1166&lt;=0),0,((AK1166-AL$24)*Stock*(_xlfn.NORM.INV(RAND(),stock_ave,stock_std))+(AK1166-AL$24)*Bonds*(_xlfn.NORM.INV(RAND(),bond_ave,bond_std))+(AK1166-AL$24)*cash*(_xlfn.NORM.INV(RAND(),cash_ave,cash_std))+(AK1166-AL$24)))</f>
        <v/>
      </c>
      <c r="AM1166" s="156">
        <f>IF((AL1166&lt;=0),0,((AL1166-AM$24)*Stock*(_xlfn.NORM.INV(RAND(),stock_ave,stock_std))+(AL1166-AM$24)*Bonds*(_xlfn.NORM.INV(RAND(),bond_ave,bond_std))+(AL1166-AM$24)*cash*(_xlfn.NORM.INV(RAND(),cash_ave,cash_std))+(AL1166-AM$24)))</f>
        <v/>
      </c>
      <c r="AN1166" s="156">
        <f>IF((AM1166&lt;=0),0,((AM1166-AN$24)*Stock*(_xlfn.NORM.INV(RAND(),stock_ave,stock_std))+(AM1166-AN$24)*Bonds*(_xlfn.NORM.INV(RAND(),bond_ave,bond_std))+(AM1166-AN$24)*cash*(_xlfn.NORM.INV(RAND(),cash_ave,cash_std))+(AM1166-AN$24)))</f>
        <v/>
      </c>
      <c r="AO1166" s="156">
        <f>IF((AN1166&lt;=0),0,((AN1166-AO$24)*Stock*(_xlfn.NORM.INV(RAND(),stock_ave,stock_std))+(AN1166-AO$24)*Bonds*(_xlfn.NORM.INV(RAND(),bond_ave,bond_std))+(AN1166-AO$24)*cash*(_xlfn.NORM.INV(RAND(),cash_ave,cash_std))+(AN1166-AO$24)))</f>
        <v/>
      </c>
      <c r="AP1166" s="156">
        <f>IF((AO1166&lt;=0),0,((AO1166-AP$24)*Stock*(_xlfn.NORM.INV(RAND(),stock_ave,stock_std))+(AO1166-AP$24)*Bonds*(_xlfn.NORM.INV(RAND(),bond_ave,bond_std))+(AO1166-AP$24)*cash*(_xlfn.NORM.INV(RAND(),cash_ave,cash_std))+(AO1166-AP$24)))</f>
        <v/>
      </c>
      <c r="AQ1166" s="156">
        <f>IF((AP1166&lt;=0),0,((AP1166-AQ$24)*Stock*(_xlfn.NORM.INV(RAND(),stock_ave,stock_std))+(AP1166-AQ$24)*Bonds*(_xlfn.NORM.INV(RAND(),bond_ave,bond_std))+(AP1166-AQ$24)*cash*(_xlfn.NORM.INV(RAND(),cash_ave,cash_std))+(AP1166-AQ$24)))</f>
        <v/>
      </c>
      <c r="AR1166" s="156">
        <f>IF((AQ1166&lt;=0),0,((AQ1166-AR$24)*Stock*(_xlfn.NORM.INV(RAND(),stock_ave,stock_std))+(AQ1166-AR$24)*Bonds*(_xlfn.NORM.INV(RAND(),bond_ave,bond_std))+(AQ1166-AR$24)*cash*(_xlfn.NORM.INV(RAND(),cash_ave,cash_std))+(AQ1166-AR$24)))</f>
        <v/>
      </c>
      <c r="AS1166" s="156">
        <f>IF((AR1166&lt;=0),0,((AR1166-AS$24)*Stock*(_xlfn.NORM.INV(RAND(),stock_ave,stock_std))+(AR1166-AS$24)*Bonds*(_xlfn.NORM.INV(RAND(),bond_ave,bond_std))+(AR1166-AS$24)*cash*(_xlfn.NORM.INV(RAND(),cash_ave,cash_std))+(AR1166-AS$24)))</f>
        <v/>
      </c>
      <c r="AT1166" s="156">
        <f>IF((AS1166&lt;=0),0,((AS1166-AT$24)*Stock*(_xlfn.NORM.INV(RAND(),stock_ave,stock_std))+(AS1166-AT$24)*Bonds*(_xlfn.NORM.INV(RAND(),bond_ave,bond_std))+(AS1166-AT$24)*cash*(_xlfn.NORM.INV(RAND(),cash_ave,cash_std))+(AS1166-AT$24)))</f>
        <v/>
      </c>
      <c r="AU1166" s="156">
        <f>IF((AT1166&lt;=0),0,((AT1166-AU$24)*Stock*(_xlfn.NORM.INV(RAND(),stock_ave,stock_std))+(AT1166-AU$24)*Bonds*(_xlfn.NORM.INV(RAND(),bond_ave,bond_std))+(AT1166-AU$24)*cash*(_xlfn.NORM.INV(RAND(),cash_ave,cash_std))+(AT1166-AU$24)))</f>
        <v/>
      </c>
      <c r="AV1166" s="156">
        <f>IF((AU1166&lt;=0),0,((AU1166-AV$24)*Stock*(_xlfn.NORM.INV(RAND(),stock_ave,stock_std))+(AU1166-AV$24)*Bonds*(_xlfn.NORM.INV(RAND(),bond_ave,bond_std))+(AU1166-AV$24)*cash*(_xlfn.NORM.INV(RAND(),cash_ave,cash_std))+(AU1166-AV$24)))</f>
        <v/>
      </c>
      <c r="AW1166" s="156">
        <f>IF((AV1166&lt;=0),0,((AV1166-AW$24)*Stock*(_xlfn.NORM.INV(RAND(),stock_ave,stock_std))+(AV1166-AW$24)*Bonds*(_xlfn.NORM.INV(RAND(),bond_ave,bond_std))+(AV1166-AW$24)*cash*(_xlfn.NORM.INV(RAND(),cash_ave,cash_std))+(AV1166-AW$24)))</f>
        <v/>
      </c>
      <c r="AX1166" s="159" t="n"/>
      <c r="AY1166" s="159" t="n"/>
      <c r="AZ1166" s="159" t="n"/>
      <c r="BA1166" s="159" t="n"/>
      <c r="BB1166" s="159" t="n"/>
    </row>
    <row r="1167">
      <c r="C1167" s="147" t="n"/>
      <c r="D1167" s="61">
        <f>+D1166-IF(D$18&gt;74,(D1166/D$25)*$C$10)</f>
        <v/>
      </c>
      <c r="E1167" s="61">
        <f>+E1166-IF(E$18&gt;74,(E1166/E$25)*$C$10)</f>
        <v/>
      </c>
      <c r="F1167" s="61">
        <f>+F1166-IF(F$18&gt;74,(F1166/F$25)*$C$10)</f>
        <v/>
      </c>
      <c r="G1167" s="61">
        <f>+G1166-IF(G$18&gt;74,(G1166/G$25)*$C$10)</f>
        <v/>
      </c>
      <c r="H1167" s="61">
        <f>+H1166-IF(H$18&gt;74,(H1166/H$25)*$C$10)</f>
        <v/>
      </c>
      <c r="I1167" s="61">
        <f>+I1166-IF(I$18&gt;74,(I1166/I$25)*$C$10)</f>
        <v/>
      </c>
      <c r="J1167" s="61">
        <f>+J1166-IF(J$18&gt;74,(J1166/J$25)*$C$10)</f>
        <v/>
      </c>
      <c r="K1167" s="61">
        <f>+K1166-IF(K$18&gt;74,(K1166/K$25)*$C$10)</f>
        <v/>
      </c>
      <c r="L1167" s="61">
        <f>+L1166-IF(L$18&gt;74,(L1166/L$25)*$C$10)</f>
        <v/>
      </c>
      <c r="M1167" s="61">
        <f>+M1166-IF(M$18&gt;74,(M1166/M$25)*$C$10)</f>
        <v/>
      </c>
      <c r="N1167" s="61">
        <f>+N1166-IF(N$18&gt;74,(N1166/N$25)*$C$10)</f>
        <v/>
      </c>
      <c r="O1167" s="61">
        <f>+O1166-IF(O$18&gt;74,(O1166/O$25)*$C$10)</f>
        <v/>
      </c>
      <c r="P1167" s="61">
        <f>+P1166-IF(P$18&gt;74,(P1166/P$25)*$C$10)</f>
        <v/>
      </c>
      <c r="Q1167" s="61">
        <f>+Q1166-IF(Q$18&gt;74,(Q1166/Q$25)*$C$10)</f>
        <v/>
      </c>
      <c r="R1167" s="61">
        <f>+R1166-IF(R$18&gt;74,(R1166/R$25)*$C$10)</f>
        <v/>
      </c>
      <c r="S1167" s="61">
        <f>+S1166-IF(S$18&gt;74,(S1166/S$25)*$C$10)</f>
        <v/>
      </c>
      <c r="T1167" s="61">
        <f>+T1166-IF(T$18&gt;74,(T1166/T$25)*$C$10)</f>
        <v/>
      </c>
      <c r="U1167" s="61">
        <f>+U1166-IF(U$18&gt;74,(U1166/U$25)*$C$10)</f>
        <v/>
      </c>
      <c r="V1167" s="61">
        <f>+V1166-IF(V$18&gt;74,(V1166/V$25)*$C$10)</f>
        <v/>
      </c>
      <c r="W1167" s="61">
        <f>+W1166-IF(W$18&gt;74,(W1166/W$25)*$C$10)</f>
        <v/>
      </c>
      <c r="X1167" s="61">
        <f>+X1166-IF(X$18&gt;74,(X1166/X$25)*$C$10)</f>
        <v/>
      </c>
      <c r="Y1167" s="61">
        <f>+Y1166-IF(Y$18&gt;74,(Y1166/Y$25)*$C$10)</f>
        <v/>
      </c>
      <c r="Z1167" s="61">
        <f>+Z1166-IF(Z$18&gt;74,(Z1166/Z$25)*$C$10)</f>
        <v/>
      </c>
      <c r="AA1167" s="61">
        <f>+AA1166-IF(AA$18&gt;74,(AA1166/AA$25)*$C$10)</f>
        <v/>
      </c>
      <c r="AB1167" s="61">
        <f>+AB1166-IF(AB$18&gt;74,(AB1166/AB$25)*$C$10)</f>
        <v/>
      </c>
      <c r="AC1167" s="61">
        <f>+AC1166-IF(AC$18&gt;74,(AC1166/AC$25)*$C$10)</f>
        <v/>
      </c>
      <c r="AD1167" s="61">
        <f>+AD1166-IF(AD$18&gt;74,(AD1166/AD$25)*$C$10)</f>
        <v/>
      </c>
      <c r="AE1167" s="61">
        <f>+AE1166-IF(AE$18&gt;74,(AE1166/AE$25)*$C$10)</f>
        <v/>
      </c>
      <c r="AF1167" s="61">
        <f>+AF1166-IF(AF$18&gt;74,(AF1166/AF$25)*$C$10)</f>
        <v/>
      </c>
      <c r="AG1167" s="61">
        <f>+AG1166-IF(AG$18&gt;74,(AG1166/AG$25)*$C$10)</f>
        <v/>
      </c>
      <c r="AH1167" s="61">
        <f>+AH1166-IF(AH$18&gt;74,(AH1166/AH$25)*$C$10)</f>
        <v/>
      </c>
      <c r="AI1167" s="61">
        <f>+AI1166-IF(AI$18&gt;74,(AI1166/AI$25)*$C$10)</f>
        <v/>
      </c>
      <c r="AJ1167" s="61">
        <f>+AJ1166-IF(AJ$18&gt;74,(AJ1166/AJ$25)*$C$10)</f>
        <v/>
      </c>
      <c r="AK1167" s="61">
        <f>+AK1166-IF(AK$18&gt;74,(AK1166/AK$25)*$C$10)</f>
        <v/>
      </c>
      <c r="AL1167" s="61">
        <f>+AL1166-IF(AL$18&gt;74,(AL1166/AL$25)*$C$10)</f>
        <v/>
      </c>
      <c r="AM1167" s="61">
        <f>+AM1166-IF(AM$18&gt;74,(AM1166/AM$25)*$C$10)</f>
        <v/>
      </c>
      <c r="AN1167" s="61">
        <f>+AN1166-IF(AN$18&gt;74,(AN1166/AN$25)*$C$10)</f>
        <v/>
      </c>
      <c r="AO1167" s="61">
        <f>+AO1166-IF(AO$18&gt;74,(AO1166/AO$25)*$C$10)</f>
        <v/>
      </c>
      <c r="AP1167" s="61">
        <f>+AP1166-IF(AP$18&gt;74,(AP1166/AP$25)*$C$10)</f>
        <v/>
      </c>
      <c r="AQ1167" s="61">
        <f>+AQ1166-IF(AQ$18&gt;74,(AQ1166/AQ$25)*$C$10)</f>
        <v/>
      </c>
      <c r="AR1167" s="61">
        <f>+AR1166-IF(AR$18&gt;74,(AR1166/AR$25)*$C$10)</f>
        <v/>
      </c>
      <c r="AS1167" s="61">
        <f>+AS1166-IF(AS$18&gt;74,(AS1166/AS$25)*$C$10)</f>
        <v/>
      </c>
      <c r="AT1167" s="61">
        <f>+AT1166-IF(AT$18&gt;74,(AT1166/AT$25)*$C$10)</f>
        <v/>
      </c>
      <c r="AU1167" s="61">
        <f>+AU1166-IF(AU$18&gt;74,(AU1166/AU$25)*$C$10)</f>
        <v/>
      </c>
      <c r="AV1167" s="61">
        <f>+AV1166-IF(AV$18&gt;74,(AV1166/AV$25)*$C$10)</f>
        <v/>
      </c>
      <c r="AW1167" s="61">
        <f>+AW1166-IF(AW$18&gt;74,(AW1166/AW$25)*$C$10)</f>
        <v/>
      </c>
      <c r="AX1167" s="35">
        <f>IF(AW1167&gt;0,1,0)</f>
        <v/>
      </c>
      <c r="AY1167" s="35">
        <f>IF(AL1167&gt;0,1,0)</f>
        <v/>
      </c>
      <c r="AZ1167" s="35">
        <f>IF(AG1167&gt;0,1,0)</f>
        <v/>
      </c>
      <c r="BA1167" s="35">
        <f>IF(AB1167&gt;0,1,0)</f>
        <v/>
      </c>
      <c r="BB1167" s="35">
        <f>IF(W1167&gt;0,1,0)</f>
        <v/>
      </c>
    </row>
    <row r="1168">
      <c r="B1168" s="154" t="inlineStr">
        <is>
          <t>trial 571</t>
        </is>
      </c>
      <c r="C1168" s="155">
        <f>+start-C1165</f>
        <v/>
      </c>
      <c r="D1168" s="156">
        <f>IF((C1168&lt;=0),0,((C1168-D$24)*Stock*(_xlfn.NORM.INV(RAND(),stock_ave,stock_std))+(C1168-D$24)*Bonds*(_xlfn.NORM.INV(RAND(),bond_ave,bond_std))+(C1168-D$24)*cash*(_xlfn.NORM.INV(RAND(),cash_ave,cash_std))+(C1168-D$24)))</f>
        <v/>
      </c>
      <c r="E1168" s="156">
        <f>IF((D1168&lt;=0),0,((D1168-E$24)*Stock*(_xlfn.NORM.INV(RAND(),stock_ave,stock_std))+(D1168-E$24)*Bonds*(_xlfn.NORM.INV(RAND(),bond_ave,bond_std))+(D1168-E$24)*cash*(_xlfn.NORM.INV(RAND(),cash_ave,cash_std))+(D1168-E$24)))</f>
        <v/>
      </c>
      <c r="F1168" s="156">
        <f>IF((E1168&lt;=0),0,((E1168-F$24)*Stock*(_xlfn.NORM.INV(RAND(),stock_ave,stock_std))+(E1168-F$24)*Bonds*(_xlfn.NORM.INV(RAND(),bond_ave,bond_std))+(E1168-F$24)*cash*(_xlfn.NORM.INV(RAND(),cash_ave,cash_std))+(E1168-F$24)))</f>
        <v/>
      </c>
      <c r="G1168" s="156">
        <f>IF((F1168&lt;=0),0,((F1168-G$24)*Stock*(_xlfn.NORM.INV(RAND(),stock_ave,stock_std))+(F1168-G$24)*Bonds*(_xlfn.NORM.INV(RAND(),bond_ave,bond_std))+(F1168-G$24)*cash*(_xlfn.NORM.INV(RAND(),cash_ave,cash_std))+(F1168-G$24)))</f>
        <v/>
      </c>
      <c r="H1168" s="156">
        <f>IF((G1168&lt;=0),0,((G1168-H$24)*Stock*(_xlfn.NORM.INV(RAND(),stock_ave,stock_std))+(G1168-H$24)*Bonds*(_xlfn.NORM.INV(RAND(),bond_ave,bond_std))+(G1168-H$24)*cash*(_xlfn.NORM.INV(RAND(),cash_ave,cash_std))+(G1168-H$24)))</f>
        <v/>
      </c>
      <c r="I1168" s="156">
        <f>IF((H1168&lt;=0),0,((H1168-I$24)*Stock*(_xlfn.NORM.INV(RAND(),stock_ave,stock_std))+(H1168-I$24)*Bonds*(_xlfn.NORM.INV(RAND(),bond_ave,bond_std))+(H1168-I$24)*cash*(_xlfn.NORM.INV(RAND(),cash_ave,cash_std))+(H1168-I$24)))</f>
        <v/>
      </c>
      <c r="J1168" s="156">
        <f>IF((I1168&lt;=0),0,((I1168-J$24)*Stock*(_xlfn.NORM.INV(RAND(),stock_ave,stock_std))+(I1168-J$24)*Bonds*(_xlfn.NORM.INV(RAND(),bond_ave,bond_std))+(I1168-J$24)*cash*(_xlfn.NORM.INV(RAND(),cash_ave,cash_std))+(I1168-J$24)))</f>
        <v/>
      </c>
      <c r="K1168" s="156">
        <f>IF((J1168&lt;=0),0,((J1168-K$24)*Stock*(_xlfn.NORM.INV(RAND(),stock_ave,stock_std))+(J1168-K$24)*Bonds*(_xlfn.NORM.INV(RAND(),bond_ave,bond_std))+(J1168-K$24)*cash*(_xlfn.NORM.INV(RAND(),cash_ave,cash_std))+(J1168-K$24)))</f>
        <v/>
      </c>
      <c r="L1168" s="156">
        <f>IF((K1168&lt;=0),0,((K1168-L$24)*Stock*(_xlfn.NORM.INV(RAND(),stock_ave,stock_std))+(K1168-L$24)*Bonds*(_xlfn.NORM.INV(RAND(),bond_ave,bond_std))+(K1168-L$24)*cash*(_xlfn.NORM.INV(RAND(),cash_ave,cash_std))+(K1168-L$24)))</f>
        <v/>
      </c>
      <c r="M1168" s="156">
        <f>IF((L1168&lt;=0),0,((L1168-M$24)*Stock*(_xlfn.NORM.INV(RAND(),stock_ave,stock_std))+(L1168-M$24)*Bonds*(_xlfn.NORM.INV(RAND(),bond_ave,bond_std))+(L1168-M$24)*cash*(_xlfn.NORM.INV(RAND(),cash_ave,cash_std))+(L1168-M$24)))</f>
        <v/>
      </c>
      <c r="N1168" s="156">
        <f>IF((M1168&lt;=0),0,((M1168-N$24)*Stock*(_xlfn.NORM.INV(RAND(),stock_ave,stock_std))+(M1168-N$24)*Bonds*(_xlfn.NORM.INV(RAND(),bond_ave,bond_std))+(M1168-N$24)*cash*(_xlfn.NORM.INV(RAND(),cash_ave,cash_std))+(M1168-N$24)))</f>
        <v/>
      </c>
      <c r="O1168" s="156">
        <f>IF((N1168&lt;=0),0,((N1168-O$24)*Stock*(_xlfn.NORM.INV(RAND(),stock_ave,stock_std))+(N1168-O$24)*Bonds*(_xlfn.NORM.INV(RAND(),bond_ave,bond_std))+(N1168-O$24)*cash*(_xlfn.NORM.INV(RAND(),cash_ave,cash_std))+(N1168-O$24)))</f>
        <v/>
      </c>
      <c r="P1168" s="156">
        <f>IF((O1168&lt;=0),0,((O1168-P$24)*Stock*(_xlfn.NORM.INV(RAND(),stock_ave,stock_std))+(O1168-P$24)*Bonds*(_xlfn.NORM.INV(RAND(),bond_ave,bond_std))+(O1168-P$24)*cash*(_xlfn.NORM.INV(RAND(),cash_ave,cash_std))+(O1168-P$24)))</f>
        <v/>
      </c>
      <c r="Q1168" s="156">
        <f>IF((P1168&lt;=0),0,((P1168-Q$24)*Stock*(_xlfn.NORM.INV(RAND(),stock_ave,stock_std))+(P1168-Q$24)*Bonds*(_xlfn.NORM.INV(RAND(),bond_ave,bond_std))+(P1168-Q$24)*cash*(_xlfn.NORM.INV(RAND(),cash_ave,cash_std))+(P1168-Q$24)))</f>
        <v/>
      </c>
      <c r="R1168" s="156">
        <f>IF((Q1168&lt;=0),0,((Q1168-R$24)*Stock*(_xlfn.NORM.INV(RAND(),stock_ave,stock_std))+(Q1168-R$24)*Bonds*(_xlfn.NORM.INV(RAND(),bond_ave,bond_std))+(Q1168-R$24)*cash*(_xlfn.NORM.INV(RAND(),cash_ave,cash_std))+(Q1168-R$24)))</f>
        <v/>
      </c>
      <c r="S1168" s="156">
        <f>IF((R1168&lt;=0),0,((R1168-S$24)*Stock*(_xlfn.NORM.INV(RAND(),stock_ave,stock_std))+(R1168-S$24)*Bonds*(_xlfn.NORM.INV(RAND(),bond_ave,bond_std))+(R1168-S$24)*cash*(_xlfn.NORM.INV(RAND(),cash_ave,cash_std))+(R1168-S$24)))</f>
        <v/>
      </c>
      <c r="T1168" s="156">
        <f>IF((S1168&lt;=0),0,((S1168-T$24)*Stock*(_xlfn.NORM.INV(RAND(),stock_ave,stock_std))+(S1168-T$24)*Bonds*(_xlfn.NORM.INV(RAND(),bond_ave,bond_std))+(S1168-T$24)*cash*(_xlfn.NORM.INV(RAND(),cash_ave,cash_std))+(S1168-T$24)))</f>
        <v/>
      </c>
      <c r="U1168" s="156">
        <f>IF((T1168&lt;=0),0,((T1168-U$24)*Stock*(_xlfn.NORM.INV(RAND(),stock_ave,stock_std))+(T1168-U$24)*Bonds*(_xlfn.NORM.INV(RAND(),bond_ave,bond_std))+(T1168-U$24)*cash*(_xlfn.NORM.INV(RAND(),cash_ave,cash_std))+(T1168-U$24)))</f>
        <v/>
      </c>
      <c r="V1168" s="156">
        <f>IF((U1168&lt;=0),0,((U1168-V$24)*Stock*(_xlfn.NORM.INV(RAND(),stock_ave,stock_std))+(U1168-V$24)*Bonds*(_xlfn.NORM.INV(RAND(),bond_ave,bond_std))+(U1168-V$24)*cash*(_xlfn.NORM.INV(RAND(),cash_ave,cash_std))+(U1168-V$24)))</f>
        <v/>
      </c>
      <c r="W1168" s="156">
        <f>IF((V1168&lt;=0),0,((V1168-W$24)*Stock*(_xlfn.NORM.INV(RAND(),stock_ave,stock_std))+(V1168-W$24)*Bonds*(_xlfn.NORM.INV(RAND(),bond_ave,bond_std))+(V1168-W$24)*cash*(_xlfn.NORM.INV(RAND(),cash_ave,cash_std))+(V1168-W$24)))</f>
        <v/>
      </c>
      <c r="X1168" s="156">
        <f>IF((W1168&lt;=0),0,((W1168-X$24)*Stock*(_xlfn.NORM.INV(RAND(),stock_ave,stock_std))+(W1168-X$24)*Bonds*(_xlfn.NORM.INV(RAND(),bond_ave,bond_std))+(W1168-X$24)*cash*(_xlfn.NORM.INV(RAND(),cash_ave,cash_std))+(W1168-X$24)))</f>
        <v/>
      </c>
      <c r="Y1168" s="156">
        <f>IF((X1168&lt;=0),0,((X1168-Y$24)*Stock*(_xlfn.NORM.INV(RAND(),stock_ave,stock_std))+(X1168-Y$24)*Bonds*(_xlfn.NORM.INV(RAND(),bond_ave,bond_std))+(X1168-Y$24)*cash*(_xlfn.NORM.INV(RAND(),cash_ave,cash_std))+(X1168-Y$24)))</f>
        <v/>
      </c>
      <c r="Z1168" s="156">
        <f>IF((Y1168&lt;=0),0,((Y1168-Z$24)*Stock*(_xlfn.NORM.INV(RAND(),stock_ave,stock_std))+(Y1168-Z$24)*Bonds*(_xlfn.NORM.INV(RAND(),bond_ave,bond_std))+(Y1168-Z$24)*cash*(_xlfn.NORM.INV(RAND(),cash_ave,cash_std))+(Y1168-Z$24)))</f>
        <v/>
      </c>
      <c r="AA1168" s="156">
        <f>IF((Z1168&lt;=0),0,((Z1168-AA$24)*Stock*(_xlfn.NORM.INV(RAND(),stock_ave,stock_std))+(Z1168-AA$24)*Bonds*(_xlfn.NORM.INV(RAND(),bond_ave,bond_std))+(Z1168-AA$24)*cash*(_xlfn.NORM.INV(RAND(),cash_ave,cash_std))+(Z1168-AA$24)))</f>
        <v/>
      </c>
      <c r="AB1168" s="156">
        <f>IF((AA1168&lt;=0),0,((AA1168-AB$24)*Stock*(_xlfn.NORM.INV(RAND(),stock_ave,stock_std))+(AA1168-AB$24)*Bonds*(_xlfn.NORM.INV(RAND(),bond_ave,bond_std))+(AA1168-AB$24)*cash*(_xlfn.NORM.INV(RAND(),cash_ave,cash_std))+(AA1168-AB$24)))</f>
        <v/>
      </c>
      <c r="AC1168" s="156">
        <f>IF((AB1168&lt;=0),0,((AB1168-AC$24)*Stock*(_xlfn.NORM.INV(RAND(),stock_ave,stock_std))+(AB1168-AC$24)*Bonds*(_xlfn.NORM.INV(RAND(),bond_ave,bond_std))+(AB1168-AC$24)*cash*(_xlfn.NORM.INV(RAND(),cash_ave,cash_std))+(AB1168-AC$24)))</f>
        <v/>
      </c>
      <c r="AD1168" s="156">
        <f>IF((AC1168&lt;=0),0,((AC1168-AD$24)*Stock*(_xlfn.NORM.INV(RAND(),stock_ave,stock_std))+(AC1168-AD$24)*Bonds*(_xlfn.NORM.INV(RAND(),bond_ave,bond_std))+(AC1168-AD$24)*cash*(_xlfn.NORM.INV(RAND(),cash_ave,cash_std))+(AC1168-AD$24)))</f>
        <v/>
      </c>
      <c r="AE1168" s="156">
        <f>IF((AD1168&lt;=0),0,((AD1168-AE$24)*Stock*(_xlfn.NORM.INV(RAND(),stock_ave,stock_std))+(AD1168-AE$24)*Bonds*(_xlfn.NORM.INV(RAND(),bond_ave,bond_std))+(AD1168-AE$24)*cash*(_xlfn.NORM.INV(RAND(),cash_ave,cash_std))+(AD1168-AE$24)))</f>
        <v/>
      </c>
      <c r="AF1168" s="156">
        <f>IF((AE1168&lt;=0),0,((AE1168-AF$24)*Stock*(_xlfn.NORM.INV(RAND(),stock_ave,stock_std))+(AE1168-AF$24)*Bonds*(_xlfn.NORM.INV(RAND(),bond_ave,bond_std))+(AE1168-AF$24)*cash*(_xlfn.NORM.INV(RAND(),cash_ave,cash_std))+(AE1168-AF$24)))</f>
        <v/>
      </c>
      <c r="AG1168" s="156">
        <f>IF((AF1168&lt;=0),0,((AF1168-AG$24)*Stock*(_xlfn.NORM.INV(RAND(),stock_ave,stock_std))+(AF1168-AG$24)*Bonds*(_xlfn.NORM.INV(RAND(),bond_ave,bond_std))+(AF1168-AG$24)*cash*(_xlfn.NORM.INV(RAND(),cash_ave,cash_std))+(AF1168-AG$24)))</f>
        <v/>
      </c>
      <c r="AH1168" s="156">
        <f>IF((AG1168&lt;=0),0,((AG1168-AH$24)*Stock*(_xlfn.NORM.INV(RAND(),stock_ave,stock_std))+(AG1168-AH$24)*Bonds*(_xlfn.NORM.INV(RAND(),bond_ave,bond_std))+(AG1168-AH$24)*cash*(_xlfn.NORM.INV(RAND(),cash_ave,cash_std))+(AG1168-AH$24)))</f>
        <v/>
      </c>
      <c r="AI1168" s="156">
        <f>IF((AH1168&lt;=0),0,((AH1168-AI$24)*Stock*(_xlfn.NORM.INV(RAND(),stock_ave,stock_std))+(AH1168-AI$24)*Bonds*(_xlfn.NORM.INV(RAND(),bond_ave,bond_std))+(AH1168-AI$24)*cash*(_xlfn.NORM.INV(RAND(),cash_ave,cash_std))+(AH1168-AI$24)))</f>
        <v/>
      </c>
      <c r="AJ1168" s="156">
        <f>IF((AI1168&lt;=0),0,((AI1168-AJ$24)*Stock*(_xlfn.NORM.INV(RAND(),stock_ave,stock_std))+(AI1168-AJ$24)*Bonds*(_xlfn.NORM.INV(RAND(),bond_ave,bond_std))+(AI1168-AJ$24)*cash*(_xlfn.NORM.INV(RAND(),cash_ave,cash_std))+(AI1168-AJ$24)))</f>
        <v/>
      </c>
      <c r="AK1168" s="156">
        <f>IF((AJ1168&lt;=0),0,((AJ1168-AK$24)*Stock*(_xlfn.NORM.INV(RAND(),stock_ave,stock_std))+(AJ1168-AK$24)*Bonds*(_xlfn.NORM.INV(RAND(),bond_ave,bond_std))+(AJ1168-AK$24)*cash*(_xlfn.NORM.INV(RAND(),cash_ave,cash_std))+(AJ1168-AK$24)))</f>
        <v/>
      </c>
      <c r="AL1168" s="156">
        <f>IF((AK1168&lt;=0),0,((AK1168-AL$24)*Stock*(_xlfn.NORM.INV(RAND(),stock_ave,stock_std))+(AK1168-AL$24)*Bonds*(_xlfn.NORM.INV(RAND(),bond_ave,bond_std))+(AK1168-AL$24)*cash*(_xlfn.NORM.INV(RAND(),cash_ave,cash_std))+(AK1168-AL$24)))</f>
        <v/>
      </c>
      <c r="AM1168" s="156">
        <f>IF((AL1168&lt;=0),0,((AL1168-AM$24)*Stock*(_xlfn.NORM.INV(RAND(),stock_ave,stock_std))+(AL1168-AM$24)*Bonds*(_xlfn.NORM.INV(RAND(),bond_ave,bond_std))+(AL1168-AM$24)*cash*(_xlfn.NORM.INV(RAND(),cash_ave,cash_std))+(AL1168-AM$24)))</f>
        <v/>
      </c>
      <c r="AN1168" s="156">
        <f>IF((AM1168&lt;=0),0,((AM1168-AN$24)*Stock*(_xlfn.NORM.INV(RAND(),stock_ave,stock_std))+(AM1168-AN$24)*Bonds*(_xlfn.NORM.INV(RAND(),bond_ave,bond_std))+(AM1168-AN$24)*cash*(_xlfn.NORM.INV(RAND(),cash_ave,cash_std))+(AM1168-AN$24)))</f>
        <v/>
      </c>
      <c r="AO1168" s="156">
        <f>IF((AN1168&lt;=0),0,((AN1168-AO$24)*Stock*(_xlfn.NORM.INV(RAND(),stock_ave,stock_std))+(AN1168-AO$24)*Bonds*(_xlfn.NORM.INV(RAND(),bond_ave,bond_std))+(AN1168-AO$24)*cash*(_xlfn.NORM.INV(RAND(),cash_ave,cash_std))+(AN1168-AO$24)))</f>
        <v/>
      </c>
      <c r="AP1168" s="156">
        <f>IF((AO1168&lt;=0),0,((AO1168-AP$24)*Stock*(_xlfn.NORM.INV(RAND(),stock_ave,stock_std))+(AO1168-AP$24)*Bonds*(_xlfn.NORM.INV(RAND(),bond_ave,bond_std))+(AO1168-AP$24)*cash*(_xlfn.NORM.INV(RAND(),cash_ave,cash_std))+(AO1168-AP$24)))</f>
        <v/>
      </c>
      <c r="AQ1168" s="156">
        <f>IF((AP1168&lt;=0),0,((AP1168-AQ$24)*Stock*(_xlfn.NORM.INV(RAND(),stock_ave,stock_std))+(AP1168-AQ$24)*Bonds*(_xlfn.NORM.INV(RAND(),bond_ave,bond_std))+(AP1168-AQ$24)*cash*(_xlfn.NORM.INV(RAND(),cash_ave,cash_std))+(AP1168-AQ$24)))</f>
        <v/>
      </c>
      <c r="AR1168" s="156">
        <f>IF((AQ1168&lt;=0),0,((AQ1168-AR$24)*Stock*(_xlfn.NORM.INV(RAND(),stock_ave,stock_std))+(AQ1168-AR$24)*Bonds*(_xlfn.NORM.INV(RAND(),bond_ave,bond_std))+(AQ1168-AR$24)*cash*(_xlfn.NORM.INV(RAND(),cash_ave,cash_std))+(AQ1168-AR$24)))</f>
        <v/>
      </c>
      <c r="AS1168" s="156">
        <f>IF((AR1168&lt;=0),0,((AR1168-AS$24)*Stock*(_xlfn.NORM.INV(RAND(),stock_ave,stock_std))+(AR1168-AS$24)*Bonds*(_xlfn.NORM.INV(RAND(),bond_ave,bond_std))+(AR1168-AS$24)*cash*(_xlfn.NORM.INV(RAND(),cash_ave,cash_std))+(AR1168-AS$24)))</f>
        <v/>
      </c>
      <c r="AT1168" s="156">
        <f>IF((AS1168&lt;=0),0,((AS1168-AT$24)*Stock*(_xlfn.NORM.INV(RAND(),stock_ave,stock_std))+(AS1168-AT$24)*Bonds*(_xlfn.NORM.INV(RAND(),bond_ave,bond_std))+(AS1168-AT$24)*cash*(_xlfn.NORM.INV(RAND(),cash_ave,cash_std))+(AS1168-AT$24)))</f>
        <v/>
      </c>
      <c r="AU1168" s="156">
        <f>IF((AT1168&lt;=0),0,((AT1168-AU$24)*Stock*(_xlfn.NORM.INV(RAND(),stock_ave,stock_std))+(AT1168-AU$24)*Bonds*(_xlfn.NORM.INV(RAND(),bond_ave,bond_std))+(AT1168-AU$24)*cash*(_xlfn.NORM.INV(RAND(),cash_ave,cash_std))+(AT1168-AU$24)))</f>
        <v/>
      </c>
      <c r="AV1168" s="156">
        <f>IF((AU1168&lt;=0),0,((AU1168-AV$24)*Stock*(_xlfn.NORM.INV(RAND(),stock_ave,stock_std))+(AU1168-AV$24)*Bonds*(_xlfn.NORM.INV(RAND(),bond_ave,bond_std))+(AU1168-AV$24)*cash*(_xlfn.NORM.INV(RAND(),cash_ave,cash_std))+(AU1168-AV$24)))</f>
        <v/>
      </c>
      <c r="AW1168" s="156">
        <f>IF((AV1168&lt;=0),0,((AV1168-AW$24)*Stock*(_xlfn.NORM.INV(RAND(),stock_ave,stock_std))+(AV1168-AW$24)*Bonds*(_xlfn.NORM.INV(RAND(),bond_ave,bond_std))+(AV1168-AW$24)*cash*(_xlfn.NORM.INV(RAND(),cash_ave,cash_std))+(AV1168-AW$24)))</f>
        <v/>
      </c>
      <c r="AX1168" s="159" t="n"/>
      <c r="AY1168" s="159" t="n"/>
      <c r="AZ1168" s="159" t="n"/>
      <c r="BA1168" s="159" t="n"/>
      <c r="BB1168" s="159" t="n"/>
    </row>
    <row r="1169">
      <c r="C1169" s="147" t="n"/>
      <c r="D1169" s="61">
        <f>+D1168-IF(D$18&gt;74,(D1168/D$25)*$C$10)</f>
        <v/>
      </c>
      <c r="E1169" s="61">
        <f>+E1168-IF(E$18&gt;74,(E1168/E$25)*$C$10)</f>
        <v/>
      </c>
      <c r="F1169" s="61">
        <f>+F1168-IF(F$18&gt;74,(F1168/F$25)*$C$10)</f>
        <v/>
      </c>
      <c r="G1169" s="61">
        <f>+G1168-IF(G$18&gt;74,(G1168/G$25)*$C$10)</f>
        <v/>
      </c>
      <c r="H1169" s="61">
        <f>+H1168-IF(H$18&gt;74,(H1168/H$25)*$C$10)</f>
        <v/>
      </c>
      <c r="I1169" s="61">
        <f>+I1168-IF(I$18&gt;74,(I1168/I$25)*$C$10)</f>
        <v/>
      </c>
      <c r="J1169" s="61">
        <f>+J1168-IF(J$18&gt;74,(J1168/J$25)*$C$10)</f>
        <v/>
      </c>
      <c r="K1169" s="61">
        <f>+K1168-IF(K$18&gt;74,(K1168/K$25)*$C$10)</f>
        <v/>
      </c>
      <c r="L1169" s="61">
        <f>+L1168-IF(L$18&gt;74,(L1168/L$25)*$C$10)</f>
        <v/>
      </c>
      <c r="M1169" s="61">
        <f>+M1168-IF(M$18&gt;74,(M1168/M$25)*$C$10)</f>
        <v/>
      </c>
      <c r="N1169" s="61">
        <f>+N1168-IF(N$18&gt;74,(N1168/N$25)*$C$10)</f>
        <v/>
      </c>
      <c r="O1169" s="61">
        <f>+O1168-IF(O$18&gt;74,(O1168/O$25)*$C$10)</f>
        <v/>
      </c>
      <c r="P1169" s="61">
        <f>+P1168-IF(P$18&gt;74,(P1168/P$25)*$C$10)</f>
        <v/>
      </c>
      <c r="Q1169" s="61">
        <f>+Q1168-IF(Q$18&gt;74,(Q1168/Q$25)*$C$10)</f>
        <v/>
      </c>
      <c r="R1169" s="61">
        <f>+R1168-IF(R$18&gt;74,(R1168/R$25)*$C$10)</f>
        <v/>
      </c>
      <c r="S1169" s="61">
        <f>+S1168-IF(S$18&gt;74,(S1168/S$25)*$C$10)</f>
        <v/>
      </c>
      <c r="T1169" s="61">
        <f>+T1168-IF(T$18&gt;74,(T1168/T$25)*$C$10)</f>
        <v/>
      </c>
      <c r="U1169" s="61">
        <f>+U1168-IF(U$18&gt;74,(U1168/U$25)*$C$10)</f>
        <v/>
      </c>
      <c r="V1169" s="61">
        <f>+V1168-IF(V$18&gt;74,(V1168/V$25)*$C$10)</f>
        <v/>
      </c>
      <c r="W1169" s="61">
        <f>+W1168-IF(W$18&gt;74,(W1168/W$25)*$C$10)</f>
        <v/>
      </c>
      <c r="X1169" s="61">
        <f>+X1168-IF(X$18&gt;74,(X1168/X$25)*$C$10)</f>
        <v/>
      </c>
      <c r="Y1169" s="61">
        <f>+Y1168-IF(Y$18&gt;74,(Y1168/Y$25)*$C$10)</f>
        <v/>
      </c>
      <c r="Z1169" s="61">
        <f>+Z1168-IF(Z$18&gt;74,(Z1168/Z$25)*$C$10)</f>
        <v/>
      </c>
      <c r="AA1169" s="61">
        <f>+AA1168-IF(AA$18&gt;74,(AA1168/AA$25)*$C$10)</f>
        <v/>
      </c>
      <c r="AB1169" s="61">
        <f>+AB1168-IF(AB$18&gt;74,(AB1168/AB$25)*$C$10)</f>
        <v/>
      </c>
      <c r="AC1169" s="61">
        <f>+AC1168-IF(AC$18&gt;74,(AC1168/AC$25)*$C$10)</f>
        <v/>
      </c>
      <c r="AD1169" s="61">
        <f>+AD1168-IF(AD$18&gt;74,(AD1168/AD$25)*$C$10)</f>
        <v/>
      </c>
      <c r="AE1169" s="61">
        <f>+AE1168-IF(AE$18&gt;74,(AE1168/AE$25)*$C$10)</f>
        <v/>
      </c>
      <c r="AF1169" s="61">
        <f>+AF1168-IF(AF$18&gt;74,(AF1168/AF$25)*$C$10)</f>
        <v/>
      </c>
      <c r="AG1169" s="61">
        <f>+AG1168-IF(AG$18&gt;74,(AG1168/AG$25)*$C$10)</f>
        <v/>
      </c>
      <c r="AH1169" s="61">
        <f>+AH1168-IF(AH$18&gt;74,(AH1168/AH$25)*$C$10)</f>
        <v/>
      </c>
      <c r="AI1169" s="61">
        <f>+AI1168-IF(AI$18&gt;74,(AI1168/AI$25)*$C$10)</f>
        <v/>
      </c>
      <c r="AJ1169" s="61">
        <f>+AJ1168-IF(AJ$18&gt;74,(AJ1168/AJ$25)*$C$10)</f>
        <v/>
      </c>
      <c r="AK1169" s="61">
        <f>+AK1168-IF(AK$18&gt;74,(AK1168/AK$25)*$C$10)</f>
        <v/>
      </c>
      <c r="AL1169" s="61">
        <f>+AL1168-IF(AL$18&gt;74,(AL1168/AL$25)*$C$10)</f>
        <v/>
      </c>
      <c r="AM1169" s="61">
        <f>+AM1168-IF(AM$18&gt;74,(AM1168/AM$25)*$C$10)</f>
        <v/>
      </c>
      <c r="AN1169" s="61">
        <f>+AN1168-IF(AN$18&gt;74,(AN1168/AN$25)*$C$10)</f>
        <v/>
      </c>
      <c r="AO1169" s="61">
        <f>+AO1168-IF(AO$18&gt;74,(AO1168/AO$25)*$C$10)</f>
        <v/>
      </c>
      <c r="AP1169" s="61">
        <f>+AP1168-IF(AP$18&gt;74,(AP1168/AP$25)*$C$10)</f>
        <v/>
      </c>
      <c r="AQ1169" s="61">
        <f>+AQ1168-IF(AQ$18&gt;74,(AQ1168/AQ$25)*$C$10)</f>
        <v/>
      </c>
      <c r="AR1169" s="61">
        <f>+AR1168-IF(AR$18&gt;74,(AR1168/AR$25)*$C$10)</f>
        <v/>
      </c>
      <c r="AS1169" s="61">
        <f>+AS1168-IF(AS$18&gt;74,(AS1168/AS$25)*$C$10)</f>
        <v/>
      </c>
      <c r="AT1169" s="61">
        <f>+AT1168-IF(AT$18&gt;74,(AT1168/AT$25)*$C$10)</f>
        <v/>
      </c>
      <c r="AU1169" s="61">
        <f>+AU1168-IF(AU$18&gt;74,(AU1168/AU$25)*$C$10)</f>
        <v/>
      </c>
      <c r="AV1169" s="61">
        <f>+AV1168-IF(AV$18&gt;74,(AV1168/AV$25)*$C$10)</f>
        <v/>
      </c>
      <c r="AW1169" s="61">
        <f>+AW1168-IF(AW$18&gt;74,(AW1168/AW$25)*$C$10)</f>
        <v/>
      </c>
      <c r="AX1169" s="35">
        <f>IF(AW1169&gt;0,1,0)</f>
        <v/>
      </c>
      <c r="AY1169" s="35">
        <f>IF(AL1169&gt;0,1,0)</f>
        <v/>
      </c>
      <c r="AZ1169" s="35">
        <f>IF(AG1169&gt;0,1,0)</f>
        <v/>
      </c>
      <c r="BA1169" s="35">
        <f>IF(AB1169&gt;0,1,0)</f>
        <v/>
      </c>
      <c r="BB1169" s="35">
        <f>IF(W1169&gt;0,1,0)</f>
        <v/>
      </c>
    </row>
    <row r="1170">
      <c r="B1170" s="154" t="inlineStr">
        <is>
          <t>trial 572</t>
        </is>
      </c>
      <c r="C1170" s="155">
        <f>+start-C1167</f>
        <v/>
      </c>
      <c r="D1170" s="156">
        <f>IF((C1170&lt;=0),0,((C1170-D$24)*Stock*(_xlfn.NORM.INV(RAND(),stock_ave,stock_std))+(C1170-D$24)*Bonds*(_xlfn.NORM.INV(RAND(),bond_ave,bond_std))+(C1170-D$24)*cash*(_xlfn.NORM.INV(RAND(),cash_ave,cash_std))+(C1170-D$24)))</f>
        <v/>
      </c>
      <c r="E1170" s="156">
        <f>IF((D1170&lt;=0),0,((D1170-E$24)*Stock*(_xlfn.NORM.INV(RAND(),stock_ave,stock_std))+(D1170-E$24)*Bonds*(_xlfn.NORM.INV(RAND(),bond_ave,bond_std))+(D1170-E$24)*cash*(_xlfn.NORM.INV(RAND(),cash_ave,cash_std))+(D1170-E$24)))</f>
        <v/>
      </c>
      <c r="F1170" s="156">
        <f>IF((E1170&lt;=0),0,((E1170-F$24)*Stock*(_xlfn.NORM.INV(RAND(),stock_ave,stock_std))+(E1170-F$24)*Bonds*(_xlfn.NORM.INV(RAND(),bond_ave,bond_std))+(E1170-F$24)*cash*(_xlfn.NORM.INV(RAND(),cash_ave,cash_std))+(E1170-F$24)))</f>
        <v/>
      </c>
      <c r="G1170" s="156">
        <f>IF((F1170&lt;=0),0,((F1170-G$24)*Stock*(_xlfn.NORM.INV(RAND(),stock_ave,stock_std))+(F1170-G$24)*Bonds*(_xlfn.NORM.INV(RAND(),bond_ave,bond_std))+(F1170-G$24)*cash*(_xlfn.NORM.INV(RAND(),cash_ave,cash_std))+(F1170-G$24)))</f>
        <v/>
      </c>
      <c r="H1170" s="156">
        <f>IF((G1170&lt;=0),0,((G1170-H$24)*Stock*(_xlfn.NORM.INV(RAND(),stock_ave,stock_std))+(G1170-H$24)*Bonds*(_xlfn.NORM.INV(RAND(),bond_ave,bond_std))+(G1170-H$24)*cash*(_xlfn.NORM.INV(RAND(),cash_ave,cash_std))+(G1170-H$24)))</f>
        <v/>
      </c>
      <c r="I1170" s="156">
        <f>IF((H1170&lt;=0),0,((H1170-I$24)*Stock*(_xlfn.NORM.INV(RAND(),stock_ave,stock_std))+(H1170-I$24)*Bonds*(_xlfn.NORM.INV(RAND(),bond_ave,bond_std))+(H1170-I$24)*cash*(_xlfn.NORM.INV(RAND(),cash_ave,cash_std))+(H1170-I$24)))</f>
        <v/>
      </c>
      <c r="J1170" s="156">
        <f>IF((I1170&lt;=0),0,((I1170-J$24)*Stock*(_xlfn.NORM.INV(RAND(),stock_ave,stock_std))+(I1170-J$24)*Bonds*(_xlfn.NORM.INV(RAND(),bond_ave,bond_std))+(I1170-J$24)*cash*(_xlfn.NORM.INV(RAND(),cash_ave,cash_std))+(I1170-J$24)))</f>
        <v/>
      </c>
      <c r="K1170" s="156">
        <f>IF((J1170&lt;=0),0,((J1170-K$24)*Stock*(_xlfn.NORM.INV(RAND(),stock_ave,stock_std))+(J1170-K$24)*Bonds*(_xlfn.NORM.INV(RAND(),bond_ave,bond_std))+(J1170-K$24)*cash*(_xlfn.NORM.INV(RAND(),cash_ave,cash_std))+(J1170-K$24)))</f>
        <v/>
      </c>
      <c r="L1170" s="156">
        <f>IF((K1170&lt;=0),0,((K1170-L$24)*Stock*(_xlfn.NORM.INV(RAND(),stock_ave,stock_std))+(K1170-L$24)*Bonds*(_xlfn.NORM.INV(RAND(),bond_ave,bond_std))+(K1170-L$24)*cash*(_xlfn.NORM.INV(RAND(),cash_ave,cash_std))+(K1170-L$24)))</f>
        <v/>
      </c>
      <c r="M1170" s="156">
        <f>IF((L1170&lt;=0),0,((L1170-M$24)*Stock*(_xlfn.NORM.INV(RAND(),stock_ave,stock_std))+(L1170-M$24)*Bonds*(_xlfn.NORM.INV(RAND(),bond_ave,bond_std))+(L1170-M$24)*cash*(_xlfn.NORM.INV(RAND(),cash_ave,cash_std))+(L1170-M$24)))</f>
        <v/>
      </c>
      <c r="N1170" s="156">
        <f>IF((M1170&lt;=0),0,((M1170-N$24)*Stock*(_xlfn.NORM.INV(RAND(),stock_ave,stock_std))+(M1170-N$24)*Bonds*(_xlfn.NORM.INV(RAND(),bond_ave,bond_std))+(M1170-N$24)*cash*(_xlfn.NORM.INV(RAND(),cash_ave,cash_std))+(M1170-N$24)))</f>
        <v/>
      </c>
      <c r="O1170" s="156">
        <f>IF((N1170&lt;=0),0,((N1170-O$24)*Stock*(_xlfn.NORM.INV(RAND(),stock_ave,stock_std))+(N1170-O$24)*Bonds*(_xlfn.NORM.INV(RAND(),bond_ave,bond_std))+(N1170-O$24)*cash*(_xlfn.NORM.INV(RAND(),cash_ave,cash_std))+(N1170-O$24)))</f>
        <v/>
      </c>
      <c r="P1170" s="156">
        <f>IF((O1170&lt;=0),0,((O1170-P$24)*Stock*(_xlfn.NORM.INV(RAND(),stock_ave,stock_std))+(O1170-P$24)*Bonds*(_xlfn.NORM.INV(RAND(),bond_ave,bond_std))+(O1170-P$24)*cash*(_xlfn.NORM.INV(RAND(),cash_ave,cash_std))+(O1170-P$24)))</f>
        <v/>
      </c>
      <c r="Q1170" s="156">
        <f>IF((P1170&lt;=0),0,((P1170-Q$24)*Stock*(_xlfn.NORM.INV(RAND(),stock_ave,stock_std))+(P1170-Q$24)*Bonds*(_xlfn.NORM.INV(RAND(),bond_ave,bond_std))+(P1170-Q$24)*cash*(_xlfn.NORM.INV(RAND(),cash_ave,cash_std))+(P1170-Q$24)))</f>
        <v/>
      </c>
      <c r="R1170" s="156">
        <f>IF((Q1170&lt;=0),0,((Q1170-R$24)*Stock*(_xlfn.NORM.INV(RAND(),stock_ave,stock_std))+(Q1170-R$24)*Bonds*(_xlfn.NORM.INV(RAND(),bond_ave,bond_std))+(Q1170-R$24)*cash*(_xlfn.NORM.INV(RAND(),cash_ave,cash_std))+(Q1170-R$24)))</f>
        <v/>
      </c>
      <c r="S1170" s="156">
        <f>IF((R1170&lt;=0),0,((R1170-S$24)*Stock*(_xlfn.NORM.INV(RAND(),stock_ave,stock_std))+(R1170-S$24)*Bonds*(_xlfn.NORM.INV(RAND(),bond_ave,bond_std))+(R1170-S$24)*cash*(_xlfn.NORM.INV(RAND(),cash_ave,cash_std))+(R1170-S$24)))</f>
        <v/>
      </c>
      <c r="T1170" s="156">
        <f>IF((S1170&lt;=0),0,((S1170-T$24)*Stock*(_xlfn.NORM.INV(RAND(),stock_ave,stock_std))+(S1170-T$24)*Bonds*(_xlfn.NORM.INV(RAND(),bond_ave,bond_std))+(S1170-T$24)*cash*(_xlfn.NORM.INV(RAND(),cash_ave,cash_std))+(S1170-T$24)))</f>
        <v/>
      </c>
      <c r="U1170" s="156">
        <f>IF((T1170&lt;=0),0,((T1170-U$24)*Stock*(_xlfn.NORM.INV(RAND(),stock_ave,stock_std))+(T1170-U$24)*Bonds*(_xlfn.NORM.INV(RAND(),bond_ave,bond_std))+(T1170-U$24)*cash*(_xlfn.NORM.INV(RAND(),cash_ave,cash_std))+(T1170-U$24)))</f>
        <v/>
      </c>
      <c r="V1170" s="156">
        <f>IF((U1170&lt;=0),0,((U1170-V$24)*Stock*(_xlfn.NORM.INV(RAND(),stock_ave,stock_std))+(U1170-V$24)*Bonds*(_xlfn.NORM.INV(RAND(),bond_ave,bond_std))+(U1170-V$24)*cash*(_xlfn.NORM.INV(RAND(),cash_ave,cash_std))+(U1170-V$24)))</f>
        <v/>
      </c>
      <c r="W1170" s="156">
        <f>IF((V1170&lt;=0),0,((V1170-W$24)*Stock*(_xlfn.NORM.INV(RAND(),stock_ave,stock_std))+(V1170-W$24)*Bonds*(_xlfn.NORM.INV(RAND(),bond_ave,bond_std))+(V1170-W$24)*cash*(_xlfn.NORM.INV(RAND(),cash_ave,cash_std))+(V1170-W$24)))</f>
        <v/>
      </c>
      <c r="X1170" s="156">
        <f>IF((W1170&lt;=0),0,((W1170-X$24)*Stock*(_xlfn.NORM.INV(RAND(),stock_ave,stock_std))+(W1170-X$24)*Bonds*(_xlfn.NORM.INV(RAND(),bond_ave,bond_std))+(W1170-X$24)*cash*(_xlfn.NORM.INV(RAND(),cash_ave,cash_std))+(W1170-X$24)))</f>
        <v/>
      </c>
      <c r="Y1170" s="156">
        <f>IF((X1170&lt;=0),0,((X1170-Y$24)*Stock*(_xlfn.NORM.INV(RAND(),stock_ave,stock_std))+(X1170-Y$24)*Bonds*(_xlfn.NORM.INV(RAND(),bond_ave,bond_std))+(X1170-Y$24)*cash*(_xlfn.NORM.INV(RAND(),cash_ave,cash_std))+(X1170-Y$24)))</f>
        <v/>
      </c>
      <c r="Z1170" s="156">
        <f>IF((Y1170&lt;=0),0,((Y1170-Z$24)*Stock*(_xlfn.NORM.INV(RAND(),stock_ave,stock_std))+(Y1170-Z$24)*Bonds*(_xlfn.NORM.INV(RAND(),bond_ave,bond_std))+(Y1170-Z$24)*cash*(_xlfn.NORM.INV(RAND(),cash_ave,cash_std))+(Y1170-Z$24)))</f>
        <v/>
      </c>
      <c r="AA1170" s="156">
        <f>IF((Z1170&lt;=0),0,((Z1170-AA$24)*Stock*(_xlfn.NORM.INV(RAND(),stock_ave,stock_std))+(Z1170-AA$24)*Bonds*(_xlfn.NORM.INV(RAND(),bond_ave,bond_std))+(Z1170-AA$24)*cash*(_xlfn.NORM.INV(RAND(),cash_ave,cash_std))+(Z1170-AA$24)))</f>
        <v/>
      </c>
      <c r="AB1170" s="156">
        <f>IF((AA1170&lt;=0),0,((AA1170-AB$24)*Stock*(_xlfn.NORM.INV(RAND(),stock_ave,stock_std))+(AA1170-AB$24)*Bonds*(_xlfn.NORM.INV(RAND(),bond_ave,bond_std))+(AA1170-AB$24)*cash*(_xlfn.NORM.INV(RAND(),cash_ave,cash_std))+(AA1170-AB$24)))</f>
        <v/>
      </c>
      <c r="AC1170" s="156">
        <f>IF((AB1170&lt;=0),0,((AB1170-AC$24)*Stock*(_xlfn.NORM.INV(RAND(),stock_ave,stock_std))+(AB1170-AC$24)*Bonds*(_xlfn.NORM.INV(RAND(),bond_ave,bond_std))+(AB1170-AC$24)*cash*(_xlfn.NORM.INV(RAND(),cash_ave,cash_std))+(AB1170-AC$24)))</f>
        <v/>
      </c>
      <c r="AD1170" s="156">
        <f>IF((AC1170&lt;=0),0,((AC1170-AD$24)*Stock*(_xlfn.NORM.INV(RAND(),stock_ave,stock_std))+(AC1170-AD$24)*Bonds*(_xlfn.NORM.INV(RAND(),bond_ave,bond_std))+(AC1170-AD$24)*cash*(_xlfn.NORM.INV(RAND(),cash_ave,cash_std))+(AC1170-AD$24)))</f>
        <v/>
      </c>
      <c r="AE1170" s="156">
        <f>IF((AD1170&lt;=0),0,((AD1170-AE$24)*Stock*(_xlfn.NORM.INV(RAND(),stock_ave,stock_std))+(AD1170-AE$24)*Bonds*(_xlfn.NORM.INV(RAND(),bond_ave,bond_std))+(AD1170-AE$24)*cash*(_xlfn.NORM.INV(RAND(),cash_ave,cash_std))+(AD1170-AE$24)))</f>
        <v/>
      </c>
      <c r="AF1170" s="156">
        <f>IF((AE1170&lt;=0),0,((AE1170-AF$24)*Stock*(_xlfn.NORM.INV(RAND(),stock_ave,stock_std))+(AE1170-AF$24)*Bonds*(_xlfn.NORM.INV(RAND(),bond_ave,bond_std))+(AE1170-AF$24)*cash*(_xlfn.NORM.INV(RAND(),cash_ave,cash_std))+(AE1170-AF$24)))</f>
        <v/>
      </c>
      <c r="AG1170" s="156">
        <f>IF((AF1170&lt;=0),0,((AF1170-AG$24)*Stock*(_xlfn.NORM.INV(RAND(),stock_ave,stock_std))+(AF1170-AG$24)*Bonds*(_xlfn.NORM.INV(RAND(),bond_ave,bond_std))+(AF1170-AG$24)*cash*(_xlfn.NORM.INV(RAND(),cash_ave,cash_std))+(AF1170-AG$24)))</f>
        <v/>
      </c>
      <c r="AH1170" s="156">
        <f>IF((AG1170&lt;=0),0,((AG1170-AH$24)*Stock*(_xlfn.NORM.INV(RAND(),stock_ave,stock_std))+(AG1170-AH$24)*Bonds*(_xlfn.NORM.INV(RAND(),bond_ave,bond_std))+(AG1170-AH$24)*cash*(_xlfn.NORM.INV(RAND(),cash_ave,cash_std))+(AG1170-AH$24)))</f>
        <v/>
      </c>
      <c r="AI1170" s="156">
        <f>IF((AH1170&lt;=0),0,((AH1170-AI$24)*Stock*(_xlfn.NORM.INV(RAND(),stock_ave,stock_std))+(AH1170-AI$24)*Bonds*(_xlfn.NORM.INV(RAND(),bond_ave,bond_std))+(AH1170-AI$24)*cash*(_xlfn.NORM.INV(RAND(),cash_ave,cash_std))+(AH1170-AI$24)))</f>
        <v/>
      </c>
      <c r="AJ1170" s="156">
        <f>IF((AI1170&lt;=0),0,((AI1170-AJ$24)*Stock*(_xlfn.NORM.INV(RAND(),stock_ave,stock_std))+(AI1170-AJ$24)*Bonds*(_xlfn.NORM.INV(RAND(),bond_ave,bond_std))+(AI1170-AJ$24)*cash*(_xlfn.NORM.INV(RAND(),cash_ave,cash_std))+(AI1170-AJ$24)))</f>
        <v/>
      </c>
      <c r="AK1170" s="156">
        <f>IF((AJ1170&lt;=0),0,((AJ1170-AK$24)*Stock*(_xlfn.NORM.INV(RAND(),stock_ave,stock_std))+(AJ1170-AK$24)*Bonds*(_xlfn.NORM.INV(RAND(),bond_ave,bond_std))+(AJ1170-AK$24)*cash*(_xlfn.NORM.INV(RAND(),cash_ave,cash_std))+(AJ1170-AK$24)))</f>
        <v/>
      </c>
      <c r="AL1170" s="156">
        <f>IF((AK1170&lt;=0),0,((AK1170-AL$24)*Stock*(_xlfn.NORM.INV(RAND(),stock_ave,stock_std))+(AK1170-AL$24)*Bonds*(_xlfn.NORM.INV(RAND(),bond_ave,bond_std))+(AK1170-AL$24)*cash*(_xlfn.NORM.INV(RAND(),cash_ave,cash_std))+(AK1170-AL$24)))</f>
        <v/>
      </c>
      <c r="AM1170" s="156">
        <f>IF((AL1170&lt;=0),0,((AL1170-AM$24)*Stock*(_xlfn.NORM.INV(RAND(),stock_ave,stock_std))+(AL1170-AM$24)*Bonds*(_xlfn.NORM.INV(RAND(),bond_ave,bond_std))+(AL1170-AM$24)*cash*(_xlfn.NORM.INV(RAND(),cash_ave,cash_std))+(AL1170-AM$24)))</f>
        <v/>
      </c>
      <c r="AN1170" s="156">
        <f>IF((AM1170&lt;=0),0,((AM1170-AN$24)*Stock*(_xlfn.NORM.INV(RAND(),stock_ave,stock_std))+(AM1170-AN$24)*Bonds*(_xlfn.NORM.INV(RAND(),bond_ave,bond_std))+(AM1170-AN$24)*cash*(_xlfn.NORM.INV(RAND(),cash_ave,cash_std))+(AM1170-AN$24)))</f>
        <v/>
      </c>
      <c r="AO1170" s="156">
        <f>IF((AN1170&lt;=0),0,((AN1170-AO$24)*Stock*(_xlfn.NORM.INV(RAND(),stock_ave,stock_std))+(AN1170-AO$24)*Bonds*(_xlfn.NORM.INV(RAND(),bond_ave,bond_std))+(AN1170-AO$24)*cash*(_xlfn.NORM.INV(RAND(),cash_ave,cash_std))+(AN1170-AO$24)))</f>
        <v/>
      </c>
      <c r="AP1170" s="156">
        <f>IF((AO1170&lt;=0),0,((AO1170-AP$24)*Stock*(_xlfn.NORM.INV(RAND(),stock_ave,stock_std))+(AO1170-AP$24)*Bonds*(_xlfn.NORM.INV(RAND(),bond_ave,bond_std))+(AO1170-AP$24)*cash*(_xlfn.NORM.INV(RAND(),cash_ave,cash_std))+(AO1170-AP$24)))</f>
        <v/>
      </c>
      <c r="AQ1170" s="156">
        <f>IF((AP1170&lt;=0),0,((AP1170-AQ$24)*Stock*(_xlfn.NORM.INV(RAND(),stock_ave,stock_std))+(AP1170-AQ$24)*Bonds*(_xlfn.NORM.INV(RAND(),bond_ave,bond_std))+(AP1170-AQ$24)*cash*(_xlfn.NORM.INV(RAND(),cash_ave,cash_std))+(AP1170-AQ$24)))</f>
        <v/>
      </c>
      <c r="AR1170" s="156">
        <f>IF((AQ1170&lt;=0),0,((AQ1170-AR$24)*Stock*(_xlfn.NORM.INV(RAND(),stock_ave,stock_std))+(AQ1170-AR$24)*Bonds*(_xlfn.NORM.INV(RAND(),bond_ave,bond_std))+(AQ1170-AR$24)*cash*(_xlfn.NORM.INV(RAND(),cash_ave,cash_std))+(AQ1170-AR$24)))</f>
        <v/>
      </c>
      <c r="AS1170" s="156">
        <f>IF((AR1170&lt;=0),0,((AR1170-AS$24)*Stock*(_xlfn.NORM.INV(RAND(),stock_ave,stock_std))+(AR1170-AS$24)*Bonds*(_xlfn.NORM.INV(RAND(),bond_ave,bond_std))+(AR1170-AS$24)*cash*(_xlfn.NORM.INV(RAND(),cash_ave,cash_std))+(AR1170-AS$24)))</f>
        <v/>
      </c>
      <c r="AT1170" s="156">
        <f>IF((AS1170&lt;=0),0,((AS1170-AT$24)*Stock*(_xlfn.NORM.INV(RAND(),stock_ave,stock_std))+(AS1170-AT$24)*Bonds*(_xlfn.NORM.INV(RAND(),bond_ave,bond_std))+(AS1170-AT$24)*cash*(_xlfn.NORM.INV(RAND(),cash_ave,cash_std))+(AS1170-AT$24)))</f>
        <v/>
      </c>
      <c r="AU1170" s="156">
        <f>IF((AT1170&lt;=0),0,((AT1170-AU$24)*Stock*(_xlfn.NORM.INV(RAND(),stock_ave,stock_std))+(AT1170-AU$24)*Bonds*(_xlfn.NORM.INV(RAND(),bond_ave,bond_std))+(AT1170-AU$24)*cash*(_xlfn.NORM.INV(RAND(),cash_ave,cash_std))+(AT1170-AU$24)))</f>
        <v/>
      </c>
      <c r="AV1170" s="156">
        <f>IF((AU1170&lt;=0),0,((AU1170-AV$24)*Stock*(_xlfn.NORM.INV(RAND(),stock_ave,stock_std))+(AU1170-AV$24)*Bonds*(_xlfn.NORM.INV(RAND(),bond_ave,bond_std))+(AU1170-AV$24)*cash*(_xlfn.NORM.INV(RAND(),cash_ave,cash_std))+(AU1170-AV$24)))</f>
        <v/>
      </c>
      <c r="AW1170" s="156">
        <f>IF((AV1170&lt;=0),0,((AV1170-AW$24)*Stock*(_xlfn.NORM.INV(RAND(),stock_ave,stock_std))+(AV1170-AW$24)*Bonds*(_xlfn.NORM.INV(RAND(),bond_ave,bond_std))+(AV1170-AW$24)*cash*(_xlfn.NORM.INV(RAND(),cash_ave,cash_std))+(AV1170-AW$24)))</f>
        <v/>
      </c>
      <c r="AX1170" s="159" t="n"/>
      <c r="AY1170" s="159" t="n"/>
      <c r="AZ1170" s="159" t="n"/>
      <c r="BA1170" s="159" t="n"/>
      <c r="BB1170" s="159" t="n"/>
    </row>
    <row r="1171">
      <c r="C1171" s="147" t="n"/>
      <c r="D1171" s="61">
        <f>+D1170-IF(D$18&gt;74,(D1170/D$25)*$C$10)</f>
        <v/>
      </c>
      <c r="E1171" s="61">
        <f>+E1170-IF(E$18&gt;74,(E1170/E$25)*$C$10)</f>
        <v/>
      </c>
      <c r="F1171" s="61">
        <f>+F1170-IF(F$18&gt;74,(F1170/F$25)*$C$10)</f>
        <v/>
      </c>
      <c r="G1171" s="61">
        <f>+G1170-IF(G$18&gt;74,(G1170/G$25)*$C$10)</f>
        <v/>
      </c>
      <c r="H1171" s="61">
        <f>+H1170-IF(H$18&gt;74,(H1170/H$25)*$C$10)</f>
        <v/>
      </c>
      <c r="I1171" s="61">
        <f>+I1170-IF(I$18&gt;74,(I1170/I$25)*$C$10)</f>
        <v/>
      </c>
      <c r="J1171" s="61">
        <f>+J1170-IF(J$18&gt;74,(J1170/J$25)*$C$10)</f>
        <v/>
      </c>
      <c r="K1171" s="61">
        <f>+K1170-IF(K$18&gt;74,(K1170/K$25)*$C$10)</f>
        <v/>
      </c>
      <c r="L1171" s="61">
        <f>+L1170-IF(L$18&gt;74,(L1170/L$25)*$C$10)</f>
        <v/>
      </c>
      <c r="M1171" s="61">
        <f>+M1170-IF(M$18&gt;74,(M1170/M$25)*$C$10)</f>
        <v/>
      </c>
      <c r="N1171" s="61">
        <f>+N1170-IF(N$18&gt;74,(N1170/N$25)*$C$10)</f>
        <v/>
      </c>
      <c r="O1171" s="61">
        <f>+O1170-IF(O$18&gt;74,(O1170/O$25)*$C$10)</f>
        <v/>
      </c>
      <c r="P1171" s="61">
        <f>+P1170-IF(P$18&gt;74,(P1170/P$25)*$C$10)</f>
        <v/>
      </c>
      <c r="Q1171" s="61">
        <f>+Q1170-IF(Q$18&gt;74,(Q1170/Q$25)*$C$10)</f>
        <v/>
      </c>
      <c r="R1171" s="61">
        <f>+R1170-IF(R$18&gt;74,(R1170/R$25)*$C$10)</f>
        <v/>
      </c>
      <c r="S1171" s="61">
        <f>+S1170-IF(S$18&gt;74,(S1170/S$25)*$C$10)</f>
        <v/>
      </c>
      <c r="T1171" s="61">
        <f>+T1170-IF(T$18&gt;74,(T1170/T$25)*$C$10)</f>
        <v/>
      </c>
      <c r="U1171" s="61">
        <f>+U1170-IF(U$18&gt;74,(U1170/U$25)*$C$10)</f>
        <v/>
      </c>
      <c r="V1171" s="61">
        <f>+V1170-IF(V$18&gt;74,(V1170/V$25)*$C$10)</f>
        <v/>
      </c>
      <c r="W1171" s="61">
        <f>+W1170-IF(W$18&gt;74,(W1170/W$25)*$C$10)</f>
        <v/>
      </c>
      <c r="X1171" s="61">
        <f>+X1170-IF(X$18&gt;74,(X1170/X$25)*$C$10)</f>
        <v/>
      </c>
      <c r="Y1171" s="61">
        <f>+Y1170-IF(Y$18&gt;74,(Y1170/Y$25)*$C$10)</f>
        <v/>
      </c>
      <c r="Z1171" s="61">
        <f>+Z1170-IF(Z$18&gt;74,(Z1170/Z$25)*$C$10)</f>
        <v/>
      </c>
      <c r="AA1171" s="61">
        <f>+AA1170-IF(AA$18&gt;74,(AA1170/AA$25)*$C$10)</f>
        <v/>
      </c>
      <c r="AB1171" s="61">
        <f>+AB1170-IF(AB$18&gt;74,(AB1170/AB$25)*$C$10)</f>
        <v/>
      </c>
      <c r="AC1171" s="61">
        <f>+AC1170-IF(AC$18&gt;74,(AC1170/AC$25)*$C$10)</f>
        <v/>
      </c>
      <c r="AD1171" s="61">
        <f>+AD1170-IF(AD$18&gt;74,(AD1170/AD$25)*$C$10)</f>
        <v/>
      </c>
      <c r="AE1171" s="61">
        <f>+AE1170-IF(AE$18&gt;74,(AE1170/AE$25)*$C$10)</f>
        <v/>
      </c>
      <c r="AF1171" s="61">
        <f>+AF1170-IF(AF$18&gt;74,(AF1170/AF$25)*$C$10)</f>
        <v/>
      </c>
      <c r="AG1171" s="61">
        <f>+AG1170-IF(AG$18&gt;74,(AG1170/AG$25)*$C$10)</f>
        <v/>
      </c>
      <c r="AH1171" s="61">
        <f>+AH1170-IF(AH$18&gt;74,(AH1170/AH$25)*$C$10)</f>
        <v/>
      </c>
      <c r="AI1171" s="61">
        <f>+AI1170-IF(AI$18&gt;74,(AI1170/AI$25)*$C$10)</f>
        <v/>
      </c>
      <c r="AJ1171" s="61">
        <f>+AJ1170-IF(AJ$18&gt;74,(AJ1170/AJ$25)*$C$10)</f>
        <v/>
      </c>
      <c r="AK1171" s="61">
        <f>+AK1170-IF(AK$18&gt;74,(AK1170/AK$25)*$C$10)</f>
        <v/>
      </c>
      <c r="AL1171" s="61">
        <f>+AL1170-IF(AL$18&gt;74,(AL1170/AL$25)*$C$10)</f>
        <v/>
      </c>
      <c r="AM1171" s="61">
        <f>+AM1170-IF(AM$18&gt;74,(AM1170/AM$25)*$C$10)</f>
        <v/>
      </c>
      <c r="AN1171" s="61">
        <f>+AN1170-IF(AN$18&gt;74,(AN1170/AN$25)*$C$10)</f>
        <v/>
      </c>
      <c r="AO1171" s="61">
        <f>+AO1170-IF(AO$18&gt;74,(AO1170/AO$25)*$C$10)</f>
        <v/>
      </c>
      <c r="AP1171" s="61">
        <f>+AP1170-IF(AP$18&gt;74,(AP1170/AP$25)*$C$10)</f>
        <v/>
      </c>
      <c r="AQ1171" s="61">
        <f>+AQ1170-IF(AQ$18&gt;74,(AQ1170/AQ$25)*$C$10)</f>
        <v/>
      </c>
      <c r="AR1171" s="61">
        <f>+AR1170-IF(AR$18&gt;74,(AR1170/AR$25)*$C$10)</f>
        <v/>
      </c>
      <c r="AS1171" s="61">
        <f>+AS1170-IF(AS$18&gt;74,(AS1170/AS$25)*$C$10)</f>
        <v/>
      </c>
      <c r="AT1171" s="61">
        <f>+AT1170-IF(AT$18&gt;74,(AT1170/AT$25)*$C$10)</f>
        <v/>
      </c>
      <c r="AU1171" s="61">
        <f>+AU1170-IF(AU$18&gt;74,(AU1170/AU$25)*$C$10)</f>
        <v/>
      </c>
      <c r="AV1171" s="61">
        <f>+AV1170-IF(AV$18&gt;74,(AV1170/AV$25)*$C$10)</f>
        <v/>
      </c>
      <c r="AW1171" s="61">
        <f>+AW1170-IF(AW$18&gt;74,(AW1170/AW$25)*$C$10)</f>
        <v/>
      </c>
      <c r="AX1171" s="35">
        <f>IF(AW1171&gt;0,1,0)</f>
        <v/>
      </c>
      <c r="AY1171" s="35">
        <f>IF(AL1171&gt;0,1,0)</f>
        <v/>
      </c>
      <c r="AZ1171" s="35">
        <f>IF(AG1171&gt;0,1,0)</f>
        <v/>
      </c>
      <c r="BA1171" s="35">
        <f>IF(AB1171&gt;0,1,0)</f>
        <v/>
      </c>
      <c r="BB1171" s="35">
        <f>IF(W1171&gt;0,1,0)</f>
        <v/>
      </c>
    </row>
    <row r="1172">
      <c r="B1172" s="154" t="inlineStr">
        <is>
          <t>trial 573</t>
        </is>
      </c>
      <c r="C1172" s="155">
        <f>+start-C1169</f>
        <v/>
      </c>
      <c r="D1172" s="156">
        <f>IF((C1172&lt;=0),0,((C1172-D$24)*Stock*(_xlfn.NORM.INV(RAND(),stock_ave,stock_std))+(C1172-D$24)*Bonds*(_xlfn.NORM.INV(RAND(),bond_ave,bond_std))+(C1172-D$24)*cash*(_xlfn.NORM.INV(RAND(),cash_ave,cash_std))+(C1172-D$24)))</f>
        <v/>
      </c>
      <c r="E1172" s="156">
        <f>IF((D1172&lt;=0),0,((D1172-E$24)*Stock*(_xlfn.NORM.INV(RAND(),stock_ave,stock_std))+(D1172-E$24)*Bonds*(_xlfn.NORM.INV(RAND(),bond_ave,bond_std))+(D1172-E$24)*cash*(_xlfn.NORM.INV(RAND(),cash_ave,cash_std))+(D1172-E$24)))</f>
        <v/>
      </c>
      <c r="F1172" s="156">
        <f>IF((E1172&lt;=0),0,((E1172-F$24)*Stock*(_xlfn.NORM.INV(RAND(),stock_ave,stock_std))+(E1172-F$24)*Bonds*(_xlfn.NORM.INV(RAND(),bond_ave,bond_std))+(E1172-F$24)*cash*(_xlfn.NORM.INV(RAND(),cash_ave,cash_std))+(E1172-F$24)))</f>
        <v/>
      </c>
      <c r="G1172" s="156">
        <f>IF((F1172&lt;=0),0,((F1172-G$24)*Stock*(_xlfn.NORM.INV(RAND(),stock_ave,stock_std))+(F1172-G$24)*Bonds*(_xlfn.NORM.INV(RAND(),bond_ave,bond_std))+(F1172-G$24)*cash*(_xlfn.NORM.INV(RAND(),cash_ave,cash_std))+(F1172-G$24)))</f>
        <v/>
      </c>
      <c r="H1172" s="156">
        <f>IF((G1172&lt;=0),0,((G1172-H$24)*Stock*(_xlfn.NORM.INV(RAND(),stock_ave,stock_std))+(G1172-H$24)*Bonds*(_xlfn.NORM.INV(RAND(),bond_ave,bond_std))+(G1172-H$24)*cash*(_xlfn.NORM.INV(RAND(),cash_ave,cash_std))+(G1172-H$24)))</f>
        <v/>
      </c>
      <c r="I1172" s="156">
        <f>IF((H1172&lt;=0),0,((H1172-I$24)*Stock*(_xlfn.NORM.INV(RAND(),stock_ave,stock_std))+(H1172-I$24)*Bonds*(_xlfn.NORM.INV(RAND(),bond_ave,bond_std))+(H1172-I$24)*cash*(_xlfn.NORM.INV(RAND(),cash_ave,cash_std))+(H1172-I$24)))</f>
        <v/>
      </c>
      <c r="J1172" s="156">
        <f>IF((I1172&lt;=0),0,((I1172-J$24)*Stock*(_xlfn.NORM.INV(RAND(),stock_ave,stock_std))+(I1172-J$24)*Bonds*(_xlfn.NORM.INV(RAND(),bond_ave,bond_std))+(I1172-J$24)*cash*(_xlfn.NORM.INV(RAND(),cash_ave,cash_std))+(I1172-J$24)))</f>
        <v/>
      </c>
      <c r="K1172" s="156">
        <f>IF((J1172&lt;=0),0,((J1172-K$24)*Stock*(_xlfn.NORM.INV(RAND(),stock_ave,stock_std))+(J1172-K$24)*Bonds*(_xlfn.NORM.INV(RAND(),bond_ave,bond_std))+(J1172-K$24)*cash*(_xlfn.NORM.INV(RAND(),cash_ave,cash_std))+(J1172-K$24)))</f>
        <v/>
      </c>
      <c r="L1172" s="156">
        <f>IF((K1172&lt;=0),0,((K1172-L$24)*Stock*(_xlfn.NORM.INV(RAND(),stock_ave,stock_std))+(K1172-L$24)*Bonds*(_xlfn.NORM.INV(RAND(),bond_ave,bond_std))+(K1172-L$24)*cash*(_xlfn.NORM.INV(RAND(),cash_ave,cash_std))+(K1172-L$24)))</f>
        <v/>
      </c>
      <c r="M1172" s="156">
        <f>IF((L1172&lt;=0),0,((L1172-M$24)*Stock*(_xlfn.NORM.INV(RAND(),stock_ave,stock_std))+(L1172-M$24)*Bonds*(_xlfn.NORM.INV(RAND(),bond_ave,bond_std))+(L1172-M$24)*cash*(_xlfn.NORM.INV(RAND(),cash_ave,cash_std))+(L1172-M$24)))</f>
        <v/>
      </c>
      <c r="N1172" s="156">
        <f>IF((M1172&lt;=0),0,((M1172-N$24)*Stock*(_xlfn.NORM.INV(RAND(),stock_ave,stock_std))+(M1172-N$24)*Bonds*(_xlfn.NORM.INV(RAND(),bond_ave,bond_std))+(M1172-N$24)*cash*(_xlfn.NORM.INV(RAND(),cash_ave,cash_std))+(M1172-N$24)))</f>
        <v/>
      </c>
      <c r="O1172" s="156">
        <f>IF((N1172&lt;=0),0,((N1172-O$24)*Stock*(_xlfn.NORM.INV(RAND(),stock_ave,stock_std))+(N1172-O$24)*Bonds*(_xlfn.NORM.INV(RAND(),bond_ave,bond_std))+(N1172-O$24)*cash*(_xlfn.NORM.INV(RAND(),cash_ave,cash_std))+(N1172-O$24)))</f>
        <v/>
      </c>
      <c r="P1172" s="156">
        <f>IF((O1172&lt;=0),0,((O1172-P$24)*Stock*(_xlfn.NORM.INV(RAND(),stock_ave,stock_std))+(O1172-P$24)*Bonds*(_xlfn.NORM.INV(RAND(),bond_ave,bond_std))+(O1172-P$24)*cash*(_xlfn.NORM.INV(RAND(),cash_ave,cash_std))+(O1172-P$24)))</f>
        <v/>
      </c>
      <c r="Q1172" s="156">
        <f>IF((P1172&lt;=0),0,((P1172-Q$24)*Stock*(_xlfn.NORM.INV(RAND(),stock_ave,stock_std))+(P1172-Q$24)*Bonds*(_xlfn.NORM.INV(RAND(),bond_ave,bond_std))+(P1172-Q$24)*cash*(_xlfn.NORM.INV(RAND(),cash_ave,cash_std))+(P1172-Q$24)))</f>
        <v/>
      </c>
      <c r="R1172" s="156">
        <f>IF((Q1172&lt;=0),0,((Q1172-R$24)*Stock*(_xlfn.NORM.INV(RAND(),stock_ave,stock_std))+(Q1172-R$24)*Bonds*(_xlfn.NORM.INV(RAND(),bond_ave,bond_std))+(Q1172-R$24)*cash*(_xlfn.NORM.INV(RAND(),cash_ave,cash_std))+(Q1172-R$24)))</f>
        <v/>
      </c>
      <c r="S1172" s="156">
        <f>IF((R1172&lt;=0),0,((R1172-S$24)*Stock*(_xlfn.NORM.INV(RAND(),stock_ave,stock_std))+(R1172-S$24)*Bonds*(_xlfn.NORM.INV(RAND(),bond_ave,bond_std))+(R1172-S$24)*cash*(_xlfn.NORM.INV(RAND(),cash_ave,cash_std))+(R1172-S$24)))</f>
        <v/>
      </c>
      <c r="T1172" s="156">
        <f>IF((S1172&lt;=0),0,((S1172-T$24)*Stock*(_xlfn.NORM.INV(RAND(),stock_ave,stock_std))+(S1172-T$24)*Bonds*(_xlfn.NORM.INV(RAND(),bond_ave,bond_std))+(S1172-T$24)*cash*(_xlfn.NORM.INV(RAND(),cash_ave,cash_std))+(S1172-T$24)))</f>
        <v/>
      </c>
      <c r="U1172" s="156">
        <f>IF((T1172&lt;=0),0,((T1172-U$24)*Stock*(_xlfn.NORM.INV(RAND(),stock_ave,stock_std))+(T1172-U$24)*Bonds*(_xlfn.NORM.INV(RAND(),bond_ave,bond_std))+(T1172-U$24)*cash*(_xlfn.NORM.INV(RAND(),cash_ave,cash_std))+(T1172-U$24)))</f>
        <v/>
      </c>
      <c r="V1172" s="156">
        <f>IF((U1172&lt;=0),0,((U1172-V$24)*Stock*(_xlfn.NORM.INV(RAND(),stock_ave,stock_std))+(U1172-V$24)*Bonds*(_xlfn.NORM.INV(RAND(),bond_ave,bond_std))+(U1172-V$24)*cash*(_xlfn.NORM.INV(RAND(),cash_ave,cash_std))+(U1172-V$24)))</f>
        <v/>
      </c>
      <c r="W1172" s="156">
        <f>IF((V1172&lt;=0),0,((V1172-W$24)*Stock*(_xlfn.NORM.INV(RAND(),stock_ave,stock_std))+(V1172-W$24)*Bonds*(_xlfn.NORM.INV(RAND(),bond_ave,bond_std))+(V1172-W$24)*cash*(_xlfn.NORM.INV(RAND(),cash_ave,cash_std))+(V1172-W$24)))</f>
        <v/>
      </c>
      <c r="X1172" s="156">
        <f>IF((W1172&lt;=0),0,((W1172-X$24)*Stock*(_xlfn.NORM.INV(RAND(),stock_ave,stock_std))+(W1172-X$24)*Bonds*(_xlfn.NORM.INV(RAND(),bond_ave,bond_std))+(W1172-X$24)*cash*(_xlfn.NORM.INV(RAND(),cash_ave,cash_std))+(W1172-X$24)))</f>
        <v/>
      </c>
      <c r="Y1172" s="156">
        <f>IF((X1172&lt;=0),0,((X1172-Y$24)*Stock*(_xlfn.NORM.INV(RAND(),stock_ave,stock_std))+(X1172-Y$24)*Bonds*(_xlfn.NORM.INV(RAND(),bond_ave,bond_std))+(X1172-Y$24)*cash*(_xlfn.NORM.INV(RAND(),cash_ave,cash_std))+(X1172-Y$24)))</f>
        <v/>
      </c>
      <c r="Z1172" s="156">
        <f>IF((Y1172&lt;=0),0,((Y1172-Z$24)*Stock*(_xlfn.NORM.INV(RAND(),stock_ave,stock_std))+(Y1172-Z$24)*Bonds*(_xlfn.NORM.INV(RAND(),bond_ave,bond_std))+(Y1172-Z$24)*cash*(_xlfn.NORM.INV(RAND(),cash_ave,cash_std))+(Y1172-Z$24)))</f>
        <v/>
      </c>
      <c r="AA1172" s="156">
        <f>IF((Z1172&lt;=0),0,((Z1172-AA$24)*Stock*(_xlfn.NORM.INV(RAND(),stock_ave,stock_std))+(Z1172-AA$24)*Bonds*(_xlfn.NORM.INV(RAND(),bond_ave,bond_std))+(Z1172-AA$24)*cash*(_xlfn.NORM.INV(RAND(),cash_ave,cash_std))+(Z1172-AA$24)))</f>
        <v/>
      </c>
      <c r="AB1172" s="156">
        <f>IF((AA1172&lt;=0),0,((AA1172-AB$24)*Stock*(_xlfn.NORM.INV(RAND(),stock_ave,stock_std))+(AA1172-AB$24)*Bonds*(_xlfn.NORM.INV(RAND(),bond_ave,bond_std))+(AA1172-AB$24)*cash*(_xlfn.NORM.INV(RAND(),cash_ave,cash_std))+(AA1172-AB$24)))</f>
        <v/>
      </c>
      <c r="AC1172" s="156">
        <f>IF((AB1172&lt;=0),0,((AB1172-AC$24)*Stock*(_xlfn.NORM.INV(RAND(),stock_ave,stock_std))+(AB1172-AC$24)*Bonds*(_xlfn.NORM.INV(RAND(),bond_ave,bond_std))+(AB1172-AC$24)*cash*(_xlfn.NORM.INV(RAND(),cash_ave,cash_std))+(AB1172-AC$24)))</f>
        <v/>
      </c>
      <c r="AD1172" s="156">
        <f>IF((AC1172&lt;=0),0,((AC1172-AD$24)*Stock*(_xlfn.NORM.INV(RAND(),stock_ave,stock_std))+(AC1172-AD$24)*Bonds*(_xlfn.NORM.INV(RAND(),bond_ave,bond_std))+(AC1172-AD$24)*cash*(_xlfn.NORM.INV(RAND(),cash_ave,cash_std))+(AC1172-AD$24)))</f>
        <v/>
      </c>
      <c r="AE1172" s="156">
        <f>IF((AD1172&lt;=0),0,((AD1172-AE$24)*Stock*(_xlfn.NORM.INV(RAND(),stock_ave,stock_std))+(AD1172-AE$24)*Bonds*(_xlfn.NORM.INV(RAND(),bond_ave,bond_std))+(AD1172-AE$24)*cash*(_xlfn.NORM.INV(RAND(),cash_ave,cash_std))+(AD1172-AE$24)))</f>
        <v/>
      </c>
      <c r="AF1172" s="156">
        <f>IF((AE1172&lt;=0),0,((AE1172-AF$24)*Stock*(_xlfn.NORM.INV(RAND(),stock_ave,stock_std))+(AE1172-AF$24)*Bonds*(_xlfn.NORM.INV(RAND(),bond_ave,bond_std))+(AE1172-AF$24)*cash*(_xlfn.NORM.INV(RAND(),cash_ave,cash_std))+(AE1172-AF$24)))</f>
        <v/>
      </c>
      <c r="AG1172" s="156">
        <f>IF((AF1172&lt;=0),0,((AF1172-AG$24)*Stock*(_xlfn.NORM.INV(RAND(),stock_ave,stock_std))+(AF1172-AG$24)*Bonds*(_xlfn.NORM.INV(RAND(),bond_ave,bond_std))+(AF1172-AG$24)*cash*(_xlfn.NORM.INV(RAND(),cash_ave,cash_std))+(AF1172-AG$24)))</f>
        <v/>
      </c>
      <c r="AH1172" s="156">
        <f>IF((AG1172&lt;=0),0,((AG1172-AH$24)*Stock*(_xlfn.NORM.INV(RAND(),stock_ave,stock_std))+(AG1172-AH$24)*Bonds*(_xlfn.NORM.INV(RAND(),bond_ave,bond_std))+(AG1172-AH$24)*cash*(_xlfn.NORM.INV(RAND(),cash_ave,cash_std))+(AG1172-AH$24)))</f>
        <v/>
      </c>
      <c r="AI1172" s="156">
        <f>IF((AH1172&lt;=0),0,((AH1172-AI$24)*Stock*(_xlfn.NORM.INV(RAND(),stock_ave,stock_std))+(AH1172-AI$24)*Bonds*(_xlfn.NORM.INV(RAND(),bond_ave,bond_std))+(AH1172-AI$24)*cash*(_xlfn.NORM.INV(RAND(),cash_ave,cash_std))+(AH1172-AI$24)))</f>
        <v/>
      </c>
      <c r="AJ1172" s="156">
        <f>IF((AI1172&lt;=0),0,((AI1172-AJ$24)*Stock*(_xlfn.NORM.INV(RAND(),stock_ave,stock_std))+(AI1172-AJ$24)*Bonds*(_xlfn.NORM.INV(RAND(),bond_ave,bond_std))+(AI1172-AJ$24)*cash*(_xlfn.NORM.INV(RAND(),cash_ave,cash_std))+(AI1172-AJ$24)))</f>
        <v/>
      </c>
      <c r="AK1172" s="156">
        <f>IF((AJ1172&lt;=0),0,((AJ1172-AK$24)*Stock*(_xlfn.NORM.INV(RAND(),stock_ave,stock_std))+(AJ1172-AK$24)*Bonds*(_xlfn.NORM.INV(RAND(),bond_ave,bond_std))+(AJ1172-AK$24)*cash*(_xlfn.NORM.INV(RAND(),cash_ave,cash_std))+(AJ1172-AK$24)))</f>
        <v/>
      </c>
      <c r="AL1172" s="156">
        <f>IF((AK1172&lt;=0),0,((AK1172-AL$24)*Stock*(_xlfn.NORM.INV(RAND(),stock_ave,stock_std))+(AK1172-AL$24)*Bonds*(_xlfn.NORM.INV(RAND(),bond_ave,bond_std))+(AK1172-AL$24)*cash*(_xlfn.NORM.INV(RAND(),cash_ave,cash_std))+(AK1172-AL$24)))</f>
        <v/>
      </c>
      <c r="AM1172" s="156">
        <f>IF((AL1172&lt;=0),0,((AL1172-AM$24)*Stock*(_xlfn.NORM.INV(RAND(),stock_ave,stock_std))+(AL1172-AM$24)*Bonds*(_xlfn.NORM.INV(RAND(),bond_ave,bond_std))+(AL1172-AM$24)*cash*(_xlfn.NORM.INV(RAND(),cash_ave,cash_std))+(AL1172-AM$24)))</f>
        <v/>
      </c>
      <c r="AN1172" s="156">
        <f>IF((AM1172&lt;=0),0,((AM1172-AN$24)*Stock*(_xlfn.NORM.INV(RAND(),stock_ave,stock_std))+(AM1172-AN$24)*Bonds*(_xlfn.NORM.INV(RAND(),bond_ave,bond_std))+(AM1172-AN$24)*cash*(_xlfn.NORM.INV(RAND(),cash_ave,cash_std))+(AM1172-AN$24)))</f>
        <v/>
      </c>
      <c r="AO1172" s="156">
        <f>IF((AN1172&lt;=0),0,((AN1172-AO$24)*Stock*(_xlfn.NORM.INV(RAND(),stock_ave,stock_std))+(AN1172-AO$24)*Bonds*(_xlfn.NORM.INV(RAND(),bond_ave,bond_std))+(AN1172-AO$24)*cash*(_xlfn.NORM.INV(RAND(),cash_ave,cash_std))+(AN1172-AO$24)))</f>
        <v/>
      </c>
      <c r="AP1172" s="156">
        <f>IF((AO1172&lt;=0),0,((AO1172-AP$24)*Stock*(_xlfn.NORM.INV(RAND(),stock_ave,stock_std))+(AO1172-AP$24)*Bonds*(_xlfn.NORM.INV(RAND(),bond_ave,bond_std))+(AO1172-AP$24)*cash*(_xlfn.NORM.INV(RAND(),cash_ave,cash_std))+(AO1172-AP$24)))</f>
        <v/>
      </c>
      <c r="AQ1172" s="156">
        <f>IF((AP1172&lt;=0),0,((AP1172-AQ$24)*Stock*(_xlfn.NORM.INV(RAND(),stock_ave,stock_std))+(AP1172-AQ$24)*Bonds*(_xlfn.NORM.INV(RAND(),bond_ave,bond_std))+(AP1172-AQ$24)*cash*(_xlfn.NORM.INV(RAND(),cash_ave,cash_std))+(AP1172-AQ$24)))</f>
        <v/>
      </c>
      <c r="AR1172" s="156">
        <f>IF((AQ1172&lt;=0),0,((AQ1172-AR$24)*Stock*(_xlfn.NORM.INV(RAND(),stock_ave,stock_std))+(AQ1172-AR$24)*Bonds*(_xlfn.NORM.INV(RAND(),bond_ave,bond_std))+(AQ1172-AR$24)*cash*(_xlfn.NORM.INV(RAND(),cash_ave,cash_std))+(AQ1172-AR$24)))</f>
        <v/>
      </c>
      <c r="AS1172" s="156">
        <f>IF((AR1172&lt;=0),0,((AR1172-AS$24)*Stock*(_xlfn.NORM.INV(RAND(),stock_ave,stock_std))+(AR1172-AS$24)*Bonds*(_xlfn.NORM.INV(RAND(),bond_ave,bond_std))+(AR1172-AS$24)*cash*(_xlfn.NORM.INV(RAND(),cash_ave,cash_std))+(AR1172-AS$24)))</f>
        <v/>
      </c>
      <c r="AT1172" s="156">
        <f>IF((AS1172&lt;=0),0,((AS1172-AT$24)*Stock*(_xlfn.NORM.INV(RAND(),stock_ave,stock_std))+(AS1172-AT$24)*Bonds*(_xlfn.NORM.INV(RAND(),bond_ave,bond_std))+(AS1172-AT$24)*cash*(_xlfn.NORM.INV(RAND(),cash_ave,cash_std))+(AS1172-AT$24)))</f>
        <v/>
      </c>
      <c r="AU1172" s="156">
        <f>IF((AT1172&lt;=0),0,((AT1172-AU$24)*Stock*(_xlfn.NORM.INV(RAND(),stock_ave,stock_std))+(AT1172-AU$24)*Bonds*(_xlfn.NORM.INV(RAND(),bond_ave,bond_std))+(AT1172-AU$24)*cash*(_xlfn.NORM.INV(RAND(),cash_ave,cash_std))+(AT1172-AU$24)))</f>
        <v/>
      </c>
      <c r="AV1172" s="156">
        <f>IF((AU1172&lt;=0),0,((AU1172-AV$24)*Stock*(_xlfn.NORM.INV(RAND(),stock_ave,stock_std))+(AU1172-AV$24)*Bonds*(_xlfn.NORM.INV(RAND(),bond_ave,bond_std))+(AU1172-AV$24)*cash*(_xlfn.NORM.INV(RAND(),cash_ave,cash_std))+(AU1172-AV$24)))</f>
        <v/>
      </c>
      <c r="AW1172" s="156">
        <f>IF((AV1172&lt;=0),0,((AV1172-AW$24)*Stock*(_xlfn.NORM.INV(RAND(),stock_ave,stock_std))+(AV1172-AW$24)*Bonds*(_xlfn.NORM.INV(RAND(),bond_ave,bond_std))+(AV1172-AW$24)*cash*(_xlfn.NORM.INV(RAND(),cash_ave,cash_std))+(AV1172-AW$24)))</f>
        <v/>
      </c>
      <c r="AX1172" s="159" t="n"/>
      <c r="AY1172" s="159" t="n"/>
      <c r="AZ1172" s="159" t="n"/>
      <c r="BA1172" s="159" t="n"/>
      <c r="BB1172" s="159" t="n"/>
    </row>
    <row r="1173">
      <c r="C1173" s="147" t="n"/>
      <c r="D1173" s="61">
        <f>+D1172-IF(D$18&gt;74,(D1172/D$25)*$C$10)</f>
        <v/>
      </c>
      <c r="E1173" s="61">
        <f>+E1172-IF(E$18&gt;74,(E1172/E$25)*$C$10)</f>
        <v/>
      </c>
      <c r="F1173" s="61">
        <f>+F1172-IF(F$18&gt;74,(F1172/F$25)*$C$10)</f>
        <v/>
      </c>
      <c r="G1173" s="61">
        <f>+G1172-IF(G$18&gt;74,(G1172/G$25)*$C$10)</f>
        <v/>
      </c>
      <c r="H1173" s="61">
        <f>+H1172-IF(H$18&gt;74,(H1172/H$25)*$C$10)</f>
        <v/>
      </c>
      <c r="I1173" s="61">
        <f>+I1172-IF(I$18&gt;74,(I1172/I$25)*$C$10)</f>
        <v/>
      </c>
      <c r="J1173" s="61">
        <f>+J1172-IF(J$18&gt;74,(J1172/J$25)*$C$10)</f>
        <v/>
      </c>
      <c r="K1173" s="61">
        <f>+K1172-IF(K$18&gt;74,(K1172/K$25)*$C$10)</f>
        <v/>
      </c>
      <c r="L1173" s="61">
        <f>+L1172-IF(L$18&gt;74,(L1172/L$25)*$C$10)</f>
        <v/>
      </c>
      <c r="M1173" s="61">
        <f>+M1172-IF(M$18&gt;74,(M1172/M$25)*$C$10)</f>
        <v/>
      </c>
      <c r="N1173" s="61">
        <f>+N1172-IF(N$18&gt;74,(N1172/N$25)*$C$10)</f>
        <v/>
      </c>
      <c r="O1173" s="61">
        <f>+O1172-IF(O$18&gt;74,(O1172/O$25)*$C$10)</f>
        <v/>
      </c>
      <c r="P1173" s="61">
        <f>+P1172-IF(P$18&gt;74,(P1172/P$25)*$C$10)</f>
        <v/>
      </c>
      <c r="Q1173" s="61">
        <f>+Q1172-IF(Q$18&gt;74,(Q1172/Q$25)*$C$10)</f>
        <v/>
      </c>
      <c r="R1173" s="61">
        <f>+R1172-IF(R$18&gt;74,(R1172/R$25)*$C$10)</f>
        <v/>
      </c>
      <c r="S1173" s="61">
        <f>+S1172-IF(S$18&gt;74,(S1172/S$25)*$C$10)</f>
        <v/>
      </c>
      <c r="T1173" s="61">
        <f>+T1172-IF(T$18&gt;74,(T1172/T$25)*$C$10)</f>
        <v/>
      </c>
      <c r="U1173" s="61">
        <f>+U1172-IF(U$18&gt;74,(U1172/U$25)*$C$10)</f>
        <v/>
      </c>
      <c r="V1173" s="61">
        <f>+V1172-IF(V$18&gt;74,(V1172/V$25)*$C$10)</f>
        <v/>
      </c>
      <c r="W1173" s="61">
        <f>+W1172-IF(W$18&gt;74,(W1172/W$25)*$C$10)</f>
        <v/>
      </c>
      <c r="X1173" s="61">
        <f>+X1172-IF(X$18&gt;74,(X1172/X$25)*$C$10)</f>
        <v/>
      </c>
      <c r="Y1173" s="61">
        <f>+Y1172-IF(Y$18&gt;74,(Y1172/Y$25)*$C$10)</f>
        <v/>
      </c>
      <c r="Z1173" s="61">
        <f>+Z1172-IF(Z$18&gt;74,(Z1172/Z$25)*$C$10)</f>
        <v/>
      </c>
      <c r="AA1173" s="61">
        <f>+AA1172-IF(AA$18&gt;74,(AA1172/AA$25)*$C$10)</f>
        <v/>
      </c>
      <c r="AB1173" s="61">
        <f>+AB1172-IF(AB$18&gt;74,(AB1172/AB$25)*$C$10)</f>
        <v/>
      </c>
      <c r="AC1173" s="61">
        <f>+AC1172-IF(AC$18&gt;74,(AC1172/AC$25)*$C$10)</f>
        <v/>
      </c>
      <c r="AD1173" s="61">
        <f>+AD1172-IF(AD$18&gt;74,(AD1172/AD$25)*$C$10)</f>
        <v/>
      </c>
      <c r="AE1173" s="61">
        <f>+AE1172-IF(AE$18&gt;74,(AE1172/AE$25)*$C$10)</f>
        <v/>
      </c>
      <c r="AF1173" s="61">
        <f>+AF1172-IF(AF$18&gt;74,(AF1172/AF$25)*$C$10)</f>
        <v/>
      </c>
      <c r="AG1173" s="61">
        <f>+AG1172-IF(AG$18&gt;74,(AG1172/AG$25)*$C$10)</f>
        <v/>
      </c>
      <c r="AH1173" s="61">
        <f>+AH1172-IF(AH$18&gt;74,(AH1172/AH$25)*$C$10)</f>
        <v/>
      </c>
      <c r="AI1173" s="61">
        <f>+AI1172-IF(AI$18&gt;74,(AI1172/AI$25)*$C$10)</f>
        <v/>
      </c>
      <c r="AJ1173" s="61">
        <f>+AJ1172-IF(AJ$18&gt;74,(AJ1172/AJ$25)*$C$10)</f>
        <v/>
      </c>
      <c r="AK1173" s="61">
        <f>+AK1172-IF(AK$18&gt;74,(AK1172/AK$25)*$C$10)</f>
        <v/>
      </c>
      <c r="AL1173" s="61">
        <f>+AL1172-IF(AL$18&gt;74,(AL1172/AL$25)*$C$10)</f>
        <v/>
      </c>
      <c r="AM1173" s="61">
        <f>+AM1172-IF(AM$18&gt;74,(AM1172/AM$25)*$C$10)</f>
        <v/>
      </c>
      <c r="AN1173" s="61">
        <f>+AN1172-IF(AN$18&gt;74,(AN1172/AN$25)*$C$10)</f>
        <v/>
      </c>
      <c r="AO1173" s="61">
        <f>+AO1172-IF(AO$18&gt;74,(AO1172/AO$25)*$C$10)</f>
        <v/>
      </c>
      <c r="AP1173" s="61">
        <f>+AP1172-IF(AP$18&gt;74,(AP1172/AP$25)*$C$10)</f>
        <v/>
      </c>
      <c r="AQ1173" s="61">
        <f>+AQ1172-IF(AQ$18&gt;74,(AQ1172/AQ$25)*$C$10)</f>
        <v/>
      </c>
      <c r="AR1173" s="61">
        <f>+AR1172-IF(AR$18&gt;74,(AR1172/AR$25)*$C$10)</f>
        <v/>
      </c>
      <c r="AS1173" s="61">
        <f>+AS1172-IF(AS$18&gt;74,(AS1172/AS$25)*$C$10)</f>
        <v/>
      </c>
      <c r="AT1173" s="61">
        <f>+AT1172-IF(AT$18&gt;74,(AT1172/AT$25)*$C$10)</f>
        <v/>
      </c>
      <c r="AU1173" s="61">
        <f>+AU1172-IF(AU$18&gt;74,(AU1172/AU$25)*$C$10)</f>
        <v/>
      </c>
      <c r="AV1173" s="61">
        <f>+AV1172-IF(AV$18&gt;74,(AV1172/AV$25)*$C$10)</f>
        <v/>
      </c>
      <c r="AW1173" s="61">
        <f>+AW1172-IF(AW$18&gt;74,(AW1172/AW$25)*$C$10)</f>
        <v/>
      </c>
      <c r="AX1173" s="35">
        <f>IF(AW1173&gt;0,1,0)</f>
        <v/>
      </c>
      <c r="AY1173" s="35">
        <f>IF(AL1173&gt;0,1,0)</f>
        <v/>
      </c>
      <c r="AZ1173" s="35">
        <f>IF(AG1173&gt;0,1,0)</f>
        <v/>
      </c>
      <c r="BA1173" s="35">
        <f>IF(AB1173&gt;0,1,0)</f>
        <v/>
      </c>
      <c r="BB1173" s="35">
        <f>IF(W1173&gt;0,1,0)</f>
        <v/>
      </c>
    </row>
    <row r="1174">
      <c r="B1174" s="154" t="inlineStr">
        <is>
          <t>trial 574</t>
        </is>
      </c>
      <c r="C1174" s="155">
        <f>+start-C1171</f>
        <v/>
      </c>
      <c r="D1174" s="156">
        <f>IF((C1174&lt;=0),0,((C1174-D$24)*Stock*(_xlfn.NORM.INV(RAND(),stock_ave,stock_std))+(C1174-D$24)*Bonds*(_xlfn.NORM.INV(RAND(),bond_ave,bond_std))+(C1174-D$24)*cash*(_xlfn.NORM.INV(RAND(),cash_ave,cash_std))+(C1174-D$24)))</f>
        <v/>
      </c>
      <c r="E1174" s="156">
        <f>IF((D1174&lt;=0),0,((D1174-E$24)*Stock*(_xlfn.NORM.INV(RAND(),stock_ave,stock_std))+(D1174-E$24)*Bonds*(_xlfn.NORM.INV(RAND(),bond_ave,bond_std))+(D1174-E$24)*cash*(_xlfn.NORM.INV(RAND(),cash_ave,cash_std))+(D1174-E$24)))</f>
        <v/>
      </c>
      <c r="F1174" s="156">
        <f>IF((E1174&lt;=0),0,((E1174-F$24)*Stock*(_xlfn.NORM.INV(RAND(),stock_ave,stock_std))+(E1174-F$24)*Bonds*(_xlfn.NORM.INV(RAND(),bond_ave,bond_std))+(E1174-F$24)*cash*(_xlfn.NORM.INV(RAND(),cash_ave,cash_std))+(E1174-F$24)))</f>
        <v/>
      </c>
      <c r="G1174" s="156">
        <f>IF((F1174&lt;=0),0,((F1174-G$24)*Stock*(_xlfn.NORM.INV(RAND(),stock_ave,stock_std))+(F1174-G$24)*Bonds*(_xlfn.NORM.INV(RAND(),bond_ave,bond_std))+(F1174-G$24)*cash*(_xlfn.NORM.INV(RAND(),cash_ave,cash_std))+(F1174-G$24)))</f>
        <v/>
      </c>
      <c r="H1174" s="156">
        <f>IF((G1174&lt;=0),0,((G1174-H$24)*Stock*(_xlfn.NORM.INV(RAND(),stock_ave,stock_std))+(G1174-H$24)*Bonds*(_xlfn.NORM.INV(RAND(),bond_ave,bond_std))+(G1174-H$24)*cash*(_xlfn.NORM.INV(RAND(),cash_ave,cash_std))+(G1174-H$24)))</f>
        <v/>
      </c>
      <c r="I1174" s="156">
        <f>IF((H1174&lt;=0),0,((H1174-I$24)*Stock*(_xlfn.NORM.INV(RAND(),stock_ave,stock_std))+(H1174-I$24)*Bonds*(_xlfn.NORM.INV(RAND(),bond_ave,bond_std))+(H1174-I$24)*cash*(_xlfn.NORM.INV(RAND(),cash_ave,cash_std))+(H1174-I$24)))</f>
        <v/>
      </c>
      <c r="J1174" s="156">
        <f>IF((I1174&lt;=0),0,((I1174-J$24)*Stock*(_xlfn.NORM.INV(RAND(),stock_ave,stock_std))+(I1174-J$24)*Bonds*(_xlfn.NORM.INV(RAND(),bond_ave,bond_std))+(I1174-J$24)*cash*(_xlfn.NORM.INV(RAND(),cash_ave,cash_std))+(I1174-J$24)))</f>
        <v/>
      </c>
      <c r="K1174" s="156">
        <f>IF((J1174&lt;=0),0,((J1174-K$24)*Stock*(_xlfn.NORM.INV(RAND(),stock_ave,stock_std))+(J1174-K$24)*Bonds*(_xlfn.NORM.INV(RAND(),bond_ave,bond_std))+(J1174-K$24)*cash*(_xlfn.NORM.INV(RAND(),cash_ave,cash_std))+(J1174-K$24)))</f>
        <v/>
      </c>
      <c r="L1174" s="156">
        <f>IF((K1174&lt;=0),0,((K1174-L$24)*Stock*(_xlfn.NORM.INV(RAND(),stock_ave,stock_std))+(K1174-L$24)*Bonds*(_xlfn.NORM.INV(RAND(),bond_ave,bond_std))+(K1174-L$24)*cash*(_xlfn.NORM.INV(RAND(),cash_ave,cash_std))+(K1174-L$24)))</f>
        <v/>
      </c>
      <c r="M1174" s="156">
        <f>IF((L1174&lt;=0),0,((L1174-M$24)*Stock*(_xlfn.NORM.INV(RAND(),stock_ave,stock_std))+(L1174-M$24)*Bonds*(_xlfn.NORM.INV(RAND(),bond_ave,bond_std))+(L1174-M$24)*cash*(_xlfn.NORM.INV(RAND(),cash_ave,cash_std))+(L1174-M$24)))</f>
        <v/>
      </c>
      <c r="N1174" s="156">
        <f>IF((M1174&lt;=0),0,((M1174-N$24)*Stock*(_xlfn.NORM.INV(RAND(),stock_ave,stock_std))+(M1174-N$24)*Bonds*(_xlfn.NORM.INV(RAND(),bond_ave,bond_std))+(M1174-N$24)*cash*(_xlfn.NORM.INV(RAND(),cash_ave,cash_std))+(M1174-N$24)))</f>
        <v/>
      </c>
      <c r="O1174" s="156">
        <f>IF((N1174&lt;=0),0,((N1174-O$24)*Stock*(_xlfn.NORM.INV(RAND(),stock_ave,stock_std))+(N1174-O$24)*Bonds*(_xlfn.NORM.INV(RAND(),bond_ave,bond_std))+(N1174-O$24)*cash*(_xlfn.NORM.INV(RAND(),cash_ave,cash_std))+(N1174-O$24)))</f>
        <v/>
      </c>
      <c r="P1174" s="156">
        <f>IF((O1174&lt;=0),0,((O1174-P$24)*Stock*(_xlfn.NORM.INV(RAND(),stock_ave,stock_std))+(O1174-P$24)*Bonds*(_xlfn.NORM.INV(RAND(),bond_ave,bond_std))+(O1174-P$24)*cash*(_xlfn.NORM.INV(RAND(),cash_ave,cash_std))+(O1174-P$24)))</f>
        <v/>
      </c>
      <c r="Q1174" s="156">
        <f>IF((P1174&lt;=0),0,((P1174-Q$24)*Stock*(_xlfn.NORM.INV(RAND(),stock_ave,stock_std))+(P1174-Q$24)*Bonds*(_xlfn.NORM.INV(RAND(),bond_ave,bond_std))+(P1174-Q$24)*cash*(_xlfn.NORM.INV(RAND(),cash_ave,cash_std))+(P1174-Q$24)))</f>
        <v/>
      </c>
      <c r="R1174" s="156">
        <f>IF((Q1174&lt;=0),0,((Q1174-R$24)*Stock*(_xlfn.NORM.INV(RAND(),stock_ave,stock_std))+(Q1174-R$24)*Bonds*(_xlfn.NORM.INV(RAND(),bond_ave,bond_std))+(Q1174-R$24)*cash*(_xlfn.NORM.INV(RAND(),cash_ave,cash_std))+(Q1174-R$24)))</f>
        <v/>
      </c>
      <c r="S1174" s="156">
        <f>IF((R1174&lt;=0),0,((R1174-S$24)*Stock*(_xlfn.NORM.INV(RAND(),stock_ave,stock_std))+(R1174-S$24)*Bonds*(_xlfn.NORM.INV(RAND(),bond_ave,bond_std))+(R1174-S$24)*cash*(_xlfn.NORM.INV(RAND(),cash_ave,cash_std))+(R1174-S$24)))</f>
        <v/>
      </c>
      <c r="T1174" s="156">
        <f>IF((S1174&lt;=0),0,((S1174-T$24)*Stock*(_xlfn.NORM.INV(RAND(),stock_ave,stock_std))+(S1174-T$24)*Bonds*(_xlfn.NORM.INV(RAND(),bond_ave,bond_std))+(S1174-T$24)*cash*(_xlfn.NORM.INV(RAND(),cash_ave,cash_std))+(S1174-T$24)))</f>
        <v/>
      </c>
      <c r="U1174" s="156">
        <f>IF((T1174&lt;=0),0,((T1174-U$24)*Stock*(_xlfn.NORM.INV(RAND(),stock_ave,stock_std))+(T1174-U$24)*Bonds*(_xlfn.NORM.INV(RAND(),bond_ave,bond_std))+(T1174-U$24)*cash*(_xlfn.NORM.INV(RAND(),cash_ave,cash_std))+(T1174-U$24)))</f>
        <v/>
      </c>
      <c r="V1174" s="156">
        <f>IF((U1174&lt;=0),0,((U1174-V$24)*Stock*(_xlfn.NORM.INV(RAND(),stock_ave,stock_std))+(U1174-V$24)*Bonds*(_xlfn.NORM.INV(RAND(),bond_ave,bond_std))+(U1174-V$24)*cash*(_xlfn.NORM.INV(RAND(),cash_ave,cash_std))+(U1174-V$24)))</f>
        <v/>
      </c>
      <c r="W1174" s="156">
        <f>IF((V1174&lt;=0),0,((V1174-W$24)*Stock*(_xlfn.NORM.INV(RAND(),stock_ave,stock_std))+(V1174-W$24)*Bonds*(_xlfn.NORM.INV(RAND(),bond_ave,bond_std))+(V1174-W$24)*cash*(_xlfn.NORM.INV(RAND(),cash_ave,cash_std))+(V1174-W$24)))</f>
        <v/>
      </c>
      <c r="X1174" s="156">
        <f>IF((W1174&lt;=0),0,((W1174-X$24)*Stock*(_xlfn.NORM.INV(RAND(),stock_ave,stock_std))+(W1174-X$24)*Bonds*(_xlfn.NORM.INV(RAND(),bond_ave,bond_std))+(W1174-X$24)*cash*(_xlfn.NORM.INV(RAND(),cash_ave,cash_std))+(W1174-X$24)))</f>
        <v/>
      </c>
      <c r="Y1174" s="156">
        <f>IF((X1174&lt;=0),0,((X1174-Y$24)*Stock*(_xlfn.NORM.INV(RAND(),stock_ave,stock_std))+(X1174-Y$24)*Bonds*(_xlfn.NORM.INV(RAND(),bond_ave,bond_std))+(X1174-Y$24)*cash*(_xlfn.NORM.INV(RAND(),cash_ave,cash_std))+(X1174-Y$24)))</f>
        <v/>
      </c>
      <c r="Z1174" s="156">
        <f>IF((Y1174&lt;=0),0,((Y1174-Z$24)*Stock*(_xlfn.NORM.INV(RAND(),stock_ave,stock_std))+(Y1174-Z$24)*Bonds*(_xlfn.NORM.INV(RAND(),bond_ave,bond_std))+(Y1174-Z$24)*cash*(_xlfn.NORM.INV(RAND(),cash_ave,cash_std))+(Y1174-Z$24)))</f>
        <v/>
      </c>
      <c r="AA1174" s="156">
        <f>IF((Z1174&lt;=0),0,((Z1174-AA$24)*Stock*(_xlfn.NORM.INV(RAND(),stock_ave,stock_std))+(Z1174-AA$24)*Bonds*(_xlfn.NORM.INV(RAND(),bond_ave,bond_std))+(Z1174-AA$24)*cash*(_xlfn.NORM.INV(RAND(),cash_ave,cash_std))+(Z1174-AA$24)))</f>
        <v/>
      </c>
      <c r="AB1174" s="156">
        <f>IF((AA1174&lt;=0),0,((AA1174-AB$24)*Stock*(_xlfn.NORM.INV(RAND(),stock_ave,stock_std))+(AA1174-AB$24)*Bonds*(_xlfn.NORM.INV(RAND(),bond_ave,bond_std))+(AA1174-AB$24)*cash*(_xlfn.NORM.INV(RAND(),cash_ave,cash_std))+(AA1174-AB$24)))</f>
        <v/>
      </c>
      <c r="AC1174" s="156">
        <f>IF((AB1174&lt;=0),0,((AB1174-AC$24)*Stock*(_xlfn.NORM.INV(RAND(),stock_ave,stock_std))+(AB1174-AC$24)*Bonds*(_xlfn.NORM.INV(RAND(),bond_ave,bond_std))+(AB1174-AC$24)*cash*(_xlfn.NORM.INV(RAND(),cash_ave,cash_std))+(AB1174-AC$24)))</f>
        <v/>
      </c>
      <c r="AD1174" s="156">
        <f>IF((AC1174&lt;=0),0,((AC1174-AD$24)*Stock*(_xlfn.NORM.INV(RAND(),stock_ave,stock_std))+(AC1174-AD$24)*Bonds*(_xlfn.NORM.INV(RAND(),bond_ave,bond_std))+(AC1174-AD$24)*cash*(_xlfn.NORM.INV(RAND(),cash_ave,cash_std))+(AC1174-AD$24)))</f>
        <v/>
      </c>
      <c r="AE1174" s="156">
        <f>IF((AD1174&lt;=0),0,((AD1174-AE$24)*Stock*(_xlfn.NORM.INV(RAND(),stock_ave,stock_std))+(AD1174-AE$24)*Bonds*(_xlfn.NORM.INV(RAND(),bond_ave,bond_std))+(AD1174-AE$24)*cash*(_xlfn.NORM.INV(RAND(),cash_ave,cash_std))+(AD1174-AE$24)))</f>
        <v/>
      </c>
      <c r="AF1174" s="156">
        <f>IF((AE1174&lt;=0),0,((AE1174-AF$24)*Stock*(_xlfn.NORM.INV(RAND(),stock_ave,stock_std))+(AE1174-AF$24)*Bonds*(_xlfn.NORM.INV(RAND(),bond_ave,bond_std))+(AE1174-AF$24)*cash*(_xlfn.NORM.INV(RAND(),cash_ave,cash_std))+(AE1174-AF$24)))</f>
        <v/>
      </c>
      <c r="AG1174" s="156">
        <f>IF((AF1174&lt;=0),0,((AF1174-AG$24)*Stock*(_xlfn.NORM.INV(RAND(),stock_ave,stock_std))+(AF1174-AG$24)*Bonds*(_xlfn.NORM.INV(RAND(),bond_ave,bond_std))+(AF1174-AG$24)*cash*(_xlfn.NORM.INV(RAND(),cash_ave,cash_std))+(AF1174-AG$24)))</f>
        <v/>
      </c>
      <c r="AH1174" s="156">
        <f>IF((AG1174&lt;=0),0,((AG1174-AH$24)*Stock*(_xlfn.NORM.INV(RAND(),stock_ave,stock_std))+(AG1174-AH$24)*Bonds*(_xlfn.NORM.INV(RAND(),bond_ave,bond_std))+(AG1174-AH$24)*cash*(_xlfn.NORM.INV(RAND(),cash_ave,cash_std))+(AG1174-AH$24)))</f>
        <v/>
      </c>
      <c r="AI1174" s="156">
        <f>IF((AH1174&lt;=0),0,((AH1174-AI$24)*Stock*(_xlfn.NORM.INV(RAND(),stock_ave,stock_std))+(AH1174-AI$24)*Bonds*(_xlfn.NORM.INV(RAND(),bond_ave,bond_std))+(AH1174-AI$24)*cash*(_xlfn.NORM.INV(RAND(),cash_ave,cash_std))+(AH1174-AI$24)))</f>
        <v/>
      </c>
      <c r="AJ1174" s="156">
        <f>IF((AI1174&lt;=0),0,((AI1174-AJ$24)*Stock*(_xlfn.NORM.INV(RAND(),stock_ave,stock_std))+(AI1174-AJ$24)*Bonds*(_xlfn.NORM.INV(RAND(),bond_ave,bond_std))+(AI1174-AJ$24)*cash*(_xlfn.NORM.INV(RAND(),cash_ave,cash_std))+(AI1174-AJ$24)))</f>
        <v/>
      </c>
      <c r="AK1174" s="156">
        <f>IF((AJ1174&lt;=0),0,((AJ1174-AK$24)*Stock*(_xlfn.NORM.INV(RAND(),stock_ave,stock_std))+(AJ1174-AK$24)*Bonds*(_xlfn.NORM.INV(RAND(),bond_ave,bond_std))+(AJ1174-AK$24)*cash*(_xlfn.NORM.INV(RAND(),cash_ave,cash_std))+(AJ1174-AK$24)))</f>
        <v/>
      </c>
      <c r="AL1174" s="156">
        <f>IF((AK1174&lt;=0),0,((AK1174-AL$24)*Stock*(_xlfn.NORM.INV(RAND(),stock_ave,stock_std))+(AK1174-AL$24)*Bonds*(_xlfn.NORM.INV(RAND(),bond_ave,bond_std))+(AK1174-AL$24)*cash*(_xlfn.NORM.INV(RAND(),cash_ave,cash_std))+(AK1174-AL$24)))</f>
        <v/>
      </c>
      <c r="AM1174" s="156">
        <f>IF((AL1174&lt;=0),0,((AL1174-AM$24)*Stock*(_xlfn.NORM.INV(RAND(),stock_ave,stock_std))+(AL1174-AM$24)*Bonds*(_xlfn.NORM.INV(RAND(),bond_ave,bond_std))+(AL1174-AM$24)*cash*(_xlfn.NORM.INV(RAND(),cash_ave,cash_std))+(AL1174-AM$24)))</f>
        <v/>
      </c>
      <c r="AN1174" s="156">
        <f>IF((AM1174&lt;=0),0,((AM1174-AN$24)*Stock*(_xlfn.NORM.INV(RAND(),stock_ave,stock_std))+(AM1174-AN$24)*Bonds*(_xlfn.NORM.INV(RAND(),bond_ave,bond_std))+(AM1174-AN$24)*cash*(_xlfn.NORM.INV(RAND(),cash_ave,cash_std))+(AM1174-AN$24)))</f>
        <v/>
      </c>
      <c r="AO1174" s="156">
        <f>IF((AN1174&lt;=0),0,((AN1174-AO$24)*Stock*(_xlfn.NORM.INV(RAND(),stock_ave,stock_std))+(AN1174-AO$24)*Bonds*(_xlfn.NORM.INV(RAND(),bond_ave,bond_std))+(AN1174-AO$24)*cash*(_xlfn.NORM.INV(RAND(),cash_ave,cash_std))+(AN1174-AO$24)))</f>
        <v/>
      </c>
      <c r="AP1174" s="156">
        <f>IF((AO1174&lt;=0),0,((AO1174-AP$24)*Stock*(_xlfn.NORM.INV(RAND(),stock_ave,stock_std))+(AO1174-AP$24)*Bonds*(_xlfn.NORM.INV(RAND(),bond_ave,bond_std))+(AO1174-AP$24)*cash*(_xlfn.NORM.INV(RAND(),cash_ave,cash_std))+(AO1174-AP$24)))</f>
        <v/>
      </c>
      <c r="AQ1174" s="156">
        <f>IF((AP1174&lt;=0),0,((AP1174-AQ$24)*Stock*(_xlfn.NORM.INV(RAND(),stock_ave,stock_std))+(AP1174-AQ$24)*Bonds*(_xlfn.NORM.INV(RAND(),bond_ave,bond_std))+(AP1174-AQ$24)*cash*(_xlfn.NORM.INV(RAND(),cash_ave,cash_std))+(AP1174-AQ$24)))</f>
        <v/>
      </c>
      <c r="AR1174" s="156">
        <f>IF((AQ1174&lt;=0),0,((AQ1174-AR$24)*Stock*(_xlfn.NORM.INV(RAND(),stock_ave,stock_std))+(AQ1174-AR$24)*Bonds*(_xlfn.NORM.INV(RAND(),bond_ave,bond_std))+(AQ1174-AR$24)*cash*(_xlfn.NORM.INV(RAND(),cash_ave,cash_std))+(AQ1174-AR$24)))</f>
        <v/>
      </c>
      <c r="AS1174" s="156">
        <f>IF((AR1174&lt;=0),0,((AR1174-AS$24)*Stock*(_xlfn.NORM.INV(RAND(),stock_ave,stock_std))+(AR1174-AS$24)*Bonds*(_xlfn.NORM.INV(RAND(),bond_ave,bond_std))+(AR1174-AS$24)*cash*(_xlfn.NORM.INV(RAND(),cash_ave,cash_std))+(AR1174-AS$24)))</f>
        <v/>
      </c>
      <c r="AT1174" s="156">
        <f>IF((AS1174&lt;=0),0,((AS1174-AT$24)*Stock*(_xlfn.NORM.INV(RAND(),stock_ave,stock_std))+(AS1174-AT$24)*Bonds*(_xlfn.NORM.INV(RAND(),bond_ave,bond_std))+(AS1174-AT$24)*cash*(_xlfn.NORM.INV(RAND(),cash_ave,cash_std))+(AS1174-AT$24)))</f>
        <v/>
      </c>
      <c r="AU1174" s="156">
        <f>IF((AT1174&lt;=0),0,((AT1174-AU$24)*Stock*(_xlfn.NORM.INV(RAND(),stock_ave,stock_std))+(AT1174-AU$24)*Bonds*(_xlfn.NORM.INV(RAND(),bond_ave,bond_std))+(AT1174-AU$24)*cash*(_xlfn.NORM.INV(RAND(),cash_ave,cash_std))+(AT1174-AU$24)))</f>
        <v/>
      </c>
      <c r="AV1174" s="156">
        <f>IF((AU1174&lt;=0),0,((AU1174-AV$24)*Stock*(_xlfn.NORM.INV(RAND(),stock_ave,stock_std))+(AU1174-AV$24)*Bonds*(_xlfn.NORM.INV(RAND(),bond_ave,bond_std))+(AU1174-AV$24)*cash*(_xlfn.NORM.INV(RAND(),cash_ave,cash_std))+(AU1174-AV$24)))</f>
        <v/>
      </c>
      <c r="AW1174" s="156">
        <f>IF((AV1174&lt;=0),0,((AV1174-AW$24)*Stock*(_xlfn.NORM.INV(RAND(),stock_ave,stock_std))+(AV1174-AW$24)*Bonds*(_xlfn.NORM.INV(RAND(),bond_ave,bond_std))+(AV1174-AW$24)*cash*(_xlfn.NORM.INV(RAND(),cash_ave,cash_std))+(AV1174-AW$24)))</f>
        <v/>
      </c>
      <c r="AX1174" s="159" t="n"/>
      <c r="AY1174" s="159" t="n"/>
      <c r="AZ1174" s="159" t="n"/>
      <c r="BA1174" s="159" t="n"/>
      <c r="BB1174" s="159" t="n"/>
    </row>
    <row r="1175">
      <c r="C1175" s="147" t="n"/>
      <c r="D1175" s="61">
        <f>+D1174-IF(D$18&gt;74,(D1174/D$25)*$C$10)</f>
        <v/>
      </c>
      <c r="E1175" s="61">
        <f>+E1174-IF(E$18&gt;74,(E1174/E$25)*$C$10)</f>
        <v/>
      </c>
      <c r="F1175" s="61">
        <f>+F1174-IF(F$18&gt;74,(F1174/F$25)*$C$10)</f>
        <v/>
      </c>
      <c r="G1175" s="61">
        <f>+G1174-IF(G$18&gt;74,(G1174/G$25)*$C$10)</f>
        <v/>
      </c>
      <c r="H1175" s="61">
        <f>+H1174-IF(H$18&gt;74,(H1174/H$25)*$C$10)</f>
        <v/>
      </c>
      <c r="I1175" s="61">
        <f>+I1174-IF(I$18&gt;74,(I1174/I$25)*$C$10)</f>
        <v/>
      </c>
      <c r="J1175" s="61">
        <f>+J1174-IF(J$18&gt;74,(J1174/J$25)*$C$10)</f>
        <v/>
      </c>
      <c r="K1175" s="61">
        <f>+K1174-IF(K$18&gt;74,(K1174/K$25)*$C$10)</f>
        <v/>
      </c>
      <c r="L1175" s="61">
        <f>+L1174-IF(L$18&gt;74,(L1174/L$25)*$C$10)</f>
        <v/>
      </c>
      <c r="M1175" s="61">
        <f>+M1174-IF(M$18&gt;74,(M1174/M$25)*$C$10)</f>
        <v/>
      </c>
      <c r="N1175" s="61">
        <f>+N1174-IF(N$18&gt;74,(N1174/N$25)*$C$10)</f>
        <v/>
      </c>
      <c r="O1175" s="61">
        <f>+O1174-IF(O$18&gt;74,(O1174/O$25)*$C$10)</f>
        <v/>
      </c>
      <c r="P1175" s="61">
        <f>+P1174-IF(P$18&gt;74,(P1174/P$25)*$C$10)</f>
        <v/>
      </c>
      <c r="Q1175" s="61">
        <f>+Q1174-IF(Q$18&gt;74,(Q1174/Q$25)*$C$10)</f>
        <v/>
      </c>
      <c r="R1175" s="61">
        <f>+R1174-IF(R$18&gt;74,(R1174/R$25)*$C$10)</f>
        <v/>
      </c>
      <c r="S1175" s="61">
        <f>+S1174-IF(S$18&gt;74,(S1174/S$25)*$C$10)</f>
        <v/>
      </c>
      <c r="T1175" s="61">
        <f>+T1174-IF(T$18&gt;74,(T1174/T$25)*$C$10)</f>
        <v/>
      </c>
      <c r="U1175" s="61">
        <f>+U1174-IF(U$18&gt;74,(U1174/U$25)*$C$10)</f>
        <v/>
      </c>
      <c r="V1175" s="61">
        <f>+V1174-IF(V$18&gt;74,(V1174/V$25)*$C$10)</f>
        <v/>
      </c>
      <c r="W1175" s="61">
        <f>+W1174-IF(W$18&gt;74,(W1174/W$25)*$C$10)</f>
        <v/>
      </c>
      <c r="X1175" s="61">
        <f>+X1174-IF(X$18&gt;74,(X1174/X$25)*$C$10)</f>
        <v/>
      </c>
      <c r="Y1175" s="61">
        <f>+Y1174-IF(Y$18&gt;74,(Y1174/Y$25)*$C$10)</f>
        <v/>
      </c>
      <c r="Z1175" s="61">
        <f>+Z1174-IF(Z$18&gt;74,(Z1174/Z$25)*$C$10)</f>
        <v/>
      </c>
      <c r="AA1175" s="61">
        <f>+AA1174-IF(AA$18&gt;74,(AA1174/AA$25)*$C$10)</f>
        <v/>
      </c>
      <c r="AB1175" s="61">
        <f>+AB1174-IF(AB$18&gt;74,(AB1174/AB$25)*$C$10)</f>
        <v/>
      </c>
      <c r="AC1175" s="61">
        <f>+AC1174-IF(AC$18&gt;74,(AC1174/AC$25)*$C$10)</f>
        <v/>
      </c>
      <c r="AD1175" s="61">
        <f>+AD1174-IF(AD$18&gt;74,(AD1174/AD$25)*$C$10)</f>
        <v/>
      </c>
      <c r="AE1175" s="61">
        <f>+AE1174-IF(AE$18&gt;74,(AE1174/AE$25)*$C$10)</f>
        <v/>
      </c>
      <c r="AF1175" s="61">
        <f>+AF1174-IF(AF$18&gt;74,(AF1174/AF$25)*$C$10)</f>
        <v/>
      </c>
      <c r="AG1175" s="61">
        <f>+AG1174-IF(AG$18&gt;74,(AG1174/AG$25)*$C$10)</f>
        <v/>
      </c>
      <c r="AH1175" s="61">
        <f>+AH1174-IF(AH$18&gt;74,(AH1174/AH$25)*$C$10)</f>
        <v/>
      </c>
      <c r="AI1175" s="61">
        <f>+AI1174-IF(AI$18&gt;74,(AI1174/AI$25)*$C$10)</f>
        <v/>
      </c>
      <c r="AJ1175" s="61">
        <f>+AJ1174-IF(AJ$18&gt;74,(AJ1174/AJ$25)*$C$10)</f>
        <v/>
      </c>
      <c r="AK1175" s="61">
        <f>+AK1174-IF(AK$18&gt;74,(AK1174/AK$25)*$C$10)</f>
        <v/>
      </c>
      <c r="AL1175" s="61">
        <f>+AL1174-IF(AL$18&gt;74,(AL1174/AL$25)*$C$10)</f>
        <v/>
      </c>
      <c r="AM1175" s="61">
        <f>+AM1174-IF(AM$18&gt;74,(AM1174/AM$25)*$C$10)</f>
        <v/>
      </c>
      <c r="AN1175" s="61">
        <f>+AN1174-IF(AN$18&gt;74,(AN1174/AN$25)*$C$10)</f>
        <v/>
      </c>
      <c r="AO1175" s="61">
        <f>+AO1174-IF(AO$18&gt;74,(AO1174/AO$25)*$C$10)</f>
        <v/>
      </c>
      <c r="AP1175" s="61">
        <f>+AP1174-IF(AP$18&gt;74,(AP1174/AP$25)*$C$10)</f>
        <v/>
      </c>
      <c r="AQ1175" s="61">
        <f>+AQ1174-IF(AQ$18&gt;74,(AQ1174/AQ$25)*$C$10)</f>
        <v/>
      </c>
      <c r="AR1175" s="61">
        <f>+AR1174-IF(AR$18&gt;74,(AR1174/AR$25)*$C$10)</f>
        <v/>
      </c>
      <c r="AS1175" s="61">
        <f>+AS1174-IF(AS$18&gt;74,(AS1174/AS$25)*$C$10)</f>
        <v/>
      </c>
      <c r="AT1175" s="61">
        <f>+AT1174-IF(AT$18&gt;74,(AT1174/AT$25)*$C$10)</f>
        <v/>
      </c>
      <c r="AU1175" s="61">
        <f>+AU1174-IF(AU$18&gt;74,(AU1174/AU$25)*$C$10)</f>
        <v/>
      </c>
      <c r="AV1175" s="61">
        <f>+AV1174-IF(AV$18&gt;74,(AV1174/AV$25)*$C$10)</f>
        <v/>
      </c>
      <c r="AW1175" s="61">
        <f>+AW1174-IF(AW$18&gt;74,(AW1174/AW$25)*$C$10)</f>
        <v/>
      </c>
      <c r="AX1175" s="35">
        <f>IF(AW1175&gt;0,1,0)</f>
        <v/>
      </c>
      <c r="AY1175" s="35">
        <f>IF(AL1175&gt;0,1,0)</f>
        <v/>
      </c>
      <c r="AZ1175" s="35">
        <f>IF(AG1175&gt;0,1,0)</f>
        <v/>
      </c>
      <c r="BA1175" s="35">
        <f>IF(AB1175&gt;0,1,0)</f>
        <v/>
      </c>
      <c r="BB1175" s="35">
        <f>IF(W1175&gt;0,1,0)</f>
        <v/>
      </c>
    </row>
    <row r="1176">
      <c r="B1176" s="154" t="inlineStr">
        <is>
          <t>trial 575</t>
        </is>
      </c>
      <c r="C1176" s="155">
        <f>+start-C1173</f>
        <v/>
      </c>
      <c r="D1176" s="156">
        <f>IF((C1176&lt;=0),0,((C1176-D$24)*Stock*(_xlfn.NORM.INV(RAND(),stock_ave,stock_std))+(C1176-D$24)*Bonds*(_xlfn.NORM.INV(RAND(),bond_ave,bond_std))+(C1176-D$24)*cash*(_xlfn.NORM.INV(RAND(),cash_ave,cash_std))+(C1176-D$24)))</f>
        <v/>
      </c>
      <c r="E1176" s="156">
        <f>IF((D1176&lt;=0),0,((D1176-E$24)*Stock*(_xlfn.NORM.INV(RAND(),stock_ave,stock_std))+(D1176-E$24)*Bonds*(_xlfn.NORM.INV(RAND(),bond_ave,bond_std))+(D1176-E$24)*cash*(_xlfn.NORM.INV(RAND(),cash_ave,cash_std))+(D1176-E$24)))</f>
        <v/>
      </c>
      <c r="F1176" s="156">
        <f>IF((E1176&lt;=0),0,((E1176-F$24)*Stock*(_xlfn.NORM.INV(RAND(),stock_ave,stock_std))+(E1176-F$24)*Bonds*(_xlfn.NORM.INV(RAND(),bond_ave,bond_std))+(E1176-F$24)*cash*(_xlfn.NORM.INV(RAND(),cash_ave,cash_std))+(E1176-F$24)))</f>
        <v/>
      </c>
      <c r="G1176" s="156">
        <f>IF((F1176&lt;=0),0,((F1176-G$24)*Stock*(_xlfn.NORM.INV(RAND(),stock_ave,stock_std))+(F1176-G$24)*Bonds*(_xlfn.NORM.INV(RAND(),bond_ave,bond_std))+(F1176-G$24)*cash*(_xlfn.NORM.INV(RAND(),cash_ave,cash_std))+(F1176-G$24)))</f>
        <v/>
      </c>
      <c r="H1176" s="156">
        <f>IF((G1176&lt;=0),0,((G1176-H$24)*Stock*(_xlfn.NORM.INV(RAND(),stock_ave,stock_std))+(G1176-H$24)*Bonds*(_xlfn.NORM.INV(RAND(),bond_ave,bond_std))+(G1176-H$24)*cash*(_xlfn.NORM.INV(RAND(),cash_ave,cash_std))+(G1176-H$24)))</f>
        <v/>
      </c>
      <c r="I1176" s="156">
        <f>IF((H1176&lt;=0),0,((H1176-I$24)*Stock*(_xlfn.NORM.INV(RAND(),stock_ave,stock_std))+(H1176-I$24)*Bonds*(_xlfn.NORM.INV(RAND(),bond_ave,bond_std))+(H1176-I$24)*cash*(_xlfn.NORM.INV(RAND(),cash_ave,cash_std))+(H1176-I$24)))</f>
        <v/>
      </c>
      <c r="J1176" s="156">
        <f>IF((I1176&lt;=0),0,((I1176-J$24)*Stock*(_xlfn.NORM.INV(RAND(),stock_ave,stock_std))+(I1176-J$24)*Bonds*(_xlfn.NORM.INV(RAND(),bond_ave,bond_std))+(I1176-J$24)*cash*(_xlfn.NORM.INV(RAND(),cash_ave,cash_std))+(I1176-J$24)))</f>
        <v/>
      </c>
      <c r="K1176" s="156">
        <f>IF((J1176&lt;=0),0,((J1176-K$24)*Stock*(_xlfn.NORM.INV(RAND(),stock_ave,stock_std))+(J1176-K$24)*Bonds*(_xlfn.NORM.INV(RAND(),bond_ave,bond_std))+(J1176-K$24)*cash*(_xlfn.NORM.INV(RAND(),cash_ave,cash_std))+(J1176-K$24)))</f>
        <v/>
      </c>
      <c r="L1176" s="156">
        <f>IF((K1176&lt;=0),0,((K1176-L$24)*Stock*(_xlfn.NORM.INV(RAND(),stock_ave,stock_std))+(K1176-L$24)*Bonds*(_xlfn.NORM.INV(RAND(),bond_ave,bond_std))+(K1176-L$24)*cash*(_xlfn.NORM.INV(RAND(),cash_ave,cash_std))+(K1176-L$24)))</f>
        <v/>
      </c>
      <c r="M1176" s="156">
        <f>IF((L1176&lt;=0),0,((L1176-M$24)*Stock*(_xlfn.NORM.INV(RAND(),stock_ave,stock_std))+(L1176-M$24)*Bonds*(_xlfn.NORM.INV(RAND(),bond_ave,bond_std))+(L1176-M$24)*cash*(_xlfn.NORM.INV(RAND(),cash_ave,cash_std))+(L1176-M$24)))</f>
        <v/>
      </c>
      <c r="N1176" s="156">
        <f>IF((M1176&lt;=0),0,((M1176-N$24)*Stock*(_xlfn.NORM.INV(RAND(),stock_ave,stock_std))+(M1176-N$24)*Bonds*(_xlfn.NORM.INV(RAND(),bond_ave,bond_std))+(M1176-N$24)*cash*(_xlfn.NORM.INV(RAND(),cash_ave,cash_std))+(M1176-N$24)))</f>
        <v/>
      </c>
      <c r="O1176" s="156">
        <f>IF((N1176&lt;=0),0,((N1176-O$24)*Stock*(_xlfn.NORM.INV(RAND(),stock_ave,stock_std))+(N1176-O$24)*Bonds*(_xlfn.NORM.INV(RAND(),bond_ave,bond_std))+(N1176-O$24)*cash*(_xlfn.NORM.INV(RAND(),cash_ave,cash_std))+(N1176-O$24)))</f>
        <v/>
      </c>
      <c r="P1176" s="156">
        <f>IF((O1176&lt;=0),0,((O1176-P$24)*Stock*(_xlfn.NORM.INV(RAND(),stock_ave,stock_std))+(O1176-P$24)*Bonds*(_xlfn.NORM.INV(RAND(),bond_ave,bond_std))+(O1176-P$24)*cash*(_xlfn.NORM.INV(RAND(),cash_ave,cash_std))+(O1176-P$24)))</f>
        <v/>
      </c>
      <c r="Q1176" s="156">
        <f>IF((P1176&lt;=0),0,((P1176-Q$24)*Stock*(_xlfn.NORM.INV(RAND(),stock_ave,stock_std))+(P1176-Q$24)*Bonds*(_xlfn.NORM.INV(RAND(),bond_ave,bond_std))+(P1176-Q$24)*cash*(_xlfn.NORM.INV(RAND(),cash_ave,cash_std))+(P1176-Q$24)))</f>
        <v/>
      </c>
      <c r="R1176" s="156">
        <f>IF((Q1176&lt;=0),0,((Q1176-R$24)*Stock*(_xlfn.NORM.INV(RAND(),stock_ave,stock_std))+(Q1176-R$24)*Bonds*(_xlfn.NORM.INV(RAND(),bond_ave,bond_std))+(Q1176-R$24)*cash*(_xlfn.NORM.INV(RAND(),cash_ave,cash_std))+(Q1176-R$24)))</f>
        <v/>
      </c>
      <c r="S1176" s="156">
        <f>IF((R1176&lt;=0),0,((R1176-S$24)*Stock*(_xlfn.NORM.INV(RAND(),stock_ave,stock_std))+(R1176-S$24)*Bonds*(_xlfn.NORM.INV(RAND(),bond_ave,bond_std))+(R1176-S$24)*cash*(_xlfn.NORM.INV(RAND(),cash_ave,cash_std))+(R1176-S$24)))</f>
        <v/>
      </c>
      <c r="T1176" s="156">
        <f>IF((S1176&lt;=0),0,((S1176-T$24)*Stock*(_xlfn.NORM.INV(RAND(),stock_ave,stock_std))+(S1176-T$24)*Bonds*(_xlfn.NORM.INV(RAND(),bond_ave,bond_std))+(S1176-T$24)*cash*(_xlfn.NORM.INV(RAND(),cash_ave,cash_std))+(S1176-T$24)))</f>
        <v/>
      </c>
      <c r="U1176" s="156">
        <f>IF((T1176&lt;=0),0,((T1176-U$24)*Stock*(_xlfn.NORM.INV(RAND(),stock_ave,stock_std))+(T1176-U$24)*Bonds*(_xlfn.NORM.INV(RAND(),bond_ave,bond_std))+(T1176-U$24)*cash*(_xlfn.NORM.INV(RAND(),cash_ave,cash_std))+(T1176-U$24)))</f>
        <v/>
      </c>
      <c r="V1176" s="156">
        <f>IF((U1176&lt;=0),0,((U1176-V$24)*Stock*(_xlfn.NORM.INV(RAND(),stock_ave,stock_std))+(U1176-V$24)*Bonds*(_xlfn.NORM.INV(RAND(),bond_ave,bond_std))+(U1176-V$24)*cash*(_xlfn.NORM.INV(RAND(),cash_ave,cash_std))+(U1176-V$24)))</f>
        <v/>
      </c>
      <c r="W1176" s="156">
        <f>IF((V1176&lt;=0),0,((V1176-W$24)*Stock*(_xlfn.NORM.INV(RAND(),stock_ave,stock_std))+(V1176-W$24)*Bonds*(_xlfn.NORM.INV(RAND(),bond_ave,bond_std))+(V1176-W$24)*cash*(_xlfn.NORM.INV(RAND(),cash_ave,cash_std))+(V1176-W$24)))</f>
        <v/>
      </c>
      <c r="X1176" s="156">
        <f>IF((W1176&lt;=0),0,((W1176-X$24)*Stock*(_xlfn.NORM.INV(RAND(),stock_ave,stock_std))+(W1176-X$24)*Bonds*(_xlfn.NORM.INV(RAND(),bond_ave,bond_std))+(W1176-X$24)*cash*(_xlfn.NORM.INV(RAND(),cash_ave,cash_std))+(W1176-X$24)))</f>
        <v/>
      </c>
      <c r="Y1176" s="156">
        <f>IF((X1176&lt;=0),0,((X1176-Y$24)*Stock*(_xlfn.NORM.INV(RAND(),stock_ave,stock_std))+(X1176-Y$24)*Bonds*(_xlfn.NORM.INV(RAND(),bond_ave,bond_std))+(X1176-Y$24)*cash*(_xlfn.NORM.INV(RAND(),cash_ave,cash_std))+(X1176-Y$24)))</f>
        <v/>
      </c>
      <c r="Z1176" s="156">
        <f>IF((Y1176&lt;=0),0,((Y1176-Z$24)*Stock*(_xlfn.NORM.INV(RAND(),stock_ave,stock_std))+(Y1176-Z$24)*Bonds*(_xlfn.NORM.INV(RAND(),bond_ave,bond_std))+(Y1176-Z$24)*cash*(_xlfn.NORM.INV(RAND(),cash_ave,cash_std))+(Y1176-Z$24)))</f>
        <v/>
      </c>
      <c r="AA1176" s="156">
        <f>IF((Z1176&lt;=0),0,((Z1176-AA$24)*Stock*(_xlfn.NORM.INV(RAND(),stock_ave,stock_std))+(Z1176-AA$24)*Bonds*(_xlfn.NORM.INV(RAND(),bond_ave,bond_std))+(Z1176-AA$24)*cash*(_xlfn.NORM.INV(RAND(),cash_ave,cash_std))+(Z1176-AA$24)))</f>
        <v/>
      </c>
      <c r="AB1176" s="156">
        <f>IF((AA1176&lt;=0),0,((AA1176-AB$24)*Stock*(_xlfn.NORM.INV(RAND(),stock_ave,stock_std))+(AA1176-AB$24)*Bonds*(_xlfn.NORM.INV(RAND(),bond_ave,bond_std))+(AA1176-AB$24)*cash*(_xlfn.NORM.INV(RAND(),cash_ave,cash_std))+(AA1176-AB$24)))</f>
        <v/>
      </c>
      <c r="AC1176" s="156">
        <f>IF((AB1176&lt;=0),0,((AB1176-AC$24)*Stock*(_xlfn.NORM.INV(RAND(),stock_ave,stock_std))+(AB1176-AC$24)*Bonds*(_xlfn.NORM.INV(RAND(),bond_ave,bond_std))+(AB1176-AC$24)*cash*(_xlfn.NORM.INV(RAND(),cash_ave,cash_std))+(AB1176-AC$24)))</f>
        <v/>
      </c>
      <c r="AD1176" s="156">
        <f>IF((AC1176&lt;=0),0,((AC1176-AD$24)*Stock*(_xlfn.NORM.INV(RAND(),stock_ave,stock_std))+(AC1176-AD$24)*Bonds*(_xlfn.NORM.INV(RAND(),bond_ave,bond_std))+(AC1176-AD$24)*cash*(_xlfn.NORM.INV(RAND(),cash_ave,cash_std))+(AC1176-AD$24)))</f>
        <v/>
      </c>
      <c r="AE1176" s="156">
        <f>IF((AD1176&lt;=0),0,((AD1176-AE$24)*Stock*(_xlfn.NORM.INV(RAND(),stock_ave,stock_std))+(AD1176-AE$24)*Bonds*(_xlfn.NORM.INV(RAND(),bond_ave,bond_std))+(AD1176-AE$24)*cash*(_xlfn.NORM.INV(RAND(),cash_ave,cash_std))+(AD1176-AE$24)))</f>
        <v/>
      </c>
      <c r="AF1176" s="156">
        <f>IF((AE1176&lt;=0),0,((AE1176-AF$24)*Stock*(_xlfn.NORM.INV(RAND(),stock_ave,stock_std))+(AE1176-AF$24)*Bonds*(_xlfn.NORM.INV(RAND(),bond_ave,bond_std))+(AE1176-AF$24)*cash*(_xlfn.NORM.INV(RAND(),cash_ave,cash_std))+(AE1176-AF$24)))</f>
        <v/>
      </c>
      <c r="AG1176" s="156">
        <f>IF((AF1176&lt;=0),0,((AF1176-AG$24)*Stock*(_xlfn.NORM.INV(RAND(),stock_ave,stock_std))+(AF1176-AG$24)*Bonds*(_xlfn.NORM.INV(RAND(),bond_ave,bond_std))+(AF1176-AG$24)*cash*(_xlfn.NORM.INV(RAND(),cash_ave,cash_std))+(AF1176-AG$24)))</f>
        <v/>
      </c>
      <c r="AH1176" s="156">
        <f>IF((AG1176&lt;=0),0,((AG1176-AH$24)*Stock*(_xlfn.NORM.INV(RAND(),stock_ave,stock_std))+(AG1176-AH$24)*Bonds*(_xlfn.NORM.INV(RAND(),bond_ave,bond_std))+(AG1176-AH$24)*cash*(_xlfn.NORM.INV(RAND(),cash_ave,cash_std))+(AG1176-AH$24)))</f>
        <v/>
      </c>
      <c r="AI1176" s="156">
        <f>IF((AH1176&lt;=0),0,((AH1176-AI$24)*Stock*(_xlfn.NORM.INV(RAND(),stock_ave,stock_std))+(AH1176-AI$24)*Bonds*(_xlfn.NORM.INV(RAND(),bond_ave,bond_std))+(AH1176-AI$24)*cash*(_xlfn.NORM.INV(RAND(),cash_ave,cash_std))+(AH1176-AI$24)))</f>
        <v/>
      </c>
      <c r="AJ1176" s="156">
        <f>IF((AI1176&lt;=0),0,((AI1176-AJ$24)*Stock*(_xlfn.NORM.INV(RAND(),stock_ave,stock_std))+(AI1176-AJ$24)*Bonds*(_xlfn.NORM.INV(RAND(),bond_ave,bond_std))+(AI1176-AJ$24)*cash*(_xlfn.NORM.INV(RAND(),cash_ave,cash_std))+(AI1176-AJ$24)))</f>
        <v/>
      </c>
      <c r="AK1176" s="156">
        <f>IF((AJ1176&lt;=0),0,((AJ1176-AK$24)*Stock*(_xlfn.NORM.INV(RAND(),stock_ave,stock_std))+(AJ1176-AK$24)*Bonds*(_xlfn.NORM.INV(RAND(),bond_ave,bond_std))+(AJ1176-AK$24)*cash*(_xlfn.NORM.INV(RAND(),cash_ave,cash_std))+(AJ1176-AK$24)))</f>
        <v/>
      </c>
      <c r="AL1176" s="156">
        <f>IF((AK1176&lt;=0),0,((AK1176-AL$24)*Stock*(_xlfn.NORM.INV(RAND(),stock_ave,stock_std))+(AK1176-AL$24)*Bonds*(_xlfn.NORM.INV(RAND(),bond_ave,bond_std))+(AK1176-AL$24)*cash*(_xlfn.NORM.INV(RAND(),cash_ave,cash_std))+(AK1176-AL$24)))</f>
        <v/>
      </c>
      <c r="AM1176" s="156">
        <f>IF((AL1176&lt;=0),0,((AL1176-AM$24)*Stock*(_xlfn.NORM.INV(RAND(),stock_ave,stock_std))+(AL1176-AM$24)*Bonds*(_xlfn.NORM.INV(RAND(),bond_ave,bond_std))+(AL1176-AM$24)*cash*(_xlfn.NORM.INV(RAND(),cash_ave,cash_std))+(AL1176-AM$24)))</f>
        <v/>
      </c>
      <c r="AN1176" s="156">
        <f>IF((AM1176&lt;=0),0,((AM1176-AN$24)*Stock*(_xlfn.NORM.INV(RAND(),stock_ave,stock_std))+(AM1176-AN$24)*Bonds*(_xlfn.NORM.INV(RAND(),bond_ave,bond_std))+(AM1176-AN$24)*cash*(_xlfn.NORM.INV(RAND(),cash_ave,cash_std))+(AM1176-AN$24)))</f>
        <v/>
      </c>
      <c r="AO1176" s="156">
        <f>IF((AN1176&lt;=0),0,((AN1176-AO$24)*Stock*(_xlfn.NORM.INV(RAND(),stock_ave,stock_std))+(AN1176-AO$24)*Bonds*(_xlfn.NORM.INV(RAND(),bond_ave,bond_std))+(AN1176-AO$24)*cash*(_xlfn.NORM.INV(RAND(),cash_ave,cash_std))+(AN1176-AO$24)))</f>
        <v/>
      </c>
      <c r="AP1176" s="156">
        <f>IF((AO1176&lt;=0),0,((AO1176-AP$24)*Stock*(_xlfn.NORM.INV(RAND(),stock_ave,stock_std))+(AO1176-AP$24)*Bonds*(_xlfn.NORM.INV(RAND(),bond_ave,bond_std))+(AO1176-AP$24)*cash*(_xlfn.NORM.INV(RAND(),cash_ave,cash_std))+(AO1176-AP$24)))</f>
        <v/>
      </c>
      <c r="AQ1176" s="156">
        <f>IF((AP1176&lt;=0),0,((AP1176-AQ$24)*Stock*(_xlfn.NORM.INV(RAND(),stock_ave,stock_std))+(AP1176-AQ$24)*Bonds*(_xlfn.NORM.INV(RAND(),bond_ave,bond_std))+(AP1176-AQ$24)*cash*(_xlfn.NORM.INV(RAND(),cash_ave,cash_std))+(AP1176-AQ$24)))</f>
        <v/>
      </c>
      <c r="AR1176" s="156">
        <f>IF((AQ1176&lt;=0),0,((AQ1176-AR$24)*Stock*(_xlfn.NORM.INV(RAND(),stock_ave,stock_std))+(AQ1176-AR$24)*Bonds*(_xlfn.NORM.INV(RAND(),bond_ave,bond_std))+(AQ1176-AR$24)*cash*(_xlfn.NORM.INV(RAND(),cash_ave,cash_std))+(AQ1176-AR$24)))</f>
        <v/>
      </c>
      <c r="AS1176" s="156">
        <f>IF((AR1176&lt;=0),0,((AR1176-AS$24)*Stock*(_xlfn.NORM.INV(RAND(),stock_ave,stock_std))+(AR1176-AS$24)*Bonds*(_xlfn.NORM.INV(RAND(),bond_ave,bond_std))+(AR1176-AS$24)*cash*(_xlfn.NORM.INV(RAND(),cash_ave,cash_std))+(AR1176-AS$24)))</f>
        <v/>
      </c>
      <c r="AT1176" s="156">
        <f>IF((AS1176&lt;=0),0,((AS1176-AT$24)*Stock*(_xlfn.NORM.INV(RAND(),stock_ave,stock_std))+(AS1176-AT$24)*Bonds*(_xlfn.NORM.INV(RAND(),bond_ave,bond_std))+(AS1176-AT$24)*cash*(_xlfn.NORM.INV(RAND(),cash_ave,cash_std))+(AS1176-AT$24)))</f>
        <v/>
      </c>
      <c r="AU1176" s="156">
        <f>IF((AT1176&lt;=0),0,((AT1176-AU$24)*Stock*(_xlfn.NORM.INV(RAND(),stock_ave,stock_std))+(AT1176-AU$24)*Bonds*(_xlfn.NORM.INV(RAND(),bond_ave,bond_std))+(AT1176-AU$24)*cash*(_xlfn.NORM.INV(RAND(),cash_ave,cash_std))+(AT1176-AU$24)))</f>
        <v/>
      </c>
      <c r="AV1176" s="156">
        <f>IF((AU1176&lt;=0),0,((AU1176-AV$24)*Stock*(_xlfn.NORM.INV(RAND(),stock_ave,stock_std))+(AU1176-AV$24)*Bonds*(_xlfn.NORM.INV(RAND(),bond_ave,bond_std))+(AU1176-AV$24)*cash*(_xlfn.NORM.INV(RAND(),cash_ave,cash_std))+(AU1176-AV$24)))</f>
        <v/>
      </c>
      <c r="AW1176" s="156">
        <f>IF((AV1176&lt;=0),0,((AV1176-AW$24)*Stock*(_xlfn.NORM.INV(RAND(),stock_ave,stock_std))+(AV1176-AW$24)*Bonds*(_xlfn.NORM.INV(RAND(),bond_ave,bond_std))+(AV1176-AW$24)*cash*(_xlfn.NORM.INV(RAND(),cash_ave,cash_std))+(AV1176-AW$24)))</f>
        <v/>
      </c>
      <c r="AX1176" s="159" t="n"/>
      <c r="AY1176" s="159" t="n"/>
      <c r="AZ1176" s="159" t="n"/>
      <c r="BA1176" s="159" t="n"/>
      <c r="BB1176" s="159" t="n"/>
    </row>
    <row r="1177">
      <c r="C1177" s="147" t="n"/>
      <c r="D1177" s="61">
        <f>+D1176-IF(D$18&gt;74,(D1176/D$25)*$C$10)</f>
        <v/>
      </c>
      <c r="E1177" s="61">
        <f>+E1176-IF(E$18&gt;74,(E1176/E$25)*$C$10)</f>
        <v/>
      </c>
      <c r="F1177" s="61">
        <f>+F1176-IF(F$18&gt;74,(F1176/F$25)*$C$10)</f>
        <v/>
      </c>
      <c r="G1177" s="61">
        <f>+G1176-IF(G$18&gt;74,(G1176/G$25)*$C$10)</f>
        <v/>
      </c>
      <c r="H1177" s="61">
        <f>+H1176-IF(H$18&gt;74,(H1176/H$25)*$C$10)</f>
        <v/>
      </c>
      <c r="I1177" s="61">
        <f>+I1176-IF(I$18&gt;74,(I1176/I$25)*$C$10)</f>
        <v/>
      </c>
      <c r="J1177" s="61">
        <f>+J1176-IF(J$18&gt;74,(J1176/J$25)*$C$10)</f>
        <v/>
      </c>
      <c r="K1177" s="61">
        <f>+K1176-IF(K$18&gt;74,(K1176/K$25)*$C$10)</f>
        <v/>
      </c>
      <c r="L1177" s="61">
        <f>+L1176-IF(L$18&gt;74,(L1176/L$25)*$C$10)</f>
        <v/>
      </c>
      <c r="M1177" s="61">
        <f>+M1176-IF(M$18&gt;74,(M1176/M$25)*$C$10)</f>
        <v/>
      </c>
      <c r="N1177" s="61">
        <f>+N1176-IF(N$18&gt;74,(N1176/N$25)*$C$10)</f>
        <v/>
      </c>
      <c r="O1177" s="61">
        <f>+O1176-IF(O$18&gt;74,(O1176/O$25)*$C$10)</f>
        <v/>
      </c>
      <c r="P1177" s="61">
        <f>+P1176-IF(P$18&gt;74,(P1176/P$25)*$C$10)</f>
        <v/>
      </c>
      <c r="Q1177" s="61">
        <f>+Q1176-IF(Q$18&gt;74,(Q1176/Q$25)*$C$10)</f>
        <v/>
      </c>
      <c r="R1177" s="61">
        <f>+R1176-IF(R$18&gt;74,(R1176/R$25)*$C$10)</f>
        <v/>
      </c>
      <c r="S1177" s="61">
        <f>+S1176-IF(S$18&gt;74,(S1176/S$25)*$C$10)</f>
        <v/>
      </c>
      <c r="T1177" s="61">
        <f>+T1176-IF(T$18&gt;74,(T1176/T$25)*$C$10)</f>
        <v/>
      </c>
      <c r="U1177" s="61">
        <f>+U1176-IF(U$18&gt;74,(U1176/U$25)*$C$10)</f>
        <v/>
      </c>
      <c r="V1177" s="61">
        <f>+V1176-IF(V$18&gt;74,(V1176/V$25)*$C$10)</f>
        <v/>
      </c>
      <c r="W1177" s="61">
        <f>+W1176-IF(W$18&gt;74,(W1176/W$25)*$C$10)</f>
        <v/>
      </c>
      <c r="X1177" s="61">
        <f>+X1176-IF(X$18&gt;74,(X1176/X$25)*$C$10)</f>
        <v/>
      </c>
      <c r="Y1177" s="61">
        <f>+Y1176-IF(Y$18&gt;74,(Y1176/Y$25)*$C$10)</f>
        <v/>
      </c>
      <c r="Z1177" s="61">
        <f>+Z1176-IF(Z$18&gt;74,(Z1176/Z$25)*$C$10)</f>
        <v/>
      </c>
      <c r="AA1177" s="61">
        <f>+AA1176-IF(AA$18&gt;74,(AA1176/AA$25)*$C$10)</f>
        <v/>
      </c>
      <c r="AB1177" s="61">
        <f>+AB1176-IF(AB$18&gt;74,(AB1176/AB$25)*$C$10)</f>
        <v/>
      </c>
      <c r="AC1177" s="61">
        <f>+AC1176-IF(AC$18&gt;74,(AC1176/AC$25)*$C$10)</f>
        <v/>
      </c>
      <c r="AD1177" s="61">
        <f>+AD1176-IF(AD$18&gt;74,(AD1176/AD$25)*$C$10)</f>
        <v/>
      </c>
      <c r="AE1177" s="61">
        <f>+AE1176-IF(AE$18&gt;74,(AE1176/AE$25)*$C$10)</f>
        <v/>
      </c>
      <c r="AF1177" s="61">
        <f>+AF1176-IF(AF$18&gt;74,(AF1176/AF$25)*$C$10)</f>
        <v/>
      </c>
      <c r="AG1177" s="61">
        <f>+AG1176-IF(AG$18&gt;74,(AG1176/AG$25)*$C$10)</f>
        <v/>
      </c>
      <c r="AH1177" s="61">
        <f>+AH1176-IF(AH$18&gt;74,(AH1176/AH$25)*$C$10)</f>
        <v/>
      </c>
      <c r="AI1177" s="61">
        <f>+AI1176-IF(AI$18&gt;74,(AI1176/AI$25)*$C$10)</f>
        <v/>
      </c>
      <c r="AJ1177" s="61">
        <f>+AJ1176-IF(AJ$18&gt;74,(AJ1176/AJ$25)*$C$10)</f>
        <v/>
      </c>
      <c r="AK1177" s="61">
        <f>+AK1176-IF(AK$18&gt;74,(AK1176/AK$25)*$C$10)</f>
        <v/>
      </c>
      <c r="AL1177" s="61">
        <f>+AL1176-IF(AL$18&gt;74,(AL1176/AL$25)*$C$10)</f>
        <v/>
      </c>
      <c r="AM1177" s="61">
        <f>+AM1176-IF(AM$18&gt;74,(AM1176/AM$25)*$C$10)</f>
        <v/>
      </c>
      <c r="AN1177" s="61">
        <f>+AN1176-IF(AN$18&gt;74,(AN1176/AN$25)*$C$10)</f>
        <v/>
      </c>
      <c r="AO1177" s="61">
        <f>+AO1176-IF(AO$18&gt;74,(AO1176/AO$25)*$C$10)</f>
        <v/>
      </c>
      <c r="AP1177" s="61">
        <f>+AP1176-IF(AP$18&gt;74,(AP1176/AP$25)*$C$10)</f>
        <v/>
      </c>
      <c r="AQ1177" s="61">
        <f>+AQ1176-IF(AQ$18&gt;74,(AQ1176/AQ$25)*$C$10)</f>
        <v/>
      </c>
      <c r="AR1177" s="61">
        <f>+AR1176-IF(AR$18&gt;74,(AR1176/AR$25)*$C$10)</f>
        <v/>
      </c>
      <c r="AS1177" s="61">
        <f>+AS1176-IF(AS$18&gt;74,(AS1176/AS$25)*$C$10)</f>
        <v/>
      </c>
      <c r="AT1177" s="61">
        <f>+AT1176-IF(AT$18&gt;74,(AT1176/AT$25)*$C$10)</f>
        <v/>
      </c>
      <c r="AU1177" s="61">
        <f>+AU1176-IF(AU$18&gt;74,(AU1176/AU$25)*$C$10)</f>
        <v/>
      </c>
      <c r="AV1177" s="61">
        <f>+AV1176-IF(AV$18&gt;74,(AV1176/AV$25)*$C$10)</f>
        <v/>
      </c>
      <c r="AW1177" s="61">
        <f>+AW1176-IF(AW$18&gt;74,(AW1176/AW$25)*$C$10)</f>
        <v/>
      </c>
      <c r="AX1177" s="35">
        <f>IF(AW1177&gt;0,1,0)</f>
        <v/>
      </c>
      <c r="AY1177" s="35">
        <f>IF(AL1177&gt;0,1,0)</f>
        <v/>
      </c>
      <c r="AZ1177" s="35">
        <f>IF(AG1177&gt;0,1,0)</f>
        <v/>
      </c>
      <c r="BA1177" s="35">
        <f>IF(AB1177&gt;0,1,0)</f>
        <v/>
      </c>
      <c r="BB1177" s="35">
        <f>IF(W1177&gt;0,1,0)</f>
        <v/>
      </c>
    </row>
    <row r="1178">
      <c r="B1178" s="154" t="inlineStr">
        <is>
          <t>trial 576</t>
        </is>
      </c>
      <c r="C1178" s="155">
        <f>+start-C1175</f>
        <v/>
      </c>
      <c r="D1178" s="156">
        <f>IF((C1178&lt;=0),0,((C1178-D$24)*Stock*(_xlfn.NORM.INV(RAND(),stock_ave,stock_std))+(C1178-D$24)*Bonds*(_xlfn.NORM.INV(RAND(),bond_ave,bond_std))+(C1178-D$24)*cash*(_xlfn.NORM.INV(RAND(),cash_ave,cash_std))+(C1178-D$24)))</f>
        <v/>
      </c>
      <c r="E1178" s="156">
        <f>IF((D1178&lt;=0),0,((D1178-E$24)*Stock*(_xlfn.NORM.INV(RAND(),stock_ave,stock_std))+(D1178-E$24)*Bonds*(_xlfn.NORM.INV(RAND(),bond_ave,bond_std))+(D1178-E$24)*cash*(_xlfn.NORM.INV(RAND(),cash_ave,cash_std))+(D1178-E$24)))</f>
        <v/>
      </c>
      <c r="F1178" s="156">
        <f>IF((E1178&lt;=0),0,((E1178-F$24)*Stock*(_xlfn.NORM.INV(RAND(),stock_ave,stock_std))+(E1178-F$24)*Bonds*(_xlfn.NORM.INV(RAND(),bond_ave,bond_std))+(E1178-F$24)*cash*(_xlfn.NORM.INV(RAND(),cash_ave,cash_std))+(E1178-F$24)))</f>
        <v/>
      </c>
      <c r="G1178" s="156">
        <f>IF((F1178&lt;=0),0,((F1178-G$24)*Stock*(_xlfn.NORM.INV(RAND(),stock_ave,stock_std))+(F1178-G$24)*Bonds*(_xlfn.NORM.INV(RAND(),bond_ave,bond_std))+(F1178-G$24)*cash*(_xlfn.NORM.INV(RAND(),cash_ave,cash_std))+(F1178-G$24)))</f>
        <v/>
      </c>
      <c r="H1178" s="156">
        <f>IF((G1178&lt;=0),0,((G1178-H$24)*Stock*(_xlfn.NORM.INV(RAND(),stock_ave,stock_std))+(G1178-H$24)*Bonds*(_xlfn.NORM.INV(RAND(),bond_ave,bond_std))+(G1178-H$24)*cash*(_xlfn.NORM.INV(RAND(),cash_ave,cash_std))+(G1178-H$24)))</f>
        <v/>
      </c>
      <c r="I1178" s="156">
        <f>IF((H1178&lt;=0),0,((H1178-I$24)*Stock*(_xlfn.NORM.INV(RAND(),stock_ave,stock_std))+(H1178-I$24)*Bonds*(_xlfn.NORM.INV(RAND(),bond_ave,bond_std))+(H1178-I$24)*cash*(_xlfn.NORM.INV(RAND(),cash_ave,cash_std))+(H1178-I$24)))</f>
        <v/>
      </c>
      <c r="J1178" s="156">
        <f>IF((I1178&lt;=0),0,((I1178-J$24)*Stock*(_xlfn.NORM.INV(RAND(),stock_ave,stock_std))+(I1178-J$24)*Bonds*(_xlfn.NORM.INV(RAND(),bond_ave,bond_std))+(I1178-J$24)*cash*(_xlfn.NORM.INV(RAND(),cash_ave,cash_std))+(I1178-J$24)))</f>
        <v/>
      </c>
      <c r="K1178" s="156">
        <f>IF((J1178&lt;=0),0,((J1178-K$24)*Stock*(_xlfn.NORM.INV(RAND(),stock_ave,stock_std))+(J1178-K$24)*Bonds*(_xlfn.NORM.INV(RAND(),bond_ave,bond_std))+(J1178-K$24)*cash*(_xlfn.NORM.INV(RAND(),cash_ave,cash_std))+(J1178-K$24)))</f>
        <v/>
      </c>
      <c r="L1178" s="156">
        <f>IF((K1178&lt;=0),0,((K1178-L$24)*Stock*(_xlfn.NORM.INV(RAND(),stock_ave,stock_std))+(K1178-L$24)*Bonds*(_xlfn.NORM.INV(RAND(),bond_ave,bond_std))+(K1178-L$24)*cash*(_xlfn.NORM.INV(RAND(),cash_ave,cash_std))+(K1178-L$24)))</f>
        <v/>
      </c>
      <c r="M1178" s="156">
        <f>IF((L1178&lt;=0),0,((L1178-M$24)*Stock*(_xlfn.NORM.INV(RAND(),stock_ave,stock_std))+(L1178-M$24)*Bonds*(_xlfn.NORM.INV(RAND(),bond_ave,bond_std))+(L1178-M$24)*cash*(_xlfn.NORM.INV(RAND(),cash_ave,cash_std))+(L1178-M$24)))</f>
        <v/>
      </c>
      <c r="N1178" s="156">
        <f>IF((M1178&lt;=0),0,((M1178-N$24)*Stock*(_xlfn.NORM.INV(RAND(),stock_ave,stock_std))+(M1178-N$24)*Bonds*(_xlfn.NORM.INV(RAND(),bond_ave,bond_std))+(M1178-N$24)*cash*(_xlfn.NORM.INV(RAND(),cash_ave,cash_std))+(M1178-N$24)))</f>
        <v/>
      </c>
      <c r="O1178" s="156">
        <f>IF((N1178&lt;=0),0,((N1178-O$24)*Stock*(_xlfn.NORM.INV(RAND(),stock_ave,stock_std))+(N1178-O$24)*Bonds*(_xlfn.NORM.INV(RAND(),bond_ave,bond_std))+(N1178-O$24)*cash*(_xlfn.NORM.INV(RAND(),cash_ave,cash_std))+(N1178-O$24)))</f>
        <v/>
      </c>
      <c r="P1178" s="156">
        <f>IF((O1178&lt;=0),0,((O1178-P$24)*Stock*(_xlfn.NORM.INV(RAND(),stock_ave,stock_std))+(O1178-P$24)*Bonds*(_xlfn.NORM.INV(RAND(),bond_ave,bond_std))+(O1178-P$24)*cash*(_xlfn.NORM.INV(RAND(),cash_ave,cash_std))+(O1178-P$24)))</f>
        <v/>
      </c>
      <c r="Q1178" s="156">
        <f>IF((P1178&lt;=0),0,((P1178-Q$24)*Stock*(_xlfn.NORM.INV(RAND(),stock_ave,stock_std))+(P1178-Q$24)*Bonds*(_xlfn.NORM.INV(RAND(),bond_ave,bond_std))+(P1178-Q$24)*cash*(_xlfn.NORM.INV(RAND(),cash_ave,cash_std))+(P1178-Q$24)))</f>
        <v/>
      </c>
      <c r="R1178" s="156">
        <f>IF((Q1178&lt;=0),0,((Q1178-R$24)*Stock*(_xlfn.NORM.INV(RAND(),stock_ave,stock_std))+(Q1178-R$24)*Bonds*(_xlfn.NORM.INV(RAND(),bond_ave,bond_std))+(Q1178-R$24)*cash*(_xlfn.NORM.INV(RAND(),cash_ave,cash_std))+(Q1178-R$24)))</f>
        <v/>
      </c>
      <c r="S1178" s="156">
        <f>IF((R1178&lt;=0),0,((R1178-S$24)*Stock*(_xlfn.NORM.INV(RAND(),stock_ave,stock_std))+(R1178-S$24)*Bonds*(_xlfn.NORM.INV(RAND(),bond_ave,bond_std))+(R1178-S$24)*cash*(_xlfn.NORM.INV(RAND(),cash_ave,cash_std))+(R1178-S$24)))</f>
        <v/>
      </c>
      <c r="T1178" s="156">
        <f>IF((S1178&lt;=0),0,((S1178-T$24)*Stock*(_xlfn.NORM.INV(RAND(),stock_ave,stock_std))+(S1178-T$24)*Bonds*(_xlfn.NORM.INV(RAND(),bond_ave,bond_std))+(S1178-T$24)*cash*(_xlfn.NORM.INV(RAND(),cash_ave,cash_std))+(S1178-T$24)))</f>
        <v/>
      </c>
      <c r="U1178" s="156">
        <f>IF((T1178&lt;=0),0,((T1178-U$24)*Stock*(_xlfn.NORM.INV(RAND(),stock_ave,stock_std))+(T1178-U$24)*Bonds*(_xlfn.NORM.INV(RAND(),bond_ave,bond_std))+(T1178-U$24)*cash*(_xlfn.NORM.INV(RAND(),cash_ave,cash_std))+(T1178-U$24)))</f>
        <v/>
      </c>
      <c r="V1178" s="156">
        <f>IF((U1178&lt;=0),0,((U1178-V$24)*Stock*(_xlfn.NORM.INV(RAND(),stock_ave,stock_std))+(U1178-V$24)*Bonds*(_xlfn.NORM.INV(RAND(),bond_ave,bond_std))+(U1178-V$24)*cash*(_xlfn.NORM.INV(RAND(),cash_ave,cash_std))+(U1178-V$24)))</f>
        <v/>
      </c>
      <c r="W1178" s="156">
        <f>IF((V1178&lt;=0),0,((V1178-W$24)*Stock*(_xlfn.NORM.INV(RAND(),stock_ave,stock_std))+(V1178-W$24)*Bonds*(_xlfn.NORM.INV(RAND(),bond_ave,bond_std))+(V1178-W$24)*cash*(_xlfn.NORM.INV(RAND(),cash_ave,cash_std))+(V1178-W$24)))</f>
        <v/>
      </c>
      <c r="X1178" s="156">
        <f>IF((W1178&lt;=0),0,((W1178-X$24)*Stock*(_xlfn.NORM.INV(RAND(),stock_ave,stock_std))+(W1178-X$24)*Bonds*(_xlfn.NORM.INV(RAND(),bond_ave,bond_std))+(W1178-X$24)*cash*(_xlfn.NORM.INV(RAND(),cash_ave,cash_std))+(W1178-X$24)))</f>
        <v/>
      </c>
      <c r="Y1178" s="156">
        <f>IF((X1178&lt;=0),0,((X1178-Y$24)*Stock*(_xlfn.NORM.INV(RAND(),stock_ave,stock_std))+(X1178-Y$24)*Bonds*(_xlfn.NORM.INV(RAND(),bond_ave,bond_std))+(X1178-Y$24)*cash*(_xlfn.NORM.INV(RAND(),cash_ave,cash_std))+(X1178-Y$24)))</f>
        <v/>
      </c>
      <c r="Z1178" s="156">
        <f>IF((Y1178&lt;=0),0,((Y1178-Z$24)*Stock*(_xlfn.NORM.INV(RAND(),stock_ave,stock_std))+(Y1178-Z$24)*Bonds*(_xlfn.NORM.INV(RAND(),bond_ave,bond_std))+(Y1178-Z$24)*cash*(_xlfn.NORM.INV(RAND(),cash_ave,cash_std))+(Y1178-Z$24)))</f>
        <v/>
      </c>
      <c r="AA1178" s="156">
        <f>IF((Z1178&lt;=0),0,((Z1178-AA$24)*Stock*(_xlfn.NORM.INV(RAND(),stock_ave,stock_std))+(Z1178-AA$24)*Bonds*(_xlfn.NORM.INV(RAND(),bond_ave,bond_std))+(Z1178-AA$24)*cash*(_xlfn.NORM.INV(RAND(),cash_ave,cash_std))+(Z1178-AA$24)))</f>
        <v/>
      </c>
      <c r="AB1178" s="156">
        <f>IF((AA1178&lt;=0),0,((AA1178-AB$24)*Stock*(_xlfn.NORM.INV(RAND(),stock_ave,stock_std))+(AA1178-AB$24)*Bonds*(_xlfn.NORM.INV(RAND(),bond_ave,bond_std))+(AA1178-AB$24)*cash*(_xlfn.NORM.INV(RAND(),cash_ave,cash_std))+(AA1178-AB$24)))</f>
        <v/>
      </c>
      <c r="AC1178" s="156">
        <f>IF((AB1178&lt;=0),0,((AB1178-AC$24)*Stock*(_xlfn.NORM.INV(RAND(),stock_ave,stock_std))+(AB1178-AC$24)*Bonds*(_xlfn.NORM.INV(RAND(),bond_ave,bond_std))+(AB1178-AC$24)*cash*(_xlfn.NORM.INV(RAND(),cash_ave,cash_std))+(AB1178-AC$24)))</f>
        <v/>
      </c>
      <c r="AD1178" s="156">
        <f>IF((AC1178&lt;=0),0,((AC1178-AD$24)*Stock*(_xlfn.NORM.INV(RAND(),stock_ave,stock_std))+(AC1178-AD$24)*Bonds*(_xlfn.NORM.INV(RAND(),bond_ave,bond_std))+(AC1178-AD$24)*cash*(_xlfn.NORM.INV(RAND(),cash_ave,cash_std))+(AC1178-AD$24)))</f>
        <v/>
      </c>
      <c r="AE1178" s="156">
        <f>IF((AD1178&lt;=0),0,((AD1178-AE$24)*Stock*(_xlfn.NORM.INV(RAND(),stock_ave,stock_std))+(AD1178-AE$24)*Bonds*(_xlfn.NORM.INV(RAND(),bond_ave,bond_std))+(AD1178-AE$24)*cash*(_xlfn.NORM.INV(RAND(),cash_ave,cash_std))+(AD1178-AE$24)))</f>
        <v/>
      </c>
      <c r="AF1178" s="156">
        <f>IF((AE1178&lt;=0),0,((AE1178-AF$24)*Stock*(_xlfn.NORM.INV(RAND(),stock_ave,stock_std))+(AE1178-AF$24)*Bonds*(_xlfn.NORM.INV(RAND(),bond_ave,bond_std))+(AE1178-AF$24)*cash*(_xlfn.NORM.INV(RAND(),cash_ave,cash_std))+(AE1178-AF$24)))</f>
        <v/>
      </c>
      <c r="AG1178" s="156">
        <f>IF((AF1178&lt;=0),0,((AF1178-AG$24)*Stock*(_xlfn.NORM.INV(RAND(),stock_ave,stock_std))+(AF1178-AG$24)*Bonds*(_xlfn.NORM.INV(RAND(),bond_ave,bond_std))+(AF1178-AG$24)*cash*(_xlfn.NORM.INV(RAND(),cash_ave,cash_std))+(AF1178-AG$24)))</f>
        <v/>
      </c>
      <c r="AH1178" s="156">
        <f>IF((AG1178&lt;=0),0,((AG1178-AH$24)*Stock*(_xlfn.NORM.INV(RAND(),stock_ave,stock_std))+(AG1178-AH$24)*Bonds*(_xlfn.NORM.INV(RAND(),bond_ave,bond_std))+(AG1178-AH$24)*cash*(_xlfn.NORM.INV(RAND(),cash_ave,cash_std))+(AG1178-AH$24)))</f>
        <v/>
      </c>
      <c r="AI1178" s="156">
        <f>IF((AH1178&lt;=0),0,((AH1178-AI$24)*Stock*(_xlfn.NORM.INV(RAND(),stock_ave,stock_std))+(AH1178-AI$24)*Bonds*(_xlfn.NORM.INV(RAND(),bond_ave,bond_std))+(AH1178-AI$24)*cash*(_xlfn.NORM.INV(RAND(),cash_ave,cash_std))+(AH1178-AI$24)))</f>
        <v/>
      </c>
      <c r="AJ1178" s="156">
        <f>IF((AI1178&lt;=0),0,((AI1178-AJ$24)*Stock*(_xlfn.NORM.INV(RAND(),stock_ave,stock_std))+(AI1178-AJ$24)*Bonds*(_xlfn.NORM.INV(RAND(),bond_ave,bond_std))+(AI1178-AJ$24)*cash*(_xlfn.NORM.INV(RAND(),cash_ave,cash_std))+(AI1178-AJ$24)))</f>
        <v/>
      </c>
      <c r="AK1178" s="156">
        <f>IF((AJ1178&lt;=0),0,((AJ1178-AK$24)*Stock*(_xlfn.NORM.INV(RAND(),stock_ave,stock_std))+(AJ1178-AK$24)*Bonds*(_xlfn.NORM.INV(RAND(),bond_ave,bond_std))+(AJ1178-AK$24)*cash*(_xlfn.NORM.INV(RAND(),cash_ave,cash_std))+(AJ1178-AK$24)))</f>
        <v/>
      </c>
      <c r="AL1178" s="156">
        <f>IF((AK1178&lt;=0),0,((AK1178-AL$24)*Stock*(_xlfn.NORM.INV(RAND(),stock_ave,stock_std))+(AK1178-AL$24)*Bonds*(_xlfn.NORM.INV(RAND(),bond_ave,bond_std))+(AK1178-AL$24)*cash*(_xlfn.NORM.INV(RAND(),cash_ave,cash_std))+(AK1178-AL$24)))</f>
        <v/>
      </c>
      <c r="AM1178" s="156">
        <f>IF((AL1178&lt;=0),0,((AL1178-AM$24)*Stock*(_xlfn.NORM.INV(RAND(),stock_ave,stock_std))+(AL1178-AM$24)*Bonds*(_xlfn.NORM.INV(RAND(),bond_ave,bond_std))+(AL1178-AM$24)*cash*(_xlfn.NORM.INV(RAND(),cash_ave,cash_std))+(AL1178-AM$24)))</f>
        <v/>
      </c>
      <c r="AN1178" s="156">
        <f>IF((AM1178&lt;=0),0,((AM1178-AN$24)*Stock*(_xlfn.NORM.INV(RAND(),stock_ave,stock_std))+(AM1178-AN$24)*Bonds*(_xlfn.NORM.INV(RAND(),bond_ave,bond_std))+(AM1178-AN$24)*cash*(_xlfn.NORM.INV(RAND(),cash_ave,cash_std))+(AM1178-AN$24)))</f>
        <v/>
      </c>
      <c r="AO1178" s="156">
        <f>IF((AN1178&lt;=0),0,((AN1178-AO$24)*Stock*(_xlfn.NORM.INV(RAND(),stock_ave,stock_std))+(AN1178-AO$24)*Bonds*(_xlfn.NORM.INV(RAND(),bond_ave,bond_std))+(AN1178-AO$24)*cash*(_xlfn.NORM.INV(RAND(),cash_ave,cash_std))+(AN1178-AO$24)))</f>
        <v/>
      </c>
      <c r="AP1178" s="156">
        <f>IF((AO1178&lt;=0),0,((AO1178-AP$24)*Stock*(_xlfn.NORM.INV(RAND(),stock_ave,stock_std))+(AO1178-AP$24)*Bonds*(_xlfn.NORM.INV(RAND(),bond_ave,bond_std))+(AO1178-AP$24)*cash*(_xlfn.NORM.INV(RAND(),cash_ave,cash_std))+(AO1178-AP$24)))</f>
        <v/>
      </c>
      <c r="AQ1178" s="156">
        <f>IF((AP1178&lt;=0),0,((AP1178-AQ$24)*Stock*(_xlfn.NORM.INV(RAND(),stock_ave,stock_std))+(AP1178-AQ$24)*Bonds*(_xlfn.NORM.INV(RAND(),bond_ave,bond_std))+(AP1178-AQ$24)*cash*(_xlfn.NORM.INV(RAND(),cash_ave,cash_std))+(AP1178-AQ$24)))</f>
        <v/>
      </c>
      <c r="AR1178" s="156">
        <f>IF((AQ1178&lt;=0),0,((AQ1178-AR$24)*Stock*(_xlfn.NORM.INV(RAND(),stock_ave,stock_std))+(AQ1178-AR$24)*Bonds*(_xlfn.NORM.INV(RAND(),bond_ave,bond_std))+(AQ1178-AR$24)*cash*(_xlfn.NORM.INV(RAND(),cash_ave,cash_std))+(AQ1178-AR$24)))</f>
        <v/>
      </c>
      <c r="AS1178" s="156">
        <f>IF((AR1178&lt;=0),0,((AR1178-AS$24)*Stock*(_xlfn.NORM.INV(RAND(),stock_ave,stock_std))+(AR1178-AS$24)*Bonds*(_xlfn.NORM.INV(RAND(),bond_ave,bond_std))+(AR1178-AS$24)*cash*(_xlfn.NORM.INV(RAND(),cash_ave,cash_std))+(AR1178-AS$24)))</f>
        <v/>
      </c>
      <c r="AT1178" s="156">
        <f>IF((AS1178&lt;=0),0,((AS1178-AT$24)*Stock*(_xlfn.NORM.INV(RAND(),stock_ave,stock_std))+(AS1178-AT$24)*Bonds*(_xlfn.NORM.INV(RAND(),bond_ave,bond_std))+(AS1178-AT$24)*cash*(_xlfn.NORM.INV(RAND(),cash_ave,cash_std))+(AS1178-AT$24)))</f>
        <v/>
      </c>
      <c r="AU1178" s="156">
        <f>IF((AT1178&lt;=0),0,((AT1178-AU$24)*Stock*(_xlfn.NORM.INV(RAND(),stock_ave,stock_std))+(AT1178-AU$24)*Bonds*(_xlfn.NORM.INV(RAND(),bond_ave,bond_std))+(AT1178-AU$24)*cash*(_xlfn.NORM.INV(RAND(),cash_ave,cash_std))+(AT1178-AU$24)))</f>
        <v/>
      </c>
      <c r="AV1178" s="156">
        <f>IF((AU1178&lt;=0),0,((AU1178-AV$24)*Stock*(_xlfn.NORM.INV(RAND(),stock_ave,stock_std))+(AU1178-AV$24)*Bonds*(_xlfn.NORM.INV(RAND(),bond_ave,bond_std))+(AU1178-AV$24)*cash*(_xlfn.NORM.INV(RAND(),cash_ave,cash_std))+(AU1178-AV$24)))</f>
        <v/>
      </c>
      <c r="AW1178" s="156">
        <f>IF((AV1178&lt;=0),0,((AV1178-AW$24)*Stock*(_xlfn.NORM.INV(RAND(),stock_ave,stock_std))+(AV1178-AW$24)*Bonds*(_xlfn.NORM.INV(RAND(),bond_ave,bond_std))+(AV1178-AW$24)*cash*(_xlfn.NORM.INV(RAND(),cash_ave,cash_std))+(AV1178-AW$24)))</f>
        <v/>
      </c>
      <c r="AX1178" s="159" t="n"/>
      <c r="AY1178" s="159" t="n"/>
      <c r="AZ1178" s="159" t="n"/>
      <c r="BA1178" s="159" t="n"/>
      <c r="BB1178" s="159" t="n"/>
    </row>
    <row r="1179">
      <c r="C1179" s="147" t="n"/>
      <c r="D1179" s="61">
        <f>+D1178-IF(D$18&gt;74,(D1178/D$25)*$C$10)</f>
        <v/>
      </c>
      <c r="E1179" s="61">
        <f>+E1178-IF(E$18&gt;74,(E1178/E$25)*$C$10)</f>
        <v/>
      </c>
      <c r="F1179" s="61">
        <f>+F1178-IF(F$18&gt;74,(F1178/F$25)*$C$10)</f>
        <v/>
      </c>
      <c r="G1179" s="61">
        <f>+G1178-IF(G$18&gt;74,(G1178/G$25)*$C$10)</f>
        <v/>
      </c>
      <c r="H1179" s="61">
        <f>+H1178-IF(H$18&gt;74,(H1178/H$25)*$C$10)</f>
        <v/>
      </c>
      <c r="I1179" s="61">
        <f>+I1178-IF(I$18&gt;74,(I1178/I$25)*$C$10)</f>
        <v/>
      </c>
      <c r="J1179" s="61">
        <f>+J1178-IF(J$18&gt;74,(J1178/J$25)*$C$10)</f>
        <v/>
      </c>
      <c r="K1179" s="61">
        <f>+K1178-IF(K$18&gt;74,(K1178/K$25)*$C$10)</f>
        <v/>
      </c>
      <c r="L1179" s="61">
        <f>+L1178-IF(L$18&gt;74,(L1178/L$25)*$C$10)</f>
        <v/>
      </c>
      <c r="M1179" s="61">
        <f>+M1178-IF(M$18&gt;74,(M1178/M$25)*$C$10)</f>
        <v/>
      </c>
      <c r="N1179" s="61">
        <f>+N1178-IF(N$18&gt;74,(N1178/N$25)*$C$10)</f>
        <v/>
      </c>
      <c r="O1179" s="61">
        <f>+O1178-IF(O$18&gt;74,(O1178/O$25)*$C$10)</f>
        <v/>
      </c>
      <c r="P1179" s="61">
        <f>+P1178-IF(P$18&gt;74,(P1178/P$25)*$C$10)</f>
        <v/>
      </c>
      <c r="Q1179" s="61">
        <f>+Q1178-IF(Q$18&gt;74,(Q1178/Q$25)*$C$10)</f>
        <v/>
      </c>
      <c r="R1179" s="61">
        <f>+R1178-IF(R$18&gt;74,(R1178/R$25)*$C$10)</f>
        <v/>
      </c>
      <c r="S1179" s="61">
        <f>+S1178-IF(S$18&gt;74,(S1178/S$25)*$C$10)</f>
        <v/>
      </c>
      <c r="T1179" s="61">
        <f>+T1178-IF(T$18&gt;74,(T1178/T$25)*$C$10)</f>
        <v/>
      </c>
      <c r="U1179" s="61">
        <f>+U1178-IF(U$18&gt;74,(U1178/U$25)*$C$10)</f>
        <v/>
      </c>
      <c r="V1179" s="61">
        <f>+V1178-IF(V$18&gt;74,(V1178/V$25)*$C$10)</f>
        <v/>
      </c>
      <c r="W1179" s="61">
        <f>+W1178-IF(W$18&gt;74,(W1178/W$25)*$C$10)</f>
        <v/>
      </c>
      <c r="X1179" s="61">
        <f>+X1178-IF(X$18&gt;74,(X1178/X$25)*$C$10)</f>
        <v/>
      </c>
      <c r="Y1179" s="61">
        <f>+Y1178-IF(Y$18&gt;74,(Y1178/Y$25)*$C$10)</f>
        <v/>
      </c>
      <c r="Z1179" s="61">
        <f>+Z1178-IF(Z$18&gt;74,(Z1178/Z$25)*$C$10)</f>
        <v/>
      </c>
      <c r="AA1179" s="61">
        <f>+AA1178-IF(AA$18&gt;74,(AA1178/AA$25)*$C$10)</f>
        <v/>
      </c>
      <c r="AB1179" s="61">
        <f>+AB1178-IF(AB$18&gt;74,(AB1178/AB$25)*$C$10)</f>
        <v/>
      </c>
      <c r="AC1179" s="61">
        <f>+AC1178-IF(AC$18&gt;74,(AC1178/AC$25)*$C$10)</f>
        <v/>
      </c>
      <c r="AD1179" s="61">
        <f>+AD1178-IF(AD$18&gt;74,(AD1178/AD$25)*$C$10)</f>
        <v/>
      </c>
      <c r="AE1179" s="61">
        <f>+AE1178-IF(AE$18&gt;74,(AE1178/AE$25)*$C$10)</f>
        <v/>
      </c>
      <c r="AF1179" s="61">
        <f>+AF1178-IF(AF$18&gt;74,(AF1178/AF$25)*$C$10)</f>
        <v/>
      </c>
      <c r="AG1179" s="61">
        <f>+AG1178-IF(AG$18&gt;74,(AG1178/AG$25)*$C$10)</f>
        <v/>
      </c>
      <c r="AH1179" s="61">
        <f>+AH1178-IF(AH$18&gt;74,(AH1178/AH$25)*$C$10)</f>
        <v/>
      </c>
      <c r="AI1179" s="61">
        <f>+AI1178-IF(AI$18&gt;74,(AI1178/AI$25)*$C$10)</f>
        <v/>
      </c>
      <c r="AJ1179" s="61">
        <f>+AJ1178-IF(AJ$18&gt;74,(AJ1178/AJ$25)*$C$10)</f>
        <v/>
      </c>
      <c r="AK1179" s="61">
        <f>+AK1178-IF(AK$18&gt;74,(AK1178/AK$25)*$C$10)</f>
        <v/>
      </c>
      <c r="AL1179" s="61">
        <f>+AL1178-IF(AL$18&gt;74,(AL1178/AL$25)*$C$10)</f>
        <v/>
      </c>
      <c r="AM1179" s="61">
        <f>+AM1178-IF(AM$18&gt;74,(AM1178/AM$25)*$C$10)</f>
        <v/>
      </c>
      <c r="AN1179" s="61">
        <f>+AN1178-IF(AN$18&gt;74,(AN1178/AN$25)*$C$10)</f>
        <v/>
      </c>
      <c r="AO1179" s="61">
        <f>+AO1178-IF(AO$18&gt;74,(AO1178/AO$25)*$C$10)</f>
        <v/>
      </c>
      <c r="AP1179" s="61">
        <f>+AP1178-IF(AP$18&gt;74,(AP1178/AP$25)*$C$10)</f>
        <v/>
      </c>
      <c r="AQ1179" s="61">
        <f>+AQ1178-IF(AQ$18&gt;74,(AQ1178/AQ$25)*$C$10)</f>
        <v/>
      </c>
      <c r="AR1179" s="61">
        <f>+AR1178-IF(AR$18&gt;74,(AR1178/AR$25)*$C$10)</f>
        <v/>
      </c>
      <c r="AS1179" s="61">
        <f>+AS1178-IF(AS$18&gt;74,(AS1178/AS$25)*$C$10)</f>
        <v/>
      </c>
      <c r="AT1179" s="61">
        <f>+AT1178-IF(AT$18&gt;74,(AT1178/AT$25)*$C$10)</f>
        <v/>
      </c>
      <c r="AU1179" s="61">
        <f>+AU1178-IF(AU$18&gt;74,(AU1178/AU$25)*$C$10)</f>
        <v/>
      </c>
      <c r="AV1179" s="61">
        <f>+AV1178-IF(AV$18&gt;74,(AV1178/AV$25)*$C$10)</f>
        <v/>
      </c>
      <c r="AW1179" s="61">
        <f>+AW1178-IF(AW$18&gt;74,(AW1178/AW$25)*$C$10)</f>
        <v/>
      </c>
      <c r="AX1179" s="35">
        <f>IF(AW1179&gt;0,1,0)</f>
        <v/>
      </c>
      <c r="AY1179" s="35">
        <f>IF(AL1179&gt;0,1,0)</f>
        <v/>
      </c>
      <c r="AZ1179" s="35">
        <f>IF(AG1179&gt;0,1,0)</f>
        <v/>
      </c>
      <c r="BA1179" s="35">
        <f>IF(AB1179&gt;0,1,0)</f>
        <v/>
      </c>
      <c r="BB1179" s="35">
        <f>IF(W1179&gt;0,1,0)</f>
        <v/>
      </c>
    </row>
    <row r="1180">
      <c r="B1180" s="154" t="inlineStr">
        <is>
          <t>trial 577</t>
        </is>
      </c>
      <c r="C1180" s="155">
        <f>+start-C1177</f>
        <v/>
      </c>
      <c r="D1180" s="156">
        <f>IF((C1180&lt;=0),0,((C1180-D$24)*Stock*(_xlfn.NORM.INV(RAND(),stock_ave,stock_std))+(C1180-D$24)*Bonds*(_xlfn.NORM.INV(RAND(),bond_ave,bond_std))+(C1180-D$24)*cash*(_xlfn.NORM.INV(RAND(),cash_ave,cash_std))+(C1180-D$24)))</f>
        <v/>
      </c>
      <c r="E1180" s="156">
        <f>IF((D1180&lt;=0),0,((D1180-E$24)*Stock*(_xlfn.NORM.INV(RAND(),stock_ave,stock_std))+(D1180-E$24)*Bonds*(_xlfn.NORM.INV(RAND(),bond_ave,bond_std))+(D1180-E$24)*cash*(_xlfn.NORM.INV(RAND(),cash_ave,cash_std))+(D1180-E$24)))</f>
        <v/>
      </c>
      <c r="F1180" s="156">
        <f>IF((E1180&lt;=0),0,((E1180-F$24)*Stock*(_xlfn.NORM.INV(RAND(),stock_ave,stock_std))+(E1180-F$24)*Bonds*(_xlfn.NORM.INV(RAND(),bond_ave,bond_std))+(E1180-F$24)*cash*(_xlfn.NORM.INV(RAND(),cash_ave,cash_std))+(E1180-F$24)))</f>
        <v/>
      </c>
      <c r="G1180" s="156">
        <f>IF((F1180&lt;=0),0,((F1180-G$24)*Stock*(_xlfn.NORM.INV(RAND(),stock_ave,stock_std))+(F1180-G$24)*Bonds*(_xlfn.NORM.INV(RAND(),bond_ave,bond_std))+(F1180-G$24)*cash*(_xlfn.NORM.INV(RAND(),cash_ave,cash_std))+(F1180-G$24)))</f>
        <v/>
      </c>
      <c r="H1180" s="156">
        <f>IF((G1180&lt;=0),0,((G1180-H$24)*Stock*(_xlfn.NORM.INV(RAND(),stock_ave,stock_std))+(G1180-H$24)*Bonds*(_xlfn.NORM.INV(RAND(),bond_ave,bond_std))+(G1180-H$24)*cash*(_xlfn.NORM.INV(RAND(),cash_ave,cash_std))+(G1180-H$24)))</f>
        <v/>
      </c>
      <c r="I1180" s="156">
        <f>IF((H1180&lt;=0),0,((H1180-I$24)*Stock*(_xlfn.NORM.INV(RAND(),stock_ave,stock_std))+(H1180-I$24)*Bonds*(_xlfn.NORM.INV(RAND(),bond_ave,bond_std))+(H1180-I$24)*cash*(_xlfn.NORM.INV(RAND(),cash_ave,cash_std))+(H1180-I$24)))</f>
        <v/>
      </c>
      <c r="J1180" s="156">
        <f>IF((I1180&lt;=0),0,((I1180-J$24)*Stock*(_xlfn.NORM.INV(RAND(),stock_ave,stock_std))+(I1180-J$24)*Bonds*(_xlfn.NORM.INV(RAND(),bond_ave,bond_std))+(I1180-J$24)*cash*(_xlfn.NORM.INV(RAND(),cash_ave,cash_std))+(I1180-J$24)))</f>
        <v/>
      </c>
      <c r="K1180" s="156">
        <f>IF((J1180&lt;=0),0,((J1180-K$24)*Stock*(_xlfn.NORM.INV(RAND(),stock_ave,stock_std))+(J1180-K$24)*Bonds*(_xlfn.NORM.INV(RAND(),bond_ave,bond_std))+(J1180-K$24)*cash*(_xlfn.NORM.INV(RAND(),cash_ave,cash_std))+(J1180-K$24)))</f>
        <v/>
      </c>
      <c r="L1180" s="156">
        <f>IF((K1180&lt;=0),0,((K1180-L$24)*Stock*(_xlfn.NORM.INV(RAND(),stock_ave,stock_std))+(K1180-L$24)*Bonds*(_xlfn.NORM.INV(RAND(),bond_ave,bond_std))+(K1180-L$24)*cash*(_xlfn.NORM.INV(RAND(),cash_ave,cash_std))+(K1180-L$24)))</f>
        <v/>
      </c>
      <c r="M1180" s="156">
        <f>IF((L1180&lt;=0),0,((L1180-M$24)*Stock*(_xlfn.NORM.INV(RAND(),stock_ave,stock_std))+(L1180-M$24)*Bonds*(_xlfn.NORM.INV(RAND(),bond_ave,bond_std))+(L1180-M$24)*cash*(_xlfn.NORM.INV(RAND(),cash_ave,cash_std))+(L1180-M$24)))</f>
        <v/>
      </c>
      <c r="N1180" s="156">
        <f>IF((M1180&lt;=0),0,((M1180-N$24)*Stock*(_xlfn.NORM.INV(RAND(),stock_ave,stock_std))+(M1180-N$24)*Bonds*(_xlfn.NORM.INV(RAND(),bond_ave,bond_std))+(M1180-N$24)*cash*(_xlfn.NORM.INV(RAND(),cash_ave,cash_std))+(M1180-N$24)))</f>
        <v/>
      </c>
      <c r="O1180" s="156">
        <f>IF((N1180&lt;=0),0,((N1180-O$24)*Stock*(_xlfn.NORM.INV(RAND(),stock_ave,stock_std))+(N1180-O$24)*Bonds*(_xlfn.NORM.INV(RAND(),bond_ave,bond_std))+(N1180-O$24)*cash*(_xlfn.NORM.INV(RAND(),cash_ave,cash_std))+(N1180-O$24)))</f>
        <v/>
      </c>
      <c r="P1180" s="156">
        <f>IF((O1180&lt;=0),0,((O1180-P$24)*Stock*(_xlfn.NORM.INV(RAND(),stock_ave,stock_std))+(O1180-P$24)*Bonds*(_xlfn.NORM.INV(RAND(),bond_ave,bond_std))+(O1180-P$24)*cash*(_xlfn.NORM.INV(RAND(),cash_ave,cash_std))+(O1180-P$24)))</f>
        <v/>
      </c>
      <c r="Q1180" s="156">
        <f>IF((P1180&lt;=0),0,((P1180-Q$24)*Stock*(_xlfn.NORM.INV(RAND(),stock_ave,stock_std))+(P1180-Q$24)*Bonds*(_xlfn.NORM.INV(RAND(),bond_ave,bond_std))+(P1180-Q$24)*cash*(_xlfn.NORM.INV(RAND(),cash_ave,cash_std))+(P1180-Q$24)))</f>
        <v/>
      </c>
      <c r="R1180" s="156">
        <f>IF((Q1180&lt;=0),0,((Q1180-R$24)*Stock*(_xlfn.NORM.INV(RAND(),stock_ave,stock_std))+(Q1180-R$24)*Bonds*(_xlfn.NORM.INV(RAND(),bond_ave,bond_std))+(Q1180-R$24)*cash*(_xlfn.NORM.INV(RAND(),cash_ave,cash_std))+(Q1180-R$24)))</f>
        <v/>
      </c>
      <c r="S1180" s="156">
        <f>IF((R1180&lt;=0),0,((R1180-S$24)*Stock*(_xlfn.NORM.INV(RAND(),stock_ave,stock_std))+(R1180-S$24)*Bonds*(_xlfn.NORM.INV(RAND(),bond_ave,bond_std))+(R1180-S$24)*cash*(_xlfn.NORM.INV(RAND(),cash_ave,cash_std))+(R1180-S$24)))</f>
        <v/>
      </c>
      <c r="T1180" s="156">
        <f>IF((S1180&lt;=0),0,((S1180-T$24)*Stock*(_xlfn.NORM.INV(RAND(),stock_ave,stock_std))+(S1180-T$24)*Bonds*(_xlfn.NORM.INV(RAND(),bond_ave,bond_std))+(S1180-T$24)*cash*(_xlfn.NORM.INV(RAND(),cash_ave,cash_std))+(S1180-T$24)))</f>
        <v/>
      </c>
      <c r="U1180" s="156">
        <f>IF((T1180&lt;=0),0,((T1180-U$24)*Stock*(_xlfn.NORM.INV(RAND(),stock_ave,stock_std))+(T1180-U$24)*Bonds*(_xlfn.NORM.INV(RAND(),bond_ave,bond_std))+(T1180-U$24)*cash*(_xlfn.NORM.INV(RAND(),cash_ave,cash_std))+(T1180-U$24)))</f>
        <v/>
      </c>
      <c r="V1180" s="156">
        <f>IF((U1180&lt;=0),0,((U1180-V$24)*Stock*(_xlfn.NORM.INV(RAND(),stock_ave,stock_std))+(U1180-V$24)*Bonds*(_xlfn.NORM.INV(RAND(),bond_ave,bond_std))+(U1180-V$24)*cash*(_xlfn.NORM.INV(RAND(),cash_ave,cash_std))+(U1180-V$24)))</f>
        <v/>
      </c>
      <c r="W1180" s="156">
        <f>IF((V1180&lt;=0),0,((V1180-W$24)*Stock*(_xlfn.NORM.INV(RAND(),stock_ave,stock_std))+(V1180-W$24)*Bonds*(_xlfn.NORM.INV(RAND(),bond_ave,bond_std))+(V1180-W$24)*cash*(_xlfn.NORM.INV(RAND(),cash_ave,cash_std))+(V1180-W$24)))</f>
        <v/>
      </c>
      <c r="X1180" s="156">
        <f>IF((W1180&lt;=0),0,((W1180-X$24)*Stock*(_xlfn.NORM.INV(RAND(),stock_ave,stock_std))+(W1180-X$24)*Bonds*(_xlfn.NORM.INV(RAND(),bond_ave,bond_std))+(W1180-X$24)*cash*(_xlfn.NORM.INV(RAND(),cash_ave,cash_std))+(W1180-X$24)))</f>
        <v/>
      </c>
      <c r="Y1180" s="156">
        <f>IF((X1180&lt;=0),0,((X1180-Y$24)*Stock*(_xlfn.NORM.INV(RAND(),stock_ave,stock_std))+(X1180-Y$24)*Bonds*(_xlfn.NORM.INV(RAND(),bond_ave,bond_std))+(X1180-Y$24)*cash*(_xlfn.NORM.INV(RAND(),cash_ave,cash_std))+(X1180-Y$24)))</f>
        <v/>
      </c>
      <c r="Z1180" s="156">
        <f>IF((Y1180&lt;=0),0,((Y1180-Z$24)*Stock*(_xlfn.NORM.INV(RAND(),stock_ave,stock_std))+(Y1180-Z$24)*Bonds*(_xlfn.NORM.INV(RAND(),bond_ave,bond_std))+(Y1180-Z$24)*cash*(_xlfn.NORM.INV(RAND(),cash_ave,cash_std))+(Y1180-Z$24)))</f>
        <v/>
      </c>
      <c r="AA1180" s="156">
        <f>IF((Z1180&lt;=0),0,((Z1180-AA$24)*Stock*(_xlfn.NORM.INV(RAND(),stock_ave,stock_std))+(Z1180-AA$24)*Bonds*(_xlfn.NORM.INV(RAND(),bond_ave,bond_std))+(Z1180-AA$24)*cash*(_xlfn.NORM.INV(RAND(),cash_ave,cash_std))+(Z1180-AA$24)))</f>
        <v/>
      </c>
      <c r="AB1180" s="156">
        <f>IF((AA1180&lt;=0),0,((AA1180-AB$24)*Stock*(_xlfn.NORM.INV(RAND(),stock_ave,stock_std))+(AA1180-AB$24)*Bonds*(_xlfn.NORM.INV(RAND(),bond_ave,bond_std))+(AA1180-AB$24)*cash*(_xlfn.NORM.INV(RAND(),cash_ave,cash_std))+(AA1180-AB$24)))</f>
        <v/>
      </c>
      <c r="AC1180" s="156">
        <f>IF((AB1180&lt;=0),0,((AB1180-AC$24)*Stock*(_xlfn.NORM.INV(RAND(),stock_ave,stock_std))+(AB1180-AC$24)*Bonds*(_xlfn.NORM.INV(RAND(),bond_ave,bond_std))+(AB1180-AC$24)*cash*(_xlfn.NORM.INV(RAND(),cash_ave,cash_std))+(AB1180-AC$24)))</f>
        <v/>
      </c>
      <c r="AD1180" s="156">
        <f>IF((AC1180&lt;=0),0,((AC1180-AD$24)*Stock*(_xlfn.NORM.INV(RAND(),stock_ave,stock_std))+(AC1180-AD$24)*Bonds*(_xlfn.NORM.INV(RAND(),bond_ave,bond_std))+(AC1180-AD$24)*cash*(_xlfn.NORM.INV(RAND(),cash_ave,cash_std))+(AC1180-AD$24)))</f>
        <v/>
      </c>
      <c r="AE1180" s="156">
        <f>IF((AD1180&lt;=0),0,((AD1180-AE$24)*Stock*(_xlfn.NORM.INV(RAND(),stock_ave,stock_std))+(AD1180-AE$24)*Bonds*(_xlfn.NORM.INV(RAND(),bond_ave,bond_std))+(AD1180-AE$24)*cash*(_xlfn.NORM.INV(RAND(),cash_ave,cash_std))+(AD1180-AE$24)))</f>
        <v/>
      </c>
      <c r="AF1180" s="156">
        <f>IF((AE1180&lt;=0),0,((AE1180-AF$24)*Stock*(_xlfn.NORM.INV(RAND(),stock_ave,stock_std))+(AE1180-AF$24)*Bonds*(_xlfn.NORM.INV(RAND(),bond_ave,bond_std))+(AE1180-AF$24)*cash*(_xlfn.NORM.INV(RAND(),cash_ave,cash_std))+(AE1180-AF$24)))</f>
        <v/>
      </c>
      <c r="AG1180" s="156">
        <f>IF((AF1180&lt;=0),0,((AF1180-AG$24)*Stock*(_xlfn.NORM.INV(RAND(),stock_ave,stock_std))+(AF1180-AG$24)*Bonds*(_xlfn.NORM.INV(RAND(),bond_ave,bond_std))+(AF1180-AG$24)*cash*(_xlfn.NORM.INV(RAND(),cash_ave,cash_std))+(AF1180-AG$24)))</f>
        <v/>
      </c>
      <c r="AH1180" s="156">
        <f>IF((AG1180&lt;=0),0,((AG1180-AH$24)*Stock*(_xlfn.NORM.INV(RAND(),stock_ave,stock_std))+(AG1180-AH$24)*Bonds*(_xlfn.NORM.INV(RAND(),bond_ave,bond_std))+(AG1180-AH$24)*cash*(_xlfn.NORM.INV(RAND(),cash_ave,cash_std))+(AG1180-AH$24)))</f>
        <v/>
      </c>
      <c r="AI1180" s="156">
        <f>IF((AH1180&lt;=0),0,((AH1180-AI$24)*Stock*(_xlfn.NORM.INV(RAND(),stock_ave,stock_std))+(AH1180-AI$24)*Bonds*(_xlfn.NORM.INV(RAND(),bond_ave,bond_std))+(AH1180-AI$24)*cash*(_xlfn.NORM.INV(RAND(),cash_ave,cash_std))+(AH1180-AI$24)))</f>
        <v/>
      </c>
      <c r="AJ1180" s="156">
        <f>IF((AI1180&lt;=0),0,((AI1180-AJ$24)*Stock*(_xlfn.NORM.INV(RAND(),stock_ave,stock_std))+(AI1180-AJ$24)*Bonds*(_xlfn.NORM.INV(RAND(),bond_ave,bond_std))+(AI1180-AJ$24)*cash*(_xlfn.NORM.INV(RAND(),cash_ave,cash_std))+(AI1180-AJ$24)))</f>
        <v/>
      </c>
      <c r="AK1180" s="156">
        <f>IF((AJ1180&lt;=0),0,((AJ1180-AK$24)*Stock*(_xlfn.NORM.INV(RAND(),stock_ave,stock_std))+(AJ1180-AK$24)*Bonds*(_xlfn.NORM.INV(RAND(),bond_ave,bond_std))+(AJ1180-AK$24)*cash*(_xlfn.NORM.INV(RAND(),cash_ave,cash_std))+(AJ1180-AK$24)))</f>
        <v/>
      </c>
      <c r="AL1180" s="156">
        <f>IF((AK1180&lt;=0),0,((AK1180-AL$24)*Stock*(_xlfn.NORM.INV(RAND(),stock_ave,stock_std))+(AK1180-AL$24)*Bonds*(_xlfn.NORM.INV(RAND(),bond_ave,bond_std))+(AK1180-AL$24)*cash*(_xlfn.NORM.INV(RAND(),cash_ave,cash_std))+(AK1180-AL$24)))</f>
        <v/>
      </c>
      <c r="AM1180" s="156">
        <f>IF((AL1180&lt;=0),0,((AL1180-AM$24)*Stock*(_xlfn.NORM.INV(RAND(),stock_ave,stock_std))+(AL1180-AM$24)*Bonds*(_xlfn.NORM.INV(RAND(),bond_ave,bond_std))+(AL1180-AM$24)*cash*(_xlfn.NORM.INV(RAND(),cash_ave,cash_std))+(AL1180-AM$24)))</f>
        <v/>
      </c>
      <c r="AN1180" s="156">
        <f>IF((AM1180&lt;=0),0,((AM1180-AN$24)*Stock*(_xlfn.NORM.INV(RAND(),stock_ave,stock_std))+(AM1180-AN$24)*Bonds*(_xlfn.NORM.INV(RAND(),bond_ave,bond_std))+(AM1180-AN$24)*cash*(_xlfn.NORM.INV(RAND(),cash_ave,cash_std))+(AM1180-AN$24)))</f>
        <v/>
      </c>
      <c r="AO1180" s="156">
        <f>IF((AN1180&lt;=0),0,((AN1180-AO$24)*Stock*(_xlfn.NORM.INV(RAND(),stock_ave,stock_std))+(AN1180-AO$24)*Bonds*(_xlfn.NORM.INV(RAND(),bond_ave,bond_std))+(AN1180-AO$24)*cash*(_xlfn.NORM.INV(RAND(),cash_ave,cash_std))+(AN1180-AO$24)))</f>
        <v/>
      </c>
      <c r="AP1180" s="156">
        <f>IF((AO1180&lt;=0),0,((AO1180-AP$24)*Stock*(_xlfn.NORM.INV(RAND(),stock_ave,stock_std))+(AO1180-AP$24)*Bonds*(_xlfn.NORM.INV(RAND(),bond_ave,bond_std))+(AO1180-AP$24)*cash*(_xlfn.NORM.INV(RAND(),cash_ave,cash_std))+(AO1180-AP$24)))</f>
        <v/>
      </c>
      <c r="AQ1180" s="156">
        <f>IF((AP1180&lt;=0),0,((AP1180-AQ$24)*Stock*(_xlfn.NORM.INV(RAND(),stock_ave,stock_std))+(AP1180-AQ$24)*Bonds*(_xlfn.NORM.INV(RAND(),bond_ave,bond_std))+(AP1180-AQ$24)*cash*(_xlfn.NORM.INV(RAND(),cash_ave,cash_std))+(AP1180-AQ$24)))</f>
        <v/>
      </c>
      <c r="AR1180" s="156">
        <f>IF((AQ1180&lt;=0),0,((AQ1180-AR$24)*Stock*(_xlfn.NORM.INV(RAND(),stock_ave,stock_std))+(AQ1180-AR$24)*Bonds*(_xlfn.NORM.INV(RAND(),bond_ave,bond_std))+(AQ1180-AR$24)*cash*(_xlfn.NORM.INV(RAND(),cash_ave,cash_std))+(AQ1180-AR$24)))</f>
        <v/>
      </c>
      <c r="AS1180" s="156">
        <f>IF((AR1180&lt;=0),0,((AR1180-AS$24)*Stock*(_xlfn.NORM.INV(RAND(),stock_ave,stock_std))+(AR1180-AS$24)*Bonds*(_xlfn.NORM.INV(RAND(),bond_ave,bond_std))+(AR1180-AS$24)*cash*(_xlfn.NORM.INV(RAND(),cash_ave,cash_std))+(AR1180-AS$24)))</f>
        <v/>
      </c>
      <c r="AT1180" s="156">
        <f>IF((AS1180&lt;=0),0,((AS1180-AT$24)*Stock*(_xlfn.NORM.INV(RAND(),stock_ave,stock_std))+(AS1180-AT$24)*Bonds*(_xlfn.NORM.INV(RAND(),bond_ave,bond_std))+(AS1180-AT$24)*cash*(_xlfn.NORM.INV(RAND(),cash_ave,cash_std))+(AS1180-AT$24)))</f>
        <v/>
      </c>
      <c r="AU1180" s="156">
        <f>IF((AT1180&lt;=0),0,((AT1180-AU$24)*Stock*(_xlfn.NORM.INV(RAND(),stock_ave,stock_std))+(AT1180-AU$24)*Bonds*(_xlfn.NORM.INV(RAND(),bond_ave,bond_std))+(AT1180-AU$24)*cash*(_xlfn.NORM.INV(RAND(),cash_ave,cash_std))+(AT1180-AU$24)))</f>
        <v/>
      </c>
      <c r="AV1180" s="156">
        <f>IF((AU1180&lt;=0),0,((AU1180-AV$24)*Stock*(_xlfn.NORM.INV(RAND(),stock_ave,stock_std))+(AU1180-AV$24)*Bonds*(_xlfn.NORM.INV(RAND(),bond_ave,bond_std))+(AU1180-AV$24)*cash*(_xlfn.NORM.INV(RAND(),cash_ave,cash_std))+(AU1180-AV$24)))</f>
        <v/>
      </c>
      <c r="AW1180" s="156">
        <f>IF((AV1180&lt;=0),0,((AV1180-AW$24)*Stock*(_xlfn.NORM.INV(RAND(),stock_ave,stock_std))+(AV1180-AW$24)*Bonds*(_xlfn.NORM.INV(RAND(),bond_ave,bond_std))+(AV1180-AW$24)*cash*(_xlfn.NORM.INV(RAND(),cash_ave,cash_std))+(AV1180-AW$24)))</f>
        <v/>
      </c>
      <c r="AX1180" s="159" t="n"/>
      <c r="AY1180" s="159" t="n"/>
      <c r="AZ1180" s="159" t="n"/>
      <c r="BA1180" s="159" t="n"/>
      <c r="BB1180" s="159" t="n"/>
    </row>
    <row r="1181">
      <c r="C1181" s="147" t="n"/>
      <c r="D1181" s="61">
        <f>+D1180-IF(D$18&gt;74,(D1180/D$25)*$C$10)</f>
        <v/>
      </c>
      <c r="E1181" s="61">
        <f>+E1180-IF(E$18&gt;74,(E1180/E$25)*$C$10)</f>
        <v/>
      </c>
      <c r="F1181" s="61">
        <f>+F1180-IF(F$18&gt;74,(F1180/F$25)*$C$10)</f>
        <v/>
      </c>
      <c r="G1181" s="61">
        <f>+G1180-IF(G$18&gt;74,(G1180/G$25)*$C$10)</f>
        <v/>
      </c>
      <c r="H1181" s="61">
        <f>+H1180-IF(H$18&gt;74,(H1180/H$25)*$C$10)</f>
        <v/>
      </c>
      <c r="I1181" s="61">
        <f>+I1180-IF(I$18&gt;74,(I1180/I$25)*$C$10)</f>
        <v/>
      </c>
      <c r="J1181" s="61">
        <f>+J1180-IF(J$18&gt;74,(J1180/J$25)*$C$10)</f>
        <v/>
      </c>
      <c r="K1181" s="61">
        <f>+K1180-IF(K$18&gt;74,(K1180/K$25)*$C$10)</f>
        <v/>
      </c>
      <c r="L1181" s="61">
        <f>+L1180-IF(L$18&gt;74,(L1180/L$25)*$C$10)</f>
        <v/>
      </c>
      <c r="M1181" s="61">
        <f>+M1180-IF(M$18&gt;74,(M1180/M$25)*$C$10)</f>
        <v/>
      </c>
      <c r="N1181" s="61">
        <f>+N1180-IF(N$18&gt;74,(N1180/N$25)*$C$10)</f>
        <v/>
      </c>
      <c r="O1181" s="61">
        <f>+O1180-IF(O$18&gt;74,(O1180/O$25)*$C$10)</f>
        <v/>
      </c>
      <c r="P1181" s="61">
        <f>+P1180-IF(P$18&gt;74,(P1180/P$25)*$C$10)</f>
        <v/>
      </c>
      <c r="Q1181" s="61">
        <f>+Q1180-IF(Q$18&gt;74,(Q1180/Q$25)*$C$10)</f>
        <v/>
      </c>
      <c r="R1181" s="61">
        <f>+R1180-IF(R$18&gt;74,(R1180/R$25)*$C$10)</f>
        <v/>
      </c>
      <c r="S1181" s="61">
        <f>+S1180-IF(S$18&gt;74,(S1180/S$25)*$C$10)</f>
        <v/>
      </c>
      <c r="T1181" s="61">
        <f>+T1180-IF(T$18&gt;74,(T1180/T$25)*$C$10)</f>
        <v/>
      </c>
      <c r="U1181" s="61">
        <f>+U1180-IF(U$18&gt;74,(U1180/U$25)*$C$10)</f>
        <v/>
      </c>
      <c r="V1181" s="61">
        <f>+V1180-IF(V$18&gt;74,(V1180/V$25)*$C$10)</f>
        <v/>
      </c>
      <c r="W1181" s="61">
        <f>+W1180-IF(W$18&gt;74,(W1180/W$25)*$C$10)</f>
        <v/>
      </c>
      <c r="X1181" s="61">
        <f>+X1180-IF(X$18&gt;74,(X1180/X$25)*$C$10)</f>
        <v/>
      </c>
      <c r="Y1181" s="61">
        <f>+Y1180-IF(Y$18&gt;74,(Y1180/Y$25)*$C$10)</f>
        <v/>
      </c>
      <c r="Z1181" s="61">
        <f>+Z1180-IF(Z$18&gt;74,(Z1180/Z$25)*$C$10)</f>
        <v/>
      </c>
      <c r="AA1181" s="61">
        <f>+AA1180-IF(AA$18&gt;74,(AA1180/AA$25)*$C$10)</f>
        <v/>
      </c>
      <c r="AB1181" s="61">
        <f>+AB1180-IF(AB$18&gt;74,(AB1180/AB$25)*$C$10)</f>
        <v/>
      </c>
      <c r="AC1181" s="61">
        <f>+AC1180-IF(AC$18&gt;74,(AC1180/AC$25)*$C$10)</f>
        <v/>
      </c>
      <c r="AD1181" s="61">
        <f>+AD1180-IF(AD$18&gt;74,(AD1180/AD$25)*$C$10)</f>
        <v/>
      </c>
      <c r="AE1181" s="61">
        <f>+AE1180-IF(AE$18&gt;74,(AE1180/AE$25)*$C$10)</f>
        <v/>
      </c>
      <c r="AF1181" s="61">
        <f>+AF1180-IF(AF$18&gt;74,(AF1180/AF$25)*$C$10)</f>
        <v/>
      </c>
      <c r="AG1181" s="61">
        <f>+AG1180-IF(AG$18&gt;74,(AG1180/AG$25)*$C$10)</f>
        <v/>
      </c>
      <c r="AH1181" s="61">
        <f>+AH1180-IF(AH$18&gt;74,(AH1180/AH$25)*$C$10)</f>
        <v/>
      </c>
      <c r="AI1181" s="61">
        <f>+AI1180-IF(AI$18&gt;74,(AI1180/AI$25)*$C$10)</f>
        <v/>
      </c>
      <c r="AJ1181" s="61">
        <f>+AJ1180-IF(AJ$18&gt;74,(AJ1180/AJ$25)*$C$10)</f>
        <v/>
      </c>
      <c r="AK1181" s="61">
        <f>+AK1180-IF(AK$18&gt;74,(AK1180/AK$25)*$C$10)</f>
        <v/>
      </c>
      <c r="AL1181" s="61">
        <f>+AL1180-IF(AL$18&gt;74,(AL1180/AL$25)*$C$10)</f>
        <v/>
      </c>
      <c r="AM1181" s="61">
        <f>+AM1180-IF(AM$18&gt;74,(AM1180/AM$25)*$C$10)</f>
        <v/>
      </c>
      <c r="AN1181" s="61">
        <f>+AN1180-IF(AN$18&gt;74,(AN1180/AN$25)*$C$10)</f>
        <v/>
      </c>
      <c r="AO1181" s="61">
        <f>+AO1180-IF(AO$18&gt;74,(AO1180/AO$25)*$C$10)</f>
        <v/>
      </c>
      <c r="AP1181" s="61">
        <f>+AP1180-IF(AP$18&gt;74,(AP1180/AP$25)*$C$10)</f>
        <v/>
      </c>
      <c r="AQ1181" s="61">
        <f>+AQ1180-IF(AQ$18&gt;74,(AQ1180/AQ$25)*$C$10)</f>
        <v/>
      </c>
      <c r="AR1181" s="61">
        <f>+AR1180-IF(AR$18&gt;74,(AR1180/AR$25)*$C$10)</f>
        <v/>
      </c>
      <c r="AS1181" s="61">
        <f>+AS1180-IF(AS$18&gt;74,(AS1180/AS$25)*$C$10)</f>
        <v/>
      </c>
      <c r="AT1181" s="61">
        <f>+AT1180-IF(AT$18&gt;74,(AT1180/AT$25)*$C$10)</f>
        <v/>
      </c>
      <c r="AU1181" s="61">
        <f>+AU1180-IF(AU$18&gt;74,(AU1180/AU$25)*$C$10)</f>
        <v/>
      </c>
      <c r="AV1181" s="61">
        <f>+AV1180-IF(AV$18&gt;74,(AV1180/AV$25)*$C$10)</f>
        <v/>
      </c>
      <c r="AW1181" s="61">
        <f>+AW1180-IF(AW$18&gt;74,(AW1180/AW$25)*$C$10)</f>
        <v/>
      </c>
      <c r="AX1181" s="35">
        <f>IF(AW1181&gt;0,1,0)</f>
        <v/>
      </c>
      <c r="AY1181" s="35">
        <f>IF(AL1181&gt;0,1,0)</f>
        <v/>
      </c>
      <c r="AZ1181" s="35">
        <f>IF(AG1181&gt;0,1,0)</f>
        <v/>
      </c>
      <c r="BA1181" s="35">
        <f>IF(AB1181&gt;0,1,0)</f>
        <v/>
      </c>
      <c r="BB1181" s="35">
        <f>IF(W1181&gt;0,1,0)</f>
        <v/>
      </c>
    </row>
    <row r="1182">
      <c r="B1182" s="154" t="inlineStr">
        <is>
          <t>trial 578</t>
        </is>
      </c>
      <c r="C1182" s="155">
        <f>+start-C1179</f>
        <v/>
      </c>
      <c r="D1182" s="156">
        <f>IF((C1182&lt;=0),0,((C1182-D$24)*Stock*(_xlfn.NORM.INV(RAND(),stock_ave,stock_std))+(C1182-D$24)*Bonds*(_xlfn.NORM.INV(RAND(),bond_ave,bond_std))+(C1182-D$24)*cash*(_xlfn.NORM.INV(RAND(),cash_ave,cash_std))+(C1182-D$24)))</f>
        <v/>
      </c>
      <c r="E1182" s="156">
        <f>IF((D1182&lt;=0),0,((D1182-E$24)*Stock*(_xlfn.NORM.INV(RAND(),stock_ave,stock_std))+(D1182-E$24)*Bonds*(_xlfn.NORM.INV(RAND(),bond_ave,bond_std))+(D1182-E$24)*cash*(_xlfn.NORM.INV(RAND(),cash_ave,cash_std))+(D1182-E$24)))</f>
        <v/>
      </c>
      <c r="F1182" s="156">
        <f>IF((E1182&lt;=0),0,((E1182-F$24)*Stock*(_xlfn.NORM.INV(RAND(),stock_ave,stock_std))+(E1182-F$24)*Bonds*(_xlfn.NORM.INV(RAND(),bond_ave,bond_std))+(E1182-F$24)*cash*(_xlfn.NORM.INV(RAND(),cash_ave,cash_std))+(E1182-F$24)))</f>
        <v/>
      </c>
      <c r="G1182" s="156">
        <f>IF((F1182&lt;=0),0,((F1182-G$24)*Stock*(_xlfn.NORM.INV(RAND(),stock_ave,stock_std))+(F1182-G$24)*Bonds*(_xlfn.NORM.INV(RAND(),bond_ave,bond_std))+(F1182-G$24)*cash*(_xlfn.NORM.INV(RAND(),cash_ave,cash_std))+(F1182-G$24)))</f>
        <v/>
      </c>
      <c r="H1182" s="156">
        <f>IF((G1182&lt;=0),0,((G1182-H$24)*Stock*(_xlfn.NORM.INV(RAND(),stock_ave,stock_std))+(G1182-H$24)*Bonds*(_xlfn.NORM.INV(RAND(),bond_ave,bond_std))+(G1182-H$24)*cash*(_xlfn.NORM.INV(RAND(),cash_ave,cash_std))+(G1182-H$24)))</f>
        <v/>
      </c>
      <c r="I1182" s="156">
        <f>IF((H1182&lt;=0),0,((H1182-I$24)*Stock*(_xlfn.NORM.INV(RAND(),stock_ave,stock_std))+(H1182-I$24)*Bonds*(_xlfn.NORM.INV(RAND(),bond_ave,bond_std))+(H1182-I$24)*cash*(_xlfn.NORM.INV(RAND(),cash_ave,cash_std))+(H1182-I$24)))</f>
        <v/>
      </c>
      <c r="J1182" s="156">
        <f>IF((I1182&lt;=0),0,((I1182-J$24)*Stock*(_xlfn.NORM.INV(RAND(),stock_ave,stock_std))+(I1182-J$24)*Bonds*(_xlfn.NORM.INV(RAND(),bond_ave,bond_std))+(I1182-J$24)*cash*(_xlfn.NORM.INV(RAND(),cash_ave,cash_std))+(I1182-J$24)))</f>
        <v/>
      </c>
      <c r="K1182" s="156">
        <f>IF((J1182&lt;=0),0,((J1182-K$24)*Stock*(_xlfn.NORM.INV(RAND(),stock_ave,stock_std))+(J1182-K$24)*Bonds*(_xlfn.NORM.INV(RAND(),bond_ave,bond_std))+(J1182-K$24)*cash*(_xlfn.NORM.INV(RAND(),cash_ave,cash_std))+(J1182-K$24)))</f>
        <v/>
      </c>
      <c r="L1182" s="156">
        <f>IF((K1182&lt;=0),0,((K1182-L$24)*Stock*(_xlfn.NORM.INV(RAND(),stock_ave,stock_std))+(K1182-L$24)*Bonds*(_xlfn.NORM.INV(RAND(),bond_ave,bond_std))+(K1182-L$24)*cash*(_xlfn.NORM.INV(RAND(),cash_ave,cash_std))+(K1182-L$24)))</f>
        <v/>
      </c>
      <c r="M1182" s="156">
        <f>IF((L1182&lt;=0),0,((L1182-M$24)*Stock*(_xlfn.NORM.INV(RAND(),stock_ave,stock_std))+(L1182-M$24)*Bonds*(_xlfn.NORM.INV(RAND(),bond_ave,bond_std))+(L1182-M$24)*cash*(_xlfn.NORM.INV(RAND(),cash_ave,cash_std))+(L1182-M$24)))</f>
        <v/>
      </c>
      <c r="N1182" s="156">
        <f>IF((M1182&lt;=0),0,((M1182-N$24)*Stock*(_xlfn.NORM.INV(RAND(),stock_ave,stock_std))+(M1182-N$24)*Bonds*(_xlfn.NORM.INV(RAND(),bond_ave,bond_std))+(M1182-N$24)*cash*(_xlfn.NORM.INV(RAND(),cash_ave,cash_std))+(M1182-N$24)))</f>
        <v/>
      </c>
      <c r="O1182" s="156">
        <f>IF((N1182&lt;=0),0,((N1182-O$24)*Stock*(_xlfn.NORM.INV(RAND(),stock_ave,stock_std))+(N1182-O$24)*Bonds*(_xlfn.NORM.INV(RAND(),bond_ave,bond_std))+(N1182-O$24)*cash*(_xlfn.NORM.INV(RAND(),cash_ave,cash_std))+(N1182-O$24)))</f>
        <v/>
      </c>
      <c r="P1182" s="156">
        <f>IF((O1182&lt;=0),0,((O1182-P$24)*Stock*(_xlfn.NORM.INV(RAND(),stock_ave,stock_std))+(O1182-P$24)*Bonds*(_xlfn.NORM.INV(RAND(),bond_ave,bond_std))+(O1182-P$24)*cash*(_xlfn.NORM.INV(RAND(),cash_ave,cash_std))+(O1182-P$24)))</f>
        <v/>
      </c>
      <c r="Q1182" s="156">
        <f>IF((P1182&lt;=0),0,((P1182-Q$24)*Stock*(_xlfn.NORM.INV(RAND(),stock_ave,stock_std))+(P1182-Q$24)*Bonds*(_xlfn.NORM.INV(RAND(),bond_ave,bond_std))+(P1182-Q$24)*cash*(_xlfn.NORM.INV(RAND(),cash_ave,cash_std))+(P1182-Q$24)))</f>
        <v/>
      </c>
      <c r="R1182" s="156">
        <f>IF((Q1182&lt;=0),0,((Q1182-R$24)*Stock*(_xlfn.NORM.INV(RAND(),stock_ave,stock_std))+(Q1182-R$24)*Bonds*(_xlfn.NORM.INV(RAND(),bond_ave,bond_std))+(Q1182-R$24)*cash*(_xlfn.NORM.INV(RAND(),cash_ave,cash_std))+(Q1182-R$24)))</f>
        <v/>
      </c>
      <c r="S1182" s="156">
        <f>IF((R1182&lt;=0),0,((R1182-S$24)*Stock*(_xlfn.NORM.INV(RAND(),stock_ave,stock_std))+(R1182-S$24)*Bonds*(_xlfn.NORM.INV(RAND(),bond_ave,bond_std))+(R1182-S$24)*cash*(_xlfn.NORM.INV(RAND(),cash_ave,cash_std))+(R1182-S$24)))</f>
        <v/>
      </c>
      <c r="T1182" s="156">
        <f>IF((S1182&lt;=0),0,((S1182-T$24)*Stock*(_xlfn.NORM.INV(RAND(),stock_ave,stock_std))+(S1182-T$24)*Bonds*(_xlfn.NORM.INV(RAND(),bond_ave,bond_std))+(S1182-T$24)*cash*(_xlfn.NORM.INV(RAND(),cash_ave,cash_std))+(S1182-T$24)))</f>
        <v/>
      </c>
      <c r="U1182" s="156">
        <f>IF((T1182&lt;=0),0,((T1182-U$24)*Stock*(_xlfn.NORM.INV(RAND(),stock_ave,stock_std))+(T1182-U$24)*Bonds*(_xlfn.NORM.INV(RAND(),bond_ave,bond_std))+(T1182-U$24)*cash*(_xlfn.NORM.INV(RAND(),cash_ave,cash_std))+(T1182-U$24)))</f>
        <v/>
      </c>
      <c r="V1182" s="156">
        <f>IF((U1182&lt;=0),0,((U1182-V$24)*Stock*(_xlfn.NORM.INV(RAND(),stock_ave,stock_std))+(U1182-V$24)*Bonds*(_xlfn.NORM.INV(RAND(),bond_ave,bond_std))+(U1182-V$24)*cash*(_xlfn.NORM.INV(RAND(),cash_ave,cash_std))+(U1182-V$24)))</f>
        <v/>
      </c>
      <c r="W1182" s="156">
        <f>IF((V1182&lt;=0),0,((V1182-W$24)*Stock*(_xlfn.NORM.INV(RAND(),stock_ave,stock_std))+(V1182-W$24)*Bonds*(_xlfn.NORM.INV(RAND(),bond_ave,bond_std))+(V1182-W$24)*cash*(_xlfn.NORM.INV(RAND(),cash_ave,cash_std))+(V1182-W$24)))</f>
        <v/>
      </c>
      <c r="X1182" s="156">
        <f>IF((W1182&lt;=0),0,((W1182-X$24)*Stock*(_xlfn.NORM.INV(RAND(),stock_ave,stock_std))+(W1182-X$24)*Bonds*(_xlfn.NORM.INV(RAND(),bond_ave,bond_std))+(W1182-X$24)*cash*(_xlfn.NORM.INV(RAND(),cash_ave,cash_std))+(W1182-X$24)))</f>
        <v/>
      </c>
      <c r="Y1182" s="156">
        <f>IF((X1182&lt;=0),0,((X1182-Y$24)*Stock*(_xlfn.NORM.INV(RAND(),stock_ave,stock_std))+(X1182-Y$24)*Bonds*(_xlfn.NORM.INV(RAND(),bond_ave,bond_std))+(X1182-Y$24)*cash*(_xlfn.NORM.INV(RAND(),cash_ave,cash_std))+(X1182-Y$24)))</f>
        <v/>
      </c>
      <c r="Z1182" s="156">
        <f>IF((Y1182&lt;=0),0,((Y1182-Z$24)*Stock*(_xlfn.NORM.INV(RAND(),stock_ave,stock_std))+(Y1182-Z$24)*Bonds*(_xlfn.NORM.INV(RAND(),bond_ave,bond_std))+(Y1182-Z$24)*cash*(_xlfn.NORM.INV(RAND(),cash_ave,cash_std))+(Y1182-Z$24)))</f>
        <v/>
      </c>
      <c r="AA1182" s="156">
        <f>IF((Z1182&lt;=0),0,((Z1182-AA$24)*Stock*(_xlfn.NORM.INV(RAND(),stock_ave,stock_std))+(Z1182-AA$24)*Bonds*(_xlfn.NORM.INV(RAND(),bond_ave,bond_std))+(Z1182-AA$24)*cash*(_xlfn.NORM.INV(RAND(),cash_ave,cash_std))+(Z1182-AA$24)))</f>
        <v/>
      </c>
      <c r="AB1182" s="156">
        <f>IF((AA1182&lt;=0),0,((AA1182-AB$24)*Stock*(_xlfn.NORM.INV(RAND(),stock_ave,stock_std))+(AA1182-AB$24)*Bonds*(_xlfn.NORM.INV(RAND(),bond_ave,bond_std))+(AA1182-AB$24)*cash*(_xlfn.NORM.INV(RAND(),cash_ave,cash_std))+(AA1182-AB$24)))</f>
        <v/>
      </c>
      <c r="AC1182" s="156">
        <f>IF((AB1182&lt;=0),0,((AB1182-AC$24)*Stock*(_xlfn.NORM.INV(RAND(),stock_ave,stock_std))+(AB1182-AC$24)*Bonds*(_xlfn.NORM.INV(RAND(),bond_ave,bond_std))+(AB1182-AC$24)*cash*(_xlfn.NORM.INV(RAND(),cash_ave,cash_std))+(AB1182-AC$24)))</f>
        <v/>
      </c>
      <c r="AD1182" s="156">
        <f>IF((AC1182&lt;=0),0,((AC1182-AD$24)*Stock*(_xlfn.NORM.INV(RAND(),stock_ave,stock_std))+(AC1182-AD$24)*Bonds*(_xlfn.NORM.INV(RAND(),bond_ave,bond_std))+(AC1182-AD$24)*cash*(_xlfn.NORM.INV(RAND(),cash_ave,cash_std))+(AC1182-AD$24)))</f>
        <v/>
      </c>
      <c r="AE1182" s="156">
        <f>IF((AD1182&lt;=0),0,((AD1182-AE$24)*Stock*(_xlfn.NORM.INV(RAND(),stock_ave,stock_std))+(AD1182-AE$24)*Bonds*(_xlfn.NORM.INV(RAND(),bond_ave,bond_std))+(AD1182-AE$24)*cash*(_xlfn.NORM.INV(RAND(),cash_ave,cash_std))+(AD1182-AE$24)))</f>
        <v/>
      </c>
      <c r="AF1182" s="156">
        <f>IF((AE1182&lt;=0),0,((AE1182-AF$24)*Stock*(_xlfn.NORM.INV(RAND(),stock_ave,stock_std))+(AE1182-AF$24)*Bonds*(_xlfn.NORM.INV(RAND(),bond_ave,bond_std))+(AE1182-AF$24)*cash*(_xlfn.NORM.INV(RAND(),cash_ave,cash_std))+(AE1182-AF$24)))</f>
        <v/>
      </c>
      <c r="AG1182" s="156">
        <f>IF((AF1182&lt;=0),0,((AF1182-AG$24)*Stock*(_xlfn.NORM.INV(RAND(),stock_ave,stock_std))+(AF1182-AG$24)*Bonds*(_xlfn.NORM.INV(RAND(),bond_ave,bond_std))+(AF1182-AG$24)*cash*(_xlfn.NORM.INV(RAND(),cash_ave,cash_std))+(AF1182-AG$24)))</f>
        <v/>
      </c>
      <c r="AH1182" s="156">
        <f>IF((AG1182&lt;=0),0,((AG1182-AH$24)*Stock*(_xlfn.NORM.INV(RAND(),stock_ave,stock_std))+(AG1182-AH$24)*Bonds*(_xlfn.NORM.INV(RAND(),bond_ave,bond_std))+(AG1182-AH$24)*cash*(_xlfn.NORM.INV(RAND(),cash_ave,cash_std))+(AG1182-AH$24)))</f>
        <v/>
      </c>
      <c r="AI1182" s="156">
        <f>IF((AH1182&lt;=0),0,((AH1182-AI$24)*Stock*(_xlfn.NORM.INV(RAND(),stock_ave,stock_std))+(AH1182-AI$24)*Bonds*(_xlfn.NORM.INV(RAND(),bond_ave,bond_std))+(AH1182-AI$24)*cash*(_xlfn.NORM.INV(RAND(),cash_ave,cash_std))+(AH1182-AI$24)))</f>
        <v/>
      </c>
      <c r="AJ1182" s="156">
        <f>IF((AI1182&lt;=0),0,((AI1182-AJ$24)*Stock*(_xlfn.NORM.INV(RAND(),stock_ave,stock_std))+(AI1182-AJ$24)*Bonds*(_xlfn.NORM.INV(RAND(),bond_ave,bond_std))+(AI1182-AJ$24)*cash*(_xlfn.NORM.INV(RAND(),cash_ave,cash_std))+(AI1182-AJ$24)))</f>
        <v/>
      </c>
      <c r="AK1182" s="156">
        <f>IF((AJ1182&lt;=0),0,((AJ1182-AK$24)*Stock*(_xlfn.NORM.INV(RAND(),stock_ave,stock_std))+(AJ1182-AK$24)*Bonds*(_xlfn.NORM.INV(RAND(),bond_ave,bond_std))+(AJ1182-AK$24)*cash*(_xlfn.NORM.INV(RAND(),cash_ave,cash_std))+(AJ1182-AK$24)))</f>
        <v/>
      </c>
      <c r="AL1182" s="156">
        <f>IF((AK1182&lt;=0),0,((AK1182-AL$24)*Stock*(_xlfn.NORM.INV(RAND(),stock_ave,stock_std))+(AK1182-AL$24)*Bonds*(_xlfn.NORM.INV(RAND(),bond_ave,bond_std))+(AK1182-AL$24)*cash*(_xlfn.NORM.INV(RAND(),cash_ave,cash_std))+(AK1182-AL$24)))</f>
        <v/>
      </c>
      <c r="AM1182" s="156">
        <f>IF((AL1182&lt;=0),0,((AL1182-AM$24)*Stock*(_xlfn.NORM.INV(RAND(),stock_ave,stock_std))+(AL1182-AM$24)*Bonds*(_xlfn.NORM.INV(RAND(),bond_ave,bond_std))+(AL1182-AM$24)*cash*(_xlfn.NORM.INV(RAND(),cash_ave,cash_std))+(AL1182-AM$24)))</f>
        <v/>
      </c>
      <c r="AN1182" s="156">
        <f>IF((AM1182&lt;=0),0,((AM1182-AN$24)*Stock*(_xlfn.NORM.INV(RAND(),stock_ave,stock_std))+(AM1182-AN$24)*Bonds*(_xlfn.NORM.INV(RAND(),bond_ave,bond_std))+(AM1182-AN$24)*cash*(_xlfn.NORM.INV(RAND(),cash_ave,cash_std))+(AM1182-AN$24)))</f>
        <v/>
      </c>
      <c r="AO1182" s="156">
        <f>IF((AN1182&lt;=0),0,((AN1182-AO$24)*Stock*(_xlfn.NORM.INV(RAND(),stock_ave,stock_std))+(AN1182-AO$24)*Bonds*(_xlfn.NORM.INV(RAND(),bond_ave,bond_std))+(AN1182-AO$24)*cash*(_xlfn.NORM.INV(RAND(),cash_ave,cash_std))+(AN1182-AO$24)))</f>
        <v/>
      </c>
      <c r="AP1182" s="156">
        <f>IF((AO1182&lt;=0),0,((AO1182-AP$24)*Stock*(_xlfn.NORM.INV(RAND(),stock_ave,stock_std))+(AO1182-AP$24)*Bonds*(_xlfn.NORM.INV(RAND(),bond_ave,bond_std))+(AO1182-AP$24)*cash*(_xlfn.NORM.INV(RAND(),cash_ave,cash_std))+(AO1182-AP$24)))</f>
        <v/>
      </c>
      <c r="AQ1182" s="156">
        <f>IF((AP1182&lt;=0),0,((AP1182-AQ$24)*Stock*(_xlfn.NORM.INV(RAND(),stock_ave,stock_std))+(AP1182-AQ$24)*Bonds*(_xlfn.NORM.INV(RAND(),bond_ave,bond_std))+(AP1182-AQ$24)*cash*(_xlfn.NORM.INV(RAND(),cash_ave,cash_std))+(AP1182-AQ$24)))</f>
        <v/>
      </c>
      <c r="AR1182" s="156">
        <f>IF((AQ1182&lt;=0),0,((AQ1182-AR$24)*Stock*(_xlfn.NORM.INV(RAND(),stock_ave,stock_std))+(AQ1182-AR$24)*Bonds*(_xlfn.NORM.INV(RAND(),bond_ave,bond_std))+(AQ1182-AR$24)*cash*(_xlfn.NORM.INV(RAND(),cash_ave,cash_std))+(AQ1182-AR$24)))</f>
        <v/>
      </c>
      <c r="AS1182" s="156">
        <f>IF((AR1182&lt;=0),0,((AR1182-AS$24)*Stock*(_xlfn.NORM.INV(RAND(),stock_ave,stock_std))+(AR1182-AS$24)*Bonds*(_xlfn.NORM.INV(RAND(),bond_ave,bond_std))+(AR1182-AS$24)*cash*(_xlfn.NORM.INV(RAND(),cash_ave,cash_std))+(AR1182-AS$24)))</f>
        <v/>
      </c>
      <c r="AT1182" s="156">
        <f>IF((AS1182&lt;=0),0,((AS1182-AT$24)*Stock*(_xlfn.NORM.INV(RAND(),stock_ave,stock_std))+(AS1182-AT$24)*Bonds*(_xlfn.NORM.INV(RAND(),bond_ave,bond_std))+(AS1182-AT$24)*cash*(_xlfn.NORM.INV(RAND(),cash_ave,cash_std))+(AS1182-AT$24)))</f>
        <v/>
      </c>
      <c r="AU1182" s="156">
        <f>IF((AT1182&lt;=0),0,((AT1182-AU$24)*Stock*(_xlfn.NORM.INV(RAND(),stock_ave,stock_std))+(AT1182-AU$24)*Bonds*(_xlfn.NORM.INV(RAND(),bond_ave,bond_std))+(AT1182-AU$24)*cash*(_xlfn.NORM.INV(RAND(),cash_ave,cash_std))+(AT1182-AU$24)))</f>
        <v/>
      </c>
      <c r="AV1182" s="156">
        <f>IF((AU1182&lt;=0),0,((AU1182-AV$24)*Stock*(_xlfn.NORM.INV(RAND(),stock_ave,stock_std))+(AU1182-AV$24)*Bonds*(_xlfn.NORM.INV(RAND(),bond_ave,bond_std))+(AU1182-AV$24)*cash*(_xlfn.NORM.INV(RAND(),cash_ave,cash_std))+(AU1182-AV$24)))</f>
        <v/>
      </c>
      <c r="AW1182" s="156">
        <f>IF((AV1182&lt;=0),0,((AV1182-AW$24)*Stock*(_xlfn.NORM.INV(RAND(),stock_ave,stock_std))+(AV1182-AW$24)*Bonds*(_xlfn.NORM.INV(RAND(),bond_ave,bond_std))+(AV1182-AW$24)*cash*(_xlfn.NORM.INV(RAND(),cash_ave,cash_std))+(AV1182-AW$24)))</f>
        <v/>
      </c>
      <c r="AX1182" s="159" t="n"/>
      <c r="AY1182" s="159" t="n"/>
      <c r="AZ1182" s="159" t="n"/>
      <c r="BA1182" s="159" t="n"/>
      <c r="BB1182" s="159" t="n"/>
    </row>
    <row r="1183">
      <c r="C1183" s="147" t="n"/>
      <c r="D1183" s="61">
        <f>+D1182-IF(D$18&gt;74,(D1182/D$25)*$C$10)</f>
        <v/>
      </c>
      <c r="E1183" s="61">
        <f>+E1182-IF(E$18&gt;74,(E1182/E$25)*$C$10)</f>
        <v/>
      </c>
      <c r="F1183" s="61">
        <f>+F1182-IF(F$18&gt;74,(F1182/F$25)*$C$10)</f>
        <v/>
      </c>
      <c r="G1183" s="61">
        <f>+G1182-IF(G$18&gt;74,(G1182/G$25)*$C$10)</f>
        <v/>
      </c>
      <c r="H1183" s="61">
        <f>+H1182-IF(H$18&gt;74,(H1182/H$25)*$C$10)</f>
        <v/>
      </c>
      <c r="I1183" s="61">
        <f>+I1182-IF(I$18&gt;74,(I1182/I$25)*$C$10)</f>
        <v/>
      </c>
      <c r="J1183" s="61">
        <f>+J1182-IF(J$18&gt;74,(J1182/J$25)*$C$10)</f>
        <v/>
      </c>
      <c r="K1183" s="61">
        <f>+K1182-IF(K$18&gt;74,(K1182/K$25)*$C$10)</f>
        <v/>
      </c>
      <c r="L1183" s="61">
        <f>+L1182-IF(L$18&gt;74,(L1182/L$25)*$C$10)</f>
        <v/>
      </c>
      <c r="M1183" s="61">
        <f>+M1182-IF(M$18&gt;74,(M1182/M$25)*$C$10)</f>
        <v/>
      </c>
      <c r="N1183" s="61">
        <f>+N1182-IF(N$18&gt;74,(N1182/N$25)*$C$10)</f>
        <v/>
      </c>
      <c r="O1183" s="61">
        <f>+O1182-IF(O$18&gt;74,(O1182/O$25)*$C$10)</f>
        <v/>
      </c>
      <c r="P1183" s="61">
        <f>+P1182-IF(P$18&gt;74,(P1182/P$25)*$C$10)</f>
        <v/>
      </c>
      <c r="Q1183" s="61">
        <f>+Q1182-IF(Q$18&gt;74,(Q1182/Q$25)*$C$10)</f>
        <v/>
      </c>
      <c r="R1183" s="61">
        <f>+R1182-IF(R$18&gt;74,(R1182/R$25)*$C$10)</f>
        <v/>
      </c>
      <c r="S1183" s="61">
        <f>+S1182-IF(S$18&gt;74,(S1182/S$25)*$C$10)</f>
        <v/>
      </c>
      <c r="T1183" s="61">
        <f>+T1182-IF(T$18&gt;74,(T1182/T$25)*$C$10)</f>
        <v/>
      </c>
      <c r="U1183" s="61">
        <f>+U1182-IF(U$18&gt;74,(U1182/U$25)*$C$10)</f>
        <v/>
      </c>
      <c r="V1183" s="61">
        <f>+V1182-IF(V$18&gt;74,(V1182/V$25)*$C$10)</f>
        <v/>
      </c>
      <c r="W1183" s="61">
        <f>+W1182-IF(W$18&gt;74,(W1182/W$25)*$C$10)</f>
        <v/>
      </c>
      <c r="X1183" s="61">
        <f>+X1182-IF(X$18&gt;74,(X1182/X$25)*$C$10)</f>
        <v/>
      </c>
      <c r="Y1183" s="61">
        <f>+Y1182-IF(Y$18&gt;74,(Y1182/Y$25)*$C$10)</f>
        <v/>
      </c>
      <c r="Z1183" s="61">
        <f>+Z1182-IF(Z$18&gt;74,(Z1182/Z$25)*$C$10)</f>
        <v/>
      </c>
      <c r="AA1183" s="61">
        <f>+AA1182-IF(AA$18&gt;74,(AA1182/AA$25)*$C$10)</f>
        <v/>
      </c>
      <c r="AB1183" s="61">
        <f>+AB1182-IF(AB$18&gt;74,(AB1182/AB$25)*$C$10)</f>
        <v/>
      </c>
      <c r="AC1183" s="61">
        <f>+AC1182-IF(AC$18&gt;74,(AC1182/AC$25)*$C$10)</f>
        <v/>
      </c>
      <c r="AD1183" s="61">
        <f>+AD1182-IF(AD$18&gt;74,(AD1182/AD$25)*$C$10)</f>
        <v/>
      </c>
      <c r="AE1183" s="61">
        <f>+AE1182-IF(AE$18&gt;74,(AE1182/AE$25)*$C$10)</f>
        <v/>
      </c>
      <c r="AF1183" s="61">
        <f>+AF1182-IF(AF$18&gt;74,(AF1182/AF$25)*$C$10)</f>
        <v/>
      </c>
      <c r="AG1183" s="61">
        <f>+AG1182-IF(AG$18&gt;74,(AG1182/AG$25)*$C$10)</f>
        <v/>
      </c>
      <c r="AH1183" s="61">
        <f>+AH1182-IF(AH$18&gt;74,(AH1182/AH$25)*$C$10)</f>
        <v/>
      </c>
      <c r="AI1183" s="61">
        <f>+AI1182-IF(AI$18&gt;74,(AI1182/AI$25)*$C$10)</f>
        <v/>
      </c>
      <c r="AJ1183" s="61">
        <f>+AJ1182-IF(AJ$18&gt;74,(AJ1182/AJ$25)*$C$10)</f>
        <v/>
      </c>
      <c r="AK1183" s="61">
        <f>+AK1182-IF(AK$18&gt;74,(AK1182/AK$25)*$C$10)</f>
        <v/>
      </c>
      <c r="AL1183" s="61">
        <f>+AL1182-IF(AL$18&gt;74,(AL1182/AL$25)*$C$10)</f>
        <v/>
      </c>
      <c r="AM1183" s="61">
        <f>+AM1182-IF(AM$18&gt;74,(AM1182/AM$25)*$C$10)</f>
        <v/>
      </c>
      <c r="AN1183" s="61">
        <f>+AN1182-IF(AN$18&gt;74,(AN1182/AN$25)*$C$10)</f>
        <v/>
      </c>
      <c r="AO1183" s="61">
        <f>+AO1182-IF(AO$18&gt;74,(AO1182/AO$25)*$C$10)</f>
        <v/>
      </c>
      <c r="AP1183" s="61">
        <f>+AP1182-IF(AP$18&gt;74,(AP1182/AP$25)*$C$10)</f>
        <v/>
      </c>
      <c r="AQ1183" s="61">
        <f>+AQ1182-IF(AQ$18&gt;74,(AQ1182/AQ$25)*$C$10)</f>
        <v/>
      </c>
      <c r="AR1183" s="61">
        <f>+AR1182-IF(AR$18&gt;74,(AR1182/AR$25)*$C$10)</f>
        <v/>
      </c>
      <c r="AS1183" s="61">
        <f>+AS1182-IF(AS$18&gt;74,(AS1182/AS$25)*$C$10)</f>
        <v/>
      </c>
      <c r="AT1183" s="61">
        <f>+AT1182-IF(AT$18&gt;74,(AT1182/AT$25)*$C$10)</f>
        <v/>
      </c>
      <c r="AU1183" s="61">
        <f>+AU1182-IF(AU$18&gt;74,(AU1182/AU$25)*$C$10)</f>
        <v/>
      </c>
      <c r="AV1183" s="61">
        <f>+AV1182-IF(AV$18&gt;74,(AV1182/AV$25)*$C$10)</f>
        <v/>
      </c>
      <c r="AW1183" s="61">
        <f>+AW1182-IF(AW$18&gt;74,(AW1182/AW$25)*$C$10)</f>
        <v/>
      </c>
      <c r="AX1183" s="35">
        <f>IF(AW1183&gt;0,1,0)</f>
        <v/>
      </c>
      <c r="AY1183" s="35">
        <f>IF(AL1183&gt;0,1,0)</f>
        <v/>
      </c>
      <c r="AZ1183" s="35">
        <f>IF(AG1183&gt;0,1,0)</f>
        <v/>
      </c>
      <c r="BA1183" s="35">
        <f>IF(AB1183&gt;0,1,0)</f>
        <v/>
      </c>
      <c r="BB1183" s="35">
        <f>IF(W1183&gt;0,1,0)</f>
        <v/>
      </c>
    </row>
    <row r="1184">
      <c r="B1184" s="154" t="inlineStr">
        <is>
          <t>trial 579</t>
        </is>
      </c>
      <c r="C1184" s="155">
        <f>+start-C1181</f>
        <v/>
      </c>
      <c r="D1184" s="156">
        <f>IF((C1184&lt;=0),0,((C1184-D$24)*Stock*(_xlfn.NORM.INV(RAND(),stock_ave,stock_std))+(C1184-D$24)*Bonds*(_xlfn.NORM.INV(RAND(),bond_ave,bond_std))+(C1184-D$24)*cash*(_xlfn.NORM.INV(RAND(),cash_ave,cash_std))+(C1184-D$24)))</f>
        <v/>
      </c>
      <c r="E1184" s="156">
        <f>IF((D1184&lt;=0),0,((D1184-E$24)*Stock*(_xlfn.NORM.INV(RAND(),stock_ave,stock_std))+(D1184-E$24)*Bonds*(_xlfn.NORM.INV(RAND(),bond_ave,bond_std))+(D1184-E$24)*cash*(_xlfn.NORM.INV(RAND(),cash_ave,cash_std))+(D1184-E$24)))</f>
        <v/>
      </c>
      <c r="F1184" s="156">
        <f>IF((E1184&lt;=0),0,((E1184-F$24)*Stock*(_xlfn.NORM.INV(RAND(),stock_ave,stock_std))+(E1184-F$24)*Bonds*(_xlfn.NORM.INV(RAND(),bond_ave,bond_std))+(E1184-F$24)*cash*(_xlfn.NORM.INV(RAND(),cash_ave,cash_std))+(E1184-F$24)))</f>
        <v/>
      </c>
      <c r="G1184" s="156">
        <f>IF((F1184&lt;=0),0,((F1184-G$24)*Stock*(_xlfn.NORM.INV(RAND(),stock_ave,stock_std))+(F1184-G$24)*Bonds*(_xlfn.NORM.INV(RAND(),bond_ave,bond_std))+(F1184-G$24)*cash*(_xlfn.NORM.INV(RAND(),cash_ave,cash_std))+(F1184-G$24)))</f>
        <v/>
      </c>
      <c r="H1184" s="156">
        <f>IF((G1184&lt;=0),0,((G1184-H$24)*Stock*(_xlfn.NORM.INV(RAND(),stock_ave,stock_std))+(G1184-H$24)*Bonds*(_xlfn.NORM.INV(RAND(),bond_ave,bond_std))+(G1184-H$24)*cash*(_xlfn.NORM.INV(RAND(),cash_ave,cash_std))+(G1184-H$24)))</f>
        <v/>
      </c>
      <c r="I1184" s="156">
        <f>IF((H1184&lt;=0),0,((H1184-I$24)*Stock*(_xlfn.NORM.INV(RAND(),stock_ave,stock_std))+(H1184-I$24)*Bonds*(_xlfn.NORM.INV(RAND(),bond_ave,bond_std))+(H1184-I$24)*cash*(_xlfn.NORM.INV(RAND(),cash_ave,cash_std))+(H1184-I$24)))</f>
        <v/>
      </c>
      <c r="J1184" s="156">
        <f>IF((I1184&lt;=0),0,((I1184-J$24)*Stock*(_xlfn.NORM.INV(RAND(),stock_ave,stock_std))+(I1184-J$24)*Bonds*(_xlfn.NORM.INV(RAND(),bond_ave,bond_std))+(I1184-J$24)*cash*(_xlfn.NORM.INV(RAND(),cash_ave,cash_std))+(I1184-J$24)))</f>
        <v/>
      </c>
      <c r="K1184" s="156">
        <f>IF((J1184&lt;=0),0,((J1184-K$24)*Stock*(_xlfn.NORM.INV(RAND(),stock_ave,stock_std))+(J1184-K$24)*Bonds*(_xlfn.NORM.INV(RAND(),bond_ave,bond_std))+(J1184-K$24)*cash*(_xlfn.NORM.INV(RAND(),cash_ave,cash_std))+(J1184-K$24)))</f>
        <v/>
      </c>
      <c r="L1184" s="156">
        <f>IF((K1184&lt;=0),0,((K1184-L$24)*Stock*(_xlfn.NORM.INV(RAND(),stock_ave,stock_std))+(K1184-L$24)*Bonds*(_xlfn.NORM.INV(RAND(),bond_ave,bond_std))+(K1184-L$24)*cash*(_xlfn.NORM.INV(RAND(),cash_ave,cash_std))+(K1184-L$24)))</f>
        <v/>
      </c>
      <c r="M1184" s="156">
        <f>IF((L1184&lt;=0),0,((L1184-M$24)*Stock*(_xlfn.NORM.INV(RAND(),stock_ave,stock_std))+(L1184-M$24)*Bonds*(_xlfn.NORM.INV(RAND(),bond_ave,bond_std))+(L1184-M$24)*cash*(_xlfn.NORM.INV(RAND(),cash_ave,cash_std))+(L1184-M$24)))</f>
        <v/>
      </c>
      <c r="N1184" s="156">
        <f>IF((M1184&lt;=0),0,((M1184-N$24)*Stock*(_xlfn.NORM.INV(RAND(),stock_ave,stock_std))+(M1184-N$24)*Bonds*(_xlfn.NORM.INV(RAND(),bond_ave,bond_std))+(M1184-N$24)*cash*(_xlfn.NORM.INV(RAND(),cash_ave,cash_std))+(M1184-N$24)))</f>
        <v/>
      </c>
      <c r="O1184" s="156">
        <f>IF((N1184&lt;=0),0,((N1184-O$24)*Stock*(_xlfn.NORM.INV(RAND(),stock_ave,stock_std))+(N1184-O$24)*Bonds*(_xlfn.NORM.INV(RAND(),bond_ave,bond_std))+(N1184-O$24)*cash*(_xlfn.NORM.INV(RAND(),cash_ave,cash_std))+(N1184-O$24)))</f>
        <v/>
      </c>
      <c r="P1184" s="156">
        <f>IF((O1184&lt;=0),0,((O1184-P$24)*Stock*(_xlfn.NORM.INV(RAND(),stock_ave,stock_std))+(O1184-P$24)*Bonds*(_xlfn.NORM.INV(RAND(),bond_ave,bond_std))+(O1184-P$24)*cash*(_xlfn.NORM.INV(RAND(),cash_ave,cash_std))+(O1184-P$24)))</f>
        <v/>
      </c>
      <c r="Q1184" s="156">
        <f>IF((P1184&lt;=0),0,((P1184-Q$24)*Stock*(_xlfn.NORM.INV(RAND(),stock_ave,stock_std))+(P1184-Q$24)*Bonds*(_xlfn.NORM.INV(RAND(),bond_ave,bond_std))+(P1184-Q$24)*cash*(_xlfn.NORM.INV(RAND(),cash_ave,cash_std))+(P1184-Q$24)))</f>
        <v/>
      </c>
      <c r="R1184" s="156">
        <f>IF((Q1184&lt;=0),0,((Q1184-R$24)*Stock*(_xlfn.NORM.INV(RAND(),stock_ave,stock_std))+(Q1184-R$24)*Bonds*(_xlfn.NORM.INV(RAND(),bond_ave,bond_std))+(Q1184-R$24)*cash*(_xlfn.NORM.INV(RAND(),cash_ave,cash_std))+(Q1184-R$24)))</f>
        <v/>
      </c>
      <c r="S1184" s="156">
        <f>IF((R1184&lt;=0),0,((R1184-S$24)*Stock*(_xlfn.NORM.INV(RAND(),stock_ave,stock_std))+(R1184-S$24)*Bonds*(_xlfn.NORM.INV(RAND(),bond_ave,bond_std))+(R1184-S$24)*cash*(_xlfn.NORM.INV(RAND(),cash_ave,cash_std))+(R1184-S$24)))</f>
        <v/>
      </c>
      <c r="T1184" s="156">
        <f>IF((S1184&lt;=0),0,((S1184-T$24)*Stock*(_xlfn.NORM.INV(RAND(),stock_ave,stock_std))+(S1184-T$24)*Bonds*(_xlfn.NORM.INV(RAND(),bond_ave,bond_std))+(S1184-T$24)*cash*(_xlfn.NORM.INV(RAND(),cash_ave,cash_std))+(S1184-T$24)))</f>
        <v/>
      </c>
      <c r="U1184" s="156">
        <f>IF((T1184&lt;=0),0,((T1184-U$24)*Stock*(_xlfn.NORM.INV(RAND(),stock_ave,stock_std))+(T1184-U$24)*Bonds*(_xlfn.NORM.INV(RAND(),bond_ave,bond_std))+(T1184-U$24)*cash*(_xlfn.NORM.INV(RAND(),cash_ave,cash_std))+(T1184-U$24)))</f>
        <v/>
      </c>
      <c r="V1184" s="156">
        <f>IF((U1184&lt;=0),0,((U1184-V$24)*Stock*(_xlfn.NORM.INV(RAND(),stock_ave,stock_std))+(U1184-V$24)*Bonds*(_xlfn.NORM.INV(RAND(),bond_ave,bond_std))+(U1184-V$24)*cash*(_xlfn.NORM.INV(RAND(),cash_ave,cash_std))+(U1184-V$24)))</f>
        <v/>
      </c>
      <c r="W1184" s="156">
        <f>IF((V1184&lt;=0),0,((V1184-W$24)*Stock*(_xlfn.NORM.INV(RAND(),stock_ave,stock_std))+(V1184-W$24)*Bonds*(_xlfn.NORM.INV(RAND(),bond_ave,bond_std))+(V1184-W$24)*cash*(_xlfn.NORM.INV(RAND(),cash_ave,cash_std))+(V1184-W$24)))</f>
        <v/>
      </c>
      <c r="X1184" s="156">
        <f>IF((W1184&lt;=0),0,((W1184-X$24)*Stock*(_xlfn.NORM.INV(RAND(),stock_ave,stock_std))+(W1184-X$24)*Bonds*(_xlfn.NORM.INV(RAND(),bond_ave,bond_std))+(W1184-X$24)*cash*(_xlfn.NORM.INV(RAND(),cash_ave,cash_std))+(W1184-X$24)))</f>
        <v/>
      </c>
      <c r="Y1184" s="156">
        <f>IF((X1184&lt;=0),0,((X1184-Y$24)*Stock*(_xlfn.NORM.INV(RAND(),stock_ave,stock_std))+(X1184-Y$24)*Bonds*(_xlfn.NORM.INV(RAND(),bond_ave,bond_std))+(X1184-Y$24)*cash*(_xlfn.NORM.INV(RAND(),cash_ave,cash_std))+(X1184-Y$24)))</f>
        <v/>
      </c>
      <c r="Z1184" s="156">
        <f>IF((Y1184&lt;=0),0,((Y1184-Z$24)*Stock*(_xlfn.NORM.INV(RAND(),stock_ave,stock_std))+(Y1184-Z$24)*Bonds*(_xlfn.NORM.INV(RAND(),bond_ave,bond_std))+(Y1184-Z$24)*cash*(_xlfn.NORM.INV(RAND(),cash_ave,cash_std))+(Y1184-Z$24)))</f>
        <v/>
      </c>
      <c r="AA1184" s="156">
        <f>IF((Z1184&lt;=0),0,((Z1184-AA$24)*Stock*(_xlfn.NORM.INV(RAND(),stock_ave,stock_std))+(Z1184-AA$24)*Bonds*(_xlfn.NORM.INV(RAND(),bond_ave,bond_std))+(Z1184-AA$24)*cash*(_xlfn.NORM.INV(RAND(),cash_ave,cash_std))+(Z1184-AA$24)))</f>
        <v/>
      </c>
      <c r="AB1184" s="156">
        <f>IF((AA1184&lt;=0),0,((AA1184-AB$24)*Stock*(_xlfn.NORM.INV(RAND(),stock_ave,stock_std))+(AA1184-AB$24)*Bonds*(_xlfn.NORM.INV(RAND(),bond_ave,bond_std))+(AA1184-AB$24)*cash*(_xlfn.NORM.INV(RAND(),cash_ave,cash_std))+(AA1184-AB$24)))</f>
        <v/>
      </c>
      <c r="AC1184" s="156">
        <f>IF((AB1184&lt;=0),0,((AB1184-AC$24)*Stock*(_xlfn.NORM.INV(RAND(),stock_ave,stock_std))+(AB1184-AC$24)*Bonds*(_xlfn.NORM.INV(RAND(),bond_ave,bond_std))+(AB1184-AC$24)*cash*(_xlfn.NORM.INV(RAND(),cash_ave,cash_std))+(AB1184-AC$24)))</f>
        <v/>
      </c>
      <c r="AD1184" s="156">
        <f>IF((AC1184&lt;=0),0,((AC1184-AD$24)*Stock*(_xlfn.NORM.INV(RAND(),stock_ave,stock_std))+(AC1184-AD$24)*Bonds*(_xlfn.NORM.INV(RAND(),bond_ave,bond_std))+(AC1184-AD$24)*cash*(_xlfn.NORM.INV(RAND(),cash_ave,cash_std))+(AC1184-AD$24)))</f>
        <v/>
      </c>
      <c r="AE1184" s="156">
        <f>IF((AD1184&lt;=0),0,((AD1184-AE$24)*Stock*(_xlfn.NORM.INV(RAND(),stock_ave,stock_std))+(AD1184-AE$24)*Bonds*(_xlfn.NORM.INV(RAND(),bond_ave,bond_std))+(AD1184-AE$24)*cash*(_xlfn.NORM.INV(RAND(),cash_ave,cash_std))+(AD1184-AE$24)))</f>
        <v/>
      </c>
      <c r="AF1184" s="156">
        <f>IF((AE1184&lt;=0),0,((AE1184-AF$24)*Stock*(_xlfn.NORM.INV(RAND(),stock_ave,stock_std))+(AE1184-AF$24)*Bonds*(_xlfn.NORM.INV(RAND(),bond_ave,bond_std))+(AE1184-AF$24)*cash*(_xlfn.NORM.INV(RAND(),cash_ave,cash_std))+(AE1184-AF$24)))</f>
        <v/>
      </c>
      <c r="AG1184" s="156">
        <f>IF((AF1184&lt;=0),0,((AF1184-AG$24)*Stock*(_xlfn.NORM.INV(RAND(),stock_ave,stock_std))+(AF1184-AG$24)*Bonds*(_xlfn.NORM.INV(RAND(),bond_ave,bond_std))+(AF1184-AG$24)*cash*(_xlfn.NORM.INV(RAND(),cash_ave,cash_std))+(AF1184-AG$24)))</f>
        <v/>
      </c>
      <c r="AH1184" s="156">
        <f>IF((AG1184&lt;=0),0,((AG1184-AH$24)*Stock*(_xlfn.NORM.INV(RAND(),stock_ave,stock_std))+(AG1184-AH$24)*Bonds*(_xlfn.NORM.INV(RAND(),bond_ave,bond_std))+(AG1184-AH$24)*cash*(_xlfn.NORM.INV(RAND(),cash_ave,cash_std))+(AG1184-AH$24)))</f>
        <v/>
      </c>
      <c r="AI1184" s="156">
        <f>IF((AH1184&lt;=0),0,((AH1184-AI$24)*Stock*(_xlfn.NORM.INV(RAND(),stock_ave,stock_std))+(AH1184-AI$24)*Bonds*(_xlfn.NORM.INV(RAND(),bond_ave,bond_std))+(AH1184-AI$24)*cash*(_xlfn.NORM.INV(RAND(),cash_ave,cash_std))+(AH1184-AI$24)))</f>
        <v/>
      </c>
      <c r="AJ1184" s="156">
        <f>IF((AI1184&lt;=0),0,((AI1184-AJ$24)*Stock*(_xlfn.NORM.INV(RAND(),stock_ave,stock_std))+(AI1184-AJ$24)*Bonds*(_xlfn.NORM.INV(RAND(),bond_ave,bond_std))+(AI1184-AJ$24)*cash*(_xlfn.NORM.INV(RAND(),cash_ave,cash_std))+(AI1184-AJ$24)))</f>
        <v/>
      </c>
      <c r="AK1184" s="156">
        <f>IF((AJ1184&lt;=0),0,((AJ1184-AK$24)*Stock*(_xlfn.NORM.INV(RAND(),stock_ave,stock_std))+(AJ1184-AK$24)*Bonds*(_xlfn.NORM.INV(RAND(),bond_ave,bond_std))+(AJ1184-AK$24)*cash*(_xlfn.NORM.INV(RAND(),cash_ave,cash_std))+(AJ1184-AK$24)))</f>
        <v/>
      </c>
      <c r="AL1184" s="156">
        <f>IF((AK1184&lt;=0),0,((AK1184-AL$24)*Stock*(_xlfn.NORM.INV(RAND(),stock_ave,stock_std))+(AK1184-AL$24)*Bonds*(_xlfn.NORM.INV(RAND(),bond_ave,bond_std))+(AK1184-AL$24)*cash*(_xlfn.NORM.INV(RAND(),cash_ave,cash_std))+(AK1184-AL$24)))</f>
        <v/>
      </c>
      <c r="AM1184" s="156">
        <f>IF((AL1184&lt;=0),0,((AL1184-AM$24)*Stock*(_xlfn.NORM.INV(RAND(),stock_ave,stock_std))+(AL1184-AM$24)*Bonds*(_xlfn.NORM.INV(RAND(),bond_ave,bond_std))+(AL1184-AM$24)*cash*(_xlfn.NORM.INV(RAND(),cash_ave,cash_std))+(AL1184-AM$24)))</f>
        <v/>
      </c>
      <c r="AN1184" s="156">
        <f>IF((AM1184&lt;=0),0,((AM1184-AN$24)*Stock*(_xlfn.NORM.INV(RAND(),stock_ave,stock_std))+(AM1184-AN$24)*Bonds*(_xlfn.NORM.INV(RAND(),bond_ave,bond_std))+(AM1184-AN$24)*cash*(_xlfn.NORM.INV(RAND(),cash_ave,cash_std))+(AM1184-AN$24)))</f>
        <v/>
      </c>
      <c r="AO1184" s="156">
        <f>IF((AN1184&lt;=0),0,((AN1184-AO$24)*Stock*(_xlfn.NORM.INV(RAND(),stock_ave,stock_std))+(AN1184-AO$24)*Bonds*(_xlfn.NORM.INV(RAND(),bond_ave,bond_std))+(AN1184-AO$24)*cash*(_xlfn.NORM.INV(RAND(),cash_ave,cash_std))+(AN1184-AO$24)))</f>
        <v/>
      </c>
      <c r="AP1184" s="156">
        <f>IF((AO1184&lt;=0),0,((AO1184-AP$24)*Stock*(_xlfn.NORM.INV(RAND(),stock_ave,stock_std))+(AO1184-AP$24)*Bonds*(_xlfn.NORM.INV(RAND(),bond_ave,bond_std))+(AO1184-AP$24)*cash*(_xlfn.NORM.INV(RAND(),cash_ave,cash_std))+(AO1184-AP$24)))</f>
        <v/>
      </c>
      <c r="AQ1184" s="156">
        <f>IF((AP1184&lt;=0),0,((AP1184-AQ$24)*Stock*(_xlfn.NORM.INV(RAND(),stock_ave,stock_std))+(AP1184-AQ$24)*Bonds*(_xlfn.NORM.INV(RAND(),bond_ave,bond_std))+(AP1184-AQ$24)*cash*(_xlfn.NORM.INV(RAND(),cash_ave,cash_std))+(AP1184-AQ$24)))</f>
        <v/>
      </c>
      <c r="AR1184" s="156">
        <f>IF((AQ1184&lt;=0),0,((AQ1184-AR$24)*Stock*(_xlfn.NORM.INV(RAND(),stock_ave,stock_std))+(AQ1184-AR$24)*Bonds*(_xlfn.NORM.INV(RAND(),bond_ave,bond_std))+(AQ1184-AR$24)*cash*(_xlfn.NORM.INV(RAND(),cash_ave,cash_std))+(AQ1184-AR$24)))</f>
        <v/>
      </c>
      <c r="AS1184" s="156">
        <f>IF((AR1184&lt;=0),0,((AR1184-AS$24)*Stock*(_xlfn.NORM.INV(RAND(),stock_ave,stock_std))+(AR1184-AS$24)*Bonds*(_xlfn.NORM.INV(RAND(),bond_ave,bond_std))+(AR1184-AS$24)*cash*(_xlfn.NORM.INV(RAND(),cash_ave,cash_std))+(AR1184-AS$24)))</f>
        <v/>
      </c>
      <c r="AT1184" s="156">
        <f>IF((AS1184&lt;=0),0,((AS1184-AT$24)*Stock*(_xlfn.NORM.INV(RAND(),stock_ave,stock_std))+(AS1184-AT$24)*Bonds*(_xlfn.NORM.INV(RAND(),bond_ave,bond_std))+(AS1184-AT$24)*cash*(_xlfn.NORM.INV(RAND(),cash_ave,cash_std))+(AS1184-AT$24)))</f>
        <v/>
      </c>
      <c r="AU1184" s="156">
        <f>IF((AT1184&lt;=0),0,((AT1184-AU$24)*Stock*(_xlfn.NORM.INV(RAND(),stock_ave,stock_std))+(AT1184-AU$24)*Bonds*(_xlfn.NORM.INV(RAND(),bond_ave,bond_std))+(AT1184-AU$24)*cash*(_xlfn.NORM.INV(RAND(),cash_ave,cash_std))+(AT1184-AU$24)))</f>
        <v/>
      </c>
      <c r="AV1184" s="156">
        <f>IF((AU1184&lt;=0),0,((AU1184-AV$24)*Stock*(_xlfn.NORM.INV(RAND(),stock_ave,stock_std))+(AU1184-AV$24)*Bonds*(_xlfn.NORM.INV(RAND(),bond_ave,bond_std))+(AU1184-AV$24)*cash*(_xlfn.NORM.INV(RAND(),cash_ave,cash_std))+(AU1184-AV$24)))</f>
        <v/>
      </c>
      <c r="AW1184" s="156">
        <f>IF((AV1184&lt;=0),0,((AV1184-AW$24)*Stock*(_xlfn.NORM.INV(RAND(),stock_ave,stock_std))+(AV1184-AW$24)*Bonds*(_xlfn.NORM.INV(RAND(),bond_ave,bond_std))+(AV1184-AW$24)*cash*(_xlfn.NORM.INV(RAND(),cash_ave,cash_std))+(AV1184-AW$24)))</f>
        <v/>
      </c>
      <c r="AX1184" s="159" t="n"/>
      <c r="AY1184" s="159" t="n"/>
      <c r="AZ1184" s="159" t="n"/>
      <c r="BA1184" s="159" t="n"/>
      <c r="BB1184" s="159" t="n"/>
    </row>
    <row r="1185">
      <c r="C1185" s="147" t="n"/>
      <c r="D1185" s="61">
        <f>+D1184-IF(D$18&gt;74,(D1184/D$25)*$C$10)</f>
        <v/>
      </c>
      <c r="E1185" s="61">
        <f>+E1184-IF(E$18&gt;74,(E1184/E$25)*$C$10)</f>
        <v/>
      </c>
      <c r="F1185" s="61">
        <f>+F1184-IF(F$18&gt;74,(F1184/F$25)*$C$10)</f>
        <v/>
      </c>
      <c r="G1185" s="61">
        <f>+G1184-IF(G$18&gt;74,(G1184/G$25)*$C$10)</f>
        <v/>
      </c>
      <c r="H1185" s="61">
        <f>+H1184-IF(H$18&gt;74,(H1184/H$25)*$C$10)</f>
        <v/>
      </c>
      <c r="I1185" s="61">
        <f>+I1184-IF(I$18&gt;74,(I1184/I$25)*$C$10)</f>
        <v/>
      </c>
      <c r="J1185" s="61">
        <f>+J1184-IF(J$18&gt;74,(J1184/J$25)*$C$10)</f>
        <v/>
      </c>
      <c r="K1185" s="61">
        <f>+K1184-IF(K$18&gt;74,(K1184/K$25)*$C$10)</f>
        <v/>
      </c>
      <c r="L1185" s="61">
        <f>+L1184-IF(L$18&gt;74,(L1184/L$25)*$C$10)</f>
        <v/>
      </c>
      <c r="M1185" s="61">
        <f>+M1184-IF(M$18&gt;74,(M1184/M$25)*$C$10)</f>
        <v/>
      </c>
      <c r="N1185" s="61">
        <f>+N1184-IF(N$18&gt;74,(N1184/N$25)*$C$10)</f>
        <v/>
      </c>
      <c r="O1185" s="61">
        <f>+O1184-IF(O$18&gt;74,(O1184/O$25)*$C$10)</f>
        <v/>
      </c>
      <c r="P1185" s="61">
        <f>+P1184-IF(P$18&gt;74,(P1184/P$25)*$C$10)</f>
        <v/>
      </c>
      <c r="Q1185" s="61">
        <f>+Q1184-IF(Q$18&gt;74,(Q1184/Q$25)*$C$10)</f>
        <v/>
      </c>
      <c r="R1185" s="61">
        <f>+R1184-IF(R$18&gt;74,(R1184/R$25)*$C$10)</f>
        <v/>
      </c>
      <c r="S1185" s="61">
        <f>+S1184-IF(S$18&gt;74,(S1184/S$25)*$C$10)</f>
        <v/>
      </c>
      <c r="T1185" s="61">
        <f>+T1184-IF(T$18&gt;74,(T1184/T$25)*$C$10)</f>
        <v/>
      </c>
      <c r="U1185" s="61">
        <f>+U1184-IF(U$18&gt;74,(U1184/U$25)*$C$10)</f>
        <v/>
      </c>
      <c r="V1185" s="61">
        <f>+V1184-IF(V$18&gt;74,(V1184/V$25)*$C$10)</f>
        <v/>
      </c>
      <c r="W1185" s="61">
        <f>+W1184-IF(W$18&gt;74,(W1184/W$25)*$C$10)</f>
        <v/>
      </c>
      <c r="X1185" s="61">
        <f>+X1184-IF(X$18&gt;74,(X1184/X$25)*$C$10)</f>
        <v/>
      </c>
      <c r="Y1185" s="61">
        <f>+Y1184-IF(Y$18&gt;74,(Y1184/Y$25)*$C$10)</f>
        <v/>
      </c>
      <c r="Z1185" s="61">
        <f>+Z1184-IF(Z$18&gt;74,(Z1184/Z$25)*$C$10)</f>
        <v/>
      </c>
      <c r="AA1185" s="61">
        <f>+AA1184-IF(AA$18&gt;74,(AA1184/AA$25)*$C$10)</f>
        <v/>
      </c>
      <c r="AB1185" s="61">
        <f>+AB1184-IF(AB$18&gt;74,(AB1184/AB$25)*$C$10)</f>
        <v/>
      </c>
      <c r="AC1185" s="61">
        <f>+AC1184-IF(AC$18&gt;74,(AC1184/AC$25)*$C$10)</f>
        <v/>
      </c>
      <c r="AD1185" s="61">
        <f>+AD1184-IF(AD$18&gt;74,(AD1184/AD$25)*$C$10)</f>
        <v/>
      </c>
      <c r="AE1185" s="61">
        <f>+AE1184-IF(AE$18&gt;74,(AE1184/AE$25)*$C$10)</f>
        <v/>
      </c>
      <c r="AF1185" s="61">
        <f>+AF1184-IF(AF$18&gt;74,(AF1184/AF$25)*$C$10)</f>
        <v/>
      </c>
      <c r="AG1185" s="61">
        <f>+AG1184-IF(AG$18&gt;74,(AG1184/AG$25)*$C$10)</f>
        <v/>
      </c>
      <c r="AH1185" s="61">
        <f>+AH1184-IF(AH$18&gt;74,(AH1184/AH$25)*$C$10)</f>
        <v/>
      </c>
      <c r="AI1185" s="61">
        <f>+AI1184-IF(AI$18&gt;74,(AI1184/AI$25)*$C$10)</f>
        <v/>
      </c>
      <c r="AJ1185" s="61">
        <f>+AJ1184-IF(AJ$18&gt;74,(AJ1184/AJ$25)*$C$10)</f>
        <v/>
      </c>
      <c r="AK1185" s="61">
        <f>+AK1184-IF(AK$18&gt;74,(AK1184/AK$25)*$C$10)</f>
        <v/>
      </c>
      <c r="AL1185" s="61">
        <f>+AL1184-IF(AL$18&gt;74,(AL1184/AL$25)*$C$10)</f>
        <v/>
      </c>
      <c r="AM1185" s="61">
        <f>+AM1184-IF(AM$18&gt;74,(AM1184/AM$25)*$C$10)</f>
        <v/>
      </c>
      <c r="AN1185" s="61">
        <f>+AN1184-IF(AN$18&gt;74,(AN1184/AN$25)*$C$10)</f>
        <v/>
      </c>
      <c r="AO1185" s="61">
        <f>+AO1184-IF(AO$18&gt;74,(AO1184/AO$25)*$C$10)</f>
        <v/>
      </c>
      <c r="AP1185" s="61">
        <f>+AP1184-IF(AP$18&gt;74,(AP1184/AP$25)*$C$10)</f>
        <v/>
      </c>
      <c r="AQ1185" s="61">
        <f>+AQ1184-IF(AQ$18&gt;74,(AQ1184/AQ$25)*$C$10)</f>
        <v/>
      </c>
      <c r="AR1185" s="61">
        <f>+AR1184-IF(AR$18&gt;74,(AR1184/AR$25)*$C$10)</f>
        <v/>
      </c>
      <c r="AS1185" s="61">
        <f>+AS1184-IF(AS$18&gt;74,(AS1184/AS$25)*$C$10)</f>
        <v/>
      </c>
      <c r="AT1185" s="61">
        <f>+AT1184-IF(AT$18&gt;74,(AT1184/AT$25)*$C$10)</f>
        <v/>
      </c>
      <c r="AU1185" s="61">
        <f>+AU1184-IF(AU$18&gt;74,(AU1184/AU$25)*$C$10)</f>
        <v/>
      </c>
      <c r="AV1185" s="61">
        <f>+AV1184-IF(AV$18&gt;74,(AV1184/AV$25)*$C$10)</f>
        <v/>
      </c>
      <c r="AW1185" s="61">
        <f>+AW1184-IF(AW$18&gt;74,(AW1184/AW$25)*$C$10)</f>
        <v/>
      </c>
      <c r="AX1185" s="35">
        <f>IF(AW1185&gt;0,1,0)</f>
        <v/>
      </c>
      <c r="AY1185" s="35">
        <f>IF(AL1185&gt;0,1,0)</f>
        <v/>
      </c>
      <c r="AZ1185" s="35">
        <f>IF(AG1185&gt;0,1,0)</f>
        <v/>
      </c>
      <c r="BA1185" s="35">
        <f>IF(AB1185&gt;0,1,0)</f>
        <v/>
      </c>
      <c r="BB1185" s="35">
        <f>IF(W1185&gt;0,1,0)</f>
        <v/>
      </c>
    </row>
    <row r="1186">
      <c r="B1186" s="154" t="inlineStr">
        <is>
          <t>trial 580</t>
        </is>
      </c>
      <c r="C1186" s="155">
        <f>+start-C1183</f>
        <v/>
      </c>
      <c r="D1186" s="156">
        <f>IF((C1186&lt;=0),0,((C1186-D$24)*Stock*(_xlfn.NORM.INV(RAND(),stock_ave,stock_std))+(C1186-D$24)*Bonds*(_xlfn.NORM.INV(RAND(),bond_ave,bond_std))+(C1186-D$24)*cash*(_xlfn.NORM.INV(RAND(),cash_ave,cash_std))+(C1186-D$24)))</f>
        <v/>
      </c>
      <c r="E1186" s="156">
        <f>IF((D1186&lt;=0),0,((D1186-E$24)*Stock*(_xlfn.NORM.INV(RAND(),stock_ave,stock_std))+(D1186-E$24)*Bonds*(_xlfn.NORM.INV(RAND(),bond_ave,bond_std))+(D1186-E$24)*cash*(_xlfn.NORM.INV(RAND(),cash_ave,cash_std))+(D1186-E$24)))</f>
        <v/>
      </c>
      <c r="F1186" s="156">
        <f>IF((E1186&lt;=0),0,((E1186-F$24)*Stock*(_xlfn.NORM.INV(RAND(),stock_ave,stock_std))+(E1186-F$24)*Bonds*(_xlfn.NORM.INV(RAND(),bond_ave,bond_std))+(E1186-F$24)*cash*(_xlfn.NORM.INV(RAND(),cash_ave,cash_std))+(E1186-F$24)))</f>
        <v/>
      </c>
      <c r="G1186" s="156">
        <f>IF((F1186&lt;=0),0,((F1186-G$24)*Stock*(_xlfn.NORM.INV(RAND(),stock_ave,stock_std))+(F1186-G$24)*Bonds*(_xlfn.NORM.INV(RAND(),bond_ave,bond_std))+(F1186-G$24)*cash*(_xlfn.NORM.INV(RAND(),cash_ave,cash_std))+(F1186-G$24)))</f>
        <v/>
      </c>
      <c r="H1186" s="156">
        <f>IF((G1186&lt;=0),0,((G1186-H$24)*Stock*(_xlfn.NORM.INV(RAND(),stock_ave,stock_std))+(G1186-H$24)*Bonds*(_xlfn.NORM.INV(RAND(),bond_ave,bond_std))+(G1186-H$24)*cash*(_xlfn.NORM.INV(RAND(),cash_ave,cash_std))+(G1186-H$24)))</f>
        <v/>
      </c>
      <c r="I1186" s="156">
        <f>IF((H1186&lt;=0),0,((H1186-I$24)*Stock*(_xlfn.NORM.INV(RAND(),stock_ave,stock_std))+(H1186-I$24)*Bonds*(_xlfn.NORM.INV(RAND(),bond_ave,bond_std))+(H1186-I$24)*cash*(_xlfn.NORM.INV(RAND(),cash_ave,cash_std))+(H1186-I$24)))</f>
        <v/>
      </c>
      <c r="J1186" s="156">
        <f>IF((I1186&lt;=0),0,((I1186-J$24)*Stock*(_xlfn.NORM.INV(RAND(),stock_ave,stock_std))+(I1186-J$24)*Bonds*(_xlfn.NORM.INV(RAND(),bond_ave,bond_std))+(I1186-J$24)*cash*(_xlfn.NORM.INV(RAND(),cash_ave,cash_std))+(I1186-J$24)))</f>
        <v/>
      </c>
      <c r="K1186" s="156">
        <f>IF((J1186&lt;=0),0,((J1186-K$24)*Stock*(_xlfn.NORM.INV(RAND(),stock_ave,stock_std))+(J1186-K$24)*Bonds*(_xlfn.NORM.INV(RAND(),bond_ave,bond_std))+(J1186-K$24)*cash*(_xlfn.NORM.INV(RAND(),cash_ave,cash_std))+(J1186-K$24)))</f>
        <v/>
      </c>
      <c r="L1186" s="156">
        <f>IF((K1186&lt;=0),0,((K1186-L$24)*Stock*(_xlfn.NORM.INV(RAND(),stock_ave,stock_std))+(K1186-L$24)*Bonds*(_xlfn.NORM.INV(RAND(),bond_ave,bond_std))+(K1186-L$24)*cash*(_xlfn.NORM.INV(RAND(),cash_ave,cash_std))+(K1186-L$24)))</f>
        <v/>
      </c>
      <c r="M1186" s="156">
        <f>IF((L1186&lt;=0),0,((L1186-M$24)*Stock*(_xlfn.NORM.INV(RAND(),stock_ave,stock_std))+(L1186-M$24)*Bonds*(_xlfn.NORM.INV(RAND(),bond_ave,bond_std))+(L1186-M$24)*cash*(_xlfn.NORM.INV(RAND(),cash_ave,cash_std))+(L1186-M$24)))</f>
        <v/>
      </c>
      <c r="N1186" s="156">
        <f>IF((M1186&lt;=0),0,((M1186-N$24)*Stock*(_xlfn.NORM.INV(RAND(),stock_ave,stock_std))+(M1186-N$24)*Bonds*(_xlfn.NORM.INV(RAND(),bond_ave,bond_std))+(M1186-N$24)*cash*(_xlfn.NORM.INV(RAND(),cash_ave,cash_std))+(M1186-N$24)))</f>
        <v/>
      </c>
      <c r="O1186" s="156">
        <f>IF((N1186&lt;=0),0,((N1186-O$24)*Stock*(_xlfn.NORM.INV(RAND(),stock_ave,stock_std))+(N1186-O$24)*Bonds*(_xlfn.NORM.INV(RAND(),bond_ave,bond_std))+(N1186-O$24)*cash*(_xlfn.NORM.INV(RAND(),cash_ave,cash_std))+(N1186-O$24)))</f>
        <v/>
      </c>
      <c r="P1186" s="156">
        <f>IF((O1186&lt;=0),0,((O1186-P$24)*Stock*(_xlfn.NORM.INV(RAND(),stock_ave,stock_std))+(O1186-P$24)*Bonds*(_xlfn.NORM.INV(RAND(),bond_ave,bond_std))+(O1186-P$24)*cash*(_xlfn.NORM.INV(RAND(),cash_ave,cash_std))+(O1186-P$24)))</f>
        <v/>
      </c>
      <c r="Q1186" s="156">
        <f>IF((P1186&lt;=0),0,((P1186-Q$24)*Stock*(_xlfn.NORM.INV(RAND(),stock_ave,stock_std))+(P1186-Q$24)*Bonds*(_xlfn.NORM.INV(RAND(),bond_ave,bond_std))+(P1186-Q$24)*cash*(_xlfn.NORM.INV(RAND(),cash_ave,cash_std))+(P1186-Q$24)))</f>
        <v/>
      </c>
      <c r="R1186" s="156">
        <f>IF((Q1186&lt;=0),0,((Q1186-R$24)*Stock*(_xlfn.NORM.INV(RAND(),stock_ave,stock_std))+(Q1186-R$24)*Bonds*(_xlfn.NORM.INV(RAND(),bond_ave,bond_std))+(Q1186-R$24)*cash*(_xlfn.NORM.INV(RAND(),cash_ave,cash_std))+(Q1186-R$24)))</f>
        <v/>
      </c>
      <c r="S1186" s="156">
        <f>IF((R1186&lt;=0),0,((R1186-S$24)*Stock*(_xlfn.NORM.INV(RAND(),stock_ave,stock_std))+(R1186-S$24)*Bonds*(_xlfn.NORM.INV(RAND(),bond_ave,bond_std))+(R1186-S$24)*cash*(_xlfn.NORM.INV(RAND(),cash_ave,cash_std))+(R1186-S$24)))</f>
        <v/>
      </c>
      <c r="T1186" s="156">
        <f>IF((S1186&lt;=0),0,((S1186-T$24)*Stock*(_xlfn.NORM.INV(RAND(),stock_ave,stock_std))+(S1186-T$24)*Bonds*(_xlfn.NORM.INV(RAND(),bond_ave,bond_std))+(S1186-T$24)*cash*(_xlfn.NORM.INV(RAND(),cash_ave,cash_std))+(S1186-T$24)))</f>
        <v/>
      </c>
      <c r="U1186" s="156">
        <f>IF((T1186&lt;=0),0,((T1186-U$24)*Stock*(_xlfn.NORM.INV(RAND(),stock_ave,stock_std))+(T1186-U$24)*Bonds*(_xlfn.NORM.INV(RAND(),bond_ave,bond_std))+(T1186-U$24)*cash*(_xlfn.NORM.INV(RAND(),cash_ave,cash_std))+(T1186-U$24)))</f>
        <v/>
      </c>
      <c r="V1186" s="156">
        <f>IF((U1186&lt;=0),0,((U1186-V$24)*Stock*(_xlfn.NORM.INV(RAND(),stock_ave,stock_std))+(U1186-V$24)*Bonds*(_xlfn.NORM.INV(RAND(),bond_ave,bond_std))+(U1186-V$24)*cash*(_xlfn.NORM.INV(RAND(),cash_ave,cash_std))+(U1186-V$24)))</f>
        <v/>
      </c>
      <c r="W1186" s="156">
        <f>IF((V1186&lt;=0),0,((V1186-W$24)*Stock*(_xlfn.NORM.INV(RAND(),stock_ave,stock_std))+(V1186-W$24)*Bonds*(_xlfn.NORM.INV(RAND(),bond_ave,bond_std))+(V1186-W$24)*cash*(_xlfn.NORM.INV(RAND(),cash_ave,cash_std))+(V1186-W$24)))</f>
        <v/>
      </c>
      <c r="X1186" s="156">
        <f>IF((W1186&lt;=0),0,((W1186-X$24)*Stock*(_xlfn.NORM.INV(RAND(),stock_ave,stock_std))+(W1186-X$24)*Bonds*(_xlfn.NORM.INV(RAND(),bond_ave,bond_std))+(W1186-X$24)*cash*(_xlfn.NORM.INV(RAND(),cash_ave,cash_std))+(W1186-X$24)))</f>
        <v/>
      </c>
      <c r="Y1186" s="156">
        <f>IF((X1186&lt;=0),0,((X1186-Y$24)*Stock*(_xlfn.NORM.INV(RAND(),stock_ave,stock_std))+(X1186-Y$24)*Bonds*(_xlfn.NORM.INV(RAND(),bond_ave,bond_std))+(X1186-Y$24)*cash*(_xlfn.NORM.INV(RAND(),cash_ave,cash_std))+(X1186-Y$24)))</f>
        <v/>
      </c>
      <c r="Z1186" s="156">
        <f>IF((Y1186&lt;=0),0,((Y1186-Z$24)*Stock*(_xlfn.NORM.INV(RAND(),stock_ave,stock_std))+(Y1186-Z$24)*Bonds*(_xlfn.NORM.INV(RAND(),bond_ave,bond_std))+(Y1186-Z$24)*cash*(_xlfn.NORM.INV(RAND(),cash_ave,cash_std))+(Y1186-Z$24)))</f>
        <v/>
      </c>
      <c r="AA1186" s="156">
        <f>IF((Z1186&lt;=0),0,((Z1186-AA$24)*Stock*(_xlfn.NORM.INV(RAND(),stock_ave,stock_std))+(Z1186-AA$24)*Bonds*(_xlfn.NORM.INV(RAND(),bond_ave,bond_std))+(Z1186-AA$24)*cash*(_xlfn.NORM.INV(RAND(),cash_ave,cash_std))+(Z1186-AA$24)))</f>
        <v/>
      </c>
      <c r="AB1186" s="156">
        <f>IF((AA1186&lt;=0),0,((AA1186-AB$24)*Stock*(_xlfn.NORM.INV(RAND(),stock_ave,stock_std))+(AA1186-AB$24)*Bonds*(_xlfn.NORM.INV(RAND(),bond_ave,bond_std))+(AA1186-AB$24)*cash*(_xlfn.NORM.INV(RAND(),cash_ave,cash_std))+(AA1186-AB$24)))</f>
        <v/>
      </c>
      <c r="AC1186" s="156">
        <f>IF((AB1186&lt;=0),0,((AB1186-AC$24)*Stock*(_xlfn.NORM.INV(RAND(),stock_ave,stock_std))+(AB1186-AC$24)*Bonds*(_xlfn.NORM.INV(RAND(),bond_ave,bond_std))+(AB1186-AC$24)*cash*(_xlfn.NORM.INV(RAND(),cash_ave,cash_std))+(AB1186-AC$24)))</f>
        <v/>
      </c>
      <c r="AD1186" s="156">
        <f>IF((AC1186&lt;=0),0,((AC1186-AD$24)*Stock*(_xlfn.NORM.INV(RAND(),stock_ave,stock_std))+(AC1186-AD$24)*Bonds*(_xlfn.NORM.INV(RAND(),bond_ave,bond_std))+(AC1186-AD$24)*cash*(_xlfn.NORM.INV(RAND(),cash_ave,cash_std))+(AC1186-AD$24)))</f>
        <v/>
      </c>
      <c r="AE1186" s="156">
        <f>IF((AD1186&lt;=0),0,((AD1186-AE$24)*Stock*(_xlfn.NORM.INV(RAND(),stock_ave,stock_std))+(AD1186-AE$24)*Bonds*(_xlfn.NORM.INV(RAND(),bond_ave,bond_std))+(AD1186-AE$24)*cash*(_xlfn.NORM.INV(RAND(),cash_ave,cash_std))+(AD1186-AE$24)))</f>
        <v/>
      </c>
      <c r="AF1186" s="156">
        <f>IF((AE1186&lt;=0),0,((AE1186-AF$24)*Stock*(_xlfn.NORM.INV(RAND(),stock_ave,stock_std))+(AE1186-AF$24)*Bonds*(_xlfn.NORM.INV(RAND(),bond_ave,bond_std))+(AE1186-AF$24)*cash*(_xlfn.NORM.INV(RAND(),cash_ave,cash_std))+(AE1186-AF$24)))</f>
        <v/>
      </c>
      <c r="AG1186" s="156">
        <f>IF((AF1186&lt;=0),0,((AF1186-AG$24)*Stock*(_xlfn.NORM.INV(RAND(),stock_ave,stock_std))+(AF1186-AG$24)*Bonds*(_xlfn.NORM.INV(RAND(),bond_ave,bond_std))+(AF1186-AG$24)*cash*(_xlfn.NORM.INV(RAND(),cash_ave,cash_std))+(AF1186-AG$24)))</f>
        <v/>
      </c>
      <c r="AH1186" s="156">
        <f>IF((AG1186&lt;=0),0,((AG1186-AH$24)*Stock*(_xlfn.NORM.INV(RAND(),stock_ave,stock_std))+(AG1186-AH$24)*Bonds*(_xlfn.NORM.INV(RAND(),bond_ave,bond_std))+(AG1186-AH$24)*cash*(_xlfn.NORM.INV(RAND(),cash_ave,cash_std))+(AG1186-AH$24)))</f>
        <v/>
      </c>
      <c r="AI1186" s="156">
        <f>IF((AH1186&lt;=0),0,((AH1186-AI$24)*Stock*(_xlfn.NORM.INV(RAND(),stock_ave,stock_std))+(AH1186-AI$24)*Bonds*(_xlfn.NORM.INV(RAND(),bond_ave,bond_std))+(AH1186-AI$24)*cash*(_xlfn.NORM.INV(RAND(),cash_ave,cash_std))+(AH1186-AI$24)))</f>
        <v/>
      </c>
      <c r="AJ1186" s="156">
        <f>IF((AI1186&lt;=0),0,((AI1186-AJ$24)*Stock*(_xlfn.NORM.INV(RAND(),stock_ave,stock_std))+(AI1186-AJ$24)*Bonds*(_xlfn.NORM.INV(RAND(),bond_ave,bond_std))+(AI1186-AJ$24)*cash*(_xlfn.NORM.INV(RAND(),cash_ave,cash_std))+(AI1186-AJ$24)))</f>
        <v/>
      </c>
      <c r="AK1186" s="156">
        <f>IF((AJ1186&lt;=0),0,((AJ1186-AK$24)*Stock*(_xlfn.NORM.INV(RAND(),stock_ave,stock_std))+(AJ1186-AK$24)*Bonds*(_xlfn.NORM.INV(RAND(),bond_ave,bond_std))+(AJ1186-AK$24)*cash*(_xlfn.NORM.INV(RAND(),cash_ave,cash_std))+(AJ1186-AK$24)))</f>
        <v/>
      </c>
      <c r="AL1186" s="156">
        <f>IF((AK1186&lt;=0),0,((AK1186-AL$24)*Stock*(_xlfn.NORM.INV(RAND(),stock_ave,stock_std))+(AK1186-AL$24)*Bonds*(_xlfn.NORM.INV(RAND(),bond_ave,bond_std))+(AK1186-AL$24)*cash*(_xlfn.NORM.INV(RAND(),cash_ave,cash_std))+(AK1186-AL$24)))</f>
        <v/>
      </c>
      <c r="AM1186" s="156">
        <f>IF((AL1186&lt;=0),0,((AL1186-AM$24)*Stock*(_xlfn.NORM.INV(RAND(),stock_ave,stock_std))+(AL1186-AM$24)*Bonds*(_xlfn.NORM.INV(RAND(),bond_ave,bond_std))+(AL1186-AM$24)*cash*(_xlfn.NORM.INV(RAND(),cash_ave,cash_std))+(AL1186-AM$24)))</f>
        <v/>
      </c>
      <c r="AN1186" s="156">
        <f>IF((AM1186&lt;=0),0,((AM1186-AN$24)*Stock*(_xlfn.NORM.INV(RAND(),stock_ave,stock_std))+(AM1186-AN$24)*Bonds*(_xlfn.NORM.INV(RAND(),bond_ave,bond_std))+(AM1186-AN$24)*cash*(_xlfn.NORM.INV(RAND(),cash_ave,cash_std))+(AM1186-AN$24)))</f>
        <v/>
      </c>
      <c r="AO1186" s="156">
        <f>IF((AN1186&lt;=0),0,((AN1186-AO$24)*Stock*(_xlfn.NORM.INV(RAND(),stock_ave,stock_std))+(AN1186-AO$24)*Bonds*(_xlfn.NORM.INV(RAND(),bond_ave,bond_std))+(AN1186-AO$24)*cash*(_xlfn.NORM.INV(RAND(),cash_ave,cash_std))+(AN1186-AO$24)))</f>
        <v/>
      </c>
      <c r="AP1186" s="156">
        <f>IF((AO1186&lt;=0),0,((AO1186-AP$24)*Stock*(_xlfn.NORM.INV(RAND(),stock_ave,stock_std))+(AO1186-AP$24)*Bonds*(_xlfn.NORM.INV(RAND(),bond_ave,bond_std))+(AO1186-AP$24)*cash*(_xlfn.NORM.INV(RAND(),cash_ave,cash_std))+(AO1186-AP$24)))</f>
        <v/>
      </c>
      <c r="AQ1186" s="156">
        <f>IF((AP1186&lt;=0),0,((AP1186-AQ$24)*Stock*(_xlfn.NORM.INV(RAND(),stock_ave,stock_std))+(AP1186-AQ$24)*Bonds*(_xlfn.NORM.INV(RAND(),bond_ave,bond_std))+(AP1186-AQ$24)*cash*(_xlfn.NORM.INV(RAND(),cash_ave,cash_std))+(AP1186-AQ$24)))</f>
        <v/>
      </c>
      <c r="AR1186" s="156">
        <f>IF((AQ1186&lt;=0),0,((AQ1186-AR$24)*Stock*(_xlfn.NORM.INV(RAND(),stock_ave,stock_std))+(AQ1186-AR$24)*Bonds*(_xlfn.NORM.INV(RAND(),bond_ave,bond_std))+(AQ1186-AR$24)*cash*(_xlfn.NORM.INV(RAND(),cash_ave,cash_std))+(AQ1186-AR$24)))</f>
        <v/>
      </c>
      <c r="AS1186" s="156">
        <f>IF((AR1186&lt;=0),0,((AR1186-AS$24)*Stock*(_xlfn.NORM.INV(RAND(),stock_ave,stock_std))+(AR1186-AS$24)*Bonds*(_xlfn.NORM.INV(RAND(),bond_ave,bond_std))+(AR1186-AS$24)*cash*(_xlfn.NORM.INV(RAND(),cash_ave,cash_std))+(AR1186-AS$24)))</f>
        <v/>
      </c>
      <c r="AT1186" s="156">
        <f>IF((AS1186&lt;=0),0,((AS1186-AT$24)*Stock*(_xlfn.NORM.INV(RAND(),stock_ave,stock_std))+(AS1186-AT$24)*Bonds*(_xlfn.NORM.INV(RAND(),bond_ave,bond_std))+(AS1186-AT$24)*cash*(_xlfn.NORM.INV(RAND(),cash_ave,cash_std))+(AS1186-AT$24)))</f>
        <v/>
      </c>
      <c r="AU1186" s="156">
        <f>IF((AT1186&lt;=0),0,((AT1186-AU$24)*Stock*(_xlfn.NORM.INV(RAND(),stock_ave,stock_std))+(AT1186-AU$24)*Bonds*(_xlfn.NORM.INV(RAND(),bond_ave,bond_std))+(AT1186-AU$24)*cash*(_xlfn.NORM.INV(RAND(),cash_ave,cash_std))+(AT1186-AU$24)))</f>
        <v/>
      </c>
      <c r="AV1186" s="156">
        <f>IF((AU1186&lt;=0),0,((AU1186-AV$24)*Stock*(_xlfn.NORM.INV(RAND(),stock_ave,stock_std))+(AU1186-AV$24)*Bonds*(_xlfn.NORM.INV(RAND(),bond_ave,bond_std))+(AU1186-AV$24)*cash*(_xlfn.NORM.INV(RAND(),cash_ave,cash_std))+(AU1186-AV$24)))</f>
        <v/>
      </c>
      <c r="AW1186" s="156">
        <f>IF((AV1186&lt;=0),0,((AV1186-AW$24)*Stock*(_xlfn.NORM.INV(RAND(),stock_ave,stock_std))+(AV1186-AW$24)*Bonds*(_xlfn.NORM.INV(RAND(),bond_ave,bond_std))+(AV1186-AW$24)*cash*(_xlfn.NORM.INV(RAND(),cash_ave,cash_std))+(AV1186-AW$24)))</f>
        <v/>
      </c>
      <c r="AX1186" s="159" t="n"/>
      <c r="AY1186" s="159" t="n"/>
      <c r="AZ1186" s="159" t="n"/>
      <c r="BA1186" s="159" t="n"/>
      <c r="BB1186" s="159" t="n"/>
    </row>
    <row r="1187">
      <c r="C1187" s="147" t="n"/>
      <c r="D1187" s="61">
        <f>+D1186-IF(D$18&gt;74,(D1186/D$25)*$C$10)</f>
        <v/>
      </c>
      <c r="E1187" s="61">
        <f>+E1186-IF(E$18&gt;74,(E1186/E$25)*$C$10)</f>
        <v/>
      </c>
      <c r="F1187" s="61">
        <f>+F1186-IF(F$18&gt;74,(F1186/F$25)*$C$10)</f>
        <v/>
      </c>
      <c r="G1187" s="61">
        <f>+G1186-IF(G$18&gt;74,(G1186/G$25)*$C$10)</f>
        <v/>
      </c>
      <c r="H1187" s="61">
        <f>+H1186-IF(H$18&gt;74,(H1186/H$25)*$C$10)</f>
        <v/>
      </c>
      <c r="I1187" s="61">
        <f>+I1186-IF(I$18&gt;74,(I1186/I$25)*$C$10)</f>
        <v/>
      </c>
      <c r="J1187" s="61">
        <f>+J1186-IF(J$18&gt;74,(J1186/J$25)*$C$10)</f>
        <v/>
      </c>
      <c r="K1187" s="61">
        <f>+K1186-IF(K$18&gt;74,(K1186/K$25)*$C$10)</f>
        <v/>
      </c>
      <c r="L1187" s="61">
        <f>+L1186-IF(L$18&gt;74,(L1186/L$25)*$C$10)</f>
        <v/>
      </c>
      <c r="M1187" s="61">
        <f>+M1186-IF(M$18&gt;74,(M1186/M$25)*$C$10)</f>
        <v/>
      </c>
      <c r="N1187" s="61">
        <f>+N1186-IF(N$18&gt;74,(N1186/N$25)*$C$10)</f>
        <v/>
      </c>
      <c r="O1187" s="61">
        <f>+O1186-IF(O$18&gt;74,(O1186/O$25)*$C$10)</f>
        <v/>
      </c>
      <c r="P1187" s="61">
        <f>+P1186-IF(P$18&gt;74,(P1186/P$25)*$C$10)</f>
        <v/>
      </c>
      <c r="Q1187" s="61">
        <f>+Q1186-IF(Q$18&gt;74,(Q1186/Q$25)*$C$10)</f>
        <v/>
      </c>
      <c r="R1187" s="61">
        <f>+R1186-IF(R$18&gt;74,(R1186/R$25)*$C$10)</f>
        <v/>
      </c>
      <c r="S1187" s="61">
        <f>+S1186-IF(S$18&gt;74,(S1186/S$25)*$C$10)</f>
        <v/>
      </c>
      <c r="T1187" s="61">
        <f>+T1186-IF(T$18&gt;74,(T1186/T$25)*$C$10)</f>
        <v/>
      </c>
      <c r="U1187" s="61">
        <f>+U1186-IF(U$18&gt;74,(U1186/U$25)*$C$10)</f>
        <v/>
      </c>
      <c r="V1187" s="61">
        <f>+V1186-IF(V$18&gt;74,(V1186/V$25)*$C$10)</f>
        <v/>
      </c>
      <c r="W1187" s="61">
        <f>+W1186-IF(W$18&gt;74,(W1186/W$25)*$C$10)</f>
        <v/>
      </c>
      <c r="X1187" s="61">
        <f>+X1186-IF(X$18&gt;74,(X1186/X$25)*$C$10)</f>
        <v/>
      </c>
      <c r="Y1187" s="61">
        <f>+Y1186-IF(Y$18&gt;74,(Y1186/Y$25)*$C$10)</f>
        <v/>
      </c>
      <c r="Z1187" s="61">
        <f>+Z1186-IF(Z$18&gt;74,(Z1186/Z$25)*$C$10)</f>
        <v/>
      </c>
      <c r="AA1187" s="61">
        <f>+AA1186-IF(AA$18&gt;74,(AA1186/AA$25)*$C$10)</f>
        <v/>
      </c>
      <c r="AB1187" s="61">
        <f>+AB1186-IF(AB$18&gt;74,(AB1186/AB$25)*$C$10)</f>
        <v/>
      </c>
      <c r="AC1187" s="61">
        <f>+AC1186-IF(AC$18&gt;74,(AC1186/AC$25)*$C$10)</f>
        <v/>
      </c>
      <c r="AD1187" s="61">
        <f>+AD1186-IF(AD$18&gt;74,(AD1186/AD$25)*$C$10)</f>
        <v/>
      </c>
      <c r="AE1187" s="61">
        <f>+AE1186-IF(AE$18&gt;74,(AE1186/AE$25)*$C$10)</f>
        <v/>
      </c>
      <c r="AF1187" s="61">
        <f>+AF1186-IF(AF$18&gt;74,(AF1186/AF$25)*$C$10)</f>
        <v/>
      </c>
      <c r="AG1187" s="61">
        <f>+AG1186-IF(AG$18&gt;74,(AG1186/AG$25)*$C$10)</f>
        <v/>
      </c>
      <c r="AH1187" s="61">
        <f>+AH1186-IF(AH$18&gt;74,(AH1186/AH$25)*$C$10)</f>
        <v/>
      </c>
      <c r="AI1187" s="61">
        <f>+AI1186-IF(AI$18&gt;74,(AI1186/AI$25)*$C$10)</f>
        <v/>
      </c>
      <c r="AJ1187" s="61">
        <f>+AJ1186-IF(AJ$18&gt;74,(AJ1186/AJ$25)*$C$10)</f>
        <v/>
      </c>
      <c r="AK1187" s="61">
        <f>+AK1186-IF(AK$18&gt;74,(AK1186/AK$25)*$C$10)</f>
        <v/>
      </c>
      <c r="AL1187" s="61">
        <f>+AL1186-IF(AL$18&gt;74,(AL1186/AL$25)*$C$10)</f>
        <v/>
      </c>
      <c r="AM1187" s="61">
        <f>+AM1186-IF(AM$18&gt;74,(AM1186/AM$25)*$C$10)</f>
        <v/>
      </c>
      <c r="AN1187" s="61">
        <f>+AN1186-IF(AN$18&gt;74,(AN1186/AN$25)*$C$10)</f>
        <v/>
      </c>
      <c r="AO1187" s="61">
        <f>+AO1186-IF(AO$18&gt;74,(AO1186/AO$25)*$C$10)</f>
        <v/>
      </c>
      <c r="AP1187" s="61">
        <f>+AP1186-IF(AP$18&gt;74,(AP1186/AP$25)*$C$10)</f>
        <v/>
      </c>
      <c r="AQ1187" s="61">
        <f>+AQ1186-IF(AQ$18&gt;74,(AQ1186/AQ$25)*$C$10)</f>
        <v/>
      </c>
      <c r="AR1187" s="61">
        <f>+AR1186-IF(AR$18&gt;74,(AR1186/AR$25)*$C$10)</f>
        <v/>
      </c>
      <c r="AS1187" s="61">
        <f>+AS1186-IF(AS$18&gt;74,(AS1186/AS$25)*$C$10)</f>
        <v/>
      </c>
      <c r="AT1187" s="61">
        <f>+AT1186-IF(AT$18&gt;74,(AT1186/AT$25)*$C$10)</f>
        <v/>
      </c>
      <c r="AU1187" s="61">
        <f>+AU1186-IF(AU$18&gt;74,(AU1186/AU$25)*$C$10)</f>
        <v/>
      </c>
      <c r="AV1187" s="61">
        <f>+AV1186-IF(AV$18&gt;74,(AV1186/AV$25)*$C$10)</f>
        <v/>
      </c>
      <c r="AW1187" s="61">
        <f>+AW1186-IF(AW$18&gt;74,(AW1186/AW$25)*$C$10)</f>
        <v/>
      </c>
      <c r="AX1187" s="35">
        <f>IF(AW1187&gt;0,1,0)</f>
        <v/>
      </c>
      <c r="AY1187" s="35">
        <f>IF(AL1187&gt;0,1,0)</f>
        <v/>
      </c>
      <c r="AZ1187" s="35">
        <f>IF(AG1187&gt;0,1,0)</f>
        <v/>
      </c>
      <c r="BA1187" s="35">
        <f>IF(AB1187&gt;0,1,0)</f>
        <v/>
      </c>
      <c r="BB1187" s="35">
        <f>IF(W1187&gt;0,1,0)</f>
        <v/>
      </c>
    </row>
    <row r="1188">
      <c r="B1188" s="154" t="inlineStr">
        <is>
          <t>trial 581</t>
        </is>
      </c>
      <c r="C1188" s="155">
        <f>+start-C1185</f>
        <v/>
      </c>
      <c r="D1188" s="156">
        <f>IF((C1188&lt;=0),0,((C1188-D$24)*Stock*(_xlfn.NORM.INV(RAND(),stock_ave,stock_std))+(C1188-D$24)*Bonds*(_xlfn.NORM.INV(RAND(),bond_ave,bond_std))+(C1188-D$24)*cash*(_xlfn.NORM.INV(RAND(),cash_ave,cash_std))+(C1188-D$24)))</f>
        <v/>
      </c>
      <c r="E1188" s="156">
        <f>IF((D1188&lt;=0),0,((D1188-E$24)*Stock*(_xlfn.NORM.INV(RAND(),stock_ave,stock_std))+(D1188-E$24)*Bonds*(_xlfn.NORM.INV(RAND(),bond_ave,bond_std))+(D1188-E$24)*cash*(_xlfn.NORM.INV(RAND(),cash_ave,cash_std))+(D1188-E$24)))</f>
        <v/>
      </c>
      <c r="F1188" s="156">
        <f>IF((E1188&lt;=0),0,((E1188-F$24)*Stock*(_xlfn.NORM.INV(RAND(),stock_ave,stock_std))+(E1188-F$24)*Bonds*(_xlfn.NORM.INV(RAND(),bond_ave,bond_std))+(E1188-F$24)*cash*(_xlfn.NORM.INV(RAND(),cash_ave,cash_std))+(E1188-F$24)))</f>
        <v/>
      </c>
      <c r="G1188" s="156">
        <f>IF((F1188&lt;=0),0,((F1188-G$24)*Stock*(_xlfn.NORM.INV(RAND(),stock_ave,stock_std))+(F1188-G$24)*Bonds*(_xlfn.NORM.INV(RAND(),bond_ave,bond_std))+(F1188-G$24)*cash*(_xlfn.NORM.INV(RAND(),cash_ave,cash_std))+(F1188-G$24)))</f>
        <v/>
      </c>
      <c r="H1188" s="156">
        <f>IF((G1188&lt;=0),0,((G1188-H$24)*Stock*(_xlfn.NORM.INV(RAND(),stock_ave,stock_std))+(G1188-H$24)*Bonds*(_xlfn.NORM.INV(RAND(),bond_ave,bond_std))+(G1188-H$24)*cash*(_xlfn.NORM.INV(RAND(),cash_ave,cash_std))+(G1188-H$24)))</f>
        <v/>
      </c>
      <c r="I1188" s="156">
        <f>IF((H1188&lt;=0),0,((H1188-I$24)*Stock*(_xlfn.NORM.INV(RAND(),stock_ave,stock_std))+(H1188-I$24)*Bonds*(_xlfn.NORM.INV(RAND(),bond_ave,bond_std))+(H1188-I$24)*cash*(_xlfn.NORM.INV(RAND(),cash_ave,cash_std))+(H1188-I$24)))</f>
        <v/>
      </c>
      <c r="J1188" s="156">
        <f>IF((I1188&lt;=0),0,((I1188-J$24)*Stock*(_xlfn.NORM.INV(RAND(),stock_ave,stock_std))+(I1188-J$24)*Bonds*(_xlfn.NORM.INV(RAND(),bond_ave,bond_std))+(I1188-J$24)*cash*(_xlfn.NORM.INV(RAND(),cash_ave,cash_std))+(I1188-J$24)))</f>
        <v/>
      </c>
      <c r="K1188" s="156">
        <f>IF((J1188&lt;=0),0,((J1188-K$24)*Stock*(_xlfn.NORM.INV(RAND(),stock_ave,stock_std))+(J1188-K$24)*Bonds*(_xlfn.NORM.INV(RAND(),bond_ave,bond_std))+(J1188-K$24)*cash*(_xlfn.NORM.INV(RAND(),cash_ave,cash_std))+(J1188-K$24)))</f>
        <v/>
      </c>
      <c r="L1188" s="156">
        <f>IF((K1188&lt;=0),0,((K1188-L$24)*Stock*(_xlfn.NORM.INV(RAND(),stock_ave,stock_std))+(K1188-L$24)*Bonds*(_xlfn.NORM.INV(RAND(),bond_ave,bond_std))+(K1188-L$24)*cash*(_xlfn.NORM.INV(RAND(),cash_ave,cash_std))+(K1188-L$24)))</f>
        <v/>
      </c>
      <c r="M1188" s="156">
        <f>IF((L1188&lt;=0),0,((L1188-M$24)*Stock*(_xlfn.NORM.INV(RAND(),stock_ave,stock_std))+(L1188-M$24)*Bonds*(_xlfn.NORM.INV(RAND(),bond_ave,bond_std))+(L1188-M$24)*cash*(_xlfn.NORM.INV(RAND(),cash_ave,cash_std))+(L1188-M$24)))</f>
        <v/>
      </c>
      <c r="N1188" s="156">
        <f>IF((M1188&lt;=0),0,((M1188-N$24)*Stock*(_xlfn.NORM.INV(RAND(),stock_ave,stock_std))+(M1188-N$24)*Bonds*(_xlfn.NORM.INV(RAND(),bond_ave,bond_std))+(M1188-N$24)*cash*(_xlfn.NORM.INV(RAND(),cash_ave,cash_std))+(M1188-N$24)))</f>
        <v/>
      </c>
      <c r="O1188" s="156">
        <f>IF((N1188&lt;=0),0,((N1188-O$24)*Stock*(_xlfn.NORM.INV(RAND(),stock_ave,stock_std))+(N1188-O$24)*Bonds*(_xlfn.NORM.INV(RAND(),bond_ave,bond_std))+(N1188-O$24)*cash*(_xlfn.NORM.INV(RAND(),cash_ave,cash_std))+(N1188-O$24)))</f>
        <v/>
      </c>
      <c r="P1188" s="156">
        <f>IF((O1188&lt;=0),0,((O1188-P$24)*Stock*(_xlfn.NORM.INV(RAND(),stock_ave,stock_std))+(O1188-P$24)*Bonds*(_xlfn.NORM.INV(RAND(),bond_ave,bond_std))+(O1188-P$24)*cash*(_xlfn.NORM.INV(RAND(),cash_ave,cash_std))+(O1188-P$24)))</f>
        <v/>
      </c>
      <c r="Q1188" s="156">
        <f>IF((P1188&lt;=0),0,((P1188-Q$24)*Stock*(_xlfn.NORM.INV(RAND(),stock_ave,stock_std))+(P1188-Q$24)*Bonds*(_xlfn.NORM.INV(RAND(),bond_ave,bond_std))+(P1188-Q$24)*cash*(_xlfn.NORM.INV(RAND(),cash_ave,cash_std))+(P1188-Q$24)))</f>
        <v/>
      </c>
      <c r="R1188" s="156">
        <f>IF((Q1188&lt;=0),0,((Q1188-R$24)*Stock*(_xlfn.NORM.INV(RAND(),stock_ave,stock_std))+(Q1188-R$24)*Bonds*(_xlfn.NORM.INV(RAND(),bond_ave,bond_std))+(Q1188-R$24)*cash*(_xlfn.NORM.INV(RAND(),cash_ave,cash_std))+(Q1188-R$24)))</f>
        <v/>
      </c>
      <c r="S1188" s="156">
        <f>IF((R1188&lt;=0),0,((R1188-S$24)*Stock*(_xlfn.NORM.INV(RAND(),stock_ave,stock_std))+(R1188-S$24)*Bonds*(_xlfn.NORM.INV(RAND(),bond_ave,bond_std))+(R1188-S$24)*cash*(_xlfn.NORM.INV(RAND(),cash_ave,cash_std))+(R1188-S$24)))</f>
        <v/>
      </c>
      <c r="T1188" s="156">
        <f>IF((S1188&lt;=0),0,((S1188-T$24)*Stock*(_xlfn.NORM.INV(RAND(),stock_ave,stock_std))+(S1188-T$24)*Bonds*(_xlfn.NORM.INV(RAND(),bond_ave,bond_std))+(S1188-T$24)*cash*(_xlfn.NORM.INV(RAND(),cash_ave,cash_std))+(S1188-T$24)))</f>
        <v/>
      </c>
      <c r="U1188" s="156">
        <f>IF((T1188&lt;=0),0,((T1188-U$24)*Stock*(_xlfn.NORM.INV(RAND(),stock_ave,stock_std))+(T1188-U$24)*Bonds*(_xlfn.NORM.INV(RAND(),bond_ave,bond_std))+(T1188-U$24)*cash*(_xlfn.NORM.INV(RAND(),cash_ave,cash_std))+(T1188-U$24)))</f>
        <v/>
      </c>
      <c r="V1188" s="156">
        <f>IF((U1188&lt;=0),0,((U1188-V$24)*Stock*(_xlfn.NORM.INV(RAND(),stock_ave,stock_std))+(U1188-V$24)*Bonds*(_xlfn.NORM.INV(RAND(),bond_ave,bond_std))+(U1188-V$24)*cash*(_xlfn.NORM.INV(RAND(),cash_ave,cash_std))+(U1188-V$24)))</f>
        <v/>
      </c>
      <c r="W1188" s="156">
        <f>IF((V1188&lt;=0),0,((V1188-W$24)*Stock*(_xlfn.NORM.INV(RAND(),stock_ave,stock_std))+(V1188-W$24)*Bonds*(_xlfn.NORM.INV(RAND(),bond_ave,bond_std))+(V1188-W$24)*cash*(_xlfn.NORM.INV(RAND(),cash_ave,cash_std))+(V1188-W$24)))</f>
        <v/>
      </c>
      <c r="X1188" s="156">
        <f>IF((W1188&lt;=0),0,((W1188-X$24)*Stock*(_xlfn.NORM.INV(RAND(),stock_ave,stock_std))+(W1188-X$24)*Bonds*(_xlfn.NORM.INV(RAND(),bond_ave,bond_std))+(W1188-X$24)*cash*(_xlfn.NORM.INV(RAND(),cash_ave,cash_std))+(W1188-X$24)))</f>
        <v/>
      </c>
      <c r="Y1188" s="156">
        <f>IF((X1188&lt;=0),0,((X1188-Y$24)*Stock*(_xlfn.NORM.INV(RAND(),stock_ave,stock_std))+(X1188-Y$24)*Bonds*(_xlfn.NORM.INV(RAND(),bond_ave,bond_std))+(X1188-Y$24)*cash*(_xlfn.NORM.INV(RAND(),cash_ave,cash_std))+(X1188-Y$24)))</f>
        <v/>
      </c>
      <c r="Z1188" s="156">
        <f>IF((Y1188&lt;=0),0,((Y1188-Z$24)*Stock*(_xlfn.NORM.INV(RAND(),stock_ave,stock_std))+(Y1188-Z$24)*Bonds*(_xlfn.NORM.INV(RAND(),bond_ave,bond_std))+(Y1188-Z$24)*cash*(_xlfn.NORM.INV(RAND(),cash_ave,cash_std))+(Y1188-Z$24)))</f>
        <v/>
      </c>
      <c r="AA1188" s="156">
        <f>IF((Z1188&lt;=0),0,((Z1188-AA$24)*Stock*(_xlfn.NORM.INV(RAND(),stock_ave,stock_std))+(Z1188-AA$24)*Bonds*(_xlfn.NORM.INV(RAND(),bond_ave,bond_std))+(Z1188-AA$24)*cash*(_xlfn.NORM.INV(RAND(),cash_ave,cash_std))+(Z1188-AA$24)))</f>
        <v/>
      </c>
      <c r="AB1188" s="156">
        <f>IF((AA1188&lt;=0),0,((AA1188-AB$24)*Stock*(_xlfn.NORM.INV(RAND(),stock_ave,stock_std))+(AA1188-AB$24)*Bonds*(_xlfn.NORM.INV(RAND(),bond_ave,bond_std))+(AA1188-AB$24)*cash*(_xlfn.NORM.INV(RAND(),cash_ave,cash_std))+(AA1188-AB$24)))</f>
        <v/>
      </c>
      <c r="AC1188" s="156">
        <f>IF((AB1188&lt;=0),0,((AB1188-AC$24)*Stock*(_xlfn.NORM.INV(RAND(),stock_ave,stock_std))+(AB1188-AC$24)*Bonds*(_xlfn.NORM.INV(RAND(),bond_ave,bond_std))+(AB1188-AC$24)*cash*(_xlfn.NORM.INV(RAND(),cash_ave,cash_std))+(AB1188-AC$24)))</f>
        <v/>
      </c>
      <c r="AD1188" s="156">
        <f>IF((AC1188&lt;=0),0,((AC1188-AD$24)*Stock*(_xlfn.NORM.INV(RAND(),stock_ave,stock_std))+(AC1188-AD$24)*Bonds*(_xlfn.NORM.INV(RAND(),bond_ave,bond_std))+(AC1188-AD$24)*cash*(_xlfn.NORM.INV(RAND(),cash_ave,cash_std))+(AC1188-AD$24)))</f>
        <v/>
      </c>
      <c r="AE1188" s="156">
        <f>IF((AD1188&lt;=0),0,((AD1188-AE$24)*Stock*(_xlfn.NORM.INV(RAND(),stock_ave,stock_std))+(AD1188-AE$24)*Bonds*(_xlfn.NORM.INV(RAND(),bond_ave,bond_std))+(AD1188-AE$24)*cash*(_xlfn.NORM.INV(RAND(),cash_ave,cash_std))+(AD1188-AE$24)))</f>
        <v/>
      </c>
      <c r="AF1188" s="156">
        <f>IF((AE1188&lt;=0),0,((AE1188-AF$24)*Stock*(_xlfn.NORM.INV(RAND(),stock_ave,stock_std))+(AE1188-AF$24)*Bonds*(_xlfn.NORM.INV(RAND(),bond_ave,bond_std))+(AE1188-AF$24)*cash*(_xlfn.NORM.INV(RAND(),cash_ave,cash_std))+(AE1188-AF$24)))</f>
        <v/>
      </c>
      <c r="AG1188" s="156">
        <f>IF((AF1188&lt;=0),0,((AF1188-AG$24)*Stock*(_xlfn.NORM.INV(RAND(),stock_ave,stock_std))+(AF1188-AG$24)*Bonds*(_xlfn.NORM.INV(RAND(),bond_ave,bond_std))+(AF1188-AG$24)*cash*(_xlfn.NORM.INV(RAND(),cash_ave,cash_std))+(AF1188-AG$24)))</f>
        <v/>
      </c>
      <c r="AH1188" s="156">
        <f>IF((AG1188&lt;=0),0,((AG1188-AH$24)*Stock*(_xlfn.NORM.INV(RAND(),stock_ave,stock_std))+(AG1188-AH$24)*Bonds*(_xlfn.NORM.INV(RAND(),bond_ave,bond_std))+(AG1188-AH$24)*cash*(_xlfn.NORM.INV(RAND(),cash_ave,cash_std))+(AG1188-AH$24)))</f>
        <v/>
      </c>
      <c r="AI1188" s="156">
        <f>IF((AH1188&lt;=0),0,((AH1188-AI$24)*Stock*(_xlfn.NORM.INV(RAND(),stock_ave,stock_std))+(AH1188-AI$24)*Bonds*(_xlfn.NORM.INV(RAND(),bond_ave,bond_std))+(AH1188-AI$24)*cash*(_xlfn.NORM.INV(RAND(),cash_ave,cash_std))+(AH1188-AI$24)))</f>
        <v/>
      </c>
      <c r="AJ1188" s="156">
        <f>IF((AI1188&lt;=0),0,((AI1188-AJ$24)*Stock*(_xlfn.NORM.INV(RAND(),stock_ave,stock_std))+(AI1188-AJ$24)*Bonds*(_xlfn.NORM.INV(RAND(),bond_ave,bond_std))+(AI1188-AJ$24)*cash*(_xlfn.NORM.INV(RAND(),cash_ave,cash_std))+(AI1188-AJ$24)))</f>
        <v/>
      </c>
      <c r="AK1188" s="156">
        <f>IF((AJ1188&lt;=0),0,((AJ1188-AK$24)*Stock*(_xlfn.NORM.INV(RAND(),stock_ave,stock_std))+(AJ1188-AK$24)*Bonds*(_xlfn.NORM.INV(RAND(),bond_ave,bond_std))+(AJ1188-AK$24)*cash*(_xlfn.NORM.INV(RAND(),cash_ave,cash_std))+(AJ1188-AK$24)))</f>
        <v/>
      </c>
      <c r="AL1188" s="156">
        <f>IF((AK1188&lt;=0),0,((AK1188-AL$24)*Stock*(_xlfn.NORM.INV(RAND(),stock_ave,stock_std))+(AK1188-AL$24)*Bonds*(_xlfn.NORM.INV(RAND(),bond_ave,bond_std))+(AK1188-AL$24)*cash*(_xlfn.NORM.INV(RAND(),cash_ave,cash_std))+(AK1188-AL$24)))</f>
        <v/>
      </c>
      <c r="AM1188" s="156">
        <f>IF((AL1188&lt;=0),0,((AL1188-AM$24)*Stock*(_xlfn.NORM.INV(RAND(),stock_ave,stock_std))+(AL1188-AM$24)*Bonds*(_xlfn.NORM.INV(RAND(),bond_ave,bond_std))+(AL1188-AM$24)*cash*(_xlfn.NORM.INV(RAND(),cash_ave,cash_std))+(AL1188-AM$24)))</f>
        <v/>
      </c>
      <c r="AN1188" s="156">
        <f>IF((AM1188&lt;=0),0,((AM1188-AN$24)*Stock*(_xlfn.NORM.INV(RAND(),stock_ave,stock_std))+(AM1188-AN$24)*Bonds*(_xlfn.NORM.INV(RAND(),bond_ave,bond_std))+(AM1188-AN$24)*cash*(_xlfn.NORM.INV(RAND(),cash_ave,cash_std))+(AM1188-AN$24)))</f>
        <v/>
      </c>
      <c r="AO1188" s="156">
        <f>IF((AN1188&lt;=0),0,((AN1188-AO$24)*Stock*(_xlfn.NORM.INV(RAND(),stock_ave,stock_std))+(AN1188-AO$24)*Bonds*(_xlfn.NORM.INV(RAND(),bond_ave,bond_std))+(AN1188-AO$24)*cash*(_xlfn.NORM.INV(RAND(),cash_ave,cash_std))+(AN1188-AO$24)))</f>
        <v/>
      </c>
      <c r="AP1188" s="156">
        <f>IF((AO1188&lt;=0),0,((AO1188-AP$24)*Stock*(_xlfn.NORM.INV(RAND(),stock_ave,stock_std))+(AO1188-AP$24)*Bonds*(_xlfn.NORM.INV(RAND(),bond_ave,bond_std))+(AO1188-AP$24)*cash*(_xlfn.NORM.INV(RAND(),cash_ave,cash_std))+(AO1188-AP$24)))</f>
        <v/>
      </c>
      <c r="AQ1188" s="156">
        <f>IF((AP1188&lt;=0),0,((AP1188-AQ$24)*Stock*(_xlfn.NORM.INV(RAND(),stock_ave,stock_std))+(AP1188-AQ$24)*Bonds*(_xlfn.NORM.INV(RAND(),bond_ave,bond_std))+(AP1188-AQ$24)*cash*(_xlfn.NORM.INV(RAND(),cash_ave,cash_std))+(AP1188-AQ$24)))</f>
        <v/>
      </c>
      <c r="AR1188" s="156">
        <f>IF((AQ1188&lt;=0),0,((AQ1188-AR$24)*Stock*(_xlfn.NORM.INV(RAND(),stock_ave,stock_std))+(AQ1188-AR$24)*Bonds*(_xlfn.NORM.INV(RAND(),bond_ave,bond_std))+(AQ1188-AR$24)*cash*(_xlfn.NORM.INV(RAND(),cash_ave,cash_std))+(AQ1188-AR$24)))</f>
        <v/>
      </c>
      <c r="AS1188" s="156">
        <f>IF((AR1188&lt;=0),0,((AR1188-AS$24)*Stock*(_xlfn.NORM.INV(RAND(),stock_ave,stock_std))+(AR1188-AS$24)*Bonds*(_xlfn.NORM.INV(RAND(),bond_ave,bond_std))+(AR1188-AS$24)*cash*(_xlfn.NORM.INV(RAND(),cash_ave,cash_std))+(AR1188-AS$24)))</f>
        <v/>
      </c>
      <c r="AT1188" s="156">
        <f>IF((AS1188&lt;=0),0,((AS1188-AT$24)*Stock*(_xlfn.NORM.INV(RAND(),stock_ave,stock_std))+(AS1188-AT$24)*Bonds*(_xlfn.NORM.INV(RAND(),bond_ave,bond_std))+(AS1188-AT$24)*cash*(_xlfn.NORM.INV(RAND(),cash_ave,cash_std))+(AS1188-AT$24)))</f>
        <v/>
      </c>
      <c r="AU1188" s="156">
        <f>IF((AT1188&lt;=0),0,((AT1188-AU$24)*Stock*(_xlfn.NORM.INV(RAND(),stock_ave,stock_std))+(AT1188-AU$24)*Bonds*(_xlfn.NORM.INV(RAND(),bond_ave,bond_std))+(AT1188-AU$24)*cash*(_xlfn.NORM.INV(RAND(),cash_ave,cash_std))+(AT1188-AU$24)))</f>
        <v/>
      </c>
      <c r="AV1188" s="156">
        <f>IF((AU1188&lt;=0),0,((AU1188-AV$24)*Stock*(_xlfn.NORM.INV(RAND(),stock_ave,stock_std))+(AU1188-AV$24)*Bonds*(_xlfn.NORM.INV(RAND(),bond_ave,bond_std))+(AU1188-AV$24)*cash*(_xlfn.NORM.INV(RAND(),cash_ave,cash_std))+(AU1188-AV$24)))</f>
        <v/>
      </c>
      <c r="AW1188" s="156">
        <f>IF((AV1188&lt;=0),0,((AV1188-AW$24)*Stock*(_xlfn.NORM.INV(RAND(),stock_ave,stock_std))+(AV1188-AW$24)*Bonds*(_xlfn.NORM.INV(RAND(),bond_ave,bond_std))+(AV1188-AW$24)*cash*(_xlfn.NORM.INV(RAND(),cash_ave,cash_std))+(AV1188-AW$24)))</f>
        <v/>
      </c>
      <c r="AX1188" s="159" t="n"/>
      <c r="AY1188" s="159" t="n"/>
      <c r="AZ1188" s="159" t="n"/>
      <c r="BA1188" s="159" t="n"/>
      <c r="BB1188" s="159" t="n"/>
    </row>
    <row r="1189">
      <c r="C1189" s="147" t="n"/>
      <c r="D1189" s="61">
        <f>+D1188-IF(D$18&gt;74,(D1188/D$25)*$C$10)</f>
        <v/>
      </c>
      <c r="E1189" s="61">
        <f>+E1188-IF(E$18&gt;74,(E1188/E$25)*$C$10)</f>
        <v/>
      </c>
      <c r="F1189" s="61">
        <f>+F1188-IF(F$18&gt;74,(F1188/F$25)*$C$10)</f>
        <v/>
      </c>
      <c r="G1189" s="61">
        <f>+G1188-IF(G$18&gt;74,(G1188/G$25)*$C$10)</f>
        <v/>
      </c>
      <c r="H1189" s="61">
        <f>+H1188-IF(H$18&gt;74,(H1188/H$25)*$C$10)</f>
        <v/>
      </c>
      <c r="I1189" s="61">
        <f>+I1188-IF(I$18&gt;74,(I1188/I$25)*$C$10)</f>
        <v/>
      </c>
      <c r="J1189" s="61">
        <f>+J1188-IF(J$18&gt;74,(J1188/J$25)*$C$10)</f>
        <v/>
      </c>
      <c r="K1189" s="61">
        <f>+K1188-IF(K$18&gt;74,(K1188/K$25)*$C$10)</f>
        <v/>
      </c>
      <c r="L1189" s="61">
        <f>+L1188-IF(L$18&gt;74,(L1188/L$25)*$C$10)</f>
        <v/>
      </c>
      <c r="M1189" s="61">
        <f>+M1188-IF(M$18&gt;74,(M1188/M$25)*$C$10)</f>
        <v/>
      </c>
      <c r="N1189" s="61">
        <f>+N1188-IF(N$18&gt;74,(N1188/N$25)*$C$10)</f>
        <v/>
      </c>
      <c r="O1189" s="61">
        <f>+O1188-IF(O$18&gt;74,(O1188/O$25)*$C$10)</f>
        <v/>
      </c>
      <c r="P1189" s="61">
        <f>+P1188-IF(P$18&gt;74,(P1188/P$25)*$C$10)</f>
        <v/>
      </c>
      <c r="Q1189" s="61">
        <f>+Q1188-IF(Q$18&gt;74,(Q1188/Q$25)*$C$10)</f>
        <v/>
      </c>
      <c r="R1189" s="61">
        <f>+R1188-IF(R$18&gt;74,(R1188/R$25)*$C$10)</f>
        <v/>
      </c>
      <c r="S1189" s="61">
        <f>+S1188-IF(S$18&gt;74,(S1188/S$25)*$C$10)</f>
        <v/>
      </c>
      <c r="T1189" s="61">
        <f>+T1188-IF(T$18&gt;74,(T1188/T$25)*$C$10)</f>
        <v/>
      </c>
      <c r="U1189" s="61">
        <f>+U1188-IF(U$18&gt;74,(U1188/U$25)*$C$10)</f>
        <v/>
      </c>
      <c r="V1189" s="61">
        <f>+V1188-IF(V$18&gt;74,(V1188/V$25)*$C$10)</f>
        <v/>
      </c>
      <c r="W1189" s="61">
        <f>+W1188-IF(W$18&gt;74,(W1188/W$25)*$C$10)</f>
        <v/>
      </c>
      <c r="X1189" s="61">
        <f>+X1188-IF(X$18&gt;74,(X1188/X$25)*$C$10)</f>
        <v/>
      </c>
      <c r="Y1189" s="61">
        <f>+Y1188-IF(Y$18&gt;74,(Y1188/Y$25)*$C$10)</f>
        <v/>
      </c>
      <c r="Z1189" s="61">
        <f>+Z1188-IF(Z$18&gt;74,(Z1188/Z$25)*$C$10)</f>
        <v/>
      </c>
      <c r="AA1189" s="61">
        <f>+AA1188-IF(AA$18&gt;74,(AA1188/AA$25)*$C$10)</f>
        <v/>
      </c>
      <c r="AB1189" s="61">
        <f>+AB1188-IF(AB$18&gt;74,(AB1188/AB$25)*$C$10)</f>
        <v/>
      </c>
      <c r="AC1189" s="61">
        <f>+AC1188-IF(AC$18&gt;74,(AC1188/AC$25)*$C$10)</f>
        <v/>
      </c>
      <c r="AD1189" s="61">
        <f>+AD1188-IF(AD$18&gt;74,(AD1188/AD$25)*$C$10)</f>
        <v/>
      </c>
      <c r="AE1189" s="61">
        <f>+AE1188-IF(AE$18&gt;74,(AE1188/AE$25)*$C$10)</f>
        <v/>
      </c>
      <c r="AF1189" s="61">
        <f>+AF1188-IF(AF$18&gt;74,(AF1188/AF$25)*$C$10)</f>
        <v/>
      </c>
      <c r="AG1189" s="61">
        <f>+AG1188-IF(AG$18&gt;74,(AG1188/AG$25)*$C$10)</f>
        <v/>
      </c>
      <c r="AH1189" s="61">
        <f>+AH1188-IF(AH$18&gt;74,(AH1188/AH$25)*$C$10)</f>
        <v/>
      </c>
      <c r="AI1189" s="61">
        <f>+AI1188-IF(AI$18&gt;74,(AI1188/AI$25)*$C$10)</f>
        <v/>
      </c>
      <c r="AJ1189" s="61">
        <f>+AJ1188-IF(AJ$18&gt;74,(AJ1188/AJ$25)*$C$10)</f>
        <v/>
      </c>
      <c r="AK1189" s="61">
        <f>+AK1188-IF(AK$18&gt;74,(AK1188/AK$25)*$C$10)</f>
        <v/>
      </c>
      <c r="AL1189" s="61">
        <f>+AL1188-IF(AL$18&gt;74,(AL1188/AL$25)*$C$10)</f>
        <v/>
      </c>
      <c r="AM1189" s="61">
        <f>+AM1188-IF(AM$18&gt;74,(AM1188/AM$25)*$C$10)</f>
        <v/>
      </c>
      <c r="AN1189" s="61">
        <f>+AN1188-IF(AN$18&gt;74,(AN1188/AN$25)*$C$10)</f>
        <v/>
      </c>
      <c r="AO1189" s="61">
        <f>+AO1188-IF(AO$18&gt;74,(AO1188/AO$25)*$C$10)</f>
        <v/>
      </c>
      <c r="AP1189" s="61">
        <f>+AP1188-IF(AP$18&gt;74,(AP1188/AP$25)*$C$10)</f>
        <v/>
      </c>
      <c r="AQ1189" s="61">
        <f>+AQ1188-IF(AQ$18&gt;74,(AQ1188/AQ$25)*$C$10)</f>
        <v/>
      </c>
      <c r="AR1189" s="61">
        <f>+AR1188-IF(AR$18&gt;74,(AR1188/AR$25)*$C$10)</f>
        <v/>
      </c>
      <c r="AS1189" s="61">
        <f>+AS1188-IF(AS$18&gt;74,(AS1188/AS$25)*$C$10)</f>
        <v/>
      </c>
      <c r="AT1189" s="61">
        <f>+AT1188-IF(AT$18&gt;74,(AT1188/AT$25)*$C$10)</f>
        <v/>
      </c>
      <c r="AU1189" s="61">
        <f>+AU1188-IF(AU$18&gt;74,(AU1188/AU$25)*$C$10)</f>
        <v/>
      </c>
      <c r="AV1189" s="61">
        <f>+AV1188-IF(AV$18&gt;74,(AV1188/AV$25)*$C$10)</f>
        <v/>
      </c>
      <c r="AW1189" s="61">
        <f>+AW1188-IF(AW$18&gt;74,(AW1188/AW$25)*$C$10)</f>
        <v/>
      </c>
      <c r="AX1189" s="35">
        <f>IF(AW1189&gt;0,1,0)</f>
        <v/>
      </c>
      <c r="AY1189" s="35">
        <f>IF(AL1189&gt;0,1,0)</f>
        <v/>
      </c>
      <c r="AZ1189" s="35">
        <f>IF(AG1189&gt;0,1,0)</f>
        <v/>
      </c>
      <c r="BA1189" s="35">
        <f>IF(AB1189&gt;0,1,0)</f>
        <v/>
      </c>
      <c r="BB1189" s="35">
        <f>IF(W1189&gt;0,1,0)</f>
        <v/>
      </c>
    </row>
    <row r="1190">
      <c r="B1190" s="154" t="inlineStr">
        <is>
          <t>trial 582</t>
        </is>
      </c>
      <c r="C1190" s="155">
        <f>+start-C1187</f>
        <v/>
      </c>
      <c r="D1190" s="156">
        <f>IF((C1190&lt;=0),0,((C1190-D$24)*Stock*(_xlfn.NORM.INV(RAND(),stock_ave,stock_std))+(C1190-D$24)*Bonds*(_xlfn.NORM.INV(RAND(),bond_ave,bond_std))+(C1190-D$24)*cash*(_xlfn.NORM.INV(RAND(),cash_ave,cash_std))+(C1190-D$24)))</f>
        <v/>
      </c>
      <c r="E1190" s="156">
        <f>IF((D1190&lt;=0),0,((D1190-E$24)*Stock*(_xlfn.NORM.INV(RAND(),stock_ave,stock_std))+(D1190-E$24)*Bonds*(_xlfn.NORM.INV(RAND(),bond_ave,bond_std))+(D1190-E$24)*cash*(_xlfn.NORM.INV(RAND(),cash_ave,cash_std))+(D1190-E$24)))</f>
        <v/>
      </c>
      <c r="F1190" s="156">
        <f>IF((E1190&lt;=0),0,((E1190-F$24)*Stock*(_xlfn.NORM.INV(RAND(),stock_ave,stock_std))+(E1190-F$24)*Bonds*(_xlfn.NORM.INV(RAND(),bond_ave,bond_std))+(E1190-F$24)*cash*(_xlfn.NORM.INV(RAND(),cash_ave,cash_std))+(E1190-F$24)))</f>
        <v/>
      </c>
      <c r="G1190" s="156">
        <f>IF((F1190&lt;=0),0,((F1190-G$24)*Stock*(_xlfn.NORM.INV(RAND(),stock_ave,stock_std))+(F1190-G$24)*Bonds*(_xlfn.NORM.INV(RAND(),bond_ave,bond_std))+(F1190-G$24)*cash*(_xlfn.NORM.INV(RAND(),cash_ave,cash_std))+(F1190-G$24)))</f>
        <v/>
      </c>
      <c r="H1190" s="156">
        <f>IF((G1190&lt;=0),0,((G1190-H$24)*Stock*(_xlfn.NORM.INV(RAND(),stock_ave,stock_std))+(G1190-H$24)*Bonds*(_xlfn.NORM.INV(RAND(),bond_ave,bond_std))+(G1190-H$24)*cash*(_xlfn.NORM.INV(RAND(),cash_ave,cash_std))+(G1190-H$24)))</f>
        <v/>
      </c>
      <c r="I1190" s="156">
        <f>IF((H1190&lt;=0),0,((H1190-I$24)*Stock*(_xlfn.NORM.INV(RAND(),stock_ave,stock_std))+(H1190-I$24)*Bonds*(_xlfn.NORM.INV(RAND(),bond_ave,bond_std))+(H1190-I$24)*cash*(_xlfn.NORM.INV(RAND(),cash_ave,cash_std))+(H1190-I$24)))</f>
        <v/>
      </c>
      <c r="J1190" s="156">
        <f>IF((I1190&lt;=0),0,((I1190-J$24)*Stock*(_xlfn.NORM.INV(RAND(),stock_ave,stock_std))+(I1190-J$24)*Bonds*(_xlfn.NORM.INV(RAND(),bond_ave,bond_std))+(I1190-J$24)*cash*(_xlfn.NORM.INV(RAND(),cash_ave,cash_std))+(I1190-J$24)))</f>
        <v/>
      </c>
      <c r="K1190" s="156">
        <f>IF((J1190&lt;=0),0,((J1190-K$24)*Stock*(_xlfn.NORM.INV(RAND(),stock_ave,stock_std))+(J1190-K$24)*Bonds*(_xlfn.NORM.INV(RAND(),bond_ave,bond_std))+(J1190-K$24)*cash*(_xlfn.NORM.INV(RAND(),cash_ave,cash_std))+(J1190-K$24)))</f>
        <v/>
      </c>
      <c r="L1190" s="156">
        <f>IF((K1190&lt;=0),0,((K1190-L$24)*Stock*(_xlfn.NORM.INV(RAND(),stock_ave,stock_std))+(K1190-L$24)*Bonds*(_xlfn.NORM.INV(RAND(),bond_ave,bond_std))+(K1190-L$24)*cash*(_xlfn.NORM.INV(RAND(),cash_ave,cash_std))+(K1190-L$24)))</f>
        <v/>
      </c>
      <c r="M1190" s="156">
        <f>IF((L1190&lt;=0),0,((L1190-M$24)*Stock*(_xlfn.NORM.INV(RAND(),stock_ave,stock_std))+(L1190-M$24)*Bonds*(_xlfn.NORM.INV(RAND(),bond_ave,bond_std))+(L1190-M$24)*cash*(_xlfn.NORM.INV(RAND(),cash_ave,cash_std))+(L1190-M$24)))</f>
        <v/>
      </c>
      <c r="N1190" s="156">
        <f>IF((M1190&lt;=0),0,((M1190-N$24)*Stock*(_xlfn.NORM.INV(RAND(),stock_ave,stock_std))+(M1190-N$24)*Bonds*(_xlfn.NORM.INV(RAND(),bond_ave,bond_std))+(M1190-N$24)*cash*(_xlfn.NORM.INV(RAND(),cash_ave,cash_std))+(M1190-N$24)))</f>
        <v/>
      </c>
      <c r="O1190" s="156">
        <f>IF((N1190&lt;=0),0,((N1190-O$24)*Stock*(_xlfn.NORM.INV(RAND(),stock_ave,stock_std))+(N1190-O$24)*Bonds*(_xlfn.NORM.INV(RAND(),bond_ave,bond_std))+(N1190-O$24)*cash*(_xlfn.NORM.INV(RAND(),cash_ave,cash_std))+(N1190-O$24)))</f>
        <v/>
      </c>
      <c r="P1190" s="156">
        <f>IF((O1190&lt;=0),0,((O1190-P$24)*Stock*(_xlfn.NORM.INV(RAND(),stock_ave,stock_std))+(O1190-P$24)*Bonds*(_xlfn.NORM.INV(RAND(),bond_ave,bond_std))+(O1190-P$24)*cash*(_xlfn.NORM.INV(RAND(),cash_ave,cash_std))+(O1190-P$24)))</f>
        <v/>
      </c>
      <c r="Q1190" s="156">
        <f>IF((P1190&lt;=0),0,((P1190-Q$24)*Stock*(_xlfn.NORM.INV(RAND(),stock_ave,stock_std))+(P1190-Q$24)*Bonds*(_xlfn.NORM.INV(RAND(),bond_ave,bond_std))+(P1190-Q$24)*cash*(_xlfn.NORM.INV(RAND(),cash_ave,cash_std))+(P1190-Q$24)))</f>
        <v/>
      </c>
      <c r="R1190" s="156">
        <f>IF((Q1190&lt;=0),0,((Q1190-R$24)*Stock*(_xlfn.NORM.INV(RAND(),stock_ave,stock_std))+(Q1190-R$24)*Bonds*(_xlfn.NORM.INV(RAND(),bond_ave,bond_std))+(Q1190-R$24)*cash*(_xlfn.NORM.INV(RAND(),cash_ave,cash_std))+(Q1190-R$24)))</f>
        <v/>
      </c>
      <c r="S1190" s="156">
        <f>IF((R1190&lt;=0),0,((R1190-S$24)*Stock*(_xlfn.NORM.INV(RAND(),stock_ave,stock_std))+(R1190-S$24)*Bonds*(_xlfn.NORM.INV(RAND(),bond_ave,bond_std))+(R1190-S$24)*cash*(_xlfn.NORM.INV(RAND(),cash_ave,cash_std))+(R1190-S$24)))</f>
        <v/>
      </c>
      <c r="T1190" s="156">
        <f>IF((S1190&lt;=0),0,((S1190-T$24)*Stock*(_xlfn.NORM.INV(RAND(),stock_ave,stock_std))+(S1190-T$24)*Bonds*(_xlfn.NORM.INV(RAND(),bond_ave,bond_std))+(S1190-T$24)*cash*(_xlfn.NORM.INV(RAND(),cash_ave,cash_std))+(S1190-T$24)))</f>
        <v/>
      </c>
      <c r="U1190" s="156">
        <f>IF((T1190&lt;=0),0,((T1190-U$24)*Stock*(_xlfn.NORM.INV(RAND(),stock_ave,stock_std))+(T1190-U$24)*Bonds*(_xlfn.NORM.INV(RAND(),bond_ave,bond_std))+(T1190-U$24)*cash*(_xlfn.NORM.INV(RAND(),cash_ave,cash_std))+(T1190-U$24)))</f>
        <v/>
      </c>
      <c r="V1190" s="156">
        <f>IF((U1190&lt;=0),0,((U1190-V$24)*Stock*(_xlfn.NORM.INV(RAND(),stock_ave,stock_std))+(U1190-V$24)*Bonds*(_xlfn.NORM.INV(RAND(),bond_ave,bond_std))+(U1190-V$24)*cash*(_xlfn.NORM.INV(RAND(),cash_ave,cash_std))+(U1190-V$24)))</f>
        <v/>
      </c>
      <c r="W1190" s="156">
        <f>IF((V1190&lt;=0),0,((V1190-W$24)*Stock*(_xlfn.NORM.INV(RAND(),stock_ave,stock_std))+(V1190-W$24)*Bonds*(_xlfn.NORM.INV(RAND(),bond_ave,bond_std))+(V1190-W$24)*cash*(_xlfn.NORM.INV(RAND(),cash_ave,cash_std))+(V1190-W$24)))</f>
        <v/>
      </c>
      <c r="X1190" s="156">
        <f>IF((W1190&lt;=0),0,((W1190-X$24)*Stock*(_xlfn.NORM.INV(RAND(),stock_ave,stock_std))+(W1190-X$24)*Bonds*(_xlfn.NORM.INV(RAND(),bond_ave,bond_std))+(W1190-X$24)*cash*(_xlfn.NORM.INV(RAND(),cash_ave,cash_std))+(W1190-X$24)))</f>
        <v/>
      </c>
      <c r="Y1190" s="156">
        <f>IF((X1190&lt;=0),0,((X1190-Y$24)*Stock*(_xlfn.NORM.INV(RAND(),stock_ave,stock_std))+(X1190-Y$24)*Bonds*(_xlfn.NORM.INV(RAND(),bond_ave,bond_std))+(X1190-Y$24)*cash*(_xlfn.NORM.INV(RAND(),cash_ave,cash_std))+(X1190-Y$24)))</f>
        <v/>
      </c>
      <c r="Z1190" s="156">
        <f>IF((Y1190&lt;=0),0,((Y1190-Z$24)*Stock*(_xlfn.NORM.INV(RAND(),stock_ave,stock_std))+(Y1190-Z$24)*Bonds*(_xlfn.NORM.INV(RAND(),bond_ave,bond_std))+(Y1190-Z$24)*cash*(_xlfn.NORM.INV(RAND(),cash_ave,cash_std))+(Y1190-Z$24)))</f>
        <v/>
      </c>
      <c r="AA1190" s="156">
        <f>IF((Z1190&lt;=0),0,((Z1190-AA$24)*Stock*(_xlfn.NORM.INV(RAND(),stock_ave,stock_std))+(Z1190-AA$24)*Bonds*(_xlfn.NORM.INV(RAND(),bond_ave,bond_std))+(Z1190-AA$24)*cash*(_xlfn.NORM.INV(RAND(),cash_ave,cash_std))+(Z1190-AA$24)))</f>
        <v/>
      </c>
      <c r="AB1190" s="156">
        <f>IF((AA1190&lt;=0),0,((AA1190-AB$24)*Stock*(_xlfn.NORM.INV(RAND(),stock_ave,stock_std))+(AA1190-AB$24)*Bonds*(_xlfn.NORM.INV(RAND(),bond_ave,bond_std))+(AA1190-AB$24)*cash*(_xlfn.NORM.INV(RAND(),cash_ave,cash_std))+(AA1190-AB$24)))</f>
        <v/>
      </c>
      <c r="AC1190" s="156">
        <f>IF((AB1190&lt;=0),0,((AB1190-AC$24)*Stock*(_xlfn.NORM.INV(RAND(),stock_ave,stock_std))+(AB1190-AC$24)*Bonds*(_xlfn.NORM.INV(RAND(),bond_ave,bond_std))+(AB1190-AC$24)*cash*(_xlfn.NORM.INV(RAND(),cash_ave,cash_std))+(AB1190-AC$24)))</f>
        <v/>
      </c>
      <c r="AD1190" s="156">
        <f>IF((AC1190&lt;=0),0,((AC1190-AD$24)*Stock*(_xlfn.NORM.INV(RAND(),stock_ave,stock_std))+(AC1190-AD$24)*Bonds*(_xlfn.NORM.INV(RAND(),bond_ave,bond_std))+(AC1190-AD$24)*cash*(_xlfn.NORM.INV(RAND(),cash_ave,cash_std))+(AC1190-AD$24)))</f>
        <v/>
      </c>
      <c r="AE1190" s="156">
        <f>IF((AD1190&lt;=0),0,((AD1190-AE$24)*Stock*(_xlfn.NORM.INV(RAND(),stock_ave,stock_std))+(AD1190-AE$24)*Bonds*(_xlfn.NORM.INV(RAND(),bond_ave,bond_std))+(AD1190-AE$24)*cash*(_xlfn.NORM.INV(RAND(),cash_ave,cash_std))+(AD1190-AE$24)))</f>
        <v/>
      </c>
      <c r="AF1190" s="156">
        <f>IF((AE1190&lt;=0),0,((AE1190-AF$24)*Stock*(_xlfn.NORM.INV(RAND(),stock_ave,stock_std))+(AE1190-AF$24)*Bonds*(_xlfn.NORM.INV(RAND(),bond_ave,bond_std))+(AE1190-AF$24)*cash*(_xlfn.NORM.INV(RAND(),cash_ave,cash_std))+(AE1190-AF$24)))</f>
        <v/>
      </c>
      <c r="AG1190" s="156">
        <f>IF((AF1190&lt;=0),0,((AF1190-AG$24)*Stock*(_xlfn.NORM.INV(RAND(),stock_ave,stock_std))+(AF1190-AG$24)*Bonds*(_xlfn.NORM.INV(RAND(),bond_ave,bond_std))+(AF1190-AG$24)*cash*(_xlfn.NORM.INV(RAND(),cash_ave,cash_std))+(AF1190-AG$24)))</f>
        <v/>
      </c>
      <c r="AH1190" s="156">
        <f>IF((AG1190&lt;=0),0,((AG1190-AH$24)*Stock*(_xlfn.NORM.INV(RAND(),stock_ave,stock_std))+(AG1190-AH$24)*Bonds*(_xlfn.NORM.INV(RAND(),bond_ave,bond_std))+(AG1190-AH$24)*cash*(_xlfn.NORM.INV(RAND(),cash_ave,cash_std))+(AG1190-AH$24)))</f>
        <v/>
      </c>
      <c r="AI1190" s="156">
        <f>IF((AH1190&lt;=0),0,((AH1190-AI$24)*Stock*(_xlfn.NORM.INV(RAND(),stock_ave,stock_std))+(AH1190-AI$24)*Bonds*(_xlfn.NORM.INV(RAND(),bond_ave,bond_std))+(AH1190-AI$24)*cash*(_xlfn.NORM.INV(RAND(),cash_ave,cash_std))+(AH1190-AI$24)))</f>
        <v/>
      </c>
      <c r="AJ1190" s="156">
        <f>IF((AI1190&lt;=0),0,((AI1190-AJ$24)*Stock*(_xlfn.NORM.INV(RAND(),stock_ave,stock_std))+(AI1190-AJ$24)*Bonds*(_xlfn.NORM.INV(RAND(),bond_ave,bond_std))+(AI1190-AJ$24)*cash*(_xlfn.NORM.INV(RAND(),cash_ave,cash_std))+(AI1190-AJ$24)))</f>
        <v/>
      </c>
      <c r="AK1190" s="156">
        <f>IF((AJ1190&lt;=0),0,((AJ1190-AK$24)*Stock*(_xlfn.NORM.INV(RAND(),stock_ave,stock_std))+(AJ1190-AK$24)*Bonds*(_xlfn.NORM.INV(RAND(),bond_ave,bond_std))+(AJ1190-AK$24)*cash*(_xlfn.NORM.INV(RAND(),cash_ave,cash_std))+(AJ1190-AK$24)))</f>
        <v/>
      </c>
      <c r="AL1190" s="156">
        <f>IF((AK1190&lt;=0),0,((AK1190-AL$24)*Stock*(_xlfn.NORM.INV(RAND(),stock_ave,stock_std))+(AK1190-AL$24)*Bonds*(_xlfn.NORM.INV(RAND(),bond_ave,bond_std))+(AK1190-AL$24)*cash*(_xlfn.NORM.INV(RAND(),cash_ave,cash_std))+(AK1190-AL$24)))</f>
        <v/>
      </c>
      <c r="AM1190" s="156">
        <f>IF((AL1190&lt;=0),0,((AL1190-AM$24)*Stock*(_xlfn.NORM.INV(RAND(),stock_ave,stock_std))+(AL1190-AM$24)*Bonds*(_xlfn.NORM.INV(RAND(),bond_ave,bond_std))+(AL1190-AM$24)*cash*(_xlfn.NORM.INV(RAND(),cash_ave,cash_std))+(AL1190-AM$24)))</f>
        <v/>
      </c>
      <c r="AN1190" s="156">
        <f>IF((AM1190&lt;=0),0,((AM1190-AN$24)*Stock*(_xlfn.NORM.INV(RAND(),stock_ave,stock_std))+(AM1190-AN$24)*Bonds*(_xlfn.NORM.INV(RAND(),bond_ave,bond_std))+(AM1190-AN$24)*cash*(_xlfn.NORM.INV(RAND(),cash_ave,cash_std))+(AM1190-AN$24)))</f>
        <v/>
      </c>
      <c r="AO1190" s="156">
        <f>IF((AN1190&lt;=0),0,((AN1190-AO$24)*Stock*(_xlfn.NORM.INV(RAND(),stock_ave,stock_std))+(AN1190-AO$24)*Bonds*(_xlfn.NORM.INV(RAND(),bond_ave,bond_std))+(AN1190-AO$24)*cash*(_xlfn.NORM.INV(RAND(),cash_ave,cash_std))+(AN1190-AO$24)))</f>
        <v/>
      </c>
      <c r="AP1190" s="156">
        <f>IF((AO1190&lt;=0),0,((AO1190-AP$24)*Stock*(_xlfn.NORM.INV(RAND(),stock_ave,stock_std))+(AO1190-AP$24)*Bonds*(_xlfn.NORM.INV(RAND(),bond_ave,bond_std))+(AO1190-AP$24)*cash*(_xlfn.NORM.INV(RAND(),cash_ave,cash_std))+(AO1190-AP$24)))</f>
        <v/>
      </c>
      <c r="AQ1190" s="156">
        <f>IF((AP1190&lt;=0),0,((AP1190-AQ$24)*Stock*(_xlfn.NORM.INV(RAND(),stock_ave,stock_std))+(AP1190-AQ$24)*Bonds*(_xlfn.NORM.INV(RAND(),bond_ave,bond_std))+(AP1190-AQ$24)*cash*(_xlfn.NORM.INV(RAND(),cash_ave,cash_std))+(AP1190-AQ$24)))</f>
        <v/>
      </c>
      <c r="AR1190" s="156">
        <f>IF((AQ1190&lt;=0),0,((AQ1190-AR$24)*Stock*(_xlfn.NORM.INV(RAND(),stock_ave,stock_std))+(AQ1190-AR$24)*Bonds*(_xlfn.NORM.INV(RAND(),bond_ave,bond_std))+(AQ1190-AR$24)*cash*(_xlfn.NORM.INV(RAND(),cash_ave,cash_std))+(AQ1190-AR$24)))</f>
        <v/>
      </c>
      <c r="AS1190" s="156">
        <f>IF((AR1190&lt;=0),0,((AR1190-AS$24)*Stock*(_xlfn.NORM.INV(RAND(),stock_ave,stock_std))+(AR1190-AS$24)*Bonds*(_xlfn.NORM.INV(RAND(),bond_ave,bond_std))+(AR1190-AS$24)*cash*(_xlfn.NORM.INV(RAND(),cash_ave,cash_std))+(AR1190-AS$24)))</f>
        <v/>
      </c>
      <c r="AT1190" s="156">
        <f>IF((AS1190&lt;=0),0,((AS1190-AT$24)*Stock*(_xlfn.NORM.INV(RAND(),stock_ave,stock_std))+(AS1190-AT$24)*Bonds*(_xlfn.NORM.INV(RAND(),bond_ave,bond_std))+(AS1190-AT$24)*cash*(_xlfn.NORM.INV(RAND(),cash_ave,cash_std))+(AS1190-AT$24)))</f>
        <v/>
      </c>
      <c r="AU1190" s="156">
        <f>IF((AT1190&lt;=0),0,((AT1190-AU$24)*Stock*(_xlfn.NORM.INV(RAND(),stock_ave,stock_std))+(AT1190-AU$24)*Bonds*(_xlfn.NORM.INV(RAND(),bond_ave,bond_std))+(AT1190-AU$24)*cash*(_xlfn.NORM.INV(RAND(),cash_ave,cash_std))+(AT1190-AU$24)))</f>
        <v/>
      </c>
      <c r="AV1190" s="156">
        <f>IF((AU1190&lt;=0),0,((AU1190-AV$24)*Stock*(_xlfn.NORM.INV(RAND(),stock_ave,stock_std))+(AU1190-AV$24)*Bonds*(_xlfn.NORM.INV(RAND(),bond_ave,bond_std))+(AU1190-AV$24)*cash*(_xlfn.NORM.INV(RAND(),cash_ave,cash_std))+(AU1190-AV$24)))</f>
        <v/>
      </c>
      <c r="AW1190" s="156">
        <f>IF((AV1190&lt;=0),0,((AV1190-AW$24)*Stock*(_xlfn.NORM.INV(RAND(),stock_ave,stock_std))+(AV1190-AW$24)*Bonds*(_xlfn.NORM.INV(RAND(),bond_ave,bond_std))+(AV1190-AW$24)*cash*(_xlfn.NORM.INV(RAND(),cash_ave,cash_std))+(AV1190-AW$24)))</f>
        <v/>
      </c>
      <c r="AX1190" s="159" t="n"/>
      <c r="AY1190" s="159" t="n"/>
      <c r="AZ1190" s="159" t="n"/>
      <c r="BA1190" s="159" t="n"/>
      <c r="BB1190" s="159" t="n"/>
    </row>
    <row r="1191">
      <c r="C1191" s="147" t="n"/>
      <c r="D1191" s="61">
        <f>+D1190-IF(D$18&gt;74,(D1190/D$25)*$C$10)</f>
        <v/>
      </c>
      <c r="E1191" s="61">
        <f>+E1190-IF(E$18&gt;74,(E1190/E$25)*$C$10)</f>
        <v/>
      </c>
      <c r="F1191" s="61">
        <f>+F1190-IF(F$18&gt;74,(F1190/F$25)*$C$10)</f>
        <v/>
      </c>
      <c r="G1191" s="61">
        <f>+G1190-IF(G$18&gt;74,(G1190/G$25)*$C$10)</f>
        <v/>
      </c>
      <c r="H1191" s="61">
        <f>+H1190-IF(H$18&gt;74,(H1190/H$25)*$C$10)</f>
        <v/>
      </c>
      <c r="I1191" s="61">
        <f>+I1190-IF(I$18&gt;74,(I1190/I$25)*$C$10)</f>
        <v/>
      </c>
      <c r="J1191" s="61">
        <f>+J1190-IF(J$18&gt;74,(J1190/J$25)*$C$10)</f>
        <v/>
      </c>
      <c r="K1191" s="61">
        <f>+K1190-IF(K$18&gt;74,(K1190/K$25)*$C$10)</f>
        <v/>
      </c>
      <c r="L1191" s="61">
        <f>+L1190-IF(L$18&gt;74,(L1190/L$25)*$C$10)</f>
        <v/>
      </c>
      <c r="M1191" s="61">
        <f>+M1190-IF(M$18&gt;74,(M1190/M$25)*$C$10)</f>
        <v/>
      </c>
      <c r="N1191" s="61">
        <f>+N1190-IF(N$18&gt;74,(N1190/N$25)*$C$10)</f>
        <v/>
      </c>
      <c r="O1191" s="61">
        <f>+O1190-IF(O$18&gt;74,(O1190/O$25)*$C$10)</f>
        <v/>
      </c>
      <c r="P1191" s="61">
        <f>+P1190-IF(P$18&gt;74,(P1190/P$25)*$C$10)</f>
        <v/>
      </c>
      <c r="Q1191" s="61">
        <f>+Q1190-IF(Q$18&gt;74,(Q1190/Q$25)*$C$10)</f>
        <v/>
      </c>
      <c r="R1191" s="61">
        <f>+R1190-IF(R$18&gt;74,(R1190/R$25)*$C$10)</f>
        <v/>
      </c>
      <c r="S1191" s="61">
        <f>+S1190-IF(S$18&gt;74,(S1190/S$25)*$C$10)</f>
        <v/>
      </c>
      <c r="T1191" s="61">
        <f>+T1190-IF(T$18&gt;74,(T1190/T$25)*$C$10)</f>
        <v/>
      </c>
      <c r="U1191" s="61">
        <f>+U1190-IF(U$18&gt;74,(U1190/U$25)*$C$10)</f>
        <v/>
      </c>
      <c r="V1191" s="61">
        <f>+V1190-IF(V$18&gt;74,(V1190/V$25)*$C$10)</f>
        <v/>
      </c>
      <c r="W1191" s="61">
        <f>+W1190-IF(W$18&gt;74,(W1190/W$25)*$C$10)</f>
        <v/>
      </c>
      <c r="X1191" s="61">
        <f>+X1190-IF(X$18&gt;74,(X1190/X$25)*$C$10)</f>
        <v/>
      </c>
      <c r="Y1191" s="61">
        <f>+Y1190-IF(Y$18&gt;74,(Y1190/Y$25)*$C$10)</f>
        <v/>
      </c>
      <c r="Z1191" s="61">
        <f>+Z1190-IF(Z$18&gt;74,(Z1190/Z$25)*$C$10)</f>
        <v/>
      </c>
      <c r="AA1191" s="61">
        <f>+AA1190-IF(AA$18&gt;74,(AA1190/AA$25)*$C$10)</f>
        <v/>
      </c>
      <c r="AB1191" s="61">
        <f>+AB1190-IF(AB$18&gt;74,(AB1190/AB$25)*$C$10)</f>
        <v/>
      </c>
      <c r="AC1191" s="61">
        <f>+AC1190-IF(AC$18&gt;74,(AC1190/AC$25)*$C$10)</f>
        <v/>
      </c>
      <c r="AD1191" s="61">
        <f>+AD1190-IF(AD$18&gt;74,(AD1190/AD$25)*$C$10)</f>
        <v/>
      </c>
      <c r="AE1191" s="61">
        <f>+AE1190-IF(AE$18&gt;74,(AE1190/AE$25)*$C$10)</f>
        <v/>
      </c>
      <c r="AF1191" s="61">
        <f>+AF1190-IF(AF$18&gt;74,(AF1190/AF$25)*$C$10)</f>
        <v/>
      </c>
      <c r="AG1191" s="61">
        <f>+AG1190-IF(AG$18&gt;74,(AG1190/AG$25)*$C$10)</f>
        <v/>
      </c>
      <c r="AH1191" s="61">
        <f>+AH1190-IF(AH$18&gt;74,(AH1190/AH$25)*$C$10)</f>
        <v/>
      </c>
      <c r="AI1191" s="61">
        <f>+AI1190-IF(AI$18&gt;74,(AI1190/AI$25)*$C$10)</f>
        <v/>
      </c>
      <c r="AJ1191" s="61">
        <f>+AJ1190-IF(AJ$18&gt;74,(AJ1190/AJ$25)*$C$10)</f>
        <v/>
      </c>
      <c r="AK1191" s="61">
        <f>+AK1190-IF(AK$18&gt;74,(AK1190/AK$25)*$C$10)</f>
        <v/>
      </c>
      <c r="AL1191" s="61">
        <f>+AL1190-IF(AL$18&gt;74,(AL1190/AL$25)*$C$10)</f>
        <v/>
      </c>
      <c r="AM1191" s="61">
        <f>+AM1190-IF(AM$18&gt;74,(AM1190/AM$25)*$C$10)</f>
        <v/>
      </c>
      <c r="AN1191" s="61">
        <f>+AN1190-IF(AN$18&gt;74,(AN1190/AN$25)*$C$10)</f>
        <v/>
      </c>
      <c r="AO1191" s="61">
        <f>+AO1190-IF(AO$18&gt;74,(AO1190/AO$25)*$C$10)</f>
        <v/>
      </c>
      <c r="AP1191" s="61">
        <f>+AP1190-IF(AP$18&gt;74,(AP1190/AP$25)*$C$10)</f>
        <v/>
      </c>
      <c r="AQ1191" s="61">
        <f>+AQ1190-IF(AQ$18&gt;74,(AQ1190/AQ$25)*$C$10)</f>
        <v/>
      </c>
      <c r="AR1191" s="61">
        <f>+AR1190-IF(AR$18&gt;74,(AR1190/AR$25)*$C$10)</f>
        <v/>
      </c>
      <c r="AS1191" s="61">
        <f>+AS1190-IF(AS$18&gt;74,(AS1190/AS$25)*$C$10)</f>
        <v/>
      </c>
      <c r="AT1191" s="61">
        <f>+AT1190-IF(AT$18&gt;74,(AT1190/AT$25)*$C$10)</f>
        <v/>
      </c>
      <c r="AU1191" s="61">
        <f>+AU1190-IF(AU$18&gt;74,(AU1190/AU$25)*$C$10)</f>
        <v/>
      </c>
      <c r="AV1191" s="61">
        <f>+AV1190-IF(AV$18&gt;74,(AV1190/AV$25)*$C$10)</f>
        <v/>
      </c>
      <c r="AW1191" s="61">
        <f>+AW1190-IF(AW$18&gt;74,(AW1190/AW$25)*$C$10)</f>
        <v/>
      </c>
      <c r="AX1191" s="35">
        <f>IF(AW1191&gt;0,1,0)</f>
        <v/>
      </c>
      <c r="AY1191" s="35">
        <f>IF(AL1191&gt;0,1,0)</f>
        <v/>
      </c>
      <c r="AZ1191" s="35">
        <f>IF(AG1191&gt;0,1,0)</f>
        <v/>
      </c>
      <c r="BA1191" s="35">
        <f>IF(AB1191&gt;0,1,0)</f>
        <v/>
      </c>
      <c r="BB1191" s="35">
        <f>IF(W1191&gt;0,1,0)</f>
        <v/>
      </c>
    </row>
    <row r="1192">
      <c r="B1192" s="154" t="inlineStr">
        <is>
          <t>trial 583</t>
        </is>
      </c>
      <c r="C1192" s="155">
        <f>+start-C1189</f>
        <v/>
      </c>
      <c r="D1192" s="156">
        <f>IF((C1192&lt;=0),0,((C1192-D$24)*Stock*(_xlfn.NORM.INV(RAND(),stock_ave,stock_std))+(C1192-D$24)*Bonds*(_xlfn.NORM.INV(RAND(),bond_ave,bond_std))+(C1192-D$24)*cash*(_xlfn.NORM.INV(RAND(),cash_ave,cash_std))+(C1192-D$24)))</f>
        <v/>
      </c>
      <c r="E1192" s="156">
        <f>IF((D1192&lt;=0),0,((D1192-E$24)*Stock*(_xlfn.NORM.INV(RAND(),stock_ave,stock_std))+(D1192-E$24)*Bonds*(_xlfn.NORM.INV(RAND(),bond_ave,bond_std))+(D1192-E$24)*cash*(_xlfn.NORM.INV(RAND(),cash_ave,cash_std))+(D1192-E$24)))</f>
        <v/>
      </c>
      <c r="F1192" s="156">
        <f>IF((E1192&lt;=0),0,((E1192-F$24)*Stock*(_xlfn.NORM.INV(RAND(),stock_ave,stock_std))+(E1192-F$24)*Bonds*(_xlfn.NORM.INV(RAND(),bond_ave,bond_std))+(E1192-F$24)*cash*(_xlfn.NORM.INV(RAND(),cash_ave,cash_std))+(E1192-F$24)))</f>
        <v/>
      </c>
      <c r="G1192" s="156">
        <f>IF((F1192&lt;=0),0,((F1192-G$24)*Stock*(_xlfn.NORM.INV(RAND(),stock_ave,stock_std))+(F1192-G$24)*Bonds*(_xlfn.NORM.INV(RAND(),bond_ave,bond_std))+(F1192-G$24)*cash*(_xlfn.NORM.INV(RAND(),cash_ave,cash_std))+(F1192-G$24)))</f>
        <v/>
      </c>
      <c r="H1192" s="156">
        <f>IF((G1192&lt;=0),0,((G1192-H$24)*Stock*(_xlfn.NORM.INV(RAND(),stock_ave,stock_std))+(G1192-H$24)*Bonds*(_xlfn.NORM.INV(RAND(),bond_ave,bond_std))+(G1192-H$24)*cash*(_xlfn.NORM.INV(RAND(),cash_ave,cash_std))+(G1192-H$24)))</f>
        <v/>
      </c>
      <c r="I1192" s="156">
        <f>IF((H1192&lt;=0),0,((H1192-I$24)*Stock*(_xlfn.NORM.INV(RAND(),stock_ave,stock_std))+(H1192-I$24)*Bonds*(_xlfn.NORM.INV(RAND(),bond_ave,bond_std))+(H1192-I$24)*cash*(_xlfn.NORM.INV(RAND(),cash_ave,cash_std))+(H1192-I$24)))</f>
        <v/>
      </c>
      <c r="J1192" s="156">
        <f>IF((I1192&lt;=0),0,((I1192-J$24)*Stock*(_xlfn.NORM.INV(RAND(),stock_ave,stock_std))+(I1192-J$24)*Bonds*(_xlfn.NORM.INV(RAND(),bond_ave,bond_std))+(I1192-J$24)*cash*(_xlfn.NORM.INV(RAND(),cash_ave,cash_std))+(I1192-J$24)))</f>
        <v/>
      </c>
      <c r="K1192" s="156">
        <f>IF((J1192&lt;=0),0,((J1192-K$24)*Stock*(_xlfn.NORM.INV(RAND(),stock_ave,stock_std))+(J1192-K$24)*Bonds*(_xlfn.NORM.INV(RAND(),bond_ave,bond_std))+(J1192-K$24)*cash*(_xlfn.NORM.INV(RAND(),cash_ave,cash_std))+(J1192-K$24)))</f>
        <v/>
      </c>
      <c r="L1192" s="156">
        <f>IF((K1192&lt;=0),0,((K1192-L$24)*Stock*(_xlfn.NORM.INV(RAND(),stock_ave,stock_std))+(K1192-L$24)*Bonds*(_xlfn.NORM.INV(RAND(),bond_ave,bond_std))+(K1192-L$24)*cash*(_xlfn.NORM.INV(RAND(),cash_ave,cash_std))+(K1192-L$24)))</f>
        <v/>
      </c>
      <c r="M1192" s="156">
        <f>IF((L1192&lt;=0),0,((L1192-M$24)*Stock*(_xlfn.NORM.INV(RAND(),stock_ave,stock_std))+(L1192-M$24)*Bonds*(_xlfn.NORM.INV(RAND(),bond_ave,bond_std))+(L1192-M$24)*cash*(_xlfn.NORM.INV(RAND(),cash_ave,cash_std))+(L1192-M$24)))</f>
        <v/>
      </c>
      <c r="N1192" s="156">
        <f>IF((M1192&lt;=0),0,((M1192-N$24)*Stock*(_xlfn.NORM.INV(RAND(),stock_ave,stock_std))+(M1192-N$24)*Bonds*(_xlfn.NORM.INV(RAND(),bond_ave,bond_std))+(M1192-N$24)*cash*(_xlfn.NORM.INV(RAND(),cash_ave,cash_std))+(M1192-N$24)))</f>
        <v/>
      </c>
      <c r="O1192" s="156">
        <f>IF((N1192&lt;=0),0,((N1192-O$24)*Stock*(_xlfn.NORM.INV(RAND(),stock_ave,stock_std))+(N1192-O$24)*Bonds*(_xlfn.NORM.INV(RAND(),bond_ave,bond_std))+(N1192-O$24)*cash*(_xlfn.NORM.INV(RAND(),cash_ave,cash_std))+(N1192-O$24)))</f>
        <v/>
      </c>
      <c r="P1192" s="156">
        <f>IF((O1192&lt;=0),0,((O1192-P$24)*Stock*(_xlfn.NORM.INV(RAND(),stock_ave,stock_std))+(O1192-P$24)*Bonds*(_xlfn.NORM.INV(RAND(),bond_ave,bond_std))+(O1192-P$24)*cash*(_xlfn.NORM.INV(RAND(),cash_ave,cash_std))+(O1192-P$24)))</f>
        <v/>
      </c>
      <c r="Q1192" s="156">
        <f>IF((P1192&lt;=0),0,((P1192-Q$24)*Stock*(_xlfn.NORM.INV(RAND(),stock_ave,stock_std))+(P1192-Q$24)*Bonds*(_xlfn.NORM.INV(RAND(),bond_ave,bond_std))+(P1192-Q$24)*cash*(_xlfn.NORM.INV(RAND(),cash_ave,cash_std))+(P1192-Q$24)))</f>
        <v/>
      </c>
      <c r="R1192" s="156">
        <f>IF((Q1192&lt;=0),0,((Q1192-R$24)*Stock*(_xlfn.NORM.INV(RAND(),stock_ave,stock_std))+(Q1192-R$24)*Bonds*(_xlfn.NORM.INV(RAND(),bond_ave,bond_std))+(Q1192-R$24)*cash*(_xlfn.NORM.INV(RAND(),cash_ave,cash_std))+(Q1192-R$24)))</f>
        <v/>
      </c>
      <c r="S1192" s="156">
        <f>IF((R1192&lt;=0),0,((R1192-S$24)*Stock*(_xlfn.NORM.INV(RAND(),stock_ave,stock_std))+(R1192-S$24)*Bonds*(_xlfn.NORM.INV(RAND(),bond_ave,bond_std))+(R1192-S$24)*cash*(_xlfn.NORM.INV(RAND(),cash_ave,cash_std))+(R1192-S$24)))</f>
        <v/>
      </c>
      <c r="T1192" s="156">
        <f>IF((S1192&lt;=0),0,((S1192-T$24)*Stock*(_xlfn.NORM.INV(RAND(),stock_ave,stock_std))+(S1192-T$24)*Bonds*(_xlfn.NORM.INV(RAND(),bond_ave,bond_std))+(S1192-T$24)*cash*(_xlfn.NORM.INV(RAND(),cash_ave,cash_std))+(S1192-T$24)))</f>
        <v/>
      </c>
      <c r="U1192" s="156">
        <f>IF((T1192&lt;=0),0,((T1192-U$24)*Stock*(_xlfn.NORM.INV(RAND(),stock_ave,stock_std))+(T1192-U$24)*Bonds*(_xlfn.NORM.INV(RAND(),bond_ave,bond_std))+(T1192-U$24)*cash*(_xlfn.NORM.INV(RAND(),cash_ave,cash_std))+(T1192-U$24)))</f>
        <v/>
      </c>
      <c r="V1192" s="156">
        <f>IF((U1192&lt;=0),0,((U1192-V$24)*Stock*(_xlfn.NORM.INV(RAND(),stock_ave,stock_std))+(U1192-V$24)*Bonds*(_xlfn.NORM.INV(RAND(),bond_ave,bond_std))+(U1192-V$24)*cash*(_xlfn.NORM.INV(RAND(),cash_ave,cash_std))+(U1192-V$24)))</f>
        <v/>
      </c>
      <c r="W1192" s="156">
        <f>IF((V1192&lt;=0),0,((V1192-W$24)*Stock*(_xlfn.NORM.INV(RAND(),stock_ave,stock_std))+(V1192-W$24)*Bonds*(_xlfn.NORM.INV(RAND(),bond_ave,bond_std))+(V1192-W$24)*cash*(_xlfn.NORM.INV(RAND(),cash_ave,cash_std))+(V1192-W$24)))</f>
        <v/>
      </c>
      <c r="X1192" s="156">
        <f>IF((W1192&lt;=0),0,((W1192-X$24)*Stock*(_xlfn.NORM.INV(RAND(),stock_ave,stock_std))+(W1192-X$24)*Bonds*(_xlfn.NORM.INV(RAND(),bond_ave,bond_std))+(W1192-X$24)*cash*(_xlfn.NORM.INV(RAND(),cash_ave,cash_std))+(W1192-X$24)))</f>
        <v/>
      </c>
      <c r="Y1192" s="156">
        <f>IF((X1192&lt;=0),0,((X1192-Y$24)*Stock*(_xlfn.NORM.INV(RAND(),stock_ave,stock_std))+(X1192-Y$24)*Bonds*(_xlfn.NORM.INV(RAND(),bond_ave,bond_std))+(X1192-Y$24)*cash*(_xlfn.NORM.INV(RAND(),cash_ave,cash_std))+(X1192-Y$24)))</f>
        <v/>
      </c>
      <c r="Z1192" s="156">
        <f>IF((Y1192&lt;=0),0,((Y1192-Z$24)*Stock*(_xlfn.NORM.INV(RAND(),stock_ave,stock_std))+(Y1192-Z$24)*Bonds*(_xlfn.NORM.INV(RAND(),bond_ave,bond_std))+(Y1192-Z$24)*cash*(_xlfn.NORM.INV(RAND(),cash_ave,cash_std))+(Y1192-Z$24)))</f>
        <v/>
      </c>
      <c r="AA1192" s="156">
        <f>IF((Z1192&lt;=0),0,((Z1192-AA$24)*Stock*(_xlfn.NORM.INV(RAND(),stock_ave,stock_std))+(Z1192-AA$24)*Bonds*(_xlfn.NORM.INV(RAND(),bond_ave,bond_std))+(Z1192-AA$24)*cash*(_xlfn.NORM.INV(RAND(),cash_ave,cash_std))+(Z1192-AA$24)))</f>
        <v/>
      </c>
      <c r="AB1192" s="156">
        <f>IF((AA1192&lt;=0),0,((AA1192-AB$24)*Stock*(_xlfn.NORM.INV(RAND(),stock_ave,stock_std))+(AA1192-AB$24)*Bonds*(_xlfn.NORM.INV(RAND(),bond_ave,bond_std))+(AA1192-AB$24)*cash*(_xlfn.NORM.INV(RAND(),cash_ave,cash_std))+(AA1192-AB$24)))</f>
        <v/>
      </c>
      <c r="AC1192" s="156">
        <f>IF((AB1192&lt;=0),0,((AB1192-AC$24)*Stock*(_xlfn.NORM.INV(RAND(),stock_ave,stock_std))+(AB1192-AC$24)*Bonds*(_xlfn.NORM.INV(RAND(),bond_ave,bond_std))+(AB1192-AC$24)*cash*(_xlfn.NORM.INV(RAND(),cash_ave,cash_std))+(AB1192-AC$24)))</f>
        <v/>
      </c>
      <c r="AD1192" s="156">
        <f>IF((AC1192&lt;=0),0,((AC1192-AD$24)*Stock*(_xlfn.NORM.INV(RAND(),stock_ave,stock_std))+(AC1192-AD$24)*Bonds*(_xlfn.NORM.INV(RAND(),bond_ave,bond_std))+(AC1192-AD$24)*cash*(_xlfn.NORM.INV(RAND(),cash_ave,cash_std))+(AC1192-AD$24)))</f>
        <v/>
      </c>
      <c r="AE1192" s="156">
        <f>IF((AD1192&lt;=0),0,((AD1192-AE$24)*Stock*(_xlfn.NORM.INV(RAND(),stock_ave,stock_std))+(AD1192-AE$24)*Bonds*(_xlfn.NORM.INV(RAND(),bond_ave,bond_std))+(AD1192-AE$24)*cash*(_xlfn.NORM.INV(RAND(),cash_ave,cash_std))+(AD1192-AE$24)))</f>
        <v/>
      </c>
      <c r="AF1192" s="156">
        <f>IF((AE1192&lt;=0),0,((AE1192-AF$24)*Stock*(_xlfn.NORM.INV(RAND(),stock_ave,stock_std))+(AE1192-AF$24)*Bonds*(_xlfn.NORM.INV(RAND(),bond_ave,bond_std))+(AE1192-AF$24)*cash*(_xlfn.NORM.INV(RAND(),cash_ave,cash_std))+(AE1192-AF$24)))</f>
        <v/>
      </c>
      <c r="AG1192" s="156">
        <f>IF((AF1192&lt;=0),0,((AF1192-AG$24)*Stock*(_xlfn.NORM.INV(RAND(),stock_ave,stock_std))+(AF1192-AG$24)*Bonds*(_xlfn.NORM.INV(RAND(),bond_ave,bond_std))+(AF1192-AG$24)*cash*(_xlfn.NORM.INV(RAND(),cash_ave,cash_std))+(AF1192-AG$24)))</f>
        <v/>
      </c>
      <c r="AH1192" s="156">
        <f>IF((AG1192&lt;=0),0,((AG1192-AH$24)*Stock*(_xlfn.NORM.INV(RAND(),stock_ave,stock_std))+(AG1192-AH$24)*Bonds*(_xlfn.NORM.INV(RAND(),bond_ave,bond_std))+(AG1192-AH$24)*cash*(_xlfn.NORM.INV(RAND(),cash_ave,cash_std))+(AG1192-AH$24)))</f>
        <v/>
      </c>
      <c r="AI1192" s="156">
        <f>IF((AH1192&lt;=0),0,((AH1192-AI$24)*Stock*(_xlfn.NORM.INV(RAND(),stock_ave,stock_std))+(AH1192-AI$24)*Bonds*(_xlfn.NORM.INV(RAND(),bond_ave,bond_std))+(AH1192-AI$24)*cash*(_xlfn.NORM.INV(RAND(),cash_ave,cash_std))+(AH1192-AI$24)))</f>
        <v/>
      </c>
      <c r="AJ1192" s="156">
        <f>IF((AI1192&lt;=0),0,((AI1192-AJ$24)*Stock*(_xlfn.NORM.INV(RAND(),stock_ave,stock_std))+(AI1192-AJ$24)*Bonds*(_xlfn.NORM.INV(RAND(),bond_ave,bond_std))+(AI1192-AJ$24)*cash*(_xlfn.NORM.INV(RAND(),cash_ave,cash_std))+(AI1192-AJ$24)))</f>
        <v/>
      </c>
      <c r="AK1192" s="156">
        <f>IF((AJ1192&lt;=0),0,((AJ1192-AK$24)*Stock*(_xlfn.NORM.INV(RAND(),stock_ave,stock_std))+(AJ1192-AK$24)*Bonds*(_xlfn.NORM.INV(RAND(),bond_ave,bond_std))+(AJ1192-AK$24)*cash*(_xlfn.NORM.INV(RAND(),cash_ave,cash_std))+(AJ1192-AK$24)))</f>
        <v/>
      </c>
      <c r="AL1192" s="156">
        <f>IF((AK1192&lt;=0),0,((AK1192-AL$24)*Stock*(_xlfn.NORM.INV(RAND(),stock_ave,stock_std))+(AK1192-AL$24)*Bonds*(_xlfn.NORM.INV(RAND(),bond_ave,bond_std))+(AK1192-AL$24)*cash*(_xlfn.NORM.INV(RAND(),cash_ave,cash_std))+(AK1192-AL$24)))</f>
        <v/>
      </c>
      <c r="AM1192" s="156">
        <f>IF((AL1192&lt;=0),0,((AL1192-AM$24)*Stock*(_xlfn.NORM.INV(RAND(),stock_ave,stock_std))+(AL1192-AM$24)*Bonds*(_xlfn.NORM.INV(RAND(),bond_ave,bond_std))+(AL1192-AM$24)*cash*(_xlfn.NORM.INV(RAND(),cash_ave,cash_std))+(AL1192-AM$24)))</f>
        <v/>
      </c>
      <c r="AN1192" s="156">
        <f>IF((AM1192&lt;=0),0,((AM1192-AN$24)*Stock*(_xlfn.NORM.INV(RAND(),stock_ave,stock_std))+(AM1192-AN$24)*Bonds*(_xlfn.NORM.INV(RAND(),bond_ave,bond_std))+(AM1192-AN$24)*cash*(_xlfn.NORM.INV(RAND(),cash_ave,cash_std))+(AM1192-AN$24)))</f>
        <v/>
      </c>
      <c r="AO1192" s="156">
        <f>IF((AN1192&lt;=0),0,((AN1192-AO$24)*Stock*(_xlfn.NORM.INV(RAND(),stock_ave,stock_std))+(AN1192-AO$24)*Bonds*(_xlfn.NORM.INV(RAND(),bond_ave,bond_std))+(AN1192-AO$24)*cash*(_xlfn.NORM.INV(RAND(),cash_ave,cash_std))+(AN1192-AO$24)))</f>
        <v/>
      </c>
      <c r="AP1192" s="156">
        <f>IF((AO1192&lt;=0),0,((AO1192-AP$24)*Stock*(_xlfn.NORM.INV(RAND(),stock_ave,stock_std))+(AO1192-AP$24)*Bonds*(_xlfn.NORM.INV(RAND(),bond_ave,bond_std))+(AO1192-AP$24)*cash*(_xlfn.NORM.INV(RAND(),cash_ave,cash_std))+(AO1192-AP$24)))</f>
        <v/>
      </c>
      <c r="AQ1192" s="156">
        <f>IF((AP1192&lt;=0),0,((AP1192-AQ$24)*Stock*(_xlfn.NORM.INV(RAND(),stock_ave,stock_std))+(AP1192-AQ$24)*Bonds*(_xlfn.NORM.INV(RAND(),bond_ave,bond_std))+(AP1192-AQ$24)*cash*(_xlfn.NORM.INV(RAND(),cash_ave,cash_std))+(AP1192-AQ$24)))</f>
        <v/>
      </c>
      <c r="AR1192" s="156">
        <f>IF((AQ1192&lt;=0),0,((AQ1192-AR$24)*Stock*(_xlfn.NORM.INV(RAND(),stock_ave,stock_std))+(AQ1192-AR$24)*Bonds*(_xlfn.NORM.INV(RAND(),bond_ave,bond_std))+(AQ1192-AR$24)*cash*(_xlfn.NORM.INV(RAND(),cash_ave,cash_std))+(AQ1192-AR$24)))</f>
        <v/>
      </c>
      <c r="AS1192" s="156">
        <f>IF((AR1192&lt;=0),0,((AR1192-AS$24)*Stock*(_xlfn.NORM.INV(RAND(),stock_ave,stock_std))+(AR1192-AS$24)*Bonds*(_xlfn.NORM.INV(RAND(),bond_ave,bond_std))+(AR1192-AS$24)*cash*(_xlfn.NORM.INV(RAND(),cash_ave,cash_std))+(AR1192-AS$24)))</f>
        <v/>
      </c>
      <c r="AT1192" s="156">
        <f>IF((AS1192&lt;=0),0,((AS1192-AT$24)*Stock*(_xlfn.NORM.INV(RAND(),stock_ave,stock_std))+(AS1192-AT$24)*Bonds*(_xlfn.NORM.INV(RAND(),bond_ave,bond_std))+(AS1192-AT$24)*cash*(_xlfn.NORM.INV(RAND(),cash_ave,cash_std))+(AS1192-AT$24)))</f>
        <v/>
      </c>
      <c r="AU1192" s="156">
        <f>IF((AT1192&lt;=0),0,((AT1192-AU$24)*Stock*(_xlfn.NORM.INV(RAND(),stock_ave,stock_std))+(AT1192-AU$24)*Bonds*(_xlfn.NORM.INV(RAND(),bond_ave,bond_std))+(AT1192-AU$24)*cash*(_xlfn.NORM.INV(RAND(),cash_ave,cash_std))+(AT1192-AU$24)))</f>
        <v/>
      </c>
      <c r="AV1192" s="156">
        <f>IF((AU1192&lt;=0),0,((AU1192-AV$24)*Stock*(_xlfn.NORM.INV(RAND(),stock_ave,stock_std))+(AU1192-AV$24)*Bonds*(_xlfn.NORM.INV(RAND(),bond_ave,bond_std))+(AU1192-AV$24)*cash*(_xlfn.NORM.INV(RAND(),cash_ave,cash_std))+(AU1192-AV$24)))</f>
        <v/>
      </c>
      <c r="AW1192" s="156">
        <f>IF((AV1192&lt;=0),0,((AV1192-AW$24)*Stock*(_xlfn.NORM.INV(RAND(),stock_ave,stock_std))+(AV1192-AW$24)*Bonds*(_xlfn.NORM.INV(RAND(),bond_ave,bond_std))+(AV1192-AW$24)*cash*(_xlfn.NORM.INV(RAND(),cash_ave,cash_std))+(AV1192-AW$24)))</f>
        <v/>
      </c>
      <c r="AX1192" s="159" t="n"/>
      <c r="AY1192" s="159" t="n"/>
      <c r="AZ1192" s="159" t="n"/>
      <c r="BA1192" s="159" t="n"/>
      <c r="BB1192" s="159" t="n"/>
    </row>
    <row r="1193">
      <c r="C1193" s="147" t="n"/>
      <c r="D1193" s="61">
        <f>+D1192-IF(D$18&gt;74,(D1192/D$25)*$C$10)</f>
        <v/>
      </c>
      <c r="E1193" s="61">
        <f>+E1192-IF(E$18&gt;74,(E1192/E$25)*$C$10)</f>
        <v/>
      </c>
      <c r="F1193" s="61">
        <f>+F1192-IF(F$18&gt;74,(F1192/F$25)*$C$10)</f>
        <v/>
      </c>
      <c r="G1193" s="61">
        <f>+G1192-IF(G$18&gt;74,(G1192/G$25)*$C$10)</f>
        <v/>
      </c>
      <c r="H1193" s="61">
        <f>+H1192-IF(H$18&gt;74,(H1192/H$25)*$C$10)</f>
        <v/>
      </c>
      <c r="I1193" s="61">
        <f>+I1192-IF(I$18&gt;74,(I1192/I$25)*$C$10)</f>
        <v/>
      </c>
      <c r="J1193" s="61">
        <f>+J1192-IF(J$18&gt;74,(J1192/J$25)*$C$10)</f>
        <v/>
      </c>
      <c r="K1193" s="61">
        <f>+K1192-IF(K$18&gt;74,(K1192/K$25)*$C$10)</f>
        <v/>
      </c>
      <c r="L1193" s="61">
        <f>+L1192-IF(L$18&gt;74,(L1192/L$25)*$C$10)</f>
        <v/>
      </c>
      <c r="M1193" s="61">
        <f>+M1192-IF(M$18&gt;74,(M1192/M$25)*$C$10)</f>
        <v/>
      </c>
      <c r="N1193" s="61">
        <f>+N1192-IF(N$18&gt;74,(N1192/N$25)*$C$10)</f>
        <v/>
      </c>
      <c r="O1193" s="61">
        <f>+O1192-IF(O$18&gt;74,(O1192/O$25)*$C$10)</f>
        <v/>
      </c>
      <c r="P1193" s="61">
        <f>+P1192-IF(P$18&gt;74,(P1192/P$25)*$C$10)</f>
        <v/>
      </c>
      <c r="Q1193" s="61">
        <f>+Q1192-IF(Q$18&gt;74,(Q1192/Q$25)*$C$10)</f>
        <v/>
      </c>
      <c r="R1193" s="61">
        <f>+R1192-IF(R$18&gt;74,(R1192/R$25)*$C$10)</f>
        <v/>
      </c>
      <c r="S1193" s="61">
        <f>+S1192-IF(S$18&gt;74,(S1192/S$25)*$C$10)</f>
        <v/>
      </c>
      <c r="T1193" s="61">
        <f>+T1192-IF(T$18&gt;74,(T1192/T$25)*$C$10)</f>
        <v/>
      </c>
      <c r="U1193" s="61">
        <f>+U1192-IF(U$18&gt;74,(U1192/U$25)*$C$10)</f>
        <v/>
      </c>
      <c r="V1193" s="61">
        <f>+V1192-IF(V$18&gt;74,(V1192/V$25)*$C$10)</f>
        <v/>
      </c>
      <c r="W1193" s="61">
        <f>+W1192-IF(W$18&gt;74,(W1192/W$25)*$C$10)</f>
        <v/>
      </c>
      <c r="X1193" s="61">
        <f>+X1192-IF(X$18&gt;74,(X1192/X$25)*$C$10)</f>
        <v/>
      </c>
      <c r="Y1193" s="61">
        <f>+Y1192-IF(Y$18&gt;74,(Y1192/Y$25)*$C$10)</f>
        <v/>
      </c>
      <c r="Z1193" s="61">
        <f>+Z1192-IF(Z$18&gt;74,(Z1192/Z$25)*$C$10)</f>
        <v/>
      </c>
      <c r="AA1193" s="61">
        <f>+AA1192-IF(AA$18&gt;74,(AA1192/AA$25)*$C$10)</f>
        <v/>
      </c>
      <c r="AB1193" s="61">
        <f>+AB1192-IF(AB$18&gt;74,(AB1192/AB$25)*$C$10)</f>
        <v/>
      </c>
      <c r="AC1193" s="61">
        <f>+AC1192-IF(AC$18&gt;74,(AC1192/AC$25)*$C$10)</f>
        <v/>
      </c>
      <c r="AD1193" s="61">
        <f>+AD1192-IF(AD$18&gt;74,(AD1192/AD$25)*$C$10)</f>
        <v/>
      </c>
      <c r="AE1193" s="61">
        <f>+AE1192-IF(AE$18&gt;74,(AE1192/AE$25)*$C$10)</f>
        <v/>
      </c>
      <c r="AF1193" s="61">
        <f>+AF1192-IF(AF$18&gt;74,(AF1192/AF$25)*$C$10)</f>
        <v/>
      </c>
      <c r="AG1193" s="61">
        <f>+AG1192-IF(AG$18&gt;74,(AG1192/AG$25)*$C$10)</f>
        <v/>
      </c>
      <c r="AH1193" s="61">
        <f>+AH1192-IF(AH$18&gt;74,(AH1192/AH$25)*$C$10)</f>
        <v/>
      </c>
      <c r="AI1193" s="61">
        <f>+AI1192-IF(AI$18&gt;74,(AI1192/AI$25)*$C$10)</f>
        <v/>
      </c>
      <c r="AJ1193" s="61">
        <f>+AJ1192-IF(AJ$18&gt;74,(AJ1192/AJ$25)*$C$10)</f>
        <v/>
      </c>
      <c r="AK1193" s="61">
        <f>+AK1192-IF(AK$18&gt;74,(AK1192/AK$25)*$C$10)</f>
        <v/>
      </c>
      <c r="AL1193" s="61">
        <f>+AL1192-IF(AL$18&gt;74,(AL1192/AL$25)*$C$10)</f>
        <v/>
      </c>
      <c r="AM1193" s="61">
        <f>+AM1192-IF(AM$18&gt;74,(AM1192/AM$25)*$C$10)</f>
        <v/>
      </c>
      <c r="AN1193" s="61">
        <f>+AN1192-IF(AN$18&gt;74,(AN1192/AN$25)*$C$10)</f>
        <v/>
      </c>
      <c r="AO1193" s="61">
        <f>+AO1192-IF(AO$18&gt;74,(AO1192/AO$25)*$C$10)</f>
        <v/>
      </c>
      <c r="AP1193" s="61">
        <f>+AP1192-IF(AP$18&gt;74,(AP1192/AP$25)*$C$10)</f>
        <v/>
      </c>
      <c r="AQ1193" s="61">
        <f>+AQ1192-IF(AQ$18&gt;74,(AQ1192/AQ$25)*$C$10)</f>
        <v/>
      </c>
      <c r="AR1193" s="61">
        <f>+AR1192-IF(AR$18&gt;74,(AR1192/AR$25)*$C$10)</f>
        <v/>
      </c>
      <c r="AS1193" s="61">
        <f>+AS1192-IF(AS$18&gt;74,(AS1192/AS$25)*$C$10)</f>
        <v/>
      </c>
      <c r="AT1193" s="61">
        <f>+AT1192-IF(AT$18&gt;74,(AT1192/AT$25)*$C$10)</f>
        <v/>
      </c>
      <c r="AU1193" s="61">
        <f>+AU1192-IF(AU$18&gt;74,(AU1192/AU$25)*$C$10)</f>
        <v/>
      </c>
      <c r="AV1193" s="61">
        <f>+AV1192-IF(AV$18&gt;74,(AV1192/AV$25)*$C$10)</f>
        <v/>
      </c>
      <c r="AW1193" s="61">
        <f>+AW1192-IF(AW$18&gt;74,(AW1192/AW$25)*$C$10)</f>
        <v/>
      </c>
      <c r="AX1193" s="35">
        <f>IF(AW1193&gt;0,1,0)</f>
        <v/>
      </c>
      <c r="AY1193" s="35">
        <f>IF(AL1193&gt;0,1,0)</f>
        <v/>
      </c>
      <c r="AZ1193" s="35">
        <f>IF(AG1193&gt;0,1,0)</f>
        <v/>
      </c>
      <c r="BA1193" s="35">
        <f>IF(AB1193&gt;0,1,0)</f>
        <v/>
      </c>
      <c r="BB1193" s="35">
        <f>IF(W1193&gt;0,1,0)</f>
        <v/>
      </c>
    </row>
    <row r="1194">
      <c r="B1194" s="154" t="inlineStr">
        <is>
          <t>trial 584</t>
        </is>
      </c>
      <c r="C1194" s="155">
        <f>+start-C1191</f>
        <v/>
      </c>
      <c r="D1194" s="156">
        <f>IF((C1194&lt;=0),0,((C1194-D$24)*Stock*(_xlfn.NORM.INV(RAND(),stock_ave,stock_std))+(C1194-D$24)*Bonds*(_xlfn.NORM.INV(RAND(),bond_ave,bond_std))+(C1194-D$24)*cash*(_xlfn.NORM.INV(RAND(),cash_ave,cash_std))+(C1194-D$24)))</f>
        <v/>
      </c>
      <c r="E1194" s="156">
        <f>IF((D1194&lt;=0),0,((D1194-E$24)*Stock*(_xlfn.NORM.INV(RAND(),stock_ave,stock_std))+(D1194-E$24)*Bonds*(_xlfn.NORM.INV(RAND(),bond_ave,bond_std))+(D1194-E$24)*cash*(_xlfn.NORM.INV(RAND(),cash_ave,cash_std))+(D1194-E$24)))</f>
        <v/>
      </c>
      <c r="F1194" s="156">
        <f>IF((E1194&lt;=0),0,((E1194-F$24)*Stock*(_xlfn.NORM.INV(RAND(),stock_ave,stock_std))+(E1194-F$24)*Bonds*(_xlfn.NORM.INV(RAND(),bond_ave,bond_std))+(E1194-F$24)*cash*(_xlfn.NORM.INV(RAND(),cash_ave,cash_std))+(E1194-F$24)))</f>
        <v/>
      </c>
      <c r="G1194" s="156">
        <f>IF((F1194&lt;=0),0,((F1194-G$24)*Stock*(_xlfn.NORM.INV(RAND(),stock_ave,stock_std))+(F1194-G$24)*Bonds*(_xlfn.NORM.INV(RAND(),bond_ave,bond_std))+(F1194-G$24)*cash*(_xlfn.NORM.INV(RAND(),cash_ave,cash_std))+(F1194-G$24)))</f>
        <v/>
      </c>
      <c r="H1194" s="156">
        <f>IF((G1194&lt;=0),0,((G1194-H$24)*Stock*(_xlfn.NORM.INV(RAND(),stock_ave,stock_std))+(G1194-H$24)*Bonds*(_xlfn.NORM.INV(RAND(),bond_ave,bond_std))+(G1194-H$24)*cash*(_xlfn.NORM.INV(RAND(),cash_ave,cash_std))+(G1194-H$24)))</f>
        <v/>
      </c>
      <c r="I1194" s="156">
        <f>IF((H1194&lt;=0),0,((H1194-I$24)*Stock*(_xlfn.NORM.INV(RAND(),stock_ave,stock_std))+(H1194-I$24)*Bonds*(_xlfn.NORM.INV(RAND(),bond_ave,bond_std))+(H1194-I$24)*cash*(_xlfn.NORM.INV(RAND(),cash_ave,cash_std))+(H1194-I$24)))</f>
        <v/>
      </c>
      <c r="J1194" s="156">
        <f>IF((I1194&lt;=0),0,((I1194-J$24)*Stock*(_xlfn.NORM.INV(RAND(),stock_ave,stock_std))+(I1194-J$24)*Bonds*(_xlfn.NORM.INV(RAND(),bond_ave,bond_std))+(I1194-J$24)*cash*(_xlfn.NORM.INV(RAND(),cash_ave,cash_std))+(I1194-J$24)))</f>
        <v/>
      </c>
      <c r="K1194" s="156">
        <f>IF((J1194&lt;=0),0,((J1194-K$24)*Stock*(_xlfn.NORM.INV(RAND(),stock_ave,stock_std))+(J1194-K$24)*Bonds*(_xlfn.NORM.INV(RAND(),bond_ave,bond_std))+(J1194-K$24)*cash*(_xlfn.NORM.INV(RAND(),cash_ave,cash_std))+(J1194-K$24)))</f>
        <v/>
      </c>
      <c r="L1194" s="156">
        <f>IF((K1194&lt;=0),0,((K1194-L$24)*Stock*(_xlfn.NORM.INV(RAND(),stock_ave,stock_std))+(K1194-L$24)*Bonds*(_xlfn.NORM.INV(RAND(),bond_ave,bond_std))+(K1194-L$24)*cash*(_xlfn.NORM.INV(RAND(),cash_ave,cash_std))+(K1194-L$24)))</f>
        <v/>
      </c>
      <c r="M1194" s="156">
        <f>IF((L1194&lt;=0),0,((L1194-M$24)*Stock*(_xlfn.NORM.INV(RAND(),stock_ave,stock_std))+(L1194-M$24)*Bonds*(_xlfn.NORM.INV(RAND(),bond_ave,bond_std))+(L1194-M$24)*cash*(_xlfn.NORM.INV(RAND(),cash_ave,cash_std))+(L1194-M$24)))</f>
        <v/>
      </c>
      <c r="N1194" s="156">
        <f>IF((M1194&lt;=0),0,((M1194-N$24)*Stock*(_xlfn.NORM.INV(RAND(),stock_ave,stock_std))+(M1194-N$24)*Bonds*(_xlfn.NORM.INV(RAND(),bond_ave,bond_std))+(M1194-N$24)*cash*(_xlfn.NORM.INV(RAND(),cash_ave,cash_std))+(M1194-N$24)))</f>
        <v/>
      </c>
      <c r="O1194" s="156">
        <f>IF((N1194&lt;=0),0,((N1194-O$24)*Stock*(_xlfn.NORM.INV(RAND(),stock_ave,stock_std))+(N1194-O$24)*Bonds*(_xlfn.NORM.INV(RAND(),bond_ave,bond_std))+(N1194-O$24)*cash*(_xlfn.NORM.INV(RAND(),cash_ave,cash_std))+(N1194-O$24)))</f>
        <v/>
      </c>
      <c r="P1194" s="156">
        <f>IF((O1194&lt;=0),0,((O1194-P$24)*Stock*(_xlfn.NORM.INV(RAND(),stock_ave,stock_std))+(O1194-P$24)*Bonds*(_xlfn.NORM.INV(RAND(),bond_ave,bond_std))+(O1194-P$24)*cash*(_xlfn.NORM.INV(RAND(),cash_ave,cash_std))+(O1194-P$24)))</f>
        <v/>
      </c>
      <c r="Q1194" s="156">
        <f>IF((P1194&lt;=0),0,((P1194-Q$24)*Stock*(_xlfn.NORM.INV(RAND(),stock_ave,stock_std))+(P1194-Q$24)*Bonds*(_xlfn.NORM.INV(RAND(),bond_ave,bond_std))+(P1194-Q$24)*cash*(_xlfn.NORM.INV(RAND(),cash_ave,cash_std))+(P1194-Q$24)))</f>
        <v/>
      </c>
      <c r="R1194" s="156">
        <f>IF((Q1194&lt;=0),0,((Q1194-R$24)*Stock*(_xlfn.NORM.INV(RAND(),stock_ave,stock_std))+(Q1194-R$24)*Bonds*(_xlfn.NORM.INV(RAND(),bond_ave,bond_std))+(Q1194-R$24)*cash*(_xlfn.NORM.INV(RAND(),cash_ave,cash_std))+(Q1194-R$24)))</f>
        <v/>
      </c>
      <c r="S1194" s="156">
        <f>IF((R1194&lt;=0),0,((R1194-S$24)*Stock*(_xlfn.NORM.INV(RAND(),stock_ave,stock_std))+(R1194-S$24)*Bonds*(_xlfn.NORM.INV(RAND(),bond_ave,bond_std))+(R1194-S$24)*cash*(_xlfn.NORM.INV(RAND(),cash_ave,cash_std))+(R1194-S$24)))</f>
        <v/>
      </c>
      <c r="T1194" s="156">
        <f>IF((S1194&lt;=0),0,((S1194-T$24)*Stock*(_xlfn.NORM.INV(RAND(),stock_ave,stock_std))+(S1194-T$24)*Bonds*(_xlfn.NORM.INV(RAND(),bond_ave,bond_std))+(S1194-T$24)*cash*(_xlfn.NORM.INV(RAND(),cash_ave,cash_std))+(S1194-T$24)))</f>
        <v/>
      </c>
      <c r="U1194" s="156">
        <f>IF((T1194&lt;=0),0,((T1194-U$24)*Stock*(_xlfn.NORM.INV(RAND(),stock_ave,stock_std))+(T1194-U$24)*Bonds*(_xlfn.NORM.INV(RAND(),bond_ave,bond_std))+(T1194-U$24)*cash*(_xlfn.NORM.INV(RAND(),cash_ave,cash_std))+(T1194-U$24)))</f>
        <v/>
      </c>
      <c r="V1194" s="156">
        <f>IF((U1194&lt;=0),0,((U1194-V$24)*Stock*(_xlfn.NORM.INV(RAND(),stock_ave,stock_std))+(U1194-V$24)*Bonds*(_xlfn.NORM.INV(RAND(),bond_ave,bond_std))+(U1194-V$24)*cash*(_xlfn.NORM.INV(RAND(),cash_ave,cash_std))+(U1194-V$24)))</f>
        <v/>
      </c>
      <c r="W1194" s="156">
        <f>IF((V1194&lt;=0),0,((V1194-W$24)*Stock*(_xlfn.NORM.INV(RAND(),stock_ave,stock_std))+(V1194-W$24)*Bonds*(_xlfn.NORM.INV(RAND(),bond_ave,bond_std))+(V1194-W$24)*cash*(_xlfn.NORM.INV(RAND(),cash_ave,cash_std))+(V1194-W$24)))</f>
        <v/>
      </c>
      <c r="X1194" s="156">
        <f>IF((W1194&lt;=0),0,((W1194-X$24)*Stock*(_xlfn.NORM.INV(RAND(),stock_ave,stock_std))+(W1194-X$24)*Bonds*(_xlfn.NORM.INV(RAND(),bond_ave,bond_std))+(W1194-X$24)*cash*(_xlfn.NORM.INV(RAND(),cash_ave,cash_std))+(W1194-X$24)))</f>
        <v/>
      </c>
      <c r="Y1194" s="156">
        <f>IF((X1194&lt;=0),0,((X1194-Y$24)*Stock*(_xlfn.NORM.INV(RAND(),stock_ave,stock_std))+(X1194-Y$24)*Bonds*(_xlfn.NORM.INV(RAND(),bond_ave,bond_std))+(X1194-Y$24)*cash*(_xlfn.NORM.INV(RAND(),cash_ave,cash_std))+(X1194-Y$24)))</f>
        <v/>
      </c>
      <c r="Z1194" s="156">
        <f>IF((Y1194&lt;=0),0,((Y1194-Z$24)*Stock*(_xlfn.NORM.INV(RAND(),stock_ave,stock_std))+(Y1194-Z$24)*Bonds*(_xlfn.NORM.INV(RAND(),bond_ave,bond_std))+(Y1194-Z$24)*cash*(_xlfn.NORM.INV(RAND(),cash_ave,cash_std))+(Y1194-Z$24)))</f>
        <v/>
      </c>
      <c r="AA1194" s="156">
        <f>IF((Z1194&lt;=0),0,((Z1194-AA$24)*Stock*(_xlfn.NORM.INV(RAND(),stock_ave,stock_std))+(Z1194-AA$24)*Bonds*(_xlfn.NORM.INV(RAND(),bond_ave,bond_std))+(Z1194-AA$24)*cash*(_xlfn.NORM.INV(RAND(),cash_ave,cash_std))+(Z1194-AA$24)))</f>
        <v/>
      </c>
      <c r="AB1194" s="156">
        <f>IF((AA1194&lt;=0),0,((AA1194-AB$24)*Stock*(_xlfn.NORM.INV(RAND(),stock_ave,stock_std))+(AA1194-AB$24)*Bonds*(_xlfn.NORM.INV(RAND(),bond_ave,bond_std))+(AA1194-AB$24)*cash*(_xlfn.NORM.INV(RAND(),cash_ave,cash_std))+(AA1194-AB$24)))</f>
        <v/>
      </c>
      <c r="AC1194" s="156">
        <f>IF((AB1194&lt;=0),0,((AB1194-AC$24)*Stock*(_xlfn.NORM.INV(RAND(),stock_ave,stock_std))+(AB1194-AC$24)*Bonds*(_xlfn.NORM.INV(RAND(),bond_ave,bond_std))+(AB1194-AC$24)*cash*(_xlfn.NORM.INV(RAND(),cash_ave,cash_std))+(AB1194-AC$24)))</f>
        <v/>
      </c>
      <c r="AD1194" s="156">
        <f>IF((AC1194&lt;=0),0,((AC1194-AD$24)*Stock*(_xlfn.NORM.INV(RAND(),stock_ave,stock_std))+(AC1194-AD$24)*Bonds*(_xlfn.NORM.INV(RAND(),bond_ave,bond_std))+(AC1194-AD$24)*cash*(_xlfn.NORM.INV(RAND(),cash_ave,cash_std))+(AC1194-AD$24)))</f>
        <v/>
      </c>
      <c r="AE1194" s="156">
        <f>IF((AD1194&lt;=0),0,((AD1194-AE$24)*Stock*(_xlfn.NORM.INV(RAND(),stock_ave,stock_std))+(AD1194-AE$24)*Bonds*(_xlfn.NORM.INV(RAND(),bond_ave,bond_std))+(AD1194-AE$24)*cash*(_xlfn.NORM.INV(RAND(),cash_ave,cash_std))+(AD1194-AE$24)))</f>
        <v/>
      </c>
      <c r="AF1194" s="156">
        <f>IF((AE1194&lt;=0),0,((AE1194-AF$24)*Stock*(_xlfn.NORM.INV(RAND(),stock_ave,stock_std))+(AE1194-AF$24)*Bonds*(_xlfn.NORM.INV(RAND(),bond_ave,bond_std))+(AE1194-AF$24)*cash*(_xlfn.NORM.INV(RAND(),cash_ave,cash_std))+(AE1194-AF$24)))</f>
        <v/>
      </c>
      <c r="AG1194" s="156">
        <f>IF((AF1194&lt;=0),0,((AF1194-AG$24)*Stock*(_xlfn.NORM.INV(RAND(),stock_ave,stock_std))+(AF1194-AG$24)*Bonds*(_xlfn.NORM.INV(RAND(),bond_ave,bond_std))+(AF1194-AG$24)*cash*(_xlfn.NORM.INV(RAND(),cash_ave,cash_std))+(AF1194-AG$24)))</f>
        <v/>
      </c>
      <c r="AH1194" s="156">
        <f>IF((AG1194&lt;=0),0,((AG1194-AH$24)*Stock*(_xlfn.NORM.INV(RAND(),stock_ave,stock_std))+(AG1194-AH$24)*Bonds*(_xlfn.NORM.INV(RAND(),bond_ave,bond_std))+(AG1194-AH$24)*cash*(_xlfn.NORM.INV(RAND(),cash_ave,cash_std))+(AG1194-AH$24)))</f>
        <v/>
      </c>
      <c r="AI1194" s="156">
        <f>IF((AH1194&lt;=0),0,((AH1194-AI$24)*Stock*(_xlfn.NORM.INV(RAND(),stock_ave,stock_std))+(AH1194-AI$24)*Bonds*(_xlfn.NORM.INV(RAND(),bond_ave,bond_std))+(AH1194-AI$24)*cash*(_xlfn.NORM.INV(RAND(),cash_ave,cash_std))+(AH1194-AI$24)))</f>
        <v/>
      </c>
      <c r="AJ1194" s="156">
        <f>IF((AI1194&lt;=0),0,((AI1194-AJ$24)*Stock*(_xlfn.NORM.INV(RAND(),stock_ave,stock_std))+(AI1194-AJ$24)*Bonds*(_xlfn.NORM.INV(RAND(),bond_ave,bond_std))+(AI1194-AJ$24)*cash*(_xlfn.NORM.INV(RAND(),cash_ave,cash_std))+(AI1194-AJ$24)))</f>
        <v/>
      </c>
      <c r="AK1194" s="156">
        <f>IF((AJ1194&lt;=0),0,((AJ1194-AK$24)*Stock*(_xlfn.NORM.INV(RAND(),stock_ave,stock_std))+(AJ1194-AK$24)*Bonds*(_xlfn.NORM.INV(RAND(),bond_ave,bond_std))+(AJ1194-AK$24)*cash*(_xlfn.NORM.INV(RAND(),cash_ave,cash_std))+(AJ1194-AK$24)))</f>
        <v/>
      </c>
      <c r="AL1194" s="156">
        <f>IF((AK1194&lt;=0),0,((AK1194-AL$24)*Stock*(_xlfn.NORM.INV(RAND(),stock_ave,stock_std))+(AK1194-AL$24)*Bonds*(_xlfn.NORM.INV(RAND(),bond_ave,bond_std))+(AK1194-AL$24)*cash*(_xlfn.NORM.INV(RAND(),cash_ave,cash_std))+(AK1194-AL$24)))</f>
        <v/>
      </c>
      <c r="AM1194" s="156">
        <f>IF((AL1194&lt;=0),0,((AL1194-AM$24)*Stock*(_xlfn.NORM.INV(RAND(),stock_ave,stock_std))+(AL1194-AM$24)*Bonds*(_xlfn.NORM.INV(RAND(),bond_ave,bond_std))+(AL1194-AM$24)*cash*(_xlfn.NORM.INV(RAND(),cash_ave,cash_std))+(AL1194-AM$24)))</f>
        <v/>
      </c>
      <c r="AN1194" s="156">
        <f>IF((AM1194&lt;=0),0,((AM1194-AN$24)*Stock*(_xlfn.NORM.INV(RAND(),stock_ave,stock_std))+(AM1194-AN$24)*Bonds*(_xlfn.NORM.INV(RAND(),bond_ave,bond_std))+(AM1194-AN$24)*cash*(_xlfn.NORM.INV(RAND(),cash_ave,cash_std))+(AM1194-AN$24)))</f>
        <v/>
      </c>
      <c r="AO1194" s="156">
        <f>IF((AN1194&lt;=0),0,((AN1194-AO$24)*Stock*(_xlfn.NORM.INV(RAND(),stock_ave,stock_std))+(AN1194-AO$24)*Bonds*(_xlfn.NORM.INV(RAND(),bond_ave,bond_std))+(AN1194-AO$24)*cash*(_xlfn.NORM.INV(RAND(),cash_ave,cash_std))+(AN1194-AO$24)))</f>
        <v/>
      </c>
      <c r="AP1194" s="156">
        <f>IF((AO1194&lt;=0),0,((AO1194-AP$24)*Stock*(_xlfn.NORM.INV(RAND(),stock_ave,stock_std))+(AO1194-AP$24)*Bonds*(_xlfn.NORM.INV(RAND(),bond_ave,bond_std))+(AO1194-AP$24)*cash*(_xlfn.NORM.INV(RAND(),cash_ave,cash_std))+(AO1194-AP$24)))</f>
        <v/>
      </c>
      <c r="AQ1194" s="156">
        <f>IF((AP1194&lt;=0),0,((AP1194-AQ$24)*Stock*(_xlfn.NORM.INV(RAND(),stock_ave,stock_std))+(AP1194-AQ$24)*Bonds*(_xlfn.NORM.INV(RAND(),bond_ave,bond_std))+(AP1194-AQ$24)*cash*(_xlfn.NORM.INV(RAND(),cash_ave,cash_std))+(AP1194-AQ$24)))</f>
        <v/>
      </c>
      <c r="AR1194" s="156">
        <f>IF((AQ1194&lt;=0),0,((AQ1194-AR$24)*Stock*(_xlfn.NORM.INV(RAND(),stock_ave,stock_std))+(AQ1194-AR$24)*Bonds*(_xlfn.NORM.INV(RAND(),bond_ave,bond_std))+(AQ1194-AR$24)*cash*(_xlfn.NORM.INV(RAND(),cash_ave,cash_std))+(AQ1194-AR$24)))</f>
        <v/>
      </c>
      <c r="AS1194" s="156">
        <f>IF((AR1194&lt;=0),0,((AR1194-AS$24)*Stock*(_xlfn.NORM.INV(RAND(),stock_ave,stock_std))+(AR1194-AS$24)*Bonds*(_xlfn.NORM.INV(RAND(),bond_ave,bond_std))+(AR1194-AS$24)*cash*(_xlfn.NORM.INV(RAND(),cash_ave,cash_std))+(AR1194-AS$24)))</f>
        <v/>
      </c>
      <c r="AT1194" s="156">
        <f>IF((AS1194&lt;=0),0,((AS1194-AT$24)*Stock*(_xlfn.NORM.INV(RAND(),stock_ave,stock_std))+(AS1194-AT$24)*Bonds*(_xlfn.NORM.INV(RAND(),bond_ave,bond_std))+(AS1194-AT$24)*cash*(_xlfn.NORM.INV(RAND(),cash_ave,cash_std))+(AS1194-AT$24)))</f>
        <v/>
      </c>
      <c r="AU1194" s="156">
        <f>IF((AT1194&lt;=0),0,((AT1194-AU$24)*Stock*(_xlfn.NORM.INV(RAND(),stock_ave,stock_std))+(AT1194-AU$24)*Bonds*(_xlfn.NORM.INV(RAND(),bond_ave,bond_std))+(AT1194-AU$24)*cash*(_xlfn.NORM.INV(RAND(),cash_ave,cash_std))+(AT1194-AU$24)))</f>
        <v/>
      </c>
      <c r="AV1194" s="156">
        <f>IF((AU1194&lt;=0),0,((AU1194-AV$24)*Stock*(_xlfn.NORM.INV(RAND(),stock_ave,stock_std))+(AU1194-AV$24)*Bonds*(_xlfn.NORM.INV(RAND(),bond_ave,bond_std))+(AU1194-AV$24)*cash*(_xlfn.NORM.INV(RAND(),cash_ave,cash_std))+(AU1194-AV$24)))</f>
        <v/>
      </c>
      <c r="AW1194" s="156">
        <f>IF((AV1194&lt;=0),0,((AV1194-AW$24)*Stock*(_xlfn.NORM.INV(RAND(),stock_ave,stock_std))+(AV1194-AW$24)*Bonds*(_xlfn.NORM.INV(RAND(),bond_ave,bond_std))+(AV1194-AW$24)*cash*(_xlfn.NORM.INV(RAND(),cash_ave,cash_std))+(AV1194-AW$24)))</f>
        <v/>
      </c>
      <c r="AX1194" s="159" t="n"/>
      <c r="AY1194" s="159" t="n"/>
      <c r="AZ1194" s="159" t="n"/>
      <c r="BA1194" s="159" t="n"/>
      <c r="BB1194" s="159" t="n"/>
    </row>
    <row r="1195">
      <c r="C1195" s="147" t="n"/>
      <c r="D1195" s="61">
        <f>+D1194-IF(D$18&gt;74,(D1194/D$25)*$C$10)</f>
        <v/>
      </c>
      <c r="E1195" s="61">
        <f>+E1194-IF(E$18&gt;74,(E1194/E$25)*$C$10)</f>
        <v/>
      </c>
      <c r="F1195" s="61">
        <f>+F1194-IF(F$18&gt;74,(F1194/F$25)*$C$10)</f>
        <v/>
      </c>
      <c r="G1195" s="61">
        <f>+G1194-IF(G$18&gt;74,(G1194/G$25)*$C$10)</f>
        <v/>
      </c>
      <c r="H1195" s="61">
        <f>+H1194-IF(H$18&gt;74,(H1194/H$25)*$C$10)</f>
        <v/>
      </c>
      <c r="I1195" s="61">
        <f>+I1194-IF(I$18&gt;74,(I1194/I$25)*$C$10)</f>
        <v/>
      </c>
      <c r="J1195" s="61">
        <f>+J1194-IF(J$18&gt;74,(J1194/J$25)*$C$10)</f>
        <v/>
      </c>
      <c r="K1195" s="61">
        <f>+K1194-IF(K$18&gt;74,(K1194/K$25)*$C$10)</f>
        <v/>
      </c>
      <c r="L1195" s="61">
        <f>+L1194-IF(L$18&gt;74,(L1194/L$25)*$C$10)</f>
        <v/>
      </c>
      <c r="M1195" s="61">
        <f>+M1194-IF(M$18&gt;74,(M1194/M$25)*$C$10)</f>
        <v/>
      </c>
      <c r="N1195" s="61">
        <f>+N1194-IF(N$18&gt;74,(N1194/N$25)*$C$10)</f>
        <v/>
      </c>
      <c r="O1195" s="61">
        <f>+O1194-IF(O$18&gt;74,(O1194/O$25)*$C$10)</f>
        <v/>
      </c>
      <c r="P1195" s="61">
        <f>+P1194-IF(P$18&gt;74,(P1194/P$25)*$C$10)</f>
        <v/>
      </c>
      <c r="Q1195" s="61">
        <f>+Q1194-IF(Q$18&gt;74,(Q1194/Q$25)*$C$10)</f>
        <v/>
      </c>
      <c r="R1195" s="61">
        <f>+R1194-IF(R$18&gt;74,(R1194/R$25)*$C$10)</f>
        <v/>
      </c>
      <c r="S1195" s="61">
        <f>+S1194-IF(S$18&gt;74,(S1194/S$25)*$C$10)</f>
        <v/>
      </c>
      <c r="T1195" s="61">
        <f>+T1194-IF(T$18&gt;74,(T1194/T$25)*$C$10)</f>
        <v/>
      </c>
      <c r="U1195" s="61">
        <f>+U1194-IF(U$18&gt;74,(U1194/U$25)*$C$10)</f>
        <v/>
      </c>
      <c r="V1195" s="61">
        <f>+V1194-IF(V$18&gt;74,(V1194/V$25)*$C$10)</f>
        <v/>
      </c>
      <c r="W1195" s="61">
        <f>+W1194-IF(W$18&gt;74,(W1194/W$25)*$C$10)</f>
        <v/>
      </c>
      <c r="X1195" s="61">
        <f>+X1194-IF(X$18&gt;74,(X1194/X$25)*$C$10)</f>
        <v/>
      </c>
      <c r="Y1195" s="61">
        <f>+Y1194-IF(Y$18&gt;74,(Y1194/Y$25)*$C$10)</f>
        <v/>
      </c>
      <c r="Z1195" s="61">
        <f>+Z1194-IF(Z$18&gt;74,(Z1194/Z$25)*$C$10)</f>
        <v/>
      </c>
      <c r="AA1195" s="61">
        <f>+AA1194-IF(AA$18&gt;74,(AA1194/AA$25)*$C$10)</f>
        <v/>
      </c>
      <c r="AB1195" s="61">
        <f>+AB1194-IF(AB$18&gt;74,(AB1194/AB$25)*$C$10)</f>
        <v/>
      </c>
      <c r="AC1195" s="61">
        <f>+AC1194-IF(AC$18&gt;74,(AC1194/AC$25)*$C$10)</f>
        <v/>
      </c>
      <c r="AD1195" s="61">
        <f>+AD1194-IF(AD$18&gt;74,(AD1194/AD$25)*$C$10)</f>
        <v/>
      </c>
      <c r="AE1195" s="61">
        <f>+AE1194-IF(AE$18&gt;74,(AE1194/AE$25)*$C$10)</f>
        <v/>
      </c>
      <c r="AF1195" s="61">
        <f>+AF1194-IF(AF$18&gt;74,(AF1194/AF$25)*$C$10)</f>
        <v/>
      </c>
      <c r="AG1195" s="61">
        <f>+AG1194-IF(AG$18&gt;74,(AG1194/AG$25)*$C$10)</f>
        <v/>
      </c>
      <c r="AH1195" s="61">
        <f>+AH1194-IF(AH$18&gt;74,(AH1194/AH$25)*$C$10)</f>
        <v/>
      </c>
      <c r="AI1195" s="61">
        <f>+AI1194-IF(AI$18&gt;74,(AI1194/AI$25)*$C$10)</f>
        <v/>
      </c>
      <c r="AJ1195" s="61">
        <f>+AJ1194-IF(AJ$18&gt;74,(AJ1194/AJ$25)*$C$10)</f>
        <v/>
      </c>
      <c r="AK1195" s="61">
        <f>+AK1194-IF(AK$18&gt;74,(AK1194/AK$25)*$C$10)</f>
        <v/>
      </c>
      <c r="AL1195" s="61">
        <f>+AL1194-IF(AL$18&gt;74,(AL1194/AL$25)*$C$10)</f>
        <v/>
      </c>
      <c r="AM1195" s="61">
        <f>+AM1194-IF(AM$18&gt;74,(AM1194/AM$25)*$C$10)</f>
        <v/>
      </c>
      <c r="AN1195" s="61">
        <f>+AN1194-IF(AN$18&gt;74,(AN1194/AN$25)*$C$10)</f>
        <v/>
      </c>
      <c r="AO1195" s="61">
        <f>+AO1194-IF(AO$18&gt;74,(AO1194/AO$25)*$C$10)</f>
        <v/>
      </c>
      <c r="AP1195" s="61">
        <f>+AP1194-IF(AP$18&gt;74,(AP1194/AP$25)*$C$10)</f>
        <v/>
      </c>
      <c r="AQ1195" s="61">
        <f>+AQ1194-IF(AQ$18&gt;74,(AQ1194/AQ$25)*$C$10)</f>
        <v/>
      </c>
      <c r="AR1195" s="61">
        <f>+AR1194-IF(AR$18&gt;74,(AR1194/AR$25)*$C$10)</f>
        <v/>
      </c>
      <c r="AS1195" s="61">
        <f>+AS1194-IF(AS$18&gt;74,(AS1194/AS$25)*$C$10)</f>
        <v/>
      </c>
      <c r="AT1195" s="61">
        <f>+AT1194-IF(AT$18&gt;74,(AT1194/AT$25)*$C$10)</f>
        <v/>
      </c>
      <c r="AU1195" s="61">
        <f>+AU1194-IF(AU$18&gt;74,(AU1194/AU$25)*$C$10)</f>
        <v/>
      </c>
      <c r="AV1195" s="61">
        <f>+AV1194-IF(AV$18&gt;74,(AV1194/AV$25)*$C$10)</f>
        <v/>
      </c>
      <c r="AW1195" s="61">
        <f>+AW1194-IF(AW$18&gt;74,(AW1194/AW$25)*$C$10)</f>
        <v/>
      </c>
      <c r="AX1195" s="35">
        <f>IF(AW1195&gt;0,1,0)</f>
        <v/>
      </c>
      <c r="AY1195" s="35">
        <f>IF(AL1195&gt;0,1,0)</f>
        <v/>
      </c>
      <c r="AZ1195" s="35">
        <f>IF(AG1195&gt;0,1,0)</f>
        <v/>
      </c>
      <c r="BA1195" s="35">
        <f>IF(AB1195&gt;0,1,0)</f>
        <v/>
      </c>
      <c r="BB1195" s="35">
        <f>IF(W1195&gt;0,1,0)</f>
        <v/>
      </c>
    </row>
    <row r="1196">
      <c r="B1196" s="154" t="inlineStr">
        <is>
          <t>trial 585</t>
        </is>
      </c>
      <c r="C1196" s="155">
        <f>+start-C1193</f>
        <v/>
      </c>
      <c r="D1196" s="156">
        <f>IF((C1196&lt;=0),0,((C1196-D$24)*Stock*(_xlfn.NORM.INV(RAND(),stock_ave,stock_std))+(C1196-D$24)*Bonds*(_xlfn.NORM.INV(RAND(),bond_ave,bond_std))+(C1196-D$24)*cash*(_xlfn.NORM.INV(RAND(),cash_ave,cash_std))+(C1196-D$24)))</f>
        <v/>
      </c>
      <c r="E1196" s="156">
        <f>IF((D1196&lt;=0),0,((D1196-E$24)*Stock*(_xlfn.NORM.INV(RAND(),stock_ave,stock_std))+(D1196-E$24)*Bonds*(_xlfn.NORM.INV(RAND(),bond_ave,bond_std))+(D1196-E$24)*cash*(_xlfn.NORM.INV(RAND(),cash_ave,cash_std))+(D1196-E$24)))</f>
        <v/>
      </c>
      <c r="F1196" s="156">
        <f>IF((E1196&lt;=0),0,((E1196-F$24)*Stock*(_xlfn.NORM.INV(RAND(),stock_ave,stock_std))+(E1196-F$24)*Bonds*(_xlfn.NORM.INV(RAND(),bond_ave,bond_std))+(E1196-F$24)*cash*(_xlfn.NORM.INV(RAND(),cash_ave,cash_std))+(E1196-F$24)))</f>
        <v/>
      </c>
      <c r="G1196" s="156">
        <f>IF((F1196&lt;=0),0,((F1196-G$24)*Stock*(_xlfn.NORM.INV(RAND(),stock_ave,stock_std))+(F1196-G$24)*Bonds*(_xlfn.NORM.INV(RAND(),bond_ave,bond_std))+(F1196-G$24)*cash*(_xlfn.NORM.INV(RAND(),cash_ave,cash_std))+(F1196-G$24)))</f>
        <v/>
      </c>
      <c r="H1196" s="156">
        <f>IF((G1196&lt;=0),0,((G1196-H$24)*Stock*(_xlfn.NORM.INV(RAND(),stock_ave,stock_std))+(G1196-H$24)*Bonds*(_xlfn.NORM.INV(RAND(),bond_ave,bond_std))+(G1196-H$24)*cash*(_xlfn.NORM.INV(RAND(),cash_ave,cash_std))+(G1196-H$24)))</f>
        <v/>
      </c>
      <c r="I1196" s="156">
        <f>IF((H1196&lt;=0),0,((H1196-I$24)*Stock*(_xlfn.NORM.INV(RAND(),stock_ave,stock_std))+(H1196-I$24)*Bonds*(_xlfn.NORM.INV(RAND(),bond_ave,bond_std))+(H1196-I$24)*cash*(_xlfn.NORM.INV(RAND(),cash_ave,cash_std))+(H1196-I$24)))</f>
        <v/>
      </c>
      <c r="J1196" s="156">
        <f>IF((I1196&lt;=0),0,((I1196-J$24)*Stock*(_xlfn.NORM.INV(RAND(),stock_ave,stock_std))+(I1196-J$24)*Bonds*(_xlfn.NORM.INV(RAND(),bond_ave,bond_std))+(I1196-J$24)*cash*(_xlfn.NORM.INV(RAND(),cash_ave,cash_std))+(I1196-J$24)))</f>
        <v/>
      </c>
      <c r="K1196" s="156">
        <f>IF((J1196&lt;=0),0,((J1196-K$24)*Stock*(_xlfn.NORM.INV(RAND(),stock_ave,stock_std))+(J1196-K$24)*Bonds*(_xlfn.NORM.INV(RAND(),bond_ave,bond_std))+(J1196-K$24)*cash*(_xlfn.NORM.INV(RAND(),cash_ave,cash_std))+(J1196-K$24)))</f>
        <v/>
      </c>
      <c r="L1196" s="156">
        <f>IF((K1196&lt;=0),0,((K1196-L$24)*Stock*(_xlfn.NORM.INV(RAND(),stock_ave,stock_std))+(K1196-L$24)*Bonds*(_xlfn.NORM.INV(RAND(),bond_ave,bond_std))+(K1196-L$24)*cash*(_xlfn.NORM.INV(RAND(),cash_ave,cash_std))+(K1196-L$24)))</f>
        <v/>
      </c>
      <c r="M1196" s="156">
        <f>IF((L1196&lt;=0),0,((L1196-M$24)*Stock*(_xlfn.NORM.INV(RAND(),stock_ave,stock_std))+(L1196-M$24)*Bonds*(_xlfn.NORM.INV(RAND(),bond_ave,bond_std))+(L1196-M$24)*cash*(_xlfn.NORM.INV(RAND(),cash_ave,cash_std))+(L1196-M$24)))</f>
        <v/>
      </c>
      <c r="N1196" s="156">
        <f>IF((M1196&lt;=0),0,((M1196-N$24)*Stock*(_xlfn.NORM.INV(RAND(),stock_ave,stock_std))+(M1196-N$24)*Bonds*(_xlfn.NORM.INV(RAND(),bond_ave,bond_std))+(M1196-N$24)*cash*(_xlfn.NORM.INV(RAND(),cash_ave,cash_std))+(M1196-N$24)))</f>
        <v/>
      </c>
      <c r="O1196" s="156">
        <f>IF((N1196&lt;=0),0,((N1196-O$24)*Stock*(_xlfn.NORM.INV(RAND(),stock_ave,stock_std))+(N1196-O$24)*Bonds*(_xlfn.NORM.INV(RAND(),bond_ave,bond_std))+(N1196-O$24)*cash*(_xlfn.NORM.INV(RAND(),cash_ave,cash_std))+(N1196-O$24)))</f>
        <v/>
      </c>
      <c r="P1196" s="156">
        <f>IF((O1196&lt;=0),0,((O1196-P$24)*Stock*(_xlfn.NORM.INV(RAND(),stock_ave,stock_std))+(O1196-P$24)*Bonds*(_xlfn.NORM.INV(RAND(),bond_ave,bond_std))+(O1196-P$24)*cash*(_xlfn.NORM.INV(RAND(),cash_ave,cash_std))+(O1196-P$24)))</f>
        <v/>
      </c>
      <c r="Q1196" s="156">
        <f>IF((P1196&lt;=0),0,((P1196-Q$24)*Stock*(_xlfn.NORM.INV(RAND(),stock_ave,stock_std))+(P1196-Q$24)*Bonds*(_xlfn.NORM.INV(RAND(),bond_ave,bond_std))+(P1196-Q$24)*cash*(_xlfn.NORM.INV(RAND(),cash_ave,cash_std))+(P1196-Q$24)))</f>
        <v/>
      </c>
      <c r="R1196" s="156">
        <f>IF((Q1196&lt;=0),0,((Q1196-R$24)*Stock*(_xlfn.NORM.INV(RAND(),stock_ave,stock_std))+(Q1196-R$24)*Bonds*(_xlfn.NORM.INV(RAND(),bond_ave,bond_std))+(Q1196-R$24)*cash*(_xlfn.NORM.INV(RAND(),cash_ave,cash_std))+(Q1196-R$24)))</f>
        <v/>
      </c>
      <c r="S1196" s="156">
        <f>IF((R1196&lt;=0),0,((R1196-S$24)*Stock*(_xlfn.NORM.INV(RAND(),stock_ave,stock_std))+(R1196-S$24)*Bonds*(_xlfn.NORM.INV(RAND(),bond_ave,bond_std))+(R1196-S$24)*cash*(_xlfn.NORM.INV(RAND(),cash_ave,cash_std))+(R1196-S$24)))</f>
        <v/>
      </c>
      <c r="T1196" s="156">
        <f>IF((S1196&lt;=0),0,((S1196-T$24)*Stock*(_xlfn.NORM.INV(RAND(),stock_ave,stock_std))+(S1196-T$24)*Bonds*(_xlfn.NORM.INV(RAND(),bond_ave,bond_std))+(S1196-T$24)*cash*(_xlfn.NORM.INV(RAND(),cash_ave,cash_std))+(S1196-T$24)))</f>
        <v/>
      </c>
      <c r="U1196" s="156">
        <f>IF((T1196&lt;=0),0,((T1196-U$24)*Stock*(_xlfn.NORM.INV(RAND(),stock_ave,stock_std))+(T1196-U$24)*Bonds*(_xlfn.NORM.INV(RAND(),bond_ave,bond_std))+(T1196-U$24)*cash*(_xlfn.NORM.INV(RAND(),cash_ave,cash_std))+(T1196-U$24)))</f>
        <v/>
      </c>
      <c r="V1196" s="156">
        <f>IF((U1196&lt;=0),0,((U1196-V$24)*Stock*(_xlfn.NORM.INV(RAND(),stock_ave,stock_std))+(U1196-V$24)*Bonds*(_xlfn.NORM.INV(RAND(),bond_ave,bond_std))+(U1196-V$24)*cash*(_xlfn.NORM.INV(RAND(),cash_ave,cash_std))+(U1196-V$24)))</f>
        <v/>
      </c>
      <c r="W1196" s="156">
        <f>IF((V1196&lt;=0),0,((V1196-W$24)*Stock*(_xlfn.NORM.INV(RAND(),stock_ave,stock_std))+(V1196-W$24)*Bonds*(_xlfn.NORM.INV(RAND(),bond_ave,bond_std))+(V1196-W$24)*cash*(_xlfn.NORM.INV(RAND(),cash_ave,cash_std))+(V1196-W$24)))</f>
        <v/>
      </c>
      <c r="X1196" s="156">
        <f>IF((W1196&lt;=0),0,((W1196-X$24)*Stock*(_xlfn.NORM.INV(RAND(),stock_ave,stock_std))+(W1196-X$24)*Bonds*(_xlfn.NORM.INV(RAND(),bond_ave,bond_std))+(W1196-X$24)*cash*(_xlfn.NORM.INV(RAND(),cash_ave,cash_std))+(W1196-X$24)))</f>
        <v/>
      </c>
      <c r="Y1196" s="156">
        <f>IF((X1196&lt;=0),0,((X1196-Y$24)*Stock*(_xlfn.NORM.INV(RAND(),stock_ave,stock_std))+(X1196-Y$24)*Bonds*(_xlfn.NORM.INV(RAND(),bond_ave,bond_std))+(X1196-Y$24)*cash*(_xlfn.NORM.INV(RAND(),cash_ave,cash_std))+(X1196-Y$24)))</f>
        <v/>
      </c>
      <c r="Z1196" s="156">
        <f>IF((Y1196&lt;=0),0,((Y1196-Z$24)*Stock*(_xlfn.NORM.INV(RAND(),stock_ave,stock_std))+(Y1196-Z$24)*Bonds*(_xlfn.NORM.INV(RAND(),bond_ave,bond_std))+(Y1196-Z$24)*cash*(_xlfn.NORM.INV(RAND(),cash_ave,cash_std))+(Y1196-Z$24)))</f>
        <v/>
      </c>
      <c r="AA1196" s="156">
        <f>IF((Z1196&lt;=0),0,((Z1196-AA$24)*Stock*(_xlfn.NORM.INV(RAND(),stock_ave,stock_std))+(Z1196-AA$24)*Bonds*(_xlfn.NORM.INV(RAND(),bond_ave,bond_std))+(Z1196-AA$24)*cash*(_xlfn.NORM.INV(RAND(),cash_ave,cash_std))+(Z1196-AA$24)))</f>
        <v/>
      </c>
      <c r="AB1196" s="156">
        <f>IF((AA1196&lt;=0),0,((AA1196-AB$24)*Stock*(_xlfn.NORM.INV(RAND(),stock_ave,stock_std))+(AA1196-AB$24)*Bonds*(_xlfn.NORM.INV(RAND(),bond_ave,bond_std))+(AA1196-AB$24)*cash*(_xlfn.NORM.INV(RAND(),cash_ave,cash_std))+(AA1196-AB$24)))</f>
        <v/>
      </c>
      <c r="AC1196" s="156">
        <f>IF((AB1196&lt;=0),0,((AB1196-AC$24)*Stock*(_xlfn.NORM.INV(RAND(),stock_ave,stock_std))+(AB1196-AC$24)*Bonds*(_xlfn.NORM.INV(RAND(),bond_ave,bond_std))+(AB1196-AC$24)*cash*(_xlfn.NORM.INV(RAND(),cash_ave,cash_std))+(AB1196-AC$24)))</f>
        <v/>
      </c>
      <c r="AD1196" s="156">
        <f>IF((AC1196&lt;=0),0,((AC1196-AD$24)*Stock*(_xlfn.NORM.INV(RAND(),stock_ave,stock_std))+(AC1196-AD$24)*Bonds*(_xlfn.NORM.INV(RAND(),bond_ave,bond_std))+(AC1196-AD$24)*cash*(_xlfn.NORM.INV(RAND(),cash_ave,cash_std))+(AC1196-AD$24)))</f>
        <v/>
      </c>
      <c r="AE1196" s="156">
        <f>IF((AD1196&lt;=0),0,((AD1196-AE$24)*Stock*(_xlfn.NORM.INV(RAND(),stock_ave,stock_std))+(AD1196-AE$24)*Bonds*(_xlfn.NORM.INV(RAND(),bond_ave,bond_std))+(AD1196-AE$24)*cash*(_xlfn.NORM.INV(RAND(),cash_ave,cash_std))+(AD1196-AE$24)))</f>
        <v/>
      </c>
      <c r="AF1196" s="156">
        <f>IF((AE1196&lt;=0),0,((AE1196-AF$24)*Stock*(_xlfn.NORM.INV(RAND(),stock_ave,stock_std))+(AE1196-AF$24)*Bonds*(_xlfn.NORM.INV(RAND(),bond_ave,bond_std))+(AE1196-AF$24)*cash*(_xlfn.NORM.INV(RAND(),cash_ave,cash_std))+(AE1196-AF$24)))</f>
        <v/>
      </c>
      <c r="AG1196" s="156">
        <f>IF((AF1196&lt;=0),0,((AF1196-AG$24)*Stock*(_xlfn.NORM.INV(RAND(),stock_ave,stock_std))+(AF1196-AG$24)*Bonds*(_xlfn.NORM.INV(RAND(),bond_ave,bond_std))+(AF1196-AG$24)*cash*(_xlfn.NORM.INV(RAND(),cash_ave,cash_std))+(AF1196-AG$24)))</f>
        <v/>
      </c>
      <c r="AH1196" s="156">
        <f>IF((AG1196&lt;=0),0,((AG1196-AH$24)*Stock*(_xlfn.NORM.INV(RAND(),stock_ave,stock_std))+(AG1196-AH$24)*Bonds*(_xlfn.NORM.INV(RAND(),bond_ave,bond_std))+(AG1196-AH$24)*cash*(_xlfn.NORM.INV(RAND(),cash_ave,cash_std))+(AG1196-AH$24)))</f>
        <v/>
      </c>
      <c r="AI1196" s="156">
        <f>IF((AH1196&lt;=0),0,((AH1196-AI$24)*Stock*(_xlfn.NORM.INV(RAND(),stock_ave,stock_std))+(AH1196-AI$24)*Bonds*(_xlfn.NORM.INV(RAND(),bond_ave,bond_std))+(AH1196-AI$24)*cash*(_xlfn.NORM.INV(RAND(),cash_ave,cash_std))+(AH1196-AI$24)))</f>
        <v/>
      </c>
      <c r="AJ1196" s="156">
        <f>IF((AI1196&lt;=0),0,((AI1196-AJ$24)*Stock*(_xlfn.NORM.INV(RAND(),stock_ave,stock_std))+(AI1196-AJ$24)*Bonds*(_xlfn.NORM.INV(RAND(),bond_ave,bond_std))+(AI1196-AJ$24)*cash*(_xlfn.NORM.INV(RAND(),cash_ave,cash_std))+(AI1196-AJ$24)))</f>
        <v/>
      </c>
      <c r="AK1196" s="156">
        <f>IF((AJ1196&lt;=0),0,((AJ1196-AK$24)*Stock*(_xlfn.NORM.INV(RAND(),stock_ave,stock_std))+(AJ1196-AK$24)*Bonds*(_xlfn.NORM.INV(RAND(),bond_ave,bond_std))+(AJ1196-AK$24)*cash*(_xlfn.NORM.INV(RAND(),cash_ave,cash_std))+(AJ1196-AK$24)))</f>
        <v/>
      </c>
      <c r="AL1196" s="156">
        <f>IF((AK1196&lt;=0),0,((AK1196-AL$24)*Stock*(_xlfn.NORM.INV(RAND(),stock_ave,stock_std))+(AK1196-AL$24)*Bonds*(_xlfn.NORM.INV(RAND(),bond_ave,bond_std))+(AK1196-AL$24)*cash*(_xlfn.NORM.INV(RAND(),cash_ave,cash_std))+(AK1196-AL$24)))</f>
        <v/>
      </c>
      <c r="AM1196" s="156">
        <f>IF((AL1196&lt;=0),0,((AL1196-AM$24)*Stock*(_xlfn.NORM.INV(RAND(),stock_ave,stock_std))+(AL1196-AM$24)*Bonds*(_xlfn.NORM.INV(RAND(),bond_ave,bond_std))+(AL1196-AM$24)*cash*(_xlfn.NORM.INV(RAND(),cash_ave,cash_std))+(AL1196-AM$24)))</f>
        <v/>
      </c>
      <c r="AN1196" s="156">
        <f>IF((AM1196&lt;=0),0,((AM1196-AN$24)*Stock*(_xlfn.NORM.INV(RAND(),stock_ave,stock_std))+(AM1196-AN$24)*Bonds*(_xlfn.NORM.INV(RAND(),bond_ave,bond_std))+(AM1196-AN$24)*cash*(_xlfn.NORM.INV(RAND(),cash_ave,cash_std))+(AM1196-AN$24)))</f>
        <v/>
      </c>
      <c r="AO1196" s="156">
        <f>IF((AN1196&lt;=0),0,((AN1196-AO$24)*Stock*(_xlfn.NORM.INV(RAND(),stock_ave,stock_std))+(AN1196-AO$24)*Bonds*(_xlfn.NORM.INV(RAND(),bond_ave,bond_std))+(AN1196-AO$24)*cash*(_xlfn.NORM.INV(RAND(),cash_ave,cash_std))+(AN1196-AO$24)))</f>
        <v/>
      </c>
      <c r="AP1196" s="156">
        <f>IF((AO1196&lt;=0),0,((AO1196-AP$24)*Stock*(_xlfn.NORM.INV(RAND(),stock_ave,stock_std))+(AO1196-AP$24)*Bonds*(_xlfn.NORM.INV(RAND(),bond_ave,bond_std))+(AO1196-AP$24)*cash*(_xlfn.NORM.INV(RAND(),cash_ave,cash_std))+(AO1196-AP$24)))</f>
        <v/>
      </c>
      <c r="AQ1196" s="156">
        <f>IF((AP1196&lt;=0),0,((AP1196-AQ$24)*Stock*(_xlfn.NORM.INV(RAND(),stock_ave,stock_std))+(AP1196-AQ$24)*Bonds*(_xlfn.NORM.INV(RAND(),bond_ave,bond_std))+(AP1196-AQ$24)*cash*(_xlfn.NORM.INV(RAND(),cash_ave,cash_std))+(AP1196-AQ$24)))</f>
        <v/>
      </c>
      <c r="AR1196" s="156">
        <f>IF((AQ1196&lt;=0),0,((AQ1196-AR$24)*Stock*(_xlfn.NORM.INV(RAND(),stock_ave,stock_std))+(AQ1196-AR$24)*Bonds*(_xlfn.NORM.INV(RAND(),bond_ave,bond_std))+(AQ1196-AR$24)*cash*(_xlfn.NORM.INV(RAND(),cash_ave,cash_std))+(AQ1196-AR$24)))</f>
        <v/>
      </c>
      <c r="AS1196" s="156">
        <f>IF((AR1196&lt;=0),0,((AR1196-AS$24)*Stock*(_xlfn.NORM.INV(RAND(),stock_ave,stock_std))+(AR1196-AS$24)*Bonds*(_xlfn.NORM.INV(RAND(),bond_ave,bond_std))+(AR1196-AS$24)*cash*(_xlfn.NORM.INV(RAND(),cash_ave,cash_std))+(AR1196-AS$24)))</f>
        <v/>
      </c>
      <c r="AT1196" s="156">
        <f>IF((AS1196&lt;=0),0,((AS1196-AT$24)*Stock*(_xlfn.NORM.INV(RAND(),stock_ave,stock_std))+(AS1196-AT$24)*Bonds*(_xlfn.NORM.INV(RAND(),bond_ave,bond_std))+(AS1196-AT$24)*cash*(_xlfn.NORM.INV(RAND(),cash_ave,cash_std))+(AS1196-AT$24)))</f>
        <v/>
      </c>
      <c r="AU1196" s="156">
        <f>IF((AT1196&lt;=0),0,((AT1196-AU$24)*Stock*(_xlfn.NORM.INV(RAND(),stock_ave,stock_std))+(AT1196-AU$24)*Bonds*(_xlfn.NORM.INV(RAND(),bond_ave,bond_std))+(AT1196-AU$24)*cash*(_xlfn.NORM.INV(RAND(),cash_ave,cash_std))+(AT1196-AU$24)))</f>
        <v/>
      </c>
      <c r="AV1196" s="156">
        <f>IF((AU1196&lt;=0),0,((AU1196-AV$24)*Stock*(_xlfn.NORM.INV(RAND(),stock_ave,stock_std))+(AU1196-AV$24)*Bonds*(_xlfn.NORM.INV(RAND(),bond_ave,bond_std))+(AU1196-AV$24)*cash*(_xlfn.NORM.INV(RAND(),cash_ave,cash_std))+(AU1196-AV$24)))</f>
        <v/>
      </c>
      <c r="AW1196" s="156">
        <f>IF((AV1196&lt;=0),0,((AV1196-AW$24)*Stock*(_xlfn.NORM.INV(RAND(),stock_ave,stock_std))+(AV1196-AW$24)*Bonds*(_xlfn.NORM.INV(RAND(),bond_ave,bond_std))+(AV1196-AW$24)*cash*(_xlfn.NORM.INV(RAND(),cash_ave,cash_std))+(AV1196-AW$24)))</f>
        <v/>
      </c>
      <c r="AX1196" s="159" t="n"/>
      <c r="AY1196" s="159" t="n"/>
      <c r="AZ1196" s="159" t="n"/>
      <c r="BA1196" s="159" t="n"/>
      <c r="BB1196" s="159" t="n"/>
    </row>
    <row r="1197">
      <c r="C1197" s="147" t="n"/>
      <c r="D1197" s="61">
        <f>+D1196-IF(D$18&gt;74,(D1196/D$25)*$C$10)</f>
        <v/>
      </c>
      <c r="E1197" s="61">
        <f>+E1196-IF(E$18&gt;74,(E1196/E$25)*$C$10)</f>
        <v/>
      </c>
      <c r="F1197" s="61">
        <f>+F1196-IF(F$18&gt;74,(F1196/F$25)*$C$10)</f>
        <v/>
      </c>
      <c r="G1197" s="61">
        <f>+G1196-IF(G$18&gt;74,(G1196/G$25)*$C$10)</f>
        <v/>
      </c>
      <c r="H1197" s="61">
        <f>+H1196-IF(H$18&gt;74,(H1196/H$25)*$C$10)</f>
        <v/>
      </c>
      <c r="I1197" s="61">
        <f>+I1196-IF(I$18&gt;74,(I1196/I$25)*$C$10)</f>
        <v/>
      </c>
      <c r="J1197" s="61">
        <f>+J1196-IF(J$18&gt;74,(J1196/J$25)*$C$10)</f>
        <v/>
      </c>
      <c r="K1197" s="61">
        <f>+K1196-IF(K$18&gt;74,(K1196/K$25)*$C$10)</f>
        <v/>
      </c>
      <c r="L1197" s="61">
        <f>+L1196-IF(L$18&gt;74,(L1196/L$25)*$C$10)</f>
        <v/>
      </c>
      <c r="M1197" s="61">
        <f>+M1196-IF(M$18&gt;74,(M1196/M$25)*$C$10)</f>
        <v/>
      </c>
      <c r="N1197" s="61">
        <f>+N1196-IF(N$18&gt;74,(N1196/N$25)*$C$10)</f>
        <v/>
      </c>
      <c r="O1197" s="61">
        <f>+O1196-IF(O$18&gt;74,(O1196/O$25)*$C$10)</f>
        <v/>
      </c>
      <c r="P1197" s="61">
        <f>+P1196-IF(P$18&gt;74,(P1196/P$25)*$C$10)</f>
        <v/>
      </c>
      <c r="Q1197" s="61">
        <f>+Q1196-IF(Q$18&gt;74,(Q1196/Q$25)*$C$10)</f>
        <v/>
      </c>
      <c r="R1197" s="61">
        <f>+R1196-IF(R$18&gt;74,(R1196/R$25)*$C$10)</f>
        <v/>
      </c>
      <c r="S1197" s="61">
        <f>+S1196-IF(S$18&gt;74,(S1196/S$25)*$C$10)</f>
        <v/>
      </c>
      <c r="T1197" s="61">
        <f>+T1196-IF(T$18&gt;74,(T1196/T$25)*$C$10)</f>
        <v/>
      </c>
      <c r="U1197" s="61">
        <f>+U1196-IF(U$18&gt;74,(U1196/U$25)*$C$10)</f>
        <v/>
      </c>
      <c r="V1197" s="61">
        <f>+V1196-IF(V$18&gt;74,(V1196/V$25)*$C$10)</f>
        <v/>
      </c>
      <c r="W1197" s="61">
        <f>+W1196-IF(W$18&gt;74,(W1196/W$25)*$C$10)</f>
        <v/>
      </c>
      <c r="X1197" s="61">
        <f>+X1196-IF(X$18&gt;74,(X1196/X$25)*$C$10)</f>
        <v/>
      </c>
      <c r="Y1197" s="61">
        <f>+Y1196-IF(Y$18&gt;74,(Y1196/Y$25)*$C$10)</f>
        <v/>
      </c>
      <c r="Z1197" s="61">
        <f>+Z1196-IF(Z$18&gt;74,(Z1196/Z$25)*$C$10)</f>
        <v/>
      </c>
      <c r="AA1197" s="61">
        <f>+AA1196-IF(AA$18&gt;74,(AA1196/AA$25)*$C$10)</f>
        <v/>
      </c>
      <c r="AB1197" s="61">
        <f>+AB1196-IF(AB$18&gt;74,(AB1196/AB$25)*$C$10)</f>
        <v/>
      </c>
      <c r="AC1197" s="61">
        <f>+AC1196-IF(AC$18&gt;74,(AC1196/AC$25)*$C$10)</f>
        <v/>
      </c>
      <c r="AD1197" s="61">
        <f>+AD1196-IF(AD$18&gt;74,(AD1196/AD$25)*$C$10)</f>
        <v/>
      </c>
      <c r="AE1197" s="61">
        <f>+AE1196-IF(AE$18&gt;74,(AE1196/AE$25)*$C$10)</f>
        <v/>
      </c>
      <c r="AF1197" s="61">
        <f>+AF1196-IF(AF$18&gt;74,(AF1196/AF$25)*$C$10)</f>
        <v/>
      </c>
      <c r="AG1197" s="61">
        <f>+AG1196-IF(AG$18&gt;74,(AG1196/AG$25)*$C$10)</f>
        <v/>
      </c>
      <c r="AH1197" s="61">
        <f>+AH1196-IF(AH$18&gt;74,(AH1196/AH$25)*$C$10)</f>
        <v/>
      </c>
      <c r="AI1197" s="61">
        <f>+AI1196-IF(AI$18&gt;74,(AI1196/AI$25)*$C$10)</f>
        <v/>
      </c>
      <c r="AJ1197" s="61">
        <f>+AJ1196-IF(AJ$18&gt;74,(AJ1196/AJ$25)*$C$10)</f>
        <v/>
      </c>
      <c r="AK1197" s="61">
        <f>+AK1196-IF(AK$18&gt;74,(AK1196/AK$25)*$C$10)</f>
        <v/>
      </c>
      <c r="AL1197" s="61">
        <f>+AL1196-IF(AL$18&gt;74,(AL1196/AL$25)*$C$10)</f>
        <v/>
      </c>
      <c r="AM1197" s="61">
        <f>+AM1196-IF(AM$18&gt;74,(AM1196/AM$25)*$C$10)</f>
        <v/>
      </c>
      <c r="AN1197" s="61">
        <f>+AN1196-IF(AN$18&gt;74,(AN1196/AN$25)*$C$10)</f>
        <v/>
      </c>
      <c r="AO1197" s="61">
        <f>+AO1196-IF(AO$18&gt;74,(AO1196/AO$25)*$C$10)</f>
        <v/>
      </c>
      <c r="AP1197" s="61">
        <f>+AP1196-IF(AP$18&gt;74,(AP1196/AP$25)*$C$10)</f>
        <v/>
      </c>
      <c r="AQ1197" s="61">
        <f>+AQ1196-IF(AQ$18&gt;74,(AQ1196/AQ$25)*$C$10)</f>
        <v/>
      </c>
      <c r="AR1197" s="61">
        <f>+AR1196-IF(AR$18&gt;74,(AR1196/AR$25)*$C$10)</f>
        <v/>
      </c>
      <c r="AS1197" s="61">
        <f>+AS1196-IF(AS$18&gt;74,(AS1196/AS$25)*$C$10)</f>
        <v/>
      </c>
      <c r="AT1197" s="61">
        <f>+AT1196-IF(AT$18&gt;74,(AT1196/AT$25)*$C$10)</f>
        <v/>
      </c>
      <c r="AU1197" s="61">
        <f>+AU1196-IF(AU$18&gt;74,(AU1196/AU$25)*$C$10)</f>
        <v/>
      </c>
      <c r="AV1197" s="61">
        <f>+AV1196-IF(AV$18&gt;74,(AV1196/AV$25)*$C$10)</f>
        <v/>
      </c>
      <c r="AW1197" s="61">
        <f>+AW1196-IF(AW$18&gt;74,(AW1196/AW$25)*$C$10)</f>
        <v/>
      </c>
      <c r="AX1197" s="35">
        <f>IF(AW1197&gt;0,1,0)</f>
        <v/>
      </c>
      <c r="AY1197" s="35">
        <f>IF(AL1197&gt;0,1,0)</f>
        <v/>
      </c>
      <c r="AZ1197" s="35">
        <f>IF(AG1197&gt;0,1,0)</f>
        <v/>
      </c>
      <c r="BA1197" s="35">
        <f>IF(AB1197&gt;0,1,0)</f>
        <v/>
      </c>
      <c r="BB1197" s="35">
        <f>IF(W1197&gt;0,1,0)</f>
        <v/>
      </c>
    </row>
    <row r="1198">
      <c r="B1198" s="154" t="inlineStr">
        <is>
          <t>trial 586</t>
        </is>
      </c>
      <c r="C1198" s="155">
        <f>+start-C1195</f>
        <v/>
      </c>
      <c r="D1198" s="156">
        <f>IF((C1198&lt;=0),0,((C1198-D$24)*Stock*(_xlfn.NORM.INV(RAND(),stock_ave,stock_std))+(C1198-D$24)*Bonds*(_xlfn.NORM.INV(RAND(),bond_ave,bond_std))+(C1198-D$24)*cash*(_xlfn.NORM.INV(RAND(),cash_ave,cash_std))+(C1198-D$24)))</f>
        <v/>
      </c>
      <c r="E1198" s="156">
        <f>IF((D1198&lt;=0),0,((D1198-E$24)*Stock*(_xlfn.NORM.INV(RAND(),stock_ave,stock_std))+(D1198-E$24)*Bonds*(_xlfn.NORM.INV(RAND(),bond_ave,bond_std))+(D1198-E$24)*cash*(_xlfn.NORM.INV(RAND(),cash_ave,cash_std))+(D1198-E$24)))</f>
        <v/>
      </c>
      <c r="F1198" s="156">
        <f>IF((E1198&lt;=0),0,((E1198-F$24)*Stock*(_xlfn.NORM.INV(RAND(),stock_ave,stock_std))+(E1198-F$24)*Bonds*(_xlfn.NORM.INV(RAND(),bond_ave,bond_std))+(E1198-F$24)*cash*(_xlfn.NORM.INV(RAND(),cash_ave,cash_std))+(E1198-F$24)))</f>
        <v/>
      </c>
      <c r="G1198" s="156">
        <f>IF((F1198&lt;=0),0,((F1198-G$24)*Stock*(_xlfn.NORM.INV(RAND(),stock_ave,stock_std))+(F1198-G$24)*Bonds*(_xlfn.NORM.INV(RAND(),bond_ave,bond_std))+(F1198-G$24)*cash*(_xlfn.NORM.INV(RAND(),cash_ave,cash_std))+(F1198-G$24)))</f>
        <v/>
      </c>
      <c r="H1198" s="156">
        <f>IF((G1198&lt;=0),0,((G1198-H$24)*Stock*(_xlfn.NORM.INV(RAND(),stock_ave,stock_std))+(G1198-H$24)*Bonds*(_xlfn.NORM.INV(RAND(),bond_ave,bond_std))+(G1198-H$24)*cash*(_xlfn.NORM.INV(RAND(),cash_ave,cash_std))+(G1198-H$24)))</f>
        <v/>
      </c>
      <c r="I1198" s="156">
        <f>IF((H1198&lt;=0),0,((H1198-I$24)*Stock*(_xlfn.NORM.INV(RAND(),stock_ave,stock_std))+(H1198-I$24)*Bonds*(_xlfn.NORM.INV(RAND(),bond_ave,bond_std))+(H1198-I$24)*cash*(_xlfn.NORM.INV(RAND(),cash_ave,cash_std))+(H1198-I$24)))</f>
        <v/>
      </c>
      <c r="J1198" s="156">
        <f>IF((I1198&lt;=0),0,((I1198-J$24)*Stock*(_xlfn.NORM.INV(RAND(),stock_ave,stock_std))+(I1198-J$24)*Bonds*(_xlfn.NORM.INV(RAND(),bond_ave,bond_std))+(I1198-J$24)*cash*(_xlfn.NORM.INV(RAND(),cash_ave,cash_std))+(I1198-J$24)))</f>
        <v/>
      </c>
      <c r="K1198" s="156">
        <f>IF((J1198&lt;=0),0,((J1198-K$24)*Stock*(_xlfn.NORM.INV(RAND(),stock_ave,stock_std))+(J1198-K$24)*Bonds*(_xlfn.NORM.INV(RAND(),bond_ave,bond_std))+(J1198-K$24)*cash*(_xlfn.NORM.INV(RAND(),cash_ave,cash_std))+(J1198-K$24)))</f>
        <v/>
      </c>
      <c r="L1198" s="156">
        <f>IF((K1198&lt;=0),0,((K1198-L$24)*Stock*(_xlfn.NORM.INV(RAND(),stock_ave,stock_std))+(K1198-L$24)*Bonds*(_xlfn.NORM.INV(RAND(),bond_ave,bond_std))+(K1198-L$24)*cash*(_xlfn.NORM.INV(RAND(),cash_ave,cash_std))+(K1198-L$24)))</f>
        <v/>
      </c>
      <c r="M1198" s="156">
        <f>IF((L1198&lt;=0),0,((L1198-M$24)*Stock*(_xlfn.NORM.INV(RAND(),stock_ave,stock_std))+(L1198-M$24)*Bonds*(_xlfn.NORM.INV(RAND(),bond_ave,bond_std))+(L1198-M$24)*cash*(_xlfn.NORM.INV(RAND(),cash_ave,cash_std))+(L1198-M$24)))</f>
        <v/>
      </c>
      <c r="N1198" s="156">
        <f>IF((M1198&lt;=0),0,((M1198-N$24)*Stock*(_xlfn.NORM.INV(RAND(),stock_ave,stock_std))+(M1198-N$24)*Bonds*(_xlfn.NORM.INV(RAND(),bond_ave,bond_std))+(M1198-N$24)*cash*(_xlfn.NORM.INV(RAND(),cash_ave,cash_std))+(M1198-N$24)))</f>
        <v/>
      </c>
      <c r="O1198" s="156">
        <f>IF((N1198&lt;=0),0,((N1198-O$24)*Stock*(_xlfn.NORM.INV(RAND(),stock_ave,stock_std))+(N1198-O$24)*Bonds*(_xlfn.NORM.INV(RAND(),bond_ave,bond_std))+(N1198-O$24)*cash*(_xlfn.NORM.INV(RAND(),cash_ave,cash_std))+(N1198-O$24)))</f>
        <v/>
      </c>
      <c r="P1198" s="156">
        <f>IF((O1198&lt;=0),0,((O1198-P$24)*Stock*(_xlfn.NORM.INV(RAND(),stock_ave,stock_std))+(O1198-P$24)*Bonds*(_xlfn.NORM.INV(RAND(),bond_ave,bond_std))+(O1198-P$24)*cash*(_xlfn.NORM.INV(RAND(),cash_ave,cash_std))+(O1198-P$24)))</f>
        <v/>
      </c>
      <c r="Q1198" s="156">
        <f>IF((P1198&lt;=0),0,((P1198-Q$24)*Stock*(_xlfn.NORM.INV(RAND(),stock_ave,stock_std))+(P1198-Q$24)*Bonds*(_xlfn.NORM.INV(RAND(),bond_ave,bond_std))+(P1198-Q$24)*cash*(_xlfn.NORM.INV(RAND(),cash_ave,cash_std))+(P1198-Q$24)))</f>
        <v/>
      </c>
      <c r="R1198" s="156">
        <f>IF((Q1198&lt;=0),0,((Q1198-R$24)*Stock*(_xlfn.NORM.INV(RAND(),stock_ave,stock_std))+(Q1198-R$24)*Bonds*(_xlfn.NORM.INV(RAND(),bond_ave,bond_std))+(Q1198-R$24)*cash*(_xlfn.NORM.INV(RAND(),cash_ave,cash_std))+(Q1198-R$24)))</f>
        <v/>
      </c>
      <c r="S1198" s="156">
        <f>IF((R1198&lt;=0),0,((R1198-S$24)*Stock*(_xlfn.NORM.INV(RAND(),stock_ave,stock_std))+(R1198-S$24)*Bonds*(_xlfn.NORM.INV(RAND(),bond_ave,bond_std))+(R1198-S$24)*cash*(_xlfn.NORM.INV(RAND(),cash_ave,cash_std))+(R1198-S$24)))</f>
        <v/>
      </c>
      <c r="T1198" s="156">
        <f>IF((S1198&lt;=0),0,((S1198-T$24)*Stock*(_xlfn.NORM.INV(RAND(),stock_ave,stock_std))+(S1198-T$24)*Bonds*(_xlfn.NORM.INV(RAND(),bond_ave,bond_std))+(S1198-T$24)*cash*(_xlfn.NORM.INV(RAND(),cash_ave,cash_std))+(S1198-T$24)))</f>
        <v/>
      </c>
      <c r="U1198" s="156">
        <f>IF((T1198&lt;=0),0,((T1198-U$24)*Stock*(_xlfn.NORM.INV(RAND(),stock_ave,stock_std))+(T1198-U$24)*Bonds*(_xlfn.NORM.INV(RAND(),bond_ave,bond_std))+(T1198-U$24)*cash*(_xlfn.NORM.INV(RAND(),cash_ave,cash_std))+(T1198-U$24)))</f>
        <v/>
      </c>
      <c r="V1198" s="156">
        <f>IF((U1198&lt;=0),0,((U1198-V$24)*Stock*(_xlfn.NORM.INV(RAND(),stock_ave,stock_std))+(U1198-V$24)*Bonds*(_xlfn.NORM.INV(RAND(),bond_ave,bond_std))+(U1198-V$24)*cash*(_xlfn.NORM.INV(RAND(),cash_ave,cash_std))+(U1198-V$24)))</f>
        <v/>
      </c>
      <c r="W1198" s="156">
        <f>IF((V1198&lt;=0),0,((V1198-W$24)*Stock*(_xlfn.NORM.INV(RAND(),stock_ave,stock_std))+(V1198-W$24)*Bonds*(_xlfn.NORM.INV(RAND(),bond_ave,bond_std))+(V1198-W$24)*cash*(_xlfn.NORM.INV(RAND(),cash_ave,cash_std))+(V1198-W$24)))</f>
        <v/>
      </c>
      <c r="X1198" s="156">
        <f>IF((W1198&lt;=0),0,((W1198-X$24)*Stock*(_xlfn.NORM.INV(RAND(),stock_ave,stock_std))+(W1198-X$24)*Bonds*(_xlfn.NORM.INV(RAND(),bond_ave,bond_std))+(W1198-X$24)*cash*(_xlfn.NORM.INV(RAND(),cash_ave,cash_std))+(W1198-X$24)))</f>
        <v/>
      </c>
      <c r="Y1198" s="156">
        <f>IF((X1198&lt;=0),0,((X1198-Y$24)*Stock*(_xlfn.NORM.INV(RAND(),stock_ave,stock_std))+(X1198-Y$24)*Bonds*(_xlfn.NORM.INV(RAND(),bond_ave,bond_std))+(X1198-Y$24)*cash*(_xlfn.NORM.INV(RAND(),cash_ave,cash_std))+(X1198-Y$24)))</f>
        <v/>
      </c>
      <c r="Z1198" s="156">
        <f>IF((Y1198&lt;=0),0,((Y1198-Z$24)*Stock*(_xlfn.NORM.INV(RAND(),stock_ave,stock_std))+(Y1198-Z$24)*Bonds*(_xlfn.NORM.INV(RAND(),bond_ave,bond_std))+(Y1198-Z$24)*cash*(_xlfn.NORM.INV(RAND(),cash_ave,cash_std))+(Y1198-Z$24)))</f>
        <v/>
      </c>
      <c r="AA1198" s="156">
        <f>IF((Z1198&lt;=0),0,((Z1198-AA$24)*Stock*(_xlfn.NORM.INV(RAND(),stock_ave,stock_std))+(Z1198-AA$24)*Bonds*(_xlfn.NORM.INV(RAND(),bond_ave,bond_std))+(Z1198-AA$24)*cash*(_xlfn.NORM.INV(RAND(),cash_ave,cash_std))+(Z1198-AA$24)))</f>
        <v/>
      </c>
      <c r="AB1198" s="156">
        <f>IF((AA1198&lt;=0),0,((AA1198-AB$24)*Stock*(_xlfn.NORM.INV(RAND(),stock_ave,stock_std))+(AA1198-AB$24)*Bonds*(_xlfn.NORM.INV(RAND(),bond_ave,bond_std))+(AA1198-AB$24)*cash*(_xlfn.NORM.INV(RAND(),cash_ave,cash_std))+(AA1198-AB$24)))</f>
        <v/>
      </c>
      <c r="AC1198" s="156">
        <f>IF((AB1198&lt;=0),0,((AB1198-AC$24)*Stock*(_xlfn.NORM.INV(RAND(),stock_ave,stock_std))+(AB1198-AC$24)*Bonds*(_xlfn.NORM.INV(RAND(),bond_ave,bond_std))+(AB1198-AC$24)*cash*(_xlfn.NORM.INV(RAND(),cash_ave,cash_std))+(AB1198-AC$24)))</f>
        <v/>
      </c>
      <c r="AD1198" s="156">
        <f>IF((AC1198&lt;=0),0,((AC1198-AD$24)*Stock*(_xlfn.NORM.INV(RAND(),stock_ave,stock_std))+(AC1198-AD$24)*Bonds*(_xlfn.NORM.INV(RAND(),bond_ave,bond_std))+(AC1198-AD$24)*cash*(_xlfn.NORM.INV(RAND(),cash_ave,cash_std))+(AC1198-AD$24)))</f>
        <v/>
      </c>
      <c r="AE1198" s="156">
        <f>IF((AD1198&lt;=0),0,((AD1198-AE$24)*Stock*(_xlfn.NORM.INV(RAND(),stock_ave,stock_std))+(AD1198-AE$24)*Bonds*(_xlfn.NORM.INV(RAND(),bond_ave,bond_std))+(AD1198-AE$24)*cash*(_xlfn.NORM.INV(RAND(),cash_ave,cash_std))+(AD1198-AE$24)))</f>
        <v/>
      </c>
      <c r="AF1198" s="156">
        <f>IF((AE1198&lt;=0),0,((AE1198-AF$24)*Stock*(_xlfn.NORM.INV(RAND(),stock_ave,stock_std))+(AE1198-AF$24)*Bonds*(_xlfn.NORM.INV(RAND(),bond_ave,bond_std))+(AE1198-AF$24)*cash*(_xlfn.NORM.INV(RAND(),cash_ave,cash_std))+(AE1198-AF$24)))</f>
        <v/>
      </c>
      <c r="AG1198" s="156">
        <f>IF((AF1198&lt;=0),0,((AF1198-AG$24)*Stock*(_xlfn.NORM.INV(RAND(),stock_ave,stock_std))+(AF1198-AG$24)*Bonds*(_xlfn.NORM.INV(RAND(),bond_ave,bond_std))+(AF1198-AG$24)*cash*(_xlfn.NORM.INV(RAND(),cash_ave,cash_std))+(AF1198-AG$24)))</f>
        <v/>
      </c>
      <c r="AH1198" s="156">
        <f>IF((AG1198&lt;=0),0,((AG1198-AH$24)*Stock*(_xlfn.NORM.INV(RAND(),stock_ave,stock_std))+(AG1198-AH$24)*Bonds*(_xlfn.NORM.INV(RAND(),bond_ave,bond_std))+(AG1198-AH$24)*cash*(_xlfn.NORM.INV(RAND(),cash_ave,cash_std))+(AG1198-AH$24)))</f>
        <v/>
      </c>
      <c r="AI1198" s="156">
        <f>IF((AH1198&lt;=0),0,((AH1198-AI$24)*Stock*(_xlfn.NORM.INV(RAND(),stock_ave,stock_std))+(AH1198-AI$24)*Bonds*(_xlfn.NORM.INV(RAND(),bond_ave,bond_std))+(AH1198-AI$24)*cash*(_xlfn.NORM.INV(RAND(),cash_ave,cash_std))+(AH1198-AI$24)))</f>
        <v/>
      </c>
      <c r="AJ1198" s="156">
        <f>IF((AI1198&lt;=0),0,((AI1198-AJ$24)*Stock*(_xlfn.NORM.INV(RAND(),stock_ave,stock_std))+(AI1198-AJ$24)*Bonds*(_xlfn.NORM.INV(RAND(),bond_ave,bond_std))+(AI1198-AJ$24)*cash*(_xlfn.NORM.INV(RAND(),cash_ave,cash_std))+(AI1198-AJ$24)))</f>
        <v/>
      </c>
      <c r="AK1198" s="156">
        <f>IF((AJ1198&lt;=0),0,((AJ1198-AK$24)*Stock*(_xlfn.NORM.INV(RAND(),stock_ave,stock_std))+(AJ1198-AK$24)*Bonds*(_xlfn.NORM.INV(RAND(),bond_ave,bond_std))+(AJ1198-AK$24)*cash*(_xlfn.NORM.INV(RAND(),cash_ave,cash_std))+(AJ1198-AK$24)))</f>
        <v/>
      </c>
      <c r="AL1198" s="156">
        <f>IF((AK1198&lt;=0),0,((AK1198-AL$24)*Stock*(_xlfn.NORM.INV(RAND(),stock_ave,stock_std))+(AK1198-AL$24)*Bonds*(_xlfn.NORM.INV(RAND(),bond_ave,bond_std))+(AK1198-AL$24)*cash*(_xlfn.NORM.INV(RAND(),cash_ave,cash_std))+(AK1198-AL$24)))</f>
        <v/>
      </c>
      <c r="AM1198" s="156">
        <f>IF((AL1198&lt;=0),0,((AL1198-AM$24)*Stock*(_xlfn.NORM.INV(RAND(),stock_ave,stock_std))+(AL1198-AM$24)*Bonds*(_xlfn.NORM.INV(RAND(),bond_ave,bond_std))+(AL1198-AM$24)*cash*(_xlfn.NORM.INV(RAND(),cash_ave,cash_std))+(AL1198-AM$24)))</f>
        <v/>
      </c>
      <c r="AN1198" s="156">
        <f>IF((AM1198&lt;=0),0,((AM1198-AN$24)*Stock*(_xlfn.NORM.INV(RAND(),stock_ave,stock_std))+(AM1198-AN$24)*Bonds*(_xlfn.NORM.INV(RAND(),bond_ave,bond_std))+(AM1198-AN$24)*cash*(_xlfn.NORM.INV(RAND(),cash_ave,cash_std))+(AM1198-AN$24)))</f>
        <v/>
      </c>
      <c r="AO1198" s="156">
        <f>IF((AN1198&lt;=0),0,((AN1198-AO$24)*Stock*(_xlfn.NORM.INV(RAND(),stock_ave,stock_std))+(AN1198-AO$24)*Bonds*(_xlfn.NORM.INV(RAND(),bond_ave,bond_std))+(AN1198-AO$24)*cash*(_xlfn.NORM.INV(RAND(),cash_ave,cash_std))+(AN1198-AO$24)))</f>
        <v/>
      </c>
      <c r="AP1198" s="156">
        <f>IF((AO1198&lt;=0),0,((AO1198-AP$24)*Stock*(_xlfn.NORM.INV(RAND(),stock_ave,stock_std))+(AO1198-AP$24)*Bonds*(_xlfn.NORM.INV(RAND(),bond_ave,bond_std))+(AO1198-AP$24)*cash*(_xlfn.NORM.INV(RAND(),cash_ave,cash_std))+(AO1198-AP$24)))</f>
        <v/>
      </c>
      <c r="AQ1198" s="156">
        <f>IF((AP1198&lt;=0),0,((AP1198-AQ$24)*Stock*(_xlfn.NORM.INV(RAND(),stock_ave,stock_std))+(AP1198-AQ$24)*Bonds*(_xlfn.NORM.INV(RAND(),bond_ave,bond_std))+(AP1198-AQ$24)*cash*(_xlfn.NORM.INV(RAND(),cash_ave,cash_std))+(AP1198-AQ$24)))</f>
        <v/>
      </c>
      <c r="AR1198" s="156">
        <f>IF((AQ1198&lt;=0),0,((AQ1198-AR$24)*Stock*(_xlfn.NORM.INV(RAND(),stock_ave,stock_std))+(AQ1198-AR$24)*Bonds*(_xlfn.NORM.INV(RAND(),bond_ave,bond_std))+(AQ1198-AR$24)*cash*(_xlfn.NORM.INV(RAND(),cash_ave,cash_std))+(AQ1198-AR$24)))</f>
        <v/>
      </c>
      <c r="AS1198" s="156">
        <f>IF((AR1198&lt;=0),0,((AR1198-AS$24)*Stock*(_xlfn.NORM.INV(RAND(),stock_ave,stock_std))+(AR1198-AS$24)*Bonds*(_xlfn.NORM.INV(RAND(),bond_ave,bond_std))+(AR1198-AS$24)*cash*(_xlfn.NORM.INV(RAND(),cash_ave,cash_std))+(AR1198-AS$24)))</f>
        <v/>
      </c>
      <c r="AT1198" s="156">
        <f>IF((AS1198&lt;=0),0,((AS1198-AT$24)*Stock*(_xlfn.NORM.INV(RAND(),stock_ave,stock_std))+(AS1198-AT$24)*Bonds*(_xlfn.NORM.INV(RAND(),bond_ave,bond_std))+(AS1198-AT$24)*cash*(_xlfn.NORM.INV(RAND(),cash_ave,cash_std))+(AS1198-AT$24)))</f>
        <v/>
      </c>
      <c r="AU1198" s="156">
        <f>IF((AT1198&lt;=0),0,((AT1198-AU$24)*Stock*(_xlfn.NORM.INV(RAND(),stock_ave,stock_std))+(AT1198-AU$24)*Bonds*(_xlfn.NORM.INV(RAND(),bond_ave,bond_std))+(AT1198-AU$24)*cash*(_xlfn.NORM.INV(RAND(),cash_ave,cash_std))+(AT1198-AU$24)))</f>
        <v/>
      </c>
      <c r="AV1198" s="156">
        <f>IF((AU1198&lt;=0),0,((AU1198-AV$24)*Stock*(_xlfn.NORM.INV(RAND(),stock_ave,stock_std))+(AU1198-AV$24)*Bonds*(_xlfn.NORM.INV(RAND(),bond_ave,bond_std))+(AU1198-AV$24)*cash*(_xlfn.NORM.INV(RAND(),cash_ave,cash_std))+(AU1198-AV$24)))</f>
        <v/>
      </c>
      <c r="AW1198" s="156">
        <f>IF((AV1198&lt;=0),0,((AV1198-AW$24)*Stock*(_xlfn.NORM.INV(RAND(),stock_ave,stock_std))+(AV1198-AW$24)*Bonds*(_xlfn.NORM.INV(RAND(),bond_ave,bond_std))+(AV1198-AW$24)*cash*(_xlfn.NORM.INV(RAND(),cash_ave,cash_std))+(AV1198-AW$24)))</f>
        <v/>
      </c>
      <c r="AX1198" s="159" t="n"/>
      <c r="AY1198" s="159" t="n"/>
      <c r="AZ1198" s="159" t="n"/>
      <c r="BA1198" s="159" t="n"/>
      <c r="BB1198" s="159" t="n"/>
    </row>
    <row r="1199">
      <c r="C1199" s="147" t="n"/>
      <c r="D1199" s="61">
        <f>+D1198-IF(D$18&gt;74,(D1198/D$25)*$C$10)</f>
        <v/>
      </c>
      <c r="E1199" s="61">
        <f>+E1198-IF(E$18&gt;74,(E1198/E$25)*$C$10)</f>
        <v/>
      </c>
      <c r="F1199" s="61">
        <f>+F1198-IF(F$18&gt;74,(F1198/F$25)*$C$10)</f>
        <v/>
      </c>
      <c r="G1199" s="61">
        <f>+G1198-IF(G$18&gt;74,(G1198/G$25)*$C$10)</f>
        <v/>
      </c>
      <c r="H1199" s="61">
        <f>+H1198-IF(H$18&gt;74,(H1198/H$25)*$C$10)</f>
        <v/>
      </c>
      <c r="I1199" s="61">
        <f>+I1198-IF(I$18&gt;74,(I1198/I$25)*$C$10)</f>
        <v/>
      </c>
      <c r="J1199" s="61">
        <f>+J1198-IF(J$18&gt;74,(J1198/J$25)*$C$10)</f>
        <v/>
      </c>
      <c r="K1199" s="61">
        <f>+K1198-IF(K$18&gt;74,(K1198/K$25)*$C$10)</f>
        <v/>
      </c>
      <c r="L1199" s="61">
        <f>+L1198-IF(L$18&gt;74,(L1198/L$25)*$C$10)</f>
        <v/>
      </c>
      <c r="M1199" s="61">
        <f>+M1198-IF(M$18&gt;74,(M1198/M$25)*$C$10)</f>
        <v/>
      </c>
      <c r="N1199" s="61">
        <f>+N1198-IF(N$18&gt;74,(N1198/N$25)*$C$10)</f>
        <v/>
      </c>
      <c r="O1199" s="61">
        <f>+O1198-IF(O$18&gt;74,(O1198/O$25)*$C$10)</f>
        <v/>
      </c>
      <c r="P1199" s="61">
        <f>+P1198-IF(P$18&gt;74,(P1198/P$25)*$C$10)</f>
        <v/>
      </c>
      <c r="Q1199" s="61">
        <f>+Q1198-IF(Q$18&gt;74,(Q1198/Q$25)*$C$10)</f>
        <v/>
      </c>
      <c r="R1199" s="61">
        <f>+R1198-IF(R$18&gt;74,(R1198/R$25)*$C$10)</f>
        <v/>
      </c>
      <c r="S1199" s="61">
        <f>+S1198-IF(S$18&gt;74,(S1198/S$25)*$C$10)</f>
        <v/>
      </c>
      <c r="T1199" s="61">
        <f>+T1198-IF(T$18&gt;74,(T1198/T$25)*$C$10)</f>
        <v/>
      </c>
      <c r="U1199" s="61">
        <f>+U1198-IF(U$18&gt;74,(U1198/U$25)*$C$10)</f>
        <v/>
      </c>
      <c r="V1199" s="61">
        <f>+V1198-IF(V$18&gt;74,(V1198/V$25)*$C$10)</f>
        <v/>
      </c>
      <c r="W1199" s="61">
        <f>+W1198-IF(W$18&gt;74,(W1198/W$25)*$C$10)</f>
        <v/>
      </c>
      <c r="X1199" s="61">
        <f>+X1198-IF(X$18&gt;74,(X1198/X$25)*$C$10)</f>
        <v/>
      </c>
      <c r="Y1199" s="61">
        <f>+Y1198-IF(Y$18&gt;74,(Y1198/Y$25)*$C$10)</f>
        <v/>
      </c>
      <c r="Z1199" s="61">
        <f>+Z1198-IF(Z$18&gt;74,(Z1198/Z$25)*$C$10)</f>
        <v/>
      </c>
      <c r="AA1199" s="61">
        <f>+AA1198-IF(AA$18&gt;74,(AA1198/AA$25)*$C$10)</f>
        <v/>
      </c>
      <c r="AB1199" s="61">
        <f>+AB1198-IF(AB$18&gt;74,(AB1198/AB$25)*$C$10)</f>
        <v/>
      </c>
      <c r="AC1199" s="61">
        <f>+AC1198-IF(AC$18&gt;74,(AC1198/AC$25)*$C$10)</f>
        <v/>
      </c>
      <c r="AD1199" s="61">
        <f>+AD1198-IF(AD$18&gt;74,(AD1198/AD$25)*$C$10)</f>
        <v/>
      </c>
      <c r="AE1199" s="61">
        <f>+AE1198-IF(AE$18&gt;74,(AE1198/AE$25)*$C$10)</f>
        <v/>
      </c>
      <c r="AF1199" s="61">
        <f>+AF1198-IF(AF$18&gt;74,(AF1198/AF$25)*$C$10)</f>
        <v/>
      </c>
      <c r="AG1199" s="61">
        <f>+AG1198-IF(AG$18&gt;74,(AG1198/AG$25)*$C$10)</f>
        <v/>
      </c>
      <c r="AH1199" s="61">
        <f>+AH1198-IF(AH$18&gt;74,(AH1198/AH$25)*$C$10)</f>
        <v/>
      </c>
      <c r="AI1199" s="61">
        <f>+AI1198-IF(AI$18&gt;74,(AI1198/AI$25)*$C$10)</f>
        <v/>
      </c>
      <c r="AJ1199" s="61">
        <f>+AJ1198-IF(AJ$18&gt;74,(AJ1198/AJ$25)*$C$10)</f>
        <v/>
      </c>
      <c r="AK1199" s="61">
        <f>+AK1198-IF(AK$18&gt;74,(AK1198/AK$25)*$C$10)</f>
        <v/>
      </c>
      <c r="AL1199" s="61">
        <f>+AL1198-IF(AL$18&gt;74,(AL1198/AL$25)*$C$10)</f>
        <v/>
      </c>
      <c r="AM1199" s="61">
        <f>+AM1198-IF(AM$18&gt;74,(AM1198/AM$25)*$C$10)</f>
        <v/>
      </c>
      <c r="AN1199" s="61">
        <f>+AN1198-IF(AN$18&gt;74,(AN1198/AN$25)*$C$10)</f>
        <v/>
      </c>
      <c r="AO1199" s="61">
        <f>+AO1198-IF(AO$18&gt;74,(AO1198/AO$25)*$C$10)</f>
        <v/>
      </c>
      <c r="AP1199" s="61">
        <f>+AP1198-IF(AP$18&gt;74,(AP1198/AP$25)*$C$10)</f>
        <v/>
      </c>
      <c r="AQ1199" s="61">
        <f>+AQ1198-IF(AQ$18&gt;74,(AQ1198/AQ$25)*$C$10)</f>
        <v/>
      </c>
      <c r="AR1199" s="61">
        <f>+AR1198-IF(AR$18&gt;74,(AR1198/AR$25)*$C$10)</f>
        <v/>
      </c>
      <c r="AS1199" s="61">
        <f>+AS1198-IF(AS$18&gt;74,(AS1198/AS$25)*$C$10)</f>
        <v/>
      </c>
      <c r="AT1199" s="61">
        <f>+AT1198-IF(AT$18&gt;74,(AT1198/AT$25)*$C$10)</f>
        <v/>
      </c>
      <c r="AU1199" s="61">
        <f>+AU1198-IF(AU$18&gt;74,(AU1198/AU$25)*$C$10)</f>
        <v/>
      </c>
      <c r="AV1199" s="61">
        <f>+AV1198-IF(AV$18&gt;74,(AV1198/AV$25)*$C$10)</f>
        <v/>
      </c>
      <c r="AW1199" s="61">
        <f>+AW1198-IF(AW$18&gt;74,(AW1198/AW$25)*$C$10)</f>
        <v/>
      </c>
      <c r="AX1199" s="35">
        <f>IF(AW1199&gt;0,1,0)</f>
        <v/>
      </c>
      <c r="AY1199" s="35">
        <f>IF(AL1199&gt;0,1,0)</f>
        <v/>
      </c>
      <c r="AZ1199" s="35">
        <f>IF(AG1199&gt;0,1,0)</f>
        <v/>
      </c>
      <c r="BA1199" s="35">
        <f>IF(AB1199&gt;0,1,0)</f>
        <v/>
      </c>
      <c r="BB1199" s="35">
        <f>IF(W1199&gt;0,1,0)</f>
        <v/>
      </c>
    </row>
    <row r="1200">
      <c r="B1200" s="154" t="inlineStr">
        <is>
          <t>trial 587</t>
        </is>
      </c>
      <c r="C1200" s="155">
        <f>+start-C1197</f>
        <v/>
      </c>
      <c r="D1200" s="156">
        <f>IF((C1200&lt;=0),0,((C1200-D$24)*Stock*(_xlfn.NORM.INV(RAND(),stock_ave,stock_std))+(C1200-D$24)*Bonds*(_xlfn.NORM.INV(RAND(),bond_ave,bond_std))+(C1200-D$24)*cash*(_xlfn.NORM.INV(RAND(),cash_ave,cash_std))+(C1200-D$24)))</f>
        <v/>
      </c>
      <c r="E1200" s="156">
        <f>IF((D1200&lt;=0),0,((D1200-E$24)*Stock*(_xlfn.NORM.INV(RAND(),stock_ave,stock_std))+(D1200-E$24)*Bonds*(_xlfn.NORM.INV(RAND(),bond_ave,bond_std))+(D1200-E$24)*cash*(_xlfn.NORM.INV(RAND(),cash_ave,cash_std))+(D1200-E$24)))</f>
        <v/>
      </c>
      <c r="F1200" s="156">
        <f>IF((E1200&lt;=0),0,((E1200-F$24)*Stock*(_xlfn.NORM.INV(RAND(),stock_ave,stock_std))+(E1200-F$24)*Bonds*(_xlfn.NORM.INV(RAND(),bond_ave,bond_std))+(E1200-F$24)*cash*(_xlfn.NORM.INV(RAND(),cash_ave,cash_std))+(E1200-F$24)))</f>
        <v/>
      </c>
      <c r="G1200" s="156">
        <f>IF((F1200&lt;=0),0,((F1200-G$24)*Stock*(_xlfn.NORM.INV(RAND(),stock_ave,stock_std))+(F1200-G$24)*Bonds*(_xlfn.NORM.INV(RAND(),bond_ave,bond_std))+(F1200-G$24)*cash*(_xlfn.NORM.INV(RAND(),cash_ave,cash_std))+(F1200-G$24)))</f>
        <v/>
      </c>
      <c r="H1200" s="156">
        <f>IF((G1200&lt;=0),0,((G1200-H$24)*Stock*(_xlfn.NORM.INV(RAND(),stock_ave,stock_std))+(G1200-H$24)*Bonds*(_xlfn.NORM.INV(RAND(),bond_ave,bond_std))+(G1200-H$24)*cash*(_xlfn.NORM.INV(RAND(),cash_ave,cash_std))+(G1200-H$24)))</f>
        <v/>
      </c>
      <c r="I1200" s="156">
        <f>IF((H1200&lt;=0),0,((H1200-I$24)*Stock*(_xlfn.NORM.INV(RAND(),stock_ave,stock_std))+(H1200-I$24)*Bonds*(_xlfn.NORM.INV(RAND(),bond_ave,bond_std))+(H1200-I$24)*cash*(_xlfn.NORM.INV(RAND(),cash_ave,cash_std))+(H1200-I$24)))</f>
        <v/>
      </c>
      <c r="J1200" s="156">
        <f>IF((I1200&lt;=0),0,((I1200-J$24)*Stock*(_xlfn.NORM.INV(RAND(),stock_ave,stock_std))+(I1200-J$24)*Bonds*(_xlfn.NORM.INV(RAND(),bond_ave,bond_std))+(I1200-J$24)*cash*(_xlfn.NORM.INV(RAND(),cash_ave,cash_std))+(I1200-J$24)))</f>
        <v/>
      </c>
      <c r="K1200" s="156">
        <f>IF((J1200&lt;=0),0,((J1200-K$24)*Stock*(_xlfn.NORM.INV(RAND(),stock_ave,stock_std))+(J1200-K$24)*Bonds*(_xlfn.NORM.INV(RAND(),bond_ave,bond_std))+(J1200-K$24)*cash*(_xlfn.NORM.INV(RAND(),cash_ave,cash_std))+(J1200-K$24)))</f>
        <v/>
      </c>
      <c r="L1200" s="156">
        <f>IF((K1200&lt;=0),0,((K1200-L$24)*Stock*(_xlfn.NORM.INV(RAND(),stock_ave,stock_std))+(K1200-L$24)*Bonds*(_xlfn.NORM.INV(RAND(),bond_ave,bond_std))+(K1200-L$24)*cash*(_xlfn.NORM.INV(RAND(),cash_ave,cash_std))+(K1200-L$24)))</f>
        <v/>
      </c>
      <c r="M1200" s="156">
        <f>IF((L1200&lt;=0),0,((L1200-M$24)*Stock*(_xlfn.NORM.INV(RAND(),stock_ave,stock_std))+(L1200-M$24)*Bonds*(_xlfn.NORM.INV(RAND(),bond_ave,bond_std))+(L1200-M$24)*cash*(_xlfn.NORM.INV(RAND(),cash_ave,cash_std))+(L1200-M$24)))</f>
        <v/>
      </c>
      <c r="N1200" s="156">
        <f>IF((M1200&lt;=0),0,((M1200-N$24)*Stock*(_xlfn.NORM.INV(RAND(),stock_ave,stock_std))+(M1200-N$24)*Bonds*(_xlfn.NORM.INV(RAND(),bond_ave,bond_std))+(M1200-N$24)*cash*(_xlfn.NORM.INV(RAND(),cash_ave,cash_std))+(M1200-N$24)))</f>
        <v/>
      </c>
      <c r="O1200" s="156">
        <f>IF((N1200&lt;=0),0,((N1200-O$24)*Stock*(_xlfn.NORM.INV(RAND(),stock_ave,stock_std))+(N1200-O$24)*Bonds*(_xlfn.NORM.INV(RAND(),bond_ave,bond_std))+(N1200-O$24)*cash*(_xlfn.NORM.INV(RAND(),cash_ave,cash_std))+(N1200-O$24)))</f>
        <v/>
      </c>
      <c r="P1200" s="156">
        <f>IF((O1200&lt;=0),0,((O1200-P$24)*Stock*(_xlfn.NORM.INV(RAND(),stock_ave,stock_std))+(O1200-P$24)*Bonds*(_xlfn.NORM.INV(RAND(),bond_ave,bond_std))+(O1200-P$24)*cash*(_xlfn.NORM.INV(RAND(),cash_ave,cash_std))+(O1200-P$24)))</f>
        <v/>
      </c>
      <c r="Q1200" s="156">
        <f>IF((P1200&lt;=0),0,((P1200-Q$24)*Stock*(_xlfn.NORM.INV(RAND(),stock_ave,stock_std))+(P1200-Q$24)*Bonds*(_xlfn.NORM.INV(RAND(),bond_ave,bond_std))+(P1200-Q$24)*cash*(_xlfn.NORM.INV(RAND(),cash_ave,cash_std))+(P1200-Q$24)))</f>
        <v/>
      </c>
      <c r="R1200" s="156">
        <f>IF((Q1200&lt;=0),0,((Q1200-R$24)*Stock*(_xlfn.NORM.INV(RAND(),stock_ave,stock_std))+(Q1200-R$24)*Bonds*(_xlfn.NORM.INV(RAND(),bond_ave,bond_std))+(Q1200-R$24)*cash*(_xlfn.NORM.INV(RAND(),cash_ave,cash_std))+(Q1200-R$24)))</f>
        <v/>
      </c>
      <c r="S1200" s="156">
        <f>IF((R1200&lt;=0),0,((R1200-S$24)*Stock*(_xlfn.NORM.INV(RAND(),stock_ave,stock_std))+(R1200-S$24)*Bonds*(_xlfn.NORM.INV(RAND(),bond_ave,bond_std))+(R1200-S$24)*cash*(_xlfn.NORM.INV(RAND(),cash_ave,cash_std))+(R1200-S$24)))</f>
        <v/>
      </c>
      <c r="T1200" s="156">
        <f>IF((S1200&lt;=0),0,((S1200-T$24)*Stock*(_xlfn.NORM.INV(RAND(),stock_ave,stock_std))+(S1200-T$24)*Bonds*(_xlfn.NORM.INV(RAND(),bond_ave,bond_std))+(S1200-T$24)*cash*(_xlfn.NORM.INV(RAND(),cash_ave,cash_std))+(S1200-T$24)))</f>
        <v/>
      </c>
      <c r="U1200" s="156">
        <f>IF((T1200&lt;=0),0,((T1200-U$24)*Stock*(_xlfn.NORM.INV(RAND(),stock_ave,stock_std))+(T1200-U$24)*Bonds*(_xlfn.NORM.INV(RAND(),bond_ave,bond_std))+(T1200-U$24)*cash*(_xlfn.NORM.INV(RAND(),cash_ave,cash_std))+(T1200-U$24)))</f>
        <v/>
      </c>
      <c r="V1200" s="156">
        <f>IF((U1200&lt;=0),0,((U1200-V$24)*Stock*(_xlfn.NORM.INV(RAND(),stock_ave,stock_std))+(U1200-V$24)*Bonds*(_xlfn.NORM.INV(RAND(),bond_ave,bond_std))+(U1200-V$24)*cash*(_xlfn.NORM.INV(RAND(),cash_ave,cash_std))+(U1200-V$24)))</f>
        <v/>
      </c>
      <c r="W1200" s="156">
        <f>IF((V1200&lt;=0),0,((V1200-W$24)*Stock*(_xlfn.NORM.INV(RAND(),stock_ave,stock_std))+(V1200-W$24)*Bonds*(_xlfn.NORM.INV(RAND(),bond_ave,bond_std))+(V1200-W$24)*cash*(_xlfn.NORM.INV(RAND(),cash_ave,cash_std))+(V1200-W$24)))</f>
        <v/>
      </c>
      <c r="X1200" s="156">
        <f>IF((W1200&lt;=0),0,((W1200-X$24)*Stock*(_xlfn.NORM.INV(RAND(),stock_ave,stock_std))+(W1200-X$24)*Bonds*(_xlfn.NORM.INV(RAND(),bond_ave,bond_std))+(W1200-X$24)*cash*(_xlfn.NORM.INV(RAND(),cash_ave,cash_std))+(W1200-X$24)))</f>
        <v/>
      </c>
      <c r="Y1200" s="156">
        <f>IF((X1200&lt;=0),0,((X1200-Y$24)*Stock*(_xlfn.NORM.INV(RAND(),stock_ave,stock_std))+(X1200-Y$24)*Bonds*(_xlfn.NORM.INV(RAND(),bond_ave,bond_std))+(X1200-Y$24)*cash*(_xlfn.NORM.INV(RAND(),cash_ave,cash_std))+(X1200-Y$24)))</f>
        <v/>
      </c>
      <c r="Z1200" s="156">
        <f>IF((Y1200&lt;=0),0,((Y1200-Z$24)*Stock*(_xlfn.NORM.INV(RAND(),stock_ave,stock_std))+(Y1200-Z$24)*Bonds*(_xlfn.NORM.INV(RAND(),bond_ave,bond_std))+(Y1200-Z$24)*cash*(_xlfn.NORM.INV(RAND(),cash_ave,cash_std))+(Y1200-Z$24)))</f>
        <v/>
      </c>
      <c r="AA1200" s="156">
        <f>IF((Z1200&lt;=0),0,((Z1200-AA$24)*Stock*(_xlfn.NORM.INV(RAND(),stock_ave,stock_std))+(Z1200-AA$24)*Bonds*(_xlfn.NORM.INV(RAND(),bond_ave,bond_std))+(Z1200-AA$24)*cash*(_xlfn.NORM.INV(RAND(),cash_ave,cash_std))+(Z1200-AA$24)))</f>
        <v/>
      </c>
      <c r="AB1200" s="156">
        <f>IF((AA1200&lt;=0),0,((AA1200-AB$24)*Stock*(_xlfn.NORM.INV(RAND(),stock_ave,stock_std))+(AA1200-AB$24)*Bonds*(_xlfn.NORM.INV(RAND(),bond_ave,bond_std))+(AA1200-AB$24)*cash*(_xlfn.NORM.INV(RAND(),cash_ave,cash_std))+(AA1200-AB$24)))</f>
        <v/>
      </c>
      <c r="AC1200" s="156">
        <f>IF((AB1200&lt;=0),0,((AB1200-AC$24)*Stock*(_xlfn.NORM.INV(RAND(),stock_ave,stock_std))+(AB1200-AC$24)*Bonds*(_xlfn.NORM.INV(RAND(),bond_ave,bond_std))+(AB1200-AC$24)*cash*(_xlfn.NORM.INV(RAND(),cash_ave,cash_std))+(AB1200-AC$24)))</f>
        <v/>
      </c>
      <c r="AD1200" s="156">
        <f>IF((AC1200&lt;=0),0,((AC1200-AD$24)*Stock*(_xlfn.NORM.INV(RAND(),stock_ave,stock_std))+(AC1200-AD$24)*Bonds*(_xlfn.NORM.INV(RAND(),bond_ave,bond_std))+(AC1200-AD$24)*cash*(_xlfn.NORM.INV(RAND(),cash_ave,cash_std))+(AC1200-AD$24)))</f>
        <v/>
      </c>
      <c r="AE1200" s="156">
        <f>IF((AD1200&lt;=0),0,((AD1200-AE$24)*Stock*(_xlfn.NORM.INV(RAND(),stock_ave,stock_std))+(AD1200-AE$24)*Bonds*(_xlfn.NORM.INV(RAND(),bond_ave,bond_std))+(AD1200-AE$24)*cash*(_xlfn.NORM.INV(RAND(),cash_ave,cash_std))+(AD1200-AE$24)))</f>
        <v/>
      </c>
      <c r="AF1200" s="156">
        <f>IF((AE1200&lt;=0),0,((AE1200-AF$24)*Stock*(_xlfn.NORM.INV(RAND(),stock_ave,stock_std))+(AE1200-AF$24)*Bonds*(_xlfn.NORM.INV(RAND(),bond_ave,bond_std))+(AE1200-AF$24)*cash*(_xlfn.NORM.INV(RAND(),cash_ave,cash_std))+(AE1200-AF$24)))</f>
        <v/>
      </c>
      <c r="AG1200" s="156">
        <f>IF((AF1200&lt;=0),0,((AF1200-AG$24)*Stock*(_xlfn.NORM.INV(RAND(),stock_ave,stock_std))+(AF1200-AG$24)*Bonds*(_xlfn.NORM.INV(RAND(),bond_ave,bond_std))+(AF1200-AG$24)*cash*(_xlfn.NORM.INV(RAND(),cash_ave,cash_std))+(AF1200-AG$24)))</f>
        <v/>
      </c>
      <c r="AH1200" s="156">
        <f>IF((AG1200&lt;=0),0,((AG1200-AH$24)*Stock*(_xlfn.NORM.INV(RAND(),stock_ave,stock_std))+(AG1200-AH$24)*Bonds*(_xlfn.NORM.INV(RAND(),bond_ave,bond_std))+(AG1200-AH$24)*cash*(_xlfn.NORM.INV(RAND(),cash_ave,cash_std))+(AG1200-AH$24)))</f>
        <v/>
      </c>
      <c r="AI1200" s="156">
        <f>IF((AH1200&lt;=0),0,((AH1200-AI$24)*Stock*(_xlfn.NORM.INV(RAND(),stock_ave,stock_std))+(AH1200-AI$24)*Bonds*(_xlfn.NORM.INV(RAND(),bond_ave,bond_std))+(AH1200-AI$24)*cash*(_xlfn.NORM.INV(RAND(),cash_ave,cash_std))+(AH1200-AI$24)))</f>
        <v/>
      </c>
      <c r="AJ1200" s="156">
        <f>IF((AI1200&lt;=0),0,((AI1200-AJ$24)*Stock*(_xlfn.NORM.INV(RAND(),stock_ave,stock_std))+(AI1200-AJ$24)*Bonds*(_xlfn.NORM.INV(RAND(),bond_ave,bond_std))+(AI1200-AJ$24)*cash*(_xlfn.NORM.INV(RAND(),cash_ave,cash_std))+(AI1200-AJ$24)))</f>
        <v/>
      </c>
      <c r="AK1200" s="156">
        <f>IF((AJ1200&lt;=0),0,((AJ1200-AK$24)*Stock*(_xlfn.NORM.INV(RAND(),stock_ave,stock_std))+(AJ1200-AK$24)*Bonds*(_xlfn.NORM.INV(RAND(),bond_ave,bond_std))+(AJ1200-AK$24)*cash*(_xlfn.NORM.INV(RAND(),cash_ave,cash_std))+(AJ1200-AK$24)))</f>
        <v/>
      </c>
      <c r="AL1200" s="156">
        <f>IF((AK1200&lt;=0),0,((AK1200-AL$24)*Stock*(_xlfn.NORM.INV(RAND(),stock_ave,stock_std))+(AK1200-AL$24)*Bonds*(_xlfn.NORM.INV(RAND(),bond_ave,bond_std))+(AK1200-AL$24)*cash*(_xlfn.NORM.INV(RAND(),cash_ave,cash_std))+(AK1200-AL$24)))</f>
        <v/>
      </c>
      <c r="AM1200" s="156">
        <f>IF((AL1200&lt;=0),0,((AL1200-AM$24)*Stock*(_xlfn.NORM.INV(RAND(),stock_ave,stock_std))+(AL1200-AM$24)*Bonds*(_xlfn.NORM.INV(RAND(),bond_ave,bond_std))+(AL1200-AM$24)*cash*(_xlfn.NORM.INV(RAND(),cash_ave,cash_std))+(AL1200-AM$24)))</f>
        <v/>
      </c>
      <c r="AN1200" s="156">
        <f>IF((AM1200&lt;=0),0,((AM1200-AN$24)*Stock*(_xlfn.NORM.INV(RAND(),stock_ave,stock_std))+(AM1200-AN$24)*Bonds*(_xlfn.NORM.INV(RAND(),bond_ave,bond_std))+(AM1200-AN$24)*cash*(_xlfn.NORM.INV(RAND(),cash_ave,cash_std))+(AM1200-AN$24)))</f>
        <v/>
      </c>
      <c r="AO1200" s="156">
        <f>IF((AN1200&lt;=0),0,((AN1200-AO$24)*Stock*(_xlfn.NORM.INV(RAND(),stock_ave,stock_std))+(AN1200-AO$24)*Bonds*(_xlfn.NORM.INV(RAND(),bond_ave,bond_std))+(AN1200-AO$24)*cash*(_xlfn.NORM.INV(RAND(),cash_ave,cash_std))+(AN1200-AO$24)))</f>
        <v/>
      </c>
      <c r="AP1200" s="156">
        <f>IF((AO1200&lt;=0),0,((AO1200-AP$24)*Stock*(_xlfn.NORM.INV(RAND(),stock_ave,stock_std))+(AO1200-AP$24)*Bonds*(_xlfn.NORM.INV(RAND(),bond_ave,bond_std))+(AO1200-AP$24)*cash*(_xlfn.NORM.INV(RAND(),cash_ave,cash_std))+(AO1200-AP$24)))</f>
        <v/>
      </c>
      <c r="AQ1200" s="156">
        <f>IF((AP1200&lt;=0),0,((AP1200-AQ$24)*Stock*(_xlfn.NORM.INV(RAND(),stock_ave,stock_std))+(AP1200-AQ$24)*Bonds*(_xlfn.NORM.INV(RAND(),bond_ave,bond_std))+(AP1200-AQ$24)*cash*(_xlfn.NORM.INV(RAND(),cash_ave,cash_std))+(AP1200-AQ$24)))</f>
        <v/>
      </c>
      <c r="AR1200" s="156">
        <f>IF((AQ1200&lt;=0),0,((AQ1200-AR$24)*Stock*(_xlfn.NORM.INV(RAND(),stock_ave,stock_std))+(AQ1200-AR$24)*Bonds*(_xlfn.NORM.INV(RAND(),bond_ave,bond_std))+(AQ1200-AR$24)*cash*(_xlfn.NORM.INV(RAND(),cash_ave,cash_std))+(AQ1200-AR$24)))</f>
        <v/>
      </c>
      <c r="AS1200" s="156">
        <f>IF((AR1200&lt;=0),0,((AR1200-AS$24)*Stock*(_xlfn.NORM.INV(RAND(),stock_ave,stock_std))+(AR1200-AS$24)*Bonds*(_xlfn.NORM.INV(RAND(),bond_ave,bond_std))+(AR1200-AS$24)*cash*(_xlfn.NORM.INV(RAND(),cash_ave,cash_std))+(AR1200-AS$24)))</f>
        <v/>
      </c>
      <c r="AT1200" s="156">
        <f>IF((AS1200&lt;=0),0,((AS1200-AT$24)*Stock*(_xlfn.NORM.INV(RAND(),stock_ave,stock_std))+(AS1200-AT$24)*Bonds*(_xlfn.NORM.INV(RAND(),bond_ave,bond_std))+(AS1200-AT$24)*cash*(_xlfn.NORM.INV(RAND(),cash_ave,cash_std))+(AS1200-AT$24)))</f>
        <v/>
      </c>
      <c r="AU1200" s="156">
        <f>IF((AT1200&lt;=0),0,((AT1200-AU$24)*Stock*(_xlfn.NORM.INV(RAND(),stock_ave,stock_std))+(AT1200-AU$24)*Bonds*(_xlfn.NORM.INV(RAND(),bond_ave,bond_std))+(AT1200-AU$24)*cash*(_xlfn.NORM.INV(RAND(),cash_ave,cash_std))+(AT1200-AU$24)))</f>
        <v/>
      </c>
      <c r="AV1200" s="156">
        <f>IF((AU1200&lt;=0),0,((AU1200-AV$24)*Stock*(_xlfn.NORM.INV(RAND(),stock_ave,stock_std))+(AU1200-AV$24)*Bonds*(_xlfn.NORM.INV(RAND(),bond_ave,bond_std))+(AU1200-AV$24)*cash*(_xlfn.NORM.INV(RAND(),cash_ave,cash_std))+(AU1200-AV$24)))</f>
        <v/>
      </c>
      <c r="AW1200" s="156">
        <f>IF((AV1200&lt;=0),0,((AV1200-AW$24)*Stock*(_xlfn.NORM.INV(RAND(),stock_ave,stock_std))+(AV1200-AW$24)*Bonds*(_xlfn.NORM.INV(RAND(),bond_ave,bond_std))+(AV1200-AW$24)*cash*(_xlfn.NORM.INV(RAND(),cash_ave,cash_std))+(AV1200-AW$24)))</f>
        <v/>
      </c>
      <c r="AX1200" s="159" t="n"/>
      <c r="AY1200" s="159" t="n"/>
      <c r="AZ1200" s="159" t="n"/>
      <c r="BA1200" s="159" t="n"/>
      <c r="BB1200" s="159" t="n"/>
    </row>
    <row r="1201">
      <c r="C1201" s="147" t="n"/>
      <c r="D1201" s="61">
        <f>+D1200-IF(D$18&gt;74,(D1200/D$25)*$C$10)</f>
        <v/>
      </c>
      <c r="E1201" s="61">
        <f>+E1200-IF(E$18&gt;74,(E1200/E$25)*$C$10)</f>
        <v/>
      </c>
      <c r="F1201" s="61">
        <f>+F1200-IF(F$18&gt;74,(F1200/F$25)*$C$10)</f>
        <v/>
      </c>
      <c r="G1201" s="61">
        <f>+G1200-IF(G$18&gt;74,(G1200/G$25)*$C$10)</f>
        <v/>
      </c>
      <c r="H1201" s="61">
        <f>+H1200-IF(H$18&gt;74,(H1200/H$25)*$C$10)</f>
        <v/>
      </c>
      <c r="I1201" s="61">
        <f>+I1200-IF(I$18&gt;74,(I1200/I$25)*$C$10)</f>
        <v/>
      </c>
      <c r="J1201" s="61">
        <f>+J1200-IF(J$18&gt;74,(J1200/J$25)*$C$10)</f>
        <v/>
      </c>
      <c r="K1201" s="61">
        <f>+K1200-IF(K$18&gt;74,(K1200/K$25)*$C$10)</f>
        <v/>
      </c>
      <c r="L1201" s="61">
        <f>+L1200-IF(L$18&gt;74,(L1200/L$25)*$C$10)</f>
        <v/>
      </c>
      <c r="M1201" s="61">
        <f>+M1200-IF(M$18&gt;74,(M1200/M$25)*$C$10)</f>
        <v/>
      </c>
      <c r="N1201" s="61">
        <f>+N1200-IF(N$18&gt;74,(N1200/N$25)*$C$10)</f>
        <v/>
      </c>
      <c r="O1201" s="61">
        <f>+O1200-IF(O$18&gt;74,(O1200/O$25)*$C$10)</f>
        <v/>
      </c>
      <c r="P1201" s="61">
        <f>+P1200-IF(P$18&gt;74,(P1200/P$25)*$C$10)</f>
        <v/>
      </c>
      <c r="Q1201" s="61">
        <f>+Q1200-IF(Q$18&gt;74,(Q1200/Q$25)*$C$10)</f>
        <v/>
      </c>
      <c r="R1201" s="61">
        <f>+R1200-IF(R$18&gt;74,(R1200/R$25)*$C$10)</f>
        <v/>
      </c>
      <c r="S1201" s="61">
        <f>+S1200-IF(S$18&gt;74,(S1200/S$25)*$C$10)</f>
        <v/>
      </c>
      <c r="T1201" s="61">
        <f>+T1200-IF(T$18&gt;74,(T1200/T$25)*$C$10)</f>
        <v/>
      </c>
      <c r="U1201" s="61">
        <f>+U1200-IF(U$18&gt;74,(U1200/U$25)*$C$10)</f>
        <v/>
      </c>
      <c r="V1201" s="61">
        <f>+V1200-IF(V$18&gt;74,(V1200/V$25)*$C$10)</f>
        <v/>
      </c>
      <c r="W1201" s="61">
        <f>+W1200-IF(W$18&gt;74,(W1200/W$25)*$C$10)</f>
        <v/>
      </c>
      <c r="X1201" s="61">
        <f>+X1200-IF(X$18&gt;74,(X1200/X$25)*$C$10)</f>
        <v/>
      </c>
      <c r="Y1201" s="61">
        <f>+Y1200-IF(Y$18&gt;74,(Y1200/Y$25)*$C$10)</f>
        <v/>
      </c>
      <c r="Z1201" s="61">
        <f>+Z1200-IF(Z$18&gt;74,(Z1200/Z$25)*$C$10)</f>
        <v/>
      </c>
      <c r="AA1201" s="61">
        <f>+AA1200-IF(AA$18&gt;74,(AA1200/AA$25)*$C$10)</f>
        <v/>
      </c>
      <c r="AB1201" s="61">
        <f>+AB1200-IF(AB$18&gt;74,(AB1200/AB$25)*$C$10)</f>
        <v/>
      </c>
      <c r="AC1201" s="61">
        <f>+AC1200-IF(AC$18&gt;74,(AC1200/AC$25)*$C$10)</f>
        <v/>
      </c>
      <c r="AD1201" s="61">
        <f>+AD1200-IF(AD$18&gt;74,(AD1200/AD$25)*$C$10)</f>
        <v/>
      </c>
      <c r="AE1201" s="61">
        <f>+AE1200-IF(AE$18&gt;74,(AE1200/AE$25)*$C$10)</f>
        <v/>
      </c>
      <c r="AF1201" s="61">
        <f>+AF1200-IF(AF$18&gt;74,(AF1200/AF$25)*$C$10)</f>
        <v/>
      </c>
      <c r="AG1201" s="61">
        <f>+AG1200-IF(AG$18&gt;74,(AG1200/AG$25)*$C$10)</f>
        <v/>
      </c>
      <c r="AH1201" s="61">
        <f>+AH1200-IF(AH$18&gt;74,(AH1200/AH$25)*$C$10)</f>
        <v/>
      </c>
      <c r="AI1201" s="61">
        <f>+AI1200-IF(AI$18&gt;74,(AI1200/AI$25)*$C$10)</f>
        <v/>
      </c>
      <c r="AJ1201" s="61">
        <f>+AJ1200-IF(AJ$18&gt;74,(AJ1200/AJ$25)*$C$10)</f>
        <v/>
      </c>
      <c r="AK1201" s="61">
        <f>+AK1200-IF(AK$18&gt;74,(AK1200/AK$25)*$C$10)</f>
        <v/>
      </c>
      <c r="AL1201" s="61">
        <f>+AL1200-IF(AL$18&gt;74,(AL1200/AL$25)*$C$10)</f>
        <v/>
      </c>
      <c r="AM1201" s="61">
        <f>+AM1200-IF(AM$18&gt;74,(AM1200/AM$25)*$C$10)</f>
        <v/>
      </c>
      <c r="AN1201" s="61">
        <f>+AN1200-IF(AN$18&gt;74,(AN1200/AN$25)*$C$10)</f>
        <v/>
      </c>
      <c r="AO1201" s="61">
        <f>+AO1200-IF(AO$18&gt;74,(AO1200/AO$25)*$C$10)</f>
        <v/>
      </c>
      <c r="AP1201" s="61">
        <f>+AP1200-IF(AP$18&gt;74,(AP1200/AP$25)*$C$10)</f>
        <v/>
      </c>
      <c r="AQ1201" s="61">
        <f>+AQ1200-IF(AQ$18&gt;74,(AQ1200/AQ$25)*$C$10)</f>
        <v/>
      </c>
      <c r="AR1201" s="61">
        <f>+AR1200-IF(AR$18&gt;74,(AR1200/AR$25)*$C$10)</f>
        <v/>
      </c>
      <c r="AS1201" s="61">
        <f>+AS1200-IF(AS$18&gt;74,(AS1200/AS$25)*$C$10)</f>
        <v/>
      </c>
      <c r="AT1201" s="61">
        <f>+AT1200-IF(AT$18&gt;74,(AT1200/AT$25)*$C$10)</f>
        <v/>
      </c>
      <c r="AU1201" s="61">
        <f>+AU1200-IF(AU$18&gt;74,(AU1200/AU$25)*$C$10)</f>
        <v/>
      </c>
      <c r="AV1201" s="61">
        <f>+AV1200-IF(AV$18&gt;74,(AV1200/AV$25)*$C$10)</f>
        <v/>
      </c>
      <c r="AW1201" s="61">
        <f>+AW1200-IF(AW$18&gt;74,(AW1200/AW$25)*$C$10)</f>
        <v/>
      </c>
      <c r="AX1201" s="35">
        <f>IF(AW1201&gt;0,1,0)</f>
        <v/>
      </c>
      <c r="AY1201" s="35">
        <f>IF(AL1201&gt;0,1,0)</f>
        <v/>
      </c>
      <c r="AZ1201" s="35">
        <f>IF(AG1201&gt;0,1,0)</f>
        <v/>
      </c>
      <c r="BA1201" s="35">
        <f>IF(AB1201&gt;0,1,0)</f>
        <v/>
      </c>
      <c r="BB1201" s="35">
        <f>IF(W1201&gt;0,1,0)</f>
        <v/>
      </c>
    </row>
    <row r="1202">
      <c r="B1202" s="154" t="inlineStr">
        <is>
          <t>trial 588</t>
        </is>
      </c>
      <c r="C1202" s="155">
        <f>+start-C1199</f>
        <v/>
      </c>
      <c r="D1202" s="156">
        <f>IF((C1202&lt;=0),0,((C1202-D$24)*Stock*(_xlfn.NORM.INV(RAND(),stock_ave,stock_std))+(C1202-D$24)*Bonds*(_xlfn.NORM.INV(RAND(),bond_ave,bond_std))+(C1202-D$24)*cash*(_xlfn.NORM.INV(RAND(),cash_ave,cash_std))+(C1202-D$24)))</f>
        <v/>
      </c>
      <c r="E1202" s="156">
        <f>IF((D1202&lt;=0),0,((D1202-E$24)*Stock*(_xlfn.NORM.INV(RAND(),stock_ave,stock_std))+(D1202-E$24)*Bonds*(_xlfn.NORM.INV(RAND(),bond_ave,bond_std))+(D1202-E$24)*cash*(_xlfn.NORM.INV(RAND(),cash_ave,cash_std))+(D1202-E$24)))</f>
        <v/>
      </c>
      <c r="F1202" s="156">
        <f>IF((E1202&lt;=0),0,((E1202-F$24)*Stock*(_xlfn.NORM.INV(RAND(),stock_ave,stock_std))+(E1202-F$24)*Bonds*(_xlfn.NORM.INV(RAND(),bond_ave,bond_std))+(E1202-F$24)*cash*(_xlfn.NORM.INV(RAND(),cash_ave,cash_std))+(E1202-F$24)))</f>
        <v/>
      </c>
      <c r="G1202" s="156">
        <f>IF((F1202&lt;=0),0,((F1202-G$24)*Stock*(_xlfn.NORM.INV(RAND(),stock_ave,stock_std))+(F1202-G$24)*Bonds*(_xlfn.NORM.INV(RAND(),bond_ave,bond_std))+(F1202-G$24)*cash*(_xlfn.NORM.INV(RAND(),cash_ave,cash_std))+(F1202-G$24)))</f>
        <v/>
      </c>
      <c r="H1202" s="156">
        <f>IF((G1202&lt;=0),0,((G1202-H$24)*Stock*(_xlfn.NORM.INV(RAND(),stock_ave,stock_std))+(G1202-H$24)*Bonds*(_xlfn.NORM.INV(RAND(),bond_ave,bond_std))+(G1202-H$24)*cash*(_xlfn.NORM.INV(RAND(),cash_ave,cash_std))+(G1202-H$24)))</f>
        <v/>
      </c>
      <c r="I1202" s="156">
        <f>IF((H1202&lt;=0),0,((H1202-I$24)*Stock*(_xlfn.NORM.INV(RAND(),stock_ave,stock_std))+(H1202-I$24)*Bonds*(_xlfn.NORM.INV(RAND(),bond_ave,bond_std))+(H1202-I$24)*cash*(_xlfn.NORM.INV(RAND(),cash_ave,cash_std))+(H1202-I$24)))</f>
        <v/>
      </c>
      <c r="J1202" s="156">
        <f>IF((I1202&lt;=0),0,((I1202-J$24)*Stock*(_xlfn.NORM.INV(RAND(),stock_ave,stock_std))+(I1202-J$24)*Bonds*(_xlfn.NORM.INV(RAND(),bond_ave,bond_std))+(I1202-J$24)*cash*(_xlfn.NORM.INV(RAND(),cash_ave,cash_std))+(I1202-J$24)))</f>
        <v/>
      </c>
      <c r="K1202" s="156">
        <f>IF((J1202&lt;=0),0,((J1202-K$24)*Stock*(_xlfn.NORM.INV(RAND(),stock_ave,stock_std))+(J1202-K$24)*Bonds*(_xlfn.NORM.INV(RAND(),bond_ave,bond_std))+(J1202-K$24)*cash*(_xlfn.NORM.INV(RAND(),cash_ave,cash_std))+(J1202-K$24)))</f>
        <v/>
      </c>
      <c r="L1202" s="156">
        <f>IF((K1202&lt;=0),0,((K1202-L$24)*Stock*(_xlfn.NORM.INV(RAND(),stock_ave,stock_std))+(K1202-L$24)*Bonds*(_xlfn.NORM.INV(RAND(),bond_ave,bond_std))+(K1202-L$24)*cash*(_xlfn.NORM.INV(RAND(),cash_ave,cash_std))+(K1202-L$24)))</f>
        <v/>
      </c>
      <c r="M1202" s="156">
        <f>IF((L1202&lt;=0),0,((L1202-M$24)*Stock*(_xlfn.NORM.INV(RAND(),stock_ave,stock_std))+(L1202-M$24)*Bonds*(_xlfn.NORM.INV(RAND(),bond_ave,bond_std))+(L1202-M$24)*cash*(_xlfn.NORM.INV(RAND(),cash_ave,cash_std))+(L1202-M$24)))</f>
        <v/>
      </c>
      <c r="N1202" s="156">
        <f>IF((M1202&lt;=0),0,((M1202-N$24)*Stock*(_xlfn.NORM.INV(RAND(),stock_ave,stock_std))+(M1202-N$24)*Bonds*(_xlfn.NORM.INV(RAND(),bond_ave,bond_std))+(M1202-N$24)*cash*(_xlfn.NORM.INV(RAND(),cash_ave,cash_std))+(M1202-N$24)))</f>
        <v/>
      </c>
      <c r="O1202" s="156">
        <f>IF((N1202&lt;=0),0,((N1202-O$24)*Stock*(_xlfn.NORM.INV(RAND(),stock_ave,stock_std))+(N1202-O$24)*Bonds*(_xlfn.NORM.INV(RAND(),bond_ave,bond_std))+(N1202-O$24)*cash*(_xlfn.NORM.INV(RAND(),cash_ave,cash_std))+(N1202-O$24)))</f>
        <v/>
      </c>
      <c r="P1202" s="156">
        <f>IF((O1202&lt;=0),0,((O1202-P$24)*Stock*(_xlfn.NORM.INV(RAND(),stock_ave,stock_std))+(O1202-P$24)*Bonds*(_xlfn.NORM.INV(RAND(),bond_ave,bond_std))+(O1202-P$24)*cash*(_xlfn.NORM.INV(RAND(),cash_ave,cash_std))+(O1202-P$24)))</f>
        <v/>
      </c>
      <c r="Q1202" s="156">
        <f>IF((P1202&lt;=0),0,((P1202-Q$24)*Stock*(_xlfn.NORM.INV(RAND(),stock_ave,stock_std))+(P1202-Q$24)*Bonds*(_xlfn.NORM.INV(RAND(),bond_ave,bond_std))+(P1202-Q$24)*cash*(_xlfn.NORM.INV(RAND(),cash_ave,cash_std))+(P1202-Q$24)))</f>
        <v/>
      </c>
      <c r="R1202" s="156">
        <f>IF((Q1202&lt;=0),0,((Q1202-R$24)*Stock*(_xlfn.NORM.INV(RAND(),stock_ave,stock_std))+(Q1202-R$24)*Bonds*(_xlfn.NORM.INV(RAND(),bond_ave,bond_std))+(Q1202-R$24)*cash*(_xlfn.NORM.INV(RAND(),cash_ave,cash_std))+(Q1202-R$24)))</f>
        <v/>
      </c>
      <c r="S1202" s="156">
        <f>IF((R1202&lt;=0),0,((R1202-S$24)*Stock*(_xlfn.NORM.INV(RAND(),stock_ave,stock_std))+(R1202-S$24)*Bonds*(_xlfn.NORM.INV(RAND(),bond_ave,bond_std))+(R1202-S$24)*cash*(_xlfn.NORM.INV(RAND(),cash_ave,cash_std))+(R1202-S$24)))</f>
        <v/>
      </c>
      <c r="T1202" s="156">
        <f>IF((S1202&lt;=0),0,((S1202-T$24)*Stock*(_xlfn.NORM.INV(RAND(),stock_ave,stock_std))+(S1202-T$24)*Bonds*(_xlfn.NORM.INV(RAND(),bond_ave,bond_std))+(S1202-T$24)*cash*(_xlfn.NORM.INV(RAND(),cash_ave,cash_std))+(S1202-T$24)))</f>
        <v/>
      </c>
      <c r="U1202" s="156">
        <f>IF((T1202&lt;=0),0,((T1202-U$24)*Stock*(_xlfn.NORM.INV(RAND(),stock_ave,stock_std))+(T1202-U$24)*Bonds*(_xlfn.NORM.INV(RAND(),bond_ave,bond_std))+(T1202-U$24)*cash*(_xlfn.NORM.INV(RAND(),cash_ave,cash_std))+(T1202-U$24)))</f>
        <v/>
      </c>
      <c r="V1202" s="156">
        <f>IF((U1202&lt;=0),0,((U1202-V$24)*Stock*(_xlfn.NORM.INV(RAND(),stock_ave,stock_std))+(U1202-V$24)*Bonds*(_xlfn.NORM.INV(RAND(),bond_ave,bond_std))+(U1202-V$24)*cash*(_xlfn.NORM.INV(RAND(),cash_ave,cash_std))+(U1202-V$24)))</f>
        <v/>
      </c>
      <c r="W1202" s="156">
        <f>IF((V1202&lt;=0),0,((V1202-W$24)*Stock*(_xlfn.NORM.INV(RAND(),stock_ave,stock_std))+(V1202-W$24)*Bonds*(_xlfn.NORM.INV(RAND(),bond_ave,bond_std))+(V1202-W$24)*cash*(_xlfn.NORM.INV(RAND(),cash_ave,cash_std))+(V1202-W$24)))</f>
        <v/>
      </c>
      <c r="X1202" s="156">
        <f>IF((W1202&lt;=0),0,((W1202-X$24)*Stock*(_xlfn.NORM.INV(RAND(),stock_ave,stock_std))+(W1202-X$24)*Bonds*(_xlfn.NORM.INV(RAND(),bond_ave,bond_std))+(W1202-X$24)*cash*(_xlfn.NORM.INV(RAND(),cash_ave,cash_std))+(W1202-X$24)))</f>
        <v/>
      </c>
      <c r="Y1202" s="156">
        <f>IF((X1202&lt;=0),0,((X1202-Y$24)*Stock*(_xlfn.NORM.INV(RAND(),stock_ave,stock_std))+(X1202-Y$24)*Bonds*(_xlfn.NORM.INV(RAND(),bond_ave,bond_std))+(X1202-Y$24)*cash*(_xlfn.NORM.INV(RAND(),cash_ave,cash_std))+(X1202-Y$24)))</f>
        <v/>
      </c>
      <c r="Z1202" s="156">
        <f>IF((Y1202&lt;=0),0,((Y1202-Z$24)*Stock*(_xlfn.NORM.INV(RAND(),stock_ave,stock_std))+(Y1202-Z$24)*Bonds*(_xlfn.NORM.INV(RAND(),bond_ave,bond_std))+(Y1202-Z$24)*cash*(_xlfn.NORM.INV(RAND(),cash_ave,cash_std))+(Y1202-Z$24)))</f>
        <v/>
      </c>
      <c r="AA1202" s="156">
        <f>IF((Z1202&lt;=0),0,((Z1202-AA$24)*Stock*(_xlfn.NORM.INV(RAND(),stock_ave,stock_std))+(Z1202-AA$24)*Bonds*(_xlfn.NORM.INV(RAND(),bond_ave,bond_std))+(Z1202-AA$24)*cash*(_xlfn.NORM.INV(RAND(),cash_ave,cash_std))+(Z1202-AA$24)))</f>
        <v/>
      </c>
      <c r="AB1202" s="156">
        <f>IF((AA1202&lt;=0),0,((AA1202-AB$24)*Stock*(_xlfn.NORM.INV(RAND(),stock_ave,stock_std))+(AA1202-AB$24)*Bonds*(_xlfn.NORM.INV(RAND(),bond_ave,bond_std))+(AA1202-AB$24)*cash*(_xlfn.NORM.INV(RAND(),cash_ave,cash_std))+(AA1202-AB$24)))</f>
        <v/>
      </c>
      <c r="AC1202" s="156">
        <f>IF((AB1202&lt;=0),0,((AB1202-AC$24)*Stock*(_xlfn.NORM.INV(RAND(),stock_ave,stock_std))+(AB1202-AC$24)*Bonds*(_xlfn.NORM.INV(RAND(),bond_ave,bond_std))+(AB1202-AC$24)*cash*(_xlfn.NORM.INV(RAND(),cash_ave,cash_std))+(AB1202-AC$24)))</f>
        <v/>
      </c>
      <c r="AD1202" s="156">
        <f>IF((AC1202&lt;=0),0,((AC1202-AD$24)*Stock*(_xlfn.NORM.INV(RAND(),stock_ave,stock_std))+(AC1202-AD$24)*Bonds*(_xlfn.NORM.INV(RAND(),bond_ave,bond_std))+(AC1202-AD$24)*cash*(_xlfn.NORM.INV(RAND(),cash_ave,cash_std))+(AC1202-AD$24)))</f>
        <v/>
      </c>
      <c r="AE1202" s="156">
        <f>IF((AD1202&lt;=0),0,((AD1202-AE$24)*Stock*(_xlfn.NORM.INV(RAND(),stock_ave,stock_std))+(AD1202-AE$24)*Bonds*(_xlfn.NORM.INV(RAND(),bond_ave,bond_std))+(AD1202-AE$24)*cash*(_xlfn.NORM.INV(RAND(),cash_ave,cash_std))+(AD1202-AE$24)))</f>
        <v/>
      </c>
      <c r="AF1202" s="156">
        <f>IF((AE1202&lt;=0),0,((AE1202-AF$24)*Stock*(_xlfn.NORM.INV(RAND(),stock_ave,stock_std))+(AE1202-AF$24)*Bonds*(_xlfn.NORM.INV(RAND(),bond_ave,bond_std))+(AE1202-AF$24)*cash*(_xlfn.NORM.INV(RAND(),cash_ave,cash_std))+(AE1202-AF$24)))</f>
        <v/>
      </c>
      <c r="AG1202" s="156">
        <f>IF((AF1202&lt;=0),0,((AF1202-AG$24)*Stock*(_xlfn.NORM.INV(RAND(),stock_ave,stock_std))+(AF1202-AG$24)*Bonds*(_xlfn.NORM.INV(RAND(),bond_ave,bond_std))+(AF1202-AG$24)*cash*(_xlfn.NORM.INV(RAND(),cash_ave,cash_std))+(AF1202-AG$24)))</f>
        <v/>
      </c>
      <c r="AH1202" s="156">
        <f>IF((AG1202&lt;=0),0,((AG1202-AH$24)*Stock*(_xlfn.NORM.INV(RAND(),stock_ave,stock_std))+(AG1202-AH$24)*Bonds*(_xlfn.NORM.INV(RAND(),bond_ave,bond_std))+(AG1202-AH$24)*cash*(_xlfn.NORM.INV(RAND(),cash_ave,cash_std))+(AG1202-AH$24)))</f>
        <v/>
      </c>
      <c r="AI1202" s="156">
        <f>IF((AH1202&lt;=0),0,((AH1202-AI$24)*Stock*(_xlfn.NORM.INV(RAND(),stock_ave,stock_std))+(AH1202-AI$24)*Bonds*(_xlfn.NORM.INV(RAND(),bond_ave,bond_std))+(AH1202-AI$24)*cash*(_xlfn.NORM.INV(RAND(),cash_ave,cash_std))+(AH1202-AI$24)))</f>
        <v/>
      </c>
      <c r="AJ1202" s="156">
        <f>IF((AI1202&lt;=0),0,((AI1202-AJ$24)*Stock*(_xlfn.NORM.INV(RAND(),stock_ave,stock_std))+(AI1202-AJ$24)*Bonds*(_xlfn.NORM.INV(RAND(),bond_ave,bond_std))+(AI1202-AJ$24)*cash*(_xlfn.NORM.INV(RAND(),cash_ave,cash_std))+(AI1202-AJ$24)))</f>
        <v/>
      </c>
      <c r="AK1202" s="156">
        <f>IF((AJ1202&lt;=0),0,((AJ1202-AK$24)*Stock*(_xlfn.NORM.INV(RAND(),stock_ave,stock_std))+(AJ1202-AK$24)*Bonds*(_xlfn.NORM.INV(RAND(),bond_ave,bond_std))+(AJ1202-AK$24)*cash*(_xlfn.NORM.INV(RAND(),cash_ave,cash_std))+(AJ1202-AK$24)))</f>
        <v/>
      </c>
      <c r="AL1202" s="156">
        <f>IF((AK1202&lt;=0),0,((AK1202-AL$24)*Stock*(_xlfn.NORM.INV(RAND(),stock_ave,stock_std))+(AK1202-AL$24)*Bonds*(_xlfn.NORM.INV(RAND(),bond_ave,bond_std))+(AK1202-AL$24)*cash*(_xlfn.NORM.INV(RAND(),cash_ave,cash_std))+(AK1202-AL$24)))</f>
        <v/>
      </c>
      <c r="AM1202" s="156">
        <f>IF((AL1202&lt;=0),0,((AL1202-AM$24)*Stock*(_xlfn.NORM.INV(RAND(),stock_ave,stock_std))+(AL1202-AM$24)*Bonds*(_xlfn.NORM.INV(RAND(),bond_ave,bond_std))+(AL1202-AM$24)*cash*(_xlfn.NORM.INV(RAND(),cash_ave,cash_std))+(AL1202-AM$24)))</f>
        <v/>
      </c>
      <c r="AN1202" s="156">
        <f>IF((AM1202&lt;=0),0,((AM1202-AN$24)*Stock*(_xlfn.NORM.INV(RAND(),stock_ave,stock_std))+(AM1202-AN$24)*Bonds*(_xlfn.NORM.INV(RAND(),bond_ave,bond_std))+(AM1202-AN$24)*cash*(_xlfn.NORM.INV(RAND(),cash_ave,cash_std))+(AM1202-AN$24)))</f>
        <v/>
      </c>
      <c r="AO1202" s="156">
        <f>IF((AN1202&lt;=0),0,((AN1202-AO$24)*Stock*(_xlfn.NORM.INV(RAND(),stock_ave,stock_std))+(AN1202-AO$24)*Bonds*(_xlfn.NORM.INV(RAND(),bond_ave,bond_std))+(AN1202-AO$24)*cash*(_xlfn.NORM.INV(RAND(),cash_ave,cash_std))+(AN1202-AO$24)))</f>
        <v/>
      </c>
      <c r="AP1202" s="156">
        <f>IF((AO1202&lt;=0),0,((AO1202-AP$24)*Stock*(_xlfn.NORM.INV(RAND(),stock_ave,stock_std))+(AO1202-AP$24)*Bonds*(_xlfn.NORM.INV(RAND(),bond_ave,bond_std))+(AO1202-AP$24)*cash*(_xlfn.NORM.INV(RAND(),cash_ave,cash_std))+(AO1202-AP$24)))</f>
        <v/>
      </c>
      <c r="AQ1202" s="156">
        <f>IF((AP1202&lt;=0),0,((AP1202-AQ$24)*Stock*(_xlfn.NORM.INV(RAND(),stock_ave,stock_std))+(AP1202-AQ$24)*Bonds*(_xlfn.NORM.INV(RAND(),bond_ave,bond_std))+(AP1202-AQ$24)*cash*(_xlfn.NORM.INV(RAND(),cash_ave,cash_std))+(AP1202-AQ$24)))</f>
        <v/>
      </c>
      <c r="AR1202" s="156">
        <f>IF((AQ1202&lt;=0),0,((AQ1202-AR$24)*Stock*(_xlfn.NORM.INV(RAND(),stock_ave,stock_std))+(AQ1202-AR$24)*Bonds*(_xlfn.NORM.INV(RAND(),bond_ave,bond_std))+(AQ1202-AR$24)*cash*(_xlfn.NORM.INV(RAND(),cash_ave,cash_std))+(AQ1202-AR$24)))</f>
        <v/>
      </c>
      <c r="AS1202" s="156">
        <f>IF((AR1202&lt;=0),0,((AR1202-AS$24)*Stock*(_xlfn.NORM.INV(RAND(),stock_ave,stock_std))+(AR1202-AS$24)*Bonds*(_xlfn.NORM.INV(RAND(),bond_ave,bond_std))+(AR1202-AS$24)*cash*(_xlfn.NORM.INV(RAND(),cash_ave,cash_std))+(AR1202-AS$24)))</f>
        <v/>
      </c>
      <c r="AT1202" s="156">
        <f>IF((AS1202&lt;=0),0,((AS1202-AT$24)*Stock*(_xlfn.NORM.INV(RAND(),stock_ave,stock_std))+(AS1202-AT$24)*Bonds*(_xlfn.NORM.INV(RAND(),bond_ave,bond_std))+(AS1202-AT$24)*cash*(_xlfn.NORM.INV(RAND(),cash_ave,cash_std))+(AS1202-AT$24)))</f>
        <v/>
      </c>
      <c r="AU1202" s="156">
        <f>IF((AT1202&lt;=0),0,((AT1202-AU$24)*Stock*(_xlfn.NORM.INV(RAND(),stock_ave,stock_std))+(AT1202-AU$24)*Bonds*(_xlfn.NORM.INV(RAND(),bond_ave,bond_std))+(AT1202-AU$24)*cash*(_xlfn.NORM.INV(RAND(),cash_ave,cash_std))+(AT1202-AU$24)))</f>
        <v/>
      </c>
      <c r="AV1202" s="156">
        <f>IF((AU1202&lt;=0),0,((AU1202-AV$24)*Stock*(_xlfn.NORM.INV(RAND(),stock_ave,stock_std))+(AU1202-AV$24)*Bonds*(_xlfn.NORM.INV(RAND(),bond_ave,bond_std))+(AU1202-AV$24)*cash*(_xlfn.NORM.INV(RAND(),cash_ave,cash_std))+(AU1202-AV$24)))</f>
        <v/>
      </c>
      <c r="AW1202" s="156">
        <f>IF((AV1202&lt;=0),0,((AV1202-AW$24)*Stock*(_xlfn.NORM.INV(RAND(),stock_ave,stock_std))+(AV1202-AW$24)*Bonds*(_xlfn.NORM.INV(RAND(),bond_ave,bond_std))+(AV1202-AW$24)*cash*(_xlfn.NORM.INV(RAND(),cash_ave,cash_std))+(AV1202-AW$24)))</f>
        <v/>
      </c>
      <c r="AX1202" s="159" t="n"/>
      <c r="AY1202" s="159" t="n"/>
      <c r="AZ1202" s="159" t="n"/>
      <c r="BA1202" s="159" t="n"/>
      <c r="BB1202" s="159" t="n"/>
    </row>
    <row r="1203">
      <c r="C1203" s="147" t="n"/>
      <c r="D1203" s="61">
        <f>+D1202-IF(D$18&gt;74,(D1202/D$25)*$C$10)</f>
        <v/>
      </c>
      <c r="E1203" s="61">
        <f>+E1202-IF(E$18&gt;74,(E1202/E$25)*$C$10)</f>
        <v/>
      </c>
      <c r="F1203" s="61">
        <f>+F1202-IF(F$18&gt;74,(F1202/F$25)*$C$10)</f>
        <v/>
      </c>
      <c r="G1203" s="61">
        <f>+G1202-IF(G$18&gt;74,(G1202/G$25)*$C$10)</f>
        <v/>
      </c>
      <c r="H1203" s="61">
        <f>+H1202-IF(H$18&gt;74,(H1202/H$25)*$C$10)</f>
        <v/>
      </c>
      <c r="I1203" s="61">
        <f>+I1202-IF(I$18&gt;74,(I1202/I$25)*$C$10)</f>
        <v/>
      </c>
      <c r="J1203" s="61">
        <f>+J1202-IF(J$18&gt;74,(J1202/J$25)*$C$10)</f>
        <v/>
      </c>
      <c r="K1203" s="61">
        <f>+K1202-IF(K$18&gt;74,(K1202/K$25)*$C$10)</f>
        <v/>
      </c>
      <c r="L1203" s="61">
        <f>+L1202-IF(L$18&gt;74,(L1202/L$25)*$C$10)</f>
        <v/>
      </c>
      <c r="M1203" s="61">
        <f>+M1202-IF(M$18&gt;74,(M1202/M$25)*$C$10)</f>
        <v/>
      </c>
      <c r="N1203" s="61">
        <f>+N1202-IF(N$18&gt;74,(N1202/N$25)*$C$10)</f>
        <v/>
      </c>
      <c r="O1203" s="61">
        <f>+O1202-IF(O$18&gt;74,(O1202/O$25)*$C$10)</f>
        <v/>
      </c>
      <c r="P1203" s="61">
        <f>+P1202-IF(P$18&gt;74,(P1202/P$25)*$C$10)</f>
        <v/>
      </c>
      <c r="Q1203" s="61">
        <f>+Q1202-IF(Q$18&gt;74,(Q1202/Q$25)*$C$10)</f>
        <v/>
      </c>
      <c r="R1203" s="61">
        <f>+R1202-IF(R$18&gt;74,(R1202/R$25)*$C$10)</f>
        <v/>
      </c>
      <c r="S1203" s="61">
        <f>+S1202-IF(S$18&gt;74,(S1202/S$25)*$C$10)</f>
        <v/>
      </c>
      <c r="T1203" s="61">
        <f>+T1202-IF(T$18&gt;74,(T1202/T$25)*$C$10)</f>
        <v/>
      </c>
      <c r="U1203" s="61">
        <f>+U1202-IF(U$18&gt;74,(U1202/U$25)*$C$10)</f>
        <v/>
      </c>
      <c r="V1203" s="61">
        <f>+V1202-IF(V$18&gt;74,(V1202/V$25)*$C$10)</f>
        <v/>
      </c>
      <c r="W1203" s="61">
        <f>+W1202-IF(W$18&gt;74,(W1202/W$25)*$C$10)</f>
        <v/>
      </c>
      <c r="X1203" s="61">
        <f>+X1202-IF(X$18&gt;74,(X1202/X$25)*$C$10)</f>
        <v/>
      </c>
      <c r="Y1203" s="61">
        <f>+Y1202-IF(Y$18&gt;74,(Y1202/Y$25)*$C$10)</f>
        <v/>
      </c>
      <c r="Z1203" s="61">
        <f>+Z1202-IF(Z$18&gt;74,(Z1202/Z$25)*$C$10)</f>
        <v/>
      </c>
      <c r="AA1203" s="61">
        <f>+AA1202-IF(AA$18&gt;74,(AA1202/AA$25)*$C$10)</f>
        <v/>
      </c>
      <c r="AB1203" s="61">
        <f>+AB1202-IF(AB$18&gt;74,(AB1202/AB$25)*$C$10)</f>
        <v/>
      </c>
      <c r="AC1203" s="61">
        <f>+AC1202-IF(AC$18&gt;74,(AC1202/AC$25)*$C$10)</f>
        <v/>
      </c>
      <c r="AD1203" s="61">
        <f>+AD1202-IF(AD$18&gt;74,(AD1202/AD$25)*$C$10)</f>
        <v/>
      </c>
      <c r="AE1203" s="61">
        <f>+AE1202-IF(AE$18&gt;74,(AE1202/AE$25)*$C$10)</f>
        <v/>
      </c>
      <c r="AF1203" s="61">
        <f>+AF1202-IF(AF$18&gt;74,(AF1202/AF$25)*$C$10)</f>
        <v/>
      </c>
      <c r="AG1203" s="61">
        <f>+AG1202-IF(AG$18&gt;74,(AG1202/AG$25)*$C$10)</f>
        <v/>
      </c>
      <c r="AH1203" s="61">
        <f>+AH1202-IF(AH$18&gt;74,(AH1202/AH$25)*$C$10)</f>
        <v/>
      </c>
      <c r="AI1203" s="61">
        <f>+AI1202-IF(AI$18&gt;74,(AI1202/AI$25)*$C$10)</f>
        <v/>
      </c>
      <c r="AJ1203" s="61">
        <f>+AJ1202-IF(AJ$18&gt;74,(AJ1202/AJ$25)*$C$10)</f>
        <v/>
      </c>
      <c r="AK1203" s="61">
        <f>+AK1202-IF(AK$18&gt;74,(AK1202/AK$25)*$C$10)</f>
        <v/>
      </c>
      <c r="AL1203" s="61">
        <f>+AL1202-IF(AL$18&gt;74,(AL1202/AL$25)*$C$10)</f>
        <v/>
      </c>
      <c r="AM1203" s="61">
        <f>+AM1202-IF(AM$18&gt;74,(AM1202/AM$25)*$C$10)</f>
        <v/>
      </c>
      <c r="AN1203" s="61">
        <f>+AN1202-IF(AN$18&gt;74,(AN1202/AN$25)*$C$10)</f>
        <v/>
      </c>
      <c r="AO1203" s="61">
        <f>+AO1202-IF(AO$18&gt;74,(AO1202/AO$25)*$C$10)</f>
        <v/>
      </c>
      <c r="AP1203" s="61">
        <f>+AP1202-IF(AP$18&gt;74,(AP1202/AP$25)*$C$10)</f>
        <v/>
      </c>
      <c r="AQ1203" s="61">
        <f>+AQ1202-IF(AQ$18&gt;74,(AQ1202/AQ$25)*$C$10)</f>
        <v/>
      </c>
      <c r="AR1203" s="61">
        <f>+AR1202-IF(AR$18&gt;74,(AR1202/AR$25)*$C$10)</f>
        <v/>
      </c>
      <c r="AS1203" s="61">
        <f>+AS1202-IF(AS$18&gt;74,(AS1202/AS$25)*$C$10)</f>
        <v/>
      </c>
      <c r="AT1203" s="61">
        <f>+AT1202-IF(AT$18&gt;74,(AT1202/AT$25)*$C$10)</f>
        <v/>
      </c>
      <c r="AU1203" s="61">
        <f>+AU1202-IF(AU$18&gt;74,(AU1202/AU$25)*$C$10)</f>
        <v/>
      </c>
      <c r="AV1203" s="61">
        <f>+AV1202-IF(AV$18&gt;74,(AV1202/AV$25)*$C$10)</f>
        <v/>
      </c>
      <c r="AW1203" s="61">
        <f>+AW1202-IF(AW$18&gt;74,(AW1202/AW$25)*$C$10)</f>
        <v/>
      </c>
      <c r="AX1203" s="35">
        <f>IF(AW1203&gt;0,1,0)</f>
        <v/>
      </c>
      <c r="AY1203" s="35">
        <f>IF(AL1203&gt;0,1,0)</f>
        <v/>
      </c>
      <c r="AZ1203" s="35">
        <f>IF(AG1203&gt;0,1,0)</f>
        <v/>
      </c>
      <c r="BA1203" s="35">
        <f>IF(AB1203&gt;0,1,0)</f>
        <v/>
      </c>
      <c r="BB1203" s="35">
        <f>IF(W1203&gt;0,1,0)</f>
        <v/>
      </c>
    </row>
    <row r="1204">
      <c r="B1204" s="154" t="inlineStr">
        <is>
          <t>trial 589</t>
        </is>
      </c>
      <c r="C1204" s="155">
        <f>+start-C1201</f>
        <v/>
      </c>
      <c r="D1204" s="156">
        <f>IF((C1204&lt;=0),0,((C1204-D$24)*Stock*(_xlfn.NORM.INV(RAND(),stock_ave,stock_std))+(C1204-D$24)*Bonds*(_xlfn.NORM.INV(RAND(),bond_ave,bond_std))+(C1204-D$24)*cash*(_xlfn.NORM.INV(RAND(),cash_ave,cash_std))+(C1204-D$24)))</f>
        <v/>
      </c>
      <c r="E1204" s="156">
        <f>IF((D1204&lt;=0),0,((D1204-E$24)*Stock*(_xlfn.NORM.INV(RAND(),stock_ave,stock_std))+(D1204-E$24)*Bonds*(_xlfn.NORM.INV(RAND(),bond_ave,bond_std))+(D1204-E$24)*cash*(_xlfn.NORM.INV(RAND(),cash_ave,cash_std))+(D1204-E$24)))</f>
        <v/>
      </c>
      <c r="F1204" s="156">
        <f>IF((E1204&lt;=0),0,((E1204-F$24)*Stock*(_xlfn.NORM.INV(RAND(),stock_ave,stock_std))+(E1204-F$24)*Bonds*(_xlfn.NORM.INV(RAND(),bond_ave,bond_std))+(E1204-F$24)*cash*(_xlfn.NORM.INV(RAND(),cash_ave,cash_std))+(E1204-F$24)))</f>
        <v/>
      </c>
      <c r="G1204" s="156">
        <f>IF((F1204&lt;=0),0,((F1204-G$24)*Stock*(_xlfn.NORM.INV(RAND(),stock_ave,stock_std))+(F1204-G$24)*Bonds*(_xlfn.NORM.INV(RAND(),bond_ave,bond_std))+(F1204-G$24)*cash*(_xlfn.NORM.INV(RAND(),cash_ave,cash_std))+(F1204-G$24)))</f>
        <v/>
      </c>
      <c r="H1204" s="156">
        <f>IF((G1204&lt;=0),0,((G1204-H$24)*Stock*(_xlfn.NORM.INV(RAND(),stock_ave,stock_std))+(G1204-H$24)*Bonds*(_xlfn.NORM.INV(RAND(),bond_ave,bond_std))+(G1204-H$24)*cash*(_xlfn.NORM.INV(RAND(),cash_ave,cash_std))+(G1204-H$24)))</f>
        <v/>
      </c>
      <c r="I1204" s="156">
        <f>IF((H1204&lt;=0),0,((H1204-I$24)*Stock*(_xlfn.NORM.INV(RAND(),stock_ave,stock_std))+(H1204-I$24)*Bonds*(_xlfn.NORM.INV(RAND(),bond_ave,bond_std))+(H1204-I$24)*cash*(_xlfn.NORM.INV(RAND(),cash_ave,cash_std))+(H1204-I$24)))</f>
        <v/>
      </c>
      <c r="J1204" s="156">
        <f>IF((I1204&lt;=0),0,((I1204-J$24)*Stock*(_xlfn.NORM.INV(RAND(),stock_ave,stock_std))+(I1204-J$24)*Bonds*(_xlfn.NORM.INV(RAND(),bond_ave,bond_std))+(I1204-J$24)*cash*(_xlfn.NORM.INV(RAND(),cash_ave,cash_std))+(I1204-J$24)))</f>
        <v/>
      </c>
      <c r="K1204" s="156">
        <f>IF((J1204&lt;=0),0,((J1204-K$24)*Stock*(_xlfn.NORM.INV(RAND(),stock_ave,stock_std))+(J1204-K$24)*Bonds*(_xlfn.NORM.INV(RAND(),bond_ave,bond_std))+(J1204-K$24)*cash*(_xlfn.NORM.INV(RAND(),cash_ave,cash_std))+(J1204-K$24)))</f>
        <v/>
      </c>
      <c r="L1204" s="156">
        <f>IF((K1204&lt;=0),0,((K1204-L$24)*Stock*(_xlfn.NORM.INV(RAND(),stock_ave,stock_std))+(K1204-L$24)*Bonds*(_xlfn.NORM.INV(RAND(),bond_ave,bond_std))+(K1204-L$24)*cash*(_xlfn.NORM.INV(RAND(),cash_ave,cash_std))+(K1204-L$24)))</f>
        <v/>
      </c>
      <c r="M1204" s="156">
        <f>IF((L1204&lt;=0),0,((L1204-M$24)*Stock*(_xlfn.NORM.INV(RAND(),stock_ave,stock_std))+(L1204-M$24)*Bonds*(_xlfn.NORM.INV(RAND(),bond_ave,bond_std))+(L1204-M$24)*cash*(_xlfn.NORM.INV(RAND(),cash_ave,cash_std))+(L1204-M$24)))</f>
        <v/>
      </c>
      <c r="N1204" s="156">
        <f>IF((M1204&lt;=0),0,((M1204-N$24)*Stock*(_xlfn.NORM.INV(RAND(),stock_ave,stock_std))+(M1204-N$24)*Bonds*(_xlfn.NORM.INV(RAND(),bond_ave,bond_std))+(M1204-N$24)*cash*(_xlfn.NORM.INV(RAND(),cash_ave,cash_std))+(M1204-N$24)))</f>
        <v/>
      </c>
      <c r="O1204" s="156">
        <f>IF((N1204&lt;=0),0,((N1204-O$24)*Stock*(_xlfn.NORM.INV(RAND(),stock_ave,stock_std))+(N1204-O$24)*Bonds*(_xlfn.NORM.INV(RAND(),bond_ave,bond_std))+(N1204-O$24)*cash*(_xlfn.NORM.INV(RAND(),cash_ave,cash_std))+(N1204-O$24)))</f>
        <v/>
      </c>
      <c r="P1204" s="156">
        <f>IF((O1204&lt;=0),0,((O1204-P$24)*Stock*(_xlfn.NORM.INV(RAND(),stock_ave,stock_std))+(O1204-P$24)*Bonds*(_xlfn.NORM.INV(RAND(),bond_ave,bond_std))+(O1204-P$24)*cash*(_xlfn.NORM.INV(RAND(),cash_ave,cash_std))+(O1204-P$24)))</f>
        <v/>
      </c>
      <c r="Q1204" s="156">
        <f>IF((P1204&lt;=0),0,((P1204-Q$24)*Stock*(_xlfn.NORM.INV(RAND(),stock_ave,stock_std))+(P1204-Q$24)*Bonds*(_xlfn.NORM.INV(RAND(),bond_ave,bond_std))+(P1204-Q$24)*cash*(_xlfn.NORM.INV(RAND(),cash_ave,cash_std))+(P1204-Q$24)))</f>
        <v/>
      </c>
      <c r="R1204" s="156">
        <f>IF((Q1204&lt;=0),0,((Q1204-R$24)*Stock*(_xlfn.NORM.INV(RAND(),stock_ave,stock_std))+(Q1204-R$24)*Bonds*(_xlfn.NORM.INV(RAND(),bond_ave,bond_std))+(Q1204-R$24)*cash*(_xlfn.NORM.INV(RAND(),cash_ave,cash_std))+(Q1204-R$24)))</f>
        <v/>
      </c>
      <c r="S1204" s="156">
        <f>IF((R1204&lt;=0),0,((R1204-S$24)*Stock*(_xlfn.NORM.INV(RAND(),stock_ave,stock_std))+(R1204-S$24)*Bonds*(_xlfn.NORM.INV(RAND(),bond_ave,bond_std))+(R1204-S$24)*cash*(_xlfn.NORM.INV(RAND(),cash_ave,cash_std))+(R1204-S$24)))</f>
        <v/>
      </c>
      <c r="T1204" s="156">
        <f>IF((S1204&lt;=0),0,((S1204-T$24)*Stock*(_xlfn.NORM.INV(RAND(),stock_ave,stock_std))+(S1204-T$24)*Bonds*(_xlfn.NORM.INV(RAND(),bond_ave,bond_std))+(S1204-T$24)*cash*(_xlfn.NORM.INV(RAND(),cash_ave,cash_std))+(S1204-T$24)))</f>
        <v/>
      </c>
      <c r="U1204" s="156">
        <f>IF((T1204&lt;=0),0,((T1204-U$24)*Stock*(_xlfn.NORM.INV(RAND(),stock_ave,stock_std))+(T1204-U$24)*Bonds*(_xlfn.NORM.INV(RAND(),bond_ave,bond_std))+(T1204-U$24)*cash*(_xlfn.NORM.INV(RAND(),cash_ave,cash_std))+(T1204-U$24)))</f>
        <v/>
      </c>
      <c r="V1204" s="156">
        <f>IF((U1204&lt;=0),0,((U1204-V$24)*Stock*(_xlfn.NORM.INV(RAND(),stock_ave,stock_std))+(U1204-V$24)*Bonds*(_xlfn.NORM.INV(RAND(),bond_ave,bond_std))+(U1204-V$24)*cash*(_xlfn.NORM.INV(RAND(),cash_ave,cash_std))+(U1204-V$24)))</f>
        <v/>
      </c>
      <c r="W1204" s="156">
        <f>IF((V1204&lt;=0),0,((V1204-W$24)*Stock*(_xlfn.NORM.INV(RAND(),stock_ave,stock_std))+(V1204-W$24)*Bonds*(_xlfn.NORM.INV(RAND(),bond_ave,bond_std))+(V1204-W$24)*cash*(_xlfn.NORM.INV(RAND(),cash_ave,cash_std))+(V1204-W$24)))</f>
        <v/>
      </c>
      <c r="X1204" s="156">
        <f>IF((W1204&lt;=0),0,((W1204-X$24)*Stock*(_xlfn.NORM.INV(RAND(),stock_ave,stock_std))+(W1204-X$24)*Bonds*(_xlfn.NORM.INV(RAND(),bond_ave,bond_std))+(W1204-X$24)*cash*(_xlfn.NORM.INV(RAND(),cash_ave,cash_std))+(W1204-X$24)))</f>
        <v/>
      </c>
      <c r="Y1204" s="156">
        <f>IF((X1204&lt;=0),0,((X1204-Y$24)*Stock*(_xlfn.NORM.INV(RAND(),stock_ave,stock_std))+(X1204-Y$24)*Bonds*(_xlfn.NORM.INV(RAND(),bond_ave,bond_std))+(X1204-Y$24)*cash*(_xlfn.NORM.INV(RAND(),cash_ave,cash_std))+(X1204-Y$24)))</f>
        <v/>
      </c>
      <c r="Z1204" s="156">
        <f>IF((Y1204&lt;=0),0,((Y1204-Z$24)*Stock*(_xlfn.NORM.INV(RAND(),stock_ave,stock_std))+(Y1204-Z$24)*Bonds*(_xlfn.NORM.INV(RAND(),bond_ave,bond_std))+(Y1204-Z$24)*cash*(_xlfn.NORM.INV(RAND(),cash_ave,cash_std))+(Y1204-Z$24)))</f>
        <v/>
      </c>
      <c r="AA1204" s="156">
        <f>IF((Z1204&lt;=0),0,((Z1204-AA$24)*Stock*(_xlfn.NORM.INV(RAND(),stock_ave,stock_std))+(Z1204-AA$24)*Bonds*(_xlfn.NORM.INV(RAND(),bond_ave,bond_std))+(Z1204-AA$24)*cash*(_xlfn.NORM.INV(RAND(),cash_ave,cash_std))+(Z1204-AA$24)))</f>
        <v/>
      </c>
      <c r="AB1204" s="156">
        <f>IF((AA1204&lt;=0),0,((AA1204-AB$24)*Stock*(_xlfn.NORM.INV(RAND(),stock_ave,stock_std))+(AA1204-AB$24)*Bonds*(_xlfn.NORM.INV(RAND(),bond_ave,bond_std))+(AA1204-AB$24)*cash*(_xlfn.NORM.INV(RAND(),cash_ave,cash_std))+(AA1204-AB$24)))</f>
        <v/>
      </c>
      <c r="AC1204" s="156">
        <f>IF((AB1204&lt;=0),0,((AB1204-AC$24)*Stock*(_xlfn.NORM.INV(RAND(),stock_ave,stock_std))+(AB1204-AC$24)*Bonds*(_xlfn.NORM.INV(RAND(),bond_ave,bond_std))+(AB1204-AC$24)*cash*(_xlfn.NORM.INV(RAND(),cash_ave,cash_std))+(AB1204-AC$24)))</f>
        <v/>
      </c>
      <c r="AD1204" s="156">
        <f>IF((AC1204&lt;=0),0,((AC1204-AD$24)*Stock*(_xlfn.NORM.INV(RAND(),stock_ave,stock_std))+(AC1204-AD$24)*Bonds*(_xlfn.NORM.INV(RAND(),bond_ave,bond_std))+(AC1204-AD$24)*cash*(_xlfn.NORM.INV(RAND(),cash_ave,cash_std))+(AC1204-AD$24)))</f>
        <v/>
      </c>
      <c r="AE1204" s="156">
        <f>IF((AD1204&lt;=0),0,((AD1204-AE$24)*Stock*(_xlfn.NORM.INV(RAND(),stock_ave,stock_std))+(AD1204-AE$24)*Bonds*(_xlfn.NORM.INV(RAND(),bond_ave,bond_std))+(AD1204-AE$24)*cash*(_xlfn.NORM.INV(RAND(),cash_ave,cash_std))+(AD1204-AE$24)))</f>
        <v/>
      </c>
      <c r="AF1204" s="156">
        <f>IF((AE1204&lt;=0),0,((AE1204-AF$24)*Stock*(_xlfn.NORM.INV(RAND(),stock_ave,stock_std))+(AE1204-AF$24)*Bonds*(_xlfn.NORM.INV(RAND(),bond_ave,bond_std))+(AE1204-AF$24)*cash*(_xlfn.NORM.INV(RAND(),cash_ave,cash_std))+(AE1204-AF$24)))</f>
        <v/>
      </c>
      <c r="AG1204" s="156">
        <f>IF((AF1204&lt;=0),0,((AF1204-AG$24)*Stock*(_xlfn.NORM.INV(RAND(),stock_ave,stock_std))+(AF1204-AG$24)*Bonds*(_xlfn.NORM.INV(RAND(),bond_ave,bond_std))+(AF1204-AG$24)*cash*(_xlfn.NORM.INV(RAND(),cash_ave,cash_std))+(AF1204-AG$24)))</f>
        <v/>
      </c>
      <c r="AH1204" s="156">
        <f>IF((AG1204&lt;=0),0,((AG1204-AH$24)*Stock*(_xlfn.NORM.INV(RAND(),stock_ave,stock_std))+(AG1204-AH$24)*Bonds*(_xlfn.NORM.INV(RAND(),bond_ave,bond_std))+(AG1204-AH$24)*cash*(_xlfn.NORM.INV(RAND(),cash_ave,cash_std))+(AG1204-AH$24)))</f>
        <v/>
      </c>
      <c r="AI1204" s="156">
        <f>IF((AH1204&lt;=0),0,((AH1204-AI$24)*Stock*(_xlfn.NORM.INV(RAND(),stock_ave,stock_std))+(AH1204-AI$24)*Bonds*(_xlfn.NORM.INV(RAND(),bond_ave,bond_std))+(AH1204-AI$24)*cash*(_xlfn.NORM.INV(RAND(),cash_ave,cash_std))+(AH1204-AI$24)))</f>
        <v/>
      </c>
      <c r="AJ1204" s="156">
        <f>IF((AI1204&lt;=0),0,((AI1204-AJ$24)*Stock*(_xlfn.NORM.INV(RAND(),stock_ave,stock_std))+(AI1204-AJ$24)*Bonds*(_xlfn.NORM.INV(RAND(),bond_ave,bond_std))+(AI1204-AJ$24)*cash*(_xlfn.NORM.INV(RAND(),cash_ave,cash_std))+(AI1204-AJ$24)))</f>
        <v/>
      </c>
      <c r="AK1204" s="156">
        <f>IF((AJ1204&lt;=0),0,((AJ1204-AK$24)*Stock*(_xlfn.NORM.INV(RAND(),stock_ave,stock_std))+(AJ1204-AK$24)*Bonds*(_xlfn.NORM.INV(RAND(),bond_ave,bond_std))+(AJ1204-AK$24)*cash*(_xlfn.NORM.INV(RAND(),cash_ave,cash_std))+(AJ1204-AK$24)))</f>
        <v/>
      </c>
      <c r="AL1204" s="156">
        <f>IF((AK1204&lt;=0),0,((AK1204-AL$24)*Stock*(_xlfn.NORM.INV(RAND(),stock_ave,stock_std))+(AK1204-AL$24)*Bonds*(_xlfn.NORM.INV(RAND(),bond_ave,bond_std))+(AK1204-AL$24)*cash*(_xlfn.NORM.INV(RAND(),cash_ave,cash_std))+(AK1204-AL$24)))</f>
        <v/>
      </c>
      <c r="AM1204" s="156">
        <f>IF((AL1204&lt;=0),0,((AL1204-AM$24)*Stock*(_xlfn.NORM.INV(RAND(),stock_ave,stock_std))+(AL1204-AM$24)*Bonds*(_xlfn.NORM.INV(RAND(),bond_ave,bond_std))+(AL1204-AM$24)*cash*(_xlfn.NORM.INV(RAND(),cash_ave,cash_std))+(AL1204-AM$24)))</f>
        <v/>
      </c>
      <c r="AN1204" s="156">
        <f>IF((AM1204&lt;=0),0,((AM1204-AN$24)*Stock*(_xlfn.NORM.INV(RAND(),stock_ave,stock_std))+(AM1204-AN$24)*Bonds*(_xlfn.NORM.INV(RAND(),bond_ave,bond_std))+(AM1204-AN$24)*cash*(_xlfn.NORM.INV(RAND(),cash_ave,cash_std))+(AM1204-AN$24)))</f>
        <v/>
      </c>
      <c r="AO1204" s="156">
        <f>IF((AN1204&lt;=0),0,((AN1204-AO$24)*Stock*(_xlfn.NORM.INV(RAND(),stock_ave,stock_std))+(AN1204-AO$24)*Bonds*(_xlfn.NORM.INV(RAND(),bond_ave,bond_std))+(AN1204-AO$24)*cash*(_xlfn.NORM.INV(RAND(),cash_ave,cash_std))+(AN1204-AO$24)))</f>
        <v/>
      </c>
      <c r="AP1204" s="156">
        <f>IF((AO1204&lt;=0),0,((AO1204-AP$24)*Stock*(_xlfn.NORM.INV(RAND(),stock_ave,stock_std))+(AO1204-AP$24)*Bonds*(_xlfn.NORM.INV(RAND(),bond_ave,bond_std))+(AO1204-AP$24)*cash*(_xlfn.NORM.INV(RAND(),cash_ave,cash_std))+(AO1204-AP$24)))</f>
        <v/>
      </c>
      <c r="AQ1204" s="156">
        <f>IF((AP1204&lt;=0),0,((AP1204-AQ$24)*Stock*(_xlfn.NORM.INV(RAND(),stock_ave,stock_std))+(AP1204-AQ$24)*Bonds*(_xlfn.NORM.INV(RAND(),bond_ave,bond_std))+(AP1204-AQ$24)*cash*(_xlfn.NORM.INV(RAND(),cash_ave,cash_std))+(AP1204-AQ$24)))</f>
        <v/>
      </c>
      <c r="AR1204" s="156">
        <f>IF((AQ1204&lt;=0),0,((AQ1204-AR$24)*Stock*(_xlfn.NORM.INV(RAND(),stock_ave,stock_std))+(AQ1204-AR$24)*Bonds*(_xlfn.NORM.INV(RAND(),bond_ave,bond_std))+(AQ1204-AR$24)*cash*(_xlfn.NORM.INV(RAND(),cash_ave,cash_std))+(AQ1204-AR$24)))</f>
        <v/>
      </c>
      <c r="AS1204" s="156">
        <f>IF((AR1204&lt;=0),0,((AR1204-AS$24)*Stock*(_xlfn.NORM.INV(RAND(),stock_ave,stock_std))+(AR1204-AS$24)*Bonds*(_xlfn.NORM.INV(RAND(),bond_ave,bond_std))+(AR1204-AS$24)*cash*(_xlfn.NORM.INV(RAND(),cash_ave,cash_std))+(AR1204-AS$24)))</f>
        <v/>
      </c>
      <c r="AT1204" s="156">
        <f>IF((AS1204&lt;=0),0,((AS1204-AT$24)*Stock*(_xlfn.NORM.INV(RAND(),stock_ave,stock_std))+(AS1204-AT$24)*Bonds*(_xlfn.NORM.INV(RAND(),bond_ave,bond_std))+(AS1204-AT$24)*cash*(_xlfn.NORM.INV(RAND(),cash_ave,cash_std))+(AS1204-AT$24)))</f>
        <v/>
      </c>
      <c r="AU1204" s="156">
        <f>IF((AT1204&lt;=0),0,((AT1204-AU$24)*Stock*(_xlfn.NORM.INV(RAND(),stock_ave,stock_std))+(AT1204-AU$24)*Bonds*(_xlfn.NORM.INV(RAND(),bond_ave,bond_std))+(AT1204-AU$24)*cash*(_xlfn.NORM.INV(RAND(),cash_ave,cash_std))+(AT1204-AU$24)))</f>
        <v/>
      </c>
      <c r="AV1204" s="156">
        <f>IF((AU1204&lt;=0),0,((AU1204-AV$24)*Stock*(_xlfn.NORM.INV(RAND(),stock_ave,stock_std))+(AU1204-AV$24)*Bonds*(_xlfn.NORM.INV(RAND(),bond_ave,bond_std))+(AU1204-AV$24)*cash*(_xlfn.NORM.INV(RAND(),cash_ave,cash_std))+(AU1204-AV$24)))</f>
        <v/>
      </c>
      <c r="AW1204" s="156">
        <f>IF((AV1204&lt;=0),0,((AV1204-AW$24)*Stock*(_xlfn.NORM.INV(RAND(),stock_ave,stock_std))+(AV1204-AW$24)*Bonds*(_xlfn.NORM.INV(RAND(),bond_ave,bond_std))+(AV1204-AW$24)*cash*(_xlfn.NORM.INV(RAND(),cash_ave,cash_std))+(AV1204-AW$24)))</f>
        <v/>
      </c>
      <c r="AX1204" s="159" t="n"/>
      <c r="AY1204" s="159" t="n"/>
      <c r="AZ1204" s="159" t="n"/>
      <c r="BA1204" s="159" t="n"/>
      <c r="BB1204" s="159" t="n"/>
    </row>
    <row r="1205">
      <c r="C1205" s="147" t="n"/>
      <c r="D1205" s="61">
        <f>+D1204-IF(D$18&gt;74,(D1204/D$25)*$C$10)</f>
        <v/>
      </c>
      <c r="E1205" s="61">
        <f>+E1204-IF(E$18&gt;74,(E1204/E$25)*$C$10)</f>
        <v/>
      </c>
      <c r="F1205" s="61">
        <f>+F1204-IF(F$18&gt;74,(F1204/F$25)*$C$10)</f>
        <v/>
      </c>
      <c r="G1205" s="61">
        <f>+G1204-IF(G$18&gt;74,(G1204/G$25)*$C$10)</f>
        <v/>
      </c>
      <c r="H1205" s="61">
        <f>+H1204-IF(H$18&gt;74,(H1204/H$25)*$C$10)</f>
        <v/>
      </c>
      <c r="I1205" s="61">
        <f>+I1204-IF(I$18&gt;74,(I1204/I$25)*$C$10)</f>
        <v/>
      </c>
      <c r="J1205" s="61">
        <f>+J1204-IF(J$18&gt;74,(J1204/J$25)*$C$10)</f>
        <v/>
      </c>
      <c r="K1205" s="61">
        <f>+K1204-IF(K$18&gt;74,(K1204/K$25)*$C$10)</f>
        <v/>
      </c>
      <c r="L1205" s="61">
        <f>+L1204-IF(L$18&gt;74,(L1204/L$25)*$C$10)</f>
        <v/>
      </c>
      <c r="M1205" s="61">
        <f>+M1204-IF(M$18&gt;74,(M1204/M$25)*$C$10)</f>
        <v/>
      </c>
      <c r="N1205" s="61">
        <f>+N1204-IF(N$18&gt;74,(N1204/N$25)*$C$10)</f>
        <v/>
      </c>
      <c r="O1205" s="61">
        <f>+O1204-IF(O$18&gt;74,(O1204/O$25)*$C$10)</f>
        <v/>
      </c>
      <c r="P1205" s="61">
        <f>+P1204-IF(P$18&gt;74,(P1204/P$25)*$C$10)</f>
        <v/>
      </c>
      <c r="Q1205" s="61">
        <f>+Q1204-IF(Q$18&gt;74,(Q1204/Q$25)*$C$10)</f>
        <v/>
      </c>
      <c r="R1205" s="61">
        <f>+R1204-IF(R$18&gt;74,(R1204/R$25)*$C$10)</f>
        <v/>
      </c>
      <c r="S1205" s="61">
        <f>+S1204-IF(S$18&gt;74,(S1204/S$25)*$C$10)</f>
        <v/>
      </c>
      <c r="T1205" s="61">
        <f>+T1204-IF(T$18&gt;74,(T1204/T$25)*$C$10)</f>
        <v/>
      </c>
      <c r="U1205" s="61">
        <f>+U1204-IF(U$18&gt;74,(U1204/U$25)*$C$10)</f>
        <v/>
      </c>
      <c r="V1205" s="61">
        <f>+V1204-IF(V$18&gt;74,(V1204/V$25)*$C$10)</f>
        <v/>
      </c>
      <c r="W1205" s="61">
        <f>+W1204-IF(W$18&gt;74,(W1204/W$25)*$C$10)</f>
        <v/>
      </c>
      <c r="X1205" s="61">
        <f>+X1204-IF(X$18&gt;74,(X1204/X$25)*$C$10)</f>
        <v/>
      </c>
      <c r="Y1205" s="61">
        <f>+Y1204-IF(Y$18&gt;74,(Y1204/Y$25)*$C$10)</f>
        <v/>
      </c>
      <c r="Z1205" s="61">
        <f>+Z1204-IF(Z$18&gt;74,(Z1204/Z$25)*$C$10)</f>
        <v/>
      </c>
      <c r="AA1205" s="61">
        <f>+AA1204-IF(AA$18&gt;74,(AA1204/AA$25)*$C$10)</f>
        <v/>
      </c>
      <c r="AB1205" s="61">
        <f>+AB1204-IF(AB$18&gt;74,(AB1204/AB$25)*$C$10)</f>
        <v/>
      </c>
      <c r="AC1205" s="61">
        <f>+AC1204-IF(AC$18&gt;74,(AC1204/AC$25)*$C$10)</f>
        <v/>
      </c>
      <c r="AD1205" s="61">
        <f>+AD1204-IF(AD$18&gt;74,(AD1204/AD$25)*$C$10)</f>
        <v/>
      </c>
      <c r="AE1205" s="61">
        <f>+AE1204-IF(AE$18&gt;74,(AE1204/AE$25)*$C$10)</f>
        <v/>
      </c>
      <c r="AF1205" s="61">
        <f>+AF1204-IF(AF$18&gt;74,(AF1204/AF$25)*$C$10)</f>
        <v/>
      </c>
      <c r="AG1205" s="61">
        <f>+AG1204-IF(AG$18&gt;74,(AG1204/AG$25)*$C$10)</f>
        <v/>
      </c>
      <c r="AH1205" s="61">
        <f>+AH1204-IF(AH$18&gt;74,(AH1204/AH$25)*$C$10)</f>
        <v/>
      </c>
      <c r="AI1205" s="61">
        <f>+AI1204-IF(AI$18&gt;74,(AI1204/AI$25)*$C$10)</f>
        <v/>
      </c>
      <c r="AJ1205" s="61">
        <f>+AJ1204-IF(AJ$18&gt;74,(AJ1204/AJ$25)*$C$10)</f>
        <v/>
      </c>
      <c r="AK1205" s="61">
        <f>+AK1204-IF(AK$18&gt;74,(AK1204/AK$25)*$C$10)</f>
        <v/>
      </c>
      <c r="AL1205" s="61">
        <f>+AL1204-IF(AL$18&gt;74,(AL1204/AL$25)*$C$10)</f>
        <v/>
      </c>
      <c r="AM1205" s="61">
        <f>+AM1204-IF(AM$18&gt;74,(AM1204/AM$25)*$C$10)</f>
        <v/>
      </c>
      <c r="AN1205" s="61">
        <f>+AN1204-IF(AN$18&gt;74,(AN1204/AN$25)*$C$10)</f>
        <v/>
      </c>
      <c r="AO1205" s="61">
        <f>+AO1204-IF(AO$18&gt;74,(AO1204/AO$25)*$C$10)</f>
        <v/>
      </c>
      <c r="AP1205" s="61">
        <f>+AP1204-IF(AP$18&gt;74,(AP1204/AP$25)*$C$10)</f>
        <v/>
      </c>
      <c r="AQ1205" s="61">
        <f>+AQ1204-IF(AQ$18&gt;74,(AQ1204/AQ$25)*$C$10)</f>
        <v/>
      </c>
      <c r="AR1205" s="61">
        <f>+AR1204-IF(AR$18&gt;74,(AR1204/AR$25)*$C$10)</f>
        <v/>
      </c>
      <c r="AS1205" s="61">
        <f>+AS1204-IF(AS$18&gt;74,(AS1204/AS$25)*$C$10)</f>
        <v/>
      </c>
      <c r="AT1205" s="61">
        <f>+AT1204-IF(AT$18&gt;74,(AT1204/AT$25)*$C$10)</f>
        <v/>
      </c>
      <c r="AU1205" s="61">
        <f>+AU1204-IF(AU$18&gt;74,(AU1204/AU$25)*$C$10)</f>
        <v/>
      </c>
      <c r="AV1205" s="61">
        <f>+AV1204-IF(AV$18&gt;74,(AV1204/AV$25)*$C$10)</f>
        <v/>
      </c>
      <c r="AW1205" s="61">
        <f>+AW1204-IF(AW$18&gt;74,(AW1204/AW$25)*$C$10)</f>
        <v/>
      </c>
      <c r="AX1205" s="35">
        <f>IF(AW1205&gt;0,1,0)</f>
        <v/>
      </c>
      <c r="AY1205" s="35">
        <f>IF(AL1205&gt;0,1,0)</f>
        <v/>
      </c>
      <c r="AZ1205" s="35">
        <f>IF(AG1205&gt;0,1,0)</f>
        <v/>
      </c>
      <c r="BA1205" s="35">
        <f>IF(AB1205&gt;0,1,0)</f>
        <v/>
      </c>
      <c r="BB1205" s="35">
        <f>IF(W1205&gt;0,1,0)</f>
        <v/>
      </c>
    </row>
    <row r="1206">
      <c r="B1206" s="154" t="inlineStr">
        <is>
          <t>trial 590</t>
        </is>
      </c>
      <c r="C1206" s="155">
        <f>+start-C1203</f>
        <v/>
      </c>
      <c r="D1206" s="156">
        <f>IF((C1206&lt;=0),0,((C1206-D$24)*Stock*(_xlfn.NORM.INV(RAND(),stock_ave,stock_std))+(C1206-D$24)*Bonds*(_xlfn.NORM.INV(RAND(),bond_ave,bond_std))+(C1206-D$24)*cash*(_xlfn.NORM.INV(RAND(),cash_ave,cash_std))+(C1206-D$24)))</f>
        <v/>
      </c>
      <c r="E1206" s="156">
        <f>IF((D1206&lt;=0),0,((D1206-E$24)*Stock*(_xlfn.NORM.INV(RAND(),stock_ave,stock_std))+(D1206-E$24)*Bonds*(_xlfn.NORM.INV(RAND(),bond_ave,bond_std))+(D1206-E$24)*cash*(_xlfn.NORM.INV(RAND(),cash_ave,cash_std))+(D1206-E$24)))</f>
        <v/>
      </c>
      <c r="F1206" s="156">
        <f>IF((E1206&lt;=0),0,((E1206-F$24)*Stock*(_xlfn.NORM.INV(RAND(),stock_ave,stock_std))+(E1206-F$24)*Bonds*(_xlfn.NORM.INV(RAND(),bond_ave,bond_std))+(E1206-F$24)*cash*(_xlfn.NORM.INV(RAND(),cash_ave,cash_std))+(E1206-F$24)))</f>
        <v/>
      </c>
      <c r="G1206" s="156">
        <f>IF((F1206&lt;=0),0,((F1206-G$24)*Stock*(_xlfn.NORM.INV(RAND(),stock_ave,stock_std))+(F1206-G$24)*Bonds*(_xlfn.NORM.INV(RAND(),bond_ave,bond_std))+(F1206-G$24)*cash*(_xlfn.NORM.INV(RAND(),cash_ave,cash_std))+(F1206-G$24)))</f>
        <v/>
      </c>
      <c r="H1206" s="156">
        <f>IF((G1206&lt;=0),0,((G1206-H$24)*Stock*(_xlfn.NORM.INV(RAND(),stock_ave,stock_std))+(G1206-H$24)*Bonds*(_xlfn.NORM.INV(RAND(),bond_ave,bond_std))+(G1206-H$24)*cash*(_xlfn.NORM.INV(RAND(),cash_ave,cash_std))+(G1206-H$24)))</f>
        <v/>
      </c>
      <c r="I1206" s="156">
        <f>IF((H1206&lt;=0),0,((H1206-I$24)*Stock*(_xlfn.NORM.INV(RAND(),stock_ave,stock_std))+(H1206-I$24)*Bonds*(_xlfn.NORM.INV(RAND(),bond_ave,bond_std))+(H1206-I$24)*cash*(_xlfn.NORM.INV(RAND(),cash_ave,cash_std))+(H1206-I$24)))</f>
        <v/>
      </c>
      <c r="J1206" s="156">
        <f>IF((I1206&lt;=0),0,((I1206-J$24)*Stock*(_xlfn.NORM.INV(RAND(),stock_ave,stock_std))+(I1206-J$24)*Bonds*(_xlfn.NORM.INV(RAND(),bond_ave,bond_std))+(I1206-J$24)*cash*(_xlfn.NORM.INV(RAND(),cash_ave,cash_std))+(I1206-J$24)))</f>
        <v/>
      </c>
      <c r="K1206" s="156">
        <f>IF((J1206&lt;=0),0,((J1206-K$24)*Stock*(_xlfn.NORM.INV(RAND(),stock_ave,stock_std))+(J1206-K$24)*Bonds*(_xlfn.NORM.INV(RAND(),bond_ave,bond_std))+(J1206-K$24)*cash*(_xlfn.NORM.INV(RAND(),cash_ave,cash_std))+(J1206-K$24)))</f>
        <v/>
      </c>
      <c r="L1206" s="156">
        <f>IF((K1206&lt;=0),0,((K1206-L$24)*Stock*(_xlfn.NORM.INV(RAND(),stock_ave,stock_std))+(K1206-L$24)*Bonds*(_xlfn.NORM.INV(RAND(),bond_ave,bond_std))+(K1206-L$24)*cash*(_xlfn.NORM.INV(RAND(),cash_ave,cash_std))+(K1206-L$24)))</f>
        <v/>
      </c>
      <c r="M1206" s="156">
        <f>IF((L1206&lt;=0),0,((L1206-M$24)*Stock*(_xlfn.NORM.INV(RAND(),stock_ave,stock_std))+(L1206-M$24)*Bonds*(_xlfn.NORM.INV(RAND(),bond_ave,bond_std))+(L1206-M$24)*cash*(_xlfn.NORM.INV(RAND(),cash_ave,cash_std))+(L1206-M$24)))</f>
        <v/>
      </c>
      <c r="N1206" s="156">
        <f>IF((M1206&lt;=0),0,((M1206-N$24)*Stock*(_xlfn.NORM.INV(RAND(),stock_ave,stock_std))+(M1206-N$24)*Bonds*(_xlfn.NORM.INV(RAND(),bond_ave,bond_std))+(M1206-N$24)*cash*(_xlfn.NORM.INV(RAND(),cash_ave,cash_std))+(M1206-N$24)))</f>
        <v/>
      </c>
      <c r="O1206" s="156">
        <f>IF((N1206&lt;=0),0,((N1206-O$24)*Stock*(_xlfn.NORM.INV(RAND(),stock_ave,stock_std))+(N1206-O$24)*Bonds*(_xlfn.NORM.INV(RAND(),bond_ave,bond_std))+(N1206-O$24)*cash*(_xlfn.NORM.INV(RAND(),cash_ave,cash_std))+(N1206-O$24)))</f>
        <v/>
      </c>
      <c r="P1206" s="156">
        <f>IF((O1206&lt;=0),0,((O1206-P$24)*Stock*(_xlfn.NORM.INV(RAND(),stock_ave,stock_std))+(O1206-P$24)*Bonds*(_xlfn.NORM.INV(RAND(),bond_ave,bond_std))+(O1206-P$24)*cash*(_xlfn.NORM.INV(RAND(),cash_ave,cash_std))+(O1206-P$24)))</f>
        <v/>
      </c>
      <c r="Q1206" s="156">
        <f>IF((P1206&lt;=0),0,((P1206-Q$24)*Stock*(_xlfn.NORM.INV(RAND(),stock_ave,stock_std))+(P1206-Q$24)*Bonds*(_xlfn.NORM.INV(RAND(),bond_ave,bond_std))+(P1206-Q$24)*cash*(_xlfn.NORM.INV(RAND(),cash_ave,cash_std))+(P1206-Q$24)))</f>
        <v/>
      </c>
      <c r="R1206" s="156">
        <f>IF((Q1206&lt;=0),0,((Q1206-R$24)*Stock*(_xlfn.NORM.INV(RAND(),stock_ave,stock_std))+(Q1206-R$24)*Bonds*(_xlfn.NORM.INV(RAND(),bond_ave,bond_std))+(Q1206-R$24)*cash*(_xlfn.NORM.INV(RAND(),cash_ave,cash_std))+(Q1206-R$24)))</f>
        <v/>
      </c>
      <c r="S1206" s="156">
        <f>IF((R1206&lt;=0),0,((R1206-S$24)*Stock*(_xlfn.NORM.INV(RAND(),stock_ave,stock_std))+(R1206-S$24)*Bonds*(_xlfn.NORM.INV(RAND(),bond_ave,bond_std))+(R1206-S$24)*cash*(_xlfn.NORM.INV(RAND(),cash_ave,cash_std))+(R1206-S$24)))</f>
        <v/>
      </c>
      <c r="T1206" s="156">
        <f>IF((S1206&lt;=0),0,((S1206-T$24)*Stock*(_xlfn.NORM.INV(RAND(),stock_ave,stock_std))+(S1206-T$24)*Bonds*(_xlfn.NORM.INV(RAND(),bond_ave,bond_std))+(S1206-T$24)*cash*(_xlfn.NORM.INV(RAND(),cash_ave,cash_std))+(S1206-T$24)))</f>
        <v/>
      </c>
      <c r="U1206" s="156">
        <f>IF((T1206&lt;=0),0,((T1206-U$24)*Stock*(_xlfn.NORM.INV(RAND(),stock_ave,stock_std))+(T1206-U$24)*Bonds*(_xlfn.NORM.INV(RAND(),bond_ave,bond_std))+(T1206-U$24)*cash*(_xlfn.NORM.INV(RAND(),cash_ave,cash_std))+(T1206-U$24)))</f>
        <v/>
      </c>
      <c r="V1206" s="156">
        <f>IF((U1206&lt;=0),0,((U1206-V$24)*Stock*(_xlfn.NORM.INV(RAND(),stock_ave,stock_std))+(U1206-V$24)*Bonds*(_xlfn.NORM.INV(RAND(),bond_ave,bond_std))+(U1206-V$24)*cash*(_xlfn.NORM.INV(RAND(),cash_ave,cash_std))+(U1206-V$24)))</f>
        <v/>
      </c>
      <c r="W1206" s="156">
        <f>IF((V1206&lt;=0),0,((V1206-W$24)*Stock*(_xlfn.NORM.INV(RAND(),stock_ave,stock_std))+(V1206-W$24)*Bonds*(_xlfn.NORM.INV(RAND(),bond_ave,bond_std))+(V1206-W$24)*cash*(_xlfn.NORM.INV(RAND(),cash_ave,cash_std))+(V1206-W$24)))</f>
        <v/>
      </c>
      <c r="X1206" s="156">
        <f>IF((W1206&lt;=0),0,((W1206-X$24)*Stock*(_xlfn.NORM.INV(RAND(),stock_ave,stock_std))+(W1206-X$24)*Bonds*(_xlfn.NORM.INV(RAND(),bond_ave,bond_std))+(W1206-X$24)*cash*(_xlfn.NORM.INV(RAND(),cash_ave,cash_std))+(W1206-X$24)))</f>
        <v/>
      </c>
      <c r="Y1206" s="156">
        <f>IF((X1206&lt;=0),0,((X1206-Y$24)*Stock*(_xlfn.NORM.INV(RAND(),stock_ave,stock_std))+(X1206-Y$24)*Bonds*(_xlfn.NORM.INV(RAND(),bond_ave,bond_std))+(X1206-Y$24)*cash*(_xlfn.NORM.INV(RAND(),cash_ave,cash_std))+(X1206-Y$24)))</f>
        <v/>
      </c>
      <c r="Z1206" s="156">
        <f>IF((Y1206&lt;=0),0,((Y1206-Z$24)*Stock*(_xlfn.NORM.INV(RAND(),stock_ave,stock_std))+(Y1206-Z$24)*Bonds*(_xlfn.NORM.INV(RAND(),bond_ave,bond_std))+(Y1206-Z$24)*cash*(_xlfn.NORM.INV(RAND(),cash_ave,cash_std))+(Y1206-Z$24)))</f>
        <v/>
      </c>
      <c r="AA1206" s="156">
        <f>IF((Z1206&lt;=0),0,((Z1206-AA$24)*Stock*(_xlfn.NORM.INV(RAND(),stock_ave,stock_std))+(Z1206-AA$24)*Bonds*(_xlfn.NORM.INV(RAND(),bond_ave,bond_std))+(Z1206-AA$24)*cash*(_xlfn.NORM.INV(RAND(),cash_ave,cash_std))+(Z1206-AA$24)))</f>
        <v/>
      </c>
      <c r="AB1206" s="156">
        <f>IF((AA1206&lt;=0),0,((AA1206-AB$24)*Stock*(_xlfn.NORM.INV(RAND(),stock_ave,stock_std))+(AA1206-AB$24)*Bonds*(_xlfn.NORM.INV(RAND(),bond_ave,bond_std))+(AA1206-AB$24)*cash*(_xlfn.NORM.INV(RAND(),cash_ave,cash_std))+(AA1206-AB$24)))</f>
        <v/>
      </c>
      <c r="AC1206" s="156">
        <f>IF((AB1206&lt;=0),0,((AB1206-AC$24)*Stock*(_xlfn.NORM.INV(RAND(),stock_ave,stock_std))+(AB1206-AC$24)*Bonds*(_xlfn.NORM.INV(RAND(),bond_ave,bond_std))+(AB1206-AC$24)*cash*(_xlfn.NORM.INV(RAND(),cash_ave,cash_std))+(AB1206-AC$24)))</f>
        <v/>
      </c>
      <c r="AD1206" s="156">
        <f>IF((AC1206&lt;=0),0,((AC1206-AD$24)*Stock*(_xlfn.NORM.INV(RAND(),stock_ave,stock_std))+(AC1206-AD$24)*Bonds*(_xlfn.NORM.INV(RAND(),bond_ave,bond_std))+(AC1206-AD$24)*cash*(_xlfn.NORM.INV(RAND(),cash_ave,cash_std))+(AC1206-AD$24)))</f>
        <v/>
      </c>
      <c r="AE1206" s="156">
        <f>IF((AD1206&lt;=0),0,((AD1206-AE$24)*Stock*(_xlfn.NORM.INV(RAND(),stock_ave,stock_std))+(AD1206-AE$24)*Bonds*(_xlfn.NORM.INV(RAND(),bond_ave,bond_std))+(AD1206-AE$24)*cash*(_xlfn.NORM.INV(RAND(),cash_ave,cash_std))+(AD1206-AE$24)))</f>
        <v/>
      </c>
      <c r="AF1206" s="156">
        <f>IF((AE1206&lt;=0),0,((AE1206-AF$24)*Stock*(_xlfn.NORM.INV(RAND(),stock_ave,stock_std))+(AE1206-AF$24)*Bonds*(_xlfn.NORM.INV(RAND(),bond_ave,bond_std))+(AE1206-AF$24)*cash*(_xlfn.NORM.INV(RAND(),cash_ave,cash_std))+(AE1206-AF$24)))</f>
        <v/>
      </c>
      <c r="AG1206" s="156">
        <f>IF((AF1206&lt;=0),0,((AF1206-AG$24)*Stock*(_xlfn.NORM.INV(RAND(),stock_ave,stock_std))+(AF1206-AG$24)*Bonds*(_xlfn.NORM.INV(RAND(),bond_ave,bond_std))+(AF1206-AG$24)*cash*(_xlfn.NORM.INV(RAND(),cash_ave,cash_std))+(AF1206-AG$24)))</f>
        <v/>
      </c>
      <c r="AH1206" s="156">
        <f>IF((AG1206&lt;=0),0,((AG1206-AH$24)*Stock*(_xlfn.NORM.INV(RAND(),stock_ave,stock_std))+(AG1206-AH$24)*Bonds*(_xlfn.NORM.INV(RAND(),bond_ave,bond_std))+(AG1206-AH$24)*cash*(_xlfn.NORM.INV(RAND(),cash_ave,cash_std))+(AG1206-AH$24)))</f>
        <v/>
      </c>
      <c r="AI1206" s="156">
        <f>IF((AH1206&lt;=0),0,((AH1206-AI$24)*Stock*(_xlfn.NORM.INV(RAND(),stock_ave,stock_std))+(AH1206-AI$24)*Bonds*(_xlfn.NORM.INV(RAND(),bond_ave,bond_std))+(AH1206-AI$24)*cash*(_xlfn.NORM.INV(RAND(),cash_ave,cash_std))+(AH1206-AI$24)))</f>
        <v/>
      </c>
      <c r="AJ1206" s="156">
        <f>IF((AI1206&lt;=0),0,((AI1206-AJ$24)*Stock*(_xlfn.NORM.INV(RAND(),stock_ave,stock_std))+(AI1206-AJ$24)*Bonds*(_xlfn.NORM.INV(RAND(),bond_ave,bond_std))+(AI1206-AJ$24)*cash*(_xlfn.NORM.INV(RAND(),cash_ave,cash_std))+(AI1206-AJ$24)))</f>
        <v/>
      </c>
      <c r="AK1206" s="156">
        <f>IF((AJ1206&lt;=0),0,((AJ1206-AK$24)*Stock*(_xlfn.NORM.INV(RAND(),stock_ave,stock_std))+(AJ1206-AK$24)*Bonds*(_xlfn.NORM.INV(RAND(),bond_ave,bond_std))+(AJ1206-AK$24)*cash*(_xlfn.NORM.INV(RAND(),cash_ave,cash_std))+(AJ1206-AK$24)))</f>
        <v/>
      </c>
      <c r="AL1206" s="156">
        <f>IF((AK1206&lt;=0),0,((AK1206-AL$24)*Stock*(_xlfn.NORM.INV(RAND(),stock_ave,stock_std))+(AK1206-AL$24)*Bonds*(_xlfn.NORM.INV(RAND(),bond_ave,bond_std))+(AK1206-AL$24)*cash*(_xlfn.NORM.INV(RAND(),cash_ave,cash_std))+(AK1206-AL$24)))</f>
        <v/>
      </c>
      <c r="AM1206" s="156">
        <f>IF((AL1206&lt;=0),0,((AL1206-AM$24)*Stock*(_xlfn.NORM.INV(RAND(),stock_ave,stock_std))+(AL1206-AM$24)*Bonds*(_xlfn.NORM.INV(RAND(),bond_ave,bond_std))+(AL1206-AM$24)*cash*(_xlfn.NORM.INV(RAND(),cash_ave,cash_std))+(AL1206-AM$24)))</f>
        <v/>
      </c>
      <c r="AN1206" s="156">
        <f>IF((AM1206&lt;=0),0,((AM1206-AN$24)*Stock*(_xlfn.NORM.INV(RAND(),stock_ave,stock_std))+(AM1206-AN$24)*Bonds*(_xlfn.NORM.INV(RAND(),bond_ave,bond_std))+(AM1206-AN$24)*cash*(_xlfn.NORM.INV(RAND(),cash_ave,cash_std))+(AM1206-AN$24)))</f>
        <v/>
      </c>
      <c r="AO1206" s="156">
        <f>IF((AN1206&lt;=0),0,((AN1206-AO$24)*Stock*(_xlfn.NORM.INV(RAND(),stock_ave,stock_std))+(AN1206-AO$24)*Bonds*(_xlfn.NORM.INV(RAND(),bond_ave,bond_std))+(AN1206-AO$24)*cash*(_xlfn.NORM.INV(RAND(),cash_ave,cash_std))+(AN1206-AO$24)))</f>
        <v/>
      </c>
      <c r="AP1206" s="156">
        <f>IF((AO1206&lt;=0),0,((AO1206-AP$24)*Stock*(_xlfn.NORM.INV(RAND(),stock_ave,stock_std))+(AO1206-AP$24)*Bonds*(_xlfn.NORM.INV(RAND(),bond_ave,bond_std))+(AO1206-AP$24)*cash*(_xlfn.NORM.INV(RAND(),cash_ave,cash_std))+(AO1206-AP$24)))</f>
        <v/>
      </c>
      <c r="AQ1206" s="156">
        <f>IF((AP1206&lt;=0),0,((AP1206-AQ$24)*Stock*(_xlfn.NORM.INV(RAND(),stock_ave,stock_std))+(AP1206-AQ$24)*Bonds*(_xlfn.NORM.INV(RAND(),bond_ave,bond_std))+(AP1206-AQ$24)*cash*(_xlfn.NORM.INV(RAND(),cash_ave,cash_std))+(AP1206-AQ$24)))</f>
        <v/>
      </c>
      <c r="AR1206" s="156">
        <f>IF((AQ1206&lt;=0),0,((AQ1206-AR$24)*Stock*(_xlfn.NORM.INV(RAND(),stock_ave,stock_std))+(AQ1206-AR$24)*Bonds*(_xlfn.NORM.INV(RAND(),bond_ave,bond_std))+(AQ1206-AR$24)*cash*(_xlfn.NORM.INV(RAND(),cash_ave,cash_std))+(AQ1206-AR$24)))</f>
        <v/>
      </c>
      <c r="AS1206" s="156">
        <f>IF((AR1206&lt;=0),0,((AR1206-AS$24)*Stock*(_xlfn.NORM.INV(RAND(),stock_ave,stock_std))+(AR1206-AS$24)*Bonds*(_xlfn.NORM.INV(RAND(),bond_ave,bond_std))+(AR1206-AS$24)*cash*(_xlfn.NORM.INV(RAND(),cash_ave,cash_std))+(AR1206-AS$24)))</f>
        <v/>
      </c>
      <c r="AT1206" s="156">
        <f>IF((AS1206&lt;=0),0,((AS1206-AT$24)*Stock*(_xlfn.NORM.INV(RAND(),stock_ave,stock_std))+(AS1206-AT$24)*Bonds*(_xlfn.NORM.INV(RAND(),bond_ave,bond_std))+(AS1206-AT$24)*cash*(_xlfn.NORM.INV(RAND(),cash_ave,cash_std))+(AS1206-AT$24)))</f>
        <v/>
      </c>
      <c r="AU1206" s="156">
        <f>IF((AT1206&lt;=0),0,((AT1206-AU$24)*Stock*(_xlfn.NORM.INV(RAND(),stock_ave,stock_std))+(AT1206-AU$24)*Bonds*(_xlfn.NORM.INV(RAND(),bond_ave,bond_std))+(AT1206-AU$24)*cash*(_xlfn.NORM.INV(RAND(),cash_ave,cash_std))+(AT1206-AU$24)))</f>
        <v/>
      </c>
      <c r="AV1206" s="156">
        <f>IF((AU1206&lt;=0),0,((AU1206-AV$24)*Stock*(_xlfn.NORM.INV(RAND(),stock_ave,stock_std))+(AU1206-AV$24)*Bonds*(_xlfn.NORM.INV(RAND(),bond_ave,bond_std))+(AU1206-AV$24)*cash*(_xlfn.NORM.INV(RAND(),cash_ave,cash_std))+(AU1206-AV$24)))</f>
        <v/>
      </c>
      <c r="AW1206" s="156">
        <f>IF((AV1206&lt;=0),0,((AV1206-AW$24)*Stock*(_xlfn.NORM.INV(RAND(),stock_ave,stock_std))+(AV1206-AW$24)*Bonds*(_xlfn.NORM.INV(RAND(),bond_ave,bond_std))+(AV1206-AW$24)*cash*(_xlfn.NORM.INV(RAND(),cash_ave,cash_std))+(AV1206-AW$24)))</f>
        <v/>
      </c>
      <c r="AX1206" s="159" t="n"/>
      <c r="AY1206" s="159" t="n"/>
      <c r="AZ1206" s="159" t="n"/>
      <c r="BA1206" s="159" t="n"/>
      <c r="BB1206" s="159" t="n"/>
    </row>
    <row r="1207">
      <c r="C1207" s="147" t="n"/>
      <c r="D1207" s="61">
        <f>+D1206-IF(D$18&gt;74,(D1206/D$25)*$C$10)</f>
        <v/>
      </c>
      <c r="E1207" s="61">
        <f>+E1206-IF(E$18&gt;74,(E1206/E$25)*$C$10)</f>
        <v/>
      </c>
      <c r="F1207" s="61">
        <f>+F1206-IF(F$18&gt;74,(F1206/F$25)*$C$10)</f>
        <v/>
      </c>
      <c r="G1207" s="61">
        <f>+G1206-IF(G$18&gt;74,(G1206/G$25)*$C$10)</f>
        <v/>
      </c>
      <c r="H1207" s="61">
        <f>+H1206-IF(H$18&gt;74,(H1206/H$25)*$C$10)</f>
        <v/>
      </c>
      <c r="I1207" s="61">
        <f>+I1206-IF(I$18&gt;74,(I1206/I$25)*$C$10)</f>
        <v/>
      </c>
      <c r="J1207" s="61">
        <f>+J1206-IF(J$18&gt;74,(J1206/J$25)*$C$10)</f>
        <v/>
      </c>
      <c r="K1207" s="61">
        <f>+K1206-IF(K$18&gt;74,(K1206/K$25)*$C$10)</f>
        <v/>
      </c>
      <c r="L1207" s="61">
        <f>+L1206-IF(L$18&gt;74,(L1206/L$25)*$C$10)</f>
        <v/>
      </c>
      <c r="M1207" s="61">
        <f>+M1206-IF(M$18&gt;74,(M1206/M$25)*$C$10)</f>
        <v/>
      </c>
      <c r="N1207" s="61">
        <f>+N1206-IF(N$18&gt;74,(N1206/N$25)*$C$10)</f>
        <v/>
      </c>
      <c r="O1207" s="61">
        <f>+O1206-IF(O$18&gt;74,(O1206/O$25)*$C$10)</f>
        <v/>
      </c>
      <c r="P1207" s="61">
        <f>+P1206-IF(P$18&gt;74,(P1206/P$25)*$C$10)</f>
        <v/>
      </c>
      <c r="Q1207" s="61">
        <f>+Q1206-IF(Q$18&gt;74,(Q1206/Q$25)*$C$10)</f>
        <v/>
      </c>
      <c r="R1207" s="61">
        <f>+R1206-IF(R$18&gt;74,(R1206/R$25)*$C$10)</f>
        <v/>
      </c>
      <c r="S1207" s="61">
        <f>+S1206-IF(S$18&gt;74,(S1206/S$25)*$C$10)</f>
        <v/>
      </c>
      <c r="T1207" s="61">
        <f>+T1206-IF(T$18&gt;74,(T1206/T$25)*$C$10)</f>
        <v/>
      </c>
      <c r="U1207" s="61">
        <f>+U1206-IF(U$18&gt;74,(U1206/U$25)*$C$10)</f>
        <v/>
      </c>
      <c r="V1207" s="61">
        <f>+V1206-IF(V$18&gt;74,(V1206/V$25)*$C$10)</f>
        <v/>
      </c>
      <c r="W1207" s="61">
        <f>+W1206-IF(W$18&gt;74,(W1206/W$25)*$C$10)</f>
        <v/>
      </c>
      <c r="X1207" s="61">
        <f>+X1206-IF(X$18&gt;74,(X1206/X$25)*$C$10)</f>
        <v/>
      </c>
      <c r="Y1207" s="61">
        <f>+Y1206-IF(Y$18&gt;74,(Y1206/Y$25)*$C$10)</f>
        <v/>
      </c>
      <c r="Z1207" s="61">
        <f>+Z1206-IF(Z$18&gt;74,(Z1206/Z$25)*$C$10)</f>
        <v/>
      </c>
      <c r="AA1207" s="61">
        <f>+AA1206-IF(AA$18&gt;74,(AA1206/AA$25)*$C$10)</f>
        <v/>
      </c>
      <c r="AB1207" s="61">
        <f>+AB1206-IF(AB$18&gt;74,(AB1206/AB$25)*$C$10)</f>
        <v/>
      </c>
      <c r="AC1207" s="61">
        <f>+AC1206-IF(AC$18&gt;74,(AC1206/AC$25)*$C$10)</f>
        <v/>
      </c>
      <c r="AD1207" s="61">
        <f>+AD1206-IF(AD$18&gt;74,(AD1206/AD$25)*$C$10)</f>
        <v/>
      </c>
      <c r="AE1207" s="61">
        <f>+AE1206-IF(AE$18&gt;74,(AE1206/AE$25)*$C$10)</f>
        <v/>
      </c>
      <c r="AF1207" s="61">
        <f>+AF1206-IF(AF$18&gt;74,(AF1206/AF$25)*$C$10)</f>
        <v/>
      </c>
      <c r="AG1207" s="61">
        <f>+AG1206-IF(AG$18&gt;74,(AG1206/AG$25)*$C$10)</f>
        <v/>
      </c>
      <c r="AH1207" s="61">
        <f>+AH1206-IF(AH$18&gt;74,(AH1206/AH$25)*$C$10)</f>
        <v/>
      </c>
      <c r="AI1207" s="61">
        <f>+AI1206-IF(AI$18&gt;74,(AI1206/AI$25)*$C$10)</f>
        <v/>
      </c>
      <c r="AJ1207" s="61">
        <f>+AJ1206-IF(AJ$18&gt;74,(AJ1206/AJ$25)*$C$10)</f>
        <v/>
      </c>
      <c r="AK1207" s="61">
        <f>+AK1206-IF(AK$18&gt;74,(AK1206/AK$25)*$C$10)</f>
        <v/>
      </c>
      <c r="AL1207" s="61">
        <f>+AL1206-IF(AL$18&gt;74,(AL1206/AL$25)*$C$10)</f>
        <v/>
      </c>
      <c r="AM1207" s="61">
        <f>+AM1206-IF(AM$18&gt;74,(AM1206/AM$25)*$C$10)</f>
        <v/>
      </c>
      <c r="AN1207" s="61">
        <f>+AN1206-IF(AN$18&gt;74,(AN1206/AN$25)*$C$10)</f>
        <v/>
      </c>
      <c r="AO1207" s="61">
        <f>+AO1206-IF(AO$18&gt;74,(AO1206/AO$25)*$C$10)</f>
        <v/>
      </c>
      <c r="AP1207" s="61">
        <f>+AP1206-IF(AP$18&gt;74,(AP1206/AP$25)*$C$10)</f>
        <v/>
      </c>
      <c r="AQ1207" s="61">
        <f>+AQ1206-IF(AQ$18&gt;74,(AQ1206/AQ$25)*$C$10)</f>
        <v/>
      </c>
      <c r="AR1207" s="61">
        <f>+AR1206-IF(AR$18&gt;74,(AR1206/AR$25)*$C$10)</f>
        <v/>
      </c>
      <c r="AS1207" s="61">
        <f>+AS1206-IF(AS$18&gt;74,(AS1206/AS$25)*$C$10)</f>
        <v/>
      </c>
      <c r="AT1207" s="61">
        <f>+AT1206-IF(AT$18&gt;74,(AT1206/AT$25)*$C$10)</f>
        <v/>
      </c>
      <c r="AU1207" s="61">
        <f>+AU1206-IF(AU$18&gt;74,(AU1206/AU$25)*$C$10)</f>
        <v/>
      </c>
      <c r="AV1207" s="61">
        <f>+AV1206-IF(AV$18&gt;74,(AV1206/AV$25)*$C$10)</f>
        <v/>
      </c>
      <c r="AW1207" s="61">
        <f>+AW1206-IF(AW$18&gt;74,(AW1206/AW$25)*$C$10)</f>
        <v/>
      </c>
      <c r="AX1207" s="35">
        <f>IF(AW1207&gt;0,1,0)</f>
        <v/>
      </c>
      <c r="AY1207" s="35">
        <f>IF(AL1207&gt;0,1,0)</f>
        <v/>
      </c>
      <c r="AZ1207" s="35">
        <f>IF(AG1207&gt;0,1,0)</f>
        <v/>
      </c>
      <c r="BA1207" s="35">
        <f>IF(AB1207&gt;0,1,0)</f>
        <v/>
      </c>
      <c r="BB1207" s="35">
        <f>IF(W1207&gt;0,1,0)</f>
        <v/>
      </c>
    </row>
    <row r="1208">
      <c r="B1208" s="154" t="inlineStr">
        <is>
          <t>trial 591</t>
        </is>
      </c>
      <c r="C1208" s="155">
        <f>+start-C1205</f>
        <v/>
      </c>
      <c r="D1208" s="156">
        <f>IF((C1208&lt;=0),0,((C1208-D$24)*Stock*(_xlfn.NORM.INV(RAND(),stock_ave,stock_std))+(C1208-D$24)*Bonds*(_xlfn.NORM.INV(RAND(),bond_ave,bond_std))+(C1208-D$24)*cash*(_xlfn.NORM.INV(RAND(),cash_ave,cash_std))+(C1208-D$24)))</f>
        <v/>
      </c>
      <c r="E1208" s="156">
        <f>IF((D1208&lt;=0),0,((D1208-E$24)*Stock*(_xlfn.NORM.INV(RAND(),stock_ave,stock_std))+(D1208-E$24)*Bonds*(_xlfn.NORM.INV(RAND(),bond_ave,bond_std))+(D1208-E$24)*cash*(_xlfn.NORM.INV(RAND(),cash_ave,cash_std))+(D1208-E$24)))</f>
        <v/>
      </c>
      <c r="F1208" s="156">
        <f>IF((E1208&lt;=0),0,((E1208-F$24)*Stock*(_xlfn.NORM.INV(RAND(),stock_ave,stock_std))+(E1208-F$24)*Bonds*(_xlfn.NORM.INV(RAND(),bond_ave,bond_std))+(E1208-F$24)*cash*(_xlfn.NORM.INV(RAND(),cash_ave,cash_std))+(E1208-F$24)))</f>
        <v/>
      </c>
      <c r="G1208" s="156">
        <f>IF((F1208&lt;=0),0,((F1208-G$24)*Stock*(_xlfn.NORM.INV(RAND(),stock_ave,stock_std))+(F1208-G$24)*Bonds*(_xlfn.NORM.INV(RAND(),bond_ave,bond_std))+(F1208-G$24)*cash*(_xlfn.NORM.INV(RAND(),cash_ave,cash_std))+(F1208-G$24)))</f>
        <v/>
      </c>
      <c r="H1208" s="156">
        <f>IF((G1208&lt;=0),0,((G1208-H$24)*Stock*(_xlfn.NORM.INV(RAND(),stock_ave,stock_std))+(G1208-H$24)*Bonds*(_xlfn.NORM.INV(RAND(),bond_ave,bond_std))+(G1208-H$24)*cash*(_xlfn.NORM.INV(RAND(),cash_ave,cash_std))+(G1208-H$24)))</f>
        <v/>
      </c>
      <c r="I1208" s="156">
        <f>IF((H1208&lt;=0),0,((H1208-I$24)*Stock*(_xlfn.NORM.INV(RAND(),stock_ave,stock_std))+(H1208-I$24)*Bonds*(_xlfn.NORM.INV(RAND(),bond_ave,bond_std))+(H1208-I$24)*cash*(_xlfn.NORM.INV(RAND(),cash_ave,cash_std))+(H1208-I$24)))</f>
        <v/>
      </c>
      <c r="J1208" s="156">
        <f>IF((I1208&lt;=0),0,((I1208-J$24)*Stock*(_xlfn.NORM.INV(RAND(),stock_ave,stock_std))+(I1208-J$24)*Bonds*(_xlfn.NORM.INV(RAND(),bond_ave,bond_std))+(I1208-J$24)*cash*(_xlfn.NORM.INV(RAND(),cash_ave,cash_std))+(I1208-J$24)))</f>
        <v/>
      </c>
      <c r="K1208" s="156">
        <f>IF((J1208&lt;=0),0,((J1208-K$24)*Stock*(_xlfn.NORM.INV(RAND(),stock_ave,stock_std))+(J1208-K$24)*Bonds*(_xlfn.NORM.INV(RAND(),bond_ave,bond_std))+(J1208-K$24)*cash*(_xlfn.NORM.INV(RAND(),cash_ave,cash_std))+(J1208-K$24)))</f>
        <v/>
      </c>
      <c r="L1208" s="156">
        <f>IF((K1208&lt;=0),0,((K1208-L$24)*Stock*(_xlfn.NORM.INV(RAND(),stock_ave,stock_std))+(K1208-L$24)*Bonds*(_xlfn.NORM.INV(RAND(),bond_ave,bond_std))+(K1208-L$24)*cash*(_xlfn.NORM.INV(RAND(),cash_ave,cash_std))+(K1208-L$24)))</f>
        <v/>
      </c>
      <c r="M1208" s="156">
        <f>IF((L1208&lt;=0),0,((L1208-M$24)*Stock*(_xlfn.NORM.INV(RAND(),stock_ave,stock_std))+(L1208-M$24)*Bonds*(_xlfn.NORM.INV(RAND(),bond_ave,bond_std))+(L1208-M$24)*cash*(_xlfn.NORM.INV(RAND(),cash_ave,cash_std))+(L1208-M$24)))</f>
        <v/>
      </c>
      <c r="N1208" s="156">
        <f>IF((M1208&lt;=0),0,((M1208-N$24)*Stock*(_xlfn.NORM.INV(RAND(),stock_ave,stock_std))+(M1208-N$24)*Bonds*(_xlfn.NORM.INV(RAND(),bond_ave,bond_std))+(M1208-N$24)*cash*(_xlfn.NORM.INV(RAND(),cash_ave,cash_std))+(M1208-N$24)))</f>
        <v/>
      </c>
      <c r="O1208" s="156">
        <f>IF((N1208&lt;=0),0,((N1208-O$24)*Stock*(_xlfn.NORM.INV(RAND(),stock_ave,stock_std))+(N1208-O$24)*Bonds*(_xlfn.NORM.INV(RAND(),bond_ave,bond_std))+(N1208-O$24)*cash*(_xlfn.NORM.INV(RAND(),cash_ave,cash_std))+(N1208-O$24)))</f>
        <v/>
      </c>
      <c r="P1208" s="156">
        <f>IF((O1208&lt;=0),0,((O1208-P$24)*Stock*(_xlfn.NORM.INV(RAND(),stock_ave,stock_std))+(O1208-P$24)*Bonds*(_xlfn.NORM.INV(RAND(),bond_ave,bond_std))+(O1208-P$24)*cash*(_xlfn.NORM.INV(RAND(),cash_ave,cash_std))+(O1208-P$24)))</f>
        <v/>
      </c>
      <c r="Q1208" s="156">
        <f>IF((P1208&lt;=0),0,((P1208-Q$24)*Stock*(_xlfn.NORM.INV(RAND(),stock_ave,stock_std))+(P1208-Q$24)*Bonds*(_xlfn.NORM.INV(RAND(),bond_ave,bond_std))+(P1208-Q$24)*cash*(_xlfn.NORM.INV(RAND(),cash_ave,cash_std))+(P1208-Q$24)))</f>
        <v/>
      </c>
      <c r="R1208" s="156">
        <f>IF((Q1208&lt;=0),0,((Q1208-R$24)*Stock*(_xlfn.NORM.INV(RAND(),stock_ave,stock_std))+(Q1208-R$24)*Bonds*(_xlfn.NORM.INV(RAND(),bond_ave,bond_std))+(Q1208-R$24)*cash*(_xlfn.NORM.INV(RAND(),cash_ave,cash_std))+(Q1208-R$24)))</f>
        <v/>
      </c>
      <c r="S1208" s="156">
        <f>IF((R1208&lt;=0),0,((R1208-S$24)*Stock*(_xlfn.NORM.INV(RAND(),stock_ave,stock_std))+(R1208-S$24)*Bonds*(_xlfn.NORM.INV(RAND(),bond_ave,bond_std))+(R1208-S$24)*cash*(_xlfn.NORM.INV(RAND(),cash_ave,cash_std))+(R1208-S$24)))</f>
        <v/>
      </c>
      <c r="T1208" s="156">
        <f>IF((S1208&lt;=0),0,((S1208-T$24)*Stock*(_xlfn.NORM.INV(RAND(),stock_ave,stock_std))+(S1208-T$24)*Bonds*(_xlfn.NORM.INV(RAND(),bond_ave,bond_std))+(S1208-T$24)*cash*(_xlfn.NORM.INV(RAND(),cash_ave,cash_std))+(S1208-T$24)))</f>
        <v/>
      </c>
      <c r="U1208" s="156">
        <f>IF((T1208&lt;=0),0,((T1208-U$24)*Stock*(_xlfn.NORM.INV(RAND(),stock_ave,stock_std))+(T1208-U$24)*Bonds*(_xlfn.NORM.INV(RAND(),bond_ave,bond_std))+(T1208-U$24)*cash*(_xlfn.NORM.INV(RAND(),cash_ave,cash_std))+(T1208-U$24)))</f>
        <v/>
      </c>
      <c r="V1208" s="156">
        <f>IF((U1208&lt;=0),0,((U1208-V$24)*Stock*(_xlfn.NORM.INV(RAND(),stock_ave,stock_std))+(U1208-V$24)*Bonds*(_xlfn.NORM.INV(RAND(),bond_ave,bond_std))+(U1208-V$24)*cash*(_xlfn.NORM.INV(RAND(),cash_ave,cash_std))+(U1208-V$24)))</f>
        <v/>
      </c>
      <c r="W1208" s="156">
        <f>IF((V1208&lt;=0),0,((V1208-W$24)*Stock*(_xlfn.NORM.INV(RAND(),stock_ave,stock_std))+(V1208-W$24)*Bonds*(_xlfn.NORM.INV(RAND(),bond_ave,bond_std))+(V1208-W$24)*cash*(_xlfn.NORM.INV(RAND(),cash_ave,cash_std))+(V1208-W$24)))</f>
        <v/>
      </c>
      <c r="X1208" s="156">
        <f>IF((W1208&lt;=0),0,((W1208-X$24)*Stock*(_xlfn.NORM.INV(RAND(),stock_ave,stock_std))+(W1208-X$24)*Bonds*(_xlfn.NORM.INV(RAND(),bond_ave,bond_std))+(W1208-X$24)*cash*(_xlfn.NORM.INV(RAND(),cash_ave,cash_std))+(W1208-X$24)))</f>
        <v/>
      </c>
      <c r="Y1208" s="156">
        <f>IF((X1208&lt;=0),0,((X1208-Y$24)*Stock*(_xlfn.NORM.INV(RAND(),stock_ave,stock_std))+(X1208-Y$24)*Bonds*(_xlfn.NORM.INV(RAND(),bond_ave,bond_std))+(X1208-Y$24)*cash*(_xlfn.NORM.INV(RAND(),cash_ave,cash_std))+(X1208-Y$24)))</f>
        <v/>
      </c>
      <c r="Z1208" s="156">
        <f>IF((Y1208&lt;=0),0,((Y1208-Z$24)*Stock*(_xlfn.NORM.INV(RAND(),stock_ave,stock_std))+(Y1208-Z$24)*Bonds*(_xlfn.NORM.INV(RAND(),bond_ave,bond_std))+(Y1208-Z$24)*cash*(_xlfn.NORM.INV(RAND(),cash_ave,cash_std))+(Y1208-Z$24)))</f>
        <v/>
      </c>
      <c r="AA1208" s="156">
        <f>IF((Z1208&lt;=0),0,((Z1208-AA$24)*Stock*(_xlfn.NORM.INV(RAND(),stock_ave,stock_std))+(Z1208-AA$24)*Bonds*(_xlfn.NORM.INV(RAND(),bond_ave,bond_std))+(Z1208-AA$24)*cash*(_xlfn.NORM.INV(RAND(),cash_ave,cash_std))+(Z1208-AA$24)))</f>
        <v/>
      </c>
      <c r="AB1208" s="156">
        <f>IF((AA1208&lt;=0),0,((AA1208-AB$24)*Stock*(_xlfn.NORM.INV(RAND(),stock_ave,stock_std))+(AA1208-AB$24)*Bonds*(_xlfn.NORM.INV(RAND(),bond_ave,bond_std))+(AA1208-AB$24)*cash*(_xlfn.NORM.INV(RAND(),cash_ave,cash_std))+(AA1208-AB$24)))</f>
        <v/>
      </c>
      <c r="AC1208" s="156">
        <f>IF((AB1208&lt;=0),0,((AB1208-AC$24)*Stock*(_xlfn.NORM.INV(RAND(),stock_ave,stock_std))+(AB1208-AC$24)*Bonds*(_xlfn.NORM.INV(RAND(),bond_ave,bond_std))+(AB1208-AC$24)*cash*(_xlfn.NORM.INV(RAND(),cash_ave,cash_std))+(AB1208-AC$24)))</f>
        <v/>
      </c>
      <c r="AD1208" s="156">
        <f>IF((AC1208&lt;=0),0,((AC1208-AD$24)*Stock*(_xlfn.NORM.INV(RAND(),stock_ave,stock_std))+(AC1208-AD$24)*Bonds*(_xlfn.NORM.INV(RAND(),bond_ave,bond_std))+(AC1208-AD$24)*cash*(_xlfn.NORM.INV(RAND(),cash_ave,cash_std))+(AC1208-AD$24)))</f>
        <v/>
      </c>
      <c r="AE1208" s="156">
        <f>IF((AD1208&lt;=0),0,((AD1208-AE$24)*Stock*(_xlfn.NORM.INV(RAND(),stock_ave,stock_std))+(AD1208-AE$24)*Bonds*(_xlfn.NORM.INV(RAND(),bond_ave,bond_std))+(AD1208-AE$24)*cash*(_xlfn.NORM.INV(RAND(),cash_ave,cash_std))+(AD1208-AE$24)))</f>
        <v/>
      </c>
      <c r="AF1208" s="156">
        <f>IF((AE1208&lt;=0),0,((AE1208-AF$24)*Stock*(_xlfn.NORM.INV(RAND(),stock_ave,stock_std))+(AE1208-AF$24)*Bonds*(_xlfn.NORM.INV(RAND(),bond_ave,bond_std))+(AE1208-AF$24)*cash*(_xlfn.NORM.INV(RAND(),cash_ave,cash_std))+(AE1208-AF$24)))</f>
        <v/>
      </c>
      <c r="AG1208" s="156">
        <f>IF((AF1208&lt;=0),0,((AF1208-AG$24)*Stock*(_xlfn.NORM.INV(RAND(),stock_ave,stock_std))+(AF1208-AG$24)*Bonds*(_xlfn.NORM.INV(RAND(),bond_ave,bond_std))+(AF1208-AG$24)*cash*(_xlfn.NORM.INV(RAND(),cash_ave,cash_std))+(AF1208-AG$24)))</f>
        <v/>
      </c>
      <c r="AH1208" s="156">
        <f>IF((AG1208&lt;=0),0,((AG1208-AH$24)*Stock*(_xlfn.NORM.INV(RAND(),stock_ave,stock_std))+(AG1208-AH$24)*Bonds*(_xlfn.NORM.INV(RAND(),bond_ave,bond_std))+(AG1208-AH$24)*cash*(_xlfn.NORM.INV(RAND(),cash_ave,cash_std))+(AG1208-AH$24)))</f>
        <v/>
      </c>
      <c r="AI1208" s="156">
        <f>IF((AH1208&lt;=0),0,((AH1208-AI$24)*Stock*(_xlfn.NORM.INV(RAND(),stock_ave,stock_std))+(AH1208-AI$24)*Bonds*(_xlfn.NORM.INV(RAND(),bond_ave,bond_std))+(AH1208-AI$24)*cash*(_xlfn.NORM.INV(RAND(),cash_ave,cash_std))+(AH1208-AI$24)))</f>
        <v/>
      </c>
      <c r="AJ1208" s="156">
        <f>IF((AI1208&lt;=0),0,((AI1208-AJ$24)*Stock*(_xlfn.NORM.INV(RAND(),stock_ave,stock_std))+(AI1208-AJ$24)*Bonds*(_xlfn.NORM.INV(RAND(),bond_ave,bond_std))+(AI1208-AJ$24)*cash*(_xlfn.NORM.INV(RAND(),cash_ave,cash_std))+(AI1208-AJ$24)))</f>
        <v/>
      </c>
      <c r="AK1208" s="156">
        <f>IF((AJ1208&lt;=0),0,((AJ1208-AK$24)*Stock*(_xlfn.NORM.INV(RAND(),stock_ave,stock_std))+(AJ1208-AK$24)*Bonds*(_xlfn.NORM.INV(RAND(),bond_ave,bond_std))+(AJ1208-AK$24)*cash*(_xlfn.NORM.INV(RAND(),cash_ave,cash_std))+(AJ1208-AK$24)))</f>
        <v/>
      </c>
      <c r="AL1208" s="156">
        <f>IF((AK1208&lt;=0),0,((AK1208-AL$24)*Stock*(_xlfn.NORM.INV(RAND(),stock_ave,stock_std))+(AK1208-AL$24)*Bonds*(_xlfn.NORM.INV(RAND(),bond_ave,bond_std))+(AK1208-AL$24)*cash*(_xlfn.NORM.INV(RAND(),cash_ave,cash_std))+(AK1208-AL$24)))</f>
        <v/>
      </c>
      <c r="AM1208" s="156">
        <f>IF((AL1208&lt;=0),0,((AL1208-AM$24)*Stock*(_xlfn.NORM.INV(RAND(),stock_ave,stock_std))+(AL1208-AM$24)*Bonds*(_xlfn.NORM.INV(RAND(),bond_ave,bond_std))+(AL1208-AM$24)*cash*(_xlfn.NORM.INV(RAND(),cash_ave,cash_std))+(AL1208-AM$24)))</f>
        <v/>
      </c>
      <c r="AN1208" s="156">
        <f>IF((AM1208&lt;=0),0,((AM1208-AN$24)*Stock*(_xlfn.NORM.INV(RAND(),stock_ave,stock_std))+(AM1208-AN$24)*Bonds*(_xlfn.NORM.INV(RAND(),bond_ave,bond_std))+(AM1208-AN$24)*cash*(_xlfn.NORM.INV(RAND(),cash_ave,cash_std))+(AM1208-AN$24)))</f>
        <v/>
      </c>
      <c r="AO1208" s="156">
        <f>IF((AN1208&lt;=0),0,((AN1208-AO$24)*Stock*(_xlfn.NORM.INV(RAND(),stock_ave,stock_std))+(AN1208-AO$24)*Bonds*(_xlfn.NORM.INV(RAND(),bond_ave,bond_std))+(AN1208-AO$24)*cash*(_xlfn.NORM.INV(RAND(),cash_ave,cash_std))+(AN1208-AO$24)))</f>
        <v/>
      </c>
      <c r="AP1208" s="156">
        <f>IF((AO1208&lt;=0),0,((AO1208-AP$24)*Stock*(_xlfn.NORM.INV(RAND(),stock_ave,stock_std))+(AO1208-AP$24)*Bonds*(_xlfn.NORM.INV(RAND(),bond_ave,bond_std))+(AO1208-AP$24)*cash*(_xlfn.NORM.INV(RAND(),cash_ave,cash_std))+(AO1208-AP$24)))</f>
        <v/>
      </c>
      <c r="AQ1208" s="156">
        <f>IF((AP1208&lt;=0),0,((AP1208-AQ$24)*Stock*(_xlfn.NORM.INV(RAND(),stock_ave,stock_std))+(AP1208-AQ$24)*Bonds*(_xlfn.NORM.INV(RAND(),bond_ave,bond_std))+(AP1208-AQ$24)*cash*(_xlfn.NORM.INV(RAND(),cash_ave,cash_std))+(AP1208-AQ$24)))</f>
        <v/>
      </c>
      <c r="AR1208" s="156">
        <f>IF((AQ1208&lt;=0),0,((AQ1208-AR$24)*Stock*(_xlfn.NORM.INV(RAND(),stock_ave,stock_std))+(AQ1208-AR$24)*Bonds*(_xlfn.NORM.INV(RAND(),bond_ave,bond_std))+(AQ1208-AR$24)*cash*(_xlfn.NORM.INV(RAND(),cash_ave,cash_std))+(AQ1208-AR$24)))</f>
        <v/>
      </c>
      <c r="AS1208" s="156">
        <f>IF((AR1208&lt;=0),0,((AR1208-AS$24)*Stock*(_xlfn.NORM.INV(RAND(),stock_ave,stock_std))+(AR1208-AS$24)*Bonds*(_xlfn.NORM.INV(RAND(),bond_ave,bond_std))+(AR1208-AS$24)*cash*(_xlfn.NORM.INV(RAND(),cash_ave,cash_std))+(AR1208-AS$24)))</f>
        <v/>
      </c>
      <c r="AT1208" s="156">
        <f>IF((AS1208&lt;=0),0,((AS1208-AT$24)*Stock*(_xlfn.NORM.INV(RAND(),stock_ave,stock_std))+(AS1208-AT$24)*Bonds*(_xlfn.NORM.INV(RAND(),bond_ave,bond_std))+(AS1208-AT$24)*cash*(_xlfn.NORM.INV(RAND(),cash_ave,cash_std))+(AS1208-AT$24)))</f>
        <v/>
      </c>
      <c r="AU1208" s="156">
        <f>IF((AT1208&lt;=0),0,((AT1208-AU$24)*Stock*(_xlfn.NORM.INV(RAND(),stock_ave,stock_std))+(AT1208-AU$24)*Bonds*(_xlfn.NORM.INV(RAND(),bond_ave,bond_std))+(AT1208-AU$24)*cash*(_xlfn.NORM.INV(RAND(),cash_ave,cash_std))+(AT1208-AU$24)))</f>
        <v/>
      </c>
      <c r="AV1208" s="156">
        <f>IF((AU1208&lt;=0),0,((AU1208-AV$24)*Stock*(_xlfn.NORM.INV(RAND(),stock_ave,stock_std))+(AU1208-AV$24)*Bonds*(_xlfn.NORM.INV(RAND(),bond_ave,bond_std))+(AU1208-AV$24)*cash*(_xlfn.NORM.INV(RAND(),cash_ave,cash_std))+(AU1208-AV$24)))</f>
        <v/>
      </c>
      <c r="AW1208" s="156">
        <f>IF((AV1208&lt;=0),0,((AV1208-AW$24)*Stock*(_xlfn.NORM.INV(RAND(),stock_ave,stock_std))+(AV1208-AW$24)*Bonds*(_xlfn.NORM.INV(RAND(),bond_ave,bond_std))+(AV1208-AW$24)*cash*(_xlfn.NORM.INV(RAND(),cash_ave,cash_std))+(AV1208-AW$24)))</f>
        <v/>
      </c>
      <c r="AX1208" s="159" t="n"/>
      <c r="AY1208" s="159" t="n"/>
      <c r="AZ1208" s="159" t="n"/>
      <c r="BA1208" s="159" t="n"/>
      <c r="BB1208" s="159" t="n"/>
    </row>
    <row r="1209">
      <c r="C1209" s="147" t="n"/>
      <c r="D1209" s="61">
        <f>+D1208-IF(D$18&gt;74,(D1208/D$25)*$C$10)</f>
        <v/>
      </c>
      <c r="E1209" s="61">
        <f>+E1208-IF(E$18&gt;74,(E1208/E$25)*$C$10)</f>
        <v/>
      </c>
      <c r="F1209" s="61">
        <f>+F1208-IF(F$18&gt;74,(F1208/F$25)*$C$10)</f>
        <v/>
      </c>
      <c r="G1209" s="61">
        <f>+G1208-IF(G$18&gt;74,(G1208/G$25)*$C$10)</f>
        <v/>
      </c>
      <c r="H1209" s="61">
        <f>+H1208-IF(H$18&gt;74,(H1208/H$25)*$C$10)</f>
        <v/>
      </c>
      <c r="I1209" s="61">
        <f>+I1208-IF(I$18&gt;74,(I1208/I$25)*$C$10)</f>
        <v/>
      </c>
      <c r="J1209" s="61">
        <f>+J1208-IF(J$18&gt;74,(J1208/J$25)*$C$10)</f>
        <v/>
      </c>
      <c r="K1209" s="61">
        <f>+K1208-IF(K$18&gt;74,(K1208/K$25)*$C$10)</f>
        <v/>
      </c>
      <c r="L1209" s="61">
        <f>+L1208-IF(L$18&gt;74,(L1208/L$25)*$C$10)</f>
        <v/>
      </c>
      <c r="M1209" s="61">
        <f>+M1208-IF(M$18&gt;74,(M1208/M$25)*$C$10)</f>
        <v/>
      </c>
      <c r="N1209" s="61">
        <f>+N1208-IF(N$18&gt;74,(N1208/N$25)*$C$10)</f>
        <v/>
      </c>
      <c r="O1209" s="61">
        <f>+O1208-IF(O$18&gt;74,(O1208/O$25)*$C$10)</f>
        <v/>
      </c>
      <c r="P1209" s="61">
        <f>+P1208-IF(P$18&gt;74,(P1208/P$25)*$C$10)</f>
        <v/>
      </c>
      <c r="Q1209" s="61">
        <f>+Q1208-IF(Q$18&gt;74,(Q1208/Q$25)*$C$10)</f>
        <v/>
      </c>
      <c r="R1209" s="61">
        <f>+R1208-IF(R$18&gt;74,(R1208/R$25)*$C$10)</f>
        <v/>
      </c>
      <c r="S1209" s="61">
        <f>+S1208-IF(S$18&gt;74,(S1208/S$25)*$C$10)</f>
        <v/>
      </c>
      <c r="T1209" s="61">
        <f>+T1208-IF(T$18&gt;74,(T1208/T$25)*$C$10)</f>
        <v/>
      </c>
      <c r="U1209" s="61">
        <f>+U1208-IF(U$18&gt;74,(U1208/U$25)*$C$10)</f>
        <v/>
      </c>
      <c r="V1209" s="61">
        <f>+V1208-IF(V$18&gt;74,(V1208/V$25)*$C$10)</f>
        <v/>
      </c>
      <c r="W1209" s="61">
        <f>+W1208-IF(W$18&gt;74,(W1208/W$25)*$C$10)</f>
        <v/>
      </c>
      <c r="X1209" s="61">
        <f>+X1208-IF(X$18&gt;74,(X1208/X$25)*$C$10)</f>
        <v/>
      </c>
      <c r="Y1209" s="61">
        <f>+Y1208-IF(Y$18&gt;74,(Y1208/Y$25)*$C$10)</f>
        <v/>
      </c>
      <c r="Z1209" s="61">
        <f>+Z1208-IF(Z$18&gt;74,(Z1208/Z$25)*$C$10)</f>
        <v/>
      </c>
      <c r="AA1209" s="61">
        <f>+AA1208-IF(AA$18&gt;74,(AA1208/AA$25)*$C$10)</f>
        <v/>
      </c>
      <c r="AB1209" s="61">
        <f>+AB1208-IF(AB$18&gt;74,(AB1208/AB$25)*$C$10)</f>
        <v/>
      </c>
      <c r="AC1209" s="61">
        <f>+AC1208-IF(AC$18&gt;74,(AC1208/AC$25)*$C$10)</f>
        <v/>
      </c>
      <c r="AD1209" s="61">
        <f>+AD1208-IF(AD$18&gt;74,(AD1208/AD$25)*$C$10)</f>
        <v/>
      </c>
      <c r="AE1209" s="61">
        <f>+AE1208-IF(AE$18&gt;74,(AE1208/AE$25)*$C$10)</f>
        <v/>
      </c>
      <c r="AF1209" s="61">
        <f>+AF1208-IF(AF$18&gt;74,(AF1208/AF$25)*$C$10)</f>
        <v/>
      </c>
      <c r="AG1209" s="61">
        <f>+AG1208-IF(AG$18&gt;74,(AG1208/AG$25)*$C$10)</f>
        <v/>
      </c>
      <c r="AH1209" s="61">
        <f>+AH1208-IF(AH$18&gt;74,(AH1208/AH$25)*$C$10)</f>
        <v/>
      </c>
      <c r="AI1209" s="61">
        <f>+AI1208-IF(AI$18&gt;74,(AI1208/AI$25)*$C$10)</f>
        <v/>
      </c>
      <c r="AJ1209" s="61">
        <f>+AJ1208-IF(AJ$18&gt;74,(AJ1208/AJ$25)*$C$10)</f>
        <v/>
      </c>
      <c r="AK1209" s="61">
        <f>+AK1208-IF(AK$18&gt;74,(AK1208/AK$25)*$C$10)</f>
        <v/>
      </c>
      <c r="AL1209" s="61">
        <f>+AL1208-IF(AL$18&gt;74,(AL1208/AL$25)*$C$10)</f>
        <v/>
      </c>
      <c r="AM1209" s="61">
        <f>+AM1208-IF(AM$18&gt;74,(AM1208/AM$25)*$C$10)</f>
        <v/>
      </c>
      <c r="AN1209" s="61">
        <f>+AN1208-IF(AN$18&gt;74,(AN1208/AN$25)*$C$10)</f>
        <v/>
      </c>
      <c r="AO1209" s="61">
        <f>+AO1208-IF(AO$18&gt;74,(AO1208/AO$25)*$C$10)</f>
        <v/>
      </c>
      <c r="AP1209" s="61">
        <f>+AP1208-IF(AP$18&gt;74,(AP1208/AP$25)*$C$10)</f>
        <v/>
      </c>
      <c r="AQ1209" s="61">
        <f>+AQ1208-IF(AQ$18&gt;74,(AQ1208/AQ$25)*$C$10)</f>
        <v/>
      </c>
      <c r="AR1209" s="61">
        <f>+AR1208-IF(AR$18&gt;74,(AR1208/AR$25)*$C$10)</f>
        <v/>
      </c>
      <c r="AS1209" s="61">
        <f>+AS1208-IF(AS$18&gt;74,(AS1208/AS$25)*$C$10)</f>
        <v/>
      </c>
      <c r="AT1209" s="61">
        <f>+AT1208-IF(AT$18&gt;74,(AT1208/AT$25)*$C$10)</f>
        <v/>
      </c>
      <c r="AU1209" s="61">
        <f>+AU1208-IF(AU$18&gt;74,(AU1208/AU$25)*$C$10)</f>
        <v/>
      </c>
      <c r="AV1209" s="61">
        <f>+AV1208-IF(AV$18&gt;74,(AV1208/AV$25)*$C$10)</f>
        <v/>
      </c>
      <c r="AW1209" s="61">
        <f>+AW1208-IF(AW$18&gt;74,(AW1208/AW$25)*$C$10)</f>
        <v/>
      </c>
      <c r="AX1209" s="35">
        <f>IF(AW1209&gt;0,1,0)</f>
        <v/>
      </c>
      <c r="AY1209" s="35">
        <f>IF(AL1209&gt;0,1,0)</f>
        <v/>
      </c>
      <c r="AZ1209" s="35">
        <f>IF(AG1209&gt;0,1,0)</f>
        <v/>
      </c>
      <c r="BA1209" s="35">
        <f>IF(AB1209&gt;0,1,0)</f>
        <v/>
      </c>
      <c r="BB1209" s="35">
        <f>IF(W1209&gt;0,1,0)</f>
        <v/>
      </c>
    </row>
    <row r="1210">
      <c r="B1210" s="154" t="inlineStr">
        <is>
          <t>trial 592</t>
        </is>
      </c>
      <c r="C1210" s="155">
        <f>+start-C1207</f>
        <v/>
      </c>
      <c r="D1210" s="156">
        <f>IF((C1210&lt;=0),0,((C1210-D$24)*Stock*(_xlfn.NORM.INV(RAND(),stock_ave,stock_std))+(C1210-D$24)*Bonds*(_xlfn.NORM.INV(RAND(),bond_ave,bond_std))+(C1210-D$24)*cash*(_xlfn.NORM.INV(RAND(),cash_ave,cash_std))+(C1210-D$24)))</f>
        <v/>
      </c>
      <c r="E1210" s="156">
        <f>IF((D1210&lt;=0),0,((D1210-E$24)*Stock*(_xlfn.NORM.INV(RAND(),stock_ave,stock_std))+(D1210-E$24)*Bonds*(_xlfn.NORM.INV(RAND(),bond_ave,bond_std))+(D1210-E$24)*cash*(_xlfn.NORM.INV(RAND(),cash_ave,cash_std))+(D1210-E$24)))</f>
        <v/>
      </c>
      <c r="F1210" s="156">
        <f>IF((E1210&lt;=0),0,((E1210-F$24)*Stock*(_xlfn.NORM.INV(RAND(),stock_ave,stock_std))+(E1210-F$24)*Bonds*(_xlfn.NORM.INV(RAND(),bond_ave,bond_std))+(E1210-F$24)*cash*(_xlfn.NORM.INV(RAND(),cash_ave,cash_std))+(E1210-F$24)))</f>
        <v/>
      </c>
      <c r="G1210" s="156">
        <f>IF((F1210&lt;=0),0,((F1210-G$24)*Stock*(_xlfn.NORM.INV(RAND(),stock_ave,stock_std))+(F1210-G$24)*Bonds*(_xlfn.NORM.INV(RAND(),bond_ave,bond_std))+(F1210-G$24)*cash*(_xlfn.NORM.INV(RAND(),cash_ave,cash_std))+(F1210-G$24)))</f>
        <v/>
      </c>
      <c r="H1210" s="156">
        <f>IF((G1210&lt;=0),0,((G1210-H$24)*Stock*(_xlfn.NORM.INV(RAND(),stock_ave,stock_std))+(G1210-H$24)*Bonds*(_xlfn.NORM.INV(RAND(),bond_ave,bond_std))+(G1210-H$24)*cash*(_xlfn.NORM.INV(RAND(),cash_ave,cash_std))+(G1210-H$24)))</f>
        <v/>
      </c>
      <c r="I1210" s="156">
        <f>IF((H1210&lt;=0),0,((H1210-I$24)*Stock*(_xlfn.NORM.INV(RAND(),stock_ave,stock_std))+(H1210-I$24)*Bonds*(_xlfn.NORM.INV(RAND(),bond_ave,bond_std))+(H1210-I$24)*cash*(_xlfn.NORM.INV(RAND(),cash_ave,cash_std))+(H1210-I$24)))</f>
        <v/>
      </c>
      <c r="J1210" s="156">
        <f>IF((I1210&lt;=0),0,((I1210-J$24)*Stock*(_xlfn.NORM.INV(RAND(),stock_ave,stock_std))+(I1210-J$24)*Bonds*(_xlfn.NORM.INV(RAND(),bond_ave,bond_std))+(I1210-J$24)*cash*(_xlfn.NORM.INV(RAND(),cash_ave,cash_std))+(I1210-J$24)))</f>
        <v/>
      </c>
      <c r="K1210" s="156">
        <f>IF((J1210&lt;=0),0,((J1210-K$24)*Stock*(_xlfn.NORM.INV(RAND(),stock_ave,stock_std))+(J1210-K$24)*Bonds*(_xlfn.NORM.INV(RAND(),bond_ave,bond_std))+(J1210-K$24)*cash*(_xlfn.NORM.INV(RAND(),cash_ave,cash_std))+(J1210-K$24)))</f>
        <v/>
      </c>
      <c r="L1210" s="156">
        <f>IF((K1210&lt;=0),0,((K1210-L$24)*Stock*(_xlfn.NORM.INV(RAND(),stock_ave,stock_std))+(K1210-L$24)*Bonds*(_xlfn.NORM.INV(RAND(),bond_ave,bond_std))+(K1210-L$24)*cash*(_xlfn.NORM.INV(RAND(),cash_ave,cash_std))+(K1210-L$24)))</f>
        <v/>
      </c>
      <c r="M1210" s="156">
        <f>IF((L1210&lt;=0),0,((L1210-M$24)*Stock*(_xlfn.NORM.INV(RAND(),stock_ave,stock_std))+(L1210-M$24)*Bonds*(_xlfn.NORM.INV(RAND(),bond_ave,bond_std))+(L1210-M$24)*cash*(_xlfn.NORM.INV(RAND(),cash_ave,cash_std))+(L1210-M$24)))</f>
        <v/>
      </c>
      <c r="N1210" s="156">
        <f>IF((M1210&lt;=0),0,((M1210-N$24)*Stock*(_xlfn.NORM.INV(RAND(),stock_ave,stock_std))+(M1210-N$24)*Bonds*(_xlfn.NORM.INV(RAND(),bond_ave,bond_std))+(M1210-N$24)*cash*(_xlfn.NORM.INV(RAND(),cash_ave,cash_std))+(M1210-N$24)))</f>
        <v/>
      </c>
      <c r="O1210" s="156">
        <f>IF((N1210&lt;=0),0,((N1210-O$24)*Stock*(_xlfn.NORM.INV(RAND(),stock_ave,stock_std))+(N1210-O$24)*Bonds*(_xlfn.NORM.INV(RAND(),bond_ave,bond_std))+(N1210-O$24)*cash*(_xlfn.NORM.INV(RAND(),cash_ave,cash_std))+(N1210-O$24)))</f>
        <v/>
      </c>
      <c r="P1210" s="156">
        <f>IF((O1210&lt;=0),0,((O1210-P$24)*Stock*(_xlfn.NORM.INV(RAND(),stock_ave,stock_std))+(O1210-P$24)*Bonds*(_xlfn.NORM.INV(RAND(),bond_ave,bond_std))+(O1210-P$24)*cash*(_xlfn.NORM.INV(RAND(),cash_ave,cash_std))+(O1210-P$24)))</f>
        <v/>
      </c>
      <c r="Q1210" s="156">
        <f>IF((P1210&lt;=0),0,((P1210-Q$24)*Stock*(_xlfn.NORM.INV(RAND(),stock_ave,stock_std))+(P1210-Q$24)*Bonds*(_xlfn.NORM.INV(RAND(),bond_ave,bond_std))+(P1210-Q$24)*cash*(_xlfn.NORM.INV(RAND(),cash_ave,cash_std))+(P1210-Q$24)))</f>
        <v/>
      </c>
      <c r="R1210" s="156">
        <f>IF((Q1210&lt;=0),0,((Q1210-R$24)*Stock*(_xlfn.NORM.INV(RAND(),stock_ave,stock_std))+(Q1210-R$24)*Bonds*(_xlfn.NORM.INV(RAND(),bond_ave,bond_std))+(Q1210-R$24)*cash*(_xlfn.NORM.INV(RAND(),cash_ave,cash_std))+(Q1210-R$24)))</f>
        <v/>
      </c>
      <c r="S1210" s="156">
        <f>IF((R1210&lt;=0),0,((R1210-S$24)*Stock*(_xlfn.NORM.INV(RAND(),stock_ave,stock_std))+(R1210-S$24)*Bonds*(_xlfn.NORM.INV(RAND(),bond_ave,bond_std))+(R1210-S$24)*cash*(_xlfn.NORM.INV(RAND(),cash_ave,cash_std))+(R1210-S$24)))</f>
        <v/>
      </c>
      <c r="T1210" s="156">
        <f>IF((S1210&lt;=0),0,((S1210-T$24)*Stock*(_xlfn.NORM.INV(RAND(),stock_ave,stock_std))+(S1210-T$24)*Bonds*(_xlfn.NORM.INV(RAND(),bond_ave,bond_std))+(S1210-T$24)*cash*(_xlfn.NORM.INV(RAND(),cash_ave,cash_std))+(S1210-T$24)))</f>
        <v/>
      </c>
      <c r="U1210" s="156">
        <f>IF((T1210&lt;=0),0,((T1210-U$24)*Stock*(_xlfn.NORM.INV(RAND(),stock_ave,stock_std))+(T1210-U$24)*Bonds*(_xlfn.NORM.INV(RAND(),bond_ave,bond_std))+(T1210-U$24)*cash*(_xlfn.NORM.INV(RAND(),cash_ave,cash_std))+(T1210-U$24)))</f>
        <v/>
      </c>
      <c r="V1210" s="156">
        <f>IF((U1210&lt;=0),0,((U1210-V$24)*Stock*(_xlfn.NORM.INV(RAND(),stock_ave,stock_std))+(U1210-V$24)*Bonds*(_xlfn.NORM.INV(RAND(),bond_ave,bond_std))+(U1210-V$24)*cash*(_xlfn.NORM.INV(RAND(),cash_ave,cash_std))+(U1210-V$24)))</f>
        <v/>
      </c>
      <c r="W1210" s="156">
        <f>IF((V1210&lt;=0),0,((V1210-W$24)*Stock*(_xlfn.NORM.INV(RAND(),stock_ave,stock_std))+(V1210-W$24)*Bonds*(_xlfn.NORM.INV(RAND(),bond_ave,bond_std))+(V1210-W$24)*cash*(_xlfn.NORM.INV(RAND(),cash_ave,cash_std))+(V1210-W$24)))</f>
        <v/>
      </c>
      <c r="X1210" s="156">
        <f>IF((W1210&lt;=0),0,((W1210-X$24)*Stock*(_xlfn.NORM.INV(RAND(),stock_ave,stock_std))+(W1210-X$24)*Bonds*(_xlfn.NORM.INV(RAND(),bond_ave,bond_std))+(W1210-X$24)*cash*(_xlfn.NORM.INV(RAND(),cash_ave,cash_std))+(W1210-X$24)))</f>
        <v/>
      </c>
      <c r="Y1210" s="156">
        <f>IF((X1210&lt;=0),0,((X1210-Y$24)*Stock*(_xlfn.NORM.INV(RAND(),stock_ave,stock_std))+(X1210-Y$24)*Bonds*(_xlfn.NORM.INV(RAND(),bond_ave,bond_std))+(X1210-Y$24)*cash*(_xlfn.NORM.INV(RAND(),cash_ave,cash_std))+(X1210-Y$24)))</f>
        <v/>
      </c>
      <c r="Z1210" s="156">
        <f>IF((Y1210&lt;=0),0,((Y1210-Z$24)*Stock*(_xlfn.NORM.INV(RAND(),stock_ave,stock_std))+(Y1210-Z$24)*Bonds*(_xlfn.NORM.INV(RAND(),bond_ave,bond_std))+(Y1210-Z$24)*cash*(_xlfn.NORM.INV(RAND(),cash_ave,cash_std))+(Y1210-Z$24)))</f>
        <v/>
      </c>
      <c r="AA1210" s="156">
        <f>IF((Z1210&lt;=0),0,((Z1210-AA$24)*Stock*(_xlfn.NORM.INV(RAND(),stock_ave,stock_std))+(Z1210-AA$24)*Bonds*(_xlfn.NORM.INV(RAND(),bond_ave,bond_std))+(Z1210-AA$24)*cash*(_xlfn.NORM.INV(RAND(),cash_ave,cash_std))+(Z1210-AA$24)))</f>
        <v/>
      </c>
      <c r="AB1210" s="156">
        <f>IF((AA1210&lt;=0),0,((AA1210-AB$24)*Stock*(_xlfn.NORM.INV(RAND(),stock_ave,stock_std))+(AA1210-AB$24)*Bonds*(_xlfn.NORM.INV(RAND(),bond_ave,bond_std))+(AA1210-AB$24)*cash*(_xlfn.NORM.INV(RAND(),cash_ave,cash_std))+(AA1210-AB$24)))</f>
        <v/>
      </c>
      <c r="AC1210" s="156">
        <f>IF((AB1210&lt;=0),0,((AB1210-AC$24)*Stock*(_xlfn.NORM.INV(RAND(),stock_ave,stock_std))+(AB1210-AC$24)*Bonds*(_xlfn.NORM.INV(RAND(),bond_ave,bond_std))+(AB1210-AC$24)*cash*(_xlfn.NORM.INV(RAND(),cash_ave,cash_std))+(AB1210-AC$24)))</f>
        <v/>
      </c>
      <c r="AD1210" s="156">
        <f>IF((AC1210&lt;=0),0,((AC1210-AD$24)*Stock*(_xlfn.NORM.INV(RAND(),stock_ave,stock_std))+(AC1210-AD$24)*Bonds*(_xlfn.NORM.INV(RAND(),bond_ave,bond_std))+(AC1210-AD$24)*cash*(_xlfn.NORM.INV(RAND(),cash_ave,cash_std))+(AC1210-AD$24)))</f>
        <v/>
      </c>
      <c r="AE1210" s="156">
        <f>IF((AD1210&lt;=0),0,((AD1210-AE$24)*Stock*(_xlfn.NORM.INV(RAND(),stock_ave,stock_std))+(AD1210-AE$24)*Bonds*(_xlfn.NORM.INV(RAND(),bond_ave,bond_std))+(AD1210-AE$24)*cash*(_xlfn.NORM.INV(RAND(),cash_ave,cash_std))+(AD1210-AE$24)))</f>
        <v/>
      </c>
      <c r="AF1210" s="156">
        <f>IF((AE1210&lt;=0),0,((AE1210-AF$24)*Stock*(_xlfn.NORM.INV(RAND(),stock_ave,stock_std))+(AE1210-AF$24)*Bonds*(_xlfn.NORM.INV(RAND(),bond_ave,bond_std))+(AE1210-AF$24)*cash*(_xlfn.NORM.INV(RAND(),cash_ave,cash_std))+(AE1210-AF$24)))</f>
        <v/>
      </c>
      <c r="AG1210" s="156">
        <f>IF((AF1210&lt;=0),0,((AF1210-AG$24)*Stock*(_xlfn.NORM.INV(RAND(),stock_ave,stock_std))+(AF1210-AG$24)*Bonds*(_xlfn.NORM.INV(RAND(),bond_ave,bond_std))+(AF1210-AG$24)*cash*(_xlfn.NORM.INV(RAND(),cash_ave,cash_std))+(AF1210-AG$24)))</f>
        <v/>
      </c>
      <c r="AH1210" s="156">
        <f>IF((AG1210&lt;=0),0,((AG1210-AH$24)*Stock*(_xlfn.NORM.INV(RAND(),stock_ave,stock_std))+(AG1210-AH$24)*Bonds*(_xlfn.NORM.INV(RAND(),bond_ave,bond_std))+(AG1210-AH$24)*cash*(_xlfn.NORM.INV(RAND(),cash_ave,cash_std))+(AG1210-AH$24)))</f>
        <v/>
      </c>
      <c r="AI1210" s="156">
        <f>IF((AH1210&lt;=0),0,((AH1210-AI$24)*Stock*(_xlfn.NORM.INV(RAND(),stock_ave,stock_std))+(AH1210-AI$24)*Bonds*(_xlfn.NORM.INV(RAND(),bond_ave,bond_std))+(AH1210-AI$24)*cash*(_xlfn.NORM.INV(RAND(),cash_ave,cash_std))+(AH1210-AI$24)))</f>
        <v/>
      </c>
      <c r="AJ1210" s="156">
        <f>IF((AI1210&lt;=0),0,((AI1210-AJ$24)*Stock*(_xlfn.NORM.INV(RAND(),stock_ave,stock_std))+(AI1210-AJ$24)*Bonds*(_xlfn.NORM.INV(RAND(),bond_ave,bond_std))+(AI1210-AJ$24)*cash*(_xlfn.NORM.INV(RAND(),cash_ave,cash_std))+(AI1210-AJ$24)))</f>
        <v/>
      </c>
      <c r="AK1210" s="156">
        <f>IF((AJ1210&lt;=0),0,((AJ1210-AK$24)*Stock*(_xlfn.NORM.INV(RAND(),stock_ave,stock_std))+(AJ1210-AK$24)*Bonds*(_xlfn.NORM.INV(RAND(),bond_ave,bond_std))+(AJ1210-AK$24)*cash*(_xlfn.NORM.INV(RAND(),cash_ave,cash_std))+(AJ1210-AK$24)))</f>
        <v/>
      </c>
      <c r="AL1210" s="156">
        <f>IF((AK1210&lt;=0),0,((AK1210-AL$24)*Stock*(_xlfn.NORM.INV(RAND(),stock_ave,stock_std))+(AK1210-AL$24)*Bonds*(_xlfn.NORM.INV(RAND(),bond_ave,bond_std))+(AK1210-AL$24)*cash*(_xlfn.NORM.INV(RAND(),cash_ave,cash_std))+(AK1210-AL$24)))</f>
        <v/>
      </c>
      <c r="AM1210" s="156">
        <f>IF((AL1210&lt;=0),0,((AL1210-AM$24)*Stock*(_xlfn.NORM.INV(RAND(),stock_ave,stock_std))+(AL1210-AM$24)*Bonds*(_xlfn.NORM.INV(RAND(),bond_ave,bond_std))+(AL1210-AM$24)*cash*(_xlfn.NORM.INV(RAND(),cash_ave,cash_std))+(AL1210-AM$24)))</f>
        <v/>
      </c>
      <c r="AN1210" s="156">
        <f>IF((AM1210&lt;=0),0,((AM1210-AN$24)*Stock*(_xlfn.NORM.INV(RAND(),stock_ave,stock_std))+(AM1210-AN$24)*Bonds*(_xlfn.NORM.INV(RAND(),bond_ave,bond_std))+(AM1210-AN$24)*cash*(_xlfn.NORM.INV(RAND(),cash_ave,cash_std))+(AM1210-AN$24)))</f>
        <v/>
      </c>
      <c r="AO1210" s="156">
        <f>IF((AN1210&lt;=0),0,((AN1210-AO$24)*Stock*(_xlfn.NORM.INV(RAND(),stock_ave,stock_std))+(AN1210-AO$24)*Bonds*(_xlfn.NORM.INV(RAND(),bond_ave,bond_std))+(AN1210-AO$24)*cash*(_xlfn.NORM.INV(RAND(),cash_ave,cash_std))+(AN1210-AO$24)))</f>
        <v/>
      </c>
      <c r="AP1210" s="156">
        <f>IF((AO1210&lt;=0),0,((AO1210-AP$24)*Stock*(_xlfn.NORM.INV(RAND(),stock_ave,stock_std))+(AO1210-AP$24)*Bonds*(_xlfn.NORM.INV(RAND(),bond_ave,bond_std))+(AO1210-AP$24)*cash*(_xlfn.NORM.INV(RAND(),cash_ave,cash_std))+(AO1210-AP$24)))</f>
        <v/>
      </c>
      <c r="AQ1210" s="156">
        <f>IF((AP1210&lt;=0),0,((AP1210-AQ$24)*Stock*(_xlfn.NORM.INV(RAND(),stock_ave,stock_std))+(AP1210-AQ$24)*Bonds*(_xlfn.NORM.INV(RAND(),bond_ave,bond_std))+(AP1210-AQ$24)*cash*(_xlfn.NORM.INV(RAND(),cash_ave,cash_std))+(AP1210-AQ$24)))</f>
        <v/>
      </c>
      <c r="AR1210" s="156">
        <f>IF((AQ1210&lt;=0),0,((AQ1210-AR$24)*Stock*(_xlfn.NORM.INV(RAND(),stock_ave,stock_std))+(AQ1210-AR$24)*Bonds*(_xlfn.NORM.INV(RAND(),bond_ave,bond_std))+(AQ1210-AR$24)*cash*(_xlfn.NORM.INV(RAND(),cash_ave,cash_std))+(AQ1210-AR$24)))</f>
        <v/>
      </c>
      <c r="AS1210" s="156">
        <f>IF((AR1210&lt;=0),0,((AR1210-AS$24)*Stock*(_xlfn.NORM.INV(RAND(),stock_ave,stock_std))+(AR1210-AS$24)*Bonds*(_xlfn.NORM.INV(RAND(),bond_ave,bond_std))+(AR1210-AS$24)*cash*(_xlfn.NORM.INV(RAND(),cash_ave,cash_std))+(AR1210-AS$24)))</f>
        <v/>
      </c>
      <c r="AT1210" s="156">
        <f>IF((AS1210&lt;=0),0,((AS1210-AT$24)*Stock*(_xlfn.NORM.INV(RAND(),stock_ave,stock_std))+(AS1210-AT$24)*Bonds*(_xlfn.NORM.INV(RAND(),bond_ave,bond_std))+(AS1210-AT$24)*cash*(_xlfn.NORM.INV(RAND(),cash_ave,cash_std))+(AS1210-AT$24)))</f>
        <v/>
      </c>
      <c r="AU1210" s="156">
        <f>IF((AT1210&lt;=0),0,((AT1210-AU$24)*Stock*(_xlfn.NORM.INV(RAND(),stock_ave,stock_std))+(AT1210-AU$24)*Bonds*(_xlfn.NORM.INV(RAND(),bond_ave,bond_std))+(AT1210-AU$24)*cash*(_xlfn.NORM.INV(RAND(),cash_ave,cash_std))+(AT1210-AU$24)))</f>
        <v/>
      </c>
      <c r="AV1210" s="156">
        <f>IF((AU1210&lt;=0),0,((AU1210-AV$24)*Stock*(_xlfn.NORM.INV(RAND(),stock_ave,stock_std))+(AU1210-AV$24)*Bonds*(_xlfn.NORM.INV(RAND(),bond_ave,bond_std))+(AU1210-AV$24)*cash*(_xlfn.NORM.INV(RAND(),cash_ave,cash_std))+(AU1210-AV$24)))</f>
        <v/>
      </c>
      <c r="AW1210" s="156">
        <f>IF((AV1210&lt;=0),0,((AV1210-AW$24)*Stock*(_xlfn.NORM.INV(RAND(),stock_ave,stock_std))+(AV1210-AW$24)*Bonds*(_xlfn.NORM.INV(RAND(),bond_ave,bond_std))+(AV1210-AW$24)*cash*(_xlfn.NORM.INV(RAND(),cash_ave,cash_std))+(AV1210-AW$24)))</f>
        <v/>
      </c>
      <c r="AX1210" s="159" t="n"/>
      <c r="AY1210" s="159" t="n"/>
      <c r="AZ1210" s="159" t="n"/>
      <c r="BA1210" s="159" t="n"/>
      <c r="BB1210" s="159" t="n"/>
    </row>
    <row r="1211">
      <c r="C1211" s="147" t="n"/>
      <c r="D1211" s="61">
        <f>+D1210-IF(D$18&gt;74,(D1210/D$25)*$C$10)</f>
        <v/>
      </c>
      <c r="E1211" s="61">
        <f>+E1210-IF(E$18&gt;74,(E1210/E$25)*$C$10)</f>
        <v/>
      </c>
      <c r="F1211" s="61">
        <f>+F1210-IF(F$18&gt;74,(F1210/F$25)*$C$10)</f>
        <v/>
      </c>
      <c r="G1211" s="61">
        <f>+G1210-IF(G$18&gt;74,(G1210/G$25)*$C$10)</f>
        <v/>
      </c>
      <c r="H1211" s="61">
        <f>+H1210-IF(H$18&gt;74,(H1210/H$25)*$C$10)</f>
        <v/>
      </c>
      <c r="I1211" s="61">
        <f>+I1210-IF(I$18&gt;74,(I1210/I$25)*$C$10)</f>
        <v/>
      </c>
      <c r="J1211" s="61">
        <f>+J1210-IF(J$18&gt;74,(J1210/J$25)*$C$10)</f>
        <v/>
      </c>
      <c r="K1211" s="61">
        <f>+K1210-IF(K$18&gt;74,(K1210/K$25)*$C$10)</f>
        <v/>
      </c>
      <c r="L1211" s="61">
        <f>+L1210-IF(L$18&gt;74,(L1210/L$25)*$C$10)</f>
        <v/>
      </c>
      <c r="M1211" s="61">
        <f>+M1210-IF(M$18&gt;74,(M1210/M$25)*$C$10)</f>
        <v/>
      </c>
      <c r="N1211" s="61">
        <f>+N1210-IF(N$18&gt;74,(N1210/N$25)*$C$10)</f>
        <v/>
      </c>
      <c r="O1211" s="61">
        <f>+O1210-IF(O$18&gt;74,(O1210/O$25)*$C$10)</f>
        <v/>
      </c>
      <c r="P1211" s="61">
        <f>+P1210-IF(P$18&gt;74,(P1210/P$25)*$C$10)</f>
        <v/>
      </c>
      <c r="Q1211" s="61">
        <f>+Q1210-IF(Q$18&gt;74,(Q1210/Q$25)*$C$10)</f>
        <v/>
      </c>
      <c r="R1211" s="61">
        <f>+R1210-IF(R$18&gt;74,(R1210/R$25)*$C$10)</f>
        <v/>
      </c>
      <c r="S1211" s="61">
        <f>+S1210-IF(S$18&gt;74,(S1210/S$25)*$C$10)</f>
        <v/>
      </c>
      <c r="T1211" s="61">
        <f>+T1210-IF(T$18&gt;74,(T1210/T$25)*$C$10)</f>
        <v/>
      </c>
      <c r="U1211" s="61">
        <f>+U1210-IF(U$18&gt;74,(U1210/U$25)*$C$10)</f>
        <v/>
      </c>
      <c r="V1211" s="61">
        <f>+V1210-IF(V$18&gt;74,(V1210/V$25)*$C$10)</f>
        <v/>
      </c>
      <c r="W1211" s="61">
        <f>+W1210-IF(W$18&gt;74,(W1210/W$25)*$C$10)</f>
        <v/>
      </c>
      <c r="X1211" s="61">
        <f>+X1210-IF(X$18&gt;74,(X1210/X$25)*$C$10)</f>
        <v/>
      </c>
      <c r="Y1211" s="61">
        <f>+Y1210-IF(Y$18&gt;74,(Y1210/Y$25)*$C$10)</f>
        <v/>
      </c>
      <c r="Z1211" s="61">
        <f>+Z1210-IF(Z$18&gt;74,(Z1210/Z$25)*$C$10)</f>
        <v/>
      </c>
      <c r="AA1211" s="61">
        <f>+AA1210-IF(AA$18&gt;74,(AA1210/AA$25)*$C$10)</f>
        <v/>
      </c>
      <c r="AB1211" s="61">
        <f>+AB1210-IF(AB$18&gt;74,(AB1210/AB$25)*$C$10)</f>
        <v/>
      </c>
      <c r="AC1211" s="61">
        <f>+AC1210-IF(AC$18&gt;74,(AC1210/AC$25)*$C$10)</f>
        <v/>
      </c>
      <c r="AD1211" s="61">
        <f>+AD1210-IF(AD$18&gt;74,(AD1210/AD$25)*$C$10)</f>
        <v/>
      </c>
      <c r="AE1211" s="61">
        <f>+AE1210-IF(AE$18&gt;74,(AE1210/AE$25)*$C$10)</f>
        <v/>
      </c>
      <c r="AF1211" s="61">
        <f>+AF1210-IF(AF$18&gt;74,(AF1210/AF$25)*$C$10)</f>
        <v/>
      </c>
      <c r="AG1211" s="61">
        <f>+AG1210-IF(AG$18&gt;74,(AG1210/AG$25)*$C$10)</f>
        <v/>
      </c>
      <c r="AH1211" s="61">
        <f>+AH1210-IF(AH$18&gt;74,(AH1210/AH$25)*$C$10)</f>
        <v/>
      </c>
      <c r="AI1211" s="61">
        <f>+AI1210-IF(AI$18&gt;74,(AI1210/AI$25)*$C$10)</f>
        <v/>
      </c>
      <c r="AJ1211" s="61">
        <f>+AJ1210-IF(AJ$18&gt;74,(AJ1210/AJ$25)*$C$10)</f>
        <v/>
      </c>
      <c r="AK1211" s="61">
        <f>+AK1210-IF(AK$18&gt;74,(AK1210/AK$25)*$C$10)</f>
        <v/>
      </c>
      <c r="AL1211" s="61">
        <f>+AL1210-IF(AL$18&gt;74,(AL1210/AL$25)*$C$10)</f>
        <v/>
      </c>
      <c r="AM1211" s="61">
        <f>+AM1210-IF(AM$18&gt;74,(AM1210/AM$25)*$C$10)</f>
        <v/>
      </c>
      <c r="AN1211" s="61">
        <f>+AN1210-IF(AN$18&gt;74,(AN1210/AN$25)*$C$10)</f>
        <v/>
      </c>
      <c r="AO1211" s="61">
        <f>+AO1210-IF(AO$18&gt;74,(AO1210/AO$25)*$C$10)</f>
        <v/>
      </c>
      <c r="AP1211" s="61">
        <f>+AP1210-IF(AP$18&gt;74,(AP1210/AP$25)*$C$10)</f>
        <v/>
      </c>
      <c r="AQ1211" s="61">
        <f>+AQ1210-IF(AQ$18&gt;74,(AQ1210/AQ$25)*$C$10)</f>
        <v/>
      </c>
      <c r="AR1211" s="61">
        <f>+AR1210-IF(AR$18&gt;74,(AR1210/AR$25)*$C$10)</f>
        <v/>
      </c>
      <c r="AS1211" s="61">
        <f>+AS1210-IF(AS$18&gt;74,(AS1210/AS$25)*$C$10)</f>
        <v/>
      </c>
      <c r="AT1211" s="61">
        <f>+AT1210-IF(AT$18&gt;74,(AT1210/AT$25)*$C$10)</f>
        <v/>
      </c>
      <c r="AU1211" s="61">
        <f>+AU1210-IF(AU$18&gt;74,(AU1210/AU$25)*$C$10)</f>
        <v/>
      </c>
      <c r="AV1211" s="61">
        <f>+AV1210-IF(AV$18&gt;74,(AV1210/AV$25)*$C$10)</f>
        <v/>
      </c>
      <c r="AW1211" s="61">
        <f>+AW1210-IF(AW$18&gt;74,(AW1210/AW$25)*$C$10)</f>
        <v/>
      </c>
      <c r="AX1211" s="35">
        <f>IF(AW1211&gt;0,1,0)</f>
        <v/>
      </c>
      <c r="AY1211" s="35">
        <f>IF(AL1211&gt;0,1,0)</f>
        <v/>
      </c>
      <c r="AZ1211" s="35">
        <f>IF(AG1211&gt;0,1,0)</f>
        <v/>
      </c>
      <c r="BA1211" s="35">
        <f>IF(AB1211&gt;0,1,0)</f>
        <v/>
      </c>
      <c r="BB1211" s="35">
        <f>IF(W1211&gt;0,1,0)</f>
        <v/>
      </c>
    </row>
    <row r="1212">
      <c r="B1212" s="154" t="inlineStr">
        <is>
          <t>trial 593</t>
        </is>
      </c>
      <c r="C1212" s="155">
        <f>+start-C1209</f>
        <v/>
      </c>
      <c r="D1212" s="156">
        <f>IF((C1212&lt;=0),0,((C1212-D$24)*Stock*(_xlfn.NORM.INV(RAND(),stock_ave,stock_std))+(C1212-D$24)*Bonds*(_xlfn.NORM.INV(RAND(),bond_ave,bond_std))+(C1212-D$24)*cash*(_xlfn.NORM.INV(RAND(),cash_ave,cash_std))+(C1212-D$24)))</f>
        <v/>
      </c>
      <c r="E1212" s="156">
        <f>IF((D1212&lt;=0),0,((D1212-E$24)*Stock*(_xlfn.NORM.INV(RAND(),stock_ave,stock_std))+(D1212-E$24)*Bonds*(_xlfn.NORM.INV(RAND(),bond_ave,bond_std))+(D1212-E$24)*cash*(_xlfn.NORM.INV(RAND(),cash_ave,cash_std))+(D1212-E$24)))</f>
        <v/>
      </c>
      <c r="F1212" s="156">
        <f>IF((E1212&lt;=0),0,((E1212-F$24)*Stock*(_xlfn.NORM.INV(RAND(),stock_ave,stock_std))+(E1212-F$24)*Bonds*(_xlfn.NORM.INV(RAND(),bond_ave,bond_std))+(E1212-F$24)*cash*(_xlfn.NORM.INV(RAND(),cash_ave,cash_std))+(E1212-F$24)))</f>
        <v/>
      </c>
      <c r="G1212" s="156">
        <f>IF((F1212&lt;=0),0,((F1212-G$24)*Stock*(_xlfn.NORM.INV(RAND(),stock_ave,stock_std))+(F1212-G$24)*Bonds*(_xlfn.NORM.INV(RAND(),bond_ave,bond_std))+(F1212-G$24)*cash*(_xlfn.NORM.INV(RAND(),cash_ave,cash_std))+(F1212-G$24)))</f>
        <v/>
      </c>
      <c r="H1212" s="156">
        <f>IF((G1212&lt;=0),0,((G1212-H$24)*Stock*(_xlfn.NORM.INV(RAND(),stock_ave,stock_std))+(G1212-H$24)*Bonds*(_xlfn.NORM.INV(RAND(),bond_ave,bond_std))+(G1212-H$24)*cash*(_xlfn.NORM.INV(RAND(),cash_ave,cash_std))+(G1212-H$24)))</f>
        <v/>
      </c>
      <c r="I1212" s="156">
        <f>IF((H1212&lt;=0),0,((H1212-I$24)*Stock*(_xlfn.NORM.INV(RAND(),stock_ave,stock_std))+(H1212-I$24)*Bonds*(_xlfn.NORM.INV(RAND(),bond_ave,bond_std))+(H1212-I$24)*cash*(_xlfn.NORM.INV(RAND(),cash_ave,cash_std))+(H1212-I$24)))</f>
        <v/>
      </c>
      <c r="J1212" s="156">
        <f>IF((I1212&lt;=0),0,((I1212-J$24)*Stock*(_xlfn.NORM.INV(RAND(),stock_ave,stock_std))+(I1212-J$24)*Bonds*(_xlfn.NORM.INV(RAND(),bond_ave,bond_std))+(I1212-J$24)*cash*(_xlfn.NORM.INV(RAND(),cash_ave,cash_std))+(I1212-J$24)))</f>
        <v/>
      </c>
      <c r="K1212" s="156">
        <f>IF((J1212&lt;=0),0,((J1212-K$24)*Stock*(_xlfn.NORM.INV(RAND(),stock_ave,stock_std))+(J1212-K$24)*Bonds*(_xlfn.NORM.INV(RAND(),bond_ave,bond_std))+(J1212-K$24)*cash*(_xlfn.NORM.INV(RAND(),cash_ave,cash_std))+(J1212-K$24)))</f>
        <v/>
      </c>
      <c r="L1212" s="156">
        <f>IF((K1212&lt;=0),0,((K1212-L$24)*Stock*(_xlfn.NORM.INV(RAND(),stock_ave,stock_std))+(K1212-L$24)*Bonds*(_xlfn.NORM.INV(RAND(),bond_ave,bond_std))+(K1212-L$24)*cash*(_xlfn.NORM.INV(RAND(),cash_ave,cash_std))+(K1212-L$24)))</f>
        <v/>
      </c>
      <c r="M1212" s="156">
        <f>IF((L1212&lt;=0),0,((L1212-M$24)*Stock*(_xlfn.NORM.INV(RAND(),stock_ave,stock_std))+(L1212-M$24)*Bonds*(_xlfn.NORM.INV(RAND(),bond_ave,bond_std))+(L1212-M$24)*cash*(_xlfn.NORM.INV(RAND(),cash_ave,cash_std))+(L1212-M$24)))</f>
        <v/>
      </c>
      <c r="N1212" s="156">
        <f>IF((M1212&lt;=0),0,((M1212-N$24)*Stock*(_xlfn.NORM.INV(RAND(),stock_ave,stock_std))+(M1212-N$24)*Bonds*(_xlfn.NORM.INV(RAND(),bond_ave,bond_std))+(M1212-N$24)*cash*(_xlfn.NORM.INV(RAND(),cash_ave,cash_std))+(M1212-N$24)))</f>
        <v/>
      </c>
      <c r="O1212" s="156">
        <f>IF((N1212&lt;=0),0,((N1212-O$24)*Stock*(_xlfn.NORM.INV(RAND(),stock_ave,stock_std))+(N1212-O$24)*Bonds*(_xlfn.NORM.INV(RAND(),bond_ave,bond_std))+(N1212-O$24)*cash*(_xlfn.NORM.INV(RAND(),cash_ave,cash_std))+(N1212-O$24)))</f>
        <v/>
      </c>
      <c r="P1212" s="156">
        <f>IF((O1212&lt;=0),0,((O1212-P$24)*Stock*(_xlfn.NORM.INV(RAND(),stock_ave,stock_std))+(O1212-P$24)*Bonds*(_xlfn.NORM.INV(RAND(),bond_ave,bond_std))+(O1212-P$24)*cash*(_xlfn.NORM.INV(RAND(),cash_ave,cash_std))+(O1212-P$24)))</f>
        <v/>
      </c>
      <c r="Q1212" s="156">
        <f>IF((P1212&lt;=0),0,((P1212-Q$24)*Stock*(_xlfn.NORM.INV(RAND(),stock_ave,stock_std))+(P1212-Q$24)*Bonds*(_xlfn.NORM.INV(RAND(),bond_ave,bond_std))+(P1212-Q$24)*cash*(_xlfn.NORM.INV(RAND(),cash_ave,cash_std))+(P1212-Q$24)))</f>
        <v/>
      </c>
      <c r="R1212" s="156">
        <f>IF((Q1212&lt;=0),0,((Q1212-R$24)*Stock*(_xlfn.NORM.INV(RAND(),stock_ave,stock_std))+(Q1212-R$24)*Bonds*(_xlfn.NORM.INV(RAND(),bond_ave,bond_std))+(Q1212-R$24)*cash*(_xlfn.NORM.INV(RAND(),cash_ave,cash_std))+(Q1212-R$24)))</f>
        <v/>
      </c>
      <c r="S1212" s="156">
        <f>IF((R1212&lt;=0),0,((R1212-S$24)*Stock*(_xlfn.NORM.INV(RAND(),stock_ave,stock_std))+(R1212-S$24)*Bonds*(_xlfn.NORM.INV(RAND(),bond_ave,bond_std))+(R1212-S$24)*cash*(_xlfn.NORM.INV(RAND(),cash_ave,cash_std))+(R1212-S$24)))</f>
        <v/>
      </c>
      <c r="T1212" s="156">
        <f>IF((S1212&lt;=0),0,((S1212-T$24)*Stock*(_xlfn.NORM.INV(RAND(),stock_ave,stock_std))+(S1212-T$24)*Bonds*(_xlfn.NORM.INV(RAND(),bond_ave,bond_std))+(S1212-T$24)*cash*(_xlfn.NORM.INV(RAND(),cash_ave,cash_std))+(S1212-T$24)))</f>
        <v/>
      </c>
      <c r="U1212" s="156">
        <f>IF((T1212&lt;=0),0,((T1212-U$24)*Stock*(_xlfn.NORM.INV(RAND(),stock_ave,stock_std))+(T1212-U$24)*Bonds*(_xlfn.NORM.INV(RAND(),bond_ave,bond_std))+(T1212-U$24)*cash*(_xlfn.NORM.INV(RAND(),cash_ave,cash_std))+(T1212-U$24)))</f>
        <v/>
      </c>
      <c r="V1212" s="156">
        <f>IF((U1212&lt;=0),0,((U1212-V$24)*Stock*(_xlfn.NORM.INV(RAND(),stock_ave,stock_std))+(U1212-V$24)*Bonds*(_xlfn.NORM.INV(RAND(),bond_ave,bond_std))+(U1212-V$24)*cash*(_xlfn.NORM.INV(RAND(),cash_ave,cash_std))+(U1212-V$24)))</f>
        <v/>
      </c>
      <c r="W1212" s="156">
        <f>IF((V1212&lt;=0),0,((V1212-W$24)*Stock*(_xlfn.NORM.INV(RAND(),stock_ave,stock_std))+(V1212-W$24)*Bonds*(_xlfn.NORM.INV(RAND(),bond_ave,bond_std))+(V1212-W$24)*cash*(_xlfn.NORM.INV(RAND(),cash_ave,cash_std))+(V1212-W$24)))</f>
        <v/>
      </c>
      <c r="X1212" s="156">
        <f>IF((W1212&lt;=0),0,((W1212-X$24)*Stock*(_xlfn.NORM.INV(RAND(),stock_ave,stock_std))+(W1212-X$24)*Bonds*(_xlfn.NORM.INV(RAND(),bond_ave,bond_std))+(W1212-X$24)*cash*(_xlfn.NORM.INV(RAND(),cash_ave,cash_std))+(W1212-X$24)))</f>
        <v/>
      </c>
      <c r="Y1212" s="156">
        <f>IF((X1212&lt;=0),0,((X1212-Y$24)*Stock*(_xlfn.NORM.INV(RAND(),stock_ave,stock_std))+(X1212-Y$24)*Bonds*(_xlfn.NORM.INV(RAND(),bond_ave,bond_std))+(X1212-Y$24)*cash*(_xlfn.NORM.INV(RAND(),cash_ave,cash_std))+(X1212-Y$24)))</f>
        <v/>
      </c>
      <c r="Z1212" s="156">
        <f>IF((Y1212&lt;=0),0,((Y1212-Z$24)*Stock*(_xlfn.NORM.INV(RAND(),stock_ave,stock_std))+(Y1212-Z$24)*Bonds*(_xlfn.NORM.INV(RAND(),bond_ave,bond_std))+(Y1212-Z$24)*cash*(_xlfn.NORM.INV(RAND(),cash_ave,cash_std))+(Y1212-Z$24)))</f>
        <v/>
      </c>
      <c r="AA1212" s="156">
        <f>IF((Z1212&lt;=0),0,((Z1212-AA$24)*Stock*(_xlfn.NORM.INV(RAND(),stock_ave,stock_std))+(Z1212-AA$24)*Bonds*(_xlfn.NORM.INV(RAND(),bond_ave,bond_std))+(Z1212-AA$24)*cash*(_xlfn.NORM.INV(RAND(),cash_ave,cash_std))+(Z1212-AA$24)))</f>
        <v/>
      </c>
      <c r="AB1212" s="156">
        <f>IF((AA1212&lt;=0),0,((AA1212-AB$24)*Stock*(_xlfn.NORM.INV(RAND(),stock_ave,stock_std))+(AA1212-AB$24)*Bonds*(_xlfn.NORM.INV(RAND(),bond_ave,bond_std))+(AA1212-AB$24)*cash*(_xlfn.NORM.INV(RAND(),cash_ave,cash_std))+(AA1212-AB$24)))</f>
        <v/>
      </c>
      <c r="AC1212" s="156">
        <f>IF((AB1212&lt;=0),0,((AB1212-AC$24)*Stock*(_xlfn.NORM.INV(RAND(),stock_ave,stock_std))+(AB1212-AC$24)*Bonds*(_xlfn.NORM.INV(RAND(),bond_ave,bond_std))+(AB1212-AC$24)*cash*(_xlfn.NORM.INV(RAND(),cash_ave,cash_std))+(AB1212-AC$24)))</f>
        <v/>
      </c>
      <c r="AD1212" s="156">
        <f>IF((AC1212&lt;=0),0,((AC1212-AD$24)*Stock*(_xlfn.NORM.INV(RAND(),stock_ave,stock_std))+(AC1212-AD$24)*Bonds*(_xlfn.NORM.INV(RAND(),bond_ave,bond_std))+(AC1212-AD$24)*cash*(_xlfn.NORM.INV(RAND(),cash_ave,cash_std))+(AC1212-AD$24)))</f>
        <v/>
      </c>
      <c r="AE1212" s="156">
        <f>IF((AD1212&lt;=0),0,((AD1212-AE$24)*Stock*(_xlfn.NORM.INV(RAND(),stock_ave,stock_std))+(AD1212-AE$24)*Bonds*(_xlfn.NORM.INV(RAND(),bond_ave,bond_std))+(AD1212-AE$24)*cash*(_xlfn.NORM.INV(RAND(),cash_ave,cash_std))+(AD1212-AE$24)))</f>
        <v/>
      </c>
      <c r="AF1212" s="156">
        <f>IF((AE1212&lt;=0),0,((AE1212-AF$24)*Stock*(_xlfn.NORM.INV(RAND(),stock_ave,stock_std))+(AE1212-AF$24)*Bonds*(_xlfn.NORM.INV(RAND(),bond_ave,bond_std))+(AE1212-AF$24)*cash*(_xlfn.NORM.INV(RAND(),cash_ave,cash_std))+(AE1212-AF$24)))</f>
        <v/>
      </c>
      <c r="AG1212" s="156">
        <f>IF((AF1212&lt;=0),0,((AF1212-AG$24)*Stock*(_xlfn.NORM.INV(RAND(),stock_ave,stock_std))+(AF1212-AG$24)*Bonds*(_xlfn.NORM.INV(RAND(),bond_ave,bond_std))+(AF1212-AG$24)*cash*(_xlfn.NORM.INV(RAND(),cash_ave,cash_std))+(AF1212-AG$24)))</f>
        <v/>
      </c>
      <c r="AH1212" s="156">
        <f>IF((AG1212&lt;=0),0,((AG1212-AH$24)*Stock*(_xlfn.NORM.INV(RAND(),stock_ave,stock_std))+(AG1212-AH$24)*Bonds*(_xlfn.NORM.INV(RAND(),bond_ave,bond_std))+(AG1212-AH$24)*cash*(_xlfn.NORM.INV(RAND(),cash_ave,cash_std))+(AG1212-AH$24)))</f>
        <v/>
      </c>
      <c r="AI1212" s="156">
        <f>IF((AH1212&lt;=0),0,((AH1212-AI$24)*Stock*(_xlfn.NORM.INV(RAND(),stock_ave,stock_std))+(AH1212-AI$24)*Bonds*(_xlfn.NORM.INV(RAND(),bond_ave,bond_std))+(AH1212-AI$24)*cash*(_xlfn.NORM.INV(RAND(),cash_ave,cash_std))+(AH1212-AI$24)))</f>
        <v/>
      </c>
      <c r="AJ1212" s="156">
        <f>IF((AI1212&lt;=0),0,((AI1212-AJ$24)*Stock*(_xlfn.NORM.INV(RAND(),stock_ave,stock_std))+(AI1212-AJ$24)*Bonds*(_xlfn.NORM.INV(RAND(),bond_ave,bond_std))+(AI1212-AJ$24)*cash*(_xlfn.NORM.INV(RAND(),cash_ave,cash_std))+(AI1212-AJ$24)))</f>
        <v/>
      </c>
      <c r="AK1212" s="156">
        <f>IF((AJ1212&lt;=0),0,((AJ1212-AK$24)*Stock*(_xlfn.NORM.INV(RAND(),stock_ave,stock_std))+(AJ1212-AK$24)*Bonds*(_xlfn.NORM.INV(RAND(),bond_ave,bond_std))+(AJ1212-AK$24)*cash*(_xlfn.NORM.INV(RAND(),cash_ave,cash_std))+(AJ1212-AK$24)))</f>
        <v/>
      </c>
      <c r="AL1212" s="156">
        <f>IF((AK1212&lt;=0),0,((AK1212-AL$24)*Stock*(_xlfn.NORM.INV(RAND(),stock_ave,stock_std))+(AK1212-AL$24)*Bonds*(_xlfn.NORM.INV(RAND(),bond_ave,bond_std))+(AK1212-AL$24)*cash*(_xlfn.NORM.INV(RAND(),cash_ave,cash_std))+(AK1212-AL$24)))</f>
        <v/>
      </c>
      <c r="AM1212" s="156">
        <f>IF((AL1212&lt;=0),0,((AL1212-AM$24)*Stock*(_xlfn.NORM.INV(RAND(),stock_ave,stock_std))+(AL1212-AM$24)*Bonds*(_xlfn.NORM.INV(RAND(),bond_ave,bond_std))+(AL1212-AM$24)*cash*(_xlfn.NORM.INV(RAND(),cash_ave,cash_std))+(AL1212-AM$24)))</f>
        <v/>
      </c>
      <c r="AN1212" s="156">
        <f>IF((AM1212&lt;=0),0,((AM1212-AN$24)*Stock*(_xlfn.NORM.INV(RAND(),stock_ave,stock_std))+(AM1212-AN$24)*Bonds*(_xlfn.NORM.INV(RAND(),bond_ave,bond_std))+(AM1212-AN$24)*cash*(_xlfn.NORM.INV(RAND(),cash_ave,cash_std))+(AM1212-AN$24)))</f>
        <v/>
      </c>
      <c r="AO1212" s="156">
        <f>IF((AN1212&lt;=0),0,((AN1212-AO$24)*Stock*(_xlfn.NORM.INV(RAND(),stock_ave,stock_std))+(AN1212-AO$24)*Bonds*(_xlfn.NORM.INV(RAND(),bond_ave,bond_std))+(AN1212-AO$24)*cash*(_xlfn.NORM.INV(RAND(),cash_ave,cash_std))+(AN1212-AO$24)))</f>
        <v/>
      </c>
      <c r="AP1212" s="156">
        <f>IF((AO1212&lt;=0),0,((AO1212-AP$24)*Stock*(_xlfn.NORM.INV(RAND(),stock_ave,stock_std))+(AO1212-AP$24)*Bonds*(_xlfn.NORM.INV(RAND(),bond_ave,bond_std))+(AO1212-AP$24)*cash*(_xlfn.NORM.INV(RAND(),cash_ave,cash_std))+(AO1212-AP$24)))</f>
        <v/>
      </c>
      <c r="AQ1212" s="156">
        <f>IF((AP1212&lt;=0),0,((AP1212-AQ$24)*Stock*(_xlfn.NORM.INV(RAND(),stock_ave,stock_std))+(AP1212-AQ$24)*Bonds*(_xlfn.NORM.INV(RAND(),bond_ave,bond_std))+(AP1212-AQ$24)*cash*(_xlfn.NORM.INV(RAND(),cash_ave,cash_std))+(AP1212-AQ$24)))</f>
        <v/>
      </c>
      <c r="AR1212" s="156">
        <f>IF((AQ1212&lt;=0),0,((AQ1212-AR$24)*Stock*(_xlfn.NORM.INV(RAND(),stock_ave,stock_std))+(AQ1212-AR$24)*Bonds*(_xlfn.NORM.INV(RAND(),bond_ave,bond_std))+(AQ1212-AR$24)*cash*(_xlfn.NORM.INV(RAND(),cash_ave,cash_std))+(AQ1212-AR$24)))</f>
        <v/>
      </c>
      <c r="AS1212" s="156">
        <f>IF((AR1212&lt;=0),0,((AR1212-AS$24)*Stock*(_xlfn.NORM.INV(RAND(),stock_ave,stock_std))+(AR1212-AS$24)*Bonds*(_xlfn.NORM.INV(RAND(),bond_ave,bond_std))+(AR1212-AS$24)*cash*(_xlfn.NORM.INV(RAND(),cash_ave,cash_std))+(AR1212-AS$24)))</f>
        <v/>
      </c>
      <c r="AT1212" s="156">
        <f>IF((AS1212&lt;=0),0,((AS1212-AT$24)*Stock*(_xlfn.NORM.INV(RAND(),stock_ave,stock_std))+(AS1212-AT$24)*Bonds*(_xlfn.NORM.INV(RAND(),bond_ave,bond_std))+(AS1212-AT$24)*cash*(_xlfn.NORM.INV(RAND(),cash_ave,cash_std))+(AS1212-AT$24)))</f>
        <v/>
      </c>
      <c r="AU1212" s="156">
        <f>IF((AT1212&lt;=0),0,((AT1212-AU$24)*Stock*(_xlfn.NORM.INV(RAND(),stock_ave,stock_std))+(AT1212-AU$24)*Bonds*(_xlfn.NORM.INV(RAND(),bond_ave,bond_std))+(AT1212-AU$24)*cash*(_xlfn.NORM.INV(RAND(),cash_ave,cash_std))+(AT1212-AU$24)))</f>
        <v/>
      </c>
      <c r="AV1212" s="156">
        <f>IF((AU1212&lt;=0),0,((AU1212-AV$24)*Stock*(_xlfn.NORM.INV(RAND(),stock_ave,stock_std))+(AU1212-AV$24)*Bonds*(_xlfn.NORM.INV(RAND(),bond_ave,bond_std))+(AU1212-AV$24)*cash*(_xlfn.NORM.INV(RAND(),cash_ave,cash_std))+(AU1212-AV$24)))</f>
        <v/>
      </c>
      <c r="AW1212" s="156">
        <f>IF((AV1212&lt;=0),0,((AV1212-AW$24)*Stock*(_xlfn.NORM.INV(RAND(),stock_ave,stock_std))+(AV1212-AW$24)*Bonds*(_xlfn.NORM.INV(RAND(),bond_ave,bond_std))+(AV1212-AW$24)*cash*(_xlfn.NORM.INV(RAND(),cash_ave,cash_std))+(AV1212-AW$24)))</f>
        <v/>
      </c>
      <c r="AX1212" s="159" t="n"/>
      <c r="AY1212" s="159" t="n"/>
      <c r="AZ1212" s="159" t="n"/>
      <c r="BA1212" s="159" t="n"/>
      <c r="BB1212" s="159" t="n"/>
    </row>
    <row r="1213">
      <c r="C1213" s="147" t="n"/>
      <c r="D1213" s="61">
        <f>+D1212-IF(D$18&gt;74,(D1212/D$25)*$C$10)</f>
        <v/>
      </c>
      <c r="E1213" s="61">
        <f>+E1212-IF(E$18&gt;74,(E1212/E$25)*$C$10)</f>
        <v/>
      </c>
      <c r="F1213" s="61">
        <f>+F1212-IF(F$18&gt;74,(F1212/F$25)*$C$10)</f>
        <v/>
      </c>
      <c r="G1213" s="61">
        <f>+G1212-IF(G$18&gt;74,(G1212/G$25)*$C$10)</f>
        <v/>
      </c>
      <c r="H1213" s="61">
        <f>+H1212-IF(H$18&gt;74,(H1212/H$25)*$C$10)</f>
        <v/>
      </c>
      <c r="I1213" s="61">
        <f>+I1212-IF(I$18&gt;74,(I1212/I$25)*$C$10)</f>
        <v/>
      </c>
      <c r="J1213" s="61">
        <f>+J1212-IF(J$18&gt;74,(J1212/J$25)*$C$10)</f>
        <v/>
      </c>
      <c r="K1213" s="61">
        <f>+K1212-IF(K$18&gt;74,(K1212/K$25)*$C$10)</f>
        <v/>
      </c>
      <c r="L1213" s="61">
        <f>+L1212-IF(L$18&gt;74,(L1212/L$25)*$C$10)</f>
        <v/>
      </c>
      <c r="M1213" s="61">
        <f>+M1212-IF(M$18&gt;74,(M1212/M$25)*$C$10)</f>
        <v/>
      </c>
      <c r="N1213" s="61">
        <f>+N1212-IF(N$18&gt;74,(N1212/N$25)*$C$10)</f>
        <v/>
      </c>
      <c r="O1213" s="61">
        <f>+O1212-IF(O$18&gt;74,(O1212/O$25)*$C$10)</f>
        <v/>
      </c>
      <c r="P1213" s="61">
        <f>+P1212-IF(P$18&gt;74,(P1212/P$25)*$C$10)</f>
        <v/>
      </c>
      <c r="Q1213" s="61">
        <f>+Q1212-IF(Q$18&gt;74,(Q1212/Q$25)*$C$10)</f>
        <v/>
      </c>
      <c r="R1213" s="61">
        <f>+R1212-IF(R$18&gt;74,(R1212/R$25)*$C$10)</f>
        <v/>
      </c>
      <c r="S1213" s="61">
        <f>+S1212-IF(S$18&gt;74,(S1212/S$25)*$C$10)</f>
        <v/>
      </c>
      <c r="T1213" s="61">
        <f>+T1212-IF(T$18&gt;74,(T1212/T$25)*$C$10)</f>
        <v/>
      </c>
      <c r="U1213" s="61">
        <f>+U1212-IF(U$18&gt;74,(U1212/U$25)*$C$10)</f>
        <v/>
      </c>
      <c r="V1213" s="61">
        <f>+V1212-IF(V$18&gt;74,(V1212/V$25)*$C$10)</f>
        <v/>
      </c>
      <c r="W1213" s="61">
        <f>+W1212-IF(W$18&gt;74,(W1212/W$25)*$C$10)</f>
        <v/>
      </c>
      <c r="X1213" s="61">
        <f>+X1212-IF(X$18&gt;74,(X1212/X$25)*$C$10)</f>
        <v/>
      </c>
      <c r="Y1213" s="61">
        <f>+Y1212-IF(Y$18&gt;74,(Y1212/Y$25)*$C$10)</f>
        <v/>
      </c>
      <c r="Z1213" s="61">
        <f>+Z1212-IF(Z$18&gt;74,(Z1212/Z$25)*$C$10)</f>
        <v/>
      </c>
      <c r="AA1213" s="61">
        <f>+AA1212-IF(AA$18&gt;74,(AA1212/AA$25)*$C$10)</f>
        <v/>
      </c>
      <c r="AB1213" s="61">
        <f>+AB1212-IF(AB$18&gt;74,(AB1212/AB$25)*$C$10)</f>
        <v/>
      </c>
      <c r="AC1213" s="61">
        <f>+AC1212-IF(AC$18&gt;74,(AC1212/AC$25)*$C$10)</f>
        <v/>
      </c>
      <c r="AD1213" s="61">
        <f>+AD1212-IF(AD$18&gt;74,(AD1212/AD$25)*$C$10)</f>
        <v/>
      </c>
      <c r="AE1213" s="61">
        <f>+AE1212-IF(AE$18&gt;74,(AE1212/AE$25)*$C$10)</f>
        <v/>
      </c>
      <c r="AF1213" s="61">
        <f>+AF1212-IF(AF$18&gt;74,(AF1212/AF$25)*$C$10)</f>
        <v/>
      </c>
      <c r="AG1213" s="61">
        <f>+AG1212-IF(AG$18&gt;74,(AG1212/AG$25)*$C$10)</f>
        <v/>
      </c>
      <c r="AH1213" s="61">
        <f>+AH1212-IF(AH$18&gt;74,(AH1212/AH$25)*$C$10)</f>
        <v/>
      </c>
      <c r="AI1213" s="61">
        <f>+AI1212-IF(AI$18&gt;74,(AI1212/AI$25)*$C$10)</f>
        <v/>
      </c>
      <c r="AJ1213" s="61">
        <f>+AJ1212-IF(AJ$18&gt;74,(AJ1212/AJ$25)*$C$10)</f>
        <v/>
      </c>
      <c r="AK1213" s="61">
        <f>+AK1212-IF(AK$18&gt;74,(AK1212/AK$25)*$C$10)</f>
        <v/>
      </c>
      <c r="AL1213" s="61">
        <f>+AL1212-IF(AL$18&gt;74,(AL1212/AL$25)*$C$10)</f>
        <v/>
      </c>
      <c r="AM1213" s="61">
        <f>+AM1212-IF(AM$18&gt;74,(AM1212/AM$25)*$C$10)</f>
        <v/>
      </c>
      <c r="AN1213" s="61">
        <f>+AN1212-IF(AN$18&gt;74,(AN1212/AN$25)*$C$10)</f>
        <v/>
      </c>
      <c r="AO1213" s="61">
        <f>+AO1212-IF(AO$18&gt;74,(AO1212/AO$25)*$C$10)</f>
        <v/>
      </c>
      <c r="AP1213" s="61">
        <f>+AP1212-IF(AP$18&gt;74,(AP1212/AP$25)*$C$10)</f>
        <v/>
      </c>
      <c r="AQ1213" s="61">
        <f>+AQ1212-IF(AQ$18&gt;74,(AQ1212/AQ$25)*$C$10)</f>
        <v/>
      </c>
      <c r="AR1213" s="61">
        <f>+AR1212-IF(AR$18&gt;74,(AR1212/AR$25)*$C$10)</f>
        <v/>
      </c>
      <c r="AS1213" s="61">
        <f>+AS1212-IF(AS$18&gt;74,(AS1212/AS$25)*$C$10)</f>
        <v/>
      </c>
      <c r="AT1213" s="61">
        <f>+AT1212-IF(AT$18&gt;74,(AT1212/AT$25)*$C$10)</f>
        <v/>
      </c>
      <c r="AU1213" s="61">
        <f>+AU1212-IF(AU$18&gt;74,(AU1212/AU$25)*$C$10)</f>
        <v/>
      </c>
      <c r="AV1213" s="61">
        <f>+AV1212-IF(AV$18&gt;74,(AV1212/AV$25)*$C$10)</f>
        <v/>
      </c>
      <c r="AW1213" s="61">
        <f>+AW1212-IF(AW$18&gt;74,(AW1212/AW$25)*$C$10)</f>
        <v/>
      </c>
      <c r="AX1213" s="35">
        <f>IF(AW1213&gt;0,1,0)</f>
        <v/>
      </c>
      <c r="AY1213" s="35">
        <f>IF(AL1213&gt;0,1,0)</f>
        <v/>
      </c>
      <c r="AZ1213" s="35">
        <f>IF(AG1213&gt;0,1,0)</f>
        <v/>
      </c>
      <c r="BA1213" s="35">
        <f>IF(AB1213&gt;0,1,0)</f>
        <v/>
      </c>
      <c r="BB1213" s="35">
        <f>IF(W1213&gt;0,1,0)</f>
        <v/>
      </c>
    </row>
    <row r="1214">
      <c r="B1214" s="154" t="inlineStr">
        <is>
          <t>trial 594</t>
        </is>
      </c>
      <c r="C1214" s="155">
        <f>+start-C1211</f>
        <v/>
      </c>
      <c r="D1214" s="156">
        <f>IF((C1214&lt;=0),0,((C1214-D$24)*Stock*(_xlfn.NORM.INV(RAND(),stock_ave,stock_std))+(C1214-D$24)*Bonds*(_xlfn.NORM.INV(RAND(),bond_ave,bond_std))+(C1214-D$24)*cash*(_xlfn.NORM.INV(RAND(),cash_ave,cash_std))+(C1214-D$24)))</f>
        <v/>
      </c>
      <c r="E1214" s="156">
        <f>IF((D1214&lt;=0),0,((D1214-E$24)*Stock*(_xlfn.NORM.INV(RAND(),stock_ave,stock_std))+(D1214-E$24)*Bonds*(_xlfn.NORM.INV(RAND(),bond_ave,bond_std))+(D1214-E$24)*cash*(_xlfn.NORM.INV(RAND(),cash_ave,cash_std))+(D1214-E$24)))</f>
        <v/>
      </c>
      <c r="F1214" s="156">
        <f>IF((E1214&lt;=0),0,((E1214-F$24)*Stock*(_xlfn.NORM.INV(RAND(),stock_ave,stock_std))+(E1214-F$24)*Bonds*(_xlfn.NORM.INV(RAND(),bond_ave,bond_std))+(E1214-F$24)*cash*(_xlfn.NORM.INV(RAND(),cash_ave,cash_std))+(E1214-F$24)))</f>
        <v/>
      </c>
      <c r="G1214" s="156">
        <f>IF((F1214&lt;=0),0,((F1214-G$24)*Stock*(_xlfn.NORM.INV(RAND(),stock_ave,stock_std))+(F1214-G$24)*Bonds*(_xlfn.NORM.INV(RAND(),bond_ave,bond_std))+(F1214-G$24)*cash*(_xlfn.NORM.INV(RAND(),cash_ave,cash_std))+(F1214-G$24)))</f>
        <v/>
      </c>
      <c r="H1214" s="156">
        <f>IF((G1214&lt;=0),0,((G1214-H$24)*Stock*(_xlfn.NORM.INV(RAND(),stock_ave,stock_std))+(G1214-H$24)*Bonds*(_xlfn.NORM.INV(RAND(),bond_ave,bond_std))+(G1214-H$24)*cash*(_xlfn.NORM.INV(RAND(),cash_ave,cash_std))+(G1214-H$24)))</f>
        <v/>
      </c>
      <c r="I1214" s="156">
        <f>IF((H1214&lt;=0),0,((H1214-I$24)*Stock*(_xlfn.NORM.INV(RAND(),stock_ave,stock_std))+(H1214-I$24)*Bonds*(_xlfn.NORM.INV(RAND(),bond_ave,bond_std))+(H1214-I$24)*cash*(_xlfn.NORM.INV(RAND(),cash_ave,cash_std))+(H1214-I$24)))</f>
        <v/>
      </c>
      <c r="J1214" s="156">
        <f>IF((I1214&lt;=0),0,((I1214-J$24)*Stock*(_xlfn.NORM.INV(RAND(),stock_ave,stock_std))+(I1214-J$24)*Bonds*(_xlfn.NORM.INV(RAND(),bond_ave,bond_std))+(I1214-J$24)*cash*(_xlfn.NORM.INV(RAND(),cash_ave,cash_std))+(I1214-J$24)))</f>
        <v/>
      </c>
      <c r="K1214" s="156">
        <f>IF((J1214&lt;=0),0,((J1214-K$24)*Stock*(_xlfn.NORM.INV(RAND(),stock_ave,stock_std))+(J1214-K$24)*Bonds*(_xlfn.NORM.INV(RAND(),bond_ave,bond_std))+(J1214-K$24)*cash*(_xlfn.NORM.INV(RAND(),cash_ave,cash_std))+(J1214-K$24)))</f>
        <v/>
      </c>
      <c r="L1214" s="156">
        <f>IF((K1214&lt;=0),0,((K1214-L$24)*Stock*(_xlfn.NORM.INV(RAND(),stock_ave,stock_std))+(K1214-L$24)*Bonds*(_xlfn.NORM.INV(RAND(),bond_ave,bond_std))+(K1214-L$24)*cash*(_xlfn.NORM.INV(RAND(),cash_ave,cash_std))+(K1214-L$24)))</f>
        <v/>
      </c>
      <c r="M1214" s="156">
        <f>IF((L1214&lt;=0),0,((L1214-M$24)*Stock*(_xlfn.NORM.INV(RAND(),stock_ave,stock_std))+(L1214-M$24)*Bonds*(_xlfn.NORM.INV(RAND(),bond_ave,bond_std))+(L1214-M$24)*cash*(_xlfn.NORM.INV(RAND(),cash_ave,cash_std))+(L1214-M$24)))</f>
        <v/>
      </c>
      <c r="N1214" s="156">
        <f>IF((M1214&lt;=0),0,((M1214-N$24)*Stock*(_xlfn.NORM.INV(RAND(),stock_ave,stock_std))+(M1214-N$24)*Bonds*(_xlfn.NORM.INV(RAND(),bond_ave,bond_std))+(M1214-N$24)*cash*(_xlfn.NORM.INV(RAND(),cash_ave,cash_std))+(M1214-N$24)))</f>
        <v/>
      </c>
      <c r="O1214" s="156">
        <f>IF((N1214&lt;=0),0,((N1214-O$24)*Stock*(_xlfn.NORM.INV(RAND(),stock_ave,stock_std))+(N1214-O$24)*Bonds*(_xlfn.NORM.INV(RAND(),bond_ave,bond_std))+(N1214-O$24)*cash*(_xlfn.NORM.INV(RAND(),cash_ave,cash_std))+(N1214-O$24)))</f>
        <v/>
      </c>
      <c r="P1214" s="156">
        <f>IF((O1214&lt;=0),0,((O1214-P$24)*Stock*(_xlfn.NORM.INV(RAND(),stock_ave,stock_std))+(O1214-P$24)*Bonds*(_xlfn.NORM.INV(RAND(),bond_ave,bond_std))+(O1214-P$24)*cash*(_xlfn.NORM.INV(RAND(),cash_ave,cash_std))+(O1214-P$24)))</f>
        <v/>
      </c>
      <c r="Q1214" s="156">
        <f>IF((P1214&lt;=0),0,((P1214-Q$24)*Stock*(_xlfn.NORM.INV(RAND(),stock_ave,stock_std))+(P1214-Q$24)*Bonds*(_xlfn.NORM.INV(RAND(),bond_ave,bond_std))+(P1214-Q$24)*cash*(_xlfn.NORM.INV(RAND(),cash_ave,cash_std))+(P1214-Q$24)))</f>
        <v/>
      </c>
      <c r="R1214" s="156">
        <f>IF((Q1214&lt;=0),0,((Q1214-R$24)*Stock*(_xlfn.NORM.INV(RAND(),stock_ave,stock_std))+(Q1214-R$24)*Bonds*(_xlfn.NORM.INV(RAND(),bond_ave,bond_std))+(Q1214-R$24)*cash*(_xlfn.NORM.INV(RAND(),cash_ave,cash_std))+(Q1214-R$24)))</f>
        <v/>
      </c>
      <c r="S1214" s="156">
        <f>IF((R1214&lt;=0),0,((R1214-S$24)*Stock*(_xlfn.NORM.INV(RAND(),stock_ave,stock_std))+(R1214-S$24)*Bonds*(_xlfn.NORM.INV(RAND(),bond_ave,bond_std))+(R1214-S$24)*cash*(_xlfn.NORM.INV(RAND(),cash_ave,cash_std))+(R1214-S$24)))</f>
        <v/>
      </c>
      <c r="T1214" s="156">
        <f>IF((S1214&lt;=0),0,((S1214-T$24)*Stock*(_xlfn.NORM.INV(RAND(),stock_ave,stock_std))+(S1214-T$24)*Bonds*(_xlfn.NORM.INV(RAND(),bond_ave,bond_std))+(S1214-T$24)*cash*(_xlfn.NORM.INV(RAND(),cash_ave,cash_std))+(S1214-T$24)))</f>
        <v/>
      </c>
      <c r="U1214" s="156">
        <f>IF((T1214&lt;=0),0,((T1214-U$24)*Stock*(_xlfn.NORM.INV(RAND(),stock_ave,stock_std))+(T1214-U$24)*Bonds*(_xlfn.NORM.INV(RAND(),bond_ave,bond_std))+(T1214-U$24)*cash*(_xlfn.NORM.INV(RAND(),cash_ave,cash_std))+(T1214-U$24)))</f>
        <v/>
      </c>
      <c r="V1214" s="156">
        <f>IF((U1214&lt;=0),0,((U1214-V$24)*Stock*(_xlfn.NORM.INV(RAND(),stock_ave,stock_std))+(U1214-V$24)*Bonds*(_xlfn.NORM.INV(RAND(),bond_ave,bond_std))+(U1214-V$24)*cash*(_xlfn.NORM.INV(RAND(),cash_ave,cash_std))+(U1214-V$24)))</f>
        <v/>
      </c>
      <c r="W1214" s="156">
        <f>IF((V1214&lt;=0),0,((V1214-W$24)*Stock*(_xlfn.NORM.INV(RAND(),stock_ave,stock_std))+(V1214-W$24)*Bonds*(_xlfn.NORM.INV(RAND(),bond_ave,bond_std))+(V1214-W$24)*cash*(_xlfn.NORM.INV(RAND(),cash_ave,cash_std))+(V1214-W$24)))</f>
        <v/>
      </c>
      <c r="X1214" s="156">
        <f>IF((W1214&lt;=0),0,((W1214-X$24)*Stock*(_xlfn.NORM.INV(RAND(),stock_ave,stock_std))+(W1214-X$24)*Bonds*(_xlfn.NORM.INV(RAND(),bond_ave,bond_std))+(W1214-X$24)*cash*(_xlfn.NORM.INV(RAND(),cash_ave,cash_std))+(W1214-X$24)))</f>
        <v/>
      </c>
      <c r="Y1214" s="156">
        <f>IF((X1214&lt;=0),0,((X1214-Y$24)*Stock*(_xlfn.NORM.INV(RAND(),stock_ave,stock_std))+(X1214-Y$24)*Bonds*(_xlfn.NORM.INV(RAND(),bond_ave,bond_std))+(X1214-Y$24)*cash*(_xlfn.NORM.INV(RAND(),cash_ave,cash_std))+(X1214-Y$24)))</f>
        <v/>
      </c>
      <c r="Z1214" s="156">
        <f>IF((Y1214&lt;=0),0,((Y1214-Z$24)*Stock*(_xlfn.NORM.INV(RAND(),stock_ave,stock_std))+(Y1214-Z$24)*Bonds*(_xlfn.NORM.INV(RAND(),bond_ave,bond_std))+(Y1214-Z$24)*cash*(_xlfn.NORM.INV(RAND(),cash_ave,cash_std))+(Y1214-Z$24)))</f>
        <v/>
      </c>
      <c r="AA1214" s="156">
        <f>IF((Z1214&lt;=0),0,((Z1214-AA$24)*Stock*(_xlfn.NORM.INV(RAND(),stock_ave,stock_std))+(Z1214-AA$24)*Bonds*(_xlfn.NORM.INV(RAND(),bond_ave,bond_std))+(Z1214-AA$24)*cash*(_xlfn.NORM.INV(RAND(),cash_ave,cash_std))+(Z1214-AA$24)))</f>
        <v/>
      </c>
      <c r="AB1214" s="156">
        <f>IF((AA1214&lt;=0),0,((AA1214-AB$24)*Stock*(_xlfn.NORM.INV(RAND(),stock_ave,stock_std))+(AA1214-AB$24)*Bonds*(_xlfn.NORM.INV(RAND(),bond_ave,bond_std))+(AA1214-AB$24)*cash*(_xlfn.NORM.INV(RAND(),cash_ave,cash_std))+(AA1214-AB$24)))</f>
        <v/>
      </c>
      <c r="AC1214" s="156">
        <f>IF((AB1214&lt;=0),0,((AB1214-AC$24)*Stock*(_xlfn.NORM.INV(RAND(),stock_ave,stock_std))+(AB1214-AC$24)*Bonds*(_xlfn.NORM.INV(RAND(),bond_ave,bond_std))+(AB1214-AC$24)*cash*(_xlfn.NORM.INV(RAND(),cash_ave,cash_std))+(AB1214-AC$24)))</f>
        <v/>
      </c>
      <c r="AD1214" s="156">
        <f>IF((AC1214&lt;=0),0,((AC1214-AD$24)*Stock*(_xlfn.NORM.INV(RAND(),stock_ave,stock_std))+(AC1214-AD$24)*Bonds*(_xlfn.NORM.INV(RAND(),bond_ave,bond_std))+(AC1214-AD$24)*cash*(_xlfn.NORM.INV(RAND(),cash_ave,cash_std))+(AC1214-AD$24)))</f>
        <v/>
      </c>
      <c r="AE1214" s="156">
        <f>IF((AD1214&lt;=0),0,((AD1214-AE$24)*Stock*(_xlfn.NORM.INV(RAND(),stock_ave,stock_std))+(AD1214-AE$24)*Bonds*(_xlfn.NORM.INV(RAND(),bond_ave,bond_std))+(AD1214-AE$24)*cash*(_xlfn.NORM.INV(RAND(),cash_ave,cash_std))+(AD1214-AE$24)))</f>
        <v/>
      </c>
      <c r="AF1214" s="156">
        <f>IF((AE1214&lt;=0),0,((AE1214-AF$24)*Stock*(_xlfn.NORM.INV(RAND(),stock_ave,stock_std))+(AE1214-AF$24)*Bonds*(_xlfn.NORM.INV(RAND(),bond_ave,bond_std))+(AE1214-AF$24)*cash*(_xlfn.NORM.INV(RAND(),cash_ave,cash_std))+(AE1214-AF$24)))</f>
        <v/>
      </c>
      <c r="AG1214" s="156">
        <f>IF((AF1214&lt;=0),0,((AF1214-AG$24)*Stock*(_xlfn.NORM.INV(RAND(),stock_ave,stock_std))+(AF1214-AG$24)*Bonds*(_xlfn.NORM.INV(RAND(),bond_ave,bond_std))+(AF1214-AG$24)*cash*(_xlfn.NORM.INV(RAND(),cash_ave,cash_std))+(AF1214-AG$24)))</f>
        <v/>
      </c>
      <c r="AH1214" s="156">
        <f>IF((AG1214&lt;=0),0,((AG1214-AH$24)*Stock*(_xlfn.NORM.INV(RAND(),stock_ave,stock_std))+(AG1214-AH$24)*Bonds*(_xlfn.NORM.INV(RAND(),bond_ave,bond_std))+(AG1214-AH$24)*cash*(_xlfn.NORM.INV(RAND(),cash_ave,cash_std))+(AG1214-AH$24)))</f>
        <v/>
      </c>
      <c r="AI1214" s="156">
        <f>IF((AH1214&lt;=0),0,((AH1214-AI$24)*Stock*(_xlfn.NORM.INV(RAND(),stock_ave,stock_std))+(AH1214-AI$24)*Bonds*(_xlfn.NORM.INV(RAND(),bond_ave,bond_std))+(AH1214-AI$24)*cash*(_xlfn.NORM.INV(RAND(),cash_ave,cash_std))+(AH1214-AI$24)))</f>
        <v/>
      </c>
      <c r="AJ1214" s="156">
        <f>IF((AI1214&lt;=0),0,((AI1214-AJ$24)*Stock*(_xlfn.NORM.INV(RAND(),stock_ave,stock_std))+(AI1214-AJ$24)*Bonds*(_xlfn.NORM.INV(RAND(),bond_ave,bond_std))+(AI1214-AJ$24)*cash*(_xlfn.NORM.INV(RAND(),cash_ave,cash_std))+(AI1214-AJ$24)))</f>
        <v/>
      </c>
      <c r="AK1214" s="156">
        <f>IF((AJ1214&lt;=0),0,((AJ1214-AK$24)*Stock*(_xlfn.NORM.INV(RAND(),stock_ave,stock_std))+(AJ1214-AK$24)*Bonds*(_xlfn.NORM.INV(RAND(),bond_ave,bond_std))+(AJ1214-AK$24)*cash*(_xlfn.NORM.INV(RAND(),cash_ave,cash_std))+(AJ1214-AK$24)))</f>
        <v/>
      </c>
      <c r="AL1214" s="156">
        <f>IF((AK1214&lt;=0),0,((AK1214-AL$24)*Stock*(_xlfn.NORM.INV(RAND(),stock_ave,stock_std))+(AK1214-AL$24)*Bonds*(_xlfn.NORM.INV(RAND(),bond_ave,bond_std))+(AK1214-AL$24)*cash*(_xlfn.NORM.INV(RAND(),cash_ave,cash_std))+(AK1214-AL$24)))</f>
        <v/>
      </c>
      <c r="AM1214" s="156">
        <f>IF((AL1214&lt;=0),0,((AL1214-AM$24)*Stock*(_xlfn.NORM.INV(RAND(),stock_ave,stock_std))+(AL1214-AM$24)*Bonds*(_xlfn.NORM.INV(RAND(),bond_ave,bond_std))+(AL1214-AM$24)*cash*(_xlfn.NORM.INV(RAND(),cash_ave,cash_std))+(AL1214-AM$24)))</f>
        <v/>
      </c>
      <c r="AN1214" s="156">
        <f>IF((AM1214&lt;=0),0,((AM1214-AN$24)*Stock*(_xlfn.NORM.INV(RAND(),stock_ave,stock_std))+(AM1214-AN$24)*Bonds*(_xlfn.NORM.INV(RAND(),bond_ave,bond_std))+(AM1214-AN$24)*cash*(_xlfn.NORM.INV(RAND(),cash_ave,cash_std))+(AM1214-AN$24)))</f>
        <v/>
      </c>
      <c r="AO1214" s="156">
        <f>IF((AN1214&lt;=0),0,((AN1214-AO$24)*Stock*(_xlfn.NORM.INV(RAND(),stock_ave,stock_std))+(AN1214-AO$24)*Bonds*(_xlfn.NORM.INV(RAND(),bond_ave,bond_std))+(AN1214-AO$24)*cash*(_xlfn.NORM.INV(RAND(),cash_ave,cash_std))+(AN1214-AO$24)))</f>
        <v/>
      </c>
      <c r="AP1214" s="156">
        <f>IF((AO1214&lt;=0),0,((AO1214-AP$24)*Stock*(_xlfn.NORM.INV(RAND(),stock_ave,stock_std))+(AO1214-AP$24)*Bonds*(_xlfn.NORM.INV(RAND(),bond_ave,bond_std))+(AO1214-AP$24)*cash*(_xlfn.NORM.INV(RAND(),cash_ave,cash_std))+(AO1214-AP$24)))</f>
        <v/>
      </c>
      <c r="AQ1214" s="156">
        <f>IF((AP1214&lt;=0),0,((AP1214-AQ$24)*Stock*(_xlfn.NORM.INV(RAND(),stock_ave,stock_std))+(AP1214-AQ$24)*Bonds*(_xlfn.NORM.INV(RAND(),bond_ave,bond_std))+(AP1214-AQ$24)*cash*(_xlfn.NORM.INV(RAND(),cash_ave,cash_std))+(AP1214-AQ$24)))</f>
        <v/>
      </c>
      <c r="AR1214" s="156">
        <f>IF((AQ1214&lt;=0),0,((AQ1214-AR$24)*Stock*(_xlfn.NORM.INV(RAND(),stock_ave,stock_std))+(AQ1214-AR$24)*Bonds*(_xlfn.NORM.INV(RAND(),bond_ave,bond_std))+(AQ1214-AR$24)*cash*(_xlfn.NORM.INV(RAND(),cash_ave,cash_std))+(AQ1214-AR$24)))</f>
        <v/>
      </c>
      <c r="AS1214" s="156">
        <f>IF((AR1214&lt;=0),0,((AR1214-AS$24)*Stock*(_xlfn.NORM.INV(RAND(),stock_ave,stock_std))+(AR1214-AS$24)*Bonds*(_xlfn.NORM.INV(RAND(),bond_ave,bond_std))+(AR1214-AS$24)*cash*(_xlfn.NORM.INV(RAND(),cash_ave,cash_std))+(AR1214-AS$24)))</f>
        <v/>
      </c>
      <c r="AT1214" s="156">
        <f>IF((AS1214&lt;=0),0,((AS1214-AT$24)*Stock*(_xlfn.NORM.INV(RAND(),stock_ave,stock_std))+(AS1214-AT$24)*Bonds*(_xlfn.NORM.INV(RAND(),bond_ave,bond_std))+(AS1214-AT$24)*cash*(_xlfn.NORM.INV(RAND(),cash_ave,cash_std))+(AS1214-AT$24)))</f>
        <v/>
      </c>
      <c r="AU1214" s="156">
        <f>IF((AT1214&lt;=0),0,((AT1214-AU$24)*Stock*(_xlfn.NORM.INV(RAND(),stock_ave,stock_std))+(AT1214-AU$24)*Bonds*(_xlfn.NORM.INV(RAND(),bond_ave,bond_std))+(AT1214-AU$24)*cash*(_xlfn.NORM.INV(RAND(),cash_ave,cash_std))+(AT1214-AU$24)))</f>
        <v/>
      </c>
      <c r="AV1214" s="156">
        <f>IF((AU1214&lt;=0),0,((AU1214-AV$24)*Stock*(_xlfn.NORM.INV(RAND(),stock_ave,stock_std))+(AU1214-AV$24)*Bonds*(_xlfn.NORM.INV(RAND(),bond_ave,bond_std))+(AU1214-AV$24)*cash*(_xlfn.NORM.INV(RAND(),cash_ave,cash_std))+(AU1214-AV$24)))</f>
        <v/>
      </c>
      <c r="AW1214" s="156">
        <f>IF((AV1214&lt;=0),0,((AV1214-AW$24)*Stock*(_xlfn.NORM.INV(RAND(),stock_ave,stock_std))+(AV1214-AW$24)*Bonds*(_xlfn.NORM.INV(RAND(),bond_ave,bond_std))+(AV1214-AW$24)*cash*(_xlfn.NORM.INV(RAND(),cash_ave,cash_std))+(AV1214-AW$24)))</f>
        <v/>
      </c>
      <c r="AX1214" s="159" t="n"/>
      <c r="AY1214" s="159" t="n"/>
      <c r="AZ1214" s="159" t="n"/>
      <c r="BA1214" s="159" t="n"/>
      <c r="BB1214" s="159" t="n"/>
    </row>
    <row r="1215">
      <c r="C1215" s="147" t="n"/>
      <c r="D1215" s="61">
        <f>+D1214-IF(D$18&gt;74,(D1214/D$25)*$C$10)</f>
        <v/>
      </c>
      <c r="E1215" s="61">
        <f>+E1214-IF(E$18&gt;74,(E1214/E$25)*$C$10)</f>
        <v/>
      </c>
      <c r="F1215" s="61">
        <f>+F1214-IF(F$18&gt;74,(F1214/F$25)*$C$10)</f>
        <v/>
      </c>
      <c r="G1215" s="61">
        <f>+G1214-IF(G$18&gt;74,(G1214/G$25)*$C$10)</f>
        <v/>
      </c>
      <c r="H1215" s="61">
        <f>+H1214-IF(H$18&gt;74,(H1214/H$25)*$C$10)</f>
        <v/>
      </c>
      <c r="I1215" s="61">
        <f>+I1214-IF(I$18&gt;74,(I1214/I$25)*$C$10)</f>
        <v/>
      </c>
      <c r="J1215" s="61">
        <f>+J1214-IF(J$18&gt;74,(J1214/J$25)*$C$10)</f>
        <v/>
      </c>
      <c r="K1215" s="61">
        <f>+K1214-IF(K$18&gt;74,(K1214/K$25)*$C$10)</f>
        <v/>
      </c>
      <c r="L1215" s="61">
        <f>+L1214-IF(L$18&gt;74,(L1214/L$25)*$C$10)</f>
        <v/>
      </c>
      <c r="M1215" s="61">
        <f>+M1214-IF(M$18&gt;74,(M1214/M$25)*$C$10)</f>
        <v/>
      </c>
      <c r="N1215" s="61">
        <f>+N1214-IF(N$18&gt;74,(N1214/N$25)*$C$10)</f>
        <v/>
      </c>
      <c r="O1215" s="61">
        <f>+O1214-IF(O$18&gt;74,(O1214/O$25)*$C$10)</f>
        <v/>
      </c>
      <c r="P1215" s="61">
        <f>+P1214-IF(P$18&gt;74,(P1214/P$25)*$C$10)</f>
        <v/>
      </c>
      <c r="Q1215" s="61">
        <f>+Q1214-IF(Q$18&gt;74,(Q1214/Q$25)*$C$10)</f>
        <v/>
      </c>
      <c r="R1215" s="61">
        <f>+R1214-IF(R$18&gt;74,(R1214/R$25)*$C$10)</f>
        <v/>
      </c>
      <c r="S1215" s="61">
        <f>+S1214-IF(S$18&gt;74,(S1214/S$25)*$C$10)</f>
        <v/>
      </c>
      <c r="T1215" s="61">
        <f>+T1214-IF(T$18&gt;74,(T1214/T$25)*$C$10)</f>
        <v/>
      </c>
      <c r="U1215" s="61">
        <f>+U1214-IF(U$18&gt;74,(U1214/U$25)*$C$10)</f>
        <v/>
      </c>
      <c r="V1215" s="61">
        <f>+V1214-IF(V$18&gt;74,(V1214/V$25)*$C$10)</f>
        <v/>
      </c>
      <c r="W1215" s="61">
        <f>+W1214-IF(W$18&gt;74,(W1214/W$25)*$C$10)</f>
        <v/>
      </c>
      <c r="X1215" s="61">
        <f>+X1214-IF(X$18&gt;74,(X1214/X$25)*$C$10)</f>
        <v/>
      </c>
      <c r="Y1215" s="61">
        <f>+Y1214-IF(Y$18&gt;74,(Y1214/Y$25)*$C$10)</f>
        <v/>
      </c>
      <c r="Z1215" s="61">
        <f>+Z1214-IF(Z$18&gt;74,(Z1214/Z$25)*$C$10)</f>
        <v/>
      </c>
      <c r="AA1215" s="61">
        <f>+AA1214-IF(AA$18&gt;74,(AA1214/AA$25)*$C$10)</f>
        <v/>
      </c>
      <c r="AB1215" s="61">
        <f>+AB1214-IF(AB$18&gt;74,(AB1214/AB$25)*$C$10)</f>
        <v/>
      </c>
      <c r="AC1215" s="61">
        <f>+AC1214-IF(AC$18&gt;74,(AC1214/AC$25)*$C$10)</f>
        <v/>
      </c>
      <c r="AD1215" s="61">
        <f>+AD1214-IF(AD$18&gt;74,(AD1214/AD$25)*$C$10)</f>
        <v/>
      </c>
      <c r="AE1215" s="61">
        <f>+AE1214-IF(AE$18&gt;74,(AE1214/AE$25)*$C$10)</f>
        <v/>
      </c>
      <c r="AF1215" s="61">
        <f>+AF1214-IF(AF$18&gt;74,(AF1214/AF$25)*$C$10)</f>
        <v/>
      </c>
      <c r="AG1215" s="61">
        <f>+AG1214-IF(AG$18&gt;74,(AG1214/AG$25)*$C$10)</f>
        <v/>
      </c>
      <c r="AH1215" s="61">
        <f>+AH1214-IF(AH$18&gt;74,(AH1214/AH$25)*$C$10)</f>
        <v/>
      </c>
      <c r="AI1215" s="61">
        <f>+AI1214-IF(AI$18&gt;74,(AI1214/AI$25)*$C$10)</f>
        <v/>
      </c>
      <c r="AJ1215" s="61">
        <f>+AJ1214-IF(AJ$18&gt;74,(AJ1214/AJ$25)*$C$10)</f>
        <v/>
      </c>
      <c r="AK1215" s="61">
        <f>+AK1214-IF(AK$18&gt;74,(AK1214/AK$25)*$C$10)</f>
        <v/>
      </c>
      <c r="AL1215" s="61">
        <f>+AL1214-IF(AL$18&gt;74,(AL1214/AL$25)*$C$10)</f>
        <v/>
      </c>
      <c r="AM1215" s="61">
        <f>+AM1214-IF(AM$18&gt;74,(AM1214/AM$25)*$C$10)</f>
        <v/>
      </c>
      <c r="AN1215" s="61">
        <f>+AN1214-IF(AN$18&gt;74,(AN1214/AN$25)*$C$10)</f>
        <v/>
      </c>
      <c r="AO1215" s="61">
        <f>+AO1214-IF(AO$18&gt;74,(AO1214/AO$25)*$C$10)</f>
        <v/>
      </c>
      <c r="AP1215" s="61">
        <f>+AP1214-IF(AP$18&gt;74,(AP1214/AP$25)*$C$10)</f>
        <v/>
      </c>
      <c r="AQ1215" s="61">
        <f>+AQ1214-IF(AQ$18&gt;74,(AQ1214/AQ$25)*$C$10)</f>
        <v/>
      </c>
      <c r="AR1215" s="61">
        <f>+AR1214-IF(AR$18&gt;74,(AR1214/AR$25)*$C$10)</f>
        <v/>
      </c>
      <c r="AS1215" s="61">
        <f>+AS1214-IF(AS$18&gt;74,(AS1214/AS$25)*$C$10)</f>
        <v/>
      </c>
      <c r="AT1215" s="61">
        <f>+AT1214-IF(AT$18&gt;74,(AT1214/AT$25)*$C$10)</f>
        <v/>
      </c>
      <c r="AU1215" s="61">
        <f>+AU1214-IF(AU$18&gt;74,(AU1214/AU$25)*$C$10)</f>
        <v/>
      </c>
      <c r="AV1215" s="61">
        <f>+AV1214-IF(AV$18&gt;74,(AV1214/AV$25)*$C$10)</f>
        <v/>
      </c>
      <c r="AW1215" s="61">
        <f>+AW1214-IF(AW$18&gt;74,(AW1214/AW$25)*$C$10)</f>
        <v/>
      </c>
      <c r="AX1215" s="35">
        <f>IF(AW1215&gt;0,1,0)</f>
        <v/>
      </c>
      <c r="AY1215" s="35">
        <f>IF(AL1215&gt;0,1,0)</f>
        <v/>
      </c>
      <c r="AZ1215" s="35">
        <f>IF(AG1215&gt;0,1,0)</f>
        <v/>
      </c>
      <c r="BA1215" s="35">
        <f>IF(AB1215&gt;0,1,0)</f>
        <v/>
      </c>
      <c r="BB1215" s="35">
        <f>IF(W1215&gt;0,1,0)</f>
        <v/>
      </c>
    </row>
    <row r="1216">
      <c r="B1216" s="154" t="inlineStr">
        <is>
          <t>trial 595</t>
        </is>
      </c>
      <c r="C1216" s="155">
        <f>+start-C1213</f>
        <v/>
      </c>
      <c r="D1216" s="156">
        <f>IF((C1216&lt;=0),0,((C1216-D$24)*Stock*(_xlfn.NORM.INV(RAND(),stock_ave,stock_std))+(C1216-D$24)*Bonds*(_xlfn.NORM.INV(RAND(),bond_ave,bond_std))+(C1216-D$24)*cash*(_xlfn.NORM.INV(RAND(),cash_ave,cash_std))+(C1216-D$24)))</f>
        <v/>
      </c>
      <c r="E1216" s="156">
        <f>IF((D1216&lt;=0),0,((D1216-E$24)*Stock*(_xlfn.NORM.INV(RAND(),stock_ave,stock_std))+(D1216-E$24)*Bonds*(_xlfn.NORM.INV(RAND(),bond_ave,bond_std))+(D1216-E$24)*cash*(_xlfn.NORM.INV(RAND(),cash_ave,cash_std))+(D1216-E$24)))</f>
        <v/>
      </c>
      <c r="F1216" s="156">
        <f>IF((E1216&lt;=0),0,((E1216-F$24)*Stock*(_xlfn.NORM.INV(RAND(),stock_ave,stock_std))+(E1216-F$24)*Bonds*(_xlfn.NORM.INV(RAND(),bond_ave,bond_std))+(E1216-F$24)*cash*(_xlfn.NORM.INV(RAND(),cash_ave,cash_std))+(E1216-F$24)))</f>
        <v/>
      </c>
      <c r="G1216" s="156">
        <f>IF((F1216&lt;=0),0,((F1216-G$24)*Stock*(_xlfn.NORM.INV(RAND(),stock_ave,stock_std))+(F1216-G$24)*Bonds*(_xlfn.NORM.INV(RAND(),bond_ave,bond_std))+(F1216-G$24)*cash*(_xlfn.NORM.INV(RAND(),cash_ave,cash_std))+(F1216-G$24)))</f>
        <v/>
      </c>
      <c r="H1216" s="156">
        <f>IF((G1216&lt;=0),0,((G1216-H$24)*Stock*(_xlfn.NORM.INV(RAND(),stock_ave,stock_std))+(G1216-H$24)*Bonds*(_xlfn.NORM.INV(RAND(),bond_ave,bond_std))+(G1216-H$24)*cash*(_xlfn.NORM.INV(RAND(),cash_ave,cash_std))+(G1216-H$24)))</f>
        <v/>
      </c>
      <c r="I1216" s="156">
        <f>IF((H1216&lt;=0),0,((H1216-I$24)*Stock*(_xlfn.NORM.INV(RAND(),stock_ave,stock_std))+(H1216-I$24)*Bonds*(_xlfn.NORM.INV(RAND(),bond_ave,bond_std))+(H1216-I$24)*cash*(_xlfn.NORM.INV(RAND(),cash_ave,cash_std))+(H1216-I$24)))</f>
        <v/>
      </c>
      <c r="J1216" s="156">
        <f>IF((I1216&lt;=0),0,((I1216-J$24)*Stock*(_xlfn.NORM.INV(RAND(),stock_ave,stock_std))+(I1216-J$24)*Bonds*(_xlfn.NORM.INV(RAND(),bond_ave,bond_std))+(I1216-J$24)*cash*(_xlfn.NORM.INV(RAND(),cash_ave,cash_std))+(I1216-J$24)))</f>
        <v/>
      </c>
      <c r="K1216" s="156">
        <f>IF((J1216&lt;=0),0,((J1216-K$24)*Stock*(_xlfn.NORM.INV(RAND(),stock_ave,stock_std))+(J1216-K$24)*Bonds*(_xlfn.NORM.INV(RAND(),bond_ave,bond_std))+(J1216-K$24)*cash*(_xlfn.NORM.INV(RAND(),cash_ave,cash_std))+(J1216-K$24)))</f>
        <v/>
      </c>
      <c r="L1216" s="156">
        <f>IF((K1216&lt;=0),0,((K1216-L$24)*Stock*(_xlfn.NORM.INV(RAND(),stock_ave,stock_std))+(K1216-L$24)*Bonds*(_xlfn.NORM.INV(RAND(),bond_ave,bond_std))+(K1216-L$24)*cash*(_xlfn.NORM.INV(RAND(),cash_ave,cash_std))+(K1216-L$24)))</f>
        <v/>
      </c>
      <c r="M1216" s="156">
        <f>IF((L1216&lt;=0),0,((L1216-M$24)*Stock*(_xlfn.NORM.INV(RAND(),stock_ave,stock_std))+(L1216-M$24)*Bonds*(_xlfn.NORM.INV(RAND(),bond_ave,bond_std))+(L1216-M$24)*cash*(_xlfn.NORM.INV(RAND(),cash_ave,cash_std))+(L1216-M$24)))</f>
        <v/>
      </c>
      <c r="N1216" s="156">
        <f>IF((M1216&lt;=0),0,((M1216-N$24)*Stock*(_xlfn.NORM.INV(RAND(),stock_ave,stock_std))+(M1216-N$24)*Bonds*(_xlfn.NORM.INV(RAND(),bond_ave,bond_std))+(M1216-N$24)*cash*(_xlfn.NORM.INV(RAND(),cash_ave,cash_std))+(M1216-N$24)))</f>
        <v/>
      </c>
      <c r="O1216" s="156">
        <f>IF((N1216&lt;=0),0,((N1216-O$24)*Stock*(_xlfn.NORM.INV(RAND(),stock_ave,stock_std))+(N1216-O$24)*Bonds*(_xlfn.NORM.INV(RAND(),bond_ave,bond_std))+(N1216-O$24)*cash*(_xlfn.NORM.INV(RAND(),cash_ave,cash_std))+(N1216-O$24)))</f>
        <v/>
      </c>
      <c r="P1216" s="156">
        <f>IF((O1216&lt;=0),0,((O1216-P$24)*Stock*(_xlfn.NORM.INV(RAND(),stock_ave,stock_std))+(O1216-P$24)*Bonds*(_xlfn.NORM.INV(RAND(),bond_ave,bond_std))+(O1216-P$24)*cash*(_xlfn.NORM.INV(RAND(),cash_ave,cash_std))+(O1216-P$24)))</f>
        <v/>
      </c>
      <c r="Q1216" s="156">
        <f>IF((P1216&lt;=0),0,((P1216-Q$24)*Stock*(_xlfn.NORM.INV(RAND(),stock_ave,stock_std))+(P1216-Q$24)*Bonds*(_xlfn.NORM.INV(RAND(),bond_ave,bond_std))+(P1216-Q$24)*cash*(_xlfn.NORM.INV(RAND(),cash_ave,cash_std))+(P1216-Q$24)))</f>
        <v/>
      </c>
      <c r="R1216" s="156">
        <f>IF((Q1216&lt;=0),0,((Q1216-R$24)*Stock*(_xlfn.NORM.INV(RAND(),stock_ave,stock_std))+(Q1216-R$24)*Bonds*(_xlfn.NORM.INV(RAND(),bond_ave,bond_std))+(Q1216-R$24)*cash*(_xlfn.NORM.INV(RAND(),cash_ave,cash_std))+(Q1216-R$24)))</f>
        <v/>
      </c>
      <c r="S1216" s="156">
        <f>IF((R1216&lt;=0),0,((R1216-S$24)*Stock*(_xlfn.NORM.INV(RAND(),stock_ave,stock_std))+(R1216-S$24)*Bonds*(_xlfn.NORM.INV(RAND(),bond_ave,bond_std))+(R1216-S$24)*cash*(_xlfn.NORM.INV(RAND(),cash_ave,cash_std))+(R1216-S$24)))</f>
        <v/>
      </c>
      <c r="T1216" s="156">
        <f>IF((S1216&lt;=0),0,((S1216-T$24)*Stock*(_xlfn.NORM.INV(RAND(),stock_ave,stock_std))+(S1216-T$24)*Bonds*(_xlfn.NORM.INV(RAND(),bond_ave,bond_std))+(S1216-T$24)*cash*(_xlfn.NORM.INV(RAND(),cash_ave,cash_std))+(S1216-T$24)))</f>
        <v/>
      </c>
      <c r="U1216" s="156">
        <f>IF((T1216&lt;=0),0,((T1216-U$24)*Stock*(_xlfn.NORM.INV(RAND(),stock_ave,stock_std))+(T1216-U$24)*Bonds*(_xlfn.NORM.INV(RAND(),bond_ave,bond_std))+(T1216-U$24)*cash*(_xlfn.NORM.INV(RAND(),cash_ave,cash_std))+(T1216-U$24)))</f>
        <v/>
      </c>
      <c r="V1216" s="156">
        <f>IF((U1216&lt;=0),0,((U1216-V$24)*Stock*(_xlfn.NORM.INV(RAND(),stock_ave,stock_std))+(U1216-V$24)*Bonds*(_xlfn.NORM.INV(RAND(),bond_ave,bond_std))+(U1216-V$24)*cash*(_xlfn.NORM.INV(RAND(),cash_ave,cash_std))+(U1216-V$24)))</f>
        <v/>
      </c>
      <c r="W1216" s="156">
        <f>IF((V1216&lt;=0),0,((V1216-W$24)*Stock*(_xlfn.NORM.INV(RAND(),stock_ave,stock_std))+(V1216-W$24)*Bonds*(_xlfn.NORM.INV(RAND(),bond_ave,bond_std))+(V1216-W$24)*cash*(_xlfn.NORM.INV(RAND(),cash_ave,cash_std))+(V1216-W$24)))</f>
        <v/>
      </c>
      <c r="X1216" s="156">
        <f>IF((W1216&lt;=0),0,((W1216-X$24)*Stock*(_xlfn.NORM.INV(RAND(),stock_ave,stock_std))+(W1216-X$24)*Bonds*(_xlfn.NORM.INV(RAND(),bond_ave,bond_std))+(W1216-X$24)*cash*(_xlfn.NORM.INV(RAND(),cash_ave,cash_std))+(W1216-X$24)))</f>
        <v/>
      </c>
      <c r="Y1216" s="156">
        <f>IF((X1216&lt;=0),0,((X1216-Y$24)*Stock*(_xlfn.NORM.INV(RAND(),stock_ave,stock_std))+(X1216-Y$24)*Bonds*(_xlfn.NORM.INV(RAND(),bond_ave,bond_std))+(X1216-Y$24)*cash*(_xlfn.NORM.INV(RAND(),cash_ave,cash_std))+(X1216-Y$24)))</f>
        <v/>
      </c>
      <c r="Z1216" s="156">
        <f>IF((Y1216&lt;=0),0,((Y1216-Z$24)*Stock*(_xlfn.NORM.INV(RAND(),stock_ave,stock_std))+(Y1216-Z$24)*Bonds*(_xlfn.NORM.INV(RAND(),bond_ave,bond_std))+(Y1216-Z$24)*cash*(_xlfn.NORM.INV(RAND(),cash_ave,cash_std))+(Y1216-Z$24)))</f>
        <v/>
      </c>
      <c r="AA1216" s="156">
        <f>IF((Z1216&lt;=0),0,((Z1216-AA$24)*Stock*(_xlfn.NORM.INV(RAND(),stock_ave,stock_std))+(Z1216-AA$24)*Bonds*(_xlfn.NORM.INV(RAND(),bond_ave,bond_std))+(Z1216-AA$24)*cash*(_xlfn.NORM.INV(RAND(),cash_ave,cash_std))+(Z1216-AA$24)))</f>
        <v/>
      </c>
      <c r="AB1216" s="156">
        <f>IF((AA1216&lt;=0),0,((AA1216-AB$24)*Stock*(_xlfn.NORM.INV(RAND(),stock_ave,stock_std))+(AA1216-AB$24)*Bonds*(_xlfn.NORM.INV(RAND(),bond_ave,bond_std))+(AA1216-AB$24)*cash*(_xlfn.NORM.INV(RAND(),cash_ave,cash_std))+(AA1216-AB$24)))</f>
        <v/>
      </c>
      <c r="AC1216" s="156">
        <f>IF((AB1216&lt;=0),0,((AB1216-AC$24)*Stock*(_xlfn.NORM.INV(RAND(),stock_ave,stock_std))+(AB1216-AC$24)*Bonds*(_xlfn.NORM.INV(RAND(),bond_ave,bond_std))+(AB1216-AC$24)*cash*(_xlfn.NORM.INV(RAND(),cash_ave,cash_std))+(AB1216-AC$24)))</f>
        <v/>
      </c>
      <c r="AD1216" s="156">
        <f>IF((AC1216&lt;=0),0,((AC1216-AD$24)*Stock*(_xlfn.NORM.INV(RAND(),stock_ave,stock_std))+(AC1216-AD$24)*Bonds*(_xlfn.NORM.INV(RAND(),bond_ave,bond_std))+(AC1216-AD$24)*cash*(_xlfn.NORM.INV(RAND(),cash_ave,cash_std))+(AC1216-AD$24)))</f>
        <v/>
      </c>
      <c r="AE1216" s="156">
        <f>IF((AD1216&lt;=0),0,((AD1216-AE$24)*Stock*(_xlfn.NORM.INV(RAND(),stock_ave,stock_std))+(AD1216-AE$24)*Bonds*(_xlfn.NORM.INV(RAND(),bond_ave,bond_std))+(AD1216-AE$24)*cash*(_xlfn.NORM.INV(RAND(),cash_ave,cash_std))+(AD1216-AE$24)))</f>
        <v/>
      </c>
      <c r="AF1216" s="156">
        <f>IF((AE1216&lt;=0),0,((AE1216-AF$24)*Stock*(_xlfn.NORM.INV(RAND(),stock_ave,stock_std))+(AE1216-AF$24)*Bonds*(_xlfn.NORM.INV(RAND(),bond_ave,bond_std))+(AE1216-AF$24)*cash*(_xlfn.NORM.INV(RAND(),cash_ave,cash_std))+(AE1216-AF$24)))</f>
        <v/>
      </c>
      <c r="AG1216" s="156">
        <f>IF((AF1216&lt;=0),0,((AF1216-AG$24)*Stock*(_xlfn.NORM.INV(RAND(),stock_ave,stock_std))+(AF1216-AG$24)*Bonds*(_xlfn.NORM.INV(RAND(),bond_ave,bond_std))+(AF1216-AG$24)*cash*(_xlfn.NORM.INV(RAND(),cash_ave,cash_std))+(AF1216-AG$24)))</f>
        <v/>
      </c>
      <c r="AH1216" s="156">
        <f>IF((AG1216&lt;=0),0,((AG1216-AH$24)*Stock*(_xlfn.NORM.INV(RAND(),stock_ave,stock_std))+(AG1216-AH$24)*Bonds*(_xlfn.NORM.INV(RAND(),bond_ave,bond_std))+(AG1216-AH$24)*cash*(_xlfn.NORM.INV(RAND(),cash_ave,cash_std))+(AG1216-AH$24)))</f>
        <v/>
      </c>
      <c r="AI1216" s="156">
        <f>IF((AH1216&lt;=0),0,((AH1216-AI$24)*Stock*(_xlfn.NORM.INV(RAND(),stock_ave,stock_std))+(AH1216-AI$24)*Bonds*(_xlfn.NORM.INV(RAND(),bond_ave,bond_std))+(AH1216-AI$24)*cash*(_xlfn.NORM.INV(RAND(),cash_ave,cash_std))+(AH1216-AI$24)))</f>
        <v/>
      </c>
      <c r="AJ1216" s="156">
        <f>IF((AI1216&lt;=0),0,((AI1216-AJ$24)*Stock*(_xlfn.NORM.INV(RAND(),stock_ave,stock_std))+(AI1216-AJ$24)*Bonds*(_xlfn.NORM.INV(RAND(),bond_ave,bond_std))+(AI1216-AJ$24)*cash*(_xlfn.NORM.INV(RAND(),cash_ave,cash_std))+(AI1216-AJ$24)))</f>
        <v/>
      </c>
      <c r="AK1216" s="156">
        <f>IF((AJ1216&lt;=0),0,((AJ1216-AK$24)*Stock*(_xlfn.NORM.INV(RAND(),stock_ave,stock_std))+(AJ1216-AK$24)*Bonds*(_xlfn.NORM.INV(RAND(),bond_ave,bond_std))+(AJ1216-AK$24)*cash*(_xlfn.NORM.INV(RAND(),cash_ave,cash_std))+(AJ1216-AK$24)))</f>
        <v/>
      </c>
      <c r="AL1216" s="156">
        <f>IF((AK1216&lt;=0),0,((AK1216-AL$24)*Stock*(_xlfn.NORM.INV(RAND(),stock_ave,stock_std))+(AK1216-AL$24)*Bonds*(_xlfn.NORM.INV(RAND(),bond_ave,bond_std))+(AK1216-AL$24)*cash*(_xlfn.NORM.INV(RAND(),cash_ave,cash_std))+(AK1216-AL$24)))</f>
        <v/>
      </c>
      <c r="AM1216" s="156">
        <f>IF((AL1216&lt;=0),0,((AL1216-AM$24)*Stock*(_xlfn.NORM.INV(RAND(),stock_ave,stock_std))+(AL1216-AM$24)*Bonds*(_xlfn.NORM.INV(RAND(),bond_ave,bond_std))+(AL1216-AM$24)*cash*(_xlfn.NORM.INV(RAND(),cash_ave,cash_std))+(AL1216-AM$24)))</f>
        <v/>
      </c>
      <c r="AN1216" s="156">
        <f>IF((AM1216&lt;=0),0,((AM1216-AN$24)*Stock*(_xlfn.NORM.INV(RAND(),stock_ave,stock_std))+(AM1216-AN$24)*Bonds*(_xlfn.NORM.INV(RAND(),bond_ave,bond_std))+(AM1216-AN$24)*cash*(_xlfn.NORM.INV(RAND(),cash_ave,cash_std))+(AM1216-AN$24)))</f>
        <v/>
      </c>
      <c r="AO1216" s="156">
        <f>IF((AN1216&lt;=0),0,((AN1216-AO$24)*Stock*(_xlfn.NORM.INV(RAND(),stock_ave,stock_std))+(AN1216-AO$24)*Bonds*(_xlfn.NORM.INV(RAND(),bond_ave,bond_std))+(AN1216-AO$24)*cash*(_xlfn.NORM.INV(RAND(),cash_ave,cash_std))+(AN1216-AO$24)))</f>
        <v/>
      </c>
      <c r="AP1216" s="156">
        <f>IF((AO1216&lt;=0),0,((AO1216-AP$24)*Stock*(_xlfn.NORM.INV(RAND(),stock_ave,stock_std))+(AO1216-AP$24)*Bonds*(_xlfn.NORM.INV(RAND(),bond_ave,bond_std))+(AO1216-AP$24)*cash*(_xlfn.NORM.INV(RAND(),cash_ave,cash_std))+(AO1216-AP$24)))</f>
        <v/>
      </c>
      <c r="AQ1216" s="156">
        <f>IF((AP1216&lt;=0),0,((AP1216-AQ$24)*Stock*(_xlfn.NORM.INV(RAND(),stock_ave,stock_std))+(AP1216-AQ$24)*Bonds*(_xlfn.NORM.INV(RAND(),bond_ave,bond_std))+(AP1216-AQ$24)*cash*(_xlfn.NORM.INV(RAND(),cash_ave,cash_std))+(AP1216-AQ$24)))</f>
        <v/>
      </c>
      <c r="AR1216" s="156">
        <f>IF((AQ1216&lt;=0),0,((AQ1216-AR$24)*Stock*(_xlfn.NORM.INV(RAND(),stock_ave,stock_std))+(AQ1216-AR$24)*Bonds*(_xlfn.NORM.INV(RAND(),bond_ave,bond_std))+(AQ1216-AR$24)*cash*(_xlfn.NORM.INV(RAND(),cash_ave,cash_std))+(AQ1216-AR$24)))</f>
        <v/>
      </c>
      <c r="AS1216" s="156">
        <f>IF((AR1216&lt;=0),0,((AR1216-AS$24)*Stock*(_xlfn.NORM.INV(RAND(),stock_ave,stock_std))+(AR1216-AS$24)*Bonds*(_xlfn.NORM.INV(RAND(),bond_ave,bond_std))+(AR1216-AS$24)*cash*(_xlfn.NORM.INV(RAND(),cash_ave,cash_std))+(AR1216-AS$24)))</f>
        <v/>
      </c>
      <c r="AT1216" s="156">
        <f>IF((AS1216&lt;=0),0,((AS1216-AT$24)*Stock*(_xlfn.NORM.INV(RAND(),stock_ave,stock_std))+(AS1216-AT$24)*Bonds*(_xlfn.NORM.INV(RAND(),bond_ave,bond_std))+(AS1216-AT$24)*cash*(_xlfn.NORM.INV(RAND(),cash_ave,cash_std))+(AS1216-AT$24)))</f>
        <v/>
      </c>
      <c r="AU1216" s="156">
        <f>IF((AT1216&lt;=0),0,((AT1216-AU$24)*Stock*(_xlfn.NORM.INV(RAND(),stock_ave,stock_std))+(AT1216-AU$24)*Bonds*(_xlfn.NORM.INV(RAND(),bond_ave,bond_std))+(AT1216-AU$24)*cash*(_xlfn.NORM.INV(RAND(),cash_ave,cash_std))+(AT1216-AU$24)))</f>
        <v/>
      </c>
      <c r="AV1216" s="156">
        <f>IF((AU1216&lt;=0),0,((AU1216-AV$24)*Stock*(_xlfn.NORM.INV(RAND(),stock_ave,stock_std))+(AU1216-AV$24)*Bonds*(_xlfn.NORM.INV(RAND(),bond_ave,bond_std))+(AU1216-AV$24)*cash*(_xlfn.NORM.INV(RAND(),cash_ave,cash_std))+(AU1216-AV$24)))</f>
        <v/>
      </c>
      <c r="AW1216" s="156">
        <f>IF((AV1216&lt;=0),0,((AV1216-AW$24)*Stock*(_xlfn.NORM.INV(RAND(),stock_ave,stock_std))+(AV1216-AW$24)*Bonds*(_xlfn.NORM.INV(RAND(),bond_ave,bond_std))+(AV1216-AW$24)*cash*(_xlfn.NORM.INV(RAND(),cash_ave,cash_std))+(AV1216-AW$24)))</f>
        <v/>
      </c>
      <c r="AX1216" s="159" t="n"/>
      <c r="AY1216" s="159" t="n"/>
      <c r="AZ1216" s="159" t="n"/>
      <c r="BA1216" s="159" t="n"/>
      <c r="BB1216" s="159" t="n"/>
    </row>
    <row r="1217">
      <c r="C1217" s="147" t="n"/>
      <c r="D1217" s="61">
        <f>+D1216-IF(D$18&gt;74,(D1216/D$25)*$C$10)</f>
        <v/>
      </c>
      <c r="E1217" s="61">
        <f>+E1216-IF(E$18&gt;74,(E1216/E$25)*$C$10)</f>
        <v/>
      </c>
      <c r="F1217" s="61">
        <f>+F1216-IF(F$18&gt;74,(F1216/F$25)*$C$10)</f>
        <v/>
      </c>
      <c r="G1217" s="61">
        <f>+G1216-IF(G$18&gt;74,(G1216/G$25)*$C$10)</f>
        <v/>
      </c>
      <c r="H1217" s="61">
        <f>+H1216-IF(H$18&gt;74,(H1216/H$25)*$C$10)</f>
        <v/>
      </c>
      <c r="I1217" s="61">
        <f>+I1216-IF(I$18&gt;74,(I1216/I$25)*$C$10)</f>
        <v/>
      </c>
      <c r="J1217" s="61">
        <f>+J1216-IF(J$18&gt;74,(J1216/J$25)*$C$10)</f>
        <v/>
      </c>
      <c r="K1217" s="61">
        <f>+K1216-IF(K$18&gt;74,(K1216/K$25)*$C$10)</f>
        <v/>
      </c>
      <c r="L1217" s="61">
        <f>+L1216-IF(L$18&gt;74,(L1216/L$25)*$C$10)</f>
        <v/>
      </c>
      <c r="M1217" s="61">
        <f>+M1216-IF(M$18&gt;74,(M1216/M$25)*$C$10)</f>
        <v/>
      </c>
      <c r="N1217" s="61">
        <f>+N1216-IF(N$18&gt;74,(N1216/N$25)*$C$10)</f>
        <v/>
      </c>
      <c r="O1217" s="61">
        <f>+O1216-IF(O$18&gt;74,(O1216/O$25)*$C$10)</f>
        <v/>
      </c>
      <c r="P1217" s="61">
        <f>+P1216-IF(P$18&gt;74,(P1216/P$25)*$C$10)</f>
        <v/>
      </c>
      <c r="Q1217" s="61">
        <f>+Q1216-IF(Q$18&gt;74,(Q1216/Q$25)*$C$10)</f>
        <v/>
      </c>
      <c r="R1217" s="61">
        <f>+R1216-IF(R$18&gt;74,(R1216/R$25)*$C$10)</f>
        <v/>
      </c>
      <c r="S1217" s="61">
        <f>+S1216-IF(S$18&gt;74,(S1216/S$25)*$C$10)</f>
        <v/>
      </c>
      <c r="T1217" s="61">
        <f>+T1216-IF(T$18&gt;74,(T1216/T$25)*$C$10)</f>
        <v/>
      </c>
      <c r="U1217" s="61">
        <f>+U1216-IF(U$18&gt;74,(U1216/U$25)*$C$10)</f>
        <v/>
      </c>
      <c r="V1217" s="61">
        <f>+V1216-IF(V$18&gt;74,(V1216/V$25)*$C$10)</f>
        <v/>
      </c>
      <c r="W1217" s="61">
        <f>+W1216-IF(W$18&gt;74,(W1216/W$25)*$C$10)</f>
        <v/>
      </c>
      <c r="X1217" s="61">
        <f>+X1216-IF(X$18&gt;74,(X1216/X$25)*$C$10)</f>
        <v/>
      </c>
      <c r="Y1217" s="61">
        <f>+Y1216-IF(Y$18&gt;74,(Y1216/Y$25)*$C$10)</f>
        <v/>
      </c>
      <c r="Z1217" s="61">
        <f>+Z1216-IF(Z$18&gt;74,(Z1216/Z$25)*$C$10)</f>
        <v/>
      </c>
      <c r="AA1217" s="61">
        <f>+AA1216-IF(AA$18&gt;74,(AA1216/AA$25)*$C$10)</f>
        <v/>
      </c>
      <c r="AB1217" s="61">
        <f>+AB1216-IF(AB$18&gt;74,(AB1216/AB$25)*$C$10)</f>
        <v/>
      </c>
      <c r="AC1217" s="61">
        <f>+AC1216-IF(AC$18&gt;74,(AC1216/AC$25)*$C$10)</f>
        <v/>
      </c>
      <c r="AD1217" s="61">
        <f>+AD1216-IF(AD$18&gt;74,(AD1216/AD$25)*$C$10)</f>
        <v/>
      </c>
      <c r="AE1217" s="61">
        <f>+AE1216-IF(AE$18&gt;74,(AE1216/AE$25)*$C$10)</f>
        <v/>
      </c>
      <c r="AF1217" s="61">
        <f>+AF1216-IF(AF$18&gt;74,(AF1216/AF$25)*$C$10)</f>
        <v/>
      </c>
      <c r="AG1217" s="61">
        <f>+AG1216-IF(AG$18&gt;74,(AG1216/AG$25)*$C$10)</f>
        <v/>
      </c>
      <c r="AH1217" s="61">
        <f>+AH1216-IF(AH$18&gt;74,(AH1216/AH$25)*$C$10)</f>
        <v/>
      </c>
      <c r="AI1217" s="61">
        <f>+AI1216-IF(AI$18&gt;74,(AI1216/AI$25)*$C$10)</f>
        <v/>
      </c>
      <c r="AJ1217" s="61">
        <f>+AJ1216-IF(AJ$18&gt;74,(AJ1216/AJ$25)*$C$10)</f>
        <v/>
      </c>
      <c r="AK1217" s="61">
        <f>+AK1216-IF(AK$18&gt;74,(AK1216/AK$25)*$C$10)</f>
        <v/>
      </c>
      <c r="AL1217" s="61">
        <f>+AL1216-IF(AL$18&gt;74,(AL1216/AL$25)*$C$10)</f>
        <v/>
      </c>
      <c r="AM1217" s="61">
        <f>+AM1216-IF(AM$18&gt;74,(AM1216/AM$25)*$C$10)</f>
        <v/>
      </c>
      <c r="AN1217" s="61">
        <f>+AN1216-IF(AN$18&gt;74,(AN1216/AN$25)*$C$10)</f>
        <v/>
      </c>
      <c r="AO1217" s="61">
        <f>+AO1216-IF(AO$18&gt;74,(AO1216/AO$25)*$C$10)</f>
        <v/>
      </c>
      <c r="AP1217" s="61">
        <f>+AP1216-IF(AP$18&gt;74,(AP1216/AP$25)*$C$10)</f>
        <v/>
      </c>
      <c r="AQ1217" s="61">
        <f>+AQ1216-IF(AQ$18&gt;74,(AQ1216/AQ$25)*$C$10)</f>
        <v/>
      </c>
      <c r="AR1217" s="61">
        <f>+AR1216-IF(AR$18&gt;74,(AR1216/AR$25)*$C$10)</f>
        <v/>
      </c>
      <c r="AS1217" s="61">
        <f>+AS1216-IF(AS$18&gt;74,(AS1216/AS$25)*$C$10)</f>
        <v/>
      </c>
      <c r="AT1217" s="61">
        <f>+AT1216-IF(AT$18&gt;74,(AT1216/AT$25)*$C$10)</f>
        <v/>
      </c>
      <c r="AU1217" s="61">
        <f>+AU1216-IF(AU$18&gt;74,(AU1216/AU$25)*$C$10)</f>
        <v/>
      </c>
      <c r="AV1217" s="61">
        <f>+AV1216-IF(AV$18&gt;74,(AV1216/AV$25)*$C$10)</f>
        <v/>
      </c>
      <c r="AW1217" s="61">
        <f>+AW1216-IF(AW$18&gt;74,(AW1216/AW$25)*$C$10)</f>
        <v/>
      </c>
      <c r="AX1217" s="35">
        <f>IF(AW1217&gt;0,1,0)</f>
        <v/>
      </c>
      <c r="AY1217" s="35">
        <f>IF(AL1217&gt;0,1,0)</f>
        <v/>
      </c>
      <c r="AZ1217" s="35">
        <f>IF(AG1217&gt;0,1,0)</f>
        <v/>
      </c>
      <c r="BA1217" s="35">
        <f>IF(AB1217&gt;0,1,0)</f>
        <v/>
      </c>
      <c r="BB1217" s="35">
        <f>IF(W1217&gt;0,1,0)</f>
        <v/>
      </c>
    </row>
    <row r="1218">
      <c r="B1218" s="154" t="inlineStr">
        <is>
          <t>trial 596</t>
        </is>
      </c>
      <c r="C1218" s="155">
        <f>+start-C1215</f>
        <v/>
      </c>
      <c r="D1218" s="156">
        <f>IF((C1218&lt;=0),0,((C1218-D$24)*Stock*(_xlfn.NORM.INV(RAND(),stock_ave,stock_std))+(C1218-D$24)*Bonds*(_xlfn.NORM.INV(RAND(),bond_ave,bond_std))+(C1218-D$24)*cash*(_xlfn.NORM.INV(RAND(),cash_ave,cash_std))+(C1218-D$24)))</f>
        <v/>
      </c>
      <c r="E1218" s="156">
        <f>IF((D1218&lt;=0),0,((D1218-E$24)*Stock*(_xlfn.NORM.INV(RAND(),stock_ave,stock_std))+(D1218-E$24)*Bonds*(_xlfn.NORM.INV(RAND(),bond_ave,bond_std))+(D1218-E$24)*cash*(_xlfn.NORM.INV(RAND(),cash_ave,cash_std))+(D1218-E$24)))</f>
        <v/>
      </c>
      <c r="F1218" s="156">
        <f>IF((E1218&lt;=0),0,((E1218-F$24)*Stock*(_xlfn.NORM.INV(RAND(),stock_ave,stock_std))+(E1218-F$24)*Bonds*(_xlfn.NORM.INV(RAND(),bond_ave,bond_std))+(E1218-F$24)*cash*(_xlfn.NORM.INV(RAND(),cash_ave,cash_std))+(E1218-F$24)))</f>
        <v/>
      </c>
      <c r="G1218" s="156">
        <f>IF((F1218&lt;=0),0,((F1218-G$24)*Stock*(_xlfn.NORM.INV(RAND(),stock_ave,stock_std))+(F1218-G$24)*Bonds*(_xlfn.NORM.INV(RAND(),bond_ave,bond_std))+(F1218-G$24)*cash*(_xlfn.NORM.INV(RAND(),cash_ave,cash_std))+(F1218-G$24)))</f>
        <v/>
      </c>
      <c r="H1218" s="156">
        <f>IF((G1218&lt;=0),0,((G1218-H$24)*Stock*(_xlfn.NORM.INV(RAND(),stock_ave,stock_std))+(G1218-H$24)*Bonds*(_xlfn.NORM.INV(RAND(),bond_ave,bond_std))+(G1218-H$24)*cash*(_xlfn.NORM.INV(RAND(),cash_ave,cash_std))+(G1218-H$24)))</f>
        <v/>
      </c>
      <c r="I1218" s="156">
        <f>IF((H1218&lt;=0),0,((H1218-I$24)*Stock*(_xlfn.NORM.INV(RAND(),stock_ave,stock_std))+(H1218-I$24)*Bonds*(_xlfn.NORM.INV(RAND(),bond_ave,bond_std))+(H1218-I$24)*cash*(_xlfn.NORM.INV(RAND(),cash_ave,cash_std))+(H1218-I$24)))</f>
        <v/>
      </c>
      <c r="J1218" s="156">
        <f>IF((I1218&lt;=0),0,((I1218-J$24)*Stock*(_xlfn.NORM.INV(RAND(),stock_ave,stock_std))+(I1218-J$24)*Bonds*(_xlfn.NORM.INV(RAND(),bond_ave,bond_std))+(I1218-J$24)*cash*(_xlfn.NORM.INV(RAND(),cash_ave,cash_std))+(I1218-J$24)))</f>
        <v/>
      </c>
      <c r="K1218" s="156">
        <f>IF((J1218&lt;=0),0,((J1218-K$24)*Stock*(_xlfn.NORM.INV(RAND(),stock_ave,stock_std))+(J1218-K$24)*Bonds*(_xlfn.NORM.INV(RAND(),bond_ave,bond_std))+(J1218-K$24)*cash*(_xlfn.NORM.INV(RAND(),cash_ave,cash_std))+(J1218-K$24)))</f>
        <v/>
      </c>
      <c r="L1218" s="156">
        <f>IF((K1218&lt;=0),0,((K1218-L$24)*Stock*(_xlfn.NORM.INV(RAND(),stock_ave,stock_std))+(K1218-L$24)*Bonds*(_xlfn.NORM.INV(RAND(),bond_ave,bond_std))+(K1218-L$24)*cash*(_xlfn.NORM.INV(RAND(),cash_ave,cash_std))+(K1218-L$24)))</f>
        <v/>
      </c>
      <c r="M1218" s="156">
        <f>IF((L1218&lt;=0),0,((L1218-M$24)*Stock*(_xlfn.NORM.INV(RAND(),stock_ave,stock_std))+(L1218-M$24)*Bonds*(_xlfn.NORM.INV(RAND(),bond_ave,bond_std))+(L1218-M$24)*cash*(_xlfn.NORM.INV(RAND(),cash_ave,cash_std))+(L1218-M$24)))</f>
        <v/>
      </c>
      <c r="N1218" s="156">
        <f>IF((M1218&lt;=0),0,((M1218-N$24)*Stock*(_xlfn.NORM.INV(RAND(),stock_ave,stock_std))+(M1218-N$24)*Bonds*(_xlfn.NORM.INV(RAND(),bond_ave,bond_std))+(M1218-N$24)*cash*(_xlfn.NORM.INV(RAND(),cash_ave,cash_std))+(M1218-N$24)))</f>
        <v/>
      </c>
      <c r="O1218" s="156">
        <f>IF((N1218&lt;=0),0,((N1218-O$24)*Stock*(_xlfn.NORM.INV(RAND(),stock_ave,stock_std))+(N1218-O$24)*Bonds*(_xlfn.NORM.INV(RAND(),bond_ave,bond_std))+(N1218-O$24)*cash*(_xlfn.NORM.INV(RAND(),cash_ave,cash_std))+(N1218-O$24)))</f>
        <v/>
      </c>
      <c r="P1218" s="156">
        <f>IF((O1218&lt;=0),0,((O1218-P$24)*Stock*(_xlfn.NORM.INV(RAND(),stock_ave,stock_std))+(O1218-P$24)*Bonds*(_xlfn.NORM.INV(RAND(),bond_ave,bond_std))+(O1218-P$24)*cash*(_xlfn.NORM.INV(RAND(),cash_ave,cash_std))+(O1218-P$24)))</f>
        <v/>
      </c>
      <c r="Q1218" s="156">
        <f>IF((P1218&lt;=0),0,((P1218-Q$24)*Stock*(_xlfn.NORM.INV(RAND(),stock_ave,stock_std))+(P1218-Q$24)*Bonds*(_xlfn.NORM.INV(RAND(),bond_ave,bond_std))+(P1218-Q$24)*cash*(_xlfn.NORM.INV(RAND(),cash_ave,cash_std))+(P1218-Q$24)))</f>
        <v/>
      </c>
      <c r="R1218" s="156">
        <f>IF((Q1218&lt;=0),0,((Q1218-R$24)*Stock*(_xlfn.NORM.INV(RAND(),stock_ave,stock_std))+(Q1218-R$24)*Bonds*(_xlfn.NORM.INV(RAND(),bond_ave,bond_std))+(Q1218-R$24)*cash*(_xlfn.NORM.INV(RAND(),cash_ave,cash_std))+(Q1218-R$24)))</f>
        <v/>
      </c>
      <c r="S1218" s="156">
        <f>IF((R1218&lt;=0),0,((R1218-S$24)*Stock*(_xlfn.NORM.INV(RAND(),stock_ave,stock_std))+(R1218-S$24)*Bonds*(_xlfn.NORM.INV(RAND(),bond_ave,bond_std))+(R1218-S$24)*cash*(_xlfn.NORM.INV(RAND(),cash_ave,cash_std))+(R1218-S$24)))</f>
        <v/>
      </c>
      <c r="T1218" s="156">
        <f>IF((S1218&lt;=0),0,((S1218-T$24)*Stock*(_xlfn.NORM.INV(RAND(),stock_ave,stock_std))+(S1218-T$24)*Bonds*(_xlfn.NORM.INV(RAND(),bond_ave,bond_std))+(S1218-T$24)*cash*(_xlfn.NORM.INV(RAND(),cash_ave,cash_std))+(S1218-T$24)))</f>
        <v/>
      </c>
      <c r="U1218" s="156">
        <f>IF((T1218&lt;=0),0,((T1218-U$24)*Stock*(_xlfn.NORM.INV(RAND(),stock_ave,stock_std))+(T1218-U$24)*Bonds*(_xlfn.NORM.INV(RAND(),bond_ave,bond_std))+(T1218-U$24)*cash*(_xlfn.NORM.INV(RAND(),cash_ave,cash_std))+(T1218-U$24)))</f>
        <v/>
      </c>
      <c r="V1218" s="156">
        <f>IF((U1218&lt;=0),0,((U1218-V$24)*Stock*(_xlfn.NORM.INV(RAND(),stock_ave,stock_std))+(U1218-V$24)*Bonds*(_xlfn.NORM.INV(RAND(),bond_ave,bond_std))+(U1218-V$24)*cash*(_xlfn.NORM.INV(RAND(),cash_ave,cash_std))+(U1218-V$24)))</f>
        <v/>
      </c>
      <c r="W1218" s="156">
        <f>IF((V1218&lt;=0),0,((V1218-W$24)*Stock*(_xlfn.NORM.INV(RAND(),stock_ave,stock_std))+(V1218-W$24)*Bonds*(_xlfn.NORM.INV(RAND(),bond_ave,bond_std))+(V1218-W$24)*cash*(_xlfn.NORM.INV(RAND(),cash_ave,cash_std))+(V1218-W$24)))</f>
        <v/>
      </c>
      <c r="X1218" s="156">
        <f>IF((W1218&lt;=0),0,((W1218-X$24)*Stock*(_xlfn.NORM.INV(RAND(),stock_ave,stock_std))+(W1218-X$24)*Bonds*(_xlfn.NORM.INV(RAND(),bond_ave,bond_std))+(W1218-X$24)*cash*(_xlfn.NORM.INV(RAND(),cash_ave,cash_std))+(W1218-X$24)))</f>
        <v/>
      </c>
      <c r="Y1218" s="156">
        <f>IF((X1218&lt;=0),0,((X1218-Y$24)*Stock*(_xlfn.NORM.INV(RAND(),stock_ave,stock_std))+(X1218-Y$24)*Bonds*(_xlfn.NORM.INV(RAND(),bond_ave,bond_std))+(X1218-Y$24)*cash*(_xlfn.NORM.INV(RAND(),cash_ave,cash_std))+(X1218-Y$24)))</f>
        <v/>
      </c>
      <c r="Z1218" s="156">
        <f>IF((Y1218&lt;=0),0,((Y1218-Z$24)*Stock*(_xlfn.NORM.INV(RAND(),stock_ave,stock_std))+(Y1218-Z$24)*Bonds*(_xlfn.NORM.INV(RAND(),bond_ave,bond_std))+(Y1218-Z$24)*cash*(_xlfn.NORM.INV(RAND(),cash_ave,cash_std))+(Y1218-Z$24)))</f>
        <v/>
      </c>
      <c r="AA1218" s="156">
        <f>IF((Z1218&lt;=0),0,((Z1218-AA$24)*Stock*(_xlfn.NORM.INV(RAND(),stock_ave,stock_std))+(Z1218-AA$24)*Bonds*(_xlfn.NORM.INV(RAND(),bond_ave,bond_std))+(Z1218-AA$24)*cash*(_xlfn.NORM.INV(RAND(),cash_ave,cash_std))+(Z1218-AA$24)))</f>
        <v/>
      </c>
      <c r="AB1218" s="156">
        <f>IF((AA1218&lt;=0),0,((AA1218-AB$24)*Stock*(_xlfn.NORM.INV(RAND(),stock_ave,stock_std))+(AA1218-AB$24)*Bonds*(_xlfn.NORM.INV(RAND(),bond_ave,bond_std))+(AA1218-AB$24)*cash*(_xlfn.NORM.INV(RAND(),cash_ave,cash_std))+(AA1218-AB$24)))</f>
        <v/>
      </c>
      <c r="AC1218" s="156">
        <f>IF((AB1218&lt;=0),0,((AB1218-AC$24)*Stock*(_xlfn.NORM.INV(RAND(),stock_ave,stock_std))+(AB1218-AC$24)*Bonds*(_xlfn.NORM.INV(RAND(),bond_ave,bond_std))+(AB1218-AC$24)*cash*(_xlfn.NORM.INV(RAND(),cash_ave,cash_std))+(AB1218-AC$24)))</f>
        <v/>
      </c>
      <c r="AD1218" s="156">
        <f>IF((AC1218&lt;=0),0,((AC1218-AD$24)*Stock*(_xlfn.NORM.INV(RAND(),stock_ave,stock_std))+(AC1218-AD$24)*Bonds*(_xlfn.NORM.INV(RAND(),bond_ave,bond_std))+(AC1218-AD$24)*cash*(_xlfn.NORM.INV(RAND(),cash_ave,cash_std))+(AC1218-AD$24)))</f>
        <v/>
      </c>
      <c r="AE1218" s="156">
        <f>IF((AD1218&lt;=0),0,((AD1218-AE$24)*Stock*(_xlfn.NORM.INV(RAND(),stock_ave,stock_std))+(AD1218-AE$24)*Bonds*(_xlfn.NORM.INV(RAND(),bond_ave,bond_std))+(AD1218-AE$24)*cash*(_xlfn.NORM.INV(RAND(),cash_ave,cash_std))+(AD1218-AE$24)))</f>
        <v/>
      </c>
      <c r="AF1218" s="156">
        <f>IF((AE1218&lt;=0),0,((AE1218-AF$24)*Stock*(_xlfn.NORM.INV(RAND(),stock_ave,stock_std))+(AE1218-AF$24)*Bonds*(_xlfn.NORM.INV(RAND(),bond_ave,bond_std))+(AE1218-AF$24)*cash*(_xlfn.NORM.INV(RAND(),cash_ave,cash_std))+(AE1218-AF$24)))</f>
        <v/>
      </c>
      <c r="AG1218" s="156">
        <f>IF((AF1218&lt;=0),0,((AF1218-AG$24)*Stock*(_xlfn.NORM.INV(RAND(),stock_ave,stock_std))+(AF1218-AG$24)*Bonds*(_xlfn.NORM.INV(RAND(),bond_ave,bond_std))+(AF1218-AG$24)*cash*(_xlfn.NORM.INV(RAND(),cash_ave,cash_std))+(AF1218-AG$24)))</f>
        <v/>
      </c>
      <c r="AH1218" s="156">
        <f>IF((AG1218&lt;=0),0,((AG1218-AH$24)*Stock*(_xlfn.NORM.INV(RAND(),stock_ave,stock_std))+(AG1218-AH$24)*Bonds*(_xlfn.NORM.INV(RAND(),bond_ave,bond_std))+(AG1218-AH$24)*cash*(_xlfn.NORM.INV(RAND(),cash_ave,cash_std))+(AG1218-AH$24)))</f>
        <v/>
      </c>
      <c r="AI1218" s="156">
        <f>IF((AH1218&lt;=0),0,((AH1218-AI$24)*Stock*(_xlfn.NORM.INV(RAND(),stock_ave,stock_std))+(AH1218-AI$24)*Bonds*(_xlfn.NORM.INV(RAND(),bond_ave,bond_std))+(AH1218-AI$24)*cash*(_xlfn.NORM.INV(RAND(),cash_ave,cash_std))+(AH1218-AI$24)))</f>
        <v/>
      </c>
      <c r="AJ1218" s="156">
        <f>IF((AI1218&lt;=0),0,((AI1218-AJ$24)*Stock*(_xlfn.NORM.INV(RAND(),stock_ave,stock_std))+(AI1218-AJ$24)*Bonds*(_xlfn.NORM.INV(RAND(),bond_ave,bond_std))+(AI1218-AJ$24)*cash*(_xlfn.NORM.INV(RAND(),cash_ave,cash_std))+(AI1218-AJ$24)))</f>
        <v/>
      </c>
      <c r="AK1218" s="156">
        <f>IF((AJ1218&lt;=0),0,((AJ1218-AK$24)*Stock*(_xlfn.NORM.INV(RAND(),stock_ave,stock_std))+(AJ1218-AK$24)*Bonds*(_xlfn.NORM.INV(RAND(),bond_ave,bond_std))+(AJ1218-AK$24)*cash*(_xlfn.NORM.INV(RAND(),cash_ave,cash_std))+(AJ1218-AK$24)))</f>
        <v/>
      </c>
      <c r="AL1218" s="156">
        <f>IF((AK1218&lt;=0),0,((AK1218-AL$24)*Stock*(_xlfn.NORM.INV(RAND(),stock_ave,stock_std))+(AK1218-AL$24)*Bonds*(_xlfn.NORM.INV(RAND(),bond_ave,bond_std))+(AK1218-AL$24)*cash*(_xlfn.NORM.INV(RAND(),cash_ave,cash_std))+(AK1218-AL$24)))</f>
        <v/>
      </c>
      <c r="AM1218" s="156">
        <f>IF((AL1218&lt;=0),0,((AL1218-AM$24)*Stock*(_xlfn.NORM.INV(RAND(),stock_ave,stock_std))+(AL1218-AM$24)*Bonds*(_xlfn.NORM.INV(RAND(),bond_ave,bond_std))+(AL1218-AM$24)*cash*(_xlfn.NORM.INV(RAND(),cash_ave,cash_std))+(AL1218-AM$24)))</f>
        <v/>
      </c>
      <c r="AN1218" s="156">
        <f>IF((AM1218&lt;=0),0,((AM1218-AN$24)*Stock*(_xlfn.NORM.INV(RAND(),stock_ave,stock_std))+(AM1218-AN$24)*Bonds*(_xlfn.NORM.INV(RAND(),bond_ave,bond_std))+(AM1218-AN$24)*cash*(_xlfn.NORM.INV(RAND(),cash_ave,cash_std))+(AM1218-AN$24)))</f>
        <v/>
      </c>
      <c r="AO1218" s="156">
        <f>IF((AN1218&lt;=0),0,((AN1218-AO$24)*Stock*(_xlfn.NORM.INV(RAND(),stock_ave,stock_std))+(AN1218-AO$24)*Bonds*(_xlfn.NORM.INV(RAND(),bond_ave,bond_std))+(AN1218-AO$24)*cash*(_xlfn.NORM.INV(RAND(),cash_ave,cash_std))+(AN1218-AO$24)))</f>
        <v/>
      </c>
      <c r="AP1218" s="156">
        <f>IF((AO1218&lt;=0),0,((AO1218-AP$24)*Stock*(_xlfn.NORM.INV(RAND(),stock_ave,stock_std))+(AO1218-AP$24)*Bonds*(_xlfn.NORM.INV(RAND(),bond_ave,bond_std))+(AO1218-AP$24)*cash*(_xlfn.NORM.INV(RAND(),cash_ave,cash_std))+(AO1218-AP$24)))</f>
        <v/>
      </c>
      <c r="AQ1218" s="156">
        <f>IF((AP1218&lt;=0),0,((AP1218-AQ$24)*Stock*(_xlfn.NORM.INV(RAND(),stock_ave,stock_std))+(AP1218-AQ$24)*Bonds*(_xlfn.NORM.INV(RAND(),bond_ave,bond_std))+(AP1218-AQ$24)*cash*(_xlfn.NORM.INV(RAND(),cash_ave,cash_std))+(AP1218-AQ$24)))</f>
        <v/>
      </c>
      <c r="AR1218" s="156">
        <f>IF((AQ1218&lt;=0),0,((AQ1218-AR$24)*Stock*(_xlfn.NORM.INV(RAND(),stock_ave,stock_std))+(AQ1218-AR$24)*Bonds*(_xlfn.NORM.INV(RAND(),bond_ave,bond_std))+(AQ1218-AR$24)*cash*(_xlfn.NORM.INV(RAND(),cash_ave,cash_std))+(AQ1218-AR$24)))</f>
        <v/>
      </c>
      <c r="AS1218" s="156">
        <f>IF((AR1218&lt;=0),0,((AR1218-AS$24)*Stock*(_xlfn.NORM.INV(RAND(),stock_ave,stock_std))+(AR1218-AS$24)*Bonds*(_xlfn.NORM.INV(RAND(),bond_ave,bond_std))+(AR1218-AS$24)*cash*(_xlfn.NORM.INV(RAND(),cash_ave,cash_std))+(AR1218-AS$24)))</f>
        <v/>
      </c>
      <c r="AT1218" s="156">
        <f>IF((AS1218&lt;=0),0,((AS1218-AT$24)*Stock*(_xlfn.NORM.INV(RAND(),stock_ave,stock_std))+(AS1218-AT$24)*Bonds*(_xlfn.NORM.INV(RAND(),bond_ave,bond_std))+(AS1218-AT$24)*cash*(_xlfn.NORM.INV(RAND(),cash_ave,cash_std))+(AS1218-AT$24)))</f>
        <v/>
      </c>
      <c r="AU1218" s="156">
        <f>IF((AT1218&lt;=0),0,((AT1218-AU$24)*Stock*(_xlfn.NORM.INV(RAND(),stock_ave,stock_std))+(AT1218-AU$24)*Bonds*(_xlfn.NORM.INV(RAND(),bond_ave,bond_std))+(AT1218-AU$24)*cash*(_xlfn.NORM.INV(RAND(),cash_ave,cash_std))+(AT1218-AU$24)))</f>
        <v/>
      </c>
      <c r="AV1218" s="156">
        <f>IF((AU1218&lt;=0),0,((AU1218-AV$24)*Stock*(_xlfn.NORM.INV(RAND(),stock_ave,stock_std))+(AU1218-AV$24)*Bonds*(_xlfn.NORM.INV(RAND(),bond_ave,bond_std))+(AU1218-AV$24)*cash*(_xlfn.NORM.INV(RAND(),cash_ave,cash_std))+(AU1218-AV$24)))</f>
        <v/>
      </c>
      <c r="AW1218" s="156">
        <f>IF((AV1218&lt;=0),0,((AV1218-AW$24)*Stock*(_xlfn.NORM.INV(RAND(),stock_ave,stock_std))+(AV1218-AW$24)*Bonds*(_xlfn.NORM.INV(RAND(),bond_ave,bond_std))+(AV1218-AW$24)*cash*(_xlfn.NORM.INV(RAND(),cash_ave,cash_std))+(AV1218-AW$24)))</f>
        <v/>
      </c>
      <c r="AX1218" s="159" t="n"/>
      <c r="AY1218" s="159" t="n"/>
      <c r="AZ1218" s="159" t="n"/>
      <c r="BA1218" s="159" t="n"/>
      <c r="BB1218" s="159" t="n"/>
    </row>
    <row r="1219">
      <c r="C1219" s="147" t="n"/>
      <c r="D1219" s="61">
        <f>+D1218-IF(D$18&gt;74,(D1218/D$25)*$C$10)</f>
        <v/>
      </c>
      <c r="E1219" s="61">
        <f>+E1218-IF(E$18&gt;74,(E1218/E$25)*$C$10)</f>
        <v/>
      </c>
      <c r="F1219" s="61">
        <f>+F1218-IF(F$18&gt;74,(F1218/F$25)*$C$10)</f>
        <v/>
      </c>
      <c r="G1219" s="61">
        <f>+G1218-IF(G$18&gt;74,(G1218/G$25)*$C$10)</f>
        <v/>
      </c>
      <c r="H1219" s="61">
        <f>+H1218-IF(H$18&gt;74,(H1218/H$25)*$C$10)</f>
        <v/>
      </c>
      <c r="I1219" s="61">
        <f>+I1218-IF(I$18&gt;74,(I1218/I$25)*$C$10)</f>
        <v/>
      </c>
      <c r="J1219" s="61">
        <f>+J1218-IF(J$18&gt;74,(J1218/J$25)*$C$10)</f>
        <v/>
      </c>
      <c r="K1219" s="61">
        <f>+K1218-IF(K$18&gt;74,(K1218/K$25)*$C$10)</f>
        <v/>
      </c>
      <c r="L1219" s="61">
        <f>+L1218-IF(L$18&gt;74,(L1218/L$25)*$C$10)</f>
        <v/>
      </c>
      <c r="M1219" s="61">
        <f>+M1218-IF(M$18&gt;74,(M1218/M$25)*$C$10)</f>
        <v/>
      </c>
      <c r="N1219" s="61">
        <f>+N1218-IF(N$18&gt;74,(N1218/N$25)*$C$10)</f>
        <v/>
      </c>
      <c r="O1219" s="61">
        <f>+O1218-IF(O$18&gt;74,(O1218/O$25)*$C$10)</f>
        <v/>
      </c>
      <c r="P1219" s="61">
        <f>+P1218-IF(P$18&gt;74,(P1218/P$25)*$C$10)</f>
        <v/>
      </c>
      <c r="Q1219" s="61">
        <f>+Q1218-IF(Q$18&gt;74,(Q1218/Q$25)*$C$10)</f>
        <v/>
      </c>
      <c r="R1219" s="61">
        <f>+R1218-IF(R$18&gt;74,(R1218/R$25)*$C$10)</f>
        <v/>
      </c>
      <c r="S1219" s="61">
        <f>+S1218-IF(S$18&gt;74,(S1218/S$25)*$C$10)</f>
        <v/>
      </c>
      <c r="T1219" s="61">
        <f>+T1218-IF(T$18&gt;74,(T1218/T$25)*$C$10)</f>
        <v/>
      </c>
      <c r="U1219" s="61">
        <f>+U1218-IF(U$18&gt;74,(U1218/U$25)*$C$10)</f>
        <v/>
      </c>
      <c r="V1219" s="61">
        <f>+V1218-IF(V$18&gt;74,(V1218/V$25)*$C$10)</f>
        <v/>
      </c>
      <c r="W1219" s="61">
        <f>+W1218-IF(W$18&gt;74,(W1218/W$25)*$C$10)</f>
        <v/>
      </c>
      <c r="X1219" s="61">
        <f>+X1218-IF(X$18&gt;74,(X1218/X$25)*$C$10)</f>
        <v/>
      </c>
      <c r="Y1219" s="61">
        <f>+Y1218-IF(Y$18&gt;74,(Y1218/Y$25)*$C$10)</f>
        <v/>
      </c>
      <c r="Z1219" s="61">
        <f>+Z1218-IF(Z$18&gt;74,(Z1218/Z$25)*$C$10)</f>
        <v/>
      </c>
      <c r="AA1219" s="61">
        <f>+AA1218-IF(AA$18&gt;74,(AA1218/AA$25)*$C$10)</f>
        <v/>
      </c>
      <c r="AB1219" s="61">
        <f>+AB1218-IF(AB$18&gt;74,(AB1218/AB$25)*$C$10)</f>
        <v/>
      </c>
      <c r="AC1219" s="61">
        <f>+AC1218-IF(AC$18&gt;74,(AC1218/AC$25)*$C$10)</f>
        <v/>
      </c>
      <c r="AD1219" s="61">
        <f>+AD1218-IF(AD$18&gt;74,(AD1218/AD$25)*$C$10)</f>
        <v/>
      </c>
      <c r="AE1219" s="61">
        <f>+AE1218-IF(AE$18&gt;74,(AE1218/AE$25)*$C$10)</f>
        <v/>
      </c>
      <c r="AF1219" s="61">
        <f>+AF1218-IF(AF$18&gt;74,(AF1218/AF$25)*$C$10)</f>
        <v/>
      </c>
      <c r="AG1219" s="61">
        <f>+AG1218-IF(AG$18&gt;74,(AG1218/AG$25)*$C$10)</f>
        <v/>
      </c>
      <c r="AH1219" s="61">
        <f>+AH1218-IF(AH$18&gt;74,(AH1218/AH$25)*$C$10)</f>
        <v/>
      </c>
      <c r="AI1219" s="61">
        <f>+AI1218-IF(AI$18&gt;74,(AI1218/AI$25)*$C$10)</f>
        <v/>
      </c>
      <c r="AJ1219" s="61">
        <f>+AJ1218-IF(AJ$18&gt;74,(AJ1218/AJ$25)*$C$10)</f>
        <v/>
      </c>
      <c r="AK1219" s="61">
        <f>+AK1218-IF(AK$18&gt;74,(AK1218/AK$25)*$C$10)</f>
        <v/>
      </c>
      <c r="AL1219" s="61">
        <f>+AL1218-IF(AL$18&gt;74,(AL1218/AL$25)*$C$10)</f>
        <v/>
      </c>
      <c r="AM1219" s="61">
        <f>+AM1218-IF(AM$18&gt;74,(AM1218/AM$25)*$C$10)</f>
        <v/>
      </c>
      <c r="AN1219" s="61">
        <f>+AN1218-IF(AN$18&gt;74,(AN1218/AN$25)*$C$10)</f>
        <v/>
      </c>
      <c r="AO1219" s="61">
        <f>+AO1218-IF(AO$18&gt;74,(AO1218/AO$25)*$C$10)</f>
        <v/>
      </c>
      <c r="AP1219" s="61">
        <f>+AP1218-IF(AP$18&gt;74,(AP1218/AP$25)*$C$10)</f>
        <v/>
      </c>
      <c r="AQ1219" s="61">
        <f>+AQ1218-IF(AQ$18&gt;74,(AQ1218/AQ$25)*$C$10)</f>
        <v/>
      </c>
      <c r="AR1219" s="61">
        <f>+AR1218-IF(AR$18&gt;74,(AR1218/AR$25)*$C$10)</f>
        <v/>
      </c>
      <c r="AS1219" s="61">
        <f>+AS1218-IF(AS$18&gt;74,(AS1218/AS$25)*$C$10)</f>
        <v/>
      </c>
      <c r="AT1219" s="61">
        <f>+AT1218-IF(AT$18&gt;74,(AT1218/AT$25)*$C$10)</f>
        <v/>
      </c>
      <c r="AU1219" s="61">
        <f>+AU1218-IF(AU$18&gt;74,(AU1218/AU$25)*$C$10)</f>
        <v/>
      </c>
      <c r="AV1219" s="61">
        <f>+AV1218-IF(AV$18&gt;74,(AV1218/AV$25)*$C$10)</f>
        <v/>
      </c>
      <c r="AW1219" s="61">
        <f>+AW1218-IF(AW$18&gt;74,(AW1218/AW$25)*$C$10)</f>
        <v/>
      </c>
      <c r="AX1219" s="35">
        <f>IF(AW1219&gt;0,1,0)</f>
        <v/>
      </c>
      <c r="AY1219" s="35">
        <f>IF(AL1219&gt;0,1,0)</f>
        <v/>
      </c>
      <c r="AZ1219" s="35">
        <f>IF(AG1219&gt;0,1,0)</f>
        <v/>
      </c>
      <c r="BA1219" s="35">
        <f>IF(AB1219&gt;0,1,0)</f>
        <v/>
      </c>
      <c r="BB1219" s="35">
        <f>IF(W1219&gt;0,1,0)</f>
        <v/>
      </c>
    </row>
    <row r="1220">
      <c r="B1220" s="154" t="inlineStr">
        <is>
          <t>trial 597</t>
        </is>
      </c>
      <c r="C1220" s="155">
        <f>+start-C1217</f>
        <v/>
      </c>
      <c r="D1220" s="156">
        <f>IF((C1220&lt;=0),0,((C1220-D$24)*Stock*(_xlfn.NORM.INV(RAND(),stock_ave,stock_std))+(C1220-D$24)*Bonds*(_xlfn.NORM.INV(RAND(),bond_ave,bond_std))+(C1220-D$24)*cash*(_xlfn.NORM.INV(RAND(),cash_ave,cash_std))+(C1220-D$24)))</f>
        <v/>
      </c>
      <c r="E1220" s="156">
        <f>IF((D1220&lt;=0),0,((D1220-E$24)*Stock*(_xlfn.NORM.INV(RAND(),stock_ave,stock_std))+(D1220-E$24)*Bonds*(_xlfn.NORM.INV(RAND(),bond_ave,bond_std))+(D1220-E$24)*cash*(_xlfn.NORM.INV(RAND(),cash_ave,cash_std))+(D1220-E$24)))</f>
        <v/>
      </c>
      <c r="F1220" s="156">
        <f>IF((E1220&lt;=0),0,((E1220-F$24)*Stock*(_xlfn.NORM.INV(RAND(),stock_ave,stock_std))+(E1220-F$24)*Bonds*(_xlfn.NORM.INV(RAND(),bond_ave,bond_std))+(E1220-F$24)*cash*(_xlfn.NORM.INV(RAND(),cash_ave,cash_std))+(E1220-F$24)))</f>
        <v/>
      </c>
      <c r="G1220" s="156">
        <f>IF((F1220&lt;=0),0,((F1220-G$24)*Stock*(_xlfn.NORM.INV(RAND(),stock_ave,stock_std))+(F1220-G$24)*Bonds*(_xlfn.NORM.INV(RAND(),bond_ave,bond_std))+(F1220-G$24)*cash*(_xlfn.NORM.INV(RAND(),cash_ave,cash_std))+(F1220-G$24)))</f>
        <v/>
      </c>
      <c r="H1220" s="156">
        <f>IF((G1220&lt;=0),0,((G1220-H$24)*Stock*(_xlfn.NORM.INV(RAND(),stock_ave,stock_std))+(G1220-H$24)*Bonds*(_xlfn.NORM.INV(RAND(),bond_ave,bond_std))+(G1220-H$24)*cash*(_xlfn.NORM.INV(RAND(),cash_ave,cash_std))+(G1220-H$24)))</f>
        <v/>
      </c>
      <c r="I1220" s="156">
        <f>IF((H1220&lt;=0),0,((H1220-I$24)*Stock*(_xlfn.NORM.INV(RAND(),stock_ave,stock_std))+(H1220-I$24)*Bonds*(_xlfn.NORM.INV(RAND(),bond_ave,bond_std))+(H1220-I$24)*cash*(_xlfn.NORM.INV(RAND(),cash_ave,cash_std))+(H1220-I$24)))</f>
        <v/>
      </c>
      <c r="J1220" s="156">
        <f>IF((I1220&lt;=0),0,((I1220-J$24)*Stock*(_xlfn.NORM.INV(RAND(),stock_ave,stock_std))+(I1220-J$24)*Bonds*(_xlfn.NORM.INV(RAND(),bond_ave,bond_std))+(I1220-J$24)*cash*(_xlfn.NORM.INV(RAND(),cash_ave,cash_std))+(I1220-J$24)))</f>
        <v/>
      </c>
      <c r="K1220" s="156">
        <f>IF((J1220&lt;=0),0,((J1220-K$24)*Stock*(_xlfn.NORM.INV(RAND(),stock_ave,stock_std))+(J1220-K$24)*Bonds*(_xlfn.NORM.INV(RAND(),bond_ave,bond_std))+(J1220-K$24)*cash*(_xlfn.NORM.INV(RAND(),cash_ave,cash_std))+(J1220-K$24)))</f>
        <v/>
      </c>
      <c r="L1220" s="156">
        <f>IF((K1220&lt;=0),0,((K1220-L$24)*Stock*(_xlfn.NORM.INV(RAND(),stock_ave,stock_std))+(K1220-L$24)*Bonds*(_xlfn.NORM.INV(RAND(),bond_ave,bond_std))+(K1220-L$24)*cash*(_xlfn.NORM.INV(RAND(),cash_ave,cash_std))+(K1220-L$24)))</f>
        <v/>
      </c>
      <c r="M1220" s="156">
        <f>IF((L1220&lt;=0),0,((L1220-M$24)*Stock*(_xlfn.NORM.INV(RAND(),stock_ave,stock_std))+(L1220-M$24)*Bonds*(_xlfn.NORM.INV(RAND(),bond_ave,bond_std))+(L1220-M$24)*cash*(_xlfn.NORM.INV(RAND(),cash_ave,cash_std))+(L1220-M$24)))</f>
        <v/>
      </c>
      <c r="N1220" s="156">
        <f>IF((M1220&lt;=0),0,((M1220-N$24)*Stock*(_xlfn.NORM.INV(RAND(),stock_ave,stock_std))+(M1220-N$24)*Bonds*(_xlfn.NORM.INV(RAND(),bond_ave,bond_std))+(M1220-N$24)*cash*(_xlfn.NORM.INV(RAND(),cash_ave,cash_std))+(M1220-N$24)))</f>
        <v/>
      </c>
      <c r="O1220" s="156">
        <f>IF((N1220&lt;=0),0,((N1220-O$24)*Stock*(_xlfn.NORM.INV(RAND(),stock_ave,stock_std))+(N1220-O$24)*Bonds*(_xlfn.NORM.INV(RAND(),bond_ave,bond_std))+(N1220-O$24)*cash*(_xlfn.NORM.INV(RAND(),cash_ave,cash_std))+(N1220-O$24)))</f>
        <v/>
      </c>
      <c r="P1220" s="156">
        <f>IF((O1220&lt;=0),0,((O1220-P$24)*Stock*(_xlfn.NORM.INV(RAND(),stock_ave,stock_std))+(O1220-P$24)*Bonds*(_xlfn.NORM.INV(RAND(),bond_ave,bond_std))+(O1220-P$24)*cash*(_xlfn.NORM.INV(RAND(),cash_ave,cash_std))+(O1220-P$24)))</f>
        <v/>
      </c>
      <c r="Q1220" s="156">
        <f>IF((P1220&lt;=0),0,((P1220-Q$24)*Stock*(_xlfn.NORM.INV(RAND(),stock_ave,stock_std))+(P1220-Q$24)*Bonds*(_xlfn.NORM.INV(RAND(),bond_ave,bond_std))+(P1220-Q$24)*cash*(_xlfn.NORM.INV(RAND(),cash_ave,cash_std))+(P1220-Q$24)))</f>
        <v/>
      </c>
      <c r="R1220" s="156">
        <f>IF((Q1220&lt;=0),0,((Q1220-R$24)*Stock*(_xlfn.NORM.INV(RAND(),stock_ave,stock_std))+(Q1220-R$24)*Bonds*(_xlfn.NORM.INV(RAND(),bond_ave,bond_std))+(Q1220-R$24)*cash*(_xlfn.NORM.INV(RAND(),cash_ave,cash_std))+(Q1220-R$24)))</f>
        <v/>
      </c>
      <c r="S1220" s="156">
        <f>IF((R1220&lt;=0),0,((R1220-S$24)*Stock*(_xlfn.NORM.INV(RAND(),stock_ave,stock_std))+(R1220-S$24)*Bonds*(_xlfn.NORM.INV(RAND(),bond_ave,bond_std))+(R1220-S$24)*cash*(_xlfn.NORM.INV(RAND(),cash_ave,cash_std))+(R1220-S$24)))</f>
        <v/>
      </c>
      <c r="T1220" s="156">
        <f>IF((S1220&lt;=0),0,((S1220-T$24)*Stock*(_xlfn.NORM.INV(RAND(),stock_ave,stock_std))+(S1220-T$24)*Bonds*(_xlfn.NORM.INV(RAND(),bond_ave,bond_std))+(S1220-T$24)*cash*(_xlfn.NORM.INV(RAND(),cash_ave,cash_std))+(S1220-T$24)))</f>
        <v/>
      </c>
      <c r="U1220" s="156">
        <f>IF((T1220&lt;=0),0,((T1220-U$24)*Stock*(_xlfn.NORM.INV(RAND(),stock_ave,stock_std))+(T1220-U$24)*Bonds*(_xlfn.NORM.INV(RAND(),bond_ave,bond_std))+(T1220-U$24)*cash*(_xlfn.NORM.INV(RAND(),cash_ave,cash_std))+(T1220-U$24)))</f>
        <v/>
      </c>
      <c r="V1220" s="156">
        <f>IF((U1220&lt;=0),0,((U1220-V$24)*Stock*(_xlfn.NORM.INV(RAND(),stock_ave,stock_std))+(U1220-V$24)*Bonds*(_xlfn.NORM.INV(RAND(),bond_ave,bond_std))+(U1220-V$24)*cash*(_xlfn.NORM.INV(RAND(),cash_ave,cash_std))+(U1220-V$24)))</f>
        <v/>
      </c>
      <c r="W1220" s="156">
        <f>IF((V1220&lt;=0),0,((V1220-W$24)*Stock*(_xlfn.NORM.INV(RAND(),stock_ave,stock_std))+(V1220-W$24)*Bonds*(_xlfn.NORM.INV(RAND(),bond_ave,bond_std))+(V1220-W$24)*cash*(_xlfn.NORM.INV(RAND(),cash_ave,cash_std))+(V1220-W$24)))</f>
        <v/>
      </c>
      <c r="X1220" s="156">
        <f>IF((W1220&lt;=0),0,((W1220-X$24)*Stock*(_xlfn.NORM.INV(RAND(),stock_ave,stock_std))+(W1220-X$24)*Bonds*(_xlfn.NORM.INV(RAND(),bond_ave,bond_std))+(W1220-X$24)*cash*(_xlfn.NORM.INV(RAND(),cash_ave,cash_std))+(W1220-X$24)))</f>
        <v/>
      </c>
      <c r="Y1220" s="156">
        <f>IF((X1220&lt;=0),0,((X1220-Y$24)*Stock*(_xlfn.NORM.INV(RAND(),stock_ave,stock_std))+(X1220-Y$24)*Bonds*(_xlfn.NORM.INV(RAND(),bond_ave,bond_std))+(X1220-Y$24)*cash*(_xlfn.NORM.INV(RAND(),cash_ave,cash_std))+(X1220-Y$24)))</f>
        <v/>
      </c>
      <c r="Z1220" s="156">
        <f>IF((Y1220&lt;=0),0,((Y1220-Z$24)*Stock*(_xlfn.NORM.INV(RAND(),stock_ave,stock_std))+(Y1220-Z$24)*Bonds*(_xlfn.NORM.INV(RAND(),bond_ave,bond_std))+(Y1220-Z$24)*cash*(_xlfn.NORM.INV(RAND(),cash_ave,cash_std))+(Y1220-Z$24)))</f>
        <v/>
      </c>
      <c r="AA1220" s="156">
        <f>IF((Z1220&lt;=0),0,((Z1220-AA$24)*Stock*(_xlfn.NORM.INV(RAND(),stock_ave,stock_std))+(Z1220-AA$24)*Bonds*(_xlfn.NORM.INV(RAND(),bond_ave,bond_std))+(Z1220-AA$24)*cash*(_xlfn.NORM.INV(RAND(),cash_ave,cash_std))+(Z1220-AA$24)))</f>
        <v/>
      </c>
      <c r="AB1220" s="156">
        <f>IF((AA1220&lt;=0),0,((AA1220-AB$24)*Stock*(_xlfn.NORM.INV(RAND(),stock_ave,stock_std))+(AA1220-AB$24)*Bonds*(_xlfn.NORM.INV(RAND(),bond_ave,bond_std))+(AA1220-AB$24)*cash*(_xlfn.NORM.INV(RAND(),cash_ave,cash_std))+(AA1220-AB$24)))</f>
        <v/>
      </c>
      <c r="AC1220" s="156">
        <f>IF((AB1220&lt;=0),0,((AB1220-AC$24)*Stock*(_xlfn.NORM.INV(RAND(),stock_ave,stock_std))+(AB1220-AC$24)*Bonds*(_xlfn.NORM.INV(RAND(),bond_ave,bond_std))+(AB1220-AC$24)*cash*(_xlfn.NORM.INV(RAND(),cash_ave,cash_std))+(AB1220-AC$24)))</f>
        <v/>
      </c>
      <c r="AD1220" s="156">
        <f>IF((AC1220&lt;=0),0,((AC1220-AD$24)*Stock*(_xlfn.NORM.INV(RAND(),stock_ave,stock_std))+(AC1220-AD$24)*Bonds*(_xlfn.NORM.INV(RAND(),bond_ave,bond_std))+(AC1220-AD$24)*cash*(_xlfn.NORM.INV(RAND(),cash_ave,cash_std))+(AC1220-AD$24)))</f>
        <v/>
      </c>
      <c r="AE1220" s="156">
        <f>IF((AD1220&lt;=0),0,((AD1220-AE$24)*Stock*(_xlfn.NORM.INV(RAND(),stock_ave,stock_std))+(AD1220-AE$24)*Bonds*(_xlfn.NORM.INV(RAND(),bond_ave,bond_std))+(AD1220-AE$24)*cash*(_xlfn.NORM.INV(RAND(),cash_ave,cash_std))+(AD1220-AE$24)))</f>
        <v/>
      </c>
      <c r="AF1220" s="156">
        <f>IF((AE1220&lt;=0),0,((AE1220-AF$24)*Stock*(_xlfn.NORM.INV(RAND(),stock_ave,stock_std))+(AE1220-AF$24)*Bonds*(_xlfn.NORM.INV(RAND(),bond_ave,bond_std))+(AE1220-AF$24)*cash*(_xlfn.NORM.INV(RAND(),cash_ave,cash_std))+(AE1220-AF$24)))</f>
        <v/>
      </c>
      <c r="AG1220" s="156">
        <f>IF((AF1220&lt;=0),0,((AF1220-AG$24)*Stock*(_xlfn.NORM.INV(RAND(),stock_ave,stock_std))+(AF1220-AG$24)*Bonds*(_xlfn.NORM.INV(RAND(),bond_ave,bond_std))+(AF1220-AG$24)*cash*(_xlfn.NORM.INV(RAND(),cash_ave,cash_std))+(AF1220-AG$24)))</f>
        <v/>
      </c>
      <c r="AH1220" s="156">
        <f>IF((AG1220&lt;=0),0,((AG1220-AH$24)*Stock*(_xlfn.NORM.INV(RAND(),stock_ave,stock_std))+(AG1220-AH$24)*Bonds*(_xlfn.NORM.INV(RAND(),bond_ave,bond_std))+(AG1220-AH$24)*cash*(_xlfn.NORM.INV(RAND(),cash_ave,cash_std))+(AG1220-AH$24)))</f>
        <v/>
      </c>
      <c r="AI1220" s="156">
        <f>IF((AH1220&lt;=0),0,((AH1220-AI$24)*Stock*(_xlfn.NORM.INV(RAND(),stock_ave,stock_std))+(AH1220-AI$24)*Bonds*(_xlfn.NORM.INV(RAND(),bond_ave,bond_std))+(AH1220-AI$24)*cash*(_xlfn.NORM.INV(RAND(),cash_ave,cash_std))+(AH1220-AI$24)))</f>
        <v/>
      </c>
      <c r="AJ1220" s="156">
        <f>IF((AI1220&lt;=0),0,((AI1220-AJ$24)*Stock*(_xlfn.NORM.INV(RAND(),stock_ave,stock_std))+(AI1220-AJ$24)*Bonds*(_xlfn.NORM.INV(RAND(),bond_ave,bond_std))+(AI1220-AJ$24)*cash*(_xlfn.NORM.INV(RAND(),cash_ave,cash_std))+(AI1220-AJ$24)))</f>
        <v/>
      </c>
      <c r="AK1220" s="156">
        <f>IF((AJ1220&lt;=0),0,((AJ1220-AK$24)*Stock*(_xlfn.NORM.INV(RAND(),stock_ave,stock_std))+(AJ1220-AK$24)*Bonds*(_xlfn.NORM.INV(RAND(),bond_ave,bond_std))+(AJ1220-AK$24)*cash*(_xlfn.NORM.INV(RAND(),cash_ave,cash_std))+(AJ1220-AK$24)))</f>
        <v/>
      </c>
      <c r="AL1220" s="156">
        <f>IF((AK1220&lt;=0),0,((AK1220-AL$24)*Stock*(_xlfn.NORM.INV(RAND(),stock_ave,stock_std))+(AK1220-AL$24)*Bonds*(_xlfn.NORM.INV(RAND(),bond_ave,bond_std))+(AK1220-AL$24)*cash*(_xlfn.NORM.INV(RAND(),cash_ave,cash_std))+(AK1220-AL$24)))</f>
        <v/>
      </c>
      <c r="AM1220" s="156">
        <f>IF((AL1220&lt;=0),0,((AL1220-AM$24)*Stock*(_xlfn.NORM.INV(RAND(),stock_ave,stock_std))+(AL1220-AM$24)*Bonds*(_xlfn.NORM.INV(RAND(),bond_ave,bond_std))+(AL1220-AM$24)*cash*(_xlfn.NORM.INV(RAND(),cash_ave,cash_std))+(AL1220-AM$24)))</f>
        <v/>
      </c>
      <c r="AN1220" s="156">
        <f>IF((AM1220&lt;=0),0,((AM1220-AN$24)*Stock*(_xlfn.NORM.INV(RAND(),stock_ave,stock_std))+(AM1220-AN$24)*Bonds*(_xlfn.NORM.INV(RAND(),bond_ave,bond_std))+(AM1220-AN$24)*cash*(_xlfn.NORM.INV(RAND(),cash_ave,cash_std))+(AM1220-AN$24)))</f>
        <v/>
      </c>
      <c r="AO1220" s="156">
        <f>IF((AN1220&lt;=0),0,((AN1220-AO$24)*Stock*(_xlfn.NORM.INV(RAND(),stock_ave,stock_std))+(AN1220-AO$24)*Bonds*(_xlfn.NORM.INV(RAND(),bond_ave,bond_std))+(AN1220-AO$24)*cash*(_xlfn.NORM.INV(RAND(),cash_ave,cash_std))+(AN1220-AO$24)))</f>
        <v/>
      </c>
      <c r="AP1220" s="156">
        <f>IF((AO1220&lt;=0),0,((AO1220-AP$24)*Stock*(_xlfn.NORM.INV(RAND(),stock_ave,stock_std))+(AO1220-AP$24)*Bonds*(_xlfn.NORM.INV(RAND(),bond_ave,bond_std))+(AO1220-AP$24)*cash*(_xlfn.NORM.INV(RAND(),cash_ave,cash_std))+(AO1220-AP$24)))</f>
        <v/>
      </c>
      <c r="AQ1220" s="156">
        <f>IF((AP1220&lt;=0),0,((AP1220-AQ$24)*Stock*(_xlfn.NORM.INV(RAND(),stock_ave,stock_std))+(AP1220-AQ$24)*Bonds*(_xlfn.NORM.INV(RAND(),bond_ave,bond_std))+(AP1220-AQ$24)*cash*(_xlfn.NORM.INV(RAND(),cash_ave,cash_std))+(AP1220-AQ$24)))</f>
        <v/>
      </c>
      <c r="AR1220" s="156">
        <f>IF((AQ1220&lt;=0),0,((AQ1220-AR$24)*Stock*(_xlfn.NORM.INV(RAND(),stock_ave,stock_std))+(AQ1220-AR$24)*Bonds*(_xlfn.NORM.INV(RAND(),bond_ave,bond_std))+(AQ1220-AR$24)*cash*(_xlfn.NORM.INV(RAND(),cash_ave,cash_std))+(AQ1220-AR$24)))</f>
        <v/>
      </c>
      <c r="AS1220" s="156">
        <f>IF((AR1220&lt;=0),0,((AR1220-AS$24)*Stock*(_xlfn.NORM.INV(RAND(),stock_ave,stock_std))+(AR1220-AS$24)*Bonds*(_xlfn.NORM.INV(RAND(),bond_ave,bond_std))+(AR1220-AS$24)*cash*(_xlfn.NORM.INV(RAND(),cash_ave,cash_std))+(AR1220-AS$24)))</f>
        <v/>
      </c>
      <c r="AT1220" s="156">
        <f>IF((AS1220&lt;=0),0,((AS1220-AT$24)*Stock*(_xlfn.NORM.INV(RAND(),stock_ave,stock_std))+(AS1220-AT$24)*Bonds*(_xlfn.NORM.INV(RAND(),bond_ave,bond_std))+(AS1220-AT$24)*cash*(_xlfn.NORM.INV(RAND(),cash_ave,cash_std))+(AS1220-AT$24)))</f>
        <v/>
      </c>
      <c r="AU1220" s="156">
        <f>IF((AT1220&lt;=0),0,((AT1220-AU$24)*Stock*(_xlfn.NORM.INV(RAND(),stock_ave,stock_std))+(AT1220-AU$24)*Bonds*(_xlfn.NORM.INV(RAND(),bond_ave,bond_std))+(AT1220-AU$24)*cash*(_xlfn.NORM.INV(RAND(),cash_ave,cash_std))+(AT1220-AU$24)))</f>
        <v/>
      </c>
      <c r="AV1220" s="156">
        <f>IF((AU1220&lt;=0),0,((AU1220-AV$24)*Stock*(_xlfn.NORM.INV(RAND(),stock_ave,stock_std))+(AU1220-AV$24)*Bonds*(_xlfn.NORM.INV(RAND(),bond_ave,bond_std))+(AU1220-AV$24)*cash*(_xlfn.NORM.INV(RAND(),cash_ave,cash_std))+(AU1220-AV$24)))</f>
        <v/>
      </c>
      <c r="AW1220" s="156">
        <f>IF((AV1220&lt;=0),0,((AV1220-AW$24)*Stock*(_xlfn.NORM.INV(RAND(),stock_ave,stock_std))+(AV1220-AW$24)*Bonds*(_xlfn.NORM.INV(RAND(),bond_ave,bond_std))+(AV1220-AW$24)*cash*(_xlfn.NORM.INV(RAND(),cash_ave,cash_std))+(AV1220-AW$24)))</f>
        <v/>
      </c>
      <c r="AX1220" s="159" t="n"/>
      <c r="AY1220" s="159" t="n"/>
      <c r="AZ1220" s="159" t="n"/>
      <c r="BA1220" s="159" t="n"/>
      <c r="BB1220" s="159" t="n"/>
    </row>
    <row r="1221">
      <c r="C1221" s="147" t="n"/>
      <c r="D1221" s="61">
        <f>+D1220-IF(D$18&gt;74,(D1220/D$25)*$C$10)</f>
        <v/>
      </c>
      <c r="E1221" s="61">
        <f>+E1220-IF(E$18&gt;74,(E1220/E$25)*$C$10)</f>
        <v/>
      </c>
      <c r="F1221" s="61">
        <f>+F1220-IF(F$18&gt;74,(F1220/F$25)*$C$10)</f>
        <v/>
      </c>
      <c r="G1221" s="61">
        <f>+G1220-IF(G$18&gt;74,(G1220/G$25)*$C$10)</f>
        <v/>
      </c>
      <c r="H1221" s="61">
        <f>+H1220-IF(H$18&gt;74,(H1220/H$25)*$C$10)</f>
        <v/>
      </c>
      <c r="I1221" s="61">
        <f>+I1220-IF(I$18&gt;74,(I1220/I$25)*$C$10)</f>
        <v/>
      </c>
      <c r="J1221" s="61">
        <f>+J1220-IF(J$18&gt;74,(J1220/J$25)*$C$10)</f>
        <v/>
      </c>
      <c r="K1221" s="61">
        <f>+K1220-IF(K$18&gt;74,(K1220/K$25)*$C$10)</f>
        <v/>
      </c>
      <c r="L1221" s="61">
        <f>+L1220-IF(L$18&gt;74,(L1220/L$25)*$C$10)</f>
        <v/>
      </c>
      <c r="M1221" s="61">
        <f>+M1220-IF(M$18&gt;74,(M1220/M$25)*$C$10)</f>
        <v/>
      </c>
      <c r="N1221" s="61">
        <f>+N1220-IF(N$18&gt;74,(N1220/N$25)*$C$10)</f>
        <v/>
      </c>
      <c r="O1221" s="61">
        <f>+O1220-IF(O$18&gt;74,(O1220/O$25)*$C$10)</f>
        <v/>
      </c>
      <c r="P1221" s="61">
        <f>+P1220-IF(P$18&gt;74,(P1220/P$25)*$C$10)</f>
        <v/>
      </c>
      <c r="Q1221" s="61">
        <f>+Q1220-IF(Q$18&gt;74,(Q1220/Q$25)*$C$10)</f>
        <v/>
      </c>
      <c r="R1221" s="61">
        <f>+R1220-IF(R$18&gt;74,(R1220/R$25)*$C$10)</f>
        <v/>
      </c>
      <c r="S1221" s="61">
        <f>+S1220-IF(S$18&gt;74,(S1220/S$25)*$C$10)</f>
        <v/>
      </c>
      <c r="T1221" s="61">
        <f>+T1220-IF(T$18&gt;74,(T1220/T$25)*$C$10)</f>
        <v/>
      </c>
      <c r="U1221" s="61">
        <f>+U1220-IF(U$18&gt;74,(U1220/U$25)*$C$10)</f>
        <v/>
      </c>
      <c r="V1221" s="61">
        <f>+V1220-IF(V$18&gt;74,(V1220/V$25)*$C$10)</f>
        <v/>
      </c>
      <c r="W1221" s="61">
        <f>+W1220-IF(W$18&gt;74,(W1220/W$25)*$C$10)</f>
        <v/>
      </c>
      <c r="X1221" s="61">
        <f>+X1220-IF(X$18&gt;74,(X1220/X$25)*$C$10)</f>
        <v/>
      </c>
      <c r="Y1221" s="61">
        <f>+Y1220-IF(Y$18&gt;74,(Y1220/Y$25)*$C$10)</f>
        <v/>
      </c>
      <c r="Z1221" s="61">
        <f>+Z1220-IF(Z$18&gt;74,(Z1220/Z$25)*$C$10)</f>
        <v/>
      </c>
      <c r="AA1221" s="61">
        <f>+AA1220-IF(AA$18&gt;74,(AA1220/AA$25)*$C$10)</f>
        <v/>
      </c>
      <c r="AB1221" s="61">
        <f>+AB1220-IF(AB$18&gt;74,(AB1220/AB$25)*$C$10)</f>
        <v/>
      </c>
      <c r="AC1221" s="61">
        <f>+AC1220-IF(AC$18&gt;74,(AC1220/AC$25)*$C$10)</f>
        <v/>
      </c>
      <c r="AD1221" s="61">
        <f>+AD1220-IF(AD$18&gt;74,(AD1220/AD$25)*$C$10)</f>
        <v/>
      </c>
      <c r="AE1221" s="61">
        <f>+AE1220-IF(AE$18&gt;74,(AE1220/AE$25)*$C$10)</f>
        <v/>
      </c>
      <c r="AF1221" s="61">
        <f>+AF1220-IF(AF$18&gt;74,(AF1220/AF$25)*$C$10)</f>
        <v/>
      </c>
      <c r="AG1221" s="61">
        <f>+AG1220-IF(AG$18&gt;74,(AG1220/AG$25)*$C$10)</f>
        <v/>
      </c>
      <c r="AH1221" s="61">
        <f>+AH1220-IF(AH$18&gt;74,(AH1220/AH$25)*$C$10)</f>
        <v/>
      </c>
      <c r="AI1221" s="61">
        <f>+AI1220-IF(AI$18&gt;74,(AI1220/AI$25)*$C$10)</f>
        <v/>
      </c>
      <c r="AJ1221" s="61">
        <f>+AJ1220-IF(AJ$18&gt;74,(AJ1220/AJ$25)*$C$10)</f>
        <v/>
      </c>
      <c r="AK1221" s="61">
        <f>+AK1220-IF(AK$18&gt;74,(AK1220/AK$25)*$C$10)</f>
        <v/>
      </c>
      <c r="AL1221" s="61">
        <f>+AL1220-IF(AL$18&gt;74,(AL1220/AL$25)*$C$10)</f>
        <v/>
      </c>
      <c r="AM1221" s="61">
        <f>+AM1220-IF(AM$18&gt;74,(AM1220/AM$25)*$C$10)</f>
        <v/>
      </c>
      <c r="AN1221" s="61">
        <f>+AN1220-IF(AN$18&gt;74,(AN1220/AN$25)*$C$10)</f>
        <v/>
      </c>
      <c r="AO1221" s="61">
        <f>+AO1220-IF(AO$18&gt;74,(AO1220/AO$25)*$C$10)</f>
        <v/>
      </c>
      <c r="AP1221" s="61">
        <f>+AP1220-IF(AP$18&gt;74,(AP1220/AP$25)*$C$10)</f>
        <v/>
      </c>
      <c r="AQ1221" s="61">
        <f>+AQ1220-IF(AQ$18&gt;74,(AQ1220/AQ$25)*$C$10)</f>
        <v/>
      </c>
      <c r="AR1221" s="61">
        <f>+AR1220-IF(AR$18&gt;74,(AR1220/AR$25)*$C$10)</f>
        <v/>
      </c>
      <c r="AS1221" s="61">
        <f>+AS1220-IF(AS$18&gt;74,(AS1220/AS$25)*$C$10)</f>
        <v/>
      </c>
      <c r="AT1221" s="61">
        <f>+AT1220-IF(AT$18&gt;74,(AT1220/AT$25)*$C$10)</f>
        <v/>
      </c>
      <c r="AU1221" s="61">
        <f>+AU1220-IF(AU$18&gt;74,(AU1220/AU$25)*$C$10)</f>
        <v/>
      </c>
      <c r="AV1221" s="61">
        <f>+AV1220-IF(AV$18&gt;74,(AV1220/AV$25)*$C$10)</f>
        <v/>
      </c>
      <c r="AW1221" s="61">
        <f>+AW1220-IF(AW$18&gt;74,(AW1220/AW$25)*$C$10)</f>
        <v/>
      </c>
      <c r="AX1221" s="35">
        <f>IF(AW1221&gt;0,1,0)</f>
        <v/>
      </c>
      <c r="AY1221" s="35">
        <f>IF(AL1221&gt;0,1,0)</f>
        <v/>
      </c>
      <c r="AZ1221" s="35">
        <f>IF(AG1221&gt;0,1,0)</f>
        <v/>
      </c>
      <c r="BA1221" s="35">
        <f>IF(AB1221&gt;0,1,0)</f>
        <v/>
      </c>
      <c r="BB1221" s="35">
        <f>IF(W1221&gt;0,1,0)</f>
        <v/>
      </c>
    </row>
    <row r="1222">
      <c r="B1222" s="154" t="inlineStr">
        <is>
          <t>trial 598</t>
        </is>
      </c>
      <c r="C1222" s="155">
        <f>+start-C1219</f>
        <v/>
      </c>
      <c r="D1222" s="156">
        <f>IF((C1222&lt;=0),0,((C1222-D$24)*Stock*(_xlfn.NORM.INV(RAND(),stock_ave,stock_std))+(C1222-D$24)*Bonds*(_xlfn.NORM.INV(RAND(),bond_ave,bond_std))+(C1222-D$24)*cash*(_xlfn.NORM.INV(RAND(),cash_ave,cash_std))+(C1222-D$24)))</f>
        <v/>
      </c>
      <c r="E1222" s="156">
        <f>IF((D1222&lt;=0),0,((D1222-E$24)*Stock*(_xlfn.NORM.INV(RAND(),stock_ave,stock_std))+(D1222-E$24)*Bonds*(_xlfn.NORM.INV(RAND(),bond_ave,bond_std))+(D1222-E$24)*cash*(_xlfn.NORM.INV(RAND(),cash_ave,cash_std))+(D1222-E$24)))</f>
        <v/>
      </c>
      <c r="F1222" s="156">
        <f>IF((E1222&lt;=0),0,((E1222-F$24)*Stock*(_xlfn.NORM.INV(RAND(),stock_ave,stock_std))+(E1222-F$24)*Bonds*(_xlfn.NORM.INV(RAND(),bond_ave,bond_std))+(E1222-F$24)*cash*(_xlfn.NORM.INV(RAND(),cash_ave,cash_std))+(E1222-F$24)))</f>
        <v/>
      </c>
      <c r="G1222" s="156">
        <f>IF((F1222&lt;=0),0,((F1222-G$24)*Stock*(_xlfn.NORM.INV(RAND(),stock_ave,stock_std))+(F1222-G$24)*Bonds*(_xlfn.NORM.INV(RAND(),bond_ave,bond_std))+(F1222-G$24)*cash*(_xlfn.NORM.INV(RAND(),cash_ave,cash_std))+(F1222-G$24)))</f>
        <v/>
      </c>
      <c r="H1222" s="156">
        <f>IF((G1222&lt;=0),0,((G1222-H$24)*Stock*(_xlfn.NORM.INV(RAND(),stock_ave,stock_std))+(G1222-H$24)*Bonds*(_xlfn.NORM.INV(RAND(),bond_ave,bond_std))+(G1222-H$24)*cash*(_xlfn.NORM.INV(RAND(),cash_ave,cash_std))+(G1222-H$24)))</f>
        <v/>
      </c>
      <c r="I1222" s="156">
        <f>IF((H1222&lt;=0),0,((H1222-I$24)*Stock*(_xlfn.NORM.INV(RAND(),stock_ave,stock_std))+(H1222-I$24)*Bonds*(_xlfn.NORM.INV(RAND(),bond_ave,bond_std))+(H1222-I$24)*cash*(_xlfn.NORM.INV(RAND(),cash_ave,cash_std))+(H1222-I$24)))</f>
        <v/>
      </c>
      <c r="J1222" s="156">
        <f>IF((I1222&lt;=0),0,((I1222-J$24)*Stock*(_xlfn.NORM.INV(RAND(),stock_ave,stock_std))+(I1222-J$24)*Bonds*(_xlfn.NORM.INV(RAND(),bond_ave,bond_std))+(I1222-J$24)*cash*(_xlfn.NORM.INV(RAND(),cash_ave,cash_std))+(I1222-J$24)))</f>
        <v/>
      </c>
      <c r="K1222" s="156">
        <f>IF((J1222&lt;=0),0,((J1222-K$24)*Stock*(_xlfn.NORM.INV(RAND(),stock_ave,stock_std))+(J1222-K$24)*Bonds*(_xlfn.NORM.INV(RAND(),bond_ave,bond_std))+(J1222-K$24)*cash*(_xlfn.NORM.INV(RAND(),cash_ave,cash_std))+(J1222-K$24)))</f>
        <v/>
      </c>
      <c r="L1222" s="156">
        <f>IF((K1222&lt;=0),0,((K1222-L$24)*Stock*(_xlfn.NORM.INV(RAND(),stock_ave,stock_std))+(K1222-L$24)*Bonds*(_xlfn.NORM.INV(RAND(),bond_ave,bond_std))+(K1222-L$24)*cash*(_xlfn.NORM.INV(RAND(),cash_ave,cash_std))+(K1222-L$24)))</f>
        <v/>
      </c>
      <c r="M1222" s="156">
        <f>IF((L1222&lt;=0),0,((L1222-M$24)*Stock*(_xlfn.NORM.INV(RAND(),stock_ave,stock_std))+(L1222-M$24)*Bonds*(_xlfn.NORM.INV(RAND(),bond_ave,bond_std))+(L1222-M$24)*cash*(_xlfn.NORM.INV(RAND(),cash_ave,cash_std))+(L1222-M$24)))</f>
        <v/>
      </c>
      <c r="N1222" s="156">
        <f>IF((M1222&lt;=0),0,((M1222-N$24)*Stock*(_xlfn.NORM.INV(RAND(),stock_ave,stock_std))+(M1222-N$24)*Bonds*(_xlfn.NORM.INV(RAND(),bond_ave,bond_std))+(M1222-N$24)*cash*(_xlfn.NORM.INV(RAND(),cash_ave,cash_std))+(M1222-N$24)))</f>
        <v/>
      </c>
      <c r="O1222" s="156">
        <f>IF((N1222&lt;=0),0,((N1222-O$24)*Stock*(_xlfn.NORM.INV(RAND(),stock_ave,stock_std))+(N1222-O$24)*Bonds*(_xlfn.NORM.INV(RAND(),bond_ave,bond_std))+(N1222-O$24)*cash*(_xlfn.NORM.INV(RAND(),cash_ave,cash_std))+(N1222-O$24)))</f>
        <v/>
      </c>
      <c r="P1222" s="156">
        <f>IF((O1222&lt;=0),0,((O1222-P$24)*Stock*(_xlfn.NORM.INV(RAND(),stock_ave,stock_std))+(O1222-P$24)*Bonds*(_xlfn.NORM.INV(RAND(),bond_ave,bond_std))+(O1222-P$24)*cash*(_xlfn.NORM.INV(RAND(),cash_ave,cash_std))+(O1222-P$24)))</f>
        <v/>
      </c>
      <c r="Q1222" s="156">
        <f>IF((P1222&lt;=0),0,((P1222-Q$24)*Stock*(_xlfn.NORM.INV(RAND(),stock_ave,stock_std))+(P1222-Q$24)*Bonds*(_xlfn.NORM.INV(RAND(),bond_ave,bond_std))+(P1222-Q$24)*cash*(_xlfn.NORM.INV(RAND(),cash_ave,cash_std))+(P1222-Q$24)))</f>
        <v/>
      </c>
      <c r="R1222" s="156">
        <f>IF((Q1222&lt;=0),0,((Q1222-R$24)*Stock*(_xlfn.NORM.INV(RAND(),stock_ave,stock_std))+(Q1222-R$24)*Bonds*(_xlfn.NORM.INV(RAND(),bond_ave,bond_std))+(Q1222-R$24)*cash*(_xlfn.NORM.INV(RAND(),cash_ave,cash_std))+(Q1222-R$24)))</f>
        <v/>
      </c>
      <c r="S1222" s="156">
        <f>IF((R1222&lt;=0),0,((R1222-S$24)*Stock*(_xlfn.NORM.INV(RAND(),stock_ave,stock_std))+(R1222-S$24)*Bonds*(_xlfn.NORM.INV(RAND(),bond_ave,bond_std))+(R1222-S$24)*cash*(_xlfn.NORM.INV(RAND(),cash_ave,cash_std))+(R1222-S$24)))</f>
        <v/>
      </c>
      <c r="T1222" s="156">
        <f>IF((S1222&lt;=0),0,((S1222-T$24)*Stock*(_xlfn.NORM.INV(RAND(),stock_ave,stock_std))+(S1222-T$24)*Bonds*(_xlfn.NORM.INV(RAND(),bond_ave,bond_std))+(S1222-T$24)*cash*(_xlfn.NORM.INV(RAND(),cash_ave,cash_std))+(S1222-T$24)))</f>
        <v/>
      </c>
      <c r="U1222" s="156">
        <f>IF((T1222&lt;=0),0,((T1222-U$24)*Stock*(_xlfn.NORM.INV(RAND(),stock_ave,stock_std))+(T1222-U$24)*Bonds*(_xlfn.NORM.INV(RAND(),bond_ave,bond_std))+(T1222-U$24)*cash*(_xlfn.NORM.INV(RAND(),cash_ave,cash_std))+(T1222-U$24)))</f>
        <v/>
      </c>
      <c r="V1222" s="156">
        <f>IF((U1222&lt;=0),0,((U1222-V$24)*Stock*(_xlfn.NORM.INV(RAND(),stock_ave,stock_std))+(U1222-V$24)*Bonds*(_xlfn.NORM.INV(RAND(),bond_ave,bond_std))+(U1222-V$24)*cash*(_xlfn.NORM.INV(RAND(),cash_ave,cash_std))+(U1222-V$24)))</f>
        <v/>
      </c>
      <c r="W1222" s="156">
        <f>IF((V1222&lt;=0),0,((V1222-W$24)*Stock*(_xlfn.NORM.INV(RAND(),stock_ave,stock_std))+(V1222-W$24)*Bonds*(_xlfn.NORM.INV(RAND(),bond_ave,bond_std))+(V1222-W$24)*cash*(_xlfn.NORM.INV(RAND(),cash_ave,cash_std))+(V1222-W$24)))</f>
        <v/>
      </c>
      <c r="X1222" s="156">
        <f>IF((W1222&lt;=0),0,((W1222-X$24)*Stock*(_xlfn.NORM.INV(RAND(),stock_ave,stock_std))+(W1222-X$24)*Bonds*(_xlfn.NORM.INV(RAND(),bond_ave,bond_std))+(W1222-X$24)*cash*(_xlfn.NORM.INV(RAND(),cash_ave,cash_std))+(W1222-X$24)))</f>
        <v/>
      </c>
      <c r="Y1222" s="156">
        <f>IF((X1222&lt;=0),0,((X1222-Y$24)*Stock*(_xlfn.NORM.INV(RAND(),stock_ave,stock_std))+(X1222-Y$24)*Bonds*(_xlfn.NORM.INV(RAND(),bond_ave,bond_std))+(X1222-Y$24)*cash*(_xlfn.NORM.INV(RAND(),cash_ave,cash_std))+(X1222-Y$24)))</f>
        <v/>
      </c>
      <c r="Z1222" s="156">
        <f>IF((Y1222&lt;=0),0,((Y1222-Z$24)*Stock*(_xlfn.NORM.INV(RAND(),stock_ave,stock_std))+(Y1222-Z$24)*Bonds*(_xlfn.NORM.INV(RAND(),bond_ave,bond_std))+(Y1222-Z$24)*cash*(_xlfn.NORM.INV(RAND(),cash_ave,cash_std))+(Y1222-Z$24)))</f>
        <v/>
      </c>
      <c r="AA1222" s="156">
        <f>IF((Z1222&lt;=0),0,((Z1222-AA$24)*Stock*(_xlfn.NORM.INV(RAND(),stock_ave,stock_std))+(Z1222-AA$24)*Bonds*(_xlfn.NORM.INV(RAND(),bond_ave,bond_std))+(Z1222-AA$24)*cash*(_xlfn.NORM.INV(RAND(),cash_ave,cash_std))+(Z1222-AA$24)))</f>
        <v/>
      </c>
      <c r="AB1222" s="156">
        <f>IF((AA1222&lt;=0),0,((AA1222-AB$24)*Stock*(_xlfn.NORM.INV(RAND(),stock_ave,stock_std))+(AA1222-AB$24)*Bonds*(_xlfn.NORM.INV(RAND(),bond_ave,bond_std))+(AA1222-AB$24)*cash*(_xlfn.NORM.INV(RAND(),cash_ave,cash_std))+(AA1222-AB$24)))</f>
        <v/>
      </c>
      <c r="AC1222" s="156">
        <f>IF((AB1222&lt;=0),0,((AB1222-AC$24)*Stock*(_xlfn.NORM.INV(RAND(),stock_ave,stock_std))+(AB1222-AC$24)*Bonds*(_xlfn.NORM.INV(RAND(),bond_ave,bond_std))+(AB1222-AC$24)*cash*(_xlfn.NORM.INV(RAND(),cash_ave,cash_std))+(AB1222-AC$24)))</f>
        <v/>
      </c>
      <c r="AD1222" s="156">
        <f>IF((AC1222&lt;=0),0,((AC1222-AD$24)*Stock*(_xlfn.NORM.INV(RAND(),stock_ave,stock_std))+(AC1222-AD$24)*Bonds*(_xlfn.NORM.INV(RAND(),bond_ave,bond_std))+(AC1222-AD$24)*cash*(_xlfn.NORM.INV(RAND(),cash_ave,cash_std))+(AC1222-AD$24)))</f>
        <v/>
      </c>
      <c r="AE1222" s="156">
        <f>IF((AD1222&lt;=0),0,((AD1222-AE$24)*Stock*(_xlfn.NORM.INV(RAND(),stock_ave,stock_std))+(AD1222-AE$24)*Bonds*(_xlfn.NORM.INV(RAND(),bond_ave,bond_std))+(AD1222-AE$24)*cash*(_xlfn.NORM.INV(RAND(),cash_ave,cash_std))+(AD1222-AE$24)))</f>
        <v/>
      </c>
      <c r="AF1222" s="156">
        <f>IF((AE1222&lt;=0),0,((AE1222-AF$24)*Stock*(_xlfn.NORM.INV(RAND(),stock_ave,stock_std))+(AE1222-AF$24)*Bonds*(_xlfn.NORM.INV(RAND(),bond_ave,bond_std))+(AE1222-AF$24)*cash*(_xlfn.NORM.INV(RAND(),cash_ave,cash_std))+(AE1222-AF$24)))</f>
        <v/>
      </c>
      <c r="AG1222" s="156">
        <f>IF((AF1222&lt;=0),0,((AF1222-AG$24)*Stock*(_xlfn.NORM.INV(RAND(),stock_ave,stock_std))+(AF1222-AG$24)*Bonds*(_xlfn.NORM.INV(RAND(),bond_ave,bond_std))+(AF1222-AG$24)*cash*(_xlfn.NORM.INV(RAND(),cash_ave,cash_std))+(AF1222-AG$24)))</f>
        <v/>
      </c>
      <c r="AH1222" s="156">
        <f>IF((AG1222&lt;=0),0,((AG1222-AH$24)*Stock*(_xlfn.NORM.INV(RAND(),stock_ave,stock_std))+(AG1222-AH$24)*Bonds*(_xlfn.NORM.INV(RAND(),bond_ave,bond_std))+(AG1222-AH$24)*cash*(_xlfn.NORM.INV(RAND(),cash_ave,cash_std))+(AG1222-AH$24)))</f>
        <v/>
      </c>
      <c r="AI1222" s="156">
        <f>IF((AH1222&lt;=0),0,((AH1222-AI$24)*Stock*(_xlfn.NORM.INV(RAND(),stock_ave,stock_std))+(AH1222-AI$24)*Bonds*(_xlfn.NORM.INV(RAND(),bond_ave,bond_std))+(AH1222-AI$24)*cash*(_xlfn.NORM.INV(RAND(),cash_ave,cash_std))+(AH1222-AI$24)))</f>
        <v/>
      </c>
      <c r="AJ1222" s="156">
        <f>IF((AI1222&lt;=0),0,((AI1222-AJ$24)*Stock*(_xlfn.NORM.INV(RAND(),stock_ave,stock_std))+(AI1222-AJ$24)*Bonds*(_xlfn.NORM.INV(RAND(),bond_ave,bond_std))+(AI1222-AJ$24)*cash*(_xlfn.NORM.INV(RAND(),cash_ave,cash_std))+(AI1222-AJ$24)))</f>
        <v/>
      </c>
      <c r="AK1222" s="156">
        <f>IF((AJ1222&lt;=0),0,((AJ1222-AK$24)*Stock*(_xlfn.NORM.INV(RAND(),stock_ave,stock_std))+(AJ1222-AK$24)*Bonds*(_xlfn.NORM.INV(RAND(),bond_ave,bond_std))+(AJ1222-AK$24)*cash*(_xlfn.NORM.INV(RAND(),cash_ave,cash_std))+(AJ1222-AK$24)))</f>
        <v/>
      </c>
      <c r="AL1222" s="156">
        <f>IF((AK1222&lt;=0),0,((AK1222-AL$24)*Stock*(_xlfn.NORM.INV(RAND(),stock_ave,stock_std))+(AK1222-AL$24)*Bonds*(_xlfn.NORM.INV(RAND(),bond_ave,bond_std))+(AK1222-AL$24)*cash*(_xlfn.NORM.INV(RAND(),cash_ave,cash_std))+(AK1222-AL$24)))</f>
        <v/>
      </c>
      <c r="AM1222" s="156">
        <f>IF((AL1222&lt;=0),0,((AL1222-AM$24)*Stock*(_xlfn.NORM.INV(RAND(),stock_ave,stock_std))+(AL1222-AM$24)*Bonds*(_xlfn.NORM.INV(RAND(),bond_ave,bond_std))+(AL1222-AM$24)*cash*(_xlfn.NORM.INV(RAND(),cash_ave,cash_std))+(AL1222-AM$24)))</f>
        <v/>
      </c>
      <c r="AN1222" s="156">
        <f>IF((AM1222&lt;=0),0,((AM1222-AN$24)*Stock*(_xlfn.NORM.INV(RAND(),stock_ave,stock_std))+(AM1222-AN$24)*Bonds*(_xlfn.NORM.INV(RAND(),bond_ave,bond_std))+(AM1222-AN$24)*cash*(_xlfn.NORM.INV(RAND(),cash_ave,cash_std))+(AM1222-AN$24)))</f>
        <v/>
      </c>
      <c r="AO1222" s="156">
        <f>IF((AN1222&lt;=0),0,((AN1222-AO$24)*Stock*(_xlfn.NORM.INV(RAND(),stock_ave,stock_std))+(AN1222-AO$24)*Bonds*(_xlfn.NORM.INV(RAND(),bond_ave,bond_std))+(AN1222-AO$24)*cash*(_xlfn.NORM.INV(RAND(),cash_ave,cash_std))+(AN1222-AO$24)))</f>
        <v/>
      </c>
      <c r="AP1222" s="156">
        <f>IF((AO1222&lt;=0),0,((AO1222-AP$24)*Stock*(_xlfn.NORM.INV(RAND(),stock_ave,stock_std))+(AO1222-AP$24)*Bonds*(_xlfn.NORM.INV(RAND(),bond_ave,bond_std))+(AO1222-AP$24)*cash*(_xlfn.NORM.INV(RAND(),cash_ave,cash_std))+(AO1222-AP$24)))</f>
        <v/>
      </c>
      <c r="AQ1222" s="156">
        <f>IF((AP1222&lt;=0),0,((AP1222-AQ$24)*Stock*(_xlfn.NORM.INV(RAND(),stock_ave,stock_std))+(AP1222-AQ$24)*Bonds*(_xlfn.NORM.INV(RAND(),bond_ave,bond_std))+(AP1222-AQ$24)*cash*(_xlfn.NORM.INV(RAND(),cash_ave,cash_std))+(AP1222-AQ$24)))</f>
        <v/>
      </c>
      <c r="AR1222" s="156">
        <f>IF((AQ1222&lt;=0),0,((AQ1222-AR$24)*Stock*(_xlfn.NORM.INV(RAND(),stock_ave,stock_std))+(AQ1222-AR$24)*Bonds*(_xlfn.NORM.INV(RAND(),bond_ave,bond_std))+(AQ1222-AR$24)*cash*(_xlfn.NORM.INV(RAND(),cash_ave,cash_std))+(AQ1222-AR$24)))</f>
        <v/>
      </c>
      <c r="AS1222" s="156">
        <f>IF((AR1222&lt;=0),0,((AR1222-AS$24)*Stock*(_xlfn.NORM.INV(RAND(),stock_ave,stock_std))+(AR1222-AS$24)*Bonds*(_xlfn.NORM.INV(RAND(),bond_ave,bond_std))+(AR1222-AS$24)*cash*(_xlfn.NORM.INV(RAND(),cash_ave,cash_std))+(AR1222-AS$24)))</f>
        <v/>
      </c>
      <c r="AT1222" s="156">
        <f>IF((AS1222&lt;=0),0,((AS1222-AT$24)*Stock*(_xlfn.NORM.INV(RAND(),stock_ave,stock_std))+(AS1222-AT$24)*Bonds*(_xlfn.NORM.INV(RAND(),bond_ave,bond_std))+(AS1222-AT$24)*cash*(_xlfn.NORM.INV(RAND(),cash_ave,cash_std))+(AS1222-AT$24)))</f>
        <v/>
      </c>
      <c r="AU1222" s="156">
        <f>IF((AT1222&lt;=0),0,((AT1222-AU$24)*Stock*(_xlfn.NORM.INV(RAND(),stock_ave,stock_std))+(AT1222-AU$24)*Bonds*(_xlfn.NORM.INV(RAND(),bond_ave,bond_std))+(AT1222-AU$24)*cash*(_xlfn.NORM.INV(RAND(),cash_ave,cash_std))+(AT1222-AU$24)))</f>
        <v/>
      </c>
      <c r="AV1222" s="156">
        <f>IF((AU1222&lt;=0),0,((AU1222-AV$24)*Stock*(_xlfn.NORM.INV(RAND(),stock_ave,stock_std))+(AU1222-AV$24)*Bonds*(_xlfn.NORM.INV(RAND(),bond_ave,bond_std))+(AU1222-AV$24)*cash*(_xlfn.NORM.INV(RAND(),cash_ave,cash_std))+(AU1222-AV$24)))</f>
        <v/>
      </c>
      <c r="AW1222" s="156">
        <f>IF((AV1222&lt;=0),0,((AV1222-AW$24)*Stock*(_xlfn.NORM.INV(RAND(),stock_ave,stock_std))+(AV1222-AW$24)*Bonds*(_xlfn.NORM.INV(RAND(),bond_ave,bond_std))+(AV1222-AW$24)*cash*(_xlfn.NORM.INV(RAND(),cash_ave,cash_std))+(AV1222-AW$24)))</f>
        <v/>
      </c>
      <c r="AX1222" s="159" t="n"/>
      <c r="AY1222" s="159" t="n"/>
      <c r="AZ1222" s="159" t="n"/>
      <c r="BA1222" s="159" t="n"/>
      <c r="BB1222" s="159" t="n"/>
    </row>
    <row r="1223">
      <c r="C1223" s="147" t="n"/>
      <c r="D1223" s="61">
        <f>+D1222-IF(D$18&gt;74,(D1222/D$25)*$C$10)</f>
        <v/>
      </c>
      <c r="E1223" s="61">
        <f>+E1222-IF(E$18&gt;74,(E1222/E$25)*$C$10)</f>
        <v/>
      </c>
      <c r="F1223" s="61">
        <f>+F1222-IF(F$18&gt;74,(F1222/F$25)*$C$10)</f>
        <v/>
      </c>
      <c r="G1223" s="61">
        <f>+G1222-IF(G$18&gt;74,(G1222/G$25)*$C$10)</f>
        <v/>
      </c>
      <c r="H1223" s="61">
        <f>+H1222-IF(H$18&gt;74,(H1222/H$25)*$C$10)</f>
        <v/>
      </c>
      <c r="I1223" s="61">
        <f>+I1222-IF(I$18&gt;74,(I1222/I$25)*$C$10)</f>
        <v/>
      </c>
      <c r="J1223" s="61">
        <f>+J1222-IF(J$18&gt;74,(J1222/J$25)*$C$10)</f>
        <v/>
      </c>
      <c r="K1223" s="61">
        <f>+K1222-IF(K$18&gt;74,(K1222/K$25)*$C$10)</f>
        <v/>
      </c>
      <c r="L1223" s="61">
        <f>+L1222-IF(L$18&gt;74,(L1222/L$25)*$C$10)</f>
        <v/>
      </c>
      <c r="M1223" s="61">
        <f>+M1222-IF(M$18&gt;74,(M1222/M$25)*$C$10)</f>
        <v/>
      </c>
      <c r="N1223" s="61">
        <f>+N1222-IF(N$18&gt;74,(N1222/N$25)*$C$10)</f>
        <v/>
      </c>
      <c r="O1223" s="61">
        <f>+O1222-IF(O$18&gt;74,(O1222/O$25)*$C$10)</f>
        <v/>
      </c>
      <c r="P1223" s="61">
        <f>+P1222-IF(P$18&gt;74,(P1222/P$25)*$C$10)</f>
        <v/>
      </c>
      <c r="Q1223" s="61">
        <f>+Q1222-IF(Q$18&gt;74,(Q1222/Q$25)*$C$10)</f>
        <v/>
      </c>
      <c r="R1223" s="61">
        <f>+R1222-IF(R$18&gt;74,(R1222/R$25)*$C$10)</f>
        <v/>
      </c>
      <c r="S1223" s="61">
        <f>+S1222-IF(S$18&gt;74,(S1222/S$25)*$C$10)</f>
        <v/>
      </c>
      <c r="T1223" s="61">
        <f>+T1222-IF(T$18&gt;74,(T1222/T$25)*$C$10)</f>
        <v/>
      </c>
      <c r="U1223" s="61">
        <f>+U1222-IF(U$18&gt;74,(U1222/U$25)*$C$10)</f>
        <v/>
      </c>
      <c r="V1223" s="61">
        <f>+V1222-IF(V$18&gt;74,(V1222/V$25)*$C$10)</f>
        <v/>
      </c>
      <c r="W1223" s="61">
        <f>+W1222-IF(W$18&gt;74,(W1222/W$25)*$C$10)</f>
        <v/>
      </c>
      <c r="X1223" s="61">
        <f>+X1222-IF(X$18&gt;74,(X1222/X$25)*$C$10)</f>
        <v/>
      </c>
      <c r="Y1223" s="61">
        <f>+Y1222-IF(Y$18&gt;74,(Y1222/Y$25)*$C$10)</f>
        <v/>
      </c>
      <c r="Z1223" s="61">
        <f>+Z1222-IF(Z$18&gt;74,(Z1222/Z$25)*$C$10)</f>
        <v/>
      </c>
      <c r="AA1223" s="61">
        <f>+AA1222-IF(AA$18&gt;74,(AA1222/AA$25)*$C$10)</f>
        <v/>
      </c>
      <c r="AB1223" s="61">
        <f>+AB1222-IF(AB$18&gt;74,(AB1222/AB$25)*$C$10)</f>
        <v/>
      </c>
      <c r="AC1223" s="61">
        <f>+AC1222-IF(AC$18&gt;74,(AC1222/AC$25)*$C$10)</f>
        <v/>
      </c>
      <c r="AD1223" s="61">
        <f>+AD1222-IF(AD$18&gt;74,(AD1222/AD$25)*$C$10)</f>
        <v/>
      </c>
      <c r="AE1223" s="61">
        <f>+AE1222-IF(AE$18&gt;74,(AE1222/AE$25)*$C$10)</f>
        <v/>
      </c>
      <c r="AF1223" s="61">
        <f>+AF1222-IF(AF$18&gt;74,(AF1222/AF$25)*$C$10)</f>
        <v/>
      </c>
      <c r="AG1223" s="61">
        <f>+AG1222-IF(AG$18&gt;74,(AG1222/AG$25)*$C$10)</f>
        <v/>
      </c>
      <c r="AH1223" s="61">
        <f>+AH1222-IF(AH$18&gt;74,(AH1222/AH$25)*$C$10)</f>
        <v/>
      </c>
      <c r="AI1223" s="61">
        <f>+AI1222-IF(AI$18&gt;74,(AI1222/AI$25)*$C$10)</f>
        <v/>
      </c>
      <c r="AJ1223" s="61">
        <f>+AJ1222-IF(AJ$18&gt;74,(AJ1222/AJ$25)*$C$10)</f>
        <v/>
      </c>
      <c r="AK1223" s="61">
        <f>+AK1222-IF(AK$18&gt;74,(AK1222/AK$25)*$C$10)</f>
        <v/>
      </c>
      <c r="AL1223" s="61">
        <f>+AL1222-IF(AL$18&gt;74,(AL1222/AL$25)*$C$10)</f>
        <v/>
      </c>
      <c r="AM1223" s="61">
        <f>+AM1222-IF(AM$18&gt;74,(AM1222/AM$25)*$C$10)</f>
        <v/>
      </c>
      <c r="AN1223" s="61">
        <f>+AN1222-IF(AN$18&gt;74,(AN1222/AN$25)*$C$10)</f>
        <v/>
      </c>
      <c r="AO1223" s="61">
        <f>+AO1222-IF(AO$18&gt;74,(AO1222/AO$25)*$C$10)</f>
        <v/>
      </c>
      <c r="AP1223" s="61">
        <f>+AP1222-IF(AP$18&gt;74,(AP1222/AP$25)*$C$10)</f>
        <v/>
      </c>
      <c r="AQ1223" s="61">
        <f>+AQ1222-IF(AQ$18&gt;74,(AQ1222/AQ$25)*$C$10)</f>
        <v/>
      </c>
      <c r="AR1223" s="61">
        <f>+AR1222-IF(AR$18&gt;74,(AR1222/AR$25)*$C$10)</f>
        <v/>
      </c>
      <c r="AS1223" s="61">
        <f>+AS1222-IF(AS$18&gt;74,(AS1222/AS$25)*$C$10)</f>
        <v/>
      </c>
      <c r="AT1223" s="61">
        <f>+AT1222-IF(AT$18&gt;74,(AT1222/AT$25)*$C$10)</f>
        <v/>
      </c>
      <c r="AU1223" s="61">
        <f>+AU1222-IF(AU$18&gt;74,(AU1222/AU$25)*$C$10)</f>
        <v/>
      </c>
      <c r="AV1223" s="61">
        <f>+AV1222-IF(AV$18&gt;74,(AV1222/AV$25)*$C$10)</f>
        <v/>
      </c>
      <c r="AW1223" s="61">
        <f>+AW1222-IF(AW$18&gt;74,(AW1222/AW$25)*$C$10)</f>
        <v/>
      </c>
      <c r="AX1223" s="35">
        <f>IF(AW1223&gt;0,1,0)</f>
        <v/>
      </c>
      <c r="AY1223" s="35">
        <f>IF(AL1223&gt;0,1,0)</f>
        <v/>
      </c>
      <c r="AZ1223" s="35">
        <f>IF(AG1223&gt;0,1,0)</f>
        <v/>
      </c>
      <c r="BA1223" s="35">
        <f>IF(AB1223&gt;0,1,0)</f>
        <v/>
      </c>
      <c r="BB1223" s="35">
        <f>IF(W1223&gt;0,1,0)</f>
        <v/>
      </c>
    </row>
    <row r="1224">
      <c r="B1224" s="154" t="inlineStr">
        <is>
          <t>trial 599</t>
        </is>
      </c>
      <c r="C1224" s="155">
        <f>+start-C1221</f>
        <v/>
      </c>
      <c r="D1224" s="156">
        <f>IF((C1224&lt;=0),0,((C1224-D$24)*Stock*(_xlfn.NORM.INV(RAND(),stock_ave,stock_std))+(C1224-D$24)*Bonds*(_xlfn.NORM.INV(RAND(),bond_ave,bond_std))+(C1224-D$24)*cash*(_xlfn.NORM.INV(RAND(),cash_ave,cash_std))+(C1224-D$24)))</f>
        <v/>
      </c>
      <c r="E1224" s="156">
        <f>IF((D1224&lt;=0),0,((D1224-E$24)*Stock*(_xlfn.NORM.INV(RAND(),stock_ave,stock_std))+(D1224-E$24)*Bonds*(_xlfn.NORM.INV(RAND(),bond_ave,bond_std))+(D1224-E$24)*cash*(_xlfn.NORM.INV(RAND(),cash_ave,cash_std))+(D1224-E$24)))</f>
        <v/>
      </c>
      <c r="F1224" s="156">
        <f>IF((E1224&lt;=0),0,((E1224-F$24)*Stock*(_xlfn.NORM.INV(RAND(),stock_ave,stock_std))+(E1224-F$24)*Bonds*(_xlfn.NORM.INV(RAND(),bond_ave,bond_std))+(E1224-F$24)*cash*(_xlfn.NORM.INV(RAND(),cash_ave,cash_std))+(E1224-F$24)))</f>
        <v/>
      </c>
      <c r="G1224" s="156">
        <f>IF((F1224&lt;=0),0,((F1224-G$24)*Stock*(_xlfn.NORM.INV(RAND(),stock_ave,stock_std))+(F1224-G$24)*Bonds*(_xlfn.NORM.INV(RAND(),bond_ave,bond_std))+(F1224-G$24)*cash*(_xlfn.NORM.INV(RAND(),cash_ave,cash_std))+(F1224-G$24)))</f>
        <v/>
      </c>
      <c r="H1224" s="156">
        <f>IF((G1224&lt;=0),0,((G1224-H$24)*Stock*(_xlfn.NORM.INV(RAND(),stock_ave,stock_std))+(G1224-H$24)*Bonds*(_xlfn.NORM.INV(RAND(),bond_ave,bond_std))+(G1224-H$24)*cash*(_xlfn.NORM.INV(RAND(),cash_ave,cash_std))+(G1224-H$24)))</f>
        <v/>
      </c>
      <c r="I1224" s="156">
        <f>IF((H1224&lt;=0),0,((H1224-I$24)*Stock*(_xlfn.NORM.INV(RAND(),stock_ave,stock_std))+(H1224-I$24)*Bonds*(_xlfn.NORM.INV(RAND(),bond_ave,bond_std))+(H1224-I$24)*cash*(_xlfn.NORM.INV(RAND(),cash_ave,cash_std))+(H1224-I$24)))</f>
        <v/>
      </c>
      <c r="J1224" s="156">
        <f>IF((I1224&lt;=0),0,((I1224-J$24)*Stock*(_xlfn.NORM.INV(RAND(),stock_ave,stock_std))+(I1224-J$24)*Bonds*(_xlfn.NORM.INV(RAND(),bond_ave,bond_std))+(I1224-J$24)*cash*(_xlfn.NORM.INV(RAND(),cash_ave,cash_std))+(I1224-J$24)))</f>
        <v/>
      </c>
      <c r="K1224" s="156">
        <f>IF((J1224&lt;=0),0,((J1224-K$24)*Stock*(_xlfn.NORM.INV(RAND(),stock_ave,stock_std))+(J1224-K$24)*Bonds*(_xlfn.NORM.INV(RAND(),bond_ave,bond_std))+(J1224-K$24)*cash*(_xlfn.NORM.INV(RAND(),cash_ave,cash_std))+(J1224-K$24)))</f>
        <v/>
      </c>
      <c r="L1224" s="156">
        <f>IF((K1224&lt;=0),0,((K1224-L$24)*Stock*(_xlfn.NORM.INV(RAND(),stock_ave,stock_std))+(K1224-L$24)*Bonds*(_xlfn.NORM.INV(RAND(),bond_ave,bond_std))+(K1224-L$24)*cash*(_xlfn.NORM.INV(RAND(),cash_ave,cash_std))+(K1224-L$24)))</f>
        <v/>
      </c>
      <c r="M1224" s="156">
        <f>IF((L1224&lt;=0),0,((L1224-M$24)*Stock*(_xlfn.NORM.INV(RAND(),stock_ave,stock_std))+(L1224-M$24)*Bonds*(_xlfn.NORM.INV(RAND(),bond_ave,bond_std))+(L1224-M$24)*cash*(_xlfn.NORM.INV(RAND(),cash_ave,cash_std))+(L1224-M$24)))</f>
        <v/>
      </c>
      <c r="N1224" s="156">
        <f>IF((M1224&lt;=0),0,((M1224-N$24)*Stock*(_xlfn.NORM.INV(RAND(),stock_ave,stock_std))+(M1224-N$24)*Bonds*(_xlfn.NORM.INV(RAND(),bond_ave,bond_std))+(M1224-N$24)*cash*(_xlfn.NORM.INV(RAND(),cash_ave,cash_std))+(M1224-N$24)))</f>
        <v/>
      </c>
      <c r="O1224" s="156">
        <f>IF((N1224&lt;=0),0,((N1224-O$24)*Stock*(_xlfn.NORM.INV(RAND(),stock_ave,stock_std))+(N1224-O$24)*Bonds*(_xlfn.NORM.INV(RAND(),bond_ave,bond_std))+(N1224-O$24)*cash*(_xlfn.NORM.INV(RAND(),cash_ave,cash_std))+(N1224-O$24)))</f>
        <v/>
      </c>
      <c r="P1224" s="156">
        <f>IF((O1224&lt;=0),0,((O1224-P$24)*Stock*(_xlfn.NORM.INV(RAND(),stock_ave,stock_std))+(O1224-P$24)*Bonds*(_xlfn.NORM.INV(RAND(),bond_ave,bond_std))+(O1224-P$24)*cash*(_xlfn.NORM.INV(RAND(),cash_ave,cash_std))+(O1224-P$24)))</f>
        <v/>
      </c>
      <c r="Q1224" s="156">
        <f>IF((P1224&lt;=0),0,((P1224-Q$24)*Stock*(_xlfn.NORM.INV(RAND(),stock_ave,stock_std))+(P1224-Q$24)*Bonds*(_xlfn.NORM.INV(RAND(),bond_ave,bond_std))+(P1224-Q$24)*cash*(_xlfn.NORM.INV(RAND(),cash_ave,cash_std))+(P1224-Q$24)))</f>
        <v/>
      </c>
      <c r="R1224" s="156">
        <f>IF((Q1224&lt;=0),0,((Q1224-R$24)*Stock*(_xlfn.NORM.INV(RAND(),stock_ave,stock_std))+(Q1224-R$24)*Bonds*(_xlfn.NORM.INV(RAND(),bond_ave,bond_std))+(Q1224-R$24)*cash*(_xlfn.NORM.INV(RAND(),cash_ave,cash_std))+(Q1224-R$24)))</f>
        <v/>
      </c>
      <c r="S1224" s="156">
        <f>IF((R1224&lt;=0),0,((R1224-S$24)*Stock*(_xlfn.NORM.INV(RAND(),stock_ave,stock_std))+(R1224-S$24)*Bonds*(_xlfn.NORM.INV(RAND(),bond_ave,bond_std))+(R1224-S$24)*cash*(_xlfn.NORM.INV(RAND(),cash_ave,cash_std))+(R1224-S$24)))</f>
        <v/>
      </c>
      <c r="T1224" s="156">
        <f>IF((S1224&lt;=0),0,((S1224-T$24)*Stock*(_xlfn.NORM.INV(RAND(),stock_ave,stock_std))+(S1224-T$24)*Bonds*(_xlfn.NORM.INV(RAND(),bond_ave,bond_std))+(S1224-T$24)*cash*(_xlfn.NORM.INV(RAND(),cash_ave,cash_std))+(S1224-T$24)))</f>
        <v/>
      </c>
      <c r="U1224" s="156">
        <f>IF((T1224&lt;=0),0,((T1224-U$24)*Stock*(_xlfn.NORM.INV(RAND(),stock_ave,stock_std))+(T1224-U$24)*Bonds*(_xlfn.NORM.INV(RAND(),bond_ave,bond_std))+(T1224-U$24)*cash*(_xlfn.NORM.INV(RAND(),cash_ave,cash_std))+(T1224-U$24)))</f>
        <v/>
      </c>
      <c r="V1224" s="156">
        <f>IF((U1224&lt;=0),0,((U1224-V$24)*Stock*(_xlfn.NORM.INV(RAND(),stock_ave,stock_std))+(U1224-V$24)*Bonds*(_xlfn.NORM.INV(RAND(),bond_ave,bond_std))+(U1224-V$24)*cash*(_xlfn.NORM.INV(RAND(),cash_ave,cash_std))+(U1224-V$24)))</f>
        <v/>
      </c>
      <c r="W1224" s="156">
        <f>IF((V1224&lt;=0),0,((V1224-W$24)*Stock*(_xlfn.NORM.INV(RAND(),stock_ave,stock_std))+(V1224-W$24)*Bonds*(_xlfn.NORM.INV(RAND(),bond_ave,bond_std))+(V1224-W$24)*cash*(_xlfn.NORM.INV(RAND(),cash_ave,cash_std))+(V1224-W$24)))</f>
        <v/>
      </c>
      <c r="X1224" s="156">
        <f>IF((W1224&lt;=0),0,((W1224-X$24)*Stock*(_xlfn.NORM.INV(RAND(),stock_ave,stock_std))+(W1224-X$24)*Bonds*(_xlfn.NORM.INV(RAND(),bond_ave,bond_std))+(W1224-X$24)*cash*(_xlfn.NORM.INV(RAND(),cash_ave,cash_std))+(W1224-X$24)))</f>
        <v/>
      </c>
      <c r="Y1224" s="156">
        <f>IF((X1224&lt;=0),0,((X1224-Y$24)*Stock*(_xlfn.NORM.INV(RAND(),stock_ave,stock_std))+(X1224-Y$24)*Bonds*(_xlfn.NORM.INV(RAND(),bond_ave,bond_std))+(X1224-Y$24)*cash*(_xlfn.NORM.INV(RAND(),cash_ave,cash_std))+(X1224-Y$24)))</f>
        <v/>
      </c>
      <c r="Z1224" s="156">
        <f>IF((Y1224&lt;=0),0,((Y1224-Z$24)*Stock*(_xlfn.NORM.INV(RAND(),stock_ave,stock_std))+(Y1224-Z$24)*Bonds*(_xlfn.NORM.INV(RAND(),bond_ave,bond_std))+(Y1224-Z$24)*cash*(_xlfn.NORM.INV(RAND(),cash_ave,cash_std))+(Y1224-Z$24)))</f>
        <v/>
      </c>
      <c r="AA1224" s="156">
        <f>IF((Z1224&lt;=0),0,((Z1224-AA$24)*Stock*(_xlfn.NORM.INV(RAND(),stock_ave,stock_std))+(Z1224-AA$24)*Bonds*(_xlfn.NORM.INV(RAND(),bond_ave,bond_std))+(Z1224-AA$24)*cash*(_xlfn.NORM.INV(RAND(),cash_ave,cash_std))+(Z1224-AA$24)))</f>
        <v/>
      </c>
      <c r="AB1224" s="156">
        <f>IF((AA1224&lt;=0),0,((AA1224-AB$24)*Stock*(_xlfn.NORM.INV(RAND(),stock_ave,stock_std))+(AA1224-AB$24)*Bonds*(_xlfn.NORM.INV(RAND(),bond_ave,bond_std))+(AA1224-AB$24)*cash*(_xlfn.NORM.INV(RAND(),cash_ave,cash_std))+(AA1224-AB$24)))</f>
        <v/>
      </c>
      <c r="AC1224" s="156">
        <f>IF((AB1224&lt;=0),0,((AB1224-AC$24)*Stock*(_xlfn.NORM.INV(RAND(),stock_ave,stock_std))+(AB1224-AC$24)*Bonds*(_xlfn.NORM.INV(RAND(),bond_ave,bond_std))+(AB1224-AC$24)*cash*(_xlfn.NORM.INV(RAND(),cash_ave,cash_std))+(AB1224-AC$24)))</f>
        <v/>
      </c>
      <c r="AD1224" s="156">
        <f>IF((AC1224&lt;=0),0,((AC1224-AD$24)*Stock*(_xlfn.NORM.INV(RAND(),stock_ave,stock_std))+(AC1224-AD$24)*Bonds*(_xlfn.NORM.INV(RAND(),bond_ave,bond_std))+(AC1224-AD$24)*cash*(_xlfn.NORM.INV(RAND(),cash_ave,cash_std))+(AC1224-AD$24)))</f>
        <v/>
      </c>
      <c r="AE1224" s="156">
        <f>IF((AD1224&lt;=0),0,((AD1224-AE$24)*Stock*(_xlfn.NORM.INV(RAND(),stock_ave,stock_std))+(AD1224-AE$24)*Bonds*(_xlfn.NORM.INV(RAND(),bond_ave,bond_std))+(AD1224-AE$24)*cash*(_xlfn.NORM.INV(RAND(),cash_ave,cash_std))+(AD1224-AE$24)))</f>
        <v/>
      </c>
      <c r="AF1224" s="156">
        <f>IF((AE1224&lt;=0),0,((AE1224-AF$24)*Stock*(_xlfn.NORM.INV(RAND(),stock_ave,stock_std))+(AE1224-AF$24)*Bonds*(_xlfn.NORM.INV(RAND(),bond_ave,bond_std))+(AE1224-AF$24)*cash*(_xlfn.NORM.INV(RAND(),cash_ave,cash_std))+(AE1224-AF$24)))</f>
        <v/>
      </c>
      <c r="AG1224" s="156">
        <f>IF((AF1224&lt;=0),0,((AF1224-AG$24)*Stock*(_xlfn.NORM.INV(RAND(),stock_ave,stock_std))+(AF1224-AG$24)*Bonds*(_xlfn.NORM.INV(RAND(),bond_ave,bond_std))+(AF1224-AG$24)*cash*(_xlfn.NORM.INV(RAND(),cash_ave,cash_std))+(AF1224-AG$24)))</f>
        <v/>
      </c>
      <c r="AH1224" s="156">
        <f>IF((AG1224&lt;=0),0,((AG1224-AH$24)*Stock*(_xlfn.NORM.INV(RAND(),stock_ave,stock_std))+(AG1224-AH$24)*Bonds*(_xlfn.NORM.INV(RAND(),bond_ave,bond_std))+(AG1224-AH$24)*cash*(_xlfn.NORM.INV(RAND(),cash_ave,cash_std))+(AG1224-AH$24)))</f>
        <v/>
      </c>
      <c r="AI1224" s="156">
        <f>IF((AH1224&lt;=0),0,((AH1224-AI$24)*Stock*(_xlfn.NORM.INV(RAND(),stock_ave,stock_std))+(AH1224-AI$24)*Bonds*(_xlfn.NORM.INV(RAND(),bond_ave,bond_std))+(AH1224-AI$24)*cash*(_xlfn.NORM.INV(RAND(),cash_ave,cash_std))+(AH1224-AI$24)))</f>
        <v/>
      </c>
      <c r="AJ1224" s="156">
        <f>IF((AI1224&lt;=0),0,((AI1224-AJ$24)*Stock*(_xlfn.NORM.INV(RAND(),stock_ave,stock_std))+(AI1224-AJ$24)*Bonds*(_xlfn.NORM.INV(RAND(),bond_ave,bond_std))+(AI1224-AJ$24)*cash*(_xlfn.NORM.INV(RAND(),cash_ave,cash_std))+(AI1224-AJ$24)))</f>
        <v/>
      </c>
      <c r="AK1224" s="156">
        <f>IF((AJ1224&lt;=0),0,((AJ1224-AK$24)*Stock*(_xlfn.NORM.INV(RAND(),stock_ave,stock_std))+(AJ1224-AK$24)*Bonds*(_xlfn.NORM.INV(RAND(),bond_ave,bond_std))+(AJ1224-AK$24)*cash*(_xlfn.NORM.INV(RAND(),cash_ave,cash_std))+(AJ1224-AK$24)))</f>
        <v/>
      </c>
      <c r="AL1224" s="156">
        <f>IF((AK1224&lt;=0),0,((AK1224-AL$24)*Stock*(_xlfn.NORM.INV(RAND(),stock_ave,stock_std))+(AK1224-AL$24)*Bonds*(_xlfn.NORM.INV(RAND(),bond_ave,bond_std))+(AK1224-AL$24)*cash*(_xlfn.NORM.INV(RAND(),cash_ave,cash_std))+(AK1224-AL$24)))</f>
        <v/>
      </c>
      <c r="AM1224" s="156">
        <f>IF((AL1224&lt;=0),0,((AL1224-AM$24)*Stock*(_xlfn.NORM.INV(RAND(),stock_ave,stock_std))+(AL1224-AM$24)*Bonds*(_xlfn.NORM.INV(RAND(),bond_ave,bond_std))+(AL1224-AM$24)*cash*(_xlfn.NORM.INV(RAND(),cash_ave,cash_std))+(AL1224-AM$24)))</f>
        <v/>
      </c>
      <c r="AN1224" s="156">
        <f>IF((AM1224&lt;=0),0,((AM1224-AN$24)*Stock*(_xlfn.NORM.INV(RAND(),stock_ave,stock_std))+(AM1224-AN$24)*Bonds*(_xlfn.NORM.INV(RAND(),bond_ave,bond_std))+(AM1224-AN$24)*cash*(_xlfn.NORM.INV(RAND(),cash_ave,cash_std))+(AM1224-AN$24)))</f>
        <v/>
      </c>
      <c r="AO1224" s="156">
        <f>IF((AN1224&lt;=0),0,((AN1224-AO$24)*Stock*(_xlfn.NORM.INV(RAND(),stock_ave,stock_std))+(AN1224-AO$24)*Bonds*(_xlfn.NORM.INV(RAND(),bond_ave,bond_std))+(AN1224-AO$24)*cash*(_xlfn.NORM.INV(RAND(),cash_ave,cash_std))+(AN1224-AO$24)))</f>
        <v/>
      </c>
      <c r="AP1224" s="156">
        <f>IF((AO1224&lt;=0),0,((AO1224-AP$24)*Stock*(_xlfn.NORM.INV(RAND(),stock_ave,stock_std))+(AO1224-AP$24)*Bonds*(_xlfn.NORM.INV(RAND(),bond_ave,bond_std))+(AO1224-AP$24)*cash*(_xlfn.NORM.INV(RAND(),cash_ave,cash_std))+(AO1224-AP$24)))</f>
        <v/>
      </c>
      <c r="AQ1224" s="156">
        <f>IF((AP1224&lt;=0),0,((AP1224-AQ$24)*Stock*(_xlfn.NORM.INV(RAND(),stock_ave,stock_std))+(AP1224-AQ$24)*Bonds*(_xlfn.NORM.INV(RAND(),bond_ave,bond_std))+(AP1224-AQ$24)*cash*(_xlfn.NORM.INV(RAND(),cash_ave,cash_std))+(AP1224-AQ$24)))</f>
        <v/>
      </c>
      <c r="AR1224" s="156">
        <f>IF((AQ1224&lt;=0),0,((AQ1224-AR$24)*Stock*(_xlfn.NORM.INV(RAND(),stock_ave,stock_std))+(AQ1224-AR$24)*Bonds*(_xlfn.NORM.INV(RAND(),bond_ave,bond_std))+(AQ1224-AR$24)*cash*(_xlfn.NORM.INV(RAND(),cash_ave,cash_std))+(AQ1224-AR$24)))</f>
        <v/>
      </c>
      <c r="AS1224" s="156">
        <f>IF((AR1224&lt;=0),0,((AR1224-AS$24)*Stock*(_xlfn.NORM.INV(RAND(),stock_ave,stock_std))+(AR1224-AS$24)*Bonds*(_xlfn.NORM.INV(RAND(),bond_ave,bond_std))+(AR1224-AS$24)*cash*(_xlfn.NORM.INV(RAND(),cash_ave,cash_std))+(AR1224-AS$24)))</f>
        <v/>
      </c>
      <c r="AT1224" s="156">
        <f>IF((AS1224&lt;=0),0,((AS1224-AT$24)*Stock*(_xlfn.NORM.INV(RAND(),stock_ave,stock_std))+(AS1224-AT$24)*Bonds*(_xlfn.NORM.INV(RAND(),bond_ave,bond_std))+(AS1224-AT$24)*cash*(_xlfn.NORM.INV(RAND(),cash_ave,cash_std))+(AS1224-AT$24)))</f>
        <v/>
      </c>
      <c r="AU1224" s="156">
        <f>IF((AT1224&lt;=0),0,((AT1224-AU$24)*Stock*(_xlfn.NORM.INV(RAND(),stock_ave,stock_std))+(AT1224-AU$24)*Bonds*(_xlfn.NORM.INV(RAND(),bond_ave,bond_std))+(AT1224-AU$24)*cash*(_xlfn.NORM.INV(RAND(),cash_ave,cash_std))+(AT1224-AU$24)))</f>
        <v/>
      </c>
      <c r="AV1224" s="156">
        <f>IF((AU1224&lt;=0),0,((AU1224-AV$24)*Stock*(_xlfn.NORM.INV(RAND(),stock_ave,stock_std))+(AU1224-AV$24)*Bonds*(_xlfn.NORM.INV(RAND(),bond_ave,bond_std))+(AU1224-AV$24)*cash*(_xlfn.NORM.INV(RAND(),cash_ave,cash_std))+(AU1224-AV$24)))</f>
        <v/>
      </c>
      <c r="AW1224" s="156">
        <f>IF((AV1224&lt;=0),0,((AV1224-AW$24)*Stock*(_xlfn.NORM.INV(RAND(),stock_ave,stock_std))+(AV1224-AW$24)*Bonds*(_xlfn.NORM.INV(RAND(),bond_ave,bond_std))+(AV1224-AW$24)*cash*(_xlfn.NORM.INV(RAND(),cash_ave,cash_std))+(AV1224-AW$24)))</f>
        <v/>
      </c>
      <c r="AX1224" s="159" t="n"/>
      <c r="AY1224" s="159" t="n"/>
      <c r="AZ1224" s="159" t="n"/>
      <c r="BA1224" s="159" t="n"/>
      <c r="BB1224" s="159" t="n"/>
    </row>
    <row r="1225">
      <c r="C1225" s="147" t="n"/>
      <c r="D1225" s="61">
        <f>+D1224-IF(D$18&gt;74,(D1224/D$25)*$C$10)</f>
        <v/>
      </c>
      <c r="E1225" s="61">
        <f>+E1224-IF(E$18&gt;74,(E1224/E$25)*$C$10)</f>
        <v/>
      </c>
      <c r="F1225" s="61">
        <f>+F1224-IF(F$18&gt;74,(F1224/F$25)*$C$10)</f>
        <v/>
      </c>
      <c r="G1225" s="61">
        <f>+G1224-IF(G$18&gt;74,(G1224/G$25)*$C$10)</f>
        <v/>
      </c>
      <c r="H1225" s="61">
        <f>+H1224-IF(H$18&gt;74,(H1224/H$25)*$C$10)</f>
        <v/>
      </c>
      <c r="I1225" s="61">
        <f>+I1224-IF(I$18&gt;74,(I1224/I$25)*$C$10)</f>
        <v/>
      </c>
      <c r="J1225" s="61">
        <f>+J1224-IF(J$18&gt;74,(J1224/J$25)*$C$10)</f>
        <v/>
      </c>
      <c r="K1225" s="61">
        <f>+K1224-IF(K$18&gt;74,(K1224/K$25)*$C$10)</f>
        <v/>
      </c>
      <c r="L1225" s="61">
        <f>+L1224-IF(L$18&gt;74,(L1224/L$25)*$C$10)</f>
        <v/>
      </c>
      <c r="M1225" s="61">
        <f>+M1224-IF(M$18&gt;74,(M1224/M$25)*$C$10)</f>
        <v/>
      </c>
      <c r="N1225" s="61">
        <f>+N1224-IF(N$18&gt;74,(N1224/N$25)*$C$10)</f>
        <v/>
      </c>
      <c r="O1225" s="61">
        <f>+O1224-IF(O$18&gt;74,(O1224/O$25)*$C$10)</f>
        <v/>
      </c>
      <c r="P1225" s="61">
        <f>+P1224-IF(P$18&gt;74,(P1224/P$25)*$C$10)</f>
        <v/>
      </c>
      <c r="Q1225" s="61">
        <f>+Q1224-IF(Q$18&gt;74,(Q1224/Q$25)*$C$10)</f>
        <v/>
      </c>
      <c r="R1225" s="61">
        <f>+R1224-IF(R$18&gt;74,(R1224/R$25)*$C$10)</f>
        <v/>
      </c>
      <c r="S1225" s="61">
        <f>+S1224-IF(S$18&gt;74,(S1224/S$25)*$C$10)</f>
        <v/>
      </c>
      <c r="T1225" s="61">
        <f>+T1224-IF(T$18&gt;74,(T1224/T$25)*$C$10)</f>
        <v/>
      </c>
      <c r="U1225" s="61">
        <f>+U1224-IF(U$18&gt;74,(U1224/U$25)*$C$10)</f>
        <v/>
      </c>
      <c r="V1225" s="61">
        <f>+V1224-IF(V$18&gt;74,(V1224/V$25)*$C$10)</f>
        <v/>
      </c>
      <c r="W1225" s="61">
        <f>+W1224-IF(W$18&gt;74,(W1224/W$25)*$C$10)</f>
        <v/>
      </c>
      <c r="X1225" s="61">
        <f>+X1224-IF(X$18&gt;74,(X1224/X$25)*$C$10)</f>
        <v/>
      </c>
      <c r="Y1225" s="61">
        <f>+Y1224-IF(Y$18&gt;74,(Y1224/Y$25)*$C$10)</f>
        <v/>
      </c>
      <c r="Z1225" s="61">
        <f>+Z1224-IF(Z$18&gt;74,(Z1224/Z$25)*$C$10)</f>
        <v/>
      </c>
      <c r="AA1225" s="61">
        <f>+AA1224-IF(AA$18&gt;74,(AA1224/AA$25)*$C$10)</f>
        <v/>
      </c>
      <c r="AB1225" s="61">
        <f>+AB1224-IF(AB$18&gt;74,(AB1224/AB$25)*$C$10)</f>
        <v/>
      </c>
      <c r="AC1225" s="61">
        <f>+AC1224-IF(AC$18&gt;74,(AC1224/AC$25)*$C$10)</f>
        <v/>
      </c>
      <c r="AD1225" s="61">
        <f>+AD1224-IF(AD$18&gt;74,(AD1224/AD$25)*$C$10)</f>
        <v/>
      </c>
      <c r="AE1225" s="61">
        <f>+AE1224-IF(AE$18&gt;74,(AE1224/AE$25)*$C$10)</f>
        <v/>
      </c>
      <c r="AF1225" s="61">
        <f>+AF1224-IF(AF$18&gt;74,(AF1224/AF$25)*$C$10)</f>
        <v/>
      </c>
      <c r="AG1225" s="61">
        <f>+AG1224-IF(AG$18&gt;74,(AG1224/AG$25)*$C$10)</f>
        <v/>
      </c>
      <c r="AH1225" s="61">
        <f>+AH1224-IF(AH$18&gt;74,(AH1224/AH$25)*$C$10)</f>
        <v/>
      </c>
      <c r="AI1225" s="61">
        <f>+AI1224-IF(AI$18&gt;74,(AI1224/AI$25)*$C$10)</f>
        <v/>
      </c>
      <c r="AJ1225" s="61">
        <f>+AJ1224-IF(AJ$18&gt;74,(AJ1224/AJ$25)*$C$10)</f>
        <v/>
      </c>
      <c r="AK1225" s="61">
        <f>+AK1224-IF(AK$18&gt;74,(AK1224/AK$25)*$C$10)</f>
        <v/>
      </c>
      <c r="AL1225" s="61">
        <f>+AL1224-IF(AL$18&gt;74,(AL1224/AL$25)*$C$10)</f>
        <v/>
      </c>
      <c r="AM1225" s="61">
        <f>+AM1224-IF(AM$18&gt;74,(AM1224/AM$25)*$C$10)</f>
        <v/>
      </c>
      <c r="AN1225" s="61">
        <f>+AN1224-IF(AN$18&gt;74,(AN1224/AN$25)*$C$10)</f>
        <v/>
      </c>
      <c r="AO1225" s="61">
        <f>+AO1224-IF(AO$18&gt;74,(AO1224/AO$25)*$C$10)</f>
        <v/>
      </c>
      <c r="AP1225" s="61">
        <f>+AP1224-IF(AP$18&gt;74,(AP1224/AP$25)*$C$10)</f>
        <v/>
      </c>
      <c r="AQ1225" s="61">
        <f>+AQ1224-IF(AQ$18&gt;74,(AQ1224/AQ$25)*$C$10)</f>
        <v/>
      </c>
      <c r="AR1225" s="61">
        <f>+AR1224-IF(AR$18&gt;74,(AR1224/AR$25)*$C$10)</f>
        <v/>
      </c>
      <c r="AS1225" s="61">
        <f>+AS1224-IF(AS$18&gt;74,(AS1224/AS$25)*$C$10)</f>
        <v/>
      </c>
      <c r="AT1225" s="61">
        <f>+AT1224-IF(AT$18&gt;74,(AT1224/AT$25)*$C$10)</f>
        <v/>
      </c>
      <c r="AU1225" s="61">
        <f>+AU1224-IF(AU$18&gt;74,(AU1224/AU$25)*$C$10)</f>
        <v/>
      </c>
      <c r="AV1225" s="61">
        <f>+AV1224-IF(AV$18&gt;74,(AV1224/AV$25)*$C$10)</f>
        <v/>
      </c>
      <c r="AW1225" s="61">
        <f>+AW1224-IF(AW$18&gt;74,(AW1224/AW$25)*$C$10)</f>
        <v/>
      </c>
      <c r="AX1225" s="35">
        <f>IF(AW1225&gt;0,1,0)</f>
        <v/>
      </c>
      <c r="AY1225" s="35">
        <f>IF(AL1225&gt;0,1,0)</f>
        <v/>
      </c>
      <c r="AZ1225" s="35">
        <f>IF(AG1225&gt;0,1,0)</f>
        <v/>
      </c>
      <c r="BA1225" s="35">
        <f>IF(AB1225&gt;0,1,0)</f>
        <v/>
      </c>
      <c r="BB1225" s="35">
        <f>IF(W1225&gt;0,1,0)</f>
        <v/>
      </c>
    </row>
    <row r="1226">
      <c r="B1226" s="154" t="inlineStr">
        <is>
          <t>trial 600</t>
        </is>
      </c>
      <c r="C1226" s="155">
        <f>+start-C1223</f>
        <v/>
      </c>
      <c r="D1226" s="156">
        <f>IF((C1226&lt;=0),0,((C1226-D$24)*Stock*(_xlfn.NORM.INV(RAND(),stock_ave,stock_std))+(C1226-D$24)*Bonds*(_xlfn.NORM.INV(RAND(),bond_ave,bond_std))+(C1226-D$24)*cash*(_xlfn.NORM.INV(RAND(),cash_ave,cash_std))+(C1226-D$24)))</f>
        <v/>
      </c>
      <c r="E1226" s="156">
        <f>IF((D1226&lt;=0),0,((D1226-E$24)*Stock*(_xlfn.NORM.INV(RAND(),stock_ave,stock_std))+(D1226-E$24)*Bonds*(_xlfn.NORM.INV(RAND(),bond_ave,bond_std))+(D1226-E$24)*cash*(_xlfn.NORM.INV(RAND(),cash_ave,cash_std))+(D1226-E$24)))</f>
        <v/>
      </c>
      <c r="F1226" s="156">
        <f>IF((E1226&lt;=0),0,((E1226-F$24)*Stock*(_xlfn.NORM.INV(RAND(),stock_ave,stock_std))+(E1226-F$24)*Bonds*(_xlfn.NORM.INV(RAND(),bond_ave,bond_std))+(E1226-F$24)*cash*(_xlfn.NORM.INV(RAND(),cash_ave,cash_std))+(E1226-F$24)))</f>
        <v/>
      </c>
      <c r="G1226" s="156">
        <f>IF((F1226&lt;=0),0,((F1226-G$24)*Stock*(_xlfn.NORM.INV(RAND(),stock_ave,stock_std))+(F1226-G$24)*Bonds*(_xlfn.NORM.INV(RAND(),bond_ave,bond_std))+(F1226-G$24)*cash*(_xlfn.NORM.INV(RAND(),cash_ave,cash_std))+(F1226-G$24)))</f>
        <v/>
      </c>
      <c r="H1226" s="156">
        <f>IF((G1226&lt;=0),0,((G1226-H$24)*Stock*(_xlfn.NORM.INV(RAND(),stock_ave,stock_std))+(G1226-H$24)*Bonds*(_xlfn.NORM.INV(RAND(),bond_ave,bond_std))+(G1226-H$24)*cash*(_xlfn.NORM.INV(RAND(),cash_ave,cash_std))+(G1226-H$24)))</f>
        <v/>
      </c>
      <c r="I1226" s="156">
        <f>IF((H1226&lt;=0),0,((H1226-I$24)*Stock*(_xlfn.NORM.INV(RAND(),stock_ave,stock_std))+(H1226-I$24)*Bonds*(_xlfn.NORM.INV(RAND(),bond_ave,bond_std))+(H1226-I$24)*cash*(_xlfn.NORM.INV(RAND(),cash_ave,cash_std))+(H1226-I$24)))</f>
        <v/>
      </c>
      <c r="J1226" s="156">
        <f>IF((I1226&lt;=0),0,((I1226-J$24)*Stock*(_xlfn.NORM.INV(RAND(),stock_ave,stock_std))+(I1226-J$24)*Bonds*(_xlfn.NORM.INV(RAND(),bond_ave,bond_std))+(I1226-J$24)*cash*(_xlfn.NORM.INV(RAND(),cash_ave,cash_std))+(I1226-J$24)))</f>
        <v/>
      </c>
      <c r="K1226" s="156">
        <f>IF((J1226&lt;=0),0,((J1226-K$24)*Stock*(_xlfn.NORM.INV(RAND(),stock_ave,stock_std))+(J1226-K$24)*Bonds*(_xlfn.NORM.INV(RAND(),bond_ave,bond_std))+(J1226-K$24)*cash*(_xlfn.NORM.INV(RAND(),cash_ave,cash_std))+(J1226-K$24)))</f>
        <v/>
      </c>
      <c r="L1226" s="156">
        <f>IF((K1226&lt;=0),0,((K1226-L$24)*Stock*(_xlfn.NORM.INV(RAND(),stock_ave,stock_std))+(K1226-L$24)*Bonds*(_xlfn.NORM.INV(RAND(),bond_ave,bond_std))+(K1226-L$24)*cash*(_xlfn.NORM.INV(RAND(),cash_ave,cash_std))+(K1226-L$24)))</f>
        <v/>
      </c>
      <c r="M1226" s="156">
        <f>IF((L1226&lt;=0),0,((L1226-M$24)*Stock*(_xlfn.NORM.INV(RAND(),stock_ave,stock_std))+(L1226-M$24)*Bonds*(_xlfn.NORM.INV(RAND(),bond_ave,bond_std))+(L1226-M$24)*cash*(_xlfn.NORM.INV(RAND(),cash_ave,cash_std))+(L1226-M$24)))</f>
        <v/>
      </c>
      <c r="N1226" s="156">
        <f>IF((M1226&lt;=0),0,((M1226-N$24)*Stock*(_xlfn.NORM.INV(RAND(),stock_ave,stock_std))+(M1226-N$24)*Bonds*(_xlfn.NORM.INV(RAND(),bond_ave,bond_std))+(M1226-N$24)*cash*(_xlfn.NORM.INV(RAND(),cash_ave,cash_std))+(M1226-N$24)))</f>
        <v/>
      </c>
      <c r="O1226" s="156">
        <f>IF((N1226&lt;=0),0,((N1226-O$24)*Stock*(_xlfn.NORM.INV(RAND(),stock_ave,stock_std))+(N1226-O$24)*Bonds*(_xlfn.NORM.INV(RAND(),bond_ave,bond_std))+(N1226-O$24)*cash*(_xlfn.NORM.INV(RAND(),cash_ave,cash_std))+(N1226-O$24)))</f>
        <v/>
      </c>
      <c r="P1226" s="156">
        <f>IF((O1226&lt;=0),0,((O1226-P$24)*Stock*(_xlfn.NORM.INV(RAND(),stock_ave,stock_std))+(O1226-P$24)*Bonds*(_xlfn.NORM.INV(RAND(),bond_ave,bond_std))+(O1226-P$24)*cash*(_xlfn.NORM.INV(RAND(),cash_ave,cash_std))+(O1226-P$24)))</f>
        <v/>
      </c>
      <c r="Q1226" s="156">
        <f>IF((P1226&lt;=0),0,((P1226-Q$24)*Stock*(_xlfn.NORM.INV(RAND(),stock_ave,stock_std))+(P1226-Q$24)*Bonds*(_xlfn.NORM.INV(RAND(),bond_ave,bond_std))+(P1226-Q$24)*cash*(_xlfn.NORM.INV(RAND(),cash_ave,cash_std))+(P1226-Q$24)))</f>
        <v/>
      </c>
      <c r="R1226" s="156">
        <f>IF((Q1226&lt;=0),0,((Q1226-R$24)*Stock*(_xlfn.NORM.INV(RAND(),stock_ave,stock_std))+(Q1226-R$24)*Bonds*(_xlfn.NORM.INV(RAND(),bond_ave,bond_std))+(Q1226-R$24)*cash*(_xlfn.NORM.INV(RAND(),cash_ave,cash_std))+(Q1226-R$24)))</f>
        <v/>
      </c>
      <c r="S1226" s="156">
        <f>IF((R1226&lt;=0),0,((R1226-S$24)*Stock*(_xlfn.NORM.INV(RAND(),stock_ave,stock_std))+(R1226-S$24)*Bonds*(_xlfn.NORM.INV(RAND(),bond_ave,bond_std))+(R1226-S$24)*cash*(_xlfn.NORM.INV(RAND(),cash_ave,cash_std))+(R1226-S$24)))</f>
        <v/>
      </c>
      <c r="T1226" s="156">
        <f>IF((S1226&lt;=0),0,((S1226-T$24)*Stock*(_xlfn.NORM.INV(RAND(),stock_ave,stock_std))+(S1226-T$24)*Bonds*(_xlfn.NORM.INV(RAND(),bond_ave,bond_std))+(S1226-T$24)*cash*(_xlfn.NORM.INV(RAND(),cash_ave,cash_std))+(S1226-T$24)))</f>
        <v/>
      </c>
      <c r="U1226" s="156">
        <f>IF((T1226&lt;=0),0,((T1226-U$24)*Stock*(_xlfn.NORM.INV(RAND(),stock_ave,stock_std))+(T1226-U$24)*Bonds*(_xlfn.NORM.INV(RAND(),bond_ave,bond_std))+(T1226-U$24)*cash*(_xlfn.NORM.INV(RAND(),cash_ave,cash_std))+(T1226-U$24)))</f>
        <v/>
      </c>
      <c r="V1226" s="156">
        <f>IF((U1226&lt;=0),0,((U1226-V$24)*Stock*(_xlfn.NORM.INV(RAND(),stock_ave,stock_std))+(U1226-V$24)*Bonds*(_xlfn.NORM.INV(RAND(),bond_ave,bond_std))+(U1226-V$24)*cash*(_xlfn.NORM.INV(RAND(),cash_ave,cash_std))+(U1226-V$24)))</f>
        <v/>
      </c>
      <c r="W1226" s="156">
        <f>IF((V1226&lt;=0),0,((V1226-W$24)*Stock*(_xlfn.NORM.INV(RAND(),stock_ave,stock_std))+(V1226-W$24)*Bonds*(_xlfn.NORM.INV(RAND(),bond_ave,bond_std))+(V1226-W$24)*cash*(_xlfn.NORM.INV(RAND(),cash_ave,cash_std))+(V1226-W$24)))</f>
        <v/>
      </c>
      <c r="X1226" s="156">
        <f>IF((W1226&lt;=0),0,((W1226-X$24)*Stock*(_xlfn.NORM.INV(RAND(),stock_ave,stock_std))+(W1226-X$24)*Bonds*(_xlfn.NORM.INV(RAND(),bond_ave,bond_std))+(W1226-X$24)*cash*(_xlfn.NORM.INV(RAND(),cash_ave,cash_std))+(W1226-X$24)))</f>
        <v/>
      </c>
      <c r="Y1226" s="156">
        <f>IF((X1226&lt;=0),0,((X1226-Y$24)*Stock*(_xlfn.NORM.INV(RAND(),stock_ave,stock_std))+(X1226-Y$24)*Bonds*(_xlfn.NORM.INV(RAND(),bond_ave,bond_std))+(X1226-Y$24)*cash*(_xlfn.NORM.INV(RAND(),cash_ave,cash_std))+(X1226-Y$24)))</f>
        <v/>
      </c>
      <c r="Z1226" s="156">
        <f>IF((Y1226&lt;=0),0,((Y1226-Z$24)*Stock*(_xlfn.NORM.INV(RAND(),stock_ave,stock_std))+(Y1226-Z$24)*Bonds*(_xlfn.NORM.INV(RAND(),bond_ave,bond_std))+(Y1226-Z$24)*cash*(_xlfn.NORM.INV(RAND(),cash_ave,cash_std))+(Y1226-Z$24)))</f>
        <v/>
      </c>
      <c r="AA1226" s="156">
        <f>IF((Z1226&lt;=0),0,((Z1226-AA$24)*Stock*(_xlfn.NORM.INV(RAND(),stock_ave,stock_std))+(Z1226-AA$24)*Bonds*(_xlfn.NORM.INV(RAND(),bond_ave,bond_std))+(Z1226-AA$24)*cash*(_xlfn.NORM.INV(RAND(),cash_ave,cash_std))+(Z1226-AA$24)))</f>
        <v/>
      </c>
      <c r="AB1226" s="156">
        <f>IF((AA1226&lt;=0),0,((AA1226-AB$24)*Stock*(_xlfn.NORM.INV(RAND(),stock_ave,stock_std))+(AA1226-AB$24)*Bonds*(_xlfn.NORM.INV(RAND(),bond_ave,bond_std))+(AA1226-AB$24)*cash*(_xlfn.NORM.INV(RAND(),cash_ave,cash_std))+(AA1226-AB$24)))</f>
        <v/>
      </c>
      <c r="AC1226" s="156">
        <f>IF((AB1226&lt;=0),0,((AB1226-AC$24)*Stock*(_xlfn.NORM.INV(RAND(),stock_ave,stock_std))+(AB1226-AC$24)*Bonds*(_xlfn.NORM.INV(RAND(),bond_ave,bond_std))+(AB1226-AC$24)*cash*(_xlfn.NORM.INV(RAND(),cash_ave,cash_std))+(AB1226-AC$24)))</f>
        <v/>
      </c>
      <c r="AD1226" s="156">
        <f>IF((AC1226&lt;=0),0,((AC1226-AD$24)*Stock*(_xlfn.NORM.INV(RAND(),stock_ave,stock_std))+(AC1226-AD$24)*Bonds*(_xlfn.NORM.INV(RAND(),bond_ave,bond_std))+(AC1226-AD$24)*cash*(_xlfn.NORM.INV(RAND(),cash_ave,cash_std))+(AC1226-AD$24)))</f>
        <v/>
      </c>
      <c r="AE1226" s="156">
        <f>IF((AD1226&lt;=0),0,((AD1226-AE$24)*Stock*(_xlfn.NORM.INV(RAND(),stock_ave,stock_std))+(AD1226-AE$24)*Bonds*(_xlfn.NORM.INV(RAND(),bond_ave,bond_std))+(AD1226-AE$24)*cash*(_xlfn.NORM.INV(RAND(),cash_ave,cash_std))+(AD1226-AE$24)))</f>
        <v/>
      </c>
      <c r="AF1226" s="156">
        <f>IF((AE1226&lt;=0),0,((AE1226-AF$24)*Stock*(_xlfn.NORM.INV(RAND(),stock_ave,stock_std))+(AE1226-AF$24)*Bonds*(_xlfn.NORM.INV(RAND(),bond_ave,bond_std))+(AE1226-AF$24)*cash*(_xlfn.NORM.INV(RAND(),cash_ave,cash_std))+(AE1226-AF$24)))</f>
        <v/>
      </c>
      <c r="AG1226" s="156">
        <f>IF((AF1226&lt;=0),0,((AF1226-AG$24)*Stock*(_xlfn.NORM.INV(RAND(),stock_ave,stock_std))+(AF1226-AG$24)*Bonds*(_xlfn.NORM.INV(RAND(),bond_ave,bond_std))+(AF1226-AG$24)*cash*(_xlfn.NORM.INV(RAND(),cash_ave,cash_std))+(AF1226-AG$24)))</f>
        <v/>
      </c>
      <c r="AH1226" s="156">
        <f>IF((AG1226&lt;=0),0,((AG1226-AH$24)*Stock*(_xlfn.NORM.INV(RAND(),stock_ave,stock_std))+(AG1226-AH$24)*Bonds*(_xlfn.NORM.INV(RAND(),bond_ave,bond_std))+(AG1226-AH$24)*cash*(_xlfn.NORM.INV(RAND(),cash_ave,cash_std))+(AG1226-AH$24)))</f>
        <v/>
      </c>
      <c r="AI1226" s="156">
        <f>IF((AH1226&lt;=0),0,((AH1226-AI$24)*Stock*(_xlfn.NORM.INV(RAND(),stock_ave,stock_std))+(AH1226-AI$24)*Bonds*(_xlfn.NORM.INV(RAND(),bond_ave,bond_std))+(AH1226-AI$24)*cash*(_xlfn.NORM.INV(RAND(),cash_ave,cash_std))+(AH1226-AI$24)))</f>
        <v/>
      </c>
      <c r="AJ1226" s="156">
        <f>IF((AI1226&lt;=0),0,((AI1226-AJ$24)*Stock*(_xlfn.NORM.INV(RAND(),stock_ave,stock_std))+(AI1226-AJ$24)*Bonds*(_xlfn.NORM.INV(RAND(),bond_ave,bond_std))+(AI1226-AJ$24)*cash*(_xlfn.NORM.INV(RAND(),cash_ave,cash_std))+(AI1226-AJ$24)))</f>
        <v/>
      </c>
      <c r="AK1226" s="156">
        <f>IF((AJ1226&lt;=0),0,((AJ1226-AK$24)*Stock*(_xlfn.NORM.INV(RAND(),stock_ave,stock_std))+(AJ1226-AK$24)*Bonds*(_xlfn.NORM.INV(RAND(),bond_ave,bond_std))+(AJ1226-AK$24)*cash*(_xlfn.NORM.INV(RAND(),cash_ave,cash_std))+(AJ1226-AK$24)))</f>
        <v/>
      </c>
      <c r="AL1226" s="156">
        <f>IF((AK1226&lt;=0),0,((AK1226-AL$24)*Stock*(_xlfn.NORM.INV(RAND(),stock_ave,stock_std))+(AK1226-AL$24)*Bonds*(_xlfn.NORM.INV(RAND(),bond_ave,bond_std))+(AK1226-AL$24)*cash*(_xlfn.NORM.INV(RAND(),cash_ave,cash_std))+(AK1226-AL$24)))</f>
        <v/>
      </c>
      <c r="AM1226" s="156">
        <f>IF((AL1226&lt;=0),0,((AL1226-AM$24)*Stock*(_xlfn.NORM.INV(RAND(),stock_ave,stock_std))+(AL1226-AM$24)*Bonds*(_xlfn.NORM.INV(RAND(),bond_ave,bond_std))+(AL1226-AM$24)*cash*(_xlfn.NORM.INV(RAND(),cash_ave,cash_std))+(AL1226-AM$24)))</f>
        <v/>
      </c>
      <c r="AN1226" s="156">
        <f>IF((AM1226&lt;=0),0,((AM1226-AN$24)*Stock*(_xlfn.NORM.INV(RAND(),stock_ave,stock_std))+(AM1226-AN$24)*Bonds*(_xlfn.NORM.INV(RAND(),bond_ave,bond_std))+(AM1226-AN$24)*cash*(_xlfn.NORM.INV(RAND(),cash_ave,cash_std))+(AM1226-AN$24)))</f>
        <v/>
      </c>
      <c r="AO1226" s="156">
        <f>IF((AN1226&lt;=0),0,((AN1226-AO$24)*Stock*(_xlfn.NORM.INV(RAND(),stock_ave,stock_std))+(AN1226-AO$24)*Bonds*(_xlfn.NORM.INV(RAND(),bond_ave,bond_std))+(AN1226-AO$24)*cash*(_xlfn.NORM.INV(RAND(),cash_ave,cash_std))+(AN1226-AO$24)))</f>
        <v/>
      </c>
      <c r="AP1226" s="156">
        <f>IF((AO1226&lt;=0),0,((AO1226-AP$24)*Stock*(_xlfn.NORM.INV(RAND(),stock_ave,stock_std))+(AO1226-AP$24)*Bonds*(_xlfn.NORM.INV(RAND(),bond_ave,bond_std))+(AO1226-AP$24)*cash*(_xlfn.NORM.INV(RAND(),cash_ave,cash_std))+(AO1226-AP$24)))</f>
        <v/>
      </c>
      <c r="AQ1226" s="156">
        <f>IF((AP1226&lt;=0),0,((AP1226-AQ$24)*Stock*(_xlfn.NORM.INV(RAND(),stock_ave,stock_std))+(AP1226-AQ$24)*Bonds*(_xlfn.NORM.INV(RAND(),bond_ave,bond_std))+(AP1226-AQ$24)*cash*(_xlfn.NORM.INV(RAND(),cash_ave,cash_std))+(AP1226-AQ$24)))</f>
        <v/>
      </c>
      <c r="AR1226" s="156">
        <f>IF((AQ1226&lt;=0),0,((AQ1226-AR$24)*Stock*(_xlfn.NORM.INV(RAND(),stock_ave,stock_std))+(AQ1226-AR$24)*Bonds*(_xlfn.NORM.INV(RAND(),bond_ave,bond_std))+(AQ1226-AR$24)*cash*(_xlfn.NORM.INV(RAND(),cash_ave,cash_std))+(AQ1226-AR$24)))</f>
        <v/>
      </c>
      <c r="AS1226" s="156">
        <f>IF((AR1226&lt;=0),0,((AR1226-AS$24)*Stock*(_xlfn.NORM.INV(RAND(),stock_ave,stock_std))+(AR1226-AS$24)*Bonds*(_xlfn.NORM.INV(RAND(),bond_ave,bond_std))+(AR1226-AS$24)*cash*(_xlfn.NORM.INV(RAND(),cash_ave,cash_std))+(AR1226-AS$24)))</f>
        <v/>
      </c>
      <c r="AT1226" s="156">
        <f>IF((AS1226&lt;=0),0,((AS1226-AT$24)*Stock*(_xlfn.NORM.INV(RAND(),stock_ave,stock_std))+(AS1226-AT$24)*Bonds*(_xlfn.NORM.INV(RAND(),bond_ave,bond_std))+(AS1226-AT$24)*cash*(_xlfn.NORM.INV(RAND(),cash_ave,cash_std))+(AS1226-AT$24)))</f>
        <v/>
      </c>
      <c r="AU1226" s="156">
        <f>IF((AT1226&lt;=0),0,((AT1226-AU$24)*Stock*(_xlfn.NORM.INV(RAND(),stock_ave,stock_std))+(AT1226-AU$24)*Bonds*(_xlfn.NORM.INV(RAND(),bond_ave,bond_std))+(AT1226-AU$24)*cash*(_xlfn.NORM.INV(RAND(),cash_ave,cash_std))+(AT1226-AU$24)))</f>
        <v/>
      </c>
      <c r="AV1226" s="156">
        <f>IF((AU1226&lt;=0),0,((AU1226-AV$24)*Stock*(_xlfn.NORM.INV(RAND(),stock_ave,stock_std))+(AU1226-AV$24)*Bonds*(_xlfn.NORM.INV(RAND(),bond_ave,bond_std))+(AU1226-AV$24)*cash*(_xlfn.NORM.INV(RAND(),cash_ave,cash_std))+(AU1226-AV$24)))</f>
        <v/>
      </c>
      <c r="AW1226" s="156">
        <f>IF((AV1226&lt;=0),0,((AV1226-AW$24)*Stock*(_xlfn.NORM.INV(RAND(),stock_ave,stock_std))+(AV1226-AW$24)*Bonds*(_xlfn.NORM.INV(RAND(),bond_ave,bond_std))+(AV1226-AW$24)*cash*(_xlfn.NORM.INV(RAND(),cash_ave,cash_std))+(AV1226-AW$24)))</f>
        <v/>
      </c>
      <c r="AX1226" s="159" t="n"/>
      <c r="AY1226" s="159" t="n"/>
      <c r="AZ1226" s="159" t="n"/>
      <c r="BA1226" s="159" t="n"/>
      <c r="BB1226" s="159" t="n"/>
    </row>
    <row r="1227">
      <c r="C1227" s="147" t="n"/>
      <c r="D1227" s="61">
        <f>+D1226-IF(D$18&gt;74,(D1226/D$25)*$C$10)</f>
        <v/>
      </c>
      <c r="E1227" s="61">
        <f>+E1226-IF(E$18&gt;74,(E1226/E$25)*$C$10)</f>
        <v/>
      </c>
      <c r="F1227" s="61">
        <f>+F1226-IF(F$18&gt;74,(F1226/F$25)*$C$10)</f>
        <v/>
      </c>
      <c r="G1227" s="61">
        <f>+G1226-IF(G$18&gt;74,(G1226/G$25)*$C$10)</f>
        <v/>
      </c>
      <c r="H1227" s="61">
        <f>+H1226-IF(H$18&gt;74,(H1226/H$25)*$C$10)</f>
        <v/>
      </c>
      <c r="I1227" s="61">
        <f>+I1226-IF(I$18&gt;74,(I1226/I$25)*$C$10)</f>
        <v/>
      </c>
      <c r="J1227" s="61">
        <f>+J1226-IF(J$18&gt;74,(J1226/J$25)*$C$10)</f>
        <v/>
      </c>
      <c r="K1227" s="61">
        <f>+K1226-IF(K$18&gt;74,(K1226/K$25)*$C$10)</f>
        <v/>
      </c>
      <c r="L1227" s="61">
        <f>+L1226-IF(L$18&gt;74,(L1226/L$25)*$C$10)</f>
        <v/>
      </c>
      <c r="M1227" s="61">
        <f>+M1226-IF(M$18&gt;74,(M1226/M$25)*$C$10)</f>
        <v/>
      </c>
      <c r="N1227" s="61">
        <f>+N1226-IF(N$18&gt;74,(N1226/N$25)*$C$10)</f>
        <v/>
      </c>
      <c r="O1227" s="61">
        <f>+O1226-IF(O$18&gt;74,(O1226/O$25)*$C$10)</f>
        <v/>
      </c>
      <c r="P1227" s="61">
        <f>+P1226-IF(P$18&gt;74,(P1226/P$25)*$C$10)</f>
        <v/>
      </c>
      <c r="Q1227" s="61">
        <f>+Q1226-IF(Q$18&gt;74,(Q1226/Q$25)*$C$10)</f>
        <v/>
      </c>
      <c r="R1227" s="61">
        <f>+R1226-IF(R$18&gt;74,(R1226/R$25)*$C$10)</f>
        <v/>
      </c>
      <c r="S1227" s="61">
        <f>+S1226-IF(S$18&gt;74,(S1226/S$25)*$C$10)</f>
        <v/>
      </c>
      <c r="T1227" s="61">
        <f>+T1226-IF(T$18&gt;74,(T1226/T$25)*$C$10)</f>
        <v/>
      </c>
      <c r="U1227" s="61">
        <f>+U1226-IF(U$18&gt;74,(U1226/U$25)*$C$10)</f>
        <v/>
      </c>
      <c r="V1227" s="61">
        <f>+V1226-IF(V$18&gt;74,(V1226/V$25)*$C$10)</f>
        <v/>
      </c>
      <c r="W1227" s="61">
        <f>+W1226-IF(W$18&gt;74,(W1226/W$25)*$C$10)</f>
        <v/>
      </c>
      <c r="X1227" s="61">
        <f>+X1226-IF(X$18&gt;74,(X1226/X$25)*$C$10)</f>
        <v/>
      </c>
      <c r="Y1227" s="61">
        <f>+Y1226-IF(Y$18&gt;74,(Y1226/Y$25)*$C$10)</f>
        <v/>
      </c>
      <c r="Z1227" s="61">
        <f>+Z1226-IF(Z$18&gt;74,(Z1226/Z$25)*$C$10)</f>
        <v/>
      </c>
      <c r="AA1227" s="61">
        <f>+AA1226-IF(AA$18&gt;74,(AA1226/AA$25)*$C$10)</f>
        <v/>
      </c>
      <c r="AB1227" s="61">
        <f>+AB1226-IF(AB$18&gt;74,(AB1226/AB$25)*$C$10)</f>
        <v/>
      </c>
      <c r="AC1227" s="61">
        <f>+AC1226-IF(AC$18&gt;74,(AC1226/AC$25)*$C$10)</f>
        <v/>
      </c>
      <c r="AD1227" s="61">
        <f>+AD1226-IF(AD$18&gt;74,(AD1226/AD$25)*$C$10)</f>
        <v/>
      </c>
      <c r="AE1227" s="61">
        <f>+AE1226-IF(AE$18&gt;74,(AE1226/AE$25)*$C$10)</f>
        <v/>
      </c>
      <c r="AF1227" s="61">
        <f>+AF1226-IF(AF$18&gt;74,(AF1226/AF$25)*$C$10)</f>
        <v/>
      </c>
      <c r="AG1227" s="61">
        <f>+AG1226-IF(AG$18&gt;74,(AG1226/AG$25)*$C$10)</f>
        <v/>
      </c>
      <c r="AH1227" s="61">
        <f>+AH1226-IF(AH$18&gt;74,(AH1226/AH$25)*$C$10)</f>
        <v/>
      </c>
      <c r="AI1227" s="61">
        <f>+AI1226-IF(AI$18&gt;74,(AI1226/AI$25)*$C$10)</f>
        <v/>
      </c>
      <c r="AJ1227" s="61">
        <f>+AJ1226-IF(AJ$18&gt;74,(AJ1226/AJ$25)*$C$10)</f>
        <v/>
      </c>
      <c r="AK1227" s="61">
        <f>+AK1226-IF(AK$18&gt;74,(AK1226/AK$25)*$C$10)</f>
        <v/>
      </c>
      <c r="AL1227" s="61">
        <f>+AL1226-IF(AL$18&gt;74,(AL1226/AL$25)*$C$10)</f>
        <v/>
      </c>
      <c r="AM1227" s="61">
        <f>+AM1226-IF(AM$18&gt;74,(AM1226/AM$25)*$C$10)</f>
        <v/>
      </c>
      <c r="AN1227" s="61">
        <f>+AN1226-IF(AN$18&gt;74,(AN1226/AN$25)*$C$10)</f>
        <v/>
      </c>
      <c r="AO1227" s="61">
        <f>+AO1226-IF(AO$18&gt;74,(AO1226/AO$25)*$C$10)</f>
        <v/>
      </c>
      <c r="AP1227" s="61">
        <f>+AP1226-IF(AP$18&gt;74,(AP1226/AP$25)*$C$10)</f>
        <v/>
      </c>
      <c r="AQ1227" s="61">
        <f>+AQ1226-IF(AQ$18&gt;74,(AQ1226/AQ$25)*$C$10)</f>
        <v/>
      </c>
      <c r="AR1227" s="61">
        <f>+AR1226-IF(AR$18&gt;74,(AR1226/AR$25)*$C$10)</f>
        <v/>
      </c>
      <c r="AS1227" s="61">
        <f>+AS1226-IF(AS$18&gt;74,(AS1226/AS$25)*$C$10)</f>
        <v/>
      </c>
      <c r="AT1227" s="61">
        <f>+AT1226-IF(AT$18&gt;74,(AT1226/AT$25)*$C$10)</f>
        <v/>
      </c>
      <c r="AU1227" s="61">
        <f>+AU1226-IF(AU$18&gt;74,(AU1226/AU$25)*$C$10)</f>
        <v/>
      </c>
      <c r="AV1227" s="61">
        <f>+AV1226-IF(AV$18&gt;74,(AV1226/AV$25)*$C$10)</f>
        <v/>
      </c>
      <c r="AW1227" s="61">
        <f>+AW1226-IF(AW$18&gt;74,(AW1226/AW$25)*$C$10)</f>
        <v/>
      </c>
      <c r="AX1227" s="35">
        <f>IF(AW1227&gt;0,1,0)</f>
        <v/>
      </c>
      <c r="AY1227" s="35">
        <f>IF(AL1227&gt;0,1,0)</f>
        <v/>
      </c>
      <c r="AZ1227" s="35">
        <f>IF(AG1227&gt;0,1,0)</f>
        <v/>
      </c>
      <c r="BA1227" s="35">
        <f>IF(AB1227&gt;0,1,0)</f>
        <v/>
      </c>
      <c r="BB1227" s="35">
        <f>IF(W1227&gt;0,1,0)</f>
        <v/>
      </c>
    </row>
    <row r="1228">
      <c r="B1228" s="154" t="inlineStr">
        <is>
          <t>trial 601</t>
        </is>
      </c>
      <c r="C1228" s="155">
        <f>+start-C1225</f>
        <v/>
      </c>
      <c r="D1228" s="156">
        <f>IF((C1228&lt;=0),0,((C1228-D$24)*Stock*(_xlfn.NORM.INV(RAND(),stock_ave,stock_std))+(C1228-D$24)*Bonds*(_xlfn.NORM.INV(RAND(),bond_ave,bond_std))+(C1228-D$24)*cash*(_xlfn.NORM.INV(RAND(),cash_ave,cash_std))+(C1228-D$24)))</f>
        <v/>
      </c>
      <c r="E1228" s="156">
        <f>IF((D1228&lt;=0),0,((D1228-E$24)*Stock*(_xlfn.NORM.INV(RAND(),stock_ave,stock_std))+(D1228-E$24)*Bonds*(_xlfn.NORM.INV(RAND(),bond_ave,bond_std))+(D1228-E$24)*cash*(_xlfn.NORM.INV(RAND(),cash_ave,cash_std))+(D1228-E$24)))</f>
        <v/>
      </c>
      <c r="F1228" s="156">
        <f>IF((E1228&lt;=0),0,((E1228-F$24)*Stock*(_xlfn.NORM.INV(RAND(),stock_ave,stock_std))+(E1228-F$24)*Bonds*(_xlfn.NORM.INV(RAND(),bond_ave,bond_std))+(E1228-F$24)*cash*(_xlfn.NORM.INV(RAND(),cash_ave,cash_std))+(E1228-F$24)))</f>
        <v/>
      </c>
      <c r="G1228" s="156">
        <f>IF((F1228&lt;=0),0,((F1228-G$24)*Stock*(_xlfn.NORM.INV(RAND(),stock_ave,stock_std))+(F1228-G$24)*Bonds*(_xlfn.NORM.INV(RAND(),bond_ave,bond_std))+(F1228-G$24)*cash*(_xlfn.NORM.INV(RAND(),cash_ave,cash_std))+(F1228-G$24)))</f>
        <v/>
      </c>
      <c r="H1228" s="156">
        <f>IF((G1228&lt;=0),0,((G1228-H$24)*Stock*(_xlfn.NORM.INV(RAND(),stock_ave,stock_std))+(G1228-H$24)*Bonds*(_xlfn.NORM.INV(RAND(),bond_ave,bond_std))+(G1228-H$24)*cash*(_xlfn.NORM.INV(RAND(),cash_ave,cash_std))+(G1228-H$24)))</f>
        <v/>
      </c>
      <c r="I1228" s="156">
        <f>IF((H1228&lt;=0),0,((H1228-I$24)*Stock*(_xlfn.NORM.INV(RAND(),stock_ave,stock_std))+(H1228-I$24)*Bonds*(_xlfn.NORM.INV(RAND(),bond_ave,bond_std))+(H1228-I$24)*cash*(_xlfn.NORM.INV(RAND(),cash_ave,cash_std))+(H1228-I$24)))</f>
        <v/>
      </c>
      <c r="J1228" s="156">
        <f>IF((I1228&lt;=0),0,((I1228-J$24)*Stock*(_xlfn.NORM.INV(RAND(),stock_ave,stock_std))+(I1228-J$24)*Bonds*(_xlfn.NORM.INV(RAND(),bond_ave,bond_std))+(I1228-J$24)*cash*(_xlfn.NORM.INV(RAND(),cash_ave,cash_std))+(I1228-J$24)))</f>
        <v/>
      </c>
      <c r="K1228" s="156">
        <f>IF((J1228&lt;=0),0,((J1228-K$24)*Stock*(_xlfn.NORM.INV(RAND(),stock_ave,stock_std))+(J1228-K$24)*Bonds*(_xlfn.NORM.INV(RAND(),bond_ave,bond_std))+(J1228-K$24)*cash*(_xlfn.NORM.INV(RAND(),cash_ave,cash_std))+(J1228-K$24)))</f>
        <v/>
      </c>
      <c r="L1228" s="156">
        <f>IF((K1228&lt;=0),0,((K1228-L$24)*Stock*(_xlfn.NORM.INV(RAND(),stock_ave,stock_std))+(K1228-L$24)*Bonds*(_xlfn.NORM.INV(RAND(),bond_ave,bond_std))+(K1228-L$24)*cash*(_xlfn.NORM.INV(RAND(),cash_ave,cash_std))+(K1228-L$24)))</f>
        <v/>
      </c>
      <c r="M1228" s="156">
        <f>IF((L1228&lt;=0),0,((L1228-M$24)*Stock*(_xlfn.NORM.INV(RAND(),stock_ave,stock_std))+(L1228-M$24)*Bonds*(_xlfn.NORM.INV(RAND(),bond_ave,bond_std))+(L1228-M$24)*cash*(_xlfn.NORM.INV(RAND(),cash_ave,cash_std))+(L1228-M$24)))</f>
        <v/>
      </c>
      <c r="N1228" s="156">
        <f>IF((M1228&lt;=0),0,((M1228-N$24)*Stock*(_xlfn.NORM.INV(RAND(),stock_ave,stock_std))+(M1228-N$24)*Bonds*(_xlfn.NORM.INV(RAND(),bond_ave,bond_std))+(M1228-N$24)*cash*(_xlfn.NORM.INV(RAND(),cash_ave,cash_std))+(M1228-N$24)))</f>
        <v/>
      </c>
      <c r="O1228" s="156">
        <f>IF((N1228&lt;=0),0,((N1228-O$24)*Stock*(_xlfn.NORM.INV(RAND(),stock_ave,stock_std))+(N1228-O$24)*Bonds*(_xlfn.NORM.INV(RAND(),bond_ave,bond_std))+(N1228-O$24)*cash*(_xlfn.NORM.INV(RAND(),cash_ave,cash_std))+(N1228-O$24)))</f>
        <v/>
      </c>
      <c r="P1228" s="156">
        <f>IF((O1228&lt;=0),0,((O1228-P$24)*Stock*(_xlfn.NORM.INV(RAND(),stock_ave,stock_std))+(O1228-P$24)*Bonds*(_xlfn.NORM.INV(RAND(),bond_ave,bond_std))+(O1228-P$24)*cash*(_xlfn.NORM.INV(RAND(),cash_ave,cash_std))+(O1228-P$24)))</f>
        <v/>
      </c>
      <c r="Q1228" s="156">
        <f>IF((P1228&lt;=0),0,((P1228-Q$24)*Stock*(_xlfn.NORM.INV(RAND(),stock_ave,stock_std))+(P1228-Q$24)*Bonds*(_xlfn.NORM.INV(RAND(),bond_ave,bond_std))+(P1228-Q$24)*cash*(_xlfn.NORM.INV(RAND(),cash_ave,cash_std))+(P1228-Q$24)))</f>
        <v/>
      </c>
      <c r="R1228" s="156">
        <f>IF((Q1228&lt;=0),0,((Q1228-R$24)*Stock*(_xlfn.NORM.INV(RAND(),stock_ave,stock_std))+(Q1228-R$24)*Bonds*(_xlfn.NORM.INV(RAND(),bond_ave,bond_std))+(Q1228-R$24)*cash*(_xlfn.NORM.INV(RAND(),cash_ave,cash_std))+(Q1228-R$24)))</f>
        <v/>
      </c>
      <c r="S1228" s="156">
        <f>IF((R1228&lt;=0),0,((R1228-S$24)*Stock*(_xlfn.NORM.INV(RAND(),stock_ave,stock_std))+(R1228-S$24)*Bonds*(_xlfn.NORM.INV(RAND(),bond_ave,bond_std))+(R1228-S$24)*cash*(_xlfn.NORM.INV(RAND(),cash_ave,cash_std))+(R1228-S$24)))</f>
        <v/>
      </c>
      <c r="T1228" s="156">
        <f>IF((S1228&lt;=0),0,((S1228-T$24)*Stock*(_xlfn.NORM.INV(RAND(),stock_ave,stock_std))+(S1228-T$24)*Bonds*(_xlfn.NORM.INV(RAND(),bond_ave,bond_std))+(S1228-T$24)*cash*(_xlfn.NORM.INV(RAND(),cash_ave,cash_std))+(S1228-T$24)))</f>
        <v/>
      </c>
      <c r="U1228" s="156">
        <f>IF((T1228&lt;=0),0,((T1228-U$24)*Stock*(_xlfn.NORM.INV(RAND(),stock_ave,stock_std))+(T1228-U$24)*Bonds*(_xlfn.NORM.INV(RAND(),bond_ave,bond_std))+(T1228-U$24)*cash*(_xlfn.NORM.INV(RAND(),cash_ave,cash_std))+(T1228-U$24)))</f>
        <v/>
      </c>
      <c r="V1228" s="156">
        <f>IF((U1228&lt;=0),0,((U1228-V$24)*Stock*(_xlfn.NORM.INV(RAND(),stock_ave,stock_std))+(U1228-V$24)*Bonds*(_xlfn.NORM.INV(RAND(),bond_ave,bond_std))+(U1228-V$24)*cash*(_xlfn.NORM.INV(RAND(),cash_ave,cash_std))+(U1228-V$24)))</f>
        <v/>
      </c>
      <c r="W1228" s="156">
        <f>IF((V1228&lt;=0),0,((V1228-W$24)*Stock*(_xlfn.NORM.INV(RAND(),stock_ave,stock_std))+(V1228-W$24)*Bonds*(_xlfn.NORM.INV(RAND(),bond_ave,bond_std))+(V1228-W$24)*cash*(_xlfn.NORM.INV(RAND(),cash_ave,cash_std))+(V1228-W$24)))</f>
        <v/>
      </c>
      <c r="X1228" s="156">
        <f>IF((W1228&lt;=0),0,((W1228-X$24)*Stock*(_xlfn.NORM.INV(RAND(),stock_ave,stock_std))+(W1228-X$24)*Bonds*(_xlfn.NORM.INV(RAND(),bond_ave,bond_std))+(W1228-X$24)*cash*(_xlfn.NORM.INV(RAND(),cash_ave,cash_std))+(W1228-X$24)))</f>
        <v/>
      </c>
      <c r="Y1228" s="156">
        <f>IF((X1228&lt;=0),0,((X1228-Y$24)*Stock*(_xlfn.NORM.INV(RAND(),stock_ave,stock_std))+(X1228-Y$24)*Bonds*(_xlfn.NORM.INV(RAND(),bond_ave,bond_std))+(X1228-Y$24)*cash*(_xlfn.NORM.INV(RAND(),cash_ave,cash_std))+(X1228-Y$24)))</f>
        <v/>
      </c>
      <c r="Z1228" s="156">
        <f>IF((Y1228&lt;=0),0,((Y1228-Z$24)*Stock*(_xlfn.NORM.INV(RAND(),stock_ave,stock_std))+(Y1228-Z$24)*Bonds*(_xlfn.NORM.INV(RAND(),bond_ave,bond_std))+(Y1228-Z$24)*cash*(_xlfn.NORM.INV(RAND(),cash_ave,cash_std))+(Y1228-Z$24)))</f>
        <v/>
      </c>
      <c r="AA1228" s="156">
        <f>IF((Z1228&lt;=0),0,((Z1228-AA$24)*Stock*(_xlfn.NORM.INV(RAND(),stock_ave,stock_std))+(Z1228-AA$24)*Bonds*(_xlfn.NORM.INV(RAND(),bond_ave,bond_std))+(Z1228-AA$24)*cash*(_xlfn.NORM.INV(RAND(),cash_ave,cash_std))+(Z1228-AA$24)))</f>
        <v/>
      </c>
      <c r="AB1228" s="156">
        <f>IF((AA1228&lt;=0),0,((AA1228-AB$24)*Stock*(_xlfn.NORM.INV(RAND(),stock_ave,stock_std))+(AA1228-AB$24)*Bonds*(_xlfn.NORM.INV(RAND(),bond_ave,bond_std))+(AA1228-AB$24)*cash*(_xlfn.NORM.INV(RAND(),cash_ave,cash_std))+(AA1228-AB$24)))</f>
        <v/>
      </c>
      <c r="AC1228" s="156">
        <f>IF((AB1228&lt;=0),0,((AB1228-AC$24)*Stock*(_xlfn.NORM.INV(RAND(),stock_ave,stock_std))+(AB1228-AC$24)*Bonds*(_xlfn.NORM.INV(RAND(),bond_ave,bond_std))+(AB1228-AC$24)*cash*(_xlfn.NORM.INV(RAND(),cash_ave,cash_std))+(AB1228-AC$24)))</f>
        <v/>
      </c>
      <c r="AD1228" s="156">
        <f>IF((AC1228&lt;=0),0,((AC1228-AD$24)*Stock*(_xlfn.NORM.INV(RAND(),stock_ave,stock_std))+(AC1228-AD$24)*Bonds*(_xlfn.NORM.INV(RAND(),bond_ave,bond_std))+(AC1228-AD$24)*cash*(_xlfn.NORM.INV(RAND(),cash_ave,cash_std))+(AC1228-AD$24)))</f>
        <v/>
      </c>
      <c r="AE1228" s="156">
        <f>IF((AD1228&lt;=0),0,((AD1228-AE$24)*Stock*(_xlfn.NORM.INV(RAND(),stock_ave,stock_std))+(AD1228-AE$24)*Bonds*(_xlfn.NORM.INV(RAND(),bond_ave,bond_std))+(AD1228-AE$24)*cash*(_xlfn.NORM.INV(RAND(),cash_ave,cash_std))+(AD1228-AE$24)))</f>
        <v/>
      </c>
      <c r="AF1228" s="156">
        <f>IF((AE1228&lt;=0),0,((AE1228-AF$24)*Stock*(_xlfn.NORM.INV(RAND(),stock_ave,stock_std))+(AE1228-AF$24)*Bonds*(_xlfn.NORM.INV(RAND(),bond_ave,bond_std))+(AE1228-AF$24)*cash*(_xlfn.NORM.INV(RAND(),cash_ave,cash_std))+(AE1228-AF$24)))</f>
        <v/>
      </c>
      <c r="AG1228" s="156">
        <f>IF((AF1228&lt;=0),0,((AF1228-AG$24)*Stock*(_xlfn.NORM.INV(RAND(),stock_ave,stock_std))+(AF1228-AG$24)*Bonds*(_xlfn.NORM.INV(RAND(),bond_ave,bond_std))+(AF1228-AG$24)*cash*(_xlfn.NORM.INV(RAND(),cash_ave,cash_std))+(AF1228-AG$24)))</f>
        <v/>
      </c>
      <c r="AH1228" s="156">
        <f>IF((AG1228&lt;=0),0,((AG1228-AH$24)*Stock*(_xlfn.NORM.INV(RAND(),stock_ave,stock_std))+(AG1228-AH$24)*Bonds*(_xlfn.NORM.INV(RAND(),bond_ave,bond_std))+(AG1228-AH$24)*cash*(_xlfn.NORM.INV(RAND(),cash_ave,cash_std))+(AG1228-AH$24)))</f>
        <v/>
      </c>
      <c r="AI1228" s="156">
        <f>IF((AH1228&lt;=0),0,((AH1228-AI$24)*Stock*(_xlfn.NORM.INV(RAND(),stock_ave,stock_std))+(AH1228-AI$24)*Bonds*(_xlfn.NORM.INV(RAND(),bond_ave,bond_std))+(AH1228-AI$24)*cash*(_xlfn.NORM.INV(RAND(),cash_ave,cash_std))+(AH1228-AI$24)))</f>
        <v/>
      </c>
      <c r="AJ1228" s="156">
        <f>IF((AI1228&lt;=0),0,((AI1228-AJ$24)*Stock*(_xlfn.NORM.INV(RAND(),stock_ave,stock_std))+(AI1228-AJ$24)*Bonds*(_xlfn.NORM.INV(RAND(),bond_ave,bond_std))+(AI1228-AJ$24)*cash*(_xlfn.NORM.INV(RAND(),cash_ave,cash_std))+(AI1228-AJ$24)))</f>
        <v/>
      </c>
      <c r="AK1228" s="156">
        <f>IF((AJ1228&lt;=0),0,((AJ1228-AK$24)*Stock*(_xlfn.NORM.INV(RAND(),stock_ave,stock_std))+(AJ1228-AK$24)*Bonds*(_xlfn.NORM.INV(RAND(),bond_ave,bond_std))+(AJ1228-AK$24)*cash*(_xlfn.NORM.INV(RAND(),cash_ave,cash_std))+(AJ1228-AK$24)))</f>
        <v/>
      </c>
      <c r="AL1228" s="156">
        <f>IF((AK1228&lt;=0),0,((AK1228-AL$24)*Stock*(_xlfn.NORM.INV(RAND(),stock_ave,stock_std))+(AK1228-AL$24)*Bonds*(_xlfn.NORM.INV(RAND(),bond_ave,bond_std))+(AK1228-AL$24)*cash*(_xlfn.NORM.INV(RAND(),cash_ave,cash_std))+(AK1228-AL$24)))</f>
        <v/>
      </c>
      <c r="AM1228" s="156">
        <f>IF((AL1228&lt;=0),0,((AL1228-AM$24)*Stock*(_xlfn.NORM.INV(RAND(),stock_ave,stock_std))+(AL1228-AM$24)*Bonds*(_xlfn.NORM.INV(RAND(),bond_ave,bond_std))+(AL1228-AM$24)*cash*(_xlfn.NORM.INV(RAND(),cash_ave,cash_std))+(AL1228-AM$24)))</f>
        <v/>
      </c>
      <c r="AN1228" s="156">
        <f>IF((AM1228&lt;=0),0,((AM1228-AN$24)*Stock*(_xlfn.NORM.INV(RAND(),stock_ave,stock_std))+(AM1228-AN$24)*Bonds*(_xlfn.NORM.INV(RAND(),bond_ave,bond_std))+(AM1228-AN$24)*cash*(_xlfn.NORM.INV(RAND(),cash_ave,cash_std))+(AM1228-AN$24)))</f>
        <v/>
      </c>
      <c r="AO1228" s="156">
        <f>IF((AN1228&lt;=0),0,((AN1228-AO$24)*Stock*(_xlfn.NORM.INV(RAND(),stock_ave,stock_std))+(AN1228-AO$24)*Bonds*(_xlfn.NORM.INV(RAND(),bond_ave,bond_std))+(AN1228-AO$24)*cash*(_xlfn.NORM.INV(RAND(),cash_ave,cash_std))+(AN1228-AO$24)))</f>
        <v/>
      </c>
      <c r="AP1228" s="156">
        <f>IF((AO1228&lt;=0),0,((AO1228-AP$24)*Stock*(_xlfn.NORM.INV(RAND(),stock_ave,stock_std))+(AO1228-AP$24)*Bonds*(_xlfn.NORM.INV(RAND(),bond_ave,bond_std))+(AO1228-AP$24)*cash*(_xlfn.NORM.INV(RAND(),cash_ave,cash_std))+(AO1228-AP$24)))</f>
        <v/>
      </c>
      <c r="AQ1228" s="156">
        <f>IF((AP1228&lt;=0),0,((AP1228-AQ$24)*Stock*(_xlfn.NORM.INV(RAND(),stock_ave,stock_std))+(AP1228-AQ$24)*Bonds*(_xlfn.NORM.INV(RAND(),bond_ave,bond_std))+(AP1228-AQ$24)*cash*(_xlfn.NORM.INV(RAND(),cash_ave,cash_std))+(AP1228-AQ$24)))</f>
        <v/>
      </c>
      <c r="AR1228" s="156">
        <f>IF((AQ1228&lt;=0),0,((AQ1228-AR$24)*Stock*(_xlfn.NORM.INV(RAND(),stock_ave,stock_std))+(AQ1228-AR$24)*Bonds*(_xlfn.NORM.INV(RAND(),bond_ave,bond_std))+(AQ1228-AR$24)*cash*(_xlfn.NORM.INV(RAND(),cash_ave,cash_std))+(AQ1228-AR$24)))</f>
        <v/>
      </c>
      <c r="AS1228" s="156">
        <f>IF((AR1228&lt;=0),0,((AR1228-AS$24)*Stock*(_xlfn.NORM.INV(RAND(),stock_ave,stock_std))+(AR1228-AS$24)*Bonds*(_xlfn.NORM.INV(RAND(),bond_ave,bond_std))+(AR1228-AS$24)*cash*(_xlfn.NORM.INV(RAND(),cash_ave,cash_std))+(AR1228-AS$24)))</f>
        <v/>
      </c>
      <c r="AT1228" s="156">
        <f>IF((AS1228&lt;=0),0,((AS1228-AT$24)*Stock*(_xlfn.NORM.INV(RAND(),stock_ave,stock_std))+(AS1228-AT$24)*Bonds*(_xlfn.NORM.INV(RAND(),bond_ave,bond_std))+(AS1228-AT$24)*cash*(_xlfn.NORM.INV(RAND(),cash_ave,cash_std))+(AS1228-AT$24)))</f>
        <v/>
      </c>
      <c r="AU1228" s="156">
        <f>IF((AT1228&lt;=0),0,((AT1228-AU$24)*Stock*(_xlfn.NORM.INV(RAND(),stock_ave,stock_std))+(AT1228-AU$24)*Bonds*(_xlfn.NORM.INV(RAND(),bond_ave,bond_std))+(AT1228-AU$24)*cash*(_xlfn.NORM.INV(RAND(),cash_ave,cash_std))+(AT1228-AU$24)))</f>
        <v/>
      </c>
      <c r="AV1228" s="156">
        <f>IF((AU1228&lt;=0),0,((AU1228-AV$24)*Stock*(_xlfn.NORM.INV(RAND(),stock_ave,stock_std))+(AU1228-AV$24)*Bonds*(_xlfn.NORM.INV(RAND(),bond_ave,bond_std))+(AU1228-AV$24)*cash*(_xlfn.NORM.INV(RAND(),cash_ave,cash_std))+(AU1228-AV$24)))</f>
        <v/>
      </c>
      <c r="AW1228" s="156">
        <f>IF((AV1228&lt;=0),0,((AV1228-AW$24)*Stock*(_xlfn.NORM.INV(RAND(),stock_ave,stock_std))+(AV1228-AW$24)*Bonds*(_xlfn.NORM.INV(RAND(),bond_ave,bond_std))+(AV1228-AW$24)*cash*(_xlfn.NORM.INV(RAND(),cash_ave,cash_std))+(AV1228-AW$24)))</f>
        <v/>
      </c>
      <c r="AX1228" s="159" t="n"/>
      <c r="AY1228" s="159" t="n"/>
      <c r="AZ1228" s="159" t="n"/>
      <c r="BA1228" s="159" t="n"/>
      <c r="BB1228" s="159" t="n"/>
    </row>
    <row r="1229">
      <c r="C1229" s="147" t="n"/>
      <c r="D1229" s="61">
        <f>+D1228-IF(D$18&gt;74,(D1228/D$25)*$C$10)</f>
        <v/>
      </c>
      <c r="E1229" s="61">
        <f>+E1228-IF(E$18&gt;74,(E1228/E$25)*$C$10)</f>
        <v/>
      </c>
      <c r="F1229" s="61">
        <f>+F1228-IF(F$18&gt;74,(F1228/F$25)*$C$10)</f>
        <v/>
      </c>
      <c r="G1229" s="61">
        <f>+G1228-IF(G$18&gt;74,(G1228/G$25)*$C$10)</f>
        <v/>
      </c>
      <c r="H1229" s="61">
        <f>+H1228-IF(H$18&gt;74,(H1228/H$25)*$C$10)</f>
        <v/>
      </c>
      <c r="I1229" s="61">
        <f>+I1228-IF(I$18&gt;74,(I1228/I$25)*$C$10)</f>
        <v/>
      </c>
      <c r="J1229" s="61">
        <f>+J1228-IF(J$18&gt;74,(J1228/J$25)*$C$10)</f>
        <v/>
      </c>
      <c r="K1229" s="61">
        <f>+K1228-IF(K$18&gt;74,(K1228/K$25)*$C$10)</f>
        <v/>
      </c>
      <c r="L1229" s="61">
        <f>+L1228-IF(L$18&gt;74,(L1228/L$25)*$C$10)</f>
        <v/>
      </c>
      <c r="M1229" s="61">
        <f>+M1228-IF(M$18&gt;74,(M1228/M$25)*$C$10)</f>
        <v/>
      </c>
      <c r="N1229" s="61">
        <f>+N1228-IF(N$18&gt;74,(N1228/N$25)*$C$10)</f>
        <v/>
      </c>
      <c r="O1229" s="61">
        <f>+O1228-IF(O$18&gt;74,(O1228/O$25)*$C$10)</f>
        <v/>
      </c>
      <c r="P1229" s="61">
        <f>+P1228-IF(P$18&gt;74,(P1228/P$25)*$C$10)</f>
        <v/>
      </c>
      <c r="Q1229" s="61">
        <f>+Q1228-IF(Q$18&gt;74,(Q1228/Q$25)*$C$10)</f>
        <v/>
      </c>
      <c r="R1229" s="61">
        <f>+R1228-IF(R$18&gt;74,(R1228/R$25)*$C$10)</f>
        <v/>
      </c>
      <c r="S1229" s="61">
        <f>+S1228-IF(S$18&gt;74,(S1228/S$25)*$C$10)</f>
        <v/>
      </c>
      <c r="T1229" s="61">
        <f>+T1228-IF(T$18&gt;74,(T1228/T$25)*$C$10)</f>
        <v/>
      </c>
      <c r="U1229" s="61">
        <f>+U1228-IF(U$18&gt;74,(U1228/U$25)*$C$10)</f>
        <v/>
      </c>
      <c r="V1229" s="61">
        <f>+V1228-IF(V$18&gt;74,(V1228/V$25)*$C$10)</f>
        <v/>
      </c>
      <c r="W1229" s="61">
        <f>+W1228-IF(W$18&gt;74,(W1228/W$25)*$C$10)</f>
        <v/>
      </c>
      <c r="X1229" s="61">
        <f>+X1228-IF(X$18&gt;74,(X1228/X$25)*$C$10)</f>
        <v/>
      </c>
      <c r="Y1229" s="61">
        <f>+Y1228-IF(Y$18&gt;74,(Y1228/Y$25)*$C$10)</f>
        <v/>
      </c>
      <c r="Z1229" s="61">
        <f>+Z1228-IF(Z$18&gt;74,(Z1228/Z$25)*$C$10)</f>
        <v/>
      </c>
      <c r="AA1229" s="61">
        <f>+AA1228-IF(AA$18&gt;74,(AA1228/AA$25)*$C$10)</f>
        <v/>
      </c>
      <c r="AB1229" s="61">
        <f>+AB1228-IF(AB$18&gt;74,(AB1228/AB$25)*$C$10)</f>
        <v/>
      </c>
      <c r="AC1229" s="61">
        <f>+AC1228-IF(AC$18&gt;74,(AC1228/AC$25)*$C$10)</f>
        <v/>
      </c>
      <c r="AD1229" s="61">
        <f>+AD1228-IF(AD$18&gt;74,(AD1228/AD$25)*$C$10)</f>
        <v/>
      </c>
      <c r="AE1229" s="61">
        <f>+AE1228-IF(AE$18&gt;74,(AE1228/AE$25)*$C$10)</f>
        <v/>
      </c>
      <c r="AF1229" s="61">
        <f>+AF1228-IF(AF$18&gt;74,(AF1228/AF$25)*$C$10)</f>
        <v/>
      </c>
      <c r="AG1229" s="61">
        <f>+AG1228-IF(AG$18&gt;74,(AG1228/AG$25)*$C$10)</f>
        <v/>
      </c>
      <c r="AH1229" s="61">
        <f>+AH1228-IF(AH$18&gt;74,(AH1228/AH$25)*$C$10)</f>
        <v/>
      </c>
      <c r="AI1229" s="61">
        <f>+AI1228-IF(AI$18&gt;74,(AI1228/AI$25)*$C$10)</f>
        <v/>
      </c>
      <c r="AJ1229" s="61">
        <f>+AJ1228-IF(AJ$18&gt;74,(AJ1228/AJ$25)*$C$10)</f>
        <v/>
      </c>
      <c r="AK1229" s="61">
        <f>+AK1228-IF(AK$18&gt;74,(AK1228/AK$25)*$C$10)</f>
        <v/>
      </c>
      <c r="AL1229" s="61">
        <f>+AL1228-IF(AL$18&gt;74,(AL1228/AL$25)*$C$10)</f>
        <v/>
      </c>
      <c r="AM1229" s="61">
        <f>+AM1228-IF(AM$18&gt;74,(AM1228/AM$25)*$C$10)</f>
        <v/>
      </c>
      <c r="AN1229" s="61">
        <f>+AN1228-IF(AN$18&gt;74,(AN1228/AN$25)*$C$10)</f>
        <v/>
      </c>
      <c r="AO1229" s="61">
        <f>+AO1228-IF(AO$18&gt;74,(AO1228/AO$25)*$C$10)</f>
        <v/>
      </c>
      <c r="AP1229" s="61">
        <f>+AP1228-IF(AP$18&gt;74,(AP1228/AP$25)*$C$10)</f>
        <v/>
      </c>
      <c r="AQ1229" s="61">
        <f>+AQ1228-IF(AQ$18&gt;74,(AQ1228/AQ$25)*$C$10)</f>
        <v/>
      </c>
      <c r="AR1229" s="61">
        <f>+AR1228-IF(AR$18&gt;74,(AR1228/AR$25)*$C$10)</f>
        <v/>
      </c>
      <c r="AS1229" s="61">
        <f>+AS1228-IF(AS$18&gt;74,(AS1228/AS$25)*$C$10)</f>
        <v/>
      </c>
      <c r="AT1229" s="61">
        <f>+AT1228-IF(AT$18&gt;74,(AT1228/AT$25)*$C$10)</f>
        <v/>
      </c>
      <c r="AU1229" s="61">
        <f>+AU1228-IF(AU$18&gt;74,(AU1228/AU$25)*$C$10)</f>
        <v/>
      </c>
      <c r="AV1229" s="61">
        <f>+AV1228-IF(AV$18&gt;74,(AV1228/AV$25)*$C$10)</f>
        <v/>
      </c>
      <c r="AW1229" s="61">
        <f>+AW1228-IF(AW$18&gt;74,(AW1228/AW$25)*$C$10)</f>
        <v/>
      </c>
      <c r="AX1229" s="35">
        <f>IF(AW1229&gt;0,1,0)</f>
        <v/>
      </c>
      <c r="AY1229" s="35">
        <f>IF(AL1229&gt;0,1,0)</f>
        <v/>
      </c>
      <c r="AZ1229" s="35">
        <f>IF(AG1229&gt;0,1,0)</f>
        <v/>
      </c>
      <c r="BA1229" s="35">
        <f>IF(AB1229&gt;0,1,0)</f>
        <v/>
      </c>
      <c r="BB1229" s="35">
        <f>IF(W1229&gt;0,1,0)</f>
        <v/>
      </c>
    </row>
    <row r="1230">
      <c r="B1230" s="154" t="inlineStr">
        <is>
          <t>trial 602</t>
        </is>
      </c>
      <c r="C1230" s="155">
        <f>+start-C1227</f>
        <v/>
      </c>
      <c r="D1230" s="156">
        <f>IF((C1230&lt;=0),0,((C1230-D$24)*Stock*(_xlfn.NORM.INV(RAND(),stock_ave,stock_std))+(C1230-D$24)*Bonds*(_xlfn.NORM.INV(RAND(),bond_ave,bond_std))+(C1230-D$24)*cash*(_xlfn.NORM.INV(RAND(),cash_ave,cash_std))+(C1230-D$24)))</f>
        <v/>
      </c>
      <c r="E1230" s="156">
        <f>IF((D1230&lt;=0),0,((D1230-E$24)*Stock*(_xlfn.NORM.INV(RAND(),stock_ave,stock_std))+(D1230-E$24)*Bonds*(_xlfn.NORM.INV(RAND(),bond_ave,bond_std))+(D1230-E$24)*cash*(_xlfn.NORM.INV(RAND(),cash_ave,cash_std))+(D1230-E$24)))</f>
        <v/>
      </c>
      <c r="F1230" s="156">
        <f>IF((E1230&lt;=0),0,((E1230-F$24)*Stock*(_xlfn.NORM.INV(RAND(),stock_ave,stock_std))+(E1230-F$24)*Bonds*(_xlfn.NORM.INV(RAND(),bond_ave,bond_std))+(E1230-F$24)*cash*(_xlfn.NORM.INV(RAND(),cash_ave,cash_std))+(E1230-F$24)))</f>
        <v/>
      </c>
      <c r="G1230" s="156">
        <f>IF((F1230&lt;=0),0,((F1230-G$24)*Stock*(_xlfn.NORM.INV(RAND(),stock_ave,stock_std))+(F1230-G$24)*Bonds*(_xlfn.NORM.INV(RAND(),bond_ave,bond_std))+(F1230-G$24)*cash*(_xlfn.NORM.INV(RAND(),cash_ave,cash_std))+(F1230-G$24)))</f>
        <v/>
      </c>
      <c r="H1230" s="156">
        <f>IF((G1230&lt;=0),0,((G1230-H$24)*Stock*(_xlfn.NORM.INV(RAND(),stock_ave,stock_std))+(G1230-H$24)*Bonds*(_xlfn.NORM.INV(RAND(),bond_ave,bond_std))+(G1230-H$24)*cash*(_xlfn.NORM.INV(RAND(),cash_ave,cash_std))+(G1230-H$24)))</f>
        <v/>
      </c>
      <c r="I1230" s="156">
        <f>IF((H1230&lt;=0),0,((H1230-I$24)*Stock*(_xlfn.NORM.INV(RAND(),stock_ave,stock_std))+(H1230-I$24)*Bonds*(_xlfn.NORM.INV(RAND(),bond_ave,bond_std))+(H1230-I$24)*cash*(_xlfn.NORM.INV(RAND(),cash_ave,cash_std))+(H1230-I$24)))</f>
        <v/>
      </c>
      <c r="J1230" s="156">
        <f>IF((I1230&lt;=0),0,((I1230-J$24)*Stock*(_xlfn.NORM.INV(RAND(),stock_ave,stock_std))+(I1230-J$24)*Bonds*(_xlfn.NORM.INV(RAND(),bond_ave,bond_std))+(I1230-J$24)*cash*(_xlfn.NORM.INV(RAND(),cash_ave,cash_std))+(I1230-J$24)))</f>
        <v/>
      </c>
      <c r="K1230" s="156">
        <f>IF((J1230&lt;=0),0,((J1230-K$24)*Stock*(_xlfn.NORM.INV(RAND(),stock_ave,stock_std))+(J1230-K$24)*Bonds*(_xlfn.NORM.INV(RAND(),bond_ave,bond_std))+(J1230-K$24)*cash*(_xlfn.NORM.INV(RAND(),cash_ave,cash_std))+(J1230-K$24)))</f>
        <v/>
      </c>
      <c r="L1230" s="156">
        <f>IF((K1230&lt;=0),0,((K1230-L$24)*Stock*(_xlfn.NORM.INV(RAND(),stock_ave,stock_std))+(K1230-L$24)*Bonds*(_xlfn.NORM.INV(RAND(),bond_ave,bond_std))+(K1230-L$24)*cash*(_xlfn.NORM.INV(RAND(),cash_ave,cash_std))+(K1230-L$24)))</f>
        <v/>
      </c>
      <c r="M1230" s="156">
        <f>IF((L1230&lt;=0),0,((L1230-M$24)*Stock*(_xlfn.NORM.INV(RAND(),stock_ave,stock_std))+(L1230-M$24)*Bonds*(_xlfn.NORM.INV(RAND(),bond_ave,bond_std))+(L1230-M$24)*cash*(_xlfn.NORM.INV(RAND(),cash_ave,cash_std))+(L1230-M$24)))</f>
        <v/>
      </c>
      <c r="N1230" s="156">
        <f>IF((M1230&lt;=0),0,((M1230-N$24)*Stock*(_xlfn.NORM.INV(RAND(),stock_ave,stock_std))+(M1230-N$24)*Bonds*(_xlfn.NORM.INV(RAND(),bond_ave,bond_std))+(M1230-N$24)*cash*(_xlfn.NORM.INV(RAND(),cash_ave,cash_std))+(M1230-N$24)))</f>
        <v/>
      </c>
      <c r="O1230" s="156">
        <f>IF((N1230&lt;=0),0,((N1230-O$24)*Stock*(_xlfn.NORM.INV(RAND(),stock_ave,stock_std))+(N1230-O$24)*Bonds*(_xlfn.NORM.INV(RAND(),bond_ave,bond_std))+(N1230-O$24)*cash*(_xlfn.NORM.INV(RAND(),cash_ave,cash_std))+(N1230-O$24)))</f>
        <v/>
      </c>
      <c r="P1230" s="156">
        <f>IF((O1230&lt;=0),0,((O1230-P$24)*Stock*(_xlfn.NORM.INV(RAND(),stock_ave,stock_std))+(O1230-P$24)*Bonds*(_xlfn.NORM.INV(RAND(),bond_ave,bond_std))+(O1230-P$24)*cash*(_xlfn.NORM.INV(RAND(),cash_ave,cash_std))+(O1230-P$24)))</f>
        <v/>
      </c>
      <c r="Q1230" s="156">
        <f>IF((P1230&lt;=0),0,((P1230-Q$24)*Stock*(_xlfn.NORM.INV(RAND(),stock_ave,stock_std))+(P1230-Q$24)*Bonds*(_xlfn.NORM.INV(RAND(),bond_ave,bond_std))+(P1230-Q$24)*cash*(_xlfn.NORM.INV(RAND(),cash_ave,cash_std))+(P1230-Q$24)))</f>
        <v/>
      </c>
      <c r="R1230" s="156">
        <f>IF((Q1230&lt;=0),0,((Q1230-R$24)*Stock*(_xlfn.NORM.INV(RAND(),stock_ave,stock_std))+(Q1230-R$24)*Bonds*(_xlfn.NORM.INV(RAND(),bond_ave,bond_std))+(Q1230-R$24)*cash*(_xlfn.NORM.INV(RAND(),cash_ave,cash_std))+(Q1230-R$24)))</f>
        <v/>
      </c>
      <c r="S1230" s="156">
        <f>IF((R1230&lt;=0),0,((R1230-S$24)*Stock*(_xlfn.NORM.INV(RAND(),stock_ave,stock_std))+(R1230-S$24)*Bonds*(_xlfn.NORM.INV(RAND(),bond_ave,bond_std))+(R1230-S$24)*cash*(_xlfn.NORM.INV(RAND(),cash_ave,cash_std))+(R1230-S$24)))</f>
        <v/>
      </c>
      <c r="T1230" s="156">
        <f>IF((S1230&lt;=0),0,((S1230-T$24)*Stock*(_xlfn.NORM.INV(RAND(),stock_ave,stock_std))+(S1230-T$24)*Bonds*(_xlfn.NORM.INV(RAND(),bond_ave,bond_std))+(S1230-T$24)*cash*(_xlfn.NORM.INV(RAND(),cash_ave,cash_std))+(S1230-T$24)))</f>
        <v/>
      </c>
      <c r="U1230" s="156">
        <f>IF((T1230&lt;=0),0,((T1230-U$24)*Stock*(_xlfn.NORM.INV(RAND(),stock_ave,stock_std))+(T1230-U$24)*Bonds*(_xlfn.NORM.INV(RAND(),bond_ave,bond_std))+(T1230-U$24)*cash*(_xlfn.NORM.INV(RAND(),cash_ave,cash_std))+(T1230-U$24)))</f>
        <v/>
      </c>
      <c r="V1230" s="156">
        <f>IF((U1230&lt;=0),0,((U1230-V$24)*Stock*(_xlfn.NORM.INV(RAND(),stock_ave,stock_std))+(U1230-V$24)*Bonds*(_xlfn.NORM.INV(RAND(),bond_ave,bond_std))+(U1230-V$24)*cash*(_xlfn.NORM.INV(RAND(),cash_ave,cash_std))+(U1230-V$24)))</f>
        <v/>
      </c>
      <c r="W1230" s="156">
        <f>IF((V1230&lt;=0),0,((V1230-W$24)*Stock*(_xlfn.NORM.INV(RAND(),stock_ave,stock_std))+(V1230-W$24)*Bonds*(_xlfn.NORM.INV(RAND(),bond_ave,bond_std))+(V1230-W$24)*cash*(_xlfn.NORM.INV(RAND(),cash_ave,cash_std))+(V1230-W$24)))</f>
        <v/>
      </c>
      <c r="X1230" s="156">
        <f>IF((W1230&lt;=0),0,((W1230-X$24)*Stock*(_xlfn.NORM.INV(RAND(),stock_ave,stock_std))+(W1230-X$24)*Bonds*(_xlfn.NORM.INV(RAND(),bond_ave,bond_std))+(W1230-X$24)*cash*(_xlfn.NORM.INV(RAND(),cash_ave,cash_std))+(W1230-X$24)))</f>
        <v/>
      </c>
      <c r="Y1230" s="156">
        <f>IF((X1230&lt;=0),0,((X1230-Y$24)*Stock*(_xlfn.NORM.INV(RAND(),stock_ave,stock_std))+(X1230-Y$24)*Bonds*(_xlfn.NORM.INV(RAND(),bond_ave,bond_std))+(X1230-Y$24)*cash*(_xlfn.NORM.INV(RAND(),cash_ave,cash_std))+(X1230-Y$24)))</f>
        <v/>
      </c>
      <c r="Z1230" s="156">
        <f>IF((Y1230&lt;=0),0,((Y1230-Z$24)*Stock*(_xlfn.NORM.INV(RAND(),stock_ave,stock_std))+(Y1230-Z$24)*Bonds*(_xlfn.NORM.INV(RAND(),bond_ave,bond_std))+(Y1230-Z$24)*cash*(_xlfn.NORM.INV(RAND(),cash_ave,cash_std))+(Y1230-Z$24)))</f>
        <v/>
      </c>
      <c r="AA1230" s="156">
        <f>IF((Z1230&lt;=0),0,((Z1230-AA$24)*Stock*(_xlfn.NORM.INV(RAND(),stock_ave,stock_std))+(Z1230-AA$24)*Bonds*(_xlfn.NORM.INV(RAND(),bond_ave,bond_std))+(Z1230-AA$24)*cash*(_xlfn.NORM.INV(RAND(),cash_ave,cash_std))+(Z1230-AA$24)))</f>
        <v/>
      </c>
      <c r="AB1230" s="156">
        <f>IF((AA1230&lt;=0),0,((AA1230-AB$24)*Stock*(_xlfn.NORM.INV(RAND(),stock_ave,stock_std))+(AA1230-AB$24)*Bonds*(_xlfn.NORM.INV(RAND(),bond_ave,bond_std))+(AA1230-AB$24)*cash*(_xlfn.NORM.INV(RAND(),cash_ave,cash_std))+(AA1230-AB$24)))</f>
        <v/>
      </c>
      <c r="AC1230" s="156">
        <f>IF((AB1230&lt;=0),0,((AB1230-AC$24)*Stock*(_xlfn.NORM.INV(RAND(),stock_ave,stock_std))+(AB1230-AC$24)*Bonds*(_xlfn.NORM.INV(RAND(),bond_ave,bond_std))+(AB1230-AC$24)*cash*(_xlfn.NORM.INV(RAND(),cash_ave,cash_std))+(AB1230-AC$24)))</f>
        <v/>
      </c>
      <c r="AD1230" s="156">
        <f>IF((AC1230&lt;=0),0,((AC1230-AD$24)*Stock*(_xlfn.NORM.INV(RAND(),stock_ave,stock_std))+(AC1230-AD$24)*Bonds*(_xlfn.NORM.INV(RAND(),bond_ave,bond_std))+(AC1230-AD$24)*cash*(_xlfn.NORM.INV(RAND(),cash_ave,cash_std))+(AC1230-AD$24)))</f>
        <v/>
      </c>
      <c r="AE1230" s="156">
        <f>IF((AD1230&lt;=0),0,((AD1230-AE$24)*Stock*(_xlfn.NORM.INV(RAND(),stock_ave,stock_std))+(AD1230-AE$24)*Bonds*(_xlfn.NORM.INV(RAND(),bond_ave,bond_std))+(AD1230-AE$24)*cash*(_xlfn.NORM.INV(RAND(),cash_ave,cash_std))+(AD1230-AE$24)))</f>
        <v/>
      </c>
      <c r="AF1230" s="156">
        <f>IF((AE1230&lt;=0),0,((AE1230-AF$24)*Stock*(_xlfn.NORM.INV(RAND(),stock_ave,stock_std))+(AE1230-AF$24)*Bonds*(_xlfn.NORM.INV(RAND(),bond_ave,bond_std))+(AE1230-AF$24)*cash*(_xlfn.NORM.INV(RAND(),cash_ave,cash_std))+(AE1230-AF$24)))</f>
        <v/>
      </c>
      <c r="AG1230" s="156">
        <f>IF((AF1230&lt;=0),0,((AF1230-AG$24)*Stock*(_xlfn.NORM.INV(RAND(),stock_ave,stock_std))+(AF1230-AG$24)*Bonds*(_xlfn.NORM.INV(RAND(),bond_ave,bond_std))+(AF1230-AG$24)*cash*(_xlfn.NORM.INV(RAND(),cash_ave,cash_std))+(AF1230-AG$24)))</f>
        <v/>
      </c>
      <c r="AH1230" s="156">
        <f>IF((AG1230&lt;=0),0,((AG1230-AH$24)*Stock*(_xlfn.NORM.INV(RAND(),stock_ave,stock_std))+(AG1230-AH$24)*Bonds*(_xlfn.NORM.INV(RAND(),bond_ave,bond_std))+(AG1230-AH$24)*cash*(_xlfn.NORM.INV(RAND(),cash_ave,cash_std))+(AG1230-AH$24)))</f>
        <v/>
      </c>
      <c r="AI1230" s="156">
        <f>IF((AH1230&lt;=0),0,((AH1230-AI$24)*Stock*(_xlfn.NORM.INV(RAND(),stock_ave,stock_std))+(AH1230-AI$24)*Bonds*(_xlfn.NORM.INV(RAND(),bond_ave,bond_std))+(AH1230-AI$24)*cash*(_xlfn.NORM.INV(RAND(),cash_ave,cash_std))+(AH1230-AI$24)))</f>
        <v/>
      </c>
      <c r="AJ1230" s="156">
        <f>IF((AI1230&lt;=0),0,((AI1230-AJ$24)*Stock*(_xlfn.NORM.INV(RAND(),stock_ave,stock_std))+(AI1230-AJ$24)*Bonds*(_xlfn.NORM.INV(RAND(),bond_ave,bond_std))+(AI1230-AJ$24)*cash*(_xlfn.NORM.INV(RAND(),cash_ave,cash_std))+(AI1230-AJ$24)))</f>
        <v/>
      </c>
      <c r="AK1230" s="156">
        <f>IF((AJ1230&lt;=0),0,((AJ1230-AK$24)*Stock*(_xlfn.NORM.INV(RAND(),stock_ave,stock_std))+(AJ1230-AK$24)*Bonds*(_xlfn.NORM.INV(RAND(),bond_ave,bond_std))+(AJ1230-AK$24)*cash*(_xlfn.NORM.INV(RAND(),cash_ave,cash_std))+(AJ1230-AK$24)))</f>
        <v/>
      </c>
      <c r="AL1230" s="156">
        <f>IF((AK1230&lt;=0),0,((AK1230-AL$24)*Stock*(_xlfn.NORM.INV(RAND(),stock_ave,stock_std))+(AK1230-AL$24)*Bonds*(_xlfn.NORM.INV(RAND(),bond_ave,bond_std))+(AK1230-AL$24)*cash*(_xlfn.NORM.INV(RAND(),cash_ave,cash_std))+(AK1230-AL$24)))</f>
        <v/>
      </c>
      <c r="AM1230" s="156">
        <f>IF((AL1230&lt;=0),0,((AL1230-AM$24)*Stock*(_xlfn.NORM.INV(RAND(),stock_ave,stock_std))+(AL1230-AM$24)*Bonds*(_xlfn.NORM.INV(RAND(),bond_ave,bond_std))+(AL1230-AM$24)*cash*(_xlfn.NORM.INV(RAND(),cash_ave,cash_std))+(AL1230-AM$24)))</f>
        <v/>
      </c>
      <c r="AN1230" s="156">
        <f>IF((AM1230&lt;=0),0,((AM1230-AN$24)*Stock*(_xlfn.NORM.INV(RAND(),stock_ave,stock_std))+(AM1230-AN$24)*Bonds*(_xlfn.NORM.INV(RAND(),bond_ave,bond_std))+(AM1230-AN$24)*cash*(_xlfn.NORM.INV(RAND(),cash_ave,cash_std))+(AM1230-AN$24)))</f>
        <v/>
      </c>
      <c r="AO1230" s="156">
        <f>IF((AN1230&lt;=0),0,((AN1230-AO$24)*Stock*(_xlfn.NORM.INV(RAND(),stock_ave,stock_std))+(AN1230-AO$24)*Bonds*(_xlfn.NORM.INV(RAND(),bond_ave,bond_std))+(AN1230-AO$24)*cash*(_xlfn.NORM.INV(RAND(),cash_ave,cash_std))+(AN1230-AO$24)))</f>
        <v/>
      </c>
      <c r="AP1230" s="156">
        <f>IF((AO1230&lt;=0),0,((AO1230-AP$24)*Stock*(_xlfn.NORM.INV(RAND(),stock_ave,stock_std))+(AO1230-AP$24)*Bonds*(_xlfn.NORM.INV(RAND(),bond_ave,bond_std))+(AO1230-AP$24)*cash*(_xlfn.NORM.INV(RAND(),cash_ave,cash_std))+(AO1230-AP$24)))</f>
        <v/>
      </c>
      <c r="AQ1230" s="156">
        <f>IF((AP1230&lt;=0),0,((AP1230-AQ$24)*Stock*(_xlfn.NORM.INV(RAND(),stock_ave,stock_std))+(AP1230-AQ$24)*Bonds*(_xlfn.NORM.INV(RAND(),bond_ave,bond_std))+(AP1230-AQ$24)*cash*(_xlfn.NORM.INV(RAND(),cash_ave,cash_std))+(AP1230-AQ$24)))</f>
        <v/>
      </c>
      <c r="AR1230" s="156">
        <f>IF((AQ1230&lt;=0),0,((AQ1230-AR$24)*Stock*(_xlfn.NORM.INV(RAND(),stock_ave,stock_std))+(AQ1230-AR$24)*Bonds*(_xlfn.NORM.INV(RAND(),bond_ave,bond_std))+(AQ1230-AR$24)*cash*(_xlfn.NORM.INV(RAND(),cash_ave,cash_std))+(AQ1230-AR$24)))</f>
        <v/>
      </c>
      <c r="AS1230" s="156">
        <f>IF((AR1230&lt;=0),0,((AR1230-AS$24)*Stock*(_xlfn.NORM.INV(RAND(),stock_ave,stock_std))+(AR1230-AS$24)*Bonds*(_xlfn.NORM.INV(RAND(),bond_ave,bond_std))+(AR1230-AS$24)*cash*(_xlfn.NORM.INV(RAND(),cash_ave,cash_std))+(AR1230-AS$24)))</f>
        <v/>
      </c>
      <c r="AT1230" s="156">
        <f>IF((AS1230&lt;=0),0,((AS1230-AT$24)*Stock*(_xlfn.NORM.INV(RAND(),stock_ave,stock_std))+(AS1230-AT$24)*Bonds*(_xlfn.NORM.INV(RAND(),bond_ave,bond_std))+(AS1230-AT$24)*cash*(_xlfn.NORM.INV(RAND(),cash_ave,cash_std))+(AS1230-AT$24)))</f>
        <v/>
      </c>
      <c r="AU1230" s="156">
        <f>IF((AT1230&lt;=0),0,((AT1230-AU$24)*Stock*(_xlfn.NORM.INV(RAND(),stock_ave,stock_std))+(AT1230-AU$24)*Bonds*(_xlfn.NORM.INV(RAND(),bond_ave,bond_std))+(AT1230-AU$24)*cash*(_xlfn.NORM.INV(RAND(),cash_ave,cash_std))+(AT1230-AU$24)))</f>
        <v/>
      </c>
      <c r="AV1230" s="156">
        <f>IF((AU1230&lt;=0),0,((AU1230-AV$24)*Stock*(_xlfn.NORM.INV(RAND(),stock_ave,stock_std))+(AU1230-AV$24)*Bonds*(_xlfn.NORM.INV(RAND(),bond_ave,bond_std))+(AU1230-AV$24)*cash*(_xlfn.NORM.INV(RAND(),cash_ave,cash_std))+(AU1230-AV$24)))</f>
        <v/>
      </c>
      <c r="AW1230" s="156">
        <f>IF((AV1230&lt;=0),0,((AV1230-AW$24)*Stock*(_xlfn.NORM.INV(RAND(),stock_ave,stock_std))+(AV1230-AW$24)*Bonds*(_xlfn.NORM.INV(RAND(),bond_ave,bond_std))+(AV1230-AW$24)*cash*(_xlfn.NORM.INV(RAND(),cash_ave,cash_std))+(AV1230-AW$24)))</f>
        <v/>
      </c>
      <c r="AX1230" s="159" t="n"/>
      <c r="AY1230" s="159" t="n"/>
      <c r="AZ1230" s="159" t="n"/>
      <c r="BA1230" s="159" t="n"/>
      <c r="BB1230" s="159" t="n"/>
    </row>
    <row r="1231">
      <c r="C1231" s="147" t="n"/>
      <c r="D1231" s="61">
        <f>+D1230-IF(D$18&gt;74,(D1230/D$25)*$C$10)</f>
        <v/>
      </c>
      <c r="E1231" s="61">
        <f>+E1230-IF(E$18&gt;74,(E1230/E$25)*$C$10)</f>
        <v/>
      </c>
      <c r="F1231" s="61">
        <f>+F1230-IF(F$18&gt;74,(F1230/F$25)*$C$10)</f>
        <v/>
      </c>
      <c r="G1231" s="61">
        <f>+G1230-IF(G$18&gt;74,(G1230/G$25)*$C$10)</f>
        <v/>
      </c>
      <c r="H1231" s="61">
        <f>+H1230-IF(H$18&gt;74,(H1230/H$25)*$C$10)</f>
        <v/>
      </c>
      <c r="I1231" s="61">
        <f>+I1230-IF(I$18&gt;74,(I1230/I$25)*$C$10)</f>
        <v/>
      </c>
      <c r="J1231" s="61">
        <f>+J1230-IF(J$18&gt;74,(J1230/J$25)*$C$10)</f>
        <v/>
      </c>
      <c r="K1231" s="61">
        <f>+K1230-IF(K$18&gt;74,(K1230/K$25)*$C$10)</f>
        <v/>
      </c>
      <c r="L1231" s="61">
        <f>+L1230-IF(L$18&gt;74,(L1230/L$25)*$C$10)</f>
        <v/>
      </c>
      <c r="M1231" s="61">
        <f>+M1230-IF(M$18&gt;74,(M1230/M$25)*$C$10)</f>
        <v/>
      </c>
      <c r="N1231" s="61">
        <f>+N1230-IF(N$18&gt;74,(N1230/N$25)*$C$10)</f>
        <v/>
      </c>
      <c r="O1231" s="61">
        <f>+O1230-IF(O$18&gt;74,(O1230/O$25)*$C$10)</f>
        <v/>
      </c>
      <c r="P1231" s="61">
        <f>+P1230-IF(P$18&gt;74,(P1230/P$25)*$C$10)</f>
        <v/>
      </c>
      <c r="Q1231" s="61">
        <f>+Q1230-IF(Q$18&gt;74,(Q1230/Q$25)*$C$10)</f>
        <v/>
      </c>
      <c r="R1231" s="61">
        <f>+R1230-IF(R$18&gt;74,(R1230/R$25)*$C$10)</f>
        <v/>
      </c>
      <c r="S1231" s="61">
        <f>+S1230-IF(S$18&gt;74,(S1230/S$25)*$C$10)</f>
        <v/>
      </c>
      <c r="T1231" s="61">
        <f>+T1230-IF(T$18&gt;74,(T1230/T$25)*$C$10)</f>
        <v/>
      </c>
      <c r="U1231" s="61">
        <f>+U1230-IF(U$18&gt;74,(U1230/U$25)*$C$10)</f>
        <v/>
      </c>
      <c r="V1231" s="61">
        <f>+V1230-IF(V$18&gt;74,(V1230/V$25)*$C$10)</f>
        <v/>
      </c>
      <c r="W1231" s="61">
        <f>+W1230-IF(W$18&gt;74,(W1230/W$25)*$C$10)</f>
        <v/>
      </c>
      <c r="X1231" s="61">
        <f>+X1230-IF(X$18&gt;74,(X1230/X$25)*$C$10)</f>
        <v/>
      </c>
      <c r="Y1231" s="61">
        <f>+Y1230-IF(Y$18&gt;74,(Y1230/Y$25)*$C$10)</f>
        <v/>
      </c>
      <c r="Z1231" s="61">
        <f>+Z1230-IF(Z$18&gt;74,(Z1230/Z$25)*$C$10)</f>
        <v/>
      </c>
      <c r="AA1231" s="61">
        <f>+AA1230-IF(AA$18&gt;74,(AA1230/AA$25)*$C$10)</f>
        <v/>
      </c>
      <c r="AB1231" s="61">
        <f>+AB1230-IF(AB$18&gt;74,(AB1230/AB$25)*$C$10)</f>
        <v/>
      </c>
      <c r="AC1231" s="61">
        <f>+AC1230-IF(AC$18&gt;74,(AC1230/AC$25)*$C$10)</f>
        <v/>
      </c>
      <c r="AD1231" s="61">
        <f>+AD1230-IF(AD$18&gt;74,(AD1230/AD$25)*$C$10)</f>
        <v/>
      </c>
      <c r="AE1231" s="61">
        <f>+AE1230-IF(AE$18&gt;74,(AE1230/AE$25)*$C$10)</f>
        <v/>
      </c>
      <c r="AF1231" s="61">
        <f>+AF1230-IF(AF$18&gt;74,(AF1230/AF$25)*$C$10)</f>
        <v/>
      </c>
      <c r="AG1231" s="61">
        <f>+AG1230-IF(AG$18&gt;74,(AG1230/AG$25)*$C$10)</f>
        <v/>
      </c>
      <c r="AH1231" s="61">
        <f>+AH1230-IF(AH$18&gt;74,(AH1230/AH$25)*$C$10)</f>
        <v/>
      </c>
      <c r="AI1231" s="61">
        <f>+AI1230-IF(AI$18&gt;74,(AI1230/AI$25)*$C$10)</f>
        <v/>
      </c>
      <c r="AJ1231" s="61">
        <f>+AJ1230-IF(AJ$18&gt;74,(AJ1230/AJ$25)*$C$10)</f>
        <v/>
      </c>
      <c r="AK1231" s="61">
        <f>+AK1230-IF(AK$18&gt;74,(AK1230/AK$25)*$C$10)</f>
        <v/>
      </c>
      <c r="AL1231" s="61">
        <f>+AL1230-IF(AL$18&gt;74,(AL1230/AL$25)*$C$10)</f>
        <v/>
      </c>
      <c r="AM1231" s="61">
        <f>+AM1230-IF(AM$18&gt;74,(AM1230/AM$25)*$C$10)</f>
        <v/>
      </c>
      <c r="AN1231" s="61">
        <f>+AN1230-IF(AN$18&gt;74,(AN1230/AN$25)*$C$10)</f>
        <v/>
      </c>
      <c r="AO1231" s="61">
        <f>+AO1230-IF(AO$18&gt;74,(AO1230/AO$25)*$C$10)</f>
        <v/>
      </c>
      <c r="AP1231" s="61">
        <f>+AP1230-IF(AP$18&gt;74,(AP1230/AP$25)*$C$10)</f>
        <v/>
      </c>
      <c r="AQ1231" s="61">
        <f>+AQ1230-IF(AQ$18&gt;74,(AQ1230/AQ$25)*$C$10)</f>
        <v/>
      </c>
      <c r="AR1231" s="61">
        <f>+AR1230-IF(AR$18&gt;74,(AR1230/AR$25)*$C$10)</f>
        <v/>
      </c>
      <c r="AS1231" s="61">
        <f>+AS1230-IF(AS$18&gt;74,(AS1230/AS$25)*$C$10)</f>
        <v/>
      </c>
      <c r="AT1231" s="61">
        <f>+AT1230-IF(AT$18&gt;74,(AT1230/AT$25)*$C$10)</f>
        <v/>
      </c>
      <c r="AU1231" s="61">
        <f>+AU1230-IF(AU$18&gt;74,(AU1230/AU$25)*$C$10)</f>
        <v/>
      </c>
      <c r="AV1231" s="61">
        <f>+AV1230-IF(AV$18&gt;74,(AV1230/AV$25)*$C$10)</f>
        <v/>
      </c>
      <c r="AW1231" s="61">
        <f>+AW1230-IF(AW$18&gt;74,(AW1230/AW$25)*$C$10)</f>
        <v/>
      </c>
      <c r="AX1231" s="35">
        <f>IF(AW1231&gt;0,1,0)</f>
        <v/>
      </c>
      <c r="AY1231" s="35">
        <f>IF(AL1231&gt;0,1,0)</f>
        <v/>
      </c>
      <c r="AZ1231" s="35">
        <f>IF(AG1231&gt;0,1,0)</f>
        <v/>
      </c>
      <c r="BA1231" s="35">
        <f>IF(AB1231&gt;0,1,0)</f>
        <v/>
      </c>
      <c r="BB1231" s="35">
        <f>IF(W1231&gt;0,1,0)</f>
        <v/>
      </c>
    </row>
    <row r="1232">
      <c r="B1232" s="154" t="inlineStr">
        <is>
          <t>trial 603</t>
        </is>
      </c>
      <c r="C1232" s="155">
        <f>+start-C1229</f>
        <v/>
      </c>
      <c r="D1232" s="156">
        <f>IF((C1232&lt;=0),0,((C1232-D$24)*Stock*(_xlfn.NORM.INV(RAND(),stock_ave,stock_std))+(C1232-D$24)*Bonds*(_xlfn.NORM.INV(RAND(),bond_ave,bond_std))+(C1232-D$24)*cash*(_xlfn.NORM.INV(RAND(),cash_ave,cash_std))+(C1232-D$24)))</f>
        <v/>
      </c>
      <c r="E1232" s="156">
        <f>IF((D1232&lt;=0),0,((D1232-E$24)*Stock*(_xlfn.NORM.INV(RAND(),stock_ave,stock_std))+(D1232-E$24)*Bonds*(_xlfn.NORM.INV(RAND(),bond_ave,bond_std))+(D1232-E$24)*cash*(_xlfn.NORM.INV(RAND(),cash_ave,cash_std))+(D1232-E$24)))</f>
        <v/>
      </c>
      <c r="F1232" s="156">
        <f>IF((E1232&lt;=0),0,((E1232-F$24)*Stock*(_xlfn.NORM.INV(RAND(),stock_ave,stock_std))+(E1232-F$24)*Bonds*(_xlfn.NORM.INV(RAND(),bond_ave,bond_std))+(E1232-F$24)*cash*(_xlfn.NORM.INV(RAND(),cash_ave,cash_std))+(E1232-F$24)))</f>
        <v/>
      </c>
      <c r="G1232" s="156">
        <f>IF((F1232&lt;=0),0,((F1232-G$24)*Stock*(_xlfn.NORM.INV(RAND(),stock_ave,stock_std))+(F1232-G$24)*Bonds*(_xlfn.NORM.INV(RAND(),bond_ave,bond_std))+(F1232-G$24)*cash*(_xlfn.NORM.INV(RAND(),cash_ave,cash_std))+(F1232-G$24)))</f>
        <v/>
      </c>
      <c r="H1232" s="156">
        <f>IF((G1232&lt;=0),0,((G1232-H$24)*Stock*(_xlfn.NORM.INV(RAND(),stock_ave,stock_std))+(G1232-H$24)*Bonds*(_xlfn.NORM.INV(RAND(),bond_ave,bond_std))+(G1232-H$24)*cash*(_xlfn.NORM.INV(RAND(),cash_ave,cash_std))+(G1232-H$24)))</f>
        <v/>
      </c>
      <c r="I1232" s="156">
        <f>IF((H1232&lt;=0),0,((H1232-I$24)*Stock*(_xlfn.NORM.INV(RAND(),stock_ave,stock_std))+(H1232-I$24)*Bonds*(_xlfn.NORM.INV(RAND(),bond_ave,bond_std))+(H1232-I$24)*cash*(_xlfn.NORM.INV(RAND(),cash_ave,cash_std))+(H1232-I$24)))</f>
        <v/>
      </c>
      <c r="J1232" s="156">
        <f>IF((I1232&lt;=0),0,((I1232-J$24)*Stock*(_xlfn.NORM.INV(RAND(),stock_ave,stock_std))+(I1232-J$24)*Bonds*(_xlfn.NORM.INV(RAND(),bond_ave,bond_std))+(I1232-J$24)*cash*(_xlfn.NORM.INV(RAND(),cash_ave,cash_std))+(I1232-J$24)))</f>
        <v/>
      </c>
      <c r="K1232" s="156">
        <f>IF((J1232&lt;=0),0,((J1232-K$24)*Stock*(_xlfn.NORM.INV(RAND(),stock_ave,stock_std))+(J1232-K$24)*Bonds*(_xlfn.NORM.INV(RAND(),bond_ave,bond_std))+(J1232-K$24)*cash*(_xlfn.NORM.INV(RAND(),cash_ave,cash_std))+(J1232-K$24)))</f>
        <v/>
      </c>
      <c r="L1232" s="156">
        <f>IF((K1232&lt;=0),0,((K1232-L$24)*Stock*(_xlfn.NORM.INV(RAND(),stock_ave,stock_std))+(K1232-L$24)*Bonds*(_xlfn.NORM.INV(RAND(),bond_ave,bond_std))+(K1232-L$24)*cash*(_xlfn.NORM.INV(RAND(),cash_ave,cash_std))+(K1232-L$24)))</f>
        <v/>
      </c>
      <c r="M1232" s="156">
        <f>IF((L1232&lt;=0),0,((L1232-M$24)*Stock*(_xlfn.NORM.INV(RAND(),stock_ave,stock_std))+(L1232-M$24)*Bonds*(_xlfn.NORM.INV(RAND(),bond_ave,bond_std))+(L1232-M$24)*cash*(_xlfn.NORM.INV(RAND(),cash_ave,cash_std))+(L1232-M$24)))</f>
        <v/>
      </c>
      <c r="N1232" s="156">
        <f>IF((M1232&lt;=0),0,((M1232-N$24)*Stock*(_xlfn.NORM.INV(RAND(),stock_ave,stock_std))+(M1232-N$24)*Bonds*(_xlfn.NORM.INV(RAND(),bond_ave,bond_std))+(M1232-N$24)*cash*(_xlfn.NORM.INV(RAND(),cash_ave,cash_std))+(M1232-N$24)))</f>
        <v/>
      </c>
      <c r="O1232" s="156">
        <f>IF((N1232&lt;=0),0,((N1232-O$24)*Stock*(_xlfn.NORM.INV(RAND(),stock_ave,stock_std))+(N1232-O$24)*Bonds*(_xlfn.NORM.INV(RAND(),bond_ave,bond_std))+(N1232-O$24)*cash*(_xlfn.NORM.INV(RAND(),cash_ave,cash_std))+(N1232-O$24)))</f>
        <v/>
      </c>
      <c r="P1232" s="156">
        <f>IF((O1232&lt;=0),0,((O1232-P$24)*Stock*(_xlfn.NORM.INV(RAND(),stock_ave,stock_std))+(O1232-P$24)*Bonds*(_xlfn.NORM.INV(RAND(),bond_ave,bond_std))+(O1232-P$24)*cash*(_xlfn.NORM.INV(RAND(),cash_ave,cash_std))+(O1232-P$24)))</f>
        <v/>
      </c>
      <c r="Q1232" s="156">
        <f>IF((P1232&lt;=0),0,((P1232-Q$24)*Stock*(_xlfn.NORM.INV(RAND(),stock_ave,stock_std))+(P1232-Q$24)*Bonds*(_xlfn.NORM.INV(RAND(),bond_ave,bond_std))+(P1232-Q$24)*cash*(_xlfn.NORM.INV(RAND(),cash_ave,cash_std))+(P1232-Q$24)))</f>
        <v/>
      </c>
      <c r="R1232" s="156">
        <f>IF((Q1232&lt;=0),0,((Q1232-R$24)*Stock*(_xlfn.NORM.INV(RAND(),stock_ave,stock_std))+(Q1232-R$24)*Bonds*(_xlfn.NORM.INV(RAND(),bond_ave,bond_std))+(Q1232-R$24)*cash*(_xlfn.NORM.INV(RAND(),cash_ave,cash_std))+(Q1232-R$24)))</f>
        <v/>
      </c>
      <c r="S1232" s="156">
        <f>IF((R1232&lt;=0),0,((R1232-S$24)*Stock*(_xlfn.NORM.INV(RAND(),stock_ave,stock_std))+(R1232-S$24)*Bonds*(_xlfn.NORM.INV(RAND(),bond_ave,bond_std))+(R1232-S$24)*cash*(_xlfn.NORM.INV(RAND(),cash_ave,cash_std))+(R1232-S$24)))</f>
        <v/>
      </c>
      <c r="T1232" s="156">
        <f>IF((S1232&lt;=0),0,((S1232-T$24)*Stock*(_xlfn.NORM.INV(RAND(),stock_ave,stock_std))+(S1232-T$24)*Bonds*(_xlfn.NORM.INV(RAND(),bond_ave,bond_std))+(S1232-T$24)*cash*(_xlfn.NORM.INV(RAND(),cash_ave,cash_std))+(S1232-T$24)))</f>
        <v/>
      </c>
      <c r="U1232" s="156">
        <f>IF((T1232&lt;=0),0,((T1232-U$24)*Stock*(_xlfn.NORM.INV(RAND(),stock_ave,stock_std))+(T1232-U$24)*Bonds*(_xlfn.NORM.INV(RAND(),bond_ave,bond_std))+(T1232-U$24)*cash*(_xlfn.NORM.INV(RAND(),cash_ave,cash_std))+(T1232-U$24)))</f>
        <v/>
      </c>
      <c r="V1232" s="156">
        <f>IF((U1232&lt;=0),0,((U1232-V$24)*Stock*(_xlfn.NORM.INV(RAND(),stock_ave,stock_std))+(U1232-V$24)*Bonds*(_xlfn.NORM.INV(RAND(),bond_ave,bond_std))+(U1232-V$24)*cash*(_xlfn.NORM.INV(RAND(),cash_ave,cash_std))+(U1232-V$24)))</f>
        <v/>
      </c>
      <c r="W1232" s="156">
        <f>IF((V1232&lt;=0),0,((V1232-W$24)*Stock*(_xlfn.NORM.INV(RAND(),stock_ave,stock_std))+(V1232-W$24)*Bonds*(_xlfn.NORM.INV(RAND(),bond_ave,bond_std))+(V1232-W$24)*cash*(_xlfn.NORM.INV(RAND(),cash_ave,cash_std))+(V1232-W$24)))</f>
        <v/>
      </c>
      <c r="X1232" s="156">
        <f>IF((W1232&lt;=0),0,((W1232-X$24)*Stock*(_xlfn.NORM.INV(RAND(),stock_ave,stock_std))+(W1232-X$24)*Bonds*(_xlfn.NORM.INV(RAND(),bond_ave,bond_std))+(W1232-X$24)*cash*(_xlfn.NORM.INV(RAND(),cash_ave,cash_std))+(W1232-X$24)))</f>
        <v/>
      </c>
      <c r="Y1232" s="156">
        <f>IF((X1232&lt;=0),0,((X1232-Y$24)*Stock*(_xlfn.NORM.INV(RAND(),stock_ave,stock_std))+(X1232-Y$24)*Bonds*(_xlfn.NORM.INV(RAND(),bond_ave,bond_std))+(X1232-Y$24)*cash*(_xlfn.NORM.INV(RAND(),cash_ave,cash_std))+(X1232-Y$24)))</f>
        <v/>
      </c>
      <c r="Z1232" s="156">
        <f>IF((Y1232&lt;=0),0,((Y1232-Z$24)*Stock*(_xlfn.NORM.INV(RAND(),stock_ave,stock_std))+(Y1232-Z$24)*Bonds*(_xlfn.NORM.INV(RAND(),bond_ave,bond_std))+(Y1232-Z$24)*cash*(_xlfn.NORM.INV(RAND(),cash_ave,cash_std))+(Y1232-Z$24)))</f>
        <v/>
      </c>
      <c r="AA1232" s="156">
        <f>IF((Z1232&lt;=0),0,((Z1232-AA$24)*Stock*(_xlfn.NORM.INV(RAND(),stock_ave,stock_std))+(Z1232-AA$24)*Bonds*(_xlfn.NORM.INV(RAND(),bond_ave,bond_std))+(Z1232-AA$24)*cash*(_xlfn.NORM.INV(RAND(),cash_ave,cash_std))+(Z1232-AA$24)))</f>
        <v/>
      </c>
      <c r="AB1232" s="156">
        <f>IF((AA1232&lt;=0),0,((AA1232-AB$24)*Stock*(_xlfn.NORM.INV(RAND(),stock_ave,stock_std))+(AA1232-AB$24)*Bonds*(_xlfn.NORM.INV(RAND(),bond_ave,bond_std))+(AA1232-AB$24)*cash*(_xlfn.NORM.INV(RAND(),cash_ave,cash_std))+(AA1232-AB$24)))</f>
        <v/>
      </c>
      <c r="AC1232" s="156">
        <f>IF((AB1232&lt;=0),0,((AB1232-AC$24)*Stock*(_xlfn.NORM.INV(RAND(),stock_ave,stock_std))+(AB1232-AC$24)*Bonds*(_xlfn.NORM.INV(RAND(),bond_ave,bond_std))+(AB1232-AC$24)*cash*(_xlfn.NORM.INV(RAND(),cash_ave,cash_std))+(AB1232-AC$24)))</f>
        <v/>
      </c>
      <c r="AD1232" s="156">
        <f>IF((AC1232&lt;=0),0,((AC1232-AD$24)*Stock*(_xlfn.NORM.INV(RAND(),stock_ave,stock_std))+(AC1232-AD$24)*Bonds*(_xlfn.NORM.INV(RAND(),bond_ave,bond_std))+(AC1232-AD$24)*cash*(_xlfn.NORM.INV(RAND(),cash_ave,cash_std))+(AC1232-AD$24)))</f>
        <v/>
      </c>
      <c r="AE1232" s="156">
        <f>IF((AD1232&lt;=0),0,((AD1232-AE$24)*Stock*(_xlfn.NORM.INV(RAND(),stock_ave,stock_std))+(AD1232-AE$24)*Bonds*(_xlfn.NORM.INV(RAND(),bond_ave,bond_std))+(AD1232-AE$24)*cash*(_xlfn.NORM.INV(RAND(),cash_ave,cash_std))+(AD1232-AE$24)))</f>
        <v/>
      </c>
      <c r="AF1232" s="156">
        <f>IF((AE1232&lt;=0),0,((AE1232-AF$24)*Stock*(_xlfn.NORM.INV(RAND(),stock_ave,stock_std))+(AE1232-AF$24)*Bonds*(_xlfn.NORM.INV(RAND(),bond_ave,bond_std))+(AE1232-AF$24)*cash*(_xlfn.NORM.INV(RAND(),cash_ave,cash_std))+(AE1232-AF$24)))</f>
        <v/>
      </c>
      <c r="AG1232" s="156">
        <f>IF((AF1232&lt;=0),0,((AF1232-AG$24)*Stock*(_xlfn.NORM.INV(RAND(),stock_ave,stock_std))+(AF1232-AG$24)*Bonds*(_xlfn.NORM.INV(RAND(),bond_ave,bond_std))+(AF1232-AG$24)*cash*(_xlfn.NORM.INV(RAND(),cash_ave,cash_std))+(AF1232-AG$24)))</f>
        <v/>
      </c>
      <c r="AH1232" s="156">
        <f>IF((AG1232&lt;=0),0,((AG1232-AH$24)*Stock*(_xlfn.NORM.INV(RAND(),stock_ave,stock_std))+(AG1232-AH$24)*Bonds*(_xlfn.NORM.INV(RAND(),bond_ave,bond_std))+(AG1232-AH$24)*cash*(_xlfn.NORM.INV(RAND(),cash_ave,cash_std))+(AG1232-AH$24)))</f>
        <v/>
      </c>
      <c r="AI1232" s="156">
        <f>IF((AH1232&lt;=0),0,((AH1232-AI$24)*Stock*(_xlfn.NORM.INV(RAND(),stock_ave,stock_std))+(AH1232-AI$24)*Bonds*(_xlfn.NORM.INV(RAND(),bond_ave,bond_std))+(AH1232-AI$24)*cash*(_xlfn.NORM.INV(RAND(),cash_ave,cash_std))+(AH1232-AI$24)))</f>
        <v/>
      </c>
      <c r="AJ1232" s="156">
        <f>IF((AI1232&lt;=0),0,((AI1232-AJ$24)*Stock*(_xlfn.NORM.INV(RAND(),stock_ave,stock_std))+(AI1232-AJ$24)*Bonds*(_xlfn.NORM.INV(RAND(),bond_ave,bond_std))+(AI1232-AJ$24)*cash*(_xlfn.NORM.INV(RAND(),cash_ave,cash_std))+(AI1232-AJ$24)))</f>
        <v/>
      </c>
      <c r="AK1232" s="156">
        <f>IF((AJ1232&lt;=0),0,((AJ1232-AK$24)*Stock*(_xlfn.NORM.INV(RAND(),stock_ave,stock_std))+(AJ1232-AK$24)*Bonds*(_xlfn.NORM.INV(RAND(),bond_ave,bond_std))+(AJ1232-AK$24)*cash*(_xlfn.NORM.INV(RAND(),cash_ave,cash_std))+(AJ1232-AK$24)))</f>
        <v/>
      </c>
      <c r="AL1232" s="156">
        <f>IF((AK1232&lt;=0),0,((AK1232-AL$24)*Stock*(_xlfn.NORM.INV(RAND(),stock_ave,stock_std))+(AK1232-AL$24)*Bonds*(_xlfn.NORM.INV(RAND(),bond_ave,bond_std))+(AK1232-AL$24)*cash*(_xlfn.NORM.INV(RAND(),cash_ave,cash_std))+(AK1232-AL$24)))</f>
        <v/>
      </c>
      <c r="AM1232" s="156">
        <f>IF((AL1232&lt;=0),0,((AL1232-AM$24)*Stock*(_xlfn.NORM.INV(RAND(),stock_ave,stock_std))+(AL1232-AM$24)*Bonds*(_xlfn.NORM.INV(RAND(),bond_ave,bond_std))+(AL1232-AM$24)*cash*(_xlfn.NORM.INV(RAND(),cash_ave,cash_std))+(AL1232-AM$24)))</f>
        <v/>
      </c>
      <c r="AN1232" s="156">
        <f>IF((AM1232&lt;=0),0,((AM1232-AN$24)*Stock*(_xlfn.NORM.INV(RAND(),stock_ave,stock_std))+(AM1232-AN$24)*Bonds*(_xlfn.NORM.INV(RAND(),bond_ave,bond_std))+(AM1232-AN$24)*cash*(_xlfn.NORM.INV(RAND(),cash_ave,cash_std))+(AM1232-AN$24)))</f>
        <v/>
      </c>
      <c r="AO1232" s="156">
        <f>IF((AN1232&lt;=0),0,((AN1232-AO$24)*Stock*(_xlfn.NORM.INV(RAND(),stock_ave,stock_std))+(AN1232-AO$24)*Bonds*(_xlfn.NORM.INV(RAND(),bond_ave,bond_std))+(AN1232-AO$24)*cash*(_xlfn.NORM.INV(RAND(),cash_ave,cash_std))+(AN1232-AO$24)))</f>
        <v/>
      </c>
      <c r="AP1232" s="156">
        <f>IF((AO1232&lt;=0),0,((AO1232-AP$24)*Stock*(_xlfn.NORM.INV(RAND(),stock_ave,stock_std))+(AO1232-AP$24)*Bonds*(_xlfn.NORM.INV(RAND(),bond_ave,bond_std))+(AO1232-AP$24)*cash*(_xlfn.NORM.INV(RAND(),cash_ave,cash_std))+(AO1232-AP$24)))</f>
        <v/>
      </c>
      <c r="AQ1232" s="156">
        <f>IF((AP1232&lt;=0),0,((AP1232-AQ$24)*Stock*(_xlfn.NORM.INV(RAND(),stock_ave,stock_std))+(AP1232-AQ$24)*Bonds*(_xlfn.NORM.INV(RAND(),bond_ave,bond_std))+(AP1232-AQ$24)*cash*(_xlfn.NORM.INV(RAND(),cash_ave,cash_std))+(AP1232-AQ$24)))</f>
        <v/>
      </c>
      <c r="AR1232" s="156">
        <f>IF((AQ1232&lt;=0),0,((AQ1232-AR$24)*Stock*(_xlfn.NORM.INV(RAND(),stock_ave,stock_std))+(AQ1232-AR$24)*Bonds*(_xlfn.NORM.INV(RAND(),bond_ave,bond_std))+(AQ1232-AR$24)*cash*(_xlfn.NORM.INV(RAND(),cash_ave,cash_std))+(AQ1232-AR$24)))</f>
        <v/>
      </c>
      <c r="AS1232" s="156">
        <f>IF((AR1232&lt;=0),0,((AR1232-AS$24)*Stock*(_xlfn.NORM.INV(RAND(),stock_ave,stock_std))+(AR1232-AS$24)*Bonds*(_xlfn.NORM.INV(RAND(),bond_ave,bond_std))+(AR1232-AS$24)*cash*(_xlfn.NORM.INV(RAND(),cash_ave,cash_std))+(AR1232-AS$24)))</f>
        <v/>
      </c>
      <c r="AT1232" s="156">
        <f>IF((AS1232&lt;=0),0,((AS1232-AT$24)*Stock*(_xlfn.NORM.INV(RAND(),stock_ave,stock_std))+(AS1232-AT$24)*Bonds*(_xlfn.NORM.INV(RAND(),bond_ave,bond_std))+(AS1232-AT$24)*cash*(_xlfn.NORM.INV(RAND(),cash_ave,cash_std))+(AS1232-AT$24)))</f>
        <v/>
      </c>
      <c r="AU1232" s="156">
        <f>IF((AT1232&lt;=0),0,((AT1232-AU$24)*Stock*(_xlfn.NORM.INV(RAND(),stock_ave,stock_std))+(AT1232-AU$24)*Bonds*(_xlfn.NORM.INV(RAND(),bond_ave,bond_std))+(AT1232-AU$24)*cash*(_xlfn.NORM.INV(RAND(),cash_ave,cash_std))+(AT1232-AU$24)))</f>
        <v/>
      </c>
      <c r="AV1232" s="156">
        <f>IF((AU1232&lt;=0),0,((AU1232-AV$24)*Stock*(_xlfn.NORM.INV(RAND(),stock_ave,stock_std))+(AU1232-AV$24)*Bonds*(_xlfn.NORM.INV(RAND(),bond_ave,bond_std))+(AU1232-AV$24)*cash*(_xlfn.NORM.INV(RAND(),cash_ave,cash_std))+(AU1232-AV$24)))</f>
        <v/>
      </c>
      <c r="AW1232" s="156">
        <f>IF((AV1232&lt;=0),0,((AV1232-AW$24)*Stock*(_xlfn.NORM.INV(RAND(),stock_ave,stock_std))+(AV1232-AW$24)*Bonds*(_xlfn.NORM.INV(RAND(),bond_ave,bond_std))+(AV1232-AW$24)*cash*(_xlfn.NORM.INV(RAND(),cash_ave,cash_std))+(AV1232-AW$24)))</f>
        <v/>
      </c>
      <c r="AX1232" s="159" t="n"/>
      <c r="AY1232" s="159" t="n"/>
      <c r="AZ1232" s="159" t="n"/>
      <c r="BA1232" s="159" t="n"/>
      <c r="BB1232" s="159" t="n"/>
    </row>
    <row r="1233">
      <c r="C1233" s="147" t="n"/>
      <c r="D1233" s="61">
        <f>+D1232-IF(D$18&gt;74,(D1232/D$25)*$C$10)</f>
        <v/>
      </c>
      <c r="E1233" s="61">
        <f>+E1232-IF(E$18&gt;74,(E1232/E$25)*$C$10)</f>
        <v/>
      </c>
      <c r="F1233" s="61">
        <f>+F1232-IF(F$18&gt;74,(F1232/F$25)*$C$10)</f>
        <v/>
      </c>
      <c r="G1233" s="61">
        <f>+G1232-IF(G$18&gt;74,(G1232/G$25)*$C$10)</f>
        <v/>
      </c>
      <c r="H1233" s="61">
        <f>+H1232-IF(H$18&gt;74,(H1232/H$25)*$C$10)</f>
        <v/>
      </c>
      <c r="I1233" s="61">
        <f>+I1232-IF(I$18&gt;74,(I1232/I$25)*$C$10)</f>
        <v/>
      </c>
      <c r="J1233" s="61">
        <f>+J1232-IF(J$18&gt;74,(J1232/J$25)*$C$10)</f>
        <v/>
      </c>
      <c r="K1233" s="61">
        <f>+K1232-IF(K$18&gt;74,(K1232/K$25)*$C$10)</f>
        <v/>
      </c>
      <c r="L1233" s="61">
        <f>+L1232-IF(L$18&gt;74,(L1232/L$25)*$C$10)</f>
        <v/>
      </c>
      <c r="M1233" s="61">
        <f>+M1232-IF(M$18&gt;74,(M1232/M$25)*$C$10)</f>
        <v/>
      </c>
      <c r="N1233" s="61">
        <f>+N1232-IF(N$18&gt;74,(N1232/N$25)*$C$10)</f>
        <v/>
      </c>
      <c r="O1233" s="61">
        <f>+O1232-IF(O$18&gt;74,(O1232/O$25)*$C$10)</f>
        <v/>
      </c>
      <c r="P1233" s="61">
        <f>+P1232-IF(P$18&gt;74,(P1232/P$25)*$C$10)</f>
        <v/>
      </c>
      <c r="Q1233" s="61">
        <f>+Q1232-IF(Q$18&gt;74,(Q1232/Q$25)*$C$10)</f>
        <v/>
      </c>
      <c r="R1233" s="61">
        <f>+R1232-IF(R$18&gt;74,(R1232/R$25)*$C$10)</f>
        <v/>
      </c>
      <c r="S1233" s="61">
        <f>+S1232-IF(S$18&gt;74,(S1232/S$25)*$C$10)</f>
        <v/>
      </c>
      <c r="T1233" s="61">
        <f>+T1232-IF(T$18&gt;74,(T1232/T$25)*$C$10)</f>
        <v/>
      </c>
      <c r="U1233" s="61">
        <f>+U1232-IF(U$18&gt;74,(U1232/U$25)*$C$10)</f>
        <v/>
      </c>
      <c r="V1233" s="61">
        <f>+V1232-IF(V$18&gt;74,(V1232/V$25)*$C$10)</f>
        <v/>
      </c>
      <c r="W1233" s="61">
        <f>+W1232-IF(W$18&gt;74,(W1232/W$25)*$C$10)</f>
        <v/>
      </c>
      <c r="X1233" s="61">
        <f>+X1232-IF(X$18&gt;74,(X1232/X$25)*$C$10)</f>
        <v/>
      </c>
      <c r="Y1233" s="61">
        <f>+Y1232-IF(Y$18&gt;74,(Y1232/Y$25)*$C$10)</f>
        <v/>
      </c>
      <c r="Z1233" s="61">
        <f>+Z1232-IF(Z$18&gt;74,(Z1232/Z$25)*$C$10)</f>
        <v/>
      </c>
      <c r="AA1233" s="61">
        <f>+AA1232-IF(AA$18&gt;74,(AA1232/AA$25)*$C$10)</f>
        <v/>
      </c>
      <c r="AB1233" s="61">
        <f>+AB1232-IF(AB$18&gt;74,(AB1232/AB$25)*$C$10)</f>
        <v/>
      </c>
      <c r="AC1233" s="61">
        <f>+AC1232-IF(AC$18&gt;74,(AC1232/AC$25)*$C$10)</f>
        <v/>
      </c>
      <c r="AD1233" s="61">
        <f>+AD1232-IF(AD$18&gt;74,(AD1232/AD$25)*$C$10)</f>
        <v/>
      </c>
      <c r="AE1233" s="61">
        <f>+AE1232-IF(AE$18&gt;74,(AE1232/AE$25)*$C$10)</f>
        <v/>
      </c>
      <c r="AF1233" s="61">
        <f>+AF1232-IF(AF$18&gt;74,(AF1232/AF$25)*$C$10)</f>
        <v/>
      </c>
      <c r="AG1233" s="61">
        <f>+AG1232-IF(AG$18&gt;74,(AG1232/AG$25)*$C$10)</f>
        <v/>
      </c>
      <c r="AH1233" s="61">
        <f>+AH1232-IF(AH$18&gt;74,(AH1232/AH$25)*$C$10)</f>
        <v/>
      </c>
      <c r="AI1233" s="61">
        <f>+AI1232-IF(AI$18&gt;74,(AI1232/AI$25)*$C$10)</f>
        <v/>
      </c>
      <c r="AJ1233" s="61">
        <f>+AJ1232-IF(AJ$18&gt;74,(AJ1232/AJ$25)*$C$10)</f>
        <v/>
      </c>
      <c r="AK1233" s="61">
        <f>+AK1232-IF(AK$18&gt;74,(AK1232/AK$25)*$C$10)</f>
        <v/>
      </c>
      <c r="AL1233" s="61">
        <f>+AL1232-IF(AL$18&gt;74,(AL1232/AL$25)*$C$10)</f>
        <v/>
      </c>
      <c r="AM1233" s="61">
        <f>+AM1232-IF(AM$18&gt;74,(AM1232/AM$25)*$C$10)</f>
        <v/>
      </c>
      <c r="AN1233" s="61">
        <f>+AN1232-IF(AN$18&gt;74,(AN1232/AN$25)*$C$10)</f>
        <v/>
      </c>
      <c r="AO1233" s="61">
        <f>+AO1232-IF(AO$18&gt;74,(AO1232/AO$25)*$C$10)</f>
        <v/>
      </c>
      <c r="AP1233" s="61">
        <f>+AP1232-IF(AP$18&gt;74,(AP1232/AP$25)*$C$10)</f>
        <v/>
      </c>
      <c r="AQ1233" s="61">
        <f>+AQ1232-IF(AQ$18&gt;74,(AQ1232/AQ$25)*$C$10)</f>
        <v/>
      </c>
      <c r="AR1233" s="61">
        <f>+AR1232-IF(AR$18&gt;74,(AR1232/AR$25)*$C$10)</f>
        <v/>
      </c>
      <c r="AS1233" s="61">
        <f>+AS1232-IF(AS$18&gt;74,(AS1232/AS$25)*$C$10)</f>
        <v/>
      </c>
      <c r="AT1233" s="61">
        <f>+AT1232-IF(AT$18&gt;74,(AT1232/AT$25)*$C$10)</f>
        <v/>
      </c>
      <c r="AU1233" s="61">
        <f>+AU1232-IF(AU$18&gt;74,(AU1232/AU$25)*$C$10)</f>
        <v/>
      </c>
      <c r="AV1233" s="61">
        <f>+AV1232-IF(AV$18&gt;74,(AV1232/AV$25)*$C$10)</f>
        <v/>
      </c>
      <c r="AW1233" s="61">
        <f>+AW1232-IF(AW$18&gt;74,(AW1232/AW$25)*$C$10)</f>
        <v/>
      </c>
      <c r="AX1233" s="35">
        <f>IF(AW1233&gt;0,1,0)</f>
        <v/>
      </c>
      <c r="AY1233" s="35">
        <f>IF(AL1233&gt;0,1,0)</f>
        <v/>
      </c>
      <c r="AZ1233" s="35">
        <f>IF(AG1233&gt;0,1,0)</f>
        <v/>
      </c>
      <c r="BA1233" s="35">
        <f>IF(AB1233&gt;0,1,0)</f>
        <v/>
      </c>
      <c r="BB1233" s="35">
        <f>IF(W1233&gt;0,1,0)</f>
        <v/>
      </c>
    </row>
    <row r="1234">
      <c r="B1234" s="154" t="inlineStr">
        <is>
          <t>trial 604</t>
        </is>
      </c>
      <c r="C1234" s="155">
        <f>+start-C1231</f>
        <v/>
      </c>
      <c r="D1234" s="156">
        <f>IF((C1234&lt;=0),0,((C1234-D$24)*Stock*(_xlfn.NORM.INV(RAND(),stock_ave,stock_std))+(C1234-D$24)*Bonds*(_xlfn.NORM.INV(RAND(),bond_ave,bond_std))+(C1234-D$24)*cash*(_xlfn.NORM.INV(RAND(),cash_ave,cash_std))+(C1234-D$24)))</f>
        <v/>
      </c>
      <c r="E1234" s="156">
        <f>IF((D1234&lt;=0),0,((D1234-E$24)*Stock*(_xlfn.NORM.INV(RAND(),stock_ave,stock_std))+(D1234-E$24)*Bonds*(_xlfn.NORM.INV(RAND(),bond_ave,bond_std))+(D1234-E$24)*cash*(_xlfn.NORM.INV(RAND(),cash_ave,cash_std))+(D1234-E$24)))</f>
        <v/>
      </c>
      <c r="F1234" s="156">
        <f>IF((E1234&lt;=0),0,((E1234-F$24)*Stock*(_xlfn.NORM.INV(RAND(),stock_ave,stock_std))+(E1234-F$24)*Bonds*(_xlfn.NORM.INV(RAND(),bond_ave,bond_std))+(E1234-F$24)*cash*(_xlfn.NORM.INV(RAND(),cash_ave,cash_std))+(E1234-F$24)))</f>
        <v/>
      </c>
      <c r="G1234" s="156">
        <f>IF((F1234&lt;=0),0,((F1234-G$24)*Stock*(_xlfn.NORM.INV(RAND(),stock_ave,stock_std))+(F1234-G$24)*Bonds*(_xlfn.NORM.INV(RAND(),bond_ave,bond_std))+(F1234-G$24)*cash*(_xlfn.NORM.INV(RAND(),cash_ave,cash_std))+(F1234-G$24)))</f>
        <v/>
      </c>
      <c r="H1234" s="156">
        <f>IF((G1234&lt;=0),0,((G1234-H$24)*Stock*(_xlfn.NORM.INV(RAND(),stock_ave,stock_std))+(G1234-H$24)*Bonds*(_xlfn.NORM.INV(RAND(),bond_ave,bond_std))+(G1234-H$24)*cash*(_xlfn.NORM.INV(RAND(),cash_ave,cash_std))+(G1234-H$24)))</f>
        <v/>
      </c>
      <c r="I1234" s="156">
        <f>IF((H1234&lt;=0),0,((H1234-I$24)*Stock*(_xlfn.NORM.INV(RAND(),stock_ave,stock_std))+(H1234-I$24)*Bonds*(_xlfn.NORM.INV(RAND(),bond_ave,bond_std))+(H1234-I$24)*cash*(_xlfn.NORM.INV(RAND(),cash_ave,cash_std))+(H1234-I$24)))</f>
        <v/>
      </c>
      <c r="J1234" s="156">
        <f>IF((I1234&lt;=0),0,((I1234-J$24)*Stock*(_xlfn.NORM.INV(RAND(),stock_ave,stock_std))+(I1234-J$24)*Bonds*(_xlfn.NORM.INV(RAND(),bond_ave,bond_std))+(I1234-J$24)*cash*(_xlfn.NORM.INV(RAND(),cash_ave,cash_std))+(I1234-J$24)))</f>
        <v/>
      </c>
      <c r="K1234" s="156">
        <f>IF((J1234&lt;=0),0,((J1234-K$24)*Stock*(_xlfn.NORM.INV(RAND(),stock_ave,stock_std))+(J1234-K$24)*Bonds*(_xlfn.NORM.INV(RAND(),bond_ave,bond_std))+(J1234-K$24)*cash*(_xlfn.NORM.INV(RAND(),cash_ave,cash_std))+(J1234-K$24)))</f>
        <v/>
      </c>
      <c r="L1234" s="156">
        <f>IF((K1234&lt;=0),0,((K1234-L$24)*Stock*(_xlfn.NORM.INV(RAND(),stock_ave,stock_std))+(K1234-L$24)*Bonds*(_xlfn.NORM.INV(RAND(),bond_ave,bond_std))+(K1234-L$24)*cash*(_xlfn.NORM.INV(RAND(),cash_ave,cash_std))+(K1234-L$24)))</f>
        <v/>
      </c>
      <c r="M1234" s="156">
        <f>IF((L1234&lt;=0),0,((L1234-M$24)*Stock*(_xlfn.NORM.INV(RAND(),stock_ave,stock_std))+(L1234-M$24)*Bonds*(_xlfn.NORM.INV(RAND(),bond_ave,bond_std))+(L1234-M$24)*cash*(_xlfn.NORM.INV(RAND(),cash_ave,cash_std))+(L1234-M$24)))</f>
        <v/>
      </c>
      <c r="N1234" s="156">
        <f>IF((M1234&lt;=0),0,((M1234-N$24)*Stock*(_xlfn.NORM.INV(RAND(),stock_ave,stock_std))+(M1234-N$24)*Bonds*(_xlfn.NORM.INV(RAND(),bond_ave,bond_std))+(M1234-N$24)*cash*(_xlfn.NORM.INV(RAND(),cash_ave,cash_std))+(M1234-N$24)))</f>
        <v/>
      </c>
      <c r="O1234" s="156">
        <f>IF((N1234&lt;=0),0,((N1234-O$24)*Stock*(_xlfn.NORM.INV(RAND(),stock_ave,stock_std))+(N1234-O$24)*Bonds*(_xlfn.NORM.INV(RAND(),bond_ave,bond_std))+(N1234-O$24)*cash*(_xlfn.NORM.INV(RAND(),cash_ave,cash_std))+(N1234-O$24)))</f>
        <v/>
      </c>
      <c r="P1234" s="156">
        <f>IF((O1234&lt;=0),0,((O1234-P$24)*Stock*(_xlfn.NORM.INV(RAND(),stock_ave,stock_std))+(O1234-P$24)*Bonds*(_xlfn.NORM.INV(RAND(),bond_ave,bond_std))+(O1234-P$24)*cash*(_xlfn.NORM.INV(RAND(),cash_ave,cash_std))+(O1234-P$24)))</f>
        <v/>
      </c>
      <c r="Q1234" s="156">
        <f>IF((P1234&lt;=0),0,((P1234-Q$24)*Stock*(_xlfn.NORM.INV(RAND(),stock_ave,stock_std))+(P1234-Q$24)*Bonds*(_xlfn.NORM.INV(RAND(),bond_ave,bond_std))+(P1234-Q$24)*cash*(_xlfn.NORM.INV(RAND(),cash_ave,cash_std))+(P1234-Q$24)))</f>
        <v/>
      </c>
      <c r="R1234" s="156">
        <f>IF((Q1234&lt;=0),0,((Q1234-R$24)*Stock*(_xlfn.NORM.INV(RAND(),stock_ave,stock_std))+(Q1234-R$24)*Bonds*(_xlfn.NORM.INV(RAND(),bond_ave,bond_std))+(Q1234-R$24)*cash*(_xlfn.NORM.INV(RAND(),cash_ave,cash_std))+(Q1234-R$24)))</f>
        <v/>
      </c>
      <c r="S1234" s="156">
        <f>IF((R1234&lt;=0),0,((R1234-S$24)*Stock*(_xlfn.NORM.INV(RAND(),stock_ave,stock_std))+(R1234-S$24)*Bonds*(_xlfn.NORM.INV(RAND(),bond_ave,bond_std))+(R1234-S$24)*cash*(_xlfn.NORM.INV(RAND(),cash_ave,cash_std))+(R1234-S$24)))</f>
        <v/>
      </c>
      <c r="T1234" s="156">
        <f>IF((S1234&lt;=0),0,((S1234-T$24)*Stock*(_xlfn.NORM.INV(RAND(),stock_ave,stock_std))+(S1234-T$24)*Bonds*(_xlfn.NORM.INV(RAND(),bond_ave,bond_std))+(S1234-T$24)*cash*(_xlfn.NORM.INV(RAND(),cash_ave,cash_std))+(S1234-T$24)))</f>
        <v/>
      </c>
      <c r="U1234" s="156">
        <f>IF((T1234&lt;=0),0,((T1234-U$24)*Stock*(_xlfn.NORM.INV(RAND(),stock_ave,stock_std))+(T1234-U$24)*Bonds*(_xlfn.NORM.INV(RAND(),bond_ave,bond_std))+(T1234-U$24)*cash*(_xlfn.NORM.INV(RAND(),cash_ave,cash_std))+(T1234-U$24)))</f>
        <v/>
      </c>
      <c r="V1234" s="156">
        <f>IF((U1234&lt;=0),0,((U1234-V$24)*Stock*(_xlfn.NORM.INV(RAND(),stock_ave,stock_std))+(U1234-V$24)*Bonds*(_xlfn.NORM.INV(RAND(),bond_ave,bond_std))+(U1234-V$24)*cash*(_xlfn.NORM.INV(RAND(),cash_ave,cash_std))+(U1234-V$24)))</f>
        <v/>
      </c>
      <c r="W1234" s="156">
        <f>IF((V1234&lt;=0),0,((V1234-W$24)*Stock*(_xlfn.NORM.INV(RAND(),stock_ave,stock_std))+(V1234-W$24)*Bonds*(_xlfn.NORM.INV(RAND(),bond_ave,bond_std))+(V1234-W$24)*cash*(_xlfn.NORM.INV(RAND(),cash_ave,cash_std))+(V1234-W$24)))</f>
        <v/>
      </c>
      <c r="X1234" s="156">
        <f>IF((W1234&lt;=0),0,((W1234-X$24)*Stock*(_xlfn.NORM.INV(RAND(),stock_ave,stock_std))+(W1234-X$24)*Bonds*(_xlfn.NORM.INV(RAND(),bond_ave,bond_std))+(W1234-X$24)*cash*(_xlfn.NORM.INV(RAND(),cash_ave,cash_std))+(W1234-X$24)))</f>
        <v/>
      </c>
      <c r="Y1234" s="156">
        <f>IF((X1234&lt;=0),0,((X1234-Y$24)*Stock*(_xlfn.NORM.INV(RAND(),stock_ave,stock_std))+(X1234-Y$24)*Bonds*(_xlfn.NORM.INV(RAND(),bond_ave,bond_std))+(X1234-Y$24)*cash*(_xlfn.NORM.INV(RAND(),cash_ave,cash_std))+(X1234-Y$24)))</f>
        <v/>
      </c>
      <c r="Z1234" s="156">
        <f>IF((Y1234&lt;=0),0,((Y1234-Z$24)*Stock*(_xlfn.NORM.INV(RAND(),stock_ave,stock_std))+(Y1234-Z$24)*Bonds*(_xlfn.NORM.INV(RAND(),bond_ave,bond_std))+(Y1234-Z$24)*cash*(_xlfn.NORM.INV(RAND(),cash_ave,cash_std))+(Y1234-Z$24)))</f>
        <v/>
      </c>
      <c r="AA1234" s="156">
        <f>IF((Z1234&lt;=0),0,((Z1234-AA$24)*Stock*(_xlfn.NORM.INV(RAND(),stock_ave,stock_std))+(Z1234-AA$24)*Bonds*(_xlfn.NORM.INV(RAND(),bond_ave,bond_std))+(Z1234-AA$24)*cash*(_xlfn.NORM.INV(RAND(),cash_ave,cash_std))+(Z1234-AA$24)))</f>
        <v/>
      </c>
      <c r="AB1234" s="156">
        <f>IF((AA1234&lt;=0),0,((AA1234-AB$24)*Stock*(_xlfn.NORM.INV(RAND(),stock_ave,stock_std))+(AA1234-AB$24)*Bonds*(_xlfn.NORM.INV(RAND(),bond_ave,bond_std))+(AA1234-AB$24)*cash*(_xlfn.NORM.INV(RAND(),cash_ave,cash_std))+(AA1234-AB$24)))</f>
        <v/>
      </c>
      <c r="AC1234" s="156">
        <f>IF((AB1234&lt;=0),0,((AB1234-AC$24)*Stock*(_xlfn.NORM.INV(RAND(),stock_ave,stock_std))+(AB1234-AC$24)*Bonds*(_xlfn.NORM.INV(RAND(),bond_ave,bond_std))+(AB1234-AC$24)*cash*(_xlfn.NORM.INV(RAND(),cash_ave,cash_std))+(AB1234-AC$24)))</f>
        <v/>
      </c>
      <c r="AD1234" s="156">
        <f>IF((AC1234&lt;=0),0,((AC1234-AD$24)*Stock*(_xlfn.NORM.INV(RAND(),stock_ave,stock_std))+(AC1234-AD$24)*Bonds*(_xlfn.NORM.INV(RAND(),bond_ave,bond_std))+(AC1234-AD$24)*cash*(_xlfn.NORM.INV(RAND(),cash_ave,cash_std))+(AC1234-AD$24)))</f>
        <v/>
      </c>
      <c r="AE1234" s="156">
        <f>IF((AD1234&lt;=0),0,((AD1234-AE$24)*Stock*(_xlfn.NORM.INV(RAND(),stock_ave,stock_std))+(AD1234-AE$24)*Bonds*(_xlfn.NORM.INV(RAND(),bond_ave,bond_std))+(AD1234-AE$24)*cash*(_xlfn.NORM.INV(RAND(),cash_ave,cash_std))+(AD1234-AE$24)))</f>
        <v/>
      </c>
      <c r="AF1234" s="156">
        <f>IF((AE1234&lt;=0),0,((AE1234-AF$24)*Stock*(_xlfn.NORM.INV(RAND(),stock_ave,stock_std))+(AE1234-AF$24)*Bonds*(_xlfn.NORM.INV(RAND(),bond_ave,bond_std))+(AE1234-AF$24)*cash*(_xlfn.NORM.INV(RAND(),cash_ave,cash_std))+(AE1234-AF$24)))</f>
        <v/>
      </c>
      <c r="AG1234" s="156">
        <f>IF((AF1234&lt;=0),0,((AF1234-AG$24)*Stock*(_xlfn.NORM.INV(RAND(),stock_ave,stock_std))+(AF1234-AG$24)*Bonds*(_xlfn.NORM.INV(RAND(),bond_ave,bond_std))+(AF1234-AG$24)*cash*(_xlfn.NORM.INV(RAND(),cash_ave,cash_std))+(AF1234-AG$24)))</f>
        <v/>
      </c>
      <c r="AH1234" s="156">
        <f>IF((AG1234&lt;=0),0,((AG1234-AH$24)*Stock*(_xlfn.NORM.INV(RAND(),stock_ave,stock_std))+(AG1234-AH$24)*Bonds*(_xlfn.NORM.INV(RAND(),bond_ave,bond_std))+(AG1234-AH$24)*cash*(_xlfn.NORM.INV(RAND(),cash_ave,cash_std))+(AG1234-AH$24)))</f>
        <v/>
      </c>
      <c r="AI1234" s="156">
        <f>IF((AH1234&lt;=0),0,((AH1234-AI$24)*Stock*(_xlfn.NORM.INV(RAND(),stock_ave,stock_std))+(AH1234-AI$24)*Bonds*(_xlfn.NORM.INV(RAND(),bond_ave,bond_std))+(AH1234-AI$24)*cash*(_xlfn.NORM.INV(RAND(),cash_ave,cash_std))+(AH1234-AI$24)))</f>
        <v/>
      </c>
      <c r="AJ1234" s="156">
        <f>IF((AI1234&lt;=0),0,((AI1234-AJ$24)*Stock*(_xlfn.NORM.INV(RAND(),stock_ave,stock_std))+(AI1234-AJ$24)*Bonds*(_xlfn.NORM.INV(RAND(),bond_ave,bond_std))+(AI1234-AJ$24)*cash*(_xlfn.NORM.INV(RAND(),cash_ave,cash_std))+(AI1234-AJ$24)))</f>
        <v/>
      </c>
      <c r="AK1234" s="156">
        <f>IF((AJ1234&lt;=0),0,((AJ1234-AK$24)*Stock*(_xlfn.NORM.INV(RAND(),stock_ave,stock_std))+(AJ1234-AK$24)*Bonds*(_xlfn.NORM.INV(RAND(),bond_ave,bond_std))+(AJ1234-AK$24)*cash*(_xlfn.NORM.INV(RAND(),cash_ave,cash_std))+(AJ1234-AK$24)))</f>
        <v/>
      </c>
      <c r="AL1234" s="156">
        <f>IF((AK1234&lt;=0),0,((AK1234-AL$24)*Stock*(_xlfn.NORM.INV(RAND(),stock_ave,stock_std))+(AK1234-AL$24)*Bonds*(_xlfn.NORM.INV(RAND(),bond_ave,bond_std))+(AK1234-AL$24)*cash*(_xlfn.NORM.INV(RAND(),cash_ave,cash_std))+(AK1234-AL$24)))</f>
        <v/>
      </c>
      <c r="AM1234" s="156">
        <f>IF((AL1234&lt;=0),0,((AL1234-AM$24)*Stock*(_xlfn.NORM.INV(RAND(),stock_ave,stock_std))+(AL1234-AM$24)*Bonds*(_xlfn.NORM.INV(RAND(),bond_ave,bond_std))+(AL1234-AM$24)*cash*(_xlfn.NORM.INV(RAND(),cash_ave,cash_std))+(AL1234-AM$24)))</f>
        <v/>
      </c>
      <c r="AN1234" s="156">
        <f>IF((AM1234&lt;=0),0,((AM1234-AN$24)*Stock*(_xlfn.NORM.INV(RAND(),stock_ave,stock_std))+(AM1234-AN$24)*Bonds*(_xlfn.NORM.INV(RAND(),bond_ave,bond_std))+(AM1234-AN$24)*cash*(_xlfn.NORM.INV(RAND(),cash_ave,cash_std))+(AM1234-AN$24)))</f>
        <v/>
      </c>
      <c r="AO1234" s="156">
        <f>IF((AN1234&lt;=0),0,((AN1234-AO$24)*Stock*(_xlfn.NORM.INV(RAND(),stock_ave,stock_std))+(AN1234-AO$24)*Bonds*(_xlfn.NORM.INV(RAND(),bond_ave,bond_std))+(AN1234-AO$24)*cash*(_xlfn.NORM.INV(RAND(),cash_ave,cash_std))+(AN1234-AO$24)))</f>
        <v/>
      </c>
      <c r="AP1234" s="156">
        <f>IF((AO1234&lt;=0),0,((AO1234-AP$24)*Stock*(_xlfn.NORM.INV(RAND(),stock_ave,stock_std))+(AO1234-AP$24)*Bonds*(_xlfn.NORM.INV(RAND(),bond_ave,bond_std))+(AO1234-AP$24)*cash*(_xlfn.NORM.INV(RAND(),cash_ave,cash_std))+(AO1234-AP$24)))</f>
        <v/>
      </c>
      <c r="AQ1234" s="156">
        <f>IF((AP1234&lt;=0),0,((AP1234-AQ$24)*Stock*(_xlfn.NORM.INV(RAND(),stock_ave,stock_std))+(AP1234-AQ$24)*Bonds*(_xlfn.NORM.INV(RAND(),bond_ave,bond_std))+(AP1234-AQ$24)*cash*(_xlfn.NORM.INV(RAND(),cash_ave,cash_std))+(AP1234-AQ$24)))</f>
        <v/>
      </c>
      <c r="AR1234" s="156">
        <f>IF((AQ1234&lt;=0),0,((AQ1234-AR$24)*Stock*(_xlfn.NORM.INV(RAND(),stock_ave,stock_std))+(AQ1234-AR$24)*Bonds*(_xlfn.NORM.INV(RAND(),bond_ave,bond_std))+(AQ1234-AR$24)*cash*(_xlfn.NORM.INV(RAND(),cash_ave,cash_std))+(AQ1234-AR$24)))</f>
        <v/>
      </c>
      <c r="AS1234" s="156">
        <f>IF((AR1234&lt;=0),0,((AR1234-AS$24)*Stock*(_xlfn.NORM.INV(RAND(),stock_ave,stock_std))+(AR1234-AS$24)*Bonds*(_xlfn.NORM.INV(RAND(),bond_ave,bond_std))+(AR1234-AS$24)*cash*(_xlfn.NORM.INV(RAND(),cash_ave,cash_std))+(AR1234-AS$24)))</f>
        <v/>
      </c>
      <c r="AT1234" s="156">
        <f>IF((AS1234&lt;=0),0,((AS1234-AT$24)*Stock*(_xlfn.NORM.INV(RAND(),stock_ave,stock_std))+(AS1234-AT$24)*Bonds*(_xlfn.NORM.INV(RAND(),bond_ave,bond_std))+(AS1234-AT$24)*cash*(_xlfn.NORM.INV(RAND(),cash_ave,cash_std))+(AS1234-AT$24)))</f>
        <v/>
      </c>
      <c r="AU1234" s="156">
        <f>IF((AT1234&lt;=0),0,((AT1234-AU$24)*Stock*(_xlfn.NORM.INV(RAND(),stock_ave,stock_std))+(AT1234-AU$24)*Bonds*(_xlfn.NORM.INV(RAND(),bond_ave,bond_std))+(AT1234-AU$24)*cash*(_xlfn.NORM.INV(RAND(),cash_ave,cash_std))+(AT1234-AU$24)))</f>
        <v/>
      </c>
      <c r="AV1234" s="156">
        <f>IF((AU1234&lt;=0),0,((AU1234-AV$24)*Stock*(_xlfn.NORM.INV(RAND(),stock_ave,stock_std))+(AU1234-AV$24)*Bonds*(_xlfn.NORM.INV(RAND(),bond_ave,bond_std))+(AU1234-AV$24)*cash*(_xlfn.NORM.INV(RAND(),cash_ave,cash_std))+(AU1234-AV$24)))</f>
        <v/>
      </c>
      <c r="AW1234" s="156">
        <f>IF((AV1234&lt;=0),0,((AV1234-AW$24)*Stock*(_xlfn.NORM.INV(RAND(),stock_ave,stock_std))+(AV1234-AW$24)*Bonds*(_xlfn.NORM.INV(RAND(),bond_ave,bond_std))+(AV1234-AW$24)*cash*(_xlfn.NORM.INV(RAND(),cash_ave,cash_std))+(AV1234-AW$24)))</f>
        <v/>
      </c>
      <c r="AX1234" s="159" t="n"/>
      <c r="AY1234" s="159" t="n"/>
      <c r="AZ1234" s="159" t="n"/>
      <c r="BA1234" s="159" t="n"/>
      <c r="BB1234" s="159" t="n"/>
    </row>
    <row r="1235">
      <c r="C1235" s="147" t="n"/>
      <c r="D1235" s="61">
        <f>+D1234-IF(D$18&gt;74,(D1234/D$25)*$C$10)</f>
        <v/>
      </c>
      <c r="E1235" s="61">
        <f>+E1234-IF(E$18&gt;74,(E1234/E$25)*$C$10)</f>
        <v/>
      </c>
      <c r="F1235" s="61">
        <f>+F1234-IF(F$18&gt;74,(F1234/F$25)*$C$10)</f>
        <v/>
      </c>
      <c r="G1235" s="61">
        <f>+G1234-IF(G$18&gt;74,(G1234/G$25)*$C$10)</f>
        <v/>
      </c>
      <c r="H1235" s="61">
        <f>+H1234-IF(H$18&gt;74,(H1234/H$25)*$C$10)</f>
        <v/>
      </c>
      <c r="I1235" s="61">
        <f>+I1234-IF(I$18&gt;74,(I1234/I$25)*$C$10)</f>
        <v/>
      </c>
      <c r="J1235" s="61">
        <f>+J1234-IF(J$18&gt;74,(J1234/J$25)*$C$10)</f>
        <v/>
      </c>
      <c r="K1235" s="61">
        <f>+K1234-IF(K$18&gt;74,(K1234/K$25)*$C$10)</f>
        <v/>
      </c>
      <c r="L1235" s="61">
        <f>+L1234-IF(L$18&gt;74,(L1234/L$25)*$C$10)</f>
        <v/>
      </c>
      <c r="M1235" s="61">
        <f>+M1234-IF(M$18&gt;74,(M1234/M$25)*$C$10)</f>
        <v/>
      </c>
      <c r="N1235" s="61">
        <f>+N1234-IF(N$18&gt;74,(N1234/N$25)*$C$10)</f>
        <v/>
      </c>
      <c r="O1235" s="61">
        <f>+O1234-IF(O$18&gt;74,(O1234/O$25)*$C$10)</f>
        <v/>
      </c>
      <c r="P1235" s="61">
        <f>+P1234-IF(P$18&gt;74,(P1234/P$25)*$C$10)</f>
        <v/>
      </c>
      <c r="Q1235" s="61">
        <f>+Q1234-IF(Q$18&gt;74,(Q1234/Q$25)*$C$10)</f>
        <v/>
      </c>
      <c r="R1235" s="61">
        <f>+R1234-IF(R$18&gt;74,(R1234/R$25)*$C$10)</f>
        <v/>
      </c>
      <c r="S1235" s="61">
        <f>+S1234-IF(S$18&gt;74,(S1234/S$25)*$C$10)</f>
        <v/>
      </c>
      <c r="T1235" s="61">
        <f>+T1234-IF(T$18&gt;74,(T1234/T$25)*$C$10)</f>
        <v/>
      </c>
      <c r="U1235" s="61">
        <f>+U1234-IF(U$18&gt;74,(U1234/U$25)*$C$10)</f>
        <v/>
      </c>
      <c r="V1235" s="61">
        <f>+V1234-IF(V$18&gt;74,(V1234/V$25)*$C$10)</f>
        <v/>
      </c>
      <c r="W1235" s="61">
        <f>+W1234-IF(W$18&gt;74,(W1234/W$25)*$C$10)</f>
        <v/>
      </c>
      <c r="X1235" s="61">
        <f>+X1234-IF(X$18&gt;74,(X1234/X$25)*$C$10)</f>
        <v/>
      </c>
      <c r="Y1235" s="61">
        <f>+Y1234-IF(Y$18&gt;74,(Y1234/Y$25)*$C$10)</f>
        <v/>
      </c>
      <c r="Z1235" s="61">
        <f>+Z1234-IF(Z$18&gt;74,(Z1234/Z$25)*$C$10)</f>
        <v/>
      </c>
      <c r="AA1235" s="61">
        <f>+AA1234-IF(AA$18&gt;74,(AA1234/AA$25)*$C$10)</f>
        <v/>
      </c>
      <c r="AB1235" s="61">
        <f>+AB1234-IF(AB$18&gt;74,(AB1234/AB$25)*$C$10)</f>
        <v/>
      </c>
      <c r="AC1235" s="61">
        <f>+AC1234-IF(AC$18&gt;74,(AC1234/AC$25)*$C$10)</f>
        <v/>
      </c>
      <c r="AD1235" s="61">
        <f>+AD1234-IF(AD$18&gt;74,(AD1234/AD$25)*$C$10)</f>
        <v/>
      </c>
      <c r="AE1235" s="61">
        <f>+AE1234-IF(AE$18&gt;74,(AE1234/AE$25)*$C$10)</f>
        <v/>
      </c>
      <c r="AF1235" s="61">
        <f>+AF1234-IF(AF$18&gt;74,(AF1234/AF$25)*$C$10)</f>
        <v/>
      </c>
      <c r="AG1235" s="61">
        <f>+AG1234-IF(AG$18&gt;74,(AG1234/AG$25)*$C$10)</f>
        <v/>
      </c>
      <c r="AH1235" s="61">
        <f>+AH1234-IF(AH$18&gt;74,(AH1234/AH$25)*$C$10)</f>
        <v/>
      </c>
      <c r="AI1235" s="61">
        <f>+AI1234-IF(AI$18&gt;74,(AI1234/AI$25)*$C$10)</f>
        <v/>
      </c>
      <c r="AJ1235" s="61">
        <f>+AJ1234-IF(AJ$18&gt;74,(AJ1234/AJ$25)*$C$10)</f>
        <v/>
      </c>
      <c r="AK1235" s="61">
        <f>+AK1234-IF(AK$18&gt;74,(AK1234/AK$25)*$C$10)</f>
        <v/>
      </c>
      <c r="AL1235" s="61">
        <f>+AL1234-IF(AL$18&gt;74,(AL1234/AL$25)*$C$10)</f>
        <v/>
      </c>
      <c r="AM1235" s="61">
        <f>+AM1234-IF(AM$18&gt;74,(AM1234/AM$25)*$C$10)</f>
        <v/>
      </c>
      <c r="AN1235" s="61">
        <f>+AN1234-IF(AN$18&gt;74,(AN1234/AN$25)*$C$10)</f>
        <v/>
      </c>
      <c r="AO1235" s="61">
        <f>+AO1234-IF(AO$18&gt;74,(AO1234/AO$25)*$C$10)</f>
        <v/>
      </c>
      <c r="AP1235" s="61">
        <f>+AP1234-IF(AP$18&gt;74,(AP1234/AP$25)*$C$10)</f>
        <v/>
      </c>
      <c r="AQ1235" s="61">
        <f>+AQ1234-IF(AQ$18&gt;74,(AQ1234/AQ$25)*$C$10)</f>
        <v/>
      </c>
      <c r="AR1235" s="61">
        <f>+AR1234-IF(AR$18&gt;74,(AR1234/AR$25)*$C$10)</f>
        <v/>
      </c>
      <c r="AS1235" s="61">
        <f>+AS1234-IF(AS$18&gt;74,(AS1234/AS$25)*$C$10)</f>
        <v/>
      </c>
      <c r="AT1235" s="61">
        <f>+AT1234-IF(AT$18&gt;74,(AT1234/AT$25)*$C$10)</f>
        <v/>
      </c>
      <c r="AU1235" s="61">
        <f>+AU1234-IF(AU$18&gt;74,(AU1234/AU$25)*$C$10)</f>
        <v/>
      </c>
      <c r="AV1235" s="61">
        <f>+AV1234-IF(AV$18&gt;74,(AV1234/AV$25)*$C$10)</f>
        <v/>
      </c>
      <c r="AW1235" s="61">
        <f>+AW1234-IF(AW$18&gt;74,(AW1234/AW$25)*$C$10)</f>
        <v/>
      </c>
      <c r="AX1235" s="35">
        <f>IF(AW1235&gt;0,1,0)</f>
        <v/>
      </c>
      <c r="AY1235" s="35">
        <f>IF(AL1235&gt;0,1,0)</f>
        <v/>
      </c>
      <c r="AZ1235" s="35">
        <f>IF(AG1235&gt;0,1,0)</f>
        <v/>
      </c>
      <c r="BA1235" s="35">
        <f>IF(AB1235&gt;0,1,0)</f>
        <v/>
      </c>
      <c r="BB1235" s="35">
        <f>IF(W1235&gt;0,1,0)</f>
        <v/>
      </c>
    </row>
    <row r="1236">
      <c r="B1236" s="154" t="inlineStr">
        <is>
          <t>trial 605</t>
        </is>
      </c>
      <c r="C1236" s="155">
        <f>+start-C1233</f>
        <v/>
      </c>
      <c r="D1236" s="156">
        <f>IF((C1236&lt;=0),0,((C1236-D$24)*Stock*(_xlfn.NORM.INV(RAND(),stock_ave,stock_std))+(C1236-D$24)*Bonds*(_xlfn.NORM.INV(RAND(),bond_ave,bond_std))+(C1236-D$24)*cash*(_xlfn.NORM.INV(RAND(),cash_ave,cash_std))+(C1236-D$24)))</f>
        <v/>
      </c>
      <c r="E1236" s="156">
        <f>IF((D1236&lt;=0),0,((D1236-E$24)*Stock*(_xlfn.NORM.INV(RAND(),stock_ave,stock_std))+(D1236-E$24)*Bonds*(_xlfn.NORM.INV(RAND(),bond_ave,bond_std))+(D1236-E$24)*cash*(_xlfn.NORM.INV(RAND(),cash_ave,cash_std))+(D1236-E$24)))</f>
        <v/>
      </c>
      <c r="F1236" s="156">
        <f>IF((E1236&lt;=0),0,((E1236-F$24)*Stock*(_xlfn.NORM.INV(RAND(),stock_ave,stock_std))+(E1236-F$24)*Bonds*(_xlfn.NORM.INV(RAND(),bond_ave,bond_std))+(E1236-F$24)*cash*(_xlfn.NORM.INV(RAND(),cash_ave,cash_std))+(E1236-F$24)))</f>
        <v/>
      </c>
      <c r="G1236" s="156">
        <f>IF((F1236&lt;=0),0,((F1236-G$24)*Stock*(_xlfn.NORM.INV(RAND(),stock_ave,stock_std))+(F1236-G$24)*Bonds*(_xlfn.NORM.INV(RAND(),bond_ave,bond_std))+(F1236-G$24)*cash*(_xlfn.NORM.INV(RAND(),cash_ave,cash_std))+(F1236-G$24)))</f>
        <v/>
      </c>
      <c r="H1236" s="156">
        <f>IF((G1236&lt;=0),0,((G1236-H$24)*Stock*(_xlfn.NORM.INV(RAND(),stock_ave,stock_std))+(G1236-H$24)*Bonds*(_xlfn.NORM.INV(RAND(),bond_ave,bond_std))+(G1236-H$24)*cash*(_xlfn.NORM.INV(RAND(),cash_ave,cash_std))+(G1236-H$24)))</f>
        <v/>
      </c>
      <c r="I1236" s="156">
        <f>IF((H1236&lt;=0),0,((H1236-I$24)*Stock*(_xlfn.NORM.INV(RAND(),stock_ave,stock_std))+(H1236-I$24)*Bonds*(_xlfn.NORM.INV(RAND(),bond_ave,bond_std))+(H1236-I$24)*cash*(_xlfn.NORM.INV(RAND(),cash_ave,cash_std))+(H1236-I$24)))</f>
        <v/>
      </c>
      <c r="J1236" s="156">
        <f>IF((I1236&lt;=0),0,((I1236-J$24)*Stock*(_xlfn.NORM.INV(RAND(),stock_ave,stock_std))+(I1236-J$24)*Bonds*(_xlfn.NORM.INV(RAND(),bond_ave,bond_std))+(I1236-J$24)*cash*(_xlfn.NORM.INV(RAND(),cash_ave,cash_std))+(I1236-J$24)))</f>
        <v/>
      </c>
      <c r="K1236" s="156">
        <f>IF((J1236&lt;=0),0,((J1236-K$24)*Stock*(_xlfn.NORM.INV(RAND(),stock_ave,stock_std))+(J1236-K$24)*Bonds*(_xlfn.NORM.INV(RAND(),bond_ave,bond_std))+(J1236-K$24)*cash*(_xlfn.NORM.INV(RAND(),cash_ave,cash_std))+(J1236-K$24)))</f>
        <v/>
      </c>
      <c r="L1236" s="156">
        <f>IF((K1236&lt;=0),0,((K1236-L$24)*Stock*(_xlfn.NORM.INV(RAND(),stock_ave,stock_std))+(K1236-L$24)*Bonds*(_xlfn.NORM.INV(RAND(),bond_ave,bond_std))+(K1236-L$24)*cash*(_xlfn.NORM.INV(RAND(),cash_ave,cash_std))+(K1236-L$24)))</f>
        <v/>
      </c>
      <c r="M1236" s="156">
        <f>IF((L1236&lt;=0),0,((L1236-M$24)*Stock*(_xlfn.NORM.INV(RAND(),stock_ave,stock_std))+(L1236-M$24)*Bonds*(_xlfn.NORM.INV(RAND(),bond_ave,bond_std))+(L1236-M$24)*cash*(_xlfn.NORM.INV(RAND(),cash_ave,cash_std))+(L1236-M$24)))</f>
        <v/>
      </c>
      <c r="N1236" s="156">
        <f>IF((M1236&lt;=0),0,((M1236-N$24)*Stock*(_xlfn.NORM.INV(RAND(),stock_ave,stock_std))+(M1236-N$24)*Bonds*(_xlfn.NORM.INV(RAND(),bond_ave,bond_std))+(M1236-N$24)*cash*(_xlfn.NORM.INV(RAND(),cash_ave,cash_std))+(M1236-N$24)))</f>
        <v/>
      </c>
      <c r="O1236" s="156">
        <f>IF((N1236&lt;=0),0,((N1236-O$24)*Stock*(_xlfn.NORM.INV(RAND(),stock_ave,stock_std))+(N1236-O$24)*Bonds*(_xlfn.NORM.INV(RAND(),bond_ave,bond_std))+(N1236-O$24)*cash*(_xlfn.NORM.INV(RAND(),cash_ave,cash_std))+(N1236-O$24)))</f>
        <v/>
      </c>
      <c r="P1236" s="156">
        <f>IF((O1236&lt;=0),0,((O1236-P$24)*Stock*(_xlfn.NORM.INV(RAND(),stock_ave,stock_std))+(O1236-P$24)*Bonds*(_xlfn.NORM.INV(RAND(),bond_ave,bond_std))+(O1236-P$24)*cash*(_xlfn.NORM.INV(RAND(),cash_ave,cash_std))+(O1236-P$24)))</f>
        <v/>
      </c>
      <c r="Q1236" s="156">
        <f>IF((P1236&lt;=0),0,((P1236-Q$24)*Stock*(_xlfn.NORM.INV(RAND(),stock_ave,stock_std))+(P1236-Q$24)*Bonds*(_xlfn.NORM.INV(RAND(),bond_ave,bond_std))+(P1236-Q$24)*cash*(_xlfn.NORM.INV(RAND(),cash_ave,cash_std))+(P1236-Q$24)))</f>
        <v/>
      </c>
      <c r="R1236" s="156">
        <f>IF((Q1236&lt;=0),0,((Q1236-R$24)*Stock*(_xlfn.NORM.INV(RAND(),stock_ave,stock_std))+(Q1236-R$24)*Bonds*(_xlfn.NORM.INV(RAND(),bond_ave,bond_std))+(Q1236-R$24)*cash*(_xlfn.NORM.INV(RAND(),cash_ave,cash_std))+(Q1236-R$24)))</f>
        <v/>
      </c>
      <c r="S1236" s="156">
        <f>IF((R1236&lt;=0),0,((R1236-S$24)*Stock*(_xlfn.NORM.INV(RAND(),stock_ave,stock_std))+(R1236-S$24)*Bonds*(_xlfn.NORM.INV(RAND(),bond_ave,bond_std))+(R1236-S$24)*cash*(_xlfn.NORM.INV(RAND(),cash_ave,cash_std))+(R1236-S$24)))</f>
        <v/>
      </c>
      <c r="T1236" s="156">
        <f>IF((S1236&lt;=0),0,((S1236-T$24)*Stock*(_xlfn.NORM.INV(RAND(),stock_ave,stock_std))+(S1236-T$24)*Bonds*(_xlfn.NORM.INV(RAND(),bond_ave,bond_std))+(S1236-T$24)*cash*(_xlfn.NORM.INV(RAND(),cash_ave,cash_std))+(S1236-T$24)))</f>
        <v/>
      </c>
      <c r="U1236" s="156">
        <f>IF((T1236&lt;=0),0,((T1236-U$24)*Stock*(_xlfn.NORM.INV(RAND(),stock_ave,stock_std))+(T1236-U$24)*Bonds*(_xlfn.NORM.INV(RAND(),bond_ave,bond_std))+(T1236-U$24)*cash*(_xlfn.NORM.INV(RAND(),cash_ave,cash_std))+(T1236-U$24)))</f>
        <v/>
      </c>
      <c r="V1236" s="156">
        <f>IF((U1236&lt;=0),0,((U1236-V$24)*Stock*(_xlfn.NORM.INV(RAND(),stock_ave,stock_std))+(U1236-V$24)*Bonds*(_xlfn.NORM.INV(RAND(),bond_ave,bond_std))+(U1236-V$24)*cash*(_xlfn.NORM.INV(RAND(),cash_ave,cash_std))+(U1236-V$24)))</f>
        <v/>
      </c>
      <c r="W1236" s="156">
        <f>IF((V1236&lt;=0),0,((V1236-W$24)*Stock*(_xlfn.NORM.INV(RAND(),stock_ave,stock_std))+(V1236-W$24)*Bonds*(_xlfn.NORM.INV(RAND(),bond_ave,bond_std))+(V1236-W$24)*cash*(_xlfn.NORM.INV(RAND(),cash_ave,cash_std))+(V1236-W$24)))</f>
        <v/>
      </c>
      <c r="X1236" s="156">
        <f>IF((W1236&lt;=0),0,((W1236-X$24)*Stock*(_xlfn.NORM.INV(RAND(),stock_ave,stock_std))+(W1236-X$24)*Bonds*(_xlfn.NORM.INV(RAND(),bond_ave,bond_std))+(W1236-X$24)*cash*(_xlfn.NORM.INV(RAND(),cash_ave,cash_std))+(W1236-X$24)))</f>
        <v/>
      </c>
      <c r="Y1236" s="156">
        <f>IF((X1236&lt;=0),0,((X1236-Y$24)*Stock*(_xlfn.NORM.INV(RAND(),stock_ave,stock_std))+(X1236-Y$24)*Bonds*(_xlfn.NORM.INV(RAND(),bond_ave,bond_std))+(X1236-Y$24)*cash*(_xlfn.NORM.INV(RAND(),cash_ave,cash_std))+(X1236-Y$24)))</f>
        <v/>
      </c>
      <c r="Z1236" s="156">
        <f>IF((Y1236&lt;=0),0,((Y1236-Z$24)*Stock*(_xlfn.NORM.INV(RAND(),stock_ave,stock_std))+(Y1236-Z$24)*Bonds*(_xlfn.NORM.INV(RAND(),bond_ave,bond_std))+(Y1236-Z$24)*cash*(_xlfn.NORM.INV(RAND(),cash_ave,cash_std))+(Y1236-Z$24)))</f>
        <v/>
      </c>
      <c r="AA1236" s="156">
        <f>IF((Z1236&lt;=0),0,((Z1236-AA$24)*Stock*(_xlfn.NORM.INV(RAND(),stock_ave,stock_std))+(Z1236-AA$24)*Bonds*(_xlfn.NORM.INV(RAND(),bond_ave,bond_std))+(Z1236-AA$24)*cash*(_xlfn.NORM.INV(RAND(),cash_ave,cash_std))+(Z1236-AA$24)))</f>
        <v/>
      </c>
      <c r="AB1236" s="156">
        <f>IF((AA1236&lt;=0),0,((AA1236-AB$24)*Stock*(_xlfn.NORM.INV(RAND(),stock_ave,stock_std))+(AA1236-AB$24)*Bonds*(_xlfn.NORM.INV(RAND(),bond_ave,bond_std))+(AA1236-AB$24)*cash*(_xlfn.NORM.INV(RAND(),cash_ave,cash_std))+(AA1236-AB$24)))</f>
        <v/>
      </c>
      <c r="AC1236" s="156">
        <f>IF((AB1236&lt;=0),0,((AB1236-AC$24)*Stock*(_xlfn.NORM.INV(RAND(),stock_ave,stock_std))+(AB1236-AC$24)*Bonds*(_xlfn.NORM.INV(RAND(),bond_ave,bond_std))+(AB1236-AC$24)*cash*(_xlfn.NORM.INV(RAND(),cash_ave,cash_std))+(AB1236-AC$24)))</f>
        <v/>
      </c>
      <c r="AD1236" s="156">
        <f>IF((AC1236&lt;=0),0,((AC1236-AD$24)*Stock*(_xlfn.NORM.INV(RAND(),stock_ave,stock_std))+(AC1236-AD$24)*Bonds*(_xlfn.NORM.INV(RAND(),bond_ave,bond_std))+(AC1236-AD$24)*cash*(_xlfn.NORM.INV(RAND(),cash_ave,cash_std))+(AC1236-AD$24)))</f>
        <v/>
      </c>
      <c r="AE1236" s="156">
        <f>IF((AD1236&lt;=0),0,((AD1236-AE$24)*Stock*(_xlfn.NORM.INV(RAND(),stock_ave,stock_std))+(AD1236-AE$24)*Bonds*(_xlfn.NORM.INV(RAND(),bond_ave,bond_std))+(AD1236-AE$24)*cash*(_xlfn.NORM.INV(RAND(),cash_ave,cash_std))+(AD1236-AE$24)))</f>
        <v/>
      </c>
      <c r="AF1236" s="156">
        <f>IF((AE1236&lt;=0),0,((AE1236-AF$24)*Stock*(_xlfn.NORM.INV(RAND(),stock_ave,stock_std))+(AE1236-AF$24)*Bonds*(_xlfn.NORM.INV(RAND(),bond_ave,bond_std))+(AE1236-AF$24)*cash*(_xlfn.NORM.INV(RAND(),cash_ave,cash_std))+(AE1236-AF$24)))</f>
        <v/>
      </c>
      <c r="AG1236" s="156">
        <f>IF((AF1236&lt;=0),0,((AF1236-AG$24)*Stock*(_xlfn.NORM.INV(RAND(),stock_ave,stock_std))+(AF1236-AG$24)*Bonds*(_xlfn.NORM.INV(RAND(),bond_ave,bond_std))+(AF1236-AG$24)*cash*(_xlfn.NORM.INV(RAND(),cash_ave,cash_std))+(AF1236-AG$24)))</f>
        <v/>
      </c>
      <c r="AH1236" s="156">
        <f>IF((AG1236&lt;=0),0,((AG1236-AH$24)*Stock*(_xlfn.NORM.INV(RAND(),stock_ave,stock_std))+(AG1236-AH$24)*Bonds*(_xlfn.NORM.INV(RAND(),bond_ave,bond_std))+(AG1236-AH$24)*cash*(_xlfn.NORM.INV(RAND(),cash_ave,cash_std))+(AG1236-AH$24)))</f>
        <v/>
      </c>
      <c r="AI1236" s="156">
        <f>IF((AH1236&lt;=0),0,((AH1236-AI$24)*Stock*(_xlfn.NORM.INV(RAND(),stock_ave,stock_std))+(AH1236-AI$24)*Bonds*(_xlfn.NORM.INV(RAND(),bond_ave,bond_std))+(AH1236-AI$24)*cash*(_xlfn.NORM.INV(RAND(),cash_ave,cash_std))+(AH1236-AI$24)))</f>
        <v/>
      </c>
      <c r="AJ1236" s="156">
        <f>IF((AI1236&lt;=0),0,((AI1236-AJ$24)*Stock*(_xlfn.NORM.INV(RAND(),stock_ave,stock_std))+(AI1236-AJ$24)*Bonds*(_xlfn.NORM.INV(RAND(),bond_ave,bond_std))+(AI1236-AJ$24)*cash*(_xlfn.NORM.INV(RAND(),cash_ave,cash_std))+(AI1236-AJ$24)))</f>
        <v/>
      </c>
      <c r="AK1236" s="156">
        <f>IF((AJ1236&lt;=0),0,((AJ1236-AK$24)*Stock*(_xlfn.NORM.INV(RAND(),stock_ave,stock_std))+(AJ1236-AK$24)*Bonds*(_xlfn.NORM.INV(RAND(),bond_ave,bond_std))+(AJ1236-AK$24)*cash*(_xlfn.NORM.INV(RAND(),cash_ave,cash_std))+(AJ1236-AK$24)))</f>
        <v/>
      </c>
      <c r="AL1236" s="156">
        <f>IF((AK1236&lt;=0),0,((AK1236-AL$24)*Stock*(_xlfn.NORM.INV(RAND(),stock_ave,stock_std))+(AK1236-AL$24)*Bonds*(_xlfn.NORM.INV(RAND(),bond_ave,bond_std))+(AK1236-AL$24)*cash*(_xlfn.NORM.INV(RAND(),cash_ave,cash_std))+(AK1236-AL$24)))</f>
        <v/>
      </c>
      <c r="AM1236" s="156">
        <f>IF((AL1236&lt;=0),0,((AL1236-AM$24)*Stock*(_xlfn.NORM.INV(RAND(),stock_ave,stock_std))+(AL1236-AM$24)*Bonds*(_xlfn.NORM.INV(RAND(),bond_ave,bond_std))+(AL1236-AM$24)*cash*(_xlfn.NORM.INV(RAND(),cash_ave,cash_std))+(AL1236-AM$24)))</f>
        <v/>
      </c>
      <c r="AN1236" s="156">
        <f>IF((AM1236&lt;=0),0,((AM1236-AN$24)*Stock*(_xlfn.NORM.INV(RAND(),stock_ave,stock_std))+(AM1236-AN$24)*Bonds*(_xlfn.NORM.INV(RAND(),bond_ave,bond_std))+(AM1236-AN$24)*cash*(_xlfn.NORM.INV(RAND(),cash_ave,cash_std))+(AM1236-AN$24)))</f>
        <v/>
      </c>
      <c r="AO1236" s="156">
        <f>IF((AN1236&lt;=0),0,((AN1236-AO$24)*Stock*(_xlfn.NORM.INV(RAND(),stock_ave,stock_std))+(AN1236-AO$24)*Bonds*(_xlfn.NORM.INV(RAND(),bond_ave,bond_std))+(AN1236-AO$24)*cash*(_xlfn.NORM.INV(RAND(),cash_ave,cash_std))+(AN1236-AO$24)))</f>
        <v/>
      </c>
      <c r="AP1236" s="156">
        <f>IF((AO1236&lt;=0),0,((AO1236-AP$24)*Stock*(_xlfn.NORM.INV(RAND(),stock_ave,stock_std))+(AO1236-AP$24)*Bonds*(_xlfn.NORM.INV(RAND(),bond_ave,bond_std))+(AO1236-AP$24)*cash*(_xlfn.NORM.INV(RAND(),cash_ave,cash_std))+(AO1236-AP$24)))</f>
        <v/>
      </c>
      <c r="AQ1236" s="156">
        <f>IF((AP1236&lt;=0),0,((AP1236-AQ$24)*Stock*(_xlfn.NORM.INV(RAND(),stock_ave,stock_std))+(AP1236-AQ$24)*Bonds*(_xlfn.NORM.INV(RAND(),bond_ave,bond_std))+(AP1236-AQ$24)*cash*(_xlfn.NORM.INV(RAND(),cash_ave,cash_std))+(AP1236-AQ$24)))</f>
        <v/>
      </c>
      <c r="AR1236" s="156">
        <f>IF((AQ1236&lt;=0),0,((AQ1236-AR$24)*Stock*(_xlfn.NORM.INV(RAND(),stock_ave,stock_std))+(AQ1236-AR$24)*Bonds*(_xlfn.NORM.INV(RAND(),bond_ave,bond_std))+(AQ1236-AR$24)*cash*(_xlfn.NORM.INV(RAND(),cash_ave,cash_std))+(AQ1236-AR$24)))</f>
        <v/>
      </c>
      <c r="AS1236" s="156">
        <f>IF((AR1236&lt;=0),0,((AR1236-AS$24)*Stock*(_xlfn.NORM.INV(RAND(),stock_ave,stock_std))+(AR1236-AS$24)*Bonds*(_xlfn.NORM.INV(RAND(),bond_ave,bond_std))+(AR1236-AS$24)*cash*(_xlfn.NORM.INV(RAND(),cash_ave,cash_std))+(AR1236-AS$24)))</f>
        <v/>
      </c>
      <c r="AT1236" s="156">
        <f>IF((AS1236&lt;=0),0,((AS1236-AT$24)*Stock*(_xlfn.NORM.INV(RAND(),stock_ave,stock_std))+(AS1236-AT$24)*Bonds*(_xlfn.NORM.INV(RAND(),bond_ave,bond_std))+(AS1236-AT$24)*cash*(_xlfn.NORM.INV(RAND(),cash_ave,cash_std))+(AS1236-AT$24)))</f>
        <v/>
      </c>
      <c r="AU1236" s="156">
        <f>IF((AT1236&lt;=0),0,((AT1236-AU$24)*Stock*(_xlfn.NORM.INV(RAND(),stock_ave,stock_std))+(AT1236-AU$24)*Bonds*(_xlfn.NORM.INV(RAND(),bond_ave,bond_std))+(AT1236-AU$24)*cash*(_xlfn.NORM.INV(RAND(),cash_ave,cash_std))+(AT1236-AU$24)))</f>
        <v/>
      </c>
      <c r="AV1236" s="156">
        <f>IF((AU1236&lt;=0),0,((AU1236-AV$24)*Stock*(_xlfn.NORM.INV(RAND(),stock_ave,stock_std))+(AU1236-AV$24)*Bonds*(_xlfn.NORM.INV(RAND(),bond_ave,bond_std))+(AU1236-AV$24)*cash*(_xlfn.NORM.INV(RAND(),cash_ave,cash_std))+(AU1236-AV$24)))</f>
        <v/>
      </c>
      <c r="AW1236" s="156">
        <f>IF((AV1236&lt;=0),0,((AV1236-AW$24)*Stock*(_xlfn.NORM.INV(RAND(),stock_ave,stock_std))+(AV1236-AW$24)*Bonds*(_xlfn.NORM.INV(RAND(),bond_ave,bond_std))+(AV1236-AW$24)*cash*(_xlfn.NORM.INV(RAND(),cash_ave,cash_std))+(AV1236-AW$24)))</f>
        <v/>
      </c>
      <c r="AX1236" s="159" t="n"/>
      <c r="AY1236" s="159" t="n"/>
      <c r="AZ1236" s="159" t="n"/>
      <c r="BA1236" s="159" t="n"/>
      <c r="BB1236" s="159" t="n"/>
    </row>
    <row r="1237">
      <c r="C1237" s="147" t="n"/>
      <c r="D1237" s="61">
        <f>+D1236-IF(D$18&gt;74,(D1236/D$25)*$C$10)</f>
        <v/>
      </c>
      <c r="E1237" s="61">
        <f>+E1236-IF(E$18&gt;74,(E1236/E$25)*$C$10)</f>
        <v/>
      </c>
      <c r="F1237" s="61">
        <f>+F1236-IF(F$18&gt;74,(F1236/F$25)*$C$10)</f>
        <v/>
      </c>
      <c r="G1237" s="61">
        <f>+G1236-IF(G$18&gt;74,(G1236/G$25)*$C$10)</f>
        <v/>
      </c>
      <c r="H1237" s="61">
        <f>+H1236-IF(H$18&gt;74,(H1236/H$25)*$C$10)</f>
        <v/>
      </c>
      <c r="I1237" s="61">
        <f>+I1236-IF(I$18&gt;74,(I1236/I$25)*$C$10)</f>
        <v/>
      </c>
      <c r="J1237" s="61">
        <f>+J1236-IF(J$18&gt;74,(J1236/J$25)*$C$10)</f>
        <v/>
      </c>
      <c r="K1237" s="61">
        <f>+K1236-IF(K$18&gt;74,(K1236/K$25)*$C$10)</f>
        <v/>
      </c>
      <c r="L1237" s="61">
        <f>+L1236-IF(L$18&gt;74,(L1236/L$25)*$C$10)</f>
        <v/>
      </c>
      <c r="M1237" s="61">
        <f>+M1236-IF(M$18&gt;74,(M1236/M$25)*$C$10)</f>
        <v/>
      </c>
      <c r="N1237" s="61">
        <f>+N1236-IF(N$18&gt;74,(N1236/N$25)*$C$10)</f>
        <v/>
      </c>
      <c r="O1237" s="61">
        <f>+O1236-IF(O$18&gt;74,(O1236/O$25)*$C$10)</f>
        <v/>
      </c>
      <c r="P1237" s="61">
        <f>+P1236-IF(P$18&gt;74,(P1236/P$25)*$C$10)</f>
        <v/>
      </c>
      <c r="Q1237" s="61">
        <f>+Q1236-IF(Q$18&gt;74,(Q1236/Q$25)*$C$10)</f>
        <v/>
      </c>
      <c r="R1237" s="61">
        <f>+R1236-IF(R$18&gt;74,(R1236/R$25)*$C$10)</f>
        <v/>
      </c>
      <c r="S1237" s="61">
        <f>+S1236-IF(S$18&gt;74,(S1236/S$25)*$C$10)</f>
        <v/>
      </c>
      <c r="T1237" s="61">
        <f>+T1236-IF(T$18&gt;74,(T1236/T$25)*$C$10)</f>
        <v/>
      </c>
      <c r="U1237" s="61">
        <f>+U1236-IF(U$18&gt;74,(U1236/U$25)*$C$10)</f>
        <v/>
      </c>
      <c r="V1237" s="61">
        <f>+V1236-IF(V$18&gt;74,(V1236/V$25)*$C$10)</f>
        <v/>
      </c>
      <c r="W1237" s="61">
        <f>+W1236-IF(W$18&gt;74,(W1236/W$25)*$C$10)</f>
        <v/>
      </c>
      <c r="X1237" s="61">
        <f>+X1236-IF(X$18&gt;74,(X1236/X$25)*$C$10)</f>
        <v/>
      </c>
      <c r="Y1237" s="61">
        <f>+Y1236-IF(Y$18&gt;74,(Y1236/Y$25)*$C$10)</f>
        <v/>
      </c>
      <c r="Z1237" s="61">
        <f>+Z1236-IF(Z$18&gt;74,(Z1236/Z$25)*$C$10)</f>
        <v/>
      </c>
      <c r="AA1237" s="61">
        <f>+AA1236-IF(AA$18&gt;74,(AA1236/AA$25)*$C$10)</f>
        <v/>
      </c>
      <c r="AB1237" s="61">
        <f>+AB1236-IF(AB$18&gt;74,(AB1236/AB$25)*$C$10)</f>
        <v/>
      </c>
      <c r="AC1237" s="61">
        <f>+AC1236-IF(AC$18&gt;74,(AC1236/AC$25)*$C$10)</f>
        <v/>
      </c>
      <c r="AD1237" s="61">
        <f>+AD1236-IF(AD$18&gt;74,(AD1236/AD$25)*$C$10)</f>
        <v/>
      </c>
      <c r="AE1237" s="61">
        <f>+AE1236-IF(AE$18&gt;74,(AE1236/AE$25)*$C$10)</f>
        <v/>
      </c>
      <c r="AF1237" s="61">
        <f>+AF1236-IF(AF$18&gt;74,(AF1236/AF$25)*$C$10)</f>
        <v/>
      </c>
      <c r="AG1237" s="61">
        <f>+AG1236-IF(AG$18&gt;74,(AG1236/AG$25)*$C$10)</f>
        <v/>
      </c>
      <c r="AH1237" s="61">
        <f>+AH1236-IF(AH$18&gt;74,(AH1236/AH$25)*$C$10)</f>
        <v/>
      </c>
      <c r="AI1237" s="61">
        <f>+AI1236-IF(AI$18&gt;74,(AI1236/AI$25)*$C$10)</f>
        <v/>
      </c>
      <c r="AJ1237" s="61">
        <f>+AJ1236-IF(AJ$18&gt;74,(AJ1236/AJ$25)*$C$10)</f>
        <v/>
      </c>
      <c r="AK1237" s="61">
        <f>+AK1236-IF(AK$18&gt;74,(AK1236/AK$25)*$C$10)</f>
        <v/>
      </c>
      <c r="AL1237" s="61">
        <f>+AL1236-IF(AL$18&gt;74,(AL1236/AL$25)*$C$10)</f>
        <v/>
      </c>
      <c r="AM1237" s="61">
        <f>+AM1236-IF(AM$18&gt;74,(AM1236/AM$25)*$C$10)</f>
        <v/>
      </c>
      <c r="AN1237" s="61">
        <f>+AN1236-IF(AN$18&gt;74,(AN1236/AN$25)*$C$10)</f>
        <v/>
      </c>
      <c r="AO1237" s="61">
        <f>+AO1236-IF(AO$18&gt;74,(AO1236/AO$25)*$C$10)</f>
        <v/>
      </c>
      <c r="AP1237" s="61">
        <f>+AP1236-IF(AP$18&gt;74,(AP1236/AP$25)*$C$10)</f>
        <v/>
      </c>
      <c r="AQ1237" s="61">
        <f>+AQ1236-IF(AQ$18&gt;74,(AQ1236/AQ$25)*$C$10)</f>
        <v/>
      </c>
      <c r="AR1237" s="61">
        <f>+AR1236-IF(AR$18&gt;74,(AR1236/AR$25)*$C$10)</f>
        <v/>
      </c>
      <c r="AS1237" s="61">
        <f>+AS1236-IF(AS$18&gt;74,(AS1236/AS$25)*$C$10)</f>
        <v/>
      </c>
      <c r="AT1237" s="61">
        <f>+AT1236-IF(AT$18&gt;74,(AT1236/AT$25)*$C$10)</f>
        <v/>
      </c>
      <c r="AU1237" s="61">
        <f>+AU1236-IF(AU$18&gt;74,(AU1236/AU$25)*$C$10)</f>
        <v/>
      </c>
      <c r="AV1237" s="61">
        <f>+AV1236-IF(AV$18&gt;74,(AV1236/AV$25)*$C$10)</f>
        <v/>
      </c>
      <c r="AW1237" s="61">
        <f>+AW1236-IF(AW$18&gt;74,(AW1236/AW$25)*$C$10)</f>
        <v/>
      </c>
      <c r="AX1237" s="35">
        <f>IF(AW1237&gt;0,1,0)</f>
        <v/>
      </c>
      <c r="AY1237" s="35">
        <f>IF(AL1237&gt;0,1,0)</f>
        <v/>
      </c>
      <c r="AZ1237" s="35">
        <f>IF(AG1237&gt;0,1,0)</f>
        <v/>
      </c>
      <c r="BA1237" s="35">
        <f>IF(AB1237&gt;0,1,0)</f>
        <v/>
      </c>
      <c r="BB1237" s="35">
        <f>IF(W1237&gt;0,1,0)</f>
        <v/>
      </c>
    </row>
    <row r="1238">
      <c r="B1238" s="154" t="inlineStr">
        <is>
          <t>trial 606</t>
        </is>
      </c>
      <c r="C1238" s="155">
        <f>+start-C1235</f>
        <v/>
      </c>
      <c r="D1238" s="156">
        <f>IF((C1238&lt;=0),0,((C1238-D$24)*Stock*(_xlfn.NORM.INV(RAND(),stock_ave,stock_std))+(C1238-D$24)*Bonds*(_xlfn.NORM.INV(RAND(),bond_ave,bond_std))+(C1238-D$24)*cash*(_xlfn.NORM.INV(RAND(),cash_ave,cash_std))+(C1238-D$24)))</f>
        <v/>
      </c>
      <c r="E1238" s="156">
        <f>IF((D1238&lt;=0),0,((D1238-E$24)*Stock*(_xlfn.NORM.INV(RAND(),stock_ave,stock_std))+(D1238-E$24)*Bonds*(_xlfn.NORM.INV(RAND(),bond_ave,bond_std))+(D1238-E$24)*cash*(_xlfn.NORM.INV(RAND(),cash_ave,cash_std))+(D1238-E$24)))</f>
        <v/>
      </c>
      <c r="F1238" s="156">
        <f>IF((E1238&lt;=0),0,((E1238-F$24)*Stock*(_xlfn.NORM.INV(RAND(),stock_ave,stock_std))+(E1238-F$24)*Bonds*(_xlfn.NORM.INV(RAND(),bond_ave,bond_std))+(E1238-F$24)*cash*(_xlfn.NORM.INV(RAND(),cash_ave,cash_std))+(E1238-F$24)))</f>
        <v/>
      </c>
      <c r="G1238" s="156">
        <f>IF((F1238&lt;=0),0,((F1238-G$24)*Stock*(_xlfn.NORM.INV(RAND(),stock_ave,stock_std))+(F1238-G$24)*Bonds*(_xlfn.NORM.INV(RAND(),bond_ave,bond_std))+(F1238-G$24)*cash*(_xlfn.NORM.INV(RAND(),cash_ave,cash_std))+(F1238-G$24)))</f>
        <v/>
      </c>
      <c r="H1238" s="156">
        <f>IF((G1238&lt;=0),0,((G1238-H$24)*Stock*(_xlfn.NORM.INV(RAND(),stock_ave,stock_std))+(G1238-H$24)*Bonds*(_xlfn.NORM.INV(RAND(),bond_ave,bond_std))+(G1238-H$24)*cash*(_xlfn.NORM.INV(RAND(),cash_ave,cash_std))+(G1238-H$24)))</f>
        <v/>
      </c>
      <c r="I1238" s="156">
        <f>IF((H1238&lt;=0),0,((H1238-I$24)*Stock*(_xlfn.NORM.INV(RAND(),stock_ave,stock_std))+(H1238-I$24)*Bonds*(_xlfn.NORM.INV(RAND(),bond_ave,bond_std))+(H1238-I$24)*cash*(_xlfn.NORM.INV(RAND(),cash_ave,cash_std))+(H1238-I$24)))</f>
        <v/>
      </c>
      <c r="J1238" s="156">
        <f>IF((I1238&lt;=0),0,((I1238-J$24)*Stock*(_xlfn.NORM.INV(RAND(),stock_ave,stock_std))+(I1238-J$24)*Bonds*(_xlfn.NORM.INV(RAND(),bond_ave,bond_std))+(I1238-J$24)*cash*(_xlfn.NORM.INV(RAND(),cash_ave,cash_std))+(I1238-J$24)))</f>
        <v/>
      </c>
      <c r="K1238" s="156">
        <f>IF((J1238&lt;=0),0,((J1238-K$24)*Stock*(_xlfn.NORM.INV(RAND(),stock_ave,stock_std))+(J1238-K$24)*Bonds*(_xlfn.NORM.INV(RAND(),bond_ave,bond_std))+(J1238-K$24)*cash*(_xlfn.NORM.INV(RAND(),cash_ave,cash_std))+(J1238-K$24)))</f>
        <v/>
      </c>
      <c r="L1238" s="156">
        <f>IF((K1238&lt;=0),0,((K1238-L$24)*Stock*(_xlfn.NORM.INV(RAND(),stock_ave,stock_std))+(K1238-L$24)*Bonds*(_xlfn.NORM.INV(RAND(),bond_ave,bond_std))+(K1238-L$24)*cash*(_xlfn.NORM.INV(RAND(),cash_ave,cash_std))+(K1238-L$24)))</f>
        <v/>
      </c>
      <c r="M1238" s="156">
        <f>IF((L1238&lt;=0),0,((L1238-M$24)*Stock*(_xlfn.NORM.INV(RAND(),stock_ave,stock_std))+(L1238-M$24)*Bonds*(_xlfn.NORM.INV(RAND(),bond_ave,bond_std))+(L1238-M$24)*cash*(_xlfn.NORM.INV(RAND(),cash_ave,cash_std))+(L1238-M$24)))</f>
        <v/>
      </c>
      <c r="N1238" s="156">
        <f>IF((M1238&lt;=0),0,((M1238-N$24)*Stock*(_xlfn.NORM.INV(RAND(),stock_ave,stock_std))+(M1238-N$24)*Bonds*(_xlfn.NORM.INV(RAND(),bond_ave,bond_std))+(M1238-N$24)*cash*(_xlfn.NORM.INV(RAND(),cash_ave,cash_std))+(M1238-N$24)))</f>
        <v/>
      </c>
      <c r="O1238" s="156">
        <f>IF((N1238&lt;=0),0,((N1238-O$24)*Stock*(_xlfn.NORM.INV(RAND(),stock_ave,stock_std))+(N1238-O$24)*Bonds*(_xlfn.NORM.INV(RAND(),bond_ave,bond_std))+(N1238-O$24)*cash*(_xlfn.NORM.INV(RAND(),cash_ave,cash_std))+(N1238-O$24)))</f>
        <v/>
      </c>
      <c r="P1238" s="156">
        <f>IF((O1238&lt;=0),0,((O1238-P$24)*Stock*(_xlfn.NORM.INV(RAND(),stock_ave,stock_std))+(O1238-P$24)*Bonds*(_xlfn.NORM.INV(RAND(),bond_ave,bond_std))+(O1238-P$24)*cash*(_xlfn.NORM.INV(RAND(),cash_ave,cash_std))+(O1238-P$24)))</f>
        <v/>
      </c>
      <c r="Q1238" s="156">
        <f>IF((P1238&lt;=0),0,((P1238-Q$24)*Stock*(_xlfn.NORM.INV(RAND(),stock_ave,stock_std))+(P1238-Q$24)*Bonds*(_xlfn.NORM.INV(RAND(),bond_ave,bond_std))+(P1238-Q$24)*cash*(_xlfn.NORM.INV(RAND(),cash_ave,cash_std))+(P1238-Q$24)))</f>
        <v/>
      </c>
      <c r="R1238" s="156">
        <f>IF((Q1238&lt;=0),0,((Q1238-R$24)*Stock*(_xlfn.NORM.INV(RAND(),stock_ave,stock_std))+(Q1238-R$24)*Bonds*(_xlfn.NORM.INV(RAND(),bond_ave,bond_std))+(Q1238-R$24)*cash*(_xlfn.NORM.INV(RAND(),cash_ave,cash_std))+(Q1238-R$24)))</f>
        <v/>
      </c>
      <c r="S1238" s="156">
        <f>IF((R1238&lt;=0),0,((R1238-S$24)*Stock*(_xlfn.NORM.INV(RAND(),stock_ave,stock_std))+(R1238-S$24)*Bonds*(_xlfn.NORM.INV(RAND(),bond_ave,bond_std))+(R1238-S$24)*cash*(_xlfn.NORM.INV(RAND(),cash_ave,cash_std))+(R1238-S$24)))</f>
        <v/>
      </c>
      <c r="T1238" s="156">
        <f>IF((S1238&lt;=0),0,((S1238-T$24)*Stock*(_xlfn.NORM.INV(RAND(),stock_ave,stock_std))+(S1238-T$24)*Bonds*(_xlfn.NORM.INV(RAND(),bond_ave,bond_std))+(S1238-T$24)*cash*(_xlfn.NORM.INV(RAND(),cash_ave,cash_std))+(S1238-T$24)))</f>
        <v/>
      </c>
      <c r="U1238" s="156">
        <f>IF((T1238&lt;=0),0,((T1238-U$24)*Stock*(_xlfn.NORM.INV(RAND(),stock_ave,stock_std))+(T1238-U$24)*Bonds*(_xlfn.NORM.INV(RAND(),bond_ave,bond_std))+(T1238-U$24)*cash*(_xlfn.NORM.INV(RAND(),cash_ave,cash_std))+(T1238-U$24)))</f>
        <v/>
      </c>
      <c r="V1238" s="156">
        <f>IF((U1238&lt;=0),0,((U1238-V$24)*Stock*(_xlfn.NORM.INV(RAND(),stock_ave,stock_std))+(U1238-V$24)*Bonds*(_xlfn.NORM.INV(RAND(),bond_ave,bond_std))+(U1238-V$24)*cash*(_xlfn.NORM.INV(RAND(),cash_ave,cash_std))+(U1238-V$24)))</f>
        <v/>
      </c>
      <c r="W1238" s="156">
        <f>IF((V1238&lt;=0),0,((V1238-W$24)*Stock*(_xlfn.NORM.INV(RAND(),stock_ave,stock_std))+(V1238-W$24)*Bonds*(_xlfn.NORM.INV(RAND(),bond_ave,bond_std))+(V1238-W$24)*cash*(_xlfn.NORM.INV(RAND(),cash_ave,cash_std))+(V1238-W$24)))</f>
        <v/>
      </c>
      <c r="X1238" s="156">
        <f>IF((W1238&lt;=0),0,((W1238-X$24)*Stock*(_xlfn.NORM.INV(RAND(),stock_ave,stock_std))+(W1238-X$24)*Bonds*(_xlfn.NORM.INV(RAND(),bond_ave,bond_std))+(W1238-X$24)*cash*(_xlfn.NORM.INV(RAND(),cash_ave,cash_std))+(W1238-X$24)))</f>
        <v/>
      </c>
      <c r="Y1238" s="156">
        <f>IF((X1238&lt;=0),0,((X1238-Y$24)*Stock*(_xlfn.NORM.INV(RAND(),stock_ave,stock_std))+(X1238-Y$24)*Bonds*(_xlfn.NORM.INV(RAND(),bond_ave,bond_std))+(X1238-Y$24)*cash*(_xlfn.NORM.INV(RAND(),cash_ave,cash_std))+(X1238-Y$24)))</f>
        <v/>
      </c>
      <c r="Z1238" s="156">
        <f>IF((Y1238&lt;=0),0,((Y1238-Z$24)*Stock*(_xlfn.NORM.INV(RAND(),stock_ave,stock_std))+(Y1238-Z$24)*Bonds*(_xlfn.NORM.INV(RAND(),bond_ave,bond_std))+(Y1238-Z$24)*cash*(_xlfn.NORM.INV(RAND(),cash_ave,cash_std))+(Y1238-Z$24)))</f>
        <v/>
      </c>
      <c r="AA1238" s="156">
        <f>IF((Z1238&lt;=0),0,((Z1238-AA$24)*Stock*(_xlfn.NORM.INV(RAND(),stock_ave,stock_std))+(Z1238-AA$24)*Bonds*(_xlfn.NORM.INV(RAND(),bond_ave,bond_std))+(Z1238-AA$24)*cash*(_xlfn.NORM.INV(RAND(),cash_ave,cash_std))+(Z1238-AA$24)))</f>
        <v/>
      </c>
      <c r="AB1238" s="156">
        <f>IF((AA1238&lt;=0),0,((AA1238-AB$24)*Stock*(_xlfn.NORM.INV(RAND(),stock_ave,stock_std))+(AA1238-AB$24)*Bonds*(_xlfn.NORM.INV(RAND(),bond_ave,bond_std))+(AA1238-AB$24)*cash*(_xlfn.NORM.INV(RAND(),cash_ave,cash_std))+(AA1238-AB$24)))</f>
        <v/>
      </c>
      <c r="AC1238" s="156">
        <f>IF((AB1238&lt;=0),0,((AB1238-AC$24)*Stock*(_xlfn.NORM.INV(RAND(),stock_ave,stock_std))+(AB1238-AC$24)*Bonds*(_xlfn.NORM.INV(RAND(),bond_ave,bond_std))+(AB1238-AC$24)*cash*(_xlfn.NORM.INV(RAND(),cash_ave,cash_std))+(AB1238-AC$24)))</f>
        <v/>
      </c>
      <c r="AD1238" s="156">
        <f>IF((AC1238&lt;=0),0,((AC1238-AD$24)*Stock*(_xlfn.NORM.INV(RAND(),stock_ave,stock_std))+(AC1238-AD$24)*Bonds*(_xlfn.NORM.INV(RAND(),bond_ave,bond_std))+(AC1238-AD$24)*cash*(_xlfn.NORM.INV(RAND(),cash_ave,cash_std))+(AC1238-AD$24)))</f>
        <v/>
      </c>
      <c r="AE1238" s="156">
        <f>IF((AD1238&lt;=0),0,((AD1238-AE$24)*Stock*(_xlfn.NORM.INV(RAND(),stock_ave,stock_std))+(AD1238-AE$24)*Bonds*(_xlfn.NORM.INV(RAND(),bond_ave,bond_std))+(AD1238-AE$24)*cash*(_xlfn.NORM.INV(RAND(),cash_ave,cash_std))+(AD1238-AE$24)))</f>
        <v/>
      </c>
      <c r="AF1238" s="156">
        <f>IF((AE1238&lt;=0),0,((AE1238-AF$24)*Stock*(_xlfn.NORM.INV(RAND(),stock_ave,stock_std))+(AE1238-AF$24)*Bonds*(_xlfn.NORM.INV(RAND(),bond_ave,bond_std))+(AE1238-AF$24)*cash*(_xlfn.NORM.INV(RAND(),cash_ave,cash_std))+(AE1238-AF$24)))</f>
        <v/>
      </c>
      <c r="AG1238" s="156">
        <f>IF((AF1238&lt;=0),0,((AF1238-AG$24)*Stock*(_xlfn.NORM.INV(RAND(),stock_ave,stock_std))+(AF1238-AG$24)*Bonds*(_xlfn.NORM.INV(RAND(),bond_ave,bond_std))+(AF1238-AG$24)*cash*(_xlfn.NORM.INV(RAND(),cash_ave,cash_std))+(AF1238-AG$24)))</f>
        <v/>
      </c>
      <c r="AH1238" s="156">
        <f>IF((AG1238&lt;=0),0,((AG1238-AH$24)*Stock*(_xlfn.NORM.INV(RAND(),stock_ave,stock_std))+(AG1238-AH$24)*Bonds*(_xlfn.NORM.INV(RAND(),bond_ave,bond_std))+(AG1238-AH$24)*cash*(_xlfn.NORM.INV(RAND(),cash_ave,cash_std))+(AG1238-AH$24)))</f>
        <v/>
      </c>
      <c r="AI1238" s="156">
        <f>IF((AH1238&lt;=0),0,((AH1238-AI$24)*Stock*(_xlfn.NORM.INV(RAND(),stock_ave,stock_std))+(AH1238-AI$24)*Bonds*(_xlfn.NORM.INV(RAND(),bond_ave,bond_std))+(AH1238-AI$24)*cash*(_xlfn.NORM.INV(RAND(),cash_ave,cash_std))+(AH1238-AI$24)))</f>
        <v/>
      </c>
      <c r="AJ1238" s="156">
        <f>IF((AI1238&lt;=0),0,((AI1238-AJ$24)*Stock*(_xlfn.NORM.INV(RAND(),stock_ave,stock_std))+(AI1238-AJ$24)*Bonds*(_xlfn.NORM.INV(RAND(),bond_ave,bond_std))+(AI1238-AJ$24)*cash*(_xlfn.NORM.INV(RAND(),cash_ave,cash_std))+(AI1238-AJ$24)))</f>
        <v/>
      </c>
      <c r="AK1238" s="156">
        <f>IF((AJ1238&lt;=0),0,((AJ1238-AK$24)*Stock*(_xlfn.NORM.INV(RAND(),stock_ave,stock_std))+(AJ1238-AK$24)*Bonds*(_xlfn.NORM.INV(RAND(),bond_ave,bond_std))+(AJ1238-AK$24)*cash*(_xlfn.NORM.INV(RAND(),cash_ave,cash_std))+(AJ1238-AK$24)))</f>
        <v/>
      </c>
      <c r="AL1238" s="156">
        <f>IF((AK1238&lt;=0),0,((AK1238-AL$24)*Stock*(_xlfn.NORM.INV(RAND(),stock_ave,stock_std))+(AK1238-AL$24)*Bonds*(_xlfn.NORM.INV(RAND(),bond_ave,bond_std))+(AK1238-AL$24)*cash*(_xlfn.NORM.INV(RAND(),cash_ave,cash_std))+(AK1238-AL$24)))</f>
        <v/>
      </c>
      <c r="AM1238" s="156">
        <f>IF((AL1238&lt;=0),0,((AL1238-AM$24)*Stock*(_xlfn.NORM.INV(RAND(),stock_ave,stock_std))+(AL1238-AM$24)*Bonds*(_xlfn.NORM.INV(RAND(),bond_ave,bond_std))+(AL1238-AM$24)*cash*(_xlfn.NORM.INV(RAND(),cash_ave,cash_std))+(AL1238-AM$24)))</f>
        <v/>
      </c>
      <c r="AN1238" s="156">
        <f>IF((AM1238&lt;=0),0,((AM1238-AN$24)*Stock*(_xlfn.NORM.INV(RAND(),stock_ave,stock_std))+(AM1238-AN$24)*Bonds*(_xlfn.NORM.INV(RAND(),bond_ave,bond_std))+(AM1238-AN$24)*cash*(_xlfn.NORM.INV(RAND(),cash_ave,cash_std))+(AM1238-AN$24)))</f>
        <v/>
      </c>
      <c r="AO1238" s="156">
        <f>IF((AN1238&lt;=0),0,((AN1238-AO$24)*Stock*(_xlfn.NORM.INV(RAND(),stock_ave,stock_std))+(AN1238-AO$24)*Bonds*(_xlfn.NORM.INV(RAND(),bond_ave,bond_std))+(AN1238-AO$24)*cash*(_xlfn.NORM.INV(RAND(),cash_ave,cash_std))+(AN1238-AO$24)))</f>
        <v/>
      </c>
      <c r="AP1238" s="156">
        <f>IF((AO1238&lt;=0),0,((AO1238-AP$24)*Stock*(_xlfn.NORM.INV(RAND(),stock_ave,stock_std))+(AO1238-AP$24)*Bonds*(_xlfn.NORM.INV(RAND(),bond_ave,bond_std))+(AO1238-AP$24)*cash*(_xlfn.NORM.INV(RAND(),cash_ave,cash_std))+(AO1238-AP$24)))</f>
        <v/>
      </c>
      <c r="AQ1238" s="156">
        <f>IF((AP1238&lt;=0),0,((AP1238-AQ$24)*Stock*(_xlfn.NORM.INV(RAND(),stock_ave,stock_std))+(AP1238-AQ$24)*Bonds*(_xlfn.NORM.INV(RAND(),bond_ave,bond_std))+(AP1238-AQ$24)*cash*(_xlfn.NORM.INV(RAND(),cash_ave,cash_std))+(AP1238-AQ$24)))</f>
        <v/>
      </c>
      <c r="AR1238" s="156">
        <f>IF((AQ1238&lt;=0),0,((AQ1238-AR$24)*Stock*(_xlfn.NORM.INV(RAND(),stock_ave,stock_std))+(AQ1238-AR$24)*Bonds*(_xlfn.NORM.INV(RAND(),bond_ave,bond_std))+(AQ1238-AR$24)*cash*(_xlfn.NORM.INV(RAND(),cash_ave,cash_std))+(AQ1238-AR$24)))</f>
        <v/>
      </c>
      <c r="AS1238" s="156">
        <f>IF((AR1238&lt;=0),0,((AR1238-AS$24)*Stock*(_xlfn.NORM.INV(RAND(),stock_ave,stock_std))+(AR1238-AS$24)*Bonds*(_xlfn.NORM.INV(RAND(),bond_ave,bond_std))+(AR1238-AS$24)*cash*(_xlfn.NORM.INV(RAND(),cash_ave,cash_std))+(AR1238-AS$24)))</f>
        <v/>
      </c>
      <c r="AT1238" s="156">
        <f>IF((AS1238&lt;=0),0,((AS1238-AT$24)*Stock*(_xlfn.NORM.INV(RAND(),stock_ave,stock_std))+(AS1238-AT$24)*Bonds*(_xlfn.NORM.INV(RAND(),bond_ave,bond_std))+(AS1238-AT$24)*cash*(_xlfn.NORM.INV(RAND(),cash_ave,cash_std))+(AS1238-AT$24)))</f>
        <v/>
      </c>
      <c r="AU1238" s="156">
        <f>IF((AT1238&lt;=0),0,((AT1238-AU$24)*Stock*(_xlfn.NORM.INV(RAND(),stock_ave,stock_std))+(AT1238-AU$24)*Bonds*(_xlfn.NORM.INV(RAND(),bond_ave,bond_std))+(AT1238-AU$24)*cash*(_xlfn.NORM.INV(RAND(),cash_ave,cash_std))+(AT1238-AU$24)))</f>
        <v/>
      </c>
      <c r="AV1238" s="156">
        <f>IF((AU1238&lt;=0),0,((AU1238-AV$24)*Stock*(_xlfn.NORM.INV(RAND(),stock_ave,stock_std))+(AU1238-AV$24)*Bonds*(_xlfn.NORM.INV(RAND(),bond_ave,bond_std))+(AU1238-AV$24)*cash*(_xlfn.NORM.INV(RAND(),cash_ave,cash_std))+(AU1238-AV$24)))</f>
        <v/>
      </c>
      <c r="AW1238" s="156">
        <f>IF((AV1238&lt;=0),0,((AV1238-AW$24)*Stock*(_xlfn.NORM.INV(RAND(),stock_ave,stock_std))+(AV1238-AW$24)*Bonds*(_xlfn.NORM.INV(RAND(),bond_ave,bond_std))+(AV1238-AW$24)*cash*(_xlfn.NORM.INV(RAND(),cash_ave,cash_std))+(AV1238-AW$24)))</f>
        <v/>
      </c>
      <c r="AX1238" s="159" t="n"/>
      <c r="AY1238" s="159" t="n"/>
      <c r="AZ1238" s="159" t="n"/>
      <c r="BA1238" s="159" t="n"/>
      <c r="BB1238" s="159" t="n"/>
    </row>
    <row r="1239">
      <c r="C1239" s="147" t="n"/>
      <c r="D1239" s="61">
        <f>+D1238-IF(D$18&gt;74,(D1238/D$25)*$C$10)</f>
        <v/>
      </c>
      <c r="E1239" s="61">
        <f>+E1238-IF(E$18&gt;74,(E1238/E$25)*$C$10)</f>
        <v/>
      </c>
      <c r="F1239" s="61">
        <f>+F1238-IF(F$18&gt;74,(F1238/F$25)*$C$10)</f>
        <v/>
      </c>
      <c r="G1239" s="61">
        <f>+G1238-IF(G$18&gt;74,(G1238/G$25)*$C$10)</f>
        <v/>
      </c>
      <c r="H1239" s="61">
        <f>+H1238-IF(H$18&gt;74,(H1238/H$25)*$C$10)</f>
        <v/>
      </c>
      <c r="I1239" s="61">
        <f>+I1238-IF(I$18&gt;74,(I1238/I$25)*$C$10)</f>
        <v/>
      </c>
      <c r="J1239" s="61">
        <f>+J1238-IF(J$18&gt;74,(J1238/J$25)*$C$10)</f>
        <v/>
      </c>
      <c r="K1239" s="61">
        <f>+K1238-IF(K$18&gt;74,(K1238/K$25)*$C$10)</f>
        <v/>
      </c>
      <c r="L1239" s="61">
        <f>+L1238-IF(L$18&gt;74,(L1238/L$25)*$C$10)</f>
        <v/>
      </c>
      <c r="M1239" s="61">
        <f>+M1238-IF(M$18&gt;74,(M1238/M$25)*$C$10)</f>
        <v/>
      </c>
      <c r="N1239" s="61">
        <f>+N1238-IF(N$18&gt;74,(N1238/N$25)*$C$10)</f>
        <v/>
      </c>
      <c r="O1239" s="61">
        <f>+O1238-IF(O$18&gt;74,(O1238/O$25)*$C$10)</f>
        <v/>
      </c>
      <c r="P1239" s="61">
        <f>+P1238-IF(P$18&gt;74,(P1238/P$25)*$C$10)</f>
        <v/>
      </c>
      <c r="Q1239" s="61">
        <f>+Q1238-IF(Q$18&gt;74,(Q1238/Q$25)*$C$10)</f>
        <v/>
      </c>
      <c r="R1239" s="61">
        <f>+R1238-IF(R$18&gt;74,(R1238/R$25)*$C$10)</f>
        <v/>
      </c>
      <c r="S1239" s="61">
        <f>+S1238-IF(S$18&gt;74,(S1238/S$25)*$C$10)</f>
        <v/>
      </c>
      <c r="T1239" s="61">
        <f>+T1238-IF(T$18&gt;74,(T1238/T$25)*$C$10)</f>
        <v/>
      </c>
      <c r="U1239" s="61">
        <f>+U1238-IF(U$18&gt;74,(U1238/U$25)*$C$10)</f>
        <v/>
      </c>
      <c r="V1239" s="61">
        <f>+V1238-IF(V$18&gt;74,(V1238/V$25)*$C$10)</f>
        <v/>
      </c>
      <c r="W1239" s="61">
        <f>+W1238-IF(W$18&gt;74,(W1238/W$25)*$C$10)</f>
        <v/>
      </c>
      <c r="X1239" s="61">
        <f>+X1238-IF(X$18&gt;74,(X1238/X$25)*$C$10)</f>
        <v/>
      </c>
      <c r="Y1239" s="61">
        <f>+Y1238-IF(Y$18&gt;74,(Y1238/Y$25)*$C$10)</f>
        <v/>
      </c>
      <c r="Z1239" s="61">
        <f>+Z1238-IF(Z$18&gt;74,(Z1238/Z$25)*$C$10)</f>
        <v/>
      </c>
      <c r="AA1239" s="61">
        <f>+AA1238-IF(AA$18&gt;74,(AA1238/AA$25)*$C$10)</f>
        <v/>
      </c>
      <c r="AB1239" s="61">
        <f>+AB1238-IF(AB$18&gt;74,(AB1238/AB$25)*$C$10)</f>
        <v/>
      </c>
      <c r="AC1239" s="61">
        <f>+AC1238-IF(AC$18&gt;74,(AC1238/AC$25)*$C$10)</f>
        <v/>
      </c>
      <c r="AD1239" s="61">
        <f>+AD1238-IF(AD$18&gt;74,(AD1238/AD$25)*$C$10)</f>
        <v/>
      </c>
      <c r="AE1239" s="61">
        <f>+AE1238-IF(AE$18&gt;74,(AE1238/AE$25)*$C$10)</f>
        <v/>
      </c>
      <c r="AF1239" s="61">
        <f>+AF1238-IF(AF$18&gt;74,(AF1238/AF$25)*$C$10)</f>
        <v/>
      </c>
      <c r="AG1239" s="61">
        <f>+AG1238-IF(AG$18&gt;74,(AG1238/AG$25)*$C$10)</f>
        <v/>
      </c>
      <c r="AH1239" s="61">
        <f>+AH1238-IF(AH$18&gt;74,(AH1238/AH$25)*$C$10)</f>
        <v/>
      </c>
      <c r="AI1239" s="61">
        <f>+AI1238-IF(AI$18&gt;74,(AI1238/AI$25)*$C$10)</f>
        <v/>
      </c>
      <c r="AJ1239" s="61">
        <f>+AJ1238-IF(AJ$18&gt;74,(AJ1238/AJ$25)*$C$10)</f>
        <v/>
      </c>
      <c r="AK1239" s="61">
        <f>+AK1238-IF(AK$18&gt;74,(AK1238/AK$25)*$C$10)</f>
        <v/>
      </c>
      <c r="AL1239" s="61">
        <f>+AL1238-IF(AL$18&gt;74,(AL1238/AL$25)*$C$10)</f>
        <v/>
      </c>
      <c r="AM1239" s="61">
        <f>+AM1238-IF(AM$18&gt;74,(AM1238/AM$25)*$C$10)</f>
        <v/>
      </c>
      <c r="AN1239" s="61">
        <f>+AN1238-IF(AN$18&gt;74,(AN1238/AN$25)*$C$10)</f>
        <v/>
      </c>
      <c r="AO1239" s="61">
        <f>+AO1238-IF(AO$18&gt;74,(AO1238/AO$25)*$C$10)</f>
        <v/>
      </c>
      <c r="AP1239" s="61">
        <f>+AP1238-IF(AP$18&gt;74,(AP1238/AP$25)*$C$10)</f>
        <v/>
      </c>
      <c r="AQ1239" s="61">
        <f>+AQ1238-IF(AQ$18&gt;74,(AQ1238/AQ$25)*$C$10)</f>
        <v/>
      </c>
      <c r="AR1239" s="61">
        <f>+AR1238-IF(AR$18&gt;74,(AR1238/AR$25)*$C$10)</f>
        <v/>
      </c>
      <c r="AS1239" s="61">
        <f>+AS1238-IF(AS$18&gt;74,(AS1238/AS$25)*$C$10)</f>
        <v/>
      </c>
      <c r="AT1239" s="61">
        <f>+AT1238-IF(AT$18&gt;74,(AT1238/AT$25)*$C$10)</f>
        <v/>
      </c>
      <c r="AU1239" s="61">
        <f>+AU1238-IF(AU$18&gt;74,(AU1238/AU$25)*$C$10)</f>
        <v/>
      </c>
      <c r="AV1239" s="61">
        <f>+AV1238-IF(AV$18&gt;74,(AV1238/AV$25)*$C$10)</f>
        <v/>
      </c>
      <c r="AW1239" s="61">
        <f>+AW1238-IF(AW$18&gt;74,(AW1238/AW$25)*$C$10)</f>
        <v/>
      </c>
      <c r="AX1239" s="35">
        <f>IF(AW1239&gt;0,1,0)</f>
        <v/>
      </c>
      <c r="AY1239" s="35">
        <f>IF(AL1239&gt;0,1,0)</f>
        <v/>
      </c>
      <c r="AZ1239" s="35">
        <f>IF(AG1239&gt;0,1,0)</f>
        <v/>
      </c>
      <c r="BA1239" s="35">
        <f>IF(AB1239&gt;0,1,0)</f>
        <v/>
      </c>
      <c r="BB1239" s="35">
        <f>IF(W1239&gt;0,1,0)</f>
        <v/>
      </c>
    </row>
    <row r="1240">
      <c r="B1240" s="154" t="inlineStr">
        <is>
          <t>trial 607</t>
        </is>
      </c>
      <c r="C1240" s="155">
        <f>+start-C1237</f>
        <v/>
      </c>
      <c r="D1240" s="156">
        <f>IF((C1240&lt;=0),0,((C1240-D$24)*Stock*(_xlfn.NORM.INV(RAND(),stock_ave,stock_std))+(C1240-D$24)*Bonds*(_xlfn.NORM.INV(RAND(),bond_ave,bond_std))+(C1240-D$24)*cash*(_xlfn.NORM.INV(RAND(),cash_ave,cash_std))+(C1240-D$24)))</f>
        <v/>
      </c>
      <c r="E1240" s="156">
        <f>IF((D1240&lt;=0),0,((D1240-E$24)*Stock*(_xlfn.NORM.INV(RAND(),stock_ave,stock_std))+(D1240-E$24)*Bonds*(_xlfn.NORM.INV(RAND(),bond_ave,bond_std))+(D1240-E$24)*cash*(_xlfn.NORM.INV(RAND(),cash_ave,cash_std))+(D1240-E$24)))</f>
        <v/>
      </c>
      <c r="F1240" s="156">
        <f>IF((E1240&lt;=0),0,((E1240-F$24)*Stock*(_xlfn.NORM.INV(RAND(),stock_ave,stock_std))+(E1240-F$24)*Bonds*(_xlfn.NORM.INV(RAND(),bond_ave,bond_std))+(E1240-F$24)*cash*(_xlfn.NORM.INV(RAND(),cash_ave,cash_std))+(E1240-F$24)))</f>
        <v/>
      </c>
      <c r="G1240" s="156">
        <f>IF((F1240&lt;=0),0,((F1240-G$24)*Stock*(_xlfn.NORM.INV(RAND(),stock_ave,stock_std))+(F1240-G$24)*Bonds*(_xlfn.NORM.INV(RAND(),bond_ave,bond_std))+(F1240-G$24)*cash*(_xlfn.NORM.INV(RAND(),cash_ave,cash_std))+(F1240-G$24)))</f>
        <v/>
      </c>
      <c r="H1240" s="156">
        <f>IF((G1240&lt;=0),0,((G1240-H$24)*Stock*(_xlfn.NORM.INV(RAND(),stock_ave,stock_std))+(G1240-H$24)*Bonds*(_xlfn.NORM.INV(RAND(),bond_ave,bond_std))+(G1240-H$24)*cash*(_xlfn.NORM.INV(RAND(),cash_ave,cash_std))+(G1240-H$24)))</f>
        <v/>
      </c>
      <c r="I1240" s="156">
        <f>IF((H1240&lt;=0),0,((H1240-I$24)*Stock*(_xlfn.NORM.INV(RAND(),stock_ave,stock_std))+(H1240-I$24)*Bonds*(_xlfn.NORM.INV(RAND(),bond_ave,bond_std))+(H1240-I$24)*cash*(_xlfn.NORM.INV(RAND(),cash_ave,cash_std))+(H1240-I$24)))</f>
        <v/>
      </c>
      <c r="J1240" s="156">
        <f>IF((I1240&lt;=0),0,((I1240-J$24)*Stock*(_xlfn.NORM.INV(RAND(),stock_ave,stock_std))+(I1240-J$24)*Bonds*(_xlfn.NORM.INV(RAND(),bond_ave,bond_std))+(I1240-J$24)*cash*(_xlfn.NORM.INV(RAND(),cash_ave,cash_std))+(I1240-J$24)))</f>
        <v/>
      </c>
      <c r="K1240" s="156">
        <f>IF((J1240&lt;=0),0,((J1240-K$24)*Stock*(_xlfn.NORM.INV(RAND(),stock_ave,stock_std))+(J1240-K$24)*Bonds*(_xlfn.NORM.INV(RAND(),bond_ave,bond_std))+(J1240-K$24)*cash*(_xlfn.NORM.INV(RAND(),cash_ave,cash_std))+(J1240-K$24)))</f>
        <v/>
      </c>
      <c r="L1240" s="156">
        <f>IF((K1240&lt;=0),0,((K1240-L$24)*Stock*(_xlfn.NORM.INV(RAND(),stock_ave,stock_std))+(K1240-L$24)*Bonds*(_xlfn.NORM.INV(RAND(),bond_ave,bond_std))+(K1240-L$24)*cash*(_xlfn.NORM.INV(RAND(),cash_ave,cash_std))+(K1240-L$24)))</f>
        <v/>
      </c>
      <c r="M1240" s="156">
        <f>IF((L1240&lt;=0),0,((L1240-M$24)*Stock*(_xlfn.NORM.INV(RAND(),stock_ave,stock_std))+(L1240-M$24)*Bonds*(_xlfn.NORM.INV(RAND(),bond_ave,bond_std))+(L1240-M$24)*cash*(_xlfn.NORM.INV(RAND(),cash_ave,cash_std))+(L1240-M$24)))</f>
        <v/>
      </c>
      <c r="N1240" s="156">
        <f>IF((M1240&lt;=0),0,((M1240-N$24)*Stock*(_xlfn.NORM.INV(RAND(),stock_ave,stock_std))+(M1240-N$24)*Bonds*(_xlfn.NORM.INV(RAND(),bond_ave,bond_std))+(M1240-N$24)*cash*(_xlfn.NORM.INV(RAND(),cash_ave,cash_std))+(M1240-N$24)))</f>
        <v/>
      </c>
      <c r="O1240" s="156">
        <f>IF((N1240&lt;=0),0,((N1240-O$24)*Stock*(_xlfn.NORM.INV(RAND(),stock_ave,stock_std))+(N1240-O$24)*Bonds*(_xlfn.NORM.INV(RAND(),bond_ave,bond_std))+(N1240-O$24)*cash*(_xlfn.NORM.INV(RAND(),cash_ave,cash_std))+(N1240-O$24)))</f>
        <v/>
      </c>
      <c r="P1240" s="156">
        <f>IF((O1240&lt;=0),0,((O1240-P$24)*Stock*(_xlfn.NORM.INV(RAND(),stock_ave,stock_std))+(O1240-P$24)*Bonds*(_xlfn.NORM.INV(RAND(),bond_ave,bond_std))+(O1240-P$24)*cash*(_xlfn.NORM.INV(RAND(),cash_ave,cash_std))+(O1240-P$24)))</f>
        <v/>
      </c>
      <c r="Q1240" s="156">
        <f>IF((P1240&lt;=0),0,((P1240-Q$24)*Stock*(_xlfn.NORM.INV(RAND(),stock_ave,stock_std))+(P1240-Q$24)*Bonds*(_xlfn.NORM.INV(RAND(),bond_ave,bond_std))+(P1240-Q$24)*cash*(_xlfn.NORM.INV(RAND(),cash_ave,cash_std))+(P1240-Q$24)))</f>
        <v/>
      </c>
      <c r="R1240" s="156">
        <f>IF((Q1240&lt;=0),0,((Q1240-R$24)*Stock*(_xlfn.NORM.INV(RAND(),stock_ave,stock_std))+(Q1240-R$24)*Bonds*(_xlfn.NORM.INV(RAND(),bond_ave,bond_std))+(Q1240-R$24)*cash*(_xlfn.NORM.INV(RAND(),cash_ave,cash_std))+(Q1240-R$24)))</f>
        <v/>
      </c>
      <c r="S1240" s="156">
        <f>IF((R1240&lt;=0),0,((R1240-S$24)*Stock*(_xlfn.NORM.INV(RAND(),stock_ave,stock_std))+(R1240-S$24)*Bonds*(_xlfn.NORM.INV(RAND(),bond_ave,bond_std))+(R1240-S$24)*cash*(_xlfn.NORM.INV(RAND(),cash_ave,cash_std))+(R1240-S$24)))</f>
        <v/>
      </c>
      <c r="T1240" s="156">
        <f>IF((S1240&lt;=0),0,((S1240-T$24)*Stock*(_xlfn.NORM.INV(RAND(),stock_ave,stock_std))+(S1240-T$24)*Bonds*(_xlfn.NORM.INV(RAND(),bond_ave,bond_std))+(S1240-T$24)*cash*(_xlfn.NORM.INV(RAND(),cash_ave,cash_std))+(S1240-T$24)))</f>
        <v/>
      </c>
      <c r="U1240" s="156">
        <f>IF((T1240&lt;=0),0,((T1240-U$24)*Stock*(_xlfn.NORM.INV(RAND(),stock_ave,stock_std))+(T1240-U$24)*Bonds*(_xlfn.NORM.INV(RAND(),bond_ave,bond_std))+(T1240-U$24)*cash*(_xlfn.NORM.INV(RAND(),cash_ave,cash_std))+(T1240-U$24)))</f>
        <v/>
      </c>
      <c r="V1240" s="156">
        <f>IF((U1240&lt;=0),0,((U1240-V$24)*Stock*(_xlfn.NORM.INV(RAND(),stock_ave,stock_std))+(U1240-V$24)*Bonds*(_xlfn.NORM.INV(RAND(),bond_ave,bond_std))+(U1240-V$24)*cash*(_xlfn.NORM.INV(RAND(),cash_ave,cash_std))+(U1240-V$24)))</f>
        <v/>
      </c>
      <c r="W1240" s="156">
        <f>IF((V1240&lt;=0),0,((V1240-W$24)*Stock*(_xlfn.NORM.INV(RAND(),stock_ave,stock_std))+(V1240-W$24)*Bonds*(_xlfn.NORM.INV(RAND(),bond_ave,bond_std))+(V1240-W$24)*cash*(_xlfn.NORM.INV(RAND(),cash_ave,cash_std))+(V1240-W$24)))</f>
        <v/>
      </c>
      <c r="X1240" s="156">
        <f>IF((W1240&lt;=0),0,((W1240-X$24)*Stock*(_xlfn.NORM.INV(RAND(),stock_ave,stock_std))+(W1240-X$24)*Bonds*(_xlfn.NORM.INV(RAND(),bond_ave,bond_std))+(W1240-X$24)*cash*(_xlfn.NORM.INV(RAND(),cash_ave,cash_std))+(W1240-X$24)))</f>
        <v/>
      </c>
      <c r="Y1240" s="156">
        <f>IF((X1240&lt;=0),0,((X1240-Y$24)*Stock*(_xlfn.NORM.INV(RAND(),stock_ave,stock_std))+(X1240-Y$24)*Bonds*(_xlfn.NORM.INV(RAND(),bond_ave,bond_std))+(X1240-Y$24)*cash*(_xlfn.NORM.INV(RAND(),cash_ave,cash_std))+(X1240-Y$24)))</f>
        <v/>
      </c>
      <c r="Z1240" s="156">
        <f>IF((Y1240&lt;=0),0,((Y1240-Z$24)*Stock*(_xlfn.NORM.INV(RAND(),stock_ave,stock_std))+(Y1240-Z$24)*Bonds*(_xlfn.NORM.INV(RAND(),bond_ave,bond_std))+(Y1240-Z$24)*cash*(_xlfn.NORM.INV(RAND(),cash_ave,cash_std))+(Y1240-Z$24)))</f>
        <v/>
      </c>
      <c r="AA1240" s="156">
        <f>IF((Z1240&lt;=0),0,((Z1240-AA$24)*Stock*(_xlfn.NORM.INV(RAND(),stock_ave,stock_std))+(Z1240-AA$24)*Bonds*(_xlfn.NORM.INV(RAND(),bond_ave,bond_std))+(Z1240-AA$24)*cash*(_xlfn.NORM.INV(RAND(),cash_ave,cash_std))+(Z1240-AA$24)))</f>
        <v/>
      </c>
      <c r="AB1240" s="156">
        <f>IF((AA1240&lt;=0),0,((AA1240-AB$24)*Stock*(_xlfn.NORM.INV(RAND(),stock_ave,stock_std))+(AA1240-AB$24)*Bonds*(_xlfn.NORM.INV(RAND(),bond_ave,bond_std))+(AA1240-AB$24)*cash*(_xlfn.NORM.INV(RAND(),cash_ave,cash_std))+(AA1240-AB$24)))</f>
        <v/>
      </c>
      <c r="AC1240" s="156">
        <f>IF((AB1240&lt;=0),0,((AB1240-AC$24)*Stock*(_xlfn.NORM.INV(RAND(),stock_ave,stock_std))+(AB1240-AC$24)*Bonds*(_xlfn.NORM.INV(RAND(),bond_ave,bond_std))+(AB1240-AC$24)*cash*(_xlfn.NORM.INV(RAND(),cash_ave,cash_std))+(AB1240-AC$24)))</f>
        <v/>
      </c>
      <c r="AD1240" s="156">
        <f>IF((AC1240&lt;=0),0,((AC1240-AD$24)*Stock*(_xlfn.NORM.INV(RAND(),stock_ave,stock_std))+(AC1240-AD$24)*Bonds*(_xlfn.NORM.INV(RAND(),bond_ave,bond_std))+(AC1240-AD$24)*cash*(_xlfn.NORM.INV(RAND(),cash_ave,cash_std))+(AC1240-AD$24)))</f>
        <v/>
      </c>
      <c r="AE1240" s="156">
        <f>IF((AD1240&lt;=0),0,((AD1240-AE$24)*Stock*(_xlfn.NORM.INV(RAND(),stock_ave,stock_std))+(AD1240-AE$24)*Bonds*(_xlfn.NORM.INV(RAND(),bond_ave,bond_std))+(AD1240-AE$24)*cash*(_xlfn.NORM.INV(RAND(),cash_ave,cash_std))+(AD1240-AE$24)))</f>
        <v/>
      </c>
      <c r="AF1240" s="156">
        <f>IF((AE1240&lt;=0),0,((AE1240-AF$24)*Stock*(_xlfn.NORM.INV(RAND(),stock_ave,stock_std))+(AE1240-AF$24)*Bonds*(_xlfn.NORM.INV(RAND(),bond_ave,bond_std))+(AE1240-AF$24)*cash*(_xlfn.NORM.INV(RAND(),cash_ave,cash_std))+(AE1240-AF$24)))</f>
        <v/>
      </c>
      <c r="AG1240" s="156">
        <f>IF((AF1240&lt;=0),0,((AF1240-AG$24)*Stock*(_xlfn.NORM.INV(RAND(),stock_ave,stock_std))+(AF1240-AG$24)*Bonds*(_xlfn.NORM.INV(RAND(),bond_ave,bond_std))+(AF1240-AG$24)*cash*(_xlfn.NORM.INV(RAND(),cash_ave,cash_std))+(AF1240-AG$24)))</f>
        <v/>
      </c>
      <c r="AH1240" s="156">
        <f>IF((AG1240&lt;=0),0,((AG1240-AH$24)*Stock*(_xlfn.NORM.INV(RAND(),stock_ave,stock_std))+(AG1240-AH$24)*Bonds*(_xlfn.NORM.INV(RAND(),bond_ave,bond_std))+(AG1240-AH$24)*cash*(_xlfn.NORM.INV(RAND(),cash_ave,cash_std))+(AG1240-AH$24)))</f>
        <v/>
      </c>
      <c r="AI1240" s="156">
        <f>IF((AH1240&lt;=0),0,((AH1240-AI$24)*Stock*(_xlfn.NORM.INV(RAND(),stock_ave,stock_std))+(AH1240-AI$24)*Bonds*(_xlfn.NORM.INV(RAND(),bond_ave,bond_std))+(AH1240-AI$24)*cash*(_xlfn.NORM.INV(RAND(),cash_ave,cash_std))+(AH1240-AI$24)))</f>
        <v/>
      </c>
      <c r="AJ1240" s="156">
        <f>IF((AI1240&lt;=0),0,((AI1240-AJ$24)*Stock*(_xlfn.NORM.INV(RAND(),stock_ave,stock_std))+(AI1240-AJ$24)*Bonds*(_xlfn.NORM.INV(RAND(),bond_ave,bond_std))+(AI1240-AJ$24)*cash*(_xlfn.NORM.INV(RAND(),cash_ave,cash_std))+(AI1240-AJ$24)))</f>
        <v/>
      </c>
      <c r="AK1240" s="156">
        <f>IF((AJ1240&lt;=0),0,((AJ1240-AK$24)*Stock*(_xlfn.NORM.INV(RAND(),stock_ave,stock_std))+(AJ1240-AK$24)*Bonds*(_xlfn.NORM.INV(RAND(),bond_ave,bond_std))+(AJ1240-AK$24)*cash*(_xlfn.NORM.INV(RAND(),cash_ave,cash_std))+(AJ1240-AK$24)))</f>
        <v/>
      </c>
      <c r="AL1240" s="156">
        <f>IF((AK1240&lt;=0),0,((AK1240-AL$24)*Stock*(_xlfn.NORM.INV(RAND(),stock_ave,stock_std))+(AK1240-AL$24)*Bonds*(_xlfn.NORM.INV(RAND(),bond_ave,bond_std))+(AK1240-AL$24)*cash*(_xlfn.NORM.INV(RAND(),cash_ave,cash_std))+(AK1240-AL$24)))</f>
        <v/>
      </c>
      <c r="AM1240" s="156">
        <f>IF((AL1240&lt;=0),0,((AL1240-AM$24)*Stock*(_xlfn.NORM.INV(RAND(),stock_ave,stock_std))+(AL1240-AM$24)*Bonds*(_xlfn.NORM.INV(RAND(),bond_ave,bond_std))+(AL1240-AM$24)*cash*(_xlfn.NORM.INV(RAND(),cash_ave,cash_std))+(AL1240-AM$24)))</f>
        <v/>
      </c>
      <c r="AN1240" s="156">
        <f>IF((AM1240&lt;=0),0,((AM1240-AN$24)*Stock*(_xlfn.NORM.INV(RAND(),stock_ave,stock_std))+(AM1240-AN$24)*Bonds*(_xlfn.NORM.INV(RAND(),bond_ave,bond_std))+(AM1240-AN$24)*cash*(_xlfn.NORM.INV(RAND(),cash_ave,cash_std))+(AM1240-AN$24)))</f>
        <v/>
      </c>
      <c r="AO1240" s="156">
        <f>IF((AN1240&lt;=0),0,((AN1240-AO$24)*Stock*(_xlfn.NORM.INV(RAND(),stock_ave,stock_std))+(AN1240-AO$24)*Bonds*(_xlfn.NORM.INV(RAND(),bond_ave,bond_std))+(AN1240-AO$24)*cash*(_xlfn.NORM.INV(RAND(),cash_ave,cash_std))+(AN1240-AO$24)))</f>
        <v/>
      </c>
      <c r="AP1240" s="156">
        <f>IF((AO1240&lt;=0),0,((AO1240-AP$24)*Stock*(_xlfn.NORM.INV(RAND(),stock_ave,stock_std))+(AO1240-AP$24)*Bonds*(_xlfn.NORM.INV(RAND(),bond_ave,bond_std))+(AO1240-AP$24)*cash*(_xlfn.NORM.INV(RAND(),cash_ave,cash_std))+(AO1240-AP$24)))</f>
        <v/>
      </c>
      <c r="AQ1240" s="156">
        <f>IF((AP1240&lt;=0),0,((AP1240-AQ$24)*Stock*(_xlfn.NORM.INV(RAND(),stock_ave,stock_std))+(AP1240-AQ$24)*Bonds*(_xlfn.NORM.INV(RAND(),bond_ave,bond_std))+(AP1240-AQ$24)*cash*(_xlfn.NORM.INV(RAND(),cash_ave,cash_std))+(AP1240-AQ$24)))</f>
        <v/>
      </c>
      <c r="AR1240" s="156">
        <f>IF((AQ1240&lt;=0),0,((AQ1240-AR$24)*Stock*(_xlfn.NORM.INV(RAND(),stock_ave,stock_std))+(AQ1240-AR$24)*Bonds*(_xlfn.NORM.INV(RAND(),bond_ave,bond_std))+(AQ1240-AR$24)*cash*(_xlfn.NORM.INV(RAND(),cash_ave,cash_std))+(AQ1240-AR$24)))</f>
        <v/>
      </c>
      <c r="AS1240" s="156">
        <f>IF((AR1240&lt;=0),0,((AR1240-AS$24)*Stock*(_xlfn.NORM.INV(RAND(),stock_ave,stock_std))+(AR1240-AS$24)*Bonds*(_xlfn.NORM.INV(RAND(),bond_ave,bond_std))+(AR1240-AS$24)*cash*(_xlfn.NORM.INV(RAND(),cash_ave,cash_std))+(AR1240-AS$24)))</f>
        <v/>
      </c>
      <c r="AT1240" s="156">
        <f>IF((AS1240&lt;=0),0,((AS1240-AT$24)*Stock*(_xlfn.NORM.INV(RAND(),stock_ave,stock_std))+(AS1240-AT$24)*Bonds*(_xlfn.NORM.INV(RAND(),bond_ave,bond_std))+(AS1240-AT$24)*cash*(_xlfn.NORM.INV(RAND(),cash_ave,cash_std))+(AS1240-AT$24)))</f>
        <v/>
      </c>
      <c r="AU1240" s="156">
        <f>IF((AT1240&lt;=0),0,((AT1240-AU$24)*Stock*(_xlfn.NORM.INV(RAND(),stock_ave,stock_std))+(AT1240-AU$24)*Bonds*(_xlfn.NORM.INV(RAND(),bond_ave,bond_std))+(AT1240-AU$24)*cash*(_xlfn.NORM.INV(RAND(),cash_ave,cash_std))+(AT1240-AU$24)))</f>
        <v/>
      </c>
      <c r="AV1240" s="156">
        <f>IF((AU1240&lt;=0),0,((AU1240-AV$24)*Stock*(_xlfn.NORM.INV(RAND(),stock_ave,stock_std))+(AU1240-AV$24)*Bonds*(_xlfn.NORM.INV(RAND(),bond_ave,bond_std))+(AU1240-AV$24)*cash*(_xlfn.NORM.INV(RAND(),cash_ave,cash_std))+(AU1240-AV$24)))</f>
        <v/>
      </c>
      <c r="AW1240" s="156">
        <f>IF((AV1240&lt;=0),0,((AV1240-AW$24)*Stock*(_xlfn.NORM.INV(RAND(),stock_ave,stock_std))+(AV1240-AW$24)*Bonds*(_xlfn.NORM.INV(RAND(),bond_ave,bond_std))+(AV1240-AW$24)*cash*(_xlfn.NORM.INV(RAND(),cash_ave,cash_std))+(AV1240-AW$24)))</f>
        <v/>
      </c>
      <c r="AX1240" s="159" t="n"/>
      <c r="AY1240" s="159" t="n"/>
      <c r="AZ1240" s="159" t="n"/>
      <c r="BA1240" s="159" t="n"/>
      <c r="BB1240" s="159" t="n"/>
    </row>
    <row r="1241">
      <c r="C1241" s="147" t="n"/>
      <c r="D1241" s="61">
        <f>+D1240-IF(D$18&gt;74,(D1240/D$25)*$C$10)</f>
        <v/>
      </c>
      <c r="E1241" s="61">
        <f>+E1240-IF(E$18&gt;74,(E1240/E$25)*$C$10)</f>
        <v/>
      </c>
      <c r="F1241" s="61">
        <f>+F1240-IF(F$18&gt;74,(F1240/F$25)*$C$10)</f>
        <v/>
      </c>
      <c r="G1241" s="61">
        <f>+G1240-IF(G$18&gt;74,(G1240/G$25)*$C$10)</f>
        <v/>
      </c>
      <c r="H1241" s="61">
        <f>+H1240-IF(H$18&gt;74,(H1240/H$25)*$C$10)</f>
        <v/>
      </c>
      <c r="I1241" s="61">
        <f>+I1240-IF(I$18&gt;74,(I1240/I$25)*$C$10)</f>
        <v/>
      </c>
      <c r="J1241" s="61">
        <f>+J1240-IF(J$18&gt;74,(J1240/J$25)*$C$10)</f>
        <v/>
      </c>
      <c r="K1241" s="61">
        <f>+K1240-IF(K$18&gt;74,(K1240/K$25)*$C$10)</f>
        <v/>
      </c>
      <c r="L1241" s="61">
        <f>+L1240-IF(L$18&gt;74,(L1240/L$25)*$C$10)</f>
        <v/>
      </c>
      <c r="M1241" s="61">
        <f>+M1240-IF(M$18&gt;74,(M1240/M$25)*$C$10)</f>
        <v/>
      </c>
      <c r="N1241" s="61">
        <f>+N1240-IF(N$18&gt;74,(N1240/N$25)*$C$10)</f>
        <v/>
      </c>
      <c r="O1241" s="61">
        <f>+O1240-IF(O$18&gt;74,(O1240/O$25)*$C$10)</f>
        <v/>
      </c>
      <c r="P1241" s="61">
        <f>+P1240-IF(P$18&gt;74,(P1240/P$25)*$C$10)</f>
        <v/>
      </c>
      <c r="Q1241" s="61">
        <f>+Q1240-IF(Q$18&gt;74,(Q1240/Q$25)*$C$10)</f>
        <v/>
      </c>
      <c r="R1241" s="61">
        <f>+R1240-IF(R$18&gt;74,(R1240/R$25)*$C$10)</f>
        <v/>
      </c>
      <c r="S1241" s="61">
        <f>+S1240-IF(S$18&gt;74,(S1240/S$25)*$C$10)</f>
        <v/>
      </c>
      <c r="T1241" s="61">
        <f>+T1240-IF(T$18&gt;74,(T1240/T$25)*$C$10)</f>
        <v/>
      </c>
      <c r="U1241" s="61">
        <f>+U1240-IF(U$18&gt;74,(U1240/U$25)*$C$10)</f>
        <v/>
      </c>
      <c r="V1241" s="61">
        <f>+V1240-IF(V$18&gt;74,(V1240/V$25)*$C$10)</f>
        <v/>
      </c>
      <c r="W1241" s="61">
        <f>+W1240-IF(W$18&gt;74,(W1240/W$25)*$C$10)</f>
        <v/>
      </c>
      <c r="X1241" s="61">
        <f>+X1240-IF(X$18&gt;74,(X1240/X$25)*$C$10)</f>
        <v/>
      </c>
      <c r="Y1241" s="61">
        <f>+Y1240-IF(Y$18&gt;74,(Y1240/Y$25)*$C$10)</f>
        <v/>
      </c>
      <c r="Z1241" s="61">
        <f>+Z1240-IF(Z$18&gt;74,(Z1240/Z$25)*$C$10)</f>
        <v/>
      </c>
      <c r="AA1241" s="61">
        <f>+AA1240-IF(AA$18&gt;74,(AA1240/AA$25)*$C$10)</f>
        <v/>
      </c>
      <c r="AB1241" s="61">
        <f>+AB1240-IF(AB$18&gt;74,(AB1240/AB$25)*$C$10)</f>
        <v/>
      </c>
      <c r="AC1241" s="61">
        <f>+AC1240-IF(AC$18&gt;74,(AC1240/AC$25)*$C$10)</f>
        <v/>
      </c>
      <c r="AD1241" s="61">
        <f>+AD1240-IF(AD$18&gt;74,(AD1240/AD$25)*$C$10)</f>
        <v/>
      </c>
      <c r="AE1241" s="61">
        <f>+AE1240-IF(AE$18&gt;74,(AE1240/AE$25)*$C$10)</f>
        <v/>
      </c>
      <c r="AF1241" s="61">
        <f>+AF1240-IF(AF$18&gt;74,(AF1240/AF$25)*$C$10)</f>
        <v/>
      </c>
      <c r="AG1241" s="61">
        <f>+AG1240-IF(AG$18&gt;74,(AG1240/AG$25)*$C$10)</f>
        <v/>
      </c>
      <c r="AH1241" s="61">
        <f>+AH1240-IF(AH$18&gt;74,(AH1240/AH$25)*$C$10)</f>
        <v/>
      </c>
      <c r="AI1241" s="61">
        <f>+AI1240-IF(AI$18&gt;74,(AI1240/AI$25)*$C$10)</f>
        <v/>
      </c>
      <c r="AJ1241" s="61">
        <f>+AJ1240-IF(AJ$18&gt;74,(AJ1240/AJ$25)*$C$10)</f>
        <v/>
      </c>
      <c r="AK1241" s="61">
        <f>+AK1240-IF(AK$18&gt;74,(AK1240/AK$25)*$C$10)</f>
        <v/>
      </c>
      <c r="AL1241" s="61">
        <f>+AL1240-IF(AL$18&gt;74,(AL1240/AL$25)*$C$10)</f>
        <v/>
      </c>
      <c r="AM1241" s="61">
        <f>+AM1240-IF(AM$18&gt;74,(AM1240/AM$25)*$C$10)</f>
        <v/>
      </c>
      <c r="AN1241" s="61">
        <f>+AN1240-IF(AN$18&gt;74,(AN1240/AN$25)*$C$10)</f>
        <v/>
      </c>
      <c r="AO1241" s="61">
        <f>+AO1240-IF(AO$18&gt;74,(AO1240/AO$25)*$C$10)</f>
        <v/>
      </c>
      <c r="AP1241" s="61">
        <f>+AP1240-IF(AP$18&gt;74,(AP1240/AP$25)*$C$10)</f>
        <v/>
      </c>
      <c r="AQ1241" s="61">
        <f>+AQ1240-IF(AQ$18&gt;74,(AQ1240/AQ$25)*$C$10)</f>
        <v/>
      </c>
      <c r="AR1241" s="61">
        <f>+AR1240-IF(AR$18&gt;74,(AR1240/AR$25)*$C$10)</f>
        <v/>
      </c>
      <c r="AS1241" s="61">
        <f>+AS1240-IF(AS$18&gt;74,(AS1240/AS$25)*$C$10)</f>
        <v/>
      </c>
      <c r="AT1241" s="61">
        <f>+AT1240-IF(AT$18&gt;74,(AT1240/AT$25)*$C$10)</f>
        <v/>
      </c>
      <c r="AU1241" s="61">
        <f>+AU1240-IF(AU$18&gt;74,(AU1240/AU$25)*$C$10)</f>
        <v/>
      </c>
      <c r="AV1241" s="61">
        <f>+AV1240-IF(AV$18&gt;74,(AV1240/AV$25)*$C$10)</f>
        <v/>
      </c>
      <c r="AW1241" s="61">
        <f>+AW1240-IF(AW$18&gt;74,(AW1240/AW$25)*$C$10)</f>
        <v/>
      </c>
      <c r="AX1241" s="35">
        <f>IF(AW1241&gt;0,1,0)</f>
        <v/>
      </c>
      <c r="AY1241" s="35">
        <f>IF(AL1241&gt;0,1,0)</f>
        <v/>
      </c>
      <c r="AZ1241" s="35">
        <f>IF(AG1241&gt;0,1,0)</f>
        <v/>
      </c>
      <c r="BA1241" s="35">
        <f>IF(AB1241&gt;0,1,0)</f>
        <v/>
      </c>
      <c r="BB1241" s="35">
        <f>IF(W1241&gt;0,1,0)</f>
        <v/>
      </c>
    </row>
    <row r="1242">
      <c r="B1242" s="154" t="inlineStr">
        <is>
          <t>trial 608</t>
        </is>
      </c>
      <c r="C1242" s="155">
        <f>+start-C1239</f>
        <v/>
      </c>
      <c r="D1242" s="156">
        <f>IF((C1242&lt;=0),0,((C1242-D$24)*Stock*(_xlfn.NORM.INV(RAND(),stock_ave,stock_std))+(C1242-D$24)*Bonds*(_xlfn.NORM.INV(RAND(),bond_ave,bond_std))+(C1242-D$24)*cash*(_xlfn.NORM.INV(RAND(),cash_ave,cash_std))+(C1242-D$24)))</f>
        <v/>
      </c>
      <c r="E1242" s="156">
        <f>IF((D1242&lt;=0),0,((D1242-E$24)*Stock*(_xlfn.NORM.INV(RAND(),stock_ave,stock_std))+(D1242-E$24)*Bonds*(_xlfn.NORM.INV(RAND(),bond_ave,bond_std))+(D1242-E$24)*cash*(_xlfn.NORM.INV(RAND(),cash_ave,cash_std))+(D1242-E$24)))</f>
        <v/>
      </c>
      <c r="F1242" s="156">
        <f>IF((E1242&lt;=0),0,((E1242-F$24)*Stock*(_xlfn.NORM.INV(RAND(),stock_ave,stock_std))+(E1242-F$24)*Bonds*(_xlfn.NORM.INV(RAND(),bond_ave,bond_std))+(E1242-F$24)*cash*(_xlfn.NORM.INV(RAND(),cash_ave,cash_std))+(E1242-F$24)))</f>
        <v/>
      </c>
      <c r="G1242" s="156">
        <f>IF((F1242&lt;=0),0,((F1242-G$24)*Stock*(_xlfn.NORM.INV(RAND(),stock_ave,stock_std))+(F1242-G$24)*Bonds*(_xlfn.NORM.INV(RAND(),bond_ave,bond_std))+(F1242-G$24)*cash*(_xlfn.NORM.INV(RAND(),cash_ave,cash_std))+(F1242-G$24)))</f>
        <v/>
      </c>
      <c r="H1242" s="156">
        <f>IF((G1242&lt;=0),0,((G1242-H$24)*Stock*(_xlfn.NORM.INV(RAND(),stock_ave,stock_std))+(G1242-H$24)*Bonds*(_xlfn.NORM.INV(RAND(),bond_ave,bond_std))+(G1242-H$24)*cash*(_xlfn.NORM.INV(RAND(),cash_ave,cash_std))+(G1242-H$24)))</f>
        <v/>
      </c>
      <c r="I1242" s="156">
        <f>IF((H1242&lt;=0),0,((H1242-I$24)*Stock*(_xlfn.NORM.INV(RAND(),stock_ave,stock_std))+(H1242-I$24)*Bonds*(_xlfn.NORM.INV(RAND(),bond_ave,bond_std))+(H1242-I$24)*cash*(_xlfn.NORM.INV(RAND(),cash_ave,cash_std))+(H1242-I$24)))</f>
        <v/>
      </c>
      <c r="J1242" s="156">
        <f>IF((I1242&lt;=0),0,((I1242-J$24)*Stock*(_xlfn.NORM.INV(RAND(),stock_ave,stock_std))+(I1242-J$24)*Bonds*(_xlfn.NORM.INV(RAND(),bond_ave,bond_std))+(I1242-J$24)*cash*(_xlfn.NORM.INV(RAND(),cash_ave,cash_std))+(I1242-J$24)))</f>
        <v/>
      </c>
      <c r="K1242" s="156">
        <f>IF((J1242&lt;=0),0,((J1242-K$24)*Stock*(_xlfn.NORM.INV(RAND(),stock_ave,stock_std))+(J1242-K$24)*Bonds*(_xlfn.NORM.INV(RAND(),bond_ave,bond_std))+(J1242-K$24)*cash*(_xlfn.NORM.INV(RAND(),cash_ave,cash_std))+(J1242-K$24)))</f>
        <v/>
      </c>
      <c r="L1242" s="156">
        <f>IF((K1242&lt;=0),0,((K1242-L$24)*Stock*(_xlfn.NORM.INV(RAND(),stock_ave,stock_std))+(K1242-L$24)*Bonds*(_xlfn.NORM.INV(RAND(),bond_ave,bond_std))+(K1242-L$24)*cash*(_xlfn.NORM.INV(RAND(),cash_ave,cash_std))+(K1242-L$24)))</f>
        <v/>
      </c>
      <c r="M1242" s="156">
        <f>IF((L1242&lt;=0),0,((L1242-M$24)*Stock*(_xlfn.NORM.INV(RAND(),stock_ave,stock_std))+(L1242-M$24)*Bonds*(_xlfn.NORM.INV(RAND(),bond_ave,bond_std))+(L1242-M$24)*cash*(_xlfn.NORM.INV(RAND(),cash_ave,cash_std))+(L1242-M$24)))</f>
        <v/>
      </c>
      <c r="N1242" s="156">
        <f>IF((M1242&lt;=0),0,((M1242-N$24)*Stock*(_xlfn.NORM.INV(RAND(),stock_ave,stock_std))+(M1242-N$24)*Bonds*(_xlfn.NORM.INV(RAND(),bond_ave,bond_std))+(M1242-N$24)*cash*(_xlfn.NORM.INV(RAND(),cash_ave,cash_std))+(M1242-N$24)))</f>
        <v/>
      </c>
      <c r="O1242" s="156">
        <f>IF((N1242&lt;=0),0,((N1242-O$24)*Stock*(_xlfn.NORM.INV(RAND(),stock_ave,stock_std))+(N1242-O$24)*Bonds*(_xlfn.NORM.INV(RAND(),bond_ave,bond_std))+(N1242-O$24)*cash*(_xlfn.NORM.INV(RAND(),cash_ave,cash_std))+(N1242-O$24)))</f>
        <v/>
      </c>
      <c r="P1242" s="156">
        <f>IF((O1242&lt;=0),0,((O1242-P$24)*Stock*(_xlfn.NORM.INV(RAND(),stock_ave,stock_std))+(O1242-P$24)*Bonds*(_xlfn.NORM.INV(RAND(),bond_ave,bond_std))+(O1242-P$24)*cash*(_xlfn.NORM.INV(RAND(),cash_ave,cash_std))+(O1242-P$24)))</f>
        <v/>
      </c>
      <c r="Q1242" s="156">
        <f>IF((P1242&lt;=0),0,((P1242-Q$24)*Stock*(_xlfn.NORM.INV(RAND(),stock_ave,stock_std))+(P1242-Q$24)*Bonds*(_xlfn.NORM.INV(RAND(),bond_ave,bond_std))+(P1242-Q$24)*cash*(_xlfn.NORM.INV(RAND(),cash_ave,cash_std))+(P1242-Q$24)))</f>
        <v/>
      </c>
      <c r="R1242" s="156">
        <f>IF((Q1242&lt;=0),0,((Q1242-R$24)*Stock*(_xlfn.NORM.INV(RAND(),stock_ave,stock_std))+(Q1242-R$24)*Bonds*(_xlfn.NORM.INV(RAND(),bond_ave,bond_std))+(Q1242-R$24)*cash*(_xlfn.NORM.INV(RAND(),cash_ave,cash_std))+(Q1242-R$24)))</f>
        <v/>
      </c>
      <c r="S1242" s="156">
        <f>IF((R1242&lt;=0),0,((R1242-S$24)*Stock*(_xlfn.NORM.INV(RAND(),stock_ave,stock_std))+(R1242-S$24)*Bonds*(_xlfn.NORM.INV(RAND(),bond_ave,bond_std))+(R1242-S$24)*cash*(_xlfn.NORM.INV(RAND(),cash_ave,cash_std))+(R1242-S$24)))</f>
        <v/>
      </c>
      <c r="T1242" s="156">
        <f>IF((S1242&lt;=0),0,((S1242-T$24)*Stock*(_xlfn.NORM.INV(RAND(),stock_ave,stock_std))+(S1242-T$24)*Bonds*(_xlfn.NORM.INV(RAND(),bond_ave,bond_std))+(S1242-T$24)*cash*(_xlfn.NORM.INV(RAND(),cash_ave,cash_std))+(S1242-T$24)))</f>
        <v/>
      </c>
      <c r="U1242" s="156">
        <f>IF((T1242&lt;=0),0,((T1242-U$24)*Stock*(_xlfn.NORM.INV(RAND(),stock_ave,stock_std))+(T1242-U$24)*Bonds*(_xlfn.NORM.INV(RAND(),bond_ave,bond_std))+(T1242-U$24)*cash*(_xlfn.NORM.INV(RAND(),cash_ave,cash_std))+(T1242-U$24)))</f>
        <v/>
      </c>
      <c r="V1242" s="156">
        <f>IF((U1242&lt;=0),0,((U1242-V$24)*Stock*(_xlfn.NORM.INV(RAND(),stock_ave,stock_std))+(U1242-V$24)*Bonds*(_xlfn.NORM.INV(RAND(),bond_ave,bond_std))+(U1242-V$24)*cash*(_xlfn.NORM.INV(RAND(),cash_ave,cash_std))+(U1242-V$24)))</f>
        <v/>
      </c>
      <c r="W1242" s="156">
        <f>IF((V1242&lt;=0),0,((V1242-W$24)*Stock*(_xlfn.NORM.INV(RAND(),stock_ave,stock_std))+(V1242-W$24)*Bonds*(_xlfn.NORM.INV(RAND(),bond_ave,bond_std))+(V1242-W$24)*cash*(_xlfn.NORM.INV(RAND(),cash_ave,cash_std))+(V1242-W$24)))</f>
        <v/>
      </c>
      <c r="X1242" s="156">
        <f>IF((W1242&lt;=0),0,((W1242-X$24)*Stock*(_xlfn.NORM.INV(RAND(),stock_ave,stock_std))+(W1242-X$24)*Bonds*(_xlfn.NORM.INV(RAND(),bond_ave,bond_std))+(W1242-X$24)*cash*(_xlfn.NORM.INV(RAND(),cash_ave,cash_std))+(W1242-X$24)))</f>
        <v/>
      </c>
      <c r="Y1242" s="156">
        <f>IF((X1242&lt;=0),0,((X1242-Y$24)*Stock*(_xlfn.NORM.INV(RAND(),stock_ave,stock_std))+(X1242-Y$24)*Bonds*(_xlfn.NORM.INV(RAND(),bond_ave,bond_std))+(X1242-Y$24)*cash*(_xlfn.NORM.INV(RAND(),cash_ave,cash_std))+(X1242-Y$24)))</f>
        <v/>
      </c>
      <c r="Z1242" s="156">
        <f>IF((Y1242&lt;=0),0,((Y1242-Z$24)*Stock*(_xlfn.NORM.INV(RAND(),stock_ave,stock_std))+(Y1242-Z$24)*Bonds*(_xlfn.NORM.INV(RAND(),bond_ave,bond_std))+(Y1242-Z$24)*cash*(_xlfn.NORM.INV(RAND(),cash_ave,cash_std))+(Y1242-Z$24)))</f>
        <v/>
      </c>
      <c r="AA1242" s="156">
        <f>IF((Z1242&lt;=0),0,((Z1242-AA$24)*Stock*(_xlfn.NORM.INV(RAND(),stock_ave,stock_std))+(Z1242-AA$24)*Bonds*(_xlfn.NORM.INV(RAND(),bond_ave,bond_std))+(Z1242-AA$24)*cash*(_xlfn.NORM.INV(RAND(),cash_ave,cash_std))+(Z1242-AA$24)))</f>
        <v/>
      </c>
      <c r="AB1242" s="156">
        <f>IF((AA1242&lt;=0),0,((AA1242-AB$24)*Stock*(_xlfn.NORM.INV(RAND(),stock_ave,stock_std))+(AA1242-AB$24)*Bonds*(_xlfn.NORM.INV(RAND(),bond_ave,bond_std))+(AA1242-AB$24)*cash*(_xlfn.NORM.INV(RAND(),cash_ave,cash_std))+(AA1242-AB$24)))</f>
        <v/>
      </c>
      <c r="AC1242" s="156">
        <f>IF((AB1242&lt;=0),0,((AB1242-AC$24)*Stock*(_xlfn.NORM.INV(RAND(),stock_ave,stock_std))+(AB1242-AC$24)*Bonds*(_xlfn.NORM.INV(RAND(),bond_ave,bond_std))+(AB1242-AC$24)*cash*(_xlfn.NORM.INV(RAND(),cash_ave,cash_std))+(AB1242-AC$24)))</f>
        <v/>
      </c>
      <c r="AD1242" s="156">
        <f>IF((AC1242&lt;=0),0,((AC1242-AD$24)*Stock*(_xlfn.NORM.INV(RAND(),stock_ave,stock_std))+(AC1242-AD$24)*Bonds*(_xlfn.NORM.INV(RAND(),bond_ave,bond_std))+(AC1242-AD$24)*cash*(_xlfn.NORM.INV(RAND(),cash_ave,cash_std))+(AC1242-AD$24)))</f>
        <v/>
      </c>
      <c r="AE1242" s="156">
        <f>IF((AD1242&lt;=0),0,((AD1242-AE$24)*Stock*(_xlfn.NORM.INV(RAND(),stock_ave,stock_std))+(AD1242-AE$24)*Bonds*(_xlfn.NORM.INV(RAND(),bond_ave,bond_std))+(AD1242-AE$24)*cash*(_xlfn.NORM.INV(RAND(),cash_ave,cash_std))+(AD1242-AE$24)))</f>
        <v/>
      </c>
      <c r="AF1242" s="156">
        <f>IF((AE1242&lt;=0),0,((AE1242-AF$24)*Stock*(_xlfn.NORM.INV(RAND(),stock_ave,stock_std))+(AE1242-AF$24)*Bonds*(_xlfn.NORM.INV(RAND(),bond_ave,bond_std))+(AE1242-AF$24)*cash*(_xlfn.NORM.INV(RAND(),cash_ave,cash_std))+(AE1242-AF$24)))</f>
        <v/>
      </c>
      <c r="AG1242" s="156">
        <f>IF((AF1242&lt;=0),0,((AF1242-AG$24)*Stock*(_xlfn.NORM.INV(RAND(),stock_ave,stock_std))+(AF1242-AG$24)*Bonds*(_xlfn.NORM.INV(RAND(),bond_ave,bond_std))+(AF1242-AG$24)*cash*(_xlfn.NORM.INV(RAND(),cash_ave,cash_std))+(AF1242-AG$24)))</f>
        <v/>
      </c>
      <c r="AH1242" s="156">
        <f>IF((AG1242&lt;=0),0,((AG1242-AH$24)*Stock*(_xlfn.NORM.INV(RAND(),stock_ave,stock_std))+(AG1242-AH$24)*Bonds*(_xlfn.NORM.INV(RAND(),bond_ave,bond_std))+(AG1242-AH$24)*cash*(_xlfn.NORM.INV(RAND(),cash_ave,cash_std))+(AG1242-AH$24)))</f>
        <v/>
      </c>
      <c r="AI1242" s="156">
        <f>IF((AH1242&lt;=0),0,((AH1242-AI$24)*Stock*(_xlfn.NORM.INV(RAND(),stock_ave,stock_std))+(AH1242-AI$24)*Bonds*(_xlfn.NORM.INV(RAND(),bond_ave,bond_std))+(AH1242-AI$24)*cash*(_xlfn.NORM.INV(RAND(),cash_ave,cash_std))+(AH1242-AI$24)))</f>
        <v/>
      </c>
      <c r="AJ1242" s="156">
        <f>IF((AI1242&lt;=0),0,((AI1242-AJ$24)*Stock*(_xlfn.NORM.INV(RAND(),stock_ave,stock_std))+(AI1242-AJ$24)*Bonds*(_xlfn.NORM.INV(RAND(),bond_ave,bond_std))+(AI1242-AJ$24)*cash*(_xlfn.NORM.INV(RAND(),cash_ave,cash_std))+(AI1242-AJ$24)))</f>
        <v/>
      </c>
      <c r="AK1242" s="156">
        <f>IF((AJ1242&lt;=0),0,((AJ1242-AK$24)*Stock*(_xlfn.NORM.INV(RAND(),stock_ave,stock_std))+(AJ1242-AK$24)*Bonds*(_xlfn.NORM.INV(RAND(),bond_ave,bond_std))+(AJ1242-AK$24)*cash*(_xlfn.NORM.INV(RAND(),cash_ave,cash_std))+(AJ1242-AK$24)))</f>
        <v/>
      </c>
      <c r="AL1242" s="156">
        <f>IF((AK1242&lt;=0),0,((AK1242-AL$24)*Stock*(_xlfn.NORM.INV(RAND(),stock_ave,stock_std))+(AK1242-AL$24)*Bonds*(_xlfn.NORM.INV(RAND(),bond_ave,bond_std))+(AK1242-AL$24)*cash*(_xlfn.NORM.INV(RAND(),cash_ave,cash_std))+(AK1242-AL$24)))</f>
        <v/>
      </c>
      <c r="AM1242" s="156">
        <f>IF((AL1242&lt;=0),0,((AL1242-AM$24)*Stock*(_xlfn.NORM.INV(RAND(),stock_ave,stock_std))+(AL1242-AM$24)*Bonds*(_xlfn.NORM.INV(RAND(),bond_ave,bond_std))+(AL1242-AM$24)*cash*(_xlfn.NORM.INV(RAND(),cash_ave,cash_std))+(AL1242-AM$24)))</f>
        <v/>
      </c>
      <c r="AN1242" s="156">
        <f>IF((AM1242&lt;=0),0,((AM1242-AN$24)*Stock*(_xlfn.NORM.INV(RAND(),stock_ave,stock_std))+(AM1242-AN$24)*Bonds*(_xlfn.NORM.INV(RAND(),bond_ave,bond_std))+(AM1242-AN$24)*cash*(_xlfn.NORM.INV(RAND(),cash_ave,cash_std))+(AM1242-AN$24)))</f>
        <v/>
      </c>
      <c r="AO1242" s="156">
        <f>IF((AN1242&lt;=0),0,((AN1242-AO$24)*Stock*(_xlfn.NORM.INV(RAND(),stock_ave,stock_std))+(AN1242-AO$24)*Bonds*(_xlfn.NORM.INV(RAND(),bond_ave,bond_std))+(AN1242-AO$24)*cash*(_xlfn.NORM.INV(RAND(),cash_ave,cash_std))+(AN1242-AO$24)))</f>
        <v/>
      </c>
      <c r="AP1242" s="156">
        <f>IF((AO1242&lt;=0),0,((AO1242-AP$24)*Stock*(_xlfn.NORM.INV(RAND(),stock_ave,stock_std))+(AO1242-AP$24)*Bonds*(_xlfn.NORM.INV(RAND(),bond_ave,bond_std))+(AO1242-AP$24)*cash*(_xlfn.NORM.INV(RAND(),cash_ave,cash_std))+(AO1242-AP$24)))</f>
        <v/>
      </c>
      <c r="AQ1242" s="156">
        <f>IF((AP1242&lt;=0),0,((AP1242-AQ$24)*Stock*(_xlfn.NORM.INV(RAND(),stock_ave,stock_std))+(AP1242-AQ$24)*Bonds*(_xlfn.NORM.INV(RAND(),bond_ave,bond_std))+(AP1242-AQ$24)*cash*(_xlfn.NORM.INV(RAND(),cash_ave,cash_std))+(AP1242-AQ$24)))</f>
        <v/>
      </c>
      <c r="AR1242" s="156">
        <f>IF((AQ1242&lt;=0),0,((AQ1242-AR$24)*Stock*(_xlfn.NORM.INV(RAND(),stock_ave,stock_std))+(AQ1242-AR$24)*Bonds*(_xlfn.NORM.INV(RAND(),bond_ave,bond_std))+(AQ1242-AR$24)*cash*(_xlfn.NORM.INV(RAND(),cash_ave,cash_std))+(AQ1242-AR$24)))</f>
        <v/>
      </c>
      <c r="AS1242" s="156">
        <f>IF((AR1242&lt;=0),0,((AR1242-AS$24)*Stock*(_xlfn.NORM.INV(RAND(),stock_ave,stock_std))+(AR1242-AS$24)*Bonds*(_xlfn.NORM.INV(RAND(),bond_ave,bond_std))+(AR1242-AS$24)*cash*(_xlfn.NORM.INV(RAND(),cash_ave,cash_std))+(AR1242-AS$24)))</f>
        <v/>
      </c>
      <c r="AT1242" s="156">
        <f>IF((AS1242&lt;=0),0,((AS1242-AT$24)*Stock*(_xlfn.NORM.INV(RAND(),stock_ave,stock_std))+(AS1242-AT$24)*Bonds*(_xlfn.NORM.INV(RAND(),bond_ave,bond_std))+(AS1242-AT$24)*cash*(_xlfn.NORM.INV(RAND(),cash_ave,cash_std))+(AS1242-AT$24)))</f>
        <v/>
      </c>
      <c r="AU1242" s="156">
        <f>IF((AT1242&lt;=0),0,((AT1242-AU$24)*Stock*(_xlfn.NORM.INV(RAND(),stock_ave,stock_std))+(AT1242-AU$24)*Bonds*(_xlfn.NORM.INV(RAND(),bond_ave,bond_std))+(AT1242-AU$24)*cash*(_xlfn.NORM.INV(RAND(),cash_ave,cash_std))+(AT1242-AU$24)))</f>
        <v/>
      </c>
      <c r="AV1242" s="156">
        <f>IF((AU1242&lt;=0),0,((AU1242-AV$24)*Stock*(_xlfn.NORM.INV(RAND(),stock_ave,stock_std))+(AU1242-AV$24)*Bonds*(_xlfn.NORM.INV(RAND(),bond_ave,bond_std))+(AU1242-AV$24)*cash*(_xlfn.NORM.INV(RAND(),cash_ave,cash_std))+(AU1242-AV$24)))</f>
        <v/>
      </c>
      <c r="AW1242" s="156">
        <f>IF((AV1242&lt;=0),0,((AV1242-AW$24)*Stock*(_xlfn.NORM.INV(RAND(),stock_ave,stock_std))+(AV1242-AW$24)*Bonds*(_xlfn.NORM.INV(RAND(),bond_ave,bond_std))+(AV1242-AW$24)*cash*(_xlfn.NORM.INV(RAND(),cash_ave,cash_std))+(AV1242-AW$24)))</f>
        <v/>
      </c>
      <c r="AX1242" s="159" t="n"/>
      <c r="AY1242" s="159" t="n"/>
      <c r="AZ1242" s="159" t="n"/>
      <c r="BA1242" s="159" t="n"/>
      <c r="BB1242" s="159" t="n"/>
    </row>
    <row r="1243">
      <c r="C1243" s="147" t="n"/>
      <c r="D1243" s="61">
        <f>+D1242-IF(D$18&gt;74,(D1242/D$25)*$C$10)</f>
        <v/>
      </c>
      <c r="E1243" s="61">
        <f>+E1242-IF(E$18&gt;74,(E1242/E$25)*$C$10)</f>
        <v/>
      </c>
      <c r="F1243" s="61">
        <f>+F1242-IF(F$18&gt;74,(F1242/F$25)*$C$10)</f>
        <v/>
      </c>
      <c r="G1243" s="61">
        <f>+G1242-IF(G$18&gt;74,(G1242/G$25)*$C$10)</f>
        <v/>
      </c>
      <c r="H1243" s="61">
        <f>+H1242-IF(H$18&gt;74,(H1242/H$25)*$C$10)</f>
        <v/>
      </c>
      <c r="I1243" s="61">
        <f>+I1242-IF(I$18&gt;74,(I1242/I$25)*$C$10)</f>
        <v/>
      </c>
      <c r="J1243" s="61">
        <f>+J1242-IF(J$18&gt;74,(J1242/J$25)*$C$10)</f>
        <v/>
      </c>
      <c r="K1243" s="61">
        <f>+K1242-IF(K$18&gt;74,(K1242/K$25)*$C$10)</f>
        <v/>
      </c>
      <c r="L1243" s="61">
        <f>+L1242-IF(L$18&gt;74,(L1242/L$25)*$C$10)</f>
        <v/>
      </c>
      <c r="M1243" s="61">
        <f>+M1242-IF(M$18&gt;74,(M1242/M$25)*$C$10)</f>
        <v/>
      </c>
      <c r="N1243" s="61">
        <f>+N1242-IF(N$18&gt;74,(N1242/N$25)*$C$10)</f>
        <v/>
      </c>
      <c r="O1243" s="61">
        <f>+O1242-IF(O$18&gt;74,(O1242/O$25)*$C$10)</f>
        <v/>
      </c>
      <c r="P1243" s="61">
        <f>+P1242-IF(P$18&gt;74,(P1242/P$25)*$C$10)</f>
        <v/>
      </c>
      <c r="Q1243" s="61">
        <f>+Q1242-IF(Q$18&gt;74,(Q1242/Q$25)*$C$10)</f>
        <v/>
      </c>
      <c r="R1243" s="61">
        <f>+R1242-IF(R$18&gt;74,(R1242/R$25)*$C$10)</f>
        <v/>
      </c>
      <c r="S1243" s="61">
        <f>+S1242-IF(S$18&gt;74,(S1242/S$25)*$C$10)</f>
        <v/>
      </c>
      <c r="T1243" s="61">
        <f>+T1242-IF(T$18&gt;74,(T1242/T$25)*$C$10)</f>
        <v/>
      </c>
      <c r="U1243" s="61">
        <f>+U1242-IF(U$18&gt;74,(U1242/U$25)*$C$10)</f>
        <v/>
      </c>
      <c r="V1243" s="61">
        <f>+V1242-IF(V$18&gt;74,(V1242/V$25)*$C$10)</f>
        <v/>
      </c>
      <c r="W1243" s="61">
        <f>+W1242-IF(W$18&gt;74,(W1242/W$25)*$C$10)</f>
        <v/>
      </c>
      <c r="X1243" s="61">
        <f>+X1242-IF(X$18&gt;74,(X1242/X$25)*$C$10)</f>
        <v/>
      </c>
      <c r="Y1243" s="61">
        <f>+Y1242-IF(Y$18&gt;74,(Y1242/Y$25)*$C$10)</f>
        <v/>
      </c>
      <c r="Z1243" s="61">
        <f>+Z1242-IF(Z$18&gt;74,(Z1242/Z$25)*$C$10)</f>
        <v/>
      </c>
      <c r="AA1243" s="61">
        <f>+AA1242-IF(AA$18&gt;74,(AA1242/AA$25)*$C$10)</f>
        <v/>
      </c>
      <c r="AB1243" s="61">
        <f>+AB1242-IF(AB$18&gt;74,(AB1242/AB$25)*$C$10)</f>
        <v/>
      </c>
      <c r="AC1243" s="61">
        <f>+AC1242-IF(AC$18&gt;74,(AC1242/AC$25)*$C$10)</f>
        <v/>
      </c>
      <c r="AD1243" s="61">
        <f>+AD1242-IF(AD$18&gt;74,(AD1242/AD$25)*$C$10)</f>
        <v/>
      </c>
      <c r="AE1243" s="61">
        <f>+AE1242-IF(AE$18&gt;74,(AE1242/AE$25)*$C$10)</f>
        <v/>
      </c>
      <c r="AF1243" s="61">
        <f>+AF1242-IF(AF$18&gt;74,(AF1242/AF$25)*$C$10)</f>
        <v/>
      </c>
      <c r="AG1243" s="61">
        <f>+AG1242-IF(AG$18&gt;74,(AG1242/AG$25)*$C$10)</f>
        <v/>
      </c>
      <c r="AH1243" s="61">
        <f>+AH1242-IF(AH$18&gt;74,(AH1242/AH$25)*$C$10)</f>
        <v/>
      </c>
      <c r="AI1243" s="61">
        <f>+AI1242-IF(AI$18&gt;74,(AI1242/AI$25)*$C$10)</f>
        <v/>
      </c>
      <c r="AJ1243" s="61">
        <f>+AJ1242-IF(AJ$18&gt;74,(AJ1242/AJ$25)*$C$10)</f>
        <v/>
      </c>
      <c r="AK1243" s="61">
        <f>+AK1242-IF(AK$18&gt;74,(AK1242/AK$25)*$C$10)</f>
        <v/>
      </c>
      <c r="AL1243" s="61">
        <f>+AL1242-IF(AL$18&gt;74,(AL1242/AL$25)*$C$10)</f>
        <v/>
      </c>
      <c r="AM1243" s="61">
        <f>+AM1242-IF(AM$18&gt;74,(AM1242/AM$25)*$C$10)</f>
        <v/>
      </c>
      <c r="AN1243" s="61">
        <f>+AN1242-IF(AN$18&gt;74,(AN1242/AN$25)*$C$10)</f>
        <v/>
      </c>
      <c r="AO1243" s="61">
        <f>+AO1242-IF(AO$18&gt;74,(AO1242/AO$25)*$C$10)</f>
        <v/>
      </c>
      <c r="AP1243" s="61">
        <f>+AP1242-IF(AP$18&gt;74,(AP1242/AP$25)*$C$10)</f>
        <v/>
      </c>
      <c r="AQ1243" s="61">
        <f>+AQ1242-IF(AQ$18&gt;74,(AQ1242/AQ$25)*$C$10)</f>
        <v/>
      </c>
      <c r="AR1243" s="61">
        <f>+AR1242-IF(AR$18&gt;74,(AR1242/AR$25)*$C$10)</f>
        <v/>
      </c>
      <c r="AS1243" s="61">
        <f>+AS1242-IF(AS$18&gt;74,(AS1242/AS$25)*$C$10)</f>
        <v/>
      </c>
      <c r="AT1243" s="61">
        <f>+AT1242-IF(AT$18&gt;74,(AT1242/AT$25)*$C$10)</f>
        <v/>
      </c>
      <c r="AU1243" s="61">
        <f>+AU1242-IF(AU$18&gt;74,(AU1242/AU$25)*$C$10)</f>
        <v/>
      </c>
      <c r="AV1243" s="61">
        <f>+AV1242-IF(AV$18&gt;74,(AV1242/AV$25)*$C$10)</f>
        <v/>
      </c>
      <c r="AW1243" s="61">
        <f>+AW1242-IF(AW$18&gt;74,(AW1242/AW$25)*$C$10)</f>
        <v/>
      </c>
      <c r="AX1243" s="35">
        <f>IF(AW1243&gt;0,1,0)</f>
        <v/>
      </c>
      <c r="AY1243" s="35">
        <f>IF(AL1243&gt;0,1,0)</f>
        <v/>
      </c>
      <c r="AZ1243" s="35">
        <f>IF(AG1243&gt;0,1,0)</f>
        <v/>
      </c>
      <c r="BA1243" s="35">
        <f>IF(AB1243&gt;0,1,0)</f>
        <v/>
      </c>
      <c r="BB1243" s="35">
        <f>IF(W1243&gt;0,1,0)</f>
        <v/>
      </c>
    </row>
    <row r="1244">
      <c r="B1244" s="154" t="inlineStr">
        <is>
          <t>trial 609</t>
        </is>
      </c>
      <c r="C1244" s="155">
        <f>+start-C1241</f>
        <v/>
      </c>
      <c r="D1244" s="156">
        <f>IF((C1244&lt;=0),0,((C1244-D$24)*Stock*(_xlfn.NORM.INV(RAND(),stock_ave,stock_std))+(C1244-D$24)*Bonds*(_xlfn.NORM.INV(RAND(),bond_ave,bond_std))+(C1244-D$24)*cash*(_xlfn.NORM.INV(RAND(),cash_ave,cash_std))+(C1244-D$24)))</f>
        <v/>
      </c>
      <c r="E1244" s="156">
        <f>IF((D1244&lt;=0),0,((D1244-E$24)*Stock*(_xlfn.NORM.INV(RAND(),stock_ave,stock_std))+(D1244-E$24)*Bonds*(_xlfn.NORM.INV(RAND(),bond_ave,bond_std))+(D1244-E$24)*cash*(_xlfn.NORM.INV(RAND(),cash_ave,cash_std))+(D1244-E$24)))</f>
        <v/>
      </c>
      <c r="F1244" s="156">
        <f>IF((E1244&lt;=0),0,((E1244-F$24)*Stock*(_xlfn.NORM.INV(RAND(),stock_ave,stock_std))+(E1244-F$24)*Bonds*(_xlfn.NORM.INV(RAND(),bond_ave,bond_std))+(E1244-F$24)*cash*(_xlfn.NORM.INV(RAND(),cash_ave,cash_std))+(E1244-F$24)))</f>
        <v/>
      </c>
      <c r="G1244" s="156">
        <f>IF((F1244&lt;=0),0,((F1244-G$24)*Stock*(_xlfn.NORM.INV(RAND(),stock_ave,stock_std))+(F1244-G$24)*Bonds*(_xlfn.NORM.INV(RAND(),bond_ave,bond_std))+(F1244-G$24)*cash*(_xlfn.NORM.INV(RAND(),cash_ave,cash_std))+(F1244-G$24)))</f>
        <v/>
      </c>
      <c r="H1244" s="156">
        <f>IF((G1244&lt;=0),0,((G1244-H$24)*Stock*(_xlfn.NORM.INV(RAND(),stock_ave,stock_std))+(G1244-H$24)*Bonds*(_xlfn.NORM.INV(RAND(),bond_ave,bond_std))+(G1244-H$24)*cash*(_xlfn.NORM.INV(RAND(),cash_ave,cash_std))+(G1244-H$24)))</f>
        <v/>
      </c>
      <c r="I1244" s="156">
        <f>IF((H1244&lt;=0),0,((H1244-I$24)*Stock*(_xlfn.NORM.INV(RAND(),stock_ave,stock_std))+(H1244-I$24)*Bonds*(_xlfn.NORM.INV(RAND(),bond_ave,bond_std))+(H1244-I$24)*cash*(_xlfn.NORM.INV(RAND(),cash_ave,cash_std))+(H1244-I$24)))</f>
        <v/>
      </c>
      <c r="J1244" s="156">
        <f>IF((I1244&lt;=0),0,((I1244-J$24)*Stock*(_xlfn.NORM.INV(RAND(),stock_ave,stock_std))+(I1244-J$24)*Bonds*(_xlfn.NORM.INV(RAND(),bond_ave,bond_std))+(I1244-J$24)*cash*(_xlfn.NORM.INV(RAND(),cash_ave,cash_std))+(I1244-J$24)))</f>
        <v/>
      </c>
      <c r="K1244" s="156">
        <f>IF((J1244&lt;=0),0,((J1244-K$24)*Stock*(_xlfn.NORM.INV(RAND(),stock_ave,stock_std))+(J1244-K$24)*Bonds*(_xlfn.NORM.INV(RAND(),bond_ave,bond_std))+(J1244-K$24)*cash*(_xlfn.NORM.INV(RAND(),cash_ave,cash_std))+(J1244-K$24)))</f>
        <v/>
      </c>
      <c r="L1244" s="156">
        <f>IF((K1244&lt;=0),0,((K1244-L$24)*Stock*(_xlfn.NORM.INV(RAND(),stock_ave,stock_std))+(K1244-L$24)*Bonds*(_xlfn.NORM.INV(RAND(),bond_ave,bond_std))+(K1244-L$24)*cash*(_xlfn.NORM.INV(RAND(),cash_ave,cash_std))+(K1244-L$24)))</f>
        <v/>
      </c>
      <c r="M1244" s="156">
        <f>IF((L1244&lt;=0),0,((L1244-M$24)*Stock*(_xlfn.NORM.INV(RAND(),stock_ave,stock_std))+(L1244-M$24)*Bonds*(_xlfn.NORM.INV(RAND(),bond_ave,bond_std))+(L1244-M$24)*cash*(_xlfn.NORM.INV(RAND(),cash_ave,cash_std))+(L1244-M$24)))</f>
        <v/>
      </c>
      <c r="N1244" s="156">
        <f>IF((M1244&lt;=0),0,((M1244-N$24)*Stock*(_xlfn.NORM.INV(RAND(),stock_ave,stock_std))+(M1244-N$24)*Bonds*(_xlfn.NORM.INV(RAND(),bond_ave,bond_std))+(M1244-N$24)*cash*(_xlfn.NORM.INV(RAND(),cash_ave,cash_std))+(M1244-N$24)))</f>
        <v/>
      </c>
      <c r="O1244" s="156">
        <f>IF((N1244&lt;=0),0,((N1244-O$24)*Stock*(_xlfn.NORM.INV(RAND(),stock_ave,stock_std))+(N1244-O$24)*Bonds*(_xlfn.NORM.INV(RAND(),bond_ave,bond_std))+(N1244-O$24)*cash*(_xlfn.NORM.INV(RAND(),cash_ave,cash_std))+(N1244-O$24)))</f>
        <v/>
      </c>
      <c r="P1244" s="156">
        <f>IF((O1244&lt;=0),0,((O1244-P$24)*Stock*(_xlfn.NORM.INV(RAND(),stock_ave,stock_std))+(O1244-P$24)*Bonds*(_xlfn.NORM.INV(RAND(),bond_ave,bond_std))+(O1244-P$24)*cash*(_xlfn.NORM.INV(RAND(),cash_ave,cash_std))+(O1244-P$24)))</f>
        <v/>
      </c>
      <c r="Q1244" s="156">
        <f>IF((P1244&lt;=0),0,((P1244-Q$24)*Stock*(_xlfn.NORM.INV(RAND(),stock_ave,stock_std))+(P1244-Q$24)*Bonds*(_xlfn.NORM.INV(RAND(),bond_ave,bond_std))+(P1244-Q$24)*cash*(_xlfn.NORM.INV(RAND(),cash_ave,cash_std))+(P1244-Q$24)))</f>
        <v/>
      </c>
      <c r="R1244" s="156">
        <f>IF((Q1244&lt;=0),0,((Q1244-R$24)*Stock*(_xlfn.NORM.INV(RAND(),stock_ave,stock_std))+(Q1244-R$24)*Bonds*(_xlfn.NORM.INV(RAND(),bond_ave,bond_std))+(Q1244-R$24)*cash*(_xlfn.NORM.INV(RAND(),cash_ave,cash_std))+(Q1244-R$24)))</f>
        <v/>
      </c>
      <c r="S1244" s="156">
        <f>IF((R1244&lt;=0),0,((R1244-S$24)*Stock*(_xlfn.NORM.INV(RAND(),stock_ave,stock_std))+(R1244-S$24)*Bonds*(_xlfn.NORM.INV(RAND(),bond_ave,bond_std))+(R1244-S$24)*cash*(_xlfn.NORM.INV(RAND(),cash_ave,cash_std))+(R1244-S$24)))</f>
        <v/>
      </c>
      <c r="T1244" s="156">
        <f>IF((S1244&lt;=0),0,((S1244-T$24)*Stock*(_xlfn.NORM.INV(RAND(),stock_ave,stock_std))+(S1244-T$24)*Bonds*(_xlfn.NORM.INV(RAND(),bond_ave,bond_std))+(S1244-T$24)*cash*(_xlfn.NORM.INV(RAND(),cash_ave,cash_std))+(S1244-T$24)))</f>
        <v/>
      </c>
      <c r="U1244" s="156">
        <f>IF((T1244&lt;=0),0,((T1244-U$24)*Stock*(_xlfn.NORM.INV(RAND(),stock_ave,stock_std))+(T1244-U$24)*Bonds*(_xlfn.NORM.INV(RAND(),bond_ave,bond_std))+(T1244-U$24)*cash*(_xlfn.NORM.INV(RAND(),cash_ave,cash_std))+(T1244-U$24)))</f>
        <v/>
      </c>
      <c r="V1244" s="156">
        <f>IF((U1244&lt;=0),0,((U1244-V$24)*Stock*(_xlfn.NORM.INV(RAND(),stock_ave,stock_std))+(U1244-V$24)*Bonds*(_xlfn.NORM.INV(RAND(),bond_ave,bond_std))+(U1244-V$24)*cash*(_xlfn.NORM.INV(RAND(),cash_ave,cash_std))+(U1244-V$24)))</f>
        <v/>
      </c>
      <c r="W1244" s="156">
        <f>IF((V1244&lt;=0),0,((V1244-W$24)*Stock*(_xlfn.NORM.INV(RAND(),stock_ave,stock_std))+(V1244-W$24)*Bonds*(_xlfn.NORM.INV(RAND(),bond_ave,bond_std))+(V1244-W$24)*cash*(_xlfn.NORM.INV(RAND(),cash_ave,cash_std))+(V1244-W$24)))</f>
        <v/>
      </c>
      <c r="X1244" s="156">
        <f>IF((W1244&lt;=0),0,((W1244-X$24)*Stock*(_xlfn.NORM.INV(RAND(),stock_ave,stock_std))+(W1244-X$24)*Bonds*(_xlfn.NORM.INV(RAND(),bond_ave,bond_std))+(W1244-X$24)*cash*(_xlfn.NORM.INV(RAND(),cash_ave,cash_std))+(W1244-X$24)))</f>
        <v/>
      </c>
      <c r="Y1244" s="156">
        <f>IF((X1244&lt;=0),0,((X1244-Y$24)*Stock*(_xlfn.NORM.INV(RAND(),stock_ave,stock_std))+(X1244-Y$24)*Bonds*(_xlfn.NORM.INV(RAND(),bond_ave,bond_std))+(X1244-Y$24)*cash*(_xlfn.NORM.INV(RAND(),cash_ave,cash_std))+(X1244-Y$24)))</f>
        <v/>
      </c>
      <c r="Z1244" s="156">
        <f>IF((Y1244&lt;=0),0,((Y1244-Z$24)*Stock*(_xlfn.NORM.INV(RAND(),stock_ave,stock_std))+(Y1244-Z$24)*Bonds*(_xlfn.NORM.INV(RAND(),bond_ave,bond_std))+(Y1244-Z$24)*cash*(_xlfn.NORM.INV(RAND(),cash_ave,cash_std))+(Y1244-Z$24)))</f>
        <v/>
      </c>
      <c r="AA1244" s="156">
        <f>IF((Z1244&lt;=0),0,((Z1244-AA$24)*Stock*(_xlfn.NORM.INV(RAND(),stock_ave,stock_std))+(Z1244-AA$24)*Bonds*(_xlfn.NORM.INV(RAND(),bond_ave,bond_std))+(Z1244-AA$24)*cash*(_xlfn.NORM.INV(RAND(),cash_ave,cash_std))+(Z1244-AA$24)))</f>
        <v/>
      </c>
      <c r="AB1244" s="156">
        <f>IF((AA1244&lt;=0),0,((AA1244-AB$24)*Stock*(_xlfn.NORM.INV(RAND(),stock_ave,stock_std))+(AA1244-AB$24)*Bonds*(_xlfn.NORM.INV(RAND(),bond_ave,bond_std))+(AA1244-AB$24)*cash*(_xlfn.NORM.INV(RAND(),cash_ave,cash_std))+(AA1244-AB$24)))</f>
        <v/>
      </c>
      <c r="AC1244" s="156">
        <f>IF((AB1244&lt;=0),0,((AB1244-AC$24)*Stock*(_xlfn.NORM.INV(RAND(),stock_ave,stock_std))+(AB1244-AC$24)*Bonds*(_xlfn.NORM.INV(RAND(),bond_ave,bond_std))+(AB1244-AC$24)*cash*(_xlfn.NORM.INV(RAND(),cash_ave,cash_std))+(AB1244-AC$24)))</f>
        <v/>
      </c>
      <c r="AD1244" s="156">
        <f>IF((AC1244&lt;=0),0,((AC1244-AD$24)*Stock*(_xlfn.NORM.INV(RAND(),stock_ave,stock_std))+(AC1244-AD$24)*Bonds*(_xlfn.NORM.INV(RAND(),bond_ave,bond_std))+(AC1244-AD$24)*cash*(_xlfn.NORM.INV(RAND(),cash_ave,cash_std))+(AC1244-AD$24)))</f>
        <v/>
      </c>
      <c r="AE1244" s="156">
        <f>IF((AD1244&lt;=0),0,((AD1244-AE$24)*Stock*(_xlfn.NORM.INV(RAND(),stock_ave,stock_std))+(AD1244-AE$24)*Bonds*(_xlfn.NORM.INV(RAND(),bond_ave,bond_std))+(AD1244-AE$24)*cash*(_xlfn.NORM.INV(RAND(),cash_ave,cash_std))+(AD1244-AE$24)))</f>
        <v/>
      </c>
      <c r="AF1244" s="156">
        <f>IF((AE1244&lt;=0),0,((AE1244-AF$24)*Stock*(_xlfn.NORM.INV(RAND(),stock_ave,stock_std))+(AE1244-AF$24)*Bonds*(_xlfn.NORM.INV(RAND(),bond_ave,bond_std))+(AE1244-AF$24)*cash*(_xlfn.NORM.INV(RAND(),cash_ave,cash_std))+(AE1244-AF$24)))</f>
        <v/>
      </c>
      <c r="AG1244" s="156">
        <f>IF((AF1244&lt;=0),0,((AF1244-AG$24)*Stock*(_xlfn.NORM.INV(RAND(),stock_ave,stock_std))+(AF1244-AG$24)*Bonds*(_xlfn.NORM.INV(RAND(),bond_ave,bond_std))+(AF1244-AG$24)*cash*(_xlfn.NORM.INV(RAND(),cash_ave,cash_std))+(AF1244-AG$24)))</f>
        <v/>
      </c>
      <c r="AH1244" s="156">
        <f>IF((AG1244&lt;=0),0,((AG1244-AH$24)*Stock*(_xlfn.NORM.INV(RAND(),stock_ave,stock_std))+(AG1244-AH$24)*Bonds*(_xlfn.NORM.INV(RAND(),bond_ave,bond_std))+(AG1244-AH$24)*cash*(_xlfn.NORM.INV(RAND(),cash_ave,cash_std))+(AG1244-AH$24)))</f>
        <v/>
      </c>
      <c r="AI1244" s="156">
        <f>IF((AH1244&lt;=0),0,((AH1244-AI$24)*Stock*(_xlfn.NORM.INV(RAND(),stock_ave,stock_std))+(AH1244-AI$24)*Bonds*(_xlfn.NORM.INV(RAND(),bond_ave,bond_std))+(AH1244-AI$24)*cash*(_xlfn.NORM.INV(RAND(),cash_ave,cash_std))+(AH1244-AI$24)))</f>
        <v/>
      </c>
      <c r="AJ1244" s="156">
        <f>IF((AI1244&lt;=0),0,((AI1244-AJ$24)*Stock*(_xlfn.NORM.INV(RAND(),stock_ave,stock_std))+(AI1244-AJ$24)*Bonds*(_xlfn.NORM.INV(RAND(),bond_ave,bond_std))+(AI1244-AJ$24)*cash*(_xlfn.NORM.INV(RAND(),cash_ave,cash_std))+(AI1244-AJ$24)))</f>
        <v/>
      </c>
      <c r="AK1244" s="156">
        <f>IF((AJ1244&lt;=0),0,((AJ1244-AK$24)*Stock*(_xlfn.NORM.INV(RAND(),stock_ave,stock_std))+(AJ1244-AK$24)*Bonds*(_xlfn.NORM.INV(RAND(),bond_ave,bond_std))+(AJ1244-AK$24)*cash*(_xlfn.NORM.INV(RAND(),cash_ave,cash_std))+(AJ1244-AK$24)))</f>
        <v/>
      </c>
      <c r="AL1244" s="156">
        <f>IF((AK1244&lt;=0),0,((AK1244-AL$24)*Stock*(_xlfn.NORM.INV(RAND(),stock_ave,stock_std))+(AK1244-AL$24)*Bonds*(_xlfn.NORM.INV(RAND(),bond_ave,bond_std))+(AK1244-AL$24)*cash*(_xlfn.NORM.INV(RAND(),cash_ave,cash_std))+(AK1244-AL$24)))</f>
        <v/>
      </c>
      <c r="AM1244" s="156">
        <f>IF((AL1244&lt;=0),0,((AL1244-AM$24)*Stock*(_xlfn.NORM.INV(RAND(),stock_ave,stock_std))+(AL1244-AM$24)*Bonds*(_xlfn.NORM.INV(RAND(),bond_ave,bond_std))+(AL1244-AM$24)*cash*(_xlfn.NORM.INV(RAND(),cash_ave,cash_std))+(AL1244-AM$24)))</f>
        <v/>
      </c>
      <c r="AN1244" s="156">
        <f>IF((AM1244&lt;=0),0,((AM1244-AN$24)*Stock*(_xlfn.NORM.INV(RAND(),stock_ave,stock_std))+(AM1244-AN$24)*Bonds*(_xlfn.NORM.INV(RAND(),bond_ave,bond_std))+(AM1244-AN$24)*cash*(_xlfn.NORM.INV(RAND(),cash_ave,cash_std))+(AM1244-AN$24)))</f>
        <v/>
      </c>
      <c r="AO1244" s="156">
        <f>IF((AN1244&lt;=0),0,((AN1244-AO$24)*Stock*(_xlfn.NORM.INV(RAND(),stock_ave,stock_std))+(AN1244-AO$24)*Bonds*(_xlfn.NORM.INV(RAND(),bond_ave,bond_std))+(AN1244-AO$24)*cash*(_xlfn.NORM.INV(RAND(),cash_ave,cash_std))+(AN1244-AO$24)))</f>
        <v/>
      </c>
      <c r="AP1244" s="156">
        <f>IF((AO1244&lt;=0),0,((AO1244-AP$24)*Stock*(_xlfn.NORM.INV(RAND(),stock_ave,stock_std))+(AO1244-AP$24)*Bonds*(_xlfn.NORM.INV(RAND(),bond_ave,bond_std))+(AO1244-AP$24)*cash*(_xlfn.NORM.INV(RAND(),cash_ave,cash_std))+(AO1244-AP$24)))</f>
        <v/>
      </c>
      <c r="AQ1244" s="156">
        <f>IF((AP1244&lt;=0),0,((AP1244-AQ$24)*Stock*(_xlfn.NORM.INV(RAND(),stock_ave,stock_std))+(AP1244-AQ$24)*Bonds*(_xlfn.NORM.INV(RAND(),bond_ave,bond_std))+(AP1244-AQ$24)*cash*(_xlfn.NORM.INV(RAND(),cash_ave,cash_std))+(AP1244-AQ$24)))</f>
        <v/>
      </c>
      <c r="AR1244" s="156">
        <f>IF((AQ1244&lt;=0),0,((AQ1244-AR$24)*Stock*(_xlfn.NORM.INV(RAND(),stock_ave,stock_std))+(AQ1244-AR$24)*Bonds*(_xlfn.NORM.INV(RAND(),bond_ave,bond_std))+(AQ1244-AR$24)*cash*(_xlfn.NORM.INV(RAND(),cash_ave,cash_std))+(AQ1244-AR$24)))</f>
        <v/>
      </c>
      <c r="AS1244" s="156">
        <f>IF((AR1244&lt;=0),0,((AR1244-AS$24)*Stock*(_xlfn.NORM.INV(RAND(),stock_ave,stock_std))+(AR1244-AS$24)*Bonds*(_xlfn.NORM.INV(RAND(),bond_ave,bond_std))+(AR1244-AS$24)*cash*(_xlfn.NORM.INV(RAND(),cash_ave,cash_std))+(AR1244-AS$24)))</f>
        <v/>
      </c>
      <c r="AT1244" s="156">
        <f>IF((AS1244&lt;=0),0,((AS1244-AT$24)*Stock*(_xlfn.NORM.INV(RAND(),stock_ave,stock_std))+(AS1244-AT$24)*Bonds*(_xlfn.NORM.INV(RAND(),bond_ave,bond_std))+(AS1244-AT$24)*cash*(_xlfn.NORM.INV(RAND(),cash_ave,cash_std))+(AS1244-AT$24)))</f>
        <v/>
      </c>
      <c r="AU1244" s="156">
        <f>IF((AT1244&lt;=0),0,((AT1244-AU$24)*Stock*(_xlfn.NORM.INV(RAND(),stock_ave,stock_std))+(AT1244-AU$24)*Bonds*(_xlfn.NORM.INV(RAND(),bond_ave,bond_std))+(AT1244-AU$24)*cash*(_xlfn.NORM.INV(RAND(),cash_ave,cash_std))+(AT1244-AU$24)))</f>
        <v/>
      </c>
      <c r="AV1244" s="156">
        <f>IF((AU1244&lt;=0),0,((AU1244-AV$24)*Stock*(_xlfn.NORM.INV(RAND(),stock_ave,stock_std))+(AU1244-AV$24)*Bonds*(_xlfn.NORM.INV(RAND(),bond_ave,bond_std))+(AU1244-AV$24)*cash*(_xlfn.NORM.INV(RAND(),cash_ave,cash_std))+(AU1244-AV$24)))</f>
        <v/>
      </c>
      <c r="AW1244" s="156">
        <f>IF((AV1244&lt;=0),0,((AV1244-AW$24)*Stock*(_xlfn.NORM.INV(RAND(),stock_ave,stock_std))+(AV1244-AW$24)*Bonds*(_xlfn.NORM.INV(RAND(),bond_ave,bond_std))+(AV1244-AW$24)*cash*(_xlfn.NORM.INV(RAND(),cash_ave,cash_std))+(AV1244-AW$24)))</f>
        <v/>
      </c>
      <c r="AX1244" s="159" t="n"/>
      <c r="AY1244" s="159" t="n"/>
      <c r="AZ1244" s="159" t="n"/>
      <c r="BA1244" s="159" t="n"/>
      <c r="BB1244" s="159" t="n"/>
    </row>
    <row r="1245">
      <c r="C1245" s="147" t="n"/>
      <c r="D1245" s="61">
        <f>+D1244-IF(D$18&gt;74,(D1244/D$25)*$C$10)</f>
        <v/>
      </c>
      <c r="E1245" s="61">
        <f>+E1244-IF(E$18&gt;74,(E1244/E$25)*$C$10)</f>
        <v/>
      </c>
      <c r="F1245" s="61">
        <f>+F1244-IF(F$18&gt;74,(F1244/F$25)*$C$10)</f>
        <v/>
      </c>
      <c r="G1245" s="61">
        <f>+G1244-IF(G$18&gt;74,(G1244/G$25)*$C$10)</f>
        <v/>
      </c>
      <c r="H1245" s="61">
        <f>+H1244-IF(H$18&gt;74,(H1244/H$25)*$C$10)</f>
        <v/>
      </c>
      <c r="I1245" s="61">
        <f>+I1244-IF(I$18&gt;74,(I1244/I$25)*$C$10)</f>
        <v/>
      </c>
      <c r="J1245" s="61">
        <f>+J1244-IF(J$18&gt;74,(J1244/J$25)*$C$10)</f>
        <v/>
      </c>
      <c r="K1245" s="61">
        <f>+K1244-IF(K$18&gt;74,(K1244/K$25)*$C$10)</f>
        <v/>
      </c>
      <c r="L1245" s="61">
        <f>+L1244-IF(L$18&gt;74,(L1244/L$25)*$C$10)</f>
        <v/>
      </c>
      <c r="M1245" s="61">
        <f>+M1244-IF(M$18&gt;74,(M1244/M$25)*$C$10)</f>
        <v/>
      </c>
      <c r="N1245" s="61">
        <f>+N1244-IF(N$18&gt;74,(N1244/N$25)*$C$10)</f>
        <v/>
      </c>
      <c r="O1245" s="61">
        <f>+O1244-IF(O$18&gt;74,(O1244/O$25)*$C$10)</f>
        <v/>
      </c>
      <c r="P1245" s="61">
        <f>+P1244-IF(P$18&gt;74,(P1244/P$25)*$C$10)</f>
        <v/>
      </c>
      <c r="Q1245" s="61">
        <f>+Q1244-IF(Q$18&gt;74,(Q1244/Q$25)*$C$10)</f>
        <v/>
      </c>
      <c r="R1245" s="61">
        <f>+R1244-IF(R$18&gt;74,(R1244/R$25)*$C$10)</f>
        <v/>
      </c>
      <c r="S1245" s="61">
        <f>+S1244-IF(S$18&gt;74,(S1244/S$25)*$C$10)</f>
        <v/>
      </c>
      <c r="T1245" s="61">
        <f>+T1244-IF(T$18&gt;74,(T1244/T$25)*$C$10)</f>
        <v/>
      </c>
      <c r="U1245" s="61">
        <f>+U1244-IF(U$18&gt;74,(U1244/U$25)*$C$10)</f>
        <v/>
      </c>
      <c r="V1245" s="61">
        <f>+V1244-IF(V$18&gt;74,(V1244/V$25)*$C$10)</f>
        <v/>
      </c>
      <c r="W1245" s="61">
        <f>+W1244-IF(W$18&gt;74,(W1244/W$25)*$C$10)</f>
        <v/>
      </c>
      <c r="X1245" s="61">
        <f>+X1244-IF(X$18&gt;74,(X1244/X$25)*$C$10)</f>
        <v/>
      </c>
      <c r="Y1245" s="61">
        <f>+Y1244-IF(Y$18&gt;74,(Y1244/Y$25)*$C$10)</f>
        <v/>
      </c>
      <c r="Z1245" s="61">
        <f>+Z1244-IF(Z$18&gt;74,(Z1244/Z$25)*$C$10)</f>
        <v/>
      </c>
      <c r="AA1245" s="61">
        <f>+AA1244-IF(AA$18&gt;74,(AA1244/AA$25)*$C$10)</f>
        <v/>
      </c>
      <c r="AB1245" s="61">
        <f>+AB1244-IF(AB$18&gt;74,(AB1244/AB$25)*$C$10)</f>
        <v/>
      </c>
      <c r="AC1245" s="61">
        <f>+AC1244-IF(AC$18&gt;74,(AC1244/AC$25)*$C$10)</f>
        <v/>
      </c>
      <c r="AD1245" s="61">
        <f>+AD1244-IF(AD$18&gt;74,(AD1244/AD$25)*$C$10)</f>
        <v/>
      </c>
      <c r="AE1245" s="61">
        <f>+AE1244-IF(AE$18&gt;74,(AE1244/AE$25)*$C$10)</f>
        <v/>
      </c>
      <c r="AF1245" s="61">
        <f>+AF1244-IF(AF$18&gt;74,(AF1244/AF$25)*$C$10)</f>
        <v/>
      </c>
      <c r="AG1245" s="61">
        <f>+AG1244-IF(AG$18&gt;74,(AG1244/AG$25)*$C$10)</f>
        <v/>
      </c>
      <c r="AH1245" s="61">
        <f>+AH1244-IF(AH$18&gt;74,(AH1244/AH$25)*$C$10)</f>
        <v/>
      </c>
      <c r="AI1245" s="61">
        <f>+AI1244-IF(AI$18&gt;74,(AI1244/AI$25)*$C$10)</f>
        <v/>
      </c>
      <c r="AJ1245" s="61">
        <f>+AJ1244-IF(AJ$18&gt;74,(AJ1244/AJ$25)*$C$10)</f>
        <v/>
      </c>
      <c r="AK1245" s="61">
        <f>+AK1244-IF(AK$18&gt;74,(AK1244/AK$25)*$C$10)</f>
        <v/>
      </c>
      <c r="AL1245" s="61">
        <f>+AL1244-IF(AL$18&gt;74,(AL1244/AL$25)*$C$10)</f>
        <v/>
      </c>
      <c r="AM1245" s="61">
        <f>+AM1244-IF(AM$18&gt;74,(AM1244/AM$25)*$C$10)</f>
        <v/>
      </c>
      <c r="AN1245" s="61">
        <f>+AN1244-IF(AN$18&gt;74,(AN1244/AN$25)*$C$10)</f>
        <v/>
      </c>
      <c r="AO1245" s="61">
        <f>+AO1244-IF(AO$18&gt;74,(AO1244/AO$25)*$C$10)</f>
        <v/>
      </c>
      <c r="AP1245" s="61">
        <f>+AP1244-IF(AP$18&gt;74,(AP1244/AP$25)*$C$10)</f>
        <v/>
      </c>
      <c r="AQ1245" s="61">
        <f>+AQ1244-IF(AQ$18&gt;74,(AQ1244/AQ$25)*$C$10)</f>
        <v/>
      </c>
      <c r="AR1245" s="61">
        <f>+AR1244-IF(AR$18&gt;74,(AR1244/AR$25)*$C$10)</f>
        <v/>
      </c>
      <c r="AS1245" s="61">
        <f>+AS1244-IF(AS$18&gt;74,(AS1244/AS$25)*$C$10)</f>
        <v/>
      </c>
      <c r="AT1245" s="61">
        <f>+AT1244-IF(AT$18&gt;74,(AT1244/AT$25)*$C$10)</f>
        <v/>
      </c>
      <c r="AU1245" s="61">
        <f>+AU1244-IF(AU$18&gt;74,(AU1244/AU$25)*$C$10)</f>
        <v/>
      </c>
      <c r="AV1245" s="61">
        <f>+AV1244-IF(AV$18&gt;74,(AV1244/AV$25)*$C$10)</f>
        <v/>
      </c>
      <c r="AW1245" s="61">
        <f>+AW1244-IF(AW$18&gt;74,(AW1244/AW$25)*$C$10)</f>
        <v/>
      </c>
      <c r="AX1245" s="35">
        <f>IF(AW1245&gt;0,1,0)</f>
        <v/>
      </c>
      <c r="AY1245" s="35">
        <f>IF(AL1245&gt;0,1,0)</f>
        <v/>
      </c>
      <c r="AZ1245" s="35">
        <f>IF(AG1245&gt;0,1,0)</f>
        <v/>
      </c>
      <c r="BA1245" s="35">
        <f>IF(AB1245&gt;0,1,0)</f>
        <v/>
      </c>
      <c r="BB1245" s="35">
        <f>IF(W1245&gt;0,1,0)</f>
        <v/>
      </c>
    </row>
    <row r="1246">
      <c r="B1246" s="154" t="inlineStr">
        <is>
          <t>trial 610</t>
        </is>
      </c>
      <c r="C1246" s="155">
        <f>+start-C1243</f>
        <v/>
      </c>
      <c r="D1246" s="156">
        <f>IF((C1246&lt;=0),0,((C1246-D$24)*Stock*(_xlfn.NORM.INV(RAND(),stock_ave,stock_std))+(C1246-D$24)*Bonds*(_xlfn.NORM.INV(RAND(),bond_ave,bond_std))+(C1246-D$24)*cash*(_xlfn.NORM.INV(RAND(),cash_ave,cash_std))+(C1246-D$24)))</f>
        <v/>
      </c>
      <c r="E1246" s="156">
        <f>IF((D1246&lt;=0),0,((D1246-E$24)*Stock*(_xlfn.NORM.INV(RAND(),stock_ave,stock_std))+(D1246-E$24)*Bonds*(_xlfn.NORM.INV(RAND(),bond_ave,bond_std))+(D1246-E$24)*cash*(_xlfn.NORM.INV(RAND(),cash_ave,cash_std))+(D1246-E$24)))</f>
        <v/>
      </c>
      <c r="F1246" s="156">
        <f>IF((E1246&lt;=0),0,((E1246-F$24)*Stock*(_xlfn.NORM.INV(RAND(),stock_ave,stock_std))+(E1246-F$24)*Bonds*(_xlfn.NORM.INV(RAND(),bond_ave,bond_std))+(E1246-F$24)*cash*(_xlfn.NORM.INV(RAND(),cash_ave,cash_std))+(E1246-F$24)))</f>
        <v/>
      </c>
      <c r="G1246" s="156">
        <f>IF((F1246&lt;=0),0,((F1246-G$24)*Stock*(_xlfn.NORM.INV(RAND(),stock_ave,stock_std))+(F1246-G$24)*Bonds*(_xlfn.NORM.INV(RAND(),bond_ave,bond_std))+(F1246-G$24)*cash*(_xlfn.NORM.INV(RAND(),cash_ave,cash_std))+(F1246-G$24)))</f>
        <v/>
      </c>
      <c r="H1246" s="156">
        <f>IF((G1246&lt;=0),0,((G1246-H$24)*Stock*(_xlfn.NORM.INV(RAND(),stock_ave,stock_std))+(G1246-H$24)*Bonds*(_xlfn.NORM.INV(RAND(),bond_ave,bond_std))+(G1246-H$24)*cash*(_xlfn.NORM.INV(RAND(),cash_ave,cash_std))+(G1246-H$24)))</f>
        <v/>
      </c>
      <c r="I1246" s="156">
        <f>IF((H1246&lt;=0),0,((H1246-I$24)*Stock*(_xlfn.NORM.INV(RAND(),stock_ave,stock_std))+(H1246-I$24)*Bonds*(_xlfn.NORM.INV(RAND(),bond_ave,bond_std))+(H1246-I$24)*cash*(_xlfn.NORM.INV(RAND(),cash_ave,cash_std))+(H1246-I$24)))</f>
        <v/>
      </c>
      <c r="J1246" s="156">
        <f>IF((I1246&lt;=0),0,((I1246-J$24)*Stock*(_xlfn.NORM.INV(RAND(),stock_ave,stock_std))+(I1246-J$24)*Bonds*(_xlfn.NORM.INV(RAND(),bond_ave,bond_std))+(I1246-J$24)*cash*(_xlfn.NORM.INV(RAND(),cash_ave,cash_std))+(I1246-J$24)))</f>
        <v/>
      </c>
      <c r="K1246" s="156">
        <f>IF((J1246&lt;=0),0,((J1246-K$24)*Stock*(_xlfn.NORM.INV(RAND(),stock_ave,stock_std))+(J1246-K$24)*Bonds*(_xlfn.NORM.INV(RAND(),bond_ave,bond_std))+(J1246-K$24)*cash*(_xlfn.NORM.INV(RAND(),cash_ave,cash_std))+(J1246-K$24)))</f>
        <v/>
      </c>
      <c r="L1246" s="156">
        <f>IF((K1246&lt;=0),0,((K1246-L$24)*Stock*(_xlfn.NORM.INV(RAND(),stock_ave,stock_std))+(K1246-L$24)*Bonds*(_xlfn.NORM.INV(RAND(),bond_ave,bond_std))+(K1246-L$24)*cash*(_xlfn.NORM.INV(RAND(),cash_ave,cash_std))+(K1246-L$24)))</f>
        <v/>
      </c>
      <c r="M1246" s="156">
        <f>IF((L1246&lt;=0),0,((L1246-M$24)*Stock*(_xlfn.NORM.INV(RAND(),stock_ave,stock_std))+(L1246-M$24)*Bonds*(_xlfn.NORM.INV(RAND(),bond_ave,bond_std))+(L1246-M$24)*cash*(_xlfn.NORM.INV(RAND(),cash_ave,cash_std))+(L1246-M$24)))</f>
        <v/>
      </c>
      <c r="N1246" s="156">
        <f>IF((M1246&lt;=0),0,((M1246-N$24)*Stock*(_xlfn.NORM.INV(RAND(),stock_ave,stock_std))+(M1246-N$24)*Bonds*(_xlfn.NORM.INV(RAND(),bond_ave,bond_std))+(M1246-N$24)*cash*(_xlfn.NORM.INV(RAND(),cash_ave,cash_std))+(M1246-N$24)))</f>
        <v/>
      </c>
      <c r="O1246" s="156">
        <f>IF((N1246&lt;=0),0,((N1246-O$24)*Stock*(_xlfn.NORM.INV(RAND(),stock_ave,stock_std))+(N1246-O$24)*Bonds*(_xlfn.NORM.INV(RAND(),bond_ave,bond_std))+(N1246-O$24)*cash*(_xlfn.NORM.INV(RAND(),cash_ave,cash_std))+(N1246-O$24)))</f>
        <v/>
      </c>
      <c r="P1246" s="156">
        <f>IF((O1246&lt;=0),0,((O1246-P$24)*Stock*(_xlfn.NORM.INV(RAND(),stock_ave,stock_std))+(O1246-P$24)*Bonds*(_xlfn.NORM.INV(RAND(),bond_ave,bond_std))+(O1246-P$24)*cash*(_xlfn.NORM.INV(RAND(),cash_ave,cash_std))+(O1246-P$24)))</f>
        <v/>
      </c>
      <c r="Q1246" s="156">
        <f>IF((P1246&lt;=0),0,((P1246-Q$24)*Stock*(_xlfn.NORM.INV(RAND(),stock_ave,stock_std))+(P1246-Q$24)*Bonds*(_xlfn.NORM.INV(RAND(),bond_ave,bond_std))+(P1246-Q$24)*cash*(_xlfn.NORM.INV(RAND(),cash_ave,cash_std))+(P1246-Q$24)))</f>
        <v/>
      </c>
      <c r="R1246" s="156">
        <f>IF((Q1246&lt;=0),0,((Q1246-R$24)*Stock*(_xlfn.NORM.INV(RAND(),stock_ave,stock_std))+(Q1246-R$24)*Bonds*(_xlfn.NORM.INV(RAND(),bond_ave,bond_std))+(Q1246-R$24)*cash*(_xlfn.NORM.INV(RAND(),cash_ave,cash_std))+(Q1246-R$24)))</f>
        <v/>
      </c>
      <c r="S1246" s="156">
        <f>IF((R1246&lt;=0),0,((R1246-S$24)*Stock*(_xlfn.NORM.INV(RAND(),stock_ave,stock_std))+(R1246-S$24)*Bonds*(_xlfn.NORM.INV(RAND(),bond_ave,bond_std))+(R1246-S$24)*cash*(_xlfn.NORM.INV(RAND(),cash_ave,cash_std))+(R1246-S$24)))</f>
        <v/>
      </c>
      <c r="T1246" s="156">
        <f>IF((S1246&lt;=0),0,((S1246-T$24)*Stock*(_xlfn.NORM.INV(RAND(),stock_ave,stock_std))+(S1246-T$24)*Bonds*(_xlfn.NORM.INV(RAND(),bond_ave,bond_std))+(S1246-T$24)*cash*(_xlfn.NORM.INV(RAND(),cash_ave,cash_std))+(S1246-T$24)))</f>
        <v/>
      </c>
      <c r="U1246" s="156">
        <f>IF((T1246&lt;=0),0,((T1246-U$24)*Stock*(_xlfn.NORM.INV(RAND(),stock_ave,stock_std))+(T1246-U$24)*Bonds*(_xlfn.NORM.INV(RAND(),bond_ave,bond_std))+(T1246-U$24)*cash*(_xlfn.NORM.INV(RAND(),cash_ave,cash_std))+(T1246-U$24)))</f>
        <v/>
      </c>
      <c r="V1246" s="156">
        <f>IF((U1246&lt;=0),0,((U1246-V$24)*Stock*(_xlfn.NORM.INV(RAND(),stock_ave,stock_std))+(U1246-V$24)*Bonds*(_xlfn.NORM.INV(RAND(),bond_ave,bond_std))+(U1246-V$24)*cash*(_xlfn.NORM.INV(RAND(),cash_ave,cash_std))+(U1246-V$24)))</f>
        <v/>
      </c>
      <c r="W1246" s="156">
        <f>IF((V1246&lt;=0),0,((V1246-W$24)*Stock*(_xlfn.NORM.INV(RAND(),stock_ave,stock_std))+(V1246-W$24)*Bonds*(_xlfn.NORM.INV(RAND(),bond_ave,bond_std))+(V1246-W$24)*cash*(_xlfn.NORM.INV(RAND(),cash_ave,cash_std))+(V1246-W$24)))</f>
        <v/>
      </c>
      <c r="X1246" s="156">
        <f>IF((W1246&lt;=0),0,((W1246-X$24)*Stock*(_xlfn.NORM.INV(RAND(),stock_ave,stock_std))+(W1246-X$24)*Bonds*(_xlfn.NORM.INV(RAND(),bond_ave,bond_std))+(W1246-X$24)*cash*(_xlfn.NORM.INV(RAND(),cash_ave,cash_std))+(W1246-X$24)))</f>
        <v/>
      </c>
      <c r="Y1246" s="156">
        <f>IF((X1246&lt;=0),0,((X1246-Y$24)*Stock*(_xlfn.NORM.INV(RAND(),stock_ave,stock_std))+(X1246-Y$24)*Bonds*(_xlfn.NORM.INV(RAND(),bond_ave,bond_std))+(X1246-Y$24)*cash*(_xlfn.NORM.INV(RAND(),cash_ave,cash_std))+(X1246-Y$24)))</f>
        <v/>
      </c>
      <c r="Z1246" s="156">
        <f>IF((Y1246&lt;=0),0,((Y1246-Z$24)*Stock*(_xlfn.NORM.INV(RAND(),stock_ave,stock_std))+(Y1246-Z$24)*Bonds*(_xlfn.NORM.INV(RAND(),bond_ave,bond_std))+(Y1246-Z$24)*cash*(_xlfn.NORM.INV(RAND(),cash_ave,cash_std))+(Y1246-Z$24)))</f>
        <v/>
      </c>
      <c r="AA1246" s="156">
        <f>IF((Z1246&lt;=0),0,((Z1246-AA$24)*Stock*(_xlfn.NORM.INV(RAND(),stock_ave,stock_std))+(Z1246-AA$24)*Bonds*(_xlfn.NORM.INV(RAND(),bond_ave,bond_std))+(Z1246-AA$24)*cash*(_xlfn.NORM.INV(RAND(),cash_ave,cash_std))+(Z1246-AA$24)))</f>
        <v/>
      </c>
      <c r="AB1246" s="156">
        <f>IF((AA1246&lt;=0),0,((AA1246-AB$24)*Stock*(_xlfn.NORM.INV(RAND(),stock_ave,stock_std))+(AA1246-AB$24)*Bonds*(_xlfn.NORM.INV(RAND(),bond_ave,bond_std))+(AA1246-AB$24)*cash*(_xlfn.NORM.INV(RAND(),cash_ave,cash_std))+(AA1246-AB$24)))</f>
        <v/>
      </c>
      <c r="AC1246" s="156">
        <f>IF((AB1246&lt;=0),0,((AB1246-AC$24)*Stock*(_xlfn.NORM.INV(RAND(),stock_ave,stock_std))+(AB1246-AC$24)*Bonds*(_xlfn.NORM.INV(RAND(),bond_ave,bond_std))+(AB1246-AC$24)*cash*(_xlfn.NORM.INV(RAND(),cash_ave,cash_std))+(AB1246-AC$24)))</f>
        <v/>
      </c>
      <c r="AD1246" s="156">
        <f>IF((AC1246&lt;=0),0,((AC1246-AD$24)*Stock*(_xlfn.NORM.INV(RAND(),stock_ave,stock_std))+(AC1246-AD$24)*Bonds*(_xlfn.NORM.INV(RAND(),bond_ave,bond_std))+(AC1246-AD$24)*cash*(_xlfn.NORM.INV(RAND(),cash_ave,cash_std))+(AC1246-AD$24)))</f>
        <v/>
      </c>
      <c r="AE1246" s="156">
        <f>IF((AD1246&lt;=0),0,((AD1246-AE$24)*Stock*(_xlfn.NORM.INV(RAND(),stock_ave,stock_std))+(AD1246-AE$24)*Bonds*(_xlfn.NORM.INV(RAND(),bond_ave,bond_std))+(AD1246-AE$24)*cash*(_xlfn.NORM.INV(RAND(),cash_ave,cash_std))+(AD1246-AE$24)))</f>
        <v/>
      </c>
      <c r="AF1246" s="156">
        <f>IF((AE1246&lt;=0),0,((AE1246-AF$24)*Stock*(_xlfn.NORM.INV(RAND(),stock_ave,stock_std))+(AE1246-AF$24)*Bonds*(_xlfn.NORM.INV(RAND(),bond_ave,bond_std))+(AE1246-AF$24)*cash*(_xlfn.NORM.INV(RAND(),cash_ave,cash_std))+(AE1246-AF$24)))</f>
        <v/>
      </c>
      <c r="AG1246" s="156">
        <f>IF((AF1246&lt;=0),0,((AF1246-AG$24)*Stock*(_xlfn.NORM.INV(RAND(),stock_ave,stock_std))+(AF1246-AG$24)*Bonds*(_xlfn.NORM.INV(RAND(),bond_ave,bond_std))+(AF1246-AG$24)*cash*(_xlfn.NORM.INV(RAND(),cash_ave,cash_std))+(AF1246-AG$24)))</f>
        <v/>
      </c>
      <c r="AH1246" s="156">
        <f>IF((AG1246&lt;=0),0,((AG1246-AH$24)*Stock*(_xlfn.NORM.INV(RAND(),stock_ave,stock_std))+(AG1246-AH$24)*Bonds*(_xlfn.NORM.INV(RAND(),bond_ave,bond_std))+(AG1246-AH$24)*cash*(_xlfn.NORM.INV(RAND(),cash_ave,cash_std))+(AG1246-AH$24)))</f>
        <v/>
      </c>
      <c r="AI1246" s="156">
        <f>IF((AH1246&lt;=0),0,((AH1246-AI$24)*Stock*(_xlfn.NORM.INV(RAND(),stock_ave,stock_std))+(AH1246-AI$24)*Bonds*(_xlfn.NORM.INV(RAND(),bond_ave,bond_std))+(AH1246-AI$24)*cash*(_xlfn.NORM.INV(RAND(),cash_ave,cash_std))+(AH1246-AI$24)))</f>
        <v/>
      </c>
      <c r="AJ1246" s="156">
        <f>IF((AI1246&lt;=0),0,((AI1246-AJ$24)*Stock*(_xlfn.NORM.INV(RAND(),stock_ave,stock_std))+(AI1246-AJ$24)*Bonds*(_xlfn.NORM.INV(RAND(),bond_ave,bond_std))+(AI1246-AJ$24)*cash*(_xlfn.NORM.INV(RAND(),cash_ave,cash_std))+(AI1246-AJ$24)))</f>
        <v/>
      </c>
      <c r="AK1246" s="156">
        <f>IF((AJ1246&lt;=0),0,((AJ1246-AK$24)*Stock*(_xlfn.NORM.INV(RAND(),stock_ave,stock_std))+(AJ1246-AK$24)*Bonds*(_xlfn.NORM.INV(RAND(),bond_ave,bond_std))+(AJ1246-AK$24)*cash*(_xlfn.NORM.INV(RAND(),cash_ave,cash_std))+(AJ1246-AK$24)))</f>
        <v/>
      </c>
      <c r="AL1246" s="156">
        <f>IF((AK1246&lt;=0),0,((AK1246-AL$24)*Stock*(_xlfn.NORM.INV(RAND(),stock_ave,stock_std))+(AK1246-AL$24)*Bonds*(_xlfn.NORM.INV(RAND(),bond_ave,bond_std))+(AK1246-AL$24)*cash*(_xlfn.NORM.INV(RAND(),cash_ave,cash_std))+(AK1246-AL$24)))</f>
        <v/>
      </c>
      <c r="AM1246" s="156">
        <f>IF((AL1246&lt;=0),0,((AL1246-AM$24)*Stock*(_xlfn.NORM.INV(RAND(),stock_ave,stock_std))+(AL1246-AM$24)*Bonds*(_xlfn.NORM.INV(RAND(),bond_ave,bond_std))+(AL1246-AM$24)*cash*(_xlfn.NORM.INV(RAND(),cash_ave,cash_std))+(AL1246-AM$24)))</f>
        <v/>
      </c>
      <c r="AN1246" s="156">
        <f>IF((AM1246&lt;=0),0,((AM1246-AN$24)*Stock*(_xlfn.NORM.INV(RAND(),stock_ave,stock_std))+(AM1246-AN$24)*Bonds*(_xlfn.NORM.INV(RAND(),bond_ave,bond_std))+(AM1246-AN$24)*cash*(_xlfn.NORM.INV(RAND(),cash_ave,cash_std))+(AM1246-AN$24)))</f>
        <v/>
      </c>
      <c r="AO1246" s="156">
        <f>IF((AN1246&lt;=0),0,((AN1246-AO$24)*Stock*(_xlfn.NORM.INV(RAND(),stock_ave,stock_std))+(AN1246-AO$24)*Bonds*(_xlfn.NORM.INV(RAND(),bond_ave,bond_std))+(AN1246-AO$24)*cash*(_xlfn.NORM.INV(RAND(),cash_ave,cash_std))+(AN1246-AO$24)))</f>
        <v/>
      </c>
      <c r="AP1246" s="156">
        <f>IF((AO1246&lt;=0),0,((AO1246-AP$24)*Stock*(_xlfn.NORM.INV(RAND(),stock_ave,stock_std))+(AO1246-AP$24)*Bonds*(_xlfn.NORM.INV(RAND(),bond_ave,bond_std))+(AO1246-AP$24)*cash*(_xlfn.NORM.INV(RAND(),cash_ave,cash_std))+(AO1246-AP$24)))</f>
        <v/>
      </c>
      <c r="AQ1246" s="156">
        <f>IF((AP1246&lt;=0),0,((AP1246-AQ$24)*Stock*(_xlfn.NORM.INV(RAND(),stock_ave,stock_std))+(AP1246-AQ$24)*Bonds*(_xlfn.NORM.INV(RAND(),bond_ave,bond_std))+(AP1246-AQ$24)*cash*(_xlfn.NORM.INV(RAND(),cash_ave,cash_std))+(AP1246-AQ$24)))</f>
        <v/>
      </c>
      <c r="AR1246" s="156">
        <f>IF((AQ1246&lt;=0),0,((AQ1246-AR$24)*Stock*(_xlfn.NORM.INV(RAND(),stock_ave,stock_std))+(AQ1246-AR$24)*Bonds*(_xlfn.NORM.INV(RAND(),bond_ave,bond_std))+(AQ1246-AR$24)*cash*(_xlfn.NORM.INV(RAND(),cash_ave,cash_std))+(AQ1246-AR$24)))</f>
        <v/>
      </c>
      <c r="AS1246" s="156">
        <f>IF((AR1246&lt;=0),0,((AR1246-AS$24)*Stock*(_xlfn.NORM.INV(RAND(),stock_ave,stock_std))+(AR1246-AS$24)*Bonds*(_xlfn.NORM.INV(RAND(),bond_ave,bond_std))+(AR1246-AS$24)*cash*(_xlfn.NORM.INV(RAND(),cash_ave,cash_std))+(AR1246-AS$24)))</f>
        <v/>
      </c>
      <c r="AT1246" s="156">
        <f>IF((AS1246&lt;=0),0,((AS1246-AT$24)*Stock*(_xlfn.NORM.INV(RAND(),stock_ave,stock_std))+(AS1246-AT$24)*Bonds*(_xlfn.NORM.INV(RAND(),bond_ave,bond_std))+(AS1246-AT$24)*cash*(_xlfn.NORM.INV(RAND(),cash_ave,cash_std))+(AS1246-AT$24)))</f>
        <v/>
      </c>
      <c r="AU1246" s="156">
        <f>IF((AT1246&lt;=0),0,((AT1246-AU$24)*Stock*(_xlfn.NORM.INV(RAND(),stock_ave,stock_std))+(AT1246-AU$24)*Bonds*(_xlfn.NORM.INV(RAND(),bond_ave,bond_std))+(AT1246-AU$24)*cash*(_xlfn.NORM.INV(RAND(),cash_ave,cash_std))+(AT1246-AU$24)))</f>
        <v/>
      </c>
      <c r="AV1246" s="156">
        <f>IF((AU1246&lt;=0),0,((AU1246-AV$24)*Stock*(_xlfn.NORM.INV(RAND(),stock_ave,stock_std))+(AU1246-AV$24)*Bonds*(_xlfn.NORM.INV(RAND(),bond_ave,bond_std))+(AU1246-AV$24)*cash*(_xlfn.NORM.INV(RAND(),cash_ave,cash_std))+(AU1246-AV$24)))</f>
        <v/>
      </c>
      <c r="AW1246" s="156">
        <f>IF((AV1246&lt;=0),0,((AV1246-AW$24)*Stock*(_xlfn.NORM.INV(RAND(),stock_ave,stock_std))+(AV1246-AW$24)*Bonds*(_xlfn.NORM.INV(RAND(),bond_ave,bond_std))+(AV1246-AW$24)*cash*(_xlfn.NORM.INV(RAND(),cash_ave,cash_std))+(AV1246-AW$24)))</f>
        <v/>
      </c>
      <c r="AX1246" s="159" t="n"/>
      <c r="AY1246" s="159" t="n"/>
      <c r="AZ1246" s="159" t="n"/>
      <c r="BA1246" s="159" t="n"/>
      <c r="BB1246" s="159" t="n"/>
    </row>
    <row r="1247">
      <c r="C1247" s="147" t="n"/>
      <c r="D1247" s="61">
        <f>+D1246-IF(D$18&gt;74,(D1246/D$25)*$C$10)</f>
        <v/>
      </c>
      <c r="E1247" s="61">
        <f>+E1246-IF(E$18&gt;74,(E1246/E$25)*$C$10)</f>
        <v/>
      </c>
      <c r="F1247" s="61">
        <f>+F1246-IF(F$18&gt;74,(F1246/F$25)*$C$10)</f>
        <v/>
      </c>
      <c r="G1247" s="61">
        <f>+G1246-IF(G$18&gt;74,(G1246/G$25)*$C$10)</f>
        <v/>
      </c>
      <c r="H1247" s="61">
        <f>+H1246-IF(H$18&gt;74,(H1246/H$25)*$C$10)</f>
        <v/>
      </c>
      <c r="I1247" s="61">
        <f>+I1246-IF(I$18&gt;74,(I1246/I$25)*$C$10)</f>
        <v/>
      </c>
      <c r="J1247" s="61">
        <f>+J1246-IF(J$18&gt;74,(J1246/J$25)*$C$10)</f>
        <v/>
      </c>
      <c r="K1247" s="61">
        <f>+K1246-IF(K$18&gt;74,(K1246/K$25)*$C$10)</f>
        <v/>
      </c>
      <c r="L1247" s="61">
        <f>+L1246-IF(L$18&gt;74,(L1246/L$25)*$C$10)</f>
        <v/>
      </c>
      <c r="M1247" s="61">
        <f>+M1246-IF(M$18&gt;74,(M1246/M$25)*$C$10)</f>
        <v/>
      </c>
      <c r="N1247" s="61">
        <f>+N1246-IF(N$18&gt;74,(N1246/N$25)*$C$10)</f>
        <v/>
      </c>
      <c r="O1247" s="61">
        <f>+O1246-IF(O$18&gt;74,(O1246/O$25)*$C$10)</f>
        <v/>
      </c>
      <c r="P1247" s="61">
        <f>+P1246-IF(P$18&gt;74,(P1246/P$25)*$C$10)</f>
        <v/>
      </c>
      <c r="Q1247" s="61">
        <f>+Q1246-IF(Q$18&gt;74,(Q1246/Q$25)*$C$10)</f>
        <v/>
      </c>
      <c r="R1247" s="61">
        <f>+R1246-IF(R$18&gt;74,(R1246/R$25)*$C$10)</f>
        <v/>
      </c>
      <c r="S1247" s="61">
        <f>+S1246-IF(S$18&gt;74,(S1246/S$25)*$C$10)</f>
        <v/>
      </c>
      <c r="T1247" s="61">
        <f>+T1246-IF(T$18&gt;74,(T1246/T$25)*$C$10)</f>
        <v/>
      </c>
      <c r="U1247" s="61">
        <f>+U1246-IF(U$18&gt;74,(U1246/U$25)*$C$10)</f>
        <v/>
      </c>
      <c r="V1247" s="61">
        <f>+V1246-IF(V$18&gt;74,(V1246/V$25)*$C$10)</f>
        <v/>
      </c>
      <c r="W1247" s="61">
        <f>+W1246-IF(W$18&gt;74,(W1246/W$25)*$C$10)</f>
        <v/>
      </c>
      <c r="X1247" s="61">
        <f>+X1246-IF(X$18&gt;74,(X1246/X$25)*$C$10)</f>
        <v/>
      </c>
      <c r="Y1247" s="61">
        <f>+Y1246-IF(Y$18&gt;74,(Y1246/Y$25)*$C$10)</f>
        <v/>
      </c>
      <c r="Z1247" s="61">
        <f>+Z1246-IF(Z$18&gt;74,(Z1246/Z$25)*$C$10)</f>
        <v/>
      </c>
      <c r="AA1247" s="61">
        <f>+AA1246-IF(AA$18&gt;74,(AA1246/AA$25)*$C$10)</f>
        <v/>
      </c>
      <c r="AB1247" s="61">
        <f>+AB1246-IF(AB$18&gt;74,(AB1246/AB$25)*$C$10)</f>
        <v/>
      </c>
      <c r="AC1247" s="61">
        <f>+AC1246-IF(AC$18&gt;74,(AC1246/AC$25)*$C$10)</f>
        <v/>
      </c>
      <c r="AD1247" s="61">
        <f>+AD1246-IF(AD$18&gt;74,(AD1246/AD$25)*$C$10)</f>
        <v/>
      </c>
      <c r="AE1247" s="61">
        <f>+AE1246-IF(AE$18&gt;74,(AE1246/AE$25)*$C$10)</f>
        <v/>
      </c>
      <c r="AF1247" s="61">
        <f>+AF1246-IF(AF$18&gt;74,(AF1246/AF$25)*$C$10)</f>
        <v/>
      </c>
      <c r="AG1247" s="61">
        <f>+AG1246-IF(AG$18&gt;74,(AG1246/AG$25)*$C$10)</f>
        <v/>
      </c>
      <c r="AH1247" s="61">
        <f>+AH1246-IF(AH$18&gt;74,(AH1246/AH$25)*$C$10)</f>
        <v/>
      </c>
      <c r="AI1247" s="61">
        <f>+AI1246-IF(AI$18&gt;74,(AI1246/AI$25)*$C$10)</f>
        <v/>
      </c>
      <c r="AJ1247" s="61">
        <f>+AJ1246-IF(AJ$18&gt;74,(AJ1246/AJ$25)*$C$10)</f>
        <v/>
      </c>
      <c r="AK1247" s="61">
        <f>+AK1246-IF(AK$18&gt;74,(AK1246/AK$25)*$C$10)</f>
        <v/>
      </c>
      <c r="AL1247" s="61">
        <f>+AL1246-IF(AL$18&gt;74,(AL1246/AL$25)*$C$10)</f>
        <v/>
      </c>
      <c r="AM1247" s="61">
        <f>+AM1246-IF(AM$18&gt;74,(AM1246/AM$25)*$C$10)</f>
        <v/>
      </c>
      <c r="AN1247" s="61">
        <f>+AN1246-IF(AN$18&gt;74,(AN1246/AN$25)*$C$10)</f>
        <v/>
      </c>
      <c r="AO1247" s="61">
        <f>+AO1246-IF(AO$18&gt;74,(AO1246/AO$25)*$C$10)</f>
        <v/>
      </c>
      <c r="AP1247" s="61">
        <f>+AP1246-IF(AP$18&gt;74,(AP1246/AP$25)*$C$10)</f>
        <v/>
      </c>
      <c r="AQ1247" s="61">
        <f>+AQ1246-IF(AQ$18&gt;74,(AQ1246/AQ$25)*$C$10)</f>
        <v/>
      </c>
      <c r="AR1247" s="61">
        <f>+AR1246-IF(AR$18&gt;74,(AR1246/AR$25)*$C$10)</f>
        <v/>
      </c>
      <c r="AS1247" s="61">
        <f>+AS1246-IF(AS$18&gt;74,(AS1246/AS$25)*$C$10)</f>
        <v/>
      </c>
      <c r="AT1247" s="61">
        <f>+AT1246-IF(AT$18&gt;74,(AT1246/AT$25)*$C$10)</f>
        <v/>
      </c>
      <c r="AU1247" s="61">
        <f>+AU1246-IF(AU$18&gt;74,(AU1246/AU$25)*$C$10)</f>
        <v/>
      </c>
      <c r="AV1247" s="61">
        <f>+AV1246-IF(AV$18&gt;74,(AV1246/AV$25)*$C$10)</f>
        <v/>
      </c>
      <c r="AW1247" s="61">
        <f>+AW1246-IF(AW$18&gt;74,(AW1246/AW$25)*$C$10)</f>
        <v/>
      </c>
      <c r="AX1247" s="35">
        <f>IF(AW1247&gt;0,1,0)</f>
        <v/>
      </c>
      <c r="AY1247" s="35">
        <f>IF(AL1247&gt;0,1,0)</f>
        <v/>
      </c>
      <c r="AZ1247" s="35">
        <f>IF(AG1247&gt;0,1,0)</f>
        <v/>
      </c>
      <c r="BA1247" s="35">
        <f>IF(AB1247&gt;0,1,0)</f>
        <v/>
      </c>
      <c r="BB1247" s="35">
        <f>IF(W1247&gt;0,1,0)</f>
        <v/>
      </c>
    </row>
    <row r="1248">
      <c r="B1248" s="154" t="inlineStr">
        <is>
          <t>trial 611</t>
        </is>
      </c>
      <c r="C1248" s="155">
        <f>+start-C1245</f>
        <v/>
      </c>
      <c r="D1248" s="156">
        <f>IF((C1248&lt;=0),0,((C1248-D$24)*Stock*(_xlfn.NORM.INV(RAND(),stock_ave,stock_std))+(C1248-D$24)*Bonds*(_xlfn.NORM.INV(RAND(),bond_ave,bond_std))+(C1248-D$24)*cash*(_xlfn.NORM.INV(RAND(),cash_ave,cash_std))+(C1248-D$24)))</f>
        <v/>
      </c>
      <c r="E1248" s="156">
        <f>IF((D1248&lt;=0),0,((D1248-E$24)*Stock*(_xlfn.NORM.INV(RAND(),stock_ave,stock_std))+(D1248-E$24)*Bonds*(_xlfn.NORM.INV(RAND(),bond_ave,bond_std))+(D1248-E$24)*cash*(_xlfn.NORM.INV(RAND(),cash_ave,cash_std))+(D1248-E$24)))</f>
        <v/>
      </c>
      <c r="F1248" s="156">
        <f>IF((E1248&lt;=0),0,((E1248-F$24)*Stock*(_xlfn.NORM.INV(RAND(),stock_ave,stock_std))+(E1248-F$24)*Bonds*(_xlfn.NORM.INV(RAND(),bond_ave,bond_std))+(E1248-F$24)*cash*(_xlfn.NORM.INV(RAND(),cash_ave,cash_std))+(E1248-F$24)))</f>
        <v/>
      </c>
      <c r="G1248" s="156">
        <f>IF((F1248&lt;=0),0,((F1248-G$24)*Stock*(_xlfn.NORM.INV(RAND(),stock_ave,stock_std))+(F1248-G$24)*Bonds*(_xlfn.NORM.INV(RAND(),bond_ave,bond_std))+(F1248-G$24)*cash*(_xlfn.NORM.INV(RAND(),cash_ave,cash_std))+(F1248-G$24)))</f>
        <v/>
      </c>
      <c r="H1248" s="156">
        <f>IF((G1248&lt;=0),0,((G1248-H$24)*Stock*(_xlfn.NORM.INV(RAND(),stock_ave,stock_std))+(G1248-H$24)*Bonds*(_xlfn.NORM.INV(RAND(),bond_ave,bond_std))+(G1248-H$24)*cash*(_xlfn.NORM.INV(RAND(),cash_ave,cash_std))+(G1248-H$24)))</f>
        <v/>
      </c>
      <c r="I1248" s="156">
        <f>IF((H1248&lt;=0),0,((H1248-I$24)*Stock*(_xlfn.NORM.INV(RAND(),stock_ave,stock_std))+(H1248-I$24)*Bonds*(_xlfn.NORM.INV(RAND(),bond_ave,bond_std))+(H1248-I$24)*cash*(_xlfn.NORM.INV(RAND(),cash_ave,cash_std))+(H1248-I$24)))</f>
        <v/>
      </c>
      <c r="J1248" s="156">
        <f>IF((I1248&lt;=0),0,((I1248-J$24)*Stock*(_xlfn.NORM.INV(RAND(),stock_ave,stock_std))+(I1248-J$24)*Bonds*(_xlfn.NORM.INV(RAND(),bond_ave,bond_std))+(I1248-J$24)*cash*(_xlfn.NORM.INV(RAND(),cash_ave,cash_std))+(I1248-J$24)))</f>
        <v/>
      </c>
      <c r="K1248" s="156">
        <f>IF((J1248&lt;=0),0,((J1248-K$24)*Stock*(_xlfn.NORM.INV(RAND(),stock_ave,stock_std))+(J1248-K$24)*Bonds*(_xlfn.NORM.INV(RAND(),bond_ave,bond_std))+(J1248-K$24)*cash*(_xlfn.NORM.INV(RAND(),cash_ave,cash_std))+(J1248-K$24)))</f>
        <v/>
      </c>
      <c r="L1248" s="156">
        <f>IF((K1248&lt;=0),0,((K1248-L$24)*Stock*(_xlfn.NORM.INV(RAND(),stock_ave,stock_std))+(K1248-L$24)*Bonds*(_xlfn.NORM.INV(RAND(),bond_ave,bond_std))+(K1248-L$24)*cash*(_xlfn.NORM.INV(RAND(),cash_ave,cash_std))+(K1248-L$24)))</f>
        <v/>
      </c>
      <c r="M1248" s="156">
        <f>IF((L1248&lt;=0),0,((L1248-M$24)*Stock*(_xlfn.NORM.INV(RAND(),stock_ave,stock_std))+(L1248-M$24)*Bonds*(_xlfn.NORM.INV(RAND(),bond_ave,bond_std))+(L1248-M$24)*cash*(_xlfn.NORM.INV(RAND(),cash_ave,cash_std))+(L1248-M$24)))</f>
        <v/>
      </c>
      <c r="N1248" s="156">
        <f>IF((M1248&lt;=0),0,((M1248-N$24)*Stock*(_xlfn.NORM.INV(RAND(),stock_ave,stock_std))+(M1248-N$24)*Bonds*(_xlfn.NORM.INV(RAND(),bond_ave,bond_std))+(M1248-N$24)*cash*(_xlfn.NORM.INV(RAND(),cash_ave,cash_std))+(M1248-N$24)))</f>
        <v/>
      </c>
      <c r="O1248" s="156">
        <f>IF((N1248&lt;=0),0,((N1248-O$24)*Stock*(_xlfn.NORM.INV(RAND(),stock_ave,stock_std))+(N1248-O$24)*Bonds*(_xlfn.NORM.INV(RAND(),bond_ave,bond_std))+(N1248-O$24)*cash*(_xlfn.NORM.INV(RAND(),cash_ave,cash_std))+(N1248-O$24)))</f>
        <v/>
      </c>
      <c r="P1248" s="156">
        <f>IF((O1248&lt;=0),0,((O1248-P$24)*Stock*(_xlfn.NORM.INV(RAND(),stock_ave,stock_std))+(O1248-P$24)*Bonds*(_xlfn.NORM.INV(RAND(),bond_ave,bond_std))+(O1248-P$24)*cash*(_xlfn.NORM.INV(RAND(),cash_ave,cash_std))+(O1248-P$24)))</f>
        <v/>
      </c>
      <c r="Q1248" s="156">
        <f>IF((P1248&lt;=0),0,((P1248-Q$24)*Stock*(_xlfn.NORM.INV(RAND(),stock_ave,stock_std))+(P1248-Q$24)*Bonds*(_xlfn.NORM.INV(RAND(),bond_ave,bond_std))+(P1248-Q$24)*cash*(_xlfn.NORM.INV(RAND(),cash_ave,cash_std))+(P1248-Q$24)))</f>
        <v/>
      </c>
      <c r="R1248" s="156">
        <f>IF((Q1248&lt;=0),0,((Q1248-R$24)*Stock*(_xlfn.NORM.INV(RAND(),stock_ave,stock_std))+(Q1248-R$24)*Bonds*(_xlfn.NORM.INV(RAND(),bond_ave,bond_std))+(Q1248-R$24)*cash*(_xlfn.NORM.INV(RAND(),cash_ave,cash_std))+(Q1248-R$24)))</f>
        <v/>
      </c>
      <c r="S1248" s="156">
        <f>IF((R1248&lt;=0),0,((R1248-S$24)*Stock*(_xlfn.NORM.INV(RAND(),stock_ave,stock_std))+(R1248-S$24)*Bonds*(_xlfn.NORM.INV(RAND(),bond_ave,bond_std))+(R1248-S$24)*cash*(_xlfn.NORM.INV(RAND(),cash_ave,cash_std))+(R1248-S$24)))</f>
        <v/>
      </c>
      <c r="T1248" s="156">
        <f>IF((S1248&lt;=0),0,((S1248-T$24)*Stock*(_xlfn.NORM.INV(RAND(),stock_ave,stock_std))+(S1248-T$24)*Bonds*(_xlfn.NORM.INV(RAND(),bond_ave,bond_std))+(S1248-T$24)*cash*(_xlfn.NORM.INV(RAND(),cash_ave,cash_std))+(S1248-T$24)))</f>
        <v/>
      </c>
      <c r="U1248" s="156">
        <f>IF((T1248&lt;=0),0,((T1248-U$24)*Stock*(_xlfn.NORM.INV(RAND(),stock_ave,stock_std))+(T1248-U$24)*Bonds*(_xlfn.NORM.INV(RAND(),bond_ave,bond_std))+(T1248-U$24)*cash*(_xlfn.NORM.INV(RAND(),cash_ave,cash_std))+(T1248-U$24)))</f>
        <v/>
      </c>
      <c r="V1248" s="156">
        <f>IF((U1248&lt;=0),0,((U1248-V$24)*Stock*(_xlfn.NORM.INV(RAND(),stock_ave,stock_std))+(U1248-V$24)*Bonds*(_xlfn.NORM.INV(RAND(),bond_ave,bond_std))+(U1248-V$24)*cash*(_xlfn.NORM.INV(RAND(),cash_ave,cash_std))+(U1248-V$24)))</f>
        <v/>
      </c>
      <c r="W1248" s="156">
        <f>IF((V1248&lt;=0),0,((V1248-W$24)*Stock*(_xlfn.NORM.INV(RAND(),stock_ave,stock_std))+(V1248-W$24)*Bonds*(_xlfn.NORM.INV(RAND(),bond_ave,bond_std))+(V1248-W$24)*cash*(_xlfn.NORM.INV(RAND(),cash_ave,cash_std))+(V1248-W$24)))</f>
        <v/>
      </c>
      <c r="X1248" s="156">
        <f>IF((W1248&lt;=0),0,((W1248-X$24)*Stock*(_xlfn.NORM.INV(RAND(),stock_ave,stock_std))+(W1248-X$24)*Bonds*(_xlfn.NORM.INV(RAND(),bond_ave,bond_std))+(W1248-X$24)*cash*(_xlfn.NORM.INV(RAND(),cash_ave,cash_std))+(W1248-X$24)))</f>
        <v/>
      </c>
      <c r="Y1248" s="156">
        <f>IF((X1248&lt;=0),0,((X1248-Y$24)*Stock*(_xlfn.NORM.INV(RAND(),stock_ave,stock_std))+(X1248-Y$24)*Bonds*(_xlfn.NORM.INV(RAND(),bond_ave,bond_std))+(X1248-Y$24)*cash*(_xlfn.NORM.INV(RAND(),cash_ave,cash_std))+(X1248-Y$24)))</f>
        <v/>
      </c>
      <c r="Z1248" s="156">
        <f>IF((Y1248&lt;=0),0,((Y1248-Z$24)*Stock*(_xlfn.NORM.INV(RAND(),stock_ave,stock_std))+(Y1248-Z$24)*Bonds*(_xlfn.NORM.INV(RAND(),bond_ave,bond_std))+(Y1248-Z$24)*cash*(_xlfn.NORM.INV(RAND(),cash_ave,cash_std))+(Y1248-Z$24)))</f>
        <v/>
      </c>
      <c r="AA1248" s="156">
        <f>IF((Z1248&lt;=0),0,((Z1248-AA$24)*Stock*(_xlfn.NORM.INV(RAND(),stock_ave,stock_std))+(Z1248-AA$24)*Bonds*(_xlfn.NORM.INV(RAND(),bond_ave,bond_std))+(Z1248-AA$24)*cash*(_xlfn.NORM.INV(RAND(),cash_ave,cash_std))+(Z1248-AA$24)))</f>
        <v/>
      </c>
      <c r="AB1248" s="156">
        <f>IF((AA1248&lt;=0),0,((AA1248-AB$24)*Stock*(_xlfn.NORM.INV(RAND(),stock_ave,stock_std))+(AA1248-AB$24)*Bonds*(_xlfn.NORM.INV(RAND(),bond_ave,bond_std))+(AA1248-AB$24)*cash*(_xlfn.NORM.INV(RAND(),cash_ave,cash_std))+(AA1248-AB$24)))</f>
        <v/>
      </c>
      <c r="AC1248" s="156">
        <f>IF((AB1248&lt;=0),0,((AB1248-AC$24)*Stock*(_xlfn.NORM.INV(RAND(),stock_ave,stock_std))+(AB1248-AC$24)*Bonds*(_xlfn.NORM.INV(RAND(),bond_ave,bond_std))+(AB1248-AC$24)*cash*(_xlfn.NORM.INV(RAND(),cash_ave,cash_std))+(AB1248-AC$24)))</f>
        <v/>
      </c>
      <c r="AD1248" s="156">
        <f>IF((AC1248&lt;=0),0,((AC1248-AD$24)*Stock*(_xlfn.NORM.INV(RAND(),stock_ave,stock_std))+(AC1248-AD$24)*Bonds*(_xlfn.NORM.INV(RAND(),bond_ave,bond_std))+(AC1248-AD$24)*cash*(_xlfn.NORM.INV(RAND(),cash_ave,cash_std))+(AC1248-AD$24)))</f>
        <v/>
      </c>
      <c r="AE1248" s="156">
        <f>IF((AD1248&lt;=0),0,((AD1248-AE$24)*Stock*(_xlfn.NORM.INV(RAND(),stock_ave,stock_std))+(AD1248-AE$24)*Bonds*(_xlfn.NORM.INV(RAND(),bond_ave,bond_std))+(AD1248-AE$24)*cash*(_xlfn.NORM.INV(RAND(),cash_ave,cash_std))+(AD1248-AE$24)))</f>
        <v/>
      </c>
      <c r="AF1248" s="156">
        <f>IF((AE1248&lt;=0),0,((AE1248-AF$24)*Stock*(_xlfn.NORM.INV(RAND(),stock_ave,stock_std))+(AE1248-AF$24)*Bonds*(_xlfn.NORM.INV(RAND(),bond_ave,bond_std))+(AE1248-AF$24)*cash*(_xlfn.NORM.INV(RAND(),cash_ave,cash_std))+(AE1248-AF$24)))</f>
        <v/>
      </c>
      <c r="AG1248" s="156">
        <f>IF((AF1248&lt;=0),0,((AF1248-AG$24)*Stock*(_xlfn.NORM.INV(RAND(),stock_ave,stock_std))+(AF1248-AG$24)*Bonds*(_xlfn.NORM.INV(RAND(),bond_ave,bond_std))+(AF1248-AG$24)*cash*(_xlfn.NORM.INV(RAND(),cash_ave,cash_std))+(AF1248-AG$24)))</f>
        <v/>
      </c>
      <c r="AH1248" s="156">
        <f>IF((AG1248&lt;=0),0,((AG1248-AH$24)*Stock*(_xlfn.NORM.INV(RAND(),stock_ave,stock_std))+(AG1248-AH$24)*Bonds*(_xlfn.NORM.INV(RAND(),bond_ave,bond_std))+(AG1248-AH$24)*cash*(_xlfn.NORM.INV(RAND(),cash_ave,cash_std))+(AG1248-AH$24)))</f>
        <v/>
      </c>
      <c r="AI1248" s="156">
        <f>IF((AH1248&lt;=0),0,((AH1248-AI$24)*Stock*(_xlfn.NORM.INV(RAND(),stock_ave,stock_std))+(AH1248-AI$24)*Bonds*(_xlfn.NORM.INV(RAND(),bond_ave,bond_std))+(AH1248-AI$24)*cash*(_xlfn.NORM.INV(RAND(),cash_ave,cash_std))+(AH1248-AI$24)))</f>
        <v/>
      </c>
      <c r="AJ1248" s="156">
        <f>IF((AI1248&lt;=0),0,((AI1248-AJ$24)*Stock*(_xlfn.NORM.INV(RAND(),stock_ave,stock_std))+(AI1248-AJ$24)*Bonds*(_xlfn.NORM.INV(RAND(),bond_ave,bond_std))+(AI1248-AJ$24)*cash*(_xlfn.NORM.INV(RAND(),cash_ave,cash_std))+(AI1248-AJ$24)))</f>
        <v/>
      </c>
      <c r="AK1248" s="156">
        <f>IF((AJ1248&lt;=0),0,((AJ1248-AK$24)*Stock*(_xlfn.NORM.INV(RAND(),stock_ave,stock_std))+(AJ1248-AK$24)*Bonds*(_xlfn.NORM.INV(RAND(),bond_ave,bond_std))+(AJ1248-AK$24)*cash*(_xlfn.NORM.INV(RAND(),cash_ave,cash_std))+(AJ1248-AK$24)))</f>
        <v/>
      </c>
      <c r="AL1248" s="156">
        <f>IF((AK1248&lt;=0),0,((AK1248-AL$24)*Stock*(_xlfn.NORM.INV(RAND(),stock_ave,stock_std))+(AK1248-AL$24)*Bonds*(_xlfn.NORM.INV(RAND(),bond_ave,bond_std))+(AK1248-AL$24)*cash*(_xlfn.NORM.INV(RAND(),cash_ave,cash_std))+(AK1248-AL$24)))</f>
        <v/>
      </c>
      <c r="AM1248" s="156">
        <f>IF((AL1248&lt;=0),0,((AL1248-AM$24)*Stock*(_xlfn.NORM.INV(RAND(),stock_ave,stock_std))+(AL1248-AM$24)*Bonds*(_xlfn.NORM.INV(RAND(),bond_ave,bond_std))+(AL1248-AM$24)*cash*(_xlfn.NORM.INV(RAND(),cash_ave,cash_std))+(AL1248-AM$24)))</f>
        <v/>
      </c>
      <c r="AN1248" s="156">
        <f>IF((AM1248&lt;=0),0,((AM1248-AN$24)*Stock*(_xlfn.NORM.INV(RAND(),stock_ave,stock_std))+(AM1248-AN$24)*Bonds*(_xlfn.NORM.INV(RAND(),bond_ave,bond_std))+(AM1248-AN$24)*cash*(_xlfn.NORM.INV(RAND(),cash_ave,cash_std))+(AM1248-AN$24)))</f>
        <v/>
      </c>
      <c r="AO1248" s="156">
        <f>IF((AN1248&lt;=0),0,((AN1248-AO$24)*Stock*(_xlfn.NORM.INV(RAND(),stock_ave,stock_std))+(AN1248-AO$24)*Bonds*(_xlfn.NORM.INV(RAND(),bond_ave,bond_std))+(AN1248-AO$24)*cash*(_xlfn.NORM.INV(RAND(),cash_ave,cash_std))+(AN1248-AO$24)))</f>
        <v/>
      </c>
      <c r="AP1248" s="156">
        <f>IF((AO1248&lt;=0),0,((AO1248-AP$24)*Stock*(_xlfn.NORM.INV(RAND(),stock_ave,stock_std))+(AO1248-AP$24)*Bonds*(_xlfn.NORM.INV(RAND(),bond_ave,bond_std))+(AO1248-AP$24)*cash*(_xlfn.NORM.INV(RAND(),cash_ave,cash_std))+(AO1248-AP$24)))</f>
        <v/>
      </c>
      <c r="AQ1248" s="156">
        <f>IF((AP1248&lt;=0),0,((AP1248-AQ$24)*Stock*(_xlfn.NORM.INV(RAND(),stock_ave,stock_std))+(AP1248-AQ$24)*Bonds*(_xlfn.NORM.INV(RAND(),bond_ave,bond_std))+(AP1248-AQ$24)*cash*(_xlfn.NORM.INV(RAND(),cash_ave,cash_std))+(AP1248-AQ$24)))</f>
        <v/>
      </c>
      <c r="AR1248" s="156">
        <f>IF((AQ1248&lt;=0),0,((AQ1248-AR$24)*Stock*(_xlfn.NORM.INV(RAND(),stock_ave,stock_std))+(AQ1248-AR$24)*Bonds*(_xlfn.NORM.INV(RAND(),bond_ave,bond_std))+(AQ1248-AR$24)*cash*(_xlfn.NORM.INV(RAND(),cash_ave,cash_std))+(AQ1248-AR$24)))</f>
        <v/>
      </c>
      <c r="AS1248" s="156">
        <f>IF((AR1248&lt;=0),0,((AR1248-AS$24)*Stock*(_xlfn.NORM.INV(RAND(),stock_ave,stock_std))+(AR1248-AS$24)*Bonds*(_xlfn.NORM.INV(RAND(),bond_ave,bond_std))+(AR1248-AS$24)*cash*(_xlfn.NORM.INV(RAND(),cash_ave,cash_std))+(AR1248-AS$24)))</f>
        <v/>
      </c>
      <c r="AT1248" s="156">
        <f>IF((AS1248&lt;=0),0,((AS1248-AT$24)*Stock*(_xlfn.NORM.INV(RAND(),stock_ave,stock_std))+(AS1248-AT$24)*Bonds*(_xlfn.NORM.INV(RAND(),bond_ave,bond_std))+(AS1248-AT$24)*cash*(_xlfn.NORM.INV(RAND(),cash_ave,cash_std))+(AS1248-AT$24)))</f>
        <v/>
      </c>
      <c r="AU1248" s="156">
        <f>IF((AT1248&lt;=0),0,((AT1248-AU$24)*Stock*(_xlfn.NORM.INV(RAND(),stock_ave,stock_std))+(AT1248-AU$24)*Bonds*(_xlfn.NORM.INV(RAND(),bond_ave,bond_std))+(AT1248-AU$24)*cash*(_xlfn.NORM.INV(RAND(),cash_ave,cash_std))+(AT1248-AU$24)))</f>
        <v/>
      </c>
      <c r="AV1248" s="156">
        <f>IF((AU1248&lt;=0),0,((AU1248-AV$24)*Stock*(_xlfn.NORM.INV(RAND(),stock_ave,stock_std))+(AU1248-AV$24)*Bonds*(_xlfn.NORM.INV(RAND(),bond_ave,bond_std))+(AU1248-AV$24)*cash*(_xlfn.NORM.INV(RAND(),cash_ave,cash_std))+(AU1248-AV$24)))</f>
        <v/>
      </c>
      <c r="AW1248" s="156">
        <f>IF((AV1248&lt;=0),0,((AV1248-AW$24)*Stock*(_xlfn.NORM.INV(RAND(),stock_ave,stock_std))+(AV1248-AW$24)*Bonds*(_xlfn.NORM.INV(RAND(),bond_ave,bond_std))+(AV1248-AW$24)*cash*(_xlfn.NORM.INV(RAND(),cash_ave,cash_std))+(AV1248-AW$24)))</f>
        <v/>
      </c>
      <c r="AX1248" s="159" t="n"/>
      <c r="AY1248" s="159" t="n"/>
      <c r="AZ1248" s="159" t="n"/>
      <c r="BA1248" s="159" t="n"/>
      <c r="BB1248" s="159" t="n"/>
    </row>
    <row r="1249">
      <c r="C1249" s="147" t="n"/>
      <c r="D1249" s="61">
        <f>+D1248-IF(D$18&gt;74,(D1248/D$25)*$C$10)</f>
        <v/>
      </c>
      <c r="E1249" s="61">
        <f>+E1248-IF(E$18&gt;74,(E1248/E$25)*$C$10)</f>
        <v/>
      </c>
      <c r="F1249" s="61">
        <f>+F1248-IF(F$18&gt;74,(F1248/F$25)*$C$10)</f>
        <v/>
      </c>
      <c r="G1249" s="61">
        <f>+G1248-IF(G$18&gt;74,(G1248/G$25)*$C$10)</f>
        <v/>
      </c>
      <c r="H1249" s="61">
        <f>+H1248-IF(H$18&gt;74,(H1248/H$25)*$C$10)</f>
        <v/>
      </c>
      <c r="I1249" s="61">
        <f>+I1248-IF(I$18&gt;74,(I1248/I$25)*$C$10)</f>
        <v/>
      </c>
      <c r="J1249" s="61">
        <f>+J1248-IF(J$18&gt;74,(J1248/J$25)*$C$10)</f>
        <v/>
      </c>
      <c r="K1249" s="61">
        <f>+K1248-IF(K$18&gt;74,(K1248/K$25)*$C$10)</f>
        <v/>
      </c>
      <c r="L1249" s="61">
        <f>+L1248-IF(L$18&gt;74,(L1248/L$25)*$C$10)</f>
        <v/>
      </c>
      <c r="M1249" s="61">
        <f>+M1248-IF(M$18&gt;74,(M1248/M$25)*$C$10)</f>
        <v/>
      </c>
      <c r="N1249" s="61">
        <f>+N1248-IF(N$18&gt;74,(N1248/N$25)*$C$10)</f>
        <v/>
      </c>
      <c r="O1249" s="61">
        <f>+O1248-IF(O$18&gt;74,(O1248/O$25)*$C$10)</f>
        <v/>
      </c>
      <c r="P1249" s="61">
        <f>+P1248-IF(P$18&gt;74,(P1248/P$25)*$C$10)</f>
        <v/>
      </c>
      <c r="Q1249" s="61">
        <f>+Q1248-IF(Q$18&gt;74,(Q1248/Q$25)*$C$10)</f>
        <v/>
      </c>
      <c r="R1249" s="61">
        <f>+R1248-IF(R$18&gt;74,(R1248/R$25)*$C$10)</f>
        <v/>
      </c>
      <c r="S1249" s="61">
        <f>+S1248-IF(S$18&gt;74,(S1248/S$25)*$C$10)</f>
        <v/>
      </c>
      <c r="T1249" s="61">
        <f>+T1248-IF(T$18&gt;74,(T1248/T$25)*$C$10)</f>
        <v/>
      </c>
      <c r="U1249" s="61">
        <f>+U1248-IF(U$18&gt;74,(U1248/U$25)*$C$10)</f>
        <v/>
      </c>
      <c r="V1249" s="61">
        <f>+V1248-IF(V$18&gt;74,(V1248/V$25)*$C$10)</f>
        <v/>
      </c>
      <c r="W1249" s="61">
        <f>+W1248-IF(W$18&gt;74,(W1248/W$25)*$C$10)</f>
        <v/>
      </c>
      <c r="X1249" s="61">
        <f>+X1248-IF(X$18&gt;74,(X1248/X$25)*$C$10)</f>
        <v/>
      </c>
      <c r="Y1249" s="61">
        <f>+Y1248-IF(Y$18&gt;74,(Y1248/Y$25)*$C$10)</f>
        <v/>
      </c>
      <c r="Z1249" s="61">
        <f>+Z1248-IF(Z$18&gt;74,(Z1248/Z$25)*$C$10)</f>
        <v/>
      </c>
      <c r="AA1249" s="61">
        <f>+AA1248-IF(AA$18&gt;74,(AA1248/AA$25)*$C$10)</f>
        <v/>
      </c>
      <c r="AB1249" s="61">
        <f>+AB1248-IF(AB$18&gt;74,(AB1248/AB$25)*$C$10)</f>
        <v/>
      </c>
      <c r="AC1249" s="61">
        <f>+AC1248-IF(AC$18&gt;74,(AC1248/AC$25)*$C$10)</f>
        <v/>
      </c>
      <c r="AD1249" s="61">
        <f>+AD1248-IF(AD$18&gt;74,(AD1248/AD$25)*$C$10)</f>
        <v/>
      </c>
      <c r="AE1249" s="61">
        <f>+AE1248-IF(AE$18&gt;74,(AE1248/AE$25)*$C$10)</f>
        <v/>
      </c>
      <c r="AF1249" s="61">
        <f>+AF1248-IF(AF$18&gt;74,(AF1248/AF$25)*$C$10)</f>
        <v/>
      </c>
      <c r="AG1249" s="61">
        <f>+AG1248-IF(AG$18&gt;74,(AG1248/AG$25)*$C$10)</f>
        <v/>
      </c>
      <c r="AH1249" s="61">
        <f>+AH1248-IF(AH$18&gt;74,(AH1248/AH$25)*$C$10)</f>
        <v/>
      </c>
      <c r="AI1249" s="61">
        <f>+AI1248-IF(AI$18&gt;74,(AI1248/AI$25)*$C$10)</f>
        <v/>
      </c>
      <c r="AJ1249" s="61">
        <f>+AJ1248-IF(AJ$18&gt;74,(AJ1248/AJ$25)*$C$10)</f>
        <v/>
      </c>
      <c r="AK1249" s="61">
        <f>+AK1248-IF(AK$18&gt;74,(AK1248/AK$25)*$C$10)</f>
        <v/>
      </c>
      <c r="AL1249" s="61">
        <f>+AL1248-IF(AL$18&gt;74,(AL1248/AL$25)*$C$10)</f>
        <v/>
      </c>
      <c r="AM1249" s="61">
        <f>+AM1248-IF(AM$18&gt;74,(AM1248/AM$25)*$C$10)</f>
        <v/>
      </c>
      <c r="AN1249" s="61">
        <f>+AN1248-IF(AN$18&gt;74,(AN1248/AN$25)*$C$10)</f>
        <v/>
      </c>
      <c r="AO1249" s="61">
        <f>+AO1248-IF(AO$18&gt;74,(AO1248/AO$25)*$C$10)</f>
        <v/>
      </c>
      <c r="AP1249" s="61">
        <f>+AP1248-IF(AP$18&gt;74,(AP1248/AP$25)*$C$10)</f>
        <v/>
      </c>
      <c r="AQ1249" s="61">
        <f>+AQ1248-IF(AQ$18&gt;74,(AQ1248/AQ$25)*$C$10)</f>
        <v/>
      </c>
      <c r="AR1249" s="61">
        <f>+AR1248-IF(AR$18&gt;74,(AR1248/AR$25)*$C$10)</f>
        <v/>
      </c>
      <c r="AS1249" s="61">
        <f>+AS1248-IF(AS$18&gt;74,(AS1248/AS$25)*$C$10)</f>
        <v/>
      </c>
      <c r="AT1249" s="61">
        <f>+AT1248-IF(AT$18&gt;74,(AT1248/AT$25)*$C$10)</f>
        <v/>
      </c>
      <c r="AU1249" s="61">
        <f>+AU1248-IF(AU$18&gt;74,(AU1248/AU$25)*$C$10)</f>
        <v/>
      </c>
      <c r="AV1249" s="61">
        <f>+AV1248-IF(AV$18&gt;74,(AV1248/AV$25)*$C$10)</f>
        <v/>
      </c>
      <c r="AW1249" s="61">
        <f>+AW1248-IF(AW$18&gt;74,(AW1248/AW$25)*$C$10)</f>
        <v/>
      </c>
      <c r="AX1249" s="35">
        <f>IF(AW1249&gt;0,1,0)</f>
        <v/>
      </c>
      <c r="AY1249" s="35">
        <f>IF(AL1249&gt;0,1,0)</f>
        <v/>
      </c>
      <c r="AZ1249" s="35">
        <f>IF(AG1249&gt;0,1,0)</f>
        <v/>
      </c>
      <c r="BA1249" s="35">
        <f>IF(AB1249&gt;0,1,0)</f>
        <v/>
      </c>
      <c r="BB1249" s="35">
        <f>IF(W1249&gt;0,1,0)</f>
        <v/>
      </c>
    </row>
    <row r="1250">
      <c r="B1250" s="154" t="inlineStr">
        <is>
          <t>trial 612</t>
        </is>
      </c>
      <c r="C1250" s="155">
        <f>+start-C1247</f>
        <v/>
      </c>
      <c r="D1250" s="156">
        <f>IF((C1250&lt;=0),0,((C1250-D$24)*Stock*(_xlfn.NORM.INV(RAND(),stock_ave,stock_std))+(C1250-D$24)*Bonds*(_xlfn.NORM.INV(RAND(),bond_ave,bond_std))+(C1250-D$24)*cash*(_xlfn.NORM.INV(RAND(),cash_ave,cash_std))+(C1250-D$24)))</f>
        <v/>
      </c>
      <c r="E1250" s="156">
        <f>IF((D1250&lt;=0),0,((D1250-E$24)*Stock*(_xlfn.NORM.INV(RAND(),stock_ave,stock_std))+(D1250-E$24)*Bonds*(_xlfn.NORM.INV(RAND(),bond_ave,bond_std))+(D1250-E$24)*cash*(_xlfn.NORM.INV(RAND(),cash_ave,cash_std))+(D1250-E$24)))</f>
        <v/>
      </c>
      <c r="F1250" s="156">
        <f>IF((E1250&lt;=0),0,((E1250-F$24)*Stock*(_xlfn.NORM.INV(RAND(),stock_ave,stock_std))+(E1250-F$24)*Bonds*(_xlfn.NORM.INV(RAND(),bond_ave,bond_std))+(E1250-F$24)*cash*(_xlfn.NORM.INV(RAND(),cash_ave,cash_std))+(E1250-F$24)))</f>
        <v/>
      </c>
      <c r="G1250" s="156">
        <f>IF((F1250&lt;=0),0,((F1250-G$24)*Stock*(_xlfn.NORM.INV(RAND(),stock_ave,stock_std))+(F1250-G$24)*Bonds*(_xlfn.NORM.INV(RAND(),bond_ave,bond_std))+(F1250-G$24)*cash*(_xlfn.NORM.INV(RAND(),cash_ave,cash_std))+(F1250-G$24)))</f>
        <v/>
      </c>
      <c r="H1250" s="156">
        <f>IF((G1250&lt;=0),0,((G1250-H$24)*Stock*(_xlfn.NORM.INV(RAND(),stock_ave,stock_std))+(G1250-H$24)*Bonds*(_xlfn.NORM.INV(RAND(),bond_ave,bond_std))+(G1250-H$24)*cash*(_xlfn.NORM.INV(RAND(),cash_ave,cash_std))+(G1250-H$24)))</f>
        <v/>
      </c>
      <c r="I1250" s="156">
        <f>IF((H1250&lt;=0),0,((H1250-I$24)*Stock*(_xlfn.NORM.INV(RAND(),stock_ave,stock_std))+(H1250-I$24)*Bonds*(_xlfn.NORM.INV(RAND(),bond_ave,bond_std))+(H1250-I$24)*cash*(_xlfn.NORM.INV(RAND(),cash_ave,cash_std))+(H1250-I$24)))</f>
        <v/>
      </c>
      <c r="J1250" s="156">
        <f>IF((I1250&lt;=0),0,((I1250-J$24)*Stock*(_xlfn.NORM.INV(RAND(),stock_ave,stock_std))+(I1250-J$24)*Bonds*(_xlfn.NORM.INV(RAND(),bond_ave,bond_std))+(I1250-J$24)*cash*(_xlfn.NORM.INV(RAND(),cash_ave,cash_std))+(I1250-J$24)))</f>
        <v/>
      </c>
      <c r="K1250" s="156">
        <f>IF((J1250&lt;=0),0,((J1250-K$24)*Stock*(_xlfn.NORM.INV(RAND(),stock_ave,stock_std))+(J1250-K$24)*Bonds*(_xlfn.NORM.INV(RAND(),bond_ave,bond_std))+(J1250-K$24)*cash*(_xlfn.NORM.INV(RAND(),cash_ave,cash_std))+(J1250-K$24)))</f>
        <v/>
      </c>
      <c r="L1250" s="156">
        <f>IF((K1250&lt;=0),0,((K1250-L$24)*Stock*(_xlfn.NORM.INV(RAND(),stock_ave,stock_std))+(K1250-L$24)*Bonds*(_xlfn.NORM.INV(RAND(),bond_ave,bond_std))+(K1250-L$24)*cash*(_xlfn.NORM.INV(RAND(),cash_ave,cash_std))+(K1250-L$24)))</f>
        <v/>
      </c>
      <c r="M1250" s="156">
        <f>IF((L1250&lt;=0),0,((L1250-M$24)*Stock*(_xlfn.NORM.INV(RAND(),stock_ave,stock_std))+(L1250-M$24)*Bonds*(_xlfn.NORM.INV(RAND(),bond_ave,bond_std))+(L1250-M$24)*cash*(_xlfn.NORM.INV(RAND(),cash_ave,cash_std))+(L1250-M$24)))</f>
        <v/>
      </c>
      <c r="N1250" s="156">
        <f>IF((M1250&lt;=0),0,((M1250-N$24)*Stock*(_xlfn.NORM.INV(RAND(),stock_ave,stock_std))+(M1250-N$24)*Bonds*(_xlfn.NORM.INV(RAND(),bond_ave,bond_std))+(M1250-N$24)*cash*(_xlfn.NORM.INV(RAND(),cash_ave,cash_std))+(M1250-N$24)))</f>
        <v/>
      </c>
      <c r="O1250" s="156">
        <f>IF((N1250&lt;=0),0,((N1250-O$24)*Stock*(_xlfn.NORM.INV(RAND(),stock_ave,stock_std))+(N1250-O$24)*Bonds*(_xlfn.NORM.INV(RAND(),bond_ave,bond_std))+(N1250-O$24)*cash*(_xlfn.NORM.INV(RAND(),cash_ave,cash_std))+(N1250-O$24)))</f>
        <v/>
      </c>
      <c r="P1250" s="156">
        <f>IF((O1250&lt;=0),0,((O1250-P$24)*Stock*(_xlfn.NORM.INV(RAND(),stock_ave,stock_std))+(O1250-P$24)*Bonds*(_xlfn.NORM.INV(RAND(),bond_ave,bond_std))+(O1250-P$24)*cash*(_xlfn.NORM.INV(RAND(),cash_ave,cash_std))+(O1250-P$24)))</f>
        <v/>
      </c>
      <c r="Q1250" s="156">
        <f>IF((P1250&lt;=0),0,((P1250-Q$24)*Stock*(_xlfn.NORM.INV(RAND(),stock_ave,stock_std))+(P1250-Q$24)*Bonds*(_xlfn.NORM.INV(RAND(),bond_ave,bond_std))+(P1250-Q$24)*cash*(_xlfn.NORM.INV(RAND(),cash_ave,cash_std))+(P1250-Q$24)))</f>
        <v/>
      </c>
      <c r="R1250" s="156">
        <f>IF((Q1250&lt;=0),0,((Q1250-R$24)*Stock*(_xlfn.NORM.INV(RAND(),stock_ave,stock_std))+(Q1250-R$24)*Bonds*(_xlfn.NORM.INV(RAND(),bond_ave,bond_std))+(Q1250-R$24)*cash*(_xlfn.NORM.INV(RAND(),cash_ave,cash_std))+(Q1250-R$24)))</f>
        <v/>
      </c>
      <c r="S1250" s="156">
        <f>IF((R1250&lt;=0),0,((R1250-S$24)*Stock*(_xlfn.NORM.INV(RAND(),stock_ave,stock_std))+(R1250-S$24)*Bonds*(_xlfn.NORM.INV(RAND(),bond_ave,bond_std))+(R1250-S$24)*cash*(_xlfn.NORM.INV(RAND(),cash_ave,cash_std))+(R1250-S$24)))</f>
        <v/>
      </c>
      <c r="T1250" s="156">
        <f>IF((S1250&lt;=0),0,((S1250-T$24)*Stock*(_xlfn.NORM.INV(RAND(),stock_ave,stock_std))+(S1250-T$24)*Bonds*(_xlfn.NORM.INV(RAND(),bond_ave,bond_std))+(S1250-T$24)*cash*(_xlfn.NORM.INV(RAND(),cash_ave,cash_std))+(S1250-T$24)))</f>
        <v/>
      </c>
      <c r="U1250" s="156">
        <f>IF((T1250&lt;=0),0,((T1250-U$24)*Stock*(_xlfn.NORM.INV(RAND(),stock_ave,stock_std))+(T1250-U$24)*Bonds*(_xlfn.NORM.INV(RAND(),bond_ave,bond_std))+(T1250-U$24)*cash*(_xlfn.NORM.INV(RAND(),cash_ave,cash_std))+(T1250-U$24)))</f>
        <v/>
      </c>
      <c r="V1250" s="156">
        <f>IF((U1250&lt;=0),0,((U1250-V$24)*Stock*(_xlfn.NORM.INV(RAND(),stock_ave,stock_std))+(U1250-V$24)*Bonds*(_xlfn.NORM.INV(RAND(),bond_ave,bond_std))+(U1250-V$24)*cash*(_xlfn.NORM.INV(RAND(),cash_ave,cash_std))+(U1250-V$24)))</f>
        <v/>
      </c>
      <c r="W1250" s="156">
        <f>IF((V1250&lt;=0),0,((V1250-W$24)*Stock*(_xlfn.NORM.INV(RAND(),stock_ave,stock_std))+(V1250-W$24)*Bonds*(_xlfn.NORM.INV(RAND(),bond_ave,bond_std))+(V1250-W$24)*cash*(_xlfn.NORM.INV(RAND(),cash_ave,cash_std))+(V1250-W$24)))</f>
        <v/>
      </c>
      <c r="X1250" s="156">
        <f>IF((W1250&lt;=0),0,((W1250-X$24)*Stock*(_xlfn.NORM.INV(RAND(),stock_ave,stock_std))+(W1250-X$24)*Bonds*(_xlfn.NORM.INV(RAND(),bond_ave,bond_std))+(W1250-X$24)*cash*(_xlfn.NORM.INV(RAND(),cash_ave,cash_std))+(W1250-X$24)))</f>
        <v/>
      </c>
      <c r="Y1250" s="156">
        <f>IF((X1250&lt;=0),0,((X1250-Y$24)*Stock*(_xlfn.NORM.INV(RAND(),stock_ave,stock_std))+(X1250-Y$24)*Bonds*(_xlfn.NORM.INV(RAND(),bond_ave,bond_std))+(X1250-Y$24)*cash*(_xlfn.NORM.INV(RAND(),cash_ave,cash_std))+(X1250-Y$24)))</f>
        <v/>
      </c>
      <c r="Z1250" s="156">
        <f>IF((Y1250&lt;=0),0,((Y1250-Z$24)*Stock*(_xlfn.NORM.INV(RAND(),stock_ave,stock_std))+(Y1250-Z$24)*Bonds*(_xlfn.NORM.INV(RAND(),bond_ave,bond_std))+(Y1250-Z$24)*cash*(_xlfn.NORM.INV(RAND(),cash_ave,cash_std))+(Y1250-Z$24)))</f>
        <v/>
      </c>
      <c r="AA1250" s="156">
        <f>IF((Z1250&lt;=0),0,((Z1250-AA$24)*Stock*(_xlfn.NORM.INV(RAND(),stock_ave,stock_std))+(Z1250-AA$24)*Bonds*(_xlfn.NORM.INV(RAND(),bond_ave,bond_std))+(Z1250-AA$24)*cash*(_xlfn.NORM.INV(RAND(),cash_ave,cash_std))+(Z1250-AA$24)))</f>
        <v/>
      </c>
      <c r="AB1250" s="156">
        <f>IF((AA1250&lt;=0),0,((AA1250-AB$24)*Stock*(_xlfn.NORM.INV(RAND(),stock_ave,stock_std))+(AA1250-AB$24)*Bonds*(_xlfn.NORM.INV(RAND(),bond_ave,bond_std))+(AA1250-AB$24)*cash*(_xlfn.NORM.INV(RAND(),cash_ave,cash_std))+(AA1250-AB$24)))</f>
        <v/>
      </c>
      <c r="AC1250" s="156">
        <f>IF((AB1250&lt;=0),0,((AB1250-AC$24)*Stock*(_xlfn.NORM.INV(RAND(),stock_ave,stock_std))+(AB1250-AC$24)*Bonds*(_xlfn.NORM.INV(RAND(),bond_ave,bond_std))+(AB1250-AC$24)*cash*(_xlfn.NORM.INV(RAND(),cash_ave,cash_std))+(AB1250-AC$24)))</f>
        <v/>
      </c>
      <c r="AD1250" s="156">
        <f>IF((AC1250&lt;=0),0,((AC1250-AD$24)*Stock*(_xlfn.NORM.INV(RAND(),stock_ave,stock_std))+(AC1250-AD$24)*Bonds*(_xlfn.NORM.INV(RAND(),bond_ave,bond_std))+(AC1250-AD$24)*cash*(_xlfn.NORM.INV(RAND(),cash_ave,cash_std))+(AC1250-AD$24)))</f>
        <v/>
      </c>
      <c r="AE1250" s="156">
        <f>IF((AD1250&lt;=0),0,((AD1250-AE$24)*Stock*(_xlfn.NORM.INV(RAND(),stock_ave,stock_std))+(AD1250-AE$24)*Bonds*(_xlfn.NORM.INV(RAND(),bond_ave,bond_std))+(AD1250-AE$24)*cash*(_xlfn.NORM.INV(RAND(),cash_ave,cash_std))+(AD1250-AE$24)))</f>
        <v/>
      </c>
      <c r="AF1250" s="156">
        <f>IF((AE1250&lt;=0),0,((AE1250-AF$24)*Stock*(_xlfn.NORM.INV(RAND(),stock_ave,stock_std))+(AE1250-AF$24)*Bonds*(_xlfn.NORM.INV(RAND(),bond_ave,bond_std))+(AE1250-AF$24)*cash*(_xlfn.NORM.INV(RAND(),cash_ave,cash_std))+(AE1250-AF$24)))</f>
        <v/>
      </c>
      <c r="AG1250" s="156">
        <f>IF((AF1250&lt;=0),0,((AF1250-AG$24)*Stock*(_xlfn.NORM.INV(RAND(),stock_ave,stock_std))+(AF1250-AG$24)*Bonds*(_xlfn.NORM.INV(RAND(),bond_ave,bond_std))+(AF1250-AG$24)*cash*(_xlfn.NORM.INV(RAND(),cash_ave,cash_std))+(AF1250-AG$24)))</f>
        <v/>
      </c>
      <c r="AH1250" s="156">
        <f>IF((AG1250&lt;=0),0,((AG1250-AH$24)*Stock*(_xlfn.NORM.INV(RAND(),stock_ave,stock_std))+(AG1250-AH$24)*Bonds*(_xlfn.NORM.INV(RAND(),bond_ave,bond_std))+(AG1250-AH$24)*cash*(_xlfn.NORM.INV(RAND(),cash_ave,cash_std))+(AG1250-AH$24)))</f>
        <v/>
      </c>
      <c r="AI1250" s="156">
        <f>IF((AH1250&lt;=0),0,((AH1250-AI$24)*Stock*(_xlfn.NORM.INV(RAND(),stock_ave,stock_std))+(AH1250-AI$24)*Bonds*(_xlfn.NORM.INV(RAND(),bond_ave,bond_std))+(AH1250-AI$24)*cash*(_xlfn.NORM.INV(RAND(),cash_ave,cash_std))+(AH1250-AI$24)))</f>
        <v/>
      </c>
      <c r="AJ1250" s="156">
        <f>IF((AI1250&lt;=0),0,((AI1250-AJ$24)*Stock*(_xlfn.NORM.INV(RAND(),stock_ave,stock_std))+(AI1250-AJ$24)*Bonds*(_xlfn.NORM.INV(RAND(),bond_ave,bond_std))+(AI1250-AJ$24)*cash*(_xlfn.NORM.INV(RAND(),cash_ave,cash_std))+(AI1250-AJ$24)))</f>
        <v/>
      </c>
      <c r="AK1250" s="156">
        <f>IF((AJ1250&lt;=0),0,((AJ1250-AK$24)*Stock*(_xlfn.NORM.INV(RAND(),stock_ave,stock_std))+(AJ1250-AK$24)*Bonds*(_xlfn.NORM.INV(RAND(),bond_ave,bond_std))+(AJ1250-AK$24)*cash*(_xlfn.NORM.INV(RAND(),cash_ave,cash_std))+(AJ1250-AK$24)))</f>
        <v/>
      </c>
      <c r="AL1250" s="156">
        <f>IF((AK1250&lt;=0),0,((AK1250-AL$24)*Stock*(_xlfn.NORM.INV(RAND(),stock_ave,stock_std))+(AK1250-AL$24)*Bonds*(_xlfn.NORM.INV(RAND(),bond_ave,bond_std))+(AK1250-AL$24)*cash*(_xlfn.NORM.INV(RAND(),cash_ave,cash_std))+(AK1250-AL$24)))</f>
        <v/>
      </c>
      <c r="AM1250" s="156">
        <f>IF((AL1250&lt;=0),0,((AL1250-AM$24)*Stock*(_xlfn.NORM.INV(RAND(),stock_ave,stock_std))+(AL1250-AM$24)*Bonds*(_xlfn.NORM.INV(RAND(),bond_ave,bond_std))+(AL1250-AM$24)*cash*(_xlfn.NORM.INV(RAND(),cash_ave,cash_std))+(AL1250-AM$24)))</f>
        <v/>
      </c>
      <c r="AN1250" s="156">
        <f>IF((AM1250&lt;=0),0,((AM1250-AN$24)*Stock*(_xlfn.NORM.INV(RAND(),stock_ave,stock_std))+(AM1250-AN$24)*Bonds*(_xlfn.NORM.INV(RAND(),bond_ave,bond_std))+(AM1250-AN$24)*cash*(_xlfn.NORM.INV(RAND(),cash_ave,cash_std))+(AM1250-AN$24)))</f>
        <v/>
      </c>
      <c r="AO1250" s="156">
        <f>IF((AN1250&lt;=0),0,((AN1250-AO$24)*Stock*(_xlfn.NORM.INV(RAND(),stock_ave,stock_std))+(AN1250-AO$24)*Bonds*(_xlfn.NORM.INV(RAND(),bond_ave,bond_std))+(AN1250-AO$24)*cash*(_xlfn.NORM.INV(RAND(),cash_ave,cash_std))+(AN1250-AO$24)))</f>
        <v/>
      </c>
      <c r="AP1250" s="156">
        <f>IF((AO1250&lt;=0),0,((AO1250-AP$24)*Stock*(_xlfn.NORM.INV(RAND(),stock_ave,stock_std))+(AO1250-AP$24)*Bonds*(_xlfn.NORM.INV(RAND(),bond_ave,bond_std))+(AO1250-AP$24)*cash*(_xlfn.NORM.INV(RAND(),cash_ave,cash_std))+(AO1250-AP$24)))</f>
        <v/>
      </c>
      <c r="AQ1250" s="156">
        <f>IF((AP1250&lt;=0),0,((AP1250-AQ$24)*Stock*(_xlfn.NORM.INV(RAND(),stock_ave,stock_std))+(AP1250-AQ$24)*Bonds*(_xlfn.NORM.INV(RAND(),bond_ave,bond_std))+(AP1250-AQ$24)*cash*(_xlfn.NORM.INV(RAND(),cash_ave,cash_std))+(AP1250-AQ$24)))</f>
        <v/>
      </c>
      <c r="AR1250" s="156">
        <f>IF((AQ1250&lt;=0),0,((AQ1250-AR$24)*Stock*(_xlfn.NORM.INV(RAND(),stock_ave,stock_std))+(AQ1250-AR$24)*Bonds*(_xlfn.NORM.INV(RAND(),bond_ave,bond_std))+(AQ1250-AR$24)*cash*(_xlfn.NORM.INV(RAND(),cash_ave,cash_std))+(AQ1250-AR$24)))</f>
        <v/>
      </c>
      <c r="AS1250" s="156">
        <f>IF((AR1250&lt;=0),0,((AR1250-AS$24)*Stock*(_xlfn.NORM.INV(RAND(),stock_ave,stock_std))+(AR1250-AS$24)*Bonds*(_xlfn.NORM.INV(RAND(),bond_ave,bond_std))+(AR1250-AS$24)*cash*(_xlfn.NORM.INV(RAND(),cash_ave,cash_std))+(AR1250-AS$24)))</f>
        <v/>
      </c>
      <c r="AT1250" s="156">
        <f>IF((AS1250&lt;=0),0,((AS1250-AT$24)*Stock*(_xlfn.NORM.INV(RAND(),stock_ave,stock_std))+(AS1250-AT$24)*Bonds*(_xlfn.NORM.INV(RAND(),bond_ave,bond_std))+(AS1250-AT$24)*cash*(_xlfn.NORM.INV(RAND(),cash_ave,cash_std))+(AS1250-AT$24)))</f>
        <v/>
      </c>
      <c r="AU1250" s="156">
        <f>IF((AT1250&lt;=0),0,((AT1250-AU$24)*Stock*(_xlfn.NORM.INV(RAND(),stock_ave,stock_std))+(AT1250-AU$24)*Bonds*(_xlfn.NORM.INV(RAND(),bond_ave,bond_std))+(AT1250-AU$24)*cash*(_xlfn.NORM.INV(RAND(),cash_ave,cash_std))+(AT1250-AU$24)))</f>
        <v/>
      </c>
      <c r="AV1250" s="156">
        <f>IF((AU1250&lt;=0),0,((AU1250-AV$24)*Stock*(_xlfn.NORM.INV(RAND(),stock_ave,stock_std))+(AU1250-AV$24)*Bonds*(_xlfn.NORM.INV(RAND(),bond_ave,bond_std))+(AU1250-AV$24)*cash*(_xlfn.NORM.INV(RAND(),cash_ave,cash_std))+(AU1250-AV$24)))</f>
        <v/>
      </c>
      <c r="AW1250" s="156">
        <f>IF((AV1250&lt;=0),0,((AV1250-AW$24)*Stock*(_xlfn.NORM.INV(RAND(),stock_ave,stock_std))+(AV1250-AW$24)*Bonds*(_xlfn.NORM.INV(RAND(),bond_ave,bond_std))+(AV1250-AW$24)*cash*(_xlfn.NORM.INV(RAND(),cash_ave,cash_std))+(AV1250-AW$24)))</f>
        <v/>
      </c>
      <c r="AX1250" s="159" t="n"/>
      <c r="AY1250" s="159" t="n"/>
      <c r="AZ1250" s="159" t="n"/>
      <c r="BA1250" s="159" t="n"/>
      <c r="BB1250" s="159" t="n"/>
    </row>
    <row r="1251">
      <c r="C1251" s="147" t="n"/>
      <c r="D1251" s="61">
        <f>+D1250-IF(D$18&gt;74,(D1250/D$25)*$C$10)</f>
        <v/>
      </c>
      <c r="E1251" s="61">
        <f>+E1250-IF(E$18&gt;74,(E1250/E$25)*$C$10)</f>
        <v/>
      </c>
      <c r="F1251" s="61">
        <f>+F1250-IF(F$18&gt;74,(F1250/F$25)*$C$10)</f>
        <v/>
      </c>
      <c r="G1251" s="61">
        <f>+G1250-IF(G$18&gt;74,(G1250/G$25)*$C$10)</f>
        <v/>
      </c>
      <c r="H1251" s="61">
        <f>+H1250-IF(H$18&gt;74,(H1250/H$25)*$C$10)</f>
        <v/>
      </c>
      <c r="I1251" s="61">
        <f>+I1250-IF(I$18&gt;74,(I1250/I$25)*$C$10)</f>
        <v/>
      </c>
      <c r="J1251" s="61">
        <f>+J1250-IF(J$18&gt;74,(J1250/J$25)*$C$10)</f>
        <v/>
      </c>
      <c r="K1251" s="61">
        <f>+K1250-IF(K$18&gt;74,(K1250/K$25)*$C$10)</f>
        <v/>
      </c>
      <c r="L1251" s="61">
        <f>+L1250-IF(L$18&gt;74,(L1250/L$25)*$C$10)</f>
        <v/>
      </c>
      <c r="M1251" s="61">
        <f>+M1250-IF(M$18&gt;74,(M1250/M$25)*$C$10)</f>
        <v/>
      </c>
      <c r="N1251" s="61">
        <f>+N1250-IF(N$18&gt;74,(N1250/N$25)*$C$10)</f>
        <v/>
      </c>
      <c r="O1251" s="61">
        <f>+O1250-IF(O$18&gt;74,(O1250/O$25)*$C$10)</f>
        <v/>
      </c>
      <c r="P1251" s="61">
        <f>+P1250-IF(P$18&gt;74,(P1250/P$25)*$C$10)</f>
        <v/>
      </c>
      <c r="Q1251" s="61">
        <f>+Q1250-IF(Q$18&gt;74,(Q1250/Q$25)*$C$10)</f>
        <v/>
      </c>
      <c r="R1251" s="61">
        <f>+R1250-IF(R$18&gt;74,(R1250/R$25)*$C$10)</f>
        <v/>
      </c>
      <c r="S1251" s="61">
        <f>+S1250-IF(S$18&gt;74,(S1250/S$25)*$C$10)</f>
        <v/>
      </c>
      <c r="T1251" s="61">
        <f>+T1250-IF(T$18&gt;74,(T1250/T$25)*$C$10)</f>
        <v/>
      </c>
      <c r="U1251" s="61">
        <f>+U1250-IF(U$18&gt;74,(U1250/U$25)*$C$10)</f>
        <v/>
      </c>
      <c r="V1251" s="61">
        <f>+V1250-IF(V$18&gt;74,(V1250/V$25)*$C$10)</f>
        <v/>
      </c>
      <c r="W1251" s="61">
        <f>+W1250-IF(W$18&gt;74,(W1250/W$25)*$C$10)</f>
        <v/>
      </c>
      <c r="X1251" s="61">
        <f>+X1250-IF(X$18&gt;74,(X1250/X$25)*$C$10)</f>
        <v/>
      </c>
      <c r="Y1251" s="61">
        <f>+Y1250-IF(Y$18&gt;74,(Y1250/Y$25)*$C$10)</f>
        <v/>
      </c>
      <c r="Z1251" s="61">
        <f>+Z1250-IF(Z$18&gt;74,(Z1250/Z$25)*$C$10)</f>
        <v/>
      </c>
      <c r="AA1251" s="61">
        <f>+AA1250-IF(AA$18&gt;74,(AA1250/AA$25)*$C$10)</f>
        <v/>
      </c>
      <c r="AB1251" s="61">
        <f>+AB1250-IF(AB$18&gt;74,(AB1250/AB$25)*$C$10)</f>
        <v/>
      </c>
      <c r="AC1251" s="61">
        <f>+AC1250-IF(AC$18&gt;74,(AC1250/AC$25)*$C$10)</f>
        <v/>
      </c>
      <c r="AD1251" s="61">
        <f>+AD1250-IF(AD$18&gt;74,(AD1250/AD$25)*$C$10)</f>
        <v/>
      </c>
      <c r="AE1251" s="61">
        <f>+AE1250-IF(AE$18&gt;74,(AE1250/AE$25)*$C$10)</f>
        <v/>
      </c>
      <c r="AF1251" s="61">
        <f>+AF1250-IF(AF$18&gt;74,(AF1250/AF$25)*$C$10)</f>
        <v/>
      </c>
      <c r="AG1251" s="61">
        <f>+AG1250-IF(AG$18&gt;74,(AG1250/AG$25)*$C$10)</f>
        <v/>
      </c>
      <c r="AH1251" s="61">
        <f>+AH1250-IF(AH$18&gt;74,(AH1250/AH$25)*$C$10)</f>
        <v/>
      </c>
      <c r="AI1251" s="61">
        <f>+AI1250-IF(AI$18&gt;74,(AI1250/AI$25)*$C$10)</f>
        <v/>
      </c>
      <c r="AJ1251" s="61">
        <f>+AJ1250-IF(AJ$18&gt;74,(AJ1250/AJ$25)*$C$10)</f>
        <v/>
      </c>
      <c r="AK1251" s="61">
        <f>+AK1250-IF(AK$18&gt;74,(AK1250/AK$25)*$C$10)</f>
        <v/>
      </c>
      <c r="AL1251" s="61">
        <f>+AL1250-IF(AL$18&gt;74,(AL1250/AL$25)*$C$10)</f>
        <v/>
      </c>
      <c r="AM1251" s="61">
        <f>+AM1250-IF(AM$18&gt;74,(AM1250/AM$25)*$C$10)</f>
        <v/>
      </c>
      <c r="AN1251" s="61">
        <f>+AN1250-IF(AN$18&gt;74,(AN1250/AN$25)*$C$10)</f>
        <v/>
      </c>
      <c r="AO1251" s="61">
        <f>+AO1250-IF(AO$18&gt;74,(AO1250/AO$25)*$C$10)</f>
        <v/>
      </c>
      <c r="AP1251" s="61">
        <f>+AP1250-IF(AP$18&gt;74,(AP1250/AP$25)*$C$10)</f>
        <v/>
      </c>
      <c r="AQ1251" s="61">
        <f>+AQ1250-IF(AQ$18&gt;74,(AQ1250/AQ$25)*$C$10)</f>
        <v/>
      </c>
      <c r="AR1251" s="61">
        <f>+AR1250-IF(AR$18&gt;74,(AR1250/AR$25)*$C$10)</f>
        <v/>
      </c>
      <c r="AS1251" s="61">
        <f>+AS1250-IF(AS$18&gt;74,(AS1250/AS$25)*$C$10)</f>
        <v/>
      </c>
      <c r="AT1251" s="61">
        <f>+AT1250-IF(AT$18&gt;74,(AT1250/AT$25)*$C$10)</f>
        <v/>
      </c>
      <c r="AU1251" s="61">
        <f>+AU1250-IF(AU$18&gt;74,(AU1250/AU$25)*$C$10)</f>
        <v/>
      </c>
      <c r="AV1251" s="61">
        <f>+AV1250-IF(AV$18&gt;74,(AV1250/AV$25)*$C$10)</f>
        <v/>
      </c>
      <c r="AW1251" s="61">
        <f>+AW1250-IF(AW$18&gt;74,(AW1250/AW$25)*$C$10)</f>
        <v/>
      </c>
      <c r="AX1251" s="35">
        <f>IF(AW1251&gt;0,1,0)</f>
        <v/>
      </c>
      <c r="AY1251" s="35">
        <f>IF(AL1251&gt;0,1,0)</f>
        <v/>
      </c>
      <c r="AZ1251" s="35">
        <f>IF(AG1251&gt;0,1,0)</f>
        <v/>
      </c>
      <c r="BA1251" s="35">
        <f>IF(AB1251&gt;0,1,0)</f>
        <v/>
      </c>
      <c r="BB1251" s="35">
        <f>IF(W1251&gt;0,1,0)</f>
        <v/>
      </c>
    </row>
    <row r="1252">
      <c r="B1252" s="154" t="inlineStr">
        <is>
          <t>trial 613</t>
        </is>
      </c>
      <c r="C1252" s="155">
        <f>+start-C1249</f>
        <v/>
      </c>
      <c r="D1252" s="156">
        <f>IF((C1252&lt;=0),0,((C1252-D$24)*Stock*(_xlfn.NORM.INV(RAND(),stock_ave,stock_std))+(C1252-D$24)*Bonds*(_xlfn.NORM.INV(RAND(),bond_ave,bond_std))+(C1252-D$24)*cash*(_xlfn.NORM.INV(RAND(),cash_ave,cash_std))+(C1252-D$24)))</f>
        <v/>
      </c>
      <c r="E1252" s="156">
        <f>IF((D1252&lt;=0),0,((D1252-E$24)*Stock*(_xlfn.NORM.INV(RAND(),stock_ave,stock_std))+(D1252-E$24)*Bonds*(_xlfn.NORM.INV(RAND(),bond_ave,bond_std))+(D1252-E$24)*cash*(_xlfn.NORM.INV(RAND(),cash_ave,cash_std))+(D1252-E$24)))</f>
        <v/>
      </c>
      <c r="F1252" s="156">
        <f>IF((E1252&lt;=0),0,((E1252-F$24)*Stock*(_xlfn.NORM.INV(RAND(),stock_ave,stock_std))+(E1252-F$24)*Bonds*(_xlfn.NORM.INV(RAND(),bond_ave,bond_std))+(E1252-F$24)*cash*(_xlfn.NORM.INV(RAND(),cash_ave,cash_std))+(E1252-F$24)))</f>
        <v/>
      </c>
      <c r="G1252" s="156">
        <f>IF((F1252&lt;=0),0,((F1252-G$24)*Stock*(_xlfn.NORM.INV(RAND(),stock_ave,stock_std))+(F1252-G$24)*Bonds*(_xlfn.NORM.INV(RAND(),bond_ave,bond_std))+(F1252-G$24)*cash*(_xlfn.NORM.INV(RAND(),cash_ave,cash_std))+(F1252-G$24)))</f>
        <v/>
      </c>
      <c r="H1252" s="156">
        <f>IF((G1252&lt;=0),0,((G1252-H$24)*Stock*(_xlfn.NORM.INV(RAND(),stock_ave,stock_std))+(G1252-H$24)*Bonds*(_xlfn.NORM.INV(RAND(),bond_ave,bond_std))+(G1252-H$24)*cash*(_xlfn.NORM.INV(RAND(),cash_ave,cash_std))+(G1252-H$24)))</f>
        <v/>
      </c>
      <c r="I1252" s="156">
        <f>IF((H1252&lt;=0),0,((H1252-I$24)*Stock*(_xlfn.NORM.INV(RAND(),stock_ave,stock_std))+(H1252-I$24)*Bonds*(_xlfn.NORM.INV(RAND(),bond_ave,bond_std))+(H1252-I$24)*cash*(_xlfn.NORM.INV(RAND(),cash_ave,cash_std))+(H1252-I$24)))</f>
        <v/>
      </c>
      <c r="J1252" s="156">
        <f>IF((I1252&lt;=0),0,((I1252-J$24)*Stock*(_xlfn.NORM.INV(RAND(),stock_ave,stock_std))+(I1252-J$24)*Bonds*(_xlfn.NORM.INV(RAND(),bond_ave,bond_std))+(I1252-J$24)*cash*(_xlfn.NORM.INV(RAND(),cash_ave,cash_std))+(I1252-J$24)))</f>
        <v/>
      </c>
      <c r="K1252" s="156">
        <f>IF((J1252&lt;=0),0,((J1252-K$24)*Stock*(_xlfn.NORM.INV(RAND(),stock_ave,stock_std))+(J1252-K$24)*Bonds*(_xlfn.NORM.INV(RAND(),bond_ave,bond_std))+(J1252-K$24)*cash*(_xlfn.NORM.INV(RAND(),cash_ave,cash_std))+(J1252-K$24)))</f>
        <v/>
      </c>
      <c r="L1252" s="156">
        <f>IF((K1252&lt;=0),0,((K1252-L$24)*Stock*(_xlfn.NORM.INV(RAND(),stock_ave,stock_std))+(K1252-L$24)*Bonds*(_xlfn.NORM.INV(RAND(),bond_ave,bond_std))+(K1252-L$24)*cash*(_xlfn.NORM.INV(RAND(),cash_ave,cash_std))+(K1252-L$24)))</f>
        <v/>
      </c>
      <c r="M1252" s="156">
        <f>IF((L1252&lt;=0),0,((L1252-M$24)*Stock*(_xlfn.NORM.INV(RAND(),stock_ave,stock_std))+(L1252-M$24)*Bonds*(_xlfn.NORM.INV(RAND(),bond_ave,bond_std))+(L1252-M$24)*cash*(_xlfn.NORM.INV(RAND(),cash_ave,cash_std))+(L1252-M$24)))</f>
        <v/>
      </c>
      <c r="N1252" s="156">
        <f>IF((M1252&lt;=0),0,((M1252-N$24)*Stock*(_xlfn.NORM.INV(RAND(),stock_ave,stock_std))+(M1252-N$24)*Bonds*(_xlfn.NORM.INV(RAND(),bond_ave,bond_std))+(M1252-N$24)*cash*(_xlfn.NORM.INV(RAND(),cash_ave,cash_std))+(M1252-N$24)))</f>
        <v/>
      </c>
      <c r="O1252" s="156">
        <f>IF((N1252&lt;=0),0,((N1252-O$24)*Stock*(_xlfn.NORM.INV(RAND(),stock_ave,stock_std))+(N1252-O$24)*Bonds*(_xlfn.NORM.INV(RAND(),bond_ave,bond_std))+(N1252-O$24)*cash*(_xlfn.NORM.INV(RAND(),cash_ave,cash_std))+(N1252-O$24)))</f>
        <v/>
      </c>
      <c r="P1252" s="156">
        <f>IF((O1252&lt;=0),0,((O1252-P$24)*Stock*(_xlfn.NORM.INV(RAND(),stock_ave,stock_std))+(O1252-P$24)*Bonds*(_xlfn.NORM.INV(RAND(),bond_ave,bond_std))+(O1252-P$24)*cash*(_xlfn.NORM.INV(RAND(),cash_ave,cash_std))+(O1252-P$24)))</f>
        <v/>
      </c>
      <c r="Q1252" s="156">
        <f>IF((P1252&lt;=0),0,((P1252-Q$24)*Stock*(_xlfn.NORM.INV(RAND(),stock_ave,stock_std))+(P1252-Q$24)*Bonds*(_xlfn.NORM.INV(RAND(),bond_ave,bond_std))+(P1252-Q$24)*cash*(_xlfn.NORM.INV(RAND(),cash_ave,cash_std))+(P1252-Q$24)))</f>
        <v/>
      </c>
      <c r="R1252" s="156">
        <f>IF((Q1252&lt;=0),0,((Q1252-R$24)*Stock*(_xlfn.NORM.INV(RAND(),stock_ave,stock_std))+(Q1252-R$24)*Bonds*(_xlfn.NORM.INV(RAND(),bond_ave,bond_std))+(Q1252-R$24)*cash*(_xlfn.NORM.INV(RAND(),cash_ave,cash_std))+(Q1252-R$24)))</f>
        <v/>
      </c>
      <c r="S1252" s="156">
        <f>IF((R1252&lt;=0),0,((R1252-S$24)*Stock*(_xlfn.NORM.INV(RAND(),stock_ave,stock_std))+(R1252-S$24)*Bonds*(_xlfn.NORM.INV(RAND(),bond_ave,bond_std))+(R1252-S$24)*cash*(_xlfn.NORM.INV(RAND(),cash_ave,cash_std))+(R1252-S$24)))</f>
        <v/>
      </c>
      <c r="T1252" s="156">
        <f>IF((S1252&lt;=0),0,((S1252-T$24)*Stock*(_xlfn.NORM.INV(RAND(),stock_ave,stock_std))+(S1252-T$24)*Bonds*(_xlfn.NORM.INV(RAND(),bond_ave,bond_std))+(S1252-T$24)*cash*(_xlfn.NORM.INV(RAND(),cash_ave,cash_std))+(S1252-T$24)))</f>
        <v/>
      </c>
      <c r="U1252" s="156">
        <f>IF((T1252&lt;=0),0,((T1252-U$24)*Stock*(_xlfn.NORM.INV(RAND(),stock_ave,stock_std))+(T1252-U$24)*Bonds*(_xlfn.NORM.INV(RAND(),bond_ave,bond_std))+(T1252-U$24)*cash*(_xlfn.NORM.INV(RAND(),cash_ave,cash_std))+(T1252-U$24)))</f>
        <v/>
      </c>
      <c r="V1252" s="156">
        <f>IF((U1252&lt;=0),0,((U1252-V$24)*Stock*(_xlfn.NORM.INV(RAND(),stock_ave,stock_std))+(U1252-V$24)*Bonds*(_xlfn.NORM.INV(RAND(),bond_ave,bond_std))+(U1252-V$24)*cash*(_xlfn.NORM.INV(RAND(),cash_ave,cash_std))+(U1252-V$24)))</f>
        <v/>
      </c>
      <c r="W1252" s="156">
        <f>IF((V1252&lt;=0),0,((V1252-W$24)*Stock*(_xlfn.NORM.INV(RAND(),stock_ave,stock_std))+(V1252-W$24)*Bonds*(_xlfn.NORM.INV(RAND(),bond_ave,bond_std))+(V1252-W$24)*cash*(_xlfn.NORM.INV(RAND(),cash_ave,cash_std))+(V1252-W$24)))</f>
        <v/>
      </c>
      <c r="X1252" s="156">
        <f>IF((W1252&lt;=0),0,((W1252-X$24)*Stock*(_xlfn.NORM.INV(RAND(),stock_ave,stock_std))+(W1252-X$24)*Bonds*(_xlfn.NORM.INV(RAND(),bond_ave,bond_std))+(W1252-X$24)*cash*(_xlfn.NORM.INV(RAND(),cash_ave,cash_std))+(W1252-X$24)))</f>
        <v/>
      </c>
      <c r="Y1252" s="156">
        <f>IF((X1252&lt;=0),0,((X1252-Y$24)*Stock*(_xlfn.NORM.INV(RAND(),stock_ave,stock_std))+(X1252-Y$24)*Bonds*(_xlfn.NORM.INV(RAND(),bond_ave,bond_std))+(X1252-Y$24)*cash*(_xlfn.NORM.INV(RAND(),cash_ave,cash_std))+(X1252-Y$24)))</f>
        <v/>
      </c>
      <c r="Z1252" s="156">
        <f>IF((Y1252&lt;=0),0,((Y1252-Z$24)*Stock*(_xlfn.NORM.INV(RAND(),stock_ave,stock_std))+(Y1252-Z$24)*Bonds*(_xlfn.NORM.INV(RAND(),bond_ave,bond_std))+(Y1252-Z$24)*cash*(_xlfn.NORM.INV(RAND(),cash_ave,cash_std))+(Y1252-Z$24)))</f>
        <v/>
      </c>
      <c r="AA1252" s="156">
        <f>IF((Z1252&lt;=0),0,((Z1252-AA$24)*Stock*(_xlfn.NORM.INV(RAND(),stock_ave,stock_std))+(Z1252-AA$24)*Bonds*(_xlfn.NORM.INV(RAND(),bond_ave,bond_std))+(Z1252-AA$24)*cash*(_xlfn.NORM.INV(RAND(),cash_ave,cash_std))+(Z1252-AA$24)))</f>
        <v/>
      </c>
      <c r="AB1252" s="156">
        <f>IF((AA1252&lt;=0),0,((AA1252-AB$24)*Stock*(_xlfn.NORM.INV(RAND(),stock_ave,stock_std))+(AA1252-AB$24)*Bonds*(_xlfn.NORM.INV(RAND(),bond_ave,bond_std))+(AA1252-AB$24)*cash*(_xlfn.NORM.INV(RAND(),cash_ave,cash_std))+(AA1252-AB$24)))</f>
        <v/>
      </c>
      <c r="AC1252" s="156">
        <f>IF((AB1252&lt;=0),0,((AB1252-AC$24)*Stock*(_xlfn.NORM.INV(RAND(),stock_ave,stock_std))+(AB1252-AC$24)*Bonds*(_xlfn.NORM.INV(RAND(),bond_ave,bond_std))+(AB1252-AC$24)*cash*(_xlfn.NORM.INV(RAND(),cash_ave,cash_std))+(AB1252-AC$24)))</f>
        <v/>
      </c>
      <c r="AD1252" s="156">
        <f>IF((AC1252&lt;=0),0,((AC1252-AD$24)*Stock*(_xlfn.NORM.INV(RAND(),stock_ave,stock_std))+(AC1252-AD$24)*Bonds*(_xlfn.NORM.INV(RAND(),bond_ave,bond_std))+(AC1252-AD$24)*cash*(_xlfn.NORM.INV(RAND(),cash_ave,cash_std))+(AC1252-AD$24)))</f>
        <v/>
      </c>
      <c r="AE1252" s="156">
        <f>IF((AD1252&lt;=0),0,((AD1252-AE$24)*Stock*(_xlfn.NORM.INV(RAND(),stock_ave,stock_std))+(AD1252-AE$24)*Bonds*(_xlfn.NORM.INV(RAND(),bond_ave,bond_std))+(AD1252-AE$24)*cash*(_xlfn.NORM.INV(RAND(),cash_ave,cash_std))+(AD1252-AE$24)))</f>
        <v/>
      </c>
      <c r="AF1252" s="156">
        <f>IF((AE1252&lt;=0),0,((AE1252-AF$24)*Stock*(_xlfn.NORM.INV(RAND(),stock_ave,stock_std))+(AE1252-AF$24)*Bonds*(_xlfn.NORM.INV(RAND(),bond_ave,bond_std))+(AE1252-AF$24)*cash*(_xlfn.NORM.INV(RAND(),cash_ave,cash_std))+(AE1252-AF$24)))</f>
        <v/>
      </c>
      <c r="AG1252" s="156">
        <f>IF((AF1252&lt;=0),0,((AF1252-AG$24)*Stock*(_xlfn.NORM.INV(RAND(),stock_ave,stock_std))+(AF1252-AG$24)*Bonds*(_xlfn.NORM.INV(RAND(),bond_ave,bond_std))+(AF1252-AG$24)*cash*(_xlfn.NORM.INV(RAND(),cash_ave,cash_std))+(AF1252-AG$24)))</f>
        <v/>
      </c>
      <c r="AH1252" s="156">
        <f>IF((AG1252&lt;=0),0,((AG1252-AH$24)*Stock*(_xlfn.NORM.INV(RAND(),stock_ave,stock_std))+(AG1252-AH$24)*Bonds*(_xlfn.NORM.INV(RAND(),bond_ave,bond_std))+(AG1252-AH$24)*cash*(_xlfn.NORM.INV(RAND(),cash_ave,cash_std))+(AG1252-AH$24)))</f>
        <v/>
      </c>
      <c r="AI1252" s="156">
        <f>IF((AH1252&lt;=0),0,((AH1252-AI$24)*Stock*(_xlfn.NORM.INV(RAND(),stock_ave,stock_std))+(AH1252-AI$24)*Bonds*(_xlfn.NORM.INV(RAND(),bond_ave,bond_std))+(AH1252-AI$24)*cash*(_xlfn.NORM.INV(RAND(),cash_ave,cash_std))+(AH1252-AI$24)))</f>
        <v/>
      </c>
      <c r="AJ1252" s="156">
        <f>IF((AI1252&lt;=0),0,((AI1252-AJ$24)*Stock*(_xlfn.NORM.INV(RAND(),stock_ave,stock_std))+(AI1252-AJ$24)*Bonds*(_xlfn.NORM.INV(RAND(),bond_ave,bond_std))+(AI1252-AJ$24)*cash*(_xlfn.NORM.INV(RAND(),cash_ave,cash_std))+(AI1252-AJ$24)))</f>
        <v/>
      </c>
      <c r="AK1252" s="156">
        <f>IF((AJ1252&lt;=0),0,((AJ1252-AK$24)*Stock*(_xlfn.NORM.INV(RAND(),stock_ave,stock_std))+(AJ1252-AK$24)*Bonds*(_xlfn.NORM.INV(RAND(),bond_ave,bond_std))+(AJ1252-AK$24)*cash*(_xlfn.NORM.INV(RAND(),cash_ave,cash_std))+(AJ1252-AK$24)))</f>
        <v/>
      </c>
      <c r="AL1252" s="156">
        <f>IF((AK1252&lt;=0),0,((AK1252-AL$24)*Stock*(_xlfn.NORM.INV(RAND(),stock_ave,stock_std))+(AK1252-AL$24)*Bonds*(_xlfn.NORM.INV(RAND(),bond_ave,bond_std))+(AK1252-AL$24)*cash*(_xlfn.NORM.INV(RAND(),cash_ave,cash_std))+(AK1252-AL$24)))</f>
        <v/>
      </c>
      <c r="AM1252" s="156">
        <f>IF((AL1252&lt;=0),0,((AL1252-AM$24)*Stock*(_xlfn.NORM.INV(RAND(),stock_ave,stock_std))+(AL1252-AM$24)*Bonds*(_xlfn.NORM.INV(RAND(),bond_ave,bond_std))+(AL1252-AM$24)*cash*(_xlfn.NORM.INV(RAND(),cash_ave,cash_std))+(AL1252-AM$24)))</f>
        <v/>
      </c>
      <c r="AN1252" s="156">
        <f>IF((AM1252&lt;=0),0,((AM1252-AN$24)*Stock*(_xlfn.NORM.INV(RAND(),stock_ave,stock_std))+(AM1252-AN$24)*Bonds*(_xlfn.NORM.INV(RAND(),bond_ave,bond_std))+(AM1252-AN$24)*cash*(_xlfn.NORM.INV(RAND(),cash_ave,cash_std))+(AM1252-AN$24)))</f>
        <v/>
      </c>
      <c r="AO1252" s="156">
        <f>IF((AN1252&lt;=0),0,((AN1252-AO$24)*Stock*(_xlfn.NORM.INV(RAND(),stock_ave,stock_std))+(AN1252-AO$24)*Bonds*(_xlfn.NORM.INV(RAND(),bond_ave,bond_std))+(AN1252-AO$24)*cash*(_xlfn.NORM.INV(RAND(),cash_ave,cash_std))+(AN1252-AO$24)))</f>
        <v/>
      </c>
      <c r="AP1252" s="156">
        <f>IF((AO1252&lt;=0),0,((AO1252-AP$24)*Stock*(_xlfn.NORM.INV(RAND(),stock_ave,stock_std))+(AO1252-AP$24)*Bonds*(_xlfn.NORM.INV(RAND(),bond_ave,bond_std))+(AO1252-AP$24)*cash*(_xlfn.NORM.INV(RAND(),cash_ave,cash_std))+(AO1252-AP$24)))</f>
        <v/>
      </c>
      <c r="AQ1252" s="156">
        <f>IF((AP1252&lt;=0),0,((AP1252-AQ$24)*Stock*(_xlfn.NORM.INV(RAND(),stock_ave,stock_std))+(AP1252-AQ$24)*Bonds*(_xlfn.NORM.INV(RAND(),bond_ave,bond_std))+(AP1252-AQ$24)*cash*(_xlfn.NORM.INV(RAND(),cash_ave,cash_std))+(AP1252-AQ$24)))</f>
        <v/>
      </c>
      <c r="AR1252" s="156">
        <f>IF((AQ1252&lt;=0),0,((AQ1252-AR$24)*Stock*(_xlfn.NORM.INV(RAND(),stock_ave,stock_std))+(AQ1252-AR$24)*Bonds*(_xlfn.NORM.INV(RAND(),bond_ave,bond_std))+(AQ1252-AR$24)*cash*(_xlfn.NORM.INV(RAND(),cash_ave,cash_std))+(AQ1252-AR$24)))</f>
        <v/>
      </c>
      <c r="AS1252" s="156">
        <f>IF((AR1252&lt;=0),0,((AR1252-AS$24)*Stock*(_xlfn.NORM.INV(RAND(),stock_ave,stock_std))+(AR1252-AS$24)*Bonds*(_xlfn.NORM.INV(RAND(),bond_ave,bond_std))+(AR1252-AS$24)*cash*(_xlfn.NORM.INV(RAND(),cash_ave,cash_std))+(AR1252-AS$24)))</f>
        <v/>
      </c>
      <c r="AT1252" s="156">
        <f>IF((AS1252&lt;=0),0,((AS1252-AT$24)*Stock*(_xlfn.NORM.INV(RAND(),stock_ave,stock_std))+(AS1252-AT$24)*Bonds*(_xlfn.NORM.INV(RAND(),bond_ave,bond_std))+(AS1252-AT$24)*cash*(_xlfn.NORM.INV(RAND(),cash_ave,cash_std))+(AS1252-AT$24)))</f>
        <v/>
      </c>
      <c r="AU1252" s="156">
        <f>IF((AT1252&lt;=0),0,((AT1252-AU$24)*Stock*(_xlfn.NORM.INV(RAND(),stock_ave,stock_std))+(AT1252-AU$24)*Bonds*(_xlfn.NORM.INV(RAND(),bond_ave,bond_std))+(AT1252-AU$24)*cash*(_xlfn.NORM.INV(RAND(),cash_ave,cash_std))+(AT1252-AU$24)))</f>
        <v/>
      </c>
      <c r="AV1252" s="156">
        <f>IF((AU1252&lt;=0),0,((AU1252-AV$24)*Stock*(_xlfn.NORM.INV(RAND(),stock_ave,stock_std))+(AU1252-AV$24)*Bonds*(_xlfn.NORM.INV(RAND(),bond_ave,bond_std))+(AU1252-AV$24)*cash*(_xlfn.NORM.INV(RAND(),cash_ave,cash_std))+(AU1252-AV$24)))</f>
        <v/>
      </c>
      <c r="AW1252" s="156">
        <f>IF((AV1252&lt;=0),0,((AV1252-AW$24)*Stock*(_xlfn.NORM.INV(RAND(),stock_ave,stock_std))+(AV1252-AW$24)*Bonds*(_xlfn.NORM.INV(RAND(),bond_ave,bond_std))+(AV1252-AW$24)*cash*(_xlfn.NORM.INV(RAND(),cash_ave,cash_std))+(AV1252-AW$24)))</f>
        <v/>
      </c>
      <c r="AX1252" s="159" t="n"/>
      <c r="AY1252" s="159" t="n"/>
      <c r="AZ1252" s="159" t="n"/>
      <c r="BA1252" s="159" t="n"/>
      <c r="BB1252" s="159" t="n"/>
    </row>
    <row r="1253">
      <c r="C1253" s="147" t="n"/>
      <c r="D1253" s="61">
        <f>+D1252-IF(D$18&gt;74,(D1252/D$25)*$C$10)</f>
        <v/>
      </c>
      <c r="E1253" s="61">
        <f>+E1252-IF(E$18&gt;74,(E1252/E$25)*$C$10)</f>
        <v/>
      </c>
      <c r="F1253" s="61">
        <f>+F1252-IF(F$18&gt;74,(F1252/F$25)*$C$10)</f>
        <v/>
      </c>
      <c r="G1253" s="61">
        <f>+G1252-IF(G$18&gt;74,(G1252/G$25)*$C$10)</f>
        <v/>
      </c>
      <c r="H1253" s="61">
        <f>+H1252-IF(H$18&gt;74,(H1252/H$25)*$C$10)</f>
        <v/>
      </c>
      <c r="I1253" s="61">
        <f>+I1252-IF(I$18&gt;74,(I1252/I$25)*$C$10)</f>
        <v/>
      </c>
      <c r="J1253" s="61">
        <f>+J1252-IF(J$18&gt;74,(J1252/J$25)*$C$10)</f>
        <v/>
      </c>
      <c r="K1253" s="61">
        <f>+K1252-IF(K$18&gt;74,(K1252/K$25)*$C$10)</f>
        <v/>
      </c>
      <c r="L1253" s="61">
        <f>+L1252-IF(L$18&gt;74,(L1252/L$25)*$C$10)</f>
        <v/>
      </c>
      <c r="M1253" s="61">
        <f>+M1252-IF(M$18&gt;74,(M1252/M$25)*$C$10)</f>
        <v/>
      </c>
      <c r="N1253" s="61">
        <f>+N1252-IF(N$18&gt;74,(N1252/N$25)*$C$10)</f>
        <v/>
      </c>
      <c r="O1253" s="61">
        <f>+O1252-IF(O$18&gt;74,(O1252/O$25)*$C$10)</f>
        <v/>
      </c>
      <c r="P1253" s="61">
        <f>+P1252-IF(P$18&gt;74,(P1252/P$25)*$C$10)</f>
        <v/>
      </c>
      <c r="Q1253" s="61">
        <f>+Q1252-IF(Q$18&gt;74,(Q1252/Q$25)*$C$10)</f>
        <v/>
      </c>
      <c r="R1253" s="61">
        <f>+R1252-IF(R$18&gt;74,(R1252/R$25)*$C$10)</f>
        <v/>
      </c>
      <c r="S1253" s="61">
        <f>+S1252-IF(S$18&gt;74,(S1252/S$25)*$C$10)</f>
        <v/>
      </c>
      <c r="T1253" s="61">
        <f>+T1252-IF(T$18&gt;74,(T1252/T$25)*$C$10)</f>
        <v/>
      </c>
      <c r="U1253" s="61">
        <f>+U1252-IF(U$18&gt;74,(U1252/U$25)*$C$10)</f>
        <v/>
      </c>
      <c r="V1253" s="61">
        <f>+V1252-IF(V$18&gt;74,(V1252/V$25)*$C$10)</f>
        <v/>
      </c>
      <c r="W1253" s="61">
        <f>+W1252-IF(W$18&gt;74,(W1252/W$25)*$C$10)</f>
        <v/>
      </c>
      <c r="X1253" s="61">
        <f>+X1252-IF(X$18&gt;74,(X1252/X$25)*$C$10)</f>
        <v/>
      </c>
      <c r="Y1253" s="61">
        <f>+Y1252-IF(Y$18&gt;74,(Y1252/Y$25)*$C$10)</f>
        <v/>
      </c>
      <c r="Z1253" s="61">
        <f>+Z1252-IF(Z$18&gt;74,(Z1252/Z$25)*$C$10)</f>
        <v/>
      </c>
      <c r="AA1253" s="61">
        <f>+AA1252-IF(AA$18&gt;74,(AA1252/AA$25)*$C$10)</f>
        <v/>
      </c>
      <c r="AB1253" s="61">
        <f>+AB1252-IF(AB$18&gt;74,(AB1252/AB$25)*$C$10)</f>
        <v/>
      </c>
      <c r="AC1253" s="61">
        <f>+AC1252-IF(AC$18&gt;74,(AC1252/AC$25)*$C$10)</f>
        <v/>
      </c>
      <c r="AD1253" s="61">
        <f>+AD1252-IF(AD$18&gt;74,(AD1252/AD$25)*$C$10)</f>
        <v/>
      </c>
      <c r="AE1253" s="61">
        <f>+AE1252-IF(AE$18&gt;74,(AE1252/AE$25)*$C$10)</f>
        <v/>
      </c>
      <c r="AF1253" s="61">
        <f>+AF1252-IF(AF$18&gt;74,(AF1252/AF$25)*$C$10)</f>
        <v/>
      </c>
      <c r="AG1253" s="61">
        <f>+AG1252-IF(AG$18&gt;74,(AG1252/AG$25)*$C$10)</f>
        <v/>
      </c>
      <c r="AH1253" s="61">
        <f>+AH1252-IF(AH$18&gt;74,(AH1252/AH$25)*$C$10)</f>
        <v/>
      </c>
      <c r="AI1253" s="61">
        <f>+AI1252-IF(AI$18&gt;74,(AI1252/AI$25)*$C$10)</f>
        <v/>
      </c>
      <c r="AJ1253" s="61">
        <f>+AJ1252-IF(AJ$18&gt;74,(AJ1252/AJ$25)*$C$10)</f>
        <v/>
      </c>
      <c r="AK1253" s="61">
        <f>+AK1252-IF(AK$18&gt;74,(AK1252/AK$25)*$C$10)</f>
        <v/>
      </c>
      <c r="AL1253" s="61">
        <f>+AL1252-IF(AL$18&gt;74,(AL1252/AL$25)*$C$10)</f>
        <v/>
      </c>
      <c r="AM1253" s="61">
        <f>+AM1252-IF(AM$18&gt;74,(AM1252/AM$25)*$C$10)</f>
        <v/>
      </c>
      <c r="AN1253" s="61">
        <f>+AN1252-IF(AN$18&gt;74,(AN1252/AN$25)*$C$10)</f>
        <v/>
      </c>
      <c r="AO1253" s="61">
        <f>+AO1252-IF(AO$18&gt;74,(AO1252/AO$25)*$C$10)</f>
        <v/>
      </c>
      <c r="AP1253" s="61">
        <f>+AP1252-IF(AP$18&gt;74,(AP1252/AP$25)*$C$10)</f>
        <v/>
      </c>
      <c r="AQ1253" s="61">
        <f>+AQ1252-IF(AQ$18&gt;74,(AQ1252/AQ$25)*$C$10)</f>
        <v/>
      </c>
      <c r="AR1253" s="61">
        <f>+AR1252-IF(AR$18&gt;74,(AR1252/AR$25)*$C$10)</f>
        <v/>
      </c>
      <c r="AS1253" s="61">
        <f>+AS1252-IF(AS$18&gt;74,(AS1252/AS$25)*$C$10)</f>
        <v/>
      </c>
      <c r="AT1253" s="61">
        <f>+AT1252-IF(AT$18&gt;74,(AT1252/AT$25)*$C$10)</f>
        <v/>
      </c>
      <c r="AU1253" s="61">
        <f>+AU1252-IF(AU$18&gt;74,(AU1252/AU$25)*$C$10)</f>
        <v/>
      </c>
      <c r="AV1253" s="61">
        <f>+AV1252-IF(AV$18&gt;74,(AV1252/AV$25)*$C$10)</f>
        <v/>
      </c>
      <c r="AW1253" s="61">
        <f>+AW1252-IF(AW$18&gt;74,(AW1252/AW$25)*$C$10)</f>
        <v/>
      </c>
      <c r="AX1253" s="35">
        <f>IF(AW1253&gt;0,1,0)</f>
        <v/>
      </c>
      <c r="AY1253" s="35">
        <f>IF(AL1253&gt;0,1,0)</f>
        <v/>
      </c>
      <c r="AZ1253" s="35">
        <f>IF(AG1253&gt;0,1,0)</f>
        <v/>
      </c>
      <c r="BA1253" s="35">
        <f>IF(AB1253&gt;0,1,0)</f>
        <v/>
      </c>
      <c r="BB1253" s="35">
        <f>IF(W1253&gt;0,1,0)</f>
        <v/>
      </c>
    </row>
    <row r="1254">
      <c r="B1254" s="154" t="inlineStr">
        <is>
          <t>trial 614</t>
        </is>
      </c>
      <c r="C1254" s="155">
        <f>+start-C1251</f>
        <v/>
      </c>
      <c r="D1254" s="156">
        <f>IF((C1254&lt;=0),0,((C1254-D$24)*Stock*(_xlfn.NORM.INV(RAND(),stock_ave,stock_std))+(C1254-D$24)*Bonds*(_xlfn.NORM.INV(RAND(),bond_ave,bond_std))+(C1254-D$24)*cash*(_xlfn.NORM.INV(RAND(),cash_ave,cash_std))+(C1254-D$24)))</f>
        <v/>
      </c>
      <c r="E1254" s="156">
        <f>IF((D1254&lt;=0),0,((D1254-E$24)*Stock*(_xlfn.NORM.INV(RAND(),stock_ave,stock_std))+(D1254-E$24)*Bonds*(_xlfn.NORM.INV(RAND(),bond_ave,bond_std))+(D1254-E$24)*cash*(_xlfn.NORM.INV(RAND(),cash_ave,cash_std))+(D1254-E$24)))</f>
        <v/>
      </c>
      <c r="F1254" s="156">
        <f>IF((E1254&lt;=0),0,((E1254-F$24)*Stock*(_xlfn.NORM.INV(RAND(),stock_ave,stock_std))+(E1254-F$24)*Bonds*(_xlfn.NORM.INV(RAND(),bond_ave,bond_std))+(E1254-F$24)*cash*(_xlfn.NORM.INV(RAND(),cash_ave,cash_std))+(E1254-F$24)))</f>
        <v/>
      </c>
      <c r="G1254" s="156">
        <f>IF((F1254&lt;=0),0,((F1254-G$24)*Stock*(_xlfn.NORM.INV(RAND(),stock_ave,stock_std))+(F1254-G$24)*Bonds*(_xlfn.NORM.INV(RAND(),bond_ave,bond_std))+(F1254-G$24)*cash*(_xlfn.NORM.INV(RAND(),cash_ave,cash_std))+(F1254-G$24)))</f>
        <v/>
      </c>
      <c r="H1254" s="156">
        <f>IF((G1254&lt;=0),0,((G1254-H$24)*Stock*(_xlfn.NORM.INV(RAND(),stock_ave,stock_std))+(G1254-H$24)*Bonds*(_xlfn.NORM.INV(RAND(),bond_ave,bond_std))+(G1254-H$24)*cash*(_xlfn.NORM.INV(RAND(),cash_ave,cash_std))+(G1254-H$24)))</f>
        <v/>
      </c>
      <c r="I1254" s="156">
        <f>IF((H1254&lt;=0),0,((H1254-I$24)*Stock*(_xlfn.NORM.INV(RAND(),stock_ave,stock_std))+(H1254-I$24)*Bonds*(_xlfn.NORM.INV(RAND(),bond_ave,bond_std))+(H1254-I$24)*cash*(_xlfn.NORM.INV(RAND(),cash_ave,cash_std))+(H1254-I$24)))</f>
        <v/>
      </c>
      <c r="J1254" s="156">
        <f>IF((I1254&lt;=0),0,((I1254-J$24)*Stock*(_xlfn.NORM.INV(RAND(),stock_ave,stock_std))+(I1254-J$24)*Bonds*(_xlfn.NORM.INV(RAND(),bond_ave,bond_std))+(I1254-J$24)*cash*(_xlfn.NORM.INV(RAND(),cash_ave,cash_std))+(I1254-J$24)))</f>
        <v/>
      </c>
      <c r="K1254" s="156">
        <f>IF((J1254&lt;=0),0,((J1254-K$24)*Stock*(_xlfn.NORM.INV(RAND(),stock_ave,stock_std))+(J1254-K$24)*Bonds*(_xlfn.NORM.INV(RAND(),bond_ave,bond_std))+(J1254-K$24)*cash*(_xlfn.NORM.INV(RAND(),cash_ave,cash_std))+(J1254-K$24)))</f>
        <v/>
      </c>
      <c r="L1254" s="156">
        <f>IF((K1254&lt;=0),0,((K1254-L$24)*Stock*(_xlfn.NORM.INV(RAND(),stock_ave,stock_std))+(K1254-L$24)*Bonds*(_xlfn.NORM.INV(RAND(),bond_ave,bond_std))+(K1254-L$24)*cash*(_xlfn.NORM.INV(RAND(),cash_ave,cash_std))+(K1254-L$24)))</f>
        <v/>
      </c>
      <c r="M1254" s="156">
        <f>IF((L1254&lt;=0),0,((L1254-M$24)*Stock*(_xlfn.NORM.INV(RAND(),stock_ave,stock_std))+(L1254-M$24)*Bonds*(_xlfn.NORM.INV(RAND(),bond_ave,bond_std))+(L1254-M$24)*cash*(_xlfn.NORM.INV(RAND(),cash_ave,cash_std))+(L1254-M$24)))</f>
        <v/>
      </c>
      <c r="N1254" s="156">
        <f>IF((M1254&lt;=0),0,((M1254-N$24)*Stock*(_xlfn.NORM.INV(RAND(),stock_ave,stock_std))+(M1254-N$24)*Bonds*(_xlfn.NORM.INV(RAND(),bond_ave,bond_std))+(M1254-N$24)*cash*(_xlfn.NORM.INV(RAND(),cash_ave,cash_std))+(M1254-N$24)))</f>
        <v/>
      </c>
      <c r="O1254" s="156">
        <f>IF((N1254&lt;=0),0,((N1254-O$24)*Stock*(_xlfn.NORM.INV(RAND(),stock_ave,stock_std))+(N1254-O$24)*Bonds*(_xlfn.NORM.INV(RAND(),bond_ave,bond_std))+(N1254-O$24)*cash*(_xlfn.NORM.INV(RAND(),cash_ave,cash_std))+(N1254-O$24)))</f>
        <v/>
      </c>
      <c r="P1254" s="156">
        <f>IF((O1254&lt;=0),0,((O1254-P$24)*Stock*(_xlfn.NORM.INV(RAND(),stock_ave,stock_std))+(O1254-P$24)*Bonds*(_xlfn.NORM.INV(RAND(),bond_ave,bond_std))+(O1254-P$24)*cash*(_xlfn.NORM.INV(RAND(),cash_ave,cash_std))+(O1254-P$24)))</f>
        <v/>
      </c>
      <c r="Q1254" s="156">
        <f>IF((P1254&lt;=0),0,((P1254-Q$24)*Stock*(_xlfn.NORM.INV(RAND(),stock_ave,stock_std))+(P1254-Q$24)*Bonds*(_xlfn.NORM.INV(RAND(),bond_ave,bond_std))+(P1254-Q$24)*cash*(_xlfn.NORM.INV(RAND(),cash_ave,cash_std))+(P1254-Q$24)))</f>
        <v/>
      </c>
      <c r="R1254" s="156">
        <f>IF((Q1254&lt;=0),0,((Q1254-R$24)*Stock*(_xlfn.NORM.INV(RAND(),stock_ave,stock_std))+(Q1254-R$24)*Bonds*(_xlfn.NORM.INV(RAND(),bond_ave,bond_std))+(Q1254-R$24)*cash*(_xlfn.NORM.INV(RAND(),cash_ave,cash_std))+(Q1254-R$24)))</f>
        <v/>
      </c>
      <c r="S1254" s="156">
        <f>IF((R1254&lt;=0),0,((R1254-S$24)*Stock*(_xlfn.NORM.INV(RAND(),stock_ave,stock_std))+(R1254-S$24)*Bonds*(_xlfn.NORM.INV(RAND(),bond_ave,bond_std))+(R1254-S$24)*cash*(_xlfn.NORM.INV(RAND(),cash_ave,cash_std))+(R1254-S$24)))</f>
        <v/>
      </c>
      <c r="T1254" s="156">
        <f>IF((S1254&lt;=0),0,((S1254-T$24)*Stock*(_xlfn.NORM.INV(RAND(),stock_ave,stock_std))+(S1254-T$24)*Bonds*(_xlfn.NORM.INV(RAND(),bond_ave,bond_std))+(S1254-T$24)*cash*(_xlfn.NORM.INV(RAND(),cash_ave,cash_std))+(S1254-T$24)))</f>
        <v/>
      </c>
      <c r="U1254" s="156">
        <f>IF((T1254&lt;=0),0,((T1254-U$24)*Stock*(_xlfn.NORM.INV(RAND(),stock_ave,stock_std))+(T1254-U$24)*Bonds*(_xlfn.NORM.INV(RAND(),bond_ave,bond_std))+(T1254-U$24)*cash*(_xlfn.NORM.INV(RAND(),cash_ave,cash_std))+(T1254-U$24)))</f>
        <v/>
      </c>
      <c r="V1254" s="156">
        <f>IF((U1254&lt;=0),0,((U1254-V$24)*Stock*(_xlfn.NORM.INV(RAND(),stock_ave,stock_std))+(U1254-V$24)*Bonds*(_xlfn.NORM.INV(RAND(),bond_ave,bond_std))+(U1254-V$24)*cash*(_xlfn.NORM.INV(RAND(),cash_ave,cash_std))+(U1254-V$24)))</f>
        <v/>
      </c>
      <c r="W1254" s="156">
        <f>IF((V1254&lt;=0),0,((V1254-W$24)*Stock*(_xlfn.NORM.INV(RAND(),stock_ave,stock_std))+(V1254-W$24)*Bonds*(_xlfn.NORM.INV(RAND(),bond_ave,bond_std))+(V1254-W$24)*cash*(_xlfn.NORM.INV(RAND(),cash_ave,cash_std))+(V1254-W$24)))</f>
        <v/>
      </c>
      <c r="X1254" s="156">
        <f>IF((W1254&lt;=0),0,((W1254-X$24)*Stock*(_xlfn.NORM.INV(RAND(),stock_ave,stock_std))+(W1254-X$24)*Bonds*(_xlfn.NORM.INV(RAND(),bond_ave,bond_std))+(W1254-X$24)*cash*(_xlfn.NORM.INV(RAND(),cash_ave,cash_std))+(W1254-X$24)))</f>
        <v/>
      </c>
      <c r="Y1254" s="156">
        <f>IF((X1254&lt;=0),0,((X1254-Y$24)*Stock*(_xlfn.NORM.INV(RAND(),stock_ave,stock_std))+(X1254-Y$24)*Bonds*(_xlfn.NORM.INV(RAND(),bond_ave,bond_std))+(X1254-Y$24)*cash*(_xlfn.NORM.INV(RAND(),cash_ave,cash_std))+(X1254-Y$24)))</f>
        <v/>
      </c>
      <c r="Z1254" s="156">
        <f>IF((Y1254&lt;=0),0,((Y1254-Z$24)*Stock*(_xlfn.NORM.INV(RAND(),stock_ave,stock_std))+(Y1254-Z$24)*Bonds*(_xlfn.NORM.INV(RAND(),bond_ave,bond_std))+(Y1254-Z$24)*cash*(_xlfn.NORM.INV(RAND(),cash_ave,cash_std))+(Y1254-Z$24)))</f>
        <v/>
      </c>
      <c r="AA1254" s="156">
        <f>IF((Z1254&lt;=0),0,((Z1254-AA$24)*Stock*(_xlfn.NORM.INV(RAND(),stock_ave,stock_std))+(Z1254-AA$24)*Bonds*(_xlfn.NORM.INV(RAND(),bond_ave,bond_std))+(Z1254-AA$24)*cash*(_xlfn.NORM.INV(RAND(),cash_ave,cash_std))+(Z1254-AA$24)))</f>
        <v/>
      </c>
      <c r="AB1254" s="156">
        <f>IF((AA1254&lt;=0),0,((AA1254-AB$24)*Stock*(_xlfn.NORM.INV(RAND(),stock_ave,stock_std))+(AA1254-AB$24)*Bonds*(_xlfn.NORM.INV(RAND(),bond_ave,bond_std))+(AA1254-AB$24)*cash*(_xlfn.NORM.INV(RAND(),cash_ave,cash_std))+(AA1254-AB$24)))</f>
        <v/>
      </c>
      <c r="AC1254" s="156">
        <f>IF((AB1254&lt;=0),0,((AB1254-AC$24)*Stock*(_xlfn.NORM.INV(RAND(),stock_ave,stock_std))+(AB1254-AC$24)*Bonds*(_xlfn.NORM.INV(RAND(),bond_ave,bond_std))+(AB1254-AC$24)*cash*(_xlfn.NORM.INV(RAND(),cash_ave,cash_std))+(AB1254-AC$24)))</f>
        <v/>
      </c>
      <c r="AD1254" s="156">
        <f>IF((AC1254&lt;=0),0,((AC1254-AD$24)*Stock*(_xlfn.NORM.INV(RAND(),stock_ave,stock_std))+(AC1254-AD$24)*Bonds*(_xlfn.NORM.INV(RAND(),bond_ave,bond_std))+(AC1254-AD$24)*cash*(_xlfn.NORM.INV(RAND(),cash_ave,cash_std))+(AC1254-AD$24)))</f>
        <v/>
      </c>
      <c r="AE1254" s="156">
        <f>IF((AD1254&lt;=0),0,((AD1254-AE$24)*Stock*(_xlfn.NORM.INV(RAND(),stock_ave,stock_std))+(AD1254-AE$24)*Bonds*(_xlfn.NORM.INV(RAND(),bond_ave,bond_std))+(AD1254-AE$24)*cash*(_xlfn.NORM.INV(RAND(),cash_ave,cash_std))+(AD1254-AE$24)))</f>
        <v/>
      </c>
      <c r="AF1254" s="156">
        <f>IF((AE1254&lt;=0),0,((AE1254-AF$24)*Stock*(_xlfn.NORM.INV(RAND(),stock_ave,stock_std))+(AE1254-AF$24)*Bonds*(_xlfn.NORM.INV(RAND(),bond_ave,bond_std))+(AE1254-AF$24)*cash*(_xlfn.NORM.INV(RAND(),cash_ave,cash_std))+(AE1254-AF$24)))</f>
        <v/>
      </c>
      <c r="AG1254" s="156">
        <f>IF((AF1254&lt;=0),0,((AF1254-AG$24)*Stock*(_xlfn.NORM.INV(RAND(),stock_ave,stock_std))+(AF1254-AG$24)*Bonds*(_xlfn.NORM.INV(RAND(),bond_ave,bond_std))+(AF1254-AG$24)*cash*(_xlfn.NORM.INV(RAND(),cash_ave,cash_std))+(AF1254-AG$24)))</f>
        <v/>
      </c>
      <c r="AH1254" s="156">
        <f>IF((AG1254&lt;=0),0,((AG1254-AH$24)*Stock*(_xlfn.NORM.INV(RAND(),stock_ave,stock_std))+(AG1254-AH$24)*Bonds*(_xlfn.NORM.INV(RAND(),bond_ave,bond_std))+(AG1254-AH$24)*cash*(_xlfn.NORM.INV(RAND(),cash_ave,cash_std))+(AG1254-AH$24)))</f>
        <v/>
      </c>
      <c r="AI1254" s="156">
        <f>IF((AH1254&lt;=0),0,((AH1254-AI$24)*Stock*(_xlfn.NORM.INV(RAND(),stock_ave,stock_std))+(AH1254-AI$24)*Bonds*(_xlfn.NORM.INV(RAND(),bond_ave,bond_std))+(AH1254-AI$24)*cash*(_xlfn.NORM.INV(RAND(),cash_ave,cash_std))+(AH1254-AI$24)))</f>
        <v/>
      </c>
      <c r="AJ1254" s="156">
        <f>IF((AI1254&lt;=0),0,((AI1254-AJ$24)*Stock*(_xlfn.NORM.INV(RAND(),stock_ave,stock_std))+(AI1254-AJ$24)*Bonds*(_xlfn.NORM.INV(RAND(),bond_ave,bond_std))+(AI1254-AJ$24)*cash*(_xlfn.NORM.INV(RAND(),cash_ave,cash_std))+(AI1254-AJ$24)))</f>
        <v/>
      </c>
      <c r="AK1254" s="156">
        <f>IF((AJ1254&lt;=0),0,((AJ1254-AK$24)*Stock*(_xlfn.NORM.INV(RAND(),stock_ave,stock_std))+(AJ1254-AK$24)*Bonds*(_xlfn.NORM.INV(RAND(),bond_ave,bond_std))+(AJ1254-AK$24)*cash*(_xlfn.NORM.INV(RAND(),cash_ave,cash_std))+(AJ1254-AK$24)))</f>
        <v/>
      </c>
      <c r="AL1254" s="156">
        <f>IF((AK1254&lt;=0),0,((AK1254-AL$24)*Stock*(_xlfn.NORM.INV(RAND(),stock_ave,stock_std))+(AK1254-AL$24)*Bonds*(_xlfn.NORM.INV(RAND(),bond_ave,bond_std))+(AK1254-AL$24)*cash*(_xlfn.NORM.INV(RAND(),cash_ave,cash_std))+(AK1254-AL$24)))</f>
        <v/>
      </c>
      <c r="AM1254" s="156">
        <f>IF((AL1254&lt;=0),0,((AL1254-AM$24)*Stock*(_xlfn.NORM.INV(RAND(),stock_ave,stock_std))+(AL1254-AM$24)*Bonds*(_xlfn.NORM.INV(RAND(),bond_ave,bond_std))+(AL1254-AM$24)*cash*(_xlfn.NORM.INV(RAND(),cash_ave,cash_std))+(AL1254-AM$24)))</f>
        <v/>
      </c>
      <c r="AN1254" s="156">
        <f>IF((AM1254&lt;=0),0,((AM1254-AN$24)*Stock*(_xlfn.NORM.INV(RAND(),stock_ave,stock_std))+(AM1254-AN$24)*Bonds*(_xlfn.NORM.INV(RAND(),bond_ave,bond_std))+(AM1254-AN$24)*cash*(_xlfn.NORM.INV(RAND(),cash_ave,cash_std))+(AM1254-AN$24)))</f>
        <v/>
      </c>
      <c r="AO1254" s="156">
        <f>IF((AN1254&lt;=0),0,((AN1254-AO$24)*Stock*(_xlfn.NORM.INV(RAND(),stock_ave,stock_std))+(AN1254-AO$24)*Bonds*(_xlfn.NORM.INV(RAND(),bond_ave,bond_std))+(AN1254-AO$24)*cash*(_xlfn.NORM.INV(RAND(),cash_ave,cash_std))+(AN1254-AO$24)))</f>
        <v/>
      </c>
      <c r="AP1254" s="156">
        <f>IF((AO1254&lt;=0),0,((AO1254-AP$24)*Stock*(_xlfn.NORM.INV(RAND(),stock_ave,stock_std))+(AO1254-AP$24)*Bonds*(_xlfn.NORM.INV(RAND(),bond_ave,bond_std))+(AO1254-AP$24)*cash*(_xlfn.NORM.INV(RAND(),cash_ave,cash_std))+(AO1254-AP$24)))</f>
        <v/>
      </c>
      <c r="AQ1254" s="156">
        <f>IF((AP1254&lt;=0),0,((AP1254-AQ$24)*Stock*(_xlfn.NORM.INV(RAND(),stock_ave,stock_std))+(AP1254-AQ$24)*Bonds*(_xlfn.NORM.INV(RAND(),bond_ave,bond_std))+(AP1254-AQ$24)*cash*(_xlfn.NORM.INV(RAND(),cash_ave,cash_std))+(AP1254-AQ$24)))</f>
        <v/>
      </c>
      <c r="AR1254" s="156">
        <f>IF((AQ1254&lt;=0),0,((AQ1254-AR$24)*Stock*(_xlfn.NORM.INV(RAND(),stock_ave,stock_std))+(AQ1254-AR$24)*Bonds*(_xlfn.NORM.INV(RAND(),bond_ave,bond_std))+(AQ1254-AR$24)*cash*(_xlfn.NORM.INV(RAND(),cash_ave,cash_std))+(AQ1254-AR$24)))</f>
        <v/>
      </c>
      <c r="AS1254" s="156">
        <f>IF((AR1254&lt;=0),0,((AR1254-AS$24)*Stock*(_xlfn.NORM.INV(RAND(),stock_ave,stock_std))+(AR1254-AS$24)*Bonds*(_xlfn.NORM.INV(RAND(),bond_ave,bond_std))+(AR1254-AS$24)*cash*(_xlfn.NORM.INV(RAND(),cash_ave,cash_std))+(AR1254-AS$24)))</f>
        <v/>
      </c>
      <c r="AT1254" s="156">
        <f>IF((AS1254&lt;=0),0,((AS1254-AT$24)*Stock*(_xlfn.NORM.INV(RAND(),stock_ave,stock_std))+(AS1254-AT$24)*Bonds*(_xlfn.NORM.INV(RAND(),bond_ave,bond_std))+(AS1254-AT$24)*cash*(_xlfn.NORM.INV(RAND(),cash_ave,cash_std))+(AS1254-AT$24)))</f>
        <v/>
      </c>
      <c r="AU1254" s="156">
        <f>IF((AT1254&lt;=0),0,((AT1254-AU$24)*Stock*(_xlfn.NORM.INV(RAND(),stock_ave,stock_std))+(AT1254-AU$24)*Bonds*(_xlfn.NORM.INV(RAND(),bond_ave,bond_std))+(AT1254-AU$24)*cash*(_xlfn.NORM.INV(RAND(),cash_ave,cash_std))+(AT1254-AU$24)))</f>
        <v/>
      </c>
      <c r="AV1254" s="156">
        <f>IF((AU1254&lt;=0),0,((AU1254-AV$24)*Stock*(_xlfn.NORM.INV(RAND(),stock_ave,stock_std))+(AU1254-AV$24)*Bonds*(_xlfn.NORM.INV(RAND(),bond_ave,bond_std))+(AU1254-AV$24)*cash*(_xlfn.NORM.INV(RAND(),cash_ave,cash_std))+(AU1254-AV$24)))</f>
        <v/>
      </c>
      <c r="AW1254" s="156">
        <f>IF((AV1254&lt;=0),0,((AV1254-AW$24)*Stock*(_xlfn.NORM.INV(RAND(),stock_ave,stock_std))+(AV1254-AW$24)*Bonds*(_xlfn.NORM.INV(RAND(),bond_ave,bond_std))+(AV1254-AW$24)*cash*(_xlfn.NORM.INV(RAND(),cash_ave,cash_std))+(AV1254-AW$24)))</f>
        <v/>
      </c>
      <c r="AX1254" s="159" t="n"/>
      <c r="AY1254" s="159" t="n"/>
      <c r="AZ1254" s="159" t="n"/>
      <c r="BA1254" s="159" t="n"/>
      <c r="BB1254" s="159" t="n"/>
    </row>
    <row r="1255">
      <c r="C1255" s="147" t="n"/>
      <c r="D1255" s="61">
        <f>+D1254-IF(D$18&gt;74,(D1254/D$25)*$C$10)</f>
        <v/>
      </c>
      <c r="E1255" s="61">
        <f>+E1254-IF(E$18&gt;74,(E1254/E$25)*$C$10)</f>
        <v/>
      </c>
      <c r="F1255" s="61">
        <f>+F1254-IF(F$18&gt;74,(F1254/F$25)*$C$10)</f>
        <v/>
      </c>
      <c r="G1255" s="61">
        <f>+G1254-IF(G$18&gt;74,(G1254/G$25)*$C$10)</f>
        <v/>
      </c>
      <c r="H1255" s="61">
        <f>+H1254-IF(H$18&gt;74,(H1254/H$25)*$C$10)</f>
        <v/>
      </c>
      <c r="I1255" s="61">
        <f>+I1254-IF(I$18&gt;74,(I1254/I$25)*$C$10)</f>
        <v/>
      </c>
      <c r="J1255" s="61">
        <f>+J1254-IF(J$18&gt;74,(J1254/J$25)*$C$10)</f>
        <v/>
      </c>
      <c r="K1255" s="61">
        <f>+K1254-IF(K$18&gt;74,(K1254/K$25)*$C$10)</f>
        <v/>
      </c>
      <c r="L1255" s="61">
        <f>+L1254-IF(L$18&gt;74,(L1254/L$25)*$C$10)</f>
        <v/>
      </c>
      <c r="M1255" s="61">
        <f>+M1254-IF(M$18&gt;74,(M1254/M$25)*$C$10)</f>
        <v/>
      </c>
      <c r="N1255" s="61">
        <f>+N1254-IF(N$18&gt;74,(N1254/N$25)*$C$10)</f>
        <v/>
      </c>
      <c r="O1255" s="61">
        <f>+O1254-IF(O$18&gt;74,(O1254/O$25)*$C$10)</f>
        <v/>
      </c>
      <c r="P1255" s="61">
        <f>+P1254-IF(P$18&gt;74,(P1254/P$25)*$C$10)</f>
        <v/>
      </c>
      <c r="Q1255" s="61">
        <f>+Q1254-IF(Q$18&gt;74,(Q1254/Q$25)*$C$10)</f>
        <v/>
      </c>
      <c r="R1255" s="61">
        <f>+R1254-IF(R$18&gt;74,(R1254/R$25)*$C$10)</f>
        <v/>
      </c>
      <c r="S1255" s="61">
        <f>+S1254-IF(S$18&gt;74,(S1254/S$25)*$C$10)</f>
        <v/>
      </c>
      <c r="T1255" s="61">
        <f>+T1254-IF(T$18&gt;74,(T1254/T$25)*$C$10)</f>
        <v/>
      </c>
      <c r="U1255" s="61">
        <f>+U1254-IF(U$18&gt;74,(U1254/U$25)*$C$10)</f>
        <v/>
      </c>
      <c r="V1255" s="61">
        <f>+V1254-IF(V$18&gt;74,(V1254/V$25)*$C$10)</f>
        <v/>
      </c>
      <c r="W1255" s="61">
        <f>+W1254-IF(W$18&gt;74,(W1254/W$25)*$C$10)</f>
        <v/>
      </c>
      <c r="X1255" s="61">
        <f>+X1254-IF(X$18&gt;74,(X1254/X$25)*$C$10)</f>
        <v/>
      </c>
      <c r="Y1255" s="61">
        <f>+Y1254-IF(Y$18&gt;74,(Y1254/Y$25)*$C$10)</f>
        <v/>
      </c>
      <c r="Z1255" s="61">
        <f>+Z1254-IF(Z$18&gt;74,(Z1254/Z$25)*$C$10)</f>
        <v/>
      </c>
      <c r="AA1255" s="61">
        <f>+AA1254-IF(AA$18&gt;74,(AA1254/AA$25)*$C$10)</f>
        <v/>
      </c>
      <c r="AB1255" s="61">
        <f>+AB1254-IF(AB$18&gt;74,(AB1254/AB$25)*$C$10)</f>
        <v/>
      </c>
      <c r="AC1255" s="61">
        <f>+AC1254-IF(AC$18&gt;74,(AC1254/AC$25)*$C$10)</f>
        <v/>
      </c>
      <c r="AD1255" s="61">
        <f>+AD1254-IF(AD$18&gt;74,(AD1254/AD$25)*$C$10)</f>
        <v/>
      </c>
      <c r="AE1255" s="61">
        <f>+AE1254-IF(AE$18&gt;74,(AE1254/AE$25)*$C$10)</f>
        <v/>
      </c>
      <c r="AF1255" s="61">
        <f>+AF1254-IF(AF$18&gt;74,(AF1254/AF$25)*$C$10)</f>
        <v/>
      </c>
      <c r="AG1255" s="61">
        <f>+AG1254-IF(AG$18&gt;74,(AG1254/AG$25)*$C$10)</f>
        <v/>
      </c>
      <c r="AH1255" s="61">
        <f>+AH1254-IF(AH$18&gt;74,(AH1254/AH$25)*$C$10)</f>
        <v/>
      </c>
      <c r="AI1255" s="61">
        <f>+AI1254-IF(AI$18&gt;74,(AI1254/AI$25)*$C$10)</f>
        <v/>
      </c>
      <c r="AJ1255" s="61">
        <f>+AJ1254-IF(AJ$18&gt;74,(AJ1254/AJ$25)*$C$10)</f>
        <v/>
      </c>
      <c r="AK1255" s="61">
        <f>+AK1254-IF(AK$18&gt;74,(AK1254/AK$25)*$C$10)</f>
        <v/>
      </c>
      <c r="AL1255" s="61">
        <f>+AL1254-IF(AL$18&gt;74,(AL1254/AL$25)*$C$10)</f>
        <v/>
      </c>
      <c r="AM1255" s="61">
        <f>+AM1254-IF(AM$18&gt;74,(AM1254/AM$25)*$C$10)</f>
        <v/>
      </c>
      <c r="AN1255" s="61">
        <f>+AN1254-IF(AN$18&gt;74,(AN1254/AN$25)*$C$10)</f>
        <v/>
      </c>
      <c r="AO1255" s="61">
        <f>+AO1254-IF(AO$18&gt;74,(AO1254/AO$25)*$C$10)</f>
        <v/>
      </c>
      <c r="AP1255" s="61">
        <f>+AP1254-IF(AP$18&gt;74,(AP1254/AP$25)*$C$10)</f>
        <v/>
      </c>
      <c r="AQ1255" s="61">
        <f>+AQ1254-IF(AQ$18&gt;74,(AQ1254/AQ$25)*$C$10)</f>
        <v/>
      </c>
      <c r="AR1255" s="61">
        <f>+AR1254-IF(AR$18&gt;74,(AR1254/AR$25)*$C$10)</f>
        <v/>
      </c>
      <c r="AS1255" s="61">
        <f>+AS1254-IF(AS$18&gt;74,(AS1254/AS$25)*$C$10)</f>
        <v/>
      </c>
      <c r="AT1255" s="61">
        <f>+AT1254-IF(AT$18&gt;74,(AT1254/AT$25)*$C$10)</f>
        <v/>
      </c>
      <c r="AU1255" s="61">
        <f>+AU1254-IF(AU$18&gt;74,(AU1254/AU$25)*$C$10)</f>
        <v/>
      </c>
      <c r="AV1255" s="61">
        <f>+AV1254-IF(AV$18&gt;74,(AV1254/AV$25)*$C$10)</f>
        <v/>
      </c>
      <c r="AW1255" s="61">
        <f>+AW1254-IF(AW$18&gt;74,(AW1254/AW$25)*$C$10)</f>
        <v/>
      </c>
      <c r="AX1255" s="35">
        <f>IF(AW1255&gt;0,1,0)</f>
        <v/>
      </c>
      <c r="AY1255" s="35">
        <f>IF(AL1255&gt;0,1,0)</f>
        <v/>
      </c>
      <c r="AZ1255" s="35">
        <f>IF(AG1255&gt;0,1,0)</f>
        <v/>
      </c>
      <c r="BA1255" s="35">
        <f>IF(AB1255&gt;0,1,0)</f>
        <v/>
      </c>
      <c r="BB1255" s="35">
        <f>IF(W1255&gt;0,1,0)</f>
        <v/>
      </c>
    </row>
    <row r="1256">
      <c r="B1256" s="154" t="inlineStr">
        <is>
          <t>trial 615</t>
        </is>
      </c>
      <c r="C1256" s="155">
        <f>+start-C1253</f>
        <v/>
      </c>
      <c r="D1256" s="156">
        <f>IF((C1256&lt;=0),0,((C1256-D$24)*Stock*(_xlfn.NORM.INV(RAND(),stock_ave,stock_std))+(C1256-D$24)*Bonds*(_xlfn.NORM.INV(RAND(),bond_ave,bond_std))+(C1256-D$24)*cash*(_xlfn.NORM.INV(RAND(),cash_ave,cash_std))+(C1256-D$24)))</f>
        <v/>
      </c>
      <c r="E1256" s="156">
        <f>IF((D1256&lt;=0),0,((D1256-E$24)*Stock*(_xlfn.NORM.INV(RAND(),stock_ave,stock_std))+(D1256-E$24)*Bonds*(_xlfn.NORM.INV(RAND(),bond_ave,bond_std))+(D1256-E$24)*cash*(_xlfn.NORM.INV(RAND(),cash_ave,cash_std))+(D1256-E$24)))</f>
        <v/>
      </c>
      <c r="F1256" s="156">
        <f>IF((E1256&lt;=0),0,((E1256-F$24)*Stock*(_xlfn.NORM.INV(RAND(),stock_ave,stock_std))+(E1256-F$24)*Bonds*(_xlfn.NORM.INV(RAND(),bond_ave,bond_std))+(E1256-F$24)*cash*(_xlfn.NORM.INV(RAND(),cash_ave,cash_std))+(E1256-F$24)))</f>
        <v/>
      </c>
      <c r="G1256" s="156">
        <f>IF((F1256&lt;=0),0,((F1256-G$24)*Stock*(_xlfn.NORM.INV(RAND(),stock_ave,stock_std))+(F1256-G$24)*Bonds*(_xlfn.NORM.INV(RAND(),bond_ave,bond_std))+(F1256-G$24)*cash*(_xlfn.NORM.INV(RAND(),cash_ave,cash_std))+(F1256-G$24)))</f>
        <v/>
      </c>
      <c r="H1256" s="156">
        <f>IF((G1256&lt;=0),0,((G1256-H$24)*Stock*(_xlfn.NORM.INV(RAND(),stock_ave,stock_std))+(G1256-H$24)*Bonds*(_xlfn.NORM.INV(RAND(),bond_ave,bond_std))+(G1256-H$24)*cash*(_xlfn.NORM.INV(RAND(),cash_ave,cash_std))+(G1256-H$24)))</f>
        <v/>
      </c>
      <c r="I1256" s="156">
        <f>IF((H1256&lt;=0),0,((H1256-I$24)*Stock*(_xlfn.NORM.INV(RAND(),stock_ave,stock_std))+(H1256-I$24)*Bonds*(_xlfn.NORM.INV(RAND(),bond_ave,bond_std))+(H1256-I$24)*cash*(_xlfn.NORM.INV(RAND(),cash_ave,cash_std))+(H1256-I$24)))</f>
        <v/>
      </c>
      <c r="J1256" s="156">
        <f>IF((I1256&lt;=0),0,((I1256-J$24)*Stock*(_xlfn.NORM.INV(RAND(),stock_ave,stock_std))+(I1256-J$24)*Bonds*(_xlfn.NORM.INV(RAND(),bond_ave,bond_std))+(I1256-J$24)*cash*(_xlfn.NORM.INV(RAND(),cash_ave,cash_std))+(I1256-J$24)))</f>
        <v/>
      </c>
      <c r="K1256" s="156">
        <f>IF((J1256&lt;=0),0,((J1256-K$24)*Stock*(_xlfn.NORM.INV(RAND(),stock_ave,stock_std))+(J1256-K$24)*Bonds*(_xlfn.NORM.INV(RAND(),bond_ave,bond_std))+(J1256-K$24)*cash*(_xlfn.NORM.INV(RAND(),cash_ave,cash_std))+(J1256-K$24)))</f>
        <v/>
      </c>
      <c r="L1256" s="156">
        <f>IF((K1256&lt;=0),0,((K1256-L$24)*Stock*(_xlfn.NORM.INV(RAND(),stock_ave,stock_std))+(K1256-L$24)*Bonds*(_xlfn.NORM.INV(RAND(),bond_ave,bond_std))+(K1256-L$24)*cash*(_xlfn.NORM.INV(RAND(),cash_ave,cash_std))+(K1256-L$24)))</f>
        <v/>
      </c>
      <c r="M1256" s="156">
        <f>IF((L1256&lt;=0),0,((L1256-M$24)*Stock*(_xlfn.NORM.INV(RAND(),stock_ave,stock_std))+(L1256-M$24)*Bonds*(_xlfn.NORM.INV(RAND(),bond_ave,bond_std))+(L1256-M$24)*cash*(_xlfn.NORM.INV(RAND(),cash_ave,cash_std))+(L1256-M$24)))</f>
        <v/>
      </c>
      <c r="N1256" s="156">
        <f>IF((M1256&lt;=0),0,((M1256-N$24)*Stock*(_xlfn.NORM.INV(RAND(),stock_ave,stock_std))+(M1256-N$24)*Bonds*(_xlfn.NORM.INV(RAND(),bond_ave,bond_std))+(M1256-N$24)*cash*(_xlfn.NORM.INV(RAND(),cash_ave,cash_std))+(M1256-N$24)))</f>
        <v/>
      </c>
      <c r="O1256" s="156">
        <f>IF((N1256&lt;=0),0,((N1256-O$24)*Stock*(_xlfn.NORM.INV(RAND(),stock_ave,stock_std))+(N1256-O$24)*Bonds*(_xlfn.NORM.INV(RAND(),bond_ave,bond_std))+(N1256-O$24)*cash*(_xlfn.NORM.INV(RAND(),cash_ave,cash_std))+(N1256-O$24)))</f>
        <v/>
      </c>
      <c r="P1256" s="156">
        <f>IF((O1256&lt;=0),0,((O1256-P$24)*Stock*(_xlfn.NORM.INV(RAND(),stock_ave,stock_std))+(O1256-P$24)*Bonds*(_xlfn.NORM.INV(RAND(),bond_ave,bond_std))+(O1256-P$24)*cash*(_xlfn.NORM.INV(RAND(),cash_ave,cash_std))+(O1256-P$24)))</f>
        <v/>
      </c>
      <c r="Q1256" s="156">
        <f>IF((P1256&lt;=0),0,((P1256-Q$24)*Stock*(_xlfn.NORM.INV(RAND(),stock_ave,stock_std))+(P1256-Q$24)*Bonds*(_xlfn.NORM.INV(RAND(),bond_ave,bond_std))+(P1256-Q$24)*cash*(_xlfn.NORM.INV(RAND(),cash_ave,cash_std))+(P1256-Q$24)))</f>
        <v/>
      </c>
      <c r="R1256" s="156">
        <f>IF((Q1256&lt;=0),0,((Q1256-R$24)*Stock*(_xlfn.NORM.INV(RAND(),stock_ave,stock_std))+(Q1256-R$24)*Bonds*(_xlfn.NORM.INV(RAND(),bond_ave,bond_std))+(Q1256-R$24)*cash*(_xlfn.NORM.INV(RAND(),cash_ave,cash_std))+(Q1256-R$24)))</f>
        <v/>
      </c>
      <c r="S1256" s="156">
        <f>IF((R1256&lt;=0),0,((R1256-S$24)*Stock*(_xlfn.NORM.INV(RAND(),stock_ave,stock_std))+(R1256-S$24)*Bonds*(_xlfn.NORM.INV(RAND(),bond_ave,bond_std))+(R1256-S$24)*cash*(_xlfn.NORM.INV(RAND(),cash_ave,cash_std))+(R1256-S$24)))</f>
        <v/>
      </c>
      <c r="T1256" s="156">
        <f>IF((S1256&lt;=0),0,((S1256-T$24)*Stock*(_xlfn.NORM.INV(RAND(),stock_ave,stock_std))+(S1256-T$24)*Bonds*(_xlfn.NORM.INV(RAND(),bond_ave,bond_std))+(S1256-T$24)*cash*(_xlfn.NORM.INV(RAND(),cash_ave,cash_std))+(S1256-T$24)))</f>
        <v/>
      </c>
      <c r="U1256" s="156">
        <f>IF((T1256&lt;=0),0,((T1256-U$24)*Stock*(_xlfn.NORM.INV(RAND(),stock_ave,stock_std))+(T1256-U$24)*Bonds*(_xlfn.NORM.INV(RAND(),bond_ave,bond_std))+(T1256-U$24)*cash*(_xlfn.NORM.INV(RAND(),cash_ave,cash_std))+(T1256-U$24)))</f>
        <v/>
      </c>
      <c r="V1256" s="156">
        <f>IF((U1256&lt;=0),0,((U1256-V$24)*Stock*(_xlfn.NORM.INV(RAND(),stock_ave,stock_std))+(U1256-V$24)*Bonds*(_xlfn.NORM.INV(RAND(),bond_ave,bond_std))+(U1256-V$24)*cash*(_xlfn.NORM.INV(RAND(),cash_ave,cash_std))+(U1256-V$24)))</f>
        <v/>
      </c>
      <c r="W1256" s="156">
        <f>IF((V1256&lt;=0),0,((V1256-W$24)*Stock*(_xlfn.NORM.INV(RAND(),stock_ave,stock_std))+(V1256-W$24)*Bonds*(_xlfn.NORM.INV(RAND(),bond_ave,bond_std))+(V1256-W$24)*cash*(_xlfn.NORM.INV(RAND(),cash_ave,cash_std))+(V1256-W$24)))</f>
        <v/>
      </c>
      <c r="X1256" s="156">
        <f>IF((W1256&lt;=0),0,((W1256-X$24)*Stock*(_xlfn.NORM.INV(RAND(),stock_ave,stock_std))+(W1256-X$24)*Bonds*(_xlfn.NORM.INV(RAND(),bond_ave,bond_std))+(W1256-X$24)*cash*(_xlfn.NORM.INV(RAND(),cash_ave,cash_std))+(W1256-X$24)))</f>
        <v/>
      </c>
      <c r="Y1256" s="156">
        <f>IF((X1256&lt;=0),0,((X1256-Y$24)*Stock*(_xlfn.NORM.INV(RAND(),stock_ave,stock_std))+(X1256-Y$24)*Bonds*(_xlfn.NORM.INV(RAND(),bond_ave,bond_std))+(X1256-Y$24)*cash*(_xlfn.NORM.INV(RAND(),cash_ave,cash_std))+(X1256-Y$24)))</f>
        <v/>
      </c>
      <c r="Z1256" s="156">
        <f>IF((Y1256&lt;=0),0,((Y1256-Z$24)*Stock*(_xlfn.NORM.INV(RAND(),stock_ave,stock_std))+(Y1256-Z$24)*Bonds*(_xlfn.NORM.INV(RAND(),bond_ave,bond_std))+(Y1256-Z$24)*cash*(_xlfn.NORM.INV(RAND(),cash_ave,cash_std))+(Y1256-Z$24)))</f>
        <v/>
      </c>
      <c r="AA1256" s="156">
        <f>IF((Z1256&lt;=0),0,((Z1256-AA$24)*Stock*(_xlfn.NORM.INV(RAND(),stock_ave,stock_std))+(Z1256-AA$24)*Bonds*(_xlfn.NORM.INV(RAND(),bond_ave,bond_std))+(Z1256-AA$24)*cash*(_xlfn.NORM.INV(RAND(),cash_ave,cash_std))+(Z1256-AA$24)))</f>
        <v/>
      </c>
      <c r="AB1256" s="156">
        <f>IF((AA1256&lt;=0),0,((AA1256-AB$24)*Stock*(_xlfn.NORM.INV(RAND(),stock_ave,stock_std))+(AA1256-AB$24)*Bonds*(_xlfn.NORM.INV(RAND(),bond_ave,bond_std))+(AA1256-AB$24)*cash*(_xlfn.NORM.INV(RAND(),cash_ave,cash_std))+(AA1256-AB$24)))</f>
        <v/>
      </c>
      <c r="AC1256" s="156">
        <f>IF((AB1256&lt;=0),0,((AB1256-AC$24)*Stock*(_xlfn.NORM.INV(RAND(),stock_ave,stock_std))+(AB1256-AC$24)*Bonds*(_xlfn.NORM.INV(RAND(),bond_ave,bond_std))+(AB1256-AC$24)*cash*(_xlfn.NORM.INV(RAND(),cash_ave,cash_std))+(AB1256-AC$24)))</f>
        <v/>
      </c>
      <c r="AD1256" s="156">
        <f>IF((AC1256&lt;=0),0,((AC1256-AD$24)*Stock*(_xlfn.NORM.INV(RAND(),stock_ave,stock_std))+(AC1256-AD$24)*Bonds*(_xlfn.NORM.INV(RAND(),bond_ave,bond_std))+(AC1256-AD$24)*cash*(_xlfn.NORM.INV(RAND(),cash_ave,cash_std))+(AC1256-AD$24)))</f>
        <v/>
      </c>
      <c r="AE1256" s="156">
        <f>IF((AD1256&lt;=0),0,((AD1256-AE$24)*Stock*(_xlfn.NORM.INV(RAND(),stock_ave,stock_std))+(AD1256-AE$24)*Bonds*(_xlfn.NORM.INV(RAND(),bond_ave,bond_std))+(AD1256-AE$24)*cash*(_xlfn.NORM.INV(RAND(),cash_ave,cash_std))+(AD1256-AE$24)))</f>
        <v/>
      </c>
      <c r="AF1256" s="156">
        <f>IF((AE1256&lt;=0),0,((AE1256-AF$24)*Stock*(_xlfn.NORM.INV(RAND(),stock_ave,stock_std))+(AE1256-AF$24)*Bonds*(_xlfn.NORM.INV(RAND(),bond_ave,bond_std))+(AE1256-AF$24)*cash*(_xlfn.NORM.INV(RAND(),cash_ave,cash_std))+(AE1256-AF$24)))</f>
        <v/>
      </c>
      <c r="AG1256" s="156">
        <f>IF((AF1256&lt;=0),0,((AF1256-AG$24)*Stock*(_xlfn.NORM.INV(RAND(),stock_ave,stock_std))+(AF1256-AG$24)*Bonds*(_xlfn.NORM.INV(RAND(),bond_ave,bond_std))+(AF1256-AG$24)*cash*(_xlfn.NORM.INV(RAND(),cash_ave,cash_std))+(AF1256-AG$24)))</f>
        <v/>
      </c>
      <c r="AH1256" s="156">
        <f>IF((AG1256&lt;=0),0,((AG1256-AH$24)*Stock*(_xlfn.NORM.INV(RAND(),stock_ave,stock_std))+(AG1256-AH$24)*Bonds*(_xlfn.NORM.INV(RAND(),bond_ave,bond_std))+(AG1256-AH$24)*cash*(_xlfn.NORM.INV(RAND(),cash_ave,cash_std))+(AG1256-AH$24)))</f>
        <v/>
      </c>
      <c r="AI1256" s="156">
        <f>IF((AH1256&lt;=0),0,((AH1256-AI$24)*Stock*(_xlfn.NORM.INV(RAND(),stock_ave,stock_std))+(AH1256-AI$24)*Bonds*(_xlfn.NORM.INV(RAND(),bond_ave,bond_std))+(AH1256-AI$24)*cash*(_xlfn.NORM.INV(RAND(),cash_ave,cash_std))+(AH1256-AI$24)))</f>
        <v/>
      </c>
      <c r="AJ1256" s="156">
        <f>IF((AI1256&lt;=0),0,((AI1256-AJ$24)*Stock*(_xlfn.NORM.INV(RAND(),stock_ave,stock_std))+(AI1256-AJ$24)*Bonds*(_xlfn.NORM.INV(RAND(),bond_ave,bond_std))+(AI1256-AJ$24)*cash*(_xlfn.NORM.INV(RAND(),cash_ave,cash_std))+(AI1256-AJ$24)))</f>
        <v/>
      </c>
      <c r="AK1256" s="156">
        <f>IF((AJ1256&lt;=0),0,((AJ1256-AK$24)*Stock*(_xlfn.NORM.INV(RAND(),stock_ave,stock_std))+(AJ1256-AK$24)*Bonds*(_xlfn.NORM.INV(RAND(),bond_ave,bond_std))+(AJ1256-AK$24)*cash*(_xlfn.NORM.INV(RAND(),cash_ave,cash_std))+(AJ1256-AK$24)))</f>
        <v/>
      </c>
      <c r="AL1256" s="156">
        <f>IF((AK1256&lt;=0),0,((AK1256-AL$24)*Stock*(_xlfn.NORM.INV(RAND(),stock_ave,stock_std))+(AK1256-AL$24)*Bonds*(_xlfn.NORM.INV(RAND(),bond_ave,bond_std))+(AK1256-AL$24)*cash*(_xlfn.NORM.INV(RAND(),cash_ave,cash_std))+(AK1256-AL$24)))</f>
        <v/>
      </c>
      <c r="AM1256" s="156">
        <f>IF((AL1256&lt;=0),0,((AL1256-AM$24)*Stock*(_xlfn.NORM.INV(RAND(),stock_ave,stock_std))+(AL1256-AM$24)*Bonds*(_xlfn.NORM.INV(RAND(),bond_ave,bond_std))+(AL1256-AM$24)*cash*(_xlfn.NORM.INV(RAND(),cash_ave,cash_std))+(AL1256-AM$24)))</f>
        <v/>
      </c>
      <c r="AN1256" s="156">
        <f>IF((AM1256&lt;=0),0,((AM1256-AN$24)*Stock*(_xlfn.NORM.INV(RAND(),stock_ave,stock_std))+(AM1256-AN$24)*Bonds*(_xlfn.NORM.INV(RAND(),bond_ave,bond_std))+(AM1256-AN$24)*cash*(_xlfn.NORM.INV(RAND(),cash_ave,cash_std))+(AM1256-AN$24)))</f>
        <v/>
      </c>
      <c r="AO1256" s="156">
        <f>IF((AN1256&lt;=0),0,((AN1256-AO$24)*Stock*(_xlfn.NORM.INV(RAND(),stock_ave,stock_std))+(AN1256-AO$24)*Bonds*(_xlfn.NORM.INV(RAND(),bond_ave,bond_std))+(AN1256-AO$24)*cash*(_xlfn.NORM.INV(RAND(),cash_ave,cash_std))+(AN1256-AO$24)))</f>
        <v/>
      </c>
      <c r="AP1256" s="156">
        <f>IF((AO1256&lt;=0),0,((AO1256-AP$24)*Stock*(_xlfn.NORM.INV(RAND(),stock_ave,stock_std))+(AO1256-AP$24)*Bonds*(_xlfn.NORM.INV(RAND(),bond_ave,bond_std))+(AO1256-AP$24)*cash*(_xlfn.NORM.INV(RAND(),cash_ave,cash_std))+(AO1256-AP$24)))</f>
        <v/>
      </c>
      <c r="AQ1256" s="156">
        <f>IF((AP1256&lt;=0),0,((AP1256-AQ$24)*Stock*(_xlfn.NORM.INV(RAND(),stock_ave,stock_std))+(AP1256-AQ$24)*Bonds*(_xlfn.NORM.INV(RAND(),bond_ave,bond_std))+(AP1256-AQ$24)*cash*(_xlfn.NORM.INV(RAND(),cash_ave,cash_std))+(AP1256-AQ$24)))</f>
        <v/>
      </c>
      <c r="AR1256" s="156">
        <f>IF((AQ1256&lt;=0),0,((AQ1256-AR$24)*Stock*(_xlfn.NORM.INV(RAND(),stock_ave,stock_std))+(AQ1256-AR$24)*Bonds*(_xlfn.NORM.INV(RAND(),bond_ave,bond_std))+(AQ1256-AR$24)*cash*(_xlfn.NORM.INV(RAND(),cash_ave,cash_std))+(AQ1256-AR$24)))</f>
        <v/>
      </c>
      <c r="AS1256" s="156">
        <f>IF((AR1256&lt;=0),0,((AR1256-AS$24)*Stock*(_xlfn.NORM.INV(RAND(),stock_ave,stock_std))+(AR1256-AS$24)*Bonds*(_xlfn.NORM.INV(RAND(),bond_ave,bond_std))+(AR1256-AS$24)*cash*(_xlfn.NORM.INV(RAND(),cash_ave,cash_std))+(AR1256-AS$24)))</f>
        <v/>
      </c>
      <c r="AT1256" s="156">
        <f>IF((AS1256&lt;=0),0,((AS1256-AT$24)*Stock*(_xlfn.NORM.INV(RAND(),stock_ave,stock_std))+(AS1256-AT$24)*Bonds*(_xlfn.NORM.INV(RAND(),bond_ave,bond_std))+(AS1256-AT$24)*cash*(_xlfn.NORM.INV(RAND(),cash_ave,cash_std))+(AS1256-AT$24)))</f>
        <v/>
      </c>
      <c r="AU1256" s="156">
        <f>IF((AT1256&lt;=0),0,((AT1256-AU$24)*Stock*(_xlfn.NORM.INV(RAND(),stock_ave,stock_std))+(AT1256-AU$24)*Bonds*(_xlfn.NORM.INV(RAND(),bond_ave,bond_std))+(AT1256-AU$24)*cash*(_xlfn.NORM.INV(RAND(),cash_ave,cash_std))+(AT1256-AU$24)))</f>
        <v/>
      </c>
      <c r="AV1256" s="156">
        <f>IF((AU1256&lt;=0),0,((AU1256-AV$24)*Stock*(_xlfn.NORM.INV(RAND(),stock_ave,stock_std))+(AU1256-AV$24)*Bonds*(_xlfn.NORM.INV(RAND(),bond_ave,bond_std))+(AU1256-AV$24)*cash*(_xlfn.NORM.INV(RAND(),cash_ave,cash_std))+(AU1256-AV$24)))</f>
        <v/>
      </c>
      <c r="AW1256" s="156">
        <f>IF((AV1256&lt;=0),0,((AV1256-AW$24)*Stock*(_xlfn.NORM.INV(RAND(),stock_ave,stock_std))+(AV1256-AW$24)*Bonds*(_xlfn.NORM.INV(RAND(),bond_ave,bond_std))+(AV1256-AW$24)*cash*(_xlfn.NORM.INV(RAND(),cash_ave,cash_std))+(AV1256-AW$24)))</f>
        <v/>
      </c>
      <c r="AX1256" s="159" t="n"/>
      <c r="AY1256" s="159" t="n"/>
      <c r="AZ1256" s="159" t="n"/>
      <c r="BA1256" s="159" t="n"/>
      <c r="BB1256" s="159" t="n"/>
    </row>
    <row r="1257">
      <c r="C1257" s="147" t="n"/>
      <c r="D1257" s="61">
        <f>+D1256-IF(D$18&gt;74,(D1256/D$25)*$C$10)</f>
        <v/>
      </c>
      <c r="E1257" s="61">
        <f>+E1256-IF(E$18&gt;74,(E1256/E$25)*$C$10)</f>
        <v/>
      </c>
      <c r="F1257" s="61">
        <f>+F1256-IF(F$18&gt;74,(F1256/F$25)*$C$10)</f>
        <v/>
      </c>
      <c r="G1257" s="61">
        <f>+G1256-IF(G$18&gt;74,(G1256/G$25)*$C$10)</f>
        <v/>
      </c>
      <c r="H1257" s="61">
        <f>+H1256-IF(H$18&gt;74,(H1256/H$25)*$C$10)</f>
        <v/>
      </c>
      <c r="I1257" s="61">
        <f>+I1256-IF(I$18&gt;74,(I1256/I$25)*$C$10)</f>
        <v/>
      </c>
      <c r="J1257" s="61">
        <f>+J1256-IF(J$18&gt;74,(J1256/J$25)*$C$10)</f>
        <v/>
      </c>
      <c r="K1257" s="61">
        <f>+K1256-IF(K$18&gt;74,(K1256/K$25)*$C$10)</f>
        <v/>
      </c>
      <c r="L1257" s="61">
        <f>+L1256-IF(L$18&gt;74,(L1256/L$25)*$C$10)</f>
        <v/>
      </c>
      <c r="M1257" s="61">
        <f>+M1256-IF(M$18&gt;74,(M1256/M$25)*$C$10)</f>
        <v/>
      </c>
      <c r="N1257" s="61">
        <f>+N1256-IF(N$18&gt;74,(N1256/N$25)*$C$10)</f>
        <v/>
      </c>
      <c r="O1257" s="61">
        <f>+O1256-IF(O$18&gt;74,(O1256/O$25)*$C$10)</f>
        <v/>
      </c>
      <c r="P1257" s="61">
        <f>+P1256-IF(P$18&gt;74,(P1256/P$25)*$C$10)</f>
        <v/>
      </c>
      <c r="Q1257" s="61">
        <f>+Q1256-IF(Q$18&gt;74,(Q1256/Q$25)*$C$10)</f>
        <v/>
      </c>
      <c r="R1257" s="61">
        <f>+R1256-IF(R$18&gt;74,(R1256/R$25)*$C$10)</f>
        <v/>
      </c>
      <c r="S1257" s="61">
        <f>+S1256-IF(S$18&gt;74,(S1256/S$25)*$C$10)</f>
        <v/>
      </c>
      <c r="T1257" s="61">
        <f>+T1256-IF(T$18&gt;74,(T1256/T$25)*$C$10)</f>
        <v/>
      </c>
      <c r="U1257" s="61">
        <f>+U1256-IF(U$18&gt;74,(U1256/U$25)*$C$10)</f>
        <v/>
      </c>
      <c r="V1257" s="61">
        <f>+V1256-IF(V$18&gt;74,(V1256/V$25)*$C$10)</f>
        <v/>
      </c>
      <c r="W1257" s="61">
        <f>+W1256-IF(W$18&gt;74,(W1256/W$25)*$C$10)</f>
        <v/>
      </c>
      <c r="X1257" s="61">
        <f>+X1256-IF(X$18&gt;74,(X1256/X$25)*$C$10)</f>
        <v/>
      </c>
      <c r="Y1257" s="61">
        <f>+Y1256-IF(Y$18&gt;74,(Y1256/Y$25)*$C$10)</f>
        <v/>
      </c>
      <c r="Z1257" s="61">
        <f>+Z1256-IF(Z$18&gt;74,(Z1256/Z$25)*$C$10)</f>
        <v/>
      </c>
      <c r="AA1257" s="61">
        <f>+AA1256-IF(AA$18&gt;74,(AA1256/AA$25)*$C$10)</f>
        <v/>
      </c>
      <c r="AB1257" s="61">
        <f>+AB1256-IF(AB$18&gt;74,(AB1256/AB$25)*$C$10)</f>
        <v/>
      </c>
      <c r="AC1257" s="61">
        <f>+AC1256-IF(AC$18&gt;74,(AC1256/AC$25)*$C$10)</f>
        <v/>
      </c>
      <c r="AD1257" s="61">
        <f>+AD1256-IF(AD$18&gt;74,(AD1256/AD$25)*$C$10)</f>
        <v/>
      </c>
      <c r="AE1257" s="61">
        <f>+AE1256-IF(AE$18&gt;74,(AE1256/AE$25)*$C$10)</f>
        <v/>
      </c>
      <c r="AF1257" s="61">
        <f>+AF1256-IF(AF$18&gt;74,(AF1256/AF$25)*$C$10)</f>
        <v/>
      </c>
      <c r="AG1257" s="61">
        <f>+AG1256-IF(AG$18&gt;74,(AG1256/AG$25)*$C$10)</f>
        <v/>
      </c>
      <c r="AH1257" s="61">
        <f>+AH1256-IF(AH$18&gt;74,(AH1256/AH$25)*$C$10)</f>
        <v/>
      </c>
      <c r="AI1257" s="61">
        <f>+AI1256-IF(AI$18&gt;74,(AI1256/AI$25)*$C$10)</f>
        <v/>
      </c>
      <c r="AJ1257" s="61">
        <f>+AJ1256-IF(AJ$18&gt;74,(AJ1256/AJ$25)*$C$10)</f>
        <v/>
      </c>
      <c r="AK1257" s="61">
        <f>+AK1256-IF(AK$18&gt;74,(AK1256/AK$25)*$C$10)</f>
        <v/>
      </c>
      <c r="AL1257" s="61">
        <f>+AL1256-IF(AL$18&gt;74,(AL1256/AL$25)*$C$10)</f>
        <v/>
      </c>
      <c r="AM1257" s="61">
        <f>+AM1256-IF(AM$18&gt;74,(AM1256/AM$25)*$C$10)</f>
        <v/>
      </c>
      <c r="AN1257" s="61">
        <f>+AN1256-IF(AN$18&gt;74,(AN1256/AN$25)*$C$10)</f>
        <v/>
      </c>
      <c r="AO1257" s="61">
        <f>+AO1256-IF(AO$18&gt;74,(AO1256/AO$25)*$C$10)</f>
        <v/>
      </c>
      <c r="AP1257" s="61">
        <f>+AP1256-IF(AP$18&gt;74,(AP1256/AP$25)*$C$10)</f>
        <v/>
      </c>
      <c r="AQ1257" s="61">
        <f>+AQ1256-IF(AQ$18&gt;74,(AQ1256/AQ$25)*$C$10)</f>
        <v/>
      </c>
      <c r="AR1257" s="61">
        <f>+AR1256-IF(AR$18&gt;74,(AR1256/AR$25)*$C$10)</f>
        <v/>
      </c>
      <c r="AS1257" s="61">
        <f>+AS1256-IF(AS$18&gt;74,(AS1256/AS$25)*$C$10)</f>
        <v/>
      </c>
      <c r="AT1257" s="61">
        <f>+AT1256-IF(AT$18&gt;74,(AT1256/AT$25)*$C$10)</f>
        <v/>
      </c>
      <c r="AU1257" s="61">
        <f>+AU1256-IF(AU$18&gt;74,(AU1256/AU$25)*$C$10)</f>
        <v/>
      </c>
      <c r="AV1257" s="61">
        <f>+AV1256-IF(AV$18&gt;74,(AV1256/AV$25)*$C$10)</f>
        <v/>
      </c>
      <c r="AW1257" s="61">
        <f>+AW1256-IF(AW$18&gt;74,(AW1256/AW$25)*$C$10)</f>
        <v/>
      </c>
      <c r="AX1257" s="35">
        <f>IF(AW1257&gt;0,1,0)</f>
        <v/>
      </c>
      <c r="AY1257" s="35">
        <f>IF(AL1257&gt;0,1,0)</f>
        <v/>
      </c>
      <c r="AZ1257" s="35">
        <f>IF(AG1257&gt;0,1,0)</f>
        <v/>
      </c>
      <c r="BA1257" s="35">
        <f>IF(AB1257&gt;0,1,0)</f>
        <v/>
      </c>
      <c r="BB1257" s="35">
        <f>IF(W1257&gt;0,1,0)</f>
        <v/>
      </c>
    </row>
    <row r="1258">
      <c r="B1258" s="154" t="inlineStr">
        <is>
          <t>trial 616</t>
        </is>
      </c>
      <c r="C1258" s="155">
        <f>+start-C1255</f>
        <v/>
      </c>
      <c r="D1258" s="156">
        <f>IF((C1258&lt;=0),0,((C1258-D$24)*Stock*(_xlfn.NORM.INV(RAND(),stock_ave,stock_std))+(C1258-D$24)*Bonds*(_xlfn.NORM.INV(RAND(),bond_ave,bond_std))+(C1258-D$24)*cash*(_xlfn.NORM.INV(RAND(),cash_ave,cash_std))+(C1258-D$24)))</f>
        <v/>
      </c>
      <c r="E1258" s="156">
        <f>IF((D1258&lt;=0),0,((D1258-E$24)*Stock*(_xlfn.NORM.INV(RAND(),stock_ave,stock_std))+(D1258-E$24)*Bonds*(_xlfn.NORM.INV(RAND(),bond_ave,bond_std))+(D1258-E$24)*cash*(_xlfn.NORM.INV(RAND(),cash_ave,cash_std))+(D1258-E$24)))</f>
        <v/>
      </c>
      <c r="F1258" s="156">
        <f>IF((E1258&lt;=0),0,((E1258-F$24)*Stock*(_xlfn.NORM.INV(RAND(),stock_ave,stock_std))+(E1258-F$24)*Bonds*(_xlfn.NORM.INV(RAND(),bond_ave,bond_std))+(E1258-F$24)*cash*(_xlfn.NORM.INV(RAND(),cash_ave,cash_std))+(E1258-F$24)))</f>
        <v/>
      </c>
      <c r="G1258" s="156">
        <f>IF((F1258&lt;=0),0,((F1258-G$24)*Stock*(_xlfn.NORM.INV(RAND(),stock_ave,stock_std))+(F1258-G$24)*Bonds*(_xlfn.NORM.INV(RAND(),bond_ave,bond_std))+(F1258-G$24)*cash*(_xlfn.NORM.INV(RAND(),cash_ave,cash_std))+(F1258-G$24)))</f>
        <v/>
      </c>
      <c r="H1258" s="156">
        <f>IF((G1258&lt;=0),0,((G1258-H$24)*Stock*(_xlfn.NORM.INV(RAND(),stock_ave,stock_std))+(G1258-H$24)*Bonds*(_xlfn.NORM.INV(RAND(),bond_ave,bond_std))+(G1258-H$24)*cash*(_xlfn.NORM.INV(RAND(),cash_ave,cash_std))+(G1258-H$24)))</f>
        <v/>
      </c>
      <c r="I1258" s="156">
        <f>IF((H1258&lt;=0),0,((H1258-I$24)*Stock*(_xlfn.NORM.INV(RAND(),stock_ave,stock_std))+(H1258-I$24)*Bonds*(_xlfn.NORM.INV(RAND(),bond_ave,bond_std))+(H1258-I$24)*cash*(_xlfn.NORM.INV(RAND(),cash_ave,cash_std))+(H1258-I$24)))</f>
        <v/>
      </c>
      <c r="J1258" s="156">
        <f>IF((I1258&lt;=0),0,((I1258-J$24)*Stock*(_xlfn.NORM.INV(RAND(),stock_ave,stock_std))+(I1258-J$24)*Bonds*(_xlfn.NORM.INV(RAND(),bond_ave,bond_std))+(I1258-J$24)*cash*(_xlfn.NORM.INV(RAND(),cash_ave,cash_std))+(I1258-J$24)))</f>
        <v/>
      </c>
      <c r="K1258" s="156">
        <f>IF((J1258&lt;=0),0,((J1258-K$24)*Stock*(_xlfn.NORM.INV(RAND(),stock_ave,stock_std))+(J1258-K$24)*Bonds*(_xlfn.NORM.INV(RAND(),bond_ave,bond_std))+(J1258-K$24)*cash*(_xlfn.NORM.INV(RAND(),cash_ave,cash_std))+(J1258-K$24)))</f>
        <v/>
      </c>
      <c r="L1258" s="156">
        <f>IF((K1258&lt;=0),0,((K1258-L$24)*Stock*(_xlfn.NORM.INV(RAND(),stock_ave,stock_std))+(K1258-L$24)*Bonds*(_xlfn.NORM.INV(RAND(),bond_ave,bond_std))+(K1258-L$24)*cash*(_xlfn.NORM.INV(RAND(),cash_ave,cash_std))+(K1258-L$24)))</f>
        <v/>
      </c>
      <c r="M1258" s="156">
        <f>IF((L1258&lt;=0),0,((L1258-M$24)*Stock*(_xlfn.NORM.INV(RAND(),stock_ave,stock_std))+(L1258-M$24)*Bonds*(_xlfn.NORM.INV(RAND(),bond_ave,bond_std))+(L1258-M$24)*cash*(_xlfn.NORM.INV(RAND(),cash_ave,cash_std))+(L1258-M$24)))</f>
        <v/>
      </c>
      <c r="N1258" s="156">
        <f>IF((M1258&lt;=0),0,((M1258-N$24)*Stock*(_xlfn.NORM.INV(RAND(),stock_ave,stock_std))+(M1258-N$24)*Bonds*(_xlfn.NORM.INV(RAND(),bond_ave,bond_std))+(M1258-N$24)*cash*(_xlfn.NORM.INV(RAND(),cash_ave,cash_std))+(M1258-N$24)))</f>
        <v/>
      </c>
      <c r="O1258" s="156">
        <f>IF((N1258&lt;=0),0,((N1258-O$24)*Stock*(_xlfn.NORM.INV(RAND(),stock_ave,stock_std))+(N1258-O$24)*Bonds*(_xlfn.NORM.INV(RAND(),bond_ave,bond_std))+(N1258-O$24)*cash*(_xlfn.NORM.INV(RAND(),cash_ave,cash_std))+(N1258-O$24)))</f>
        <v/>
      </c>
      <c r="P1258" s="156">
        <f>IF((O1258&lt;=0),0,((O1258-P$24)*Stock*(_xlfn.NORM.INV(RAND(),stock_ave,stock_std))+(O1258-P$24)*Bonds*(_xlfn.NORM.INV(RAND(),bond_ave,bond_std))+(O1258-P$24)*cash*(_xlfn.NORM.INV(RAND(),cash_ave,cash_std))+(O1258-P$24)))</f>
        <v/>
      </c>
      <c r="Q1258" s="156">
        <f>IF((P1258&lt;=0),0,((P1258-Q$24)*Stock*(_xlfn.NORM.INV(RAND(),stock_ave,stock_std))+(P1258-Q$24)*Bonds*(_xlfn.NORM.INV(RAND(),bond_ave,bond_std))+(P1258-Q$24)*cash*(_xlfn.NORM.INV(RAND(),cash_ave,cash_std))+(P1258-Q$24)))</f>
        <v/>
      </c>
      <c r="R1258" s="156">
        <f>IF((Q1258&lt;=0),0,((Q1258-R$24)*Stock*(_xlfn.NORM.INV(RAND(),stock_ave,stock_std))+(Q1258-R$24)*Bonds*(_xlfn.NORM.INV(RAND(),bond_ave,bond_std))+(Q1258-R$24)*cash*(_xlfn.NORM.INV(RAND(),cash_ave,cash_std))+(Q1258-R$24)))</f>
        <v/>
      </c>
      <c r="S1258" s="156">
        <f>IF((R1258&lt;=0),0,((R1258-S$24)*Stock*(_xlfn.NORM.INV(RAND(),stock_ave,stock_std))+(R1258-S$24)*Bonds*(_xlfn.NORM.INV(RAND(),bond_ave,bond_std))+(R1258-S$24)*cash*(_xlfn.NORM.INV(RAND(),cash_ave,cash_std))+(R1258-S$24)))</f>
        <v/>
      </c>
      <c r="T1258" s="156">
        <f>IF((S1258&lt;=0),0,((S1258-T$24)*Stock*(_xlfn.NORM.INV(RAND(),stock_ave,stock_std))+(S1258-T$24)*Bonds*(_xlfn.NORM.INV(RAND(),bond_ave,bond_std))+(S1258-T$24)*cash*(_xlfn.NORM.INV(RAND(),cash_ave,cash_std))+(S1258-T$24)))</f>
        <v/>
      </c>
      <c r="U1258" s="156">
        <f>IF((T1258&lt;=0),0,((T1258-U$24)*Stock*(_xlfn.NORM.INV(RAND(),stock_ave,stock_std))+(T1258-U$24)*Bonds*(_xlfn.NORM.INV(RAND(),bond_ave,bond_std))+(T1258-U$24)*cash*(_xlfn.NORM.INV(RAND(),cash_ave,cash_std))+(T1258-U$24)))</f>
        <v/>
      </c>
      <c r="V1258" s="156">
        <f>IF((U1258&lt;=0),0,((U1258-V$24)*Stock*(_xlfn.NORM.INV(RAND(),stock_ave,stock_std))+(U1258-V$24)*Bonds*(_xlfn.NORM.INV(RAND(),bond_ave,bond_std))+(U1258-V$24)*cash*(_xlfn.NORM.INV(RAND(),cash_ave,cash_std))+(U1258-V$24)))</f>
        <v/>
      </c>
      <c r="W1258" s="156">
        <f>IF((V1258&lt;=0),0,((V1258-W$24)*Stock*(_xlfn.NORM.INV(RAND(),stock_ave,stock_std))+(V1258-W$24)*Bonds*(_xlfn.NORM.INV(RAND(),bond_ave,bond_std))+(V1258-W$24)*cash*(_xlfn.NORM.INV(RAND(),cash_ave,cash_std))+(V1258-W$24)))</f>
        <v/>
      </c>
      <c r="X1258" s="156">
        <f>IF((W1258&lt;=0),0,((W1258-X$24)*Stock*(_xlfn.NORM.INV(RAND(),stock_ave,stock_std))+(W1258-X$24)*Bonds*(_xlfn.NORM.INV(RAND(),bond_ave,bond_std))+(W1258-X$24)*cash*(_xlfn.NORM.INV(RAND(),cash_ave,cash_std))+(W1258-X$24)))</f>
        <v/>
      </c>
      <c r="Y1258" s="156">
        <f>IF((X1258&lt;=0),0,((X1258-Y$24)*Stock*(_xlfn.NORM.INV(RAND(),stock_ave,stock_std))+(X1258-Y$24)*Bonds*(_xlfn.NORM.INV(RAND(),bond_ave,bond_std))+(X1258-Y$24)*cash*(_xlfn.NORM.INV(RAND(),cash_ave,cash_std))+(X1258-Y$24)))</f>
        <v/>
      </c>
      <c r="Z1258" s="156">
        <f>IF((Y1258&lt;=0),0,((Y1258-Z$24)*Stock*(_xlfn.NORM.INV(RAND(),stock_ave,stock_std))+(Y1258-Z$24)*Bonds*(_xlfn.NORM.INV(RAND(),bond_ave,bond_std))+(Y1258-Z$24)*cash*(_xlfn.NORM.INV(RAND(),cash_ave,cash_std))+(Y1258-Z$24)))</f>
        <v/>
      </c>
      <c r="AA1258" s="156">
        <f>IF((Z1258&lt;=0),0,((Z1258-AA$24)*Stock*(_xlfn.NORM.INV(RAND(),stock_ave,stock_std))+(Z1258-AA$24)*Bonds*(_xlfn.NORM.INV(RAND(),bond_ave,bond_std))+(Z1258-AA$24)*cash*(_xlfn.NORM.INV(RAND(),cash_ave,cash_std))+(Z1258-AA$24)))</f>
        <v/>
      </c>
      <c r="AB1258" s="156">
        <f>IF((AA1258&lt;=0),0,((AA1258-AB$24)*Stock*(_xlfn.NORM.INV(RAND(),stock_ave,stock_std))+(AA1258-AB$24)*Bonds*(_xlfn.NORM.INV(RAND(),bond_ave,bond_std))+(AA1258-AB$24)*cash*(_xlfn.NORM.INV(RAND(),cash_ave,cash_std))+(AA1258-AB$24)))</f>
        <v/>
      </c>
      <c r="AC1258" s="156">
        <f>IF((AB1258&lt;=0),0,((AB1258-AC$24)*Stock*(_xlfn.NORM.INV(RAND(),stock_ave,stock_std))+(AB1258-AC$24)*Bonds*(_xlfn.NORM.INV(RAND(),bond_ave,bond_std))+(AB1258-AC$24)*cash*(_xlfn.NORM.INV(RAND(),cash_ave,cash_std))+(AB1258-AC$24)))</f>
        <v/>
      </c>
      <c r="AD1258" s="156">
        <f>IF((AC1258&lt;=0),0,((AC1258-AD$24)*Stock*(_xlfn.NORM.INV(RAND(),stock_ave,stock_std))+(AC1258-AD$24)*Bonds*(_xlfn.NORM.INV(RAND(),bond_ave,bond_std))+(AC1258-AD$24)*cash*(_xlfn.NORM.INV(RAND(),cash_ave,cash_std))+(AC1258-AD$24)))</f>
        <v/>
      </c>
      <c r="AE1258" s="156">
        <f>IF((AD1258&lt;=0),0,((AD1258-AE$24)*Stock*(_xlfn.NORM.INV(RAND(),stock_ave,stock_std))+(AD1258-AE$24)*Bonds*(_xlfn.NORM.INV(RAND(),bond_ave,bond_std))+(AD1258-AE$24)*cash*(_xlfn.NORM.INV(RAND(),cash_ave,cash_std))+(AD1258-AE$24)))</f>
        <v/>
      </c>
      <c r="AF1258" s="156">
        <f>IF((AE1258&lt;=0),0,((AE1258-AF$24)*Stock*(_xlfn.NORM.INV(RAND(),stock_ave,stock_std))+(AE1258-AF$24)*Bonds*(_xlfn.NORM.INV(RAND(),bond_ave,bond_std))+(AE1258-AF$24)*cash*(_xlfn.NORM.INV(RAND(),cash_ave,cash_std))+(AE1258-AF$24)))</f>
        <v/>
      </c>
      <c r="AG1258" s="156">
        <f>IF((AF1258&lt;=0),0,((AF1258-AG$24)*Stock*(_xlfn.NORM.INV(RAND(),stock_ave,stock_std))+(AF1258-AG$24)*Bonds*(_xlfn.NORM.INV(RAND(),bond_ave,bond_std))+(AF1258-AG$24)*cash*(_xlfn.NORM.INV(RAND(),cash_ave,cash_std))+(AF1258-AG$24)))</f>
        <v/>
      </c>
      <c r="AH1258" s="156">
        <f>IF((AG1258&lt;=0),0,((AG1258-AH$24)*Stock*(_xlfn.NORM.INV(RAND(),stock_ave,stock_std))+(AG1258-AH$24)*Bonds*(_xlfn.NORM.INV(RAND(),bond_ave,bond_std))+(AG1258-AH$24)*cash*(_xlfn.NORM.INV(RAND(),cash_ave,cash_std))+(AG1258-AH$24)))</f>
        <v/>
      </c>
      <c r="AI1258" s="156">
        <f>IF((AH1258&lt;=0),0,((AH1258-AI$24)*Stock*(_xlfn.NORM.INV(RAND(),stock_ave,stock_std))+(AH1258-AI$24)*Bonds*(_xlfn.NORM.INV(RAND(),bond_ave,bond_std))+(AH1258-AI$24)*cash*(_xlfn.NORM.INV(RAND(),cash_ave,cash_std))+(AH1258-AI$24)))</f>
        <v/>
      </c>
      <c r="AJ1258" s="156">
        <f>IF((AI1258&lt;=0),0,((AI1258-AJ$24)*Stock*(_xlfn.NORM.INV(RAND(),stock_ave,stock_std))+(AI1258-AJ$24)*Bonds*(_xlfn.NORM.INV(RAND(),bond_ave,bond_std))+(AI1258-AJ$24)*cash*(_xlfn.NORM.INV(RAND(),cash_ave,cash_std))+(AI1258-AJ$24)))</f>
        <v/>
      </c>
      <c r="AK1258" s="156">
        <f>IF((AJ1258&lt;=0),0,((AJ1258-AK$24)*Stock*(_xlfn.NORM.INV(RAND(),stock_ave,stock_std))+(AJ1258-AK$24)*Bonds*(_xlfn.NORM.INV(RAND(),bond_ave,bond_std))+(AJ1258-AK$24)*cash*(_xlfn.NORM.INV(RAND(),cash_ave,cash_std))+(AJ1258-AK$24)))</f>
        <v/>
      </c>
      <c r="AL1258" s="156">
        <f>IF((AK1258&lt;=0),0,((AK1258-AL$24)*Stock*(_xlfn.NORM.INV(RAND(),stock_ave,stock_std))+(AK1258-AL$24)*Bonds*(_xlfn.NORM.INV(RAND(),bond_ave,bond_std))+(AK1258-AL$24)*cash*(_xlfn.NORM.INV(RAND(),cash_ave,cash_std))+(AK1258-AL$24)))</f>
        <v/>
      </c>
      <c r="AM1258" s="156">
        <f>IF((AL1258&lt;=0),0,((AL1258-AM$24)*Stock*(_xlfn.NORM.INV(RAND(),stock_ave,stock_std))+(AL1258-AM$24)*Bonds*(_xlfn.NORM.INV(RAND(),bond_ave,bond_std))+(AL1258-AM$24)*cash*(_xlfn.NORM.INV(RAND(),cash_ave,cash_std))+(AL1258-AM$24)))</f>
        <v/>
      </c>
      <c r="AN1258" s="156">
        <f>IF((AM1258&lt;=0),0,((AM1258-AN$24)*Stock*(_xlfn.NORM.INV(RAND(),stock_ave,stock_std))+(AM1258-AN$24)*Bonds*(_xlfn.NORM.INV(RAND(),bond_ave,bond_std))+(AM1258-AN$24)*cash*(_xlfn.NORM.INV(RAND(),cash_ave,cash_std))+(AM1258-AN$24)))</f>
        <v/>
      </c>
      <c r="AO1258" s="156">
        <f>IF((AN1258&lt;=0),0,((AN1258-AO$24)*Stock*(_xlfn.NORM.INV(RAND(),stock_ave,stock_std))+(AN1258-AO$24)*Bonds*(_xlfn.NORM.INV(RAND(),bond_ave,bond_std))+(AN1258-AO$24)*cash*(_xlfn.NORM.INV(RAND(),cash_ave,cash_std))+(AN1258-AO$24)))</f>
        <v/>
      </c>
      <c r="AP1258" s="156">
        <f>IF((AO1258&lt;=0),0,((AO1258-AP$24)*Stock*(_xlfn.NORM.INV(RAND(),stock_ave,stock_std))+(AO1258-AP$24)*Bonds*(_xlfn.NORM.INV(RAND(),bond_ave,bond_std))+(AO1258-AP$24)*cash*(_xlfn.NORM.INV(RAND(),cash_ave,cash_std))+(AO1258-AP$24)))</f>
        <v/>
      </c>
      <c r="AQ1258" s="156">
        <f>IF((AP1258&lt;=0),0,((AP1258-AQ$24)*Stock*(_xlfn.NORM.INV(RAND(),stock_ave,stock_std))+(AP1258-AQ$24)*Bonds*(_xlfn.NORM.INV(RAND(),bond_ave,bond_std))+(AP1258-AQ$24)*cash*(_xlfn.NORM.INV(RAND(),cash_ave,cash_std))+(AP1258-AQ$24)))</f>
        <v/>
      </c>
      <c r="AR1258" s="156">
        <f>IF((AQ1258&lt;=0),0,((AQ1258-AR$24)*Stock*(_xlfn.NORM.INV(RAND(),stock_ave,stock_std))+(AQ1258-AR$24)*Bonds*(_xlfn.NORM.INV(RAND(),bond_ave,bond_std))+(AQ1258-AR$24)*cash*(_xlfn.NORM.INV(RAND(),cash_ave,cash_std))+(AQ1258-AR$24)))</f>
        <v/>
      </c>
      <c r="AS1258" s="156">
        <f>IF((AR1258&lt;=0),0,((AR1258-AS$24)*Stock*(_xlfn.NORM.INV(RAND(),stock_ave,stock_std))+(AR1258-AS$24)*Bonds*(_xlfn.NORM.INV(RAND(),bond_ave,bond_std))+(AR1258-AS$24)*cash*(_xlfn.NORM.INV(RAND(),cash_ave,cash_std))+(AR1258-AS$24)))</f>
        <v/>
      </c>
      <c r="AT1258" s="156">
        <f>IF((AS1258&lt;=0),0,((AS1258-AT$24)*Stock*(_xlfn.NORM.INV(RAND(),stock_ave,stock_std))+(AS1258-AT$24)*Bonds*(_xlfn.NORM.INV(RAND(),bond_ave,bond_std))+(AS1258-AT$24)*cash*(_xlfn.NORM.INV(RAND(),cash_ave,cash_std))+(AS1258-AT$24)))</f>
        <v/>
      </c>
      <c r="AU1258" s="156">
        <f>IF((AT1258&lt;=0),0,((AT1258-AU$24)*Stock*(_xlfn.NORM.INV(RAND(),stock_ave,stock_std))+(AT1258-AU$24)*Bonds*(_xlfn.NORM.INV(RAND(),bond_ave,bond_std))+(AT1258-AU$24)*cash*(_xlfn.NORM.INV(RAND(),cash_ave,cash_std))+(AT1258-AU$24)))</f>
        <v/>
      </c>
      <c r="AV1258" s="156">
        <f>IF((AU1258&lt;=0),0,((AU1258-AV$24)*Stock*(_xlfn.NORM.INV(RAND(),stock_ave,stock_std))+(AU1258-AV$24)*Bonds*(_xlfn.NORM.INV(RAND(),bond_ave,bond_std))+(AU1258-AV$24)*cash*(_xlfn.NORM.INV(RAND(),cash_ave,cash_std))+(AU1258-AV$24)))</f>
        <v/>
      </c>
      <c r="AW1258" s="156">
        <f>IF((AV1258&lt;=0),0,((AV1258-AW$24)*Stock*(_xlfn.NORM.INV(RAND(),stock_ave,stock_std))+(AV1258-AW$24)*Bonds*(_xlfn.NORM.INV(RAND(),bond_ave,bond_std))+(AV1258-AW$24)*cash*(_xlfn.NORM.INV(RAND(),cash_ave,cash_std))+(AV1258-AW$24)))</f>
        <v/>
      </c>
      <c r="AX1258" s="159" t="n"/>
      <c r="AY1258" s="159" t="n"/>
      <c r="AZ1258" s="159" t="n"/>
      <c r="BA1258" s="159" t="n"/>
      <c r="BB1258" s="159" t="n"/>
    </row>
    <row r="1259">
      <c r="C1259" s="147" t="n"/>
      <c r="D1259" s="61">
        <f>+D1258-IF(D$18&gt;74,(D1258/D$25)*$C$10)</f>
        <v/>
      </c>
      <c r="E1259" s="61">
        <f>+E1258-IF(E$18&gt;74,(E1258/E$25)*$C$10)</f>
        <v/>
      </c>
      <c r="F1259" s="61">
        <f>+F1258-IF(F$18&gt;74,(F1258/F$25)*$C$10)</f>
        <v/>
      </c>
      <c r="G1259" s="61">
        <f>+G1258-IF(G$18&gt;74,(G1258/G$25)*$C$10)</f>
        <v/>
      </c>
      <c r="H1259" s="61">
        <f>+H1258-IF(H$18&gt;74,(H1258/H$25)*$C$10)</f>
        <v/>
      </c>
      <c r="I1259" s="61">
        <f>+I1258-IF(I$18&gt;74,(I1258/I$25)*$C$10)</f>
        <v/>
      </c>
      <c r="J1259" s="61">
        <f>+J1258-IF(J$18&gt;74,(J1258/J$25)*$C$10)</f>
        <v/>
      </c>
      <c r="K1259" s="61">
        <f>+K1258-IF(K$18&gt;74,(K1258/K$25)*$C$10)</f>
        <v/>
      </c>
      <c r="L1259" s="61">
        <f>+L1258-IF(L$18&gt;74,(L1258/L$25)*$C$10)</f>
        <v/>
      </c>
      <c r="M1259" s="61">
        <f>+M1258-IF(M$18&gt;74,(M1258/M$25)*$C$10)</f>
        <v/>
      </c>
      <c r="N1259" s="61">
        <f>+N1258-IF(N$18&gt;74,(N1258/N$25)*$C$10)</f>
        <v/>
      </c>
      <c r="O1259" s="61">
        <f>+O1258-IF(O$18&gt;74,(O1258/O$25)*$C$10)</f>
        <v/>
      </c>
      <c r="P1259" s="61">
        <f>+P1258-IF(P$18&gt;74,(P1258/P$25)*$C$10)</f>
        <v/>
      </c>
      <c r="Q1259" s="61">
        <f>+Q1258-IF(Q$18&gt;74,(Q1258/Q$25)*$C$10)</f>
        <v/>
      </c>
      <c r="R1259" s="61">
        <f>+R1258-IF(R$18&gt;74,(R1258/R$25)*$C$10)</f>
        <v/>
      </c>
      <c r="S1259" s="61">
        <f>+S1258-IF(S$18&gt;74,(S1258/S$25)*$C$10)</f>
        <v/>
      </c>
      <c r="T1259" s="61">
        <f>+T1258-IF(T$18&gt;74,(T1258/T$25)*$C$10)</f>
        <v/>
      </c>
      <c r="U1259" s="61">
        <f>+U1258-IF(U$18&gt;74,(U1258/U$25)*$C$10)</f>
        <v/>
      </c>
      <c r="V1259" s="61">
        <f>+V1258-IF(V$18&gt;74,(V1258/V$25)*$C$10)</f>
        <v/>
      </c>
      <c r="W1259" s="61">
        <f>+W1258-IF(W$18&gt;74,(W1258/W$25)*$C$10)</f>
        <v/>
      </c>
      <c r="X1259" s="61">
        <f>+X1258-IF(X$18&gt;74,(X1258/X$25)*$C$10)</f>
        <v/>
      </c>
      <c r="Y1259" s="61">
        <f>+Y1258-IF(Y$18&gt;74,(Y1258/Y$25)*$C$10)</f>
        <v/>
      </c>
      <c r="Z1259" s="61">
        <f>+Z1258-IF(Z$18&gt;74,(Z1258/Z$25)*$C$10)</f>
        <v/>
      </c>
      <c r="AA1259" s="61">
        <f>+AA1258-IF(AA$18&gt;74,(AA1258/AA$25)*$C$10)</f>
        <v/>
      </c>
      <c r="AB1259" s="61">
        <f>+AB1258-IF(AB$18&gt;74,(AB1258/AB$25)*$C$10)</f>
        <v/>
      </c>
      <c r="AC1259" s="61">
        <f>+AC1258-IF(AC$18&gt;74,(AC1258/AC$25)*$C$10)</f>
        <v/>
      </c>
      <c r="AD1259" s="61">
        <f>+AD1258-IF(AD$18&gt;74,(AD1258/AD$25)*$C$10)</f>
        <v/>
      </c>
      <c r="AE1259" s="61">
        <f>+AE1258-IF(AE$18&gt;74,(AE1258/AE$25)*$C$10)</f>
        <v/>
      </c>
      <c r="AF1259" s="61">
        <f>+AF1258-IF(AF$18&gt;74,(AF1258/AF$25)*$C$10)</f>
        <v/>
      </c>
      <c r="AG1259" s="61">
        <f>+AG1258-IF(AG$18&gt;74,(AG1258/AG$25)*$C$10)</f>
        <v/>
      </c>
      <c r="AH1259" s="61">
        <f>+AH1258-IF(AH$18&gt;74,(AH1258/AH$25)*$C$10)</f>
        <v/>
      </c>
      <c r="AI1259" s="61">
        <f>+AI1258-IF(AI$18&gt;74,(AI1258/AI$25)*$C$10)</f>
        <v/>
      </c>
      <c r="AJ1259" s="61">
        <f>+AJ1258-IF(AJ$18&gt;74,(AJ1258/AJ$25)*$C$10)</f>
        <v/>
      </c>
      <c r="AK1259" s="61">
        <f>+AK1258-IF(AK$18&gt;74,(AK1258/AK$25)*$C$10)</f>
        <v/>
      </c>
      <c r="AL1259" s="61">
        <f>+AL1258-IF(AL$18&gt;74,(AL1258/AL$25)*$C$10)</f>
        <v/>
      </c>
      <c r="AM1259" s="61">
        <f>+AM1258-IF(AM$18&gt;74,(AM1258/AM$25)*$C$10)</f>
        <v/>
      </c>
      <c r="AN1259" s="61">
        <f>+AN1258-IF(AN$18&gt;74,(AN1258/AN$25)*$C$10)</f>
        <v/>
      </c>
      <c r="AO1259" s="61">
        <f>+AO1258-IF(AO$18&gt;74,(AO1258/AO$25)*$C$10)</f>
        <v/>
      </c>
      <c r="AP1259" s="61">
        <f>+AP1258-IF(AP$18&gt;74,(AP1258/AP$25)*$C$10)</f>
        <v/>
      </c>
      <c r="AQ1259" s="61">
        <f>+AQ1258-IF(AQ$18&gt;74,(AQ1258/AQ$25)*$C$10)</f>
        <v/>
      </c>
      <c r="AR1259" s="61">
        <f>+AR1258-IF(AR$18&gt;74,(AR1258/AR$25)*$C$10)</f>
        <v/>
      </c>
      <c r="AS1259" s="61">
        <f>+AS1258-IF(AS$18&gt;74,(AS1258/AS$25)*$C$10)</f>
        <v/>
      </c>
      <c r="AT1259" s="61">
        <f>+AT1258-IF(AT$18&gt;74,(AT1258/AT$25)*$C$10)</f>
        <v/>
      </c>
      <c r="AU1259" s="61">
        <f>+AU1258-IF(AU$18&gt;74,(AU1258/AU$25)*$C$10)</f>
        <v/>
      </c>
      <c r="AV1259" s="61">
        <f>+AV1258-IF(AV$18&gt;74,(AV1258/AV$25)*$C$10)</f>
        <v/>
      </c>
      <c r="AW1259" s="61">
        <f>+AW1258-IF(AW$18&gt;74,(AW1258/AW$25)*$C$10)</f>
        <v/>
      </c>
      <c r="AX1259" s="35">
        <f>IF(AW1259&gt;0,1,0)</f>
        <v/>
      </c>
      <c r="AY1259" s="35">
        <f>IF(AL1259&gt;0,1,0)</f>
        <v/>
      </c>
      <c r="AZ1259" s="35">
        <f>IF(AG1259&gt;0,1,0)</f>
        <v/>
      </c>
      <c r="BA1259" s="35">
        <f>IF(AB1259&gt;0,1,0)</f>
        <v/>
      </c>
      <c r="BB1259" s="35">
        <f>IF(W1259&gt;0,1,0)</f>
        <v/>
      </c>
    </row>
    <row r="1260">
      <c r="B1260" s="154" t="inlineStr">
        <is>
          <t>trial 617</t>
        </is>
      </c>
      <c r="C1260" s="155">
        <f>+start-C1257</f>
        <v/>
      </c>
      <c r="D1260" s="156">
        <f>IF((C1260&lt;=0),0,((C1260-D$24)*Stock*(_xlfn.NORM.INV(RAND(),stock_ave,stock_std))+(C1260-D$24)*Bonds*(_xlfn.NORM.INV(RAND(),bond_ave,bond_std))+(C1260-D$24)*cash*(_xlfn.NORM.INV(RAND(),cash_ave,cash_std))+(C1260-D$24)))</f>
        <v/>
      </c>
      <c r="E1260" s="156">
        <f>IF((D1260&lt;=0),0,((D1260-E$24)*Stock*(_xlfn.NORM.INV(RAND(),stock_ave,stock_std))+(D1260-E$24)*Bonds*(_xlfn.NORM.INV(RAND(),bond_ave,bond_std))+(D1260-E$24)*cash*(_xlfn.NORM.INV(RAND(),cash_ave,cash_std))+(D1260-E$24)))</f>
        <v/>
      </c>
      <c r="F1260" s="156">
        <f>IF((E1260&lt;=0),0,((E1260-F$24)*Stock*(_xlfn.NORM.INV(RAND(),stock_ave,stock_std))+(E1260-F$24)*Bonds*(_xlfn.NORM.INV(RAND(),bond_ave,bond_std))+(E1260-F$24)*cash*(_xlfn.NORM.INV(RAND(),cash_ave,cash_std))+(E1260-F$24)))</f>
        <v/>
      </c>
      <c r="G1260" s="156">
        <f>IF((F1260&lt;=0),0,((F1260-G$24)*Stock*(_xlfn.NORM.INV(RAND(),stock_ave,stock_std))+(F1260-G$24)*Bonds*(_xlfn.NORM.INV(RAND(),bond_ave,bond_std))+(F1260-G$24)*cash*(_xlfn.NORM.INV(RAND(),cash_ave,cash_std))+(F1260-G$24)))</f>
        <v/>
      </c>
      <c r="H1260" s="156">
        <f>IF((G1260&lt;=0),0,((G1260-H$24)*Stock*(_xlfn.NORM.INV(RAND(),stock_ave,stock_std))+(G1260-H$24)*Bonds*(_xlfn.NORM.INV(RAND(),bond_ave,bond_std))+(G1260-H$24)*cash*(_xlfn.NORM.INV(RAND(),cash_ave,cash_std))+(G1260-H$24)))</f>
        <v/>
      </c>
      <c r="I1260" s="156">
        <f>IF((H1260&lt;=0),0,((H1260-I$24)*Stock*(_xlfn.NORM.INV(RAND(),stock_ave,stock_std))+(H1260-I$24)*Bonds*(_xlfn.NORM.INV(RAND(),bond_ave,bond_std))+(H1260-I$24)*cash*(_xlfn.NORM.INV(RAND(),cash_ave,cash_std))+(H1260-I$24)))</f>
        <v/>
      </c>
      <c r="J1260" s="156">
        <f>IF((I1260&lt;=0),0,((I1260-J$24)*Stock*(_xlfn.NORM.INV(RAND(),stock_ave,stock_std))+(I1260-J$24)*Bonds*(_xlfn.NORM.INV(RAND(),bond_ave,bond_std))+(I1260-J$24)*cash*(_xlfn.NORM.INV(RAND(),cash_ave,cash_std))+(I1260-J$24)))</f>
        <v/>
      </c>
      <c r="K1260" s="156">
        <f>IF((J1260&lt;=0),0,((J1260-K$24)*Stock*(_xlfn.NORM.INV(RAND(),stock_ave,stock_std))+(J1260-K$24)*Bonds*(_xlfn.NORM.INV(RAND(),bond_ave,bond_std))+(J1260-K$24)*cash*(_xlfn.NORM.INV(RAND(),cash_ave,cash_std))+(J1260-K$24)))</f>
        <v/>
      </c>
      <c r="L1260" s="156">
        <f>IF((K1260&lt;=0),0,((K1260-L$24)*Stock*(_xlfn.NORM.INV(RAND(),stock_ave,stock_std))+(K1260-L$24)*Bonds*(_xlfn.NORM.INV(RAND(),bond_ave,bond_std))+(K1260-L$24)*cash*(_xlfn.NORM.INV(RAND(),cash_ave,cash_std))+(K1260-L$24)))</f>
        <v/>
      </c>
      <c r="M1260" s="156">
        <f>IF((L1260&lt;=0),0,((L1260-M$24)*Stock*(_xlfn.NORM.INV(RAND(),stock_ave,stock_std))+(L1260-M$24)*Bonds*(_xlfn.NORM.INV(RAND(),bond_ave,bond_std))+(L1260-M$24)*cash*(_xlfn.NORM.INV(RAND(),cash_ave,cash_std))+(L1260-M$24)))</f>
        <v/>
      </c>
      <c r="N1260" s="156">
        <f>IF((M1260&lt;=0),0,((M1260-N$24)*Stock*(_xlfn.NORM.INV(RAND(),stock_ave,stock_std))+(M1260-N$24)*Bonds*(_xlfn.NORM.INV(RAND(),bond_ave,bond_std))+(M1260-N$24)*cash*(_xlfn.NORM.INV(RAND(),cash_ave,cash_std))+(M1260-N$24)))</f>
        <v/>
      </c>
      <c r="O1260" s="156">
        <f>IF((N1260&lt;=0),0,((N1260-O$24)*Stock*(_xlfn.NORM.INV(RAND(),stock_ave,stock_std))+(N1260-O$24)*Bonds*(_xlfn.NORM.INV(RAND(),bond_ave,bond_std))+(N1260-O$24)*cash*(_xlfn.NORM.INV(RAND(),cash_ave,cash_std))+(N1260-O$24)))</f>
        <v/>
      </c>
      <c r="P1260" s="156">
        <f>IF((O1260&lt;=0),0,((O1260-P$24)*Stock*(_xlfn.NORM.INV(RAND(),stock_ave,stock_std))+(O1260-P$24)*Bonds*(_xlfn.NORM.INV(RAND(),bond_ave,bond_std))+(O1260-P$24)*cash*(_xlfn.NORM.INV(RAND(),cash_ave,cash_std))+(O1260-P$24)))</f>
        <v/>
      </c>
      <c r="Q1260" s="156">
        <f>IF((P1260&lt;=0),0,((P1260-Q$24)*Stock*(_xlfn.NORM.INV(RAND(),stock_ave,stock_std))+(P1260-Q$24)*Bonds*(_xlfn.NORM.INV(RAND(),bond_ave,bond_std))+(P1260-Q$24)*cash*(_xlfn.NORM.INV(RAND(),cash_ave,cash_std))+(P1260-Q$24)))</f>
        <v/>
      </c>
      <c r="R1260" s="156">
        <f>IF((Q1260&lt;=0),0,((Q1260-R$24)*Stock*(_xlfn.NORM.INV(RAND(),stock_ave,stock_std))+(Q1260-R$24)*Bonds*(_xlfn.NORM.INV(RAND(),bond_ave,bond_std))+(Q1260-R$24)*cash*(_xlfn.NORM.INV(RAND(),cash_ave,cash_std))+(Q1260-R$24)))</f>
        <v/>
      </c>
      <c r="S1260" s="156">
        <f>IF((R1260&lt;=0),0,((R1260-S$24)*Stock*(_xlfn.NORM.INV(RAND(),stock_ave,stock_std))+(R1260-S$24)*Bonds*(_xlfn.NORM.INV(RAND(),bond_ave,bond_std))+(R1260-S$24)*cash*(_xlfn.NORM.INV(RAND(),cash_ave,cash_std))+(R1260-S$24)))</f>
        <v/>
      </c>
      <c r="T1260" s="156">
        <f>IF((S1260&lt;=0),0,((S1260-T$24)*Stock*(_xlfn.NORM.INV(RAND(),stock_ave,stock_std))+(S1260-T$24)*Bonds*(_xlfn.NORM.INV(RAND(),bond_ave,bond_std))+(S1260-T$24)*cash*(_xlfn.NORM.INV(RAND(),cash_ave,cash_std))+(S1260-T$24)))</f>
        <v/>
      </c>
      <c r="U1260" s="156">
        <f>IF((T1260&lt;=0),0,((T1260-U$24)*Stock*(_xlfn.NORM.INV(RAND(),stock_ave,stock_std))+(T1260-U$24)*Bonds*(_xlfn.NORM.INV(RAND(),bond_ave,bond_std))+(T1260-U$24)*cash*(_xlfn.NORM.INV(RAND(),cash_ave,cash_std))+(T1260-U$24)))</f>
        <v/>
      </c>
      <c r="V1260" s="156">
        <f>IF((U1260&lt;=0),0,((U1260-V$24)*Stock*(_xlfn.NORM.INV(RAND(),stock_ave,stock_std))+(U1260-V$24)*Bonds*(_xlfn.NORM.INV(RAND(),bond_ave,bond_std))+(U1260-V$24)*cash*(_xlfn.NORM.INV(RAND(),cash_ave,cash_std))+(U1260-V$24)))</f>
        <v/>
      </c>
      <c r="W1260" s="156">
        <f>IF((V1260&lt;=0),0,((V1260-W$24)*Stock*(_xlfn.NORM.INV(RAND(),stock_ave,stock_std))+(V1260-W$24)*Bonds*(_xlfn.NORM.INV(RAND(),bond_ave,bond_std))+(V1260-W$24)*cash*(_xlfn.NORM.INV(RAND(),cash_ave,cash_std))+(V1260-W$24)))</f>
        <v/>
      </c>
      <c r="X1260" s="156">
        <f>IF((W1260&lt;=0),0,((W1260-X$24)*Stock*(_xlfn.NORM.INV(RAND(),stock_ave,stock_std))+(W1260-X$24)*Bonds*(_xlfn.NORM.INV(RAND(),bond_ave,bond_std))+(W1260-X$24)*cash*(_xlfn.NORM.INV(RAND(),cash_ave,cash_std))+(W1260-X$24)))</f>
        <v/>
      </c>
      <c r="Y1260" s="156">
        <f>IF((X1260&lt;=0),0,((X1260-Y$24)*Stock*(_xlfn.NORM.INV(RAND(),stock_ave,stock_std))+(X1260-Y$24)*Bonds*(_xlfn.NORM.INV(RAND(),bond_ave,bond_std))+(X1260-Y$24)*cash*(_xlfn.NORM.INV(RAND(),cash_ave,cash_std))+(X1260-Y$24)))</f>
        <v/>
      </c>
      <c r="Z1260" s="156">
        <f>IF((Y1260&lt;=0),0,((Y1260-Z$24)*Stock*(_xlfn.NORM.INV(RAND(),stock_ave,stock_std))+(Y1260-Z$24)*Bonds*(_xlfn.NORM.INV(RAND(),bond_ave,bond_std))+(Y1260-Z$24)*cash*(_xlfn.NORM.INV(RAND(),cash_ave,cash_std))+(Y1260-Z$24)))</f>
        <v/>
      </c>
      <c r="AA1260" s="156">
        <f>IF((Z1260&lt;=0),0,((Z1260-AA$24)*Stock*(_xlfn.NORM.INV(RAND(),stock_ave,stock_std))+(Z1260-AA$24)*Bonds*(_xlfn.NORM.INV(RAND(),bond_ave,bond_std))+(Z1260-AA$24)*cash*(_xlfn.NORM.INV(RAND(),cash_ave,cash_std))+(Z1260-AA$24)))</f>
        <v/>
      </c>
      <c r="AB1260" s="156">
        <f>IF((AA1260&lt;=0),0,((AA1260-AB$24)*Stock*(_xlfn.NORM.INV(RAND(),stock_ave,stock_std))+(AA1260-AB$24)*Bonds*(_xlfn.NORM.INV(RAND(),bond_ave,bond_std))+(AA1260-AB$24)*cash*(_xlfn.NORM.INV(RAND(),cash_ave,cash_std))+(AA1260-AB$24)))</f>
        <v/>
      </c>
      <c r="AC1260" s="156">
        <f>IF((AB1260&lt;=0),0,((AB1260-AC$24)*Stock*(_xlfn.NORM.INV(RAND(),stock_ave,stock_std))+(AB1260-AC$24)*Bonds*(_xlfn.NORM.INV(RAND(),bond_ave,bond_std))+(AB1260-AC$24)*cash*(_xlfn.NORM.INV(RAND(),cash_ave,cash_std))+(AB1260-AC$24)))</f>
        <v/>
      </c>
      <c r="AD1260" s="156">
        <f>IF((AC1260&lt;=0),0,((AC1260-AD$24)*Stock*(_xlfn.NORM.INV(RAND(),stock_ave,stock_std))+(AC1260-AD$24)*Bonds*(_xlfn.NORM.INV(RAND(),bond_ave,bond_std))+(AC1260-AD$24)*cash*(_xlfn.NORM.INV(RAND(),cash_ave,cash_std))+(AC1260-AD$24)))</f>
        <v/>
      </c>
      <c r="AE1260" s="156">
        <f>IF((AD1260&lt;=0),0,((AD1260-AE$24)*Stock*(_xlfn.NORM.INV(RAND(),stock_ave,stock_std))+(AD1260-AE$24)*Bonds*(_xlfn.NORM.INV(RAND(),bond_ave,bond_std))+(AD1260-AE$24)*cash*(_xlfn.NORM.INV(RAND(),cash_ave,cash_std))+(AD1260-AE$24)))</f>
        <v/>
      </c>
      <c r="AF1260" s="156">
        <f>IF((AE1260&lt;=0),0,((AE1260-AF$24)*Stock*(_xlfn.NORM.INV(RAND(),stock_ave,stock_std))+(AE1260-AF$24)*Bonds*(_xlfn.NORM.INV(RAND(),bond_ave,bond_std))+(AE1260-AF$24)*cash*(_xlfn.NORM.INV(RAND(),cash_ave,cash_std))+(AE1260-AF$24)))</f>
        <v/>
      </c>
      <c r="AG1260" s="156">
        <f>IF((AF1260&lt;=0),0,((AF1260-AG$24)*Stock*(_xlfn.NORM.INV(RAND(),stock_ave,stock_std))+(AF1260-AG$24)*Bonds*(_xlfn.NORM.INV(RAND(),bond_ave,bond_std))+(AF1260-AG$24)*cash*(_xlfn.NORM.INV(RAND(),cash_ave,cash_std))+(AF1260-AG$24)))</f>
        <v/>
      </c>
      <c r="AH1260" s="156">
        <f>IF((AG1260&lt;=0),0,((AG1260-AH$24)*Stock*(_xlfn.NORM.INV(RAND(),stock_ave,stock_std))+(AG1260-AH$24)*Bonds*(_xlfn.NORM.INV(RAND(),bond_ave,bond_std))+(AG1260-AH$24)*cash*(_xlfn.NORM.INV(RAND(),cash_ave,cash_std))+(AG1260-AH$24)))</f>
        <v/>
      </c>
      <c r="AI1260" s="156">
        <f>IF((AH1260&lt;=0),0,((AH1260-AI$24)*Stock*(_xlfn.NORM.INV(RAND(),stock_ave,stock_std))+(AH1260-AI$24)*Bonds*(_xlfn.NORM.INV(RAND(),bond_ave,bond_std))+(AH1260-AI$24)*cash*(_xlfn.NORM.INV(RAND(),cash_ave,cash_std))+(AH1260-AI$24)))</f>
        <v/>
      </c>
      <c r="AJ1260" s="156">
        <f>IF((AI1260&lt;=0),0,((AI1260-AJ$24)*Stock*(_xlfn.NORM.INV(RAND(),stock_ave,stock_std))+(AI1260-AJ$24)*Bonds*(_xlfn.NORM.INV(RAND(),bond_ave,bond_std))+(AI1260-AJ$24)*cash*(_xlfn.NORM.INV(RAND(),cash_ave,cash_std))+(AI1260-AJ$24)))</f>
        <v/>
      </c>
      <c r="AK1260" s="156">
        <f>IF((AJ1260&lt;=0),0,((AJ1260-AK$24)*Stock*(_xlfn.NORM.INV(RAND(),stock_ave,stock_std))+(AJ1260-AK$24)*Bonds*(_xlfn.NORM.INV(RAND(),bond_ave,bond_std))+(AJ1260-AK$24)*cash*(_xlfn.NORM.INV(RAND(),cash_ave,cash_std))+(AJ1260-AK$24)))</f>
        <v/>
      </c>
      <c r="AL1260" s="156">
        <f>IF((AK1260&lt;=0),0,((AK1260-AL$24)*Stock*(_xlfn.NORM.INV(RAND(),stock_ave,stock_std))+(AK1260-AL$24)*Bonds*(_xlfn.NORM.INV(RAND(),bond_ave,bond_std))+(AK1260-AL$24)*cash*(_xlfn.NORM.INV(RAND(),cash_ave,cash_std))+(AK1260-AL$24)))</f>
        <v/>
      </c>
      <c r="AM1260" s="156">
        <f>IF((AL1260&lt;=0),0,((AL1260-AM$24)*Stock*(_xlfn.NORM.INV(RAND(),stock_ave,stock_std))+(AL1260-AM$24)*Bonds*(_xlfn.NORM.INV(RAND(),bond_ave,bond_std))+(AL1260-AM$24)*cash*(_xlfn.NORM.INV(RAND(),cash_ave,cash_std))+(AL1260-AM$24)))</f>
        <v/>
      </c>
      <c r="AN1260" s="156">
        <f>IF((AM1260&lt;=0),0,((AM1260-AN$24)*Stock*(_xlfn.NORM.INV(RAND(),stock_ave,stock_std))+(AM1260-AN$24)*Bonds*(_xlfn.NORM.INV(RAND(),bond_ave,bond_std))+(AM1260-AN$24)*cash*(_xlfn.NORM.INV(RAND(),cash_ave,cash_std))+(AM1260-AN$24)))</f>
        <v/>
      </c>
      <c r="AO1260" s="156">
        <f>IF((AN1260&lt;=0),0,((AN1260-AO$24)*Stock*(_xlfn.NORM.INV(RAND(),stock_ave,stock_std))+(AN1260-AO$24)*Bonds*(_xlfn.NORM.INV(RAND(),bond_ave,bond_std))+(AN1260-AO$24)*cash*(_xlfn.NORM.INV(RAND(),cash_ave,cash_std))+(AN1260-AO$24)))</f>
        <v/>
      </c>
      <c r="AP1260" s="156">
        <f>IF((AO1260&lt;=0),0,((AO1260-AP$24)*Stock*(_xlfn.NORM.INV(RAND(),stock_ave,stock_std))+(AO1260-AP$24)*Bonds*(_xlfn.NORM.INV(RAND(),bond_ave,bond_std))+(AO1260-AP$24)*cash*(_xlfn.NORM.INV(RAND(),cash_ave,cash_std))+(AO1260-AP$24)))</f>
        <v/>
      </c>
      <c r="AQ1260" s="156">
        <f>IF((AP1260&lt;=0),0,((AP1260-AQ$24)*Stock*(_xlfn.NORM.INV(RAND(),stock_ave,stock_std))+(AP1260-AQ$24)*Bonds*(_xlfn.NORM.INV(RAND(),bond_ave,bond_std))+(AP1260-AQ$24)*cash*(_xlfn.NORM.INV(RAND(),cash_ave,cash_std))+(AP1260-AQ$24)))</f>
        <v/>
      </c>
      <c r="AR1260" s="156">
        <f>IF((AQ1260&lt;=0),0,((AQ1260-AR$24)*Stock*(_xlfn.NORM.INV(RAND(),stock_ave,stock_std))+(AQ1260-AR$24)*Bonds*(_xlfn.NORM.INV(RAND(),bond_ave,bond_std))+(AQ1260-AR$24)*cash*(_xlfn.NORM.INV(RAND(),cash_ave,cash_std))+(AQ1260-AR$24)))</f>
        <v/>
      </c>
      <c r="AS1260" s="156">
        <f>IF((AR1260&lt;=0),0,((AR1260-AS$24)*Stock*(_xlfn.NORM.INV(RAND(),stock_ave,stock_std))+(AR1260-AS$24)*Bonds*(_xlfn.NORM.INV(RAND(),bond_ave,bond_std))+(AR1260-AS$24)*cash*(_xlfn.NORM.INV(RAND(),cash_ave,cash_std))+(AR1260-AS$24)))</f>
        <v/>
      </c>
      <c r="AT1260" s="156">
        <f>IF((AS1260&lt;=0),0,((AS1260-AT$24)*Stock*(_xlfn.NORM.INV(RAND(),stock_ave,stock_std))+(AS1260-AT$24)*Bonds*(_xlfn.NORM.INV(RAND(),bond_ave,bond_std))+(AS1260-AT$24)*cash*(_xlfn.NORM.INV(RAND(),cash_ave,cash_std))+(AS1260-AT$24)))</f>
        <v/>
      </c>
      <c r="AU1260" s="156">
        <f>IF((AT1260&lt;=0),0,((AT1260-AU$24)*Stock*(_xlfn.NORM.INV(RAND(),stock_ave,stock_std))+(AT1260-AU$24)*Bonds*(_xlfn.NORM.INV(RAND(),bond_ave,bond_std))+(AT1260-AU$24)*cash*(_xlfn.NORM.INV(RAND(),cash_ave,cash_std))+(AT1260-AU$24)))</f>
        <v/>
      </c>
      <c r="AV1260" s="156">
        <f>IF((AU1260&lt;=0),0,((AU1260-AV$24)*Stock*(_xlfn.NORM.INV(RAND(),stock_ave,stock_std))+(AU1260-AV$24)*Bonds*(_xlfn.NORM.INV(RAND(),bond_ave,bond_std))+(AU1260-AV$24)*cash*(_xlfn.NORM.INV(RAND(),cash_ave,cash_std))+(AU1260-AV$24)))</f>
        <v/>
      </c>
      <c r="AW1260" s="156">
        <f>IF((AV1260&lt;=0),0,((AV1260-AW$24)*Stock*(_xlfn.NORM.INV(RAND(),stock_ave,stock_std))+(AV1260-AW$24)*Bonds*(_xlfn.NORM.INV(RAND(),bond_ave,bond_std))+(AV1260-AW$24)*cash*(_xlfn.NORM.INV(RAND(),cash_ave,cash_std))+(AV1260-AW$24)))</f>
        <v/>
      </c>
      <c r="AX1260" s="159" t="n"/>
      <c r="AY1260" s="159" t="n"/>
      <c r="AZ1260" s="159" t="n"/>
      <c r="BA1260" s="159" t="n"/>
      <c r="BB1260" s="159" t="n"/>
    </row>
    <row r="1261">
      <c r="C1261" s="147" t="n"/>
      <c r="D1261" s="61">
        <f>+D1260-IF(D$18&gt;74,(D1260/D$25)*$C$10)</f>
        <v/>
      </c>
      <c r="E1261" s="61">
        <f>+E1260-IF(E$18&gt;74,(E1260/E$25)*$C$10)</f>
        <v/>
      </c>
      <c r="F1261" s="61">
        <f>+F1260-IF(F$18&gt;74,(F1260/F$25)*$C$10)</f>
        <v/>
      </c>
      <c r="G1261" s="61">
        <f>+G1260-IF(G$18&gt;74,(G1260/G$25)*$C$10)</f>
        <v/>
      </c>
      <c r="H1261" s="61">
        <f>+H1260-IF(H$18&gt;74,(H1260/H$25)*$C$10)</f>
        <v/>
      </c>
      <c r="I1261" s="61">
        <f>+I1260-IF(I$18&gt;74,(I1260/I$25)*$C$10)</f>
        <v/>
      </c>
      <c r="J1261" s="61">
        <f>+J1260-IF(J$18&gt;74,(J1260/J$25)*$C$10)</f>
        <v/>
      </c>
      <c r="K1261" s="61">
        <f>+K1260-IF(K$18&gt;74,(K1260/K$25)*$C$10)</f>
        <v/>
      </c>
      <c r="L1261" s="61">
        <f>+L1260-IF(L$18&gt;74,(L1260/L$25)*$C$10)</f>
        <v/>
      </c>
      <c r="M1261" s="61">
        <f>+M1260-IF(M$18&gt;74,(M1260/M$25)*$C$10)</f>
        <v/>
      </c>
      <c r="N1261" s="61">
        <f>+N1260-IF(N$18&gt;74,(N1260/N$25)*$C$10)</f>
        <v/>
      </c>
      <c r="O1261" s="61">
        <f>+O1260-IF(O$18&gt;74,(O1260/O$25)*$C$10)</f>
        <v/>
      </c>
      <c r="P1261" s="61">
        <f>+P1260-IF(P$18&gt;74,(P1260/P$25)*$C$10)</f>
        <v/>
      </c>
      <c r="Q1261" s="61">
        <f>+Q1260-IF(Q$18&gt;74,(Q1260/Q$25)*$C$10)</f>
        <v/>
      </c>
      <c r="R1261" s="61">
        <f>+R1260-IF(R$18&gt;74,(R1260/R$25)*$C$10)</f>
        <v/>
      </c>
      <c r="S1261" s="61">
        <f>+S1260-IF(S$18&gt;74,(S1260/S$25)*$C$10)</f>
        <v/>
      </c>
      <c r="T1261" s="61">
        <f>+T1260-IF(T$18&gt;74,(T1260/T$25)*$C$10)</f>
        <v/>
      </c>
      <c r="U1261" s="61">
        <f>+U1260-IF(U$18&gt;74,(U1260/U$25)*$C$10)</f>
        <v/>
      </c>
      <c r="V1261" s="61">
        <f>+V1260-IF(V$18&gt;74,(V1260/V$25)*$C$10)</f>
        <v/>
      </c>
      <c r="W1261" s="61">
        <f>+W1260-IF(W$18&gt;74,(W1260/W$25)*$C$10)</f>
        <v/>
      </c>
      <c r="X1261" s="61">
        <f>+X1260-IF(X$18&gt;74,(X1260/X$25)*$C$10)</f>
        <v/>
      </c>
      <c r="Y1261" s="61">
        <f>+Y1260-IF(Y$18&gt;74,(Y1260/Y$25)*$C$10)</f>
        <v/>
      </c>
      <c r="Z1261" s="61">
        <f>+Z1260-IF(Z$18&gt;74,(Z1260/Z$25)*$C$10)</f>
        <v/>
      </c>
      <c r="AA1261" s="61">
        <f>+AA1260-IF(AA$18&gt;74,(AA1260/AA$25)*$C$10)</f>
        <v/>
      </c>
      <c r="AB1261" s="61">
        <f>+AB1260-IF(AB$18&gt;74,(AB1260/AB$25)*$C$10)</f>
        <v/>
      </c>
      <c r="AC1261" s="61">
        <f>+AC1260-IF(AC$18&gt;74,(AC1260/AC$25)*$C$10)</f>
        <v/>
      </c>
      <c r="AD1261" s="61">
        <f>+AD1260-IF(AD$18&gt;74,(AD1260/AD$25)*$C$10)</f>
        <v/>
      </c>
      <c r="AE1261" s="61">
        <f>+AE1260-IF(AE$18&gt;74,(AE1260/AE$25)*$C$10)</f>
        <v/>
      </c>
      <c r="AF1261" s="61">
        <f>+AF1260-IF(AF$18&gt;74,(AF1260/AF$25)*$C$10)</f>
        <v/>
      </c>
      <c r="AG1261" s="61">
        <f>+AG1260-IF(AG$18&gt;74,(AG1260/AG$25)*$C$10)</f>
        <v/>
      </c>
      <c r="AH1261" s="61">
        <f>+AH1260-IF(AH$18&gt;74,(AH1260/AH$25)*$C$10)</f>
        <v/>
      </c>
      <c r="AI1261" s="61">
        <f>+AI1260-IF(AI$18&gt;74,(AI1260/AI$25)*$C$10)</f>
        <v/>
      </c>
      <c r="AJ1261" s="61">
        <f>+AJ1260-IF(AJ$18&gt;74,(AJ1260/AJ$25)*$C$10)</f>
        <v/>
      </c>
      <c r="AK1261" s="61">
        <f>+AK1260-IF(AK$18&gt;74,(AK1260/AK$25)*$C$10)</f>
        <v/>
      </c>
      <c r="AL1261" s="61">
        <f>+AL1260-IF(AL$18&gt;74,(AL1260/AL$25)*$C$10)</f>
        <v/>
      </c>
      <c r="AM1261" s="61">
        <f>+AM1260-IF(AM$18&gt;74,(AM1260/AM$25)*$C$10)</f>
        <v/>
      </c>
      <c r="AN1261" s="61">
        <f>+AN1260-IF(AN$18&gt;74,(AN1260/AN$25)*$C$10)</f>
        <v/>
      </c>
      <c r="AO1261" s="61">
        <f>+AO1260-IF(AO$18&gt;74,(AO1260/AO$25)*$C$10)</f>
        <v/>
      </c>
      <c r="AP1261" s="61">
        <f>+AP1260-IF(AP$18&gt;74,(AP1260/AP$25)*$C$10)</f>
        <v/>
      </c>
      <c r="AQ1261" s="61">
        <f>+AQ1260-IF(AQ$18&gt;74,(AQ1260/AQ$25)*$C$10)</f>
        <v/>
      </c>
      <c r="AR1261" s="61">
        <f>+AR1260-IF(AR$18&gt;74,(AR1260/AR$25)*$C$10)</f>
        <v/>
      </c>
      <c r="AS1261" s="61">
        <f>+AS1260-IF(AS$18&gt;74,(AS1260/AS$25)*$C$10)</f>
        <v/>
      </c>
      <c r="AT1261" s="61">
        <f>+AT1260-IF(AT$18&gt;74,(AT1260/AT$25)*$C$10)</f>
        <v/>
      </c>
      <c r="AU1261" s="61">
        <f>+AU1260-IF(AU$18&gt;74,(AU1260/AU$25)*$C$10)</f>
        <v/>
      </c>
      <c r="AV1261" s="61">
        <f>+AV1260-IF(AV$18&gt;74,(AV1260/AV$25)*$C$10)</f>
        <v/>
      </c>
      <c r="AW1261" s="61">
        <f>+AW1260-IF(AW$18&gt;74,(AW1260/AW$25)*$C$10)</f>
        <v/>
      </c>
      <c r="AX1261" s="35">
        <f>IF(AW1261&gt;0,1,0)</f>
        <v/>
      </c>
      <c r="AY1261" s="35">
        <f>IF(AL1261&gt;0,1,0)</f>
        <v/>
      </c>
      <c r="AZ1261" s="35">
        <f>IF(AG1261&gt;0,1,0)</f>
        <v/>
      </c>
      <c r="BA1261" s="35">
        <f>IF(AB1261&gt;0,1,0)</f>
        <v/>
      </c>
      <c r="BB1261" s="35">
        <f>IF(W1261&gt;0,1,0)</f>
        <v/>
      </c>
    </row>
    <row r="1262">
      <c r="B1262" s="154" t="inlineStr">
        <is>
          <t>trial 618</t>
        </is>
      </c>
      <c r="C1262" s="155">
        <f>+start-C1259</f>
        <v/>
      </c>
      <c r="D1262" s="156">
        <f>IF((C1262&lt;=0),0,((C1262-D$24)*Stock*(_xlfn.NORM.INV(RAND(),stock_ave,stock_std))+(C1262-D$24)*Bonds*(_xlfn.NORM.INV(RAND(),bond_ave,bond_std))+(C1262-D$24)*cash*(_xlfn.NORM.INV(RAND(),cash_ave,cash_std))+(C1262-D$24)))</f>
        <v/>
      </c>
      <c r="E1262" s="156">
        <f>IF((D1262&lt;=0),0,((D1262-E$24)*Stock*(_xlfn.NORM.INV(RAND(),stock_ave,stock_std))+(D1262-E$24)*Bonds*(_xlfn.NORM.INV(RAND(),bond_ave,bond_std))+(D1262-E$24)*cash*(_xlfn.NORM.INV(RAND(),cash_ave,cash_std))+(D1262-E$24)))</f>
        <v/>
      </c>
      <c r="F1262" s="156">
        <f>IF((E1262&lt;=0),0,((E1262-F$24)*Stock*(_xlfn.NORM.INV(RAND(),stock_ave,stock_std))+(E1262-F$24)*Bonds*(_xlfn.NORM.INV(RAND(),bond_ave,bond_std))+(E1262-F$24)*cash*(_xlfn.NORM.INV(RAND(),cash_ave,cash_std))+(E1262-F$24)))</f>
        <v/>
      </c>
      <c r="G1262" s="156">
        <f>IF((F1262&lt;=0),0,((F1262-G$24)*Stock*(_xlfn.NORM.INV(RAND(),stock_ave,stock_std))+(F1262-G$24)*Bonds*(_xlfn.NORM.INV(RAND(),bond_ave,bond_std))+(F1262-G$24)*cash*(_xlfn.NORM.INV(RAND(),cash_ave,cash_std))+(F1262-G$24)))</f>
        <v/>
      </c>
      <c r="H1262" s="156">
        <f>IF((G1262&lt;=0),0,((G1262-H$24)*Stock*(_xlfn.NORM.INV(RAND(),stock_ave,stock_std))+(G1262-H$24)*Bonds*(_xlfn.NORM.INV(RAND(),bond_ave,bond_std))+(G1262-H$24)*cash*(_xlfn.NORM.INV(RAND(),cash_ave,cash_std))+(G1262-H$24)))</f>
        <v/>
      </c>
      <c r="I1262" s="156">
        <f>IF((H1262&lt;=0),0,((H1262-I$24)*Stock*(_xlfn.NORM.INV(RAND(),stock_ave,stock_std))+(H1262-I$24)*Bonds*(_xlfn.NORM.INV(RAND(),bond_ave,bond_std))+(H1262-I$24)*cash*(_xlfn.NORM.INV(RAND(),cash_ave,cash_std))+(H1262-I$24)))</f>
        <v/>
      </c>
      <c r="J1262" s="156">
        <f>IF((I1262&lt;=0),0,((I1262-J$24)*Stock*(_xlfn.NORM.INV(RAND(),stock_ave,stock_std))+(I1262-J$24)*Bonds*(_xlfn.NORM.INV(RAND(),bond_ave,bond_std))+(I1262-J$24)*cash*(_xlfn.NORM.INV(RAND(),cash_ave,cash_std))+(I1262-J$24)))</f>
        <v/>
      </c>
      <c r="K1262" s="156">
        <f>IF((J1262&lt;=0),0,((J1262-K$24)*Stock*(_xlfn.NORM.INV(RAND(),stock_ave,stock_std))+(J1262-K$24)*Bonds*(_xlfn.NORM.INV(RAND(),bond_ave,bond_std))+(J1262-K$24)*cash*(_xlfn.NORM.INV(RAND(),cash_ave,cash_std))+(J1262-K$24)))</f>
        <v/>
      </c>
      <c r="L1262" s="156">
        <f>IF((K1262&lt;=0),0,((K1262-L$24)*Stock*(_xlfn.NORM.INV(RAND(),stock_ave,stock_std))+(K1262-L$24)*Bonds*(_xlfn.NORM.INV(RAND(),bond_ave,bond_std))+(K1262-L$24)*cash*(_xlfn.NORM.INV(RAND(),cash_ave,cash_std))+(K1262-L$24)))</f>
        <v/>
      </c>
      <c r="M1262" s="156">
        <f>IF((L1262&lt;=0),0,((L1262-M$24)*Stock*(_xlfn.NORM.INV(RAND(),stock_ave,stock_std))+(L1262-M$24)*Bonds*(_xlfn.NORM.INV(RAND(),bond_ave,bond_std))+(L1262-M$24)*cash*(_xlfn.NORM.INV(RAND(),cash_ave,cash_std))+(L1262-M$24)))</f>
        <v/>
      </c>
      <c r="N1262" s="156">
        <f>IF((M1262&lt;=0),0,((M1262-N$24)*Stock*(_xlfn.NORM.INV(RAND(),stock_ave,stock_std))+(M1262-N$24)*Bonds*(_xlfn.NORM.INV(RAND(),bond_ave,bond_std))+(M1262-N$24)*cash*(_xlfn.NORM.INV(RAND(),cash_ave,cash_std))+(M1262-N$24)))</f>
        <v/>
      </c>
      <c r="O1262" s="156">
        <f>IF((N1262&lt;=0),0,((N1262-O$24)*Stock*(_xlfn.NORM.INV(RAND(),stock_ave,stock_std))+(N1262-O$24)*Bonds*(_xlfn.NORM.INV(RAND(),bond_ave,bond_std))+(N1262-O$24)*cash*(_xlfn.NORM.INV(RAND(),cash_ave,cash_std))+(N1262-O$24)))</f>
        <v/>
      </c>
      <c r="P1262" s="156">
        <f>IF((O1262&lt;=0),0,((O1262-P$24)*Stock*(_xlfn.NORM.INV(RAND(),stock_ave,stock_std))+(O1262-P$24)*Bonds*(_xlfn.NORM.INV(RAND(),bond_ave,bond_std))+(O1262-P$24)*cash*(_xlfn.NORM.INV(RAND(),cash_ave,cash_std))+(O1262-P$24)))</f>
        <v/>
      </c>
      <c r="Q1262" s="156">
        <f>IF((P1262&lt;=0),0,((P1262-Q$24)*Stock*(_xlfn.NORM.INV(RAND(),stock_ave,stock_std))+(P1262-Q$24)*Bonds*(_xlfn.NORM.INV(RAND(),bond_ave,bond_std))+(P1262-Q$24)*cash*(_xlfn.NORM.INV(RAND(),cash_ave,cash_std))+(P1262-Q$24)))</f>
        <v/>
      </c>
      <c r="R1262" s="156">
        <f>IF((Q1262&lt;=0),0,((Q1262-R$24)*Stock*(_xlfn.NORM.INV(RAND(),stock_ave,stock_std))+(Q1262-R$24)*Bonds*(_xlfn.NORM.INV(RAND(),bond_ave,bond_std))+(Q1262-R$24)*cash*(_xlfn.NORM.INV(RAND(),cash_ave,cash_std))+(Q1262-R$24)))</f>
        <v/>
      </c>
      <c r="S1262" s="156">
        <f>IF((R1262&lt;=0),0,((R1262-S$24)*Stock*(_xlfn.NORM.INV(RAND(),stock_ave,stock_std))+(R1262-S$24)*Bonds*(_xlfn.NORM.INV(RAND(),bond_ave,bond_std))+(R1262-S$24)*cash*(_xlfn.NORM.INV(RAND(),cash_ave,cash_std))+(R1262-S$24)))</f>
        <v/>
      </c>
      <c r="T1262" s="156">
        <f>IF((S1262&lt;=0),0,((S1262-T$24)*Stock*(_xlfn.NORM.INV(RAND(),stock_ave,stock_std))+(S1262-T$24)*Bonds*(_xlfn.NORM.INV(RAND(),bond_ave,bond_std))+(S1262-T$24)*cash*(_xlfn.NORM.INV(RAND(),cash_ave,cash_std))+(S1262-T$24)))</f>
        <v/>
      </c>
      <c r="U1262" s="156">
        <f>IF((T1262&lt;=0),0,((T1262-U$24)*Stock*(_xlfn.NORM.INV(RAND(),stock_ave,stock_std))+(T1262-U$24)*Bonds*(_xlfn.NORM.INV(RAND(),bond_ave,bond_std))+(T1262-U$24)*cash*(_xlfn.NORM.INV(RAND(),cash_ave,cash_std))+(T1262-U$24)))</f>
        <v/>
      </c>
      <c r="V1262" s="156">
        <f>IF((U1262&lt;=0),0,((U1262-V$24)*Stock*(_xlfn.NORM.INV(RAND(),stock_ave,stock_std))+(U1262-V$24)*Bonds*(_xlfn.NORM.INV(RAND(),bond_ave,bond_std))+(U1262-V$24)*cash*(_xlfn.NORM.INV(RAND(),cash_ave,cash_std))+(U1262-V$24)))</f>
        <v/>
      </c>
      <c r="W1262" s="156">
        <f>IF((V1262&lt;=0),0,((V1262-W$24)*Stock*(_xlfn.NORM.INV(RAND(),stock_ave,stock_std))+(V1262-W$24)*Bonds*(_xlfn.NORM.INV(RAND(),bond_ave,bond_std))+(V1262-W$24)*cash*(_xlfn.NORM.INV(RAND(),cash_ave,cash_std))+(V1262-W$24)))</f>
        <v/>
      </c>
      <c r="X1262" s="156">
        <f>IF((W1262&lt;=0),0,((W1262-X$24)*Stock*(_xlfn.NORM.INV(RAND(),stock_ave,stock_std))+(W1262-X$24)*Bonds*(_xlfn.NORM.INV(RAND(),bond_ave,bond_std))+(W1262-X$24)*cash*(_xlfn.NORM.INV(RAND(),cash_ave,cash_std))+(W1262-X$24)))</f>
        <v/>
      </c>
      <c r="Y1262" s="156">
        <f>IF((X1262&lt;=0),0,((X1262-Y$24)*Stock*(_xlfn.NORM.INV(RAND(),stock_ave,stock_std))+(X1262-Y$24)*Bonds*(_xlfn.NORM.INV(RAND(),bond_ave,bond_std))+(X1262-Y$24)*cash*(_xlfn.NORM.INV(RAND(),cash_ave,cash_std))+(X1262-Y$24)))</f>
        <v/>
      </c>
      <c r="Z1262" s="156">
        <f>IF((Y1262&lt;=0),0,((Y1262-Z$24)*Stock*(_xlfn.NORM.INV(RAND(),stock_ave,stock_std))+(Y1262-Z$24)*Bonds*(_xlfn.NORM.INV(RAND(),bond_ave,bond_std))+(Y1262-Z$24)*cash*(_xlfn.NORM.INV(RAND(),cash_ave,cash_std))+(Y1262-Z$24)))</f>
        <v/>
      </c>
      <c r="AA1262" s="156">
        <f>IF((Z1262&lt;=0),0,((Z1262-AA$24)*Stock*(_xlfn.NORM.INV(RAND(),stock_ave,stock_std))+(Z1262-AA$24)*Bonds*(_xlfn.NORM.INV(RAND(),bond_ave,bond_std))+(Z1262-AA$24)*cash*(_xlfn.NORM.INV(RAND(),cash_ave,cash_std))+(Z1262-AA$24)))</f>
        <v/>
      </c>
      <c r="AB1262" s="156">
        <f>IF((AA1262&lt;=0),0,((AA1262-AB$24)*Stock*(_xlfn.NORM.INV(RAND(),stock_ave,stock_std))+(AA1262-AB$24)*Bonds*(_xlfn.NORM.INV(RAND(),bond_ave,bond_std))+(AA1262-AB$24)*cash*(_xlfn.NORM.INV(RAND(),cash_ave,cash_std))+(AA1262-AB$24)))</f>
        <v/>
      </c>
      <c r="AC1262" s="156">
        <f>IF((AB1262&lt;=0),0,((AB1262-AC$24)*Stock*(_xlfn.NORM.INV(RAND(),stock_ave,stock_std))+(AB1262-AC$24)*Bonds*(_xlfn.NORM.INV(RAND(),bond_ave,bond_std))+(AB1262-AC$24)*cash*(_xlfn.NORM.INV(RAND(),cash_ave,cash_std))+(AB1262-AC$24)))</f>
        <v/>
      </c>
      <c r="AD1262" s="156">
        <f>IF((AC1262&lt;=0),0,((AC1262-AD$24)*Stock*(_xlfn.NORM.INV(RAND(),stock_ave,stock_std))+(AC1262-AD$24)*Bonds*(_xlfn.NORM.INV(RAND(),bond_ave,bond_std))+(AC1262-AD$24)*cash*(_xlfn.NORM.INV(RAND(),cash_ave,cash_std))+(AC1262-AD$24)))</f>
        <v/>
      </c>
      <c r="AE1262" s="156">
        <f>IF((AD1262&lt;=0),0,((AD1262-AE$24)*Stock*(_xlfn.NORM.INV(RAND(),stock_ave,stock_std))+(AD1262-AE$24)*Bonds*(_xlfn.NORM.INV(RAND(),bond_ave,bond_std))+(AD1262-AE$24)*cash*(_xlfn.NORM.INV(RAND(),cash_ave,cash_std))+(AD1262-AE$24)))</f>
        <v/>
      </c>
      <c r="AF1262" s="156">
        <f>IF((AE1262&lt;=0),0,((AE1262-AF$24)*Stock*(_xlfn.NORM.INV(RAND(),stock_ave,stock_std))+(AE1262-AF$24)*Bonds*(_xlfn.NORM.INV(RAND(),bond_ave,bond_std))+(AE1262-AF$24)*cash*(_xlfn.NORM.INV(RAND(),cash_ave,cash_std))+(AE1262-AF$24)))</f>
        <v/>
      </c>
      <c r="AG1262" s="156">
        <f>IF((AF1262&lt;=0),0,((AF1262-AG$24)*Stock*(_xlfn.NORM.INV(RAND(),stock_ave,stock_std))+(AF1262-AG$24)*Bonds*(_xlfn.NORM.INV(RAND(),bond_ave,bond_std))+(AF1262-AG$24)*cash*(_xlfn.NORM.INV(RAND(),cash_ave,cash_std))+(AF1262-AG$24)))</f>
        <v/>
      </c>
      <c r="AH1262" s="156">
        <f>IF((AG1262&lt;=0),0,((AG1262-AH$24)*Stock*(_xlfn.NORM.INV(RAND(),stock_ave,stock_std))+(AG1262-AH$24)*Bonds*(_xlfn.NORM.INV(RAND(),bond_ave,bond_std))+(AG1262-AH$24)*cash*(_xlfn.NORM.INV(RAND(),cash_ave,cash_std))+(AG1262-AH$24)))</f>
        <v/>
      </c>
      <c r="AI1262" s="156">
        <f>IF((AH1262&lt;=0),0,((AH1262-AI$24)*Stock*(_xlfn.NORM.INV(RAND(),stock_ave,stock_std))+(AH1262-AI$24)*Bonds*(_xlfn.NORM.INV(RAND(),bond_ave,bond_std))+(AH1262-AI$24)*cash*(_xlfn.NORM.INV(RAND(),cash_ave,cash_std))+(AH1262-AI$24)))</f>
        <v/>
      </c>
      <c r="AJ1262" s="156">
        <f>IF((AI1262&lt;=0),0,((AI1262-AJ$24)*Stock*(_xlfn.NORM.INV(RAND(),stock_ave,stock_std))+(AI1262-AJ$24)*Bonds*(_xlfn.NORM.INV(RAND(),bond_ave,bond_std))+(AI1262-AJ$24)*cash*(_xlfn.NORM.INV(RAND(),cash_ave,cash_std))+(AI1262-AJ$24)))</f>
        <v/>
      </c>
      <c r="AK1262" s="156">
        <f>IF((AJ1262&lt;=0),0,((AJ1262-AK$24)*Stock*(_xlfn.NORM.INV(RAND(),stock_ave,stock_std))+(AJ1262-AK$24)*Bonds*(_xlfn.NORM.INV(RAND(),bond_ave,bond_std))+(AJ1262-AK$24)*cash*(_xlfn.NORM.INV(RAND(),cash_ave,cash_std))+(AJ1262-AK$24)))</f>
        <v/>
      </c>
      <c r="AL1262" s="156">
        <f>IF((AK1262&lt;=0),0,((AK1262-AL$24)*Stock*(_xlfn.NORM.INV(RAND(),stock_ave,stock_std))+(AK1262-AL$24)*Bonds*(_xlfn.NORM.INV(RAND(),bond_ave,bond_std))+(AK1262-AL$24)*cash*(_xlfn.NORM.INV(RAND(),cash_ave,cash_std))+(AK1262-AL$24)))</f>
        <v/>
      </c>
      <c r="AM1262" s="156">
        <f>IF((AL1262&lt;=0),0,((AL1262-AM$24)*Stock*(_xlfn.NORM.INV(RAND(),stock_ave,stock_std))+(AL1262-AM$24)*Bonds*(_xlfn.NORM.INV(RAND(),bond_ave,bond_std))+(AL1262-AM$24)*cash*(_xlfn.NORM.INV(RAND(),cash_ave,cash_std))+(AL1262-AM$24)))</f>
        <v/>
      </c>
      <c r="AN1262" s="156">
        <f>IF((AM1262&lt;=0),0,((AM1262-AN$24)*Stock*(_xlfn.NORM.INV(RAND(),stock_ave,stock_std))+(AM1262-AN$24)*Bonds*(_xlfn.NORM.INV(RAND(),bond_ave,bond_std))+(AM1262-AN$24)*cash*(_xlfn.NORM.INV(RAND(),cash_ave,cash_std))+(AM1262-AN$24)))</f>
        <v/>
      </c>
      <c r="AO1262" s="156">
        <f>IF((AN1262&lt;=0),0,((AN1262-AO$24)*Stock*(_xlfn.NORM.INV(RAND(),stock_ave,stock_std))+(AN1262-AO$24)*Bonds*(_xlfn.NORM.INV(RAND(),bond_ave,bond_std))+(AN1262-AO$24)*cash*(_xlfn.NORM.INV(RAND(),cash_ave,cash_std))+(AN1262-AO$24)))</f>
        <v/>
      </c>
      <c r="AP1262" s="156">
        <f>IF((AO1262&lt;=0),0,((AO1262-AP$24)*Stock*(_xlfn.NORM.INV(RAND(),stock_ave,stock_std))+(AO1262-AP$24)*Bonds*(_xlfn.NORM.INV(RAND(),bond_ave,bond_std))+(AO1262-AP$24)*cash*(_xlfn.NORM.INV(RAND(),cash_ave,cash_std))+(AO1262-AP$24)))</f>
        <v/>
      </c>
      <c r="AQ1262" s="156">
        <f>IF((AP1262&lt;=0),0,((AP1262-AQ$24)*Stock*(_xlfn.NORM.INV(RAND(),stock_ave,stock_std))+(AP1262-AQ$24)*Bonds*(_xlfn.NORM.INV(RAND(),bond_ave,bond_std))+(AP1262-AQ$24)*cash*(_xlfn.NORM.INV(RAND(),cash_ave,cash_std))+(AP1262-AQ$24)))</f>
        <v/>
      </c>
      <c r="AR1262" s="156">
        <f>IF((AQ1262&lt;=0),0,((AQ1262-AR$24)*Stock*(_xlfn.NORM.INV(RAND(),stock_ave,stock_std))+(AQ1262-AR$24)*Bonds*(_xlfn.NORM.INV(RAND(),bond_ave,bond_std))+(AQ1262-AR$24)*cash*(_xlfn.NORM.INV(RAND(),cash_ave,cash_std))+(AQ1262-AR$24)))</f>
        <v/>
      </c>
      <c r="AS1262" s="156">
        <f>IF((AR1262&lt;=0),0,((AR1262-AS$24)*Stock*(_xlfn.NORM.INV(RAND(),stock_ave,stock_std))+(AR1262-AS$24)*Bonds*(_xlfn.NORM.INV(RAND(),bond_ave,bond_std))+(AR1262-AS$24)*cash*(_xlfn.NORM.INV(RAND(),cash_ave,cash_std))+(AR1262-AS$24)))</f>
        <v/>
      </c>
      <c r="AT1262" s="156">
        <f>IF((AS1262&lt;=0),0,((AS1262-AT$24)*Stock*(_xlfn.NORM.INV(RAND(),stock_ave,stock_std))+(AS1262-AT$24)*Bonds*(_xlfn.NORM.INV(RAND(),bond_ave,bond_std))+(AS1262-AT$24)*cash*(_xlfn.NORM.INV(RAND(),cash_ave,cash_std))+(AS1262-AT$24)))</f>
        <v/>
      </c>
      <c r="AU1262" s="156">
        <f>IF((AT1262&lt;=0),0,((AT1262-AU$24)*Stock*(_xlfn.NORM.INV(RAND(),stock_ave,stock_std))+(AT1262-AU$24)*Bonds*(_xlfn.NORM.INV(RAND(),bond_ave,bond_std))+(AT1262-AU$24)*cash*(_xlfn.NORM.INV(RAND(),cash_ave,cash_std))+(AT1262-AU$24)))</f>
        <v/>
      </c>
      <c r="AV1262" s="156">
        <f>IF((AU1262&lt;=0),0,((AU1262-AV$24)*Stock*(_xlfn.NORM.INV(RAND(),stock_ave,stock_std))+(AU1262-AV$24)*Bonds*(_xlfn.NORM.INV(RAND(),bond_ave,bond_std))+(AU1262-AV$24)*cash*(_xlfn.NORM.INV(RAND(),cash_ave,cash_std))+(AU1262-AV$24)))</f>
        <v/>
      </c>
      <c r="AW1262" s="156">
        <f>IF((AV1262&lt;=0),0,((AV1262-AW$24)*Stock*(_xlfn.NORM.INV(RAND(),stock_ave,stock_std))+(AV1262-AW$24)*Bonds*(_xlfn.NORM.INV(RAND(),bond_ave,bond_std))+(AV1262-AW$24)*cash*(_xlfn.NORM.INV(RAND(),cash_ave,cash_std))+(AV1262-AW$24)))</f>
        <v/>
      </c>
      <c r="AX1262" s="159" t="n"/>
      <c r="AY1262" s="159" t="n"/>
      <c r="AZ1262" s="159" t="n"/>
      <c r="BA1262" s="159" t="n"/>
      <c r="BB1262" s="159" t="n"/>
    </row>
    <row r="1263">
      <c r="C1263" s="147" t="n"/>
      <c r="D1263" s="61">
        <f>+D1262-IF(D$18&gt;74,(D1262/D$25)*$C$10)</f>
        <v/>
      </c>
      <c r="E1263" s="61">
        <f>+E1262-IF(E$18&gt;74,(E1262/E$25)*$C$10)</f>
        <v/>
      </c>
      <c r="F1263" s="61">
        <f>+F1262-IF(F$18&gt;74,(F1262/F$25)*$C$10)</f>
        <v/>
      </c>
      <c r="G1263" s="61">
        <f>+G1262-IF(G$18&gt;74,(G1262/G$25)*$C$10)</f>
        <v/>
      </c>
      <c r="H1263" s="61">
        <f>+H1262-IF(H$18&gt;74,(H1262/H$25)*$C$10)</f>
        <v/>
      </c>
      <c r="I1263" s="61">
        <f>+I1262-IF(I$18&gt;74,(I1262/I$25)*$C$10)</f>
        <v/>
      </c>
      <c r="J1263" s="61">
        <f>+J1262-IF(J$18&gt;74,(J1262/J$25)*$C$10)</f>
        <v/>
      </c>
      <c r="K1263" s="61">
        <f>+K1262-IF(K$18&gt;74,(K1262/K$25)*$C$10)</f>
        <v/>
      </c>
      <c r="L1263" s="61">
        <f>+L1262-IF(L$18&gt;74,(L1262/L$25)*$C$10)</f>
        <v/>
      </c>
      <c r="M1263" s="61">
        <f>+M1262-IF(M$18&gt;74,(M1262/M$25)*$C$10)</f>
        <v/>
      </c>
      <c r="N1263" s="61">
        <f>+N1262-IF(N$18&gt;74,(N1262/N$25)*$C$10)</f>
        <v/>
      </c>
      <c r="O1263" s="61">
        <f>+O1262-IF(O$18&gt;74,(O1262/O$25)*$C$10)</f>
        <v/>
      </c>
      <c r="P1263" s="61">
        <f>+P1262-IF(P$18&gt;74,(P1262/P$25)*$C$10)</f>
        <v/>
      </c>
      <c r="Q1263" s="61">
        <f>+Q1262-IF(Q$18&gt;74,(Q1262/Q$25)*$C$10)</f>
        <v/>
      </c>
      <c r="R1263" s="61">
        <f>+R1262-IF(R$18&gt;74,(R1262/R$25)*$C$10)</f>
        <v/>
      </c>
      <c r="S1263" s="61">
        <f>+S1262-IF(S$18&gt;74,(S1262/S$25)*$C$10)</f>
        <v/>
      </c>
      <c r="T1263" s="61">
        <f>+T1262-IF(T$18&gt;74,(T1262/T$25)*$C$10)</f>
        <v/>
      </c>
      <c r="U1263" s="61">
        <f>+U1262-IF(U$18&gt;74,(U1262/U$25)*$C$10)</f>
        <v/>
      </c>
      <c r="V1263" s="61">
        <f>+V1262-IF(V$18&gt;74,(V1262/V$25)*$C$10)</f>
        <v/>
      </c>
      <c r="W1263" s="61">
        <f>+W1262-IF(W$18&gt;74,(W1262/W$25)*$C$10)</f>
        <v/>
      </c>
      <c r="X1263" s="61">
        <f>+X1262-IF(X$18&gt;74,(X1262/X$25)*$C$10)</f>
        <v/>
      </c>
      <c r="Y1263" s="61">
        <f>+Y1262-IF(Y$18&gt;74,(Y1262/Y$25)*$C$10)</f>
        <v/>
      </c>
      <c r="Z1263" s="61">
        <f>+Z1262-IF(Z$18&gt;74,(Z1262/Z$25)*$C$10)</f>
        <v/>
      </c>
      <c r="AA1263" s="61">
        <f>+AA1262-IF(AA$18&gt;74,(AA1262/AA$25)*$C$10)</f>
        <v/>
      </c>
      <c r="AB1263" s="61">
        <f>+AB1262-IF(AB$18&gt;74,(AB1262/AB$25)*$C$10)</f>
        <v/>
      </c>
      <c r="AC1263" s="61">
        <f>+AC1262-IF(AC$18&gt;74,(AC1262/AC$25)*$C$10)</f>
        <v/>
      </c>
      <c r="AD1263" s="61">
        <f>+AD1262-IF(AD$18&gt;74,(AD1262/AD$25)*$C$10)</f>
        <v/>
      </c>
      <c r="AE1263" s="61">
        <f>+AE1262-IF(AE$18&gt;74,(AE1262/AE$25)*$C$10)</f>
        <v/>
      </c>
      <c r="AF1263" s="61">
        <f>+AF1262-IF(AF$18&gt;74,(AF1262/AF$25)*$C$10)</f>
        <v/>
      </c>
      <c r="AG1263" s="61">
        <f>+AG1262-IF(AG$18&gt;74,(AG1262/AG$25)*$C$10)</f>
        <v/>
      </c>
      <c r="AH1263" s="61">
        <f>+AH1262-IF(AH$18&gt;74,(AH1262/AH$25)*$C$10)</f>
        <v/>
      </c>
      <c r="AI1263" s="61">
        <f>+AI1262-IF(AI$18&gt;74,(AI1262/AI$25)*$C$10)</f>
        <v/>
      </c>
      <c r="AJ1263" s="61">
        <f>+AJ1262-IF(AJ$18&gt;74,(AJ1262/AJ$25)*$C$10)</f>
        <v/>
      </c>
      <c r="AK1263" s="61">
        <f>+AK1262-IF(AK$18&gt;74,(AK1262/AK$25)*$C$10)</f>
        <v/>
      </c>
      <c r="AL1263" s="61">
        <f>+AL1262-IF(AL$18&gt;74,(AL1262/AL$25)*$C$10)</f>
        <v/>
      </c>
      <c r="AM1263" s="61">
        <f>+AM1262-IF(AM$18&gt;74,(AM1262/AM$25)*$C$10)</f>
        <v/>
      </c>
      <c r="AN1263" s="61">
        <f>+AN1262-IF(AN$18&gt;74,(AN1262/AN$25)*$C$10)</f>
        <v/>
      </c>
      <c r="AO1263" s="61">
        <f>+AO1262-IF(AO$18&gt;74,(AO1262/AO$25)*$C$10)</f>
        <v/>
      </c>
      <c r="AP1263" s="61">
        <f>+AP1262-IF(AP$18&gt;74,(AP1262/AP$25)*$C$10)</f>
        <v/>
      </c>
      <c r="AQ1263" s="61">
        <f>+AQ1262-IF(AQ$18&gt;74,(AQ1262/AQ$25)*$C$10)</f>
        <v/>
      </c>
      <c r="AR1263" s="61">
        <f>+AR1262-IF(AR$18&gt;74,(AR1262/AR$25)*$C$10)</f>
        <v/>
      </c>
      <c r="AS1263" s="61">
        <f>+AS1262-IF(AS$18&gt;74,(AS1262/AS$25)*$C$10)</f>
        <v/>
      </c>
      <c r="AT1263" s="61">
        <f>+AT1262-IF(AT$18&gt;74,(AT1262/AT$25)*$C$10)</f>
        <v/>
      </c>
      <c r="AU1263" s="61">
        <f>+AU1262-IF(AU$18&gt;74,(AU1262/AU$25)*$C$10)</f>
        <v/>
      </c>
      <c r="AV1263" s="61">
        <f>+AV1262-IF(AV$18&gt;74,(AV1262/AV$25)*$C$10)</f>
        <v/>
      </c>
      <c r="AW1263" s="61">
        <f>+AW1262-IF(AW$18&gt;74,(AW1262/AW$25)*$C$10)</f>
        <v/>
      </c>
      <c r="AX1263" s="35">
        <f>IF(AW1263&gt;0,1,0)</f>
        <v/>
      </c>
      <c r="AY1263" s="35">
        <f>IF(AL1263&gt;0,1,0)</f>
        <v/>
      </c>
      <c r="AZ1263" s="35">
        <f>IF(AG1263&gt;0,1,0)</f>
        <v/>
      </c>
      <c r="BA1263" s="35">
        <f>IF(AB1263&gt;0,1,0)</f>
        <v/>
      </c>
      <c r="BB1263" s="35">
        <f>IF(W1263&gt;0,1,0)</f>
        <v/>
      </c>
    </row>
    <row r="1264">
      <c r="B1264" s="154" t="inlineStr">
        <is>
          <t>trial 619</t>
        </is>
      </c>
      <c r="C1264" s="155">
        <f>+start-C1261</f>
        <v/>
      </c>
      <c r="D1264" s="156">
        <f>IF((C1264&lt;=0),0,((C1264-D$24)*Stock*(_xlfn.NORM.INV(RAND(),stock_ave,stock_std))+(C1264-D$24)*Bonds*(_xlfn.NORM.INV(RAND(),bond_ave,bond_std))+(C1264-D$24)*cash*(_xlfn.NORM.INV(RAND(),cash_ave,cash_std))+(C1264-D$24)))</f>
        <v/>
      </c>
      <c r="E1264" s="156">
        <f>IF((D1264&lt;=0),0,((D1264-E$24)*Stock*(_xlfn.NORM.INV(RAND(),stock_ave,stock_std))+(D1264-E$24)*Bonds*(_xlfn.NORM.INV(RAND(),bond_ave,bond_std))+(D1264-E$24)*cash*(_xlfn.NORM.INV(RAND(),cash_ave,cash_std))+(D1264-E$24)))</f>
        <v/>
      </c>
      <c r="F1264" s="156">
        <f>IF((E1264&lt;=0),0,((E1264-F$24)*Stock*(_xlfn.NORM.INV(RAND(),stock_ave,stock_std))+(E1264-F$24)*Bonds*(_xlfn.NORM.INV(RAND(),bond_ave,bond_std))+(E1264-F$24)*cash*(_xlfn.NORM.INV(RAND(),cash_ave,cash_std))+(E1264-F$24)))</f>
        <v/>
      </c>
      <c r="G1264" s="156">
        <f>IF((F1264&lt;=0),0,((F1264-G$24)*Stock*(_xlfn.NORM.INV(RAND(),stock_ave,stock_std))+(F1264-G$24)*Bonds*(_xlfn.NORM.INV(RAND(),bond_ave,bond_std))+(F1264-G$24)*cash*(_xlfn.NORM.INV(RAND(),cash_ave,cash_std))+(F1264-G$24)))</f>
        <v/>
      </c>
      <c r="H1264" s="156">
        <f>IF((G1264&lt;=0),0,((G1264-H$24)*Stock*(_xlfn.NORM.INV(RAND(),stock_ave,stock_std))+(G1264-H$24)*Bonds*(_xlfn.NORM.INV(RAND(),bond_ave,bond_std))+(G1264-H$24)*cash*(_xlfn.NORM.INV(RAND(),cash_ave,cash_std))+(G1264-H$24)))</f>
        <v/>
      </c>
      <c r="I1264" s="156">
        <f>IF((H1264&lt;=0),0,((H1264-I$24)*Stock*(_xlfn.NORM.INV(RAND(),stock_ave,stock_std))+(H1264-I$24)*Bonds*(_xlfn.NORM.INV(RAND(),bond_ave,bond_std))+(H1264-I$24)*cash*(_xlfn.NORM.INV(RAND(),cash_ave,cash_std))+(H1264-I$24)))</f>
        <v/>
      </c>
      <c r="J1264" s="156">
        <f>IF((I1264&lt;=0),0,((I1264-J$24)*Stock*(_xlfn.NORM.INV(RAND(),stock_ave,stock_std))+(I1264-J$24)*Bonds*(_xlfn.NORM.INV(RAND(),bond_ave,bond_std))+(I1264-J$24)*cash*(_xlfn.NORM.INV(RAND(),cash_ave,cash_std))+(I1264-J$24)))</f>
        <v/>
      </c>
      <c r="K1264" s="156">
        <f>IF((J1264&lt;=0),0,((J1264-K$24)*Stock*(_xlfn.NORM.INV(RAND(),stock_ave,stock_std))+(J1264-K$24)*Bonds*(_xlfn.NORM.INV(RAND(),bond_ave,bond_std))+(J1264-K$24)*cash*(_xlfn.NORM.INV(RAND(),cash_ave,cash_std))+(J1264-K$24)))</f>
        <v/>
      </c>
      <c r="L1264" s="156">
        <f>IF((K1264&lt;=0),0,((K1264-L$24)*Stock*(_xlfn.NORM.INV(RAND(),stock_ave,stock_std))+(K1264-L$24)*Bonds*(_xlfn.NORM.INV(RAND(),bond_ave,bond_std))+(K1264-L$24)*cash*(_xlfn.NORM.INV(RAND(),cash_ave,cash_std))+(K1264-L$24)))</f>
        <v/>
      </c>
      <c r="M1264" s="156">
        <f>IF((L1264&lt;=0),0,((L1264-M$24)*Stock*(_xlfn.NORM.INV(RAND(),stock_ave,stock_std))+(L1264-M$24)*Bonds*(_xlfn.NORM.INV(RAND(),bond_ave,bond_std))+(L1264-M$24)*cash*(_xlfn.NORM.INV(RAND(),cash_ave,cash_std))+(L1264-M$24)))</f>
        <v/>
      </c>
      <c r="N1264" s="156">
        <f>IF((M1264&lt;=0),0,((M1264-N$24)*Stock*(_xlfn.NORM.INV(RAND(),stock_ave,stock_std))+(M1264-N$24)*Bonds*(_xlfn.NORM.INV(RAND(),bond_ave,bond_std))+(M1264-N$24)*cash*(_xlfn.NORM.INV(RAND(),cash_ave,cash_std))+(M1264-N$24)))</f>
        <v/>
      </c>
      <c r="O1264" s="156">
        <f>IF((N1264&lt;=0),0,((N1264-O$24)*Stock*(_xlfn.NORM.INV(RAND(),stock_ave,stock_std))+(N1264-O$24)*Bonds*(_xlfn.NORM.INV(RAND(),bond_ave,bond_std))+(N1264-O$24)*cash*(_xlfn.NORM.INV(RAND(),cash_ave,cash_std))+(N1264-O$24)))</f>
        <v/>
      </c>
      <c r="P1264" s="156">
        <f>IF((O1264&lt;=0),0,((O1264-P$24)*Stock*(_xlfn.NORM.INV(RAND(),stock_ave,stock_std))+(O1264-P$24)*Bonds*(_xlfn.NORM.INV(RAND(),bond_ave,bond_std))+(O1264-P$24)*cash*(_xlfn.NORM.INV(RAND(),cash_ave,cash_std))+(O1264-P$24)))</f>
        <v/>
      </c>
      <c r="Q1264" s="156">
        <f>IF((P1264&lt;=0),0,((P1264-Q$24)*Stock*(_xlfn.NORM.INV(RAND(),stock_ave,stock_std))+(P1264-Q$24)*Bonds*(_xlfn.NORM.INV(RAND(),bond_ave,bond_std))+(P1264-Q$24)*cash*(_xlfn.NORM.INV(RAND(),cash_ave,cash_std))+(P1264-Q$24)))</f>
        <v/>
      </c>
      <c r="R1264" s="156">
        <f>IF((Q1264&lt;=0),0,((Q1264-R$24)*Stock*(_xlfn.NORM.INV(RAND(),stock_ave,stock_std))+(Q1264-R$24)*Bonds*(_xlfn.NORM.INV(RAND(),bond_ave,bond_std))+(Q1264-R$24)*cash*(_xlfn.NORM.INV(RAND(),cash_ave,cash_std))+(Q1264-R$24)))</f>
        <v/>
      </c>
      <c r="S1264" s="156">
        <f>IF((R1264&lt;=0),0,((R1264-S$24)*Stock*(_xlfn.NORM.INV(RAND(),stock_ave,stock_std))+(R1264-S$24)*Bonds*(_xlfn.NORM.INV(RAND(),bond_ave,bond_std))+(R1264-S$24)*cash*(_xlfn.NORM.INV(RAND(),cash_ave,cash_std))+(R1264-S$24)))</f>
        <v/>
      </c>
      <c r="T1264" s="156">
        <f>IF((S1264&lt;=0),0,((S1264-T$24)*Stock*(_xlfn.NORM.INV(RAND(),stock_ave,stock_std))+(S1264-T$24)*Bonds*(_xlfn.NORM.INV(RAND(),bond_ave,bond_std))+(S1264-T$24)*cash*(_xlfn.NORM.INV(RAND(),cash_ave,cash_std))+(S1264-T$24)))</f>
        <v/>
      </c>
      <c r="U1264" s="156">
        <f>IF((T1264&lt;=0),0,((T1264-U$24)*Stock*(_xlfn.NORM.INV(RAND(),stock_ave,stock_std))+(T1264-U$24)*Bonds*(_xlfn.NORM.INV(RAND(),bond_ave,bond_std))+(T1264-U$24)*cash*(_xlfn.NORM.INV(RAND(),cash_ave,cash_std))+(T1264-U$24)))</f>
        <v/>
      </c>
      <c r="V1264" s="156">
        <f>IF((U1264&lt;=0),0,((U1264-V$24)*Stock*(_xlfn.NORM.INV(RAND(),stock_ave,stock_std))+(U1264-V$24)*Bonds*(_xlfn.NORM.INV(RAND(),bond_ave,bond_std))+(U1264-V$24)*cash*(_xlfn.NORM.INV(RAND(),cash_ave,cash_std))+(U1264-V$24)))</f>
        <v/>
      </c>
      <c r="W1264" s="156">
        <f>IF((V1264&lt;=0),0,((V1264-W$24)*Stock*(_xlfn.NORM.INV(RAND(),stock_ave,stock_std))+(V1264-W$24)*Bonds*(_xlfn.NORM.INV(RAND(),bond_ave,bond_std))+(V1264-W$24)*cash*(_xlfn.NORM.INV(RAND(),cash_ave,cash_std))+(V1264-W$24)))</f>
        <v/>
      </c>
      <c r="X1264" s="156">
        <f>IF((W1264&lt;=0),0,((W1264-X$24)*Stock*(_xlfn.NORM.INV(RAND(),stock_ave,stock_std))+(W1264-X$24)*Bonds*(_xlfn.NORM.INV(RAND(),bond_ave,bond_std))+(W1264-X$24)*cash*(_xlfn.NORM.INV(RAND(),cash_ave,cash_std))+(W1264-X$24)))</f>
        <v/>
      </c>
      <c r="Y1264" s="156">
        <f>IF((X1264&lt;=0),0,((X1264-Y$24)*Stock*(_xlfn.NORM.INV(RAND(),stock_ave,stock_std))+(X1264-Y$24)*Bonds*(_xlfn.NORM.INV(RAND(),bond_ave,bond_std))+(X1264-Y$24)*cash*(_xlfn.NORM.INV(RAND(),cash_ave,cash_std))+(X1264-Y$24)))</f>
        <v/>
      </c>
      <c r="Z1264" s="156">
        <f>IF((Y1264&lt;=0),0,((Y1264-Z$24)*Stock*(_xlfn.NORM.INV(RAND(),stock_ave,stock_std))+(Y1264-Z$24)*Bonds*(_xlfn.NORM.INV(RAND(),bond_ave,bond_std))+(Y1264-Z$24)*cash*(_xlfn.NORM.INV(RAND(),cash_ave,cash_std))+(Y1264-Z$24)))</f>
        <v/>
      </c>
      <c r="AA1264" s="156">
        <f>IF((Z1264&lt;=0),0,((Z1264-AA$24)*Stock*(_xlfn.NORM.INV(RAND(),stock_ave,stock_std))+(Z1264-AA$24)*Bonds*(_xlfn.NORM.INV(RAND(),bond_ave,bond_std))+(Z1264-AA$24)*cash*(_xlfn.NORM.INV(RAND(),cash_ave,cash_std))+(Z1264-AA$24)))</f>
        <v/>
      </c>
      <c r="AB1264" s="156">
        <f>IF((AA1264&lt;=0),0,((AA1264-AB$24)*Stock*(_xlfn.NORM.INV(RAND(),stock_ave,stock_std))+(AA1264-AB$24)*Bonds*(_xlfn.NORM.INV(RAND(),bond_ave,bond_std))+(AA1264-AB$24)*cash*(_xlfn.NORM.INV(RAND(),cash_ave,cash_std))+(AA1264-AB$24)))</f>
        <v/>
      </c>
      <c r="AC1264" s="156">
        <f>IF((AB1264&lt;=0),0,((AB1264-AC$24)*Stock*(_xlfn.NORM.INV(RAND(),stock_ave,stock_std))+(AB1264-AC$24)*Bonds*(_xlfn.NORM.INV(RAND(),bond_ave,bond_std))+(AB1264-AC$24)*cash*(_xlfn.NORM.INV(RAND(),cash_ave,cash_std))+(AB1264-AC$24)))</f>
        <v/>
      </c>
      <c r="AD1264" s="156">
        <f>IF((AC1264&lt;=0),0,((AC1264-AD$24)*Stock*(_xlfn.NORM.INV(RAND(),stock_ave,stock_std))+(AC1264-AD$24)*Bonds*(_xlfn.NORM.INV(RAND(),bond_ave,bond_std))+(AC1264-AD$24)*cash*(_xlfn.NORM.INV(RAND(),cash_ave,cash_std))+(AC1264-AD$24)))</f>
        <v/>
      </c>
      <c r="AE1264" s="156">
        <f>IF((AD1264&lt;=0),0,((AD1264-AE$24)*Stock*(_xlfn.NORM.INV(RAND(),stock_ave,stock_std))+(AD1264-AE$24)*Bonds*(_xlfn.NORM.INV(RAND(),bond_ave,bond_std))+(AD1264-AE$24)*cash*(_xlfn.NORM.INV(RAND(),cash_ave,cash_std))+(AD1264-AE$24)))</f>
        <v/>
      </c>
      <c r="AF1264" s="156">
        <f>IF((AE1264&lt;=0),0,((AE1264-AF$24)*Stock*(_xlfn.NORM.INV(RAND(),stock_ave,stock_std))+(AE1264-AF$24)*Bonds*(_xlfn.NORM.INV(RAND(),bond_ave,bond_std))+(AE1264-AF$24)*cash*(_xlfn.NORM.INV(RAND(),cash_ave,cash_std))+(AE1264-AF$24)))</f>
        <v/>
      </c>
      <c r="AG1264" s="156">
        <f>IF((AF1264&lt;=0),0,((AF1264-AG$24)*Stock*(_xlfn.NORM.INV(RAND(),stock_ave,stock_std))+(AF1264-AG$24)*Bonds*(_xlfn.NORM.INV(RAND(),bond_ave,bond_std))+(AF1264-AG$24)*cash*(_xlfn.NORM.INV(RAND(),cash_ave,cash_std))+(AF1264-AG$24)))</f>
        <v/>
      </c>
      <c r="AH1264" s="156">
        <f>IF((AG1264&lt;=0),0,((AG1264-AH$24)*Stock*(_xlfn.NORM.INV(RAND(),stock_ave,stock_std))+(AG1264-AH$24)*Bonds*(_xlfn.NORM.INV(RAND(),bond_ave,bond_std))+(AG1264-AH$24)*cash*(_xlfn.NORM.INV(RAND(),cash_ave,cash_std))+(AG1264-AH$24)))</f>
        <v/>
      </c>
      <c r="AI1264" s="156">
        <f>IF((AH1264&lt;=0),0,((AH1264-AI$24)*Stock*(_xlfn.NORM.INV(RAND(),stock_ave,stock_std))+(AH1264-AI$24)*Bonds*(_xlfn.NORM.INV(RAND(),bond_ave,bond_std))+(AH1264-AI$24)*cash*(_xlfn.NORM.INV(RAND(),cash_ave,cash_std))+(AH1264-AI$24)))</f>
        <v/>
      </c>
      <c r="AJ1264" s="156">
        <f>IF((AI1264&lt;=0),0,((AI1264-AJ$24)*Stock*(_xlfn.NORM.INV(RAND(),stock_ave,stock_std))+(AI1264-AJ$24)*Bonds*(_xlfn.NORM.INV(RAND(),bond_ave,bond_std))+(AI1264-AJ$24)*cash*(_xlfn.NORM.INV(RAND(),cash_ave,cash_std))+(AI1264-AJ$24)))</f>
        <v/>
      </c>
      <c r="AK1264" s="156">
        <f>IF((AJ1264&lt;=0),0,((AJ1264-AK$24)*Stock*(_xlfn.NORM.INV(RAND(),stock_ave,stock_std))+(AJ1264-AK$24)*Bonds*(_xlfn.NORM.INV(RAND(),bond_ave,bond_std))+(AJ1264-AK$24)*cash*(_xlfn.NORM.INV(RAND(),cash_ave,cash_std))+(AJ1264-AK$24)))</f>
        <v/>
      </c>
      <c r="AL1264" s="156">
        <f>IF((AK1264&lt;=0),0,((AK1264-AL$24)*Stock*(_xlfn.NORM.INV(RAND(),stock_ave,stock_std))+(AK1264-AL$24)*Bonds*(_xlfn.NORM.INV(RAND(),bond_ave,bond_std))+(AK1264-AL$24)*cash*(_xlfn.NORM.INV(RAND(),cash_ave,cash_std))+(AK1264-AL$24)))</f>
        <v/>
      </c>
      <c r="AM1264" s="156">
        <f>IF((AL1264&lt;=0),0,((AL1264-AM$24)*Stock*(_xlfn.NORM.INV(RAND(),stock_ave,stock_std))+(AL1264-AM$24)*Bonds*(_xlfn.NORM.INV(RAND(),bond_ave,bond_std))+(AL1264-AM$24)*cash*(_xlfn.NORM.INV(RAND(),cash_ave,cash_std))+(AL1264-AM$24)))</f>
        <v/>
      </c>
      <c r="AN1264" s="156">
        <f>IF((AM1264&lt;=0),0,((AM1264-AN$24)*Stock*(_xlfn.NORM.INV(RAND(),stock_ave,stock_std))+(AM1264-AN$24)*Bonds*(_xlfn.NORM.INV(RAND(),bond_ave,bond_std))+(AM1264-AN$24)*cash*(_xlfn.NORM.INV(RAND(),cash_ave,cash_std))+(AM1264-AN$24)))</f>
        <v/>
      </c>
      <c r="AO1264" s="156">
        <f>IF((AN1264&lt;=0),0,((AN1264-AO$24)*Stock*(_xlfn.NORM.INV(RAND(),stock_ave,stock_std))+(AN1264-AO$24)*Bonds*(_xlfn.NORM.INV(RAND(),bond_ave,bond_std))+(AN1264-AO$24)*cash*(_xlfn.NORM.INV(RAND(),cash_ave,cash_std))+(AN1264-AO$24)))</f>
        <v/>
      </c>
      <c r="AP1264" s="156">
        <f>IF((AO1264&lt;=0),0,((AO1264-AP$24)*Stock*(_xlfn.NORM.INV(RAND(),stock_ave,stock_std))+(AO1264-AP$24)*Bonds*(_xlfn.NORM.INV(RAND(),bond_ave,bond_std))+(AO1264-AP$24)*cash*(_xlfn.NORM.INV(RAND(),cash_ave,cash_std))+(AO1264-AP$24)))</f>
        <v/>
      </c>
      <c r="AQ1264" s="156">
        <f>IF((AP1264&lt;=0),0,((AP1264-AQ$24)*Stock*(_xlfn.NORM.INV(RAND(),stock_ave,stock_std))+(AP1264-AQ$24)*Bonds*(_xlfn.NORM.INV(RAND(),bond_ave,bond_std))+(AP1264-AQ$24)*cash*(_xlfn.NORM.INV(RAND(),cash_ave,cash_std))+(AP1264-AQ$24)))</f>
        <v/>
      </c>
      <c r="AR1264" s="156">
        <f>IF((AQ1264&lt;=0),0,((AQ1264-AR$24)*Stock*(_xlfn.NORM.INV(RAND(),stock_ave,stock_std))+(AQ1264-AR$24)*Bonds*(_xlfn.NORM.INV(RAND(),bond_ave,bond_std))+(AQ1264-AR$24)*cash*(_xlfn.NORM.INV(RAND(),cash_ave,cash_std))+(AQ1264-AR$24)))</f>
        <v/>
      </c>
      <c r="AS1264" s="156">
        <f>IF((AR1264&lt;=0),0,((AR1264-AS$24)*Stock*(_xlfn.NORM.INV(RAND(),stock_ave,stock_std))+(AR1264-AS$24)*Bonds*(_xlfn.NORM.INV(RAND(),bond_ave,bond_std))+(AR1264-AS$24)*cash*(_xlfn.NORM.INV(RAND(),cash_ave,cash_std))+(AR1264-AS$24)))</f>
        <v/>
      </c>
      <c r="AT1264" s="156">
        <f>IF((AS1264&lt;=0),0,((AS1264-AT$24)*Stock*(_xlfn.NORM.INV(RAND(),stock_ave,stock_std))+(AS1264-AT$24)*Bonds*(_xlfn.NORM.INV(RAND(),bond_ave,bond_std))+(AS1264-AT$24)*cash*(_xlfn.NORM.INV(RAND(),cash_ave,cash_std))+(AS1264-AT$24)))</f>
        <v/>
      </c>
      <c r="AU1264" s="156">
        <f>IF((AT1264&lt;=0),0,((AT1264-AU$24)*Stock*(_xlfn.NORM.INV(RAND(),stock_ave,stock_std))+(AT1264-AU$24)*Bonds*(_xlfn.NORM.INV(RAND(),bond_ave,bond_std))+(AT1264-AU$24)*cash*(_xlfn.NORM.INV(RAND(),cash_ave,cash_std))+(AT1264-AU$24)))</f>
        <v/>
      </c>
      <c r="AV1264" s="156">
        <f>IF((AU1264&lt;=0),0,((AU1264-AV$24)*Stock*(_xlfn.NORM.INV(RAND(),stock_ave,stock_std))+(AU1264-AV$24)*Bonds*(_xlfn.NORM.INV(RAND(),bond_ave,bond_std))+(AU1264-AV$24)*cash*(_xlfn.NORM.INV(RAND(),cash_ave,cash_std))+(AU1264-AV$24)))</f>
        <v/>
      </c>
      <c r="AW1264" s="156">
        <f>IF((AV1264&lt;=0),0,((AV1264-AW$24)*Stock*(_xlfn.NORM.INV(RAND(),stock_ave,stock_std))+(AV1264-AW$24)*Bonds*(_xlfn.NORM.INV(RAND(),bond_ave,bond_std))+(AV1264-AW$24)*cash*(_xlfn.NORM.INV(RAND(),cash_ave,cash_std))+(AV1264-AW$24)))</f>
        <v/>
      </c>
      <c r="AX1264" s="159" t="n"/>
      <c r="AY1264" s="159" t="n"/>
      <c r="AZ1264" s="159" t="n"/>
      <c r="BA1264" s="159" t="n"/>
      <c r="BB1264" s="159" t="n"/>
    </row>
    <row r="1265">
      <c r="C1265" s="147" t="n"/>
      <c r="D1265" s="61">
        <f>+D1264-IF(D$18&gt;74,(D1264/D$25)*$C$10)</f>
        <v/>
      </c>
      <c r="E1265" s="61">
        <f>+E1264-IF(E$18&gt;74,(E1264/E$25)*$C$10)</f>
        <v/>
      </c>
      <c r="F1265" s="61">
        <f>+F1264-IF(F$18&gt;74,(F1264/F$25)*$C$10)</f>
        <v/>
      </c>
      <c r="G1265" s="61">
        <f>+G1264-IF(G$18&gt;74,(G1264/G$25)*$C$10)</f>
        <v/>
      </c>
      <c r="H1265" s="61">
        <f>+H1264-IF(H$18&gt;74,(H1264/H$25)*$C$10)</f>
        <v/>
      </c>
      <c r="I1265" s="61">
        <f>+I1264-IF(I$18&gt;74,(I1264/I$25)*$C$10)</f>
        <v/>
      </c>
      <c r="J1265" s="61">
        <f>+J1264-IF(J$18&gt;74,(J1264/J$25)*$C$10)</f>
        <v/>
      </c>
      <c r="K1265" s="61">
        <f>+K1264-IF(K$18&gt;74,(K1264/K$25)*$C$10)</f>
        <v/>
      </c>
      <c r="L1265" s="61">
        <f>+L1264-IF(L$18&gt;74,(L1264/L$25)*$C$10)</f>
        <v/>
      </c>
      <c r="M1265" s="61">
        <f>+M1264-IF(M$18&gt;74,(M1264/M$25)*$C$10)</f>
        <v/>
      </c>
      <c r="N1265" s="61">
        <f>+N1264-IF(N$18&gt;74,(N1264/N$25)*$C$10)</f>
        <v/>
      </c>
      <c r="O1265" s="61">
        <f>+O1264-IF(O$18&gt;74,(O1264/O$25)*$C$10)</f>
        <v/>
      </c>
      <c r="P1265" s="61">
        <f>+P1264-IF(P$18&gt;74,(P1264/P$25)*$C$10)</f>
        <v/>
      </c>
      <c r="Q1265" s="61">
        <f>+Q1264-IF(Q$18&gt;74,(Q1264/Q$25)*$C$10)</f>
        <v/>
      </c>
      <c r="R1265" s="61">
        <f>+R1264-IF(R$18&gt;74,(R1264/R$25)*$C$10)</f>
        <v/>
      </c>
      <c r="S1265" s="61">
        <f>+S1264-IF(S$18&gt;74,(S1264/S$25)*$C$10)</f>
        <v/>
      </c>
      <c r="T1265" s="61">
        <f>+T1264-IF(T$18&gt;74,(T1264/T$25)*$C$10)</f>
        <v/>
      </c>
      <c r="U1265" s="61">
        <f>+U1264-IF(U$18&gt;74,(U1264/U$25)*$C$10)</f>
        <v/>
      </c>
      <c r="V1265" s="61">
        <f>+V1264-IF(V$18&gt;74,(V1264/V$25)*$C$10)</f>
        <v/>
      </c>
      <c r="W1265" s="61">
        <f>+W1264-IF(W$18&gt;74,(W1264/W$25)*$C$10)</f>
        <v/>
      </c>
      <c r="X1265" s="61">
        <f>+X1264-IF(X$18&gt;74,(X1264/X$25)*$C$10)</f>
        <v/>
      </c>
      <c r="Y1265" s="61">
        <f>+Y1264-IF(Y$18&gt;74,(Y1264/Y$25)*$C$10)</f>
        <v/>
      </c>
      <c r="Z1265" s="61">
        <f>+Z1264-IF(Z$18&gt;74,(Z1264/Z$25)*$C$10)</f>
        <v/>
      </c>
      <c r="AA1265" s="61">
        <f>+AA1264-IF(AA$18&gt;74,(AA1264/AA$25)*$C$10)</f>
        <v/>
      </c>
      <c r="AB1265" s="61">
        <f>+AB1264-IF(AB$18&gt;74,(AB1264/AB$25)*$C$10)</f>
        <v/>
      </c>
      <c r="AC1265" s="61">
        <f>+AC1264-IF(AC$18&gt;74,(AC1264/AC$25)*$C$10)</f>
        <v/>
      </c>
      <c r="AD1265" s="61">
        <f>+AD1264-IF(AD$18&gt;74,(AD1264/AD$25)*$C$10)</f>
        <v/>
      </c>
      <c r="AE1265" s="61">
        <f>+AE1264-IF(AE$18&gt;74,(AE1264/AE$25)*$C$10)</f>
        <v/>
      </c>
      <c r="AF1265" s="61">
        <f>+AF1264-IF(AF$18&gt;74,(AF1264/AF$25)*$C$10)</f>
        <v/>
      </c>
      <c r="AG1265" s="61">
        <f>+AG1264-IF(AG$18&gt;74,(AG1264/AG$25)*$C$10)</f>
        <v/>
      </c>
      <c r="AH1265" s="61">
        <f>+AH1264-IF(AH$18&gt;74,(AH1264/AH$25)*$C$10)</f>
        <v/>
      </c>
      <c r="AI1265" s="61">
        <f>+AI1264-IF(AI$18&gt;74,(AI1264/AI$25)*$C$10)</f>
        <v/>
      </c>
      <c r="AJ1265" s="61">
        <f>+AJ1264-IF(AJ$18&gt;74,(AJ1264/AJ$25)*$C$10)</f>
        <v/>
      </c>
      <c r="AK1265" s="61">
        <f>+AK1264-IF(AK$18&gt;74,(AK1264/AK$25)*$C$10)</f>
        <v/>
      </c>
      <c r="AL1265" s="61">
        <f>+AL1264-IF(AL$18&gt;74,(AL1264/AL$25)*$C$10)</f>
        <v/>
      </c>
      <c r="AM1265" s="61">
        <f>+AM1264-IF(AM$18&gt;74,(AM1264/AM$25)*$C$10)</f>
        <v/>
      </c>
      <c r="AN1265" s="61">
        <f>+AN1264-IF(AN$18&gt;74,(AN1264/AN$25)*$C$10)</f>
        <v/>
      </c>
      <c r="AO1265" s="61">
        <f>+AO1264-IF(AO$18&gt;74,(AO1264/AO$25)*$C$10)</f>
        <v/>
      </c>
      <c r="AP1265" s="61">
        <f>+AP1264-IF(AP$18&gt;74,(AP1264/AP$25)*$C$10)</f>
        <v/>
      </c>
      <c r="AQ1265" s="61">
        <f>+AQ1264-IF(AQ$18&gt;74,(AQ1264/AQ$25)*$C$10)</f>
        <v/>
      </c>
      <c r="AR1265" s="61">
        <f>+AR1264-IF(AR$18&gt;74,(AR1264/AR$25)*$C$10)</f>
        <v/>
      </c>
      <c r="AS1265" s="61">
        <f>+AS1264-IF(AS$18&gt;74,(AS1264/AS$25)*$C$10)</f>
        <v/>
      </c>
      <c r="AT1265" s="61">
        <f>+AT1264-IF(AT$18&gt;74,(AT1264/AT$25)*$C$10)</f>
        <v/>
      </c>
      <c r="AU1265" s="61">
        <f>+AU1264-IF(AU$18&gt;74,(AU1264/AU$25)*$C$10)</f>
        <v/>
      </c>
      <c r="AV1265" s="61">
        <f>+AV1264-IF(AV$18&gt;74,(AV1264/AV$25)*$C$10)</f>
        <v/>
      </c>
      <c r="AW1265" s="61">
        <f>+AW1264-IF(AW$18&gt;74,(AW1264/AW$25)*$C$10)</f>
        <v/>
      </c>
      <c r="AX1265" s="35">
        <f>IF(AW1265&gt;0,1,0)</f>
        <v/>
      </c>
      <c r="AY1265" s="35">
        <f>IF(AL1265&gt;0,1,0)</f>
        <v/>
      </c>
      <c r="AZ1265" s="35">
        <f>IF(AG1265&gt;0,1,0)</f>
        <v/>
      </c>
      <c r="BA1265" s="35">
        <f>IF(AB1265&gt;0,1,0)</f>
        <v/>
      </c>
      <c r="BB1265" s="35">
        <f>IF(W1265&gt;0,1,0)</f>
        <v/>
      </c>
    </row>
    <row r="1266">
      <c r="B1266" s="154" t="inlineStr">
        <is>
          <t>trial 620</t>
        </is>
      </c>
      <c r="C1266" s="155">
        <f>+start-C1263</f>
        <v/>
      </c>
      <c r="D1266" s="156">
        <f>IF((C1266&lt;=0),0,((C1266-D$24)*Stock*(_xlfn.NORM.INV(RAND(),stock_ave,stock_std))+(C1266-D$24)*Bonds*(_xlfn.NORM.INV(RAND(),bond_ave,bond_std))+(C1266-D$24)*cash*(_xlfn.NORM.INV(RAND(),cash_ave,cash_std))+(C1266-D$24)))</f>
        <v/>
      </c>
      <c r="E1266" s="156">
        <f>IF((D1266&lt;=0),0,((D1266-E$24)*Stock*(_xlfn.NORM.INV(RAND(),stock_ave,stock_std))+(D1266-E$24)*Bonds*(_xlfn.NORM.INV(RAND(),bond_ave,bond_std))+(D1266-E$24)*cash*(_xlfn.NORM.INV(RAND(),cash_ave,cash_std))+(D1266-E$24)))</f>
        <v/>
      </c>
      <c r="F1266" s="156">
        <f>IF((E1266&lt;=0),0,((E1266-F$24)*Stock*(_xlfn.NORM.INV(RAND(),stock_ave,stock_std))+(E1266-F$24)*Bonds*(_xlfn.NORM.INV(RAND(),bond_ave,bond_std))+(E1266-F$24)*cash*(_xlfn.NORM.INV(RAND(),cash_ave,cash_std))+(E1266-F$24)))</f>
        <v/>
      </c>
      <c r="G1266" s="156">
        <f>IF((F1266&lt;=0),0,((F1266-G$24)*Stock*(_xlfn.NORM.INV(RAND(),stock_ave,stock_std))+(F1266-G$24)*Bonds*(_xlfn.NORM.INV(RAND(),bond_ave,bond_std))+(F1266-G$24)*cash*(_xlfn.NORM.INV(RAND(),cash_ave,cash_std))+(F1266-G$24)))</f>
        <v/>
      </c>
      <c r="H1266" s="156">
        <f>IF((G1266&lt;=0),0,((G1266-H$24)*Stock*(_xlfn.NORM.INV(RAND(),stock_ave,stock_std))+(G1266-H$24)*Bonds*(_xlfn.NORM.INV(RAND(),bond_ave,bond_std))+(G1266-H$24)*cash*(_xlfn.NORM.INV(RAND(),cash_ave,cash_std))+(G1266-H$24)))</f>
        <v/>
      </c>
      <c r="I1266" s="156">
        <f>IF((H1266&lt;=0),0,((H1266-I$24)*Stock*(_xlfn.NORM.INV(RAND(),stock_ave,stock_std))+(H1266-I$24)*Bonds*(_xlfn.NORM.INV(RAND(),bond_ave,bond_std))+(H1266-I$24)*cash*(_xlfn.NORM.INV(RAND(),cash_ave,cash_std))+(H1266-I$24)))</f>
        <v/>
      </c>
      <c r="J1266" s="156">
        <f>IF((I1266&lt;=0),0,((I1266-J$24)*Stock*(_xlfn.NORM.INV(RAND(),stock_ave,stock_std))+(I1266-J$24)*Bonds*(_xlfn.NORM.INV(RAND(),bond_ave,bond_std))+(I1266-J$24)*cash*(_xlfn.NORM.INV(RAND(),cash_ave,cash_std))+(I1266-J$24)))</f>
        <v/>
      </c>
      <c r="K1266" s="156">
        <f>IF((J1266&lt;=0),0,((J1266-K$24)*Stock*(_xlfn.NORM.INV(RAND(),stock_ave,stock_std))+(J1266-K$24)*Bonds*(_xlfn.NORM.INV(RAND(),bond_ave,bond_std))+(J1266-K$24)*cash*(_xlfn.NORM.INV(RAND(),cash_ave,cash_std))+(J1266-K$24)))</f>
        <v/>
      </c>
      <c r="L1266" s="156">
        <f>IF((K1266&lt;=0),0,((K1266-L$24)*Stock*(_xlfn.NORM.INV(RAND(),stock_ave,stock_std))+(K1266-L$24)*Bonds*(_xlfn.NORM.INV(RAND(),bond_ave,bond_std))+(K1266-L$24)*cash*(_xlfn.NORM.INV(RAND(),cash_ave,cash_std))+(K1266-L$24)))</f>
        <v/>
      </c>
      <c r="M1266" s="156">
        <f>IF((L1266&lt;=0),0,((L1266-M$24)*Stock*(_xlfn.NORM.INV(RAND(),stock_ave,stock_std))+(L1266-M$24)*Bonds*(_xlfn.NORM.INV(RAND(),bond_ave,bond_std))+(L1266-M$24)*cash*(_xlfn.NORM.INV(RAND(),cash_ave,cash_std))+(L1266-M$24)))</f>
        <v/>
      </c>
      <c r="N1266" s="156">
        <f>IF((M1266&lt;=0),0,((M1266-N$24)*Stock*(_xlfn.NORM.INV(RAND(),stock_ave,stock_std))+(M1266-N$24)*Bonds*(_xlfn.NORM.INV(RAND(),bond_ave,bond_std))+(M1266-N$24)*cash*(_xlfn.NORM.INV(RAND(),cash_ave,cash_std))+(M1266-N$24)))</f>
        <v/>
      </c>
      <c r="O1266" s="156">
        <f>IF((N1266&lt;=0),0,((N1266-O$24)*Stock*(_xlfn.NORM.INV(RAND(),stock_ave,stock_std))+(N1266-O$24)*Bonds*(_xlfn.NORM.INV(RAND(),bond_ave,bond_std))+(N1266-O$24)*cash*(_xlfn.NORM.INV(RAND(),cash_ave,cash_std))+(N1266-O$24)))</f>
        <v/>
      </c>
      <c r="P1266" s="156">
        <f>IF((O1266&lt;=0),0,((O1266-P$24)*Stock*(_xlfn.NORM.INV(RAND(),stock_ave,stock_std))+(O1266-P$24)*Bonds*(_xlfn.NORM.INV(RAND(),bond_ave,bond_std))+(O1266-P$24)*cash*(_xlfn.NORM.INV(RAND(),cash_ave,cash_std))+(O1266-P$24)))</f>
        <v/>
      </c>
      <c r="Q1266" s="156">
        <f>IF((P1266&lt;=0),0,((P1266-Q$24)*Stock*(_xlfn.NORM.INV(RAND(),stock_ave,stock_std))+(P1266-Q$24)*Bonds*(_xlfn.NORM.INV(RAND(),bond_ave,bond_std))+(P1266-Q$24)*cash*(_xlfn.NORM.INV(RAND(),cash_ave,cash_std))+(P1266-Q$24)))</f>
        <v/>
      </c>
      <c r="R1266" s="156">
        <f>IF((Q1266&lt;=0),0,((Q1266-R$24)*Stock*(_xlfn.NORM.INV(RAND(),stock_ave,stock_std))+(Q1266-R$24)*Bonds*(_xlfn.NORM.INV(RAND(),bond_ave,bond_std))+(Q1266-R$24)*cash*(_xlfn.NORM.INV(RAND(),cash_ave,cash_std))+(Q1266-R$24)))</f>
        <v/>
      </c>
      <c r="S1266" s="156">
        <f>IF((R1266&lt;=0),0,((R1266-S$24)*Stock*(_xlfn.NORM.INV(RAND(),stock_ave,stock_std))+(R1266-S$24)*Bonds*(_xlfn.NORM.INV(RAND(),bond_ave,bond_std))+(R1266-S$24)*cash*(_xlfn.NORM.INV(RAND(),cash_ave,cash_std))+(R1266-S$24)))</f>
        <v/>
      </c>
      <c r="T1266" s="156">
        <f>IF((S1266&lt;=0),0,((S1266-T$24)*Stock*(_xlfn.NORM.INV(RAND(),stock_ave,stock_std))+(S1266-T$24)*Bonds*(_xlfn.NORM.INV(RAND(),bond_ave,bond_std))+(S1266-T$24)*cash*(_xlfn.NORM.INV(RAND(),cash_ave,cash_std))+(S1266-T$24)))</f>
        <v/>
      </c>
      <c r="U1266" s="156">
        <f>IF((T1266&lt;=0),0,((T1266-U$24)*Stock*(_xlfn.NORM.INV(RAND(),stock_ave,stock_std))+(T1266-U$24)*Bonds*(_xlfn.NORM.INV(RAND(),bond_ave,bond_std))+(T1266-U$24)*cash*(_xlfn.NORM.INV(RAND(),cash_ave,cash_std))+(T1266-U$24)))</f>
        <v/>
      </c>
      <c r="V1266" s="156">
        <f>IF((U1266&lt;=0),0,((U1266-V$24)*Stock*(_xlfn.NORM.INV(RAND(),stock_ave,stock_std))+(U1266-V$24)*Bonds*(_xlfn.NORM.INV(RAND(),bond_ave,bond_std))+(U1266-V$24)*cash*(_xlfn.NORM.INV(RAND(),cash_ave,cash_std))+(U1266-V$24)))</f>
        <v/>
      </c>
      <c r="W1266" s="156">
        <f>IF((V1266&lt;=0),0,((V1266-W$24)*Stock*(_xlfn.NORM.INV(RAND(),stock_ave,stock_std))+(V1266-W$24)*Bonds*(_xlfn.NORM.INV(RAND(),bond_ave,bond_std))+(V1266-W$24)*cash*(_xlfn.NORM.INV(RAND(),cash_ave,cash_std))+(V1266-W$24)))</f>
        <v/>
      </c>
      <c r="X1266" s="156">
        <f>IF((W1266&lt;=0),0,((W1266-X$24)*Stock*(_xlfn.NORM.INV(RAND(),stock_ave,stock_std))+(W1266-X$24)*Bonds*(_xlfn.NORM.INV(RAND(),bond_ave,bond_std))+(W1266-X$24)*cash*(_xlfn.NORM.INV(RAND(),cash_ave,cash_std))+(W1266-X$24)))</f>
        <v/>
      </c>
      <c r="Y1266" s="156">
        <f>IF((X1266&lt;=0),0,((X1266-Y$24)*Stock*(_xlfn.NORM.INV(RAND(),stock_ave,stock_std))+(X1266-Y$24)*Bonds*(_xlfn.NORM.INV(RAND(),bond_ave,bond_std))+(X1266-Y$24)*cash*(_xlfn.NORM.INV(RAND(),cash_ave,cash_std))+(X1266-Y$24)))</f>
        <v/>
      </c>
      <c r="Z1266" s="156">
        <f>IF((Y1266&lt;=0),0,((Y1266-Z$24)*Stock*(_xlfn.NORM.INV(RAND(),stock_ave,stock_std))+(Y1266-Z$24)*Bonds*(_xlfn.NORM.INV(RAND(),bond_ave,bond_std))+(Y1266-Z$24)*cash*(_xlfn.NORM.INV(RAND(),cash_ave,cash_std))+(Y1266-Z$24)))</f>
        <v/>
      </c>
      <c r="AA1266" s="156">
        <f>IF((Z1266&lt;=0),0,((Z1266-AA$24)*Stock*(_xlfn.NORM.INV(RAND(),stock_ave,stock_std))+(Z1266-AA$24)*Bonds*(_xlfn.NORM.INV(RAND(),bond_ave,bond_std))+(Z1266-AA$24)*cash*(_xlfn.NORM.INV(RAND(),cash_ave,cash_std))+(Z1266-AA$24)))</f>
        <v/>
      </c>
      <c r="AB1266" s="156">
        <f>IF((AA1266&lt;=0),0,((AA1266-AB$24)*Stock*(_xlfn.NORM.INV(RAND(),stock_ave,stock_std))+(AA1266-AB$24)*Bonds*(_xlfn.NORM.INV(RAND(),bond_ave,bond_std))+(AA1266-AB$24)*cash*(_xlfn.NORM.INV(RAND(),cash_ave,cash_std))+(AA1266-AB$24)))</f>
        <v/>
      </c>
      <c r="AC1266" s="156">
        <f>IF((AB1266&lt;=0),0,((AB1266-AC$24)*Stock*(_xlfn.NORM.INV(RAND(),stock_ave,stock_std))+(AB1266-AC$24)*Bonds*(_xlfn.NORM.INV(RAND(),bond_ave,bond_std))+(AB1266-AC$24)*cash*(_xlfn.NORM.INV(RAND(),cash_ave,cash_std))+(AB1266-AC$24)))</f>
        <v/>
      </c>
      <c r="AD1266" s="156">
        <f>IF((AC1266&lt;=0),0,((AC1266-AD$24)*Stock*(_xlfn.NORM.INV(RAND(),stock_ave,stock_std))+(AC1266-AD$24)*Bonds*(_xlfn.NORM.INV(RAND(),bond_ave,bond_std))+(AC1266-AD$24)*cash*(_xlfn.NORM.INV(RAND(),cash_ave,cash_std))+(AC1266-AD$24)))</f>
        <v/>
      </c>
      <c r="AE1266" s="156">
        <f>IF((AD1266&lt;=0),0,((AD1266-AE$24)*Stock*(_xlfn.NORM.INV(RAND(),stock_ave,stock_std))+(AD1266-AE$24)*Bonds*(_xlfn.NORM.INV(RAND(),bond_ave,bond_std))+(AD1266-AE$24)*cash*(_xlfn.NORM.INV(RAND(),cash_ave,cash_std))+(AD1266-AE$24)))</f>
        <v/>
      </c>
      <c r="AF1266" s="156">
        <f>IF((AE1266&lt;=0),0,((AE1266-AF$24)*Stock*(_xlfn.NORM.INV(RAND(),stock_ave,stock_std))+(AE1266-AF$24)*Bonds*(_xlfn.NORM.INV(RAND(),bond_ave,bond_std))+(AE1266-AF$24)*cash*(_xlfn.NORM.INV(RAND(),cash_ave,cash_std))+(AE1266-AF$24)))</f>
        <v/>
      </c>
      <c r="AG1266" s="156">
        <f>IF((AF1266&lt;=0),0,((AF1266-AG$24)*Stock*(_xlfn.NORM.INV(RAND(),stock_ave,stock_std))+(AF1266-AG$24)*Bonds*(_xlfn.NORM.INV(RAND(),bond_ave,bond_std))+(AF1266-AG$24)*cash*(_xlfn.NORM.INV(RAND(),cash_ave,cash_std))+(AF1266-AG$24)))</f>
        <v/>
      </c>
      <c r="AH1266" s="156">
        <f>IF((AG1266&lt;=0),0,((AG1266-AH$24)*Stock*(_xlfn.NORM.INV(RAND(),stock_ave,stock_std))+(AG1266-AH$24)*Bonds*(_xlfn.NORM.INV(RAND(),bond_ave,bond_std))+(AG1266-AH$24)*cash*(_xlfn.NORM.INV(RAND(),cash_ave,cash_std))+(AG1266-AH$24)))</f>
        <v/>
      </c>
      <c r="AI1266" s="156">
        <f>IF((AH1266&lt;=0),0,((AH1266-AI$24)*Stock*(_xlfn.NORM.INV(RAND(),stock_ave,stock_std))+(AH1266-AI$24)*Bonds*(_xlfn.NORM.INV(RAND(),bond_ave,bond_std))+(AH1266-AI$24)*cash*(_xlfn.NORM.INV(RAND(),cash_ave,cash_std))+(AH1266-AI$24)))</f>
        <v/>
      </c>
      <c r="AJ1266" s="156">
        <f>IF((AI1266&lt;=0),0,((AI1266-AJ$24)*Stock*(_xlfn.NORM.INV(RAND(),stock_ave,stock_std))+(AI1266-AJ$24)*Bonds*(_xlfn.NORM.INV(RAND(),bond_ave,bond_std))+(AI1266-AJ$24)*cash*(_xlfn.NORM.INV(RAND(),cash_ave,cash_std))+(AI1266-AJ$24)))</f>
        <v/>
      </c>
      <c r="AK1266" s="156">
        <f>IF((AJ1266&lt;=0),0,((AJ1266-AK$24)*Stock*(_xlfn.NORM.INV(RAND(),stock_ave,stock_std))+(AJ1266-AK$24)*Bonds*(_xlfn.NORM.INV(RAND(),bond_ave,bond_std))+(AJ1266-AK$24)*cash*(_xlfn.NORM.INV(RAND(),cash_ave,cash_std))+(AJ1266-AK$24)))</f>
        <v/>
      </c>
      <c r="AL1266" s="156">
        <f>IF((AK1266&lt;=0),0,((AK1266-AL$24)*Stock*(_xlfn.NORM.INV(RAND(),stock_ave,stock_std))+(AK1266-AL$24)*Bonds*(_xlfn.NORM.INV(RAND(),bond_ave,bond_std))+(AK1266-AL$24)*cash*(_xlfn.NORM.INV(RAND(),cash_ave,cash_std))+(AK1266-AL$24)))</f>
        <v/>
      </c>
      <c r="AM1266" s="156">
        <f>IF((AL1266&lt;=0),0,((AL1266-AM$24)*Stock*(_xlfn.NORM.INV(RAND(),stock_ave,stock_std))+(AL1266-AM$24)*Bonds*(_xlfn.NORM.INV(RAND(),bond_ave,bond_std))+(AL1266-AM$24)*cash*(_xlfn.NORM.INV(RAND(),cash_ave,cash_std))+(AL1266-AM$24)))</f>
        <v/>
      </c>
      <c r="AN1266" s="156">
        <f>IF((AM1266&lt;=0),0,((AM1266-AN$24)*Stock*(_xlfn.NORM.INV(RAND(),stock_ave,stock_std))+(AM1266-AN$24)*Bonds*(_xlfn.NORM.INV(RAND(),bond_ave,bond_std))+(AM1266-AN$24)*cash*(_xlfn.NORM.INV(RAND(),cash_ave,cash_std))+(AM1266-AN$24)))</f>
        <v/>
      </c>
      <c r="AO1266" s="156">
        <f>IF((AN1266&lt;=0),0,((AN1266-AO$24)*Stock*(_xlfn.NORM.INV(RAND(),stock_ave,stock_std))+(AN1266-AO$24)*Bonds*(_xlfn.NORM.INV(RAND(),bond_ave,bond_std))+(AN1266-AO$24)*cash*(_xlfn.NORM.INV(RAND(),cash_ave,cash_std))+(AN1266-AO$24)))</f>
        <v/>
      </c>
      <c r="AP1266" s="156">
        <f>IF((AO1266&lt;=0),0,((AO1266-AP$24)*Stock*(_xlfn.NORM.INV(RAND(),stock_ave,stock_std))+(AO1266-AP$24)*Bonds*(_xlfn.NORM.INV(RAND(),bond_ave,bond_std))+(AO1266-AP$24)*cash*(_xlfn.NORM.INV(RAND(),cash_ave,cash_std))+(AO1266-AP$24)))</f>
        <v/>
      </c>
      <c r="AQ1266" s="156">
        <f>IF((AP1266&lt;=0),0,((AP1266-AQ$24)*Stock*(_xlfn.NORM.INV(RAND(),stock_ave,stock_std))+(AP1266-AQ$24)*Bonds*(_xlfn.NORM.INV(RAND(),bond_ave,bond_std))+(AP1266-AQ$24)*cash*(_xlfn.NORM.INV(RAND(),cash_ave,cash_std))+(AP1266-AQ$24)))</f>
        <v/>
      </c>
      <c r="AR1266" s="156">
        <f>IF((AQ1266&lt;=0),0,((AQ1266-AR$24)*Stock*(_xlfn.NORM.INV(RAND(),stock_ave,stock_std))+(AQ1266-AR$24)*Bonds*(_xlfn.NORM.INV(RAND(),bond_ave,bond_std))+(AQ1266-AR$24)*cash*(_xlfn.NORM.INV(RAND(),cash_ave,cash_std))+(AQ1266-AR$24)))</f>
        <v/>
      </c>
      <c r="AS1266" s="156">
        <f>IF((AR1266&lt;=0),0,((AR1266-AS$24)*Stock*(_xlfn.NORM.INV(RAND(),stock_ave,stock_std))+(AR1266-AS$24)*Bonds*(_xlfn.NORM.INV(RAND(),bond_ave,bond_std))+(AR1266-AS$24)*cash*(_xlfn.NORM.INV(RAND(),cash_ave,cash_std))+(AR1266-AS$24)))</f>
        <v/>
      </c>
      <c r="AT1266" s="156">
        <f>IF((AS1266&lt;=0),0,((AS1266-AT$24)*Stock*(_xlfn.NORM.INV(RAND(),stock_ave,stock_std))+(AS1266-AT$24)*Bonds*(_xlfn.NORM.INV(RAND(),bond_ave,bond_std))+(AS1266-AT$24)*cash*(_xlfn.NORM.INV(RAND(),cash_ave,cash_std))+(AS1266-AT$24)))</f>
        <v/>
      </c>
      <c r="AU1266" s="156">
        <f>IF((AT1266&lt;=0),0,((AT1266-AU$24)*Stock*(_xlfn.NORM.INV(RAND(),stock_ave,stock_std))+(AT1266-AU$24)*Bonds*(_xlfn.NORM.INV(RAND(),bond_ave,bond_std))+(AT1266-AU$24)*cash*(_xlfn.NORM.INV(RAND(),cash_ave,cash_std))+(AT1266-AU$24)))</f>
        <v/>
      </c>
      <c r="AV1266" s="156">
        <f>IF((AU1266&lt;=0),0,((AU1266-AV$24)*Stock*(_xlfn.NORM.INV(RAND(),stock_ave,stock_std))+(AU1266-AV$24)*Bonds*(_xlfn.NORM.INV(RAND(),bond_ave,bond_std))+(AU1266-AV$24)*cash*(_xlfn.NORM.INV(RAND(),cash_ave,cash_std))+(AU1266-AV$24)))</f>
        <v/>
      </c>
      <c r="AW1266" s="156">
        <f>IF((AV1266&lt;=0),0,((AV1266-AW$24)*Stock*(_xlfn.NORM.INV(RAND(),stock_ave,stock_std))+(AV1266-AW$24)*Bonds*(_xlfn.NORM.INV(RAND(),bond_ave,bond_std))+(AV1266-AW$24)*cash*(_xlfn.NORM.INV(RAND(),cash_ave,cash_std))+(AV1266-AW$24)))</f>
        <v/>
      </c>
      <c r="AX1266" s="159" t="n"/>
      <c r="AY1266" s="159" t="n"/>
      <c r="AZ1266" s="159" t="n"/>
      <c r="BA1266" s="159" t="n"/>
      <c r="BB1266" s="159" t="n"/>
    </row>
    <row r="1267">
      <c r="C1267" s="147" t="n"/>
      <c r="D1267" s="61">
        <f>+D1266-IF(D$18&gt;74,(D1266/D$25)*$C$10)</f>
        <v/>
      </c>
      <c r="E1267" s="61">
        <f>+E1266-IF(E$18&gt;74,(E1266/E$25)*$C$10)</f>
        <v/>
      </c>
      <c r="F1267" s="61">
        <f>+F1266-IF(F$18&gt;74,(F1266/F$25)*$C$10)</f>
        <v/>
      </c>
      <c r="G1267" s="61">
        <f>+G1266-IF(G$18&gt;74,(G1266/G$25)*$C$10)</f>
        <v/>
      </c>
      <c r="H1267" s="61">
        <f>+H1266-IF(H$18&gt;74,(H1266/H$25)*$C$10)</f>
        <v/>
      </c>
      <c r="I1267" s="61">
        <f>+I1266-IF(I$18&gt;74,(I1266/I$25)*$C$10)</f>
        <v/>
      </c>
      <c r="J1267" s="61">
        <f>+J1266-IF(J$18&gt;74,(J1266/J$25)*$C$10)</f>
        <v/>
      </c>
      <c r="K1267" s="61">
        <f>+K1266-IF(K$18&gt;74,(K1266/K$25)*$C$10)</f>
        <v/>
      </c>
      <c r="L1267" s="61">
        <f>+L1266-IF(L$18&gt;74,(L1266/L$25)*$C$10)</f>
        <v/>
      </c>
      <c r="M1267" s="61">
        <f>+M1266-IF(M$18&gt;74,(M1266/M$25)*$C$10)</f>
        <v/>
      </c>
      <c r="N1267" s="61">
        <f>+N1266-IF(N$18&gt;74,(N1266/N$25)*$C$10)</f>
        <v/>
      </c>
      <c r="O1267" s="61">
        <f>+O1266-IF(O$18&gt;74,(O1266/O$25)*$C$10)</f>
        <v/>
      </c>
      <c r="P1267" s="61">
        <f>+P1266-IF(P$18&gt;74,(P1266/P$25)*$C$10)</f>
        <v/>
      </c>
      <c r="Q1267" s="61">
        <f>+Q1266-IF(Q$18&gt;74,(Q1266/Q$25)*$C$10)</f>
        <v/>
      </c>
      <c r="R1267" s="61">
        <f>+R1266-IF(R$18&gt;74,(R1266/R$25)*$C$10)</f>
        <v/>
      </c>
      <c r="S1267" s="61">
        <f>+S1266-IF(S$18&gt;74,(S1266/S$25)*$C$10)</f>
        <v/>
      </c>
      <c r="T1267" s="61">
        <f>+T1266-IF(T$18&gt;74,(T1266/T$25)*$C$10)</f>
        <v/>
      </c>
      <c r="U1267" s="61">
        <f>+U1266-IF(U$18&gt;74,(U1266/U$25)*$C$10)</f>
        <v/>
      </c>
      <c r="V1267" s="61">
        <f>+V1266-IF(V$18&gt;74,(V1266/V$25)*$C$10)</f>
        <v/>
      </c>
      <c r="W1267" s="61">
        <f>+W1266-IF(W$18&gt;74,(W1266/W$25)*$C$10)</f>
        <v/>
      </c>
      <c r="X1267" s="61">
        <f>+X1266-IF(X$18&gt;74,(X1266/X$25)*$C$10)</f>
        <v/>
      </c>
      <c r="Y1267" s="61">
        <f>+Y1266-IF(Y$18&gt;74,(Y1266/Y$25)*$C$10)</f>
        <v/>
      </c>
      <c r="Z1267" s="61">
        <f>+Z1266-IF(Z$18&gt;74,(Z1266/Z$25)*$C$10)</f>
        <v/>
      </c>
      <c r="AA1267" s="61">
        <f>+AA1266-IF(AA$18&gt;74,(AA1266/AA$25)*$C$10)</f>
        <v/>
      </c>
      <c r="AB1267" s="61">
        <f>+AB1266-IF(AB$18&gt;74,(AB1266/AB$25)*$C$10)</f>
        <v/>
      </c>
      <c r="AC1267" s="61">
        <f>+AC1266-IF(AC$18&gt;74,(AC1266/AC$25)*$C$10)</f>
        <v/>
      </c>
      <c r="AD1267" s="61">
        <f>+AD1266-IF(AD$18&gt;74,(AD1266/AD$25)*$C$10)</f>
        <v/>
      </c>
      <c r="AE1267" s="61">
        <f>+AE1266-IF(AE$18&gt;74,(AE1266/AE$25)*$C$10)</f>
        <v/>
      </c>
      <c r="AF1267" s="61">
        <f>+AF1266-IF(AF$18&gt;74,(AF1266/AF$25)*$C$10)</f>
        <v/>
      </c>
      <c r="AG1267" s="61">
        <f>+AG1266-IF(AG$18&gt;74,(AG1266/AG$25)*$C$10)</f>
        <v/>
      </c>
      <c r="AH1267" s="61">
        <f>+AH1266-IF(AH$18&gt;74,(AH1266/AH$25)*$C$10)</f>
        <v/>
      </c>
      <c r="AI1267" s="61">
        <f>+AI1266-IF(AI$18&gt;74,(AI1266/AI$25)*$C$10)</f>
        <v/>
      </c>
      <c r="AJ1267" s="61">
        <f>+AJ1266-IF(AJ$18&gt;74,(AJ1266/AJ$25)*$C$10)</f>
        <v/>
      </c>
      <c r="AK1267" s="61">
        <f>+AK1266-IF(AK$18&gt;74,(AK1266/AK$25)*$C$10)</f>
        <v/>
      </c>
      <c r="AL1267" s="61">
        <f>+AL1266-IF(AL$18&gt;74,(AL1266/AL$25)*$C$10)</f>
        <v/>
      </c>
      <c r="AM1267" s="61">
        <f>+AM1266-IF(AM$18&gt;74,(AM1266/AM$25)*$C$10)</f>
        <v/>
      </c>
      <c r="AN1267" s="61">
        <f>+AN1266-IF(AN$18&gt;74,(AN1266/AN$25)*$C$10)</f>
        <v/>
      </c>
      <c r="AO1267" s="61">
        <f>+AO1266-IF(AO$18&gt;74,(AO1266/AO$25)*$C$10)</f>
        <v/>
      </c>
      <c r="AP1267" s="61">
        <f>+AP1266-IF(AP$18&gt;74,(AP1266/AP$25)*$C$10)</f>
        <v/>
      </c>
      <c r="AQ1267" s="61">
        <f>+AQ1266-IF(AQ$18&gt;74,(AQ1266/AQ$25)*$C$10)</f>
        <v/>
      </c>
      <c r="AR1267" s="61">
        <f>+AR1266-IF(AR$18&gt;74,(AR1266/AR$25)*$C$10)</f>
        <v/>
      </c>
      <c r="AS1267" s="61">
        <f>+AS1266-IF(AS$18&gt;74,(AS1266/AS$25)*$C$10)</f>
        <v/>
      </c>
      <c r="AT1267" s="61">
        <f>+AT1266-IF(AT$18&gt;74,(AT1266/AT$25)*$C$10)</f>
        <v/>
      </c>
      <c r="AU1267" s="61">
        <f>+AU1266-IF(AU$18&gt;74,(AU1266/AU$25)*$C$10)</f>
        <v/>
      </c>
      <c r="AV1267" s="61">
        <f>+AV1266-IF(AV$18&gt;74,(AV1266/AV$25)*$C$10)</f>
        <v/>
      </c>
      <c r="AW1267" s="61">
        <f>+AW1266-IF(AW$18&gt;74,(AW1266/AW$25)*$C$10)</f>
        <v/>
      </c>
      <c r="AX1267" s="35">
        <f>IF(AW1267&gt;0,1,0)</f>
        <v/>
      </c>
      <c r="AY1267" s="35">
        <f>IF(AL1267&gt;0,1,0)</f>
        <v/>
      </c>
      <c r="AZ1267" s="35">
        <f>IF(AG1267&gt;0,1,0)</f>
        <v/>
      </c>
      <c r="BA1267" s="35">
        <f>IF(AB1267&gt;0,1,0)</f>
        <v/>
      </c>
      <c r="BB1267" s="35">
        <f>IF(W1267&gt;0,1,0)</f>
        <v/>
      </c>
    </row>
    <row r="1268">
      <c r="B1268" s="154" t="inlineStr">
        <is>
          <t>trial 621</t>
        </is>
      </c>
      <c r="C1268" s="155">
        <f>+start-C1265</f>
        <v/>
      </c>
      <c r="D1268" s="156">
        <f>IF((C1268&lt;=0),0,((C1268-D$24)*Stock*(_xlfn.NORM.INV(RAND(),stock_ave,stock_std))+(C1268-D$24)*Bonds*(_xlfn.NORM.INV(RAND(),bond_ave,bond_std))+(C1268-D$24)*cash*(_xlfn.NORM.INV(RAND(),cash_ave,cash_std))+(C1268-D$24)))</f>
        <v/>
      </c>
      <c r="E1268" s="156">
        <f>IF((D1268&lt;=0),0,((D1268-E$24)*Stock*(_xlfn.NORM.INV(RAND(),stock_ave,stock_std))+(D1268-E$24)*Bonds*(_xlfn.NORM.INV(RAND(),bond_ave,bond_std))+(D1268-E$24)*cash*(_xlfn.NORM.INV(RAND(),cash_ave,cash_std))+(D1268-E$24)))</f>
        <v/>
      </c>
      <c r="F1268" s="156">
        <f>IF((E1268&lt;=0),0,((E1268-F$24)*Stock*(_xlfn.NORM.INV(RAND(),stock_ave,stock_std))+(E1268-F$24)*Bonds*(_xlfn.NORM.INV(RAND(),bond_ave,bond_std))+(E1268-F$24)*cash*(_xlfn.NORM.INV(RAND(),cash_ave,cash_std))+(E1268-F$24)))</f>
        <v/>
      </c>
      <c r="G1268" s="156">
        <f>IF((F1268&lt;=0),0,((F1268-G$24)*Stock*(_xlfn.NORM.INV(RAND(),stock_ave,stock_std))+(F1268-G$24)*Bonds*(_xlfn.NORM.INV(RAND(),bond_ave,bond_std))+(F1268-G$24)*cash*(_xlfn.NORM.INV(RAND(),cash_ave,cash_std))+(F1268-G$24)))</f>
        <v/>
      </c>
      <c r="H1268" s="156">
        <f>IF((G1268&lt;=0),0,((G1268-H$24)*Stock*(_xlfn.NORM.INV(RAND(),stock_ave,stock_std))+(G1268-H$24)*Bonds*(_xlfn.NORM.INV(RAND(),bond_ave,bond_std))+(G1268-H$24)*cash*(_xlfn.NORM.INV(RAND(),cash_ave,cash_std))+(G1268-H$24)))</f>
        <v/>
      </c>
      <c r="I1268" s="156">
        <f>IF((H1268&lt;=0),0,((H1268-I$24)*Stock*(_xlfn.NORM.INV(RAND(),stock_ave,stock_std))+(H1268-I$24)*Bonds*(_xlfn.NORM.INV(RAND(),bond_ave,bond_std))+(H1268-I$24)*cash*(_xlfn.NORM.INV(RAND(),cash_ave,cash_std))+(H1268-I$24)))</f>
        <v/>
      </c>
      <c r="J1268" s="156">
        <f>IF((I1268&lt;=0),0,((I1268-J$24)*Stock*(_xlfn.NORM.INV(RAND(),stock_ave,stock_std))+(I1268-J$24)*Bonds*(_xlfn.NORM.INV(RAND(),bond_ave,bond_std))+(I1268-J$24)*cash*(_xlfn.NORM.INV(RAND(),cash_ave,cash_std))+(I1268-J$24)))</f>
        <v/>
      </c>
      <c r="K1268" s="156">
        <f>IF((J1268&lt;=0),0,((J1268-K$24)*Stock*(_xlfn.NORM.INV(RAND(),stock_ave,stock_std))+(J1268-K$24)*Bonds*(_xlfn.NORM.INV(RAND(),bond_ave,bond_std))+(J1268-K$24)*cash*(_xlfn.NORM.INV(RAND(),cash_ave,cash_std))+(J1268-K$24)))</f>
        <v/>
      </c>
      <c r="L1268" s="156">
        <f>IF((K1268&lt;=0),0,((K1268-L$24)*Stock*(_xlfn.NORM.INV(RAND(),stock_ave,stock_std))+(K1268-L$24)*Bonds*(_xlfn.NORM.INV(RAND(),bond_ave,bond_std))+(K1268-L$24)*cash*(_xlfn.NORM.INV(RAND(),cash_ave,cash_std))+(K1268-L$24)))</f>
        <v/>
      </c>
      <c r="M1268" s="156">
        <f>IF((L1268&lt;=0),0,((L1268-M$24)*Stock*(_xlfn.NORM.INV(RAND(),stock_ave,stock_std))+(L1268-M$24)*Bonds*(_xlfn.NORM.INV(RAND(),bond_ave,bond_std))+(L1268-M$24)*cash*(_xlfn.NORM.INV(RAND(),cash_ave,cash_std))+(L1268-M$24)))</f>
        <v/>
      </c>
      <c r="N1268" s="156">
        <f>IF((M1268&lt;=0),0,((M1268-N$24)*Stock*(_xlfn.NORM.INV(RAND(),stock_ave,stock_std))+(M1268-N$24)*Bonds*(_xlfn.NORM.INV(RAND(),bond_ave,bond_std))+(M1268-N$24)*cash*(_xlfn.NORM.INV(RAND(),cash_ave,cash_std))+(M1268-N$24)))</f>
        <v/>
      </c>
      <c r="O1268" s="156">
        <f>IF((N1268&lt;=0),0,((N1268-O$24)*Stock*(_xlfn.NORM.INV(RAND(),stock_ave,stock_std))+(N1268-O$24)*Bonds*(_xlfn.NORM.INV(RAND(),bond_ave,bond_std))+(N1268-O$24)*cash*(_xlfn.NORM.INV(RAND(),cash_ave,cash_std))+(N1268-O$24)))</f>
        <v/>
      </c>
      <c r="P1268" s="156">
        <f>IF((O1268&lt;=0),0,((O1268-P$24)*Stock*(_xlfn.NORM.INV(RAND(),stock_ave,stock_std))+(O1268-P$24)*Bonds*(_xlfn.NORM.INV(RAND(),bond_ave,bond_std))+(O1268-P$24)*cash*(_xlfn.NORM.INV(RAND(),cash_ave,cash_std))+(O1268-P$24)))</f>
        <v/>
      </c>
      <c r="Q1268" s="156">
        <f>IF((P1268&lt;=0),0,((P1268-Q$24)*Stock*(_xlfn.NORM.INV(RAND(),stock_ave,stock_std))+(P1268-Q$24)*Bonds*(_xlfn.NORM.INV(RAND(),bond_ave,bond_std))+(P1268-Q$24)*cash*(_xlfn.NORM.INV(RAND(),cash_ave,cash_std))+(P1268-Q$24)))</f>
        <v/>
      </c>
      <c r="R1268" s="156">
        <f>IF((Q1268&lt;=0),0,((Q1268-R$24)*Stock*(_xlfn.NORM.INV(RAND(),stock_ave,stock_std))+(Q1268-R$24)*Bonds*(_xlfn.NORM.INV(RAND(),bond_ave,bond_std))+(Q1268-R$24)*cash*(_xlfn.NORM.INV(RAND(),cash_ave,cash_std))+(Q1268-R$24)))</f>
        <v/>
      </c>
      <c r="S1268" s="156">
        <f>IF((R1268&lt;=0),0,((R1268-S$24)*Stock*(_xlfn.NORM.INV(RAND(),stock_ave,stock_std))+(R1268-S$24)*Bonds*(_xlfn.NORM.INV(RAND(),bond_ave,bond_std))+(R1268-S$24)*cash*(_xlfn.NORM.INV(RAND(),cash_ave,cash_std))+(R1268-S$24)))</f>
        <v/>
      </c>
      <c r="T1268" s="156">
        <f>IF((S1268&lt;=0),0,((S1268-T$24)*Stock*(_xlfn.NORM.INV(RAND(),stock_ave,stock_std))+(S1268-T$24)*Bonds*(_xlfn.NORM.INV(RAND(),bond_ave,bond_std))+(S1268-T$24)*cash*(_xlfn.NORM.INV(RAND(),cash_ave,cash_std))+(S1268-T$24)))</f>
        <v/>
      </c>
      <c r="U1268" s="156">
        <f>IF((T1268&lt;=0),0,((T1268-U$24)*Stock*(_xlfn.NORM.INV(RAND(),stock_ave,stock_std))+(T1268-U$24)*Bonds*(_xlfn.NORM.INV(RAND(),bond_ave,bond_std))+(T1268-U$24)*cash*(_xlfn.NORM.INV(RAND(),cash_ave,cash_std))+(T1268-U$24)))</f>
        <v/>
      </c>
      <c r="V1268" s="156">
        <f>IF((U1268&lt;=0),0,((U1268-V$24)*Stock*(_xlfn.NORM.INV(RAND(),stock_ave,stock_std))+(U1268-V$24)*Bonds*(_xlfn.NORM.INV(RAND(),bond_ave,bond_std))+(U1268-V$24)*cash*(_xlfn.NORM.INV(RAND(),cash_ave,cash_std))+(U1268-V$24)))</f>
        <v/>
      </c>
      <c r="W1268" s="156">
        <f>IF((V1268&lt;=0),0,((V1268-W$24)*Stock*(_xlfn.NORM.INV(RAND(),stock_ave,stock_std))+(V1268-W$24)*Bonds*(_xlfn.NORM.INV(RAND(),bond_ave,bond_std))+(V1268-W$24)*cash*(_xlfn.NORM.INV(RAND(),cash_ave,cash_std))+(V1268-W$24)))</f>
        <v/>
      </c>
      <c r="X1268" s="156">
        <f>IF((W1268&lt;=0),0,((W1268-X$24)*Stock*(_xlfn.NORM.INV(RAND(),stock_ave,stock_std))+(W1268-X$24)*Bonds*(_xlfn.NORM.INV(RAND(),bond_ave,bond_std))+(W1268-X$24)*cash*(_xlfn.NORM.INV(RAND(),cash_ave,cash_std))+(W1268-X$24)))</f>
        <v/>
      </c>
      <c r="Y1268" s="156">
        <f>IF((X1268&lt;=0),0,((X1268-Y$24)*Stock*(_xlfn.NORM.INV(RAND(),stock_ave,stock_std))+(X1268-Y$24)*Bonds*(_xlfn.NORM.INV(RAND(),bond_ave,bond_std))+(X1268-Y$24)*cash*(_xlfn.NORM.INV(RAND(),cash_ave,cash_std))+(X1268-Y$24)))</f>
        <v/>
      </c>
      <c r="Z1268" s="156">
        <f>IF((Y1268&lt;=0),0,((Y1268-Z$24)*Stock*(_xlfn.NORM.INV(RAND(),stock_ave,stock_std))+(Y1268-Z$24)*Bonds*(_xlfn.NORM.INV(RAND(),bond_ave,bond_std))+(Y1268-Z$24)*cash*(_xlfn.NORM.INV(RAND(),cash_ave,cash_std))+(Y1268-Z$24)))</f>
        <v/>
      </c>
      <c r="AA1268" s="156">
        <f>IF((Z1268&lt;=0),0,((Z1268-AA$24)*Stock*(_xlfn.NORM.INV(RAND(),stock_ave,stock_std))+(Z1268-AA$24)*Bonds*(_xlfn.NORM.INV(RAND(),bond_ave,bond_std))+(Z1268-AA$24)*cash*(_xlfn.NORM.INV(RAND(),cash_ave,cash_std))+(Z1268-AA$24)))</f>
        <v/>
      </c>
      <c r="AB1268" s="156">
        <f>IF((AA1268&lt;=0),0,((AA1268-AB$24)*Stock*(_xlfn.NORM.INV(RAND(),stock_ave,stock_std))+(AA1268-AB$24)*Bonds*(_xlfn.NORM.INV(RAND(),bond_ave,bond_std))+(AA1268-AB$24)*cash*(_xlfn.NORM.INV(RAND(),cash_ave,cash_std))+(AA1268-AB$24)))</f>
        <v/>
      </c>
      <c r="AC1268" s="156">
        <f>IF((AB1268&lt;=0),0,((AB1268-AC$24)*Stock*(_xlfn.NORM.INV(RAND(),stock_ave,stock_std))+(AB1268-AC$24)*Bonds*(_xlfn.NORM.INV(RAND(),bond_ave,bond_std))+(AB1268-AC$24)*cash*(_xlfn.NORM.INV(RAND(),cash_ave,cash_std))+(AB1268-AC$24)))</f>
        <v/>
      </c>
      <c r="AD1268" s="156">
        <f>IF((AC1268&lt;=0),0,((AC1268-AD$24)*Stock*(_xlfn.NORM.INV(RAND(),stock_ave,stock_std))+(AC1268-AD$24)*Bonds*(_xlfn.NORM.INV(RAND(),bond_ave,bond_std))+(AC1268-AD$24)*cash*(_xlfn.NORM.INV(RAND(),cash_ave,cash_std))+(AC1268-AD$24)))</f>
        <v/>
      </c>
      <c r="AE1268" s="156">
        <f>IF((AD1268&lt;=0),0,((AD1268-AE$24)*Stock*(_xlfn.NORM.INV(RAND(),stock_ave,stock_std))+(AD1268-AE$24)*Bonds*(_xlfn.NORM.INV(RAND(),bond_ave,bond_std))+(AD1268-AE$24)*cash*(_xlfn.NORM.INV(RAND(),cash_ave,cash_std))+(AD1268-AE$24)))</f>
        <v/>
      </c>
      <c r="AF1268" s="156">
        <f>IF((AE1268&lt;=0),0,((AE1268-AF$24)*Stock*(_xlfn.NORM.INV(RAND(),stock_ave,stock_std))+(AE1268-AF$24)*Bonds*(_xlfn.NORM.INV(RAND(),bond_ave,bond_std))+(AE1268-AF$24)*cash*(_xlfn.NORM.INV(RAND(),cash_ave,cash_std))+(AE1268-AF$24)))</f>
        <v/>
      </c>
      <c r="AG1268" s="156">
        <f>IF((AF1268&lt;=0),0,((AF1268-AG$24)*Stock*(_xlfn.NORM.INV(RAND(),stock_ave,stock_std))+(AF1268-AG$24)*Bonds*(_xlfn.NORM.INV(RAND(),bond_ave,bond_std))+(AF1268-AG$24)*cash*(_xlfn.NORM.INV(RAND(),cash_ave,cash_std))+(AF1268-AG$24)))</f>
        <v/>
      </c>
      <c r="AH1268" s="156">
        <f>IF((AG1268&lt;=0),0,((AG1268-AH$24)*Stock*(_xlfn.NORM.INV(RAND(),stock_ave,stock_std))+(AG1268-AH$24)*Bonds*(_xlfn.NORM.INV(RAND(),bond_ave,bond_std))+(AG1268-AH$24)*cash*(_xlfn.NORM.INV(RAND(),cash_ave,cash_std))+(AG1268-AH$24)))</f>
        <v/>
      </c>
      <c r="AI1268" s="156">
        <f>IF((AH1268&lt;=0),0,((AH1268-AI$24)*Stock*(_xlfn.NORM.INV(RAND(),stock_ave,stock_std))+(AH1268-AI$24)*Bonds*(_xlfn.NORM.INV(RAND(),bond_ave,bond_std))+(AH1268-AI$24)*cash*(_xlfn.NORM.INV(RAND(),cash_ave,cash_std))+(AH1268-AI$24)))</f>
        <v/>
      </c>
      <c r="AJ1268" s="156">
        <f>IF((AI1268&lt;=0),0,((AI1268-AJ$24)*Stock*(_xlfn.NORM.INV(RAND(),stock_ave,stock_std))+(AI1268-AJ$24)*Bonds*(_xlfn.NORM.INV(RAND(),bond_ave,bond_std))+(AI1268-AJ$24)*cash*(_xlfn.NORM.INV(RAND(),cash_ave,cash_std))+(AI1268-AJ$24)))</f>
        <v/>
      </c>
      <c r="AK1268" s="156">
        <f>IF((AJ1268&lt;=0),0,((AJ1268-AK$24)*Stock*(_xlfn.NORM.INV(RAND(),stock_ave,stock_std))+(AJ1268-AK$24)*Bonds*(_xlfn.NORM.INV(RAND(),bond_ave,bond_std))+(AJ1268-AK$24)*cash*(_xlfn.NORM.INV(RAND(),cash_ave,cash_std))+(AJ1268-AK$24)))</f>
        <v/>
      </c>
      <c r="AL1268" s="156">
        <f>IF((AK1268&lt;=0),0,((AK1268-AL$24)*Stock*(_xlfn.NORM.INV(RAND(),stock_ave,stock_std))+(AK1268-AL$24)*Bonds*(_xlfn.NORM.INV(RAND(),bond_ave,bond_std))+(AK1268-AL$24)*cash*(_xlfn.NORM.INV(RAND(),cash_ave,cash_std))+(AK1268-AL$24)))</f>
        <v/>
      </c>
      <c r="AM1268" s="156">
        <f>IF((AL1268&lt;=0),0,((AL1268-AM$24)*Stock*(_xlfn.NORM.INV(RAND(),stock_ave,stock_std))+(AL1268-AM$24)*Bonds*(_xlfn.NORM.INV(RAND(),bond_ave,bond_std))+(AL1268-AM$24)*cash*(_xlfn.NORM.INV(RAND(),cash_ave,cash_std))+(AL1268-AM$24)))</f>
        <v/>
      </c>
      <c r="AN1268" s="156">
        <f>IF((AM1268&lt;=0),0,((AM1268-AN$24)*Stock*(_xlfn.NORM.INV(RAND(),stock_ave,stock_std))+(AM1268-AN$24)*Bonds*(_xlfn.NORM.INV(RAND(),bond_ave,bond_std))+(AM1268-AN$24)*cash*(_xlfn.NORM.INV(RAND(),cash_ave,cash_std))+(AM1268-AN$24)))</f>
        <v/>
      </c>
      <c r="AO1268" s="156">
        <f>IF((AN1268&lt;=0),0,((AN1268-AO$24)*Stock*(_xlfn.NORM.INV(RAND(),stock_ave,stock_std))+(AN1268-AO$24)*Bonds*(_xlfn.NORM.INV(RAND(),bond_ave,bond_std))+(AN1268-AO$24)*cash*(_xlfn.NORM.INV(RAND(),cash_ave,cash_std))+(AN1268-AO$24)))</f>
        <v/>
      </c>
      <c r="AP1268" s="156">
        <f>IF((AO1268&lt;=0),0,((AO1268-AP$24)*Stock*(_xlfn.NORM.INV(RAND(),stock_ave,stock_std))+(AO1268-AP$24)*Bonds*(_xlfn.NORM.INV(RAND(),bond_ave,bond_std))+(AO1268-AP$24)*cash*(_xlfn.NORM.INV(RAND(),cash_ave,cash_std))+(AO1268-AP$24)))</f>
        <v/>
      </c>
      <c r="AQ1268" s="156">
        <f>IF((AP1268&lt;=0),0,((AP1268-AQ$24)*Stock*(_xlfn.NORM.INV(RAND(),stock_ave,stock_std))+(AP1268-AQ$24)*Bonds*(_xlfn.NORM.INV(RAND(),bond_ave,bond_std))+(AP1268-AQ$24)*cash*(_xlfn.NORM.INV(RAND(),cash_ave,cash_std))+(AP1268-AQ$24)))</f>
        <v/>
      </c>
      <c r="AR1268" s="156">
        <f>IF((AQ1268&lt;=0),0,((AQ1268-AR$24)*Stock*(_xlfn.NORM.INV(RAND(),stock_ave,stock_std))+(AQ1268-AR$24)*Bonds*(_xlfn.NORM.INV(RAND(),bond_ave,bond_std))+(AQ1268-AR$24)*cash*(_xlfn.NORM.INV(RAND(),cash_ave,cash_std))+(AQ1268-AR$24)))</f>
        <v/>
      </c>
      <c r="AS1268" s="156">
        <f>IF((AR1268&lt;=0),0,((AR1268-AS$24)*Stock*(_xlfn.NORM.INV(RAND(),stock_ave,stock_std))+(AR1268-AS$24)*Bonds*(_xlfn.NORM.INV(RAND(),bond_ave,bond_std))+(AR1268-AS$24)*cash*(_xlfn.NORM.INV(RAND(),cash_ave,cash_std))+(AR1268-AS$24)))</f>
        <v/>
      </c>
      <c r="AT1268" s="156">
        <f>IF((AS1268&lt;=0),0,((AS1268-AT$24)*Stock*(_xlfn.NORM.INV(RAND(),stock_ave,stock_std))+(AS1268-AT$24)*Bonds*(_xlfn.NORM.INV(RAND(),bond_ave,bond_std))+(AS1268-AT$24)*cash*(_xlfn.NORM.INV(RAND(),cash_ave,cash_std))+(AS1268-AT$24)))</f>
        <v/>
      </c>
      <c r="AU1268" s="156">
        <f>IF((AT1268&lt;=0),0,((AT1268-AU$24)*Stock*(_xlfn.NORM.INV(RAND(),stock_ave,stock_std))+(AT1268-AU$24)*Bonds*(_xlfn.NORM.INV(RAND(),bond_ave,bond_std))+(AT1268-AU$24)*cash*(_xlfn.NORM.INV(RAND(),cash_ave,cash_std))+(AT1268-AU$24)))</f>
        <v/>
      </c>
      <c r="AV1268" s="156">
        <f>IF((AU1268&lt;=0),0,((AU1268-AV$24)*Stock*(_xlfn.NORM.INV(RAND(),stock_ave,stock_std))+(AU1268-AV$24)*Bonds*(_xlfn.NORM.INV(RAND(),bond_ave,bond_std))+(AU1268-AV$24)*cash*(_xlfn.NORM.INV(RAND(),cash_ave,cash_std))+(AU1268-AV$24)))</f>
        <v/>
      </c>
      <c r="AW1268" s="156">
        <f>IF((AV1268&lt;=0),0,((AV1268-AW$24)*Stock*(_xlfn.NORM.INV(RAND(),stock_ave,stock_std))+(AV1268-AW$24)*Bonds*(_xlfn.NORM.INV(RAND(),bond_ave,bond_std))+(AV1268-AW$24)*cash*(_xlfn.NORM.INV(RAND(),cash_ave,cash_std))+(AV1268-AW$24)))</f>
        <v/>
      </c>
      <c r="AX1268" s="159" t="n"/>
      <c r="AY1268" s="159" t="n"/>
      <c r="AZ1268" s="159" t="n"/>
      <c r="BA1268" s="159" t="n"/>
      <c r="BB1268" s="159" t="n"/>
    </row>
    <row r="1269">
      <c r="C1269" s="147" t="n"/>
      <c r="D1269" s="61">
        <f>+D1268-IF(D$18&gt;74,(D1268/D$25)*$C$10)</f>
        <v/>
      </c>
      <c r="E1269" s="61">
        <f>+E1268-IF(E$18&gt;74,(E1268/E$25)*$C$10)</f>
        <v/>
      </c>
      <c r="F1269" s="61">
        <f>+F1268-IF(F$18&gt;74,(F1268/F$25)*$C$10)</f>
        <v/>
      </c>
      <c r="G1269" s="61">
        <f>+G1268-IF(G$18&gt;74,(G1268/G$25)*$C$10)</f>
        <v/>
      </c>
      <c r="H1269" s="61">
        <f>+H1268-IF(H$18&gt;74,(H1268/H$25)*$C$10)</f>
        <v/>
      </c>
      <c r="I1269" s="61">
        <f>+I1268-IF(I$18&gt;74,(I1268/I$25)*$C$10)</f>
        <v/>
      </c>
      <c r="J1269" s="61">
        <f>+J1268-IF(J$18&gt;74,(J1268/J$25)*$C$10)</f>
        <v/>
      </c>
      <c r="K1269" s="61">
        <f>+K1268-IF(K$18&gt;74,(K1268/K$25)*$C$10)</f>
        <v/>
      </c>
      <c r="L1269" s="61">
        <f>+L1268-IF(L$18&gt;74,(L1268/L$25)*$C$10)</f>
        <v/>
      </c>
      <c r="M1269" s="61">
        <f>+M1268-IF(M$18&gt;74,(M1268/M$25)*$C$10)</f>
        <v/>
      </c>
      <c r="N1269" s="61">
        <f>+N1268-IF(N$18&gt;74,(N1268/N$25)*$C$10)</f>
        <v/>
      </c>
      <c r="O1269" s="61">
        <f>+O1268-IF(O$18&gt;74,(O1268/O$25)*$C$10)</f>
        <v/>
      </c>
      <c r="P1269" s="61">
        <f>+P1268-IF(P$18&gt;74,(P1268/P$25)*$C$10)</f>
        <v/>
      </c>
      <c r="Q1269" s="61">
        <f>+Q1268-IF(Q$18&gt;74,(Q1268/Q$25)*$C$10)</f>
        <v/>
      </c>
      <c r="R1269" s="61">
        <f>+R1268-IF(R$18&gt;74,(R1268/R$25)*$C$10)</f>
        <v/>
      </c>
      <c r="S1269" s="61">
        <f>+S1268-IF(S$18&gt;74,(S1268/S$25)*$C$10)</f>
        <v/>
      </c>
      <c r="T1269" s="61">
        <f>+T1268-IF(T$18&gt;74,(T1268/T$25)*$C$10)</f>
        <v/>
      </c>
      <c r="U1269" s="61">
        <f>+U1268-IF(U$18&gt;74,(U1268/U$25)*$C$10)</f>
        <v/>
      </c>
      <c r="V1269" s="61">
        <f>+V1268-IF(V$18&gt;74,(V1268/V$25)*$C$10)</f>
        <v/>
      </c>
      <c r="W1269" s="61">
        <f>+W1268-IF(W$18&gt;74,(W1268/W$25)*$C$10)</f>
        <v/>
      </c>
      <c r="X1269" s="61">
        <f>+X1268-IF(X$18&gt;74,(X1268/X$25)*$C$10)</f>
        <v/>
      </c>
      <c r="Y1269" s="61">
        <f>+Y1268-IF(Y$18&gt;74,(Y1268/Y$25)*$C$10)</f>
        <v/>
      </c>
      <c r="Z1269" s="61">
        <f>+Z1268-IF(Z$18&gt;74,(Z1268/Z$25)*$C$10)</f>
        <v/>
      </c>
      <c r="AA1269" s="61">
        <f>+AA1268-IF(AA$18&gt;74,(AA1268/AA$25)*$C$10)</f>
        <v/>
      </c>
      <c r="AB1269" s="61">
        <f>+AB1268-IF(AB$18&gt;74,(AB1268/AB$25)*$C$10)</f>
        <v/>
      </c>
      <c r="AC1269" s="61">
        <f>+AC1268-IF(AC$18&gt;74,(AC1268/AC$25)*$C$10)</f>
        <v/>
      </c>
      <c r="AD1269" s="61">
        <f>+AD1268-IF(AD$18&gt;74,(AD1268/AD$25)*$C$10)</f>
        <v/>
      </c>
      <c r="AE1269" s="61">
        <f>+AE1268-IF(AE$18&gt;74,(AE1268/AE$25)*$C$10)</f>
        <v/>
      </c>
      <c r="AF1269" s="61">
        <f>+AF1268-IF(AF$18&gt;74,(AF1268/AF$25)*$C$10)</f>
        <v/>
      </c>
      <c r="AG1269" s="61">
        <f>+AG1268-IF(AG$18&gt;74,(AG1268/AG$25)*$C$10)</f>
        <v/>
      </c>
      <c r="AH1269" s="61">
        <f>+AH1268-IF(AH$18&gt;74,(AH1268/AH$25)*$C$10)</f>
        <v/>
      </c>
      <c r="AI1269" s="61">
        <f>+AI1268-IF(AI$18&gt;74,(AI1268/AI$25)*$C$10)</f>
        <v/>
      </c>
      <c r="AJ1269" s="61">
        <f>+AJ1268-IF(AJ$18&gt;74,(AJ1268/AJ$25)*$C$10)</f>
        <v/>
      </c>
      <c r="AK1269" s="61">
        <f>+AK1268-IF(AK$18&gt;74,(AK1268/AK$25)*$C$10)</f>
        <v/>
      </c>
      <c r="AL1269" s="61">
        <f>+AL1268-IF(AL$18&gt;74,(AL1268/AL$25)*$C$10)</f>
        <v/>
      </c>
      <c r="AM1269" s="61">
        <f>+AM1268-IF(AM$18&gt;74,(AM1268/AM$25)*$C$10)</f>
        <v/>
      </c>
      <c r="AN1269" s="61">
        <f>+AN1268-IF(AN$18&gt;74,(AN1268/AN$25)*$C$10)</f>
        <v/>
      </c>
      <c r="AO1269" s="61">
        <f>+AO1268-IF(AO$18&gt;74,(AO1268/AO$25)*$C$10)</f>
        <v/>
      </c>
      <c r="AP1269" s="61">
        <f>+AP1268-IF(AP$18&gt;74,(AP1268/AP$25)*$C$10)</f>
        <v/>
      </c>
      <c r="AQ1269" s="61">
        <f>+AQ1268-IF(AQ$18&gt;74,(AQ1268/AQ$25)*$C$10)</f>
        <v/>
      </c>
      <c r="AR1269" s="61">
        <f>+AR1268-IF(AR$18&gt;74,(AR1268/AR$25)*$C$10)</f>
        <v/>
      </c>
      <c r="AS1269" s="61">
        <f>+AS1268-IF(AS$18&gt;74,(AS1268/AS$25)*$C$10)</f>
        <v/>
      </c>
      <c r="AT1269" s="61">
        <f>+AT1268-IF(AT$18&gt;74,(AT1268/AT$25)*$C$10)</f>
        <v/>
      </c>
      <c r="AU1269" s="61">
        <f>+AU1268-IF(AU$18&gt;74,(AU1268/AU$25)*$C$10)</f>
        <v/>
      </c>
      <c r="AV1269" s="61">
        <f>+AV1268-IF(AV$18&gt;74,(AV1268/AV$25)*$C$10)</f>
        <v/>
      </c>
      <c r="AW1269" s="61">
        <f>+AW1268-IF(AW$18&gt;74,(AW1268/AW$25)*$C$10)</f>
        <v/>
      </c>
      <c r="AX1269" s="35">
        <f>IF(AW1269&gt;0,1,0)</f>
        <v/>
      </c>
      <c r="AY1269" s="35">
        <f>IF(AL1269&gt;0,1,0)</f>
        <v/>
      </c>
      <c r="AZ1269" s="35">
        <f>IF(AG1269&gt;0,1,0)</f>
        <v/>
      </c>
      <c r="BA1269" s="35">
        <f>IF(AB1269&gt;0,1,0)</f>
        <v/>
      </c>
      <c r="BB1269" s="35">
        <f>IF(W1269&gt;0,1,0)</f>
        <v/>
      </c>
    </row>
    <row r="1270">
      <c r="B1270" s="154" t="inlineStr">
        <is>
          <t>trial 622</t>
        </is>
      </c>
      <c r="C1270" s="155">
        <f>+start-C1267</f>
        <v/>
      </c>
      <c r="D1270" s="156">
        <f>IF((C1270&lt;=0),0,((C1270-D$24)*Stock*(_xlfn.NORM.INV(RAND(),stock_ave,stock_std))+(C1270-D$24)*Bonds*(_xlfn.NORM.INV(RAND(),bond_ave,bond_std))+(C1270-D$24)*cash*(_xlfn.NORM.INV(RAND(),cash_ave,cash_std))+(C1270-D$24)))</f>
        <v/>
      </c>
      <c r="E1270" s="156">
        <f>IF((D1270&lt;=0),0,((D1270-E$24)*Stock*(_xlfn.NORM.INV(RAND(),stock_ave,stock_std))+(D1270-E$24)*Bonds*(_xlfn.NORM.INV(RAND(),bond_ave,bond_std))+(D1270-E$24)*cash*(_xlfn.NORM.INV(RAND(),cash_ave,cash_std))+(D1270-E$24)))</f>
        <v/>
      </c>
      <c r="F1270" s="156">
        <f>IF((E1270&lt;=0),0,((E1270-F$24)*Stock*(_xlfn.NORM.INV(RAND(),stock_ave,stock_std))+(E1270-F$24)*Bonds*(_xlfn.NORM.INV(RAND(),bond_ave,bond_std))+(E1270-F$24)*cash*(_xlfn.NORM.INV(RAND(),cash_ave,cash_std))+(E1270-F$24)))</f>
        <v/>
      </c>
      <c r="G1270" s="156">
        <f>IF((F1270&lt;=0),0,((F1270-G$24)*Stock*(_xlfn.NORM.INV(RAND(),stock_ave,stock_std))+(F1270-G$24)*Bonds*(_xlfn.NORM.INV(RAND(),bond_ave,bond_std))+(F1270-G$24)*cash*(_xlfn.NORM.INV(RAND(),cash_ave,cash_std))+(F1270-G$24)))</f>
        <v/>
      </c>
      <c r="H1270" s="156">
        <f>IF((G1270&lt;=0),0,((G1270-H$24)*Stock*(_xlfn.NORM.INV(RAND(),stock_ave,stock_std))+(G1270-H$24)*Bonds*(_xlfn.NORM.INV(RAND(),bond_ave,bond_std))+(G1270-H$24)*cash*(_xlfn.NORM.INV(RAND(),cash_ave,cash_std))+(G1270-H$24)))</f>
        <v/>
      </c>
      <c r="I1270" s="156">
        <f>IF((H1270&lt;=0),0,((H1270-I$24)*Stock*(_xlfn.NORM.INV(RAND(),stock_ave,stock_std))+(H1270-I$24)*Bonds*(_xlfn.NORM.INV(RAND(),bond_ave,bond_std))+(H1270-I$24)*cash*(_xlfn.NORM.INV(RAND(),cash_ave,cash_std))+(H1270-I$24)))</f>
        <v/>
      </c>
      <c r="J1270" s="156">
        <f>IF((I1270&lt;=0),0,((I1270-J$24)*Stock*(_xlfn.NORM.INV(RAND(),stock_ave,stock_std))+(I1270-J$24)*Bonds*(_xlfn.NORM.INV(RAND(),bond_ave,bond_std))+(I1270-J$24)*cash*(_xlfn.NORM.INV(RAND(),cash_ave,cash_std))+(I1270-J$24)))</f>
        <v/>
      </c>
      <c r="K1270" s="156">
        <f>IF((J1270&lt;=0),0,((J1270-K$24)*Stock*(_xlfn.NORM.INV(RAND(),stock_ave,stock_std))+(J1270-K$24)*Bonds*(_xlfn.NORM.INV(RAND(),bond_ave,bond_std))+(J1270-K$24)*cash*(_xlfn.NORM.INV(RAND(),cash_ave,cash_std))+(J1270-K$24)))</f>
        <v/>
      </c>
      <c r="L1270" s="156">
        <f>IF((K1270&lt;=0),0,((K1270-L$24)*Stock*(_xlfn.NORM.INV(RAND(),stock_ave,stock_std))+(K1270-L$24)*Bonds*(_xlfn.NORM.INV(RAND(),bond_ave,bond_std))+(K1270-L$24)*cash*(_xlfn.NORM.INV(RAND(),cash_ave,cash_std))+(K1270-L$24)))</f>
        <v/>
      </c>
      <c r="M1270" s="156">
        <f>IF((L1270&lt;=0),0,((L1270-M$24)*Stock*(_xlfn.NORM.INV(RAND(),stock_ave,stock_std))+(L1270-M$24)*Bonds*(_xlfn.NORM.INV(RAND(),bond_ave,bond_std))+(L1270-M$24)*cash*(_xlfn.NORM.INV(RAND(),cash_ave,cash_std))+(L1270-M$24)))</f>
        <v/>
      </c>
      <c r="N1270" s="156">
        <f>IF((M1270&lt;=0),0,((M1270-N$24)*Stock*(_xlfn.NORM.INV(RAND(),stock_ave,stock_std))+(M1270-N$24)*Bonds*(_xlfn.NORM.INV(RAND(),bond_ave,bond_std))+(M1270-N$24)*cash*(_xlfn.NORM.INV(RAND(),cash_ave,cash_std))+(M1270-N$24)))</f>
        <v/>
      </c>
      <c r="O1270" s="156">
        <f>IF((N1270&lt;=0),0,((N1270-O$24)*Stock*(_xlfn.NORM.INV(RAND(),stock_ave,stock_std))+(N1270-O$24)*Bonds*(_xlfn.NORM.INV(RAND(),bond_ave,bond_std))+(N1270-O$24)*cash*(_xlfn.NORM.INV(RAND(),cash_ave,cash_std))+(N1270-O$24)))</f>
        <v/>
      </c>
      <c r="P1270" s="156">
        <f>IF((O1270&lt;=0),0,((O1270-P$24)*Stock*(_xlfn.NORM.INV(RAND(),stock_ave,stock_std))+(O1270-P$24)*Bonds*(_xlfn.NORM.INV(RAND(),bond_ave,bond_std))+(O1270-P$24)*cash*(_xlfn.NORM.INV(RAND(),cash_ave,cash_std))+(O1270-P$24)))</f>
        <v/>
      </c>
      <c r="Q1270" s="156">
        <f>IF((P1270&lt;=0),0,((P1270-Q$24)*Stock*(_xlfn.NORM.INV(RAND(),stock_ave,stock_std))+(P1270-Q$24)*Bonds*(_xlfn.NORM.INV(RAND(),bond_ave,bond_std))+(P1270-Q$24)*cash*(_xlfn.NORM.INV(RAND(),cash_ave,cash_std))+(P1270-Q$24)))</f>
        <v/>
      </c>
      <c r="R1270" s="156">
        <f>IF((Q1270&lt;=0),0,((Q1270-R$24)*Stock*(_xlfn.NORM.INV(RAND(),stock_ave,stock_std))+(Q1270-R$24)*Bonds*(_xlfn.NORM.INV(RAND(),bond_ave,bond_std))+(Q1270-R$24)*cash*(_xlfn.NORM.INV(RAND(),cash_ave,cash_std))+(Q1270-R$24)))</f>
        <v/>
      </c>
      <c r="S1270" s="156">
        <f>IF((R1270&lt;=0),0,((R1270-S$24)*Stock*(_xlfn.NORM.INV(RAND(),stock_ave,stock_std))+(R1270-S$24)*Bonds*(_xlfn.NORM.INV(RAND(),bond_ave,bond_std))+(R1270-S$24)*cash*(_xlfn.NORM.INV(RAND(),cash_ave,cash_std))+(R1270-S$24)))</f>
        <v/>
      </c>
      <c r="T1270" s="156">
        <f>IF((S1270&lt;=0),0,((S1270-T$24)*Stock*(_xlfn.NORM.INV(RAND(),stock_ave,stock_std))+(S1270-T$24)*Bonds*(_xlfn.NORM.INV(RAND(),bond_ave,bond_std))+(S1270-T$24)*cash*(_xlfn.NORM.INV(RAND(),cash_ave,cash_std))+(S1270-T$24)))</f>
        <v/>
      </c>
      <c r="U1270" s="156">
        <f>IF((T1270&lt;=0),0,((T1270-U$24)*Stock*(_xlfn.NORM.INV(RAND(),stock_ave,stock_std))+(T1270-U$24)*Bonds*(_xlfn.NORM.INV(RAND(),bond_ave,bond_std))+(T1270-U$24)*cash*(_xlfn.NORM.INV(RAND(),cash_ave,cash_std))+(T1270-U$24)))</f>
        <v/>
      </c>
      <c r="V1270" s="156">
        <f>IF((U1270&lt;=0),0,((U1270-V$24)*Stock*(_xlfn.NORM.INV(RAND(),stock_ave,stock_std))+(U1270-V$24)*Bonds*(_xlfn.NORM.INV(RAND(),bond_ave,bond_std))+(U1270-V$24)*cash*(_xlfn.NORM.INV(RAND(),cash_ave,cash_std))+(U1270-V$24)))</f>
        <v/>
      </c>
      <c r="W1270" s="156">
        <f>IF((V1270&lt;=0),0,((V1270-W$24)*Stock*(_xlfn.NORM.INV(RAND(),stock_ave,stock_std))+(V1270-W$24)*Bonds*(_xlfn.NORM.INV(RAND(),bond_ave,bond_std))+(V1270-W$24)*cash*(_xlfn.NORM.INV(RAND(),cash_ave,cash_std))+(V1270-W$24)))</f>
        <v/>
      </c>
      <c r="X1270" s="156">
        <f>IF((W1270&lt;=0),0,((W1270-X$24)*Stock*(_xlfn.NORM.INV(RAND(),stock_ave,stock_std))+(W1270-X$24)*Bonds*(_xlfn.NORM.INV(RAND(),bond_ave,bond_std))+(W1270-X$24)*cash*(_xlfn.NORM.INV(RAND(),cash_ave,cash_std))+(W1270-X$24)))</f>
        <v/>
      </c>
      <c r="Y1270" s="156">
        <f>IF((X1270&lt;=0),0,((X1270-Y$24)*Stock*(_xlfn.NORM.INV(RAND(),stock_ave,stock_std))+(X1270-Y$24)*Bonds*(_xlfn.NORM.INV(RAND(),bond_ave,bond_std))+(X1270-Y$24)*cash*(_xlfn.NORM.INV(RAND(),cash_ave,cash_std))+(X1270-Y$24)))</f>
        <v/>
      </c>
      <c r="Z1270" s="156">
        <f>IF((Y1270&lt;=0),0,((Y1270-Z$24)*Stock*(_xlfn.NORM.INV(RAND(),stock_ave,stock_std))+(Y1270-Z$24)*Bonds*(_xlfn.NORM.INV(RAND(),bond_ave,bond_std))+(Y1270-Z$24)*cash*(_xlfn.NORM.INV(RAND(),cash_ave,cash_std))+(Y1270-Z$24)))</f>
        <v/>
      </c>
      <c r="AA1270" s="156">
        <f>IF((Z1270&lt;=0),0,((Z1270-AA$24)*Stock*(_xlfn.NORM.INV(RAND(),stock_ave,stock_std))+(Z1270-AA$24)*Bonds*(_xlfn.NORM.INV(RAND(),bond_ave,bond_std))+(Z1270-AA$24)*cash*(_xlfn.NORM.INV(RAND(),cash_ave,cash_std))+(Z1270-AA$24)))</f>
        <v/>
      </c>
      <c r="AB1270" s="156">
        <f>IF((AA1270&lt;=0),0,((AA1270-AB$24)*Stock*(_xlfn.NORM.INV(RAND(),stock_ave,stock_std))+(AA1270-AB$24)*Bonds*(_xlfn.NORM.INV(RAND(),bond_ave,bond_std))+(AA1270-AB$24)*cash*(_xlfn.NORM.INV(RAND(),cash_ave,cash_std))+(AA1270-AB$24)))</f>
        <v/>
      </c>
      <c r="AC1270" s="156">
        <f>IF((AB1270&lt;=0),0,((AB1270-AC$24)*Stock*(_xlfn.NORM.INV(RAND(),stock_ave,stock_std))+(AB1270-AC$24)*Bonds*(_xlfn.NORM.INV(RAND(),bond_ave,bond_std))+(AB1270-AC$24)*cash*(_xlfn.NORM.INV(RAND(),cash_ave,cash_std))+(AB1270-AC$24)))</f>
        <v/>
      </c>
      <c r="AD1270" s="156">
        <f>IF((AC1270&lt;=0),0,((AC1270-AD$24)*Stock*(_xlfn.NORM.INV(RAND(),stock_ave,stock_std))+(AC1270-AD$24)*Bonds*(_xlfn.NORM.INV(RAND(),bond_ave,bond_std))+(AC1270-AD$24)*cash*(_xlfn.NORM.INV(RAND(),cash_ave,cash_std))+(AC1270-AD$24)))</f>
        <v/>
      </c>
      <c r="AE1270" s="156">
        <f>IF((AD1270&lt;=0),0,((AD1270-AE$24)*Stock*(_xlfn.NORM.INV(RAND(),stock_ave,stock_std))+(AD1270-AE$24)*Bonds*(_xlfn.NORM.INV(RAND(),bond_ave,bond_std))+(AD1270-AE$24)*cash*(_xlfn.NORM.INV(RAND(),cash_ave,cash_std))+(AD1270-AE$24)))</f>
        <v/>
      </c>
      <c r="AF1270" s="156">
        <f>IF((AE1270&lt;=0),0,((AE1270-AF$24)*Stock*(_xlfn.NORM.INV(RAND(),stock_ave,stock_std))+(AE1270-AF$24)*Bonds*(_xlfn.NORM.INV(RAND(),bond_ave,bond_std))+(AE1270-AF$24)*cash*(_xlfn.NORM.INV(RAND(),cash_ave,cash_std))+(AE1270-AF$24)))</f>
        <v/>
      </c>
      <c r="AG1270" s="156">
        <f>IF((AF1270&lt;=0),0,((AF1270-AG$24)*Stock*(_xlfn.NORM.INV(RAND(),stock_ave,stock_std))+(AF1270-AG$24)*Bonds*(_xlfn.NORM.INV(RAND(),bond_ave,bond_std))+(AF1270-AG$24)*cash*(_xlfn.NORM.INV(RAND(),cash_ave,cash_std))+(AF1270-AG$24)))</f>
        <v/>
      </c>
      <c r="AH1270" s="156">
        <f>IF((AG1270&lt;=0),0,((AG1270-AH$24)*Stock*(_xlfn.NORM.INV(RAND(),stock_ave,stock_std))+(AG1270-AH$24)*Bonds*(_xlfn.NORM.INV(RAND(),bond_ave,bond_std))+(AG1270-AH$24)*cash*(_xlfn.NORM.INV(RAND(),cash_ave,cash_std))+(AG1270-AH$24)))</f>
        <v/>
      </c>
      <c r="AI1270" s="156">
        <f>IF((AH1270&lt;=0),0,((AH1270-AI$24)*Stock*(_xlfn.NORM.INV(RAND(),stock_ave,stock_std))+(AH1270-AI$24)*Bonds*(_xlfn.NORM.INV(RAND(),bond_ave,bond_std))+(AH1270-AI$24)*cash*(_xlfn.NORM.INV(RAND(),cash_ave,cash_std))+(AH1270-AI$24)))</f>
        <v/>
      </c>
      <c r="AJ1270" s="156">
        <f>IF((AI1270&lt;=0),0,((AI1270-AJ$24)*Stock*(_xlfn.NORM.INV(RAND(),stock_ave,stock_std))+(AI1270-AJ$24)*Bonds*(_xlfn.NORM.INV(RAND(),bond_ave,bond_std))+(AI1270-AJ$24)*cash*(_xlfn.NORM.INV(RAND(),cash_ave,cash_std))+(AI1270-AJ$24)))</f>
        <v/>
      </c>
      <c r="AK1270" s="156">
        <f>IF((AJ1270&lt;=0),0,((AJ1270-AK$24)*Stock*(_xlfn.NORM.INV(RAND(),stock_ave,stock_std))+(AJ1270-AK$24)*Bonds*(_xlfn.NORM.INV(RAND(),bond_ave,bond_std))+(AJ1270-AK$24)*cash*(_xlfn.NORM.INV(RAND(),cash_ave,cash_std))+(AJ1270-AK$24)))</f>
        <v/>
      </c>
      <c r="AL1270" s="156">
        <f>IF((AK1270&lt;=0),0,((AK1270-AL$24)*Stock*(_xlfn.NORM.INV(RAND(),stock_ave,stock_std))+(AK1270-AL$24)*Bonds*(_xlfn.NORM.INV(RAND(),bond_ave,bond_std))+(AK1270-AL$24)*cash*(_xlfn.NORM.INV(RAND(),cash_ave,cash_std))+(AK1270-AL$24)))</f>
        <v/>
      </c>
      <c r="AM1270" s="156">
        <f>IF((AL1270&lt;=0),0,((AL1270-AM$24)*Stock*(_xlfn.NORM.INV(RAND(),stock_ave,stock_std))+(AL1270-AM$24)*Bonds*(_xlfn.NORM.INV(RAND(),bond_ave,bond_std))+(AL1270-AM$24)*cash*(_xlfn.NORM.INV(RAND(),cash_ave,cash_std))+(AL1270-AM$24)))</f>
        <v/>
      </c>
      <c r="AN1270" s="156">
        <f>IF((AM1270&lt;=0),0,((AM1270-AN$24)*Stock*(_xlfn.NORM.INV(RAND(),stock_ave,stock_std))+(AM1270-AN$24)*Bonds*(_xlfn.NORM.INV(RAND(),bond_ave,bond_std))+(AM1270-AN$24)*cash*(_xlfn.NORM.INV(RAND(),cash_ave,cash_std))+(AM1270-AN$24)))</f>
        <v/>
      </c>
      <c r="AO1270" s="156">
        <f>IF((AN1270&lt;=0),0,((AN1270-AO$24)*Stock*(_xlfn.NORM.INV(RAND(),stock_ave,stock_std))+(AN1270-AO$24)*Bonds*(_xlfn.NORM.INV(RAND(),bond_ave,bond_std))+(AN1270-AO$24)*cash*(_xlfn.NORM.INV(RAND(),cash_ave,cash_std))+(AN1270-AO$24)))</f>
        <v/>
      </c>
      <c r="AP1270" s="156">
        <f>IF((AO1270&lt;=0),0,((AO1270-AP$24)*Stock*(_xlfn.NORM.INV(RAND(),stock_ave,stock_std))+(AO1270-AP$24)*Bonds*(_xlfn.NORM.INV(RAND(),bond_ave,bond_std))+(AO1270-AP$24)*cash*(_xlfn.NORM.INV(RAND(),cash_ave,cash_std))+(AO1270-AP$24)))</f>
        <v/>
      </c>
      <c r="AQ1270" s="156">
        <f>IF((AP1270&lt;=0),0,((AP1270-AQ$24)*Stock*(_xlfn.NORM.INV(RAND(),stock_ave,stock_std))+(AP1270-AQ$24)*Bonds*(_xlfn.NORM.INV(RAND(),bond_ave,bond_std))+(AP1270-AQ$24)*cash*(_xlfn.NORM.INV(RAND(),cash_ave,cash_std))+(AP1270-AQ$24)))</f>
        <v/>
      </c>
      <c r="AR1270" s="156">
        <f>IF((AQ1270&lt;=0),0,((AQ1270-AR$24)*Stock*(_xlfn.NORM.INV(RAND(),stock_ave,stock_std))+(AQ1270-AR$24)*Bonds*(_xlfn.NORM.INV(RAND(),bond_ave,bond_std))+(AQ1270-AR$24)*cash*(_xlfn.NORM.INV(RAND(),cash_ave,cash_std))+(AQ1270-AR$24)))</f>
        <v/>
      </c>
      <c r="AS1270" s="156">
        <f>IF((AR1270&lt;=0),0,((AR1270-AS$24)*Stock*(_xlfn.NORM.INV(RAND(),stock_ave,stock_std))+(AR1270-AS$24)*Bonds*(_xlfn.NORM.INV(RAND(),bond_ave,bond_std))+(AR1270-AS$24)*cash*(_xlfn.NORM.INV(RAND(),cash_ave,cash_std))+(AR1270-AS$24)))</f>
        <v/>
      </c>
      <c r="AT1270" s="156">
        <f>IF((AS1270&lt;=0),0,((AS1270-AT$24)*Stock*(_xlfn.NORM.INV(RAND(),stock_ave,stock_std))+(AS1270-AT$24)*Bonds*(_xlfn.NORM.INV(RAND(),bond_ave,bond_std))+(AS1270-AT$24)*cash*(_xlfn.NORM.INV(RAND(),cash_ave,cash_std))+(AS1270-AT$24)))</f>
        <v/>
      </c>
      <c r="AU1270" s="156">
        <f>IF((AT1270&lt;=0),0,((AT1270-AU$24)*Stock*(_xlfn.NORM.INV(RAND(),stock_ave,stock_std))+(AT1270-AU$24)*Bonds*(_xlfn.NORM.INV(RAND(),bond_ave,bond_std))+(AT1270-AU$24)*cash*(_xlfn.NORM.INV(RAND(),cash_ave,cash_std))+(AT1270-AU$24)))</f>
        <v/>
      </c>
      <c r="AV1270" s="156">
        <f>IF((AU1270&lt;=0),0,((AU1270-AV$24)*Stock*(_xlfn.NORM.INV(RAND(),stock_ave,stock_std))+(AU1270-AV$24)*Bonds*(_xlfn.NORM.INV(RAND(),bond_ave,bond_std))+(AU1270-AV$24)*cash*(_xlfn.NORM.INV(RAND(),cash_ave,cash_std))+(AU1270-AV$24)))</f>
        <v/>
      </c>
      <c r="AW1270" s="156">
        <f>IF((AV1270&lt;=0),0,((AV1270-AW$24)*Stock*(_xlfn.NORM.INV(RAND(),stock_ave,stock_std))+(AV1270-AW$24)*Bonds*(_xlfn.NORM.INV(RAND(),bond_ave,bond_std))+(AV1270-AW$24)*cash*(_xlfn.NORM.INV(RAND(),cash_ave,cash_std))+(AV1270-AW$24)))</f>
        <v/>
      </c>
      <c r="AX1270" s="159" t="n"/>
      <c r="AY1270" s="159" t="n"/>
      <c r="AZ1270" s="159" t="n"/>
      <c r="BA1270" s="159" t="n"/>
      <c r="BB1270" s="159" t="n"/>
    </row>
    <row r="1271">
      <c r="C1271" s="147" t="n"/>
      <c r="D1271" s="61">
        <f>+D1270-IF(D$18&gt;74,(D1270/D$25)*$C$10)</f>
        <v/>
      </c>
      <c r="E1271" s="61">
        <f>+E1270-IF(E$18&gt;74,(E1270/E$25)*$C$10)</f>
        <v/>
      </c>
      <c r="F1271" s="61">
        <f>+F1270-IF(F$18&gt;74,(F1270/F$25)*$C$10)</f>
        <v/>
      </c>
      <c r="G1271" s="61">
        <f>+G1270-IF(G$18&gt;74,(G1270/G$25)*$C$10)</f>
        <v/>
      </c>
      <c r="H1271" s="61">
        <f>+H1270-IF(H$18&gt;74,(H1270/H$25)*$C$10)</f>
        <v/>
      </c>
      <c r="I1271" s="61">
        <f>+I1270-IF(I$18&gt;74,(I1270/I$25)*$C$10)</f>
        <v/>
      </c>
      <c r="J1271" s="61">
        <f>+J1270-IF(J$18&gt;74,(J1270/J$25)*$C$10)</f>
        <v/>
      </c>
      <c r="K1271" s="61">
        <f>+K1270-IF(K$18&gt;74,(K1270/K$25)*$C$10)</f>
        <v/>
      </c>
      <c r="L1271" s="61">
        <f>+L1270-IF(L$18&gt;74,(L1270/L$25)*$C$10)</f>
        <v/>
      </c>
      <c r="M1271" s="61">
        <f>+M1270-IF(M$18&gt;74,(M1270/M$25)*$C$10)</f>
        <v/>
      </c>
      <c r="N1271" s="61">
        <f>+N1270-IF(N$18&gt;74,(N1270/N$25)*$C$10)</f>
        <v/>
      </c>
      <c r="O1271" s="61">
        <f>+O1270-IF(O$18&gt;74,(O1270/O$25)*$C$10)</f>
        <v/>
      </c>
      <c r="P1271" s="61">
        <f>+P1270-IF(P$18&gt;74,(P1270/P$25)*$C$10)</f>
        <v/>
      </c>
      <c r="Q1271" s="61">
        <f>+Q1270-IF(Q$18&gt;74,(Q1270/Q$25)*$C$10)</f>
        <v/>
      </c>
      <c r="R1271" s="61">
        <f>+R1270-IF(R$18&gt;74,(R1270/R$25)*$C$10)</f>
        <v/>
      </c>
      <c r="S1271" s="61">
        <f>+S1270-IF(S$18&gt;74,(S1270/S$25)*$C$10)</f>
        <v/>
      </c>
      <c r="T1271" s="61">
        <f>+T1270-IF(T$18&gt;74,(T1270/T$25)*$C$10)</f>
        <v/>
      </c>
      <c r="U1271" s="61">
        <f>+U1270-IF(U$18&gt;74,(U1270/U$25)*$C$10)</f>
        <v/>
      </c>
      <c r="V1271" s="61">
        <f>+V1270-IF(V$18&gt;74,(V1270/V$25)*$C$10)</f>
        <v/>
      </c>
      <c r="W1271" s="61">
        <f>+W1270-IF(W$18&gt;74,(W1270/W$25)*$C$10)</f>
        <v/>
      </c>
      <c r="X1271" s="61">
        <f>+X1270-IF(X$18&gt;74,(X1270/X$25)*$C$10)</f>
        <v/>
      </c>
      <c r="Y1271" s="61">
        <f>+Y1270-IF(Y$18&gt;74,(Y1270/Y$25)*$C$10)</f>
        <v/>
      </c>
      <c r="Z1271" s="61">
        <f>+Z1270-IF(Z$18&gt;74,(Z1270/Z$25)*$C$10)</f>
        <v/>
      </c>
      <c r="AA1271" s="61">
        <f>+AA1270-IF(AA$18&gt;74,(AA1270/AA$25)*$C$10)</f>
        <v/>
      </c>
      <c r="AB1271" s="61">
        <f>+AB1270-IF(AB$18&gt;74,(AB1270/AB$25)*$C$10)</f>
        <v/>
      </c>
      <c r="AC1271" s="61">
        <f>+AC1270-IF(AC$18&gt;74,(AC1270/AC$25)*$C$10)</f>
        <v/>
      </c>
      <c r="AD1271" s="61">
        <f>+AD1270-IF(AD$18&gt;74,(AD1270/AD$25)*$C$10)</f>
        <v/>
      </c>
      <c r="AE1271" s="61">
        <f>+AE1270-IF(AE$18&gt;74,(AE1270/AE$25)*$C$10)</f>
        <v/>
      </c>
      <c r="AF1271" s="61">
        <f>+AF1270-IF(AF$18&gt;74,(AF1270/AF$25)*$C$10)</f>
        <v/>
      </c>
      <c r="AG1271" s="61">
        <f>+AG1270-IF(AG$18&gt;74,(AG1270/AG$25)*$C$10)</f>
        <v/>
      </c>
      <c r="AH1271" s="61">
        <f>+AH1270-IF(AH$18&gt;74,(AH1270/AH$25)*$C$10)</f>
        <v/>
      </c>
      <c r="AI1271" s="61">
        <f>+AI1270-IF(AI$18&gt;74,(AI1270/AI$25)*$C$10)</f>
        <v/>
      </c>
      <c r="AJ1271" s="61">
        <f>+AJ1270-IF(AJ$18&gt;74,(AJ1270/AJ$25)*$C$10)</f>
        <v/>
      </c>
      <c r="AK1271" s="61">
        <f>+AK1270-IF(AK$18&gt;74,(AK1270/AK$25)*$C$10)</f>
        <v/>
      </c>
      <c r="AL1271" s="61">
        <f>+AL1270-IF(AL$18&gt;74,(AL1270/AL$25)*$C$10)</f>
        <v/>
      </c>
      <c r="AM1271" s="61">
        <f>+AM1270-IF(AM$18&gt;74,(AM1270/AM$25)*$C$10)</f>
        <v/>
      </c>
      <c r="AN1271" s="61">
        <f>+AN1270-IF(AN$18&gt;74,(AN1270/AN$25)*$C$10)</f>
        <v/>
      </c>
      <c r="AO1271" s="61">
        <f>+AO1270-IF(AO$18&gt;74,(AO1270/AO$25)*$C$10)</f>
        <v/>
      </c>
      <c r="AP1271" s="61">
        <f>+AP1270-IF(AP$18&gt;74,(AP1270/AP$25)*$C$10)</f>
        <v/>
      </c>
      <c r="AQ1271" s="61">
        <f>+AQ1270-IF(AQ$18&gt;74,(AQ1270/AQ$25)*$C$10)</f>
        <v/>
      </c>
      <c r="AR1271" s="61">
        <f>+AR1270-IF(AR$18&gt;74,(AR1270/AR$25)*$C$10)</f>
        <v/>
      </c>
      <c r="AS1271" s="61">
        <f>+AS1270-IF(AS$18&gt;74,(AS1270/AS$25)*$C$10)</f>
        <v/>
      </c>
      <c r="AT1271" s="61">
        <f>+AT1270-IF(AT$18&gt;74,(AT1270/AT$25)*$C$10)</f>
        <v/>
      </c>
      <c r="AU1271" s="61">
        <f>+AU1270-IF(AU$18&gt;74,(AU1270/AU$25)*$C$10)</f>
        <v/>
      </c>
      <c r="AV1271" s="61">
        <f>+AV1270-IF(AV$18&gt;74,(AV1270/AV$25)*$C$10)</f>
        <v/>
      </c>
      <c r="AW1271" s="61">
        <f>+AW1270-IF(AW$18&gt;74,(AW1270/AW$25)*$C$10)</f>
        <v/>
      </c>
      <c r="AX1271" s="35">
        <f>IF(AW1271&gt;0,1,0)</f>
        <v/>
      </c>
      <c r="AY1271" s="35">
        <f>IF(AL1271&gt;0,1,0)</f>
        <v/>
      </c>
      <c r="AZ1271" s="35">
        <f>IF(AG1271&gt;0,1,0)</f>
        <v/>
      </c>
      <c r="BA1271" s="35">
        <f>IF(AB1271&gt;0,1,0)</f>
        <v/>
      </c>
      <c r="BB1271" s="35">
        <f>IF(W1271&gt;0,1,0)</f>
        <v/>
      </c>
    </row>
    <row r="1272">
      <c r="B1272" s="154" t="inlineStr">
        <is>
          <t>trial 623</t>
        </is>
      </c>
      <c r="C1272" s="155">
        <f>+start-C1269</f>
        <v/>
      </c>
      <c r="D1272" s="156">
        <f>IF((C1272&lt;=0),0,((C1272-D$24)*Stock*(_xlfn.NORM.INV(RAND(),stock_ave,stock_std))+(C1272-D$24)*Bonds*(_xlfn.NORM.INV(RAND(),bond_ave,bond_std))+(C1272-D$24)*cash*(_xlfn.NORM.INV(RAND(),cash_ave,cash_std))+(C1272-D$24)))</f>
        <v/>
      </c>
      <c r="E1272" s="156">
        <f>IF((D1272&lt;=0),0,((D1272-E$24)*Stock*(_xlfn.NORM.INV(RAND(),stock_ave,stock_std))+(D1272-E$24)*Bonds*(_xlfn.NORM.INV(RAND(),bond_ave,bond_std))+(D1272-E$24)*cash*(_xlfn.NORM.INV(RAND(),cash_ave,cash_std))+(D1272-E$24)))</f>
        <v/>
      </c>
      <c r="F1272" s="156">
        <f>IF((E1272&lt;=0),0,((E1272-F$24)*Stock*(_xlfn.NORM.INV(RAND(),stock_ave,stock_std))+(E1272-F$24)*Bonds*(_xlfn.NORM.INV(RAND(),bond_ave,bond_std))+(E1272-F$24)*cash*(_xlfn.NORM.INV(RAND(),cash_ave,cash_std))+(E1272-F$24)))</f>
        <v/>
      </c>
      <c r="G1272" s="156">
        <f>IF((F1272&lt;=0),0,((F1272-G$24)*Stock*(_xlfn.NORM.INV(RAND(),stock_ave,stock_std))+(F1272-G$24)*Bonds*(_xlfn.NORM.INV(RAND(),bond_ave,bond_std))+(F1272-G$24)*cash*(_xlfn.NORM.INV(RAND(),cash_ave,cash_std))+(F1272-G$24)))</f>
        <v/>
      </c>
      <c r="H1272" s="156">
        <f>IF((G1272&lt;=0),0,((G1272-H$24)*Stock*(_xlfn.NORM.INV(RAND(),stock_ave,stock_std))+(G1272-H$24)*Bonds*(_xlfn.NORM.INV(RAND(),bond_ave,bond_std))+(G1272-H$24)*cash*(_xlfn.NORM.INV(RAND(),cash_ave,cash_std))+(G1272-H$24)))</f>
        <v/>
      </c>
      <c r="I1272" s="156">
        <f>IF((H1272&lt;=0),0,((H1272-I$24)*Stock*(_xlfn.NORM.INV(RAND(),stock_ave,stock_std))+(H1272-I$24)*Bonds*(_xlfn.NORM.INV(RAND(),bond_ave,bond_std))+(H1272-I$24)*cash*(_xlfn.NORM.INV(RAND(),cash_ave,cash_std))+(H1272-I$24)))</f>
        <v/>
      </c>
      <c r="J1272" s="156">
        <f>IF((I1272&lt;=0),0,((I1272-J$24)*Stock*(_xlfn.NORM.INV(RAND(),stock_ave,stock_std))+(I1272-J$24)*Bonds*(_xlfn.NORM.INV(RAND(),bond_ave,bond_std))+(I1272-J$24)*cash*(_xlfn.NORM.INV(RAND(),cash_ave,cash_std))+(I1272-J$24)))</f>
        <v/>
      </c>
      <c r="K1272" s="156">
        <f>IF((J1272&lt;=0),0,((J1272-K$24)*Stock*(_xlfn.NORM.INV(RAND(),stock_ave,stock_std))+(J1272-K$24)*Bonds*(_xlfn.NORM.INV(RAND(),bond_ave,bond_std))+(J1272-K$24)*cash*(_xlfn.NORM.INV(RAND(),cash_ave,cash_std))+(J1272-K$24)))</f>
        <v/>
      </c>
      <c r="L1272" s="156">
        <f>IF((K1272&lt;=0),0,((K1272-L$24)*Stock*(_xlfn.NORM.INV(RAND(),stock_ave,stock_std))+(K1272-L$24)*Bonds*(_xlfn.NORM.INV(RAND(),bond_ave,bond_std))+(K1272-L$24)*cash*(_xlfn.NORM.INV(RAND(),cash_ave,cash_std))+(K1272-L$24)))</f>
        <v/>
      </c>
      <c r="M1272" s="156">
        <f>IF((L1272&lt;=0),0,((L1272-M$24)*Stock*(_xlfn.NORM.INV(RAND(),stock_ave,stock_std))+(L1272-M$24)*Bonds*(_xlfn.NORM.INV(RAND(),bond_ave,bond_std))+(L1272-M$24)*cash*(_xlfn.NORM.INV(RAND(),cash_ave,cash_std))+(L1272-M$24)))</f>
        <v/>
      </c>
      <c r="N1272" s="156">
        <f>IF((M1272&lt;=0),0,((M1272-N$24)*Stock*(_xlfn.NORM.INV(RAND(),stock_ave,stock_std))+(M1272-N$24)*Bonds*(_xlfn.NORM.INV(RAND(),bond_ave,bond_std))+(M1272-N$24)*cash*(_xlfn.NORM.INV(RAND(),cash_ave,cash_std))+(M1272-N$24)))</f>
        <v/>
      </c>
      <c r="O1272" s="156">
        <f>IF((N1272&lt;=0),0,((N1272-O$24)*Stock*(_xlfn.NORM.INV(RAND(),stock_ave,stock_std))+(N1272-O$24)*Bonds*(_xlfn.NORM.INV(RAND(),bond_ave,bond_std))+(N1272-O$24)*cash*(_xlfn.NORM.INV(RAND(),cash_ave,cash_std))+(N1272-O$24)))</f>
        <v/>
      </c>
      <c r="P1272" s="156">
        <f>IF((O1272&lt;=0),0,((O1272-P$24)*Stock*(_xlfn.NORM.INV(RAND(),stock_ave,stock_std))+(O1272-P$24)*Bonds*(_xlfn.NORM.INV(RAND(),bond_ave,bond_std))+(O1272-P$24)*cash*(_xlfn.NORM.INV(RAND(),cash_ave,cash_std))+(O1272-P$24)))</f>
        <v/>
      </c>
      <c r="Q1272" s="156">
        <f>IF((P1272&lt;=0),0,((P1272-Q$24)*Stock*(_xlfn.NORM.INV(RAND(),stock_ave,stock_std))+(P1272-Q$24)*Bonds*(_xlfn.NORM.INV(RAND(),bond_ave,bond_std))+(P1272-Q$24)*cash*(_xlfn.NORM.INV(RAND(),cash_ave,cash_std))+(P1272-Q$24)))</f>
        <v/>
      </c>
      <c r="R1272" s="156">
        <f>IF((Q1272&lt;=0),0,((Q1272-R$24)*Stock*(_xlfn.NORM.INV(RAND(),stock_ave,stock_std))+(Q1272-R$24)*Bonds*(_xlfn.NORM.INV(RAND(),bond_ave,bond_std))+(Q1272-R$24)*cash*(_xlfn.NORM.INV(RAND(),cash_ave,cash_std))+(Q1272-R$24)))</f>
        <v/>
      </c>
      <c r="S1272" s="156">
        <f>IF((R1272&lt;=0),0,((R1272-S$24)*Stock*(_xlfn.NORM.INV(RAND(),stock_ave,stock_std))+(R1272-S$24)*Bonds*(_xlfn.NORM.INV(RAND(),bond_ave,bond_std))+(R1272-S$24)*cash*(_xlfn.NORM.INV(RAND(),cash_ave,cash_std))+(R1272-S$24)))</f>
        <v/>
      </c>
      <c r="T1272" s="156">
        <f>IF((S1272&lt;=0),0,((S1272-T$24)*Stock*(_xlfn.NORM.INV(RAND(),stock_ave,stock_std))+(S1272-T$24)*Bonds*(_xlfn.NORM.INV(RAND(),bond_ave,bond_std))+(S1272-T$24)*cash*(_xlfn.NORM.INV(RAND(),cash_ave,cash_std))+(S1272-T$24)))</f>
        <v/>
      </c>
      <c r="U1272" s="156">
        <f>IF((T1272&lt;=0),0,((T1272-U$24)*Stock*(_xlfn.NORM.INV(RAND(),stock_ave,stock_std))+(T1272-U$24)*Bonds*(_xlfn.NORM.INV(RAND(),bond_ave,bond_std))+(T1272-U$24)*cash*(_xlfn.NORM.INV(RAND(),cash_ave,cash_std))+(T1272-U$24)))</f>
        <v/>
      </c>
      <c r="V1272" s="156">
        <f>IF((U1272&lt;=0),0,((U1272-V$24)*Stock*(_xlfn.NORM.INV(RAND(),stock_ave,stock_std))+(U1272-V$24)*Bonds*(_xlfn.NORM.INV(RAND(),bond_ave,bond_std))+(U1272-V$24)*cash*(_xlfn.NORM.INV(RAND(),cash_ave,cash_std))+(U1272-V$24)))</f>
        <v/>
      </c>
      <c r="W1272" s="156">
        <f>IF((V1272&lt;=0),0,((V1272-W$24)*Stock*(_xlfn.NORM.INV(RAND(),stock_ave,stock_std))+(V1272-W$24)*Bonds*(_xlfn.NORM.INV(RAND(),bond_ave,bond_std))+(V1272-W$24)*cash*(_xlfn.NORM.INV(RAND(),cash_ave,cash_std))+(V1272-W$24)))</f>
        <v/>
      </c>
      <c r="X1272" s="156">
        <f>IF((W1272&lt;=0),0,((W1272-X$24)*Stock*(_xlfn.NORM.INV(RAND(),stock_ave,stock_std))+(W1272-X$24)*Bonds*(_xlfn.NORM.INV(RAND(),bond_ave,bond_std))+(W1272-X$24)*cash*(_xlfn.NORM.INV(RAND(),cash_ave,cash_std))+(W1272-X$24)))</f>
        <v/>
      </c>
      <c r="Y1272" s="156">
        <f>IF((X1272&lt;=0),0,((X1272-Y$24)*Stock*(_xlfn.NORM.INV(RAND(),stock_ave,stock_std))+(X1272-Y$24)*Bonds*(_xlfn.NORM.INV(RAND(),bond_ave,bond_std))+(X1272-Y$24)*cash*(_xlfn.NORM.INV(RAND(),cash_ave,cash_std))+(X1272-Y$24)))</f>
        <v/>
      </c>
      <c r="Z1272" s="156">
        <f>IF((Y1272&lt;=0),0,((Y1272-Z$24)*Stock*(_xlfn.NORM.INV(RAND(),stock_ave,stock_std))+(Y1272-Z$24)*Bonds*(_xlfn.NORM.INV(RAND(),bond_ave,bond_std))+(Y1272-Z$24)*cash*(_xlfn.NORM.INV(RAND(),cash_ave,cash_std))+(Y1272-Z$24)))</f>
        <v/>
      </c>
      <c r="AA1272" s="156">
        <f>IF((Z1272&lt;=0),0,((Z1272-AA$24)*Stock*(_xlfn.NORM.INV(RAND(),stock_ave,stock_std))+(Z1272-AA$24)*Bonds*(_xlfn.NORM.INV(RAND(),bond_ave,bond_std))+(Z1272-AA$24)*cash*(_xlfn.NORM.INV(RAND(),cash_ave,cash_std))+(Z1272-AA$24)))</f>
        <v/>
      </c>
      <c r="AB1272" s="156">
        <f>IF((AA1272&lt;=0),0,((AA1272-AB$24)*Stock*(_xlfn.NORM.INV(RAND(),stock_ave,stock_std))+(AA1272-AB$24)*Bonds*(_xlfn.NORM.INV(RAND(),bond_ave,bond_std))+(AA1272-AB$24)*cash*(_xlfn.NORM.INV(RAND(),cash_ave,cash_std))+(AA1272-AB$24)))</f>
        <v/>
      </c>
      <c r="AC1272" s="156">
        <f>IF((AB1272&lt;=0),0,((AB1272-AC$24)*Stock*(_xlfn.NORM.INV(RAND(),stock_ave,stock_std))+(AB1272-AC$24)*Bonds*(_xlfn.NORM.INV(RAND(),bond_ave,bond_std))+(AB1272-AC$24)*cash*(_xlfn.NORM.INV(RAND(),cash_ave,cash_std))+(AB1272-AC$24)))</f>
        <v/>
      </c>
      <c r="AD1272" s="156">
        <f>IF((AC1272&lt;=0),0,((AC1272-AD$24)*Stock*(_xlfn.NORM.INV(RAND(),stock_ave,stock_std))+(AC1272-AD$24)*Bonds*(_xlfn.NORM.INV(RAND(),bond_ave,bond_std))+(AC1272-AD$24)*cash*(_xlfn.NORM.INV(RAND(),cash_ave,cash_std))+(AC1272-AD$24)))</f>
        <v/>
      </c>
      <c r="AE1272" s="156">
        <f>IF((AD1272&lt;=0),0,((AD1272-AE$24)*Stock*(_xlfn.NORM.INV(RAND(),stock_ave,stock_std))+(AD1272-AE$24)*Bonds*(_xlfn.NORM.INV(RAND(),bond_ave,bond_std))+(AD1272-AE$24)*cash*(_xlfn.NORM.INV(RAND(),cash_ave,cash_std))+(AD1272-AE$24)))</f>
        <v/>
      </c>
      <c r="AF1272" s="156">
        <f>IF((AE1272&lt;=0),0,((AE1272-AF$24)*Stock*(_xlfn.NORM.INV(RAND(),stock_ave,stock_std))+(AE1272-AF$24)*Bonds*(_xlfn.NORM.INV(RAND(),bond_ave,bond_std))+(AE1272-AF$24)*cash*(_xlfn.NORM.INV(RAND(),cash_ave,cash_std))+(AE1272-AF$24)))</f>
        <v/>
      </c>
      <c r="AG1272" s="156">
        <f>IF((AF1272&lt;=0),0,((AF1272-AG$24)*Stock*(_xlfn.NORM.INV(RAND(),stock_ave,stock_std))+(AF1272-AG$24)*Bonds*(_xlfn.NORM.INV(RAND(),bond_ave,bond_std))+(AF1272-AG$24)*cash*(_xlfn.NORM.INV(RAND(),cash_ave,cash_std))+(AF1272-AG$24)))</f>
        <v/>
      </c>
      <c r="AH1272" s="156">
        <f>IF((AG1272&lt;=0),0,((AG1272-AH$24)*Stock*(_xlfn.NORM.INV(RAND(),stock_ave,stock_std))+(AG1272-AH$24)*Bonds*(_xlfn.NORM.INV(RAND(),bond_ave,bond_std))+(AG1272-AH$24)*cash*(_xlfn.NORM.INV(RAND(),cash_ave,cash_std))+(AG1272-AH$24)))</f>
        <v/>
      </c>
      <c r="AI1272" s="156">
        <f>IF((AH1272&lt;=0),0,((AH1272-AI$24)*Stock*(_xlfn.NORM.INV(RAND(),stock_ave,stock_std))+(AH1272-AI$24)*Bonds*(_xlfn.NORM.INV(RAND(),bond_ave,bond_std))+(AH1272-AI$24)*cash*(_xlfn.NORM.INV(RAND(),cash_ave,cash_std))+(AH1272-AI$24)))</f>
        <v/>
      </c>
      <c r="AJ1272" s="156">
        <f>IF((AI1272&lt;=0),0,((AI1272-AJ$24)*Stock*(_xlfn.NORM.INV(RAND(),stock_ave,stock_std))+(AI1272-AJ$24)*Bonds*(_xlfn.NORM.INV(RAND(),bond_ave,bond_std))+(AI1272-AJ$24)*cash*(_xlfn.NORM.INV(RAND(),cash_ave,cash_std))+(AI1272-AJ$24)))</f>
        <v/>
      </c>
      <c r="AK1272" s="156">
        <f>IF((AJ1272&lt;=0),0,((AJ1272-AK$24)*Stock*(_xlfn.NORM.INV(RAND(),stock_ave,stock_std))+(AJ1272-AK$24)*Bonds*(_xlfn.NORM.INV(RAND(),bond_ave,bond_std))+(AJ1272-AK$24)*cash*(_xlfn.NORM.INV(RAND(),cash_ave,cash_std))+(AJ1272-AK$24)))</f>
        <v/>
      </c>
      <c r="AL1272" s="156">
        <f>IF((AK1272&lt;=0),0,((AK1272-AL$24)*Stock*(_xlfn.NORM.INV(RAND(),stock_ave,stock_std))+(AK1272-AL$24)*Bonds*(_xlfn.NORM.INV(RAND(),bond_ave,bond_std))+(AK1272-AL$24)*cash*(_xlfn.NORM.INV(RAND(),cash_ave,cash_std))+(AK1272-AL$24)))</f>
        <v/>
      </c>
      <c r="AM1272" s="156">
        <f>IF((AL1272&lt;=0),0,((AL1272-AM$24)*Stock*(_xlfn.NORM.INV(RAND(),stock_ave,stock_std))+(AL1272-AM$24)*Bonds*(_xlfn.NORM.INV(RAND(),bond_ave,bond_std))+(AL1272-AM$24)*cash*(_xlfn.NORM.INV(RAND(),cash_ave,cash_std))+(AL1272-AM$24)))</f>
        <v/>
      </c>
      <c r="AN1272" s="156">
        <f>IF((AM1272&lt;=0),0,((AM1272-AN$24)*Stock*(_xlfn.NORM.INV(RAND(),stock_ave,stock_std))+(AM1272-AN$24)*Bonds*(_xlfn.NORM.INV(RAND(),bond_ave,bond_std))+(AM1272-AN$24)*cash*(_xlfn.NORM.INV(RAND(),cash_ave,cash_std))+(AM1272-AN$24)))</f>
        <v/>
      </c>
      <c r="AO1272" s="156">
        <f>IF((AN1272&lt;=0),0,((AN1272-AO$24)*Stock*(_xlfn.NORM.INV(RAND(),stock_ave,stock_std))+(AN1272-AO$24)*Bonds*(_xlfn.NORM.INV(RAND(),bond_ave,bond_std))+(AN1272-AO$24)*cash*(_xlfn.NORM.INV(RAND(),cash_ave,cash_std))+(AN1272-AO$24)))</f>
        <v/>
      </c>
      <c r="AP1272" s="156">
        <f>IF((AO1272&lt;=0),0,((AO1272-AP$24)*Stock*(_xlfn.NORM.INV(RAND(),stock_ave,stock_std))+(AO1272-AP$24)*Bonds*(_xlfn.NORM.INV(RAND(),bond_ave,bond_std))+(AO1272-AP$24)*cash*(_xlfn.NORM.INV(RAND(),cash_ave,cash_std))+(AO1272-AP$24)))</f>
        <v/>
      </c>
      <c r="AQ1272" s="156">
        <f>IF((AP1272&lt;=0),0,((AP1272-AQ$24)*Stock*(_xlfn.NORM.INV(RAND(),stock_ave,stock_std))+(AP1272-AQ$24)*Bonds*(_xlfn.NORM.INV(RAND(),bond_ave,bond_std))+(AP1272-AQ$24)*cash*(_xlfn.NORM.INV(RAND(),cash_ave,cash_std))+(AP1272-AQ$24)))</f>
        <v/>
      </c>
      <c r="AR1272" s="156">
        <f>IF((AQ1272&lt;=0),0,((AQ1272-AR$24)*Stock*(_xlfn.NORM.INV(RAND(),stock_ave,stock_std))+(AQ1272-AR$24)*Bonds*(_xlfn.NORM.INV(RAND(),bond_ave,bond_std))+(AQ1272-AR$24)*cash*(_xlfn.NORM.INV(RAND(),cash_ave,cash_std))+(AQ1272-AR$24)))</f>
        <v/>
      </c>
      <c r="AS1272" s="156">
        <f>IF((AR1272&lt;=0),0,((AR1272-AS$24)*Stock*(_xlfn.NORM.INV(RAND(),stock_ave,stock_std))+(AR1272-AS$24)*Bonds*(_xlfn.NORM.INV(RAND(),bond_ave,bond_std))+(AR1272-AS$24)*cash*(_xlfn.NORM.INV(RAND(),cash_ave,cash_std))+(AR1272-AS$24)))</f>
        <v/>
      </c>
      <c r="AT1272" s="156">
        <f>IF((AS1272&lt;=0),0,((AS1272-AT$24)*Stock*(_xlfn.NORM.INV(RAND(),stock_ave,stock_std))+(AS1272-AT$24)*Bonds*(_xlfn.NORM.INV(RAND(),bond_ave,bond_std))+(AS1272-AT$24)*cash*(_xlfn.NORM.INV(RAND(),cash_ave,cash_std))+(AS1272-AT$24)))</f>
        <v/>
      </c>
      <c r="AU1272" s="156">
        <f>IF((AT1272&lt;=0),0,((AT1272-AU$24)*Stock*(_xlfn.NORM.INV(RAND(),stock_ave,stock_std))+(AT1272-AU$24)*Bonds*(_xlfn.NORM.INV(RAND(),bond_ave,bond_std))+(AT1272-AU$24)*cash*(_xlfn.NORM.INV(RAND(),cash_ave,cash_std))+(AT1272-AU$24)))</f>
        <v/>
      </c>
      <c r="AV1272" s="156">
        <f>IF((AU1272&lt;=0),0,((AU1272-AV$24)*Stock*(_xlfn.NORM.INV(RAND(),stock_ave,stock_std))+(AU1272-AV$24)*Bonds*(_xlfn.NORM.INV(RAND(),bond_ave,bond_std))+(AU1272-AV$24)*cash*(_xlfn.NORM.INV(RAND(),cash_ave,cash_std))+(AU1272-AV$24)))</f>
        <v/>
      </c>
      <c r="AW1272" s="156">
        <f>IF((AV1272&lt;=0),0,((AV1272-AW$24)*Stock*(_xlfn.NORM.INV(RAND(),stock_ave,stock_std))+(AV1272-AW$24)*Bonds*(_xlfn.NORM.INV(RAND(),bond_ave,bond_std))+(AV1272-AW$24)*cash*(_xlfn.NORM.INV(RAND(),cash_ave,cash_std))+(AV1272-AW$24)))</f>
        <v/>
      </c>
      <c r="AX1272" s="159" t="n"/>
      <c r="AY1272" s="159" t="n"/>
      <c r="AZ1272" s="159" t="n"/>
      <c r="BA1272" s="159" t="n"/>
      <c r="BB1272" s="159" t="n"/>
    </row>
    <row r="1273">
      <c r="C1273" s="147" t="n"/>
      <c r="D1273" s="61">
        <f>+D1272-IF(D$18&gt;74,(D1272/D$25)*$C$10)</f>
        <v/>
      </c>
      <c r="E1273" s="61">
        <f>+E1272-IF(E$18&gt;74,(E1272/E$25)*$C$10)</f>
        <v/>
      </c>
      <c r="F1273" s="61">
        <f>+F1272-IF(F$18&gt;74,(F1272/F$25)*$C$10)</f>
        <v/>
      </c>
      <c r="G1273" s="61">
        <f>+G1272-IF(G$18&gt;74,(G1272/G$25)*$C$10)</f>
        <v/>
      </c>
      <c r="H1273" s="61">
        <f>+H1272-IF(H$18&gt;74,(H1272/H$25)*$C$10)</f>
        <v/>
      </c>
      <c r="I1273" s="61">
        <f>+I1272-IF(I$18&gt;74,(I1272/I$25)*$C$10)</f>
        <v/>
      </c>
      <c r="J1273" s="61">
        <f>+J1272-IF(J$18&gt;74,(J1272/J$25)*$C$10)</f>
        <v/>
      </c>
      <c r="K1273" s="61">
        <f>+K1272-IF(K$18&gt;74,(K1272/K$25)*$C$10)</f>
        <v/>
      </c>
      <c r="L1273" s="61">
        <f>+L1272-IF(L$18&gt;74,(L1272/L$25)*$C$10)</f>
        <v/>
      </c>
      <c r="M1273" s="61">
        <f>+M1272-IF(M$18&gt;74,(M1272/M$25)*$C$10)</f>
        <v/>
      </c>
      <c r="N1273" s="61">
        <f>+N1272-IF(N$18&gt;74,(N1272/N$25)*$C$10)</f>
        <v/>
      </c>
      <c r="O1273" s="61">
        <f>+O1272-IF(O$18&gt;74,(O1272/O$25)*$C$10)</f>
        <v/>
      </c>
      <c r="P1273" s="61">
        <f>+P1272-IF(P$18&gt;74,(P1272/P$25)*$C$10)</f>
        <v/>
      </c>
      <c r="Q1273" s="61">
        <f>+Q1272-IF(Q$18&gt;74,(Q1272/Q$25)*$C$10)</f>
        <v/>
      </c>
      <c r="R1273" s="61">
        <f>+R1272-IF(R$18&gt;74,(R1272/R$25)*$C$10)</f>
        <v/>
      </c>
      <c r="S1273" s="61">
        <f>+S1272-IF(S$18&gt;74,(S1272/S$25)*$C$10)</f>
        <v/>
      </c>
      <c r="T1273" s="61">
        <f>+T1272-IF(T$18&gt;74,(T1272/T$25)*$C$10)</f>
        <v/>
      </c>
      <c r="U1273" s="61">
        <f>+U1272-IF(U$18&gt;74,(U1272/U$25)*$C$10)</f>
        <v/>
      </c>
      <c r="V1273" s="61">
        <f>+V1272-IF(V$18&gt;74,(V1272/V$25)*$C$10)</f>
        <v/>
      </c>
      <c r="W1273" s="61">
        <f>+W1272-IF(W$18&gt;74,(W1272/W$25)*$C$10)</f>
        <v/>
      </c>
      <c r="X1273" s="61">
        <f>+X1272-IF(X$18&gt;74,(X1272/X$25)*$C$10)</f>
        <v/>
      </c>
      <c r="Y1273" s="61">
        <f>+Y1272-IF(Y$18&gt;74,(Y1272/Y$25)*$C$10)</f>
        <v/>
      </c>
      <c r="Z1273" s="61">
        <f>+Z1272-IF(Z$18&gt;74,(Z1272/Z$25)*$C$10)</f>
        <v/>
      </c>
      <c r="AA1273" s="61">
        <f>+AA1272-IF(AA$18&gt;74,(AA1272/AA$25)*$C$10)</f>
        <v/>
      </c>
      <c r="AB1273" s="61">
        <f>+AB1272-IF(AB$18&gt;74,(AB1272/AB$25)*$C$10)</f>
        <v/>
      </c>
      <c r="AC1273" s="61">
        <f>+AC1272-IF(AC$18&gt;74,(AC1272/AC$25)*$C$10)</f>
        <v/>
      </c>
      <c r="AD1273" s="61">
        <f>+AD1272-IF(AD$18&gt;74,(AD1272/AD$25)*$C$10)</f>
        <v/>
      </c>
      <c r="AE1273" s="61">
        <f>+AE1272-IF(AE$18&gt;74,(AE1272/AE$25)*$C$10)</f>
        <v/>
      </c>
      <c r="AF1273" s="61">
        <f>+AF1272-IF(AF$18&gt;74,(AF1272/AF$25)*$C$10)</f>
        <v/>
      </c>
      <c r="AG1273" s="61">
        <f>+AG1272-IF(AG$18&gt;74,(AG1272/AG$25)*$C$10)</f>
        <v/>
      </c>
      <c r="AH1273" s="61">
        <f>+AH1272-IF(AH$18&gt;74,(AH1272/AH$25)*$C$10)</f>
        <v/>
      </c>
      <c r="AI1273" s="61">
        <f>+AI1272-IF(AI$18&gt;74,(AI1272/AI$25)*$C$10)</f>
        <v/>
      </c>
      <c r="AJ1273" s="61">
        <f>+AJ1272-IF(AJ$18&gt;74,(AJ1272/AJ$25)*$C$10)</f>
        <v/>
      </c>
      <c r="AK1273" s="61">
        <f>+AK1272-IF(AK$18&gt;74,(AK1272/AK$25)*$C$10)</f>
        <v/>
      </c>
      <c r="AL1273" s="61">
        <f>+AL1272-IF(AL$18&gt;74,(AL1272/AL$25)*$C$10)</f>
        <v/>
      </c>
      <c r="AM1273" s="61">
        <f>+AM1272-IF(AM$18&gt;74,(AM1272/AM$25)*$C$10)</f>
        <v/>
      </c>
      <c r="AN1273" s="61">
        <f>+AN1272-IF(AN$18&gt;74,(AN1272/AN$25)*$C$10)</f>
        <v/>
      </c>
      <c r="AO1273" s="61">
        <f>+AO1272-IF(AO$18&gt;74,(AO1272/AO$25)*$C$10)</f>
        <v/>
      </c>
      <c r="AP1273" s="61">
        <f>+AP1272-IF(AP$18&gt;74,(AP1272/AP$25)*$C$10)</f>
        <v/>
      </c>
      <c r="AQ1273" s="61">
        <f>+AQ1272-IF(AQ$18&gt;74,(AQ1272/AQ$25)*$C$10)</f>
        <v/>
      </c>
      <c r="AR1273" s="61">
        <f>+AR1272-IF(AR$18&gt;74,(AR1272/AR$25)*$C$10)</f>
        <v/>
      </c>
      <c r="AS1273" s="61">
        <f>+AS1272-IF(AS$18&gt;74,(AS1272/AS$25)*$C$10)</f>
        <v/>
      </c>
      <c r="AT1273" s="61">
        <f>+AT1272-IF(AT$18&gt;74,(AT1272/AT$25)*$C$10)</f>
        <v/>
      </c>
      <c r="AU1273" s="61">
        <f>+AU1272-IF(AU$18&gt;74,(AU1272/AU$25)*$C$10)</f>
        <v/>
      </c>
      <c r="AV1273" s="61">
        <f>+AV1272-IF(AV$18&gt;74,(AV1272/AV$25)*$C$10)</f>
        <v/>
      </c>
      <c r="AW1273" s="61">
        <f>+AW1272-IF(AW$18&gt;74,(AW1272/AW$25)*$C$10)</f>
        <v/>
      </c>
      <c r="AX1273" s="35">
        <f>IF(AW1273&gt;0,1,0)</f>
        <v/>
      </c>
      <c r="AY1273" s="35">
        <f>IF(AL1273&gt;0,1,0)</f>
        <v/>
      </c>
      <c r="AZ1273" s="35">
        <f>IF(AG1273&gt;0,1,0)</f>
        <v/>
      </c>
      <c r="BA1273" s="35">
        <f>IF(AB1273&gt;0,1,0)</f>
        <v/>
      </c>
      <c r="BB1273" s="35">
        <f>IF(W1273&gt;0,1,0)</f>
        <v/>
      </c>
    </row>
    <row r="1274">
      <c r="B1274" s="154" t="inlineStr">
        <is>
          <t>trial 624</t>
        </is>
      </c>
      <c r="C1274" s="155">
        <f>+start-C1271</f>
        <v/>
      </c>
      <c r="D1274" s="156">
        <f>IF((C1274&lt;=0),0,((C1274-D$24)*Stock*(_xlfn.NORM.INV(RAND(),stock_ave,stock_std))+(C1274-D$24)*Bonds*(_xlfn.NORM.INV(RAND(),bond_ave,bond_std))+(C1274-D$24)*cash*(_xlfn.NORM.INV(RAND(),cash_ave,cash_std))+(C1274-D$24)))</f>
        <v/>
      </c>
      <c r="E1274" s="156">
        <f>IF((D1274&lt;=0),0,((D1274-E$24)*Stock*(_xlfn.NORM.INV(RAND(),stock_ave,stock_std))+(D1274-E$24)*Bonds*(_xlfn.NORM.INV(RAND(),bond_ave,bond_std))+(D1274-E$24)*cash*(_xlfn.NORM.INV(RAND(),cash_ave,cash_std))+(D1274-E$24)))</f>
        <v/>
      </c>
      <c r="F1274" s="156">
        <f>IF((E1274&lt;=0),0,((E1274-F$24)*Stock*(_xlfn.NORM.INV(RAND(),stock_ave,stock_std))+(E1274-F$24)*Bonds*(_xlfn.NORM.INV(RAND(),bond_ave,bond_std))+(E1274-F$24)*cash*(_xlfn.NORM.INV(RAND(),cash_ave,cash_std))+(E1274-F$24)))</f>
        <v/>
      </c>
      <c r="G1274" s="156">
        <f>IF((F1274&lt;=0),0,((F1274-G$24)*Stock*(_xlfn.NORM.INV(RAND(),stock_ave,stock_std))+(F1274-G$24)*Bonds*(_xlfn.NORM.INV(RAND(),bond_ave,bond_std))+(F1274-G$24)*cash*(_xlfn.NORM.INV(RAND(),cash_ave,cash_std))+(F1274-G$24)))</f>
        <v/>
      </c>
      <c r="H1274" s="156">
        <f>IF((G1274&lt;=0),0,((G1274-H$24)*Stock*(_xlfn.NORM.INV(RAND(),stock_ave,stock_std))+(G1274-H$24)*Bonds*(_xlfn.NORM.INV(RAND(),bond_ave,bond_std))+(G1274-H$24)*cash*(_xlfn.NORM.INV(RAND(),cash_ave,cash_std))+(G1274-H$24)))</f>
        <v/>
      </c>
      <c r="I1274" s="156">
        <f>IF((H1274&lt;=0),0,((H1274-I$24)*Stock*(_xlfn.NORM.INV(RAND(),stock_ave,stock_std))+(H1274-I$24)*Bonds*(_xlfn.NORM.INV(RAND(),bond_ave,bond_std))+(H1274-I$24)*cash*(_xlfn.NORM.INV(RAND(),cash_ave,cash_std))+(H1274-I$24)))</f>
        <v/>
      </c>
      <c r="J1274" s="156">
        <f>IF((I1274&lt;=0),0,((I1274-J$24)*Stock*(_xlfn.NORM.INV(RAND(),stock_ave,stock_std))+(I1274-J$24)*Bonds*(_xlfn.NORM.INV(RAND(),bond_ave,bond_std))+(I1274-J$24)*cash*(_xlfn.NORM.INV(RAND(),cash_ave,cash_std))+(I1274-J$24)))</f>
        <v/>
      </c>
      <c r="K1274" s="156">
        <f>IF((J1274&lt;=0),0,((J1274-K$24)*Stock*(_xlfn.NORM.INV(RAND(),stock_ave,stock_std))+(J1274-K$24)*Bonds*(_xlfn.NORM.INV(RAND(),bond_ave,bond_std))+(J1274-K$24)*cash*(_xlfn.NORM.INV(RAND(),cash_ave,cash_std))+(J1274-K$24)))</f>
        <v/>
      </c>
      <c r="L1274" s="156">
        <f>IF((K1274&lt;=0),0,((K1274-L$24)*Stock*(_xlfn.NORM.INV(RAND(),stock_ave,stock_std))+(K1274-L$24)*Bonds*(_xlfn.NORM.INV(RAND(),bond_ave,bond_std))+(K1274-L$24)*cash*(_xlfn.NORM.INV(RAND(),cash_ave,cash_std))+(K1274-L$24)))</f>
        <v/>
      </c>
      <c r="M1274" s="156">
        <f>IF((L1274&lt;=0),0,((L1274-M$24)*Stock*(_xlfn.NORM.INV(RAND(),stock_ave,stock_std))+(L1274-M$24)*Bonds*(_xlfn.NORM.INV(RAND(),bond_ave,bond_std))+(L1274-M$24)*cash*(_xlfn.NORM.INV(RAND(),cash_ave,cash_std))+(L1274-M$24)))</f>
        <v/>
      </c>
      <c r="N1274" s="156">
        <f>IF((M1274&lt;=0),0,((M1274-N$24)*Stock*(_xlfn.NORM.INV(RAND(),stock_ave,stock_std))+(M1274-N$24)*Bonds*(_xlfn.NORM.INV(RAND(),bond_ave,bond_std))+(M1274-N$24)*cash*(_xlfn.NORM.INV(RAND(),cash_ave,cash_std))+(M1274-N$24)))</f>
        <v/>
      </c>
      <c r="O1274" s="156">
        <f>IF((N1274&lt;=0),0,((N1274-O$24)*Stock*(_xlfn.NORM.INV(RAND(),stock_ave,stock_std))+(N1274-O$24)*Bonds*(_xlfn.NORM.INV(RAND(),bond_ave,bond_std))+(N1274-O$24)*cash*(_xlfn.NORM.INV(RAND(),cash_ave,cash_std))+(N1274-O$24)))</f>
        <v/>
      </c>
      <c r="P1274" s="156">
        <f>IF((O1274&lt;=0),0,((O1274-P$24)*Stock*(_xlfn.NORM.INV(RAND(),stock_ave,stock_std))+(O1274-P$24)*Bonds*(_xlfn.NORM.INV(RAND(),bond_ave,bond_std))+(O1274-P$24)*cash*(_xlfn.NORM.INV(RAND(),cash_ave,cash_std))+(O1274-P$24)))</f>
        <v/>
      </c>
      <c r="Q1274" s="156">
        <f>IF((P1274&lt;=0),0,((P1274-Q$24)*Stock*(_xlfn.NORM.INV(RAND(),stock_ave,stock_std))+(P1274-Q$24)*Bonds*(_xlfn.NORM.INV(RAND(),bond_ave,bond_std))+(P1274-Q$24)*cash*(_xlfn.NORM.INV(RAND(),cash_ave,cash_std))+(P1274-Q$24)))</f>
        <v/>
      </c>
      <c r="R1274" s="156">
        <f>IF((Q1274&lt;=0),0,((Q1274-R$24)*Stock*(_xlfn.NORM.INV(RAND(),stock_ave,stock_std))+(Q1274-R$24)*Bonds*(_xlfn.NORM.INV(RAND(),bond_ave,bond_std))+(Q1274-R$24)*cash*(_xlfn.NORM.INV(RAND(),cash_ave,cash_std))+(Q1274-R$24)))</f>
        <v/>
      </c>
      <c r="S1274" s="156">
        <f>IF((R1274&lt;=0),0,((R1274-S$24)*Stock*(_xlfn.NORM.INV(RAND(),stock_ave,stock_std))+(R1274-S$24)*Bonds*(_xlfn.NORM.INV(RAND(),bond_ave,bond_std))+(R1274-S$24)*cash*(_xlfn.NORM.INV(RAND(),cash_ave,cash_std))+(R1274-S$24)))</f>
        <v/>
      </c>
      <c r="T1274" s="156">
        <f>IF((S1274&lt;=0),0,((S1274-T$24)*Stock*(_xlfn.NORM.INV(RAND(),stock_ave,stock_std))+(S1274-T$24)*Bonds*(_xlfn.NORM.INV(RAND(),bond_ave,bond_std))+(S1274-T$24)*cash*(_xlfn.NORM.INV(RAND(),cash_ave,cash_std))+(S1274-T$24)))</f>
        <v/>
      </c>
      <c r="U1274" s="156">
        <f>IF((T1274&lt;=0),0,((T1274-U$24)*Stock*(_xlfn.NORM.INV(RAND(),stock_ave,stock_std))+(T1274-U$24)*Bonds*(_xlfn.NORM.INV(RAND(),bond_ave,bond_std))+(T1274-U$24)*cash*(_xlfn.NORM.INV(RAND(),cash_ave,cash_std))+(T1274-U$24)))</f>
        <v/>
      </c>
      <c r="V1274" s="156">
        <f>IF((U1274&lt;=0),0,((U1274-V$24)*Stock*(_xlfn.NORM.INV(RAND(),stock_ave,stock_std))+(U1274-V$24)*Bonds*(_xlfn.NORM.INV(RAND(),bond_ave,bond_std))+(U1274-V$24)*cash*(_xlfn.NORM.INV(RAND(),cash_ave,cash_std))+(U1274-V$24)))</f>
        <v/>
      </c>
      <c r="W1274" s="156">
        <f>IF((V1274&lt;=0),0,((V1274-W$24)*Stock*(_xlfn.NORM.INV(RAND(),stock_ave,stock_std))+(V1274-W$24)*Bonds*(_xlfn.NORM.INV(RAND(),bond_ave,bond_std))+(V1274-W$24)*cash*(_xlfn.NORM.INV(RAND(),cash_ave,cash_std))+(V1274-W$24)))</f>
        <v/>
      </c>
      <c r="X1274" s="156">
        <f>IF((W1274&lt;=0),0,((W1274-X$24)*Stock*(_xlfn.NORM.INV(RAND(),stock_ave,stock_std))+(W1274-X$24)*Bonds*(_xlfn.NORM.INV(RAND(),bond_ave,bond_std))+(W1274-X$24)*cash*(_xlfn.NORM.INV(RAND(),cash_ave,cash_std))+(W1274-X$24)))</f>
        <v/>
      </c>
      <c r="Y1274" s="156">
        <f>IF((X1274&lt;=0),0,((X1274-Y$24)*Stock*(_xlfn.NORM.INV(RAND(),stock_ave,stock_std))+(X1274-Y$24)*Bonds*(_xlfn.NORM.INV(RAND(),bond_ave,bond_std))+(X1274-Y$24)*cash*(_xlfn.NORM.INV(RAND(),cash_ave,cash_std))+(X1274-Y$24)))</f>
        <v/>
      </c>
      <c r="Z1274" s="156">
        <f>IF((Y1274&lt;=0),0,((Y1274-Z$24)*Stock*(_xlfn.NORM.INV(RAND(),stock_ave,stock_std))+(Y1274-Z$24)*Bonds*(_xlfn.NORM.INV(RAND(),bond_ave,bond_std))+(Y1274-Z$24)*cash*(_xlfn.NORM.INV(RAND(),cash_ave,cash_std))+(Y1274-Z$24)))</f>
        <v/>
      </c>
      <c r="AA1274" s="156">
        <f>IF((Z1274&lt;=0),0,((Z1274-AA$24)*Stock*(_xlfn.NORM.INV(RAND(),stock_ave,stock_std))+(Z1274-AA$24)*Bonds*(_xlfn.NORM.INV(RAND(),bond_ave,bond_std))+(Z1274-AA$24)*cash*(_xlfn.NORM.INV(RAND(),cash_ave,cash_std))+(Z1274-AA$24)))</f>
        <v/>
      </c>
      <c r="AB1274" s="156">
        <f>IF((AA1274&lt;=0),0,((AA1274-AB$24)*Stock*(_xlfn.NORM.INV(RAND(),stock_ave,stock_std))+(AA1274-AB$24)*Bonds*(_xlfn.NORM.INV(RAND(),bond_ave,bond_std))+(AA1274-AB$24)*cash*(_xlfn.NORM.INV(RAND(),cash_ave,cash_std))+(AA1274-AB$24)))</f>
        <v/>
      </c>
      <c r="AC1274" s="156">
        <f>IF((AB1274&lt;=0),0,((AB1274-AC$24)*Stock*(_xlfn.NORM.INV(RAND(),stock_ave,stock_std))+(AB1274-AC$24)*Bonds*(_xlfn.NORM.INV(RAND(),bond_ave,bond_std))+(AB1274-AC$24)*cash*(_xlfn.NORM.INV(RAND(),cash_ave,cash_std))+(AB1274-AC$24)))</f>
        <v/>
      </c>
      <c r="AD1274" s="156">
        <f>IF((AC1274&lt;=0),0,((AC1274-AD$24)*Stock*(_xlfn.NORM.INV(RAND(),stock_ave,stock_std))+(AC1274-AD$24)*Bonds*(_xlfn.NORM.INV(RAND(),bond_ave,bond_std))+(AC1274-AD$24)*cash*(_xlfn.NORM.INV(RAND(),cash_ave,cash_std))+(AC1274-AD$24)))</f>
        <v/>
      </c>
      <c r="AE1274" s="156">
        <f>IF((AD1274&lt;=0),0,((AD1274-AE$24)*Stock*(_xlfn.NORM.INV(RAND(),stock_ave,stock_std))+(AD1274-AE$24)*Bonds*(_xlfn.NORM.INV(RAND(),bond_ave,bond_std))+(AD1274-AE$24)*cash*(_xlfn.NORM.INV(RAND(),cash_ave,cash_std))+(AD1274-AE$24)))</f>
        <v/>
      </c>
      <c r="AF1274" s="156">
        <f>IF((AE1274&lt;=0),0,((AE1274-AF$24)*Stock*(_xlfn.NORM.INV(RAND(),stock_ave,stock_std))+(AE1274-AF$24)*Bonds*(_xlfn.NORM.INV(RAND(),bond_ave,bond_std))+(AE1274-AF$24)*cash*(_xlfn.NORM.INV(RAND(),cash_ave,cash_std))+(AE1274-AF$24)))</f>
        <v/>
      </c>
      <c r="AG1274" s="156">
        <f>IF((AF1274&lt;=0),0,((AF1274-AG$24)*Stock*(_xlfn.NORM.INV(RAND(),stock_ave,stock_std))+(AF1274-AG$24)*Bonds*(_xlfn.NORM.INV(RAND(),bond_ave,bond_std))+(AF1274-AG$24)*cash*(_xlfn.NORM.INV(RAND(),cash_ave,cash_std))+(AF1274-AG$24)))</f>
        <v/>
      </c>
      <c r="AH1274" s="156">
        <f>IF((AG1274&lt;=0),0,((AG1274-AH$24)*Stock*(_xlfn.NORM.INV(RAND(),stock_ave,stock_std))+(AG1274-AH$24)*Bonds*(_xlfn.NORM.INV(RAND(),bond_ave,bond_std))+(AG1274-AH$24)*cash*(_xlfn.NORM.INV(RAND(),cash_ave,cash_std))+(AG1274-AH$24)))</f>
        <v/>
      </c>
      <c r="AI1274" s="156">
        <f>IF((AH1274&lt;=0),0,((AH1274-AI$24)*Stock*(_xlfn.NORM.INV(RAND(),stock_ave,stock_std))+(AH1274-AI$24)*Bonds*(_xlfn.NORM.INV(RAND(),bond_ave,bond_std))+(AH1274-AI$24)*cash*(_xlfn.NORM.INV(RAND(),cash_ave,cash_std))+(AH1274-AI$24)))</f>
        <v/>
      </c>
      <c r="AJ1274" s="156">
        <f>IF((AI1274&lt;=0),0,((AI1274-AJ$24)*Stock*(_xlfn.NORM.INV(RAND(),stock_ave,stock_std))+(AI1274-AJ$24)*Bonds*(_xlfn.NORM.INV(RAND(),bond_ave,bond_std))+(AI1274-AJ$24)*cash*(_xlfn.NORM.INV(RAND(),cash_ave,cash_std))+(AI1274-AJ$24)))</f>
        <v/>
      </c>
      <c r="AK1274" s="156">
        <f>IF((AJ1274&lt;=0),0,((AJ1274-AK$24)*Stock*(_xlfn.NORM.INV(RAND(),stock_ave,stock_std))+(AJ1274-AK$24)*Bonds*(_xlfn.NORM.INV(RAND(),bond_ave,bond_std))+(AJ1274-AK$24)*cash*(_xlfn.NORM.INV(RAND(),cash_ave,cash_std))+(AJ1274-AK$24)))</f>
        <v/>
      </c>
      <c r="AL1274" s="156">
        <f>IF((AK1274&lt;=0),0,((AK1274-AL$24)*Stock*(_xlfn.NORM.INV(RAND(),stock_ave,stock_std))+(AK1274-AL$24)*Bonds*(_xlfn.NORM.INV(RAND(),bond_ave,bond_std))+(AK1274-AL$24)*cash*(_xlfn.NORM.INV(RAND(),cash_ave,cash_std))+(AK1274-AL$24)))</f>
        <v/>
      </c>
      <c r="AM1274" s="156">
        <f>IF((AL1274&lt;=0),0,((AL1274-AM$24)*Stock*(_xlfn.NORM.INV(RAND(),stock_ave,stock_std))+(AL1274-AM$24)*Bonds*(_xlfn.NORM.INV(RAND(),bond_ave,bond_std))+(AL1274-AM$24)*cash*(_xlfn.NORM.INV(RAND(),cash_ave,cash_std))+(AL1274-AM$24)))</f>
        <v/>
      </c>
      <c r="AN1274" s="156">
        <f>IF((AM1274&lt;=0),0,((AM1274-AN$24)*Stock*(_xlfn.NORM.INV(RAND(),stock_ave,stock_std))+(AM1274-AN$24)*Bonds*(_xlfn.NORM.INV(RAND(),bond_ave,bond_std))+(AM1274-AN$24)*cash*(_xlfn.NORM.INV(RAND(),cash_ave,cash_std))+(AM1274-AN$24)))</f>
        <v/>
      </c>
      <c r="AO1274" s="156">
        <f>IF((AN1274&lt;=0),0,((AN1274-AO$24)*Stock*(_xlfn.NORM.INV(RAND(),stock_ave,stock_std))+(AN1274-AO$24)*Bonds*(_xlfn.NORM.INV(RAND(),bond_ave,bond_std))+(AN1274-AO$24)*cash*(_xlfn.NORM.INV(RAND(),cash_ave,cash_std))+(AN1274-AO$24)))</f>
        <v/>
      </c>
      <c r="AP1274" s="156">
        <f>IF((AO1274&lt;=0),0,((AO1274-AP$24)*Stock*(_xlfn.NORM.INV(RAND(),stock_ave,stock_std))+(AO1274-AP$24)*Bonds*(_xlfn.NORM.INV(RAND(),bond_ave,bond_std))+(AO1274-AP$24)*cash*(_xlfn.NORM.INV(RAND(),cash_ave,cash_std))+(AO1274-AP$24)))</f>
        <v/>
      </c>
      <c r="AQ1274" s="156">
        <f>IF((AP1274&lt;=0),0,((AP1274-AQ$24)*Stock*(_xlfn.NORM.INV(RAND(),stock_ave,stock_std))+(AP1274-AQ$24)*Bonds*(_xlfn.NORM.INV(RAND(),bond_ave,bond_std))+(AP1274-AQ$24)*cash*(_xlfn.NORM.INV(RAND(),cash_ave,cash_std))+(AP1274-AQ$24)))</f>
        <v/>
      </c>
      <c r="AR1274" s="156">
        <f>IF((AQ1274&lt;=0),0,((AQ1274-AR$24)*Stock*(_xlfn.NORM.INV(RAND(),stock_ave,stock_std))+(AQ1274-AR$24)*Bonds*(_xlfn.NORM.INV(RAND(),bond_ave,bond_std))+(AQ1274-AR$24)*cash*(_xlfn.NORM.INV(RAND(),cash_ave,cash_std))+(AQ1274-AR$24)))</f>
        <v/>
      </c>
      <c r="AS1274" s="156">
        <f>IF((AR1274&lt;=0),0,((AR1274-AS$24)*Stock*(_xlfn.NORM.INV(RAND(),stock_ave,stock_std))+(AR1274-AS$24)*Bonds*(_xlfn.NORM.INV(RAND(),bond_ave,bond_std))+(AR1274-AS$24)*cash*(_xlfn.NORM.INV(RAND(),cash_ave,cash_std))+(AR1274-AS$24)))</f>
        <v/>
      </c>
      <c r="AT1274" s="156">
        <f>IF((AS1274&lt;=0),0,((AS1274-AT$24)*Stock*(_xlfn.NORM.INV(RAND(),stock_ave,stock_std))+(AS1274-AT$24)*Bonds*(_xlfn.NORM.INV(RAND(),bond_ave,bond_std))+(AS1274-AT$24)*cash*(_xlfn.NORM.INV(RAND(),cash_ave,cash_std))+(AS1274-AT$24)))</f>
        <v/>
      </c>
      <c r="AU1274" s="156">
        <f>IF((AT1274&lt;=0),0,((AT1274-AU$24)*Stock*(_xlfn.NORM.INV(RAND(),stock_ave,stock_std))+(AT1274-AU$24)*Bonds*(_xlfn.NORM.INV(RAND(),bond_ave,bond_std))+(AT1274-AU$24)*cash*(_xlfn.NORM.INV(RAND(),cash_ave,cash_std))+(AT1274-AU$24)))</f>
        <v/>
      </c>
      <c r="AV1274" s="156">
        <f>IF((AU1274&lt;=0),0,((AU1274-AV$24)*Stock*(_xlfn.NORM.INV(RAND(),stock_ave,stock_std))+(AU1274-AV$24)*Bonds*(_xlfn.NORM.INV(RAND(),bond_ave,bond_std))+(AU1274-AV$24)*cash*(_xlfn.NORM.INV(RAND(),cash_ave,cash_std))+(AU1274-AV$24)))</f>
        <v/>
      </c>
      <c r="AW1274" s="156">
        <f>IF((AV1274&lt;=0),0,((AV1274-AW$24)*Stock*(_xlfn.NORM.INV(RAND(),stock_ave,stock_std))+(AV1274-AW$24)*Bonds*(_xlfn.NORM.INV(RAND(),bond_ave,bond_std))+(AV1274-AW$24)*cash*(_xlfn.NORM.INV(RAND(),cash_ave,cash_std))+(AV1274-AW$24)))</f>
        <v/>
      </c>
      <c r="AX1274" s="159" t="n"/>
      <c r="AY1274" s="159" t="n"/>
      <c r="AZ1274" s="159" t="n"/>
      <c r="BA1274" s="159" t="n"/>
      <c r="BB1274" s="159" t="n"/>
    </row>
    <row r="1275">
      <c r="C1275" s="147" t="n"/>
      <c r="D1275" s="61">
        <f>+D1274-IF(D$18&gt;74,(D1274/D$25)*$C$10)</f>
        <v/>
      </c>
      <c r="E1275" s="61">
        <f>+E1274-IF(E$18&gt;74,(E1274/E$25)*$C$10)</f>
        <v/>
      </c>
      <c r="F1275" s="61">
        <f>+F1274-IF(F$18&gt;74,(F1274/F$25)*$C$10)</f>
        <v/>
      </c>
      <c r="G1275" s="61">
        <f>+G1274-IF(G$18&gt;74,(G1274/G$25)*$C$10)</f>
        <v/>
      </c>
      <c r="H1275" s="61">
        <f>+H1274-IF(H$18&gt;74,(H1274/H$25)*$C$10)</f>
        <v/>
      </c>
      <c r="I1275" s="61">
        <f>+I1274-IF(I$18&gt;74,(I1274/I$25)*$C$10)</f>
        <v/>
      </c>
      <c r="J1275" s="61">
        <f>+J1274-IF(J$18&gt;74,(J1274/J$25)*$C$10)</f>
        <v/>
      </c>
      <c r="K1275" s="61">
        <f>+K1274-IF(K$18&gt;74,(K1274/K$25)*$C$10)</f>
        <v/>
      </c>
      <c r="L1275" s="61">
        <f>+L1274-IF(L$18&gt;74,(L1274/L$25)*$C$10)</f>
        <v/>
      </c>
      <c r="M1275" s="61">
        <f>+M1274-IF(M$18&gt;74,(M1274/M$25)*$C$10)</f>
        <v/>
      </c>
      <c r="N1275" s="61">
        <f>+N1274-IF(N$18&gt;74,(N1274/N$25)*$C$10)</f>
        <v/>
      </c>
      <c r="O1275" s="61">
        <f>+O1274-IF(O$18&gt;74,(O1274/O$25)*$C$10)</f>
        <v/>
      </c>
      <c r="P1275" s="61">
        <f>+P1274-IF(P$18&gt;74,(P1274/P$25)*$C$10)</f>
        <v/>
      </c>
      <c r="Q1275" s="61">
        <f>+Q1274-IF(Q$18&gt;74,(Q1274/Q$25)*$C$10)</f>
        <v/>
      </c>
      <c r="R1275" s="61">
        <f>+R1274-IF(R$18&gt;74,(R1274/R$25)*$C$10)</f>
        <v/>
      </c>
      <c r="S1275" s="61">
        <f>+S1274-IF(S$18&gt;74,(S1274/S$25)*$C$10)</f>
        <v/>
      </c>
      <c r="T1275" s="61">
        <f>+T1274-IF(T$18&gt;74,(T1274/T$25)*$C$10)</f>
        <v/>
      </c>
      <c r="U1275" s="61">
        <f>+U1274-IF(U$18&gt;74,(U1274/U$25)*$C$10)</f>
        <v/>
      </c>
      <c r="V1275" s="61">
        <f>+V1274-IF(V$18&gt;74,(V1274/V$25)*$C$10)</f>
        <v/>
      </c>
      <c r="W1275" s="61">
        <f>+W1274-IF(W$18&gt;74,(W1274/W$25)*$C$10)</f>
        <v/>
      </c>
      <c r="X1275" s="61">
        <f>+X1274-IF(X$18&gt;74,(X1274/X$25)*$C$10)</f>
        <v/>
      </c>
      <c r="Y1275" s="61">
        <f>+Y1274-IF(Y$18&gt;74,(Y1274/Y$25)*$C$10)</f>
        <v/>
      </c>
      <c r="Z1275" s="61">
        <f>+Z1274-IF(Z$18&gt;74,(Z1274/Z$25)*$C$10)</f>
        <v/>
      </c>
      <c r="AA1275" s="61">
        <f>+AA1274-IF(AA$18&gt;74,(AA1274/AA$25)*$C$10)</f>
        <v/>
      </c>
      <c r="AB1275" s="61">
        <f>+AB1274-IF(AB$18&gt;74,(AB1274/AB$25)*$C$10)</f>
        <v/>
      </c>
      <c r="AC1275" s="61">
        <f>+AC1274-IF(AC$18&gt;74,(AC1274/AC$25)*$C$10)</f>
        <v/>
      </c>
      <c r="AD1275" s="61">
        <f>+AD1274-IF(AD$18&gt;74,(AD1274/AD$25)*$C$10)</f>
        <v/>
      </c>
      <c r="AE1275" s="61">
        <f>+AE1274-IF(AE$18&gt;74,(AE1274/AE$25)*$C$10)</f>
        <v/>
      </c>
      <c r="AF1275" s="61">
        <f>+AF1274-IF(AF$18&gt;74,(AF1274/AF$25)*$C$10)</f>
        <v/>
      </c>
      <c r="AG1275" s="61">
        <f>+AG1274-IF(AG$18&gt;74,(AG1274/AG$25)*$C$10)</f>
        <v/>
      </c>
      <c r="AH1275" s="61">
        <f>+AH1274-IF(AH$18&gt;74,(AH1274/AH$25)*$C$10)</f>
        <v/>
      </c>
      <c r="AI1275" s="61">
        <f>+AI1274-IF(AI$18&gt;74,(AI1274/AI$25)*$C$10)</f>
        <v/>
      </c>
      <c r="AJ1275" s="61">
        <f>+AJ1274-IF(AJ$18&gt;74,(AJ1274/AJ$25)*$C$10)</f>
        <v/>
      </c>
      <c r="AK1275" s="61">
        <f>+AK1274-IF(AK$18&gt;74,(AK1274/AK$25)*$C$10)</f>
        <v/>
      </c>
      <c r="AL1275" s="61">
        <f>+AL1274-IF(AL$18&gt;74,(AL1274/AL$25)*$C$10)</f>
        <v/>
      </c>
      <c r="AM1275" s="61">
        <f>+AM1274-IF(AM$18&gt;74,(AM1274/AM$25)*$C$10)</f>
        <v/>
      </c>
      <c r="AN1275" s="61">
        <f>+AN1274-IF(AN$18&gt;74,(AN1274/AN$25)*$C$10)</f>
        <v/>
      </c>
      <c r="AO1275" s="61">
        <f>+AO1274-IF(AO$18&gt;74,(AO1274/AO$25)*$C$10)</f>
        <v/>
      </c>
      <c r="AP1275" s="61">
        <f>+AP1274-IF(AP$18&gt;74,(AP1274/AP$25)*$C$10)</f>
        <v/>
      </c>
      <c r="AQ1275" s="61">
        <f>+AQ1274-IF(AQ$18&gt;74,(AQ1274/AQ$25)*$C$10)</f>
        <v/>
      </c>
      <c r="AR1275" s="61">
        <f>+AR1274-IF(AR$18&gt;74,(AR1274/AR$25)*$C$10)</f>
        <v/>
      </c>
      <c r="AS1275" s="61">
        <f>+AS1274-IF(AS$18&gt;74,(AS1274/AS$25)*$C$10)</f>
        <v/>
      </c>
      <c r="AT1275" s="61">
        <f>+AT1274-IF(AT$18&gt;74,(AT1274/AT$25)*$C$10)</f>
        <v/>
      </c>
      <c r="AU1275" s="61">
        <f>+AU1274-IF(AU$18&gt;74,(AU1274/AU$25)*$C$10)</f>
        <v/>
      </c>
      <c r="AV1275" s="61">
        <f>+AV1274-IF(AV$18&gt;74,(AV1274/AV$25)*$C$10)</f>
        <v/>
      </c>
      <c r="AW1275" s="61">
        <f>+AW1274-IF(AW$18&gt;74,(AW1274/AW$25)*$C$10)</f>
        <v/>
      </c>
      <c r="AX1275" s="35">
        <f>IF(AW1275&gt;0,1,0)</f>
        <v/>
      </c>
      <c r="AY1275" s="35">
        <f>IF(AL1275&gt;0,1,0)</f>
        <v/>
      </c>
      <c r="AZ1275" s="35">
        <f>IF(AG1275&gt;0,1,0)</f>
        <v/>
      </c>
      <c r="BA1275" s="35">
        <f>IF(AB1275&gt;0,1,0)</f>
        <v/>
      </c>
      <c r="BB1275" s="35">
        <f>IF(W1275&gt;0,1,0)</f>
        <v/>
      </c>
    </row>
    <row r="1276">
      <c r="B1276" s="154" t="inlineStr">
        <is>
          <t>trial 625</t>
        </is>
      </c>
      <c r="C1276" s="155">
        <f>+start-C1273</f>
        <v/>
      </c>
      <c r="D1276" s="156">
        <f>IF((C1276&lt;=0),0,((C1276-D$24)*Stock*(_xlfn.NORM.INV(RAND(),stock_ave,stock_std))+(C1276-D$24)*Bonds*(_xlfn.NORM.INV(RAND(),bond_ave,bond_std))+(C1276-D$24)*cash*(_xlfn.NORM.INV(RAND(),cash_ave,cash_std))+(C1276-D$24)))</f>
        <v/>
      </c>
      <c r="E1276" s="156">
        <f>IF((D1276&lt;=0),0,((D1276-E$24)*Stock*(_xlfn.NORM.INV(RAND(),stock_ave,stock_std))+(D1276-E$24)*Bonds*(_xlfn.NORM.INV(RAND(),bond_ave,bond_std))+(D1276-E$24)*cash*(_xlfn.NORM.INV(RAND(),cash_ave,cash_std))+(D1276-E$24)))</f>
        <v/>
      </c>
      <c r="F1276" s="156">
        <f>IF((E1276&lt;=0),0,((E1276-F$24)*Stock*(_xlfn.NORM.INV(RAND(),stock_ave,stock_std))+(E1276-F$24)*Bonds*(_xlfn.NORM.INV(RAND(),bond_ave,bond_std))+(E1276-F$24)*cash*(_xlfn.NORM.INV(RAND(),cash_ave,cash_std))+(E1276-F$24)))</f>
        <v/>
      </c>
      <c r="G1276" s="156">
        <f>IF((F1276&lt;=0),0,((F1276-G$24)*Stock*(_xlfn.NORM.INV(RAND(),stock_ave,stock_std))+(F1276-G$24)*Bonds*(_xlfn.NORM.INV(RAND(),bond_ave,bond_std))+(F1276-G$24)*cash*(_xlfn.NORM.INV(RAND(),cash_ave,cash_std))+(F1276-G$24)))</f>
        <v/>
      </c>
      <c r="H1276" s="156">
        <f>IF((G1276&lt;=0),0,((G1276-H$24)*Stock*(_xlfn.NORM.INV(RAND(),stock_ave,stock_std))+(G1276-H$24)*Bonds*(_xlfn.NORM.INV(RAND(),bond_ave,bond_std))+(G1276-H$24)*cash*(_xlfn.NORM.INV(RAND(),cash_ave,cash_std))+(G1276-H$24)))</f>
        <v/>
      </c>
      <c r="I1276" s="156">
        <f>IF((H1276&lt;=0),0,((H1276-I$24)*Stock*(_xlfn.NORM.INV(RAND(),stock_ave,stock_std))+(H1276-I$24)*Bonds*(_xlfn.NORM.INV(RAND(),bond_ave,bond_std))+(H1276-I$24)*cash*(_xlfn.NORM.INV(RAND(),cash_ave,cash_std))+(H1276-I$24)))</f>
        <v/>
      </c>
      <c r="J1276" s="156">
        <f>IF((I1276&lt;=0),0,((I1276-J$24)*Stock*(_xlfn.NORM.INV(RAND(),stock_ave,stock_std))+(I1276-J$24)*Bonds*(_xlfn.NORM.INV(RAND(),bond_ave,bond_std))+(I1276-J$24)*cash*(_xlfn.NORM.INV(RAND(),cash_ave,cash_std))+(I1276-J$24)))</f>
        <v/>
      </c>
      <c r="K1276" s="156">
        <f>IF((J1276&lt;=0),0,((J1276-K$24)*Stock*(_xlfn.NORM.INV(RAND(),stock_ave,stock_std))+(J1276-K$24)*Bonds*(_xlfn.NORM.INV(RAND(),bond_ave,bond_std))+(J1276-K$24)*cash*(_xlfn.NORM.INV(RAND(),cash_ave,cash_std))+(J1276-K$24)))</f>
        <v/>
      </c>
      <c r="L1276" s="156">
        <f>IF((K1276&lt;=0),0,((K1276-L$24)*Stock*(_xlfn.NORM.INV(RAND(),stock_ave,stock_std))+(K1276-L$24)*Bonds*(_xlfn.NORM.INV(RAND(),bond_ave,bond_std))+(K1276-L$24)*cash*(_xlfn.NORM.INV(RAND(),cash_ave,cash_std))+(K1276-L$24)))</f>
        <v/>
      </c>
      <c r="M1276" s="156">
        <f>IF((L1276&lt;=0),0,((L1276-M$24)*Stock*(_xlfn.NORM.INV(RAND(),stock_ave,stock_std))+(L1276-M$24)*Bonds*(_xlfn.NORM.INV(RAND(),bond_ave,bond_std))+(L1276-M$24)*cash*(_xlfn.NORM.INV(RAND(),cash_ave,cash_std))+(L1276-M$24)))</f>
        <v/>
      </c>
      <c r="N1276" s="156">
        <f>IF((M1276&lt;=0),0,((M1276-N$24)*Stock*(_xlfn.NORM.INV(RAND(),stock_ave,stock_std))+(M1276-N$24)*Bonds*(_xlfn.NORM.INV(RAND(),bond_ave,bond_std))+(M1276-N$24)*cash*(_xlfn.NORM.INV(RAND(),cash_ave,cash_std))+(M1276-N$24)))</f>
        <v/>
      </c>
      <c r="O1276" s="156">
        <f>IF((N1276&lt;=0),0,((N1276-O$24)*Stock*(_xlfn.NORM.INV(RAND(),stock_ave,stock_std))+(N1276-O$24)*Bonds*(_xlfn.NORM.INV(RAND(),bond_ave,bond_std))+(N1276-O$24)*cash*(_xlfn.NORM.INV(RAND(),cash_ave,cash_std))+(N1276-O$24)))</f>
        <v/>
      </c>
      <c r="P1276" s="156">
        <f>IF((O1276&lt;=0),0,((O1276-P$24)*Stock*(_xlfn.NORM.INV(RAND(),stock_ave,stock_std))+(O1276-P$24)*Bonds*(_xlfn.NORM.INV(RAND(),bond_ave,bond_std))+(O1276-P$24)*cash*(_xlfn.NORM.INV(RAND(),cash_ave,cash_std))+(O1276-P$24)))</f>
        <v/>
      </c>
      <c r="Q1276" s="156">
        <f>IF((P1276&lt;=0),0,((P1276-Q$24)*Stock*(_xlfn.NORM.INV(RAND(),stock_ave,stock_std))+(P1276-Q$24)*Bonds*(_xlfn.NORM.INV(RAND(),bond_ave,bond_std))+(P1276-Q$24)*cash*(_xlfn.NORM.INV(RAND(),cash_ave,cash_std))+(P1276-Q$24)))</f>
        <v/>
      </c>
      <c r="R1276" s="156">
        <f>IF((Q1276&lt;=0),0,((Q1276-R$24)*Stock*(_xlfn.NORM.INV(RAND(),stock_ave,stock_std))+(Q1276-R$24)*Bonds*(_xlfn.NORM.INV(RAND(),bond_ave,bond_std))+(Q1276-R$24)*cash*(_xlfn.NORM.INV(RAND(),cash_ave,cash_std))+(Q1276-R$24)))</f>
        <v/>
      </c>
      <c r="S1276" s="156">
        <f>IF((R1276&lt;=0),0,((R1276-S$24)*Stock*(_xlfn.NORM.INV(RAND(),stock_ave,stock_std))+(R1276-S$24)*Bonds*(_xlfn.NORM.INV(RAND(),bond_ave,bond_std))+(R1276-S$24)*cash*(_xlfn.NORM.INV(RAND(),cash_ave,cash_std))+(R1276-S$24)))</f>
        <v/>
      </c>
      <c r="T1276" s="156">
        <f>IF((S1276&lt;=0),0,((S1276-T$24)*Stock*(_xlfn.NORM.INV(RAND(),stock_ave,stock_std))+(S1276-T$24)*Bonds*(_xlfn.NORM.INV(RAND(),bond_ave,bond_std))+(S1276-T$24)*cash*(_xlfn.NORM.INV(RAND(),cash_ave,cash_std))+(S1276-T$24)))</f>
        <v/>
      </c>
      <c r="U1276" s="156">
        <f>IF((T1276&lt;=0),0,((T1276-U$24)*Stock*(_xlfn.NORM.INV(RAND(),stock_ave,stock_std))+(T1276-U$24)*Bonds*(_xlfn.NORM.INV(RAND(),bond_ave,bond_std))+(T1276-U$24)*cash*(_xlfn.NORM.INV(RAND(),cash_ave,cash_std))+(T1276-U$24)))</f>
        <v/>
      </c>
      <c r="V1276" s="156">
        <f>IF((U1276&lt;=0),0,((U1276-V$24)*Stock*(_xlfn.NORM.INV(RAND(),stock_ave,stock_std))+(U1276-V$24)*Bonds*(_xlfn.NORM.INV(RAND(),bond_ave,bond_std))+(U1276-V$24)*cash*(_xlfn.NORM.INV(RAND(),cash_ave,cash_std))+(U1276-V$24)))</f>
        <v/>
      </c>
      <c r="W1276" s="156">
        <f>IF((V1276&lt;=0),0,((V1276-W$24)*Stock*(_xlfn.NORM.INV(RAND(),stock_ave,stock_std))+(V1276-W$24)*Bonds*(_xlfn.NORM.INV(RAND(),bond_ave,bond_std))+(V1276-W$24)*cash*(_xlfn.NORM.INV(RAND(),cash_ave,cash_std))+(V1276-W$24)))</f>
        <v/>
      </c>
      <c r="X1276" s="156">
        <f>IF((W1276&lt;=0),0,((W1276-X$24)*Stock*(_xlfn.NORM.INV(RAND(),stock_ave,stock_std))+(W1276-X$24)*Bonds*(_xlfn.NORM.INV(RAND(),bond_ave,bond_std))+(W1276-X$24)*cash*(_xlfn.NORM.INV(RAND(),cash_ave,cash_std))+(W1276-X$24)))</f>
        <v/>
      </c>
      <c r="Y1276" s="156">
        <f>IF((X1276&lt;=0),0,((X1276-Y$24)*Stock*(_xlfn.NORM.INV(RAND(),stock_ave,stock_std))+(X1276-Y$24)*Bonds*(_xlfn.NORM.INV(RAND(),bond_ave,bond_std))+(X1276-Y$24)*cash*(_xlfn.NORM.INV(RAND(),cash_ave,cash_std))+(X1276-Y$24)))</f>
        <v/>
      </c>
      <c r="Z1276" s="156">
        <f>IF((Y1276&lt;=0),0,((Y1276-Z$24)*Stock*(_xlfn.NORM.INV(RAND(),stock_ave,stock_std))+(Y1276-Z$24)*Bonds*(_xlfn.NORM.INV(RAND(),bond_ave,bond_std))+(Y1276-Z$24)*cash*(_xlfn.NORM.INV(RAND(),cash_ave,cash_std))+(Y1276-Z$24)))</f>
        <v/>
      </c>
      <c r="AA1276" s="156">
        <f>IF((Z1276&lt;=0),0,((Z1276-AA$24)*Stock*(_xlfn.NORM.INV(RAND(),stock_ave,stock_std))+(Z1276-AA$24)*Bonds*(_xlfn.NORM.INV(RAND(),bond_ave,bond_std))+(Z1276-AA$24)*cash*(_xlfn.NORM.INV(RAND(),cash_ave,cash_std))+(Z1276-AA$24)))</f>
        <v/>
      </c>
      <c r="AB1276" s="156">
        <f>IF((AA1276&lt;=0),0,((AA1276-AB$24)*Stock*(_xlfn.NORM.INV(RAND(),stock_ave,stock_std))+(AA1276-AB$24)*Bonds*(_xlfn.NORM.INV(RAND(),bond_ave,bond_std))+(AA1276-AB$24)*cash*(_xlfn.NORM.INV(RAND(),cash_ave,cash_std))+(AA1276-AB$24)))</f>
        <v/>
      </c>
      <c r="AC1276" s="156">
        <f>IF((AB1276&lt;=0),0,((AB1276-AC$24)*Stock*(_xlfn.NORM.INV(RAND(),stock_ave,stock_std))+(AB1276-AC$24)*Bonds*(_xlfn.NORM.INV(RAND(),bond_ave,bond_std))+(AB1276-AC$24)*cash*(_xlfn.NORM.INV(RAND(),cash_ave,cash_std))+(AB1276-AC$24)))</f>
        <v/>
      </c>
      <c r="AD1276" s="156">
        <f>IF((AC1276&lt;=0),0,((AC1276-AD$24)*Stock*(_xlfn.NORM.INV(RAND(),stock_ave,stock_std))+(AC1276-AD$24)*Bonds*(_xlfn.NORM.INV(RAND(),bond_ave,bond_std))+(AC1276-AD$24)*cash*(_xlfn.NORM.INV(RAND(),cash_ave,cash_std))+(AC1276-AD$24)))</f>
        <v/>
      </c>
      <c r="AE1276" s="156">
        <f>IF((AD1276&lt;=0),0,((AD1276-AE$24)*Stock*(_xlfn.NORM.INV(RAND(),stock_ave,stock_std))+(AD1276-AE$24)*Bonds*(_xlfn.NORM.INV(RAND(),bond_ave,bond_std))+(AD1276-AE$24)*cash*(_xlfn.NORM.INV(RAND(),cash_ave,cash_std))+(AD1276-AE$24)))</f>
        <v/>
      </c>
      <c r="AF1276" s="156">
        <f>IF((AE1276&lt;=0),0,((AE1276-AF$24)*Stock*(_xlfn.NORM.INV(RAND(),stock_ave,stock_std))+(AE1276-AF$24)*Bonds*(_xlfn.NORM.INV(RAND(),bond_ave,bond_std))+(AE1276-AF$24)*cash*(_xlfn.NORM.INV(RAND(),cash_ave,cash_std))+(AE1276-AF$24)))</f>
        <v/>
      </c>
      <c r="AG1276" s="156">
        <f>IF((AF1276&lt;=0),0,((AF1276-AG$24)*Stock*(_xlfn.NORM.INV(RAND(),stock_ave,stock_std))+(AF1276-AG$24)*Bonds*(_xlfn.NORM.INV(RAND(),bond_ave,bond_std))+(AF1276-AG$24)*cash*(_xlfn.NORM.INV(RAND(),cash_ave,cash_std))+(AF1276-AG$24)))</f>
        <v/>
      </c>
      <c r="AH1276" s="156">
        <f>IF((AG1276&lt;=0),0,((AG1276-AH$24)*Stock*(_xlfn.NORM.INV(RAND(),stock_ave,stock_std))+(AG1276-AH$24)*Bonds*(_xlfn.NORM.INV(RAND(),bond_ave,bond_std))+(AG1276-AH$24)*cash*(_xlfn.NORM.INV(RAND(),cash_ave,cash_std))+(AG1276-AH$24)))</f>
        <v/>
      </c>
      <c r="AI1276" s="156">
        <f>IF((AH1276&lt;=0),0,((AH1276-AI$24)*Stock*(_xlfn.NORM.INV(RAND(),stock_ave,stock_std))+(AH1276-AI$24)*Bonds*(_xlfn.NORM.INV(RAND(),bond_ave,bond_std))+(AH1276-AI$24)*cash*(_xlfn.NORM.INV(RAND(),cash_ave,cash_std))+(AH1276-AI$24)))</f>
        <v/>
      </c>
      <c r="AJ1276" s="156">
        <f>IF((AI1276&lt;=0),0,((AI1276-AJ$24)*Stock*(_xlfn.NORM.INV(RAND(),stock_ave,stock_std))+(AI1276-AJ$24)*Bonds*(_xlfn.NORM.INV(RAND(),bond_ave,bond_std))+(AI1276-AJ$24)*cash*(_xlfn.NORM.INV(RAND(),cash_ave,cash_std))+(AI1276-AJ$24)))</f>
        <v/>
      </c>
      <c r="AK1276" s="156">
        <f>IF((AJ1276&lt;=0),0,((AJ1276-AK$24)*Stock*(_xlfn.NORM.INV(RAND(),stock_ave,stock_std))+(AJ1276-AK$24)*Bonds*(_xlfn.NORM.INV(RAND(),bond_ave,bond_std))+(AJ1276-AK$24)*cash*(_xlfn.NORM.INV(RAND(),cash_ave,cash_std))+(AJ1276-AK$24)))</f>
        <v/>
      </c>
      <c r="AL1276" s="156">
        <f>IF((AK1276&lt;=0),0,((AK1276-AL$24)*Stock*(_xlfn.NORM.INV(RAND(),stock_ave,stock_std))+(AK1276-AL$24)*Bonds*(_xlfn.NORM.INV(RAND(),bond_ave,bond_std))+(AK1276-AL$24)*cash*(_xlfn.NORM.INV(RAND(),cash_ave,cash_std))+(AK1276-AL$24)))</f>
        <v/>
      </c>
      <c r="AM1276" s="156">
        <f>IF((AL1276&lt;=0),0,((AL1276-AM$24)*Stock*(_xlfn.NORM.INV(RAND(),stock_ave,stock_std))+(AL1276-AM$24)*Bonds*(_xlfn.NORM.INV(RAND(),bond_ave,bond_std))+(AL1276-AM$24)*cash*(_xlfn.NORM.INV(RAND(),cash_ave,cash_std))+(AL1276-AM$24)))</f>
        <v/>
      </c>
      <c r="AN1276" s="156">
        <f>IF((AM1276&lt;=0),0,((AM1276-AN$24)*Stock*(_xlfn.NORM.INV(RAND(),stock_ave,stock_std))+(AM1276-AN$24)*Bonds*(_xlfn.NORM.INV(RAND(),bond_ave,bond_std))+(AM1276-AN$24)*cash*(_xlfn.NORM.INV(RAND(),cash_ave,cash_std))+(AM1276-AN$24)))</f>
        <v/>
      </c>
      <c r="AO1276" s="156">
        <f>IF((AN1276&lt;=0),0,((AN1276-AO$24)*Stock*(_xlfn.NORM.INV(RAND(),stock_ave,stock_std))+(AN1276-AO$24)*Bonds*(_xlfn.NORM.INV(RAND(),bond_ave,bond_std))+(AN1276-AO$24)*cash*(_xlfn.NORM.INV(RAND(),cash_ave,cash_std))+(AN1276-AO$24)))</f>
        <v/>
      </c>
      <c r="AP1276" s="156">
        <f>IF((AO1276&lt;=0),0,((AO1276-AP$24)*Stock*(_xlfn.NORM.INV(RAND(),stock_ave,stock_std))+(AO1276-AP$24)*Bonds*(_xlfn.NORM.INV(RAND(),bond_ave,bond_std))+(AO1276-AP$24)*cash*(_xlfn.NORM.INV(RAND(),cash_ave,cash_std))+(AO1276-AP$24)))</f>
        <v/>
      </c>
      <c r="AQ1276" s="156">
        <f>IF((AP1276&lt;=0),0,((AP1276-AQ$24)*Stock*(_xlfn.NORM.INV(RAND(),stock_ave,stock_std))+(AP1276-AQ$24)*Bonds*(_xlfn.NORM.INV(RAND(),bond_ave,bond_std))+(AP1276-AQ$24)*cash*(_xlfn.NORM.INV(RAND(),cash_ave,cash_std))+(AP1276-AQ$24)))</f>
        <v/>
      </c>
      <c r="AR1276" s="156">
        <f>IF((AQ1276&lt;=0),0,((AQ1276-AR$24)*Stock*(_xlfn.NORM.INV(RAND(),stock_ave,stock_std))+(AQ1276-AR$24)*Bonds*(_xlfn.NORM.INV(RAND(),bond_ave,bond_std))+(AQ1276-AR$24)*cash*(_xlfn.NORM.INV(RAND(),cash_ave,cash_std))+(AQ1276-AR$24)))</f>
        <v/>
      </c>
      <c r="AS1276" s="156">
        <f>IF((AR1276&lt;=0),0,((AR1276-AS$24)*Stock*(_xlfn.NORM.INV(RAND(),stock_ave,stock_std))+(AR1276-AS$24)*Bonds*(_xlfn.NORM.INV(RAND(),bond_ave,bond_std))+(AR1276-AS$24)*cash*(_xlfn.NORM.INV(RAND(),cash_ave,cash_std))+(AR1276-AS$24)))</f>
        <v/>
      </c>
      <c r="AT1276" s="156">
        <f>IF((AS1276&lt;=0),0,((AS1276-AT$24)*Stock*(_xlfn.NORM.INV(RAND(),stock_ave,stock_std))+(AS1276-AT$24)*Bonds*(_xlfn.NORM.INV(RAND(),bond_ave,bond_std))+(AS1276-AT$24)*cash*(_xlfn.NORM.INV(RAND(),cash_ave,cash_std))+(AS1276-AT$24)))</f>
        <v/>
      </c>
      <c r="AU1276" s="156">
        <f>IF((AT1276&lt;=0),0,((AT1276-AU$24)*Stock*(_xlfn.NORM.INV(RAND(),stock_ave,stock_std))+(AT1276-AU$24)*Bonds*(_xlfn.NORM.INV(RAND(),bond_ave,bond_std))+(AT1276-AU$24)*cash*(_xlfn.NORM.INV(RAND(),cash_ave,cash_std))+(AT1276-AU$24)))</f>
        <v/>
      </c>
      <c r="AV1276" s="156">
        <f>IF((AU1276&lt;=0),0,((AU1276-AV$24)*Stock*(_xlfn.NORM.INV(RAND(),stock_ave,stock_std))+(AU1276-AV$24)*Bonds*(_xlfn.NORM.INV(RAND(),bond_ave,bond_std))+(AU1276-AV$24)*cash*(_xlfn.NORM.INV(RAND(),cash_ave,cash_std))+(AU1276-AV$24)))</f>
        <v/>
      </c>
      <c r="AW1276" s="156">
        <f>IF((AV1276&lt;=0),0,((AV1276-AW$24)*Stock*(_xlfn.NORM.INV(RAND(),stock_ave,stock_std))+(AV1276-AW$24)*Bonds*(_xlfn.NORM.INV(RAND(),bond_ave,bond_std))+(AV1276-AW$24)*cash*(_xlfn.NORM.INV(RAND(),cash_ave,cash_std))+(AV1276-AW$24)))</f>
        <v/>
      </c>
      <c r="AX1276" s="159" t="n"/>
      <c r="AY1276" s="159" t="n"/>
      <c r="AZ1276" s="159" t="n"/>
      <c r="BA1276" s="159" t="n"/>
      <c r="BB1276" s="159" t="n"/>
    </row>
    <row r="1277">
      <c r="C1277" s="147" t="n"/>
      <c r="D1277" s="61">
        <f>+D1276-IF(D$18&gt;74,(D1276/D$25)*$C$10)</f>
        <v/>
      </c>
      <c r="E1277" s="61">
        <f>+E1276-IF(E$18&gt;74,(E1276/E$25)*$C$10)</f>
        <v/>
      </c>
      <c r="F1277" s="61">
        <f>+F1276-IF(F$18&gt;74,(F1276/F$25)*$C$10)</f>
        <v/>
      </c>
      <c r="G1277" s="61">
        <f>+G1276-IF(G$18&gt;74,(G1276/G$25)*$C$10)</f>
        <v/>
      </c>
      <c r="H1277" s="61">
        <f>+H1276-IF(H$18&gt;74,(H1276/H$25)*$C$10)</f>
        <v/>
      </c>
      <c r="I1277" s="61">
        <f>+I1276-IF(I$18&gt;74,(I1276/I$25)*$C$10)</f>
        <v/>
      </c>
      <c r="J1277" s="61">
        <f>+J1276-IF(J$18&gt;74,(J1276/J$25)*$C$10)</f>
        <v/>
      </c>
      <c r="K1277" s="61">
        <f>+K1276-IF(K$18&gt;74,(K1276/K$25)*$C$10)</f>
        <v/>
      </c>
      <c r="L1277" s="61">
        <f>+L1276-IF(L$18&gt;74,(L1276/L$25)*$C$10)</f>
        <v/>
      </c>
      <c r="M1277" s="61">
        <f>+M1276-IF(M$18&gt;74,(M1276/M$25)*$C$10)</f>
        <v/>
      </c>
      <c r="N1277" s="61">
        <f>+N1276-IF(N$18&gt;74,(N1276/N$25)*$C$10)</f>
        <v/>
      </c>
      <c r="O1277" s="61">
        <f>+O1276-IF(O$18&gt;74,(O1276/O$25)*$C$10)</f>
        <v/>
      </c>
      <c r="P1277" s="61">
        <f>+P1276-IF(P$18&gt;74,(P1276/P$25)*$C$10)</f>
        <v/>
      </c>
      <c r="Q1277" s="61">
        <f>+Q1276-IF(Q$18&gt;74,(Q1276/Q$25)*$C$10)</f>
        <v/>
      </c>
      <c r="R1277" s="61">
        <f>+R1276-IF(R$18&gt;74,(R1276/R$25)*$C$10)</f>
        <v/>
      </c>
      <c r="S1277" s="61">
        <f>+S1276-IF(S$18&gt;74,(S1276/S$25)*$C$10)</f>
        <v/>
      </c>
      <c r="T1277" s="61">
        <f>+T1276-IF(T$18&gt;74,(T1276/T$25)*$C$10)</f>
        <v/>
      </c>
      <c r="U1277" s="61">
        <f>+U1276-IF(U$18&gt;74,(U1276/U$25)*$C$10)</f>
        <v/>
      </c>
      <c r="V1277" s="61">
        <f>+V1276-IF(V$18&gt;74,(V1276/V$25)*$C$10)</f>
        <v/>
      </c>
      <c r="W1277" s="61">
        <f>+W1276-IF(W$18&gt;74,(W1276/W$25)*$C$10)</f>
        <v/>
      </c>
      <c r="X1277" s="61">
        <f>+X1276-IF(X$18&gt;74,(X1276/X$25)*$C$10)</f>
        <v/>
      </c>
      <c r="Y1277" s="61">
        <f>+Y1276-IF(Y$18&gt;74,(Y1276/Y$25)*$C$10)</f>
        <v/>
      </c>
      <c r="Z1277" s="61">
        <f>+Z1276-IF(Z$18&gt;74,(Z1276/Z$25)*$C$10)</f>
        <v/>
      </c>
      <c r="AA1277" s="61">
        <f>+AA1276-IF(AA$18&gt;74,(AA1276/AA$25)*$C$10)</f>
        <v/>
      </c>
      <c r="AB1277" s="61">
        <f>+AB1276-IF(AB$18&gt;74,(AB1276/AB$25)*$C$10)</f>
        <v/>
      </c>
      <c r="AC1277" s="61">
        <f>+AC1276-IF(AC$18&gt;74,(AC1276/AC$25)*$C$10)</f>
        <v/>
      </c>
      <c r="AD1277" s="61">
        <f>+AD1276-IF(AD$18&gt;74,(AD1276/AD$25)*$C$10)</f>
        <v/>
      </c>
      <c r="AE1277" s="61">
        <f>+AE1276-IF(AE$18&gt;74,(AE1276/AE$25)*$C$10)</f>
        <v/>
      </c>
      <c r="AF1277" s="61">
        <f>+AF1276-IF(AF$18&gt;74,(AF1276/AF$25)*$C$10)</f>
        <v/>
      </c>
      <c r="AG1277" s="61">
        <f>+AG1276-IF(AG$18&gt;74,(AG1276/AG$25)*$C$10)</f>
        <v/>
      </c>
      <c r="AH1277" s="61">
        <f>+AH1276-IF(AH$18&gt;74,(AH1276/AH$25)*$C$10)</f>
        <v/>
      </c>
      <c r="AI1277" s="61">
        <f>+AI1276-IF(AI$18&gt;74,(AI1276/AI$25)*$C$10)</f>
        <v/>
      </c>
      <c r="AJ1277" s="61">
        <f>+AJ1276-IF(AJ$18&gt;74,(AJ1276/AJ$25)*$C$10)</f>
        <v/>
      </c>
      <c r="AK1277" s="61">
        <f>+AK1276-IF(AK$18&gt;74,(AK1276/AK$25)*$C$10)</f>
        <v/>
      </c>
      <c r="AL1277" s="61">
        <f>+AL1276-IF(AL$18&gt;74,(AL1276/AL$25)*$C$10)</f>
        <v/>
      </c>
      <c r="AM1277" s="61">
        <f>+AM1276-IF(AM$18&gt;74,(AM1276/AM$25)*$C$10)</f>
        <v/>
      </c>
      <c r="AN1277" s="61">
        <f>+AN1276-IF(AN$18&gt;74,(AN1276/AN$25)*$C$10)</f>
        <v/>
      </c>
      <c r="AO1277" s="61">
        <f>+AO1276-IF(AO$18&gt;74,(AO1276/AO$25)*$C$10)</f>
        <v/>
      </c>
      <c r="AP1277" s="61">
        <f>+AP1276-IF(AP$18&gt;74,(AP1276/AP$25)*$C$10)</f>
        <v/>
      </c>
      <c r="AQ1277" s="61">
        <f>+AQ1276-IF(AQ$18&gt;74,(AQ1276/AQ$25)*$C$10)</f>
        <v/>
      </c>
      <c r="AR1277" s="61">
        <f>+AR1276-IF(AR$18&gt;74,(AR1276/AR$25)*$C$10)</f>
        <v/>
      </c>
      <c r="AS1277" s="61">
        <f>+AS1276-IF(AS$18&gt;74,(AS1276/AS$25)*$C$10)</f>
        <v/>
      </c>
      <c r="AT1277" s="61">
        <f>+AT1276-IF(AT$18&gt;74,(AT1276/AT$25)*$C$10)</f>
        <v/>
      </c>
      <c r="AU1277" s="61">
        <f>+AU1276-IF(AU$18&gt;74,(AU1276/AU$25)*$C$10)</f>
        <v/>
      </c>
      <c r="AV1277" s="61">
        <f>+AV1276-IF(AV$18&gt;74,(AV1276/AV$25)*$C$10)</f>
        <v/>
      </c>
      <c r="AW1277" s="61">
        <f>+AW1276-IF(AW$18&gt;74,(AW1276/AW$25)*$C$10)</f>
        <v/>
      </c>
      <c r="AX1277" s="35">
        <f>IF(AW1277&gt;0,1,0)</f>
        <v/>
      </c>
      <c r="AY1277" s="35">
        <f>IF(AL1277&gt;0,1,0)</f>
        <v/>
      </c>
      <c r="AZ1277" s="35">
        <f>IF(AG1277&gt;0,1,0)</f>
        <v/>
      </c>
      <c r="BA1277" s="35">
        <f>IF(AB1277&gt;0,1,0)</f>
        <v/>
      </c>
      <c r="BB1277" s="35">
        <f>IF(W1277&gt;0,1,0)</f>
        <v/>
      </c>
    </row>
    <row r="1278">
      <c r="B1278" s="154" t="inlineStr">
        <is>
          <t>trial 626</t>
        </is>
      </c>
      <c r="C1278" s="155">
        <f>+start-C1275</f>
        <v/>
      </c>
      <c r="D1278" s="156">
        <f>IF((C1278&lt;=0),0,((C1278-D$24)*Stock*(_xlfn.NORM.INV(RAND(),stock_ave,stock_std))+(C1278-D$24)*Bonds*(_xlfn.NORM.INV(RAND(),bond_ave,bond_std))+(C1278-D$24)*cash*(_xlfn.NORM.INV(RAND(),cash_ave,cash_std))+(C1278-D$24)))</f>
        <v/>
      </c>
      <c r="E1278" s="156">
        <f>IF((D1278&lt;=0),0,((D1278-E$24)*Stock*(_xlfn.NORM.INV(RAND(),stock_ave,stock_std))+(D1278-E$24)*Bonds*(_xlfn.NORM.INV(RAND(),bond_ave,bond_std))+(D1278-E$24)*cash*(_xlfn.NORM.INV(RAND(),cash_ave,cash_std))+(D1278-E$24)))</f>
        <v/>
      </c>
      <c r="F1278" s="156">
        <f>IF((E1278&lt;=0),0,((E1278-F$24)*Stock*(_xlfn.NORM.INV(RAND(),stock_ave,stock_std))+(E1278-F$24)*Bonds*(_xlfn.NORM.INV(RAND(),bond_ave,bond_std))+(E1278-F$24)*cash*(_xlfn.NORM.INV(RAND(),cash_ave,cash_std))+(E1278-F$24)))</f>
        <v/>
      </c>
      <c r="G1278" s="156">
        <f>IF((F1278&lt;=0),0,((F1278-G$24)*Stock*(_xlfn.NORM.INV(RAND(),stock_ave,stock_std))+(F1278-G$24)*Bonds*(_xlfn.NORM.INV(RAND(),bond_ave,bond_std))+(F1278-G$24)*cash*(_xlfn.NORM.INV(RAND(),cash_ave,cash_std))+(F1278-G$24)))</f>
        <v/>
      </c>
      <c r="H1278" s="156">
        <f>IF((G1278&lt;=0),0,((G1278-H$24)*Stock*(_xlfn.NORM.INV(RAND(),stock_ave,stock_std))+(G1278-H$24)*Bonds*(_xlfn.NORM.INV(RAND(),bond_ave,bond_std))+(G1278-H$24)*cash*(_xlfn.NORM.INV(RAND(),cash_ave,cash_std))+(G1278-H$24)))</f>
        <v/>
      </c>
      <c r="I1278" s="156">
        <f>IF((H1278&lt;=0),0,((H1278-I$24)*Stock*(_xlfn.NORM.INV(RAND(),stock_ave,stock_std))+(H1278-I$24)*Bonds*(_xlfn.NORM.INV(RAND(),bond_ave,bond_std))+(H1278-I$24)*cash*(_xlfn.NORM.INV(RAND(),cash_ave,cash_std))+(H1278-I$24)))</f>
        <v/>
      </c>
      <c r="J1278" s="156">
        <f>IF((I1278&lt;=0),0,((I1278-J$24)*Stock*(_xlfn.NORM.INV(RAND(),stock_ave,stock_std))+(I1278-J$24)*Bonds*(_xlfn.NORM.INV(RAND(),bond_ave,bond_std))+(I1278-J$24)*cash*(_xlfn.NORM.INV(RAND(),cash_ave,cash_std))+(I1278-J$24)))</f>
        <v/>
      </c>
      <c r="K1278" s="156">
        <f>IF((J1278&lt;=0),0,((J1278-K$24)*Stock*(_xlfn.NORM.INV(RAND(),stock_ave,stock_std))+(J1278-K$24)*Bonds*(_xlfn.NORM.INV(RAND(),bond_ave,bond_std))+(J1278-K$24)*cash*(_xlfn.NORM.INV(RAND(),cash_ave,cash_std))+(J1278-K$24)))</f>
        <v/>
      </c>
      <c r="L1278" s="156">
        <f>IF((K1278&lt;=0),0,((K1278-L$24)*Stock*(_xlfn.NORM.INV(RAND(),stock_ave,stock_std))+(K1278-L$24)*Bonds*(_xlfn.NORM.INV(RAND(),bond_ave,bond_std))+(K1278-L$24)*cash*(_xlfn.NORM.INV(RAND(),cash_ave,cash_std))+(K1278-L$24)))</f>
        <v/>
      </c>
      <c r="M1278" s="156">
        <f>IF((L1278&lt;=0),0,((L1278-M$24)*Stock*(_xlfn.NORM.INV(RAND(),stock_ave,stock_std))+(L1278-M$24)*Bonds*(_xlfn.NORM.INV(RAND(),bond_ave,bond_std))+(L1278-M$24)*cash*(_xlfn.NORM.INV(RAND(),cash_ave,cash_std))+(L1278-M$24)))</f>
        <v/>
      </c>
      <c r="N1278" s="156">
        <f>IF((M1278&lt;=0),0,((M1278-N$24)*Stock*(_xlfn.NORM.INV(RAND(),stock_ave,stock_std))+(M1278-N$24)*Bonds*(_xlfn.NORM.INV(RAND(),bond_ave,bond_std))+(M1278-N$24)*cash*(_xlfn.NORM.INV(RAND(),cash_ave,cash_std))+(M1278-N$24)))</f>
        <v/>
      </c>
      <c r="O1278" s="156">
        <f>IF((N1278&lt;=0),0,((N1278-O$24)*Stock*(_xlfn.NORM.INV(RAND(),stock_ave,stock_std))+(N1278-O$24)*Bonds*(_xlfn.NORM.INV(RAND(),bond_ave,bond_std))+(N1278-O$24)*cash*(_xlfn.NORM.INV(RAND(),cash_ave,cash_std))+(N1278-O$24)))</f>
        <v/>
      </c>
      <c r="P1278" s="156">
        <f>IF((O1278&lt;=0),0,((O1278-P$24)*Stock*(_xlfn.NORM.INV(RAND(),stock_ave,stock_std))+(O1278-P$24)*Bonds*(_xlfn.NORM.INV(RAND(),bond_ave,bond_std))+(O1278-P$24)*cash*(_xlfn.NORM.INV(RAND(),cash_ave,cash_std))+(O1278-P$24)))</f>
        <v/>
      </c>
      <c r="Q1278" s="156">
        <f>IF((P1278&lt;=0),0,((P1278-Q$24)*Stock*(_xlfn.NORM.INV(RAND(),stock_ave,stock_std))+(P1278-Q$24)*Bonds*(_xlfn.NORM.INV(RAND(),bond_ave,bond_std))+(P1278-Q$24)*cash*(_xlfn.NORM.INV(RAND(),cash_ave,cash_std))+(P1278-Q$24)))</f>
        <v/>
      </c>
      <c r="R1278" s="156">
        <f>IF((Q1278&lt;=0),0,((Q1278-R$24)*Stock*(_xlfn.NORM.INV(RAND(),stock_ave,stock_std))+(Q1278-R$24)*Bonds*(_xlfn.NORM.INV(RAND(),bond_ave,bond_std))+(Q1278-R$24)*cash*(_xlfn.NORM.INV(RAND(),cash_ave,cash_std))+(Q1278-R$24)))</f>
        <v/>
      </c>
      <c r="S1278" s="156">
        <f>IF((R1278&lt;=0),0,((R1278-S$24)*Stock*(_xlfn.NORM.INV(RAND(),stock_ave,stock_std))+(R1278-S$24)*Bonds*(_xlfn.NORM.INV(RAND(),bond_ave,bond_std))+(R1278-S$24)*cash*(_xlfn.NORM.INV(RAND(),cash_ave,cash_std))+(R1278-S$24)))</f>
        <v/>
      </c>
      <c r="T1278" s="156">
        <f>IF((S1278&lt;=0),0,((S1278-T$24)*Stock*(_xlfn.NORM.INV(RAND(),stock_ave,stock_std))+(S1278-T$24)*Bonds*(_xlfn.NORM.INV(RAND(),bond_ave,bond_std))+(S1278-T$24)*cash*(_xlfn.NORM.INV(RAND(),cash_ave,cash_std))+(S1278-T$24)))</f>
        <v/>
      </c>
      <c r="U1278" s="156">
        <f>IF((T1278&lt;=0),0,((T1278-U$24)*Stock*(_xlfn.NORM.INV(RAND(),stock_ave,stock_std))+(T1278-U$24)*Bonds*(_xlfn.NORM.INV(RAND(),bond_ave,bond_std))+(T1278-U$24)*cash*(_xlfn.NORM.INV(RAND(),cash_ave,cash_std))+(T1278-U$24)))</f>
        <v/>
      </c>
      <c r="V1278" s="156">
        <f>IF((U1278&lt;=0),0,((U1278-V$24)*Stock*(_xlfn.NORM.INV(RAND(),stock_ave,stock_std))+(U1278-V$24)*Bonds*(_xlfn.NORM.INV(RAND(),bond_ave,bond_std))+(U1278-V$24)*cash*(_xlfn.NORM.INV(RAND(),cash_ave,cash_std))+(U1278-V$24)))</f>
        <v/>
      </c>
      <c r="W1278" s="156">
        <f>IF((V1278&lt;=0),0,((V1278-W$24)*Stock*(_xlfn.NORM.INV(RAND(),stock_ave,stock_std))+(V1278-W$24)*Bonds*(_xlfn.NORM.INV(RAND(),bond_ave,bond_std))+(V1278-W$24)*cash*(_xlfn.NORM.INV(RAND(),cash_ave,cash_std))+(V1278-W$24)))</f>
        <v/>
      </c>
      <c r="X1278" s="156">
        <f>IF((W1278&lt;=0),0,((W1278-X$24)*Stock*(_xlfn.NORM.INV(RAND(),stock_ave,stock_std))+(W1278-X$24)*Bonds*(_xlfn.NORM.INV(RAND(),bond_ave,bond_std))+(W1278-X$24)*cash*(_xlfn.NORM.INV(RAND(),cash_ave,cash_std))+(W1278-X$24)))</f>
        <v/>
      </c>
      <c r="Y1278" s="156">
        <f>IF((X1278&lt;=0),0,((X1278-Y$24)*Stock*(_xlfn.NORM.INV(RAND(),stock_ave,stock_std))+(X1278-Y$24)*Bonds*(_xlfn.NORM.INV(RAND(),bond_ave,bond_std))+(X1278-Y$24)*cash*(_xlfn.NORM.INV(RAND(),cash_ave,cash_std))+(X1278-Y$24)))</f>
        <v/>
      </c>
      <c r="Z1278" s="156">
        <f>IF((Y1278&lt;=0),0,((Y1278-Z$24)*Stock*(_xlfn.NORM.INV(RAND(),stock_ave,stock_std))+(Y1278-Z$24)*Bonds*(_xlfn.NORM.INV(RAND(),bond_ave,bond_std))+(Y1278-Z$24)*cash*(_xlfn.NORM.INV(RAND(),cash_ave,cash_std))+(Y1278-Z$24)))</f>
        <v/>
      </c>
      <c r="AA1278" s="156">
        <f>IF((Z1278&lt;=0),0,((Z1278-AA$24)*Stock*(_xlfn.NORM.INV(RAND(),stock_ave,stock_std))+(Z1278-AA$24)*Bonds*(_xlfn.NORM.INV(RAND(),bond_ave,bond_std))+(Z1278-AA$24)*cash*(_xlfn.NORM.INV(RAND(),cash_ave,cash_std))+(Z1278-AA$24)))</f>
        <v/>
      </c>
      <c r="AB1278" s="156">
        <f>IF((AA1278&lt;=0),0,((AA1278-AB$24)*Stock*(_xlfn.NORM.INV(RAND(),stock_ave,stock_std))+(AA1278-AB$24)*Bonds*(_xlfn.NORM.INV(RAND(),bond_ave,bond_std))+(AA1278-AB$24)*cash*(_xlfn.NORM.INV(RAND(),cash_ave,cash_std))+(AA1278-AB$24)))</f>
        <v/>
      </c>
      <c r="AC1278" s="156">
        <f>IF((AB1278&lt;=0),0,((AB1278-AC$24)*Stock*(_xlfn.NORM.INV(RAND(),stock_ave,stock_std))+(AB1278-AC$24)*Bonds*(_xlfn.NORM.INV(RAND(),bond_ave,bond_std))+(AB1278-AC$24)*cash*(_xlfn.NORM.INV(RAND(),cash_ave,cash_std))+(AB1278-AC$24)))</f>
        <v/>
      </c>
      <c r="AD1278" s="156">
        <f>IF((AC1278&lt;=0),0,((AC1278-AD$24)*Stock*(_xlfn.NORM.INV(RAND(),stock_ave,stock_std))+(AC1278-AD$24)*Bonds*(_xlfn.NORM.INV(RAND(),bond_ave,bond_std))+(AC1278-AD$24)*cash*(_xlfn.NORM.INV(RAND(),cash_ave,cash_std))+(AC1278-AD$24)))</f>
        <v/>
      </c>
      <c r="AE1278" s="156">
        <f>IF((AD1278&lt;=0),0,((AD1278-AE$24)*Stock*(_xlfn.NORM.INV(RAND(),stock_ave,stock_std))+(AD1278-AE$24)*Bonds*(_xlfn.NORM.INV(RAND(),bond_ave,bond_std))+(AD1278-AE$24)*cash*(_xlfn.NORM.INV(RAND(),cash_ave,cash_std))+(AD1278-AE$24)))</f>
        <v/>
      </c>
      <c r="AF1278" s="156">
        <f>IF((AE1278&lt;=0),0,((AE1278-AF$24)*Stock*(_xlfn.NORM.INV(RAND(),stock_ave,stock_std))+(AE1278-AF$24)*Bonds*(_xlfn.NORM.INV(RAND(),bond_ave,bond_std))+(AE1278-AF$24)*cash*(_xlfn.NORM.INV(RAND(),cash_ave,cash_std))+(AE1278-AF$24)))</f>
        <v/>
      </c>
      <c r="AG1278" s="156">
        <f>IF((AF1278&lt;=0),0,((AF1278-AG$24)*Stock*(_xlfn.NORM.INV(RAND(),stock_ave,stock_std))+(AF1278-AG$24)*Bonds*(_xlfn.NORM.INV(RAND(),bond_ave,bond_std))+(AF1278-AG$24)*cash*(_xlfn.NORM.INV(RAND(),cash_ave,cash_std))+(AF1278-AG$24)))</f>
        <v/>
      </c>
      <c r="AH1278" s="156">
        <f>IF((AG1278&lt;=0),0,((AG1278-AH$24)*Stock*(_xlfn.NORM.INV(RAND(),stock_ave,stock_std))+(AG1278-AH$24)*Bonds*(_xlfn.NORM.INV(RAND(),bond_ave,bond_std))+(AG1278-AH$24)*cash*(_xlfn.NORM.INV(RAND(),cash_ave,cash_std))+(AG1278-AH$24)))</f>
        <v/>
      </c>
      <c r="AI1278" s="156">
        <f>IF((AH1278&lt;=0),0,((AH1278-AI$24)*Stock*(_xlfn.NORM.INV(RAND(),stock_ave,stock_std))+(AH1278-AI$24)*Bonds*(_xlfn.NORM.INV(RAND(),bond_ave,bond_std))+(AH1278-AI$24)*cash*(_xlfn.NORM.INV(RAND(),cash_ave,cash_std))+(AH1278-AI$24)))</f>
        <v/>
      </c>
      <c r="AJ1278" s="156">
        <f>IF((AI1278&lt;=0),0,((AI1278-AJ$24)*Stock*(_xlfn.NORM.INV(RAND(),stock_ave,stock_std))+(AI1278-AJ$24)*Bonds*(_xlfn.NORM.INV(RAND(),bond_ave,bond_std))+(AI1278-AJ$24)*cash*(_xlfn.NORM.INV(RAND(),cash_ave,cash_std))+(AI1278-AJ$24)))</f>
        <v/>
      </c>
      <c r="AK1278" s="156">
        <f>IF((AJ1278&lt;=0),0,((AJ1278-AK$24)*Stock*(_xlfn.NORM.INV(RAND(),stock_ave,stock_std))+(AJ1278-AK$24)*Bonds*(_xlfn.NORM.INV(RAND(),bond_ave,bond_std))+(AJ1278-AK$24)*cash*(_xlfn.NORM.INV(RAND(),cash_ave,cash_std))+(AJ1278-AK$24)))</f>
        <v/>
      </c>
      <c r="AL1278" s="156">
        <f>IF((AK1278&lt;=0),0,((AK1278-AL$24)*Stock*(_xlfn.NORM.INV(RAND(),stock_ave,stock_std))+(AK1278-AL$24)*Bonds*(_xlfn.NORM.INV(RAND(),bond_ave,bond_std))+(AK1278-AL$24)*cash*(_xlfn.NORM.INV(RAND(),cash_ave,cash_std))+(AK1278-AL$24)))</f>
        <v/>
      </c>
      <c r="AM1278" s="156">
        <f>IF((AL1278&lt;=0),0,((AL1278-AM$24)*Stock*(_xlfn.NORM.INV(RAND(),stock_ave,stock_std))+(AL1278-AM$24)*Bonds*(_xlfn.NORM.INV(RAND(),bond_ave,bond_std))+(AL1278-AM$24)*cash*(_xlfn.NORM.INV(RAND(),cash_ave,cash_std))+(AL1278-AM$24)))</f>
        <v/>
      </c>
      <c r="AN1278" s="156">
        <f>IF((AM1278&lt;=0),0,((AM1278-AN$24)*Stock*(_xlfn.NORM.INV(RAND(),stock_ave,stock_std))+(AM1278-AN$24)*Bonds*(_xlfn.NORM.INV(RAND(),bond_ave,bond_std))+(AM1278-AN$24)*cash*(_xlfn.NORM.INV(RAND(),cash_ave,cash_std))+(AM1278-AN$24)))</f>
        <v/>
      </c>
      <c r="AO1278" s="156">
        <f>IF((AN1278&lt;=0),0,((AN1278-AO$24)*Stock*(_xlfn.NORM.INV(RAND(),stock_ave,stock_std))+(AN1278-AO$24)*Bonds*(_xlfn.NORM.INV(RAND(),bond_ave,bond_std))+(AN1278-AO$24)*cash*(_xlfn.NORM.INV(RAND(),cash_ave,cash_std))+(AN1278-AO$24)))</f>
        <v/>
      </c>
      <c r="AP1278" s="156">
        <f>IF((AO1278&lt;=0),0,((AO1278-AP$24)*Stock*(_xlfn.NORM.INV(RAND(),stock_ave,stock_std))+(AO1278-AP$24)*Bonds*(_xlfn.NORM.INV(RAND(),bond_ave,bond_std))+(AO1278-AP$24)*cash*(_xlfn.NORM.INV(RAND(),cash_ave,cash_std))+(AO1278-AP$24)))</f>
        <v/>
      </c>
      <c r="AQ1278" s="156">
        <f>IF((AP1278&lt;=0),0,((AP1278-AQ$24)*Stock*(_xlfn.NORM.INV(RAND(),stock_ave,stock_std))+(AP1278-AQ$24)*Bonds*(_xlfn.NORM.INV(RAND(),bond_ave,bond_std))+(AP1278-AQ$24)*cash*(_xlfn.NORM.INV(RAND(),cash_ave,cash_std))+(AP1278-AQ$24)))</f>
        <v/>
      </c>
      <c r="AR1278" s="156">
        <f>IF((AQ1278&lt;=0),0,((AQ1278-AR$24)*Stock*(_xlfn.NORM.INV(RAND(),stock_ave,stock_std))+(AQ1278-AR$24)*Bonds*(_xlfn.NORM.INV(RAND(),bond_ave,bond_std))+(AQ1278-AR$24)*cash*(_xlfn.NORM.INV(RAND(),cash_ave,cash_std))+(AQ1278-AR$24)))</f>
        <v/>
      </c>
      <c r="AS1278" s="156">
        <f>IF((AR1278&lt;=0),0,((AR1278-AS$24)*Stock*(_xlfn.NORM.INV(RAND(),stock_ave,stock_std))+(AR1278-AS$24)*Bonds*(_xlfn.NORM.INV(RAND(),bond_ave,bond_std))+(AR1278-AS$24)*cash*(_xlfn.NORM.INV(RAND(),cash_ave,cash_std))+(AR1278-AS$24)))</f>
        <v/>
      </c>
      <c r="AT1278" s="156">
        <f>IF((AS1278&lt;=0),0,((AS1278-AT$24)*Stock*(_xlfn.NORM.INV(RAND(),stock_ave,stock_std))+(AS1278-AT$24)*Bonds*(_xlfn.NORM.INV(RAND(),bond_ave,bond_std))+(AS1278-AT$24)*cash*(_xlfn.NORM.INV(RAND(),cash_ave,cash_std))+(AS1278-AT$24)))</f>
        <v/>
      </c>
      <c r="AU1278" s="156">
        <f>IF((AT1278&lt;=0),0,((AT1278-AU$24)*Stock*(_xlfn.NORM.INV(RAND(),stock_ave,stock_std))+(AT1278-AU$24)*Bonds*(_xlfn.NORM.INV(RAND(),bond_ave,bond_std))+(AT1278-AU$24)*cash*(_xlfn.NORM.INV(RAND(),cash_ave,cash_std))+(AT1278-AU$24)))</f>
        <v/>
      </c>
      <c r="AV1278" s="156">
        <f>IF((AU1278&lt;=0),0,((AU1278-AV$24)*Stock*(_xlfn.NORM.INV(RAND(),stock_ave,stock_std))+(AU1278-AV$24)*Bonds*(_xlfn.NORM.INV(RAND(),bond_ave,bond_std))+(AU1278-AV$24)*cash*(_xlfn.NORM.INV(RAND(),cash_ave,cash_std))+(AU1278-AV$24)))</f>
        <v/>
      </c>
      <c r="AW1278" s="156">
        <f>IF((AV1278&lt;=0),0,((AV1278-AW$24)*Stock*(_xlfn.NORM.INV(RAND(),stock_ave,stock_std))+(AV1278-AW$24)*Bonds*(_xlfn.NORM.INV(RAND(),bond_ave,bond_std))+(AV1278-AW$24)*cash*(_xlfn.NORM.INV(RAND(),cash_ave,cash_std))+(AV1278-AW$24)))</f>
        <v/>
      </c>
      <c r="AX1278" s="159" t="n"/>
      <c r="AY1278" s="159" t="n"/>
      <c r="AZ1278" s="159" t="n"/>
      <c r="BA1278" s="159" t="n"/>
      <c r="BB1278" s="159" t="n"/>
    </row>
    <row r="1279">
      <c r="C1279" s="147" t="n"/>
      <c r="D1279" s="61">
        <f>+D1278-IF(D$18&gt;74,(D1278/D$25)*$C$10)</f>
        <v/>
      </c>
      <c r="E1279" s="61">
        <f>+E1278-IF(E$18&gt;74,(E1278/E$25)*$C$10)</f>
        <v/>
      </c>
      <c r="F1279" s="61">
        <f>+F1278-IF(F$18&gt;74,(F1278/F$25)*$C$10)</f>
        <v/>
      </c>
      <c r="G1279" s="61">
        <f>+G1278-IF(G$18&gt;74,(G1278/G$25)*$C$10)</f>
        <v/>
      </c>
      <c r="H1279" s="61">
        <f>+H1278-IF(H$18&gt;74,(H1278/H$25)*$C$10)</f>
        <v/>
      </c>
      <c r="I1279" s="61">
        <f>+I1278-IF(I$18&gt;74,(I1278/I$25)*$C$10)</f>
        <v/>
      </c>
      <c r="J1279" s="61">
        <f>+J1278-IF(J$18&gt;74,(J1278/J$25)*$C$10)</f>
        <v/>
      </c>
      <c r="K1279" s="61">
        <f>+K1278-IF(K$18&gt;74,(K1278/K$25)*$C$10)</f>
        <v/>
      </c>
      <c r="L1279" s="61">
        <f>+L1278-IF(L$18&gt;74,(L1278/L$25)*$C$10)</f>
        <v/>
      </c>
      <c r="M1279" s="61">
        <f>+M1278-IF(M$18&gt;74,(M1278/M$25)*$C$10)</f>
        <v/>
      </c>
      <c r="N1279" s="61">
        <f>+N1278-IF(N$18&gt;74,(N1278/N$25)*$C$10)</f>
        <v/>
      </c>
      <c r="O1279" s="61">
        <f>+O1278-IF(O$18&gt;74,(O1278/O$25)*$C$10)</f>
        <v/>
      </c>
      <c r="P1279" s="61">
        <f>+P1278-IF(P$18&gt;74,(P1278/P$25)*$C$10)</f>
        <v/>
      </c>
      <c r="Q1279" s="61">
        <f>+Q1278-IF(Q$18&gt;74,(Q1278/Q$25)*$C$10)</f>
        <v/>
      </c>
      <c r="R1279" s="61">
        <f>+R1278-IF(R$18&gt;74,(R1278/R$25)*$C$10)</f>
        <v/>
      </c>
      <c r="S1279" s="61">
        <f>+S1278-IF(S$18&gt;74,(S1278/S$25)*$C$10)</f>
        <v/>
      </c>
      <c r="T1279" s="61">
        <f>+T1278-IF(T$18&gt;74,(T1278/T$25)*$C$10)</f>
        <v/>
      </c>
      <c r="U1279" s="61">
        <f>+U1278-IF(U$18&gt;74,(U1278/U$25)*$C$10)</f>
        <v/>
      </c>
      <c r="V1279" s="61">
        <f>+V1278-IF(V$18&gt;74,(V1278/V$25)*$C$10)</f>
        <v/>
      </c>
      <c r="W1279" s="61">
        <f>+W1278-IF(W$18&gt;74,(W1278/W$25)*$C$10)</f>
        <v/>
      </c>
      <c r="X1279" s="61">
        <f>+X1278-IF(X$18&gt;74,(X1278/X$25)*$C$10)</f>
        <v/>
      </c>
      <c r="Y1279" s="61">
        <f>+Y1278-IF(Y$18&gt;74,(Y1278/Y$25)*$C$10)</f>
        <v/>
      </c>
      <c r="Z1279" s="61">
        <f>+Z1278-IF(Z$18&gt;74,(Z1278/Z$25)*$C$10)</f>
        <v/>
      </c>
      <c r="AA1279" s="61">
        <f>+AA1278-IF(AA$18&gt;74,(AA1278/AA$25)*$C$10)</f>
        <v/>
      </c>
      <c r="AB1279" s="61">
        <f>+AB1278-IF(AB$18&gt;74,(AB1278/AB$25)*$C$10)</f>
        <v/>
      </c>
      <c r="AC1279" s="61">
        <f>+AC1278-IF(AC$18&gt;74,(AC1278/AC$25)*$C$10)</f>
        <v/>
      </c>
      <c r="AD1279" s="61">
        <f>+AD1278-IF(AD$18&gt;74,(AD1278/AD$25)*$C$10)</f>
        <v/>
      </c>
      <c r="AE1279" s="61">
        <f>+AE1278-IF(AE$18&gt;74,(AE1278/AE$25)*$C$10)</f>
        <v/>
      </c>
      <c r="AF1279" s="61">
        <f>+AF1278-IF(AF$18&gt;74,(AF1278/AF$25)*$C$10)</f>
        <v/>
      </c>
      <c r="AG1279" s="61">
        <f>+AG1278-IF(AG$18&gt;74,(AG1278/AG$25)*$C$10)</f>
        <v/>
      </c>
      <c r="AH1279" s="61">
        <f>+AH1278-IF(AH$18&gt;74,(AH1278/AH$25)*$C$10)</f>
        <v/>
      </c>
      <c r="AI1279" s="61">
        <f>+AI1278-IF(AI$18&gt;74,(AI1278/AI$25)*$C$10)</f>
        <v/>
      </c>
      <c r="AJ1279" s="61">
        <f>+AJ1278-IF(AJ$18&gt;74,(AJ1278/AJ$25)*$C$10)</f>
        <v/>
      </c>
      <c r="AK1279" s="61">
        <f>+AK1278-IF(AK$18&gt;74,(AK1278/AK$25)*$C$10)</f>
        <v/>
      </c>
      <c r="AL1279" s="61">
        <f>+AL1278-IF(AL$18&gt;74,(AL1278/AL$25)*$C$10)</f>
        <v/>
      </c>
      <c r="AM1279" s="61">
        <f>+AM1278-IF(AM$18&gt;74,(AM1278/AM$25)*$C$10)</f>
        <v/>
      </c>
      <c r="AN1279" s="61">
        <f>+AN1278-IF(AN$18&gt;74,(AN1278/AN$25)*$C$10)</f>
        <v/>
      </c>
      <c r="AO1279" s="61">
        <f>+AO1278-IF(AO$18&gt;74,(AO1278/AO$25)*$C$10)</f>
        <v/>
      </c>
      <c r="AP1279" s="61">
        <f>+AP1278-IF(AP$18&gt;74,(AP1278/AP$25)*$C$10)</f>
        <v/>
      </c>
      <c r="AQ1279" s="61">
        <f>+AQ1278-IF(AQ$18&gt;74,(AQ1278/AQ$25)*$C$10)</f>
        <v/>
      </c>
      <c r="AR1279" s="61">
        <f>+AR1278-IF(AR$18&gt;74,(AR1278/AR$25)*$C$10)</f>
        <v/>
      </c>
      <c r="AS1279" s="61">
        <f>+AS1278-IF(AS$18&gt;74,(AS1278/AS$25)*$C$10)</f>
        <v/>
      </c>
      <c r="AT1279" s="61">
        <f>+AT1278-IF(AT$18&gt;74,(AT1278/AT$25)*$C$10)</f>
        <v/>
      </c>
      <c r="AU1279" s="61">
        <f>+AU1278-IF(AU$18&gt;74,(AU1278/AU$25)*$C$10)</f>
        <v/>
      </c>
      <c r="AV1279" s="61">
        <f>+AV1278-IF(AV$18&gt;74,(AV1278/AV$25)*$C$10)</f>
        <v/>
      </c>
      <c r="AW1279" s="61">
        <f>+AW1278-IF(AW$18&gt;74,(AW1278/AW$25)*$C$10)</f>
        <v/>
      </c>
      <c r="AX1279" s="35">
        <f>IF(AW1279&gt;0,1,0)</f>
        <v/>
      </c>
      <c r="AY1279" s="35">
        <f>IF(AL1279&gt;0,1,0)</f>
        <v/>
      </c>
      <c r="AZ1279" s="35">
        <f>IF(AG1279&gt;0,1,0)</f>
        <v/>
      </c>
      <c r="BA1279" s="35">
        <f>IF(AB1279&gt;0,1,0)</f>
        <v/>
      </c>
      <c r="BB1279" s="35">
        <f>IF(W1279&gt;0,1,0)</f>
        <v/>
      </c>
    </row>
    <row r="1280">
      <c r="B1280" s="154" t="inlineStr">
        <is>
          <t>trial 627</t>
        </is>
      </c>
      <c r="C1280" s="155">
        <f>+start-C1277</f>
        <v/>
      </c>
      <c r="D1280" s="156">
        <f>IF((C1280&lt;=0),0,((C1280-D$24)*Stock*(_xlfn.NORM.INV(RAND(),stock_ave,stock_std))+(C1280-D$24)*Bonds*(_xlfn.NORM.INV(RAND(),bond_ave,bond_std))+(C1280-D$24)*cash*(_xlfn.NORM.INV(RAND(),cash_ave,cash_std))+(C1280-D$24)))</f>
        <v/>
      </c>
      <c r="E1280" s="156">
        <f>IF((D1280&lt;=0),0,((D1280-E$24)*Stock*(_xlfn.NORM.INV(RAND(),stock_ave,stock_std))+(D1280-E$24)*Bonds*(_xlfn.NORM.INV(RAND(),bond_ave,bond_std))+(D1280-E$24)*cash*(_xlfn.NORM.INV(RAND(),cash_ave,cash_std))+(D1280-E$24)))</f>
        <v/>
      </c>
      <c r="F1280" s="156">
        <f>IF((E1280&lt;=0),0,((E1280-F$24)*Stock*(_xlfn.NORM.INV(RAND(),stock_ave,stock_std))+(E1280-F$24)*Bonds*(_xlfn.NORM.INV(RAND(),bond_ave,bond_std))+(E1280-F$24)*cash*(_xlfn.NORM.INV(RAND(),cash_ave,cash_std))+(E1280-F$24)))</f>
        <v/>
      </c>
      <c r="G1280" s="156">
        <f>IF((F1280&lt;=0),0,((F1280-G$24)*Stock*(_xlfn.NORM.INV(RAND(),stock_ave,stock_std))+(F1280-G$24)*Bonds*(_xlfn.NORM.INV(RAND(),bond_ave,bond_std))+(F1280-G$24)*cash*(_xlfn.NORM.INV(RAND(),cash_ave,cash_std))+(F1280-G$24)))</f>
        <v/>
      </c>
      <c r="H1280" s="156">
        <f>IF((G1280&lt;=0),0,((G1280-H$24)*Stock*(_xlfn.NORM.INV(RAND(),stock_ave,stock_std))+(G1280-H$24)*Bonds*(_xlfn.NORM.INV(RAND(),bond_ave,bond_std))+(G1280-H$24)*cash*(_xlfn.NORM.INV(RAND(),cash_ave,cash_std))+(G1280-H$24)))</f>
        <v/>
      </c>
      <c r="I1280" s="156">
        <f>IF((H1280&lt;=0),0,((H1280-I$24)*Stock*(_xlfn.NORM.INV(RAND(),stock_ave,stock_std))+(H1280-I$24)*Bonds*(_xlfn.NORM.INV(RAND(),bond_ave,bond_std))+(H1280-I$24)*cash*(_xlfn.NORM.INV(RAND(),cash_ave,cash_std))+(H1280-I$24)))</f>
        <v/>
      </c>
      <c r="J1280" s="156">
        <f>IF((I1280&lt;=0),0,((I1280-J$24)*Stock*(_xlfn.NORM.INV(RAND(),stock_ave,stock_std))+(I1280-J$24)*Bonds*(_xlfn.NORM.INV(RAND(),bond_ave,bond_std))+(I1280-J$24)*cash*(_xlfn.NORM.INV(RAND(),cash_ave,cash_std))+(I1280-J$24)))</f>
        <v/>
      </c>
      <c r="K1280" s="156">
        <f>IF((J1280&lt;=0),0,((J1280-K$24)*Stock*(_xlfn.NORM.INV(RAND(),stock_ave,stock_std))+(J1280-K$24)*Bonds*(_xlfn.NORM.INV(RAND(),bond_ave,bond_std))+(J1280-K$24)*cash*(_xlfn.NORM.INV(RAND(),cash_ave,cash_std))+(J1280-K$24)))</f>
        <v/>
      </c>
      <c r="L1280" s="156">
        <f>IF((K1280&lt;=0),0,((K1280-L$24)*Stock*(_xlfn.NORM.INV(RAND(),stock_ave,stock_std))+(K1280-L$24)*Bonds*(_xlfn.NORM.INV(RAND(),bond_ave,bond_std))+(K1280-L$24)*cash*(_xlfn.NORM.INV(RAND(),cash_ave,cash_std))+(K1280-L$24)))</f>
        <v/>
      </c>
      <c r="M1280" s="156">
        <f>IF((L1280&lt;=0),0,((L1280-M$24)*Stock*(_xlfn.NORM.INV(RAND(),stock_ave,stock_std))+(L1280-M$24)*Bonds*(_xlfn.NORM.INV(RAND(),bond_ave,bond_std))+(L1280-M$24)*cash*(_xlfn.NORM.INV(RAND(),cash_ave,cash_std))+(L1280-M$24)))</f>
        <v/>
      </c>
      <c r="N1280" s="156">
        <f>IF((M1280&lt;=0),0,((M1280-N$24)*Stock*(_xlfn.NORM.INV(RAND(),stock_ave,stock_std))+(M1280-N$24)*Bonds*(_xlfn.NORM.INV(RAND(),bond_ave,bond_std))+(M1280-N$24)*cash*(_xlfn.NORM.INV(RAND(),cash_ave,cash_std))+(M1280-N$24)))</f>
        <v/>
      </c>
      <c r="O1280" s="156">
        <f>IF((N1280&lt;=0),0,((N1280-O$24)*Stock*(_xlfn.NORM.INV(RAND(),stock_ave,stock_std))+(N1280-O$24)*Bonds*(_xlfn.NORM.INV(RAND(),bond_ave,bond_std))+(N1280-O$24)*cash*(_xlfn.NORM.INV(RAND(),cash_ave,cash_std))+(N1280-O$24)))</f>
        <v/>
      </c>
      <c r="P1280" s="156">
        <f>IF((O1280&lt;=0),0,((O1280-P$24)*Stock*(_xlfn.NORM.INV(RAND(),stock_ave,stock_std))+(O1280-P$24)*Bonds*(_xlfn.NORM.INV(RAND(),bond_ave,bond_std))+(O1280-P$24)*cash*(_xlfn.NORM.INV(RAND(),cash_ave,cash_std))+(O1280-P$24)))</f>
        <v/>
      </c>
      <c r="Q1280" s="156">
        <f>IF((P1280&lt;=0),0,((P1280-Q$24)*Stock*(_xlfn.NORM.INV(RAND(),stock_ave,stock_std))+(P1280-Q$24)*Bonds*(_xlfn.NORM.INV(RAND(),bond_ave,bond_std))+(P1280-Q$24)*cash*(_xlfn.NORM.INV(RAND(),cash_ave,cash_std))+(P1280-Q$24)))</f>
        <v/>
      </c>
      <c r="R1280" s="156">
        <f>IF((Q1280&lt;=0),0,((Q1280-R$24)*Stock*(_xlfn.NORM.INV(RAND(),stock_ave,stock_std))+(Q1280-R$24)*Bonds*(_xlfn.NORM.INV(RAND(),bond_ave,bond_std))+(Q1280-R$24)*cash*(_xlfn.NORM.INV(RAND(),cash_ave,cash_std))+(Q1280-R$24)))</f>
        <v/>
      </c>
      <c r="S1280" s="156">
        <f>IF((R1280&lt;=0),0,((R1280-S$24)*Stock*(_xlfn.NORM.INV(RAND(),stock_ave,stock_std))+(R1280-S$24)*Bonds*(_xlfn.NORM.INV(RAND(),bond_ave,bond_std))+(R1280-S$24)*cash*(_xlfn.NORM.INV(RAND(),cash_ave,cash_std))+(R1280-S$24)))</f>
        <v/>
      </c>
      <c r="T1280" s="156">
        <f>IF((S1280&lt;=0),0,((S1280-T$24)*Stock*(_xlfn.NORM.INV(RAND(),stock_ave,stock_std))+(S1280-T$24)*Bonds*(_xlfn.NORM.INV(RAND(),bond_ave,bond_std))+(S1280-T$24)*cash*(_xlfn.NORM.INV(RAND(),cash_ave,cash_std))+(S1280-T$24)))</f>
        <v/>
      </c>
      <c r="U1280" s="156">
        <f>IF((T1280&lt;=0),0,((T1280-U$24)*Stock*(_xlfn.NORM.INV(RAND(),stock_ave,stock_std))+(T1280-U$24)*Bonds*(_xlfn.NORM.INV(RAND(),bond_ave,bond_std))+(T1280-U$24)*cash*(_xlfn.NORM.INV(RAND(),cash_ave,cash_std))+(T1280-U$24)))</f>
        <v/>
      </c>
      <c r="V1280" s="156">
        <f>IF((U1280&lt;=0),0,((U1280-V$24)*Stock*(_xlfn.NORM.INV(RAND(),stock_ave,stock_std))+(U1280-V$24)*Bonds*(_xlfn.NORM.INV(RAND(),bond_ave,bond_std))+(U1280-V$24)*cash*(_xlfn.NORM.INV(RAND(),cash_ave,cash_std))+(U1280-V$24)))</f>
        <v/>
      </c>
      <c r="W1280" s="156">
        <f>IF((V1280&lt;=0),0,((V1280-W$24)*Stock*(_xlfn.NORM.INV(RAND(),stock_ave,stock_std))+(V1280-W$24)*Bonds*(_xlfn.NORM.INV(RAND(),bond_ave,bond_std))+(V1280-W$24)*cash*(_xlfn.NORM.INV(RAND(),cash_ave,cash_std))+(V1280-W$24)))</f>
        <v/>
      </c>
      <c r="X1280" s="156">
        <f>IF((W1280&lt;=0),0,((W1280-X$24)*Stock*(_xlfn.NORM.INV(RAND(),stock_ave,stock_std))+(W1280-X$24)*Bonds*(_xlfn.NORM.INV(RAND(),bond_ave,bond_std))+(W1280-X$24)*cash*(_xlfn.NORM.INV(RAND(),cash_ave,cash_std))+(W1280-X$24)))</f>
        <v/>
      </c>
      <c r="Y1280" s="156">
        <f>IF((X1280&lt;=0),0,((X1280-Y$24)*Stock*(_xlfn.NORM.INV(RAND(),stock_ave,stock_std))+(X1280-Y$24)*Bonds*(_xlfn.NORM.INV(RAND(),bond_ave,bond_std))+(X1280-Y$24)*cash*(_xlfn.NORM.INV(RAND(),cash_ave,cash_std))+(X1280-Y$24)))</f>
        <v/>
      </c>
      <c r="Z1280" s="156">
        <f>IF((Y1280&lt;=0),0,((Y1280-Z$24)*Stock*(_xlfn.NORM.INV(RAND(),stock_ave,stock_std))+(Y1280-Z$24)*Bonds*(_xlfn.NORM.INV(RAND(),bond_ave,bond_std))+(Y1280-Z$24)*cash*(_xlfn.NORM.INV(RAND(),cash_ave,cash_std))+(Y1280-Z$24)))</f>
        <v/>
      </c>
      <c r="AA1280" s="156">
        <f>IF((Z1280&lt;=0),0,((Z1280-AA$24)*Stock*(_xlfn.NORM.INV(RAND(),stock_ave,stock_std))+(Z1280-AA$24)*Bonds*(_xlfn.NORM.INV(RAND(),bond_ave,bond_std))+(Z1280-AA$24)*cash*(_xlfn.NORM.INV(RAND(),cash_ave,cash_std))+(Z1280-AA$24)))</f>
        <v/>
      </c>
      <c r="AB1280" s="156">
        <f>IF((AA1280&lt;=0),0,((AA1280-AB$24)*Stock*(_xlfn.NORM.INV(RAND(),stock_ave,stock_std))+(AA1280-AB$24)*Bonds*(_xlfn.NORM.INV(RAND(),bond_ave,bond_std))+(AA1280-AB$24)*cash*(_xlfn.NORM.INV(RAND(),cash_ave,cash_std))+(AA1280-AB$24)))</f>
        <v/>
      </c>
      <c r="AC1280" s="156">
        <f>IF((AB1280&lt;=0),0,((AB1280-AC$24)*Stock*(_xlfn.NORM.INV(RAND(),stock_ave,stock_std))+(AB1280-AC$24)*Bonds*(_xlfn.NORM.INV(RAND(),bond_ave,bond_std))+(AB1280-AC$24)*cash*(_xlfn.NORM.INV(RAND(),cash_ave,cash_std))+(AB1280-AC$24)))</f>
        <v/>
      </c>
      <c r="AD1280" s="156">
        <f>IF((AC1280&lt;=0),0,((AC1280-AD$24)*Stock*(_xlfn.NORM.INV(RAND(),stock_ave,stock_std))+(AC1280-AD$24)*Bonds*(_xlfn.NORM.INV(RAND(),bond_ave,bond_std))+(AC1280-AD$24)*cash*(_xlfn.NORM.INV(RAND(),cash_ave,cash_std))+(AC1280-AD$24)))</f>
        <v/>
      </c>
      <c r="AE1280" s="156">
        <f>IF((AD1280&lt;=0),0,((AD1280-AE$24)*Stock*(_xlfn.NORM.INV(RAND(),stock_ave,stock_std))+(AD1280-AE$24)*Bonds*(_xlfn.NORM.INV(RAND(),bond_ave,bond_std))+(AD1280-AE$24)*cash*(_xlfn.NORM.INV(RAND(),cash_ave,cash_std))+(AD1280-AE$24)))</f>
        <v/>
      </c>
      <c r="AF1280" s="156">
        <f>IF((AE1280&lt;=0),0,((AE1280-AF$24)*Stock*(_xlfn.NORM.INV(RAND(),stock_ave,stock_std))+(AE1280-AF$24)*Bonds*(_xlfn.NORM.INV(RAND(),bond_ave,bond_std))+(AE1280-AF$24)*cash*(_xlfn.NORM.INV(RAND(),cash_ave,cash_std))+(AE1280-AF$24)))</f>
        <v/>
      </c>
      <c r="AG1280" s="156">
        <f>IF((AF1280&lt;=0),0,((AF1280-AG$24)*Stock*(_xlfn.NORM.INV(RAND(),stock_ave,stock_std))+(AF1280-AG$24)*Bonds*(_xlfn.NORM.INV(RAND(),bond_ave,bond_std))+(AF1280-AG$24)*cash*(_xlfn.NORM.INV(RAND(),cash_ave,cash_std))+(AF1280-AG$24)))</f>
        <v/>
      </c>
      <c r="AH1280" s="156">
        <f>IF((AG1280&lt;=0),0,((AG1280-AH$24)*Stock*(_xlfn.NORM.INV(RAND(),stock_ave,stock_std))+(AG1280-AH$24)*Bonds*(_xlfn.NORM.INV(RAND(),bond_ave,bond_std))+(AG1280-AH$24)*cash*(_xlfn.NORM.INV(RAND(),cash_ave,cash_std))+(AG1280-AH$24)))</f>
        <v/>
      </c>
      <c r="AI1280" s="156">
        <f>IF((AH1280&lt;=0),0,((AH1280-AI$24)*Stock*(_xlfn.NORM.INV(RAND(),stock_ave,stock_std))+(AH1280-AI$24)*Bonds*(_xlfn.NORM.INV(RAND(),bond_ave,bond_std))+(AH1280-AI$24)*cash*(_xlfn.NORM.INV(RAND(),cash_ave,cash_std))+(AH1280-AI$24)))</f>
        <v/>
      </c>
      <c r="AJ1280" s="156">
        <f>IF((AI1280&lt;=0),0,((AI1280-AJ$24)*Stock*(_xlfn.NORM.INV(RAND(),stock_ave,stock_std))+(AI1280-AJ$24)*Bonds*(_xlfn.NORM.INV(RAND(),bond_ave,bond_std))+(AI1280-AJ$24)*cash*(_xlfn.NORM.INV(RAND(),cash_ave,cash_std))+(AI1280-AJ$24)))</f>
        <v/>
      </c>
      <c r="AK1280" s="156">
        <f>IF((AJ1280&lt;=0),0,((AJ1280-AK$24)*Stock*(_xlfn.NORM.INV(RAND(),stock_ave,stock_std))+(AJ1280-AK$24)*Bonds*(_xlfn.NORM.INV(RAND(),bond_ave,bond_std))+(AJ1280-AK$24)*cash*(_xlfn.NORM.INV(RAND(),cash_ave,cash_std))+(AJ1280-AK$24)))</f>
        <v/>
      </c>
      <c r="AL1280" s="156">
        <f>IF((AK1280&lt;=0),0,((AK1280-AL$24)*Stock*(_xlfn.NORM.INV(RAND(),stock_ave,stock_std))+(AK1280-AL$24)*Bonds*(_xlfn.NORM.INV(RAND(),bond_ave,bond_std))+(AK1280-AL$24)*cash*(_xlfn.NORM.INV(RAND(),cash_ave,cash_std))+(AK1280-AL$24)))</f>
        <v/>
      </c>
      <c r="AM1280" s="156">
        <f>IF((AL1280&lt;=0),0,((AL1280-AM$24)*Stock*(_xlfn.NORM.INV(RAND(),stock_ave,stock_std))+(AL1280-AM$24)*Bonds*(_xlfn.NORM.INV(RAND(),bond_ave,bond_std))+(AL1280-AM$24)*cash*(_xlfn.NORM.INV(RAND(),cash_ave,cash_std))+(AL1280-AM$24)))</f>
        <v/>
      </c>
      <c r="AN1280" s="156">
        <f>IF((AM1280&lt;=0),0,((AM1280-AN$24)*Stock*(_xlfn.NORM.INV(RAND(),stock_ave,stock_std))+(AM1280-AN$24)*Bonds*(_xlfn.NORM.INV(RAND(),bond_ave,bond_std))+(AM1280-AN$24)*cash*(_xlfn.NORM.INV(RAND(),cash_ave,cash_std))+(AM1280-AN$24)))</f>
        <v/>
      </c>
      <c r="AO1280" s="156">
        <f>IF((AN1280&lt;=0),0,((AN1280-AO$24)*Stock*(_xlfn.NORM.INV(RAND(),stock_ave,stock_std))+(AN1280-AO$24)*Bonds*(_xlfn.NORM.INV(RAND(),bond_ave,bond_std))+(AN1280-AO$24)*cash*(_xlfn.NORM.INV(RAND(),cash_ave,cash_std))+(AN1280-AO$24)))</f>
        <v/>
      </c>
      <c r="AP1280" s="156">
        <f>IF((AO1280&lt;=0),0,((AO1280-AP$24)*Stock*(_xlfn.NORM.INV(RAND(),stock_ave,stock_std))+(AO1280-AP$24)*Bonds*(_xlfn.NORM.INV(RAND(),bond_ave,bond_std))+(AO1280-AP$24)*cash*(_xlfn.NORM.INV(RAND(),cash_ave,cash_std))+(AO1280-AP$24)))</f>
        <v/>
      </c>
      <c r="AQ1280" s="156">
        <f>IF((AP1280&lt;=0),0,((AP1280-AQ$24)*Stock*(_xlfn.NORM.INV(RAND(),stock_ave,stock_std))+(AP1280-AQ$24)*Bonds*(_xlfn.NORM.INV(RAND(),bond_ave,bond_std))+(AP1280-AQ$24)*cash*(_xlfn.NORM.INV(RAND(),cash_ave,cash_std))+(AP1280-AQ$24)))</f>
        <v/>
      </c>
      <c r="AR1280" s="156">
        <f>IF((AQ1280&lt;=0),0,((AQ1280-AR$24)*Stock*(_xlfn.NORM.INV(RAND(),stock_ave,stock_std))+(AQ1280-AR$24)*Bonds*(_xlfn.NORM.INV(RAND(),bond_ave,bond_std))+(AQ1280-AR$24)*cash*(_xlfn.NORM.INV(RAND(),cash_ave,cash_std))+(AQ1280-AR$24)))</f>
        <v/>
      </c>
      <c r="AS1280" s="156">
        <f>IF((AR1280&lt;=0),0,((AR1280-AS$24)*Stock*(_xlfn.NORM.INV(RAND(),stock_ave,stock_std))+(AR1280-AS$24)*Bonds*(_xlfn.NORM.INV(RAND(),bond_ave,bond_std))+(AR1280-AS$24)*cash*(_xlfn.NORM.INV(RAND(),cash_ave,cash_std))+(AR1280-AS$24)))</f>
        <v/>
      </c>
      <c r="AT1280" s="156">
        <f>IF((AS1280&lt;=0),0,((AS1280-AT$24)*Stock*(_xlfn.NORM.INV(RAND(),stock_ave,stock_std))+(AS1280-AT$24)*Bonds*(_xlfn.NORM.INV(RAND(),bond_ave,bond_std))+(AS1280-AT$24)*cash*(_xlfn.NORM.INV(RAND(),cash_ave,cash_std))+(AS1280-AT$24)))</f>
        <v/>
      </c>
      <c r="AU1280" s="156">
        <f>IF((AT1280&lt;=0),0,((AT1280-AU$24)*Stock*(_xlfn.NORM.INV(RAND(),stock_ave,stock_std))+(AT1280-AU$24)*Bonds*(_xlfn.NORM.INV(RAND(),bond_ave,bond_std))+(AT1280-AU$24)*cash*(_xlfn.NORM.INV(RAND(),cash_ave,cash_std))+(AT1280-AU$24)))</f>
        <v/>
      </c>
      <c r="AV1280" s="156">
        <f>IF((AU1280&lt;=0),0,((AU1280-AV$24)*Stock*(_xlfn.NORM.INV(RAND(),stock_ave,stock_std))+(AU1280-AV$24)*Bonds*(_xlfn.NORM.INV(RAND(),bond_ave,bond_std))+(AU1280-AV$24)*cash*(_xlfn.NORM.INV(RAND(),cash_ave,cash_std))+(AU1280-AV$24)))</f>
        <v/>
      </c>
      <c r="AW1280" s="156">
        <f>IF((AV1280&lt;=0),0,((AV1280-AW$24)*Stock*(_xlfn.NORM.INV(RAND(),stock_ave,stock_std))+(AV1280-AW$24)*Bonds*(_xlfn.NORM.INV(RAND(),bond_ave,bond_std))+(AV1280-AW$24)*cash*(_xlfn.NORM.INV(RAND(),cash_ave,cash_std))+(AV1280-AW$24)))</f>
        <v/>
      </c>
      <c r="AX1280" s="159" t="n"/>
      <c r="AY1280" s="159" t="n"/>
      <c r="AZ1280" s="159" t="n"/>
      <c r="BA1280" s="159" t="n"/>
      <c r="BB1280" s="159" t="n"/>
    </row>
    <row r="1281">
      <c r="C1281" s="147" t="n"/>
      <c r="D1281" s="61">
        <f>+D1280-IF(D$18&gt;74,(D1280/D$25)*$C$10)</f>
        <v/>
      </c>
      <c r="E1281" s="61">
        <f>+E1280-IF(E$18&gt;74,(E1280/E$25)*$C$10)</f>
        <v/>
      </c>
      <c r="F1281" s="61">
        <f>+F1280-IF(F$18&gt;74,(F1280/F$25)*$C$10)</f>
        <v/>
      </c>
      <c r="G1281" s="61">
        <f>+G1280-IF(G$18&gt;74,(G1280/G$25)*$C$10)</f>
        <v/>
      </c>
      <c r="H1281" s="61">
        <f>+H1280-IF(H$18&gt;74,(H1280/H$25)*$C$10)</f>
        <v/>
      </c>
      <c r="I1281" s="61">
        <f>+I1280-IF(I$18&gt;74,(I1280/I$25)*$C$10)</f>
        <v/>
      </c>
      <c r="J1281" s="61">
        <f>+J1280-IF(J$18&gt;74,(J1280/J$25)*$C$10)</f>
        <v/>
      </c>
      <c r="K1281" s="61">
        <f>+K1280-IF(K$18&gt;74,(K1280/K$25)*$C$10)</f>
        <v/>
      </c>
      <c r="L1281" s="61">
        <f>+L1280-IF(L$18&gt;74,(L1280/L$25)*$C$10)</f>
        <v/>
      </c>
      <c r="M1281" s="61">
        <f>+M1280-IF(M$18&gt;74,(M1280/M$25)*$C$10)</f>
        <v/>
      </c>
      <c r="N1281" s="61">
        <f>+N1280-IF(N$18&gt;74,(N1280/N$25)*$C$10)</f>
        <v/>
      </c>
      <c r="O1281" s="61">
        <f>+O1280-IF(O$18&gt;74,(O1280/O$25)*$C$10)</f>
        <v/>
      </c>
      <c r="P1281" s="61">
        <f>+P1280-IF(P$18&gt;74,(P1280/P$25)*$C$10)</f>
        <v/>
      </c>
      <c r="Q1281" s="61">
        <f>+Q1280-IF(Q$18&gt;74,(Q1280/Q$25)*$C$10)</f>
        <v/>
      </c>
      <c r="R1281" s="61">
        <f>+R1280-IF(R$18&gt;74,(R1280/R$25)*$C$10)</f>
        <v/>
      </c>
      <c r="S1281" s="61">
        <f>+S1280-IF(S$18&gt;74,(S1280/S$25)*$C$10)</f>
        <v/>
      </c>
      <c r="T1281" s="61">
        <f>+T1280-IF(T$18&gt;74,(T1280/T$25)*$C$10)</f>
        <v/>
      </c>
      <c r="U1281" s="61">
        <f>+U1280-IF(U$18&gt;74,(U1280/U$25)*$C$10)</f>
        <v/>
      </c>
      <c r="V1281" s="61">
        <f>+V1280-IF(V$18&gt;74,(V1280/V$25)*$C$10)</f>
        <v/>
      </c>
      <c r="W1281" s="61">
        <f>+W1280-IF(W$18&gt;74,(W1280/W$25)*$C$10)</f>
        <v/>
      </c>
      <c r="X1281" s="61">
        <f>+X1280-IF(X$18&gt;74,(X1280/X$25)*$C$10)</f>
        <v/>
      </c>
      <c r="Y1281" s="61">
        <f>+Y1280-IF(Y$18&gt;74,(Y1280/Y$25)*$C$10)</f>
        <v/>
      </c>
      <c r="Z1281" s="61">
        <f>+Z1280-IF(Z$18&gt;74,(Z1280/Z$25)*$C$10)</f>
        <v/>
      </c>
      <c r="AA1281" s="61">
        <f>+AA1280-IF(AA$18&gt;74,(AA1280/AA$25)*$C$10)</f>
        <v/>
      </c>
      <c r="AB1281" s="61">
        <f>+AB1280-IF(AB$18&gt;74,(AB1280/AB$25)*$C$10)</f>
        <v/>
      </c>
      <c r="AC1281" s="61">
        <f>+AC1280-IF(AC$18&gt;74,(AC1280/AC$25)*$C$10)</f>
        <v/>
      </c>
      <c r="AD1281" s="61">
        <f>+AD1280-IF(AD$18&gt;74,(AD1280/AD$25)*$C$10)</f>
        <v/>
      </c>
      <c r="AE1281" s="61">
        <f>+AE1280-IF(AE$18&gt;74,(AE1280/AE$25)*$C$10)</f>
        <v/>
      </c>
      <c r="AF1281" s="61">
        <f>+AF1280-IF(AF$18&gt;74,(AF1280/AF$25)*$C$10)</f>
        <v/>
      </c>
      <c r="AG1281" s="61">
        <f>+AG1280-IF(AG$18&gt;74,(AG1280/AG$25)*$C$10)</f>
        <v/>
      </c>
      <c r="AH1281" s="61">
        <f>+AH1280-IF(AH$18&gt;74,(AH1280/AH$25)*$C$10)</f>
        <v/>
      </c>
      <c r="AI1281" s="61">
        <f>+AI1280-IF(AI$18&gt;74,(AI1280/AI$25)*$C$10)</f>
        <v/>
      </c>
      <c r="AJ1281" s="61">
        <f>+AJ1280-IF(AJ$18&gt;74,(AJ1280/AJ$25)*$C$10)</f>
        <v/>
      </c>
      <c r="AK1281" s="61">
        <f>+AK1280-IF(AK$18&gt;74,(AK1280/AK$25)*$C$10)</f>
        <v/>
      </c>
      <c r="AL1281" s="61">
        <f>+AL1280-IF(AL$18&gt;74,(AL1280/AL$25)*$C$10)</f>
        <v/>
      </c>
      <c r="AM1281" s="61">
        <f>+AM1280-IF(AM$18&gt;74,(AM1280/AM$25)*$C$10)</f>
        <v/>
      </c>
      <c r="AN1281" s="61">
        <f>+AN1280-IF(AN$18&gt;74,(AN1280/AN$25)*$C$10)</f>
        <v/>
      </c>
      <c r="AO1281" s="61">
        <f>+AO1280-IF(AO$18&gt;74,(AO1280/AO$25)*$C$10)</f>
        <v/>
      </c>
      <c r="AP1281" s="61">
        <f>+AP1280-IF(AP$18&gt;74,(AP1280/AP$25)*$C$10)</f>
        <v/>
      </c>
      <c r="AQ1281" s="61">
        <f>+AQ1280-IF(AQ$18&gt;74,(AQ1280/AQ$25)*$C$10)</f>
        <v/>
      </c>
      <c r="AR1281" s="61">
        <f>+AR1280-IF(AR$18&gt;74,(AR1280/AR$25)*$C$10)</f>
        <v/>
      </c>
      <c r="AS1281" s="61">
        <f>+AS1280-IF(AS$18&gt;74,(AS1280/AS$25)*$C$10)</f>
        <v/>
      </c>
      <c r="AT1281" s="61">
        <f>+AT1280-IF(AT$18&gt;74,(AT1280/AT$25)*$C$10)</f>
        <v/>
      </c>
      <c r="AU1281" s="61">
        <f>+AU1280-IF(AU$18&gt;74,(AU1280/AU$25)*$C$10)</f>
        <v/>
      </c>
      <c r="AV1281" s="61">
        <f>+AV1280-IF(AV$18&gt;74,(AV1280/AV$25)*$C$10)</f>
        <v/>
      </c>
      <c r="AW1281" s="61">
        <f>+AW1280-IF(AW$18&gt;74,(AW1280/AW$25)*$C$10)</f>
        <v/>
      </c>
      <c r="AX1281" s="35">
        <f>IF(AW1281&gt;0,1,0)</f>
        <v/>
      </c>
      <c r="AY1281" s="35">
        <f>IF(AL1281&gt;0,1,0)</f>
        <v/>
      </c>
      <c r="AZ1281" s="35">
        <f>IF(AG1281&gt;0,1,0)</f>
        <v/>
      </c>
      <c r="BA1281" s="35">
        <f>IF(AB1281&gt;0,1,0)</f>
        <v/>
      </c>
      <c r="BB1281" s="35">
        <f>IF(W1281&gt;0,1,0)</f>
        <v/>
      </c>
    </row>
    <row r="1282">
      <c r="B1282" s="154" t="inlineStr">
        <is>
          <t>trial 628</t>
        </is>
      </c>
      <c r="C1282" s="155">
        <f>+start-C1279</f>
        <v/>
      </c>
      <c r="D1282" s="156">
        <f>IF((C1282&lt;=0),0,((C1282-D$24)*Stock*(_xlfn.NORM.INV(RAND(),stock_ave,stock_std))+(C1282-D$24)*Bonds*(_xlfn.NORM.INV(RAND(),bond_ave,bond_std))+(C1282-D$24)*cash*(_xlfn.NORM.INV(RAND(),cash_ave,cash_std))+(C1282-D$24)))</f>
        <v/>
      </c>
      <c r="E1282" s="156">
        <f>IF((D1282&lt;=0),0,((D1282-E$24)*Stock*(_xlfn.NORM.INV(RAND(),stock_ave,stock_std))+(D1282-E$24)*Bonds*(_xlfn.NORM.INV(RAND(),bond_ave,bond_std))+(D1282-E$24)*cash*(_xlfn.NORM.INV(RAND(),cash_ave,cash_std))+(D1282-E$24)))</f>
        <v/>
      </c>
      <c r="F1282" s="156">
        <f>IF((E1282&lt;=0),0,((E1282-F$24)*Stock*(_xlfn.NORM.INV(RAND(),stock_ave,stock_std))+(E1282-F$24)*Bonds*(_xlfn.NORM.INV(RAND(),bond_ave,bond_std))+(E1282-F$24)*cash*(_xlfn.NORM.INV(RAND(),cash_ave,cash_std))+(E1282-F$24)))</f>
        <v/>
      </c>
      <c r="G1282" s="156">
        <f>IF((F1282&lt;=0),0,((F1282-G$24)*Stock*(_xlfn.NORM.INV(RAND(),stock_ave,stock_std))+(F1282-G$24)*Bonds*(_xlfn.NORM.INV(RAND(),bond_ave,bond_std))+(F1282-G$24)*cash*(_xlfn.NORM.INV(RAND(),cash_ave,cash_std))+(F1282-G$24)))</f>
        <v/>
      </c>
      <c r="H1282" s="156">
        <f>IF((G1282&lt;=0),0,((G1282-H$24)*Stock*(_xlfn.NORM.INV(RAND(),stock_ave,stock_std))+(G1282-H$24)*Bonds*(_xlfn.NORM.INV(RAND(),bond_ave,bond_std))+(G1282-H$24)*cash*(_xlfn.NORM.INV(RAND(),cash_ave,cash_std))+(G1282-H$24)))</f>
        <v/>
      </c>
      <c r="I1282" s="156">
        <f>IF((H1282&lt;=0),0,((H1282-I$24)*Stock*(_xlfn.NORM.INV(RAND(),stock_ave,stock_std))+(H1282-I$24)*Bonds*(_xlfn.NORM.INV(RAND(),bond_ave,bond_std))+(H1282-I$24)*cash*(_xlfn.NORM.INV(RAND(),cash_ave,cash_std))+(H1282-I$24)))</f>
        <v/>
      </c>
      <c r="J1282" s="156">
        <f>IF((I1282&lt;=0),0,((I1282-J$24)*Stock*(_xlfn.NORM.INV(RAND(),stock_ave,stock_std))+(I1282-J$24)*Bonds*(_xlfn.NORM.INV(RAND(),bond_ave,bond_std))+(I1282-J$24)*cash*(_xlfn.NORM.INV(RAND(),cash_ave,cash_std))+(I1282-J$24)))</f>
        <v/>
      </c>
      <c r="K1282" s="156">
        <f>IF((J1282&lt;=0),0,((J1282-K$24)*Stock*(_xlfn.NORM.INV(RAND(),stock_ave,stock_std))+(J1282-K$24)*Bonds*(_xlfn.NORM.INV(RAND(),bond_ave,bond_std))+(J1282-K$24)*cash*(_xlfn.NORM.INV(RAND(),cash_ave,cash_std))+(J1282-K$24)))</f>
        <v/>
      </c>
      <c r="L1282" s="156">
        <f>IF((K1282&lt;=0),0,((K1282-L$24)*Stock*(_xlfn.NORM.INV(RAND(),stock_ave,stock_std))+(K1282-L$24)*Bonds*(_xlfn.NORM.INV(RAND(),bond_ave,bond_std))+(K1282-L$24)*cash*(_xlfn.NORM.INV(RAND(),cash_ave,cash_std))+(K1282-L$24)))</f>
        <v/>
      </c>
      <c r="M1282" s="156">
        <f>IF((L1282&lt;=0),0,((L1282-M$24)*Stock*(_xlfn.NORM.INV(RAND(),stock_ave,stock_std))+(L1282-M$24)*Bonds*(_xlfn.NORM.INV(RAND(),bond_ave,bond_std))+(L1282-M$24)*cash*(_xlfn.NORM.INV(RAND(),cash_ave,cash_std))+(L1282-M$24)))</f>
        <v/>
      </c>
      <c r="N1282" s="156">
        <f>IF((M1282&lt;=0),0,((M1282-N$24)*Stock*(_xlfn.NORM.INV(RAND(),stock_ave,stock_std))+(M1282-N$24)*Bonds*(_xlfn.NORM.INV(RAND(),bond_ave,bond_std))+(M1282-N$24)*cash*(_xlfn.NORM.INV(RAND(),cash_ave,cash_std))+(M1282-N$24)))</f>
        <v/>
      </c>
      <c r="O1282" s="156">
        <f>IF((N1282&lt;=0),0,((N1282-O$24)*Stock*(_xlfn.NORM.INV(RAND(),stock_ave,stock_std))+(N1282-O$24)*Bonds*(_xlfn.NORM.INV(RAND(),bond_ave,bond_std))+(N1282-O$24)*cash*(_xlfn.NORM.INV(RAND(),cash_ave,cash_std))+(N1282-O$24)))</f>
        <v/>
      </c>
      <c r="P1282" s="156">
        <f>IF((O1282&lt;=0),0,((O1282-P$24)*Stock*(_xlfn.NORM.INV(RAND(),stock_ave,stock_std))+(O1282-P$24)*Bonds*(_xlfn.NORM.INV(RAND(),bond_ave,bond_std))+(O1282-P$24)*cash*(_xlfn.NORM.INV(RAND(),cash_ave,cash_std))+(O1282-P$24)))</f>
        <v/>
      </c>
      <c r="Q1282" s="156">
        <f>IF((P1282&lt;=0),0,((P1282-Q$24)*Stock*(_xlfn.NORM.INV(RAND(),stock_ave,stock_std))+(P1282-Q$24)*Bonds*(_xlfn.NORM.INV(RAND(),bond_ave,bond_std))+(P1282-Q$24)*cash*(_xlfn.NORM.INV(RAND(),cash_ave,cash_std))+(P1282-Q$24)))</f>
        <v/>
      </c>
      <c r="R1282" s="156">
        <f>IF((Q1282&lt;=0),0,((Q1282-R$24)*Stock*(_xlfn.NORM.INV(RAND(),stock_ave,stock_std))+(Q1282-R$24)*Bonds*(_xlfn.NORM.INV(RAND(),bond_ave,bond_std))+(Q1282-R$24)*cash*(_xlfn.NORM.INV(RAND(),cash_ave,cash_std))+(Q1282-R$24)))</f>
        <v/>
      </c>
      <c r="S1282" s="156">
        <f>IF((R1282&lt;=0),0,((R1282-S$24)*Stock*(_xlfn.NORM.INV(RAND(),stock_ave,stock_std))+(R1282-S$24)*Bonds*(_xlfn.NORM.INV(RAND(),bond_ave,bond_std))+(R1282-S$24)*cash*(_xlfn.NORM.INV(RAND(),cash_ave,cash_std))+(R1282-S$24)))</f>
        <v/>
      </c>
      <c r="T1282" s="156">
        <f>IF((S1282&lt;=0),0,((S1282-T$24)*Stock*(_xlfn.NORM.INV(RAND(),stock_ave,stock_std))+(S1282-T$24)*Bonds*(_xlfn.NORM.INV(RAND(),bond_ave,bond_std))+(S1282-T$24)*cash*(_xlfn.NORM.INV(RAND(),cash_ave,cash_std))+(S1282-T$24)))</f>
        <v/>
      </c>
      <c r="U1282" s="156">
        <f>IF((T1282&lt;=0),0,((T1282-U$24)*Stock*(_xlfn.NORM.INV(RAND(),stock_ave,stock_std))+(T1282-U$24)*Bonds*(_xlfn.NORM.INV(RAND(),bond_ave,bond_std))+(T1282-U$24)*cash*(_xlfn.NORM.INV(RAND(),cash_ave,cash_std))+(T1282-U$24)))</f>
        <v/>
      </c>
      <c r="V1282" s="156">
        <f>IF((U1282&lt;=0),0,((U1282-V$24)*Stock*(_xlfn.NORM.INV(RAND(),stock_ave,stock_std))+(U1282-V$24)*Bonds*(_xlfn.NORM.INV(RAND(),bond_ave,bond_std))+(U1282-V$24)*cash*(_xlfn.NORM.INV(RAND(),cash_ave,cash_std))+(U1282-V$24)))</f>
        <v/>
      </c>
      <c r="W1282" s="156">
        <f>IF((V1282&lt;=0),0,((V1282-W$24)*Stock*(_xlfn.NORM.INV(RAND(),stock_ave,stock_std))+(V1282-W$24)*Bonds*(_xlfn.NORM.INV(RAND(),bond_ave,bond_std))+(V1282-W$24)*cash*(_xlfn.NORM.INV(RAND(),cash_ave,cash_std))+(V1282-W$24)))</f>
        <v/>
      </c>
      <c r="X1282" s="156">
        <f>IF((W1282&lt;=0),0,((W1282-X$24)*Stock*(_xlfn.NORM.INV(RAND(),stock_ave,stock_std))+(W1282-X$24)*Bonds*(_xlfn.NORM.INV(RAND(),bond_ave,bond_std))+(W1282-X$24)*cash*(_xlfn.NORM.INV(RAND(),cash_ave,cash_std))+(W1282-X$24)))</f>
        <v/>
      </c>
      <c r="Y1282" s="156">
        <f>IF((X1282&lt;=0),0,((X1282-Y$24)*Stock*(_xlfn.NORM.INV(RAND(),stock_ave,stock_std))+(X1282-Y$24)*Bonds*(_xlfn.NORM.INV(RAND(),bond_ave,bond_std))+(X1282-Y$24)*cash*(_xlfn.NORM.INV(RAND(),cash_ave,cash_std))+(X1282-Y$24)))</f>
        <v/>
      </c>
      <c r="Z1282" s="156">
        <f>IF((Y1282&lt;=0),0,((Y1282-Z$24)*Stock*(_xlfn.NORM.INV(RAND(),stock_ave,stock_std))+(Y1282-Z$24)*Bonds*(_xlfn.NORM.INV(RAND(),bond_ave,bond_std))+(Y1282-Z$24)*cash*(_xlfn.NORM.INV(RAND(),cash_ave,cash_std))+(Y1282-Z$24)))</f>
        <v/>
      </c>
      <c r="AA1282" s="156">
        <f>IF((Z1282&lt;=0),0,((Z1282-AA$24)*Stock*(_xlfn.NORM.INV(RAND(),stock_ave,stock_std))+(Z1282-AA$24)*Bonds*(_xlfn.NORM.INV(RAND(),bond_ave,bond_std))+(Z1282-AA$24)*cash*(_xlfn.NORM.INV(RAND(),cash_ave,cash_std))+(Z1282-AA$24)))</f>
        <v/>
      </c>
      <c r="AB1282" s="156">
        <f>IF((AA1282&lt;=0),0,((AA1282-AB$24)*Stock*(_xlfn.NORM.INV(RAND(),stock_ave,stock_std))+(AA1282-AB$24)*Bonds*(_xlfn.NORM.INV(RAND(),bond_ave,bond_std))+(AA1282-AB$24)*cash*(_xlfn.NORM.INV(RAND(),cash_ave,cash_std))+(AA1282-AB$24)))</f>
        <v/>
      </c>
      <c r="AC1282" s="156">
        <f>IF((AB1282&lt;=0),0,((AB1282-AC$24)*Stock*(_xlfn.NORM.INV(RAND(),stock_ave,stock_std))+(AB1282-AC$24)*Bonds*(_xlfn.NORM.INV(RAND(),bond_ave,bond_std))+(AB1282-AC$24)*cash*(_xlfn.NORM.INV(RAND(),cash_ave,cash_std))+(AB1282-AC$24)))</f>
        <v/>
      </c>
      <c r="AD1282" s="156">
        <f>IF((AC1282&lt;=0),0,((AC1282-AD$24)*Stock*(_xlfn.NORM.INV(RAND(),stock_ave,stock_std))+(AC1282-AD$24)*Bonds*(_xlfn.NORM.INV(RAND(),bond_ave,bond_std))+(AC1282-AD$24)*cash*(_xlfn.NORM.INV(RAND(),cash_ave,cash_std))+(AC1282-AD$24)))</f>
        <v/>
      </c>
      <c r="AE1282" s="156">
        <f>IF((AD1282&lt;=0),0,((AD1282-AE$24)*Stock*(_xlfn.NORM.INV(RAND(),stock_ave,stock_std))+(AD1282-AE$24)*Bonds*(_xlfn.NORM.INV(RAND(),bond_ave,bond_std))+(AD1282-AE$24)*cash*(_xlfn.NORM.INV(RAND(),cash_ave,cash_std))+(AD1282-AE$24)))</f>
        <v/>
      </c>
      <c r="AF1282" s="156">
        <f>IF((AE1282&lt;=0),0,((AE1282-AF$24)*Stock*(_xlfn.NORM.INV(RAND(),stock_ave,stock_std))+(AE1282-AF$24)*Bonds*(_xlfn.NORM.INV(RAND(),bond_ave,bond_std))+(AE1282-AF$24)*cash*(_xlfn.NORM.INV(RAND(),cash_ave,cash_std))+(AE1282-AF$24)))</f>
        <v/>
      </c>
      <c r="AG1282" s="156">
        <f>IF((AF1282&lt;=0),0,((AF1282-AG$24)*Stock*(_xlfn.NORM.INV(RAND(),stock_ave,stock_std))+(AF1282-AG$24)*Bonds*(_xlfn.NORM.INV(RAND(),bond_ave,bond_std))+(AF1282-AG$24)*cash*(_xlfn.NORM.INV(RAND(),cash_ave,cash_std))+(AF1282-AG$24)))</f>
        <v/>
      </c>
      <c r="AH1282" s="156">
        <f>IF((AG1282&lt;=0),0,((AG1282-AH$24)*Stock*(_xlfn.NORM.INV(RAND(),stock_ave,stock_std))+(AG1282-AH$24)*Bonds*(_xlfn.NORM.INV(RAND(),bond_ave,bond_std))+(AG1282-AH$24)*cash*(_xlfn.NORM.INV(RAND(),cash_ave,cash_std))+(AG1282-AH$24)))</f>
        <v/>
      </c>
      <c r="AI1282" s="156">
        <f>IF((AH1282&lt;=0),0,((AH1282-AI$24)*Stock*(_xlfn.NORM.INV(RAND(),stock_ave,stock_std))+(AH1282-AI$24)*Bonds*(_xlfn.NORM.INV(RAND(),bond_ave,bond_std))+(AH1282-AI$24)*cash*(_xlfn.NORM.INV(RAND(),cash_ave,cash_std))+(AH1282-AI$24)))</f>
        <v/>
      </c>
      <c r="AJ1282" s="156">
        <f>IF((AI1282&lt;=0),0,((AI1282-AJ$24)*Stock*(_xlfn.NORM.INV(RAND(),stock_ave,stock_std))+(AI1282-AJ$24)*Bonds*(_xlfn.NORM.INV(RAND(),bond_ave,bond_std))+(AI1282-AJ$24)*cash*(_xlfn.NORM.INV(RAND(),cash_ave,cash_std))+(AI1282-AJ$24)))</f>
        <v/>
      </c>
      <c r="AK1282" s="156">
        <f>IF((AJ1282&lt;=0),0,((AJ1282-AK$24)*Stock*(_xlfn.NORM.INV(RAND(),stock_ave,stock_std))+(AJ1282-AK$24)*Bonds*(_xlfn.NORM.INV(RAND(),bond_ave,bond_std))+(AJ1282-AK$24)*cash*(_xlfn.NORM.INV(RAND(),cash_ave,cash_std))+(AJ1282-AK$24)))</f>
        <v/>
      </c>
      <c r="AL1282" s="156">
        <f>IF((AK1282&lt;=0),0,((AK1282-AL$24)*Stock*(_xlfn.NORM.INV(RAND(),stock_ave,stock_std))+(AK1282-AL$24)*Bonds*(_xlfn.NORM.INV(RAND(),bond_ave,bond_std))+(AK1282-AL$24)*cash*(_xlfn.NORM.INV(RAND(),cash_ave,cash_std))+(AK1282-AL$24)))</f>
        <v/>
      </c>
      <c r="AM1282" s="156">
        <f>IF((AL1282&lt;=0),0,((AL1282-AM$24)*Stock*(_xlfn.NORM.INV(RAND(),stock_ave,stock_std))+(AL1282-AM$24)*Bonds*(_xlfn.NORM.INV(RAND(),bond_ave,bond_std))+(AL1282-AM$24)*cash*(_xlfn.NORM.INV(RAND(),cash_ave,cash_std))+(AL1282-AM$24)))</f>
        <v/>
      </c>
      <c r="AN1282" s="156">
        <f>IF((AM1282&lt;=0),0,((AM1282-AN$24)*Stock*(_xlfn.NORM.INV(RAND(),stock_ave,stock_std))+(AM1282-AN$24)*Bonds*(_xlfn.NORM.INV(RAND(),bond_ave,bond_std))+(AM1282-AN$24)*cash*(_xlfn.NORM.INV(RAND(),cash_ave,cash_std))+(AM1282-AN$24)))</f>
        <v/>
      </c>
      <c r="AO1282" s="156">
        <f>IF((AN1282&lt;=0),0,((AN1282-AO$24)*Stock*(_xlfn.NORM.INV(RAND(),stock_ave,stock_std))+(AN1282-AO$24)*Bonds*(_xlfn.NORM.INV(RAND(),bond_ave,bond_std))+(AN1282-AO$24)*cash*(_xlfn.NORM.INV(RAND(),cash_ave,cash_std))+(AN1282-AO$24)))</f>
        <v/>
      </c>
      <c r="AP1282" s="156">
        <f>IF((AO1282&lt;=0),0,((AO1282-AP$24)*Stock*(_xlfn.NORM.INV(RAND(),stock_ave,stock_std))+(AO1282-AP$24)*Bonds*(_xlfn.NORM.INV(RAND(),bond_ave,bond_std))+(AO1282-AP$24)*cash*(_xlfn.NORM.INV(RAND(),cash_ave,cash_std))+(AO1282-AP$24)))</f>
        <v/>
      </c>
      <c r="AQ1282" s="156">
        <f>IF((AP1282&lt;=0),0,((AP1282-AQ$24)*Stock*(_xlfn.NORM.INV(RAND(),stock_ave,stock_std))+(AP1282-AQ$24)*Bonds*(_xlfn.NORM.INV(RAND(),bond_ave,bond_std))+(AP1282-AQ$24)*cash*(_xlfn.NORM.INV(RAND(),cash_ave,cash_std))+(AP1282-AQ$24)))</f>
        <v/>
      </c>
      <c r="AR1282" s="156">
        <f>IF((AQ1282&lt;=0),0,((AQ1282-AR$24)*Stock*(_xlfn.NORM.INV(RAND(),stock_ave,stock_std))+(AQ1282-AR$24)*Bonds*(_xlfn.NORM.INV(RAND(),bond_ave,bond_std))+(AQ1282-AR$24)*cash*(_xlfn.NORM.INV(RAND(),cash_ave,cash_std))+(AQ1282-AR$24)))</f>
        <v/>
      </c>
      <c r="AS1282" s="156">
        <f>IF((AR1282&lt;=0),0,((AR1282-AS$24)*Stock*(_xlfn.NORM.INV(RAND(),stock_ave,stock_std))+(AR1282-AS$24)*Bonds*(_xlfn.NORM.INV(RAND(),bond_ave,bond_std))+(AR1282-AS$24)*cash*(_xlfn.NORM.INV(RAND(),cash_ave,cash_std))+(AR1282-AS$24)))</f>
        <v/>
      </c>
      <c r="AT1282" s="156">
        <f>IF((AS1282&lt;=0),0,((AS1282-AT$24)*Stock*(_xlfn.NORM.INV(RAND(),stock_ave,stock_std))+(AS1282-AT$24)*Bonds*(_xlfn.NORM.INV(RAND(),bond_ave,bond_std))+(AS1282-AT$24)*cash*(_xlfn.NORM.INV(RAND(),cash_ave,cash_std))+(AS1282-AT$24)))</f>
        <v/>
      </c>
      <c r="AU1282" s="156">
        <f>IF((AT1282&lt;=0),0,((AT1282-AU$24)*Stock*(_xlfn.NORM.INV(RAND(),stock_ave,stock_std))+(AT1282-AU$24)*Bonds*(_xlfn.NORM.INV(RAND(),bond_ave,bond_std))+(AT1282-AU$24)*cash*(_xlfn.NORM.INV(RAND(),cash_ave,cash_std))+(AT1282-AU$24)))</f>
        <v/>
      </c>
      <c r="AV1282" s="156">
        <f>IF((AU1282&lt;=0),0,((AU1282-AV$24)*Stock*(_xlfn.NORM.INV(RAND(),stock_ave,stock_std))+(AU1282-AV$24)*Bonds*(_xlfn.NORM.INV(RAND(),bond_ave,bond_std))+(AU1282-AV$24)*cash*(_xlfn.NORM.INV(RAND(),cash_ave,cash_std))+(AU1282-AV$24)))</f>
        <v/>
      </c>
      <c r="AW1282" s="156">
        <f>IF((AV1282&lt;=0),0,((AV1282-AW$24)*Stock*(_xlfn.NORM.INV(RAND(),stock_ave,stock_std))+(AV1282-AW$24)*Bonds*(_xlfn.NORM.INV(RAND(),bond_ave,bond_std))+(AV1282-AW$24)*cash*(_xlfn.NORM.INV(RAND(),cash_ave,cash_std))+(AV1282-AW$24)))</f>
        <v/>
      </c>
      <c r="AX1282" s="159" t="n"/>
      <c r="AY1282" s="159" t="n"/>
      <c r="AZ1282" s="159" t="n"/>
      <c r="BA1282" s="159" t="n"/>
      <c r="BB1282" s="159" t="n"/>
    </row>
    <row r="1283">
      <c r="C1283" s="147" t="n"/>
      <c r="D1283" s="61">
        <f>+D1282-IF(D$18&gt;74,(D1282/D$25)*$C$10)</f>
        <v/>
      </c>
      <c r="E1283" s="61">
        <f>+E1282-IF(E$18&gt;74,(E1282/E$25)*$C$10)</f>
        <v/>
      </c>
      <c r="F1283" s="61">
        <f>+F1282-IF(F$18&gt;74,(F1282/F$25)*$C$10)</f>
        <v/>
      </c>
      <c r="G1283" s="61">
        <f>+G1282-IF(G$18&gt;74,(G1282/G$25)*$C$10)</f>
        <v/>
      </c>
      <c r="H1283" s="61">
        <f>+H1282-IF(H$18&gt;74,(H1282/H$25)*$C$10)</f>
        <v/>
      </c>
      <c r="I1283" s="61">
        <f>+I1282-IF(I$18&gt;74,(I1282/I$25)*$C$10)</f>
        <v/>
      </c>
      <c r="J1283" s="61">
        <f>+J1282-IF(J$18&gt;74,(J1282/J$25)*$C$10)</f>
        <v/>
      </c>
      <c r="K1283" s="61">
        <f>+K1282-IF(K$18&gt;74,(K1282/K$25)*$C$10)</f>
        <v/>
      </c>
      <c r="L1283" s="61">
        <f>+L1282-IF(L$18&gt;74,(L1282/L$25)*$C$10)</f>
        <v/>
      </c>
      <c r="M1283" s="61">
        <f>+M1282-IF(M$18&gt;74,(M1282/M$25)*$C$10)</f>
        <v/>
      </c>
      <c r="N1283" s="61">
        <f>+N1282-IF(N$18&gt;74,(N1282/N$25)*$C$10)</f>
        <v/>
      </c>
      <c r="O1283" s="61">
        <f>+O1282-IF(O$18&gt;74,(O1282/O$25)*$C$10)</f>
        <v/>
      </c>
      <c r="P1283" s="61">
        <f>+P1282-IF(P$18&gt;74,(P1282/P$25)*$C$10)</f>
        <v/>
      </c>
      <c r="Q1283" s="61">
        <f>+Q1282-IF(Q$18&gt;74,(Q1282/Q$25)*$C$10)</f>
        <v/>
      </c>
      <c r="R1283" s="61">
        <f>+R1282-IF(R$18&gt;74,(R1282/R$25)*$C$10)</f>
        <v/>
      </c>
      <c r="S1283" s="61">
        <f>+S1282-IF(S$18&gt;74,(S1282/S$25)*$C$10)</f>
        <v/>
      </c>
      <c r="T1283" s="61">
        <f>+T1282-IF(T$18&gt;74,(T1282/T$25)*$C$10)</f>
        <v/>
      </c>
      <c r="U1283" s="61">
        <f>+U1282-IF(U$18&gt;74,(U1282/U$25)*$C$10)</f>
        <v/>
      </c>
      <c r="V1283" s="61">
        <f>+V1282-IF(V$18&gt;74,(V1282/V$25)*$C$10)</f>
        <v/>
      </c>
      <c r="W1283" s="61">
        <f>+W1282-IF(W$18&gt;74,(W1282/W$25)*$C$10)</f>
        <v/>
      </c>
      <c r="X1283" s="61">
        <f>+X1282-IF(X$18&gt;74,(X1282/X$25)*$C$10)</f>
        <v/>
      </c>
      <c r="Y1283" s="61">
        <f>+Y1282-IF(Y$18&gt;74,(Y1282/Y$25)*$C$10)</f>
        <v/>
      </c>
      <c r="Z1283" s="61">
        <f>+Z1282-IF(Z$18&gt;74,(Z1282/Z$25)*$C$10)</f>
        <v/>
      </c>
      <c r="AA1283" s="61">
        <f>+AA1282-IF(AA$18&gt;74,(AA1282/AA$25)*$C$10)</f>
        <v/>
      </c>
      <c r="AB1283" s="61">
        <f>+AB1282-IF(AB$18&gt;74,(AB1282/AB$25)*$C$10)</f>
        <v/>
      </c>
      <c r="AC1283" s="61">
        <f>+AC1282-IF(AC$18&gt;74,(AC1282/AC$25)*$C$10)</f>
        <v/>
      </c>
      <c r="AD1283" s="61">
        <f>+AD1282-IF(AD$18&gt;74,(AD1282/AD$25)*$C$10)</f>
        <v/>
      </c>
      <c r="AE1283" s="61">
        <f>+AE1282-IF(AE$18&gt;74,(AE1282/AE$25)*$C$10)</f>
        <v/>
      </c>
      <c r="AF1283" s="61">
        <f>+AF1282-IF(AF$18&gt;74,(AF1282/AF$25)*$C$10)</f>
        <v/>
      </c>
      <c r="AG1283" s="61">
        <f>+AG1282-IF(AG$18&gt;74,(AG1282/AG$25)*$C$10)</f>
        <v/>
      </c>
      <c r="AH1283" s="61">
        <f>+AH1282-IF(AH$18&gt;74,(AH1282/AH$25)*$C$10)</f>
        <v/>
      </c>
      <c r="AI1283" s="61">
        <f>+AI1282-IF(AI$18&gt;74,(AI1282/AI$25)*$C$10)</f>
        <v/>
      </c>
      <c r="AJ1283" s="61">
        <f>+AJ1282-IF(AJ$18&gt;74,(AJ1282/AJ$25)*$C$10)</f>
        <v/>
      </c>
      <c r="AK1283" s="61">
        <f>+AK1282-IF(AK$18&gt;74,(AK1282/AK$25)*$C$10)</f>
        <v/>
      </c>
      <c r="AL1283" s="61">
        <f>+AL1282-IF(AL$18&gt;74,(AL1282/AL$25)*$C$10)</f>
        <v/>
      </c>
      <c r="AM1283" s="61">
        <f>+AM1282-IF(AM$18&gt;74,(AM1282/AM$25)*$C$10)</f>
        <v/>
      </c>
      <c r="AN1283" s="61">
        <f>+AN1282-IF(AN$18&gt;74,(AN1282/AN$25)*$C$10)</f>
        <v/>
      </c>
      <c r="AO1283" s="61">
        <f>+AO1282-IF(AO$18&gt;74,(AO1282/AO$25)*$C$10)</f>
        <v/>
      </c>
      <c r="AP1283" s="61">
        <f>+AP1282-IF(AP$18&gt;74,(AP1282/AP$25)*$C$10)</f>
        <v/>
      </c>
      <c r="AQ1283" s="61">
        <f>+AQ1282-IF(AQ$18&gt;74,(AQ1282/AQ$25)*$C$10)</f>
        <v/>
      </c>
      <c r="AR1283" s="61">
        <f>+AR1282-IF(AR$18&gt;74,(AR1282/AR$25)*$C$10)</f>
        <v/>
      </c>
      <c r="AS1283" s="61">
        <f>+AS1282-IF(AS$18&gt;74,(AS1282/AS$25)*$C$10)</f>
        <v/>
      </c>
      <c r="AT1283" s="61">
        <f>+AT1282-IF(AT$18&gt;74,(AT1282/AT$25)*$C$10)</f>
        <v/>
      </c>
      <c r="AU1283" s="61">
        <f>+AU1282-IF(AU$18&gt;74,(AU1282/AU$25)*$C$10)</f>
        <v/>
      </c>
      <c r="AV1283" s="61">
        <f>+AV1282-IF(AV$18&gt;74,(AV1282/AV$25)*$C$10)</f>
        <v/>
      </c>
      <c r="AW1283" s="61">
        <f>+AW1282-IF(AW$18&gt;74,(AW1282/AW$25)*$C$10)</f>
        <v/>
      </c>
      <c r="AX1283" s="35">
        <f>IF(AW1283&gt;0,1,0)</f>
        <v/>
      </c>
      <c r="AY1283" s="35">
        <f>IF(AL1283&gt;0,1,0)</f>
        <v/>
      </c>
      <c r="AZ1283" s="35">
        <f>IF(AG1283&gt;0,1,0)</f>
        <v/>
      </c>
      <c r="BA1283" s="35">
        <f>IF(AB1283&gt;0,1,0)</f>
        <v/>
      </c>
      <c r="BB1283" s="35">
        <f>IF(W1283&gt;0,1,0)</f>
        <v/>
      </c>
    </row>
    <row r="1284">
      <c r="B1284" s="154" t="inlineStr">
        <is>
          <t>trial 629</t>
        </is>
      </c>
      <c r="C1284" s="155">
        <f>+start-C1281</f>
        <v/>
      </c>
      <c r="D1284" s="156">
        <f>IF((C1284&lt;=0),0,((C1284-D$24)*Stock*(_xlfn.NORM.INV(RAND(),stock_ave,stock_std))+(C1284-D$24)*Bonds*(_xlfn.NORM.INV(RAND(),bond_ave,bond_std))+(C1284-D$24)*cash*(_xlfn.NORM.INV(RAND(),cash_ave,cash_std))+(C1284-D$24)))</f>
        <v/>
      </c>
      <c r="E1284" s="156">
        <f>IF((D1284&lt;=0),0,((D1284-E$24)*Stock*(_xlfn.NORM.INV(RAND(),stock_ave,stock_std))+(D1284-E$24)*Bonds*(_xlfn.NORM.INV(RAND(),bond_ave,bond_std))+(D1284-E$24)*cash*(_xlfn.NORM.INV(RAND(),cash_ave,cash_std))+(D1284-E$24)))</f>
        <v/>
      </c>
      <c r="F1284" s="156">
        <f>IF((E1284&lt;=0),0,((E1284-F$24)*Stock*(_xlfn.NORM.INV(RAND(),stock_ave,stock_std))+(E1284-F$24)*Bonds*(_xlfn.NORM.INV(RAND(),bond_ave,bond_std))+(E1284-F$24)*cash*(_xlfn.NORM.INV(RAND(),cash_ave,cash_std))+(E1284-F$24)))</f>
        <v/>
      </c>
      <c r="G1284" s="156">
        <f>IF((F1284&lt;=0),0,((F1284-G$24)*Stock*(_xlfn.NORM.INV(RAND(),stock_ave,stock_std))+(F1284-G$24)*Bonds*(_xlfn.NORM.INV(RAND(),bond_ave,bond_std))+(F1284-G$24)*cash*(_xlfn.NORM.INV(RAND(),cash_ave,cash_std))+(F1284-G$24)))</f>
        <v/>
      </c>
      <c r="H1284" s="156">
        <f>IF((G1284&lt;=0),0,((G1284-H$24)*Stock*(_xlfn.NORM.INV(RAND(),stock_ave,stock_std))+(G1284-H$24)*Bonds*(_xlfn.NORM.INV(RAND(),bond_ave,bond_std))+(G1284-H$24)*cash*(_xlfn.NORM.INV(RAND(),cash_ave,cash_std))+(G1284-H$24)))</f>
        <v/>
      </c>
      <c r="I1284" s="156">
        <f>IF((H1284&lt;=0),0,((H1284-I$24)*Stock*(_xlfn.NORM.INV(RAND(),stock_ave,stock_std))+(H1284-I$24)*Bonds*(_xlfn.NORM.INV(RAND(),bond_ave,bond_std))+(H1284-I$24)*cash*(_xlfn.NORM.INV(RAND(),cash_ave,cash_std))+(H1284-I$24)))</f>
        <v/>
      </c>
      <c r="J1284" s="156">
        <f>IF((I1284&lt;=0),0,((I1284-J$24)*Stock*(_xlfn.NORM.INV(RAND(),stock_ave,stock_std))+(I1284-J$24)*Bonds*(_xlfn.NORM.INV(RAND(),bond_ave,bond_std))+(I1284-J$24)*cash*(_xlfn.NORM.INV(RAND(),cash_ave,cash_std))+(I1284-J$24)))</f>
        <v/>
      </c>
      <c r="K1284" s="156">
        <f>IF((J1284&lt;=0),0,((J1284-K$24)*Stock*(_xlfn.NORM.INV(RAND(),stock_ave,stock_std))+(J1284-K$24)*Bonds*(_xlfn.NORM.INV(RAND(),bond_ave,bond_std))+(J1284-K$24)*cash*(_xlfn.NORM.INV(RAND(),cash_ave,cash_std))+(J1284-K$24)))</f>
        <v/>
      </c>
      <c r="L1284" s="156">
        <f>IF((K1284&lt;=0),0,((K1284-L$24)*Stock*(_xlfn.NORM.INV(RAND(),stock_ave,stock_std))+(K1284-L$24)*Bonds*(_xlfn.NORM.INV(RAND(),bond_ave,bond_std))+(K1284-L$24)*cash*(_xlfn.NORM.INV(RAND(),cash_ave,cash_std))+(K1284-L$24)))</f>
        <v/>
      </c>
      <c r="M1284" s="156">
        <f>IF((L1284&lt;=0),0,((L1284-M$24)*Stock*(_xlfn.NORM.INV(RAND(),stock_ave,stock_std))+(L1284-M$24)*Bonds*(_xlfn.NORM.INV(RAND(),bond_ave,bond_std))+(L1284-M$24)*cash*(_xlfn.NORM.INV(RAND(),cash_ave,cash_std))+(L1284-M$24)))</f>
        <v/>
      </c>
      <c r="N1284" s="156">
        <f>IF((M1284&lt;=0),0,((M1284-N$24)*Stock*(_xlfn.NORM.INV(RAND(),stock_ave,stock_std))+(M1284-N$24)*Bonds*(_xlfn.NORM.INV(RAND(),bond_ave,bond_std))+(M1284-N$24)*cash*(_xlfn.NORM.INV(RAND(),cash_ave,cash_std))+(M1284-N$24)))</f>
        <v/>
      </c>
      <c r="O1284" s="156">
        <f>IF((N1284&lt;=0),0,((N1284-O$24)*Stock*(_xlfn.NORM.INV(RAND(),stock_ave,stock_std))+(N1284-O$24)*Bonds*(_xlfn.NORM.INV(RAND(),bond_ave,bond_std))+(N1284-O$24)*cash*(_xlfn.NORM.INV(RAND(),cash_ave,cash_std))+(N1284-O$24)))</f>
        <v/>
      </c>
      <c r="P1284" s="156">
        <f>IF((O1284&lt;=0),0,((O1284-P$24)*Stock*(_xlfn.NORM.INV(RAND(),stock_ave,stock_std))+(O1284-P$24)*Bonds*(_xlfn.NORM.INV(RAND(),bond_ave,bond_std))+(O1284-P$24)*cash*(_xlfn.NORM.INV(RAND(),cash_ave,cash_std))+(O1284-P$24)))</f>
        <v/>
      </c>
      <c r="Q1284" s="156">
        <f>IF((P1284&lt;=0),0,((P1284-Q$24)*Stock*(_xlfn.NORM.INV(RAND(),stock_ave,stock_std))+(P1284-Q$24)*Bonds*(_xlfn.NORM.INV(RAND(),bond_ave,bond_std))+(P1284-Q$24)*cash*(_xlfn.NORM.INV(RAND(),cash_ave,cash_std))+(P1284-Q$24)))</f>
        <v/>
      </c>
      <c r="R1284" s="156">
        <f>IF((Q1284&lt;=0),0,((Q1284-R$24)*Stock*(_xlfn.NORM.INV(RAND(),stock_ave,stock_std))+(Q1284-R$24)*Bonds*(_xlfn.NORM.INV(RAND(),bond_ave,bond_std))+(Q1284-R$24)*cash*(_xlfn.NORM.INV(RAND(),cash_ave,cash_std))+(Q1284-R$24)))</f>
        <v/>
      </c>
      <c r="S1284" s="156">
        <f>IF((R1284&lt;=0),0,((R1284-S$24)*Stock*(_xlfn.NORM.INV(RAND(),stock_ave,stock_std))+(R1284-S$24)*Bonds*(_xlfn.NORM.INV(RAND(),bond_ave,bond_std))+(R1284-S$24)*cash*(_xlfn.NORM.INV(RAND(),cash_ave,cash_std))+(R1284-S$24)))</f>
        <v/>
      </c>
      <c r="T1284" s="156">
        <f>IF((S1284&lt;=0),0,((S1284-T$24)*Stock*(_xlfn.NORM.INV(RAND(),stock_ave,stock_std))+(S1284-T$24)*Bonds*(_xlfn.NORM.INV(RAND(),bond_ave,bond_std))+(S1284-T$24)*cash*(_xlfn.NORM.INV(RAND(),cash_ave,cash_std))+(S1284-T$24)))</f>
        <v/>
      </c>
      <c r="U1284" s="156">
        <f>IF((T1284&lt;=0),0,((T1284-U$24)*Stock*(_xlfn.NORM.INV(RAND(),stock_ave,stock_std))+(T1284-U$24)*Bonds*(_xlfn.NORM.INV(RAND(),bond_ave,bond_std))+(T1284-U$24)*cash*(_xlfn.NORM.INV(RAND(),cash_ave,cash_std))+(T1284-U$24)))</f>
        <v/>
      </c>
      <c r="V1284" s="156">
        <f>IF((U1284&lt;=0),0,((U1284-V$24)*Stock*(_xlfn.NORM.INV(RAND(),stock_ave,stock_std))+(U1284-V$24)*Bonds*(_xlfn.NORM.INV(RAND(),bond_ave,bond_std))+(U1284-V$24)*cash*(_xlfn.NORM.INV(RAND(),cash_ave,cash_std))+(U1284-V$24)))</f>
        <v/>
      </c>
      <c r="W1284" s="156">
        <f>IF((V1284&lt;=0),0,((V1284-W$24)*Stock*(_xlfn.NORM.INV(RAND(),stock_ave,stock_std))+(V1284-W$24)*Bonds*(_xlfn.NORM.INV(RAND(),bond_ave,bond_std))+(V1284-W$24)*cash*(_xlfn.NORM.INV(RAND(),cash_ave,cash_std))+(V1284-W$24)))</f>
        <v/>
      </c>
      <c r="X1284" s="156">
        <f>IF((W1284&lt;=0),0,((W1284-X$24)*Stock*(_xlfn.NORM.INV(RAND(),stock_ave,stock_std))+(W1284-X$24)*Bonds*(_xlfn.NORM.INV(RAND(),bond_ave,bond_std))+(W1284-X$24)*cash*(_xlfn.NORM.INV(RAND(),cash_ave,cash_std))+(W1284-X$24)))</f>
        <v/>
      </c>
      <c r="Y1284" s="156">
        <f>IF((X1284&lt;=0),0,((X1284-Y$24)*Stock*(_xlfn.NORM.INV(RAND(),stock_ave,stock_std))+(X1284-Y$24)*Bonds*(_xlfn.NORM.INV(RAND(),bond_ave,bond_std))+(X1284-Y$24)*cash*(_xlfn.NORM.INV(RAND(),cash_ave,cash_std))+(X1284-Y$24)))</f>
        <v/>
      </c>
      <c r="Z1284" s="156">
        <f>IF((Y1284&lt;=0),0,((Y1284-Z$24)*Stock*(_xlfn.NORM.INV(RAND(),stock_ave,stock_std))+(Y1284-Z$24)*Bonds*(_xlfn.NORM.INV(RAND(),bond_ave,bond_std))+(Y1284-Z$24)*cash*(_xlfn.NORM.INV(RAND(),cash_ave,cash_std))+(Y1284-Z$24)))</f>
        <v/>
      </c>
      <c r="AA1284" s="156">
        <f>IF((Z1284&lt;=0),0,((Z1284-AA$24)*Stock*(_xlfn.NORM.INV(RAND(),stock_ave,stock_std))+(Z1284-AA$24)*Bonds*(_xlfn.NORM.INV(RAND(),bond_ave,bond_std))+(Z1284-AA$24)*cash*(_xlfn.NORM.INV(RAND(),cash_ave,cash_std))+(Z1284-AA$24)))</f>
        <v/>
      </c>
      <c r="AB1284" s="156">
        <f>IF((AA1284&lt;=0),0,((AA1284-AB$24)*Stock*(_xlfn.NORM.INV(RAND(),stock_ave,stock_std))+(AA1284-AB$24)*Bonds*(_xlfn.NORM.INV(RAND(),bond_ave,bond_std))+(AA1284-AB$24)*cash*(_xlfn.NORM.INV(RAND(),cash_ave,cash_std))+(AA1284-AB$24)))</f>
        <v/>
      </c>
      <c r="AC1284" s="156">
        <f>IF((AB1284&lt;=0),0,((AB1284-AC$24)*Stock*(_xlfn.NORM.INV(RAND(),stock_ave,stock_std))+(AB1284-AC$24)*Bonds*(_xlfn.NORM.INV(RAND(),bond_ave,bond_std))+(AB1284-AC$24)*cash*(_xlfn.NORM.INV(RAND(),cash_ave,cash_std))+(AB1284-AC$24)))</f>
        <v/>
      </c>
      <c r="AD1284" s="156">
        <f>IF((AC1284&lt;=0),0,((AC1284-AD$24)*Stock*(_xlfn.NORM.INV(RAND(),stock_ave,stock_std))+(AC1284-AD$24)*Bonds*(_xlfn.NORM.INV(RAND(),bond_ave,bond_std))+(AC1284-AD$24)*cash*(_xlfn.NORM.INV(RAND(),cash_ave,cash_std))+(AC1284-AD$24)))</f>
        <v/>
      </c>
      <c r="AE1284" s="156">
        <f>IF((AD1284&lt;=0),0,((AD1284-AE$24)*Stock*(_xlfn.NORM.INV(RAND(),stock_ave,stock_std))+(AD1284-AE$24)*Bonds*(_xlfn.NORM.INV(RAND(),bond_ave,bond_std))+(AD1284-AE$24)*cash*(_xlfn.NORM.INV(RAND(),cash_ave,cash_std))+(AD1284-AE$24)))</f>
        <v/>
      </c>
      <c r="AF1284" s="156">
        <f>IF((AE1284&lt;=0),0,((AE1284-AF$24)*Stock*(_xlfn.NORM.INV(RAND(),stock_ave,stock_std))+(AE1284-AF$24)*Bonds*(_xlfn.NORM.INV(RAND(),bond_ave,bond_std))+(AE1284-AF$24)*cash*(_xlfn.NORM.INV(RAND(),cash_ave,cash_std))+(AE1284-AF$24)))</f>
        <v/>
      </c>
      <c r="AG1284" s="156">
        <f>IF((AF1284&lt;=0),0,((AF1284-AG$24)*Stock*(_xlfn.NORM.INV(RAND(),stock_ave,stock_std))+(AF1284-AG$24)*Bonds*(_xlfn.NORM.INV(RAND(),bond_ave,bond_std))+(AF1284-AG$24)*cash*(_xlfn.NORM.INV(RAND(),cash_ave,cash_std))+(AF1284-AG$24)))</f>
        <v/>
      </c>
      <c r="AH1284" s="156">
        <f>IF((AG1284&lt;=0),0,((AG1284-AH$24)*Stock*(_xlfn.NORM.INV(RAND(),stock_ave,stock_std))+(AG1284-AH$24)*Bonds*(_xlfn.NORM.INV(RAND(),bond_ave,bond_std))+(AG1284-AH$24)*cash*(_xlfn.NORM.INV(RAND(),cash_ave,cash_std))+(AG1284-AH$24)))</f>
        <v/>
      </c>
      <c r="AI1284" s="156">
        <f>IF((AH1284&lt;=0),0,((AH1284-AI$24)*Stock*(_xlfn.NORM.INV(RAND(),stock_ave,stock_std))+(AH1284-AI$24)*Bonds*(_xlfn.NORM.INV(RAND(),bond_ave,bond_std))+(AH1284-AI$24)*cash*(_xlfn.NORM.INV(RAND(),cash_ave,cash_std))+(AH1284-AI$24)))</f>
        <v/>
      </c>
      <c r="AJ1284" s="156">
        <f>IF((AI1284&lt;=0),0,((AI1284-AJ$24)*Stock*(_xlfn.NORM.INV(RAND(),stock_ave,stock_std))+(AI1284-AJ$24)*Bonds*(_xlfn.NORM.INV(RAND(),bond_ave,bond_std))+(AI1284-AJ$24)*cash*(_xlfn.NORM.INV(RAND(),cash_ave,cash_std))+(AI1284-AJ$24)))</f>
        <v/>
      </c>
      <c r="AK1284" s="156">
        <f>IF((AJ1284&lt;=0),0,((AJ1284-AK$24)*Stock*(_xlfn.NORM.INV(RAND(),stock_ave,stock_std))+(AJ1284-AK$24)*Bonds*(_xlfn.NORM.INV(RAND(),bond_ave,bond_std))+(AJ1284-AK$24)*cash*(_xlfn.NORM.INV(RAND(),cash_ave,cash_std))+(AJ1284-AK$24)))</f>
        <v/>
      </c>
      <c r="AL1284" s="156">
        <f>IF((AK1284&lt;=0),0,((AK1284-AL$24)*Stock*(_xlfn.NORM.INV(RAND(),stock_ave,stock_std))+(AK1284-AL$24)*Bonds*(_xlfn.NORM.INV(RAND(),bond_ave,bond_std))+(AK1284-AL$24)*cash*(_xlfn.NORM.INV(RAND(),cash_ave,cash_std))+(AK1284-AL$24)))</f>
        <v/>
      </c>
      <c r="AM1284" s="156">
        <f>IF((AL1284&lt;=0),0,((AL1284-AM$24)*Stock*(_xlfn.NORM.INV(RAND(),stock_ave,stock_std))+(AL1284-AM$24)*Bonds*(_xlfn.NORM.INV(RAND(),bond_ave,bond_std))+(AL1284-AM$24)*cash*(_xlfn.NORM.INV(RAND(),cash_ave,cash_std))+(AL1284-AM$24)))</f>
        <v/>
      </c>
      <c r="AN1284" s="156">
        <f>IF((AM1284&lt;=0),0,((AM1284-AN$24)*Stock*(_xlfn.NORM.INV(RAND(),stock_ave,stock_std))+(AM1284-AN$24)*Bonds*(_xlfn.NORM.INV(RAND(),bond_ave,bond_std))+(AM1284-AN$24)*cash*(_xlfn.NORM.INV(RAND(),cash_ave,cash_std))+(AM1284-AN$24)))</f>
        <v/>
      </c>
      <c r="AO1284" s="156">
        <f>IF((AN1284&lt;=0),0,((AN1284-AO$24)*Stock*(_xlfn.NORM.INV(RAND(),stock_ave,stock_std))+(AN1284-AO$24)*Bonds*(_xlfn.NORM.INV(RAND(),bond_ave,bond_std))+(AN1284-AO$24)*cash*(_xlfn.NORM.INV(RAND(),cash_ave,cash_std))+(AN1284-AO$24)))</f>
        <v/>
      </c>
      <c r="AP1284" s="156">
        <f>IF((AO1284&lt;=0),0,((AO1284-AP$24)*Stock*(_xlfn.NORM.INV(RAND(),stock_ave,stock_std))+(AO1284-AP$24)*Bonds*(_xlfn.NORM.INV(RAND(),bond_ave,bond_std))+(AO1284-AP$24)*cash*(_xlfn.NORM.INV(RAND(),cash_ave,cash_std))+(AO1284-AP$24)))</f>
        <v/>
      </c>
      <c r="AQ1284" s="156">
        <f>IF((AP1284&lt;=0),0,((AP1284-AQ$24)*Stock*(_xlfn.NORM.INV(RAND(),stock_ave,stock_std))+(AP1284-AQ$24)*Bonds*(_xlfn.NORM.INV(RAND(),bond_ave,bond_std))+(AP1284-AQ$24)*cash*(_xlfn.NORM.INV(RAND(),cash_ave,cash_std))+(AP1284-AQ$24)))</f>
        <v/>
      </c>
      <c r="AR1284" s="156">
        <f>IF((AQ1284&lt;=0),0,((AQ1284-AR$24)*Stock*(_xlfn.NORM.INV(RAND(),stock_ave,stock_std))+(AQ1284-AR$24)*Bonds*(_xlfn.NORM.INV(RAND(),bond_ave,bond_std))+(AQ1284-AR$24)*cash*(_xlfn.NORM.INV(RAND(),cash_ave,cash_std))+(AQ1284-AR$24)))</f>
        <v/>
      </c>
      <c r="AS1284" s="156">
        <f>IF((AR1284&lt;=0),0,((AR1284-AS$24)*Stock*(_xlfn.NORM.INV(RAND(),stock_ave,stock_std))+(AR1284-AS$24)*Bonds*(_xlfn.NORM.INV(RAND(),bond_ave,bond_std))+(AR1284-AS$24)*cash*(_xlfn.NORM.INV(RAND(),cash_ave,cash_std))+(AR1284-AS$24)))</f>
        <v/>
      </c>
      <c r="AT1284" s="156">
        <f>IF((AS1284&lt;=0),0,((AS1284-AT$24)*Stock*(_xlfn.NORM.INV(RAND(),stock_ave,stock_std))+(AS1284-AT$24)*Bonds*(_xlfn.NORM.INV(RAND(),bond_ave,bond_std))+(AS1284-AT$24)*cash*(_xlfn.NORM.INV(RAND(),cash_ave,cash_std))+(AS1284-AT$24)))</f>
        <v/>
      </c>
      <c r="AU1284" s="156">
        <f>IF((AT1284&lt;=0),0,((AT1284-AU$24)*Stock*(_xlfn.NORM.INV(RAND(),stock_ave,stock_std))+(AT1284-AU$24)*Bonds*(_xlfn.NORM.INV(RAND(),bond_ave,bond_std))+(AT1284-AU$24)*cash*(_xlfn.NORM.INV(RAND(),cash_ave,cash_std))+(AT1284-AU$24)))</f>
        <v/>
      </c>
      <c r="AV1284" s="156">
        <f>IF((AU1284&lt;=0),0,((AU1284-AV$24)*Stock*(_xlfn.NORM.INV(RAND(),stock_ave,stock_std))+(AU1284-AV$24)*Bonds*(_xlfn.NORM.INV(RAND(),bond_ave,bond_std))+(AU1284-AV$24)*cash*(_xlfn.NORM.INV(RAND(),cash_ave,cash_std))+(AU1284-AV$24)))</f>
        <v/>
      </c>
      <c r="AW1284" s="156">
        <f>IF((AV1284&lt;=0),0,((AV1284-AW$24)*Stock*(_xlfn.NORM.INV(RAND(),stock_ave,stock_std))+(AV1284-AW$24)*Bonds*(_xlfn.NORM.INV(RAND(),bond_ave,bond_std))+(AV1284-AW$24)*cash*(_xlfn.NORM.INV(RAND(),cash_ave,cash_std))+(AV1284-AW$24)))</f>
        <v/>
      </c>
      <c r="AX1284" s="159" t="n"/>
      <c r="AY1284" s="159" t="n"/>
      <c r="AZ1284" s="159" t="n"/>
      <c r="BA1284" s="159" t="n"/>
      <c r="BB1284" s="159" t="n"/>
    </row>
    <row r="1285">
      <c r="C1285" s="147" t="n"/>
      <c r="D1285" s="61">
        <f>+D1284-IF(D$18&gt;74,(D1284/D$25)*$C$10)</f>
        <v/>
      </c>
      <c r="E1285" s="61">
        <f>+E1284-IF(E$18&gt;74,(E1284/E$25)*$C$10)</f>
        <v/>
      </c>
      <c r="F1285" s="61">
        <f>+F1284-IF(F$18&gt;74,(F1284/F$25)*$C$10)</f>
        <v/>
      </c>
      <c r="G1285" s="61">
        <f>+G1284-IF(G$18&gt;74,(G1284/G$25)*$C$10)</f>
        <v/>
      </c>
      <c r="H1285" s="61">
        <f>+H1284-IF(H$18&gt;74,(H1284/H$25)*$C$10)</f>
        <v/>
      </c>
      <c r="I1285" s="61">
        <f>+I1284-IF(I$18&gt;74,(I1284/I$25)*$C$10)</f>
        <v/>
      </c>
      <c r="J1285" s="61">
        <f>+J1284-IF(J$18&gt;74,(J1284/J$25)*$C$10)</f>
        <v/>
      </c>
      <c r="K1285" s="61">
        <f>+K1284-IF(K$18&gt;74,(K1284/K$25)*$C$10)</f>
        <v/>
      </c>
      <c r="L1285" s="61">
        <f>+L1284-IF(L$18&gt;74,(L1284/L$25)*$C$10)</f>
        <v/>
      </c>
      <c r="M1285" s="61">
        <f>+M1284-IF(M$18&gt;74,(M1284/M$25)*$C$10)</f>
        <v/>
      </c>
      <c r="N1285" s="61">
        <f>+N1284-IF(N$18&gt;74,(N1284/N$25)*$C$10)</f>
        <v/>
      </c>
      <c r="O1285" s="61">
        <f>+O1284-IF(O$18&gt;74,(O1284/O$25)*$C$10)</f>
        <v/>
      </c>
      <c r="P1285" s="61">
        <f>+P1284-IF(P$18&gt;74,(P1284/P$25)*$C$10)</f>
        <v/>
      </c>
      <c r="Q1285" s="61">
        <f>+Q1284-IF(Q$18&gt;74,(Q1284/Q$25)*$C$10)</f>
        <v/>
      </c>
      <c r="R1285" s="61">
        <f>+R1284-IF(R$18&gt;74,(R1284/R$25)*$C$10)</f>
        <v/>
      </c>
      <c r="S1285" s="61">
        <f>+S1284-IF(S$18&gt;74,(S1284/S$25)*$C$10)</f>
        <v/>
      </c>
      <c r="T1285" s="61">
        <f>+T1284-IF(T$18&gt;74,(T1284/T$25)*$C$10)</f>
        <v/>
      </c>
      <c r="U1285" s="61">
        <f>+U1284-IF(U$18&gt;74,(U1284/U$25)*$C$10)</f>
        <v/>
      </c>
      <c r="V1285" s="61">
        <f>+V1284-IF(V$18&gt;74,(V1284/V$25)*$C$10)</f>
        <v/>
      </c>
      <c r="W1285" s="61">
        <f>+W1284-IF(W$18&gt;74,(W1284/W$25)*$C$10)</f>
        <v/>
      </c>
      <c r="X1285" s="61">
        <f>+X1284-IF(X$18&gt;74,(X1284/X$25)*$C$10)</f>
        <v/>
      </c>
      <c r="Y1285" s="61">
        <f>+Y1284-IF(Y$18&gt;74,(Y1284/Y$25)*$C$10)</f>
        <v/>
      </c>
      <c r="Z1285" s="61">
        <f>+Z1284-IF(Z$18&gt;74,(Z1284/Z$25)*$C$10)</f>
        <v/>
      </c>
      <c r="AA1285" s="61">
        <f>+AA1284-IF(AA$18&gt;74,(AA1284/AA$25)*$C$10)</f>
        <v/>
      </c>
      <c r="AB1285" s="61">
        <f>+AB1284-IF(AB$18&gt;74,(AB1284/AB$25)*$C$10)</f>
        <v/>
      </c>
      <c r="AC1285" s="61">
        <f>+AC1284-IF(AC$18&gt;74,(AC1284/AC$25)*$C$10)</f>
        <v/>
      </c>
      <c r="AD1285" s="61">
        <f>+AD1284-IF(AD$18&gt;74,(AD1284/AD$25)*$C$10)</f>
        <v/>
      </c>
      <c r="AE1285" s="61">
        <f>+AE1284-IF(AE$18&gt;74,(AE1284/AE$25)*$C$10)</f>
        <v/>
      </c>
      <c r="AF1285" s="61">
        <f>+AF1284-IF(AF$18&gt;74,(AF1284/AF$25)*$C$10)</f>
        <v/>
      </c>
      <c r="AG1285" s="61">
        <f>+AG1284-IF(AG$18&gt;74,(AG1284/AG$25)*$C$10)</f>
        <v/>
      </c>
      <c r="AH1285" s="61">
        <f>+AH1284-IF(AH$18&gt;74,(AH1284/AH$25)*$C$10)</f>
        <v/>
      </c>
      <c r="AI1285" s="61">
        <f>+AI1284-IF(AI$18&gt;74,(AI1284/AI$25)*$C$10)</f>
        <v/>
      </c>
      <c r="AJ1285" s="61">
        <f>+AJ1284-IF(AJ$18&gt;74,(AJ1284/AJ$25)*$C$10)</f>
        <v/>
      </c>
      <c r="AK1285" s="61">
        <f>+AK1284-IF(AK$18&gt;74,(AK1284/AK$25)*$C$10)</f>
        <v/>
      </c>
      <c r="AL1285" s="61">
        <f>+AL1284-IF(AL$18&gt;74,(AL1284/AL$25)*$C$10)</f>
        <v/>
      </c>
      <c r="AM1285" s="61">
        <f>+AM1284-IF(AM$18&gt;74,(AM1284/AM$25)*$C$10)</f>
        <v/>
      </c>
      <c r="AN1285" s="61">
        <f>+AN1284-IF(AN$18&gt;74,(AN1284/AN$25)*$C$10)</f>
        <v/>
      </c>
      <c r="AO1285" s="61">
        <f>+AO1284-IF(AO$18&gt;74,(AO1284/AO$25)*$C$10)</f>
        <v/>
      </c>
      <c r="AP1285" s="61">
        <f>+AP1284-IF(AP$18&gt;74,(AP1284/AP$25)*$C$10)</f>
        <v/>
      </c>
      <c r="AQ1285" s="61">
        <f>+AQ1284-IF(AQ$18&gt;74,(AQ1284/AQ$25)*$C$10)</f>
        <v/>
      </c>
      <c r="AR1285" s="61">
        <f>+AR1284-IF(AR$18&gt;74,(AR1284/AR$25)*$C$10)</f>
        <v/>
      </c>
      <c r="AS1285" s="61">
        <f>+AS1284-IF(AS$18&gt;74,(AS1284/AS$25)*$C$10)</f>
        <v/>
      </c>
      <c r="AT1285" s="61">
        <f>+AT1284-IF(AT$18&gt;74,(AT1284/AT$25)*$C$10)</f>
        <v/>
      </c>
      <c r="AU1285" s="61">
        <f>+AU1284-IF(AU$18&gt;74,(AU1284/AU$25)*$C$10)</f>
        <v/>
      </c>
      <c r="AV1285" s="61">
        <f>+AV1284-IF(AV$18&gt;74,(AV1284/AV$25)*$C$10)</f>
        <v/>
      </c>
      <c r="AW1285" s="61">
        <f>+AW1284-IF(AW$18&gt;74,(AW1284/AW$25)*$C$10)</f>
        <v/>
      </c>
      <c r="AX1285" s="35">
        <f>IF(AW1285&gt;0,1,0)</f>
        <v/>
      </c>
      <c r="AY1285" s="35">
        <f>IF(AL1285&gt;0,1,0)</f>
        <v/>
      </c>
      <c r="AZ1285" s="35">
        <f>IF(AG1285&gt;0,1,0)</f>
        <v/>
      </c>
      <c r="BA1285" s="35">
        <f>IF(AB1285&gt;0,1,0)</f>
        <v/>
      </c>
      <c r="BB1285" s="35">
        <f>IF(W1285&gt;0,1,0)</f>
        <v/>
      </c>
    </row>
    <row r="1286">
      <c r="B1286" s="154" t="inlineStr">
        <is>
          <t>trial 630</t>
        </is>
      </c>
      <c r="C1286" s="155">
        <f>+start-C1283</f>
        <v/>
      </c>
      <c r="D1286" s="156">
        <f>IF((C1286&lt;=0),0,((C1286-D$24)*Stock*(_xlfn.NORM.INV(RAND(),stock_ave,stock_std))+(C1286-D$24)*Bonds*(_xlfn.NORM.INV(RAND(),bond_ave,bond_std))+(C1286-D$24)*cash*(_xlfn.NORM.INV(RAND(),cash_ave,cash_std))+(C1286-D$24)))</f>
        <v/>
      </c>
      <c r="E1286" s="156">
        <f>IF((D1286&lt;=0),0,((D1286-E$24)*Stock*(_xlfn.NORM.INV(RAND(),stock_ave,stock_std))+(D1286-E$24)*Bonds*(_xlfn.NORM.INV(RAND(),bond_ave,bond_std))+(D1286-E$24)*cash*(_xlfn.NORM.INV(RAND(),cash_ave,cash_std))+(D1286-E$24)))</f>
        <v/>
      </c>
      <c r="F1286" s="156">
        <f>IF((E1286&lt;=0),0,((E1286-F$24)*Stock*(_xlfn.NORM.INV(RAND(),stock_ave,stock_std))+(E1286-F$24)*Bonds*(_xlfn.NORM.INV(RAND(),bond_ave,bond_std))+(E1286-F$24)*cash*(_xlfn.NORM.INV(RAND(),cash_ave,cash_std))+(E1286-F$24)))</f>
        <v/>
      </c>
      <c r="G1286" s="156">
        <f>IF((F1286&lt;=0),0,((F1286-G$24)*Stock*(_xlfn.NORM.INV(RAND(),stock_ave,stock_std))+(F1286-G$24)*Bonds*(_xlfn.NORM.INV(RAND(),bond_ave,bond_std))+(F1286-G$24)*cash*(_xlfn.NORM.INV(RAND(),cash_ave,cash_std))+(F1286-G$24)))</f>
        <v/>
      </c>
      <c r="H1286" s="156">
        <f>IF((G1286&lt;=0),0,((G1286-H$24)*Stock*(_xlfn.NORM.INV(RAND(),stock_ave,stock_std))+(G1286-H$24)*Bonds*(_xlfn.NORM.INV(RAND(),bond_ave,bond_std))+(G1286-H$24)*cash*(_xlfn.NORM.INV(RAND(),cash_ave,cash_std))+(G1286-H$24)))</f>
        <v/>
      </c>
      <c r="I1286" s="156">
        <f>IF((H1286&lt;=0),0,((H1286-I$24)*Stock*(_xlfn.NORM.INV(RAND(),stock_ave,stock_std))+(H1286-I$24)*Bonds*(_xlfn.NORM.INV(RAND(),bond_ave,bond_std))+(H1286-I$24)*cash*(_xlfn.NORM.INV(RAND(),cash_ave,cash_std))+(H1286-I$24)))</f>
        <v/>
      </c>
      <c r="J1286" s="156">
        <f>IF((I1286&lt;=0),0,((I1286-J$24)*Stock*(_xlfn.NORM.INV(RAND(),stock_ave,stock_std))+(I1286-J$24)*Bonds*(_xlfn.NORM.INV(RAND(),bond_ave,bond_std))+(I1286-J$24)*cash*(_xlfn.NORM.INV(RAND(),cash_ave,cash_std))+(I1286-J$24)))</f>
        <v/>
      </c>
      <c r="K1286" s="156">
        <f>IF((J1286&lt;=0),0,((J1286-K$24)*Stock*(_xlfn.NORM.INV(RAND(),stock_ave,stock_std))+(J1286-K$24)*Bonds*(_xlfn.NORM.INV(RAND(),bond_ave,bond_std))+(J1286-K$24)*cash*(_xlfn.NORM.INV(RAND(),cash_ave,cash_std))+(J1286-K$24)))</f>
        <v/>
      </c>
      <c r="L1286" s="156">
        <f>IF((K1286&lt;=0),0,((K1286-L$24)*Stock*(_xlfn.NORM.INV(RAND(),stock_ave,stock_std))+(K1286-L$24)*Bonds*(_xlfn.NORM.INV(RAND(),bond_ave,bond_std))+(K1286-L$24)*cash*(_xlfn.NORM.INV(RAND(),cash_ave,cash_std))+(K1286-L$24)))</f>
        <v/>
      </c>
      <c r="M1286" s="156">
        <f>IF((L1286&lt;=0),0,((L1286-M$24)*Stock*(_xlfn.NORM.INV(RAND(),stock_ave,stock_std))+(L1286-M$24)*Bonds*(_xlfn.NORM.INV(RAND(),bond_ave,bond_std))+(L1286-M$24)*cash*(_xlfn.NORM.INV(RAND(),cash_ave,cash_std))+(L1286-M$24)))</f>
        <v/>
      </c>
      <c r="N1286" s="156">
        <f>IF((M1286&lt;=0),0,((M1286-N$24)*Stock*(_xlfn.NORM.INV(RAND(),stock_ave,stock_std))+(M1286-N$24)*Bonds*(_xlfn.NORM.INV(RAND(),bond_ave,bond_std))+(M1286-N$24)*cash*(_xlfn.NORM.INV(RAND(),cash_ave,cash_std))+(M1286-N$24)))</f>
        <v/>
      </c>
      <c r="O1286" s="156">
        <f>IF((N1286&lt;=0),0,((N1286-O$24)*Stock*(_xlfn.NORM.INV(RAND(),stock_ave,stock_std))+(N1286-O$24)*Bonds*(_xlfn.NORM.INV(RAND(),bond_ave,bond_std))+(N1286-O$24)*cash*(_xlfn.NORM.INV(RAND(),cash_ave,cash_std))+(N1286-O$24)))</f>
        <v/>
      </c>
      <c r="P1286" s="156">
        <f>IF((O1286&lt;=0),0,((O1286-P$24)*Stock*(_xlfn.NORM.INV(RAND(),stock_ave,stock_std))+(O1286-P$24)*Bonds*(_xlfn.NORM.INV(RAND(),bond_ave,bond_std))+(O1286-P$24)*cash*(_xlfn.NORM.INV(RAND(),cash_ave,cash_std))+(O1286-P$24)))</f>
        <v/>
      </c>
      <c r="Q1286" s="156">
        <f>IF((P1286&lt;=0),0,((P1286-Q$24)*Stock*(_xlfn.NORM.INV(RAND(),stock_ave,stock_std))+(P1286-Q$24)*Bonds*(_xlfn.NORM.INV(RAND(),bond_ave,bond_std))+(P1286-Q$24)*cash*(_xlfn.NORM.INV(RAND(),cash_ave,cash_std))+(P1286-Q$24)))</f>
        <v/>
      </c>
      <c r="R1286" s="156">
        <f>IF((Q1286&lt;=0),0,((Q1286-R$24)*Stock*(_xlfn.NORM.INV(RAND(),stock_ave,stock_std))+(Q1286-R$24)*Bonds*(_xlfn.NORM.INV(RAND(),bond_ave,bond_std))+(Q1286-R$24)*cash*(_xlfn.NORM.INV(RAND(),cash_ave,cash_std))+(Q1286-R$24)))</f>
        <v/>
      </c>
      <c r="S1286" s="156">
        <f>IF((R1286&lt;=0),0,((R1286-S$24)*Stock*(_xlfn.NORM.INV(RAND(),stock_ave,stock_std))+(R1286-S$24)*Bonds*(_xlfn.NORM.INV(RAND(),bond_ave,bond_std))+(R1286-S$24)*cash*(_xlfn.NORM.INV(RAND(),cash_ave,cash_std))+(R1286-S$24)))</f>
        <v/>
      </c>
      <c r="T1286" s="156">
        <f>IF((S1286&lt;=0),0,((S1286-T$24)*Stock*(_xlfn.NORM.INV(RAND(),stock_ave,stock_std))+(S1286-T$24)*Bonds*(_xlfn.NORM.INV(RAND(),bond_ave,bond_std))+(S1286-T$24)*cash*(_xlfn.NORM.INV(RAND(),cash_ave,cash_std))+(S1286-T$24)))</f>
        <v/>
      </c>
      <c r="U1286" s="156">
        <f>IF((T1286&lt;=0),0,((T1286-U$24)*Stock*(_xlfn.NORM.INV(RAND(),stock_ave,stock_std))+(T1286-U$24)*Bonds*(_xlfn.NORM.INV(RAND(),bond_ave,bond_std))+(T1286-U$24)*cash*(_xlfn.NORM.INV(RAND(),cash_ave,cash_std))+(T1286-U$24)))</f>
        <v/>
      </c>
      <c r="V1286" s="156">
        <f>IF((U1286&lt;=0),0,((U1286-V$24)*Stock*(_xlfn.NORM.INV(RAND(),stock_ave,stock_std))+(U1286-V$24)*Bonds*(_xlfn.NORM.INV(RAND(),bond_ave,bond_std))+(U1286-V$24)*cash*(_xlfn.NORM.INV(RAND(),cash_ave,cash_std))+(U1286-V$24)))</f>
        <v/>
      </c>
      <c r="W1286" s="156">
        <f>IF((V1286&lt;=0),0,((V1286-W$24)*Stock*(_xlfn.NORM.INV(RAND(),stock_ave,stock_std))+(V1286-W$24)*Bonds*(_xlfn.NORM.INV(RAND(),bond_ave,bond_std))+(V1286-W$24)*cash*(_xlfn.NORM.INV(RAND(),cash_ave,cash_std))+(V1286-W$24)))</f>
        <v/>
      </c>
      <c r="X1286" s="156">
        <f>IF((W1286&lt;=0),0,((W1286-X$24)*Stock*(_xlfn.NORM.INV(RAND(),stock_ave,stock_std))+(W1286-X$24)*Bonds*(_xlfn.NORM.INV(RAND(),bond_ave,bond_std))+(W1286-X$24)*cash*(_xlfn.NORM.INV(RAND(),cash_ave,cash_std))+(W1286-X$24)))</f>
        <v/>
      </c>
      <c r="Y1286" s="156">
        <f>IF((X1286&lt;=0),0,((X1286-Y$24)*Stock*(_xlfn.NORM.INV(RAND(),stock_ave,stock_std))+(X1286-Y$24)*Bonds*(_xlfn.NORM.INV(RAND(),bond_ave,bond_std))+(X1286-Y$24)*cash*(_xlfn.NORM.INV(RAND(),cash_ave,cash_std))+(X1286-Y$24)))</f>
        <v/>
      </c>
      <c r="Z1286" s="156">
        <f>IF((Y1286&lt;=0),0,((Y1286-Z$24)*Stock*(_xlfn.NORM.INV(RAND(),stock_ave,stock_std))+(Y1286-Z$24)*Bonds*(_xlfn.NORM.INV(RAND(),bond_ave,bond_std))+(Y1286-Z$24)*cash*(_xlfn.NORM.INV(RAND(),cash_ave,cash_std))+(Y1286-Z$24)))</f>
        <v/>
      </c>
      <c r="AA1286" s="156">
        <f>IF((Z1286&lt;=0),0,((Z1286-AA$24)*Stock*(_xlfn.NORM.INV(RAND(),stock_ave,stock_std))+(Z1286-AA$24)*Bonds*(_xlfn.NORM.INV(RAND(),bond_ave,bond_std))+(Z1286-AA$24)*cash*(_xlfn.NORM.INV(RAND(),cash_ave,cash_std))+(Z1286-AA$24)))</f>
        <v/>
      </c>
      <c r="AB1286" s="156">
        <f>IF((AA1286&lt;=0),0,((AA1286-AB$24)*Stock*(_xlfn.NORM.INV(RAND(),stock_ave,stock_std))+(AA1286-AB$24)*Bonds*(_xlfn.NORM.INV(RAND(),bond_ave,bond_std))+(AA1286-AB$24)*cash*(_xlfn.NORM.INV(RAND(),cash_ave,cash_std))+(AA1286-AB$24)))</f>
        <v/>
      </c>
      <c r="AC1286" s="156">
        <f>IF((AB1286&lt;=0),0,((AB1286-AC$24)*Stock*(_xlfn.NORM.INV(RAND(),stock_ave,stock_std))+(AB1286-AC$24)*Bonds*(_xlfn.NORM.INV(RAND(),bond_ave,bond_std))+(AB1286-AC$24)*cash*(_xlfn.NORM.INV(RAND(),cash_ave,cash_std))+(AB1286-AC$24)))</f>
        <v/>
      </c>
      <c r="AD1286" s="156">
        <f>IF((AC1286&lt;=0),0,((AC1286-AD$24)*Stock*(_xlfn.NORM.INV(RAND(),stock_ave,stock_std))+(AC1286-AD$24)*Bonds*(_xlfn.NORM.INV(RAND(),bond_ave,bond_std))+(AC1286-AD$24)*cash*(_xlfn.NORM.INV(RAND(),cash_ave,cash_std))+(AC1286-AD$24)))</f>
        <v/>
      </c>
      <c r="AE1286" s="156">
        <f>IF((AD1286&lt;=0),0,((AD1286-AE$24)*Stock*(_xlfn.NORM.INV(RAND(),stock_ave,stock_std))+(AD1286-AE$24)*Bonds*(_xlfn.NORM.INV(RAND(),bond_ave,bond_std))+(AD1286-AE$24)*cash*(_xlfn.NORM.INV(RAND(),cash_ave,cash_std))+(AD1286-AE$24)))</f>
        <v/>
      </c>
      <c r="AF1286" s="156">
        <f>IF((AE1286&lt;=0),0,((AE1286-AF$24)*Stock*(_xlfn.NORM.INV(RAND(),stock_ave,stock_std))+(AE1286-AF$24)*Bonds*(_xlfn.NORM.INV(RAND(),bond_ave,bond_std))+(AE1286-AF$24)*cash*(_xlfn.NORM.INV(RAND(),cash_ave,cash_std))+(AE1286-AF$24)))</f>
        <v/>
      </c>
      <c r="AG1286" s="156">
        <f>IF((AF1286&lt;=0),0,((AF1286-AG$24)*Stock*(_xlfn.NORM.INV(RAND(),stock_ave,stock_std))+(AF1286-AG$24)*Bonds*(_xlfn.NORM.INV(RAND(),bond_ave,bond_std))+(AF1286-AG$24)*cash*(_xlfn.NORM.INV(RAND(),cash_ave,cash_std))+(AF1286-AG$24)))</f>
        <v/>
      </c>
      <c r="AH1286" s="156">
        <f>IF((AG1286&lt;=0),0,((AG1286-AH$24)*Stock*(_xlfn.NORM.INV(RAND(),stock_ave,stock_std))+(AG1286-AH$24)*Bonds*(_xlfn.NORM.INV(RAND(),bond_ave,bond_std))+(AG1286-AH$24)*cash*(_xlfn.NORM.INV(RAND(),cash_ave,cash_std))+(AG1286-AH$24)))</f>
        <v/>
      </c>
      <c r="AI1286" s="156">
        <f>IF((AH1286&lt;=0),0,((AH1286-AI$24)*Stock*(_xlfn.NORM.INV(RAND(),stock_ave,stock_std))+(AH1286-AI$24)*Bonds*(_xlfn.NORM.INV(RAND(),bond_ave,bond_std))+(AH1286-AI$24)*cash*(_xlfn.NORM.INV(RAND(),cash_ave,cash_std))+(AH1286-AI$24)))</f>
        <v/>
      </c>
      <c r="AJ1286" s="156">
        <f>IF((AI1286&lt;=0),0,((AI1286-AJ$24)*Stock*(_xlfn.NORM.INV(RAND(),stock_ave,stock_std))+(AI1286-AJ$24)*Bonds*(_xlfn.NORM.INV(RAND(),bond_ave,bond_std))+(AI1286-AJ$24)*cash*(_xlfn.NORM.INV(RAND(),cash_ave,cash_std))+(AI1286-AJ$24)))</f>
        <v/>
      </c>
      <c r="AK1286" s="156">
        <f>IF((AJ1286&lt;=0),0,((AJ1286-AK$24)*Stock*(_xlfn.NORM.INV(RAND(),stock_ave,stock_std))+(AJ1286-AK$24)*Bonds*(_xlfn.NORM.INV(RAND(),bond_ave,bond_std))+(AJ1286-AK$24)*cash*(_xlfn.NORM.INV(RAND(),cash_ave,cash_std))+(AJ1286-AK$24)))</f>
        <v/>
      </c>
      <c r="AL1286" s="156">
        <f>IF((AK1286&lt;=0),0,((AK1286-AL$24)*Stock*(_xlfn.NORM.INV(RAND(),stock_ave,stock_std))+(AK1286-AL$24)*Bonds*(_xlfn.NORM.INV(RAND(),bond_ave,bond_std))+(AK1286-AL$24)*cash*(_xlfn.NORM.INV(RAND(),cash_ave,cash_std))+(AK1286-AL$24)))</f>
        <v/>
      </c>
      <c r="AM1286" s="156">
        <f>IF((AL1286&lt;=0),0,((AL1286-AM$24)*Stock*(_xlfn.NORM.INV(RAND(),stock_ave,stock_std))+(AL1286-AM$24)*Bonds*(_xlfn.NORM.INV(RAND(),bond_ave,bond_std))+(AL1286-AM$24)*cash*(_xlfn.NORM.INV(RAND(),cash_ave,cash_std))+(AL1286-AM$24)))</f>
        <v/>
      </c>
      <c r="AN1286" s="156">
        <f>IF((AM1286&lt;=0),0,((AM1286-AN$24)*Stock*(_xlfn.NORM.INV(RAND(),stock_ave,stock_std))+(AM1286-AN$24)*Bonds*(_xlfn.NORM.INV(RAND(),bond_ave,bond_std))+(AM1286-AN$24)*cash*(_xlfn.NORM.INV(RAND(),cash_ave,cash_std))+(AM1286-AN$24)))</f>
        <v/>
      </c>
      <c r="AO1286" s="156">
        <f>IF((AN1286&lt;=0),0,((AN1286-AO$24)*Stock*(_xlfn.NORM.INV(RAND(),stock_ave,stock_std))+(AN1286-AO$24)*Bonds*(_xlfn.NORM.INV(RAND(),bond_ave,bond_std))+(AN1286-AO$24)*cash*(_xlfn.NORM.INV(RAND(),cash_ave,cash_std))+(AN1286-AO$24)))</f>
        <v/>
      </c>
      <c r="AP1286" s="156">
        <f>IF((AO1286&lt;=0),0,((AO1286-AP$24)*Stock*(_xlfn.NORM.INV(RAND(),stock_ave,stock_std))+(AO1286-AP$24)*Bonds*(_xlfn.NORM.INV(RAND(),bond_ave,bond_std))+(AO1286-AP$24)*cash*(_xlfn.NORM.INV(RAND(),cash_ave,cash_std))+(AO1286-AP$24)))</f>
        <v/>
      </c>
      <c r="AQ1286" s="156">
        <f>IF((AP1286&lt;=0),0,((AP1286-AQ$24)*Stock*(_xlfn.NORM.INV(RAND(),stock_ave,stock_std))+(AP1286-AQ$24)*Bonds*(_xlfn.NORM.INV(RAND(),bond_ave,bond_std))+(AP1286-AQ$24)*cash*(_xlfn.NORM.INV(RAND(),cash_ave,cash_std))+(AP1286-AQ$24)))</f>
        <v/>
      </c>
      <c r="AR1286" s="156">
        <f>IF((AQ1286&lt;=0),0,((AQ1286-AR$24)*Stock*(_xlfn.NORM.INV(RAND(),stock_ave,stock_std))+(AQ1286-AR$24)*Bonds*(_xlfn.NORM.INV(RAND(),bond_ave,bond_std))+(AQ1286-AR$24)*cash*(_xlfn.NORM.INV(RAND(),cash_ave,cash_std))+(AQ1286-AR$24)))</f>
        <v/>
      </c>
      <c r="AS1286" s="156">
        <f>IF((AR1286&lt;=0),0,((AR1286-AS$24)*Stock*(_xlfn.NORM.INV(RAND(),stock_ave,stock_std))+(AR1286-AS$24)*Bonds*(_xlfn.NORM.INV(RAND(),bond_ave,bond_std))+(AR1286-AS$24)*cash*(_xlfn.NORM.INV(RAND(),cash_ave,cash_std))+(AR1286-AS$24)))</f>
        <v/>
      </c>
      <c r="AT1286" s="156">
        <f>IF((AS1286&lt;=0),0,((AS1286-AT$24)*Stock*(_xlfn.NORM.INV(RAND(),stock_ave,stock_std))+(AS1286-AT$24)*Bonds*(_xlfn.NORM.INV(RAND(),bond_ave,bond_std))+(AS1286-AT$24)*cash*(_xlfn.NORM.INV(RAND(),cash_ave,cash_std))+(AS1286-AT$24)))</f>
        <v/>
      </c>
      <c r="AU1286" s="156">
        <f>IF((AT1286&lt;=0),0,((AT1286-AU$24)*Stock*(_xlfn.NORM.INV(RAND(),stock_ave,stock_std))+(AT1286-AU$24)*Bonds*(_xlfn.NORM.INV(RAND(),bond_ave,bond_std))+(AT1286-AU$24)*cash*(_xlfn.NORM.INV(RAND(),cash_ave,cash_std))+(AT1286-AU$24)))</f>
        <v/>
      </c>
      <c r="AV1286" s="156">
        <f>IF((AU1286&lt;=0),0,((AU1286-AV$24)*Stock*(_xlfn.NORM.INV(RAND(),stock_ave,stock_std))+(AU1286-AV$24)*Bonds*(_xlfn.NORM.INV(RAND(),bond_ave,bond_std))+(AU1286-AV$24)*cash*(_xlfn.NORM.INV(RAND(),cash_ave,cash_std))+(AU1286-AV$24)))</f>
        <v/>
      </c>
      <c r="AW1286" s="156">
        <f>IF((AV1286&lt;=0),0,((AV1286-AW$24)*Stock*(_xlfn.NORM.INV(RAND(),stock_ave,stock_std))+(AV1286-AW$24)*Bonds*(_xlfn.NORM.INV(RAND(),bond_ave,bond_std))+(AV1286-AW$24)*cash*(_xlfn.NORM.INV(RAND(),cash_ave,cash_std))+(AV1286-AW$24)))</f>
        <v/>
      </c>
      <c r="AX1286" s="159" t="n"/>
      <c r="AY1286" s="159" t="n"/>
      <c r="AZ1286" s="159" t="n"/>
      <c r="BA1286" s="159" t="n"/>
      <c r="BB1286" s="159" t="n"/>
    </row>
    <row r="1287">
      <c r="C1287" s="147" t="n"/>
      <c r="D1287" s="61">
        <f>+D1286-IF(D$18&gt;74,(D1286/D$25)*$C$10)</f>
        <v/>
      </c>
      <c r="E1287" s="61">
        <f>+E1286-IF(E$18&gt;74,(E1286/E$25)*$C$10)</f>
        <v/>
      </c>
      <c r="F1287" s="61">
        <f>+F1286-IF(F$18&gt;74,(F1286/F$25)*$C$10)</f>
        <v/>
      </c>
      <c r="G1287" s="61">
        <f>+G1286-IF(G$18&gt;74,(G1286/G$25)*$C$10)</f>
        <v/>
      </c>
      <c r="H1287" s="61">
        <f>+H1286-IF(H$18&gt;74,(H1286/H$25)*$C$10)</f>
        <v/>
      </c>
      <c r="I1287" s="61">
        <f>+I1286-IF(I$18&gt;74,(I1286/I$25)*$C$10)</f>
        <v/>
      </c>
      <c r="J1287" s="61">
        <f>+J1286-IF(J$18&gt;74,(J1286/J$25)*$C$10)</f>
        <v/>
      </c>
      <c r="K1287" s="61">
        <f>+K1286-IF(K$18&gt;74,(K1286/K$25)*$C$10)</f>
        <v/>
      </c>
      <c r="L1287" s="61">
        <f>+L1286-IF(L$18&gt;74,(L1286/L$25)*$C$10)</f>
        <v/>
      </c>
      <c r="M1287" s="61">
        <f>+M1286-IF(M$18&gt;74,(M1286/M$25)*$C$10)</f>
        <v/>
      </c>
      <c r="N1287" s="61">
        <f>+N1286-IF(N$18&gt;74,(N1286/N$25)*$C$10)</f>
        <v/>
      </c>
      <c r="O1287" s="61">
        <f>+O1286-IF(O$18&gt;74,(O1286/O$25)*$C$10)</f>
        <v/>
      </c>
      <c r="P1287" s="61">
        <f>+P1286-IF(P$18&gt;74,(P1286/P$25)*$C$10)</f>
        <v/>
      </c>
      <c r="Q1287" s="61">
        <f>+Q1286-IF(Q$18&gt;74,(Q1286/Q$25)*$C$10)</f>
        <v/>
      </c>
      <c r="R1287" s="61">
        <f>+R1286-IF(R$18&gt;74,(R1286/R$25)*$C$10)</f>
        <v/>
      </c>
      <c r="S1287" s="61">
        <f>+S1286-IF(S$18&gt;74,(S1286/S$25)*$C$10)</f>
        <v/>
      </c>
      <c r="T1287" s="61">
        <f>+T1286-IF(T$18&gt;74,(T1286/T$25)*$C$10)</f>
        <v/>
      </c>
      <c r="U1287" s="61">
        <f>+U1286-IF(U$18&gt;74,(U1286/U$25)*$C$10)</f>
        <v/>
      </c>
      <c r="V1287" s="61">
        <f>+V1286-IF(V$18&gt;74,(V1286/V$25)*$C$10)</f>
        <v/>
      </c>
      <c r="W1287" s="61">
        <f>+W1286-IF(W$18&gt;74,(W1286/W$25)*$C$10)</f>
        <v/>
      </c>
      <c r="X1287" s="61">
        <f>+X1286-IF(X$18&gt;74,(X1286/X$25)*$C$10)</f>
        <v/>
      </c>
      <c r="Y1287" s="61">
        <f>+Y1286-IF(Y$18&gt;74,(Y1286/Y$25)*$C$10)</f>
        <v/>
      </c>
      <c r="Z1287" s="61">
        <f>+Z1286-IF(Z$18&gt;74,(Z1286/Z$25)*$C$10)</f>
        <v/>
      </c>
      <c r="AA1287" s="61">
        <f>+AA1286-IF(AA$18&gt;74,(AA1286/AA$25)*$C$10)</f>
        <v/>
      </c>
      <c r="AB1287" s="61">
        <f>+AB1286-IF(AB$18&gt;74,(AB1286/AB$25)*$C$10)</f>
        <v/>
      </c>
      <c r="AC1287" s="61">
        <f>+AC1286-IF(AC$18&gt;74,(AC1286/AC$25)*$C$10)</f>
        <v/>
      </c>
      <c r="AD1287" s="61">
        <f>+AD1286-IF(AD$18&gt;74,(AD1286/AD$25)*$C$10)</f>
        <v/>
      </c>
      <c r="AE1287" s="61">
        <f>+AE1286-IF(AE$18&gt;74,(AE1286/AE$25)*$C$10)</f>
        <v/>
      </c>
      <c r="AF1287" s="61">
        <f>+AF1286-IF(AF$18&gt;74,(AF1286/AF$25)*$C$10)</f>
        <v/>
      </c>
      <c r="AG1287" s="61">
        <f>+AG1286-IF(AG$18&gt;74,(AG1286/AG$25)*$C$10)</f>
        <v/>
      </c>
      <c r="AH1287" s="61">
        <f>+AH1286-IF(AH$18&gt;74,(AH1286/AH$25)*$C$10)</f>
        <v/>
      </c>
      <c r="AI1287" s="61">
        <f>+AI1286-IF(AI$18&gt;74,(AI1286/AI$25)*$C$10)</f>
        <v/>
      </c>
      <c r="AJ1287" s="61">
        <f>+AJ1286-IF(AJ$18&gt;74,(AJ1286/AJ$25)*$C$10)</f>
        <v/>
      </c>
      <c r="AK1287" s="61">
        <f>+AK1286-IF(AK$18&gt;74,(AK1286/AK$25)*$C$10)</f>
        <v/>
      </c>
      <c r="AL1287" s="61">
        <f>+AL1286-IF(AL$18&gt;74,(AL1286/AL$25)*$C$10)</f>
        <v/>
      </c>
      <c r="AM1287" s="61">
        <f>+AM1286-IF(AM$18&gt;74,(AM1286/AM$25)*$C$10)</f>
        <v/>
      </c>
      <c r="AN1287" s="61">
        <f>+AN1286-IF(AN$18&gt;74,(AN1286/AN$25)*$C$10)</f>
        <v/>
      </c>
      <c r="AO1287" s="61">
        <f>+AO1286-IF(AO$18&gt;74,(AO1286/AO$25)*$C$10)</f>
        <v/>
      </c>
      <c r="AP1287" s="61">
        <f>+AP1286-IF(AP$18&gt;74,(AP1286/AP$25)*$C$10)</f>
        <v/>
      </c>
      <c r="AQ1287" s="61">
        <f>+AQ1286-IF(AQ$18&gt;74,(AQ1286/AQ$25)*$C$10)</f>
        <v/>
      </c>
      <c r="AR1287" s="61">
        <f>+AR1286-IF(AR$18&gt;74,(AR1286/AR$25)*$C$10)</f>
        <v/>
      </c>
      <c r="AS1287" s="61">
        <f>+AS1286-IF(AS$18&gt;74,(AS1286/AS$25)*$C$10)</f>
        <v/>
      </c>
      <c r="AT1287" s="61">
        <f>+AT1286-IF(AT$18&gt;74,(AT1286/AT$25)*$C$10)</f>
        <v/>
      </c>
      <c r="AU1287" s="61">
        <f>+AU1286-IF(AU$18&gt;74,(AU1286/AU$25)*$C$10)</f>
        <v/>
      </c>
      <c r="AV1287" s="61">
        <f>+AV1286-IF(AV$18&gt;74,(AV1286/AV$25)*$C$10)</f>
        <v/>
      </c>
      <c r="AW1287" s="61">
        <f>+AW1286-IF(AW$18&gt;74,(AW1286/AW$25)*$C$10)</f>
        <v/>
      </c>
      <c r="AX1287" s="35">
        <f>IF(AW1287&gt;0,1,0)</f>
        <v/>
      </c>
      <c r="AY1287" s="35">
        <f>IF(AL1287&gt;0,1,0)</f>
        <v/>
      </c>
      <c r="AZ1287" s="35">
        <f>IF(AG1287&gt;0,1,0)</f>
        <v/>
      </c>
      <c r="BA1287" s="35">
        <f>IF(AB1287&gt;0,1,0)</f>
        <v/>
      </c>
      <c r="BB1287" s="35">
        <f>IF(W1287&gt;0,1,0)</f>
        <v/>
      </c>
    </row>
    <row r="1288">
      <c r="B1288" s="154" t="inlineStr">
        <is>
          <t>trial 631</t>
        </is>
      </c>
      <c r="C1288" s="155">
        <f>+start-C1285</f>
        <v/>
      </c>
      <c r="D1288" s="156">
        <f>IF((C1288&lt;=0),0,((C1288-D$24)*Stock*(_xlfn.NORM.INV(RAND(),stock_ave,stock_std))+(C1288-D$24)*Bonds*(_xlfn.NORM.INV(RAND(),bond_ave,bond_std))+(C1288-D$24)*cash*(_xlfn.NORM.INV(RAND(),cash_ave,cash_std))+(C1288-D$24)))</f>
        <v/>
      </c>
      <c r="E1288" s="156">
        <f>IF((D1288&lt;=0),0,((D1288-E$24)*Stock*(_xlfn.NORM.INV(RAND(),stock_ave,stock_std))+(D1288-E$24)*Bonds*(_xlfn.NORM.INV(RAND(),bond_ave,bond_std))+(D1288-E$24)*cash*(_xlfn.NORM.INV(RAND(),cash_ave,cash_std))+(D1288-E$24)))</f>
        <v/>
      </c>
      <c r="F1288" s="156">
        <f>IF((E1288&lt;=0),0,((E1288-F$24)*Stock*(_xlfn.NORM.INV(RAND(),stock_ave,stock_std))+(E1288-F$24)*Bonds*(_xlfn.NORM.INV(RAND(),bond_ave,bond_std))+(E1288-F$24)*cash*(_xlfn.NORM.INV(RAND(),cash_ave,cash_std))+(E1288-F$24)))</f>
        <v/>
      </c>
      <c r="G1288" s="156">
        <f>IF((F1288&lt;=0),0,((F1288-G$24)*Stock*(_xlfn.NORM.INV(RAND(),stock_ave,stock_std))+(F1288-G$24)*Bonds*(_xlfn.NORM.INV(RAND(),bond_ave,bond_std))+(F1288-G$24)*cash*(_xlfn.NORM.INV(RAND(),cash_ave,cash_std))+(F1288-G$24)))</f>
        <v/>
      </c>
      <c r="H1288" s="156">
        <f>IF((G1288&lt;=0),0,((G1288-H$24)*Stock*(_xlfn.NORM.INV(RAND(),stock_ave,stock_std))+(G1288-H$24)*Bonds*(_xlfn.NORM.INV(RAND(),bond_ave,bond_std))+(G1288-H$24)*cash*(_xlfn.NORM.INV(RAND(),cash_ave,cash_std))+(G1288-H$24)))</f>
        <v/>
      </c>
      <c r="I1288" s="156">
        <f>IF((H1288&lt;=0),0,((H1288-I$24)*Stock*(_xlfn.NORM.INV(RAND(),stock_ave,stock_std))+(H1288-I$24)*Bonds*(_xlfn.NORM.INV(RAND(),bond_ave,bond_std))+(H1288-I$24)*cash*(_xlfn.NORM.INV(RAND(),cash_ave,cash_std))+(H1288-I$24)))</f>
        <v/>
      </c>
      <c r="J1288" s="156">
        <f>IF((I1288&lt;=0),0,((I1288-J$24)*Stock*(_xlfn.NORM.INV(RAND(),stock_ave,stock_std))+(I1288-J$24)*Bonds*(_xlfn.NORM.INV(RAND(),bond_ave,bond_std))+(I1288-J$24)*cash*(_xlfn.NORM.INV(RAND(),cash_ave,cash_std))+(I1288-J$24)))</f>
        <v/>
      </c>
      <c r="K1288" s="156">
        <f>IF((J1288&lt;=0),0,((J1288-K$24)*Stock*(_xlfn.NORM.INV(RAND(),stock_ave,stock_std))+(J1288-K$24)*Bonds*(_xlfn.NORM.INV(RAND(),bond_ave,bond_std))+(J1288-K$24)*cash*(_xlfn.NORM.INV(RAND(),cash_ave,cash_std))+(J1288-K$24)))</f>
        <v/>
      </c>
      <c r="L1288" s="156">
        <f>IF((K1288&lt;=0),0,((K1288-L$24)*Stock*(_xlfn.NORM.INV(RAND(),stock_ave,stock_std))+(K1288-L$24)*Bonds*(_xlfn.NORM.INV(RAND(),bond_ave,bond_std))+(K1288-L$24)*cash*(_xlfn.NORM.INV(RAND(),cash_ave,cash_std))+(K1288-L$24)))</f>
        <v/>
      </c>
      <c r="M1288" s="156">
        <f>IF((L1288&lt;=0),0,((L1288-M$24)*Stock*(_xlfn.NORM.INV(RAND(),stock_ave,stock_std))+(L1288-M$24)*Bonds*(_xlfn.NORM.INV(RAND(),bond_ave,bond_std))+(L1288-M$24)*cash*(_xlfn.NORM.INV(RAND(),cash_ave,cash_std))+(L1288-M$24)))</f>
        <v/>
      </c>
      <c r="N1288" s="156">
        <f>IF((M1288&lt;=0),0,((M1288-N$24)*Stock*(_xlfn.NORM.INV(RAND(),stock_ave,stock_std))+(M1288-N$24)*Bonds*(_xlfn.NORM.INV(RAND(),bond_ave,bond_std))+(M1288-N$24)*cash*(_xlfn.NORM.INV(RAND(),cash_ave,cash_std))+(M1288-N$24)))</f>
        <v/>
      </c>
      <c r="O1288" s="156">
        <f>IF((N1288&lt;=0),0,((N1288-O$24)*Stock*(_xlfn.NORM.INV(RAND(),stock_ave,stock_std))+(N1288-O$24)*Bonds*(_xlfn.NORM.INV(RAND(),bond_ave,bond_std))+(N1288-O$24)*cash*(_xlfn.NORM.INV(RAND(),cash_ave,cash_std))+(N1288-O$24)))</f>
        <v/>
      </c>
      <c r="P1288" s="156">
        <f>IF((O1288&lt;=0),0,((O1288-P$24)*Stock*(_xlfn.NORM.INV(RAND(),stock_ave,stock_std))+(O1288-P$24)*Bonds*(_xlfn.NORM.INV(RAND(),bond_ave,bond_std))+(O1288-P$24)*cash*(_xlfn.NORM.INV(RAND(),cash_ave,cash_std))+(O1288-P$24)))</f>
        <v/>
      </c>
      <c r="Q1288" s="156">
        <f>IF((P1288&lt;=0),0,((P1288-Q$24)*Stock*(_xlfn.NORM.INV(RAND(),stock_ave,stock_std))+(P1288-Q$24)*Bonds*(_xlfn.NORM.INV(RAND(),bond_ave,bond_std))+(P1288-Q$24)*cash*(_xlfn.NORM.INV(RAND(),cash_ave,cash_std))+(P1288-Q$24)))</f>
        <v/>
      </c>
      <c r="R1288" s="156">
        <f>IF((Q1288&lt;=0),0,((Q1288-R$24)*Stock*(_xlfn.NORM.INV(RAND(),stock_ave,stock_std))+(Q1288-R$24)*Bonds*(_xlfn.NORM.INV(RAND(),bond_ave,bond_std))+(Q1288-R$24)*cash*(_xlfn.NORM.INV(RAND(),cash_ave,cash_std))+(Q1288-R$24)))</f>
        <v/>
      </c>
      <c r="S1288" s="156">
        <f>IF((R1288&lt;=0),0,((R1288-S$24)*Stock*(_xlfn.NORM.INV(RAND(),stock_ave,stock_std))+(R1288-S$24)*Bonds*(_xlfn.NORM.INV(RAND(),bond_ave,bond_std))+(R1288-S$24)*cash*(_xlfn.NORM.INV(RAND(),cash_ave,cash_std))+(R1288-S$24)))</f>
        <v/>
      </c>
      <c r="T1288" s="156">
        <f>IF((S1288&lt;=0),0,((S1288-T$24)*Stock*(_xlfn.NORM.INV(RAND(),stock_ave,stock_std))+(S1288-T$24)*Bonds*(_xlfn.NORM.INV(RAND(),bond_ave,bond_std))+(S1288-T$24)*cash*(_xlfn.NORM.INV(RAND(),cash_ave,cash_std))+(S1288-T$24)))</f>
        <v/>
      </c>
      <c r="U1288" s="156">
        <f>IF((T1288&lt;=0),0,((T1288-U$24)*Stock*(_xlfn.NORM.INV(RAND(),stock_ave,stock_std))+(T1288-U$24)*Bonds*(_xlfn.NORM.INV(RAND(),bond_ave,bond_std))+(T1288-U$24)*cash*(_xlfn.NORM.INV(RAND(),cash_ave,cash_std))+(T1288-U$24)))</f>
        <v/>
      </c>
      <c r="V1288" s="156">
        <f>IF((U1288&lt;=0),0,((U1288-V$24)*Stock*(_xlfn.NORM.INV(RAND(),stock_ave,stock_std))+(U1288-V$24)*Bonds*(_xlfn.NORM.INV(RAND(),bond_ave,bond_std))+(U1288-V$24)*cash*(_xlfn.NORM.INV(RAND(),cash_ave,cash_std))+(U1288-V$24)))</f>
        <v/>
      </c>
      <c r="W1288" s="156">
        <f>IF((V1288&lt;=0),0,((V1288-W$24)*Stock*(_xlfn.NORM.INV(RAND(),stock_ave,stock_std))+(V1288-W$24)*Bonds*(_xlfn.NORM.INV(RAND(),bond_ave,bond_std))+(V1288-W$24)*cash*(_xlfn.NORM.INV(RAND(),cash_ave,cash_std))+(V1288-W$24)))</f>
        <v/>
      </c>
      <c r="X1288" s="156">
        <f>IF((W1288&lt;=0),0,((W1288-X$24)*Stock*(_xlfn.NORM.INV(RAND(),stock_ave,stock_std))+(W1288-X$24)*Bonds*(_xlfn.NORM.INV(RAND(),bond_ave,bond_std))+(W1288-X$24)*cash*(_xlfn.NORM.INV(RAND(),cash_ave,cash_std))+(W1288-X$24)))</f>
        <v/>
      </c>
      <c r="Y1288" s="156">
        <f>IF((X1288&lt;=0),0,((X1288-Y$24)*Stock*(_xlfn.NORM.INV(RAND(),stock_ave,stock_std))+(X1288-Y$24)*Bonds*(_xlfn.NORM.INV(RAND(),bond_ave,bond_std))+(X1288-Y$24)*cash*(_xlfn.NORM.INV(RAND(),cash_ave,cash_std))+(X1288-Y$24)))</f>
        <v/>
      </c>
      <c r="Z1288" s="156">
        <f>IF((Y1288&lt;=0),0,((Y1288-Z$24)*Stock*(_xlfn.NORM.INV(RAND(),stock_ave,stock_std))+(Y1288-Z$24)*Bonds*(_xlfn.NORM.INV(RAND(),bond_ave,bond_std))+(Y1288-Z$24)*cash*(_xlfn.NORM.INV(RAND(),cash_ave,cash_std))+(Y1288-Z$24)))</f>
        <v/>
      </c>
      <c r="AA1288" s="156">
        <f>IF((Z1288&lt;=0),0,((Z1288-AA$24)*Stock*(_xlfn.NORM.INV(RAND(),stock_ave,stock_std))+(Z1288-AA$24)*Bonds*(_xlfn.NORM.INV(RAND(),bond_ave,bond_std))+(Z1288-AA$24)*cash*(_xlfn.NORM.INV(RAND(),cash_ave,cash_std))+(Z1288-AA$24)))</f>
        <v/>
      </c>
      <c r="AB1288" s="156">
        <f>IF((AA1288&lt;=0),0,((AA1288-AB$24)*Stock*(_xlfn.NORM.INV(RAND(),stock_ave,stock_std))+(AA1288-AB$24)*Bonds*(_xlfn.NORM.INV(RAND(),bond_ave,bond_std))+(AA1288-AB$24)*cash*(_xlfn.NORM.INV(RAND(),cash_ave,cash_std))+(AA1288-AB$24)))</f>
        <v/>
      </c>
      <c r="AC1288" s="156">
        <f>IF((AB1288&lt;=0),0,((AB1288-AC$24)*Stock*(_xlfn.NORM.INV(RAND(),stock_ave,stock_std))+(AB1288-AC$24)*Bonds*(_xlfn.NORM.INV(RAND(),bond_ave,bond_std))+(AB1288-AC$24)*cash*(_xlfn.NORM.INV(RAND(),cash_ave,cash_std))+(AB1288-AC$24)))</f>
        <v/>
      </c>
      <c r="AD1288" s="156">
        <f>IF((AC1288&lt;=0),0,((AC1288-AD$24)*Stock*(_xlfn.NORM.INV(RAND(),stock_ave,stock_std))+(AC1288-AD$24)*Bonds*(_xlfn.NORM.INV(RAND(),bond_ave,bond_std))+(AC1288-AD$24)*cash*(_xlfn.NORM.INV(RAND(),cash_ave,cash_std))+(AC1288-AD$24)))</f>
        <v/>
      </c>
      <c r="AE1288" s="156">
        <f>IF((AD1288&lt;=0),0,((AD1288-AE$24)*Stock*(_xlfn.NORM.INV(RAND(),stock_ave,stock_std))+(AD1288-AE$24)*Bonds*(_xlfn.NORM.INV(RAND(),bond_ave,bond_std))+(AD1288-AE$24)*cash*(_xlfn.NORM.INV(RAND(),cash_ave,cash_std))+(AD1288-AE$24)))</f>
        <v/>
      </c>
      <c r="AF1288" s="156">
        <f>IF((AE1288&lt;=0),0,((AE1288-AF$24)*Stock*(_xlfn.NORM.INV(RAND(),stock_ave,stock_std))+(AE1288-AF$24)*Bonds*(_xlfn.NORM.INV(RAND(),bond_ave,bond_std))+(AE1288-AF$24)*cash*(_xlfn.NORM.INV(RAND(),cash_ave,cash_std))+(AE1288-AF$24)))</f>
        <v/>
      </c>
      <c r="AG1288" s="156">
        <f>IF((AF1288&lt;=0),0,((AF1288-AG$24)*Stock*(_xlfn.NORM.INV(RAND(),stock_ave,stock_std))+(AF1288-AG$24)*Bonds*(_xlfn.NORM.INV(RAND(),bond_ave,bond_std))+(AF1288-AG$24)*cash*(_xlfn.NORM.INV(RAND(),cash_ave,cash_std))+(AF1288-AG$24)))</f>
        <v/>
      </c>
      <c r="AH1288" s="156">
        <f>IF((AG1288&lt;=0),0,((AG1288-AH$24)*Stock*(_xlfn.NORM.INV(RAND(),stock_ave,stock_std))+(AG1288-AH$24)*Bonds*(_xlfn.NORM.INV(RAND(),bond_ave,bond_std))+(AG1288-AH$24)*cash*(_xlfn.NORM.INV(RAND(),cash_ave,cash_std))+(AG1288-AH$24)))</f>
        <v/>
      </c>
      <c r="AI1288" s="156">
        <f>IF((AH1288&lt;=0),0,((AH1288-AI$24)*Stock*(_xlfn.NORM.INV(RAND(),stock_ave,stock_std))+(AH1288-AI$24)*Bonds*(_xlfn.NORM.INV(RAND(),bond_ave,bond_std))+(AH1288-AI$24)*cash*(_xlfn.NORM.INV(RAND(),cash_ave,cash_std))+(AH1288-AI$24)))</f>
        <v/>
      </c>
      <c r="AJ1288" s="156">
        <f>IF((AI1288&lt;=0),0,((AI1288-AJ$24)*Stock*(_xlfn.NORM.INV(RAND(),stock_ave,stock_std))+(AI1288-AJ$24)*Bonds*(_xlfn.NORM.INV(RAND(),bond_ave,bond_std))+(AI1288-AJ$24)*cash*(_xlfn.NORM.INV(RAND(),cash_ave,cash_std))+(AI1288-AJ$24)))</f>
        <v/>
      </c>
      <c r="AK1288" s="156">
        <f>IF((AJ1288&lt;=0),0,((AJ1288-AK$24)*Stock*(_xlfn.NORM.INV(RAND(),stock_ave,stock_std))+(AJ1288-AK$24)*Bonds*(_xlfn.NORM.INV(RAND(),bond_ave,bond_std))+(AJ1288-AK$24)*cash*(_xlfn.NORM.INV(RAND(),cash_ave,cash_std))+(AJ1288-AK$24)))</f>
        <v/>
      </c>
      <c r="AL1288" s="156">
        <f>IF((AK1288&lt;=0),0,((AK1288-AL$24)*Stock*(_xlfn.NORM.INV(RAND(),stock_ave,stock_std))+(AK1288-AL$24)*Bonds*(_xlfn.NORM.INV(RAND(),bond_ave,bond_std))+(AK1288-AL$24)*cash*(_xlfn.NORM.INV(RAND(),cash_ave,cash_std))+(AK1288-AL$24)))</f>
        <v/>
      </c>
      <c r="AM1288" s="156">
        <f>IF((AL1288&lt;=0),0,((AL1288-AM$24)*Stock*(_xlfn.NORM.INV(RAND(),stock_ave,stock_std))+(AL1288-AM$24)*Bonds*(_xlfn.NORM.INV(RAND(),bond_ave,bond_std))+(AL1288-AM$24)*cash*(_xlfn.NORM.INV(RAND(),cash_ave,cash_std))+(AL1288-AM$24)))</f>
        <v/>
      </c>
      <c r="AN1288" s="156">
        <f>IF((AM1288&lt;=0),0,((AM1288-AN$24)*Stock*(_xlfn.NORM.INV(RAND(),stock_ave,stock_std))+(AM1288-AN$24)*Bonds*(_xlfn.NORM.INV(RAND(),bond_ave,bond_std))+(AM1288-AN$24)*cash*(_xlfn.NORM.INV(RAND(),cash_ave,cash_std))+(AM1288-AN$24)))</f>
        <v/>
      </c>
      <c r="AO1288" s="156">
        <f>IF((AN1288&lt;=0),0,((AN1288-AO$24)*Stock*(_xlfn.NORM.INV(RAND(),stock_ave,stock_std))+(AN1288-AO$24)*Bonds*(_xlfn.NORM.INV(RAND(),bond_ave,bond_std))+(AN1288-AO$24)*cash*(_xlfn.NORM.INV(RAND(),cash_ave,cash_std))+(AN1288-AO$24)))</f>
        <v/>
      </c>
      <c r="AP1288" s="156">
        <f>IF((AO1288&lt;=0),0,((AO1288-AP$24)*Stock*(_xlfn.NORM.INV(RAND(),stock_ave,stock_std))+(AO1288-AP$24)*Bonds*(_xlfn.NORM.INV(RAND(),bond_ave,bond_std))+(AO1288-AP$24)*cash*(_xlfn.NORM.INV(RAND(),cash_ave,cash_std))+(AO1288-AP$24)))</f>
        <v/>
      </c>
      <c r="AQ1288" s="156">
        <f>IF((AP1288&lt;=0),0,((AP1288-AQ$24)*Stock*(_xlfn.NORM.INV(RAND(),stock_ave,stock_std))+(AP1288-AQ$24)*Bonds*(_xlfn.NORM.INV(RAND(),bond_ave,bond_std))+(AP1288-AQ$24)*cash*(_xlfn.NORM.INV(RAND(),cash_ave,cash_std))+(AP1288-AQ$24)))</f>
        <v/>
      </c>
      <c r="AR1288" s="156">
        <f>IF((AQ1288&lt;=0),0,((AQ1288-AR$24)*Stock*(_xlfn.NORM.INV(RAND(),stock_ave,stock_std))+(AQ1288-AR$24)*Bonds*(_xlfn.NORM.INV(RAND(),bond_ave,bond_std))+(AQ1288-AR$24)*cash*(_xlfn.NORM.INV(RAND(),cash_ave,cash_std))+(AQ1288-AR$24)))</f>
        <v/>
      </c>
      <c r="AS1288" s="156">
        <f>IF((AR1288&lt;=0),0,((AR1288-AS$24)*Stock*(_xlfn.NORM.INV(RAND(),stock_ave,stock_std))+(AR1288-AS$24)*Bonds*(_xlfn.NORM.INV(RAND(),bond_ave,bond_std))+(AR1288-AS$24)*cash*(_xlfn.NORM.INV(RAND(),cash_ave,cash_std))+(AR1288-AS$24)))</f>
        <v/>
      </c>
      <c r="AT1288" s="156">
        <f>IF((AS1288&lt;=0),0,((AS1288-AT$24)*Stock*(_xlfn.NORM.INV(RAND(),stock_ave,stock_std))+(AS1288-AT$24)*Bonds*(_xlfn.NORM.INV(RAND(),bond_ave,bond_std))+(AS1288-AT$24)*cash*(_xlfn.NORM.INV(RAND(),cash_ave,cash_std))+(AS1288-AT$24)))</f>
        <v/>
      </c>
      <c r="AU1288" s="156">
        <f>IF((AT1288&lt;=0),0,((AT1288-AU$24)*Stock*(_xlfn.NORM.INV(RAND(),stock_ave,stock_std))+(AT1288-AU$24)*Bonds*(_xlfn.NORM.INV(RAND(),bond_ave,bond_std))+(AT1288-AU$24)*cash*(_xlfn.NORM.INV(RAND(),cash_ave,cash_std))+(AT1288-AU$24)))</f>
        <v/>
      </c>
      <c r="AV1288" s="156">
        <f>IF((AU1288&lt;=0),0,((AU1288-AV$24)*Stock*(_xlfn.NORM.INV(RAND(),stock_ave,stock_std))+(AU1288-AV$24)*Bonds*(_xlfn.NORM.INV(RAND(),bond_ave,bond_std))+(AU1288-AV$24)*cash*(_xlfn.NORM.INV(RAND(),cash_ave,cash_std))+(AU1288-AV$24)))</f>
        <v/>
      </c>
      <c r="AW1288" s="156">
        <f>IF((AV1288&lt;=0),0,((AV1288-AW$24)*Stock*(_xlfn.NORM.INV(RAND(),stock_ave,stock_std))+(AV1288-AW$24)*Bonds*(_xlfn.NORM.INV(RAND(),bond_ave,bond_std))+(AV1288-AW$24)*cash*(_xlfn.NORM.INV(RAND(),cash_ave,cash_std))+(AV1288-AW$24)))</f>
        <v/>
      </c>
      <c r="AX1288" s="159" t="n"/>
      <c r="AY1288" s="159" t="n"/>
      <c r="AZ1288" s="159" t="n"/>
      <c r="BA1288" s="159" t="n"/>
      <c r="BB1288" s="159" t="n"/>
    </row>
    <row r="1289">
      <c r="C1289" s="147" t="n"/>
      <c r="D1289" s="61">
        <f>+D1288-IF(D$18&gt;74,(D1288/D$25)*$C$10)</f>
        <v/>
      </c>
      <c r="E1289" s="61">
        <f>+E1288-IF(E$18&gt;74,(E1288/E$25)*$C$10)</f>
        <v/>
      </c>
      <c r="F1289" s="61">
        <f>+F1288-IF(F$18&gt;74,(F1288/F$25)*$C$10)</f>
        <v/>
      </c>
      <c r="G1289" s="61">
        <f>+G1288-IF(G$18&gt;74,(G1288/G$25)*$C$10)</f>
        <v/>
      </c>
      <c r="H1289" s="61">
        <f>+H1288-IF(H$18&gt;74,(H1288/H$25)*$C$10)</f>
        <v/>
      </c>
      <c r="I1289" s="61">
        <f>+I1288-IF(I$18&gt;74,(I1288/I$25)*$C$10)</f>
        <v/>
      </c>
      <c r="J1289" s="61">
        <f>+J1288-IF(J$18&gt;74,(J1288/J$25)*$C$10)</f>
        <v/>
      </c>
      <c r="K1289" s="61">
        <f>+K1288-IF(K$18&gt;74,(K1288/K$25)*$C$10)</f>
        <v/>
      </c>
      <c r="L1289" s="61">
        <f>+L1288-IF(L$18&gt;74,(L1288/L$25)*$C$10)</f>
        <v/>
      </c>
      <c r="M1289" s="61">
        <f>+M1288-IF(M$18&gt;74,(M1288/M$25)*$C$10)</f>
        <v/>
      </c>
      <c r="N1289" s="61">
        <f>+N1288-IF(N$18&gt;74,(N1288/N$25)*$C$10)</f>
        <v/>
      </c>
      <c r="O1289" s="61">
        <f>+O1288-IF(O$18&gt;74,(O1288/O$25)*$C$10)</f>
        <v/>
      </c>
      <c r="P1289" s="61">
        <f>+P1288-IF(P$18&gt;74,(P1288/P$25)*$C$10)</f>
        <v/>
      </c>
      <c r="Q1289" s="61">
        <f>+Q1288-IF(Q$18&gt;74,(Q1288/Q$25)*$C$10)</f>
        <v/>
      </c>
      <c r="R1289" s="61">
        <f>+R1288-IF(R$18&gt;74,(R1288/R$25)*$C$10)</f>
        <v/>
      </c>
      <c r="S1289" s="61">
        <f>+S1288-IF(S$18&gt;74,(S1288/S$25)*$C$10)</f>
        <v/>
      </c>
      <c r="T1289" s="61">
        <f>+T1288-IF(T$18&gt;74,(T1288/T$25)*$C$10)</f>
        <v/>
      </c>
      <c r="U1289" s="61">
        <f>+U1288-IF(U$18&gt;74,(U1288/U$25)*$C$10)</f>
        <v/>
      </c>
      <c r="V1289" s="61">
        <f>+V1288-IF(V$18&gt;74,(V1288/V$25)*$C$10)</f>
        <v/>
      </c>
      <c r="W1289" s="61">
        <f>+W1288-IF(W$18&gt;74,(W1288/W$25)*$C$10)</f>
        <v/>
      </c>
      <c r="X1289" s="61">
        <f>+X1288-IF(X$18&gt;74,(X1288/X$25)*$C$10)</f>
        <v/>
      </c>
      <c r="Y1289" s="61">
        <f>+Y1288-IF(Y$18&gt;74,(Y1288/Y$25)*$C$10)</f>
        <v/>
      </c>
      <c r="Z1289" s="61">
        <f>+Z1288-IF(Z$18&gt;74,(Z1288/Z$25)*$C$10)</f>
        <v/>
      </c>
      <c r="AA1289" s="61">
        <f>+AA1288-IF(AA$18&gt;74,(AA1288/AA$25)*$C$10)</f>
        <v/>
      </c>
      <c r="AB1289" s="61">
        <f>+AB1288-IF(AB$18&gt;74,(AB1288/AB$25)*$C$10)</f>
        <v/>
      </c>
      <c r="AC1289" s="61">
        <f>+AC1288-IF(AC$18&gt;74,(AC1288/AC$25)*$C$10)</f>
        <v/>
      </c>
      <c r="AD1289" s="61">
        <f>+AD1288-IF(AD$18&gt;74,(AD1288/AD$25)*$C$10)</f>
        <v/>
      </c>
      <c r="AE1289" s="61">
        <f>+AE1288-IF(AE$18&gt;74,(AE1288/AE$25)*$C$10)</f>
        <v/>
      </c>
      <c r="AF1289" s="61">
        <f>+AF1288-IF(AF$18&gt;74,(AF1288/AF$25)*$C$10)</f>
        <v/>
      </c>
      <c r="AG1289" s="61">
        <f>+AG1288-IF(AG$18&gt;74,(AG1288/AG$25)*$C$10)</f>
        <v/>
      </c>
      <c r="AH1289" s="61">
        <f>+AH1288-IF(AH$18&gt;74,(AH1288/AH$25)*$C$10)</f>
        <v/>
      </c>
      <c r="AI1289" s="61">
        <f>+AI1288-IF(AI$18&gt;74,(AI1288/AI$25)*$C$10)</f>
        <v/>
      </c>
      <c r="AJ1289" s="61">
        <f>+AJ1288-IF(AJ$18&gt;74,(AJ1288/AJ$25)*$C$10)</f>
        <v/>
      </c>
      <c r="AK1289" s="61">
        <f>+AK1288-IF(AK$18&gt;74,(AK1288/AK$25)*$C$10)</f>
        <v/>
      </c>
      <c r="AL1289" s="61">
        <f>+AL1288-IF(AL$18&gt;74,(AL1288/AL$25)*$C$10)</f>
        <v/>
      </c>
      <c r="AM1289" s="61">
        <f>+AM1288-IF(AM$18&gt;74,(AM1288/AM$25)*$C$10)</f>
        <v/>
      </c>
      <c r="AN1289" s="61">
        <f>+AN1288-IF(AN$18&gt;74,(AN1288/AN$25)*$C$10)</f>
        <v/>
      </c>
      <c r="AO1289" s="61">
        <f>+AO1288-IF(AO$18&gt;74,(AO1288/AO$25)*$C$10)</f>
        <v/>
      </c>
      <c r="AP1289" s="61">
        <f>+AP1288-IF(AP$18&gt;74,(AP1288/AP$25)*$C$10)</f>
        <v/>
      </c>
      <c r="AQ1289" s="61">
        <f>+AQ1288-IF(AQ$18&gt;74,(AQ1288/AQ$25)*$C$10)</f>
        <v/>
      </c>
      <c r="AR1289" s="61">
        <f>+AR1288-IF(AR$18&gt;74,(AR1288/AR$25)*$C$10)</f>
        <v/>
      </c>
      <c r="AS1289" s="61">
        <f>+AS1288-IF(AS$18&gt;74,(AS1288/AS$25)*$C$10)</f>
        <v/>
      </c>
      <c r="AT1289" s="61">
        <f>+AT1288-IF(AT$18&gt;74,(AT1288/AT$25)*$C$10)</f>
        <v/>
      </c>
      <c r="AU1289" s="61">
        <f>+AU1288-IF(AU$18&gt;74,(AU1288/AU$25)*$C$10)</f>
        <v/>
      </c>
      <c r="AV1289" s="61">
        <f>+AV1288-IF(AV$18&gt;74,(AV1288/AV$25)*$C$10)</f>
        <v/>
      </c>
      <c r="AW1289" s="61">
        <f>+AW1288-IF(AW$18&gt;74,(AW1288/AW$25)*$C$10)</f>
        <v/>
      </c>
      <c r="AX1289" s="35">
        <f>IF(AW1289&gt;0,1,0)</f>
        <v/>
      </c>
      <c r="AY1289" s="35">
        <f>IF(AL1289&gt;0,1,0)</f>
        <v/>
      </c>
      <c r="AZ1289" s="35">
        <f>IF(AG1289&gt;0,1,0)</f>
        <v/>
      </c>
      <c r="BA1289" s="35">
        <f>IF(AB1289&gt;0,1,0)</f>
        <v/>
      </c>
      <c r="BB1289" s="35">
        <f>IF(W1289&gt;0,1,0)</f>
        <v/>
      </c>
    </row>
    <row r="1290">
      <c r="B1290" s="154" t="inlineStr">
        <is>
          <t>trial 632</t>
        </is>
      </c>
      <c r="C1290" s="155">
        <f>+start-C1287</f>
        <v/>
      </c>
      <c r="D1290" s="156">
        <f>IF((C1290&lt;=0),0,((C1290-D$24)*Stock*(_xlfn.NORM.INV(RAND(),stock_ave,stock_std))+(C1290-D$24)*Bonds*(_xlfn.NORM.INV(RAND(),bond_ave,bond_std))+(C1290-D$24)*cash*(_xlfn.NORM.INV(RAND(),cash_ave,cash_std))+(C1290-D$24)))</f>
        <v/>
      </c>
      <c r="E1290" s="156">
        <f>IF((D1290&lt;=0),0,((D1290-E$24)*Stock*(_xlfn.NORM.INV(RAND(),stock_ave,stock_std))+(D1290-E$24)*Bonds*(_xlfn.NORM.INV(RAND(),bond_ave,bond_std))+(D1290-E$24)*cash*(_xlfn.NORM.INV(RAND(),cash_ave,cash_std))+(D1290-E$24)))</f>
        <v/>
      </c>
      <c r="F1290" s="156">
        <f>IF((E1290&lt;=0),0,((E1290-F$24)*Stock*(_xlfn.NORM.INV(RAND(),stock_ave,stock_std))+(E1290-F$24)*Bonds*(_xlfn.NORM.INV(RAND(),bond_ave,bond_std))+(E1290-F$24)*cash*(_xlfn.NORM.INV(RAND(),cash_ave,cash_std))+(E1290-F$24)))</f>
        <v/>
      </c>
      <c r="G1290" s="156">
        <f>IF((F1290&lt;=0),0,((F1290-G$24)*Stock*(_xlfn.NORM.INV(RAND(),stock_ave,stock_std))+(F1290-G$24)*Bonds*(_xlfn.NORM.INV(RAND(),bond_ave,bond_std))+(F1290-G$24)*cash*(_xlfn.NORM.INV(RAND(),cash_ave,cash_std))+(F1290-G$24)))</f>
        <v/>
      </c>
      <c r="H1290" s="156">
        <f>IF((G1290&lt;=0),0,((G1290-H$24)*Stock*(_xlfn.NORM.INV(RAND(),stock_ave,stock_std))+(G1290-H$24)*Bonds*(_xlfn.NORM.INV(RAND(),bond_ave,bond_std))+(G1290-H$24)*cash*(_xlfn.NORM.INV(RAND(),cash_ave,cash_std))+(G1290-H$24)))</f>
        <v/>
      </c>
      <c r="I1290" s="156">
        <f>IF((H1290&lt;=0),0,((H1290-I$24)*Stock*(_xlfn.NORM.INV(RAND(),stock_ave,stock_std))+(H1290-I$24)*Bonds*(_xlfn.NORM.INV(RAND(),bond_ave,bond_std))+(H1290-I$24)*cash*(_xlfn.NORM.INV(RAND(),cash_ave,cash_std))+(H1290-I$24)))</f>
        <v/>
      </c>
      <c r="J1290" s="156">
        <f>IF((I1290&lt;=0),0,((I1290-J$24)*Stock*(_xlfn.NORM.INV(RAND(),stock_ave,stock_std))+(I1290-J$24)*Bonds*(_xlfn.NORM.INV(RAND(),bond_ave,bond_std))+(I1290-J$24)*cash*(_xlfn.NORM.INV(RAND(),cash_ave,cash_std))+(I1290-J$24)))</f>
        <v/>
      </c>
      <c r="K1290" s="156">
        <f>IF((J1290&lt;=0),0,((J1290-K$24)*Stock*(_xlfn.NORM.INV(RAND(),stock_ave,stock_std))+(J1290-K$24)*Bonds*(_xlfn.NORM.INV(RAND(),bond_ave,bond_std))+(J1290-K$24)*cash*(_xlfn.NORM.INV(RAND(),cash_ave,cash_std))+(J1290-K$24)))</f>
        <v/>
      </c>
      <c r="L1290" s="156">
        <f>IF((K1290&lt;=0),0,((K1290-L$24)*Stock*(_xlfn.NORM.INV(RAND(),stock_ave,stock_std))+(K1290-L$24)*Bonds*(_xlfn.NORM.INV(RAND(),bond_ave,bond_std))+(K1290-L$24)*cash*(_xlfn.NORM.INV(RAND(),cash_ave,cash_std))+(K1290-L$24)))</f>
        <v/>
      </c>
      <c r="M1290" s="156">
        <f>IF((L1290&lt;=0),0,((L1290-M$24)*Stock*(_xlfn.NORM.INV(RAND(),stock_ave,stock_std))+(L1290-M$24)*Bonds*(_xlfn.NORM.INV(RAND(),bond_ave,bond_std))+(L1290-M$24)*cash*(_xlfn.NORM.INV(RAND(),cash_ave,cash_std))+(L1290-M$24)))</f>
        <v/>
      </c>
      <c r="N1290" s="156">
        <f>IF((M1290&lt;=0),0,((M1290-N$24)*Stock*(_xlfn.NORM.INV(RAND(),stock_ave,stock_std))+(M1290-N$24)*Bonds*(_xlfn.NORM.INV(RAND(),bond_ave,bond_std))+(M1290-N$24)*cash*(_xlfn.NORM.INV(RAND(),cash_ave,cash_std))+(M1290-N$24)))</f>
        <v/>
      </c>
      <c r="O1290" s="156">
        <f>IF((N1290&lt;=0),0,((N1290-O$24)*Stock*(_xlfn.NORM.INV(RAND(),stock_ave,stock_std))+(N1290-O$24)*Bonds*(_xlfn.NORM.INV(RAND(),bond_ave,bond_std))+(N1290-O$24)*cash*(_xlfn.NORM.INV(RAND(),cash_ave,cash_std))+(N1290-O$24)))</f>
        <v/>
      </c>
      <c r="P1290" s="156">
        <f>IF((O1290&lt;=0),0,((O1290-P$24)*Stock*(_xlfn.NORM.INV(RAND(),stock_ave,stock_std))+(O1290-P$24)*Bonds*(_xlfn.NORM.INV(RAND(),bond_ave,bond_std))+(O1290-P$24)*cash*(_xlfn.NORM.INV(RAND(),cash_ave,cash_std))+(O1290-P$24)))</f>
        <v/>
      </c>
      <c r="Q1290" s="156">
        <f>IF((P1290&lt;=0),0,((P1290-Q$24)*Stock*(_xlfn.NORM.INV(RAND(),stock_ave,stock_std))+(P1290-Q$24)*Bonds*(_xlfn.NORM.INV(RAND(),bond_ave,bond_std))+(P1290-Q$24)*cash*(_xlfn.NORM.INV(RAND(),cash_ave,cash_std))+(P1290-Q$24)))</f>
        <v/>
      </c>
      <c r="R1290" s="156">
        <f>IF((Q1290&lt;=0),0,((Q1290-R$24)*Stock*(_xlfn.NORM.INV(RAND(),stock_ave,stock_std))+(Q1290-R$24)*Bonds*(_xlfn.NORM.INV(RAND(),bond_ave,bond_std))+(Q1290-R$24)*cash*(_xlfn.NORM.INV(RAND(),cash_ave,cash_std))+(Q1290-R$24)))</f>
        <v/>
      </c>
      <c r="S1290" s="156">
        <f>IF((R1290&lt;=0),0,((R1290-S$24)*Stock*(_xlfn.NORM.INV(RAND(),stock_ave,stock_std))+(R1290-S$24)*Bonds*(_xlfn.NORM.INV(RAND(),bond_ave,bond_std))+(R1290-S$24)*cash*(_xlfn.NORM.INV(RAND(),cash_ave,cash_std))+(R1290-S$24)))</f>
        <v/>
      </c>
      <c r="T1290" s="156">
        <f>IF((S1290&lt;=0),0,((S1290-T$24)*Stock*(_xlfn.NORM.INV(RAND(),stock_ave,stock_std))+(S1290-T$24)*Bonds*(_xlfn.NORM.INV(RAND(),bond_ave,bond_std))+(S1290-T$24)*cash*(_xlfn.NORM.INV(RAND(),cash_ave,cash_std))+(S1290-T$24)))</f>
        <v/>
      </c>
      <c r="U1290" s="156">
        <f>IF((T1290&lt;=0),0,((T1290-U$24)*Stock*(_xlfn.NORM.INV(RAND(),stock_ave,stock_std))+(T1290-U$24)*Bonds*(_xlfn.NORM.INV(RAND(),bond_ave,bond_std))+(T1290-U$24)*cash*(_xlfn.NORM.INV(RAND(),cash_ave,cash_std))+(T1290-U$24)))</f>
        <v/>
      </c>
      <c r="V1290" s="156">
        <f>IF((U1290&lt;=0),0,((U1290-V$24)*Stock*(_xlfn.NORM.INV(RAND(),stock_ave,stock_std))+(U1290-V$24)*Bonds*(_xlfn.NORM.INV(RAND(),bond_ave,bond_std))+(U1290-V$24)*cash*(_xlfn.NORM.INV(RAND(),cash_ave,cash_std))+(U1290-V$24)))</f>
        <v/>
      </c>
      <c r="W1290" s="156">
        <f>IF((V1290&lt;=0),0,((V1290-W$24)*Stock*(_xlfn.NORM.INV(RAND(),stock_ave,stock_std))+(V1290-W$24)*Bonds*(_xlfn.NORM.INV(RAND(),bond_ave,bond_std))+(V1290-W$24)*cash*(_xlfn.NORM.INV(RAND(),cash_ave,cash_std))+(V1290-W$24)))</f>
        <v/>
      </c>
      <c r="X1290" s="156">
        <f>IF((W1290&lt;=0),0,((W1290-X$24)*Stock*(_xlfn.NORM.INV(RAND(),stock_ave,stock_std))+(W1290-X$24)*Bonds*(_xlfn.NORM.INV(RAND(),bond_ave,bond_std))+(W1290-X$24)*cash*(_xlfn.NORM.INV(RAND(),cash_ave,cash_std))+(W1290-X$24)))</f>
        <v/>
      </c>
      <c r="Y1290" s="156">
        <f>IF((X1290&lt;=0),0,((X1290-Y$24)*Stock*(_xlfn.NORM.INV(RAND(),stock_ave,stock_std))+(X1290-Y$24)*Bonds*(_xlfn.NORM.INV(RAND(),bond_ave,bond_std))+(X1290-Y$24)*cash*(_xlfn.NORM.INV(RAND(),cash_ave,cash_std))+(X1290-Y$24)))</f>
        <v/>
      </c>
      <c r="Z1290" s="156">
        <f>IF((Y1290&lt;=0),0,((Y1290-Z$24)*Stock*(_xlfn.NORM.INV(RAND(),stock_ave,stock_std))+(Y1290-Z$24)*Bonds*(_xlfn.NORM.INV(RAND(),bond_ave,bond_std))+(Y1290-Z$24)*cash*(_xlfn.NORM.INV(RAND(),cash_ave,cash_std))+(Y1290-Z$24)))</f>
        <v/>
      </c>
      <c r="AA1290" s="156">
        <f>IF((Z1290&lt;=0),0,((Z1290-AA$24)*Stock*(_xlfn.NORM.INV(RAND(),stock_ave,stock_std))+(Z1290-AA$24)*Bonds*(_xlfn.NORM.INV(RAND(),bond_ave,bond_std))+(Z1290-AA$24)*cash*(_xlfn.NORM.INV(RAND(),cash_ave,cash_std))+(Z1290-AA$24)))</f>
        <v/>
      </c>
      <c r="AB1290" s="156">
        <f>IF((AA1290&lt;=0),0,((AA1290-AB$24)*Stock*(_xlfn.NORM.INV(RAND(),stock_ave,stock_std))+(AA1290-AB$24)*Bonds*(_xlfn.NORM.INV(RAND(),bond_ave,bond_std))+(AA1290-AB$24)*cash*(_xlfn.NORM.INV(RAND(),cash_ave,cash_std))+(AA1290-AB$24)))</f>
        <v/>
      </c>
      <c r="AC1290" s="156">
        <f>IF((AB1290&lt;=0),0,((AB1290-AC$24)*Stock*(_xlfn.NORM.INV(RAND(),stock_ave,stock_std))+(AB1290-AC$24)*Bonds*(_xlfn.NORM.INV(RAND(),bond_ave,bond_std))+(AB1290-AC$24)*cash*(_xlfn.NORM.INV(RAND(),cash_ave,cash_std))+(AB1290-AC$24)))</f>
        <v/>
      </c>
      <c r="AD1290" s="156">
        <f>IF((AC1290&lt;=0),0,((AC1290-AD$24)*Stock*(_xlfn.NORM.INV(RAND(),stock_ave,stock_std))+(AC1290-AD$24)*Bonds*(_xlfn.NORM.INV(RAND(),bond_ave,bond_std))+(AC1290-AD$24)*cash*(_xlfn.NORM.INV(RAND(),cash_ave,cash_std))+(AC1290-AD$24)))</f>
        <v/>
      </c>
      <c r="AE1290" s="156">
        <f>IF((AD1290&lt;=0),0,((AD1290-AE$24)*Stock*(_xlfn.NORM.INV(RAND(),stock_ave,stock_std))+(AD1290-AE$24)*Bonds*(_xlfn.NORM.INV(RAND(),bond_ave,bond_std))+(AD1290-AE$24)*cash*(_xlfn.NORM.INV(RAND(),cash_ave,cash_std))+(AD1290-AE$24)))</f>
        <v/>
      </c>
      <c r="AF1290" s="156">
        <f>IF((AE1290&lt;=0),0,((AE1290-AF$24)*Stock*(_xlfn.NORM.INV(RAND(),stock_ave,stock_std))+(AE1290-AF$24)*Bonds*(_xlfn.NORM.INV(RAND(),bond_ave,bond_std))+(AE1290-AF$24)*cash*(_xlfn.NORM.INV(RAND(),cash_ave,cash_std))+(AE1290-AF$24)))</f>
        <v/>
      </c>
      <c r="AG1290" s="156">
        <f>IF((AF1290&lt;=0),0,((AF1290-AG$24)*Stock*(_xlfn.NORM.INV(RAND(),stock_ave,stock_std))+(AF1290-AG$24)*Bonds*(_xlfn.NORM.INV(RAND(),bond_ave,bond_std))+(AF1290-AG$24)*cash*(_xlfn.NORM.INV(RAND(),cash_ave,cash_std))+(AF1290-AG$24)))</f>
        <v/>
      </c>
      <c r="AH1290" s="156">
        <f>IF((AG1290&lt;=0),0,((AG1290-AH$24)*Stock*(_xlfn.NORM.INV(RAND(),stock_ave,stock_std))+(AG1290-AH$24)*Bonds*(_xlfn.NORM.INV(RAND(),bond_ave,bond_std))+(AG1290-AH$24)*cash*(_xlfn.NORM.INV(RAND(),cash_ave,cash_std))+(AG1290-AH$24)))</f>
        <v/>
      </c>
      <c r="AI1290" s="156">
        <f>IF((AH1290&lt;=0),0,((AH1290-AI$24)*Stock*(_xlfn.NORM.INV(RAND(),stock_ave,stock_std))+(AH1290-AI$24)*Bonds*(_xlfn.NORM.INV(RAND(),bond_ave,bond_std))+(AH1290-AI$24)*cash*(_xlfn.NORM.INV(RAND(),cash_ave,cash_std))+(AH1290-AI$24)))</f>
        <v/>
      </c>
      <c r="AJ1290" s="156">
        <f>IF((AI1290&lt;=0),0,((AI1290-AJ$24)*Stock*(_xlfn.NORM.INV(RAND(),stock_ave,stock_std))+(AI1290-AJ$24)*Bonds*(_xlfn.NORM.INV(RAND(),bond_ave,bond_std))+(AI1290-AJ$24)*cash*(_xlfn.NORM.INV(RAND(),cash_ave,cash_std))+(AI1290-AJ$24)))</f>
        <v/>
      </c>
      <c r="AK1290" s="156">
        <f>IF((AJ1290&lt;=0),0,((AJ1290-AK$24)*Stock*(_xlfn.NORM.INV(RAND(),stock_ave,stock_std))+(AJ1290-AK$24)*Bonds*(_xlfn.NORM.INV(RAND(),bond_ave,bond_std))+(AJ1290-AK$24)*cash*(_xlfn.NORM.INV(RAND(),cash_ave,cash_std))+(AJ1290-AK$24)))</f>
        <v/>
      </c>
      <c r="AL1290" s="156">
        <f>IF((AK1290&lt;=0),0,((AK1290-AL$24)*Stock*(_xlfn.NORM.INV(RAND(),stock_ave,stock_std))+(AK1290-AL$24)*Bonds*(_xlfn.NORM.INV(RAND(),bond_ave,bond_std))+(AK1290-AL$24)*cash*(_xlfn.NORM.INV(RAND(),cash_ave,cash_std))+(AK1290-AL$24)))</f>
        <v/>
      </c>
      <c r="AM1290" s="156">
        <f>IF((AL1290&lt;=0),0,((AL1290-AM$24)*Stock*(_xlfn.NORM.INV(RAND(),stock_ave,stock_std))+(AL1290-AM$24)*Bonds*(_xlfn.NORM.INV(RAND(),bond_ave,bond_std))+(AL1290-AM$24)*cash*(_xlfn.NORM.INV(RAND(),cash_ave,cash_std))+(AL1290-AM$24)))</f>
        <v/>
      </c>
      <c r="AN1290" s="156">
        <f>IF((AM1290&lt;=0),0,((AM1290-AN$24)*Stock*(_xlfn.NORM.INV(RAND(),stock_ave,stock_std))+(AM1290-AN$24)*Bonds*(_xlfn.NORM.INV(RAND(),bond_ave,bond_std))+(AM1290-AN$24)*cash*(_xlfn.NORM.INV(RAND(),cash_ave,cash_std))+(AM1290-AN$24)))</f>
        <v/>
      </c>
      <c r="AO1290" s="156">
        <f>IF((AN1290&lt;=0),0,((AN1290-AO$24)*Stock*(_xlfn.NORM.INV(RAND(),stock_ave,stock_std))+(AN1290-AO$24)*Bonds*(_xlfn.NORM.INV(RAND(),bond_ave,bond_std))+(AN1290-AO$24)*cash*(_xlfn.NORM.INV(RAND(),cash_ave,cash_std))+(AN1290-AO$24)))</f>
        <v/>
      </c>
      <c r="AP1290" s="156">
        <f>IF((AO1290&lt;=0),0,((AO1290-AP$24)*Stock*(_xlfn.NORM.INV(RAND(),stock_ave,stock_std))+(AO1290-AP$24)*Bonds*(_xlfn.NORM.INV(RAND(),bond_ave,bond_std))+(AO1290-AP$24)*cash*(_xlfn.NORM.INV(RAND(),cash_ave,cash_std))+(AO1290-AP$24)))</f>
        <v/>
      </c>
      <c r="AQ1290" s="156">
        <f>IF((AP1290&lt;=0),0,((AP1290-AQ$24)*Stock*(_xlfn.NORM.INV(RAND(),stock_ave,stock_std))+(AP1290-AQ$24)*Bonds*(_xlfn.NORM.INV(RAND(),bond_ave,bond_std))+(AP1290-AQ$24)*cash*(_xlfn.NORM.INV(RAND(),cash_ave,cash_std))+(AP1290-AQ$24)))</f>
        <v/>
      </c>
      <c r="AR1290" s="156">
        <f>IF((AQ1290&lt;=0),0,((AQ1290-AR$24)*Stock*(_xlfn.NORM.INV(RAND(),stock_ave,stock_std))+(AQ1290-AR$24)*Bonds*(_xlfn.NORM.INV(RAND(),bond_ave,bond_std))+(AQ1290-AR$24)*cash*(_xlfn.NORM.INV(RAND(),cash_ave,cash_std))+(AQ1290-AR$24)))</f>
        <v/>
      </c>
      <c r="AS1290" s="156">
        <f>IF((AR1290&lt;=0),0,((AR1290-AS$24)*Stock*(_xlfn.NORM.INV(RAND(),stock_ave,stock_std))+(AR1290-AS$24)*Bonds*(_xlfn.NORM.INV(RAND(),bond_ave,bond_std))+(AR1290-AS$24)*cash*(_xlfn.NORM.INV(RAND(),cash_ave,cash_std))+(AR1290-AS$24)))</f>
        <v/>
      </c>
      <c r="AT1290" s="156">
        <f>IF((AS1290&lt;=0),0,((AS1290-AT$24)*Stock*(_xlfn.NORM.INV(RAND(),stock_ave,stock_std))+(AS1290-AT$24)*Bonds*(_xlfn.NORM.INV(RAND(),bond_ave,bond_std))+(AS1290-AT$24)*cash*(_xlfn.NORM.INV(RAND(),cash_ave,cash_std))+(AS1290-AT$24)))</f>
        <v/>
      </c>
      <c r="AU1290" s="156">
        <f>IF((AT1290&lt;=0),0,((AT1290-AU$24)*Stock*(_xlfn.NORM.INV(RAND(),stock_ave,stock_std))+(AT1290-AU$24)*Bonds*(_xlfn.NORM.INV(RAND(),bond_ave,bond_std))+(AT1290-AU$24)*cash*(_xlfn.NORM.INV(RAND(),cash_ave,cash_std))+(AT1290-AU$24)))</f>
        <v/>
      </c>
      <c r="AV1290" s="156">
        <f>IF((AU1290&lt;=0),0,((AU1290-AV$24)*Stock*(_xlfn.NORM.INV(RAND(),stock_ave,stock_std))+(AU1290-AV$24)*Bonds*(_xlfn.NORM.INV(RAND(),bond_ave,bond_std))+(AU1290-AV$24)*cash*(_xlfn.NORM.INV(RAND(),cash_ave,cash_std))+(AU1290-AV$24)))</f>
        <v/>
      </c>
      <c r="AW1290" s="156">
        <f>IF((AV1290&lt;=0),0,((AV1290-AW$24)*Stock*(_xlfn.NORM.INV(RAND(),stock_ave,stock_std))+(AV1290-AW$24)*Bonds*(_xlfn.NORM.INV(RAND(),bond_ave,bond_std))+(AV1290-AW$24)*cash*(_xlfn.NORM.INV(RAND(),cash_ave,cash_std))+(AV1290-AW$24)))</f>
        <v/>
      </c>
      <c r="AX1290" s="159" t="n"/>
      <c r="AY1290" s="159" t="n"/>
      <c r="AZ1290" s="159" t="n"/>
      <c r="BA1290" s="159" t="n"/>
      <c r="BB1290" s="159" t="n"/>
    </row>
    <row r="1291">
      <c r="C1291" s="147" t="n"/>
      <c r="D1291" s="61">
        <f>+D1290-IF(D$18&gt;74,(D1290/D$25)*$C$10)</f>
        <v/>
      </c>
      <c r="E1291" s="61">
        <f>+E1290-IF(E$18&gt;74,(E1290/E$25)*$C$10)</f>
        <v/>
      </c>
      <c r="F1291" s="61">
        <f>+F1290-IF(F$18&gt;74,(F1290/F$25)*$C$10)</f>
        <v/>
      </c>
      <c r="G1291" s="61">
        <f>+G1290-IF(G$18&gt;74,(G1290/G$25)*$C$10)</f>
        <v/>
      </c>
      <c r="H1291" s="61">
        <f>+H1290-IF(H$18&gt;74,(H1290/H$25)*$C$10)</f>
        <v/>
      </c>
      <c r="I1291" s="61">
        <f>+I1290-IF(I$18&gt;74,(I1290/I$25)*$C$10)</f>
        <v/>
      </c>
      <c r="J1291" s="61">
        <f>+J1290-IF(J$18&gt;74,(J1290/J$25)*$C$10)</f>
        <v/>
      </c>
      <c r="K1291" s="61">
        <f>+K1290-IF(K$18&gt;74,(K1290/K$25)*$C$10)</f>
        <v/>
      </c>
      <c r="L1291" s="61">
        <f>+L1290-IF(L$18&gt;74,(L1290/L$25)*$C$10)</f>
        <v/>
      </c>
      <c r="M1291" s="61">
        <f>+M1290-IF(M$18&gt;74,(M1290/M$25)*$C$10)</f>
        <v/>
      </c>
      <c r="N1291" s="61">
        <f>+N1290-IF(N$18&gt;74,(N1290/N$25)*$C$10)</f>
        <v/>
      </c>
      <c r="O1291" s="61">
        <f>+O1290-IF(O$18&gt;74,(O1290/O$25)*$C$10)</f>
        <v/>
      </c>
      <c r="P1291" s="61">
        <f>+P1290-IF(P$18&gt;74,(P1290/P$25)*$C$10)</f>
        <v/>
      </c>
      <c r="Q1291" s="61">
        <f>+Q1290-IF(Q$18&gt;74,(Q1290/Q$25)*$C$10)</f>
        <v/>
      </c>
      <c r="R1291" s="61">
        <f>+R1290-IF(R$18&gt;74,(R1290/R$25)*$C$10)</f>
        <v/>
      </c>
      <c r="S1291" s="61">
        <f>+S1290-IF(S$18&gt;74,(S1290/S$25)*$C$10)</f>
        <v/>
      </c>
      <c r="T1291" s="61">
        <f>+T1290-IF(T$18&gt;74,(T1290/T$25)*$C$10)</f>
        <v/>
      </c>
      <c r="U1291" s="61">
        <f>+U1290-IF(U$18&gt;74,(U1290/U$25)*$C$10)</f>
        <v/>
      </c>
      <c r="V1291" s="61">
        <f>+V1290-IF(V$18&gt;74,(V1290/V$25)*$C$10)</f>
        <v/>
      </c>
      <c r="W1291" s="61">
        <f>+W1290-IF(W$18&gt;74,(W1290/W$25)*$C$10)</f>
        <v/>
      </c>
      <c r="X1291" s="61">
        <f>+X1290-IF(X$18&gt;74,(X1290/X$25)*$C$10)</f>
        <v/>
      </c>
      <c r="Y1291" s="61">
        <f>+Y1290-IF(Y$18&gt;74,(Y1290/Y$25)*$C$10)</f>
        <v/>
      </c>
      <c r="Z1291" s="61">
        <f>+Z1290-IF(Z$18&gt;74,(Z1290/Z$25)*$C$10)</f>
        <v/>
      </c>
      <c r="AA1291" s="61">
        <f>+AA1290-IF(AA$18&gt;74,(AA1290/AA$25)*$C$10)</f>
        <v/>
      </c>
      <c r="AB1291" s="61">
        <f>+AB1290-IF(AB$18&gt;74,(AB1290/AB$25)*$C$10)</f>
        <v/>
      </c>
      <c r="AC1291" s="61">
        <f>+AC1290-IF(AC$18&gt;74,(AC1290/AC$25)*$C$10)</f>
        <v/>
      </c>
      <c r="AD1291" s="61">
        <f>+AD1290-IF(AD$18&gt;74,(AD1290/AD$25)*$C$10)</f>
        <v/>
      </c>
      <c r="AE1291" s="61">
        <f>+AE1290-IF(AE$18&gt;74,(AE1290/AE$25)*$C$10)</f>
        <v/>
      </c>
      <c r="AF1291" s="61">
        <f>+AF1290-IF(AF$18&gt;74,(AF1290/AF$25)*$C$10)</f>
        <v/>
      </c>
      <c r="AG1291" s="61">
        <f>+AG1290-IF(AG$18&gt;74,(AG1290/AG$25)*$C$10)</f>
        <v/>
      </c>
      <c r="AH1291" s="61">
        <f>+AH1290-IF(AH$18&gt;74,(AH1290/AH$25)*$C$10)</f>
        <v/>
      </c>
      <c r="AI1291" s="61">
        <f>+AI1290-IF(AI$18&gt;74,(AI1290/AI$25)*$C$10)</f>
        <v/>
      </c>
      <c r="AJ1291" s="61">
        <f>+AJ1290-IF(AJ$18&gt;74,(AJ1290/AJ$25)*$C$10)</f>
        <v/>
      </c>
      <c r="AK1291" s="61">
        <f>+AK1290-IF(AK$18&gt;74,(AK1290/AK$25)*$C$10)</f>
        <v/>
      </c>
      <c r="AL1291" s="61">
        <f>+AL1290-IF(AL$18&gt;74,(AL1290/AL$25)*$C$10)</f>
        <v/>
      </c>
      <c r="AM1291" s="61">
        <f>+AM1290-IF(AM$18&gt;74,(AM1290/AM$25)*$C$10)</f>
        <v/>
      </c>
      <c r="AN1291" s="61">
        <f>+AN1290-IF(AN$18&gt;74,(AN1290/AN$25)*$C$10)</f>
        <v/>
      </c>
      <c r="AO1291" s="61">
        <f>+AO1290-IF(AO$18&gt;74,(AO1290/AO$25)*$C$10)</f>
        <v/>
      </c>
      <c r="AP1291" s="61">
        <f>+AP1290-IF(AP$18&gt;74,(AP1290/AP$25)*$C$10)</f>
        <v/>
      </c>
      <c r="AQ1291" s="61">
        <f>+AQ1290-IF(AQ$18&gt;74,(AQ1290/AQ$25)*$C$10)</f>
        <v/>
      </c>
      <c r="AR1291" s="61">
        <f>+AR1290-IF(AR$18&gt;74,(AR1290/AR$25)*$C$10)</f>
        <v/>
      </c>
      <c r="AS1291" s="61">
        <f>+AS1290-IF(AS$18&gt;74,(AS1290/AS$25)*$C$10)</f>
        <v/>
      </c>
      <c r="AT1291" s="61">
        <f>+AT1290-IF(AT$18&gt;74,(AT1290/AT$25)*$C$10)</f>
        <v/>
      </c>
      <c r="AU1291" s="61">
        <f>+AU1290-IF(AU$18&gt;74,(AU1290/AU$25)*$C$10)</f>
        <v/>
      </c>
      <c r="AV1291" s="61">
        <f>+AV1290-IF(AV$18&gt;74,(AV1290/AV$25)*$C$10)</f>
        <v/>
      </c>
      <c r="AW1291" s="61">
        <f>+AW1290-IF(AW$18&gt;74,(AW1290/AW$25)*$C$10)</f>
        <v/>
      </c>
      <c r="AX1291" s="35">
        <f>IF(AW1291&gt;0,1,0)</f>
        <v/>
      </c>
      <c r="AY1291" s="35">
        <f>IF(AL1291&gt;0,1,0)</f>
        <v/>
      </c>
      <c r="AZ1291" s="35">
        <f>IF(AG1291&gt;0,1,0)</f>
        <v/>
      </c>
      <c r="BA1291" s="35">
        <f>IF(AB1291&gt;0,1,0)</f>
        <v/>
      </c>
      <c r="BB1291" s="35">
        <f>IF(W1291&gt;0,1,0)</f>
        <v/>
      </c>
    </row>
    <row r="1292">
      <c r="B1292" s="154" t="inlineStr">
        <is>
          <t>trial 633</t>
        </is>
      </c>
      <c r="C1292" s="155">
        <f>+start-C1289</f>
        <v/>
      </c>
      <c r="D1292" s="156">
        <f>IF((C1292&lt;=0),0,((C1292-D$24)*Stock*(_xlfn.NORM.INV(RAND(),stock_ave,stock_std))+(C1292-D$24)*Bonds*(_xlfn.NORM.INV(RAND(),bond_ave,bond_std))+(C1292-D$24)*cash*(_xlfn.NORM.INV(RAND(),cash_ave,cash_std))+(C1292-D$24)))</f>
        <v/>
      </c>
      <c r="E1292" s="156">
        <f>IF((D1292&lt;=0),0,((D1292-E$24)*Stock*(_xlfn.NORM.INV(RAND(),stock_ave,stock_std))+(D1292-E$24)*Bonds*(_xlfn.NORM.INV(RAND(),bond_ave,bond_std))+(D1292-E$24)*cash*(_xlfn.NORM.INV(RAND(),cash_ave,cash_std))+(D1292-E$24)))</f>
        <v/>
      </c>
      <c r="F1292" s="156">
        <f>IF((E1292&lt;=0),0,((E1292-F$24)*Stock*(_xlfn.NORM.INV(RAND(),stock_ave,stock_std))+(E1292-F$24)*Bonds*(_xlfn.NORM.INV(RAND(),bond_ave,bond_std))+(E1292-F$24)*cash*(_xlfn.NORM.INV(RAND(),cash_ave,cash_std))+(E1292-F$24)))</f>
        <v/>
      </c>
      <c r="G1292" s="156">
        <f>IF((F1292&lt;=0),0,((F1292-G$24)*Stock*(_xlfn.NORM.INV(RAND(),stock_ave,stock_std))+(F1292-G$24)*Bonds*(_xlfn.NORM.INV(RAND(),bond_ave,bond_std))+(F1292-G$24)*cash*(_xlfn.NORM.INV(RAND(),cash_ave,cash_std))+(F1292-G$24)))</f>
        <v/>
      </c>
      <c r="H1292" s="156">
        <f>IF((G1292&lt;=0),0,((G1292-H$24)*Stock*(_xlfn.NORM.INV(RAND(),stock_ave,stock_std))+(G1292-H$24)*Bonds*(_xlfn.NORM.INV(RAND(),bond_ave,bond_std))+(G1292-H$24)*cash*(_xlfn.NORM.INV(RAND(),cash_ave,cash_std))+(G1292-H$24)))</f>
        <v/>
      </c>
      <c r="I1292" s="156">
        <f>IF((H1292&lt;=0),0,((H1292-I$24)*Stock*(_xlfn.NORM.INV(RAND(),stock_ave,stock_std))+(H1292-I$24)*Bonds*(_xlfn.NORM.INV(RAND(),bond_ave,bond_std))+(H1292-I$24)*cash*(_xlfn.NORM.INV(RAND(),cash_ave,cash_std))+(H1292-I$24)))</f>
        <v/>
      </c>
      <c r="J1292" s="156">
        <f>IF((I1292&lt;=0),0,((I1292-J$24)*Stock*(_xlfn.NORM.INV(RAND(),stock_ave,stock_std))+(I1292-J$24)*Bonds*(_xlfn.NORM.INV(RAND(),bond_ave,bond_std))+(I1292-J$24)*cash*(_xlfn.NORM.INV(RAND(),cash_ave,cash_std))+(I1292-J$24)))</f>
        <v/>
      </c>
      <c r="K1292" s="156">
        <f>IF((J1292&lt;=0),0,((J1292-K$24)*Stock*(_xlfn.NORM.INV(RAND(),stock_ave,stock_std))+(J1292-K$24)*Bonds*(_xlfn.NORM.INV(RAND(),bond_ave,bond_std))+(J1292-K$24)*cash*(_xlfn.NORM.INV(RAND(),cash_ave,cash_std))+(J1292-K$24)))</f>
        <v/>
      </c>
      <c r="L1292" s="156">
        <f>IF((K1292&lt;=0),0,((K1292-L$24)*Stock*(_xlfn.NORM.INV(RAND(),stock_ave,stock_std))+(K1292-L$24)*Bonds*(_xlfn.NORM.INV(RAND(),bond_ave,bond_std))+(K1292-L$24)*cash*(_xlfn.NORM.INV(RAND(),cash_ave,cash_std))+(K1292-L$24)))</f>
        <v/>
      </c>
      <c r="M1292" s="156">
        <f>IF((L1292&lt;=0),0,((L1292-M$24)*Stock*(_xlfn.NORM.INV(RAND(),stock_ave,stock_std))+(L1292-M$24)*Bonds*(_xlfn.NORM.INV(RAND(),bond_ave,bond_std))+(L1292-M$24)*cash*(_xlfn.NORM.INV(RAND(),cash_ave,cash_std))+(L1292-M$24)))</f>
        <v/>
      </c>
      <c r="N1292" s="156">
        <f>IF((M1292&lt;=0),0,((M1292-N$24)*Stock*(_xlfn.NORM.INV(RAND(),stock_ave,stock_std))+(M1292-N$24)*Bonds*(_xlfn.NORM.INV(RAND(),bond_ave,bond_std))+(M1292-N$24)*cash*(_xlfn.NORM.INV(RAND(),cash_ave,cash_std))+(M1292-N$24)))</f>
        <v/>
      </c>
      <c r="O1292" s="156">
        <f>IF((N1292&lt;=0),0,((N1292-O$24)*Stock*(_xlfn.NORM.INV(RAND(),stock_ave,stock_std))+(N1292-O$24)*Bonds*(_xlfn.NORM.INV(RAND(),bond_ave,bond_std))+(N1292-O$24)*cash*(_xlfn.NORM.INV(RAND(),cash_ave,cash_std))+(N1292-O$24)))</f>
        <v/>
      </c>
      <c r="P1292" s="156">
        <f>IF((O1292&lt;=0),0,((O1292-P$24)*Stock*(_xlfn.NORM.INV(RAND(),stock_ave,stock_std))+(O1292-P$24)*Bonds*(_xlfn.NORM.INV(RAND(),bond_ave,bond_std))+(O1292-P$24)*cash*(_xlfn.NORM.INV(RAND(),cash_ave,cash_std))+(O1292-P$24)))</f>
        <v/>
      </c>
      <c r="Q1292" s="156">
        <f>IF((P1292&lt;=0),0,((P1292-Q$24)*Stock*(_xlfn.NORM.INV(RAND(),stock_ave,stock_std))+(P1292-Q$24)*Bonds*(_xlfn.NORM.INV(RAND(),bond_ave,bond_std))+(P1292-Q$24)*cash*(_xlfn.NORM.INV(RAND(),cash_ave,cash_std))+(P1292-Q$24)))</f>
        <v/>
      </c>
      <c r="R1292" s="156">
        <f>IF((Q1292&lt;=0),0,((Q1292-R$24)*Stock*(_xlfn.NORM.INV(RAND(),stock_ave,stock_std))+(Q1292-R$24)*Bonds*(_xlfn.NORM.INV(RAND(),bond_ave,bond_std))+(Q1292-R$24)*cash*(_xlfn.NORM.INV(RAND(),cash_ave,cash_std))+(Q1292-R$24)))</f>
        <v/>
      </c>
      <c r="S1292" s="156">
        <f>IF((R1292&lt;=0),0,((R1292-S$24)*Stock*(_xlfn.NORM.INV(RAND(),stock_ave,stock_std))+(R1292-S$24)*Bonds*(_xlfn.NORM.INV(RAND(),bond_ave,bond_std))+(R1292-S$24)*cash*(_xlfn.NORM.INV(RAND(),cash_ave,cash_std))+(R1292-S$24)))</f>
        <v/>
      </c>
      <c r="T1292" s="156">
        <f>IF((S1292&lt;=0),0,((S1292-T$24)*Stock*(_xlfn.NORM.INV(RAND(),stock_ave,stock_std))+(S1292-T$24)*Bonds*(_xlfn.NORM.INV(RAND(),bond_ave,bond_std))+(S1292-T$24)*cash*(_xlfn.NORM.INV(RAND(),cash_ave,cash_std))+(S1292-T$24)))</f>
        <v/>
      </c>
      <c r="U1292" s="156">
        <f>IF((T1292&lt;=0),0,((T1292-U$24)*Stock*(_xlfn.NORM.INV(RAND(),stock_ave,stock_std))+(T1292-U$24)*Bonds*(_xlfn.NORM.INV(RAND(),bond_ave,bond_std))+(T1292-U$24)*cash*(_xlfn.NORM.INV(RAND(),cash_ave,cash_std))+(T1292-U$24)))</f>
        <v/>
      </c>
      <c r="V1292" s="156">
        <f>IF((U1292&lt;=0),0,((U1292-V$24)*Stock*(_xlfn.NORM.INV(RAND(),stock_ave,stock_std))+(U1292-V$24)*Bonds*(_xlfn.NORM.INV(RAND(),bond_ave,bond_std))+(U1292-V$24)*cash*(_xlfn.NORM.INV(RAND(),cash_ave,cash_std))+(U1292-V$24)))</f>
        <v/>
      </c>
      <c r="W1292" s="156">
        <f>IF((V1292&lt;=0),0,((V1292-W$24)*Stock*(_xlfn.NORM.INV(RAND(),stock_ave,stock_std))+(V1292-W$24)*Bonds*(_xlfn.NORM.INV(RAND(),bond_ave,bond_std))+(V1292-W$24)*cash*(_xlfn.NORM.INV(RAND(),cash_ave,cash_std))+(V1292-W$24)))</f>
        <v/>
      </c>
      <c r="X1292" s="156">
        <f>IF((W1292&lt;=0),0,((W1292-X$24)*Stock*(_xlfn.NORM.INV(RAND(),stock_ave,stock_std))+(W1292-X$24)*Bonds*(_xlfn.NORM.INV(RAND(),bond_ave,bond_std))+(W1292-X$24)*cash*(_xlfn.NORM.INV(RAND(),cash_ave,cash_std))+(W1292-X$24)))</f>
        <v/>
      </c>
      <c r="Y1292" s="156">
        <f>IF((X1292&lt;=0),0,((X1292-Y$24)*Stock*(_xlfn.NORM.INV(RAND(),stock_ave,stock_std))+(X1292-Y$24)*Bonds*(_xlfn.NORM.INV(RAND(),bond_ave,bond_std))+(X1292-Y$24)*cash*(_xlfn.NORM.INV(RAND(),cash_ave,cash_std))+(X1292-Y$24)))</f>
        <v/>
      </c>
      <c r="Z1292" s="156">
        <f>IF((Y1292&lt;=0),0,((Y1292-Z$24)*Stock*(_xlfn.NORM.INV(RAND(),stock_ave,stock_std))+(Y1292-Z$24)*Bonds*(_xlfn.NORM.INV(RAND(),bond_ave,bond_std))+(Y1292-Z$24)*cash*(_xlfn.NORM.INV(RAND(),cash_ave,cash_std))+(Y1292-Z$24)))</f>
        <v/>
      </c>
      <c r="AA1292" s="156">
        <f>IF((Z1292&lt;=0),0,((Z1292-AA$24)*Stock*(_xlfn.NORM.INV(RAND(),stock_ave,stock_std))+(Z1292-AA$24)*Bonds*(_xlfn.NORM.INV(RAND(),bond_ave,bond_std))+(Z1292-AA$24)*cash*(_xlfn.NORM.INV(RAND(),cash_ave,cash_std))+(Z1292-AA$24)))</f>
        <v/>
      </c>
      <c r="AB1292" s="156">
        <f>IF((AA1292&lt;=0),0,((AA1292-AB$24)*Stock*(_xlfn.NORM.INV(RAND(),stock_ave,stock_std))+(AA1292-AB$24)*Bonds*(_xlfn.NORM.INV(RAND(),bond_ave,bond_std))+(AA1292-AB$24)*cash*(_xlfn.NORM.INV(RAND(),cash_ave,cash_std))+(AA1292-AB$24)))</f>
        <v/>
      </c>
      <c r="AC1292" s="156">
        <f>IF((AB1292&lt;=0),0,((AB1292-AC$24)*Stock*(_xlfn.NORM.INV(RAND(),stock_ave,stock_std))+(AB1292-AC$24)*Bonds*(_xlfn.NORM.INV(RAND(),bond_ave,bond_std))+(AB1292-AC$24)*cash*(_xlfn.NORM.INV(RAND(),cash_ave,cash_std))+(AB1292-AC$24)))</f>
        <v/>
      </c>
      <c r="AD1292" s="156">
        <f>IF((AC1292&lt;=0),0,((AC1292-AD$24)*Stock*(_xlfn.NORM.INV(RAND(),stock_ave,stock_std))+(AC1292-AD$24)*Bonds*(_xlfn.NORM.INV(RAND(),bond_ave,bond_std))+(AC1292-AD$24)*cash*(_xlfn.NORM.INV(RAND(),cash_ave,cash_std))+(AC1292-AD$24)))</f>
        <v/>
      </c>
      <c r="AE1292" s="156">
        <f>IF((AD1292&lt;=0),0,((AD1292-AE$24)*Stock*(_xlfn.NORM.INV(RAND(),stock_ave,stock_std))+(AD1292-AE$24)*Bonds*(_xlfn.NORM.INV(RAND(),bond_ave,bond_std))+(AD1292-AE$24)*cash*(_xlfn.NORM.INV(RAND(),cash_ave,cash_std))+(AD1292-AE$24)))</f>
        <v/>
      </c>
      <c r="AF1292" s="156">
        <f>IF((AE1292&lt;=0),0,((AE1292-AF$24)*Stock*(_xlfn.NORM.INV(RAND(),stock_ave,stock_std))+(AE1292-AF$24)*Bonds*(_xlfn.NORM.INV(RAND(),bond_ave,bond_std))+(AE1292-AF$24)*cash*(_xlfn.NORM.INV(RAND(),cash_ave,cash_std))+(AE1292-AF$24)))</f>
        <v/>
      </c>
      <c r="AG1292" s="156">
        <f>IF((AF1292&lt;=0),0,((AF1292-AG$24)*Stock*(_xlfn.NORM.INV(RAND(),stock_ave,stock_std))+(AF1292-AG$24)*Bonds*(_xlfn.NORM.INV(RAND(),bond_ave,bond_std))+(AF1292-AG$24)*cash*(_xlfn.NORM.INV(RAND(),cash_ave,cash_std))+(AF1292-AG$24)))</f>
        <v/>
      </c>
      <c r="AH1292" s="156">
        <f>IF((AG1292&lt;=0),0,((AG1292-AH$24)*Stock*(_xlfn.NORM.INV(RAND(),stock_ave,stock_std))+(AG1292-AH$24)*Bonds*(_xlfn.NORM.INV(RAND(),bond_ave,bond_std))+(AG1292-AH$24)*cash*(_xlfn.NORM.INV(RAND(),cash_ave,cash_std))+(AG1292-AH$24)))</f>
        <v/>
      </c>
      <c r="AI1292" s="156">
        <f>IF((AH1292&lt;=0),0,((AH1292-AI$24)*Stock*(_xlfn.NORM.INV(RAND(),stock_ave,stock_std))+(AH1292-AI$24)*Bonds*(_xlfn.NORM.INV(RAND(),bond_ave,bond_std))+(AH1292-AI$24)*cash*(_xlfn.NORM.INV(RAND(),cash_ave,cash_std))+(AH1292-AI$24)))</f>
        <v/>
      </c>
      <c r="AJ1292" s="156">
        <f>IF((AI1292&lt;=0),0,((AI1292-AJ$24)*Stock*(_xlfn.NORM.INV(RAND(),stock_ave,stock_std))+(AI1292-AJ$24)*Bonds*(_xlfn.NORM.INV(RAND(),bond_ave,bond_std))+(AI1292-AJ$24)*cash*(_xlfn.NORM.INV(RAND(),cash_ave,cash_std))+(AI1292-AJ$24)))</f>
        <v/>
      </c>
      <c r="AK1292" s="156">
        <f>IF((AJ1292&lt;=0),0,((AJ1292-AK$24)*Stock*(_xlfn.NORM.INV(RAND(),stock_ave,stock_std))+(AJ1292-AK$24)*Bonds*(_xlfn.NORM.INV(RAND(),bond_ave,bond_std))+(AJ1292-AK$24)*cash*(_xlfn.NORM.INV(RAND(),cash_ave,cash_std))+(AJ1292-AK$24)))</f>
        <v/>
      </c>
      <c r="AL1292" s="156">
        <f>IF((AK1292&lt;=0),0,((AK1292-AL$24)*Stock*(_xlfn.NORM.INV(RAND(),stock_ave,stock_std))+(AK1292-AL$24)*Bonds*(_xlfn.NORM.INV(RAND(),bond_ave,bond_std))+(AK1292-AL$24)*cash*(_xlfn.NORM.INV(RAND(),cash_ave,cash_std))+(AK1292-AL$24)))</f>
        <v/>
      </c>
      <c r="AM1292" s="156">
        <f>IF((AL1292&lt;=0),0,((AL1292-AM$24)*Stock*(_xlfn.NORM.INV(RAND(),stock_ave,stock_std))+(AL1292-AM$24)*Bonds*(_xlfn.NORM.INV(RAND(),bond_ave,bond_std))+(AL1292-AM$24)*cash*(_xlfn.NORM.INV(RAND(),cash_ave,cash_std))+(AL1292-AM$24)))</f>
        <v/>
      </c>
      <c r="AN1292" s="156">
        <f>IF((AM1292&lt;=0),0,((AM1292-AN$24)*Stock*(_xlfn.NORM.INV(RAND(),stock_ave,stock_std))+(AM1292-AN$24)*Bonds*(_xlfn.NORM.INV(RAND(),bond_ave,bond_std))+(AM1292-AN$24)*cash*(_xlfn.NORM.INV(RAND(),cash_ave,cash_std))+(AM1292-AN$24)))</f>
        <v/>
      </c>
      <c r="AO1292" s="156">
        <f>IF((AN1292&lt;=0),0,((AN1292-AO$24)*Stock*(_xlfn.NORM.INV(RAND(),stock_ave,stock_std))+(AN1292-AO$24)*Bonds*(_xlfn.NORM.INV(RAND(),bond_ave,bond_std))+(AN1292-AO$24)*cash*(_xlfn.NORM.INV(RAND(),cash_ave,cash_std))+(AN1292-AO$24)))</f>
        <v/>
      </c>
      <c r="AP1292" s="156">
        <f>IF((AO1292&lt;=0),0,((AO1292-AP$24)*Stock*(_xlfn.NORM.INV(RAND(),stock_ave,stock_std))+(AO1292-AP$24)*Bonds*(_xlfn.NORM.INV(RAND(),bond_ave,bond_std))+(AO1292-AP$24)*cash*(_xlfn.NORM.INV(RAND(),cash_ave,cash_std))+(AO1292-AP$24)))</f>
        <v/>
      </c>
      <c r="AQ1292" s="156">
        <f>IF((AP1292&lt;=0),0,((AP1292-AQ$24)*Stock*(_xlfn.NORM.INV(RAND(),stock_ave,stock_std))+(AP1292-AQ$24)*Bonds*(_xlfn.NORM.INV(RAND(),bond_ave,bond_std))+(AP1292-AQ$24)*cash*(_xlfn.NORM.INV(RAND(),cash_ave,cash_std))+(AP1292-AQ$24)))</f>
        <v/>
      </c>
      <c r="AR1292" s="156">
        <f>IF((AQ1292&lt;=0),0,((AQ1292-AR$24)*Stock*(_xlfn.NORM.INV(RAND(),stock_ave,stock_std))+(AQ1292-AR$24)*Bonds*(_xlfn.NORM.INV(RAND(),bond_ave,bond_std))+(AQ1292-AR$24)*cash*(_xlfn.NORM.INV(RAND(),cash_ave,cash_std))+(AQ1292-AR$24)))</f>
        <v/>
      </c>
      <c r="AS1292" s="156">
        <f>IF((AR1292&lt;=0),0,((AR1292-AS$24)*Stock*(_xlfn.NORM.INV(RAND(),stock_ave,stock_std))+(AR1292-AS$24)*Bonds*(_xlfn.NORM.INV(RAND(),bond_ave,bond_std))+(AR1292-AS$24)*cash*(_xlfn.NORM.INV(RAND(),cash_ave,cash_std))+(AR1292-AS$24)))</f>
        <v/>
      </c>
      <c r="AT1292" s="156">
        <f>IF((AS1292&lt;=0),0,((AS1292-AT$24)*Stock*(_xlfn.NORM.INV(RAND(),stock_ave,stock_std))+(AS1292-AT$24)*Bonds*(_xlfn.NORM.INV(RAND(),bond_ave,bond_std))+(AS1292-AT$24)*cash*(_xlfn.NORM.INV(RAND(),cash_ave,cash_std))+(AS1292-AT$24)))</f>
        <v/>
      </c>
      <c r="AU1292" s="156">
        <f>IF((AT1292&lt;=0),0,((AT1292-AU$24)*Stock*(_xlfn.NORM.INV(RAND(),stock_ave,stock_std))+(AT1292-AU$24)*Bonds*(_xlfn.NORM.INV(RAND(),bond_ave,bond_std))+(AT1292-AU$24)*cash*(_xlfn.NORM.INV(RAND(),cash_ave,cash_std))+(AT1292-AU$24)))</f>
        <v/>
      </c>
      <c r="AV1292" s="156">
        <f>IF((AU1292&lt;=0),0,((AU1292-AV$24)*Stock*(_xlfn.NORM.INV(RAND(),stock_ave,stock_std))+(AU1292-AV$24)*Bonds*(_xlfn.NORM.INV(RAND(),bond_ave,bond_std))+(AU1292-AV$24)*cash*(_xlfn.NORM.INV(RAND(),cash_ave,cash_std))+(AU1292-AV$24)))</f>
        <v/>
      </c>
      <c r="AW1292" s="156">
        <f>IF((AV1292&lt;=0),0,((AV1292-AW$24)*Stock*(_xlfn.NORM.INV(RAND(),stock_ave,stock_std))+(AV1292-AW$24)*Bonds*(_xlfn.NORM.INV(RAND(),bond_ave,bond_std))+(AV1292-AW$24)*cash*(_xlfn.NORM.INV(RAND(),cash_ave,cash_std))+(AV1292-AW$24)))</f>
        <v/>
      </c>
      <c r="AX1292" s="159" t="n"/>
      <c r="AY1292" s="159" t="n"/>
      <c r="AZ1292" s="159" t="n"/>
      <c r="BA1292" s="159" t="n"/>
      <c r="BB1292" s="159" t="n"/>
    </row>
    <row r="1293">
      <c r="C1293" s="147" t="n"/>
      <c r="D1293" s="61">
        <f>+D1292-IF(D$18&gt;74,(D1292/D$25)*$C$10)</f>
        <v/>
      </c>
      <c r="E1293" s="61">
        <f>+E1292-IF(E$18&gt;74,(E1292/E$25)*$C$10)</f>
        <v/>
      </c>
      <c r="F1293" s="61">
        <f>+F1292-IF(F$18&gt;74,(F1292/F$25)*$C$10)</f>
        <v/>
      </c>
      <c r="G1293" s="61">
        <f>+G1292-IF(G$18&gt;74,(G1292/G$25)*$C$10)</f>
        <v/>
      </c>
      <c r="H1293" s="61">
        <f>+H1292-IF(H$18&gt;74,(H1292/H$25)*$C$10)</f>
        <v/>
      </c>
      <c r="I1293" s="61">
        <f>+I1292-IF(I$18&gt;74,(I1292/I$25)*$C$10)</f>
        <v/>
      </c>
      <c r="J1293" s="61">
        <f>+J1292-IF(J$18&gt;74,(J1292/J$25)*$C$10)</f>
        <v/>
      </c>
      <c r="K1293" s="61">
        <f>+K1292-IF(K$18&gt;74,(K1292/K$25)*$C$10)</f>
        <v/>
      </c>
      <c r="L1293" s="61">
        <f>+L1292-IF(L$18&gt;74,(L1292/L$25)*$C$10)</f>
        <v/>
      </c>
      <c r="M1293" s="61">
        <f>+M1292-IF(M$18&gt;74,(M1292/M$25)*$C$10)</f>
        <v/>
      </c>
      <c r="N1293" s="61">
        <f>+N1292-IF(N$18&gt;74,(N1292/N$25)*$C$10)</f>
        <v/>
      </c>
      <c r="O1293" s="61">
        <f>+O1292-IF(O$18&gt;74,(O1292/O$25)*$C$10)</f>
        <v/>
      </c>
      <c r="P1293" s="61">
        <f>+P1292-IF(P$18&gt;74,(P1292/P$25)*$C$10)</f>
        <v/>
      </c>
      <c r="Q1293" s="61">
        <f>+Q1292-IF(Q$18&gt;74,(Q1292/Q$25)*$C$10)</f>
        <v/>
      </c>
      <c r="R1293" s="61">
        <f>+R1292-IF(R$18&gt;74,(R1292/R$25)*$C$10)</f>
        <v/>
      </c>
      <c r="S1293" s="61">
        <f>+S1292-IF(S$18&gt;74,(S1292/S$25)*$C$10)</f>
        <v/>
      </c>
      <c r="T1293" s="61">
        <f>+T1292-IF(T$18&gt;74,(T1292/T$25)*$C$10)</f>
        <v/>
      </c>
      <c r="U1293" s="61">
        <f>+U1292-IF(U$18&gt;74,(U1292/U$25)*$C$10)</f>
        <v/>
      </c>
      <c r="V1293" s="61">
        <f>+V1292-IF(V$18&gt;74,(V1292/V$25)*$C$10)</f>
        <v/>
      </c>
      <c r="W1293" s="61">
        <f>+W1292-IF(W$18&gt;74,(W1292/W$25)*$C$10)</f>
        <v/>
      </c>
      <c r="X1293" s="61">
        <f>+X1292-IF(X$18&gt;74,(X1292/X$25)*$C$10)</f>
        <v/>
      </c>
      <c r="Y1293" s="61">
        <f>+Y1292-IF(Y$18&gt;74,(Y1292/Y$25)*$C$10)</f>
        <v/>
      </c>
      <c r="Z1293" s="61">
        <f>+Z1292-IF(Z$18&gt;74,(Z1292/Z$25)*$C$10)</f>
        <v/>
      </c>
      <c r="AA1293" s="61">
        <f>+AA1292-IF(AA$18&gt;74,(AA1292/AA$25)*$C$10)</f>
        <v/>
      </c>
      <c r="AB1293" s="61">
        <f>+AB1292-IF(AB$18&gt;74,(AB1292/AB$25)*$C$10)</f>
        <v/>
      </c>
      <c r="AC1293" s="61">
        <f>+AC1292-IF(AC$18&gt;74,(AC1292/AC$25)*$C$10)</f>
        <v/>
      </c>
      <c r="AD1293" s="61">
        <f>+AD1292-IF(AD$18&gt;74,(AD1292/AD$25)*$C$10)</f>
        <v/>
      </c>
      <c r="AE1293" s="61">
        <f>+AE1292-IF(AE$18&gt;74,(AE1292/AE$25)*$C$10)</f>
        <v/>
      </c>
      <c r="AF1293" s="61">
        <f>+AF1292-IF(AF$18&gt;74,(AF1292/AF$25)*$C$10)</f>
        <v/>
      </c>
      <c r="AG1293" s="61">
        <f>+AG1292-IF(AG$18&gt;74,(AG1292/AG$25)*$C$10)</f>
        <v/>
      </c>
      <c r="AH1293" s="61">
        <f>+AH1292-IF(AH$18&gt;74,(AH1292/AH$25)*$C$10)</f>
        <v/>
      </c>
      <c r="AI1293" s="61">
        <f>+AI1292-IF(AI$18&gt;74,(AI1292/AI$25)*$C$10)</f>
        <v/>
      </c>
      <c r="AJ1293" s="61">
        <f>+AJ1292-IF(AJ$18&gt;74,(AJ1292/AJ$25)*$C$10)</f>
        <v/>
      </c>
      <c r="AK1293" s="61">
        <f>+AK1292-IF(AK$18&gt;74,(AK1292/AK$25)*$C$10)</f>
        <v/>
      </c>
      <c r="AL1293" s="61">
        <f>+AL1292-IF(AL$18&gt;74,(AL1292/AL$25)*$C$10)</f>
        <v/>
      </c>
      <c r="AM1293" s="61">
        <f>+AM1292-IF(AM$18&gt;74,(AM1292/AM$25)*$C$10)</f>
        <v/>
      </c>
      <c r="AN1293" s="61">
        <f>+AN1292-IF(AN$18&gt;74,(AN1292/AN$25)*$C$10)</f>
        <v/>
      </c>
      <c r="AO1293" s="61">
        <f>+AO1292-IF(AO$18&gt;74,(AO1292/AO$25)*$C$10)</f>
        <v/>
      </c>
      <c r="AP1293" s="61">
        <f>+AP1292-IF(AP$18&gt;74,(AP1292/AP$25)*$C$10)</f>
        <v/>
      </c>
      <c r="AQ1293" s="61">
        <f>+AQ1292-IF(AQ$18&gt;74,(AQ1292/AQ$25)*$C$10)</f>
        <v/>
      </c>
      <c r="AR1293" s="61">
        <f>+AR1292-IF(AR$18&gt;74,(AR1292/AR$25)*$C$10)</f>
        <v/>
      </c>
      <c r="AS1293" s="61">
        <f>+AS1292-IF(AS$18&gt;74,(AS1292/AS$25)*$C$10)</f>
        <v/>
      </c>
      <c r="AT1293" s="61">
        <f>+AT1292-IF(AT$18&gt;74,(AT1292/AT$25)*$C$10)</f>
        <v/>
      </c>
      <c r="AU1293" s="61">
        <f>+AU1292-IF(AU$18&gt;74,(AU1292/AU$25)*$C$10)</f>
        <v/>
      </c>
      <c r="AV1293" s="61">
        <f>+AV1292-IF(AV$18&gt;74,(AV1292/AV$25)*$C$10)</f>
        <v/>
      </c>
      <c r="AW1293" s="61">
        <f>+AW1292-IF(AW$18&gt;74,(AW1292/AW$25)*$C$10)</f>
        <v/>
      </c>
      <c r="AX1293" s="35">
        <f>IF(AW1293&gt;0,1,0)</f>
        <v/>
      </c>
      <c r="AY1293" s="35">
        <f>IF(AL1293&gt;0,1,0)</f>
        <v/>
      </c>
      <c r="AZ1293" s="35">
        <f>IF(AG1293&gt;0,1,0)</f>
        <v/>
      </c>
      <c r="BA1293" s="35">
        <f>IF(AB1293&gt;0,1,0)</f>
        <v/>
      </c>
      <c r="BB1293" s="35">
        <f>IF(W1293&gt;0,1,0)</f>
        <v/>
      </c>
    </row>
    <row r="1294">
      <c r="B1294" s="154" t="inlineStr">
        <is>
          <t>trial 634</t>
        </is>
      </c>
      <c r="C1294" s="155">
        <f>+start-C1291</f>
        <v/>
      </c>
      <c r="D1294" s="156">
        <f>IF((C1294&lt;=0),0,((C1294-D$24)*Stock*(_xlfn.NORM.INV(RAND(),stock_ave,stock_std))+(C1294-D$24)*Bonds*(_xlfn.NORM.INV(RAND(),bond_ave,bond_std))+(C1294-D$24)*cash*(_xlfn.NORM.INV(RAND(),cash_ave,cash_std))+(C1294-D$24)))</f>
        <v/>
      </c>
      <c r="E1294" s="156">
        <f>IF((D1294&lt;=0),0,((D1294-E$24)*Stock*(_xlfn.NORM.INV(RAND(),stock_ave,stock_std))+(D1294-E$24)*Bonds*(_xlfn.NORM.INV(RAND(),bond_ave,bond_std))+(D1294-E$24)*cash*(_xlfn.NORM.INV(RAND(),cash_ave,cash_std))+(D1294-E$24)))</f>
        <v/>
      </c>
      <c r="F1294" s="156">
        <f>IF((E1294&lt;=0),0,((E1294-F$24)*Stock*(_xlfn.NORM.INV(RAND(),stock_ave,stock_std))+(E1294-F$24)*Bonds*(_xlfn.NORM.INV(RAND(),bond_ave,bond_std))+(E1294-F$24)*cash*(_xlfn.NORM.INV(RAND(),cash_ave,cash_std))+(E1294-F$24)))</f>
        <v/>
      </c>
      <c r="G1294" s="156">
        <f>IF((F1294&lt;=0),0,((F1294-G$24)*Stock*(_xlfn.NORM.INV(RAND(),stock_ave,stock_std))+(F1294-G$24)*Bonds*(_xlfn.NORM.INV(RAND(),bond_ave,bond_std))+(F1294-G$24)*cash*(_xlfn.NORM.INV(RAND(),cash_ave,cash_std))+(F1294-G$24)))</f>
        <v/>
      </c>
      <c r="H1294" s="156">
        <f>IF((G1294&lt;=0),0,((G1294-H$24)*Stock*(_xlfn.NORM.INV(RAND(),stock_ave,stock_std))+(G1294-H$24)*Bonds*(_xlfn.NORM.INV(RAND(),bond_ave,bond_std))+(G1294-H$24)*cash*(_xlfn.NORM.INV(RAND(),cash_ave,cash_std))+(G1294-H$24)))</f>
        <v/>
      </c>
      <c r="I1294" s="156">
        <f>IF((H1294&lt;=0),0,((H1294-I$24)*Stock*(_xlfn.NORM.INV(RAND(),stock_ave,stock_std))+(H1294-I$24)*Bonds*(_xlfn.NORM.INV(RAND(),bond_ave,bond_std))+(H1294-I$24)*cash*(_xlfn.NORM.INV(RAND(),cash_ave,cash_std))+(H1294-I$24)))</f>
        <v/>
      </c>
      <c r="J1294" s="156">
        <f>IF((I1294&lt;=0),0,((I1294-J$24)*Stock*(_xlfn.NORM.INV(RAND(),stock_ave,stock_std))+(I1294-J$24)*Bonds*(_xlfn.NORM.INV(RAND(),bond_ave,bond_std))+(I1294-J$24)*cash*(_xlfn.NORM.INV(RAND(),cash_ave,cash_std))+(I1294-J$24)))</f>
        <v/>
      </c>
      <c r="K1294" s="156">
        <f>IF((J1294&lt;=0),0,((J1294-K$24)*Stock*(_xlfn.NORM.INV(RAND(),stock_ave,stock_std))+(J1294-K$24)*Bonds*(_xlfn.NORM.INV(RAND(),bond_ave,bond_std))+(J1294-K$24)*cash*(_xlfn.NORM.INV(RAND(),cash_ave,cash_std))+(J1294-K$24)))</f>
        <v/>
      </c>
      <c r="L1294" s="156">
        <f>IF((K1294&lt;=0),0,((K1294-L$24)*Stock*(_xlfn.NORM.INV(RAND(),stock_ave,stock_std))+(K1294-L$24)*Bonds*(_xlfn.NORM.INV(RAND(),bond_ave,bond_std))+(K1294-L$24)*cash*(_xlfn.NORM.INV(RAND(),cash_ave,cash_std))+(K1294-L$24)))</f>
        <v/>
      </c>
      <c r="M1294" s="156">
        <f>IF((L1294&lt;=0),0,((L1294-M$24)*Stock*(_xlfn.NORM.INV(RAND(),stock_ave,stock_std))+(L1294-M$24)*Bonds*(_xlfn.NORM.INV(RAND(),bond_ave,bond_std))+(L1294-M$24)*cash*(_xlfn.NORM.INV(RAND(),cash_ave,cash_std))+(L1294-M$24)))</f>
        <v/>
      </c>
      <c r="N1294" s="156">
        <f>IF((M1294&lt;=0),0,((M1294-N$24)*Stock*(_xlfn.NORM.INV(RAND(),stock_ave,stock_std))+(M1294-N$24)*Bonds*(_xlfn.NORM.INV(RAND(),bond_ave,bond_std))+(M1294-N$24)*cash*(_xlfn.NORM.INV(RAND(),cash_ave,cash_std))+(M1294-N$24)))</f>
        <v/>
      </c>
      <c r="O1294" s="156">
        <f>IF((N1294&lt;=0),0,((N1294-O$24)*Stock*(_xlfn.NORM.INV(RAND(),stock_ave,stock_std))+(N1294-O$24)*Bonds*(_xlfn.NORM.INV(RAND(),bond_ave,bond_std))+(N1294-O$24)*cash*(_xlfn.NORM.INV(RAND(),cash_ave,cash_std))+(N1294-O$24)))</f>
        <v/>
      </c>
      <c r="P1294" s="156">
        <f>IF((O1294&lt;=0),0,((O1294-P$24)*Stock*(_xlfn.NORM.INV(RAND(),stock_ave,stock_std))+(O1294-P$24)*Bonds*(_xlfn.NORM.INV(RAND(),bond_ave,bond_std))+(O1294-P$24)*cash*(_xlfn.NORM.INV(RAND(),cash_ave,cash_std))+(O1294-P$24)))</f>
        <v/>
      </c>
      <c r="Q1294" s="156">
        <f>IF((P1294&lt;=0),0,((P1294-Q$24)*Stock*(_xlfn.NORM.INV(RAND(),stock_ave,stock_std))+(P1294-Q$24)*Bonds*(_xlfn.NORM.INV(RAND(),bond_ave,bond_std))+(P1294-Q$24)*cash*(_xlfn.NORM.INV(RAND(),cash_ave,cash_std))+(P1294-Q$24)))</f>
        <v/>
      </c>
      <c r="R1294" s="156">
        <f>IF((Q1294&lt;=0),0,((Q1294-R$24)*Stock*(_xlfn.NORM.INV(RAND(),stock_ave,stock_std))+(Q1294-R$24)*Bonds*(_xlfn.NORM.INV(RAND(),bond_ave,bond_std))+(Q1294-R$24)*cash*(_xlfn.NORM.INV(RAND(),cash_ave,cash_std))+(Q1294-R$24)))</f>
        <v/>
      </c>
      <c r="S1294" s="156">
        <f>IF((R1294&lt;=0),0,((R1294-S$24)*Stock*(_xlfn.NORM.INV(RAND(),stock_ave,stock_std))+(R1294-S$24)*Bonds*(_xlfn.NORM.INV(RAND(),bond_ave,bond_std))+(R1294-S$24)*cash*(_xlfn.NORM.INV(RAND(),cash_ave,cash_std))+(R1294-S$24)))</f>
        <v/>
      </c>
      <c r="T1294" s="156">
        <f>IF((S1294&lt;=0),0,((S1294-T$24)*Stock*(_xlfn.NORM.INV(RAND(),stock_ave,stock_std))+(S1294-T$24)*Bonds*(_xlfn.NORM.INV(RAND(),bond_ave,bond_std))+(S1294-T$24)*cash*(_xlfn.NORM.INV(RAND(),cash_ave,cash_std))+(S1294-T$24)))</f>
        <v/>
      </c>
      <c r="U1294" s="156">
        <f>IF((T1294&lt;=0),0,((T1294-U$24)*Stock*(_xlfn.NORM.INV(RAND(),stock_ave,stock_std))+(T1294-U$24)*Bonds*(_xlfn.NORM.INV(RAND(),bond_ave,bond_std))+(T1294-U$24)*cash*(_xlfn.NORM.INV(RAND(),cash_ave,cash_std))+(T1294-U$24)))</f>
        <v/>
      </c>
      <c r="V1294" s="156">
        <f>IF((U1294&lt;=0),0,((U1294-V$24)*Stock*(_xlfn.NORM.INV(RAND(),stock_ave,stock_std))+(U1294-V$24)*Bonds*(_xlfn.NORM.INV(RAND(),bond_ave,bond_std))+(U1294-V$24)*cash*(_xlfn.NORM.INV(RAND(),cash_ave,cash_std))+(U1294-V$24)))</f>
        <v/>
      </c>
      <c r="W1294" s="156">
        <f>IF((V1294&lt;=0),0,((V1294-W$24)*Stock*(_xlfn.NORM.INV(RAND(),stock_ave,stock_std))+(V1294-W$24)*Bonds*(_xlfn.NORM.INV(RAND(),bond_ave,bond_std))+(V1294-W$24)*cash*(_xlfn.NORM.INV(RAND(),cash_ave,cash_std))+(V1294-W$24)))</f>
        <v/>
      </c>
      <c r="X1294" s="156">
        <f>IF((W1294&lt;=0),0,((W1294-X$24)*Stock*(_xlfn.NORM.INV(RAND(),stock_ave,stock_std))+(W1294-X$24)*Bonds*(_xlfn.NORM.INV(RAND(),bond_ave,bond_std))+(W1294-X$24)*cash*(_xlfn.NORM.INV(RAND(),cash_ave,cash_std))+(W1294-X$24)))</f>
        <v/>
      </c>
      <c r="Y1294" s="156">
        <f>IF((X1294&lt;=0),0,((X1294-Y$24)*Stock*(_xlfn.NORM.INV(RAND(),stock_ave,stock_std))+(X1294-Y$24)*Bonds*(_xlfn.NORM.INV(RAND(),bond_ave,bond_std))+(X1294-Y$24)*cash*(_xlfn.NORM.INV(RAND(),cash_ave,cash_std))+(X1294-Y$24)))</f>
        <v/>
      </c>
      <c r="Z1294" s="156">
        <f>IF((Y1294&lt;=0),0,((Y1294-Z$24)*Stock*(_xlfn.NORM.INV(RAND(),stock_ave,stock_std))+(Y1294-Z$24)*Bonds*(_xlfn.NORM.INV(RAND(),bond_ave,bond_std))+(Y1294-Z$24)*cash*(_xlfn.NORM.INV(RAND(),cash_ave,cash_std))+(Y1294-Z$24)))</f>
        <v/>
      </c>
      <c r="AA1294" s="156">
        <f>IF((Z1294&lt;=0),0,((Z1294-AA$24)*Stock*(_xlfn.NORM.INV(RAND(),stock_ave,stock_std))+(Z1294-AA$24)*Bonds*(_xlfn.NORM.INV(RAND(),bond_ave,bond_std))+(Z1294-AA$24)*cash*(_xlfn.NORM.INV(RAND(),cash_ave,cash_std))+(Z1294-AA$24)))</f>
        <v/>
      </c>
      <c r="AB1294" s="156">
        <f>IF((AA1294&lt;=0),0,((AA1294-AB$24)*Stock*(_xlfn.NORM.INV(RAND(),stock_ave,stock_std))+(AA1294-AB$24)*Bonds*(_xlfn.NORM.INV(RAND(),bond_ave,bond_std))+(AA1294-AB$24)*cash*(_xlfn.NORM.INV(RAND(),cash_ave,cash_std))+(AA1294-AB$24)))</f>
        <v/>
      </c>
      <c r="AC1294" s="156">
        <f>IF((AB1294&lt;=0),0,((AB1294-AC$24)*Stock*(_xlfn.NORM.INV(RAND(),stock_ave,stock_std))+(AB1294-AC$24)*Bonds*(_xlfn.NORM.INV(RAND(),bond_ave,bond_std))+(AB1294-AC$24)*cash*(_xlfn.NORM.INV(RAND(),cash_ave,cash_std))+(AB1294-AC$24)))</f>
        <v/>
      </c>
      <c r="AD1294" s="156">
        <f>IF((AC1294&lt;=0),0,((AC1294-AD$24)*Stock*(_xlfn.NORM.INV(RAND(),stock_ave,stock_std))+(AC1294-AD$24)*Bonds*(_xlfn.NORM.INV(RAND(),bond_ave,bond_std))+(AC1294-AD$24)*cash*(_xlfn.NORM.INV(RAND(),cash_ave,cash_std))+(AC1294-AD$24)))</f>
        <v/>
      </c>
      <c r="AE1294" s="156">
        <f>IF((AD1294&lt;=0),0,((AD1294-AE$24)*Stock*(_xlfn.NORM.INV(RAND(),stock_ave,stock_std))+(AD1294-AE$24)*Bonds*(_xlfn.NORM.INV(RAND(),bond_ave,bond_std))+(AD1294-AE$24)*cash*(_xlfn.NORM.INV(RAND(),cash_ave,cash_std))+(AD1294-AE$24)))</f>
        <v/>
      </c>
      <c r="AF1294" s="156">
        <f>IF((AE1294&lt;=0),0,((AE1294-AF$24)*Stock*(_xlfn.NORM.INV(RAND(),stock_ave,stock_std))+(AE1294-AF$24)*Bonds*(_xlfn.NORM.INV(RAND(),bond_ave,bond_std))+(AE1294-AF$24)*cash*(_xlfn.NORM.INV(RAND(),cash_ave,cash_std))+(AE1294-AF$24)))</f>
        <v/>
      </c>
      <c r="AG1294" s="156">
        <f>IF((AF1294&lt;=0),0,((AF1294-AG$24)*Stock*(_xlfn.NORM.INV(RAND(),stock_ave,stock_std))+(AF1294-AG$24)*Bonds*(_xlfn.NORM.INV(RAND(),bond_ave,bond_std))+(AF1294-AG$24)*cash*(_xlfn.NORM.INV(RAND(),cash_ave,cash_std))+(AF1294-AG$24)))</f>
        <v/>
      </c>
      <c r="AH1294" s="156">
        <f>IF((AG1294&lt;=0),0,((AG1294-AH$24)*Stock*(_xlfn.NORM.INV(RAND(),stock_ave,stock_std))+(AG1294-AH$24)*Bonds*(_xlfn.NORM.INV(RAND(),bond_ave,bond_std))+(AG1294-AH$24)*cash*(_xlfn.NORM.INV(RAND(),cash_ave,cash_std))+(AG1294-AH$24)))</f>
        <v/>
      </c>
      <c r="AI1294" s="156">
        <f>IF((AH1294&lt;=0),0,((AH1294-AI$24)*Stock*(_xlfn.NORM.INV(RAND(),stock_ave,stock_std))+(AH1294-AI$24)*Bonds*(_xlfn.NORM.INV(RAND(),bond_ave,bond_std))+(AH1294-AI$24)*cash*(_xlfn.NORM.INV(RAND(),cash_ave,cash_std))+(AH1294-AI$24)))</f>
        <v/>
      </c>
      <c r="AJ1294" s="156">
        <f>IF((AI1294&lt;=0),0,((AI1294-AJ$24)*Stock*(_xlfn.NORM.INV(RAND(),stock_ave,stock_std))+(AI1294-AJ$24)*Bonds*(_xlfn.NORM.INV(RAND(),bond_ave,bond_std))+(AI1294-AJ$24)*cash*(_xlfn.NORM.INV(RAND(),cash_ave,cash_std))+(AI1294-AJ$24)))</f>
        <v/>
      </c>
      <c r="AK1294" s="156">
        <f>IF((AJ1294&lt;=0),0,((AJ1294-AK$24)*Stock*(_xlfn.NORM.INV(RAND(),stock_ave,stock_std))+(AJ1294-AK$24)*Bonds*(_xlfn.NORM.INV(RAND(),bond_ave,bond_std))+(AJ1294-AK$24)*cash*(_xlfn.NORM.INV(RAND(),cash_ave,cash_std))+(AJ1294-AK$24)))</f>
        <v/>
      </c>
      <c r="AL1294" s="156">
        <f>IF((AK1294&lt;=0),0,((AK1294-AL$24)*Stock*(_xlfn.NORM.INV(RAND(),stock_ave,stock_std))+(AK1294-AL$24)*Bonds*(_xlfn.NORM.INV(RAND(),bond_ave,bond_std))+(AK1294-AL$24)*cash*(_xlfn.NORM.INV(RAND(),cash_ave,cash_std))+(AK1294-AL$24)))</f>
        <v/>
      </c>
      <c r="AM1294" s="156">
        <f>IF((AL1294&lt;=0),0,((AL1294-AM$24)*Stock*(_xlfn.NORM.INV(RAND(),stock_ave,stock_std))+(AL1294-AM$24)*Bonds*(_xlfn.NORM.INV(RAND(),bond_ave,bond_std))+(AL1294-AM$24)*cash*(_xlfn.NORM.INV(RAND(),cash_ave,cash_std))+(AL1294-AM$24)))</f>
        <v/>
      </c>
      <c r="AN1294" s="156">
        <f>IF((AM1294&lt;=0),0,((AM1294-AN$24)*Stock*(_xlfn.NORM.INV(RAND(),stock_ave,stock_std))+(AM1294-AN$24)*Bonds*(_xlfn.NORM.INV(RAND(),bond_ave,bond_std))+(AM1294-AN$24)*cash*(_xlfn.NORM.INV(RAND(),cash_ave,cash_std))+(AM1294-AN$24)))</f>
        <v/>
      </c>
      <c r="AO1294" s="156">
        <f>IF((AN1294&lt;=0),0,((AN1294-AO$24)*Stock*(_xlfn.NORM.INV(RAND(),stock_ave,stock_std))+(AN1294-AO$24)*Bonds*(_xlfn.NORM.INV(RAND(),bond_ave,bond_std))+(AN1294-AO$24)*cash*(_xlfn.NORM.INV(RAND(),cash_ave,cash_std))+(AN1294-AO$24)))</f>
        <v/>
      </c>
      <c r="AP1294" s="156">
        <f>IF((AO1294&lt;=0),0,((AO1294-AP$24)*Stock*(_xlfn.NORM.INV(RAND(),stock_ave,stock_std))+(AO1294-AP$24)*Bonds*(_xlfn.NORM.INV(RAND(),bond_ave,bond_std))+(AO1294-AP$24)*cash*(_xlfn.NORM.INV(RAND(),cash_ave,cash_std))+(AO1294-AP$24)))</f>
        <v/>
      </c>
      <c r="AQ1294" s="156">
        <f>IF((AP1294&lt;=0),0,((AP1294-AQ$24)*Stock*(_xlfn.NORM.INV(RAND(),stock_ave,stock_std))+(AP1294-AQ$24)*Bonds*(_xlfn.NORM.INV(RAND(),bond_ave,bond_std))+(AP1294-AQ$24)*cash*(_xlfn.NORM.INV(RAND(),cash_ave,cash_std))+(AP1294-AQ$24)))</f>
        <v/>
      </c>
      <c r="AR1294" s="156">
        <f>IF((AQ1294&lt;=0),0,((AQ1294-AR$24)*Stock*(_xlfn.NORM.INV(RAND(),stock_ave,stock_std))+(AQ1294-AR$24)*Bonds*(_xlfn.NORM.INV(RAND(),bond_ave,bond_std))+(AQ1294-AR$24)*cash*(_xlfn.NORM.INV(RAND(),cash_ave,cash_std))+(AQ1294-AR$24)))</f>
        <v/>
      </c>
      <c r="AS1294" s="156">
        <f>IF((AR1294&lt;=0),0,((AR1294-AS$24)*Stock*(_xlfn.NORM.INV(RAND(),stock_ave,stock_std))+(AR1294-AS$24)*Bonds*(_xlfn.NORM.INV(RAND(),bond_ave,bond_std))+(AR1294-AS$24)*cash*(_xlfn.NORM.INV(RAND(),cash_ave,cash_std))+(AR1294-AS$24)))</f>
        <v/>
      </c>
      <c r="AT1294" s="156">
        <f>IF((AS1294&lt;=0),0,((AS1294-AT$24)*Stock*(_xlfn.NORM.INV(RAND(),stock_ave,stock_std))+(AS1294-AT$24)*Bonds*(_xlfn.NORM.INV(RAND(),bond_ave,bond_std))+(AS1294-AT$24)*cash*(_xlfn.NORM.INV(RAND(),cash_ave,cash_std))+(AS1294-AT$24)))</f>
        <v/>
      </c>
      <c r="AU1294" s="156">
        <f>IF((AT1294&lt;=0),0,((AT1294-AU$24)*Stock*(_xlfn.NORM.INV(RAND(),stock_ave,stock_std))+(AT1294-AU$24)*Bonds*(_xlfn.NORM.INV(RAND(),bond_ave,bond_std))+(AT1294-AU$24)*cash*(_xlfn.NORM.INV(RAND(),cash_ave,cash_std))+(AT1294-AU$24)))</f>
        <v/>
      </c>
      <c r="AV1294" s="156">
        <f>IF((AU1294&lt;=0),0,((AU1294-AV$24)*Stock*(_xlfn.NORM.INV(RAND(),stock_ave,stock_std))+(AU1294-AV$24)*Bonds*(_xlfn.NORM.INV(RAND(),bond_ave,bond_std))+(AU1294-AV$24)*cash*(_xlfn.NORM.INV(RAND(),cash_ave,cash_std))+(AU1294-AV$24)))</f>
        <v/>
      </c>
      <c r="AW1294" s="156">
        <f>IF((AV1294&lt;=0),0,((AV1294-AW$24)*Stock*(_xlfn.NORM.INV(RAND(),stock_ave,stock_std))+(AV1294-AW$24)*Bonds*(_xlfn.NORM.INV(RAND(),bond_ave,bond_std))+(AV1294-AW$24)*cash*(_xlfn.NORM.INV(RAND(),cash_ave,cash_std))+(AV1294-AW$24)))</f>
        <v/>
      </c>
      <c r="AX1294" s="159" t="n"/>
      <c r="AY1294" s="159" t="n"/>
      <c r="AZ1294" s="159" t="n"/>
      <c r="BA1294" s="159" t="n"/>
      <c r="BB1294" s="159" t="n"/>
    </row>
    <row r="1295">
      <c r="C1295" s="147" t="n"/>
      <c r="D1295" s="61">
        <f>+D1294-IF(D$18&gt;74,(D1294/D$25)*$C$10)</f>
        <v/>
      </c>
      <c r="E1295" s="61">
        <f>+E1294-IF(E$18&gt;74,(E1294/E$25)*$C$10)</f>
        <v/>
      </c>
      <c r="F1295" s="61">
        <f>+F1294-IF(F$18&gt;74,(F1294/F$25)*$C$10)</f>
        <v/>
      </c>
      <c r="G1295" s="61">
        <f>+G1294-IF(G$18&gt;74,(G1294/G$25)*$C$10)</f>
        <v/>
      </c>
      <c r="H1295" s="61">
        <f>+H1294-IF(H$18&gt;74,(H1294/H$25)*$C$10)</f>
        <v/>
      </c>
      <c r="I1295" s="61">
        <f>+I1294-IF(I$18&gt;74,(I1294/I$25)*$C$10)</f>
        <v/>
      </c>
      <c r="J1295" s="61">
        <f>+J1294-IF(J$18&gt;74,(J1294/J$25)*$C$10)</f>
        <v/>
      </c>
      <c r="K1295" s="61">
        <f>+K1294-IF(K$18&gt;74,(K1294/K$25)*$C$10)</f>
        <v/>
      </c>
      <c r="L1295" s="61">
        <f>+L1294-IF(L$18&gt;74,(L1294/L$25)*$C$10)</f>
        <v/>
      </c>
      <c r="M1295" s="61">
        <f>+M1294-IF(M$18&gt;74,(M1294/M$25)*$C$10)</f>
        <v/>
      </c>
      <c r="N1295" s="61">
        <f>+N1294-IF(N$18&gt;74,(N1294/N$25)*$C$10)</f>
        <v/>
      </c>
      <c r="O1295" s="61">
        <f>+O1294-IF(O$18&gt;74,(O1294/O$25)*$C$10)</f>
        <v/>
      </c>
      <c r="P1295" s="61">
        <f>+P1294-IF(P$18&gt;74,(P1294/P$25)*$C$10)</f>
        <v/>
      </c>
      <c r="Q1295" s="61">
        <f>+Q1294-IF(Q$18&gt;74,(Q1294/Q$25)*$C$10)</f>
        <v/>
      </c>
      <c r="R1295" s="61">
        <f>+R1294-IF(R$18&gt;74,(R1294/R$25)*$C$10)</f>
        <v/>
      </c>
      <c r="S1295" s="61">
        <f>+S1294-IF(S$18&gt;74,(S1294/S$25)*$C$10)</f>
        <v/>
      </c>
      <c r="T1295" s="61">
        <f>+T1294-IF(T$18&gt;74,(T1294/T$25)*$C$10)</f>
        <v/>
      </c>
      <c r="U1295" s="61">
        <f>+U1294-IF(U$18&gt;74,(U1294/U$25)*$C$10)</f>
        <v/>
      </c>
      <c r="V1295" s="61">
        <f>+V1294-IF(V$18&gt;74,(V1294/V$25)*$C$10)</f>
        <v/>
      </c>
      <c r="W1295" s="61">
        <f>+W1294-IF(W$18&gt;74,(W1294/W$25)*$C$10)</f>
        <v/>
      </c>
      <c r="X1295" s="61">
        <f>+X1294-IF(X$18&gt;74,(X1294/X$25)*$C$10)</f>
        <v/>
      </c>
      <c r="Y1295" s="61">
        <f>+Y1294-IF(Y$18&gt;74,(Y1294/Y$25)*$C$10)</f>
        <v/>
      </c>
      <c r="Z1295" s="61">
        <f>+Z1294-IF(Z$18&gt;74,(Z1294/Z$25)*$C$10)</f>
        <v/>
      </c>
      <c r="AA1295" s="61">
        <f>+AA1294-IF(AA$18&gt;74,(AA1294/AA$25)*$C$10)</f>
        <v/>
      </c>
      <c r="AB1295" s="61">
        <f>+AB1294-IF(AB$18&gt;74,(AB1294/AB$25)*$C$10)</f>
        <v/>
      </c>
      <c r="AC1295" s="61">
        <f>+AC1294-IF(AC$18&gt;74,(AC1294/AC$25)*$C$10)</f>
        <v/>
      </c>
      <c r="AD1295" s="61">
        <f>+AD1294-IF(AD$18&gt;74,(AD1294/AD$25)*$C$10)</f>
        <v/>
      </c>
      <c r="AE1295" s="61">
        <f>+AE1294-IF(AE$18&gt;74,(AE1294/AE$25)*$C$10)</f>
        <v/>
      </c>
      <c r="AF1295" s="61">
        <f>+AF1294-IF(AF$18&gt;74,(AF1294/AF$25)*$C$10)</f>
        <v/>
      </c>
      <c r="AG1295" s="61">
        <f>+AG1294-IF(AG$18&gt;74,(AG1294/AG$25)*$C$10)</f>
        <v/>
      </c>
      <c r="AH1295" s="61">
        <f>+AH1294-IF(AH$18&gt;74,(AH1294/AH$25)*$C$10)</f>
        <v/>
      </c>
      <c r="AI1295" s="61">
        <f>+AI1294-IF(AI$18&gt;74,(AI1294/AI$25)*$C$10)</f>
        <v/>
      </c>
      <c r="AJ1295" s="61">
        <f>+AJ1294-IF(AJ$18&gt;74,(AJ1294/AJ$25)*$C$10)</f>
        <v/>
      </c>
      <c r="AK1295" s="61">
        <f>+AK1294-IF(AK$18&gt;74,(AK1294/AK$25)*$C$10)</f>
        <v/>
      </c>
      <c r="AL1295" s="61">
        <f>+AL1294-IF(AL$18&gt;74,(AL1294/AL$25)*$C$10)</f>
        <v/>
      </c>
      <c r="AM1295" s="61">
        <f>+AM1294-IF(AM$18&gt;74,(AM1294/AM$25)*$C$10)</f>
        <v/>
      </c>
      <c r="AN1295" s="61">
        <f>+AN1294-IF(AN$18&gt;74,(AN1294/AN$25)*$C$10)</f>
        <v/>
      </c>
      <c r="AO1295" s="61">
        <f>+AO1294-IF(AO$18&gt;74,(AO1294/AO$25)*$C$10)</f>
        <v/>
      </c>
      <c r="AP1295" s="61">
        <f>+AP1294-IF(AP$18&gt;74,(AP1294/AP$25)*$C$10)</f>
        <v/>
      </c>
      <c r="AQ1295" s="61">
        <f>+AQ1294-IF(AQ$18&gt;74,(AQ1294/AQ$25)*$C$10)</f>
        <v/>
      </c>
      <c r="AR1295" s="61">
        <f>+AR1294-IF(AR$18&gt;74,(AR1294/AR$25)*$C$10)</f>
        <v/>
      </c>
      <c r="AS1295" s="61">
        <f>+AS1294-IF(AS$18&gt;74,(AS1294/AS$25)*$C$10)</f>
        <v/>
      </c>
      <c r="AT1295" s="61">
        <f>+AT1294-IF(AT$18&gt;74,(AT1294/AT$25)*$C$10)</f>
        <v/>
      </c>
      <c r="AU1295" s="61">
        <f>+AU1294-IF(AU$18&gt;74,(AU1294/AU$25)*$C$10)</f>
        <v/>
      </c>
      <c r="AV1295" s="61">
        <f>+AV1294-IF(AV$18&gt;74,(AV1294/AV$25)*$C$10)</f>
        <v/>
      </c>
      <c r="AW1295" s="61">
        <f>+AW1294-IF(AW$18&gt;74,(AW1294/AW$25)*$C$10)</f>
        <v/>
      </c>
      <c r="AX1295" s="35">
        <f>IF(AW1295&gt;0,1,0)</f>
        <v/>
      </c>
      <c r="AY1295" s="35">
        <f>IF(AL1295&gt;0,1,0)</f>
        <v/>
      </c>
      <c r="AZ1295" s="35">
        <f>IF(AG1295&gt;0,1,0)</f>
        <v/>
      </c>
      <c r="BA1295" s="35">
        <f>IF(AB1295&gt;0,1,0)</f>
        <v/>
      </c>
      <c r="BB1295" s="35">
        <f>IF(W1295&gt;0,1,0)</f>
        <v/>
      </c>
    </row>
    <row r="1296">
      <c r="B1296" s="154" t="inlineStr">
        <is>
          <t>trial 635</t>
        </is>
      </c>
      <c r="C1296" s="155">
        <f>+start-C1293</f>
        <v/>
      </c>
      <c r="D1296" s="156">
        <f>IF((C1296&lt;=0),0,((C1296-D$24)*Stock*(_xlfn.NORM.INV(RAND(),stock_ave,stock_std))+(C1296-D$24)*Bonds*(_xlfn.NORM.INV(RAND(),bond_ave,bond_std))+(C1296-D$24)*cash*(_xlfn.NORM.INV(RAND(),cash_ave,cash_std))+(C1296-D$24)))</f>
        <v/>
      </c>
      <c r="E1296" s="156">
        <f>IF((D1296&lt;=0),0,((D1296-E$24)*Stock*(_xlfn.NORM.INV(RAND(),stock_ave,stock_std))+(D1296-E$24)*Bonds*(_xlfn.NORM.INV(RAND(),bond_ave,bond_std))+(D1296-E$24)*cash*(_xlfn.NORM.INV(RAND(),cash_ave,cash_std))+(D1296-E$24)))</f>
        <v/>
      </c>
      <c r="F1296" s="156">
        <f>IF((E1296&lt;=0),0,((E1296-F$24)*Stock*(_xlfn.NORM.INV(RAND(),stock_ave,stock_std))+(E1296-F$24)*Bonds*(_xlfn.NORM.INV(RAND(),bond_ave,bond_std))+(E1296-F$24)*cash*(_xlfn.NORM.INV(RAND(),cash_ave,cash_std))+(E1296-F$24)))</f>
        <v/>
      </c>
      <c r="G1296" s="156">
        <f>IF((F1296&lt;=0),0,((F1296-G$24)*Stock*(_xlfn.NORM.INV(RAND(),stock_ave,stock_std))+(F1296-G$24)*Bonds*(_xlfn.NORM.INV(RAND(),bond_ave,bond_std))+(F1296-G$24)*cash*(_xlfn.NORM.INV(RAND(),cash_ave,cash_std))+(F1296-G$24)))</f>
        <v/>
      </c>
      <c r="H1296" s="156">
        <f>IF((G1296&lt;=0),0,((G1296-H$24)*Stock*(_xlfn.NORM.INV(RAND(),stock_ave,stock_std))+(G1296-H$24)*Bonds*(_xlfn.NORM.INV(RAND(),bond_ave,bond_std))+(G1296-H$24)*cash*(_xlfn.NORM.INV(RAND(),cash_ave,cash_std))+(G1296-H$24)))</f>
        <v/>
      </c>
      <c r="I1296" s="156">
        <f>IF((H1296&lt;=0),0,((H1296-I$24)*Stock*(_xlfn.NORM.INV(RAND(),stock_ave,stock_std))+(H1296-I$24)*Bonds*(_xlfn.NORM.INV(RAND(),bond_ave,bond_std))+(H1296-I$24)*cash*(_xlfn.NORM.INV(RAND(),cash_ave,cash_std))+(H1296-I$24)))</f>
        <v/>
      </c>
      <c r="J1296" s="156">
        <f>IF((I1296&lt;=0),0,((I1296-J$24)*Stock*(_xlfn.NORM.INV(RAND(),stock_ave,stock_std))+(I1296-J$24)*Bonds*(_xlfn.NORM.INV(RAND(),bond_ave,bond_std))+(I1296-J$24)*cash*(_xlfn.NORM.INV(RAND(),cash_ave,cash_std))+(I1296-J$24)))</f>
        <v/>
      </c>
      <c r="K1296" s="156">
        <f>IF((J1296&lt;=0),0,((J1296-K$24)*Stock*(_xlfn.NORM.INV(RAND(),stock_ave,stock_std))+(J1296-K$24)*Bonds*(_xlfn.NORM.INV(RAND(),bond_ave,bond_std))+(J1296-K$24)*cash*(_xlfn.NORM.INV(RAND(),cash_ave,cash_std))+(J1296-K$24)))</f>
        <v/>
      </c>
      <c r="L1296" s="156">
        <f>IF((K1296&lt;=0),0,((K1296-L$24)*Stock*(_xlfn.NORM.INV(RAND(),stock_ave,stock_std))+(K1296-L$24)*Bonds*(_xlfn.NORM.INV(RAND(),bond_ave,bond_std))+(K1296-L$24)*cash*(_xlfn.NORM.INV(RAND(),cash_ave,cash_std))+(K1296-L$24)))</f>
        <v/>
      </c>
      <c r="M1296" s="156">
        <f>IF((L1296&lt;=0),0,((L1296-M$24)*Stock*(_xlfn.NORM.INV(RAND(),stock_ave,stock_std))+(L1296-M$24)*Bonds*(_xlfn.NORM.INV(RAND(),bond_ave,bond_std))+(L1296-M$24)*cash*(_xlfn.NORM.INV(RAND(),cash_ave,cash_std))+(L1296-M$24)))</f>
        <v/>
      </c>
      <c r="N1296" s="156">
        <f>IF((M1296&lt;=0),0,((M1296-N$24)*Stock*(_xlfn.NORM.INV(RAND(),stock_ave,stock_std))+(M1296-N$24)*Bonds*(_xlfn.NORM.INV(RAND(),bond_ave,bond_std))+(M1296-N$24)*cash*(_xlfn.NORM.INV(RAND(),cash_ave,cash_std))+(M1296-N$24)))</f>
        <v/>
      </c>
      <c r="O1296" s="156">
        <f>IF((N1296&lt;=0),0,((N1296-O$24)*Stock*(_xlfn.NORM.INV(RAND(),stock_ave,stock_std))+(N1296-O$24)*Bonds*(_xlfn.NORM.INV(RAND(),bond_ave,bond_std))+(N1296-O$24)*cash*(_xlfn.NORM.INV(RAND(),cash_ave,cash_std))+(N1296-O$24)))</f>
        <v/>
      </c>
      <c r="P1296" s="156">
        <f>IF((O1296&lt;=0),0,((O1296-P$24)*Stock*(_xlfn.NORM.INV(RAND(),stock_ave,stock_std))+(O1296-P$24)*Bonds*(_xlfn.NORM.INV(RAND(),bond_ave,bond_std))+(O1296-P$24)*cash*(_xlfn.NORM.INV(RAND(),cash_ave,cash_std))+(O1296-P$24)))</f>
        <v/>
      </c>
      <c r="Q1296" s="156">
        <f>IF((P1296&lt;=0),0,((P1296-Q$24)*Stock*(_xlfn.NORM.INV(RAND(),stock_ave,stock_std))+(P1296-Q$24)*Bonds*(_xlfn.NORM.INV(RAND(),bond_ave,bond_std))+(P1296-Q$24)*cash*(_xlfn.NORM.INV(RAND(),cash_ave,cash_std))+(P1296-Q$24)))</f>
        <v/>
      </c>
      <c r="R1296" s="156">
        <f>IF((Q1296&lt;=0),0,((Q1296-R$24)*Stock*(_xlfn.NORM.INV(RAND(),stock_ave,stock_std))+(Q1296-R$24)*Bonds*(_xlfn.NORM.INV(RAND(),bond_ave,bond_std))+(Q1296-R$24)*cash*(_xlfn.NORM.INV(RAND(),cash_ave,cash_std))+(Q1296-R$24)))</f>
        <v/>
      </c>
      <c r="S1296" s="156">
        <f>IF((R1296&lt;=0),0,((R1296-S$24)*Stock*(_xlfn.NORM.INV(RAND(),stock_ave,stock_std))+(R1296-S$24)*Bonds*(_xlfn.NORM.INV(RAND(),bond_ave,bond_std))+(R1296-S$24)*cash*(_xlfn.NORM.INV(RAND(),cash_ave,cash_std))+(R1296-S$24)))</f>
        <v/>
      </c>
      <c r="T1296" s="156">
        <f>IF((S1296&lt;=0),0,((S1296-T$24)*Stock*(_xlfn.NORM.INV(RAND(),stock_ave,stock_std))+(S1296-T$24)*Bonds*(_xlfn.NORM.INV(RAND(),bond_ave,bond_std))+(S1296-T$24)*cash*(_xlfn.NORM.INV(RAND(),cash_ave,cash_std))+(S1296-T$24)))</f>
        <v/>
      </c>
      <c r="U1296" s="156">
        <f>IF((T1296&lt;=0),0,((T1296-U$24)*Stock*(_xlfn.NORM.INV(RAND(),stock_ave,stock_std))+(T1296-U$24)*Bonds*(_xlfn.NORM.INV(RAND(),bond_ave,bond_std))+(T1296-U$24)*cash*(_xlfn.NORM.INV(RAND(),cash_ave,cash_std))+(T1296-U$24)))</f>
        <v/>
      </c>
      <c r="V1296" s="156">
        <f>IF((U1296&lt;=0),0,((U1296-V$24)*Stock*(_xlfn.NORM.INV(RAND(),stock_ave,stock_std))+(U1296-V$24)*Bonds*(_xlfn.NORM.INV(RAND(),bond_ave,bond_std))+(U1296-V$24)*cash*(_xlfn.NORM.INV(RAND(),cash_ave,cash_std))+(U1296-V$24)))</f>
        <v/>
      </c>
      <c r="W1296" s="156">
        <f>IF((V1296&lt;=0),0,((V1296-W$24)*Stock*(_xlfn.NORM.INV(RAND(),stock_ave,stock_std))+(V1296-W$24)*Bonds*(_xlfn.NORM.INV(RAND(),bond_ave,bond_std))+(V1296-W$24)*cash*(_xlfn.NORM.INV(RAND(),cash_ave,cash_std))+(V1296-W$24)))</f>
        <v/>
      </c>
      <c r="X1296" s="156">
        <f>IF((W1296&lt;=0),0,((W1296-X$24)*Stock*(_xlfn.NORM.INV(RAND(),stock_ave,stock_std))+(W1296-X$24)*Bonds*(_xlfn.NORM.INV(RAND(),bond_ave,bond_std))+(W1296-X$24)*cash*(_xlfn.NORM.INV(RAND(),cash_ave,cash_std))+(W1296-X$24)))</f>
        <v/>
      </c>
      <c r="Y1296" s="156">
        <f>IF((X1296&lt;=0),0,((X1296-Y$24)*Stock*(_xlfn.NORM.INV(RAND(),stock_ave,stock_std))+(X1296-Y$24)*Bonds*(_xlfn.NORM.INV(RAND(),bond_ave,bond_std))+(X1296-Y$24)*cash*(_xlfn.NORM.INV(RAND(),cash_ave,cash_std))+(X1296-Y$24)))</f>
        <v/>
      </c>
      <c r="Z1296" s="156">
        <f>IF((Y1296&lt;=0),0,((Y1296-Z$24)*Stock*(_xlfn.NORM.INV(RAND(),stock_ave,stock_std))+(Y1296-Z$24)*Bonds*(_xlfn.NORM.INV(RAND(),bond_ave,bond_std))+(Y1296-Z$24)*cash*(_xlfn.NORM.INV(RAND(),cash_ave,cash_std))+(Y1296-Z$24)))</f>
        <v/>
      </c>
      <c r="AA1296" s="156">
        <f>IF((Z1296&lt;=0),0,((Z1296-AA$24)*Stock*(_xlfn.NORM.INV(RAND(),stock_ave,stock_std))+(Z1296-AA$24)*Bonds*(_xlfn.NORM.INV(RAND(),bond_ave,bond_std))+(Z1296-AA$24)*cash*(_xlfn.NORM.INV(RAND(),cash_ave,cash_std))+(Z1296-AA$24)))</f>
        <v/>
      </c>
      <c r="AB1296" s="156">
        <f>IF((AA1296&lt;=0),0,((AA1296-AB$24)*Stock*(_xlfn.NORM.INV(RAND(),stock_ave,stock_std))+(AA1296-AB$24)*Bonds*(_xlfn.NORM.INV(RAND(),bond_ave,bond_std))+(AA1296-AB$24)*cash*(_xlfn.NORM.INV(RAND(),cash_ave,cash_std))+(AA1296-AB$24)))</f>
        <v/>
      </c>
      <c r="AC1296" s="156">
        <f>IF((AB1296&lt;=0),0,((AB1296-AC$24)*Stock*(_xlfn.NORM.INV(RAND(),stock_ave,stock_std))+(AB1296-AC$24)*Bonds*(_xlfn.NORM.INV(RAND(),bond_ave,bond_std))+(AB1296-AC$24)*cash*(_xlfn.NORM.INV(RAND(),cash_ave,cash_std))+(AB1296-AC$24)))</f>
        <v/>
      </c>
      <c r="AD1296" s="156">
        <f>IF((AC1296&lt;=0),0,((AC1296-AD$24)*Stock*(_xlfn.NORM.INV(RAND(),stock_ave,stock_std))+(AC1296-AD$24)*Bonds*(_xlfn.NORM.INV(RAND(),bond_ave,bond_std))+(AC1296-AD$24)*cash*(_xlfn.NORM.INV(RAND(),cash_ave,cash_std))+(AC1296-AD$24)))</f>
        <v/>
      </c>
      <c r="AE1296" s="156">
        <f>IF((AD1296&lt;=0),0,((AD1296-AE$24)*Stock*(_xlfn.NORM.INV(RAND(),stock_ave,stock_std))+(AD1296-AE$24)*Bonds*(_xlfn.NORM.INV(RAND(),bond_ave,bond_std))+(AD1296-AE$24)*cash*(_xlfn.NORM.INV(RAND(),cash_ave,cash_std))+(AD1296-AE$24)))</f>
        <v/>
      </c>
      <c r="AF1296" s="156">
        <f>IF((AE1296&lt;=0),0,((AE1296-AF$24)*Stock*(_xlfn.NORM.INV(RAND(),stock_ave,stock_std))+(AE1296-AF$24)*Bonds*(_xlfn.NORM.INV(RAND(),bond_ave,bond_std))+(AE1296-AF$24)*cash*(_xlfn.NORM.INV(RAND(),cash_ave,cash_std))+(AE1296-AF$24)))</f>
        <v/>
      </c>
      <c r="AG1296" s="156">
        <f>IF((AF1296&lt;=0),0,((AF1296-AG$24)*Stock*(_xlfn.NORM.INV(RAND(),stock_ave,stock_std))+(AF1296-AG$24)*Bonds*(_xlfn.NORM.INV(RAND(),bond_ave,bond_std))+(AF1296-AG$24)*cash*(_xlfn.NORM.INV(RAND(),cash_ave,cash_std))+(AF1296-AG$24)))</f>
        <v/>
      </c>
      <c r="AH1296" s="156">
        <f>IF((AG1296&lt;=0),0,((AG1296-AH$24)*Stock*(_xlfn.NORM.INV(RAND(),stock_ave,stock_std))+(AG1296-AH$24)*Bonds*(_xlfn.NORM.INV(RAND(),bond_ave,bond_std))+(AG1296-AH$24)*cash*(_xlfn.NORM.INV(RAND(),cash_ave,cash_std))+(AG1296-AH$24)))</f>
        <v/>
      </c>
      <c r="AI1296" s="156">
        <f>IF((AH1296&lt;=0),0,((AH1296-AI$24)*Stock*(_xlfn.NORM.INV(RAND(),stock_ave,stock_std))+(AH1296-AI$24)*Bonds*(_xlfn.NORM.INV(RAND(),bond_ave,bond_std))+(AH1296-AI$24)*cash*(_xlfn.NORM.INV(RAND(),cash_ave,cash_std))+(AH1296-AI$24)))</f>
        <v/>
      </c>
      <c r="AJ1296" s="156">
        <f>IF((AI1296&lt;=0),0,((AI1296-AJ$24)*Stock*(_xlfn.NORM.INV(RAND(),stock_ave,stock_std))+(AI1296-AJ$24)*Bonds*(_xlfn.NORM.INV(RAND(),bond_ave,bond_std))+(AI1296-AJ$24)*cash*(_xlfn.NORM.INV(RAND(),cash_ave,cash_std))+(AI1296-AJ$24)))</f>
        <v/>
      </c>
      <c r="AK1296" s="156">
        <f>IF((AJ1296&lt;=0),0,((AJ1296-AK$24)*Stock*(_xlfn.NORM.INV(RAND(),stock_ave,stock_std))+(AJ1296-AK$24)*Bonds*(_xlfn.NORM.INV(RAND(),bond_ave,bond_std))+(AJ1296-AK$24)*cash*(_xlfn.NORM.INV(RAND(),cash_ave,cash_std))+(AJ1296-AK$24)))</f>
        <v/>
      </c>
      <c r="AL1296" s="156">
        <f>IF((AK1296&lt;=0),0,((AK1296-AL$24)*Stock*(_xlfn.NORM.INV(RAND(),stock_ave,stock_std))+(AK1296-AL$24)*Bonds*(_xlfn.NORM.INV(RAND(),bond_ave,bond_std))+(AK1296-AL$24)*cash*(_xlfn.NORM.INV(RAND(),cash_ave,cash_std))+(AK1296-AL$24)))</f>
        <v/>
      </c>
      <c r="AM1296" s="156">
        <f>IF((AL1296&lt;=0),0,((AL1296-AM$24)*Stock*(_xlfn.NORM.INV(RAND(),stock_ave,stock_std))+(AL1296-AM$24)*Bonds*(_xlfn.NORM.INV(RAND(),bond_ave,bond_std))+(AL1296-AM$24)*cash*(_xlfn.NORM.INV(RAND(),cash_ave,cash_std))+(AL1296-AM$24)))</f>
        <v/>
      </c>
      <c r="AN1296" s="156">
        <f>IF((AM1296&lt;=0),0,((AM1296-AN$24)*Stock*(_xlfn.NORM.INV(RAND(),stock_ave,stock_std))+(AM1296-AN$24)*Bonds*(_xlfn.NORM.INV(RAND(),bond_ave,bond_std))+(AM1296-AN$24)*cash*(_xlfn.NORM.INV(RAND(),cash_ave,cash_std))+(AM1296-AN$24)))</f>
        <v/>
      </c>
      <c r="AO1296" s="156">
        <f>IF((AN1296&lt;=0),0,((AN1296-AO$24)*Stock*(_xlfn.NORM.INV(RAND(),stock_ave,stock_std))+(AN1296-AO$24)*Bonds*(_xlfn.NORM.INV(RAND(),bond_ave,bond_std))+(AN1296-AO$24)*cash*(_xlfn.NORM.INV(RAND(),cash_ave,cash_std))+(AN1296-AO$24)))</f>
        <v/>
      </c>
      <c r="AP1296" s="156">
        <f>IF((AO1296&lt;=0),0,((AO1296-AP$24)*Stock*(_xlfn.NORM.INV(RAND(),stock_ave,stock_std))+(AO1296-AP$24)*Bonds*(_xlfn.NORM.INV(RAND(),bond_ave,bond_std))+(AO1296-AP$24)*cash*(_xlfn.NORM.INV(RAND(),cash_ave,cash_std))+(AO1296-AP$24)))</f>
        <v/>
      </c>
      <c r="AQ1296" s="156">
        <f>IF((AP1296&lt;=0),0,((AP1296-AQ$24)*Stock*(_xlfn.NORM.INV(RAND(),stock_ave,stock_std))+(AP1296-AQ$24)*Bonds*(_xlfn.NORM.INV(RAND(),bond_ave,bond_std))+(AP1296-AQ$24)*cash*(_xlfn.NORM.INV(RAND(),cash_ave,cash_std))+(AP1296-AQ$24)))</f>
        <v/>
      </c>
      <c r="AR1296" s="156">
        <f>IF((AQ1296&lt;=0),0,((AQ1296-AR$24)*Stock*(_xlfn.NORM.INV(RAND(),stock_ave,stock_std))+(AQ1296-AR$24)*Bonds*(_xlfn.NORM.INV(RAND(),bond_ave,bond_std))+(AQ1296-AR$24)*cash*(_xlfn.NORM.INV(RAND(),cash_ave,cash_std))+(AQ1296-AR$24)))</f>
        <v/>
      </c>
      <c r="AS1296" s="156">
        <f>IF((AR1296&lt;=0),0,((AR1296-AS$24)*Stock*(_xlfn.NORM.INV(RAND(),stock_ave,stock_std))+(AR1296-AS$24)*Bonds*(_xlfn.NORM.INV(RAND(),bond_ave,bond_std))+(AR1296-AS$24)*cash*(_xlfn.NORM.INV(RAND(),cash_ave,cash_std))+(AR1296-AS$24)))</f>
        <v/>
      </c>
      <c r="AT1296" s="156">
        <f>IF((AS1296&lt;=0),0,((AS1296-AT$24)*Stock*(_xlfn.NORM.INV(RAND(),stock_ave,stock_std))+(AS1296-AT$24)*Bonds*(_xlfn.NORM.INV(RAND(),bond_ave,bond_std))+(AS1296-AT$24)*cash*(_xlfn.NORM.INV(RAND(),cash_ave,cash_std))+(AS1296-AT$24)))</f>
        <v/>
      </c>
      <c r="AU1296" s="156">
        <f>IF((AT1296&lt;=0),0,((AT1296-AU$24)*Stock*(_xlfn.NORM.INV(RAND(),stock_ave,stock_std))+(AT1296-AU$24)*Bonds*(_xlfn.NORM.INV(RAND(),bond_ave,bond_std))+(AT1296-AU$24)*cash*(_xlfn.NORM.INV(RAND(),cash_ave,cash_std))+(AT1296-AU$24)))</f>
        <v/>
      </c>
      <c r="AV1296" s="156">
        <f>IF((AU1296&lt;=0),0,((AU1296-AV$24)*Stock*(_xlfn.NORM.INV(RAND(),stock_ave,stock_std))+(AU1296-AV$24)*Bonds*(_xlfn.NORM.INV(RAND(),bond_ave,bond_std))+(AU1296-AV$24)*cash*(_xlfn.NORM.INV(RAND(),cash_ave,cash_std))+(AU1296-AV$24)))</f>
        <v/>
      </c>
      <c r="AW1296" s="156">
        <f>IF((AV1296&lt;=0),0,((AV1296-AW$24)*Stock*(_xlfn.NORM.INV(RAND(),stock_ave,stock_std))+(AV1296-AW$24)*Bonds*(_xlfn.NORM.INV(RAND(),bond_ave,bond_std))+(AV1296-AW$24)*cash*(_xlfn.NORM.INV(RAND(),cash_ave,cash_std))+(AV1296-AW$24)))</f>
        <v/>
      </c>
      <c r="AX1296" s="159" t="n"/>
      <c r="AY1296" s="159" t="n"/>
      <c r="AZ1296" s="159" t="n"/>
      <c r="BA1296" s="159" t="n"/>
      <c r="BB1296" s="159" t="n"/>
    </row>
    <row r="1297">
      <c r="C1297" s="147" t="n"/>
      <c r="D1297" s="61">
        <f>+D1296-IF(D$18&gt;74,(D1296/D$25)*$C$10)</f>
        <v/>
      </c>
      <c r="E1297" s="61">
        <f>+E1296-IF(E$18&gt;74,(E1296/E$25)*$C$10)</f>
        <v/>
      </c>
      <c r="F1297" s="61">
        <f>+F1296-IF(F$18&gt;74,(F1296/F$25)*$C$10)</f>
        <v/>
      </c>
      <c r="G1297" s="61">
        <f>+G1296-IF(G$18&gt;74,(G1296/G$25)*$C$10)</f>
        <v/>
      </c>
      <c r="H1297" s="61">
        <f>+H1296-IF(H$18&gt;74,(H1296/H$25)*$C$10)</f>
        <v/>
      </c>
      <c r="I1297" s="61">
        <f>+I1296-IF(I$18&gt;74,(I1296/I$25)*$C$10)</f>
        <v/>
      </c>
      <c r="J1297" s="61">
        <f>+J1296-IF(J$18&gt;74,(J1296/J$25)*$C$10)</f>
        <v/>
      </c>
      <c r="K1297" s="61">
        <f>+K1296-IF(K$18&gt;74,(K1296/K$25)*$C$10)</f>
        <v/>
      </c>
      <c r="L1297" s="61">
        <f>+L1296-IF(L$18&gt;74,(L1296/L$25)*$C$10)</f>
        <v/>
      </c>
      <c r="M1297" s="61">
        <f>+M1296-IF(M$18&gt;74,(M1296/M$25)*$C$10)</f>
        <v/>
      </c>
      <c r="N1297" s="61">
        <f>+N1296-IF(N$18&gt;74,(N1296/N$25)*$C$10)</f>
        <v/>
      </c>
      <c r="O1297" s="61">
        <f>+O1296-IF(O$18&gt;74,(O1296/O$25)*$C$10)</f>
        <v/>
      </c>
      <c r="P1297" s="61">
        <f>+P1296-IF(P$18&gt;74,(P1296/P$25)*$C$10)</f>
        <v/>
      </c>
      <c r="Q1297" s="61">
        <f>+Q1296-IF(Q$18&gt;74,(Q1296/Q$25)*$C$10)</f>
        <v/>
      </c>
      <c r="R1297" s="61">
        <f>+R1296-IF(R$18&gt;74,(R1296/R$25)*$C$10)</f>
        <v/>
      </c>
      <c r="S1297" s="61">
        <f>+S1296-IF(S$18&gt;74,(S1296/S$25)*$C$10)</f>
        <v/>
      </c>
      <c r="T1297" s="61">
        <f>+T1296-IF(T$18&gt;74,(T1296/T$25)*$C$10)</f>
        <v/>
      </c>
      <c r="U1297" s="61">
        <f>+U1296-IF(U$18&gt;74,(U1296/U$25)*$C$10)</f>
        <v/>
      </c>
      <c r="V1297" s="61">
        <f>+V1296-IF(V$18&gt;74,(V1296/V$25)*$C$10)</f>
        <v/>
      </c>
      <c r="W1297" s="61">
        <f>+W1296-IF(W$18&gt;74,(W1296/W$25)*$C$10)</f>
        <v/>
      </c>
      <c r="X1297" s="61">
        <f>+X1296-IF(X$18&gt;74,(X1296/X$25)*$C$10)</f>
        <v/>
      </c>
      <c r="Y1297" s="61">
        <f>+Y1296-IF(Y$18&gt;74,(Y1296/Y$25)*$C$10)</f>
        <v/>
      </c>
      <c r="Z1297" s="61">
        <f>+Z1296-IF(Z$18&gt;74,(Z1296/Z$25)*$C$10)</f>
        <v/>
      </c>
      <c r="AA1297" s="61">
        <f>+AA1296-IF(AA$18&gt;74,(AA1296/AA$25)*$C$10)</f>
        <v/>
      </c>
      <c r="AB1297" s="61">
        <f>+AB1296-IF(AB$18&gt;74,(AB1296/AB$25)*$C$10)</f>
        <v/>
      </c>
      <c r="AC1297" s="61">
        <f>+AC1296-IF(AC$18&gt;74,(AC1296/AC$25)*$C$10)</f>
        <v/>
      </c>
      <c r="AD1297" s="61">
        <f>+AD1296-IF(AD$18&gt;74,(AD1296/AD$25)*$C$10)</f>
        <v/>
      </c>
      <c r="AE1297" s="61">
        <f>+AE1296-IF(AE$18&gt;74,(AE1296/AE$25)*$C$10)</f>
        <v/>
      </c>
      <c r="AF1297" s="61">
        <f>+AF1296-IF(AF$18&gt;74,(AF1296/AF$25)*$C$10)</f>
        <v/>
      </c>
      <c r="AG1297" s="61">
        <f>+AG1296-IF(AG$18&gt;74,(AG1296/AG$25)*$C$10)</f>
        <v/>
      </c>
      <c r="AH1297" s="61">
        <f>+AH1296-IF(AH$18&gt;74,(AH1296/AH$25)*$C$10)</f>
        <v/>
      </c>
      <c r="AI1297" s="61">
        <f>+AI1296-IF(AI$18&gt;74,(AI1296/AI$25)*$C$10)</f>
        <v/>
      </c>
      <c r="AJ1297" s="61">
        <f>+AJ1296-IF(AJ$18&gt;74,(AJ1296/AJ$25)*$C$10)</f>
        <v/>
      </c>
      <c r="AK1297" s="61">
        <f>+AK1296-IF(AK$18&gt;74,(AK1296/AK$25)*$C$10)</f>
        <v/>
      </c>
      <c r="AL1297" s="61">
        <f>+AL1296-IF(AL$18&gt;74,(AL1296/AL$25)*$C$10)</f>
        <v/>
      </c>
      <c r="AM1297" s="61">
        <f>+AM1296-IF(AM$18&gt;74,(AM1296/AM$25)*$C$10)</f>
        <v/>
      </c>
      <c r="AN1297" s="61">
        <f>+AN1296-IF(AN$18&gt;74,(AN1296/AN$25)*$C$10)</f>
        <v/>
      </c>
      <c r="AO1297" s="61">
        <f>+AO1296-IF(AO$18&gt;74,(AO1296/AO$25)*$C$10)</f>
        <v/>
      </c>
      <c r="AP1297" s="61">
        <f>+AP1296-IF(AP$18&gt;74,(AP1296/AP$25)*$C$10)</f>
        <v/>
      </c>
      <c r="AQ1297" s="61">
        <f>+AQ1296-IF(AQ$18&gt;74,(AQ1296/AQ$25)*$C$10)</f>
        <v/>
      </c>
      <c r="AR1297" s="61">
        <f>+AR1296-IF(AR$18&gt;74,(AR1296/AR$25)*$C$10)</f>
        <v/>
      </c>
      <c r="AS1297" s="61">
        <f>+AS1296-IF(AS$18&gt;74,(AS1296/AS$25)*$C$10)</f>
        <v/>
      </c>
      <c r="AT1297" s="61">
        <f>+AT1296-IF(AT$18&gt;74,(AT1296/AT$25)*$C$10)</f>
        <v/>
      </c>
      <c r="AU1297" s="61">
        <f>+AU1296-IF(AU$18&gt;74,(AU1296/AU$25)*$C$10)</f>
        <v/>
      </c>
      <c r="AV1297" s="61">
        <f>+AV1296-IF(AV$18&gt;74,(AV1296/AV$25)*$C$10)</f>
        <v/>
      </c>
      <c r="AW1297" s="61">
        <f>+AW1296-IF(AW$18&gt;74,(AW1296/AW$25)*$C$10)</f>
        <v/>
      </c>
      <c r="AX1297" s="35">
        <f>IF(AW1297&gt;0,1,0)</f>
        <v/>
      </c>
      <c r="AY1297" s="35">
        <f>IF(AL1297&gt;0,1,0)</f>
        <v/>
      </c>
      <c r="AZ1297" s="35">
        <f>IF(AG1297&gt;0,1,0)</f>
        <v/>
      </c>
      <c r="BA1297" s="35">
        <f>IF(AB1297&gt;0,1,0)</f>
        <v/>
      </c>
      <c r="BB1297" s="35">
        <f>IF(W1297&gt;0,1,0)</f>
        <v/>
      </c>
    </row>
    <row r="1298">
      <c r="B1298" s="154" t="inlineStr">
        <is>
          <t>trial 636</t>
        </is>
      </c>
      <c r="C1298" s="155">
        <f>+start-C1295</f>
        <v/>
      </c>
      <c r="D1298" s="156">
        <f>IF((C1298&lt;=0),0,((C1298-D$24)*Stock*(_xlfn.NORM.INV(RAND(),stock_ave,stock_std))+(C1298-D$24)*Bonds*(_xlfn.NORM.INV(RAND(),bond_ave,bond_std))+(C1298-D$24)*cash*(_xlfn.NORM.INV(RAND(),cash_ave,cash_std))+(C1298-D$24)))</f>
        <v/>
      </c>
      <c r="E1298" s="156">
        <f>IF((D1298&lt;=0),0,((D1298-E$24)*Stock*(_xlfn.NORM.INV(RAND(),stock_ave,stock_std))+(D1298-E$24)*Bonds*(_xlfn.NORM.INV(RAND(),bond_ave,bond_std))+(D1298-E$24)*cash*(_xlfn.NORM.INV(RAND(),cash_ave,cash_std))+(D1298-E$24)))</f>
        <v/>
      </c>
      <c r="F1298" s="156">
        <f>IF((E1298&lt;=0),0,((E1298-F$24)*Stock*(_xlfn.NORM.INV(RAND(),stock_ave,stock_std))+(E1298-F$24)*Bonds*(_xlfn.NORM.INV(RAND(),bond_ave,bond_std))+(E1298-F$24)*cash*(_xlfn.NORM.INV(RAND(),cash_ave,cash_std))+(E1298-F$24)))</f>
        <v/>
      </c>
      <c r="G1298" s="156">
        <f>IF((F1298&lt;=0),0,((F1298-G$24)*Stock*(_xlfn.NORM.INV(RAND(),stock_ave,stock_std))+(F1298-G$24)*Bonds*(_xlfn.NORM.INV(RAND(),bond_ave,bond_std))+(F1298-G$24)*cash*(_xlfn.NORM.INV(RAND(),cash_ave,cash_std))+(F1298-G$24)))</f>
        <v/>
      </c>
      <c r="H1298" s="156">
        <f>IF((G1298&lt;=0),0,((G1298-H$24)*Stock*(_xlfn.NORM.INV(RAND(),stock_ave,stock_std))+(G1298-H$24)*Bonds*(_xlfn.NORM.INV(RAND(),bond_ave,bond_std))+(G1298-H$24)*cash*(_xlfn.NORM.INV(RAND(),cash_ave,cash_std))+(G1298-H$24)))</f>
        <v/>
      </c>
      <c r="I1298" s="156">
        <f>IF((H1298&lt;=0),0,((H1298-I$24)*Stock*(_xlfn.NORM.INV(RAND(),stock_ave,stock_std))+(H1298-I$24)*Bonds*(_xlfn.NORM.INV(RAND(),bond_ave,bond_std))+(H1298-I$24)*cash*(_xlfn.NORM.INV(RAND(),cash_ave,cash_std))+(H1298-I$24)))</f>
        <v/>
      </c>
      <c r="J1298" s="156">
        <f>IF((I1298&lt;=0),0,((I1298-J$24)*Stock*(_xlfn.NORM.INV(RAND(),stock_ave,stock_std))+(I1298-J$24)*Bonds*(_xlfn.NORM.INV(RAND(),bond_ave,bond_std))+(I1298-J$24)*cash*(_xlfn.NORM.INV(RAND(),cash_ave,cash_std))+(I1298-J$24)))</f>
        <v/>
      </c>
      <c r="K1298" s="156">
        <f>IF((J1298&lt;=0),0,((J1298-K$24)*Stock*(_xlfn.NORM.INV(RAND(),stock_ave,stock_std))+(J1298-K$24)*Bonds*(_xlfn.NORM.INV(RAND(),bond_ave,bond_std))+(J1298-K$24)*cash*(_xlfn.NORM.INV(RAND(),cash_ave,cash_std))+(J1298-K$24)))</f>
        <v/>
      </c>
      <c r="L1298" s="156">
        <f>IF((K1298&lt;=0),0,((K1298-L$24)*Stock*(_xlfn.NORM.INV(RAND(),stock_ave,stock_std))+(K1298-L$24)*Bonds*(_xlfn.NORM.INV(RAND(),bond_ave,bond_std))+(K1298-L$24)*cash*(_xlfn.NORM.INV(RAND(),cash_ave,cash_std))+(K1298-L$24)))</f>
        <v/>
      </c>
      <c r="M1298" s="156">
        <f>IF((L1298&lt;=0),0,((L1298-M$24)*Stock*(_xlfn.NORM.INV(RAND(),stock_ave,stock_std))+(L1298-M$24)*Bonds*(_xlfn.NORM.INV(RAND(),bond_ave,bond_std))+(L1298-M$24)*cash*(_xlfn.NORM.INV(RAND(),cash_ave,cash_std))+(L1298-M$24)))</f>
        <v/>
      </c>
      <c r="N1298" s="156">
        <f>IF((M1298&lt;=0),0,((M1298-N$24)*Stock*(_xlfn.NORM.INV(RAND(),stock_ave,stock_std))+(M1298-N$24)*Bonds*(_xlfn.NORM.INV(RAND(),bond_ave,bond_std))+(M1298-N$24)*cash*(_xlfn.NORM.INV(RAND(),cash_ave,cash_std))+(M1298-N$24)))</f>
        <v/>
      </c>
      <c r="O1298" s="156">
        <f>IF((N1298&lt;=0),0,((N1298-O$24)*Stock*(_xlfn.NORM.INV(RAND(),stock_ave,stock_std))+(N1298-O$24)*Bonds*(_xlfn.NORM.INV(RAND(),bond_ave,bond_std))+(N1298-O$24)*cash*(_xlfn.NORM.INV(RAND(),cash_ave,cash_std))+(N1298-O$24)))</f>
        <v/>
      </c>
      <c r="P1298" s="156">
        <f>IF((O1298&lt;=0),0,((O1298-P$24)*Stock*(_xlfn.NORM.INV(RAND(),stock_ave,stock_std))+(O1298-P$24)*Bonds*(_xlfn.NORM.INV(RAND(),bond_ave,bond_std))+(O1298-P$24)*cash*(_xlfn.NORM.INV(RAND(),cash_ave,cash_std))+(O1298-P$24)))</f>
        <v/>
      </c>
      <c r="Q1298" s="156">
        <f>IF((P1298&lt;=0),0,((P1298-Q$24)*Stock*(_xlfn.NORM.INV(RAND(),stock_ave,stock_std))+(P1298-Q$24)*Bonds*(_xlfn.NORM.INV(RAND(),bond_ave,bond_std))+(P1298-Q$24)*cash*(_xlfn.NORM.INV(RAND(),cash_ave,cash_std))+(P1298-Q$24)))</f>
        <v/>
      </c>
      <c r="R1298" s="156">
        <f>IF((Q1298&lt;=0),0,((Q1298-R$24)*Stock*(_xlfn.NORM.INV(RAND(),stock_ave,stock_std))+(Q1298-R$24)*Bonds*(_xlfn.NORM.INV(RAND(),bond_ave,bond_std))+(Q1298-R$24)*cash*(_xlfn.NORM.INV(RAND(),cash_ave,cash_std))+(Q1298-R$24)))</f>
        <v/>
      </c>
      <c r="S1298" s="156">
        <f>IF((R1298&lt;=0),0,((R1298-S$24)*Stock*(_xlfn.NORM.INV(RAND(),stock_ave,stock_std))+(R1298-S$24)*Bonds*(_xlfn.NORM.INV(RAND(),bond_ave,bond_std))+(R1298-S$24)*cash*(_xlfn.NORM.INV(RAND(),cash_ave,cash_std))+(R1298-S$24)))</f>
        <v/>
      </c>
      <c r="T1298" s="156">
        <f>IF((S1298&lt;=0),0,((S1298-T$24)*Stock*(_xlfn.NORM.INV(RAND(),stock_ave,stock_std))+(S1298-T$24)*Bonds*(_xlfn.NORM.INV(RAND(),bond_ave,bond_std))+(S1298-T$24)*cash*(_xlfn.NORM.INV(RAND(),cash_ave,cash_std))+(S1298-T$24)))</f>
        <v/>
      </c>
      <c r="U1298" s="156">
        <f>IF((T1298&lt;=0),0,((T1298-U$24)*Stock*(_xlfn.NORM.INV(RAND(),stock_ave,stock_std))+(T1298-U$24)*Bonds*(_xlfn.NORM.INV(RAND(),bond_ave,bond_std))+(T1298-U$24)*cash*(_xlfn.NORM.INV(RAND(),cash_ave,cash_std))+(T1298-U$24)))</f>
        <v/>
      </c>
      <c r="V1298" s="156">
        <f>IF((U1298&lt;=0),0,((U1298-V$24)*Stock*(_xlfn.NORM.INV(RAND(),stock_ave,stock_std))+(U1298-V$24)*Bonds*(_xlfn.NORM.INV(RAND(),bond_ave,bond_std))+(U1298-V$24)*cash*(_xlfn.NORM.INV(RAND(),cash_ave,cash_std))+(U1298-V$24)))</f>
        <v/>
      </c>
      <c r="W1298" s="156">
        <f>IF((V1298&lt;=0),0,((V1298-W$24)*Stock*(_xlfn.NORM.INV(RAND(),stock_ave,stock_std))+(V1298-W$24)*Bonds*(_xlfn.NORM.INV(RAND(),bond_ave,bond_std))+(V1298-W$24)*cash*(_xlfn.NORM.INV(RAND(),cash_ave,cash_std))+(V1298-W$24)))</f>
        <v/>
      </c>
      <c r="X1298" s="156">
        <f>IF((W1298&lt;=0),0,((W1298-X$24)*Stock*(_xlfn.NORM.INV(RAND(),stock_ave,stock_std))+(W1298-X$24)*Bonds*(_xlfn.NORM.INV(RAND(),bond_ave,bond_std))+(W1298-X$24)*cash*(_xlfn.NORM.INV(RAND(),cash_ave,cash_std))+(W1298-X$24)))</f>
        <v/>
      </c>
      <c r="Y1298" s="156">
        <f>IF((X1298&lt;=0),0,((X1298-Y$24)*Stock*(_xlfn.NORM.INV(RAND(),stock_ave,stock_std))+(X1298-Y$24)*Bonds*(_xlfn.NORM.INV(RAND(),bond_ave,bond_std))+(X1298-Y$24)*cash*(_xlfn.NORM.INV(RAND(),cash_ave,cash_std))+(X1298-Y$24)))</f>
        <v/>
      </c>
      <c r="Z1298" s="156">
        <f>IF((Y1298&lt;=0),0,((Y1298-Z$24)*Stock*(_xlfn.NORM.INV(RAND(),stock_ave,stock_std))+(Y1298-Z$24)*Bonds*(_xlfn.NORM.INV(RAND(),bond_ave,bond_std))+(Y1298-Z$24)*cash*(_xlfn.NORM.INV(RAND(),cash_ave,cash_std))+(Y1298-Z$24)))</f>
        <v/>
      </c>
      <c r="AA1298" s="156">
        <f>IF((Z1298&lt;=0),0,((Z1298-AA$24)*Stock*(_xlfn.NORM.INV(RAND(),stock_ave,stock_std))+(Z1298-AA$24)*Bonds*(_xlfn.NORM.INV(RAND(),bond_ave,bond_std))+(Z1298-AA$24)*cash*(_xlfn.NORM.INV(RAND(),cash_ave,cash_std))+(Z1298-AA$24)))</f>
        <v/>
      </c>
      <c r="AB1298" s="156">
        <f>IF((AA1298&lt;=0),0,((AA1298-AB$24)*Stock*(_xlfn.NORM.INV(RAND(),stock_ave,stock_std))+(AA1298-AB$24)*Bonds*(_xlfn.NORM.INV(RAND(),bond_ave,bond_std))+(AA1298-AB$24)*cash*(_xlfn.NORM.INV(RAND(),cash_ave,cash_std))+(AA1298-AB$24)))</f>
        <v/>
      </c>
      <c r="AC1298" s="156">
        <f>IF((AB1298&lt;=0),0,((AB1298-AC$24)*Stock*(_xlfn.NORM.INV(RAND(),stock_ave,stock_std))+(AB1298-AC$24)*Bonds*(_xlfn.NORM.INV(RAND(),bond_ave,bond_std))+(AB1298-AC$24)*cash*(_xlfn.NORM.INV(RAND(),cash_ave,cash_std))+(AB1298-AC$24)))</f>
        <v/>
      </c>
      <c r="AD1298" s="156">
        <f>IF((AC1298&lt;=0),0,((AC1298-AD$24)*Stock*(_xlfn.NORM.INV(RAND(),stock_ave,stock_std))+(AC1298-AD$24)*Bonds*(_xlfn.NORM.INV(RAND(),bond_ave,bond_std))+(AC1298-AD$24)*cash*(_xlfn.NORM.INV(RAND(),cash_ave,cash_std))+(AC1298-AD$24)))</f>
        <v/>
      </c>
      <c r="AE1298" s="156">
        <f>IF((AD1298&lt;=0),0,((AD1298-AE$24)*Stock*(_xlfn.NORM.INV(RAND(),stock_ave,stock_std))+(AD1298-AE$24)*Bonds*(_xlfn.NORM.INV(RAND(),bond_ave,bond_std))+(AD1298-AE$24)*cash*(_xlfn.NORM.INV(RAND(),cash_ave,cash_std))+(AD1298-AE$24)))</f>
        <v/>
      </c>
      <c r="AF1298" s="156">
        <f>IF((AE1298&lt;=0),0,((AE1298-AF$24)*Stock*(_xlfn.NORM.INV(RAND(),stock_ave,stock_std))+(AE1298-AF$24)*Bonds*(_xlfn.NORM.INV(RAND(),bond_ave,bond_std))+(AE1298-AF$24)*cash*(_xlfn.NORM.INV(RAND(),cash_ave,cash_std))+(AE1298-AF$24)))</f>
        <v/>
      </c>
      <c r="AG1298" s="156">
        <f>IF((AF1298&lt;=0),0,((AF1298-AG$24)*Stock*(_xlfn.NORM.INV(RAND(),stock_ave,stock_std))+(AF1298-AG$24)*Bonds*(_xlfn.NORM.INV(RAND(),bond_ave,bond_std))+(AF1298-AG$24)*cash*(_xlfn.NORM.INV(RAND(),cash_ave,cash_std))+(AF1298-AG$24)))</f>
        <v/>
      </c>
      <c r="AH1298" s="156">
        <f>IF((AG1298&lt;=0),0,((AG1298-AH$24)*Stock*(_xlfn.NORM.INV(RAND(),stock_ave,stock_std))+(AG1298-AH$24)*Bonds*(_xlfn.NORM.INV(RAND(),bond_ave,bond_std))+(AG1298-AH$24)*cash*(_xlfn.NORM.INV(RAND(),cash_ave,cash_std))+(AG1298-AH$24)))</f>
        <v/>
      </c>
      <c r="AI1298" s="156">
        <f>IF((AH1298&lt;=0),0,((AH1298-AI$24)*Stock*(_xlfn.NORM.INV(RAND(),stock_ave,stock_std))+(AH1298-AI$24)*Bonds*(_xlfn.NORM.INV(RAND(),bond_ave,bond_std))+(AH1298-AI$24)*cash*(_xlfn.NORM.INV(RAND(),cash_ave,cash_std))+(AH1298-AI$24)))</f>
        <v/>
      </c>
      <c r="AJ1298" s="156">
        <f>IF((AI1298&lt;=0),0,((AI1298-AJ$24)*Stock*(_xlfn.NORM.INV(RAND(),stock_ave,stock_std))+(AI1298-AJ$24)*Bonds*(_xlfn.NORM.INV(RAND(),bond_ave,bond_std))+(AI1298-AJ$24)*cash*(_xlfn.NORM.INV(RAND(),cash_ave,cash_std))+(AI1298-AJ$24)))</f>
        <v/>
      </c>
      <c r="AK1298" s="156">
        <f>IF((AJ1298&lt;=0),0,((AJ1298-AK$24)*Stock*(_xlfn.NORM.INV(RAND(),stock_ave,stock_std))+(AJ1298-AK$24)*Bonds*(_xlfn.NORM.INV(RAND(),bond_ave,bond_std))+(AJ1298-AK$24)*cash*(_xlfn.NORM.INV(RAND(),cash_ave,cash_std))+(AJ1298-AK$24)))</f>
        <v/>
      </c>
      <c r="AL1298" s="156">
        <f>IF((AK1298&lt;=0),0,((AK1298-AL$24)*Stock*(_xlfn.NORM.INV(RAND(),stock_ave,stock_std))+(AK1298-AL$24)*Bonds*(_xlfn.NORM.INV(RAND(),bond_ave,bond_std))+(AK1298-AL$24)*cash*(_xlfn.NORM.INV(RAND(),cash_ave,cash_std))+(AK1298-AL$24)))</f>
        <v/>
      </c>
      <c r="AM1298" s="156">
        <f>IF((AL1298&lt;=0),0,((AL1298-AM$24)*Stock*(_xlfn.NORM.INV(RAND(),stock_ave,stock_std))+(AL1298-AM$24)*Bonds*(_xlfn.NORM.INV(RAND(),bond_ave,bond_std))+(AL1298-AM$24)*cash*(_xlfn.NORM.INV(RAND(),cash_ave,cash_std))+(AL1298-AM$24)))</f>
        <v/>
      </c>
      <c r="AN1298" s="156">
        <f>IF((AM1298&lt;=0),0,((AM1298-AN$24)*Stock*(_xlfn.NORM.INV(RAND(),stock_ave,stock_std))+(AM1298-AN$24)*Bonds*(_xlfn.NORM.INV(RAND(),bond_ave,bond_std))+(AM1298-AN$24)*cash*(_xlfn.NORM.INV(RAND(),cash_ave,cash_std))+(AM1298-AN$24)))</f>
        <v/>
      </c>
      <c r="AO1298" s="156">
        <f>IF((AN1298&lt;=0),0,((AN1298-AO$24)*Stock*(_xlfn.NORM.INV(RAND(),stock_ave,stock_std))+(AN1298-AO$24)*Bonds*(_xlfn.NORM.INV(RAND(),bond_ave,bond_std))+(AN1298-AO$24)*cash*(_xlfn.NORM.INV(RAND(),cash_ave,cash_std))+(AN1298-AO$24)))</f>
        <v/>
      </c>
      <c r="AP1298" s="156">
        <f>IF((AO1298&lt;=0),0,((AO1298-AP$24)*Stock*(_xlfn.NORM.INV(RAND(),stock_ave,stock_std))+(AO1298-AP$24)*Bonds*(_xlfn.NORM.INV(RAND(),bond_ave,bond_std))+(AO1298-AP$24)*cash*(_xlfn.NORM.INV(RAND(),cash_ave,cash_std))+(AO1298-AP$24)))</f>
        <v/>
      </c>
      <c r="AQ1298" s="156">
        <f>IF((AP1298&lt;=0),0,((AP1298-AQ$24)*Stock*(_xlfn.NORM.INV(RAND(),stock_ave,stock_std))+(AP1298-AQ$24)*Bonds*(_xlfn.NORM.INV(RAND(),bond_ave,bond_std))+(AP1298-AQ$24)*cash*(_xlfn.NORM.INV(RAND(),cash_ave,cash_std))+(AP1298-AQ$24)))</f>
        <v/>
      </c>
      <c r="AR1298" s="156">
        <f>IF((AQ1298&lt;=0),0,((AQ1298-AR$24)*Stock*(_xlfn.NORM.INV(RAND(),stock_ave,stock_std))+(AQ1298-AR$24)*Bonds*(_xlfn.NORM.INV(RAND(),bond_ave,bond_std))+(AQ1298-AR$24)*cash*(_xlfn.NORM.INV(RAND(),cash_ave,cash_std))+(AQ1298-AR$24)))</f>
        <v/>
      </c>
      <c r="AS1298" s="156">
        <f>IF((AR1298&lt;=0),0,((AR1298-AS$24)*Stock*(_xlfn.NORM.INV(RAND(),stock_ave,stock_std))+(AR1298-AS$24)*Bonds*(_xlfn.NORM.INV(RAND(),bond_ave,bond_std))+(AR1298-AS$24)*cash*(_xlfn.NORM.INV(RAND(),cash_ave,cash_std))+(AR1298-AS$24)))</f>
        <v/>
      </c>
      <c r="AT1298" s="156">
        <f>IF((AS1298&lt;=0),0,((AS1298-AT$24)*Stock*(_xlfn.NORM.INV(RAND(),stock_ave,stock_std))+(AS1298-AT$24)*Bonds*(_xlfn.NORM.INV(RAND(),bond_ave,bond_std))+(AS1298-AT$24)*cash*(_xlfn.NORM.INV(RAND(),cash_ave,cash_std))+(AS1298-AT$24)))</f>
        <v/>
      </c>
      <c r="AU1298" s="156">
        <f>IF((AT1298&lt;=0),0,((AT1298-AU$24)*Stock*(_xlfn.NORM.INV(RAND(),stock_ave,stock_std))+(AT1298-AU$24)*Bonds*(_xlfn.NORM.INV(RAND(),bond_ave,bond_std))+(AT1298-AU$24)*cash*(_xlfn.NORM.INV(RAND(),cash_ave,cash_std))+(AT1298-AU$24)))</f>
        <v/>
      </c>
      <c r="AV1298" s="156">
        <f>IF((AU1298&lt;=0),0,((AU1298-AV$24)*Stock*(_xlfn.NORM.INV(RAND(),stock_ave,stock_std))+(AU1298-AV$24)*Bonds*(_xlfn.NORM.INV(RAND(),bond_ave,bond_std))+(AU1298-AV$24)*cash*(_xlfn.NORM.INV(RAND(),cash_ave,cash_std))+(AU1298-AV$24)))</f>
        <v/>
      </c>
      <c r="AW1298" s="156">
        <f>IF((AV1298&lt;=0),0,((AV1298-AW$24)*Stock*(_xlfn.NORM.INV(RAND(),stock_ave,stock_std))+(AV1298-AW$24)*Bonds*(_xlfn.NORM.INV(RAND(),bond_ave,bond_std))+(AV1298-AW$24)*cash*(_xlfn.NORM.INV(RAND(),cash_ave,cash_std))+(AV1298-AW$24)))</f>
        <v/>
      </c>
      <c r="AX1298" s="159" t="n"/>
      <c r="AY1298" s="159" t="n"/>
      <c r="AZ1298" s="159" t="n"/>
      <c r="BA1298" s="159" t="n"/>
      <c r="BB1298" s="159" t="n"/>
    </row>
    <row r="1299">
      <c r="C1299" s="147" t="n"/>
      <c r="D1299" s="61">
        <f>+D1298-IF(D$18&gt;74,(D1298/D$25)*$C$10)</f>
        <v/>
      </c>
      <c r="E1299" s="61">
        <f>+E1298-IF(E$18&gt;74,(E1298/E$25)*$C$10)</f>
        <v/>
      </c>
      <c r="F1299" s="61">
        <f>+F1298-IF(F$18&gt;74,(F1298/F$25)*$C$10)</f>
        <v/>
      </c>
      <c r="G1299" s="61">
        <f>+G1298-IF(G$18&gt;74,(G1298/G$25)*$C$10)</f>
        <v/>
      </c>
      <c r="H1299" s="61">
        <f>+H1298-IF(H$18&gt;74,(H1298/H$25)*$C$10)</f>
        <v/>
      </c>
      <c r="I1299" s="61">
        <f>+I1298-IF(I$18&gt;74,(I1298/I$25)*$C$10)</f>
        <v/>
      </c>
      <c r="J1299" s="61">
        <f>+J1298-IF(J$18&gt;74,(J1298/J$25)*$C$10)</f>
        <v/>
      </c>
      <c r="K1299" s="61">
        <f>+K1298-IF(K$18&gt;74,(K1298/K$25)*$C$10)</f>
        <v/>
      </c>
      <c r="L1299" s="61">
        <f>+L1298-IF(L$18&gt;74,(L1298/L$25)*$C$10)</f>
        <v/>
      </c>
      <c r="M1299" s="61">
        <f>+M1298-IF(M$18&gt;74,(M1298/M$25)*$C$10)</f>
        <v/>
      </c>
      <c r="N1299" s="61">
        <f>+N1298-IF(N$18&gt;74,(N1298/N$25)*$C$10)</f>
        <v/>
      </c>
      <c r="O1299" s="61">
        <f>+O1298-IF(O$18&gt;74,(O1298/O$25)*$C$10)</f>
        <v/>
      </c>
      <c r="P1299" s="61">
        <f>+P1298-IF(P$18&gt;74,(P1298/P$25)*$C$10)</f>
        <v/>
      </c>
      <c r="Q1299" s="61">
        <f>+Q1298-IF(Q$18&gt;74,(Q1298/Q$25)*$C$10)</f>
        <v/>
      </c>
      <c r="R1299" s="61">
        <f>+R1298-IF(R$18&gt;74,(R1298/R$25)*$C$10)</f>
        <v/>
      </c>
      <c r="S1299" s="61">
        <f>+S1298-IF(S$18&gt;74,(S1298/S$25)*$C$10)</f>
        <v/>
      </c>
      <c r="T1299" s="61">
        <f>+T1298-IF(T$18&gt;74,(T1298/T$25)*$C$10)</f>
        <v/>
      </c>
      <c r="U1299" s="61">
        <f>+U1298-IF(U$18&gt;74,(U1298/U$25)*$C$10)</f>
        <v/>
      </c>
      <c r="V1299" s="61">
        <f>+V1298-IF(V$18&gt;74,(V1298/V$25)*$C$10)</f>
        <v/>
      </c>
      <c r="W1299" s="61">
        <f>+W1298-IF(W$18&gt;74,(W1298/W$25)*$C$10)</f>
        <v/>
      </c>
      <c r="X1299" s="61">
        <f>+X1298-IF(X$18&gt;74,(X1298/X$25)*$C$10)</f>
        <v/>
      </c>
      <c r="Y1299" s="61">
        <f>+Y1298-IF(Y$18&gt;74,(Y1298/Y$25)*$C$10)</f>
        <v/>
      </c>
      <c r="Z1299" s="61">
        <f>+Z1298-IF(Z$18&gt;74,(Z1298/Z$25)*$C$10)</f>
        <v/>
      </c>
      <c r="AA1299" s="61">
        <f>+AA1298-IF(AA$18&gt;74,(AA1298/AA$25)*$C$10)</f>
        <v/>
      </c>
      <c r="AB1299" s="61">
        <f>+AB1298-IF(AB$18&gt;74,(AB1298/AB$25)*$C$10)</f>
        <v/>
      </c>
      <c r="AC1299" s="61">
        <f>+AC1298-IF(AC$18&gt;74,(AC1298/AC$25)*$C$10)</f>
        <v/>
      </c>
      <c r="AD1299" s="61">
        <f>+AD1298-IF(AD$18&gt;74,(AD1298/AD$25)*$C$10)</f>
        <v/>
      </c>
      <c r="AE1299" s="61">
        <f>+AE1298-IF(AE$18&gt;74,(AE1298/AE$25)*$C$10)</f>
        <v/>
      </c>
      <c r="AF1299" s="61">
        <f>+AF1298-IF(AF$18&gt;74,(AF1298/AF$25)*$C$10)</f>
        <v/>
      </c>
      <c r="AG1299" s="61">
        <f>+AG1298-IF(AG$18&gt;74,(AG1298/AG$25)*$C$10)</f>
        <v/>
      </c>
      <c r="AH1299" s="61">
        <f>+AH1298-IF(AH$18&gt;74,(AH1298/AH$25)*$C$10)</f>
        <v/>
      </c>
      <c r="AI1299" s="61">
        <f>+AI1298-IF(AI$18&gt;74,(AI1298/AI$25)*$C$10)</f>
        <v/>
      </c>
      <c r="AJ1299" s="61">
        <f>+AJ1298-IF(AJ$18&gt;74,(AJ1298/AJ$25)*$C$10)</f>
        <v/>
      </c>
      <c r="AK1299" s="61">
        <f>+AK1298-IF(AK$18&gt;74,(AK1298/AK$25)*$C$10)</f>
        <v/>
      </c>
      <c r="AL1299" s="61">
        <f>+AL1298-IF(AL$18&gt;74,(AL1298/AL$25)*$C$10)</f>
        <v/>
      </c>
      <c r="AM1299" s="61">
        <f>+AM1298-IF(AM$18&gt;74,(AM1298/AM$25)*$C$10)</f>
        <v/>
      </c>
      <c r="AN1299" s="61">
        <f>+AN1298-IF(AN$18&gt;74,(AN1298/AN$25)*$C$10)</f>
        <v/>
      </c>
      <c r="AO1299" s="61">
        <f>+AO1298-IF(AO$18&gt;74,(AO1298/AO$25)*$C$10)</f>
        <v/>
      </c>
      <c r="AP1299" s="61">
        <f>+AP1298-IF(AP$18&gt;74,(AP1298/AP$25)*$C$10)</f>
        <v/>
      </c>
      <c r="AQ1299" s="61">
        <f>+AQ1298-IF(AQ$18&gt;74,(AQ1298/AQ$25)*$C$10)</f>
        <v/>
      </c>
      <c r="AR1299" s="61">
        <f>+AR1298-IF(AR$18&gt;74,(AR1298/AR$25)*$C$10)</f>
        <v/>
      </c>
      <c r="AS1299" s="61">
        <f>+AS1298-IF(AS$18&gt;74,(AS1298/AS$25)*$C$10)</f>
        <v/>
      </c>
      <c r="AT1299" s="61">
        <f>+AT1298-IF(AT$18&gt;74,(AT1298/AT$25)*$C$10)</f>
        <v/>
      </c>
      <c r="AU1299" s="61">
        <f>+AU1298-IF(AU$18&gt;74,(AU1298/AU$25)*$C$10)</f>
        <v/>
      </c>
      <c r="AV1299" s="61">
        <f>+AV1298-IF(AV$18&gt;74,(AV1298/AV$25)*$C$10)</f>
        <v/>
      </c>
      <c r="AW1299" s="61">
        <f>+AW1298-IF(AW$18&gt;74,(AW1298/AW$25)*$C$10)</f>
        <v/>
      </c>
      <c r="AX1299" s="35">
        <f>IF(AW1299&gt;0,1,0)</f>
        <v/>
      </c>
      <c r="AY1299" s="35">
        <f>IF(AL1299&gt;0,1,0)</f>
        <v/>
      </c>
      <c r="AZ1299" s="35">
        <f>IF(AG1299&gt;0,1,0)</f>
        <v/>
      </c>
      <c r="BA1299" s="35">
        <f>IF(AB1299&gt;0,1,0)</f>
        <v/>
      </c>
      <c r="BB1299" s="35">
        <f>IF(W1299&gt;0,1,0)</f>
        <v/>
      </c>
    </row>
    <row r="1300">
      <c r="B1300" s="154" t="inlineStr">
        <is>
          <t>trial 637</t>
        </is>
      </c>
      <c r="C1300" s="155">
        <f>+start-C1297</f>
        <v/>
      </c>
      <c r="D1300" s="156">
        <f>IF((C1300&lt;=0),0,((C1300-D$24)*Stock*(_xlfn.NORM.INV(RAND(),stock_ave,stock_std))+(C1300-D$24)*Bonds*(_xlfn.NORM.INV(RAND(),bond_ave,bond_std))+(C1300-D$24)*cash*(_xlfn.NORM.INV(RAND(),cash_ave,cash_std))+(C1300-D$24)))</f>
        <v/>
      </c>
      <c r="E1300" s="156">
        <f>IF((D1300&lt;=0),0,((D1300-E$24)*Stock*(_xlfn.NORM.INV(RAND(),stock_ave,stock_std))+(D1300-E$24)*Bonds*(_xlfn.NORM.INV(RAND(),bond_ave,bond_std))+(D1300-E$24)*cash*(_xlfn.NORM.INV(RAND(),cash_ave,cash_std))+(D1300-E$24)))</f>
        <v/>
      </c>
      <c r="F1300" s="156">
        <f>IF((E1300&lt;=0),0,((E1300-F$24)*Stock*(_xlfn.NORM.INV(RAND(),stock_ave,stock_std))+(E1300-F$24)*Bonds*(_xlfn.NORM.INV(RAND(),bond_ave,bond_std))+(E1300-F$24)*cash*(_xlfn.NORM.INV(RAND(),cash_ave,cash_std))+(E1300-F$24)))</f>
        <v/>
      </c>
      <c r="G1300" s="156">
        <f>IF((F1300&lt;=0),0,((F1300-G$24)*Stock*(_xlfn.NORM.INV(RAND(),stock_ave,stock_std))+(F1300-G$24)*Bonds*(_xlfn.NORM.INV(RAND(),bond_ave,bond_std))+(F1300-G$24)*cash*(_xlfn.NORM.INV(RAND(),cash_ave,cash_std))+(F1300-G$24)))</f>
        <v/>
      </c>
      <c r="H1300" s="156">
        <f>IF((G1300&lt;=0),0,((G1300-H$24)*Stock*(_xlfn.NORM.INV(RAND(),stock_ave,stock_std))+(G1300-H$24)*Bonds*(_xlfn.NORM.INV(RAND(),bond_ave,bond_std))+(G1300-H$24)*cash*(_xlfn.NORM.INV(RAND(),cash_ave,cash_std))+(G1300-H$24)))</f>
        <v/>
      </c>
      <c r="I1300" s="156">
        <f>IF((H1300&lt;=0),0,((H1300-I$24)*Stock*(_xlfn.NORM.INV(RAND(),stock_ave,stock_std))+(H1300-I$24)*Bonds*(_xlfn.NORM.INV(RAND(),bond_ave,bond_std))+(H1300-I$24)*cash*(_xlfn.NORM.INV(RAND(),cash_ave,cash_std))+(H1300-I$24)))</f>
        <v/>
      </c>
      <c r="J1300" s="156">
        <f>IF((I1300&lt;=0),0,((I1300-J$24)*Stock*(_xlfn.NORM.INV(RAND(),stock_ave,stock_std))+(I1300-J$24)*Bonds*(_xlfn.NORM.INV(RAND(),bond_ave,bond_std))+(I1300-J$24)*cash*(_xlfn.NORM.INV(RAND(),cash_ave,cash_std))+(I1300-J$24)))</f>
        <v/>
      </c>
      <c r="K1300" s="156">
        <f>IF((J1300&lt;=0),0,((J1300-K$24)*Stock*(_xlfn.NORM.INV(RAND(),stock_ave,stock_std))+(J1300-K$24)*Bonds*(_xlfn.NORM.INV(RAND(),bond_ave,bond_std))+(J1300-K$24)*cash*(_xlfn.NORM.INV(RAND(),cash_ave,cash_std))+(J1300-K$24)))</f>
        <v/>
      </c>
      <c r="L1300" s="156">
        <f>IF((K1300&lt;=0),0,((K1300-L$24)*Stock*(_xlfn.NORM.INV(RAND(),stock_ave,stock_std))+(K1300-L$24)*Bonds*(_xlfn.NORM.INV(RAND(),bond_ave,bond_std))+(K1300-L$24)*cash*(_xlfn.NORM.INV(RAND(),cash_ave,cash_std))+(K1300-L$24)))</f>
        <v/>
      </c>
      <c r="M1300" s="156">
        <f>IF((L1300&lt;=0),0,((L1300-M$24)*Stock*(_xlfn.NORM.INV(RAND(),stock_ave,stock_std))+(L1300-M$24)*Bonds*(_xlfn.NORM.INV(RAND(),bond_ave,bond_std))+(L1300-M$24)*cash*(_xlfn.NORM.INV(RAND(),cash_ave,cash_std))+(L1300-M$24)))</f>
        <v/>
      </c>
      <c r="N1300" s="156">
        <f>IF((M1300&lt;=0),0,((M1300-N$24)*Stock*(_xlfn.NORM.INV(RAND(),stock_ave,stock_std))+(M1300-N$24)*Bonds*(_xlfn.NORM.INV(RAND(),bond_ave,bond_std))+(M1300-N$24)*cash*(_xlfn.NORM.INV(RAND(),cash_ave,cash_std))+(M1300-N$24)))</f>
        <v/>
      </c>
      <c r="O1300" s="156">
        <f>IF((N1300&lt;=0),0,((N1300-O$24)*Stock*(_xlfn.NORM.INV(RAND(),stock_ave,stock_std))+(N1300-O$24)*Bonds*(_xlfn.NORM.INV(RAND(),bond_ave,bond_std))+(N1300-O$24)*cash*(_xlfn.NORM.INV(RAND(),cash_ave,cash_std))+(N1300-O$24)))</f>
        <v/>
      </c>
      <c r="P1300" s="156">
        <f>IF((O1300&lt;=0),0,((O1300-P$24)*Stock*(_xlfn.NORM.INV(RAND(),stock_ave,stock_std))+(O1300-P$24)*Bonds*(_xlfn.NORM.INV(RAND(),bond_ave,bond_std))+(O1300-P$24)*cash*(_xlfn.NORM.INV(RAND(),cash_ave,cash_std))+(O1300-P$24)))</f>
        <v/>
      </c>
      <c r="Q1300" s="156">
        <f>IF((P1300&lt;=0),0,((P1300-Q$24)*Stock*(_xlfn.NORM.INV(RAND(),stock_ave,stock_std))+(P1300-Q$24)*Bonds*(_xlfn.NORM.INV(RAND(),bond_ave,bond_std))+(P1300-Q$24)*cash*(_xlfn.NORM.INV(RAND(),cash_ave,cash_std))+(P1300-Q$24)))</f>
        <v/>
      </c>
      <c r="R1300" s="156">
        <f>IF((Q1300&lt;=0),0,((Q1300-R$24)*Stock*(_xlfn.NORM.INV(RAND(),stock_ave,stock_std))+(Q1300-R$24)*Bonds*(_xlfn.NORM.INV(RAND(),bond_ave,bond_std))+(Q1300-R$24)*cash*(_xlfn.NORM.INV(RAND(),cash_ave,cash_std))+(Q1300-R$24)))</f>
        <v/>
      </c>
      <c r="S1300" s="156">
        <f>IF((R1300&lt;=0),0,((R1300-S$24)*Stock*(_xlfn.NORM.INV(RAND(),stock_ave,stock_std))+(R1300-S$24)*Bonds*(_xlfn.NORM.INV(RAND(),bond_ave,bond_std))+(R1300-S$24)*cash*(_xlfn.NORM.INV(RAND(),cash_ave,cash_std))+(R1300-S$24)))</f>
        <v/>
      </c>
      <c r="T1300" s="156">
        <f>IF((S1300&lt;=0),0,((S1300-T$24)*Stock*(_xlfn.NORM.INV(RAND(),stock_ave,stock_std))+(S1300-T$24)*Bonds*(_xlfn.NORM.INV(RAND(),bond_ave,bond_std))+(S1300-T$24)*cash*(_xlfn.NORM.INV(RAND(),cash_ave,cash_std))+(S1300-T$24)))</f>
        <v/>
      </c>
      <c r="U1300" s="156">
        <f>IF((T1300&lt;=0),0,((T1300-U$24)*Stock*(_xlfn.NORM.INV(RAND(),stock_ave,stock_std))+(T1300-U$24)*Bonds*(_xlfn.NORM.INV(RAND(),bond_ave,bond_std))+(T1300-U$24)*cash*(_xlfn.NORM.INV(RAND(),cash_ave,cash_std))+(T1300-U$24)))</f>
        <v/>
      </c>
      <c r="V1300" s="156">
        <f>IF((U1300&lt;=0),0,((U1300-V$24)*Stock*(_xlfn.NORM.INV(RAND(),stock_ave,stock_std))+(U1300-V$24)*Bonds*(_xlfn.NORM.INV(RAND(),bond_ave,bond_std))+(U1300-V$24)*cash*(_xlfn.NORM.INV(RAND(),cash_ave,cash_std))+(U1300-V$24)))</f>
        <v/>
      </c>
      <c r="W1300" s="156">
        <f>IF((V1300&lt;=0),0,((V1300-W$24)*Stock*(_xlfn.NORM.INV(RAND(),stock_ave,stock_std))+(V1300-W$24)*Bonds*(_xlfn.NORM.INV(RAND(),bond_ave,bond_std))+(V1300-W$24)*cash*(_xlfn.NORM.INV(RAND(),cash_ave,cash_std))+(V1300-W$24)))</f>
        <v/>
      </c>
      <c r="X1300" s="156">
        <f>IF((W1300&lt;=0),0,((W1300-X$24)*Stock*(_xlfn.NORM.INV(RAND(),stock_ave,stock_std))+(W1300-X$24)*Bonds*(_xlfn.NORM.INV(RAND(),bond_ave,bond_std))+(W1300-X$24)*cash*(_xlfn.NORM.INV(RAND(),cash_ave,cash_std))+(W1300-X$24)))</f>
        <v/>
      </c>
      <c r="Y1300" s="156">
        <f>IF((X1300&lt;=0),0,((X1300-Y$24)*Stock*(_xlfn.NORM.INV(RAND(),stock_ave,stock_std))+(X1300-Y$24)*Bonds*(_xlfn.NORM.INV(RAND(),bond_ave,bond_std))+(X1300-Y$24)*cash*(_xlfn.NORM.INV(RAND(),cash_ave,cash_std))+(X1300-Y$24)))</f>
        <v/>
      </c>
      <c r="Z1300" s="156">
        <f>IF((Y1300&lt;=0),0,((Y1300-Z$24)*Stock*(_xlfn.NORM.INV(RAND(),stock_ave,stock_std))+(Y1300-Z$24)*Bonds*(_xlfn.NORM.INV(RAND(),bond_ave,bond_std))+(Y1300-Z$24)*cash*(_xlfn.NORM.INV(RAND(),cash_ave,cash_std))+(Y1300-Z$24)))</f>
        <v/>
      </c>
      <c r="AA1300" s="156">
        <f>IF((Z1300&lt;=0),0,((Z1300-AA$24)*Stock*(_xlfn.NORM.INV(RAND(),stock_ave,stock_std))+(Z1300-AA$24)*Bonds*(_xlfn.NORM.INV(RAND(),bond_ave,bond_std))+(Z1300-AA$24)*cash*(_xlfn.NORM.INV(RAND(),cash_ave,cash_std))+(Z1300-AA$24)))</f>
        <v/>
      </c>
      <c r="AB1300" s="156">
        <f>IF((AA1300&lt;=0),0,((AA1300-AB$24)*Stock*(_xlfn.NORM.INV(RAND(),stock_ave,stock_std))+(AA1300-AB$24)*Bonds*(_xlfn.NORM.INV(RAND(),bond_ave,bond_std))+(AA1300-AB$24)*cash*(_xlfn.NORM.INV(RAND(),cash_ave,cash_std))+(AA1300-AB$24)))</f>
        <v/>
      </c>
      <c r="AC1300" s="156">
        <f>IF((AB1300&lt;=0),0,((AB1300-AC$24)*Stock*(_xlfn.NORM.INV(RAND(),stock_ave,stock_std))+(AB1300-AC$24)*Bonds*(_xlfn.NORM.INV(RAND(),bond_ave,bond_std))+(AB1300-AC$24)*cash*(_xlfn.NORM.INV(RAND(),cash_ave,cash_std))+(AB1300-AC$24)))</f>
        <v/>
      </c>
      <c r="AD1300" s="156">
        <f>IF((AC1300&lt;=0),0,((AC1300-AD$24)*Stock*(_xlfn.NORM.INV(RAND(),stock_ave,stock_std))+(AC1300-AD$24)*Bonds*(_xlfn.NORM.INV(RAND(),bond_ave,bond_std))+(AC1300-AD$24)*cash*(_xlfn.NORM.INV(RAND(),cash_ave,cash_std))+(AC1300-AD$24)))</f>
        <v/>
      </c>
      <c r="AE1300" s="156">
        <f>IF((AD1300&lt;=0),0,((AD1300-AE$24)*Stock*(_xlfn.NORM.INV(RAND(),stock_ave,stock_std))+(AD1300-AE$24)*Bonds*(_xlfn.NORM.INV(RAND(),bond_ave,bond_std))+(AD1300-AE$24)*cash*(_xlfn.NORM.INV(RAND(),cash_ave,cash_std))+(AD1300-AE$24)))</f>
        <v/>
      </c>
      <c r="AF1300" s="156">
        <f>IF((AE1300&lt;=0),0,((AE1300-AF$24)*Stock*(_xlfn.NORM.INV(RAND(),stock_ave,stock_std))+(AE1300-AF$24)*Bonds*(_xlfn.NORM.INV(RAND(),bond_ave,bond_std))+(AE1300-AF$24)*cash*(_xlfn.NORM.INV(RAND(),cash_ave,cash_std))+(AE1300-AF$24)))</f>
        <v/>
      </c>
      <c r="AG1300" s="156">
        <f>IF((AF1300&lt;=0),0,((AF1300-AG$24)*Stock*(_xlfn.NORM.INV(RAND(),stock_ave,stock_std))+(AF1300-AG$24)*Bonds*(_xlfn.NORM.INV(RAND(),bond_ave,bond_std))+(AF1300-AG$24)*cash*(_xlfn.NORM.INV(RAND(),cash_ave,cash_std))+(AF1300-AG$24)))</f>
        <v/>
      </c>
      <c r="AH1300" s="156">
        <f>IF((AG1300&lt;=0),0,((AG1300-AH$24)*Stock*(_xlfn.NORM.INV(RAND(),stock_ave,stock_std))+(AG1300-AH$24)*Bonds*(_xlfn.NORM.INV(RAND(),bond_ave,bond_std))+(AG1300-AH$24)*cash*(_xlfn.NORM.INV(RAND(),cash_ave,cash_std))+(AG1300-AH$24)))</f>
        <v/>
      </c>
      <c r="AI1300" s="156">
        <f>IF((AH1300&lt;=0),0,((AH1300-AI$24)*Stock*(_xlfn.NORM.INV(RAND(),stock_ave,stock_std))+(AH1300-AI$24)*Bonds*(_xlfn.NORM.INV(RAND(),bond_ave,bond_std))+(AH1300-AI$24)*cash*(_xlfn.NORM.INV(RAND(),cash_ave,cash_std))+(AH1300-AI$24)))</f>
        <v/>
      </c>
      <c r="AJ1300" s="156">
        <f>IF((AI1300&lt;=0),0,((AI1300-AJ$24)*Stock*(_xlfn.NORM.INV(RAND(),stock_ave,stock_std))+(AI1300-AJ$24)*Bonds*(_xlfn.NORM.INV(RAND(),bond_ave,bond_std))+(AI1300-AJ$24)*cash*(_xlfn.NORM.INV(RAND(),cash_ave,cash_std))+(AI1300-AJ$24)))</f>
        <v/>
      </c>
      <c r="AK1300" s="156">
        <f>IF((AJ1300&lt;=0),0,((AJ1300-AK$24)*Stock*(_xlfn.NORM.INV(RAND(),stock_ave,stock_std))+(AJ1300-AK$24)*Bonds*(_xlfn.NORM.INV(RAND(),bond_ave,bond_std))+(AJ1300-AK$24)*cash*(_xlfn.NORM.INV(RAND(),cash_ave,cash_std))+(AJ1300-AK$24)))</f>
        <v/>
      </c>
      <c r="AL1300" s="156">
        <f>IF((AK1300&lt;=0),0,((AK1300-AL$24)*Stock*(_xlfn.NORM.INV(RAND(),stock_ave,stock_std))+(AK1300-AL$24)*Bonds*(_xlfn.NORM.INV(RAND(),bond_ave,bond_std))+(AK1300-AL$24)*cash*(_xlfn.NORM.INV(RAND(),cash_ave,cash_std))+(AK1300-AL$24)))</f>
        <v/>
      </c>
      <c r="AM1300" s="156">
        <f>IF((AL1300&lt;=0),0,((AL1300-AM$24)*Stock*(_xlfn.NORM.INV(RAND(),stock_ave,stock_std))+(AL1300-AM$24)*Bonds*(_xlfn.NORM.INV(RAND(),bond_ave,bond_std))+(AL1300-AM$24)*cash*(_xlfn.NORM.INV(RAND(),cash_ave,cash_std))+(AL1300-AM$24)))</f>
        <v/>
      </c>
      <c r="AN1300" s="156">
        <f>IF((AM1300&lt;=0),0,((AM1300-AN$24)*Stock*(_xlfn.NORM.INV(RAND(),stock_ave,stock_std))+(AM1300-AN$24)*Bonds*(_xlfn.NORM.INV(RAND(),bond_ave,bond_std))+(AM1300-AN$24)*cash*(_xlfn.NORM.INV(RAND(),cash_ave,cash_std))+(AM1300-AN$24)))</f>
        <v/>
      </c>
      <c r="AO1300" s="156">
        <f>IF((AN1300&lt;=0),0,((AN1300-AO$24)*Stock*(_xlfn.NORM.INV(RAND(),stock_ave,stock_std))+(AN1300-AO$24)*Bonds*(_xlfn.NORM.INV(RAND(),bond_ave,bond_std))+(AN1300-AO$24)*cash*(_xlfn.NORM.INV(RAND(),cash_ave,cash_std))+(AN1300-AO$24)))</f>
        <v/>
      </c>
      <c r="AP1300" s="156">
        <f>IF((AO1300&lt;=0),0,((AO1300-AP$24)*Stock*(_xlfn.NORM.INV(RAND(),stock_ave,stock_std))+(AO1300-AP$24)*Bonds*(_xlfn.NORM.INV(RAND(),bond_ave,bond_std))+(AO1300-AP$24)*cash*(_xlfn.NORM.INV(RAND(),cash_ave,cash_std))+(AO1300-AP$24)))</f>
        <v/>
      </c>
      <c r="AQ1300" s="156">
        <f>IF((AP1300&lt;=0),0,((AP1300-AQ$24)*Stock*(_xlfn.NORM.INV(RAND(),stock_ave,stock_std))+(AP1300-AQ$24)*Bonds*(_xlfn.NORM.INV(RAND(),bond_ave,bond_std))+(AP1300-AQ$24)*cash*(_xlfn.NORM.INV(RAND(),cash_ave,cash_std))+(AP1300-AQ$24)))</f>
        <v/>
      </c>
      <c r="AR1300" s="156">
        <f>IF((AQ1300&lt;=0),0,((AQ1300-AR$24)*Stock*(_xlfn.NORM.INV(RAND(),stock_ave,stock_std))+(AQ1300-AR$24)*Bonds*(_xlfn.NORM.INV(RAND(),bond_ave,bond_std))+(AQ1300-AR$24)*cash*(_xlfn.NORM.INV(RAND(),cash_ave,cash_std))+(AQ1300-AR$24)))</f>
        <v/>
      </c>
      <c r="AS1300" s="156">
        <f>IF((AR1300&lt;=0),0,((AR1300-AS$24)*Stock*(_xlfn.NORM.INV(RAND(),stock_ave,stock_std))+(AR1300-AS$24)*Bonds*(_xlfn.NORM.INV(RAND(),bond_ave,bond_std))+(AR1300-AS$24)*cash*(_xlfn.NORM.INV(RAND(),cash_ave,cash_std))+(AR1300-AS$24)))</f>
        <v/>
      </c>
      <c r="AT1300" s="156">
        <f>IF((AS1300&lt;=0),0,((AS1300-AT$24)*Stock*(_xlfn.NORM.INV(RAND(),stock_ave,stock_std))+(AS1300-AT$24)*Bonds*(_xlfn.NORM.INV(RAND(),bond_ave,bond_std))+(AS1300-AT$24)*cash*(_xlfn.NORM.INV(RAND(),cash_ave,cash_std))+(AS1300-AT$24)))</f>
        <v/>
      </c>
      <c r="AU1300" s="156">
        <f>IF((AT1300&lt;=0),0,((AT1300-AU$24)*Stock*(_xlfn.NORM.INV(RAND(),stock_ave,stock_std))+(AT1300-AU$24)*Bonds*(_xlfn.NORM.INV(RAND(),bond_ave,bond_std))+(AT1300-AU$24)*cash*(_xlfn.NORM.INV(RAND(),cash_ave,cash_std))+(AT1300-AU$24)))</f>
        <v/>
      </c>
      <c r="AV1300" s="156">
        <f>IF((AU1300&lt;=0),0,((AU1300-AV$24)*Stock*(_xlfn.NORM.INV(RAND(),stock_ave,stock_std))+(AU1300-AV$24)*Bonds*(_xlfn.NORM.INV(RAND(),bond_ave,bond_std))+(AU1300-AV$24)*cash*(_xlfn.NORM.INV(RAND(),cash_ave,cash_std))+(AU1300-AV$24)))</f>
        <v/>
      </c>
      <c r="AW1300" s="156">
        <f>IF((AV1300&lt;=0),0,((AV1300-AW$24)*Stock*(_xlfn.NORM.INV(RAND(),stock_ave,stock_std))+(AV1300-AW$24)*Bonds*(_xlfn.NORM.INV(RAND(),bond_ave,bond_std))+(AV1300-AW$24)*cash*(_xlfn.NORM.INV(RAND(),cash_ave,cash_std))+(AV1300-AW$24)))</f>
        <v/>
      </c>
      <c r="AX1300" s="159" t="n"/>
      <c r="AY1300" s="159" t="n"/>
      <c r="AZ1300" s="159" t="n"/>
      <c r="BA1300" s="159" t="n"/>
      <c r="BB1300" s="159" t="n"/>
    </row>
    <row r="1301">
      <c r="C1301" s="147" t="n"/>
      <c r="D1301" s="61">
        <f>+D1300-IF(D$18&gt;74,(D1300/D$25)*$C$10)</f>
        <v/>
      </c>
      <c r="E1301" s="61">
        <f>+E1300-IF(E$18&gt;74,(E1300/E$25)*$C$10)</f>
        <v/>
      </c>
      <c r="F1301" s="61">
        <f>+F1300-IF(F$18&gt;74,(F1300/F$25)*$C$10)</f>
        <v/>
      </c>
      <c r="G1301" s="61">
        <f>+G1300-IF(G$18&gt;74,(G1300/G$25)*$C$10)</f>
        <v/>
      </c>
      <c r="H1301" s="61">
        <f>+H1300-IF(H$18&gt;74,(H1300/H$25)*$C$10)</f>
        <v/>
      </c>
      <c r="I1301" s="61">
        <f>+I1300-IF(I$18&gt;74,(I1300/I$25)*$C$10)</f>
        <v/>
      </c>
      <c r="J1301" s="61">
        <f>+J1300-IF(J$18&gt;74,(J1300/J$25)*$C$10)</f>
        <v/>
      </c>
      <c r="K1301" s="61">
        <f>+K1300-IF(K$18&gt;74,(K1300/K$25)*$C$10)</f>
        <v/>
      </c>
      <c r="L1301" s="61">
        <f>+L1300-IF(L$18&gt;74,(L1300/L$25)*$C$10)</f>
        <v/>
      </c>
      <c r="M1301" s="61">
        <f>+M1300-IF(M$18&gt;74,(M1300/M$25)*$C$10)</f>
        <v/>
      </c>
      <c r="N1301" s="61">
        <f>+N1300-IF(N$18&gt;74,(N1300/N$25)*$C$10)</f>
        <v/>
      </c>
      <c r="O1301" s="61">
        <f>+O1300-IF(O$18&gt;74,(O1300/O$25)*$C$10)</f>
        <v/>
      </c>
      <c r="P1301" s="61">
        <f>+P1300-IF(P$18&gt;74,(P1300/P$25)*$C$10)</f>
        <v/>
      </c>
      <c r="Q1301" s="61">
        <f>+Q1300-IF(Q$18&gt;74,(Q1300/Q$25)*$C$10)</f>
        <v/>
      </c>
      <c r="R1301" s="61">
        <f>+R1300-IF(R$18&gt;74,(R1300/R$25)*$C$10)</f>
        <v/>
      </c>
      <c r="S1301" s="61">
        <f>+S1300-IF(S$18&gt;74,(S1300/S$25)*$C$10)</f>
        <v/>
      </c>
      <c r="T1301" s="61">
        <f>+T1300-IF(T$18&gt;74,(T1300/T$25)*$C$10)</f>
        <v/>
      </c>
      <c r="U1301" s="61">
        <f>+U1300-IF(U$18&gt;74,(U1300/U$25)*$C$10)</f>
        <v/>
      </c>
      <c r="V1301" s="61">
        <f>+V1300-IF(V$18&gt;74,(V1300/V$25)*$C$10)</f>
        <v/>
      </c>
      <c r="W1301" s="61">
        <f>+W1300-IF(W$18&gt;74,(W1300/W$25)*$C$10)</f>
        <v/>
      </c>
      <c r="X1301" s="61">
        <f>+X1300-IF(X$18&gt;74,(X1300/X$25)*$C$10)</f>
        <v/>
      </c>
      <c r="Y1301" s="61">
        <f>+Y1300-IF(Y$18&gt;74,(Y1300/Y$25)*$C$10)</f>
        <v/>
      </c>
      <c r="Z1301" s="61">
        <f>+Z1300-IF(Z$18&gt;74,(Z1300/Z$25)*$C$10)</f>
        <v/>
      </c>
      <c r="AA1301" s="61">
        <f>+AA1300-IF(AA$18&gt;74,(AA1300/AA$25)*$C$10)</f>
        <v/>
      </c>
      <c r="AB1301" s="61">
        <f>+AB1300-IF(AB$18&gt;74,(AB1300/AB$25)*$C$10)</f>
        <v/>
      </c>
      <c r="AC1301" s="61">
        <f>+AC1300-IF(AC$18&gt;74,(AC1300/AC$25)*$C$10)</f>
        <v/>
      </c>
      <c r="AD1301" s="61">
        <f>+AD1300-IF(AD$18&gt;74,(AD1300/AD$25)*$C$10)</f>
        <v/>
      </c>
      <c r="AE1301" s="61">
        <f>+AE1300-IF(AE$18&gt;74,(AE1300/AE$25)*$C$10)</f>
        <v/>
      </c>
      <c r="AF1301" s="61">
        <f>+AF1300-IF(AF$18&gt;74,(AF1300/AF$25)*$C$10)</f>
        <v/>
      </c>
      <c r="AG1301" s="61">
        <f>+AG1300-IF(AG$18&gt;74,(AG1300/AG$25)*$C$10)</f>
        <v/>
      </c>
      <c r="AH1301" s="61">
        <f>+AH1300-IF(AH$18&gt;74,(AH1300/AH$25)*$C$10)</f>
        <v/>
      </c>
      <c r="AI1301" s="61">
        <f>+AI1300-IF(AI$18&gt;74,(AI1300/AI$25)*$C$10)</f>
        <v/>
      </c>
      <c r="AJ1301" s="61">
        <f>+AJ1300-IF(AJ$18&gt;74,(AJ1300/AJ$25)*$C$10)</f>
        <v/>
      </c>
      <c r="AK1301" s="61">
        <f>+AK1300-IF(AK$18&gt;74,(AK1300/AK$25)*$C$10)</f>
        <v/>
      </c>
      <c r="AL1301" s="61">
        <f>+AL1300-IF(AL$18&gt;74,(AL1300/AL$25)*$C$10)</f>
        <v/>
      </c>
      <c r="AM1301" s="61">
        <f>+AM1300-IF(AM$18&gt;74,(AM1300/AM$25)*$C$10)</f>
        <v/>
      </c>
      <c r="AN1301" s="61">
        <f>+AN1300-IF(AN$18&gt;74,(AN1300/AN$25)*$C$10)</f>
        <v/>
      </c>
      <c r="AO1301" s="61">
        <f>+AO1300-IF(AO$18&gt;74,(AO1300/AO$25)*$C$10)</f>
        <v/>
      </c>
      <c r="AP1301" s="61">
        <f>+AP1300-IF(AP$18&gt;74,(AP1300/AP$25)*$C$10)</f>
        <v/>
      </c>
      <c r="AQ1301" s="61">
        <f>+AQ1300-IF(AQ$18&gt;74,(AQ1300/AQ$25)*$C$10)</f>
        <v/>
      </c>
      <c r="AR1301" s="61">
        <f>+AR1300-IF(AR$18&gt;74,(AR1300/AR$25)*$C$10)</f>
        <v/>
      </c>
      <c r="AS1301" s="61">
        <f>+AS1300-IF(AS$18&gt;74,(AS1300/AS$25)*$C$10)</f>
        <v/>
      </c>
      <c r="AT1301" s="61">
        <f>+AT1300-IF(AT$18&gt;74,(AT1300/AT$25)*$C$10)</f>
        <v/>
      </c>
      <c r="AU1301" s="61">
        <f>+AU1300-IF(AU$18&gt;74,(AU1300/AU$25)*$C$10)</f>
        <v/>
      </c>
      <c r="AV1301" s="61">
        <f>+AV1300-IF(AV$18&gt;74,(AV1300/AV$25)*$C$10)</f>
        <v/>
      </c>
      <c r="AW1301" s="61">
        <f>+AW1300-IF(AW$18&gt;74,(AW1300/AW$25)*$C$10)</f>
        <v/>
      </c>
      <c r="AX1301" s="35">
        <f>IF(AW1301&gt;0,1,0)</f>
        <v/>
      </c>
      <c r="AY1301" s="35">
        <f>IF(AL1301&gt;0,1,0)</f>
        <v/>
      </c>
      <c r="AZ1301" s="35">
        <f>IF(AG1301&gt;0,1,0)</f>
        <v/>
      </c>
      <c r="BA1301" s="35">
        <f>IF(AB1301&gt;0,1,0)</f>
        <v/>
      </c>
      <c r="BB1301" s="35">
        <f>IF(W1301&gt;0,1,0)</f>
        <v/>
      </c>
    </row>
    <row r="1302">
      <c r="B1302" s="154" t="inlineStr">
        <is>
          <t>trial 638</t>
        </is>
      </c>
      <c r="C1302" s="155">
        <f>+start-C1299</f>
        <v/>
      </c>
      <c r="D1302" s="156">
        <f>IF((C1302&lt;=0),0,((C1302-D$24)*Stock*(_xlfn.NORM.INV(RAND(),stock_ave,stock_std))+(C1302-D$24)*Bonds*(_xlfn.NORM.INV(RAND(),bond_ave,bond_std))+(C1302-D$24)*cash*(_xlfn.NORM.INV(RAND(),cash_ave,cash_std))+(C1302-D$24)))</f>
        <v/>
      </c>
      <c r="E1302" s="156">
        <f>IF((D1302&lt;=0),0,((D1302-E$24)*Stock*(_xlfn.NORM.INV(RAND(),stock_ave,stock_std))+(D1302-E$24)*Bonds*(_xlfn.NORM.INV(RAND(),bond_ave,bond_std))+(D1302-E$24)*cash*(_xlfn.NORM.INV(RAND(),cash_ave,cash_std))+(D1302-E$24)))</f>
        <v/>
      </c>
      <c r="F1302" s="156">
        <f>IF((E1302&lt;=0),0,((E1302-F$24)*Stock*(_xlfn.NORM.INV(RAND(),stock_ave,stock_std))+(E1302-F$24)*Bonds*(_xlfn.NORM.INV(RAND(),bond_ave,bond_std))+(E1302-F$24)*cash*(_xlfn.NORM.INV(RAND(),cash_ave,cash_std))+(E1302-F$24)))</f>
        <v/>
      </c>
      <c r="G1302" s="156">
        <f>IF((F1302&lt;=0),0,((F1302-G$24)*Stock*(_xlfn.NORM.INV(RAND(),stock_ave,stock_std))+(F1302-G$24)*Bonds*(_xlfn.NORM.INV(RAND(),bond_ave,bond_std))+(F1302-G$24)*cash*(_xlfn.NORM.INV(RAND(),cash_ave,cash_std))+(F1302-G$24)))</f>
        <v/>
      </c>
      <c r="H1302" s="156">
        <f>IF((G1302&lt;=0),0,((G1302-H$24)*Stock*(_xlfn.NORM.INV(RAND(),stock_ave,stock_std))+(G1302-H$24)*Bonds*(_xlfn.NORM.INV(RAND(),bond_ave,bond_std))+(G1302-H$24)*cash*(_xlfn.NORM.INV(RAND(),cash_ave,cash_std))+(G1302-H$24)))</f>
        <v/>
      </c>
      <c r="I1302" s="156">
        <f>IF((H1302&lt;=0),0,((H1302-I$24)*Stock*(_xlfn.NORM.INV(RAND(),stock_ave,stock_std))+(H1302-I$24)*Bonds*(_xlfn.NORM.INV(RAND(),bond_ave,bond_std))+(H1302-I$24)*cash*(_xlfn.NORM.INV(RAND(),cash_ave,cash_std))+(H1302-I$24)))</f>
        <v/>
      </c>
      <c r="J1302" s="156">
        <f>IF((I1302&lt;=0),0,((I1302-J$24)*Stock*(_xlfn.NORM.INV(RAND(),stock_ave,stock_std))+(I1302-J$24)*Bonds*(_xlfn.NORM.INV(RAND(),bond_ave,bond_std))+(I1302-J$24)*cash*(_xlfn.NORM.INV(RAND(),cash_ave,cash_std))+(I1302-J$24)))</f>
        <v/>
      </c>
      <c r="K1302" s="156">
        <f>IF((J1302&lt;=0),0,((J1302-K$24)*Stock*(_xlfn.NORM.INV(RAND(),stock_ave,stock_std))+(J1302-K$24)*Bonds*(_xlfn.NORM.INV(RAND(),bond_ave,bond_std))+(J1302-K$24)*cash*(_xlfn.NORM.INV(RAND(),cash_ave,cash_std))+(J1302-K$24)))</f>
        <v/>
      </c>
      <c r="L1302" s="156">
        <f>IF((K1302&lt;=0),0,((K1302-L$24)*Stock*(_xlfn.NORM.INV(RAND(),stock_ave,stock_std))+(K1302-L$24)*Bonds*(_xlfn.NORM.INV(RAND(),bond_ave,bond_std))+(K1302-L$24)*cash*(_xlfn.NORM.INV(RAND(),cash_ave,cash_std))+(K1302-L$24)))</f>
        <v/>
      </c>
      <c r="M1302" s="156">
        <f>IF((L1302&lt;=0),0,((L1302-M$24)*Stock*(_xlfn.NORM.INV(RAND(),stock_ave,stock_std))+(L1302-M$24)*Bonds*(_xlfn.NORM.INV(RAND(),bond_ave,bond_std))+(L1302-M$24)*cash*(_xlfn.NORM.INV(RAND(),cash_ave,cash_std))+(L1302-M$24)))</f>
        <v/>
      </c>
      <c r="N1302" s="156">
        <f>IF((M1302&lt;=0),0,((M1302-N$24)*Stock*(_xlfn.NORM.INV(RAND(),stock_ave,stock_std))+(M1302-N$24)*Bonds*(_xlfn.NORM.INV(RAND(),bond_ave,bond_std))+(M1302-N$24)*cash*(_xlfn.NORM.INV(RAND(),cash_ave,cash_std))+(M1302-N$24)))</f>
        <v/>
      </c>
      <c r="O1302" s="156">
        <f>IF((N1302&lt;=0),0,((N1302-O$24)*Stock*(_xlfn.NORM.INV(RAND(),stock_ave,stock_std))+(N1302-O$24)*Bonds*(_xlfn.NORM.INV(RAND(),bond_ave,bond_std))+(N1302-O$24)*cash*(_xlfn.NORM.INV(RAND(),cash_ave,cash_std))+(N1302-O$24)))</f>
        <v/>
      </c>
      <c r="P1302" s="156">
        <f>IF((O1302&lt;=0),0,((O1302-P$24)*Stock*(_xlfn.NORM.INV(RAND(),stock_ave,stock_std))+(O1302-P$24)*Bonds*(_xlfn.NORM.INV(RAND(),bond_ave,bond_std))+(O1302-P$24)*cash*(_xlfn.NORM.INV(RAND(),cash_ave,cash_std))+(O1302-P$24)))</f>
        <v/>
      </c>
      <c r="Q1302" s="156">
        <f>IF((P1302&lt;=0),0,((P1302-Q$24)*Stock*(_xlfn.NORM.INV(RAND(),stock_ave,stock_std))+(P1302-Q$24)*Bonds*(_xlfn.NORM.INV(RAND(),bond_ave,bond_std))+(P1302-Q$24)*cash*(_xlfn.NORM.INV(RAND(),cash_ave,cash_std))+(P1302-Q$24)))</f>
        <v/>
      </c>
      <c r="R1302" s="156">
        <f>IF((Q1302&lt;=0),0,((Q1302-R$24)*Stock*(_xlfn.NORM.INV(RAND(),stock_ave,stock_std))+(Q1302-R$24)*Bonds*(_xlfn.NORM.INV(RAND(),bond_ave,bond_std))+(Q1302-R$24)*cash*(_xlfn.NORM.INV(RAND(),cash_ave,cash_std))+(Q1302-R$24)))</f>
        <v/>
      </c>
      <c r="S1302" s="156">
        <f>IF((R1302&lt;=0),0,((R1302-S$24)*Stock*(_xlfn.NORM.INV(RAND(),stock_ave,stock_std))+(R1302-S$24)*Bonds*(_xlfn.NORM.INV(RAND(),bond_ave,bond_std))+(R1302-S$24)*cash*(_xlfn.NORM.INV(RAND(),cash_ave,cash_std))+(R1302-S$24)))</f>
        <v/>
      </c>
      <c r="T1302" s="156">
        <f>IF((S1302&lt;=0),0,((S1302-T$24)*Stock*(_xlfn.NORM.INV(RAND(),stock_ave,stock_std))+(S1302-T$24)*Bonds*(_xlfn.NORM.INV(RAND(),bond_ave,bond_std))+(S1302-T$24)*cash*(_xlfn.NORM.INV(RAND(),cash_ave,cash_std))+(S1302-T$24)))</f>
        <v/>
      </c>
      <c r="U1302" s="156">
        <f>IF((T1302&lt;=0),0,((T1302-U$24)*Stock*(_xlfn.NORM.INV(RAND(),stock_ave,stock_std))+(T1302-U$24)*Bonds*(_xlfn.NORM.INV(RAND(),bond_ave,bond_std))+(T1302-U$24)*cash*(_xlfn.NORM.INV(RAND(),cash_ave,cash_std))+(T1302-U$24)))</f>
        <v/>
      </c>
      <c r="V1302" s="156">
        <f>IF((U1302&lt;=0),0,((U1302-V$24)*Stock*(_xlfn.NORM.INV(RAND(),stock_ave,stock_std))+(U1302-V$24)*Bonds*(_xlfn.NORM.INV(RAND(),bond_ave,bond_std))+(U1302-V$24)*cash*(_xlfn.NORM.INV(RAND(),cash_ave,cash_std))+(U1302-V$24)))</f>
        <v/>
      </c>
      <c r="W1302" s="156">
        <f>IF((V1302&lt;=0),0,((V1302-W$24)*Stock*(_xlfn.NORM.INV(RAND(),stock_ave,stock_std))+(V1302-W$24)*Bonds*(_xlfn.NORM.INV(RAND(),bond_ave,bond_std))+(V1302-W$24)*cash*(_xlfn.NORM.INV(RAND(),cash_ave,cash_std))+(V1302-W$24)))</f>
        <v/>
      </c>
      <c r="X1302" s="156">
        <f>IF((W1302&lt;=0),0,((W1302-X$24)*Stock*(_xlfn.NORM.INV(RAND(),stock_ave,stock_std))+(W1302-X$24)*Bonds*(_xlfn.NORM.INV(RAND(),bond_ave,bond_std))+(W1302-X$24)*cash*(_xlfn.NORM.INV(RAND(),cash_ave,cash_std))+(W1302-X$24)))</f>
        <v/>
      </c>
      <c r="Y1302" s="156">
        <f>IF((X1302&lt;=0),0,((X1302-Y$24)*Stock*(_xlfn.NORM.INV(RAND(),stock_ave,stock_std))+(X1302-Y$24)*Bonds*(_xlfn.NORM.INV(RAND(),bond_ave,bond_std))+(X1302-Y$24)*cash*(_xlfn.NORM.INV(RAND(),cash_ave,cash_std))+(X1302-Y$24)))</f>
        <v/>
      </c>
      <c r="Z1302" s="156">
        <f>IF((Y1302&lt;=0),0,((Y1302-Z$24)*Stock*(_xlfn.NORM.INV(RAND(),stock_ave,stock_std))+(Y1302-Z$24)*Bonds*(_xlfn.NORM.INV(RAND(),bond_ave,bond_std))+(Y1302-Z$24)*cash*(_xlfn.NORM.INV(RAND(),cash_ave,cash_std))+(Y1302-Z$24)))</f>
        <v/>
      </c>
      <c r="AA1302" s="156">
        <f>IF((Z1302&lt;=0),0,((Z1302-AA$24)*Stock*(_xlfn.NORM.INV(RAND(),stock_ave,stock_std))+(Z1302-AA$24)*Bonds*(_xlfn.NORM.INV(RAND(),bond_ave,bond_std))+(Z1302-AA$24)*cash*(_xlfn.NORM.INV(RAND(),cash_ave,cash_std))+(Z1302-AA$24)))</f>
        <v/>
      </c>
      <c r="AB1302" s="156">
        <f>IF((AA1302&lt;=0),0,((AA1302-AB$24)*Stock*(_xlfn.NORM.INV(RAND(),stock_ave,stock_std))+(AA1302-AB$24)*Bonds*(_xlfn.NORM.INV(RAND(),bond_ave,bond_std))+(AA1302-AB$24)*cash*(_xlfn.NORM.INV(RAND(),cash_ave,cash_std))+(AA1302-AB$24)))</f>
        <v/>
      </c>
      <c r="AC1302" s="156">
        <f>IF((AB1302&lt;=0),0,((AB1302-AC$24)*Stock*(_xlfn.NORM.INV(RAND(),stock_ave,stock_std))+(AB1302-AC$24)*Bonds*(_xlfn.NORM.INV(RAND(),bond_ave,bond_std))+(AB1302-AC$24)*cash*(_xlfn.NORM.INV(RAND(),cash_ave,cash_std))+(AB1302-AC$24)))</f>
        <v/>
      </c>
      <c r="AD1302" s="156">
        <f>IF((AC1302&lt;=0),0,((AC1302-AD$24)*Stock*(_xlfn.NORM.INV(RAND(),stock_ave,stock_std))+(AC1302-AD$24)*Bonds*(_xlfn.NORM.INV(RAND(),bond_ave,bond_std))+(AC1302-AD$24)*cash*(_xlfn.NORM.INV(RAND(),cash_ave,cash_std))+(AC1302-AD$24)))</f>
        <v/>
      </c>
      <c r="AE1302" s="156">
        <f>IF((AD1302&lt;=0),0,((AD1302-AE$24)*Stock*(_xlfn.NORM.INV(RAND(),stock_ave,stock_std))+(AD1302-AE$24)*Bonds*(_xlfn.NORM.INV(RAND(),bond_ave,bond_std))+(AD1302-AE$24)*cash*(_xlfn.NORM.INV(RAND(),cash_ave,cash_std))+(AD1302-AE$24)))</f>
        <v/>
      </c>
      <c r="AF1302" s="156">
        <f>IF((AE1302&lt;=0),0,((AE1302-AF$24)*Stock*(_xlfn.NORM.INV(RAND(),stock_ave,stock_std))+(AE1302-AF$24)*Bonds*(_xlfn.NORM.INV(RAND(),bond_ave,bond_std))+(AE1302-AF$24)*cash*(_xlfn.NORM.INV(RAND(),cash_ave,cash_std))+(AE1302-AF$24)))</f>
        <v/>
      </c>
      <c r="AG1302" s="156">
        <f>IF((AF1302&lt;=0),0,((AF1302-AG$24)*Stock*(_xlfn.NORM.INV(RAND(),stock_ave,stock_std))+(AF1302-AG$24)*Bonds*(_xlfn.NORM.INV(RAND(),bond_ave,bond_std))+(AF1302-AG$24)*cash*(_xlfn.NORM.INV(RAND(),cash_ave,cash_std))+(AF1302-AG$24)))</f>
        <v/>
      </c>
      <c r="AH1302" s="156">
        <f>IF((AG1302&lt;=0),0,((AG1302-AH$24)*Stock*(_xlfn.NORM.INV(RAND(),stock_ave,stock_std))+(AG1302-AH$24)*Bonds*(_xlfn.NORM.INV(RAND(),bond_ave,bond_std))+(AG1302-AH$24)*cash*(_xlfn.NORM.INV(RAND(),cash_ave,cash_std))+(AG1302-AH$24)))</f>
        <v/>
      </c>
      <c r="AI1302" s="156">
        <f>IF((AH1302&lt;=0),0,((AH1302-AI$24)*Stock*(_xlfn.NORM.INV(RAND(),stock_ave,stock_std))+(AH1302-AI$24)*Bonds*(_xlfn.NORM.INV(RAND(),bond_ave,bond_std))+(AH1302-AI$24)*cash*(_xlfn.NORM.INV(RAND(),cash_ave,cash_std))+(AH1302-AI$24)))</f>
        <v/>
      </c>
      <c r="AJ1302" s="156">
        <f>IF((AI1302&lt;=0),0,((AI1302-AJ$24)*Stock*(_xlfn.NORM.INV(RAND(),stock_ave,stock_std))+(AI1302-AJ$24)*Bonds*(_xlfn.NORM.INV(RAND(),bond_ave,bond_std))+(AI1302-AJ$24)*cash*(_xlfn.NORM.INV(RAND(),cash_ave,cash_std))+(AI1302-AJ$24)))</f>
        <v/>
      </c>
      <c r="AK1302" s="156">
        <f>IF((AJ1302&lt;=0),0,((AJ1302-AK$24)*Stock*(_xlfn.NORM.INV(RAND(),stock_ave,stock_std))+(AJ1302-AK$24)*Bonds*(_xlfn.NORM.INV(RAND(),bond_ave,bond_std))+(AJ1302-AK$24)*cash*(_xlfn.NORM.INV(RAND(),cash_ave,cash_std))+(AJ1302-AK$24)))</f>
        <v/>
      </c>
      <c r="AL1302" s="156">
        <f>IF((AK1302&lt;=0),0,((AK1302-AL$24)*Stock*(_xlfn.NORM.INV(RAND(),stock_ave,stock_std))+(AK1302-AL$24)*Bonds*(_xlfn.NORM.INV(RAND(),bond_ave,bond_std))+(AK1302-AL$24)*cash*(_xlfn.NORM.INV(RAND(),cash_ave,cash_std))+(AK1302-AL$24)))</f>
        <v/>
      </c>
      <c r="AM1302" s="156">
        <f>IF((AL1302&lt;=0),0,((AL1302-AM$24)*Stock*(_xlfn.NORM.INV(RAND(),stock_ave,stock_std))+(AL1302-AM$24)*Bonds*(_xlfn.NORM.INV(RAND(),bond_ave,bond_std))+(AL1302-AM$24)*cash*(_xlfn.NORM.INV(RAND(),cash_ave,cash_std))+(AL1302-AM$24)))</f>
        <v/>
      </c>
      <c r="AN1302" s="156">
        <f>IF((AM1302&lt;=0),0,((AM1302-AN$24)*Stock*(_xlfn.NORM.INV(RAND(),stock_ave,stock_std))+(AM1302-AN$24)*Bonds*(_xlfn.NORM.INV(RAND(),bond_ave,bond_std))+(AM1302-AN$24)*cash*(_xlfn.NORM.INV(RAND(),cash_ave,cash_std))+(AM1302-AN$24)))</f>
        <v/>
      </c>
      <c r="AO1302" s="156">
        <f>IF((AN1302&lt;=0),0,((AN1302-AO$24)*Stock*(_xlfn.NORM.INV(RAND(),stock_ave,stock_std))+(AN1302-AO$24)*Bonds*(_xlfn.NORM.INV(RAND(),bond_ave,bond_std))+(AN1302-AO$24)*cash*(_xlfn.NORM.INV(RAND(),cash_ave,cash_std))+(AN1302-AO$24)))</f>
        <v/>
      </c>
      <c r="AP1302" s="156">
        <f>IF((AO1302&lt;=0),0,((AO1302-AP$24)*Stock*(_xlfn.NORM.INV(RAND(),stock_ave,stock_std))+(AO1302-AP$24)*Bonds*(_xlfn.NORM.INV(RAND(),bond_ave,bond_std))+(AO1302-AP$24)*cash*(_xlfn.NORM.INV(RAND(),cash_ave,cash_std))+(AO1302-AP$24)))</f>
        <v/>
      </c>
      <c r="AQ1302" s="156">
        <f>IF((AP1302&lt;=0),0,((AP1302-AQ$24)*Stock*(_xlfn.NORM.INV(RAND(),stock_ave,stock_std))+(AP1302-AQ$24)*Bonds*(_xlfn.NORM.INV(RAND(),bond_ave,bond_std))+(AP1302-AQ$24)*cash*(_xlfn.NORM.INV(RAND(),cash_ave,cash_std))+(AP1302-AQ$24)))</f>
        <v/>
      </c>
      <c r="AR1302" s="156">
        <f>IF((AQ1302&lt;=0),0,((AQ1302-AR$24)*Stock*(_xlfn.NORM.INV(RAND(),stock_ave,stock_std))+(AQ1302-AR$24)*Bonds*(_xlfn.NORM.INV(RAND(),bond_ave,bond_std))+(AQ1302-AR$24)*cash*(_xlfn.NORM.INV(RAND(),cash_ave,cash_std))+(AQ1302-AR$24)))</f>
        <v/>
      </c>
      <c r="AS1302" s="156">
        <f>IF((AR1302&lt;=0),0,((AR1302-AS$24)*Stock*(_xlfn.NORM.INV(RAND(),stock_ave,stock_std))+(AR1302-AS$24)*Bonds*(_xlfn.NORM.INV(RAND(),bond_ave,bond_std))+(AR1302-AS$24)*cash*(_xlfn.NORM.INV(RAND(),cash_ave,cash_std))+(AR1302-AS$24)))</f>
        <v/>
      </c>
      <c r="AT1302" s="156">
        <f>IF((AS1302&lt;=0),0,((AS1302-AT$24)*Stock*(_xlfn.NORM.INV(RAND(),stock_ave,stock_std))+(AS1302-AT$24)*Bonds*(_xlfn.NORM.INV(RAND(),bond_ave,bond_std))+(AS1302-AT$24)*cash*(_xlfn.NORM.INV(RAND(),cash_ave,cash_std))+(AS1302-AT$24)))</f>
        <v/>
      </c>
      <c r="AU1302" s="156">
        <f>IF((AT1302&lt;=0),0,((AT1302-AU$24)*Stock*(_xlfn.NORM.INV(RAND(),stock_ave,stock_std))+(AT1302-AU$24)*Bonds*(_xlfn.NORM.INV(RAND(),bond_ave,bond_std))+(AT1302-AU$24)*cash*(_xlfn.NORM.INV(RAND(),cash_ave,cash_std))+(AT1302-AU$24)))</f>
        <v/>
      </c>
      <c r="AV1302" s="156">
        <f>IF((AU1302&lt;=0),0,((AU1302-AV$24)*Stock*(_xlfn.NORM.INV(RAND(),stock_ave,stock_std))+(AU1302-AV$24)*Bonds*(_xlfn.NORM.INV(RAND(),bond_ave,bond_std))+(AU1302-AV$24)*cash*(_xlfn.NORM.INV(RAND(),cash_ave,cash_std))+(AU1302-AV$24)))</f>
        <v/>
      </c>
      <c r="AW1302" s="156">
        <f>IF((AV1302&lt;=0),0,((AV1302-AW$24)*Stock*(_xlfn.NORM.INV(RAND(),stock_ave,stock_std))+(AV1302-AW$24)*Bonds*(_xlfn.NORM.INV(RAND(),bond_ave,bond_std))+(AV1302-AW$24)*cash*(_xlfn.NORM.INV(RAND(),cash_ave,cash_std))+(AV1302-AW$24)))</f>
        <v/>
      </c>
      <c r="AX1302" s="159" t="n"/>
      <c r="AY1302" s="159" t="n"/>
      <c r="AZ1302" s="159" t="n"/>
      <c r="BA1302" s="159" t="n"/>
      <c r="BB1302" s="159" t="n"/>
    </row>
    <row r="1303">
      <c r="C1303" s="147" t="n"/>
      <c r="D1303" s="61">
        <f>+D1302-IF(D$18&gt;74,(D1302/D$25)*$C$10)</f>
        <v/>
      </c>
      <c r="E1303" s="61">
        <f>+E1302-IF(E$18&gt;74,(E1302/E$25)*$C$10)</f>
        <v/>
      </c>
      <c r="F1303" s="61">
        <f>+F1302-IF(F$18&gt;74,(F1302/F$25)*$C$10)</f>
        <v/>
      </c>
      <c r="G1303" s="61">
        <f>+G1302-IF(G$18&gt;74,(G1302/G$25)*$C$10)</f>
        <v/>
      </c>
      <c r="H1303" s="61">
        <f>+H1302-IF(H$18&gt;74,(H1302/H$25)*$C$10)</f>
        <v/>
      </c>
      <c r="I1303" s="61">
        <f>+I1302-IF(I$18&gt;74,(I1302/I$25)*$C$10)</f>
        <v/>
      </c>
      <c r="J1303" s="61">
        <f>+J1302-IF(J$18&gt;74,(J1302/J$25)*$C$10)</f>
        <v/>
      </c>
      <c r="K1303" s="61">
        <f>+K1302-IF(K$18&gt;74,(K1302/K$25)*$C$10)</f>
        <v/>
      </c>
      <c r="L1303" s="61">
        <f>+L1302-IF(L$18&gt;74,(L1302/L$25)*$C$10)</f>
        <v/>
      </c>
      <c r="M1303" s="61">
        <f>+M1302-IF(M$18&gt;74,(M1302/M$25)*$C$10)</f>
        <v/>
      </c>
      <c r="N1303" s="61">
        <f>+N1302-IF(N$18&gt;74,(N1302/N$25)*$C$10)</f>
        <v/>
      </c>
      <c r="O1303" s="61">
        <f>+O1302-IF(O$18&gt;74,(O1302/O$25)*$C$10)</f>
        <v/>
      </c>
      <c r="P1303" s="61">
        <f>+P1302-IF(P$18&gt;74,(P1302/P$25)*$C$10)</f>
        <v/>
      </c>
      <c r="Q1303" s="61">
        <f>+Q1302-IF(Q$18&gt;74,(Q1302/Q$25)*$C$10)</f>
        <v/>
      </c>
      <c r="R1303" s="61">
        <f>+R1302-IF(R$18&gt;74,(R1302/R$25)*$C$10)</f>
        <v/>
      </c>
      <c r="S1303" s="61">
        <f>+S1302-IF(S$18&gt;74,(S1302/S$25)*$C$10)</f>
        <v/>
      </c>
      <c r="T1303" s="61">
        <f>+T1302-IF(T$18&gt;74,(T1302/T$25)*$C$10)</f>
        <v/>
      </c>
      <c r="U1303" s="61">
        <f>+U1302-IF(U$18&gt;74,(U1302/U$25)*$C$10)</f>
        <v/>
      </c>
      <c r="V1303" s="61">
        <f>+V1302-IF(V$18&gt;74,(V1302/V$25)*$C$10)</f>
        <v/>
      </c>
      <c r="W1303" s="61">
        <f>+W1302-IF(W$18&gt;74,(W1302/W$25)*$C$10)</f>
        <v/>
      </c>
      <c r="X1303" s="61">
        <f>+X1302-IF(X$18&gt;74,(X1302/X$25)*$C$10)</f>
        <v/>
      </c>
      <c r="Y1303" s="61">
        <f>+Y1302-IF(Y$18&gt;74,(Y1302/Y$25)*$C$10)</f>
        <v/>
      </c>
      <c r="Z1303" s="61">
        <f>+Z1302-IF(Z$18&gt;74,(Z1302/Z$25)*$C$10)</f>
        <v/>
      </c>
      <c r="AA1303" s="61">
        <f>+AA1302-IF(AA$18&gt;74,(AA1302/AA$25)*$C$10)</f>
        <v/>
      </c>
      <c r="AB1303" s="61">
        <f>+AB1302-IF(AB$18&gt;74,(AB1302/AB$25)*$C$10)</f>
        <v/>
      </c>
      <c r="AC1303" s="61">
        <f>+AC1302-IF(AC$18&gt;74,(AC1302/AC$25)*$C$10)</f>
        <v/>
      </c>
      <c r="AD1303" s="61">
        <f>+AD1302-IF(AD$18&gt;74,(AD1302/AD$25)*$C$10)</f>
        <v/>
      </c>
      <c r="AE1303" s="61">
        <f>+AE1302-IF(AE$18&gt;74,(AE1302/AE$25)*$C$10)</f>
        <v/>
      </c>
      <c r="AF1303" s="61">
        <f>+AF1302-IF(AF$18&gt;74,(AF1302/AF$25)*$C$10)</f>
        <v/>
      </c>
      <c r="AG1303" s="61">
        <f>+AG1302-IF(AG$18&gt;74,(AG1302/AG$25)*$C$10)</f>
        <v/>
      </c>
      <c r="AH1303" s="61">
        <f>+AH1302-IF(AH$18&gt;74,(AH1302/AH$25)*$C$10)</f>
        <v/>
      </c>
      <c r="AI1303" s="61">
        <f>+AI1302-IF(AI$18&gt;74,(AI1302/AI$25)*$C$10)</f>
        <v/>
      </c>
      <c r="AJ1303" s="61">
        <f>+AJ1302-IF(AJ$18&gt;74,(AJ1302/AJ$25)*$C$10)</f>
        <v/>
      </c>
      <c r="AK1303" s="61">
        <f>+AK1302-IF(AK$18&gt;74,(AK1302/AK$25)*$C$10)</f>
        <v/>
      </c>
      <c r="AL1303" s="61">
        <f>+AL1302-IF(AL$18&gt;74,(AL1302/AL$25)*$C$10)</f>
        <v/>
      </c>
      <c r="AM1303" s="61">
        <f>+AM1302-IF(AM$18&gt;74,(AM1302/AM$25)*$C$10)</f>
        <v/>
      </c>
      <c r="AN1303" s="61">
        <f>+AN1302-IF(AN$18&gt;74,(AN1302/AN$25)*$C$10)</f>
        <v/>
      </c>
      <c r="AO1303" s="61">
        <f>+AO1302-IF(AO$18&gt;74,(AO1302/AO$25)*$C$10)</f>
        <v/>
      </c>
      <c r="AP1303" s="61">
        <f>+AP1302-IF(AP$18&gt;74,(AP1302/AP$25)*$C$10)</f>
        <v/>
      </c>
      <c r="AQ1303" s="61">
        <f>+AQ1302-IF(AQ$18&gt;74,(AQ1302/AQ$25)*$C$10)</f>
        <v/>
      </c>
      <c r="AR1303" s="61">
        <f>+AR1302-IF(AR$18&gt;74,(AR1302/AR$25)*$C$10)</f>
        <v/>
      </c>
      <c r="AS1303" s="61">
        <f>+AS1302-IF(AS$18&gt;74,(AS1302/AS$25)*$C$10)</f>
        <v/>
      </c>
      <c r="AT1303" s="61">
        <f>+AT1302-IF(AT$18&gt;74,(AT1302/AT$25)*$C$10)</f>
        <v/>
      </c>
      <c r="AU1303" s="61">
        <f>+AU1302-IF(AU$18&gt;74,(AU1302/AU$25)*$C$10)</f>
        <v/>
      </c>
      <c r="AV1303" s="61">
        <f>+AV1302-IF(AV$18&gt;74,(AV1302/AV$25)*$C$10)</f>
        <v/>
      </c>
      <c r="AW1303" s="61">
        <f>+AW1302-IF(AW$18&gt;74,(AW1302/AW$25)*$C$10)</f>
        <v/>
      </c>
      <c r="AX1303" s="35">
        <f>IF(AW1303&gt;0,1,0)</f>
        <v/>
      </c>
      <c r="AY1303" s="35">
        <f>IF(AL1303&gt;0,1,0)</f>
        <v/>
      </c>
      <c r="AZ1303" s="35">
        <f>IF(AG1303&gt;0,1,0)</f>
        <v/>
      </c>
      <c r="BA1303" s="35">
        <f>IF(AB1303&gt;0,1,0)</f>
        <v/>
      </c>
      <c r="BB1303" s="35">
        <f>IF(W1303&gt;0,1,0)</f>
        <v/>
      </c>
    </row>
    <row r="1304">
      <c r="B1304" s="154" t="inlineStr">
        <is>
          <t>trial 639</t>
        </is>
      </c>
      <c r="C1304" s="155">
        <f>+start-C1301</f>
        <v/>
      </c>
      <c r="D1304" s="156">
        <f>IF((C1304&lt;=0),0,((C1304-D$24)*Stock*(_xlfn.NORM.INV(RAND(),stock_ave,stock_std))+(C1304-D$24)*Bonds*(_xlfn.NORM.INV(RAND(),bond_ave,bond_std))+(C1304-D$24)*cash*(_xlfn.NORM.INV(RAND(),cash_ave,cash_std))+(C1304-D$24)))</f>
        <v/>
      </c>
      <c r="E1304" s="156">
        <f>IF((D1304&lt;=0),0,((D1304-E$24)*Stock*(_xlfn.NORM.INV(RAND(),stock_ave,stock_std))+(D1304-E$24)*Bonds*(_xlfn.NORM.INV(RAND(),bond_ave,bond_std))+(D1304-E$24)*cash*(_xlfn.NORM.INV(RAND(),cash_ave,cash_std))+(D1304-E$24)))</f>
        <v/>
      </c>
      <c r="F1304" s="156">
        <f>IF((E1304&lt;=0),0,((E1304-F$24)*Stock*(_xlfn.NORM.INV(RAND(),stock_ave,stock_std))+(E1304-F$24)*Bonds*(_xlfn.NORM.INV(RAND(),bond_ave,bond_std))+(E1304-F$24)*cash*(_xlfn.NORM.INV(RAND(),cash_ave,cash_std))+(E1304-F$24)))</f>
        <v/>
      </c>
      <c r="G1304" s="156">
        <f>IF((F1304&lt;=0),0,((F1304-G$24)*Stock*(_xlfn.NORM.INV(RAND(),stock_ave,stock_std))+(F1304-G$24)*Bonds*(_xlfn.NORM.INV(RAND(),bond_ave,bond_std))+(F1304-G$24)*cash*(_xlfn.NORM.INV(RAND(),cash_ave,cash_std))+(F1304-G$24)))</f>
        <v/>
      </c>
      <c r="H1304" s="156">
        <f>IF((G1304&lt;=0),0,((G1304-H$24)*Stock*(_xlfn.NORM.INV(RAND(),stock_ave,stock_std))+(G1304-H$24)*Bonds*(_xlfn.NORM.INV(RAND(),bond_ave,bond_std))+(G1304-H$24)*cash*(_xlfn.NORM.INV(RAND(),cash_ave,cash_std))+(G1304-H$24)))</f>
        <v/>
      </c>
      <c r="I1304" s="156">
        <f>IF((H1304&lt;=0),0,((H1304-I$24)*Stock*(_xlfn.NORM.INV(RAND(),stock_ave,stock_std))+(H1304-I$24)*Bonds*(_xlfn.NORM.INV(RAND(),bond_ave,bond_std))+(H1304-I$24)*cash*(_xlfn.NORM.INV(RAND(),cash_ave,cash_std))+(H1304-I$24)))</f>
        <v/>
      </c>
      <c r="J1304" s="156">
        <f>IF((I1304&lt;=0),0,((I1304-J$24)*Stock*(_xlfn.NORM.INV(RAND(),stock_ave,stock_std))+(I1304-J$24)*Bonds*(_xlfn.NORM.INV(RAND(),bond_ave,bond_std))+(I1304-J$24)*cash*(_xlfn.NORM.INV(RAND(),cash_ave,cash_std))+(I1304-J$24)))</f>
        <v/>
      </c>
      <c r="K1304" s="156">
        <f>IF((J1304&lt;=0),0,((J1304-K$24)*Stock*(_xlfn.NORM.INV(RAND(),stock_ave,stock_std))+(J1304-K$24)*Bonds*(_xlfn.NORM.INV(RAND(),bond_ave,bond_std))+(J1304-K$24)*cash*(_xlfn.NORM.INV(RAND(),cash_ave,cash_std))+(J1304-K$24)))</f>
        <v/>
      </c>
      <c r="L1304" s="156">
        <f>IF((K1304&lt;=0),0,((K1304-L$24)*Stock*(_xlfn.NORM.INV(RAND(),stock_ave,stock_std))+(K1304-L$24)*Bonds*(_xlfn.NORM.INV(RAND(),bond_ave,bond_std))+(K1304-L$24)*cash*(_xlfn.NORM.INV(RAND(),cash_ave,cash_std))+(K1304-L$24)))</f>
        <v/>
      </c>
      <c r="M1304" s="156">
        <f>IF((L1304&lt;=0),0,((L1304-M$24)*Stock*(_xlfn.NORM.INV(RAND(),stock_ave,stock_std))+(L1304-M$24)*Bonds*(_xlfn.NORM.INV(RAND(),bond_ave,bond_std))+(L1304-M$24)*cash*(_xlfn.NORM.INV(RAND(),cash_ave,cash_std))+(L1304-M$24)))</f>
        <v/>
      </c>
      <c r="N1304" s="156">
        <f>IF((M1304&lt;=0),0,((M1304-N$24)*Stock*(_xlfn.NORM.INV(RAND(),stock_ave,stock_std))+(M1304-N$24)*Bonds*(_xlfn.NORM.INV(RAND(),bond_ave,bond_std))+(M1304-N$24)*cash*(_xlfn.NORM.INV(RAND(),cash_ave,cash_std))+(M1304-N$24)))</f>
        <v/>
      </c>
      <c r="O1304" s="156">
        <f>IF((N1304&lt;=0),0,((N1304-O$24)*Stock*(_xlfn.NORM.INV(RAND(),stock_ave,stock_std))+(N1304-O$24)*Bonds*(_xlfn.NORM.INV(RAND(),bond_ave,bond_std))+(N1304-O$24)*cash*(_xlfn.NORM.INV(RAND(),cash_ave,cash_std))+(N1304-O$24)))</f>
        <v/>
      </c>
      <c r="P1304" s="156">
        <f>IF((O1304&lt;=0),0,((O1304-P$24)*Stock*(_xlfn.NORM.INV(RAND(),stock_ave,stock_std))+(O1304-P$24)*Bonds*(_xlfn.NORM.INV(RAND(),bond_ave,bond_std))+(O1304-P$24)*cash*(_xlfn.NORM.INV(RAND(),cash_ave,cash_std))+(O1304-P$24)))</f>
        <v/>
      </c>
      <c r="Q1304" s="156">
        <f>IF((P1304&lt;=0),0,((P1304-Q$24)*Stock*(_xlfn.NORM.INV(RAND(),stock_ave,stock_std))+(P1304-Q$24)*Bonds*(_xlfn.NORM.INV(RAND(),bond_ave,bond_std))+(P1304-Q$24)*cash*(_xlfn.NORM.INV(RAND(),cash_ave,cash_std))+(P1304-Q$24)))</f>
        <v/>
      </c>
      <c r="R1304" s="156">
        <f>IF((Q1304&lt;=0),0,((Q1304-R$24)*Stock*(_xlfn.NORM.INV(RAND(),stock_ave,stock_std))+(Q1304-R$24)*Bonds*(_xlfn.NORM.INV(RAND(),bond_ave,bond_std))+(Q1304-R$24)*cash*(_xlfn.NORM.INV(RAND(),cash_ave,cash_std))+(Q1304-R$24)))</f>
        <v/>
      </c>
      <c r="S1304" s="156">
        <f>IF((R1304&lt;=0),0,((R1304-S$24)*Stock*(_xlfn.NORM.INV(RAND(),stock_ave,stock_std))+(R1304-S$24)*Bonds*(_xlfn.NORM.INV(RAND(),bond_ave,bond_std))+(R1304-S$24)*cash*(_xlfn.NORM.INV(RAND(),cash_ave,cash_std))+(R1304-S$24)))</f>
        <v/>
      </c>
      <c r="T1304" s="156">
        <f>IF((S1304&lt;=0),0,((S1304-T$24)*Stock*(_xlfn.NORM.INV(RAND(),stock_ave,stock_std))+(S1304-T$24)*Bonds*(_xlfn.NORM.INV(RAND(),bond_ave,bond_std))+(S1304-T$24)*cash*(_xlfn.NORM.INV(RAND(),cash_ave,cash_std))+(S1304-T$24)))</f>
        <v/>
      </c>
      <c r="U1304" s="156">
        <f>IF((T1304&lt;=0),0,((T1304-U$24)*Stock*(_xlfn.NORM.INV(RAND(),stock_ave,stock_std))+(T1304-U$24)*Bonds*(_xlfn.NORM.INV(RAND(),bond_ave,bond_std))+(T1304-U$24)*cash*(_xlfn.NORM.INV(RAND(),cash_ave,cash_std))+(T1304-U$24)))</f>
        <v/>
      </c>
      <c r="V1304" s="156">
        <f>IF((U1304&lt;=0),0,((U1304-V$24)*Stock*(_xlfn.NORM.INV(RAND(),stock_ave,stock_std))+(U1304-V$24)*Bonds*(_xlfn.NORM.INV(RAND(),bond_ave,bond_std))+(U1304-V$24)*cash*(_xlfn.NORM.INV(RAND(),cash_ave,cash_std))+(U1304-V$24)))</f>
        <v/>
      </c>
      <c r="W1304" s="156">
        <f>IF((V1304&lt;=0),0,((V1304-W$24)*Stock*(_xlfn.NORM.INV(RAND(),stock_ave,stock_std))+(V1304-W$24)*Bonds*(_xlfn.NORM.INV(RAND(),bond_ave,bond_std))+(V1304-W$24)*cash*(_xlfn.NORM.INV(RAND(),cash_ave,cash_std))+(V1304-W$24)))</f>
        <v/>
      </c>
      <c r="X1304" s="156">
        <f>IF((W1304&lt;=0),0,((W1304-X$24)*Stock*(_xlfn.NORM.INV(RAND(),stock_ave,stock_std))+(W1304-X$24)*Bonds*(_xlfn.NORM.INV(RAND(),bond_ave,bond_std))+(W1304-X$24)*cash*(_xlfn.NORM.INV(RAND(),cash_ave,cash_std))+(W1304-X$24)))</f>
        <v/>
      </c>
      <c r="Y1304" s="156">
        <f>IF((X1304&lt;=0),0,((X1304-Y$24)*Stock*(_xlfn.NORM.INV(RAND(),stock_ave,stock_std))+(X1304-Y$24)*Bonds*(_xlfn.NORM.INV(RAND(),bond_ave,bond_std))+(X1304-Y$24)*cash*(_xlfn.NORM.INV(RAND(),cash_ave,cash_std))+(X1304-Y$24)))</f>
        <v/>
      </c>
      <c r="Z1304" s="156">
        <f>IF((Y1304&lt;=0),0,((Y1304-Z$24)*Stock*(_xlfn.NORM.INV(RAND(),stock_ave,stock_std))+(Y1304-Z$24)*Bonds*(_xlfn.NORM.INV(RAND(),bond_ave,bond_std))+(Y1304-Z$24)*cash*(_xlfn.NORM.INV(RAND(),cash_ave,cash_std))+(Y1304-Z$24)))</f>
        <v/>
      </c>
      <c r="AA1304" s="156">
        <f>IF((Z1304&lt;=0),0,((Z1304-AA$24)*Stock*(_xlfn.NORM.INV(RAND(),stock_ave,stock_std))+(Z1304-AA$24)*Bonds*(_xlfn.NORM.INV(RAND(),bond_ave,bond_std))+(Z1304-AA$24)*cash*(_xlfn.NORM.INV(RAND(),cash_ave,cash_std))+(Z1304-AA$24)))</f>
        <v/>
      </c>
      <c r="AB1304" s="156">
        <f>IF((AA1304&lt;=0),0,((AA1304-AB$24)*Stock*(_xlfn.NORM.INV(RAND(),stock_ave,stock_std))+(AA1304-AB$24)*Bonds*(_xlfn.NORM.INV(RAND(),bond_ave,bond_std))+(AA1304-AB$24)*cash*(_xlfn.NORM.INV(RAND(),cash_ave,cash_std))+(AA1304-AB$24)))</f>
        <v/>
      </c>
      <c r="AC1304" s="156">
        <f>IF((AB1304&lt;=0),0,((AB1304-AC$24)*Stock*(_xlfn.NORM.INV(RAND(),stock_ave,stock_std))+(AB1304-AC$24)*Bonds*(_xlfn.NORM.INV(RAND(),bond_ave,bond_std))+(AB1304-AC$24)*cash*(_xlfn.NORM.INV(RAND(),cash_ave,cash_std))+(AB1304-AC$24)))</f>
        <v/>
      </c>
      <c r="AD1304" s="156">
        <f>IF((AC1304&lt;=0),0,((AC1304-AD$24)*Stock*(_xlfn.NORM.INV(RAND(),stock_ave,stock_std))+(AC1304-AD$24)*Bonds*(_xlfn.NORM.INV(RAND(),bond_ave,bond_std))+(AC1304-AD$24)*cash*(_xlfn.NORM.INV(RAND(),cash_ave,cash_std))+(AC1304-AD$24)))</f>
        <v/>
      </c>
      <c r="AE1304" s="156">
        <f>IF((AD1304&lt;=0),0,((AD1304-AE$24)*Stock*(_xlfn.NORM.INV(RAND(),stock_ave,stock_std))+(AD1304-AE$24)*Bonds*(_xlfn.NORM.INV(RAND(),bond_ave,bond_std))+(AD1304-AE$24)*cash*(_xlfn.NORM.INV(RAND(),cash_ave,cash_std))+(AD1304-AE$24)))</f>
        <v/>
      </c>
      <c r="AF1304" s="156">
        <f>IF((AE1304&lt;=0),0,((AE1304-AF$24)*Stock*(_xlfn.NORM.INV(RAND(),stock_ave,stock_std))+(AE1304-AF$24)*Bonds*(_xlfn.NORM.INV(RAND(),bond_ave,bond_std))+(AE1304-AF$24)*cash*(_xlfn.NORM.INV(RAND(),cash_ave,cash_std))+(AE1304-AF$24)))</f>
        <v/>
      </c>
      <c r="AG1304" s="156">
        <f>IF((AF1304&lt;=0),0,((AF1304-AG$24)*Stock*(_xlfn.NORM.INV(RAND(),stock_ave,stock_std))+(AF1304-AG$24)*Bonds*(_xlfn.NORM.INV(RAND(),bond_ave,bond_std))+(AF1304-AG$24)*cash*(_xlfn.NORM.INV(RAND(),cash_ave,cash_std))+(AF1304-AG$24)))</f>
        <v/>
      </c>
      <c r="AH1304" s="156">
        <f>IF((AG1304&lt;=0),0,((AG1304-AH$24)*Stock*(_xlfn.NORM.INV(RAND(),stock_ave,stock_std))+(AG1304-AH$24)*Bonds*(_xlfn.NORM.INV(RAND(),bond_ave,bond_std))+(AG1304-AH$24)*cash*(_xlfn.NORM.INV(RAND(),cash_ave,cash_std))+(AG1304-AH$24)))</f>
        <v/>
      </c>
      <c r="AI1304" s="156">
        <f>IF((AH1304&lt;=0),0,((AH1304-AI$24)*Stock*(_xlfn.NORM.INV(RAND(),stock_ave,stock_std))+(AH1304-AI$24)*Bonds*(_xlfn.NORM.INV(RAND(),bond_ave,bond_std))+(AH1304-AI$24)*cash*(_xlfn.NORM.INV(RAND(),cash_ave,cash_std))+(AH1304-AI$24)))</f>
        <v/>
      </c>
      <c r="AJ1304" s="156">
        <f>IF((AI1304&lt;=0),0,((AI1304-AJ$24)*Stock*(_xlfn.NORM.INV(RAND(),stock_ave,stock_std))+(AI1304-AJ$24)*Bonds*(_xlfn.NORM.INV(RAND(),bond_ave,bond_std))+(AI1304-AJ$24)*cash*(_xlfn.NORM.INV(RAND(),cash_ave,cash_std))+(AI1304-AJ$24)))</f>
        <v/>
      </c>
      <c r="AK1304" s="156">
        <f>IF((AJ1304&lt;=0),0,((AJ1304-AK$24)*Stock*(_xlfn.NORM.INV(RAND(),stock_ave,stock_std))+(AJ1304-AK$24)*Bonds*(_xlfn.NORM.INV(RAND(),bond_ave,bond_std))+(AJ1304-AK$24)*cash*(_xlfn.NORM.INV(RAND(),cash_ave,cash_std))+(AJ1304-AK$24)))</f>
        <v/>
      </c>
      <c r="AL1304" s="156">
        <f>IF((AK1304&lt;=0),0,((AK1304-AL$24)*Stock*(_xlfn.NORM.INV(RAND(),stock_ave,stock_std))+(AK1304-AL$24)*Bonds*(_xlfn.NORM.INV(RAND(),bond_ave,bond_std))+(AK1304-AL$24)*cash*(_xlfn.NORM.INV(RAND(),cash_ave,cash_std))+(AK1304-AL$24)))</f>
        <v/>
      </c>
      <c r="AM1304" s="156">
        <f>IF((AL1304&lt;=0),0,((AL1304-AM$24)*Stock*(_xlfn.NORM.INV(RAND(),stock_ave,stock_std))+(AL1304-AM$24)*Bonds*(_xlfn.NORM.INV(RAND(),bond_ave,bond_std))+(AL1304-AM$24)*cash*(_xlfn.NORM.INV(RAND(),cash_ave,cash_std))+(AL1304-AM$24)))</f>
        <v/>
      </c>
      <c r="AN1304" s="156">
        <f>IF((AM1304&lt;=0),0,((AM1304-AN$24)*Stock*(_xlfn.NORM.INV(RAND(),stock_ave,stock_std))+(AM1304-AN$24)*Bonds*(_xlfn.NORM.INV(RAND(),bond_ave,bond_std))+(AM1304-AN$24)*cash*(_xlfn.NORM.INV(RAND(),cash_ave,cash_std))+(AM1304-AN$24)))</f>
        <v/>
      </c>
      <c r="AO1304" s="156">
        <f>IF((AN1304&lt;=0),0,((AN1304-AO$24)*Stock*(_xlfn.NORM.INV(RAND(),stock_ave,stock_std))+(AN1304-AO$24)*Bonds*(_xlfn.NORM.INV(RAND(),bond_ave,bond_std))+(AN1304-AO$24)*cash*(_xlfn.NORM.INV(RAND(),cash_ave,cash_std))+(AN1304-AO$24)))</f>
        <v/>
      </c>
      <c r="AP1304" s="156">
        <f>IF((AO1304&lt;=0),0,((AO1304-AP$24)*Stock*(_xlfn.NORM.INV(RAND(),stock_ave,stock_std))+(AO1304-AP$24)*Bonds*(_xlfn.NORM.INV(RAND(),bond_ave,bond_std))+(AO1304-AP$24)*cash*(_xlfn.NORM.INV(RAND(),cash_ave,cash_std))+(AO1304-AP$24)))</f>
        <v/>
      </c>
      <c r="AQ1304" s="156">
        <f>IF((AP1304&lt;=0),0,((AP1304-AQ$24)*Stock*(_xlfn.NORM.INV(RAND(),stock_ave,stock_std))+(AP1304-AQ$24)*Bonds*(_xlfn.NORM.INV(RAND(),bond_ave,bond_std))+(AP1304-AQ$24)*cash*(_xlfn.NORM.INV(RAND(),cash_ave,cash_std))+(AP1304-AQ$24)))</f>
        <v/>
      </c>
      <c r="AR1304" s="156">
        <f>IF((AQ1304&lt;=0),0,((AQ1304-AR$24)*Stock*(_xlfn.NORM.INV(RAND(),stock_ave,stock_std))+(AQ1304-AR$24)*Bonds*(_xlfn.NORM.INV(RAND(),bond_ave,bond_std))+(AQ1304-AR$24)*cash*(_xlfn.NORM.INV(RAND(),cash_ave,cash_std))+(AQ1304-AR$24)))</f>
        <v/>
      </c>
      <c r="AS1304" s="156">
        <f>IF((AR1304&lt;=0),0,((AR1304-AS$24)*Stock*(_xlfn.NORM.INV(RAND(),stock_ave,stock_std))+(AR1304-AS$24)*Bonds*(_xlfn.NORM.INV(RAND(),bond_ave,bond_std))+(AR1304-AS$24)*cash*(_xlfn.NORM.INV(RAND(),cash_ave,cash_std))+(AR1304-AS$24)))</f>
        <v/>
      </c>
      <c r="AT1304" s="156">
        <f>IF((AS1304&lt;=0),0,((AS1304-AT$24)*Stock*(_xlfn.NORM.INV(RAND(),stock_ave,stock_std))+(AS1304-AT$24)*Bonds*(_xlfn.NORM.INV(RAND(),bond_ave,bond_std))+(AS1304-AT$24)*cash*(_xlfn.NORM.INV(RAND(),cash_ave,cash_std))+(AS1304-AT$24)))</f>
        <v/>
      </c>
      <c r="AU1304" s="156">
        <f>IF((AT1304&lt;=0),0,((AT1304-AU$24)*Stock*(_xlfn.NORM.INV(RAND(),stock_ave,stock_std))+(AT1304-AU$24)*Bonds*(_xlfn.NORM.INV(RAND(),bond_ave,bond_std))+(AT1304-AU$24)*cash*(_xlfn.NORM.INV(RAND(),cash_ave,cash_std))+(AT1304-AU$24)))</f>
        <v/>
      </c>
      <c r="AV1304" s="156">
        <f>IF((AU1304&lt;=0),0,((AU1304-AV$24)*Stock*(_xlfn.NORM.INV(RAND(),stock_ave,stock_std))+(AU1304-AV$24)*Bonds*(_xlfn.NORM.INV(RAND(),bond_ave,bond_std))+(AU1304-AV$24)*cash*(_xlfn.NORM.INV(RAND(),cash_ave,cash_std))+(AU1304-AV$24)))</f>
        <v/>
      </c>
      <c r="AW1304" s="156">
        <f>IF((AV1304&lt;=0),0,((AV1304-AW$24)*Stock*(_xlfn.NORM.INV(RAND(),stock_ave,stock_std))+(AV1304-AW$24)*Bonds*(_xlfn.NORM.INV(RAND(),bond_ave,bond_std))+(AV1304-AW$24)*cash*(_xlfn.NORM.INV(RAND(),cash_ave,cash_std))+(AV1304-AW$24)))</f>
        <v/>
      </c>
      <c r="AX1304" s="159" t="n"/>
      <c r="AY1304" s="159" t="n"/>
      <c r="AZ1304" s="159" t="n"/>
      <c r="BA1304" s="159" t="n"/>
      <c r="BB1304" s="159" t="n"/>
    </row>
    <row r="1305">
      <c r="C1305" s="147" t="n"/>
      <c r="D1305" s="61">
        <f>+D1304-IF(D$18&gt;74,(D1304/D$25)*$C$10)</f>
        <v/>
      </c>
      <c r="E1305" s="61">
        <f>+E1304-IF(E$18&gt;74,(E1304/E$25)*$C$10)</f>
        <v/>
      </c>
      <c r="F1305" s="61">
        <f>+F1304-IF(F$18&gt;74,(F1304/F$25)*$C$10)</f>
        <v/>
      </c>
      <c r="G1305" s="61">
        <f>+G1304-IF(G$18&gt;74,(G1304/G$25)*$C$10)</f>
        <v/>
      </c>
      <c r="H1305" s="61">
        <f>+H1304-IF(H$18&gt;74,(H1304/H$25)*$C$10)</f>
        <v/>
      </c>
      <c r="I1305" s="61">
        <f>+I1304-IF(I$18&gt;74,(I1304/I$25)*$C$10)</f>
        <v/>
      </c>
      <c r="J1305" s="61">
        <f>+J1304-IF(J$18&gt;74,(J1304/J$25)*$C$10)</f>
        <v/>
      </c>
      <c r="K1305" s="61">
        <f>+K1304-IF(K$18&gt;74,(K1304/K$25)*$C$10)</f>
        <v/>
      </c>
      <c r="L1305" s="61">
        <f>+L1304-IF(L$18&gt;74,(L1304/L$25)*$C$10)</f>
        <v/>
      </c>
      <c r="M1305" s="61">
        <f>+M1304-IF(M$18&gt;74,(M1304/M$25)*$C$10)</f>
        <v/>
      </c>
      <c r="N1305" s="61">
        <f>+N1304-IF(N$18&gt;74,(N1304/N$25)*$C$10)</f>
        <v/>
      </c>
      <c r="O1305" s="61">
        <f>+O1304-IF(O$18&gt;74,(O1304/O$25)*$C$10)</f>
        <v/>
      </c>
      <c r="P1305" s="61">
        <f>+P1304-IF(P$18&gt;74,(P1304/P$25)*$C$10)</f>
        <v/>
      </c>
      <c r="Q1305" s="61">
        <f>+Q1304-IF(Q$18&gt;74,(Q1304/Q$25)*$C$10)</f>
        <v/>
      </c>
      <c r="R1305" s="61">
        <f>+R1304-IF(R$18&gt;74,(R1304/R$25)*$C$10)</f>
        <v/>
      </c>
      <c r="S1305" s="61">
        <f>+S1304-IF(S$18&gt;74,(S1304/S$25)*$C$10)</f>
        <v/>
      </c>
      <c r="T1305" s="61">
        <f>+T1304-IF(T$18&gt;74,(T1304/T$25)*$C$10)</f>
        <v/>
      </c>
      <c r="U1305" s="61">
        <f>+U1304-IF(U$18&gt;74,(U1304/U$25)*$C$10)</f>
        <v/>
      </c>
      <c r="V1305" s="61">
        <f>+V1304-IF(V$18&gt;74,(V1304/V$25)*$C$10)</f>
        <v/>
      </c>
      <c r="W1305" s="61">
        <f>+W1304-IF(W$18&gt;74,(W1304/W$25)*$C$10)</f>
        <v/>
      </c>
      <c r="X1305" s="61">
        <f>+X1304-IF(X$18&gt;74,(X1304/X$25)*$C$10)</f>
        <v/>
      </c>
      <c r="Y1305" s="61">
        <f>+Y1304-IF(Y$18&gt;74,(Y1304/Y$25)*$C$10)</f>
        <v/>
      </c>
      <c r="Z1305" s="61">
        <f>+Z1304-IF(Z$18&gt;74,(Z1304/Z$25)*$C$10)</f>
        <v/>
      </c>
      <c r="AA1305" s="61">
        <f>+AA1304-IF(AA$18&gt;74,(AA1304/AA$25)*$C$10)</f>
        <v/>
      </c>
      <c r="AB1305" s="61">
        <f>+AB1304-IF(AB$18&gt;74,(AB1304/AB$25)*$C$10)</f>
        <v/>
      </c>
      <c r="AC1305" s="61">
        <f>+AC1304-IF(AC$18&gt;74,(AC1304/AC$25)*$C$10)</f>
        <v/>
      </c>
      <c r="AD1305" s="61">
        <f>+AD1304-IF(AD$18&gt;74,(AD1304/AD$25)*$C$10)</f>
        <v/>
      </c>
      <c r="AE1305" s="61">
        <f>+AE1304-IF(AE$18&gt;74,(AE1304/AE$25)*$C$10)</f>
        <v/>
      </c>
      <c r="AF1305" s="61">
        <f>+AF1304-IF(AF$18&gt;74,(AF1304/AF$25)*$C$10)</f>
        <v/>
      </c>
      <c r="AG1305" s="61">
        <f>+AG1304-IF(AG$18&gt;74,(AG1304/AG$25)*$C$10)</f>
        <v/>
      </c>
      <c r="AH1305" s="61">
        <f>+AH1304-IF(AH$18&gt;74,(AH1304/AH$25)*$C$10)</f>
        <v/>
      </c>
      <c r="AI1305" s="61">
        <f>+AI1304-IF(AI$18&gt;74,(AI1304/AI$25)*$C$10)</f>
        <v/>
      </c>
      <c r="AJ1305" s="61">
        <f>+AJ1304-IF(AJ$18&gt;74,(AJ1304/AJ$25)*$C$10)</f>
        <v/>
      </c>
      <c r="AK1305" s="61">
        <f>+AK1304-IF(AK$18&gt;74,(AK1304/AK$25)*$C$10)</f>
        <v/>
      </c>
      <c r="AL1305" s="61">
        <f>+AL1304-IF(AL$18&gt;74,(AL1304/AL$25)*$C$10)</f>
        <v/>
      </c>
      <c r="AM1305" s="61">
        <f>+AM1304-IF(AM$18&gt;74,(AM1304/AM$25)*$C$10)</f>
        <v/>
      </c>
      <c r="AN1305" s="61">
        <f>+AN1304-IF(AN$18&gt;74,(AN1304/AN$25)*$C$10)</f>
        <v/>
      </c>
      <c r="AO1305" s="61">
        <f>+AO1304-IF(AO$18&gt;74,(AO1304/AO$25)*$C$10)</f>
        <v/>
      </c>
      <c r="AP1305" s="61">
        <f>+AP1304-IF(AP$18&gt;74,(AP1304/AP$25)*$C$10)</f>
        <v/>
      </c>
      <c r="AQ1305" s="61">
        <f>+AQ1304-IF(AQ$18&gt;74,(AQ1304/AQ$25)*$C$10)</f>
        <v/>
      </c>
      <c r="AR1305" s="61">
        <f>+AR1304-IF(AR$18&gt;74,(AR1304/AR$25)*$C$10)</f>
        <v/>
      </c>
      <c r="AS1305" s="61">
        <f>+AS1304-IF(AS$18&gt;74,(AS1304/AS$25)*$C$10)</f>
        <v/>
      </c>
      <c r="AT1305" s="61">
        <f>+AT1304-IF(AT$18&gt;74,(AT1304/AT$25)*$C$10)</f>
        <v/>
      </c>
      <c r="AU1305" s="61">
        <f>+AU1304-IF(AU$18&gt;74,(AU1304/AU$25)*$C$10)</f>
        <v/>
      </c>
      <c r="AV1305" s="61">
        <f>+AV1304-IF(AV$18&gt;74,(AV1304/AV$25)*$C$10)</f>
        <v/>
      </c>
      <c r="AW1305" s="61">
        <f>+AW1304-IF(AW$18&gt;74,(AW1304/AW$25)*$C$10)</f>
        <v/>
      </c>
      <c r="AX1305" s="35">
        <f>IF(AW1305&gt;0,1,0)</f>
        <v/>
      </c>
      <c r="AY1305" s="35">
        <f>IF(AL1305&gt;0,1,0)</f>
        <v/>
      </c>
      <c r="AZ1305" s="35">
        <f>IF(AG1305&gt;0,1,0)</f>
        <v/>
      </c>
      <c r="BA1305" s="35">
        <f>IF(AB1305&gt;0,1,0)</f>
        <v/>
      </c>
      <c r="BB1305" s="35">
        <f>IF(W1305&gt;0,1,0)</f>
        <v/>
      </c>
    </row>
    <row r="1306">
      <c r="B1306" s="154" t="inlineStr">
        <is>
          <t>trial 640</t>
        </is>
      </c>
      <c r="C1306" s="155">
        <f>+start-C1303</f>
        <v/>
      </c>
      <c r="D1306" s="156">
        <f>IF((C1306&lt;=0),0,((C1306-D$24)*Stock*(_xlfn.NORM.INV(RAND(),stock_ave,stock_std))+(C1306-D$24)*Bonds*(_xlfn.NORM.INV(RAND(),bond_ave,bond_std))+(C1306-D$24)*cash*(_xlfn.NORM.INV(RAND(),cash_ave,cash_std))+(C1306-D$24)))</f>
        <v/>
      </c>
      <c r="E1306" s="156">
        <f>IF((D1306&lt;=0),0,((D1306-E$24)*Stock*(_xlfn.NORM.INV(RAND(),stock_ave,stock_std))+(D1306-E$24)*Bonds*(_xlfn.NORM.INV(RAND(),bond_ave,bond_std))+(D1306-E$24)*cash*(_xlfn.NORM.INV(RAND(),cash_ave,cash_std))+(D1306-E$24)))</f>
        <v/>
      </c>
      <c r="F1306" s="156">
        <f>IF((E1306&lt;=0),0,((E1306-F$24)*Stock*(_xlfn.NORM.INV(RAND(),stock_ave,stock_std))+(E1306-F$24)*Bonds*(_xlfn.NORM.INV(RAND(),bond_ave,bond_std))+(E1306-F$24)*cash*(_xlfn.NORM.INV(RAND(),cash_ave,cash_std))+(E1306-F$24)))</f>
        <v/>
      </c>
      <c r="G1306" s="156">
        <f>IF((F1306&lt;=0),0,((F1306-G$24)*Stock*(_xlfn.NORM.INV(RAND(),stock_ave,stock_std))+(F1306-G$24)*Bonds*(_xlfn.NORM.INV(RAND(),bond_ave,bond_std))+(F1306-G$24)*cash*(_xlfn.NORM.INV(RAND(),cash_ave,cash_std))+(F1306-G$24)))</f>
        <v/>
      </c>
      <c r="H1306" s="156">
        <f>IF((G1306&lt;=0),0,((G1306-H$24)*Stock*(_xlfn.NORM.INV(RAND(),stock_ave,stock_std))+(G1306-H$24)*Bonds*(_xlfn.NORM.INV(RAND(),bond_ave,bond_std))+(G1306-H$24)*cash*(_xlfn.NORM.INV(RAND(),cash_ave,cash_std))+(G1306-H$24)))</f>
        <v/>
      </c>
      <c r="I1306" s="156">
        <f>IF((H1306&lt;=0),0,((H1306-I$24)*Stock*(_xlfn.NORM.INV(RAND(),stock_ave,stock_std))+(H1306-I$24)*Bonds*(_xlfn.NORM.INV(RAND(),bond_ave,bond_std))+(H1306-I$24)*cash*(_xlfn.NORM.INV(RAND(),cash_ave,cash_std))+(H1306-I$24)))</f>
        <v/>
      </c>
      <c r="J1306" s="156">
        <f>IF((I1306&lt;=0),0,((I1306-J$24)*Stock*(_xlfn.NORM.INV(RAND(),stock_ave,stock_std))+(I1306-J$24)*Bonds*(_xlfn.NORM.INV(RAND(),bond_ave,bond_std))+(I1306-J$24)*cash*(_xlfn.NORM.INV(RAND(),cash_ave,cash_std))+(I1306-J$24)))</f>
        <v/>
      </c>
      <c r="K1306" s="156">
        <f>IF((J1306&lt;=0),0,((J1306-K$24)*Stock*(_xlfn.NORM.INV(RAND(),stock_ave,stock_std))+(J1306-K$24)*Bonds*(_xlfn.NORM.INV(RAND(),bond_ave,bond_std))+(J1306-K$24)*cash*(_xlfn.NORM.INV(RAND(),cash_ave,cash_std))+(J1306-K$24)))</f>
        <v/>
      </c>
      <c r="L1306" s="156">
        <f>IF((K1306&lt;=0),0,((K1306-L$24)*Stock*(_xlfn.NORM.INV(RAND(),stock_ave,stock_std))+(K1306-L$24)*Bonds*(_xlfn.NORM.INV(RAND(),bond_ave,bond_std))+(K1306-L$24)*cash*(_xlfn.NORM.INV(RAND(),cash_ave,cash_std))+(K1306-L$24)))</f>
        <v/>
      </c>
      <c r="M1306" s="156">
        <f>IF((L1306&lt;=0),0,((L1306-M$24)*Stock*(_xlfn.NORM.INV(RAND(),stock_ave,stock_std))+(L1306-M$24)*Bonds*(_xlfn.NORM.INV(RAND(),bond_ave,bond_std))+(L1306-M$24)*cash*(_xlfn.NORM.INV(RAND(),cash_ave,cash_std))+(L1306-M$24)))</f>
        <v/>
      </c>
      <c r="N1306" s="156">
        <f>IF((M1306&lt;=0),0,((M1306-N$24)*Stock*(_xlfn.NORM.INV(RAND(),stock_ave,stock_std))+(M1306-N$24)*Bonds*(_xlfn.NORM.INV(RAND(),bond_ave,bond_std))+(M1306-N$24)*cash*(_xlfn.NORM.INV(RAND(),cash_ave,cash_std))+(M1306-N$24)))</f>
        <v/>
      </c>
      <c r="O1306" s="156">
        <f>IF((N1306&lt;=0),0,((N1306-O$24)*Stock*(_xlfn.NORM.INV(RAND(),stock_ave,stock_std))+(N1306-O$24)*Bonds*(_xlfn.NORM.INV(RAND(),bond_ave,bond_std))+(N1306-O$24)*cash*(_xlfn.NORM.INV(RAND(),cash_ave,cash_std))+(N1306-O$24)))</f>
        <v/>
      </c>
      <c r="P1306" s="156">
        <f>IF((O1306&lt;=0),0,((O1306-P$24)*Stock*(_xlfn.NORM.INV(RAND(),stock_ave,stock_std))+(O1306-P$24)*Bonds*(_xlfn.NORM.INV(RAND(),bond_ave,bond_std))+(O1306-P$24)*cash*(_xlfn.NORM.INV(RAND(),cash_ave,cash_std))+(O1306-P$24)))</f>
        <v/>
      </c>
      <c r="Q1306" s="156">
        <f>IF((P1306&lt;=0),0,((P1306-Q$24)*Stock*(_xlfn.NORM.INV(RAND(),stock_ave,stock_std))+(P1306-Q$24)*Bonds*(_xlfn.NORM.INV(RAND(),bond_ave,bond_std))+(P1306-Q$24)*cash*(_xlfn.NORM.INV(RAND(),cash_ave,cash_std))+(P1306-Q$24)))</f>
        <v/>
      </c>
      <c r="R1306" s="156">
        <f>IF((Q1306&lt;=0),0,((Q1306-R$24)*Stock*(_xlfn.NORM.INV(RAND(),stock_ave,stock_std))+(Q1306-R$24)*Bonds*(_xlfn.NORM.INV(RAND(),bond_ave,bond_std))+(Q1306-R$24)*cash*(_xlfn.NORM.INV(RAND(),cash_ave,cash_std))+(Q1306-R$24)))</f>
        <v/>
      </c>
      <c r="S1306" s="156">
        <f>IF((R1306&lt;=0),0,((R1306-S$24)*Stock*(_xlfn.NORM.INV(RAND(),stock_ave,stock_std))+(R1306-S$24)*Bonds*(_xlfn.NORM.INV(RAND(),bond_ave,bond_std))+(R1306-S$24)*cash*(_xlfn.NORM.INV(RAND(),cash_ave,cash_std))+(R1306-S$24)))</f>
        <v/>
      </c>
      <c r="T1306" s="156">
        <f>IF((S1306&lt;=0),0,((S1306-T$24)*Stock*(_xlfn.NORM.INV(RAND(),stock_ave,stock_std))+(S1306-T$24)*Bonds*(_xlfn.NORM.INV(RAND(),bond_ave,bond_std))+(S1306-T$24)*cash*(_xlfn.NORM.INV(RAND(),cash_ave,cash_std))+(S1306-T$24)))</f>
        <v/>
      </c>
      <c r="U1306" s="156">
        <f>IF((T1306&lt;=0),0,((T1306-U$24)*Stock*(_xlfn.NORM.INV(RAND(),stock_ave,stock_std))+(T1306-U$24)*Bonds*(_xlfn.NORM.INV(RAND(),bond_ave,bond_std))+(T1306-U$24)*cash*(_xlfn.NORM.INV(RAND(),cash_ave,cash_std))+(T1306-U$24)))</f>
        <v/>
      </c>
      <c r="V1306" s="156">
        <f>IF((U1306&lt;=0),0,((U1306-V$24)*Stock*(_xlfn.NORM.INV(RAND(),stock_ave,stock_std))+(U1306-V$24)*Bonds*(_xlfn.NORM.INV(RAND(),bond_ave,bond_std))+(U1306-V$24)*cash*(_xlfn.NORM.INV(RAND(),cash_ave,cash_std))+(U1306-V$24)))</f>
        <v/>
      </c>
      <c r="W1306" s="156">
        <f>IF((V1306&lt;=0),0,((V1306-W$24)*Stock*(_xlfn.NORM.INV(RAND(),stock_ave,stock_std))+(V1306-W$24)*Bonds*(_xlfn.NORM.INV(RAND(),bond_ave,bond_std))+(V1306-W$24)*cash*(_xlfn.NORM.INV(RAND(),cash_ave,cash_std))+(V1306-W$24)))</f>
        <v/>
      </c>
      <c r="X1306" s="156">
        <f>IF((W1306&lt;=0),0,((W1306-X$24)*Stock*(_xlfn.NORM.INV(RAND(),stock_ave,stock_std))+(W1306-X$24)*Bonds*(_xlfn.NORM.INV(RAND(),bond_ave,bond_std))+(W1306-X$24)*cash*(_xlfn.NORM.INV(RAND(),cash_ave,cash_std))+(W1306-X$24)))</f>
        <v/>
      </c>
      <c r="Y1306" s="156">
        <f>IF((X1306&lt;=0),0,((X1306-Y$24)*Stock*(_xlfn.NORM.INV(RAND(),stock_ave,stock_std))+(X1306-Y$24)*Bonds*(_xlfn.NORM.INV(RAND(),bond_ave,bond_std))+(X1306-Y$24)*cash*(_xlfn.NORM.INV(RAND(),cash_ave,cash_std))+(X1306-Y$24)))</f>
        <v/>
      </c>
      <c r="Z1306" s="156">
        <f>IF((Y1306&lt;=0),0,((Y1306-Z$24)*Stock*(_xlfn.NORM.INV(RAND(),stock_ave,stock_std))+(Y1306-Z$24)*Bonds*(_xlfn.NORM.INV(RAND(),bond_ave,bond_std))+(Y1306-Z$24)*cash*(_xlfn.NORM.INV(RAND(),cash_ave,cash_std))+(Y1306-Z$24)))</f>
        <v/>
      </c>
      <c r="AA1306" s="156">
        <f>IF((Z1306&lt;=0),0,((Z1306-AA$24)*Stock*(_xlfn.NORM.INV(RAND(),stock_ave,stock_std))+(Z1306-AA$24)*Bonds*(_xlfn.NORM.INV(RAND(),bond_ave,bond_std))+(Z1306-AA$24)*cash*(_xlfn.NORM.INV(RAND(),cash_ave,cash_std))+(Z1306-AA$24)))</f>
        <v/>
      </c>
      <c r="AB1306" s="156">
        <f>IF((AA1306&lt;=0),0,((AA1306-AB$24)*Stock*(_xlfn.NORM.INV(RAND(),stock_ave,stock_std))+(AA1306-AB$24)*Bonds*(_xlfn.NORM.INV(RAND(),bond_ave,bond_std))+(AA1306-AB$24)*cash*(_xlfn.NORM.INV(RAND(),cash_ave,cash_std))+(AA1306-AB$24)))</f>
        <v/>
      </c>
      <c r="AC1306" s="156">
        <f>IF((AB1306&lt;=0),0,((AB1306-AC$24)*Stock*(_xlfn.NORM.INV(RAND(),stock_ave,stock_std))+(AB1306-AC$24)*Bonds*(_xlfn.NORM.INV(RAND(),bond_ave,bond_std))+(AB1306-AC$24)*cash*(_xlfn.NORM.INV(RAND(),cash_ave,cash_std))+(AB1306-AC$24)))</f>
        <v/>
      </c>
      <c r="AD1306" s="156">
        <f>IF((AC1306&lt;=0),0,((AC1306-AD$24)*Stock*(_xlfn.NORM.INV(RAND(),stock_ave,stock_std))+(AC1306-AD$24)*Bonds*(_xlfn.NORM.INV(RAND(),bond_ave,bond_std))+(AC1306-AD$24)*cash*(_xlfn.NORM.INV(RAND(),cash_ave,cash_std))+(AC1306-AD$24)))</f>
        <v/>
      </c>
      <c r="AE1306" s="156">
        <f>IF((AD1306&lt;=0),0,((AD1306-AE$24)*Stock*(_xlfn.NORM.INV(RAND(),stock_ave,stock_std))+(AD1306-AE$24)*Bonds*(_xlfn.NORM.INV(RAND(),bond_ave,bond_std))+(AD1306-AE$24)*cash*(_xlfn.NORM.INV(RAND(),cash_ave,cash_std))+(AD1306-AE$24)))</f>
        <v/>
      </c>
      <c r="AF1306" s="156">
        <f>IF((AE1306&lt;=0),0,((AE1306-AF$24)*Stock*(_xlfn.NORM.INV(RAND(),stock_ave,stock_std))+(AE1306-AF$24)*Bonds*(_xlfn.NORM.INV(RAND(),bond_ave,bond_std))+(AE1306-AF$24)*cash*(_xlfn.NORM.INV(RAND(),cash_ave,cash_std))+(AE1306-AF$24)))</f>
        <v/>
      </c>
      <c r="AG1306" s="156">
        <f>IF((AF1306&lt;=0),0,((AF1306-AG$24)*Stock*(_xlfn.NORM.INV(RAND(),stock_ave,stock_std))+(AF1306-AG$24)*Bonds*(_xlfn.NORM.INV(RAND(),bond_ave,bond_std))+(AF1306-AG$24)*cash*(_xlfn.NORM.INV(RAND(),cash_ave,cash_std))+(AF1306-AG$24)))</f>
        <v/>
      </c>
      <c r="AH1306" s="156">
        <f>IF((AG1306&lt;=0),0,((AG1306-AH$24)*Stock*(_xlfn.NORM.INV(RAND(),stock_ave,stock_std))+(AG1306-AH$24)*Bonds*(_xlfn.NORM.INV(RAND(),bond_ave,bond_std))+(AG1306-AH$24)*cash*(_xlfn.NORM.INV(RAND(),cash_ave,cash_std))+(AG1306-AH$24)))</f>
        <v/>
      </c>
      <c r="AI1306" s="156">
        <f>IF((AH1306&lt;=0),0,((AH1306-AI$24)*Stock*(_xlfn.NORM.INV(RAND(),stock_ave,stock_std))+(AH1306-AI$24)*Bonds*(_xlfn.NORM.INV(RAND(),bond_ave,bond_std))+(AH1306-AI$24)*cash*(_xlfn.NORM.INV(RAND(),cash_ave,cash_std))+(AH1306-AI$24)))</f>
        <v/>
      </c>
      <c r="AJ1306" s="156">
        <f>IF((AI1306&lt;=0),0,((AI1306-AJ$24)*Stock*(_xlfn.NORM.INV(RAND(),stock_ave,stock_std))+(AI1306-AJ$24)*Bonds*(_xlfn.NORM.INV(RAND(),bond_ave,bond_std))+(AI1306-AJ$24)*cash*(_xlfn.NORM.INV(RAND(),cash_ave,cash_std))+(AI1306-AJ$24)))</f>
        <v/>
      </c>
      <c r="AK1306" s="156">
        <f>IF((AJ1306&lt;=0),0,((AJ1306-AK$24)*Stock*(_xlfn.NORM.INV(RAND(),stock_ave,stock_std))+(AJ1306-AK$24)*Bonds*(_xlfn.NORM.INV(RAND(),bond_ave,bond_std))+(AJ1306-AK$24)*cash*(_xlfn.NORM.INV(RAND(),cash_ave,cash_std))+(AJ1306-AK$24)))</f>
        <v/>
      </c>
      <c r="AL1306" s="156">
        <f>IF((AK1306&lt;=0),0,((AK1306-AL$24)*Stock*(_xlfn.NORM.INV(RAND(),stock_ave,stock_std))+(AK1306-AL$24)*Bonds*(_xlfn.NORM.INV(RAND(),bond_ave,bond_std))+(AK1306-AL$24)*cash*(_xlfn.NORM.INV(RAND(),cash_ave,cash_std))+(AK1306-AL$24)))</f>
        <v/>
      </c>
      <c r="AM1306" s="156">
        <f>IF((AL1306&lt;=0),0,((AL1306-AM$24)*Stock*(_xlfn.NORM.INV(RAND(),stock_ave,stock_std))+(AL1306-AM$24)*Bonds*(_xlfn.NORM.INV(RAND(),bond_ave,bond_std))+(AL1306-AM$24)*cash*(_xlfn.NORM.INV(RAND(),cash_ave,cash_std))+(AL1306-AM$24)))</f>
        <v/>
      </c>
      <c r="AN1306" s="156">
        <f>IF((AM1306&lt;=0),0,((AM1306-AN$24)*Stock*(_xlfn.NORM.INV(RAND(),stock_ave,stock_std))+(AM1306-AN$24)*Bonds*(_xlfn.NORM.INV(RAND(),bond_ave,bond_std))+(AM1306-AN$24)*cash*(_xlfn.NORM.INV(RAND(),cash_ave,cash_std))+(AM1306-AN$24)))</f>
        <v/>
      </c>
      <c r="AO1306" s="156">
        <f>IF((AN1306&lt;=0),0,((AN1306-AO$24)*Stock*(_xlfn.NORM.INV(RAND(),stock_ave,stock_std))+(AN1306-AO$24)*Bonds*(_xlfn.NORM.INV(RAND(),bond_ave,bond_std))+(AN1306-AO$24)*cash*(_xlfn.NORM.INV(RAND(),cash_ave,cash_std))+(AN1306-AO$24)))</f>
        <v/>
      </c>
      <c r="AP1306" s="156">
        <f>IF((AO1306&lt;=0),0,((AO1306-AP$24)*Stock*(_xlfn.NORM.INV(RAND(),stock_ave,stock_std))+(AO1306-AP$24)*Bonds*(_xlfn.NORM.INV(RAND(),bond_ave,bond_std))+(AO1306-AP$24)*cash*(_xlfn.NORM.INV(RAND(),cash_ave,cash_std))+(AO1306-AP$24)))</f>
        <v/>
      </c>
      <c r="AQ1306" s="156">
        <f>IF((AP1306&lt;=0),0,((AP1306-AQ$24)*Stock*(_xlfn.NORM.INV(RAND(),stock_ave,stock_std))+(AP1306-AQ$24)*Bonds*(_xlfn.NORM.INV(RAND(),bond_ave,bond_std))+(AP1306-AQ$24)*cash*(_xlfn.NORM.INV(RAND(),cash_ave,cash_std))+(AP1306-AQ$24)))</f>
        <v/>
      </c>
      <c r="AR1306" s="156">
        <f>IF((AQ1306&lt;=0),0,((AQ1306-AR$24)*Stock*(_xlfn.NORM.INV(RAND(),stock_ave,stock_std))+(AQ1306-AR$24)*Bonds*(_xlfn.NORM.INV(RAND(),bond_ave,bond_std))+(AQ1306-AR$24)*cash*(_xlfn.NORM.INV(RAND(),cash_ave,cash_std))+(AQ1306-AR$24)))</f>
        <v/>
      </c>
      <c r="AS1306" s="156">
        <f>IF((AR1306&lt;=0),0,((AR1306-AS$24)*Stock*(_xlfn.NORM.INV(RAND(),stock_ave,stock_std))+(AR1306-AS$24)*Bonds*(_xlfn.NORM.INV(RAND(),bond_ave,bond_std))+(AR1306-AS$24)*cash*(_xlfn.NORM.INV(RAND(),cash_ave,cash_std))+(AR1306-AS$24)))</f>
        <v/>
      </c>
      <c r="AT1306" s="156">
        <f>IF((AS1306&lt;=0),0,((AS1306-AT$24)*Stock*(_xlfn.NORM.INV(RAND(),stock_ave,stock_std))+(AS1306-AT$24)*Bonds*(_xlfn.NORM.INV(RAND(),bond_ave,bond_std))+(AS1306-AT$24)*cash*(_xlfn.NORM.INV(RAND(),cash_ave,cash_std))+(AS1306-AT$24)))</f>
        <v/>
      </c>
      <c r="AU1306" s="156">
        <f>IF((AT1306&lt;=0),0,((AT1306-AU$24)*Stock*(_xlfn.NORM.INV(RAND(),stock_ave,stock_std))+(AT1306-AU$24)*Bonds*(_xlfn.NORM.INV(RAND(),bond_ave,bond_std))+(AT1306-AU$24)*cash*(_xlfn.NORM.INV(RAND(),cash_ave,cash_std))+(AT1306-AU$24)))</f>
        <v/>
      </c>
      <c r="AV1306" s="156">
        <f>IF((AU1306&lt;=0),0,((AU1306-AV$24)*Stock*(_xlfn.NORM.INV(RAND(),stock_ave,stock_std))+(AU1306-AV$24)*Bonds*(_xlfn.NORM.INV(RAND(),bond_ave,bond_std))+(AU1306-AV$24)*cash*(_xlfn.NORM.INV(RAND(),cash_ave,cash_std))+(AU1306-AV$24)))</f>
        <v/>
      </c>
      <c r="AW1306" s="156">
        <f>IF((AV1306&lt;=0),0,((AV1306-AW$24)*Stock*(_xlfn.NORM.INV(RAND(),stock_ave,stock_std))+(AV1306-AW$24)*Bonds*(_xlfn.NORM.INV(RAND(),bond_ave,bond_std))+(AV1306-AW$24)*cash*(_xlfn.NORM.INV(RAND(),cash_ave,cash_std))+(AV1306-AW$24)))</f>
        <v/>
      </c>
      <c r="AX1306" s="159" t="n"/>
      <c r="AY1306" s="159" t="n"/>
      <c r="AZ1306" s="159" t="n"/>
      <c r="BA1306" s="159" t="n"/>
      <c r="BB1306" s="159" t="n"/>
    </row>
    <row r="1307">
      <c r="C1307" s="147" t="n"/>
      <c r="D1307" s="61">
        <f>+D1306-IF(D$18&gt;74,(D1306/D$25)*$C$10)</f>
        <v/>
      </c>
      <c r="E1307" s="61">
        <f>+E1306-IF(E$18&gt;74,(E1306/E$25)*$C$10)</f>
        <v/>
      </c>
      <c r="F1307" s="61">
        <f>+F1306-IF(F$18&gt;74,(F1306/F$25)*$C$10)</f>
        <v/>
      </c>
      <c r="G1307" s="61">
        <f>+G1306-IF(G$18&gt;74,(G1306/G$25)*$C$10)</f>
        <v/>
      </c>
      <c r="H1307" s="61">
        <f>+H1306-IF(H$18&gt;74,(H1306/H$25)*$C$10)</f>
        <v/>
      </c>
      <c r="I1307" s="61">
        <f>+I1306-IF(I$18&gt;74,(I1306/I$25)*$C$10)</f>
        <v/>
      </c>
      <c r="J1307" s="61">
        <f>+J1306-IF(J$18&gt;74,(J1306/J$25)*$C$10)</f>
        <v/>
      </c>
      <c r="K1307" s="61">
        <f>+K1306-IF(K$18&gt;74,(K1306/K$25)*$C$10)</f>
        <v/>
      </c>
      <c r="L1307" s="61">
        <f>+L1306-IF(L$18&gt;74,(L1306/L$25)*$C$10)</f>
        <v/>
      </c>
      <c r="M1307" s="61">
        <f>+M1306-IF(M$18&gt;74,(M1306/M$25)*$C$10)</f>
        <v/>
      </c>
      <c r="N1307" s="61">
        <f>+N1306-IF(N$18&gt;74,(N1306/N$25)*$C$10)</f>
        <v/>
      </c>
      <c r="O1307" s="61">
        <f>+O1306-IF(O$18&gt;74,(O1306/O$25)*$C$10)</f>
        <v/>
      </c>
      <c r="P1307" s="61">
        <f>+P1306-IF(P$18&gt;74,(P1306/P$25)*$C$10)</f>
        <v/>
      </c>
      <c r="Q1307" s="61">
        <f>+Q1306-IF(Q$18&gt;74,(Q1306/Q$25)*$C$10)</f>
        <v/>
      </c>
      <c r="R1307" s="61">
        <f>+R1306-IF(R$18&gt;74,(R1306/R$25)*$C$10)</f>
        <v/>
      </c>
      <c r="S1307" s="61">
        <f>+S1306-IF(S$18&gt;74,(S1306/S$25)*$C$10)</f>
        <v/>
      </c>
      <c r="T1307" s="61">
        <f>+T1306-IF(T$18&gt;74,(T1306/T$25)*$C$10)</f>
        <v/>
      </c>
      <c r="U1307" s="61">
        <f>+U1306-IF(U$18&gt;74,(U1306/U$25)*$C$10)</f>
        <v/>
      </c>
      <c r="V1307" s="61">
        <f>+V1306-IF(V$18&gt;74,(V1306/V$25)*$C$10)</f>
        <v/>
      </c>
      <c r="W1307" s="61">
        <f>+W1306-IF(W$18&gt;74,(W1306/W$25)*$C$10)</f>
        <v/>
      </c>
      <c r="X1307" s="61">
        <f>+X1306-IF(X$18&gt;74,(X1306/X$25)*$C$10)</f>
        <v/>
      </c>
      <c r="Y1307" s="61">
        <f>+Y1306-IF(Y$18&gt;74,(Y1306/Y$25)*$C$10)</f>
        <v/>
      </c>
      <c r="Z1307" s="61">
        <f>+Z1306-IF(Z$18&gt;74,(Z1306/Z$25)*$C$10)</f>
        <v/>
      </c>
      <c r="AA1307" s="61">
        <f>+AA1306-IF(AA$18&gt;74,(AA1306/AA$25)*$C$10)</f>
        <v/>
      </c>
      <c r="AB1307" s="61">
        <f>+AB1306-IF(AB$18&gt;74,(AB1306/AB$25)*$C$10)</f>
        <v/>
      </c>
      <c r="AC1307" s="61">
        <f>+AC1306-IF(AC$18&gt;74,(AC1306/AC$25)*$C$10)</f>
        <v/>
      </c>
      <c r="AD1307" s="61">
        <f>+AD1306-IF(AD$18&gt;74,(AD1306/AD$25)*$C$10)</f>
        <v/>
      </c>
      <c r="AE1307" s="61">
        <f>+AE1306-IF(AE$18&gt;74,(AE1306/AE$25)*$C$10)</f>
        <v/>
      </c>
      <c r="AF1307" s="61">
        <f>+AF1306-IF(AF$18&gt;74,(AF1306/AF$25)*$C$10)</f>
        <v/>
      </c>
      <c r="AG1307" s="61">
        <f>+AG1306-IF(AG$18&gt;74,(AG1306/AG$25)*$C$10)</f>
        <v/>
      </c>
      <c r="AH1307" s="61">
        <f>+AH1306-IF(AH$18&gt;74,(AH1306/AH$25)*$C$10)</f>
        <v/>
      </c>
      <c r="AI1307" s="61">
        <f>+AI1306-IF(AI$18&gt;74,(AI1306/AI$25)*$C$10)</f>
        <v/>
      </c>
      <c r="AJ1307" s="61">
        <f>+AJ1306-IF(AJ$18&gt;74,(AJ1306/AJ$25)*$C$10)</f>
        <v/>
      </c>
      <c r="AK1307" s="61">
        <f>+AK1306-IF(AK$18&gt;74,(AK1306/AK$25)*$C$10)</f>
        <v/>
      </c>
      <c r="AL1307" s="61">
        <f>+AL1306-IF(AL$18&gt;74,(AL1306/AL$25)*$C$10)</f>
        <v/>
      </c>
      <c r="AM1307" s="61">
        <f>+AM1306-IF(AM$18&gt;74,(AM1306/AM$25)*$C$10)</f>
        <v/>
      </c>
      <c r="AN1307" s="61">
        <f>+AN1306-IF(AN$18&gt;74,(AN1306/AN$25)*$C$10)</f>
        <v/>
      </c>
      <c r="AO1307" s="61">
        <f>+AO1306-IF(AO$18&gt;74,(AO1306/AO$25)*$C$10)</f>
        <v/>
      </c>
      <c r="AP1307" s="61">
        <f>+AP1306-IF(AP$18&gt;74,(AP1306/AP$25)*$C$10)</f>
        <v/>
      </c>
      <c r="AQ1307" s="61">
        <f>+AQ1306-IF(AQ$18&gt;74,(AQ1306/AQ$25)*$C$10)</f>
        <v/>
      </c>
      <c r="AR1307" s="61">
        <f>+AR1306-IF(AR$18&gt;74,(AR1306/AR$25)*$C$10)</f>
        <v/>
      </c>
      <c r="AS1307" s="61">
        <f>+AS1306-IF(AS$18&gt;74,(AS1306/AS$25)*$C$10)</f>
        <v/>
      </c>
      <c r="AT1307" s="61">
        <f>+AT1306-IF(AT$18&gt;74,(AT1306/AT$25)*$C$10)</f>
        <v/>
      </c>
      <c r="AU1307" s="61">
        <f>+AU1306-IF(AU$18&gt;74,(AU1306/AU$25)*$C$10)</f>
        <v/>
      </c>
      <c r="AV1307" s="61">
        <f>+AV1306-IF(AV$18&gt;74,(AV1306/AV$25)*$C$10)</f>
        <v/>
      </c>
      <c r="AW1307" s="61">
        <f>+AW1306-IF(AW$18&gt;74,(AW1306/AW$25)*$C$10)</f>
        <v/>
      </c>
      <c r="AX1307" s="35">
        <f>IF(AW1307&gt;0,1,0)</f>
        <v/>
      </c>
      <c r="AY1307" s="35">
        <f>IF(AL1307&gt;0,1,0)</f>
        <v/>
      </c>
      <c r="AZ1307" s="35">
        <f>IF(AG1307&gt;0,1,0)</f>
        <v/>
      </c>
      <c r="BA1307" s="35">
        <f>IF(AB1307&gt;0,1,0)</f>
        <v/>
      </c>
      <c r="BB1307" s="35">
        <f>IF(W1307&gt;0,1,0)</f>
        <v/>
      </c>
    </row>
    <row r="1308">
      <c r="B1308" s="154" t="inlineStr">
        <is>
          <t>trial 641</t>
        </is>
      </c>
      <c r="C1308" s="155">
        <f>+start-C1305</f>
        <v/>
      </c>
      <c r="D1308" s="156">
        <f>IF((C1308&lt;=0),0,((C1308-D$24)*Stock*(_xlfn.NORM.INV(RAND(),stock_ave,stock_std))+(C1308-D$24)*Bonds*(_xlfn.NORM.INV(RAND(),bond_ave,bond_std))+(C1308-D$24)*cash*(_xlfn.NORM.INV(RAND(),cash_ave,cash_std))+(C1308-D$24)))</f>
        <v/>
      </c>
      <c r="E1308" s="156">
        <f>IF((D1308&lt;=0),0,((D1308-E$24)*Stock*(_xlfn.NORM.INV(RAND(),stock_ave,stock_std))+(D1308-E$24)*Bonds*(_xlfn.NORM.INV(RAND(),bond_ave,bond_std))+(D1308-E$24)*cash*(_xlfn.NORM.INV(RAND(),cash_ave,cash_std))+(D1308-E$24)))</f>
        <v/>
      </c>
      <c r="F1308" s="156">
        <f>IF((E1308&lt;=0),0,((E1308-F$24)*Stock*(_xlfn.NORM.INV(RAND(),stock_ave,stock_std))+(E1308-F$24)*Bonds*(_xlfn.NORM.INV(RAND(),bond_ave,bond_std))+(E1308-F$24)*cash*(_xlfn.NORM.INV(RAND(),cash_ave,cash_std))+(E1308-F$24)))</f>
        <v/>
      </c>
      <c r="G1308" s="156">
        <f>IF((F1308&lt;=0),0,((F1308-G$24)*Stock*(_xlfn.NORM.INV(RAND(),stock_ave,stock_std))+(F1308-G$24)*Bonds*(_xlfn.NORM.INV(RAND(),bond_ave,bond_std))+(F1308-G$24)*cash*(_xlfn.NORM.INV(RAND(),cash_ave,cash_std))+(F1308-G$24)))</f>
        <v/>
      </c>
      <c r="H1308" s="156">
        <f>IF((G1308&lt;=0),0,((G1308-H$24)*Stock*(_xlfn.NORM.INV(RAND(),stock_ave,stock_std))+(G1308-H$24)*Bonds*(_xlfn.NORM.INV(RAND(),bond_ave,bond_std))+(G1308-H$24)*cash*(_xlfn.NORM.INV(RAND(),cash_ave,cash_std))+(G1308-H$24)))</f>
        <v/>
      </c>
      <c r="I1308" s="156">
        <f>IF((H1308&lt;=0),0,((H1308-I$24)*Stock*(_xlfn.NORM.INV(RAND(),stock_ave,stock_std))+(H1308-I$24)*Bonds*(_xlfn.NORM.INV(RAND(),bond_ave,bond_std))+(H1308-I$24)*cash*(_xlfn.NORM.INV(RAND(),cash_ave,cash_std))+(H1308-I$24)))</f>
        <v/>
      </c>
      <c r="J1308" s="156">
        <f>IF((I1308&lt;=0),0,((I1308-J$24)*Stock*(_xlfn.NORM.INV(RAND(),stock_ave,stock_std))+(I1308-J$24)*Bonds*(_xlfn.NORM.INV(RAND(),bond_ave,bond_std))+(I1308-J$24)*cash*(_xlfn.NORM.INV(RAND(),cash_ave,cash_std))+(I1308-J$24)))</f>
        <v/>
      </c>
      <c r="K1308" s="156">
        <f>IF((J1308&lt;=0),0,((J1308-K$24)*Stock*(_xlfn.NORM.INV(RAND(),stock_ave,stock_std))+(J1308-K$24)*Bonds*(_xlfn.NORM.INV(RAND(),bond_ave,bond_std))+(J1308-K$24)*cash*(_xlfn.NORM.INV(RAND(),cash_ave,cash_std))+(J1308-K$24)))</f>
        <v/>
      </c>
      <c r="L1308" s="156">
        <f>IF((K1308&lt;=0),0,((K1308-L$24)*Stock*(_xlfn.NORM.INV(RAND(),stock_ave,stock_std))+(K1308-L$24)*Bonds*(_xlfn.NORM.INV(RAND(),bond_ave,bond_std))+(K1308-L$24)*cash*(_xlfn.NORM.INV(RAND(),cash_ave,cash_std))+(K1308-L$24)))</f>
        <v/>
      </c>
      <c r="M1308" s="156">
        <f>IF((L1308&lt;=0),0,((L1308-M$24)*Stock*(_xlfn.NORM.INV(RAND(),stock_ave,stock_std))+(L1308-M$24)*Bonds*(_xlfn.NORM.INV(RAND(),bond_ave,bond_std))+(L1308-M$24)*cash*(_xlfn.NORM.INV(RAND(),cash_ave,cash_std))+(L1308-M$24)))</f>
        <v/>
      </c>
      <c r="N1308" s="156">
        <f>IF((M1308&lt;=0),0,((M1308-N$24)*Stock*(_xlfn.NORM.INV(RAND(),stock_ave,stock_std))+(M1308-N$24)*Bonds*(_xlfn.NORM.INV(RAND(),bond_ave,bond_std))+(M1308-N$24)*cash*(_xlfn.NORM.INV(RAND(),cash_ave,cash_std))+(M1308-N$24)))</f>
        <v/>
      </c>
      <c r="O1308" s="156">
        <f>IF((N1308&lt;=0),0,((N1308-O$24)*Stock*(_xlfn.NORM.INV(RAND(),stock_ave,stock_std))+(N1308-O$24)*Bonds*(_xlfn.NORM.INV(RAND(),bond_ave,bond_std))+(N1308-O$24)*cash*(_xlfn.NORM.INV(RAND(),cash_ave,cash_std))+(N1308-O$24)))</f>
        <v/>
      </c>
      <c r="P1308" s="156">
        <f>IF((O1308&lt;=0),0,((O1308-P$24)*Stock*(_xlfn.NORM.INV(RAND(),stock_ave,stock_std))+(O1308-P$24)*Bonds*(_xlfn.NORM.INV(RAND(),bond_ave,bond_std))+(O1308-P$24)*cash*(_xlfn.NORM.INV(RAND(),cash_ave,cash_std))+(O1308-P$24)))</f>
        <v/>
      </c>
      <c r="Q1308" s="156">
        <f>IF((P1308&lt;=0),0,((P1308-Q$24)*Stock*(_xlfn.NORM.INV(RAND(),stock_ave,stock_std))+(P1308-Q$24)*Bonds*(_xlfn.NORM.INV(RAND(),bond_ave,bond_std))+(P1308-Q$24)*cash*(_xlfn.NORM.INV(RAND(),cash_ave,cash_std))+(P1308-Q$24)))</f>
        <v/>
      </c>
      <c r="R1308" s="156">
        <f>IF((Q1308&lt;=0),0,((Q1308-R$24)*Stock*(_xlfn.NORM.INV(RAND(),stock_ave,stock_std))+(Q1308-R$24)*Bonds*(_xlfn.NORM.INV(RAND(),bond_ave,bond_std))+(Q1308-R$24)*cash*(_xlfn.NORM.INV(RAND(),cash_ave,cash_std))+(Q1308-R$24)))</f>
        <v/>
      </c>
      <c r="S1308" s="156">
        <f>IF((R1308&lt;=0),0,((R1308-S$24)*Stock*(_xlfn.NORM.INV(RAND(),stock_ave,stock_std))+(R1308-S$24)*Bonds*(_xlfn.NORM.INV(RAND(),bond_ave,bond_std))+(R1308-S$24)*cash*(_xlfn.NORM.INV(RAND(),cash_ave,cash_std))+(R1308-S$24)))</f>
        <v/>
      </c>
      <c r="T1308" s="156">
        <f>IF((S1308&lt;=0),0,((S1308-T$24)*Stock*(_xlfn.NORM.INV(RAND(),stock_ave,stock_std))+(S1308-T$24)*Bonds*(_xlfn.NORM.INV(RAND(),bond_ave,bond_std))+(S1308-T$24)*cash*(_xlfn.NORM.INV(RAND(),cash_ave,cash_std))+(S1308-T$24)))</f>
        <v/>
      </c>
      <c r="U1308" s="156">
        <f>IF((T1308&lt;=0),0,((T1308-U$24)*Stock*(_xlfn.NORM.INV(RAND(),stock_ave,stock_std))+(T1308-U$24)*Bonds*(_xlfn.NORM.INV(RAND(),bond_ave,bond_std))+(T1308-U$24)*cash*(_xlfn.NORM.INV(RAND(),cash_ave,cash_std))+(T1308-U$24)))</f>
        <v/>
      </c>
      <c r="V1308" s="156">
        <f>IF((U1308&lt;=0),0,((U1308-V$24)*Stock*(_xlfn.NORM.INV(RAND(),stock_ave,stock_std))+(U1308-V$24)*Bonds*(_xlfn.NORM.INV(RAND(),bond_ave,bond_std))+(U1308-V$24)*cash*(_xlfn.NORM.INV(RAND(),cash_ave,cash_std))+(U1308-V$24)))</f>
        <v/>
      </c>
      <c r="W1308" s="156">
        <f>IF((V1308&lt;=0),0,((V1308-W$24)*Stock*(_xlfn.NORM.INV(RAND(),stock_ave,stock_std))+(V1308-W$24)*Bonds*(_xlfn.NORM.INV(RAND(),bond_ave,bond_std))+(V1308-W$24)*cash*(_xlfn.NORM.INV(RAND(),cash_ave,cash_std))+(V1308-W$24)))</f>
        <v/>
      </c>
      <c r="X1308" s="156">
        <f>IF((W1308&lt;=0),0,((W1308-X$24)*Stock*(_xlfn.NORM.INV(RAND(),stock_ave,stock_std))+(W1308-X$24)*Bonds*(_xlfn.NORM.INV(RAND(),bond_ave,bond_std))+(W1308-X$24)*cash*(_xlfn.NORM.INV(RAND(),cash_ave,cash_std))+(W1308-X$24)))</f>
        <v/>
      </c>
      <c r="Y1308" s="156">
        <f>IF((X1308&lt;=0),0,((X1308-Y$24)*Stock*(_xlfn.NORM.INV(RAND(),stock_ave,stock_std))+(X1308-Y$24)*Bonds*(_xlfn.NORM.INV(RAND(),bond_ave,bond_std))+(X1308-Y$24)*cash*(_xlfn.NORM.INV(RAND(),cash_ave,cash_std))+(X1308-Y$24)))</f>
        <v/>
      </c>
      <c r="Z1308" s="156">
        <f>IF((Y1308&lt;=0),0,((Y1308-Z$24)*Stock*(_xlfn.NORM.INV(RAND(),stock_ave,stock_std))+(Y1308-Z$24)*Bonds*(_xlfn.NORM.INV(RAND(),bond_ave,bond_std))+(Y1308-Z$24)*cash*(_xlfn.NORM.INV(RAND(),cash_ave,cash_std))+(Y1308-Z$24)))</f>
        <v/>
      </c>
      <c r="AA1308" s="156">
        <f>IF((Z1308&lt;=0),0,((Z1308-AA$24)*Stock*(_xlfn.NORM.INV(RAND(),stock_ave,stock_std))+(Z1308-AA$24)*Bonds*(_xlfn.NORM.INV(RAND(),bond_ave,bond_std))+(Z1308-AA$24)*cash*(_xlfn.NORM.INV(RAND(),cash_ave,cash_std))+(Z1308-AA$24)))</f>
        <v/>
      </c>
      <c r="AB1308" s="156">
        <f>IF((AA1308&lt;=0),0,((AA1308-AB$24)*Stock*(_xlfn.NORM.INV(RAND(),stock_ave,stock_std))+(AA1308-AB$24)*Bonds*(_xlfn.NORM.INV(RAND(),bond_ave,bond_std))+(AA1308-AB$24)*cash*(_xlfn.NORM.INV(RAND(),cash_ave,cash_std))+(AA1308-AB$24)))</f>
        <v/>
      </c>
      <c r="AC1308" s="156">
        <f>IF((AB1308&lt;=0),0,((AB1308-AC$24)*Stock*(_xlfn.NORM.INV(RAND(),stock_ave,stock_std))+(AB1308-AC$24)*Bonds*(_xlfn.NORM.INV(RAND(),bond_ave,bond_std))+(AB1308-AC$24)*cash*(_xlfn.NORM.INV(RAND(),cash_ave,cash_std))+(AB1308-AC$24)))</f>
        <v/>
      </c>
      <c r="AD1308" s="156">
        <f>IF((AC1308&lt;=0),0,((AC1308-AD$24)*Stock*(_xlfn.NORM.INV(RAND(),stock_ave,stock_std))+(AC1308-AD$24)*Bonds*(_xlfn.NORM.INV(RAND(),bond_ave,bond_std))+(AC1308-AD$24)*cash*(_xlfn.NORM.INV(RAND(),cash_ave,cash_std))+(AC1308-AD$24)))</f>
        <v/>
      </c>
      <c r="AE1308" s="156">
        <f>IF((AD1308&lt;=0),0,((AD1308-AE$24)*Stock*(_xlfn.NORM.INV(RAND(),stock_ave,stock_std))+(AD1308-AE$24)*Bonds*(_xlfn.NORM.INV(RAND(),bond_ave,bond_std))+(AD1308-AE$24)*cash*(_xlfn.NORM.INV(RAND(),cash_ave,cash_std))+(AD1308-AE$24)))</f>
        <v/>
      </c>
      <c r="AF1308" s="156">
        <f>IF((AE1308&lt;=0),0,((AE1308-AF$24)*Stock*(_xlfn.NORM.INV(RAND(),stock_ave,stock_std))+(AE1308-AF$24)*Bonds*(_xlfn.NORM.INV(RAND(),bond_ave,bond_std))+(AE1308-AF$24)*cash*(_xlfn.NORM.INV(RAND(),cash_ave,cash_std))+(AE1308-AF$24)))</f>
        <v/>
      </c>
      <c r="AG1308" s="156">
        <f>IF((AF1308&lt;=0),0,((AF1308-AG$24)*Stock*(_xlfn.NORM.INV(RAND(),stock_ave,stock_std))+(AF1308-AG$24)*Bonds*(_xlfn.NORM.INV(RAND(),bond_ave,bond_std))+(AF1308-AG$24)*cash*(_xlfn.NORM.INV(RAND(),cash_ave,cash_std))+(AF1308-AG$24)))</f>
        <v/>
      </c>
      <c r="AH1308" s="156">
        <f>IF((AG1308&lt;=0),0,((AG1308-AH$24)*Stock*(_xlfn.NORM.INV(RAND(),stock_ave,stock_std))+(AG1308-AH$24)*Bonds*(_xlfn.NORM.INV(RAND(),bond_ave,bond_std))+(AG1308-AH$24)*cash*(_xlfn.NORM.INV(RAND(),cash_ave,cash_std))+(AG1308-AH$24)))</f>
        <v/>
      </c>
      <c r="AI1308" s="156">
        <f>IF((AH1308&lt;=0),0,((AH1308-AI$24)*Stock*(_xlfn.NORM.INV(RAND(),stock_ave,stock_std))+(AH1308-AI$24)*Bonds*(_xlfn.NORM.INV(RAND(),bond_ave,bond_std))+(AH1308-AI$24)*cash*(_xlfn.NORM.INV(RAND(),cash_ave,cash_std))+(AH1308-AI$24)))</f>
        <v/>
      </c>
      <c r="AJ1308" s="156">
        <f>IF((AI1308&lt;=0),0,((AI1308-AJ$24)*Stock*(_xlfn.NORM.INV(RAND(),stock_ave,stock_std))+(AI1308-AJ$24)*Bonds*(_xlfn.NORM.INV(RAND(),bond_ave,bond_std))+(AI1308-AJ$24)*cash*(_xlfn.NORM.INV(RAND(),cash_ave,cash_std))+(AI1308-AJ$24)))</f>
        <v/>
      </c>
      <c r="AK1308" s="156">
        <f>IF((AJ1308&lt;=0),0,((AJ1308-AK$24)*Stock*(_xlfn.NORM.INV(RAND(),stock_ave,stock_std))+(AJ1308-AK$24)*Bonds*(_xlfn.NORM.INV(RAND(),bond_ave,bond_std))+(AJ1308-AK$24)*cash*(_xlfn.NORM.INV(RAND(),cash_ave,cash_std))+(AJ1308-AK$24)))</f>
        <v/>
      </c>
      <c r="AL1308" s="156">
        <f>IF((AK1308&lt;=0),0,((AK1308-AL$24)*Stock*(_xlfn.NORM.INV(RAND(),stock_ave,stock_std))+(AK1308-AL$24)*Bonds*(_xlfn.NORM.INV(RAND(),bond_ave,bond_std))+(AK1308-AL$24)*cash*(_xlfn.NORM.INV(RAND(),cash_ave,cash_std))+(AK1308-AL$24)))</f>
        <v/>
      </c>
      <c r="AM1308" s="156">
        <f>IF((AL1308&lt;=0),0,((AL1308-AM$24)*Stock*(_xlfn.NORM.INV(RAND(),stock_ave,stock_std))+(AL1308-AM$24)*Bonds*(_xlfn.NORM.INV(RAND(),bond_ave,bond_std))+(AL1308-AM$24)*cash*(_xlfn.NORM.INV(RAND(),cash_ave,cash_std))+(AL1308-AM$24)))</f>
        <v/>
      </c>
      <c r="AN1308" s="156">
        <f>IF((AM1308&lt;=0),0,((AM1308-AN$24)*Stock*(_xlfn.NORM.INV(RAND(),stock_ave,stock_std))+(AM1308-AN$24)*Bonds*(_xlfn.NORM.INV(RAND(),bond_ave,bond_std))+(AM1308-AN$24)*cash*(_xlfn.NORM.INV(RAND(),cash_ave,cash_std))+(AM1308-AN$24)))</f>
        <v/>
      </c>
      <c r="AO1308" s="156">
        <f>IF((AN1308&lt;=0),0,((AN1308-AO$24)*Stock*(_xlfn.NORM.INV(RAND(),stock_ave,stock_std))+(AN1308-AO$24)*Bonds*(_xlfn.NORM.INV(RAND(),bond_ave,bond_std))+(AN1308-AO$24)*cash*(_xlfn.NORM.INV(RAND(),cash_ave,cash_std))+(AN1308-AO$24)))</f>
        <v/>
      </c>
      <c r="AP1308" s="156">
        <f>IF((AO1308&lt;=0),0,((AO1308-AP$24)*Stock*(_xlfn.NORM.INV(RAND(),stock_ave,stock_std))+(AO1308-AP$24)*Bonds*(_xlfn.NORM.INV(RAND(),bond_ave,bond_std))+(AO1308-AP$24)*cash*(_xlfn.NORM.INV(RAND(),cash_ave,cash_std))+(AO1308-AP$24)))</f>
        <v/>
      </c>
      <c r="AQ1308" s="156">
        <f>IF((AP1308&lt;=0),0,((AP1308-AQ$24)*Stock*(_xlfn.NORM.INV(RAND(),stock_ave,stock_std))+(AP1308-AQ$24)*Bonds*(_xlfn.NORM.INV(RAND(),bond_ave,bond_std))+(AP1308-AQ$24)*cash*(_xlfn.NORM.INV(RAND(),cash_ave,cash_std))+(AP1308-AQ$24)))</f>
        <v/>
      </c>
      <c r="AR1308" s="156">
        <f>IF((AQ1308&lt;=0),0,((AQ1308-AR$24)*Stock*(_xlfn.NORM.INV(RAND(),stock_ave,stock_std))+(AQ1308-AR$24)*Bonds*(_xlfn.NORM.INV(RAND(),bond_ave,bond_std))+(AQ1308-AR$24)*cash*(_xlfn.NORM.INV(RAND(),cash_ave,cash_std))+(AQ1308-AR$24)))</f>
        <v/>
      </c>
      <c r="AS1308" s="156">
        <f>IF((AR1308&lt;=0),0,((AR1308-AS$24)*Stock*(_xlfn.NORM.INV(RAND(),stock_ave,stock_std))+(AR1308-AS$24)*Bonds*(_xlfn.NORM.INV(RAND(),bond_ave,bond_std))+(AR1308-AS$24)*cash*(_xlfn.NORM.INV(RAND(),cash_ave,cash_std))+(AR1308-AS$24)))</f>
        <v/>
      </c>
      <c r="AT1308" s="156">
        <f>IF((AS1308&lt;=0),0,((AS1308-AT$24)*Stock*(_xlfn.NORM.INV(RAND(),stock_ave,stock_std))+(AS1308-AT$24)*Bonds*(_xlfn.NORM.INV(RAND(),bond_ave,bond_std))+(AS1308-AT$24)*cash*(_xlfn.NORM.INV(RAND(),cash_ave,cash_std))+(AS1308-AT$24)))</f>
        <v/>
      </c>
      <c r="AU1308" s="156">
        <f>IF((AT1308&lt;=0),0,((AT1308-AU$24)*Stock*(_xlfn.NORM.INV(RAND(),stock_ave,stock_std))+(AT1308-AU$24)*Bonds*(_xlfn.NORM.INV(RAND(),bond_ave,bond_std))+(AT1308-AU$24)*cash*(_xlfn.NORM.INV(RAND(),cash_ave,cash_std))+(AT1308-AU$24)))</f>
        <v/>
      </c>
      <c r="AV1308" s="156">
        <f>IF((AU1308&lt;=0),0,((AU1308-AV$24)*Stock*(_xlfn.NORM.INV(RAND(),stock_ave,stock_std))+(AU1308-AV$24)*Bonds*(_xlfn.NORM.INV(RAND(),bond_ave,bond_std))+(AU1308-AV$24)*cash*(_xlfn.NORM.INV(RAND(),cash_ave,cash_std))+(AU1308-AV$24)))</f>
        <v/>
      </c>
      <c r="AW1308" s="156">
        <f>IF((AV1308&lt;=0),0,((AV1308-AW$24)*Stock*(_xlfn.NORM.INV(RAND(),stock_ave,stock_std))+(AV1308-AW$24)*Bonds*(_xlfn.NORM.INV(RAND(),bond_ave,bond_std))+(AV1308-AW$24)*cash*(_xlfn.NORM.INV(RAND(),cash_ave,cash_std))+(AV1308-AW$24)))</f>
        <v/>
      </c>
      <c r="AX1308" s="159" t="n"/>
      <c r="AY1308" s="159" t="n"/>
      <c r="AZ1308" s="159" t="n"/>
      <c r="BA1308" s="159" t="n"/>
      <c r="BB1308" s="159" t="n"/>
    </row>
    <row r="1309">
      <c r="C1309" s="147" t="n"/>
      <c r="D1309" s="61">
        <f>+D1308-IF(D$18&gt;74,(D1308/D$25)*$C$10)</f>
        <v/>
      </c>
      <c r="E1309" s="61">
        <f>+E1308-IF(E$18&gt;74,(E1308/E$25)*$C$10)</f>
        <v/>
      </c>
      <c r="F1309" s="61">
        <f>+F1308-IF(F$18&gt;74,(F1308/F$25)*$C$10)</f>
        <v/>
      </c>
      <c r="G1309" s="61">
        <f>+G1308-IF(G$18&gt;74,(G1308/G$25)*$C$10)</f>
        <v/>
      </c>
      <c r="H1309" s="61">
        <f>+H1308-IF(H$18&gt;74,(H1308/H$25)*$C$10)</f>
        <v/>
      </c>
      <c r="I1309" s="61">
        <f>+I1308-IF(I$18&gt;74,(I1308/I$25)*$C$10)</f>
        <v/>
      </c>
      <c r="J1309" s="61">
        <f>+J1308-IF(J$18&gt;74,(J1308/J$25)*$C$10)</f>
        <v/>
      </c>
      <c r="K1309" s="61">
        <f>+K1308-IF(K$18&gt;74,(K1308/K$25)*$C$10)</f>
        <v/>
      </c>
      <c r="L1309" s="61">
        <f>+L1308-IF(L$18&gt;74,(L1308/L$25)*$C$10)</f>
        <v/>
      </c>
      <c r="M1309" s="61">
        <f>+M1308-IF(M$18&gt;74,(M1308/M$25)*$C$10)</f>
        <v/>
      </c>
      <c r="N1309" s="61">
        <f>+N1308-IF(N$18&gt;74,(N1308/N$25)*$C$10)</f>
        <v/>
      </c>
      <c r="O1309" s="61">
        <f>+O1308-IF(O$18&gt;74,(O1308/O$25)*$C$10)</f>
        <v/>
      </c>
      <c r="P1309" s="61">
        <f>+P1308-IF(P$18&gt;74,(P1308/P$25)*$C$10)</f>
        <v/>
      </c>
      <c r="Q1309" s="61">
        <f>+Q1308-IF(Q$18&gt;74,(Q1308/Q$25)*$C$10)</f>
        <v/>
      </c>
      <c r="R1309" s="61">
        <f>+R1308-IF(R$18&gt;74,(R1308/R$25)*$C$10)</f>
        <v/>
      </c>
      <c r="S1309" s="61">
        <f>+S1308-IF(S$18&gt;74,(S1308/S$25)*$C$10)</f>
        <v/>
      </c>
      <c r="T1309" s="61">
        <f>+T1308-IF(T$18&gt;74,(T1308/T$25)*$C$10)</f>
        <v/>
      </c>
      <c r="U1309" s="61">
        <f>+U1308-IF(U$18&gt;74,(U1308/U$25)*$C$10)</f>
        <v/>
      </c>
      <c r="V1309" s="61">
        <f>+V1308-IF(V$18&gt;74,(V1308/V$25)*$C$10)</f>
        <v/>
      </c>
      <c r="W1309" s="61">
        <f>+W1308-IF(W$18&gt;74,(W1308/W$25)*$C$10)</f>
        <v/>
      </c>
      <c r="X1309" s="61">
        <f>+X1308-IF(X$18&gt;74,(X1308/X$25)*$C$10)</f>
        <v/>
      </c>
      <c r="Y1309" s="61">
        <f>+Y1308-IF(Y$18&gt;74,(Y1308/Y$25)*$C$10)</f>
        <v/>
      </c>
      <c r="Z1309" s="61">
        <f>+Z1308-IF(Z$18&gt;74,(Z1308/Z$25)*$C$10)</f>
        <v/>
      </c>
      <c r="AA1309" s="61">
        <f>+AA1308-IF(AA$18&gt;74,(AA1308/AA$25)*$C$10)</f>
        <v/>
      </c>
      <c r="AB1309" s="61">
        <f>+AB1308-IF(AB$18&gt;74,(AB1308/AB$25)*$C$10)</f>
        <v/>
      </c>
      <c r="AC1309" s="61">
        <f>+AC1308-IF(AC$18&gt;74,(AC1308/AC$25)*$C$10)</f>
        <v/>
      </c>
      <c r="AD1309" s="61">
        <f>+AD1308-IF(AD$18&gt;74,(AD1308/AD$25)*$C$10)</f>
        <v/>
      </c>
      <c r="AE1309" s="61">
        <f>+AE1308-IF(AE$18&gt;74,(AE1308/AE$25)*$C$10)</f>
        <v/>
      </c>
      <c r="AF1309" s="61">
        <f>+AF1308-IF(AF$18&gt;74,(AF1308/AF$25)*$C$10)</f>
        <v/>
      </c>
      <c r="AG1309" s="61">
        <f>+AG1308-IF(AG$18&gt;74,(AG1308/AG$25)*$C$10)</f>
        <v/>
      </c>
      <c r="AH1309" s="61">
        <f>+AH1308-IF(AH$18&gt;74,(AH1308/AH$25)*$C$10)</f>
        <v/>
      </c>
      <c r="AI1309" s="61">
        <f>+AI1308-IF(AI$18&gt;74,(AI1308/AI$25)*$C$10)</f>
        <v/>
      </c>
      <c r="AJ1309" s="61">
        <f>+AJ1308-IF(AJ$18&gt;74,(AJ1308/AJ$25)*$C$10)</f>
        <v/>
      </c>
      <c r="AK1309" s="61">
        <f>+AK1308-IF(AK$18&gt;74,(AK1308/AK$25)*$C$10)</f>
        <v/>
      </c>
      <c r="AL1309" s="61">
        <f>+AL1308-IF(AL$18&gt;74,(AL1308/AL$25)*$C$10)</f>
        <v/>
      </c>
      <c r="AM1309" s="61">
        <f>+AM1308-IF(AM$18&gt;74,(AM1308/AM$25)*$C$10)</f>
        <v/>
      </c>
      <c r="AN1309" s="61">
        <f>+AN1308-IF(AN$18&gt;74,(AN1308/AN$25)*$C$10)</f>
        <v/>
      </c>
      <c r="AO1309" s="61">
        <f>+AO1308-IF(AO$18&gt;74,(AO1308/AO$25)*$C$10)</f>
        <v/>
      </c>
      <c r="AP1309" s="61">
        <f>+AP1308-IF(AP$18&gt;74,(AP1308/AP$25)*$C$10)</f>
        <v/>
      </c>
      <c r="AQ1309" s="61">
        <f>+AQ1308-IF(AQ$18&gt;74,(AQ1308/AQ$25)*$C$10)</f>
        <v/>
      </c>
      <c r="AR1309" s="61">
        <f>+AR1308-IF(AR$18&gt;74,(AR1308/AR$25)*$C$10)</f>
        <v/>
      </c>
      <c r="AS1309" s="61">
        <f>+AS1308-IF(AS$18&gt;74,(AS1308/AS$25)*$C$10)</f>
        <v/>
      </c>
      <c r="AT1309" s="61">
        <f>+AT1308-IF(AT$18&gt;74,(AT1308/AT$25)*$C$10)</f>
        <v/>
      </c>
      <c r="AU1309" s="61">
        <f>+AU1308-IF(AU$18&gt;74,(AU1308/AU$25)*$C$10)</f>
        <v/>
      </c>
      <c r="AV1309" s="61">
        <f>+AV1308-IF(AV$18&gt;74,(AV1308/AV$25)*$C$10)</f>
        <v/>
      </c>
      <c r="AW1309" s="61">
        <f>+AW1308-IF(AW$18&gt;74,(AW1308/AW$25)*$C$10)</f>
        <v/>
      </c>
      <c r="AX1309" s="35">
        <f>IF(AW1309&gt;0,1,0)</f>
        <v/>
      </c>
      <c r="AY1309" s="35">
        <f>IF(AL1309&gt;0,1,0)</f>
        <v/>
      </c>
      <c r="AZ1309" s="35">
        <f>IF(AG1309&gt;0,1,0)</f>
        <v/>
      </c>
      <c r="BA1309" s="35">
        <f>IF(AB1309&gt;0,1,0)</f>
        <v/>
      </c>
      <c r="BB1309" s="35">
        <f>IF(W1309&gt;0,1,0)</f>
        <v/>
      </c>
    </row>
    <row r="1310">
      <c r="B1310" s="154" t="inlineStr">
        <is>
          <t>trial 642</t>
        </is>
      </c>
      <c r="C1310" s="155">
        <f>+start-C1307</f>
        <v/>
      </c>
      <c r="D1310" s="156">
        <f>IF((C1310&lt;=0),0,((C1310-D$24)*Stock*(_xlfn.NORM.INV(RAND(),stock_ave,stock_std))+(C1310-D$24)*Bonds*(_xlfn.NORM.INV(RAND(),bond_ave,bond_std))+(C1310-D$24)*cash*(_xlfn.NORM.INV(RAND(),cash_ave,cash_std))+(C1310-D$24)))</f>
        <v/>
      </c>
      <c r="E1310" s="156">
        <f>IF((D1310&lt;=0),0,((D1310-E$24)*Stock*(_xlfn.NORM.INV(RAND(),stock_ave,stock_std))+(D1310-E$24)*Bonds*(_xlfn.NORM.INV(RAND(),bond_ave,bond_std))+(D1310-E$24)*cash*(_xlfn.NORM.INV(RAND(),cash_ave,cash_std))+(D1310-E$24)))</f>
        <v/>
      </c>
      <c r="F1310" s="156">
        <f>IF((E1310&lt;=0),0,((E1310-F$24)*Stock*(_xlfn.NORM.INV(RAND(),stock_ave,stock_std))+(E1310-F$24)*Bonds*(_xlfn.NORM.INV(RAND(),bond_ave,bond_std))+(E1310-F$24)*cash*(_xlfn.NORM.INV(RAND(),cash_ave,cash_std))+(E1310-F$24)))</f>
        <v/>
      </c>
      <c r="G1310" s="156">
        <f>IF((F1310&lt;=0),0,((F1310-G$24)*Stock*(_xlfn.NORM.INV(RAND(),stock_ave,stock_std))+(F1310-G$24)*Bonds*(_xlfn.NORM.INV(RAND(),bond_ave,bond_std))+(F1310-G$24)*cash*(_xlfn.NORM.INV(RAND(),cash_ave,cash_std))+(F1310-G$24)))</f>
        <v/>
      </c>
      <c r="H1310" s="156">
        <f>IF((G1310&lt;=0),0,((G1310-H$24)*Stock*(_xlfn.NORM.INV(RAND(),stock_ave,stock_std))+(G1310-H$24)*Bonds*(_xlfn.NORM.INV(RAND(),bond_ave,bond_std))+(G1310-H$24)*cash*(_xlfn.NORM.INV(RAND(),cash_ave,cash_std))+(G1310-H$24)))</f>
        <v/>
      </c>
      <c r="I1310" s="156">
        <f>IF((H1310&lt;=0),0,((H1310-I$24)*Stock*(_xlfn.NORM.INV(RAND(),stock_ave,stock_std))+(H1310-I$24)*Bonds*(_xlfn.NORM.INV(RAND(),bond_ave,bond_std))+(H1310-I$24)*cash*(_xlfn.NORM.INV(RAND(),cash_ave,cash_std))+(H1310-I$24)))</f>
        <v/>
      </c>
      <c r="J1310" s="156">
        <f>IF((I1310&lt;=0),0,((I1310-J$24)*Stock*(_xlfn.NORM.INV(RAND(),stock_ave,stock_std))+(I1310-J$24)*Bonds*(_xlfn.NORM.INV(RAND(),bond_ave,bond_std))+(I1310-J$24)*cash*(_xlfn.NORM.INV(RAND(),cash_ave,cash_std))+(I1310-J$24)))</f>
        <v/>
      </c>
      <c r="K1310" s="156">
        <f>IF((J1310&lt;=0),0,((J1310-K$24)*Stock*(_xlfn.NORM.INV(RAND(),stock_ave,stock_std))+(J1310-K$24)*Bonds*(_xlfn.NORM.INV(RAND(),bond_ave,bond_std))+(J1310-K$24)*cash*(_xlfn.NORM.INV(RAND(),cash_ave,cash_std))+(J1310-K$24)))</f>
        <v/>
      </c>
      <c r="L1310" s="156">
        <f>IF((K1310&lt;=0),0,((K1310-L$24)*Stock*(_xlfn.NORM.INV(RAND(),stock_ave,stock_std))+(K1310-L$24)*Bonds*(_xlfn.NORM.INV(RAND(),bond_ave,bond_std))+(K1310-L$24)*cash*(_xlfn.NORM.INV(RAND(),cash_ave,cash_std))+(K1310-L$24)))</f>
        <v/>
      </c>
      <c r="M1310" s="156">
        <f>IF((L1310&lt;=0),0,((L1310-M$24)*Stock*(_xlfn.NORM.INV(RAND(),stock_ave,stock_std))+(L1310-M$24)*Bonds*(_xlfn.NORM.INV(RAND(),bond_ave,bond_std))+(L1310-M$24)*cash*(_xlfn.NORM.INV(RAND(),cash_ave,cash_std))+(L1310-M$24)))</f>
        <v/>
      </c>
      <c r="N1310" s="156">
        <f>IF((M1310&lt;=0),0,((M1310-N$24)*Stock*(_xlfn.NORM.INV(RAND(),stock_ave,stock_std))+(M1310-N$24)*Bonds*(_xlfn.NORM.INV(RAND(),bond_ave,bond_std))+(M1310-N$24)*cash*(_xlfn.NORM.INV(RAND(),cash_ave,cash_std))+(M1310-N$24)))</f>
        <v/>
      </c>
      <c r="O1310" s="156">
        <f>IF((N1310&lt;=0),0,((N1310-O$24)*Stock*(_xlfn.NORM.INV(RAND(),stock_ave,stock_std))+(N1310-O$24)*Bonds*(_xlfn.NORM.INV(RAND(),bond_ave,bond_std))+(N1310-O$24)*cash*(_xlfn.NORM.INV(RAND(),cash_ave,cash_std))+(N1310-O$24)))</f>
        <v/>
      </c>
      <c r="P1310" s="156">
        <f>IF((O1310&lt;=0),0,((O1310-P$24)*Stock*(_xlfn.NORM.INV(RAND(),stock_ave,stock_std))+(O1310-P$24)*Bonds*(_xlfn.NORM.INV(RAND(),bond_ave,bond_std))+(O1310-P$24)*cash*(_xlfn.NORM.INV(RAND(),cash_ave,cash_std))+(O1310-P$24)))</f>
        <v/>
      </c>
      <c r="Q1310" s="156">
        <f>IF((P1310&lt;=0),0,((P1310-Q$24)*Stock*(_xlfn.NORM.INV(RAND(),stock_ave,stock_std))+(P1310-Q$24)*Bonds*(_xlfn.NORM.INV(RAND(),bond_ave,bond_std))+(P1310-Q$24)*cash*(_xlfn.NORM.INV(RAND(),cash_ave,cash_std))+(P1310-Q$24)))</f>
        <v/>
      </c>
      <c r="R1310" s="156">
        <f>IF((Q1310&lt;=0),0,((Q1310-R$24)*Stock*(_xlfn.NORM.INV(RAND(),stock_ave,stock_std))+(Q1310-R$24)*Bonds*(_xlfn.NORM.INV(RAND(),bond_ave,bond_std))+(Q1310-R$24)*cash*(_xlfn.NORM.INV(RAND(),cash_ave,cash_std))+(Q1310-R$24)))</f>
        <v/>
      </c>
      <c r="S1310" s="156">
        <f>IF((R1310&lt;=0),0,((R1310-S$24)*Stock*(_xlfn.NORM.INV(RAND(),stock_ave,stock_std))+(R1310-S$24)*Bonds*(_xlfn.NORM.INV(RAND(),bond_ave,bond_std))+(R1310-S$24)*cash*(_xlfn.NORM.INV(RAND(),cash_ave,cash_std))+(R1310-S$24)))</f>
        <v/>
      </c>
      <c r="T1310" s="156">
        <f>IF((S1310&lt;=0),0,((S1310-T$24)*Stock*(_xlfn.NORM.INV(RAND(),stock_ave,stock_std))+(S1310-T$24)*Bonds*(_xlfn.NORM.INV(RAND(),bond_ave,bond_std))+(S1310-T$24)*cash*(_xlfn.NORM.INV(RAND(),cash_ave,cash_std))+(S1310-T$24)))</f>
        <v/>
      </c>
      <c r="U1310" s="156">
        <f>IF((T1310&lt;=0),0,((T1310-U$24)*Stock*(_xlfn.NORM.INV(RAND(),stock_ave,stock_std))+(T1310-U$24)*Bonds*(_xlfn.NORM.INV(RAND(),bond_ave,bond_std))+(T1310-U$24)*cash*(_xlfn.NORM.INV(RAND(),cash_ave,cash_std))+(T1310-U$24)))</f>
        <v/>
      </c>
      <c r="V1310" s="156">
        <f>IF((U1310&lt;=0),0,((U1310-V$24)*Stock*(_xlfn.NORM.INV(RAND(),stock_ave,stock_std))+(U1310-V$24)*Bonds*(_xlfn.NORM.INV(RAND(),bond_ave,bond_std))+(U1310-V$24)*cash*(_xlfn.NORM.INV(RAND(),cash_ave,cash_std))+(U1310-V$24)))</f>
        <v/>
      </c>
      <c r="W1310" s="156">
        <f>IF((V1310&lt;=0),0,((V1310-W$24)*Stock*(_xlfn.NORM.INV(RAND(),stock_ave,stock_std))+(V1310-W$24)*Bonds*(_xlfn.NORM.INV(RAND(),bond_ave,bond_std))+(V1310-W$24)*cash*(_xlfn.NORM.INV(RAND(),cash_ave,cash_std))+(V1310-W$24)))</f>
        <v/>
      </c>
      <c r="X1310" s="156">
        <f>IF((W1310&lt;=0),0,((W1310-X$24)*Stock*(_xlfn.NORM.INV(RAND(),stock_ave,stock_std))+(W1310-X$24)*Bonds*(_xlfn.NORM.INV(RAND(),bond_ave,bond_std))+(W1310-X$24)*cash*(_xlfn.NORM.INV(RAND(),cash_ave,cash_std))+(W1310-X$24)))</f>
        <v/>
      </c>
      <c r="Y1310" s="156">
        <f>IF((X1310&lt;=0),0,((X1310-Y$24)*Stock*(_xlfn.NORM.INV(RAND(),stock_ave,stock_std))+(X1310-Y$24)*Bonds*(_xlfn.NORM.INV(RAND(),bond_ave,bond_std))+(X1310-Y$24)*cash*(_xlfn.NORM.INV(RAND(),cash_ave,cash_std))+(X1310-Y$24)))</f>
        <v/>
      </c>
      <c r="Z1310" s="156">
        <f>IF((Y1310&lt;=0),0,((Y1310-Z$24)*Stock*(_xlfn.NORM.INV(RAND(),stock_ave,stock_std))+(Y1310-Z$24)*Bonds*(_xlfn.NORM.INV(RAND(),bond_ave,bond_std))+(Y1310-Z$24)*cash*(_xlfn.NORM.INV(RAND(),cash_ave,cash_std))+(Y1310-Z$24)))</f>
        <v/>
      </c>
      <c r="AA1310" s="156">
        <f>IF((Z1310&lt;=0),0,((Z1310-AA$24)*Stock*(_xlfn.NORM.INV(RAND(),stock_ave,stock_std))+(Z1310-AA$24)*Bonds*(_xlfn.NORM.INV(RAND(),bond_ave,bond_std))+(Z1310-AA$24)*cash*(_xlfn.NORM.INV(RAND(),cash_ave,cash_std))+(Z1310-AA$24)))</f>
        <v/>
      </c>
      <c r="AB1310" s="156">
        <f>IF((AA1310&lt;=0),0,((AA1310-AB$24)*Stock*(_xlfn.NORM.INV(RAND(),stock_ave,stock_std))+(AA1310-AB$24)*Bonds*(_xlfn.NORM.INV(RAND(),bond_ave,bond_std))+(AA1310-AB$24)*cash*(_xlfn.NORM.INV(RAND(),cash_ave,cash_std))+(AA1310-AB$24)))</f>
        <v/>
      </c>
      <c r="AC1310" s="156">
        <f>IF((AB1310&lt;=0),0,((AB1310-AC$24)*Stock*(_xlfn.NORM.INV(RAND(),stock_ave,stock_std))+(AB1310-AC$24)*Bonds*(_xlfn.NORM.INV(RAND(),bond_ave,bond_std))+(AB1310-AC$24)*cash*(_xlfn.NORM.INV(RAND(),cash_ave,cash_std))+(AB1310-AC$24)))</f>
        <v/>
      </c>
      <c r="AD1310" s="156">
        <f>IF((AC1310&lt;=0),0,((AC1310-AD$24)*Stock*(_xlfn.NORM.INV(RAND(),stock_ave,stock_std))+(AC1310-AD$24)*Bonds*(_xlfn.NORM.INV(RAND(),bond_ave,bond_std))+(AC1310-AD$24)*cash*(_xlfn.NORM.INV(RAND(),cash_ave,cash_std))+(AC1310-AD$24)))</f>
        <v/>
      </c>
      <c r="AE1310" s="156">
        <f>IF((AD1310&lt;=0),0,((AD1310-AE$24)*Stock*(_xlfn.NORM.INV(RAND(),stock_ave,stock_std))+(AD1310-AE$24)*Bonds*(_xlfn.NORM.INV(RAND(),bond_ave,bond_std))+(AD1310-AE$24)*cash*(_xlfn.NORM.INV(RAND(),cash_ave,cash_std))+(AD1310-AE$24)))</f>
        <v/>
      </c>
      <c r="AF1310" s="156">
        <f>IF((AE1310&lt;=0),0,((AE1310-AF$24)*Stock*(_xlfn.NORM.INV(RAND(),stock_ave,stock_std))+(AE1310-AF$24)*Bonds*(_xlfn.NORM.INV(RAND(),bond_ave,bond_std))+(AE1310-AF$24)*cash*(_xlfn.NORM.INV(RAND(),cash_ave,cash_std))+(AE1310-AF$24)))</f>
        <v/>
      </c>
      <c r="AG1310" s="156">
        <f>IF((AF1310&lt;=0),0,((AF1310-AG$24)*Stock*(_xlfn.NORM.INV(RAND(),stock_ave,stock_std))+(AF1310-AG$24)*Bonds*(_xlfn.NORM.INV(RAND(),bond_ave,bond_std))+(AF1310-AG$24)*cash*(_xlfn.NORM.INV(RAND(),cash_ave,cash_std))+(AF1310-AG$24)))</f>
        <v/>
      </c>
      <c r="AH1310" s="156">
        <f>IF((AG1310&lt;=0),0,((AG1310-AH$24)*Stock*(_xlfn.NORM.INV(RAND(),stock_ave,stock_std))+(AG1310-AH$24)*Bonds*(_xlfn.NORM.INV(RAND(),bond_ave,bond_std))+(AG1310-AH$24)*cash*(_xlfn.NORM.INV(RAND(),cash_ave,cash_std))+(AG1310-AH$24)))</f>
        <v/>
      </c>
      <c r="AI1310" s="156">
        <f>IF((AH1310&lt;=0),0,((AH1310-AI$24)*Stock*(_xlfn.NORM.INV(RAND(),stock_ave,stock_std))+(AH1310-AI$24)*Bonds*(_xlfn.NORM.INV(RAND(),bond_ave,bond_std))+(AH1310-AI$24)*cash*(_xlfn.NORM.INV(RAND(),cash_ave,cash_std))+(AH1310-AI$24)))</f>
        <v/>
      </c>
      <c r="AJ1310" s="156">
        <f>IF((AI1310&lt;=0),0,((AI1310-AJ$24)*Stock*(_xlfn.NORM.INV(RAND(),stock_ave,stock_std))+(AI1310-AJ$24)*Bonds*(_xlfn.NORM.INV(RAND(),bond_ave,bond_std))+(AI1310-AJ$24)*cash*(_xlfn.NORM.INV(RAND(),cash_ave,cash_std))+(AI1310-AJ$24)))</f>
        <v/>
      </c>
      <c r="AK1310" s="156">
        <f>IF((AJ1310&lt;=0),0,((AJ1310-AK$24)*Stock*(_xlfn.NORM.INV(RAND(),stock_ave,stock_std))+(AJ1310-AK$24)*Bonds*(_xlfn.NORM.INV(RAND(),bond_ave,bond_std))+(AJ1310-AK$24)*cash*(_xlfn.NORM.INV(RAND(),cash_ave,cash_std))+(AJ1310-AK$24)))</f>
        <v/>
      </c>
      <c r="AL1310" s="156">
        <f>IF((AK1310&lt;=0),0,((AK1310-AL$24)*Stock*(_xlfn.NORM.INV(RAND(),stock_ave,stock_std))+(AK1310-AL$24)*Bonds*(_xlfn.NORM.INV(RAND(),bond_ave,bond_std))+(AK1310-AL$24)*cash*(_xlfn.NORM.INV(RAND(),cash_ave,cash_std))+(AK1310-AL$24)))</f>
        <v/>
      </c>
      <c r="AM1310" s="156">
        <f>IF((AL1310&lt;=0),0,((AL1310-AM$24)*Stock*(_xlfn.NORM.INV(RAND(),stock_ave,stock_std))+(AL1310-AM$24)*Bonds*(_xlfn.NORM.INV(RAND(),bond_ave,bond_std))+(AL1310-AM$24)*cash*(_xlfn.NORM.INV(RAND(),cash_ave,cash_std))+(AL1310-AM$24)))</f>
        <v/>
      </c>
      <c r="AN1310" s="156">
        <f>IF((AM1310&lt;=0),0,((AM1310-AN$24)*Stock*(_xlfn.NORM.INV(RAND(),stock_ave,stock_std))+(AM1310-AN$24)*Bonds*(_xlfn.NORM.INV(RAND(),bond_ave,bond_std))+(AM1310-AN$24)*cash*(_xlfn.NORM.INV(RAND(),cash_ave,cash_std))+(AM1310-AN$24)))</f>
        <v/>
      </c>
      <c r="AO1310" s="156">
        <f>IF((AN1310&lt;=0),0,((AN1310-AO$24)*Stock*(_xlfn.NORM.INV(RAND(),stock_ave,stock_std))+(AN1310-AO$24)*Bonds*(_xlfn.NORM.INV(RAND(),bond_ave,bond_std))+(AN1310-AO$24)*cash*(_xlfn.NORM.INV(RAND(),cash_ave,cash_std))+(AN1310-AO$24)))</f>
        <v/>
      </c>
      <c r="AP1310" s="156">
        <f>IF((AO1310&lt;=0),0,((AO1310-AP$24)*Stock*(_xlfn.NORM.INV(RAND(),stock_ave,stock_std))+(AO1310-AP$24)*Bonds*(_xlfn.NORM.INV(RAND(),bond_ave,bond_std))+(AO1310-AP$24)*cash*(_xlfn.NORM.INV(RAND(),cash_ave,cash_std))+(AO1310-AP$24)))</f>
        <v/>
      </c>
      <c r="AQ1310" s="156">
        <f>IF((AP1310&lt;=0),0,((AP1310-AQ$24)*Stock*(_xlfn.NORM.INV(RAND(),stock_ave,stock_std))+(AP1310-AQ$24)*Bonds*(_xlfn.NORM.INV(RAND(),bond_ave,bond_std))+(AP1310-AQ$24)*cash*(_xlfn.NORM.INV(RAND(),cash_ave,cash_std))+(AP1310-AQ$24)))</f>
        <v/>
      </c>
      <c r="AR1310" s="156">
        <f>IF((AQ1310&lt;=0),0,((AQ1310-AR$24)*Stock*(_xlfn.NORM.INV(RAND(),stock_ave,stock_std))+(AQ1310-AR$24)*Bonds*(_xlfn.NORM.INV(RAND(),bond_ave,bond_std))+(AQ1310-AR$24)*cash*(_xlfn.NORM.INV(RAND(),cash_ave,cash_std))+(AQ1310-AR$24)))</f>
        <v/>
      </c>
      <c r="AS1310" s="156">
        <f>IF((AR1310&lt;=0),0,((AR1310-AS$24)*Stock*(_xlfn.NORM.INV(RAND(),stock_ave,stock_std))+(AR1310-AS$24)*Bonds*(_xlfn.NORM.INV(RAND(),bond_ave,bond_std))+(AR1310-AS$24)*cash*(_xlfn.NORM.INV(RAND(),cash_ave,cash_std))+(AR1310-AS$24)))</f>
        <v/>
      </c>
      <c r="AT1310" s="156">
        <f>IF((AS1310&lt;=0),0,((AS1310-AT$24)*Stock*(_xlfn.NORM.INV(RAND(),stock_ave,stock_std))+(AS1310-AT$24)*Bonds*(_xlfn.NORM.INV(RAND(),bond_ave,bond_std))+(AS1310-AT$24)*cash*(_xlfn.NORM.INV(RAND(),cash_ave,cash_std))+(AS1310-AT$24)))</f>
        <v/>
      </c>
      <c r="AU1310" s="156">
        <f>IF((AT1310&lt;=0),0,((AT1310-AU$24)*Stock*(_xlfn.NORM.INV(RAND(),stock_ave,stock_std))+(AT1310-AU$24)*Bonds*(_xlfn.NORM.INV(RAND(),bond_ave,bond_std))+(AT1310-AU$24)*cash*(_xlfn.NORM.INV(RAND(),cash_ave,cash_std))+(AT1310-AU$24)))</f>
        <v/>
      </c>
      <c r="AV1310" s="156">
        <f>IF((AU1310&lt;=0),0,((AU1310-AV$24)*Stock*(_xlfn.NORM.INV(RAND(),stock_ave,stock_std))+(AU1310-AV$24)*Bonds*(_xlfn.NORM.INV(RAND(),bond_ave,bond_std))+(AU1310-AV$24)*cash*(_xlfn.NORM.INV(RAND(),cash_ave,cash_std))+(AU1310-AV$24)))</f>
        <v/>
      </c>
      <c r="AW1310" s="156">
        <f>IF((AV1310&lt;=0),0,((AV1310-AW$24)*Stock*(_xlfn.NORM.INV(RAND(),stock_ave,stock_std))+(AV1310-AW$24)*Bonds*(_xlfn.NORM.INV(RAND(),bond_ave,bond_std))+(AV1310-AW$24)*cash*(_xlfn.NORM.INV(RAND(),cash_ave,cash_std))+(AV1310-AW$24)))</f>
        <v/>
      </c>
      <c r="AX1310" s="159" t="n"/>
      <c r="AY1310" s="159" t="n"/>
      <c r="AZ1310" s="159" t="n"/>
      <c r="BA1310" s="159" t="n"/>
      <c r="BB1310" s="159" t="n"/>
    </row>
    <row r="1311">
      <c r="C1311" s="147" t="n"/>
      <c r="D1311" s="61">
        <f>+D1310-IF(D$18&gt;74,(D1310/D$25)*$C$10)</f>
        <v/>
      </c>
      <c r="E1311" s="61">
        <f>+E1310-IF(E$18&gt;74,(E1310/E$25)*$C$10)</f>
        <v/>
      </c>
      <c r="F1311" s="61">
        <f>+F1310-IF(F$18&gt;74,(F1310/F$25)*$C$10)</f>
        <v/>
      </c>
      <c r="G1311" s="61">
        <f>+G1310-IF(G$18&gt;74,(G1310/G$25)*$C$10)</f>
        <v/>
      </c>
      <c r="H1311" s="61">
        <f>+H1310-IF(H$18&gt;74,(H1310/H$25)*$C$10)</f>
        <v/>
      </c>
      <c r="I1311" s="61">
        <f>+I1310-IF(I$18&gt;74,(I1310/I$25)*$C$10)</f>
        <v/>
      </c>
      <c r="J1311" s="61">
        <f>+J1310-IF(J$18&gt;74,(J1310/J$25)*$C$10)</f>
        <v/>
      </c>
      <c r="K1311" s="61">
        <f>+K1310-IF(K$18&gt;74,(K1310/K$25)*$C$10)</f>
        <v/>
      </c>
      <c r="L1311" s="61">
        <f>+L1310-IF(L$18&gt;74,(L1310/L$25)*$C$10)</f>
        <v/>
      </c>
      <c r="M1311" s="61">
        <f>+M1310-IF(M$18&gt;74,(M1310/M$25)*$C$10)</f>
        <v/>
      </c>
      <c r="N1311" s="61">
        <f>+N1310-IF(N$18&gt;74,(N1310/N$25)*$C$10)</f>
        <v/>
      </c>
      <c r="O1311" s="61">
        <f>+O1310-IF(O$18&gt;74,(O1310/O$25)*$C$10)</f>
        <v/>
      </c>
      <c r="P1311" s="61">
        <f>+P1310-IF(P$18&gt;74,(P1310/P$25)*$C$10)</f>
        <v/>
      </c>
      <c r="Q1311" s="61">
        <f>+Q1310-IF(Q$18&gt;74,(Q1310/Q$25)*$C$10)</f>
        <v/>
      </c>
      <c r="R1311" s="61">
        <f>+R1310-IF(R$18&gt;74,(R1310/R$25)*$C$10)</f>
        <v/>
      </c>
      <c r="S1311" s="61">
        <f>+S1310-IF(S$18&gt;74,(S1310/S$25)*$C$10)</f>
        <v/>
      </c>
      <c r="T1311" s="61">
        <f>+T1310-IF(T$18&gt;74,(T1310/T$25)*$C$10)</f>
        <v/>
      </c>
      <c r="U1311" s="61">
        <f>+U1310-IF(U$18&gt;74,(U1310/U$25)*$C$10)</f>
        <v/>
      </c>
      <c r="V1311" s="61">
        <f>+V1310-IF(V$18&gt;74,(V1310/V$25)*$C$10)</f>
        <v/>
      </c>
      <c r="W1311" s="61">
        <f>+W1310-IF(W$18&gt;74,(W1310/W$25)*$C$10)</f>
        <v/>
      </c>
      <c r="X1311" s="61">
        <f>+X1310-IF(X$18&gt;74,(X1310/X$25)*$C$10)</f>
        <v/>
      </c>
      <c r="Y1311" s="61">
        <f>+Y1310-IF(Y$18&gt;74,(Y1310/Y$25)*$C$10)</f>
        <v/>
      </c>
      <c r="Z1311" s="61">
        <f>+Z1310-IF(Z$18&gt;74,(Z1310/Z$25)*$C$10)</f>
        <v/>
      </c>
      <c r="AA1311" s="61">
        <f>+AA1310-IF(AA$18&gt;74,(AA1310/AA$25)*$C$10)</f>
        <v/>
      </c>
      <c r="AB1311" s="61">
        <f>+AB1310-IF(AB$18&gt;74,(AB1310/AB$25)*$C$10)</f>
        <v/>
      </c>
      <c r="AC1311" s="61">
        <f>+AC1310-IF(AC$18&gt;74,(AC1310/AC$25)*$C$10)</f>
        <v/>
      </c>
      <c r="AD1311" s="61">
        <f>+AD1310-IF(AD$18&gt;74,(AD1310/AD$25)*$C$10)</f>
        <v/>
      </c>
      <c r="AE1311" s="61">
        <f>+AE1310-IF(AE$18&gt;74,(AE1310/AE$25)*$C$10)</f>
        <v/>
      </c>
      <c r="AF1311" s="61">
        <f>+AF1310-IF(AF$18&gt;74,(AF1310/AF$25)*$C$10)</f>
        <v/>
      </c>
      <c r="AG1311" s="61">
        <f>+AG1310-IF(AG$18&gt;74,(AG1310/AG$25)*$C$10)</f>
        <v/>
      </c>
      <c r="AH1311" s="61">
        <f>+AH1310-IF(AH$18&gt;74,(AH1310/AH$25)*$C$10)</f>
        <v/>
      </c>
      <c r="AI1311" s="61">
        <f>+AI1310-IF(AI$18&gt;74,(AI1310/AI$25)*$C$10)</f>
        <v/>
      </c>
      <c r="AJ1311" s="61">
        <f>+AJ1310-IF(AJ$18&gt;74,(AJ1310/AJ$25)*$C$10)</f>
        <v/>
      </c>
      <c r="AK1311" s="61">
        <f>+AK1310-IF(AK$18&gt;74,(AK1310/AK$25)*$C$10)</f>
        <v/>
      </c>
      <c r="AL1311" s="61">
        <f>+AL1310-IF(AL$18&gt;74,(AL1310/AL$25)*$C$10)</f>
        <v/>
      </c>
      <c r="AM1311" s="61">
        <f>+AM1310-IF(AM$18&gt;74,(AM1310/AM$25)*$C$10)</f>
        <v/>
      </c>
      <c r="AN1311" s="61">
        <f>+AN1310-IF(AN$18&gt;74,(AN1310/AN$25)*$C$10)</f>
        <v/>
      </c>
      <c r="AO1311" s="61">
        <f>+AO1310-IF(AO$18&gt;74,(AO1310/AO$25)*$C$10)</f>
        <v/>
      </c>
      <c r="AP1311" s="61">
        <f>+AP1310-IF(AP$18&gt;74,(AP1310/AP$25)*$C$10)</f>
        <v/>
      </c>
      <c r="AQ1311" s="61">
        <f>+AQ1310-IF(AQ$18&gt;74,(AQ1310/AQ$25)*$C$10)</f>
        <v/>
      </c>
      <c r="AR1311" s="61">
        <f>+AR1310-IF(AR$18&gt;74,(AR1310/AR$25)*$C$10)</f>
        <v/>
      </c>
      <c r="AS1311" s="61">
        <f>+AS1310-IF(AS$18&gt;74,(AS1310/AS$25)*$C$10)</f>
        <v/>
      </c>
      <c r="AT1311" s="61">
        <f>+AT1310-IF(AT$18&gt;74,(AT1310/AT$25)*$C$10)</f>
        <v/>
      </c>
      <c r="AU1311" s="61">
        <f>+AU1310-IF(AU$18&gt;74,(AU1310/AU$25)*$C$10)</f>
        <v/>
      </c>
      <c r="AV1311" s="61">
        <f>+AV1310-IF(AV$18&gt;74,(AV1310/AV$25)*$C$10)</f>
        <v/>
      </c>
      <c r="AW1311" s="61">
        <f>+AW1310-IF(AW$18&gt;74,(AW1310/AW$25)*$C$10)</f>
        <v/>
      </c>
      <c r="AX1311" s="35">
        <f>IF(AW1311&gt;0,1,0)</f>
        <v/>
      </c>
      <c r="AY1311" s="35">
        <f>IF(AL1311&gt;0,1,0)</f>
        <v/>
      </c>
      <c r="AZ1311" s="35">
        <f>IF(AG1311&gt;0,1,0)</f>
        <v/>
      </c>
      <c r="BA1311" s="35">
        <f>IF(AB1311&gt;0,1,0)</f>
        <v/>
      </c>
      <c r="BB1311" s="35">
        <f>IF(W1311&gt;0,1,0)</f>
        <v/>
      </c>
    </row>
    <row r="1312">
      <c r="B1312" s="154" t="inlineStr">
        <is>
          <t>trial 643</t>
        </is>
      </c>
      <c r="C1312" s="155">
        <f>+start-C1309</f>
        <v/>
      </c>
      <c r="D1312" s="156">
        <f>IF((C1312&lt;=0),0,((C1312-D$24)*Stock*(_xlfn.NORM.INV(RAND(),stock_ave,stock_std))+(C1312-D$24)*Bonds*(_xlfn.NORM.INV(RAND(),bond_ave,bond_std))+(C1312-D$24)*cash*(_xlfn.NORM.INV(RAND(),cash_ave,cash_std))+(C1312-D$24)))</f>
        <v/>
      </c>
      <c r="E1312" s="156">
        <f>IF((D1312&lt;=0),0,((D1312-E$24)*Stock*(_xlfn.NORM.INV(RAND(),stock_ave,stock_std))+(D1312-E$24)*Bonds*(_xlfn.NORM.INV(RAND(),bond_ave,bond_std))+(D1312-E$24)*cash*(_xlfn.NORM.INV(RAND(),cash_ave,cash_std))+(D1312-E$24)))</f>
        <v/>
      </c>
      <c r="F1312" s="156">
        <f>IF((E1312&lt;=0),0,((E1312-F$24)*Stock*(_xlfn.NORM.INV(RAND(),stock_ave,stock_std))+(E1312-F$24)*Bonds*(_xlfn.NORM.INV(RAND(),bond_ave,bond_std))+(E1312-F$24)*cash*(_xlfn.NORM.INV(RAND(),cash_ave,cash_std))+(E1312-F$24)))</f>
        <v/>
      </c>
      <c r="G1312" s="156">
        <f>IF((F1312&lt;=0),0,((F1312-G$24)*Stock*(_xlfn.NORM.INV(RAND(),stock_ave,stock_std))+(F1312-G$24)*Bonds*(_xlfn.NORM.INV(RAND(),bond_ave,bond_std))+(F1312-G$24)*cash*(_xlfn.NORM.INV(RAND(),cash_ave,cash_std))+(F1312-G$24)))</f>
        <v/>
      </c>
      <c r="H1312" s="156">
        <f>IF((G1312&lt;=0),0,((G1312-H$24)*Stock*(_xlfn.NORM.INV(RAND(),stock_ave,stock_std))+(G1312-H$24)*Bonds*(_xlfn.NORM.INV(RAND(),bond_ave,bond_std))+(G1312-H$24)*cash*(_xlfn.NORM.INV(RAND(),cash_ave,cash_std))+(G1312-H$24)))</f>
        <v/>
      </c>
      <c r="I1312" s="156">
        <f>IF((H1312&lt;=0),0,((H1312-I$24)*Stock*(_xlfn.NORM.INV(RAND(),stock_ave,stock_std))+(H1312-I$24)*Bonds*(_xlfn.NORM.INV(RAND(),bond_ave,bond_std))+(H1312-I$24)*cash*(_xlfn.NORM.INV(RAND(),cash_ave,cash_std))+(H1312-I$24)))</f>
        <v/>
      </c>
      <c r="J1312" s="156">
        <f>IF((I1312&lt;=0),0,((I1312-J$24)*Stock*(_xlfn.NORM.INV(RAND(),stock_ave,stock_std))+(I1312-J$24)*Bonds*(_xlfn.NORM.INV(RAND(),bond_ave,bond_std))+(I1312-J$24)*cash*(_xlfn.NORM.INV(RAND(),cash_ave,cash_std))+(I1312-J$24)))</f>
        <v/>
      </c>
      <c r="K1312" s="156">
        <f>IF((J1312&lt;=0),0,((J1312-K$24)*Stock*(_xlfn.NORM.INV(RAND(),stock_ave,stock_std))+(J1312-K$24)*Bonds*(_xlfn.NORM.INV(RAND(),bond_ave,bond_std))+(J1312-K$24)*cash*(_xlfn.NORM.INV(RAND(),cash_ave,cash_std))+(J1312-K$24)))</f>
        <v/>
      </c>
      <c r="L1312" s="156">
        <f>IF((K1312&lt;=0),0,((K1312-L$24)*Stock*(_xlfn.NORM.INV(RAND(),stock_ave,stock_std))+(K1312-L$24)*Bonds*(_xlfn.NORM.INV(RAND(),bond_ave,bond_std))+(K1312-L$24)*cash*(_xlfn.NORM.INV(RAND(),cash_ave,cash_std))+(K1312-L$24)))</f>
        <v/>
      </c>
      <c r="M1312" s="156">
        <f>IF((L1312&lt;=0),0,((L1312-M$24)*Stock*(_xlfn.NORM.INV(RAND(),stock_ave,stock_std))+(L1312-M$24)*Bonds*(_xlfn.NORM.INV(RAND(),bond_ave,bond_std))+(L1312-M$24)*cash*(_xlfn.NORM.INV(RAND(),cash_ave,cash_std))+(L1312-M$24)))</f>
        <v/>
      </c>
      <c r="N1312" s="156">
        <f>IF((M1312&lt;=0),0,((M1312-N$24)*Stock*(_xlfn.NORM.INV(RAND(),stock_ave,stock_std))+(M1312-N$24)*Bonds*(_xlfn.NORM.INV(RAND(),bond_ave,bond_std))+(M1312-N$24)*cash*(_xlfn.NORM.INV(RAND(),cash_ave,cash_std))+(M1312-N$24)))</f>
        <v/>
      </c>
      <c r="O1312" s="156">
        <f>IF((N1312&lt;=0),0,((N1312-O$24)*Stock*(_xlfn.NORM.INV(RAND(),stock_ave,stock_std))+(N1312-O$24)*Bonds*(_xlfn.NORM.INV(RAND(),bond_ave,bond_std))+(N1312-O$24)*cash*(_xlfn.NORM.INV(RAND(),cash_ave,cash_std))+(N1312-O$24)))</f>
        <v/>
      </c>
      <c r="P1312" s="156">
        <f>IF((O1312&lt;=0),0,((O1312-P$24)*Stock*(_xlfn.NORM.INV(RAND(),stock_ave,stock_std))+(O1312-P$24)*Bonds*(_xlfn.NORM.INV(RAND(),bond_ave,bond_std))+(O1312-P$24)*cash*(_xlfn.NORM.INV(RAND(),cash_ave,cash_std))+(O1312-P$24)))</f>
        <v/>
      </c>
      <c r="Q1312" s="156">
        <f>IF((P1312&lt;=0),0,((P1312-Q$24)*Stock*(_xlfn.NORM.INV(RAND(),stock_ave,stock_std))+(P1312-Q$24)*Bonds*(_xlfn.NORM.INV(RAND(),bond_ave,bond_std))+(P1312-Q$24)*cash*(_xlfn.NORM.INV(RAND(),cash_ave,cash_std))+(P1312-Q$24)))</f>
        <v/>
      </c>
      <c r="R1312" s="156">
        <f>IF((Q1312&lt;=0),0,((Q1312-R$24)*Stock*(_xlfn.NORM.INV(RAND(),stock_ave,stock_std))+(Q1312-R$24)*Bonds*(_xlfn.NORM.INV(RAND(),bond_ave,bond_std))+(Q1312-R$24)*cash*(_xlfn.NORM.INV(RAND(),cash_ave,cash_std))+(Q1312-R$24)))</f>
        <v/>
      </c>
      <c r="S1312" s="156">
        <f>IF((R1312&lt;=0),0,((R1312-S$24)*Stock*(_xlfn.NORM.INV(RAND(),stock_ave,stock_std))+(R1312-S$24)*Bonds*(_xlfn.NORM.INV(RAND(),bond_ave,bond_std))+(R1312-S$24)*cash*(_xlfn.NORM.INV(RAND(),cash_ave,cash_std))+(R1312-S$24)))</f>
        <v/>
      </c>
      <c r="T1312" s="156">
        <f>IF((S1312&lt;=0),0,((S1312-T$24)*Stock*(_xlfn.NORM.INV(RAND(),stock_ave,stock_std))+(S1312-T$24)*Bonds*(_xlfn.NORM.INV(RAND(),bond_ave,bond_std))+(S1312-T$24)*cash*(_xlfn.NORM.INV(RAND(),cash_ave,cash_std))+(S1312-T$24)))</f>
        <v/>
      </c>
      <c r="U1312" s="156">
        <f>IF((T1312&lt;=0),0,((T1312-U$24)*Stock*(_xlfn.NORM.INV(RAND(),stock_ave,stock_std))+(T1312-U$24)*Bonds*(_xlfn.NORM.INV(RAND(),bond_ave,bond_std))+(T1312-U$24)*cash*(_xlfn.NORM.INV(RAND(),cash_ave,cash_std))+(T1312-U$24)))</f>
        <v/>
      </c>
      <c r="V1312" s="156">
        <f>IF((U1312&lt;=0),0,((U1312-V$24)*Stock*(_xlfn.NORM.INV(RAND(),stock_ave,stock_std))+(U1312-V$24)*Bonds*(_xlfn.NORM.INV(RAND(),bond_ave,bond_std))+(U1312-V$24)*cash*(_xlfn.NORM.INV(RAND(),cash_ave,cash_std))+(U1312-V$24)))</f>
        <v/>
      </c>
      <c r="W1312" s="156">
        <f>IF((V1312&lt;=0),0,((V1312-W$24)*Stock*(_xlfn.NORM.INV(RAND(),stock_ave,stock_std))+(V1312-W$24)*Bonds*(_xlfn.NORM.INV(RAND(),bond_ave,bond_std))+(V1312-W$24)*cash*(_xlfn.NORM.INV(RAND(),cash_ave,cash_std))+(V1312-W$24)))</f>
        <v/>
      </c>
      <c r="X1312" s="156">
        <f>IF((W1312&lt;=0),0,((W1312-X$24)*Stock*(_xlfn.NORM.INV(RAND(),stock_ave,stock_std))+(W1312-X$24)*Bonds*(_xlfn.NORM.INV(RAND(),bond_ave,bond_std))+(W1312-X$24)*cash*(_xlfn.NORM.INV(RAND(),cash_ave,cash_std))+(W1312-X$24)))</f>
        <v/>
      </c>
      <c r="Y1312" s="156">
        <f>IF((X1312&lt;=0),0,((X1312-Y$24)*Stock*(_xlfn.NORM.INV(RAND(),stock_ave,stock_std))+(X1312-Y$24)*Bonds*(_xlfn.NORM.INV(RAND(),bond_ave,bond_std))+(X1312-Y$24)*cash*(_xlfn.NORM.INV(RAND(),cash_ave,cash_std))+(X1312-Y$24)))</f>
        <v/>
      </c>
      <c r="Z1312" s="156">
        <f>IF((Y1312&lt;=0),0,((Y1312-Z$24)*Stock*(_xlfn.NORM.INV(RAND(),stock_ave,stock_std))+(Y1312-Z$24)*Bonds*(_xlfn.NORM.INV(RAND(),bond_ave,bond_std))+(Y1312-Z$24)*cash*(_xlfn.NORM.INV(RAND(),cash_ave,cash_std))+(Y1312-Z$24)))</f>
        <v/>
      </c>
      <c r="AA1312" s="156">
        <f>IF((Z1312&lt;=0),0,((Z1312-AA$24)*Stock*(_xlfn.NORM.INV(RAND(),stock_ave,stock_std))+(Z1312-AA$24)*Bonds*(_xlfn.NORM.INV(RAND(),bond_ave,bond_std))+(Z1312-AA$24)*cash*(_xlfn.NORM.INV(RAND(),cash_ave,cash_std))+(Z1312-AA$24)))</f>
        <v/>
      </c>
      <c r="AB1312" s="156">
        <f>IF((AA1312&lt;=0),0,((AA1312-AB$24)*Stock*(_xlfn.NORM.INV(RAND(),stock_ave,stock_std))+(AA1312-AB$24)*Bonds*(_xlfn.NORM.INV(RAND(),bond_ave,bond_std))+(AA1312-AB$24)*cash*(_xlfn.NORM.INV(RAND(),cash_ave,cash_std))+(AA1312-AB$24)))</f>
        <v/>
      </c>
      <c r="AC1312" s="156">
        <f>IF((AB1312&lt;=0),0,((AB1312-AC$24)*Stock*(_xlfn.NORM.INV(RAND(),stock_ave,stock_std))+(AB1312-AC$24)*Bonds*(_xlfn.NORM.INV(RAND(),bond_ave,bond_std))+(AB1312-AC$24)*cash*(_xlfn.NORM.INV(RAND(),cash_ave,cash_std))+(AB1312-AC$24)))</f>
        <v/>
      </c>
      <c r="AD1312" s="156">
        <f>IF((AC1312&lt;=0),0,((AC1312-AD$24)*Stock*(_xlfn.NORM.INV(RAND(),stock_ave,stock_std))+(AC1312-AD$24)*Bonds*(_xlfn.NORM.INV(RAND(),bond_ave,bond_std))+(AC1312-AD$24)*cash*(_xlfn.NORM.INV(RAND(),cash_ave,cash_std))+(AC1312-AD$24)))</f>
        <v/>
      </c>
      <c r="AE1312" s="156">
        <f>IF((AD1312&lt;=0),0,((AD1312-AE$24)*Stock*(_xlfn.NORM.INV(RAND(),stock_ave,stock_std))+(AD1312-AE$24)*Bonds*(_xlfn.NORM.INV(RAND(),bond_ave,bond_std))+(AD1312-AE$24)*cash*(_xlfn.NORM.INV(RAND(),cash_ave,cash_std))+(AD1312-AE$24)))</f>
        <v/>
      </c>
      <c r="AF1312" s="156">
        <f>IF((AE1312&lt;=0),0,((AE1312-AF$24)*Stock*(_xlfn.NORM.INV(RAND(),stock_ave,stock_std))+(AE1312-AF$24)*Bonds*(_xlfn.NORM.INV(RAND(),bond_ave,bond_std))+(AE1312-AF$24)*cash*(_xlfn.NORM.INV(RAND(),cash_ave,cash_std))+(AE1312-AF$24)))</f>
        <v/>
      </c>
      <c r="AG1312" s="156">
        <f>IF((AF1312&lt;=0),0,((AF1312-AG$24)*Stock*(_xlfn.NORM.INV(RAND(),stock_ave,stock_std))+(AF1312-AG$24)*Bonds*(_xlfn.NORM.INV(RAND(),bond_ave,bond_std))+(AF1312-AG$24)*cash*(_xlfn.NORM.INV(RAND(),cash_ave,cash_std))+(AF1312-AG$24)))</f>
        <v/>
      </c>
      <c r="AH1312" s="156">
        <f>IF((AG1312&lt;=0),0,((AG1312-AH$24)*Stock*(_xlfn.NORM.INV(RAND(),stock_ave,stock_std))+(AG1312-AH$24)*Bonds*(_xlfn.NORM.INV(RAND(),bond_ave,bond_std))+(AG1312-AH$24)*cash*(_xlfn.NORM.INV(RAND(),cash_ave,cash_std))+(AG1312-AH$24)))</f>
        <v/>
      </c>
      <c r="AI1312" s="156">
        <f>IF((AH1312&lt;=0),0,((AH1312-AI$24)*Stock*(_xlfn.NORM.INV(RAND(),stock_ave,stock_std))+(AH1312-AI$24)*Bonds*(_xlfn.NORM.INV(RAND(),bond_ave,bond_std))+(AH1312-AI$24)*cash*(_xlfn.NORM.INV(RAND(),cash_ave,cash_std))+(AH1312-AI$24)))</f>
        <v/>
      </c>
      <c r="AJ1312" s="156">
        <f>IF((AI1312&lt;=0),0,((AI1312-AJ$24)*Stock*(_xlfn.NORM.INV(RAND(),stock_ave,stock_std))+(AI1312-AJ$24)*Bonds*(_xlfn.NORM.INV(RAND(),bond_ave,bond_std))+(AI1312-AJ$24)*cash*(_xlfn.NORM.INV(RAND(),cash_ave,cash_std))+(AI1312-AJ$24)))</f>
        <v/>
      </c>
      <c r="AK1312" s="156">
        <f>IF((AJ1312&lt;=0),0,((AJ1312-AK$24)*Stock*(_xlfn.NORM.INV(RAND(),stock_ave,stock_std))+(AJ1312-AK$24)*Bonds*(_xlfn.NORM.INV(RAND(),bond_ave,bond_std))+(AJ1312-AK$24)*cash*(_xlfn.NORM.INV(RAND(),cash_ave,cash_std))+(AJ1312-AK$24)))</f>
        <v/>
      </c>
      <c r="AL1312" s="156">
        <f>IF((AK1312&lt;=0),0,((AK1312-AL$24)*Stock*(_xlfn.NORM.INV(RAND(),stock_ave,stock_std))+(AK1312-AL$24)*Bonds*(_xlfn.NORM.INV(RAND(),bond_ave,bond_std))+(AK1312-AL$24)*cash*(_xlfn.NORM.INV(RAND(),cash_ave,cash_std))+(AK1312-AL$24)))</f>
        <v/>
      </c>
      <c r="AM1312" s="156">
        <f>IF((AL1312&lt;=0),0,((AL1312-AM$24)*Stock*(_xlfn.NORM.INV(RAND(),stock_ave,stock_std))+(AL1312-AM$24)*Bonds*(_xlfn.NORM.INV(RAND(),bond_ave,bond_std))+(AL1312-AM$24)*cash*(_xlfn.NORM.INV(RAND(),cash_ave,cash_std))+(AL1312-AM$24)))</f>
        <v/>
      </c>
      <c r="AN1312" s="156">
        <f>IF((AM1312&lt;=0),0,((AM1312-AN$24)*Stock*(_xlfn.NORM.INV(RAND(),stock_ave,stock_std))+(AM1312-AN$24)*Bonds*(_xlfn.NORM.INV(RAND(),bond_ave,bond_std))+(AM1312-AN$24)*cash*(_xlfn.NORM.INV(RAND(),cash_ave,cash_std))+(AM1312-AN$24)))</f>
        <v/>
      </c>
      <c r="AO1312" s="156">
        <f>IF((AN1312&lt;=0),0,((AN1312-AO$24)*Stock*(_xlfn.NORM.INV(RAND(),stock_ave,stock_std))+(AN1312-AO$24)*Bonds*(_xlfn.NORM.INV(RAND(),bond_ave,bond_std))+(AN1312-AO$24)*cash*(_xlfn.NORM.INV(RAND(),cash_ave,cash_std))+(AN1312-AO$24)))</f>
        <v/>
      </c>
      <c r="AP1312" s="156">
        <f>IF((AO1312&lt;=0),0,((AO1312-AP$24)*Stock*(_xlfn.NORM.INV(RAND(),stock_ave,stock_std))+(AO1312-AP$24)*Bonds*(_xlfn.NORM.INV(RAND(),bond_ave,bond_std))+(AO1312-AP$24)*cash*(_xlfn.NORM.INV(RAND(),cash_ave,cash_std))+(AO1312-AP$24)))</f>
        <v/>
      </c>
      <c r="AQ1312" s="156">
        <f>IF((AP1312&lt;=0),0,((AP1312-AQ$24)*Stock*(_xlfn.NORM.INV(RAND(),stock_ave,stock_std))+(AP1312-AQ$24)*Bonds*(_xlfn.NORM.INV(RAND(),bond_ave,bond_std))+(AP1312-AQ$24)*cash*(_xlfn.NORM.INV(RAND(),cash_ave,cash_std))+(AP1312-AQ$24)))</f>
        <v/>
      </c>
      <c r="AR1312" s="156">
        <f>IF((AQ1312&lt;=0),0,((AQ1312-AR$24)*Stock*(_xlfn.NORM.INV(RAND(),stock_ave,stock_std))+(AQ1312-AR$24)*Bonds*(_xlfn.NORM.INV(RAND(),bond_ave,bond_std))+(AQ1312-AR$24)*cash*(_xlfn.NORM.INV(RAND(),cash_ave,cash_std))+(AQ1312-AR$24)))</f>
        <v/>
      </c>
      <c r="AS1312" s="156">
        <f>IF((AR1312&lt;=0),0,((AR1312-AS$24)*Stock*(_xlfn.NORM.INV(RAND(),stock_ave,stock_std))+(AR1312-AS$24)*Bonds*(_xlfn.NORM.INV(RAND(),bond_ave,bond_std))+(AR1312-AS$24)*cash*(_xlfn.NORM.INV(RAND(),cash_ave,cash_std))+(AR1312-AS$24)))</f>
        <v/>
      </c>
      <c r="AT1312" s="156">
        <f>IF((AS1312&lt;=0),0,((AS1312-AT$24)*Stock*(_xlfn.NORM.INV(RAND(),stock_ave,stock_std))+(AS1312-AT$24)*Bonds*(_xlfn.NORM.INV(RAND(),bond_ave,bond_std))+(AS1312-AT$24)*cash*(_xlfn.NORM.INV(RAND(),cash_ave,cash_std))+(AS1312-AT$24)))</f>
        <v/>
      </c>
      <c r="AU1312" s="156">
        <f>IF((AT1312&lt;=0),0,((AT1312-AU$24)*Stock*(_xlfn.NORM.INV(RAND(),stock_ave,stock_std))+(AT1312-AU$24)*Bonds*(_xlfn.NORM.INV(RAND(),bond_ave,bond_std))+(AT1312-AU$24)*cash*(_xlfn.NORM.INV(RAND(),cash_ave,cash_std))+(AT1312-AU$24)))</f>
        <v/>
      </c>
      <c r="AV1312" s="156">
        <f>IF((AU1312&lt;=0),0,((AU1312-AV$24)*Stock*(_xlfn.NORM.INV(RAND(),stock_ave,stock_std))+(AU1312-AV$24)*Bonds*(_xlfn.NORM.INV(RAND(),bond_ave,bond_std))+(AU1312-AV$24)*cash*(_xlfn.NORM.INV(RAND(),cash_ave,cash_std))+(AU1312-AV$24)))</f>
        <v/>
      </c>
      <c r="AW1312" s="156">
        <f>IF((AV1312&lt;=0),0,((AV1312-AW$24)*Stock*(_xlfn.NORM.INV(RAND(),stock_ave,stock_std))+(AV1312-AW$24)*Bonds*(_xlfn.NORM.INV(RAND(),bond_ave,bond_std))+(AV1312-AW$24)*cash*(_xlfn.NORM.INV(RAND(),cash_ave,cash_std))+(AV1312-AW$24)))</f>
        <v/>
      </c>
      <c r="AX1312" s="159" t="n"/>
      <c r="AY1312" s="159" t="n"/>
      <c r="AZ1312" s="159" t="n"/>
      <c r="BA1312" s="159" t="n"/>
      <c r="BB1312" s="159" t="n"/>
    </row>
    <row r="1313">
      <c r="C1313" s="147" t="n"/>
      <c r="D1313" s="61">
        <f>+D1312-IF(D$18&gt;74,(D1312/D$25)*$C$10)</f>
        <v/>
      </c>
      <c r="E1313" s="61">
        <f>+E1312-IF(E$18&gt;74,(E1312/E$25)*$C$10)</f>
        <v/>
      </c>
      <c r="F1313" s="61">
        <f>+F1312-IF(F$18&gt;74,(F1312/F$25)*$C$10)</f>
        <v/>
      </c>
      <c r="G1313" s="61">
        <f>+G1312-IF(G$18&gt;74,(G1312/G$25)*$C$10)</f>
        <v/>
      </c>
      <c r="H1313" s="61">
        <f>+H1312-IF(H$18&gt;74,(H1312/H$25)*$C$10)</f>
        <v/>
      </c>
      <c r="I1313" s="61">
        <f>+I1312-IF(I$18&gt;74,(I1312/I$25)*$C$10)</f>
        <v/>
      </c>
      <c r="J1313" s="61">
        <f>+J1312-IF(J$18&gt;74,(J1312/J$25)*$C$10)</f>
        <v/>
      </c>
      <c r="K1313" s="61">
        <f>+K1312-IF(K$18&gt;74,(K1312/K$25)*$C$10)</f>
        <v/>
      </c>
      <c r="L1313" s="61">
        <f>+L1312-IF(L$18&gt;74,(L1312/L$25)*$C$10)</f>
        <v/>
      </c>
      <c r="M1313" s="61">
        <f>+M1312-IF(M$18&gt;74,(M1312/M$25)*$C$10)</f>
        <v/>
      </c>
      <c r="N1313" s="61">
        <f>+N1312-IF(N$18&gt;74,(N1312/N$25)*$C$10)</f>
        <v/>
      </c>
      <c r="O1313" s="61">
        <f>+O1312-IF(O$18&gt;74,(O1312/O$25)*$C$10)</f>
        <v/>
      </c>
      <c r="P1313" s="61">
        <f>+P1312-IF(P$18&gt;74,(P1312/P$25)*$C$10)</f>
        <v/>
      </c>
      <c r="Q1313" s="61">
        <f>+Q1312-IF(Q$18&gt;74,(Q1312/Q$25)*$C$10)</f>
        <v/>
      </c>
      <c r="R1313" s="61">
        <f>+R1312-IF(R$18&gt;74,(R1312/R$25)*$C$10)</f>
        <v/>
      </c>
      <c r="S1313" s="61">
        <f>+S1312-IF(S$18&gt;74,(S1312/S$25)*$C$10)</f>
        <v/>
      </c>
      <c r="T1313" s="61">
        <f>+T1312-IF(T$18&gt;74,(T1312/T$25)*$C$10)</f>
        <v/>
      </c>
      <c r="U1313" s="61">
        <f>+U1312-IF(U$18&gt;74,(U1312/U$25)*$C$10)</f>
        <v/>
      </c>
      <c r="V1313" s="61">
        <f>+V1312-IF(V$18&gt;74,(V1312/V$25)*$C$10)</f>
        <v/>
      </c>
      <c r="W1313" s="61">
        <f>+W1312-IF(W$18&gt;74,(W1312/W$25)*$C$10)</f>
        <v/>
      </c>
      <c r="X1313" s="61">
        <f>+X1312-IF(X$18&gt;74,(X1312/X$25)*$C$10)</f>
        <v/>
      </c>
      <c r="Y1313" s="61">
        <f>+Y1312-IF(Y$18&gt;74,(Y1312/Y$25)*$C$10)</f>
        <v/>
      </c>
      <c r="Z1313" s="61">
        <f>+Z1312-IF(Z$18&gt;74,(Z1312/Z$25)*$C$10)</f>
        <v/>
      </c>
      <c r="AA1313" s="61">
        <f>+AA1312-IF(AA$18&gt;74,(AA1312/AA$25)*$C$10)</f>
        <v/>
      </c>
      <c r="AB1313" s="61">
        <f>+AB1312-IF(AB$18&gt;74,(AB1312/AB$25)*$C$10)</f>
        <v/>
      </c>
      <c r="AC1313" s="61">
        <f>+AC1312-IF(AC$18&gt;74,(AC1312/AC$25)*$C$10)</f>
        <v/>
      </c>
      <c r="AD1313" s="61">
        <f>+AD1312-IF(AD$18&gt;74,(AD1312/AD$25)*$C$10)</f>
        <v/>
      </c>
      <c r="AE1313" s="61">
        <f>+AE1312-IF(AE$18&gt;74,(AE1312/AE$25)*$C$10)</f>
        <v/>
      </c>
      <c r="AF1313" s="61">
        <f>+AF1312-IF(AF$18&gt;74,(AF1312/AF$25)*$C$10)</f>
        <v/>
      </c>
      <c r="AG1313" s="61">
        <f>+AG1312-IF(AG$18&gt;74,(AG1312/AG$25)*$C$10)</f>
        <v/>
      </c>
      <c r="AH1313" s="61">
        <f>+AH1312-IF(AH$18&gt;74,(AH1312/AH$25)*$C$10)</f>
        <v/>
      </c>
      <c r="AI1313" s="61">
        <f>+AI1312-IF(AI$18&gt;74,(AI1312/AI$25)*$C$10)</f>
        <v/>
      </c>
      <c r="AJ1313" s="61">
        <f>+AJ1312-IF(AJ$18&gt;74,(AJ1312/AJ$25)*$C$10)</f>
        <v/>
      </c>
      <c r="AK1313" s="61">
        <f>+AK1312-IF(AK$18&gt;74,(AK1312/AK$25)*$C$10)</f>
        <v/>
      </c>
      <c r="AL1313" s="61">
        <f>+AL1312-IF(AL$18&gt;74,(AL1312/AL$25)*$C$10)</f>
        <v/>
      </c>
      <c r="AM1313" s="61">
        <f>+AM1312-IF(AM$18&gt;74,(AM1312/AM$25)*$C$10)</f>
        <v/>
      </c>
      <c r="AN1313" s="61">
        <f>+AN1312-IF(AN$18&gt;74,(AN1312/AN$25)*$C$10)</f>
        <v/>
      </c>
      <c r="AO1313" s="61">
        <f>+AO1312-IF(AO$18&gt;74,(AO1312/AO$25)*$C$10)</f>
        <v/>
      </c>
      <c r="AP1313" s="61">
        <f>+AP1312-IF(AP$18&gt;74,(AP1312/AP$25)*$C$10)</f>
        <v/>
      </c>
      <c r="AQ1313" s="61">
        <f>+AQ1312-IF(AQ$18&gt;74,(AQ1312/AQ$25)*$C$10)</f>
        <v/>
      </c>
      <c r="AR1313" s="61">
        <f>+AR1312-IF(AR$18&gt;74,(AR1312/AR$25)*$C$10)</f>
        <v/>
      </c>
      <c r="AS1313" s="61">
        <f>+AS1312-IF(AS$18&gt;74,(AS1312/AS$25)*$C$10)</f>
        <v/>
      </c>
      <c r="AT1313" s="61">
        <f>+AT1312-IF(AT$18&gt;74,(AT1312/AT$25)*$C$10)</f>
        <v/>
      </c>
      <c r="AU1313" s="61">
        <f>+AU1312-IF(AU$18&gt;74,(AU1312/AU$25)*$C$10)</f>
        <v/>
      </c>
      <c r="AV1313" s="61">
        <f>+AV1312-IF(AV$18&gt;74,(AV1312/AV$25)*$C$10)</f>
        <v/>
      </c>
      <c r="AW1313" s="61">
        <f>+AW1312-IF(AW$18&gt;74,(AW1312/AW$25)*$C$10)</f>
        <v/>
      </c>
      <c r="AX1313" s="35">
        <f>IF(AW1313&gt;0,1,0)</f>
        <v/>
      </c>
      <c r="AY1313" s="35">
        <f>IF(AL1313&gt;0,1,0)</f>
        <v/>
      </c>
      <c r="AZ1313" s="35">
        <f>IF(AG1313&gt;0,1,0)</f>
        <v/>
      </c>
      <c r="BA1313" s="35">
        <f>IF(AB1313&gt;0,1,0)</f>
        <v/>
      </c>
      <c r="BB1313" s="35">
        <f>IF(W1313&gt;0,1,0)</f>
        <v/>
      </c>
    </row>
    <row r="1314">
      <c r="B1314" s="154" t="inlineStr">
        <is>
          <t>trial 644</t>
        </is>
      </c>
      <c r="C1314" s="155">
        <f>+start-C1311</f>
        <v/>
      </c>
      <c r="D1314" s="156">
        <f>IF((C1314&lt;=0),0,((C1314-D$24)*Stock*(_xlfn.NORM.INV(RAND(),stock_ave,stock_std))+(C1314-D$24)*Bonds*(_xlfn.NORM.INV(RAND(),bond_ave,bond_std))+(C1314-D$24)*cash*(_xlfn.NORM.INV(RAND(),cash_ave,cash_std))+(C1314-D$24)))</f>
        <v/>
      </c>
      <c r="E1314" s="156">
        <f>IF((D1314&lt;=0),0,((D1314-E$24)*Stock*(_xlfn.NORM.INV(RAND(),stock_ave,stock_std))+(D1314-E$24)*Bonds*(_xlfn.NORM.INV(RAND(),bond_ave,bond_std))+(D1314-E$24)*cash*(_xlfn.NORM.INV(RAND(),cash_ave,cash_std))+(D1314-E$24)))</f>
        <v/>
      </c>
      <c r="F1314" s="156">
        <f>IF((E1314&lt;=0),0,((E1314-F$24)*Stock*(_xlfn.NORM.INV(RAND(),stock_ave,stock_std))+(E1314-F$24)*Bonds*(_xlfn.NORM.INV(RAND(),bond_ave,bond_std))+(E1314-F$24)*cash*(_xlfn.NORM.INV(RAND(),cash_ave,cash_std))+(E1314-F$24)))</f>
        <v/>
      </c>
      <c r="G1314" s="156">
        <f>IF((F1314&lt;=0),0,((F1314-G$24)*Stock*(_xlfn.NORM.INV(RAND(),stock_ave,stock_std))+(F1314-G$24)*Bonds*(_xlfn.NORM.INV(RAND(),bond_ave,bond_std))+(F1314-G$24)*cash*(_xlfn.NORM.INV(RAND(),cash_ave,cash_std))+(F1314-G$24)))</f>
        <v/>
      </c>
      <c r="H1314" s="156">
        <f>IF((G1314&lt;=0),0,((G1314-H$24)*Stock*(_xlfn.NORM.INV(RAND(),stock_ave,stock_std))+(G1314-H$24)*Bonds*(_xlfn.NORM.INV(RAND(),bond_ave,bond_std))+(G1314-H$24)*cash*(_xlfn.NORM.INV(RAND(),cash_ave,cash_std))+(G1314-H$24)))</f>
        <v/>
      </c>
      <c r="I1314" s="156">
        <f>IF((H1314&lt;=0),0,((H1314-I$24)*Stock*(_xlfn.NORM.INV(RAND(),stock_ave,stock_std))+(H1314-I$24)*Bonds*(_xlfn.NORM.INV(RAND(),bond_ave,bond_std))+(H1314-I$24)*cash*(_xlfn.NORM.INV(RAND(),cash_ave,cash_std))+(H1314-I$24)))</f>
        <v/>
      </c>
      <c r="J1314" s="156">
        <f>IF((I1314&lt;=0),0,((I1314-J$24)*Stock*(_xlfn.NORM.INV(RAND(),stock_ave,stock_std))+(I1314-J$24)*Bonds*(_xlfn.NORM.INV(RAND(),bond_ave,bond_std))+(I1314-J$24)*cash*(_xlfn.NORM.INV(RAND(),cash_ave,cash_std))+(I1314-J$24)))</f>
        <v/>
      </c>
      <c r="K1314" s="156">
        <f>IF((J1314&lt;=0),0,((J1314-K$24)*Stock*(_xlfn.NORM.INV(RAND(),stock_ave,stock_std))+(J1314-K$24)*Bonds*(_xlfn.NORM.INV(RAND(),bond_ave,bond_std))+(J1314-K$24)*cash*(_xlfn.NORM.INV(RAND(),cash_ave,cash_std))+(J1314-K$24)))</f>
        <v/>
      </c>
      <c r="L1314" s="156">
        <f>IF((K1314&lt;=0),0,((K1314-L$24)*Stock*(_xlfn.NORM.INV(RAND(),stock_ave,stock_std))+(K1314-L$24)*Bonds*(_xlfn.NORM.INV(RAND(),bond_ave,bond_std))+(K1314-L$24)*cash*(_xlfn.NORM.INV(RAND(),cash_ave,cash_std))+(K1314-L$24)))</f>
        <v/>
      </c>
      <c r="M1314" s="156">
        <f>IF((L1314&lt;=0),0,((L1314-M$24)*Stock*(_xlfn.NORM.INV(RAND(),stock_ave,stock_std))+(L1314-M$24)*Bonds*(_xlfn.NORM.INV(RAND(),bond_ave,bond_std))+(L1314-M$24)*cash*(_xlfn.NORM.INV(RAND(),cash_ave,cash_std))+(L1314-M$24)))</f>
        <v/>
      </c>
      <c r="N1314" s="156">
        <f>IF((M1314&lt;=0),0,((M1314-N$24)*Stock*(_xlfn.NORM.INV(RAND(),stock_ave,stock_std))+(M1314-N$24)*Bonds*(_xlfn.NORM.INV(RAND(),bond_ave,bond_std))+(M1314-N$24)*cash*(_xlfn.NORM.INV(RAND(),cash_ave,cash_std))+(M1314-N$24)))</f>
        <v/>
      </c>
      <c r="O1314" s="156">
        <f>IF((N1314&lt;=0),0,((N1314-O$24)*Stock*(_xlfn.NORM.INV(RAND(),stock_ave,stock_std))+(N1314-O$24)*Bonds*(_xlfn.NORM.INV(RAND(),bond_ave,bond_std))+(N1314-O$24)*cash*(_xlfn.NORM.INV(RAND(),cash_ave,cash_std))+(N1314-O$24)))</f>
        <v/>
      </c>
      <c r="P1314" s="156">
        <f>IF((O1314&lt;=0),0,((O1314-P$24)*Stock*(_xlfn.NORM.INV(RAND(),stock_ave,stock_std))+(O1314-P$24)*Bonds*(_xlfn.NORM.INV(RAND(),bond_ave,bond_std))+(O1314-P$24)*cash*(_xlfn.NORM.INV(RAND(),cash_ave,cash_std))+(O1314-P$24)))</f>
        <v/>
      </c>
      <c r="Q1314" s="156">
        <f>IF((P1314&lt;=0),0,((P1314-Q$24)*Stock*(_xlfn.NORM.INV(RAND(),stock_ave,stock_std))+(P1314-Q$24)*Bonds*(_xlfn.NORM.INV(RAND(),bond_ave,bond_std))+(P1314-Q$24)*cash*(_xlfn.NORM.INV(RAND(),cash_ave,cash_std))+(P1314-Q$24)))</f>
        <v/>
      </c>
      <c r="R1314" s="156">
        <f>IF((Q1314&lt;=0),0,((Q1314-R$24)*Stock*(_xlfn.NORM.INV(RAND(),stock_ave,stock_std))+(Q1314-R$24)*Bonds*(_xlfn.NORM.INV(RAND(),bond_ave,bond_std))+(Q1314-R$24)*cash*(_xlfn.NORM.INV(RAND(),cash_ave,cash_std))+(Q1314-R$24)))</f>
        <v/>
      </c>
      <c r="S1314" s="156">
        <f>IF((R1314&lt;=0),0,((R1314-S$24)*Stock*(_xlfn.NORM.INV(RAND(),stock_ave,stock_std))+(R1314-S$24)*Bonds*(_xlfn.NORM.INV(RAND(),bond_ave,bond_std))+(R1314-S$24)*cash*(_xlfn.NORM.INV(RAND(),cash_ave,cash_std))+(R1314-S$24)))</f>
        <v/>
      </c>
      <c r="T1314" s="156">
        <f>IF((S1314&lt;=0),0,((S1314-T$24)*Stock*(_xlfn.NORM.INV(RAND(),stock_ave,stock_std))+(S1314-T$24)*Bonds*(_xlfn.NORM.INV(RAND(),bond_ave,bond_std))+(S1314-T$24)*cash*(_xlfn.NORM.INV(RAND(),cash_ave,cash_std))+(S1314-T$24)))</f>
        <v/>
      </c>
      <c r="U1314" s="156">
        <f>IF((T1314&lt;=0),0,((T1314-U$24)*Stock*(_xlfn.NORM.INV(RAND(),stock_ave,stock_std))+(T1314-U$24)*Bonds*(_xlfn.NORM.INV(RAND(),bond_ave,bond_std))+(T1314-U$24)*cash*(_xlfn.NORM.INV(RAND(),cash_ave,cash_std))+(T1314-U$24)))</f>
        <v/>
      </c>
      <c r="V1314" s="156">
        <f>IF((U1314&lt;=0),0,((U1314-V$24)*Stock*(_xlfn.NORM.INV(RAND(),stock_ave,stock_std))+(U1314-V$24)*Bonds*(_xlfn.NORM.INV(RAND(),bond_ave,bond_std))+(U1314-V$24)*cash*(_xlfn.NORM.INV(RAND(),cash_ave,cash_std))+(U1314-V$24)))</f>
        <v/>
      </c>
      <c r="W1314" s="156">
        <f>IF((V1314&lt;=0),0,((V1314-W$24)*Stock*(_xlfn.NORM.INV(RAND(),stock_ave,stock_std))+(V1314-W$24)*Bonds*(_xlfn.NORM.INV(RAND(),bond_ave,bond_std))+(V1314-W$24)*cash*(_xlfn.NORM.INV(RAND(),cash_ave,cash_std))+(V1314-W$24)))</f>
        <v/>
      </c>
      <c r="X1314" s="156">
        <f>IF((W1314&lt;=0),0,((W1314-X$24)*Stock*(_xlfn.NORM.INV(RAND(),stock_ave,stock_std))+(W1314-X$24)*Bonds*(_xlfn.NORM.INV(RAND(),bond_ave,bond_std))+(W1314-X$24)*cash*(_xlfn.NORM.INV(RAND(),cash_ave,cash_std))+(W1314-X$24)))</f>
        <v/>
      </c>
      <c r="Y1314" s="156">
        <f>IF((X1314&lt;=0),0,((X1314-Y$24)*Stock*(_xlfn.NORM.INV(RAND(),stock_ave,stock_std))+(X1314-Y$24)*Bonds*(_xlfn.NORM.INV(RAND(),bond_ave,bond_std))+(X1314-Y$24)*cash*(_xlfn.NORM.INV(RAND(),cash_ave,cash_std))+(X1314-Y$24)))</f>
        <v/>
      </c>
      <c r="Z1314" s="156">
        <f>IF((Y1314&lt;=0),0,((Y1314-Z$24)*Stock*(_xlfn.NORM.INV(RAND(),stock_ave,stock_std))+(Y1314-Z$24)*Bonds*(_xlfn.NORM.INV(RAND(),bond_ave,bond_std))+(Y1314-Z$24)*cash*(_xlfn.NORM.INV(RAND(),cash_ave,cash_std))+(Y1314-Z$24)))</f>
        <v/>
      </c>
      <c r="AA1314" s="156">
        <f>IF((Z1314&lt;=0),0,((Z1314-AA$24)*Stock*(_xlfn.NORM.INV(RAND(),stock_ave,stock_std))+(Z1314-AA$24)*Bonds*(_xlfn.NORM.INV(RAND(),bond_ave,bond_std))+(Z1314-AA$24)*cash*(_xlfn.NORM.INV(RAND(),cash_ave,cash_std))+(Z1314-AA$24)))</f>
        <v/>
      </c>
      <c r="AB1314" s="156">
        <f>IF((AA1314&lt;=0),0,((AA1314-AB$24)*Stock*(_xlfn.NORM.INV(RAND(),stock_ave,stock_std))+(AA1314-AB$24)*Bonds*(_xlfn.NORM.INV(RAND(),bond_ave,bond_std))+(AA1314-AB$24)*cash*(_xlfn.NORM.INV(RAND(),cash_ave,cash_std))+(AA1314-AB$24)))</f>
        <v/>
      </c>
      <c r="AC1314" s="156">
        <f>IF((AB1314&lt;=0),0,((AB1314-AC$24)*Stock*(_xlfn.NORM.INV(RAND(),stock_ave,stock_std))+(AB1314-AC$24)*Bonds*(_xlfn.NORM.INV(RAND(),bond_ave,bond_std))+(AB1314-AC$24)*cash*(_xlfn.NORM.INV(RAND(),cash_ave,cash_std))+(AB1314-AC$24)))</f>
        <v/>
      </c>
      <c r="AD1314" s="156">
        <f>IF((AC1314&lt;=0),0,((AC1314-AD$24)*Stock*(_xlfn.NORM.INV(RAND(),stock_ave,stock_std))+(AC1314-AD$24)*Bonds*(_xlfn.NORM.INV(RAND(),bond_ave,bond_std))+(AC1314-AD$24)*cash*(_xlfn.NORM.INV(RAND(),cash_ave,cash_std))+(AC1314-AD$24)))</f>
        <v/>
      </c>
      <c r="AE1314" s="156">
        <f>IF((AD1314&lt;=0),0,((AD1314-AE$24)*Stock*(_xlfn.NORM.INV(RAND(),stock_ave,stock_std))+(AD1314-AE$24)*Bonds*(_xlfn.NORM.INV(RAND(),bond_ave,bond_std))+(AD1314-AE$24)*cash*(_xlfn.NORM.INV(RAND(),cash_ave,cash_std))+(AD1314-AE$24)))</f>
        <v/>
      </c>
      <c r="AF1314" s="156">
        <f>IF((AE1314&lt;=0),0,((AE1314-AF$24)*Stock*(_xlfn.NORM.INV(RAND(),stock_ave,stock_std))+(AE1314-AF$24)*Bonds*(_xlfn.NORM.INV(RAND(),bond_ave,bond_std))+(AE1314-AF$24)*cash*(_xlfn.NORM.INV(RAND(),cash_ave,cash_std))+(AE1314-AF$24)))</f>
        <v/>
      </c>
      <c r="AG1314" s="156">
        <f>IF((AF1314&lt;=0),0,((AF1314-AG$24)*Stock*(_xlfn.NORM.INV(RAND(),stock_ave,stock_std))+(AF1314-AG$24)*Bonds*(_xlfn.NORM.INV(RAND(),bond_ave,bond_std))+(AF1314-AG$24)*cash*(_xlfn.NORM.INV(RAND(),cash_ave,cash_std))+(AF1314-AG$24)))</f>
        <v/>
      </c>
      <c r="AH1314" s="156">
        <f>IF((AG1314&lt;=0),0,((AG1314-AH$24)*Stock*(_xlfn.NORM.INV(RAND(),stock_ave,stock_std))+(AG1314-AH$24)*Bonds*(_xlfn.NORM.INV(RAND(),bond_ave,bond_std))+(AG1314-AH$24)*cash*(_xlfn.NORM.INV(RAND(),cash_ave,cash_std))+(AG1314-AH$24)))</f>
        <v/>
      </c>
      <c r="AI1314" s="156">
        <f>IF((AH1314&lt;=0),0,((AH1314-AI$24)*Stock*(_xlfn.NORM.INV(RAND(),stock_ave,stock_std))+(AH1314-AI$24)*Bonds*(_xlfn.NORM.INV(RAND(),bond_ave,bond_std))+(AH1314-AI$24)*cash*(_xlfn.NORM.INV(RAND(),cash_ave,cash_std))+(AH1314-AI$24)))</f>
        <v/>
      </c>
      <c r="AJ1314" s="156">
        <f>IF((AI1314&lt;=0),0,((AI1314-AJ$24)*Stock*(_xlfn.NORM.INV(RAND(),stock_ave,stock_std))+(AI1314-AJ$24)*Bonds*(_xlfn.NORM.INV(RAND(),bond_ave,bond_std))+(AI1314-AJ$24)*cash*(_xlfn.NORM.INV(RAND(),cash_ave,cash_std))+(AI1314-AJ$24)))</f>
        <v/>
      </c>
      <c r="AK1314" s="156">
        <f>IF((AJ1314&lt;=0),0,((AJ1314-AK$24)*Stock*(_xlfn.NORM.INV(RAND(),stock_ave,stock_std))+(AJ1314-AK$24)*Bonds*(_xlfn.NORM.INV(RAND(),bond_ave,bond_std))+(AJ1314-AK$24)*cash*(_xlfn.NORM.INV(RAND(),cash_ave,cash_std))+(AJ1314-AK$24)))</f>
        <v/>
      </c>
      <c r="AL1314" s="156">
        <f>IF((AK1314&lt;=0),0,((AK1314-AL$24)*Stock*(_xlfn.NORM.INV(RAND(),stock_ave,stock_std))+(AK1314-AL$24)*Bonds*(_xlfn.NORM.INV(RAND(),bond_ave,bond_std))+(AK1314-AL$24)*cash*(_xlfn.NORM.INV(RAND(),cash_ave,cash_std))+(AK1314-AL$24)))</f>
        <v/>
      </c>
      <c r="AM1314" s="156">
        <f>IF((AL1314&lt;=0),0,((AL1314-AM$24)*Stock*(_xlfn.NORM.INV(RAND(),stock_ave,stock_std))+(AL1314-AM$24)*Bonds*(_xlfn.NORM.INV(RAND(),bond_ave,bond_std))+(AL1314-AM$24)*cash*(_xlfn.NORM.INV(RAND(),cash_ave,cash_std))+(AL1314-AM$24)))</f>
        <v/>
      </c>
      <c r="AN1314" s="156">
        <f>IF((AM1314&lt;=0),0,((AM1314-AN$24)*Stock*(_xlfn.NORM.INV(RAND(),stock_ave,stock_std))+(AM1314-AN$24)*Bonds*(_xlfn.NORM.INV(RAND(),bond_ave,bond_std))+(AM1314-AN$24)*cash*(_xlfn.NORM.INV(RAND(),cash_ave,cash_std))+(AM1314-AN$24)))</f>
        <v/>
      </c>
      <c r="AO1314" s="156">
        <f>IF((AN1314&lt;=0),0,((AN1314-AO$24)*Stock*(_xlfn.NORM.INV(RAND(),stock_ave,stock_std))+(AN1314-AO$24)*Bonds*(_xlfn.NORM.INV(RAND(),bond_ave,bond_std))+(AN1314-AO$24)*cash*(_xlfn.NORM.INV(RAND(),cash_ave,cash_std))+(AN1314-AO$24)))</f>
        <v/>
      </c>
      <c r="AP1314" s="156">
        <f>IF((AO1314&lt;=0),0,((AO1314-AP$24)*Stock*(_xlfn.NORM.INV(RAND(),stock_ave,stock_std))+(AO1314-AP$24)*Bonds*(_xlfn.NORM.INV(RAND(),bond_ave,bond_std))+(AO1314-AP$24)*cash*(_xlfn.NORM.INV(RAND(),cash_ave,cash_std))+(AO1314-AP$24)))</f>
        <v/>
      </c>
      <c r="AQ1314" s="156">
        <f>IF((AP1314&lt;=0),0,((AP1314-AQ$24)*Stock*(_xlfn.NORM.INV(RAND(),stock_ave,stock_std))+(AP1314-AQ$24)*Bonds*(_xlfn.NORM.INV(RAND(),bond_ave,bond_std))+(AP1314-AQ$24)*cash*(_xlfn.NORM.INV(RAND(),cash_ave,cash_std))+(AP1314-AQ$24)))</f>
        <v/>
      </c>
      <c r="AR1314" s="156">
        <f>IF((AQ1314&lt;=0),0,((AQ1314-AR$24)*Stock*(_xlfn.NORM.INV(RAND(),stock_ave,stock_std))+(AQ1314-AR$24)*Bonds*(_xlfn.NORM.INV(RAND(),bond_ave,bond_std))+(AQ1314-AR$24)*cash*(_xlfn.NORM.INV(RAND(),cash_ave,cash_std))+(AQ1314-AR$24)))</f>
        <v/>
      </c>
      <c r="AS1314" s="156">
        <f>IF((AR1314&lt;=0),0,((AR1314-AS$24)*Stock*(_xlfn.NORM.INV(RAND(),stock_ave,stock_std))+(AR1314-AS$24)*Bonds*(_xlfn.NORM.INV(RAND(),bond_ave,bond_std))+(AR1314-AS$24)*cash*(_xlfn.NORM.INV(RAND(),cash_ave,cash_std))+(AR1314-AS$24)))</f>
        <v/>
      </c>
      <c r="AT1314" s="156">
        <f>IF((AS1314&lt;=0),0,((AS1314-AT$24)*Stock*(_xlfn.NORM.INV(RAND(),stock_ave,stock_std))+(AS1314-AT$24)*Bonds*(_xlfn.NORM.INV(RAND(),bond_ave,bond_std))+(AS1314-AT$24)*cash*(_xlfn.NORM.INV(RAND(),cash_ave,cash_std))+(AS1314-AT$24)))</f>
        <v/>
      </c>
      <c r="AU1314" s="156">
        <f>IF((AT1314&lt;=0),0,((AT1314-AU$24)*Stock*(_xlfn.NORM.INV(RAND(),stock_ave,stock_std))+(AT1314-AU$24)*Bonds*(_xlfn.NORM.INV(RAND(),bond_ave,bond_std))+(AT1314-AU$24)*cash*(_xlfn.NORM.INV(RAND(),cash_ave,cash_std))+(AT1314-AU$24)))</f>
        <v/>
      </c>
      <c r="AV1314" s="156">
        <f>IF((AU1314&lt;=0),0,((AU1314-AV$24)*Stock*(_xlfn.NORM.INV(RAND(),stock_ave,stock_std))+(AU1314-AV$24)*Bonds*(_xlfn.NORM.INV(RAND(),bond_ave,bond_std))+(AU1314-AV$24)*cash*(_xlfn.NORM.INV(RAND(),cash_ave,cash_std))+(AU1314-AV$24)))</f>
        <v/>
      </c>
      <c r="AW1314" s="156">
        <f>IF((AV1314&lt;=0),0,((AV1314-AW$24)*Stock*(_xlfn.NORM.INV(RAND(),stock_ave,stock_std))+(AV1314-AW$24)*Bonds*(_xlfn.NORM.INV(RAND(),bond_ave,bond_std))+(AV1314-AW$24)*cash*(_xlfn.NORM.INV(RAND(),cash_ave,cash_std))+(AV1314-AW$24)))</f>
        <v/>
      </c>
      <c r="AX1314" s="159" t="n"/>
      <c r="AY1314" s="159" t="n"/>
      <c r="AZ1314" s="159" t="n"/>
      <c r="BA1314" s="159" t="n"/>
      <c r="BB1314" s="159" t="n"/>
    </row>
    <row r="1315">
      <c r="C1315" s="147" t="n"/>
      <c r="D1315" s="61">
        <f>+D1314-IF(D$18&gt;74,(D1314/D$25)*$C$10)</f>
        <v/>
      </c>
      <c r="E1315" s="61">
        <f>+E1314-IF(E$18&gt;74,(E1314/E$25)*$C$10)</f>
        <v/>
      </c>
      <c r="F1315" s="61">
        <f>+F1314-IF(F$18&gt;74,(F1314/F$25)*$C$10)</f>
        <v/>
      </c>
      <c r="G1315" s="61">
        <f>+G1314-IF(G$18&gt;74,(G1314/G$25)*$C$10)</f>
        <v/>
      </c>
      <c r="H1315" s="61">
        <f>+H1314-IF(H$18&gt;74,(H1314/H$25)*$C$10)</f>
        <v/>
      </c>
      <c r="I1315" s="61">
        <f>+I1314-IF(I$18&gt;74,(I1314/I$25)*$C$10)</f>
        <v/>
      </c>
      <c r="J1315" s="61">
        <f>+J1314-IF(J$18&gt;74,(J1314/J$25)*$C$10)</f>
        <v/>
      </c>
      <c r="K1315" s="61">
        <f>+K1314-IF(K$18&gt;74,(K1314/K$25)*$C$10)</f>
        <v/>
      </c>
      <c r="L1315" s="61">
        <f>+L1314-IF(L$18&gt;74,(L1314/L$25)*$C$10)</f>
        <v/>
      </c>
      <c r="M1315" s="61">
        <f>+M1314-IF(M$18&gt;74,(M1314/M$25)*$C$10)</f>
        <v/>
      </c>
      <c r="N1315" s="61">
        <f>+N1314-IF(N$18&gt;74,(N1314/N$25)*$C$10)</f>
        <v/>
      </c>
      <c r="O1315" s="61">
        <f>+O1314-IF(O$18&gt;74,(O1314/O$25)*$C$10)</f>
        <v/>
      </c>
      <c r="P1315" s="61">
        <f>+P1314-IF(P$18&gt;74,(P1314/P$25)*$C$10)</f>
        <v/>
      </c>
      <c r="Q1315" s="61">
        <f>+Q1314-IF(Q$18&gt;74,(Q1314/Q$25)*$C$10)</f>
        <v/>
      </c>
      <c r="R1315" s="61">
        <f>+R1314-IF(R$18&gt;74,(R1314/R$25)*$C$10)</f>
        <v/>
      </c>
      <c r="S1315" s="61">
        <f>+S1314-IF(S$18&gt;74,(S1314/S$25)*$C$10)</f>
        <v/>
      </c>
      <c r="T1315" s="61">
        <f>+T1314-IF(T$18&gt;74,(T1314/T$25)*$C$10)</f>
        <v/>
      </c>
      <c r="U1315" s="61">
        <f>+U1314-IF(U$18&gt;74,(U1314/U$25)*$C$10)</f>
        <v/>
      </c>
      <c r="V1315" s="61">
        <f>+V1314-IF(V$18&gt;74,(V1314/V$25)*$C$10)</f>
        <v/>
      </c>
      <c r="W1315" s="61">
        <f>+W1314-IF(W$18&gt;74,(W1314/W$25)*$C$10)</f>
        <v/>
      </c>
      <c r="X1315" s="61">
        <f>+X1314-IF(X$18&gt;74,(X1314/X$25)*$C$10)</f>
        <v/>
      </c>
      <c r="Y1315" s="61">
        <f>+Y1314-IF(Y$18&gt;74,(Y1314/Y$25)*$C$10)</f>
        <v/>
      </c>
      <c r="Z1315" s="61">
        <f>+Z1314-IF(Z$18&gt;74,(Z1314/Z$25)*$C$10)</f>
        <v/>
      </c>
      <c r="AA1315" s="61">
        <f>+AA1314-IF(AA$18&gt;74,(AA1314/AA$25)*$C$10)</f>
        <v/>
      </c>
      <c r="AB1315" s="61">
        <f>+AB1314-IF(AB$18&gt;74,(AB1314/AB$25)*$C$10)</f>
        <v/>
      </c>
      <c r="AC1315" s="61">
        <f>+AC1314-IF(AC$18&gt;74,(AC1314/AC$25)*$C$10)</f>
        <v/>
      </c>
      <c r="AD1315" s="61">
        <f>+AD1314-IF(AD$18&gt;74,(AD1314/AD$25)*$C$10)</f>
        <v/>
      </c>
      <c r="AE1315" s="61">
        <f>+AE1314-IF(AE$18&gt;74,(AE1314/AE$25)*$C$10)</f>
        <v/>
      </c>
      <c r="AF1315" s="61">
        <f>+AF1314-IF(AF$18&gt;74,(AF1314/AF$25)*$C$10)</f>
        <v/>
      </c>
      <c r="AG1315" s="61">
        <f>+AG1314-IF(AG$18&gt;74,(AG1314/AG$25)*$C$10)</f>
        <v/>
      </c>
      <c r="AH1315" s="61">
        <f>+AH1314-IF(AH$18&gt;74,(AH1314/AH$25)*$C$10)</f>
        <v/>
      </c>
      <c r="AI1315" s="61">
        <f>+AI1314-IF(AI$18&gt;74,(AI1314/AI$25)*$C$10)</f>
        <v/>
      </c>
      <c r="AJ1315" s="61">
        <f>+AJ1314-IF(AJ$18&gt;74,(AJ1314/AJ$25)*$C$10)</f>
        <v/>
      </c>
      <c r="AK1315" s="61">
        <f>+AK1314-IF(AK$18&gt;74,(AK1314/AK$25)*$C$10)</f>
        <v/>
      </c>
      <c r="AL1315" s="61">
        <f>+AL1314-IF(AL$18&gt;74,(AL1314/AL$25)*$C$10)</f>
        <v/>
      </c>
      <c r="AM1315" s="61">
        <f>+AM1314-IF(AM$18&gt;74,(AM1314/AM$25)*$C$10)</f>
        <v/>
      </c>
      <c r="AN1315" s="61">
        <f>+AN1314-IF(AN$18&gt;74,(AN1314/AN$25)*$C$10)</f>
        <v/>
      </c>
      <c r="AO1315" s="61">
        <f>+AO1314-IF(AO$18&gt;74,(AO1314/AO$25)*$C$10)</f>
        <v/>
      </c>
      <c r="AP1315" s="61">
        <f>+AP1314-IF(AP$18&gt;74,(AP1314/AP$25)*$C$10)</f>
        <v/>
      </c>
      <c r="AQ1315" s="61">
        <f>+AQ1314-IF(AQ$18&gt;74,(AQ1314/AQ$25)*$C$10)</f>
        <v/>
      </c>
      <c r="AR1315" s="61">
        <f>+AR1314-IF(AR$18&gt;74,(AR1314/AR$25)*$C$10)</f>
        <v/>
      </c>
      <c r="AS1315" s="61">
        <f>+AS1314-IF(AS$18&gt;74,(AS1314/AS$25)*$C$10)</f>
        <v/>
      </c>
      <c r="AT1315" s="61">
        <f>+AT1314-IF(AT$18&gt;74,(AT1314/AT$25)*$C$10)</f>
        <v/>
      </c>
      <c r="AU1315" s="61">
        <f>+AU1314-IF(AU$18&gt;74,(AU1314/AU$25)*$C$10)</f>
        <v/>
      </c>
      <c r="AV1315" s="61">
        <f>+AV1314-IF(AV$18&gt;74,(AV1314/AV$25)*$C$10)</f>
        <v/>
      </c>
      <c r="AW1315" s="61">
        <f>+AW1314-IF(AW$18&gt;74,(AW1314/AW$25)*$C$10)</f>
        <v/>
      </c>
      <c r="AX1315" s="35">
        <f>IF(AW1315&gt;0,1,0)</f>
        <v/>
      </c>
      <c r="AY1315" s="35">
        <f>IF(AL1315&gt;0,1,0)</f>
        <v/>
      </c>
      <c r="AZ1315" s="35">
        <f>IF(AG1315&gt;0,1,0)</f>
        <v/>
      </c>
      <c r="BA1315" s="35">
        <f>IF(AB1315&gt;0,1,0)</f>
        <v/>
      </c>
      <c r="BB1315" s="35">
        <f>IF(W1315&gt;0,1,0)</f>
        <v/>
      </c>
    </row>
    <row r="1316">
      <c r="B1316" s="154" t="inlineStr">
        <is>
          <t>trial 645</t>
        </is>
      </c>
      <c r="C1316" s="155">
        <f>+start-C1313</f>
        <v/>
      </c>
      <c r="D1316" s="156">
        <f>IF((C1316&lt;=0),0,((C1316-D$24)*Stock*(_xlfn.NORM.INV(RAND(),stock_ave,stock_std))+(C1316-D$24)*Bonds*(_xlfn.NORM.INV(RAND(),bond_ave,bond_std))+(C1316-D$24)*cash*(_xlfn.NORM.INV(RAND(),cash_ave,cash_std))+(C1316-D$24)))</f>
        <v/>
      </c>
      <c r="E1316" s="156">
        <f>IF((D1316&lt;=0),0,((D1316-E$24)*Stock*(_xlfn.NORM.INV(RAND(),stock_ave,stock_std))+(D1316-E$24)*Bonds*(_xlfn.NORM.INV(RAND(),bond_ave,bond_std))+(D1316-E$24)*cash*(_xlfn.NORM.INV(RAND(),cash_ave,cash_std))+(D1316-E$24)))</f>
        <v/>
      </c>
      <c r="F1316" s="156">
        <f>IF((E1316&lt;=0),0,((E1316-F$24)*Stock*(_xlfn.NORM.INV(RAND(),stock_ave,stock_std))+(E1316-F$24)*Bonds*(_xlfn.NORM.INV(RAND(),bond_ave,bond_std))+(E1316-F$24)*cash*(_xlfn.NORM.INV(RAND(),cash_ave,cash_std))+(E1316-F$24)))</f>
        <v/>
      </c>
      <c r="G1316" s="156">
        <f>IF((F1316&lt;=0),0,((F1316-G$24)*Stock*(_xlfn.NORM.INV(RAND(),stock_ave,stock_std))+(F1316-G$24)*Bonds*(_xlfn.NORM.INV(RAND(),bond_ave,bond_std))+(F1316-G$24)*cash*(_xlfn.NORM.INV(RAND(),cash_ave,cash_std))+(F1316-G$24)))</f>
        <v/>
      </c>
      <c r="H1316" s="156">
        <f>IF((G1316&lt;=0),0,((G1316-H$24)*Stock*(_xlfn.NORM.INV(RAND(),stock_ave,stock_std))+(G1316-H$24)*Bonds*(_xlfn.NORM.INV(RAND(),bond_ave,bond_std))+(G1316-H$24)*cash*(_xlfn.NORM.INV(RAND(),cash_ave,cash_std))+(G1316-H$24)))</f>
        <v/>
      </c>
      <c r="I1316" s="156">
        <f>IF((H1316&lt;=0),0,((H1316-I$24)*Stock*(_xlfn.NORM.INV(RAND(),stock_ave,stock_std))+(H1316-I$24)*Bonds*(_xlfn.NORM.INV(RAND(),bond_ave,bond_std))+(H1316-I$24)*cash*(_xlfn.NORM.INV(RAND(),cash_ave,cash_std))+(H1316-I$24)))</f>
        <v/>
      </c>
      <c r="J1316" s="156">
        <f>IF((I1316&lt;=0),0,((I1316-J$24)*Stock*(_xlfn.NORM.INV(RAND(),stock_ave,stock_std))+(I1316-J$24)*Bonds*(_xlfn.NORM.INV(RAND(),bond_ave,bond_std))+(I1316-J$24)*cash*(_xlfn.NORM.INV(RAND(),cash_ave,cash_std))+(I1316-J$24)))</f>
        <v/>
      </c>
      <c r="K1316" s="156">
        <f>IF((J1316&lt;=0),0,((J1316-K$24)*Stock*(_xlfn.NORM.INV(RAND(),stock_ave,stock_std))+(J1316-K$24)*Bonds*(_xlfn.NORM.INV(RAND(),bond_ave,bond_std))+(J1316-K$24)*cash*(_xlfn.NORM.INV(RAND(),cash_ave,cash_std))+(J1316-K$24)))</f>
        <v/>
      </c>
      <c r="L1316" s="156">
        <f>IF((K1316&lt;=0),0,((K1316-L$24)*Stock*(_xlfn.NORM.INV(RAND(),stock_ave,stock_std))+(K1316-L$24)*Bonds*(_xlfn.NORM.INV(RAND(),bond_ave,bond_std))+(K1316-L$24)*cash*(_xlfn.NORM.INV(RAND(),cash_ave,cash_std))+(K1316-L$24)))</f>
        <v/>
      </c>
      <c r="M1316" s="156">
        <f>IF((L1316&lt;=0),0,((L1316-M$24)*Stock*(_xlfn.NORM.INV(RAND(),stock_ave,stock_std))+(L1316-M$24)*Bonds*(_xlfn.NORM.INV(RAND(),bond_ave,bond_std))+(L1316-M$24)*cash*(_xlfn.NORM.INV(RAND(),cash_ave,cash_std))+(L1316-M$24)))</f>
        <v/>
      </c>
      <c r="N1316" s="156">
        <f>IF((M1316&lt;=0),0,((M1316-N$24)*Stock*(_xlfn.NORM.INV(RAND(),stock_ave,stock_std))+(M1316-N$24)*Bonds*(_xlfn.NORM.INV(RAND(),bond_ave,bond_std))+(M1316-N$24)*cash*(_xlfn.NORM.INV(RAND(),cash_ave,cash_std))+(M1316-N$24)))</f>
        <v/>
      </c>
      <c r="O1316" s="156">
        <f>IF((N1316&lt;=0),0,((N1316-O$24)*Stock*(_xlfn.NORM.INV(RAND(),stock_ave,stock_std))+(N1316-O$24)*Bonds*(_xlfn.NORM.INV(RAND(),bond_ave,bond_std))+(N1316-O$24)*cash*(_xlfn.NORM.INV(RAND(),cash_ave,cash_std))+(N1316-O$24)))</f>
        <v/>
      </c>
      <c r="P1316" s="156">
        <f>IF((O1316&lt;=0),0,((O1316-P$24)*Stock*(_xlfn.NORM.INV(RAND(),stock_ave,stock_std))+(O1316-P$24)*Bonds*(_xlfn.NORM.INV(RAND(),bond_ave,bond_std))+(O1316-P$24)*cash*(_xlfn.NORM.INV(RAND(),cash_ave,cash_std))+(O1316-P$24)))</f>
        <v/>
      </c>
      <c r="Q1316" s="156">
        <f>IF((P1316&lt;=0),0,((P1316-Q$24)*Stock*(_xlfn.NORM.INV(RAND(),stock_ave,stock_std))+(P1316-Q$24)*Bonds*(_xlfn.NORM.INV(RAND(),bond_ave,bond_std))+(P1316-Q$24)*cash*(_xlfn.NORM.INV(RAND(),cash_ave,cash_std))+(P1316-Q$24)))</f>
        <v/>
      </c>
      <c r="R1316" s="156">
        <f>IF((Q1316&lt;=0),0,((Q1316-R$24)*Stock*(_xlfn.NORM.INV(RAND(),stock_ave,stock_std))+(Q1316-R$24)*Bonds*(_xlfn.NORM.INV(RAND(),bond_ave,bond_std))+(Q1316-R$24)*cash*(_xlfn.NORM.INV(RAND(),cash_ave,cash_std))+(Q1316-R$24)))</f>
        <v/>
      </c>
      <c r="S1316" s="156">
        <f>IF((R1316&lt;=0),0,((R1316-S$24)*Stock*(_xlfn.NORM.INV(RAND(),stock_ave,stock_std))+(R1316-S$24)*Bonds*(_xlfn.NORM.INV(RAND(),bond_ave,bond_std))+(R1316-S$24)*cash*(_xlfn.NORM.INV(RAND(),cash_ave,cash_std))+(R1316-S$24)))</f>
        <v/>
      </c>
      <c r="T1316" s="156">
        <f>IF((S1316&lt;=0),0,((S1316-T$24)*Stock*(_xlfn.NORM.INV(RAND(),stock_ave,stock_std))+(S1316-T$24)*Bonds*(_xlfn.NORM.INV(RAND(),bond_ave,bond_std))+(S1316-T$24)*cash*(_xlfn.NORM.INV(RAND(),cash_ave,cash_std))+(S1316-T$24)))</f>
        <v/>
      </c>
      <c r="U1316" s="156">
        <f>IF((T1316&lt;=0),0,((T1316-U$24)*Stock*(_xlfn.NORM.INV(RAND(),stock_ave,stock_std))+(T1316-U$24)*Bonds*(_xlfn.NORM.INV(RAND(),bond_ave,bond_std))+(T1316-U$24)*cash*(_xlfn.NORM.INV(RAND(),cash_ave,cash_std))+(T1316-U$24)))</f>
        <v/>
      </c>
      <c r="V1316" s="156">
        <f>IF((U1316&lt;=0),0,((U1316-V$24)*Stock*(_xlfn.NORM.INV(RAND(),stock_ave,stock_std))+(U1316-V$24)*Bonds*(_xlfn.NORM.INV(RAND(),bond_ave,bond_std))+(U1316-V$24)*cash*(_xlfn.NORM.INV(RAND(),cash_ave,cash_std))+(U1316-V$24)))</f>
        <v/>
      </c>
      <c r="W1316" s="156">
        <f>IF((V1316&lt;=0),0,((V1316-W$24)*Stock*(_xlfn.NORM.INV(RAND(),stock_ave,stock_std))+(V1316-W$24)*Bonds*(_xlfn.NORM.INV(RAND(),bond_ave,bond_std))+(V1316-W$24)*cash*(_xlfn.NORM.INV(RAND(),cash_ave,cash_std))+(V1316-W$24)))</f>
        <v/>
      </c>
      <c r="X1316" s="156">
        <f>IF((W1316&lt;=0),0,((W1316-X$24)*Stock*(_xlfn.NORM.INV(RAND(),stock_ave,stock_std))+(W1316-X$24)*Bonds*(_xlfn.NORM.INV(RAND(),bond_ave,bond_std))+(W1316-X$24)*cash*(_xlfn.NORM.INV(RAND(),cash_ave,cash_std))+(W1316-X$24)))</f>
        <v/>
      </c>
      <c r="Y1316" s="156">
        <f>IF((X1316&lt;=0),0,((X1316-Y$24)*Stock*(_xlfn.NORM.INV(RAND(),stock_ave,stock_std))+(X1316-Y$24)*Bonds*(_xlfn.NORM.INV(RAND(),bond_ave,bond_std))+(X1316-Y$24)*cash*(_xlfn.NORM.INV(RAND(),cash_ave,cash_std))+(X1316-Y$24)))</f>
        <v/>
      </c>
      <c r="Z1316" s="156">
        <f>IF((Y1316&lt;=0),0,((Y1316-Z$24)*Stock*(_xlfn.NORM.INV(RAND(),stock_ave,stock_std))+(Y1316-Z$24)*Bonds*(_xlfn.NORM.INV(RAND(),bond_ave,bond_std))+(Y1316-Z$24)*cash*(_xlfn.NORM.INV(RAND(),cash_ave,cash_std))+(Y1316-Z$24)))</f>
        <v/>
      </c>
      <c r="AA1316" s="156">
        <f>IF((Z1316&lt;=0),0,((Z1316-AA$24)*Stock*(_xlfn.NORM.INV(RAND(),stock_ave,stock_std))+(Z1316-AA$24)*Bonds*(_xlfn.NORM.INV(RAND(),bond_ave,bond_std))+(Z1316-AA$24)*cash*(_xlfn.NORM.INV(RAND(),cash_ave,cash_std))+(Z1316-AA$24)))</f>
        <v/>
      </c>
      <c r="AB1316" s="156">
        <f>IF((AA1316&lt;=0),0,((AA1316-AB$24)*Stock*(_xlfn.NORM.INV(RAND(),stock_ave,stock_std))+(AA1316-AB$24)*Bonds*(_xlfn.NORM.INV(RAND(),bond_ave,bond_std))+(AA1316-AB$24)*cash*(_xlfn.NORM.INV(RAND(),cash_ave,cash_std))+(AA1316-AB$24)))</f>
        <v/>
      </c>
      <c r="AC1316" s="156">
        <f>IF((AB1316&lt;=0),0,((AB1316-AC$24)*Stock*(_xlfn.NORM.INV(RAND(),stock_ave,stock_std))+(AB1316-AC$24)*Bonds*(_xlfn.NORM.INV(RAND(),bond_ave,bond_std))+(AB1316-AC$24)*cash*(_xlfn.NORM.INV(RAND(),cash_ave,cash_std))+(AB1316-AC$24)))</f>
        <v/>
      </c>
      <c r="AD1316" s="156">
        <f>IF((AC1316&lt;=0),0,((AC1316-AD$24)*Stock*(_xlfn.NORM.INV(RAND(),stock_ave,stock_std))+(AC1316-AD$24)*Bonds*(_xlfn.NORM.INV(RAND(),bond_ave,bond_std))+(AC1316-AD$24)*cash*(_xlfn.NORM.INV(RAND(),cash_ave,cash_std))+(AC1316-AD$24)))</f>
        <v/>
      </c>
      <c r="AE1316" s="156">
        <f>IF((AD1316&lt;=0),0,((AD1316-AE$24)*Stock*(_xlfn.NORM.INV(RAND(),stock_ave,stock_std))+(AD1316-AE$24)*Bonds*(_xlfn.NORM.INV(RAND(),bond_ave,bond_std))+(AD1316-AE$24)*cash*(_xlfn.NORM.INV(RAND(),cash_ave,cash_std))+(AD1316-AE$24)))</f>
        <v/>
      </c>
      <c r="AF1316" s="156">
        <f>IF((AE1316&lt;=0),0,((AE1316-AF$24)*Stock*(_xlfn.NORM.INV(RAND(),stock_ave,stock_std))+(AE1316-AF$24)*Bonds*(_xlfn.NORM.INV(RAND(),bond_ave,bond_std))+(AE1316-AF$24)*cash*(_xlfn.NORM.INV(RAND(),cash_ave,cash_std))+(AE1316-AF$24)))</f>
        <v/>
      </c>
      <c r="AG1316" s="156">
        <f>IF((AF1316&lt;=0),0,((AF1316-AG$24)*Stock*(_xlfn.NORM.INV(RAND(),stock_ave,stock_std))+(AF1316-AG$24)*Bonds*(_xlfn.NORM.INV(RAND(),bond_ave,bond_std))+(AF1316-AG$24)*cash*(_xlfn.NORM.INV(RAND(),cash_ave,cash_std))+(AF1316-AG$24)))</f>
        <v/>
      </c>
      <c r="AH1316" s="156">
        <f>IF((AG1316&lt;=0),0,((AG1316-AH$24)*Stock*(_xlfn.NORM.INV(RAND(),stock_ave,stock_std))+(AG1316-AH$24)*Bonds*(_xlfn.NORM.INV(RAND(),bond_ave,bond_std))+(AG1316-AH$24)*cash*(_xlfn.NORM.INV(RAND(),cash_ave,cash_std))+(AG1316-AH$24)))</f>
        <v/>
      </c>
      <c r="AI1316" s="156">
        <f>IF((AH1316&lt;=0),0,((AH1316-AI$24)*Stock*(_xlfn.NORM.INV(RAND(),stock_ave,stock_std))+(AH1316-AI$24)*Bonds*(_xlfn.NORM.INV(RAND(),bond_ave,bond_std))+(AH1316-AI$24)*cash*(_xlfn.NORM.INV(RAND(),cash_ave,cash_std))+(AH1316-AI$24)))</f>
        <v/>
      </c>
      <c r="AJ1316" s="156">
        <f>IF((AI1316&lt;=0),0,((AI1316-AJ$24)*Stock*(_xlfn.NORM.INV(RAND(),stock_ave,stock_std))+(AI1316-AJ$24)*Bonds*(_xlfn.NORM.INV(RAND(),bond_ave,bond_std))+(AI1316-AJ$24)*cash*(_xlfn.NORM.INV(RAND(),cash_ave,cash_std))+(AI1316-AJ$24)))</f>
        <v/>
      </c>
      <c r="AK1316" s="156">
        <f>IF((AJ1316&lt;=0),0,((AJ1316-AK$24)*Stock*(_xlfn.NORM.INV(RAND(),stock_ave,stock_std))+(AJ1316-AK$24)*Bonds*(_xlfn.NORM.INV(RAND(),bond_ave,bond_std))+(AJ1316-AK$24)*cash*(_xlfn.NORM.INV(RAND(),cash_ave,cash_std))+(AJ1316-AK$24)))</f>
        <v/>
      </c>
      <c r="AL1316" s="156">
        <f>IF((AK1316&lt;=0),0,((AK1316-AL$24)*Stock*(_xlfn.NORM.INV(RAND(),stock_ave,stock_std))+(AK1316-AL$24)*Bonds*(_xlfn.NORM.INV(RAND(),bond_ave,bond_std))+(AK1316-AL$24)*cash*(_xlfn.NORM.INV(RAND(),cash_ave,cash_std))+(AK1316-AL$24)))</f>
        <v/>
      </c>
      <c r="AM1316" s="156">
        <f>IF((AL1316&lt;=0),0,((AL1316-AM$24)*Stock*(_xlfn.NORM.INV(RAND(),stock_ave,stock_std))+(AL1316-AM$24)*Bonds*(_xlfn.NORM.INV(RAND(),bond_ave,bond_std))+(AL1316-AM$24)*cash*(_xlfn.NORM.INV(RAND(),cash_ave,cash_std))+(AL1316-AM$24)))</f>
        <v/>
      </c>
      <c r="AN1316" s="156">
        <f>IF((AM1316&lt;=0),0,((AM1316-AN$24)*Stock*(_xlfn.NORM.INV(RAND(),stock_ave,stock_std))+(AM1316-AN$24)*Bonds*(_xlfn.NORM.INV(RAND(),bond_ave,bond_std))+(AM1316-AN$24)*cash*(_xlfn.NORM.INV(RAND(),cash_ave,cash_std))+(AM1316-AN$24)))</f>
        <v/>
      </c>
      <c r="AO1316" s="156">
        <f>IF((AN1316&lt;=0),0,((AN1316-AO$24)*Stock*(_xlfn.NORM.INV(RAND(),stock_ave,stock_std))+(AN1316-AO$24)*Bonds*(_xlfn.NORM.INV(RAND(),bond_ave,bond_std))+(AN1316-AO$24)*cash*(_xlfn.NORM.INV(RAND(),cash_ave,cash_std))+(AN1316-AO$24)))</f>
        <v/>
      </c>
      <c r="AP1316" s="156">
        <f>IF((AO1316&lt;=0),0,((AO1316-AP$24)*Stock*(_xlfn.NORM.INV(RAND(),stock_ave,stock_std))+(AO1316-AP$24)*Bonds*(_xlfn.NORM.INV(RAND(),bond_ave,bond_std))+(AO1316-AP$24)*cash*(_xlfn.NORM.INV(RAND(),cash_ave,cash_std))+(AO1316-AP$24)))</f>
        <v/>
      </c>
      <c r="AQ1316" s="156">
        <f>IF((AP1316&lt;=0),0,((AP1316-AQ$24)*Stock*(_xlfn.NORM.INV(RAND(),stock_ave,stock_std))+(AP1316-AQ$24)*Bonds*(_xlfn.NORM.INV(RAND(),bond_ave,bond_std))+(AP1316-AQ$24)*cash*(_xlfn.NORM.INV(RAND(),cash_ave,cash_std))+(AP1316-AQ$24)))</f>
        <v/>
      </c>
      <c r="AR1316" s="156">
        <f>IF((AQ1316&lt;=0),0,((AQ1316-AR$24)*Stock*(_xlfn.NORM.INV(RAND(),stock_ave,stock_std))+(AQ1316-AR$24)*Bonds*(_xlfn.NORM.INV(RAND(),bond_ave,bond_std))+(AQ1316-AR$24)*cash*(_xlfn.NORM.INV(RAND(),cash_ave,cash_std))+(AQ1316-AR$24)))</f>
        <v/>
      </c>
      <c r="AS1316" s="156">
        <f>IF((AR1316&lt;=0),0,((AR1316-AS$24)*Stock*(_xlfn.NORM.INV(RAND(),stock_ave,stock_std))+(AR1316-AS$24)*Bonds*(_xlfn.NORM.INV(RAND(),bond_ave,bond_std))+(AR1316-AS$24)*cash*(_xlfn.NORM.INV(RAND(),cash_ave,cash_std))+(AR1316-AS$24)))</f>
        <v/>
      </c>
      <c r="AT1316" s="156">
        <f>IF((AS1316&lt;=0),0,((AS1316-AT$24)*Stock*(_xlfn.NORM.INV(RAND(),stock_ave,stock_std))+(AS1316-AT$24)*Bonds*(_xlfn.NORM.INV(RAND(),bond_ave,bond_std))+(AS1316-AT$24)*cash*(_xlfn.NORM.INV(RAND(),cash_ave,cash_std))+(AS1316-AT$24)))</f>
        <v/>
      </c>
      <c r="AU1316" s="156">
        <f>IF((AT1316&lt;=0),0,((AT1316-AU$24)*Stock*(_xlfn.NORM.INV(RAND(),stock_ave,stock_std))+(AT1316-AU$24)*Bonds*(_xlfn.NORM.INV(RAND(),bond_ave,bond_std))+(AT1316-AU$24)*cash*(_xlfn.NORM.INV(RAND(),cash_ave,cash_std))+(AT1316-AU$24)))</f>
        <v/>
      </c>
      <c r="AV1316" s="156">
        <f>IF((AU1316&lt;=0),0,((AU1316-AV$24)*Stock*(_xlfn.NORM.INV(RAND(),stock_ave,stock_std))+(AU1316-AV$24)*Bonds*(_xlfn.NORM.INV(RAND(),bond_ave,bond_std))+(AU1316-AV$24)*cash*(_xlfn.NORM.INV(RAND(),cash_ave,cash_std))+(AU1316-AV$24)))</f>
        <v/>
      </c>
      <c r="AW1316" s="156">
        <f>IF((AV1316&lt;=0),0,((AV1316-AW$24)*Stock*(_xlfn.NORM.INV(RAND(),stock_ave,stock_std))+(AV1316-AW$24)*Bonds*(_xlfn.NORM.INV(RAND(),bond_ave,bond_std))+(AV1316-AW$24)*cash*(_xlfn.NORM.INV(RAND(),cash_ave,cash_std))+(AV1316-AW$24)))</f>
        <v/>
      </c>
      <c r="AX1316" s="159" t="n"/>
      <c r="AY1316" s="159" t="n"/>
      <c r="AZ1316" s="159" t="n"/>
      <c r="BA1316" s="159" t="n"/>
      <c r="BB1316" s="159" t="n"/>
    </row>
    <row r="1317">
      <c r="C1317" s="147" t="n"/>
      <c r="D1317" s="61">
        <f>+D1316-IF(D$18&gt;74,(D1316/D$25)*$C$10)</f>
        <v/>
      </c>
      <c r="E1317" s="61">
        <f>+E1316-IF(E$18&gt;74,(E1316/E$25)*$C$10)</f>
        <v/>
      </c>
      <c r="F1317" s="61">
        <f>+F1316-IF(F$18&gt;74,(F1316/F$25)*$C$10)</f>
        <v/>
      </c>
      <c r="G1317" s="61">
        <f>+G1316-IF(G$18&gt;74,(G1316/G$25)*$C$10)</f>
        <v/>
      </c>
      <c r="H1317" s="61">
        <f>+H1316-IF(H$18&gt;74,(H1316/H$25)*$C$10)</f>
        <v/>
      </c>
      <c r="I1317" s="61">
        <f>+I1316-IF(I$18&gt;74,(I1316/I$25)*$C$10)</f>
        <v/>
      </c>
      <c r="J1317" s="61">
        <f>+J1316-IF(J$18&gt;74,(J1316/J$25)*$C$10)</f>
        <v/>
      </c>
      <c r="K1317" s="61">
        <f>+K1316-IF(K$18&gt;74,(K1316/K$25)*$C$10)</f>
        <v/>
      </c>
      <c r="L1317" s="61">
        <f>+L1316-IF(L$18&gt;74,(L1316/L$25)*$C$10)</f>
        <v/>
      </c>
      <c r="M1317" s="61">
        <f>+M1316-IF(M$18&gt;74,(M1316/M$25)*$C$10)</f>
        <v/>
      </c>
      <c r="N1317" s="61">
        <f>+N1316-IF(N$18&gt;74,(N1316/N$25)*$C$10)</f>
        <v/>
      </c>
      <c r="O1317" s="61">
        <f>+O1316-IF(O$18&gt;74,(O1316/O$25)*$C$10)</f>
        <v/>
      </c>
      <c r="P1317" s="61">
        <f>+P1316-IF(P$18&gt;74,(P1316/P$25)*$C$10)</f>
        <v/>
      </c>
      <c r="Q1317" s="61">
        <f>+Q1316-IF(Q$18&gt;74,(Q1316/Q$25)*$C$10)</f>
        <v/>
      </c>
      <c r="R1317" s="61">
        <f>+R1316-IF(R$18&gt;74,(R1316/R$25)*$C$10)</f>
        <v/>
      </c>
      <c r="S1317" s="61">
        <f>+S1316-IF(S$18&gt;74,(S1316/S$25)*$C$10)</f>
        <v/>
      </c>
      <c r="T1317" s="61">
        <f>+T1316-IF(T$18&gt;74,(T1316/T$25)*$C$10)</f>
        <v/>
      </c>
      <c r="U1317" s="61">
        <f>+U1316-IF(U$18&gt;74,(U1316/U$25)*$C$10)</f>
        <v/>
      </c>
      <c r="V1317" s="61">
        <f>+V1316-IF(V$18&gt;74,(V1316/V$25)*$C$10)</f>
        <v/>
      </c>
      <c r="W1317" s="61">
        <f>+W1316-IF(W$18&gt;74,(W1316/W$25)*$C$10)</f>
        <v/>
      </c>
      <c r="X1317" s="61">
        <f>+X1316-IF(X$18&gt;74,(X1316/X$25)*$C$10)</f>
        <v/>
      </c>
      <c r="Y1317" s="61">
        <f>+Y1316-IF(Y$18&gt;74,(Y1316/Y$25)*$C$10)</f>
        <v/>
      </c>
      <c r="Z1317" s="61">
        <f>+Z1316-IF(Z$18&gt;74,(Z1316/Z$25)*$C$10)</f>
        <v/>
      </c>
      <c r="AA1317" s="61">
        <f>+AA1316-IF(AA$18&gt;74,(AA1316/AA$25)*$C$10)</f>
        <v/>
      </c>
      <c r="AB1317" s="61">
        <f>+AB1316-IF(AB$18&gt;74,(AB1316/AB$25)*$C$10)</f>
        <v/>
      </c>
      <c r="AC1317" s="61">
        <f>+AC1316-IF(AC$18&gt;74,(AC1316/AC$25)*$C$10)</f>
        <v/>
      </c>
      <c r="AD1317" s="61">
        <f>+AD1316-IF(AD$18&gt;74,(AD1316/AD$25)*$C$10)</f>
        <v/>
      </c>
      <c r="AE1317" s="61">
        <f>+AE1316-IF(AE$18&gt;74,(AE1316/AE$25)*$C$10)</f>
        <v/>
      </c>
      <c r="AF1317" s="61">
        <f>+AF1316-IF(AF$18&gt;74,(AF1316/AF$25)*$C$10)</f>
        <v/>
      </c>
      <c r="AG1317" s="61">
        <f>+AG1316-IF(AG$18&gt;74,(AG1316/AG$25)*$C$10)</f>
        <v/>
      </c>
      <c r="AH1317" s="61">
        <f>+AH1316-IF(AH$18&gt;74,(AH1316/AH$25)*$C$10)</f>
        <v/>
      </c>
      <c r="AI1317" s="61">
        <f>+AI1316-IF(AI$18&gt;74,(AI1316/AI$25)*$C$10)</f>
        <v/>
      </c>
      <c r="AJ1317" s="61">
        <f>+AJ1316-IF(AJ$18&gt;74,(AJ1316/AJ$25)*$C$10)</f>
        <v/>
      </c>
      <c r="AK1317" s="61">
        <f>+AK1316-IF(AK$18&gt;74,(AK1316/AK$25)*$C$10)</f>
        <v/>
      </c>
      <c r="AL1317" s="61">
        <f>+AL1316-IF(AL$18&gt;74,(AL1316/AL$25)*$C$10)</f>
        <v/>
      </c>
      <c r="AM1317" s="61">
        <f>+AM1316-IF(AM$18&gt;74,(AM1316/AM$25)*$C$10)</f>
        <v/>
      </c>
      <c r="AN1317" s="61">
        <f>+AN1316-IF(AN$18&gt;74,(AN1316/AN$25)*$C$10)</f>
        <v/>
      </c>
      <c r="AO1317" s="61">
        <f>+AO1316-IF(AO$18&gt;74,(AO1316/AO$25)*$C$10)</f>
        <v/>
      </c>
      <c r="AP1317" s="61">
        <f>+AP1316-IF(AP$18&gt;74,(AP1316/AP$25)*$C$10)</f>
        <v/>
      </c>
      <c r="AQ1317" s="61">
        <f>+AQ1316-IF(AQ$18&gt;74,(AQ1316/AQ$25)*$C$10)</f>
        <v/>
      </c>
      <c r="AR1317" s="61">
        <f>+AR1316-IF(AR$18&gt;74,(AR1316/AR$25)*$C$10)</f>
        <v/>
      </c>
      <c r="AS1317" s="61">
        <f>+AS1316-IF(AS$18&gt;74,(AS1316/AS$25)*$C$10)</f>
        <v/>
      </c>
      <c r="AT1317" s="61">
        <f>+AT1316-IF(AT$18&gt;74,(AT1316/AT$25)*$C$10)</f>
        <v/>
      </c>
      <c r="AU1317" s="61">
        <f>+AU1316-IF(AU$18&gt;74,(AU1316/AU$25)*$C$10)</f>
        <v/>
      </c>
      <c r="AV1317" s="61">
        <f>+AV1316-IF(AV$18&gt;74,(AV1316/AV$25)*$C$10)</f>
        <v/>
      </c>
      <c r="AW1317" s="61">
        <f>+AW1316-IF(AW$18&gt;74,(AW1316/AW$25)*$C$10)</f>
        <v/>
      </c>
      <c r="AX1317" s="35">
        <f>IF(AW1317&gt;0,1,0)</f>
        <v/>
      </c>
      <c r="AY1317" s="35">
        <f>IF(AL1317&gt;0,1,0)</f>
        <v/>
      </c>
      <c r="AZ1317" s="35">
        <f>IF(AG1317&gt;0,1,0)</f>
        <v/>
      </c>
      <c r="BA1317" s="35">
        <f>IF(AB1317&gt;0,1,0)</f>
        <v/>
      </c>
      <c r="BB1317" s="35">
        <f>IF(W1317&gt;0,1,0)</f>
        <v/>
      </c>
    </row>
    <row r="1318">
      <c r="B1318" s="154" t="inlineStr">
        <is>
          <t>trial 646</t>
        </is>
      </c>
      <c r="C1318" s="155">
        <f>+start-C1315</f>
        <v/>
      </c>
      <c r="D1318" s="156">
        <f>IF((C1318&lt;=0),0,((C1318-D$24)*Stock*(_xlfn.NORM.INV(RAND(),stock_ave,stock_std))+(C1318-D$24)*Bonds*(_xlfn.NORM.INV(RAND(),bond_ave,bond_std))+(C1318-D$24)*cash*(_xlfn.NORM.INV(RAND(),cash_ave,cash_std))+(C1318-D$24)))</f>
        <v/>
      </c>
      <c r="E1318" s="156">
        <f>IF((D1318&lt;=0),0,((D1318-E$24)*Stock*(_xlfn.NORM.INV(RAND(),stock_ave,stock_std))+(D1318-E$24)*Bonds*(_xlfn.NORM.INV(RAND(),bond_ave,bond_std))+(D1318-E$24)*cash*(_xlfn.NORM.INV(RAND(),cash_ave,cash_std))+(D1318-E$24)))</f>
        <v/>
      </c>
      <c r="F1318" s="156">
        <f>IF((E1318&lt;=0),0,((E1318-F$24)*Stock*(_xlfn.NORM.INV(RAND(),stock_ave,stock_std))+(E1318-F$24)*Bonds*(_xlfn.NORM.INV(RAND(),bond_ave,bond_std))+(E1318-F$24)*cash*(_xlfn.NORM.INV(RAND(),cash_ave,cash_std))+(E1318-F$24)))</f>
        <v/>
      </c>
      <c r="G1318" s="156">
        <f>IF((F1318&lt;=0),0,((F1318-G$24)*Stock*(_xlfn.NORM.INV(RAND(),stock_ave,stock_std))+(F1318-G$24)*Bonds*(_xlfn.NORM.INV(RAND(),bond_ave,bond_std))+(F1318-G$24)*cash*(_xlfn.NORM.INV(RAND(),cash_ave,cash_std))+(F1318-G$24)))</f>
        <v/>
      </c>
      <c r="H1318" s="156">
        <f>IF((G1318&lt;=0),0,((G1318-H$24)*Stock*(_xlfn.NORM.INV(RAND(),stock_ave,stock_std))+(G1318-H$24)*Bonds*(_xlfn.NORM.INV(RAND(),bond_ave,bond_std))+(G1318-H$24)*cash*(_xlfn.NORM.INV(RAND(),cash_ave,cash_std))+(G1318-H$24)))</f>
        <v/>
      </c>
      <c r="I1318" s="156">
        <f>IF((H1318&lt;=0),0,((H1318-I$24)*Stock*(_xlfn.NORM.INV(RAND(),stock_ave,stock_std))+(H1318-I$24)*Bonds*(_xlfn.NORM.INV(RAND(),bond_ave,bond_std))+(H1318-I$24)*cash*(_xlfn.NORM.INV(RAND(),cash_ave,cash_std))+(H1318-I$24)))</f>
        <v/>
      </c>
      <c r="J1318" s="156">
        <f>IF((I1318&lt;=0),0,((I1318-J$24)*Stock*(_xlfn.NORM.INV(RAND(),stock_ave,stock_std))+(I1318-J$24)*Bonds*(_xlfn.NORM.INV(RAND(),bond_ave,bond_std))+(I1318-J$24)*cash*(_xlfn.NORM.INV(RAND(),cash_ave,cash_std))+(I1318-J$24)))</f>
        <v/>
      </c>
      <c r="K1318" s="156">
        <f>IF((J1318&lt;=0),0,((J1318-K$24)*Stock*(_xlfn.NORM.INV(RAND(),stock_ave,stock_std))+(J1318-K$24)*Bonds*(_xlfn.NORM.INV(RAND(),bond_ave,bond_std))+(J1318-K$24)*cash*(_xlfn.NORM.INV(RAND(),cash_ave,cash_std))+(J1318-K$24)))</f>
        <v/>
      </c>
      <c r="L1318" s="156">
        <f>IF((K1318&lt;=0),0,((K1318-L$24)*Stock*(_xlfn.NORM.INV(RAND(),stock_ave,stock_std))+(K1318-L$24)*Bonds*(_xlfn.NORM.INV(RAND(),bond_ave,bond_std))+(K1318-L$24)*cash*(_xlfn.NORM.INV(RAND(),cash_ave,cash_std))+(K1318-L$24)))</f>
        <v/>
      </c>
      <c r="M1318" s="156">
        <f>IF((L1318&lt;=0),0,((L1318-M$24)*Stock*(_xlfn.NORM.INV(RAND(),stock_ave,stock_std))+(L1318-M$24)*Bonds*(_xlfn.NORM.INV(RAND(),bond_ave,bond_std))+(L1318-M$24)*cash*(_xlfn.NORM.INV(RAND(),cash_ave,cash_std))+(L1318-M$24)))</f>
        <v/>
      </c>
      <c r="N1318" s="156">
        <f>IF((M1318&lt;=0),0,((M1318-N$24)*Stock*(_xlfn.NORM.INV(RAND(),stock_ave,stock_std))+(M1318-N$24)*Bonds*(_xlfn.NORM.INV(RAND(),bond_ave,bond_std))+(M1318-N$24)*cash*(_xlfn.NORM.INV(RAND(),cash_ave,cash_std))+(M1318-N$24)))</f>
        <v/>
      </c>
      <c r="O1318" s="156">
        <f>IF((N1318&lt;=0),0,((N1318-O$24)*Stock*(_xlfn.NORM.INV(RAND(),stock_ave,stock_std))+(N1318-O$24)*Bonds*(_xlfn.NORM.INV(RAND(),bond_ave,bond_std))+(N1318-O$24)*cash*(_xlfn.NORM.INV(RAND(),cash_ave,cash_std))+(N1318-O$24)))</f>
        <v/>
      </c>
      <c r="P1318" s="156">
        <f>IF((O1318&lt;=0),0,((O1318-P$24)*Stock*(_xlfn.NORM.INV(RAND(),stock_ave,stock_std))+(O1318-P$24)*Bonds*(_xlfn.NORM.INV(RAND(),bond_ave,bond_std))+(O1318-P$24)*cash*(_xlfn.NORM.INV(RAND(),cash_ave,cash_std))+(O1318-P$24)))</f>
        <v/>
      </c>
      <c r="Q1318" s="156">
        <f>IF((P1318&lt;=0),0,((P1318-Q$24)*Stock*(_xlfn.NORM.INV(RAND(),stock_ave,stock_std))+(P1318-Q$24)*Bonds*(_xlfn.NORM.INV(RAND(),bond_ave,bond_std))+(P1318-Q$24)*cash*(_xlfn.NORM.INV(RAND(),cash_ave,cash_std))+(P1318-Q$24)))</f>
        <v/>
      </c>
      <c r="R1318" s="156">
        <f>IF((Q1318&lt;=0),0,((Q1318-R$24)*Stock*(_xlfn.NORM.INV(RAND(),stock_ave,stock_std))+(Q1318-R$24)*Bonds*(_xlfn.NORM.INV(RAND(),bond_ave,bond_std))+(Q1318-R$24)*cash*(_xlfn.NORM.INV(RAND(),cash_ave,cash_std))+(Q1318-R$24)))</f>
        <v/>
      </c>
      <c r="S1318" s="156">
        <f>IF((R1318&lt;=0),0,((R1318-S$24)*Stock*(_xlfn.NORM.INV(RAND(),stock_ave,stock_std))+(R1318-S$24)*Bonds*(_xlfn.NORM.INV(RAND(),bond_ave,bond_std))+(R1318-S$24)*cash*(_xlfn.NORM.INV(RAND(),cash_ave,cash_std))+(R1318-S$24)))</f>
        <v/>
      </c>
      <c r="T1318" s="156">
        <f>IF((S1318&lt;=0),0,((S1318-T$24)*Stock*(_xlfn.NORM.INV(RAND(),stock_ave,stock_std))+(S1318-T$24)*Bonds*(_xlfn.NORM.INV(RAND(),bond_ave,bond_std))+(S1318-T$24)*cash*(_xlfn.NORM.INV(RAND(),cash_ave,cash_std))+(S1318-T$24)))</f>
        <v/>
      </c>
      <c r="U1318" s="156">
        <f>IF((T1318&lt;=0),0,((T1318-U$24)*Stock*(_xlfn.NORM.INV(RAND(),stock_ave,stock_std))+(T1318-U$24)*Bonds*(_xlfn.NORM.INV(RAND(),bond_ave,bond_std))+(T1318-U$24)*cash*(_xlfn.NORM.INV(RAND(),cash_ave,cash_std))+(T1318-U$24)))</f>
        <v/>
      </c>
      <c r="V1318" s="156">
        <f>IF((U1318&lt;=0),0,((U1318-V$24)*Stock*(_xlfn.NORM.INV(RAND(),stock_ave,stock_std))+(U1318-V$24)*Bonds*(_xlfn.NORM.INV(RAND(),bond_ave,bond_std))+(U1318-V$24)*cash*(_xlfn.NORM.INV(RAND(),cash_ave,cash_std))+(U1318-V$24)))</f>
        <v/>
      </c>
      <c r="W1318" s="156">
        <f>IF((V1318&lt;=0),0,((V1318-W$24)*Stock*(_xlfn.NORM.INV(RAND(),stock_ave,stock_std))+(V1318-W$24)*Bonds*(_xlfn.NORM.INV(RAND(),bond_ave,bond_std))+(V1318-W$24)*cash*(_xlfn.NORM.INV(RAND(),cash_ave,cash_std))+(V1318-W$24)))</f>
        <v/>
      </c>
      <c r="X1318" s="156">
        <f>IF((W1318&lt;=0),0,((W1318-X$24)*Stock*(_xlfn.NORM.INV(RAND(),stock_ave,stock_std))+(W1318-X$24)*Bonds*(_xlfn.NORM.INV(RAND(),bond_ave,bond_std))+(W1318-X$24)*cash*(_xlfn.NORM.INV(RAND(),cash_ave,cash_std))+(W1318-X$24)))</f>
        <v/>
      </c>
      <c r="Y1318" s="156">
        <f>IF((X1318&lt;=0),0,((X1318-Y$24)*Stock*(_xlfn.NORM.INV(RAND(),stock_ave,stock_std))+(X1318-Y$24)*Bonds*(_xlfn.NORM.INV(RAND(),bond_ave,bond_std))+(X1318-Y$24)*cash*(_xlfn.NORM.INV(RAND(),cash_ave,cash_std))+(X1318-Y$24)))</f>
        <v/>
      </c>
      <c r="Z1318" s="156">
        <f>IF((Y1318&lt;=0),0,((Y1318-Z$24)*Stock*(_xlfn.NORM.INV(RAND(),stock_ave,stock_std))+(Y1318-Z$24)*Bonds*(_xlfn.NORM.INV(RAND(),bond_ave,bond_std))+(Y1318-Z$24)*cash*(_xlfn.NORM.INV(RAND(),cash_ave,cash_std))+(Y1318-Z$24)))</f>
        <v/>
      </c>
      <c r="AA1318" s="156">
        <f>IF((Z1318&lt;=0),0,((Z1318-AA$24)*Stock*(_xlfn.NORM.INV(RAND(),stock_ave,stock_std))+(Z1318-AA$24)*Bonds*(_xlfn.NORM.INV(RAND(),bond_ave,bond_std))+(Z1318-AA$24)*cash*(_xlfn.NORM.INV(RAND(),cash_ave,cash_std))+(Z1318-AA$24)))</f>
        <v/>
      </c>
      <c r="AB1318" s="156">
        <f>IF((AA1318&lt;=0),0,((AA1318-AB$24)*Stock*(_xlfn.NORM.INV(RAND(),stock_ave,stock_std))+(AA1318-AB$24)*Bonds*(_xlfn.NORM.INV(RAND(),bond_ave,bond_std))+(AA1318-AB$24)*cash*(_xlfn.NORM.INV(RAND(),cash_ave,cash_std))+(AA1318-AB$24)))</f>
        <v/>
      </c>
      <c r="AC1318" s="156">
        <f>IF((AB1318&lt;=0),0,((AB1318-AC$24)*Stock*(_xlfn.NORM.INV(RAND(),stock_ave,stock_std))+(AB1318-AC$24)*Bonds*(_xlfn.NORM.INV(RAND(),bond_ave,bond_std))+(AB1318-AC$24)*cash*(_xlfn.NORM.INV(RAND(),cash_ave,cash_std))+(AB1318-AC$24)))</f>
        <v/>
      </c>
      <c r="AD1318" s="156">
        <f>IF((AC1318&lt;=0),0,((AC1318-AD$24)*Stock*(_xlfn.NORM.INV(RAND(),stock_ave,stock_std))+(AC1318-AD$24)*Bonds*(_xlfn.NORM.INV(RAND(),bond_ave,bond_std))+(AC1318-AD$24)*cash*(_xlfn.NORM.INV(RAND(),cash_ave,cash_std))+(AC1318-AD$24)))</f>
        <v/>
      </c>
      <c r="AE1318" s="156">
        <f>IF((AD1318&lt;=0),0,((AD1318-AE$24)*Stock*(_xlfn.NORM.INV(RAND(),stock_ave,stock_std))+(AD1318-AE$24)*Bonds*(_xlfn.NORM.INV(RAND(),bond_ave,bond_std))+(AD1318-AE$24)*cash*(_xlfn.NORM.INV(RAND(),cash_ave,cash_std))+(AD1318-AE$24)))</f>
        <v/>
      </c>
      <c r="AF1318" s="156">
        <f>IF((AE1318&lt;=0),0,((AE1318-AF$24)*Stock*(_xlfn.NORM.INV(RAND(),stock_ave,stock_std))+(AE1318-AF$24)*Bonds*(_xlfn.NORM.INV(RAND(),bond_ave,bond_std))+(AE1318-AF$24)*cash*(_xlfn.NORM.INV(RAND(),cash_ave,cash_std))+(AE1318-AF$24)))</f>
        <v/>
      </c>
      <c r="AG1318" s="156">
        <f>IF((AF1318&lt;=0),0,((AF1318-AG$24)*Stock*(_xlfn.NORM.INV(RAND(),stock_ave,stock_std))+(AF1318-AG$24)*Bonds*(_xlfn.NORM.INV(RAND(),bond_ave,bond_std))+(AF1318-AG$24)*cash*(_xlfn.NORM.INV(RAND(),cash_ave,cash_std))+(AF1318-AG$24)))</f>
        <v/>
      </c>
      <c r="AH1318" s="156">
        <f>IF((AG1318&lt;=0),0,((AG1318-AH$24)*Stock*(_xlfn.NORM.INV(RAND(),stock_ave,stock_std))+(AG1318-AH$24)*Bonds*(_xlfn.NORM.INV(RAND(),bond_ave,bond_std))+(AG1318-AH$24)*cash*(_xlfn.NORM.INV(RAND(),cash_ave,cash_std))+(AG1318-AH$24)))</f>
        <v/>
      </c>
      <c r="AI1318" s="156">
        <f>IF((AH1318&lt;=0),0,((AH1318-AI$24)*Stock*(_xlfn.NORM.INV(RAND(),stock_ave,stock_std))+(AH1318-AI$24)*Bonds*(_xlfn.NORM.INV(RAND(),bond_ave,bond_std))+(AH1318-AI$24)*cash*(_xlfn.NORM.INV(RAND(),cash_ave,cash_std))+(AH1318-AI$24)))</f>
        <v/>
      </c>
      <c r="AJ1318" s="156">
        <f>IF((AI1318&lt;=0),0,((AI1318-AJ$24)*Stock*(_xlfn.NORM.INV(RAND(),stock_ave,stock_std))+(AI1318-AJ$24)*Bonds*(_xlfn.NORM.INV(RAND(),bond_ave,bond_std))+(AI1318-AJ$24)*cash*(_xlfn.NORM.INV(RAND(),cash_ave,cash_std))+(AI1318-AJ$24)))</f>
        <v/>
      </c>
      <c r="AK1318" s="156">
        <f>IF((AJ1318&lt;=0),0,((AJ1318-AK$24)*Stock*(_xlfn.NORM.INV(RAND(),stock_ave,stock_std))+(AJ1318-AK$24)*Bonds*(_xlfn.NORM.INV(RAND(),bond_ave,bond_std))+(AJ1318-AK$24)*cash*(_xlfn.NORM.INV(RAND(),cash_ave,cash_std))+(AJ1318-AK$24)))</f>
        <v/>
      </c>
      <c r="AL1318" s="156">
        <f>IF((AK1318&lt;=0),0,((AK1318-AL$24)*Stock*(_xlfn.NORM.INV(RAND(),stock_ave,stock_std))+(AK1318-AL$24)*Bonds*(_xlfn.NORM.INV(RAND(),bond_ave,bond_std))+(AK1318-AL$24)*cash*(_xlfn.NORM.INV(RAND(),cash_ave,cash_std))+(AK1318-AL$24)))</f>
        <v/>
      </c>
      <c r="AM1318" s="156">
        <f>IF((AL1318&lt;=0),0,((AL1318-AM$24)*Stock*(_xlfn.NORM.INV(RAND(),stock_ave,stock_std))+(AL1318-AM$24)*Bonds*(_xlfn.NORM.INV(RAND(),bond_ave,bond_std))+(AL1318-AM$24)*cash*(_xlfn.NORM.INV(RAND(),cash_ave,cash_std))+(AL1318-AM$24)))</f>
        <v/>
      </c>
      <c r="AN1318" s="156">
        <f>IF((AM1318&lt;=0),0,((AM1318-AN$24)*Stock*(_xlfn.NORM.INV(RAND(),stock_ave,stock_std))+(AM1318-AN$24)*Bonds*(_xlfn.NORM.INV(RAND(),bond_ave,bond_std))+(AM1318-AN$24)*cash*(_xlfn.NORM.INV(RAND(),cash_ave,cash_std))+(AM1318-AN$24)))</f>
        <v/>
      </c>
      <c r="AO1318" s="156">
        <f>IF((AN1318&lt;=0),0,((AN1318-AO$24)*Stock*(_xlfn.NORM.INV(RAND(),stock_ave,stock_std))+(AN1318-AO$24)*Bonds*(_xlfn.NORM.INV(RAND(),bond_ave,bond_std))+(AN1318-AO$24)*cash*(_xlfn.NORM.INV(RAND(),cash_ave,cash_std))+(AN1318-AO$24)))</f>
        <v/>
      </c>
      <c r="AP1318" s="156">
        <f>IF((AO1318&lt;=0),0,((AO1318-AP$24)*Stock*(_xlfn.NORM.INV(RAND(),stock_ave,stock_std))+(AO1318-AP$24)*Bonds*(_xlfn.NORM.INV(RAND(),bond_ave,bond_std))+(AO1318-AP$24)*cash*(_xlfn.NORM.INV(RAND(),cash_ave,cash_std))+(AO1318-AP$24)))</f>
        <v/>
      </c>
      <c r="AQ1318" s="156">
        <f>IF((AP1318&lt;=0),0,((AP1318-AQ$24)*Stock*(_xlfn.NORM.INV(RAND(),stock_ave,stock_std))+(AP1318-AQ$24)*Bonds*(_xlfn.NORM.INV(RAND(),bond_ave,bond_std))+(AP1318-AQ$24)*cash*(_xlfn.NORM.INV(RAND(),cash_ave,cash_std))+(AP1318-AQ$24)))</f>
        <v/>
      </c>
      <c r="AR1318" s="156">
        <f>IF((AQ1318&lt;=0),0,((AQ1318-AR$24)*Stock*(_xlfn.NORM.INV(RAND(),stock_ave,stock_std))+(AQ1318-AR$24)*Bonds*(_xlfn.NORM.INV(RAND(),bond_ave,bond_std))+(AQ1318-AR$24)*cash*(_xlfn.NORM.INV(RAND(),cash_ave,cash_std))+(AQ1318-AR$24)))</f>
        <v/>
      </c>
      <c r="AS1318" s="156">
        <f>IF((AR1318&lt;=0),0,((AR1318-AS$24)*Stock*(_xlfn.NORM.INV(RAND(),stock_ave,stock_std))+(AR1318-AS$24)*Bonds*(_xlfn.NORM.INV(RAND(),bond_ave,bond_std))+(AR1318-AS$24)*cash*(_xlfn.NORM.INV(RAND(),cash_ave,cash_std))+(AR1318-AS$24)))</f>
        <v/>
      </c>
      <c r="AT1318" s="156">
        <f>IF((AS1318&lt;=0),0,((AS1318-AT$24)*Stock*(_xlfn.NORM.INV(RAND(),stock_ave,stock_std))+(AS1318-AT$24)*Bonds*(_xlfn.NORM.INV(RAND(),bond_ave,bond_std))+(AS1318-AT$24)*cash*(_xlfn.NORM.INV(RAND(),cash_ave,cash_std))+(AS1318-AT$24)))</f>
        <v/>
      </c>
      <c r="AU1318" s="156">
        <f>IF((AT1318&lt;=0),0,((AT1318-AU$24)*Stock*(_xlfn.NORM.INV(RAND(),stock_ave,stock_std))+(AT1318-AU$24)*Bonds*(_xlfn.NORM.INV(RAND(),bond_ave,bond_std))+(AT1318-AU$24)*cash*(_xlfn.NORM.INV(RAND(),cash_ave,cash_std))+(AT1318-AU$24)))</f>
        <v/>
      </c>
      <c r="AV1318" s="156">
        <f>IF((AU1318&lt;=0),0,((AU1318-AV$24)*Stock*(_xlfn.NORM.INV(RAND(),stock_ave,stock_std))+(AU1318-AV$24)*Bonds*(_xlfn.NORM.INV(RAND(),bond_ave,bond_std))+(AU1318-AV$24)*cash*(_xlfn.NORM.INV(RAND(),cash_ave,cash_std))+(AU1318-AV$24)))</f>
        <v/>
      </c>
      <c r="AW1318" s="156">
        <f>IF((AV1318&lt;=0),0,((AV1318-AW$24)*Stock*(_xlfn.NORM.INV(RAND(),stock_ave,stock_std))+(AV1318-AW$24)*Bonds*(_xlfn.NORM.INV(RAND(),bond_ave,bond_std))+(AV1318-AW$24)*cash*(_xlfn.NORM.INV(RAND(),cash_ave,cash_std))+(AV1318-AW$24)))</f>
        <v/>
      </c>
      <c r="AX1318" s="159" t="n"/>
      <c r="AY1318" s="159" t="n"/>
      <c r="AZ1318" s="159" t="n"/>
      <c r="BA1318" s="159" t="n"/>
      <c r="BB1318" s="159" t="n"/>
    </row>
    <row r="1319">
      <c r="C1319" s="147" t="n"/>
      <c r="D1319" s="61">
        <f>+D1318-IF(D$18&gt;74,(D1318/D$25)*$C$10)</f>
        <v/>
      </c>
      <c r="E1319" s="61">
        <f>+E1318-IF(E$18&gt;74,(E1318/E$25)*$C$10)</f>
        <v/>
      </c>
      <c r="F1319" s="61">
        <f>+F1318-IF(F$18&gt;74,(F1318/F$25)*$C$10)</f>
        <v/>
      </c>
      <c r="G1319" s="61">
        <f>+G1318-IF(G$18&gt;74,(G1318/G$25)*$C$10)</f>
        <v/>
      </c>
      <c r="H1319" s="61">
        <f>+H1318-IF(H$18&gt;74,(H1318/H$25)*$C$10)</f>
        <v/>
      </c>
      <c r="I1319" s="61">
        <f>+I1318-IF(I$18&gt;74,(I1318/I$25)*$C$10)</f>
        <v/>
      </c>
      <c r="J1319" s="61">
        <f>+J1318-IF(J$18&gt;74,(J1318/J$25)*$C$10)</f>
        <v/>
      </c>
      <c r="K1319" s="61">
        <f>+K1318-IF(K$18&gt;74,(K1318/K$25)*$C$10)</f>
        <v/>
      </c>
      <c r="L1319" s="61">
        <f>+L1318-IF(L$18&gt;74,(L1318/L$25)*$C$10)</f>
        <v/>
      </c>
      <c r="M1319" s="61">
        <f>+M1318-IF(M$18&gt;74,(M1318/M$25)*$C$10)</f>
        <v/>
      </c>
      <c r="N1319" s="61">
        <f>+N1318-IF(N$18&gt;74,(N1318/N$25)*$C$10)</f>
        <v/>
      </c>
      <c r="O1319" s="61">
        <f>+O1318-IF(O$18&gt;74,(O1318/O$25)*$C$10)</f>
        <v/>
      </c>
      <c r="P1319" s="61">
        <f>+P1318-IF(P$18&gt;74,(P1318/P$25)*$C$10)</f>
        <v/>
      </c>
      <c r="Q1319" s="61">
        <f>+Q1318-IF(Q$18&gt;74,(Q1318/Q$25)*$C$10)</f>
        <v/>
      </c>
      <c r="R1319" s="61">
        <f>+R1318-IF(R$18&gt;74,(R1318/R$25)*$C$10)</f>
        <v/>
      </c>
      <c r="S1319" s="61">
        <f>+S1318-IF(S$18&gt;74,(S1318/S$25)*$C$10)</f>
        <v/>
      </c>
      <c r="T1319" s="61">
        <f>+T1318-IF(T$18&gt;74,(T1318/T$25)*$C$10)</f>
        <v/>
      </c>
      <c r="U1319" s="61">
        <f>+U1318-IF(U$18&gt;74,(U1318/U$25)*$C$10)</f>
        <v/>
      </c>
      <c r="V1319" s="61">
        <f>+V1318-IF(V$18&gt;74,(V1318/V$25)*$C$10)</f>
        <v/>
      </c>
      <c r="W1319" s="61">
        <f>+W1318-IF(W$18&gt;74,(W1318/W$25)*$C$10)</f>
        <v/>
      </c>
      <c r="X1319" s="61">
        <f>+X1318-IF(X$18&gt;74,(X1318/X$25)*$C$10)</f>
        <v/>
      </c>
      <c r="Y1319" s="61">
        <f>+Y1318-IF(Y$18&gt;74,(Y1318/Y$25)*$C$10)</f>
        <v/>
      </c>
      <c r="Z1319" s="61">
        <f>+Z1318-IF(Z$18&gt;74,(Z1318/Z$25)*$C$10)</f>
        <v/>
      </c>
      <c r="AA1319" s="61">
        <f>+AA1318-IF(AA$18&gt;74,(AA1318/AA$25)*$C$10)</f>
        <v/>
      </c>
      <c r="AB1319" s="61">
        <f>+AB1318-IF(AB$18&gt;74,(AB1318/AB$25)*$C$10)</f>
        <v/>
      </c>
      <c r="AC1319" s="61">
        <f>+AC1318-IF(AC$18&gt;74,(AC1318/AC$25)*$C$10)</f>
        <v/>
      </c>
      <c r="AD1319" s="61">
        <f>+AD1318-IF(AD$18&gt;74,(AD1318/AD$25)*$C$10)</f>
        <v/>
      </c>
      <c r="AE1319" s="61">
        <f>+AE1318-IF(AE$18&gt;74,(AE1318/AE$25)*$C$10)</f>
        <v/>
      </c>
      <c r="AF1319" s="61">
        <f>+AF1318-IF(AF$18&gt;74,(AF1318/AF$25)*$C$10)</f>
        <v/>
      </c>
      <c r="AG1319" s="61">
        <f>+AG1318-IF(AG$18&gt;74,(AG1318/AG$25)*$C$10)</f>
        <v/>
      </c>
      <c r="AH1319" s="61">
        <f>+AH1318-IF(AH$18&gt;74,(AH1318/AH$25)*$C$10)</f>
        <v/>
      </c>
      <c r="AI1319" s="61">
        <f>+AI1318-IF(AI$18&gt;74,(AI1318/AI$25)*$C$10)</f>
        <v/>
      </c>
      <c r="AJ1319" s="61">
        <f>+AJ1318-IF(AJ$18&gt;74,(AJ1318/AJ$25)*$C$10)</f>
        <v/>
      </c>
      <c r="AK1319" s="61">
        <f>+AK1318-IF(AK$18&gt;74,(AK1318/AK$25)*$C$10)</f>
        <v/>
      </c>
      <c r="AL1319" s="61">
        <f>+AL1318-IF(AL$18&gt;74,(AL1318/AL$25)*$C$10)</f>
        <v/>
      </c>
      <c r="AM1319" s="61">
        <f>+AM1318-IF(AM$18&gt;74,(AM1318/AM$25)*$C$10)</f>
        <v/>
      </c>
      <c r="AN1319" s="61">
        <f>+AN1318-IF(AN$18&gt;74,(AN1318/AN$25)*$C$10)</f>
        <v/>
      </c>
      <c r="AO1319" s="61">
        <f>+AO1318-IF(AO$18&gt;74,(AO1318/AO$25)*$C$10)</f>
        <v/>
      </c>
      <c r="AP1319" s="61">
        <f>+AP1318-IF(AP$18&gt;74,(AP1318/AP$25)*$C$10)</f>
        <v/>
      </c>
      <c r="AQ1319" s="61">
        <f>+AQ1318-IF(AQ$18&gt;74,(AQ1318/AQ$25)*$C$10)</f>
        <v/>
      </c>
      <c r="AR1319" s="61">
        <f>+AR1318-IF(AR$18&gt;74,(AR1318/AR$25)*$C$10)</f>
        <v/>
      </c>
      <c r="AS1319" s="61">
        <f>+AS1318-IF(AS$18&gt;74,(AS1318/AS$25)*$C$10)</f>
        <v/>
      </c>
      <c r="AT1319" s="61">
        <f>+AT1318-IF(AT$18&gt;74,(AT1318/AT$25)*$C$10)</f>
        <v/>
      </c>
      <c r="AU1319" s="61">
        <f>+AU1318-IF(AU$18&gt;74,(AU1318/AU$25)*$C$10)</f>
        <v/>
      </c>
      <c r="AV1319" s="61">
        <f>+AV1318-IF(AV$18&gt;74,(AV1318/AV$25)*$C$10)</f>
        <v/>
      </c>
      <c r="AW1319" s="61">
        <f>+AW1318-IF(AW$18&gt;74,(AW1318/AW$25)*$C$10)</f>
        <v/>
      </c>
      <c r="AX1319" s="35">
        <f>IF(AW1319&gt;0,1,0)</f>
        <v/>
      </c>
      <c r="AY1319" s="35">
        <f>IF(AL1319&gt;0,1,0)</f>
        <v/>
      </c>
      <c r="AZ1319" s="35">
        <f>IF(AG1319&gt;0,1,0)</f>
        <v/>
      </c>
      <c r="BA1319" s="35">
        <f>IF(AB1319&gt;0,1,0)</f>
        <v/>
      </c>
      <c r="BB1319" s="35">
        <f>IF(W1319&gt;0,1,0)</f>
        <v/>
      </c>
    </row>
    <row r="1320">
      <c r="B1320" s="154" t="inlineStr">
        <is>
          <t>trial 647</t>
        </is>
      </c>
      <c r="C1320" s="155">
        <f>+start-C1317</f>
        <v/>
      </c>
      <c r="D1320" s="156">
        <f>IF((C1320&lt;=0),0,((C1320-D$24)*Stock*(_xlfn.NORM.INV(RAND(),stock_ave,stock_std))+(C1320-D$24)*Bonds*(_xlfn.NORM.INV(RAND(),bond_ave,bond_std))+(C1320-D$24)*cash*(_xlfn.NORM.INV(RAND(),cash_ave,cash_std))+(C1320-D$24)))</f>
        <v/>
      </c>
      <c r="E1320" s="156">
        <f>IF((D1320&lt;=0),0,((D1320-E$24)*Stock*(_xlfn.NORM.INV(RAND(),stock_ave,stock_std))+(D1320-E$24)*Bonds*(_xlfn.NORM.INV(RAND(),bond_ave,bond_std))+(D1320-E$24)*cash*(_xlfn.NORM.INV(RAND(),cash_ave,cash_std))+(D1320-E$24)))</f>
        <v/>
      </c>
      <c r="F1320" s="156">
        <f>IF((E1320&lt;=0),0,((E1320-F$24)*Stock*(_xlfn.NORM.INV(RAND(),stock_ave,stock_std))+(E1320-F$24)*Bonds*(_xlfn.NORM.INV(RAND(),bond_ave,bond_std))+(E1320-F$24)*cash*(_xlfn.NORM.INV(RAND(),cash_ave,cash_std))+(E1320-F$24)))</f>
        <v/>
      </c>
      <c r="G1320" s="156">
        <f>IF((F1320&lt;=0),0,((F1320-G$24)*Stock*(_xlfn.NORM.INV(RAND(),stock_ave,stock_std))+(F1320-G$24)*Bonds*(_xlfn.NORM.INV(RAND(),bond_ave,bond_std))+(F1320-G$24)*cash*(_xlfn.NORM.INV(RAND(),cash_ave,cash_std))+(F1320-G$24)))</f>
        <v/>
      </c>
      <c r="H1320" s="156">
        <f>IF((G1320&lt;=0),0,((G1320-H$24)*Stock*(_xlfn.NORM.INV(RAND(),stock_ave,stock_std))+(G1320-H$24)*Bonds*(_xlfn.NORM.INV(RAND(),bond_ave,bond_std))+(G1320-H$24)*cash*(_xlfn.NORM.INV(RAND(),cash_ave,cash_std))+(G1320-H$24)))</f>
        <v/>
      </c>
      <c r="I1320" s="156">
        <f>IF((H1320&lt;=0),0,((H1320-I$24)*Stock*(_xlfn.NORM.INV(RAND(),stock_ave,stock_std))+(H1320-I$24)*Bonds*(_xlfn.NORM.INV(RAND(),bond_ave,bond_std))+(H1320-I$24)*cash*(_xlfn.NORM.INV(RAND(),cash_ave,cash_std))+(H1320-I$24)))</f>
        <v/>
      </c>
      <c r="J1320" s="156">
        <f>IF((I1320&lt;=0),0,((I1320-J$24)*Stock*(_xlfn.NORM.INV(RAND(),stock_ave,stock_std))+(I1320-J$24)*Bonds*(_xlfn.NORM.INV(RAND(),bond_ave,bond_std))+(I1320-J$24)*cash*(_xlfn.NORM.INV(RAND(),cash_ave,cash_std))+(I1320-J$24)))</f>
        <v/>
      </c>
      <c r="K1320" s="156">
        <f>IF((J1320&lt;=0),0,((J1320-K$24)*Stock*(_xlfn.NORM.INV(RAND(),stock_ave,stock_std))+(J1320-K$24)*Bonds*(_xlfn.NORM.INV(RAND(),bond_ave,bond_std))+(J1320-K$24)*cash*(_xlfn.NORM.INV(RAND(),cash_ave,cash_std))+(J1320-K$24)))</f>
        <v/>
      </c>
      <c r="L1320" s="156">
        <f>IF((K1320&lt;=0),0,((K1320-L$24)*Stock*(_xlfn.NORM.INV(RAND(),stock_ave,stock_std))+(K1320-L$24)*Bonds*(_xlfn.NORM.INV(RAND(),bond_ave,bond_std))+(K1320-L$24)*cash*(_xlfn.NORM.INV(RAND(),cash_ave,cash_std))+(K1320-L$24)))</f>
        <v/>
      </c>
      <c r="M1320" s="156">
        <f>IF((L1320&lt;=0),0,((L1320-M$24)*Stock*(_xlfn.NORM.INV(RAND(),stock_ave,stock_std))+(L1320-M$24)*Bonds*(_xlfn.NORM.INV(RAND(),bond_ave,bond_std))+(L1320-M$24)*cash*(_xlfn.NORM.INV(RAND(),cash_ave,cash_std))+(L1320-M$24)))</f>
        <v/>
      </c>
      <c r="N1320" s="156">
        <f>IF((M1320&lt;=0),0,((M1320-N$24)*Stock*(_xlfn.NORM.INV(RAND(),stock_ave,stock_std))+(M1320-N$24)*Bonds*(_xlfn.NORM.INV(RAND(),bond_ave,bond_std))+(M1320-N$24)*cash*(_xlfn.NORM.INV(RAND(),cash_ave,cash_std))+(M1320-N$24)))</f>
        <v/>
      </c>
      <c r="O1320" s="156">
        <f>IF((N1320&lt;=0),0,((N1320-O$24)*Stock*(_xlfn.NORM.INV(RAND(),stock_ave,stock_std))+(N1320-O$24)*Bonds*(_xlfn.NORM.INV(RAND(),bond_ave,bond_std))+(N1320-O$24)*cash*(_xlfn.NORM.INV(RAND(),cash_ave,cash_std))+(N1320-O$24)))</f>
        <v/>
      </c>
      <c r="P1320" s="156">
        <f>IF((O1320&lt;=0),0,((O1320-P$24)*Stock*(_xlfn.NORM.INV(RAND(),stock_ave,stock_std))+(O1320-P$24)*Bonds*(_xlfn.NORM.INV(RAND(),bond_ave,bond_std))+(O1320-P$24)*cash*(_xlfn.NORM.INV(RAND(),cash_ave,cash_std))+(O1320-P$24)))</f>
        <v/>
      </c>
      <c r="Q1320" s="156">
        <f>IF((P1320&lt;=0),0,((P1320-Q$24)*Stock*(_xlfn.NORM.INV(RAND(),stock_ave,stock_std))+(P1320-Q$24)*Bonds*(_xlfn.NORM.INV(RAND(),bond_ave,bond_std))+(P1320-Q$24)*cash*(_xlfn.NORM.INV(RAND(),cash_ave,cash_std))+(P1320-Q$24)))</f>
        <v/>
      </c>
      <c r="R1320" s="156">
        <f>IF((Q1320&lt;=0),0,((Q1320-R$24)*Stock*(_xlfn.NORM.INV(RAND(),stock_ave,stock_std))+(Q1320-R$24)*Bonds*(_xlfn.NORM.INV(RAND(),bond_ave,bond_std))+(Q1320-R$24)*cash*(_xlfn.NORM.INV(RAND(),cash_ave,cash_std))+(Q1320-R$24)))</f>
        <v/>
      </c>
      <c r="S1320" s="156">
        <f>IF((R1320&lt;=0),0,((R1320-S$24)*Stock*(_xlfn.NORM.INV(RAND(),stock_ave,stock_std))+(R1320-S$24)*Bonds*(_xlfn.NORM.INV(RAND(),bond_ave,bond_std))+(R1320-S$24)*cash*(_xlfn.NORM.INV(RAND(),cash_ave,cash_std))+(R1320-S$24)))</f>
        <v/>
      </c>
      <c r="T1320" s="156">
        <f>IF((S1320&lt;=0),0,((S1320-T$24)*Stock*(_xlfn.NORM.INV(RAND(),stock_ave,stock_std))+(S1320-T$24)*Bonds*(_xlfn.NORM.INV(RAND(),bond_ave,bond_std))+(S1320-T$24)*cash*(_xlfn.NORM.INV(RAND(),cash_ave,cash_std))+(S1320-T$24)))</f>
        <v/>
      </c>
      <c r="U1320" s="156">
        <f>IF((T1320&lt;=0),0,((T1320-U$24)*Stock*(_xlfn.NORM.INV(RAND(),stock_ave,stock_std))+(T1320-U$24)*Bonds*(_xlfn.NORM.INV(RAND(),bond_ave,bond_std))+(T1320-U$24)*cash*(_xlfn.NORM.INV(RAND(),cash_ave,cash_std))+(T1320-U$24)))</f>
        <v/>
      </c>
      <c r="V1320" s="156">
        <f>IF((U1320&lt;=0),0,((U1320-V$24)*Stock*(_xlfn.NORM.INV(RAND(),stock_ave,stock_std))+(U1320-V$24)*Bonds*(_xlfn.NORM.INV(RAND(),bond_ave,bond_std))+(U1320-V$24)*cash*(_xlfn.NORM.INV(RAND(),cash_ave,cash_std))+(U1320-V$24)))</f>
        <v/>
      </c>
      <c r="W1320" s="156">
        <f>IF((V1320&lt;=0),0,((V1320-W$24)*Stock*(_xlfn.NORM.INV(RAND(),stock_ave,stock_std))+(V1320-W$24)*Bonds*(_xlfn.NORM.INV(RAND(),bond_ave,bond_std))+(V1320-W$24)*cash*(_xlfn.NORM.INV(RAND(),cash_ave,cash_std))+(V1320-W$24)))</f>
        <v/>
      </c>
      <c r="X1320" s="156">
        <f>IF((W1320&lt;=0),0,((W1320-X$24)*Stock*(_xlfn.NORM.INV(RAND(),stock_ave,stock_std))+(W1320-X$24)*Bonds*(_xlfn.NORM.INV(RAND(),bond_ave,bond_std))+(W1320-X$24)*cash*(_xlfn.NORM.INV(RAND(),cash_ave,cash_std))+(W1320-X$24)))</f>
        <v/>
      </c>
      <c r="Y1320" s="156">
        <f>IF((X1320&lt;=0),0,((X1320-Y$24)*Stock*(_xlfn.NORM.INV(RAND(),stock_ave,stock_std))+(X1320-Y$24)*Bonds*(_xlfn.NORM.INV(RAND(),bond_ave,bond_std))+(X1320-Y$24)*cash*(_xlfn.NORM.INV(RAND(),cash_ave,cash_std))+(X1320-Y$24)))</f>
        <v/>
      </c>
      <c r="Z1320" s="156">
        <f>IF((Y1320&lt;=0),0,((Y1320-Z$24)*Stock*(_xlfn.NORM.INV(RAND(),stock_ave,stock_std))+(Y1320-Z$24)*Bonds*(_xlfn.NORM.INV(RAND(),bond_ave,bond_std))+(Y1320-Z$24)*cash*(_xlfn.NORM.INV(RAND(),cash_ave,cash_std))+(Y1320-Z$24)))</f>
        <v/>
      </c>
      <c r="AA1320" s="156">
        <f>IF((Z1320&lt;=0),0,((Z1320-AA$24)*Stock*(_xlfn.NORM.INV(RAND(),stock_ave,stock_std))+(Z1320-AA$24)*Bonds*(_xlfn.NORM.INV(RAND(),bond_ave,bond_std))+(Z1320-AA$24)*cash*(_xlfn.NORM.INV(RAND(),cash_ave,cash_std))+(Z1320-AA$24)))</f>
        <v/>
      </c>
      <c r="AB1320" s="156">
        <f>IF((AA1320&lt;=0),0,((AA1320-AB$24)*Stock*(_xlfn.NORM.INV(RAND(),stock_ave,stock_std))+(AA1320-AB$24)*Bonds*(_xlfn.NORM.INV(RAND(),bond_ave,bond_std))+(AA1320-AB$24)*cash*(_xlfn.NORM.INV(RAND(),cash_ave,cash_std))+(AA1320-AB$24)))</f>
        <v/>
      </c>
      <c r="AC1320" s="156">
        <f>IF((AB1320&lt;=0),0,((AB1320-AC$24)*Stock*(_xlfn.NORM.INV(RAND(),stock_ave,stock_std))+(AB1320-AC$24)*Bonds*(_xlfn.NORM.INV(RAND(),bond_ave,bond_std))+(AB1320-AC$24)*cash*(_xlfn.NORM.INV(RAND(),cash_ave,cash_std))+(AB1320-AC$24)))</f>
        <v/>
      </c>
      <c r="AD1320" s="156">
        <f>IF((AC1320&lt;=0),0,((AC1320-AD$24)*Stock*(_xlfn.NORM.INV(RAND(),stock_ave,stock_std))+(AC1320-AD$24)*Bonds*(_xlfn.NORM.INV(RAND(),bond_ave,bond_std))+(AC1320-AD$24)*cash*(_xlfn.NORM.INV(RAND(),cash_ave,cash_std))+(AC1320-AD$24)))</f>
        <v/>
      </c>
      <c r="AE1320" s="156">
        <f>IF((AD1320&lt;=0),0,((AD1320-AE$24)*Stock*(_xlfn.NORM.INV(RAND(),stock_ave,stock_std))+(AD1320-AE$24)*Bonds*(_xlfn.NORM.INV(RAND(),bond_ave,bond_std))+(AD1320-AE$24)*cash*(_xlfn.NORM.INV(RAND(),cash_ave,cash_std))+(AD1320-AE$24)))</f>
        <v/>
      </c>
      <c r="AF1320" s="156">
        <f>IF((AE1320&lt;=0),0,((AE1320-AF$24)*Stock*(_xlfn.NORM.INV(RAND(),stock_ave,stock_std))+(AE1320-AF$24)*Bonds*(_xlfn.NORM.INV(RAND(),bond_ave,bond_std))+(AE1320-AF$24)*cash*(_xlfn.NORM.INV(RAND(),cash_ave,cash_std))+(AE1320-AF$24)))</f>
        <v/>
      </c>
      <c r="AG1320" s="156">
        <f>IF((AF1320&lt;=0),0,((AF1320-AG$24)*Stock*(_xlfn.NORM.INV(RAND(),stock_ave,stock_std))+(AF1320-AG$24)*Bonds*(_xlfn.NORM.INV(RAND(),bond_ave,bond_std))+(AF1320-AG$24)*cash*(_xlfn.NORM.INV(RAND(),cash_ave,cash_std))+(AF1320-AG$24)))</f>
        <v/>
      </c>
      <c r="AH1320" s="156">
        <f>IF((AG1320&lt;=0),0,((AG1320-AH$24)*Stock*(_xlfn.NORM.INV(RAND(),stock_ave,stock_std))+(AG1320-AH$24)*Bonds*(_xlfn.NORM.INV(RAND(),bond_ave,bond_std))+(AG1320-AH$24)*cash*(_xlfn.NORM.INV(RAND(),cash_ave,cash_std))+(AG1320-AH$24)))</f>
        <v/>
      </c>
      <c r="AI1320" s="156">
        <f>IF((AH1320&lt;=0),0,((AH1320-AI$24)*Stock*(_xlfn.NORM.INV(RAND(),stock_ave,stock_std))+(AH1320-AI$24)*Bonds*(_xlfn.NORM.INV(RAND(),bond_ave,bond_std))+(AH1320-AI$24)*cash*(_xlfn.NORM.INV(RAND(),cash_ave,cash_std))+(AH1320-AI$24)))</f>
        <v/>
      </c>
      <c r="AJ1320" s="156">
        <f>IF((AI1320&lt;=0),0,((AI1320-AJ$24)*Stock*(_xlfn.NORM.INV(RAND(),stock_ave,stock_std))+(AI1320-AJ$24)*Bonds*(_xlfn.NORM.INV(RAND(),bond_ave,bond_std))+(AI1320-AJ$24)*cash*(_xlfn.NORM.INV(RAND(),cash_ave,cash_std))+(AI1320-AJ$24)))</f>
        <v/>
      </c>
      <c r="AK1320" s="156">
        <f>IF((AJ1320&lt;=0),0,((AJ1320-AK$24)*Stock*(_xlfn.NORM.INV(RAND(),stock_ave,stock_std))+(AJ1320-AK$24)*Bonds*(_xlfn.NORM.INV(RAND(),bond_ave,bond_std))+(AJ1320-AK$24)*cash*(_xlfn.NORM.INV(RAND(),cash_ave,cash_std))+(AJ1320-AK$24)))</f>
        <v/>
      </c>
      <c r="AL1320" s="156">
        <f>IF((AK1320&lt;=0),0,((AK1320-AL$24)*Stock*(_xlfn.NORM.INV(RAND(),stock_ave,stock_std))+(AK1320-AL$24)*Bonds*(_xlfn.NORM.INV(RAND(),bond_ave,bond_std))+(AK1320-AL$24)*cash*(_xlfn.NORM.INV(RAND(),cash_ave,cash_std))+(AK1320-AL$24)))</f>
        <v/>
      </c>
      <c r="AM1320" s="156">
        <f>IF((AL1320&lt;=0),0,((AL1320-AM$24)*Stock*(_xlfn.NORM.INV(RAND(),stock_ave,stock_std))+(AL1320-AM$24)*Bonds*(_xlfn.NORM.INV(RAND(),bond_ave,bond_std))+(AL1320-AM$24)*cash*(_xlfn.NORM.INV(RAND(),cash_ave,cash_std))+(AL1320-AM$24)))</f>
        <v/>
      </c>
      <c r="AN1320" s="156">
        <f>IF((AM1320&lt;=0),0,((AM1320-AN$24)*Stock*(_xlfn.NORM.INV(RAND(),stock_ave,stock_std))+(AM1320-AN$24)*Bonds*(_xlfn.NORM.INV(RAND(),bond_ave,bond_std))+(AM1320-AN$24)*cash*(_xlfn.NORM.INV(RAND(),cash_ave,cash_std))+(AM1320-AN$24)))</f>
        <v/>
      </c>
      <c r="AO1320" s="156">
        <f>IF((AN1320&lt;=0),0,((AN1320-AO$24)*Stock*(_xlfn.NORM.INV(RAND(),stock_ave,stock_std))+(AN1320-AO$24)*Bonds*(_xlfn.NORM.INV(RAND(),bond_ave,bond_std))+(AN1320-AO$24)*cash*(_xlfn.NORM.INV(RAND(),cash_ave,cash_std))+(AN1320-AO$24)))</f>
        <v/>
      </c>
      <c r="AP1320" s="156">
        <f>IF((AO1320&lt;=0),0,((AO1320-AP$24)*Stock*(_xlfn.NORM.INV(RAND(),stock_ave,stock_std))+(AO1320-AP$24)*Bonds*(_xlfn.NORM.INV(RAND(),bond_ave,bond_std))+(AO1320-AP$24)*cash*(_xlfn.NORM.INV(RAND(),cash_ave,cash_std))+(AO1320-AP$24)))</f>
        <v/>
      </c>
      <c r="AQ1320" s="156">
        <f>IF((AP1320&lt;=0),0,((AP1320-AQ$24)*Stock*(_xlfn.NORM.INV(RAND(),stock_ave,stock_std))+(AP1320-AQ$24)*Bonds*(_xlfn.NORM.INV(RAND(),bond_ave,bond_std))+(AP1320-AQ$24)*cash*(_xlfn.NORM.INV(RAND(),cash_ave,cash_std))+(AP1320-AQ$24)))</f>
        <v/>
      </c>
      <c r="AR1320" s="156">
        <f>IF((AQ1320&lt;=0),0,((AQ1320-AR$24)*Stock*(_xlfn.NORM.INV(RAND(),stock_ave,stock_std))+(AQ1320-AR$24)*Bonds*(_xlfn.NORM.INV(RAND(),bond_ave,bond_std))+(AQ1320-AR$24)*cash*(_xlfn.NORM.INV(RAND(),cash_ave,cash_std))+(AQ1320-AR$24)))</f>
        <v/>
      </c>
      <c r="AS1320" s="156">
        <f>IF((AR1320&lt;=0),0,((AR1320-AS$24)*Stock*(_xlfn.NORM.INV(RAND(),stock_ave,stock_std))+(AR1320-AS$24)*Bonds*(_xlfn.NORM.INV(RAND(),bond_ave,bond_std))+(AR1320-AS$24)*cash*(_xlfn.NORM.INV(RAND(),cash_ave,cash_std))+(AR1320-AS$24)))</f>
        <v/>
      </c>
      <c r="AT1320" s="156">
        <f>IF((AS1320&lt;=0),0,((AS1320-AT$24)*Stock*(_xlfn.NORM.INV(RAND(),stock_ave,stock_std))+(AS1320-AT$24)*Bonds*(_xlfn.NORM.INV(RAND(),bond_ave,bond_std))+(AS1320-AT$24)*cash*(_xlfn.NORM.INV(RAND(),cash_ave,cash_std))+(AS1320-AT$24)))</f>
        <v/>
      </c>
      <c r="AU1320" s="156">
        <f>IF((AT1320&lt;=0),0,((AT1320-AU$24)*Stock*(_xlfn.NORM.INV(RAND(),stock_ave,stock_std))+(AT1320-AU$24)*Bonds*(_xlfn.NORM.INV(RAND(),bond_ave,bond_std))+(AT1320-AU$24)*cash*(_xlfn.NORM.INV(RAND(),cash_ave,cash_std))+(AT1320-AU$24)))</f>
        <v/>
      </c>
      <c r="AV1320" s="156">
        <f>IF((AU1320&lt;=0),0,((AU1320-AV$24)*Stock*(_xlfn.NORM.INV(RAND(),stock_ave,stock_std))+(AU1320-AV$24)*Bonds*(_xlfn.NORM.INV(RAND(),bond_ave,bond_std))+(AU1320-AV$24)*cash*(_xlfn.NORM.INV(RAND(),cash_ave,cash_std))+(AU1320-AV$24)))</f>
        <v/>
      </c>
      <c r="AW1320" s="156">
        <f>IF((AV1320&lt;=0),0,((AV1320-AW$24)*Stock*(_xlfn.NORM.INV(RAND(),stock_ave,stock_std))+(AV1320-AW$24)*Bonds*(_xlfn.NORM.INV(RAND(),bond_ave,bond_std))+(AV1320-AW$24)*cash*(_xlfn.NORM.INV(RAND(),cash_ave,cash_std))+(AV1320-AW$24)))</f>
        <v/>
      </c>
      <c r="AX1320" s="159" t="n"/>
      <c r="AY1320" s="159" t="n"/>
      <c r="AZ1320" s="159" t="n"/>
      <c r="BA1320" s="159" t="n"/>
      <c r="BB1320" s="159" t="n"/>
    </row>
    <row r="1321">
      <c r="C1321" s="147" t="n"/>
      <c r="D1321" s="61">
        <f>+D1320-IF(D$18&gt;74,(D1320/D$25)*$C$10)</f>
        <v/>
      </c>
      <c r="E1321" s="61">
        <f>+E1320-IF(E$18&gt;74,(E1320/E$25)*$C$10)</f>
        <v/>
      </c>
      <c r="F1321" s="61">
        <f>+F1320-IF(F$18&gt;74,(F1320/F$25)*$C$10)</f>
        <v/>
      </c>
      <c r="G1321" s="61">
        <f>+G1320-IF(G$18&gt;74,(G1320/G$25)*$C$10)</f>
        <v/>
      </c>
      <c r="H1321" s="61">
        <f>+H1320-IF(H$18&gt;74,(H1320/H$25)*$C$10)</f>
        <v/>
      </c>
      <c r="I1321" s="61">
        <f>+I1320-IF(I$18&gt;74,(I1320/I$25)*$C$10)</f>
        <v/>
      </c>
      <c r="J1321" s="61">
        <f>+J1320-IF(J$18&gt;74,(J1320/J$25)*$C$10)</f>
        <v/>
      </c>
      <c r="K1321" s="61">
        <f>+K1320-IF(K$18&gt;74,(K1320/K$25)*$C$10)</f>
        <v/>
      </c>
      <c r="L1321" s="61">
        <f>+L1320-IF(L$18&gt;74,(L1320/L$25)*$C$10)</f>
        <v/>
      </c>
      <c r="M1321" s="61">
        <f>+M1320-IF(M$18&gt;74,(M1320/M$25)*$C$10)</f>
        <v/>
      </c>
      <c r="N1321" s="61">
        <f>+N1320-IF(N$18&gt;74,(N1320/N$25)*$C$10)</f>
        <v/>
      </c>
      <c r="O1321" s="61">
        <f>+O1320-IF(O$18&gt;74,(O1320/O$25)*$C$10)</f>
        <v/>
      </c>
      <c r="P1321" s="61">
        <f>+P1320-IF(P$18&gt;74,(P1320/P$25)*$C$10)</f>
        <v/>
      </c>
      <c r="Q1321" s="61">
        <f>+Q1320-IF(Q$18&gt;74,(Q1320/Q$25)*$C$10)</f>
        <v/>
      </c>
      <c r="R1321" s="61">
        <f>+R1320-IF(R$18&gt;74,(R1320/R$25)*$C$10)</f>
        <v/>
      </c>
      <c r="S1321" s="61">
        <f>+S1320-IF(S$18&gt;74,(S1320/S$25)*$C$10)</f>
        <v/>
      </c>
      <c r="T1321" s="61">
        <f>+T1320-IF(T$18&gt;74,(T1320/T$25)*$C$10)</f>
        <v/>
      </c>
      <c r="U1321" s="61">
        <f>+U1320-IF(U$18&gt;74,(U1320/U$25)*$C$10)</f>
        <v/>
      </c>
      <c r="V1321" s="61">
        <f>+V1320-IF(V$18&gt;74,(V1320/V$25)*$C$10)</f>
        <v/>
      </c>
      <c r="W1321" s="61">
        <f>+W1320-IF(W$18&gt;74,(W1320/W$25)*$C$10)</f>
        <v/>
      </c>
      <c r="X1321" s="61">
        <f>+X1320-IF(X$18&gt;74,(X1320/X$25)*$C$10)</f>
        <v/>
      </c>
      <c r="Y1321" s="61">
        <f>+Y1320-IF(Y$18&gt;74,(Y1320/Y$25)*$C$10)</f>
        <v/>
      </c>
      <c r="Z1321" s="61">
        <f>+Z1320-IF(Z$18&gt;74,(Z1320/Z$25)*$C$10)</f>
        <v/>
      </c>
      <c r="AA1321" s="61">
        <f>+AA1320-IF(AA$18&gt;74,(AA1320/AA$25)*$C$10)</f>
        <v/>
      </c>
      <c r="AB1321" s="61">
        <f>+AB1320-IF(AB$18&gt;74,(AB1320/AB$25)*$C$10)</f>
        <v/>
      </c>
      <c r="AC1321" s="61">
        <f>+AC1320-IF(AC$18&gt;74,(AC1320/AC$25)*$C$10)</f>
        <v/>
      </c>
      <c r="AD1321" s="61">
        <f>+AD1320-IF(AD$18&gt;74,(AD1320/AD$25)*$C$10)</f>
        <v/>
      </c>
      <c r="AE1321" s="61">
        <f>+AE1320-IF(AE$18&gt;74,(AE1320/AE$25)*$C$10)</f>
        <v/>
      </c>
      <c r="AF1321" s="61">
        <f>+AF1320-IF(AF$18&gt;74,(AF1320/AF$25)*$C$10)</f>
        <v/>
      </c>
      <c r="AG1321" s="61">
        <f>+AG1320-IF(AG$18&gt;74,(AG1320/AG$25)*$C$10)</f>
        <v/>
      </c>
      <c r="AH1321" s="61">
        <f>+AH1320-IF(AH$18&gt;74,(AH1320/AH$25)*$C$10)</f>
        <v/>
      </c>
      <c r="AI1321" s="61">
        <f>+AI1320-IF(AI$18&gt;74,(AI1320/AI$25)*$C$10)</f>
        <v/>
      </c>
      <c r="AJ1321" s="61">
        <f>+AJ1320-IF(AJ$18&gt;74,(AJ1320/AJ$25)*$C$10)</f>
        <v/>
      </c>
      <c r="AK1321" s="61">
        <f>+AK1320-IF(AK$18&gt;74,(AK1320/AK$25)*$C$10)</f>
        <v/>
      </c>
      <c r="AL1321" s="61">
        <f>+AL1320-IF(AL$18&gt;74,(AL1320/AL$25)*$C$10)</f>
        <v/>
      </c>
      <c r="AM1321" s="61">
        <f>+AM1320-IF(AM$18&gt;74,(AM1320/AM$25)*$C$10)</f>
        <v/>
      </c>
      <c r="AN1321" s="61">
        <f>+AN1320-IF(AN$18&gt;74,(AN1320/AN$25)*$C$10)</f>
        <v/>
      </c>
      <c r="AO1321" s="61">
        <f>+AO1320-IF(AO$18&gt;74,(AO1320/AO$25)*$C$10)</f>
        <v/>
      </c>
      <c r="AP1321" s="61">
        <f>+AP1320-IF(AP$18&gt;74,(AP1320/AP$25)*$C$10)</f>
        <v/>
      </c>
      <c r="AQ1321" s="61">
        <f>+AQ1320-IF(AQ$18&gt;74,(AQ1320/AQ$25)*$C$10)</f>
        <v/>
      </c>
      <c r="AR1321" s="61">
        <f>+AR1320-IF(AR$18&gt;74,(AR1320/AR$25)*$C$10)</f>
        <v/>
      </c>
      <c r="AS1321" s="61">
        <f>+AS1320-IF(AS$18&gt;74,(AS1320/AS$25)*$C$10)</f>
        <v/>
      </c>
      <c r="AT1321" s="61">
        <f>+AT1320-IF(AT$18&gt;74,(AT1320/AT$25)*$C$10)</f>
        <v/>
      </c>
      <c r="AU1321" s="61">
        <f>+AU1320-IF(AU$18&gt;74,(AU1320/AU$25)*$C$10)</f>
        <v/>
      </c>
      <c r="AV1321" s="61">
        <f>+AV1320-IF(AV$18&gt;74,(AV1320/AV$25)*$C$10)</f>
        <v/>
      </c>
      <c r="AW1321" s="61">
        <f>+AW1320-IF(AW$18&gt;74,(AW1320/AW$25)*$C$10)</f>
        <v/>
      </c>
      <c r="AX1321" s="35">
        <f>IF(AW1321&gt;0,1,0)</f>
        <v/>
      </c>
      <c r="AY1321" s="35">
        <f>IF(AL1321&gt;0,1,0)</f>
        <v/>
      </c>
      <c r="AZ1321" s="35">
        <f>IF(AG1321&gt;0,1,0)</f>
        <v/>
      </c>
      <c r="BA1321" s="35">
        <f>IF(AB1321&gt;0,1,0)</f>
        <v/>
      </c>
      <c r="BB1321" s="35">
        <f>IF(W1321&gt;0,1,0)</f>
        <v/>
      </c>
    </row>
    <row r="1322">
      <c r="B1322" s="154" t="inlineStr">
        <is>
          <t>trial 648</t>
        </is>
      </c>
      <c r="C1322" s="155">
        <f>+start-C1319</f>
        <v/>
      </c>
      <c r="D1322" s="156">
        <f>IF((C1322&lt;=0),0,((C1322-D$24)*Stock*(_xlfn.NORM.INV(RAND(),stock_ave,stock_std))+(C1322-D$24)*Bonds*(_xlfn.NORM.INV(RAND(),bond_ave,bond_std))+(C1322-D$24)*cash*(_xlfn.NORM.INV(RAND(),cash_ave,cash_std))+(C1322-D$24)))</f>
        <v/>
      </c>
      <c r="E1322" s="156">
        <f>IF((D1322&lt;=0),0,((D1322-E$24)*Stock*(_xlfn.NORM.INV(RAND(),stock_ave,stock_std))+(D1322-E$24)*Bonds*(_xlfn.NORM.INV(RAND(),bond_ave,bond_std))+(D1322-E$24)*cash*(_xlfn.NORM.INV(RAND(),cash_ave,cash_std))+(D1322-E$24)))</f>
        <v/>
      </c>
      <c r="F1322" s="156">
        <f>IF((E1322&lt;=0),0,((E1322-F$24)*Stock*(_xlfn.NORM.INV(RAND(),stock_ave,stock_std))+(E1322-F$24)*Bonds*(_xlfn.NORM.INV(RAND(),bond_ave,bond_std))+(E1322-F$24)*cash*(_xlfn.NORM.INV(RAND(),cash_ave,cash_std))+(E1322-F$24)))</f>
        <v/>
      </c>
      <c r="G1322" s="156">
        <f>IF((F1322&lt;=0),0,((F1322-G$24)*Stock*(_xlfn.NORM.INV(RAND(),stock_ave,stock_std))+(F1322-G$24)*Bonds*(_xlfn.NORM.INV(RAND(),bond_ave,bond_std))+(F1322-G$24)*cash*(_xlfn.NORM.INV(RAND(),cash_ave,cash_std))+(F1322-G$24)))</f>
        <v/>
      </c>
      <c r="H1322" s="156">
        <f>IF((G1322&lt;=0),0,((G1322-H$24)*Stock*(_xlfn.NORM.INV(RAND(),stock_ave,stock_std))+(G1322-H$24)*Bonds*(_xlfn.NORM.INV(RAND(),bond_ave,bond_std))+(G1322-H$24)*cash*(_xlfn.NORM.INV(RAND(),cash_ave,cash_std))+(G1322-H$24)))</f>
        <v/>
      </c>
      <c r="I1322" s="156">
        <f>IF((H1322&lt;=0),0,((H1322-I$24)*Stock*(_xlfn.NORM.INV(RAND(),stock_ave,stock_std))+(H1322-I$24)*Bonds*(_xlfn.NORM.INV(RAND(),bond_ave,bond_std))+(H1322-I$24)*cash*(_xlfn.NORM.INV(RAND(),cash_ave,cash_std))+(H1322-I$24)))</f>
        <v/>
      </c>
      <c r="J1322" s="156">
        <f>IF((I1322&lt;=0),0,((I1322-J$24)*Stock*(_xlfn.NORM.INV(RAND(),stock_ave,stock_std))+(I1322-J$24)*Bonds*(_xlfn.NORM.INV(RAND(),bond_ave,bond_std))+(I1322-J$24)*cash*(_xlfn.NORM.INV(RAND(),cash_ave,cash_std))+(I1322-J$24)))</f>
        <v/>
      </c>
      <c r="K1322" s="156">
        <f>IF((J1322&lt;=0),0,((J1322-K$24)*Stock*(_xlfn.NORM.INV(RAND(),stock_ave,stock_std))+(J1322-K$24)*Bonds*(_xlfn.NORM.INV(RAND(),bond_ave,bond_std))+(J1322-K$24)*cash*(_xlfn.NORM.INV(RAND(),cash_ave,cash_std))+(J1322-K$24)))</f>
        <v/>
      </c>
      <c r="L1322" s="156">
        <f>IF((K1322&lt;=0),0,((K1322-L$24)*Stock*(_xlfn.NORM.INV(RAND(),stock_ave,stock_std))+(K1322-L$24)*Bonds*(_xlfn.NORM.INV(RAND(),bond_ave,bond_std))+(K1322-L$24)*cash*(_xlfn.NORM.INV(RAND(),cash_ave,cash_std))+(K1322-L$24)))</f>
        <v/>
      </c>
      <c r="M1322" s="156">
        <f>IF((L1322&lt;=0),0,((L1322-M$24)*Stock*(_xlfn.NORM.INV(RAND(),stock_ave,stock_std))+(L1322-M$24)*Bonds*(_xlfn.NORM.INV(RAND(),bond_ave,bond_std))+(L1322-M$24)*cash*(_xlfn.NORM.INV(RAND(),cash_ave,cash_std))+(L1322-M$24)))</f>
        <v/>
      </c>
      <c r="N1322" s="156">
        <f>IF((M1322&lt;=0),0,((M1322-N$24)*Stock*(_xlfn.NORM.INV(RAND(),stock_ave,stock_std))+(M1322-N$24)*Bonds*(_xlfn.NORM.INV(RAND(),bond_ave,bond_std))+(M1322-N$24)*cash*(_xlfn.NORM.INV(RAND(),cash_ave,cash_std))+(M1322-N$24)))</f>
        <v/>
      </c>
      <c r="O1322" s="156">
        <f>IF((N1322&lt;=0),0,((N1322-O$24)*Stock*(_xlfn.NORM.INV(RAND(),stock_ave,stock_std))+(N1322-O$24)*Bonds*(_xlfn.NORM.INV(RAND(),bond_ave,bond_std))+(N1322-O$24)*cash*(_xlfn.NORM.INV(RAND(),cash_ave,cash_std))+(N1322-O$24)))</f>
        <v/>
      </c>
      <c r="P1322" s="156">
        <f>IF((O1322&lt;=0),0,((O1322-P$24)*Stock*(_xlfn.NORM.INV(RAND(),stock_ave,stock_std))+(O1322-P$24)*Bonds*(_xlfn.NORM.INV(RAND(),bond_ave,bond_std))+(O1322-P$24)*cash*(_xlfn.NORM.INV(RAND(),cash_ave,cash_std))+(O1322-P$24)))</f>
        <v/>
      </c>
      <c r="Q1322" s="156">
        <f>IF((P1322&lt;=0),0,((P1322-Q$24)*Stock*(_xlfn.NORM.INV(RAND(),stock_ave,stock_std))+(P1322-Q$24)*Bonds*(_xlfn.NORM.INV(RAND(),bond_ave,bond_std))+(P1322-Q$24)*cash*(_xlfn.NORM.INV(RAND(),cash_ave,cash_std))+(P1322-Q$24)))</f>
        <v/>
      </c>
      <c r="R1322" s="156">
        <f>IF((Q1322&lt;=0),0,((Q1322-R$24)*Stock*(_xlfn.NORM.INV(RAND(),stock_ave,stock_std))+(Q1322-R$24)*Bonds*(_xlfn.NORM.INV(RAND(),bond_ave,bond_std))+(Q1322-R$24)*cash*(_xlfn.NORM.INV(RAND(),cash_ave,cash_std))+(Q1322-R$24)))</f>
        <v/>
      </c>
      <c r="S1322" s="156">
        <f>IF((R1322&lt;=0),0,((R1322-S$24)*Stock*(_xlfn.NORM.INV(RAND(),stock_ave,stock_std))+(R1322-S$24)*Bonds*(_xlfn.NORM.INV(RAND(),bond_ave,bond_std))+(R1322-S$24)*cash*(_xlfn.NORM.INV(RAND(),cash_ave,cash_std))+(R1322-S$24)))</f>
        <v/>
      </c>
      <c r="T1322" s="156">
        <f>IF((S1322&lt;=0),0,((S1322-T$24)*Stock*(_xlfn.NORM.INV(RAND(),stock_ave,stock_std))+(S1322-T$24)*Bonds*(_xlfn.NORM.INV(RAND(),bond_ave,bond_std))+(S1322-T$24)*cash*(_xlfn.NORM.INV(RAND(),cash_ave,cash_std))+(S1322-T$24)))</f>
        <v/>
      </c>
      <c r="U1322" s="156">
        <f>IF((T1322&lt;=0),0,((T1322-U$24)*Stock*(_xlfn.NORM.INV(RAND(),stock_ave,stock_std))+(T1322-U$24)*Bonds*(_xlfn.NORM.INV(RAND(),bond_ave,bond_std))+(T1322-U$24)*cash*(_xlfn.NORM.INV(RAND(),cash_ave,cash_std))+(T1322-U$24)))</f>
        <v/>
      </c>
      <c r="V1322" s="156">
        <f>IF((U1322&lt;=0),0,((U1322-V$24)*Stock*(_xlfn.NORM.INV(RAND(),stock_ave,stock_std))+(U1322-V$24)*Bonds*(_xlfn.NORM.INV(RAND(),bond_ave,bond_std))+(U1322-V$24)*cash*(_xlfn.NORM.INV(RAND(),cash_ave,cash_std))+(U1322-V$24)))</f>
        <v/>
      </c>
      <c r="W1322" s="156">
        <f>IF((V1322&lt;=0),0,((V1322-W$24)*Stock*(_xlfn.NORM.INV(RAND(),stock_ave,stock_std))+(V1322-W$24)*Bonds*(_xlfn.NORM.INV(RAND(),bond_ave,bond_std))+(V1322-W$24)*cash*(_xlfn.NORM.INV(RAND(),cash_ave,cash_std))+(V1322-W$24)))</f>
        <v/>
      </c>
      <c r="X1322" s="156">
        <f>IF((W1322&lt;=0),0,((W1322-X$24)*Stock*(_xlfn.NORM.INV(RAND(),stock_ave,stock_std))+(W1322-X$24)*Bonds*(_xlfn.NORM.INV(RAND(),bond_ave,bond_std))+(W1322-X$24)*cash*(_xlfn.NORM.INV(RAND(),cash_ave,cash_std))+(W1322-X$24)))</f>
        <v/>
      </c>
      <c r="Y1322" s="156">
        <f>IF((X1322&lt;=0),0,((X1322-Y$24)*Stock*(_xlfn.NORM.INV(RAND(),stock_ave,stock_std))+(X1322-Y$24)*Bonds*(_xlfn.NORM.INV(RAND(),bond_ave,bond_std))+(X1322-Y$24)*cash*(_xlfn.NORM.INV(RAND(),cash_ave,cash_std))+(X1322-Y$24)))</f>
        <v/>
      </c>
      <c r="Z1322" s="156">
        <f>IF((Y1322&lt;=0),0,((Y1322-Z$24)*Stock*(_xlfn.NORM.INV(RAND(),stock_ave,stock_std))+(Y1322-Z$24)*Bonds*(_xlfn.NORM.INV(RAND(),bond_ave,bond_std))+(Y1322-Z$24)*cash*(_xlfn.NORM.INV(RAND(),cash_ave,cash_std))+(Y1322-Z$24)))</f>
        <v/>
      </c>
      <c r="AA1322" s="156">
        <f>IF((Z1322&lt;=0),0,((Z1322-AA$24)*Stock*(_xlfn.NORM.INV(RAND(),stock_ave,stock_std))+(Z1322-AA$24)*Bonds*(_xlfn.NORM.INV(RAND(),bond_ave,bond_std))+(Z1322-AA$24)*cash*(_xlfn.NORM.INV(RAND(),cash_ave,cash_std))+(Z1322-AA$24)))</f>
        <v/>
      </c>
      <c r="AB1322" s="156">
        <f>IF((AA1322&lt;=0),0,((AA1322-AB$24)*Stock*(_xlfn.NORM.INV(RAND(),stock_ave,stock_std))+(AA1322-AB$24)*Bonds*(_xlfn.NORM.INV(RAND(),bond_ave,bond_std))+(AA1322-AB$24)*cash*(_xlfn.NORM.INV(RAND(),cash_ave,cash_std))+(AA1322-AB$24)))</f>
        <v/>
      </c>
      <c r="AC1322" s="156">
        <f>IF((AB1322&lt;=0),0,((AB1322-AC$24)*Stock*(_xlfn.NORM.INV(RAND(),stock_ave,stock_std))+(AB1322-AC$24)*Bonds*(_xlfn.NORM.INV(RAND(),bond_ave,bond_std))+(AB1322-AC$24)*cash*(_xlfn.NORM.INV(RAND(),cash_ave,cash_std))+(AB1322-AC$24)))</f>
        <v/>
      </c>
      <c r="AD1322" s="156">
        <f>IF((AC1322&lt;=0),0,((AC1322-AD$24)*Stock*(_xlfn.NORM.INV(RAND(),stock_ave,stock_std))+(AC1322-AD$24)*Bonds*(_xlfn.NORM.INV(RAND(),bond_ave,bond_std))+(AC1322-AD$24)*cash*(_xlfn.NORM.INV(RAND(),cash_ave,cash_std))+(AC1322-AD$24)))</f>
        <v/>
      </c>
      <c r="AE1322" s="156">
        <f>IF((AD1322&lt;=0),0,((AD1322-AE$24)*Stock*(_xlfn.NORM.INV(RAND(),stock_ave,stock_std))+(AD1322-AE$24)*Bonds*(_xlfn.NORM.INV(RAND(),bond_ave,bond_std))+(AD1322-AE$24)*cash*(_xlfn.NORM.INV(RAND(),cash_ave,cash_std))+(AD1322-AE$24)))</f>
        <v/>
      </c>
      <c r="AF1322" s="156">
        <f>IF((AE1322&lt;=0),0,((AE1322-AF$24)*Stock*(_xlfn.NORM.INV(RAND(),stock_ave,stock_std))+(AE1322-AF$24)*Bonds*(_xlfn.NORM.INV(RAND(),bond_ave,bond_std))+(AE1322-AF$24)*cash*(_xlfn.NORM.INV(RAND(),cash_ave,cash_std))+(AE1322-AF$24)))</f>
        <v/>
      </c>
      <c r="AG1322" s="156">
        <f>IF((AF1322&lt;=0),0,((AF1322-AG$24)*Stock*(_xlfn.NORM.INV(RAND(),stock_ave,stock_std))+(AF1322-AG$24)*Bonds*(_xlfn.NORM.INV(RAND(),bond_ave,bond_std))+(AF1322-AG$24)*cash*(_xlfn.NORM.INV(RAND(),cash_ave,cash_std))+(AF1322-AG$24)))</f>
        <v/>
      </c>
      <c r="AH1322" s="156">
        <f>IF((AG1322&lt;=0),0,((AG1322-AH$24)*Stock*(_xlfn.NORM.INV(RAND(),stock_ave,stock_std))+(AG1322-AH$24)*Bonds*(_xlfn.NORM.INV(RAND(),bond_ave,bond_std))+(AG1322-AH$24)*cash*(_xlfn.NORM.INV(RAND(),cash_ave,cash_std))+(AG1322-AH$24)))</f>
        <v/>
      </c>
      <c r="AI1322" s="156">
        <f>IF((AH1322&lt;=0),0,((AH1322-AI$24)*Stock*(_xlfn.NORM.INV(RAND(),stock_ave,stock_std))+(AH1322-AI$24)*Bonds*(_xlfn.NORM.INV(RAND(),bond_ave,bond_std))+(AH1322-AI$24)*cash*(_xlfn.NORM.INV(RAND(),cash_ave,cash_std))+(AH1322-AI$24)))</f>
        <v/>
      </c>
      <c r="AJ1322" s="156">
        <f>IF((AI1322&lt;=0),0,((AI1322-AJ$24)*Stock*(_xlfn.NORM.INV(RAND(),stock_ave,stock_std))+(AI1322-AJ$24)*Bonds*(_xlfn.NORM.INV(RAND(),bond_ave,bond_std))+(AI1322-AJ$24)*cash*(_xlfn.NORM.INV(RAND(),cash_ave,cash_std))+(AI1322-AJ$24)))</f>
        <v/>
      </c>
      <c r="AK1322" s="156">
        <f>IF((AJ1322&lt;=0),0,((AJ1322-AK$24)*Stock*(_xlfn.NORM.INV(RAND(),stock_ave,stock_std))+(AJ1322-AK$24)*Bonds*(_xlfn.NORM.INV(RAND(),bond_ave,bond_std))+(AJ1322-AK$24)*cash*(_xlfn.NORM.INV(RAND(),cash_ave,cash_std))+(AJ1322-AK$24)))</f>
        <v/>
      </c>
      <c r="AL1322" s="156">
        <f>IF((AK1322&lt;=0),0,((AK1322-AL$24)*Stock*(_xlfn.NORM.INV(RAND(),stock_ave,stock_std))+(AK1322-AL$24)*Bonds*(_xlfn.NORM.INV(RAND(),bond_ave,bond_std))+(AK1322-AL$24)*cash*(_xlfn.NORM.INV(RAND(),cash_ave,cash_std))+(AK1322-AL$24)))</f>
        <v/>
      </c>
      <c r="AM1322" s="156">
        <f>IF((AL1322&lt;=0),0,((AL1322-AM$24)*Stock*(_xlfn.NORM.INV(RAND(),stock_ave,stock_std))+(AL1322-AM$24)*Bonds*(_xlfn.NORM.INV(RAND(),bond_ave,bond_std))+(AL1322-AM$24)*cash*(_xlfn.NORM.INV(RAND(),cash_ave,cash_std))+(AL1322-AM$24)))</f>
        <v/>
      </c>
      <c r="AN1322" s="156">
        <f>IF((AM1322&lt;=0),0,((AM1322-AN$24)*Stock*(_xlfn.NORM.INV(RAND(),stock_ave,stock_std))+(AM1322-AN$24)*Bonds*(_xlfn.NORM.INV(RAND(),bond_ave,bond_std))+(AM1322-AN$24)*cash*(_xlfn.NORM.INV(RAND(),cash_ave,cash_std))+(AM1322-AN$24)))</f>
        <v/>
      </c>
      <c r="AO1322" s="156">
        <f>IF((AN1322&lt;=0),0,((AN1322-AO$24)*Stock*(_xlfn.NORM.INV(RAND(),stock_ave,stock_std))+(AN1322-AO$24)*Bonds*(_xlfn.NORM.INV(RAND(),bond_ave,bond_std))+(AN1322-AO$24)*cash*(_xlfn.NORM.INV(RAND(),cash_ave,cash_std))+(AN1322-AO$24)))</f>
        <v/>
      </c>
      <c r="AP1322" s="156">
        <f>IF((AO1322&lt;=0),0,((AO1322-AP$24)*Stock*(_xlfn.NORM.INV(RAND(),stock_ave,stock_std))+(AO1322-AP$24)*Bonds*(_xlfn.NORM.INV(RAND(),bond_ave,bond_std))+(AO1322-AP$24)*cash*(_xlfn.NORM.INV(RAND(),cash_ave,cash_std))+(AO1322-AP$24)))</f>
        <v/>
      </c>
      <c r="AQ1322" s="156">
        <f>IF((AP1322&lt;=0),0,((AP1322-AQ$24)*Stock*(_xlfn.NORM.INV(RAND(),stock_ave,stock_std))+(AP1322-AQ$24)*Bonds*(_xlfn.NORM.INV(RAND(),bond_ave,bond_std))+(AP1322-AQ$24)*cash*(_xlfn.NORM.INV(RAND(),cash_ave,cash_std))+(AP1322-AQ$24)))</f>
        <v/>
      </c>
      <c r="AR1322" s="156">
        <f>IF((AQ1322&lt;=0),0,((AQ1322-AR$24)*Stock*(_xlfn.NORM.INV(RAND(),stock_ave,stock_std))+(AQ1322-AR$24)*Bonds*(_xlfn.NORM.INV(RAND(),bond_ave,bond_std))+(AQ1322-AR$24)*cash*(_xlfn.NORM.INV(RAND(),cash_ave,cash_std))+(AQ1322-AR$24)))</f>
        <v/>
      </c>
      <c r="AS1322" s="156">
        <f>IF((AR1322&lt;=0),0,((AR1322-AS$24)*Stock*(_xlfn.NORM.INV(RAND(),stock_ave,stock_std))+(AR1322-AS$24)*Bonds*(_xlfn.NORM.INV(RAND(),bond_ave,bond_std))+(AR1322-AS$24)*cash*(_xlfn.NORM.INV(RAND(),cash_ave,cash_std))+(AR1322-AS$24)))</f>
        <v/>
      </c>
      <c r="AT1322" s="156">
        <f>IF((AS1322&lt;=0),0,((AS1322-AT$24)*Stock*(_xlfn.NORM.INV(RAND(),stock_ave,stock_std))+(AS1322-AT$24)*Bonds*(_xlfn.NORM.INV(RAND(),bond_ave,bond_std))+(AS1322-AT$24)*cash*(_xlfn.NORM.INV(RAND(),cash_ave,cash_std))+(AS1322-AT$24)))</f>
        <v/>
      </c>
      <c r="AU1322" s="156">
        <f>IF((AT1322&lt;=0),0,((AT1322-AU$24)*Stock*(_xlfn.NORM.INV(RAND(),stock_ave,stock_std))+(AT1322-AU$24)*Bonds*(_xlfn.NORM.INV(RAND(),bond_ave,bond_std))+(AT1322-AU$24)*cash*(_xlfn.NORM.INV(RAND(),cash_ave,cash_std))+(AT1322-AU$24)))</f>
        <v/>
      </c>
      <c r="AV1322" s="156">
        <f>IF((AU1322&lt;=0),0,((AU1322-AV$24)*Stock*(_xlfn.NORM.INV(RAND(),stock_ave,stock_std))+(AU1322-AV$24)*Bonds*(_xlfn.NORM.INV(RAND(),bond_ave,bond_std))+(AU1322-AV$24)*cash*(_xlfn.NORM.INV(RAND(),cash_ave,cash_std))+(AU1322-AV$24)))</f>
        <v/>
      </c>
      <c r="AW1322" s="156">
        <f>IF((AV1322&lt;=0),0,((AV1322-AW$24)*Stock*(_xlfn.NORM.INV(RAND(),stock_ave,stock_std))+(AV1322-AW$24)*Bonds*(_xlfn.NORM.INV(RAND(),bond_ave,bond_std))+(AV1322-AW$24)*cash*(_xlfn.NORM.INV(RAND(),cash_ave,cash_std))+(AV1322-AW$24)))</f>
        <v/>
      </c>
      <c r="AX1322" s="159" t="n"/>
      <c r="AY1322" s="159" t="n"/>
      <c r="AZ1322" s="159" t="n"/>
      <c r="BA1322" s="159" t="n"/>
      <c r="BB1322" s="159" t="n"/>
    </row>
    <row r="1323">
      <c r="C1323" s="147" t="n"/>
      <c r="D1323" s="61">
        <f>+D1322-IF(D$18&gt;74,(D1322/D$25)*$C$10)</f>
        <v/>
      </c>
      <c r="E1323" s="61">
        <f>+E1322-IF(E$18&gt;74,(E1322/E$25)*$C$10)</f>
        <v/>
      </c>
      <c r="F1323" s="61">
        <f>+F1322-IF(F$18&gt;74,(F1322/F$25)*$C$10)</f>
        <v/>
      </c>
      <c r="G1323" s="61">
        <f>+G1322-IF(G$18&gt;74,(G1322/G$25)*$C$10)</f>
        <v/>
      </c>
      <c r="H1323" s="61">
        <f>+H1322-IF(H$18&gt;74,(H1322/H$25)*$C$10)</f>
        <v/>
      </c>
      <c r="I1323" s="61">
        <f>+I1322-IF(I$18&gt;74,(I1322/I$25)*$C$10)</f>
        <v/>
      </c>
      <c r="J1323" s="61">
        <f>+J1322-IF(J$18&gt;74,(J1322/J$25)*$C$10)</f>
        <v/>
      </c>
      <c r="K1323" s="61">
        <f>+K1322-IF(K$18&gt;74,(K1322/K$25)*$C$10)</f>
        <v/>
      </c>
      <c r="L1323" s="61">
        <f>+L1322-IF(L$18&gt;74,(L1322/L$25)*$C$10)</f>
        <v/>
      </c>
      <c r="M1323" s="61">
        <f>+M1322-IF(M$18&gt;74,(M1322/M$25)*$C$10)</f>
        <v/>
      </c>
      <c r="N1323" s="61">
        <f>+N1322-IF(N$18&gt;74,(N1322/N$25)*$C$10)</f>
        <v/>
      </c>
      <c r="O1323" s="61">
        <f>+O1322-IF(O$18&gt;74,(O1322/O$25)*$C$10)</f>
        <v/>
      </c>
      <c r="P1323" s="61">
        <f>+P1322-IF(P$18&gt;74,(P1322/P$25)*$C$10)</f>
        <v/>
      </c>
      <c r="Q1323" s="61">
        <f>+Q1322-IF(Q$18&gt;74,(Q1322/Q$25)*$C$10)</f>
        <v/>
      </c>
      <c r="R1323" s="61">
        <f>+R1322-IF(R$18&gt;74,(R1322/R$25)*$C$10)</f>
        <v/>
      </c>
      <c r="S1323" s="61">
        <f>+S1322-IF(S$18&gt;74,(S1322/S$25)*$C$10)</f>
        <v/>
      </c>
      <c r="T1323" s="61">
        <f>+T1322-IF(T$18&gt;74,(T1322/T$25)*$C$10)</f>
        <v/>
      </c>
      <c r="U1323" s="61">
        <f>+U1322-IF(U$18&gt;74,(U1322/U$25)*$C$10)</f>
        <v/>
      </c>
      <c r="V1323" s="61">
        <f>+V1322-IF(V$18&gt;74,(V1322/V$25)*$C$10)</f>
        <v/>
      </c>
      <c r="W1323" s="61">
        <f>+W1322-IF(W$18&gt;74,(W1322/W$25)*$C$10)</f>
        <v/>
      </c>
      <c r="X1323" s="61">
        <f>+X1322-IF(X$18&gt;74,(X1322/X$25)*$C$10)</f>
        <v/>
      </c>
      <c r="Y1323" s="61">
        <f>+Y1322-IF(Y$18&gt;74,(Y1322/Y$25)*$C$10)</f>
        <v/>
      </c>
      <c r="Z1323" s="61">
        <f>+Z1322-IF(Z$18&gt;74,(Z1322/Z$25)*$C$10)</f>
        <v/>
      </c>
      <c r="AA1323" s="61">
        <f>+AA1322-IF(AA$18&gt;74,(AA1322/AA$25)*$C$10)</f>
        <v/>
      </c>
      <c r="AB1323" s="61">
        <f>+AB1322-IF(AB$18&gt;74,(AB1322/AB$25)*$C$10)</f>
        <v/>
      </c>
      <c r="AC1323" s="61">
        <f>+AC1322-IF(AC$18&gt;74,(AC1322/AC$25)*$C$10)</f>
        <v/>
      </c>
      <c r="AD1323" s="61">
        <f>+AD1322-IF(AD$18&gt;74,(AD1322/AD$25)*$C$10)</f>
        <v/>
      </c>
      <c r="AE1323" s="61">
        <f>+AE1322-IF(AE$18&gt;74,(AE1322/AE$25)*$C$10)</f>
        <v/>
      </c>
      <c r="AF1323" s="61">
        <f>+AF1322-IF(AF$18&gt;74,(AF1322/AF$25)*$C$10)</f>
        <v/>
      </c>
      <c r="AG1323" s="61">
        <f>+AG1322-IF(AG$18&gt;74,(AG1322/AG$25)*$C$10)</f>
        <v/>
      </c>
      <c r="AH1323" s="61">
        <f>+AH1322-IF(AH$18&gt;74,(AH1322/AH$25)*$C$10)</f>
        <v/>
      </c>
      <c r="AI1323" s="61">
        <f>+AI1322-IF(AI$18&gt;74,(AI1322/AI$25)*$C$10)</f>
        <v/>
      </c>
      <c r="AJ1323" s="61">
        <f>+AJ1322-IF(AJ$18&gt;74,(AJ1322/AJ$25)*$C$10)</f>
        <v/>
      </c>
      <c r="AK1323" s="61">
        <f>+AK1322-IF(AK$18&gt;74,(AK1322/AK$25)*$C$10)</f>
        <v/>
      </c>
      <c r="AL1323" s="61">
        <f>+AL1322-IF(AL$18&gt;74,(AL1322/AL$25)*$C$10)</f>
        <v/>
      </c>
      <c r="AM1323" s="61">
        <f>+AM1322-IF(AM$18&gt;74,(AM1322/AM$25)*$C$10)</f>
        <v/>
      </c>
      <c r="AN1323" s="61">
        <f>+AN1322-IF(AN$18&gt;74,(AN1322/AN$25)*$C$10)</f>
        <v/>
      </c>
      <c r="AO1323" s="61">
        <f>+AO1322-IF(AO$18&gt;74,(AO1322/AO$25)*$C$10)</f>
        <v/>
      </c>
      <c r="AP1323" s="61">
        <f>+AP1322-IF(AP$18&gt;74,(AP1322/AP$25)*$C$10)</f>
        <v/>
      </c>
      <c r="AQ1323" s="61">
        <f>+AQ1322-IF(AQ$18&gt;74,(AQ1322/AQ$25)*$C$10)</f>
        <v/>
      </c>
      <c r="AR1323" s="61">
        <f>+AR1322-IF(AR$18&gt;74,(AR1322/AR$25)*$C$10)</f>
        <v/>
      </c>
      <c r="AS1323" s="61">
        <f>+AS1322-IF(AS$18&gt;74,(AS1322/AS$25)*$C$10)</f>
        <v/>
      </c>
      <c r="AT1323" s="61">
        <f>+AT1322-IF(AT$18&gt;74,(AT1322/AT$25)*$C$10)</f>
        <v/>
      </c>
      <c r="AU1323" s="61">
        <f>+AU1322-IF(AU$18&gt;74,(AU1322/AU$25)*$C$10)</f>
        <v/>
      </c>
      <c r="AV1323" s="61">
        <f>+AV1322-IF(AV$18&gt;74,(AV1322/AV$25)*$C$10)</f>
        <v/>
      </c>
      <c r="AW1323" s="61">
        <f>+AW1322-IF(AW$18&gt;74,(AW1322/AW$25)*$C$10)</f>
        <v/>
      </c>
      <c r="AX1323" s="35">
        <f>IF(AW1323&gt;0,1,0)</f>
        <v/>
      </c>
      <c r="AY1323" s="35">
        <f>IF(AL1323&gt;0,1,0)</f>
        <v/>
      </c>
      <c r="AZ1323" s="35">
        <f>IF(AG1323&gt;0,1,0)</f>
        <v/>
      </c>
      <c r="BA1323" s="35">
        <f>IF(AB1323&gt;0,1,0)</f>
        <v/>
      </c>
      <c r="BB1323" s="35">
        <f>IF(W1323&gt;0,1,0)</f>
        <v/>
      </c>
    </row>
    <row r="1324">
      <c r="B1324" s="154" t="inlineStr">
        <is>
          <t>trial 649</t>
        </is>
      </c>
      <c r="C1324" s="155">
        <f>+start-C1321</f>
        <v/>
      </c>
      <c r="D1324" s="156">
        <f>IF((C1324&lt;=0),0,((C1324-D$24)*Stock*(_xlfn.NORM.INV(RAND(),stock_ave,stock_std))+(C1324-D$24)*Bonds*(_xlfn.NORM.INV(RAND(),bond_ave,bond_std))+(C1324-D$24)*cash*(_xlfn.NORM.INV(RAND(),cash_ave,cash_std))+(C1324-D$24)))</f>
        <v/>
      </c>
      <c r="E1324" s="156">
        <f>IF((D1324&lt;=0),0,((D1324-E$24)*Stock*(_xlfn.NORM.INV(RAND(),stock_ave,stock_std))+(D1324-E$24)*Bonds*(_xlfn.NORM.INV(RAND(),bond_ave,bond_std))+(D1324-E$24)*cash*(_xlfn.NORM.INV(RAND(),cash_ave,cash_std))+(D1324-E$24)))</f>
        <v/>
      </c>
      <c r="F1324" s="156">
        <f>IF((E1324&lt;=0),0,((E1324-F$24)*Stock*(_xlfn.NORM.INV(RAND(),stock_ave,stock_std))+(E1324-F$24)*Bonds*(_xlfn.NORM.INV(RAND(),bond_ave,bond_std))+(E1324-F$24)*cash*(_xlfn.NORM.INV(RAND(),cash_ave,cash_std))+(E1324-F$24)))</f>
        <v/>
      </c>
      <c r="G1324" s="156">
        <f>IF((F1324&lt;=0),0,((F1324-G$24)*Stock*(_xlfn.NORM.INV(RAND(),stock_ave,stock_std))+(F1324-G$24)*Bonds*(_xlfn.NORM.INV(RAND(),bond_ave,bond_std))+(F1324-G$24)*cash*(_xlfn.NORM.INV(RAND(),cash_ave,cash_std))+(F1324-G$24)))</f>
        <v/>
      </c>
      <c r="H1324" s="156">
        <f>IF((G1324&lt;=0),0,((G1324-H$24)*Stock*(_xlfn.NORM.INV(RAND(),stock_ave,stock_std))+(G1324-H$24)*Bonds*(_xlfn.NORM.INV(RAND(),bond_ave,bond_std))+(G1324-H$24)*cash*(_xlfn.NORM.INV(RAND(),cash_ave,cash_std))+(G1324-H$24)))</f>
        <v/>
      </c>
      <c r="I1324" s="156">
        <f>IF((H1324&lt;=0),0,((H1324-I$24)*Stock*(_xlfn.NORM.INV(RAND(),stock_ave,stock_std))+(H1324-I$24)*Bonds*(_xlfn.NORM.INV(RAND(),bond_ave,bond_std))+(H1324-I$24)*cash*(_xlfn.NORM.INV(RAND(),cash_ave,cash_std))+(H1324-I$24)))</f>
        <v/>
      </c>
      <c r="J1324" s="156">
        <f>IF((I1324&lt;=0),0,((I1324-J$24)*Stock*(_xlfn.NORM.INV(RAND(),stock_ave,stock_std))+(I1324-J$24)*Bonds*(_xlfn.NORM.INV(RAND(),bond_ave,bond_std))+(I1324-J$24)*cash*(_xlfn.NORM.INV(RAND(),cash_ave,cash_std))+(I1324-J$24)))</f>
        <v/>
      </c>
      <c r="K1324" s="156">
        <f>IF((J1324&lt;=0),0,((J1324-K$24)*Stock*(_xlfn.NORM.INV(RAND(),stock_ave,stock_std))+(J1324-K$24)*Bonds*(_xlfn.NORM.INV(RAND(),bond_ave,bond_std))+(J1324-K$24)*cash*(_xlfn.NORM.INV(RAND(),cash_ave,cash_std))+(J1324-K$24)))</f>
        <v/>
      </c>
      <c r="L1324" s="156">
        <f>IF((K1324&lt;=0),0,((K1324-L$24)*Stock*(_xlfn.NORM.INV(RAND(),stock_ave,stock_std))+(K1324-L$24)*Bonds*(_xlfn.NORM.INV(RAND(),bond_ave,bond_std))+(K1324-L$24)*cash*(_xlfn.NORM.INV(RAND(),cash_ave,cash_std))+(K1324-L$24)))</f>
        <v/>
      </c>
      <c r="M1324" s="156">
        <f>IF((L1324&lt;=0),0,((L1324-M$24)*Stock*(_xlfn.NORM.INV(RAND(),stock_ave,stock_std))+(L1324-M$24)*Bonds*(_xlfn.NORM.INV(RAND(),bond_ave,bond_std))+(L1324-M$24)*cash*(_xlfn.NORM.INV(RAND(),cash_ave,cash_std))+(L1324-M$24)))</f>
        <v/>
      </c>
      <c r="N1324" s="156">
        <f>IF((M1324&lt;=0),0,((M1324-N$24)*Stock*(_xlfn.NORM.INV(RAND(),stock_ave,stock_std))+(M1324-N$24)*Bonds*(_xlfn.NORM.INV(RAND(),bond_ave,bond_std))+(M1324-N$24)*cash*(_xlfn.NORM.INV(RAND(),cash_ave,cash_std))+(M1324-N$24)))</f>
        <v/>
      </c>
      <c r="O1324" s="156">
        <f>IF((N1324&lt;=0),0,((N1324-O$24)*Stock*(_xlfn.NORM.INV(RAND(),stock_ave,stock_std))+(N1324-O$24)*Bonds*(_xlfn.NORM.INV(RAND(),bond_ave,bond_std))+(N1324-O$24)*cash*(_xlfn.NORM.INV(RAND(),cash_ave,cash_std))+(N1324-O$24)))</f>
        <v/>
      </c>
      <c r="P1324" s="156">
        <f>IF((O1324&lt;=0),0,((O1324-P$24)*Stock*(_xlfn.NORM.INV(RAND(),stock_ave,stock_std))+(O1324-P$24)*Bonds*(_xlfn.NORM.INV(RAND(),bond_ave,bond_std))+(O1324-P$24)*cash*(_xlfn.NORM.INV(RAND(),cash_ave,cash_std))+(O1324-P$24)))</f>
        <v/>
      </c>
      <c r="Q1324" s="156">
        <f>IF((P1324&lt;=0),0,((P1324-Q$24)*Stock*(_xlfn.NORM.INV(RAND(),stock_ave,stock_std))+(P1324-Q$24)*Bonds*(_xlfn.NORM.INV(RAND(),bond_ave,bond_std))+(P1324-Q$24)*cash*(_xlfn.NORM.INV(RAND(),cash_ave,cash_std))+(P1324-Q$24)))</f>
        <v/>
      </c>
      <c r="R1324" s="156">
        <f>IF((Q1324&lt;=0),0,((Q1324-R$24)*Stock*(_xlfn.NORM.INV(RAND(),stock_ave,stock_std))+(Q1324-R$24)*Bonds*(_xlfn.NORM.INV(RAND(),bond_ave,bond_std))+(Q1324-R$24)*cash*(_xlfn.NORM.INV(RAND(),cash_ave,cash_std))+(Q1324-R$24)))</f>
        <v/>
      </c>
      <c r="S1324" s="156">
        <f>IF((R1324&lt;=0),0,((R1324-S$24)*Stock*(_xlfn.NORM.INV(RAND(),stock_ave,stock_std))+(R1324-S$24)*Bonds*(_xlfn.NORM.INV(RAND(),bond_ave,bond_std))+(R1324-S$24)*cash*(_xlfn.NORM.INV(RAND(),cash_ave,cash_std))+(R1324-S$24)))</f>
        <v/>
      </c>
      <c r="T1324" s="156">
        <f>IF((S1324&lt;=0),0,((S1324-T$24)*Stock*(_xlfn.NORM.INV(RAND(),stock_ave,stock_std))+(S1324-T$24)*Bonds*(_xlfn.NORM.INV(RAND(),bond_ave,bond_std))+(S1324-T$24)*cash*(_xlfn.NORM.INV(RAND(),cash_ave,cash_std))+(S1324-T$24)))</f>
        <v/>
      </c>
      <c r="U1324" s="156">
        <f>IF((T1324&lt;=0),0,((T1324-U$24)*Stock*(_xlfn.NORM.INV(RAND(),stock_ave,stock_std))+(T1324-U$24)*Bonds*(_xlfn.NORM.INV(RAND(),bond_ave,bond_std))+(T1324-U$24)*cash*(_xlfn.NORM.INV(RAND(),cash_ave,cash_std))+(T1324-U$24)))</f>
        <v/>
      </c>
      <c r="V1324" s="156">
        <f>IF((U1324&lt;=0),0,((U1324-V$24)*Stock*(_xlfn.NORM.INV(RAND(),stock_ave,stock_std))+(U1324-V$24)*Bonds*(_xlfn.NORM.INV(RAND(),bond_ave,bond_std))+(U1324-V$24)*cash*(_xlfn.NORM.INV(RAND(),cash_ave,cash_std))+(U1324-V$24)))</f>
        <v/>
      </c>
      <c r="W1324" s="156">
        <f>IF((V1324&lt;=0),0,((V1324-W$24)*Stock*(_xlfn.NORM.INV(RAND(),stock_ave,stock_std))+(V1324-W$24)*Bonds*(_xlfn.NORM.INV(RAND(),bond_ave,bond_std))+(V1324-W$24)*cash*(_xlfn.NORM.INV(RAND(),cash_ave,cash_std))+(V1324-W$24)))</f>
        <v/>
      </c>
      <c r="X1324" s="156">
        <f>IF((W1324&lt;=0),0,((W1324-X$24)*Stock*(_xlfn.NORM.INV(RAND(),stock_ave,stock_std))+(W1324-X$24)*Bonds*(_xlfn.NORM.INV(RAND(),bond_ave,bond_std))+(W1324-X$24)*cash*(_xlfn.NORM.INV(RAND(),cash_ave,cash_std))+(W1324-X$24)))</f>
        <v/>
      </c>
      <c r="Y1324" s="156">
        <f>IF((X1324&lt;=0),0,((X1324-Y$24)*Stock*(_xlfn.NORM.INV(RAND(),stock_ave,stock_std))+(X1324-Y$24)*Bonds*(_xlfn.NORM.INV(RAND(),bond_ave,bond_std))+(X1324-Y$24)*cash*(_xlfn.NORM.INV(RAND(),cash_ave,cash_std))+(X1324-Y$24)))</f>
        <v/>
      </c>
      <c r="Z1324" s="156">
        <f>IF((Y1324&lt;=0),0,((Y1324-Z$24)*Stock*(_xlfn.NORM.INV(RAND(),stock_ave,stock_std))+(Y1324-Z$24)*Bonds*(_xlfn.NORM.INV(RAND(),bond_ave,bond_std))+(Y1324-Z$24)*cash*(_xlfn.NORM.INV(RAND(),cash_ave,cash_std))+(Y1324-Z$24)))</f>
        <v/>
      </c>
      <c r="AA1324" s="156">
        <f>IF((Z1324&lt;=0),0,((Z1324-AA$24)*Stock*(_xlfn.NORM.INV(RAND(),stock_ave,stock_std))+(Z1324-AA$24)*Bonds*(_xlfn.NORM.INV(RAND(),bond_ave,bond_std))+(Z1324-AA$24)*cash*(_xlfn.NORM.INV(RAND(),cash_ave,cash_std))+(Z1324-AA$24)))</f>
        <v/>
      </c>
      <c r="AB1324" s="156">
        <f>IF((AA1324&lt;=0),0,((AA1324-AB$24)*Stock*(_xlfn.NORM.INV(RAND(),stock_ave,stock_std))+(AA1324-AB$24)*Bonds*(_xlfn.NORM.INV(RAND(),bond_ave,bond_std))+(AA1324-AB$24)*cash*(_xlfn.NORM.INV(RAND(),cash_ave,cash_std))+(AA1324-AB$24)))</f>
        <v/>
      </c>
      <c r="AC1324" s="156">
        <f>IF((AB1324&lt;=0),0,((AB1324-AC$24)*Stock*(_xlfn.NORM.INV(RAND(),stock_ave,stock_std))+(AB1324-AC$24)*Bonds*(_xlfn.NORM.INV(RAND(),bond_ave,bond_std))+(AB1324-AC$24)*cash*(_xlfn.NORM.INV(RAND(),cash_ave,cash_std))+(AB1324-AC$24)))</f>
        <v/>
      </c>
      <c r="AD1324" s="156">
        <f>IF((AC1324&lt;=0),0,((AC1324-AD$24)*Stock*(_xlfn.NORM.INV(RAND(),stock_ave,stock_std))+(AC1324-AD$24)*Bonds*(_xlfn.NORM.INV(RAND(),bond_ave,bond_std))+(AC1324-AD$24)*cash*(_xlfn.NORM.INV(RAND(),cash_ave,cash_std))+(AC1324-AD$24)))</f>
        <v/>
      </c>
      <c r="AE1324" s="156">
        <f>IF((AD1324&lt;=0),0,((AD1324-AE$24)*Stock*(_xlfn.NORM.INV(RAND(),stock_ave,stock_std))+(AD1324-AE$24)*Bonds*(_xlfn.NORM.INV(RAND(),bond_ave,bond_std))+(AD1324-AE$24)*cash*(_xlfn.NORM.INV(RAND(),cash_ave,cash_std))+(AD1324-AE$24)))</f>
        <v/>
      </c>
      <c r="AF1324" s="156">
        <f>IF((AE1324&lt;=0),0,((AE1324-AF$24)*Stock*(_xlfn.NORM.INV(RAND(),stock_ave,stock_std))+(AE1324-AF$24)*Bonds*(_xlfn.NORM.INV(RAND(),bond_ave,bond_std))+(AE1324-AF$24)*cash*(_xlfn.NORM.INV(RAND(),cash_ave,cash_std))+(AE1324-AF$24)))</f>
        <v/>
      </c>
      <c r="AG1324" s="156">
        <f>IF((AF1324&lt;=0),0,((AF1324-AG$24)*Stock*(_xlfn.NORM.INV(RAND(),stock_ave,stock_std))+(AF1324-AG$24)*Bonds*(_xlfn.NORM.INV(RAND(),bond_ave,bond_std))+(AF1324-AG$24)*cash*(_xlfn.NORM.INV(RAND(),cash_ave,cash_std))+(AF1324-AG$24)))</f>
        <v/>
      </c>
      <c r="AH1324" s="156">
        <f>IF((AG1324&lt;=0),0,((AG1324-AH$24)*Stock*(_xlfn.NORM.INV(RAND(),stock_ave,stock_std))+(AG1324-AH$24)*Bonds*(_xlfn.NORM.INV(RAND(),bond_ave,bond_std))+(AG1324-AH$24)*cash*(_xlfn.NORM.INV(RAND(),cash_ave,cash_std))+(AG1324-AH$24)))</f>
        <v/>
      </c>
      <c r="AI1324" s="156">
        <f>IF((AH1324&lt;=0),0,((AH1324-AI$24)*Stock*(_xlfn.NORM.INV(RAND(),stock_ave,stock_std))+(AH1324-AI$24)*Bonds*(_xlfn.NORM.INV(RAND(),bond_ave,bond_std))+(AH1324-AI$24)*cash*(_xlfn.NORM.INV(RAND(),cash_ave,cash_std))+(AH1324-AI$24)))</f>
        <v/>
      </c>
      <c r="AJ1324" s="156">
        <f>IF((AI1324&lt;=0),0,((AI1324-AJ$24)*Stock*(_xlfn.NORM.INV(RAND(),stock_ave,stock_std))+(AI1324-AJ$24)*Bonds*(_xlfn.NORM.INV(RAND(),bond_ave,bond_std))+(AI1324-AJ$24)*cash*(_xlfn.NORM.INV(RAND(),cash_ave,cash_std))+(AI1324-AJ$24)))</f>
        <v/>
      </c>
      <c r="AK1324" s="156">
        <f>IF((AJ1324&lt;=0),0,((AJ1324-AK$24)*Stock*(_xlfn.NORM.INV(RAND(),stock_ave,stock_std))+(AJ1324-AK$24)*Bonds*(_xlfn.NORM.INV(RAND(),bond_ave,bond_std))+(AJ1324-AK$24)*cash*(_xlfn.NORM.INV(RAND(),cash_ave,cash_std))+(AJ1324-AK$24)))</f>
        <v/>
      </c>
      <c r="AL1324" s="156">
        <f>IF((AK1324&lt;=0),0,((AK1324-AL$24)*Stock*(_xlfn.NORM.INV(RAND(),stock_ave,stock_std))+(AK1324-AL$24)*Bonds*(_xlfn.NORM.INV(RAND(),bond_ave,bond_std))+(AK1324-AL$24)*cash*(_xlfn.NORM.INV(RAND(),cash_ave,cash_std))+(AK1324-AL$24)))</f>
        <v/>
      </c>
      <c r="AM1324" s="156">
        <f>IF((AL1324&lt;=0),0,((AL1324-AM$24)*Stock*(_xlfn.NORM.INV(RAND(),stock_ave,stock_std))+(AL1324-AM$24)*Bonds*(_xlfn.NORM.INV(RAND(),bond_ave,bond_std))+(AL1324-AM$24)*cash*(_xlfn.NORM.INV(RAND(),cash_ave,cash_std))+(AL1324-AM$24)))</f>
        <v/>
      </c>
      <c r="AN1324" s="156">
        <f>IF((AM1324&lt;=0),0,((AM1324-AN$24)*Stock*(_xlfn.NORM.INV(RAND(),stock_ave,stock_std))+(AM1324-AN$24)*Bonds*(_xlfn.NORM.INV(RAND(),bond_ave,bond_std))+(AM1324-AN$24)*cash*(_xlfn.NORM.INV(RAND(),cash_ave,cash_std))+(AM1324-AN$24)))</f>
        <v/>
      </c>
      <c r="AO1324" s="156">
        <f>IF((AN1324&lt;=0),0,((AN1324-AO$24)*Stock*(_xlfn.NORM.INV(RAND(),stock_ave,stock_std))+(AN1324-AO$24)*Bonds*(_xlfn.NORM.INV(RAND(),bond_ave,bond_std))+(AN1324-AO$24)*cash*(_xlfn.NORM.INV(RAND(),cash_ave,cash_std))+(AN1324-AO$24)))</f>
        <v/>
      </c>
      <c r="AP1324" s="156">
        <f>IF((AO1324&lt;=0),0,((AO1324-AP$24)*Stock*(_xlfn.NORM.INV(RAND(),stock_ave,stock_std))+(AO1324-AP$24)*Bonds*(_xlfn.NORM.INV(RAND(),bond_ave,bond_std))+(AO1324-AP$24)*cash*(_xlfn.NORM.INV(RAND(),cash_ave,cash_std))+(AO1324-AP$24)))</f>
        <v/>
      </c>
      <c r="AQ1324" s="156">
        <f>IF((AP1324&lt;=0),0,((AP1324-AQ$24)*Stock*(_xlfn.NORM.INV(RAND(),stock_ave,stock_std))+(AP1324-AQ$24)*Bonds*(_xlfn.NORM.INV(RAND(),bond_ave,bond_std))+(AP1324-AQ$24)*cash*(_xlfn.NORM.INV(RAND(),cash_ave,cash_std))+(AP1324-AQ$24)))</f>
        <v/>
      </c>
      <c r="AR1324" s="156">
        <f>IF((AQ1324&lt;=0),0,((AQ1324-AR$24)*Stock*(_xlfn.NORM.INV(RAND(),stock_ave,stock_std))+(AQ1324-AR$24)*Bonds*(_xlfn.NORM.INV(RAND(),bond_ave,bond_std))+(AQ1324-AR$24)*cash*(_xlfn.NORM.INV(RAND(),cash_ave,cash_std))+(AQ1324-AR$24)))</f>
        <v/>
      </c>
      <c r="AS1324" s="156">
        <f>IF((AR1324&lt;=0),0,((AR1324-AS$24)*Stock*(_xlfn.NORM.INV(RAND(),stock_ave,stock_std))+(AR1324-AS$24)*Bonds*(_xlfn.NORM.INV(RAND(),bond_ave,bond_std))+(AR1324-AS$24)*cash*(_xlfn.NORM.INV(RAND(),cash_ave,cash_std))+(AR1324-AS$24)))</f>
        <v/>
      </c>
      <c r="AT1324" s="156">
        <f>IF((AS1324&lt;=0),0,((AS1324-AT$24)*Stock*(_xlfn.NORM.INV(RAND(),stock_ave,stock_std))+(AS1324-AT$24)*Bonds*(_xlfn.NORM.INV(RAND(),bond_ave,bond_std))+(AS1324-AT$24)*cash*(_xlfn.NORM.INV(RAND(),cash_ave,cash_std))+(AS1324-AT$24)))</f>
        <v/>
      </c>
      <c r="AU1324" s="156">
        <f>IF((AT1324&lt;=0),0,((AT1324-AU$24)*Stock*(_xlfn.NORM.INV(RAND(),stock_ave,stock_std))+(AT1324-AU$24)*Bonds*(_xlfn.NORM.INV(RAND(),bond_ave,bond_std))+(AT1324-AU$24)*cash*(_xlfn.NORM.INV(RAND(),cash_ave,cash_std))+(AT1324-AU$24)))</f>
        <v/>
      </c>
      <c r="AV1324" s="156">
        <f>IF((AU1324&lt;=0),0,((AU1324-AV$24)*Stock*(_xlfn.NORM.INV(RAND(),stock_ave,stock_std))+(AU1324-AV$24)*Bonds*(_xlfn.NORM.INV(RAND(),bond_ave,bond_std))+(AU1324-AV$24)*cash*(_xlfn.NORM.INV(RAND(),cash_ave,cash_std))+(AU1324-AV$24)))</f>
        <v/>
      </c>
      <c r="AW1324" s="156">
        <f>IF((AV1324&lt;=0),0,((AV1324-AW$24)*Stock*(_xlfn.NORM.INV(RAND(),stock_ave,stock_std))+(AV1324-AW$24)*Bonds*(_xlfn.NORM.INV(RAND(),bond_ave,bond_std))+(AV1324-AW$24)*cash*(_xlfn.NORM.INV(RAND(),cash_ave,cash_std))+(AV1324-AW$24)))</f>
        <v/>
      </c>
      <c r="AX1324" s="159" t="n"/>
      <c r="AY1324" s="159" t="n"/>
      <c r="AZ1324" s="159" t="n"/>
      <c r="BA1324" s="159" t="n"/>
      <c r="BB1324" s="159" t="n"/>
    </row>
    <row r="1325">
      <c r="C1325" s="147" t="n"/>
      <c r="D1325" s="61">
        <f>+D1324-IF(D$18&gt;74,(D1324/D$25)*$C$10)</f>
        <v/>
      </c>
      <c r="E1325" s="61">
        <f>+E1324-IF(E$18&gt;74,(E1324/E$25)*$C$10)</f>
        <v/>
      </c>
      <c r="F1325" s="61">
        <f>+F1324-IF(F$18&gt;74,(F1324/F$25)*$C$10)</f>
        <v/>
      </c>
      <c r="G1325" s="61">
        <f>+G1324-IF(G$18&gt;74,(G1324/G$25)*$C$10)</f>
        <v/>
      </c>
      <c r="H1325" s="61">
        <f>+H1324-IF(H$18&gt;74,(H1324/H$25)*$C$10)</f>
        <v/>
      </c>
      <c r="I1325" s="61">
        <f>+I1324-IF(I$18&gt;74,(I1324/I$25)*$C$10)</f>
        <v/>
      </c>
      <c r="J1325" s="61">
        <f>+J1324-IF(J$18&gt;74,(J1324/J$25)*$C$10)</f>
        <v/>
      </c>
      <c r="K1325" s="61">
        <f>+K1324-IF(K$18&gt;74,(K1324/K$25)*$C$10)</f>
        <v/>
      </c>
      <c r="L1325" s="61">
        <f>+L1324-IF(L$18&gt;74,(L1324/L$25)*$C$10)</f>
        <v/>
      </c>
      <c r="M1325" s="61">
        <f>+M1324-IF(M$18&gt;74,(M1324/M$25)*$C$10)</f>
        <v/>
      </c>
      <c r="N1325" s="61">
        <f>+N1324-IF(N$18&gt;74,(N1324/N$25)*$C$10)</f>
        <v/>
      </c>
      <c r="O1325" s="61">
        <f>+O1324-IF(O$18&gt;74,(O1324/O$25)*$C$10)</f>
        <v/>
      </c>
      <c r="P1325" s="61">
        <f>+P1324-IF(P$18&gt;74,(P1324/P$25)*$C$10)</f>
        <v/>
      </c>
      <c r="Q1325" s="61">
        <f>+Q1324-IF(Q$18&gt;74,(Q1324/Q$25)*$C$10)</f>
        <v/>
      </c>
      <c r="R1325" s="61">
        <f>+R1324-IF(R$18&gt;74,(R1324/R$25)*$C$10)</f>
        <v/>
      </c>
      <c r="S1325" s="61">
        <f>+S1324-IF(S$18&gt;74,(S1324/S$25)*$C$10)</f>
        <v/>
      </c>
      <c r="T1325" s="61">
        <f>+T1324-IF(T$18&gt;74,(T1324/T$25)*$C$10)</f>
        <v/>
      </c>
      <c r="U1325" s="61">
        <f>+U1324-IF(U$18&gt;74,(U1324/U$25)*$C$10)</f>
        <v/>
      </c>
      <c r="V1325" s="61">
        <f>+V1324-IF(V$18&gt;74,(V1324/V$25)*$C$10)</f>
        <v/>
      </c>
      <c r="W1325" s="61">
        <f>+W1324-IF(W$18&gt;74,(W1324/W$25)*$C$10)</f>
        <v/>
      </c>
      <c r="X1325" s="61">
        <f>+X1324-IF(X$18&gt;74,(X1324/X$25)*$C$10)</f>
        <v/>
      </c>
      <c r="Y1325" s="61">
        <f>+Y1324-IF(Y$18&gt;74,(Y1324/Y$25)*$C$10)</f>
        <v/>
      </c>
      <c r="Z1325" s="61">
        <f>+Z1324-IF(Z$18&gt;74,(Z1324/Z$25)*$C$10)</f>
        <v/>
      </c>
      <c r="AA1325" s="61">
        <f>+AA1324-IF(AA$18&gt;74,(AA1324/AA$25)*$C$10)</f>
        <v/>
      </c>
      <c r="AB1325" s="61">
        <f>+AB1324-IF(AB$18&gt;74,(AB1324/AB$25)*$C$10)</f>
        <v/>
      </c>
      <c r="AC1325" s="61">
        <f>+AC1324-IF(AC$18&gt;74,(AC1324/AC$25)*$C$10)</f>
        <v/>
      </c>
      <c r="AD1325" s="61">
        <f>+AD1324-IF(AD$18&gt;74,(AD1324/AD$25)*$C$10)</f>
        <v/>
      </c>
      <c r="AE1325" s="61">
        <f>+AE1324-IF(AE$18&gt;74,(AE1324/AE$25)*$C$10)</f>
        <v/>
      </c>
      <c r="AF1325" s="61">
        <f>+AF1324-IF(AF$18&gt;74,(AF1324/AF$25)*$C$10)</f>
        <v/>
      </c>
      <c r="AG1325" s="61">
        <f>+AG1324-IF(AG$18&gt;74,(AG1324/AG$25)*$C$10)</f>
        <v/>
      </c>
      <c r="AH1325" s="61">
        <f>+AH1324-IF(AH$18&gt;74,(AH1324/AH$25)*$C$10)</f>
        <v/>
      </c>
      <c r="AI1325" s="61">
        <f>+AI1324-IF(AI$18&gt;74,(AI1324/AI$25)*$C$10)</f>
        <v/>
      </c>
      <c r="AJ1325" s="61">
        <f>+AJ1324-IF(AJ$18&gt;74,(AJ1324/AJ$25)*$C$10)</f>
        <v/>
      </c>
      <c r="AK1325" s="61">
        <f>+AK1324-IF(AK$18&gt;74,(AK1324/AK$25)*$C$10)</f>
        <v/>
      </c>
      <c r="AL1325" s="61">
        <f>+AL1324-IF(AL$18&gt;74,(AL1324/AL$25)*$C$10)</f>
        <v/>
      </c>
      <c r="AM1325" s="61">
        <f>+AM1324-IF(AM$18&gt;74,(AM1324/AM$25)*$C$10)</f>
        <v/>
      </c>
      <c r="AN1325" s="61">
        <f>+AN1324-IF(AN$18&gt;74,(AN1324/AN$25)*$C$10)</f>
        <v/>
      </c>
      <c r="AO1325" s="61">
        <f>+AO1324-IF(AO$18&gt;74,(AO1324/AO$25)*$C$10)</f>
        <v/>
      </c>
      <c r="AP1325" s="61">
        <f>+AP1324-IF(AP$18&gt;74,(AP1324/AP$25)*$C$10)</f>
        <v/>
      </c>
      <c r="AQ1325" s="61">
        <f>+AQ1324-IF(AQ$18&gt;74,(AQ1324/AQ$25)*$C$10)</f>
        <v/>
      </c>
      <c r="AR1325" s="61">
        <f>+AR1324-IF(AR$18&gt;74,(AR1324/AR$25)*$C$10)</f>
        <v/>
      </c>
      <c r="AS1325" s="61">
        <f>+AS1324-IF(AS$18&gt;74,(AS1324/AS$25)*$C$10)</f>
        <v/>
      </c>
      <c r="AT1325" s="61">
        <f>+AT1324-IF(AT$18&gt;74,(AT1324/AT$25)*$C$10)</f>
        <v/>
      </c>
      <c r="AU1325" s="61">
        <f>+AU1324-IF(AU$18&gt;74,(AU1324/AU$25)*$C$10)</f>
        <v/>
      </c>
      <c r="AV1325" s="61">
        <f>+AV1324-IF(AV$18&gt;74,(AV1324/AV$25)*$C$10)</f>
        <v/>
      </c>
      <c r="AW1325" s="61">
        <f>+AW1324-IF(AW$18&gt;74,(AW1324/AW$25)*$C$10)</f>
        <v/>
      </c>
      <c r="AX1325" s="35">
        <f>IF(AW1325&gt;0,1,0)</f>
        <v/>
      </c>
      <c r="AY1325" s="35">
        <f>IF(AL1325&gt;0,1,0)</f>
        <v/>
      </c>
      <c r="AZ1325" s="35">
        <f>IF(AG1325&gt;0,1,0)</f>
        <v/>
      </c>
      <c r="BA1325" s="35">
        <f>IF(AB1325&gt;0,1,0)</f>
        <v/>
      </c>
      <c r="BB1325" s="35">
        <f>IF(W1325&gt;0,1,0)</f>
        <v/>
      </c>
    </row>
    <row r="1326">
      <c r="B1326" s="154" t="inlineStr">
        <is>
          <t>trial 650</t>
        </is>
      </c>
      <c r="C1326" s="155">
        <f>+start-C1323</f>
        <v/>
      </c>
      <c r="D1326" s="156">
        <f>IF((C1326&lt;=0),0,((C1326-D$24)*Stock*(_xlfn.NORM.INV(RAND(),stock_ave,stock_std))+(C1326-D$24)*Bonds*(_xlfn.NORM.INV(RAND(),bond_ave,bond_std))+(C1326-D$24)*cash*(_xlfn.NORM.INV(RAND(),cash_ave,cash_std))+(C1326-D$24)))</f>
        <v/>
      </c>
      <c r="E1326" s="156">
        <f>IF((D1326&lt;=0),0,((D1326-E$24)*Stock*(_xlfn.NORM.INV(RAND(),stock_ave,stock_std))+(D1326-E$24)*Bonds*(_xlfn.NORM.INV(RAND(),bond_ave,bond_std))+(D1326-E$24)*cash*(_xlfn.NORM.INV(RAND(),cash_ave,cash_std))+(D1326-E$24)))</f>
        <v/>
      </c>
      <c r="F1326" s="156">
        <f>IF((E1326&lt;=0),0,((E1326-F$24)*Stock*(_xlfn.NORM.INV(RAND(),stock_ave,stock_std))+(E1326-F$24)*Bonds*(_xlfn.NORM.INV(RAND(),bond_ave,bond_std))+(E1326-F$24)*cash*(_xlfn.NORM.INV(RAND(),cash_ave,cash_std))+(E1326-F$24)))</f>
        <v/>
      </c>
      <c r="G1326" s="156">
        <f>IF((F1326&lt;=0),0,((F1326-G$24)*Stock*(_xlfn.NORM.INV(RAND(),stock_ave,stock_std))+(F1326-G$24)*Bonds*(_xlfn.NORM.INV(RAND(),bond_ave,bond_std))+(F1326-G$24)*cash*(_xlfn.NORM.INV(RAND(),cash_ave,cash_std))+(F1326-G$24)))</f>
        <v/>
      </c>
      <c r="H1326" s="156">
        <f>IF((G1326&lt;=0),0,((G1326-H$24)*Stock*(_xlfn.NORM.INV(RAND(),stock_ave,stock_std))+(G1326-H$24)*Bonds*(_xlfn.NORM.INV(RAND(),bond_ave,bond_std))+(G1326-H$24)*cash*(_xlfn.NORM.INV(RAND(),cash_ave,cash_std))+(G1326-H$24)))</f>
        <v/>
      </c>
      <c r="I1326" s="156">
        <f>IF((H1326&lt;=0),0,((H1326-I$24)*Stock*(_xlfn.NORM.INV(RAND(),stock_ave,stock_std))+(H1326-I$24)*Bonds*(_xlfn.NORM.INV(RAND(),bond_ave,bond_std))+(H1326-I$24)*cash*(_xlfn.NORM.INV(RAND(),cash_ave,cash_std))+(H1326-I$24)))</f>
        <v/>
      </c>
      <c r="J1326" s="156">
        <f>IF((I1326&lt;=0),0,((I1326-J$24)*Stock*(_xlfn.NORM.INV(RAND(),stock_ave,stock_std))+(I1326-J$24)*Bonds*(_xlfn.NORM.INV(RAND(),bond_ave,bond_std))+(I1326-J$24)*cash*(_xlfn.NORM.INV(RAND(),cash_ave,cash_std))+(I1326-J$24)))</f>
        <v/>
      </c>
      <c r="K1326" s="156">
        <f>IF((J1326&lt;=0),0,((J1326-K$24)*Stock*(_xlfn.NORM.INV(RAND(),stock_ave,stock_std))+(J1326-K$24)*Bonds*(_xlfn.NORM.INV(RAND(),bond_ave,bond_std))+(J1326-K$24)*cash*(_xlfn.NORM.INV(RAND(),cash_ave,cash_std))+(J1326-K$24)))</f>
        <v/>
      </c>
      <c r="L1326" s="156">
        <f>IF((K1326&lt;=0),0,((K1326-L$24)*Stock*(_xlfn.NORM.INV(RAND(),stock_ave,stock_std))+(K1326-L$24)*Bonds*(_xlfn.NORM.INV(RAND(),bond_ave,bond_std))+(K1326-L$24)*cash*(_xlfn.NORM.INV(RAND(),cash_ave,cash_std))+(K1326-L$24)))</f>
        <v/>
      </c>
      <c r="M1326" s="156">
        <f>IF((L1326&lt;=0),0,((L1326-M$24)*Stock*(_xlfn.NORM.INV(RAND(),stock_ave,stock_std))+(L1326-M$24)*Bonds*(_xlfn.NORM.INV(RAND(),bond_ave,bond_std))+(L1326-M$24)*cash*(_xlfn.NORM.INV(RAND(),cash_ave,cash_std))+(L1326-M$24)))</f>
        <v/>
      </c>
      <c r="N1326" s="156">
        <f>IF((M1326&lt;=0),0,((M1326-N$24)*Stock*(_xlfn.NORM.INV(RAND(),stock_ave,stock_std))+(M1326-N$24)*Bonds*(_xlfn.NORM.INV(RAND(),bond_ave,bond_std))+(M1326-N$24)*cash*(_xlfn.NORM.INV(RAND(),cash_ave,cash_std))+(M1326-N$24)))</f>
        <v/>
      </c>
      <c r="O1326" s="156">
        <f>IF((N1326&lt;=0),0,((N1326-O$24)*Stock*(_xlfn.NORM.INV(RAND(),stock_ave,stock_std))+(N1326-O$24)*Bonds*(_xlfn.NORM.INV(RAND(),bond_ave,bond_std))+(N1326-O$24)*cash*(_xlfn.NORM.INV(RAND(),cash_ave,cash_std))+(N1326-O$24)))</f>
        <v/>
      </c>
      <c r="P1326" s="156">
        <f>IF((O1326&lt;=0),0,((O1326-P$24)*Stock*(_xlfn.NORM.INV(RAND(),stock_ave,stock_std))+(O1326-P$24)*Bonds*(_xlfn.NORM.INV(RAND(),bond_ave,bond_std))+(O1326-P$24)*cash*(_xlfn.NORM.INV(RAND(),cash_ave,cash_std))+(O1326-P$24)))</f>
        <v/>
      </c>
      <c r="Q1326" s="156">
        <f>IF((P1326&lt;=0),0,((P1326-Q$24)*Stock*(_xlfn.NORM.INV(RAND(),stock_ave,stock_std))+(P1326-Q$24)*Bonds*(_xlfn.NORM.INV(RAND(),bond_ave,bond_std))+(P1326-Q$24)*cash*(_xlfn.NORM.INV(RAND(),cash_ave,cash_std))+(P1326-Q$24)))</f>
        <v/>
      </c>
      <c r="R1326" s="156">
        <f>IF((Q1326&lt;=0),0,((Q1326-R$24)*Stock*(_xlfn.NORM.INV(RAND(),stock_ave,stock_std))+(Q1326-R$24)*Bonds*(_xlfn.NORM.INV(RAND(),bond_ave,bond_std))+(Q1326-R$24)*cash*(_xlfn.NORM.INV(RAND(),cash_ave,cash_std))+(Q1326-R$24)))</f>
        <v/>
      </c>
      <c r="S1326" s="156">
        <f>IF((R1326&lt;=0),0,((R1326-S$24)*Stock*(_xlfn.NORM.INV(RAND(),stock_ave,stock_std))+(R1326-S$24)*Bonds*(_xlfn.NORM.INV(RAND(),bond_ave,bond_std))+(R1326-S$24)*cash*(_xlfn.NORM.INV(RAND(),cash_ave,cash_std))+(R1326-S$24)))</f>
        <v/>
      </c>
      <c r="T1326" s="156">
        <f>IF((S1326&lt;=0),0,((S1326-T$24)*Stock*(_xlfn.NORM.INV(RAND(),stock_ave,stock_std))+(S1326-T$24)*Bonds*(_xlfn.NORM.INV(RAND(),bond_ave,bond_std))+(S1326-T$24)*cash*(_xlfn.NORM.INV(RAND(),cash_ave,cash_std))+(S1326-T$24)))</f>
        <v/>
      </c>
      <c r="U1326" s="156">
        <f>IF((T1326&lt;=0),0,((T1326-U$24)*Stock*(_xlfn.NORM.INV(RAND(),stock_ave,stock_std))+(T1326-U$24)*Bonds*(_xlfn.NORM.INV(RAND(),bond_ave,bond_std))+(T1326-U$24)*cash*(_xlfn.NORM.INV(RAND(),cash_ave,cash_std))+(T1326-U$24)))</f>
        <v/>
      </c>
      <c r="V1326" s="156">
        <f>IF((U1326&lt;=0),0,((U1326-V$24)*Stock*(_xlfn.NORM.INV(RAND(),stock_ave,stock_std))+(U1326-V$24)*Bonds*(_xlfn.NORM.INV(RAND(),bond_ave,bond_std))+(U1326-V$24)*cash*(_xlfn.NORM.INV(RAND(),cash_ave,cash_std))+(U1326-V$24)))</f>
        <v/>
      </c>
      <c r="W1326" s="156">
        <f>IF((V1326&lt;=0),0,((V1326-W$24)*Stock*(_xlfn.NORM.INV(RAND(),stock_ave,stock_std))+(V1326-W$24)*Bonds*(_xlfn.NORM.INV(RAND(),bond_ave,bond_std))+(V1326-W$24)*cash*(_xlfn.NORM.INV(RAND(),cash_ave,cash_std))+(V1326-W$24)))</f>
        <v/>
      </c>
      <c r="X1326" s="156">
        <f>IF((W1326&lt;=0),0,((W1326-X$24)*Stock*(_xlfn.NORM.INV(RAND(),stock_ave,stock_std))+(W1326-X$24)*Bonds*(_xlfn.NORM.INV(RAND(),bond_ave,bond_std))+(W1326-X$24)*cash*(_xlfn.NORM.INV(RAND(),cash_ave,cash_std))+(W1326-X$24)))</f>
        <v/>
      </c>
      <c r="Y1326" s="156">
        <f>IF((X1326&lt;=0),0,((X1326-Y$24)*Stock*(_xlfn.NORM.INV(RAND(),stock_ave,stock_std))+(X1326-Y$24)*Bonds*(_xlfn.NORM.INV(RAND(),bond_ave,bond_std))+(X1326-Y$24)*cash*(_xlfn.NORM.INV(RAND(),cash_ave,cash_std))+(X1326-Y$24)))</f>
        <v/>
      </c>
      <c r="Z1326" s="156">
        <f>IF((Y1326&lt;=0),0,((Y1326-Z$24)*Stock*(_xlfn.NORM.INV(RAND(),stock_ave,stock_std))+(Y1326-Z$24)*Bonds*(_xlfn.NORM.INV(RAND(),bond_ave,bond_std))+(Y1326-Z$24)*cash*(_xlfn.NORM.INV(RAND(),cash_ave,cash_std))+(Y1326-Z$24)))</f>
        <v/>
      </c>
      <c r="AA1326" s="156">
        <f>IF((Z1326&lt;=0),0,((Z1326-AA$24)*Stock*(_xlfn.NORM.INV(RAND(),stock_ave,stock_std))+(Z1326-AA$24)*Bonds*(_xlfn.NORM.INV(RAND(),bond_ave,bond_std))+(Z1326-AA$24)*cash*(_xlfn.NORM.INV(RAND(),cash_ave,cash_std))+(Z1326-AA$24)))</f>
        <v/>
      </c>
      <c r="AB1326" s="156">
        <f>IF((AA1326&lt;=0),0,((AA1326-AB$24)*Stock*(_xlfn.NORM.INV(RAND(),stock_ave,stock_std))+(AA1326-AB$24)*Bonds*(_xlfn.NORM.INV(RAND(),bond_ave,bond_std))+(AA1326-AB$24)*cash*(_xlfn.NORM.INV(RAND(),cash_ave,cash_std))+(AA1326-AB$24)))</f>
        <v/>
      </c>
      <c r="AC1326" s="156">
        <f>IF((AB1326&lt;=0),0,((AB1326-AC$24)*Stock*(_xlfn.NORM.INV(RAND(),stock_ave,stock_std))+(AB1326-AC$24)*Bonds*(_xlfn.NORM.INV(RAND(),bond_ave,bond_std))+(AB1326-AC$24)*cash*(_xlfn.NORM.INV(RAND(),cash_ave,cash_std))+(AB1326-AC$24)))</f>
        <v/>
      </c>
      <c r="AD1326" s="156">
        <f>IF((AC1326&lt;=0),0,((AC1326-AD$24)*Stock*(_xlfn.NORM.INV(RAND(),stock_ave,stock_std))+(AC1326-AD$24)*Bonds*(_xlfn.NORM.INV(RAND(),bond_ave,bond_std))+(AC1326-AD$24)*cash*(_xlfn.NORM.INV(RAND(),cash_ave,cash_std))+(AC1326-AD$24)))</f>
        <v/>
      </c>
      <c r="AE1326" s="156">
        <f>IF((AD1326&lt;=0),0,((AD1326-AE$24)*Stock*(_xlfn.NORM.INV(RAND(),stock_ave,stock_std))+(AD1326-AE$24)*Bonds*(_xlfn.NORM.INV(RAND(),bond_ave,bond_std))+(AD1326-AE$24)*cash*(_xlfn.NORM.INV(RAND(),cash_ave,cash_std))+(AD1326-AE$24)))</f>
        <v/>
      </c>
      <c r="AF1326" s="156">
        <f>IF((AE1326&lt;=0),0,((AE1326-AF$24)*Stock*(_xlfn.NORM.INV(RAND(),stock_ave,stock_std))+(AE1326-AF$24)*Bonds*(_xlfn.NORM.INV(RAND(),bond_ave,bond_std))+(AE1326-AF$24)*cash*(_xlfn.NORM.INV(RAND(),cash_ave,cash_std))+(AE1326-AF$24)))</f>
        <v/>
      </c>
      <c r="AG1326" s="156">
        <f>IF((AF1326&lt;=0),0,((AF1326-AG$24)*Stock*(_xlfn.NORM.INV(RAND(),stock_ave,stock_std))+(AF1326-AG$24)*Bonds*(_xlfn.NORM.INV(RAND(),bond_ave,bond_std))+(AF1326-AG$24)*cash*(_xlfn.NORM.INV(RAND(),cash_ave,cash_std))+(AF1326-AG$24)))</f>
        <v/>
      </c>
      <c r="AH1326" s="156">
        <f>IF((AG1326&lt;=0),0,((AG1326-AH$24)*Stock*(_xlfn.NORM.INV(RAND(),stock_ave,stock_std))+(AG1326-AH$24)*Bonds*(_xlfn.NORM.INV(RAND(),bond_ave,bond_std))+(AG1326-AH$24)*cash*(_xlfn.NORM.INV(RAND(),cash_ave,cash_std))+(AG1326-AH$24)))</f>
        <v/>
      </c>
      <c r="AI1326" s="156">
        <f>IF((AH1326&lt;=0),0,((AH1326-AI$24)*Stock*(_xlfn.NORM.INV(RAND(),stock_ave,stock_std))+(AH1326-AI$24)*Bonds*(_xlfn.NORM.INV(RAND(),bond_ave,bond_std))+(AH1326-AI$24)*cash*(_xlfn.NORM.INV(RAND(),cash_ave,cash_std))+(AH1326-AI$24)))</f>
        <v/>
      </c>
      <c r="AJ1326" s="156">
        <f>IF((AI1326&lt;=0),0,((AI1326-AJ$24)*Stock*(_xlfn.NORM.INV(RAND(),stock_ave,stock_std))+(AI1326-AJ$24)*Bonds*(_xlfn.NORM.INV(RAND(),bond_ave,bond_std))+(AI1326-AJ$24)*cash*(_xlfn.NORM.INV(RAND(),cash_ave,cash_std))+(AI1326-AJ$24)))</f>
        <v/>
      </c>
      <c r="AK1326" s="156">
        <f>IF((AJ1326&lt;=0),0,((AJ1326-AK$24)*Stock*(_xlfn.NORM.INV(RAND(),stock_ave,stock_std))+(AJ1326-AK$24)*Bonds*(_xlfn.NORM.INV(RAND(),bond_ave,bond_std))+(AJ1326-AK$24)*cash*(_xlfn.NORM.INV(RAND(),cash_ave,cash_std))+(AJ1326-AK$24)))</f>
        <v/>
      </c>
      <c r="AL1326" s="156">
        <f>IF((AK1326&lt;=0),0,((AK1326-AL$24)*Stock*(_xlfn.NORM.INV(RAND(),stock_ave,stock_std))+(AK1326-AL$24)*Bonds*(_xlfn.NORM.INV(RAND(),bond_ave,bond_std))+(AK1326-AL$24)*cash*(_xlfn.NORM.INV(RAND(),cash_ave,cash_std))+(AK1326-AL$24)))</f>
        <v/>
      </c>
      <c r="AM1326" s="156">
        <f>IF((AL1326&lt;=0),0,((AL1326-AM$24)*Stock*(_xlfn.NORM.INV(RAND(),stock_ave,stock_std))+(AL1326-AM$24)*Bonds*(_xlfn.NORM.INV(RAND(),bond_ave,bond_std))+(AL1326-AM$24)*cash*(_xlfn.NORM.INV(RAND(),cash_ave,cash_std))+(AL1326-AM$24)))</f>
        <v/>
      </c>
      <c r="AN1326" s="156">
        <f>IF((AM1326&lt;=0),0,((AM1326-AN$24)*Stock*(_xlfn.NORM.INV(RAND(),stock_ave,stock_std))+(AM1326-AN$24)*Bonds*(_xlfn.NORM.INV(RAND(),bond_ave,bond_std))+(AM1326-AN$24)*cash*(_xlfn.NORM.INV(RAND(),cash_ave,cash_std))+(AM1326-AN$24)))</f>
        <v/>
      </c>
      <c r="AO1326" s="156">
        <f>IF((AN1326&lt;=0),0,((AN1326-AO$24)*Stock*(_xlfn.NORM.INV(RAND(),stock_ave,stock_std))+(AN1326-AO$24)*Bonds*(_xlfn.NORM.INV(RAND(),bond_ave,bond_std))+(AN1326-AO$24)*cash*(_xlfn.NORM.INV(RAND(),cash_ave,cash_std))+(AN1326-AO$24)))</f>
        <v/>
      </c>
      <c r="AP1326" s="156">
        <f>IF((AO1326&lt;=0),0,((AO1326-AP$24)*Stock*(_xlfn.NORM.INV(RAND(),stock_ave,stock_std))+(AO1326-AP$24)*Bonds*(_xlfn.NORM.INV(RAND(),bond_ave,bond_std))+(AO1326-AP$24)*cash*(_xlfn.NORM.INV(RAND(),cash_ave,cash_std))+(AO1326-AP$24)))</f>
        <v/>
      </c>
      <c r="AQ1326" s="156">
        <f>IF((AP1326&lt;=0),0,((AP1326-AQ$24)*Stock*(_xlfn.NORM.INV(RAND(),stock_ave,stock_std))+(AP1326-AQ$24)*Bonds*(_xlfn.NORM.INV(RAND(),bond_ave,bond_std))+(AP1326-AQ$24)*cash*(_xlfn.NORM.INV(RAND(),cash_ave,cash_std))+(AP1326-AQ$24)))</f>
        <v/>
      </c>
      <c r="AR1326" s="156">
        <f>IF((AQ1326&lt;=0),0,((AQ1326-AR$24)*Stock*(_xlfn.NORM.INV(RAND(),stock_ave,stock_std))+(AQ1326-AR$24)*Bonds*(_xlfn.NORM.INV(RAND(),bond_ave,bond_std))+(AQ1326-AR$24)*cash*(_xlfn.NORM.INV(RAND(),cash_ave,cash_std))+(AQ1326-AR$24)))</f>
        <v/>
      </c>
      <c r="AS1326" s="156">
        <f>IF((AR1326&lt;=0),0,((AR1326-AS$24)*Stock*(_xlfn.NORM.INV(RAND(),stock_ave,stock_std))+(AR1326-AS$24)*Bonds*(_xlfn.NORM.INV(RAND(),bond_ave,bond_std))+(AR1326-AS$24)*cash*(_xlfn.NORM.INV(RAND(),cash_ave,cash_std))+(AR1326-AS$24)))</f>
        <v/>
      </c>
      <c r="AT1326" s="156">
        <f>IF((AS1326&lt;=0),0,((AS1326-AT$24)*Stock*(_xlfn.NORM.INV(RAND(),stock_ave,stock_std))+(AS1326-AT$24)*Bonds*(_xlfn.NORM.INV(RAND(),bond_ave,bond_std))+(AS1326-AT$24)*cash*(_xlfn.NORM.INV(RAND(),cash_ave,cash_std))+(AS1326-AT$24)))</f>
        <v/>
      </c>
      <c r="AU1326" s="156">
        <f>IF((AT1326&lt;=0),0,((AT1326-AU$24)*Stock*(_xlfn.NORM.INV(RAND(),stock_ave,stock_std))+(AT1326-AU$24)*Bonds*(_xlfn.NORM.INV(RAND(),bond_ave,bond_std))+(AT1326-AU$24)*cash*(_xlfn.NORM.INV(RAND(),cash_ave,cash_std))+(AT1326-AU$24)))</f>
        <v/>
      </c>
      <c r="AV1326" s="156">
        <f>IF((AU1326&lt;=0),0,((AU1326-AV$24)*Stock*(_xlfn.NORM.INV(RAND(),stock_ave,stock_std))+(AU1326-AV$24)*Bonds*(_xlfn.NORM.INV(RAND(),bond_ave,bond_std))+(AU1326-AV$24)*cash*(_xlfn.NORM.INV(RAND(),cash_ave,cash_std))+(AU1326-AV$24)))</f>
        <v/>
      </c>
      <c r="AW1326" s="156">
        <f>IF((AV1326&lt;=0),0,((AV1326-AW$24)*Stock*(_xlfn.NORM.INV(RAND(),stock_ave,stock_std))+(AV1326-AW$24)*Bonds*(_xlfn.NORM.INV(RAND(),bond_ave,bond_std))+(AV1326-AW$24)*cash*(_xlfn.NORM.INV(RAND(),cash_ave,cash_std))+(AV1326-AW$24)))</f>
        <v/>
      </c>
      <c r="AX1326" s="159" t="n"/>
      <c r="AY1326" s="159" t="n"/>
      <c r="AZ1326" s="159" t="n"/>
      <c r="BA1326" s="159" t="n"/>
      <c r="BB1326" s="159" t="n"/>
    </row>
    <row r="1327">
      <c r="C1327" s="147" t="n"/>
      <c r="D1327" s="61">
        <f>+D1326-IF(D$18&gt;74,(D1326/D$25)*$C$10)</f>
        <v/>
      </c>
      <c r="E1327" s="61">
        <f>+E1326-IF(E$18&gt;74,(E1326/E$25)*$C$10)</f>
        <v/>
      </c>
      <c r="F1327" s="61">
        <f>+F1326-IF(F$18&gt;74,(F1326/F$25)*$C$10)</f>
        <v/>
      </c>
      <c r="G1327" s="61">
        <f>+G1326-IF(G$18&gt;74,(G1326/G$25)*$C$10)</f>
        <v/>
      </c>
      <c r="H1327" s="61">
        <f>+H1326-IF(H$18&gt;74,(H1326/H$25)*$C$10)</f>
        <v/>
      </c>
      <c r="I1327" s="61">
        <f>+I1326-IF(I$18&gt;74,(I1326/I$25)*$C$10)</f>
        <v/>
      </c>
      <c r="J1327" s="61">
        <f>+J1326-IF(J$18&gt;74,(J1326/J$25)*$C$10)</f>
        <v/>
      </c>
      <c r="K1327" s="61">
        <f>+K1326-IF(K$18&gt;74,(K1326/K$25)*$C$10)</f>
        <v/>
      </c>
      <c r="L1327" s="61">
        <f>+L1326-IF(L$18&gt;74,(L1326/L$25)*$C$10)</f>
        <v/>
      </c>
      <c r="M1327" s="61">
        <f>+M1326-IF(M$18&gt;74,(M1326/M$25)*$C$10)</f>
        <v/>
      </c>
      <c r="N1327" s="61">
        <f>+N1326-IF(N$18&gt;74,(N1326/N$25)*$C$10)</f>
        <v/>
      </c>
      <c r="O1327" s="61">
        <f>+O1326-IF(O$18&gt;74,(O1326/O$25)*$C$10)</f>
        <v/>
      </c>
      <c r="P1327" s="61">
        <f>+P1326-IF(P$18&gt;74,(P1326/P$25)*$C$10)</f>
        <v/>
      </c>
      <c r="Q1327" s="61">
        <f>+Q1326-IF(Q$18&gt;74,(Q1326/Q$25)*$C$10)</f>
        <v/>
      </c>
      <c r="R1327" s="61">
        <f>+R1326-IF(R$18&gt;74,(R1326/R$25)*$C$10)</f>
        <v/>
      </c>
      <c r="S1327" s="61">
        <f>+S1326-IF(S$18&gt;74,(S1326/S$25)*$C$10)</f>
        <v/>
      </c>
      <c r="T1327" s="61">
        <f>+T1326-IF(T$18&gt;74,(T1326/T$25)*$C$10)</f>
        <v/>
      </c>
      <c r="U1327" s="61">
        <f>+U1326-IF(U$18&gt;74,(U1326/U$25)*$C$10)</f>
        <v/>
      </c>
      <c r="V1327" s="61">
        <f>+V1326-IF(V$18&gt;74,(V1326/V$25)*$C$10)</f>
        <v/>
      </c>
      <c r="W1327" s="61">
        <f>+W1326-IF(W$18&gt;74,(W1326/W$25)*$C$10)</f>
        <v/>
      </c>
      <c r="X1327" s="61">
        <f>+X1326-IF(X$18&gt;74,(X1326/X$25)*$C$10)</f>
        <v/>
      </c>
      <c r="Y1327" s="61">
        <f>+Y1326-IF(Y$18&gt;74,(Y1326/Y$25)*$C$10)</f>
        <v/>
      </c>
      <c r="Z1327" s="61">
        <f>+Z1326-IF(Z$18&gt;74,(Z1326/Z$25)*$C$10)</f>
        <v/>
      </c>
      <c r="AA1327" s="61">
        <f>+AA1326-IF(AA$18&gt;74,(AA1326/AA$25)*$C$10)</f>
        <v/>
      </c>
      <c r="AB1327" s="61">
        <f>+AB1326-IF(AB$18&gt;74,(AB1326/AB$25)*$C$10)</f>
        <v/>
      </c>
      <c r="AC1327" s="61">
        <f>+AC1326-IF(AC$18&gt;74,(AC1326/AC$25)*$C$10)</f>
        <v/>
      </c>
      <c r="AD1327" s="61">
        <f>+AD1326-IF(AD$18&gt;74,(AD1326/AD$25)*$C$10)</f>
        <v/>
      </c>
      <c r="AE1327" s="61">
        <f>+AE1326-IF(AE$18&gt;74,(AE1326/AE$25)*$C$10)</f>
        <v/>
      </c>
      <c r="AF1327" s="61">
        <f>+AF1326-IF(AF$18&gt;74,(AF1326/AF$25)*$C$10)</f>
        <v/>
      </c>
      <c r="AG1327" s="61">
        <f>+AG1326-IF(AG$18&gt;74,(AG1326/AG$25)*$C$10)</f>
        <v/>
      </c>
      <c r="AH1327" s="61">
        <f>+AH1326-IF(AH$18&gt;74,(AH1326/AH$25)*$C$10)</f>
        <v/>
      </c>
      <c r="AI1327" s="61">
        <f>+AI1326-IF(AI$18&gt;74,(AI1326/AI$25)*$C$10)</f>
        <v/>
      </c>
      <c r="AJ1327" s="61">
        <f>+AJ1326-IF(AJ$18&gt;74,(AJ1326/AJ$25)*$C$10)</f>
        <v/>
      </c>
      <c r="AK1327" s="61">
        <f>+AK1326-IF(AK$18&gt;74,(AK1326/AK$25)*$C$10)</f>
        <v/>
      </c>
      <c r="AL1327" s="61">
        <f>+AL1326-IF(AL$18&gt;74,(AL1326/AL$25)*$C$10)</f>
        <v/>
      </c>
      <c r="AM1327" s="61">
        <f>+AM1326-IF(AM$18&gt;74,(AM1326/AM$25)*$C$10)</f>
        <v/>
      </c>
      <c r="AN1327" s="61">
        <f>+AN1326-IF(AN$18&gt;74,(AN1326/AN$25)*$C$10)</f>
        <v/>
      </c>
      <c r="AO1327" s="61">
        <f>+AO1326-IF(AO$18&gt;74,(AO1326/AO$25)*$C$10)</f>
        <v/>
      </c>
      <c r="AP1327" s="61">
        <f>+AP1326-IF(AP$18&gt;74,(AP1326/AP$25)*$C$10)</f>
        <v/>
      </c>
      <c r="AQ1327" s="61">
        <f>+AQ1326-IF(AQ$18&gt;74,(AQ1326/AQ$25)*$C$10)</f>
        <v/>
      </c>
      <c r="AR1327" s="61">
        <f>+AR1326-IF(AR$18&gt;74,(AR1326/AR$25)*$C$10)</f>
        <v/>
      </c>
      <c r="AS1327" s="61">
        <f>+AS1326-IF(AS$18&gt;74,(AS1326/AS$25)*$C$10)</f>
        <v/>
      </c>
      <c r="AT1327" s="61">
        <f>+AT1326-IF(AT$18&gt;74,(AT1326/AT$25)*$C$10)</f>
        <v/>
      </c>
      <c r="AU1327" s="61">
        <f>+AU1326-IF(AU$18&gt;74,(AU1326/AU$25)*$C$10)</f>
        <v/>
      </c>
      <c r="AV1327" s="61">
        <f>+AV1326-IF(AV$18&gt;74,(AV1326/AV$25)*$C$10)</f>
        <v/>
      </c>
      <c r="AW1327" s="61">
        <f>+AW1326-IF(AW$18&gt;74,(AW1326/AW$25)*$C$10)</f>
        <v/>
      </c>
      <c r="AX1327" s="35">
        <f>IF(AW1327&gt;0,1,0)</f>
        <v/>
      </c>
      <c r="AY1327" s="35">
        <f>IF(AL1327&gt;0,1,0)</f>
        <v/>
      </c>
      <c r="AZ1327" s="35">
        <f>IF(AG1327&gt;0,1,0)</f>
        <v/>
      </c>
      <c r="BA1327" s="35">
        <f>IF(AB1327&gt;0,1,0)</f>
        <v/>
      </c>
      <c r="BB1327" s="35">
        <f>IF(W1327&gt;0,1,0)</f>
        <v/>
      </c>
    </row>
    <row r="1328">
      <c r="B1328" s="154" t="inlineStr">
        <is>
          <t>trial 651</t>
        </is>
      </c>
      <c r="C1328" s="155">
        <f>+start-C1325</f>
        <v/>
      </c>
      <c r="D1328" s="156">
        <f>IF((C1328&lt;=0),0,((C1328-D$24)*Stock*(_xlfn.NORM.INV(RAND(),stock_ave,stock_std))+(C1328-D$24)*Bonds*(_xlfn.NORM.INV(RAND(),bond_ave,bond_std))+(C1328-D$24)*cash*(_xlfn.NORM.INV(RAND(),cash_ave,cash_std))+(C1328-D$24)))</f>
        <v/>
      </c>
      <c r="E1328" s="156">
        <f>IF((D1328&lt;=0),0,((D1328-E$24)*Stock*(_xlfn.NORM.INV(RAND(),stock_ave,stock_std))+(D1328-E$24)*Bonds*(_xlfn.NORM.INV(RAND(),bond_ave,bond_std))+(D1328-E$24)*cash*(_xlfn.NORM.INV(RAND(),cash_ave,cash_std))+(D1328-E$24)))</f>
        <v/>
      </c>
      <c r="F1328" s="156">
        <f>IF((E1328&lt;=0),0,((E1328-F$24)*Stock*(_xlfn.NORM.INV(RAND(),stock_ave,stock_std))+(E1328-F$24)*Bonds*(_xlfn.NORM.INV(RAND(),bond_ave,bond_std))+(E1328-F$24)*cash*(_xlfn.NORM.INV(RAND(),cash_ave,cash_std))+(E1328-F$24)))</f>
        <v/>
      </c>
      <c r="G1328" s="156">
        <f>IF((F1328&lt;=0),0,((F1328-G$24)*Stock*(_xlfn.NORM.INV(RAND(),stock_ave,stock_std))+(F1328-G$24)*Bonds*(_xlfn.NORM.INV(RAND(),bond_ave,bond_std))+(F1328-G$24)*cash*(_xlfn.NORM.INV(RAND(),cash_ave,cash_std))+(F1328-G$24)))</f>
        <v/>
      </c>
      <c r="H1328" s="156">
        <f>IF((G1328&lt;=0),0,((G1328-H$24)*Stock*(_xlfn.NORM.INV(RAND(),stock_ave,stock_std))+(G1328-H$24)*Bonds*(_xlfn.NORM.INV(RAND(),bond_ave,bond_std))+(G1328-H$24)*cash*(_xlfn.NORM.INV(RAND(),cash_ave,cash_std))+(G1328-H$24)))</f>
        <v/>
      </c>
      <c r="I1328" s="156">
        <f>IF((H1328&lt;=0),0,((H1328-I$24)*Stock*(_xlfn.NORM.INV(RAND(),stock_ave,stock_std))+(H1328-I$24)*Bonds*(_xlfn.NORM.INV(RAND(),bond_ave,bond_std))+(H1328-I$24)*cash*(_xlfn.NORM.INV(RAND(),cash_ave,cash_std))+(H1328-I$24)))</f>
        <v/>
      </c>
      <c r="J1328" s="156">
        <f>IF((I1328&lt;=0),0,((I1328-J$24)*Stock*(_xlfn.NORM.INV(RAND(),stock_ave,stock_std))+(I1328-J$24)*Bonds*(_xlfn.NORM.INV(RAND(),bond_ave,bond_std))+(I1328-J$24)*cash*(_xlfn.NORM.INV(RAND(),cash_ave,cash_std))+(I1328-J$24)))</f>
        <v/>
      </c>
      <c r="K1328" s="156">
        <f>IF((J1328&lt;=0),0,((J1328-K$24)*Stock*(_xlfn.NORM.INV(RAND(),stock_ave,stock_std))+(J1328-K$24)*Bonds*(_xlfn.NORM.INV(RAND(),bond_ave,bond_std))+(J1328-K$24)*cash*(_xlfn.NORM.INV(RAND(),cash_ave,cash_std))+(J1328-K$24)))</f>
        <v/>
      </c>
      <c r="L1328" s="156">
        <f>IF((K1328&lt;=0),0,((K1328-L$24)*Stock*(_xlfn.NORM.INV(RAND(),stock_ave,stock_std))+(K1328-L$24)*Bonds*(_xlfn.NORM.INV(RAND(),bond_ave,bond_std))+(K1328-L$24)*cash*(_xlfn.NORM.INV(RAND(),cash_ave,cash_std))+(K1328-L$24)))</f>
        <v/>
      </c>
      <c r="M1328" s="156">
        <f>IF((L1328&lt;=0),0,((L1328-M$24)*Stock*(_xlfn.NORM.INV(RAND(),stock_ave,stock_std))+(L1328-M$24)*Bonds*(_xlfn.NORM.INV(RAND(),bond_ave,bond_std))+(L1328-M$24)*cash*(_xlfn.NORM.INV(RAND(),cash_ave,cash_std))+(L1328-M$24)))</f>
        <v/>
      </c>
      <c r="N1328" s="156">
        <f>IF((M1328&lt;=0),0,((M1328-N$24)*Stock*(_xlfn.NORM.INV(RAND(),stock_ave,stock_std))+(M1328-N$24)*Bonds*(_xlfn.NORM.INV(RAND(),bond_ave,bond_std))+(M1328-N$24)*cash*(_xlfn.NORM.INV(RAND(),cash_ave,cash_std))+(M1328-N$24)))</f>
        <v/>
      </c>
      <c r="O1328" s="156">
        <f>IF((N1328&lt;=0),0,((N1328-O$24)*Stock*(_xlfn.NORM.INV(RAND(),stock_ave,stock_std))+(N1328-O$24)*Bonds*(_xlfn.NORM.INV(RAND(),bond_ave,bond_std))+(N1328-O$24)*cash*(_xlfn.NORM.INV(RAND(),cash_ave,cash_std))+(N1328-O$24)))</f>
        <v/>
      </c>
      <c r="P1328" s="156">
        <f>IF((O1328&lt;=0),0,((O1328-P$24)*Stock*(_xlfn.NORM.INV(RAND(),stock_ave,stock_std))+(O1328-P$24)*Bonds*(_xlfn.NORM.INV(RAND(),bond_ave,bond_std))+(O1328-P$24)*cash*(_xlfn.NORM.INV(RAND(),cash_ave,cash_std))+(O1328-P$24)))</f>
        <v/>
      </c>
      <c r="Q1328" s="156">
        <f>IF((P1328&lt;=0),0,((P1328-Q$24)*Stock*(_xlfn.NORM.INV(RAND(),stock_ave,stock_std))+(P1328-Q$24)*Bonds*(_xlfn.NORM.INV(RAND(),bond_ave,bond_std))+(P1328-Q$24)*cash*(_xlfn.NORM.INV(RAND(),cash_ave,cash_std))+(P1328-Q$24)))</f>
        <v/>
      </c>
      <c r="R1328" s="156">
        <f>IF((Q1328&lt;=0),0,((Q1328-R$24)*Stock*(_xlfn.NORM.INV(RAND(),stock_ave,stock_std))+(Q1328-R$24)*Bonds*(_xlfn.NORM.INV(RAND(),bond_ave,bond_std))+(Q1328-R$24)*cash*(_xlfn.NORM.INV(RAND(),cash_ave,cash_std))+(Q1328-R$24)))</f>
        <v/>
      </c>
      <c r="S1328" s="156">
        <f>IF((R1328&lt;=0),0,((R1328-S$24)*Stock*(_xlfn.NORM.INV(RAND(),stock_ave,stock_std))+(R1328-S$24)*Bonds*(_xlfn.NORM.INV(RAND(),bond_ave,bond_std))+(R1328-S$24)*cash*(_xlfn.NORM.INV(RAND(),cash_ave,cash_std))+(R1328-S$24)))</f>
        <v/>
      </c>
      <c r="T1328" s="156">
        <f>IF((S1328&lt;=0),0,((S1328-T$24)*Stock*(_xlfn.NORM.INV(RAND(),stock_ave,stock_std))+(S1328-T$24)*Bonds*(_xlfn.NORM.INV(RAND(),bond_ave,bond_std))+(S1328-T$24)*cash*(_xlfn.NORM.INV(RAND(),cash_ave,cash_std))+(S1328-T$24)))</f>
        <v/>
      </c>
      <c r="U1328" s="156">
        <f>IF((T1328&lt;=0),0,((T1328-U$24)*Stock*(_xlfn.NORM.INV(RAND(),stock_ave,stock_std))+(T1328-U$24)*Bonds*(_xlfn.NORM.INV(RAND(),bond_ave,bond_std))+(T1328-U$24)*cash*(_xlfn.NORM.INV(RAND(),cash_ave,cash_std))+(T1328-U$24)))</f>
        <v/>
      </c>
      <c r="V1328" s="156">
        <f>IF((U1328&lt;=0),0,((U1328-V$24)*Stock*(_xlfn.NORM.INV(RAND(),stock_ave,stock_std))+(U1328-V$24)*Bonds*(_xlfn.NORM.INV(RAND(),bond_ave,bond_std))+(U1328-V$24)*cash*(_xlfn.NORM.INV(RAND(),cash_ave,cash_std))+(U1328-V$24)))</f>
        <v/>
      </c>
      <c r="W1328" s="156">
        <f>IF((V1328&lt;=0),0,((V1328-W$24)*Stock*(_xlfn.NORM.INV(RAND(),stock_ave,stock_std))+(V1328-W$24)*Bonds*(_xlfn.NORM.INV(RAND(),bond_ave,bond_std))+(V1328-W$24)*cash*(_xlfn.NORM.INV(RAND(),cash_ave,cash_std))+(V1328-W$24)))</f>
        <v/>
      </c>
      <c r="X1328" s="156">
        <f>IF((W1328&lt;=0),0,((W1328-X$24)*Stock*(_xlfn.NORM.INV(RAND(),stock_ave,stock_std))+(W1328-X$24)*Bonds*(_xlfn.NORM.INV(RAND(),bond_ave,bond_std))+(W1328-X$24)*cash*(_xlfn.NORM.INV(RAND(),cash_ave,cash_std))+(W1328-X$24)))</f>
        <v/>
      </c>
      <c r="Y1328" s="156">
        <f>IF((X1328&lt;=0),0,((X1328-Y$24)*Stock*(_xlfn.NORM.INV(RAND(),stock_ave,stock_std))+(X1328-Y$24)*Bonds*(_xlfn.NORM.INV(RAND(),bond_ave,bond_std))+(X1328-Y$24)*cash*(_xlfn.NORM.INV(RAND(),cash_ave,cash_std))+(X1328-Y$24)))</f>
        <v/>
      </c>
      <c r="Z1328" s="156">
        <f>IF((Y1328&lt;=0),0,((Y1328-Z$24)*Stock*(_xlfn.NORM.INV(RAND(),stock_ave,stock_std))+(Y1328-Z$24)*Bonds*(_xlfn.NORM.INV(RAND(),bond_ave,bond_std))+(Y1328-Z$24)*cash*(_xlfn.NORM.INV(RAND(),cash_ave,cash_std))+(Y1328-Z$24)))</f>
        <v/>
      </c>
      <c r="AA1328" s="156">
        <f>IF((Z1328&lt;=0),0,((Z1328-AA$24)*Stock*(_xlfn.NORM.INV(RAND(),stock_ave,stock_std))+(Z1328-AA$24)*Bonds*(_xlfn.NORM.INV(RAND(),bond_ave,bond_std))+(Z1328-AA$24)*cash*(_xlfn.NORM.INV(RAND(),cash_ave,cash_std))+(Z1328-AA$24)))</f>
        <v/>
      </c>
      <c r="AB1328" s="156">
        <f>IF((AA1328&lt;=0),0,((AA1328-AB$24)*Stock*(_xlfn.NORM.INV(RAND(),stock_ave,stock_std))+(AA1328-AB$24)*Bonds*(_xlfn.NORM.INV(RAND(),bond_ave,bond_std))+(AA1328-AB$24)*cash*(_xlfn.NORM.INV(RAND(),cash_ave,cash_std))+(AA1328-AB$24)))</f>
        <v/>
      </c>
      <c r="AC1328" s="156">
        <f>IF((AB1328&lt;=0),0,((AB1328-AC$24)*Stock*(_xlfn.NORM.INV(RAND(),stock_ave,stock_std))+(AB1328-AC$24)*Bonds*(_xlfn.NORM.INV(RAND(),bond_ave,bond_std))+(AB1328-AC$24)*cash*(_xlfn.NORM.INV(RAND(),cash_ave,cash_std))+(AB1328-AC$24)))</f>
        <v/>
      </c>
      <c r="AD1328" s="156">
        <f>IF((AC1328&lt;=0),0,((AC1328-AD$24)*Stock*(_xlfn.NORM.INV(RAND(),stock_ave,stock_std))+(AC1328-AD$24)*Bonds*(_xlfn.NORM.INV(RAND(),bond_ave,bond_std))+(AC1328-AD$24)*cash*(_xlfn.NORM.INV(RAND(),cash_ave,cash_std))+(AC1328-AD$24)))</f>
        <v/>
      </c>
      <c r="AE1328" s="156">
        <f>IF((AD1328&lt;=0),0,((AD1328-AE$24)*Stock*(_xlfn.NORM.INV(RAND(),stock_ave,stock_std))+(AD1328-AE$24)*Bonds*(_xlfn.NORM.INV(RAND(),bond_ave,bond_std))+(AD1328-AE$24)*cash*(_xlfn.NORM.INV(RAND(),cash_ave,cash_std))+(AD1328-AE$24)))</f>
        <v/>
      </c>
      <c r="AF1328" s="156">
        <f>IF((AE1328&lt;=0),0,((AE1328-AF$24)*Stock*(_xlfn.NORM.INV(RAND(),stock_ave,stock_std))+(AE1328-AF$24)*Bonds*(_xlfn.NORM.INV(RAND(),bond_ave,bond_std))+(AE1328-AF$24)*cash*(_xlfn.NORM.INV(RAND(),cash_ave,cash_std))+(AE1328-AF$24)))</f>
        <v/>
      </c>
      <c r="AG1328" s="156">
        <f>IF((AF1328&lt;=0),0,((AF1328-AG$24)*Stock*(_xlfn.NORM.INV(RAND(),stock_ave,stock_std))+(AF1328-AG$24)*Bonds*(_xlfn.NORM.INV(RAND(),bond_ave,bond_std))+(AF1328-AG$24)*cash*(_xlfn.NORM.INV(RAND(),cash_ave,cash_std))+(AF1328-AG$24)))</f>
        <v/>
      </c>
      <c r="AH1328" s="156">
        <f>IF((AG1328&lt;=0),0,((AG1328-AH$24)*Stock*(_xlfn.NORM.INV(RAND(),stock_ave,stock_std))+(AG1328-AH$24)*Bonds*(_xlfn.NORM.INV(RAND(),bond_ave,bond_std))+(AG1328-AH$24)*cash*(_xlfn.NORM.INV(RAND(),cash_ave,cash_std))+(AG1328-AH$24)))</f>
        <v/>
      </c>
      <c r="AI1328" s="156">
        <f>IF((AH1328&lt;=0),0,((AH1328-AI$24)*Stock*(_xlfn.NORM.INV(RAND(),stock_ave,stock_std))+(AH1328-AI$24)*Bonds*(_xlfn.NORM.INV(RAND(),bond_ave,bond_std))+(AH1328-AI$24)*cash*(_xlfn.NORM.INV(RAND(),cash_ave,cash_std))+(AH1328-AI$24)))</f>
        <v/>
      </c>
      <c r="AJ1328" s="156">
        <f>IF((AI1328&lt;=0),0,((AI1328-AJ$24)*Stock*(_xlfn.NORM.INV(RAND(),stock_ave,stock_std))+(AI1328-AJ$24)*Bonds*(_xlfn.NORM.INV(RAND(),bond_ave,bond_std))+(AI1328-AJ$24)*cash*(_xlfn.NORM.INV(RAND(),cash_ave,cash_std))+(AI1328-AJ$24)))</f>
        <v/>
      </c>
      <c r="AK1328" s="156">
        <f>IF((AJ1328&lt;=0),0,((AJ1328-AK$24)*Stock*(_xlfn.NORM.INV(RAND(),stock_ave,stock_std))+(AJ1328-AK$24)*Bonds*(_xlfn.NORM.INV(RAND(),bond_ave,bond_std))+(AJ1328-AK$24)*cash*(_xlfn.NORM.INV(RAND(),cash_ave,cash_std))+(AJ1328-AK$24)))</f>
        <v/>
      </c>
      <c r="AL1328" s="156">
        <f>IF((AK1328&lt;=0),0,((AK1328-AL$24)*Stock*(_xlfn.NORM.INV(RAND(),stock_ave,stock_std))+(AK1328-AL$24)*Bonds*(_xlfn.NORM.INV(RAND(),bond_ave,bond_std))+(AK1328-AL$24)*cash*(_xlfn.NORM.INV(RAND(),cash_ave,cash_std))+(AK1328-AL$24)))</f>
        <v/>
      </c>
      <c r="AM1328" s="156">
        <f>IF((AL1328&lt;=0),0,((AL1328-AM$24)*Stock*(_xlfn.NORM.INV(RAND(),stock_ave,stock_std))+(AL1328-AM$24)*Bonds*(_xlfn.NORM.INV(RAND(),bond_ave,bond_std))+(AL1328-AM$24)*cash*(_xlfn.NORM.INV(RAND(),cash_ave,cash_std))+(AL1328-AM$24)))</f>
        <v/>
      </c>
      <c r="AN1328" s="156">
        <f>IF((AM1328&lt;=0),0,((AM1328-AN$24)*Stock*(_xlfn.NORM.INV(RAND(),stock_ave,stock_std))+(AM1328-AN$24)*Bonds*(_xlfn.NORM.INV(RAND(),bond_ave,bond_std))+(AM1328-AN$24)*cash*(_xlfn.NORM.INV(RAND(),cash_ave,cash_std))+(AM1328-AN$24)))</f>
        <v/>
      </c>
      <c r="AO1328" s="156">
        <f>IF((AN1328&lt;=0),0,((AN1328-AO$24)*Stock*(_xlfn.NORM.INV(RAND(),stock_ave,stock_std))+(AN1328-AO$24)*Bonds*(_xlfn.NORM.INV(RAND(),bond_ave,bond_std))+(AN1328-AO$24)*cash*(_xlfn.NORM.INV(RAND(),cash_ave,cash_std))+(AN1328-AO$24)))</f>
        <v/>
      </c>
      <c r="AP1328" s="156">
        <f>IF((AO1328&lt;=0),0,((AO1328-AP$24)*Stock*(_xlfn.NORM.INV(RAND(),stock_ave,stock_std))+(AO1328-AP$24)*Bonds*(_xlfn.NORM.INV(RAND(),bond_ave,bond_std))+(AO1328-AP$24)*cash*(_xlfn.NORM.INV(RAND(),cash_ave,cash_std))+(AO1328-AP$24)))</f>
        <v/>
      </c>
      <c r="AQ1328" s="156">
        <f>IF((AP1328&lt;=0),0,((AP1328-AQ$24)*Stock*(_xlfn.NORM.INV(RAND(),stock_ave,stock_std))+(AP1328-AQ$24)*Bonds*(_xlfn.NORM.INV(RAND(),bond_ave,bond_std))+(AP1328-AQ$24)*cash*(_xlfn.NORM.INV(RAND(),cash_ave,cash_std))+(AP1328-AQ$24)))</f>
        <v/>
      </c>
      <c r="AR1328" s="156">
        <f>IF((AQ1328&lt;=0),0,((AQ1328-AR$24)*Stock*(_xlfn.NORM.INV(RAND(),stock_ave,stock_std))+(AQ1328-AR$24)*Bonds*(_xlfn.NORM.INV(RAND(),bond_ave,bond_std))+(AQ1328-AR$24)*cash*(_xlfn.NORM.INV(RAND(),cash_ave,cash_std))+(AQ1328-AR$24)))</f>
        <v/>
      </c>
      <c r="AS1328" s="156">
        <f>IF((AR1328&lt;=0),0,((AR1328-AS$24)*Stock*(_xlfn.NORM.INV(RAND(),stock_ave,stock_std))+(AR1328-AS$24)*Bonds*(_xlfn.NORM.INV(RAND(),bond_ave,bond_std))+(AR1328-AS$24)*cash*(_xlfn.NORM.INV(RAND(),cash_ave,cash_std))+(AR1328-AS$24)))</f>
        <v/>
      </c>
      <c r="AT1328" s="156">
        <f>IF((AS1328&lt;=0),0,((AS1328-AT$24)*Stock*(_xlfn.NORM.INV(RAND(),stock_ave,stock_std))+(AS1328-AT$24)*Bonds*(_xlfn.NORM.INV(RAND(),bond_ave,bond_std))+(AS1328-AT$24)*cash*(_xlfn.NORM.INV(RAND(),cash_ave,cash_std))+(AS1328-AT$24)))</f>
        <v/>
      </c>
      <c r="AU1328" s="156">
        <f>IF((AT1328&lt;=0),0,((AT1328-AU$24)*Stock*(_xlfn.NORM.INV(RAND(),stock_ave,stock_std))+(AT1328-AU$24)*Bonds*(_xlfn.NORM.INV(RAND(),bond_ave,bond_std))+(AT1328-AU$24)*cash*(_xlfn.NORM.INV(RAND(),cash_ave,cash_std))+(AT1328-AU$24)))</f>
        <v/>
      </c>
      <c r="AV1328" s="156">
        <f>IF((AU1328&lt;=0),0,((AU1328-AV$24)*Stock*(_xlfn.NORM.INV(RAND(),stock_ave,stock_std))+(AU1328-AV$24)*Bonds*(_xlfn.NORM.INV(RAND(),bond_ave,bond_std))+(AU1328-AV$24)*cash*(_xlfn.NORM.INV(RAND(),cash_ave,cash_std))+(AU1328-AV$24)))</f>
        <v/>
      </c>
      <c r="AW1328" s="156">
        <f>IF((AV1328&lt;=0),0,((AV1328-AW$24)*Stock*(_xlfn.NORM.INV(RAND(),stock_ave,stock_std))+(AV1328-AW$24)*Bonds*(_xlfn.NORM.INV(RAND(),bond_ave,bond_std))+(AV1328-AW$24)*cash*(_xlfn.NORM.INV(RAND(),cash_ave,cash_std))+(AV1328-AW$24)))</f>
        <v/>
      </c>
      <c r="AX1328" s="159" t="n"/>
      <c r="AY1328" s="159" t="n"/>
      <c r="AZ1328" s="159" t="n"/>
      <c r="BA1328" s="159" t="n"/>
      <c r="BB1328" s="159" t="n"/>
    </row>
    <row r="1329">
      <c r="C1329" s="147" t="n"/>
      <c r="D1329" s="61">
        <f>+D1328-IF(D$18&gt;74,(D1328/D$25)*$C$10)</f>
        <v/>
      </c>
      <c r="E1329" s="61">
        <f>+E1328-IF(E$18&gt;74,(E1328/E$25)*$C$10)</f>
        <v/>
      </c>
      <c r="F1329" s="61">
        <f>+F1328-IF(F$18&gt;74,(F1328/F$25)*$C$10)</f>
        <v/>
      </c>
      <c r="G1329" s="61">
        <f>+G1328-IF(G$18&gt;74,(G1328/G$25)*$C$10)</f>
        <v/>
      </c>
      <c r="H1329" s="61">
        <f>+H1328-IF(H$18&gt;74,(H1328/H$25)*$C$10)</f>
        <v/>
      </c>
      <c r="I1329" s="61">
        <f>+I1328-IF(I$18&gt;74,(I1328/I$25)*$C$10)</f>
        <v/>
      </c>
      <c r="J1329" s="61">
        <f>+J1328-IF(J$18&gt;74,(J1328/J$25)*$C$10)</f>
        <v/>
      </c>
      <c r="K1329" s="61">
        <f>+K1328-IF(K$18&gt;74,(K1328/K$25)*$C$10)</f>
        <v/>
      </c>
      <c r="L1329" s="61">
        <f>+L1328-IF(L$18&gt;74,(L1328/L$25)*$C$10)</f>
        <v/>
      </c>
      <c r="M1329" s="61">
        <f>+M1328-IF(M$18&gt;74,(M1328/M$25)*$C$10)</f>
        <v/>
      </c>
      <c r="N1329" s="61">
        <f>+N1328-IF(N$18&gt;74,(N1328/N$25)*$C$10)</f>
        <v/>
      </c>
      <c r="O1329" s="61">
        <f>+O1328-IF(O$18&gt;74,(O1328/O$25)*$C$10)</f>
        <v/>
      </c>
      <c r="P1329" s="61">
        <f>+P1328-IF(P$18&gt;74,(P1328/P$25)*$C$10)</f>
        <v/>
      </c>
      <c r="Q1329" s="61">
        <f>+Q1328-IF(Q$18&gt;74,(Q1328/Q$25)*$C$10)</f>
        <v/>
      </c>
      <c r="R1329" s="61">
        <f>+R1328-IF(R$18&gt;74,(R1328/R$25)*$C$10)</f>
        <v/>
      </c>
      <c r="S1329" s="61">
        <f>+S1328-IF(S$18&gt;74,(S1328/S$25)*$C$10)</f>
        <v/>
      </c>
      <c r="T1329" s="61">
        <f>+T1328-IF(T$18&gt;74,(T1328/T$25)*$C$10)</f>
        <v/>
      </c>
      <c r="U1329" s="61">
        <f>+U1328-IF(U$18&gt;74,(U1328/U$25)*$C$10)</f>
        <v/>
      </c>
      <c r="V1329" s="61">
        <f>+V1328-IF(V$18&gt;74,(V1328/V$25)*$C$10)</f>
        <v/>
      </c>
      <c r="W1329" s="61">
        <f>+W1328-IF(W$18&gt;74,(W1328/W$25)*$C$10)</f>
        <v/>
      </c>
      <c r="X1329" s="61">
        <f>+X1328-IF(X$18&gt;74,(X1328/X$25)*$C$10)</f>
        <v/>
      </c>
      <c r="Y1329" s="61">
        <f>+Y1328-IF(Y$18&gt;74,(Y1328/Y$25)*$C$10)</f>
        <v/>
      </c>
      <c r="Z1329" s="61">
        <f>+Z1328-IF(Z$18&gt;74,(Z1328/Z$25)*$C$10)</f>
        <v/>
      </c>
      <c r="AA1329" s="61">
        <f>+AA1328-IF(AA$18&gt;74,(AA1328/AA$25)*$C$10)</f>
        <v/>
      </c>
      <c r="AB1329" s="61">
        <f>+AB1328-IF(AB$18&gt;74,(AB1328/AB$25)*$C$10)</f>
        <v/>
      </c>
      <c r="AC1329" s="61">
        <f>+AC1328-IF(AC$18&gt;74,(AC1328/AC$25)*$C$10)</f>
        <v/>
      </c>
      <c r="AD1329" s="61">
        <f>+AD1328-IF(AD$18&gt;74,(AD1328/AD$25)*$C$10)</f>
        <v/>
      </c>
      <c r="AE1329" s="61">
        <f>+AE1328-IF(AE$18&gt;74,(AE1328/AE$25)*$C$10)</f>
        <v/>
      </c>
      <c r="AF1329" s="61">
        <f>+AF1328-IF(AF$18&gt;74,(AF1328/AF$25)*$C$10)</f>
        <v/>
      </c>
      <c r="AG1329" s="61">
        <f>+AG1328-IF(AG$18&gt;74,(AG1328/AG$25)*$C$10)</f>
        <v/>
      </c>
      <c r="AH1329" s="61">
        <f>+AH1328-IF(AH$18&gt;74,(AH1328/AH$25)*$C$10)</f>
        <v/>
      </c>
      <c r="AI1329" s="61">
        <f>+AI1328-IF(AI$18&gt;74,(AI1328/AI$25)*$C$10)</f>
        <v/>
      </c>
      <c r="AJ1329" s="61">
        <f>+AJ1328-IF(AJ$18&gt;74,(AJ1328/AJ$25)*$C$10)</f>
        <v/>
      </c>
      <c r="AK1329" s="61">
        <f>+AK1328-IF(AK$18&gt;74,(AK1328/AK$25)*$C$10)</f>
        <v/>
      </c>
      <c r="AL1329" s="61">
        <f>+AL1328-IF(AL$18&gt;74,(AL1328/AL$25)*$C$10)</f>
        <v/>
      </c>
      <c r="AM1329" s="61">
        <f>+AM1328-IF(AM$18&gt;74,(AM1328/AM$25)*$C$10)</f>
        <v/>
      </c>
      <c r="AN1329" s="61">
        <f>+AN1328-IF(AN$18&gt;74,(AN1328/AN$25)*$C$10)</f>
        <v/>
      </c>
      <c r="AO1329" s="61">
        <f>+AO1328-IF(AO$18&gt;74,(AO1328/AO$25)*$C$10)</f>
        <v/>
      </c>
      <c r="AP1329" s="61">
        <f>+AP1328-IF(AP$18&gt;74,(AP1328/AP$25)*$C$10)</f>
        <v/>
      </c>
      <c r="AQ1329" s="61">
        <f>+AQ1328-IF(AQ$18&gt;74,(AQ1328/AQ$25)*$C$10)</f>
        <v/>
      </c>
      <c r="AR1329" s="61">
        <f>+AR1328-IF(AR$18&gt;74,(AR1328/AR$25)*$C$10)</f>
        <v/>
      </c>
      <c r="AS1329" s="61">
        <f>+AS1328-IF(AS$18&gt;74,(AS1328/AS$25)*$C$10)</f>
        <v/>
      </c>
      <c r="AT1329" s="61">
        <f>+AT1328-IF(AT$18&gt;74,(AT1328/AT$25)*$C$10)</f>
        <v/>
      </c>
      <c r="AU1329" s="61">
        <f>+AU1328-IF(AU$18&gt;74,(AU1328/AU$25)*$C$10)</f>
        <v/>
      </c>
      <c r="AV1329" s="61">
        <f>+AV1328-IF(AV$18&gt;74,(AV1328/AV$25)*$C$10)</f>
        <v/>
      </c>
      <c r="AW1329" s="61">
        <f>+AW1328-IF(AW$18&gt;74,(AW1328/AW$25)*$C$10)</f>
        <v/>
      </c>
      <c r="AX1329" s="35">
        <f>IF(AW1329&gt;0,1,0)</f>
        <v/>
      </c>
      <c r="AY1329" s="35">
        <f>IF(AL1329&gt;0,1,0)</f>
        <v/>
      </c>
      <c r="AZ1329" s="35">
        <f>IF(AG1329&gt;0,1,0)</f>
        <v/>
      </c>
      <c r="BA1329" s="35">
        <f>IF(AB1329&gt;0,1,0)</f>
        <v/>
      </c>
      <c r="BB1329" s="35">
        <f>IF(W1329&gt;0,1,0)</f>
        <v/>
      </c>
    </row>
    <row r="1330">
      <c r="B1330" s="154" t="inlineStr">
        <is>
          <t>trial 652</t>
        </is>
      </c>
      <c r="C1330" s="155">
        <f>+start-C1327</f>
        <v/>
      </c>
      <c r="D1330" s="156">
        <f>IF((C1330&lt;=0),0,((C1330-D$24)*Stock*(_xlfn.NORM.INV(RAND(),stock_ave,stock_std))+(C1330-D$24)*Bonds*(_xlfn.NORM.INV(RAND(),bond_ave,bond_std))+(C1330-D$24)*cash*(_xlfn.NORM.INV(RAND(),cash_ave,cash_std))+(C1330-D$24)))</f>
        <v/>
      </c>
      <c r="E1330" s="156">
        <f>IF((D1330&lt;=0),0,((D1330-E$24)*Stock*(_xlfn.NORM.INV(RAND(),stock_ave,stock_std))+(D1330-E$24)*Bonds*(_xlfn.NORM.INV(RAND(),bond_ave,bond_std))+(D1330-E$24)*cash*(_xlfn.NORM.INV(RAND(),cash_ave,cash_std))+(D1330-E$24)))</f>
        <v/>
      </c>
      <c r="F1330" s="156">
        <f>IF((E1330&lt;=0),0,((E1330-F$24)*Stock*(_xlfn.NORM.INV(RAND(),stock_ave,stock_std))+(E1330-F$24)*Bonds*(_xlfn.NORM.INV(RAND(),bond_ave,bond_std))+(E1330-F$24)*cash*(_xlfn.NORM.INV(RAND(),cash_ave,cash_std))+(E1330-F$24)))</f>
        <v/>
      </c>
      <c r="G1330" s="156">
        <f>IF((F1330&lt;=0),0,((F1330-G$24)*Stock*(_xlfn.NORM.INV(RAND(),stock_ave,stock_std))+(F1330-G$24)*Bonds*(_xlfn.NORM.INV(RAND(),bond_ave,bond_std))+(F1330-G$24)*cash*(_xlfn.NORM.INV(RAND(),cash_ave,cash_std))+(F1330-G$24)))</f>
        <v/>
      </c>
      <c r="H1330" s="156">
        <f>IF((G1330&lt;=0),0,((G1330-H$24)*Stock*(_xlfn.NORM.INV(RAND(),stock_ave,stock_std))+(G1330-H$24)*Bonds*(_xlfn.NORM.INV(RAND(),bond_ave,bond_std))+(G1330-H$24)*cash*(_xlfn.NORM.INV(RAND(),cash_ave,cash_std))+(G1330-H$24)))</f>
        <v/>
      </c>
      <c r="I1330" s="156">
        <f>IF((H1330&lt;=0),0,((H1330-I$24)*Stock*(_xlfn.NORM.INV(RAND(),stock_ave,stock_std))+(H1330-I$24)*Bonds*(_xlfn.NORM.INV(RAND(),bond_ave,bond_std))+(H1330-I$24)*cash*(_xlfn.NORM.INV(RAND(),cash_ave,cash_std))+(H1330-I$24)))</f>
        <v/>
      </c>
      <c r="J1330" s="156">
        <f>IF((I1330&lt;=0),0,((I1330-J$24)*Stock*(_xlfn.NORM.INV(RAND(),stock_ave,stock_std))+(I1330-J$24)*Bonds*(_xlfn.NORM.INV(RAND(),bond_ave,bond_std))+(I1330-J$24)*cash*(_xlfn.NORM.INV(RAND(),cash_ave,cash_std))+(I1330-J$24)))</f>
        <v/>
      </c>
      <c r="K1330" s="156">
        <f>IF((J1330&lt;=0),0,((J1330-K$24)*Stock*(_xlfn.NORM.INV(RAND(),stock_ave,stock_std))+(J1330-K$24)*Bonds*(_xlfn.NORM.INV(RAND(),bond_ave,bond_std))+(J1330-K$24)*cash*(_xlfn.NORM.INV(RAND(),cash_ave,cash_std))+(J1330-K$24)))</f>
        <v/>
      </c>
      <c r="L1330" s="156">
        <f>IF((K1330&lt;=0),0,((K1330-L$24)*Stock*(_xlfn.NORM.INV(RAND(),stock_ave,stock_std))+(K1330-L$24)*Bonds*(_xlfn.NORM.INV(RAND(),bond_ave,bond_std))+(K1330-L$24)*cash*(_xlfn.NORM.INV(RAND(),cash_ave,cash_std))+(K1330-L$24)))</f>
        <v/>
      </c>
      <c r="M1330" s="156">
        <f>IF((L1330&lt;=0),0,((L1330-M$24)*Stock*(_xlfn.NORM.INV(RAND(),stock_ave,stock_std))+(L1330-M$24)*Bonds*(_xlfn.NORM.INV(RAND(),bond_ave,bond_std))+(L1330-M$24)*cash*(_xlfn.NORM.INV(RAND(),cash_ave,cash_std))+(L1330-M$24)))</f>
        <v/>
      </c>
      <c r="N1330" s="156">
        <f>IF((M1330&lt;=0),0,((M1330-N$24)*Stock*(_xlfn.NORM.INV(RAND(),stock_ave,stock_std))+(M1330-N$24)*Bonds*(_xlfn.NORM.INV(RAND(),bond_ave,bond_std))+(M1330-N$24)*cash*(_xlfn.NORM.INV(RAND(),cash_ave,cash_std))+(M1330-N$24)))</f>
        <v/>
      </c>
      <c r="O1330" s="156">
        <f>IF((N1330&lt;=0),0,((N1330-O$24)*Stock*(_xlfn.NORM.INV(RAND(),stock_ave,stock_std))+(N1330-O$24)*Bonds*(_xlfn.NORM.INV(RAND(),bond_ave,bond_std))+(N1330-O$24)*cash*(_xlfn.NORM.INV(RAND(),cash_ave,cash_std))+(N1330-O$24)))</f>
        <v/>
      </c>
      <c r="P1330" s="156">
        <f>IF((O1330&lt;=0),0,((O1330-P$24)*Stock*(_xlfn.NORM.INV(RAND(),stock_ave,stock_std))+(O1330-P$24)*Bonds*(_xlfn.NORM.INV(RAND(),bond_ave,bond_std))+(O1330-P$24)*cash*(_xlfn.NORM.INV(RAND(),cash_ave,cash_std))+(O1330-P$24)))</f>
        <v/>
      </c>
      <c r="Q1330" s="156">
        <f>IF((P1330&lt;=0),0,((P1330-Q$24)*Stock*(_xlfn.NORM.INV(RAND(),stock_ave,stock_std))+(P1330-Q$24)*Bonds*(_xlfn.NORM.INV(RAND(),bond_ave,bond_std))+(P1330-Q$24)*cash*(_xlfn.NORM.INV(RAND(),cash_ave,cash_std))+(P1330-Q$24)))</f>
        <v/>
      </c>
      <c r="R1330" s="156">
        <f>IF((Q1330&lt;=0),0,((Q1330-R$24)*Stock*(_xlfn.NORM.INV(RAND(),stock_ave,stock_std))+(Q1330-R$24)*Bonds*(_xlfn.NORM.INV(RAND(),bond_ave,bond_std))+(Q1330-R$24)*cash*(_xlfn.NORM.INV(RAND(),cash_ave,cash_std))+(Q1330-R$24)))</f>
        <v/>
      </c>
      <c r="S1330" s="156">
        <f>IF((R1330&lt;=0),0,((R1330-S$24)*Stock*(_xlfn.NORM.INV(RAND(),stock_ave,stock_std))+(R1330-S$24)*Bonds*(_xlfn.NORM.INV(RAND(),bond_ave,bond_std))+(R1330-S$24)*cash*(_xlfn.NORM.INV(RAND(),cash_ave,cash_std))+(R1330-S$24)))</f>
        <v/>
      </c>
      <c r="T1330" s="156">
        <f>IF((S1330&lt;=0),0,((S1330-T$24)*Stock*(_xlfn.NORM.INV(RAND(),stock_ave,stock_std))+(S1330-T$24)*Bonds*(_xlfn.NORM.INV(RAND(),bond_ave,bond_std))+(S1330-T$24)*cash*(_xlfn.NORM.INV(RAND(),cash_ave,cash_std))+(S1330-T$24)))</f>
        <v/>
      </c>
      <c r="U1330" s="156">
        <f>IF((T1330&lt;=0),0,((T1330-U$24)*Stock*(_xlfn.NORM.INV(RAND(),stock_ave,stock_std))+(T1330-U$24)*Bonds*(_xlfn.NORM.INV(RAND(),bond_ave,bond_std))+(T1330-U$24)*cash*(_xlfn.NORM.INV(RAND(),cash_ave,cash_std))+(T1330-U$24)))</f>
        <v/>
      </c>
      <c r="V1330" s="156">
        <f>IF((U1330&lt;=0),0,((U1330-V$24)*Stock*(_xlfn.NORM.INV(RAND(),stock_ave,stock_std))+(U1330-V$24)*Bonds*(_xlfn.NORM.INV(RAND(),bond_ave,bond_std))+(U1330-V$24)*cash*(_xlfn.NORM.INV(RAND(),cash_ave,cash_std))+(U1330-V$24)))</f>
        <v/>
      </c>
      <c r="W1330" s="156">
        <f>IF((V1330&lt;=0),0,((V1330-W$24)*Stock*(_xlfn.NORM.INV(RAND(),stock_ave,stock_std))+(V1330-W$24)*Bonds*(_xlfn.NORM.INV(RAND(),bond_ave,bond_std))+(V1330-W$24)*cash*(_xlfn.NORM.INV(RAND(),cash_ave,cash_std))+(V1330-W$24)))</f>
        <v/>
      </c>
      <c r="X1330" s="156">
        <f>IF((W1330&lt;=0),0,((W1330-X$24)*Stock*(_xlfn.NORM.INV(RAND(),stock_ave,stock_std))+(W1330-X$24)*Bonds*(_xlfn.NORM.INV(RAND(),bond_ave,bond_std))+(W1330-X$24)*cash*(_xlfn.NORM.INV(RAND(),cash_ave,cash_std))+(W1330-X$24)))</f>
        <v/>
      </c>
      <c r="Y1330" s="156">
        <f>IF((X1330&lt;=0),0,((X1330-Y$24)*Stock*(_xlfn.NORM.INV(RAND(),stock_ave,stock_std))+(X1330-Y$24)*Bonds*(_xlfn.NORM.INV(RAND(),bond_ave,bond_std))+(X1330-Y$24)*cash*(_xlfn.NORM.INV(RAND(),cash_ave,cash_std))+(X1330-Y$24)))</f>
        <v/>
      </c>
      <c r="Z1330" s="156">
        <f>IF((Y1330&lt;=0),0,((Y1330-Z$24)*Stock*(_xlfn.NORM.INV(RAND(),stock_ave,stock_std))+(Y1330-Z$24)*Bonds*(_xlfn.NORM.INV(RAND(),bond_ave,bond_std))+(Y1330-Z$24)*cash*(_xlfn.NORM.INV(RAND(),cash_ave,cash_std))+(Y1330-Z$24)))</f>
        <v/>
      </c>
      <c r="AA1330" s="156">
        <f>IF((Z1330&lt;=0),0,((Z1330-AA$24)*Stock*(_xlfn.NORM.INV(RAND(),stock_ave,stock_std))+(Z1330-AA$24)*Bonds*(_xlfn.NORM.INV(RAND(),bond_ave,bond_std))+(Z1330-AA$24)*cash*(_xlfn.NORM.INV(RAND(),cash_ave,cash_std))+(Z1330-AA$24)))</f>
        <v/>
      </c>
      <c r="AB1330" s="156">
        <f>IF((AA1330&lt;=0),0,((AA1330-AB$24)*Stock*(_xlfn.NORM.INV(RAND(),stock_ave,stock_std))+(AA1330-AB$24)*Bonds*(_xlfn.NORM.INV(RAND(),bond_ave,bond_std))+(AA1330-AB$24)*cash*(_xlfn.NORM.INV(RAND(),cash_ave,cash_std))+(AA1330-AB$24)))</f>
        <v/>
      </c>
      <c r="AC1330" s="156">
        <f>IF((AB1330&lt;=0),0,((AB1330-AC$24)*Stock*(_xlfn.NORM.INV(RAND(),stock_ave,stock_std))+(AB1330-AC$24)*Bonds*(_xlfn.NORM.INV(RAND(),bond_ave,bond_std))+(AB1330-AC$24)*cash*(_xlfn.NORM.INV(RAND(),cash_ave,cash_std))+(AB1330-AC$24)))</f>
        <v/>
      </c>
      <c r="AD1330" s="156">
        <f>IF((AC1330&lt;=0),0,((AC1330-AD$24)*Stock*(_xlfn.NORM.INV(RAND(),stock_ave,stock_std))+(AC1330-AD$24)*Bonds*(_xlfn.NORM.INV(RAND(),bond_ave,bond_std))+(AC1330-AD$24)*cash*(_xlfn.NORM.INV(RAND(),cash_ave,cash_std))+(AC1330-AD$24)))</f>
        <v/>
      </c>
      <c r="AE1330" s="156">
        <f>IF((AD1330&lt;=0),0,((AD1330-AE$24)*Stock*(_xlfn.NORM.INV(RAND(),stock_ave,stock_std))+(AD1330-AE$24)*Bonds*(_xlfn.NORM.INV(RAND(),bond_ave,bond_std))+(AD1330-AE$24)*cash*(_xlfn.NORM.INV(RAND(),cash_ave,cash_std))+(AD1330-AE$24)))</f>
        <v/>
      </c>
      <c r="AF1330" s="156">
        <f>IF((AE1330&lt;=0),0,((AE1330-AF$24)*Stock*(_xlfn.NORM.INV(RAND(),stock_ave,stock_std))+(AE1330-AF$24)*Bonds*(_xlfn.NORM.INV(RAND(),bond_ave,bond_std))+(AE1330-AF$24)*cash*(_xlfn.NORM.INV(RAND(),cash_ave,cash_std))+(AE1330-AF$24)))</f>
        <v/>
      </c>
      <c r="AG1330" s="156">
        <f>IF((AF1330&lt;=0),0,((AF1330-AG$24)*Stock*(_xlfn.NORM.INV(RAND(),stock_ave,stock_std))+(AF1330-AG$24)*Bonds*(_xlfn.NORM.INV(RAND(),bond_ave,bond_std))+(AF1330-AG$24)*cash*(_xlfn.NORM.INV(RAND(),cash_ave,cash_std))+(AF1330-AG$24)))</f>
        <v/>
      </c>
      <c r="AH1330" s="156">
        <f>IF((AG1330&lt;=0),0,((AG1330-AH$24)*Stock*(_xlfn.NORM.INV(RAND(),stock_ave,stock_std))+(AG1330-AH$24)*Bonds*(_xlfn.NORM.INV(RAND(),bond_ave,bond_std))+(AG1330-AH$24)*cash*(_xlfn.NORM.INV(RAND(),cash_ave,cash_std))+(AG1330-AH$24)))</f>
        <v/>
      </c>
      <c r="AI1330" s="156">
        <f>IF((AH1330&lt;=0),0,((AH1330-AI$24)*Stock*(_xlfn.NORM.INV(RAND(),stock_ave,stock_std))+(AH1330-AI$24)*Bonds*(_xlfn.NORM.INV(RAND(),bond_ave,bond_std))+(AH1330-AI$24)*cash*(_xlfn.NORM.INV(RAND(),cash_ave,cash_std))+(AH1330-AI$24)))</f>
        <v/>
      </c>
      <c r="AJ1330" s="156">
        <f>IF((AI1330&lt;=0),0,((AI1330-AJ$24)*Stock*(_xlfn.NORM.INV(RAND(),stock_ave,stock_std))+(AI1330-AJ$24)*Bonds*(_xlfn.NORM.INV(RAND(),bond_ave,bond_std))+(AI1330-AJ$24)*cash*(_xlfn.NORM.INV(RAND(),cash_ave,cash_std))+(AI1330-AJ$24)))</f>
        <v/>
      </c>
      <c r="AK1330" s="156">
        <f>IF((AJ1330&lt;=0),0,((AJ1330-AK$24)*Stock*(_xlfn.NORM.INV(RAND(),stock_ave,stock_std))+(AJ1330-AK$24)*Bonds*(_xlfn.NORM.INV(RAND(),bond_ave,bond_std))+(AJ1330-AK$24)*cash*(_xlfn.NORM.INV(RAND(),cash_ave,cash_std))+(AJ1330-AK$24)))</f>
        <v/>
      </c>
      <c r="AL1330" s="156">
        <f>IF((AK1330&lt;=0),0,((AK1330-AL$24)*Stock*(_xlfn.NORM.INV(RAND(),stock_ave,stock_std))+(AK1330-AL$24)*Bonds*(_xlfn.NORM.INV(RAND(),bond_ave,bond_std))+(AK1330-AL$24)*cash*(_xlfn.NORM.INV(RAND(),cash_ave,cash_std))+(AK1330-AL$24)))</f>
        <v/>
      </c>
      <c r="AM1330" s="156">
        <f>IF((AL1330&lt;=0),0,((AL1330-AM$24)*Stock*(_xlfn.NORM.INV(RAND(),stock_ave,stock_std))+(AL1330-AM$24)*Bonds*(_xlfn.NORM.INV(RAND(),bond_ave,bond_std))+(AL1330-AM$24)*cash*(_xlfn.NORM.INV(RAND(),cash_ave,cash_std))+(AL1330-AM$24)))</f>
        <v/>
      </c>
      <c r="AN1330" s="156">
        <f>IF((AM1330&lt;=0),0,((AM1330-AN$24)*Stock*(_xlfn.NORM.INV(RAND(),stock_ave,stock_std))+(AM1330-AN$24)*Bonds*(_xlfn.NORM.INV(RAND(),bond_ave,bond_std))+(AM1330-AN$24)*cash*(_xlfn.NORM.INV(RAND(),cash_ave,cash_std))+(AM1330-AN$24)))</f>
        <v/>
      </c>
      <c r="AO1330" s="156">
        <f>IF((AN1330&lt;=0),0,((AN1330-AO$24)*Stock*(_xlfn.NORM.INV(RAND(),stock_ave,stock_std))+(AN1330-AO$24)*Bonds*(_xlfn.NORM.INV(RAND(),bond_ave,bond_std))+(AN1330-AO$24)*cash*(_xlfn.NORM.INV(RAND(),cash_ave,cash_std))+(AN1330-AO$24)))</f>
        <v/>
      </c>
      <c r="AP1330" s="156">
        <f>IF((AO1330&lt;=0),0,((AO1330-AP$24)*Stock*(_xlfn.NORM.INV(RAND(),stock_ave,stock_std))+(AO1330-AP$24)*Bonds*(_xlfn.NORM.INV(RAND(),bond_ave,bond_std))+(AO1330-AP$24)*cash*(_xlfn.NORM.INV(RAND(),cash_ave,cash_std))+(AO1330-AP$24)))</f>
        <v/>
      </c>
      <c r="AQ1330" s="156">
        <f>IF((AP1330&lt;=0),0,((AP1330-AQ$24)*Stock*(_xlfn.NORM.INV(RAND(),stock_ave,stock_std))+(AP1330-AQ$24)*Bonds*(_xlfn.NORM.INV(RAND(),bond_ave,bond_std))+(AP1330-AQ$24)*cash*(_xlfn.NORM.INV(RAND(),cash_ave,cash_std))+(AP1330-AQ$24)))</f>
        <v/>
      </c>
      <c r="AR1330" s="156">
        <f>IF((AQ1330&lt;=0),0,((AQ1330-AR$24)*Stock*(_xlfn.NORM.INV(RAND(),stock_ave,stock_std))+(AQ1330-AR$24)*Bonds*(_xlfn.NORM.INV(RAND(),bond_ave,bond_std))+(AQ1330-AR$24)*cash*(_xlfn.NORM.INV(RAND(),cash_ave,cash_std))+(AQ1330-AR$24)))</f>
        <v/>
      </c>
      <c r="AS1330" s="156">
        <f>IF((AR1330&lt;=0),0,((AR1330-AS$24)*Stock*(_xlfn.NORM.INV(RAND(),stock_ave,stock_std))+(AR1330-AS$24)*Bonds*(_xlfn.NORM.INV(RAND(),bond_ave,bond_std))+(AR1330-AS$24)*cash*(_xlfn.NORM.INV(RAND(),cash_ave,cash_std))+(AR1330-AS$24)))</f>
        <v/>
      </c>
      <c r="AT1330" s="156">
        <f>IF((AS1330&lt;=0),0,((AS1330-AT$24)*Stock*(_xlfn.NORM.INV(RAND(),stock_ave,stock_std))+(AS1330-AT$24)*Bonds*(_xlfn.NORM.INV(RAND(),bond_ave,bond_std))+(AS1330-AT$24)*cash*(_xlfn.NORM.INV(RAND(),cash_ave,cash_std))+(AS1330-AT$24)))</f>
        <v/>
      </c>
      <c r="AU1330" s="156">
        <f>IF((AT1330&lt;=0),0,((AT1330-AU$24)*Stock*(_xlfn.NORM.INV(RAND(),stock_ave,stock_std))+(AT1330-AU$24)*Bonds*(_xlfn.NORM.INV(RAND(),bond_ave,bond_std))+(AT1330-AU$24)*cash*(_xlfn.NORM.INV(RAND(),cash_ave,cash_std))+(AT1330-AU$24)))</f>
        <v/>
      </c>
      <c r="AV1330" s="156">
        <f>IF((AU1330&lt;=0),0,((AU1330-AV$24)*Stock*(_xlfn.NORM.INV(RAND(),stock_ave,stock_std))+(AU1330-AV$24)*Bonds*(_xlfn.NORM.INV(RAND(),bond_ave,bond_std))+(AU1330-AV$24)*cash*(_xlfn.NORM.INV(RAND(),cash_ave,cash_std))+(AU1330-AV$24)))</f>
        <v/>
      </c>
      <c r="AW1330" s="156">
        <f>IF((AV1330&lt;=0),0,((AV1330-AW$24)*Stock*(_xlfn.NORM.INV(RAND(),stock_ave,stock_std))+(AV1330-AW$24)*Bonds*(_xlfn.NORM.INV(RAND(),bond_ave,bond_std))+(AV1330-AW$24)*cash*(_xlfn.NORM.INV(RAND(),cash_ave,cash_std))+(AV1330-AW$24)))</f>
        <v/>
      </c>
      <c r="AX1330" s="159" t="n"/>
      <c r="AY1330" s="159" t="n"/>
      <c r="AZ1330" s="159" t="n"/>
      <c r="BA1330" s="159" t="n"/>
      <c r="BB1330" s="159" t="n"/>
    </row>
    <row r="1331">
      <c r="C1331" s="147" t="n"/>
      <c r="D1331" s="61">
        <f>+D1330-IF(D$18&gt;74,(D1330/D$25)*$C$10)</f>
        <v/>
      </c>
      <c r="E1331" s="61">
        <f>+E1330-IF(E$18&gt;74,(E1330/E$25)*$C$10)</f>
        <v/>
      </c>
      <c r="F1331" s="61">
        <f>+F1330-IF(F$18&gt;74,(F1330/F$25)*$C$10)</f>
        <v/>
      </c>
      <c r="G1331" s="61">
        <f>+G1330-IF(G$18&gt;74,(G1330/G$25)*$C$10)</f>
        <v/>
      </c>
      <c r="H1331" s="61">
        <f>+H1330-IF(H$18&gt;74,(H1330/H$25)*$C$10)</f>
        <v/>
      </c>
      <c r="I1331" s="61">
        <f>+I1330-IF(I$18&gt;74,(I1330/I$25)*$C$10)</f>
        <v/>
      </c>
      <c r="J1331" s="61">
        <f>+J1330-IF(J$18&gt;74,(J1330/J$25)*$C$10)</f>
        <v/>
      </c>
      <c r="K1331" s="61">
        <f>+K1330-IF(K$18&gt;74,(K1330/K$25)*$C$10)</f>
        <v/>
      </c>
      <c r="L1331" s="61">
        <f>+L1330-IF(L$18&gt;74,(L1330/L$25)*$C$10)</f>
        <v/>
      </c>
      <c r="M1331" s="61">
        <f>+M1330-IF(M$18&gt;74,(M1330/M$25)*$C$10)</f>
        <v/>
      </c>
      <c r="N1331" s="61">
        <f>+N1330-IF(N$18&gt;74,(N1330/N$25)*$C$10)</f>
        <v/>
      </c>
      <c r="O1331" s="61">
        <f>+O1330-IF(O$18&gt;74,(O1330/O$25)*$C$10)</f>
        <v/>
      </c>
      <c r="P1331" s="61">
        <f>+P1330-IF(P$18&gt;74,(P1330/P$25)*$C$10)</f>
        <v/>
      </c>
      <c r="Q1331" s="61">
        <f>+Q1330-IF(Q$18&gt;74,(Q1330/Q$25)*$C$10)</f>
        <v/>
      </c>
      <c r="R1331" s="61">
        <f>+R1330-IF(R$18&gt;74,(R1330/R$25)*$C$10)</f>
        <v/>
      </c>
      <c r="S1331" s="61">
        <f>+S1330-IF(S$18&gt;74,(S1330/S$25)*$C$10)</f>
        <v/>
      </c>
      <c r="T1331" s="61">
        <f>+T1330-IF(T$18&gt;74,(T1330/T$25)*$C$10)</f>
        <v/>
      </c>
      <c r="U1331" s="61">
        <f>+U1330-IF(U$18&gt;74,(U1330/U$25)*$C$10)</f>
        <v/>
      </c>
      <c r="V1331" s="61">
        <f>+V1330-IF(V$18&gt;74,(V1330/V$25)*$C$10)</f>
        <v/>
      </c>
      <c r="W1331" s="61">
        <f>+W1330-IF(W$18&gt;74,(W1330/W$25)*$C$10)</f>
        <v/>
      </c>
      <c r="X1331" s="61">
        <f>+X1330-IF(X$18&gt;74,(X1330/X$25)*$C$10)</f>
        <v/>
      </c>
      <c r="Y1331" s="61">
        <f>+Y1330-IF(Y$18&gt;74,(Y1330/Y$25)*$C$10)</f>
        <v/>
      </c>
      <c r="Z1331" s="61">
        <f>+Z1330-IF(Z$18&gt;74,(Z1330/Z$25)*$C$10)</f>
        <v/>
      </c>
      <c r="AA1331" s="61">
        <f>+AA1330-IF(AA$18&gt;74,(AA1330/AA$25)*$C$10)</f>
        <v/>
      </c>
      <c r="AB1331" s="61">
        <f>+AB1330-IF(AB$18&gt;74,(AB1330/AB$25)*$C$10)</f>
        <v/>
      </c>
      <c r="AC1331" s="61">
        <f>+AC1330-IF(AC$18&gt;74,(AC1330/AC$25)*$C$10)</f>
        <v/>
      </c>
      <c r="AD1331" s="61">
        <f>+AD1330-IF(AD$18&gt;74,(AD1330/AD$25)*$C$10)</f>
        <v/>
      </c>
      <c r="AE1331" s="61">
        <f>+AE1330-IF(AE$18&gt;74,(AE1330/AE$25)*$C$10)</f>
        <v/>
      </c>
      <c r="AF1331" s="61">
        <f>+AF1330-IF(AF$18&gt;74,(AF1330/AF$25)*$C$10)</f>
        <v/>
      </c>
      <c r="AG1331" s="61">
        <f>+AG1330-IF(AG$18&gt;74,(AG1330/AG$25)*$C$10)</f>
        <v/>
      </c>
      <c r="AH1331" s="61">
        <f>+AH1330-IF(AH$18&gt;74,(AH1330/AH$25)*$C$10)</f>
        <v/>
      </c>
      <c r="AI1331" s="61">
        <f>+AI1330-IF(AI$18&gt;74,(AI1330/AI$25)*$C$10)</f>
        <v/>
      </c>
      <c r="AJ1331" s="61">
        <f>+AJ1330-IF(AJ$18&gt;74,(AJ1330/AJ$25)*$C$10)</f>
        <v/>
      </c>
      <c r="AK1331" s="61">
        <f>+AK1330-IF(AK$18&gt;74,(AK1330/AK$25)*$C$10)</f>
        <v/>
      </c>
      <c r="AL1331" s="61">
        <f>+AL1330-IF(AL$18&gt;74,(AL1330/AL$25)*$C$10)</f>
        <v/>
      </c>
      <c r="AM1331" s="61">
        <f>+AM1330-IF(AM$18&gt;74,(AM1330/AM$25)*$C$10)</f>
        <v/>
      </c>
      <c r="AN1331" s="61">
        <f>+AN1330-IF(AN$18&gt;74,(AN1330/AN$25)*$C$10)</f>
        <v/>
      </c>
      <c r="AO1331" s="61">
        <f>+AO1330-IF(AO$18&gt;74,(AO1330/AO$25)*$C$10)</f>
        <v/>
      </c>
      <c r="AP1331" s="61">
        <f>+AP1330-IF(AP$18&gt;74,(AP1330/AP$25)*$C$10)</f>
        <v/>
      </c>
      <c r="AQ1331" s="61">
        <f>+AQ1330-IF(AQ$18&gt;74,(AQ1330/AQ$25)*$C$10)</f>
        <v/>
      </c>
      <c r="AR1331" s="61">
        <f>+AR1330-IF(AR$18&gt;74,(AR1330/AR$25)*$C$10)</f>
        <v/>
      </c>
      <c r="AS1331" s="61">
        <f>+AS1330-IF(AS$18&gt;74,(AS1330/AS$25)*$C$10)</f>
        <v/>
      </c>
      <c r="AT1331" s="61">
        <f>+AT1330-IF(AT$18&gt;74,(AT1330/AT$25)*$C$10)</f>
        <v/>
      </c>
      <c r="AU1331" s="61">
        <f>+AU1330-IF(AU$18&gt;74,(AU1330/AU$25)*$C$10)</f>
        <v/>
      </c>
      <c r="AV1331" s="61">
        <f>+AV1330-IF(AV$18&gt;74,(AV1330/AV$25)*$C$10)</f>
        <v/>
      </c>
      <c r="AW1331" s="61">
        <f>+AW1330-IF(AW$18&gt;74,(AW1330/AW$25)*$C$10)</f>
        <v/>
      </c>
      <c r="AX1331" s="35">
        <f>IF(AW1331&gt;0,1,0)</f>
        <v/>
      </c>
      <c r="AY1331" s="35">
        <f>IF(AL1331&gt;0,1,0)</f>
        <v/>
      </c>
      <c r="AZ1331" s="35">
        <f>IF(AG1331&gt;0,1,0)</f>
        <v/>
      </c>
      <c r="BA1331" s="35">
        <f>IF(AB1331&gt;0,1,0)</f>
        <v/>
      </c>
      <c r="BB1331" s="35">
        <f>IF(W1331&gt;0,1,0)</f>
        <v/>
      </c>
    </row>
    <row r="1332">
      <c r="B1332" s="154" t="inlineStr">
        <is>
          <t>trial 653</t>
        </is>
      </c>
      <c r="C1332" s="155">
        <f>+start-C1329</f>
        <v/>
      </c>
      <c r="D1332" s="156">
        <f>IF((C1332&lt;=0),0,((C1332-D$24)*Stock*(_xlfn.NORM.INV(RAND(),stock_ave,stock_std))+(C1332-D$24)*Bonds*(_xlfn.NORM.INV(RAND(),bond_ave,bond_std))+(C1332-D$24)*cash*(_xlfn.NORM.INV(RAND(),cash_ave,cash_std))+(C1332-D$24)))</f>
        <v/>
      </c>
      <c r="E1332" s="156">
        <f>IF((D1332&lt;=0),0,((D1332-E$24)*Stock*(_xlfn.NORM.INV(RAND(),stock_ave,stock_std))+(D1332-E$24)*Bonds*(_xlfn.NORM.INV(RAND(),bond_ave,bond_std))+(D1332-E$24)*cash*(_xlfn.NORM.INV(RAND(),cash_ave,cash_std))+(D1332-E$24)))</f>
        <v/>
      </c>
      <c r="F1332" s="156">
        <f>IF((E1332&lt;=0),0,((E1332-F$24)*Stock*(_xlfn.NORM.INV(RAND(),stock_ave,stock_std))+(E1332-F$24)*Bonds*(_xlfn.NORM.INV(RAND(),bond_ave,bond_std))+(E1332-F$24)*cash*(_xlfn.NORM.INV(RAND(),cash_ave,cash_std))+(E1332-F$24)))</f>
        <v/>
      </c>
      <c r="G1332" s="156">
        <f>IF((F1332&lt;=0),0,((F1332-G$24)*Stock*(_xlfn.NORM.INV(RAND(),stock_ave,stock_std))+(F1332-G$24)*Bonds*(_xlfn.NORM.INV(RAND(),bond_ave,bond_std))+(F1332-G$24)*cash*(_xlfn.NORM.INV(RAND(),cash_ave,cash_std))+(F1332-G$24)))</f>
        <v/>
      </c>
      <c r="H1332" s="156">
        <f>IF((G1332&lt;=0),0,((G1332-H$24)*Stock*(_xlfn.NORM.INV(RAND(),stock_ave,stock_std))+(G1332-H$24)*Bonds*(_xlfn.NORM.INV(RAND(),bond_ave,bond_std))+(G1332-H$24)*cash*(_xlfn.NORM.INV(RAND(),cash_ave,cash_std))+(G1332-H$24)))</f>
        <v/>
      </c>
      <c r="I1332" s="156">
        <f>IF((H1332&lt;=0),0,((H1332-I$24)*Stock*(_xlfn.NORM.INV(RAND(),stock_ave,stock_std))+(H1332-I$24)*Bonds*(_xlfn.NORM.INV(RAND(),bond_ave,bond_std))+(H1332-I$24)*cash*(_xlfn.NORM.INV(RAND(),cash_ave,cash_std))+(H1332-I$24)))</f>
        <v/>
      </c>
      <c r="J1332" s="156">
        <f>IF((I1332&lt;=0),0,((I1332-J$24)*Stock*(_xlfn.NORM.INV(RAND(),stock_ave,stock_std))+(I1332-J$24)*Bonds*(_xlfn.NORM.INV(RAND(),bond_ave,bond_std))+(I1332-J$24)*cash*(_xlfn.NORM.INV(RAND(),cash_ave,cash_std))+(I1332-J$24)))</f>
        <v/>
      </c>
      <c r="K1332" s="156">
        <f>IF((J1332&lt;=0),0,((J1332-K$24)*Stock*(_xlfn.NORM.INV(RAND(),stock_ave,stock_std))+(J1332-K$24)*Bonds*(_xlfn.NORM.INV(RAND(),bond_ave,bond_std))+(J1332-K$24)*cash*(_xlfn.NORM.INV(RAND(),cash_ave,cash_std))+(J1332-K$24)))</f>
        <v/>
      </c>
      <c r="L1332" s="156">
        <f>IF((K1332&lt;=0),0,((K1332-L$24)*Stock*(_xlfn.NORM.INV(RAND(),stock_ave,stock_std))+(K1332-L$24)*Bonds*(_xlfn.NORM.INV(RAND(),bond_ave,bond_std))+(K1332-L$24)*cash*(_xlfn.NORM.INV(RAND(),cash_ave,cash_std))+(K1332-L$24)))</f>
        <v/>
      </c>
      <c r="M1332" s="156">
        <f>IF((L1332&lt;=0),0,((L1332-M$24)*Stock*(_xlfn.NORM.INV(RAND(),stock_ave,stock_std))+(L1332-M$24)*Bonds*(_xlfn.NORM.INV(RAND(),bond_ave,bond_std))+(L1332-M$24)*cash*(_xlfn.NORM.INV(RAND(),cash_ave,cash_std))+(L1332-M$24)))</f>
        <v/>
      </c>
      <c r="N1332" s="156">
        <f>IF((M1332&lt;=0),0,((M1332-N$24)*Stock*(_xlfn.NORM.INV(RAND(),stock_ave,stock_std))+(M1332-N$24)*Bonds*(_xlfn.NORM.INV(RAND(),bond_ave,bond_std))+(M1332-N$24)*cash*(_xlfn.NORM.INV(RAND(),cash_ave,cash_std))+(M1332-N$24)))</f>
        <v/>
      </c>
      <c r="O1332" s="156">
        <f>IF((N1332&lt;=0),0,((N1332-O$24)*Stock*(_xlfn.NORM.INV(RAND(),stock_ave,stock_std))+(N1332-O$24)*Bonds*(_xlfn.NORM.INV(RAND(),bond_ave,bond_std))+(N1332-O$24)*cash*(_xlfn.NORM.INV(RAND(),cash_ave,cash_std))+(N1332-O$24)))</f>
        <v/>
      </c>
      <c r="P1332" s="156">
        <f>IF((O1332&lt;=0),0,((O1332-P$24)*Stock*(_xlfn.NORM.INV(RAND(),stock_ave,stock_std))+(O1332-P$24)*Bonds*(_xlfn.NORM.INV(RAND(),bond_ave,bond_std))+(O1332-P$24)*cash*(_xlfn.NORM.INV(RAND(),cash_ave,cash_std))+(O1332-P$24)))</f>
        <v/>
      </c>
      <c r="Q1332" s="156">
        <f>IF((P1332&lt;=0),0,((P1332-Q$24)*Stock*(_xlfn.NORM.INV(RAND(),stock_ave,stock_std))+(P1332-Q$24)*Bonds*(_xlfn.NORM.INV(RAND(),bond_ave,bond_std))+(P1332-Q$24)*cash*(_xlfn.NORM.INV(RAND(),cash_ave,cash_std))+(P1332-Q$24)))</f>
        <v/>
      </c>
      <c r="R1332" s="156">
        <f>IF((Q1332&lt;=0),0,((Q1332-R$24)*Stock*(_xlfn.NORM.INV(RAND(),stock_ave,stock_std))+(Q1332-R$24)*Bonds*(_xlfn.NORM.INV(RAND(),bond_ave,bond_std))+(Q1332-R$24)*cash*(_xlfn.NORM.INV(RAND(),cash_ave,cash_std))+(Q1332-R$24)))</f>
        <v/>
      </c>
      <c r="S1332" s="156">
        <f>IF((R1332&lt;=0),0,((R1332-S$24)*Stock*(_xlfn.NORM.INV(RAND(),stock_ave,stock_std))+(R1332-S$24)*Bonds*(_xlfn.NORM.INV(RAND(),bond_ave,bond_std))+(R1332-S$24)*cash*(_xlfn.NORM.INV(RAND(),cash_ave,cash_std))+(R1332-S$24)))</f>
        <v/>
      </c>
      <c r="T1332" s="156">
        <f>IF((S1332&lt;=0),0,((S1332-T$24)*Stock*(_xlfn.NORM.INV(RAND(),stock_ave,stock_std))+(S1332-T$24)*Bonds*(_xlfn.NORM.INV(RAND(),bond_ave,bond_std))+(S1332-T$24)*cash*(_xlfn.NORM.INV(RAND(),cash_ave,cash_std))+(S1332-T$24)))</f>
        <v/>
      </c>
      <c r="U1332" s="156">
        <f>IF((T1332&lt;=0),0,((T1332-U$24)*Stock*(_xlfn.NORM.INV(RAND(),stock_ave,stock_std))+(T1332-U$24)*Bonds*(_xlfn.NORM.INV(RAND(),bond_ave,bond_std))+(T1332-U$24)*cash*(_xlfn.NORM.INV(RAND(),cash_ave,cash_std))+(T1332-U$24)))</f>
        <v/>
      </c>
      <c r="V1332" s="156">
        <f>IF((U1332&lt;=0),0,((U1332-V$24)*Stock*(_xlfn.NORM.INV(RAND(),stock_ave,stock_std))+(U1332-V$24)*Bonds*(_xlfn.NORM.INV(RAND(),bond_ave,bond_std))+(U1332-V$24)*cash*(_xlfn.NORM.INV(RAND(),cash_ave,cash_std))+(U1332-V$24)))</f>
        <v/>
      </c>
      <c r="W1332" s="156">
        <f>IF((V1332&lt;=0),0,((V1332-W$24)*Stock*(_xlfn.NORM.INV(RAND(),stock_ave,stock_std))+(V1332-W$24)*Bonds*(_xlfn.NORM.INV(RAND(),bond_ave,bond_std))+(V1332-W$24)*cash*(_xlfn.NORM.INV(RAND(),cash_ave,cash_std))+(V1332-W$24)))</f>
        <v/>
      </c>
      <c r="X1332" s="156">
        <f>IF((W1332&lt;=0),0,((W1332-X$24)*Stock*(_xlfn.NORM.INV(RAND(),stock_ave,stock_std))+(W1332-X$24)*Bonds*(_xlfn.NORM.INV(RAND(),bond_ave,bond_std))+(W1332-X$24)*cash*(_xlfn.NORM.INV(RAND(),cash_ave,cash_std))+(W1332-X$24)))</f>
        <v/>
      </c>
      <c r="Y1332" s="156">
        <f>IF((X1332&lt;=0),0,((X1332-Y$24)*Stock*(_xlfn.NORM.INV(RAND(),stock_ave,stock_std))+(X1332-Y$24)*Bonds*(_xlfn.NORM.INV(RAND(),bond_ave,bond_std))+(X1332-Y$24)*cash*(_xlfn.NORM.INV(RAND(),cash_ave,cash_std))+(X1332-Y$24)))</f>
        <v/>
      </c>
      <c r="Z1332" s="156">
        <f>IF((Y1332&lt;=0),0,((Y1332-Z$24)*Stock*(_xlfn.NORM.INV(RAND(),stock_ave,stock_std))+(Y1332-Z$24)*Bonds*(_xlfn.NORM.INV(RAND(),bond_ave,bond_std))+(Y1332-Z$24)*cash*(_xlfn.NORM.INV(RAND(),cash_ave,cash_std))+(Y1332-Z$24)))</f>
        <v/>
      </c>
      <c r="AA1332" s="156">
        <f>IF((Z1332&lt;=0),0,((Z1332-AA$24)*Stock*(_xlfn.NORM.INV(RAND(),stock_ave,stock_std))+(Z1332-AA$24)*Bonds*(_xlfn.NORM.INV(RAND(),bond_ave,bond_std))+(Z1332-AA$24)*cash*(_xlfn.NORM.INV(RAND(),cash_ave,cash_std))+(Z1332-AA$24)))</f>
        <v/>
      </c>
      <c r="AB1332" s="156">
        <f>IF((AA1332&lt;=0),0,((AA1332-AB$24)*Stock*(_xlfn.NORM.INV(RAND(),stock_ave,stock_std))+(AA1332-AB$24)*Bonds*(_xlfn.NORM.INV(RAND(),bond_ave,bond_std))+(AA1332-AB$24)*cash*(_xlfn.NORM.INV(RAND(),cash_ave,cash_std))+(AA1332-AB$24)))</f>
        <v/>
      </c>
      <c r="AC1332" s="156">
        <f>IF((AB1332&lt;=0),0,((AB1332-AC$24)*Stock*(_xlfn.NORM.INV(RAND(),stock_ave,stock_std))+(AB1332-AC$24)*Bonds*(_xlfn.NORM.INV(RAND(),bond_ave,bond_std))+(AB1332-AC$24)*cash*(_xlfn.NORM.INV(RAND(),cash_ave,cash_std))+(AB1332-AC$24)))</f>
        <v/>
      </c>
      <c r="AD1332" s="156">
        <f>IF((AC1332&lt;=0),0,((AC1332-AD$24)*Stock*(_xlfn.NORM.INV(RAND(),stock_ave,stock_std))+(AC1332-AD$24)*Bonds*(_xlfn.NORM.INV(RAND(),bond_ave,bond_std))+(AC1332-AD$24)*cash*(_xlfn.NORM.INV(RAND(),cash_ave,cash_std))+(AC1332-AD$24)))</f>
        <v/>
      </c>
      <c r="AE1332" s="156">
        <f>IF((AD1332&lt;=0),0,((AD1332-AE$24)*Stock*(_xlfn.NORM.INV(RAND(),stock_ave,stock_std))+(AD1332-AE$24)*Bonds*(_xlfn.NORM.INV(RAND(),bond_ave,bond_std))+(AD1332-AE$24)*cash*(_xlfn.NORM.INV(RAND(),cash_ave,cash_std))+(AD1332-AE$24)))</f>
        <v/>
      </c>
      <c r="AF1332" s="156">
        <f>IF((AE1332&lt;=0),0,((AE1332-AF$24)*Stock*(_xlfn.NORM.INV(RAND(),stock_ave,stock_std))+(AE1332-AF$24)*Bonds*(_xlfn.NORM.INV(RAND(),bond_ave,bond_std))+(AE1332-AF$24)*cash*(_xlfn.NORM.INV(RAND(),cash_ave,cash_std))+(AE1332-AF$24)))</f>
        <v/>
      </c>
      <c r="AG1332" s="156">
        <f>IF((AF1332&lt;=0),0,((AF1332-AG$24)*Stock*(_xlfn.NORM.INV(RAND(),stock_ave,stock_std))+(AF1332-AG$24)*Bonds*(_xlfn.NORM.INV(RAND(),bond_ave,bond_std))+(AF1332-AG$24)*cash*(_xlfn.NORM.INV(RAND(),cash_ave,cash_std))+(AF1332-AG$24)))</f>
        <v/>
      </c>
      <c r="AH1332" s="156">
        <f>IF((AG1332&lt;=0),0,((AG1332-AH$24)*Stock*(_xlfn.NORM.INV(RAND(),stock_ave,stock_std))+(AG1332-AH$24)*Bonds*(_xlfn.NORM.INV(RAND(),bond_ave,bond_std))+(AG1332-AH$24)*cash*(_xlfn.NORM.INV(RAND(),cash_ave,cash_std))+(AG1332-AH$24)))</f>
        <v/>
      </c>
      <c r="AI1332" s="156">
        <f>IF((AH1332&lt;=0),0,((AH1332-AI$24)*Stock*(_xlfn.NORM.INV(RAND(),stock_ave,stock_std))+(AH1332-AI$24)*Bonds*(_xlfn.NORM.INV(RAND(),bond_ave,bond_std))+(AH1332-AI$24)*cash*(_xlfn.NORM.INV(RAND(),cash_ave,cash_std))+(AH1332-AI$24)))</f>
        <v/>
      </c>
      <c r="AJ1332" s="156">
        <f>IF((AI1332&lt;=0),0,((AI1332-AJ$24)*Stock*(_xlfn.NORM.INV(RAND(),stock_ave,stock_std))+(AI1332-AJ$24)*Bonds*(_xlfn.NORM.INV(RAND(),bond_ave,bond_std))+(AI1332-AJ$24)*cash*(_xlfn.NORM.INV(RAND(),cash_ave,cash_std))+(AI1332-AJ$24)))</f>
        <v/>
      </c>
      <c r="AK1332" s="156">
        <f>IF((AJ1332&lt;=0),0,((AJ1332-AK$24)*Stock*(_xlfn.NORM.INV(RAND(),stock_ave,stock_std))+(AJ1332-AK$24)*Bonds*(_xlfn.NORM.INV(RAND(),bond_ave,bond_std))+(AJ1332-AK$24)*cash*(_xlfn.NORM.INV(RAND(),cash_ave,cash_std))+(AJ1332-AK$24)))</f>
        <v/>
      </c>
      <c r="AL1332" s="156">
        <f>IF((AK1332&lt;=0),0,((AK1332-AL$24)*Stock*(_xlfn.NORM.INV(RAND(),stock_ave,stock_std))+(AK1332-AL$24)*Bonds*(_xlfn.NORM.INV(RAND(),bond_ave,bond_std))+(AK1332-AL$24)*cash*(_xlfn.NORM.INV(RAND(),cash_ave,cash_std))+(AK1332-AL$24)))</f>
        <v/>
      </c>
      <c r="AM1332" s="156">
        <f>IF((AL1332&lt;=0),0,((AL1332-AM$24)*Stock*(_xlfn.NORM.INV(RAND(),stock_ave,stock_std))+(AL1332-AM$24)*Bonds*(_xlfn.NORM.INV(RAND(),bond_ave,bond_std))+(AL1332-AM$24)*cash*(_xlfn.NORM.INV(RAND(),cash_ave,cash_std))+(AL1332-AM$24)))</f>
        <v/>
      </c>
      <c r="AN1332" s="156">
        <f>IF((AM1332&lt;=0),0,((AM1332-AN$24)*Stock*(_xlfn.NORM.INV(RAND(),stock_ave,stock_std))+(AM1332-AN$24)*Bonds*(_xlfn.NORM.INV(RAND(),bond_ave,bond_std))+(AM1332-AN$24)*cash*(_xlfn.NORM.INV(RAND(),cash_ave,cash_std))+(AM1332-AN$24)))</f>
        <v/>
      </c>
      <c r="AO1332" s="156">
        <f>IF((AN1332&lt;=0),0,((AN1332-AO$24)*Stock*(_xlfn.NORM.INV(RAND(),stock_ave,stock_std))+(AN1332-AO$24)*Bonds*(_xlfn.NORM.INV(RAND(),bond_ave,bond_std))+(AN1332-AO$24)*cash*(_xlfn.NORM.INV(RAND(),cash_ave,cash_std))+(AN1332-AO$24)))</f>
        <v/>
      </c>
      <c r="AP1332" s="156">
        <f>IF((AO1332&lt;=0),0,((AO1332-AP$24)*Stock*(_xlfn.NORM.INV(RAND(),stock_ave,stock_std))+(AO1332-AP$24)*Bonds*(_xlfn.NORM.INV(RAND(),bond_ave,bond_std))+(AO1332-AP$24)*cash*(_xlfn.NORM.INV(RAND(),cash_ave,cash_std))+(AO1332-AP$24)))</f>
        <v/>
      </c>
      <c r="AQ1332" s="156">
        <f>IF((AP1332&lt;=0),0,((AP1332-AQ$24)*Stock*(_xlfn.NORM.INV(RAND(),stock_ave,stock_std))+(AP1332-AQ$24)*Bonds*(_xlfn.NORM.INV(RAND(),bond_ave,bond_std))+(AP1332-AQ$24)*cash*(_xlfn.NORM.INV(RAND(),cash_ave,cash_std))+(AP1332-AQ$24)))</f>
        <v/>
      </c>
      <c r="AR1332" s="156">
        <f>IF((AQ1332&lt;=0),0,((AQ1332-AR$24)*Stock*(_xlfn.NORM.INV(RAND(),stock_ave,stock_std))+(AQ1332-AR$24)*Bonds*(_xlfn.NORM.INV(RAND(),bond_ave,bond_std))+(AQ1332-AR$24)*cash*(_xlfn.NORM.INV(RAND(),cash_ave,cash_std))+(AQ1332-AR$24)))</f>
        <v/>
      </c>
      <c r="AS1332" s="156">
        <f>IF((AR1332&lt;=0),0,((AR1332-AS$24)*Stock*(_xlfn.NORM.INV(RAND(),stock_ave,stock_std))+(AR1332-AS$24)*Bonds*(_xlfn.NORM.INV(RAND(),bond_ave,bond_std))+(AR1332-AS$24)*cash*(_xlfn.NORM.INV(RAND(),cash_ave,cash_std))+(AR1332-AS$24)))</f>
        <v/>
      </c>
      <c r="AT1332" s="156">
        <f>IF((AS1332&lt;=0),0,((AS1332-AT$24)*Stock*(_xlfn.NORM.INV(RAND(),stock_ave,stock_std))+(AS1332-AT$24)*Bonds*(_xlfn.NORM.INV(RAND(),bond_ave,bond_std))+(AS1332-AT$24)*cash*(_xlfn.NORM.INV(RAND(),cash_ave,cash_std))+(AS1332-AT$24)))</f>
        <v/>
      </c>
      <c r="AU1332" s="156">
        <f>IF((AT1332&lt;=0),0,((AT1332-AU$24)*Stock*(_xlfn.NORM.INV(RAND(),stock_ave,stock_std))+(AT1332-AU$24)*Bonds*(_xlfn.NORM.INV(RAND(),bond_ave,bond_std))+(AT1332-AU$24)*cash*(_xlfn.NORM.INV(RAND(),cash_ave,cash_std))+(AT1332-AU$24)))</f>
        <v/>
      </c>
      <c r="AV1332" s="156">
        <f>IF((AU1332&lt;=0),0,((AU1332-AV$24)*Stock*(_xlfn.NORM.INV(RAND(),stock_ave,stock_std))+(AU1332-AV$24)*Bonds*(_xlfn.NORM.INV(RAND(),bond_ave,bond_std))+(AU1332-AV$24)*cash*(_xlfn.NORM.INV(RAND(),cash_ave,cash_std))+(AU1332-AV$24)))</f>
        <v/>
      </c>
      <c r="AW1332" s="156">
        <f>IF((AV1332&lt;=0),0,((AV1332-AW$24)*Stock*(_xlfn.NORM.INV(RAND(),stock_ave,stock_std))+(AV1332-AW$24)*Bonds*(_xlfn.NORM.INV(RAND(),bond_ave,bond_std))+(AV1332-AW$24)*cash*(_xlfn.NORM.INV(RAND(),cash_ave,cash_std))+(AV1332-AW$24)))</f>
        <v/>
      </c>
      <c r="AX1332" s="159" t="n"/>
      <c r="AY1332" s="159" t="n"/>
      <c r="AZ1332" s="159" t="n"/>
      <c r="BA1332" s="159" t="n"/>
      <c r="BB1332" s="159" t="n"/>
    </row>
    <row r="1333">
      <c r="C1333" s="147" t="n"/>
      <c r="D1333" s="61">
        <f>+D1332-IF(D$18&gt;74,(D1332/D$25)*$C$10)</f>
        <v/>
      </c>
      <c r="E1333" s="61">
        <f>+E1332-IF(E$18&gt;74,(E1332/E$25)*$C$10)</f>
        <v/>
      </c>
      <c r="F1333" s="61">
        <f>+F1332-IF(F$18&gt;74,(F1332/F$25)*$C$10)</f>
        <v/>
      </c>
      <c r="G1333" s="61">
        <f>+G1332-IF(G$18&gt;74,(G1332/G$25)*$C$10)</f>
        <v/>
      </c>
      <c r="H1333" s="61">
        <f>+H1332-IF(H$18&gt;74,(H1332/H$25)*$C$10)</f>
        <v/>
      </c>
      <c r="I1333" s="61">
        <f>+I1332-IF(I$18&gt;74,(I1332/I$25)*$C$10)</f>
        <v/>
      </c>
      <c r="J1333" s="61">
        <f>+J1332-IF(J$18&gt;74,(J1332/J$25)*$C$10)</f>
        <v/>
      </c>
      <c r="K1333" s="61">
        <f>+K1332-IF(K$18&gt;74,(K1332/K$25)*$C$10)</f>
        <v/>
      </c>
      <c r="L1333" s="61">
        <f>+L1332-IF(L$18&gt;74,(L1332/L$25)*$C$10)</f>
        <v/>
      </c>
      <c r="M1333" s="61">
        <f>+M1332-IF(M$18&gt;74,(M1332/M$25)*$C$10)</f>
        <v/>
      </c>
      <c r="N1333" s="61">
        <f>+N1332-IF(N$18&gt;74,(N1332/N$25)*$C$10)</f>
        <v/>
      </c>
      <c r="O1333" s="61">
        <f>+O1332-IF(O$18&gt;74,(O1332/O$25)*$C$10)</f>
        <v/>
      </c>
      <c r="P1333" s="61">
        <f>+P1332-IF(P$18&gt;74,(P1332/P$25)*$C$10)</f>
        <v/>
      </c>
      <c r="Q1333" s="61">
        <f>+Q1332-IF(Q$18&gt;74,(Q1332/Q$25)*$C$10)</f>
        <v/>
      </c>
      <c r="R1333" s="61">
        <f>+R1332-IF(R$18&gt;74,(R1332/R$25)*$C$10)</f>
        <v/>
      </c>
      <c r="S1333" s="61">
        <f>+S1332-IF(S$18&gt;74,(S1332/S$25)*$C$10)</f>
        <v/>
      </c>
      <c r="T1333" s="61">
        <f>+T1332-IF(T$18&gt;74,(T1332/T$25)*$C$10)</f>
        <v/>
      </c>
      <c r="U1333" s="61">
        <f>+U1332-IF(U$18&gt;74,(U1332/U$25)*$C$10)</f>
        <v/>
      </c>
      <c r="V1333" s="61">
        <f>+V1332-IF(V$18&gt;74,(V1332/V$25)*$C$10)</f>
        <v/>
      </c>
      <c r="W1333" s="61">
        <f>+W1332-IF(W$18&gt;74,(W1332/W$25)*$C$10)</f>
        <v/>
      </c>
      <c r="X1333" s="61">
        <f>+X1332-IF(X$18&gt;74,(X1332/X$25)*$C$10)</f>
        <v/>
      </c>
      <c r="Y1333" s="61">
        <f>+Y1332-IF(Y$18&gt;74,(Y1332/Y$25)*$C$10)</f>
        <v/>
      </c>
      <c r="Z1333" s="61">
        <f>+Z1332-IF(Z$18&gt;74,(Z1332/Z$25)*$C$10)</f>
        <v/>
      </c>
      <c r="AA1333" s="61">
        <f>+AA1332-IF(AA$18&gt;74,(AA1332/AA$25)*$C$10)</f>
        <v/>
      </c>
      <c r="AB1333" s="61">
        <f>+AB1332-IF(AB$18&gt;74,(AB1332/AB$25)*$C$10)</f>
        <v/>
      </c>
      <c r="AC1333" s="61">
        <f>+AC1332-IF(AC$18&gt;74,(AC1332/AC$25)*$C$10)</f>
        <v/>
      </c>
      <c r="AD1333" s="61">
        <f>+AD1332-IF(AD$18&gt;74,(AD1332/AD$25)*$C$10)</f>
        <v/>
      </c>
      <c r="AE1333" s="61">
        <f>+AE1332-IF(AE$18&gt;74,(AE1332/AE$25)*$C$10)</f>
        <v/>
      </c>
      <c r="AF1333" s="61">
        <f>+AF1332-IF(AF$18&gt;74,(AF1332/AF$25)*$C$10)</f>
        <v/>
      </c>
      <c r="AG1333" s="61">
        <f>+AG1332-IF(AG$18&gt;74,(AG1332/AG$25)*$C$10)</f>
        <v/>
      </c>
      <c r="AH1333" s="61">
        <f>+AH1332-IF(AH$18&gt;74,(AH1332/AH$25)*$C$10)</f>
        <v/>
      </c>
      <c r="AI1333" s="61">
        <f>+AI1332-IF(AI$18&gt;74,(AI1332/AI$25)*$C$10)</f>
        <v/>
      </c>
      <c r="AJ1333" s="61">
        <f>+AJ1332-IF(AJ$18&gt;74,(AJ1332/AJ$25)*$C$10)</f>
        <v/>
      </c>
      <c r="AK1333" s="61">
        <f>+AK1332-IF(AK$18&gt;74,(AK1332/AK$25)*$C$10)</f>
        <v/>
      </c>
      <c r="AL1333" s="61">
        <f>+AL1332-IF(AL$18&gt;74,(AL1332/AL$25)*$C$10)</f>
        <v/>
      </c>
      <c r="AM1333" s="61">
        <f>+AM1332-IF(AM$18&gt;74,(AM1332/AM$25)*$C$10)</f>
        <v/>
      </c>
      <c r="AN1333" s="61">
        <f>+AN1332-IF(AN$18&gt;74,(AN1332/AN$25)*$C$10)</f>
        <v/>
      </c>
      <c r="AO1333" s="61">
        <f>+AO1332-IF(AO$18&gt;74,(AO1332/AO$25)*$C$10)</f>
        <v/>
      </c>
      <c r="AP1333" s="61">
        <f>+AP1332-IF(AP$18&gt;74,(AP1332/AP$25)*$C$10)</f>
        <v/>
      </c>
      <c r="AQ1333" s="61">
        <f>+AQ1332-IF(AQ$18&gt;74,(AQ1332/AQ$25)*$C$10)</f>
        <v/>
      </c>
      <c r="AR1333" s="61">
        <f>+AR1332-IF(AR$18&gt;74,(AR1332/AR$25)*$C$10)</f>
        <v/>
      </c>
      <c r="AS1333" s="61">
        <f>+AS1332-IF(AS$18&gt;74,(AS1332/AS$25)*$C$10)</f>
        <v/>
      </c>
      <c r="AT1333" s="61">
        <f>+AT1332-IF(AT$18&gt;74,(AT1332/AT$25)*$C$10)</f>
        <v/>
      </c>
      <c r="AU1333" s="61">
        <f>+AU1332-IF(AU$18&gt;74,(AU1332/AU$25)*$C$10)</f>
        <v/>
      </c>
      <c r="AV1333" s="61">
        <f>+AV1332-IF(AV$18&gt;74,(AV1332/AV$25)*$C$10)</f>
        <v/>
      </c>
      <c r="AW1333" s="61">
        <f>+AW1332-IF(AW$18&gt;74,(AW1332/AW$25)*$C$10)</f>
        <v/>
      </c>
      <c r="AX1333" s="35">
        <f>IF(AW1333&gt;0,1,0)</f>
        <v/>
      </c>
      <c r="AY1333" s="35">
        <f>IF(AL1333&gt;0,1,0)</f>
        <v/>
      </c>
      <c r="AZ1333" s="35">
        <f>IF(AG1333&gt;0,1,0)</f>
        <v/>
      </c>
      <c r="BA1333" s="35">
        <f>IF(AB1333&gt;0,1,0)</f>
        <v/>
      </c>
      <c r="BB1333" s="35">
        <f>IF(W1333&gt;0,1,0)</f>
        <v/>
      </c>
    </row>
    <row r="1334">
      <c r="B1334" s="154" t="inlineStr">
        <is>
          <t>trial 654</t>
        </is>
      </c>
      <c r="C1334" s="155">
        <f>+start-C1331</f>
        <v/>
      </c>
      <c r="D1334" s="156">
        <f>IF((C1334&lt;=0),0,((C1334-D$24)*Stock*(_xlfn.NORM.INV(RAND(),stock_ave,stock_std))+(C1334-D$24)*Bonds*(_xlfn.NORM.INV(RAND(),bond_ave,bond_std))+(C1334-D$24)*cash*(_xlfn.NORM.INV(RAND(),cash_ave,cash_std))+(C1334-D$24)))</f>
        <v/>
      </c>
      <c r="E1334" s="156">
        <f>IF((D1334&lt;=0),0,((D1334-E$24)*Stock*(_xlfn.NORM.INV(RAND(),stock_ave,stock_std))+(D1334-E$24)*Bonds*(_xlfn.NORM.INV(RAND(),bond_ave,bond_std))+(D1334-E$24)*cash*(_xlfn.NORM.INV(RAND(),cash_ave,cash_std))+(D1334-E$24)))</f>
        <v/>
      </c>
      <c r="F1334" s="156">
        <f>IF((E1334&lt;=0),0,((E1334-F$24)*Stock*(_xlfn.NORM.INV(RAND(),stock_ave,stock_std))+(E1334-F$24)*Bonds*(_xlfn.NORM.INV(RAND(),bond_ave,bond_std))+(E1334-F$24)*cash*(_xlfn.NORM.INV(RAND(),cash_ave,cash_std))+(E1334-F$24)))</f>
        <v/>
      </c>
      <c r="G1334" s="156">
        <f>IF((F1334&lt;=0),0,((F1334-G$24)*Stock*(_xlfn.NORM.INV(RAND(),stock_ave,stock_std))+(F1334-G$24)*Bonds*(_xlfn.NORM.INV(RAND(),bond_ave,bond_std))+(F1334-G$24)*cash*(_xlfn.NORM.INV(RAND(),cash_ave,cash_std))+(F1334-G$24)))</f>
        <v/>
      </c>
      <c r="H1334" s="156">
        <f>IF((G1334&lt;=0),0,((G1334-H$24)*Stock*(_xlfn.NORM.INV(RAND(),stock_ave,stock_std))+(G1334-H$24)*Bonds*(_xlfn.NORM.INV(RAND(),bond_ave,bond_std))+(G1334-H$24)*cash*(_xlfn.NORM.INV(RAND(),cash_ave,cash_std))+(G1334-H$24)))</f>
        <v/>
      </c>
      <c r="I1334" s="156">
        <f>IF((H1334&lt;=0),0,((H1334-I$24)*Stock*(_xlfn.NORM.INV(RAND(),stock_ave,stock_std))+(H1334-I$24)*Bonds*(_xlfn.NORM.INV(RAND(),bond_ave,bond_std))+(H1334-I$24)*cash*(_xlfn.NORM.INV(RAND(),cash_ave,cash_std))+(H1334-I$24)))</f>
        <v/>
      </c>
      <c r="J1334" s="156">
        <f>IF((I1334&lt;=0),0,((I1334-J$24)*Stock*(_xlfn.NORM.INV(RAND(),stock_ave,stock_std))+(I1334-J$24)*Bonds*(_xlfn.NORM.INV(RAND(),bond_ave,bond_std))+(I1334-J$24)*cash*(_xlfn.NORM.INV(RAND(),cash_ave,cash_std))+(I1334-J$24)))</f>
        <v/>
      </c>
      <c r="K1334" s="156">
        <f>IF((J1334&lt;=0),0,((J1334-K$24)*Stock*(_xlfn.NORM.INV(RAND(),stock_ave,stock_std))+(J1334-K$24)*Bonds*(_xlfn.NORM.INV(RAND(),bond_ave,bond_std))+(J1334-K$24)*cash*(_xlfn.NORM.INV(RAND(),cash_ave,cash_std))+(J1334-K$24)))</f>
        <v/>
      </c>
      <c r="L1334" s="156">
        <f>IF((K1334&lt;=0),0,((K1334-L$24)*Stock*(_xlfn.NORM.INV(RAND(),stock_ave,stock_std))+(K1334-L$24)*Bonds*(_xlfn.NORM.INV(RAND(),bond_ave,bond_std))+(K1334-L$24)*cash*(_xlfn.NORM.INV(RAND(),cash_ave,cash_std))+(K1334-L$24)))</f>
        <v/>
      </c>
      <c r="M1334" s="156">
        <f>IF((L1334&lt;=0),0,((L1334-M$24)*Stock*(_xlfn.NORM.INV(RAND(),stock_ave,stock_std))+(L1334-M$24)*Bonds*(_xlfn.NORM.INV(RAND(),bond_ave,bond_std))+(L1334-M$24)*cash*(_xlfn.NORM.INV(RAND(),cash_ave,cash_std))+(L1334-M$24)))</f>
        <v/>
      </c>
      <c r="N1334" s="156">
        <f>IF((M1334&lt;=0),0,((M1334-N$24)*Stock*(_xlfn.NORM.INV(RAND(),stock_ave,stock_std))+(M1334-N$24)*Bonds*(_xlfn.NORM.INV(RAND(),bond_ave,bond_std))+(M1334-N$24)*cash*(_xlfn.NORM.INV(RAND(),cash_ave,cash_std))+(M1334-N$24)))</f>
        <v/>
      </c>
      <c r="O1334" s="156">
        <f>IF((N1334&lt;=0),0,((N1334-O$24)*Stock*(_xlfn.NORM.INV(RAND(),stock_ave,stock_std))+(N1334-O$24)*Bonds*(_xlfn.NORM.INV(RAND(),bond_ave,bond_std))+(N1334-O$24)*cash*(_xlfn.NORM.INV(RAND(),cash_ave,cash_std))+(N1334-O$24)))</f>
        <v/>
      </c>
      <c r="P1334" s="156">
        <f>IF((O1334&lt;=0),0,((O1334-P$24)*Stock*(_xlfn.NORM.INV(RAND(),stock_ave,stock_std))+(O1334-P$24)*Bonds*(_xlfn.NORM.INV(RAND(),bond_ave,bond_std))+(O1334-P$24)*cash*(_xlfn.NORM.INV(RAND(),cash_ave,cash_std))+(O1334-P$24)))</f>
        <v/>
      </c>
      <c r="Q1334" s="156">
        <f>IF((P1334&lt;=0),0,((P1334-Q$24)*Stock*(_xlfn.NORM.INV(RAND(),stock_ave,stock_std))+(P1334-Q$24)*Bonds*(_xlfn.NORM.INV(RAND(),bond_ave,bond_std))+(P1334-Q$24)*cash*(_xlfn.NORM.INV(RAND(),cash_ave,cash_std))+(P1334-Q$24)))</f>
        <v/>
      </c>
      <c r="R1334" s="156">
        <f>IF((Q1334&lt;=0),0,((Q1334-R$24)*Stock*(_xlfn.NORM.INV(RAND(),stock_ave,stock_std))+(Q1334-R$24)*Bonds*(_xlfn.NORM.INV(RAND(),bond_ave,bond_std))+(Q1334-R$24)*cash*(_xlfn.NORM.INV(RAND(),cash_ave,cash_std))+(Q1334-R$24)))</f>
        <v/>
      </c>
      <c r="S1334" s="156">
        <f>IF((R1334&lt;=0),0,((R1334-S$24)*Stock*(_xlfn.NORM.INV(RAND(),stock_ave,stock_std))+(R1334-S$24)*Bonds*(_xlfn.NORM.INV(RAND(),bond_ave,bond_std))+(R1334-S$24)*cash*(_xlfn.NORM.INV(RAND(),cash_ave,cash_std))+(R1334-S$24)))</f>
        <v/>
      </c>
      <c r="T1334" s="156">
        <f>IF((S1334&lt;=0),0,((S1334-T$24)*Stock*(_xlfn.NORM.INV(RAND(),stock_ave,stock_std))+(S1334-T$24)*Bonds*(_xlfn.NORM.INV(RAND(),bond_ave,bond_std))+(S1334-T$24)*cash*(_xlfn.NORM.INV(RAND(),cash_ave,cash_std))+(S1334-T$24)))</f>
        <v/>
      </c>
      <c r="U1334" s="156">
        <f>IF((T1334&lt;=0),0,((T1334-U$24)*Stock*(_xlfn.NORM.INV(RAND(),stock_ave,stock_std))+(T1334-U$24)*Bonds*(_xlfn.NORM.INV(RAND(),bond_ave,bond_std))+(T1334-U$24)*cash*(_xlfn.NORM.INV(RAND(),cash_ave,cash_std))+(T1334-U$24)))</f>
        <v/>
      </c>
      <c r="V1334" s="156">
        <f>IF((U1334&lt;=0),0,((U1334-V$24)*Stock*(_xlfn.NORM.INV(RAND(),stock_ave,stock_std))+(U1334-V$24)*Bonds*(_xlfn.NORM.INV(RAND(),bond_ave,bond_std))+(U1334-V$24)*cash*(_xlfn.NORM.INV(RAND(),cash_ave,cash_std))+(U1334-V$24)))</f>
        <v/>
      </c>
      <c r="W1334" s="156">
        <f>IF((V1334&lt;=0),0,((V1334-W$24)*Stock*(_xlfn.NORM.INV(RAND(),stock_ave,stock_std))+(V1334-W$24)*Bonds*(_xlfn.NORM.INV(RAND(),bond_ave,bond_std))+(V1334-W$24)*cash*(_xlfn.NORM.INV(RAND(),cash_ave,cash_std))+(V1334-W$24)))</f>
        <v/>
      </c>
      <c r="X1334" s="156">
        <f>IF((W1334&lt;=0),0,((W1334-X$24)*Stock*(_xlfn.NORM.INV(RAND(),stock_ave,stock_std))+(W1334-X$24)*Bonds*(_xlfn.NORM.INV(RAND(),bond_ave,bond_std))+(W1334-X$24)*cash*(_xlfn.NORM.INV(RAND(),cash_ave,cash_std))+(W1334-X$24)))</f>
        <v/>
      </c>
      <c r="Y1334" s="156">
        <f>IF((X1334&lt;=0),0,((X1334-Y$24)*Stock*(_xlfn.NORM.INV(RAND(),stock_ave,stock_std))+(X1334-Y$24)*Bonds*(_xlfn.NORM.INV(RAND(),bond_ave,bond_std))+(X1334-Y$24)*cash*(_xlfn.NORM.INV(RAND(),cash_ave,cash_std))+(X1334-Y$24)))</f>
        <v/>
      </c>
      <c r="Z1334" s="156">
        <f>IF((Y1334&lt;=0),0,((Y1334-Z$24)*Stock*(_xlfn.NORM.INV(RAND(),stock_ave,stock_std))+(Y1334-Z$24)*Bonds*(_xlfn.NORM.INV(RAND(),bond_ave,bond_std))+(Y1334-Z$24)*cash*(_xlfn.NORM.INV(RAND(),cash_ave,cash_std))+(Y1334-Z$24)))</f>
        <v/>
      </c>
      <c r="AA1334" s="156">
        <f>IF((Z1334&lt;=0),0,((Z1334-AA$24)*Stock*(_xlfn.NORM.INV(RAND(),stock_ave,stock_std))+(Z1334-AA$24)*Bonds*(_xlfn.NORM.INV(RAND(),bond_ave,bond_std))+(Z1334-AA$24)*cash*(_xlfn.NORM.INV(RAND(),cash_ave,cash_std))+(Z1334-AA$24)))</f>
        <v/>
      </c>
      <c r="AB1334" s="156">
        <f>IF((AA1334&lt;=0),0,((AA1334-AB$24)*Stock*(_xlfn.NORM.INV(RAND(),stock_ave,stock_std))+(AA1334-AB$24)*Bonds*(_xlfn.NORM.INV(RAND(),bond_ave,bond_std))+(AA1334-AB$24)*cash*(_xlfn.NORM.INV(RAND(),cash_ave,cash_std))+(AA1334-AB$24)))</f>
        <v/>
      </c>
      <c r="AC1334" s="156">
        <f>IF((AB1334&lt;=0),0,((AB1334-AC$24)*Stock*(_xlfn.NORM.INV(RAND(),stock_ave,stock_std))+(AB1334-AC$24)*Bonds*(_xlfn.NORM.INV(RAND(),bond_ave,bond_std))+(AB1334-AC$24)*cash*(_xlfn.NORM.INV(RAND(),cash_ave,cash_std))+(AB1334-AC$24)))</f>
        <v/>
      </c>
      <c r="AD1334" s="156">
        <f>IF((AC1334&lt;=0),0,((AC1334-AD$24)*Stock*(_xlfn.NORM.INV(RAND(),stock_ave,stock_std))+(AC1334-AD$24)*Bonds*(_xlfn.NORM.INV(RAND(),bond_ave,bond_std))+(AC1334-AD$24)*cash*(_xlfn.NORM.INV(RAND(),cash_ave,cash_std))+(AC1334-AD$24)))</f>
        <v/>
      </c>
      <c r="AE1334" s="156">
        <f>IF((AD1334&lt;=0),0,((AD1334-AE$24)*Stock*(_xlfn.NORM.INV(RAND(),stock_ave,stock_std))+(AD1334-AE$24)*Bonds*(_xlfn.NORM.INV(RAND(),bond_ave,bond_std))+(AD1334-AE$24)*cash*(_xlfn.NORM.INV(RAND(),cash_ave,cash_std))+(AD1334-AE$24)))</f>
        <v/>
      </c>
      <c r="AF1334" s="156">
        <f>IF((AE1334&lt;=0),0,((AE1334-AF$24)*Stock*(_xlfn.NORM.INV(RAND(),stock_ave,stock_std))+(AE1334-AF$24)*Bonds*(_xlfn.NORM.INV(RAND(),bond_ave,bond_std))+(AE1334-AF$24)*cash*(_xlfn.NORM.INV(RAND(),cash_ave,cash_std))+(AE1334-AF$24)))</f>
        <v/>
      </c>
      <c r="AG1334" s="156">
        <f>IF((AF1334&lt;=0),0,((AF1334-AG$24)*Stock*(_xlfn.NORM.INV(RAND(),stock_ave,stock_std))+(AF1334-AG$24)*Bonds*(_xlfn.NORM.INV(RAND(),bond_ave,bond_std))+(AF1334-AG$24)*cash*(_xlfn.NORM.INV(RAND(),cash_ave,cash_std))+(AF1334-AG$24)))</f>
        <v/>
      </c>
      <c r="AH1334" s="156">
        <f>IF((AG1334&lt;=0),0,((AG1334-AH$24)*Stock*(_xlfn.NORM.INV(RAND(),stock_ave,stock_std))+(AG1334-AH$24)*Bonds*(_xlfn.NORM.INV(RAND(),bond_ave,bond_std))+(AG1334-AH$24)*cash*(_xlfn.NORM.INV(RAND(),cash_ave,cash_std))+(AG1334-AH$24)))</f>
        <v/>
      </c>
      <c r="AI1334" s="156">
        <f>IF((AH1334&lt;=0),0,((AH1334-AI$24)*Stock*(_xlfn.NORM.INV(RAND(),stock_ave,stock_std))+(AH1334-AI$24)*Bonds*(_xlfn.NORM.INV(RAND(),bond_ave,bond_std))+(AH1334-AI$24)*cash*(_xlfn.NORM.INV(RAND(),cash_ave,cash_std))+(AH1334-AI$24)))</f>
        <v/>
      </c>
      <c r="AJ1334" s="156">
        <f>IF((AI1334&lt;=0),0,((AI1334-AJ$24)*Stock*(_xlfn.NORM.INV(RAND(),stock_ave,stock_std))+(AI1334-AJ$24)*Bonds*(_xlfn.NORM.INV(RAND(),bond_ave,bond_std))+(AI1334-AJ$24)*cash*(_xlfn.NORM.INV(RAND(),cash_ave,cash_std))+(AI1334-AJ$24)))</f>
        <v/>
      </c>
      <c r="AK1334" s="156">
        <f>IF((AJ1334&lt;=0),0,((AJ1334-AK$24)*Stock*(_xlfn.NORM.INV(RAND(),stock_ave,stock_std))+(AJ1334-AK$24)*Bonds*(_xlfn.NORM.INV(RAND(),bond_ave,bond_std))+(AJ1334-AK$24)*cash*(_xlfn.NORM.INV(RAND(),cash_ave,cash_std))+(AJ1334-AK$24)))</f>
        <v/>
      </c>
      <c r="AL1334" s="156">
        <f>IF((AK1334&lt;=0),0,((AK1334-AL$24)*Stock*(_xlfn.NORM.INV(RAND(),stock_ave,stock_std))+(AK1334-AL$24)*Bonds*(_xlfn.NORM.INV(RAND(),bond_ave,bond_std))+(AK1334-AL$24)*cash*(_xlfn.NORM.INV(RAND(),cash_ave,cash_std))+(AK1334-AL$24)))</f>
        <v/>
      </c>
      <c r="AM1334" s="156">
        <f>IF((AL1334&lt;=0),0,((AL1334-AM$24)*Stock*(_xlfn.NORM.INV(RAND(),stock_ave,stock_std))+(AL1334-AM$24)*Bonds*(_xlfn.NORM.INV(RAND(),bond_ave,bond_std))+(AL1334-AM$24)*cash*(_xlfn.NORM.INV(RAND(),cash_ave,cash_std))+(AL1334-AM$24)))</f>
        <v/>
      </c>
      <c r="AN1334" s="156">
        <f>IF((AM1334&lt;=0),0,((AM1334-AN$24)*Stock*(_xlfn.NORM.INV(RAND(),stock_ave,stock_std))+(AM1334-AN$24)*Bonds*(_xlfn.NORM.INV(RAND(),bond_ave,bond_std))+(AM1334-AN$24)*cash*(_xlfn.NORM.INV(RAND(),cash_ave,cash_std))+(AM1334-AN$24)))</f>
        <v/>
      </c>
      <c r="AO1334" s="156">
        <f>IF((AN1334&lt;=0),0,((AN1334-AO$24)*Stock*(_xlfn.NORM.INV(RAND(),stock_ave,stock_std))+(AN1334-AO$24)*Bonds*(_xlfn.NORM.INV(RAND(),bond_ave,bond_std))+(AN1334-AO$24)*cash*(_xlfn.NORM.INV(RAND(),cash_ave,cash_std))+(AN1334-AO$24)))</f>
        <v/>
      </c>
      <c r="AP1334" s="156">
        <f>IF((AO1334&lt;=0),0,((AO1334-AP$24)*Stock*(_xlfn.NORM.INV(RAND(),stock_ave,stock_std))+(AO1334-AP$24)*Bonds*(_xlfn.NORM.INV(RAND(),bond_ave,bond_std))+(AO1334-AP$24)*cash*(_xlfn.NORM.INV(RAND(),cash_ave,cash_std))+(AO1334-AP$24)))</f>
        <v/>
      </c>
      <c r="AQ1334" s="156">
        <f>IF((AP1334&lt;=0),0,((AP1334-AQ$24)*Stock*(_xlfn.NORM.INV(RAND(),stock_ave,stock_std))+(AP1334-AQ$24)*Bonds*(_xlfn.NORM.INV(RAND(),bond_ave,bond_std))+(AP1334-AQ$24)*cash*(_xlfn.NORM.INV(RAND(),cash_ave,cash_std))+(AP1334-AQ$24)))</f>
        <v/>
      </c>
      <c r="AR1334" s="156">
        <f>IF((AQ1334&lt;=0),0,((AQ1334-AR$24)*Stock*(_xlfn.NORM.INV(RAND(),stock_ave,stock_std))+(AQ1334-AR$24)*Bonds*(_xlfn.NORM.INV(RAND(),bond_ave,bond_std))+(AQ1334-AR$24)*cash*(_xlfn.NORM.INV(RAND(),cash_ave,cash_std))+(AQ1334-AR$24)))</f>
        <v/>
      </c>
      <c r="AS1334" s="156">
        <f>IF((AR1334&lt;=0),0,((AR1334-AS$24)*Stock*(_xlfn.NORM.INV(RAND(),stock_ave,stock_std))+(AR1334-AS$24)*Bonds*(_xlfn.NORM.INV(RAND(),bond_ave,bond_std))+(AR1334-AS$24)*cash*(_xlfn.NORM.INV(RAND(),cash_ave,cash_std))+(AR1334-AS$24)))</f>
        <v/>
      </c>
      <c r="AT1334" s="156">
        <f>IF((AS1334&lt;=0),0,((AS1334-AT$24)*Stock*(_xlfn.NORM.INV(RAND(),stock_ave,stock_std))+(AS1334-AT$24)*Bonds*(_xlfn.NORM.INV(RAND(),bond_ave,bond_std))+(AS1334-AT$24)*cash*(_xlfn.NORM.INV(RAND(),cash_ave,cash_std))+(AS1334-AT$24)))</f>
        <v/>
      </c>
      <c r="AU1334" s="156">
        <f>IF((AT1334&lt;=0),0,((AT1334-AU$24)*Stock*(_xlfn.NORM.INV(RAND(),stock_ave,stock_std))+(AT1334-AU$24)*Bonds*(_xlfn.NORM.INV(RAND(),bond_ave,bond_std))+(AT1334-AU$24)*cash*(_xlfn.NORM.INV(RAND(),cash_ave,cash_std))+(AT1334-AU$24)))</f>
        <v/>
      </c>
      <c r="AV1334" s="156">
        <f>IF((AU1334&lt;=0),0,((AU1334-AV$24)*Stock*(_xlfn.NORM.INV(RAND(),stock_ave,stock_std))+(AU1334-AV$24)*Bonds*(_xlfn.NORM.INV(RAND(),bond_ave,bond_std))+(AU1334-AV$24)*cash*(_xlfn.NORM.INV(RAND(),cash_ave,cash_std))+(AU1334-AV$24)))</f>
        <v/>
      </c>
      <c r="AW1334" s="156">
        <f>IF((AV1334&lt;=0),0,((AV1334-AW$24)*Stock*(_xlfn.NORM.INV(RAND(),stock_ave,stock_std))+(AV1334-AW$24)*Bonds*(_xlfn.NORM.INV(RAND(),bond_ave,bond_std))+(AV1334-AW$24)*cash*(_xlfn.NORM.INV(RAND(),cash_ave,cash_std))+(AV1334-AW$24)))</f>
        <v/>
      </c>
      <c r="AX1334" s="159" t="n"/>
      <c r="AY1334" s="159" t="n"/>
      <c r="AZ1334" s="159" t="n"/>
      <c r="BA1334" s="159" t="n"/>
      <c r="BB1334" s="159" t="n"/>
    </row>
    <row r="1335">
      <c r="C1335" s="147" t="n"/>
      <c r="D1335" s="61">
        <f>+D1334-IF(D$18&gt;74,(D1334/D$25)*$C$10)</f>
        <v/>
      </c>
      <c r="E1335" s="61">
        <f>+E1334-IF(E$18&gt;74,(E1334/E$25)*$C$10)</f>
        <v/>
      </c>
      <c r="F1335" s="61">
        <f>+F1334-IF(F$18&gt;74,(F1334/F$25)*$C$10)</f>
        <v/>
      </c>
      <c r="G1335" s="61">
        <f>+G1334-IF(G$18&gt;74,(G1334/G$25)*$C$10)</f>
        <v/>
      </c>
      <c r="H1335" s="61">
        <f>+H1334-IF(H$18&gt;74,(H1334/H$25)*$C$10)</f>
        <v/>
      </c>
      <c r="I1335" s="61">
        <f>+I1334-IF(I$18&gt;74,(I1334/I$25)*$C$10)</f>
        <v/>
      </c>
      <c r="J1335" s="61">
        <f>+J1334-IF(J$18&gt;74,(J1334/J$25)*$C$10)</f>
        <v/>
      </c>
      <c r="K1335" s="61">
        <f>+K1334-IF(K$18&gt;74,(K1334/K$25)*$C$10)</f>
        <v/>
      </c>
      <c r="L1335" s="61">
        <f>+L1334-IF(L$18&gt;74,(L1334/L$25)*$C$10)</f>
        <v/>
      </c>
      <c r="M1335" s="61">
        <f>+M1334-IF(M$18&gt;74,(M1334/M$25)*$C$10)</f>
        <v/>
      </c>
      <c r="N1335" s="61">
        <f>+N1334-IF(N$18&gt;74,(N1334/N$25)*$C$10)</f>
        <v/>
      </c>
      <c r="O1335" s="61">
        <f>+O1334-IF(O$18&gt;74,(O1334/O$25)*$C$10)</f>
        <v/>
      </c>
      <c r="P1335" s="61">
        <f>+P1334-IF(P$18&gt;74,(P1334/P$25)*$C$10)</f>
        <v/>
      </c>
      <c r="Q1335" s="61">
        <f>+Q1334-IF(Q$18&gt;74,(Q1334/Q$25)*$C$10)</f>
        <v/>
      </c>
      <c r="R1335" s="61">
        <f>+R1334-IF(R$18&gt;74,(R1334/R$25)*$C$10)</f>
        <v/>
      </c>
      <c r="S1335" s="61">
        <f>+S1334-IF(S$18&gt;74,(S1334/S$25)*$C$10)</f>
        <v/>
      </c>
      <c r="T1335" s="61">
        <f>+T1334-IF(T$18&gt;74,(T1334/T$25)*$C$10)</f>
        <v/>
      </c>
      <c r="U1335" s="61">
        <f>+U1334-IF(U$18&gt;74,(U1334/U$25)*$C$10)</f>
        <v/>
      </c>
      <c r="V1335" s="61">
        <f>+V1334-IF(V$18&gt;74,(V1334/V$25)*$C$10)</f>
        <v/>
      </c>
      <c r="W1335" s="61">
        <f>+W1334-IF(W$18&gt;74,(W1334/W$25)*$C$10)</f>
        <v/>
      </c>
      <c r="X1335" s="61">
        <f>+X1334-IF(X$18&gt;74,(X1334/X$25)*$C$10)</f>
        <v/>
      </c>
      <c r="Y1335" s="61">
        <f>+Y1334-IF(Y$18&gt;74,(Y1334/Y$25)*$C$10)</f>
        <v/>
      </c>
      <c r="Z1335" s="61">
        <f>+Z1334-IF(Z$18&gt;74,(Z1334/Z$25)*$C$10)</f>
        <v/>
      </c>
      <c r="AA1335" s="61">
        <f>+AA1334-IF(AA$18&gt;74,(AA1334/AA$25)*$C$10)</f>
        <v/>
      </c>
      <c r="AB1335" s="61">
        <f>+AB1334-IF(AB$18&gt;74,(AB1334/AB$25)*$C$10)</f>
        <v/>
      </c>
      <c r="AC1335" s="61">
        <f>+AC1334-IF(AC$18&gt;74,(AC1334/AC$25)*$C$10)</f>
        <v/>
      </c>
      <c r="AD1335" s="61">
        <f>+AD1334-IF(AD$18&gt;74,(AD1334/AD$25)*$C$10)</f>
        <v/>
      </c>
      <c r="AE1335" s="61">
        <f>+AE1334-IF(AE$18&gt;74,(AE1334/AE$25)*$C$10)</f>
        <v/>
      </c>
      <c r="AF1335" s="61">
        <f>+AF1334-IF(AF$18&gt;74,(AF1334/AF$25)*$C$10)</f>
        <v/>
      </c>
      <c r="AG1335" s="61">
        <f>+AG1334-IF(AG$18&gt;74,(AG1334/AG$25)*$C$10)</f>
        <v/>
      </c>
      <c r="AH1335" s="61">
        <f>+AH1334-IF(AH$18&gt;74,(AH1334/AH$25)*$C$10)</f>
        <v/>
      </c>
      <c r="AI1335" s="61">
        <f>+AI1334-IF(AI$18&gt;74,(AI1334/AI$25)*$C$10)</f>
        <v/>
      </c>
      <c r="AJ1335" s="61">
        <f>+AJ1334-IF(AJ$18&gt;74,(AJ1334/AJ$25)*$C$10)</f>
        <v/>
      </c>
      <c r="AK1335" s="61">
        <f>+AK1334-IF(AK$18&gt;74,(AK1334/AK$25)*$C$10)</f>
        <v/>
      </c>
      <c r="AL1335" s="61">
        <f>+AL1334-IF(AL$18&gt;74,(AL1334/AL$25)*$C$10)</f>
        <v/>
      </c>
      <c r="AM1335" s="61">
        <f>+AM1334-IF(AM$18&gt;74,(AM1334/AM$25)*$C$10)</f>
        <v/>
      </c>
      <c r="AN1335" s="61">
        <f>+AN1334-IF(AN$18&gt;74,(AN1334/AN$25)*$C$10)</f>
        <v/>
      </c>
      <c r="AO1335" s="61">
        <f>+AO1334-IF(AO$18&gt;74,(AO1334/AO$25)*$C$10)</f>
        <v/>
      </c>
      <c r="AP1335" s="61">
        <f>+AP1334-IF(AP$18&gt;74,(AP1334/AP$25)*$C$10)</f>
        <v/>
      </c>
      <c r="AQ1335" s="61">
        <f>+AQ1334-IF(AQ$18&gt;74,(AQ1334/AQ$25)*$C$10)</f>
        <v/>
      </c>
      <c r="AR1335" s="61">
        <f>+AR1334-IF(AR$18&gt;74,(AR1334/AR$25)*$C$10)</f>
        <v/>
      </c>
      <c r="AS1335" s="61">
        <f>+AS1334-IF(AS$18&gt;74,(AS1334/AS$25)*$C$10)</f>
        <v/>
      </c>
      <c r="AT1335" s="61">
        <f>+AT1334-IF(AT$18&gt;74,(AT1334/AT$25)*$C$10)</f>
        <v/>
      </c>
      <c r="AU1335" s="61">
        <f>+AU1334-IF(AU$18&gt;74,(AU1334/AU$25)*$C$10)</f>
        <v/>
      </c>
      <c r="AV1335" s="61">
        <f>+AV1334-IF(AV$18&gt;74,(AV1334/AV$25)*$C$10)</f>
        <v/>
      </c>
      <c r="AW1335" s="61">
        <f>+AW1334-IF(AW$18&gt;74,(AW1334/AW$25)*$C$10)</f>
        <v/>
      </c>
      <c r="AX1335" s="35">
        <f>IF(AW1335&gt;0,1,0)</f>
        <v/>
      </c>
      <c r="AY1335" s="35">
        <f>IF(AL1335&gt;0,1,0)</f>
        <v/>
      </c>
      <c r="AZ1335" s="35">
        <f>IF(AG1335&gt;0,1,0)</f>
        <v/>
      </c>
      <c r="BA1335" s="35">
        <f>IF(AB1335&gt;0,1,0)</f>
        <v/>
      </c>
      <c r="BB1335" s="35">
        <f>IF(W1335&gt;0,1,0)</f>
        <v/>
      </c>
    </row>
    <row r="1336">
      <c r="B1336" s="154" t="inlineStr">
        <is>
          <t>trial 655</t>
        </is>
      </c>
      <c r="C1336" s="155">
        <f>+start-C1333</f>
        <v/>
      </c>
      <c r="D1336" s="156">
        <f>IF((C1336&lt;=0),0,((C1336-D$24)*Stock*(_xlfn.NORM.INV(RAND(),stock_ave,stock_std))+(C1336-D$24)*Bonds*(_xlfn.NORM.INV(RAND(),bond_ave,bond_std))+(C1336-D$24)*cash*(_xlfn.NORM.INV(RAND(),cash_ave,cash_std))+(C1336-D$24)))</f>
        <v/>
      </c>
      <c r="E1336" s="156">
        <f>IF((D1336&lt;=0),0,((D1336-E$24)*Stock*(_xlfn.NORM.INV(RAND(),stock_ave,stock_std))+(D1336-E$24)*Bonds*(_xlfn.NORM.INV(RAND(),bond_ave,bond_std))+(D1336-E$24)*cash*(_xlfn.NORM.INV(RAND(),cash_ave,cash_std))+(D1336-E$24)))</f>
        <v/>
      </c>
      <c r="F1336" s="156">
        <f>IF((E1336&lt;=0),0,((E1336-F$24)*Stock*(_xlfn.NORM.INV(RAND(),stock_ave,stock_std))+(E1336-F$24)*Bonds*(_xlfn.NORM.INV(RAND(),bond_ave,bond_std))+(E1336-F$24)*cash*(_xlfn.NORM.INV(RAND(),cash_ave,cash_std))+(E1336-F$24)))</f>
        <v/>
      </c>
      <c r="G1336" s="156">
        <f>IF((F1336&lt;=0),0,((F1336-G$24)*Stock*(_xlfn.NORM.INV(RAND(),stock_ave,stock_std))+(F1336-G$24)*Bonds*(_xlfn.NORM.INV(RAND(),bond_ave,bond_std))+(F1336-G$24)*cash*(_xlfn.NORM.INV(RAND(),cash_ave,cash_std))+(F1336-G$24)))</f>
        <v/>
      </c>
      <c r="H1336" s="156">
        <f>IF((G1336&lt;=0),0,((G1336-H$24)*Stock*(_xlfn.NORM.INV(RAND(),stock_ave,stock_std))+(G1336-H$24)*Bonds*(_xlfn.NORM.INV(RAND(),bond_ave,bond_std))+(G1336-H$24)*cash*(_xlfn.NORM.INV(RAND(),cash_ave,cash_std))+(G1336-H$24)))</f>
        <v/>
      </c>
      <c r="I1336" s="156">
        <f>IF((H1336&lt;=0),0,((H1336-I$24)*Stock*(_xlfn.NORM.INV(RAND(),stock_ave,stock_std))+(H1336-I$24)*Bonds*(_xlfn.NORM.INV(RAND(),bond_ave,bond_std))+(H1336-I$24)*cash*(_xlfn.NORM.INV(RAND(),cash_ave,cash_std))+(H1336-I$24)))</f>
        <v/>
      </c>
      <c r="J1336" s="156">
        <f>IF((I1336&lt;=0),0,((I1336-J$24)*Stock*(_xlfn.NORM.INV(RAND(),stock_ave,stock_std))+(I1336-J$24)*Bonds*(_xlfn.NORM.INV(RAND(),bond_ave,bond_std))+(I1336-J$24)*cash*(_xlfn.NORM.INV(RAND(),cash_ave,cash_std))+(I1336-J$24)))</f>
        <v/>
      </c>
      <c r="K1336" s="156">
        <f>IF((J1336&lt;=0),0,((J1336-K$24)*Stock*(_xlfn.NORM.INV(RAND(),stock_ave,stock_std))+(J1336-K$24)*Bonds*(_xlfn.NORM.INV(RAND(),bond_ave,bond_std))+(J1336-K$24)*cash*(_xlfn.NORM.INV(RAND(),cash_ave,cash_std))+(J1336-K$24)))</f>
        <v/>
      </c>
      <c r="L1336" s="156">
        <f>IF((K1336&lt;=0),0,((K1336-L$24)*Stock*(_xlfn.NORM.INV(RAND(),stock_ave,stock_std))+(K1336-L$24)*Bonds*(_xlfn.NORM.INV(RAND(),bond_ave,bond_std))+(K1336-L$24)*cash*(_xlfn.NORM.INV(RAND(),cash_ave,cash_std))+(K1336-L$24)))</f>
        <v/>
      </c>
      <c r="M1336" s="156">
        <f>IF((L1336&lt;=0),0,((L1336-M$24)*Stock*(_xlfn.NORM.INV(RAND(),stock_ave,stock_std))+(L1336-M$24)*Bonds*(_xlfn.NORM.INV(RAND(),bond_ave,bond_std))+(L1336-M$24)*cash*(_xlfn.NORM.INV(RAND(),cash_ave,cash_std))+(L1336-M$24)))</f>
        <v/>
      </c>
      <c r="N1336" s="156">
        <f>IF((M1336&lt;=0),0,((M1336-N$24)*Stock*(_xlfn.NORM.INV(RAND(),stock_ave,stock_std))+(M1336-N$24)*Bonds*(_xlfn.NORM.INV(RAND(),bond_ave,bond_std))+(M1336-N$24)*cash*(_xlfn.NORM.INV(RAND(),cash_ave,cash_std))+(M1336-N$24)))</f>
        <v/>
      </c>
      <c r="O1336" s="156">
        <f>IF((N1336&lt;=0),0,((N1336-O$24)*Stock*(_xlfn.NORM.INV(RAND(),stock_ave,stock_std))+(N1336-O$24)*Bonds*(_xlfn.NORM.INV(RAND(),bond_ave,bond_std))+(N1336-O$24)*cash*(_xlfn.NORM.INV(RAND(),cash_ave,cash_std))+(N1336-O$24)))</f>
        <v/>
      </c>
      <c r="P1336" s="156">
        <f>IF((O1336&lt;=0),0,((O1336-P$24)*Stock*(_xlfn.NORM.INV(RAND(),stock_ave,stock_std))+(O1336-P$24)*Bonds*(_xlfn.NORM.INV(RAND(),bond_ave,bond_std))+(O1336-P$24)*cash*(_xlfn.NORM.INV(RAND(),cash_ave,cash_std))+(O1336-P$24)))</f>
        <v/>
      </c>
      <c r="Q1336" s="156">
        <f>IF((P1336&lt;=0),0,((P1336-Q$24)*Stock*(_xlfn.NORM.INV(RAND(),stock_ave,stock_std))+(P1336-Q$24)*Bonds*(_xlfn.NORM.INV(RAND(),bond_ave,bond_std))+(P1336-Q$24)*cash*(_xlfn.NORM.INV(RAND(),cash_ave,cash_std))+(P1336-Q$24)))</f>
        <v/>
      </c>
      <c r="R1336" s="156">
        <f>IF((Q1336&lt;=0),0,((Q1336-R$24)*Stock*(_xlfn.NORM.INV(RAND(),stock_ave,stock_std))+(Q1336-R$24)*Bonds*(_xlfn.NORM.INV(RAND(),bond_ave,bond_std))+(Q1336-R$24)*cash*(_xlfn.NORM.INV(RAND(),cash_ave,cash_std))+(Q1336-R$24)))</f>
        <v/>
      </c>
      <c r="S1336" s="156">
        <f>IF((R1336&lt;=0),0,((R1336-S$24)*Stock*(_xlfn.NORM.INV(RAND(),stock_ave,stock_std))+(R1336-S$24)*Bonds*(_xlfn.NORM.INV(RAND(),bond_ave,bond_std))+(R1336-S$24)*cash*(_xlfn.NORM.INV(RAND(),cash_ave,cash_std))+(R1336-S$24)))</f>
        <v/>
      </c>
      <c r="T1336" s="156">
        <f>IF((S1336&lt;=0),0,((S1336-T$24)*Stock*(_xlfn.NORM.INV(RAND(),stock_ave,stock_std))+(S1336-T$24)*Bonds*(_xlfn.NORM.INV(RAND(),bond_ave,bond_std))+(S1336-T$24)*cash*(_xlfn.NORM.INV(RAND(),cash_ave,cash_std))+(S1336-T$24)))</f>
        <v/>
      </c>
      <c r="U1336" s="156">
        <f>IF((T1336&lt;=0),0,((T1336-U$24)*Stock*(_xlfn.NORM.INV(RAND(),stock_ave,stock_std))+(T1336-U$24)*Bonds*(_xlfn.NORM.INV(RAND(),bond_ave,bond_std))+(T1336-U$24)*cash*(_xlfn.NORM.INV(RAND(),cash_ave,cash_std))+(T1336-U$24)))</f>
        <v/>
      </c>
      <c r="V1336" s="156">
        <f>IF((U1336&lt;=0),0,((U1336-V$24)*Stock*(_xlfn.NORM.INV(RAND(),stock_ave,stock_std))+(U1336-V$24)*Bonds*(_xlfn.NORM.INV(RAND(),bond_ave,bond_std))+(U1336-V$24)*cash*(_xlfn.NORM.INV(RAND(),cash_ave,cash_std))+(U1336-V$24)))</f>
        <v/>
      </c>
      <c r="W1336" s="156">
        <f>IF((V1336&lt;=0),0,((V1336-W$24)*Stock*(_xlfn.NORM.INV(RAND(),stock_ave,stock_std))+(V1336-W$24)*Bonds*(_xlfn.NORM.INV(RAND(),bond_ave,bond_std))+(V1336-W$24)*cash*(_xlfn.NORM.INV(RAND(),cash_ave,cash_std))+(V1336-W$24)))</f>
        <v/>
      </c>
      <c r="X1336" s="156">
        <f>IF((W1336&lt;=0),0,((W1336-X$24)*Stock*(_xlfn.NORM.INV(RAND(),stock_ave,stock_std))+(W1336-X$24)*Bonds*(_xlfn.NORM.INV(RAND(),bond_ave,bond_std))+(W1336-X$24)*cash*(_xlfn.NORM.INV(RAND(),cash_ave,cash_std))+(W1336-X$24)))</f>
        <v/>
      </c>
      <c r="Y1336" s="156">
        <f>IF((X1336&lt;=0),0,((X1336-Y$24)*Stock*(_xlfn.NORM.INV(RAND(),stock_ave,stock_std))+(X1336-Y$24)*Bonds*(_xlfn.NORM.INV(RAND(),bond_ave,bond_std))+(X1336-Y$24)*cash*(_xlfn.NORM.INV(RAND(),cash_ave,cash_std))+(X1336-Y$24)))</f>
        <v/>
      </c>
      <c r="Z1336" s="156">
        <f>IF((Y1336&lt;=0),0,((Y1336-Z$24)*Stock*(_xlfn.NORM.INV(RAND(),stock_ave,stock_std))+(Y1336-Z$24)*Bonds*(_xlfn.NORM.INV(RAND(),bond_ave,bond_std))+(Y1336-Z$24)*cash*(_xlfn.NORM.INV(RAND(),cash_ave,cash_std))+(Y1336-Z$24)))</f>
        <v/>
      </c>
      <c r="AA1336" s="156">
        <f>IF((Z1336&lt;=0),0,((Z1336-AA$24)*Stock*(_xlfn.NORM.INV(RAND(),stock_ave,stock_std))+(Z1336-AA$24)*Bonds*(_xlfn.NORM.INV(RAND(),bond_ave,bond_std))+(Z1336-AA$24)*cash*(_xlfn.NORM.INV(RAND(),cash_ave,cash_std))+(Z1336-AA$24)))</f>
        <v/>
      </c>
      <c r="AB1336" s="156">
        <f>IF((AA1336&lt;=0),0,((AA1336-AB$24)*Stock*(_xlfn.NORM.INV(RAND(),stock_ave,stock_std))+(AA1336-AB$24)*Bonds*(_xlfn.NORM.INV(RAND(),bond_ave,bond_std))+(AA1336-AB$24)*cash*(_xlfn.NORM.INV(RAND(),cash_ave,cash_std))+(AA1336-AB$24)))</f>
        <v/>
      </c>
      <c r="AC1336" s="156">
        <f>IF((AB1336&lt;=0),0,((AB1336-AC$24)*Stock*(_xlfn.NORM.INV(RAND(),stock_ave,stock_std))+(AB1336-AC$24)*Bonds*(_xlfn.NORM.INV(RAND(),bond_ave,bond_std))+(AB1336-AC$24)*cash*(_xlfn.NORM.INV(RAND(),cash_ave,cash_std))+(AB1336-AC$24)))</f>
        <v/>
      </c>
      <c r="AD1336" s="156">
        <f>IF((AC1336&lt;=0),0,((AC1336-AD$24)*Stock*(_xlfn.NORM.INV(RAND(),stock_ave,stock_std))+(AC1336-AD$24)*Bonds*(_xlfn.NORM.INV(RAND(),bond_ave,bond_std))+(AC1336-AD$24)*cash*(_xlfn.NORM.INV(RAND(),cash_ave,cash_std))+(AC1336-AD$24)))</f>
        <v/>
      </c>
      <c r="AE1336" s="156">
        <f>IF((AD1336&lt;=0),0,((AD1336-AE$24)*Stock*(_xlfn.NORM.INV(RAND(),stock_ave,stock_std))+(AD1336-AE$24)*Bonds*(_xlfn.NORM.INV(RAND(),bond_ave,bond_std))+(AD1336-AE$24)*cash*(_xlfn.NORM.INV(RAND(),cash_ave,cash_std))+(AD1336-AE$24)))</f>
        <v/>
      </c>
      <c r="AF1336" s="156">
        <f>IF((AE1336&lt;=0),0,((AE1336-AF$24)*Stock*(_xlfn.NORM.INV(RAND(),stock_ave,stock_std))+(AE1336-AF$24)*Bonds*(_xlfn.NORM.INV(RAND(),bond_ave,bond_std))+(AE1336-AF$24)*cash*(_xlfn.NORM.INV(RAND(),cash_ave,cash_std))+(AE1336-AF$24)))</f>
        <v/>
      </c>
      <c r="AG1336" s="156">
        <f>IF((AF1336&lt;=0),0,((AF1336-AG$24)*Stock*(_xlfn.NORM.INV(RAND(),stock_ave,stock_std))+(AF1336-AG$24)*Bonds*(_xlfn.NORM.INV(RAND(),bond_ave,bond_std))+(AF1336-AG$24)*cash*(_xlfn.NORM.INV(RAND(),cash_ave,cash_std))+(AF1336-AG$24)))</f>
        <v/>
      </c>
      <c r="AH1336" s="156">
        <f>IF((AG1336&lt;=0),0,((AG1336-AH$24)*Stock*(_xlfn.NORM.INV(RAND(),stock_ave,stock_std))+(AG1336-AH$24)*Bonds*(_xlfn.NORM.INV(RAND(),bond_ave,bond_std))+(AG1336-AH$24)*cash*(_xlfn.NORM.INV(RAND(),cash_ave,cash_std))+(AG1336-AH$24)))</f>
        <v/>
      </c>
      <c r="AI1336" s="156">
        <f>IF((AH1336&lt;=0),0,((AH1336-AI$24)*Stock*(_xlfn.NORM.INV(RAND(),stock_ave,stock_std))+(AH1336-AI$24)*Bonds*(_xlfn.NORM.INV(RAND(),bond_ave,bond_std))+(AH1336-AI$24)*cash*(_xlfn.NORM.INV(RAND(),cash_ave,cash_std))+(AH1336-AI$24)))</f>
        <v/>
      </c>
      <c r="AJ1336" s="156">
        <f>IF((AI1336&lt;=0),0,((AI1336-AJ$24)*Stock*(_xlfn.NORM.INV(RAND(),stock_ave,stock_std))+(AI1336-AJ$24)*Bonds*(_xlfn.NORM.INV(RAND(),bond_ave,bond_std))+(AI1336-AJ$24)*cash*(_xlfn.NORM.INV(RAND(),cash_ave,cash_std))+(AI1336-AJ$24)))</f>
        <v/>
      </c>
      <c r="AK1336" s="156">
        <f>IF((AJ1336&lt;=0),0,((AJ1336-AK$24)*Stock*(_xlfn.NORM.INV(RAND(),stock_ave,stock_std))+(AJ1336-AK$24)*Bonds*(_xlfn.NORM.INV(RAND(),bond_ave,bond_std))+(AJ1336-AK$24)*cash*(_xlfn.NORM.INV(RAND(),cash_ave,cash_std))+(AJ1336-AK$24)))</f>
        <v/>
      </c>
      <c r="AL1336" s="156">
        <f>IF((AK1336&lt;=0),0,((AK1336-AL$24)*Stock*(_xlfn.NORM.INV(RAND(),stock_ave,stock_std))+(AK1336-AL$24)*Bonds*(_xlfn.NORM.INV(RAND(),bond_ave,bond_std))+(AK1336-AL$24)*cash*(_xlfn.NORM.INV(RAND(),cash_ave,cash_std))+(AK1336-AL$24)))</f>
        <v/>
      </c>
      <c r="AM1336" s="156">
        <f>IF((AL1336&lt;=0),0,((AL1336-AM$24)*Stock*(_xlfn.NORM.INV(RAND(),stock_ave,stock_std))+(AL1336-AM$24)*Bonds*(_xlfn.NORM.INV(RAND(),bond_ave,bond_std))+(AL1336-AM$24)*cash*(_xlfn.NORM.INV(RAND(),cash_ave,cash_std))+(AL1336-AM$24)))</f>
        <v/>
      </c>
      <c r="AN1336" s="156">
        <f>IF((AM1336&lt;=0),0,((AM1336-AN$24)*Stock*(_xlfn.NORM.INV(RAND(),stock_ave,stock_std))+(AM1336-AN$24)*Bonds*(_xlfn.NORM.INV(RAND(),bond_ave,bond_std))+(AM1336-AN$24)*cash*(_xlfn.NORM.INV(RAND(),cash_ave,cash_std))+(AM1336-AN$24)))</f>
        <v/>
      </c>
      <c r="AO1336" s="156">
        <f>IF((AN1336&lt;=0),0,((AN1336-AO$24)*Stock*(_xlfn.NORM.INV(RAND(),stock_ave,stock_std))+(AN1336-AO$24)*Bonds*(_xlfn.NORM.INV(RAND(),bond_ave,bond_std))+(AN1336-AO$24)*cash*(_xlfn.NORM.INV(RAND(),cash_ave,cash_std))+(AN1336-AO$24)))</f>
        <v/>
      </c>
      <c r="AP1336" s="156">
        <f>IF((AO1336&lt;=0),0,((AO1336-AP$24)*Stock*(_xlfn.NORM.INV(RAND(),stock_ave,stock_std))+(AO1336-AP$24)*Bonds*(_xlfn.NORM.INV(RAND(),bond_ave,bond_std))+(AO1336-AP$24)*cash*(_xlfn.NORM.INV(RAND(),cash_ave,cash_std))+(AO1336-AP$24)))</f>
        <v/>
      </c>
      <c r="AQ1336" s="156">
        <f>IF((AP1336&lt;=0),0,((AP1336-AQ$24)*Stock*(_xlfn.NORM.INV(RAND(),stock_ave,stock_std))+(AP1336-AQ$24)*Bonds*(_xlfn.NORM.INV(RAND(),bond_ave,bond_std))+(AP1336-AQ$24)*cash*(_xlfn.NORM.INV(RAND(),cash_ave,cash_std))+(AP1336-AQ$24)))</f>
        <v/>
      </c>
      <c r="AR1336" s="156">
        <f>IF((AQ1336&lt;=0),0,((AQ1336-AR$24)*Stock*(_xlfn.NORM.INV(RAND(),stock_ave,stock_std))+(AQ1336-AR$24)*Bonds*(_xlfn.NORM.INV(RAND(),bond_ave,bond_std))+(AQ1336-AR$24)*cash*(_xlfn.NORM.INV(RAND(),cash_ave,cash_std))+(AQ1336-AR$24)))</f>
        <v/>
      </c>
      <c r="AS1336" s="156">
        <f>IF((AR1336&lt;=0),0,((AR1336-AS$24)*Stock*(_xlfn.NORM.INV(RAND(),stock_ave,stock_std))+(AR1336-AS$24)*Bonds*(_xlfn.NORM.INV(RAND(),bond_ave,bond_std))+(AR1336-AS$24)*cash*(_xlfn.NORM.INV(RAND(),cash_ave,cash_std))+(AR1336-AS$24)))</f>
        <v/>
      </c>
      <c r="AT1336" s="156">
        <f>IF((AS1336&lt;=0),0,((AS1336-AT$24)*Stock*(_xlfn.NORM.INV(RAND(),stock_ave,stock_std))+(AS1336-AT$24)*Bonds*(_xlfn.NORM.INV(RAND(),bond_ave,bond_std))+(AS1336-AT$24)*cash*(_xlfn.NORM.INV(RAND(),cash_ave,cash_std))+(AS1336-AT$24)))</f>
        <v/>
      </c>
      <c r="AU1336" s="156">
        <f>IF((AT1336&lt;=0),0,((AT1336-AU$24)*Stock*(_xlfn.NORM.INV(RAND(),stock_ave,stock_std))+(AT1336-AU$24)*Bonds*(_xlfn.NORM.INV(RAND(),bond_ave,bond_std))+(AT1336-AU$24)*cash*(_xlfn.NORM.INV(RAND(),cash_ave,cash_std))+(AT1336-AU$24)))</f>
        <v/>
      </c>
      <c r="AV1336" s="156">
        <f>IF((AU1336&lt;=0),0,((AU1336-AV$24)*Stock*(_xlfn.NORM.INV(RAND(),stock_ave,stock_std))+(AU1336-AV$24)*Bonds*(_xlfn.NORM.INV(RAND(),bond_ave,bond_std))+(AU1336-AV$24)*cash*(_xlfn.NORM.INV(RAND(),cash_ave,cash_std))+(AU1336-AV$24)))</f>
        <v/>
      </c>
      <c r="AW1336" s="156">
        <f>IF((AV1336&lt;=0),0,((AV1336-AW$24)*Stock*(_xlfn.NORM.INV(RAND(),stock_ave,stock_std))+(AV1336-AW$24)*Bonds*(_xlfn.NORM.INV(RAND(),bond_ave,bond_std))+(AV1336-AW$24)*cash*(_xlfn.NORM.INV(RAND(),cash_ave,cash_std))+(AV1336-AW$24)))</f>
        <v/>
      </c>
      <c r="AX1336" s="159" t="n"/>
      <c r="AY1336" s="159" t="n"/>
      <c r="AZ1336" s="159" t="n"/>
      <c r="BA1336" s="159" t="n"/>
      <c r="BB1336" s="159" t="n"/>
    </row>
    <row r="1337">
      <c r="C1337" s="147" t="n"/>
      <c r="D1337" s="61">
        <f>+D1336-IF(D$18&gt;74,(D1336/D$25)*$C$10)</f>
        <v/>
      </c>
      <c r="E1337" s="61">
        <f>+E1336-IF(E$18&gt;74,(E1336/E$25)*$C$10)</f>
        <v/>
      </c>
      <c r="F1337" s="61">
        <f>+F1336-IF(F$18&gt;74,(F1336/F$25)*$C$10)</f>
        <v/>
      </c>
      <c r="G1337" s="61">
        <f>+G1336-IF(G$18&gt;74,(G1336/G$25)*$C$10)</f>
        <v/>
      </c>
      <c r="H1337" s="61">
        <f>+H1336-IF(H$18&gt;74,(H1336/H$25)*$C$10)</f>
        <v/>
      </c>
      <c r="I1337" s="61">
        <f>+I1336-IF(I$18&gt;74,(I1336/I$25)*$C$10)</f>
        <v/>
      </c>
      <c r="J1337" s="61">
        <f>+J1336-IF(J$18&gt;74,(J1336/J$25)*$C$10)</f>
        <v/>
      </c>
      <c r="K1337" s="61">
        <f>+K1336-IF(K$18&gt;74,(K1336/K$25)*$C$10)</f>
        <v/>
      </c>
      <c r="L1337" s="61">
        <f>+L1336-IF(L$18&gt;74,(L1336/L$25)*$C$10)</f>
        <v/>
      </c>
      <c r="M1337" s="61">
        <f>+M1336-IF(M$18&gt;74,(M1336/M$25)*$C$10)</f>
        <v/>
      </c>
      <c r="N1337" s="61">
        <f>+N1336-IF(N$18&gt;74,(N1336/N$25)*$C$10)</f>
        <v/>
      </c>
      <c r="O1337" s="61">
        <f>+O1336-IF(O$18&gt;74,(O1336/O$25)*$C$10)</f>
        <v/>
      </c>
      <c r="P1337" s="61">
        <f>+P1336-IF(P$18&gt;74,(P1336/P$25)*$C$10)</f>
        <v/>
      </c>
      <c r="Q1337" s="61">
        <f>+Q1336-IF(Q$18&gt;74,(Q1336/Q$25)*$C$10)</f>
        <v/>
      </c>
      <c r="R1337" s="61">
        <f>+R1336-IF(R$18&gt;74,(R1336/R$25)*$C$10)</f>
        <v/>
      </c>
      <c r="S1337" s="61">
        <f>+S1336-IF(S$18&gt;74,(S1336/S$25)*$C$10)</f>
        <v/>
      </c>
      <c r="T1337" s="61">
        <f>+T1336-IF(T$18&gt;74,(T1336/T$25)*$C$10)</f>
        <v/>
      </c>
      <c r="U1337" s="61">
        <f>+U1336-IF(U$18&gt;74,(U1336/U$25)*$C$10)</f>
        <v/>
      </c>
      <c r="V1337" s="61">
        <f>+V1336-IF(V$18&gt;74,(V1336/V$25)*$C$10)</f>
        <v/>
      </c>
      <c r="W1337" s="61">
        <f>+W1336-IF(W$18&gt;74,(W1336/W$25)*$C$10)</f>
        <v/>
      </c>
      <c r="X1337" s="61">
        <f>+X1336-IF(X$18&gt;74,(X1336/X$25)*$C$10)</f>
        <v/>
      </c>
      <c r="Y1337" s="61">
        <f>+Y1336-IF(Y$18&gt;74,(Y1336/Y$25)*$C$10)</f>
        <v/>
      </c>
      <c r="Z1337" s="61">
        <f>+Z1336-IF(Z$18&gt;74,(Z1336/Z$25)*$C$10)</f>
        <v/>
      </c>
      <c r="AA1337" s="61">
        <f>+AA1336-IF(AA$18&gt;74,(AA1336/AA$25)*$C$10)</f>
        <v/>
      </c>
      <c r="AB1337" s="61">
        <f>+AB1336-IF(AB$18&gt;74,(AB1336/AB$25)*$C$10)</f>
        <v/>
      </c>
      <c r="AC1337" s="61">
        <f>+AC1336-IF(AC$18&gt;74,(AC1336/AC$25)*$C$10)</f>
        <v/>
      </c>
      <c r="AD1337" s="61">
        <f>+AD1336-IF(AD$18&gt;74,(AD1336/AD$25)*$C$10)</f>
        <v/>
      </c>
      <c r="AE1337" s="61">
        <f>+AE1336-IF(AE$18&gt;74,(AE1336/AE$25)*$C$10)</f>
        <v/>
      </c>
      <c r="AF1337" s="61">
        <f>+AF1336-IF(AF$18&gt;74,(AF1336/AF$25)*$C$10)</f>
        <v/>
      </c>
      <c r="AG1337" s="61">
        <f>+AG1336-IF(AG$18&gt;74,(AG1336/AG$25)*$C$10)</f>
        <v/>
      </c>
      <c r="AH1337" s="61">
        <f>+AH1336-IF(AH$18&gt;74,(AH1336/AH$25)*$C$10)</f>
        <v/>
      </c>
      <c r="AI1337" s="61">
        <f>+AI1336-IF(AI$18&gt;74,(AI1336/AI$25)*$C$10)</f>
        <v/>
      </c>
      <c r="AJ1337" s="61">
        <f>+AJ1336-IF(AJ$18&gt;74,(AJ1336/AJ$25)*$C$10)</f>
        <v/>
      </c>
      <c r="AK1337" s="61">
        <f>+AK1336-IF(AK$18&gt;74,(AK1336/AK$25)*$C$10)</f>
        <v/>
      </c>
      <c r="AL1337" s="61">
        <f>+AL1336-IF(AL$18&gt;74,(AL1336/AL$25)*$C$10)</f>
        <v/>
      </c>
      <c r="AM1337" s="61">
        <f>+AM1336-IF(AM$18&gt;74,(AM1336/AM$25)*$C$10)</f>
        <v/>
      </c>
      <c r="AN1337" s="61">
        <f>+AN1336-IF(AN$18&gt;74,(AN1336/AN$25)*$C$10)</f>
        <v/>
      </c>
      <c r="AO1337" s="61">
        <f>+AO1336-IF(AO$18&gt;74,(AO1336/AO$25)*$C$10)</f>
        <v/>
      </c>
      <c r="AP1337" s="61">
        <f>+AP1336-IF(AP$18&gt;74,(AP1336/AP$25)*$C$10)</f>
        <v/>
      </c>
      <c r="AQ1337" s="61">
        <f>+AQ1336-IF(AQ$18&gt;74,(AQ1336/AQ$25)*$C$10)</f>
        <v/>
      </c>
      <c r="AR1337" s="61">
        <f>+AR1336-IF(AR$18&gt;74,(AR1336/AR$25)*$C$10)</f>
        <v/>
      </c>
      <c r="AS1337" s="61">
        <f>+AS1336-IF(AS$18&gt;74,(AS1336/AS$25)*$C$10)</f>
        <v/>
      </c>
      <c r="AT1337" s="61">
        <f>+AT1336-IF(AT$18&gt;74,(AT1336/AT$25)*$C$10)</f>
        <v/>
      </c>
      <c r="AU1337" s="61">
        <f>+AU1336-IF(AU$18&gt;74,(AU1336/AU$25)*$C$10)</f>
        <v/>
      </c>
      <c r="AV1337" s="61">
        <f>+AV1336-IF(AV$18&gt;74,(AV1336/AV$25)*$C$10)</f>
        <v/>
      </c>
      <c r="AW1337" s="61">
        <f>+AW1336-IF(AW$18&gt;74,(AW1336/AW$25)*$C$10)</f>
        <v/>
      </c>
      <c r="AX1337" s="35">
        <f>IF(AW1337&gt;0,1,0)</f>
        <v/>
      </c>
      <c r="AY1337" s="35">
        <f>IF(AL1337&gt;0,1,0)</f>
        <v/>
      </c>
      <c r="AZ1337" s="35">
        <f>IF(AG1337&gt;0,1,0)</f>
        <v/>
      </c>
      <c r="BA1337" s="35">
        <f>IF(AB1337&gt;0,1,0)</f>
        <v/>
      </c>
      <c r="BB1337" s="35">
        <f>IF(W1337&gt;0,1,0)</f>
        <v/>
      </c>
    </row>
    <row r="1338">
      <c r="B1338" s="154" t="inlineStr">
        <is>
          <t>trial 656</t>
        </is>
      </c>
      <c r="C1338" s="155">
        <f>+start-C1335</f>
        <v/>
      </c>
      <c r="D1338" s="156">
        <f>IF((C1338&lt;=0),0,((C1338-D$24)*Stock*(_xlfn.NORM.INV(RAND(),stock_ave,stock_std))+(C1338-D$24)*Bonds*(_xlfn.NORM.INV(RAND(),bond_ave,bond_std))+(C1338-D$24)*cash*(_xlfn.NORM.INV(RAND(),cash_ave,cash_std))+(C1338-D$24)))</f>
        <v/>
      </c>
      <c r="E1338" s="156">
        <f>IF((D1338&lt;=0),0,((D1338-E$24)*Stock*(_xlfn.NORM.INV(RAND(),stock_ave,stock_std))+(D1338-E$24)*Bonds*(_xlfn.NORM.INV(RAND(),bond_ave,bond_std))+(D1338-E$24)*cash*(_xlfn.NORM.INV(RAND(),cash_ave,cash_std))+(D1338-E$24)))</f>
        <v/>
      </c>
      <c r="F1338" s="156">
        <f>IF((E1338&lt;=0),0,((E1338-F$24)*Stock*(_xlfn.NORM.INV(RAND(),stock_ave,stock_std))+(E1338-F$24)*Bonds*(_xlfn.NORM.INV(RAND(),bond_ave,bond_std))+(E1338-F$24)*cash*(_xlfn.NORM.INV(RAND(),cash_ave,cash_std))+(E1338-F$24)))</f>
        <v/>
      </c>
      <c r="G1338" s="156">
        <f>IF((F1338&lt;=0),0,((F1338-G$24)*Stock*(_xlfn.NORM.INV(RAND(),stock_ave,stock_std))+(F1338-G$24)*Bonds*(_xlfn.NORM.INV(RAND(),bond_ave,bond_std))+(F1338-G$24)*cash*(_xlfn.NORM.INV(RAND(),cash_ave,cash_std))+(F1338-G$24)))</f>
        <v/>
      </c>
      <c r="H1338" s="156">
        <f>IF((G1338&lt;=0),0,((G1338-H$24)*Stock*(_xlfn.NORM.INV(RAND(),stock_ave,stock_std))+(G1338-H$24)*Bonds*(_xlfn.NORM.INV(RAND(),bond_ave,bond_std))+(G1338-H$24)*cash*(_xlfn.NORM.INV(RAND(),cash_ave,cash_std))+(G1338-H$24)))</f>
        <v/>
      </c>
      <c r="I1338" s="156">
        <f>IF((H1338&lt;=0),0,((H1338-I$24)*Stock*(_xlfn.NORM.INV(RAND(),stock_ave,stock_std))+(H1338-I$24)*Bonds*(_xlfn.NORM.INV(RAND(),bond_ave,bond_std))+(H1338-I$24)*cash*(_xlfn.NORM.INV(RAND(),cash_ave,cash_std))+(H1338-I$24)))</f>
        <v/>
      </c>
      <c r="J1338" s="156">
        <f>IF((I1338&lt;=0),0,((I1338-J$24)*Stock*(_xlfn.NORM.INV(RAND(),stock_ave,stock_std))+(I1338-J$24)*Bonds*(_xlfn.NORM.INV(RAND(),bond_ave,bond_std))+(I1338-J$24)*cash*(_xlfn.NORM.INV(RAND(),cash_ave,cash_std))+(I1338-J$24)))</f>
        <v/>
      </c>
      <c r="K1338" s="156">
        <f>IF((J1338&lt;=0),0,((J1338-K$24)*Stock*(_xlfn.NORM.INV(RAND(),stock_ave,stock_std))+(J1338-K$24)*Bonds*(_xlfn.NORM.INV(RAND(),bond_ave,bond_std))+(J1338-K$24)*cash*(_xlfn.NORM.INV(RAND(),cash_ave,cash_std))+(J1338-K$24)))</f>
        <v/>
      </c>
      <c r="L1338" s="156">
        <f>IF((K1338&lt;=0),0,((K1338-L$24)*Stock*(_xlfn.NORM.INV(RAND(),stock_ave,stock_std))+(K1338-L$24)*Bonds*(_xlfn.NORM.INV(RAND(),bond_ave,bond_std))+(K1338-L$24)*cash*(_xlfn.NORM.INV(RAND(),cash_ave,cash_std))+(K1338-L$24)))</f>
        <v/>
      </c>
      <c r="M1338" s="156">
        <f>IF((L1338&lt;=0),0,((L1338-M$24)*Stock*(_xlfn.NORM.INV(RAND(),stock_ave,stock_std))+(L1338-M$24)*Bonds*(_xlfn.NORM.INV(RAND(),bond_ave,bond_std))+(L1338-M$24)*cash*(_xlfn.NORM.INV(RAND(),cash_ave,cash_std))+(L1338-M$24)))</f>
        <v/>
      </c>
      <c r="N1338" s="156">
        <f>IF((M1338&lt;=0),0,((M1338-N$24)*Stock*(_xlfn.NORM.INV(RAND(),stock_ave,stock_std))+(M1338-N$24)*Bonds*(_xlfn.NORM.INV(RAND(),bond_ave,bond_std))+(M1338-N$24)*cash*(_xlfn.NORM.INV(RAND(),cash_ave,cash_std))+(M1338-N$24)))</f>
        <v/>
      </c>
      <c r="O1338" s="156">
        <f>IF((N1338&lt;=0),0,((N1338-O$24)*Stock*(_xlfn.NORM.INV(RAND(),stock_ave,stock_std))+(N1338-O$24)*Bonds*(_xlfn.NORM.INV(RAND(),bond_ave,bond_std))+(N1338-O$24)*cash*(_xlfn.NORM.INV(RAND(),cash_ave,cash_std))+(N1338-O$24)))</f>
        <v/>
      </c>
      <c r="P1338" s="156">
        <f>IF((O1338&lt;=0),0,((O1338-P$24)*Stock*(_xlfn.NORM.INV(RAND(),stock_ave,stock_std))+(O1338-P$24)*Bonds*(_xlfn.NORM.INV(RAND(),bond_ave,bond_std))+(O1338-P$24)*cash*(_xlfn.NORM.INV(RAND(),cash_ave,cash_std))+(O1338-P$24)))</f>
        <v/>
      </c>
      <c r="Q1338" s="156">
        <f>IF((P1338&lt;=0),0,((P1338-Q$24)*Stock*(_xlfn.NORM.INV(RAND(),stock_ave,stock_std))+(P1338-Q$24)*Bonds*(_xlfn.NORM.INV(RAND(),bond_ave,bond_std))+(P1338-Q$24)*cash*(_xlfn.NORM.INV(RAND(),cash_ave,cash_std))+(P1338-Q$24)))</f>
        <v/>
      </c>
      <c r="R1338" s="156">
        <f>IF((Q1338&lt;=0),0,((Q1338-R$24)*Stock*(_xlfn.NORM.INV(RAND(),stock_ave,stock_std))+(Q1338-R$24)*Bonds*(_xlfn.NORM.INV(RAND(),bond_ave,bond_std))+(Q1338-R$24)*cash*(_xlfn.NORM.INV(RAND(),cash_ave,cash_std))+(Q1338-R$24)))</f>
        <v/>
      </c>
      <c r="S1338" s="156">
        <f>IF((R1338&lt;=0),0,((R1338-S$24)*Stock*(_xlfn.NORM.INV(RAND(),stock_ave,stock_std))+(R1338-S$24)*Bonds*(_xlfn.NORM.INV(RAND(),bond_ave,bond_std))+(R1338-S$24)*cash*(_xlfn.NORM.INV(RAND(),cash_ave,cash_std))+(R1338-S$24)))</f>
        <v/>
      </c>
      <c r="T1338" s="156">
        <f>IF((S1338&lt;=0),0,((S1338-T$24)*Stock*(_xlfn.NORM.INV(RAND(),stock_ave,stock_std))+(S1338-T$24)*Bonds*(_xlfn.NORM.INV(RAND(),bond_ave,bond_std))+(S1338-T$24)*cash*(_xlfn.NORM.INV(RAND(),cash_ave,cash_std))+(S1338-T$24)))</f>
        <v/>
      </c>
      <c r="U1338" s="156">
        <f>IF((T1338&lt;=0),0,((T1338-U$24)*Stock*(_xlfn.NORM.INV(RAND(),stock_ave,stock_std))+(T1338-U$24)*Bonds*(_xlfn.NORM.INV(RAND(),bond_ave,bond_std))+(T1338-U$24)*cash*(_xlfn.NORM.INV(RAND(),cash_ave,cash_std))+(T1338-U$24)))</f>
        <v/>
      </c>
      <c r="V1338" s="156">
        <f>IF((U1338&lt;=0),0,((U1338-V$24)*Stock*(_xlfn.NORM.INV(RAND(),stock_ave,stock_std))+(U1338-V$24)*Bonds*(_xlfn.NORM.INV(RAND(),bond_ave,bond_std))+(U1338-V$24)*cash*(_xlfn.NORM.INV(RAND(),cash_ave,cash_std))+(U1338-V$24)))</f>
        <v/>
      </c>
      <c r="W1338" s="156">
        <f>IF((V1338&lt;=0),0,((V1338-W$24)*Stock*(_xlfn.NORM.INV(RAND(),stock_ave,stock_std))+(V1338-W$24)*Bonds*(_xlfn.NORM.INV(RAND(),bond_ave,bond_std))+(V1338-W$24)*cash*(_xlfn.NORM.INV(RAND(),cash_ave,cash_std))+(V1338-W$24)))</f>
        <v/>
      </c>
      <c r="X1338" s="156">
        <f>IF((W1338&lt;=0),0,((W1338-X$24)*Stock*(_xlfn.NORM.INV(RAND(),stock_ave,stock_std))+(W1338-X$24)*Bonds*(_xlfn.NORM.INV(RAND(),bond_ave,bond_std))+(W1338-X$24)*cash*(_xlfn.NORM.INV(RAND(),cash_ave,cash_std))+(W1338-X$24)))</f>
        <v/>
      </c>
      <c r="Y1338" s="156">
        <f>IF((X1338&lt;=0),0,((X1338-Y$24)*Stock*(_xlfn.NORM.INV(RAND(),stock_ave,stock_std))+(X1338-Y$24)*Bonds*(_xlfn.NORM.INV(RAND(),bond_ave,bond_std))+(X1338-Y$24)*cash*(_xlfn.NORM.INV(RAND(),cash_ave,cash_std))+(X1338-Y$24)))</f>
        <v/>
      </c>
      <c r="Z1338" s="156">
        <f>IF((Y1338&lt;=0),0,((Y1338-Z$24)*Stock*(_xlfn.NORM.INV(RAND(),stock_ave,stock_std))+(Y1338-Z$24)*Bonds*(_xlfn.NORM.INV(RAND(),bond_ave,bond_std))+(Y1338-Z$24)*cash*(_xlfn.NORM.INV(RAND(),cash_ave,cash_std))+(Y1338-Z$24)))</f>
        <v/>
      </c>
      <c r="AA1338" s="156">
        <f>IF((Z1338&lt;=0),0,((Z1338-AA$24)*Stock*(_xlfn.NORM.INV(RAND(),stock_ave,stock_std))+(Z1338-AA$24)*Bonds*(_xlfn.NORM.INV(RAND(),bond_ave,bond_std))+(Z1338-AA$24)*cash*(_xlfn.NORM.INV(RAND(),cash_ave,cash_std))+(Z1338-AA$24)))</f>
        <v/>
      </c>
      <c r="AB1338" s="156">
        <f>IF((AA1338&lt;=0),0,((AA1338-AB$24)*Stock*(_xlfn.NORM.INV(RAND(),stock_ave,stock_std))+(AA1338-AB$24)*Bonds*(_xlfn.NORM.INV(RAND(),bond_ave,bond_std))+(AA1338-AB$24)*cash*(_xlfn.NORM.INV(RAND(),cash_ave,cash_std))+(AA1338-AB$24)))</f>
        <v/>
      </c>
      <c r="AC1338" s="156">
        <f>IF((AB1338&lt;=0),0,((AB1338-AC$24)*Stock*(_xlfn.NORM.INV(RAND(),stock_ave,stock_std))+(AB1338-AC$24)*Bonds*(_xlfn.NORM.INV(RAND(),bond_ave,bond_std))+(AB1338-AC$24)*cash*(_xlfn.NORM.INV(RAND(),cash_ave,cash_std))+(AB1338-AC$24)))</f>
        <v/>
      </c>
      <c r="AD1338" s="156">
        <f>IF((AC1338&lt;=0),0,((AC1338-AD$24)*Stock*(_xlfn.NORM.INV(RAND(),stock_ave,stock_std))+(AC1338-AD$24)*Bonds*(_xlfn.NORM.INV(RAND(),bond_ave,bond_std))+(AC1338-AD$24)*cash*(_xlfn.NORM.INV(RAND(),cash_ave,cash_std))+(AC1338-AD$24)))</f>
        <v/>
      </c>
      <c r="AE1338" s="156">
        <f>IF((AD1338&lt;=0),0,((AD1338-AE$24)*Stock*(_xlfn.NORM.INV(RAND(),stock_ave,stock_std))+(AD1338-AE$24)*Bonds*(_xlfn.NORM.INV(RAND(),bond_ave,bond_std))+(AD1338-AE$24)*cash*(_xlfn.NORM.INV(RAND(),cash_ave,cash_std))+(AD1338-AE$24)))</f>
        <v/>
      </c>
      <c r="AF1338" s="156">
        <f>IF((AE1338&lt;=0),0,((AE1338-AF$24)*Stock*(_xlfn.NORM.INV(RAND(),stock_ave,stock_std))+(AE1338-AF$24)*Bonds*(_xlfn.NORM.INV(RAND(),bond_ave,bond_std))+(AE1338-AF$24)*cash*(_xlfn.NORM.INV(RAND(),cash_ave,cash_std))+(AE1338-AF$24)))</f>
        <v/>
      </c>
      <c r="AG1338" s="156">
        <f>IF((AF1338&lt;=0),0,((AF1338-AG$24)*Stock*(_xlfn.NORM.INV(RAND(),stock_ave,stock_std))+(AF1338-AG$24)*Bonds*(_xlfn.NORM.INV(RAND(),bond_ave,bond_std))+(AF1338-AG$24)*cash*(_xlfn.NORM.INV(RAND(),cash_ave,cash_std))+(AF1338-AG$24)))</f>
        <v/>
      </c>
      <c r="AH1338" s="156">
        <f>IF((AG1338&lt;=0),0,((AG1338-AH$24)*Stock*(_xlfn.NORM.INV(RAND(),stock_ave,stock_std))+(AG1338-AH$24)*Bonds*(_xlfn.NORM.INV(RAND(),bond_ave,bond_std))+(AG1338-AH$24)*cash*(_xlfn.NORM.INV(RAND(),cash_ave,cash_std))+(AG1338-AH$24)))</f>
        <v/>
      </c>
      <c r="AI1338" s="156">
        <f>IF((AH1338&lt;=0),0,((AH1338-AI$24)*Stock*(_xlfn.NORM.INV(RAND(),stock_ave,stock_std))+(AH1338-AI$24)*Bonds*(_xlfn.NORM.INV(RAND(),bond_ave,bond_std))+(AH1338-AI$24)*cash*(_xlfn.NORM.INV(RAND(),cash_ave,cash_std))+(AH1338-AI$24)))</f>
        <v/>
      </c>
      <c r="AJ1338" s="156">
        <f>IF((AI1338&lt;=0),0,((AI1338-AJ$24)*Stock*(_xlfn.NORM.INV(RAND(),stock_ave,stock_std))+(AI1338-AJ$24)*Bonds*(_xlfn.NORM.INV(RAND(),bond_ave,bond_std))+(AI1338-AJ$24)*cash*(_xlfn.NORM.INV(RAND(),cash_ave,cash_std))+(AI1338-AJ$24)))</f>
        <v/>
      </c>
      <c r="AK1338" s="156">
        <f>IF((AJ1338&lt;=0),0,((AJ1338-AK$24)*Stock*(_xlfn.NORM.INV(RAND(),stock_ave,stock_std))+(AJ1338-AK$24)*Bonds*(_xlfn.NORM.INV(RAND(),bond_ave,bond_std))+(AJ1338-AK$24)*cash*(_xlfn.NORM.INV(RAND(),cash_ave,cash_std))+(AJ1338-AK$24)))</f>
        <v/>
      </c>
      <c r="AL1338" s="156">
        <f>IF((AK1338&lt;=0),0,((AK1338-AL$24)*Stock*(_xlfn.NORM.INV(RAND(),stock_ave,stock_std))+(AK1338-AL$24)*Bonds*(_xlfn.NORM.INV(RAND(),bond_ave,bond_std))+(AK1338-AL$24)*cash*(_xlfn.NORM.INV(RAND(),cash_ave,cash_std))+(AK1338-AL$24)))</f>
        <v/>
      </c>
      <c r="AM1338" s="156">
        <f>IF((AL1338&lt;=0),0,((AL1338-AM$24)*Stock*(_xlfn.NORM.INV(RAND(),stock_ave,stock_std))+(AL1338-AM$24)*Bonds*(_xlfn.NORM.INV(RAND(),bond_ave,bond_std))+(AL1338-AM$24)*cash*(_xlfn.NORM.INV(RAND(),cash_ave,cash_std))+(AL1338-AM$24)))</f>
        <v/>
      </c>
      <c r="AN1338" s="156">
        <f>IF((AM1338&lt;=0),0,((AM1338-AN$24)*Stock*(_xlfn.NORM.INV(RAND(),stock_ave,stock_std))+(AM1338-AN$24)*Bonds*(_xlfn.NORM.INV(RAND(),bond_ave,bond_std))+(AM1338-AN$24)*cash*(_xlfn.NORM.INV(RAND(),cash_ave,cash_std))+(AM1338-AN$24)))</f>
        <v/>
      </c>
      <c r="AO1338" s="156">
        <f>IF((AN1338&lt;=0),0,((AN1338-AO$24)*Stock*(_xlfn.NORM.INV(RAND(),stock_ave,stock_std))+(AN1338-AO$24)*Bonds*(_xlfn.NORM.INV(RAND(),bond_ave,bond_std))+(AN1338-AO$24)*cash*(_xlfn.NORM.INV(RAND(),cash_ave,cash_std))+(AN1338-AO$24)))</f>
        <v/>
      </c>
      <c r="AP1338" s="156">
        <f>IF((AO1338&lt;=0),0,((AO1338-AP$24)*Stock*(_xlfn.NORM.INV(RAND(),stock_ave,stock_std))+(AO1338-AP$24)*Bonds*(_xlfn.NORM.INV(RAND(),bond_ave,bond_std))+(AO1338-AP$24)*cash*(_xlfn.NORM.INV(RAND(),cash_ave,cash_std))+(AO1338-AP$24)))</f>
        <v/>
      </c>
      <c r="AQ1338" s="156">
        <f>IF((AP1338&lt;=0),0,((AP1338-AQ$24)*Stock*(_xlfn.NORM.INV(RAND(),stock_ave,stock_std))+(AP1338-AQ$24)*Bonds*(_xlfn.NORM.INV(RAND(),bond_ave,bond_std))+(AP1338-AQ$24)*cash*(_xlfn.NORM.INV(RAND(),cash_ave,cash_std))+(AP1338-AQ$24)))</f>
        <v/>
      </c>
      <c r="AR1338" s="156">
        <f>IF((AQ1338&lt;=0),0,((AQ1338-AR$24)*Stock*(_xlfn.NORM.INV(RAND(),stock_ave,stock_std))+(AQ1338-AR$24)*Bonds*(_xlfn.NORM.INV(RAND(),bond_ave,bond_std))+(AQ1338-AR$24)*cash*(_xlfn.NORM.INV(RAND(),cash_ave,cash_std))+(AQ1338-AR$24)))</f>
        <v/>
      </c>
      <c r="AS1338" s="156">
        <f>IF((AR1338&lt;=0),0,((AR1338-AS$24)*Stock*(_xlfn.NORM.INV(RAND(),stock_ave,stock_std))+(AR1338-AS$24)*Bonds*(_xlfn.NORM.INV(RAND(),bond_ave,bond_std))+(AR1338-AS$24)*cash*(_xlfn.NORM.INV(RAND(),cash_ave,cash_std))+(AR1338-AS$24)))</f>
        <v/>
      </c>
      <c r="AT1338" s="156">
        <f>IF((AS1338&lt;=0),0,((AS1338-AT$24)*Stock*(_xlfn.NORM.INV(RAND(),stock_ave,stock_std))+(AS1338-AT$24)*Bonds*(_xlfn.NORM.INV(RAND(),bond_ave,bond_std))+(AS1338-AT$24)*cash*(_xlfn.NORM.INV(RAND(),cash_ave,cash_std))+(AS1338-AT$24)))</f>
        <v/>
      </c>
      <c r="AU1338" s="156">
        <f>IF((AT1338&lt;=0),0,((AT1338-AU$24)*Stock*(_xlfn.NORM.INV(RAND(),stock_ave,stock_std))+(AT1338-AU$24)*Bonds*(_xlfn.NORM.INV(RAND(),bond_ave,bond_std))+(AT1338-AU$24)*cash*(_xlfn.NORM.INV(RAND(),cash_ave,cash_std))+(AT1338-AU$24)))</f>
        <v/>
      </c>
      <c r="AV1338" s="156">
        <f>IF((AU1338&lt;=0),0,((AU1338-AV$24)*Stock*(_xlfn.NORM.INV(RAND(),stock_ave,stock_std))+(AU1338-AV$24)*Bonds*(_xlfn.NORM.INV(RAND(),bond_ave,bond_std))+(AU1338-AV$24)*cash*(_xlfn.NORM.INV(RAND(),cash_ave,cash_std))+(AU1338-AV$24)))</f>
        <v/>
      </c>
      <c r="AW1338" s="156">
        <f>IF((AV1338&lt;=0),0,((AV1338-AW$24)*Stock*(_xlfn.NORM.INV(RAND(),stock_ave,stock_std))+(AV1338-AW$24)*Bonds*(_xlfn.NORM.INV(RAND(),bond_ave,bond_std))+(AV1338-AW$24)*cash*(_xlfn.NORM.INV(RAND(),cash_ave,cash_std))+(AV1338-AW$24)))</f>
        <v/>
      </c>
      <c r="AX1338" s="159" t="n"/>
      <c r="AY1338" s="159" t="n"/>
      <c r="AZ1338" s="159" t="n"/>
      <c r="BA1338" s="159" t="n"/>
      <c r="BB1338" s="159" t="n"/>
    </row>
    <row r="1339">
      <c r="C1339" s="147" t="n"/>
      <c r="D1339" s="61">
        <f>+D1338-IF(D$18&gt;74,(D1338/D$25)*$C$10)</f>
        <v/>
      </c>
      <c r="E1339" s="61">
        <f>+E1338-IF(E$18&gt;74,(E1338/E$25)*$C$10)</f>
        <v/>
      </c>
      <c r="F1339" s="61">
        <f>+F1338-IF(F$18&gt;74,(F1338/F$25)*$C$10)</f>
        <v/>
      </c>
      <c r="G1339" s="61">
        <f>+G1338-IF(G$18&gt;74,(G1338/G$25)*$C$10)</f>
        <v/>
      </c>
      <c r="H1339" s="61">
        <f>+H1338-IF(H$18&gt;74,(H1338/H$25)*$C$10)</f>
        <v/>
      </c>
      <c r="I1339" s="61">
        <f>+I1338-IF(I$18&gt;74,(I1338/I$25)*$C$10)</f>
        <v/>
      </c>
      <c r="J1339" s="61">
        <f>+J1338-IF(J$18&gt;74,(J1338/J$25)*$C$10)</f>
        <v/>
      </c>
      <c r="K1339" s="61">
        <f>+K1338-IF(K$18&gt;74,(K1338/K$25)*$C$10)</f>
        <v/>
      </c>
      <c r="L1339" s="61">
        <f>+L1338-IF(L$18&gt;74,(L1338/L$25)*$C$10)</f>
        <v/>
      </c>
      <c r="M1339" s="61">
        <f>+M1338-IF(M$18&gt;74,(M1338/M$25)*$C$10)</f>
        <v/>
      </c>
      <c r="N1339" s="61">
        <f>+N1338-IF(N$18&gt;74,(N1338/N$25)*$C$10)</f>
        <v/>
      </c>
      <c r="O1339" s="61">
        <f>+O1338-IF(O$18&gt;74,(O1338/O$25)*$C$10)</f>
        <v/>
      </c>
      <c r="P1339" s="61">
        <f>+P1338-IF(P$18&gt;74,(P1338/P$25)*$C$10)</f>
        <v/>
      </c>
      <c r="Q1339" s="61">
        <f>+Q1338-IF(Q$18&gt;74,(Q1338/Q$25)*$C$10)</f>
        <v/>
      </c>
      <c r="R1339" s="61">
        <f>+R1338-IF(R$18&gt;74,(R1338/R$25)*$C$10)</f>
        <v/>
      </c>
      <c r="S1339" s="61">
        <f>+S1338-IF(S$18&gt;74,(S1338/S$25)*$C$10)</f>
        <v/>
      </c>
      <c r="T1339" s="61">
        <f>+T1338-IF(T$18&gt;74,(T1338/T$25)*$C$10)</f>
        <v/>
      </c>
      <c r="U1339" s="61">
        <f>+U1338-IF(U$18&gt;74,(U1338/U$25)*$C$10)</f>
        <v/>
      </c>
      <c r="V1339" s="61">
        <f>+V1338-IF(V$18&gt;74,(V1338/V$25)*$C$10)</f>
        <v/>
      </c>
      <c r="W1339" s="61">
        <f>+W1338-IF(W$18&gt;74,(W1338/W$25)*$C$10)</f>
        <v/>
      </c>
      <c r="X1339" s="61">
        <f>+X1338-IF(X$18&gt;74,(X1338/X$25)*$C$10)</f>
        <v/>
      </c>
      <c r="Y1339" s="61">
        <f>+Y1338-IF(Y$18&gt;74,(Y1338/Y$25)*$C$10)</f>
        <v/>
      </c>
      <c r="Z1339" s="61">
        <f>+Z1338-IF(Z$18&gt;74,(Z1338/Z$25)*$C$10)</f>
        <v/>
      </c>
      <c r="AA1339" s="61">
        <f>+AA1338-IF(AA$18&gt;74,(AA1338/AA$25)*$C$10)</f>
        <v/>
      </c>
      <c r="AB1339" s="61">
        <f>+AB1338-IF(AB$18&gt;74,(AB1338/AB$25)*$C$10)</f>
        <v/>
      </c>
      <c r="AC1339" s="61">
        <f>+AC1338-IF(AC$18&gt;74,(AC1338/AC$25)*$C$10)</f>
        <v/>
      </c>
      <c r="AD1339" s="61">
        <f>+AD1338-IF(AD$18&gt;74,(AD1338/AD$25)*$C$10)</f>
        <v/>
      </c>
      <c r="AE1339" s="61">
        <f>+AE1338-IF(AE$18&gt;74,(AE1338/AE$25)*$C$10)</f>
        <v/>
      </c>
      <c r="AF1339" s="61">
        <f>+AF1338-IF(AF$18&gt;74,(AF1338/AF$25)*$C$10)</f>
        <v/>
      </c>
      <c r="AG1339" s="61">
        <f>+AG1338-IF(AG$18&gt;74,(AG1338/AG$25)*$C$10)</f>
        <v/>
      </c>
      <c r="AH1339" s="61">
        <f>+AH1338-IF(AH$18&gt;74,(AH1338/AH$25)*$C$10)</f>
        <v/>
      </c>
      <c r="AI1339" s="61">
        <f>+AI1338-IF(AI$18&gt;74,(AI1338/AI$25)*$C$10)</f>
        <v/>
      </c>
      <c r="AJ1339" s="61">
        <f>+AJ1338-IF(AJ$18&gt;74,(AJ1338/AJ$25)*$C$10)</f>
        <v/>
      </c>
      <c r="AK1339" s="61">
        <f>+AK1338-IF(AK$18&gt;74,(AK1338/AK$25)*$C$10)</f>
        <v/>
      </c>
      <c r="AL1339" s="61">
        <f>+AL1338-IF(AL$18&gt;74,(AL1338/AL$25)*$C$10)</f>
        <v/>
      </c>
      <c r="AM1339" s="61">
        <f>+AM1338-IF(AM$18&gt;74,(AM1338/AM$25)*$C$10)</f>
        <v/>
      </c>
      <c r="AN1339" s="61">
        <f>+AN1338-IF(AN$18&gt;74,(AN1338/AN$25)*$C$10)</f>
        <v/>
      </c>
      <c r="AO1339" s="61">
        <f>+AO1338-IF(AO$18&gt;74,(AO1338/AO$25)*$C$10)</f>
        <v/>
      </c>
      <c r="AP1339" s="61">
        <f>+AP1338-IF(AP$18&gt;74,(AP1338/AP$25)*$C$10)</f>
        <v/>
      </c>
      <c r="AQ1339" s="61">
        <f>+AQ1338-IF(AQ$18&gt;74,(AQ1338/AQ$25)*$C$10)</f>
        <v/>
      </c>
      <c r="AR1339" s="61">
        <f>+AR1338-IF(AR$18&gt;74,(AR1338/AR$25)*$C$10)</f>
        <v/>
      </c>
      <c r="AS1339" s="61">
        <f>+AS1338-IF(AS$18&gt;74,(AS1338/AS$25)*$C$10)</f>
        <v/>
      </c>
      <c r="AT1339" s="61">
        <f>+AT1338-IF(AT$18&gt;74,(AT1338/AT$25)*$C$10)</f>
        <v/>
      </c>
      <c r="AU1339" s="61">
        <f>+AU1338-IF(AU$18&gt;74,(AU1338/AU$25)*$C$10)</f>
        <v/>
      </c>
      <c r="AV1339" s="61">
        <f>+AV1338-IF(AV$18&gt;74,(AV1338/AV$25)*$C$10)</f>
        <v/>
      </c>
      <c r="AW1339" s="61">
        <f>+AW1338-IF(AW$18&gt;74,(AW1338/AW$25)*$C$10)</f>
        <v/>
      </c>
      <c r="AX1339" s="35">
        <f>IF(AW1339&gt;0,1,0)</f>
        <v/>
      </c>
      <c r="AY1339" s="35">
        <f>IF(AL1339&gt;0,1,0)</f>
        <v/>
      </c>
      <c r="AZ1339" s="35">
        <f>IF(AG1339&gt;0,1,0)</f>
        <v/>
      </c>
      <c r="BA1339" s="35">
        <f>IF(AB1339&gt;0,1,0)</f>
        <v/>
      </c>
      <c r="BB1339" s="35">
        <f>IF(W1339&gt;0,1,0)</f>
        <v/>
      </c>
    </row>
    <row r="1340">
      <c r="B1340" s="154" t="inlineStr">
        <is>
          <t>trial 657</t>
        </is>
      </c>
      <c r="C1340" s="155">
        <f>+start-C1337</f>
        <v/>
      </c>
      <c r="D1340" s="156">
        <f>IF((C1340&lt;=0),0,((C1340-D$24)*Stock*(_xlfn.NORM.INV(RAND(),stock_ave,stock_std))+(C1340-D$24)*Bonds*(_xlfn.NORM.INV(RAND(),bond_ave,bond_std))+(C1340-D$24)*cash*(_xlfn.NORM.INV(RAND(),cash_ave,cash_std))+(C1340-D$24)))</f>
        <v/>
      </c>
      <c r="E1340" s="156">
        <f>IF((D1340&lt;=0),0,((D1340-E$24)*Stock*(_xlfn.NORM.INV(RAND(),stock_ave,stock_std))+(D1340-E$24)*Bonds*(_xlfn.NORM.INV(RAND(),bond_ave,bond_std))+(D1340-E$24)*cash*(_xlfn.NORM.INV(RAND(),cash_ave,cash_std))+(D1340-E$24)))</f>
        <v/>
      </c>
      <c r="F1340" s="156">
        <f>IF((E1340&lt;=0),0,((E1340-F$24)*Stock*(_xlfn.NORM.INV(RAND(),stock_ave,stock_std))+(E1340-F$24)*Bonds*(_xlfn.NORM.INV(RAND(),bond_ave,bond_std))+(E1340-F$24)*cash*(_xlfn.NORM.INV(RAND(),cash_ave,cash_std))+(E1340-F$24)))</f>
        <v/>
      </c>
      <c r="G1340" s="156">
        <f>IF((F1340&lt;=0),0,((F1340-G$24)*Stock*(_xlfn.NORM.INV(RAND(),stock_ave,stock_std))+(F1340-G$24)*Bonds*(_xlfn.NORM.INV(RAND(),bond_ave,bond_std))+(F1340-G$24)*cash*(_xlfn.NORM.INV(RAND(),cash_ave,cash_std))+(F1340-G$24)))</f>
        <v/>
      </c>
      <c r="H1340" s="156">
        <f>IF((G1340&lt;=0),0,((G1340-H$24)*Stock*(_xlfn.NORM.INV(RAND(),stock_ave,stock_std))+(G1340-H$24)*Bonds*(_xlfn.NORM.INV(RAND(),bond_ave,bond_std))+(G1340-H$24)*cash*(_xlfn.NORM.INV(RAND(),cash_ave,cash_std))+(G1340-H$24)))</f>
        <v/>
      </c>
      <c r="I1340" s="156">
        <f>IF((H1340&lt;=0),0,((H1340-I$24)*Stock*(_xlfn.NORM.INV(RAND(),stock_ave,stock_std))+(H1340-I$24)*Bonds*(_xlfn.NORM.INV(RAND(),bond_ave,bond_std))+(H1340-I$24)*cash*(_xlfn.NORM.INV(RAND(),cash_ave,cash_std))+(H1340-I$24)))</f>
        <v/>
      </c>
      <c r="J1340" s="156">
        <f>IF((I1340&lt;=0),0,((I1340-J$24)*Stock*(_xlfn.NORM.INV(RAND(),stock_ave,stock_std))+(I1340-J$24)*Bonds*(_xlfn.NORM.INV(RAND(),bond_ave,bond_std))+(I1340-J$24)*cash*(_xlfn.NORM.INV(RAND(),cash_ave,cash_std))+(I1340-J$24)))</f>
        <v/>
      </c>
      <c r="K1340" s="156">
        <f>IF((J1340&lt;=0),0,((J1340-K$24)*Stock*(_xlfn.NORM.INV(RAND(),stock_ave,stock_std))+(J1340-K$24)*Bonds*(_xlfn.NORM.INV(RAND(),bond_ave,bond_std))+(J1340-K$24)*cash*(_xlfn.NORM.INV(RAND(),cash_ave,cash_std))+(J1340-K$24)))</f>
        <v/>
      </c>
      <c r="L1340" s="156">
        <f>IF((K1340&lt;=0),0,((K1340-L$24)*Stock*(_xlfn.NORM.INV(RAND(),stock_ave,stock_std))+(K1340-L$24)*Bonds*(_xlfn.NORM.INV(RAND(),bond_ave,bond_std))+(K1340-L$24)*cash*(_xlfn.NORM.INV(RAND(),cash_ave,cash_std))+(K1340-L$24)))</f>
        <v/>
      </c>
      <c r="M1340" s="156">
        <f>IF((L1340&lt;=0),0,((L1340-M$24)*Stock*(_xlfn.NORM.INV(RAND(),stock_ave,stock_std))+(L1340-M$24)*Bonds*(_xlfn.NORM.INV(RAND(),bond_ave,bond_std))+(L1340-M$24)*cash*(_xlfn.NORM.INV(RAND(),cash_ave,cash_std))+(L1340-M$24)))</f>
        <v/>
      </c>
      <c r="N1340" s="156">
        <f>IF((M1340&lt;=0),0,((M1340-N$24)*Stock*(_xlfn.NORM.INV(RAND(),stock_ave,stock_std))+(M1340-N$24)*Bonds*(_xlfn.NORM.INV(RAND(),bond_ave,bond_std))+(M1340-N$24)*cash*(_xlfn.NORM.INV(RAND(),cash_ave,cash_std))+(M1340-N$24)))</f>
        <v/>
      </c>
      <c r="O1340" s="156">
        <f>IF((N1340&lt;=0),0,((N1340-O$24)*Stock*(_xlfn.NORM.INV(RAND(),stock_ave,stock_std))+(N1340-O$24)*Bonds*(_xlfn.NORM.INV(RAND(),bond_ave,bond_std))+(N1340-O$24)*cash*(_xlfn.NORM.INV(RAND(),cash_ave,cash_std))+(N1340-O$24)))</f>
        <v/>
      </c>
      <c r="P1340" s="156">
        <f>IF((O1340&lt;=0),0,((O1340-P$24)*Stock*(_xlfn.NORM.INV(RAND(),stock_ave,stock_std))+(O1340-P$24)*Bonds*(_xlfn.NORM.INV(RAND(),bond_ave,bond_std))+(O1340-P$24)*cash*(_xlfn.NORM.INV(RAND(),cash_ave,cash_std))+(O1340-P$24)))</f>
        <v/>
      </c>
      <c r="Q1340" s="156">
        <f>IF((P1340&lt;=0),0,((P1340-Q$24)*Stock*(_xlfn.NORM.INV(RAND(),stock_ave,stock_std))+(P1340-Q$24)*Bonds*(_xlfn.NORM.INV(RAND(),bond_ave,bond_std))+(P1340-Q$24)*cash*(_xlfn.NORM.INV(RAND(),cash_ave,cash_std))+(P1340-Q$24)))</f>
        <v/>
      </c>
      <c r="R1340" s="156">
        <f>IF((Q1340&lt;=0),0,((Q1340-R$24)*Stock*(_xlfn.NORM.INV(RAND(),stock_ave,stock_std))+(Q1340-R$24)*Bonds*(_xlfn.NORM.INV(RAND(),bond_ave,bond_std))+(Q1340-R$24)*cash*(_xlfn.NORM.INV(RAND(),cash_ave,cash_std))+(Q1340-R$24)))</f>
        <v/>
      </c>
      <c r="S1340" s="156">
        <f>IF((R1340&lt;=0),0,((R1340-S$24)*Stock*(_xlfn.NORM.INV(RAND(),stock_ave,stock_std))+(R1340-S$24)*Bonds*(_xlfn.NORM.INV(RAND(),bond_ave,bond_std))+(R1340-S$24)*cash*(_xlfn.NORM.INV(RAND(),cash_ave,cash_std))+(R1340-S$24)))</f>
        <v/>
      </c>
      <c r="T1340" s="156">
        <f>IF((S1340&lt;=0),0,((S1340-T$24)*Stock*(_xlfn.NORM.INV(RAND(),stock_ave,stock_std))+(S1340-T$24)*Bonds*(_xlfn.NORM.INV(RAND(),bond_ave,bond_std))+(S1340-T$24)*cash*(_xlfn.NORM.INV(RAND(),cash_ave,cash_std))+(S1340-T$24)))</f>
        <v/>
      </c>
      <c r="U1340" s="156">
        <f>IF((T1340&lt;=0),0,((T1340-U$24)*Stock*(_xlfn.NORM.INV(RAND(),stock_ave,stock_std))+(T1340-U$24)*Bonds*(_xlfn.NORM.INV(RAND(),bond_ave,bond_std))+(T1340-U$24)*cash*(_xlfn.NORM.INV(RAND(),cash_ave,cash_std))+(T1340-U$24)))</f>
        <v/>
      </c>
      <c r="V1340" s="156">
        <f>IF((U1340&lt;=0),0,((U1340-V$24)*Stock*(_xlfn.NORM.INV(RAND(),stock_ave,stock_std))+(U1340-V$24)*Bonds*(_xlfn.NORM.INV(RAND(),bond_ave,bond_std))+(U1340-V$24)*cash*(_xlfn.NORM.INV(RAND(),cash_ave,cash_std))+(U1340-V$24)))</f>
        <v/>
      </c>
      <c r="W1340" s="156">
        <f>IF((V1340&lt;=0),0,((V1340-W$24)*Stock*(_xlfn.NORM.INV(RAND(),stock_ave,stock_std))+(V1340-W$24)*Bonds*(_xlfn.NORM.INV(RAND(),bond_ave,bond_std))+(V1340-W$24)*cash*(_xlfn.NORM.INV(RAND(),cash_ave,cash_std))+(V1340-W$24)))</f>
        <v/>
      </c>
      <c r="X1340" s="156">
        <f>IF((W1340&lt;=0),0,((W1340-X$24)*Stock*(_xlfn.NORM.INV(RAND(),stock_ave,stock_std))+(W1340-X$24)*Bonds*(_xlfn.NORM.INV(RAND(),bond_ave,bond_std))+(W1340-X$24)*cash*(_xlfn.NORM.INV(RAND(),cash_ave,cash_std))+(W1340-X$24)))</f>
        <v/>
      </c>
      <c r="Y1340" s="156">
        <f>IF((X1340&lt;=0),0,((X1340-Y$24)*Stock*(_xlfn.NORM.INV(RAND(),stock_ave,stock_std))+(X1340-Y$24)*Bonds*(_xlfn.NORM.INV(RAND(),bond_ave,bond_std))+(X1340-Y$24)*cash*(_xlfn.NORM.INV(RAND(),cash_ave,cash_std))+(X1340-Y$24)))</f>
        <v/>
      </c>
      <c r="Z1340" s="156">
        <f>IF((Y1340&lt;=0),0,((Y1340-Z$24)*Stock*(_xlfn.NORM.INV(RAND(),stock_ave,stock_std))+(Y1340-Z$24)*Bonds*(_xlfn.NORM.INV(RAND(),bond_ave,bond_std))+(Y1340-Z$24)*cash*(_xlfn.NORM.INV(RAND(),cash_ave,cash_std))+(Y1340-Z$24)))</f>
        <v/>
      </c>
      <c r="AA1340" s="156">
        <f>IF((Z1340&lt;=0),0,((Z1340-AA$24)*Stock*(_xlfn.NORM.INV(RAND(),stock_ave,stock_std))+(Z1340-AA$24)*Bonds*(_xlfn.NORM.INV(RAND(),bond_ave,bond_std))+(Z1340-AA$24)*cash*(_xlfn.NORM.INV(RAND(),cash_ave,cash_std))+(Z1340-AA$24)))</f>
        <v/>
      </c>
      <c r="AB1340" s="156">
        <f>IF((AA1340&lt;=0),0,((AA1340-AB$24)*Stock*(_xlfn.NORM.INV(RAND(),stock_ave,stock_std))+(AA1340-AB$24)*Bonds*(_xlfn.NORM.INV(RAND(),bond_ave,bond_std))+(AA1340-AB$24)*cash*(_xlfn.NORM.INV(RAND(),cash_ave,cash_std))+(AA1340-AB$24)))</f>
        <v/>
      </c>
      <c r="AC1340" s="156">
        <f>IF((AB1340&lt;=0),0,((AB1340-AC$24)*Stock*(_xlfn.NORM.INV(RAND(),stock_ave,stock_std))+(AB1340-AC$24)*Bonds*(_xlfn.NORM.INV(RAND(),bond_ave,bond_std))+(AB1340-AC$24)*cash*(_xlfn.NORM.INV(RAND(),cash_ave,cash_std))+(AB1340-AC$24)))</f>
        <v/>
      </c>
      <c r="AD1340" s="156">
        <f>IF((AC1340&lt;=0),0,((AC1340-AD$24)*Stock*(_xlfn.NORM.INV(RAND(),stock_ave,stock_std))+(AC1340-AD$24)*Bonds*(_xlfn.NORM.INV(RAND(),bond_ave,bond_std))+(AC1340-AD$24)*cash*(_xlfn.NORM.INV(RAND(),cash_ave,cash_std))+(AC1340-AD$24)))</f>
        <v/>
      </c>
      <c r="AE1340" s="156">
        <f>IF((AD1340&lt;=0),0,((AD1340-AE$24)*Stock*(_xlfn.NORM.INV(RAND(),stock_ave,stock_std))+(AD1340-AE$24)*Bonds*(_xlfn.NORM.INV(RAND(),bond_ave,bond_std))+(AD1340-AE$24)*cash*(_xlfn.NORM.INV(RAND(),cash_ave,cash_std))+(AD1340-AE$24)))</f>
        <v/>
      </c>
      <c r="AF1340" s="156">
        <f>IF((AE1340&lt;=0),0,((AE1340-AF$24)*Stock*(_xlfn.NORM.INV(RAND(),stock_ave,stock_std))+(AE1340-AF$24)*Bonds*(_xlfn.NORM.INV(RAND(),bond_ave,bond_std))+(AE1340-AF$24)*cash*(_xlfn.NORM.INV(RAND(),cash_ave,cash_std))+(AE1340-AF$24)))</f>
        <v/>
      </c>
      <c r="AG1340" s="156">
        <f>IF((AF1340&lt;=0),0,((AF1340-AG$24)*Stock*(_xlfn.NORM.INV(RAND(),stock_ave,stock_std))+(AF1340-AG$24)*Bonds*(_xlfn.NORM.INV(RAND(),bond_ave,bond_std))+(AF1340-AG$24)*cash*(_xlfn.NORM.INV(RAND(),cash_ave,cash_std))+(AF1340-AG$24)))</f>
        <v/>
      </c>
      <c r="AH1340" s="156">
        <f>IF((AG1340&lt;=0),0,((AG1340-AH$24)*Stock*(_xlfn.NORM.INV(RAND(),stock_ave,stock_std))+(AG1340-AH$24)*Bonds*(_xlfn.NORM.INV(RAND(),bond_ave,bond_std))+(AG1340-AH$24)*cash*(_xlfn.NORM.INV(RAND(),cash_ave,cash_std))+(AG1340-AH$24)))</f>
        <v/>
      </c>
      <c r="AI1340" s="156">
        <f>IF((AH1340&lt;=0),0,((AH1340-AI$24)*Stock*(_xlfn.NORM.INV(RAND(),stock_ave,stock_std))+(AH1340-AI$24)*Bonds*(_xlfn.NORM.INV(RAND(),bond_ave,bond_std))+(AH1340-AI$24)*cash*(_xlfn.NORM.INV(RAND(),cash_ave,cash_std))+(AH1340-AI$24)))</f>
        <v/>
      </c>
      <c r="AJ1340" s="156">
        <f>IF((AI1340&lt;=0),0,((AI1340-AJ$24)*Stock*(_xlfn.NORM.INV(RAND(),stock_ave,stock_std))+(AI1340-AJ$24)*Bonds*(_xlfn.NORM.INV(RAND(),bond_ave,bond_std))+(AI1340-AJ$24)*cash*(_xlfn.NORM.INV(RAND(),cash_ave,cash_std))+(AI1340-AJ$24)))</f>
        <v/>
      </c>
      <c r="AK1340" s="156">
        <f>IF((AJ1340&lt;=0),0,((AJ1340-AK$24)*Stock*(_xlfn.NORM.INV(RAND(),stock_ave,stock_std))+(AJ1340-AK$24)*Bonds*(_xlfn.NORM.INV(RAND(),bond_ave,bond_std))+(AJ1340-AK$24)*cash*(_xlfn.NORM.INV(RAND(),cash_ave,cash_std))+(AJ1340-AK$24)))</f>
        <v/>
      </c>
      <c r="AL1340" s="156">
        <f>IF((AK1340&lt;=0),0,((AK1340-AL$24)*Stock*(_xlfn.NORM.INV(RAND(),stock_ave,stock_std))+(AK1340-AL$24)*Bonds*(_xlfn.NORM.INV(RAND(),bond_ave,bond_std))+(AK1340-AL$24)*cash*(_xlfn.NORM.INV(RAND(),cash_ave,cash_std))+(AK1340-AL$24)))</f>
        <v/>
      </c>
      <c r="AM1340" s="156">
        <f>IF((AL1340&lt;=0),0,((AL1340-AM$24)*Stock*(_xlfn.NORM.INV(RAND(),stock_ave,stock_std))+(AL1340-AM$24)*Bonds*(_xlfn.NORM.INV(RAND(),bond_ave,bond_std))+(AL1340-AM$24)*cash*(_xlfn.NORM.INV(RAND(),cash_ave,cash_std))+(AL1340-AM$24)))</f>
        <v/>
      </c>
      <c r="AN1340" s="156">
        <f>IF((AM1340&lt;=0),0,((AM1340-AN$24)*Stock*(_xlfn.NORM.INV(RAND(),stock_ave,stock_std))+(AM1340-AN$24)*Bonds*(_xlfn.NORM.INV(RAND(),bond_ave,bond_std))+(AM1340-AN$24)*cash*(_xlfn.NORM.INV(RAND(),cash_ave,cash_std))+(AM1340-AN$24)))</f>
        <v/>
      </c>
      <c r="AO1340" s="156">
        <f>IF((AN1340&lt;=0),0,((AN1340-AO$24)*Stock*(_xlfn.NORM.INV(RAND(),stock_ave,stock_std))+(AN1340-AO$24)*Bonds*(_xlfn.NORM.INV(RAND(),bond_ave,bond_std))+(AN1340-AO$24)*cash*(_xlfn.NORM.INV(RAND(),cash_ave,cash_std))+(AN1340-AO$24)))</f>
        <v/>
      </c>
      <c r="AP1340" s="156">
        <f>IF((AO1340&lt;=0),0,((AO1340-AP$24)*Stock*(_xlfn.NORM.INV(RAND(),stock_ave,stock_std))+(AO1340-AP$24)*Bonds*(_xlfn.NORM.INV(RAND(),bond_ave,bond_std))+(AO1340-AP$24)*cash*(_xlfn.NORM.INV(RAND(),cash_ave,cash_std))+(AO1340-AP$24)))</f>
        <v/>
      </c>
      <c r="AQ1340" s="156">
        <f>IF((AP1340&lt;=0),0,((AP1340-AQ$24)*Stock*(_xlfn.NORM.INV(RAND(),stock_ave,stock_std))+(AP1340-AQ$24)*Bonds*(_xlfn.NORM.INV(RAND(),bond_ave,bond_std))+(AP1340-AQ$24)*cash*(_xlfn.NORM.INV(RAND(),cash_ave,cash_std))+(AP1340-AQ$24)))</f>
        <v/>
      </c>
      <c r="AR1340" s="156">
        <f>IF((AQ1340&lt;=0),0,((AQ1340-AR$24)*Stock*(_xlfn.NORM.INV(RAND(),stock_ave,stock_std))+(AQ1340-AR$24)*Bonds*(_xlfn.NORM.INV(RAND(),bond_ave,bond_std))+(AQ1340-AR$24)*cash*(_xlfn.NORM.INV(RAND(),cash_ave,cash_std))+(AQ1340-AR$24)))</f>
        <v/>
      </c>
      <c r="AS1340" s="156">
        <f>IF((AR1340&lt;=0),0,((AR1340-AS$24)*Stock*(_xlfn.NORM.INV(RAND(),stock_ave,stock_std))+(AR1340-AS$24)*Bonds*(_xlfn.NORM.INV(RAND(),bond_ave,bond_std))+(AR1340-AS$24)*cash*(_xlfn.NORM.INV(RAND(),cash_ave,cash_std))+(AR1340-AS$24)))</f>
        <v/>
      </c>
      <c r="AT1340" s="156">
        <f>IF((AS1340&lt;=0),0,((AS1340-AT$24)*Stock*(_xlfn.NORM.INV(RAND(),stock_ave,stock_std))+(AS1340-AT$24)*Bonds*(_xlfn.NORM.INV(RAND(),bond_ave,bond_std))+(AS1340-AT$24)*cash*(_xlfn.NORM.INV(RAND(),cash_ave,cash_std))+(AS1340-AT$24)))</f>
        <v/>
      </c>
      <c r="AU1340" s="156">
        <f>IF((AT1340&lt;=0),0,((AT1340-AU$24)*Stock*(_xlfn.NORM.INV(RAND(),stock_ave,stock_std))+(AT1340-AU$24)*Bonds*(_xlfn.NORM.INV(RAND(),bond_ave,bond_std))+(AT1340-AU$24)*cash*(_xlfn.NORM.INV(RAND(),cash_ave,cash_std))+(AT1340-AU$24)))</f>
        <v/>
      </c>
      <c r="AV1340" s="156">
        <f>IF((AU1340&lt;=0),0,((AU1340-AV$24)*Stock*(_xlfn.NORM.INV(RAND(),stock_ave,stock_std))+(AU1340-AV$24)*Bonds*(_xlfn.NORM.INV(RAND(),bond_ave,bond_std))+(AU1340-AV$24)*cash*(_xlfn.NORM.INV(RAND(),cash_ave,cash_std))+(AU1340-AV$24)))</f>
        <v/>
      </c>
      <c r="AW1340" s="156">
        <f>IF((AV1340&lt;=0),0,((AV1340-AW$24)*Stock*(_xlfn.NORM.INV(RAND(),stock_ave,stock_std))+(AV1340-AW$24)*Bonds*(_xlfn.NORM.INV(RAND(),bond_ave,bond_std))+(AV1340-AW$24)*cash*(_xlfn.NORM.INV(RAND(),cash_ave,cash_std))+(AV1340-AW$24)))</f>
        <v/>
      </c>
      <c r="AX1340" s="159" t="n"/>
      <c r="AY1340" s="159" t="n"/>
      <c r="AZ1340" s="159" t="n"/>
      <c r="BA1340" s="159" t="n"/>
      <c r="BB1340" s="159" t="n"/>
    </row>
    <row r="1341">
      <c r="C1341" s="147" t="n"/>
      <c r="D1341" s="61">
        <f>+D1340-IF(D$18&gt;74,(D1340/D$25)*$C$10)</f>
        <v/>
      </c>
      <c r="E1341" s="61">
        <f>+E1340-IF(E$18&gt;74,(E1340/E$25)*$C$10)</f>
        <v/>
      </c>
      <c r="F1341" s="61">
        <f>+F1340-IF(F$18&gt;74,(F1340/F$25)*$C$10)</f>
        <v/>
      </c>
      <c r="G1341" s="61">
        <f>+G1340-IF(G$18&gt;74,(G1340/G$25)*$C$10)</f>
        <v/>
      </c>
      <c r="H1341" s="61">
        <f>+H1340-IF(H$18&gt;74,(H1340/H$25)*$C$10)</f>
        <v/>
      </c>
      <c r="I1341" s="61">
        <f>+I1340-IF(I$18&gt;74,(I1340/I$25)*$C$10)</f>
        <v/>
      </c>
      <c r="J1341" s="61">
        <f>+J1340-IF(J$18&gt;74,(J1340/J$25)*$C$10)</f>
        <v/>
      </c>
      <c r="K1341" s="61">
        <f>+K1340-IF(K$18&gt;74,(K1340/K$25)*$C$10)</f>
        <v/>
      </c>
      <c r="L1341" s="61">
        <f>+L1340-IF(L$18&gt;74,(L1340/L$25)*$C$10)</f>
        <v/>
      </c>
      <c r="M1341" s="61">
        <f>+M1340-IF(M$18&gt;74,(M1340/M$25)*$C$10)</f>
        <v/>
      </c>
      <c r="N1341" s="61">
        <f>+N1340-IF(N$18&gt;74,(N1340/N$25)*$C$10)</f>
        <v/>
      </c>
      <c r="O1341" s="61">
        <f>+O1340-IF(O$18&gt;74,(O1340/O$25)*$C$10)</f>
        <v/>
      </c>
      <c r="P1341" s="61">
        <f>+P1340-IF(P$18&gt;74,(P1340/P$25)*$C$10)</f>
        <v/>
      </c>
      <c r="Q1341" s="61">
        <f>+Q1340-IF(Q$18&gt;74,(Q1340/Q$25)*$C$10)</f>
        <v/>
      </c>
      <c r="R1341" s="61">
        <f>+R1340-IF(R$18&gt;74,(R1340/R$25)*$C$10)</f>
        <v/>
      </c>
      <c r="S1341" s="61">
        <f>+S1340-IF(S$18&gt;74,(S1340/S$25)*$C$10)</f>
        <v/>
      </c>
      <c r="T1341" s="61">
        <f>+T1340-IF(T$18&gt;74,(T1340/T$25)*$C$10)</f>
        <v/>
      </c>
      <c r="U1341" s="61">
        <f>+U1340-IF(U$18&gt;74,(U1340/U$25)*$C$10)</f>
        <v/>
      </c>
      <c r="V1341" s="61">
        <f>+V1340-IF(V$18&gt;74,(V1340/V$25)*$C$10)</f>
        <v/>
      </c>
      <c r="W1341" s="61">
        <f>+W1340-IF(W$18&gt;74,(W1340/W$25)*$C$10)</f>
        <v/>
      </c>
      <c r="X1341" s="61">
        <f>+X1340-IF(X$18&gt;74,(X1340/X$25)*$C$10)</f>
        <v/>
      </c>
      <c r="Y1341" s="61">
        <f>+Y1340-IF(Y$18&gt;74,(Y1340/Y$25)*$C$10)</f>
        <v/>
      </c>
      <c r="Z1341" s="61">
        <f>+Z1340-IF(Z$18&gt;74,(Z1340/Z$25)*$C$10)</f>
        <v/>
      </c>
      <c r="AA1341" s="61">
        <f>+AA1340-IF(AA$18&gt;74,(AA1340/AA$25)*$C$10)</f>
        <v/>
      </c>
      <c r="AB1341" s="61">
        <f>+AB1340-IF(AB$18&gt;74,(AB1340/AB$25)*$C$10)</f>
        <v/>
      </c>
      <c r="AC1341" s="61">
        <f>+AC1340-IF(AC$18&gt;74,(AC1340/AC$25)*$C$10)</f>
        <v/>
      </c>
      <c r="AD1341" s="61">
        <f>+AD1340-IF(AD$18&gt;74,(AD1340/AD$25)*$C$10)</f>
        <v/>
      </c>
      <c r="AE1341" s="61">
        <f>+AE1340-IF(AE$18&gt;74,(AE1340/AE$25)*$C$10)</f>
        <v/>
      </c>
      <c r="AF1341" s="61">
        <f>+AF1340-IF(AF$18&gt;74,(AF1340/AF$25)*$C$10)</f>
        <v/>
      </c>
      <c r="AG1341" s="61">
        <f>+AG1340-IF(AG$18&gt;74,(AG1340/AG$25)*$C$10)</f>
        <v/>
      </c>
      <c r="AH1341" s="61">
        <f>+AH1340-IF(AH$18&gt;74,(AH1340/AH$25)*$C$10)</f>
        <v/>
      </c>
      <c r="AI1341" s="61">
        <f>+AI1340-IF(AI$18&gt;74,(AI1340/AI$25)*$C$10)</f>
        <v/>
      </c>
      <c r="AJ1341" s="61">
        <f>+AJ1340-IF(AJ$18&gt;74,(AJ1340/AJ$25)*$C$10)</f>
        <v/>
      </c>
      <c r="AK1341" s="61">
        <f>+AK1340-IF(AK$18&gt;74,(AK1340/AK$25)*$C$10)</f>
        <v/>
      </c>
      <c r="AL1341" s="61">
        <f>+AL1340-IF(AL$18&gt;74,(AL1340/AL$25)*$C$10)</f>
        <v/>
      </c>
      <c r="AM1341" s="61">
        <f>+AM1340-IF(AM$18&gt;74,(AM1340/AM$25)*$C$10)</f>
        <v/>
      </c>
      <c r="AN1341" s="61">
        <f>+AN1340-IF(AN$18&gt;74,(AN1340/AN$25)*$C$10)</f>
        <v/>
      </c>
      <c r="AO1341" s="61">
        <f>+AO1340-IF(AO$18&gt;74,(AO1340/AO$25)*$C$10)</f>
        <v/>
      </c>
      <c r="AP1341" s="61">
        <f>+AP1340-IF(AP$18&gt;74,(AP1340/AP$25)*$C$10)</f>
        <v/>
      </c>
      <c r="AQ1341" s="61">
        <f>+AQ1340-IF(AQ$18&gt;74,(AQ1340/AQ$25)*$C$10)</f>
        <v/>
      </c>
      <c r="AR1341" s="61">
        <f>+AR1340-IF(AR$18&gt;74,(AR1340/AR$25)*$C$10)</f>
        <v/>
      </c>
      <c r="AS1341" s="61">
        <f>+AS1340-IF(AS$18&gt;74,(AS1340/AS$25)*$C$10)</f>
        <v/>
      </c>
      <c r="AT1341" s="61">
        <f>+AT1340-IF(AT$18&gt;74,(AT1340/AT$25)*$C$10)</f>
        <v/>
      </c>
      <c r="AU1341" s="61">
        <f>+AU1340-IF(AU$18&gt;74,(AU1340/AU$25)*$C$10)</f>
        <v/>
      </c>
      <c r="AV1341" s="61">
        <f>+AV1340-IF(AV$18&gt;74,(AV1340/AV$25)*$C$10)</f>
        <v/>
      </c>
      <c r="AW1341" s="61">
        <f>+AW1340-IF(AW$18&gt;74,(AW1340/AW$25)*$C$10)</f>
        <v/>
      </c>
      <c r="AX1341" s="35">
        <f>IF(AW1341&gt;0,1,0)</f>
        <v/>
      </c>
      <c r="AY1341" s="35">
        <f>IF(AL1341&gt;0,1,0)</f>
        <v/>
      </c>
      <c r="AZ1341" s="35">
        <f>IF(AG1341&gt;0,1,0)</f>
        <v/>
      </c>
      <c r="BA1341" s="35">
        <f>IF(AB1341&gt;0,1,0)</f>
        <v/>
      </c>
      <c r="BB1341" s="35">
        <f>IF(W1341&gt;0,1,0)</f>
        <v/>
      </c>
    </row>
    <row r="1342">
      <c r="B1342" s="154" t="inlineStr">
        <is>
          <t>trial 658</t>
        </is>
      </c>
      <c r="C1342" s="155">
        <f>+start-C1339</f>
        <v/>
      </c>
      <c r="D1342" s="156">
        <f>IF((C1342&lt;=0),0,((C1342-D$24)*Stock*(_xlfn.NORM.INV(RAND(),stock_ave,stock_std))+(C1342-D$24)*Bonds*(_xlfn.NORM.INV(RAND(),bond_ave,bond_std))+(C1342-D$24)*cash*(_xlfn.NORM.INV(RAND(),cash_ave,cash_std))+(C1342-D$24)))</f>
        <v/>
      </c>
      <c r="E1342" s="156">
        <f>IF((D1342&lt;=0),0,((D1342-E$24)*Stock*(_xlfn.NORM.INV(RAND(),stock_ave,stock_std))+(D1342-E$24)*Bonds*(_xlfn.NORM.INV(RAND(),bond_ave,bond_std))+(D1342-E$24)*cash*(_xlfn.NORM.INV(RAND(),cash_ave,cash_std))+(D1342-E$24)))</f>
        <v/>
      </c>
      <c r="F1342" s="156">
        <f>IF((E1342&lt;=0),0,((E1342-F$24)*Stock*(_xlfn.NORM.INV(RAND(),stock_ave,stock_std))+(E1342-F$24)*Bonds*(_xlfn.NORM.INV(RAND(),bond_ave,bond_std))+(E1342-F$24)*cash*(_xlfn.NORM.INV(RAND(),cash_ave,cash_std))+(E1342-F$24)))</f>
        <v/>
      </c>
      <c r="G1342" s="156">
        <f>IF((F1342&lt;=0),0,((F1342-G$24)*Stock*(_xlfn.NORM.INV(RAND(),stock_ave,stock_std))+(F1342-G$24)*Bonds*(_xlfn.NORM.INV(RAND(),bond_ave,bond_std))+(F1342-G$24)*cash*(_xlfn.NORM.INV(RAND(),cash_ave,cash_std))+(F1342-G$24)))</f>
        <v/>
      </c>
      <c r="H1342" s="156">
        <f>IF((G1342&lt;=0),0,((G1342-H$24)*Stock*(_xlfn.NORM.INV(RAND(),stock_ave,stock_std))+(G1342-H$24)*Bonds*(_xlfn.NORM.INV(RAND(),bond_ave,bond_std))+(G1342-H$24)*cash*(_xlfn.NORM.INV(RAND(),cash_ave,cash_std))+(G1342-H$24)))</f>
        <v/>
      </c>
      <c r="I1342" s="156">
        <f>IF((H1342&lt;=0),0,((H1342-I$24)*Stock*(_xlfn.NORM.INV(RAND(),stock_ave,stock_std))+(H1342-I$24)*Bonds*(_xlfn.NORM.INV(RAND(),bond_ave,bond_std))+(H1342-I$24)*cash*(_xlfn.NORM.INV(RAND(),cash_ave,cash_std))+(H1342-I$24)))</f>
        <v/>
      </c>
      <c r="J1342" s="156">
        <f>IF((I1342&lt;=0),0,((I1342-J$24)*Stock*(_xlfn.NORM.INV(RAND(),stock_ave,stock_std))+(I1342-J$24)*Bonds*(_xlfn.NORM.INV(RAND(),bond_ave,bond_std))+(I1342-J$24)*cash*(_xlfn.NORM.INV(RAND(),cash_ave,cash_std))+(I1342-J$24)))</f>
        <v/>
      </c>
      <c r="K1342" s="156">
        <f>IF((J1342&lt;=0),0,((J1342-K$24)*Stock*(_xlfn.NORM.INV(RAND(),stock_ave,stock_std))+(J1342-K$24)*Bonds*(_xlfn.NORM.INV(RAND(),bond_ave,bond_std))+(J1342-K$24)*cash*(_xlfn.NORM.INV(RAND(),cash_ave,cash_std))+(J1342-K$24)))</f>
        <v/>
      </c>
      <c r="L1342" s="156">
        <f>IF((K1342&lt;=0),0,((K1342-L$24)*Stock*(_xlfn.NORM.INV(RAND(),stock_ave,stock_std))+(K1342-L$24)*Bonds*(_xlfn.NORM.INV(RAND(),bond_ave,bond_std))+(K1342-L$24)*cash*(_xlfn.NORM.INV(RAND(),cash_ave,cash_std))+(K1342-L$24)))</f>
        <v/>
      </c>
      <c r="M1342" s="156">
        <f>IF((L1342&lt;=0),0,((L1342-M$24)*Stock*(_xlfn.NORM.INV(RAND(),stock_ave,stock_std))+(L1342-M$24)*Bonds*(_xlfn.NORM.INV(RAND(),bond_ave,bond_std))+(L1342-M$24)*cash*(_xlfn.NORM.INV(RAND(),cash_ave,cash_std))+(L1342-M$24)))</f>
        <v/>
      </c>
      <c r="N1342" s="156">
        <f>IF((M1342&lt;=0),0,((M1342-N$24)*Stock*(_xlfn.NORM.INV(RAND(),stock_ave,stock_std))+(M1342-N$24)*Bonds*(_xlfn.NORM.INV(RAND(),bond_ave,bond_std))+(M1342-N$24)*cash*(_xlfn.NORM.INV(RAND(),cash_ave,cash_std))+(M1342-N$24)))</f>
        <v/>
      </c>
      <c r="O1342" s="156">
        <f>IF((N1342&lt;=0),0,((N1342-O$24)*Stock*(_xlfn.NORM.INV(RAND(),stock_ave,stock_std))+(N1342-O$24)*Bonds*(_xlfn.NORM.INV(RAND(),bond_ave,bond_std))+(N1342-O$24)*cash*(_xlfn.NORM.INV(RAND(),cash_ave,cash_std))+(N1342-O$24)))</f>
        <v/>
      </c>
      <c r="P1342" s="156">
        <f>IF((O1342&lt;=0),0,((O1342-P$24)*Stock*(_xlfn.NORM.INV(RAND(),stock_ave,stock_std))+(O1342-P$24)*Bonds*(_xlfn.NORM.INV(RAND(),bond_ave,bond_std))+(O1342-P$24)*cash*(_xlfn.NORM.INV(RAND(),cash_ave,cash_std))+(O1342-P$24)))</f>
        <v/>
      </c>
      <c r="Q1342" s="156">
        <f>IF((P1342&lt;=0),0,((P1342-Q$24)*Stock*(_xlfn.NORM.INV(RAND(),stock_ave,stock_std))+(P1342-Q$24)*Bonds*(_xlfn.NORM.INV(RAND(),bond_ave,bond_std))+(P1342-Q$24)*cash*(_xlfn.NORM.INV(RAND(),cash_ave,cash_std))+(P1342-Q$24)))</f>
        <v/>
      </c>
      <c r="R1342" s="156">
        <f>IF((Q1342&lt;=0),0,((Q1342-R$24)*Stock*(_xlfn.NORM.INV(RAND(),stock_ave,stock_std))+(Q1342-R$24)*Bonds*(_xlfn.NORM.INV(RAND(),bond_ave,bond_std))+(Q1342-R$24)*cash*(_xlfn.NORM.INV(RAND(),cash_ave,cash_std))+(Q1342-R$24)))</f>
        <v/>
      </c>
      <c r="S1342" s="156">
        <f>IF((R1342&lt;=0),0,((R1342-S$24)*Stock*(_xlfn.NORM.INV(RAND(),stock_ave,stock_std))+(R1342-S$24)*Bonds*(_xlfn.NORM.INV(RAND(),bond_ave,bond_std))+(R1342-S$24)*cash*(_xlfn.NORM.INV(RAND(),cash_ave,cash_std))+(R1342-S$24)))</f>
        <v/>
      </c>
      <c r="T1342" s="156">
        <f>IF((S1342&lt;=0),0,((S1342-T$24)*Stock*(_xlfn.NORM.INV(RAND(),stock_ave,stock_std))+(S1342-T$24)*Bonds*(_xlfn.NORM.INV(RAND(),bond_ave,bond_std))+(S1342-T$24)*cash*(_xlfn.NORM.INV(RAND(),cash_ave,cash_std))+(S1342-T$24)))</f>
        <v/>
      </c>
      <c r="U1342" s="156">
        <f>IF((T1342&lt;=0),0,((T1342-U$24)*Stock*(_xlfn.NORM.INV(RAND(),stock_ave,stock_std))+(T1342-U$24)*Bonds*(_xlfn.NORM.INV(RAND(),bond_ave,bond_std))+(T1342-U$24)*cash*(_xlfn.NORM.INV(RAND(),cash_ave,cash_std))+(T1342-U$24)))</f>
        <v/>
      </c>
      <c r="V1342" s="156">
        <f>IF((U1342&lt;=0),0,((U1342-V$24)*Stock*(_xlfn.NORM.INV(RAND(),stock_ave,stock_std))+(U1342-V$24)*Bonds*(_xlfn.NORM.INV(RAND(),bond_ave,bond_std))+(U1342-V$24)*cash*(_xlfn.NORM.INV(RAND(),cash_ave,cash_std))+(U1342-V$24)))</f>
        <v/>
      </c>
      <c r="W1342" s="156">
        <f>IF((V1342&lt;=0),0,((V1342-W$24)*Stock*(_xlfn.NORM.INV(RAND(),stock_ave,stock_std))+(V1342-W$24)*Bonds*(_xlfn.NORM.INV(RAND(),bond_ave,bond_std))+(V1342-W$24)*cash*(_xlfn.NORM.INV(RAND(),cash_ave,cash_std))+(V1342-W$24)))</f>
        <v/>
      </c>
      <c r="X1342" s="156">
        <f>IF((W1342&lt;=0),0,((W1342-X$24)*Stock*(_xlfn.NORM.INV(RAND(),stock_ave,stock_std))+(W1342-X$24)*Bonds*(_xlfn.NORM.INV(RAND(),bond_ave,bond_std))+(W1342-X$24)*cash*(_xlfn.NORM.INV(RAND(),cash_ave,cash_std))+(W1342-X$24)))</f>
        <v/>
      </c>
      <c r="Y1342" s="156">
        <f>IF((X1342&lt;=0),0,((X1342-Y$24)*Stock*(_xlfn.NORM.INV(RAND(),stock_ave,stock_std))+(X1342-Y$24)*Bonds*(_xlfn.NORM.INV(RAND(),bond_ave,bond_std))+(X1342-Y$24)*cash*(_xlfn.NORM.INV(RAND(),cash_ave,cash_std))+(X1342-Y$24)))</f>
        <v/>
      </c>
      <c r="Z1342" s="156">
        <f>IF((Y1342&lt;=0),0,((Y1342-Z$24)*Stock*(_xlfn.NORM.INV(RAND(),stock_ave,stock_std))+(Y1342-Z$24)*Bonds*(_xlfn.NORM.INV(RAND(),bond_ave,bond_std))+(Y1342-Z$24)*cash*(_xlfn.NORM.INV(RAND(),cash_ave,cash_std))+(Y1342-Z$24)))</f>
        <v/>
      </c>
      <c r="AA1342" s="156">
        <f>IF((Z1342&lt;=0),0,((Z1342-AA$24)*Stock*(_xlfn.NORM.INV(RAND(),stock_ave,stock_std))+(Z1342-AA$24)*Bonds*(_xlfn.NORM.INV(RAND(),bond_ave,bond_std))+(Z1342-AA$24)*cash*(_xlfn.NORM.INV(RAND(),cash_ave,cash_std))+(Z1342-AA$24)))</f>
        <v/>
      </c>
      <c r="AB1342" s="156">
        <f>IF((AA1342&lt;=0),0,((AA1342-AB$24)*Stock*(_xlfn.NORM.INV(RAND(),stock_ave,stock_std))+(AA1342-AB$24)*Bonds*(_xlfn.NORM.INV(RAND(),bond_ave,bond_std))+(AA1342-AB$24)*cash*(_xlfn.NORM.INV(RAND(),cash_ave,cash_std))+(AA1342-AB$24)))</f>
        <v/>
      </c>
      <c r="AC1342" s="156">
        <f>IF((AB1342&lt;=0),0,((AB1342-AC$24)*Stock*(_xlfn.NORM.INV(RAND(),stock_ave,stock_std))+(AB1342-AC$24)*Bonds*(_xlfn.NORM.INV(RAND(),bond_ave,bond_std))+(AB1342-AC$24)*cash*(_xlfn.NORM.INV(RAND(),cash_ave,cash_std))+(AB1342-AC$24)))</f>
        <v/>
      </c>
      <c r="AD1342" s="156">
        <f>IF((AC1342&lt;=0),0,((AC1342-AD$24)*Stock*(_xlfn.NORM.INV(RAND(),stock_ave,stock_std))+(AC1342-AD$24)*Bonds*(_xlfn.NORM.INV(RAND(),bond_ave,bond_std))+(AC1342-AD$24)*cash*(_xlfn.NORM.INV(RAND(),cash_ave,cash_std))+(AC1342-AD$24)))</f>
        <v/>
      </c>
      <c r="AE1342" s="156">
        <f>IF((AD1342&lt;=0),0,((AD1342-AE$24)*Stock*(_xlfn.NORM.INV(RAND(),stock_ave,stock_std))+(AD1342-AE$24)*Bonds*(_xlfn.NORM.INV(RAND(),bond_ave,bond_std))+(AD1342-AE$24)*cash*(_xlfn.NORM.INV(RAND(),cash_ave,cash_std))+(AD1342-AE$24)))</f>
        <v/>
      </c>
      <c r="AF1342" s="156">
        <f>IF((AE1342&lt;=0),0,((AE1342-AF$24)*Stock*(_xlfn.NORM.INV(RAND(),stock_ave,stock_std))+(AE1342-AF$24)*Bonds*(_xlfn.NORM.INV(RAND(),bond_ave,bond_std))+(AE1342-AF$24)*cash*(_xlfn.NORM.INV(RAND(),cash_ave,cash_std))+(AE1342-AF$24)))</f>
        <v/>
      </c>
      <c r="AG1342" s="156">
        <f>IF((AF1342&lt;=0),0,((AF1342-AG$24)*Stock*(_xlfn.NORM.INV(RAND(),stock_ave,stock_std))+(AF1342-AG$24)*Bonds*(_xlfn.NORM.INV(RAND(),bond_ave,bond_std))+(AF1342-AG$24)*cash*(_xlfn.NORM.INV(RAND(),cash_ave,cash_std))+(AF1342-AG$24)))</f>
        <v/>
      </c>
      <c r="AH1342" s="156">
        <f>IF((AG1342&lt;=0),0,((AG1342-AH$24)*Stock*(_xlfn.NORM.INV(RAND(),stock_ave,stock_std))+(AG1342-AH$24)*Bonds*(_xlfn.NORM.INV(RAND(),bond_ave,bond_std))+(AG1342-AH$24)*cash*(_xlfn.NORM.INV(RAND(),cash_ave,cash_std))+(AG1342-AH$24)))</f>
        <v/>
      </c>
      <c r="AI1342" s="156">
        <f>IF((AH1342&lt;=0),0,((AH1342-AI$24)*Stock*(_xlfn.NORM.INV(RAND(),stock_ave,stock_std))+(AH1342-AI$24)*Bonds*(_xlfn.NORM.INV(RAND(),bond_ave,bond_std))+(AH1342-AI$24)*cash*(_xlfn.NORM.INV(RAND(),cash_ave,cash_std))+(AH1342-AI$24)))</f>
        <v/>
      </c>
      <c r="AJ1342" s="156">
        <f>IF((AI1342&lt;=0),0,((AI1342-AJ$24)*Stock*(_xlfn.NORM.INV(RAND(),stock_ave,stock_std))+(AI1342-AJ$24)*Bonds*(_xlfn.NORM.INV(RAND(),bond_ave,bond_std))+(AI1342-AJ$24)*cash*(_xlfn.NORM.INV(RAND(),cash_ave,cash_std))+(AI1342-AJ$24)))</f>
        <v/>
      </c>
      <c r="AK1342" s="156">
        <f>IF((AJ1342&lt;=0),0,((AJ1342-AK$24)*Stock*(_xlfn.NORM.INV(RAND(),stock_ave,stock_std))+(AJ1342-AK$24)*Bonds*(_xlfn.NORM.INV(RAND(),bond_ave,bond_std))+(AJ1342-AK$24)*cash*(_xlfn.NORM.INV(RAND(),cash_ave,cash_std))+(AJ1342-AK$24)))</f>
        <v/>
      </c>
      <c r="AL1342" s="156">
        <f>IF((AK1342&lt;=0),0,((AK1342-AL$24)*Stock*(_xlfn.NORM.INV(RAND(),stock_ave,stock_std))+(AK1342-AL$24)*Bonds*(_xlfn.NORM.INV(RAND(),bond_ave,bond_std))+(AK1342-AL$24)*cash*(_xlfn.NORM.INV(RAND(),cash_ave,cash_std))+(AK1342-AL$24)))</f>
        <v/>
      </c>
      <c r="AM1342" s="156">
        <f>IF((AL1342&lt;=0),0,((AL1342-AM$24)*Stock*(_xlfn.NORM.INV(RAND(),stock_ave,stock_std))+(AL1342-AM$24)*Bonds*(_xlfn.NORM.INV(RAND(),bond_ave,bond_std))+(AL1342-AM$24)*cash*(_xlfn.NORM.INV(RAND(),cash_ave,cash_std))+(AL1342-AM$24)))</f>
        <v/>
      </c>
      <c r="AN1342" s="156">
        <f>IF((AM1342&lt;=0),0,((AM1342-AN$24)*Stock*(_xlfn.NORM.INV(RAND(),stock_ave,stock_std))+(AM1342-AN$24)*Bonds*(_xlfn.NORM.INV(RAND(),bond_ave,bond_std))+(AM1342-AN$24)*cash*(_xlfn.NORM.INV(RAND(),cash_ave,cash_std))+(AM1342-AN$24)))</f>
        <v/>
      </c>
      <c r="AO1342" s="156">
        <f>IF((AN1342&lt;=0),0,((AN1342-AO$24)*Stock*(_xlfn.NORM.INV(RAND(),stock_ave,stock_std))+(AN1342-AO$24)*Bonds*(_xlfn.NORM.INV(RAND(),bond_ave,bond_std))+(AN1342-AO$24)*cash*(_xlfn.NORM.INV(RAND(),cash_ave,cash_std))+(AN1342-AO$24)))</f>
        <v/>
      </c>
      <c r="AP1342" s="156">
        <f>IF((AO1342&lt;=0),0,((AO1342-AP$24)*Stock*(_xlfn.NORM.INV(RAND(),stock_ave,stock_std))+(AO1342-AP$24)*Bonds*(_xlfn.NORM.INV(RAND(),bond_ave,bond_std))+(AO1342-AP$24)*cash*(_xlfn.NORM.INV(RAND(),cash_ave,cash_std))+(AO1342-AP$24)))</f>
        <v/>
      </c>
      <c r="AQ1342" s="156">
        <f>IF((AP1342&lt;=0),0,((AP1342-AQ$24)*Stock*(_xlfn.NORM.INV(RAND(),stock_ave,stock_std))+(AP1342-AQ$24)*Bonds*(_xlfn.NORM.INV(RAND(),bond_ave,bond_std))+(AP1342-AQ$24)*cash*(_xlfn.NORM.INV(RAND(),cash_ave,cash_std))+(AP1342-AQ$24)))</f>
        <v/>
      </c>
      <c r="AR1342" s="156">
        <f>IF((AQ1342&lt;=0),0,((AQ1342-AR$24)*Stock*(_xlfn.NORM.INV(RAND(),stock_ave,stock_std))+(AQ1342-AR$24)*Bonds*(_xlfn.NORM.INV(RAND(),bond_ave,bond_std))+(AQ1342-AR$24)*cash*(_xlfn.NORM.INV(RAND(),cash_ave,cash_std))+(AQ1342-AR$24)))</f>
        <v/>
      </c>
      <c r="AS1342" s="156">
        <f>IF((AR1342&lt;=0),0,((AR1342-AS$24)*Stock*(_xlfn.NORM.INV(RAND(),stock_ave,stock_std))+(AR1342-AS$24)*Bonds*(_xlfn.NORM.INV(RAND(),bond_ave,bond_std))+(AR1342-AS$24)*cash*(_xlfn.NORM.INV(RAND(),cash_ave,cash_std))+(AR1342-AS$24)))</f>
        <v/>
      </c>
      <c r="AT1342" s="156">
        <f>IF((AS1342&lt;=0),0,((AS1342-AT$24)*Stock*(_xlfn.NORM.INV(RAND(),stock_ave,stock_std))+(AS1342-AT$24)*Bonds*(_xlfn.NORM.INV(RAND(),bond_ave,bond_std))+(AS1342-AT$24)*cash*(_xlfn.NORM.INV(RAND(),cash_ave,cash_std))+(AS1342-AT$24)))</f>
        <v/>
      </c>
      <c r="AU1342" s="156">
        <f>IF((AT1342&lt;=0),0,((AT1342-AU$24)*Stock*(_xlfn.NORM.INV(RAND(),stock_ave,stock_std))+(AT1342-AU$24)*Bonds*(_xlfn.NORM.INV(RAND(),bond_ave,bond_std))+(AT1342-AU$24)*cash*(_xlfn.NORM.INV(RAND(),cash_ave,cash_std))+(AT1342-AU$24)))</f>
        <v/>
      </c>
      <c r="AV1342" s="156">
        <f>IF((AU1342&lt;=0),0,((AU1342-AV$24)*Stock*(_xlfn.NORM.INV(RAND(),stock_ave,stock_std))+(AU1342-AV$24)*Bonds*(_xlfn.NORM.INV(RAND(),bond_ave,bond_std))+(AU1342-AV$24)*cash*(_xlfn.NORM.INV(RAND(),cash_ave,cash_std))+(AU1342-AV$24)))</f>
        <v/>
      </c>
      <c r="AW1342" s="156">
        <f>IF((AV1342&lt;=0),0,((AV1342-AW$24)*Stock*(_xlfn.NORM.INV(RAND(),stock_ave,stock_std))+(AV1342-AW$24)*Bonds*(_xlfn.NORM.INV(RAND(),bond_ave,bond_std))+(AV1342-AW$24)*cash*(_xlfn.NORM.INV(RAND(),cash_ave,cash_std))+(AV1342-AW$24)))</f>
        <v/>
      </c>
      <c r="AX1342" s="159" t="n"/>
      <c r="AY1342" s="159" t="n"/>
      <c r="AZ1342" s="159" t="n"/>
      <c r="BA1342" s="159" t="n"/>
      <c r="BB1342" s="159" t="n"/>
    </row>
    <row r="1343">
      <c r="C1343" s="147" t="n"/>
      <c r="D1343" s="61">
        <f>+D1342-IF(D$18&gt;74,(D1342/D$25)*$C$10)</f>
        <v/>
      </c>
      <c r="E1343" s="61">
        <f>+E1342-IF(E$18&gt;74,(E1342/E$25)*$C$10)</f>
        <v/>
      </c>
      <c r="F1343" s="61">
        <f>+F1342-IF(F$18&gt;74,(F1342/F$25)*$C$10)</f>
        <v/>
      </c>
      <c r="G1343" s="61">
        <f>+G1342-IF(G$18&gt;74,(G1342/G$25)*$C$10)</f>
        <v/>
      </c>
      <c r="H1343" s="61">
        <f>+H1342-IF(H$18&gt;74,(H1342/H$25)*$C$10)</f>
        <v/>
      </c>
      <c r="I1343" s="61">
        <f>+I1342-IF(I$18&gt;74,(I1342/I$25)*$C$10)</f>
        <v/>
      </c>
      <c r="J1343" s="61">
        <f>+J1342-IF(J$18&gt;74,(J1342/J$25)*$C$10)</f>
        <v/>
      </c>
      <c r="K1343" s="61">
        <f>+K1342-IF(K$18&gt;74,(K1342/K$25)*$C$10)</f>
        <v/>
      </c>
      <c r="L1343" s="61">
        <f>+L1342-IF(L$18&gt;74,(L1342/L$25)*$C$10)</f>
        <v/>
      </c>
      <c r="M1343" s="61">
        <f>+M1342-IF(M$18&gt;74,(M1342/M$25)*$C$10)</f>
        <v/>
      </c>
      <c r="N1343" s="61">
        <f>+N1342-IF(N$18&gt;74,(N1342/N$25)*$C$10)</f>
        <v/>
      </c>
      <c r="O1343" s="61">
        <f>+O1342-IF(O$18&gt;74,(O1342/O$25)*$C$10)</f>
        <v/>
      </c>
      <c r="P1343" s="61">
        <f>+P1342-IF(P$18&gt;74,(P1342/P$25)*$C$10)</f>
        <v/>
      </c>
      <c r="Q1343" s="61">
        <f>+Q1342-IF(Q$18&gt;74,(Q1342/Q$25)*$C$10)</f>
        <v/>
      </c>
      <c r="R1343" s="61">
        <f>+R1342-IF(R$18&gt;74,(R1342/R$25)*$C$10)</f>
        <v/>
      </c>
      <c r="S1343" s="61">
        <f>+S1342-IF(S$18&gt;74,(S1342/S$25)*$C$10)</f>
        <v/>
      </c>
      <c r="T1343" s="61">
        <f>+T1342-IF(T$18&gt;74,(T1342/T$25)*$C$10)</f>
        <v/>
      </c>
      <c r="U1343" s="61">
        <f>+U1342-IF(U$18&gt;74,(U1342/U$25)*$C$10)</f>
        <v/>
      </c>
      <c r="V1343" s="61">
        <f>+V1342-IF(V$18&gt;74,(V1342/V$25)*$C$10)</f>
        <v/>
      </c>
      <c r="W1343" s="61">
        <f>+W1342-IF(W$18&gt;74,(W1342/W$25)*$C$10)</f>
        <v/>
      </c>
      <c r="X1343" s="61">
        <f>+X1342-IF(X$18&gt;74,(X1342/X$25)*$C$10)</f>
        <v/>
      </c>
      <c r="Y1343" s="61">
        <f>+Y1342-IF(Y$18&gt;74,(Y1342/Y$25)*$C$10)</f>
        <v/>
      </c>
      <c r="Z1343" s="61">
        <f>+Z1342-IF(Z$18&gt;74,(Z1342/Z$25)*$C$10)</f>
        <v/>
      </c>
      <c r="AA1343" s="61">
        <f>+AA1342-IF(AA$18&gt;74,(AA1342/AA$25)*$C$10)</f>
        <v/>
      </c>
      <c r="AB1343" s="61">
        <f>+AB1342-IF(AB$18&gt;74,(AB1342/AB$25)*$C$10)</f>
        <v/>
      </c>
      <c r="AC1343" s="61">
        <f>+AC1342-IF(AC$18&gt;74,(AC1342/AC$25)*$C$10)</f>
        <v/>
      </c>
      <c r="AD1343" s="61">
        <f>+AD1342-IF(AD$18&gt;74,(AD1342/AD$25)*$C$10)</f>
        <v/>
      </c>
      <c r="AE1343" s="61">
        <f>+AE1342-IF(AE$18&gt;74,(AE1342/AE$25)*$C$10)</f>
        <v/>
      </c>
      <c r="AF1343" s="61">
        <f>+AF1342-IF(AF$18&gt;74,(AF1342/AF$25)*$C$10)</f>
        <v/>
      </c>
      <c r="AG1343" s="61">
        <f>+AG1342-IF(AG$18&gt;74,(AG1342/AG$25)*$C$10)</f>
        <v/>
      </c>
      <c r="AH1343" s="61">
        <f>+AH1342-IF(AH$18&gt;74,(AH1342/AH$25)*$C$10)</f>
        <v/>
      </c>
      <c r="AI1343" s="61">
        <f>+AI1342-IF(AI$18&gt;74,(AI1342/AI$25)*$C$10)</f>
        <v/>
      </c>
      <c r="AJ1343" s="61">
        <f>+AJ1342-IF(AJ$18&gt;74,(AJ1342/AJ$25)*$C$10)</f>
        <v/>
      </c>
      <c r="AK1343" s="61">
        <f>+AK1342-IF(AK$18&gt;74,(AK1342/AK$25)*$C$10)</f>
        <v/>
      </c>
      <c r="AL1343" s="61">
        <f>+AL1342-IF(AL$18&gt;74,(AL1342/AL$25)*$C$10)</f>
        <v/>
      </c>
      <c r="AM1343" s="61">
        <f>+AM1342-IF(AM$18&gt;74,(AM1342/AM$25)*$C$10)</f>
        <v/>
      </c>
      <c r="AN1343" s="61">
        <f>+AN1342-IF(AN$18&gt;74,(AN1342/AN$25)*$C$10)</f>
        <v/>
      </c>
      <c r="AO1343" s="61">
        <f>+AO1342-IF(AO$18&gt;74,(AO1342/AO$25)*$C$10)</f>
        <v/>
      </c>
      <c r="AP1343" s="61">
        <f>+AP1342-IF(AP$18&gt;74,(AP1342/AP$25)*$C$10)</f>
        <v/>
      </c>
      <c r="AQ1343" s="61">
        <f>+AQ1342-IF(AQ$18&gt;74,(AQ1342/AQ$25)*$C$10)</f>
        <v/>
      </c>
      <c r="AR1343" s="61">
        <f>+AR1342-IF(AR$18&gt;74,(AR1342/AR$25)*$C$10)</f>
        <v/>
      </c>
      <c r="AS1343" s="61">
        <f>+AS1342-IF(AS$18&gt;74,(AS1342/AS$25)*$C$10)</f>
        <v/>
      </c>
      <c r="AT1343" s="61">
        <f>+AT1342-IF(AT$18&gt;74,(AT1342/AT$25)*$C$10)</f>
        <v/>
      </c>
      <c r="AU1343" s="61">
        <f>+AU1342-IF(AU$18&gt;74,(AU1342/AU$25)*$C$10)</f>
        <v/>
      </c>
      <c r="AV1343" s="61">
        <f>+AV1342-IF(AV$18&gt;74,(AV1342/AV$25)*$C$10)</f>
        <v/>
      </c>
      <c r="AW1343" s="61">
        <f>+AW1342-IF(AW$18&gt;74,(AW1342/AW$25)*$C$10)</f>
        <v/>
      </c>
      <c r="AX1343" s="35">
        <f>IF(AW1343&gt;0,1,0)</f>
        <v/>
      </c>
      <c r="AY1343" s="35">
        <f>IF(AL1343&gt;0,1,0)</f>
        <v/>
      </c>
      <c r="AZ1343" s="35">
        <f>IF(AG1343&gt;0,1,0)</f>
        <v/>
      </c>
      <c r="BA1343" s="35">
        <f>IF(AB1343&gt;0,1,0)</f>
        <v/>
      </c>
      <c r="BB1343" s="35">
        <f>IF(W1343&gt;0,1,0)</f>
        <v/>
      </c>
    </row>
    <row r="1344">
      <c r="B1344" s="154" t="inlineStr">
        <is>
          <t>trial 659</t>
        </is>
      </c>
      <c r="C1344" s="155">
        <f>+start-C1341</f>
        <v/>
      </c>
      <c r="D1344" s="156">
        <f>IF((C1344&lt;=0),0,((C1344-D$24)*Stock*(_xlfn.NORM.INV(RAND(),stock_ave,stock_std))+(C1344-D$24)*Bonds*(_xlfn.NORM.INV(RAND(),bond_ave,bond_std))+(C1344-D$24)*cash*(_xlfn.NORM.INV(RAND(),cash_ave,cash_std))+(C1344-D$24)))</f>
        <v/>
      </c>
      <c r="E1344" s="156">
        <f>IF((D1344&lt;=0),0,((D1344-E$24)*Stock*(_xlfn.NORM.INV(RAND(),stock_ave,stock_std))+(D1344-E$24)*Bonds*(_xlfn.NORM.INV(RAND(),bond_ave,bond_std))+(D1344-E$24)*cash*(_xlfn.NORM.INV(RAND(),cash_ave,cash_std))+(D1344-E$24)))</f>
        <v/>
      </c>
      <c r="F1344" s="156">
        <f>IF((E1344&lt;=0),0,((E1344-F$24)*Stock*(_xlfn.NORM.INV(RAND(),stock_ave,stock_std))+(E1344-F$24)*Bonds*(_xlfn.NORM.INV(RAND(),bond_ave,bond_std))+(E1344-F$24)*cash*(_xlfn.NORM.INV(RAND(),cash_ave,cash_std))+(E1344-F$24)))</f>
        <v/>
      </c>
      <c r="G1344" s="156">
        <f>IF((F1344&lt;=0),0,((F1344-G$24)*Stock*(_xlfn.NORM.INV(RAND(),stock_ave,stock_std))+(F1344-G$24)*Bonds*(_xlfn.NORM.INV(RAND(),bond_ave,bond_std))+(F1344-G$24)*cash*(_xlfn.NORM.INV(RAND(),cash_ave,cash_std))+(F1344-G$24)))</f>
        <v/>
      </c>
      <c r="H1344" s="156">
        <f>IF((G1344&lt;=0),0,((G1344-H$24)*Stock*(_xlfn.NORM.INV(RAND(),stock_ave,stock_std))+(G1344-H$24)*Bonds*(_xlfn.NORM.INV(RAND(),bond_ave,bond_std))+(G1344-H$24)*cash*(_xlfn.NORM.INV(RAND(),cash_ave,cash_std))+(G1344-H$24)))</f>
        <v/>
      </c>
      <c r="I1344" s="156">
        <f>IF((H1344&lt;=0),0,((H1344-I$24)*Stock*(_xlfn.NORM.INV(RAND(),stock_ave,stock_std))+(H1344-I$24)*Bonds*(_xlfn.NORM.INV(RAND(),bond_ave,bond_std))+(H1344-I$24)*cash*(_xlfn.NORM.INV(RAND(),cash_ave,cash_std))+(H1344-I$24)))</f>
        <v/>
      </c>
      <c r="J1344" s="156">
        <f>IF((I1344&lt;=0),0,((I1344-J$24)*Stock*(_xlfn.NORM.INV(RAND(),stock_ave,stock_std))+(I1344-J$24)*Bonds*(_xlfn.NORM.INV(RAND(),bond_ave,bond_std))+(I1344-J$24)*cash*(_xlfn.NORM.INV(RAND(),cash_ave,cash_std))+(I1344-J$24)))</f>
        <v/>
      </c>
      <c r="K1344" s="156">
        <f>IF((J1344&lt;=0),0,((J1344-K$24)*Stock*(_xlfn.NORM.INV(RAND(),stock_ave,stock_std))+(J1344-K$24)*Bonds*(_xlfn.NORM.INV(RAND(),bond_ave,bond_std))+(J1344-K$24)*cash*(_xlfn.NORM.INV(RAND(),cash_ave,cash_std))+(J1344-K$24)))</f>
        <v/>
      </c>
      <c r="L1344" s="156">
        <f>IF((K1344&lt;=0),0,((K1344-L$24)*Stock*(_xlfn.NORM.INV(RAND(),stock_ave,stock_std))+(K1344-L$24)*Bonds*(_xlfn.NORM.INV(RAND(),bond_ave,bond_std))+(K1344-L$24)*cash*(_xlfn.NORM.INV(RAND(),cash_ave,cash_std))+(K1344-L$24)))</f>
        <v/>
      </c>
      <c r="M1344" s="156">
        <f>IF((L1344&lt;=0),0,((L1344-M$24)*Stock*(_xlfn.NORM.INV(RAND(),stock_ave,stock_std))+(L1344-M$24)*Bonds*(_xlfn.NORM.INV(RAND(),bond_ave,bond_std))+(L1344-M$24)*cash*(_xlfn.NORM.INV(RAND(),cash_ave,cash_std))+(L1344-M$24)))</f>
        <v/>
      </c>
      <c r="N1344" s="156">
        <f>IF((M1344&lt;=0),0,((M1344-N$24)*Stock*(_xlfn.NORM.INV(RAND(),stock_ave,stock_std))+(M1344-N$24)*Bonds*(_xlfn.NORM.INV(RAND(),bond_ave,bond_std))+(M1344-N$24)*cash*(_xlfn.NORM.INV(RAND(),cash_ave,cash_std))+(M1344-N$24)))</f>
        <v/>
      </c>
      <c r="O1344" s="156">
        <f>IF((N1344&lt;=0),0,((N1344-O$24)*Stock*(_xlfn.NORM.INV(RAND(),stock_ave,stock_std))+(N1344-O$24)*Bonds*(_xlfn.NORM.INV(RAND(),bond_ave,bond_std))+(N1344-O$24)*cash*(_xlfn.NORM.INV(RAND(),cash_ave,cash_std))+(N1344-O$24)))</f>
        <v/>
      </c>
      <c r="P1344" s="156">
        <f>IF((O1344&lt;=0),0,((O1344-P$24)*Stock*(_xlfn.NORM.INV(RAND(),stock_ave,stock_std))+(O1344-P$24)*Bonds*(_xlfn.NORM.INV(RAND(),bond_ave,bond_std))+(O1344-P$24)*cash*(_xlfn.NORM.INV(RAND(),cash_ave,cash_std))+(O1344-P$24)))</f>
        <v/>
      </c>
      <c r="Q1344" s="156">
        <f>IF((P1344&lt;=0),0,((P1344-Q$24)*Stock*(_xlfn.NORM.INV(RAND(),stock_ave,stock_std))+(P1344-Q$24)*Bonds*(_xlfn.NORM.INV(RAND(),bond_ave,bond_std))+(P1344-Q$24)*cash*(_xlfn.NORM.INV(RAND(),cash_ave,cash_std))+(P1344-Q$24)))</f>
        <v/>
      </c>
      <c r="R1344" s="156">
        <f>IF((Q1344&lt;=0),0,((Q1344-R$24)*Stock*(_xlfn.NORM.INV(RAND(),stock_ave,stock_std))+(Q1344-R$24)*Bonds*(_xlfn.NORM.INV(RAND(),bond_ave,bond_std))+(Q1344-R$24)*cash*(_xlfn.NORM.INV(RAND(),cash_ave,cash_std))+(Q1344-R$24)))</f>
        <v/>
      </c>
      <c r="S1344" s="156">
        <f>IF((R1344&lt;=0),0,((R1344-S$24)*Stock*(_xlfn.NORM.INV(RAND(),stock_ave,stock_std))+(R1344-S$24)*Bonds*(_xlfn.NORM.INV(RAND(),bond_ave,bond_std))+(R1344-S$24)*cash*(_xlfn.NORM.INV(RAND(),cash_ave,cash_std))+(R1344-S$24)))</f>
        <v/>
      </c>
      <c r="T1344" s="156">
        <f>IF((S1344&lt;=0),0,((S1344-T$24)*Stock*(_xlfn.NORM.INV(RAND(),stock_ave,stock_std))+(S1344-T$24)*Bonds*(_xlfn.NORM.INV(RAND(),bond_ave,bond_std))+(S1344-T$24)*cash*(_xlfn.NORM.INV(RAND(),cash_ave,cash_std))+(S1344-T$24)))</f>
        <v/>
      </c>
      <c r="U1344" s="156">
        <f>IF((T1344&lt;=0),0,((T1344-U$24)*Stock*(_xlfn.NORM.INV(RAND(),stock_ave,stock_std))+(T1344-U$24)*Bonds*(_xlfn.NORM.INV(RAND(),bond_ave,bond_std))+(T1344-U$24)*cash*(_xlfn.NORM.INV(RAND(),cash_ave,cash_std))+(T1344-U$24)))</f>
        <v/>
      </c>
      <c r="V1344" s="156">
        <f>IF((U1344&lt;=0),0,((U1344-V$24)*Stock*(_xlfn.NORM.INV(RAND(),stock_ave,stock_std))+(U1344-V$24)*Bonds*(_xlfn.NORM.INV(RAND(),bond_ave,bond_std))+(U1344-V$24)*cash*(_xlfn.NORM.INV(RAND(),cash_ave,cash_std))+(U1344-V$24)))</f>
        <v/>
      </c>
      <c r="W1344" s="156">
        <f>IF((V1344&lt;=0),0,((V1344-W$24)*Stock*(_xlfn.NORM.INV(RAND(),stock_ave,stock_std))+(V1344-W$24)*Bonds*(_xlfn.NORM.INV(RAND(),bond_ave,bond_std))+(V1344-W$24)*cash*(_xlfn.NORM.INV(RAND(),cash_ave,cash_std))+(V1344-W$24)))</f>
        <v/>
      </c>
      <c r="X1344" s="156">
        <f>IF((W1344&lt;=0),0,((W1344-X$24)*Stock*(_xlfn.NORM.INV(RAND(),stock_ave,stock_std))+(W1344-X$24)*Bonds*(_xlfn.NORM.INV(RAND(),bond_ave,bond_std))+(W1344-X$24)*cash*(_xlfn.NORM.INV(RAND(),cash_ave,cash_std))+(W1344-X$24)))</f>
        <v/>
      </c>
      <c r="Y1344" s="156">
        <f>IF((X1344&lt;=0),0,((X1344-Y$24)*Stock*(_xlfn.NORM.INV(RAND(),stock_ave,stock_std))+(X1344-Y$24)*Bonds*(_xlfn.NORM.INV(RAND(),bond_ave,bond_std))+(X1344-Y$24)*cash*(_xlfn.NORM.INV(RAND(),cash_ave,cash_std))+(X1344-Y$24)))</f>
        <v/>
      </c>
      <c r="Z1344" s="156">
        <f>IF((Y1344&lt;=0),0,((Y1344-Z$24)*Stock*(_xlfn.NORM.INV(RAND(),stock_ave,stock_std))+(Y1344-Z$24)*Bonds*(_xlfn.NORM.INV(RAND(),bond_ave,bond_std))+(Y1344-Z$24)*cash*(_xlfn.NORM.INV(RAND(),cash_ave,cash_std))+(Y1344-Z$24)))</f>
        <v/>
      </c>
      <c r="AA1344" s="156">
        <f>IF((Z1344&lt;=0),0,((Z1344-AA$24)*Stock*(_xlfn.NORM.INV(RAND(),stock_ave,stock_std))+(Z1344-AA$24)*Bonds*(_xlfn.NORM.INV(RAND(),bond_ave,bond_std))+(Z1344-AA$24)*cash*(_xlfn.NORM.INV(RAND(),cash_ave,cash_std))+(Z1344-AA$24)))</f>
        <v/>
      </c>
      <c r="AB1344" s="156">
        <f>IF((AA1344&lt;=0),0,((AA1344-AB$24)*Stock*(_xlfn.NORM.INV(RAND(),stock_ave,stock_std))+(AA1344-AB$24)*Bonds*(_xlfn.NORM.INV(RAND(),bond_ave,bond_std))+(AA1344-AB$24)*cash*(_xlfn.NORM.INV(RAND(),cash_ave,cash_std))+(AA1344-AB$24)))</f>
        <v/>
      </c>
      <c r="AC1344" s="156">
        <f>IF((AB1344&lt;=0),0,((AB1344-AC$24)*Stock*(_xlfn.NORM.INV(RAND(),stock_ave,stock_std))+(AB1344-AC$24)*Bonds*(_xlfn.NORM.INV(RAND(),bond_ave,bond_std))+(AB1344-AC$24)*cash*(_xlfn.NORM.INV(RAND(),cash_ave,cash_std))+(AB1344-AC$24)))</f>
        <v/>
      </c>
      <c r="AD1344" s="156">
        <f>IF((AC1344&lt;=0),0,((AC1344-AD$24)*Stock*(_xlfn.NORM.INV(RAND(),stock_ave,stock_std))+(AC1344-AD$24)*Bonds*(_xlfn.NORM.INV(RAND(),bond_ave,bond_std))+(AC1344-AD$24)*cash*(_xlfn.NORM.INV(RAND(),cash_ave,cash_std))+(AC1344-AD$24)))</f>
        <v/>
      </c>
      <c r="AE1344" s="156">
        <f>IF((AD1344&lt;=0),0,((AD1344-AE$24)*Stock*(_xlfn.NORM.INV(RAND(),stock_ave,stock_std))+(AD1344-AE$24)*Bonds*(_xlfn.NORM.INV(RAND(),bond_ave,bond_std))+(AD1344-AE$24)*cash*(_xlfn.NORM.INV(RAND(),cash_ave,cash_std))+(AD1344-AE$24)))</f>
        <v/>
      </c>
      <c r="AF1344" s="156">
        <f>IF((AE1344&lt;=0),0,((AE1344-AF$24)*Stock*(_xlfn.NORM.INV(RAND(),stock_ave,stock_std))+(AE1344-AF$24)*Bonds*(_xlfn.NORM.INV(RAND(),bond_ave,bond_std))+(AE1344-AF$24)*cash*(_xlfn.NORM.INV(RAND(),cash_ave,cash_std))+(AE1344-AF$24)))</f>
        <v/>
      </c>
      <c r="AG1344" s="156">
        <f>IF((AF1344&lt;=0),0,((AF1344-AG$24)*Stock*(_xlfn.NORM.INV(RAND(),stock_ave,stock_std))+(AF1344-AG$24)*Bonds*(_xlfn.NORM.INV(RAND(),bond_ave,bond_std))+(AF1344-AG$24)*cash*(_xlfn.NORM.INV(RAND(),cash_ave,cash_std))+(AF1344-AG$24)))</f>
        <v/>
      </c>
      <c r="AH1344" s="156">
        <f>IF((AG1344&lt;=0),0,((AG1344-AH$24)*Stock*(_xlfn.NORM.INV(RAND(),stock_ave,stock_std))+(AG1344-AH$24)*Bonds*(_xlfn.NORM.INV(RAND(),bond_ave,bond_std))+(AG1344-AH$24)*cash*(_xlfn.NORM.INV(RAND(),cash_ave,cash_std))+(AG1344-AH$24)))</f>
        <v/>
      </c>
      <c r="AI1344" s="156">
        <f>IF((AH1344&lt;=0),0,((AH1344-AI$24)*Stock*(_xlfn.NORM.INV(RAND(),stock_ave,stock_std))+(AH1344-AI$24)*Bonds*(_xlfn.NORM.INV(RAND(),bond_ave,bond_std))+(AH1344-AI$24)*cash*(_xlfn.NORM.INV(RAND(),cash_ave,cash_std))+(AH1344-AI$24)))</f>
        <v/>
      </c>
      <c r="AJ1344" s="156">
        <f>IF((AI1344&lt;=0),0,((AI1344-AJ$24)*Stock*(_xlfn.NORM.INV(RAND(),stock_ave,stock_std))+(AI1344-AJ$24)*Bonds*(_xlfn.NORM.INV(RAND(),bond_ave,bond_std))+(AI1344-AJ$24)*cash*(_xlfn.NORM.INV(RAND(),cash_ave,cash_std))+(AI1344-AJ$24)))</f>
        <v/>
      </c>
      <c r="AK1344" s="156">
        <f>IF((AJ1344&lt;=0),0,((AJ1344-AK$24)*Stock*(_xlfn.NORM.INV(RAND(),stock_ave,stock_std))+(AJ1344-AK$24)*Bonds*(_xlfn.NORM.INV(RAND(),bond_ave,bond_std))+(AJ1344-AK$24)*cash*(_xlfn.NORM.INV(RAND(),cash_ave,cash_std))+(AJ1344-AK$24)))</f>
        <v/>
      </c>
      <c r="AL1344" s="156">
        <f>IF((AK1344&lt;=0),0,((AK1344-AL$24)*Stock*(_xlfn.NORM.INV(RAND(),stock_ave,stock_std))+(AK1344-AL$24)*Bonds*(_xlfn.NORM.INV(RAND(),bond_ave,bond_std))+(AK1344-AL$24)*cash*(_xlfn.NORM.INV(RAND(),cash_ave,cash_std))+(AK1344-AL$24)))</f>
        <v/>
      </c>
      <c r="AM1344" s="156">
        <f>IF((AL1344&lt;=0),0,((AL1344-AM$24)*Stock*(_xlfn.NORM.INV(RAND(),stock_ave,stock_std))+(AL1344-AM$24)*Bonds*(_xlfn.NORM.INV(RAND(),bond_ave,bond_std))+(AL1344-AM$24)*cash*(_xlfn.NORM.INV(RAND(),cash_ave,cash_std))+(AL1344-AM$24)))</f>
        <v/>
      </c>
      <c r="AN1344" s="156">
        <f>IF((AM1344&lt;=0),0,((AM1344-AN$24)*Stock*(_xlfn.NORM.INV(RAND(),stock_ave,stock_std))+(AM1344-AN$24)*Bonds*(_xlfn.NORM.INV(RAND(),bond_ave,bond_std))+(AM1344-AN$24)*cash*(_xlfn.NORM.INV(RAND(),cash_ave,cash_std))+(AM1344-AN$24)))</f>
        <v/>
      </c>
      <c r="AO1344" s="156">
        <f>IF((AN1344&lt;=0),0,((AN1344-AO$24)*Stock*(_xlfn.NORM.INV(RAND(),stock_ave,stock_std))+(AN1344-AO$24)*Bonds*(_xlfn.NORM.INV(RAND(),bond_ave,bond_std))+(AN1344-AO$24)*cash*(_xlfn.NORM.INV(RAND(),cash_ave,cash_std))+(AN1344-AO$24)))</f>
        <v/>
      </c>
      <c r="AP1344" s="156">
        <f>IF((AO1344&lt;=0),0,((AO1344-AP$24)*Stock*(_xlfn.NORM.INV(RAND(),stock_ave,stock_std))+(AO1344-AP$24)*Bonds*(_xlfn.NORM.INV(RAND(),bond_ave,bond_std))+(AO1344-AP$24)*cash*(_xlfn.NORM.INV(RAND(),cash_ave,cash_std))+(AO1344-AP$24)))</f>
        <v/>
      </c>
      <c r="AQ1344" s="156">
        <f>IF((AP1344&lt;=0),0,((AP1344-AQ$24)*Stock*(_xlfn.NORM.INV(RAND(),stock_ave,stock_std))+(AP1344-AQ$24)*Bonds*(_xlfn.NORM.INV(RAND(),bond_ave,bond_std))+(AP1344-AQ$24)*cash*(_xlfn.NORM.INV(RAND(),cash_ave,cash_std))+(AP1344-AQ$24)))</f>
        <v/>
      </c>
      <c r="AR1344" s="156">
        <f>IF((AQ1344&lt;=0),0,((AQ1344-AR$24)*Stock*(_xlfn.NORM.INV(RAND(),stock_ave,stock_std))+(AQ1344-AR$24)*Bonds*(_xlfn.NORM.INV(RAND(),bond_ave,bond_std))+(AQ1344-AR$24)*cash*(_xlfn.NORM.INV(RAND(),cash_ave,cash_std))+(AQ1344-AR$24)))</f>
        <v/>
      </c>
      <c r="AS1344" s="156">
        <f>IF((AR1344&lt;=0),0,((AR1344-AS$24)*Stock*(_xlfn.NORM.INV(RAND(),stock_ave,stock_std))+(AR1344-AS$24)*Bonds*(_xlfn.NORM.INV(RAND(),bond_ave,bond_std))+(AR1344-AS$24)*cash*(_xlfn.NORM.INV(RAND(),cash_ave,cash_std))+(AR1344-AS$24)))</f>
        <v/>
      </c>
      <c r="AT1344" s="156">
        <f>IF((AS1344&lt;=0),0,((AS1344-AT$24)*Stock*(_xlfn.NORM.INV(RAND(),stock_ave,stock_std))+(AS1344-AT$24)*Bonds*(_xlfn.NORM.INV(RAND(),bond_ave,bond_std))+(AS1344-AT$24)*cash*(_xlfn.NORM.INV(RAND(),cash_ave,cash_std))+(AS1344-AT$24)))</f>
        <v/>
      </c>
      <c r="AU1344" s="156">
        <f>IF((AT1344&lt;=0),0,((AT1344-AU$24)*Stock*(_xlfn.NORM.INV(RAND(),stock_ave,stock_std))+(AT1344-AU$24)*Bonds*(_xlfn.NORM.INV(RAND(),bond_ave,bond_std))+(AT1344-AU$24)*cash*(_xlfn.NORM.INV(RAND(),cash_ave,cash_std))+(AT1344-AU$24)))</f>
        <v/>
      </c>
      <c r="AV1344" s="156">
        <f>IF((AU1344&lt;=0),0,((AU1344-AV$24)*Stock*(_xlfn.NORM.INV(RAND(),stock_ave,stock_std))+(AU1344-AV$24)*Bonds*(_xlfn.NORM.INV(RAND(),bond_ave,bond_std))+(AU1344-AV$24)*cash*(_xlfn.NORM.INV(RAND(),cash_ave,cash_std))+(AU1344-AV$24)))</f>
        <v/>
      </c>
      <c r="AW1344" s="156">
        <f>IF((AV1344&lt;=0),0,((AV1344-AW$24)*Stock*(_xlfn.NORM.INV(RAND(),stock_ave,stock_std))+(AV1344-AW$24)*Bonds*(_xlfn.NORM.INV(RAND(),bond_ave,bond_std))+(AV1344-AW$24)*cash*(_xlfn.NORM.INV(RAND(),cash_ave,cash_std))+(AV1344-AW$24)))</f>
        <v/>
      </c>
      <c r="AX1344" s="159" t="n"/>
      <c r="AY1344" s="159" t="n"/>
      <c r="AZ1344" s="159" t="n"/>
      <c r="BA1344" s="159" t="n"/>
      <c r="BB1344" s="159" t="n"/>
    </row>
    <row r="1345">
      <c r="C1345" s="147" t="n"/>
      <c r="D1345" s="61">
        <f>+D1344-IF(D$18&gt;74,(D1344/D$25)*$C$10)</f>
        <v/>
      </c>
      <c r="E1345" s="61">
        <f>+E1344-IF(E$18&gt;74,(E1344/E$25)*$C$10)</f>
        <v/>
      </c>
      <c r="F1345" s="61">
        <f>+F1344-IF(F$18&gt;74,(F1344/F$25)*$C$10)</f>
        <v/>
      </c>
      <c r="G1345" s="61">
        <f>+G1344-IF(G$18&gt;74,(G1344/G$25)*$C$10)</f>
        <v/>
      </c>
      <c r="H1345" s="61">
        <f>+H1344-IF(H$18&gt;74,(H1344/H$25)*$C$10)</f>
        <v/>
      </c>
      <c r="I1345" s="61">
        <f>+I1344-IF(I$18&gt;74,(I1344/I$25)*$C$10)</f>
        <v/>
      </c>
      <c r="J1345" s="61">
        <f>+J1344-IF(J$18&gt;74,(J1344/J$25)*$C$10)</f>
        <v/>
      </c>
      <c r="K1345" s="61">
        <f>+K1344-IF(K$18&gt;74,(K1344/K$25)*$C$10)</f>
        <v/>
      </c>
      <c r="L1345" s="61">
        <f>+L1344-IF(L$18&gt;74,(L1344/L$25)*$C$10)</f>
        <v/>
      </c>
      <c r="M1345" s="61">
        <f>+M1344-IF(M$18&gt;74,(M1344/M$25)*$C$10)</f>
        <v/>
      </c>
      <c r="N1345" s="61">
        <f>+N1344-IF(N$18&gt;74,(N1344/N$25)*$C$10)</f>
        <v/>
      </c>
      <c r="O1345" s="61">
        <f>+O1344-IF(O$18&gt;74,(O1344/O$25)*$C$10)</f>
        <v/>
      </c>
      <c r="P1345" s="61">
        <f>+P1344-IF(P$18&gt;74,(P1344/P$25)*$C$10)</f>
        <v/>
      </c>
      <c r="Q1345" s="61">
        <f>+Q1344-IF(Q$18&gt;74,(Q1344/Q$25)*$C$10)</f>
        <v/>
      </c>
      <c r="R1345" s="61">
        <f>+R1344-IF(R$18&gt;74,(R1344/R$25)*$C$10)</f>
        <v/>
      </c>
      <c r="S1345" s="61">
        <f>+S1344-IF(S$18&gt;74,(S1344/S$25)*$C$10)</f>
        <v/>
      </c>
      <c r="T1345" s="61">
        <f>+T1344-IF(T$18&gt;74,(T1344/T$25)*$C$10)</f>
        <v/>
      </c>
      <c r="U1345" s="61">
        <f>+U1344-IF(U$18&gt;74,(U1344/U$25)*$C$10)</f>
        <v/>
      </c>
      <c r="V1345" s="61">
        <f>+V1344-IF(V$18&gt;74,(V1344/V$25)*$C$10)</f>
        <v/>
      </c>
      <c r="W1345" s="61">
        <f>+W1344-IF(W$18&gt;74,(W1344/W$25)*$C$10)</f>
        <v/>
      </c>
      <c r="X1345" s="61">
        <f>+X1344-IF(X$18&gt;74,(X1344/X$25)*$C$10)</f>
        <v/>
      </c>
      <c r="Y1345" s="61">
        <f>+Y1344-IF(Y$18&gt;74,(Y1344/Y$25)*$C$10)</f>
        <v/>
      </c>
      <c r="Z1345" s="61">
        <f>+Z1344-IF(Z$18&gt;74,(Z1344/Z$25)*$C$10)</f>
        <v/>
      </c>
      <c r="AA1345" s="61">
        <f>+AA1344-IF(AA$18&gt;74,(AA1344/AA$25)*$C$10)</f>
        <v/>
      </c>
      <c r="AB1345" s="61">
        <f>+AB1344-IF(AB$18&gt;74,(AB1344/AB$25)*$C$10)</f>
        <v/>
      </c>
      <c r="AC1345" s="61">
        <f>+AC1344-IF(AC$18&gt;74,(AC1344/AC$25)*$C$10)</f>
        <v/>
      </c>
      <c r="AD1345" s="61">
        <f>+AD1344-IF(AD$18&gt;74,(AD1344/AD$25)*$C$10)</f>
        <v/>
      </c>
      <c r="AE1345" s="61">
        <f>+AE1344-IF(AE$18&gt;74,(AE1344/AE$25)*$C$10)</f>
        <v/>
      </c>
      <c r="AF1345" s="61">
        <f>+AF1344-IF(AF$18&gt;74,(AF1344/AF$25)*$C$10)</f>
        <v/>
      </c>
      <c r="AG1345" s="61">
        <f>+AG1344-IF(AG$18&gt;74,(AG1344/AG$25)*$C$10)</f>
        <v/>
      </c>
      <c r="AH1345" s="61">
        <f>+AH1344-IF(AH$18&gt;74,(AH1344/AH$25)*$C$10)</f>
        <v/>
      </c>
      <c r="AI1345" s="61">
        <f>+AI1344-IF(AI$18&gt;74,(AI1344/AI$25)*$C$10)</f>
        <v/>
      </c>
      <c r="AJ1345" s="61">
        <f>+AJ1344-IF(AJ$18&gt;74,(AJ1344/AJ$25)*$C$10)</f>
        <v/>
      </c>
      <c r="AK1345" s="61">
        <f>+AK1344-IF(AK$18&gt;74,(AK1344/AK$25)*$C$10)</f>
        <v/>
      </c>
      <c r="AL1345" s="61">
        <f>+AL1344-IF(AL$18&gt;74,(AL1344/AL$25)*$C$10)</f>
        <v/>
      </c>
      <c r="AM1345" s="61">
        <f>+AM1344-IF(AM$18&gt;74,(AM1344/AM$25)*$C$10)</f>
        <v/>
      </c>
      <c r="AN1345" s="61">
        <f>+AN1344-IF(AN$18&gt;74,(AN1344/AN$25)*$C$10)</f>
        <v/>
      </c>
      <c r="AO1345" s="61">
        <f>+AO1344-IF(AO$18&gt;74,(AO1344/AO$25)*$C$10)</f>
        <v/>
      </c>
      <c r="AP1345" s="61">
        <f>+AP1344-IF(AP$18&gt;74,(AP1344/AP$25)*$C$10)</f>
        <v/>
      </c>
      <c r="AQ1345" s="61">
        <f>+AQ1344-IF(AQ$18&gt;74,(AQ1344/AQ$25)*$C$10)</f>
        <v/>
      </c>
      <c r="AR1345" s="61">
        <f>+AR1344-IF(AR$18&gt;74,(AR1344/AR$25)*$C$10)</f>
        <v/>
      </c>
      <c r="AS1345" s="61">
        <f>+AS1344-IF(AS$18&gt;74,(AS1344/AS$25)*$C$10)</f>
        <v/>
      </c>
      <c r="AT1345" s="61">
        <f>+AT1344-IF(AT$18&gt;74,(AT1344/AT$25)*$C$10)</f>
        <v/>
      </c>
      <c r="AU1345" s="61">
        <f>+AU1344-IF(AU$18&gt;74,(AU1344/AU$25)*$C$10)</f>
        <v/>
      </c>
      <c r="AV1345" s="61">
        <f>+AV1344-IF(AV$18&gt;74,(AV1344/AV$25)*$C$10)</f>
        <v/>
      </c>
      <c r="AW1345" s="61">
        <f>+AW1344-IF(AW$18&gt;74,(AW1344/AW$25)*$C$10)</f>
        <v/>
      </c>
      <c r="AX1345" s="35">
        <f>IF(AW1345&gt;0,1,0)</f>
        <v/>
      </c>
      <c r="AY1345" s="35">
        <f>IF(AL1345&gt;0,1,0)</f>
        <v/>
      </c>
      <c r="AZ1345" s="35">
        <f>IF(AG1345&gt;0,1,0)</f>
        <v/>
      </c>
      <c r="BA1345" s="35">
        <f>IF(AB1345&gt;0,1,0)</f>
        <v/>
      </c>
      <c r="BB1345" s="35">
        <f>IF(W1345&gt;0,1,0)</f>
        <v/>
      </c>
    </row>
    <row r="1346">
      <c r="B1346" s="154" t="inlineStr">
        <is>
          <t>trial 660</t>
        </is>
      </c>
      <c r="C1346" s="155">
        <f>+start-C1343</f>
        <v/>
      </c>
      <c r="D1346" s="156">
        <f>IF((C1346&lt;=0),0,((C1346-D$24)*Stock*(_xlfn.NORM.INV(RAND(),stock_ave,stock_std))+(C1346-D$24)*Bonds*(_xlfn.NORM.INV(RAND(),bond_ave,bond_std))+(C1346-D$24)*cash*(_xlfn.NORM.INV(RAND(),cash_ave,cash_std))+(C1346-D$24)))</f>
        <v/>
      </c>
      <c r="E1346" s="156">
        <f>IF((D1346&lt;=0),0,((D1346-E$24)*Stock*(_xlfn.NORM.INV(RAND(),stock_ave,stock_std))+(D1346-E$24)*Bonds*(_xlfn.NORM.INV(RAND(),bond_ave,bond_std))+(D1346-E$24)*cash*(_xlfn.NORM.INV(RAND(),cash_ave,cash_std))+(D1346-E$24)))</f>
        <v/>
      </c>
      <c r="F1346" s="156">
        <f>IF((E1346&lt;=0),0,((E1346-F$24)*Stock*(_xlfn.NORM.INV(RAND(),stock_ave,stock_std))+(E1346-F$24)*Bonds*(_xlfn.NORM.INV(RAND(),bond_ave,bond_std))+(E1346-F$24)*cash*(_xlfn.NORM.INV(RAND(),cash_ave,cash_std))+(E1346-F$24)))</f>
        <v/>
      </c>
      <c r="G1346" s="156">
        <f>IF((F1346&lt;=0),0,((F1346-G$24)*Stock*(_xlfn.NORM.INV(RAND(),stock_ave,stock_std))+(F1346-G$24)*Bonds*(_xlfn.NORM.INV(RAND(),bond_ave,bond_std))+(F1346-G$24)*cash*(_xlfn.NORM.INV(RAND(),cash_ave,cash_std))+(F1346-G$24)))</f>
        <v/>
      </c>
      <c r="H1346" s="156">
        <f>IF((G1346&lt;=0),0,((G1346-H$24)*Stock*(_xlfn.NORM.INV(RAND(),stock_ave,stock_std))+(G1346-H$24)*Bonds*(_xlfn.NORM.INV(RAND(),bond_ave,bond_std))+(G1346-H$24)*cash*(_xlfn.NORM.INV(RAND(),cash_ave,cash_std))+(G1346-H$24)))</f>
        <v/>
      </c>
      <c r="I1346" s="156">
        <f>IF((H1346&lt;=0),0,((H1346-I$24)*Stock*(_xlfn.NORM.INV(RAND(),stock_ave,stock_std))+(H1346-I$24)*Bonds*(_xlfn.NORM.INV(RAND(),bond_ave,bond_std))+(H1346-I$24)*cash*(_xlfn.NORM.INV(RAND(),cash_ave,cash_std))+(H1346-I$24)))</f>
        <v/>
      </c>
      <c r="J1346" s="156">
        <f>IF((I1346&lt;=0),0,((I1346-J$24)*Stock*(_xlfn.NORM.INV(RAND(),stock_ave,stock_std))+(I1346-J$24)*Bonds*(_xlfn.NORM.INV(RAND(),bond_ave,bond_std))+(I1346-J$24)*cash*(_xlfn.NORM.INV(RAND(),cash_ave,cash_std))+(I1346-J$24)))</f>
        <v/>
      </c>
      <c r="K1346" s="156">
        <f>IF((J1346&lt;=0),0,((J1346-K$24)*Stock*(_xlfn.NORM.INV(RAND(),stock_ave,stock_std))+(J1346-K$24)*Bonds*(_xlfn.NORM.INV(RAND(),bond_ave,bond_std))+(J1346-K$24)*cash*(_xlfn.NORM.INV(RAND(),cash_ave,cash_std))+(J1346-K$24)))</f>
        <v/>
      </c>
      <c r="L1346" s="156">
        <f>IF((K1346&lt;=0),0,((K1346-L$24)*Stock*(_xlfn.NORM.INV(RAND(),stock_ave,stock_std))+(K1346-L$24)*Bonds*(_xlfn.NORM.INV(RAND(),bond_ave,bond_std))+(K1346-L$24)*cash*(_xlfn.NORM.INV(RAND(),cash_ave,cash_std))+(K1346-L$24)))</f>
        <v/>
      </c>
      <c r="M1346" s="156">
        <f>IF((L1346&lt;=0),0,((L1346-M$24)*Stock*(_xlfn.NORM.INV(RAND(),stock_ave,stock_std))+(L1346-M$24)*Bonds*(_xlfn.NORM.INV(RAND(),bond_ave,bond_std))+(L1346-M$24)*cash*(_xlfn.NORM.INV(RAND(),cash_ave,cash_std))+(L1346-M$24)))</f>
        <v/>
      </c>
      <c r="N1346" s="156">
        <f>IF((M1346&lt;=0),0,((M1346-N$24)*Stock*(_xlfn.NORM.INV(RAND(),stock_ave,stock_std))+(M1346-N$24)*Bonds*(_xlfn.NORM.INV(RAND(),bond_ave,bond_std))+(M1346-N$24)*cash*(_xlfn.NORM.INV(RAND(),cash_ave,cash_std))+(M1346-N$24)))</f>
        <v/>
      </c>
      <c r="O1346" s="156">
        <f>IF((N1346&lt;=0),0,((N1346-O$24)*Stock*(_xlfn.NORM.INV(RAND(),stock_ave,stock_std))+(N1346-O$24)*Bonds*(_xlfn.NORM.INV(RAND(),bond_ave,bond_std))+(N1346-O$24)*cash*(_xlfn.NORM.INV(RAND(),cash_ave,cash_std))+(N1346-O$24)))</f>
        <v/>
      </c>
      <c r="P1346" s="156">
        <f>IF((O1346&lt;=0),0,((O1346-P$24)*Stock*(_xlfn.NORM.INV(RAND(),stock_ave,stock_std))+(O1346-P$24)*Bonds*(_xlfn.NORM.INV(RAND(),bond_ave,bond_std))+(O1346-P$24)*cash*(_xlfn.NORM.INV(RAND(),cash_ave,cash_std))+(O1346-P$24)))</f>
        <v/>
      </c>
      <c r="Q1346" s="156">
        <f>IF((P1346&lt;=0),0,((P1346-Q$24)*Stock*(_xlfn.NORM.INV(RAND(),stock_ave,stock_std))+(P1346-Q$24)*Bonds*(_xlfn.NORM.INV(RAND(),bond_ave,bond_std))+(P1346-Q$24)*cash*(_xlfn.NORM.INV(RAND(),cash_ave,cash_std))+(P1346-Q$24)))</f>
        <v/>
      </c>
      <c r="R1346" s="156">
        <f>IF((Q1346&lt;=0),0,((Q1346-R$24)*Stock*(_xlfn.NORM.INV(RAND(),stock_ave,stock_std))+(Q1346-R$24)*Bonds*(_xlfn.NORM.INV(RAND(),bond_ave,bond_std))+(Q1346-R$24)*cash*(_xlfn.NORM.INV(RAND(),cash_ave,cash_std))+(Q1346-R$24)))</f>
        <v/>
      </c>
      <c r="S1346" s="156">
        <f>IF((R1346&lt;=0),0,((R1346-S$24)*Stock*(_xlfn.NORM.INV(RAND(),stock_ave,stock_std))+(R1346-S$24)*Bonds*(_xlfn.NORM.INV(RAND(),bond_ave,bond_std))+(R1346-S$24)*cash*(_xlfn.NORM.INV(RAND(),cash_ave,cash_std))+(R1346-S$24)))</f>
        <v/>
      </c>
      <c r="T1346" s="156">
        <f>IF((S1346&lt;=0),0,((S1346-T$24)*Stock*(_xlfn.NORM.INV(RAND(),stock_ave,stock_std))+(S1346-T$24)*Bonds*(_xlfn.NORM.INV(RAND(),bond_ave,bond_std))+(S1346-T$24)*cash*(_xlfn.NORM.INV(RAND(),cash_ave,cash_std))+(S1346-T$24)))</f>
        <v/>
      </c>
      <c r="U1346" s="156">
        <f>IF((T1346&lt;=0),0,((T1346-U$24)*Stock*(_xlfn.NORM.INV(RAND(),stock_ave,stock_std))+(T1346-U$24)*Bonds*(_xlfn.NORM.INV(RAND(),bond_ave,bond_std))+(T1346-U$24)*cash*(_xlfn.NORM.INV(RAND(),cash_ave,cash_std))+(T1346-U$24)))</f>
        <v/>
      </c>
      <c r="V1346" s="156">
        <f>IF((U1346&lt;=0),0,((U1346-V$24)*Stock*(_xlfn.NORM.INV(RAND(),stock_ave,stock_std))+(U1346-V$24)*Bonds*(_xlfn.NORM.INV(RAND(),bond_ave,bond_std))+(U1346-V$24)*cash*(_xlfn.NORM.INV(RAND(),cash_ave,cash_std))+(U1346-V$24)))</f>
        <v/>
      </c>
      <c r="W1346" s="156">
        <f>IF((V1346&lt;=0),0,((V1346-W$24)*Stock*(_xlfn.NORM.INV(RAND(),stock_ave,stock_std))+(V1346-W$24)*Bonds*(_xlfn.NORM.INV(RAND(),bond_ave,bond_std))+(V1346-W$24)*cash*(_xlfn.NORM.INV(RAND(),cash_ave,cash_std))+(V1346-W$24)))</f>
        <v/>
      </c>
      <c r="X1346" s="156">
        <f>IF((W1346&lt;=0),0,((W1346-X$24)*Stock*(_xlfn.NORM.INV(RAND(),stock_ave,stock_std))+(W1346-X$24)*Bonds*(_xlfn.NORM.INV(RAND(),bond_ave,bond_std))+(W1346-X$24)*cash*(_xlfn.NORM.INV(RAND(),cash_ave,cash_std))+(W1346-X$24)))</f>
        <v/>
      </c>
      <c r="Y1346" s="156">
        <f>IF((X1346&lt;=0),0,((X1346-Y$24)*Stock*(_xlfn.NORM.INV(RAND(),stock_ave,stock_std))+(X1346-Y$24)*Bonds*(_xlfn.NORM.INV(RAND(),bond_ave,bond_std))+(X1346-Y$24)*cash*(_xlfn.NORM.INV(RAND(),cash_ave,cash_std))+(X1346-Y$24)))</f>
        <v/>
      </c>
      <c r="Z1346" s="156">
        <f>IF((Y1346&lt;=0),0,((Y1346-Z$24)*Stock*(_xlfn.NORM.INV(RAND(),stock_ave,stock_std))+(Y1346-Z$24)*Bonds*(_xlfn.NORM.INV(RAND(),bond_ave,bond_std))+(Y1346-Z$24)*cash*(_xlfn.NORM.INV(RAND(),cash_ave,cash_std))+(Y1346-Z$24)))</f>
        <v/>
      </c>
      <c r="AA1346" s="156">
        <f>IF((Z1346&lt;=0),0,((Z1346-AA$24)*Stock*(_xlfn.NORM.INV(RAND(),stock_ave,stock_std))+(Z1346-AA$24)*Bonds*(_xlfn.NORM.INV(RAND(),bond_ave,bond_std))+(Z1346-AA$24)*cash*(_xlfn.NORM.INV(RAND(),cash_ave,cash_std))+(Z1346-AA$24)))</f>
        <v/>
      </c>
      <c r="AB1346" s="156">
        <f>IF((AA1346&lt;=0),0,((AA1346-AB$24)*Stock*(_xlfn.NORM.INV(RAND(),stock_ave,stock_std))+(AA1346-AB$24)*Bonds*(_xlfn.NORM.INV(RAND(),bond_ave,bond_std))+(AA1346-AB$24)*cash*(_xlfn.NORM.INV(RAND(),cash_ave,cash_std))+(AA1346-AB$24)))</f>
        <v/>
      </c>
      <c r="AC1346" s="156">
        <f>IF((AB1346&lt;=0),0,((AB1346-AC$24)*Stock*(_xlfn.NORM.INV(RAND(),stock_ave,stock_std))+(AB1346-AC$24)*Bonds*(_xlfn.NORM.INV(RAND(),bond_ave,bond_std))+(AB1346-AC$24)*cash*(_xlfn.NORM.INV(RAND(),cash_ave,cash_std))+(AB1346-AC$24)))</f>
        <v/>
      </c>
      <c r="AD1346" s="156">
        <f>IF((AC1346&lt;=0),0,((AC1346-AD$24)*Stock*(_xlfn.NORM.INV(RAND(),stock_ave,stock_std))+(AC1346-AD$24)*Bonds*(_xlfn.NORM.INV(RAND(),bond_ave,bond_std))+(AC1346-AD$24)*cash*(_xlfn.NORM.INV(RAND(),cash_ave,cash_std))+(AC1346-AD$24)))</f>
        <v/>
      </c>
      <c r="AE1346" s="156">
        <f>IF((AD1346&lt;=0),0,((AD1346-AE$24)*Stock*(_xlfn.NORM.INV(RAND(),stock_ave,stock_std))+(AD1346-AE$24)*Bonds*(_xlfn.NORM.INV(RAND(),bond_ave,bond_std))+(AD1346-AE$24)*cash*(_xlfn.NORM.INV(RAND(),cash_ave,cash_std))+(AD1346-AE$24)))</f>
        <v/>
      </c>
      <c r="AF1346" s="156">
        <f>IF((AE1346&lt;=0),0,((AE1346-AF$24)*Stock*(_xlfn.NORM.INV(RAND(),stock_ave,stock_std))+(AE1346-AF$24)*Bonds*(_xlfn.NORM.INV(RAND(),bond_ave,bond_std))+(AE1346-AF$24)*cash*(_xlfn.NORM.INV(RAND(),cash_ave,cash_std))+(AE1346-AF$24)))</f>
        <v/>
      </c>
      <c r="AG1346" s="156">
        <f>IF((AF1346&lt;=0),0,((AF1346-AG$24)*Stock*(_xlfn.NORM.INV(RAND(),stock_ave,stock_std))+(AF1346-AG$24)*Bonds*(_xlfn.NORM.INV(RAND(),bond_ave,bond_std))+(AF1346-AG$24)*cash*(_xlfn.NORM.INV(RAND(),cash_ave,cash_std))+(AF1346-AG$24)))</f>
        <v/>
      </c>
      <c r="AH1346" s="156">
        <f>IF((AG1346&lt;=0),0,((AG1346-AH$24)*Stock*(_xlfn.NORM.INV(RAND(),stock_ave,stock_std))+(AG1346-AH$24)*Bonds*(_xlfn.NORM.INV(RAND(),bond_ave,bond_std))+(AG1346-AH$24)*cash*(_xlfn.NORM.INV(RAND(),cash_ave,cash_std))+(AG1346-AH$24)))</f>
        <v/>
      </c>
      <c r="AI1346" s="156">
        <f>IF((AH1346&lt;=0),0,((AH1346-AI$24)*Stock*(_xlfn.NORM.INV(RAND(),stock_ave,stock_std))+(AH1346-AI$24)*Bonds*(_xlfn.NORM.INV(RAND(),bond_ave,bond_std))+(AH1346-AI$24)*cash*(_xlfn.NORM.INV(RAND(),cash_ave,cash_std))+(AH1346-AI$24)))</f>
        <v/>
      </c>
      <c r="AJ1346" s="156">
        <f>IF((AI1346&lt;=0),0,((AI1346-AJ$24)*Stock*(_xlfn.NORM.INV(RAND(),stock_ave,stock_std))+(AI1346-AJ$24)*Bonds*(_xlfn.NORM.INV(RAND(),bond_ave,bond_std))+(AI1346-AJ$24)*cash*(_xlfn.NORM.INV(RAND(),cash_ave,cash_std))+(AI1346-AJ$24)))</f>
        <v/>
      </c>
      <c r="AK1346" s="156">
        <f>IF((AJ1346&lt;=0),0,((AJ1346-AK$24)*Stock*(_xlfn.NORM.INV(RAND(),stock_ave,stock_std))+(AJ1346-AK$24)*Bonds*(_xlfn.NORM.INV(RAND(),bond_ave,bond_std))+(AJ1346-AK$24)*cash*(_xlfn.NORM.INV(RAND(),cash_ave,cash_std))+(AJ1346-AK$24)))</f>
        <v/>
      </c>
      <c r="AL1346" s="156">
        <f>IF((AK1346&lt;=0),0,((AK1346-AL$24)*Stock*(_xlfn.NORM.INV(RAND(),stock_ave,stock_std))+(AK1346-AL$24)*Bonds*(_xlfn.NORM.INV(RAND(),bond_ave,bond_std))+(AK1346-AL$24)*cash*(_xlfn.NORM.INV(RAND(),cash_ave,cash_std))+(AK1346-AL$24)))</f>
        <v/>
      </c>
      <c r="AM1346" s="156">
        <f>IF((AL1346&lt;=0),0,((AL1346-AM$24)*Stock*(_xlfn.NORM.INV(RAND(),stock_ave,stock_std))+(AL1346-AM$24)*Bonds*(_xlfn.NORM.INV(RAND(),bond_ave,bond_std))+(AL1346-AM$24)*cash*(_xlfn.NORM.INV(RAND(),cash_ave,cash_std))+(AL1346-AM$24)))</f>
        <v/>
      </c>
      <c r="AN1346" s="156">
        <f>IF((AM1346&lt;=0),0,((AM1346-AN$24)*Stock*(_xlfn.NORM.INV(RAND(),stock_ave,stock_std))+(AM1346-AN$24)*Bonds*(_xlfn.NORM.INV(RAND(),bond_ave,bond_std))+(AM1346-AN$24)*cash*(_xlfn.NORM.INV(RAND(),cash_ave,cash_std))+(AM1346-AN$24)))</f>
        <v/>
      </c>
      <c r="AO1346" s="156">
        <f>IF((AN1346&lt;=0),0,((AN1346-AO$24)*Stock*(_xlfn.NORM.INV(RAND(),stock_ave,stock_std))+(AN1346-AO$24)*Bonds*(_xlfn.NORM.INV(RAND(),bond_ave,bond_std))+(AN1346-AO$24)*cash*(_xlfn.NORM.INV(RAND(),cash_ave,cash_std))+(AN1346-AO$24)))</f>
        <v/>
      </c>
      <c r="AP1346" s="156">
        <f>IF((AO1346&lt;=0),0,((AO1346-AP$24)*Stock*(_xlfn.NORM.INV(RAND(),stock_ave,stock_std))+(AO1346-AP$24)*Bonds*(_xlfn.NORM.INV(RAND(),bond_ave,bond_std))+(AO1346-AP$24)*cash*(_xlfn.NORM.INV(RAND(),cash_ave,cash_std))+(AO1346-AP$24)))</f>
        <v/>
      </c>
      <c r="AQ1346" s="156">
        <f>IF((AP1346&lt;=0),0,((AP1346-AQ$24)*Stock*(_xlfn.NORM.INV(RAND(),stock_ave,stock_std))+(AP1346-AQ$24)*Bonds*(_xlfn.NORM.INV(RAND(),bond_ave,bond_std))+(AP1346-AQ$24)*cash*(_xlfn.NORM.INV(RAND(),cash_ave,cash_std))+(AP1346-AQ$24)))</f>
        <v/>
      </c>
      <c r="AR1346" s="156">
        <f>IF((AQ1346&lt;=0),0,((AQ1346-AR$24)*Stock*(_xlfn.NORM.INV(RAND(),stock_ave,stock_std))+(AQ1346-AR$24)*Bonds*(_xlfn.NORM.INV(RAND(),bond_ave,bond_std))+(AQ1346-AR$24)*cash*(_xlfn.NORM.INV(RAND(),cash_ave,cash_std))+(AQ1346-AR$24)))</f>
        <v/>
      </c>
      <c r="AS1346" s="156">
        <f>IF((AR1346&lt;=0),0,((AR1346-AS$24)*Stock*(_xlfn.NORM.INV(RAND(),stock_ave,stock_std))+(AR1346-AS$24)*Bonds*(_xlfn.NORM.INV(RAND(),bond_ave,bond_std))+(AR1346-AS$24)*cash*(_xlfn.NORM.INV(RAND(),cash_ave,cash_std))+(AR1346-AS$24)))</f>
        <v/>
      </c>
      <c r="AT1346" s="156">
        <f>IF((AS1346&lt;=0),0,((AS1346-AT$24)*Stock*(_xlfn.NORM.INV(RAND(),stock_ave,stock_std))+(AS1346-AT$24)*Bonds*(_xlfn.NORM.INV(RAND(),bond_ave,bond_std))+(AS1346-AT$24)*cash*(_xlfn.NORM.INV(RAND(),cash_ave,cash_std))+(AS1346-AT$24)))</f>
        <v/>
      </c>
      <c r="AU1346" s="156">
        <f>IF((AT1346&lt;=0),0,((AT1346-AU$24)*Stock*(_xlfn.NORM.INV(RAND(),stock_ave,stock_std))+(AT1346-AU$24)*Bonds*(_xlfn.NORM.INV(RAND(),bond_ave,bond_std))+(AT1346-AU$24)*cash*(_xlfn.NORM.INV(RAND(),cash_ave,cash_std))+(AT1346-AU$24)))</f>
        <v/>
      </c>
      <c r="AV1346" s="156">
        <f>IF((AU1346&lt;=0),0,((AU1346-AV$24)*Stock*(_xlfn.NORM.INV(RAND(),stock_ave,stock_std))+(AU1346-AV$24)*Bonds*(_xlfn.NORM.INV(RAND(),bond_ave,bond_std))+(AU1346-AV$24)*cash*(_xlfn.NORM.INV(RAND(),cash_ave,cash_std))+(AU1346-AV$24)))</f>
        <v/>
      </c>
      <c r="AW1346" s="156">
        <f>IF((AV1346&lt;=0),0,((AV1346-AW$24)*Stock*(_xlfn.NORM.INV(RAND(),stock_ave,stock_std))+(AV1346-AW$24)*Bonds*(_xlfn.NORM.INV(RAND(),bond_ave,bond_std))+(AV1346-AW$24)*cash*(_xlfn.NORM.INV(RAND(),cash_ave,cash_std))+(AV1346-AW$24)))</f>
        <v/>
      </c>
      <c r="AX1346" s="159" t="n"/>
      <c r="AY1346" s="159" t="n"/>
      <c r="AZ1346" s="159" t="n"/>
      <c r="BA1346" s="159" t="n"/>
      <c r="BB1346" s="159" t="n"/>
    </row>
    <row r="1347">
      <c r="C1347" s="147" t="n"/>
      <c r="D1347" s="61">
        <f>+D1346-IF(D$18&gt;74,(D1346/D$25)*$C$10)</f>
        <v/>
      </c>
      <c r="E1347" s="61">
        <f>+E1346-IF(E$18&gt;74,(E1346/E$25)*$C$10)</f>
        <v/>
      </c>
      <c r="F1347" s="61">
        <f>+F1346-IF(F$18&gt;74,(F1346/F$25)*$C$10)</f>
        <v/>
      </c>
      <c r="G1347" s="61">
        <f>+G1346-IF(G$18&gt;74,(G1346/G$25)*$C$10)</f>
        <v/>
      </c>
      <c r="H1347" s="61">
        <f>+H1346-IF(H$18&gt;74,(H1346/H$25)*$C$10)</f>
        <v/>
      </c>
      <c r="I1347" s="61">
        <f>+I1346-IF(I$18&gt;74,(I1346/I$25)*$C$10)</f>
        <v/>
      </c>
      <c r="J1347" s="61">
        <f>+J1346-IF(J$18&gt;74,(J1346/J$25)*$C$10)</f>
        <v/>
      </c>
      <c r="K1347" s="61">
        <f>+K1346-IF(K$18&gt;74,(K1346/K$25)*$C$10)</f>
        <v/>
      </c>
      <c r="L1347" s="61">
        <f>+L1346-IF(L$18&gt;74,(L1346/L$25)*$C$10)</f>
        <v/>
      </c>
      <c r="M1347" s="61">
        <f>+M1346-IF(M$18&gt;74,(M1346/M$25)*$C$10)</f>
        <v/>
      </c>
      <c r="N1347" s="61">
        <f>+N1346-IF(N$18&gt;74,(N1346/N$25)*$C$10)</f>
        <v/>
      </c>
      <c r="O1347" s="61">
        <f>+O1346-IF(O$18&gt;74,(O1346/O$25)*$C$10)</f>
        <v/>
      </c>
      <c r="P1347" s="61">
        <f>+P1346-IF(P$18&gt;74,(P1346/P$25)*$C$10)</f>
        <v/>
      </c>
      <c r="Q1347" s="61">
        <f>+Q1346-IF(Q$18&gt;74,(Q1346/Q$25)*$C$10)</f>
        <v/>
      </c>
      <c r="R1347" s="61">
        <f>+R1346-IF(R$18&gt;74,(R1346/R$25)*$C$10)</f>
        <v/>
      </c>
      <c r="S1347" s="61">
        <f>+S1346-IF(S$18&gt;74,(S1346/S$25)*$C$10)</f>
        <v/>
      </c>
      <c r="T1347" s="61">
        <f>+T1346-IF(T$18&gt;74,(T1346/T$25)*$C$10)</f>
        <v/>
      </c>
      <c r="U1347" s="61">
        <f>+U1346-IF(U$18&gt;74,(U1346/U$25)*$C$10)</f>
        <v/>
      </c>
      <c r="V1347" s="61">
        <f>+V1346-IF(V$18&gt;74,(V1346/V$25)*$C$10)</f>
        <v/>
      </c>
      <c r="W1347" s="61">
        <f>+W1346-IF(W$18&gt;74,(W1346/W$25)*$C$10)</f>
        <v/>
      </c>
      <c r="X1347" s="61">
        <f>+X1346-IF(X$18&gt;74,(X1346/X$25)*$C$10)</f>
        <v/>
      </c>
      <c r="Y1347" s="61">
        <f>+Y1346-IF(Y$18&gt;74,(Y1346/Y$25)*$C$10)</f>
        <v/>
      </c>
      <c r="Z1347" s="61">
        <f>+Z1346-IF(Z$18&gt;74,(Z1346/Z$25)*$C$10)</f>
        <v/>
      </c>
      <c r="AA1347" s="61">
        <f>+AA1346-IF(AA$18&gt;74,(AA1346/AA$25)*$C$10)</f>
        <v/>
      </c>
      <c r="AB1347" s="61">
        <f>+AB1346-IF(AB$18&gt;74,(AB1346/AB$25)*$C$10)</f>
        <v/>
      </c>
      <c r="AC1347" s="61">
        <f>+AC1346-IF(AC$18&gt;74,(AC1346/AC$25)*$C$10)</f>
        <v/>
      </c>
      <c r="AD1347" s="61">
        <f>+AD1346-IF(AD$18&gt;74,(AD1346/AD$25)*$C$10)</f>
        <v/>
      </c>
      <c r="AE1347" s="61">
        <f>+AE1346-IF(AE$18&gt;74,(AE1346/AE$25)*$C$10)</f>
        <v/>
      </c>
      <c r="AF1347" s="61">
        <f>+AF1346-IF(AF$18&gt;74,(AF1346/AF$25)*$C$10)</f>
        <v/>
      </c>
      <c r="AG1347" s="61">
        <f>+AG1346-IF(AG$18&gt;74,(AG1346/AG$25)*$C$10)</f>
        <v/>
      </c>
      <c r="AH1347" s="61">
        <f>+AH1346-IF(AH$18&gt;74,(AH1346/AH$25)*$C$10)</f>
        <v/>
      </c>
      <c r="AI1347" s="61">
        <f>+AI1346-IF(AI$18&gt;74,(AI1346/AI$25)*$C$10)</f>
        <v/>
      </c>
      <c r="AJ1347" s="61">
        <f>+AJ1346-IF(AJ$18&gt;74,(AJ1346/AJ$25)*$C$10)</f>
        <v/>
      </c>
      <c r="AK1347" s="61">
        <f>+AK1346-IF(AK$18&gt;74,(AK1346/AK$25)*$C$10)</f>
        <v/>
      </c>
      <c r="AL1347" s="61">
        <f>+AL1346-IF(AL$18&gt;74,(AL1346/AL$25)*$C$10)</f>
        <v/>
      </c>
      <c r="AM1347" s="61">
        <f>+AM1346-IF(AM$18&gt;74,(AM1346/AM$25)*$C$10)</f>
        <v/>
      </c>
      <c r="AN1347" s="61">
        <f>+AN1346-IF(AN$18&gt;74,(AN1346/AN$25)*$C$10)</f>
        <v/>
      </c>
      <c r="AO1347" s="61">
        <f>+AO1346-IF(AO$18&gt;74,(AO1346/AO$25)*$C$10)</f>
        <v/>
      </c>
      <c r="AP1347" s="61">
        <f>+AP1346-IF(AP$18&gt;74,(AP1346/AP$25)*$C$10)</f>
        <v/>
      </c>
      <c r="AQ1347" s="61">
        <f>+AQ1346-IF(AQ$18&gt;74,(AQ1346/AQ$25)*$C$10)</f>
        <v/>
      </c>
      <c r="AR1347" s="61">
        <f>+AR1346-IF(AR$18&gt;74,(AR1346/AR$25)*$C$10)</f>
        <v/>
      </c>
      <c r="AS1347" s="61">
        <f>+AS1346-IF(AS$18&gt;74,(AS1346/AS$25)*$C$10)</f>
        <v/>
      </c>
      <c r="AT1347" s="61">
        <f>+AT1346-IF(AT$18&gt;74,(AT1346/AT$25)*$C$10)</f>
        <v/>
      </c>
      <c r="AU1347" s="61">
        <f>+AU1346-IF(AU$18&gt;74,(AU1346/AU$25)*$C$10)</f>
        <v/>
      </c>
      <c r="AV1347" s="61">
        <f>+AV1346-IF(AV$18&gt;74,(AV1346/AV$25)*$C$10)</f>
        <v/>
      </c>
      <c r="AW1347" s="61">
        <f>+AW1346-IF(AW$18&gt;74,(AW1346/AW$25)*$C$10)</f>
        <v/>
      </c>
      <c r="AX1347" s="35">
        <f>IF(AW1347&gt;0,1,0)</f>
        <v/>
      </c>
      <c r="AY1347" s="35">
        <f>IF(AL1347&gt;0,1,0)</f>
        <v/>
      </c>
      <c r="AZ1347" s="35">
        <f>IF(AG1347&gt;0,1,0)</f>
        <v/>
      </c>
      <c r="BA1347" s="35">
        <f>IF(AB1347&gt;0,1,0)</f>
        <v/>
      </c>
      <c r="BB1347" s="35">
        <f>IF(W1347&gt;0,1,0)</f>
        <v/>
      </c>
    </row>
    <row r="1348">
      <c r="B1348" s="154" t="inlineStr">
        <is>
          <t>trial 661</t>
        </is>
      </c>
      <c r="C1348" s="155">
        <f>+start-C1345</f>
        <v/>
      </c>
      <c r="D1348" s="156">
        <f>IF((C1348&lt;=0),0,((C1348-D$24)*Stock*(_xlfn.NORM.INV(RAND(),stock_ave,stock_std))+(C1348-D$24)*Bonds*(_xlfn.NORM.INV(RAND(),bond_ave,bond_std))+(C1348-D$24)*cash*(_xlfn.NORM.INV(RAND(),cash_ave,cash_std))+(C1348-D$24)))</f>
        <v/>
      </c>
      <c r="E1348" s="156">
        <f>IF((D1348&lt;=0),0,((D1348-E$24)*Stock*(_xlfn.NORM.INV(RAND(),stock_ave,stock_std))+(D1348-E$24)*Bonds*(_xlfn.NORM.INV(RAND(),bond_ave,bond_std))+(D1348-E$24)*cash*(_xlfn.NORM.INV(RAND(),cash_ave,cash_std))+(D1348-E$24)))</f>
        <v/>
      </c>
      <c r="F1348" s="156">
        <f>IF((E1348&lt;=0),0,((E1348-F$24)*Stock*(_xlfn.NORM.INV(RAND(),stock_ave,stock_std))+(E1348-F$24)*Bonds*(_xlfn.NORM.INV(RAND(),bond_ave,bond_std))+(E1348-F$24)*cash*(_xlfn.NORM.INV(RAND(),cash_ave,cash_std))+(E1348-F$24)))</f>
        <v/>
      </c>
      <c r="G1348" s="156">
        <f>IF((F1348&lt;=0),0,((F1348-G$24)*Stock*(_xlfn.NORM.INV(RAND(),stock_ave,stock_std))+(F1348-G$24)*Bonds*(_xlfn.NORM.INV(RAND(),bond_ave,bond_std))+(F1348-G$24)*cash*(_xlfn.NORM.INV(RAND(),cash_ave,cash_std))+(F1348-G$24)))</f>
        <v/>
      </c>
      <c r="H1348" s="156">
        <f>IF((G1348&lt;=0),0,((G1348-H$24)*Stock*(_xlfn.NORM.INV(RAND(),stock_ave,stock_std))+(G1348-H$24)*Bonds*(_xlfn.NORM.INV(RAND(),bond_ave,bond_std))+(G1348-H$24)*cash*(_xlfn.NORM.INV(RAND(),cash_ave,cash_std))+(G1348-H$24)))</f>
        <v/>
      </c>
      <c r="I1348" s="156">
        <f>IF((H1348&lt;=0),0,((H1348-I$24)*Stock*(_xlfn.NORM.INV(RAND(),stock_ave,stock_std))+(H1348-I$24)*Bonds*(_xlfn.NORM.INV(RAND(),bond_ave,bond_std))+(H1348-I$24)*cash*(_xlfn.NORM.INV(RAND(),cash_ave,cash_std))+(H1348-I$24)))</f>
        <v/>
      </c>
      <c r="J1348" s="156">
        <f>IF((I1348&lt;=0),0,((I1348-J$24)*Stock*(_xlfn.NORM.INV(RAND(),stock_ave,stock_std))+(I1348-J$24)*Bonds*(_xlfn.NORM.INV(RAND(),bond_ave,bond_std))+(I1348-J$24)*cash*(_xlfn.NORM.INV(RAND(),cash_ave,cash_std))+(I1348-J$24)))</f>
        <v/>
      </c>
      <c r="K1348" s="156">
        <f>IF((J1348&lt;=0),0,((J1348-K$24)*Stock*(_xlfn.NORM.INV(RAND(),stock_ave,stock_std))+(J1348-K$24)*Bonds*(_xlfn.NORM.INV(RAND(),bond_ave,bond_std))+(J1348-K$24)*cash*(_xlfn.NORM.INV(RAND(),cash_ave,cash_std))+(J1348-K$24)))</f>
        <v/>
      </c>
      <c r="L1348" s="156">
        <f>IF((K1348&lt;=0),0,((K1348-L$24)*Stock*(_xlfn.NORM.INV(RAND(),stock_ave,stock_std))+(K1348-L$24)*Bonds*(_xlfn.NORM.INV(RAND(),bond_ave,bond_std))+(K1348-L$24)*cash*(_xlfn.NORM.INV(RAND(),cash_ave,cash_std))+(K1348-L$24)))</f>
        <v/>
      </c>
      <c r="M1348" s="156">
        <f>IF((L1348&lt;=0),0,((L1348-M$24)*Stock*(_xlfn.NORM.INV(RAND(),stock_ave,stock_std))+(L1348-M$24)*Bonds*(_xlfn.NORM.INV(RAND(),bond_ave,bond_std))+(L1348-M$24)*cash*(_xlfn.NORM.INV(RAND(),cash_ave,cash_std))+(L1348-M$24)))</f>
        <v/>
      </c>
      <c r="N1348" s="156">
        <f>IF((M1348&lt;=0),0,((M1348-N$24)*Stock*(_xlfn.NORM.INV(RAND(),stock_ave,stock_std))+(M1348-N$24)*Bonds*(_xlfn.NORM.INV(RAND(),bond_ave,bond_std))+(M1348-N$24)*cash*(_xlfn.NORM.INV(RAND(),cash_ave,cash_std))+(M1348-N$24)))</f>
        <v/>
      </c>
      <c r="O1348" s="156">
        <f>IF((N1348&lt;=0),0,((N1348-O$24)*Stock*(_xlfn.NORM.INV(RAND(),stock_ave,stock_std))+(N1348-O$24)*Bonds*(_xlfn.NORM.INV(RAND(),bond_ave,bond_std))+(N1348-O$24)*cash*(_xlfn.NORM.INV(RAND(),cash_ave,cash_std))+(N1348-O$24)))</f>
        <v/>
      </c>
      <c r="P1348" s="156">
        <f>IF((O1348&lt;=0),0,((O1348-P$24)*Stock*(_xlfn.NORM.INV(RAND(),stock_ave,stock_std))+(O1348-P$24)*Bonds*(_xlfn.NORM.INV(RAND(),bond_ave,bond_std))+(O1348-P$24)*cash*(_xlfn.NORM.INV(RAND(),cash_ave,cash_std))+(O1348-P$24)))</f>
        <v/>
      </c>
      <c r="Q1348" s="156">
        <f>IF((P1348&lt;=0),0,((P1348-Q$24)*Stock*(_xlfn.NORM.INV(RAND(),stock_ave,stock_std))+(P1348-Q$24)*Bonds*(_xlfn.NORM.INV(RAND(),bond_ave,bond_std))+(P1348-Q$24)*cash*(_xlfn.NORM.INV(RAND(),cash_ave,cash_std))+(P1348-Q$24)))</f>
        <v/>
      </c>
      <c r="R1348" s="156">
        <f>IF((Q1348&lt;=0),0,((Q1348-R$24)*Stock*(_xlfn.NORM.INV(RAND(),stock_ave,stock_std))+(Q1348-R$24)*Bonds*(_xlfn.NORM.INV(RAND(),bond_ave,bond_std))+(Q1348-R$24)*cash*(_xlfn.NORM.INV(RAND(),cash_ave,cash_std))+(Q1348-R$24)))</f>
        <v/>
      </c>
      <c r="S1348" s="156">
        <f>IF((R1348&lt;=0),0,((R1348-S$24)*Stock*(_xlfn.NORM.INV(RAND(),stock_ave,stock_std))+(R1348-S$24)*Bonds*(_xlfn.NORM.INV(RAND(),bond_ave,bond_std))+(R1348-S$24)*cash*(_xlfn.NORM.INV(RAND(),cash_ave,cash_std))+(R1348-S$24)))</f>
        <v/>
      </c>
      <c r="T1348" s="156">
        <f>IF((S1348&lt;=0),0,((S1348-T$24)*Stock*(_xlfn.NORM.INV(RAND(),stock_ave,stock_std))+(S1348-T$24)*Bonds*(_xlfn.NORM.INV(RAND(),bond_ave,bond_std))+(S1348-T$24)*cash*(_xlfn.NORM.INV(RAND(),cash_ave,cash_std))+(S1348-T$24)))</f>
        <v/>
      </c>
      <c r="U1348" s="156">
        <f>IF((T1348&lt;=0),0,((T1348-U$24)*Stock*(_xlfn.NORM.INV(RAND(),stock_ave,stock_std))+(T1348-U$24)*Bonds*(_xlfn.NORM.INV(RAND(),bond_ave,bond_std))+(T1348-U$24)*cash*(_xlfn.NORM.INV(RAND(),cash_ave,cash_std))+(T1348-U$24)))</f>
        <v/>
      </c>
      <c r="V1348" s="156">
        <f>IF((U1348&lt;=0),0,((U1348-V$24)*Stock*(_xlfn.NORM.INV(RAND(),stock_ave,stock_std))+(U1348-V$24)*Bonds*(_xlfn.NORM.INV(RAND(),bond_ave,bond_std))+(U1348-V$24)*cash*(_xlfn.NORM.INV(RAND(),cash_ave,cash_std))+(U1348-V$24)))</f>
        <v/>
      </c>
      <c r="W1348" s="156">
        <f>IF((V1348&lt;=0),0,((V1348-W$24)*Stock*(_xlfn.NORM.INV(RAND(),stock_ave,stock_std))+(V1348-W$24)*Bonds*(_xlfn.NORM.INV(RAND(),bond_ave,bond_std))+(V1348-W$24)*cash*(_xlfn.NORM.INV(RAND(),cash_ave,cash_std))+(V1348-W$24)))</f>
        <v/>
      </c>
      <c r="X1348" s="156">
        <f>IF((W1348&lt;=0),0,((W1348-X$24)*Stock*(_xlfn.NORM.INV(RAND(),stock_ave,stock_std))+(W1348-X$24)*Bonds*(_xlfn.NORM.INV(RAND(),bond_ave,bond_std))+(W1348-X$24)*cash*(_xlfn.NORM.INV(RAND(),cash_ave,cash_std))+(W1348-X$24)))</f>
        <v/>
      </c>
      <c r="Y1348" s="156">
        <f>IF((X1348&lt;=0),0,((X1348-Y$24)*Stock*(_xlfn.NORM.INV(RAND(),stock_ave,stock_std))+(X1348-Y$24)*Bonds*(_xlfn.NORM.INV(RAND(),bond_ave,bond_std))+(X1348-Y$24)*cash*(_xlfn.NORM.INV(RAND(),cash_ave,cash_std))+(X1348-Y$24)))</f>
        <v/>
      </c>
      <c r="Z1348" s="156">
        <f>IF((Y1348&lt;=0),0,((Y1348-Z$24)*Stock*(_xlfn.NORM.INV(RAND(),stock_ave,stock_std))+(Y1348-Z$24)*Bonds*(_xlfn.NORM.INV(RAND(),bond_ave,bond_std))+(Y1348-Z$24)*cash*(_xlfn.NORM.INV(RAND(),cash_ave,cash_std))+(Y1348-Z$24)))</f>
        <v/>
      </c>
      <c r="AA1348" s="156">
        <f>IF((Z1348&lt;=0),0,((Z1348-AA$24)*Stock*(_xlfn.NORM.INV(RAND(),stock_ave,stock_std))+(Z1348-AA$24)*Bonds*(_xlfn.NORM.INV(RAND(),bond_ave,bond_std))+(Z1348-AA$24)*cash*(_xlfn.NORM.INV(RAND(),cash_ave,cash_std))+(Z1348-AA$24)))</f>
        <v/>
      </c>
      <c r="AB1348" s="156">
        <f>IF((AA1348&lt;=0),0,((AA1348-AB$24)*Stock*(_xlfn.NORM.INV(RAND(),stock_ave,stock_std))+(AA1348-AB$24)*Bonds*(_xlfn.NORM.INV(RAND(),bond_ave,bond_std))+(AA1348-AB$24)*cash*(_xlfn.NORM.INV(RAND(),cash_ave,cash_std))+(AA1348-AB$24)))</f>
        <v/>
      </c>
      <c r="AC1348" s="156">
        <f>IF((AB1348&lt;=0),0,((AB1348-AC$24)*Stock*(_xlfn.NORM.INV(RAND(),stock_ave,stock_std))+(AB1348-AC$24)*Bonds*(_xlfn.NORM.INV(RAND(),bond_ave,bond_std))+(AB1348-AC$24)*cash*(_xlfn.NORM.INV(RAND(),cash_ave,cash_std))+(AB1348-AC$24)))</f>
        <v/>
      </c>
      <c r="AD1348" s="156">
        <f>IF((AC1348&lt;=0),0,((AC1348-AD$24)*Stock*(_xlfn.NORM.INV(RAND(),stock_ave,stock_std))+(AC1348-AD$24)*Bonds*(_xlfn.NORM.INV(RAND(),bond_ave,bond_std))+(AC1348-AD$24)*cash*(_xlfn.NORM.INV(RAND(),cash_ave,cash_std))+(AC1348-AD$24)))</f>
        <v/>
      </c>
      <c r="AE1348" s="156">
        <f>IF((AD1348&lt;=0),0,((AD1348-AE$24)*Stock*(_xlfn.NORM.INV(RAND(),stock_ave,stock_std))+(AD1348-AE$24)*Bonds*(_xlfn.NORM.INV(RAND(),bond_ave,bond_std))+(AD1348-AE$24)*cash*(_xlfn.NORM.INV(RAND(),cash_ave,cash_std))+(AD1348-AE$24)))</f>
        <v/>
      </c>
      <c r="AF1348" s="156">
        <f>IF((AE1348&lt;=0),0,((AE1348-AF$24)*Stock*(_xlfn.NORM.INV(RAND(),stock_ave,stock_std))+(AE1348-AF$24)*Bonds*(_xlfn.NORM.INV(RAND(),bond_ave,bond_std))+(AE1348-AF$24)*cash*(_xlfn.NORM.INV(RAND(),cash_ave,cash_std))+(AE1348-AF$24)))</f>
        <v/>
      </c>
      <c r="AG1348" s="156">
        <f>IF((AF1348&lt;=0),0,((AF1348-AG$24)*Stock*(_xlfn.NORM.INV(RAND(),stock_ave,stock_std))+(AF1348-AG$24)*Bonds*(_xlfn.NORM.INV(RAND(),bond_ave,bond_std))+(AF1348-AG$24)*cash*(_xlfn.NORM.INV(RAND(),cash_ave,cash_std))+(AF1348-AG$24)))</f>
        <v/>
      </c>
      <c r="AH1348" s="156">
        <f>IF((AG1348&lt;=0),0,((AG1348-AH$24)*Stock*(_xlfn.NORM.INV(RAND(),stock_ave,stock_std))+(AG1348-AH$24)*Bonds*(_xlfn.NORM.INV(RAND(),bond_ave,bond_std))+(AG1348-AH$24)*cash*(_xlfn.NORM.INV(RAND(),cash_ave,cash_std))+(AG1348-AH$24)))</f>
        <v/>
      </c>
      <c r="AI1348" s="156">
        <f>IF((AH1348&lt;=0),0,((AH1348-AI$24)*Stock*(_xlfn.NORM.INV(RAND(),stock_ave,stock_std))+(AH1348-AI$24)*Bonds*(_xlfn.NORM.INV(RAND(),bond_ave,bond_std))+(AH1348-AI$24)*cash*(_xlfn.NORM.INV(RAND(),cash_ave,cash_std))+(AH1348-AI$24)))</f>
        <v/>
      </c>
      <c r="AJ1348" s="156">
        <f>IF((AI1348&lt;=0),0,((AI1348-AJ$24)*Stock*(_xlfn.NORM.INV(RAND(),stock_ave,stock_std))+(AI1348-AJ$24)*Bonds*(_xlfn.NORM.INV(RAND(),bond_ave,bond_std))+(AI1348-AJ$24)*cash*(_xlfn.NORM.INV(RAND(),cash_ave,cash_std))+(AI1348-AJ$24)))</f>
        <v/>
      </c>
      <c r="AK1348" s="156">
        <f>IF((AJ1348&lt;=0),0,((AJ1348-AK$24)*Stock*(_xlfn.NORM.INV(RAND(),stock_ave,stock_std))+(AJ1348-AK$24)*Bonds*(_xlfn.NORM.INV(RAND(),bond_ave,bond_std))+(AJ1348-AK$24)*cash*(_xlfn.NORM.INV(RAND(),cash_ave,cash_std))+(AJ1348-AK$24)))</f>
        <v/>
      </c>
      <c r="AL1348" s="156">
        <f>IF((AK1348&lt;=0),0,((AK1348-AL$24)*Stock*(_xlfn.NORM.INV(RAND(),stock_ave,stock_std))+(AK1348-AL$24)*Bonds*(_xlfn.NORM.INV(RAND(),bond_ave,bond_std))+(AK1348-AL$24)*cash*(_xlfn.NORM.INV(RAND(),cash_ave,cash_std))+(AK1348-AL$24)))</f>
        <v/>
      </c>
      <c r="AM1348" s="156">
        <f>IF((AL1348&lt;=0),0,((AL1348-AM$24)*Stock*(_xlfn.NORM.INV(RAND(),stock_ave,stock_std))+(AL1348-AM$24)*Bonds*(_xlfn.NORM.INV(RAND(),bond_ave,bond_std))+(AL1348-AM$24)*cash*(_xlfn.NORM.INV(RAND(),cash_ave,cash_std))+(AL1348-AM$24)))</f>
        <v/>
      </c>
      <c r="AN1348" s="156">
        <f>IF((AM1348&lt;=0),0,((AM1348-AN$24)*Stock*(_xlfn.NORM.INV(RAND(),stock_ave,stock_std))+(AM1348-AN$24)*Bonds*(_xlfn.NORM.INV(RAND(),bond_ave,bond_std))+(AM1348-AN$24)*cash*(_xlfn.NORM.INV(RAND(),cash_ave,cash_std))+(AM1348-AN$24)))</f>
        <v/>
      </c>
      <c r="AO1348" s="156">
        <f>IF((AN1348&lt;=0),0,((AN1348-AO$24)*Stock*(_xlfn.NORM.INV(RAND(),stock_ave,stock_std))+(AN1348-AO$24)*Bonds*(_xlfn.NORM.INV(RAND(),bond_ave,bond_std))+(AN1348-AO$24)*cash*(_xlfn.NORM.INV(RAND(),cash_ave,cash_std))+(AN1348-AO$24)))</f>
        <v/>
      </c>
      <c r="AP1348" s="156">
        <f>IF((AO1348&lt;=0),0,((AO1348-AP$24)*Stock*(_xlfn.NORM.INV(RAND(),stock_ave,stock_std))+(AO1348-AP$24)*Bonds*(_xlfn.NORM.INV(RAND(),bond_ave,bond_std))+(AO1348-AP$24)*cash*(_xlfn.NORM.INV(RAND(),cash_ave,cash_std))+(AO1348-AP$24)))</f>
        <v/>
      </c>
      <c r="AQ1348" s="156">
        <f>IF((AP1348&lt;=0),0,((AP1348-AQ$24)*Stock*(_xlfn.NORM.INV(RAND(),stock_ave,stock_std))+(AP1348-AQ$24)*Bonds*(_xlfn.NORM.INV(RAND(),bond_ave,bond_std))+(AP1348-AQ$24)*cash*(_xlfn.NORM.INV(RAND(),cash_ave,cash_std))+(AP1348-AQ$24)))</f>
        <v/>
      </c>
      <c r="AR1348" s="156">
        <f>IF((AQ1348&lt;=0),0,((AQ1348-AR$24)*Stock*(_xlfn.NORM.INV(RAND(),stock_ave,stock_std))+(AQ1348-AR$24)*Bonds*(_xlfn.NORM.INV(RAND(),bond_ave,bond_std))+(AQ1348-AR$24)*cash*(_xlfn.NORM.INV(RAND(),cash_ave,cash_std))+(AQ1348-AR$24)))</f>
        <v/>
      </c>
      <c r="AS1348" s="156">
        <f>IF((AR1348&lt;=0),0,((AR1348-AS$24)*Stock*(_xlfn.NORM.INV(RAND(),stock_ave,stock_std))+(AR1348-AS$24)*Bonds*(_xlfn.NORM.INV(RAND(),bond_ave,bond_std))+(AR1348-AS$24)*cash*(_xlfn.NORM.INV(RAND(),cash_ave,cash_std))+(AR1348-AS$24)))</f>
        <v/>
      </c>
      <c r="AT1348" s="156">
        <f>IF((AS1348&lt;=0),0,((AS1348-AT$24)*Stock*(_xlfn.NORM.INV(RAND(),stock_ave,stock_std))+(AS1348-AT$24)*Bonds*(_xlfn.NORM.INV(RAND(),bond_ave,bond_std))+(AS1348-AT$24)*cash*(_xlfn.NORM.INV(RAND(),cash_ave,cash_std))+(AS1348-AT$24)))</f>
        <v/>
      </c>
      <c r="AU1348" s="156">
        <f>IF((AT1348&lt;=0),0,((AT1348-AU$24)*Stock*(_xlfn.NORM.INV(RAND(),stock_ave,stock_std))+(AT1348-AU$24)*Bonds*(_xlfn.NORM.INV(RAND(),bond_ave,bond_std))+(AT1348-AU$24)*cash*(_xlfn.NORM.INV(RAND(),cash_ave,cash_std))+(AT1348-AU$24)))</f>
        <v/>
      </c>
      <c r="AV1348" s="156">
        <f>IF((AU1348&lt;=0),0,((AU1348-AV$24)*Stock*(_xlfn.NORM.INV(RAND(),stock_ave,stock_std))+(AU1348-AV$24)*Bonds*(_xlfn.NORM.INV(RAND(),bond_ave,bond_std))+(AU1348-AV$24)*cash*(_xlfn.NORM.INV(RAND(),cash_ave,cash_std))+(AU1348-AV$24)))</f>
        <v/>
      </c>
      <c r="AW1348" s="156">
        <f>IF((AV1348&lt;=0),0,((AV1348-AW$24)*Stock*(_xlfn.NORM.INV(RAND(),stock_ave,stock_std))+(AV1348-AW$24)*Bonds*(_xlfn.NORM.INV(RAND(),bond_ave,bond_std))+(AV1348-AW$24)*cash*(_xlfn.NORM.INV(RAND(),cash_ave,cash_std))+(AV1348-AW$24)))</f>
        <v/>
      </c>
      <c r="AX1348" s="159" t="n"/>
      <c r="AY1348" s="159" t="n"/>
      <c r="AZ1348" s="159" t="n"/>
      <c r="BA1348" s="159" t="n"/>
      <c r="BB1348" s="159" t="n"/>
    </row>
    <row r="1349">
      <c r="C1349" s="147" t="n"/>
      <c r="D1349" s="61">
        <f>+D1348-IF(D$18&gt;74,(D1348/D$25)*$C$10)</f>
        <v/>
      </c>
      <c r="E1349" s="61">
        <f>+E1348-IF(E$18&gt;74,(E1348/E$25)*$C$10)</f>
        <v/>
      </c>
      <c r="F1349" s="61">
        <f>+F1348-IF(F$18&gt;74,(F1348/F$25)*$C$10)</f>
        <v/>
      </c>
      <c r="G1349" s="61">
        <f>+G1348-IF(G$18&gt;74,(G1348/G$25)*$C$10)</f>
        <v/>
      </c>
      <c r="H1349" s="61">
        <f>+H1348-IF(H$18&gt;74,(H1348/H$25)*$C$10)</f>
        <v/>
      </c>
      <c r="I1349" s="61">
        <f>+I1348-IF(I$18&gt;74,(I1348/I$25)*$C$10)</f>
        <v/>
      </c>
      <c r="J1349" s="61">
        <f>+J1348-IF(J$18&gt;74,(J1348/J$25)*$C$10)</f>
        <v/>
      </c>
      <c r="K1349" s="61">
        <f>+K1348-IF(K$18&gt;74,(K1348/K$25)*$C$10)</f>
        <v/>
      </c>
      <c r="L1349" s="61">
        <f>+L1348-IF(L$18&gt;74,(L1348/L$25)*$C$10)</f>
        <v/>
      </c>
      <c r="M1349" s="61">
        <f>+M1348-IF(M$18&gt;74,(M1348/M$25)*$C$10)</f>
        <v/>
      </c>
      <c r="N1349" s="61">
        <f>+N1348-IF(N$18&gt;74,(N1348/N$25)*$C$10)</f>
        <v/>
      </c>
      <c r="O1349" s="61">
        <f>+O1348-IF(O$18&gt;74,(O1348/O$25)*$C$10)</f>
        <v/>
      </c>
      <c r="P1349" s="61">
        <f>+P1348-IF(P$18&gt;74,(P1348/P$25)*$C$10)</f>
        <v/>
      </c>
      <c r="Q1349" s="61">
        <f>+Q1348-IF(Q$18&gt;74,(Q1348/Q$25)*$C$10)</f>
        <v/>
      </c>
      <c r="R1349" s="61">
        <f>+R1348-IF(R$18&gt;74,(R1348/R$25)*$C$10)</f>
        <v/>
      </c>
      <c r="S1349" s="61">
        <f>+S1348-IF(S$18&gt;74,(S1348/S$25)*$C$10)</f>
        <v/>
      </c>
      <c r="T1349" s="61">
        <f>+T1348-IF(T$18&gt;74,(T1348/T$25)*$C$10)</f>
        <v/>
      </c>
      <c r="U1349" s="61">
        <f>+U1348-IF(U$18&gt;74,(U1348/U$25)*$C$10)</f>
        <v/>
      </c>
      <c r="V1349" s="61">
        <f>+V1348-IF(V$18&gt;74,(V1348/V$25)*$C$10)</f>
        <v/>
      </c>
      <c r="W1349" s="61">
        <f>+W1348-IF(W$18&gt;74,(W1348/W$25)*$C$10)</f>
        <v/>
      </c>
      <c r="X1349" s="61">
        <f>+X1348-IF(X$18&gt;74,(X1348/X$25)*$C$10)</f>
        <v/>
      </c>
      <c r="Y1349" s="61">
        <f>+Y1348-IF(Y$18&gt;74,(Y1348/Y$25)*$C$10)</f>
        <v/>
      </c>
      <c r="Z1349" s="61">
        <f>+Z1348-IF(Z$18&gt;74,(Z1348/Z$25)*$C$10)</f>
        <v/>
      </c>
      <c r="AA1349" s="61">
        <f>+AA1348-IF(AA$18&gt;74,(AA1348/AA$25)*$C$10)</f>
        <v/>
      </c>
      <c r="AB1349" s="61">
        <f>+AB1348-IF(AB$18&gt;74,(AB1348/AB$25)*$C$10)</f>
        <v/>
      </c>
      <c r="AC1349" s="61">
        <f>+AC1348-IF(AC$18&gt;74,(AC1348/AC$25)*$C$10)</f>
        <v/>
      </c>
      <c r="AD1349" s="61">
        <f>+AD1348-IF(AD$18&gt;74,(AD1348/AD$25)*$C$10)</f>
        <v/>
      </c>
      <c r="AE1349" s="61">
        <f>+AE1348-IF(AE$18&gt;74,(AE1348/AE$25)*$C$10)</f>
        <v/>
      </c>
      <c r="AF1349" s="61">
        <f>+AF1348-IF(AF$18&gt;74,(AF1348/AF$25)*$C$10)</f>
        <v/>
      </c>
      <c r="AG1349" s="61">
        <f>+AG1348-IF(AG$18&gt;74,(AG1348/AG$25)*$C$10)</f>
        <v/>
      </c>
      <c r="AH1349" s="61">
        <f>+AH1348-IF(AH$18&gt;74,(AH1348/AH$25)*$C$10)</f>
        <v/>
      </c>
      <c r="AI1349" s="61">
        <f>+AI1348-IF(AI$18&gt;74,(AI1348/AI$25)*$C$10)</f>
        <v/>
      </c>
      <c r="AJ1349" s="61">
        <f>+AJ1348-IF(AJ$18&gt;74,(AJ1348/AJ$25)*$C$10)</f>
        <v/>
      </c>
      <c r="AK1349" s="61">
        <f>+AK1348-IF(AK$18&gt;74,(AK1348/AK$25)*$C$10)</f>
        <v/>
      </c>
      <c r="AL1349" s="61">
        <f>+AL1348-IF(AL$18&gt;74,(AL1348/AL$25)*$C$10)</f>
        <v/>
      </c>
      <c r="AM1349" s="61">
        <f>+AM1348-IF(AM$18&gt;74,(AM1348/AM$25)*$C$10)</f>
        <v/>
      </c>
      <c r="AN1349" s="61">
        <f>+AN1348-IF(AN$18&gt;74,(AN1348/AN$25)*$C$10)</f>
        <v/>
      </c>
      <c r="AO1349" s="61">
        <f>+AO1348-IF(AO$18&gt;74,(AO1348/AO$25)*$C$10)</f>
        <v/>
      </c>
      <c r="AP1349" s="61">
        <f>+AP1348-IF(AP$18&gt;74,(AP1348/AP$25)*$C$10)</f>
        <v/>
      </c>
      <c r="AQ1349" s="61">
        <f>+AQ1348-IF(AQ$18&gt;74,(AQ1348/AQ$25)*$C$10)</f>
        <v/>
      </c>
      <c r="AR1349" s="61">
        <f>+AR1348-IF(AR$18&gt;74,(AR1348/AR$25)*$C$10)</f>
        <v/>
      </c>
      <c r="AS1349" s="61">
        <f>+AS1348-IF(AS$18&gt;74,(AS1348/AS$25)*$C$10)</f>
        <v/>
      </c>
      <c r="AT1349" s="61">
        <f>+AT1348-IF(AT$18&gt;74,(AT1348/AT$25)*$C$10)</f>
        <v/>
      </c>
      <c r="AU1349" s="61">
        <f>+AU1348-IF(AU$18&gt;74,(AU1348/AU$25)*$C$10)</f>
        <v/>
      </c>
      <c r="AV1349" s="61">
        <f>+AV1348-IF(AV$18&gt;74,(AV1348/AV$25)*$C$10)</f>
        <v/>
      </c>
      <c r="AW1349" s="61">
        <f>+AW1348-IF(AW$18&gt;74,(AW1348/AW$25)*$C$10)</f>
        <v/>
      </c>
      <c r="AX1349" s="35">
        <f>IF(AW1349&gt;0,1,0)</f>
        <v/>
      </c>
      <c r="AY1349" s="35">
        <f>IF(AL1349&gt;0,1,0)</f>
        <v/>
      </c>
      <c r="AZ1349" s="35">
        <f>IF(AG1349&gt;0,1,0)</f>
        <v/>
      </c>
      <c r="BA1349" s="35">
        <f>IF(AB1349&gt;0,1,0)</f>
        <v/>
      </c>
      <c r="BB1349" s="35">
        <f>IF(W1349&gt;0,1,0)</f>
        <v/>
      </c>
    </row>
    <row r="1350">
      <c r="B1350" s="154" t="inlineStr">
        <is>
          <t>trial 662</t>
        </is>
      </c>
      <c r="C1350" s="155">
        <f>+start-C1347</f>
        <v/>
      </c>
      <c r="D1350" s="156">
        <f>IF((C1350&lt;=0),0,((C1350-D$24)*Stock*(_xlfn.NORM.INV(RAND(),stock_ave,stock_std))+(C1350-D$24)*Bonds*(_xlfn.NORM.INV(RAND(),bond_ave,bond_std))+(C1350-D$24)*cash*(_xlfn.NORM.INV(RAND(),cash_ave,cash_std))+(C1350-D$24)))</f>
        <v/>
      </c>
      <c r="E1350" s="156">
        <f>IF((D1350&lt;=0),0,((D1350-E$24)*Stock*(_xlfn.NORM.INV(RAND(),stock_ave,stock_std))+(D1350-E$24)*Bonds*(_xlfn.NORM.INV(RAND(),bond_ave,bond_std))+(D1350-E$24)*cash*(_xlfn.NORM.INV(RAND(),cash_ave,cash_std))+(D1350-E$24)))</f>
        <v/>
      </c>
      <c r="F1350" s="156">
        <f>IF((E1350&lt;=0),0,((E1350-F$24)*Stock*(_xlfn.NORM.INV(RAND(),stock_ave,stock_std))+(E1350-F$24)*Bonds*(_xlfn.NORM.INV(RAND(),bond_ave,bond_std))+(E1350-F$24)*cash*(_xlfn.NORM.INV(RAND(),cash_ave,cash_std))+(E1350-F$24)))</f>
        <v/>
      </c>
      <c r="G1350" s="156">
        <f>IF((F1350&lt;=0),0,((F1350-G$24)*Stock*(_xlfn.NORM.INV(RAND(),stock_ave,stock_std))+(F1350-G$24)*Bonds*(_xlfn.NORM.INV(RAND(),bond_ave,bond_std))+(F1350-G$24)*cash*(_xlfn.NORM.INV(RAND(),cash_ave,cash_std))+(F1350-G$24)))</f>
        <v/>
      </c>
      <c r="H1350" s="156">
        <f>IF((G1350&lt;=0),0,((G1350-H$24)*Stock*(_xlfn.NORM.INV(RAND(),stock_ave,stock_std))+(G1350-H$24)*Bonds*(_xlfn.NORM.INV(RAND(),bond_ave,bond_std))+(G1350-H$24)*cash*(_xlfn.NORM.INV(RAND(),cash_ave,cash_std))+(G1350-H$24)))</f>
        <v/>
      </c>
      <c r="I1350" s="156">
        <f>IF((H1350&lt;=0),0,((H1350-I$24)*Stock*(_xlfn.NORM.INV(RAND(),stock_ave,stock_std))+(H1350-I$24)*Bonds*(_xlfn.NORM.INV(RAND(),bond_ave,bond_std))+(H1350-I$24)*cash*(_xlfn.NORM.INV(RAND(),cash_ave,cash_std))+(H1350-I$24)))</f>
        <v/>
      </c>
      <c r="J1350" s="156">
        <f>IF((I1350&lt;=0),0,((I1350-J$24)*Stock*(_xlfn.NORM.INV(RAND(),stock_ave,stock_std))+(I1350-J$24)*Bonds*(_xlfn.NORM.INV(RAND(),bond_ave,bond_std))+(I1350-J$24)*cash*(_xlfn.NORM.INV(RAND(),cash_ave,cash_std))+(I1350-J$24)))</f>
        <v/>
      </c>
      <c r="K1350" s="156">
        <f>IF((J1350&lt;=0),0,((J1350-K$24)*Stock*(_xlfn.NORM.INV(RAND(),stock_ave,stock_std))+(J1350-K$24)*Bonds*(_xlfn.NORM.INV(RAND(),bond_ave,bond_std))+(J1350-K$24)*cash*(_xlfn.NORM.INV(RAND(),cash_ave,cash_std))+(J1350-K$24)))</f>
        <v/>
      </c>
      <c r="L1350" s="156">
        <f>IF((K1350&lt;=0),0,((K1350-L$24)*Stock*(_xlfn.NORM.INV(RAND(),stock_ave,stock_std))+(K1350-L$24)*Bonds*(_xlfn.NORM.INV(RAND(),bond_ave,bond_std))+(K1350-L$24)*cash*(_xlfn.NORM.INV(RAND(),cash_ave,cash_std))+(K1350-L$24)))</f>
        <v/>
      </c>
      <c r="M1350" s="156">
        <f>IF((L1350&lt;=0),0,((L1350-M$24)*Stock*(_xlfn.NORM.INV(RAND(),stock_ave,stock_std))+(L1350-M$24)*Bonds*(_xlfn.NORM.INV(RAND(),bond_ave,bond_std))+(L1350-M$24)*cash*(_xlfn.NORM.INV(RAND(),cash_ave,cash_std))+(L1350-M$24)))</f>
        <v/>
      </c>
      <c r="N1350" s="156">
        <f>IF((M1350&lt;=0),0,((M1350-N$24)*Stock*(_xlfn.NORM.INV(RAND(),stock_ave,stock_std))+(M1350-N$24)*Bonds*(_xlfn.NORM.INV(RAND(),bond_ave,bond_std))+(M1350-N$24)*cash*(_xlfn.NORM.INV(RAND(),cash_ave,cash_std))+(M1350-N$24)))</f>
        <v/>
      </c>
      <c r="O1350" s="156">
        <f>IF((N1350&lt;=0),0,((N1350-O$24)*Stock*(_xlfn.NORM.INV(RAND(),stock_ave,stock_std))+(N1350-O$24)*Bonds*(_xlfn.NORM.INV(RAND(),bond_ave,bond_std))+(N1350-O$24)*cash*(_xlfn.NORM.INV(RAND(),cash_ave,cash_std))+(N1350-O$24)))</f>
        <v/>
      </c>
      <c r="P1350" s="156">
        <f>IF((O1350&lt;=0),0,((O1350-P$24)*Stock*(_xlfn.NORM.INV(RAND(),stock_ave,stock_std))+(O1350-P$24)*Bonds*(_xlfn.NORM.INV(RAND(),bond_ave,bond_std))+(O1350-P$24)*cash*(_xlfn.NORM.INV(RAND(),cash_ave,cash_std))+(O1350-P$24)))</f>
        <v/>
      </c>
      <c r="Q1350" s="156">
        <f>IF((P1350&lt;=0),0,((P1350-Q$24)*Stock*(_xlfn.NORM.INV(RAND(),stock_ave,stock_std))+(P1350-Q$24)*Bonds*(_xlfn.NORM.INV(RAND(),bond_ave,bond_std))+(P1350-Q$24)*cash*(_xlfn.NORM.INV(RAND(),cash_ave,cash_std))+(P1350-Q$24)))</f>
        <v/>
      </c>
      <c r="R1350" s="156">
        <f>IF((Q1350&lt;=0),0,((Q1350-R$24)*Stock*(_xlfn.NORM.INV(RAND(),stock_ave,stock_std))+(Q1350-R$24)*Bonds*(_xlfn.NORM.INV(RAND(),bond_ave,bond_std))+(Q1350-R$24)*cash*(_xlfn.NORM.INV(RAND(),cash_ave,cash_std))+(Q1350-R$24)))</f>
        <v/>
      </c>
      <c r="S1350" s="156">
        <f>IF((R1350&lt;=0),0,((R1350-S$24)*Stock*(_xlfn.NORM.INV(RAND(),stock_ave,stock_std))+(R1350-S$24)*Bonds*(_xlfn.NORM.INV(RAND(),bond_ave,bond_std))+(R1350-S$24)*cash*(_xlfn.NORM.INV(RAND(),cash_ave,cash_std))+(R1350-S$24)))</f>
        <v/>
      </c>
      <c r="T1350" s="156">
        <f>IF((S1350&lt;=0),0,((S1350-T$24)*Stock*(_xlfn.NORM.INV(RAND(),stock_ave,stock_std))+(S1350-T$24)*Bonds*(_xlfn.NORM.INV(RAND(),bond_ave,bond_std))+(S1350-T$24)*cash*(_xlfn.NORM.INV(RAND(),cash_ave,cash_std))+(S1350-T$24)))</f>
        <v/>
      </c>
      <c r="U1350" s="156">
        <f>IF((T1350&lt;=0),0,((T1350-U$24)*Stock*(_xlfn.NORM.INV(RAND(),stock_ave,stock_std))+(T1350-U$24)*Bonds*(_xlfn.NORM.INV(RAND(),bond_ave,bond_std))+(T1350-U$24)*cash*(_xlfn.NORM.INV(RAND(),cash_ave,cash_std))+(T1350-U$24)))</f>
        <v/>
      </c>
      <c r="V1350" s="156">
        <f>IF((U1350&lt;=0),0,((U1350-V$24)*Stock*(_xlfn.NORM.INV(RAND(),stock_ave,stock_std))+(U1350-V$24)*Bonds*(_xlfn.NORM.INV(RAND(),bond_ave,bond_std))+(U1350-V$24)*cash*(_xlfn.NORM.INV(RAND(),cash_ave,cash_std))+(U1350-V$24)))</f>
        <v/>
      </c>
      <c r="W1350" s="156">
        <f>IF((V1350&lt;=0),0,((V1350-W$24)*Stock*(_xlfn.NORM.INV(RAND(),stock_ave,stock_std))+(V1350-W$24)*Bonds*(_xlfn.NORM.INV(RAND(),bond_ave,bond_std))+(V1350-W$24)*cash*(_xlfn.NORM.INV(RAND(),cash_ave,cash_std))+(V1350-W$24)))</f>
        <v/>
      </c>
      <c r="X1350" s="156">
        <f>IF((W1350&lt;=0),0,((W1350-X$24)*Stock*(_xlfn.NORM.INV(RAND(),stock_ave,stock_std))+(W1350-X$24)*Bonds*(_xlfn.NORM.INV(RAND(),bond_ave,bond_std))+(W1350-X$24)*cash*(_xlfn.NORM.INV(RAND(),cash_ave,cash_std))+(W1350-X$24)))</f>
        <v/>
      </c>
      <c r="Y1350" s="156">
        <f>IF((X1350&lt;=0),0,((X1350-Y$24)*Stock*(_xlfn.NORM.INV(RAND(),stock_ave,stock_std))+(X1350-Y$24)*Bonds*(_xlfn.NORM.INV(RAND(),bond_ave,bond_std))+(X1350-Y$24)*cash*(_xlfn.NORM.INV(RAND(),cash_ave,cash_std))+(X1350-Y$24)))</f>
        <v/>
      </c>
      <c r="Z1350" s="156">
        <f>IF((Y1350&lt;=0),0,((Y1350-Z$24)*Stock*(_xlfn.NORM.INV(RAND(),stock_ave,stock_std))+(Y1350-Z$24)*Bonds*(_xlfn.NORM.INV(RAND(),bond_ave,bond_std))+(Y1350-Z$24)*cash*(_xlfn.NORM.INV(RAND(),cash_ave,cash_std))+(Y1350-Z$24)))</f>
        <v/>
      </c>
      <c r="AA1350" s="156">
        <f>IF((Z1350&lt;=0),0,((Z1350-AA$24)*Stock*(_xlfn.NORM.INV(RAND(),stock_ave,stock_std))+(Z1350-AA$24)*Bonds*(_xlfn.NORM.INV(RAND(),bond_ave,bond_std))+(Z1350-AA$24)*cash*(_xlfn.NORM.INV(RAND(),cash_ave,cash_std))+(Z1350-AA$24)))</f>
        <v/>
      </c>
      <c r="AB1350" s="156">
        <f>IF((AA1350&lt;=0),0,((AA1350-AB$24)*Stock*(_xlfn.NORM.INV(RAND(),stock_ave,stock_std))+(AA1350-AB$24)*Bonds*(_xlfn.NORM.INV(RAND(),bond_ave,bond_std))+(AA1350-AB$24)*cash*(_xlfn.NORM.INV(RAND(),cash_ave,cash_std))+(AA1350-AB$24)))</f>
        <v/>
      </c>
      <c r="AC1350" s="156">
        <f>IF((AB1350&lt;=0),0,((AB1350-AC$24)*Stock*(_xlfn.NORM.INV(RAND(),stock_ave,stock_std))+(AB1350-AC$24)*Bonds*(_xlfn.NORM.INV(RAND(),bond_ave,bond_std))+(AB1350-AC$24)*cash*(_xlfn.NORM.INV(RAND(),cash_ave,cash_std))+(AB1350-AC$24)))</f>
        <v/>
      </c>
      <c r="AD1350" s="156">
        <f>IF((AC1350&lt;=0),0,((AC1350-AD$24)*Stock*(_xlfn.NORM.INV(RAND(),stock_ave,stock_std))+(AC1350-AD$24)*Bonds*(_xlfn.NORM.INV(RAND(),bond_ave,bond_std))+(AC1350-AD$24)*cash*(_xlfn.NORM.INV(RAND(),cash_ave,cash_std))+(AC1350-AD$24)))</f>
        <v/>
      </c>
      <c r="AE1350" s="156">
        <f>IF((AD1350&lt;=0),0,((AD1350-AE$24)*Stock*(_xlfn.NORM.INV(RAND(),stock_ave,stock_std))+(AD1350-AE$24)*Bonds*(_xlfn.NORM.INV(RAND(),bond_ave,bond_std))+(AD1350-AE$24)*cash*(_xlfn.NORM.INV(RAND(),cash_ave,cash_std))+(AD1350-AE$24)))</f>
        <v/>
      </c>
      <c r="AF1350" s="156">
        <f>IF((AE1350&lt;=0),0,((AE1350-AF$24)*Stock*(_xlfn.NORM.INV(RAND(),stock_ave,stock_std))+(AE1350-AF$24)*Bonds*(_xlfn.NORM.INV(RAND(),bond_ave,bond_std))+(AE1350-AF$24)*cash*(_xlfn.NORM.INV(RAND(),cash_ave,cash_std))+(AE1350-AF$24)))</f>
        <v/>
      </c>
      <c r="AG1350" s="156">
        <f>IF((AF1350&lt;=0),0,((AF1350-AG$24)*Stock*(_xlfn.NORM.INV(RAND(),stock_ave,stock_std))+(AF1350-AG$24)*Bonds*(_xlfn.NORM.INV(RAND(),bond_ave,bond_std))+(AF1350-AG$24)*cash*(_xlfn.NORM.INV(RAND(),cash_ave,cash_std))+(AF1350-AG$24)))</f>
        <v/>
      </c>
      <c r="AH1350" s="156">
        <f>IF((AG1350&lt;=0),0,((AG1350-AH$24)*Stock*(_xlfn.NORM.INV(RAND(),stock_ave,stock_std))+(AG1350-AH$24)*Bonds*(_xlfn.NORM.INV(RAND(),bond_ave,bond_std))+(AG1350-AH$24)*cash*(_xlfn.NORM.INV(RAND(),cash_ave,cash_std))+(AG1350-AH$24)))</f>
        <v/>
      </c>
      <c r="AI1350" s="156">
        <f>IF((AH1350&lt;=0),0,((AH1350-AI$24)*Stock*(_xlfn.NORM.INV(RAND(),stock_ave,stock_std))+(AH1350-AI$24)*Bonds*(_xlfn.NORM.INV(RAND(),bond_ave,bond_std))+(AH1350-AI$24)*cash*(_xlfn.NORM.INV(RAND(),cash_ave,cash_std))+(AH1350-AI$24)))</f>
        <v/>
      </c>
      <c r="AJ1350" s="156">
        <f>IF((AI1350&lt;=0),0,((AI1350-AJ$24)*Stock*(_xlfn.NORM.INV(RAND(),stock_ave,stock_std))+(AI1350-AJ$24)*Bonds*(_xlfn.NORM.INV(RAND(),bond_ave,bond_std))+(AI1350-AJ$24)*cash*(_xlfn.NORM.INV(RAND(),cash_ave,cash_std))+(AI1350-AJ$24)))</f>
        <v/>
      </c>
      <c r="AK1350" s="156">
        <f>IF((AJ1350&lt;=0),0,((AJ1350-AK$24)*Stock*(_xlfn.NORM.INV(RAND(),stock_ave,stock_std))+(AJ1350-AK$24)*Bonds*(_xlfn.NORM.INV(RAND(),bond_ave,bond_std))+(AJ1350-AK$24)*cash*(_xlfn.NORM.INV(RAND(),cash_ave,cash_std))+(AJ1350-AK$24)))</f>
        <v/>
      </c>
      <c r="AL1350" s="156">
        <f>IF((AK1350&lt;=0),0,((AK1350-AL$24)*Stock*(_xlfn.NORM.INV(RAND(),stock_ave,stock_std))+(AK1350-AL$24)*Bonds*(_xlfn.NORM.INV(RAND(),bond_ave,bond_std))+(AK1350-AL$24)*cash*(_xlfn.NORM.INV(RAND(),cash_ave,cash_std))+(AK1350-AL$24)))</f>
        <v/>
      </c>
      <c r="AM1350" s="156">
        <f>IF((AL1350&lt;=0),0,((AL1350-AM$24)*Stock*(_xlfn.NORM.INV(RAND(),stock_ave,stock_std))+(AL1350-AM$24)*Bonds*(_xlfn.NORM.INV(RAND(),bond_ave,bond_std))+(AL1350-AM$24)*cash*(_xlfn.NORM.INV(RAND(),cash_ave,cash_std))+(AL1350-AM$24)))</f>
        <v/>
      </c>
      <c r="AN1350" s="156">
        <f>IF((AM1350&lt;=0),0,((AM1350-AN$24)*Stock*(_xlfn.NORM.INV(RAND(),stock_ave,stock_std))+(AM1350-AN$24)*Bonds*(_xlfn.NORM.INV(RAND(),bond_ave,bond_std))+(AM1350-AN$24)*cash*(_xlfn.NORM.INV(RAND(),cash_ave,cash_std))+(AM1350-AN$24)))</f>
        <v/>
      </c>
      <c r="AO1350" s="156">
        <f>IF((AN1350&lt;=0),0,((AN1350-AO$24)*Stock*(_xlfn.NORM.INV(RAND(),stock_ave,stock_std))+(AN1350-AO$24)*Bonds*(_xlfn.NORM.INV(RAND(),bond_ave,bond_std))+(AN1350-AO$24)*cash*(_xlfn.NORM.INV(RAND(),cash_ave,cash_std))+(AN1350-AO$24)))</f>
        <v/>
      </c>
      <c r="AP1350" s="156">
        <f>IF((AO1350&lt;=0),0,((AO1350-AP$24)*Stock*(_xlfn.NORM.INV(RAND(),stock_ave,stock_std))+(AO1350-AP$24)*Bonds*(_xlfn.NORM.INV(RAND(),bond_ave,bond_std))+(AO1350-AP$24)*cash*(_xlfn.NORM.INV(RAND(),cash_ave,cash_std))+(AO1350-AP$24)))</f>
        <v/>
      </c>
      <c r="AQ1350" s="156">
        <f>IF((AP1350&lt;=0),0,((AP1350-AQ$24)*Stock*(_xlfn.NORM.INV(RAND(),stock_ave,stock_std))+(AP1350-AQ$24)*Bonds*(_xlfn.NORM.INV(RAND(),bond_ave,bond_std))+(AP1350-AQ$24)*cash*(_xlfn.NORM.INV(RAND(),cash_ave,cash_std))+(AP1350-AQ$24)))</f>
        <v/>
      </c>
      <c r="AR1350" s="156">
        <f>IF((AQ1350&lt;=0),0,((AQ1350-AR$24)*Stock*(_xlfn.NORM.INV(RAND(),stock_ave,stock_std))+(AQ1350-AR$24)*Bonds*(_xlfn.NORM.INV(RAND(),bond_ave,bond_std))+(AQ1350-AR$24)*cash*(_xlfn.NORM.INV(RAND(),cash_ave,cash_std))+(AQ1350-AR$24)))</f>
        <v/>
      </c>
      <c r="AS1350" s="156">
        <f>IF((AR1350&lt;=0),0,((AR1350-AS$24)*Stock*(_xlfn.NORM.INV(RAND(),stock_ave,stock_std))+(AR1350-AS$24)*Bonds*(_xlfn.NORM.INV(RAND(),bond_ave,bond_std))+(AR1350-AS$24)*cash*(_xlfn.NORM.INV(RAND(),cash_ave,cash_std))+(AR1350-AS$24)))</f>
        <v/>
      </c>
      <c r="AT1350" s="156">
        <f>IF((AS1350&lt;=0),0,((AS1350-AT$24)*Stock*(_xlfn.NORM.INV(RAND(),stock_ave,stock_std))+(AS1350-AT$24)*Bonds*(_xlfn.NORM.INV(RAND(),bond_ave,bond_std))+(AS1350-AT$24)*cash*(_xlfn.NORM.INV(RAND(),cash_ave,cash_std))+(AS1350-AT$24)))</f>
        <v/>
      </c>
      <c r="AU1350" s="156">
        <f>IF((AT1350&lt;=0),0,((AT1350-AU$24)*Stock*(_xlfn.NORM.INV(RAND(),stock_ave,stock_std))+(AT1350-AU$24)*Bonds*(_xlfn.NORM.INV(RAND(),bond_ave,bond_std))+(AT1350-AU$24)*cash*(_xlfn.NORM.INV(RAND(),cash_ave,cash_std))+(AT1350-AU$24)))</f>
        <v/>
      </c>
      <c r="AV1350" s="156">
        <f>IF((AU1350&lt;=0),0,((AU1350-AV$24)*Stock*(_xlfn.NORM.INV(RAND(),stock_ave,stock_std))+(AU1350-AV$24)*Bonds*(_xlfn.NORM.INV(RAND(),bond_ave,bond_std))+(AU1350-AV$24)*cash*(_xlfn.NORM.INV(RAND(),cash_ave,cash_std))+(AU1350-AV$24)))</f>
        <v/>
      </c>
      <c r="AW1350" s="156">
        <f>IF((AV1350&lt;=0),0,((AV1350-AW$24)*Stock*(_xlfn.NORM.INV(RAND(),stock_ave,stock_std))+(AV1350-AW$24)*Bonds*(_xlfn.NORM.INV(RAND(),bond_ave,bond_std))+(AV1350-AW$24)*cash*(_xlfn.NORM.INV(RAND(),cash_ave,cash_std))+(AV1350-AW$24)))</f>
        <v/>
      </c>
      <c r="AX1350" s="159" t="n"/>
      <c r="AY1350" s="159" t="n"/>
      <c r="AZ1350" s="159" t="n"/>
      <c r="BA1350" s="159" t="n"/>
      <c r="BB1350" s="159" t="n"/>
    </row>
    <row r="1351">
      <c r="C1351" s="147" t="n"/>
      <c r="D1351" s="61">
        <f>+D1350-IF(D$18&gt;74,(D1350/D$25)*$C$10)</f>
        <v/>
      </c>
      <c r="E1351" s="61">
        <f>+E1350-IF(E$18&gt;74,(E1350/E$25)*$C$10)</f>
        <v/>
      </c>
      <c r="F1351" s="61">
        <f>+F1350-IF(F$18&gt;74,(F1350/F$25)*$C$10)</f>
        <v/>
      </c>
      <c r="G1351" s="61">
        <f>+G1350-IF(G$18&gt;74,(G1350/G$25)*$C$10)</f>
        <v/>
      </c>
      <c r="H1351" s="61">
        <f>+H1350-IF(H$18&gt;74,(H1350/H$25)*$C$10)</f>
        <v/>
      </c>
      <c r="I1351" s="61">
        <f>+I1350-IF(I$18&gt;74,(I1350/I$25)*$C$10)</f>
        <v/>
      </c>
      <c r="J1351" s="61">
        <f>+J1350-IF(J$18&gt;74,(J1350/J$25)*$C$10)</f>
        <v/>
      </c>
      <c r="K1351" s="61">
        <f>+K1350-IF(K$18&gt;74,(K1350/K$25)*$C$10)</f>
        <v/>
      </c>
      <c r="L1351" s="61">
        <f>+L1350-IF(L$18&gt;74,(L1350/L$25)*$C$10)</f>
        <v/>
      </c>
      <c r="M1351" s="61">
        <f>+M1350-IF(M$18&gt;74,(M1350/M$25)*$C$10)</f>
        <v/>
      </c>
      <c r="N1351" s="61">
        <f>+N1350-IF(N$18&gt;74,(N1350/N$25)*$C$10)</f>
        <v/>
      </c>
      <c r="O1351" s="61">
        <f>+O1350-IF(O$18&gt;74,(O1350/O$25)*$C$10)</f>
        <v/>
      </c>
      <c r="P1351" s="61">
        <f>+P1350-IF(P$18&gt;74,(P1350/P$25)*$C$10)</f>
        <v/>
      </c>
      <c r="Q1351" s="61">
        <f>+Q1350-IF(Q$18&gt;74,(Q1350/Q$25)*$C$10)</f>
        <v/>
      </c>
      <c r="R1351" s="61">
        <f>+R1350-IF(R$18&gt;74,(R1350/R$25)*$C$10)</f>
        <v/>
      </c>
      <c r="S1351" s="61">
        <f>+S1350-IF(S$18&gt;74,(S1350/S$25)*$C$10)</f>
        <v/>
      </c>
      <c r="T1351" s="61">
        <f>+T1350-IF(T$18&gt;74,(T1350/T$25)*$C$10)</f>
        <v/>
      </c>
      <c r="U1351" s="61">
        <f>+U1350-IF(U$18&gt;74,(U1350/U$25)*$C$10)</f>
        <v/>
      </c>
      <c r="V1351" s="61">
        <f>+V1350-IF(V$18&gt;74,(V1350/V$25)*$C$10)</f>
        <v/>
      </c>
      <c r="W1351" s="61">
        <f>+W1350-IF(W$18&gt;74,(W1350/W$25)*$C$10)</f>
        <v/>
      </c>
      <c r="X1351" s="61">
        <f>+X1350-IF(X$18&gt;74,(X1350/X$25)*$C$10)</f>
        <v/>
      </c>
      <c r="Y1351" s="61">
        <f>+Y1350-IF(Y$18&gt;74,(Y1350/Y$25)*$C$10)</f>
        <v/>
      </c>
      <c r="Z1351" s="61">
        <f>+Z1350-IF(Z$18&gt;74,(Z1350/Z$25)*$C$10)</f>
        <v/>
      </c>
      <c r="AA1351" s="61">
        <f>+AA1350-IF(AA$18&gt;74,(AA1350/AA$25)*$C$10)</f>
        <v/>
      </c>
      <c r="AB1351" s="61">
        <f>+AB1350-IF(AB$18&gt;74,(AB1350/AB$25)*$C$10)</f>
        <v/>
      </c>
      <c r="AC1351" s="61">
        <f>+AC1350-IF(AC$18&gt;74,(AC1350/AC$25)*$C$10)</f>
        <v/>
      </c>
      <c r="AD1351" s="61">
        <f>+AD1350-IF(AD$18&gt;74,(AD1350/AD$25)*$C$10)</f>
        <v/>
      </c>
      <c r="AE1351" s="61">
        <f>+AE1350-IF(AE$18&gt;74,(AE1350/AE$25)*$C$10)</f>
        <v/>
      </c>
      <c r="AF1351" s="61">
        <f>+AF1350-IF(AF$18&gt;74,(AF1350/AF$25)*$C$10)</f>
        <v/>
      </c>
      <c r="AG1351" s="61">
        <f>+AG1350-IF(AG$18&gt;74,(AG1350/AG$25)*$C$10)</f>
        <v/>
      </c>
      <c r="AH1351" s="61">
        <f>+AH1350-IF(AH$18&gt;74,(AH1350/AH$25)*$C$10)</f>
        <v/>
      </c>
      <c r="AI1351" s="61">
        <f>+AI1350-IF(AI$18&gt;74,(AI1350/AI$25)*$C$10)</f>
        <v/>
      </c>
      <c r="AJ1351" s="61">
        <f>+AJ1350-IF(AJ$18&gt;74,(AJ1350/AJ$25)*$C$10)</f>
        <v/>
      </c>
      <c r="AK1351" s="61">
        <f>+AK1350-IF(AK$18&gt;74,(AK1350/AK$25)*$C$10)</f>
        <v/>
      </c>
      <c r="AL1351" s="61">
        <f>+AL1350-IF(AL$18&gt;74,(AL1350/AL$25)*$C$10)</f>
        <v/>
      </c>
      <c r="AM1351" s="61">
        <f>+AM1350-IF(AM$18&gt;74,(AM1350/AM$25)*$C$10)</f>
        <v/>
      </c>
      <c r="AN1351" s="61">
        <f>+AN1350-IF(AN$18&gt;74,(AN1350/AN$25)*$C$10)</f>
        <v/>
      </c>
      <c r="AO1351" s="61">
        <f>+AO1350-IF(AO$18&gt;74,(AO1350/AO$25)*$C$10)</f>
        <v/>
      </c>
      <c r="AP1351" s="61">
        <f>+AP1350-IF(AP$18&gt;74,(AP1350/AP$25)*$C$10)</f>
        <v/>
      </c>
      <c r="AQ1351" s="61">
        <f>+AQ1350-IF(AQ$18&gt;74,(AQ1350/AQ$25)*$C$10)</f>
        <v/>
      </c>
      <c r="AR1351" s="61">
        <f>+AR1350-IF(AR$18&gt;74,(AR1350/AR$25)*$C$10)</f>
        <v/>
      </c>
      <c r="AS1351" s="61">
        <f>+AS1350-IF(AS$18&gt;74,(AS1350/AS$25)*$C$10)</f>
        <v/>
      </c>
      <c r="AT1351" s="61">
        <f>+AT1350-IF(AT$18&gt;74,(AT1350/AT$25)*$C$10)</f>
        <v/>
      </c>
      <c r="AU1351" s="61">
        <f>+AU1350-IF(AU$18&gt;74,(AU1350/AU$25)*$C$10)</f>
        <v/>
      </c>
      <c r="AV1351" s="61">
        <f>+AV1350-IF(AV$18&gt;74,(AV1350/AV$25)*$C$10)</f>
        <v/>
      </c>
      <c r="AW1351" s="61">
        <f>+AW1350-IF(AW$18&gt;74,(AW1350/AW$25)*$C$10)</f>
        <v/>
      </c>
      <c r="AX1351" s="35">
        <f>IF(AW1351&gt;0,1,0)</f>
        <v/>
      </c>
      <c r="AY1351" s="35">
        <f>IF(AL1351&gt;0,1,0)</f>
        <v/>
      </c>
      <c r="AZ1351" s="35">
        <f>IF(AG1351&gt;0,1,0)</f>
        <v/>
      </c>
      <c r="BA1351" s="35">
        <f>IF(AB1351&gt;0,1,0)</f>
        <v/>
      </c>
      <c r="BB1351" s="35">
        <f>IF(W1351&gt;0,1,0)</f>
        <v/>
      </c>
    </row>
    <row r="1352">
      <c r="B1352" s="154" t="inlineStr">
        <is>
          <t>trial 663</t>
        </is>
      </c>
      <c r="C1352" s="155">
        <f>+start-C1349</f>
        <v/>
      </c>
      <c r="D1352" s="156">
        <f>IF((C1352&lt;=0),0,((C1352-D$24)*Stock*(_xlfn.NORM.INV(RAND(),stock_ave,stock_std))+(C1352-D$24)*Bonds*(_xlfn.NORM.INV(RAND(),bond_ave,bond_std))+(C1352-D$24)*cash*(_xlfn.NORM.INV(RAND(),cash_ave,cash_std))+(C1352-D$24)))</f>
        <v/>
      </c>
      <c r="E1352" s="156">
        <f>IF((D1352&lt;=0),0,((D1352-E$24)*Stock*(_xlfn.NORM.INV(RAND(),stock_ave,stock_std))+(D1352-E$24)*Bonds*(_xlfn.NORM.INV(RAND(),bond_ave,bond_std))+(D1352-E$24)*cash*(_xlfn.NORM.INV(RAND(),cash_ave,cash_std))+(D1352-E$24)))</f>
        <v/>
      </c>
      <c r="F1352" s="156">
        <f>IF((E1352&lt;=0),0,((E1352-F$24)*Stock*(_xlfn.NORM.INV(RAND(),stock_ave,stock_std))+(E1352-F$24)*Bonds*(_xlfn.NORM.INV(RAND(),bond_ave,bond_std))+(E1352-F$24)*cash*(_xlfn.NORM.INV(RAND(),cash_ave,cash_std))+(E1352-F$24)))</f>
        <v/>
      </c>
      <c r="G1352" s="156">
        <f>IF((F1352&lt;=0),0,((F1352-G$24)*Stock*(_xlfn.NORM.INV(RAND(),stock_ave,stock_std))+(F1352-G$24)*Bonds*(_xlfn.NORM.INV(RAND(),bond_ave,bond_std))+(F1352-G$24)*cash*(_xlfn.NORM.INV(RAND(),cash_ave,cash_std))+(F1352-G$24)))</f>
        <v/>
      </c>
      <c r="H1352" s="156">
        <f>IF((G1352&lt;=0),0,((G1352-H$24)*Stock*(_xlfn.NORM.INV(RAND(),stock_ave,stock_std))+(G1352-H$24)*Bonds*(_xlfn.NORM.INV(RAND(),bond_ave,bond_std))+(G1352-H$24)*cash*(_xlfn.NORM.INV(RAND(),cash_ave,cash_std))+(G1352-H$24)))</f>
        <v/>
      </c>
      <c r="I1352" s="156">
        <f>IF((H1352&lt;=0),0,((H1352-I$24)*Stock*(_xlfn.NORM.INV(RAND(),stock_ave,stock_std))+(H1352-I$24)*Bonds*(_xlfn.NORM.INV(RAND(),bond_ave,bond_std))+(H1352-I$24)*cash*(_xlfn.NORM.INV(RAND(),cash_ave,cash_std))+(H1352-I$24)))</f>
        <v/>
      </c>
      <c r="J1352" s="156">
        <f>IF((I1352&lt;=0),0,((I1352-J$24)*Stock*(_xlfn.NORM.INV(RAND(),stock_ave,stock_std))+(I1352-J$24)*Bonds*(_xlfn.NORM.INV(RAND(),bond_ave,bond_std))+(I1352-J$24)*cash*(_xlfn.NORM.INV(RAND(),cash_ave,cash_std))+(I1352-J$24)))</f>
        <v/>
      </c>
      <c r="K1352" s="156">
        <f>IF((J1352&lt;=0),0,((J1352-K$24)*Stock*(_xlfn.NORM.INV(RAND(),stock_ave,stock_std))+(J1352-K$24)*Bonds*(_xlfn.NORM.INV(RAND(),bond_ave,bond_std))+(J1352-K$24)*cash*(_xlfn.NORM.INV(RAND(),cash_ave,cash_std))+(J1352-K$24)))</f>
        <v/>
      </c>
      <c r="L1352" s="156">
        <f>IF((K1352&lt;=0),0,((K1352-L$24)*Stock*(_xlfn.NORM.INV(RAND(),stock_ave,stock_std))+(K1352-L$24)*Bonds*(_xlfn.NORM.INV(RAND(),bond_ave,bond_std))+(K1352-L$24)*cash*(_xlfn.NORM.INV(RAND(),cash_ave,cash_std))+(K1352-L$24)))</f>
        <v/>
      </c>
      <c r="M1352" s="156">
        <f>IF((L1352&lt;=0),0,((L1352-M$24)*Stock*(_xlfn.NORM.INV(RAND(),stock_ave,stock_std))+(L1352-M$24)*Bonds*(_xlfn.NORM.INV(RAND(),bond_ave,bond_std))+(L1352-M$24)*cash*(_xlfn.NORM.INV(RAND(),cash_ave,cash_std))+(L1352-M$24)))</f>
        <v/>
      </c>
      <c r="N1352" s="156">
        <f>IF((M1352&lt;=0),0,((M1352-N$24)*Stock*(_xlfn.NORM.INV(RAND(),stock_ave,stock_std))+(M1352-N$24)*Bonds*(_xlfn.NORM.INV(RAND(),bond_ave,bond_std))+(M1352-N$24)*cash*(_xlfn.NORM.INV(RAND(),cash_ave,cash_std))+(M1352-N$24)))</f>
        <v/>
      </c>
      <c r="O1352" s="156">
        <f>IF((N1352&lt;=0),0,((N1352-O$24)*Stock*(_xlfn.NORM.INV(RAND(),stock_ave,stock_std))+(N1352-O$24)*Bonds*(_xlfn.NORM.INV(RAND(),bond_ave,bond_std))+(N1352-O$24)*cash*(_xlfn.NORM.INV(RAND(),cash_ave,cash_std))+(N1352-O$24)))</f>
        <v/>
      </c>
      <c r="P1352" s="156">
        <f>IF((O1352&lt;=0),0,((O1352-P$24)*Stock*(_xlfn.NORM.INV(RAND(),stock_ave,stock_std))+(O1352-P$24)*Bonds*(_xlfn.NORM.INV(RAND(),bond_ave,bond_std))+(O1352-P$24)*cash*(_xlfn.NORM.INV(RAND(),cash_ave,cash_std))+(O1352-P$24)))</f>
        <v/>
      </c>
      <c r="Q1352" s="156">
        <f>IF((P1352&lt;=0),0,((P1352-Q$24)*Stock*(_xlfn.NORM.INV(RAND(),stock_ave,stock_std))+(P1352-Q$24)*Bonds*(_xlfn.NORM.INV(RAND(),bond_ave,bond_std))+(P1352-Q$24)*cash*(_xlfn.NORM.INV(RAND(),cash_ave,cash_std))+(P1352-Q$24)))</f>
        <v/>
      </c>
      <c r="R1352" s="156">
        <f>IF((Q1352&lt;=0),0,((Q1352-R$24)*Stock*(_xlfn.NORM.INV(RAND(),stock_ave,stock_std))+(Q1352-R$24)*Bonds*(_xlfn.NORM.INV(RAND(),bond_ave,bond_std))+(Q1352-R$24)*cash*(_xlfn.NORM.INV(RAND(),cash_ave,cash_std))+(Q1352-R$24)))</f>
        <v/>
      </c>
      <c r="S1352" s="156">
        <f>IF((R1352&lt;=0),0,((R1352-S$24)*Stock*(_xlfn.NORM.INV(RAND(),stock_ave,stock_std))+(R1352-S$24)*Bonds*(_xlfn.NORM.INV(RAND(),bond_ave,bond_std))+(R1352-S$24)*cash*(_xlfn.NORM.INV(RAND(),cash_ave,cash_std))+(R1352-S$24)))</f>
        <v/>
      </c>
      <c r="T1352" s="156">
        <f>IF((S1352&lt;=0),0,((S1352-T$24)*Stock*(_xlfn.NORM.INV(RAND(),stock_ave,stock_std))+(S1352-T$24)*Bonds*(_xlfn.NORM.INV(RAND(),bond_ave,bond_std))+(S1352-T$24)*cash*(_xlfn.NORM.INV(RAND(),cash_ave,cash_std))+(S1352-T$24)))</f>
        <v/>
      </c>
      <c r="U1352" s="156">
        <f>IF((T1352&lt;=0),0,((T1352-U$24)*Stock*(_xlfn.NORM.INV(RAND(),stock_ave,stock_std))+(T1352-U$24)*Bonds*(_xlfn.NORM.INV(RAND(),bond_ave,bond_std))+(T1352-U$24)*cash*(_xlfn.NORM.INV(RAND(),cash_ave,cash_std))+(T1352-U$24)))</f>
        <v/>
      </c>
      <c r="V1352" s="156">
        <f>IF((U1352&lt;=0),0,((U1352-V$24)*Stock*(_xlfn.NORM.INV(RAND(),stock_ave,stock_std))+(U1352-V$24)*Bonds*(_xlfn.NORM.INV(RAND(),bond_ave,bond_std))+(U1352-V$24)*cash*(_xlfn.NORM.INV(RAND(),cash_ave,cash_std))+(U1352-V$24)))</f>
        <v/>
      </c>
      <c r="W1352" s="156">
        <f>IF((V1352&lt;=0),0,((V1352-W$24)*Stock*(_xlfn.NORM.INV(RAND(),stock_ave,stock_std))+(V1352-W$24)*Bonds*(_xlfn.NORM.INV(RAND(),bond_ave,bond_std))+(V1352-W$24)*cash*(_xlfn.NORM.INV(RAND(),cash_ave,cash_std))+(V1352-W$24)))</f>
        <v/>
      </c>
      <c r="X1352" s="156">
        <f>IF((W1352&lt;=0),0,((W1352-X$24)*Stock*(_xlfn.NORM.INV(RAND(),stock_ave,stock_std))+(W1352-X$24)*Bonds*(_xlfn.NORM.INV(RAND(),bond_ave,bond_std))+(W1352-X$24)*cash*(_xlfn.NORM.INV(RAND(),cash_ave,cash_std))+(W1352-X$24)))</f>
        <v/>
      </c>
      <c r="Y1352" s="156">
        <f>IF((X1352&lt;=0),0,((X1352-Y$24)*Stock*(_xlfn.NORM.INV(RAND(),stock_ave,stock_std))+(X1352-Y$24)*Bonds*(_xlfn.NORM.INV(RAND(),bond_ave,bond_std))+(X1352-Y$24)*cash*(_xlfn.NORM.INV(RAND(),cash_ave,cash_std))+(X1352-Y$24)))</f>
        <v/>
      </c>
      <c r="Z1352" s="156">
        <f>IF((Y1352&lt;=0),0,((Y1352-Z$24)*Stock*(_xlfn.NORM.INV(RAND(),stock_ave,stock_std))+(Y1352-Z$24)*Bonds*(_xlfn.NORM.INV(RAND(),bond_ave,bond_std))+(Y1352-Z$24)*cash*(_xlfn.NORM.INV(RAND(),cash_ave,cash_std))+(Y1352-Z$24)))</f>
        <v/>
      </c>
      <c r="AA1352" s="156">
        <f>IF((Z1352&lt;=0),0,((Z1352-AA$24)*Stock*(_xlfn.NORM.INV(RAND(),stock_ave,stock_std))+(Z1352-AA$24)*Bonds*(_xlfn.NORM.INV(RAND(),bond_ave,bond_std))+(Z1352-AA$24)*cash*(_xlfn.NORM.INV(RAND(),cash_ave,cash_std))+(Z1352-AA$24)))</f>
        <v/>
      </c>
      <c r="AB1352" s="156">
        <f>IF((AA1352&lt;=0),0,((AA1352-AB$24)*Stock*(_xlfn.NORM.INV(RAND(),stock_ave,stock_std))+(AA1352-AB$24)*Bonds*(_xlfn.NORM.INV(RAND(),bond_ave,bond_std))+(AA1352-AB$24)*cash*(_xlfn.NORM.INV(RAND(),cash_ave,cash_std))+(AA1352-AB$24)))</f>
        <v/>
      </c>
      <c r="AC1352" s="156">
        <f>IF((AB1352&lt;=0),0,((AB1352-AC$24)*Stock*(_xlfn.NORM.INV(RAND(),stock_ave,stock_std))+(AB1352-AC$24)*Bonds*(_xlfn.NORM.INV(RAND(),bond_ave,bond_std))+(AB1352-AC$24)*cash*(_xlfn.NORM.INV(RAND(),cash_ave,cash_std))+(AB1352-AC$24)))</f>
        <v/>
      </c>
      <c r="AD1352" s="156">
        <f>IF((AC1352&lt;=0),0,((AC1352-AD$24)*Stock*(_xlfn.NORM.INV(RAND(),stock_ave,stock_std))+(AC1352-AD$24)*Bonds*(_xlfn.NORM.INV(RAND(),bond_ave,bond_std))+(AC1352-AD$24)*cash*(_xlfn.NORM.INV(RAND(),cash_ave,cash_std))+(AC1352-AD$24)))</f>
        <v/>
      </c>
      <c r="AE1352" s="156">
        <f>IF((AD1352&lt;=0),0,((AD1352-AE$24)*Stock*(_xlfn.NORM.INV(RAND(),stock_ave,stock_std))+(AD1352-AE$24)*Bonds*(_xlfn.NORM.INV(RAND(),bond_ave,bond_std))+(AD1352-AE$24)*cash*(_xlfn.NORM.INV(RAND(),cash_ave,cash_std))+(AD1352-AE$24)))</f>
        <v/>
      </c>
      <c r="AF1352" s="156">
        <f>IF((AE1352&lt;=0),0,((AE1352-AF$24)*Stock*(_xlfn.NORM.INV(RAND(),stock_ave,stock_std))+(AE1352-AF$24)*Bonds*(_xlfn.NORM.INV(RAND(),bond_ave,bond_std))+(AE1352-AF$24)*cash*(_xlfn.NORM.INV(RAND(),cash_ave,cash_std))+(AE1352-AF$24)))</f>
        <v/>
      </c>
      <c r="AG1352" s="156">
        <f>IF((AF1352&lt;=0),0,((AF1352-AG$24)*Stock*(_xlfn.NORM.INV(RAND(),stock_ave,stock_std))+(AF1352-AG$24)*Bonds*(_xlfn.NORM.INV(RAND(),bond_ave,bond_std))+(AF1352-AG$24)*cash*(_xlfn.NORM.INV(RAND(),cash_ave,cash_std))+(AF1352-AG$24)))</f>
        <v/>
      </c>
      <c r="AH1352" s="156">
        <f>IF((AG1352&lt;=0),0,((AG1352-AH$24)*Stock*(_xlfn.NORM.INV(RAND(),stock_ave,stock_std))+(AG1352-AH$24)*Bonds*(_xlfn.NORM.INV(RAND(),bond_ave,bond_std))+(AG1352-AH$24)*cash*(_xlfn.NORM.INV(RAND(),cash_ave,cash_std))+(AG1352-AH$24)))</f>
        <v/>
      </c>
      <c r="AI1352" s="156">
        <f>IF((AH1352&lt;=0),0,((AH1352-AI$24)*Stock*(_xlfn.NORM.INV(RAND(),stock_ave,stock_std))+(AH1352-AI$24)*Bonds*(_xlfn.NORM.INV(RAND(),bond_ave,bond_std))+(AH1352-AI$24)*cash*(_xlfn.NORM.INV(RAND(),cash_ave,cash_std))+(AH1352-AI$24)))</f>
        <v/>
      </c>
      <c r="AJ1352" s="156">
        <f>IF((AI1352&lt;=0),0,((AI1352-AJ$24)*Stock*(_xlfn.NORM.INV(RAND(),stock_ave,stock_std))+(AI1352-AJ$24)*Bonds*(_xlfn.NORM.INV(RAND(),bond_ave,bond_std))+(AI1352-AJ$24)*cash*(_xlfn.NORM.INV(RAND(),cash_ave,cash_std))+(AI1352-AJ$24)))</f>
        <v/>
      </c>
      <c r="AK1352" s="156">
        <f>IF((AJ1352&lt;=0),0,((AJ1352-AK$24)*Stock*(_xlfn.NORM.INV(RAND(),stock_ave,stock_std))+(AJ1352-AK$24)*Bonds*(_xlfn.NORM.INV(RAND(),bond_ave,bond_std))+(AJ1352-AK$24)*cash*(_xlfn.NORM.INV(RAND(),cash_ave,cash_std))+(AJ1352-AK$24)))</f>
        <v/>
      </c>
      <c r="AL1352" s="156">
        <f>IF((AK1352&lt;=0),0,((AK1352-AL$24)*Stock*(_xlfn.NORM.INV(RAND(),stock_ave,stock_std))+(AK1352-AL$24)*Bonds*(_xlfn.NORM.INV(RAND(),bond_ave,bond_std))+(AK1352-AL$24)*cash*(_xlfn.NORM.INV(RAND(),cash_ave,cash_std))+(AK1352-AL$24)))</f>
        <v/>
      </c>
      <c r="AM1352" s="156">
        <f>IF((AL1352&lt;=0),0,((AL1352-AM$24)*Stock*(_xlfn.NORM.INV(RAND(),stock_ave,stock_std))+(AL1352-AM$24)*Bonds*(_xlfn.NORM.INV(RAND(),bond_ave,bond_std))+(AL1352-AM$24)*cash*(_xlfn.NORM.INV(RAND(),cash_ave,cash_std))+(AL1352-AM$24)))</f>
        <v/>
      </c>
      <c r="AN1352" s="156">
        <f>IF((AM1352&lt;=0),0,((AM1352-AN$24)*Stock*(_xlfn.NORM.INV(RAND(),stock_ave,stock_std))+(AM1352-AN$24)*Bonds*(_xlfn.NORM.INV(RAND(),bond_ave,bond_std))+(AM1352-AN$24)*cash*(_xlfn.NORM.INV(RAND(),cash_ave,cash_std))+(AM1352-AN$24)))</f>
        <v/>
      </c>
      <c r="AO1352" s="156">
        <f>IF((AN1352&lt;=0),0,((AN1352-AO$24)*Stock*(_xlfn.NORM.INV(RAND(),stock_ave,stock_std))+(AN1352-AO$24)*Bonds*(_xlfn.NORM.INV(RAND(),bond_ave,bond_std))+(AN1352-AO$24)*cash*(_xlfn.NORM.INV(RAND(),cash_ave,cash_std))+(AN1352-AO$24)))</f>
        <v/>
      </c>
      <c r="AP1352" s="156">
        <f>IF((AO1352&lt;=0),0,((AO1352-AP$24)*Stock*(_xlfn.NORM.INV(RAND(),stock_ave,stock_std))+(AO1352-AP$24)*Bonds*(_xlfn.NORM.INV(RAND(),bond_ave,bond_std))+(AO1352-AP$24)*cash*(_xlfn.NORM.INV(RAND(),cash_ave,cash_std))+(AO1352-AP$24)))</f>
        <v/>
      </c>
      <c r="AQ1352" s="156">
        <f>IF((AP1352&lt;=0),0,((AP1352-AQ$24)*Stock*(_xlfn.NORM.INV(RAND(),stock_ave,stock_std))+(AP1352-AQ$24)*Bonds*(_xlfn.NORM.INV(RAND(),bond_ave,bond_std))+(AP1352-AQ$24)*cash*(_xlfn.NORM.INV(RAND(),cash_ave,cash_std))+(AP1352-AQ$24)))</f>
        <v/>
      </c>
      <c r="AR1352" s="156">
        <f>IF((AQ1352&lt;=0),0,((AQ1352-AR$24)*Stock*(_xlfn.NORM.INV(RAND(),stock_ave,stock_std))+(AQ1352-AR$24)*Bonds*(_xlfn.NORM.INV(RAND(),bond_ave,bond_std))+(AQ1352-AR$24)*cash*(_xlfn.NORM.INV(RAND(),cash_ave,cash_std))+(AQ1352-AR$24)))</f>
        <v/>
      </c>
      <c r="AS1352" s="156">
        <f>IF((AR1352&lt;=0),0,((AR1352-AS$24)*Stock*(_xlfn.NORM.INV(RAND(),stock_ave,stock_std))+(AR1352-AS$24)*Bonds*(_xlfn.NORM.INV(RAND(),bond_ave,bond_std))+(AR1352-AS$24)*cash*(_xlfn.NORM.INV(RAND(),cash_ave,cash_std))+(AR1352-AS$24)))</f>
        <v/>
      </c>
      <c r="AT1352" s="156">
        <f>IF((AS1352&lt;=0),0,((AS1352-AT$24)*Stock*(_xlfn.NORM.INV(RAND(),stock_ave,stock_std))+(AS1352-AT$24)*Bonds*(_xlfn.NORM.INV(RAND(),bond_ave,bond_std))+(AS1352-AT$24)*cash*(_xlfn.NORM.INV(RAND(),cash_ave,cash_std))+(AS1352-AT$24)))</f>
        <v/>
      </c>
      <c r="AU1352" s="156">
        <f>IF((AT1352&lt;=0),0,((AT1352-AU$24)*Stock*(_xlfn.NORM.INV(RAND(),stock_ave,stock_std))+(AT1352-AU$24)*Bonds*(_xlfn.NORM.INV(RAND(),bond_ave,bond_std))+(AT1352-AU$24)*cash*(_xlfn.NORM.INV(RAND(),cash_ave,cash_std))+(AT1352-AU$24)))</f>
        <v/>
      </c>
      <c r="AV1352" s="156">
        <f>IF((AU1352&lt;=0),0,((AU1352-AV$24)*Stock*(_xlfn.NORM.INV(RAND(),stock_ave,stock_std))+(AU1352-AV$24)*Bonds*(_xlfn.NORM.INV(RAND(),bond_ave,bond_std))+(AU1352-AV$24)*cash*(_xlfn.NORM.INV(RAND(),cash_ave,cash_std))+(AU1352-AV$24)))</f>
        <v/>
      </c>
      <c r="AW1352" s="156">
        <f>IF((AV1352&lt;=0),0,((AV1352-AW$24)*Stock*(_xlfn.NORM.INV(RAND(),stock_ave,stock_std))+(AV1352-AW$24)*Bonds*(_xlfn.NORM.INV(RAND(),bond_ave,bond_std))+(AV1352-AW$24)*cash*(_xlfn.NORM.INV(RAND(),cash_ave,cash_std))+(AV1352-AW$24)))</f>
        <v/>
      </c>
      <c r="AX1352" s="159" t="n"/>
      <c r="AY1352" s="159" t="n"/>
      <c r="AZ1352" s="159" t="n"/>
      <c r="BA1352" s="159" t="n"/>
      <c r="BB1352" s="159" t="n"/>
    </row>
    <row r="1353">
      <c r="C1353" s="147" t="n"/>
      <c r="D1353" s="61">
        <f>+D1352-IF(D$18&gt;74,(D1352/D$25)*$C$10)</f>
        <v/>
      </c>
      <c r="E1353" s="61">
        <f>+E1352-IF(E$18&gt;74,(E1352/E$25)*$C$10)</f>
        <v/>
      </c>
      <c r="F1353" s="61">
        <f>+F1352-IF(F$18&gt;74,(F1352/F$25)*$C$10)</f>
        <v/>
      </c>
      <c r="G1353" s="61">
        <f>+G1352-IF(G$18&gt;74,(G1352/G$25)*$C$10)</f>
        <v/>
      </c>
      <c r="H1353" s="61">
        <f>+H1352-IF(H$18&gt;74,(H1352/H$25)*$C$10)</f>
        <v/>
      </c>
      <c r="I1353" s="61">
        <f>+I1352-IF(I$18&gt;74,(I1352/I$25)*$C$10)</f>
        <v/>
      </c>
      <c r="J1353" s="61">
        <f>+J1352-IF(J$18&gt;74,(J1352/J$25)*$C$10)</f>
        <v/>
      </c>
      <c r="K1353" s="61">
        <f>+K1352-IF(K$18&gt;74,(K1352/K$25)*$C$10)</f>
        <v/>
      </c>
      <c r="L1353" s="61">
        <f>+L1352-IF(L$18&gt;74,(L1352/L$25)*$C$10)</f>
        <v/>
      </c>
      <c r="M1353" s="61">
        <f>+M1352-IF(M$18&gt;74,(M1352/M$25)*$C$10)</f>
        <v/>
      </c>
      <c r="N1353" s="61">
        <f>+N1352-IF(N$18&gt;74,(N1352/N$25)*$C$10)</f>
        <v/>
      </c>
      <c r="O1353" s="61">
        <f>+O1352-IF(O$18&gt;74,(O1352/O$25)*$C$10)</f>
        <v/>
      </c>
      <c r="P1353" s="61">
        <f>+P1352-IF(P$18&gt;74,(P1352/P$25)*$C$10)</f>
        <v/>
      </c>
      <c r="Q1353" s="61">
        <f>+Q1352-IF(Q$18&gt;74,(Q1352/Q$25)*$C$10)</f>
        <v/>
      </c>
      <c r="R1353" s="61">
        <f>+R1352-IF(R$18&gt;74,(R1352/R$25)*$C$10)</f>
        <v/>
      </c>
      <c r="S1353" s="61">
        <f>+S1352-IF(S$18&gt;74,(S1352/S$25)*$C$10)</f>
        <v/>
      </c>
      <c r="T1353" s="61">
        <f>+T1352-IF(T$18&gt;74,(T1352/T$25)*$C$10)</f>
        <v/>
      </c>
      <c r="U1353" s="61">
        <f>+U1352-IF(U$18&gt;74,(U1352/U$25)*$C$10)</f>
        <v/>
      </c>
      <c r="V1353" s="61">
        <f>+V1352-IF(V$18&gt;74,(V1352/V$25)*$C$10)</f>
        <v/>
      </c>
      <c r="W1353" s="61">
        <f>+W1352-IF(W$18&gt;74,(W1352/W$25)*$C$10)</f>
        <v/>
      </c>
      <c r="X1353" s="61">
        <f>+X1352-IF(X$18&gt;74,(X1352/X$25)*$C$10)</f>
        <v/>
      </c>
      <c r="Y1353" s="61">
        <f>+Y1352-IF(Y$18&gt;74,(Y1352/Y$25)*$C$10)</f>
        <v/>
      </c>
      <c r="Z1353" s="61">
        <f>+Z1352-IF(Z$18&gt;74,(Z1352/Z$25)*$C$10)</f>
        <v/>
      </c>
      <c r="AA1353" s="61">
        <f>+AA1352-IF(AA$18&gt;74,(AA1352/AA$25)*$C$10)</f>
        <v/>
      </c>
      <c r="AB1353" s="61">
        <f>+AB1352-IF(AB$18&gt;74,(AB1352/AB$25)*$C$10)</f>
        <v/>
      </c>
      <c r="AC1353" s="61">
        <f>+AC1352-IF(AC$18&gt;74,(AC1352/AC$25)*$C$10)</f>
        <v/>
      </c>
      <c r="AD1353" s="61">
        <f>+AD1352-IF(AD$18&gt;74,(AD1352/AD$25)*$C$10)</f>
        <v/>
      </c>
      <c r="AE1353" s="61">
        <f>+AE1352-IF(AE$18&gt;74,(AE1352/AE$25)*$C$10)</f>
        <v/>
      </c>
      <c r="AF1353" s="61">
        <f>+AF1352-IF(AF$18&gt;74,(AF1352/AF$25)*$C$10)</f>
        <v/>
      </c>
      <c r="AG1353" s="61">
        <f>+AG1352-IF(AG$18&gt;74,(AG1352/AG$25)*$C$10)</f>
        <v/>
      </c>
      <c r="AH1353" s="61">
        <f>+AH1352-IF(AH$18&gt;74,(AH1352/AH$25)*$C$10)</f>
        <v/>
      </c>
      <c r="AI1353" s="61">
        <f>+AI1352-IF(AI$18&gt;74,(AI1352/AI$25)*$C$10)</f>
        <v/>
      </c>
      <c r="AJ1353" s="61">
        <f>+AJ1352-IF(AJ$18&gt;74,(AJ1352/AJ$25)*$C$10)</f>
        <v/>
      </c>
      <c r="AK1353" s="61">
        <f>+AK1352-IF(AK$18&gt;74,(AK1352/AK$25)*$C$10)</f>
        <v/>
      </c>
      <c r="AL1353" s="61">
        <f>+AL1352-IF(AL$18&gt;74,(AL1352/AL$25)*$C$10)</f>
        <v/>
      </c>
      <c r="AM1353" s="61">
        <f>+AM1352-IF(AM$18&gt;74,(AM1352/AM$25)*$C$10)</f>
        <v/>
      </c>
      <c r="AN1353" s="61">
        <f>+AN1352-IF(AN$18&gt;74,(AN1352/AN$25)*$C$10)</f>
        <v/>
      </c>
      <c r="AO1353" s="61">
        <f>+AO1352-IF(AO$18&gt;74,(AO1352/AO$25)*$C$10)</f>
        <v/>
      </c>
      <c r="AP1353" s="61">
        <f>+AP1352-IF(AP$18&gt;74,(AP1352/AP$25)*$C$10)</f>
        <v/>
      </c>
      <c r="AQ1353" s="61">
        <f>+AQ1352-IF(AQ$18&gt;74,(AQ1352/AQ$25)*$C$10)</f>
        <v/>
      </c>
      <c r="AR1353" s="61">
        <f>+AR1352-IF(AR$18&gt;74,(AR1352/AR$25)*$C$10)</f>
        <v/>
      </c>
      <c r="AS1353" s="61">
        <f>+AS1352-IF(AS$18&gt;74,(AS1352/AS$25)*$C$10)</f>
        <v/>
      </c>
      <c r="AT1353" s="61">
        <f>+AT1352-IF(AT$18&gt;74,(AT1352/AT$25)*$C$10)</f>
        <v/>
      </c>
      <c r="AU1353" s="61">
        <f>+AU1352-IF(AU$18&gt;74,(AU1352/AU$25)*$C$10)</f>
        <v/>
      </c>
      <c r="AV1353" s="61">
        <f>+AV1352-IF(AV$18&gt;74,(AV1352/AV$25)*$C$10)</f>
        <v/>
      </c>
      <c r="AW1353" s="61">
        <f>+AW1352-IF(AW$18&gt;74,(AW1352/AW$25)*$C$10)</f>
        <v/>
      </c>
      <c r="AX1353" s="35">
        <f>IF(AW1353&gt;0,1,0)</f>
        <v/>
      </c>
      <c r="AY1353" s="35">
        <f>IF(AL1353&gt;0,1,0)</f>
        <v/>
      </c>
      <c r="AZ1353" s="35">
        <f>IF(AG1353&gt;0,1,0)</f>
        <v/>
      </c>
      <c r="BA1353" s="35">
        <f>IF(AB1353&gt;0,1,0)</f>
        <v/>
      </c>
      <c r="BB1353" s="35">
        <f>IF(W1353&gt;0,1,0)</f>
        <v/>
      </c>
    </row>
    <row r="1354">
      <c r="B1354" s="154" t="inlineStr">
        <is>
          <t>trial 664</t>
        </is>
      </c>
      <c r="C1354" s="155">
        <f>+start-C1351</f>
        <v/>
      </c>
      <c r="D1354" s="156">
        <f>IF((C1354&lt;=0),0,((C1354-D$24)*Stock*(_xlfn.NORM.INV(RAND(),stock_ave,stock_std))+(C1354-D$24)*Bonds*(_xlfn.NORM.INV(RAND(),bond_ave,bond_std))+(C1354-D$24)*cash*(_xlfn.NORM.INV(RAND(),cash_ave,cash_std))+(C1354-D$24)))</f>
        <v/>
      </c>
      <c r="E1354" s="156">
        <f>IF((D1354&lt;=0),0,((D1354-E$24)*Stock*(_xlfn.NORM.INV(RAND(),stock_ave,stock_std))+(D1354-E$24)*Bonds*(_xlfn.NORM.INV(RAND(),bond_ave,bond_std))+(D1354-E$24)*cash*(_xlfn.NORM.INV(RAND(),cash_ave,cash_std))+(D1354-E$24)))</f>
        <v/>
      </c>
      <c r="F1354" s="156">
        <f>IF((E1354&lt;=0),0,((E1354-F$24)*Stock*(_xlfn.NORM.INV(RAND(),stock_ave,stock_std))+(E1354-F$24)*Bonds*(_xlfn.NORM.INV(RAND(),bond_ave,bond_std))+(E1354-F$24)*cash*(_xlfn.NORM.INV(RAND(),cash_ave,cash_std))+(E1354-F$24)))</f>
        <v/>
      </c>
      <c r="G1354" s="156">
        <f>IF((F1354&lt;=0),0,((F1354-G$24)*Stock*(_xlfn.NORM.INV(RAND(),stock_ave,stock_std))+(F1354-G$24)*Bonds*(_xlfn.NORM.INV(RAND(),bond_ave,bond_std))+(F1354-G$24)*cash*(_xlfn.NORM.INV(RAND(),cash_ave,cash_std))+(F1354-G$24)))</f>
        <v/>
      </c>
      <c r="H1354" s="156">
        <f>IF((G1354&lt;=0),0,((G1354-H$24)*Stock*(_xlfn.NORM.INV(RAND(),stock_ave,stock_std))+(G1354-H$24)*Bonds*(_xlfn.NORM.INV(RAND(),bond_ave,bond_std))+(G1354-H$24)*cash*(_xlfn.NORM.INV(RAND(),cash_ave,cash_std))+(G1354-H$24)))</f>
        <v/>
      </c>
      <c r="I1354" s="156">
        <f>IF((H1354&lt;=0),0,((H1354-I$24)*Stock*(_xlfn.NORM.INV(RAND(),stock_ave,stock_std))+(H1354-I$24)*Bonds*(_xlfn.NORM.INV(RAND(),bond_ave,bond_std))+(H1354-I$24)*cash*(_xlfn.NORM.INV(RAND(),cash_ave,cash_std))+(H1354-I$24)))</f>
        <v/>
      </c>
      <c r="J1354" s="156">
        <f>IF((I1354&lt;=0),0,((I1354-J$24)*Stock*(_xlfn.NORM.INV(RAND(),stock_ave,stock_std))+(I1354-J$24)*Bonds*(_xlfn.NORM.INV(RAND(),bond_ave,bond_std))+(I1354-J$24)*cash*(_xlfn.NORM.INV(RAND(),cash_ave,cash_std))+(I1354-J$24)))</f>
        <v/>
      </c>
      <c r="K1354" s="156">
        <f>IF((J1354&lt;=0),0,((J1354-K$24)*Stock*(_xlfn.NORM.INV(RAND(),stock_ave,stock_std))+(J1354-K$24)*Bonds*(_xlfn.NORM.INV(RAND(),bond_ave,bond_std))+(J1354-K$24)*cash*(_xlfn.NORM.INV(RAND(),cash_ave,cash_std))+(J1354-K$24)))</f>
        <v/>
      </c>
      <c r="L1354" s="156">
        <f>IF((K1354&lt;=0),0,((K1354-L$24)*Stock*(_xlfn.NORM.INV(RAND(),stock_ave,stock_std))+(K1354-L$24)*Bonds*(_xlfn.NORM.INV(RAND(),bond_ave,bond_std))+(K1354-L$24)*cash*(_xlfn.NORM.INV(RAND(),cash_ave,cash_std))+(K1354-L$24)))</f>
        <v/>
      </c>
      <c r="M1354" s="156">
        <f>IF((L1354&lt;=0),0,((L1354-M$24)*Stock*(_xlfn.NORM.INV(RAND(),stock_ave,stock_std))+(L1354-M$24)*Bonds*(_xlfn.NORM.INV(RAND(),bond_ave,bond_std))+(L1354-M$24)*cash*(_xlfn.NORM.INV(RAND(),cash_ave,cash_std))+(L1354-M$24)))</f>
        <v/>
      </c>
      <c r="N1354" s="156">
        <f>IF((M1354&lt;=0),0,((M1354-N$24)*Stock*(_xlfn.NORM.INV(RAND(),stock_ave,stock_std))+(M1354-N$24)*Bonds*(_xlfn.NORM.INV(RAND(),bond_ave,bond_std))+(M1354-N$24)*cash*(_xlfn.NORM.INV(RAND(),cash_ave,cash_std))+(M1354-N$24)))</f>
        <v/>
      </c>
      <c r="O1354" s="156">
        <f>IF((N1354&lt;=0),0,((N1354-O$24)*Stock*(_xlfn.NORM.INV(RAND(),stock_ave,stock_std))+(N1354-O$24)*Bonds*(_xlfn.NORM.INV(RAND(),bond_ave,bond_std))+(N1354-O$24)*cash*(_xlfn.NORM.INV(RAND(),cash_ave,cash_std))+(N1354-O$24)))</f>
        <v/>
      </c>
      <c r="P1354" s="156">
        <f>IF((O1354&lt;=0),0,((O1354-P$24)*Stock*(_xlfn.NORM.INV(RAND(),stock_ave,stock_std))+(O1354-P$24)*Bonds*(_xlfn.NORM.INV(RAND(),bond_ave,bond_std))+(O1354-P$24)*cash*(_xlfn.NORM.INV(RAND(),cash_ave,cash_std))+(O1354-P$24)))</f>
        <v/>
      </c>
      <c r="Q1354" s="156">
        <f>IF((P1354&lt;=0),0,((P1354-Q$24)*Stock*(_xlfn.NORM.INV(RAND(),stock_ave,stock_std))+(P1354-Q$24)*Bonds*(_xlfn.NORM.INV(RAND(),bond_ave,bond_std))+(P1354-Q$24)*cash*(_xlfn.NORM.INV(RAND(),cash_ave,cash_std))+(P1354-Q$24)))</f>
        <v/>
      </c>
      <c r="R1354" s="156">
        <f>IF((Q1354&lt;=0),0,((Q1354-R$24)*Stock*(_xlfn.NORM.INV(RAND(),stock_ave,stock_std))+(Q1354-R$24)*Bonds*(_xlfn.NORM.INV(RAND(),bond_ave,bond_std))+(Q1354-R$24)*cash*(_xlfn.NORM.INV(RAND(),cash_ave,cash_std))+(Q1354-R$24)))</f>
        <v/>
      </c>
      <c r="S1354" s="156">
        <f>IF((R1354&lt;=0),0,((R1354-S$24)*Stock*(_xlfn.NORM.INV(RAND(),stock_ave,stock_std))+(R1354-S$24)*Bonds*(_xlfn.NORM.INV(RAND(),bond_ave,bond_std))+(R1354-S$24)*cash*(_xlfn.NORM.INV(RAND(),cash_ave,cash_std))+(R1354-S$24)))</f>
        <v/>
      </c>
      <c r="T1354" s="156">
        <f>IF((S1354&lt;=0),0,((S1354-T$24)*Stock*(_xlfn.NORM.INV(RAND(),stock_ave,stock_std))+(S1354-T$24)*Bonds*(_xlfn.NORM.INV(RAND(),bond_ave,bond_std))+(S1354-T$24)*cash*(_xlfn.NORM.INV(RAND(),cash_ave,cash_std))+(S1354-T$24)))</f>
        <v/>
      </c>
      <c r="U1354" s="156">
        <f>IF((T1354&lt;=0),0,((T1354-U$24)*Stock*(_xlfn.NORM.INV(RAND(),stock_ave,stock_std))+(T1354-U$24)*Bonds*(_xlfn.NORM.INV(RAND(),bond_ave,bond_std))+(T1354-U$24)*cash*(_xlfn.NORM.INV(RAND(),cash_ave,cash_std))+(T1354-U$24)))</f>
        <v/>
      </c>
      <c r="V1354" s="156">
        <f>IF((U1354&lt;=0),0,((U1354-V$24)*Stock*(_xlfn.NORM.INV(RAND(),stock_ave,stock_std))+(U1354-V$24)*Bonds*(_xlfn.NORM.INV(RAND(),bond_ave,bond_std))+(U1354-V$24)*cash*(_xlfn.NORM.INV(RAND(),cash_ave,cash_std))+(U1354-V$24)))</f>
        <v/>
      </c>
      <c r="W1354" s="156">
        <f>IF((V1354&lt;=0),0,((V1354-W$24)*Stock*(_xlfn.NORM.INV(RAND(),stock_ave,stock_std))+(V1354-W$24)*Bonds*(_xlfn.NORM.INV(RAND(),bond_ave,bond_std))+(V1354-W$24)*cash*(_xlfn.NORM.INV(RAND(),cash_ave,cash_std))+(V1354-W$24)))</f>
        <v/>
      </c>
      <c r="X1354" s="156">
        <f>IF((W1354&lt;=0),0,((W1354-X$24)*Stock*(_xlfn.NORM.INV(RAND(),stock_ave,stock_std))+(W1354-X$24)*Bonds*(_xlfn.NORM.INV(RAND(),bond_ave,bond_std))+(W1354-X$24)*cash*(_xlfn.NORM.INV(RAND(),cash_ave,cash_std))+(W1354-X$24)))</f>
        <v/>
      </c>
      <c r="Y1354" s="156">
        <f>IF((X1354&lt;=0),0,((X1354-Y$24)*Stock*(_xlfn.NORM.INV(RAND(),stock_ave,stock_std))+(X1354-Y$24)*Bonds*(_xlfn.NORM.INV(RAND(),bond_ave,bond_std))+(X1354-Y$24)*cash*(_xlfn.NORM.INV(RAND(),cash_ave,cash_std))+(X1354-Y$24)))</f>
        <v/>
      </c>
      <c r="Z1354" s="156">
        <f>IF((Y1354&lt;=0),0,((Y1354-Z$24)*Stock*(_xlfn.NORM.INV(RAND(),stock_ave,stock_std))+(Y1354-Z$24)*Bonds*(_xlfn.NORM.INV(RAND(),bond_ave,bond_std))+(Y1354-Z$24)*cash*(_xlfn.NORM.INV(RAND(),cash_ave,cash_std))+(Y1354-Z$24)))</f>
        <v/>
      </c>
      <c r="AA1354" s="156">
        <f>IF((Z1354&lt;=0),0,((Z1354-AA$24)*Stock*(_xlfn.NORM.INV(RAND(),stock_ave,stock_std))+(Z1354-AA$24)*Bonds*(_xlfn.NORM.INV(RAND(),bond_ave,bond_std))+(Z1354-AA$24)*cash*(_xlfn.NORM.INV(RAND(),cash_ave,cash_std))+(Z1354-AA$24)))</f>
        <v/>
      </c>
      <c r="AB1354" s="156">
        <f>IF((AA1354&lt;=0),0,((AA1354-AB$24)*Stock*(_xlfn.NORM.INV(RAND(),stock_ave,stock_std))+(AA1354-AB$24)*Bonds*(_xlfn.NORM.INV(RAND(),bond_ave,bond_std))+(AA1354-AB$24)*cash*(_xlfn.NORM.INV(RAND(),cash_ave,cash_std))+(AA1354-AB$24)))</f>
        <v/>
      </c>
      <c r="AC1354" s="156">
        <f>IF((AB1354&lt;=0),0,((AB1354-AC$24)*Stock*(_xlfn.NORM.INV(RAND(),stock_ave,stock_std))+(AB1354-AC$24)*Bonds*(_xlfn.NORM.INV(RAND(),bond_ave,bond_std))+(AB1354-AC$24)*cash*(_xlfn.NORM.INV(RAND(),cash_ave,cash_std))+(AB1354-AC$24)))</f>
        <v/>
      </c>
      <c r="AD1354" s="156">
        <f>IF((AC1354&lt;=0),0,((AC1354-AD$24)*Stock*(_xlfn.NORM.INV(RAND(),stock_ave,stock_std))+(AC1354-AD$24)*Bonds*(_xlfn.NORM.INV(RAND(),bond_ave,bond_std))+(AC1354-AD$24)*cash*(_xlfn.NORM.INV(RAND(),cash_ave,cash_std))+(AC1354-AD$24)))</f>
        <v/>
      </c>
      <c r="AE1354" s="156">
        <f>IF((AD1354&lt;=0),0,((AD1354-AE$24)*Stock*(_xlfn.NORM.INV(RAND(),stock_ave,stock_std))+(AD1354-AE$24)*Bonds*(_xlfn.NORM.INV(RAND(),bond_ave,bond_std))+(AD1354-AE$24)*cash*(_xlfn.NORM.INV(RAND(),cash_ave,cash_std))+(AD1354-AE$24)))</f>
        <v/>
      </c>
      <c r="AF1354" s="156">
        <f>IF((AE1354&lt;=0),0,((AE1354-AF$24)*Stock*(_xlfn.NORM.INV(RAND(),stock_ave,stock_std))+(AE1354-AF$24)*Bonds*(_xlfn.NORM.INV(RAND(),bond_ave,bond_std))+(AE1354-AF$24)*cash*(_xlfn.NORM.INV(RAND(),cash_ave,cash_std))+(AE1354-AF$24)))</f>
        <v/>
      </c>
      <c r="AG1354" s="156">
        <f>IF((AF1354&lt;=0),0,((AF1354-AG$24)*Stock*(_xlfn.NORM.INV(RAND(),stock_ave,stock_std))+(AF1354-AG$24)*Bonds*(_xlfn.NORM.INV(RAND(),bond_ave,bond_std))+(AF1354-AG$24)*cash*(_xlfn.NORM.INV(RAND(),cash_ave,cash_std))+(AF1354-AG$24)))</f>
        <v/>
      </c>
      <c r="AH1354" s="156">
        <f>IF((AG1354&lt;=0),0,((AG1354-AH$24)*Stock*(_xlfn.NORM.INV(RAND(),stock_ave,stock_std))+(AG1354-AH$24)*Bonds*(_xlfn.NORM.INV(RAND(),bond_ave,bond_std))+(AG1354-AH$24)*cash*(_xlfn.NORM.INV(RAND(),cash_ave,cash_std))+(AG1354-AH$24)))</f>
        <v/>
      </c>
      <c r="AI1354" s="156">
        <f>IF((AH1354&lt;=0),0,((AH1354-AI$24)*Stock*(_xlfn.NORM.INV(RAND(),stock_ave,stock_std))+(AH1354-AI$24)*Bonds*(_xlfn.NORM.INV(RAND(),bond_ave,bond_std))+(AH1354-AI$24)*cash*(_xlfn.NORM.INV(RAND(),cash_ave,cash_std))+(AH1354-AI$24)))</f>
        <v/>
      </c>
      <c r="AJ1354" s="156">
        <f>IF((AI1354&lt;=0),0,((AI1354-AJ$24)*Stock*(_xlfn.NORM.INV(RAND(),stock_ave,stock_std))+(AI1354-AJ$24)*Bonds*(_xlfn.NORM.INV(RAND(),bond_ave,bond_std))+(AI1354-AJ$24)*cash*(_xlfn.NORM.INV(RAND(),cash_ave,cash_std))+(AI1354-AJ$24)))</f>
        <v/>
      </c>
      <c r="AK1354" s="156">
        <f>IF((AJ1354&lt;=0),0,((AJ1354-AK$24)*Stock*(_xlfn.NORM.INV(RAND(),stock_ave,stock_std))+(AJ1354-AK$24)*Bonds*(_xlfn.NORM.INV(RAND(),bond_ave,bond_std))+(AJ1354-AK$24)*cash*(_xlfn.NORM.INV(RAND(),cash_ave,cash_std))+(AJ1354-AK$24)))</f>
        <v/>
      </c>
      <c r="AL1354" s="156">
        <f>IF((AK1354&lt;=0),0,((AK1354-AL$24)*Stock*(_xlfn.NORM.INV(RAND(),stock_ave,stock_std))+(AK1354-AL$24)*Bonds*(_xlfn.NORM.INV(RAND(),bond_ave,bond_std))+(AK1354-AL$24)*cash*(_xlfn.NORM.INV(RAND(),cash_ave,cash_std))+(AK1354-AL$24)))</f>
        <v/>
      </c>
      <c r="AM1354" s="156">
        <f>IF((AL1354&lt;=0),0,((AL1354-AM$24)*Stock*(_xlfn.NORM.INV(RAND(),stock_ave,stock_std))+(AL1354-AM$24)*Bonds*(_xlfn.NORM.INV(RAND(),bond_ave,bond_std))+(AL1354-AM$24)*cash*(_xlfn.NORM.INV(RAND(),cash_ave,cash_std))+(AL1354-AM$24)))</f>
        <v/>
      </c>
      <c r="AN1354" s="156">
        <f>IF((AM1354&lt;=0),0,((AM1354-AN$24)*Stock*(_xlfn.NORM.INV(RAND(),stock_ave,stock_std))+(AM1354-AN$24)*Bonds*(_xlfn.NORM.INV(RAND(),bond_ave,bond_std))+(AM1354-AN$24)*cash*(_xlfn.NORM.INV(RAND(),cash_ave,cash_std))+(AM1354-AN$24)))</f>
        <v/>
      </c>
      <c r="AO1354" s="156">
        <f>IF((AN1354&lt;=0),0,((AN1354-AO$24)*Stock*(_xlfn.NORM.INV(RAND(),stock_ave,stock_std))+(AN1354-AO$24)*Bonds*(_xlfn.NORM.INV(RAND(),bond_ave,bond_std))+(AN1354-AO$24)*cash*(_xlfn.NORM.INV(RAND(),cash_ave,cash_std))+(AN1354-AO$24)))</f>
        <v/>
      </c>
      <c r="AP1354" s="156">
        <f>IF((AO1354&lt;=0),0,((AO1354-AP$24)*Stock*(_xlfn.NORM.INV(RAND(),stock_ave,stock_std))+(AO1354-AP$24)*Bonds*(_xlfn.NORM.INV(RAND(),bond_ave,bond_std))+(AO1354-AP$24)*cash*(_xlfn.NORM.INV(RAND(),cash_ave,cash_std))+(AO1354-AP$24)))</f>
        <v/>
      </c>
      <c r="AQ1354" s="156">
        <f>IF((AP1354&lt;=0),0,((AP1354-AQ$24)*Stock*(_xlfn.NORM.INV(RAND(),stock_ave,stock_std))+(AP1354-AQ$24)*Bonds*(_xlfn.NORM.INV(RAND(),bond_ave,bond_std))+(AP1354-AQ$24)*cash*(_xlfn.NORM.INV(RAND(),cash_ave,cash_std))+(AP1354-AQ$24)))</f>
        <v/>
      </c>
      <c r="AR1354" s="156">
        <f>IF((AQ1354&lt;=0),0,((AQ1354-AR$24)*Stock*(_xlfn.NORM.INV(RAND(),stock_ave,stock_std))+(AQ1354-AR$24)*Bonds*(_xlfn.NORM.INV(RAND(),bond_ave,bond_std))+(AQ1354-AR$24)*cash*(_xlfn.NORM.INV(RAND(),cash_ave,cash_std))+(AQ1354-AR$24)))</f>
        <v/>
      </c>
      <c r="AS1354" s="156">
        <f>IF((AR1354&lt;=0),0,((AR1354-AS$24)*Stock*(_xlfn.NORM.INV(RAND(),stock_ave,stock_std))+(AR1354-AS$24)*Bonds*(_xlfn.NORM.INV(RAND(),bond_ave,bond_std))+(AR1354-AS$24)*cash*(_xlfn.NORM.INV(RAND(),cash_ave,cash_std))+(AR1354-AS$24)))</f>
        <v/>
      </c>
      <c r="AT1354" s="156">
        <f>IF((AS1354&lt;=0),0,((AS1354-AT$24)*Stock*(_xlfn.NORM.INV(RAND(),stock_ave,stock_std))+(AS1354-AT$24)*Bonds*(_xlfn.NORM.INV(RAND(),bond_ave,bond_std))+(AS1354-AT$24)*cash*(_xlfn.NORM.INV(RAND(),cash_ave,cash_std))+(AS1354-AT$24)))</f>
        <v/>
      </c>
      <c r="AU1354" s="156">
        <f>IF((AT1354&lt;=0),0,((AT1354-AU$24)*Stock*(_xlfn.NORM.INV(RAND(),stock_ave,stock_std))+(AT1354-AU$24)*Bonds*(_xlfn.NORM.INV(RAND(),bond_ave,bond_std))+(AT1354-AU$24)*cash*(_xlfn.NORM.INV(RAND(),cash_ave,cash_std))+(AT1354-AU$24)))</f>
        <v/>
      </c>
      <c r="AV1354" s="156">
        <f>IF((AU1354&lt;=0),0,((AU1354-AV$24)*Stock*(_xlfn.NORM.INV(RAND(),stock_ave,stock_std))+(AU1354-AV$24)*Bonds*(_xlfn.NORM.INV(RAND(),bond_ave,bond_std))+(AU1354-AV$24)*cash*(_xlfn.NORM.INV(RAND(),cash_ave,cash_std))+(AU1354-AV$24)))</f>
        <v/>
      </c>
      <c r="AW1354" s="156">
        <f>IF((AV1354&lt;=0),0,((AV1354-AW$24)*Stock*(_xlfn.NORM.INV(RAND(),stock_ave,stock_std))+(AV1354-AW$24)*Bonds*(_xlfn.NORM.INV(RAND(),bond_ave,bond_std))+(AV1354-AW$24)*cash*(_xlfn.NORM.INV(RAND(),cash_ave,cash_std))+(AV1354-AW$24)))</f>
        <v/>
      </c>
      <c r="AX1354" s="159" t="n"/>
      <c r="AY1354" s="159" t="n"/>
      <c r="AZ1354" s="159" t="n"/>
      <c r="BA1354" s="159" t="n"/>
      <c r="BB1354" s="159" t="n"/>
    </row>
    <row r="1355">
      <c r="C1355" s="147" t="n"/>
      <c r="D1355" s="61">
        <f>+D1354-IF(D$18&gt;74,(D1354/D$25)*$C$10)</f>
        <v/>
      </c>
      <c r="E1355" s="61">
        <f>+E1354-IF(E$18&gt;74,(E1354/E$25)*$C$10)</f>
        <v/>
      </c>
      <c r="F1355" s="61">
        <f>+F1354-IF(F$18&gt;74,(F1354/F$25)*$C$10)</f>
        <v/>
      </c>
      <c r="G1355" s="61">
        <f>+G1354-IF(G$18&gt;74,(G1354/G$25)*$C$10)</f>
        <v/>
      </c>
      <c r="H1355" s="61">
        <f>+H1354-IF(H$18&gt;74,(H1354/H$25)*$C$10)</f>
        <v/>
      </c>
      <c r="I1355" s="61">
        <f>+I1354-IF(I$18&gt;74,(I1354/I$25)*$C$10)</f>
        <v/>
      </c>
      <c r="J1355" s="61">
        <f>+J1354-IF(J$18&gt;74,(J1354/J$25)*$C$10)</f>
        <v/>
      </c>
      <c r="K1355" s="61">
        <f>+K1354-IF(K$18&gt;74,(K1354/K$25)*$C$10)</f>
        <v/>
      </c>
      <c r="L1355" s="61">
        <f>+L1354-IF(L$18&gt;74,(L1354/L$25)*$C$10)</f>
        <v/>
      </c>
      <c r="M1355" s="61">
        <f>+M1354-IF(M$18&gt;74,(M1354/M$25)*$C$10)</f>
        <v/>
      </c>
      <c r="N1355" s="61">
        <f>+N1354-IF(N$18&gt;74,(N1354/N$25)*$C$10)</f>
        <v/>
      </c>
      <c r="O1355" s="61">
        <f>+O1354-IF(O$18&gt;74,(O1354/O$25)*$C$10)</f>
        <v/>
      </c>
      <c r="P1355" s="61">
        <f>+P1354-IF(P$18&gt;74,(P1354/P$25)*$C$10)</f>
        <v/>
      </c>
      <c r="Q1355" s="61">
        <f>+Q1354-IF(Q$18&gt;74,(Q1354/Q$25)*$C$10)</f>
        <v/>
      </c>
      <c r="R1355" s="61">
        <f>+R1354-IF(R$18&gt;74,(R1354/R$25)*$C$10)</f>
        <v/>
      </c>
      <c r="S1355" s="61">
        <f>+S1354-IF(S$18&gt;74,(S1354/S$25)*$C$10)</f>
        <v/>
      </c>
      <c r="T1355" s="61">
        <f>+T1354-IF(T$18&gt;74,(T1354/T$25)*$C$10)</f>
        <v/>
      </c>
      <c r="U1355" s="61">
        <f>+U1354-IF(U$18&gt;74,(U1354/U$25)*$C$10)</f>
        <v/>
      </c>
      <c r="V1355" s="61">
        <f>+V1354-IF(V$18&gt;74,(V1354/V$25)*$C$10)</f>
        <v/>
      </c>
      <c r="W1355" s="61">
        <f>+W1354-IF(W$18&gt;74,(W1354/W$25)*$C$10)</f>
        <v/>
      </c>
      <c r="X1355" s="61">
        <f>+X1354-IF(X$18&gt;74,(X1354/X$25)*$C$10)</f>
        <v/>
      </c>
      <c r="Y1355" s="61">
        <f>+Y1354-IF(Y$18&gt;74,(Y1354/Y$25)*$C$10)</f>
        <v/>
      </c>
      <c r="Z1355" s="61">
        <f>+Z1354-IF(Z$18&gt;74,(Z1354/Z$25)*$C$10)</f>
        <v/>
      </c>
      <c r="AA1355" s="61">
        <f>+AA1354-IF(AA$18&gt;74,(AA1354/AA$25)*$C$10)</f>
        <v/>
      </c>
      <c r="AB1355" s="61">
        <f>+AB1354-IF(AB$18&gt;74,(AB1354/AB$25)*$C$10)</f>
        <v/>
      </c>
      <c r="AC1355" s="61">
        <f>+AC1354-IF(AC$18&gt;74,(AC1354/AC$25)*$C$10)</f>
        <v/>
      </c>
      <c r="AD1355" s="61">
        <f>+AD1354-IF(AD$18&gt;74,(AD1354/AD$25)*$C$10)</f>
        <v/>
      </c>
      <c r="AE1355" s="61">
        <f>+AE1354-IF(AE$18&gt;74,(AE1354/AE$25)*$C$10)</f>
        <v/>
      </c>
      <c r="AF1355" s="61">
        <f>+AF1354-IF(AF$18&gt;74,(AF1354/AF$25)*$C$10)</f>
        <v/>
      </c>
      <c r="AG1355" s="61">
        <f>+AG1354-IF(AG$18&gt;74,(AG1354/AG$25)*$C$10)</f>
        <v/>
      </c>
      <c r="AH1355" s="61">
        <f>+AH1354-IF(AH$18&gt;74,(AH1354/AH$25)*$C$10)</f>
        <v/>
      </c>
      <c r="AI1355" s="61">
        <f>+AI1354-IF(AI$18&gt;74,(AI1354/AI$25)*$C$10)</f>
        <v/>
      </c>
      <c r="AJ1355" s="61">
        <f>+AJ1354-IF(AJ$18&gt;74,(AJ1354/AJ$25)*$C$10)</f>
        <v/>
      </c>
      <c r="AK1355" s="61">
        <f>+AK1354-IF(AK$18&gt;74,(AK1354/AK$25)*$C$10)</f>
        <v/>
      </c>
      <c r="AL1355" s="61">
        <f>+AL1354-IF(AL$18&gt;74,(AL1354/AL$25)*$C$10)</f>
        <v/>
      </c>
      <c r="AM1355" s="61">
        <f>+AM1354-IF(AM$18&gt;74,(AM1354/AM$25)*$C$10)</f>
        <v/>
      </c>
      <c r="AN1355" s="61">
        <f>+AN1354-IF(AN$18&gt;74,(AN1354/AN$25)*$C$10)</f>
        <v/>
      </c>
      <c r="AO1355" s="61">
        <f>+AO1354-IF(AO$18&gt;74,(AO1354/AO$25)*$C$10)</f>
        <v/>
      </c>
      <c r="AP1355" s="61">
        <f>+AP1354-IF(AP$18&gt;74,(AP1354/AP$25)*$C$10)</f>
        <v/>
      </c>
      <c r="AQ1355" s="61">
        <f>+AQ1354-IF(AQ$18&gt;74,(AQ1354/AQ$25)*$C$10)</f>
        <v/>
      </c>
      <c r="AR1355" s="61">
        <f>+AR1354-IF(AR$18&gt;74,(AR1354/AR$25)*$C$10)</f>
        <v/>
      </c>
      <c r="AS1355" s="61">
        <f>+AS1354-IF(AS$18&gt;74,(AS1354/AS$25)*$C$10)</f>
        <v/>
      </c>
      <c r="AT1355" s="61">
        <f>+AT1354-IF(AT$18&gt;74,(AT1354/AT$25)*$C$10)</f>
        <v/>
      </c>
      <c r="AU1355" s="61">
        <f>+AU1354-IF(AU$18&gt;74,(AU1354/AU$25)*$C$10)</f>
        <v/>
      </c>
      <c r="AV1355" s="61">
        <f>+AV1354-IF(AV$18&gt;74,(AV1354/AV$25)*$C$10)</f>
        <v/>
      </c>
      <c r="AW1355" s="61">
        <f>+AW1354-IF(AW$18&gt;74,(AW1354/AW$25)*$C$10)</f>
        <v/>
      </c>
      <c r="AX1355" s="35">
        <f>IF(AW1355&gt;0,1,0)</f>
        <v/>
      </c>
      <c r="AY1355" s="35">
        <f>IF(AL1355&gt;0,1,0)</f>
        <v/>
      </c>
      <c r="AZ1355" s="35">
        <f>IF(AG1355&gt;0,1,0)</f>
        <v/>
      </c>
      <c r="BA1355" s="35">
        <f>IF(AB1355&gt;0,1,0)</f>
        <v/>
      </c>
      <c r="BB1355" s="35">
        <f>IF(W1355&gt;0,1,0)</f>
        <v/>
      </c>
    </row>
    <row r="1356">
      <c r="B1356" s="154" t="inlineStr">
        <is>
          <t>trial 665</t>
        </is>
      </c>
      <c r="C1356" s="155">
        <f>+start-C1353</f>
        <v/>
      </c>
      <c r="D1356" s="156">
        <f>IF((C1356&lt;=0),0,((C1356-D$24)*Stock*(_xlfn.NORM.INV(RAND(),stock_ave,stock_std))+(C1356-D$24)*Bonds*(_xlfn.NORM.INV(RAND(),bond_ave,bond_std))+(C1356-D$24)*cash*(_xlfn.NORM.INV(RAND(),cash_ave,cash_std))+(C1356-D$24)))</f>
        <v/>
      </c>
      <c r="E1356" s="156">
        <f>IF((D1356&lt;=0),0,((D1356-E$24)*Stock*(_xlfn.NORM.INV(RAND(),stock_ave,stock_std))+(D1356-E$24)*Bonds*(_xlfn.NORM.INV(RAND(),bond_ave,bond_std))+(D1356-E$24)*cash*(_xlfn.NORM.INV(RAND(),cash_ave,cash_std))+(D1356-E$24)))</f>
        <v/>
      </c>
      <c r="F1356" s="156">
        <f>IF((E1356&lt;=0),0,((E1356-F$24)*Stock*(_xlfn.NORM.INV(RAND(),stock_ave,stock_std))+(E1356-F$24)*Bonds*(_xlfn.NORM.INV(RAND(),bond_ave,bond_std))+(E1356-F$24)*cash*(_xlfn.NORM.INV(RAND(),cash_ave,cash_std))+(E1356-F$24)))</f>
        <v/>
      </c>
      <c r="G1356" s="156">
        <f>IF((F1356&lt;=0),0,((F1356-G$24)*Stock*(_xlfn.NORM.INV(RAND(),stock_ave,stock_std))+(F1356-G$24)*Bonds*(_xlfn.NORM.INV(RAND(),bond_ave,bond_std))+(F1356-G$24)*cash*(_xlfn.NORM.INV(RAND(),cash_ave,cash_std))+(F1356-G$24)))</f>
        <v/>
      </c>
      <c r="H1356" s="156">
        <f>IF((G1356&lt;=0),0,((G1356-H$24)*Stock*(_xlfn.NORM.INV(RAND(),stock_ave,stock_std))+(G1356-H$24)*Bonds*(_xlfn.NORM.INV(RAND(),bond_ave,bond_std))+(G1356-H$24)*cash*(_xlfn.NORM.INV(RAND(),cash_ave,cash_std))+(G1356-H$24)))</f>
        <v/>
      </c>
      <c r="I1356" s="156">
        <f>IF((H1356&lt;=0),0,((H1356-I$24)*Stock*(_xlfn.NORM.INV(RAND(),stock_ave,stock_std))+(H1356-I$24)*Bonds*(_xlfn.NORM.INV(RAND(),bond_ave,bond_std))+(H1356-I$24)*cash*(_xlfn.NORM.INV(RAND(),cash_ave,cash_std))+(H1356-I$24)))</f>
        <v/>
      </c>
      <c r="J1356" s="156">
        <f>IF((I1356&lt;=0),0,((I1356-J$24)*Stock*(_xlfn.NORM.INV(RAND(),stock_ave,stock_std))+(I1356-J$24)*Bonds*(_xlfn.NORM.INV(RAND(),bond_ave,bond_std))+(I1356-J$24)*cash*(_xlfn.NORM.INV(RAND(),cash_ave,cash_std))+(I1356-J$24)))</f>
        <v/>
      </c>
      <c r="K1356" s="156">
        <f>IF((J1356&lt;=0),0,((J1356-K$24)*Stock*(_xlfn.NORM.INV(RAND(),stock_ave,stock_std))+(J1356-K$24)*Bonds*(_xlfn.NORM.INV(RAND(),bond_ave,bond_std))+(J1356-K$24)*cash*(_xlfn.NORM.INV(RAND(),cash_ave,cash_std))+(J1356-K$24)))</f>
        <v/>
      </c>
      <c r="L1356" s="156">
        <f>IF((K1356&lt;=0),0,((K1356-L$24)*Stock*(_xlfn.NORM.INV(RAND(),stock_ave,stock_std))+(K1356-L$24)*Bonds*(_xlfn.NORM.INV(RAND(),bond_ave,bond_std))+(K1356-L$24)*cash*(_xlfn.NORM.INV(RAND(),cash_ave,cash_std))+(K1356-L$24)))</f>
        <v/>
      </c>
      <c r="M1356" s="156">
        <f>IF((L1356&lt;=0),0,((L1356-M$24)*Stock*(_xlfn.NORM.INV(RAND(),stock_ave,stock_std))+(L1356-M$24)*Bonds*(_xlfn.NORM.INV(RAND(),bond_ave,bond_std))+(L1356-M$24)*cash*(_xlfn.NORM.INV(RAND(),cash_ave,cash_std))+(L1356-M$24)))</f>
        <v/>
      </c>
      <c r="N1356" s="156">
        <f>IF((M1356&lt;=0),0,((M1356-N$24)*Stock*(_xlfn.NORM.INV(RAND(),stock_ave,stock_std))+(M1356-N$24)*Bonds*(_xlfn.NORM.INV(RAND(),bond_ave,bond_std))+(M1356-N$24)*cash*(_xlfn.NORM.INV(RAND(),cash_ave,cash_std))+(M1356-N$24)))</f>
        <v/>
      </c>
      <c r="O1356" s="156">
        <f>IF((N1356&lt;=0),0,((N1356-O$24)*Stock*(_xlfn.NORM.INV(RAND(),stock_ave,stock_std))+(N1356-O$24)*Bonds*(_xlfn.NORM.INV(RAND(),bond_ave,bond_std))+(N1356-O$24)*cash*(_xlfn.NORM.INV(RAND(),cash_ave,cash_std))+(N1356-O$24)))</f>
        <v/>
      </c>
      <c r="P1356" s="156">
        <f>IF((O1356&lt;=0),0,((O1356-P$24)*Stock*(_xlfn.NORM.INV(RAND(),stock_ave,stock_std))+(O1356-P$24)*Bonds*(_xlfn.NORM.INV(RAND(),bond_ave,bond_std))+(O1356-P$24)*cash*(_xlfn.NORM.INV(RAND(),cash_ave,cash_std))+(O1356-P$24)))</f>
        <v/>
      </c>
      <c r="Q1356" s="156">
        <f>IF((P1356&lt;=0),0,((P1356-Q$24)*Stock*(_xlfn.NORM.INV(RAND(),stock_ave,stock_std))+(P1356-Q$24)*Bonds*(_xlfn.NORM.INV(RAND(),bond_ave,bond_std))+(P1356-Q$24)*cash*(_xlfn.NORM.INV(RAND(),cash_ave,cash_std))+(P1356-Q$24)))</f>
        <v/>
      </c>
      <c r="R1356" s="156">
        <f>IF((Q1356&lt;=0),0,((Q1356-R$24)*Stock*(_xlfn.NORM.INV(RAND(),stock_ave,stock_std))+(Q1356-R$24)*Bonds*(_xlfn.NORM.INV(RAND(),bond_ave,bond_std))+(Q1356-R$24)*cash*(_xlfn.NORM.INV(RAND(),cash_ave,cash_std))+(Q1356-R$24)))</f>
        <v/>
      </c>
      <c r="S1356" s="156">
        <f>IF((R1356&lt;=0),0,((R1356-S$24)*Stock*(_xlfn.NORM.INV(RAND(),stock_ave,stock_std))+(R1356-S$24)*Bonds*(_xlfn.NORM.INV(RAND(),bond_ave,bond_std))+(R1356-S$24)*cash*(_xlfn.NORM.INV(RAND(),cash_ave,cash_std))+(R1356-S$24)))</f>
        <v/>
      </c>
      <c r="T1356" s="156">
        <f>IF((S1356&lt;=0),0,((S1356-T$24)*Stock*(_xlfn.NORM.INV(RAND(),stock_ave,stock_std))+(S1356-T$24)*Bonds*(_xlfn.NORM.INV(RAND(),bond_ave,bond_std))+(S1356-T$24)*cash*(_xlfn.NORM.INV(RAND(),cash_ave,cash_std))+(S1356-T$24)))</f>
        <v/>
      </c>
      <c r="U1356" s="156">
        <f>IF((T1356&lt;=0),0,((T1356-U$24)*Stock*(_xlfn.NORM.INV(RAND(),stock_ave,stock_std))+(T1356-U$24)*Bonds*(_xlfn.NORM.INV(RAND(),bond_ave,bond_std))+(T1356-U$24)*cash*(_xlfn.NORM.INV(RAND(),cash_ave,cash_std))+(T1356-U$24)))</f>
        <v/>
      </c>
      <c r="V1356" s="156">
        <f>IF((U1356&lt;=0),0,((U1356-V$24)*Stock*(_xlfn.NORM.INV(RAND(),stock_ave,stock_std))+(U1356-V$24)*Bonds*(_xlfn.NORM.INV(RAND(),bond_ave,bond_std))+(U1356-V$24)*cash*(_xlfn.NORM.INV(RAND(),cash_ave,cash_std))+(U1356-V$24)))</f>
        <v/>
      </c>
      <c r="W1356" s="156">
        <f>IF((V1356&lt;=0),0,((V1356-W$24)*Stock*(_xlfn.NORM.INV(RAND(),stock_ave,stock_std))+(V1356-W$24)*Bonds*(_xlfn.NORM.INV(RAND(),bond_ave,bond_std))+(V1356-W$24)*cash*(_xlfn.NORM.INV(RAND(),cash_ave,cash_std))+(V1356-W$24)))</f>
        <v/>
      </c>
      <c r="X1356" s="156">
        <f>IF((W1356&lt;=0),0,((W1356-X$24)*Stock*(_xlfn.NORM.INV(RAND(),stock_ave,stock_std))+(W1356-X$24)*Bonds*(_xlfn.NORM.INV(RAND(),bond_ave,bond_std))+(W1356-X$24)*cash*(_xlfn.NORM.INV(RAND(),cash_ave,cash_std))+(W1356-X$24)))</f>
        <v/>
      </c>
      <c r="Y1356" s="156">
        <f>IF((X1356&lt;=0),0,((X1356-Y$24)*Stock*(_xlfn.NORM.INV(RAND(),stock_ave,stock_std))+(X1356-Y$24)*Bonds*(_xlfn.NORM.INV(RAND(),bond_ave,bond_std))+(X1356-Y$24)*cash*(_xlfn.NORM.INV(RAND(),cash_ave,cash_std))+(X1356-Y$24)))</f>
        <v/>
      </c>
      <c r="Z1356" s="156">
        <f>IF((Y1356&lt;=0),0,((Y1356-Z$24)*Stock*(_xlfn.NORM.INV(RAND(),stock_ave,stock_std))+(Y1356-Z$24)*Bonds*(_xlfn.NORM.INV(RAND(),bond_ave,bond_std))+(Y1356-Z$24)*cash*(_xlfn.NORM.INV(RAND(),cash_ave,cash_std))+(Y1356-Z$24)))</f>
        <v/>
      </c>
      <c r="AA1356" s="156">
        <f>IF((Z1356&lt;=0),0,((Z1356-AA$24)*Stock*(_xlfn.NORM.INV(RAND(),stock_ave,stock_std))+(Z1356-AA$24)*Bonds*(_xlfn.NORM.INV(RAND(),bond_ave,bond_std))+(Z1356-AA$24)*cash*(_xlfn.NORM.INV(RAND(),cash_ave,cash_std))+(Z1356-AA$24)))</f>
        <v/>
      </c>
      <c r="AB1356" s="156">
        <f>IF((AA1356&lt;=0),0,((AA1356-AB$24)*Stock*(_xlfn.NORM.INV(RAND(),stock_ave,stock_std))+(AA1356-AB$24)*Bonds*(_xlfn.NORM.INV(RAND(),bond_ave,bond_std))+(AA1356-AB$24)*cash*(_xlfn.NORM.INV(RAND(),cash_ave,cash_std))+(AA1356-AB$24)))</f>
        <v/>
      </c>
      <c r="AC1356" s="156">
        <f>IF((AB1356&lt;=0),0,((AB1356-AC$24)*Stock*(_xlfn.NORM.INV(RAND(),stock_ave,stock_std))+(AB1356-AC$24)*Bonds*(_xlfn.NORM.INV(RAND(),bond_ave,bond_std))+(AB1356-AC$24)*cash*(_xlfn.NORM.INV(RAND(),cash_ave,cash_std))+(AB1356-AC$24)))</f>
        <v/>
      </c>
      <c r="AD1356" s="156">
        <f>IF((AC1356&lt;=0),0,((AC1356-AD$24)*Stock*(_xlfn.NORM.INV(RAND(),stock_ave,stock_std))+(AC1356-AD$24)*Bonds*(_xlfn.NORM.INV(RAND(),bond_ave,bond_std))+(AC1356-AD$24)*cash*(_xlfn.NORM.INV(RAND(),cash_ave,cash_std))+(AC1356-AD$24)))</f>
        <v/>
      </c>
      <c r="AE1356" s="156">
        <f>IF((AD1356&lt;=0),0,((AD1356-AE$24)*Stock*(_xlfn.NORM.INV(RAND(),stock_ave,stock_std))+(AD1356-AE$24)*Bonds*(_xlfn.NORM.INV(RAND(),bond_ave,bond_std))+(AD1356-AE$24)*cash*(_xlfn.NORM.INV(RAND(),cash_ave,cash_std))+(AD1356-AE$24)))</f>
        <v/>
      </c>
      <c r="AF1356" s="156">
        <f>IF((AE1356&lt;=0),0,((AE1356-AF$24)*Stock*(_xlfn.NORM.INV(RAND(),stock_ave,stock_std))+(AE1356-AF$24)*Bonds*(_xlfn.NORM.INV(RAND(),bond_ave,bond_std))+(AE1356-AF$24)*cash*(_xlfn.NORM.INV(RAND(),cash_ave,cash_std))+(AE1356-AF$24)))</f>
        <v/>
      </c>
      <c r="AG1356" s="156">
        <f>IF((AF1356&lt;=0),0,((AF1356-AG$24)*Stock*(_xlfn.NORM.INV(RAND(),stock_ave,stock_std))+(AF1356-AG$24)*Bonds*(_xlfn.NORM.INV(RAND(),bond_ave,bond_std))+(AF1356-AG$24)*cash*(_xlfn.NORM.INV(RAND(),cash_ave,cash_std))+(AF1356-AG$24)))</f>
        <v/>
      </c>
      <c r="AH1356" s="156">
        <f>IF((AG1356&lt;=0),0,((AG1356-AH$24)*Stock*(_xlfn.NORM.INV(RAND(),stock_ave,stock_std))+(AG1356-AH$24)*Bonds*(_xlfn.NORM.INV(RAND(),bond_ave,bond_std))+(AG1356-AH$24)*cash*(_xlfn.NORM.INV(RAND(),cash_ave,cash_std))+(AG1356-AH$24)))</f>
        <v/>
      </c>
      <c r="AI1356" s="156">
        <f>IF((AH1356&lt;=0),0,((AH1356-AI$24)*Stock*(_xlfn.NORM.INV(RAND(),stock_ave,stock_std))+(AH1356-AI$24)*Bonds*(_xlfn.NORM.INV(RAND(),bond_ave,bond_std))+(AH1356-AI$24)*cash*(_xlfn.NORM.INV(RAND(),cash_ave,cash_std))+(AH1356-AI$24)))</f>
        <v/>
      </c>
      <c r="AJ1356" s="156">
        <f>IF((AI1356&lt;=0),0,((AI1356-AJ$24)*Stock*(_xlfn.NORM.INV(RAND(),stock_ave,stock_std))+(AI1356-AJ$24)*Bonds*(_xlfn.NORM.INV(RAND(),bond_ave,bond_std))+(AI1356-AJ$24)*cash*(_xlfn.NORM.INV(RAND(),cash_ave,cash_std))+(AI1356-AJ$24)))</f>
        <v/>
      </c>
      <c r="AK1356" s="156">
        <f>IF((AJ1356&lt;=0),0,((AJ1356-AK$24)*Stock*(_xlfn.NORM.INV(RAND(),stock_ave,stock_std))+(AJ1356-AK$24)*Bonds*(_xlfn.NORM.INV(RAND(),bond_ave,bond_std))+(AJ1356-AK$24)*cash*(_xlfn.NORM.INV(RAND(),cash_ave,cash_std))+(AJ1356-AK$24)))</f>
        <v/>
      </c>
      <c r="AL1356" s="156">
        <f>IF((AK1356&lt;=0),0,((AK1356-AL$24)*Stock*(_xlfn.NORM.INV(RAND(),stock_ave,stock_std))+(AK1356-AL$24)*Bonds*(_xlfn.NORM.INV(RAND(),bond_ave,bond_std))+(AK1356-AL$24)*cash*(_xlfn.NORM.INV(RAND(),cash_ave,cash_std))+(AK1356-AL$24)))</f>
        <v/>
      </c>
      <c r="AM1356" s="156">
        <f>IF((AL1356&lt;=0),0,((AL1356-AM$24)*Stock*(_xlfn.NORM.INV(RAND(),stock_ave,stock_std))+(AL1356-AM$24)*Bonds*(_xlfn.NORM.INV(RAND(),bond_ave,bond_std))+(AL1356-AM$24)*cash*(_xlfn.NORM.INV(RAND(),cash_ave,cash_std))+(AL1356-AM$24)))</f>
        <v/>
      </c>
      <c r="AN1356" s="156">
        <f>IF((AM1356&lt;=0),0,((AM1356-AN$24)*Stock*(_xlfn.NORM.INV(RAND(),stock_ave,stock_std))+(AM1356-AN$24)*Bonds*(_xlfn.NORM.INV(RAND(),bond_ave,bond_std))+(AM1356-AN$24)*cash*(_xlfn.NORM.INV(RAND(),cash_ave,cash_std))+(AM1356-AN$24)))</f>
        <v/>
      </c>
      <c r="AO1356" s="156">
        <f>IF((AN1356&lt;=0),0,((AN1356-AO$24)*Stock*(_xlfn.NORM.INV(RAND(),stock_ave,stock_std))+(AN1356-AO$24)*Bonds*(_xlfn.NORM.INV(RAND(),bond_ave,bond_std))+(AN1356-AO$24)*cash*(_xlfn.NORM.INV(RAND(),cash_ave,cash_std))+(AN1356-AO$24)))</f>
        <v/>
      </c>
      <c r="AP1356" s="156">
        <f>IF((AO1356&lt;=0),0,((AO1356-AP$24)*Stock*(_xlfn.NORM.INV(RAND(),stock_ave,stock_std))+(AO1356-AP$24)*Bonds*(_xlfn.NORM.INV(RAND(),bond_ave,bond_std))+(AO1356-AP$24)*cash*(_xlfn.NORM.INV(RAND(),cash_ave,cash_std))+(AO1356-AP$24)))</f>
        <v/>
      </c>
      <c r="AQ1356" s="156">
        <f>IF((AP1356&lt;=0),0,((AP1356-AQ$24)*Stock*(_xlfn.NORM.INV(RAND(),stock_ave,stock_std))+(AP1356-AQ$24)*Bonds*(_xlfn.NORM.INV(RAND(),bond_ave,bond_std))+(AP1356-AQ$24)*cash*(_xlfn.NORM.INV(RAND(),cash_ave,cash_std))+(AP1356-AQ$24)))</f>
        <v/>
      </c>
      <c r="AR1356" s="156">
        <f>IF((AQ1356&lt;=0),0,((AQ1356-AR$24)*Stock*(_xlfn.NORM.INV(RAND(),stock_ave,stock_std))+(AQ1356-AR$24)*Bonds*(_xlfn.NORM.INV(RAND(),bond_ave,bond_std))+(AQ1356-AR$24)*cash*(_xlfn.NORM.INV(RAND(),cash_ave,cash_std))+(AQ1356-AR$24)))</f>
        <v/>
      </c>
      <c r="AS1356" s="156">
        <f>IF((AR1356&lt;=0),0,((AR1356-AS$24)*Stock*(_xlfn.NORM.INV(RAND(),stock_ave,stock_std))+(AR1356-AS$24)*Bonds*(_xlfn.NORM.INV(RAND(),bond_ave,bond_std))+(AR1356-AS$24)*cash*(_xlfn.NORM.INV(RAND(),cash_ave,cash_std))+(AR1356-AS$24)))</f>
        <v/>
      </c>
      <c r="AT1356" s="156">
        <f>IF((AS1356&lt;=0),0,((AS1356-AT$24)*Stock*(_xlfn.NORM.INV(RAND(),stock_ave,stock_std))+(AS1356-AT$24)*Bonds*(_xlfn.NORM.INV(RAND(),bond_ave,bond_std))+(AS1356-AT$24)*cash*(_xlfn.NORM.INV(RAND(),cash_ave,cash_std))+(AS1356-AT$24)))</f>
        <v/>
      </c>
      <c r="AU1356" s="156">
        <f>IF((AT1356&lt;=0),0,((AT1356-AU$24)*Stock*(_xlfn.NORM.INV(RAND(),stock_ave,stock_std))+(AT1356-AU$24)*Bonds*(_xlfn.NORM.INV(RAND(),bond_ave,bond_std))+(AT1356-AU$24)*cash*(_xlfn.NORM.INV(RAND(),cash_ave,cash_std))+(AT1356-AU$24)))</f>
        <v/>
      </c>
      <c r="AV1356" s="156">
        <f>IF((AU1356&lt;=0),0,((AU1356-AV$24)*Stock*(_xlfn.NORM.INV(RAND(),stock_ave,stock_std))+(AU1356-AV$24)*Bonds*(_xlfn.NORM.INV(RAND(),bond_ave,bond_std))+(AU1356-AV$24)*cash*(_xlfn.NORM.INV(RAND(),cash_ave,cash_std))+(AU1356-AV$24)))</f>
        <v/>
      </c>
      <c r="AW1356" s="156">
        <f>IF((AV1356&lt;=0),0,((AV1356-AW$24)*Stock*(_xlfn.NORM.INV(RAND(),stock_ave,stock_std))+(AV1356-AW$24)*Bonds*(_xlfn.NORM.INV(RAND(),bond_ave,bond_std))+(AV1356-AW$24)*cash*(_xlfn.NORM.INV(RAND(),cash_ave,cash_std))+(AV1356-AW$24)))</f>
        <v/>
      </c>
      <c r="AX1356" s="159" t="n"/>
      <c r="AY1356" s="159" t="n"/>
      <c r="AZ1356" s="159" t="n"/>
      <c r="BA1356" s="159" t="n"/>
      <c r="BB1356" s="159" t="n"/>
    </row>
    <row r="1357">
      <c r="C1357" s="147" t="n"/>
      <c r="D1357" s="61">
        <f>+D1356-IF(D$18&gt;74,(D1356/D$25)*$C$10)</f>
        <v/>
      </c>
      <c r="E1357" s="61">
        <f>+E1356-IF(E$18&gt;74,(E1356/E$25)*$C$10)</f>
        <v/>
      </c>
      <c r="F1357" s="61">
        <f>+F1356-IF(F$18&gt;74,(F1356/F$25)*$C$10)</f>
        <v/>
      </c>
      <c r="G1357" s="61">
        <f>+G1356-IF(G$18&gt;74,(G1356/G$25)*$C$10)</f>
        <v/>
      </c>
      <c r="H1357" s="61">
        <f>+H1356-IF(H$18&gt;74,(H1356/H$25)*$C$10)</f>
        <v/>
      </c>
      <c r="I1357" s="61">
        <f>+I1356-IF(I$18&gt;74,(I1356/I$25)*$C$10)</f>
        <v/>
      </c>
      <c r="J1357" s="61">
        <f>+J1356-IF(J$18&gt;74,(J1356/J$25)*$C$10)</f>
        <v/>
      </c>
      <c r="K1357" s="61">
        <f>+K1356-IF(K$18&gt;74,(K1356/K$25)*$C$10)</f>
        <v/>
      </c>
      <c r="L1357" s="61">
        <f>+L1356-IF(L$18&gt;74,(L1356/L$25)*$C$10)</f>
        <v/>
      </c>
      <c r="M1357" s="61">
        <f>+M1356-IF(M$18&gt;74,(M1356/M$25)*$C$10)</f>
        <v/>
      </c>
      <c r="N1357" s="61">
        <f>+N1356-IF(N$18&gt;74,(N1356/N$25)*$C$10)</f>
        <v/>
      </c>
      <c r="O1357" s="61">
        <f>+O1356-IF(O$18&gt;74,(O1356/O$25)*$C$10)</f>
        <v/>
      </c>
      <c r="P1357" s="61">
        <f>+P1356-IF(P$18&gt;74,(P1356/P$25)*$C$10)</f>
        <v/>
      </c>
      <c r="Q1357" s="61">
        <f>+Q1356-IF(Q$18&gt;74,(Q1356/Q$25)*$C$10)</f>
        <v/>
      </c>
      <c r="R1357" s="61">
        <f>+R1356-IF(R$18&gt;74,(R1356/R$25)*$C$10)</f>
        <v/>
      </c>
      <c r="S1357" s="61">
        <f>+S1356-IF(S$18&gt;74,(S1356/S$25)*$C$10)</f>
        <v/>
      </c>
      <c r="T1357" s="61">
        <f>+T1356-IF(T$18&gt;74,(T1356/T$25)*$C$10)</f>
        <v/>
      </c>
      <c r="U1357" s="61">
        <f>+U1356-IF(U$18&gt;74,(U1356/U$25)*$C$10)</f>
        <v/>
      </c>
      <c r="V1357" s="61">
        <f>+V1356-IF(V$18&gt;74,(V1356/V$25)*$C$10)</f>
        <v/>
      </c>
      <c r="W1357" s="61">
        <f>+W1356-IF(W$18&gt;74,(W1356/W$25)*$C$10)</f>
        <v/>
      </c>
      <c r="X1357" s="61">
        <f>+X1356-IF(X$18&gt;74,(X1356/X$25)*$C$10)</f>
        <v/>
      </c>
      <c r="Y1357" s="61">
        <f>+Y1356-IF(Y$18&gt;74,(Y1356/Y$25)*$C$10)</f>
        <v/>
      </c>
      <c r="Z1357" s="61">
        <f>+Z1356-IF(Z$18&gt;74,(Z1356/Z$25)*$C$10)</f>
        <v/>
      </c>
      <c r="AA1357" s="61">
        <f>+AA1356-IF(AA$18&gt;74,(AA1356/AA$25)*$C$10)</f>
        <v/>
      </c>
      <c r="AB1357" s="61">
        <f>+AB1356-IF(AB$18&gt;74,(AB1356/AB$25)*$C$10)</f>
        <v/>
      </c>
      <c r="AC1357" s="61">
        <f>+AC1356-IF(AC$18&gt;74,(AC1356/AC$25)*$C$10)</f>
        <v/>
      </c>
      <c r="AD1357" s="61">
        <f>+AD1356-IF(AD$18&gt;74,(AD1356/AD$25)*$C$10)</f>
        <v/>
      </c>
      <c r="AE1357" s="61">
        <f>+AE1356-IF(AE$18&gt;74,(AE1356/AE$25)*$C$10)</f>
        <v/>
      </c>
      <c r="AF1357" s="61">
        <f>+AF1356-IF(AF$18&gt;74,(AF1356/AF$25)*$C$10)</f>
        <v/>
      </c>
      <c r="AG1357" s="61">
        <f>+AG1356-IF(AG$18&gt;74,(AG1356/AG$25)*$C$10)</f>
        <v/>
      </c>
      <c r="AH1357" s="61">
        <f>+AH1356-IF(AH$18&gt;74,(AH1356/AH$25)*$C$10)</f>
        <v/>
      </c>
      <c r="AI1357" s="61">
        <f>+AI1356-IF(AI$18&gt;74,(AI1356/AI$25)*$C$10)</f>
        <v/>
      </c>
      <c r="AJ1357" s="61">
        <f>+AJ1356-IF(AJ$18&gt;74,(AJ1356/AJ$25)*$C$10)</f>
        <v/>
      </c>
      <c r="AK1357" s="61">
        <f>+AK1356-IF(AK$18&gt;74,(AK1356/AK$25)*$C$10)</f>
        <v/>
      </c>
      <c r="AL1357" s="61">
        <f>+AL1356-IF(AL$18&gt;74,(AL1356/AL$25)*$C$10)</f>
        <v/>
      </c>
      <c r="AM1357" s="61">
        <f>+AM1356-IF(AM$18&gt;74,(AM1356/AM$25)*$C$10)</f>
        <v/>
      </c>
      <c r="AN1357" s="61">
        <f>+AN1356-IF(AN$18&gt;74,(AN1356/AN$25)*$C$10)</f>
        <v/>
      </c>
      <c r="AO1357" s="61">
        <f>+AO1356-IF(AO$18&gt;74,(AO1356/AO$25)*$C$10)</f>
        <v/>
      </c>
      <c r="AP1357" s="61">
        <f>+AP1356-IF(AP$18&gt;74,(AP1356/AP$25)*$C$10)</f>
        <v/>
      </c>
      <c r="AQ1357" s="61">
        <f>+AQ1356-IF(AQ$18&gt;74,(AQ1356/AQ$25)*$C$10)</f>
        <v/>
      </c>
      <c r="AR1357" s="61">
        <f>+AR1356-IF(AR$18&gt;74,(AR1356/AR$25)*$C$10)</f>
        <v/>
      </c>
      <c r="AS1357" s="61">
        <f>+AS1356-IF(AS$18&gt;74,(AS1356/AS$25)*$C$10)</f>
        <v/>
      </c>
      <c r="AT1357" s="61">
        <f>+AT1356-IF(AT$18&gt;74,(AT1356/AT$25)*$C$10)</f>
        <v/>
      </c>
      <c r="AU1357" s="61">
        <f>+AU1356-IF(AU$18&gt;74,(AU1356/AU$25)*$C$10)</f>
        <v/>
      </c>
      <c r="AV1357" s="61">
        <f>+AV1356-IF(AV$18&gt;74,(AV1356/AV$25)*$C$10)</f>
        <v/>
      </c>
      <c r="AW1357" s="61">
        <f>+AW1356-IF(AW$18&gt;74,(AW1356/AW$25)*$C$10)</f>
        <v/>
      </c>
      <c r="AX1357" s="35">
        <f>IF(AW1357&gt;0,1,0)</f>
        <v/>
      </c>
      <c r="AY1357" s="35">
        <f>IF(AL1357&gt;0,1,0)</f>
        <v/>
      </c>
      <c r="AZ1357" s="35">
        <f>IF(AG1357&gt;0,1,0)</f>
        <v/>
      </c>
      <c r="BA1357" s="35">
        <f>IF(AB1357&gt;0,1,0)</f>
        <v/>
      </c>
      <c r="BB1357" s="35">
        <f>IF(W1357&gt;0,1,0)</f>
        <v/>
      </c>
    </row>
    <row r="1358">
      <c r="B1358" s="154" t="inlineStr">
        <is>
          <t>trial 666</t>
        </is>
      </c>
      <c r="C1358" s="155">
        <f>+start-C1355</f>
        <v/>
      </c>
      <c r="D1358" s="156">
        <f>IF((C1358&lt;=0),0,((C1358-D$24)*Stock*(_xlfn.NORM.INV(RAND(),stock_ave,stock_std))+(C1358-D$24)*Bonds*(_xlfn.NORM.INV(RAND(),bond_ave,bond_std))+(C1358-D$24)*cash*(_xlfn.NORM.INV(RAND(),cash_ave,cash_std))+(C1358-D$24)))</f>
        <v/>
      </c>
      <c r="E1358" s="156">
        <f>IF((D1358&lt;=0),0,((D1358-E$24)*Stock*(_xlfn.NORM.INV(RAND(),stock_ave,stock_std))+(D1358-E$24)*Bonds*(_xlfn.NORM.INV(RAND(),bond_ave,bond_std))+(D1358-E$24)*cash*(_xlfn.NORM.INV(RAND(),cash_ave,cash_std))+(D1358-E$24)))</f>
        <v/>
      </c>
      <c r="F1358" s="156">
        <f>IF((E1358&lt;=0),0,((E1358-F$24)*Stock*(_xlfn.NORM.INV(RAND(),stock_ave,stock_std))+(E1358-F$24)*Bonds*(_xlfn.NORM.INV(RAND(),bond_ave,bond_std))+(E1358-F$24)*cash*(_xlfn.NORM.INV(RAND(),cash_ave,cash_std))+(E1358-F$24)))</f>
        <v/>
      </c>
      <c r="G1358" s="156">
        <f>IF((F1358&lt;=0),0,((F1358-G$24)*Stock*(_xlfn.NORM.INV(RAND(),stock_ave,stock_std))+(F1358-G$24)*Bonds*(_xlfn.NORM.INV(RAND(),bond_ave,bond_std))+(F1358-G$24)*cash*(_xlfn.NORM.INV(RAND(),cash_ave,cash_std))+(F1358-G$24)))</f>
        <v/>
      </c>
      <c r="H1358" s="156">
        <f>IF((G1358&lt;=0),0,((G1358-H$24)*Stock*(_xlfn.NORM.INV(RAND(),stock_ave,stock_std))+(G1358-H$24)*Bonds*(_xlfn.NORM.INV(RAND(),bond_ave,bond_std))+(G1358-H$24)*cash*(_xlfn.NORM.INV(RAND(),cash_ave,cash_std))+(G1358-H$24)))</f>
        <v/>
      </c>
      <c r="I1358" s="156">
        <f>IF((H1358&lt;=0),0,((H1358-I$24)*Stock*(_xlfn.NORM.INV(RAND(),stock_ave,stock_std))+(H1358-I$24)*Bonds*(_xlfn.NORM.INV(RAND(),bond_ave,bond_std))+(H1358-I$24)*cash*(_xlfn.NORM.INV(RAND(),cash_ave,cash_std))+(H1358-I$24)))</f>
        <v/>
      </c>
      <c r="J1358" s="156">
        <f>IF((I1358&lt;=0),0,((I1358-J$24)*Stock*(_xlfn.NORM.INV(RAND(),stock_ave,stock_std))+(I1358-J$24)*Bonds*(_xlfn.NORM.INV(RAND(),bond_ave,bond_std))+(I1358-J$24)*cash*(_xlfn.NORM.INV(RAND(),cash_ave,cash_std))+(I1358-J$24)))</f>
        <v/>
      </c>
      <c r="K1358" s="156">
        <f>IF((J1358&lt;=0),0,((J1358-K$24)*Stock*(_xlfn.NORM.INV(RAND(),stock_ave,stock_std))+(J1358-K$24)*Bonds*(_xlfn.NORM.INV(RAND(),bond_ave,bond_std))+(J1358-K$24)*cash*(_xlfn.NORM.INV(RAND(),cash_ave,cash_std))+(J1358-K$24)))</f>
        <v/>
      </c>
      <c r="L1358" s="156">
        <f>IF((K1358&lt;=0),0,((K1358-L$24)*Stock*(_xlfn.NORM.INV(RAND(),stock_ave,stock_std))+(K1358-L$24)*Bonds*(_xlfn.NORM.INV(RAND(),bond_ave,bond_std))+(K1358-L$24)*cash*(_xlfn.NORM.INV(RAND(),cash_ave,cash_std))+(K1358-L$24)))</f>
        <v/>
      </c>
      <c r="M1358" s="156">
        <f>IF((L1358&lt;=0),0,((L1358-M$24)*Stock*(_xlfn.NORM.INV(RAND(),stock_ave,stock_std))+(L1358-M$24)*Bonds*(_xlfn.NORM.INV(RAND(),bond_ave,bond_std))+(L1358-M$24)*cash*(_xlfn.NORM.INV(RAND(),cash_ave,cash_std))+(L1358-M$24)))</f>
        <v/>
      </c>
      <c r="N1358" s="156">
        <f>IF((M1358&lt;=0),0,((M1358-N$24)*Stock*(_xlfn.NORM.INV(RAND(),stock_ave,stock_std))+(M1358-N$24)*Bonds*(_xlfn.NORM.INV(RAND(),bond_ave,bond_std))+(M1358-N$24)*cash*(_xlfn.NORM.INV(RAND(),cash_ave,cash_std))+(M1358-N$24)))</f>
        <v/>
      </c>
      <c r="O1358" s="156">
        <f>IF((N1358&lt;=0),0,((N1358-O$24)*Stock*(_xlfn.NORM.INV(RAND(),stock_ave,stock_std))+(N1358-O$24)*Bonds*(_xlfn.NORM.INV(RAND(),bond_ave,bond_std))+(N1358-O$24)*cash*(_xlfn.NORM.INV(RAND(),cash_ave,cash_std))+(N1358-O$24)))</f>
        <v/>
      </c>
      <c r="P1358" s="156">
        <f>IF((O1358&lt;=0),0,((O1358-P$24)*Stock*(_xlfn.NORM.INV(RAND(),stock_ave,stock_std))+(O1358-P$24)*Bonds*(_xlfn.NORM.INV(RAND(),bond_ave,bond_std))+(O1358-P$24)*cash*(_xlfn.NORM.INV(RAND(),cash_ave,cash_std))+(O1358-P$24)))</f>
        <v/>
      </c>
      <c r="Q1358" s="156">
        <f>IF((P1358&lt;=0),0,((P1358-Q$24)*Stock*(_xlfn.NORM.INV(RAND(),stock_ave,stock_std))+(P1358-Q$24)*Bonds*(_xlfn.NORM.INV(RAND(),bond_ave,bond_std))+(P1358-Q$24)*cash*(_xlfn.NORM.INV(RAND(),cash_ave,cash_std))+(P1358-Q$24)))</f>
        <v/>
      </c>
      <c r="R1358" s="156">
        <f>IF((Q1358&lt;=0),0,((Q1358-R$24)*Stock*(_xlfn.NORM.INV(RAND(),stock_ave,stock_std))+(Q1358-R$24)*Bonds*(_xlfn.NORM.INV(RAND(),bond_ave,bond_std))+(Q1358-R$24)*cash*(_xlfn.NORM.INV(RAND(),cash_ave,cash_std))+(Q1358-R$24)))</f>
        <v/>
      </c>
      <c r="S1358" s="156">
        <f>IF((R1358&lt;=0),0,((R1358-S$24)*Stock*(_xlfn.NORM.INV(RAND(),stock_ave,stock_std))+(R1358-S$24)*Bonds*(_xlfn.NORM.INV(RAND(),bond_ave,bond_std))+(R1358-S$24)*cash*(_xlfn.NORM.INV(RAND(),cash_ave,cash_std))+(R1358-S$24)))</f>
        <v/>
      </c>
      <c r="T1358" s="156">
        <f>IF((S1358&lt;=0),0,((S1358-T$24)*Stock*(_xlfn.NORM.INV(RAND(),stock_ave,stock_std))+(S1358-T$24)*Bonds*(_xlfn.NORM.INV(RAND(),bond_ave,bond_std))+(S1358-T$24)*cash*(_xlfn.NORM.INV(RAND(),cash_ave,cash_std))+(S1358-T$24)))</f>
        <v/>
      </c>
      <c r="U1358" s="156">
        <f>IF((T1358&lt;=0),0,((T1358-U$24)*Stock*(_xlfn.NORM.INV(RAND(),stock_ave,stock_std))+(T1358-U$24)*Bonds*(_xlfn.NORM.INV(RAND(),bond_ave,bond_std))+(T1358-U$24)*cash*(_xlfn.NORM.INV(RAND(),cash_ave,cash_std))+(T1358-U$24)))</f>
        <v/>
      </c>
      <c r="V1358" s="156">
        <f>IF((U1358&lt;=0),0,((U1358-V$24)*Stock*(_xlfn.NORM.INV(RAND(),stock_ave,stock_std))+(U1358-V$24)*Bonds*(_xlfn.NORM.INV(RAND(),bond_ave,bond_std))+(U1358-V$24)*cash*(_xlfn.NORM.INV(RAND(),cash_ave,cash_std))+(U1358-V$24)))</f>
        <v/>
      </c>
      <c r="W1358" s="156">
        <f>IF((V1358&lt;=0),0,((V1358-W$24)*Stock*(_xlfn.NORM.INV(RAND(),stock_ave,stock_std))+(V1358-W$24)*Bonds*(_xlfn.NORM.INV(RAND(),bond_ave,bond_std))+(V1358-W$24)*cash*(_xlfn.NORM.INV(RAND(),cash_ave,cash_std))+(V1358-W$24)))</f>
        <v/>
      </c>
      <c r="X1358" s="156">
        <f>IF((W1358&lt;=0),0,((W1358-X$24)*Stock*(_xlfn.NORM.INV(RAND(),stock_ave,stock_std))+(W1358-X$24)*Bonds*(_xlfn.NORM.INV(RAND(),bond_ave,bond_std))+(W1358-X$24)*cash*(_xlfn.NORM.INV(RAND(),cash_ave,cash_std))+(W1358-X$24)))</f>
        <v/>
      </c>
      <c r="Y1358" s="156">
        <f>IF((X1358&lt;=0),0,((X1358-Y$24)*Stock*(_xlfn.NORM.INV(RAND(),stock_ave,stock_std))+(X1358-Y$24)*Bonds*(_xlfn.NORM.INV(RAND(),bond_ave,bond_std))+(X1358-Y$24)*cash*(_xlfn.NORM.INV(RAND(),cash_ave,cash_std))+(X1358-Y$24)))</f>
        <v/>
      </c>
      <c r="Z1358" s="156">
        <f>IF((Y1358&lt;=0),0,((Y1358-Z$24)*Stock*(_xlfn.NORM.INV(RAND(),stock_ave,stock_std))+(Y1358-Z$24)*Bonds*(_xlfn.NORM.INV(RAND(),bond_ave,bond_std))+(Y1358-Z$24)*cash*(_xlfn.NORM.INV(RAND(),cash_ave,cash_std))+(Y1358-Z$24)))</f>
        <v/>
      </c>
      <c r="AA1358" s="156">
        <f>IF((Z1358&lt;=0),0,((Z1358-AA$24)*Stock*(_xlfn.NORM.INV(RAND(),stock_ave,stock_std))+(Z1358-AA$24)*Bonds*(_xlfn.NORM.INV(RAND(),bond_ave,bond_std))+(Z1358-AA$24)*cash*(_xlfn.NORM.INV(RAND(),cash_ave,cash_std))+(Z1358-AA$24)))</f>
        <v/>
      </c>
      <c r="AB1358" s="156">
        <f>IF((AA1358&lt;=0),0,((AA1358-AB$24)*Stock*(_xlfn.NORM.INV(RAND(),stock_ave,stock_std))+(AA1358-AB$24)*Bonds*(_xlfn.NORM.INV(RAND(),bond_ave,bond_std))+(AA1358-AB$24)*cash*(_xlfn.NORM.INV(RAND(),cash_ave,cash_std))+(AA1358-AB$24)))</f>
        <v/>
      </c>
      <c r="AC1358" s="156">
        <f>IF((AB1358&lt;=0),0,((AB1358-AC$24)*Stock*(_xlfn.NORM.INV(RAND(),stock_ave,stock_std))+(AB1358-AC$24)*Bonds*(_xlfn.NORM.INV(RAND(),bond_ave,bond_std))+(AB1358-AC$24)*cash*(_xlfn.NORM.INV(RAND(),cash_ave,cash_std))+(AB1358-AC$24)))</f>
        <v/>
      </c>
      <c r="AD1358" s="156">
        <f>IF((AC1358&lt;=0),0,((AC1358-AD$24)*Stock*(_xlfn.NORM.INV(RAND(),stock_ave,stock_std))+(AC1358-AD$24)*Bonds*(_xlfn.NORM.INV(RAND(),bond_ave,bond_std))+(AC1358-AD$24)*cash*(_xlfn.NORM.INV(RAND(),cash_ave,cash_std))+(AC1358-AD$24)))</f>
        <v/>
      </c>
      <c r="AE1358" s="156">
        <f>IF((AD1358&lt;=0),0,((AD1358-AE$24)*Stock*(_xlfn.NORM.INV(RAND(),stock_ave,stock_std))+(AD1358-AE$24)*Bonds*(_xlfn.NORM.INV(RAND(),bond_ave,bond_std))+(AD1358-AE$24)*cash*(_xlfn.NORM.INV(RAND(),cash_ave,cash_std))+(AD1358-AE$24)))</f>
        <v/>
      </c>
      <c r="AF1358" s="156">
        <f>IF((AE1358&lt;=0),0,((AE1358-AF$24)*Stock*(_xlfn.NORM.INV(RAND(),stock_ave,stock_std))+(AE1358-AF$24)*Bonds*(_xlfn.NORM.INV(RAND(),bond_ave,bond_std))+(AE1358-AF$24)*cash*(_xlfn.NORM.INV(RAND(),cash_ave,cash_std))+(AE1358-AF$24)))</f>
        <v/>
      </c>
      <c r="AG1358" s="156">
        <f>IF((AF1358&lt;=0),0,((AF1358-AG$24)*Stock*(_xlfn.NORM.INV(RAND(),stock_ave,stock_std))+(AF1358-AG$24)*Bonds*(_xlfn.NORM.INV(RAND(),bond_ave,bond_std))+(AF1358-AG$24)*cash*(_xlfn.NORM.INV(RAND(),cash_ave,cash_std))+(AF1358-AG$24)))</f>
        <v/>
      </c>
      <c r="AH1358" s="156">
        <f>IF((AG1358&lt;=0),0,((AG1358-AH$24)*Stock*(_xlfn.NORM.INV(RAND(),stock_ave,stock_std))+(AG1358-AH$24)*Bonds*(_xlfn.NORM.INV(RAND(),bond_ave,bond_std))+(AG1358-AH$24)*cash*(_xlfn.NORM.INV(RAND(),cash_ave,cash_std))+(AG1358-AH$24)))</f>
        <v/>
      </c>
      <c r="AI1358" s="156">
        <f>IF((AH1358&lt;=0),0,((AH1358-AI$24)*Stock*(_xlfn.NORM.INV(RAND(),stock_ave,stock_std))+(AH1358-AI$24)*Bonds*(_xlfn.NORM.INV(RAND(),bond_ave,bond_std))+(AH1358-AI$24)*cash*(_xlfn.NORM.INV(RAND(),cash_ave,cash_std))+(AH1358-AI$24)))</f>
        <v/>
      </c>
      <c r="AJ1358" s="156">
        <f>IF((AI1358&lt;=0),0,((AI1358-AJ$24)*Stock*(_xlfn.NORM.INV(RAND(),stock_ave,stock_std))+(AI1358-AJ$24)*Bonds*(_xlfn.NORM.INV(RAND(),bond_ave,bond_std))+(AI1358-AJ$24)*cash*(_xlfn.NORM.INV(RAND(),cash_ave,cash_std))+(AI1358-AJ$24)))</f>
        <v/>
      </c>
      <c r="AK1358" s="156">
        <f>IF((AJ1358&lt;=0),0,((AJ1358-AK$24)*Stock*(_xlfn.NORM.INV(RAND(),stock_ave,stock_std))+(AJ1358-AK$24)*Bonds*(_xlfn.NORM.INV(RAND(),bond_ave,bond_std))+(AJ1358-AK$24)*cash*(_xlfn.NORM.INV(RAND(),cash_ave,cash_std))+(AJ1358-AK$24)))</f>
        <v/>
      </c>
      <c r="AL1358" s="156">
        <f>IF((AK1358&lt;=0),0,((AK1358-AL$24)*Stock*(_xlfn.NORM.INV(RAND(),stock_ave,stock_std))+(AK1358-AL$24)*Bonds*(_xlfn.NORM.INV(RAND(),bond_ave,bond_std))+(AK1358-AL$24)*cash*(_xlfn.NORM.INV(RAND(),cash_ave,cash_std))+(AK1358-AL$24)))</f>
        <v/>
      </c>
      <c r="AM1358" s="156">
        <f>IF((AL1358&lt;=0),0,((AL1358-AM$24)*Stock*(_xlfn.NORM.INV(RAND(),stock_ave,stock_std))+(AL1358-AM$24)*Bonds*(_xlfn.NORM.INV(RAND(),bond_ave,bond_std))+(AL1358-AM$24)*cash*(_xlfn.NORM.INV(RAND(),cash_ave,cash_std))+(AL1358-AM$24)))</f>
        <v/>
      </c>
      <c r="AN1358" s="156">
        <f>IF((AM1358&lt;=0),0,((AM1358-AN$24)*Stock*(_xlfn.NORM.INV(RAND(),stock_ave,stock_std))+(AM1358-AN$24)*Bonds*(_xlfn.NORM.INV(RAND(),bond_ave,bond_std))+(AM1358-AN$24)*cash*(_xlfn.NORM.INV(RAND(),cash_ave,cash_std))+(AM1358-AN$24)))</f>
        <v/>
      </c>
      <c r="AO1358" s="156">
        <f>IF((AN1358&lt;=0),0,((AN1358-AO$24)*Stock*(_xlfn.NORM.INV(RAND(),stock_ave,stock_std))+(AN1358-AO$24)*Bonds*(_xlfn.NORM.INV(RAND(),bond_ave,bond_std))+(AN1358-AO$24)*cash*(_xlfn.NORM.INV(RAND(),cash_ave,cash_std))+(AN1358-AO$24)))</f>
        <v/>
      </c>
      <c r="AP1358" s="156">
        <f>IF((AO1358&lt;=0),0,((AO1358-AP$24)*Stock*(_xlfn.NORM.INV(RAND(),stock_ave,stock_std))+(AO1358-AP$24)*Bonds*(_xlfn.NORM.INV(RAND(),bond_ave,bond_std))+(AO1358-AP$24)*cash*(_xlfn.NORM.INV(RAND(),cash_ave,cash_std))+(AO1358-AP$24)))</f>
        <v/>
      </c>
      <c r="AQ1358" s="156">
        <f>IF((AP1358&lt;=0),0,((AP1358-AQ$24)*Stock*(_xlfn.NORM.INV(RAND(),stock_ave,stock_std))+(AP1358-AQ$24)*Bonds*(_xlfn.NORM.INV(RAND(),bond_ave,bond_std))+(AP1358-AQ$24)*cash*(_xlfn.NORM.INV(RAND(),cash_ave,cash_std))+(AP1358-AQ$24)))</f>
        <v/>
      </c>
      <c r="AR1358" s="156">
        <f>IF((AQ1358&lt;=0),0,((AQ1358-AR$24)*Stock*(_xlfn.NORM.INV(RAND(),stock_ave,stock_std))+(AQ1358-AR$24)*Bonds*(_xlfn.NORM.INV(RAND(),bond_ave,bond_std))+(AQ1358-AR$24)*cash*(_xlfn.NORM.INV(RAND(),cash_ave,cash_std))+(AQ1358-AR$24)))</f>
        <v/>
      </c>
      <c r="AS1358" s="156">
        <f>IF((AR1358&lt;=0),0,((AR1358-AS$24)*Stock*(_xlfn.NORM.INV(RAND(),stock_ave,stock_std))+(AR1358-AS$24)*Bonds*(_xlfn.NORM.INV(RAND(),bond_ave,bond_std))+(AR1358-AS$24)*cash*(_xlfn.NORM.INV(RAND(),cash_ave,cash_std))+(AR1358-AS$24)))</f>
        <v/>
      </c>
      <c r="AT1358" s="156">
        <f>IF((AS1358&lt;=0),0,((AS1358-AT$24)*Stock*(_xlfn.NORM.INV(RAND(),stock_ave,stock_std))+(AS1358-AT$24)*Bonds*(_xlfn.NORM.INV(RAND(),bond_ave,bond_std))+(AS1358-AT$24)*cash*(_xlfn.NORM.INV(RAND(),cash_ave,cash_std))+(AS1358-AT$24)))</f>
        <v/>
      </c>
      <c r="AU1358" s="156">
        <f>IF((AT1358&lt;=0),0,((AT1358-AU$24)*Stock*(_xlfn.NORM.INV(RAND(),stock_ave,stock_std))+(AT1358-AU$24)*Bonds*(_xlfn.NORM.INV(RAND(),bond_ave,bond_std))+(AT1358-AU$24)*cash*(_xlfn.NORM.INV(RAND(),cash_ave,cash_std))+(AT1358-AU$24)))</f>
        <v/>
      </c>
      <c r="AV1358" s="156">
        <f>IF((AU1358&lt;=0),0,((AU1358-AV$24)*Stock*(_xlfn.NORM.INV(RAND(),stock_ave,stock_std))+(AU1358-AV$24)*Bonds*(_xlfn.NORM.INV(RAND(),bond_ave,bond_std))+(AU1358-AV$24)*cash*(_xlfn.NORM.INV(RAND(),cash_ave,cash_std))+(AU1358-AV$24)))</f>
        <v/>
      </c>
      <c r="AW1358" s="156">
        <f>IF((AV1358&lt;=0),0,((AV1358-AW$24)*Stock*(_xlfn.NORM.INV(RAND(),stock_ave,stock_std))+(AV1358-AW$24)*Bonds*(_xlfn.NORM.INV(RAND(),bond_ave,bond_std))+(AV1358-AW$24)*cash*(_xlfn.NORM.INV(RAND(),cash_ave,cash_std))+(AV1358-AW$24)))</f>
        <v/>
      </c>
      <c r="AX1358" s="159" t="n"/>
      <c r="AY1358" s="159" t="n"/>
      <c r="AZ1358" s="159" t="n"/>
      <c r="BA1358" s="159" t="n"/>
      <c r="BB1358" s="159" t="n"/>
    </row>
    <row r="1359">
      <c r="C1359" s="147" t="n"/>
      <c r="D1359" s="61">
        <f>+D1358-IF(D$18&gt;74,(D1358/D$25)*$C$10)</f>
        <v/>
      </c>
      <c r="E1359" s="61">
        <f>+E1358-IF(E$18&gt;74,(E1358/E$25)*$C$10)</f>
        <v/>
      </c>
      <c r="F1359" s="61">
        <f>+F1358-IF(F$18&gt;74,(F1358/F$25)*$C$10)</f>
        <v/>
      </c>
      <c r="G1359" s="61">
        <f>+G1358-IF(G$18&gt;74,(G1358/G$25)*$C$10)</f>
        <v/>
      </c>
      <c r="H1359" s="61">
        <f>+H1358-IF(H$18&gt;74,(H1358/H$25)*$C$10)</f>
        <v/>
      </c>
      <c r="I1359" s="61">
        <f>+I1358-IF(I$18&gt;74,(I1358/I$25)*$C$10)</f>
        <v/>
      </c>
      <c r="J1359" s="61">
        <f>+J1358-IF(J$18&gt;74,(J1358/J$25)*$C$10)</f>
        <v/>
      </c>
      <c r="K1359" s="61">
        <f>+K1358-IF(K$18&gt;74,(K1358/K$25)*$C$10)</f>
        <v/>
      </c>
      <c r="L1359" s="61">
        <f>+L1358-IF(L$18&gt;74,(L1358/L$25)*$C$10)</f>
        <v/>
      </c>
      <c r="M1359" s="61">
        <f>+M1358-IF(M$18&gt;74,(M1358/M$25)*$C$10)</f>
        <v/>
      </c>
      <c r="N1359" s="61">
        <f>+N1358-IF(N$18&gt;74,(N1358/N$25)*$C$10)</f>
        <v/>
      </c>
      <c r="O1359" s="61">
        <f>+O1358-IF(O$18&gt;74,(O1358/O$25)*$C$10)</f>
        <v/>
      </c>
      <c r="P1359" s="61">
        <f>+P1358-IF(P$18&gt;74,(P1358/P$25)*$C$10)</f>
        <v/>
      </c>
      <c r="Q1359" s="61">
        <f>+Q1358-IF(Q$18&gt;74,(Q1358/Q$25)*$C$10)</f>
        <v/>
      </c>
      <c r="R1359" s="61">
        <f>+R1358-IF(R$18&gt;74,(R1358/R$25)*$C$10)</f>
        <v/>
      </c>
      <c r="S1359" s="61">
        <f>+S1358-IF(S$18&gt;74,(S1358/S$25)*$C$10)</f>
        <v/>
      </c>
      <c r="T1359" s="61">
        <f>+T1358-IF(T$18&gt;74,(T1358/T$25)*$C$10)</f>
        <v/>
      </c>
      <c r="U1359" s="61">
        <f>+U1358-IF(U$18&gt;74,(U1358/U$25)*$C$10)</f>
        <v/>
      </c>
      <c r="V1359" s="61">
        <f>+V1358-IF(V$18&gt;74,(V1358/V$25)*$C$10)</f>
        <v/>
      </c>
      <c r="W1359" s="61">
        <f>+W1358-IF(W$18&gt;74,(W1358/W$25)*$C$10)</f>
        <v/>
      </c>
      <c r="X1359" s="61">
        <f>+X1358-IF(X$18&gt;74,(X1358/X$25)*$C$10)</f>
        <v/>
      </c>
      <c r="Y1359" s="61">
        <f>+Y1358-IF(Y$18&gt;74,(Y1358/Y$25)*$C$10)</f>
        <v/>
      </c>
      <c r="Z1359" s="61">
        <f>+Z1358-IF(Z$18&gt;74,(Z1358/Z$25)*$C$10)</f>
        <v/>
      </c>
      <c r="AA1359" s="61">
        <f>+AA1358-IF(AA$18&gt;74,(AA1358/AA$25)*$C$10)</f>
        <v/>
      </c>
      <c r="AB1359" s="61">
        <f>+AB1358-IF(AB$18&gt;74,(AB1358/AB$25)*$C$10)</f>
        <v/>
      </c>
      <c r="AC1359" s="61">
        <f>+AC1358-IF(AC$18&gt;74,(AC1358/AC$25)*$C$10)</f>
        <v/>
      </c>
      <c r="AD1359" s="61">
        <f>+AD1358-IF(AD$18&gt;74,(AD1358/AD$25)*$C$10)</f>
        <v/>
      </c>
      <c r="AE1359" s="61">
        <f>+AE1358-IF(AE$18&gt;74,(AE1358/AE$25)*$C$10)</f>
        <v/>
      </c>
      <c r="AF1359" s="61">
        <f>+AF1358-IF(AF$18&gt;74,(AF1358/AF$25)*$C$10)</f>
        <v/>
      </c>
      <c r="AG1359" s="61">
        <f>+AG1358-IF(AG$18&gt;74,(AG1358/AG$25)*$C$10)</f>
        <v/>
      </c>
      <c r="AH1359" s="61">
        <f>+AH1358-IF(AH$18&gt;74,(AH1358/AH$25)*$C$10)</f>
        <v/>
      </c>
      <c r="AI1359" s="61">
        <f>+AI1358-IF(AI$18&gt;74,(AI1358/AI$25)*$C$10)</f>
        <v/>
      </c>
      <c r="AJ1359" s="61">
        <f>+AJ1358-IF(AJ$18&gt;74,(AJ1358/AJ$25)*$C$10)</f>
        <v/>
      </c>
      <c r="AK1359" s="61">
        <f>+AK1358-IF(AK$18&gt;74,(AK1358/AK$25)*$C$10)</f>
        <v/>
      </c>
      <c r="AL1359" s="61">
        <f>+AL1358-IF(AL$18&gt;74,(AL1358/AL$25)*$C$10)</f>
        <v/>
      </c>
      <c r="AM1359" s="61">
        <f>+AM1358-IF(AM$18&gt;74,(AM1358/AM$25)*$C$10)</f>
        <v/>
      </c>
      <c r="AN1359" s="61">
        <f>+AN1358-IF(AN$18&gt;74,(AN1358/AN$25)*$C$10)</f>
        <v/>
      </c>
      <c r="AO1359" s="61">
        <f>+AO1358-IF(AO$18&gt;74,(AO1358/AO$25)*$C$10)</f>
        <v/>
      </c>
      <c r="AP1359" s="61">
        <f>+AP1358-IF(AP$18&gt;74,(AP1358/AP$25)*$C$10)</f>
        <v/>
      </c>
      <c r="AQ1359" s="61">
        <f>+AQ1358-IF(AQ$18&gt;74,(AQ1358/AQ$25)*$C$10)</f>
        <v/>
      </c>
      <c r="AR1359" s="61">
        <f>+AR1358-IF(AR$18&gt;74,(AR1358/AR$25)*$C$10)</f>
        <v/>
      </c>
      <c r="AS1359" s="61">
        <f>+AS1358-IF(AS$18&gt;74,(AS1358/AS$25)*$C$10)</f>
        <v/>
      </c>
      <c r="AT1359" s="61">
        <f>+AT1358-IF(AT$18&gt;74,(AT1358/AT$25)*$C$10)</f>
        <v/>
      </c>
      <c r="AU1359" s="61">
        <f>+AU1358-IF(AU$18&gt;74,(AU1358/AU$25)*$C$10)</f>
        <v/>
      </c>
      <c r="AV1359" s="61">
        <f>+AV1358-IF(AV$18&gt;74,(AV1358/AV$25)*$C$10)</f>
        <v/>
      </c>
      <c r="AW1359" s="61">
        <f>+AW1358-IF(AW$18&gt;74,(AW1358/AW$25)*$C$10)</f>
        <v/>
      </c>
      <c r="AX1359" s="35">
        <f>IF(AW1359&gt;0,1,0)</f>
        <v/>
      </c>
      <c r="AY1359" s="35">
        <f>IF(AL1359&gt;0,1,0)</f>
        <v/>
      </c>
      <c r="AZ1359" s="35">
        <f>IF(AG1359&gt;0,1,0)</f>
        <v/>
      </c>
      <c r="BA1359" s="35">
        <f>IF(AB1359&gt;0,1,0)</f>
        <v/>
      </c>
      <c r="BB1359" s="35">
        <f>IF(W1359&gt;0,1,0)</f>
        <v/>
      </c>
    </row>
    <row r="1360">
      <c r="B1360" s="154" t="inlineStr">
        <is>
          <t>trial 667</t>
        </is>
      </c>
      <c r="C1360" s="155">
        <f>+start-C1357</f>
        <v/>
      </c>
      <c r="D1360" s="156">
        <f>IF((C1360&lt;=0),0,((C1360-D$24)*Stock*(_xlfn.NORM.INV(RAND(),stock_ave,stock_std))+(C1360-D$24)*Bonds*(_xlfn.NORM.INV(RAND(),bond_ave,bond_std))+(C1360-D$24)*cash*(_xlfn.NORM.INV(RAND(),cash_ave,cash_std))+(C1360-D$24)))</f>
        <v/>
      </c>
      <c r="E1360" s="156">
        <f>IF((D1360&lt;=0),0,((D1360-E$24)*Stock*(_xlfn.NORM.INV(RAND(),stock_ave,stock_std))+(D1360-E$24)*Bonds*(_xlfn.NORM.INV(RAND(),bond_ave,bond_std))+(D1360-E$24)*cash*(_xlfn.NORM.INV(RAND(),cash_ave,cash_std))+(D1360-E$24)))</f>
        <v/>
      </c>
      <c r="F1360" s="156">
        <f>IF((E1360&lt;=0),0,((E1360-F$24)*Stock*(_xlfn.NORM.INV(RAND(),stock_ave,stock_std))+(E1360-F$24)*Bonds*(_xlfn.NORM.INV(RAND(),bond_ave,bond_std))+(E1360-F$24)*cash*(_xlfn.NORM.INV(RAND(),cash_ave,cash_std))+(E1360-F$24)))</f>
        <v/>
      </c>
      <c r="G1360" s="156">
        <f>IF((F1360&lt;=0),0,((F1360-G$24)*Stock*(_xlfn.NORM.INV(RAND(),stock_ave,stock_std))+(F1360-G$24)*Bonds*(_xlfn.NORM.INV(RAND(),bond_ave,bond_std))+(F1360-G$24)*cash*(_xlfn.NORM.INV(RAND(),cash_ave,cash_std))+(F1360-G$24)))</f>
        <v/>
      </c>
      <c r="H1360" s="156">
        <f>IF((G1360&lt;=0),0,((G1360-H$24)*Stock*(_xlfn.NORM.INV(RAND(),stock_ave,stock_std))+(G1360-H$24)*Bonds*(_xlfn.NORM.INV(RAND(),bond_ave,bond_std))+(G1360-H$24)*cash*(_xlfn.NORM.INV(RAND(),cash_ave,cash_std))+(G1360-H$24)))</f>
        <v/>
      </c>
      <c r="I1360" s="156">
        <f>IF((H1360&lt;=0),0,((H1360-I$24)*Stock*(_xlfn.NORM.INV(RAND(),stock_ave,stock_std))+(H1360-I$24)*Bonds*(_xlfn.NORM.INV(RAND(),bond_ave,bond_std))+(H1360-I$24)*cash*(_xlfn.NORM.INV(RAND(),cash_ave,cash_std))+(H1360-I$24)))</f>
        <v/>
      </c>
      <c r="J1360" s="156">
        <f>IF((I1360&lt;=0),0,((I1360-J$24)*Stock*(_xlfn.NORM.INV(RAND(),stock_ave,stock_std))+(I1360-J$24)*Bonds*(_xlfn.NORM.INV(RAND(),bond_ave,bond_std))+(I1360-J$24)*cash*(_xlfn.NORM.INV(RAND(),cash_ave,cash_std))+(I1360-J$24)))</f>
        <v/>
      </c>
      <c r="K1360" s="156">
        <f>IF((J1360&lt;=0),0,((J1360-K$24)*Stock*(_xlfn.NORM.INV(RAND(),stock_ave,stock_std))+(J1360-K$24)*Bonds*(_xlfn.NORM.INV(RAND(),bond_ave,bond_std))+(J1360-K$24)*cash*(_xlfn.NORM.INV(RAND(),cash_ave,cash_std))+(J1360-K$24)))</f>
        <v/>
      </c>
      <c r="L1360" s="156">
        <f>IF((K1360&lt;=0),0,((K1360-L$24)*Stock*(_xlfn.NORM.INV(RAND(),stock_ave,stock_std))+(K1360-L$24)*Bonds*(_xlfn.NORM.INV(RAND(),bond_ave,bond_std))+(K1360-L$24)*cash*(_xlfn.NORM.INV(RAND(),cash_ave,cash_std))+(K1360-L$24)))</f>
        <v/>
      </c>
      <c r="M1360" s="156">
        <f>IF((L1360&lt;=0),0,((L1360-M$24)*Stock*(_xlfn.NORM.INV(RAND(),stock_ave,stock_std))+(L1360-M$24)*Bonds*(_xlfn.NORM.INV(RAND(),bond_ave,bond_std))+(L1360-M$24)*cash*(_xlfn.NORM.INV(RAND(),cash_ave,cash_std))+(L1360-M$24)))</f>
        <v/>
      </c>
      <c r="N1360" s="156">
        <f>IF((M1360&lt;=0),0,((M1360-N$24)*Stock*(_xlfn.NORM.INV(RAND(),stock_ave,stock_std))+(M1360-N$24)*Bonds*(_xlfn.NORM.INV(RAND(),bond_ave,bond_std))+(M1360-N$24)*cash*(_xlfn.NORM.INV(RAND(),cash_ave,cash_std))+(M1360-N$24)))</f>
        <v/>
      </c>
      <c r="O1360" s="156">
        <f>IF((N1360&lt;=0),0,((N1360-O$24)*Stock*(_xlfn.NORM.INV(RAND(),stock_ave,stock_std))+(N1360-O$24)*Bonds*(_xlfn.NORM.INV(RAND(),bond_ave,bond_std))+(N1360-O$24)*cash*(_xlfn.NORM.INV(RAND(),cash_ave,cash_std))+(N1360-O$24)))</f>
        <v/>
      </c>
      <c r="P1360" s="156">
        <f>IF((O1360&lt;=0),0,((O1360-P$24)*Stock*(_xlfn.NORM.INV(RAND(),stock_ave,stock_std))+(O1360-P$24)*Bonds*(_xlfn.NORM.INV(RAND(),bond_ave,bond_std))+(O1360-P$24)*cash*(_xlfn.NORM.INV(RAND(),cash_ave,cash_std))+(O1360-P$24)))</f>
        <v/>
      </c>
      <c r="Q1360" s="156">
        <f>IF((P1360&lt;=0),0,((P1360-Q$24)*Stock*(_xlfn.NORM.INV(RAND(),stock_ave,stock_std))+(P1360-Q$24)*Bonds*(_xlfn.NORM.INV(RAND(),bond_ave,bond_std))+(P1360-Q$24)*cash*(_xlfn.NORM.INV(RAND(),cash_ave,cash_std))+(P1360-Q$24)))</f>
        <v/>
      </c>
      <c r="R1360" s="156">
        <f>IF((Q1360&lt;=0),0,((Q1360-R$24)*Stock*(_xlfn.NORM.INV(RAND(),stock_ave,stock_std))+(Q1360-R$24)*Bonds*(_xlfn.NORM.INV(RAND(),bond_ave,bond_std))+(Q1360-R$24)*cash*(_xlfn.NORM.INV(RAND(),cash_ave,cash_std))+(Q1360-R$24)))</f>
        <v/>
      </c>
      <c r="S1360" s="156">
        <f>IF((R1360&lt;=0),0,((R1360-S$24)*Stock*(_xlfn.NORM.INV(RAND(),stock_ave,stock_std))+(R1360-S$24)*Bonds*(_xlfn.NORM.INV(RAND(),bond_ave,bond_std))+(R1360-S$24)*cash*(_xlfn.NORM.INV(RAND(),cash_ave,cash_std))+(R1360-S$24)))</f>
        <v/>
      </c>
      <c r="T1360" s="156">
        <f>IF((S1360&lt;=0),0,((S1360-T$24)*Stock*(_xlfn.NORM.INV(RAND(),stock_ave,stock_std))+(S1360-T$24)*Bonds*(_xlfn.NORM.INV(RAND(),bond_ave,bond_std))+(S1360-T$24)*cash*(_xlfn.NORM.INV(RAND(),cash_ave,cash_std))+(S1360-T$24)))</f>
        <v/>
      </c>
      <c r="U1360" s="156">
        <f>IF((T1360&lt;=0),0,((T1360-U$24)*Stock*(_xlfn.NORM.INV(RAND(),stock_ave,stock_std))+(T1360-U$24)*Bonds*(_xlfn.NORM.INV(RAND(),bond_ave,bond_std))+(T1360-U$24)*cash*(_xlfn.NORM.INV(RAND(),cash_ave,cash_std))+(T1360-U$24)))</f>
        <v/>
      </c>
      <c r="V1360" s="156">
        <f>IF((U1360&lt;=0),0,((U1360-V$24)*Stock*(_xlfn.NORM.INV(RAND(),stock_ave,stock_std))+(U1360-V$24)*Bonds*(_xlfn.NORM.INV(RAND(),bond_ave,bond_std))+(U1360-V$24)*cash*(_xlfn.NORM.INV(RAND(),cash_ave,cash_std))+(U1360-V$24)))</f>
        <v/>
      </c>
      <c r="W1360" s="156">
        <f>IF((V1360&lt;=0),0,((V1360-W$24)*Stock*(_xlfn.NORM.INV(RAND(),stock_ave,stock_std))+(V1360-W$24)*Bonds*(_xlfn.NORM.INV(RAND(),bond_ave,bond_std))+(V1360-W$24)*cash*(_xlfn.NORM.INV(RAND(),cash_ave,cash_std))+(V1360-W$24)))</f>
        <v/>
      </c>
      <c r="X1360" s="156">
        <f>IF((W1360&lt;=0),0,((W1360-X$24)*Stock*(_xlfn.NORM.INV(RAND(),stock_ave,stock_std))+(W1360-X$24)*Bonds*(_xlfn.NORM.INV(RAND(),bond_ave,bond_std))+(W1360-X$24)*cash*(_xlfn.NORM.INV(RAND(),cash_ave,cash_std))+(W1360-X$24)))</f>
        <v/>
      </c>
      <c r="Y1360" s="156">
        <f>IF((X1360&lt;=0),0,((X1360-Y$24)*Stock*(_xlfn.NORM.INV(RAND(),stock_ave,stock_std))+(X1360-Y$24)*Bonds*(_xlfn.NORM.INV(RAND(),bond_ave,bond_std))+(X1360-Y$24)*cash*(_xlfn.NORM.INV(RAND(),cash_ave,cash_std))+(X1360-Y$24)))</f>
        <v/>
      </c>
      <c r="Z1360" s="156">
        <f>IF((Y1360&lt;=0),0,((Y1360-Z$24)*Stock*(_xlfn.NORM.INV(RAND(),stock_ave,stock_std))+(Y1360-Z$24)*Bonds*(_xlfn.NORM.INV(RAND(),bond_ave,bond_std))+(Y1360-Z$24)*cash*(_xlfn.NORM.INV(RAND(),cash_ave,cash_std))+(Y1360-Z$24)))</f>
        <v/>
      </c>
      <c r="AA1360" s="156">
        <f>IF((Z1360&lt;=0),0,((Z1360-AA$24)*Stock*(_xlfn.NORM.INV(RAND(),stock_ave,stock_std))+(Z1360-AA$24)*Bonds*(_xlfn.NORM.INV(RAND(),bond_ave,bond_std))+(Z1360-AA$24)*cash*(_xlfn.NORM.INV(RAND(),cash_ave,cash_std))+(Z1360-AA$24)))</f>
        <v/>
      </c>
      <c r="AB1360" s="156">
        <f>IF((AA1360&lt;=0),0,((AA1360-AB$24)*Stock*(_xlfn.NORM.INV(RAND(),stock_ave,stock_std))+(AA1360-AB$24)*Bonds*(_xlfn.NORM.INV(RAND(),bond_ave,bond_std))+(AA1360-AB$24)*cash*(_xlfn.NORM.INV(RAND(),cash_ave,cash_std))+(AA1360-AB$24)))</f>
        <v/>
      </c>
      <c r="AC1360" s="156">
        <f>IF((AB1360&lt;=0),0,((AB1360-AC$24)*Stock*(_xlfn.NORM.INV(RAND(),stock_ave,stock_std))+(AB1360-AC$24)*Bonds*(_xlfn.NORM.INV(RAND(),bond_ave,bond_std))+(AB1360-AC$24)*cash*(_xlfn.NORM.INV(RAND(),cash_ave,cash_std))+(AB1360-AC$24)))</f>
        <v/>
      </c>
      <c r="AD1360" s="156">
        <f>IF((AC1360&lt;=0),0,((AC1360-AD$24)*Stock*(_xlfn.NORM.INV(RAND(),stock_ave,stock_std))+(AC1360-AD$24)*Bonds*(_xlfn.NORM.INV(RAND(),bond_ave,bond_std))+(AC1360-AD$24)*cash*(_xlfn.NORM.INV(RAND(),cash_ave,cash_std))+(AC1360-AD$24)))</f>
        <v/>
      </c>
      <c r="AE1360" s="156">
        <f>IF((AD1360&lt;=0),0,((AD1360-AE$24)*Stock*(_xlfn.NORM.INV(RAND(),stock_ave,stock_std))+(AD1360-AE$24)*Bonds*(_xlfn.NORM.INV(RAND(),bond_ave,bond_std))+(AD1360-AE$24)*cash*(_xlfn.NORM.INV(RAND(),cash_ave,cash_std))+(AD1360-AE$24)))</f>
        <v/>
      </c>
      <c r="AF1360" s="156">
        <f>IF((AE1360&lt;=0),0,((AE1360-AF$24)*Stock*(_xlfn.NORM.INV(RAND(),stock_ave,stock_std))+(AE1360-AF$24)*Bonds*(_xlfn.NORM.INV(RAND(),bond_ave,bond_std))+(AE1360-AF$24)*cash*(_xlfn.NORM.INV(RAND(),cash_ave,cash_std))+(AE1360-AF$24)))</f>
        <v/>
      </c>
      <c r="AG1360" s="156">
        <f>IF((AF1360&lt;=0),0,((AF1360-AG$24)*Stock*(_xlfn.NORM.INV(RAND(),stock_ave,stock_std))+(AF1360-AG$24)*Bonds*(_xlfn.NORM.INV(RAND(),bond_ave,bond_std))+(AF1360-AG$24)*cash*(_xlfn.NORM.INV(RAND(),cash_ave,cash_std))+(AF1360-AG$24)))</f>
        <v/>
      </c>
      <c r="AH1360" s="156">
        <f>IF((AG1360&lt;=0),0,((AG1360-AH$24)*Stock*(_xlfn.NORM.INV(RAND(),stock_ave,stock_std))+(AG1360-AH$24)*Bonds*(_xlfn.NORM.INV(RAND(),bond_ave,bond_std))+(AG1360-AH$24)*cash*(_xlfn.NORM.INV(RAND(),cash_ave,cash_std))+(AG1360-AH$24)))</f>
        <v/>
      </c>
      <c r="AI1360" s="156">
        <f>IF((AH1360&lt;=0),0,((AH1360-AI$24)*Stock*(_xlfn.NORM.INV(RAND(),stock_ave,stock_std))+(AH1360-AI$24)*Bonds*(_xlfn.NORM.INV(RAND(),bond_ave,bond_std))+(AH1360-AI$24)*cash*(_xlfn.NORM.INV(RAND(),cash_ave,cash_std))+(AH1360-AI$24)))</f>
        <v/>
      </c>
      <c r="AJ1360" s="156">
        <f>IF((AI1360&lt;=0),0,((AI1360-AJ$24)*Stock*(_xlfn.NORM.INV(RAND(),stock_ave,stock_std))+(AI1360-AJ$24)*Bonds*(_xlfn.NORM.INV(RAND(),bond_ave,bond_std))+(AI1360-AJ$24)*cash*(_xlfn.NORM.INV(RAND(),cash_ave,cash_std))+(AI1360-AJ$24)))</f>
        <v/>
      </c>
      <c r="AK1360" s="156">
        <f>IF((AJ1360&lt;=0),0,((AJ1360-AK$24)*Stock*(_xlfn.NORM.INV(RAND(),stock_ave,stock_std))+(AJ1360-AK$24)*Bonds*(_xlfn.NORM.INV(RAND(),bond_ave,bond_std))+(AJ1360-AK$24)*cash*(_xlfn.NORM.INV(RAND(),cash_ave,cash_std))+(AJ1360-AK$24)))</f>
        <v/>
      </c>
      <c r="AL1360" s="156">
        <f>IF((AK1360&lt;=0),0,((AK1360-AL$24)*Stock*(_xlfn.NORM.INV(RAND(),stock_ave,stock_std))+(AK1360-AL$24)*Bonds*(_xlfn.NORM.INV(RAND(),bond_ave,bond_std))+(AK1360-AL$24)*cash*(_xlfn.NORM.INV(RAND(),cash_ave,cash_std))+(AK1360-AL$24)))</f>
        <v/>
      </c>
      <c r="AM1360" s="156">
        <f>IF((AL1360&lt;=0),0,((AL1360-AM$24)*Stock*(_xlfn.NORM.INV(RAND(),stock_ave,stock_std))+(AL1360-AM$24)*Bonds*(_xlfn.NORM.INV(RAND(),bond_ave,bond_std))+(AL1360-AM$24)*cash*(_xlfn.NORM.INV(RAND(),cash_ave,cash_std))+(AL1360-AM$24)))</f>
        <v/>
      </c>
      <c r="AN1360" s="156">
        <f>IF((AM1360&lt;=0),0,((AM1360-AN$24)*Stock*(_xlfn.NORM.INV(RAND(),stock_ave,stock_std))+(AM1360-AN$24)*Bonds*(_xlfn.NORM.INV(RAND(),bond_ave,bond_std))+(AM1360-AN$24)*cash*(_xlfn.NORM.INV(RAND(),cash_ave,cash_std))+(AM1360-AN$24)))</f>
        <v/>
      </c>
      <c r="AO1360" s="156">
        <f>IF((AN1360&lt;=0),0,((AN1360-AO$24)*Stock*(_xlfn.NORM.INV(RAND(),stock_ave,stock_std))+(AN1360-AO$24)*Bonds*(_xlfn.NORM.INV(RAND(),bond_ave,bond_std))+(AN1360-AO$24)*cash*(_xlfn.NORM.INV(RAND(),cash_ave,cash_std))+(AN1360-AO$24)))</f>
        <v/>
      </c>
      <c r="AP1360" s="156">
        <f>IF((AO1360&lt;=0),0,((AO1360-AP$24)*Stock*(_xlfn.NORM.INV(RAND(),stock_ave,stock_std))+(AO1360-AP$24)*Bonds*(_xlfn.NORM.INV(RAND(),bond_ave,bond_std))+(AO1360-AP$24)*cash*(_xlfn.NORM.INV(RAND(),cash_ave,cash_std))+(AO1360-AP$24)))</f>
        <v/>
      </c>
      <c r="AQ1360" s="156">
        <f>IF((AP1360&lt;=0),0,((AP1360-AQ$24)*Stock*(_xlfn.NORM.INV(RAND(),stock_ave,stock_std))+(AP1360-AQ$24)*Bonds*(_xlfn.NORM.INV(RAND(),bond_ave,bond_std))+(AP1360-AQ$24)*cash*(_xlfn.NORM.INV(RAND(),cash_ave,cash_std))+(AP1360-AQ$24)))</f>
        <v/>
      </c>
      <c r="AR1360" s="156">
        <f>IF((AQ1360&lt;=0),0,((AQ1360-AR$24)*Stock*(_xlfn.NORM.INV(RAND(),stock_ave,stock_std))+(AQ1360-AR$24)*Bonds*(_xlfn.NORM.INV(RAND(),bond_ave,bond_std))+(AQ1360-AR$24)*cash*(_xlfn.NORM.INV(RAND(),cash_ave,cash_std))+(AQ1360-AR$24)))</f>
        <v/>
      </c>
      <c r="AS1360" s="156">
        <f>IF((AR1360&lt;=0),0,((AR1360-AS$24)*Stock*(_xlfn.NORM.INV(RAND(),stock_ave,stock_std))+(AR1360-AS$24)*Bonds*(_xlfn.NORM.INV(RAND(),bond_ave,bond_std))+(AR1360-AS$24)*cash*(_xlfn.NORM.INV(RAND(),cash_ave,cash_std))+(AR1360-AS$24)))</f>
        <v/>
      </c>
      <c r="AT1360" s="156">
        <f>IF((AS1360&lt;=0),0,((AS1360-AT$24)*Stock*(_xlfn.NORM.INV(RAND(),stock_ave,stock_std))+(AS1360-AT$24)*Bonds*(_xlfn.NORM.INV(RAND(),bond_ave,bond_std))+(AS1360-AT$24)*cash*(_xlfn.NORM.INV(RAND(),cash_ave,cash_std))+(AS1360-AT$24)))</f>
        <v/>
      </c>
      <c r="AU1360" s="156">
        <f>IF((AT1360&lt;=0),0,((AT1360-AU$24)*Stock*(_xlfn.NORM.INV(RAND(),stock_ave,stock_std))+(AT1360-AU$24)*Bonds*(_xlfn.NORM.INV(RAND(),bond_ave,bond_std))+(AT1360-AU$24)*cash*(_xlfn.NORM.INV(RAND(),cash_ave,cash_std))+(AT1360-AU$24)))</f>
        <v/>
      </c>
      <c r="AV1360" s="156">
        <f>IF((AU1360&lt;=0),0,((AU1360-AV$24)*Stock*(_xlfn.NORM.INV(RAND(),stock_ave,stock_std))+(AU1360-AV$24)*Bonds*(_xlfn.NORM.INV(RAND(),bond_ave,bond_std))+(AU1360-AV$24)*cash*(_xlfn.NORM.INV(RAND(),cash_ave,cash_std))+(AU1360-AV$24)))</f>
        <v/>
      </c>
      <c r="AW1360" s="156">
        <f>IF((AV1360&lt;=0),0,((AV1360-AW$24)*Stock*(_xlfn.NORM.INV(RAND(),stock_ave,stock_std))+(AV1360-AW$24)*Bonds*(_xlfn.NORM.INV(RAND(),bond_ave,bond_std))+(AV1360-AW$24)*cash*(_xlfn.NORM.INV(RAND(),cash_ave,cash_std))+(AV1360-AW$24)))</f>
        <v/>
      </c>
      <c r="AX1360" s="159" t="n"/>
      <c r="AY1360" s="159" t="n"/>
      <c r="AZ1360" s="159" t="n"/>
      <c r="BA1360" s="159" t="n"/>
      <c r="BB1360" s="159" t="n"/>
    </row>
    <row r="1361">
      <c r="C1361" s="147" t="n"/>
      <c r="D1361" s="61">
        <f>+D1360-IF(D$18&gt;74,(D1360/D$25)*$C$10)</f>
        <v/>
      </c>
      <c r="E1361" s="61">
        <f>+E1360-IF(E$18&gt;74,(E1360/E$25)*$C$10)</f>
        <v/>
      </c>
      <c r="F1361" s="61">
        <f>+F1360-IF(F$18&gt;74,(F1360/F$25)*$C$10)</f>
        <v/>
      </c>
      <c r="G1361" s="61">
        <f>+G1360-IF(G$18&gt;74,(G1360/G$25)*$C$10)</f>
        <v/>
      </c>
      <c r="H1361" s="61">
        <f>+H1360-IF(H$18&gt;74,(H1360/H$25)*$C$10)</f>
        <v/>
      </c>
      <c r="I1361" s="61">
        <f>+I1360-IF(I$18&gt;74,(I1360/I$25)*$C$10)</f>
        <v/>
      </c>
      <c r="J1361" s="61">
        <f>+J1360-IF(J$18&gt;74,(J1360/J$25)*$C$10)</f>
        <v/>
      </c>
      <c r="K1361" s="61">
        <f>+K1360-IF(K$18&gt;74,(K1360/K$25)*$C$10)</f>
        <v/>
      </c>
      <c r="L1361" s="61">
        <f>+L1360-IF(L$18&gt;74,(L1360/L$25)*$C$10)</f>
        <v/>
      </c>
      <c r="M1361" s="61">
        <f>+M1360-IF(M$18&gt;74,(M1360/M$25)*$C$10)</f>
        <v/>
      </c>
      <c r="N1361" s="61">
        <f>+N1360-IF(N$18&gt;74,(N1360/N$25)*$C$10)</f>
        <v/>
      </c>
      <c r="O1361" s="61">
        <f>+O1360-IF(O$18&gt;74,(O1360/O$25)*$C$10)</f>
        <v/>
      </c>
      <c r="P1361" s="61">
        <f>+P1360-IF(P$18&gt;74,(P1360/P$25)*$C$10)</f>
        <v/>
      </c>
      <c r="Q1361" s="61">
        <f>+Q1360-IF(Q$18&gt;74,(Q1360/Q$25)*$C$10)</f>
        <v/>
      </c>
      <c r="R1361" s="61">
        <f>+R1360-IF(R$18&gt;74,(R1360/R$25)*$C$10)</f>
        <v/>
      </c>
      <c r="S1361" s="61">
        <f>+S1360-IF(S$18&gt;74,(S1360/S$25)*$C$10)</f>
        <v/>
      </c>
      <c r="T1361" s="61">
        <f>+T1360-IF(T$18&gt;74,(T1360/T$25)*$C$10)</f>
        <v/>
      </c>
      <c r="U1361" s="61">
        <f>+U1360-IF(U$18&gt;74,(U1360/U$25)*$C$10)</f>
        <v/>
      </c>
      <c r="V1361" s="61">
        <f>+V1360-IF(V$18&gt;74,(V1360/V$25)*$C$10)</f>
        <v/>
      </c>
      <c r="W1361" s="61">
        <f>+W1360-IF(W$18&gt;74,(W1360/W$25)*$C$10)</f>
        <v/>
      </c>
      <c r="X1361" s="61">
        <f>+X1360-IF(X$18&gt;74,(X1360/X$25)*$C$10)</f>
        <v/>
      </c>
      <c r="Y1361" s="61">
        <f>+Y1360-IF(Y$18&gt;74,(Y1360/Y$25)*$C$10)</f>
        <v/>
      </c>
      <c r="Z1361" s="61">
        <f>+Z1360-IF(Z$18&gt;74,(Z1360/Z$25)*$C$10)</f>
        <v/>
      </c>
      <c r="AA1361" s="61">
        <f>+AA1360-IF(AA$18&gt;74,(AA1360/AA$25)*$C$10)</f>
        <v/>
      </c>
      <c r="AB1361" s="61">
        <f>+AB1360-IF(AB$18&gt;74,(AB1360/AB$25)*$C$10)</f>
        <v/>
      </c>
      <c r="AC1361" s="61">
        <f>+AC1360-IF(AC$18&gt;74,(AC1360/AC$25)*$C$10)</f>
        <v/>
      </c>
      <c r="AD1361" s="61">
        <f>+AD1360-IF(AD$18&gt;74,(AD1360/AD$25)*$C$10)</f>
        <v/>
      </c>
      <c r="AE1361" s="61">
        <f>+AE1360-IF(AE$18&gt;74,(AE1360/AE$25)*$C$10)</f>
        <v/>
      </c>
      <c r="AF1361" s="61">
        <f>+AF1360-IF(AF$18&gt;74,(AF1360/AF$25)*$C$10)</f>
        <v/>
      </c>
      <c r="AG1361" s="61">
        <f>+AG1360-IF(AG$18&gt;74,(AG1360/AG$25)*$C$10)</f>
        <v/>
      </c>
      <c r="AH1361" s="61">
        <f>+AH1360-IF(AH$18&gt;74,(AH1360/AH$25)*$C$10)</f>
        <v/>
      </c>
      <c r="AI1361" s="61">
        <f>+AI1360-IF(AI$18&gt;74,(AI1360/AI$25)*$C$10)</f>
        <v/>
      </c>
      <c r="AJ1361" s="61">
        <f>+AJ1360-IF(AJ$18&gt;74,(AJ1360/AJ$25)*$C$10)</f>
        <v/>
      </c>
      <c r="AK1361" s="61">
        <f>+AK1360-IF(AK$18&gt;74,(AK1360/AK$25)*$C$10)</f>
        <v/>
      </c>
      <c r="AL1361" s="61">
        <f>+AL1360-IF(AL$18&gt;74,(AL1360/AL$25)*$C$10)</f>
        <v/>
      </c>
      <c r="AM1361" s="61">
        <f>+AM1360-IF(AM$18&gt;74,(AM1360/AM$25)*$C$10)</f>
        <v/>
      </c>
      <c r="AN1361" s="61">
        <f>+AN1360-IF(AN$18&gt;74,(AN1360/AN$25)*$C$10)</f>
        <v/>
      </c>
      <c r="AO1361" s="61">
        <f>+AO1360-IF(AO$18&gt;74,(AO1360/AO$25)*$C$10)</f>
        <v/>
      </c>
      <c r="AP1361" s="61">
        <f>+AP1360-IF(AP$18&gt;74,(AP1360/AP$25)*$C$10)</f>
        <v/>
      </c>
      <c r="AQ1361" s="61">
        <f>+AQ1360-IF(AQ$18&gt;74,(AQ1360/AQ$25)*$C$10)</f>
        <v/>
      </c>
      <c r="AR1361" s="61">
        <f>+AR1360-IF(AR$18&gt;74,(AR1360/AR$25)*$C$10)</f>
        <v/>
      </c>
      <c r="AS1361" s="61">
        <f>+AS1360-IF(AS$18&gt;74,(AS1360/AS$25)*$C$10)</f>
        <v/>
      </c>
      <c r="AT1361" s="61">
        <f>+AT1360-IF(AT$18&gt;74,(AT1360/AT$25)*$C$10)</f>
        <v/>
      </c>
      <c r="AU1361" s="61">
        <f>+AU1360-IF(AU$18&gt;74,(AU1360/AU$25)*$C$10)</f>
        <v/>
      </c>
      <c r="AV1361" s="61">
        <f>+AV1360-IF(AV$18&gt;74,(AV1360/AV$25)*$C$10)</f>
        <v/>
      </c>
      <c r="AW1361" s="61">
        <f>+AW1360-IF(AW$18&gt;74,(AW1360/AW$25)*$C$10)</f>
        <v/>
      </c>
      <c r="AX1361" s="35">
        <f>IF(AW1361&gt;0,1,0)</f>
        <v/>
      </c>
      <c r="AY1361" s="35">
        <f>IF(AL1361&gt;0,1,0)</f>
        <v/>
      </c>
      <c r="AZ1361" s="35">
        <f>IF(AG1361&gt;0,1,0)</f>
        <v/>
      </c>
      <c r="BA1361" s="35">
        <f>IF(AB1361&gt;0,1,0)</f>
        <v/>
      </c>
      <c r="BB1361" s="35">
        <f>IF(W1361&gt;0,1,0)</f>
        <v/>
      </c>
    </row>
    <row r="1362">
      <c r="B1362" s="154" t="inlineStr">
        <is>
          <t>trial 668</t>
        </is>
      </c>
      <c r="C1362" s="155">
        <f>+start-C1359</f>
        <v/>
      </c>
      <c r="D1362" s="156">
        <f>IF((C1362&lt;=0),0,((C1362-D$24)*Stock*(_xlfn.NORM.INV(RAND(),stock_ave,stock_std))+(C1362-D$24)*Bonds*(_xlfn.NORM.INV(RAND(),bond_ave,bond_std))+(C1362-D$24)*cash*(_xlfn.NORM.INV(RAND(),cash_ave,cash_std))+(C1362-D$24)))</f>
        <v/>
      </c>
      <c r="E1362" s="156">
        <f>IF((D1362&lt;=0),0,((D1362-E$24)*Stock*(_xlfn.NORM.INV(RAND(),stock_ave,stock_std))+(D1362-E$24)*Bonds*(_xlfn.NORM.INV(RAND(),bond_ave,bond_std))+(D1362-E$24)*cash*(_xlfn.NORM.INV(RAND(),cash_ave,cash_std))+(D1362-E$24)))</f>
        <v/>
      </c>
      <c r="F1362" s="156">
        <f>IF((E1362&lt;=0),0,((E1362-F$24)*Stock*(_xlfn.NORM.INV(RAND(),stock_ave,stock_std))+(E1362-F$24)*Bonds*(_xlfn.NORM.INV(RAND(),bond_ave,bond_std))+(E1362-F$24)*cash*(_xlfn.NORM.INV(RAND(),cash_ave,cash_std))+(E1362-F$24)))</f>
        <v/>
      </c>
      <c r="G1362" s="156">
        <f>IF((F1362&lt;=0),0,((F1362-G$24)*Stock*(_xlfn.NORM.INV(RAND(),stock_ave,stock_std))+(F1362-G$24)*Bonds*(_xlfn.NORM.INV(RAND(),bond_ave,bond_std))+(F1362-G$24)*cash*(_xlfn.NORM.INV(RAND(),cash_ave,cash_std))+(F1362-G$24)))</f>
        <v/>
      </c>
      <c r="H1362" s="156">
        <f>IF((G1362&lt;=0),0,((G1362-H$24)*Stock*(_xlfn.NORM.INV(RAND(),stock_ave,stock_std))+(G1362-H$24)*Bonds*(_xlfn.NORM.INV(RAND(),bond_ave,bond_std))+(G1362-H$24)*cash*(_xlfn.NORM.INV(RAND(),cash_ave,cash_std))+(G1362-H$24)))</f>
        <v/>
      </c>
      <c r="I1362" s="156">
        <f>IF((H1362&lt;=0),0,((H1362-I$24)*Stock*(_xlfn.NORM.INV(RAND(),stock_ave,stock_std))+(H1362-I$24)*Bonds*(_xlfn.NORM.INV(RAND(),bond_ave,bond_std))+(H1362-I$24)*cash*(_xlfn.NORM.INV(RAND(),cash_ave,cash_std))+(H1362-I$24)))</f>
        <v/>
      </c>
      <c r="J1362" s="156">
        <f>IF((I1362&lt;=0),0,((I1362-J$24)*Stock*(_xlfn.NORM.INV(RAND(),stock_ave,stock_std))+(I1362-J$24)*Bonds*(_xlfn.NORM.INV(RAND(),bond_ave,bond_std))+(I1362-J$24)*cash*(_xlfn.NORM.INV(RAND(),cash_ave,cash_std))+(I1362-J$24)))</f>
        <v/>
      </c>
      <c r="K1362" s="156">
        <f>IF((J1362&lt;=0),0,((J1362-K$24)*Stock*(_xlfn.NORM.INV(RAND(),stock_ave,stock_std))+(J1362-K$24)*Bonds*(_xlfn.NORM.INV(RAND(),bond_ave,bond_std))+(J1362-K$24)*cash*(_xlfn.NORM.INV(RAND(),cash_ave,cash_std))+(J1362-K$24)))</f>
        <v/>
      </c>
      <c r="L1362" s="156">
        <f>IF((K1362&lt;=0),0,((K1362-L$24)*Stock*(_xlfn.NORM.INV(RAND(),stock_ave,stock_std))+(K1362-L$24)*Bonds*(_xlfn.NORM.INV(RAND(),bond_ave,bond_std))+(K1362-L$24)*cash*(_xlfn.NORM.INV(RAND(),cash_ave,cash_std))+(K1362-L$24)))</f>
        <v/>
      </c>
      <c r="M1362" s="156">
        <f>IF((L1362&lt;=0),0,((L1362-M$24)*Stock*(_xlfn.NORM.INV(RAND(),stock_ave,stock_std))+(L1362-M$24)*Bonds*(_xlfn.NORM.INV(RAND(),bond_ave,bond_std))+(L1362-M$24)*cash*(_xlfn.NORM.INV(RAND(),cash_ave,cash_std))+(L1362-M$24)))</f>
        <v/>
      </c>
      <c r="N1362" s="156">
        <f>IF((M1362&lt;=0),0,((M1362-N$24)*Stock*(_xlfn.NORM.INV(RAND(),stock_ave,stock_std))+(M1362-N$24)*Bonds*(_xlfn.NORM.INV(RAND(),bond_ave,bond_std))+(M1362-N$24)*cash*(_xlfn.NORM.INV(RAND(),cash_ave,cash_std))+(M1362-N$24)))</f>
        <v/>
      </c>
      <c r="O1362" s="156">
        <f>IF((N1362&lt;=0),0,((N1362-O$24)*Stock*(_xlfn.NORM.INV(RAND(),stock_ave,stock_std))+(N1362-O$24)*Bonds*(_xlfn.NORM.INV(RAND(),bond_ave,bond_std))+(N1362-O$24)*cash*(_xlfn.NORM.INV(RAND(),cash_ave,cash_std))+(N1362-O$24)))</f>
        <v/>
      </c>
      <c r="P1362" s="156">
        <f>IF((O1362&lt;=0),0,((O1362-P$24)*Stock*(_xlfn.NORM.INV(RAND(),stock_ave,stock_std))+(O1362-P$24)*Bonds*(_xlfn.NORM.INV(RAND(),bond_ave,bond_std))+(O1362-P$24)*cash*(_xlfn.NORM.INV(RAND(),cash_ave,cash_std))+(O1362-P$24)))</f>
        <v/>
      </c>
      <c r="Q1362" s="156">
        <f>IF((P1362&lt;=0),0,((P1362-Q$24)*Stock*(_xlfn.NORM.INV(RAND(),stock_ave,stock_std))+(P1362-Q$24)*Bonds*(_xlfn.NORM.INV(RAND(),bond_ave,bond_std))+(P1362-Q$24)*cash*(_xlfn.NORM.INV(RAND(),cash_ave,cash_std))+(P1362-Q$24)))</f>
        <v/>
      </c>
      <c r="R1362" s="156">
        <f>IF((Q1362&lt;=0),0,((Q1362-R$24)*Stock*(_xlfn.NORM.INV(RAND(),stock_ave,stock_std))+(Q1362-R$24)*Bonds*(_xlfn.NORM.INV(RAND(),bond_ave,bond_std))+(Q1362-R$24)*cash*(_xlfn.NORM.INV(RAND(),cash_ave,cash_std))+(Q1362-R$24)))</f>
        <v/>
      </c>
      <c r="S1362" s="156">
        <f>IF((R1362&lt;=0),0,((R1362-S$24)*Stock*(_xlfn.NORM.INV(RAND(),stock_ave,stock_std))+(R1362-S$24)*Bonds*(_xlfn.NORM.INV(RAND(),bond_ave,bond_std))+(R1362-S$24)*cash*(_xlfn.NORM.INV(RAND(),cash_ave,cash_std))+(R1362-S$24)))</f>
        <v/>
      </c>
      <c r="T1362" s="156">
        <f>IF((S1362&lt;=0),0,((S1362-T$24)*Stock*(_xlfn.NORM.INV(RAND(),stock_ave,stock_std))+(S1362-T$24)*Bonds*(_xlfn.NORM.INV(RAND(),bond_ave,bond_std))+(S1362-T$24)*cash*(_xlfn.NORM.INV(RAND(),cash_ave,cash_std))+(S1362-T$24)))</f>
        <v/>
      </c>
      <c r="U1362" s="156">
        <f>IF((T1362&lt;=0),0,((T1362-U$24)*Stock*(_xlfn.NORM.INV(RAND(),stock_ave,stock_std))+(T1362-U$24)*Bonds*(_xlfn.NORM.INV(RAND(),bond_ave,bond_std))+(T1362-U$24)*cash*(_xlfn.NORM.INV(RAND(),cash_ave,cash_std))+(T1362-U$24)))</f>
        <v/>
      </c>
      <c r="V1362" s="156">
        <f>IF((U1362&lt;=0),0,((U1362-V$24)*Stock*(_xlfn.NORM.INV(RAND(),stock_ave,stock_std))+(U1362-V$24)*Bonds*(_xlfn.NORM.INV(RAND(),bond_ave,bond_std))+(U1362-V$24)*cash*(_xlfn.NORM.INV(RAND(),cash_ave,cash_std))+(U1362-V$24)))</f>
        <v/>
      </c>
      <c r="W1362" s="156">
        <f>IF((V1362&lt;=0),0,((V1362-W$24)*Stock*(_xlfn.NORM.INV(RAND(),stock_ave,stock_std))+(V1362-W$24)*Bonds*(_xlfn.NORM.INV(RAND(),bond_ave,bond_std))+(V1362-W$24)*cash*(_xlfn.NORM.INV(RAND(),cash_ave,cash_std))+(V1362-W$24)))</f>
        <v/>
      </c>
      <c r="X1362" s="156">
        <f>IF((W1362&lt;=0),0,((W1362-X$24)*Stock*(_xlfn.NORM.INV(RAND(),stock_ave,stock_std))+(W1362-X$24)*Bonds*(_xlfn.NORM.INV(RAND(),bond_ave,bond_std))+(W1362-X$24)*cash*(_xlfn.NORM.INV(RAND(),cash_ave,cash_std))+(W1362-X$24)))</f>
        <v/>
      </c>
      <c r="Y1362" s="156">
        <f>IF((X1362&lt;=0),0,((X1362-Y$24)*Stock*(_xlfn.NORM.INV(RAND(),stock_ave,stock_std))+(X1362-Y$24)*Bonds*(_xlfn.NORM.INV(RAND(),bond_ave,bond_std))+(X1362-Y$24)*cash*(_xlfn.NORM.INV(RAND(),cash_ave,cash_std))+(X1362-Y$24)))</f>
        <v/>
      </c>
      <c r="Z1362" s="156">
        <f>IF((Y1362&lt;=0),0,((Y1362-Z$24)*Stock*(_xlfn.NORM.INV(RAND(),stock_ave,stock_std))+(Y1362-Z$24)*Bonds*(_xlfn.NORM.INV(RAND(),bond_ave,bond_std))+(Y1362-Z$24)*cash*(_xlfn.NORM.INV(RAND(),cash_ave,cash_std))+(Y1362-Z$24)))</f>
        <v/>
      </c>
      <c r="AA1362" s="156">
        <f>IF((Z1362&lt;=0),0,((Z1362-AA$24)*Stock*(_xlfn.NORM.INV(RAND(),stock_ave,stock_std))+(Z1362-AA$24)*Bonds*(_xlfn.NORM.INV(RAND(),bond_ave,bond_std))+(Z1362-AA$24)*cash*(_xlfn.NORM.INV(RAND(),cash_ave,cash_std))+(Z1362-AA$24)))</f>
        <v/>
      </c>
      <c r="AB1362" s="156">
        <f>IF((AA1362&lt;=0),0,((AA1362-AB$24)*Stock*(_xlfn.NORM.INV(RAND(),stock_ave,stock_std))+(AA1362-AB$24)*Bonds*(_xlfn.NORM.INV(RAND(),bond_ave,bond_std))+(AA1362-AB$24)*cash*(_xlfn.NORM.INV(RAND(),cash_ave,cash_std))+(AA1362-AB$24)))</f>
        <v/>
      </c>
      <c r="AC1362" s="156">
        <f>IF((AB1362&lt;=0),0,((AB1362-AC$24)*Stock*(_xlfn.NORM.INV(RAND(),stock_ave,stock_std))+(AB1362-AC$24)*Bonds*(_xlfn.NORM.INV(RAND(),bond_ave,bond_std))+(AB1362-AC$24)*cash*(_xlfn.NORM.INV(RAND(),cash_ave,cash_std))+(AB1362-AC$24)))</f>
        <v/>
      </c>
      <c r="AD1362" s="156">
        <f>IF((AC1362&lt;=0),0,((AC1362-AD$24)*Stock*(_xlfn.NORM.INV(RAND(),stock_ave,stock_std))+(AC1362-AD$24)*Bonds*(_xlfn.NORM.INV(RAND(),bond_ave,bond_std))+(AC1362-AD$24)*cash*(_xlfn.NORM.INV(RAND(),cash_ave,cash_std))+(AC1362-AD$24)))</f>
        <v/>
      </c>
      <c r="AE1362" s="156">
        <f>IF((AD1362&lt;=0),0,((AD1362-AE$24)*Stock*(_xlfn.NORM.INV(RAND(),stock_ave,stock_std))+(AD1362-AE$24)*Bonds*(_xlfn.NORM.INV(RAND(),bond_ave,bond_std))+(AD1362-AE$24)*cash*(_xlfn.NORM.INV(RAND(),cash_ave,cash_std))+(AD1362-AE$24)))</f>
        <v/>
      </c>
      <c r="AF1362" s="156">
        <f>IF((AE1362&lt;=0),0,((AE1362-AF$24)*Stock*(_xlfn.NORM.INV(RAND(),stock_ave,stock_std))+(AE1362-AF$24)*Bonds*(_xlfn.NORM.INV(RAND(),bond_ave,bond_std))+(AE1362-AF$24)*cash*(_xlfn.NORM.INV(RAND(),cash_ave,cash_std))+(AE1362-AF$24)))</f>
        <v/>
      </c>
      <c r="AG1362" s="156">
        <f>IF((AF1362&lt;=0),0,((AF1362-AG$24)*Stock*(_xlfn.NORM.INV(RAND(),stock_ave,stock_std))+(AF1362-AG$24)*Bonds*(_xlfn.NORM.INV(RAND(),bond_ave,bond_std))+(AF1362-AG$24)*cash*(_xlfn.NORM.INV(RAND(),cash_ave,cash_std))+(AF1362-AG$24)))</f>
        <v/>
      </c>
      <c r="AH1362" s="156">
        <f>IF((AG1362&lt;=0),0,((AG1362-AH$24)*Stock*(_xlfn.NORM.INV(RAND(),stock_ave,stock_std))+(AG1362-AH$24)*Bonds*(_xlfn.NORM.INV(RAND(),bond_ave,bond_std))+(AG1362-AH$24)*cash*(_xlfn.NORM.INV(RAND(),cash_ave,cash_std))+(AG1362-AH$24)))</f>
        <v/>
      </c>
      <c r="AI1362" s="156">
        <f>IF((AH1362&lt;=0),0,((AH1362-AI$24)*Stock*(_xlfn.NORM.INV(RAND(),stock_ave,stock_std))+(AH1362-AI$24)*Bonds*(_xlfn.NORM.INV(RAND(),bond_ave,bond_std))+(AH1362-AI$24)*cash*(_xlfn.NORM.INV(RAND(),cash_ave,cash_std))+(AH1362-AI$24)))</f>
        <v/>
      </c>
      <c r="AJ1362" s="156">
        <f>IF((AI1362&lt;=0),0,((AI1362-AJ$24)*Stock*(_xlfn.NORM.INV(RAND(),stock_ave,stock_std))+(AI1362-AJ$24)*Bonds*(_xlfn.NORM.INV(RAND(),bond_ave,bond_std))+(AI1362-AJ$24)*cash*(_xlfn.NORM.INV(RAND(),cash_ave,cash_std))+(AI1362-AJ$24)))</f>
        <v/>
      </c>
      <c r="AK1362" s="156">
        <f>IF((AJ1362&lt;=0),0,((AJ1362-AK$24)*Stock*(_xlfn.NORM.INV(RAND(),stock_ave,stock_std))+(AJ1362-AK$24)*Bonds*(_xlfn.NORM.INV(RAND(),bond_ave,bond_std))+(AJ1362-AK$24)*cash*(_xlfn.NORM.INV(RAND(),cash_ave,cash_std))+(AJ1362-AK$24)))</f>
        <v/>
      </c>
      <c r="AL1362" s="156">
        <f>IF((AK1362&lt;=0),0,((AK1362-AL$24)*Stock*(_xlfn.NORM.INV(RAND(),stock_ave,stock_std))+(AK1362-AL$24)*Bonds*(_xlfn.NORM.INV(RAND(),bond_ave,bond_std))+(AK1362-AL$24)*cash*(_xlfn.NORM.INV(RAND(),cash_ave,cash_std))+(AK1362-AL$24)))</f>
        <v/>
      </c>
      <c r="AM1362" s="156">
        <f>IF((AL1362&lt;=0),0,((AL1362-AM$24)*Stock*(_xlfn.NORM.INV(RAND(),stock_ave,stock_std))+(AL1362-AM$24)*Bonds*(_xlfn.NORM.INV(RAND(),bond_ave,bond_std))+(AL1362-AM$24)*cash*(_xlfn.NORM.INV(RAND(),cash_ave,cash_std))+(AL1362-AM$24)))</f>
        <v/>
      </c>
      <c r="AN1362" s="156">
        <f>IF((AM1362&lt;=0),0,((AM1362-AN$24)*Stock*(_xlfn.NORM.INV(RAND(),stock_ave,stock_std))+(AM1362-AN$24)*Bonds*(_xlfn.NORM.INV(RAND(),bond_ave,bond_std))+(AM1362-AN$24)*cash*(_xlfn.NORM.INV(RAND(),cash_ave,cash_std))+(AM1362-AN$24)))</f>
        <v/>
      </c>
      <c r="AO1362" s="156">
        <f>IF((AN1362&lt;=0),0,((AN1362-AO$24)*Stock*(_xlfn.NORM.INV(RAND(),stock_ave,stock_std))+(AN1362-AO$24)*Bonds*(_xlfn.NORM.INV(RAND(),bond_ave,bond_std))+(AN1362-AO$24)*cash*(_xlfn.NORM.INV(RAND(),cash_ave,cash_std))+(AN1362-AO$24)))</f>
        <v/>
      </c>
      <c r="AP1362" s="156">
        <f>IF((AO1362&lt;=0),0,((AO1362-AP$24)*Stock*(_xlfn.NORM.INV(RAND(),stock_ave,stock_std))+(AO1362-AP$24)*Bonds*(_xlfn.NORM.INV(RAND(),bond_ave,bond_std))+(AO1362-AP$24)*cash*(_xlfn.NORM.INV(RAND(),cash_ave,cash_std))+(AO1362-AP$24)))</f>
        <v/>
      </c>
      <c r="AQ1362" s="156">
        <f>IF((AP1362&lt;=0),0,((AP1362-AQ$24)*Stock*(_xlfn.NORM.INV(RAND(),stock_ave,stock_std))+(AP1362-AQ$24)*Bonds*(_xlfn.NORM.INV(RAND(),bond_ave,bond_std))+(AP1362-AQ$24)*cash*(_xlfn.NORM.INV(RAND(),cash_ave,cash_std))+(AP1362-AQ$24)))</f>
        <v/>
      </c>
      <c r="AR1362" s="156">
        <f>IF((AQ1362&lt;=0),0,((AQ1362-AR$24)*Stock*(_xlfn.NORM.INV(RAND(),stock_ave,stock_std))+(AQ1362-AR$24)*Bonds*(_xlfn.NORM.INV(RAND(),bond_ave,bond_std))+(AQ1362-AR$24)*cash*(_xlfn.NORM.INV(RAND(),cash_ave,cash_std))+(AQ1362-AR$24)))</f>
        <v/>
      </c>
      <c r="AS1362" s="156">
        <f>IF((AR1362&lt;=0),0,((AR1362-AS$24)*Stock*(_xlfn.NORM.INV(RAND(),stock_ave,stock_std))+(AR1362-AS$24)*Bonds*(_xlfn.NORM.INV(RAND(),bond_ave,bond_std))+(AR1362-AS$24)*cash*(_xlfn.NORM.INV(RAND(),cash_ave,cash_std))+(AR1362-AS$24)))</f>
        <v/>
      </c>
      <c r="AT1362" s="156">
        <f>IF((AS1362&lt;=0),0,((AS1362-AT$24)*Stock*(_xlfn.NORM.INV(RAND(),stock_ave,stock_std))+(AS1362-AT$24)*Bonds*(_xlfn.NORM.INV(RAND(),bond_ave,bond_std))+(AS1362-AT$24)*cash*(_xlfn.NORM.INV(RAND(),cash_ave,cash_std))+(AS1362-AT$24)))</f>
        <v/>
      </c>
      <c r="AU1362" s="156">
        <f>IF((AT1362&lt;=0),0,((AT1362-AU$24)*Stock*(_xlfn.NORM.INV(RAND(),stock_ave,stock_std))+(AT1362-AU$24)*Bonds*(_xlfn.NORM.INV(RAND(),bond_ave,bond_std))+(AT1362-AU$24)*cash*(_xlfn.NORM.INV(RAND(),cash_ave,cash_std))+(AT1362-AU$24)))</f>
        <v/>
      </c>
      <c r="AV1362" s="156">
        <f>IF((AU1362&lt;=0),0,((AU1362-AV$24)*Stock*(_xlfn.NORM.INV(RAND(),stock_ave,stock_std))+(AU1362-AV$24)*Bonds*(_xlfn.NORM.INV(RAND(),bond_ave,bond_std))+(AU1362-AV$24)*cash*(_xlfn.NORM.INV(RAND(),cash_ave,cash_std))+(AU1362-AV$24)))</f>
        <v/>
      </c>
      <c r="AW1362" s="156">
        <f>IF((AV1362&lt;=0),0,((AV1362-AW$24)*Stock*(_xlfn.NORM.INV(RAND(),stock_ave,stock_std))+(AV1362-AW$24)*Bonds*(_xlfn.NORM.INV(RAND(),bond_ave,bond_std))+(AV1362-AW$24)*cash*(_xlfn.NORM.INV(RAND(),cash_ave,cash_std))+(AV1362-AW$24)))</f>
        <v/>
      </c>
      <c r="AX1362" s="159" t="n"/>
      <c r="AY1362" s="159" t="n"/>
      <c r="AZ1362" s="159" t="n"/>
      <c r="BA1362" s="159" t="n"/>
      <c r="BB1362" s="159" t="n"/>
    </row>
    <row r="1363">
      <c r="C1363" s="147" t="n"/>
      <c r="D1363" s="61">
        <f>+D1362-IF(D$18&gt;74,(D1362/D$25)*$C$10)</f>
        <v/>
      </c>
      <c r="E1363" s="61">
        <f>+E1362-IF(E$18&gt;74,(E1362/E$25)*$C$10)</f>
        <v/>
      </c>
      <c r="F1363" s="61">
        <f>+F1362-IF(F$18&gt;74,(F1362/F$25)*$C$10)</f>
        <v/>
      </c>
      <c r="G1363" s="61">
        <f>+G1362-IF(G$18&gt;74,(G1362/G$25)*$C$10)</f>
        <v/>
      </c>
      <c r="H1363" s="61">
        <f>+H1362-IF(H$18&gt;74,(H1362/H$25)*$C$10)</f>
        <v/>
      </c>
      <c r="I1363" s="61">
        <f>+I1362-IF(I$18&gt;74,(I1362/I$25)*$C$10)</f>
        <v/>
      </c>
      <c r="J1363" s="61">
        <f>+J1362-IF(J$18&gt;74,(J1362/J$25)*$C$10)</f>
        <v/>
      </c>
      <c r="K1363" s="61">
        <f>+K1362-IF(K$18&gt;74,(K1362/K$25)*$C$10)</f>
        <v/>
      </c>
      <c r="L1363" s="61">
        <f>+L1362-IF(L$18&gt;74,(L1362/L$25)*$C$10)</f>
        <v/>
      </c>
      <c r="M1363" s="61">
        <f>+M1362-IF(M$18&gt;74,(M1362/M$25)*$C$10)</f>
        <v/>
      </c>
      <c r="N1363" s="61">
        <f>+N1362-IF(N$18&gt;74,(N1362/N$25)*$C$10)</f>
        <v/>
      </c>
      <c r="O1363" s="61">
        <f>+O1362-IF(O$18&gt;74,(O1362/O$25)*$C$10)</f>
        <v/>
      </c>
      <c r="P1363" s="61">
        <f>+P1362-IF(P$18&gt;74,(P1362/P$25)*$C$10)</f>
        <v/>
      </c>
      <c r="Q1363" s="61">
        <f>+Q1362-IF(Q$18&gt;74,(Q1362/Q$25)*$C$10)</f>
        <v/>
      </c>
      <c r="R1363" s="61">
        <f>+R1362-IF(R$18&gt;74,(R1362/R$25)*$C$10)</f>
        <v/>
      </c>
      <c r="S1363" s="61">
        <f>+S1362-IF(S$18&gt;74,(S1362/S$25)*$C$10)</f>
        <v/>
      </c>
      <c r="T1363" s="61">
        <f>+T1362-IF(T$18&gt;74,(T1362/T$25)*$C$10)</f>
        <v/>
      </c>
      <c r="U1363" s="61">
        <f>+U1362-IF(U$18&gt;74,(U1362/U$25)*$C$10)</f>
        <v/>
      </c>
      <c r="V1363" s="61">
        <f>+V1362-IF(V$18&gt;74,(V1362/V$25)*$C$10)</f>
        <v/>
      </c>
      <c r="W1363" s="61">
        <f>+W1362-IF(W$18&gt;74,(W1362/W$25)*$C$10)</f>
        <v/>
      </c>
      <c r="X1363" s="61">
        <f>+X1362-IF(X$18&gt;74,(X1362/X$25)*$C$10)</f>
        <v/>
      </c>
      <c r="Y1363" s="61">
        <f>+Y1362-IF(Y$18&gt;74,(Y1362/Y$25)*$C$10)</f>
        <v/>
      </c>
      <c r="Z1363" s="61">
        <f>+Z1362-IF(Z$18&gt;74,(Z1362/Z$25)*$C$10)</f>
        <v/>
      </c>
      <c r="AA1363" s="61">
        <f>+AA1362-IF(AA$18&gt;74,(AA1362/AA$25)*$C$10)</f>
        <v/>
      </c>
      <c r="AB1363" s="61">
        <f>+AB1362-IF(AB$18&gt;74,(AB1362/AB$25)*$C$10)</f>
        <v/>
      </c>
      <c r="AC1363" s="61">
        <f>+AC1362-IF(AC$18&gt;74,(AC1362/AC$25)*$C$10)</f>
        <v/>
      </c>
      <c r="AD1363" s="61">
        <f>+AD1362-IF(AD$18&gt;74,(AD1362/AD$25)*$C$10)</f>
        <v/>
      </c>
      <c r="AE1363" s="61">
        <f>+AE1362-IF(AE$18&gt;74,(AE1362/AE$25)*$C$10)</f>
        <v/>
      </c>
      <c r="AF1363" s="61">
        <f>+AF1362-IF(AF$18&gt;74,(AF1362/AF$25)*$C$10)</f>
        <v/>
      </c>
      <c r="AG1363" s="61">
        <f>+AG1362-IF(AG$18&gt;74,(AG1362/AG$25)*$C$10)</f>
        <v/>
      </c>
      <c r="AH1363" s="61">
        <f>+AH1362-IF(AH$18&gt;74,(AH1362/AH$25)*$C$10)</f>
        <v/>
      </c>
      <c r="AI1363" s="61">
        <f>+AI1362-IF(AI$18&gt;74,(AI1362/AI$25)*$C$10)</f>
        <v/>
      </c>
      <c r="AJ1363" s="61">
        <f>+AJ1362-IF(AJ$18&gt;74,(AJ1362/AJ$25)*$C$10)</f>
        <v/>
      </c>
      <c r="AK1363" s="61">
        <f>+AK1362-IF(AK$18&gt;74,(AK1362/AK$25)*$C$10)</f>
        <v/>
      </c>
      <c r="AL1363" s="61">
        <f>+AL1362-IF(AL$18&gt;74,(AL1362/AL$25)*$C$10)</f>
        <v/>
      </c>
      <c r="AM1363" s="61">
        <f>+AM1362-IF(AM$18&gt;74,(AM1362/AM$25)*$C$10)</f>
        <v/>
      </c>
      <c r="AN1363" s="61">
        <f>+AN1362-IF(AN$18&gt;74,(AN1362/AN$25)*$C$10)</f>
        <v/>
      </c>
      <c r="AO1363" s="61">
        <f>+AO1362-IF(AO$18&gt;74,(AO1362/AO$25)*$C$10)</f>
        <v/>
      </c>
      <c r="AP1363" s="61">
        <f>+AP1362-IF(AP$18&gt;74,(AP1362/AP$25)*$C$10)</f>
        <v/>
      </c>
      <c r="AQ1363" s="61">
        <f>+AQ1362-IF(AQ$18&gt;74,(AQ1362/AQ$25)*$C$10)</f>
        <v/>
      </c>
      <c r="AR1363" s="61">
        <f>+AR1362-IF(AR$18&gt;74,(AR1362/AR$25)*$C$10)</f>
        <v/>
      </c>
      <c r="AS1363" s="61">
        <f>+AS1362-IF(AS$18&gt;74,(AS1362/AS$25)*$C$10)</f>
        <v/>
      </c>
      <c r="AT1363" s="61">
        <f>+AT1362-IF(AT$18&gt;74,(AT1362/AT$25)*$C$10)</f>
        <v/>
      </c>
      <c r="AU1363" s="61">
        <f>+AU1362-IF(AU$18&gt;74,(AU1362/AU$25)*$C$10)</f>
        <v/>
      </c>
      <c r="AV1363" s="61">
        <f>+AV1362-IF(AV$18&gt;74,(AV1362/AV$25)*$C$10)</f>
        <v/>
      </c>
      <c r="AW1363" s="61">
        <f>+AW1362-IF(AW$18&gt;74,(AW1362/AW$25)*$C$10)</f>
        <v/>
      </c>
      <c r="AX1363" s="35">
        <f>IF(AW1363&gt;0,1,0)</f>
        <v/>
      </c>
      <c r="AY1363" s="35">
        <f>IF(AL1363&gt;0,1,0)</f>
        <v/>
      </c>
      <c r="AZ1363" s="35">
        <f>IF(AG1363&gt;0,1,0)</f>
        <v/>
      </c>
      <c r="BA1363" s="35">
        <f>IF(AB1363&gt;0,1,0)</f>
        <v/>
      </c>
      <c r="BB1363" s="35">
        <f>IF(W1363&gt;0,1,0)</f>
        <v/>
      </c>
    </row>
    <row r="1364">
      <c r="B1364" s="154" t="inlineStr">
        <is>
          <t>trial 669</t>
        </is>
      </c>
      <c r="C1364" s="155">
        <f>+start-C1361</f>
        <v/>
      </c>
      <c r="D1364" s="156">
        <f>IF((C1364&lt;=0),0,((C1364-D$24)*Stock*(_xlfn.NORM.INV(RAND(),stock_ave,stock_std))+(C1364-D$24)*Bonds*(_xlfn.NORM.INV(RAND(),bond_ave,bond_std))+(C1364-D$24)*cash*(_xlfn.NORM.INV(RAND(),cash_ave,cash_std))+(C1364-D$24)))</f>
        <v/>
      </c>
      <c r="E1364" s="156">
        <f>IF((D1364&lt;=0),0,((D1364-E$24)*Stock*(_xlfn.NORM.INV(RAND(),stock_ave,stock_std))+(D1364-E$24)*Bonds*(_xlfn.NORM.INV(RAND(),bond_ave,bond_std))+(D1364-E$24)*cash*(_xlfn.NORM.INV(RAND(),cash_ave,cash_std))+(D1364-E$24)))</f>
        <v/>
      </c>
      <c r="F1364" s="156">
        <f>IF((E1364&lt;=0),0,((E1364-F$24)*Stock*(_xlfn.NORM.INV(RAND(),stock_ave,stock_std))+(E1364-F$24)*Bonds*(_xlfn.NORM.INV(RAND(),bond_ave,bond_std))+(E1364-F$24)*cash*(_xlfn.NORM.INV(RAND(),cash_ave,cash_std))+(E1364-F$24)))</f>
        <v/>
      </c>
      <c r="G1364" s="156">
        <f>IF((F1364&lt;=0),0,((F1364-G$24)*Stock*(_xlfn.NORM.INV(RAND(),stock_ave,stock_std))+(F1364-G$24)*Bonds*(_xlfn.NORM.INV(RAND(),bond_ave,bond_std))+(F1364-G$24)*cash*(_xlfn.NORM.INV(RAND(),cash_ave,cash_std))+(F1364-G$24)))</f>
        <v/>
      </c>
      <c r="H1364" s="156">
        <f>IF((G1364&lt;=0),0,((G1364-H$24)*Stock*(_xlfn.NORM.INV(RAND(),stock_ave,stock_std))+(G1364-H$24)*Bonds*(_xlfn.NORM.INV(RAND(),bond_ave,bond_std))+(G1364-H$24)*cash*(_xlfn.NORM.INV(RAND(),cash_ave,cash_std))+(G1364-H$24)))</f>
        <v/>
      </c>
      <c r="I1364" s="156">
        <f>IF((H1364&lt;=0),0,((H1364-I$24)*Stock*(_xlfn.NORM.INV(RAND(),stock_ave,stock_std))+(H1364-I$24)*Bonds*(_xlfn.NORM.INV(RAND(),bond_ave,bond_std))+(H1364-I$24)*cash*(_xlfn.NORM.INV(RAND(),cash_ave,cash_std))+(H1364-I$24)))</f>
        <v/>
      </c>
      <c r="J1364" s="156">
        <f>IF((I1364&lt;=0),0,((I1364-J$24)*Stock*(_xlfn.NORM.INV(RAND(),stock_ave,stock_std))+(I1364-J$24)*Bonds*(_xlfn.NORM.INV(RAND(),bond_ave,bond_std))+(I1364-J$24)*cash*(_xlfn.NORM.INV(RAND(),cash_ave,cash_std))+(I1364-J$24)))</f>
        <v/>
      </c>
      <c r="K1364" s="156">
        <f>IF((J1364&lt;=0),0,((J1364-K$24)*Stock*(_xlfn.NORM.INV(RAND(),stock_ave,stock_std))+(J1364-K$24)*Bonds*(_xlfn.NORM.INV(RAND(),bond_ave,bond_std))+(J1364-K$24)*cash*(_xlfn.NORM.INV(RAND(),cash_ave,cash_std))+(J1364-K$24)))</f>
        <v/>
      </c>
      <c r="L1364" s="156">
        <f>IF((K1364&lt;=0),0,((K1364-L$24)*Stock*(_xlfn.NORM.INV(RAND(),stock_ave,stock_std))+(K1364-L$24)*Bonds*(_xlfn.NORM.INV(RAND(),bond_ave,bond_std))+(K1364-L$24)*cash*(_xlfn.NORM.INV(RAND(),cash_ave,cash_std))+(K1364-L$24)))</f>
        <v/>
      </c>
      <c r="M1364" s="156">
        <f>IF((L1364&lt;=0),0,((L1364-M$24)*Stock*(_xlfn.NORM.INV(RAND(),stock_ave,stock_std))+(L1364-M$24)*Bonds*(_xlfn.NORM.INV(RAND(),bond_ave,bond_std))+(L1364-M$24)*cash*(_xlfn.NORM.INV(RAND(),cash_ave,cash_std))+(L1364-M$24)))</f>
        <v/>
      </c>
      <c r="N1364" s="156">
        <f>IF((M1364&lt;=0),0,((M1364-N$24)*Stock*(_xlfn.NORM.INV(RAND(),stock_ave,stock_std))+(M1364-N$24)*Bonds*(_xlfn.NORM.INV(RAND(),bond_ave,bond_std))+(M1364-N$24)*cash*(_xlfn.NORM.INV(RAND(),cash_ave,cash_std))+(M1364-N$24)))</f>
        <v/>
      </c>
      <c r="O1364" s="156">
        <f>IF((N1364&lt;=0),0,((N1364-O$24)*Stock*(_xlfn.NORM.INV(RAND(),stock_ave,stock_std))+(N1364-O$24)*Bonds*(_xlfn.NORM.INV(RAND(),bond_ave,bond_std))+(N1364-O$24)*cash*(_xlfn.NORM.INV(RAND(),cash_ave,cash_std))+(N1364-O$24)))</f>
        <v/>
      </c>
      <c r="P1364" s="156">
        <f>IF((O1364&lt;=0),0,((O1364-P$24)*Stock*(_xlfn.NORM.INV(RAND(),stock_ave,stock_std))+(O1364-P$24)*Bonds*(_xlfn.NORM.INV(RAND(),bond_ave,bond_std))+(O1364-P$24)*cash*(_xlfn.NORM.INV(RAND(),cash_ave,cash_std))+(O1364-P$24)))</f>
        <v/>
      </c>
      <c r="Q1364" s="156">
        <f>IF((P1364&lt;=0),0,((P1364-Q$24)*Stock*(_xlfn.NORM.INV(RAND(),stock_ave,stock_std))+(P1364-Q$24)*Bonds*(_xlfn.NORM.INV(RAND(),bond_ave,bond_std))+(P1364-Q$24)*cash*(_xlfn.NORM.INV(RAND(),cash_ave,cash_std))+(P1364-Q$24)))</f>
        <v/>
      </c>
      <c r="R1364" s="156">
        <f>IF((Q1364&lt;=0),0,((Q1364-R$24)*Stock*(_xlfn.NORM.INV(RAND(),stock_ave,stock_std))+(Q1364-R$24)*Bonds*(_xlfn.NORM.INV(RAND(),bond_ave,bond_std))+(Q1364-R$24)*cash*(_xlfn.NORM.INV(RAND(),cash_ave,cash_std))+(Q1364-R$24)))</f>
        <v/>
      </c>
      <c r="S1364" s="156">
        <f>IF((R1364&lt;=0),0,((R1364-S$24)*Stock*(_xlfn.NORM.INV(RAND(),stock_ave,stock_std))+(R1364-S$24)*Bonds*(_xlfn.NORM.INV(RAND(),bond_ave,bond_std))+(R1364-S$24)*cash*(_xlfn.NORM.INV(RAND(),cash_ave,cash_std))+(R1364-S$24)))</f>
        <v/>
      </c>
      <c r="T1364" s="156">
        <f>IF((S1364&lt;=0),0,((S1364-T$24)*Stock*(_xlfn.NORM.INV(RAND(),stock_ave,stock_std))+(S1364-T$24)*Bonds*(_xlfn.NORM.INV(RAND(),bond_ave,bond_std))+(S1364-T$24)*cash*(_xlfn.NORM.INV(RAND(),cash_ave,cash_std))+(S1364-T$24)))</f>
        <v/>
      </c>
      <c r="U1364" s="156">
        <f>IF((T1364&lt;=0),0,((T1364-U$24)*Stock*(_xlfn.NORM.INV(RAND(),stock_ave,stock_std))+(T1364-U$24)*Bonds*(_xlfn.NORM.INV(RAND(),bond_ave,bond_std))+(T1364-U$24)*cash*(_xlfn.NORM.INV(RAND(),cash_ave,cash_std))+(T1364-U$24)))</f>
        <v/>
      </c>
      <c r="V1364" s="156">
        <f>IF((U1364&lt;=0),0,((U1364-V$24)*Stock*(_xlfn.NORM.INV(RAND(),stock_ave,stock_std))+(U1364-V$24)*Bonds*(_xlfn.NORM.INV(RAND(),bond_ave,bond_std))+(U1364-V$24)*cash*(_xlfn.NORM.INV(RAND(),cash_ave,cash_std))+(U1364-V$24)))</f>
        <v/>
      </c>
      <c r="W1364" s="156">
        <f>IF((V1364&lt;=0),0,((V1364-W$24)*Stock*(_xlfn.NORM.INV(RAND(),stock_ave,stock_std))+(V1364-W$24)*Bonds*(_xlfn.NORM.INV(RAND(),bond_ave,bond_std))+(V1364-W$24)*cash*(_xlfn.NORM.INV(RAND(),cash_ave,cash_std))+(V1364-W$24)))</f>
        <v/>
      </c>
      <c r="X1364" s="156">
        <f>IF((W1364&lt;=0),0,((W1364-X$24)*Stock*(_xlfn.NORM.INV(RAND(),stock_ave,stock_std))+(W1364-X$24)*Bonds*(_xlfn.NORM.INV(RAND(),bond_ave,bond_std))+(W1364-X$24)*cash*(_xlfn.NORM.INV(RAND(),cash_ave,cash_std))+(W1364-X$24)))</f>
        <v/>
      </c>
      <c r="Y1364" s="156">
        <f>IF((X1364&lt;=0),0,((X1364-Y$24)*Stock*(_xlfn.NORM.INV(RAND(),stock_ave,stock_std))+(X1364-Y$24)*Bonds*(_xlfn.NORM.INV(RAND(),bond_ave,bond_std))+(X1364-Y$24)*cash*(_xlfn.NORM.INV(RAND(),cash_ave,cash_std))+(X1364-Y$24)))</f>
        <v/>
      </c>
      <c r="Z1364" s="156">
        <f>IF((Y1364&lt;=0),0,((Y1364-Z$24)*Stock*(_xlfn.NORM.INV(RAND(),stock_ave,stock_std))+(Y1364-Z$24)*Bonds*(_xlfn.NORM.INV(RAND(),bond_ave,bond_std))+(Y1364-Z$24)*cash*(_xlfn.NORM.INV(RAND(),cash_ave,cash_std))+(Y1364-Z$24)))</f>
        <v/>
      </c>
      <c r="AA1364" s="156">
        <f>IF((Z1364&lt;=0),0,((Z1364-AA$24)*Stock*(_xlfn.NORM.INV(RAND(),stock_ave,stock_std))+(Z1364-AA$24)*Bonds*(_xlfn.NORM.INV(RAND(),bond_ave,bond_std))+(Z1364-AA$24)*cash*(_xlfn.NORM.INV(RAND(),cash_ave,cash_std))+(Z1364-AA$24)))</f>
        <v/>
      </c>
      <c r="AB1364" s="156">
        <f>IF((AA1364&lt;=0),0,((AA1364-AB$24)*Stock*(_xlfn.NORM.INV(RAND(),stock_ave,stock_std))+(AA1364-AB$24)*Bonds*(_xlfn.NORM.INV(RAND(),bond_ave,bond_std))+(AA1364-AB$24)*cash*(_xlfn.NORM.INV(RAND(),cash_ave,cash_std))+(AA1364-AB$24)))</f>
        <v/>
      </c>
      <c r="AC1364" s="156">
        <f>IF((AB1364&lt;=0),0,((AB1364-AC$24)*Stock*(_xlfn.NORM.INV(RAND(),stock_ave,stock_std))+(AB1364-AC$24)*Bonds*(_xlfn.NORM.INV(RAND(),bond_ave,bond_std))+(AB1364-AC$24)*cash*(_xlfn.NORM.INV(RAND(),cash_ave,cash_std))+(AB1364-AC$24)))</f>
        <v/>
      </c>
      <c r="AD1364" s="156">
        <f>IF((AC1364&lt;=0),0,((AC1364-AD$24)*Stock*(_xlfn.NORM.INV(RAND(),stock_ave,stock_std))+(AC1364-AD$24)*Bonds*(_xlfn.NORM.INV(RAND(),bond_ave,bond_std))+(AC1364-AD$24)*cash*(_xlfn.NORM.INV(RAND(),cash_ave,cash_std))+(AC1364-AD$24)))</f>
        <v/>
      </c>
      <c r="AE1364" s="156">
        <f>IF((AD1364&lt;=0),0,((AD1364-AE$24)*Stock*(_xlfn.NORM.INV(RAND(),stock_ave,stock_std))+(AD1364-AE$24)*Bonds*(_xlfn.NORM.INV(RAND(),bond_ave,bond_std))+(AD1364-AE$24)*cash*(_xlfn.NORM.INV(RAND(),cash_ave,cash_std))+(AD1364-AE$24)))</f>
        <v/>
      </c>
      <c r="AF1364" s="156">
        <f>IF((AE1364&lt;=0),0,((AE1364-AF$24)*Stock*(_xlfn.NORM.INV(RAND(),stock_ave,stock_std))+(AE1364-AF$24)*Bonds*(_xlfn.NORM.INV(RAND(),bond_ave,bond_std))+(AE1364-AF$24)*cash*(_xlfn.NORM.INV(RAND(),cash_ave,cash_std))+(AE1364-AF$24)))</f>
        <v/>
      </c>
      <c r="AG1364" s="156">
        <f>IF((AF1364&lt;=0),0,((AF1364-AG$24)*Stock*(_xlfn.NORM.INV(RAND(),stock_ave,stock_std))+(AF1364-AG$24)*Bonds*(_xlfn.NORM.INV(RAND(),bond_ave,bond_std))+(AF1364-AG$24)*cash*(_xlfn.NORM.INV(RAND(),cash_ave,cash_std))+(AF1364-AG$24)))</f>
        <v/>
      </c>
      <c r="AH1364" s="156">
        <f>IF((AG1364&lt;=0),0,((AG1364-AH$24)*Stock*(_xlfn.NORM.INV(RAND(),stock_ave,stock_std))+(AG1364-AH$24)*Bonds*(_xlfn.NORM.INV(RAND(),bond_ave,bond_std))+(AG1364-AH$24)*cash*(_xlfn.NORM.INV(RAND(),cash_ave,cash_std))+(AG1364-AH$24)))</f>
        <v/>
      </c>
      <c r="AI1364" s="156">
        <f>IF((AH1364&lt;=0),0,((AH1364-AI$24)*Stock*(_xlfn.NORM.INV(RAND(),stock_ave,stock_std))+(AH1364-AI$24)*Bonds*(_xlfn.NORM.INV(RAND(),bond_ave,bond_std))+(AH1364-AI$24)*cash*(_xlfn.NORM.INV(RAND(),cash_ave,cash_std))+(AH1364-AI$24)))</f>
        <v/>
      </c>
      <c r="AJ1364" s="156">
        <f>IF((AI1364&lt;=0),0,((AI1364-AJ$24)*Stock*(_xlfn.NORM.INV(RAND(),stock_ave,stock_std))+(AI1364-AJ$24)*Bonds*(_xlfn.NORM.INV(RAND(),bond_ave,bond_std))+(AI1364-AJ$24)*cash*(_xlfn.NORM.INV(RAND(),cash_ave,cash_std))+(AI1364-AJ$24)))</f>
        <v/>
      </c>
      <c r="AK1364" s="156">
        <f>IF((AJ1364&lt;=0),0,((AJ1364-AK$24)*Stock*(_xlfn.NORM.INV(RAND(),stock_ave,stock_std))+(AJ1364-AK$24)*Bonds*(_xlfn.NORM.INV(RAND(),bond_ave,bond_std))+(AJ1364-AK$24)*cash*(_xlfn.NORM.INV(RAND(),cash_ave,cash_std))+(AJ1364-AK$24)))</f>
        <v/>
      </c>
      <c r="AL1364" s="156">
        <f>IF((AK1364&lt;=0),0,((AK1364-AL$24)*Stock*(_xlfn.NORM.INV(RAND(),stock_ave,stock_std))+(AK1364-AL$24)*Bonds*(_xlfn.NORM.INV(RAND(),bond_ave,bond_std))+(AK1364-AL$24)*cash*(_xlfn.NORM.INV(RAND(),cash_ave,cash_std))+(AK1364-AL$24)))</f>
        <v/>
      </c>
      <c r="AM1364" s="156">
        <f>IF((AL1364&lt;=0),0,((AL1364-AM$24)*Stock*(_xlfn.NORM.INV(RAND(),stock_ave,stock_std))+(AL1364-AM$24)*Bonds*(_xlfn.NORM.INV(RAND(),bond_ave,bond_std))+(AL1364-AM$24)*cash*(_xlfn.NORM.INV(RAND(),cash_ave,cash_std))+(AL1364-AM$24)))</f>
        <v/>
      </c>
      <c r="AN1364" s="156">
        <f>IF((AM1364&lt;=0),0,((AM1364-AN$24)*Stock*(_xlfn.NORM.INV(RAND(),stock_ave,stock_std))+(AM1364-AN$24)*Bonds*(_xlfn.NORM.INV(RAND(),bond_ave,bond_std))+(AM1364-AN$24)*cash*(_xlfn.NORM.INV(RAND(),cash_ave,cash_std))+(AM1364-AN$24)))</f>
        <v/>
      </c>
      <c r="AO1364" s="156">
        <f>IF((AN1364&lt;=0),0,((AN1364-AO$24)*Stock*(_xlfn.NORM.INV(RAND(),stock_ave,stock_std))+(AN1364-AO$24)*Bonds*(_xlfn.NORM.INV(RAND(),bond_ave,bond_std))+(AN1364-AO$24)*cash*(_xlfn.NORM.INV(RAND(),cash_ave,cash_std))+(AN1364-AO$24)))</f>
        <v/>
      </c>
      <c r="AP1364" s="156">
        <f>IF((AO1364&lt;=0),0,((AO1364-AP$24)*Stock*(_xlfn.NORM.INV(RAND(),stock_ave,stock_std))+(AO1364-AP$24)*Bonds*(_xlfn.NORM.INV(RAND(),bond_ave,bond_std))+(AO1364-AP$24)*cash*(_xlfn.NORM.INV(RAND(),cash_ave,cash_std))+(AO1364-AP$24)))</f>
        <v/>
      </c>
      <c r="AQ1364" s="156">
        <f>IF((AP1364&lt;=0),0,((AP1364-AQ$24)*Stock*(_xlfn.NORM.INV(RAND(),stock_ave,stock_std))+(AP1364-AQ$24)*Bonds*(_xlfn.NORM.INV(RAND(),bond_ave,bond_std))+(AP1364-AQ$24)*cash*(_xlfn.NORM.INV(RAND(),cash_ave,cash_std))+(AP1364-AQ$24)))</f>
        <v/>
      </c>
      <c r="AR1364" s="156">
        <f>IF((AQ1364&lt;=0),0,((AQ1364-AR$24)*Stock*(_xlfn.NORM.INV(RAND(),stock_ave,stock_std))+(AQ1364-AR$24)*Bonds*(_xlfn.NORM.INV(RAND(),bond_ave,bond_std))+(AQ1364-AR$24)*cash*(_xlfn.NORM.INV(RAND(),cash_ave,cash_std))+(AQ1364-AR$24)))</f>
        <v/>
      </c>
      <c r="AS1364" s="156">
        <f>IF((AR1364&lt;=0),0,((AR1364-AS$24)*Stock*(_xlfn.NORM.INV(RAND(),stock_ave,stock_std))+(AR1364-AS$24)*Bonds*(_xlfn.NORM.INV(RAND(),bond_ave,bond_std))+(AR1364-AS$24)*cash*(_xlfn.NORM.INV(RAND(),cash_ave,cash_std))+(AR1364-AS$24)))</f>
        <v/>
      </c>
      <c r="AT1364" s="156">
        <f>IF((AS1364&lt;=0),0,((AS1364-AT$24)*Stock*(_xlfn.NORM.INV(RAND(),stock_ave,stock_std))+(AS1364-AT$24)*Bonds*(_xlfn.NORM.INV(RAND(),bond_ave,bond_std))+(AS1364-AT$24)*cash*(_xlfn.NORM.INV(RAND(),cash_ave,cash_std))+(AS1364-AT$24)))</f>
        <v/>
      </c>
      <c r="AU1364" s="156">
        <f>IF((AT1364&lt;=0),0,((AT1364-AU$24)*Stock*(_xlfn.NORM.INV(RAND(),stock_ave,stock_std))+(AT1364-AU$24)*Bonds*(_xlfn.NORM.INV(RAND(),bond_ave,bond_std))+(AT1364-AU$24)*cash*(_xlfn.NORM.INV(RAND(),cash_ave,cash_std))+(AT1364-AU$24)))</f>
        <v/>
      </c>
      <c r="AV1364" s="156">
        <f>IF((AU1364&lt;=0),0,((AU1364-AV$24)*Stock*(_xlfn.NORM.INV(RAND(),stock_ave,stock_std))+(AU1364-AV$24)*Bonds*(_xlfn.NORM.INV(RAND(),bond_ave,bond_std))+(AU1364-AV$24)*cash*(_xlfn.NORM.INV(RAND(),cash_ave,cash_std))+(AU1364-AV$24)))</f>
        <v/>
      </c>
      <c r="AW1364" s="156">
        <f>IF((AV1364&lt;=0),0,((AV1364-AW$24)*Stock*(_xlfn.NORM.INV(RAND(),stock_ave,stock_std))+(AV1364-AW$24)*Bonds*(_xlfn.NORM.INV(RAND(),bond_ave,bond_std))+(AV1364-AW$24)*cash*(_xlfn.NORM.INV(RAND(),cash_ave,cash_std))+(AV1364-AW$24)))</f>
        <v/>
      </c>
      <c r="AX1364" s="159" t="n"/>
      <c r="AY1364" s="159" t="n"/>
      <c r="AZ1364" s="159" t="n"/>
      <c r="BA1364" s="159" t="n"/>
      <c r="BB1364" s="159" t="n"/>
    </row>
    <row r="1365">
      <c r="C1365" s="147" t="n"/>
      <c r="D1365" s="61">
        <f>+D1364-IF(D$18&gt;74,(D1364/D$25)*$C$10)</f>
        <v/>
      </c>
      <c r="E1365" s="61">
        <f>+E1364-IF(E$18&gt;74,(E1364/E$25)*$C$10)</f>
        <v/>
      </c>
      <c r="F1365" s="61">
        <f>+F1364-IF(F$18&gt;74,(F1364/F$25)*$C$10)</f>
        <v/>
      </c>
      <c r="G1365" s="61">
        <f>+G1364-IF(G$18&gt;74,(G1364/G$25)*$C$10)</f>
        <v/>
      </c>
      <c r="H1365" s="61">
        <f>+H1364-IF(H$18&gt;74,(H1364/H$25)*$C$10)</f>
        <v/>
      </c>
      <c r="I1365" s="61">
        <f>+I1364-IF(I$18&gt;74,(I1364/I$25)*$C$10)</f>
        <v/>
      </c>
      <c r="J1365" s="61">
        <f>+J1364-IF(J$18&gt;74,(J1364/J$25)*$C$10)</f>
        <v/>
      </c>
      <c r="K1365" s="61">
        <f>+K1364-IF(K$18&gt;74,(K1364/K$25)*$C$10)</f>
        <v/>
      </c>
      <c r="L1365" s="61">
        <f>+L1364-IF(L$18&gt;74,(L1364/L$25)*$C$10)</f>
        <v/>
      </c>
      <c r="M1365" s="61">
        <f>+M1364-IF(M$18&gt;74,(M1364/M$25)*$C$10)</f>
        <v/>
      </c>
      <c r="N1365" s="61">
        <f>+N1364-IF(N$18&gt;74,(N1364/N$25)*$C$10)</f>
        <v/>
      </c>
      <c r="O1365" s="61">
        <f>+O1364-IF(O$18&gt;74,(O1364/O$25)*$C$10)</f>
        <v/>
      </c>
      <c r="P1365" s="61">
        <f>+P1364-IF(P$18&gt;74,(P1364/P$25)*$C$10)</f>
        <v/>
      </c>
      <c r="Q1365" s="61">
        <f>+Q1364-IF(Q$18&gt;74,(Q1364/Q$25)*$C$10)</f>
        <v/>
      </c>
      <c r="R1365" s="61">
        <f>+R1364-IF(R$18&gt;74,(R1364/R$25)*$C$10)</f>
        <v/>
      </c>
      <c r="S1365" s="61">
        <f>+S1364-IF(S$18&gt;74,(S1364/S$25)*$C$10)</f>
        <v/>
      </c>
      <c r="T1365" s="61">
        <f>+T1364-IF(T$18&gt;74,(T1364/T$25)*$C$10)</f>
        <v/>
      </c>
      <c r="U1365" s="61">
        <f>+U1364-IF(U$18&gt;74,(U1364/U$25)*$C$10)</f>
        <v/>
      </c>
      <c r="V1365" s="61">
        <f>+V1364-IF(V$18&gt;74,(V1364/V$25)*$C$10)</f>
        <v/>
      </c>
      <c r="W1365" s="61">
        <f>+W1364-IF(W$18&gt;74,(W1364/W$25)*$C$10)</f>
        <v/>
      </c>
      <c r="X1365" s="61">
        <f>+X1364-IF(X$18&gt;74,(X1364/X$25)*$C$10)</f>
        <v/>
      </c>
      <c r="Y1365" s="61">
        <f>+Y1364-IF(Y$18&gt;74,(Y1364/Y$25)*$C$10)</f>
        <v/>
      </c>
      <c r="Z1365" s="61">
        <f>+Z1364-IF(Z$18&gt;74,(Z1364/Z$25)*$C$10)</f>
        <v/>
      </c>
      <c r="AA1365" s="61">
        <f>+AA1364-IF(AA$18&gt;74,(AA1364/AA$25)*$C$10)</f>
        <v/>
      </c>
      <c r="AB1365" s="61">
        <f>+AB1364-IF(AB$18&gt;74,(AB1364/AB$25)*$C$10)</f>
        <v/>
      </c>
      <c r="AC1365" s="61">
        <f>+AC1364-IF(AC$18&gt;74,(AC1364/AC$25)*$C$10)</f>
        <v/>
      </c>
      <c r="AD1365" s="61">
        <f>+AD1364-IF(AD$18&gt;74,(AD1364/AD$25)*$C$10)</f>
        <v/>
      </c>
      <c r="AE1365" s="61">
        <f>+AE1364-IF(AE$18&gt;74,(AE1364/AE$25)*$C$10)</f>
        <v/>
      </c>
      <c r="AF1365" s="61">
        <f>+AF1364-IF(AF$18&gt;74,(AF1364/AF$25)*$C$10)</f>
        <v/>
      </c>
      <c r="AG1365" s="61">
        <f>+AG1364-IF(AG$18&gt;74,(AG1364/AG$25)*$C$10)</f>
        <v/>
      </c>
      <c r="AH1365" s="61">
        <f>+AH1364-IF(AH$18&gt;74,(AH1364/AH$25)*$C$10)</f>
        <v/>
      </c>
      <c r="AI1365" s="61">
        <f>+AI1364-IF(AI$18&gt;74,(AI1364/AI$25)*$C$10)</f>
        <v/>
      </c>
      <c r="AJ1365" s="61">
        <f>+AJ1364-IF(AJ$18&gt;74,(AJ1364/AJ$25)*$C$10)</f>
        <v/>
      </c>
      <c r="AK1365" s="61">
        <f>+AK1364-IF(AK$18&gt;74,(AK1364/AK$25)*$C$10)</f>
        <v/>
      </c>
      <c r="AL1365" s="61">
        <f>+AL1364-IF(AL$18&gt;74,(AL1364/AL$25)*$C$10)</f>
        <v/>
      </c>
      <c r="AM1365" s="61">
        <f>+AM1364-IF(AM$18&gt;74,(AM1364/AM$25)*$C$10)</f>
        <v/>
      </c>
      <c r="AN1365" s="61">
        <f>+AN1364-IF(AN$18&gt;74,(AN1364/AN$25)*$C$10)</f>
        <v/>
      </c>
      <c r="AO1365" s="61">
        <f>+AO1364-IF(AO$18&gt;74,(AO1364/AO$25)*$C$10)</f>
        <v/>
      </c>
      <c r="AP1365" s="61">
        <f>+AP1364-IF(AP$18&gt;74,(AP1364/AP$25)*$C$10)</f>
        <v/>
      </c>
      <c r="AQ1365" s="61">
        <f>+AQ1364-IF(AQ$18&gt;74,(AQ1364/AQ$25)*$C$10)</f>
        <v/>
      </c>
      <c r="AR1365" s="61">
        <f>+AR1364-IF(AR$18&gt;74,(AR1364/AR$25)*$C$10)</f>
        <v/>
      </c>
      <c r="AS1365" s="61">
        <f>+AS1364-IF(AS$18&gt;74,(AS1364/AS$25)*$C$10)</f>
        <v/>
      </c>
      <c r="AT1365" s="61">
        <f>+AT1364-IF(AT$18&gt;74,(AT1364/AT$25)*$C$10)</f>
        <v/>
      </c>
      <c r="AU1365" s="61">
        <f>+AU1364-IF(AU$18&gt;74,(AU1364/AU$25)*$C$10)</f>
        <v/>
      </c>
      <c r="AV1365" s="61">
        <f>+AV1364-IF(AV$18&gt;74,(AV1364/AV$25)*$C$10)</f>
        <v/>
      </c>
      <c r="AW1365" s="61">
        <f>+AW1364-IF(AW$18&gt;74,(AW1364/AW$25)*$C$10)</f>
        <v/>
      </c>
      <c r="AX1365" s="35">
        <f>IF(AW1365&gt;0,1,0)</f>
        <v/>
      </c>
      <c r="AY1365" s="35">
        <f>IF(AL1365&gt;0,1,0)</f>
        <v/>
      </c>
      <c r="AZ1365" s="35">
        <f>IF(AG1365&gt;0,1,0)</f>
        <v/>
      </c>
      <c r="BA1365" s="35">
        <f>IF(AB1365&gt;0,1,0)</f>
        <v/>
      </c>
      <c r="BB1365" s="35">
        <f>IF(W1365&gt;0,1,0)</f>
        <v/>
      </c>
    </row>
    <row r="1366">
      <c r="B1366" s="154" t="inlineStr">
        <is>
          <t>trial 670</t>
        </is>
      </c>
      <c r="C1366" s="155">
        <f>+start-C1363</f>
        <v/>
      </c>
      <c r="D1366" s="156">
        <f>IF((C1366&lt;=0),0,((C1366-D$24)*Stock*(_xlfn.NORM.INV(RAND(),stock_ave,stock_std))+(C1366-D$24)*Bonds*(_xlfn.NORM.INV(RAND(),bond_ave,bond_std))+(C1366-D$24)*cash*(_xlfn.NORM.INV(RAND(),cash_ave,cash_std))+(C1366-D$24)))</f>
        <v/>
      </c>
      <c r="E1366" s="156">
        <f>IF((D1366&lt;=0),0,((D1366-E$24)*Stock*(_xlfn.NORM.INV(RAND(),stock_ave,stock_std))+(D1366-E$24)*Bonds*(_xlfn.NORM.INV(RAND(),bond_ave,bond_std))+(D1366-E$24)*cash*(_xlfn.NORM.INV(RAND(),cash_ave,cash_std))+(D1366-E$24)))</f>
        <v/>
      </c>
      <c r="F1366" s="156">
        <f>IF((E1366&lt;=0),0,((E1366-F$24)*Stock*(_xlfn.NORM.INV(RAND(),stock_ave,stock_std))+(E1366-F$24)*Bonds*(_xlfn.NORM.INV(RAND(),bond_ave,bond_std))+(E1366-F$24)*cash*(_xlfn.NORM.INV(RAND(),cash_ave,cash_std))+(E1366-F$24)))</f>
        <v/>
      </c>
      <c r="G1366" s="156">
        <f>IF((F1366&lt;=0),0,((F1366-G$24)*Stock*(_xlfn.NORM.INV(RAND(),stock_ave,stock_std))+(F1366-G$24)*Bonds*(_xlfn.NORM.INV(RAND(),bond_ave,bond_std))+(F1366-G$24)*cash*(_xlfn.NORM.INV(RAND(),cash_ave,cash_std))+(F1366-G$24)))</f>
        <v/>
      </c>
      <c r="H1366" s="156">
        <f>IF((G1366&lt;=0),0,((G1366-H$24)*Stock*(_xlfn.NORM.INV(RAND(),stock_ave,stock_std))+(G1366-H$24)*Bonds*(_xlfn.NORM.INV(RAND(),bond_ave,bond_std))+(G1366-H$24)*cash*(_xlfn.NORM.INV(RAND(),cash_ave,cash_std))+(G1366-H$24)))</f>
        <v/>
      </c>
      <c r="I1366" s="156">
        <f>IF((H1366&lt;=0),0,((H1366-I$24)*Stock*(_xlfn.NORM.INV(RAND(),stock_ave,stock_std))+(H1366-I$24)*Bonds*(_xlfn.NORM.INV(RAND(),bond_ave,bond_std))+(H1366-I$24)*cash*(_xlfn.NORM.INV(RAND(),cash_ave,cash_std))+(H1366-I$24)))</f>
        <v/>
      </c>
      <c r="J1366" s="156">
        <f>IF((I1366&lt;=0),0,((I1366-J$24)*Stock*(_xlfn.NORM.INV(RAND(),stock_ave,stock_std))+(I1366-J$24)*Bonds*(_xlfn.NORM.INV(RAND(),bond_ave,bond_std))+(I1366-J$24)*cash*(_xlfn.NORM.INV(RAND(),cash_ave,cash_std))+(I1366-J$24)))</f>
        <v/>
      </c>
      <c r="K1366" s="156">
        <f>IF((J1366&lt;=0),0,((J1366-K$24)*Stock*(_xlfn.NORM.INV(RAND(),stock_ave,stock_std))+(J1366-K$24)*Bonds*(_xlfn.NORM.INV(RAND(),bond_ave,bond_std))+(J1366-K$24)*cash*(_xlfn.NORM.INV(RAND(),cash_ave,cash_std))+(J1366-K$24)))</f>
        <v/>
      </c>
      <c r="L1366" s="156">
        <f>IF((K1366&lt;=0),0,((K1366-L$24)*Stock*(_xlfn.NORM.INV(RAND(),stock_ave,stock_std))+(K1366-L$24)*Bonds*(_xlfn.NORM.INV(RAND(),bond_ave,bond_std))+(K1366-L$24)*cash*(_xlfn.NORM.INV(RAND(),cash_ave,cash_std))+(K1366-L$24)))</f>
        <v/>
      </c>
      <c r="M1366" s="156">
        <f>IF((L1366&lt;=0),0,((L1366-M$24)*Stock*(_xlfn.NORM.INV(RAND(),stock_ave,stock_std))+(L1366-M$24)*Bonds*(_xlfn.NORM.INV(RAND(),bond_ave,bond_std))+(L1366-M$24)*cash*(_xlfn.NORM.INV(RAND(),cash_ave,cash_std))+(L1366-M$24)))</f>
        <v/>
      </c>
      <c r="N1366" s="156">
        <f>IF((M1366&lt;=0),0,((M1366-N$24)*Stock*(_xlfn.NORM.INV(RAND(),stock_ave,stock_std))+(M1366-N$24)*Bonds*(_xlfn.NORM.INV(RAND(),bond_ave,bond_std))+(M1366-N$24)*cash*(_xlfn.NORM.INV(RAND(),cash_ave,cash_std))+(M1366-N$24)))</f>
        <v/>
      </c>
      <c r="O1366" s="156">
        <f>IF((N1366&lt;=0),0,((N1366-O$24)*Stock*(_xlfn.NORM.INV(RAND(),stock_ave,stock_std))+(N1366-O$24)*Bonds*(_xlfn.NORM.INV(RAND(),bond_ave,bond_std))+(N1366-O$24)*cash*(_xlfn.NORM.INV(RAND(),cash_ave,cash_std))+(N1366-O$24)))</f>
        <v/>
      </c>
      <c r="P1366" s="156">
        <f>IF((O1366&lt;=0),0,((O1366-P$24)*Stock*(_xlfn.NORM.INV(RAND(),stock_ave,stock_std))+(O1366-P$24)*Bonds*(_xlfn.NORM.INV(RAND(),bond_ave,bond_std))+(O1366-P$24)*cash*(_xlfn.NORM.INV(RAND(),cash_ave,cash_std))+(O1366-P$24)))</f>
        <v/>
      </c>
      <c r="Q1366" s="156">
        <f>IF((P1366&lt;=0),0,((P1366-Q$24)*Stock*(_xlfn.NORM.INV(RAND(),stock_ave,stock_std))+(P1366-Q$24)*Bonds*(_xlfn.NORM.INV(RAND(),bond_ave,bond_std))+(P1366-Q$24)*cash*(_xlfn.NORM.INV(RAND(),cash_ave,cash_std))+(P1366-Q$24)))</f>
        <v/>
      </c>
      <c r="R1366" s="156">
        <f>IF((Q1366&lt;=0),0,((Q1366-R$24)*Stock*(_xlfn.NORM.INV(RAND(),stock_ave,stock_std))+(Q1366-R$24)*Bonds*(_xlfn.NORM.INV(RAND(),bond_ave,bond_std))+(Q1366-R$24)*cash*(_xlfn.NORM.INV(RAND(),cash_ave,cash_std))+(Q1366-R$24)))</f>
        <v/>
      </c>
      <c r="S1366" s="156">
        <f>IF((R1366&lt;=0),0,((R1366-S$24)*Stock*(_xlfn.NORM.INV(RAND(),stock_ave,stock_std))+(R1366-S$24)*Bonds*(_xlfn.NORM.INV(RAND(),bond_ave,bond_std))+(R1366-S$24)*cash*(_xlfn.NORM.INV(RAND(),cash_ave,cash_std))+(R1366-S$24)))</f>
        <v/>
      </c>
      <c r="T1366" s="156">
        <f>IF((S1366&lt;=0),0,((S1366-T$24)*Stock*(_xlfn.NORM.INV(RAND(),stock_ave,stock_std))+(S1366-T$24)*Bonds*(_xlfn.NORM.INV(RAND(),bond_ave,bond_std))+(S1366-T$24)*cash*(_xlfn.NORM.INV(RAND(),cash_ave,cash_std))+(S1366-T$24)))</f>
        <v/>
      </c>
      <c r="U1366" s="156">
        <f>IF((T1366&lt;=0),0,((T1366-U$24)*Stock*(_xlfn.NORM.INV(RAND(),stock_ave,stock_std))+(T1366-U$24)*Bonds*(_xlfn.NORM.INV(RAND(),bond_ave,bond_std))+(T1366-U$24)*cash*(_xlfn.NORM.INV(RAND(),cash_ave,cash_std))+(T1366-U$24)))</f>
        <v/>
      </c>
      <c r="V1366" s="156">
        <f>IF((U1366&lt;=0),0,((U1366-V$24)*Stock*(_xlfn.NORM.INV(RAND(),stock_ave,stock_std))+(U1366-V$24)*Bonds*(_xlfn.NORM.INV(RAND(),bond_ave,bond_std))+(U1366-V$24)*cash*(_xlfn.NORM.INV(RAND(),cash_ave,cash_std))+(U1366-V$24)))</f>
        <v/>
      </c>
      <c r="W1366" s="156">
        <f>IF((V1366&lt;=0),0,((V1366-W$24)*Stock*(_xlfn.NORM.INV(RAND(),stock_ave,stock_std))+(V1366-W$24)*Bonds*(_xlfn.NORM.INV(RAND(),bond_ave,bond_std))+(V1366-W$24)*cash*(_xlfn.NORM.INV(RAND(),cash_ave,cash_std))+(V1366-W$24)))</f>
        <v/>
      </c>
      <c r="X1366" s="156">
        <f>IF((W1366&lt;=0),0,((W1366-X$24)*Stock*(_xlfn.NORM.INV(RAND(),stock_ave,stock_std))+(W1366-X$24)*Bonds*(_xlfn.NORM.INV(RAND(),bond_ave,bond_std))+(W1366-X$24)*cash*(_xlfn.NORM.INV(RAND(),cash_ave,cash_std))+(W1366-X$24)))</f>
        <v/>
      </c>
      <c r="Y1366" s="156">
        <f>IF((X1366&lt;=0),0,((X1366-Y$24)*Stock*(_xlfn.NORM.INV(RAND(),stock_ave,stock_std))+(X1366-Y$24)*Bonds*(_xlfn.NORM.INV(RAND(),bond_ave,bond_std))+(X1366-Y$24)*cash*(_xlfn.NORM.INV(RAND(),cash_ave,cash_std))+(X1366-Y$24)))</f>
        <v/>
      </c>
      <c r="Z1366" s="156">
        <f>IF((Y1366&lt;=0),0,((Y1366-Z$24)*Stock*(_xlfn.NORM.INV(RAND(),stock_ave,stock_std))+(Y1366-Z$24)*Bonds*(_xlfn.NORM.INV(RAND(),bond_ave,bond_std))+(Y1366-Z$24)*cash*(_xlfn.NORM.INV(RAND(),cash_ave,cash_std))+(Y1366-Z$24)))</f>
        <v/>
      </c>
      <c r="AA1366" s="156">
        <f>IF((Z1366&lt;=0),0,((Z1366-AA$24)*Stock*(_xlfn.NORM.INV(RAND(),stock_ave,stock_std))+(Z1366-AA$24)*Bonds*(_xlfn.NORM.INV(RAND(),bond_ave,bond_std))+(Z1366-AA$24)*cash*(_xlfn.NORM.INV(RAND(),cash_ave,cash_std))+(Z1366-AA$24)))</f>
        <v/>
      </c>
      <c r="AB1366" s="156">
        <f>IF((AA1366&lt;=0),0,((AA1366-AB$24)*Stock*(_xlfn.NORM.INV(RAND(),stock_ave,stock_std))+(AA1366-AB$24)*Bonds*(_xlfn.NORM.INV(RAND(),bond_ave,bond_std))+(AA1366-AB$24)*cash*(_xlfn.NORM.INV(RAND(),cash_ave,cash_std))+(AA1366-AB$24)))</f>
        <v/>
      </c>
      <c r="AC1366" s="156">
        <f>IF((AB1366&lt;=0),0,((AB1366-AC$24)*Stock*(_xlfn.NORM.INV(RAND(),stock_ave,stock_std))+(AB1366-AC$24)*Bonds*(_xlfn.NORM.INV(RAND(),bond_ave,bond_std))+(AB1366-AC$24)*cash*(_xlfn.NORM.INV(RAND(),cash_ave,cash_std))+(AB1366-AC$24)))</f>
        <v/>
      </c>
      <c r="AD1366" s="156">
        <f>IF((AC1366&lt;=0),0,((AC1366-AD$24)*Stock*(_xlfn.NORM.INV(RAND(),stock_ave,stock_std))+(AC1366-AD$24)*Bonds*(_xlfn.NORM.INV(RAND(),bond_ave,bond_std))+(AC1366-AD$24)*cash*(_xlfn.NORM.INV(RAND(),cash_ave,cash_std))+(AC1366-AD$24)))</f>
        <v/>
      </c>
      <c r="AE1366" s="156">
        <f>IF((AD1366&lt;=0),0,((AD1366-AE$24)*Stock*(_xlfn.NORM.INV(RAND(),stock_ave,stock_std))+(AD1366-AE$24)*Bonds*(_xlfn.NORM.INV(RAND(),bond_ave,bond_std))+(AD1366-AE$24)*cash*(_xlfn.NORM.INV(RAND(),cash_ave,cash_std))+(AD1366-AE$24)))</f>
        <v/>
      </c>
      <c r="AF1366" s="156">
        <f>IF((AE1366&lt;=0),0,((AE1366-AF$24)*Stock*(_xlfn.NORM.INV(RAND(),stock_ave,stock_std))+(AE1366-AF$24)*Bonds*(_xlfn.NORM.INV(RAND(),bond_ave,bond_std))+(AE1366-AF$24)*cash*(_xlfn.NORM.INV(RAND(),cash_ave,cash_std))+(AE1366-AF$24)))</f>
        <v/>
      </c>
      <c r="AG1366" s="156">
        <f>IF((AF1366&lt;=0),0,((AF1366-AG$24)*Stock*(_xlfn.NORM.INV(RAND(),stock_ave,stock_std))+(AF1366-AG$24)*Bonds*(_xlfn.NORM.INV(RAND(),bond_ave,bond_std))+(AF1366-AG$24)*cash*(_xlfn.NORM.INV(RAND(),cash_ave,cash_std))+(AF1366-AG$24)))</f>
        <v/>
      </c>
      <c r="AH1366" s="156">
        <f>IF((AG1366&lt;=0),0,((AG1366-AH$24)*Stock*(_xlfn.NORM.INV(RAND(),stock_ave,stock_std))+(AG1366-AH$24)*Bonds*(_xlfn.NORM.INV(RAND(),bond_ave,bond_std))+(AG1366-AH$24)*cash*(_xlfn.NORM.INV(RAND(),cash_ave,cash_std))+(AG1366-AH$24)))</f>
        <v/>
      </c>
      <c r="AI1366" s="156">
        <f>IF((AH1366&lt;=0),0,((AH1366-AI$24)*Stock*(_xlfn.NORM.INV(RAND(),stock_ave,stock_std))+(AH1366-AI$24)*Bonds*(_xlfn.NORM.INV(RAND(),bond_ave,bond_std))+(AH1366-AI$24)*cash*(_xlfn.NORM.INV(RAND(),cash_ave,cash_std))+(AH1366-AI$24)))</f>
        <v/>
      </c>
      <c r="AJ1366" s="156">
        <f>IF((AI1366&lt;=0),0,((AI1366-AJ$24)*Stock*(_xlfn.NORM.INV(RAND(),stock_ave,stock_std))+(AI1366-AJ$24)*Bonds*(_xlfn.NORM.INV(RAND(),bond_ave,bond_std))+(AI1366-AJ$24)*cash*(_xlfn.NORM.INV(RAND(),cash_ave,cash_std))+(AI1366-AJ$24)))</f>
        <v/>
      </c>
      <c r="AK1366" s="156">
        <f>IF((AJ1366&lt;=0),0,((AJ1366-AK$24)*Stock*(_xlfn.NORM.INV(RAND(),stock_ave,stock_std))+(AJ1366-AK$24)*Bonds*(_xlfn.NORM.INV(RAND(),bond_ave,bond_std))+(AJ1366-AK$24)*cash*(_xlfn.NORM.INV(RAND(),cash_ave,cash_std))+(AJ1366-AK$24)))</f>
        <v/>
      </c>
      <c r="AL1366" s="156">
        <f>IF((AK1366&lt;=0),0,((AK1366-AL$24)*Stock*(_xlfn.NORM.INV(RAND(),stock_ave,stock_std))+(AK1366-AL$24)*Bonds*(_xlfn.NORM.INV(RAND(),bond_ave,bond_std))+(AK1366-AL$24)*cash*(_xlfn.NORM.INV(RAND(),cash_ave,cash_std))+(AK1366-AL$24)))</f>
        <v/>
      </c>
      <c r="AM1366" s="156">
        <f>IF((AL1366&lt;=0),0,((AL1366-AM$24)*Stock*(_xlfn.NORM.INV(RAND(),stock_ave,stock_std))+(AL1366-AM$24)*Bonds*(_xlfn.NORM.INV(RAND(),bond_ave,bond_std))+(AL1366-AM$24)*cash*(_xlfn.NORM.INV(RAND(),cash_ave,cash_std))+(AL1366-AM$24)))</f>
        <v/>
      </c>
      <c r="AN1366" s="156">
        <f>IF((AM1366&lt;=0),0,((AM1366-AN$24)*Stock*(_xlfn.NORM.INV(RAND(),stock_ave,stock_std))+(AM1366-AN$24)*Bonds*(_xlfn.NORM.INV(RAND(),bond_ave,bond_std))+(AM1366-AN$24)*cash*(_xlfn.NORM.INV(RAND(),cash_ave,cash_std))+(AM1366-AN$24)))</f>
        <v/>
      </c>
      <c r="AO1366" s="156">
        <f>IF((AN1366&lt;=0),0,((AN1366-AO$24)*Stock*(_xlfn.NORM.INV(RAND(),stock_ave,stock_std))+(AN1366-AO$24)*Bonds*(_xlfn.NORM.INV(RAND(),bond_ave,bond_std))+(AN1366-AO$24)*cash*(_xlfn.NORM.INV(RAND(),cash_ave,cash_std))+(AN1366-AO$24)))</f>
        <v/>
      </c>
      <c r="AP1366" s="156">
        <f>IF((AO1366&lt;=0),0,((AO1366-AP$24)*Stock*(_xlfn.NORM.INV(RAND(),stock_ave,stock_std))+(AO1366-AP$24)*Bonds*(_xlfn.NORM.INV(RAND(),bond_ave,bond_std))+(AO1366-AP$24)*cash*(_xlfn.NORM.INV(RAND(),cash_ave,cash_std))+(AO1366-AP$24)))</f>
        <v/>
      </c>
      <c r="AQ1366" s="156">
        <f>IF((AP1366&lt;=0),0,((AP1366-AQ$24)*Stock*(_xlfn.NORM.INV(RAND(),stock_ave,stock_std))+(AP1366-AQ$24)*Bonds*(_xlfn.NORM.INV(RAND(),bond_ave,bond_std))+(AP1366-AQ$24)*cash*(_xlfn.NORM.INV(RAND(),cash_ave,cash_std))+(AP1366-AQ$24)))</f>
        <v/>
      </c>
      <c r="AR1366" s="156">
        <f>IF((AQ1366&lt;=0),0,((AQ1366-AR$24)*Stock*(_xlfn.NORM.INV(RAND(),stock_ave,stock_std))+(AQ1366-AR$24)*Bonds*(_xlfn.NORM.INV(RAND(),bond_ave,bond_std))+(AQ1366-AR$24)*cash*(_xlfn.NORM.INV(RAND(),cash_ave,cash_std))+(AQ1366-AR$24)))</f>
        <v/>
      </c>
      <c r="AS1366" s="156">
        <f>IF((AR1366&lt;=0),0,((AR1366-AS$24)*Stock*(_xlfn.NORM.INV(RAND(),stock_ave,stock_std))+(AR1366-AS$24)*Bonds*(_xlfn.NORM.INV(RAND(),bond_ave,bond_std))+(AR1366-AS$24)*cash*(_xlfn.NORM.INV(RAND(),cash_ave,cash_std))+(AR1366-AS$24)))</f>
        <v/>
      </c>
      <c r="AT1366" s="156">
        <f>IF((AS1366&lt;=0),0,((AS1366-AT$24)*Stock*(_xlfn.NORM.INV(RAND(),stock_ave,stock_std))+(AS1366-AT$24)*Bonds*(_xlfn.NORM.INV(RAND(),bond_ave,bond_std))+(AS1366-AT$24)*cash*(_xlfn.NORM.INV(RAND(),cash_ave,cash_std))+(AS1366-AT$24)))</f>
        <v/>
      </c>
      <c r="AU1366" s="156">
        <f>IF((AT1366&lt;=0),0,((AT1366-AU$24)*Stock*(_xlfn.NORM.INV(RAND(),stock_ave,stock_std))+(AT1366-AU$24)*Bonds*(_xlfn.NORM.INV(RAND(),bond_ave,bond_std))+(AT1366-AU$24)*cash*(_xlfn.NORM.INV(RAND(),cash_ave,cash_std))+(AT1366-AU$24)))</f>
        <v/>
      </c>
      <c r="AV1366" s="156">
        <f>IF((AU1366&lt;=0),0,((AU1366-AV$24)*Stock*(_xlfn.NORM.INV(RAND(),stock_ave,stock_std))+(AU1366-AV$24)*Bonds*(_xlfn.NORM.INV(RAND(),bond_ave,bond_std))+(AU1366-AV$24)*cash*(_xlfn.NORM.INV(RAND(),cash_ave,cash_std))+(AU1366-AV$24)))</f>
        <v/>
      </c>
      <c r="AW1366" s="156">
        <f>IF((AV1366&lt;=0),0,((AV1366-AW$24)*Stock*(_xlfn.NORM.INV(RAND(),stock_ave,stock_std))+(AV1366-AW$24)*Bonds*(_xlfn.NORM.INV(RAND(),bond_ave,bond_std))+(AV1366-AW$24)*cash*(_xlfn.NORM.INV(RAND(),cash_ave,cash_std))+(AV1366-AW$24)))</f>
        <v/>
      </c>
      <c r="AX1366" s="159" t="n"/>
      <c r="AY1366" s="159" t="n"/>
      <c r="AZ1366" s="159" t="n"/>
      <c r="BA1366" s="159" t="n"/>
      <c r="BB1366" s="159" t="n"/>
    </row>
    <row r="1367">
      <c r="C1367" s="147" t="n"/>
      <c r="D1367" s="61">
        <f>+D1366-IF(D$18&gt;74,(D1366/D$25)*$C$10)</f>
        <v/>
      </c>
      <c r="E1367" s="61">
        <f>+E1366-IF(E$18&gt;74,(E1366/E$25)*$C$10)</f>
        <v/>
      </c>
      <c r="F1367" s="61">
        <f>+F1366-IF(F$18&gt;74,(F1366/F$25)*$C$10)</f>
        <v/>
      </c>
      <c r="G1367" s="61">
        <f>+G1366-IF(G$18&gt;74,(G1366/G$25)*$C$10)</f>
        <v/>
      </c>
      <c r="H1367" s="61">
        <f>+H1366-IF(H$18&gt;74,(H1366/H$25)*$C$10)</f>
        <v/>
      </c>
      <c r="I1367" s="61">
        <f>+I1366-IF(I$18&gt;74,(I1366/I$25)*$C$10)</f>
        <v/>
      </c>
      <c r="J1367" s="61">
        <f>+J1366-IF(J$18&gt;74,(J1366/J$25)*$C$10)</f>
        <v/>
      </c>
      <c r="K1367" s="61">
        <f>+K1366-IF(K$18&gt;74,(K1366/K$25)*$C$10)</f>
        <v/>
      </c>
      <c r="L1367" s="61">
        <f>+L1366-IF(L$18&gt;74,(L1366/L$25)*$C$10)</f>
        <v/>
      </c>
      <c r="M1367" s="61">
        <f>+M1366-IF(M$18&gt;74,(M1366/M$25)*$C$10)</f>
        <v/>
      </c>
      <c r="N1367" s="61">
        <f>+N1366-IF(N$18&gt;74,(N1366/N$25)*$C$10)</f>
        <v/>
      </c>
      <c r="O1367" s="61">
        <f>+O1366-IF(O$18&gt;74,(O1366/O$25)*$C$10)</f>
        <v/>
      </c>
      <c r="P1367" s="61">
        <f>+P1366-IF(P$18&gt;74,(P1366/P$25)*$C$10)</f>
        <v/>
      </c>
      <c r="Q1367" s="61">
        <f>+Q1366-IF(Q$18&gt;74,(Q1366/Q$25)*$C$10)</f>
        <v/>
      </c>
      <c r="R1367" s="61">
        <f>+R1366-IF(R$18&gt;74,(R1366/R$25)*$C$10)</f>
        <v/>
      </c>
      <c r="S1367" s="61">
        <f>+S1366-IF(S$18&gt;74,(S1366/S$25)*$C$10)</f>
        <v/>
      </c>
      <c r="T1367" s="61">
        <f>+T1366-IF(T$18&gt;74,(T1366/T$25)*$C$10)</f>
        <v/>
      </c>
      <c r="U1367" s="61">
        <f>+U1366-IF(U$18&gt;74,(U1366/U$25)*$C$10)</f>
        <v/>
      </c>
      <c r="V1367" s="61">
        <f>+V1366-IF(V$18&gt;74,(V1366/V$25)*$C$10)</f>
        <v/>
      </c>
      <c r="W1367" s="61">
        <f>+W1366-IF(W$18&gt;74,(W1366/W$25)*$C$10)</f>
        <v/>
      </c>
      <c r="X1367" s="61">
        <f>+X1366-IF(X$18&gt;74,(X1366/X$25)*$C$10)</f>
        <v/>
      </c>
      <c r="Y1367" s="61">
        <f>+Y1366-IF(Y$18&gt;74,(Y1366/Y$25)*$C$10)</f>
        <v/>
      </c>
      <c r="Z1367" s="61">
        <f>+Z1366-IF(Z$18&gt;74,(Z1366/Z$25)*$C$10)</f>
        <v/>
      </c>
      <c r="AA1367" s="61">
        <f>+AA1366-IF(AA$18&gt;74,(AA1366/AA$25)*$C$10)</f>
        <v/>
      </c>
      <c r="AB1367" s="61">
        <f>+AB1366-IF(AB$18&gt;74,(AB1366/AB$25)*$C$10)</f>
        <v/>
      </c>
      <c r="AC1367" s="61">
        <f>+AC1366-IF(AC$18&gt;74,(AC1366/AC$25)*$C$10)</f>
        <v/>
      </c>
      <c r="AD1367" s="61">
        <f>+AD1366-IF(AD$18&gt;74,(AD1366/AD$25)*$C$10)</f>
        <v/>
      </c>
      <c r="AE1367" s="61">
        <f>+AE1366-IF(AE$18&gt;74,(AE1366/AE$25)*$C$10)</f>
        <v/>
      </c>
      <c r="AF1367" s="61">
        <f>+AF1366-IF(AF$18&gt;74,(AF1366/AF$25)*$C$10)</f>
        <v/>
      </c>
      <c r="AG1367" s="61">
        <f>+AG1366-IF(AG$18&gt;74,(AG1366/AG$25)*$C$10)</f>
        <v/>
      </c>
      <c r="AH1367" s="61">
        <f>+AH1366-IF(AH$18&gt;74,(AH1366/AH$25)*$C$10)</f>
        <v/>
      </c>
      <c r="AI1367" s="61">
        <f>+AI1366-IF(AI$18&gt;74,(AI1366/AI$25)*$C$10)</f>
        <v/>
      </c>
      <c r="AJ1367" s="61">
        <f>+AJ1366-IF(AJ$18&gt;74,(AJ1366/AJ$25)*$C$10)</f>
        <v/>
      </c>
      <c r="AK1367" s="61">
        <f>+AK1366-IF(AK$18&gt;74,(AK1366/AK$25)*$C$10)</f>
        <v/>
      </c>
      <c r="AL1367" s="61">
        <f>+AL1366-IF(AL$18&gt;74,(AL1366/AL$25)*$C$10)</f>
        <v/>
      </c>
      <c r="AM1367" s="61">
        <f>+AM1366-IF(AM$18&gt;74,(AM1366/AM$25)*$C$10)</f>
        <v/>
      </c>
      <c r="AN1367" s="61">
        <f>+AN1366-IF(AN$18&gt;74,(AN1366/AN$25)*$C$10)</f>
        <v/>
      </c>
      <c r="AO1367" s="61">
        <f>+AO1366-IF(AO$18&gt;74,(AO1366/AO$25)*$C$10)</f>
        <v/>
      </c>
      <c r="AP1367" s="61">
        <f>+AP1366-IF(AP$18&gt;74,(AP1366/AP$25)*$C$10)</f>
        <v/>
      </c>
      <c r="AQ1367" s="61">
        <f>+AQ1366-IF(AQ$18&gt;74,(AQ1366/AQ$25)*$C$10)</f>
        <v/>
      </c>
      <c r="AR1367" s="61">
        <f>+AR1366-IF(AR$18&gt;74,(AR1366/AR$25)*$C$10)</f>
        <v/>
      </c>
      <c r="AS1367" s="61">
        <f>+AS1366-IF(AS$18&gt;74,(AS1366/AS$25)*$C$10)</f>
        <v/>
      </c>
      <c r="AT1367" s="61">
        <f>+AT1366-IF(AT$18&gt;74,(AT1366/AT$25)*$C$10)</f>
        <v/>
      </c>
      <c r="AU1367" s="61">
        <f>+AU1366-IF(AU$18&gt;74,(AU1366/AU$25)*$C$10)</f>
        <v/>
      </c>
      <c r="AV1367" s="61">
        <f>+AV1366-IF(AV$18&gt;74,(AV1366/AV$25)*$C$10)</f>
        <v/>
      </c>
      <c r="AW1367" s="61">
        <f>+AW1366-IF(AW$18&gt;74,(AW1366/AW$25)*$C$10)</f>
        <v/>
      </c>
      <c r="AX1367" s="35">
        <f>IF(AW1367&gt;0,1,0)</f>
        <v/>
      </c>
      <c r="AY1367" s="35">
        <f>IF(AL1367&gt;0,1,0)</f>
        <v/>
      </c>
      <c r="AZ1367" s="35">
        <f>IF(AG1367&gt;0,1,0)</f>
        <v/>
      </c>
      <c r="BA1367" s="35">
        <f>IF(AB1367&gt;0,1,0)</f>
        <v/>
      </c>
      <c r="BB1367" s="35">
        <f>IF(W1367&gt;0,1,0)</f>
        <v/>
      </c>
    </row>
    <row r="1368">
      <c r="B1368" s="154" t="inlineStr">
        <is>
          <t>trial 671</t>
        </is>
      </c>
      <c r="C1368" s="155">
        <f>+start-C1365</f>
        <v/>
      </c>
      <c r="D1368" s="156">
        <f>IF((C1368&lt;=0),0,((C1368-D$24)*Stock*(_xlfn.NORM.INV(RAND(),stock_ave,stock_std))+(C1368-D$24)*Bonds*(_xlfn.NORM.INV(RAND(),bond_ave,bond_std))+(C1368-D$24)*cash*(_xlfn.NORM.INV(RAND(),cash_ave,cash_std))+(C1368-D$24)))</f>
        <v/>
      </c>
      <c r="E1368" s="156">
        <f>IF((D1368&lt;=0),0,((D1368-E$24)*Stock*(_xlfn.NORM.INV(RAND(),stock_ave,stock_std))+(D1368-E$24)*Bonds*(_xlfn.NORM.INV(RAND(),bond_ave,bond_std))+(D1368-E$24)*cash*(_xlfn.NORM.INV(RAND(),cash_ave,cash_std))+(D1368-E$24)))</f>
        <v/>
      </c>
      <c r="F1368" s="156">
        <f>IF((E1368&lt;=0),0,((E1368-F$24)*Stock*(_xlfn.NORM.INV(RAND(),stock_ave,stock_std))+(E1368-F$24)*Bonds*(_xlfn.NORM.INV(RAND(),bond_ave,bond_std))+(E1368-F$24)*cash*(_xlfn.NORM.INV(RAND(),cash_ave,cash_std))+(E1368-F$24)))</f>
        <v/>
      </c>
      <c r="G1368" s="156">
        <f>IF((F1368&lt;=0),0,((F1368-G$24)*Stock*(_xlfn.NORM.INV(RAND(),stock_ave,stock_std))+(F1368-G$24)*Bonds*(_xlfn.NORM.INV(RAND(),bond_ave,bond_std))+(F1368-G$24)*cash*(_xlfn.NORM.INV(RAND(),cash_ave,cash_std))+(F1368-G$24)))</f>
        <v/>
      </c>
      <c r="H1368" s="156">
        <f>IF((G1368&lt;=0),0,((G1368-H$24)*Stock*(_xlfn.NORM.INV(RAND(),stock_ave,stock_std))+(G1368-H$24)*Bonds*(_xlfn.NORM.INV(RAND(),bond_ave,bond_std))+(G1368-H$24)*cash*(_xlfn.NORM.INV(RAND(),cash_ave,cash_std))+(G1368-H$24)))</f>
        <v/>
      </c>
      <c r="I1368" s="156">
        <f>IF((H1368&lt;=0),0,((H1368-I$24)*Stock*(_xlfn.NORM.INV(RAND(),stock_ave,stock_std))+(H1368-I$24)*Bonds*(_xlfn.NORM.INV(RAND(),bond_ave,bond_std))+(H1368-I$24)*cash*(_xlfn.NORM.INV(RAND(),cash_ave,cash_std))+(H1368-I$24)))</f>
        <v/>
      </c>
      <c r="J1368" s="156">
        <f>IF((I1368&lt;=0),0,((I1368-J$24)*Stock*(_xlfn.NORM.INV(RAND(),stock_ave,stock_std))+(I1368-J$24)*Bonds*(_xlfn.NORM.INV(RAND(),bond_ave,bond_std))+(I1368-J$24)*cash*(_xlfn.NORM.INV(RAND(),cash_ave,cash_std))+(I1368-J$24)))</f>
        <v/>
      </c>
      <c r="K1368" s="156">
        <f>IF((J1368&lt;=0),0,((J1368-K$24)*Stock*(_xlfn.NORM.INV(RAND(),stock_ave,stock_std))+(J1368-K$24)*Bonds*(_xlfn.NORM.INV(RAND(),bond_ave,bond_std))+(J1368-K$24)*cash*(_xlfn.NORM.INV(RAND(),cash_ave,cash_std))+(J1368-K$24)))</f>
        <v/>
      </c>
      <c r="L1368" s="156">
        <f>IF((K1368&lt;=0),0,((K1368-L$24)*Stock*(_xlfn.NORM.INV(RAND(),stock_ave,stock_std))+(K1368-L$24)*Bonds*(_xlfn.NORM.INV(RAND(),bond_ave,bond_std))+(K1368-L$24)*cash*(_xlfn.NORM.INV(RAND(),cash_ave,cash_std))+(K1368-L$24)))</f>
        <v/>
      </c>
      <c r="M1368" s="156">
        <f>IF((L1368&lt;=0),0,((L1368-M$24)*Stock*(_xlfn.NORM.INV(RAND(),stock_ave,stock_std))+(L1368-M$24)*Bonds*(_xlfn.NORM.INV(RAND(),bond_ave,bond_std))+(L1368-M$24)*cash*(_xlfn.NORM.INV(RAND(),cash_ave,cash_std))+(L1368-M$24)))</f>
        <v/>
      </c>
      <c r="N1368" s="156">
        <f>IF((M1368&lt;=0),0,((M1368-N$24)*Stock*(_xlfn.NORM.INV(RAND(),stock_ave,stock_std))+(M1368-N$24)*Bonds*(_xlfn.NORM.INV(RAND(),bond_ave,bond_std))+(M1368-N$24)*cash*(_xlfn.NORM.INV(RAND(),cash_ave,cash_std))+(M1368-N$24)))</f>
        <v/>
      </c>
      <c r="O1368" s="156">
        <f>IF((N1368&lt;=0),0,((N1368-O$24)*Stock*(_xlfn.NORM.INV(RAND(),stock_ave,stock_std))+(N1368-O$24)*Bonds*(_xlfn.NORM.INV(RAND(),bond_ave,bond_std))+(N1368-O$24)*cash*(_xlfn.NORM.INV(RAND(),cash_ave,cash_std))+(N1368-O$24)))</f>
        <v/>
      </c>
      <c r="P1368" s="156">
        <f>IF((O1368&lt;=0),0,((O1368-P$24)*Stock*(_xlfn.NORM.INV(RAND(),stock_ave,stock_std))+(O1368-P$24)*Bonds*(_xlfn.NORM.INV(RAND(),bond_ave,bond_std))+(O1368-P$24)*cash*(_xlfn.NORM.INV(RAND(),cash_ave,cash_std))+(O1368-P$24)))</f>
        <v/>
      </c>
      <c r="Q1368" s="156">
        <f>IF((P1368&lt;=0),0,((P1368-Q$24)*Stock*(_xlfn.NORM.INV(RAND(),stock_ave,stock_std))+(P1368-Q$24)*Bonds*(_xlfn.NORM.INV(RAND(),bond_ave,bond_std))+(P1368-Q$24)*cash*(_xlfn.NORM.INV(RAND(),cash_ave,cash_std))+(P1368-Q$24)))</f>
        <v/>
      </c>
      <c r="R1368" s="156">
        <f>IF((Q1368&lt;=0),0,((Q1368-R$24)*Stock*(_xlfn.NORM.INV(RAND(),stock_ave,stock_std))+(Q1368-R$24)*Bonds*(_xlfn.NORM.INV(RAND(),bond_ave,bond_std))+(Q1368-R$24)*cash*(_xlfn.NORM.INV(RAND(),cash_ave,cash_std))+(Q1368-R$24)))</f>
        <v/>
      </c>
      <c r="S1368" s="156">
        <f>IF((R1368&lt;=0),0,((R1368-S$24)*Stock*(_xlfn.NORM.INV(RAND(),stock_ave,stock_std))+(R1368-S$24)*Bonds*(_xlfn.NORM.INV(RAND(),bond_ave,bond_std))+(R1368-S$24)*cash*(_xlfn.NORM.INV(RAND(),cash_ave,cash_std))+(R1368-S$24)))</f>
        <v/>
      </c>
      <c r="T1368" s="156">
        <f>IF((S1368&lt;=0),0,((S1368-T$24)*Stock*(_xlfn.NORM.INV(RAND(),stock_ave,stock_std))+(S1368-T$24)*Bonds*(_xlfn.NORM.INV(RAND(),bond_ave,bond_std))+(S1368-T$24)*cash*(_xlfn.NORM.INV(RAND(),cash_ave,cash_std))+(S1368-T$24)))</f>
        <v/>
      </c>
      <c r="U1368" s="156">
        <f>IF((T1368&lt;=0),0,((T1368-U$24)*Stock*(_xlfn.NORM.INV(RAND(),stock_ave,stock_std))+(T1368-U$24)*Bonds*(_xlfn.NORM.INV(RAND(),bond_ave,bond_std))+(T1368-U$24)*cash*(_xlfn.NORM.INV(RAND(),cash_ave,cash_std))+(T1368-U$24)))</f>
        <v/>
      </c>
      <c r="V1368" s="156">
        <f>IF((U1368&lt;=0),0,((U1368-V$24)*Stock*(_xlfn.NORM.INV(RAND(),stock_ave,stock_std))+(U1368-V$24)*Bonds*(_xlfn.NORM.INV(RAND(),bond_ave,bond_std))+(U1368-V$24)*cash*(_xlfn.NORM.INV(RAND(),cash_ave,cash_std))+(U1368-V$24)))</f>
        <v/>
      </c>
      <c r="W1368" s="156">
        <f>IF((V1368&lt;=0),0,((V1368-W$24)*Stock*(_xlfn.NORM.INV(RAND(),stock_ave,stock_std))+(V1368-W$24)*Bonds*(_xlfn.NORM.INV(RAND(),bond_ave,bond_std))+(V1368-W$24)*cash*(_xlfn.NORM.INV(RAND(),cash_ave,cash_std))+(V1368-W$24)))</f>
        <v/>
      </c>
      <c r="X1368" s="156">
        <f>IF((W1368&lt;=0),0,((W1368-X$24)*Stock*(_xlfn.NORM.INV(RAND(),stock_ave,stock_std))+(W1368-X$24)*Bonds*(_xlfn.NORM.INV(RAND(),bond_ave,bond_std))+(W1368-X$24)*cash*(_xlfn.NORM.INV(RAND(),cash_ave,cash_std))+(W1368-X$24)))</f>
        <v/>
      </c>
      <c r="Y1368" s="156">
        <f>IF((X1368&lt;=0),0,((X1368-Y$24)*Stock*(_xlfn.NORM.INV(RAND(),stock_ave,stock_std))+(X1368-Y$24)*Bonds*(_xlfn.NORM.INV(RAND(),bond_ave,bond_std))+(X1368-Y$24)*cash*(_xlfn.NORM.INV(RAND(),cash_ave,cash_std))+(X1368-Y$24)))</f>
        <v/>
      </c>
      <c r="Z1368" s="156">
        <f>IF((Y1368&lt;=0),0,((Y1368-Z$24)*Stock*(_xlfn.NORM.INV(RAND(),stock_ave,stock_std))+(Y1368-Z$24)*Bonds*(_xlfn.NORM.INV(RAND(),bond_ave,bond_std))+(Y1368-Z$24)*cash*(_xlfn.NORM.INV(RAND(),cash_ave,cash_std))+(Y1368-Z$24)))</f>
        <v/>
      </c>
      <c r="AA1368" s="156">
        <f>IF((Z1368&lt;=0),0,((Z1368-AA$24)*Stock*(_xlfn.NORM.INV(RAND(),stock_ave,stock_std))+(Z1368-AA$24)*Bonds*(_xlfn.NORM.INV(RAND(),bond_ave,bond_std))+(Z1368-AA$24)*cash*(_xlfn.NORM.INV(RAND(),cash_ave,cash_std))+(Z1368-AA$24)))</f>
        <v/>
      </c>
      <c r="AB1368" s="156">
        <f>IF((AA1368&lt;=0),0,((AA1368-AB$24)*Stock*(_xlfn.NORM.INV(RAND(),stock_ave,stock_std))+(AA1368-AB$24)*Bonds*(_xlfn.NORM.INV(RAND(),bond_ave,bond_std))+(AA1368-AB$24)*cash*(_xlfn.NORM.INV(RAND(),cash_ave,cash_std))+(AA1368-AB$24)))</f>
        <v/>
      </c>
      <c r="AC1368" s="156">
        <f>IF((AB1368&lt;=0),0,((AB1368-AC$24)*Stock*(_xlfn.NORM.INV(RAND(),stock_ave,stock_std))+(AB1368-AC$24)*Bonds*(_xlfn.NORM.INV(RAND(),bond_ave,bond_std))+(AB1368-AC$24)*cash*(_xlfn.NORM.INV(RAND(),cash_ave,cash_std))+(AB1368-AC$24)))</f>
        <v/>
      </c>
      <c r="AD1368" s="156">
        <f>IF((AC1368&lt;=0),0,((AC1368-AD$24)*Stock*(_xlfn.NORM.INV(RAND(),stock_ave,stock_std))+(AC1368-AD$24)*Bonds*(_xlfn.NORM.INV(RAND(),bond_ave,bond_std))+(AC1368-AD$24)*cash*(_xlfn.NORM.INV(RAND(),cash_ave,cash_std))+(AC1368-AD$24)))</f>
        <v/>
      </c>
      <c r="AE1368" s="156">
        <f>IF((AD1368&lt;=0),0,((AD1368-AE$24)*Stock*(_xlfn.NORM.INV(RAND(),stock_ave,stock_std))+(AD1368-AE$24)*Bonds*(_xlfn.NORM.INV(RAND(),bond_ave,bond_std))+(AD1368-AE$24)*cash*(_xlfn.NORM.INV(RAND(),cash_ave,cash_std))+(AD1368-AE$24)))</f>
        <v/>
      </c>
      <c r="AF1368" s="156">
        <f>IF((AE1368&lt;=0),0,((AE1368-AF$24)*Stock*(_xlfn.NORM.INV(RAND(),stock_ave,stock_std))+(AE1368-AF$24)*Bonds*(_xlfn.NORM.INV(RAND(),bond_ave,bond_std))+(AE1368-AF$24)*cash*(_xlfn.NORM.INV(RAND(),cash_ave,cash_std))+(AE1368-AF$24)))</f>
        <v/>
      </c>
      <c r="AG1368" s="156">
        <f>IF((AF1368&lt;=0),0,((AF1368-AG$24)*Stock*(_xlfn.NORM.INV(RAND(),stock_ave,stock_std))+(AF1368-AG$24)*Bonds*(_xlfn.NORM.INV(RAND(),bond_ave,bond_std))+(AF1368-AG$24)*cash*(_xlfn.NORM.INV(RAND(),cash_ave,cash_std))+(AF1368-AG$24)))</f>
        <v/>
      </c>
      <c r="AH1368" s="156">
        <f>IF((AG1368&lt;=0),0,((AG1368-AH$24)*Stock*(_xlfn.NORM.INV(RAND(),stock_ave,stock_std))+(AG1368-AH$24)*Bonds*(_xlfn.NORM.INV(RAND(),bond_ave,bond_std))+(AG1368-AH$24)*cash*(_xlfn.NORM.INV(RAND(),cash_ave,cash_std))+(AG1368-AH$24)))</f>
        <v/>
      </c>
      <c r="AI1368" s="156">
        <f>IF((AH1368&lt;=0),0,((AH1368-AI$24)*Stock*(_xlfn.NORM.INV(RAND(),stock_ave,stock_std))+(AH1368-AI$24)*Bonds*(_xlfn.NORM.INV(RAND(),bond_ave,bond_std))+(AH1368-AI$24)*cash*(_xlfn.NORM.INV(RAND(),cash_ave,cash_std))+(AH1368-AI$24)))</f>
        <v/>
      </c>
      <c r="AJ1368" s="156">
        <f>IF((AI1368&lt;=0),0,((AI1368-AJ$24)*Stock*(_xlfn.NORM.INV(RAND(),stock_ave,stock_std))+(AI1368-AJ$24)*Bonds*(_xlfn.NORM.INV(RAND(),bond_ave,bond_std))+(AI1368-AJ$24)*cash*(_xlfn.NORM.INV(RAND(),cash_ave,cash_std))+(AI1368-AJ$24)))</f>
        <v/>
      </c>
      <c r="AK1368" s="156">
        <f>IF((AJ1368&lt;=0),0,((AJ1368-AK$24)*Stock*(_xlfn.NORM.INV(RAND(),stock_ave,stock_std))+(AJ1368-AK$24)*Bonds*(_xlfn.NORM.INV(RAND(),bond_ave,bond_std))+(AJ1368-AK$24)*cash*(_xlfn.NORM.INV(RAND(),cash_ave,cash_std))+(AJ1368-AK$24)))</f>
        <v/>
      </c>
      <c r="AL1368" s="156">
        <f>IF((AK1368&lt;=0),0,((AK1368-AL$24)*Stock*(_xlfn.NORM.INV(RAND(),stock_ave,stock_std))+(AK1368-AL$24)*Bonds*(_xlfn.NORM.INV(RAND(),bond_ave,bond_std))+(AK1368-AL$24)*cash*(_xlfn.NORM.INV(RAND(),cash_ave,cash_std))+(AK1368-AL$24)))</f>
        <v/>
      </c>
      <c r="AM1368" s="156">
        <f>IF((AL1368&lt;=0),0,((AL1368-AM$24)*Stock*(_xlfn.NORM.INV(RAND(),stock_ave,stock_std))+(AL1368-AM$24)*Bonds*(_xlfn.NORM.INV(RAND(),bond_ave,bond_std))+(AL1368-AM$24)*cash*(_xlfn.NORM.INV(RAND(),cash_ave,cash_std))+(AL1368-AM$24)))</f>
        <v/>
      </c>
      <c r="AN1368" s="156">
        <f>IF((AM1368&lt;=0),0,((AM1368-AN$24)*Stock*(_xlfn.NORM.INV(RAND(),stock_ave,stock_std))+(AM1368-AN$24)*Bonds*(_xlfn.NORM.INV(RAND(),bond_ave,bond_std))+(AM1368-AN$24)*cash*(_xlfn.NORM.INV(RAND(),cash_ave,cash_std))+(AM1368-AN$24)))</f>
        <v/>
      </c>
      <c r="AO1368" s="156">
        <f>IF((AN1368&lt;=0),0,((AN1368-AO$24)*Stock*(_xlfn.NORM.INV(RAND(),stock_ave,stock_std))+(AN1368-AO$24)*Bonds*(_xlfn.NORM.INV(RAND(),bond_ave,bond_std))+(AN1368-AO$24)*cash*(_xlfn.NORM.INV(RAND(),cash_ave,cash_std))+(AN1368-AO$24)))</f>
        <v/>
      </c>
      <c r="AP1368" s="156">
        <f>IF((AO1368&lt;=0),0,((AO1368-AP$24)*Stock*(_xlfn.NORM.INV(RAND(),stock_ave,stock_std))+(AO1368-AP$24)*Bonds*(_xlfn.NORM.INV(RAND(),bond_ave,bond_std))+(AO1368-AP$24)*cash*(_xlfn.NORM.INV(RAND(),cash_ave,cash_std))+(AO1368-AP$24)))</f>
        <v/>
      </c>
      <c r="AQ1368" s="156">
        <f>IF((AP1368&lt;=0),0,((AP1368-AQ$24)*Stock*(_xlfn.NORM.INV(RAND(),stock_ave,stock_std))+(AP1368-AQ$24)*Bonds*(_xlfn.NORM.INV(RAND(),bond_ave,bond_std))+(AP1368-AQ$24)*cash*(_xlfn.NORM.INV(RAND(),cash_ave,cash_std))+(AP1368-AQ$24)))</f>
        <v/>
      </c>
      <c r="AR1368" s="156">
        <f>IF((AQ1368&lt;=0),0,((AQ1368-AR$24)*Stock*(_xlfn.NORM.INV(RAND(),stock_ave,stock_std))+(AQ1368-AR$24)*Bonds*(_xlfn.NORM.INV(RAND(),bond_ave,bond_std))+(AQ1368-AR$24)*cash*(_xlfn.NORM.INV(RAND(),cash_ave,cash_std))+(AQ1368-AR$24)))</f>
        <v/>
      </c>
      <c r="AS1368" s="156">
        <f>IF((AR1368&lt;=0),0,((AR1368-AS$24)*Stock*(_xlfn.NORM.INV(RAND(),stock_ave,stock_std))+(AR1368-AS$24)*Bonds*(_xlfn.NORM.INV(RAND(),bond_ave,bond_std))+(AR1368-AS$24)*cash*(_xlfn.NORM.INV(RAND(),cash_ave,cash_std))+(AR1368-AS$24)))</f>
        <v/>
      </c>
      <c r="AT1368" s="156">
        <f>IF((AS1368&lt;=0),0,((AS1368-AT$24)*Stock*(_xlfn.NORM.INV(RAND(),stock_ave,stock_std))+(AS1368-AT$24)*Bonds*(_xlfn.NORM.INV(RAND(),bond_ave,bond_std))+(AS1368-AT$24)*cash*(_xlfn.NORM.INV(RAND(),cash_ave,cash_std))+(AS1368-AT$24)))</f>
        <v/>
      </c>
      <c r="AU1368" s="156">
        <f>IF((AT1368&lt;=0),0,((AT1368-AU$24)*Stock*(_xlfn.NORM.INV(RAND(),stock_ave,stock_std))+(AT1368-AU$24)*Bonds*(_xlfn.NORM.INV(RAND(),bond_ave,bond_std))+(AT1368-AU$24)*cash*(_xlfn.NORM.INV(RAND(),cash_ave,cash_std))+(AT1368-AU$24)))</f>
        <v/>
      </c>
      <c r="AV1368" s="156">
        <f>IF((AU1368&lt;=0),0,((AU1368-AV$24)*Stock*(_xlfn.NORM.INV(RAND(),stock_ave,stock_std))+(AU1368-AV$24)*Bonds*(_xlfn.NORM.INV(RAND(),bond_ave,bond_std))+(AU1368-AV$24)*cash*(_xlfn.NORM.INV(RAND(),cash_ave,cash_std))+(AU1368-AV$24)))</f>
        <v/>
      </c>
      <c r="AW1368" s="156">
        <f>IF((AV1368&lt;=0),0,((AV1368-AW$24)*Stock*(_xlfn.NORM.INV(RAND(),stock_ave,stock_std))+(AV1368-AW$24)*Bonds*(_xlfn.NORM.INV(RAND(),bond_ave,bond_std))+(AV1368-AW$24)*cash*(_xlfn.NORM.INV(RAND(),cash_ave,cash_std))+(AV1368-AW$24)))</f>
        <v/>
      </c>
      <c r="AX1368" s="159" t="n"/>
      <c r="AY1368" s="159" t="n"/>
      <c r="AZ1368" s="159" t="n"/>
      <c r="BA1368" s="159" t="n"/>
      <c r="BB1368" s="159" t="n"/>
    </row>
    <row r="1369">
      <c r="C1369" s="147" t="n"/>
      <c r="D1369" s="61">
        <f>+D1368-IF(D$18&gt;74,(D1368/D$25)*$C$10)</f>
        <v/>
      </c>
      <c r="E1369" s="61">
        <f>+E1368-IF(E$18&gt;74,(E1368/E$25)*$C$10)</f>
        <v/>
      </c>
      <c r="F1369" s="61">
        <f>+F1368-IF(F$18&gt;74,(F1368/F$25)*$C$10)</f>
        <v/>
      </c>
      <c r="G1369" s="61">
        <f>+G1368-IF(G$18&gt;74,(G1368/G$25)*$C$10)</f>
        <v/>
      </c>
      <c r="H1369" s="61">
        <f>+H1368-IF(H$18&gt;74,(H1368/H$25)*$C$10)</f>
        <v/>
      </c>
      <c r="I1369" s="61">
        <f>+I1368-IF(I$18&gt;74,(I1368/I$25)*$C$10)</f>
        <v/>
      </c>
      <c r="J1369" s="61">
        <f>+J1368-IF(J$18&gt;74,(J1368/J$25)*$C$10)</f>
        <v/>
      </c>
      <c r="K1369" s="61">
        <f>+K1368-IF(K$18&gt;74,(K1368/K$25)*$C$10)</f>
        <v/>
      </c>
      <c r="L1369" s="61">
        <f>+L1368-IF(L$18&gt;74,(L1368/L$25)*$C$10)</f>
        <v/>
      </c>
      <c r="M1369" s="61">
        <f>+M1368-IF(M$18&gt;74,(M1368/M$25)*$C$10)</f>
        <v/>
      </c>
      <c r="N1369" s="61">
        <f>+N1368-IF(N$18&gt;74,(N1368/N$25)*$C$10)</f>
        <v/>
      </c>
      <c r="O1369" s="61">
        <f>+O1368-IF(O$18&gt;74,(O1368/O$25)*$C$10)</f>
        <v/>
      </c>
      <c r="P1369" s="61">
        <f>+P1368-IF(P$18&gt;74,(P1368/P$25)*$C$10)</f>
        <v/>
      </c>
      <c r="Q1369" s="61">
        <f>+Q1368-IF(Q$18&gt;74,(Q1368/Q$25)*$C$10)</f>
        <v/>
      </c>
      <c r="R1369" s="61">
        <f>+R1368-IF(R$18&gt;74,(R1368/R$25)*$C$10)</f>
        <v/>
      </c>
      <c r="S1369" s="61">
        <f>+S1368-IF(S$18&gt;74,(S1368/S$25)*$C$10)</f>
        <v/>
      </c>
      <c r="T1369" s="61">
        <f>+T1368-IF(T$18&gt;74,(T1368/T$25)*$C$10)</f>
        <v/>
      </c>
      <c r="U1369" s="61">
        <f>+U1368-IF(U$18&gt;74,(U1368/U$25)*$C$10)</f>
        <v/>
      </c>
      <c r="V1369" s="61">
        <f>+V1368-IF(V$18&gt;74,(V1368/V$25)*$C$10)</f>
        <v/>
      </c>
      <c r="W1369" s="61">
        <f>+W1368-IF(W$18&gt;74,(W1368/W$25)*$C$10)</f>
        <v/>
      </c>
      <c r="X1369" s="61">
        <f>+X1368-IF(X$18&gt;74,(X1368/X$25)*$C$10)</f>
        <v/>
      </c>
      <c r="Y1369" s="61">
        <f>+Y1368-IF(Y$18&gt;74,(Y1368/Y$25)*$C$10)</f>
        <v/>
      </c>
      <c r="Z1369" s="61">
        <f>+Z1368-IF(Z$18&gt;74,(Z1368/Z$25)*$C$10)</f>
        <v/>
      </c>
      <c r="AA1369" s="61">
        <f>+AA1368-IF(AA$18&gt;74,(AA1368/AA$25)*$C$10)</f>
        <v/>
      </c>
      <c r="AB1369" s="61">
        <f>+AB1368-IF(AB$18&gt;74,(AB1368/AB$25)*$C$10)</f>
        <v/>
      </c>
      <c r="AC1369" s="61">
        <f>+AC1368-IF(AC$18&gt;74,(AC1368/AC$25)*$C$10)</f>
        <v/>
      </c>
      <c r="AD1369" s="61">
        <f>+AD1368-IF(AD$18&gt;74,(AD1368/AD$25)*$C$10)</f>
        <v/>
      </c>
      <c r="AE1369" s="61">
        <f>+AE1368-IF(AE$18&gt;74,(AE1368/AE$25)*$C$10)</f>
        <v/>
      </c>
      <c r="AF1369" s="61">
        <f>+AF1368-IF(AF$18&gt;74,(AF1368/AF$25)*$C$10)</f>
        <v/>
      </c>
      <c r="AG1369" s="61">
        <f>+AG1368-IF(AG$18&gt;74,(AG1368/AG$25)*$C$10)</f>
        <v/>
      </c>
      <c r="AH1369" s="61">
        <f>+AH1368-IF(AH$18&gt;74,(AH1368/AH$25)*$C$10)</f>
        <v/>
      </c>
      <c r="AI1369" s="61">
        <f>+AI1368-IF(AI$18&gt;74,(AI1368/AI$25)*$C$10)</f>
        <v/>
      </c>
      <c r="AJ1369" s="61">
        <f>+AJ1368-IF(AJ$18&gt;74,(AJ1368/AJ$25)*$C$10)</f>
        <v/>
      </c>
      <c r="AK1369" s="61">
        <f>+AK1368-IF(AK$18&gt;74,(AK1368/AK$25)*$C$10)</f>
        <v/>
      </c>
      <c r="AL1369" s="61">
        <f>+AL1368-IF(AL$18&gt;74,(AL1368/AL$25)*$C$10)</f>
        <v/>
      </c>
      <c r="AM1369" s="61">
        <f>+AM1368-IF(AM$18&gt;74,(AM1368/AM$25)*$C$10)</f>
        <v/>
      </c>
      <c r="AN1369" s="61">
        <f>+AN1368-IF(AN$18&gt;74,(AN1368/AN$25)*$C$10)</f>
        <v/>
      </c>
      <c r="AO1369" s="61">
        <f>+AO1368-IF(AO$18&gt;74,(AO1368/AO$25)*$C$10)</f>
        <v/>
      </c>
      <c r="AP1369" s="61">
        <f>+AP1368-IF(AP$18&gt;74,(AP1368/AP$25)*$C$10)</f>
        <v/>
      </c>
      <c r="AQ1369" s="61">
        <f>+AQ1368-IF(AQ$18&gt;74,(AQ1368/AQ$25)*$C$10)</f>
        <v/>
      </c>
      <c r="AR1369" s="61">
        <f>+AR1368-IF(AR$18&gt;74,(AR1368/AR$25)*$C$10)</f>
        <v/>
      </c>
      <c r="AS1369" s="61">
        <f>+AS1368-IF(AS$18&gt;74,(AS1368/AS$25)*$C$10)</f>
        <v/>
      </c>
      <c r="AT1369" s="61">
        <f>+AT1368-IF(AT$18&gt;74,(AT1368/AT$25)*$C$10)</f>
        <v/>
      </c>
      <c r="AU1369" s="61">
        <f>+AU1368-IF(AU$18&gt;74,(AU1368/AU$25)*$C$10)</f>
        <v/>
      </c>
      <c r="AV1369" s="61">
        <f>+AV1368-IF(AV$18&gt;74,(AV1368/AV$25)*$C$10)</f>
        <v/>
      </c>
      <c r="AW1369" s="61">
        <f>+AW1368-IF(AW$18&gt;74,(AW1368/AW$25)*$C$10)</f>
        <v/>
      </c>
      <c r="AX1369" s="35">
        <f>IF(AW1369&gt;0,1,0)</f>
        <v/>
      </c>
      <c r="AY1369" s="35">
        <f>IF(AL1369&gt;0,1,0)</f>
        <v/>
      </c>
      <c r="AZ1369" s="35">
        <f>IF(AG1369&gt;0,1,0)</f>
        <v/>
      </c>
      <c r="BA1369" s="35">
        <f>IF(AB1369&gt;0,1,0)</f>
        <v/>
      </c>
      <c r="BB1369" s="35">
        <f>IF(W1369&gt;0,1,0)</f>
        <v/>
      </c>
    </row>
    <row r="1370">
      <c r="B1370" s="154" t="inlineStr">
        <is>
          <t>trial 672</t>
        </is>
      </c>
      <c r="C1370" s="155">
        <f>+start-C1367</f>
        <v/>
      </c>
      <c r="D1370" s="156">
        <f>IF((C1370&lt;=0),0,((C1370-D$24)*Stock*(_xlfn.NORM.INV(RAND(),stock_ave,stock_std))+(C1370-D$24)*Bonds*(_xlfn.NORM.INV(RAND(),bond_ave,bond_std))+(C1370-D$24)*cash*(_xlfn.NORM.INV(RAND(),cash_ave,cash_std))+(C1370-D$24)))</f>
        <v/>
      </c>
      <c r="E1370" s="156">
        <f>IF((D1370&lt;=0),0,((D1370-E$24)*Stock*(_xlfn.NORM.INV(RAND(),stock_ave,stock_std))+(D1370-E$24)*Bonds*(_xlfn.NORM.INV(RAND(),bond_ave,bond_std))+(D1370-E$24)*cash*(_xlfn.NORM.INV(RAND(),cash_ave,cash_std))+(D1370-E$24)))</f>
        <v/>
      </c>
      <c r="F1370" s="156">
        <f>IF((E1370&lt;=0),0,((E1370-F$24)*Stock*(_xlfn.NORM.INV(RAND(),stock_ave,stock_std))+(E1370-F$24)*Bonds*(_xlfn.NORM.INV(RAND(),bond_ave,bond_std))+(E1370-F$24)*cash*(_xlfn.NORM.INV(RAND(),cash_ave,cash_std))+(E1370-F$24)))</f>
        <v/>
      </c>
      <c r="G1370" s="156">
        <f>IF((F1370&lt;=0),0,((F1370-G$24)*Stock*(_xlfn.NORM.INV(RAND(),stock_ave,stock_std))+(F1370-G$24)*Bonds*(_xlfn.NORM.INV(RAND(),bond_ave,bond_std))+(F1370-G$24)*cash*(_xlfn.NORM.INV(RAND(),cash_ave,cash_std))+(F1370-G$24)))</f>
        <v/>
      </c>
      <c r="H1370" s="156">
        <f>IF((G1370&lt;=0),0,((G1370-H$24)*Stock*(_xlfn.NORM.INV(RAND(),stock_ave,stock_std))+(G1370-H$24)*Bonds*(_xlfn.NORM.INV(RAND(),bond_ave,bond_std))+(G1370-H$24)*cash*(_xlfn.NORM.INV(RAND(),cash_ave,cash_std))+(G1370-H$24)))</f>
        <v/>
      </c>
      <c r="I1370" s="156">
        <f>IF((H1370&lt;=0),0,((H1370-I$24)*Stock*(_xlfn.NORM.INV(RAND(),stock_ave,stock_std))+(H1370-I$24)*Bonds*(_xlfn.NORM.INV(RAND(),bond_ave,bond_std))+(H1370-I$24)*cash*(_xlfn.NORM.INV(RAND(),cash_ave,cash_std))+(H1370-I$24)))</f>
        <v/>
      </c>
      <c r="J1370" s="156">
        <f>IF((I1370&lt;=0),0,((I1370-J$24)*Stock*(_xlfn.NORM.INV(RAND(),stock_ave,stock_std))+(I1370-J$24)*Bonds*(_xlfn.NORM.INV(RAND(),bond_ave,bond_std))+(I1370-J$24)*cash*(_xlfn.NORM.INV(RAND(),cash_ave,cash_std))+(I1370-J$24)))</f>
        <v/>
      </c>
      <c r="K1370" s="156">
        <f>IF((J1370&lt;=0),0,((J1370-K$24)*Stock*(_xlfn.NORM.INV(RAND(),stock_ave,stock_std))+(J1370-K$24)*Bonds*(_xlfn.NORM.INV(RAND(),bond_ave,bond_std))+(J1370-K$24)*cash*(_xlfn.NORM.INV(RAND(),cash_ave,cash_std))+(J1370-K$24)))</f>
        <v/>
      </c>
      <c r="L1370" s="156">
        <f>IF((K1370&lt;=0),0,((K1370-L$24)*Stock*(_xlfn.NORM.INV(RAND(),stock_ave,stock_std))+(K1370-L$24)*Bonds*(_xlfn.NORM.INV(RAND(),bond_ave,bond_std))+(K1370-L$24)*cash*(_xlfn.NORM.INV(RAND(),cash_ave,cash_std))+(K1370-L$24)))</f>
        <v/>
      </c>
      <c r="M1370" s="156">
        <f>IF((L1370&lt;=0),0,((L1370-M$24)*Stock*(_xlfn.NORM.INV(RAND(),stock_ave,stock_std))+(L1370-M$24)*Bonds*(_xlfn.NORM.INV(RAND(),bond_ave,bond_std))+(L1370-M$24)*cash*(_xlfn.NORM.INV(RAND(),cash_ave,cash_std))+(L1370-M$24)))</f>
        <v/>
      </c>
      <c r="N1370" s="156">
        <f>IF((M1370&lt;=0),0,((M1370-N$24)*Stock*(_xlfn.NORM.INV(RAND(),stock_ave,stock_std))+(M1370-N$24)*Bonds*(_xlfn.NORM.INV(RAND(),bond_ave,bond_std))+(M1370-N$24)*cash*(_xlfn.NORM.INV(RAND(),cash_ave,cash_std))+(M1370-N$24)))</f>
        <v/>
      </c>
      <c r="O1370" s="156">
        <f>IF((N1370&lt;=0),0,((N1370-O$24)*Stock*(_xlfn.NORM.INV(RAND(),stock_ave,stock_std))+(N1370-O$24)*Bonds*(_xlfn.NORM.INV(RAND(),bond_ave,bond_std))+(N1370-O$24)*cash*(_xlfn.NORM.INV(RAND(),cash_ave,cash_std))+(N1370-O$24)))</f>
        <v/>
      </c>
      <c r="P1370" s="156">
        <f>IF((O1370&lt;=0),0,((O1370-P$24)*Stock*(_xlfn.NORM.INV(RAND(),stock_ave,stock_std))+(O1370-P$24)*Bonds*(_xlfn.NORM.INV(RAND(),bond_ave,bond_std))+(O1370-P$24)*cash*(_xlfn.NORM.INV(RAND(),cash_ave,cash_std))+(O1370-P$24)))</f>
        <v/>
      </c>
      <c r="Q1370" s="156">
        <f>IF((P1370&lt;=0),0,((P1370-Q$24)*Stock*(_xlfn.NORM.INV(RAND(),stock_ave,stock_std))+(P1370-Q$24)*Bonds*(_xlfn.NORM.INV(RAND(),bond_ave,bond_std))+(P1370-Q$24)*cash*(_xlfn.NORM.INV(RAND(),cash_ave,cash_std))+(P1370-Q$24)))</f>
        <v/>
      </c>
      <c r="R1370" s="156">
        <f>IF((Q1370&lt;=0),0,((Q1370-R$24)*Stock*(_xlfn.NORM.INV(RAND(),stock_ave,stock_std))+(Q1370-R$24)*Bonds*(_xlfn.NORM.INV(RAND(),bond_ave,bond_std))+(Q1370-R$24)*cash*(_xlfn.NORM.INV(RAND(),cash_ave,cash_std))+(Q1370-R$24)))</f>
        <v/>
      </c>
      <c r="S1370" s="156">
        <f>IF((R1370&lt;=0),0,((R1370-S$24)*Stock*(_xlfn.NORM.INV(RAND(),stock_ave,stock_std))+(R1370-S$24)*Bonds*(_xlfn.NORM.INV(RAND(),bond_ave,bond_std))+(R1370-S$24)*cash*(_xlfn.NORM.INV(RAND(),cash_ave,cash_std))+(R1370-S$24)))</f>
        <v/>
      </c>
      <c r="T1370" s="156">
        <f>IF((S1370&lt;=0),0,((S1370-T$24)*Stock*(_xlfn.NORM.INV(RAND(),stock_ave,stock_std))+(S1370-T$24)*Bonds*(_xlfn.NORM.INV(RAND(),bond_ave,bond_std))+(S1370-T$24)*cash*(_xlfn.NORM.INV(RAND(),cash_ave,cash_std))+(S1370-T$24)))</f>
        <v/>
      </c>
      <c r="U1370" s="156">
        <f>IF((T1370&lt;=0),0,((T1370-U$24)*Stock*(_xlfn.NORM.INV(RAND(),stock_ave,stock_std))+(T1370-U$24)*Bonds*(_xlfn.NORM.INV(RAND(),bond_ave,bond_std))+(T1370-U$24)*cash*(_xlfn.NORM.INV(RAND(),cash_ave,cash_std))+(T1370-U$24)))</f>
        <v/>
      </c>
      <c r="V1370" s="156">
        <f>IF((U1370&lt;=0),0,((U1370-V$24)*Stock*(_xlfn.NORM.INV(RAND(),stock_ave,stock_std))+(U1370-V$24)*Bonds*(_xlfn.NORM.INV(RAND(),bond_ave,bond_std))+(U1370-V$24)*cash*(_xlfn.NORM.INV(RAND(),cash_ave,cash_std))+(U1370-V$24)))</f>
        <v/>
      </c>
      <c r="W1370" s="156">
        <f>IF((V1370&lt;=0),0,((V1370-W$24)*Stock*(_xlfn.NORM.INV(RAND(),stock_ave,stock_std))+(V1370-W$24)*Bonds*(_xlfn.NORM.INV(RAND(),bond_ave,bond_std))+(V1370-W$24)*cash*(_xlfn.NORM.INV(RAND(),cash_ave,cash_std))+(V1370-W$24)))</f>
        <v/>
      </c>
      <c r="X1370" s="156">
        <f>IF((W1370&lt;=0),0,((W1370-X$24)*Stock*(_xlfn.NORM.INV(RAND(),stock_ave,stock_std))+(W1370-X$24)*Bonds*(_xlfn.NORM.INV(RAND(),bond_ave,bond_std))+(W1370-X$24)*cash*(_xlfn.NORM.INV(RAND(),cash_ave,cash_std))+(W1370-X$24)))</f>
        <v/>
      </c>
      <c r="Y1370" s="156">
        <f>IF((X1370&lt;=0),0,((X1370-Y$24)*Stock*(_xlfn.NORM.INV(RAND(),stock_ave,stock_std))+(X1370-Y$24)*Bonds*(_xlfn.NORM.INV(RAND(),bond_ave,bond_std))+(X1370-Y$24)*cash*(_xlfn.NORM.INV(RAND(),cash_ave,cash_std))+(X1370-Y$24)))</f>
        <v/>
      </c>
      <c r="Z1370" s="156">
        <f>IF((Y1370&lt;=0),0,((Y1370-Z$24)*Stock*(_xlfn.NORM.INV(RAND(),stock_ave,stock_std))+(Y1370-Z$24)*Bonds*(_xlfn.NORM.INV(RAND(),bond_ave,bond_std))+(Y1370-Z$24)*cash*(_xlfn.NORM.INV(RAND(),cash_ave,cash_std))+(Y1370-Z$24)))</f>
        <v/>
      </c>
      <c r="AA1370" s="156">
        <f>IF((Z1370&lt;=0),0,((Z1370-AA$24)*Stock*(_xlfn.NORM.INV(RAND(),stock_ave,stock_std))+(Z1370-AA$24)*Bonds*(_xlfn.NORM.INV(RAND(),bond_ave,bond_std))+(Z1370-AA$24)*cash*(_xlfn.NORM.INV(RAND(),cash_ave,cash_std))+(Z1370-AA$24)))</f>
        <v/>
      </c>
      <c r="AB1370" s="156">
        <f>IF((AA1370&lt;=0),0,((AA1370-AB$24)*Stock*(_xlfn.NORM.INV(RAND(),stock_ave,stock_std))+(AA1370-AB$24)*Bonds*(_xlfn.NORM.INV(RAND(),bond_ave,bond_std))+(AA1370-AB$24)*cash*(_xlfn.NORM.INV(RAND(),cash_ave,cash_std))+(AA1370-AB$24)))</f>
        <v/>
      </c>
      <c r="AC1370" s="156">
        <f>IF((AB1370&lt;=0),0,((AB1370-AC$24)*Stock*(_xlfn.NORM.INV(RAND(),stock_ave,stock_std))+(AB1370-AC$24)*Bonds*(_xlfn.NORM.INV(RAND(),bond_ave,bond_std))+(AB1370-AC$24)*cash*(_xlfn.NORM.INV(RAND(),cash_ave,cash_std))+(AB1370-AC$24)))</f>
        <v/>
      </c>
      <c r="AD1370" s="156">
        <f>IF((AC1370&lt;=0),0,((AC1370-AD$24)*Stock*(_xlfn.NORM.INV(RAND(),stock_ave,stock_std))+(AC1370-AD$24)*Bonds*(_xlfn.NORM.INV(RAND(),bond_ave,bond_std))+(AC1370-AD$24)*cash*(_xlfn.NORM.INV(RAND(),cash_ave,cash_std))+(AC1370-AD$24)))</f>
        <v/>
      </c>
      <c r="AE1370" s="156">
        <f>IF((AD1370&lt;=0),0,((AD1370-AE$24)*Stock*(_xlfn.NORM.INV(RAND(),stock_ave,stock_std))+(AD1370-AE$24)*Bonds*(_xlfn.NORM.INV(RAND(),bond_ave,bond_std))+(AD1370-AE$24)*cash*(_xlfn.NORM.INV(RAND(),cash_ave,cash_std))+(AD1370-AE$24)))</f>
        <v/>
      </c>
      <c r="AF1370" s="156">
        <f>IF((AE1370&lt;=0),0,((AE1370-AF$24)*Stock*(_xlfn.NORM.INV(RAND(),stock_ave,stock_std))+(AE1370-AF$24)*Bonds*(_xlfn.NORM.INV(RAND(),bond_ave,bond_std))+(AE1370-AF$24)*cash*(_xlfn.NORM.INV(RAND(),cash_ave,cash_std))+(AE1370-AF$24)))</f>
        <v/>
      </c>
      <c r="AG1370" s="156">
        <f>IF((AF1370&lt;=0),0,((AF1370-AG$24)*Stock*(_xlfn.NORM.INV(RAND(),stock_ave,stock_std))+(AF1370-AG$24)*Bonds*(_xlfn.NORM.INV(RAND(),bond_ave,bond_std))+(AF1370-AG$24)*cash*(_xlfn.NORM.INV(RAND(),cash_ave,cash_std))+(AF1370-AG$24)))</f>
        <v/>
      </c>
      <c r="AH1370" s="156">
        <f>IF((AG1370&lt;=0),0,((AG1370-AH$24)*Stock*(_xlfn.NORM.INV(RAND(),stock_ave,stock_std))+(AG1370-AH$24)*Bonds*(_xlfn.NORM.INV(RAND(),bond_ave,bond_std))+(AG1370-AH$24)*cash*(_xlfn.NORM.INV(RAND(),cash_ave,cash_std))+(AG1370-AH$24)))</f>
        <v/>
      </c>
      <c r="AI1370" s="156">
        <f>IF((AH1370&lt;=0),0,((AH1370-AI$24)*Stock*(_xlfn.NORM.INV(RAND(),stock_ave,stock_std))+(AH1370-AI$24)*Bonds*(_xlfn.NORM.INV(RAND(),bond_ave,bond_std))+(AH1370-AI$24)*cash*(_xlfn.NORM.INV(RAND(),cash_ave,cash_std))+(AH1370-AI$24)))</f>
        <v/>
      </c>
      <c r="AJ1370" s="156">
        <f>IF((AI1370&lt;=0),0,((AI1370-AJ$24)*Stock*(_xlfn.NORM.INV(RAND(),stock_ave,stock_std))+(AI1370-AJ$24)*Bonds*(_xlfn.NORM.INV(RAND(),bond_ave,bond_std))+(AI1370-AJ$24)*cash*(_xlfn.NORM.INV(RAND(),cash_ave,cash_std))+(AI1370-AJ$24)))</f>
        <v/>
      </c>
      <c r="AK1370" s="156">
        <f>IF((AJ1370&lt;=0),0,((AJ1370-AK$24)*Stock*(_xlfn.NORM.INV(RAND(),stock_ave,stock_std))+(AJ1370-AK$24)*Bonds*(_xlfn.NORM.INV(RAND(),bond_ave,bond_std))+(AJ1370-AK$24)*cash*(_xlfn.NORM.INV(RAND(),cash_ave,cash_std))+(AJ1370-AK$24)))</f>
        <v/>
      </c>
      <c r="AL1370" s="156">
        <f>IF((AK1370&lt;=0),0,((AK1370-AL$24)*Stock*(_xlfn.NORM.INV(RAND(),stock_ave,stock_std))+(AK1370-AL$24)*Bonds*(_xlfn.NORM.INV(RAND(),bond_ave,bond_std))+(AK1370-AL$24)*cash*(_xlfn.NORM.INV(RAND(),cash_ave,cash_std))+(AK1370-AL$24)))</f>
        <v/>
      </c>
      <c r="AM1370" s="156">
        <f>IF((AL1370&lt;=0),0,((AL1370-AM$24)*Stock*(_xlfn.NORM.INV(RAND(),stock_ave,stock_std))+(AL1370-AM$24)*Bonds*(_xlfn.NORM.INV(RAND(),bond_ave,bond_std))+(AL1370-AM$24)*cash*(_xlfn.NORM.INV(RAND(),cash_ave,cash_std))+(AL1370-AM$24)))</f>
        <v/>
      </c>
      <c r="AN1370" s="156">
        <f>IF((AM1370&lt;=0),0,((AM1370-AN$24)*Stock*(_xlfn.NORM.INV(RAND(),stock_ave,stock_std))+(AM1370-AN$24)*Bonds*(_xlfn.NORM.INV(RAND(),bond_ave,bond_std))+(AM1370-AN$24)*cash*(_xlfn.NORM.INV(RAND(),cash_ave,cash_std))+(AM1370-AN$24)))</f>
        <v/>
      </c>
      <c r="AO1370" s="156">
        <f>IF((AN1370&lt;=0),0,((AN1370-AO$24)*Stock*(_xlfn.NORM.INV(RAND(),stock_ave,stock_std))+(AN1370-AO$24)*Bonds*(_xlfn.NORM.INV(RAND(),bond_ave,bond_std))+(AN1370-AO$24)*cash*(_xlfn.NORM.INV(RAND(),cash_ave,cash_std))+(AN1370-AO$24)))</f>
        <v/>
      </c>
      <c r="AP1370" s="156">
        <f>IF((AO1370&lt;=0),0,((AO1370-AP$24)*Stock*(_xlfn.NORM.INV(RAND(),stock_ave,stock_std))+(AO1370-AP$24)*Bonds*(_xlfn.NORM.INV(RAND(),bond_ave,bond_std))+(AO1370-AP$24)*cash*(_xlfn.NORM.INV(RAND(),cash_ave,cash_std))+(AO1370-AP$24)))</f>
        <v/>
      </c>
      <c r="AQ1370" s="156">
        <f>IF((AP1370&lt;=0),0,((AP1370-AQ$24)*Stock*(_xlfn.NORM.INV(RAND(),stock_ave,stock_std))+(AP1370-AQ$24)*Bonds*(_xlfn.NORM.INV(RAND(),bond_ave,bond_std))+(AP1370-AQ$24)*cash*(_xlfn.NORM.INV(RAND(),cash_ave,cash_std))+(AP1370-AQ$24)))</f>
        <v/>
      </c>
      <c r="AR1370" s="156">
        <f>IF((AQ1370&lt;=0),0,((AQ1370-AR$24)*Stock*(_xlfn.NORM.INV(RAND(),stock_ave,stock_std))+(AQ1370-AR$24)*Bonds*(_xlfn.NORM.INV(RAND(),bond_ave,bond_std))+(AQ1370-AR$24)*cash*(_xlfn.NORM.INV(RAND(),cash_ave,cash_std))+(AQ1370-AR$24)))</f>
        <v/>
      </c>
      <c r="AS1370" s="156">
        <f>IF((AR1370&lt;=0),0,((AR1370-AS$24)*Stock*(_xlfn.NORM.INV(RAND(),stock_ave,stock_std))+(AR1370-AS$24)*Bonds*(_xlfn.NORM.INV(RAND(),bond_ave,bond_std))+(AR1370-AS$24)*cash*(_xlfn.NORM.INV(RAND(),cash_ave,cash_std))+(AR1370-AS$24)))</f>
        <v/>
      </c>
      <c r="AT1370" s="156">
        <f>IF((AS1370&lt;=0),0,((AS1370-AT$24)*Stock*(_xlfn.NORM.INV(RAND(),stock_ave,stock_std))+(AS1370-AT$24)*Bonds*(_xlfn.NORM.INV(RAND(),bond_ave,bond_std))+(AS1370-AT$24)*cash*(_xlfn.NORM.INV(RAND(),cash_ave,cash_std))+(AS1370-AT$24)))</f>
        <v/>
      </c>
      <c r="AU1370" s="156">
        <f>IF((AT1370&lt;=0),0,((AT1370-AU$24)*Stock*(_xlfn.NORM.INV(RAND(),stock_ave,stock_std))+(AT1370-AU$24)*Bonds*(_xlfn.NORM.INV(RAND(),bond_ave,bond_std))+(AT1370-AU$24)*cash*(_xlfn.NORM.INV(RAND(),cash_ave,cash_std))+(AT1370-AU$24)))</f>
        <v/>
      </c>
      <c r="AV1370" s="156">
        <f>IF((AU1370&lt;=0),0,((AU1370-AV$24)*Stock*(_xlfn.NORM.INV(RAND(),stock_ave,stock_std))+(AU1370-AV$24)*Bonds*(_xlfn.NORM.INV(RAND(),bond_ave,bond_std))+(AU1370-AV$24)*cash*(_xlfn.NORM.INV(RAND(),cash_ave,cash_std))+(AU1370-AV$24)))</f>
        <v/>
      </c>
      <c r="AW1370" s="156">
        <f>IF((AV1370&lt;=0),0,((AV1370-AW$24)*Stock*(_xlfn.NORM.INV(RAND(),stock_ave,stock_std))+(AV1370-AW$24)*Bonds*(_xlfn.NORM.INV(RAND(),bond_ave,bond_std))+(AV1370-AW$24)*cash*(_xlfn.NORM.INV(RAND(),cash_ave,cash_std))+(AV1370-AW$24)))</f>
        <v/>
      </c>
      <c r="AX1370" s="159" t="n"/>
      <c r="AY1370" s="159" t="n"/>
      <c r="AZ1370" s="159" t="n"/>
      <c r="BA1370" s="159" t="n"/>
      <c r="BB1370" s="159" t="n"/>
    </row>
    <row r="1371">
      <c r="C1371" s="147" t="n"/>
      <c r="D1371" s="61">
        <f>+D1370-IF(D$18&gt;74,(D1370/D$25)*$C$10)</f>
        <v/>
      </c>
      <c r="E1371" s="61">
        <f>+E1370-IF(E$18&gt;74,(E1370/E$25)*$C$10)</f>
        <v/>
      </c>
      <c r="F1371" s="61">
        <f>+F1370-IF(F$18&gt;74,(F1370/F$25)*$C$10)</f>
        <v/>
      </c>
      <c r="G1371" s="61">
        <f>+G1370-IF(G$18&gt;74,(G1370/G$25)*$C$10)</f>
        <v/>
      </c>
      <c r="H1371" s="61">
        <f>+H1370-IF(H$18&gt;74,(H1370/H$25)*$C$10)</f>
        <v/>
      </c>
      <c r="I1371" s="61">
        <f>+I1370-IF(I$18&gt;74,(I1370/I$25)*$C$10)</f>
        <v/>
      </c>
      <c r="J1371" s="61">
        <f>+J1370-IF(J$18&gt;74,(J1370/J$25)*$C$10)</f>
        <v/>
      </c>
      <c r="K1371" s="61">
        <f>+K1370-IF(K$18&gt;74,(K1370/K$25)*$C$10)</f>
        <v/>
      </c>
      <c r="L1371" s="61">
        <f>+L1370-IF(L$18&gt;74,(L1370/L$25)*$C$10)</f>
        <v/>
      </c>
      <c r="M1371" s="61">
        <f>+M1370-IF(M$18&gt;74,(M1370/M$25)*$C$10)</f>
        <v/>
      </c>
      <c r="N1371" s="61">
        <f>+N1370-IF(N$18&gt;74,(N1370/N$25)*$C$10)</f>
        <v/>
      </c>
      <c r="O1371" s="61">
        <f>+O1370-IF(O$18&gt;74,(O1370/O$25)*$C$10)</f>
        <v/>
      </c>
      <c r="P1371" s="61">
        <f>+P1370-IF(P$18&gt;74,(P1370/P$25)*$C$10)</f>
        <v/>
      </c>
      <c r="Q1371" s="61">
        <f>+Q1370-IF(Q$18&gt;74,(Q1370/Q$25)*$C$10)</f>
        <v/>
      </c>
      <c r="R1371" s="61">
        <f>+R1370-IF(R$18&gt;74,(R1370/R$25)*$C$10)</f>
        <v/>
      </c>
      <c r="S1371" s="61">
        <f>+S1370-IF(S$18&gt;74,(S1370/S$25)*$C$10)</f>
        <v/>
      </c>
      <c r="T1371" s="61">
        <f>+T1370-IF(T$18&gt;74,(T1370/T$25)*$C$10)</f>
        <v/>
      </c>
      <c r="U1371" s="61">
        <f>+U1370-IF(U$18&gt;74,(U1370/U$25)*$C$10)</f>
        <v/>
      </c>
      <c r="V1371" s="61">
        <f>+V1370-IF(V$18&gt;74,(V1370/V$25)*$C$10)</f>
        <v/>
      </c>
      <c r="W1371" s="61">
        <f>+W1370-IF(W$18&gt;74,(W1370/W$25)*$C$10)</f>
        <v/>
      </c>
      <c r="X1371" s="61">
        <f>+X1370-IF(X$18&gt;74,(X1370/X$25)*$C$10)</f>
        <v/>
      </c>
      <c r="Y1371" s="61">
        <f>+Y1370-IF(Y$18&gt;74,(Y1370/Y$25)*$C$10)</f>
        <v/>
      </c>
      <c r="Z1371" s="61">
        <f>+Z1370-IF(Z$18&gt;74,(Z1370/Z$25)*$C$10)</f>
        <v/>
      </c>
      <c r="AA1371" s="61">
        <f>+AA1370-IF(AA$18&gt;74,(AA1370/AA$25)*$C$10)</f>
        <v/>
      </c>
      <c r="AB1371" s="61">
        <f>+AB1370-IF(AB$18&gt;74,(AB1370/AB$25)*$C$10)</f>
        <v/>
      </c>
      <c r="AC1371" s="61">
        <f>+AC1370-IF(AC$18&gt;74,(AC1370/AC$25)*$C$10)</f>
        <v/>
      </c>
      <c r="AD1371" s="61">
        <f>+AD1370-IF(AD$18&gt;74,(AD1370/AD$25)*$C$10)</f>
        <v/>
      </c>
      <c r="AE1371" s="61">
        <f>+AE1370-IF(AE$18&gt;74,(AE1370/AE$25)*$C$10)</f>
        <v/>
      </c>
      <c r="AF1371" s="61">
        <f>+AF1370-IF(AF$18&gt;74,(AF1370/AF$25)*$C$10)</f>
        <v/>
      </c>
      <c r="AG1371" s="61">
        <f>+AG1370-IF(AG$18&gt;74,(AG1370/AG$25)*$C$10)</f>
        <v/>
      </c>
      <c r="AH1371" s="61">
        <f>+AH1370-IF(AH$18&gt;74,(AH1370/AH$25)*$C$10)</f>
        <v/>
      </c>
      <c r="AI1371" s="61">
        <f>+AI1370-IF(AI$18&gt;74,(AI1370/AI$25)*$C$10)</f>
        <v/>
      </c>
      <c r="AJ1371" s="61">
        <f>+AJ1370-IF(AJ$18&gt;74,(AJ1370/AJ$25)*$C$10)</f>
        <v/>
      </c>
      <c r="AK1371" s="61">
        <f>+AK1370-IF(AK$18&gt;74,(AK1370/AK$25)*$C$10)</f>
        <v/>
      </c>
      <c r="AL1371" s="61">
        <f>+AL1370-IF(AL$18&gt;74,(AL1370/AL$25)*$C$10)</f>
        <v/>
      </c>
      <c r="AM1371" s="61">
        <f>+AM1370-IF(AM$18&gt;74,(AM1370/AM$25)*$C$10)</f>
        <v/>
      </c>
      <c r="AN1371" s="61">
        <f>+AN1370-IF(AN$18&gt;74,(AN1370/AN$25)*$C$10)</f>
        <v/>
      </c>
      <c r="AO1371" s="61">
        <f>+AO1370-IF(AO$18&gt;74,(AO1370/AO$25)*$C$10)</f>
        <v/>
      </c>
      <c r="AP1371" s="61">
        <f>+AP1370-IF(AP$18&gt;74,(AP1370/AP$25)*$C$10)</f>
        <v/>
      </c>
      <c r="AQ1371" s="61">
        <f>+AQ1370-IF(AQ$18&gt;74,(AQ1370/AQ$25)*$C$10)</f>
        <v/>
      </c>
      <c r="AR1371" s="61">
        <f>+AR1370-IF(AR$18&gt;74,(AR1370/AR$25)*$C$10)</f>
        <v/>
      </c>
      <c r="AS1371" s="61">
        <f>+AS1370-IF(AS$18&gt;74,(AS1370/AS$25)*$C$10)</f>
        <v/>
      </c>
      <c r="AT1371" s="61">
        <f>+AT1370-IF(AT$18&gt;74,(AT1370/AT$25)*$C$10)</f>
        <v/>
      </c>
      <c r="AU1371" s="61">
        <f>+AU1370-IF(AU$18&gt;74,(AU1370/AU$25)*$C$10)</f>
        <v/>
      </c>
      <c r="AV1371" s="61">
        <f>+AV1370-IF(AV$18&gt;74,(AV1370/AV$25)*$C$10)</f>
        <v/>
      </c>
      <c r="AW1371" s="61">
        <f>+AW1370-IF(AW$18&gt;74,(AW1370/AW$25)*$C$10)</f>
        <v/>
      </c>
      <c r="AX1371" s="35">
        <f>IF(AW1371&gt;0,1,0)</f>
        <v/>
      </c>
      <c r="AY1371" s="35">
        <f>IF(AL1371&gt;0,1,0)</f>
        <v/>
      </c>
      <c r="AZ1371" s="35">
        <f>IF(AG1371&gt;0,1,0)</f>
        <v/>
      </c>
      <c r="BA1371" s="35">
        <f>IF(AB1371&gt;0,1,0)</f>
        <v/>
      </c>
      <c r="BB1371" s="35">
        <f>IF(W1371&gt;0,1,0)</f>
        <v/>
      </c>
    </row>
    <row r="1372">
      <c r="B1372" s="154" t="inlineStr">
        <is>
          <t>trial 673</t>
        </is>
      </c>
      <c r="C1372" s="155">
        <f>+start-C1369</f>
        <v/>
      </c>
      <c r="D1372" s="156">
        <f>IF((C1372&lt;=0),0,((C1372-D$24)*Stock*(_xlfn.NORM.INV(RAND(),stock_ave,stock_std))+(C1372-D$24)*Bonds*(_xlfn.NORM.INV(RAND(),bond_ave,bond_std))+(C1372-D$24)*cash*(_xlfn.NORM.INV(RAND(),cash_ave,cash_std))+(C1372-D$24)))</f>
        <v/>
      </c>
      <c r="E1372" s="156">
        <f>IF((D1372&lt;=0),0,((D1372-E$24)*Stock*(_xlfn.NORM.INV(RAND(),stock_ave,stock_std))+(D1372-E$24)*Bonds*(_xlfn.NORM.INV(RAND(),bond_ave,bond_std))+(D1372-E$24)*cash*(_xlfn.NORM.INV(RAND(),cash_ave,cash_std))+(D1372-E$24)))</f>
        <v/>
      </c>
      <c r="F1372" s="156">
        <f>IF((E1372&lt;=0),0,((E1372-F$24)*Stock*(_xlfn.NORM.INV(RAND(),stock_ave,stock_std))+(E1372-F$24)*Bonds*(_xlfn.NORM.INV(RAND(),bond_ave,bond_std))+(E1372-F$24)*cash*(_xlfn.NORM.INV(RAND(),cash_ave,cash_std))+(E1372-F$24)))</f>
        <v/>
      </c>
      <c r="G1372" s="156">
        <f>IF((F1372&lt;=0),0,((F1372-G$24)*Stock*(_xlfn.NORM.INV(RAND(),stock_ave,stock_std))+(F1372-G$24)*Bonds*(_xlfn.NORM.INV(RAND(),bond_ave,bond_std))+(F1372-G$24)*cash*(_xlfn.NORM.INV(RAND(),cash_ave,cash_std))+(F1372-G$24)))</f>
        <v/>
      </c>
      <c r="H1372" s="156">
        <f>IF((G1372&lt;=0),0,((G1372-H$24)*Stock*(_xlfn.NORM.INV(RAND(),stock_ave,stock_std))+(G1372-H$24)*Bonds*(_xlfn.NORM.INV(RAND(),bond_ave,bond_std))+(G1372-H$24)*cash*(_xlfn.NORM.INV(RAND(),cash_ave,cash_std))+(G1372-H$24)))</f>
        <v/>
      </c>
      <c r="I1372" s="156">
        <f>IF((H1372&lt;=0),0,((H1372-I$24)*Stock*(_xlfn.NORM.INV(RAND(),stock_ave,stock_std))+(H1372-I$24)*Bonds*(_xlfn.NORM.INV(RAND(),bond_ave,bond_std))+(H1372-I$24)*cash*(_xlfn.NORM.INV(RAND(),cash_ave,cash_std))+(H1372-I$24)))</f>
        <v/>
      </c>
      <c r="J1372" s="156">
        <f>IF((I1372&lt;=0),0,((I1372-J$24)*Stock*(_xlfn.NORM.INV(RAND(),stock_ave,stock_std))+(I1372-J$24)*Bonds*(_xlfn.NORM.INV(RAND(),bond_ave,bond_std))+(I1372-J$24)*cash*(_xlfn.NORM.INV(RAND(),cash_ave,cash_std))+(I1372-J$24)))</f>
        <v/>
      </c>
      <c r="K1372" s="156">
        <f>IF((J1372&lt;=0),0,((J1372-K$24)*Stock*(_xlfn.NORM.INV(RAND(),stock_ave,stock_std))+(J1372-K$24)*Bonds*(_xlfn.NORM.INV(RAND(),bond_ave,bond_std))+(J1372-K$24)*cash*(_xlfn.NORM.INV(RAND(),cash_ave,cash_std))+(J1372-K$24)))</f>
        <v/>
      </c>
      <c r="L1372" s="156">
        <f>IF((K1372&lt;=0),0,((K1372-L$24)*Stock*(_xlfn.NORM.INV(RAND(),stock_ave,stock_std))+(K1372-L$24)*Bonds*(_xlfn.NORM.INV(RAND(),bond_ave,bond_std))+(K1372-L$24)*cash*(_xlfn.NORM.INV(RAND(),cash_ave,cash_std))+(K1372-L$24)))</f>
        <v/>
      </c>
      <c r="M1372" s="156">
        <f>IF((L1372&lt;=0),0,((L1372-M$24)*Stock*(_xlfn.NORM.INV(RAND(),stock_ave,stock_std))+(L1372-M$24)*Bonds*(_xlfn.NORM.INV(RAND(),bond_ave,bond_std))+(L1372-M$24)*cash*(_xlfn.NORM.INV(RAND(),cash_ave,cash_std))+(L1372-M$24)))</f>
        <v/>
      </c>
      <c r="N1372" s="156">
        <f>IF((M1372&lt;=0),0,((M1372-N$24)*Stock*(_xlfn.NORM.INV(RAND(),stock_ave,stock_std))+(M1372-N$24)*Bonds*(_xlfn.NORM.INV(RAND(),bond_ave,bond_std))+(M1372-N$24)*cash*(_xlfn.NORM.INV(RAND(),cash_ave,cash_std))+(M1372-N$24)))</f>
        <v/>
      </c>
      <c r="O1372" s="156">
        <f>IF((N1372&lt;=0),0,((N1372-O$24)*Stock*(_xlfn.NORM.INV(RAND(),stock_ave,stock_std))+(N1372-O$24)*Bonds*(_xlfn.NORM.INV(RAND(),bond_ave,bond_std))+(N1372-O$24)*cash*(_xlfn.NORM.INV(RAND(),cash_ave,cash_std))+(N1372-O$24)))</f>
        <v/>
      </c>
      <c r="P1372" s="156">
        <f>IF((O1372&lt;=0),0,((O1372-P$24)*Stock*(_xlfn.NORM.INV(RAND(),stock_ave,stock_std))+(O1372-P$24)*Bonds*(_xlfn.NORM.INV(RAND(),bond_ave,bond_std))+(O1372-P$24)*cash*(_xlfn.NORM.INV(RAND(),cash_ave,cash_std))+(O1372-P$24)))</f>
        <v/>
      </c>
      <c r="Q1372" s="156">
        <f>IF((P1372&lt;=0),0,((P1372-Q$24)*Stock*(_xlfn.NORM.INV(RAND(),stock_ave,stock_std))+(P1372-Q$24)*Bonds*(_xlfn.NORM.INV(RAND(),bond_ave,bond_std))+(P1372-Q$24)*cash*(_xlfn.NORM.INV(RAND(),cash_ave,cash_std))+(P1372-Q$24)))</f>
        <v/>
      </c>
      <c r="R1372" s="156">
        <f>IF((Q1372&lt;=0),0,((Q1372-R$24)*Stock*(_xlfn.NORM.INV(RAND(),stock_ave,stock_std))+(Q1372-R$24)*Bonds*(_xlfn.NORM.INV(RAND(),bond_ave,bond_std))+(Q1372-R$24)*cash*(_xlfn.NORM.INV(RAND(),cash_ave,cash_std))+(Q1372-R$24)))</f>
        <v/>
      </c>
      <c r="S1372" s="156">
        <f>IF((R1372&lt;=0),0,((R1372-S$24)*Stock*(_xlfn.NORM.INV(RAND(),stock_ave,stock_std))+(R1372-S$24)*Bonds*(_xlfn.NORM.INV(RAND(),bond_ave,bond_std))+(R1372-S$24)*cash*(_xlfn.NORM.INV(RAND(),cash_ave,cash_std))+(R1372-S$24)))</f>
        <v/>
      </c>
      <c r="T1372" s="156">
        <f>IF((S1372&lt;=0),0,((S1372-T$24)*Stock*(_xlfn.NORM.INV(RAND(),stock_ave,stock_std))+(S1372-T$24)*Bonds*(_xlfn.NORM.INV(RAND(),bond_ave,bond_std))+(S1372-T$24)*cash*(_xlfn.NORM.INV(RAND(),cash_ave,cash_std))+(S1372-T$24)))</f>
        <v/>
      </c>
      <c r="U1372" s="156">
        <f>IF((T1372&lt;=0),0,((T1372-U$24)*Stock*(_xlfn.NORM.INV(RAND(),stock_ave,stock_std))+(T1372-U$24)*Bonds*(_xlfn.NORM.INV(RAND(),bond_ave,bond_std))+(T1372-U$24)*cash*(_xlfn.NORM.INV(RAND(),cash_ave,cash_std))+(T1372-U$24)))</f>
        <v/>
      </c>
      <c r="V1372" s="156">
        <f>IF((U1372&lt;=0),0,((U1372-V$24)*Stock*(_xlfn.NORM.INV(RAND(),stock_ave,stock_std))+(U1372-V$24)*Bonds*(_xlfn.NORM.INV(RAND(),bond_ave,bond_std))+(U1372-V$24)*cash*(_xlfn.NORM.INV(RAND(),cash_ave,cash_std))+(U1372-V$24)))</f>
        <v/>
      </c>
      <c r="W1372" s="156">
        <f>IF((V1372&lt;=0),0,((V1372-W$24)*Stock*(_xlfn.NORM.INV(RAND(),stock_ave,stock_std))+(V1372-W$24)*Bonds*(_xlfn.NORM.INV(RAND(),bond_ave,bond_std))+(V1372-W$24)*cash*(_xlfn.NORM.INV(RAND(),cash_ave,cash_std))+(V1372-W$24)))</f>
        <v/>
      </c>
      <c r="X1372" s="156">
        <f>IF((W1372&lt;=0),0,((W1372-X$24)*Stock*(_xlfn.NORM.INV(RAND(),stock_ave,stock_std))+(W1372-X$24)*Bonds*(_xlfn.NORM.INV(RAND(),bond_ave,bond_std))+(W1372-X$24)*cash*(_xlfn.NORM.INV(RAND(),cash_ave,cash_std))+(W1372-X$24)))</f>
        <v/>
      </c>
      <c r="Y1372" s="156">
        <f>IF((X1372&lt;=0),0,((X1372-Y$24)*Stock*(_xlfn.NORM.INV(RAND(),stock_ave,stock_std))+(X1372-Y$24)*Bonds*(_xlfn.NORM.INV(RAND(),bond_ave,bond_std))+(X1372-Y$24)*cash*(_xlfn.NORM.INV(RAND(),cash_ave,cash_std))+(X1372-Y$24)))</f>
        <v/>
      </c>
      <c r="Z1372" s="156">
        <f>IF((Y1372&lt;=0),0,((Y1372-Z$24)*Stock*(_xlfn.NORM.INV(RAND(),stock_ave,stock_std))+(Y1372-Z$24)*Bonds*(_xlfn.NORM.INV(RAND(),bond_ave,bond_std))+(Y1372-Z$24)*cash*(_xlfn.NORM.INV(RAND(),cash_ave,cash_std))+(Y1372-Z$24)))</f>
        <v/>
      </c>
      <c r="AA1372" s="156">
        <f>IF((Z1372&lt;=0),0,((Z1372-AA$24)*Stock*(_xlfn.NORM.INV(RAND(),stock_ave,stock_std))+(Z1372-AA$24)*Bonds*(_xlfn.NORM.INV(RAND(),bond_ave,bond_std))+(Z1372-AA$24)*cash*(_xlfn.NORM.INV(RAND(),cash_ave,cash_std))+(Z1372-AA$24)))</f>
        <v/>
      </c>
      <c r="AB1372" s="156">
        <f>IF((AA1372&lt;=0),0,((AA1372-AB$24)*Stock*(_xlfn.NORM.INV(RAND(),stock_ave,stock_std))+(AA1372-AB$24)*Bonds*(_xlfn.NORM.INV(RAND(),bond_ave,bond_std))+(AA1372-AB$24)*cash*(_xlfn.NORM.INV(RAND(),cash_ave,cash_std))+(AA1372-AB$24)))</f>
        <v/>
      </c>
      <c r="AC1372" s="156">
        <f>IF((AB1372&lt;=0),0,((AB1372-AC$24)*Stock*(_xlfn.NORM.INV(RAND(),stock_ave,stock_std))+(AB1372-AC$24)*Bonds*(_xlfn.NORM.INV(RAND(),bond_ave,bond_std))+(AB1372-AC$24)*cash*(_xlfn.NORM.INV(RAND(),cash_ave,cash_std))+(AB1372-AC$24)))</f>
        <v/>
      </c>
      <c r="AD1372" s="156">
        <f>IF((AC1372&lt;=0),0,((AC1372-AD$24)*Stock*(_xlfn.NORM.INV(RAND(),stock_ave,stock_std))+(AC1372-AD$24)*Bonds*(_xlfn.NORM.INV(RAND(),bond_ave,bond_std))+(AC1372-AD$24)*cash*(_xlfn.NORM.INV(RAND(),cash_ave,cash_std))+(AC1372-AD$24)))</f>
        <v/>
      </c>
      <c r="AE1372" s="156">
        <f>IF((AD1372&lt;=0),0,((AD1372-AE$24)*Stock*(_xlfn.NORM.INV(RAND(),stock_ave,stock_std))+(AD1372-AE$24)*Bonds*(_xlfn.NORM.INV(RAND(),bond_ave,bond_std))+(AD1372-AE$24)*cash*(_xlfn.NORM.INV(RAND(),cash_ave,cash_std))+(AD1372-AE$24)))</f>
        <v/>
      </c>
      <c r="AF1372" s="156">
        <f>IF((AE1372&lt;=0),0,((AE1372-AF$24)*Stock*(_xlfn.NORM.INV(RAND(),stock_ave,stock_std))+(AE1372-AF$24)*Bonds*(_xlfn.NORM.INV(RAND(),bond_ave,bond_std))+(AE1372-AF$24)*cash*(_xlfn.NORM.INV(RAND(),cash_ave,cash_std))+(AE1372-AF$24)))</f>
        <v/>
      </c>
      <c r="AG1372" s="156">
        <f>IF((AF1372&lt;=0),0,((AF1372-AG$24)*Stock*(_xlfn.NORM.INV(RAND(),stock_ave,stock_std))+(AF1372-AG$24)*Bonds*(_xlfn.NORM.INV(RAND(),bond_ave,bond_std))+(AF1372-AG$24)*cash*(_xlfn.NORM.INV(RAND(),cash_ave,cash_std))+(AF1372-AG$24)))</f>
        <v/>
      </c>
      <c r="AH1372" s="156">
        <f>IF((AG1372&lt;=0),0,((AG1372-AH$24)*Stock*(_xlfn.NORM.INV(RAND(),stock_ave,stock_std))+(AG1372-AH$24)*Bonds*(_xlfn.NORM.INV(RAND(),bond_ave,bond_std))+(AG1372-AH$24)*cash*(_xlfn.NORM.INV(RAND(),cash_ave,cash_std))+(AG1372-AH$24)))</f>
        <v/>
      </c>
      <c r="AI1372" s="156">
        <f>IF((AH1372&lt;=0),0,((AH1372-AI$24)*Stock*(_xlfn.NORM.INV(RAND(),stock_ave,stock_std))+(AH1372-AI$24)*Bonds*(_xlfn.NORM.INV(RAND(),bond_ave,bond_std))+(AH1372-AI$24)*cash*(_xlfn.NORM.INV(RAND(),cash_ave,cash_std))+(AH1372-AI$24)))</f>
        <v/>
      </c>
      <c r="AJ1372" s="156">
        <f>IF((AI1372&lt;=0),0,((AI1372-AJ$24)*Stock*(_xlfn.NORM.INV(RAND(),stock_ave,stock_std))+(AI1372-AJ$24)*Bonds*(_xlfn.NORM.INV(RAND(),bond_ave,bond_std))+(AI1372-AJ$24)*cash*(_xlfn.NORM.INV(RAND(),cash_ave,cash_std))+(AI1372-AJ$24)))</f>
        <v/>
      </c>
      <c r="AK1372" s="156">
        <f>IF((AJ1372&lt;=0),0,((AJ1372-AK$24)*Stock*(_xlfn.NORM.INV(RAND(),stock_ave,stock_std))+(AJ1372-AK$24)*Bonds*(_xlfn.NORM.INV(RAND(),bond_ave,bond_std))+(AJ1372-AK$24)*cash*(_xlfn.NORM.INV(RAND(),cash_ave,cash_std))+(AJ1372-AK$24)))</f>
        <v/>
      </c>
      <c r="AL1372" s="156">
        <f>IF((AK1372&lt;=0),0,((AK1372-AL$24)*Stock*(_xlfn.NORM.INV(RAND(),stock_ave,stock_std))+(AK1372-AL$24)*Bonds*(_xlfn.NORM.INV(RAND(),bond_ave,bond_std))+(AK1372-AL$24)*cash*(_xlfn.NORM.INV(RAND(),cash_ave,cash_std))+(AK1372-AL$24)))</f>
        <v/>
      </c>
      <c r="AM1372" s="156">
        <f>IF((AL1372&lt;=0),0,((AL1372-AM$24)*Stock*(_xlfn.NORM.INV(RAND(),stock_ave,stock_std))+(AL1372-AM$24)*Bonds*(_xlfn.NORM.INV(RAND(),bond_ave,bond_std))+(AL1372-AM$24)*cash*(_xlfn.NORM.INV(RAND(),cash_ave,cash_std))+(AL1372-AM$24)))</f>
        <v/>
      </c>
      <c r="AN1372" s="156">
        <f>IF((AM1372&lt;=0),0,((AM1372-AN$24)*Stock*(_xlfn.NORM.INV(RAND(),stock_ave,stock_std))+(AM1372-AN$24)*Bonds*(_xlfn.NORM.INV(RAND(),bond_ave,bond_std))+(AM1372-AN$24)*cash*(_xlfn.NORM.INV(RAND(),cash_ave,cash_std))+(AM1372-AN$24)))</f>
        <v/>
      </c>
      <c r="AO1372" s="156">
        <f>IF((AN1372&lt;=0),0,((AN1372-AO$24)*Stock*(_xlfn.NORM.INV(RAND(),stock_ave,stock_std))+(AN1372-AO$24)*Bonds*(_xlfn.NORM.INV(RAND(),bond_ave,bond_std))+(AN1372-AO$24)*cash*(_xlfn.NORM.INV(RAND(),cash_ave,cash_std))+(AN1372-AO$24)))</f>
        <v/>
      </c>
      <c r="AP1372" s="156">
        <f>IF((AO1372&lt;=0),0,((AO1372-AP$24)*Stock*(_xlfn.NORM.INV(RAND(),stock_ave,stock_std))+(AO1372-AP$24)*Bonds*(_xlfn.NORM.INV(RAND(),bond_ave,bond_std))+(AO1372-AP$24)*cash*(_xlfn.NORM.INV(RAND(),cash_ave,cash_std))+(AO1372-AP$24)))</f>
        <v/>
      </c>
      <c r="AQ1372" s="156">
        <f>IF((AP1372&lt;=0),0,((AP1372-AQ$24)*Stock*(_xlfn.NORM.INV(RAND(),stock_ave,stock_std))+(AP1372-AQ$24)*Bonds*(_xlfn.NORM.INV(RAND(),bond_ave,bond_std))+(AP1372-AQ$24)*cash*(_xlfn.NORM.INV(RAND(),cash_ave,cash_std))+(AP1372-AQ$24)))</f>
        <v/>
      </c>
      <c r="AR1372" s="156">
        <f>IF((AQ1372&lt;=0),0,((AQ1372-AR$24)*Stock*(_xlfn.NORM.INV(RAND(),stock_ave,stock_std))+(AQ1372-AR$24)*Bonds*(_xlfn.NORM.INV(RAND(),bond_ave,bond_std))+(AQ1372-AR$24)*cash*(_xlfn.NORM.INV(RAND(),cash_ave,cash_std))+(AQ1372-AR$24)))</f>
        <v/>
      </c>
      <c r="AS1372" s="156">
        <f>IF((AR1372&lt;=0),0,((AR1372-AS$24)*Stock*(_xlfn.NORM.INV(RAND(),stock_ave,stock_std))+(AR1372-AS$24)*Bonds*(_xlfn.NORM.INV(RAND(),bond_ave,bond_std))+(AR1372-AS$24)*cash*(_xlfn.NORM.INV(RAND(),cash_ave,cash_std))+(AR1372-AS$24)))</f>
        <v/>
      </c>
      <c r="AT1372" s="156">
        <f>IF((AS1372&lt;=0),0,((AS1372-AT$24)*Stock*(_xlfn.NORM.INV(RAND(),stock_ave,stock_std))+(AS1372-AT$24)*Bonds*(_xlfn.NORM.INV(RAND(),bond_ave,bond_std))+(AS1372-AT$24)*cash*(_xlfn.NORM.INV(RAND(),cash_ave,cash_std))+(AS1372-AT$24)))</f>
        <v/>
      </c>
      <c r="AU1372" s="156">
        <f>IF((AT1372&lt;=0),0,((AT1372-AU$24)*Stock*(_xlfn.NORM.INV(RAND(),stock_ave,stock_std))+(AT1372-AU$24)*Bonds*(_xlfn.NORM.INV(RAND(),bond_ave,bond_std))+(AT1372-AU$24)*cash*(_xlfn.NORM.INV(RAND(),cash_ave,cash_std))+(AT1372-AU$24)))</f>
        <v/>
      </c>
      <c r="AV1372" s="156">
        <f>IF((AU1372&lt;=0),0,((AU1372-AV$24)*Stock*(_xlfn.NORM.INV(RAND(),stock_ave,stock_std))+(AU1372-AV$24)*Bonds*(_xlfn.NORM.INV(RAND(),bond_ave,bond_std))+(AU1372-AV$24)*cash*(_xlfn.NORM.INV(RAND(),cash_ave,cash_std))+(AU1372-AV$24)))</f>
        <v/>
      </c>
      <c r="AW1372" s="156">
        <f>IF((AV1372&lt;=0),0,((AV1372-AW$24)*Stock*(_xlfn.NORM.INV(RAND(),stock_ave,stock_std))+(AV1372-AW$24)*Bonds*(_xlfn.NORM.INV(RAND(),bond_ave,bond_std))+(AV1372-AW$24)*cash*(_xlfn.NORM.INV(RAND(),cash_ave,cash_std))+(AV1372-AW$24)))</f>
        <v/>
      </c>
      <c r="AX1372" s="159" t="n"/>
      <c r="AY1372" s="159" t="n"/>
      <c r="AZ1372" s="159" t="n"/>
      <c r="BA1372" s="159" t="n"/>
      <c r="BB1372" s="159" t="n"/>
    </row>
    <row r="1373">
      <c r="C1373" s="147" t="n"/>
      <c r="D1373" s="61">
        <f>+D1372-IF(D$18&gt;74,(D1372/D$25)*$C$10)</f>
        <v/>
      </c>
      <c r="E1373" s="61">
        <f>+E1372-IF(E$18&gt;74,(E1372/E$25)*$C$10)</f>
        <v/>
      </c>
      <c r="F1373" s="61">
        <f>+F1372-IF(F$18&gt;74,(F1372/F$25)*$C$10)</f>
        <v/>
      </c>
      <c r="G1373" s="61">
        <f>+G1372-IF(G$18&gt;74,(G1372/G$25)*$C$10)</f>
        <v/>
      </c>
      <c r="H1373" s="61">
        <f>+H1372-IF(H$18&gt;74,(H1372/H$25)*$C$10)</f>
        <v/>
      </c>
      <c r="I1373" s="61">
        <f>+I1372-IF(I$18&gt;74,(I1372/I$25)*$C$10)</f>
        <v/>
      </c>
      <c r="J1373" s="61">
        <f>+J1372-IF(J$18&gt;74,(J1372/J$25)*$C$10)</f>
        <v/>
      </c>
      <c r="K1373" s="61">
        <f>+K1372-IF(K$18&gt;74,(K1372/K$25)*$C$10)</f>
        <v/>
      </c>
      <c r="L1373" s="61">
        <f>+L1372-IF(L$18&gt;74,(L1372/L$25)*$C$10)</f>
        <v/>
      </c>
      <c r="M1373" s="61">
        <f>+M1372-IF(M$18&gt;74,(M1372/M$25)*$C$10)</f>
        <v/>
      </c>
      <c r="N1373" s="61">
        <f>+N1372-IF(N$18&gt;74,(N1372/N$25)*$C$10)</f>
        <v/>
      </c>
      <c r="O1373" s="61">
        <f>+O1372-IF(O$18&gt;74,(O1372/O$25)*$C$10)</f>
        <v/>
      </c>
      <c r="P1373" s="61">
        <f>+P1372-IF(P$18&gt;74,(P1372/P$25)*$C$10)</f>
        <v/>
      </c>
      <c r="Q1373" s="61">
        <f>+Q1372-IF(Q$18&gt;74,(Q1372/Q$25)*$C$10)</f>
        <v/>
      </c>
      <c r="R1373" s="61">
        <f>+R1372-IF(R$18&gt;74,(R1372/R$25)*$C$10)</f>
        <v/>
      </c>
      <c r="S1373" s="61">
        <f>+S1372-IF(S$18&gt;74,(S1372/S$25)*$C$10)</f>
        <v/>
      </c>
      <c r="T1373" s="61">
        <f>+T1372-IF(T$18&gt;74,(T1372/T$25)*$C$10)</f>
        <v/>
      </c>
      <c r="U1373" s="61">
        <f>+U1372-IF(U$18&gt;74,(U1372/U$25)*$C$10)</f>
        <v/>
      </c>
      <c r="V1373" s="61">
        <f>+V1372-IF(V$18&gt;74,(V1372/V$25)*$C$10)</f>
        <v/>
      </c>
      <c r="W1373" s="61">
        <f>+W1372-IF(W$18&gt;74,(W1372/W$25)*$C$10)</f>
        <v/>
      </c>
      <c r="X1373" s="61">
        <f>+X1372-IF(X$18&gt;74,(X1372/X$25)*$C$10)</f>
        <v/>
      </c>
      <c r="Y1373" s="61">
        <f>+Y1372-IF(Y$18&gt;74,(Y1372/Y$25)*$C$10)</f>
        <v/>
      </c>
      <c r="Z1373" s="61">
        <f>+Z1372-IF(Z$18&gt;74,(Z1372/Z$25)*$C$10)</f>
        <v/>
      </c>
      <c r="AA1373" s="61">
        <f>+AA1372-IF(AA$18&gt;74,(AA1372/AA$25)*$C$10)</f>
        <v/>
      </c>
      <c r="AB1373" s="61">
        <f>+AB1372-IF(AB$18&gt;74,(AB1372/AB$25)*$C$10)</f>
        <v/>
      </c>
      <c r="AC1373" s="61">
        <f>+AC1372-IF(AC$18&gt;74,(AC1372/AC$25)*$C$10)</f>
        <v/>
      </c>
      <c r="AD1373" s="61">
        <f>+AD1372-IF(AD$18&gt;74,(AD1372/AD$25)*$C$10)</f>
        <v/>
      </c>
      <c r="AE1373" s="61">
        <f>+AE1372-IF(AE$18&gt;74,(AE1372/AE$25)*$C$10)</f>
        <v/>
      </c>
      <c r="AF1373" s="61">
        <f>+AF1372-IF(AF$18&gt;74,(AF1372/AF$25)*$C$10)</f>
        <v/>
      </c>
      <c r="AG1373" s="61">
        <f>+AG1372-IF(AG$18&gt;74,(AG1372/AG$25)*$C$10)</f>
        <v/>
      </c>
      <c r="AH1373" s="61">
        <f>+AH1372-IF(AH$18&gt;74,(AH1372/AH$25)*$C$10)</f>
        <v/>
      </c>
      <c r="AI1373" s="61">
        <f>+AI1372-IF(AI$18&gt;74,(AI1372/AI$25)*$C$10)</f>
        <v/>
      </c>
      <c r="AJ1373" s="61">
        <f>+AJ1372-IF(AJ$18&gt;74,(AJ1372/AJ$25)*$C$10)</f>
        <v/>
      </c>
      <c r="AK1373" s="61">
        <f>+AK1372-IF(AK$18&gt;74,(AK1372/AK$25)*$C$10)</f>
        <v/>
      </c>
      <c r="AL1373" s="61">
        <f>+AL1372-IF(AL$18&gt;74,(AL1372/AL$25)*$C$10)</f>
        <v/>
      </c>
      <c r="AM1373" s="61">
        <f>+AM1372-IF(AM$18&gt;74,(AM1372/AM$25)*$C$10)</f>
        <v/>
      </c>
      <c r="AN1373" s="61">
        <f>+AN1372-IF(AN$18&gt;74,(AN1372/AN$25)*$C$10)</f>
        <v/>
      </c>
      <c r="AO1373" s="61">
        <f>+AO1372-IF(AO$18&gt;74,(AO1372/AO$25)*$C$10)</f>
        <v/>
      </c>
      <c r="AP1373" s="61">
        <f>+AP1372-IF(AP$18&gt;74,(AP1372/AP$25)*$C$10)</f>
        <v/>
      </c>
      <c r="AQ1373" s="61">
        <f>+AQ1372-IF(AQ$18&gt;74,(AQ1372/AQ$25)*$C$10)</f>
        <v/>
      </c>
      <c r="AR1373" s="61">
        <f>+AR1372-IF(AR$18&gt;74,(AR1372/AR$25)*$C$10)</f>
        <v/>
      </c>
      <c r="AS1373" s="61">
        <f>+AS1372-IF(AS$18&gt;74,(AS1372/AS$25)*$C$10)</f>
        <v/>
      </c>
      <c r="AT1373" s="61">
        <f>+AT1372-IF(AT$18&gt;74,(AT1372/AT$25)*$C$10)</f>
        <v/>
      </c>
      <c r="AU1373" s="61">
        <f>+AU1372-IF(AU$18&gt;74,(AU1372/AU$25)*$C$10)</f>
        <v/>
      </c>
      <c r="AV1373" s="61">
        <f>+AV1372-IF(AV$18&gt;74,(AV1372/AV$25)*$C$10)</f>
        <v/>
      </c>
      <c r="AW1373" s="61">
        <f>+AW1372-IF(AW$18&gt;74,(AW1372/AW$25)*$C$10)</f>
        <v/>
      </c>
      <c r="AX1373" s="35">
        <f>IF(AW1373&gt;0,1,0)</f>
        <v/>
      </c>
      <c r="AY1373" s="35">
        <f>IF(AL1373&gt;0,1,0)</f>
        <v/>
      </c>
      <c r="AZ1373" s="35">
        <f>IF(AG1373&gt;0,1,0)</f>
        <v/>
      </c>
      <c r="BA1373" s="35">
        <f>IF(AB1373&gt;0,1,0)</f>
        <v/>
      </c>
      <c r="BB1373" s="35">
        <f>IF(W1373&gt;0,1,0)</f>
        <v/>
      </c>
    </row>
    <row r="1374">
      <c r="B1374" s="154" t="inlineStr">
        <is>
          <t>trial 674</t>
        </is>
      </c>
      <c r="C1374" s="155">
        <f>+start-C1371</f>
        <v/>
      </c>
      <c r="D1374" s="156">
        <f>IF((C1374&lt;=0),0,((C1374-D$24)*Stock*(_xlfn.NORM.INV(RAND(),stock_ave,stock_std))+(C1374-D$24)*Bonds*(_xlfn.NORM.INV(RAND(),bond_ave,bond_std))+(C1374-D$24)*cash*(_xlfn.NORM.INV(RAND(),cash_ave,cash_std))+(C1374-D$24)))</f>
        <v/>
      </c>
      <c r="E1374" s="156">
        <f>IF((D1374&lt;=0),0,((D1374-E$24)*Stock*(_xlfn.NORM.INV(RAND(),stock_ave,stock_std))+(D1374-E$24)*Bonds*(_xlfn.NORM.INV(RAND(),bond_ave,bond_std))+(D1374-E$24)*cash*(_xlfn.NORM.INV(RAND(),cash_ave,cash_std))+(D1374-E$24)))</f>
        <v/>
      </c>
      <c r="F1374" s="156">
        <f>IF((E1374&lt;=0),0,((E1374-F$24)*Stock*(_xlfn.NORM.INV(RAND(),stock_ave,stock_std))+(E1374-F$24)*Bonds*(_xlfn.NORM.INV(RAND(),bond_ave,bond_std))+(E1374-F$24)*cash*(_xlfn.NORM.INV(RAND(),cash_ave,cash_std))+(E1374-F$24)))</f>
        <v/>
      </c>
      <c r="G1374" s="156">
        <f>IF((F1374&lt;=0),0,((F1374-G$24)*Stock*(_xlfn.NORM.INV(RAND(),stock_ave,stock_std))+(F1374-G$24)*Bonds*(_xlfn.NORM.INV(RAND(),bond_ave,bond_std))+(F1374-G$24)*cash*(_xlfn.NORM.INV(RAND(),cash_ave,cash_std))+(F1374-G$24)))</f>
        <v/>
      </c>
      <c r="H1374" s="156">
        <f>IF((G1374&lt;=0),0,((G1374-H$24)*Stock*(_xlfn.NORM.INV(RAND(),stock_ave,stock_std))+(G1374-H$24)*Bonds*(_xlfn.NORM.INV(RAND(),bond_ave,bond_std))+(G1374-H$24)*cash*(_xlfn.NORM.INV(RAND(),cash_ave,cash_std))+(G1374-H$24)))</f>
        <v/>
      </c>
      <c r="I1374" s="156">
        <f>IF((H1374&lt;=0),0,((H1374-I$24)*Stock*(_xlfn.NORM.INV(RAND(),stock_ave,stock_std))+(H1374-I$24)*Bonds*(_xlfn.NORM.INV(RAND(),bond_ave,bond_std))+(H1374-I$24)*cash*(_xlfn.NORM.INV(RAND(),cash_ave,cash_std))+(H1374-I$24)))</f>
        <v/>
      </c>
      <c r="J1374" s="156">
        <f>IF((I1374&lt;=0),0,((I1374-J$24)*Stock*(_xlfn.NORM.INV(RAND(),stock_ave,stock_std))+(I1374-J$24)*Bonds*(_xlfn.NORM.INV(RAND(),bond_ave,bond_std))+(I1374-J$24)*cash*(_xlfn.NORM.INV(RAND(),cash_ave,cash_std))+(I1374-J$24)))</f>
        <v/>
      </c>
      <c r="K1374" s="156">
        <f>IF((J1374&lt;=0),0,((J1374-K$24)*Stock*(_xlfn.NORM.INV(RAND(),stock_ave,stock_std))+(J1374-K$24)*Bonds*(_xlfn.NORM.INV(RAND(),bond_ave,bond_std))+(J1374-K$24)*cash*(_xlfn.NORM.INV(RAND(),cash_ave,cash_std))+(J1374-K$24)))</f>
        <v/>
      </c>
      <c r="L1374" s="156">
        <f>IF((K1374&lt;=0),0,((K1374-L$24)*Stock*(_xlfn.NORM.INV(RAND(),stock_ave,stock_std))+(K1374-L$24)*Bonds*(_xlfn.NORM.INV(RAND(),bond_ave,bond_std))+(K1374-L$24)*cash*(_xlfn.NORM.INV(RAND(),cash_ave,cash_std))+(K1374-L$24)))</f>
        <v/>
      </c>
      <c r="M1374" s="156">
        <f>IF((L1374&lt;=0),0,((L1374-M$24)*Stock*(_xlfn.NORM.INV(RAND(),stock_ave,stock_std))+(L1374-M$24)*Bonds*(_xlfn.NORM.INV(RAND(),bond_ave,bond_std))+(L1374-M$24)*cash*(_xlfn.NORM.INV(RAND(),cash_ave,cash_std))+(L1374-M$24)))</f>
        <v/>
      </c>
      <c r="N1374" s="156">
        <f>IF((M1374&lt;=0),0,((M1374-N$24)*Stock*(_xlfn.NORM.INV(RAND(),stock_ave,stock_std))+(M1374-N$24)*Bonds*(_xlfn.NORM.INV(RAND(),bond_ave,bond_std))+(M1374-N$24)*cash*(_xlfn.NORM.INV(RAND(),cash_ave,cash_std))+(M1374-N$24)))</f>
        <v/>
      </c>
      <c r="O1374" s="156">
        <f>IF((N1374&lt;=0),0,((N1374-O$24)*Stock*(_xlfn.NORM.INV(RAND(),stock_ave,stock_std))+(N1374-O$24)*Bonds*(_xlfn.NORM.INV(RAND(),bond_ave,bond_std))+(N1374-O$24)*cash*(_xlfn.NORM.INV(RAND(),cash_ave,cash_std))+(N1374-O$24)))</f>
        <v/>
      </c>
      <c r="P1374" s="156">
        <f>IF((O1374&lt;=0),0,((O1374-P$24)*Stock*(_xlfn.NORM.INV(RAND(),stock_ave,stock_std))+(O1374-P$24)*Bonds*(_xlfn.NORM.INV(RAND(),bond_ave,bond_std))+(O1374-P$24)*cash*(_xlfn.NORM.INV(RAND(),cash_ave,cash_std))+(O1374-P$24)))</f>
        <v/>
      </c>
      <c r="Q1374" s="156">
        <f>IF((P1374&lt;=0),0,((P1374-Q$24)*Stock*(_xlfn.NORM.INV(RAND(),stock_ave,stock_std))+(P1374-Q$24)*Bonds*(_xlfn.NORM.INV(RAND(),bond_ave,bond_std))+(P1374-Q$24)*cash*(_xlfn.NORM.INV(RAND(),cash_ave,cash_std))+(P1374-Q$24)))</f>
        <v/>
      </c>
      <c r="R1374" s="156">
        <f>IF((Q1374&lt;=0),0,((Q1374-R$24)*Stock*(_xlfn.NORM.INV(RAND(),stock_ave,stock_std))+(Q1374-R$24)*Bonds*(_xlfn.NORM.INV(RAND(),bond_ave,bond_std))+(Q1374-R$24)*cash*(_xlfn.NORM.INV(RAND(),cash_ave,cash_std))+(Q1374-R$24)))</f>
        <v/>
      </c>
      <c r="S1374" s="156">
        <f>IF((R1374&lt;=0),0,((R1374-S$24)*Stock*(_xlfn.NORM.INV(RAND(),stock_ave,stock_std))+(R1374-S$24)*Bonds*(_xlfn.NORM.INV(RAND(),bond_ave,bond_std))+(R1374-S$24)*cash*(_xlfn.NORM.INV(RAND(),cash_ave,cash_std))+(R1374-S$24)))</f>
        <v/>
      </c>
      <c r="T1374" s="156">
        <f>IF((S1374&lt;=0),0,((S1374-T$24)*Stock*(_xlfn.NORM.INV(RAND(),stock_ave,stock_std))+(S1374-T$24)*Bonds*(_xlfn.NORM.INV(RAND(),bond_ave,bond_std))+(S1374-T$24)*cash*(_xlfn.NORM.INV(RAND(),cash_ave,cash_std))+(S1374-T$24)))</f>
        <v/>
      </c>
      <c r="U1374" s="156">
        <f>IF((T1374&lt;=0),0,((T1374-U$24)*Stock*(_xlfn.NORM.INV(RAND(),stock_ave,stock_std))+(T1374-U$24)*Bonds*(_xlfn.NORM.INV(RAND(),bond_ave,bond_std))+(T1374-U$24)*cash*(_xlfn.NORM.INV(RAND(),cash_ave,cash_std))+(T1374-U$24)))</f>
        <v/>
      </c>
      <c r="V1374" s="156">
        <f>IF((U1374&lt;=0),0,((U1374-V$24)*Stock*(_xlfn.NORM.INV(RAND(),stock_ave,stock_std))+(U1374-V$24)*Bonds*(_xlfn.NORM.INV(RAND(),bond_ave,bond_std))+(U1374-V$24)*cash*(_xlfn.NORM.INV(RAND(),cash_ave,cash_std))+(U1374-V$24)))</f>
        <v/>
      </c>
      <c r="W1374" s="156">
        <f>IF((V1374&lt;=0),0,((V1374-W$24)*Stock*(_xlfn.NORM.INV(RAND(),stock_ave,stock_std))+(V1374-W$24)*Bonds*(_xlfn.NORM.INV(RAND(),bond_ave,bond_std))+(V1374-W$24)*cash*(_xlfn.NORM.INV(RAND(),cash_ave,cash_std))+(V1374-W$24)))</f>
        <v/>
      </c>
      <c r="X1374" s="156">
        <f>IF((W1374&lt;=0),0,((W1374-X$24)*Stock*(_xlfn.NORM.INV(RAND(),stock_ave,stock_std))+(W1374-X$24)*Bonds*(_xlfn.NORM.INV(RAND(),bond_ave,bond_std))+(W1374-X$24)*cash*(_xlfn.NORM.INV(RAND(),cash_ave,cash_std))+(W1374-X$24)))</f>
        <v/>
      </c>
      <c r="Y1374" s="156">
        <f>IF((X1374&lt;=0),0,((X1374-Y$24)*Stock*(_xlfn.NORM.INV(RAND(),stock_ave,stock_std))+(X1374-Y$24)*Bonds*(_xlfn.NORM.INV(RAND(),bond_ave,bond_std))+(X1374-Y$24)*cash*(_xlfn.NORM.INV(RAND(),cash_ave,cash_std))+(X1374-Y$24)))</f>
        <v/>
      </c>
      <c r="Z1374" s="156">
        <f>IF((Y1374&lt;=0),0,((Y1374-Z$24)*Stock*(_xlfn.NORM.INV(RAND(),stock_ave,stock_std))+(Y1374-Z$24)*Bonds*(_xlfn.NORM.INV(RAND(),bond_ave,bond_std))+(Y1374-Z$24)*cash*(_xlfn.NORM.INV(RAND(),cash_ave,cash_std))+(Y1374-Z$24)))</f>
        <v/>
      </c>
      <c r="AA1374" s="156">
        <f>IF((Z1374&lt;=0),0,((Z1374-AA$24)*Stock*(_xlfn.NORM.INV(RAND(),stock_ave,stock_std))+(Z1374-AA$24)*Bonds*(_xlfn.NORM.INV(RAND(),bond_ave,bond_std))+(Z1374-AA$24)*cash*(_xlfn.NORM.INV(RAND(),cash_ave,cash_std))+(Z1374-AA$24)))</f>
        <v/>
      </c>
      <c r="AB1374" s="156">
        <f>IF((AA1374&lt;=0),0,((AA1374-AB$24)*Stock*(_xlfn.NORM.INV(RAND(),stock_ave,stock_std))+(AA1374-AB$24)*Bonds*(_xlfn.NORM.INV(RAND(),bond_ave,bond_std))+(AA1374-AB$24)*cash*(_xlfn.NORM.INV(RAND(),cash_ave,cash_std))+(AA1374-AB$24)))</f>
        <v/>
      </c>
      <c r="AC1374" s="156">
        <f>IF((AB1374&lt;=0),0,((AB1374-AC$24)*Stock*(_xlfn.NORM.INV(RAND(),stock_ave,stock_std))+(AB1374-AC$24)*Bonds*(_xlfn.NORM.INV(RAND(),bond_ave,bond_std))+(AB1374-AC$24)*cash*(_xlfn.NORM.INV(RAND(),cash_ave,cash_std))+(AB1374-AC$24)))</f>
        <v/>
      </c>
      <c r="AD1374" s="156">
        <f>IF((AC1374&lt;=0),0,((AC1374-AD$24)*Stock*(_xlfn.NORM.INV(RAND(),stock_ave,stock_std))+(AC1374-AD$24)*Bonds*(_xlfn.NORM.INV(RAND(),bond_ave,bond_std))+(AC1374-AD$24)*cash*(_xlfn.NORM.INV(RAND(),cash_ave,cash_std))+(AC1374-AD$24)))</f>
        <v/>
      </c>
      <c r="AE1374" s="156">
        <f>IF((AD1374&lt;=0),0,((AD1374-AE$24)*Stock*(_xlfn.NORM.INV(RAND(),stock_ave,stock_std))+(AD1374-AE$24)*Bonds*(_xlfn.NORM.INV(RAND(),bond_ave,bond_std))+(AD1374-AE$24)*cash*(_xlfn.NORM.INV(RAND(),cash_ave,cash_std))+(AD1374-AE$24)))</f>
        <v/>
      </c>
      <c r="AF1374" s="156">
        <f>IF((AE1374&lt;=0),0,((AE1374-AF$24)*Stock*(_xlfn.NORM.INV(RAND(),stock_ave,stock_std))+(AE1374-AF$24)*Bonds*(_xlfn.NORM.INV(RAND(),bond_ave,bond_std))+(AE1374-AF$24)*cash*(_xlfn.NORM.INV(RAND(),cash_ave,cash_std))+(AE1374-AF$24)))</f>
        <v/>
      </c>
      <c r="AG1374" s="156">
        <f>IF((AF1374&lt;=0),0,((AF1374-AG$24)*Stock*(_xlfn.NORM.INV(RAND(),stock_ave,stock_std))+(AF1374-AG$24)*Bonds*(_xlfn.NORM.INV(RAND(),bond_ave,bond_std))+(AF1374-AG$24)*cash*(_xlfn.NORM.INV(RAND(),cash_ave,cash_std))+(AF1374-AG$24)))</f>
        <v/>
      </c>
      <c r="AH1374" s="156">
        <f>IF((AG1374&lt;=0),0,((AG1374-AH$24)*Stock*(_xlfn.NORM.INV(RAND(),stock_ave,stock_std))+(AG1374-AH$24)*Bonds*(_xlfn.NORM.INV(RAND(),bond_ave,bond_std))+(AG1374-AH$24)*cash*(_xlfn.NORM.INV(RAND(),cash_ave,cash_std))+(AG1374-AH$24)))</f>
        <v/>
      </c>
      <c r="AI1374" s="156">
        <f>IF((AH1374&lt;=0),0,((AH1374-AI$24)*Stock*(_xlfn.NORM.INV(RAND(),stock_ave,stock_std))+(AH1374-AI$24)*Bonds*(_xlfn.NORM.INV(RAND(),bond_ave,bond_std))+(AH1374-AI$24)*cash*(_xlfn.NORM.INV(RAND(),cash_ave,cash_std))+(AH1374-AI$24)))</f>
        <v/>
      </c>
      <c r="AJ1374" s="156">
        <f>IF((AI1374&lt;=0),0,((AI1374-AJ$24)*Stock*(_xlfn.NORM.INV(RAND(),stock_ave,stock_std))+(AI1374-AJ$24)*Bonds*(_xlfn.NORM.INV(RAND(),bond_ave,bond_std))+(AI1374-AJ$24)*cash*(_xlfn.NORM.INV(RAND(),cash_ave,cash_std))+(AI1374-AJ$24)))</f>
        <v/>
      </c>
      <c r="AK1374" s="156">
        <f>IF((AJ1374&lt;=0),0,((AJ1374-AK$24)*Stock*(_xlfn.NORM.INV(RAND(),stock_ave,stock_std))+(AJ1374-AK$24)*Bonds*(_xlfn.NORM.INV(RAND(),bond_ave,bond_std))+(AJ1374-AK$24)*cash*(_xlfn.NORM.INV(RAND(),cash_ave,cash_std))+(AJ1374-AK$24)))</f>
        <v/>
      </c>
      <c r="AL1374" s="156">
        <f>IF((AK1374&lt;=0),0,((AK1374-AL$24)*Stock*(_xlfn.NORM.INV(RAND(),stock_ave,stock_std))+(AK1374-AL$24)*Bonds*(_xlfn.NORM.INV(RAND(),bond_ave,bond_std))+(AK1374-AL$24)*cash*(_xlfn.NORM.INV(RAND(),cash_ave,cash_std))+(AK1374-AL$24)))</f>
        <v/>
      </c>
      <c r="AM1374" s="156">
        <f>IF((AL1374&lt;=0),0,((AL1374-AM$24)*Stock*(_xlfn.NORM.INV(RAND(),stock_ave,stock_std))+(AL1374-AM$24)*Bonds*(_xlfn.NORM.INV(RAND(),bond_ave,bond_std))+(AL1374-AM$24)*cash*(_xlfn.NORM.INV(RAND(),cash_ave,cash_std))+(AL1374-AM$24)))</f>
        <v/>
      </c>
      <c r="AN1374" s="156">
        <f>IF((AM1374&lt;=0),0,((AM1374-AN$24)*Stock*(_xlfn.NORM.INV(RAND(),stock_ave,stock_std))+(AM1374-AN$24)*Bonds*(_xlfn.NORM.INV(RAND(),bond_ave,bond_std))+(AM1374-AN$24)*cash*(_xlfn.NORM.INV(RAND(),cash_ave,cash_std))+(AM1374-AN$24)))</f>
        <v/>
      </c>
      <c r="AO1374" s="156">
        <f>IF((AN1374&lt;=0),0,((AN1374-AO$24)*Stock*(_xlfn.NORM.INV(RAND(),stock_ave,stock_std))+(AN1374-AO$24)*Bonds*(_xlfn.NORM.INV(RAND(),bond_ave,bond_std))+(AN1374-AO$24)*cash*(_xlfn.NORM.INV(RAND(),cash_ave,cash_std))+(AN1374-AO$24)))</f>
        <v/>
      </c>
      <c r="AP1374" s="156">
        <f>IF((AO1374&lt;=0),0,((AO1374-AP$24)*Stock*(_xlfn.NORM.INV(RAND(),stock_ave,stock_std))+(AO1374-AP$24)*Bonds*(_xlfn.NORM.INV(RAND(),bond_ave,bond_std))+(AO1374-AP$24)*cash*(_xlfn.NORM.INV(RAND(),cash_ave,cash_std))+(AO1374-AP$24)))</f>
        <v/>
      </c>
      <c r="AQ1374" s="156">
        <f>IF((AP1374&lt;=0),0,((AP1374-AQ$24)*Stock*(_xlfn.NORM.INV(RAND(),stock_ave,stock_std))+(AP1374-AQ$24)*Bonds*(_xlfn.NORM.INV(RAND(),bond_ave,bond_std))+(AP1374-AQ$24)*cash*(_xlfn.NORM.INV(RAND(),cash_ave,cash_std))+(AP1374-AQ$24)))</f>
        <v/>
      </c>
      <c r="AR1374" s="156">
        <f>IF((AQ1374&lt;=0),0,((AQ1374-AR$24)*Stock*(_xlfn.NORM.INV(RAND(),stock_ave,stock_std))+(AQ1374-AR$24)*Bonds*(_xlfn.NORM.INV(RAND(),bond_ave,bond_std))+(AQ1374-AR$24)*cash*(_xlfn.NORM.INV(RAND(),cash_ave,cash_std))+(AQ1374-AR$24)))</f>
        <v/>
      </c>
      <c r="AS1374" s="156">
        <f>IF((AR1374&lt;=0),0,((AR1374-AS$24)*Stock*(_xlfn.NORM.INV(RAND(),stock_ave,stock_std))+(AR1374-AS$24)*Bonds*(_xlfn.NORM.INV(RAND(),bond_ave,bond_std))+(AR1374-AS$24)*cash*(_xlfn.NORM.INV(RAND(),cash_ave,cash_std))+(AR1374-AS$24)))</f>
        <v/>
      </c>
      <c r="AT1374" s="156">
        <f>IF((AS1374&lt;=0),0,((AS1374-AT$24)*Stock*(_xlfn.NORM.INV(RAND(),stock_ave,stock_std))+(AS1374-AT$24)*Bonds*(_xlfn.NORM.INV(RAND(),bond_ave,bond_std))+(AS1374-AT$24)*cash*(_xlfn.NORM.INV(RAND(),cash_ave,cash_std))+(AS1374-AT$24)))</f>
        <v/>
      </c>
      <c r="AU1374" s="156">
        <f>IF((AT1374&lt;=0),0,((AT1374-AU$24)*Stock*(_xlfn.NORM.INV(RAND(),stock_ave,stock_std))+(AT1374-AU$24)*Bonds*(_xlfn.NORM.INV(RAND(),bond_ave,bond_std))+(AT1374-AU$24)*cash*(_xlfn.NORM.INV(RAND(),cash_ave,cash_std))+(AT1374-AU$24)))</f>
        <v/>
      </c>
      <c r="AV1374" s="156">
        <f>IF((AU1374&lt;=0),0,((AU1374-AV$24)*Stock*(_xlfn.NORM.INV(RAND(),stock_ave,stock_std))+(AU1374-AV$24)*Bonds*(_xlfn.NORM.INV(RAND(),bond_ave,bond_std))+(AU1374-AV$24)*cash*(_xlfn.NORM.INV(RAND(),cash_ave,cash_std))+(AU1374-AV$24)))</f>
        <v/>
      </c>
      <c r="AW1374" s="156">
        <f>IF((AV1374&lt;=0),0,((AV1374-AW$24)*Stock*(_xlfn.NORM.INV(RAND(),stock_ave,stock_std))+(AV1374-AW$24)*Bonds*(_xlfn.NORM.INV(RAND(),bond_ave,bond_std))+(AV1374-AW$24)*cash*(_xlfn.NORM.INV(RAND(),cash_ave,cash_std))+(AV1374-AW$24)))</f>
        <v/>
      </c>
      <c r="AX1374" s="159" t="n"/>
      <c r="AY1374" s="159" t="n"/>
      <c r="AZ1374" s="159" t="n"/>
      <c r="BA1374" s="159" t="n"/>
      <c r="BB1374" s="159" t="n"/>
    </row>
    <row r="1375">
      <c r="C1375" s="147" t="n"/>
      <c r="D1375" s="61">
        <f>+D1374-IF(D$18&gt;74,(D1374/D$25)*$C$10)</f>
        <v/>
      </c>
      <c r="E1375" s="61">
        <f>+E1374-IF(E$18&gt;74,(E1374/E$25)*$C$10)</f>
        <v/>
      </c>
      <c r="F1375" s="61">
        <f>+F1374-IF(F$18&gt;74,(F1374/F$25)*$C$10)</f>
        <v/>
      </c>
      <c r="G1375" s="61">
        <f>+G1374-IF(G$18&gt;74,(G1374/G$25)*$C$10)</f>
        <v/>
      </c>
      <c r="H1375" s="61">
        <f>+H1374-IF(H$18&gt;74,(H1374/H$25)*$C$10)</f>
        <v/>
      </c>
      <c r="I1375" s="61">
        <f>+I1374-IF(I$18&gt;74,(I1374/I$25)*$C$10)</f>
        <v/>
      </c>
      <c r="J1375" s="61">
        <f>+J1374-IF(J$18&gt;74,(J1374/J$25)*$C$10)</f>
        <v/>
      </c>
      <c r="K1375" s="61">
        <f>+K1374-IF(K$18&gt;74,(K1374/K$25)*$C$10)</f>
        <v/>
      </c>
      <c r="L1375" s="61">
        <f>+L1374-IF(L$18&gt;74,(L1374/L$25)*$C$10)</f>
        <v/>
      </c>
      <c r="M1375" s="61">
        <f>+M1374-IF(M$18&gt;74,(M1374/M$25)*$C$10)</f>
        <v/>
      </c>
      <c r="N1375" s="61">
        <f>+N1374-IF(N$18&gt;74,(N1374/N$25)*$C$10)</f>
        <v/>
      </c>
      <c r="O1375" s="61">
        <f>+O1374-IF(O$18&gt;74,(O1374/O$25)*$C$10)</f>
        <v/>
      </c>
      <c r="P1375" s="61">
        <f>+P1374-IF(P$18&gt;74,(P1374/P$25)*$C$10)</f>
        <v/>
      </c>
      <c r="Q1375" s="61">
        <f>+Q1374-IF(Q$18&gt;74,(Q1374/Q$25)*$C$10)</f>
        <v/>
      </c>
      <c r="R1375" s="61">
        <f>+R1374-IF(R$18&gt;74,(R1374/R$25)*$C$10)</f>
        <v/>
      </c>
      <c r="S1375" s="61">
        <f>+S1374-IF(S$18&gt;74,(S1374/S$25)*$C$10)</f>
        <v/>
      </c>
      <c r="T1375" s="61">
        <f>+T1374-IF(T$18&gt;74,(T1374/T$25)*$C$10)</f>
        <v/>
      </c>
      <c r="U1375" s="61">
        <f>+U1374-IF(U$18&gt;74,(U1374/U$25)*$C$10)</f>
        <v/>
      </c>
      <c r="V1375" s="61">
        <f>+V1374-IF(V$18&gt;74,(V1374/V$25)*$C$10)</f>
        <v/>
      </c>
      <c r="W1375" s="61">
        <f>+W1374-IF(W$18&gt;74,(W1374/W$25)*$C$10)</f>
        <v/>
      </c>
      <c r="X1375" s="61">
        <f>+X1374-IF(X$18&gt;74,(X1374/X$25)*$C$10)</f>
        <v/>
      </c>
      <c r="Y1375" s="61">
        <f>+Y1374-IF(Y$18&gt;74,(Y1374/Y$25)*$C$10)</f>
        <v/>
      </c>
      <c r="Z1375" s="61">
        <f>+Z1374-IF(Z$18&gt;74,(Z1374/Z$25)*$C$10)</f>
        <v/>
      </c>
      <c r="AA1375" s="61">
        <f>+AA1374-IF(AA$18&gt;74,(AA1374/AA$25)*$C$10)</f>
        <v/>
      </c>
      <c r="AB1375" s="61">
        <f>+AB1374-IF(AB$18&gt;74,(AB1374/AB$25)*$C$10)</f>
        <v/>
      </c>
      <c r="AC1375" s="61">
        <f>+AC1374-IF(AC$18&gt;74,(AC1374/AC$25)*$C$10)</f>
        <v/>
      </c>
      <c r="AD1375" s="61">
        <f>+AD1374-IF(AD$18&gt;74,(AD1374/AD$25)*$C$10)</f>
        <v/>
      </c>
      <c r="AE1375" s="61">
        <f>+AE1374-IF(AE$18&gt;74,(AE1374/AE$25)*$C$10)</f>
        <v/>
      </c>
      <c r="AF1375" s="61">
        <f>+AF1374-IF(AF$18&gt;74,(AF1374/AF$25)*$C$10)</f>
        <v/>
      </c>
      <c r="AG1375" s="61">
        <f>+AG1374-IF(AG$18&gt;74,(AG1374/AG$25)*$C$10)</f>
        <v/>
      </c>
      <c r="AH1375" s="61">
        <f>+AH1374-IF(AH$18&gt;74,(AH1374/AH$25)*$C$10)</f>
        <v/>
      </c>
      <c r="AI1375" s="61">
        <f>+AI1374-IF(AI$18&gt;74,(AI1374/AI$25)*$C$10)</f>
        <v/>
      </c>
      <c r="AJ1375" s="61">
        <f>+AJ1374-IF(AJ$18&gt;74,(AJ1374/AJ$25)*$C$10)</f>
        <v/>
      </c>
      <c r="AK1375" s="61">
        <f>+AK1374-IF(AK$18&gt;74,(AK1374/AK$25)*$C$10)</f>
        <v/>
      </c>
      <c r="AL1375" s="61">
        <f>+AL1374-IF(AL$18&gt;74,(AL1374/AL$25)*$C$10)</f>
        <v/>
      </c>
      <c r="AM1375" s="61">
        <f>+AM1374-IF(AM$18&gt;74,(AM1374/AM$25)*$C$10)</f>
        <v/>
      </c>
      <c r="AN1375" s="61">
        <f>+AN1374-IF(AN$18&gt;74,(AN1374/AN$25)*$C$10)</f>
        <v/>
      </c>
      <c r="AO1375" s="61">
        <f>+AO1374-IF(AO$18&gt;74,(AO1374/AO$25)*$C$10)</f>
        <v/>
      </c>
      <c r="AP1375" s="61">
        <f>+AP1374-IF(AP$18&gt;74,(AP1374/AP$25)*$C$10)</f>
        <v/>
      </c>
      <c r="AQ1375" s="61">
        <f>+AQ1374-IF(AQ$18&gt;74,(AQ1374/AQ$25)*$C$10)</f>
        <v/>
      </c>
      <c r="AR1375" s="61">
        <f>+AR1374-IF(AR$18&gt;74,(AR1374/AR$25)*$C$10)</f>
        <v/>
      </c>
      <c r="AS1375" s="61">
        <f>+AS1374-IF(AS$18&gt;74,(AS1374/AS$25)*$C$10)</f>
        <v/>
      </c>
      <c r="AT1375" s="61">
        <f>+AT1374-IF(AT$18&gt;74,(AT1374/AT$25)*$C$10)</f>
        <v/>
      </c>
      <c r="AU1375" s="61">
        <f>+AU1374-IF(AU$18&gt;74,(AU1374/AU$25)*$C$10)</f>
        <v/>
      </c>
      <c r="AV1375" s="61">
        <f>+AV1374-IF(AV$18&gt;74,(AV1374/AV$25)*$C$10)</f>
        <v/>
      </c>
      <c r="AW1375" s="61">
        <f>+AW1374-IF(AW$18&gt;74,(AW1374/AW$25)*$C$10)</f>
        <v/>
      </c>
      <c r="AX1375" s="35">
        <f>IF(AW1375&gt;0,1,0)</f>
        <v/>
      </c>
      <c r="AY1375" s="35">
        <f>IF(AL1375&gt;0,1,0)</f>
        <v/>
      </c>
      <c r="AZ1375" s="35">
        <f>IF(AG1375&gt;0,1,0)</f>
        <v/>
      </c>
      <c r="BA1375" s="35">
        <f>IF(AB1375&gt;0,1,0)</f>
        <v/>
      </c>
      <c r="BB1375" s="35">
        <f>IF(W1375&gt;0,1,0)</f>
        <v/>
      </c>
    </row>
    <row r="1376">
      <c r="B1376" s="154" t="inlineStr">
        <is>
          <t>trial 675</t>
        </is>
      </c>
      <c r="C1376" s="155">
        <f>+start-C1373</f>
        <v/>
      </c>
      <c r="D1376" s="156">
        <f>IF((C1376&lt;=0),0,((C1376-D$24)*Stock*(_xlfn.NORM.INV(RAND(),stock_ave,stock_std))+(C1376-D$24)*Bonds*(_xlfn.NORM.INV(RAND(),bond_ave,bond_std))+(C1376-D$24)*cash*(_xlfn.NORM.INV(RAND(),cash_ave,cash_std))+(C1376-D$24)))</f>
        <v/>
      </c>
      <c r="E1376" s="156">
        <f>IF((D1376&lt;=0),0,((D1376-E$24)*Stock*(_xlfn.NORM.INV(RAND(),stock_ave,stock_std))+(D1376-E$24)*Bonds*(_xlfn.NORM.INV(RAND(),bond_ave,bond_std))+(D1376-E$24)*cash*(_xlfn.NORM.INV(RAND(),cash_ave,cash_std))+(D1376-E$24)))</f>
        <v/>
      </c>
      <c r="F1376" s="156">
        <f>IF((E1376&lt;=0),0,((E1376-F$24)*Stock*(_xlfn.NORM.INV(RAND(),stock_ave,stock_std))+(E1376-F$24)*Bonds*(_xlfn.NORM.INV(RAND(),bond_ave,bond_std))+(E1376-F$24)*cash*(_xlfn.NORM.INV(RAND(),cash_ave,cash_std))+(E1376-F$24)))</f>
        <v/>
      </c>
      <c r="G1376" s="156">
        <f>IF((F1376&lt;=0),0,((F1376-G$24)*Stock*(_xlfn.NORM.INV(RAND(),stock_ave,stock_std))+(F1376-G$24)*Bonds*(_xlfn.NORM.INV(RAND(),bond_ave,bond_std))+(F1376-G$24)*cash*(_xlfn.NORM.INV(RAND(),cash_ave,cash_std))+(F1376-G$24)))</f>
        <v/>
      </c>
      <c r="H1376" s="156">
        <f>IF((G1376&lt;=0),0,((G1376-H$24)*Stock*(_xlfn.NORM.INV(RAND(),stock_ave,stock_std))+(G1376-H$24)*Bonds*(_xlfn.NORM.INV(RAND(),bond_ave,bond_std))+(G1376-H$24)*cash*(_xlfn.NORM.INV(RAND(),cash_ave,cash_std))+(G1376-H$24)))</f>
        <v/>
      </c>
      <c r="I1376" s="156">
        <f>IF((H1376&lt;=0),0,((H1376-I$24)*Stock*(_xlfn.NORM.INV(RAND(),stock_ave,stock_std))+(H1376-I$24)*Bonds*(_xlfn.NORM.INV(RAND(),bond_ave,bond_std))+(H1376-I$24)*cash*(_xlfn.NORM.INV(RAND(),cash_ave,cash_std))+(H1376-I$24)))</f>
        <v/>
      </c>
      <c r="J1376" s="156">
        <f>IF((I1376&lt;=0),0,((I1376-J$24)*Stock*(_xlfn.NORM.INV(RAND(),stock_ave,stock_std))+(I1376-J$24)*Bonds*(_xlfn.NORM.INV(RAND(),bond_ave,bond_std))+(I1376-J$24)*cash*(_xlfn.NORM.INV(RAND(),cash_ave,cash_std))+(I1376-J$24)))</f>
        <v/>
      </c>
      <c r="K1376" s="156">
        <f>IF((J1376&lt;=0),0,((J1376-K$24)*Stock*(_xlfn.NORM.INV(RAND(),stock_ave,stock_std))+(J1376-K$24)*Bonds*(_xlfn.NORM.INV(RAND(),bond_ave,bond_std))+(J1376-K$24)*cash*(_xlfn.NORM.INV(RAND(),cash_ave,cash_std))+(J1376-K$24)))</f>
        <v/>
      </c>
      <c r="L1376" s="156">
        <f>IF((K1376&lt;=0),0,((K1376-L$24)*Stock*(_xlfn.NORM.INV(RAND(),stock_ave,stock_std))+(K1376-L$24)*Bonds*(_xlfn.NORM.INV(RAND(),bond_ave,bond_std))+(K1376-L$24)*cash*(_xlfn.NORM.INV(RAND(),cash_ave,cash_std))+(K1376-L$24)))</f>
        <v/>
      </c>
      <c r="M1376" s="156">
        <f>IF((L1376&lt;=0),0,((L1376-M$24)*Stock*(_xlfn.NORM.INV(RAND(),stock_ave,stock_std))+(L1376-M$24)*Bonds*(_xlfn.NORM.INV(RAND(),bond_ave,bond_std))+(L1376-M$24)*cash*(_xlfn.NORM.INV(RAND(),cash_ave,cash_std))+(L1376-M$24)))</f>
        <v/>
      </c>
      <c r="N1376" s="156">
        <f>IF((M1376&lt;=0),0,((M1376-N$24)*Stock*(_xlfn.NORM.INV(RAND(),stock_ave,stock_std))+(M1376-N$24)*Bonds*(_xlfn.NORM.INV(RAND(),bond_ave,bond_std))+(M1376-N$24)*cash*(_xlfn.NORM.INV(RAND(),cash_ave,cash_std))+(M1376-N$24)))</f>
        <v/>
      </c>
      <c r="O1376" s="156">
        <f>IF((N1376&lt;=0),0,((N1376-O$24)*Stock*(_xlfn.NORM.INV(RAND(),stock_ave,stock_std))+(N1376-O$24)*Bonds*(_xlfn.NORM.INV(RAND(),bond_ave,bond_std))+(N1376-O$24)*cash*(_xlfn.NORM.INV(RAND(),cash_ave,cash_std))+(N1376-O$24)))</f>
        <v/>
      </c>
      <c r="P1376" s="156">
        <f>IF((O1376&lt;=0),0,((O1376-P$24)*Stock*(_xlfn.NORM.INV(RAND(),stock_ave,stock_std))+(O1376-P$24)*Bonds*(_xlfn.NORM.INV(RAND(),bond_ave,bond_std))+(O1376-P$24)*cash*(_xlfn.NORM.INV(RAND(),cash_ave,cash_std))+(O1376-P$24)))</f>
        <v/>
      </c>
      <c r="Q1376" s="156">
        <f>IF((P1376&lt;=0),0,((P1376-Q$24)*Stock*(_xlfn.NORM.INV(RAND(),stock_ave,stock_std))+(P1376-Q$24)*Bonds*(_xlfn.NORM.INV(RAND(),bond_ave,bond_std))+(P1376-Q$24)*cash*(_xlfn.NORM.INV(RAND(),cash_ave,cash_std))+(P1376-Q$24)))</f>
        <v/>
      </c>
      <c r="R1376" s="156">
        <f>IF((Q1376&lt;=0),0,((Q1376-R$24)*Stock*(_xlfn.NORM.INV(RAND(),stock_ave,stock_std))+(Q1376-R$24)*Bonds*(_xlfn.NORM.INV(RAND(),bond_ave,bond_std))+(Q1376-R$24)*cash*(_xlfn.NORM.INV(RAND(),cash_ave,cash_std))+(Q1376-R$24)))</f>
        <v/>
      </c>
      <c r="S1376" s="156">
        <f>IF((R1376&lt;=0),0,((R1376-S$24)*Stock*(_xlfn.NORM.INV(RAND(),stock_ave,stock_std))+(R1376-S$24)*Bonds*(_xlfn.NORM.INV(RAND(),bond_ave,bond_std))+(R1376-S$24)*cash*(_xlfn.NORM.INV(RAND(),cash_ave,cash_std))+(R1376-S$24)))</f>
        <v/>
      </c>
      <c r="T1376" s="156">
        <f>IF((S1376&lt;=0),0,((S1376-T$24)*Stock*(_xlfn.NORM.INV(RAND(),stock_ave,stock_std))+(S1376-T$24)*Bonds*(_xlfn.NORM.INV(RAND(),bond_ave,bond_std))+(S1376-T$24)*cash*(_xlfn.NORM.INV(RAND(),cash_ave,cash_std))+(S1376-T$24)))</f>
        <v/>
      </c>
      <c r="U1376" s="156">
        <f>IF((T1376&lt;=0),0,((T1376-U$24)*Stock*(_xlfn.NORM.INV(RAND(),stock_ave,stock_std))+(T1376-U$24)*Bonds*(_xlfn.NORM.INV(RAND(),bond_ave,bond_std))+(T1376-U$24)*cash*(_xlfn.NORM.INV(RAND(),cash_ave,cash_std))+(T1376-U$24)))</f>
        <v/>
      </c>
      <c r="V1376" s="156">
        <f>IF((U1376&lt;=0),0,((U1376-V$24)*Stock*(_xlfn.NORM.INV(RAND(),stock_ave,stock_std))+(U1376-V$24)*Bonds*(_xlfn.NORM.INV(RAND(),bond_ave,bond_std))+(U1376-V$24)*cash*(_xlfn.NORM.INV(RAND(),cash_ave,cash_std))+(U1376-V$24)))</f>
        <v/>
      </c>
      <c r="W1376" s="156">
        <f>IF((V1376&lt;=0),0,((V1376-W$24)*Stock*(_xlfn.NORM.INV(RAND(),stock_ave,stock_std))+(V1376-W$24)*Bonds*(_xlfn.NORM.INV(RAND(),bond_ave,bond_std))+(V1376-W$24)*cash*(_xlfn.NORM.INV(RAND(),cash_ave,cash_std))+(V1376-W$24)))</f>
        <v/>
      </c>
      <c r="X1376" s="156">
        <f>IF((W1376&lt;=0),0,((W1376-X$24)*Stock*(_xlfn.NORM.INV(RAND(),stock_ave,stock_std))+(W1376-X$24)*Bonds*(_xlfn.NORM.INV(RAND(),bond_ave,bond_std))+(W1376-X$24)*cash*(_xlfn.NORM.INV(RAND(),cash_ave,cash_std))+(W1376-X$24)))</f>
        <v/>
      </c>
      <c r="Y1376" s="156">
        <f>IF((X1376&lt;=0),0,((X1376-Y$24)*Stock*(_xlfn.NORM.INV(RAND(),stock_ave,stock_std))+(X1376-Y$24)*Bonds*(_xlfn.NORM.INV(RAND(),bond_ave,bond_std))+(X1376-Y$24)*cash*(_xlfn.NORM.INV(RAND(),cash_ave,cash_std))+(X1376-Y$24)))</f>
        <v/>
      </c>
      <c r="Z1376" s="156">
        <f>IF((Y1376&lt;=0),0,((Y1376-Z$24)*Stock*(_xlfn.NORM.INV(RAND(),stock_ave,stock_std))+(Y1376-Z$24)*Bonds*(_xlfn.NORM.INV(RAND(),bond_ave,bond_std))+(Y1376-Z$24)*cash*(_xlfn.NORM.INV(RAND(),cash_ave,cash_std))+(Y1376-Z$24)))</f>
        <v/>
      </c>
      <c r="AA1376" s="156">
        <f>IF((Z1376&lt;=0),0,((Z1376-AA$24)*Stock*(_xlfn.NORM.INV(RAND(),stock_ave,stock_std))+(Z1376-AA$24)*Bonds*(_xlfn.NORM.INV(RAND(),bond_ave,bond_std))+(Z1376-AA$24)*cash*(_xlfn.NORM.INV(RAND(),cash_ave,cash_std))+(Z1376-AA$24)))</f>
        <v/>
      </c>
      <c r="AB1376" s="156">
        <f>IF((AA1376&lt;=0),0,((AA1376-AB$24)*Stock*(_xlfn.NORM.INV(RAND(),stock_ave,stock_std))+(AA1376-AB$24)*Bonds*(_xlfn.NORM.INV(RAND(),bond_ave,bond_std))+(AA1376-AB$24)*cash*(_xlfn.NORM.INV(RAND(),cash_ave,cash_std))+(AA1376-AB$24)))</f>
        <v/>
      </c>
      <c r="AC1376" s="156">
        <f>IF((AB1376&lt;=0),0,((AB1376-AC$24)*Stock*(_xlfn.NORM.INV(RAND(),stock_ave,stock_std))+(AB1376-AC$24)*Bonds*(_xlfn.NORM.INV(RAND(),bond_ave,bond_std))+(AB1376-AC$24)*cash*(_xlfn.NORM.INV(RAND(),cash_ave,cash_std))+(AB1376-AC$24)))</f>
        <v/>
      </c>
      <c r="AD1376" s="156">
        <f>IF((AC1376&lt;=0),0,((AC1376-AD$24)*Stock*(_xlfn.NORM.INV(RAND(),stock_ave,stock_std))+(AC1376-AD$24)*Bonds*(_xlfn.NORM.INV(RAND(),bond_ave,bond_std))+(AC1376-AD$24)*cash*(_xlfn.NORM.INV(RAND(),cash_ave,cash_std))+(AC1376-AD$24)))</f>
        <v/>
      </c>
      <c r="AE1376" s="156">
        <f>IF((AD1376&lt;=0),0,((AD1376-AE$24)*Stock*(_xlfn.NORM.INV(RAND(),stock_ave,stock_std))+(AD1376-AE$24)*Bonds*(_xlfn.NORM.INV(RAND(),bond_ave,bond_std))+(AD1376-AE$24)*cash*(_xlfn.NORM.INV(RAND(),cash_ave,cash_std))+(AD1376-AE$24)))</f>
        <v/>
      </c>
      <c r="AF1376" s="156">
        <f>IF((AE1376&lt;=0),0,((AE1376-AF$24)*Stock*(_xlfn.NORM.INV(RAND(),stock_ave,stock_std))+(AE1376-AF$24)*Bonds*(_xlfn.NORM.INV(RAND(),bond_ave,bond_std))+(AE1376-AF$24)*cash*(_xlfn.NORM.INV(RAND(),cash_ave,cash_std))+(AE1376-AF$24)))</f>
        <v/>
      </c>
      <c r="AG1376" s="156">
        <f>IF((AF1376&lt;=0),0,((AF1376-AG$24)*Stock*(_xlfn.NORM.INV(RAND(),stock_ave,stock_std))+(AF1376-AG$24)*Bonds*(_xlfn.NORM.INV(RAND(),bond_ave,bond_std))+(AF1376-AG$24)*cash*(_xlfn.NORM.INV(RAND(),cash_ave,cash_std))+(AF1376-AG$24)))</f>
        <v/>
      </c>
      <c r="AH1376" s="156">
        <f>IF((AG1376&lt;=0),0,((AG1376-AH$24)*Stock*(_xlfn.NORM.INV(RAND(),stock_ave,stock_std))+(AG1376-AH$24)*Bonds*(_xlfn.NORM.INV(RAND(),bond_ave,bond_std))+(AG1376-AH$24)*cash*(_xlfn.NORM.INV(RAND(),cash_ave,cash_std))+(AG1376-AH$24)))</f>
        <v/>
      </c>
      <c r="AI1376" s="156">
        <f>IF((AH1376&lt;=0),0,((AH1376-AI$24)*Stock*(_xlfn.NORM.INV(RAND(),stock_ave,stock_std))+(AH1376-AI$24)*Bonds*(_xlfn.NORM.INV(RAND(),bond_ave,bond_std))+(AH1376-AI$24)*cash*(_xlfn.NORM.INV(RAND(),cash_ave,cash_std))+(AH1376-AI$24)))</f>
        <v/>
      </c>
      <c r="AJ1376" s="156">
        <f>IF((AI1376&lt;=0),0,((AI1376-AJ$24)*Stock*(_xlfn.NORM.INV(RAND(),stock_ave,stock_std))+(AI1376-AJ$24)*Bonds*(_xlfn.NORM.INV(RAND(),bond_ave,bond_std))+(AI1376-AJ$24)*cash*(_xlfn.NORM.INV(RAND(),cash_ave,cash_std))+(AI1376-AJ$24)))</f>
        <v/>
      </c>
      <c r="AK1376" s="156">
        <f>IF((AJ1376&lt;=0),0,((AJ1376-AK$24)*Stock*(_xlfn.NORM.INV(RAND(),stock_ave,stock_std))+(AJ1376-AK$24)*Bonds*(_xlfn.NORM.INV(RAND(),bond_ave,bond_std))+(AJ1376-AK$24)*cash*(_xlfn.NORM.INV(RAND(),cash_ave,cash_std))+(AJ1376-AK$24)))</f>
        <v/>
      </c>
      <c r="AL1376" s="156">
        <f>IF((AK1376&lt;=0),0,((AK1376-AL$24)*Stock*(_xlfn.NORM.INV(RAND(),stock_ave,stock_std))+(AK1376-AL$24)*Bonds*(_xlfn.NORM.INV(RAND(),bond_ave,bond_std))+(AK1376-AL$24)*cash*(_xlfn.NORM.INV(RAND(),cash_ave,cash_std))+(AK1376-AL$24)))</f>
        <v/>
      </c>
      <c r="AM1376" s="156">
        <f>IF((AL1376&lt;=0),0,((AL1376-AM$24)*Stock*(_xlfn.NORM.INV(RAND(),stock_ave,stock_std))+(AL1376-AM$24)*Bonds*(_xlfn.NORM.INV(RAND(),bond_ave,bond_std))+(AL1376-AM$24)*cash*(_xlfn.NORM.INV(RAND(),cash_ave,cash_std))+(AL1376-AM$24)))</f>
        <v/>
      </c>
      <c r="AN1376" s="156">
        <f>IF((AM1376&lt;=0),0,((AM1376-AN$24)*Stock*(_xlfn.NORM.INV(RAND(),stock_ave,stock_std))+(AM1376-AN$24)*Bonds*(_xlfn.NORM.INV(RAND(),bond_ave,bond_std))+(AM1376-AN$24)*cash*(_xlfn.NORM.INV(RAND(),cash_ave,cash_std))+(AM1376-AN$24)))</f>
        <v/>
      </c>
      <c r="AO1376" s="156">
        <f>IF((AN1376&lt;=0),0,((AN1376-AO$24)*Stock*(_xlfn.NORM.INV(RAND(),stock_ave,stock_std))+(AN1376-AO$24)*Bonds*(_xlfn.NORM.INV(RAND(),bond_ave,bond_std))+(AN1376-AO$24)*cash*(_xlfn.NORM.INV(RAND(),cash_ave,cash_std))+(AN1376-AO$24)))</f>
        <v/>
      </c>
      <c r="AP1376" s="156">
        <f>IF((AO1376&lt;=0),0,((AO1376-AP$24)*Stock*(_xlfn.NORM.INV(RAND(),stock_ave,stock_std))+(AO1376-AP$24)*Bonds*(_xlfn.NORM.INV(RAND(),bond_ave,bond_std))+(AO1376-AP$24)*cash*(_xlfn.NORM.INV(RAND(),cash_ave,cash_std))+(AO1376-AP$24)))</f>
        <v/>
      </c>
      <c r="AQ1376" s="156">
        <f>IF((AP1376&lt;=0),0,((AP1376-AQ$24)*Stock*(_xlfn.NORM.INV(RAND(),stock_ave,stock_std))+(AP1376-AQ$24)*Bonds*(_xlfn.NORM.INV(RAND(),bond_ave,bond_std))+(AP1376-AQ$24)*cash*(_xlfn.NORM.INV(RAND(),cash_ave,cash_std))+(AP1376-AQ$24)))</f>
        <v/>
      </c>
      <c r="AR1376" s="156">
        <f>IF((AQ1376&lt;=0),0,((AQ1376-AR$24)*Stock*(_xlfn.NORM.INV(RAND(),stock_ave,stock_std))+(AQ1376-AR$24)*Bonds*(_xlfn.NORM.INV(RAND(),bond_ave,bond_std))+(AQ1376-AR$24)*cash*(_xlfn.NORM.INV(RAND(),cash_ave,cash_std))+(AQ1376-AR$24)))</f>
        <v/>
      </c>
      <c r="AS1376" s="156">
        <f>IF((AR1376&lt;=0),0,((AR1376-AS$24)*Stock*(_xlfn.NORM.INV(RAND(),stock_ave,stock_std))+(AR1376-AS$24)*Bonds*(_xlfn.NORM.INV(RAND(),bond_ave,bond_std))+(AR1376-AS$24)*cash*(_xlfn.NORM.INV(RAND(),cash_ave,cash_std))+(AR1376-AS$24)))</f>
        <v/>
      </c>
      <c r="AT1376" s="156">
        <f>IF((AS1376&lt;=0),0,((AS1376-AT$24)*Stock*(_xlfn.NORM.INV(RAND(),stock_ave,stock_std))+(AS1376-AT$24)*Bonds*(_xlfn.NORM.INV(RAND(),bond_ave,bond_std))+(AS1376-AT$24)*cash*(_xlfn.NORM.INV(RAND(),cash_ave,cash_std))+(AS1376-AT$24)))</f>
        <v/>
      </c>
      <c r="AU1376" s="156">
        <f>IF((AT1376&lt;=0),0,((AT1376-AU$24)*Stock*(_xlfn.NORM.INV(RAND(),stock_ave,stock_std))+(AT1376-AU$24)*Bonds*(_xlfn.NORM.INV(RAND(),bond_ave,bond_std))+(AT1376-AU$24)*cash*(_xlfn.NORM.INV(RAND(),cash_ave,cash_std))+(AT1376-AU$24)))</f>
        <v/>
      </c>
      <c r="AV1376" s="156">
        <f>IF((AU1376&lt;=0),0,((AU1376-AV$24)*Stock*(_xlfn.NORM.INV(RAND(),stock_ave,stock_std))+(AU1376-AV$24)*Bonds*(_xlfn.NORM.INV(RAND(),bond_ave,bond_std))+(AU1376-AV$24)*cash*(_xlfn.NORM.INV(RAND(),cash_ave,cash_std))+(AU1376-AV$24)))</f>
        <v/>
      </c>
      <c r="AW1376" s="156">
        <f>IF((AV1376&lt;=0),0,((AV1376-AW$24)*Stock*(_xlfn.NORM.INV(RAND(),stock_ave,stock_std))+(AV1376-AW$24)*Bonds*(_xlfn.NORM.INV(RAND(),bond_ave,bond_std))+(AV1376-AW$24)*cash*(_xlfn.NORM.INV(RAND(),cash_ave,cash_std))+(AV1376-AW$24)))</f>
        <v/>
      </c>
      <c r="AX1376" s="159" t="n"/>
      <c r="AY1376" s="159" t="n"/>
      <c r="AZ1376" s="159" t="n"/>
      <c r="BA1376" s="159" t="n"/>
      <c r="BB1376" s="159" t="n"/>
    </row>
    <row r="1377">
      <c r="C1377" s="147" t="n"/>
      <c r="D1377" s="61">
        <f>+D1376-IF(D$18&gt;74,(D1376/D$25)*$C$10)</f>
        <v/>
      </c>
      <c r="E1377" s="61">
        <f>+E1376-IF(E$18&gt;74,(E1376/E$25)*$C$10)</f>
        <v/>
      </c>
      <c r="F1377" s="61">
        <f>+F1376-IF(F$18&gt;74,(F1376/F$25)*$C$10)</f>
        <v/>
      </c>
      <c r="G1377" s="61">
        <f>+G1376-IF(G$18&gt;74,(G1376/G$25)*$C$10)</f>
        <v/>
      </c>
      <c r="H1377" s="61">
        <f>+H1376-IF(H$18&gt;74,(H1376/H$25)*$C$10)</f>
        <v/>
      </c>
      <c r="I1377" s="61">
        <f>+I1376-IF(I$18&gt;74,(I1376/I$25)*$C$10)</f>
        <v/>
      </c>
      <c r="J1377" s="61">
        <f>+J1376-IF(J$18&gt;74,(J1376/J$25)*$C$10)</f>
        <v/>
      </c>
      <c r="K1377" s="61">
        <f>+K1376-IF(K$18&gt;74,(K1376/K$25)*$C$10)</f>
        <v/>
      </c>
      <c r="L1377" s="61">
        <f>+L1376-IF(L$18&gt;74,(L1376/L$25)*$C$10)</f>
        <v/>
      </c>
      <c r="M1377" s="61">
        <f>+M1376-IF(M$18&gt;74,(M1376/M$25)*$C$10)</f>
        <v/>
      </c>
      <c r="N1377" s="61">
        <f>+N1376-IF(N$18&gt;74,(N1376/N$25)*$C$10)</f>
        <v/>
      </c>
      <c r="O1377" s="61">
        <f>+O1376-IF(O$18&gt;74,(O1376/O$25)*$C$10)</f>
        <v/>
      </c>
      <c r="P1377" s="61">
        <f>+P1376-IF(P$18&gt;74,(P1376/P$25)*$C$10)</f>
        <v/>
      </c>
      <c r="Q1377" s="61">
        <f>+Q1376-IF(Q$18&gt;74,(Q1376/Q$25)*$C$10)</f>
        <v/>
      </c>
      <c r="R1377" s="61">
        <f>+R1376-IF(R$18&gt;74,(R1376/R$25)*$C$10)</f>
        <v/>
      </c>
      <c r="S1377" s="61">
        <f>+S1376-IF(S$18&gt;74,(S1376/S$25)*$C$10)</f>
        <v/>
      </c>
      <c r="T1377" s="61">
        <f>+T1376-IF(T$18&gt;74,(T1376/T$25)*$C$10)</f>
        <v/>
      </c>
      <c r="U1377" s="61">
        <f>+U1376-IF(U$18&gt;74,(U1376/U$25)*$C$10)</f>
        <v/>
      </c>
      <c r="V1377" s="61">
        <f>+V1376-IF(V$18&gt;74,(V1376/V$25)*$C$10)</f>
        <v/>
      </c>
      <c r="W1377" s="61">
        <f>+W1376-IF(W$18&gt;74,(W1376/W$25)*$C$10)</f>
        <v/>
      </c>
      <c r="X1377" s="61">
        <f>+X1376-IF(X$18&gt;74,(X1376/X$25)*$C$10)</f>
        <v/>
      </c>
      <c r="Y1377" s="61">
        <f>+Y1376-IF(Y$18&gt;74,(Y1376/Y$25)*$C$10)</f>
        <v/>
      </c>
      <c r="Z1377" s="61">
        <f>+Z1376-IF(Z$18&gt;74,(Z1376/Z$25)*$C$10)</f>
        <v/>
      </c>
      <c r="AA1377" s="61">
        <f>+AA1376-IF(AA$18&gt;74,(AA1376/AA$25)*$C$10)</f>
        <v/>
      </c>
      <c r="AB1377" s="61">
        <f>+AB1376-IF(AB$18&gt;74,(AB1376/AB$25)*$C$10)</f>
        <v/>
      </c>
      <c r="AC1377" s="61">
        <f>+AC1376-IF(AC$18&gt;74,(AC1376/AC$25)*$C$10)</f>
        <v/>
      </c>
      <c r="AD1377" s="61">
        <f>+AD1376-IF(AD$18&gt;74,(AD1376/AD$25)*$C$10)</f>
        <v/>
      </c>
      <c r="AE1377" s="61">
        <f>+AE1376-IF(AE$18&gt;74,(AE1376/AE$25)*$C$10)</f>
        <v/>
      </c>
      <c r="AF1377" s="61">
        <f>+AF1376-IF(AF$18&gt;74,(AF1376/AF$25)*$C$10)</f>
        <v/>
      </c>
      <c r="AG1377" s="61">
        <f>+AG1376-IF(AG$18&gt;74,(AG1376/AG$25)*$C$10)</f>
        <v/>
      </c>
      <c r="AH1377" s="61">
        <f>+AH1376-IF(AH$18&gt;74,(AH1376/AH$25)*$C$10)</f>
        <v/>
      </c>
      <c r="AI1377" s="61">
        <f>+AI1376-IF(AI$18&gt;74,(AI1376/AI$25)*$C$10)</f>
        <v/>
      </c>
      <c r="AJ1377" s="61">
        <f>+AJ1376-IF(AJ$18&gt;74,(AJ1376/AJ$25)*$C$10)</f>
        <v/>
      </c>
      <c r="AK1377" s="61">
        <f>+AK1376-IF(AK$18&gt;74,(AK1376/AK$25)*$C$10)</f>
        <v/>
      </c>
      <c r="AL1377" s="61">
        <f>+AL1376-IF(AL$18&gt;74,(AL1376/AL$25)*$C$10)</f>
        <v/>
      </c>
      <c r="AM1377" s="61">
        <f>+AM1376-IF(AM$18&gt;74,(AM1376/AM$25)*$C$10)</f>
        <v/>
      </c>
      <c r="AN1377" s="61">
        <f>+AN1376-IF(AN$18&gt;74,(AN1376/AN$25)*$C$10)</f>
        <v/>
      </c>
      <c r="AO1377" s="61">
        <f>+AO1376-IF(AO$18&gt;74,(AO1376/AO$25)*$C$10)</f>
        <v/>
      </c>
      <c r="AP1377" s="61">
        <f>+AP1376-IF(AP$18&gt;74,(AP1376/AP$25)*$C$10)</f>
        <v/>
      </c>
      <c r="AQ1377" s="61">
        <f>+AQ1376-IF(AQ$18&gt;74,(AQ1376/AQ$25)*$C$10)</f>
        <v/>
      </c>
      <c r="AR1377" s="61">
        <f>+AR1376-IF(AR$18&gt;74,(AR1376/AR$25)*$C$10)</f>
        <v/>
      </c>
      <c r="AS1377" s="61">
        <f>+AS1376-IF(AS$18&gt;74,(AS1376/AS$25)*$C$10)</f>
        <v/>
      </c>
      <c r="AT1377" s="61">
        <f>+AT1376-IF(AT$18&gt;74,(AT1376/AT$25)*$C$10)</f>
        <v/>
      </c>
      <c r="AU1377" s="61">
        <f>+AU1376-IF(AU$18&gt;74,(AU1376/AU$25)*$C$10)</f>
        <v/>
      </c>
      <c r="AV1377" s="61">
        <f>+AV1376-IF(AV$18&gt;74,(AV1376/AV$25)*$C$10)</f>
        <v/>
      </c>
      <c r="AW1377" s="61">
        <f>+AW1376-IF(AW$18&gt;74,(AW1376/AW$25)*$C$10)</f>
        <v/>
      </c>
      <c r="AX1377" s="35">
        <f>IF(AW1377&gt;0,1,0)</f>
        <v/>
      </c>
      <c r="AY1377" s="35">
        <f>IF(AL1377&gt;0,1,0)</f>
        <v/>
      </c>
      <c r="AZ1377" s="35">
        <f>IF(AG1377&gt;0,1,0)</f>
        <v/>
      </c>
      <c r="BA1377" s="35">
        <f>IF(AB1377&gt;0,1,0)</f>
        <v/>
      </c>
      <c r="BB1377" s="35">
        <f>IF(W1377&gt;0,1,0)</f>
        <v/>
      </c>
    </row>
    <row r="1378">
      <c r="B1378" s="154" t="inlineStr">
        <is>
          <t>trial 676</t>
        </is>
      </c>
      <c r="C1378" s="155">
        <f>+start-C1375</f>
        <v/>
      </c>
      <c r="D1378" s="156">
        <f>IF((C1378&lt;=0),0,((C1378-D$24)*Stock*(_xlfn.NORM.INV(RAND(),stock_ave,stock_std))+(C1378-D$24)*Bonds*(_xlfn.NORM.INV(RAND(),bond_ave,bond_std))+(C1378-D$24)*cash*(_xlfn.NORM.INV(RAND(),cash_ave,cash_std))+(C1378-D$24)))</f>
        <v/>
      </c>
      <c r="E1378" s="156">
        <f>IF((D1378&lt;=0),0,((D1378-E$24)*Stock*(_xlfn.NORM.INV(RAND(),stock_ave,stock_std))+(D1378-E$24)*Bonds*(_xlfn.NORM.INV(RAND(),bond_ave,bond_std))+(D1378-E$24)*cash*(_xlfn.NORM.INV(RAND(),cash_ave,cash_std))+(D1378-E$24)))</f>
        <v/>
      </c>
      <c r="F1378" s="156">
        <f>IF((E1378&lt;=0),0,((E1378-F$24)*Stock*(_xlfn.NORM.INV(RAND(),stock_ave,stock_std))+(E1378-F$24)*Bonds*(_xlfn.NORM.INV(RAND(),bond_ave,bond_std))+(E1378-F$24)*cash*(_xlfn.NORM.INV(RAND(),cash_ave,cash_std))+(E1378-F$24)))</f>
        <v/>
      </c>
      <c r="G1378" s="156">
        <f>IF((F1378&lt;=0),0,((F1378-G$24)*Stock*(_xlfn.NORM.INV(RAND(),stock_ave,stock_std))+(F1378-G$24)*Bonds*(_xlfn.NORM.INV(RAND(),bond_ave,bond_std))+(F1378-G$24)*cash*(_xlfn.NORM.INV(RAND(),cash_ave,cash_std))+(F1378-G$24)))</f>
        <v/>
      </c>
      <c r="H1378" s="156">
        <f>IF((G1378&lt;=0),0,((G1378-H$24)*Stock*(_xlfn.NORM.INV(RAND(),stock_ave,stock_std))+(G1378-H$24)*Bonds*(_xlfn.NORM.INV(RAND(),bond_ave,bond_std))+(G1378-H$24)*cash*(_xlfn.NORM.INV(RAND(),cash_ave,cash_std))+(G1378-H$24)))</f>
        <v/>
      </c>
      <c r="I1378" s="156">
        <f>IF((H1378&lt;=0),0,((H1378-I$24)*Stock*(_xlfn.NORM.INV(RAND(),stock_ave,stock_std))+(H1378-I$24)*Bonds*(_xlfn.NORM.INV(RAND(),bond_ave,bond_std))+(H1378-I$24)*cash*(_xlfn.NORM.INV(RAND(),cash_ave,cash_std))+(H1378-I$24)))</f>
        <v/>
      </c>
      <c r="J1378" s="156">
        <f>IF((I1378&lt;=0),0,((I1378-J$24)*Stock*(_xlfn.NORM.INV(RAND(),stock_ave,stock_std))+(I1378-J$24)*Bonds*(_xlfn.NORM.INV(RAND(),bond_ave,bond_std))+(I1378-J$24)*cash*(_xlfn.NORM.INV(RAND(),cash_ave,cash_std))+(I1378-J$24)))</f>
        <v/>
      </c>
      <c r="K1378" s="156">
        <f>IF((J1378&lt;=0),0,((J1378-K$24)*Stock*(_xlfn.NORM.INV(RAND(),stock_ave,stock_std))+(J1378-K$24)*Bonds*(_xlfn.NORM.INV(RAND(),bond_ave,bond_std))+(J1378-K$24)*cash*(_xlfn.NORM.INV(RAND(),cash_ave,cash_std))+(J1378-K$24)))</f>
        <v/>
      </c>
      <c r="L1378" s="156">
        <f>IF((K1378&lt;=0),0,((K1378-L$24)*Stock*(_xlfn.NORM.INV(RAND(),stock_ave,stock_std))+(K1378-L$24)*Bonds*(_xlfn.NORM.INV(RAND(),bond_ave,bond_std))+(K1378-L$24)*cash*(_xlfn.NORM.INV(RAND(),cash_ave,cash_std))+(K1378-L$24)))</f>
        <v/>
      </c>
      <c r="M1378" s="156">
        <f>IF((L1378&lt;=0),0,((L1378-M$24)*Stock*(_xlfn.NORM.INV(RAND(),stock_ave,stock_std))+(L1378-M$24)*Bonds*(_xlfn.NORM.INV(RAND(),bond_ave,bond_std))+(L1378-M$24)*cash*(_xlfn.NORM.INV(RAND(),cash_ave,cash_std))+(L1378-M$24)))</f>
        <v/>
      </c>
      <c r="N1378" s="156">
        <f>IF((M1378&lt;=0),0,((M1378-N$24)*Stock*(_xlfn.NORM.INV(RAND(),stock_ave,stock_std))+(M1378-N$24)*Bonds*(_xlfn.NORM.INV(RAND(),bond_ave,bond_std))+(M1378-N$24)*cash*(_xlfn.NORM.INV(RAND(),cash_ave,cash_std))+(M1378-N$24)))</f>
        <v/>
      </c>
      <c r="O1378" s="156">
        <f>IF((N1378&lt;=0),0,((N1378-O$24)*Stock*(_xlfn.NORM.INV(RAND(),stock_ave,stock_std))+(N1378-O$24)*Bonds*(_xlfn.NORM.INV(RAND(),bond_ave,bond_std))+(N1378-O$24)*cash*(_xlfn.NORM.INV(RAND(),cash_ave,cash_std))+(N1378-O$24)))</f>
        <v/>
      </c>
      <c r="P1378" s="156">
        <f>IF((O1378&lt;=0),0,((O1378-P$24)*Stock*(_xlfn.NORM.INV(RAND(),stock_ave,stock_std))+(O1378-P$24)*Bonds*(_xlfn.NORM.INV(RAND(),bond_ave,bond_std))+(O1378-P$24)*cash*(_xlfn.NORM.INV(RAND(),cash_ave,cash_std))+(O1378-P$24)))</f>
        <v/>
      </c>
      <c r="Q1378" s="156">
        <f>IF((P1378&lt;=0),0,((P1378-Q$24)*Stock*(_xlfn.NORM.INV(RAND(),stock_ave,stock_std))+(P1378-Q$24)*Bonds*(_xlfn.NORM.INV(RAND(),bond_ave,bond_std))+(P1378-Q$24)*cash*(_xlfn.NORM.INV(RAND(),cash_ave,cash_std))+(P1378-Q$24)))</f>
        <v/>
      </c>
      <c r="R1378" s="156">
        <f>IF((Q1378&lt;=0),0,((Q1378-R$24)*Stock*(_xlfn.NORM.INV(RAND(),stock_ave,stock_std))+(Q1378-R$24)*Bonds*(_xlfn.NORM.INV(RAND(),bond_ave,bond_std))+(Q1378-R$24)*cash*(_xlfn.NORM.INV(RAND(),cash_ave,cash_std))+(Q1378-R$24)))</f>
        <v/>
      </c>
      <c r="S1378" s="156">
        <f>IF((R1378&lt;=0),0,((R1378-S$24)*Stock*(_xlfn.NORM.INV(RAND(),stock_ave,stock_std))+(R1378-S$24)*Bonds*(_xlfn.NORM.INV(RAND(),bond_ave,bond_std))+(R1378-S$24)*cash*(_xlfn.NORM.INV(RAND(),cash_ave,cash_std))+(R1378-S$24)))</f>
        <v/>
      </c>
      <c r="T1378" s="156">
        <f>IF((S1378&lt;=0),0,((S1378-T$24)*Stock*(_xlfn.NORM.INV(RAND(),stock_ave,stock_std))+(S1378-T$24)*Bonds*(_xlfn.NORM.INV(RAND(),bond_ave,bond_std))+(S1378-T$24)*cash*(_xlfn.NORM.INV(RAND(),cash_ave,cash_std))+(S1378-T$24)))</f>
        <v/>
      </c>
      <c r="U1378" s="156">
        <f>IF((T1378&lt;=0),0,((T1378-U$24)*Stock*(_xlfn.NORM.INV(RAND(),stock_ave,stock_std))+(T1378-U$24)*Bonds*(_xlfn.NORM.INV(RAND(),bond_ave,bond_std))+(T1378-U$24)*cash*(_xlfn.NORM.INV(RAND(),cash_ave,cash_std))+(T1378-U$24)))</f>
        <v/>
      </c>
      <c r="V1378" s="156">
        <f>IF((U1378&lt;=0),0,((U1378-V$24)*Stock*(_xlfn.NORM.INV(RAND(),stock_ave,stock_std))+(U1378-V$24)*Bonds*(_xlfn.NORM.INV(RAND(),bond_ave,bond_std))+(U1378-V$24)*cash*(_xlfn.NORM.INV(RAND(),cash_ave,cash_std))+(U1378-V$24)))</f>
        <v/>
      </c>
      <c r="W1378" s="156">
        <f>IF((V1378&lt;=0),0,((V1378-W$24)*Stock*(_xlfn.NORM.INV(RAND(),stock_ave,stock_std))+(V1378-W$24)*Bonds*(_xlfn.NORM.INV(RAND(),bond_ave,bond_std))+(V1378-W$24)*cash*(_xlfn.NORM.INV(RAND(),cash_ave,cash_std))+(V1378-W$24)))</f>
        <v/>
      </c>
      <c r="X1378" s="156">
        <f>IF((W1378&lt;=0),0,((W1378-X$24)*Stock*(_xlfn.NORM.INV(RAND(),stock_ave,stock_std))+(W1378-X$24)*Bonds*(_xlfn.NORM.INV(RAND(),bond_ave,bond_std))+(W1378-X$24)*cash*(_xlfn.NORM.INV(RAND(),cash_ave,cash_std))+(W1378-X$24)))</f>
        <v/>
      </c>
      <c r="Y1378" s="156">
        <f>IF((X1378&lt;=0),0,((X1378-Y$24)*Stock*(_xlfn.NORM.INV(RAND(),stock_ave,stock_std))+(X1378-Y$24)*Bonds*(_xlfn.NORM.INV(RAND(),bond_ave,bond_std))+(X1378-Y$24)*cash*(_xlfn.NORM.INV(RAND(),cash_ave,cash_std))+(X1378-Y$24)))</f>
        <v/>
      </c>
      <c r="Z1378" s="156">
        <f>IF((Y1378&lt;=0),0,((Y1378-Z$24)*Stock*(_xlfn.NORM.INV(RAND(),stock_ave,stock_std))+(Y1378-Z$24)*Bonds*(_xlfn.NORM.INV(RAND(),bond_ave,bond_std))+(Y1378-Z$24)*cash*(_xlfn.NORM.INV(RAND(),cash_ave,cash_std))+(Y1378-Z$24)))</f>
        <v/>
      </c>
      <c r="AA1378" s="156">
        <f>IF((Z1378&lt;=0),0,((Z1378-AA$24)*Stock*(_xlfn.NORM.INV(RAND(),stock_ave,stock_std))+(Z1378-AA$24)*Bonds*(_xlfn.NORM.INV(RAND(),bond_ave,bond_std))+(Z1378-AA$24)*cash*(_xlfn.NORM.INV(RAND(),cash_ave,cash_std))+(Z1378-AA$24)))</f>
        <v/>
      </c>
      <c r="AB1378" s="156">
        <f>IF((AA1378&lt;=0),0,((AA1378-AB$24)*Stock*(_xlfn.NORM.INV(RAND(),stock_ave,stock_std))+(AA1378-AB$24)*Bonds*(_xlfn.NORM.INV(RAND(),bond_ave,bond_std))+(AA1378-AB$24)*cash*(_xlfn.NORM.INV(RAND(),cash_ave,cash_std))+(AA1378-AB$24)))</f>
        <v/>
      </c>
      <c r="AC1378" s="156">
        <f>IF((AB1378&lt;=0),0,((AB1378-AC$24)*Stock*(_xlfn.NORM.INV(RAND(),stock_ave,stock_std))+(AB1378-AC$24)*Bonds*(_xlfn.NORM.INV(RAND(),bond_ave,bond_std))+(AB1378-AC$24)*cash*(_xlfn.NORM.INV(RAND(),cash_ave,cash_std))+(AB1378-AC$24)))</f>
        <v/>
      </c>
      <c r="AD1378" s="156">
        <f>IF((AC1378&lt;=0),0,((AC1378-AD$24)*Stock*(_xlfn.NORM.INV(RAND(),stock_ave,stock_std))+(AC1378-AD$24)*Bonds*(_xlfn.NORM.INV(RAND(),bond_ave,bond_std))+(AC1378-AD$24)*cash*(_xlfn.NORM.INV(RAND(),cash_ave,cash_std))+(AC1378-AD$24)))</f>
        <v/>
      </c>
      <c r="AE1378" s="156">
        <f>IF((AD1378&lt;=0),0,((AD1378-AE$24)*Stock*(_xlfn.NORM.INV(RAND(),stock_ave,stock_std))+(AD1378-AE$24)*Bonds*(_xlfn.NORM.INV(RAND(),bond_ave,bond_std))+(AD1378-AE$24)*cash*(_xlfn.NORM.INV(RAND(),cash_ave,cash_std))+(AD1378-AE$24)))</f>
        <v/>
      </c>
      <c r="AF1378" s="156">
        <f>IF((AE1378&lt;=0),0,((AE1378-AF$24)*Stock*(_xlfn.NORM.INV(RAND(),stock_ave,stock_std))+(AE1378-AF$24)*Bonds*(_xlfn.NORM.INV(RAND(),bond_ave,bond_std))+(AE1378-AF$24)*cash*(_xlfn.NORM.INV(RAND(),cash_ave,cash_std))+(AE1378-AF$24)))</f>
        <v/>
      </c>
      <c r="AG1378" s="156">
        <f>IF((AF1378&lt;=0),0,((AF1378-AG$24)*Stock*(_xlfn.NORM.INV(RAND(),stock_ave,stock_std))+(AF1378-AG$24)*Bonds*(_xlfn.NORM.INV(RAND(),bond_ave,bond_std))+(AF1378-AG$24)*cash*(_xlfn.NORM.INV(RAND(),cash_ave,cash_std))+(AF1378-AG$24)))</f>
        <v/>
      </c>
      <c r="AH1378" s="156">
        <f>IF((AG1378&lt;=0),0,((AG1378-AH$24)*Stock*(_xlfn.NORM.INV(RAND(),stock_ave,stock_std))+(AG1378-AH$24)*Bonds*(_xlfn.NORM.INV(RAND(),bond_ave,bond_std))+(AG1378-AH$24)*cash*(_xlfn.NORM.INV(RAND(),cash_ave,cash_std))+(AG1378-AH$24)))</f>
        <v/>
      </c>
      <c r="AI1378" s="156">
        <f>IF((AH1378&lt;=0),0,((AH1378-AI$24)*Stock*(_xlfn.NORM.INV(RAND(),stock_ave,stock_std))+(AH1378-AI$24)*Bonds*(_xlfn.NORM.INV(RAND(),bond_ave,bond_std))+(AH1378-AI$24)*cash*(_xlfn.NORM.INV(RAND(),cash_ave,cash_std))+(AH1378-AI$24)))</f>
        <v/>
      </c>
      <c r="AJ1378" s="156">
        <f>IF((AI1378&lt;=0),0,((AI1378-AJ$24)*Stock*(_xlfn.NORM.INV(RAND(),stock_ave,stock_std))+(AI1378-AJ$24)*Bonds*(_xlfn.NORM.INV(RAND(),bond_ave,bond_std))+(AI1378-AJ$24)*cash*(_xlfn.NORM.INV(RAND(),cash_ave,cash_std))+(AI1378-AJ$24)))</f>
        <v/>
      </c>
      <c r="AK1378" s="156">
        <f>IF((AJ1378&lt;=0),0,((AJ1378-AK$24)*Stock*(_xlfn.NORM.INV(RAND(),stock_ave,stock_std))+(AJ1378-AK$24)*Bonds*(_xlfn.NORM.INV(RAND(),bond_ave,bond_std))+(AJ1378-AK$24)*cash*(_xlfn.NORM.INV(RAND(),cash_ave,cash_std))+(AJ1378-AK$24)))</f>
        <v/>
      </c>
      <c r="AL1378" s="156">
        <f>IF((AK1378&lt;=0),0,((AK1378-AL$24)*Stock*(_xlfn.NORM.INV(RAND(),stock_ave,stock_std))+(AK1378-AL$24)*Bonds*(_xlfn.NORM.INV(RAND(),bond_ave,bond_std))+(AK1378-AL$24)*cash*(_xlfn.NORM.INV(RAND(),cash_ave,cash_std))+(AK1378-AL$24)))</f>
        <v/>
      </c>
      <c r="AM1378" s="156">
        <f>IF((AL1378&lt;=0),0,((AL1378-AM$24)*Stock*(_xlfn.NORM.INV(RAND(),stock_ave,stock_std))+(AL1378-AM$24)*Bonds*(_xlfn.NORM.INV(RAND(),bond_ave,bond_std))+(AL1378-AM$24)*cash*(_xlfn.NORM.INV(RAND(),cash_ave,cash_std))+(AL1378-AM$24)))</f>
        <v/>
      </c>
      <c r="AN1378" s="156">
        <f>IF((AM1378&lt;=0),0,((AM1378-AN$24)*Stock*(_xlfn.NORM.INV(RAND(),stock_ave,stock_std))+(AM1378-AN$24)*Bonds*(_xlfn.NORM.INV(RAND(),bond_ave,bond_std))+(AM1378-AN$24)*cash*(_xlfn.NORM.INV(RAND(),cash_ave,cash_std))+(AM1378-AN$24)))</f>
        <v/>
      </c>
      <c r="AO1378" s="156">
        <f>IF((AN1378&lt;=0),0,((AN1378-AO$24)*Stock*(_xlfn.NORM.INV(RAND(),stock_ave,stock_std))+(AN1378-AO$24)*Bonds*(_xlfn.NORM.INV(RAND(),bond_ave,bond_std))+(AN1378-AO$24)*cash*(_xlfn.NORM.INV(RAND(),cash_ave,cash_std))+(AN1378-AO$24)))</f>
        <v/>
      </c>
      <c r="AP1378" s="156">
        <f>IF((AO1378&lt;=0),0,((AO1378-AP$24)*Stock*(_xlfn.NORM.INV(RAND(),stock_ave,stock_std))+(AO1378-AP$24)*Bonds*(_xlfn.NORM.INV(RAND(),bond_ave,bond_std))+(AO1378-AP$24)*cash*(_xlfn.NORM.INV(RAND(),cash_ave,cash_std))+(AO1378-AP$24)))</f>
        <v/>
      </c>
      <c r="AQ1378" s="156">
        <f>IF((AP1378&lt;=0),0,((AP1378-AQ$24)*Stock*(_xlfn.NORM.INV(RAND(),stock_ave,stock_std))+(AP1378-AQ$24)*Bonds*(_xlfn.NORM.INV(RAND(),bond_ave,bond_std))+(AP1378-AQ$24)*cash*(_xlfn.NORM.INV(RAND(),cash_ave,cash_std))+(AP1378-AQ$24)))</f>
        <v/>
      </c>
      <c r="AR1378" s="156">
        <f>IF((AQ1378&lt;=0),0,((AQ1378-AR$24)*Stock*(_xlfn.NORM.INV(RAND(),stock_ave,stock_std))+(AQ1378-AR$24)*Bonds*(_xlfn.NORM.INV(RAND(),bond_ave,bond_std))+(AQ1378-AR$24)*cash*(_xlfn.NORM.INV(RAND(),cash_ave,cash_std))+(AQ1378-AR$24)))</f>
        <v/>
      </c>
      <c r="AS1378" s="156">
        <f>IF((AR1378&lt;=0),0,((AR1378-AS$24)*Stock*(_xlfn.NORM.INV(RAND(),stock_ave,stock_std))+(AR1378-AS$24)*Bonds*(_xlfn.NORM.INV(RAND(),bond_ave,bond_std))+(AR1378-AS$24)*cash*(_xlfn.NORM.INV(RAND(),cash_ave,cash_std))+(AR1378-AS$24)))</f>
        <v/>
      </c>
      <c r="AT1378" s="156">
        <f>IF((AS1378&lt;=0),0,((AS1378-AT$24)*Stock*(_xlfn.NORM.INV(RAND(),stock_ave,stock_std))+(AS1378-AT$24)*Bonds*(_xlfn.NORM.INV(RAND(),bond_ave,bond_std))+(AS1378-AT$24)*cash*(_xlfn.NORM.INV(RAND(),cash_ave,cash_std))+(AS1378-AT$24)))</f>
        <v/>
      </c>
      <c r="AU1378" s="156">
        <f>IF((AT1378&lt;=0),0,((AT1378-AU$24)*Stock*(_xlfn.NORM.INV(RAND(),stock_ave,stock_std))+(AT1378-AU$24)*Bonds*(_xlfn.NORM.INV(RAND(),bond_ave,bond_std))+(AT1378-AU$24)*cash*(_xlfn.NORM.INV(RAND(),cash_ave,cash_std))+(AT1378-AU$24)))</f>
        <v/>
      </c>
      <c r="AV1378" s="156">
        <f>IF((AU1378&lt;=0),0,((AU1378-AV$24)*Stock*(_xlfn.NORM.INV(RAND(),stock_ave,stock_std))+(AU1378-AV$24)*Bonds*(_xlfn.NORM.INV(RAND(),bond_ave,bond_std))+(AU1378-AV$24)*cash*(_xlfn.NORM.INV(RAND(),cash_ave,cash_std))+(AU1378-AV$24)))</f>
        <v/>
      </c>
      <c r="AW1378" s="156">
        <f>IF((AV1378&lt;=0),0,((AV1378-AW$24)*Stock*(_xlfn.NORM.INV(RAND(),stock_ave,stock_std))+(AV1378-AW$24)*Bonds*(_xlfn.NORM.INV(RAND(),bond_ave,bond_std))+(AV1378-AW$24)*cash*(_xlfn.NORM.INV(RAND(),cash_ave,cash_std))+(AV1378-AW$24)))</f>
        <v/>
      </c>
      <c r="AX1378" s="159" t="n"/>
      <c r="AY1378" s="159" t="n"/>
      <c r="AZ1378" s="159" t="n"/>
      <c r="BA1378" s="159" t="n"/>
      <c r="BB1378" s="159" t="n"/>
    </row>
    <row r="1379">
      <c r="C1379" s="147" t="n"/>
      <c r="D1379" s="61">
        <f>+D1378-IF(D$18&gt;74,(D1378/D$25)*$C$10)</f>
        <v/>
      </c>
      <c r="E1379" s="61">
        <f>+E1378-IF(E$18&gt;74,(E1378/E$25)*$C$10)</f>
        <v/>
      </c>
      <c r="F1379" s="61">
        <f>+F1378-IF(F$18&gt;74,(F1378/F$25)*$C$10)</f>
        <v/>
      </c>
      <c r="G1379" s="61">
        <f>+G1378-IF(G$18&gt;74,(G1378/G$25)*$C$10)</f>
        <v/>
      </c>
      <c r="H1379" s="61">
        <f>+H1378-IF(H$18&gt;74,(H1378/H$25)*$C$10)</f>
        <v/>
      </c>
      <c r="I1379" s="61">
        <f>+I1378-IF(I$18&gt;74,(I1378/I$25)*$C$10)</f>
        <v/>
      </c>
      <c r="J1379" s="61">
        <f>+J1378-IF(J$18&gt;74,(J1378/J$25)*$C$10)</f>
        <v/>
      </c>
      <c r="K1379" s="61">
        <f>+K1378-IF(K$18&gt;74,(K1378/K$25)*$C$10)</f>
        <v/>
      </c>
      <c r="L1379" s="61">
        <f>+L1378-IF(L$18&gt;74,(L1378/L$25)*$C$10)</f>
        <v/>
      </c>
      <c r="M1379" s="61">
        <f>+M1378-IF(M$18&gt;74,(M1378/M$25)*$C$10)</f>
        <v/>
      </c>
      <c r="N1379" s="61">
        <f>+N1378-IF(N$18&gt;74,(N1378/N$25)*$C$10)</f>
        <v/>
      </c>
      <c r="O1379" s="61">
        <f>+O1378-IF(O$18&gt;74,(O1378/O$25)*$C$10)</f>
        <v/>
      </c>
      <c r="P1379" s="61">
        <f>+P1378-IF(P$18&gt;74,(P1378/P$25)*$C$10)</f>
        <v/>
      </c>
      <c r="Q1379" s="61">
        <f>+Q1378-IF(Q$18&gt;74,(Q1378/Q$25)*$C$10)</f>
        <v/>
      </c>
      <c r="R1379" s="61">
        <f>+R1378-IF(R$18&gt;74,(R1378/R$25)*$C$10)</f>
        <v/>
      </c>
      <c r="S1379" s="61">
        <f>+S1378-IF(S$18&gt;74,(S1378/S$25)*$C$10)</f>
        <v/>
      </c>
      <c r="T1379" s="61">
        <f>+T1378-IF(T$18&gt;74,(T1378/T$25)*$C$10)</f>
        <v/>
      </c>
      <c r="U1379" s="61">
        <f>+U1378-IF(U$18&gt;74,(U1378/U$25)*$C$10)</f>
        <v/>
      </c>
      <c r="V1379" s="61">
        <f>+V1378-IF(V$18&gt;74,(V1378/V$25)*$C$10)</f>
        <v/>
      </c>
      <c r="W1379" s="61">
        <f>+W1378-IF(W$18&gt;74,(W1378/W$25)*$C$10)</f>
        <v/>
      </c>
      <c r="X1379" s="61">
        <f>+X1378-IF(X$18&gt;74,(X1378/X$25)*$C$10)</f>
        <v/>
      </c>
      <c r="Y1379" s="61">
        <f>+Y1378-IF(Y$18&gt;74,(Y1378/Y$25)*$C$10)</f>
        <v/>
      </c>
      <c r="Z1379" s="61">
        <f>+Z1378-IF(Z$18&gt;74,(Z1378/Z$25)*$C$10)</f>
        <v/>
      </c>
      <c r="AA1379" s="61">
        <f>+AA1378-IF(AA$18&gt;74,(AA1378/AA$25)*$C$10)</f>
        <v/>
      </c>
      <c r="AB1379" s="61">
        <f>+AB1378-IF(AB$18&gt;74,(AB1378/AB$25)*$C$10)</f>
        <v/>
      </c>
      <c r="AC1379" s="61">
        <f>+AC1378-IF(AC$18&gt;74,(AC1378/AC$25)*$C$10)</f>
        <v/>
      </c>
      <c r="AD1379" s="61">
        <f>+AD1378-IF(AD$18&gt;74,(AD1378/AD$25)*$C$10)</f>
        <v/>
      </c>
      <c r="AE1379" s="61">
        <f>+AE1378-IF(AE$18&gt;74,(AE1378/AE$25)*$C$10)</f>
        <v/>
      </c>
      <c r="AF1379" s="61">
        <f>+AF1378-IF(AF$18&gt;74,(AF1378/AF$25)*$C$10)</f>
        <v/>
      </c>
      <c r="AG1379" s="61">
        <f>+AG1378-IF(AG$18&gt;74,(AG1378/AG$25)*$C$10)</f>
        <v/>
      </c>
      <c r="AH1379" s="61">
        <f>+AH1378-IF(AH$18&gt;74,(AH1378/AH$25)*$C$10)</f>
        <v/>
      </c>
      <c r="AI1379" s="61">
        <f>+AI1378-IF(AI$18&gt;74,(AI1378/AI$25)*$C$10)</f>
        <v/>
      </c>
      <c r="AJ1379" s="61">
        <f>+AJ1378-IF(AJ$18&gt;74,(AJ1378/AJ$25)*$C$10)</f>
        <v/>
      </c>
      <c r="AK1379" s="61">
        <f>+AK1378-IF(AK$18&gt;74,(AK1378/AK$25)*$C$10)</f>
        <v/>
      </c>
      <c r="AL1379" s="61">
        <f>+AL1378-IF(AL$18&gt;74,(AL1378/AL$25)*$C$10)</f>
        <v/>
      </c>
      <c r="AM1379" s="61">
        <f>+AM1378-IF(AM$18&gt;74,(AM1378/AM$25)*$C$10)</f>
        <v/>
      </c>
      <c r="AN1379" s="61">
        <f>+AN1378-IF(AN$18&gt;74,(AN1378/AN$25)*$C$10)</f>
        <v/>
      </c>
      <c r="AO1379" s="61">
        <f>+AO1378-IF(AO$18&gt;74,(AO1378/AO$25)*$C$10)</f>
        <v/>
      </c>
      <c r="AP1379" s="61">
        <f>+AP1378-IF(AP$18&gt;74,(AP1378/AP$25)*$C$10)</f>
        <v/>
      </c>
      <c r="AQ1379" s="61">
        <f>+AQ1378-IF(AQ$18&gt;74,(AQ1378/AQ$25)*$C$10)</f>
        <v/>
      </c>
      <c r="AR1379" s="61">
        <f>+AR1378-IF(AR$18&gt;74,(AR1378/AR$25)*$C$10)</f>
        <v/>
      </c>
      <c r="AS1379" s="61">
        <f>+AS1378-IF(AS$18&gt;74,(AS1378/AS$25)*$C$10)</f>
        <v/>
      </c>
      <c r="AT1379" s="61">
        <f>+AT1378-IF(AT$18&gt;74,(AT1378/AT$25)*$C$10)</f>
        <v/>
      </c>
      <c r="AU1379" s="61">
        <f>+AU1378-IF(AU$18&gt;74,(AU1378/AU$25)*$C$10)</f>
        <v/>
      </c>
      <c r="AV1379" s="61">
        <f>+AV1378-IF(AV$18&gt;74,(AV1378/AV$25)*$C$10)</f>
        <v/>
      </c>
      <c r="AW1379" s="61">
        <f>+AW1378-IF(AW$18&gt;74,(AW1378/AW$25)*$C$10)</f>
        <v/>
      </c>
      <c r="AX1379" s="35">
        <f>IF(AW1379&gt;0,1,0)</f>
        <v/>
      </c>
      <c r="AY1379" s="35">
        <f>IF(AL1379&gt;0,1,0)</f>
        <v/>
      </c>
      <c r="AZ1379" s="35">
        <f>IF(AG1379&gt;0,1,0)</f>
        <v/>
      </c>
      <c r="BA1379" s="35">
        <f>IF(AB1379&gt;0,1,0)</f>
        <v/>
      </c>
      <c r="BB1379" s="35">
        <f>IF(W1379&gt;0,1,0)</f>
        <v/>
      </c>
    </row>
    <row r="1380">
      <c r="B1380" s="154" t="inlineStr">
        <is>
          <t>trial 677</t>
        </is>
      </c>
      <c r="C1380" s="155">
        <f>+start-C1377</f>
        <v/>
      </c>
      <c r="D1380" s="156">
        <f>IF((C1380&lt;=0),0,((C1380-D$24)*Stock*(_xlfn.NORM.INV(RAND(),stock_ave,stock_std))+(C1380-D$24)*Bonds*(_xlfn.NORM.INV(RAND(),bond_ave,bond_std))+(C1380-D$24)*cash*(_xlfn.NORM.INV(RAND(),cash_ave,cash_std))+(C1380-D$24)))</f>
        <v/>
      </c>
      <c r="E1380" s="156">
        <f>IF((D1380&lt;=0),0,((D1380-E$24)*Stock*(_xlfn.NORM.INV(RAND(),stock_ave,stock_std))+(D1380-E$24)*Bonds*(_xlfn.NORM.INV(RAND(),bond_ave,bond_std))+(D1380-E$24)*cash*(_xlfn.NORM.INV(RAND(),cash_ave,cash_std))+(D1380-E$24)))</f>
        <v/>
      </c>
      <c r="F1380" s="156">
        <f>IF((E1380&lt;=0),0,((E1380-F$24)*Stock*(_xlfn.NORM.INV(RAND(),stock_ave,stock_std))+(E1380-F$24)*Bonds*(_xlfn.NORM.INV(RAND(),bond_ave,bond_std))+(E1380-F$24)*cash*(_xlfn.NORM.INV(RAND(),cash_ave,cash_std))+(E1380-F$24)))</f>
        <v/>
      </c>
      <c r="G1380" s="156">
        <f>IF((F1380&lt;=0),0,((F1380-G$24)*Stock*(_xlfn.NORM.INV(RAND(),stock_ave,stock_std))+(F1380-G$24)*Bonds*(_xlfn.NORM.INV(RAND(),bond_ave,bond_std))+(F1380-G$24)*cash*(_xlfn.NORM.INV(RAND(),cash_ave,cash_std))+(F1380-G$24)))</f>
        <v/>
      </c>
      <c r="H1380" s="156">
        <f>IF((G1380&lt;=0),0,((G1380-H$24)*Stock*(_xlfn.NORM.INV(RAND(),stock_ave,stock_std))+(G1380-H$24)*Bonds*(_xlfn.NORM.INV(RAND(),bond_ave,bond_std))+(G1380-H$24)*cash*(_xlfn.NORM.INV(RAND(),cash_ave,cash_std))+(G1380-H$24)))</f>
        <v/>
      </c>
      <c r="I1380" s="156">
        <f>IF((H1380&lt;=0),0,((H1380-I$24)*Stock*(_xlfn.NORM.INV(RAND(),stock_ave,stock_std))+(H1380-I$24)*Bonds*(_xlfn.NORM.INV(RAND(),bond_ave,bond_std))+(H1380-I$24)*cash*(_xlfn.NORM.INV(RAND(),cash_ave,cash_std))+(H1380-I$24)))</f>
        <v/>
      </c>
      <c r="J1380" s="156">
        <f>IF((I1380&lt;=0),0,((I1380-J$24)*Stock*(_xlfn.NORM.INV(RAND(),stock_ave,stock_std))+(I1380-J$24)*Bonds*(_xlfn.NORM.INV(RAND(),bond_ave,bond_std))+(I1380-J$24)*cash*(_xlfn.NORM.INV(RAND(),cash_ave,cash_std))+(I1380-J$24)))</f>
        <v/>
      </c>
      <c r="K1380" s="156">
        <f>IF((J1380&lt;=0),0,((J1380-K$24)*Stock*(_xlfn.NORM.INV(RAND(),stock_ave,stock_std))+(J1380-K$24)*Bonds*(_xlfn.NORM.INV(RAND(),bond_ave,bond_std))+(J1380-K$24)*cash*(_xlfn.NORM.INV(RAND(),cash_ave,cash_std))+(J1380-K$24)))</f>
        <v/>
      </c>
      <c r="L1380" s="156">
        <f>IF((K1380&lt;=0),0,((K1380-L$24)*Stock*(_xlfn.NORM.INV(RAND(),stock_ave,stock_std))+(K1380-L$24)*Bonds*(_xlfn.NORM.INV(RAND(),bond_ave,bond_std))+(K1380-L$24)*cash*(_xlfn.NORM.INV(RAND(),cash_ave,cash_std))+(K1380-L$24)))</f>
        <v/>
      </c>
      <c r="M1380" s="156">
        <f>IF((L1380&lt;=0),0,((L1380-M$24)*Stock*(_xlfn.NORM.INV(RAND(),stock_ave,stock_std))+(L1380-M$24)*Bonds*(_xlfn.NORM.INV(RAND(),bond_ave,bond_std))+(L1380-M$24)*cash*(_xlfn.NORM.INV(RAND(),cash_ave,cash_std))+(L1380-M$24)))</f>
        <v/>
      </c>
      <c r="N1380" s="156">
        <f>IF((M1380&lt;=0),0,((M1380-N$24)*Stock*(_xlfn.NORM.INV(RAND(),stock_ave,stock_std))+(M1380-N$24)*Bonds*(_xlfn.NORM.INV(RAND(),bond_ave,bond_std))+(M1380-N$24)*cash*(_xlfn.NORM.INV(RAND(),cash_ave,cash_std))+(M1380-N$24)))</f>
        <v/>
      </c>
      <c r="O1380" s="156">
        <f>IF((N1380&lt;=0),0,((N1380-O$24)*Stock*(_xlfn.NORM.INV(RAND(),stock_ave,stock_std))+(N1380-O$24)*Bonds*(_xlfn.NORM.INV(RAND(),bond_ave,bond_std))+(N1380-O$24)*cash*(_xlfn.NORM.INV(RAND(),cash_ave,cash_std))+(N1380-O$24)))</f>
        <v/>
      </c>
      <c r="P1380" s="156">
        <f>IF((O1380&lt;=0),0,((O1380-P$24)*Stock*(_xlfn.NORM.INV(RAND(),stock_ave,stock_std))+(O1380-P$24)*Bonds*(_xlfn.NORM.INV(RAND(),bond_ave,bond_std))+(O1380-P$24)*cash*(_xlfn.NORM.INV(RAND(),cash_ave,cash_std))+(O1380-P$24)))</f>
        <v/>
      </c>
      <c r="Q1380" s="156">
        <f>IF((P1380&lt;=0),0,((P1380-Q$24)*Stock*(_xlfn.NORM.INV(RAND(),stock_ave,stock_std))+(P1380-Q$24)*Bonds*(_xlfn.NORM.INV(RAND(),bond_ave,bond_std))+(P1380-Q$24)*cash*(_xlfn.NORM.INV(RAND(),cash_ave,cash_std))+(P1380-Q$24)))</f>
        <v/>
      </c>
      <c r="R1380" s="156">
        <f>IF((Q1380&lt;=0),0,((Q1380-R$24)*Stock*(_xlfn.NORM.INV(RAND(),stock_ave,stock_std))+(Q1380-R$24)*Bonds*(_xlfn.NORM.INV(RAND(),bond_ave,bond_std))+(Q1380-R$24)*cash*(_xlfn.NORM.INV(RAND(),cash_ave,cash_std))+(Q1380-R$24)))</f>
        <v/>
      </c>
      <c r="S1380" s="156">
        <f>IF((R1380&lt;=0),0,((R1380-S$24)*Stock*(_xlfn.NORM.INV(RAND(),stock_ave,stock_std))+(R1380-S$24)*Bonds*(_xlfn.NORM.INV(RAND(),bond_ave,bond_std))+(R1380-S$24)*cash*(_xlfn.NORM.INV(RAND(),cash_ave,cash_std))+(R1380-S$24)))</f>
        <v/>
      </c>
      <c r="T1380" s="156">
        <f>IF((S1380&lt;=0),0,((S1380-T$24)*Stock*(_xlfn.NORM.INV(RAND(),stock_ave,stock_std))+(S1380-T$24)*Bonds*(_xlfn.NORM.INV(RAND(),bond_ave,bond_std))+(S1380-T$24)*cash*(_xlfn.NORM.INV(RAND(),cash_ave,cash_std))+(S1380-T$24)))</f>
        <v/>
      </c>
      <c r="U1380" s="156">
        <f>IF((T1380&lt;=0),0,((T1380-U$24)*Stock*(_xlfn.NORM.INV(RAND(),stock_ave,stock_std))+(T1380-U$24)*Bonds*(_xlfn.NORM.INV(RAND(),bond_ave,bond_std))+(T1380-U$24)*cash*(_xlfn.NORM.INV(RAND(),cash_ave,cash_std))+(T1380-U$24)))</f>
        <v/>
      </c>
      <c r="V1380" s="156">
        <f>IF((U1380&lt;=0),0,((U1380-V$24)*Stock*(_xlfn.NORM.INV(RAND(),stock_ave,stock_std))+(U1380-V$24)*Bonds*(_xlfn.NORM.INV(RAND(),bond_ave,bond_std))+(U1380-V$24)*cash*(_xlfn.NORM.INV(RAND(),cash_ave,cash_std))+(U1380-V$24)))</f>
        <v/>
      </c>
      <c r="W1380" s="156">
        <f>IF((V1380&lt;=0),0,((V1380-W$24)*Stock*(_xlfn.NORM.INV(RAND(),stock_ave,stock_std))+(V1380-W$24)*Bonds*(_xlfn.NORM.INV(RAND(),bond_ave,bond_std))+(V1380-W$24)*cash*(_xlfn.NORM.INV(RAND(),cash_ave,cash_std))+(V1380-W$24)))</f>
        <v/>
      </c>
      <c r="X1380" s="156">
        <f>IF((W1380&lt;=0),0,((W1380-X$24)*Stock*(_xlfn.NORM.INV(RAND(),stock_ave,stock_std))+(W1380-X$24)*Bonds*(_xlfn.NORM.INV(RAND(),bond_ave,bond_std))+(W1380-X$24)*cash*(_xlfn.NORM.INV(RAND(),cash_ave,cash_std))+(W1380-X$24)))</f>
        <v/>
      </c>
      <c r="Y1380" s="156">
        <f>IF((X1380&lt;=0),0,((X1380-Y$24)*Stock*(_xlfn.NORM.INV(RAND(),stock_ave,stock_std))+(X1380-Y$24)*Bonds*(_xlfn.NORM.INV(RAND(),bond_ave,bond_std))+(X1380-Y$24)*cash*(_xlfn.NORM.INV(RAND(),cash_ave,cash_std))+(X1380-Y$24)))</f>
        <v/>
      </c>
      <c r="Z1380" s="156">
        <f>IF((Y1380&lt;=0),0,((Y1380-Z$24)*Stock*(_xlfn.NORM.INV(RAND(),stock_ave,stock_std))+(Y1380-Z$24)*Bonds*(_xlfn.NORM.INV(RAND(),bond_ave,bond_std))+(Y1380-Z$24)*cash*(_xlfn.NORM.INV(RAND(),cash_ave,cash_std))+(Y1380-Z$24)))</f>
        <v/>
      </c>
      <c r="AA1380" s="156">
        <f>IF((Z1380&lt;=0),0,((Z1380-AA$24)*Stock*(_xlfn.NORM.INV(RAND(),stock_ave,stock_std))+(Z1380-AA$24)*Bonds*(_xlfn.NORM.INV(RAND(),bond_ave,bond_std))+(Z1380-AA$24)*cash*(_xlfn.NORM.INV(RAND(),cash_ave,cash_std))+(Z1380-AA$24)))</f>
        <v/>
      </c>
      <c r="AB1380" s="156">
        <f>IF((AA1380&lt;=0),0,((AA1380-AB$24)*Stock*(_xlfn.NORM.INV(RAND(),stock_ave,stock_std))+(AA1380-AB$24)*Bonds*(_xlfn.NORM.INV(RAND(),bond_ave,bond_std))+(AA1380-AB$24)*cash*(_xlfn.NORM.INV(RAND(),cash_ave,cash_std))+(AA1380-AB$24)))</f>
        <v/>
      </c>
      <c r="AC1380" s="156">
        <f>IF((AB1380&lt;=0),0,((AB1380-AC$24)*Stock*(_xlfn.NORM.INV(RAND(),stock_ave,stock_std))+(AB1380-AC$24)*Bonds*(_xlfn.NORM.INV(RAND(),bond_ave,bond_std))+(AB1380-AC$24)*cash*(_xlfn.NORM.INV(RAND(),cash_ave,cash_std))+(AB1380-AC$24)))</f>
        <v/>
      </c>
      <c r="AD1380" s="156">
        <f>IF((AC1380&lt;=0),0,((AC1380-AD$24)*Stock*(_xlfn.NORM.INV(RAND(),stock_ave,stock_std))+(AC1380-AD$24)*Bonds*(_xlfn.NORM.INV(RAND(),bond_ave,bond_std))+(AC1380-AD$24)*cash*(_xlfn.NORM.INV(RAND(),cash_ave,cash_std))+(AC1380-AD$24)))</f>
        <v/>
      </c>
      <c r="AE1380" s="156">
        <f>IF((AD1380&lt;=0),0,((AD1380-AE$24)*Stock*(_xlfn.NORM.INV(RAND(),stock_ave,stock_std))+(AD1380-AE$24)*Bonds*(_xlfn.NORM.INV(RAND(),bond_ave,bond_std))+(AD1380-AE$24)*cash*(_xlfn.NORM.INV(RAND(),cash_ave,cash_std))+(AD1380-AE$24)))</f>
        <v/>
      </c>
      <c r="AF1380" s="156">
        <f>IF((AE1380&lt;=0),0,((AE1380-AF$24)*Stock*(_xlfn.NORM.INV(RAND(),stock_ave,stock_std))+(AE1380-AF$24)*Bonds*(_xlfn.NORM.INV(RAND(),bond_ave,bond_std))+(AE1380-AF$24)*cash*(_xlfn.NORM.INV(RAND(),cash_ave,cash_std))+(AE1380-AF$24)))</f>
        <v/>
      </c>
      <c r="AG1380" s="156">
        <f>IF((AF1380&lt;=0),0,((AF1380-AG$24)*Stock*(_xlfn.NORM.INV(RAND(),stock_ave,stock_std))+(AF1380-AG$24)*Bonds*(_xlfn.NORM.INV(RAND(),bond_ave,bond_std))+(AF1380-AG$24)*cash*(_xlfn.NORM.INV(RAND(),cash_ave,cash_std))+(AF1380-AG$24)))</f>
        <v/>
      </c>
      <c r="AH1380" s="156">
        <f>IF((AG1380&lt;=0),0,((AG1380-AH$24)*Stock*(_xlfn.NORM.INV(RAND(),stock_ave,stock_std))+(AG1380-AH$24)*Bonds*(_xlfn.NORM.INV(RAND(),bond_ave,bond_std))+(AG1380-AH$24)*cash*(_xlfn.NORM.INV(RAND(),cash_ave,cash_std))+(AG1380-AH$24)))</f>
        <v/>
      </c>
      <c r="AI1380" s="156">
        <f>IF((AH1380&lt;=0),0,((AH1380-AI$24)*Stock*(_xlfn.NORM.INV(RAND(),stock_ave,stock_std))+(AH1380-AI$24)*Bonds*(_xlfn.NORM.INV(RAND(),bond_ave,bond_std))+(AH1380-AI$24)*cash*(_xlfn.NORM.INV(RAND(),cash_ave,cash_std))+(AH1380-AI$24)))</f>
        <v/>
      </c>
      <c r="AJ1380" s="156">
        <f>IF((AI1380&lt;=0),0,((AI1380-AJ$24)*Stock*(_xlfn.NORM.INV(RAND(),stock_ave,stock_std))+(AI1380-AJ$24)*Bonds*(_xlfn.NORM.INV(RAND(),bond_ave,bond_std))+(AI1380-AJ$24)*cash*(_xlfn.NORM.INV(RAND(),cash_ave,cash_std))+(AI1380-AJ$24)))</f>
        <v/>
      </c>
      <c r="AK1380" s="156">
        <f>IF((AJ1380&lt;=0),0,((AJ1380-AK$24)*Stock*(_xlfn.NORM.INV(RAND(),stock_ave,stock_std))+(AJ1380-AK$24)*Bonds*(_xlfn.NORM.INV(RAND(),bond_ave,bond_std))+(AJ1380-AK$24)*cash*(_xlfn.NORM.INV(RAND(),cash_ave,cash_std))+(AJ1380-AK$24)))</f>
        <v/>
      </c>
      <c r="AL1380" s="156">
        <f>IF((AK1380&lt;=0),0,((AK1380-AL$24)*Stock*(_xlfn.NORM.INV(RAND(),stock_ave,stock_std))+(AK1380-AL$24)*Bonds*(_xlfn.NORM.INV(RAND(),bond_ave,bond_std))+(AK1380-AL$24)*cash*(_xlfn.NORM.INV(RAND(),cash_ave,cash_std))+(AK1380-AL$24)))</f>
        <v/>
      </c>
      <c r="AM1380" s="156">
        <f>IF((AL1380&lt;=0),0,((AL1380-AM$24)*Stock*(_xlfn.NORM.INV(RAND(),stock_ave,stock_std))+(AL1380-AM$24)*Bonds*(_xlfn.NORM.INV(RAND(),bond_ave,bond_std))+(AL1380-AM$24)*cash*(_xlfn.NORM.INV(RAND(),cash_ave,cash_std))+(AL1380-AM$24)))</f>
        <v/>
      </c>
      <c r="AN1380" s="156">
        <f>IF((AM1380&lt;=0),0,((AM1380-AN$24)*Stock*(_xlfn.NORM.INV(RAND(),stock_ave,stock_std))+(AM1380-AN$24)*Bonds*(_xlfn.NORM.INV(RAND(),bond_ave,bond_std))+(AM1380-AN$24)*cash*(_xlfn.NORM.INV(RAND(),cash_ave,cash_std))+(AM1380-AN$24)))</f>
        <v/>
      </c>
      <c r="AO1380" s="156">
        <f>IF((AN1380&lt;=0),0,((AN1380-AO$24)*Stock*(_xlfn.NORM.INV(RAND(),stock_ave,stock_std))+(AN1380-AO$24)*Bonds*(_xlfn.NORM.INV(RAND(),bond_ave,bond_std))+(AN1380-AO$24)*cash*(_xlfn.NORM.INV(RAND(),cash_ave,cash_std))+(AN1380-AO$24)))</f>
        <v/>
      </c>
      <c r="AP1380" s="156">
        <f>IF((AO1380&lt;=0),0,((AO1380-AP$24)*Stock*(_xlfn.NORM.INV(RAND(),stock_ave,stock_std))+(AO1380-AP$24)*Bonds*(_xlfn.NORM.INV(RAND(),bond_ave,bond_std))+(AO1380-AP$24)*cash*(_xlfn.NORM.INV(RAND(),cash_ave,cash_std))+(AO1380-AP$24)))</f>
        <v/>
      </c>
      <c r="AQ1380" s="156">
        <f>IF((AP1380&lt;=0),0,((AP1380-AQ$24)*Stock*(_xlfn.NORM.INV(RAND(),stock_ave,stock_std))+(AP1380-AQ$24)*Bonds*(_xlfn.NORM.INV(RAND(),bond_ave,bond_std))+(AP1380-AQ$24)*cash*(_xlfn.NORM.INV(RAND(),cash_ave,cash_std))+(AP1380-AQ$24)))</f>
        <v/>
      </c>
      <c r="AR1380" s="156">
        <f>IF((AQ1380&lt;=0),0,((AQ1380-AR$24)*Stock*(_xlfn.NORM.INV(RAND(),stock_ave,stock_std))+(AQ1380-AR$24)*Bonds*(_xlfn.NORM.INV(RAND(),bond_ave,bond_std))+(AQ1380-AR$24)*cash*(_xlfn.NORM.INV(RAND(),cash_ave,cash_std))+(AQ1380-AR$24)))</f>
        <v/>
      </c>
      <c r="AS1380" s="156">
        <f>IF((AR1380&lt;=0),0,((AR1380-AS$24)*Stock*(_xlfn.NORM.INV(RAND(),stock_ave,stock_std))+(AR1380-AS$24)*Bonds*(_xlfn.NORM.INV(RAND(),bond_ave,bond_std))+(AR1380-AS$24)*cash*(_xlfn.NORM.INV(RAND(),cash_ave,cash_std))+(AR1380-AS$24)))</f>
        <v/>
      </c>
      <c r="AT1380" s="156">
        <f>IF((AS1380&lt;=0),0,((AS1380-AT$24)*Stock*(_xlfn.NORM.INV(RAND(),stock_ave,stock_std))+(AS1380-AT$24)*Bonds*(_xlfn.NORM.INV(RAND(),bond_ave,bond_std))+(AS1380-AT$24)*cash*(_xlfn.NORM.INV(RAND(),cash_ave,cash_std))+(AS1380-AT$24)))</f>
        <v/>
      </c>
      <c r="AU1380" s="156">
        <f>IF((AT1380&lt;=0),0,((AT1380-AU$24)*Stock*(_xlfn.NORM.INV(RAND(),stock_ave,stock_std))+(AT1380-AU$24)*Bonds*(_xlfn.NORM.INV(RAND(),bond_ave,bond_std))+(AT1380-AU$24)*cash*(_xlfn.NORM.INV(RAND(),cash_ave,cash_std))+(AT1380-AU$24)))</f>
        <v/>
      </c>
      <c r="AV1380" s="156">
        <f>IF((AU1380&lt;=0),0,((AU1380-AV$24)*Stock*(_xlfn.NORM.INV(RAND(),stock_ave,stock_std))+(AU1380-AV$24)*Bonds*(_xlfn.NORM.INV(RAND(),bond_ave,bond_std))+(AU1380-AV$24)*cash*(_xlfn.NORM.INV(RAND(),cash_ave,cash_std))+(AU1380-AV$24)))</f>
        <v/>
      </c>
      <c r="AW1380" s="156">
        <f>IF((AV1380&lt;=0),0,((AV1380-AW$24)*Stock*(_xlfn.NORM.INV(RAND(),stock_ave,stock_std))+(AV1380-AW$24)*Bonds*(_xlfn.NORM.INV(RAND(),bond_ave,bond_std))+(AV1380-AW$24)*cash*(_xlfn.NORM.INV(RAND(),cash_ave,cash_std))+(AV1380-AW$24)))</f>
        <v/>
      </c>
      <c r="AX1380" s="159" t="n"/>
      <c r="AY1380" s="159" t="n"/>
      <c r="AZ1380" s="159" t="n"/>
      <c r="BA1380" s="159" t="n"/>
      <c r="BB1380" s="159" t="n"/>
    </row>
    <row r="1381">
      <c r="C1381" s="147" t="n"/>
      <c r="D1381" s="61">
        <f>+D1380-IF(D$18&gt;74,(D1380/D$25)*$C$10)</f>
        <v/>
      </c>
      <c r="E1381" s="61">
        <f>+E1380-IF(E$18&gt;74,(E1380/E$25)*$C$10)</f>
        <v/>
      </c>
      <c r="F1381" s="61">
        <f>+F1380-IF(F$18&gt;74,(F1380/F$25)*$C$10)</f>
        <v/>
      </c>
      <c r="G1381" s="61">
        <f>+G1380-IF(G$18&gt;74,(G1380/G$25)*$C$10)</f>
        <v/>
      </c>
      <c r="H1381" s="61">
        <f>+H1380-IF(H$18&gt;74,(H1380/H$25)*$C$10)</f>
        <v/>
      </c>
      <c r="I1381" s="61">
        <f>+I1380-IF(I$18&gt;74,(I1380/I$25)*$C$10)</f>
        <v/>
      </c>
      <c r="J1381" s="61">
        <f>+J1380-IF(J$18&gt;74,(J1380/J$25)*$C$10)</f>
        <v/>
      </c>
      <c r="K1381" s="61">
        <f>+K1380-IF(K$18&gt;74,(K1380/K$25)*$C$10)</f>
        <v/>
      </c>
      <c r="L1381" s="61">
        <f>+L1380-IF(L$18&gt;74,(L1380/L$25)*$C$10)</f>
        <v/>
      </c>
      <c r="M1381" s="61">
        <f>+M1380-IF(M$18&gt;74,(M1380/M$25)*$C$10)</f>
        <v/>
      </c>
      <c r="N1381" s="61">
        <f>+N1380-IF(N$18&gt;74,(N1380/N$25)*$C$10)</f>
        <v/>
      </c>
      <c r="O1381" s="61">
        <f>+O1380-IF(O$18&gt;74,(O1380/O$25)*$C$10)</f>
        <v/>
      </c>
      <c r="P1381" s="61">
        <f>+P1380-IF(P$18&gt;74,(P1380/P$25)*$C$10)</f>
        <v/>
      </c>
      <c r="Q1381" s="61">
        <f>+Q1380-IF(Q$18&gt;74,(Q1380/Q$25)*$C$10)</f>
        <v/>
      </c>
      <c r="R1381" s="61">
        <f>+R1380-IF(R$18&gt;74,(R1380/R$25)*$C$10)</f>
        <v/>
      </c>
      <c r="S1381" s="61">
        <f>+S1380-IF(S$18&gt;74,(S1380/S$25)*$C$10)</f>
        <v/>
      </c>
      <c r="T1381" s="61">
        <f>+T1380-IF(T$18&gt;74,(T1380/T$25)*$C$10)</f>
        <v/>
      </c>
      <c r="U1381" s="61">
        <f>+U1380-IF(U$18&gt;74,(U1380/U$25)*$C$10)</f>
        <v/>
      </c>
      <c r="V1381" s="61">
        <f>+V1380-IF(V$18&gt;74,(V1380/V$25)*$C$10)</f>
        <v/>
      </c>
      <c r="W1381" s="61">
        <f>+W1380-IF(W$18&gt;74,(W1380/W$25)*$C$10)</f>
        <v/>
      </c>
      <c r="X1381" s="61">
        <f>+X1380-IF(X$18&gt;74,(X1380/X$25)*$C$10)</f>
        <v/>
      </c>
      <c r="Y1381" s="61">
        <f>+Y1380-IF(Y$18&gt;74,(Y1380/Y$25)*$C$10)</f>
        <v/>
      </c>
      <c r="Z1381" s="61">
        <f>+Z1380-IF(Z$18&gt;74,(Z1380/Z$25)*$C$10)</f>
        <v/>
      </c>
      <c r="AA1381" s="61">
        <f>+AA1380-IF(AA$18&gt;74,(AA1380/AA$25)*$C$10)</f>
        <v/>
      </c>
      <c r="AB1381" s="61">
        <f>+AB1380-IF(AB$18&gt;74,(AB1380/AB$25)*$C$10)</f>
        <v/>
      </c>
      <c r="AC1381" s="61">
        <f>+AC1380-IF(AC$18&gt;74,(AC1380/AC$25)*$C$10)</f>
        <v/>
      </c>
      <c r="AD1381" s="61">
        <f>+AD1380-IF(AD$18&gt;74,(AD1380/AD$25)*$C$10)</f>
        <v/>
      </c>
      <c r="AE1381" s="61">
        <f>+AE1380-IF(AE$18&gt;74,(AE1380/AE$25)*$C$10)</f>
        <v/>
      </c>
      <c r="AF1381" s="61">
        <f>+AF1380-IF(AF$18&gt;74,(AF1380/AF$25)*$C$10)</f>
        <v/>
      </c>
      <c r="AG1381" s="61">
        <f>+AG1380-IF(AG$18&gt;74,(AG1380/AG$25)*$C$10)</f>
        <v/>
      </c>
      <c r="AH1381" s="61">
        <f>+AH1380-IF(AH$18&gt;74,(AH1380/AH$25)*$C$10)</f>
        <v/>
      </c>
      <c r="AI1381" s="61">
        <f>+AI1380-IF(AI$18&gt;74,(AI1380/AI$25)*$C$10)</f>
        <v/>
      </c>
      <c r="AJ1381" s="61">
        <f>+AJ1380-IF(AJ$18&gt;74,(AJ1380/AJ$25)*$C$10)</f>
        <v/>
      </c>
      <c r="AK1381" s="61">
        <f>+AK1380-IF(AK$18&gt;74,(AK1380/AK$25)*$C$10)</f>
        <v/>
      </c>
      <c r="AL1381" s="61">
        <f>+AL1380-IF(AL$18&gt;74,(AL1380/AL$25)*$C$10)</f>
        <v/>
      </c>
      <c r="AM1381" s="61">
        <f>+AM1380-IF(AM$18&gt;74,(AM1380/AM$25)*$C$10)</f>
        <v/>
      </c>
      <c r="AN1381" s="61">
        <f>+AN1380-IF(AN$18&gt;74,(AN1380/AN$25)*$C$10)</f>
        <v/>
      </c>
      <c r="AO1381" s="61">
        <f>+AO1380-IF(AO$18&gt;74,(AO1380/AO$25)*$C$10)</f>
        <v/>
      </c>
      <c r="AP1381" s="61">
        <f>+AP1380-IF(AP$18&gt;74,(AP1380/AP$25)*$C$10)</f>
        <v/>
      </c>
      <c r="AQ1381" s="61">
        <f>+AQ1380-IF(AQ$18&gt;74,(AQ1380/AQ$25)*$C$10)</f>
        <v/>
      </c>
      <c r="AR1381" s="61">
        <f>+AR1380-IF(AR$18&gt;74,(AR1380/AR$25)*$C$10)</f>
        <v/>
      </c>
      <c r="AS1381" s="61">
        <f>+AS1380-IF(AS$18&gt;74,(AS1380/AS$25)*$C$10)</f>
        <v/>
      </c>
      <c r="AT1381" s="61">
        <f>+AT1380-IF(AT$18&gt;74,(AT1380/AT$25)*$C$10)</f>
        <v/>
      </c>
      <c r="AU1381" s="61">
        <f>+AU1380-IF(AU$18&gt;74,(AU1380/AU$25)*$C$10)</f>
        <v/>
      </c>
      <c r="AV1381" s="61">
        <f>+AV1380-IF(AV$18&gt;74,(AV1380/AV$25)*$C$10)</f>
        <v/>
      </c>
      <c r="AW1381" s="61">
        <f>+AW1380-IF(AW$18&gt;74,(AW1380/AW$25)*$C$10)</f>
        <v/>
      </c>
      <c r="AX1381" s="35">
        <f>IF(AW1381&gt;0,1,0)</f>
        <v/>
      </c>
      <c r="AY1381" s="35">
        <f>IF(AL1381&gt;0,1,0)</f>
        <v/>
      </c>
      <c r="AZ1381" s="35">
        <f>IF(AG1381&gt;0,1,0)</f>
        <v/>
      </c>
      <c r="BA1381" s="35">
        <f>IF(AB1381&gt;0,1,0)</f>
        <v/>
      </c>
      <c r="BB1381" s="35">
        <f>IF(W1381&gt;0,1,0)</f>
        <v/>
      </c>
    </row>
    <row r="1382">
      <c r="B1382" s="154" t="inlineStr">
        <is>
          <t>trial 678</t>
        </is>
      </c>
      <c r="C1382" s="155">
        <f>+start-C1379</f>
        <v/>
      </c>
      <c r="D1382" s="156">
        <f>IF((C1382&lt;=0),0,((C1382-D$24)*Stock*(_xlfn.NORM.INV(RAND(),stock_ave,stock_std))+(C1382-D$24)*Bonds*(_xlfn.NORM.INV(RAND(),bond_ave,bond_std))+(C1382-D$24)*cash*(_xlfn.NORM.INV(RAND(),cash_ave,cash_std))+(C1382-D$24)))</f>
        <v/>
      </c>
      <c r="E1382" s="156">
        <f>IF((D1382&lt;=0),0,((D1382-E$24)*Stock*(_xlfn.NORM.INV(RAND(),stock_ave,stock_std))+(D1382-E$24)*Bonds*(_xlfn.NORM.INV(RAND(),bond_ave,bond_std))+(D1382-E$24)*cash*(_xlfn.NORM.INV(RAND(),cash_ave,cash_std))+(D1382-E$24)))</f>
        <v/>
      </c>
      <c r="F1382" s="156">
        <f>IF((E1382&lt;=0),0,((E1382-F$24)*Stock*(_xlfn.NORM.INV(RAND(),stock_ave,stock_std))+(E1382-F$24)*Bonds*(_xlfn.NORM.INV(RAND(),bond_ave,bond_std))+(E1382-F$24)*cash*(_xlfn.NORM.INV(RAND(),cash_ave,cash_std))+(E1382-F$24)))</f>
        <v/>
      </c>
      <c r="G1382" s="156">
        <f>IF((F1382&lt;=0),0,((F1382-G$24)*Stock*(_xlfn.NORM.INV(RAND(),stock_ave,stock_std))+(F1382-G$24)*Bonds*(_xlfn.NORM.INV(RAND(),bond_ave,bond_std))+(F1382-G$24)*cash*(_xlfn.NORM.INV(RAND(),cash_ave,cash_std))+(F1382-G$24)))</f>
        <v/>
      </c>
      <c r="H1382" s="156">
        <f>IF((G1382&lt;=0),0,((G1382-H$24)*Stock*(_xlfn.NORM.INV(RAND(),stock_ave,stock_std))+(G1382-H$24)*Bonds*(_xlfn.NORM.INV(RAND(),bond_ave,bond_std))+(G1382-H$24)*cash*(_xlfn.NORM.INV(RAND(),cash_ave,cash_std))+(G1382-H$24)))</f>
        <v/>
      </c>
      <c r="I1382" s="156">
        <f>IF((H1382&lt;=0),0,((H1382-I$24)*Stock*(_xlfn.NORM.INV(RAND(),stock_ave,stock_std))+(H1382-I$24)*Bonds*(_xlfn.NORM.INV(RAND(),bond_ave,bond_std))+(H1382-I$24)*cash*(_xlfn.NORM.INV(RAND(),cash_ave,cash_std))+(H1382-I$24)))</f>
        <v/>
      </c>
      <c r="J1382" s="156">
        <f>IF((I1382&lt;=0),0,((I1382-J$24)*Stock*(_xlfn.NORM.INV(RAND(),stock_ave,stock_std))+(I1382-J$24)*Bonds*(_xlfn.NORM.INV(RAND(),bond_ave,bond_std))+(I1382-J$24)*cash*(_xlfn.NORM.INV(RAND(),cash_ave,cash_std))+(I1382-J$24)))</f>
        <v/>
      </c>
      <c r="K1382" s="156">
        <f>IF((J1382&lt;=0),0,((J1382-K$24)*Stock*(_xlfn.NORM.INV(RAND(),stock_ave,stock_std))+(J1382-K$24)*Bonds*(_xlfn.NORM.INV(RAND(),bond_ave,bond_std))+(J1382-K$24)*cash*(_xlfn.NORM.INV(RAND(),cash_ave,cash_std))+(J1382-K$24)))</f>
        <v/>
      </c>
      <c r="L1382" s="156">
        <f>IF((K1382&lt;=0),0,((K1382-L$24)*Stock*(_xlfn.NORM.INV(RAND(),stock_ave,stock_std))+(K1382-L$24)*Bonds*(_xlfn.NORM.INV(RAND(),bond_ave,bond_std))+(K1382-L$24)*cash*(_xlfn.NORM.INV(RAND(),cash_ave,cash_std))+(K1382-L$24)))</f>
        <v/>
      </c>
      <c r="M1382" s="156">
        <f>IF((L1382&lt;=0),0,((L1382-M$24)*Stock*(_xlfn.NORM.INV(RAND(),stock_ave,stock_std))+(L1382-M$24)*Bonds*(_xlfn.NORM.INV(RAND(),bond_ave,bond_std))+(L1382-M$24)*cash*(_xlfn.NORM.INV(RAND(),cash_ave,cash_std))+(L1382-M$24)))</f>
        <v/>
      </c>
      <c r="N1382" s="156">
        <f>IF((M1382&lt;=0),0,((M1382-N$24)*Stock*(_xlfn.NORM.INV(RAND(),stock_ave,stock_std))+(M1382-N$24)*Bonds*(_xlfn.NORM.INV(RAND(),bond_ave,bond_std))+(M1382-N$24)*cash*(_xlfn.NORM.INV(RAND(),cash_ave,cash_std))+(M1382-N$24)))</f>
        <v/>
      </c>
      <c r="O1382" s="156">
        <f>IF((N1382&lt;=0),0,((N1382-O$24)*Stock*(_xlfn.NORM.INV(RAND(),stock_ave,stock_std))+(N1382-O$24)*Bonds*(_xlfn.NORM.INV(RAND(),bond_ave,bond_std))+(N1382-O$24)*cash*(_xlfn.NORM.INV(RAND(),cash_ave,cash_std))+(N1382-O$24)))</f>
        <v/>
      </c>
      <c r="P1382" s="156">
        <f>IF((O1382&lt;=0),0,((O1382-P$24)*Stock*(_xlfn.NORM.INV(RAND(),stock_ave,stock_std))+(O1382-P$24)*Bonds*(_xlfn.NORM.INV(RAND(),bond_ave,bond_std))+(O1382-P$24)*cash*(_xlfn.NORM.INV(RAND(),cash_ave,cash_std))+(O1382-P$24)))</f>
        <v/>
      </c>
      <c r="Q1382" s="156">
        <f>IF((P1382&lt;=0),0,((P1382-Q$24)*Stock*(_xlfn.NORM.INV(RAND(),stock_ave,stock_std))+(P1382-Q$24)*Bonds*(_xlfn.NORM.INV(RAND(),bond_ave,bond_std))+(P1382-Q$24)*cash*(_xlfn.NORM.INV(RAND(),cash_ave,cash_std))+(P1382-Q$24)))</f>
        <v/>
      </c>
      <c r="R1382" s="156">
        <f>IF((Q1382&lt;=0),0,((Q1382-R$24)*Stock*(_xlfn.NORM.INV(RAND(),stock_ave,stock_std))+(Q1382-R$24)*Bonds*(_xlfn.NORM.INV(RAND(),bond_ave,bond_std))+(Q1382-R$24)*cash*(_xlfn.NORM.INV(RAND(),cash_ave,cash_std))+(Q1382-R$24)))</f>
        <v/>
      </c>
      <c r="S1382" s="156">
        <f>IF((R1382&lt;=0),0,((R1382-S$24)*Stock*(_xlfn.NORM.INV(RAND(),stock_ave,stock_std))+(R1382-S$24)*Bonds*(_xlfn.NORM.INV(RAND(),bond_ave,bond_std))+(R1382-S$24)*cash*(_xlfn.NORM.INV(RAND(),cash_ave,cash_std))+(R1382-S$24)))</f>
        <v/>
      </c>
      <c r="T1382" s="156">
        <f>IF((S1382&lt;=0),0,((S1382-T$24)*Stock*(_xlfn.NORM.INV(RAND(),stock_ave,stock_std))+(S1382-T$24)*Bonds*(_xlfn.NORM.INV(RAND(),bond_ave,bond_std))+(S1382-T$24)*cash*(_xlfn.NORM.INV(RAND(),cash_ave,cash_std))+(S1382-T$24)))</f>
        <v/>
      </c>
      <c r="U1382" s="156">
        <f>IF((T1382&lt;=0),0,((T1382-U$24)*Stock*(_xlfn.NORM.INV(RAND(),stock_ave,stock_std))+(T1382-U$24)*Bonds*(_xlfn.NORM.INV(RAND(),bond_ave,bond_std))+(T1382-U$24)*cash*(_xlfn.NORM.INV(RAND(),cash_ave,cash_std))+(T1382-U$24)))</f>
        <v/>
      </c>
      <c r="V1382" s="156">
        <f>IF((U1382&lt;=0),0,((U1382-V$24)*Stock*(_xlfn.NORM.INV(RAND(),stock_ave,stock_std))+(U1382-V$24)*Bonds*(_xlfn.NORM.INV(RAND(),bond_ave,bond_std))+(U1382-V$24)*cash*(_xlfn.NORM.INV(RAND(),cash_ave,cash_std))+(U1382-V$24)))</f>
        <v/>
      </c>
      <c r="W1382" s="156">
        <f>IF((V1382&lt;=0),0,((V1382-W$24)*Stock*(_xlfn.NORM.INV(RAND(),stock_ave,stock_std))+(V1382-W$24)*Bonds*(_xlfn.NORM.INV(RAND(),bond_ave,bond_std))+(V1382-W$24)*cash*(_xlfn.NORM.INV(RAND(),cash_ave,cash_std))+(V1382-W$24)))</f>
        <v/>
      </c>
      <c r="X1382" s="156">
        <f>IF((W1382&lt;=0),0,((W1382-X$24)*Stock*(_xlfn.NORM.INV(RAND(),stock_ave,stock_std))+(W1382-X$24)*Bonds*(_xlfn.NORM.INV(RAND(),bond_ave,bond_std))+(W1382-X$24)*cash*(_xlfn.NORM.INV(RAND(),cash_ave,cash_std))+(W1382-X$24)))</f>
        <v/>
      </c>
      <c r="Y1382" s="156">
        <f>IF((X1382&lt;=0),0,((X1382-Y$24)*Stock*(_xlfn.NORM.INV(RAND(),stock_ave,stock_std))+(X1382-Y$24)*Bonds*(_xlfn.NORM.INV(RAND(),bond_ave,bond_std))+(X1382-Y$24)*cash*(_xlfn.NORM.INV(RAND(),cash_ave,cash_std))+(X1382-Y$24)))</f>
        <v/>
      </c>
      <c r="Z1382" s="156">
        <f>IF((Y1382&lt;=0),0,((Y1382-Z$24)*Stock*(_xlfn.NORM.INV(RAND(),stock_ave,stock_std))+(Y1382-Z$24)*Bonds*(_xlfn.NORM.INV(RAND(),bond_ave,bond_std))+(Y1382-Z$24)*cash*(_xlfn.NORM.INV(RAND(),cash_ave,cash_std))+(Y1382-Z$24)))</f>
        <v/>
      </c>
      <c r="AA1382" s="156">
        <f>IF((Z1382&lt;=0),0,((Z1382-AA$24)*Stock*(_xlfn.NORM.INV(RAND(),stock_ave,stock_std))+(Z1382-AA$24)*Bonds*(_xlfn.NORM.INV(RAND(),bond_ave,bond_std))+(Z1382-AA$24)*cash*(_xlfn.NORM.INV(RAND(),cash_ave,cash_std))+(Z1382-AA$24)))</f>
        <v/>
      </c>
      <c r="AB1382" s="156">
        <f>IF((AA1382&lt;=0),0,((AA1382-AB$24)*Stock*(_xlfn.NORM.INV(RAND(),stock_ave,stock_std))+(AA1382-AB$24)*Bonds*(_xlfn.NORM.INV(RAND(),bond_ave,bond_std))+(AA1382-AB$24)*cash*(_xlfn.NORM.INV(RAND(),cash_ave,cash_std))+(AA1382-AB$24)))</f>
        <v/>
      </c>
      <c r="AC1382" s="156">
        <f>IF((AB1382&lt;=0),0,((AB1382-AC$24)*Stock*(_xlfn.NORM.INV(RAND(),stock_ave,stock_std))+(AB1382-AC$24)*Bonds*(_xlfn.NORM.INV(RAND(),bond_ave,bond_std))+(AB1382-AC$24)*cash*(_xlfn.NORM.INV(RAND(),cash_ave,cash_std))+(AB1382-AC$24)))</f>
        <v/>
      </c>
      <c r="AD1382" s="156">
        <f>IF((AC1382&lt;=0),0,((AC1382-AD$24)*Stock*(_xlfn.NORM.INV(RAND(),stock_ave,stock_std))+(AC1382-AD$24)*Bonds*(_xlfn.NORM.INV(RAND(),bond_ave,bond_std))+(AC1382-AD$24)*cash*(_xlfn.NORM.INV(RAND(),cash_ave,cash_std))+(AC1382-AD$24)))</f>
        <v/>
      </c>
      <c r="AE1382" s="156">
        <f>IF((AD1382&lt;=0),0,((AD1382-AE$24)*Stock*(_xlfn.NORM.INV(RAND(),stock_ave,stock_std))+(AD1382-AE$24)*Bonds*(_xlfn.NORM.INV(RAND(),bond_ave,bond_std))+(AD1382-AE$24)*cash*(_xlfn.NORM.INV(RAND(),cash_ave,cash_std))+(AD1382-AE$24)))</f>
        <v/>
      </c>
      <c r="AF1382" s="156">
        <f>IF((AE1382&lt;=0),0,((AE1382-AF$24)*Stock*(_xlfn.NORM.INV(RAND(),stock_ave,stock_std))+(AE1382-AF$24)*Bonds*(_xlfn.NORM.INV(RAND(),bond_ave,bond_std))+(AE1382-AF$24)*cash*(_xlfn.NORM.INV(RAND(),cash_ave,cash_std))+(AE1382-AF$24)))</f>
        <v/>
      </c>
      <c r="AG1382" s="156">
        <f>IF((AF1382&lt;=0),0,((AF1382-AG$24)*Stock*(_xlfn.NORM.INV(RAND(),stock_ave,stock_std))+(AF1382-AG$24)*Bonds*(_xlfn.NORM.INV(RAND(),bond_ave,bond_std))+(AF1382-AG$24)*cash*(_xlfn.NORM.INV(RAND(),cash_ave,cash_std))+(AF1382-AG$24)))</f>
        <v/>
      </c>
      <c r="AH1382" s="156">
        <f>IF((AG1382&lt;=0),0,((AG1382-AH$24)*Stock*(_xlfn.NORM.INV(RAND(),stock_ave,stock_std))+(AG1382-AH$24)*Bonds*(_xlfn.NORM.INV(RAND(),bond_ave,bond_std))+(AG1382-AH$24)*cash*(_xlfn.NORM.INV(RAND(),cash_ave,cash_std))+(AG1382-AH$24)))</f>
        <v/>
      </c>
      <c r="AI1382" s="156">
        <f>IF((AH1382&lt;=0),0,((AH1382-AI$24)*Stock*(_xlfn.NORM.INV(RAND(),stock_ave,stock_std))+(AH1382-AI$24)*Bonds*(_xlfn.NORM.INV(RAND(),bond_ave,bond_std))+(AH1382-AI$24)*cash*(_xlfn.NORM.INV(RAND(),cash_ave,cash_std))+(AH1382-AI$24)))</f>
        <v/>
      </c>
      <c r="AJ1382" s="156">
        <f>IF((AI1382&lt;=0),0,((AI1382-AJ$24)*Stock*(_xlfn.NORM.INV(RAND(),stock_ave,stock_std))+(AI1382-AJ$24)*Bonds*(_xlfn.NORM.INV(RAND(),bond_ave,bond_std))+(AI1382-AJ$24)*cash*(_xlfn.NORM.INV(RAND(),cash_ave,cash_std))+(AI1382-AJ$24)))</f>
        <v/>
      </c>
      <c r="AK1382" s="156">
        <f>IF((AJ1382&lt;=0),0,((AJ1382-AK$24)*Stock*(_xlfn.NORM.INV(RAND(),stock_ave,stock_std))+(AJ1382-AK$24)*Bonds*(_xlfn.NORM.INV(RAND(),bond_ave,bond_std))+(AJ1382-AK$24)*cash*(_xlfn.NORM.INV(RAND(),cash_ave,cash_std))+(AJ1382-AK$24)))</f>
        <v/>
      </c>
      <c r="AL1382" s="156">
        <f>IF((AK1382&lt;=0),0,((AK1382-AL$24)*Stock*(_xlfn.NORM.INV(RAND(),stock_ave,stock_std))+(AK1382-AL$24)*Bonds*(_xlfn.NORM.INV(RAND(),bond_ave,bond_std))+(AK1382-AL$24)*cash*(_xlfn.NORM.INV(RAND(),cash_ave,cash_std))+(AK1382-AL$24)))</f>
        <v/>
      </c>
      <c r="AM1382" s="156">
        <f>IF((AL1382&lt;=0),0,((AL1382-AM$24)*Stock*(_xlfn.NORM.INV(RAND(),stock_ave,stock_std))+(AL1382-AM$24)*Bonds*(_xlfn.NORM.INV(RAND(),bond_ave,bond_std))+(AL1382-AM$24)*cash*(_xlfn.NORM.INV(RAND(),cash_ave,cash_std))+(AL1382-AM$24)))</f>
        <v/>
      </c>
      <c r="AN1382" s="156">
        <f>IF((AM1382&lt;=0),0,((AM1382-AN$24)*Stock*(_xlfn.NORM.INV(RAND(),stock_ave,stock_std))+(AM1382-AN$24)*Bonds*(_xlfn.NORM.INV(RAND(),bond_ave,bond_std))+(AM1382-AN$24)*cash*(_xlfn.NORM.INV(RAND(),cash_ave,cash_std))+(AM1382-AN$24)))</f>
        <v/>
      </c>
      <c r="AO1382" s="156">
        <f>IF((AN1382&lt;=0),0,((AN1382-AO$24)*Stock*(_xlfn.NORM.INV(RAND(),stock_ave,stock_std))+(AN1382-AO$24)*Bonds*(_xlfn.NORM.INV(RAND(),bond_ave,bond_std))+(AN1382-AO$24)*cash*(_xlfn.NORM.INV(RAND(),cash_ave,cash_std))+(AN1382-AO$24)))</f>
        <v/>
      </c>
      <c r="AP1382" s="156">
        <f>IF((AO1382&lt;=0),0,((AO1382-AP$24)*Stock*(_xlfn.NORM.INV(RAND(),stock_ave,stock_std))+(AO1382-AP$24)*Bonds*(_xlfn.NORM.INV(RAND(),bond_ave,bond_std))+(AO1382-AP$24)*cash*(_xlfn.NORM.INV(RAND(),cash_ave,cash_std))+(AO1382-AP$24)))</f>
        <v/>
      </c>
      <c r="AQ1382" s="156">
        <f>IF((AP1382&lt;=0),0,((AP1382-AQ$24)*Stock*(_xlfn.NORM.INV(RAND(),stock_ave,stock_std))+(AP1382-AQ$24)*Bonds*(_xlfn.NORM.INV(RAND(),bond_ave,bond_std))+(AP1382-AQ$24)*cash*(_xlfn.NORM.INV(RAND(),cash_ave,cash_std))+(AP1382-AQ$24)))</f>
        <v/>
      </c>
      <c r="AR1382" s="156">
        <f>IF((AQ1382&lt;=0),0,((AQ1382-AR$24)*Stock*(_xlfn.NORM.INV(RAND(),stock_ave,stock_std))+(AQ1382-AR$24)*Bonds*(_xlfn.NORM.INV(RAND(),bond_ave,bond_std))+(AQ1382-AR$24)*cash*(_xlfn.NORM.INV(RAND(),cash_ave,cash_std))+(AQ1382-AR$24)))</f>
        <v/>
      </c>
      <c r="AS1382" s="156">
        <f>IF((AR1382&lt;=0),0,((AR1382-AS$24)*Stock*(_xlfn.NORM.INV(RAND(),stock_ave,stock_std))+(AR1382-AS$24)*Bonds*(_xlfn.NORM.INV(RAND(),bond_ave,bond_std))+(AR1382-AS$24)*cash*(_xlfn.NORM.INV(RAND(),cash_ave,cash_std))+(AR1382-AS$24)))</f>
        <v/>
      </c>
      <c r="AT1382" s="156">
        <f>IF((AS1382&lt;=0),0,((AS1382-AT$24)*Stock*(_xlfn.NORM.INV(RAND(),stock_ave,stock_std))+(AS1382-AT$24)*Bonds*(_xlfn.NORM.INV(RAND(),bond_ave,bond_std))+(AS1382-AT$24)*cash*(_xlfn.NORM.INV(RAND(),cash_ave,cash_std))+(AS1382-AT$24)))</f>
        <v/>
      </c>
      <c r="AU1382" s="156">
        <f>IF((AT1382&lt;=0),0,((AT1382-AU$24)*Stock*(_xlfn.NORM.INV(RAND(),stock_ave,stock_std))+(AT1382-AU$24)*Bonds*(_xlfn.NORM.INV(RAND(),bond_ave,bond_std))+(AT1382-AU$24)*cash*(_xlfn.NORM.INV(RAND(),cash_ave,cash_std))+(AT1382-AU$24)))</f>
        <v/>
      </c>
      <c r="AV1382" s="156">
        <f>IF((AU1382&lt;=0),0,((AU1382-AV$24)*Stock*(_xlfn.NORM.INV(RAND(),stock_ave,stock_std))+(AU1382-AV$24)*Bonds*(_xlfn.NORM.INV(RAND(),bond_ave,bond_std))+(AU1382-AV$24)*cash*(_xlfn.NORM.INV(RAND(),cash_ave,cash_std))+(AU1382-AV$24)))</f>
        <v/>
      </c>
      <c r="AW1382" s="156">
        <f>IF((AV1382&lt;=0),0,((AV1382-AW$24)*Stock*(_xlfn.NORM.INV(RAND(),stock_ave,stock_std))+(AV1382-AW$24)*Bonds*(_xlfn.NORM.INV(RAND(),bond_ave,bond_std))+(AV1382-AW$24)*cash*(_xlfn.NORM.INV(RAND(),cash_ave,cash_std))+(AV1382-AW$24)))</f>
        <v/>
      </c>
      <c r="AX1382" s="159" t="n"/>
      <c r="AY1382" s="159" t="n"/>
      <c r="AZ1382" s="159" t="n"/>
      <c r="BA1382" s="159" t="n"/>
      <c r="BB1382" s="159" t="n"/>
    </row>
    <row r="1383">
      <c r="C1383" s="147" t="n"/>
      <c r="D1383" s="61">
        <f>+D1382-IF(D$18&gt;74,(D1382/D$25)*$C$10)</f>
        <v/>
      </c>
      <c r="E1383" s="61">
        <f>+E1382-IF(E$18&gt;74,(E1382/E$25)*$C$10)</f>
        <v/>
      </c>
      <c r="F1383" s="61">
        <f>+F1382-IF(F$18&gt;74,(F1382/F$25)*$C$10)</f>
        <v/>
      </c>
      <c r="G1383" s="61">
        <f>+G1382-IF(G$18&gt;74,(G1382/G$25)*$C$10)</f>
        <v/>
      </c>
      <c r="H1383" s="61">
        <f>+H1382-IF(H$18&gt;74,(H1382/H$25)*$C$10)</f>
        <v/>
      </c>
      <c r="I1383" s="61">
        <f>+I1382-IF(I$18&gt;74,(I1382/I$25)*$C$10)</f>
        <v/>
      </c>
      <c r="J1383" s="61">
        <f>+J1382-IF(J$18&gt;74,(J1382/J$25)*$C$10)</f>
        <v/>
      </c>
      <c r="K1383" s="61">
        <f>+K1382-IF(K$18&gt;74,(K1382/K$25)*$C$10)</f>
        <v/>
      </c>
      <c r="L1383" s="61">
        <f>+L1382-IF(L$18&gt;74,(L1382/L$25)*$C$10)</f>
        <v/>
      </c>
      <c r="M1383" s="61">
        <f>+M1382-IF(M$18&gt;74,(M1382/M$25)*$C$10)</f>
        <v/>
      </c>
      <c r="N1383" s="61">
        <f>+N1382-IF(N$18&gt;74,(N1382/N$25)*$C$10)</f>
        <v/>
      </c>
      <c r="O1383" s="61">
        <f>+O1382-IF(O$18&gt;74,(O1382/O$25)*$C$10)</f>
        <v/>
      </c>
      <c r="P1383" s="61">
        <f>+P1382-IF(P$18&gt;74,(P1382/P$25)*$C$10)</f>
        <v/>
      </c>
      <c r="Q1383" s="61">
        <f>+Q1382-IF(Q$18&gt;74,(Q1382/Q$25)*$C$10)</f>
        <v/>
      </c>
      <c r="R1383" s="61">
        <f>+R1382-IF(R$18&gt;74,(R1382/R$25)*$C$10)</f>
        <v/>
      </c>
      <c r="S1383" s="61">
        <f>+S1382-IF(S$18&gt;74,(S1382/S$25)*$C$10)</f>
        <v/>
      </c>
      <c r="T1383" s="61">
        <f>+T1382-IF(T$18&gt;74,(T1382/T$25)*$C$10)</f>
        <v/>
      </c>
      <c r="U1383" s="61">
        <f>+U1382-IF(U$18&gt;74,(U1382/U$25)*$C$10)</f>
        <v/>
      </c>
      <c r="V1383" s="61">
        <f>+V1382-IF(V$18&gt;74,(V1382/V$25)*$C$10)</f>
        <v/>
      </c>
      <c r="W1383" s="61">
        <f>+W1382-IF(W$18&gt;74,(W1382/W$25)*$C$10)</f>
        <v/>
      </c>
      <c r="X1383" s="61">
        <f>+X1382-IF(X$18&gt;74,(X1382/X$25)*$C$10)</f>
        <v/>
      </c>
      <c r="Y1383" s="61">
        <f>+Y1382-IF(Y$18&gt;74,(Y1382/Y$25)*$C$10)</f>
        <v/>
      </c>
      <c r="Z1383" s="61">
        <f>+Z1382-IF(Z$18&gt;74,(Z1382/Z$25)*$C$10)</f>
        <v/>
      </c>
      <c r="AA1383" s="61">
        <f>+AA1382-IF(AA$18&gt;74,(AA1382/AA$25)*$C$10)</f>
        <v/>
      </c>
      <c r="AB1383" s="61">
        <f>+AB1382-IF(AB$18&gt;74,(AB1382/AB$25)*$C$10)</f>
        <v/>
      </c>
      <c r="AC1383" s="61">
        <f>+AC1382-IF(AC$18&gt;74,(AC1382/AC$25)*$C$10)</f>
        <v/>
      </c>
      <c r="AD1383" s="61">
        <f>+AD1382-IF(AD$18&gt;74,(AD1382/AD$25)*$C$10)</f>
        <v/>
      </c>
      <c r="AE1383" s="61">
        <f>+AE1382-IF(AE$18&gt;74,(AE1382/AE$25)*$C$10)</f>
        <v/>
      </c>
      <c r="AF1383" s="61">
        <f>+AF1382-IF(AF$18&gt;74,(AF1382/AF$25)*$C$10)</f>
        <v/>
      </c>
      <c r="AG1383" s="61">
        <f>+AG1382-IF(AG$18&gt;74,(AG1382/AG$25)*$C$10)</f>
        <v/>
      </c>
      <c r="AH1383" s="61">
        <f>+AH1382-IF(AH$18&gt;74,(AH1382/AH$25)*$C$10)</f>
        <v/>
      </c>
      <c r="AI1383" s="61">
        <f>+AI1382-IF(AI$18&gt;74,(AI1382/AI$25)*$C$10)</f>
        <v/>
      </c>
      <c r="AJ1383" s="61">
        <f>+AJ1382-IF(AJ$18&gt;74,(AJ1382/AJ$25)*$C$10)</f>
        <v/>
      </c>
      <c r="AK1383" s="61">
        <f>+AK1382-IF(AK$18&gt;74,(AK1382/AK$25)*$C$10)</f>
        <v/>
      </c>
      <c r="AL1383" s="61">
        <f>+AL1382-IF(AL$18&gt;74,(AL1382/AL$25)*$C$10)</f>
        <v/>
      </c>
      <c r="AM1383" s="61">
        <f>+AM1382-IF(AM$18&gt;74,(AM1382/AM$25)*$C$10)</f>
        <v/>
      </c>
      <c r="AN1383" s="61">
        <f>+AN1382-IF(AN$18&gt;74,(AN1382/AN$25)*$C$10)</f>
        <v/>
      </c>
      <c r="AO1383" s="61">
        <f>+AO1382-IF(AO$18&gt;74,(AO1382/AO$25)*$C$10)</f>
        <v/>
      </c>
      <c r="AP1383" s="61">
        <f>+AP1382-IF(AP$18&gt;74,(AP1382/AP$25)*$C$10)</f>
        <v/>
      </c>
      <c r="AQ1383" s="61">
        <f>+AQ1382-IF(AQ$18&gt;74,(AQ1382/AQ$25)*$C$10)</f>
        <v/>
      </c>
      <c r="AR1383" s="61">
        <f>+AR1382-IF(AR$18&gt;74,(AR1382/AR$25)*$C$10)</f>
        <v/>
      </c>
      <c r="AS1383" s="61">
        <f>+AS1382-IF(AS$18&gt;74,(AS1382/AS$25)*$C$10)</f>
        <v/>
      </c>
      <c r="AT1383" s="61">
        <f>+AT1382-IF(AT$18&gt;74,(AT1382/AT$25)*$C$10)</f>
        <v/>
      </c>
      <c r="AU1383" s="61">
        <f>+AU1382-IF(AU$18&gt;74,(AU1382/AU$25)*$C$10)</f>
        <v/>
      </c>
      <c r="AV1383" s="61">
        <f>+AV1382-IF(AV$18&gt;74,(AV1382/AV$25)*$C$10)</f>
        <v/>
      </c>
      <c r="AW1383" s="61">
        <f>+AW1382-IF(AW$18&gt;74,(AW1382/AW$25)*$C$10)</f>
        <v/>
      </c>
      <c r="AX1383" s="35">
        <f>IF(AW1383&gt;0,1,0)</f>
        <v/>
      </c>
      <c r="AY1383" s="35">
        <f>IF(AL1383&gt;0,1,0)</f>
        <v/>
      </c>
      <c r="AZ1383" s="35">
        <f>IF(AG1383&gt;0,1,0)</f>
        <v/>
      </c>
      <c r="BA1383" s="35">
        <f>IF(AB1383&gt;0,1,0)</f>
        <v/>
      </c>
      <c r="BB1383" s="35">
        <f>IF(W1383&gt;0,1,0)</f>
        <v/>
      </c>
    </row>
    <row r="1384">
      <c r="B1384" s="154" t="inlineStr">
        <is>
          <t>trial 679</t>
        </is>
      </c>
      <c r="C1384" s="155">
        <f>+start-C1381</f>
        <v/>
      </c>
      <c r="D1384" s="156">
        <f>IF((C1384&lt;=0),0,((C1384-D$24)*Stock*(_xlfn.NORM.INV(RAND(),stock_ave,stock_std))+(C1384-D$24)*Bonds*(_xlfn.NORM.INV(RAND(),bond_ave,bond_std))+(C1384-D$24)*cash*(_xlfn.NORM.INV(RAND(),cash_ave,cash_std))+(C1384-D$24)))</f>
        <v/>
      </c>
      <c r="E1384" s="156">
        <f>IF((D1384&lt;=0),0,((D1384-E$24)*Stock*(_xlfn.NORM.INV(RAND(),stock_ave,stock_std))+(D1384-E$24)*Bonds*(_xlfn.NORM.INV(RAND(),bond_ave,bond_std))+(D1384-E$24)*cash*(_xlfn.NORM.INV(RAND(),cash_ave,cash_std))+(D1384-E$24)))</f>
        <v/>
      </c>
      <c r="F1384" s="156">
        <f>IF((E1384&lt;=0),0,((E1384-F$24)*Stock*(_xlfn.NORM.INV(RAND(),stock_ave,stock_std))+(E1384-F$24)*Bonds*(_xlfn.NORM.INV(RAND(),bond_ave,bond_std))+(E1384-F$24)*cash*(_xlfn.NORM.INV(RAND(),cash_ave,cash_std))+(E1384-F$24)))</f>
        <v/>
      </c>
      <c r="G1384" s="156">
        <f>IF((F1384&lt;=0),0,((F1384-G$24)*Stock*(_xlfn.NORM.INV(RAND(),stock_ave,stock_std))+(F1384-G$24)*Bonds*(_xlfn.NORM.INV(RAND(),bond_ave,bond_std))+(F1384-G$24)*cash*(_xlfn.NORM.INV(RAND(),cash_ave,cash_std))+(F1384-G$24)))</f>
        <v/>
      </c>
      <c r="H1384" s="156">
        <f>IF((G1384&lt;=0),0,((G1384-H$24)*Stock*(_xlfn.NORM.INV(RAND(),stock_ave,stock_std))+(G1384-H$24)*Bonds*(_xlfn.NORM.INV(RAND(),bond_ave,bond_std))+(G1384-H$24)*cash*(_xlfn.NORM.INV(RAND(),cash_ave,cash_std))+(G1384-H$24)))</f>
        <v/>
      </c>
      <c r="I1384" s="156">
        <f>IF((H1384&lt;=0),0,((H1384-I$24)*Stock*(_xlfn.NORM.INV(RAND(),stock_ave,stock_std))+(H1384-I$24)*Bonds*(_xlfn.NORM.INV(RAND(),bond_ave,bond_std))+(H1384-I$24)*cash*(_xlfn.NORM.INV(RAND(),cash_ave,cash_std))+(H1384-I$24)))</f>
        <v/>
      </c>
      <c r="J1384" s="156">
        <f>IF((I1384&lt;=0),0,((I1384-J$24)*Stock*(_xlfn.NORM.INV(RAND(),stock_ave,stock_std))+(I1384-J$24)*Bonds*(_xlfn.NORM.INV(RAND(),bond_ave,bond_std))+(I1384-J$24)*cash*(_xlfn.NORM.INV(RAND(),cash_ave,cash_std))+(I1384-J$24)))</f>
        <v/>
      </c>
      <c r="K1384" s="156">
        <f>IF((J1384&lt;=0),0,((J1384-K$24)*Stock*(_xlfn.NORM.INV(RAND(),stock_ave,stock_std))+(J1384-K$24)*Bonds*(_xlfn.NORM.INV(RAND(),bond_ave,bond_std))+(J1384-K$24)*cash*(_xlfn.NORM.INV(RAND(),cash_ave,cash_std))+(J1384-K$24)))</f>
        <v/>
      </c>
      <c r="L1384" s="156">
        <f>IF((K1384&lt;=0),0,((K1384-L$24)*Stock*(_xlfn.NORM.INV(RAND(),stock_ave,stock_std))+(K1384-L$24)*Bonds*(_xlfn.NORM.INV(RAND(),bond_ave,bond_std))+(K1384-L$24)*cash*(_xlfn.NORM.INV(RAND(),cash_ave,cash_std))+(K1384-L$24)))</f>
        <v/>
      </c>
      <c r="M1384" s="156">
        <f>IF((L1384&lt;=0),0,((L1384-M$24)*Stock*(_xlfn.NORM.INV(RAND(),stock_ave,stock_std))+(L1384-M$24)*Bonds*(_xlfn.NORM.INV(RAND(),bond_ave,bond_std))+(L1384-M$24)*cash*(_xlfn.NORM.INV(RAND(),cash_ave,cash_std))+(L1384-M$24)))</f>
        <v/>
      </c>
      <c r="N1384" s="156">
        <f>IF((M1384&lt;=0),0,((M1384-N$24)*Stock*(_xlfn.NORM.INV(RAND(),stock_ave,stock_std))+(M1384-N$24)*Bonds*(_xlfn.NORM.INV(RAND(),bond_ave,bond_std))+(M1384-N$24)*cash*(_xlfn.NORM.INV(RAND(),cash_ave,cash_std))+(M1384-N$24)))</f>
        <v/>
      </c>
      <c r="O1384" s="156">
        <f>IF((N1384&lt;=0),0,((N1384-O$24)*Stock*(_xlfn.NORM.INV(RAND(),stock_ave,stock_std))+(N1384-O$24)*Bonds*(_xlfn.NORM.INV(RAND(),bond_ave,bond_std))+(N1384-O$24)*cash*(_xlfn.NORM.INV(RAND(),cash_ave,cash_std))+(N1384-O$24)))</f>
        <v/>
      </c>
      <c r="P1384" s="156">
        <f>IF((O1384&lt;=0),0,((O1384-P$24)*Stock*(_xlfn.NORM.INV(RAND(),stock_ave,stock_std))+(O1384-P$24)*Bonds*(_xlfn.NORM.INV(RAND(),bond_ave,bond_std))+(O1384-P$24)*cash*(_xlfn.NORM.INV(RAND(),cash_ave,cash_std))+(O1384-P$24)))</f>
        <v/>
      </c>
      <c r="Q1384" s="156">
        <f>IF((P1384&lt;=0),0,((P1384-Q$24)*Stock*(_xlfn.NORM.INV(RAND(),stock_ave,stock_std))+(P1384-Q$24)*Bonds*(_xlfn.NORM.INV(RAND(),bond_ave,bond_std))+(P1384-Q$24)*cash*(_xlfn.NORM.INV(RAND(),cash_ave,cash_std))+(P1384-Q$24)))</f>
        <v/>
      </c>
      <c r="R1384" s="156">
        <f>IF((Q1384&lt;=0),0,((Q1384-R$24)*Stock*(_xlfn.NORM.INV(RAND(),stock_ave,stock_std))+(Q1384-R$24)*Bonds*(_xlfn.NORM.INV(RAND(),bond_ave,bond_std))+(Q1384-R$24)*cash*(_xlfn.NORM.INV(RAND(),cash_ave,cash_std))+(Q1384-R$24)))</f>
        <v/>
      </c>
      <c r="S1384" s="156">
        <f>IF((R1384&lt;=0),0,((R1384-S$24)*Stock*(_xlfn.NORM.INV(RAND(),stock_ave,stock_std))+(R1384-S$24)*Bonds*(_xlfn.NORM.INV(RAND(),bond_ave,bond_std))+(R1384-S$24)*cash*(_xlfn.NORM.INV(RAND(),cash_ave,cash_std))+(R1384-S$24)))</f>
        <v/>
      </c>
      <c r="T1384" s="156">
        <f>IF((S1384&lt;=0),0,((S1384-T$24)*Stock*(_xlfn.NORM.INV(RAND(),stock_ave,stock_std))+(S1384-T$24)*Bonds*(_xlfn.NORM.INV(RAND(),bond_ave,bond_std))+(S1384-T$24)*cash*(_xlfn.NORM.INV(RAND(),cash_ave,cash_std))+(S1384-T$24)))</f>
        <v/>
      </c>
      <c r="U1384" s="156">
        <f>IF((T1384&lt;=0),0,((T1384-U$24)*Stock*(_xlfn.NORM.INV(RAND(),stock_ave,stock_std))+(T1384-U$24)*Bonds*(_xlfn.NORM.INV(RAND(),bond_ave,bond_std))+(T1384-U$24)*cash*(_xlfn.NORM.INV(RAND(),cash_ave,cash_std))+(T1384-U$24)))</f>
        <v/>
      </c>
      <c r="V1384" s="156">
        <f>IF((U1384&lt;=0),0,((U1384-V$24)*Stock*(_xlfn.NORM.INV(RAND(),stock_ave,stock_std))+(U1384-V$24)*Bonds*(_xlfn.NORM.INV(RAND(),bond_ave,bond_std))+(U1384-V$24)*cash*(_xlfn.NORM.INV(RAND(),cash_ave,cash_std))+(U1384-V$24)))</f>
        <v/>
      </c>
      <c r="W1384" s="156">
        <f>IF((V1384&lt;=0),0,((V1384-W$24)*Stock*(_xlfn.NORM.INV(RAND(),stock_ave,stock_std))+(V1384-W$24)*Bonds*(_xlfn.NORM.INV(RAND(),bond_ave,bond_std))+(V1384-W$24)*cash*(_xlfn.NORM.INV(RAND(),cash_ave,cash_std))+(V1384-W$24)))</f>
        <v/>
      </c>
      <c r="X1384" s="156">
        <f>IF((W1384&lt;=0),0,((W1384-X$24)*Stock*(_xlfn.NORM.INV(RAND(),stock_ave,stock_std))+(W1384-X$24)*Bonds*(_xlfn.NORM.INV(RAND(),bond_ave,bond_std))+(W1384-X$24)*cash*(_xlfn.NORM.INV(RAND(),cash_ave,cash_std))+(W1384-X$24)))</f>
        <v/>
      </c>
      <c r="Y1384" s="156">
        <f>IF((X1384&lt;=0),0,((X1384-Y$24)*Stock*(_xlfn.NORM.INV(RAND(),stock_ave,stock_std))+(X1384-Y$24)*Bonds*(_xlfn.NORM.INV(RAND(),bond_ave,bond_std))+(X1384-Y$24)*cash*(_xlfn.NORM.INV(RAND(),cash_ave,cash_std))+(X1384-Y$24)))</f>
        <v/>
      </c>
      <c r="Z1384" s="156">
        <f>IF((Y1384&lt;=0),0,((Y1384-Z$24)*Stock*(_xlfn.NORM.INV(RAND(),stock_ave,stock_std))+(Y1384-Z$24)*Bonds*(_xlfn.NORM.INV(RAND(),bond_ave,bond_std))+(Y1384-Z$24)*cash*(_xlfn.NORM.INV(RAND(),cash_ave,cash_std))+(Y1384-Z$24)))</f>
        <v/>
      </c>
      <c r="AA1384" s="156">
        <f>IF((Z1384&lt;=0),0,((Z1384-AA$24)*Stock*(_xlfn.NORM.INV(RAND(),stock_ave,stock_std))+(Z1384-AA$24)*Bonds*(_xlfn.NORM.INV(RAND(),bond_ave,bond_std))+(Z1384-AA$24)*cash*(_xlfn.NORM.INV(RAND(),cash_ave,cash_std))+(Z1384-AA$24)))</f>
        <v/>
      </c>
      <c r="AB1384" s="156">
        <f>IF((AA1384&lt;=0),0,((AA1384-AB$24)*Stock*(_xlfn.NORM.INV(RAND(),stock_ave,stock_std))+(AA1384-AB$24)*Bonds*(_xlfn.NORM.INV(RAND(),bond_ave,bond_std))+(AA1384-AB$24)*cash*(_xlfn.NORM.INV(RAND(),cash_ave,cash_std))+(AA1384-AB$24)))</f>
        <v/>
      </c>
      <c r="AC1384" s="156">
        <f>IF((AB1384&lt;=0),0,((AB1384-AC$24)*Stock*(_xlfn.NORM.INV(RAND(),stock_ave,stock_std))+(AB1384-AC$24)*Bonds*(_xlfn.NORM.INV(RAND(),bond_ave,bond_std))+(AB1384-AC$24)*cash*(_xlfn.NORM.INV(RAND(),cash_ave,cash_std))+(AB1384-AC$24)))</f>
        <v/>
      </c>
      <c r="AD1384" s="156">
        <f>IF((AC1384&lt;=0),0,((AC1384-AD$24)*Stock*(_xlfn.NORM.INV(RAND(),stock_ave,stock_std))+(AC1384-AD$24)*Bonds*(_xlfn.NORM.INV(RAND(),bond_ave,bond_std))+(AC1384-AD$24)*cash*(_xlfn.NORM.INV(RAND(),cash_ave,cash_std))+(AC1384-AD$24)))</f>
        <v/>
      </c>
      <c r="AE1384" s="156">
        <f>IF((AD1384&lt;=0),0,((AD1384-AE$24)*Stock*(_xlfn.NORM.INV(RAND(),stock_ave,stock_std))+(AD1384-AE$24)*Bonds*(_xlfn.NORM.INV(RAND(),bond_ave,bond_std))+(AD1384-AE$24)*cash*(_xlfn.NORM.INV(RAND(),cash_ave,cash_std))+(AD1384-AE$24)))</f>
        <v/>
      </c>
      <c r="AF1384" s="156">
        <f>IF((AE1384&lt;=0),0,((AE1384-AF$24)*Stock*(_xlfn.NORM.INV(RAND(),stock_ave,stock_std))+(AE1384-AF$24)*Bonds*(_xlfn.NORM.INV(RAND(),bond_ave,bond_std))+(AE1384-AF$24)*cash*(_xlfn.NORM.INV(RAND(),cash_ave,cash_std))+(AE1384-AF$24)))</f>
        <v/>
      </c>
      <c r="AG1384" s="156">
        <f>IF((AF1384&lt;=0),0,((AF1384-AG$24)*Stock*(_xlfn.NORM.INV(RAND(),stock_ave,stock_std))+(AF1384-AG$24)*Bonds*(_xlfn.NORM.INV(RAND(),bond_ave,bond_std))+(AF1384-AG$24)*cash*(_xlfn.NORM.INV(RAND(),cash_ave,cash_std))+(AF1384-AG$24)))</f>
        <v/>
      </c>
      <c r="AH1384" s="156">
        <f>IF((AG1384&lt;=0),0,((AG1384-AH$24)*Stock*(_xlfn.NORM.INV(RAND(),stock_ave,stock_std))+(AG1384-AH$24)*Bonds*(_xlfn.NORM.INV(RAND(),bond_ave,bond_std))+(AG1384-AH$24)*cash*(_xlfn.NORM.INV(RAND(),cash_ave,cash_std))+(AG1384-AH$24)))</f>
        <v/>
      </c>
      <c r="AI1384" s="156">
        <f>IF((AH1384&lt;=0),0,((AH1384-AI$24)*Stock*(_xlfn.NORM.INV(RAND(),stock_ave,stock_std))+(AH1384-AI$24)*Bonds*(_xlfn.NORM.INV(RAND(),bond_ave,bond_std))+(AH1384-AI$24)*cash*(_xlfn.NORM.INV(RAND(),cash_ave,cash_std))+(AH1384-AI$24)))</f>
        <v/>
      </c>
      <c r="AJ1384" s="156">
        <f>IF((AI1384&lt;=0),0,((AI1384-AJ$24)*Stock*(_xlfn.NORM.INV(RAND(),stock_ave,stock_std))+(AI1384-AJ$24)*Bonds*(_xlfn.NORM.INV(RAND(),bond_ave,bond_std))+(AI1384-AJ$24)*cash*(_xlfn.NORM.INV(RAND(),cash_ave,cash_std))+(AI1384-AJ$24)))</f>
        <v/>
      </c>
      <c r="AK1384" s="156">
        <f>IF((AJ1384&lt;=0),0,((AJ1384-AK$24)*Stock*(_xlfn.NORM.INV(RAND(),stock_ave,stock_std))+(AJ1384-AK$24)*Bonds*(_xlfn.NORM.INV(RAND(),bond_ave,bond_std))+(AJ1384-AK$24)*cash*(_xlfn.NORM.INV(RAND(),cash_ave,cash_std))+(AJ1384-AK$24)))</f>
        <v/>
      </c>
      <c r="AL1384" s="156">
        <f>IF((AK1384&lt;=0),0,((AK1384-AL$24)*Stock*(_xlfn.NORM.INV(RAND(),stock_ave,stock_std))+(AK1384-AL$24)*Bonds*(_xlfn.NORM.INV(RAND(),bond_ave,bond_std))+(AK1384-AL$24)*cash*(_xlfn.NORM.INV(RAND(),cash_ave,cash_std))+(AK1384-AL$24)))</f>
        <v/>
      </c>
      <c r="AM1384" s="156">
        <f>IF((AL1384&lt;=0),0,((AL1384-AM$24)*Stock*(_xlfn.NORM.INV(RAND(),stock_ave,stock_std))+(AL1384-AM$24)*Bonds*(_xlfn.NORM.INV(RAND(),bond_ave,bond_std))+(AL1384-AM$24)*cash*(_xlfn.NORM.INV(RAND(),cash_ave,cash_std))+(AL1384-AM$24)))</f>
        <v/>
      </c>
      <c r="AN1384" s="156">
        <f>IF((AM1384&lt;=0),0,((AM1384-AN$24)*Stock*(_xlfn.NORM.INV(RAND(),stock_ave,stock_std))+(AM1384-AN$24)*Bonds*(_xlfn.NORM.INV(RAND(),bond_ave,bond_std))+(AM1384-AN$24)*cash*(_xlfn.NORM.INV(RAND(),cash_ave,cash_std))+(AM1384-AN$24)))</f>
        <v/>
      </c>
      <c r="AO1384" s="156">
        <f>IF((AN1384&lt;=0),0,((AN1384-AO$24)*Stock*(_xlfn.NORM.INV(RAND(),stock_ave,stock_std))+(AN1384-AO$24)*Bonds*(_xlfn.NORM.INV(RAND(),bond_ave,bond_std))+(AN1384-AO$24)*cash*(_xlfn.NORM.INV(RAND(),cash_ave,cash_std))+(AN1384-AO$24)))</f>
        <v/>
      </c>
      <c r="AP1384" s="156">
        <f>IF((AO1384&lt;=0),0,((AO1384-AP$24)*Stock*(_xlfn.NORM.INV(RAND(),stock_ave,stock_std))+(AO1384-AP$24)*Bonds*(_xlfn.NORM.INV(RAND(),bond_ave,bond_std))+(AO1384-AP$24)*cash*(_xlfn.NORM.INV(RAND(),cash_ave,cash_std))+(AO1384-AP$24)))</f>
        <v/>
      </c>
      <c r="AQ1384" s="156">
        <f>IF((AP1384&lt;=0),0,((AP1384-AQ$24)*Stock*(_xlfn.NORM.INV(RAND(),stock_ave,stock_std))+(AP1384-AQ$24)*Bonds*(_xlfn.NORM.INV(RAND(),bond_ave,bond_std))+(AP1384-AQ$24)*cash*(_xlfn.NORM.INV(RAND(),cash_ave,cash_std))+(AP1384-AQ$24)))</f>
        <v/>
      </c>
      <c r="AR1384" s="156">
        <f>IF((AQ1384&lt;=0),0,((AQ1384-AR$24)*Stock*(_xlfn.NORM.INV(RAND(),stock_ave,stock_std))+(AQ1384-AR$24)*Bonds*(_xlfn.NORM.INV(RAND(),bond_ave,bond_std))+(AQ1384-AR$24)*cash*(_xlfn.NORM.INV(RAND(),cash_ave,cash_std))+(AQ1384-AR$24)))</f>
        <v/>
      </c>
      <c r="AS1384" s="156">
        <f>IF((AR1384&lt;=0),0,((AR1384-AS$24)*Stock*(_xlfn.NORM.INV(RAND(),stock_ave,stock_std))+(AR1384-AS$24)*Bonds*(_xlfn.NORM.INV(RAND(),bond_ave,bond_std))+(AR1384-AS$24)*cash*(_xlfn.NORM.INV(RAND(),cash_ave,cash_std))+(AR1384-AS$24)))</f>
        <v/>
      </c>
      <c r="AT1384" s="156">
        <f>IF((AS1384&lt;=0),0,((AS1384-AT$24)*Stock*(_xlfn.NORM.INV(RAND(),stock_ave,stock_std))+(AS1384-AT$24)*Bonds*(_xlfn.NORM.INV(RAND(),bond_ave,bond_std))+(AS1384-AT$24)*cash*(_xlfn.NORM.INV(RAND(),cash_ave,cash_std))+(AS1384-AT$24)))</f>
        <v/>
      </c>
      <c r="AU1384" s="156">
        <f>IF((AT1384&lt;=0),0,((AT1384-AU$24)*Stock*(_xlfn.NORM.INV(RAND(),stock_ave,stock_std))+(AT1384-AU$24)*Bonds*(_xlfn.NORM.INV(RAND(),bond_ave,bond_std))+(AT1384-AU$24)*cash*(_xlfn.NORM.INV(RAND(),cash_ave,cash_std))+(AT1384-AU$24)))</f>
        <v/>
      </c>
      <c r="AV1384" s="156">
        <f>IF((AU1384&lt;=0),0,((AU1384-AV$24)*Stock*(_xlfn.NORM.INV(RAND(),stock_ave,stock_std))+(AU1384-AV$24)*Bonds*(_xlfn.NORM.INV(RAND(),bond_ave,bond_std))+(AU1384-AV$24)*cash*(_xlfn.NORM.INV(RAND(),cash_ave,cash_std))+(AU1384-AV$24)))</f>
        <v/>
      </c>
      <c r="AW1384" s="156">
        <f>IF((AV1384&lt;=0),0,((AV1384-AW$24)*Stock*(_xlfn.NORM.INV(RAND(),stock_ave,stock_std))+(AV1384-AW$24)*Bonds*(_xlfn.NORM.INV(RAND(),bond_ave,bond_std))+(AV1384-AW$24)*cash*(_xlfn.NORM.INV(RAND(),cash_ave,cash_std))+(AV1384-AW$24)))</f>
        <v/>
      </c>
      <c r="AX1384" s="159" t="n"/>
      <c r="AY1384" s="159" t="n"/>
      <c r="AZ1384" s="159" t="n"/>
      <c r="BA1384" s="159" t="n"/>
      <c r="BB1384" s="159" t="n"/>
    </row>
    <row r="1385">
      <c r="C1385" s="147" t="n"/>
      <c r="D1385" s="61">
        <f>+D1384-IF(D$18&gt;74,(D1384/D$25)*$C$10)</f>
        <v/>
      </c>
      <c r="E1385" s="61">
        <f>+E1384-IF(E$18&gt;74,(E1384/E$25)*$C$10)</f>
        <v/>
      </c>
      <c r="F1385" s="61">
        <f>+F1384-IF(F$18&gt;74,(F1384/F$25)*$C$10)</f>
        <v/>
      </c>
      <c r="G1385" s="61">
        <f>+G1384-IF(G$18&gt;74,(G1384/G$25)*$C$10)</f>
        <v/>
      </c>
      <c r="H1385" s="61">
        <f>+H1384-IF(H$18&gt;74,(H1384/H$25)*$C$10)</f>
        <v/>
      </c>
      <c r="I1385" s="61">
        <f>+I1384-IF(I$18&gt;74,(I1384/I$25)*$C$10)</f>
        <v/>
      </c>
      <c r="J1385" s="61">
        <f>+J1384-IF(J$18&gt;74,(J1384/J$25)*$C$10)</f>
        <v/>
      </c>
      <c r="K1385" s="61">
        <f>+K1384-IF(K$18&gt;74,(K1384/K$25)*$C$10)</f>
        <v/>
      </c>
      <c r="L1385" s="61">
        <f>+L1384-IF(L$18&gt;74,(L1384/L$25)*$C$10)</f>
        <v/>
      </c>
      <c r="M1385" s="61">
        <f>+M1384-IF(M$18&gt;74,(M1384/M$25)*$C$10)</f>
        <v/>
      </c>
      <c r="N1385" s="61">
        <f>+N1384-IF(N$18&gt;74,(N1384/N$25)*$C$10)</f>
        <v/>
      </c>
      <c r="O1385" s="61">
        <f>+O1384-IF(O$18&gt;74,(O1384/O$25)*$C$10)</f>
        <v/>
      </c>
      <c r="P1385" s="61">
        <f>+P1384-IF(P$18&gt;74,(P1384/P$25)*$C$10)</f>
        <v/>
      </c>
      <c r="Q1385" s="61">
        <f>+Q1384-IF(Q$18&gt;74,(Q1384/Q$25)*$C$10)</f>
        <v/>
      </c>
      <c r="R1385" s="61">
        <f>+R1384-IF(R$18&gt;74,(R1384/R$25)*$C$10)</f>
        <v/>
      </c>
      <c r="S1385" s="61">
        <f>+S1384-IF(S$18&gt;74,(S1384/S$25)*$C$10)</f>
        <v/>
      </c>
      <c r="T1385" s="61">
        <f>+T1384-IF(T$18&gt;74,(T1384/T$25)*$C$10)</f>
        <v/>
      </c>
      <c r="U1385" s="61">
        <f>+U1384-IF(U$18&gt;74,(U1384/U$25)*$C$10)</f>
        <v/>
      </c>
      <c r="V1385" s="61">
        <f>+V1384-IF(V$18&gt;74,(V1384/V$25)*$C$10)</f>
        <v/>
      </c>
      <c r="W1385" s="61">
        <f>+W1384-IF(W$18&gt;74,(W1384/W$25)*$C$10)</f>
        <v/>
      </c>
      <c r="X1385" s="61">
        <f>+X1384-IF(X$18&gt;74,(X1384/X$25)*$C$10)</f>
        <v/>
      </c>
      <c r="Y1385" s="61">
        <f>+Y1384-IF(Y$18&gt;74,(Y1384/Y$25)*$C$10)</f>
        <v/>
      </c>
      <c r="Z1385" s="61">
        <f>+Z1384-IF(Z$18&gt;74,(Z1384/Z$25)*$C$10)</f>
        <v/>
      </c>
      <c r="AA1385" s="61">
        <f>+AA1384-IF(AA$18&gt;74,(AA1384/AA$25)*$C$10)</f>
        <v/>
      </c>
      <c r="AB1385" s="61">
        <f>+AB1384-IF(AB$18&gt;74,(AB1384/AB$25)*$C$10)</f>
        <v/>
      </c>
      <c r="AC1385" s="61">
        <f>+AC1384-IF(AC$18&gt;74,(AC1384/AC$25)*$C$10)</f>
        <v/>
      </c>
      <c r="AD1385" s="61">
        <f>+AD1384-IF(AD$18&gt;74,(AD1384/AD$25)*$C$10)</f>
        <v/>
      </c>
      <c r="AE1385" s="61">
        <f>+AE1384-IF(AE$18&gt;74,(AE1384/AE$25)*$C$10)</f>
        <v/>
      </c>
      <c r="AF1385" s="61">
        <f>+AF1384-IF(AF$18&gt;74,(AF1384/AF$25)*$C$10)</f>
        <v/>
      </c>
      <c r="AG1385" s="61">
        <f>+AG1384-IF(AG$18&gt;74,(AG1384/AG$25)*$C$10)</f>
        <v/>
      </c>
      <c r="AH1385" s="61">
        <f>+AH1384-IF(AH$18&gt;74,(AH1384/AH$25)*$C$10)</f>
        <v/>
      </c>
      <c r="AI1385" s="61">
        <f>+AI1384-IF(AI$18&gt;74,(AI1384/AI$25)*$C$10)</f>
        <v/>
      </c>
      <c r="AJ1385" s="61">
        <f>+AJ1384-IF(AJ$18&gt;74,(AJ1384/AJ$25)*$C$10)</f>
        <v/>
      </c>
      <c r="AK1385" s="61">
        <f>+AK1384-IF(AK$18&gt;74,(AK1384/AK$25)*$C$10)</f>
        <v/>
      </c>
      <c r="AL1385" s="61">
        <f>+AL1384-IF(AL$18&gt;74,(AL1384/AL$25)*$C$10)</f>
        <v/>
      </c>
      <c r="AM1385" s="61">
        <f>+AM1384-IF(AM$18&gt;74,(AM1384/AM$25)*$C$10)</f>
        <v/>
      </c>
      <c r="AN1385" s="61">
        <f>+AN1384-IF(AN$18&gt;74,(AN1384/AN$25)*$C$10)</f>
        <v/>
      </c>
      <c r="AO1385" s="61">
        <f>+AO1384-IF(AO$18&gt;74,(AO1384/AO$25)*$C$10)</f>
        <v/>
      </c>
      <c r="AP1385" s="61">
        <f>+AP1384-IF(AP$18&gt;74,(AP1384/AP$25)*$C$10)</f>
        <v/>
      </c>
      <c r="AQ1385" s="61">
        <f>+AQ1384-IF(AQ$18&gt;74,(AQ1384/AQ$25)*$C$10)</f>
        <v/>
      </c>
      <c r="AR1385" s="61">
        <f>+AR1384-IF(AR$18&gt;74,(AR1384/AR$25)*$C$10)</f>
        <v/>
      </c>
      <c r="AS1385" s="61">
        <f>+AS1384-IF(AS$18&gt;74,(AS1384/AS$25)*$C$10)</f>
        <v/>
      </c>
      <c r="AT1385" s="61">
        <f>+AT1384-IF(AT$18&gt;74,(AT1384/AT$25)*$C$10)</f>
        <v/>
      </c>
      <c r="AU1385" s="61">
        <f>+AU1384-IF(AU$18&gt;74,(AU1384/AU$25)*$C$10)</f>
        <v/>
      </c>
      <c r="AV1385" s="61">
        <f>+AV1384-IF(AV$18&gt;74,(AV1384/AV$25)*$C$10)</f>
        <v/>
      </c>
      <c r="AW1385" s="61">
        <f>+AW1384-IF(AW$18&gt;74,(AW1384/AW$25)*$C$10)</f>
        <v/>
      </c>
      <c r="AX1385" s="35">
        <f>IF(AW1385&gt;0,1,0)</f>
        <v/>
      </c>
      <c r="AY1385" s="35">
        <f>IF(AL1385&gt;0,1,0)</f>
        <v/>
      </c>
      <c r="AZ1385" s="35">
        <f>IF(AG1385&gt;0,1,0)</f>
        <v/>
      </c>
      <c r="BA1385" s="35">
        <f>IF(AB1385&gt;0,1,0)</f>
        <v/>
      </c>
      <c r="BB1385" s="35">
        <f>IF(W1385&gt;0,1,0)</f>
        <v/>
      </c>
    </row>
    <row r="1386">
      <c r="B1386" s="154" t="inlineStr">
        <is>
          <t>trial 680</t>
        </is>
      </c>
      <c r="C1386" s="155">
        <f>+start-C1383</f>
        <v/>
      </c>
      <c r="D1386" s="156">
        <f>IF((C1386&lt;=0),0,((C1386-D$24)*Stock*(_xlfn.NORM.INV(RAND(),stock_ave,stock_std))+(C1386-D$24)*Bonds*(_xlfn.NORM.INV(RAND(),bond_ave,bond_std))+(C1386-D$24)*cash*(_xlfn.NORM.INV(RAND(),cash_ave,cash_std))+(C1386-D$24)))</f>
        <v/>
      </c>
      <c r="E1386" s="156">
        <f>IF((D1386&lt;=0),0,((D1386-E$24)*Stock*(_xlfn.NORM.INV(RAND(),stock_ave,stock_std))+(D1386-E$24)*Bonds*(_xlfn.NORM.INV(RAND(),bond_ave,bond_std))+(D1386-E$24)*cash*(_xlfn.NORM.INV(RAND(),cash_ave,cash_std))+(D1386-E$24)))</f>
        <v/>
      </c>
      <c r="F1386" s="156">
        <f>IF((E1386&lt;=0),0,((E1386-F$24)*Stock*(_xlfn.NORM.INV(RAND(),stock_ave,stock_std))+(E1386-F$24)*Bonds*(_xlfn.NORM.INV(RAND(),bond_ave,bond_std))+(E1386-F$24)*cash*(_xlfn.NORM.INV(RAND(),cash_ave,cash_std))+(E1386-F$24)))</f>
        <v/>
      </c>
      <c r="G1386" s="156">
        <f>IF((F1386&lt;=0),0,((F1386-G$24)*Stock*(_xlfn.NORM.INV(RAND(),stock_ave,stock_std))+(F1386-G$24)*Bonds*(_xlfn.NORM.INV(RAND(),bond_ave,bond_std))+(F1386-G$24)*cash*(_xlfn.NORM.INV(RAND(),cash_ave,cash_std))+(F1386-G$24)))</f>
        <v/>
      </c>
      <c r="H1386" s="156">
        <f>IF((G1386&lt;=0),0,((G1386-H$24)*Stock*(_xlfn.NORM.INV(RAND(),stock_ave,stock_std))+(G1386-H$24)*Bonds*(_xlfn.NORM.INV(RAND(),bond_ave,bond_std))+(G1386-H$24)*cash*(_xlfn.NORM.INV(RAND(),cash_ave,cash_std))+(G1386-H$24)))</f>
        <v/>
      </c>
      <c r="I1386" s="156">
        <f>IF((H1386&lt;=0),0,((H1386-I$24)*Stock*(_xlfn.NORM.INV(RAND(),stock_ave,stock_std))+(H1386-I$24)*Bonds*(_xlfn.NORM.INV(RAND(),bond_ave,bond_std))+(H1386-I$24)*cash*(_xlfn.NORM.INV(RAND(),cash_ave,cash_std))+(H1386-I$24)))</f>
        <v/>
      </c>
      <c r="J1386" s="156">
        <f>IF((I1386&lt;=0),0,((I1386-J$24)*Stock*(_xlfn.NORM.INV(RAND(),stock_ave,stock_std))+(I1386-J$24)*Bonds*(_xlfn.NORM.INV(RAND(),bond_ave,bond_std))+(I1386-J$24)*cash*(_xlfn.NORM.INV(RAND(),cash_ave,cash_std))+(I1386-J$24)))</f>
        <v/>
      </c>
      <c r="K1386" s="156">
        <f>IF((J1386&lt;=0),0,((J1386-K$24)*Stock*(_xlfn.NORM.INV(RAND(),stock_ave,stock_std))+(J1386-K$24)*Bonds*(_xlfn.NORM.INV(RAND(),bond_ave,bond_std))+(J1386-K$24)*cash*(_xlfn.NORM.INV(RAND(),cash_ave,cash_std))+(J1386-K$24)))</f>
        <v/>
      </c>
      <c r="L1386" s="156">
        <f>IF((K1386&lt;=0),0,((K1386-L$24)*Stock*(_xlfn.NORM.INV(RAND(),stock_ave,stock_std))+(K1386-L$24)*Bonds*(_xlfn.NORM.INV(RAND(),bond_ave,bond_std))+(K1386-L$24)*cash*(_xlfn.NORM.INV(RAND(),cash_ave,cash_std))+(K1386-L$24)))</f>
        <v/>
      </c>
      <c r="M1386" s="156">
        <f>IF((L1386&lt;=0),0,((L1386-M$24)*Stock*(_xlfn.NORM.INV(RAND(),stock_ave,stock_std))+(L1386-M$24)*Bonds*(_xlfn.NORM.INV(RAND(),bond_ave,bond_std))+(L1386-M$24)*cash*(_xlfn.NORM.INV(RAND(),cash_ave,cash_std))+(L1386-M$24)))</f>
        <v/>
      </c>
      <c r="N1386" s="156">
        <f>IF((M1386&lt;=0),0,((M1386-N$24)*Stock*(_xlfn.NORM.INV(RAND(),stock_ave,stock_std))+(M1386-N$24)*Bonds*(_xlfn.NORM.INV(RAND(),bond_ave,bond_std))+(M1386-N$24)*cash*(_xlfn.NORM.INV(RAND(),cash_ave,cash_std))+(M1386-N$24)))</f>
        <v/>
      </c>
      <c r="O1386" s="156">
        <f>IF((N1386&lt;=0),0,((N1386-O$24)*Stock*(_xlfn.NORM.INV(RAND(),stock_ave,stock_std))+(N1386-O$24)*Bonds*(_xlfn.NORM.INV(RAND(),bond_ave,bond_std))+(N1386-O$24)*cash*(_xlfn.NORM.INV(RAND(),cash_ave,cash_std))+(N1386-O$24)))</f>
        <v/>
      </c>
      <c r="P1386" s="156">
        <f>IF((O1386&lt;=0),0,((O1386-P$24)*Stock*(_xlfn.NORM.INV(RAND(),stock_ave,stock_std))+(O1386-P$24)*Bonds*(_xlfn.NORM.INV(RAND(),bond_ave,bond_std))+(O1386-P$24)*cash*(_xlfn.NORM.INV(RAND(),cash_ave,cash_std))+(O1386-P$24)))</f>
        <v/>
      </c>
      <c r="Q1386" s="156">
        <f>IF((P1386&lt;=0),0,((P1386-Q$24)*Stock*(_xlfn.NORM.INV(RAND(),stock_ave,stock_std))+(P1386-Q$24)*Bonds*(_xlfn.NORM.INV(RAND(),bond_ave,bond_std))+(P1386-Q$24)*cash*(_xlfn.NORM.INV(RAND(),cash_ave,cash_std))+(P1386-Q$24)))</f>
        <v/>
      </c>
      <c r="R1386" s="156">
        <f>IF((Q1386&lt;=0),0,((Q1386-R$24)*Stock*(_xlfn.NORM.INV(RAND(),stock_ave,stock_std))+(Q1386-R$24)*Bonds*(_xlfn.NORM.INV(RAND(),bond_ave,bond_std))+(Q1386-R$24)*cash*(_xlfn.NORM.INV(RAND(),cash_ave,cash_std))+(Q1386-R$24)))</f>
        <v/>
      </c>
      <c r="S1386" s="156">
        <f>IF((R1386&lt;=0),0,((R1386-S$24)*Stock*(_xlfn.NORM.INV(RAND(),stock_ave,stock_std))+(R1386-S$24)*Bonds*(_xlfn.NORM.INV(RAND(),bond_ave,bond_std))+(R1386-S$24)*cash*(_xlfn.NORM.INV(RAND(),cash_ave,cash_std))+(R1386-S$24)))</f>
        <v/>
      </c>
      <c r="T1386" s="156">
        <f>IF((S1386&lt;=0),0,((S1386-T$24)*Stock*(_xlfn.NORM.INV(RAND(),stock_ave,stock_std))+(S1386-T$24)*Bonds*(_xlfn.NORM.INV(RAND(),bond_ave,bond_std))+(S1386-T$24)*cash*(_xlfn.NORM.INV(RAND(),cash_ave,cash_std))+(S1386-T$24)))</f>
        <v/>
      </c>
      <c r="U1386" s="156">
        <f>IF((T1386&lt;=0),0,((T1386-U$24)*Stock*(_xlfn.NORM.INV(RAND(),stock_ave,stock_std))+(T1386-U$24)*Bonds*(_xlfn.NORM.INV(RAND(),bond_ave,bond_std))+(T1386-U$24)*cash*(_xlfn.NORM.INV(RAND(),cash_ave,cash_std))+(T1386-U$24)))</f>
        <v/>
      </c>
      <c r="V1386" s="156">
        <f>IF((U1386&lt;=0),0,((U1386-V$24)*Stock*(_xlfn.NORM.INV(RAND(),stock_ave,stock_std))+(U1386-V$24)*Bonds*(_xlfn.NORM.INV(RAND(),bond_ave,bond_std))+(U1386-V$24)*cash*(_xlfn.NORM.INV(RAND(),cash_ave,cash_std))+(U1386-V$24)))</f>
        <v/>
      </c>
      <c r="W1386" s="156">
        <f>IF((V1386&lt;=0),0,((V1386-W$24)*Stock*(_xlfn.NORM.INV(RAND(),stock_ave,stock_std))+(V1386-W$24)*Bonds*(_xlfn.NORM.INV(RAND(),bond_ave,bond_std))+(V1386-W$24)*cash*(_xlfn.NORM.INV(RAND(),cash_ave,cash_std))+(V1386-W$24)))</f>
        <v/>
      </c>
      <c r="X1386" s="156">
        <f>IF((W1386&lt;=0),0,((W1386-X$24)*Stock*(_xlfn.NORM.INV(RAND(),stock_ave,stock_std))+(W1386-X$24)*Bonds*(_xlfn.NORM.INV(RAND(),bond_ave,bond_std))+(W1386-X$24)*cash*(_xlfn.NORM.INV(RAND(),cash_ave,cash_std))+(W1386-X$24)))</f>
        <v/>
      </c>
      <c r="Y1386" s="156">
        <f>IF((X1386&lt;=0),0,((X1386-Y$24)*Stock*(_xlfn.NORM.INV(RAND(),stock_ave,stock_std))+(X1386-Y$24)*Bonds*(_xlfn.NORM.INV(RAND(),bond_ave,bond_std))+(X1386-Y$24)*cash*(_xlfn.NORM.INV(RAND(),cash_ave,cash_std))+(X1386-Y$24)))</f>
        <v/>
      </c>
      <c r="Z1386" s="156">
        <f>IF((Y1386&lt;=0),0,((Y1386-Z$24)*Stock*(_xlfn.NORM.INV(RAND(),stock_ave,stock_std))+(Y1386-Z$24)*Bonds*(_xlfn.NORM.INV(RAND(),bond_ave,bond_std))+(Y1386-Z$24)*cash*(_xlfn.NORM.INV(RAND(),cash_ave,cash_std))+(Y1386-Z$24)))</f>
        <v/>
      </c>
      <c r="AA1386" s="156">
        <f>IF((Z1386&lt;=0),0,((Z1386-AA$24)*Stock*(_xlfn.NORM.INV(RAND(),stock_ave,stock_std))+(Z1386-AA$24)*Bonds*(_xlfn.NORM.INV(RAND(),bond_ave,bond_std))+(Z1386-AA$24)*cash*(_xlfn.NORM.INV(RAND(),cash_ave,cash_std))+(Z1386-AA$24)))</f>
        <v/>
      </c>
      <c r="AB1386" s="156">
        <f>IF((AA1386&lt;=0),0,((AA1386-AB$24)*Stock*(_xlfn.NORM.INV(RAND(),stock_ave,stock_std))+(AA1386-AB$24)*Bonds*(_xlfn.NORM.INV(RAND(),bond_ave,bond_std))+(AA1386-AB$24)*cash*(_xlfn.NORM.INV(RAND(),cash_ave,cash_std))+(AA1386-AB$24)))</f>
        <v/>
      </c>
      <c r="AC1386" s="156">
        <f>IF((AB1386&lt;=0),0,((AB1386-AC$24)*Stock*(_xlfn.NORM.INV(RAND(),stock_ave,stock_std))+(AB1386-AC$24)*Bonds*(_xlfn.NORM.INV(RAND(),bond_ave,bond_std))+(AB1386-AC$24)*cash*(_xlfn.NORM.INV(RAND(),cash_ave,cash_std))+(AB1386-AC$24)))</f>
        <v/>
      </c>
      <c r="AD1386" s="156">
        <f>IF((AC1386&lt;=0),0,((AC1386-AD$24)*Stock*(_xlfn.NORM.INV(RAND(),stock_ave,stock_std))+(AC1386-AD$24)*Bonds*(_xlfn.NORM.INV(RAND(),bond_ave,bond_std))+(AC1386-AD$24)*cash*(_xlfn.NORM.INV(RAND(),cash_ave,cash_std))+(AC1386-AD$24)))</f>
        <v/>
      </c>
      <c r="AE1386" s="156">
        <f>IF((AD1386&lt;=0),0,((AD1386-AE$24)*Stock*(_xlfn.NORM.INV(RAND(),stock_ave,stock_std))+(AD1386-AE$24)*Bonds*(_xlfn.NORM.INV(RAND(),bond_ave,bond_std))+(AD1386-AE$24)*cash*(_xlfn.NORM.INV(RAND(),cash_ave,cash_std))+(AD1386-AE$24)))</f>
        <v/>
      </c>
      <c r="AF1386" s="156">
        <f>IF((AE1386&lt;=0),0,((AE1386-AF$24)*Stock*(_xlfn.NORM.INV(RAND(),stock_ave,stock_std))+(AE1386-AF$24)*Bonds*(_xlfn.NORM.INV(RAND(),bond_ave,bond_std))+(AE1386-AF$24)*cash*(_xlfn.NORM.INV(RAND(),cash_ave,cash_std))+(AE1386-AF$24)))</f>
        <v/>
      </c>
      <c r="AG1386" s="156">
        <f>IF((AF1386&lt;=0),0,((AF1386-AG$24)*Stock*(_xlfn.NORM.INV(RAND(),stock_ave,stock_std))+(AF1386-AG$24)*Bonds*(_xlfn.NORM.INV(RAND(),bond_ave,bond_std))+(AF1386-AG$24)*cash*(_xlfn.NORM.INV(RAND(),cash_ave,cash_std))+(AF1386-AG$24)))</f>
        <v/>
      </c>
      <c r="AH1386" s="156">
        <f>IF((AG1386&lt;=0),0,((AG1386-AH$24)*Stock*(_xlfn.NORM.INV(RAND(),stock_ave,stock_std))+(AG1386-AH$24)*Bonds*(_xlfn.NORM.INV(RAND(),bond_ave,bond_std))+(AG1386-AH$24)*cash*(_xlfn.NORM.INV(RAND(),cash_ave,cash_std))+(AG1386-AH$24)))</f>
        <v/>
      </c>
      <c r="AI1386" s="156">
        <f>IF((AH1386&lt;=0),0,((AH1386-AI$24)*Stock*(_xlfn.NORM.INV(RAND(),stock_ave,stock_std))+(AH1386-AI$24)*Bonds*(_xlfn.NORM.INV(RAND(),bond_ave,bond_std))+(AH1386-AI$24)*cash*(_xlfn.NORM.INV(RAND(),cash_ave,cash_std))+(AH1386-AI$24)))</f>
        <v/>
      </c>
      <c r="AJ1386" s="156">
        <f>IF((AI1386&lt;=0),0,((AI1386-AJ$24)*Stock*(_xlfn.NORM.INV(RAND(),stock_ave,stock_std))+(AI1386-AJ$24)*Bonds*(_xlfn.NORM.INV(RAND(),bond_ave,bond_std))+(AI1386-AJ$24)*cash*(_xlfn.NORM.INV(RAND(),cash_ave,cash_std))+(AI1386-AJ$24)))</f>
        <v/>
      </c>
      <c r="AK1386" s="156">
        <f>IF((AJ1386&lt;=0),0,((AJ1386-AK$24)*Stock*(_xlfn.NORM.INV(RAND(),stock_ave,stock_std))+(AJ1386-AK$24)*Bonds*(_xlfn.NORM.INV(RAND(),bond_ave,bond_std))+(AJ1386-AK$24)*cash*(_xlfn.NORM.INV(RAND(),cash_ave,cash_std))+(AJ1386-AK$24)))</f>
        <v/>
      </c>
      <c r="AL1386" s="156">
        <f>IF((AK1386&lt;=0),0,((AK1386-AL$24)*Stock*(_xlfn.NORM.INV(RAND(),stock_ave,stock_std))+(AK1386-AL$24)*Bonds*(_xlfn.NORM.INV(RAND(),bond_ave,bond_std))+(AK1386-AL$24)*cash*(_xlfn.NORM.INV(RAND(),cash_ave,cash_std))+(AK1386-AL$24)))</f>
        <v/>
      </c>
      <c r="AM1386" s="156">
        <f>IF((AL1386&lt;=0),0,((AL1386-AM$24)*Stock*(_xlfn.NORM.INV(RAND(),stock_ave,stock_std))+(AL1386-AM$24)*Bonds*(_xlfn.NORM.INV(RAND(),bond_ave,bond_std))+(AL1386-AM$24)*cash*(_xlfn.NORM.INV(RAND(),cash_ave,cash_std))+(AL1386-AM$24)))</f>
        <v/>
      </c>
      <c r="AN1386" s="156">
        <f>IF((AM1386&lt;=0),0,((AM1386-AN$24)*Stock*(_xlfn.NORM.INV(RAND(),stock_ave,stock_std))+(AM1386-AN$24)*Bonds*(_xlfn.NORM.INV(RAND(),bond_ave,bond_std))+(AM1386-AN$24)*cash*(_xlfn.NORM.INV(RAND(),cash_ave,cash_std))+(AM1386-AN$24)))</f>
        <v/>
      </c>
      <c r="AO1386" s="156">
        <f>IF((AN1386&lt;=0),0,((AN1386-AO$24)*Stock*(_xlfn.NORM.INV(RAND(),stock_ave,stock_std))+(AN1386-AO$24)*Bonds*(_xlfn.NORM.INV(RAND(),bond_ave,bond_std))+(AN1386-AO$24)*cash*(_xlfn.NORM.INV(RAND(),cash_ave,cash_std))+(AN1386-AO$24)))</f>
        <v/>
      </c>
      <c r="AP1386" s="156">
        <f>IF((AO1386&lt;=0),0,((AO1386-AP$24)*Stock*(_xlfn.NORM.INV(RAND(),stock_ave,stock_std))+(AO1386-AP$24)*Bonds*(_xlfn.NORM.INV(RAND(),bond_ave,bond_std))+(AO1386-AP$24)*cash*(_xlfn.NORM.INV(RAND(),cash_ave,cash_std))+(AO1386-AP$24)))</f>
        <v/>
      </c>
      <c r="AQ1386" s="156">
        <f>IF((AP1386&lt;=0),0,((AP1386-AQ$24)*Stock*(_xlfn.NORM.INV(RAND(),stock_ave,stock_std))+(AP1386-AQ$24)*Bonds*(_xlfn.NORM.INV(RAND(),bond_ave,bond_std))+(AP1386-AQ$24)*cash*(_xlfn.NORM.INV(RAND(),cash_ave,cash_std))+(AP1386-AQ$24)))</f>
        <v/>
      </c>
      <c r="AR1386" s="156">
        <f>IF((AQ1386&lt;=0),0,((AQ1386-AR$24)*Stock*(_xlfn.NORM.INV(RAND(),stock_ave,stock_std))+(AQ1386-AR$24)*Bonds*(_xlfn.NORM.INV(RAND(),bond_ave,bond_std))+(AQ1386-AR$24)*cash*(_xlfn.NORM.INV(RAND(),cash_ave,cash_std))+(AQ1386-AR$24)))</f>
        <v/>
      </c>
      <c r="AS1386" s="156">
        <f>IF((AR1386&lt;=0),0,((AR1386-AS$24)*Stock*(_xlfn.NORM.INV(RAND(),stock_ave,stock_std))+(AR1386-AS$24)*Bonds*(_xlfn.NORM.INV(RAND(),bond_ave,bond_std))+(AR1386-AS$24)*cash*(_xlfn.NORM.INV(RAND(),cash_ave,cash_std))+(AR1386-AS$24)))</f>
        <v/>
      </c>
      <c r="AT1386" s="156">
        <f>IF((AS1386&lt;=0),0,((AS1386-AT$24)*Stock*(_xlfn.NORM.INV(RAND(),stock_ave,stock_std))+(AS1386-AT$24)*Bonds*(_xlfn.NORM.INV(RAND(),bond_ave,bond_std))+(AS1386-AT$24)*cash*(_xlfn.NORM.INV(RAND(),cash_ave,cash_std))+(AS1386-AT$24)))</f>
        <v/>
      </c>
      <c r="AU1386" s="156">
        <f>IF((AT1386&lt;=0),0,((AT1386-AU$24)*Stock*(_xlfn.NORM.INV(RAND(),stock_ave,stock_std))+(AT1386-AU$24)*Bonds*(_xlfn.NORM.INV(RAND(),bond_ave,bond_std))+(AT1386-AU$24)*cash*(_xlfn.NORM.INV(RAND(),cash_ave,cash_std))+(AT1386-AU$24)))</f>
        <v/>
      </c>
      <c r="AV1386" s="156">
        <f>IF((AU1386&lt;=0),0,((AU1386-AV$24)*Stock*(_xlfn.NORM.INV(RAND(),stock_ave,stock_std))+(AU1386-AV$24)*Bonds*(_xlfn.NORM.INV(RAND(),bond_ave,bond_std))+(AU1386-AV$24)*cash*(_xlfn.NORM.INV(RAND(),cash_ave,cash_std))+(AU1386-AV$24)))</f>
        <v/>
      </c>
      <c r="AW1386" s="156">
        <f>IF((AV1386&lt;=0),0,((AV1386-AW$24)*Stock*(_xlfn.NORM.INV(RAND(),stock_ave,stock_std))+(AV1386-AW$24)*Bonds*(_xlfn.NORM.INV(RAND(),bond_ave,bond_std))+(AV1386-AW$24)*cash*(_xlfn.NORM.INV(RAND(),cash_ave,cash_std))+(AV1386-AW$24)))</f>
        <v/>
      </c>
      <c r="AX1386" s="159" t="n"/>
      <c r="AY1386" s="159" t="n"/>
      <c r="AZ1386" s="159" t="n"/>
      <c r="BA1386" s="159" t="n"/>
      <c r="BB1386" s="159" t="n"/>
    </row>
    <row r="1387">
      <c r="C1387" s="147" t="n"/>
      <c r="D1387" s="61">
        <f>+D1386-IF(D$18&gt;74,(D1386/D$25)*$C$10)</f>
        <v/>
      </c>
      <c r="E1387" s="61">
        <f>+E1386-IF(E$18&gt;74,(E1386/E$25)*$C$10)</f>
        <v/>
      </c>
      <c r="F1387" s="61">
        <f>+F1386-IF(F$18&gt;74,(F1386/F$25)*$C$10)</f>
        <v/>
      </c>
      <c r="G1387" s="61">
        <f>+G1386-IF(G$18&gt;74,(G1386/G$25)*$C$10)</f>
        <v/>
      </c>
      <c r="H1387" s="61">
        <f>+H1386-IF(H$18&gt;74,(H1386/H$25)*$C$10)</f>
        <v/>
      </c>
      <c r="I1387" s="61">
        <f>+I1386-IF(I$18&gt;74,(I1386/I$25)*$C$10)</f>
        <v/>
      </c>
      <c r="J1387" s="61">
        <f>+J1386-IF(J$18&gt;74,(J1386/J$25)*$C$10)</f>
        <v/>
      </c>
      <c r="K1387" s="61">
        <f>+K1386-IF(K$18&gt;74,(K1386/K$25)*$C$10)</f>
        <v/>
      </c>
      <c r="L1387" s="61">
        <f>+L1386-IF(L$18&gt;74,(L1386/L$25)*$C$10)</f>
        <v/>
      </c>
      <c r="M1387" s="61">
        <f>+M1386-IF(M$18&gt;74,(M1386/M$25)*$C$10)</f>
        <v/>
      </c>
      <c r="N1387" s="61">
        <f>+N1386-IF(N$18&gt;74,(N1386/N$25)*$C$10)</f>
        <v/>
      </c>
      <c r="O1387" s="61">
        <f>+O1386-IF(O$18&gt;74,(O1386/O$25)*$C$10)</f>
        <v/>
      </c>
      <c r="P1387" s="61">
        <f>+P1386-IF(P$18&gt;74,(P1386/P$25)*$C$10)</f>
        <v/>
      </c>
      <c r="Q1387" s="61">
        <f>+Q1386-IF(Q$18&gt;74,(Q1386/Q$25)*$C$10)</f>
        <v/>
      </c>
      <c r="R1387" s="61">
        <f>+R1386-IF(R$18&gt;74,(R1386/R$25)*$C$10)</f>
        <v/>
      </c>
      <c r="S1387" s="61">
        <f>+S1386-IF(S$18&gt;74,(S1386/S$25)*$C$10)</f>
        <v/>
      </c>
      <c r="T1387" s="61">
        <f>+T1386-IF(T$18&gt;74,(T1386/T$25)*$C$10)</f>
        <v/>
      </c>
      <c r="U1387" s="61">
        <f>+U1386-IF(U$18&gt;74,(U1386/U$25)*$C$10)</f>
        <v/>
      </c>
      <c r="V1387" s="61">
        <f>+V1386-IF(V$18&gt;74,(V1386/V$25)*$C$10)</f>
        <v/>
      </c>
      <c r="W1387" s="61">
        <f>+W1386-IF(W$18&gt;74,(W1386/W$25)*$C$10)</f>
        <v/>
      </c>
      <c r="X1387" s="61">
        <f>+X1386-IF(X$18&gt;74,(X1386/X$25)*$C$10)</f>
        <v/>
      </c>
      <c r="Y1387" s="61">
        <f>+Y1386-IF(Y$18&gt;74,(Y1386/Y$25)*$C$10)</f>
        <v/>
      </c>
      <c r="Z1387" s="61">
        <f>+Z1386-IF(Z$18&gt;74,(Z1386/Z$25)*$C$10)</f>
        <v/>
      </c>
      <c r="AA1387" s="61">
        <f>+AA1386-IF(AA$18&gt;74,(AA1386/AA$25)*$C$10)</f>
        <v/>
      </c>
      <c r="AB1387" s="61">
        <f>+AB1386-IF(AB$18&gt;74,(AB1386/AB$25)*$C$10)</f>
        <v/>
      </c>
      <c r="AC1387" s="61">
        <f>+AC1386-IF(AC$18&gt;74,(AC1386/AC$25)*$C$10)</f>
        <v/>
      </c>
      <c r="AD1387" s="61">
        <f>+AD1386-IF(AD$18&gt;74,(AD1386/AD$25)*$C$10)</f>
        <v/>
      </c>
      <c r="AE1387" s="61">
        <f>+AE1386-IF(AE$18&gt;74,(AE1386/AE$25)*$C$10)</f>
        <v/>
      </c>
      <c r="AF1387" s="61">
        <f>+AF1386-IF(AF$18&gt;74,(AF1386/AF$25)*$C$10)</f>
        <v/>
      </c>
      <c r="AG1387" s="61">
        <f>+AG1386-IF(AG$18&gt;74,(AG1386/AG$25)*$C$10)</f>
        <v/>
      </c>
      <c r="AH1387" s="61">
        <f>+AH1386-IF(AH$18&gt;74,(AH1386/AH$25)*$C$10)</f>
        <v/>
      </c>
      <c r="AI1387" s="61">
        <f>+AI1386-IF(AI$18&gt;74,(AI1386/AI$25)*$C$10)</f>
        <v/>
      </c>
      <c r="AJ1387" s="61">
        <f>+AJ1386-IF(AJ$18&gt;74,(AJ1386/AJ$25)*$C$10)</f>
        <v/>
      </c>
      <c r="AK1387" s="61">
        <f>+AK1386-IF(AK$18&gt;74,(AK1386/AK$25)*$C$10)</f>
        <v/>
      </c>
      <c r="AL1387" s="61">
        <f>+AL1386-IF(AL$18&gt;74,(AL1386/AL$25)*$C$10)</f>
        <v/>
      </c>
      <c r="AM1387" s="61">
        <f>+AM1386-IF(AM$18&gt;74,(AM1386/AM$25)*$C$10)</f>
        <v/>
      </c>
      <c r="AN1387" s="61">
        <f>+AN1386-IF(AN$18&gt;74,(AN1386/AN$25)*$C$10)</f>
        <v/>
      </c>
      <c r="AO1387" s="61">
        <f>+AO1386-IF(AO$18&gt;74,(AO1386/AO$25)*$C$10)</f>
        <v/>
      </c>
      <c r="AP1387" s="61">
        <f>+AP1386-IF(AP$18&gt;74,(AP1386/AP$25)*$C$10)</f>
        <v/>
      </c>
      <c r="AQ1387" s="61">
        <f>+AQ1386-IF(AQ$18&gt;74,(AQ1386/AQ$25)*$C$10)</f>
        <v/>
      </c>
      <c r="AR1387" s="61">
        <f>+AR1386-IF(AR$18&gt;74,(AR1386/AR$25)*$C$10)</f>
        <v/>
      </c>
      <c r="AS1387" s="61">
        <f>+AS1386-IF(AS$18&gt;74,(AS1386/AS$25)*$C$10)</f>
        <v/>
      </c>
      <c r="AT1387" s="61">
        <f>+AT1386-IF(AT$18&gt;74,(AT1386/AT$25)*$C$10)</f>
        <v/>
      </c>
      <c r="AU1387" s="61">
        <f>+AU1386-IF(AU$18&gt;74,(AU1386/AU$25)*$C$10)</f>
        <v/>
      </c>
      <c r="AV1387" s="61">
        <f>+AV1386-IF(AV$18&gt;74,(AV1386/AV$25)*$C$10)</f>
        <v/>
      </c>
      <c r="AW1387" s="61">
        <f>+AW1386-IF(AW$18&gt;74,(AW1386/AW$25)*$C$10)</f>
        <v/>
      </c>
      <c r="AX1387" s="35">
        <f>IF(AW1387&gt;0,1,0)</f>
        <v/>
      </c>
      <c r="AY1387" s="35">
        <f>IF(AL1387&gt;0,1,0)</f>
        <v/>
      </c>
      <c r="AZ1387" s="35">
        <f>IF(AG1387&gt;0,1,0)</f>
        <v/>
      </c>
      <c r="BA1387" s="35">
        <f>IF(AB1387&gt;0,1,0)</f>
        <v/>
      </c>
      <c r="BB1387" s="35">
        <f>IF(W1387&gt;0,1,0)</f>
        <v/>
      </c>
    </row>
    <row r="1388">
      <c r="B1388" s="154" t="inlineStr">
        <is>
          <t>trial 681</t>
        </is>
      </c>
      <c r="C1388" s="155">
        <f>+start-C1385</f>
        <v/>
      </c>
      <c r="D1388" s="156">
        <f>IF((C1388&lt;=0),0,((C1388-D$24)*Stock*(_xlfn.NORM.INV(RAND(),stock_ave,stock_std))+(C1388-D$24)*Bonds*(_xlfn.NORM.INV(RAND(),bond_ave,bond_std))+(C1388-D$24)*cash*(_xlfn.NORM.INV(RAND(),cash_ave,cash_std))+(C1388-D$24)))</f>
        <v/>
      </c>
      <c r="E1388" s="156">
        <f>IF((D1388&lt;=0),0,((D1388-E$24)*Stock*(_xlfn.NORM.INV(RAND(),stock_ave,stock_std))+(D1388-E$24)*Bonds*(_xlfn.NORM.INV(RAND(),bond_ave,bond_std))+(D1388-E$24)*cash*(_xlfn.NORM.INV(RAND(),cash_ave,cash_std))+(D1388-E$24)))</f>
        <v/>
      </c>
      <c r="F1388" s="156">
        <f>IF((E1388&lt;=0),0,((E1388-F$24)*Stock*(_xlfn.NORM.INV(RAND(),stock_ave,stock_std))+(E1388-F$24)*Bonds*(_xlfn.NORM.INV(RAND(),bond_ave,bond_std))+(E1388-F$24)*cash*(_xlfn.NORM.INV(RAND(),cash_ave,cash_std))+(E1388-F$24)))</f>
        <v/>
      </c>
      <c r="G1388" s="156">
        <f>IF((F1388&lt;=0),0,((F1388-G$24)*Stock*(_xlfn.NORM.INV(RAND(),stock_ave,stock_std))+(F1388-G$24)*Bonds*(_xlfn.NORM.INV(RAND(),bond_ave,bond_std))+(F1388-G$24)*cash*(_xlfn.NORM.INV(RAND(),cash_ave,cash_std))+(F1388-G$24)))</f>
        <v/>
      </c>
      <c r="H1388" s="156">
        <f>IF((G1388&lt;=0),0,((G1388-H$24)*Stock*(_xlfn.NORM.INV(RAND(),stock_ave,stock_std))+(G1388-H$24)*Bonds*(_xlfn.NORM.INV(RAND(),bond_ave,bond_std))+(G1388-H$24)*cash*(_xlfn.NORM.INV(RAND(),cash_ave,cash_std))+(G1388-H$24)))</f>
        <v/>
      </c>
      <c r="I1388" s="156">
        <f>IF((H1388&lt;=0),0,((H1388-I$24)*Stock*(_xlfn.NORM.INV(RAND(),stock_ave,stock_std))+(H1388-I$24)*Bonds*(_xlfn.NORM.INV(RAND(),bond_ave,bond_std))+(H1388-I$24)*cash*(_xlfn.NORM.INV(RAND(),cash_ave,cash_std))+(H1388-I$24)))</f>
        <v/>
      </c>
      <c r="J1388" s="156">
        <f>IF((I1388&lt;=0),0,((I1388-J$24)*Stock*(_xlfn.NORM.INV(RAND(),stock_ave,stock_std))+(I1388-J$24)*Bonds*(_xlfn.NORM.INV(RAND(),bond_ave,bond_std))+(I1388-J$24)*cash*(_xlfn.NORM.INV(RAND(),cash_ave,cash_std))+(I1388-J$24)))</f>
        <v/>
      </c>
      <c r="K1388" s="156">
        <f>IF((J1388&lt;=0),0,((J1388-K$24)*Stock*(_xlfn.NORM.INV(RAND(),stock_ave,stock_std))+(J1388-K$24)*Bonds*(_xlfn.NORM.INV(RAND(),bond_ave,bond_std))+(J1388-K$24)*cash*(_xlfn.NORM.INV(RAND(),cash_ave,cash_std))+(J1388-K$24)))</f>
        <v/>
      </c>
      <c r="L1388" s="156">
        <f>IF((K1388&lt;=0),0,((K1388-L$24)*Stock*(_xlfn.NORM.INV(RAND(),stock_ave,stock_std))+(K1388-L$24)*Bonds*(_xlfn.NORM.INV(RAND(),bond_ave,bond_std))+(K1388-L$24)*cash*(_xlfn.NORM.INV(RAND(),cash_ave,cash_std))+(K1388-L$24)))</f>
        <v/>
      </c>
      <c r="M1388" s="156">
        <f>IF((L1388&lt;=0),0,((L1388-M$24)*Stock*(_xlfn.NORM.INV(RAND(),stock_ave,stock_std))+(L1388-M$24)*Bonds*(_xlfn.NORM.INV(RAND(),bond_ave,bond_std))+(L1388-M$24)*cash*(_xlfn.NORM.INV(RAND(),cash_ave,cash_std))+(L1388-M$24)))</f>
        <v/>
      </c>
      <c r="N1388" s="156">
        <f>IF((M1388&lt;=0),0,((M1388-N$24)*Stock*(_xlfn.NORM.INV(RAND(),stock_ave,stock_std))+(M1388-N$24)*Bonds*(_xlfn.NORM.INV(RAND(),bond_ave,bond_std))+(M1388-N$24)*cash*(_xlfn.NORM.INV(RAND(),cash_ave,cash_std))+(M1388-N$24)))</f>
        <v/>
      </c>
      <c r="O1388" s="156">
        <f>IF((N1388&lt;=0),0,((N1388-O$24)*Stock*(_xlfn.NORM.INV(RAND(),stock_ave,stock_std))+(N1388-O$24)*Bonds*(_xlfn.NORM.INV(RAND(),bond_ave,bond_std))+(N1388-O$24)*cash*(_xlfn.NORM.INV(RAND(),cash_ave,cash_std))+(N1388-O$24)))</f>
        <v/>
      </c>
      <c r="P1388" s="156">
        <f>IF((O1388&lt;=0),0,((O1388-P$24)*Stock*(_xlfn.NORM.INV(RAND(),stock_ave,stock_std))+(O1388-P$24)*Bonds*(_xlfn.NORM.INV(RAND(),bond_ave,bond_std))+(O1388-P$24)*cash*(_xlfn.NORM.INV(RAND(),cash_ave,cash_std))+(O1388-P$24)))</f>
        <v/>
      </c>
      <c r="Q1388" s="156">
        <f>IF((P1388&lt;=0),0,((P1388-Q$24)*Stock*(_xlfn.NORM.INV(RAND(),stock_ave,stock_std))+(P1388-Q$24)*Bonds*(_xlfn.NORM.INV(RAND(),bond_ave,bond_std))+(P1388-Q$24)*cash*(_xlfn.NORM.INV(RAND(),cash_ave,cash_std))+(P1388-Q$24)))</f>
        <v/>
      </c>
      <c r="R1388" s="156">
        <f>IF((Q1388&lt;=0),0,((Q1388-R$24)*Stock*(_xlfn.NORM.INV(RAND(),stock_ave,stock_std))+(Q1388-R$24)*Bonds*(_xlfn.NORM.INV(RAND(),bond_ave,bond_std))+(Q1388-R$24)*cash*(_xlfn.NORM.INV(RAND(),cash_ave,cash_std))+(Q1388-R$24)))</f>
        <v/>
      </c>
      <c r="S1388" s="156">
        <f>IF((R1388&lt;=0),0,((R1388-S$24)*Stock*(_xlfn.NORM.INV(RAND(),stock_ave,stock_std))+(R1388-S$24)*Bonds*(_xlfn.NORM.INV(RAND(),bond_ave,bond_std))+(R1388-S$24)*cash*(_xlfn.NORM.INV(RAND(),cash_ave,cash_std))+(R1388-S$24)))</f>
        <v/>
      </c>
      <c r="T1388" s="156">
        <f>IF((S1388&lt;=0),0,((S1388-T$24)*Stock*(_xlfn.NORM.INV(RAND(),stock_ave,stock_std))+(S1388-T$24)*Bonds*(_xlfn.NORM.INV(RAND(),bond_ave,bond_std))+(S1388-T$24)*cash*(_xlfn.NORM.INV(RAND(),cash_ave,cash_std))+(S1388-T$24)))</f>
        <v/>
      </c>
      <c r="U1388" s="156">
        <f>IF((T1388&lt;=0),0,((T1388-U$24)*Stock*(_xlfn.NORM.INV(RAND(),stock_ave,stock_std))+(T1388-U$24)*Bonds*(_xlfn.NORM.INV(RAND(),bond_ave,bond_std))+(T1388-U$24)*cash*(_xlfn.NORM.INV(RAND(),cash_ave,cash_std))+(T1388-U$24)))</f>
        <v/>
      </c>
      <c r="V1388" s="156">
        <f>IF((U1388&lt;=0),0,((U1388-V$24)*Stock*(_xlfn.NORM.INV(RAND(),stock_ave,stock_std))+(U1388-V$24)*Bonds*(_xlfn.NORM.INV(RAND(),bond_ave,bond_std))+(U1388-V$24)*cash*(_xlfn.NORM.INV(RAND(),cash_ave,cash_std))+(U1388-V$24)))</f>
        <v/>
      </c>
      <c r="W1388" s="156">
        <f>IF((V1388&lt;=0),0,((V1388-W$24)*Stock*(_xlfn.NORM.INV(RAND(),stock_ave,stock_std))+(V1388-W$24)*Bonds*(_xlfn.NORM.INV(RAND(),bond_ave,bond_std))+(V1388-W$24)*cash*(_xlfn.NORM.INV(RAND(),cash_ave,cash_std))+(V1388-W$24)))</f>
        <v/>
      </c>
      <c r="X1388" s="156">
        <f>IF((W1388&lt;=0),0,((W1388-X$24)*Stock*(_xlfn.NORM.INV(RAND(),stock_ave,stock_std))+(W1388-X$24)*Bonds*(_xlfn.NORM.INV(RAND(),bond_ave,bond_std))+(W1388-X$24)*cash*(_xlfn.NORM.INV(RAND(),cash_ave,cash_std))+(W1388-X$24)))</f>
        <v/>
      </c>
      <c r="Y1388" s="156">
        <f>IF((X1388&lt;=0),0,((X1388-Y$24)*Stock*(_xlfn.NORM.INV(RAND(),stock_ave,stock_std))+(X1388-Y$24)*Bonds*(_xlfn.NORM.INV(RAND(),bond_ave,bond_std))+(X1388-Y$24)*cash*(_xlfn.NORM.INV(RAND(),cash_ave,cash_std))+(X1388-Y$24)))</f>
        <v/>
      </c>
      <c r="Z1388" s="156">
        <f>IF((Y1388&lt;=0),0,((Y1388-Z$24)*Stock*(_xlfn.NORM.INV(RAND(),stock_ave,stock_std))+(Y1388-Z$24)*Bonds*(_xlfn.NORM.INV(RAND(),bond_ave,bond_std))+(Y1388-Z$24)*cash*(_xlfn.NORM.INV(RAND(),cash_ave,cash_std))+(Y1388-Z$24)))</f>
        <v/>
      </c>
      <c r="AA1388" s="156">
        <f>IF((Z1388&lt;=0),0,((Z1388-AA$24)*Stock*(_xlfn.NORM.INV(RAND(),stock_ave,stock_std))+(Z1388-AA$24)*Bonds*(_xlfn.NORM.INV(RAND(),bond_ave,bond_std))+(Z1388-AA$24)*cash*(_xlfn.NORM.INV(RAND(),cash_ave,cash_std))+(Z1388-AA$24)))</f>
        <v/>
      </c>
      <c r="AB1388" s="156">
        <f>IF((AA1388&lt;=0),0,((AA1388-AB$24)*Stock*(_xlfn.NORM.INV(RAND(),stock_ave,stock_std))+(AA1388-AB$24)*Bonds*(_xlfn.NORM.INV(RAND(),bond_ave,bond_std))+(AA1388-AB$24)*cash*(_xlfn.NORM.INV(RAND(),cash_ave,cash_std))+(AA1388-AB$24)))</f>
        <v/>
      </c>
      <c r="AC1388" s="156">
        <f>IF((AB1388&lt;=0),0,((AB1388-AC$24)*Stock*(_xlfn.NORM.INV(RAND(),stock_ave,stock_std))+(AB1388-AC$24)*Bonds*(_xlfn.NORM.INV(RAND(),bond_ave,bond_std))+(AB1388-AC$24)*cash*(_xlfn.NORM.INV(RAND(),cash_ave,cash_std))+(AB1388-AC$24)))</f>
        <v/>
      </c>
      <c r="AD1388" s="156">
        <f>IF((AC1388&lt;=0),0,((AC1388-AD$24)*Stock*(_xlfn.NORM.INV(RAND(),stock_ave,stock_std))+(AC1388-AD$24)*Bonds*(_xlfn.NORM.INV(RAND(),bond_ave,bond_std))+(AC1388-AD$24)*cash*(_xlfn.NORM.INV(RAND(),cash_ave,cash_std))+(AC1388-AD$24)))</f>
        <v/>
      </c>
      <c r="AE1388" s="156">
        <f>IF((AD1388&lt;=0),0,((AD1388-AE$24)*Stock*(_xlfn.NORM.INV(RAND(),stock_ave,stock_std))+(AD1388-AE$24)*Bonds*(_xlfn.NORM.INV(RAND(),bond_ave,bond_std))+(AD1388-AE$24)*cash*(_xlfn.NORM.INV(RAND(),cash_ave,cash_std))+(AD1388-AE$24)))</f>
        <v/>
      </c>
      <c r="AF1388" s="156">
        <f>IF((AE1388&lt;=0),0,((AE1388-AF$24)*Stock*(_xlfn.NORM.INV(RAND(),stock_ave,stock_std))+(AE1388-AF$24)*Bonds*(_xlfn.NORM.INV(RAND(),bond_ave,bond_std))+(AE1388-AF$24)*cash*(_xlfn.NORM.INV(RAND(),cash_ave,cash_std))+(AE1388-AF$24)))</f>
        <v/>
      </c>
      <c r="AG1388" s="156">
        <f>IF((AF1388&lt;=0),0,((AF1388-AG$24)*Stock*(_xlfn.NORM.INV(RAND(),stock_ave,stock_std))+(AF1388-AG$24)*Bonds*(_xlfn.NORM.INV(RAND(),bond_ave,bond_std))+(AF1388-AG$24)*cash*(_xlfn.NORM.INV(RAND(),cash_ave,cash_std))+(AF1388-AG$24)))</f>
        <v/>
      </c>
      <c r="AH1388" s="156">
        <f>IF((AG1388&lt;=0),0,((AG1388-AH$24)*Stock*(_xlfn.NORM.INV(RAND(),stock_ave,stock_std))+(AG1388-AH$24)*Bonds*(_xlfn.NORM.INV(RAND(),bond_ave,bond_std))+(AG1388-AH$24)*cash*(_xlfn.NORM.INV(RAND(),cash_ave,cash_std))+(AG1388-AH$24)))</f>
        <v/>
      </c>
      <c r="AI1388" s="156">
        <f>IF((AH1388&lt;=0),0,((AH1388-AI$24)*Stock*(_xlfn.NORM.INV(RAND(),stock_ave,stock_std))+(AH1388-AI$24)*Bonds*(_xlfn.NORM.INV(RAND(),bond_ave,bond_std))+(AH1388-AI$24)*cash*(_xlfn.NORM.INV(RAND(),cash_ave,cash_std))+(AH1388-AI$24)))</f>
        <v/>
      </c>
      <c r="AJ1388" s="156">
        <f>IF((AI1388&lt;=0),0,((AI1388-AJ$24)*Stock*(_xlfn.NORM.INV(RAND(),stock_ave,stock_std))+(AI1388-AJ$24)*Bonds*(_xlfn.NORM.INV(RAND(),bond_ave,bond_std))+(AI1388-AJ$24)*cash*(_xlfn.NORM.INV(RAND(),cash_ave,cash_std))+(AI1388-AJ$24)))</f>
        <v/>
      </c>
      <c r="AK1388" s="156">
        <f>IF((AJ1388&lt;=0),0,((AJ1388-AK$24)*Stock*(_xlfn.NORM.INV(RAND(),stock_ave,stock_std))+(AJ1388-AK$24)*Bonds*(_xlfn.NORM.INV(RAND(),bond_ave,bond_std))+(AJ1388-AK$24)*cash*(_xlfn.NORM.INV(RAND(),cash_ave,cash_std))+(AJ1388-AK$24)))</f>
        <v/>
      </c>
      <c r="AL1388" s="156">
        <f>IF((AK1388&lt;=0),0,((AK1388-AL$24)*Stock*(_xlfn.NORM.INV(RAND(),stock_ave,stock_std))+(AK1388-AL$24)*Bonds*(_xlfn.NORM.INV(RAND(),bond_ave,bond_std))+(AK1388-AL$24)*cash*(_xlfn.NORM.INV(RAND(),cash_ave,cash_std))+(AK1388-AL$24)))</f>
        <v/>
      </c>
      <c r="AM1388" s="156">
        <f>IF((AL1388&lt;=0),0,((AL1388-AM$24)*Stock*(_xlfn.NORM.INV(RAND(),stock_ave,stock_std))+(AL1388-AM$24)*Bonds*(_xlfn.NORM.INV(RAND(),bond_ave,bond_std))+(AL1388-AM$24)*cash*(_xlfn.NORM.INV(RAND(),cash_ave,cash_std))+(AL1388-AM$24)))</f>
        <v/>
      </c>
      <c r="AN1388" s="156">
        <f>IF((AM1388&lt;=0),0,((AM1388-AN$24)*Stock*(_xlfn.NORM.INV(RAND(),stock_ave,stock_std))+(AM1388-AN$24)*Bonds*(_xlfn.NORM.INV(RAND(),bond_ave,bond_std))+(AM1388-AN$24)*cash*(_xlfn.NORM.INV(RAND(),cash_ave,cash_std))+(AM1388-AN$24)))</f>
        <v/>
      </c>
      <c r="AO1388" s="156">
        <f>IF((AN1388&lt;=0),0,((AN1388-AO$24)*Stock*(_xlfn.NORM.INV(RAND(),stock_ave,stock_std))+(AN1388-AO$24)*Bonds*(_xlfn.NORM.INV(RAND(),bond_ave,bond_std))+(AN1388-AO$24)*cash*(_xlfn.NORM.INV(RAND(),cash_ave,cash_std))+(AN1388-AO$24)))</f>
        <v/>
      </c>
      <c r="AP1388" s="156">
        <f>IF((AO1388&lt;=0),0,((AO1388-AP$24)*Stock*(_xlfn.NORM.INV(RAND(),stock_ave,stock_std))+(AO1388-AP$24)*Bonds*(_xlfn.NORM.INV(RAND(),bond_ave,bond_std))+(AO1388-AP$24)*cash*(_xlfn.NORM.INV(RAND(),cash_ave,cash_std))+(AO1388-AP$24)))</f>
        <v/>
      </c>
      <c r="AQ1388" s="156">
        <f>IF((AP1388&lt;=0),0,((AP1388-AQ$24)*Stock*(_xlfn.NORM.INV(RAND(),stock_ave,stock_std))+(AP1388-AQ$24)*Bonds*(_xlfn.NORM.INV(RAND(),bond_ave,bond_std))+(AP1388-AQ$24)*cash*(_xlfn.NORM.INV(RAND(),cash_ave,cash_std))+(AP1388-AQ$24)))</f>
        <v/>
      </c>
      <c r="AR1388" s="156">
        <f>IF((AQ1388&lt;=0),0,((AQ1388-AR$24)*Stock*(_xlfn.NORM.INV(RAND(),stock_ave,stock_std))+(AQ1388-AR$24)*Bonds*(_xlfn.NORM.INV(RAND(),bond_ave,bond_std))+(AQ1388-AR$24)*cash*(_xlfn.NORM.INV(RAND(),cash_ave,cash_std))+(AQ1388-AR$24)))</f>
        <v/>
      </c>
      <c r="AS1388" s="156">
        <f>IF((AR1388&lt;=0),0,((AR1388-AS$24)*Stock*(_xlfn.NORM.INV(RAND(),stock_ave,stock_std))+(AR1388-AS$24)*Bonds*(_xlfn.NORM.INV(RAND(),bond_ave,bond_std))+(AR1388-AS$24)*cash*(_xlfn.NORM.INV(RAND(),cash_ave,cash_std))+(AR1388-AS$24)))</f>
        <v/>
      </c>
      <c r="AT1388" s="156">
        <f>IF((AS1388&lt;=0),0,((AS1388-AT$24)*Stock*(_xlfn.NORM.INV(RAND(),stock_ave,stock_std))+(AS1388-AT$24)*Bonds*(_xlfn.NORM.INV(RAND(),bond_ave,bond_std))+(AS1388-AT$24)*cash*(_xlfn.NORM.INV(RAND(),cash_ave,cash_std))+(AS1388-AT$24)))</f>
        <v/>
      </c>
      <c r="AU1388" s="156">
        <f>IF((AT1388&lt;=0),0,((AT1388-AU$24)*Stock*(_xlfn.NORM.INV(RAND(),stock_ave,stock_std))+(AT1388-AU$24)*Bonds*(_xlfn.NORM.INV(RAND(),bond_ave,bond_std))+(AT1388-AU$24)*cash*(_xlfn.NORM.INV(RAND(),cash_ave,cash_std))+(AT1388-AU$24)))</f>
        <v/>
      </c>
      <c r="AV1388" s="156">
        <f>IF((AU1388&lt;=0),0,((AU1388-AV$24)*Stock*(_xlfn.NORM.INV(RAND(),stock_ave,stock_std))+(AU1388-AV$24)*Bonds*(_xlfn.NORM.INV(RAND(),bond_ave,bond_std))+(AU1388-AV$24)*cash*(_xlfn.NORM.INV(RAND(),cash_ave,cash_std))+(AU1388-AV$24)))</f>
        <v/>
      </c>
      <c r="AW1388" s="156">
        <f>IF((AV1388&lt;=0),0,((AV1388-AW$24)*Stock*(_xlfn.NORM.INV(RAND(),stock_ave,stock_std))+(AV1388-AW$24)*Bonds*(_xlfn.NORM.INV(RAND(),bond_ave,bond_std))+(AV1388-AW$24)*cash*(_xlfn.NORM.INV(RAND(),cash_ave,cash_std))+(AV1388-AW$24)))</f>
        <v/>
      </c>
      <c r="AX1388" s="159" t="n"/>
      <c r="AY1388" s="159" t="n"/>
      <c r="AZ1388" s="159" t="n"/>
      <c r="BA1388" s="159" t="n"/>
      <c r="BB1388" s="159" t="n"/>
    </row>
    <row r="1389">
      <c r="C1389" s="147" t="n"/>
      <c r="D1389" s="61">
        <f>+D1388-IF(D$18&gt;74,(D1388/D$25)*$C$10)</f>
        <v/>
      </c>
      <c r="E1389" s="61">
        <f>+E1388-IF(E$18&gt;74,(E1388/E$25)*$C$10)</f>
        <v/>
      </c>
      <c r="F1389" s="61">
        <f>+F1388-IF(F$18&gt;74,(F1388/F$25)*$C$10)</f>
        <v/>
      </c>
      <c r="G1389" s="61">
        <f>+G1388-IF(G$18&gt;74,(G1388/G$25)*$C$10)</f>
        <v/>
      </c>
      <c r="H1389" s="61">
        <f>+H1388-IF(H$18&gt;74,(H1388/H$25)*$C$10)</f>
        <v/>
      </c>
      <c r="I1389" s="61">
        <f>+I1388-IF(I$18&gt;74,(I1388/I$25)*$C$10)</f>
        <v/>
      </c>
      <c r="J1389" s="61">
        <f>+J1388-IF(J$18&gt;74,(J1388/J$25)*$C$10)</f>
        <v/>
      </c>
      <c r="K1389" s="61">
        <f>+K1388-IF(K$18&gt;74,(K1388/K$25)*$C$10)</f>
        <v/>
      </c>
      <c r="L1389" s="61">
        <f>+L1388-IF(L$18&gt;74,(L1388/L$25)*$C$10)</f>
        <v/>
      </c>
      <c r="M1389" s="61">
        <f>+M1388-IF(M$18&gt;74,(M1388/M$25)*$C$10)</f>
        <v/>
      </c>
      <c r="N1389" s="61">
        <f>+N1388-IF(N$18&gt;74,(N1388/N$25)*$C$10)</f>
        <v/>
      </c>
      <c r="O1389" s="61">
        <f>+O1388-IF(O$18&gt;74,(O1388/O$25)*$C$10)</f>
        <v/>
      </c>
      <c r="P1389" s="61">
        <f>+P1388-IF(P$18&gt;74,(P1388/P$25)*$C$10)</f>
        <v/>
      </c>
      <c r="Q1389" s="61">
        <f>+Q1388-IF(Q$18&gt;74,(Q1388/Q$25)*$C$10)</f>
        <v/>
      </c>
      <c r="R1389" s="61">
        <f>+R1388-IF(R$18&gt;74,(R1388/R$25)*$C$10)</f>
        <v/>
      </c>
      <c r="S1389" s="61">
        <f>+S1388-IF(S$18&gt;74,(S1388/S$25)*$C$10)</f>
        <v/>
      </c>
      <c r="T1389" s="61">
        <f>+T1388-IF(T$18&gt;74,(T1388/T$25)*$C$10)</f>
        <v/>
      </c>
      <c r="U1389" s="61">
        <f>+U1388-IF(U$18&gt;74,(U1388/U$25)*$C$10)</f>
        <v/>
      </c>
      <c r="V1389" s="61">
        <f>+V1388-IF(V$18&gt;74,(V1388/V$25)*$C$10)</f>
        <v/>
      </c>
      <c r="W1389" s="61">
        <f>+W1388-IF(W$18&gt;74,(W1388/W$25)*$C$10)</f>
        <v/>
      </c>
      <c r="X1389" s="61">
        <f>+X1388-IF(X$18&gt;74,(X1388/X$25)*$C$10)</f>
        <v/>
      </c>
      <c r="Y1389" s="61">
        <f>+Y1388-IF(Y$18&gt;74,(Y1388/Y$25)*$C$10)</f>
        <v/>
      </c>
      <c r="Z1389" s="61">
        <f>+Z1388-IF(Z$18&gt;74,(Z1388/Z$25)*$C$10)</f>
        <v/>
      </c>
      <c r="AA1389" s="61">
        <f>+AA1388-IF(AA$18&gt;74,(AA1388/AA$25)*$C$10)</f>
        <v/>
      </c>
      <c r="AB1389" s="61">
        <f>+AB1388-IF(AB$18&gt;74,(AB1388/AB$25)*$C$10)</f>
        <v/>
      </c>
      <c r="AC1389" s="61">
        <f>+AC1388-IF(AC$18&gt;74,(AC1388/AC$25)*$C$10)</f>
        <v/>
      </c>
      <c r="AD1389" s="61">
        <f>+AD1388-IF(AD$18&gt;74,(AD1388/AD$25)*$C$10)</f>
        <v/>
      </c>
      <c r="AE1389" s="61">
        <f>+AE1388-IF(AE$18&gt;74,(AE1388/AE$25)*$C$10)</f>
        <v/>
      </c>
      <c r="AF1389" s="61">
        <f>+AF1388-IF(AF$18&gt;74,(AF1388/AF$25)*$C$10)</f>
        <v/>
      </c>
      <c r="AG1389" s="61">
        <f>+AG1388-IF(AG$18&gt;74,(AG1388/AG$25)*$C$10)</f>
        <v/>
      </c>
      <c r="AH1389" s="61">
        <f>+AH1388-IF(AH$18&gt;74,(AH1388/AH$25)*$C$10)</f>
        <v/>
      </c>
      <c r="AI1389" s="61">
        <f>+AI1388-IF(AI$18&gt;74,(AI1388/AI$25)*$C$10)</f>
        <v/>
      </c>
      <c r="AJ1389" s="61">
        <f>+AJ1388-IF(AJ$18&gt;74,(AJ1388/AJ$25)*$C$10)</f>
        <v/>
      </c>
      <c r="AK1389" s="61">
        <f>+AK1388-IF(AK$18&gt;74,(AK1388/AK$25)*$C$10)</f>
        <v/>
      </c>
      <c r="AL1389" s="61">
        <f>+AL1388-IF(AL$18&gt;74,(AL1388/AL$25)*$C$10)</f>
        <v/>
      </c>
      <c r="AM1389" s="61">
        <f>+AM1388-IF(AM$18&gt;74,(AM1388/AM$25)*$C$10)</f>
        <v/>
      </c>
      <c r="AN1389" s="61">
        <f>+AN1388-IF(AN$18&gt;74,(AN1388/AN$25)*$C$10)</f>
        <v/>
      </c>
      <c r="AO1389" s="61">
        <f>+AO1388-IF(AO$18&gt;74,(AO1388/AO$25)*$C$10)</f>
        <v/>
      </c>
      <c r="AP1389" s="61">
        <f>+AP1388-IF(AP$18&gt;74,(AP1388/AP$25)*$C$10)</f>
        <v/>
      </c>
      <c r="AQ1389" s="61">
        <f>+AQ1388-IF(AQ$18&gt;74,(AQ1388/AQ$25)*$C$10)</f>
        <v/>
      </c>
      <c r="AR1389" s="61">
        <f>+AR1388-IF(AR$18&gt;74,(AR1388/AR$25)*$C$10)</f>
        <v/>
      </c>
      <c r="AS1389" s="61">
        <f>+AS1388-IF(AS$18&gt;74,(AS1388/AS$25)*$C$10)</f>
        <v/>
      </c>
      <c r="AT1389" s="61">
        <f>+AT1388-IF(AT$18&gt;74,(AT1388/AT$25)*$C$10)</f>
        <v/>
      </c>
      <c r="AU1389" s="61">
        <f>+AU1388-IF(AU$18&gt;74,(AU1388/AU$25)*$C$10)</f>
        <v/>
      </c>
      <c r="AV1389" s="61">
        <f>+AV1388-IF(AV$18&gt;74,(AV1388/AV$25)*$C$10)</f>
        <v/>
      </c>
      <c r="AW1389" s="61">
        <f>+AW1388-IF(AW$18&gt;74,(AW1388/AW$25)*$C$10)</f>
        <v/>
      </c>
      <c r="AX1389" s="35">
        <f>IF(AW1389&gt;0,1,0)</f>
        <v/>
      </c>
      <c r="AY1389" s="35">
        <f>IF(AL1389&gt;0,1,0)</f>
        <v/>
      </c>
      <c r="AZ1389" s="35">
        <f>IF(AG1389&gt;0,1,0)</f>
        <v/>
      </c>
      <c r="BA1389" s="35">
        <f>IF(AB1389&gt;0,1,0)</f>
        <v/>
      </c>
      <c r="BB1389" s="35">
        <f>IF(W1389&gt;0,1,0)</f>
        <v/>
      </c>
    </row>
    <row r="1390">
      <c r="B1390" s="154" t="inlineStr">
        <is>
          <t>trial 682</t>
        </is>
      </c>
      <c r="C1390" s="155">
        <f>+start-C1387</f>
        <v/>
      </c>
      <c r="D1390" s="156">
        <f>IF((C1390&lt;=0),0,((C1390-D$24)*Stock*(_xlfn.NORM.INV(RAND(),stock_ave,stock_std))+(C1390-D$24)*Bonds*(_xlfn.NORM.INV(RAND(),bond_ave,bond_std))+(C1390-D$24)*cash*(_xlfn.NORM.INV(RAND(),cash_ave,cash_std))+(C1390-D$24)))</f>
        <v/>
      </c>
      <c r="E1390" s="156">
        <f>IF((D1390&lt;=0),0,((D1390-E$24)*Stock*(_xlfn.NORM.INV(RAND(),stock_ave,stock_std))+(D1390-E$24)*Bonds*(_xlfn.NORM.INV(RAND(),bond_ave,bond_std))+(D1390-E$24)*cash*(_xlfn.NORM.INV(RAND(),cash_ave,cash_std))+(D1390-E$24)))</f>
        <v/>
      </c>
      <c r="F1390" s="156">
        <f>IF((E1390&lt;=0),0,((E1390-F$24)*Stock*(_xlfn.NORM.INV(RAND(),stock_ave,stock_std))+(E1390-F$24)*Bonds*(_xlfn.NORM.INV(RAND(),bond_ave,bond_std))+(E1390-F$24)*cash*(_xlfn.NORM.INV(RAND(),cash_ave,cash_std))+(E1390-F$24)))</f>
        <v/>
      </c>
      <c r="G1390" s="156">
        <f>IF((F1390&lt;=0),0,((F1390-G$24)*Stock*(_xlfn.NORM.INV(RAND(),stock_ave,stock_std))+(F1390-G$24)*Bonds*(_xlfn.NORM.INV(RAND(),bond_ave,bond_std))+(F1390-G$24)*cash*(_xlfn.NORM.INV(RAND(),cash_ave,cash_std))+(F1390-G$24)))</f>
        <v/>
      </c>
      <c r="H1390" s="156">
        <f>IF((G1390&lt;=0),0,((G1390-H$24)*Stock*(_xlfn.NORM.INV(RAND(),stock_ave,stock_std))+(G1390-H$24)*Bonds*(_xlfn.NORM.INV(RAND(),bond_ave,bond_std))+(G1390-H$24)*cash*(_xlfn.NORM.INV(RAND(),cash_ave,cash_std))+(G1390-H$24)))</f>
        <v/>
      </c>
      <c r="I1390" s="156">
        <f>IF((H1390&lt;=0),0,((H1390-I$24)*Stock*(_xlfn.NORM.INV(RAND(),stock_ave,stock_std))+(H1390-I$24)*Bonds*(_xlfn.NORM.INV(RAND(),bond_ave,bond_std))+(H1390-I$24)*cash*(_xlfn.NORM.INV(RAND(),cash_ave,cash_std))+(H1390-I$24)))</f>
        <v/>
      </c>
      <c r="J1390" s="156">
        <f>IF((I1390&lt;=0),0,((I1390-J$24)*Stock*(_xlfn.NORM.INV(RAND(),stock_ave,stock_std))+(I1390-J$24)*Bonds*(_xlfn.NORM.INV(RAND(),bond_ave,bond_std))+(I1390-J$24)*cash*(_xlfn.NORM.INV(RAND(),cash_ave,cash_std))+(I1390-J$24)))</f>
        <v/>
      </c>
      <c r="K1390" s="156">
        <f>IF((J1390&lt;=0),0,((J1390-K$24)*Stock*(_xlfn.NORM.INV(RAND(),stock_ave,stock_std))+(J1390-K$24)*Bonds*(_xlfn.NORM.INV(RAND(),bond_ave,bond_std))+(J1390-K$24)*cash*(_xlfn.NORM.INV(RAND(),cash_ave,cash_std))+(J1390-K$24)))</f>
        <v/>
      </c>
      <c r="L1390" s="156">
        <f>IF((K1390&lt;=0),0,((K1390-L$24)*Stock*(_xlfn.NORM.INV(RAND(),stock_ave,stock_std))+(K1390-L$24)*Bonds*(_xlfn.NORM.INV(RAND(),bond_ave,bond_std))+(K1390-L$24)*cash*(_xlfn.NORM.INV(RAND(),cash_ave,cash_std))+(K1390-L$24)))</f>
        <v/>
      </c>
      <c r="M1390" s="156">
        <f>IF((L1390&lt;=0),0,((L1390-M$24)*Stock*(_xlfn.NORM.INV(RAND(),stock_ave,stock_std))+(L1390-M$24)*Bonds*(_xlfn.NORM.INV(RAND(),bond_ave,bond_std))+(L1390-M$24)*cash*(_xlfn.NORM.INV(RAND(),cash_ave,cash_std))+(L1390-M$24)))</f>
        <v/>
      </c>
      <c r="N1390" s="156">
        <f>IF((M1390&lt;=0),0,((M1390-N$24)*Stock*(_xlfn.NORM.INV(RAND(),stock_ave,stock_std))+(M1390-N$24)*Bonds*(_xlfn.NORM.INV(RAND(),bond_ave,bond_std))+(M1390-N$24)*cash*(_xlfn.NORM.INV(RAND(),cash_ave,cash_std))+(M1390-N$24)))</f>
        <v/>
      </c>
      <c r="O1390" s="156">
        <f>IF((N1390&lt;=0),0,((N1390-O$24)*Stock*(_xlfn.NORM.INV(RAND(),stock_ave,stock_std))+(N1390-O$24)*Bonds*(_xlfn.NORM.INV(RAND(),bond_ave,bond_std))+(N1390-O$24)*cash*(_xlfn.NORM.INV(RAND(),cash_ave,cash_std))+(N1390-O$24)))</f>
        <v/>
      </c>
      <c r="P1390" s="156">
        <f>IF((O1390&lt;=0),0,((O1390-P$24)*Stock*(_xlfn.NORM.INV(RAND(),stock_ave,stock_std))+(O1390-P$24)*Bonds*(_xlfn.NORM.INV(RAND(),bond_ave,bond_std))+(O1390-P$24)*cash*(_xlfn.NORM.INV(RAND(),cash_ave,cash_std))+(O1390-P$24)))</f>
        <v/>
      </c>
      <c r="Q1390" s="156">
        <f>IF((P1390&lt;=0),0,((P1390-Q$24)*Stock*(_xlfn.NORM.INV(RAND(),stock_ave,stock_std))+(P1390-Q$24)*Bonds*(_xlfn.NORM.INV(RAND(),bond_ave,bond_std))+(P1390-Q$24)*cash*(_xlfn.NORM.INV(RAND(),cash_ave,cash_std))+(P1390-Q$24)))</f>
        <v/>
      </c>
      <c r="R1390" s="156">
        <f>IF((Q1390&lt;=0),0,((Q1390-R$24)*Stock*(_xlfn.NORM.INV(RAND(),stock_ave,stock_std))+(Q1390-R$24)*Bonds*(_xlfn.NORM.INV(RAND(),bond_ave,bond_std))+(Q1390-R$24)*cash*(_xlfn.NORM.INV(RAND(),cash_ave,cash_std))+(Q1390-R$24)))</f>
        <v/>
      </c>
      <c r="S1390" s="156">
        <f>IF((R1390&lt;=0),0,((R1390-S$24)*Stock*(_xlfn.NORM.INV(RAND(),stock_ave,stock_std))+(R1390-S$24)*Bonds*(_xlfn.NORM.INV(RAND(),bond_ave,bond_std))+(R1390-S$24)*cash*(_xlfn.NORM.INV(RAND(),cash_ave,cash_std))+(R1390-S$24)))</f>
        <v/>
      </c>
      <c r="T1390" s="156">
        <f>IF((S1390&lt;=0),0,((S1390-T$24)*Stock*(_xlfn.NORM.INV(RAND(),stock_ave,stock_std))+(S1390-T$24)*Bonds*(_xlfn.NORM.INV(RAND(),bond_ave,bond_std))+(S1390-T$24)*cash*(_xlfn.NORM.INV(RAND(),cash_ave,cash_std))+(S1390-T$24)))</f>
        <v/>
      </c>
      <c r="U1390" s="156">
        <f>IF((T1390&lt;=0),0,((T1390-U$24)*Stock*(_xlfn.NORM.INV(RAND(),stock_ave,stock_std))+(T1390-U$24)*Bonds*(_xlfn.NORM.INV(RAND(),bond_ave,bond_std))+(T1390-U$24)*cash*(_xlfn.NORM.INV(RAND(),cash_ave,cash_std))+(T1390-U$24)))</f>
        <v/>
      </c>
      <c r="V1390" s="156">
        <f>IF((U1390&lt;=0),0,((U1390-V$24)*Stock*(_xlfn.NORM.INV(RAND(),stock_ave,stock_std))+(U1390-V$24)*Bonds*(_xlfn.NORM.INV(RAND(),bond_ave,bond_std))+(U1390-V$24)*cash*(_xlfn.NORM.INV(RAND(),cash_ave,cash_std))+(U1390-V$24)))</f>
        <v/>
      </c>
      <c r="W1390" s="156">
        <f>IF((V1390&lt;=0),0,((V1390-W$24)*Stock*(_xlfn.NORM.INV(RAND(),stock_ave,stock_std))+(V1390-W$24)*Bonds*(_xlfn.NORM.INV(RAND(),bond_ave,bond_std))+(V1390-W$24)*cash*(_xlfn.NORM.INV(RAND(),cash_ave,cash_std))+(V1390-W$24)))</f>
        <v/>
      </c>
      <c r="X1390" s="156">
        <f>IF((W1390&lt;=0),0,((W1390-X$24)*Stock*(_xlfn.NORM.INV(RAND(),stock_ave,stock_std))+(W1390-X$24)*Bonds*(_xlfn.NORM.INV(RAND(),bond_ave,bond_std))+(W1390-X$24)*cash*(_xlfn.NORM.INV(RAND(),cash_ave,cash_std))+(W1390-X$24)))</f>
        <v/>
      </c>
      <c r="Y1390" s="156">
        <f>IF((X1390&lt;=0),0,((X1390-Y$24)*Stock*(_xlfn.NORM.INV(RAND(),stock_ave,stock_std))+(X1390-Y$24)*Bonds*(_xlfn.NORM.INV(RAND(),bond_ave,bond_std))+(X1390-Y$24)*cash*(_xlfn.NORM.INV(RAND(),cash_ave,cash_std))+(X1390-Y$24)))</f>
        <v/>
      </c>
      <c r="Z1390" s="156">
        <f>IF((Y1390&lt;=0),0,((Y1390-Z$24)*Stock*(_xlfn.NORM.INV(RAND(),stock_ave,stock_std))+(Y1390-Z$24)*Bonds*(_xlfn.NORM.INV(RAND(),bond_ave,bond_std))+(Y1390-Z$24)*cash*(_xlfn.NORM.INV(RAND(),cash_ave,cash_std))+(Y1390-Z$24)))</f>
        <v/>
      </c>
      <c r="AA1390" s="156">
        <f>IF((Z1390&lt;=0),0,((Z1390-AA$24)*Stock*(_xlfn.NORM.INV(RAND(),stock_ave,stock_std))+(Z1390-AA$24)*Bonds*(_xlfn.NORM.INV(RAND(),bond_ave,bond_std))+(Z1390-AA$24)*cash*(_xlfn.NORM.INV(RAND(),cash_ave,cash_std))+(Z1390-AA$24)))</f>
        <v/>
      </c>
      <c r="AB1390" s="156">
        <f>IF((AA1390&lt;=0),0,((AA1390-AB$24)*Stock*(_xlfn.NORM.INV(RAND(),stock_ave,stock_std))+(AA1390-AB$24)*Bonds*(_xlfn.NORM.INV(RAND(),bond_ave,bond_std))+(AA1390-AB$24)*cash*(_xlfn.NORM.INV(RAND(),cash_ave,cash_std))+(AA1390-AB$24)))</f>
        <v/>
      </c>
      <c r="AC1390" s="156">
        <f>IF((AB1390&lt;=0),0,((AB1390-AC$24)*Stock*(_xlfn.NORM.INV(RAND(),stock_ave,stock_std))+(AB1390-AC$24)*Bonds*(_xlfn.NORM.INV(RAND(),bond_ave,bond_std))+(AB1390-AC$24)*cash*(_xlfn.NORM.INV(RAND(),cash_ave,cash_std))+(AB1390-AC$24)))</f>
        <v/>
      </c>
      <c r="AD1390" s="156">
        <f>IF((AC1390&lt;=0),0,((AC1390-AD$24)*Stock*(_xlfn.NORM.INV(RAND(),stock_ave,stock_std))+(AC1390-AD$24)*Bonds*(_xlfn.NORM.INV(RAND(),bond_ave,bond_std))+(AC1390-AD$24)*cash*(_xlfn.NORM.INV(RAND(),cash_ave,cash_std))+(AC1390-AD$24)))</f>
        <v/>
      </c>
      <c r="AE1390" s="156">
        <f>IF((AD1390&lt;=0),0,((AD1390-AE$24)*Stock*(_xlfn.NORM.INV(RAND(),stock_ave,stock_std))+(AD1390-AE$24)*Bonds*(_xlfn.NORM.INV(RAND(),bond_ave,bond_std))+(AD1390-AE$24)*cash*(_xlfn.NORM.INV(RAND(),cash_ave,cash_std))+(AD1390-AE$24)))</f>
        <v/>
      </c>
      <c r="AF1390" s="156">
        <f>IF((AE1390&lt;=0),0,((AE1390-AF$24)*Stock*(_xlfn.NORM.INV(RAND(),stock_ave,stock_std))+(AE1390-AF$24)*Bonds*(_xlfn.NORM.INV(RAND(),bond_ave,bond_std))+(AE1390-AF$24)*cash*(_xlfn.NORM.INV(RAND(),cash_ave,cash_std))+(AE1390-AF$24)))</f>
        <v/>
      </c>
      <c r="AG1390" s="156">
        <f>IF((AF1390&lt;=0),0,((AF1390-AG$24)*Stock*(_xlfn.NORM.INV(RAND(),stock_ave,stock_std))+(AF1390-AG$24)*Bonds*(_xlfn.NORM.INV(RAND(),bond_ave,bond_std))+(AF1390-AG$24)*cash*(_xlfn.NORM.INV(RAND(),cash_ave,cash_std))+(AF1390-AG$24)))</f>
        <v/>
      </c>
      <c r="AH1390" s="156">
        <f>IF((AG1390&lt;=0),0,((AG1390-AH$24)*Stock*(_xlfn.NORM.INV(RAND(),stock_ave,stock_std))+(AG1390-AH$24)*Bonds*(_xlfn.NORM.INV(RAND(),bond_ave,bond_std))+(AG1390-AH$24)*cash*(_xlfn.NORM.INV(RAND(),cash_ave,cash_std))+(AG1390-AH$24)))</f>
        <v/>
      </c>
      <c r="AI1390" s="156">
        <f>IF((AH1390&lt;=0),0,((AH1390-AI$24)*Stock*(_xlfn.NORM.INV(RAND(),stock_ave,stock_std))+(AH1390-AI$24)*Bonds*(_xlfn.NORM.INV(RAND(),bond_ave,bond_std))+(AH1390-AI$24)*cash*(_xlfn.NORM.INV(RAND(),cash_ave,cash_std))+(AH1390-AI$24)))</f>
        <v/>
      </c>
      <c r="AJ1390" s="156">
        <f>IF((AI1390&lt;=0),0,((AI1390-AJ$24)*Stock*(_xlfn.NORM.INV(RAND(),stock_ave,stock_std))+(AI1390-AJ$24)*Bonds*(_xlfn.NORM.INV(RAND(),bond_ave,bond_std))+(AI1390-AJ$24)*cash*(_xlfn.NORM.INV(RAND(),cash_ave,cash_std))+(AI1390-AJ$24)))</f>
        <v/>
      </c>
      <c r="AK1390" s="156">
        <f>IF((AJ1390&lt;=0),0,((AJ1390-AK$24)*Stock*(_xlfn.NORM.INV(RAND(),stock_ave,stock_std))+(AJ1390-AK$24)*Bonds*(_xlfn.NORM.INV(RAND(),bond_ave,bond_std))+(AJ1390-AK$24)*cash*(_xlfn.NORM.INV(RAND(),cash_ave,cash_std))+(AJ1390-AK$24)))</f>
        <v/>
      </c>
      <c r="AL1390" s="156">
        <f>IF((AK1390&lt;=0),0,((AK1390-AL$24)*Stock*(_xlfn.NORM.INV(RAND(),stock_ave,stock_std))+(AK1390-AL$24)*Bonds*(_xlfn.NORM.INV(RAND(),bond_ave,bond_std))+(AK1390-AL$24)*cash*(_xlfn.NORM.INV(RAND(),cash_ave,cash_std))+(AK1390-AL$24)))</f>
        <v/>
      </c>
      <c r="AM1390" s="156">
        <f>IF((AL1390&lt;=0),0,((AL1390-AM$24)*Stock*(_xlfn.NORM.INV(RAND(),stock_ave,stock_std))+(AL1390-AM$24)*Bonds*(_xlfn.NORM.INV(RAND(),bond_ave,bond_std))+(AL1390-AM$24)*cash*(_xlfn.NORM.INV(RAND(),cash_ave,cash_std))+(AL1390-AM$24)))</f>
        <v/>
      </c>
      <c r="AN1390" s="156">
        <f>IF((AM1390&lt;=0),0,((AM1390-AN$24)*Stock*(_xlfn.NORM.INV(RAND(),stock_ave,stock_std))+(AM1390-AN$24)*Bonds*(_xlfn.NORM.INV(RAND(),bond_ave,bond_std))+(AM1390-AN$24)*cash*(_xlfn.NORM.INV(RAND(),cash_ave,cash_std))+(AM1390-AN$24)))</f>
        <v/>
      </c>
      <c r="AO1390" s="156">
        <f>IF((AN1390&lt;=0),0,((AN1390-AO$24)*Stock*(_xlfn.NORM.INV(RAND(),stock_ave,stock_std))+(AN1390-AO$24)*Bonds*(_xlfn.NORM.INV(RAND(),bond_ave,bond_std))+(AN1390-AO$24)*cash*(_xlfn.NORM.INV(RAND(),cash_ave,cash_std))+(AN1390-AO$24)))</f>
        <v/>
      </c>
      <c r="AP1390" s="156">
        <f>IF((AO1390&lt;=0),0,((AO1390-AP$24)*Stock*(_xlfn.NORM.INV(RAND(),stock_ave,stock_std))+(AO1390-AP$24)*Bonds*(_xlfn.NORM.INV(RAND(),bond_ave,bond_std))+(AO1390-AP$24)*cash*(_xlfn.NORM.INV(RAND(),cash_ave,cash_std))+(AO1390-AP$24)))</f>
        <v/>
      </c>
      <c r="AQ1390" s="156">
        <f>IF((AP1390&lt;=0),0,((AP1390-AQ$24)*Stock*(_xlfn.NORM.INV(RAND(),stock_ave,stock_std))+(AP1390-AQ$24)*Bonds*(_xlfn.NORM.INV(RAND(),bond_ave,bond_std))+(AP1390-AQ$24)*cash*(_xlfn.NORM.INV(RAND(),cash_ave,cash_std))+(AP1390-AQ$24)))</f>
        <v/>
      </c>
      <c r="AR1390" s="156">
        <f>IF((AQ1390&lt;=0),0,((AQ1390-AR$24)*Stock*(_xlfn.NORM.INV(RAND(),stock_ave,stock_std))+(AQ1390-AR$24)*Bonds*(_xlfn.NORM.INV(RAND(),bond_ave,bond_std))+(AQ1390-AR$24)*cash*(_xlfn.NORM.INV(RAND(),cash_ave,cash_std))+(AQ1390-AR$24)))</f>
        <v/>
      </c>
      <c r="AS1390" s="156">
        <f>IF((AR1390&lt;=0),0,((AR1390-AS$24)*Stock*(_xlfn.NORM.INV(RAND(),stock_ave,stock_std))+(AR1390-AS$24)*Bonds*(_xlfn.NORM.INV(RAND(),bond_ave,bond_std))+(AR1390-AS$24)*cash*(_xlfn.NORM.INV(RAND(),cash_ave,cash_std))+(AR1390-AS$24)))</f>
        <v/>
      </c>
      <c r="AT1390" s="156">
        <f>IF((AS1390&lt;=0),0,((AS1390-AT$24)*Stock*(_xlfn.NORM.INV(RAND(),stock_ave,stock_std))+(AS1390-AT$24)*Bonds*(_xlfn.NORM.INV(RAND(),bond_ave,bond_std))+(AS1390-AT$24)*cash*(_xlfn.NORM.INV(RAND(),cash_ave,cash_std))+(AS1390-AT$24)))</f>
        <v/>
      </c>
      <c r="AU1390" s="156">
        <f>IF((AT1390&lt;=0),0,((AT1390-AU$24)*Stock*(_xlfn.NORM.INV(RAND(),stock_ave,stock_std))+(AT1390-AU$24)*Bonds*(_xlfn.NORM.INV(RAND(),bond_ave,bond_std))+(AT1390-AU$24)*cash*(_xlfn.NORM.INV(RAND(),cash_ave,cash_std))+(AT1390-AU$24)))</f>
        <v/>
      </c>
      <c r="AV1390" s="156">
        <f>IF((AU1390&lt;=0),0,((AU1390-AV$24)*Stock*(_xlfn.NORM.INV(RAND(),stock_ave,stock_std))+(AU1390-AV$24)*Bonds*(_xlfn.NORM.INV(RAND(),bond_ave,bond_std))+(AU1390-AV$24)*cash*(_xlfn.NORM.INV(RAND(),cash_ave,cash_std))+(AU1390-AV$24)))</f>
        <v/>
      </c>
      <c r="AW1390" s="156">
        <f>IF((AV1390&lt;=0),0,((AV1390-AW$24)*Stock*(_xlfn.NORM.INV(RAND(),stock_ave,stock_std))+(AV1390-AW$24)*Bonds*(_xlfn.NORM.INV(RAND(),bond_ave,bond_std))+(AV1390-AW$24)*cash*(_xlfn.NORM.INV(RAND(),cash_ave,cash_std))+(AV1390-AW$24)))</f>
        <v/>
      </c>
      <c r="AX1390" s="159" t="n"/>
      <c r="AY1390" s="159" t="n"/>
      <c r="AZ1390" s="159" t="n"/>
      <c r="BA1390" s="159" t="n"/>
      <c r="BB1390" s="159" t="n"/>
    </row>
    <row r="1391">
      <c r="C1391" s="147" t="n"/>
      <c r="D1391" s="61">
        <f>+D1390-IF(D$18&gt;74,(D1390/D$25)*$C$10)</f>
        <v/>
      </c>
      <c r="E1391" s="61">
        <f>+E1390-IF(E$18&gt;74,(E1390/E$25)*$C$10)</f>
        <v/>
      </c>
      <c r="F1391" s="61">
        <f>+F1390-IF(F$18&gt;74,(F1390/F$25)*$C$10)</f>
        <v/>
      </c>
      <c r="G1391" s="61">
        <f>+G1390-IF(G$18&gt;74,(G1390/G$25)*$C$10)</f>
        <v/>
      </c>
      <c r="H1391" s="61">
        <f>+H1390-IF(H$18&gt;74,(H1390/H$25)*$C$10)</f>
        <v/>
      </c>
      <c r="I1391" s="61">
        <f>+I1390-IF(I$18&gt;74,(I1390/I$25)*$C$10)</f>
        <v/>
      </c>
      <c r="J1391" s="61">
        <f>+J1390-IF(J$18&gt;74,(J1390/J$25)*$C$10)</f>
        <v/>
      </c>
      <c r="K1391" s="61">
        <f>+K1390-IF(K$18&gt;74,(K1390/K$25)*$C$10)</f>
        <v/>
      </c>
      <c r="L1391" s="61">
        <f>+L1390-IF(L$18&gt;74,(L1390/L$25)*$C$10)</f>
        <v/>
      </c>
      <c r="M1391" s="61">
        <f>+M1390-IF(M$18&gt;74,(M1390/M$25)*$C$10)</f>
        <v/>
      </c>
      <c r="N1391" s="61">
        <f>+N1390-IF(N$18&gt;74,(N1390/N$25)*$C$10)</f>
        <v/>
      </c>
      <c r="O1391" s="61">
        <f>+O1390-IF(O$18&gt;74,(O1390/O$25)*$C$10)</f>
        <v/>
      </c>
      <c r="P1391" s="61">
        <f>+P1390-IF(P$18&gt;74,(P1390/P$25)*$C$10)</f>
        <v/>
      </c>
      <c r="Q1391" s="61">
        <f>+Q1390-IF(Q$18&gt;74,(Q1390/Q$25)*$C$10)</f>
        <v/>
      </c>
      <c r="R1391" s="61">
        <f>+R1390-IF(R$18&gt;74,(R1390/R$25)*$C$10)</f>
        <v/>
      </c>
      <c r="S1391" s="61">
        <f>+S1390-IF(S$18&gt;74,(S1390/S$25)*$C$10)</f>
        <v/>
      </c>
      <c r="T1391" s="61">
        <f>+T1390-IF(T$18&gt;74,(T1390/T$25)*$C$10)</f>
        <v/>
      </c>
      <c r="U1391" s="61">
        <f>+U1390-IF(U$18&gt;74,(U1390/U$25)*$C$10)</f>
        <v/>
      </c>
      <c r="V1391" s="61">
        <f>+V1390-IF(V$18&gt;74,(V1390/V$25)*$C$10)</f>
        <v/>
      </c>
      <c r="W1391" s="61">
        <f>+W1390-IF(W$18&gt;74,(W1390/W$25)*$C$10)</f>
        <v/>
      </c>
      <c r="X1391" s="61">
        <f>+X1390-IF(X$18&gt;74,(X1390/X$25)*$C$10)</f>
        <v/>
      </c>
      <c r="Y1391" s="61">
        <f>+Y1390-IF(Y$18&gt;74,(Y1390/Y$25)*$C$10)</f>
        <v/>
      </c>
      <c r="Z1391" s="61">
        <f>+Z1390-IF(Z$18&gt;74,(Z1390/Z$25)*$C$10)</f>
        <v/>
      </c>
      <c r="AA1391" s="61">
        <f>+AA1390-IF(AA$18&gt;74,(AA1390/AA$25)*$C$10)</f>
        <v/>
      </c>
      <c r="AB1391" s="61">
        <f>+AB1390-IF(AB$18&gt;74,(AB1390/AB$25)*$C$10)</f>
        <v/>
      </c>
      <c r="AC1391" s="61">
        <f>+AC1390-IF(AC$18&gt;74,(AC1390/AC$25)*$C$10)</f>
        <v/>
      </c>
      <c r="AD1391" s="61">
        <f>+AD1390-IF(AD$18&gt;74,(AD1390/AD$25)*$C$10)</f>
        <v/>
      </c>
      <c r="AE1391" s="61">
        <f>+AE1390-IF(AE$18&gt;74,(AE1390/AE$25)*$C$10)</f>
        <v/>
      </c>
      <c r="AF1391" s="61">
        <f>+AF1390-IF(AF$18&gt;74,(AF1390/AF$25)*$C$10)</f>
        <v/>
      </c>
      <c r="AG1391" s="61">
        <f>+AG1390-IF(AG$18&gt;74,(AG1390/AG$25)*$C$10)</f>
        <v/>
      </c>
      <c r="AH1391" s="61">
        <f>+AH1390-IF(AH$18&gt;74,(AH1390/AH$25)*$C$10)</f>
        <v/>
      </c>
      <c r="AI1391" s="61">
        <f>+AI1390-IF(AI$18&gt;74,(AI1390/AI$25)*$C$10)</f>
        <v/>
      </c>
      <c r="AJ1391" s="61">
        <f>+AJ1390-IF(AJ$18&gt;74,(AJ1390/AJ$25)*$C$10)</f>
        <v/>
      </c>
      <c r="AK1391" s="61">
        <f>+AK1390-IF(AK$18&gt;74,(AK1390/AK$25)*$C$10)</f>
        <v/>
      </c>
      <c r="AL1391" s="61">
        <f>+AL1390-IF(AL$18&gt;74,(AL1390/AL$25)*$C$10)</f>
        <v/>
      </c>
      <c r="AM1391" s="61">
        <f>+AM1390-IF(AM$18&gt;74,(AM1390/AM$25)*$C$10)</f>
        <v/>
      </c>
      <c r="AN1391" s="61">
        <f>+AN1390-IF(AN$18&gt;74,(AN1390/AN$25)*$C$10)</f>
        <v/>
      </c>
      <c r="AO1391" s="61">
        <f>+AO1390-IF(AO$18&gt;74,(AO1390/AO$25)*$C$10)</f>
        <v/>
      </c>
      <c r="AP1391" s="61">
        <f>+AP1390-IF(AP$18&gt;74,(AP1390/AP$25)*$C$10)</f>
        <v/>
      </c>
      <c r="AQ1391" s="61">
        <f>+AQ1390-IF(AQ$18&gt;74,(AQ1390/AQ$25)*$C$10)</f>
        <v/>
      </c>
      <c r="AR1391" s="61">
        <f>+AR1390-IF(AR$18&gt;74,(AR1390/AR$25)*$C$10)</f>
        <v/>
      </c>
      <c r="AS1391" s="61">
        <f>+AS1390-IF(AS$18&gt;74,(AS1390/AS$25)*$C$10)</f>
        <v/>
      </c>
      <c r="AT1391" s="61">
        <f>+AT1390-IF(AT$18&gt;74,(AT1390/AT$25)*$C$10)</f>
        <v/>
      </c>
      <c r="AU1391" s="61">
        <f>+AU1390-IF(AU$18&gt;74,(AU1390/AU$25)*$C$10)</f>
        <v/>
      </c>
      <c r="AV1391" s="61">
        <f>+AV1390-IF(AV$18&gt;74,(AV1390/AV$25)*$C$10)</f>
        <v/>
      </c>
      <c r="AW1391" s="61">
        <f>+AW1390-IF(AW$18&gt;74,(AW1390/AW$25)*$C$10)</f>
        <v/>
      </c>
      <c r="AX1391" s="35">
        <f>IF(AW1391&gt;0,1,0)</f>
        <v/>
      </c>
      <c r="AY1391" s="35">
        <f>IF(AL1391&gt;0,1,0)</f>
        <v/>
      </c>
      <c r="AZ1391" s="35">
        <f>IF(AG1391&gt;0,1,0)</f>
        <v/>
      </c>
      <c r="BA1391" s="35">
        <f>IF(AB1391&gt;0,1,0)</f>
        <v/>
      </c>
      <c r="BB1391" s="35">
        <f>IF(W1391&gt;0,1,0)</f>
        <v/>
      </c>
    </row>
    <row r="1392">
      <c r="B1392" s="154" t="inlineStr">
        <is>
          <t>trial 683</t>
        </is>
      </c>
      <c r="C1392" s="155">
        <f>+start-C1389</f>
        <v/>
      </c>
      <c r="D1392" s="156">
        <f>IF((C1392&lt;=0),0,((C1392-D$24)*Stock*(_xlfn.NORM.INV(RAND(),stock_ave,stock_std))+(C1392-D$24)*Bonds*(_xlfn.NORM.INV(RAND(),bond_ave,bond_std))+(C1392-D$24)*cash*(_xlfn.NORM.INV(RAND(),cash_ave,cash_std))+(C1392-D$24)))</f>
        <v/>
      </c>
      <c r="E1392" s="156">
        <f>IF((D1392&lt;=0),0,((D1392-E$24)*Stock*(_xlfn.NORM.INV(RAND(),stock_ave,stock_std))+(D1392-E$24)*Bonds*(_xlfn.NORM.INV(RAND(),bond_ave,bond_std))+(D1392-E$24)*cash*(_xlfn.NORM.INV(RAND(),cash_ave,cash_std))+(D1392-E$24)))</f>
        <v/>
      </c>
      <c r="F1392" s="156">
        <f>IF((E1392&lt;=0),0,((E1392-F$24)*Stock*(_xlfn.NORM.INV(RAND(),stock_ave,stock_std))+(E1392-F$24)*Bonds*(_xlfn.NORM.INV(RAND(),bond_ave,bond_std))+(E1392-F$24)*cash*(_xlfn.NORM.INV(RAND(),cash_ave,cash_std))+(E1392-F$24)))</f>
        <v/>
      </c>
      <c r="G1392" s="156">
        <f>IF((F1392&lt;=0),0,((F1392-G$24)*Stock*(_xlfn.NORM.INV(RAND(),stock_ave,stock_std))+(F1392-G$24)*Bonds*(_xlfn.NORM.INV(RAND(),bond_ave,bond_std))+(F1392-G$24)*cash*(_xlfn.NORM.INV(RAND(),cash_ave,cash_std))+(F1392-G$24)))</f>
        <v/>
      </c>
      <c r="H1392" s="156">
        <f>IF((G1392&lt;=0),0,((G1392-H$24)*Stock*(_xlfn.NORM.INV(RAND(),stock_ave,stock_std))+(G1392-H$24)*Bonds*(_xlfn.NORM.INV(RAND(),bond_ave,bond_std))+(G1392-H$24)*cash*(_xlfn.NORM.INV(RAND(),cash_ave,cash_std))+(G1392-H$24)))</f>
        <v/>
      </c>
      <c r="I1392" s="156">
        <f>IF((H1392&lt;=0),0,((H1392-I$24)*Stock*(_xlfn.NORM.INV(RAND(),stock_ave,stock_std))+(H1392-I$24)*Bonds*(_xlfn.NORM.INV(RAND(),bond_ave,bond_std))+(H1392-I$24)*cash*(_xlfn.NORM.INV(RAND(),cash_ave,cash_std))+(H1392-I$24)))</f>
        <v/>
      </c>
      <c r="J1392" s="156">
        <f>IF((I1392&lt;=0),0,((I1392-J$24)*Stock*(_xlfn.NORM.INV(RAND(),stock_ave,stock_std))+(I1392-J$24)*Bonds*(_xlfn.NORM.INV(RAND(),bond_ave,bond_std))+(I1392-J$24)*cash*(_xlfn.NORM.INV(RAND(),cash_ave,cash_std))+(I1392-J$24)))</f>
        <v/>
      </c>
      <c r="K1392" s="156">
        <f>IF((J1392&lt;=0),0,((J1392-K$24)*Stock*(_xlfn.NORM.INV(RAND(),stock_ave,stock_std))+(J1392-K$24)*Bonds*(_xlfn.NORM.INV(RAND(),bond_ave,bond_std))+(J1392-K$24)*cash*(_xlfn.NORM.INV(RAND(),cash_ave,cash_std))+(J1392-K$24)))</f>
        <v/>
      </c>
      <c r="L1392" s="156">
        <f>IF((K1392&lt;=0),0,((K1392-L$24)*Stock*(_xlfn.NORM.INV(RAND(),stock_ave,stock_std))+(K1392-L$24)*Bonds*(_xlfn.NORM.INV(RAND(),bond_ave,bond_std))+(K1392-L$24)*cash*(_xlfn.NORM.INV(RAND(),cash_ave,cash_std))+(K1392-L$24)))</f>
        <v/>
      </c>
      <c r="M1392" s="156">
        <f>IF((L1392&lt;=0),0,((L1392-M$24)*Stock*(_xlfn.NORM.INV(RAND(),stock_ave,stock_std))+(L1392-M$24)*Bonds*(_xlfn.NORM.INV(RAND(),bond_ave,bond_std))+(L1392-M$24)*cash*(_xlfn.NORM.INV(RAND(),cash_ave,cash_std))+(L1392-M$24)))</f>
        <v/>
      </c>
      <c r="N1392" s="156">
        <f>IF((M1392&lt;=0),0,((M1392-N$24)*Stock*(_xlfn.NORM.INV(RAND(),stock_ave,stock_std))+(M1392-N$24)*Bonds*(_xlfn.NORM.INV(RAND(),bond_ave,bond_std))+(M1392-N$24)*cash*(_xlfn.NORM.INV(RAND(),cash_ave,cash_std))+(M1392-N$24)))</f>
        <v/>
      </c>
      <c r="O1392" s="156">
        <f>IF((N1392&lt;=0),0,((N1392-O$24)*Stock*(_xlfn.NORM.INV(RAND(),stock_ave,stock_std))+(N1392-O$24)*Bonds*(_xlfn.NORM.INV(RAND(),bond_ave,bond_std))+(N1392-O$24)*cash*(_xlfn.NORM.INV(RAND(),cash_ave,cash_std))+(N1392-O$24)))</f>
        <v/>
      </c>
      <c r="P1392" s="156">
        <f>IF((O1392&lt;=0),0,((O1392-P$24)*Stock*(_xlfn.NORM.INV(RAND(),stock_ave,stock_std))+(O1392-P$24)*Bonds*(_xlfn.NORM.INV(RAND(),bond_ave,bond_std))+(O1392-P$24)*cash*(_xlfn.NORM.INV(RAND(),cash_ave,cash_std))+(O1392-P$24)))</f>
        <v/>
      </c>
      <c r="Q1392" s="156">
        <f>IF((P1392&lt;=0),0,((P1392-Q$24)*Stock*(_xlfn.NORM.INV(RAND(),stock_ave,stock_std))+(P1392-Q$24)*Bonds*(_xlfn.NORM.INV(RAND(),bond_ave,bond_std))+(P1392-Q$24)*cash*(_xlfn.NORM.INV(RAND(),cash_ave,cash_std))+(P1392-Q$24)))</f>
        <v/>
      </c>
      <c r="R1392" s="156">
        <f>IF((Q1392&lt;=0),0,((Q1392-R$24)*Stock*(_xlfn.NORM.INV(RAND(),stock_ave,stock_std))+(Q1392-R$24)*Bonds*(_xlfn.NORM.INV(RAND(),bond_ave,bond_std))+(Q1392-R$24)*cash*(_xlfn.NORM.INV(RAND(),cash_ave,cash_std))+(Q1392-R$24)))</f>
        <v/>
      </c>
      <c r="S1392" s="156">
        <f>IF((R1392&lt;=0),0,((R1392-S$24)*Stock*(_xlfn.NORM.INV(RAND(),stock_ave,stock_std))+(R1392-S$24)*Bonds*(_xlfn.NORM.INV(RAND(),bond_ave,bond_std))+(R1392-S$24)*cash*(_xlfn.NORM.INV(RAND(),cash_ave,cash_std))+(R1392-S$24)))</f>
        <v/>
      </c>
      <c r="T1392" s="156">
        <f>IF((S1392&lt;=0),0,((S1392-T$24)*Stock*(_xlfn.NORM.INV(RAND(),stock_ave,stock_std))+(S1392-T$24)*Bonds*(_xlfn.NORM.INV(RAND(),bond_ave,bond_std))+(S1392-T$24)*cash*(_xlfn.NORM.INV(RAND(),cash_ave,cash_std))+(S1392-T$24)))</f>
        <v/>
      </c>
      <c r="U1392" s="156">
        <f>IF((T1392&lt;=0),0,((T1392-U$24)*Stock*(_xlfn.NORM.INV(RAND(),stock_ave,stock_std))+(T1392-U$24)*Bonds*(_xlfn.NORM.INV(RAND(),bond_ave,bond_std))+(T1392-U$24)*cash*(_xlfn.NORM.INV(RAND(),cash_ave,cash_std))+(T1392-U$24)))</f>
        <v/>
      </c>
      <c r="V1392" s="156">
        <f>IF((U1392&lt;=0),0,((U1392-V$24)*Stock*(_xlfn.NORM.INV(RAND(),stock_ave,stock_std))+(U1392-V$24)*Bonds*(_xlfn.NORM.INV(RAND(),bond_ave,bond_std))+(U1392-V$24)*cash*(_xlfn.NORM.INV(RAND(),cash_ave,cash_std))+(U1392-V$24)))</f>
        <v/>
      </c>
      <c r="W1392" s="156">
        <f>IF((V1392&lt;=0),0,((V1392-W$24)*Stock*(_xlfn.NORM.INV(RAND(),stock_ave,stock_std))+(V1392-W$24)*Bonds*(_xlfn.NORM.INV(RAND(),bond_ave,bond_std))+(V1392-W$24)*cash*(_xlfn.NORM.INV(RAND(),cash_ave,cash_std))+(V1392-W$24)))</f>
        <v/>
      </c>
      <c r="X1392" s="156">
        <f>IF((W1392&lt;=0),0,((W1392-X$24)*Stock*(_xlfn.NORM.INV(RAND(),stock_ave,stock_std))+(W1392-X$24)*Bonds*(_xlfn.NORM.INV(RAND(),bond_ave,bond_std))+(W1392-X$24)*cash*(_xlfn.NORM.INV(RAND(),cash_ave,cash_std))+(W1392-X$24)))</f>
        <v/>
      </c>
      <c r="Y1392" s="156">
        <f>IF((X1392&lt;=0),0,((X1392-Y$24)*Stock*(_xlfn.NORM.INV(RAND(),stock_ave,stock_std))+(X1392-Y$24)*Bonds*(_xlfn.NORM.INV(RAND(),bond_ave,bond_std))+(X1392-Y$24)*cash*(_xlfn.NORM.INV(RAND(),cash_ave,cash_std))+(X1392-Y$24)))</f>
        <v/>
      </c>
      <c r="Z1392" s="156">
        <f>IF((Y1392&lt;=0),0,((Y1392-Z$24)*Stock*(_xlfn.NORM.INV(RAND(),stock_ave,stock_std))+(Y1392-Z$24)*Bonds*(_xlfn.NORM.INV(RAND(),bond_ave,bond_std))+(Y1392-Z$24)*cash*(_xlfn.NORM.INV(RAND(),cash_ave,cash_std))+(Y1392-Z$24)))</f>
        <v/>
      </c>
      <c r="AA1392" s="156">
        <f>IF((Z1392&lt;=0),0,((Z1392-AA$24)*Stock*(_xlfn.NORM.INV(RAND(),stock_ave,stock_std))+(Z1392-AA$24)*Bonds*(_xlfn.NORM.INV(RAND(),bond_ave,bond_std))+(Z1392-AA$24)*cash*(_xlfn.NORM.INV(RAND(),cash_ave,cash_std))+(Z1392-AA$24)))</f>
        <v/>
      </c>
      <c r="AB1392" s="156">
        <f>IF((AA1392&lt;=0),0,((AA1392-AB$24)*Stock*(_xlfn.NORM.INV(RAND(),stock_ave,stock_std))+(AA1392-AB$24)*Bonds*(_xlfn.NORM.INV(RAND(),bond_ave,bond_std))+(AA1392-AB$24)*cash*(_xlfn.NORM.INV(RAND(),cash_ave,cash_std))+(AA1392-AB$24)))</f>
        <v/>
      </c>
      <c r="AC1392" s="156">
        <f>IF((AB1392&lt;=0),0,((AB1392-AC$24)*Stock*(_xlfn.NORM.INV(RAND(),stock_ave,stock_std))+(AB1392-AC$24)*Bonds*(_xlfn.NORM.INV(RAND(),bond_ave,bond_std))+(AB1392-AC$24)*cash*(_xlfn.NORM.INV(RAND(),cash_ave,cash_std))+(AB1392-AC$24)))</f>
        <v/>
      </c>
      <c r="AD1392" s="156">
        <f>IF((AC1392&lt;=0),0,((AC1392-AD$24)*Stock*(_xlfn.NORM.INV(RAND(),stock_ave,stock_std))+(AC1392-AD$24)*Bonds*(_xlfn.NORM.INV(RAND(),bond_ave,bond_std))+(AC1392-AD$24)*cash*(_xlfn.NORM.INV(RAND(),cash_ave,cash_std))+(AC1392-AD$24)))</f>
        <v/>
      </c>
      <c r="AE1392" s="156">
        <f>IF((AD1392&lt;=0),0,((AD1392-AE$24)*Stock*(_xlfn.NORM.INV(RAND(),stock_ave,stock_std))+(AD1392-AE$24)*Bonds*(_xlfn.NORM.INV(RAND(),bond_ave,bond_std))+(AD1392-AE$24)*cash*(_xlfn.NORM.INV(RAND(),cash_ave,cash_std))+(AD1392-AE$24)))</f>
        <v/>
      </c>
      <c r="AF1392" s="156">
        <f>IF((AE1392&lt;=0),0,((AE1392-AF$24)*Stock*(_xlfn.NORM.INV(RAND(),stock_ave,stock_std))+(AE1392-AF$24)*Bonds*(_xlfn.NORM.INV(RAND(),bond_ave,bond_std))+(AE1392-AF$24)*cash*(_xlfn.NORM.INV(RAND(),cash_ave,cash_std))+(AE1392-AF$24)))</f>
        <v/>
      </c>
      <c r="AG1392" s="156">
        <f>IF((AF1392&lt;=0),0,((AF1392-AG$24)*Stock*(_xlfn.NORM.INV(RAND(),stock_ave,stock_std))+(AF1392-AG$24)*Bonds*(_xlfn.NORM.INV(RAND(),bond_ave,bond_std))+(AF1392-AG$24)*cash*(_xlfn.NORM.INV(RAND(),cash_ave,cash_std))+(AF1392-AG$24)))</f>
        <v/>
      </c>
      <c r="AH1392" s="156">
        <f>IF((AG1392&lt;=0),0,((AG1392-AH$24)*Stock*(_xlfn.NORM.INV(RAND(),stock_ave,stock_std))+(AG1392-AH$24)*Bonds*(_xlfn.NORM.INV(RAND(),bond_ave,bond_std))+(AG1392-AH$24)*cash*(_xlfn.NORM.INV(RAND(),cash_ave,cash_std))+(AG1392-AH$24)))</f>
        <v/>
      </c>
      <c r="AI1392" s="156">
        <f>IF((AH1392&lt;=0),0,((AH1392-AI$24)*Stock*(_xlfn.NORM.INV(RAND(),stock_ave,stock_std))+(AH1392-AI$24)*Bonds*(_xlfn.NORM.INV(RAND(),bond_ave,bond_std))+(AH1392-AI$24)*cash*(_xlfn.NORM.INV(RAND(),cash_ave,cash_std))+(AH1392-AI$24)))</f>
        <v/>
      </c>
      <c r="AJ1392" s="156">
        <f>IF((AI1392&lt;=0),0,((AI1392-AJ$24)*Stock*(_xlfn.NORM.INV(RAND(),stock_ave,stock_std))+(AI1392-AJ$24)*Bonds*(_xlfn.NORM.INV(RAND(),bond_ave,bond_std))+(AI1392-AJ$24)*cash*(_xlfn.NORM.INV(RAND(),cash_ave,cash_std))+(AI1392-AJ$24)))</f>
        <v/>
      </c>
      <c r="AK1392" s="156">
        <f>IF((AJ1392&lt;=0),0,((AJ1392-AK$24)*Stock*(_xlfn.NORM.INV(RAND(),stock_ave,stock_std))+(AJ1392-AK$24)*Bonds*(_xlfn.NORM.INV(RAND(),bond_ave,bond_std))+(AJ1392-AK$24)*cash*(_xlfn.NORM.INV(RAND(),cash_ave,cash_std))+(AJ1392-AK$24)))</f>
        <v/>
      </c>
      <c r="AL1392" s="156">
        <f>IF((AK1392&lt;=0),0,((AK1392-AL$24)*Stock*(_xlfn.NORM.INV(RAND(),stock_ave,stock_std))+(AK1392-AL$24)*Bonds*(_xlfn.NORM.INV(RAND(),bond_ave,bond_std))+(AK1392-AL$24)*cash*(_xlfn.NORM.INV(RAND(),cash_ave,cash_std))+(AK1392-AL$24)))</f>
        <v/>
      </c>
      <c r="AM1392" s="156">
        <f>IF((AL1392&lt;=0),0,((AL1392-AM$24)*Stock*(_xlfn.NORM.INV(RAND(),stock_ave,stock_std))+(AL1392-AM$24)*Bonds*(_xlfn.NORM.INV(RAND(),bond_ave,bond_std))+(AL1392-AM$24)*cash*(_xlfn.NORM.INV(RAND(),cash_ave,cash_std))+(AL1392-AM$24)))</f>
        <v/>
      </c>
      <c r="AN1392" s="156">
        <f>IF((AM1392&lt;=0),0,((AM1392-AN$24)*Stock*(_xlfn.NORM.INV(RAND(),stock_ave,stock_std))+(AM1392-AN$24)*Bonds*(_xlfn.NORM.INV(RAND(),bond_ave,bond_std))+(AM1392-AN$24)*cash*(_xlfn.NORM.INV(RAND(),cash_ave,cash_std))+(AM1392-AN$24)))</f>
        <v/>
      </c>
      <c r="AO1392" s="156">
        <f>IF((AN1392&lt;=0),0,((AN1392-AO$24)*Stock*(_xlfn.NORM.INV(RAND(),stock_ave,stock_std))+(AN1392-AO$24)*Bonds*(_xlfn.NORM.INV(RAND(),bond_ave,bond_std))+(AN1392-AO$24)*cash*(_xlfn.NORM.INV(RAND(),cash_ave,cash_std))+(AN1392-AO$24)))</f>
        <v/>
      </c>
      <c r="AP1392" s="156">
        <f>IF((AO1392&lt;=0),0,((AO1392-AP$24)*Stock*(_xlfn.NORM.INV(RAND(),stock_ave,stock_std))+(AO1392-AP$24)*Bonds*(_xlfn.NORM.INV(RAND(),bond_ave,bond_std))+(AO1392-AP$24)*cash*(_xlfn.NORM.INV(RAND(),cash_ave,cash_std))+(AO1392-AP$24)))</f>
        <v/>
      </c>
      <c r="AQ1392" s="156">
        <f>IF((AP1392&lt;=0),0,((AP1392-AQ$24)*Stock*(_xlfn.NORM.INV(RAND(),stock_ave,stock_std))+(AP1392-AQ$24)*Bonds*(_xlfn.NORM.INV(RAND(),bond_ave,bond_std))+(AP1392-AQ$24)*cash*(_xlfn.NORM.INV(RAND(),cash_ave,cash_std))+(AP1392-AQ$24)))</f>
        <v/>
      </c>
      <c r="AR1392" s="156">
        <f>IF((AQ1392&lt;=0),0,((AQ1392-AR$24)*Stock*(_xlfn.NORM.INV(RAND(),stock_ave,stock_std))+(AQ1392-AR$24)*Bonds*(_xlfn.NORM.INV(RAND(),bond_ave,bond_std))+(AQ1392-AR$24)*cash*(_xlfn.NORM.INV(RAND(),cash_ave,cash_std))+(AQ1392-AR$24)))</f>
        <v/>
      </c>
      <c r="AS1392" s="156">
        <f>IF((AR1392&lt;=0),0,((AR1392-AS$24)*Stock*(_xlfn.NORM.INV(RAND(),stock_ave,stock_std))+(AR1392-AS$24)*Bonds*(_xlfn.NORM.INV(RAND(),bond_ave,bond_std))+(AR1392-AS$24)*cash*(_xlfn.NORM.INV(RAND(),cash_ave,cash_std))+(AR1392-AS$24)))</f>
        <v/>
      </c>
      <c r="AT1392" s="156">
        <f>IF((AS1392&lt;=0),0,((AS1392-AT$24)*Stock*(_xlfn.NORM.INV(RAND(),stock_ave,stock_std))+(AS1392-AT$24)*Bonds*(_xlfn.NORM.INV(RAND(),bond_ave,bond_std))+(AS1392-AT$24)*cash*(_xlfn.NORM.INV(RAND(),cash_ave,cash_std))+(AS1392-AT$24)))</f>
        <v/>
      </c>
      <c r="AU1392" s="156">
        <f>IF((AT1392&lt;=0),0,((AT1392-AU$24)*Stock*(_xlfn.NORM.INV(RAND(),stock_ave,stock_std))+(AT1392-AU$24)*Bonds*(_xlfn.NORM.INV(RAND(),bond_ave,bond_std))+(AT1392-AU$24)*cash*(_xlfn.NORM.INV(RAND(),cash_ave,cash_std))+(AT1392-AU$24)))</f>
        <v/>
      </c>
      <c r="AV1392" s="156">
        <f>IF((AU1392&lt;=0),0,((AU1392-AV$24)*Stock*(_xlfn.NORM.INV(RAND(),stock_ave,stock_std))+(AU1392-AV$24)*Bonds*(_xlfn.NORM.INV(RAND(),bond_ave,bond_std))+(AU1392-AV$24)*cash*(_xlfn.NORM.INV(RAND(),cash_ave,cash_std))+(AU1392-AV$24)))</f>
        <v/>
      </c>
      <c r="AW1392" s="156">
        <f>IF((AV1392&lt;=0),0,((AV1392-AW$24)*Stock*(_xlfn.NORM.INV(RAND(),stock_ave,stock_std))+(AV1392-AW$24)*Bonds*(_xlfn.NORM.INV(RAND(),bond_ave,bond_std))+(AV1392-AW$24)*cash*(_xlfn.NORM.INV(RAND(),cash_ave,cash_std))+(AV1392-AW$24)))</f>
        <v/>
      </c>
      <c r="AX1392" s="159" t="n"/>
      <c r="AY1392" s="159" t="n"/>
      <c r="AZ1392" s="159" t="n"/>
      <c r="BA1392" s="159" t="n"/>
      <c r="BB1392" s="159" t="n"/>
    </row>
    <row r="1393">
      <c r="C1393" s="147" t="n"/>
      <c r="D1393" s="61">
        <f>+D1392-IF(D$18&gt;74,(D1392/D$25)*$C$10)</f>
        <v/>
      </c>
      <c r="E1393" s="61">
        <f>+E1392-IF(E$18&gt;74,(E1392/E$25)*$C$10)</f>
        <v/>
      </c>
      <c r="F1393" s="61">
        <f>+F1392-IF(F$18&gt;74,(F1392/F$25)*$C$10)</f>
        <v/>
      </c>
      <c r="G1393" s="61">
        <f>+G1392-IF(G$18&gt;74,(G1392/G$25)*$C$10)</f>
        <v/>
      </c>
      <c r="H1393" s="61">
        <f>+H1392-IF(H$18&gt;74,(H1392/H$25)*$C$10)</f>
        <v/>
      </c>
      <c r="I1393" s="61">
        <f>+I1392-IF(I$18&gt;74,(I1392/I$25)*$C$10)</f>
        <v/>
      </c>
      <c r="J1393" s="61">
        <f>+J1392-IF(J$18&gt;74,(J1392/J$25)*$C$10)</f>
        <v/>
      </c>
      <c r="K1393" s="61">
        <f>+K1392-IF(K$18&gt;74,(K1392/K$25)*$C$10)</f>
        <v/>
      </c>
      <c r="L1393" s="61">
        <f>+L1392-IF(L$18&gt;74,(L1392/L$25)*$C$10)</f>
        <v/>
      </c>
      <c r="M1393" s="61">
        <f>+M1392-IF(M$18&gt;74,(M1392/M$25)*$C$10)</f>
        <v/>
      </c>
      <c r="N1393" s="61">
        <f>+N1392-IF(N$18&gt;74,(N1392/N$25)*$C$10)</f>
        <v/>
      </c>
      <c r="O1393" s="61">
        <f>+O1392-IF(O$18&gt;74,(O1392/O$25)*$C$10)</f>
        <v/>
      </c>
      <c r="P1393" s="61">
        <f>+P1392-IF(P$18&gt;74,(P1392/P$25)*$C$10)</f>
        <v/>
      </c>
      <c r="Q1393" s="61">
        <f>+Q1392-IF(Q$18&gt;74,(Q1392/Q$25)*$C$10)</f>
        <v/>
      </c>
      <c r="R1393" s="61">
        <f>+R1392-IF(R$18&gt;74,(R1392/R$25)*$C$10)</f>
        <v/>
      </c>
      <c r="S1393" s="61">
        <f>+S1392-IF(S$18&gt;74,(S1392/S$25)*$C$10)</f>
        <v/>
      </c>
      <c r="T1393" s="61">
        <f>+T1392-IF(T$18&gt;74,(T1392/T$25)*$C$10)</f>
        <v/>
      </c>
      <c r="U1393" s="61">
        <f>+U1392-IF(U$18&gt;74,(U1392/U$25)*$C$10)</f>
        <v/>
      </c>
      <c r="V1393" s="61">
        <f>+V1392-IF(V$18&gt;74,(V1392/V$25)*$C$10)</f>
        <v/>
      </c>
      <c r="W1393" s="61">
        <f>+W1392-IF(W$18&gt;74,(W1392/W$25)*$C$10)</f>
        <v/>
      </c>
      <c r="X1393" s="61">
        <f>+X1392-IF(X$18&gt;74,(X1392/X$25)*$C$10)</f>
        <v/>
      </c>
      <c r="Y1393" s="61">
        <f>+Y1392-IF(Y$18&gt;74,(Y1392/Y$25)*$C$10)</f>
        <v/>
      </c>
      <c r="Z1393" s="61">
        <f>+Z1392-IF(Z$18&gt;74,(Z1392/Z$25)*$C$10)</f>
        <v/>
      </c>
      <c r="AA1393" s="61">
        <f>+AA1392-IF(AA$18&gt;74,(AA1392/AA$25)*$C$10)</f>
        <v/>
      </c>
      <c r="AB1393" s="61">
        <f>+AB1392-IF(AB$18&gt;74,(AB1392/AB$25)*$C$10)</f>
        <v/>
      </c>
      <c r="AC1393" s="61">
        <f>+AC1392-IF(AC$18&gt;74,(AC1392/AC$25)*$C$10)</f>
        <v/>
      </c>
      <c r="AD1393" s="61">
        <f>+AD1392-IF(AD$18&gt;74,(AD1392/AD$25)*$C$10)</f>
        <v/>
      </c>
      <c r="AE1393" s="61">
        <f>+AE1392-IF(AE$18&gt;74,(AE1392/AE$25)*$C$10)</f>
        <v/>
      </c>
      <c r="AF1393" s="61">
        <f>+AF1392-IF(AF$18&gt;74,(AF1392/AF$25)*$C$10)</f>
        <v/>
      </c>
      <c r="AG1393" s="61">
        <f>+AG1392-IF(AG$18&gt;74,(AG1392/AG$25)*$C$10)</f>
        <v/>
      </c>
      <c r="AH1393" s="61">
        <f>+AH1392-IF(AH$18&gt;74,(AH1392/AH$25)*$C$10)</f>
        <v/>
      </c>
      <c r="AI1393" s="61">
        <f>+AI1392-IF(AI$18&gt;74,(AI1392/AI$25)*$C$10)</f>
        <v/>
      </c>
      <c r="AJ1393" s="61">
        <f>+AJ1392-IF(AJ$18&gt;74,(AJ1392/AJ$25)*$C$10)</f>
        <v/>
      </c>
      <c r="AK1393" s="61">
        <f>+AK1392-IF(AK$18&gt;74,(AK1392/AK$25)*$C$10)</f>
        <v/>
      </c>
      <c r="AL1393" s="61">
        <f>+AL1392-IF(AL$18&gt;74,(AL1392/AL$25)*$C$10)</f>
        <v/>
      </c>
      <c r="AM1393" s="61">
        <f>+AM1392-IF(AM$18&gt;74,(AM1392/AM$25)*$C$10)</f>
        <v/>
      </c>
      <c r="AN1393" s="61">
        <f>+AN1392-IF(AN$18&gt;74,(AN1392/AN$25)*$C$10)</f>
        <v/>
      </c>
      <c r="AO1393" s="61">
        <f>+AO1392-IF(AO$18&gt;74,(AO1392/AO$25)*$C$10)</f>
        <v/>
      </c>
      <c r="AP1393" s="61">
        <f>+AP1392-IF(AP$18&gt;74,(AP1392/AP$25)*$C$10)</f>
        <v/>
      </c>
      <c r="AQ1393" s="61">
        <f>+AQ1392-IF(AQ$18&gt;74,(AQ1392/AQ$25)*$C$10)</f>
        <v/>
      </c>
      <c r="AR1393" s="61">
        <f>+AR1392-IF(AR$18&gt;74,(AR1392/AR$25)*$C$10)</f>
        <v/>
      </c>
      <c r="AS1393" s="61">
        <f>+AS1392-IF(AS$18&gt;74,(AS1392/AS$25)*$C$10)</f>
        <v/>
      </c>
      <c r="AT1393" s="61">
        <f>+AT1392-IF(AT$18&gt;74,(AT1392/AT$25)*$C$10)</f>
        <v/>
      </c>
      <c r="AU1393" s="61">
        <f>+AU1392-IF(AU$18&gt;74,(AU1392/AU$25)*$C$10)</f>
        <v/>
      </c>
      <c r="AV1393" s="61">
        <f>+AV1392-IF(AV$18&gt;74,(AV1392/AV$25)*$C$10)</f>
        <v/>
      </c>
      <c r="AW1393" s="61">
        <f>+AW1392-IF(AW$18&gt;74,(AW1392/AW$25)*$C$10)</f>
        <v/>
      </c>
      <c r="AX1393" s="35">
        <f>IF(AW1393&gt;0,1,0)</f>
        <v/>
      </c>
      <c r="AY1393" s="35">
        <f>IF(AL1393&gt;0,1,0)</f>
        <v/>
      </c>
      <c r="AZ1393" s="35">
        <f>IF(AG1393&gt;0,1,0)</f>
        <v/>
      </c>
      <c r="BA1393" s="35">
        <f>IF(AB1393&gt;0,1,0)</f>
        <v/>
      </c>
      <c r="BB1393" s="35">
        <f>IF(W1393&gt;0,1,0)</f>
        <v/>
      </c>
    </row>
    <row r="1394">
      <c r="B1394" s="154" t="inlineStr">
        <is>
          <t>trial 684</t>
        </is>
      </c>
      <c r="C1394" s="155">
        <f>+start-C1391</f>
        <v/>
      </c>
      <c r="D1394" s="156">
        <f>IF((C1394&lt;=0),0,((C1394-D$24)*Stock*(_xlfn.NORM.INV(RAND(),stock_ave,stock_std))+(C1394-D$24)*Bonds*(_xlfn.NORM.INV(RAND(),bond_ave,bond_std))+(C1394-D$24)*cash*(_xlfn.NORM.INV(RAND(),cash_ave,cash_std))+(C1394-D$24)))</f>
        <v/>
      </c>
      <c r="E1394" s="156">
        <f>IF((D1394&lt;=0),0,((D1394-E$24)*Stock*(_xlfn.NORM.INV(RAND(),stock_ave,stock_std))+(D1394-E$24)*Bonds*(_xlfn.NORM.INV(RAND(),bond_ave,bond_std))+(D1394-E$24)*cash*(_xlfn.NORM.INV(RAND(),cash_ave,cash_std))+(D1394-E$24)))</f>
        <v/>
      </c>
      <c r="F1394" s="156">
        <f>IF((E1394&lt;=0),0,((E1394-F$24)*Stock*(_xlfn.NORM.INV(RAND(),stock_ave,stock_std))+(E1394-F$24)*Bonds*(_xlfn.NORM.INV(RAND(),bond_ave,bond_std))+(E1394-F$24)*cash*(_xlfn.NORM.INV(RAND(),cash_ave,cash_std))+(E1394-F$24)))</f>
        <v/>
      </c>
      <c r="G1394" s="156">
        <f>IF((F1394&lt;=0),0,((F1394-G$24)*Stock*(_xlfn.NORM.INV(RAND(),stock_ave,stock_std))+(F1394-G$24)*Bonds*(_xlfn.NORM.INV(RAND(),bond_ave,bond_std))+(F1394-G$24)*cash*(_xlfn.NORM.INV(RAND(),cash_ave,cash_std))+(F1394-G$24)))</f>
        <v/>
      </c>
      <c r="H1394" s="156">
        <f>IF((G1394&lt;=0),0,((G1394-H$24)*Stock*(_xlfn.NORM.INV(RAND(),stock_ave,stock_std))+(G1394-H$24)*Bonds*(_xlfn.NORM.INV(RAND(),bond_ave,bond_std))+(G1394-H$24)*cash*(_xlfn.NORM.INV(RAND(),cash_ave,cash_std))+(G1394-H$24)))</f>
        <v/>
      </c>
      <c r="I1394" s="156">
        <f>IF((H1394&lt;=0),0,((H1394-I$24)*Stock*(_xlfn.NORM.INV(RAND(),stock_ave,stock_std))+(H1394-I$24)*Bonds*(_xlfn.NORM.INV(RAND(),bond_ave,bond_std))+(H1394-I$24)*cash*(_xlfn.NORM.INV(RAND(),cash_ave,cash_std))+(H1394-I$24)))</f>
        <v/>
      </c>
      <c r="J1394" s="156">
        <f>IF((I1394&lt;=0),0,((I1394-J$24)*Stock*(_xlfn.NORM.INV(RAND(),stock_ave,stock_std))+(I1394-J$24)*Bonds*(_xlfn.NORM.INV(RAND(),bond_ave,bond_std))+(I1394-J$24)*cash*(_xlfn.NORM.INV(RAND(),cash_ave,cash_std))+(I1394-J$24)))</f>
        <v/>
      </c>
      <c r="K1394" s="156">
        <f>IF((J1394&lt;=0),0,((J1394-K$24)*Stock*(_xlfn.NORM.INV(RAND(),stock_ave,stock_std))+(J1394-K$24)*Bonds*(_xlfn.NORM.INV(RAND(),bond_ave,bond_std))+(J1394-K$24)*cash*(_xlfn.NORM.INV(RAND(),cash_ave,cash_std))+(J1394-K$24)))</f>
        <v/>
      </c>
      <c r="L1394" s="156">
        <f>IF((K1394&lt;=0),0,((K1394-L$24)*Stock*(_xlfn.NORM.INV(RAND(),stock_ave,stock_std))+(K1394-L$24)*Bonds*(_xlfn.NORM.INV(RAND(),bond_ave,bond_std))+(K1394-L$24)*cash*(_xlfn.NORM.INV(RAND(),cash_ave,cash_std))+(K1394-L$24)))</f>
        <v/>
      </c>
      <c r="M1394" s="156">
        <f>IF((L1394&lt;=0),0,((L1394-M$24)*Stock*(_xlfn.NORM.INV(RAND(),stock_ave,stock_std))+(L1394-M$24)*Bonds*(_xlfn.NORM.INV(RAND(),bond_ave,bond_std))+(L1394-M$24)*cash*(_xlfn.NORM.INV(RAND(),cash_ave,cash_std))+(L1394-M$24)))</f>
        <v/>
      </c>
      <c r="N1394" s="156">
        <f>IF((M1394&lt;=0),0,((M1394-N$24)*Stock*(_xlfn.NORM.INV(RAND(),stock_ave,stock_std))+(M1394-N$24)*Bonds*(_xlfn.NORM.INV(RAND(),bond_ave,bond_std))+(M1394-N$24)*cash*(_xlfn.NORM.INV(RAND(),cash_ave,cash_std))+(M1394-N$24)))</f>
        <v/>
      </c>
      <c r="O1394" s="156">
        <f>IF((N1394&lt;=0),0,((N1394-O$24)*Stock*(_xlfn.NORM.INV(RAND(),stock_ave,stock_std))+(N1394-O$24)*Bonds*(_xlfn.NORM.INV(RAND(),bond_ave,bond_std))+(N1394-O$24)*cash*(_xlfn.NORM.INV(RAND(),cash_ave,cash_std))+(N1394-O$24)))</f>
        <v/>
      </c>
      <c r="P1394" s="156">
        <f>IF((O1394&lt;=0),0,((O1394-P$24)*Stock*(_xlfn.NORM.INV(RAND(),stock_ave,stock_std))+(O1394-P$24)*Bonds*(_xlfn.NORM.INV(RAND(),bond_ave,bond_std))+(O1394-P$24)*cash*(_xlfn.NORM.INV(RAND(),cash_ave,cash_std))+(O1394-P$24)))</f>
        <v/>
      </c>
      <c r="Q1394" s="156">
        <f>IF((P1394&lt;=0),0,((P1394-Q$24)*Stock*(_xlfn.NORM.INV(RAND(),stock_ave,stock_std))+(P1394-Q$24)*Bonds*(_xlfn.NORM.INV(RAND(),bond_ave,bond_std))+(P1394-Q$24)*cash*(_xlfn.NORM.INV(RAND(),cash_ave,cash_std))+(P1394-Q$24)))</f>
        <v/>
      </c>
      <c r="R1394" s="156">
        <f>IF((Q1394&lt;=0),0,((Q1394-R$24)*Stock*(_xlfn.NORM.INV(RAND(),stock_ave,stock_std))+(Q1394-R$24)*Bonds*(_xlfn.NORM.INV(RAND(),bond_ave,bond_std))+(Q1394-R$24)*cash*(_xlfn.NORM.INV(RAND(),cash_ave,cash_std))+(Q1394-R$24)))</f>
        <v/>
      </c>
      <c r="S1394" s="156">
        <f>IF((R1394&lt;=0),0,((R1394-S$24)*Stock*(_xlfn.NORM.INV(RAND(),stock_ave,stock_std))+(R1394-S$24)*Bonds*(_xlfn.NORM.INV(RAND(),bond_ave,bond_std))+(R1394-S$24)*cash*(_xlfn.NORM.INV(RAND(),cash_ave,cash_std))+(R1394-S$24)))</f>
        <v/>
      </c>
      <c r="T1394" s="156">
        <f>IF((S1394&lt;=0),0,((S1394-T$24)*Stock*(_xlfn.NORM.INV(RAND(),stock_ave,stock_std))+(S1394-T$24)*Bonds*(_xlfn.NORM.INV(RAND(),bond_ave,bond_std))+(S1394-T$24)*cash*(_xlfn.NORM.INV(RAND(),cash_ave,cash_std))+(S1394-T$24)))</f>
        <v/>
      </c>
      <c r="U1394" s="156">
        <f>IF((T1394&lt;=0),0,((T1394-U$24)*Stock*(_xlfn.NORM.INV(RAND(),stock_ave,stock_std))+(T1394-U$24)*Bonds*(_xlfn.NORM.INV(RAND(),bond_ave,bond_std))+(T1394-U$24)*cash*(_xlfn.NORM.INV(RAND(),cash_ave,cash_std))+(T1394-U$24)))</f>
        <v/>
      </c>
      <c r="V1394" s="156">
        <f>IF((U1394&lt;=0),0,((U1394-V$24)*Stock*(_xlfn.NORM.INV(RAND(),stock_ave,stock_std))+(U1394-V$24)*Bonds*(_xlfn.NORM.INV(RAND(),bond_ave,bond_std))+(U1394-V$24)*cash*(_xlfn.NORM.INV(RAND(),cash_ave,cash_std))+(U1394-V$24)))</f>
        <v/>
      </c>
      <c r="W1394" s="156">
        <f>IF((V1394&lt;=0),0,((V1394-W$24)*Stock*(_xlfn.NORM.INV(RAND(),stock_ave,stock_std))+(V1394-W$24)*Bonds*(_xlfn.NORM.INV(RAND(),bond_ave,bond_std))+(V1394-W$24)*cash*(_xlfn.NORM.INV(RAND(),cash_ave,cash_std))+(V1394-W$24)))</f>
        <v/>
      </c>
      <c r="X1394" s="156">
        <f>IF((W1394&lt;=0),0,((W1394-X$24)*Stock*(_xlfn.NORM.INV(RAND(),stock_ave,stock_std))+(W1394-X$24)*Bonds*(_xlfn.NORM.INV(RAND(),bond_ave,bond_std))+(W1394-X$24)*cash*(_xlfn.NORM.INV(RAND(),cash_ave,cash_std))+(W1394-X$24)))</f>
        <v/>
      </c>
      <c r="Y1394" s="156">
        <f>IF((X1394&lt;=0),0,((X1394-Y$24)*Stock*(_xlfn.NORM.INV(RAND(),stock_ave,stock_std))+(X1394-Y$24)*Bonds*(_xlfn.NORM.INV(RAND(),bond_ave,bond_std))+(X1394-Y$24)*cash*(_xlfn.NORM.INV(RAND(),cash_ave,cash_std))+(X1394-Y$24)))</f>
        <v/>
      </c>
      <c r="Z1394" s="156">
        <f>IF((Y1394&lt;=0),0,((Y1394-Z$24)*Stock*(_xlfn.NORM.INV(RAND(),stock_ave,stock_std))+(Y1394-Z$24)*Bonds*(_xlfn.NORM.INV(RAND(),bond_ave,bond_std))+(Y1394-Z$24)*cash*(_xlfn.NORM.INV(RAND(),cash_ave,cash_std))+(Y1394-Z$24)))</f>
        <v/>
      </c>
      <c r="AA1394" s="156">
        <f>IF((Z1394&lt;=0),0,((Z1394-AA$24)*Stock*(_xlfn.NORM.INV(RAND(),stock_ave,stock_std))+(Z1394-AA$24)*Bonds*(_xlfn.NORM.INV(RAND(),bond_ave,bond_std))+(Z1394-AA$24)*cash*(_xlfn.NORM.INV(RAND(),cash_ave,cash_std))+(Z1394-AA$24)))</f>
        <v/>
      </c>
      <c r="AB1394" s="156">
        <f>IF((AA1394&lt;=0),0,((AA1394-AB$24)*Stock*(_xlfn.NORM.INV(RAND(),stock_ave,stock_std))+(AA1394-AB$24)*Bonds*(_xlfn.NORM.INV(RAND(),bond_ave,bond_std))+(AA1394-AB$24)*cash*(_xlfn.NORM.INV(RAND(),cash_ave,cash_std))+(AA1394-AB$24)))</f>
        <v/>
      </c>
      <c r="AC1394" s="156">
        <f>IF((AB1394&lt;=0),0,((AB1394-AC$24)*Stock*(_xlfn.NORM.INV(RAND(),stock_ave,stock_std))+(AB1394-AC$24)*Bonds*(_xlfn.NORM.INV(RAND(),bond_ave,bond_std))+(AB1394-AC$24)*cash*(_xlfn.NORM.INV(RAND(),cash_ave,cash_std))+(AB1394-AC$24)))</f>
        <v/>
      </c>
      <c r="AD1394" s="156">
        <f>IF((AC1394&lt;=0),0,((AC1394-AD$24)*Stock*(_xlfn.NORM.INV(RAND(),stock_ave,stock_std))+(AC1394-AD$24)*Bonds*(_xlfn.NORM.INV(RAND(),bond_ave,bond_std))+(AC1394-AD$24)*cash*(_xlfn.NORM.INV(RAND(),cash_ave,cash_std))+(AC1394-AD$24)))</f>
        <v/>
      </c>
      <c r="AE1394" s="156">
        <f>IF((AD1394&lt;=0),0,((AD1394-AE$24)*Stock*(_xlfn.NORM.INV(RAND(),stock_ave,stock_std))+(AD1394-AE$24)*Bonds*(_xlfn.NORM.INV(RAND(),bond_ave,bond_std))+(AD1394-AE$24)*cash*(_xlfn.NORM.INV(RAND(),cash_ave,cash_std))+(AD1394-AE$24)))</f>
        <v/>
      </c>
      <c r="AF1394" s="156">
        <f>IF((AE1394&lt;=0),0,((AE1394-AF$24)*Stock*(_xlfn.NORM.INV(RAND(),stock_ave,stock_std))+(AE1394-AF$24)*Bonds*(_xlfn.NORM.INV(RAND(),bond_ave,bond_std))+(AE1394-AF$24)*cash*(_xlfn.NORM.INV(RAND(),cash_ave,cash_std))+(AE1394-AF$24)))</f>
        <v/>
      </c>
      <c r="AG1394" s="156">
        <f>IF((AF1394&lt;=0),0,((AF1394-AG$24)*Stock*(_xlfn.NORM.INV(RAND(),stock_ave,stock_std))+(AF1394-AG$24)*Bonds*(_xlfn.NORM.INV(RAND(),bond_ave,bond_std))+(AF1394-AG$24)*cash*(_xlfn.NORM.INV(RAND(),cash_ave,cash_std))+(AF1394-AG$24)))</f>
        <v/>
      </c>
      <c r="AH1394" s="156">
        <f>IF((AG1394&lt;=0),0,((AG1394-AH$24)*Stock*(_xlfn.NORM.INV(RAND(),stock_ave,stock_std))+(AG1394-AH$24)*Bonds*(_xlfn.NORM.INV(RAND(),bond_ave,bond_std))+(AG1394-AH$24)*cash*(_xlfn.NORM.INV(RAND(),cash_ave,cash_std))+(AG1394-AH$24)))</f>
        <v/>
      </c>
      <c r="AI1394" s="156">
        <f>IF((AH1394&lt;=0),0,((AH1394-AI$24)*Stock*(_xlfn.NORM.INV(RAND(),stock_ave,stock_std))+(AH1394-AI$24)*Bonds*(_xlfn.NORM.INV(RAND(),bond_ave,bond_std))+(AH1394-AI$24)*cash*(_xlfn.NORM.INV(RAND(),cash_ave,cash_std))+(AH1394-AI$24)))</f>
        <v/>
      </c>
      <c r="AJ1394" s="156">
        <f>IF((AI1394&lt;=0),0,((AI1394-AJ$24)*Stock*(_xlfn.NORM.INV(RAND(),stock_ave,stock_std))+(AI1394-AJ$24)*Bonds*(_xlfn.NORM.INV(RAND(),bond_ave,bond_std))+(AI1394-AJ$24)*cash*(_xlfn.NORM.INV(RAND(),cash_ave,cash_std))+(AI1394-AJ$24)))</f>
        <v/>
      </c>
      <c r="AK1394" s="156">
        <f>IF((AJ1394&lt;=0),0,((AJ1394-AK$24)*Stock*(_xlfn.NORM.INV(RAND(),stock_ave,stock_std))+(AJ1394-AK$24)*Bonds*(_xlfn.NORM.INV(RAND(),bond_ave,bond_std))+(AJ1394-AK$24)*cash*(_xlfn.NORM.INV(RAND(),cash_ave,cash_std))+(AJ1394-AK$24)))</f>
        <v/>
      </c>
      <c r="AL1394" s="156">
        <f>IF((AK1394&lt;=0),0,((AK1394-AL$24)*Stock*(_xlfn.NORM.INV(RAND(),stock_ave,stock_std))+(AK1394-AL$24)*Bonds*(_xlfn.NORM.INV(RAND(),bond_ave,bond_std))+(AK1394-AL$24)*cash*(_xlfn.NORM.INV(RAND(),cash_ave,cash_std))+(AK1394-AL$24)))</f>
        <v/>
      </c>
      <c r="AM1394" s="156">
        <f>IF((AL1394&lt;=0),0,((AL1394-AM$24)*Stock*(_xlfn.NORM.INV(RAND(),stock_ave,stock_std))+(AL1394-AM$24)*Bonds*(_xlfn.NORM.INV(RAND(),bond_ave,bond_std))+(AL1394-AM$24)*cash*(_xlfn.NORM.INV(RAND(),cash_ave,cash_std))+(AL1394-AM$24)))</f>
        <v/>
      </c>
      <c r="AN1394" s="156">
        <f>IF((AM1394&lt;=0),0,((AM1394-AN$24)*Stock*(_xlfn.NORM.INV(RAND(),stock_ave,stock_std))+(AM1394-AN$24)*Bonds*(_xlfn.NORM.INV(RAND(),bond_ave,bond_std))+(AM1394-AN$24)*cash*(_xlfn.NORM.INV(RAND(),cash_ave,cash_std))+(AM1394-AN$24)))</f>
        <v/>
      </c>
      <c r="AO1394" s="156">
        <f>IF((AN1394&lt;=0),0,((AN1394-AO$24)*Stock*(_xlfn.NORM.INV(RAND(),stock_ave,stock_std))+(AN1394-AO$24)*Bonds*(_xlfn.NORM.INV(RAND(),bond_ave,bond_std))+(AN1394-AO$24)*cash*(_xlfn.NORM.INV(RAND(),cash_ave,cash_std))+(AN1394-AO$24)))</f>
        <v/>
      </c>
      <c r="AP1394" s="156">
        <f>IF((AO1394&lt;=0),0,((AO1394-AP$24)*Stock*(_xlfn.NORM.INV(RAND(),stock_ave,stock_std))+(AO1394-AP$24)*Bonds*(_xlfn.NORM.INV(RAND(),bond_ave,bond_std))+(AO1394-AP$24)*cash*(_xlfn.NORM.INV(RAND(),cash_ave,cash_std))+(AO1394-AP$24)))</f>
        <v/>
      </c>
      <c r="AQ1394" s="156">
        <f>IF((AP1394&lt;=0),0,((AP1394-AQ$24)*Stock*(_xlfn.NORM.INV(RAND(),stock_ave,stock_std))+(AP1394-AQ$24)*Bonds*(_xlfn.NORM.INV(RAND(),bond_ave,bond_std))+(AP1394-AQ$24)*cash*(_xlfn.NORM.INV(RAND(),cash_ave,cash_std))+(AP1394-AQ$24)))</f>
        <v/>
      </c>
      <c r="AR1394" s="156">
        <f>IF((AQ1394&lt;=0),0,((AQ1394-AR$24)*Stock*(_xlfn.NORM.INV(RAND(),stock_ave,stock_std))+(AQ1394-AR$24)*Bonds*(_xlfn.NORM.INV(RAND(),bond_ave,bond_std))+(AQ1394-AR$24)*cash*(_xlfn.NORM.INV(RAND(),cash_ave,cash_std))+(AQ1394-AR$24)))</f>
        <v/>
      </c>
      <c r="AS1394" s="156">
        <f>IF((AR1394&lt;=0),0,((AR1394-AS$24)*Stock*(_xlfn.NORM.INV(RAND(),stock_ave,stock_std))+(AR1394-AS$24)*Bonds*(_xlfn.NORM.INV(RAND(),bond_ave,bond_std))+(AR1394-AS$24)*cash*(_xlfn.NORM.INV(RAND(),cash_ave,cash_std))+(AR1394-AS$24)))</f>
        <v/>
      </c>
      <c r="AT1394" s="156">
        <f>IF((AS1394&lt;=0),0,((AS1394-AT$24)*Stock*(_xlfn.NORM.INV(RAND(),stock_ave,stock_std))+(AS1394-AT$24)*Bonds*(_xlfn.NORM.INV(RAND(),bond_ave,bond_std))+(AS1394-AT$24)*cash*(_xlfn.NORM.INV(RAND(),cash_ave,cash_std))+(AS1394-AT$24)))</f>
        <v/>
      </c>
      <c r="AU1394" s="156">
        <f>IF((AT1394&lt;=0),0,((AT1394-AU$24)*Stock*(_xlfn.NORM.INV(RAND(),stock_ave,stock_std))+(AT1394-AU$24)*Bonds*(_xlfn.NORM.INV(RAND(),bond_ave,bond_std))+(AT1394-AU$24)*cash*(_xlfn.NORM.INV(RAND(),cash_ave,cash_std))+(AT1394-AU$24)))</f>
        <v/>
      </c>
      <c r="AV1394" s="156">
        <f>IF((AU1394&lt;=0),0,((AU1394-AV$24)*Stock*(_xlfn.NORM.INV(RAND(),stock_ave,stock_std))+(AU1394-AV$24)*Bonds*(_xlfn.NORM.INV(RAND(),bond_ave,bond_std))+(AU1394-AV$24)*cash*(_xlfn.NORM.INV(RAND(),cash_ave,cash_std))+(AU1394-AV$24)))</f>
        <v/>
      </c>
      <c r="AW1394" s="156">
        <f>IF((AV1394&lt;=0),0,((AV1394-AW$24)*Stock*(_xlfn.NORM.INV(RAND(),stock_ave,stock_std))+(AV1394-AW$24)*Bonds*(_xlfn.NORM.INV(RAND(),bond_ave,bond_std))+(AV1394-AW$24)*cash*(_xlfn.NORM.INV(RAND(),cash_ave,cash_std))+(AV1394-AW$24)))</f>
        <v/>
      </c>
      <c r="AX1394" s="159" t="n"/>
      <c r="AY1394" s="159" t="n"/>
      <c r="AZ1394" s="159" t="n"/>
      <c r="BA1394" s="159" t="n"/>
      <c r="BB1394" s="159" t="n"/>
    </row>
    <row r="1395">
      <c r="C1395" s="147" t="n"/>
      <c r="D1395" s="61">
        <f>+D1394-IF(D$18&gt;74,(D1394/D$25)*$C$10)</f>
        <v/>
      </c>
      <c r="E1395" s="61">
        <f>+E1394-IF(E$18&gt;74,(E1394/E$25)*$C$10)</f>
        <v/>
      </c>
      <c r="F1395" s="61">
        <f>+F1394-IF(F$18&gt;74,(F1394/F$25)*$C$10)</f>
        <v/>
      </c>
      <c r="G1395" s="61">
        <f>+G1394-IF(G$18&gt;74,(G1394/G$25)*$C$10)</f>
        <v/>
      </c>
      <c r="H1395" s="61">
        <f>+H1394-IF(H$18&gt;74,(H1394/H$25)*$C$10)</f>
        <v/>
      </c>
      <c r="I1395" s="61">
        <f>+I1394-IF(I$18&gt;74,(I1394/I$25)*$C$10)</f>
        <v/>
      </c>
      <c r="J1395" s="61">
        <f>+J1394-IF(J$18&gt;74,(J1394/J$25)*$C$10)</f>
        <v/>
      </c>
      <c r="K1395" s="61">
        <f>+K1394-IF(K$18&gt;74,(K1394/K$25)*$C$10)</f>
        <v/>
      </c>
      <c r="L1395" s="61">
        <f>+L1394-IF(L$18&gt;74,(L1394/L$25)*$C$10)</f>
        <v/>
      </c>
      <c r="M1395" s="61">
        <f>+M1394-IF(M$18&gt;74,(M1394/M$25)*$C$10)</f>
        <v/>
      </c>
      <c r="N1395" s="61">
        <f>+N1394-IF(N$18&gt;74,(N1394/N$25)*$C$10)</f>
        <v/>
      </c>
      <c r="O1395" s="61">
        <f>+O1394-IF(O$18&gt;74,(O1394/O$25)*$C$10)</f>
        <v/>
      </c>
      <c r="P1395" s="61">
        <f>+P1394-IF(P$18&gt;74,(P1394/P$25)*$C$10)</f>
        <v/>
      </c>
      <c r="Q1395" s="61">
        <f>+Q1394-IF(Q$18&gt;74,(Q1394/Q$25)*$C$10)</f>
        <v/>
      </c>
      <c r="R1395" s="61">
        <f>+R1394-IF(R$18&gt;74,(R1394/R$25)*$C$10)</f>
        <v/>
      </c>
      <c r="S1395" s="61">
        <f>+S1394-IF(S$18&gt;74,(S1394/S$25)*$C$10)</f>
        <v/>
      </c>
      <c r="T1395" s="61">
        <f>+T1394-IF(T$18&gt;74,(T1394/T$25)*$C$10)</f>
        <v/>
      </c>
      <c r="U1395" s="61">
        <f>+U1394-IF(U$18&gt;74,(U1394/U$25)*$C$10)</f>
        <v/>
      </c>
      <c r="V1395" s="61">
        <f>+V1394-IF(V$18&gt;74,(V1394/V$25)*$C$10)</f>
        <v/>
      </c>
      <c r="W1395" s="61">
        <f>+W1394-IF(W$18&gt;74,(W1394/W$25)*$C$10)</f>
        <v/>
      </c>
      <c r="X1395" s="61">
        <f>+X1394-IF(X$18&gt;74,(X1394/X$25)*$C$10)</f>
        <v/>
      </c>
      <c r="Y1395" s="61">
        <f>+Y1394-IF(Y$18&gt;74,(Y1394/Y$25)*$C$10)</f>
        <v/>
      </c>
      <c r="Z1395" s="61">
        <f>+Z1394-IF(Z$18&gt;74,(Z1394/Z$25)*$C$10)</f>
        <v/>
      </c>
      <c r="AA1395" s="61">
        <f>+AA1394-IF(AA$18&gt;74,(AA1394/AA$25)*$C$10)</f>
        <v/>
      </c>
      <c r="AB1395" s="61">
        <f>+AB1394-IF(AB$18&gt;74,(AB1394/AB$25)*$C$10)</f>
        <v/>
      </c>
      <c r="AC1395" s="61">
        <f>+AC1394-IF(AC$18&gt;74,(AC1394/AC$25)*$C$10)</f>
        <v/>
      </c>
      <c r="AD1395" s="61">
        <f>+AD1394-IF(AD$18&gt;74,(AD1394/AD$25)*$C$10)</f>
        <v/>
      </c>
      <c r="AE1395" s="61">
        <f>+AE1394-IF(AE$18&gt;74,(AE1394/AE$25)*$C$10)</f>
        <v/>
      </c>
      <c r="AF1395" s="61">
        <f>+AF1394-IF(AF$18&gt;74,(AF1394/AF$25)*$C$10)</f>
        <v/>
      </c>
      <c r="AG1395" s="61">
        <f>+AG1394-IF(AG$18&gt;74,(AG1394/AG$25)*$C$10)</f>
        <v/>
      </c>
      <c r="AH1395" s="61">
        <f>+AH1394-IF(AH$18&gt;74,(AH1394/AH$25)*$C$10)</f>
        <v/>
      </c>
      <c r="AI1395" s="61">
        <f>+AI1394-IF(AI$18&gt;74,(AI1394/AI$25)*$C$10)</f>
        <v/>
      </c>
      <c r="AJ1395" s="61">
        <f>+AJ1394-IF(AJ$18&gt;74,(AJ1394/AJ$25)*$C$10)</f>
        <v/>
      </c>
      <c r="AK1395" s="61">
        <f>+AK1394-IF(AK$18&gt;74,(AK1394/AK$25)*$C$10)</f>
        <v/>
      </c>
      <c r="AL1395" s="61">
        <f>+AL1394-IF(AL$18&gt;74,(AL1394/AL$25)*$C$10)</f>
        <v/>
      </c>
      <c r="AM1395" s="61">
        <f>+AM1394-IF(AM$18&gt;74,(AM1394/AM$25)*$C$10)</f>
        <v/>
      </c>
      <c r="AN1395" s="61">
        <f>+AN1394-IF(AN$18&gt;74,(AN1394/AN$25)*$C$10)</f>
        <v/>
      </c>
      <c r="AO1395" s="61">
        <f>+AO1394-IF(AO$18&gt;74,(AO1394/AO$25)*$C$10)</f>
        <v/>
      </c>
      <c r="AP1395" s="61">
        <f>+AP1394-IF(AP$18&gt;74,(AP1394/AP$25)*$C$10)</f>
        <v/>
      </c>
      <c r="AQ1395" s="61">
        <f>+AQ1394-IF(AQ$18&gt;74,(AQ1394/AQ$25)*$C$10)</f>
        <v/>
      </c>
      <c r="AR1395" s="61">
        <f>+AR1394-IF(AR$18&gt;74,(AR1394/AR$25)*$C$10)</f>
        <v/>
      </c>
      <c r="AS1395" s="61">
        <f>+AS1394-IF(AS$18&gt;74,(AS1394/AS$25)*$C$10)</f>
        <v/>
      </c>
      <c r="AT1395" s="61">
        <f>+AT1394-IF(AT$18&gt;74,(AT1394/AT$25)*$C$10)</f>
        <v/>
      </c>
      <c r="AU1395" s="61">
        <f>+AU1394-IF(AU$18&gt;74,(AU1394/AU$25)*$C$10)</f>
        <v/>
      </c>
      <c r="AV1395" s="61">
        <f>+AV1394-IF(AV$18&gt;74,(AV1394/AV$25)*$C$10)</f>
        <v/>
      </c>
      <c r="AW1395" s="61">
        <f>+AW1394-IF(AW$18&gt;74,(AW1394/AW$25)*$C$10)</f>
        <v/>
      </c>
      <c r="AX1395" s="35">
        <f>IF(AW1395&gt;0,1,0)</f>
        <v/>
      </c>
      <c r="AY1395" s="35">
        <f>IF(AL1395&gt;0,1,0)</f>
        <v/>
      </c>
      <c r="AZ1395" s="35">
        <f>IF(AG1395&gt;0,1,0)</f>
        <v/>
      </c>
      <c r="BA1395" s="35">
        <f>IF(AB1395&gt;0,1,0)</f>
        <v/>
      </c>
      <c r="BB1395" s="35">
        <f>IF(W1395&gt;0,1,0)</f>
        <v/>
      </c>
    </row>
    <row r="1396">
      <c r="B1396" s="154" t="inlineStr">
        <is>
          <t>trial 685</t>
        </is>
      </c>
      <c r="C1396" s="155">
        <f>+start-C1393</f>
        <v/>
      </c>
      <c r="D1396" s="156">
        <f>IF((C1396&lt;=0),0,((C1396-D$24)*Stock*(_xlfn.NORM.INV(RAND(),stock_ave,stock_std))+(C1396-D$24)*Bonds*(_xlfn.NORM.INV(RAND(),bond_ave,bond_std))+(C1396-D$24)*cash*(_xlfn.NORM.INV(RAND(),cash_ave,cash_std))+(C1396-D$24)))</f>
        <v/>
      </c>
      <c r="E1396" s="156">
        <f>IF((D1396&lt;=0),0,((D1396-E$24)*Stock*(_xlfn.NORM.INV(RAND(),stock_ave,stock_std))+(D1396-E$24)*Bonds*(_xlfn.NORM.INV(RAND(),bond_ave,bond_std))+(D1396-E$24)*cash*(_xlfn.NORM.INV(RAND(),cash_ave,cash_std))+(D1396-E$24)))</f>
        <v/>
      </c>
      <c r="F1396" s="156">
        <f>IF((E1396&lt;=0),0,((E1396-F$24)*Stock*(_xlfn.NORM.INV(RAND(),stock_ave,stock_std))+(E1396-F$24)*Bonds*(_xlfn.NORM.INV(RAND(),bond_ave,bond_std))+(E1396-F$24)*cash*(_xlfn.NORM.INV(RAND(),cash_ave,cash_std))+(E1396-F$24)))</f>
        <v/>
      </c>
      <c r="G1396" s="156">
        <f>IF((F1396&lt;=0),0,((F1396-G$24)*Stock*(_xlfn.NORM.INV(RAND(),stock_ave,stock_std))+(F1396-G$24)*Bonds*(_xlfn.NORM.INV(RAND(),bond_ave,bond_std))+(F1396-G$24)*cash*(_xlfn.NORM.INV(RAND(),cash_ave,cash_std))+(F1396-G$24)))</f>
        <v/>
      </c>
      <c r="H1396" s="156">
        <f>IF((G1396&lt;=0),0,((G1396-H$24)*Stock*(_xlfn.NORM.INV(RAND(),stock_ave,stock_std))+(G1396-H$24)*Bonds*(_xlfn.NORM.INV(RAND(),bond_ave,bond_std))+(G1396-H$24)*cash*(_xlfn.NORM.INV(RAND(),cash_ave,cash_std))+(G1396-H$24)))</f>
        <v/>
      </c>
      <c r="I1396" s="156">
        <f>IF((H1396&lt;=0),0,((H1396-I$24)*Stock*(_xlfn.NORM.INV(RAND(),stock_ave,stock_std))+(H1396-I$24)*Bonds*(_xlfn.NORM.INV(RAND(),bond_ave,bond_std))+(H1396-I$24)*cash*(_xlfn.NORM.INV(RAND(),cash_ave,cash_std))+(H1396-I$24)))</f>
        <v/>
      </c>
      <c r="J1396" s="156">
        <f>IF((I1396&lt;=0),0,((I1396-J$24)*Stock*(_xlfn.NORM.INV(RAND(),stock_ave,stock_std))+(I1396-J$24)*Bonds*(_xlfn.NORM.INV(RAND(),bond_ave,bond_std))+(I1396-J$24)*cash*(_xlfn.NORM.INV(RAND(),cash_ave,cash_std))+(I1396-J$24)))</f>
        <v/>
      </c>
      <c r="K1396" s="156">
        <f>IF((J1396&lt;=0),0,((J1396-K$24)*Stock*(_xlfn.NORM.INV(RAND(),stock_ave,stock_std))+(J1396-K$24)*Bonds*(_xlfn.NORM.INV(RAND(),bond_ave,bond_std))+(J1396-K$24)*cash*(_xlfn.NORM.INV(RAND(),cash_ave,cash_std))+(J1396-K$24)))</f>
        <v/>
      </c>
      <c r="L1396" s="156">
        <f>IF((K1396&lt;=0),0,((K1396-L$24)*Stock*(_xlfn.NORM.INV(RAND(),stock_ave,stock_std))+(K1396-L$24)*Bonds*(_xlfn.NORM.INV(RAND(),bond_ave,bond_std))+(K1396-L$24)*cash*(_xlfn.NORM.INV(RAND(),cash_ave,cash_std))+(K1396-L$24)))</f>
        <v/>
      </c>
      <c r="M1396" s="156">
        <f>IF((L1396&lt;=0),0,((L1396-M$24)*Stock*(_xlfn.NORM.INV(RAND(),stock_ave,stock_std))+(L1396-M$24)*Bonds*(_xlfn.NORM.INV(RAND(),bond_ave,bond_std))+(L1396-M$24)*cash*(_xlfn.NORM.INV(RAND(),cash_ave,cash_std))+(L1396-M$24)))</f>
        <v/>
      </c>
      <c r="N1396" s="156">
        <f>IF((M1396&lt;=0),0,((M1396-N$24)*Stock*(_xlfn.NORM.INV(RAND(),stock_ave,stock_std))+(M1396-N$24)*Bonds*(_xlfn.NORM.INV(RAND(),bond_ave,bond_std))+(M1396-N$24)*cash*(_xlfn.NORM.INV(RAND(),cash_ave,cash_std))+(M1396-N$24)))</f>
        <v/>
      </c>
      <c r="O1396" s="156">
        <f>IF((N1396&lt;=0),0,((N1396-O$24)*Stock*(_xlfn.NORM.INV(RAND(),stock_ave,stock_std))+(N1396-O$24)*Bonds*(_xlfn.NORM.INV(RAND(),bond_ave,bond_std))+(N1396-O$24)*cash*(_xlfn.NORM.INV(RAND(),cash_ave,cash_std))+(N1396-O$24)))</f>
        <v/>
      </c>
      <c r="P1396" s="156">
        <f>IF((O1396&lt;=0),0,((O1396-P$24)*Stock*(_xlfn.NORM.INV(RAND(),stock_ave,stock_std))+(O1396-P$24)*Bonds*(_xlfn.NORM.INV(RAND(),bond_ave,bond_std))+(O1396-P$24)*cash*(_xlfn.NORM.INV(RAND(),cash_ave,cash_std))+(O1396-P$24)))</f>
        <v/>
      </c>
      <c r="Q1396" s="156">
        <f>IF((P1396&lt;=0),0,((P1396-Q$24)*Stock*(_xlfn.NORM.INV(RAND(),stock_ave,stock_std))+(P1396-Q$24)*Bonds*(_xlfn.NORM.INV(RAND(),bond_ave,bond_std))+(P1396-Q$24)*cash*(_xlfn.NORM.INV(RAND(),cash_ave,cash_std))+(P1396-Q$24)))</f>
        <v/>
      </c>
      <c r="R1396" s="156">
        <f>IF((Q1396&lt;=0),0,((Q1396-R$24)*Stock*(_xlfn.NORM.INV(RAND(),stock_ave,stock_std))+(Q1396-R$24)*Bonds*(_xlfn.NORM.INV(RAND(),bond_ave,bond_std))+(Q1396-R$24)*cash*(_xlfn.NORM.INV(RAND(),cash_ave,cash_std))+(Q1396-R$24)))</f>
        <v/>
      </c>
      <c r="S1396" s="156">
        <f>IF((R1396&lt;=0),0,((R1396-S$24)*Stock*(_xlfn.NORM.INV(RAND(),stock_ave,stock_std))+(R1396-S$24)*Bonds*(_xlfn.NORM.INV(RAND(),bond_ave,bond_std))+(R1396-S$24)*cash*(_xlfn.NORM.INV(RAND(),cash_ave,cash_std))+(R1396-S$24)))</f>
        <v/>
      </c>
      <c r="T1396" s="156">
        <f>IF((S1396&lt;=0),0,((S1396-T$24)*Stock*(_xlfn.NORM.INV(RAND(),stock_ave,stock_std))+(S1396-T$24)*Bonds*(_xlfn.NORM.INV(RAND(),bond_ave,bond_std))+(S1396-T$24)*cash*(_xlfn.NORM.INV(RAND(),cash_ave,cash_std))+(S1396-T$24)))</f>
        <v/>
      </c>
      <c r="U1396" s="156">
        <f>IF((T1396&lt;=0),0,((T1396-U$24)*Stock*(_xlfn.NORM.INV(RAND(),stock_ave,stock_std))+(T1396-U$24)*Bonds*(_xlfn.NORM.INV(RAND(),bond_ave,bond_std))+(T1396-U$24)*cash*(_xlfn.NORM.INV(RAND(),cash_ave,cash_std))+(T1396-U$24)))</f>
        <v/>
      </c>
      <c r="V1396" s="156">
        <f>IF((U1396&lt;=0),0,((U1396-V$24)*Stock*(_xlfn.NORM.INV(RAND(),stock_ave,stock_std))+(U1396-V$24)*Bonds*(_xlfn.NORM.INV(RAND(),bond_ave,bond_std))+(U1396-V$24)*cash*(_xlfn.NORM.INV(RAND(),cash_ave,cash_std))+(U1396-V$24)))</f>
        <v/>
      </c>
      <c r="W1396" s="156">
        <f>IF((V1396&lt;=0),0,((V1396-W$24)*Stock*(_xlfn.NORM.INV(RAND(),stock_ave,stock_std))+(V1396-W$24)*Bonds*(_xlfn.NORM.INV(RAND(),bond_ave,bond_std))+(V1396-W$24)*cash*(_xlfn.NORM.INV(RAND(),cash_ave,cash_std))+(V1396-W$24)))</f>
        <v/>
      </c>
      <c r="X1396" s="156">
        <f>IF((W1396&lt;=0),0,((W1396-X$24)*Stock*(_xlfn.NORM.INV(RAND(),stock_ave,stock_std))+(W1396-X$24)*Bonds*(_xlfn.NORM.INV(RAND(),bond_ave,bond_std))+(W1396-X$24)*cash*(_xlfn.NORM.INV(RAND(),cash_ave,cash_std))+(W1396-X$24)))</f>
        <v/>
      </c>
      <c r="Y1396" s="156">
        <f>IF((X1396&lt;=0),0,((X1396-Y$24)*Stock*(_xlfn.NORM.INV(RAND(),stock_ave,stock_std))+(X1396-Y$24)*Bonds*(_xlfn.NORM.INV(RAND(),bond_ave,bond_std))+(X1396-Y$24)*cash*(_xlfn.NORM.INV(RAND(),cash_ave,cash_std))+(X1396-Y$24)))</f>
        <v/>
      </c>
      <c r="Z1396" s="156">
        <f>IF((Y1396&lt;=0),0,((Y1396-Z$24)*Stock*(_xlfn.NORM.INV(RAND(),stock_ave,stock_std))+(Y1396-Z$24)*Bonds*(_xlfn.NORM.INV(RAND(),bond_ave,bond_std))+(Y1396-Z$24)*cash*(_xlfn.NORM.INV(RAND(),cash_ave,cash_std))+(Y1396-Z$24)))</f>
        <v/>
      </c>
      <c r="AA1396" s="156">
        <f>IF((Z1396&lt;=0),0,((Z1396-AA$24)*Stock*(_xlfn.NORM.INV(RAND(),stock_ave,stock_std))+(Z1396-AA$24)*Bonds*(_xlfn.NORM.INV(RAND(),bond_ave,bond_std))+(Z1396-AA$24)*cash*(_xlfn.NORM.INV(RAND(),cash_ave,cash_std))+(Z1396-AA$24)))</f>
        <v/>
      </c>
      <c r="AB1396" s="156">
        <f>IF((AA1396&lt;=0),0,((AA1396-AB$24)*Stock*(_xlfn.NORM.INV(RAND(),stock_ave,stock_std))+(AA1396-AB$24)*Bonds*(_xlfn.NORM.INV(RAND(),bond_ave,bond_std))+(AA1396-AB$24)*cash*(_xlfn.NORM.INV(RAND(),cash_ave,cash_std))+(AA1396-AB$24)))</f>
        <v/>
      </c>
      <c r="AC1396" s="156">
        <f>IF((AB1396&lt;=0),0,((AB1396-AC$24)*Stock*(_xlfn.NORM.INV(RAND(),stock_ave,stock_std))+(AB1396-AC$24)*Bonds*(_xlfn.NORM.INV(RAND(),bond_ave,bond_std))+(AB1396-AC$24)*cash*(_xlfn.NORM.INV(RAND(),cash_ave,cash_std))+(AB1396-AC$24)))</f>
        <v/>
      </c>
      <c r="AD1396" s="156">
        <f>IF((AC1396&lt;=0),0,((AC1396-AD$24)*Stock*(_xlfn.NORM.INV(RAND(),stock_ave,stock_std))+(AC1396-AD$24)*Bonds*(_xlfn.NORM.INV(RAND(),bond_ave,bond_std))+(AC1396-AD$24)*cash*(_xlfn.NORM.INV(RAND(),cash_ave,cash_std))+(AC1396-AD$24)))</f>
        <v/>
      </c>
      <c r="AE1396" s="156">
        <f>IF((AD1396&lt;=0),0,((AD1396-AE$24)*Stock*(_xlfn.NORM.INV(RAND(),stock_ave,stock_std))+(AD1396-AE$24)*Bonds*(_xlfn.NORM.INV(RAND(),bond_ave,bond_std))+(AD1396-AE$24)*cash*(_xlfn.NORM.INV(RAND(),cash_ave,cash_std))+(AD1396-AE$24)))</f>
        <v/>
      </c>
      <c r="AF1396" s="156">
        <f>IF((AE1396&lt;=0),0,((AE1396-AF$24)*Stock*(_xlfn.NORM.INV(RAND(),stock_ave,stock_std))+(AE1396-AF$24)*Bonds*(_xlfn.NORM.INV(RAND(),bond_ave,bond_std))+(AE1396-AF$24)*cash*(_xlfn.NORM.INV(RAND(),cash_ave,cash_std))+(AE1396-AF$24)))</f>
        <v/>
      </c>
      <c r="AG1396" s="156">
        <f>IF((AF1396&lt;=0),0,((AF1396-AG$24)*Stock*(_xlfn.NORM.INV(RAND(),stock_ave,stock_std))+(AF1396-AG$24)*Bonds*(_xlfn.NORM.INV(RAND(),bond_ave,bond_std))+(AF1396-AG$24)*cash*(_xlfn.NORM.INV(RAND(),cash_ave,cash_std))+(AF1396-AG$24)))</f>
        <v/>
      </c>
      <c r="AH1396" s="156">
        <f>IF((AG1396&lt;=0),0,((AG1396-AH$24)*Stock*(_xlfn.NORM.INV(RAND(),stock_ave,stock_std))+(AG1396-AH$24)*Bonds*(_xlfn.NORM.INV(RAND(),bond_ave,bond_std))+(AG1396-AH$24)*cash*(_xlfn.NORM.INV(RAND(),cash_ave,cash_std))+(AG1396-AH$24)))</f>
        <v/>
      </c>
      <c r="AI1396" s="156">
        <f>IF((AH1396&lt;=0),0,((AH1396-AI$24)*Stock*(_xlfn.NORM.INV(RAND(),stock_ave,stock_std))+(AH1396-AI$24)*Bonds*(_xlfn.NORM.INV(RAND(),bond_ave,bond_std))+(AH1396-AI$24)*cash*(_xlfn.NORM.INV(RAND(),cash_ave,cash_std))+(AH1396-AI$24)))</f>
        <v/>
      </c>
      <c r="AJ1396" s="156">
        <f>IF((AI1396&lt;=0),0,((AI1396-AJ$24)*Stock*(_xlfn.NORM.INV(RAND(),stock_ave,stock_std))+(AI1396-AJ$24)*Bonds*(_xlfn.NORM.INV(RAND(),bond_ave,bond_std))+(AI1396-AJ$24)*cash*(_xlfn.NORM.INV(RAND(),cash_ave,cash_std))+(AI1396-AJ$24)))</f>
        <v/>
      </c>
      <c r="AK1396" s="156">
        <f>IF((AJ1396&lt;=0),0,((AJ1396-AK$24)*Stock*(_xlfn.NORM.INV(RAND(),stock_ave,stock_std))+(AJ1396-AK$24)*Bonds*(_xlfn.NORM.INV(RAND(),bond_ave,bond_std))+(AJ1396-AK$24)*cash*(_xlfn.NORM.INV(RAND(),cash_ave,cash_std))+(AJ1396-AK$24)))</f>
        <v/>
      </c>
      <c r="AL1396" s="156">
        <f>IF((AK1396&lt;=0),0,((AK1396-AL$24)*Stock*(_xlfn.NORM.INV(RAND(),stock_ave,stock_std))+(AK1396-AL$24)*Bonds*(_xlfn.NORM.INV(RAND(),bond_ave,bond_std))+(AK1396-AL$24)*cash*(_xlfn.NORM.INV(RAND(),cash_ave,cash_std))+(AK1396-AL$24)))</f>
        <v/>
      </c>
      <c r="AM1396" s="156">
        <f>IF((AL1396&lt;=0),0,((AL1396-AM$24)*Stock*(_xlfn.NORM.INV(RAND(),stock_ave,stock_std))+(AL1396-AM$24)*Bonds*(_xlfn.NORM.INV(RAND(),bond_ave,bond_std))+(AL1396-AM$24)*cash*(_xlfn.NORM.INV(RAND(),cash_ave,cash_std))+(AL1396-AM$24)))</f>
        <v/>
      </c>
      <c r="AN1396" s="156">
        <f>IF((AM1396&lt;=0),0,((AM1396-AN$24)*Stock*(_xlfn.NORM.INV(RAND(),stock_ave,stock_std))+(AM1396-AN$24)*Bonds*(_xlfn.NORM.INV(RAND(),bond_ave,bond_std))+(AM1396-AN$24)*cash*(_xlfn.NORM.INV(RAND(),cash_ave,cash_std))+(AM1396-AN$24)))</f>
        <v/>
      </c>
      <c r="AO1396" s="156">
        <f>IF((AN1396&lt;=0),0,((AN1396-AO$24)*Stock*(_xlfn.NORM.INV(RAND(),stock_ave,stock_std))+(AN1396-AO$24)*Bonds*(_xlfn.NORM.INV(RAND(),bond_ave,bond_std))+(AN1396-AO$24)*cash*(_xlfn.NORM.INV(RAND(),cash_ave,cash_std))+(AN1396-AO$24)))</f>
        <v/>
      </c>
      <c r="AP1396" s="156">
        <f>IF((AO1396&lt;=0),0,((AO1396-AP$24)*Stock*(_xlfn.NORM.INV(RAND(),stock_ave,stock_std))+(AO1396-AP$24)*Bonds*(_xlfn.NORM.INV(RAND(),bond_ave,bond_std))+(AO1396-AP$24)*cash*(_xlfn.NORM.INV(RAND(),cash_ave,cash_std))+(AO1396-AP$24)))</f>
        <v/>
      </c>
      <c r="AQ1396" s="156">
        <f>IF((AP1396&lt;=0),0,((AP1396-AQ$24)*Stock*(_xlfn.NORM.INV(RAND(),stock_ave,stock_std))+(AP1396-AQ$24)*Bonds*(_xlfn.NORM.INV(RAND(),bond_ave,bond_std))+(AP1396-AQ$24)*cash*(_xlfn.NORM.INV(RAND(),cash_ave,cash_std))+(AP1396-AQ$24)))</f>
        <v/>
      </c>
      <c r="AR1396" s="156">
        <f>IF((AQ1396&lt;=0),0,((AQ1396-AR$24)*Stock*(_xlfn.NORM.INV(RAND(),stock_ave,stock_std))+(AQ1396-AR$24)*Bonds*(_xlfn.NORM.INV(RAND(),bond_ave,bond_std))+(AQ1396-AR$24)*cash*(_xlfn.NORM.INV(RAND(),cash_ave,cash_std))+(AQ1396-AR$24)))</f>
        <v/>
      </c>
      <c r="AS1396" s="156">
        <f>IF((AR1396&lt;=0),0,((AR1396-AS$24)*Stock*(_xlfn.NORM.INV(RAND(),stock_ave,stock_std))+(AR1396-AS$24)*Bonds*(_xlfn.NORM.INV(RAND(),bond_ave,bond_std))+(AR1396-AS$24)*cash*(_xlfn.NORM.INV(RAND(),cash_ave,cash_std))+(AR1396-AS$24)))</f>
        <v/>
      </c>
      <c r="AT1396" s="156">
        <f>IF((AS1396&lt;=0),0,((AS1396-AT$24)*Stock*(_xlfn.NORM.INV(RAND(),stock_ave,stock_std))+(AS1396-AT$24)*Bonds*(_xlfn.NORM.INV(RAND(),bond_ave,bond_std))+(AS1396-AT$24)*cash*(_xlfn.NORM.INV(RAND(),cash_ave,cash_std))+(AS1396-AT$24)))</f>
        <v/>
      </c>
      <c r="AU1396" s="156">
        <f>IF((AT1396&lt;=0),0,((AT1396-AU$24)*Stock*(_xlfn.NORM.INV(RAND(),stock_ave,stock_std))+(AT1396-AU$24)*Bonds*(_xlfn.NORM.INV(RAND(),bond_ave,bond_std))+(AT1396-AU$24)*cash*(_xlfn.NORM.INV(RAND(),cash_ave,cash_std))+(AT1396-AU$24)))</f>
        <v/>
      </c>
      <c r="AV1396" s="156">
        <f>IF((AU1396&lt;=0),0,((AU1396-AV$24)*Stock*(_xlfn.NORM.INV(RAND(),stock_ave,stock_std))+(AU1396-AV$24)*Bonds*(_xlfn.NORM.INV(RAND(),bond_ave,bond_std))+(AU1396-AV$24)*cash*(_xlfn.NORM.INV(RAND(),cash_ave,cash_std))+(AU1396-AV$24)))</f>
        <v/>
      </c>
      <c r="AW1396" s="156">
        <f>IF((AV1396&lt;=0),0,((AV1396-AW$24)*Stock*(_xlfn.NORM.INV(RAND(),stock_ave,stock_std))+(AV1396-AW$24)*Bonds*(_xlfn.NORM.INV(RAND(),bond_ave,bond_std))+(AV1396-AW$24)*cash*(_xlfn.NORM.INV(RAND(),cash_ave,cash_std))+(AV1396-AW$24)))</f>
        <v/>
      </c>
      <c r="AX1396" s="159" t="n"/>
      <c r="AY1396" s="159" t="n"/>
      <c r="AZ1396" s="159" t="n"/>
      <c r="BA1396" s="159" t="n"/>
      <c r="BB1396" s="159" t="n"/>
    </row>
    <row r="1397">
      <c r="C1397" s="147" t="n"/>
      <c r="D1397" s="61">
        <f>+D1396-IF(D$18&gt;74,(D1396/D$25)*$C$10)</f>
        <v/>
      </c>
      <c r="E1397" s="61">
        <f>+E1396-IF(E$18&gt;74,(E1396/E$25)*$C$10)</f>
        <v/>
      </c>
      <c r="F1397" s="61">
        <f>+F1396-IF(F$18&gt;74,(F1396/F$25)*$C$10)</f>
        <v/>
      </c>
      <c r="G1397" s="61">
        <f>+G1396-IF(G$18&gt;74,(G1396/G$25)*$C$10)</f>
        <v/>
      </c>
      <c r="H1397" s="61">
        <f>+H1396-IF(H$18&gt;74,(H1396/H$25)*$C$10)</f>
        <v/>
      </c>
      <c r="I1397" s="61">
        <f>+I1396-IF(I$18&gt;74,(I1396/I$25)*$C$10)</f>
        <v/>
      </c>
      <c r="J1397" s="61">
        <f>+J1396-IF(J$18&gt;74,(J1396/J$25)*$C$10)</f>
        <v/>
      </c>
      <c r="K1397" s="61">
        <f>+K1396-IF(K$18&gt;74,(K1396/K$25)*$C$10)</f>
        <v/>
      </c>
      <c r="L1397" s="61">
        <f>+L1396-IF(L$18&gt;74,(L1396/L$25)*$C$10)</f>
        <v/>
      </c>
      <c r="M1397" s="61">
        <f>+M1396-IF(M$18&gt;74,(M1396/M$25)*$C$10)</f>
        <v/>
      </c>
      <c r="N1397" s="61">
        <f>+N1396-IF(N$18&gt;74,(N1396/N$25)*$C$10)</f>
        <v/>
      </c>
      <c r="O1397" s="61">
        <f>+O1396-IF(O$18&gt;74,(O1396/O$25)*$C$10)</f>
        <v/>
      </c>
      <c r="P1397" s="61">
        <f>+P1396-IF(P$18&gt;74,(P1396/P$25)*$C$10)</f>
        <v/>
      </c>
      <c r="Q1397" s="61">
        <f>+Q1396-IF(Q$18&gt;74,(Q1396/Q$25)*$C$10)</f>
        <v/>
      </c>
      <c r="R1397" s="61">
        <f>+R1396-IF(R$18&gt;74,(R1396/R$25)*$C$10)</f>
        <v/>
      </c>
      <c r="S1397" s="61">
        <f>+S1396-IF(S$18&gt;74,(S1396/S$25)*$C$10)</f>
        <v/>
      </c>
      <c r="T1397" s="61">
        <f>+T1396-IF(T$18&gt;74,(T1396/T$25)*$C$10)</f>
        <v/>
      </c>
      <c r="U1397" s="61">
        <f>+U1396-IF(U$18&gt;74,(U1396/U$25)*$C$10)</f>
        <v/>
      </c>
      <c r="V1397" s="61">
        <f>+V1396-IF(V$18&gt;74,(V1396/V$25)*$C$10)</f>
        <v/>
      </c>
      <c r="W1397" s="61">
        <f>+W1396-IF(W$18&gt;74,(W1396/W$25)*$C$10)</f>
        <v/>
      </c>
      <c r="X1397" s="61">
        <f>+X1396-IF(X$18&gt;74,(X1396/X$25)*$C$10)</f>
        <v/>
      </c>
      <c r="Y1397" s="61">
        <f>+Y1396-IF(Y$18&gt;74,(Y1396/Y$25)*$C$10)</f>
        <v/>
      </c>
      <c r="Z1397" s="61">
        <f>+Z1396-IF(Z$18&gt;74,(Z1396/Z$25)*$C$10)</f>
        <v/>
      </c>
      <c r="AA1397" s="61">
        <f>+AA1396-IF(AA$18&gt;74,(AA1396/AA$25)*$C$10)</f>
        <v/>
      </c>
      <c r="AB1397" s="61">
        <f>+AB1396-IF(AB$18&gt;74,(AB1396/AB$25)*$C$10)</f>
        <v/>
      </c>
      <c r="AC1397" s="61">
        <f>+AC1396-IF(AC$18&gt;74,(AC1396/AC$25)*$C$10)</f>
        <v/>
      </c>
      <c r="AD1397" s="61">
        <f>+AD1396-IF(AD$18&gt;74,(AD1396/AD$25)*$C$10)</f>
        <v/>
      </c>
      <c r="AE1397" s="61">
        <f>+AE1396-IF(AE$18&gt;74,(AE1396/AE$25)*$C$10)</f>
        <v/>
      </c>
      <c r="AF1397" s="61">
        <f>+AF1396-IF(AF$18&gt;74,(AF1396/AF$25)*$C$10)</f>
        <v/>
      </c>
      <c r="AG1397" s="61">
        <f>+AG1396-IF(AG$18&gt;74,(AG1396/AG$25)*$C$10)</f>
        <v/>
      </c>
      <c r="AH1397" s="61">
        <f>+AH1396-IF(AH$18&gt;74,(AH1396/AH$25)*$C$10)</f>
        <v/>
      </c>
      <c r="AI1397" s="61">
        <f>+AI1396-IF(AI$18&gt;74,(AI1396/AI$25)*$C$10)</f>
        <v/>
      </c>
      <c r="AJ1397" s="61">
        <f>+AJ1396-IF(AJ$18&gt;74,(AJ1396/AJ$25)*$C$10)</f>
        <v/>
      </c>
      <c r="AK1397" s="61">
        <f>+AK1396-IF(AK$18&gt;74,(AK1396/AK$25)*$C$10)</f>
        <v/>
      </c>
      <c r="AL1397" s="61">
        <f>+AL1396-IF(AL$18&gt;74,(AL1396/AL$25)*$C$10)</f>
        <v/>
      </c>
      <c r="AM1397" s="61">
        <f>+AM1396-IF(AM$18&gt;74,(AM1396/AM$25)*$C$10)</f>
        <v/>
      </c>
      <c r="AN1397" s="61">
        <f>+AN1396-IF(AN$18&gt;74,(AN1396/AN$25)*$C$10)</f>
        <v/>
      </c>
      <c r="AO1397" s="61">
        <f>+AO1396-IF(AO$18&gt;74,(AO1396/AO$25)*$C$10)</f>
        <v/>
      </c>
      <c r="AP1397" s="61">
        <f>+AP1396-IF(AP$18&gt;74,(AP1396/AP$25)*$C$10)</f>
        <v/>
      </c>
      <c r="AQ1397" s="61">
        <f>+AQ1396-IF(AQ$18&gt;74,(AQ1396/AQ$25)*$C$10)</f>
        <v/>
      </c>
      <c r="AR1397" s="61">
        <f>+AR1396-IF(AR$18&gt;74,(AR1396/AR$25)*$C$10)</f>
        <v/>
      </c>
      <c r="AS1397" s="61">
        <f>+AS1396-IF(AS$18&gt;74,(AS1396/AS$25)*$C$10)</f>
        <v/>
      </c>
      <c r="AT1397" s="61">
        <f>+AT1396-IF(AT$18&gt;74,(AT1396/AT$25)*$C$10)</f>
        <v/>
      </c>
      <c r="AU1397" s="61">
        <f>+AU1396-IF(AU$18&gt;74,(AU1396/AU$25)*$C$10)</f>
        <v/>
      </c>
      <c r="AV1397" s="61">
        <f>+AV1396-IF(AV$18&gt;74,(AV1396/AV$25)*$C$10)</f>
        <v/>
      </c>
      <c r="AW1397" s="61">
        <f>+AW1396-IF(AW$18&gt;74,(AW1396/AW$25)*$C$10)</f>
        <v/>
      </c>
      <c r="AX1397" s="35">
        <f>IF(AW1397&gt;0,1,0)</f>
        <v/>
      </c>
      <c r="AY1397" s="35">
        <f>IF(AL1397&gt;0,1,0)</f>
        <v/>
      </c>
      <c r="AZ1397" s="35">
        <f>IF(AG1397&gt;0,1,0)</f>
        <v/>
      </c>
      <c r="BA1397" s="35">
        <f>IF(AB1397&gt;0,1,0)</f>
        <v/>
      </c>
      <c r="BB1397" s="35">
        <f>IF(W1397&gt;0,1,0)</f>
        <v/>
      </c>
    </row>
    <row r="1398">
      <c r="B1398" s="154" t="inlineStr">
        <is>
          <t>trial 686</t>
        </is>
      </c>
      <c r="C1398" s="155">
        <f>+start-C1395</f>
        <v/>
      </c>
      <c r="D1398" s="156">
        <f>IF((C1398&lt;=0),0,((C1398-D$24)*Stock*(_xlfn.NORM.INV(RAND(),stock_ave,stock_std))+(C1398-D$24)*Bonds*(_xlfn.NORM.INV(RAND(),bond_ave,bond_std))+(C1398-D$24)*cash*(_xlfn.NORM.INV(RAND(),cash_ave,cash_std))+(C1398-D$24)))</f>
        <v/>
      </c>
      <c r="E1398" s="156">
        <f>IF((D1398&lt;=0),0,((D1398-E$24)*Stock*(_xlfn.NORM.INV(RAND(),stock_ave,stock_std))+(D1398-E$24)*Bonds*(_xlfn.NORM.INV(RAND(),bond_ave,bond_std))+(D1398-E$24)*cash*(_xlfn.NORM.INV(RAND(),cash_ave,cash_std))+(D1398-E$24)))</f>
        <v/>
      </c>
      <c r="F1398" s="156">
        <f>IF((E1398&lt;=0),0,((E1398-F$24)*Stock*(_xlfn.NORM.INV(RAND(),stock_ave,stock_std))+(E1398-F$24)*Bonds*(_xlfn.NORM.INV(RAND(),bond_ave,bond_std))+(E1398-F$24)*cash*(_xlfn.NORM.INV(RAND(),cash_ave,cash_std))+(E1398-F$24)))</f>
        <v/>
      </c>
      <c r="G1398" s="156">
        <f>IF((F1398&lt;=0),0,((F1398-G$24)*Stock*(_xlfn.NORM.INV(RAND(),stock_ave,stock_std))+(F1398-G$24)*Bonds*(_xlfn.NORM.INV(RAND(),bond_ave,bond_std))+(F1398-G$24)*cash*(_xlfn.NORM.INV(RAND(),cash_ave,cash_std))+(F1398-G$24)))</f>
        <v/>
      </c>
      <c r="H1398" s="156">
        <f>IF((G1398&lt;=0),0,((G1398-H$24)*Stock*(_xlfn.NORM.INV(RAND(),stock_ave,stock_std))+(G1398-H$24)*Bonds*(_xlfn.NORM.INV(RAND(),bond_ave,bond_std))+(G1398-H$24)*cash*(_xlfn.NORM.INV(RAND(),cash_ave,cash_std))+(G1398-H$24)))</f>
        <v/>
      </c>
      <c r="I1398" s="156">
        <f>IF((H1398&lt;=0),0,((H1398-I$24)*Stock*(_xlfn.NORM.INV(RAND(),stock_ave,stock_std))+(H1398-I$24)*Bonds*(_xlfn.NORM.INV(RAND(),bond_ave,bond_std))+(H1398-I$24)*cash*(_xlfn.NORM.INV(RAND(),cash_ave,cash_std))+(H1398-I$24)))</f>
        <v/>
      </c>
      <c r="J1398" s="156">
        <f>IF((I1398&lt;=0),0,((I1398-J$24)*Stock*(_xlfn.NORM.INV(RAND(),stock_ave,stock_std))+(I1398-J$24)*Bonds*(_xlfn.NORM.INV(RAND(),bond_ave,bond_std))+(I1398-J$24)*cash*(_xlfn.NORM.INV(RAND(),cash_ave,cash_std))+(I1398-J$24)))</f>
        <v/>
      </c>
      <c r="K1398" s="156">
        <f>IF((J1398&lt;=0),0,((J1398-K$24)*Stock*(_xlfn.NORM.INV(RAND(),stock_ave,stock_std))+(J1398-K$24)*Bonds*(_xlfn.NORM.INV(RAND(),bond_ave,bond_std))+(J1398-K$24)*cash*(_xlfn.NORM.INV(RAND(),cash_ave,cash_std))+(J1398-K$24)))</f>
        <v/>
      </c>
      <c r="L1398" s="156">
        <f>IF((K1398&lt;=0),0,((K1398-L$24)*Stock*(_xlfn.NORM.INV(RAND(),stock_ave,stock_std))+(K1398-L$24)*Bonds*(_xlfn.NORM.INV(RAND(),bond_ave,bond_std))+(K1398-L$24)*cash*(_xlfn.NORM.INV(RAND(),cash_ave,cash_std))+(K1398-L$24)))</f>
        <v/>
      </c>
      <c r="M1398" s="156">
        <f>IF((L1398&lt;=0),0,((L1398-M$24)*Stock*(_xlfn.NORM.INV(RAND(),stock_ave,stock_std))+(L1398-M$24)*Bonds*(_xlfn.NORM.INV(RAND(),bond_ave,bond_std))+(L1398-M$24)*cash*(_xlfn.NORM.INV(RAND(),cash_ave,cash_std))+(L1398-M$24)))</f>
        <v/>
      </c>
      <c r="N1398" s="156">
        <f>IF((M1398&lt;=0),0,((M1398-N$24)*Stock*(_xlfn.NORM.INV(RAND(),stock_ave,stock_std))+(M1398-N$24)*Bonds*(_xlfn.NORM.INV(RAND(),bond_ave,bond_std))+(M1398-N$24)*cash*(_xlfn.NORM.INV(RAND(),cash_ave,cash_std))+(M1398-N$24)))</f>
        <v/>
      </c>
      <c r="O1398" s="156">
        <f>IF((N1398&lt;=0),0,((N1398-O$24)*Stock*(_xlfn.NORM.INV(RAND(),stock_ave,stock_std))+(N1398-O$24)*Bonds*(_xlfn.NORM.INV(RAND(),bond_ave,bond_std))+(N1398-O$24)*cash*(_xlfn.NORM.INV(RAND(),cash_ave,cash_std))+(N1398-O$24)))</f>
        <v/>
      </c>
      <c r="P1398" s="156">
        <f>IF((O1398&lt;=0),0,((O1398-P$24)*Stock*(_xlfn.NORM.INV(RAND(),stock_ave,stock_std))+(O1398-P$24)*Bonds*(_xlfn.NORM.INV(RAND(),bond_ave,bond_std))+(O1398-P$24)*cash*(_xlfn.NORM.INV(RAND(),cash_ave,cash_std))+(O1398-P$24)))</f>
        <v/>
      </c>
      <c r="Q1398" s="156">
        <f>IF((P1398&lt;=0),0,((P1398-Q$24)*Stock*(_xlfn.NORM.INV(RAND(),stock_ave,stock_std))+(P1398-Q$24)*Bonds*(_xlfn.NORM.INV(RAND(),bond_ave,bond_std))+(P1398-Q$24)*cash*(_xlfn.NORM.INV(RAND(),cash_ave,cash_std))+(P1398-Q$24)))</f>
        <v/>
      </c>
      <c r="R1398" s="156">
        <f>IF((Q1398&lt;=0),0,((Q1398-R$24)*Stock*(_xlfn.NORM.INV(RAND(),stock_ave,stock_std))+(Q1398-R$24)*Bonds*(_xlfn.NORM.INV(RAND(),bond_ave,bond_std))+(Q1398-R$24)*cash*(_xlfn.NORM.INV(RAND(),cash_ave,cash_std))+(Q1398-R$24)))</f>
        <v/>
      </c>
      <c r="S1398" s="156">
        <f>IF((R1398&lt;=0),0,((R1398-S$24)*Stock*(_xlfn.NORM.INV(RAND(),stock_ave,stock_std))+(R1398-S$24)*Bonds*(_xlfn.NORM.INV(RAND(),bond_ave,bond_std))+(R1398-S$24)*cash*(_xlfn.NORM.INV(RAND(),cash_ave,cash_std))+(R1398-S$24)))</f>
        <v/>
      </c>
      <c r="T1398" s="156">
        <f>IF((S1398&lt;=0),0,((S1398-T$24)*Stock*(_xlfn.NORM.INV(RAND(),stock_ave,stock_std))+(S1398-T$24)*Bonds*(_xlfn.NORM.INV(RAND(),bond_ave,bond_std))+(S1398-T$24)*cash*(_xlfn.NORM.INV(RAND(),cash_ave,cash_std))+(S1398-T$24)))</f>
        <v/>
      </c>
      <c r="U1398" s="156">
        <f>IF((T1398&lt;=0),0,((T1398-U$24)*Stock*(_xlfn.NORM.INV(RAND(),stock_ave,stock_std))+(T1398-U$24)*Bonds*(_xlfn.NORM.INV(RAND(),bond_ave,bond_std))+(T1398-U$24)*cash*(_xlfn.NORM.INV(RAND(),cash_ave,cash_std))+(T1398-U$24)))</f>
        <v/>
      </c>
      <c r="V1398" s="156">
        <f>IF((U1398&lt;=0),0,((U1398-V$24)*Stock*(_xlfn.NORM.INV(RAND(),stock_ave,stock_std))+(U1398-V$24)*Bonds*(_xlfn.NORM.INV(RAND(),bond_ave,bond_std))+(U1398-V$24)*cash*(_xlfn.NORM.INV(RAND(),cash_ave,cash_std))+(U1398-V$24)))</f>
        <v/>
      </c>
      <c r="W1398" s="156">
        <f>IF((V1398&lt;=0),0,((V1398-W$24)*Stock*(_xlfn.NORM.INV(RAND(),stock_ave,stock_std))+(V1398-W$24)*Bonds*(_xlfn.NORM.INV(RAND(),bond_ave,bond_std))+(V1398-W$24)*cash*(_xlfn.NORM.INV(RAND(),cash_ave,cash_std))+(V1398-W$24)))</f>
        <v/>
      </c>
      <c r="X1398" s="156">
        <f>IF((W1398&lt;=0),0,((W1398-X$24)*Stock*(_xlfn.NORM.INV(RAND(),stock_ave,stock_std))+(W1398-X$24)*Bonds*(_xlfn.NORM.INV(RAND(),bond_ave,bond_std))+(W1398-X$24)*cash*(_xlfn.NORM.INV(RAND(),cash_ave,cash_std))+(W1398-X$24)))</f>
        <v/>
      </c>
      <c r="Y1398" s="156">
        <f>IF((X1398&lt;=0),0,((X1398-Y$24)*Stock*(_xlfn.NORM.INV(RAND(),stock_ave,stock_std))+(X1398-Y$24)*Bonds*(_xlfn.NORM.INV(RAND(),bond_ave,bond_std))+(X1398-Y$24)*cash*(_xlfn.NORM.INV(RAND(),cash_ave,cash_std))+(X1398-Y$24)))</f>
        <v/>
      </c>
      <c r="Z1398" s="156">
        <f>IF((Y1398&lt;=0),0,((Y1398-Z$24)*Stock*(_xlfn.NORM.INV(RAND(),stock_ave,stock_std))+(Y1398-Z$24)*Bonds*(_xlfn.NORM.INV(RAND(),bond_ave,bond_std))+(Y1398-Z$24)*cash*(_xlfn.NORM.INV(RAND(),cash_ave,cash_std))+(Y1398-Z$24)))</f>
        <v/>
      </c>
      <c r="AA1398" s="156">
        <f>IF((Z1398&lt;=0),0,((Z1398-AA$24)*Stock*(_xlfn.NORM.INV(RAND(),stock_ave,stock_std))+(Z1398-AA$24)*Bonds*(_xlfn.NORM.INV(RAND(),bond_ave,bond_std))+(Z1398-AA$24)*cash*(_xlfn.NORM.INV(RAND(),cash_ave,cash_std))+(Z1398-AA$24)))</f>
        <v/>
      </c>
      <c r="AB1398" s="156">
        <f>IF((AA1398&lt;=0),0,((AA1398-AB$24)*Stock*(_xlfn.NORM.INV(RAND(),stock_ave,stock_std))+(AA1398-AB$24)*Bonds*(_xlfn.NORM.INV(RAND(),bond_ave,bond_std))+(AA1398-AB$24)*cash*(_xlfn.NORM.INV(RAND(),cash_ave,cash_std))+(AA1398-AB$24)))</f>
        <v/>
      </c>
      <c r="AC1398" s="156">
        <f>IF((AB1398&lt;=0),0,((AB1398-AC$24)*Stock*(_xlfn.NORM.INV(RAND(),stock_ave,stock_std))+(AB1398-AC$24)*Bonds*(_xlfn.NORM.INV(RAND(),bond_ave,bond_std))+(AB1398-AC$24)*cash*(_xlfn.NORM.INV(RAND(),cash_ave,cash_std))+(AB1398-AC$24)))</f>
        <v/>
      </c>
      <c r="AD1398" s="156">
        <f>IF((AC1398&lt;=0),0,((AC1398-AD$24)*Stock*(_xlfn.NORM.INV(RAND(),stock_ave,stock_std))+(AC1398-AD$24)*Bonds*(_xlfn.NORM.INV(RAND(),bond_ave,bond_std))+(AC1398-AD$24)*cash*(_xlfn.NORM.INV(RAND(),cash_ave,cash_std))+(AC1398-AD$24)))</f>
        <v/>
      </c>
      <c r="AE1398" s="156">
        <f>IF((AD1398&lt;=0),0,((AD1398-AE$24)*Stock*(_xlfn.NORM.INV(RAND(),stock_ave,stock_std))+(AD1398-AE$24)*Bonds*(_xlfn.NORM.INV(RAND(),bond_ave,bond_std))+(AD1398-AE$24)*cash*(_xlfn.NORM.INV(RAND(),cash_ave,cash_std))+(AD1398-AE$24)))</f>
        <v/>
      </c>
      <c r="AF1398" s="156">
        <f>IF((AE1398&lt;=0),0,((AE1398-AF$24)*Stock*(_xlfn.NORM.INV(RAND(),stock_ave,stock_std))+(AE1398-AF$24)*Bonds*(_xlfn.NORM.INV(RAND(),bond_ave,bond_std))+(AE1398-AF$24)*cash*(_xlfn.NORM.INV(RAND(),cash_ave,cash_std))+(AE1398-AF$24)))</f>
        <v/>
      </c>
      <c r="AG1398" s="156">
        <f>IF((AF1398&lt;=0),0,((AF1398-AG$24)*Stock*(_xlfn.NORM.INV(RAND(),stock_ave,stock_std))+(AF1398-AG$24)*Bonds*(_xlfn.NORM.INV(RAND(),bond_ave,bond_std))+(AF1398-AG$24)*cash*(_xlfn.NORM.INV(RAND(),cash_ave,cash_std))+(AF1398-AG$24)))</f>
        <v/>
      </c>
      <c r="AH1398" s="156">
        <f>IF((AG1398&lt;=0),0,((AG1398-AH$24)*Stock*(_xlfn.NORM.INV(RAND(),stock_ave,stock_std))+(AG1398-AH$24)*Bonds*(_xlfn.NORM.INV(RAND(),bond_ave,bond_std))+(AG1398-AH$24)*cash*(_xlfn.NORM.INV(RAND(),cash_ave,cash_std))+(AG1398-AH$24)))</f>
        <v/>
      </c>
      <c r="AI1398" s="156">
        <f>IF((AH1398&lt;=0),0,((AH1398-AI$24)*Stock*(_xlfn.NORM.INV(RAND(),stock_ave,stock_std))+(AH1398-AI$24)*Bonds*(_xlfn.NORM.INV(RAND(),bond_ave,bond_std))+(AH1398-AI$24)*cash*(_xlfn.NORM.INV(RAND(),cash_ave,cash_std))+(AH1398-AI$24)))</f>
        <v/>
      </c>
      <c r="AJ1398" s="156">
        <f>IF((AI1398&lt;=0),0,((AI1398-AJ$24)*Stock*(_xlfn.NORM.INV(RAND(),stock_ave,stock_std))+(AI1398-AJ$24)*Bonds*(_xlfn.NORM.INV(RAND(),bond_ave,bond_std))+(AI1398-AJ$24)*cash*(_xlfn.NORM.INV(RAND(),cash_ave,cash_std))+(AI1398-AJ$24)))</f>
        <v/>
      </c>
      <c r="AK1398" s="156">
        <f>IF((AJ1398&lt;=0),0,((AJ1398-AK$24)*Stock*(_xlfn.NORM.INV(RAND(),stock_ave,stock_std))+(AJ1398-AK$24)*Bonds*(_xlfn.NORM.INV(RAND(),bond_ave,bond_std))+(AJ1398-AK$24)*cash*(_xlfn.NORM.INV(RAND(),cash_ave,cash_std))+(AJ1398-AK$24)))</f>
        <v/>
      </c>
      <c r="AL1398" s="156">
        <f>IF((AK1398&lt;=0),0,((AK1398-AL$24)*Stock*(_xlfn.NORM.INV(RAND(),stock_ave,stock_std))+(AK1398-AL$24)*Bonds*(_xlfn.NORM.INV(RAND(),bond_ave,bond_std))+(AK1398-AL$24)*cash*(_xlfn.NORM.INV(RAND(),cash_ave,cash_std))+(AK1398-AL$24)))</f>
        <v/>
      </c>
      <c r="AM1398" s="156">
        <f>IF((AL1398&lt;=0),0,((AL1398-AM$24)*Stock*(_xlfn.NORM.INV(RAND(),stock_ave,stock_std))+(AL1398-AM$24)*Bonds*(_xlfn.NORM.INV(RAND(),bond_ave,bond_std))+(AL1398-AM$24)*cash*(_xlfn.NORM.INV(RAND(),cash_ave,cash_std))+(AL1398-AM$24)))</f>
        <v/>
      </c>
      <c r="AN1398" s="156">
        <f>IF((AM1398&lt;=0),0,((AM1398-AN$24)*Stock*(_xlfn.NORM.INV(RAND(),stock_ave,stock_std))+(AM1398-AN$24)*Bonds*(_xlfn.NORM.INV(RAND(),bond_ave,bond_std))+(AM1398-AN$24)*cash*(_xlfn.NORM.INV(RAND(),cash_ave,cash_std))+(AM1398-AN$24)))</f>
        <v/>
      </c>
      <c r="AO1398" s="156">
        <f>IF((AN1398&lt;=0),0,((AN1398-AO$24)*Stock*(_xlfn.NORM.INV(RAND(),stock_ave,stock_std))+(AN1398-AO$24)*Bonds*(_xlfn.NORM.INV(RAND(),bond_ave,bond_std))+(AN1398-AO$24)*cash*(_xlfn.NORM.INV(RAND(),cash_ave,cash_std))+(AN1398-AO$24)))</f>
        <v/>
      </c>
      <c r="AP1398" s="156">
        <f>IF((AO1398&lt;=0),0,((AO1398-AP$24)*Stock*(_xlfn.NORM.INV(RAND(),stock_ave,stock_std))+(AO1398-AP$24)*Bonds*(_xlfn.NORM.INV(RAND(),bond_ave,bond_std))+(AO1398-AP$24)*cash*(_xlfn.NORM.INV(RAND(),cash_ave,cash_std))+(AO1398-AP$24)))</f>
        <v/>
      </c>
      <c r="AQ1398" s="156">
        <f>IF((AP1398&lt;=0),0,((AP1398-AQ$24)*Stock*(_xlfn.NORM.INV(RAND(),stock_ave,stock_std))+(AP1398-AQ$24)*Bonds*(_xlfn.NORM.INV(RAND(),bond_ave,bond_std))+(AP1398-AQ$24)*cash*(_xlfn.NORM.INV(RAND(),cash_ave,cash_std))+(AP1398-AQ$24)))</f>
        <v/>
      </c>
      <c r="AR1398" s="156">
        <f>IF((AQ1398&lt;=0),0,((AQ1398-AR$24)*Stock*(_xlfn.NORM.INV(RAND(),stock_ave,stock_std))+(AQ1398-AR$24)*Bonds*(_xlfn.NORM.INV(RAND(),bond_ave,bond_std))+(AQ1398-AR$24)*cash*(_xlfn.NORM.INV(RAND(),cash_ave,cash_std))+(AQ1398-AR$24)))</f>
        <v/>
      </c>
      <c r="AS1398" s="156">
        <f>IF((AR1398&lt;=0),0,((AR1398-AS$24)*Stock*(_xlfn.NORM.INV(RAND(),stock_ave,stock_std))+(AR1398-AS$24)*Bonds*(_xlfn.NORM.INV(RAND(),bond_ave,bond_std))+(AR1398-AS$24)*cash*(_xlfn.NORM.INV(RAND(),cash_ave,cash_std))+(AR1398-AS$24)))</f>
        <v/>
      </c>
      <c r="AT1398" s="156">
        <f>IF((AS1398&lt;=0),0,((AS1398-AT$24)*Stock*(_xlfn.NORM.INV(RAND(),stock_ave,stock_std))+(AS1398-AT$24)*Bonds*(_xlfn.NORM.INV(RAND(),bond_ave,bond_std))+(AS1398-AT$24)*cash*(_xlfn.NORM.INV(RAND(),cash_ave,cash_std))+(AS1398-AT$24)))</f>
        <v/>
      </c>
      <c r="AU1398" s="156">
        <f>IF((AT1398&lt;=0),0,((AT1398-AU$24)*Stock*(_xlfn.NORM.INV(RAND(),stock_ave,stock_std))+(AT1398-AU$24)*Bonds*(_xlfn.NORM.INV(RAND(),bond_ave,bond_std))+(AT1398-AU$24)*cash*(_xlfn.NORM.INV(RAND(),cash_ave,cash_std))+(AT1398-AU$24)))</f>
        <v/>
      </c>
      <c r="AV1398" s="156">
        <f>IF((AU1398&lt;=0),0,((AU1398-AV$24)*Stock*(_xlfn.NORM.INV(RAND(),stock_ave,stock_std))+(AU1398-AV$24)*Bonds*(_xlfn.NORM.INV(RAND(),bond_ave,bond_std))+(AU1398-AV$24)*cash*(_xlfn.NORM.INV(RAND(),cash_ave,cash_std))+(AU1398-AV$24)))</f>
        <v/>
      </c>
      <c r="AW1398" s="156">
        <f>IF((AV1398&lt;=0),0,((AV1398-AW$24)*Stock*(_xlfn.NORM.INV(RAND(),stock_ave,stock_std))+(AV1398-AW$24)*Bonds*(_xlfn.NORM.INV(RAND(),bond_ave,bond_std))+(AV1398-AW$24)*cash*(_xlfn.NORM.INV(RAND(),cash_ave,cash_std))+(AV1398-AW$24)))</f>
        <v/>
      </c>
      <c r="AX1398" s="159" t="n"/>
      <c r="AY1398" s="159" t="n"/>
      <c r="AZ1398" s="159" t="n"/>
      <c r="BA1398" s="159" t="n"/>
      <c r="BB1398" s="159" t="n"/>
    </row>
    <row r="1399">
      <c r="C1399" s="147" t="n"/>
      <c r="D1399" s="61">
        <f>+D1398-IF(D$18&gt;74,(D1398/D$25)*$C$10)</f>
        <v/>
      </c>
      <c r="E1399" s="61">
        <f>+E1398-IF(E$18&gt;74,(E1398/E$25)*$C$10)</f>
        <v/>
      </c>
      <c r="F1399" s="61">
        <f>+F1398-IF(F$18&gt;74,(F1398/F$25)*$C$10)</f>
        <v/>
      </c>
      <c r="G1399" s="61">
        <f>+G1398-IF(G$18&gt;74,(G1398/G$25)*$C$10)</f>
        <v/>
      </c>
      <c r="H1399" s="61">
        <f>+H1398-IF(H$18&gt;74,(H1398/H$25)*$C$10)</f>
        <v/>
      </c>
      <c r="I1399" s="61">
        <f>+I1398-IF(I$18&gt;74,(I1398/I$25)*$C$10)</f>
        <v/>
      </c>
      <c r="J1399" s="61">
        <f>+J1398-IF(J$18&gt;74,(J1398/J$25)*$C$10)</f>
        <v/>
      </c>
      <c r="K1399" s="61">
        <f>+K1398-IF(K$18&gt;74,(K1398/K$25)*$C$10)</f>
        <v/>
      </c>
      <c r="L1399" s="61">
        <f>+L1398-IF(L$18&gt;74,(L1398/L$25)*$C$10)</f>
        <v/>
      </c>
      <c r="M1399" s="61">
        <f>+M1398-IF(M$18&gt;74,(M1398/M$25)*$C$10)</f>
        <v/>
      </c>
      <c r="N1399" s="61">
        <f>+N1398-IF(N$18&gt;74,(N1398/N$25)*$C$10)</f>
        <v/>
      </c>
      <c r="O1399" s="61">
        <f>+O1398-IF(O$18&gt;74,(O1398/O$25)*$C$10)</f>
        <v/>
      </c>
      <c r="P1399" s="61">
        <f>+P1398-IF(P$18&gt;74,(P1398/P$25)*$C$10)</f>
        <v/>
      </c>
      <c r="Q1399" s="61">
        <f>+Q1398-IF(Q$18&gt;74,(Q1398/Q$25)*$C$10)</f>
        <v/>
      </c>
      <c r="R1399" s="61">
        <f>+R1398-IF(R$18&gt;74,(R1398/R$25)*$C$10)</f>
        <v/>
      </c>
      <c r="S1399" s="61">
        <f>+S1398-IF(S$18&gt;74,(S1398/S$25)*$C$10)</f>
        <v/>
      </c>
      <c r="T1399" s="61">
        <f>+T1398-IF(T$18&gt;74,(T1398/T$25)*$C$10)</f>
        <v/>
      </c>
      <c r="U1399" s="61">
        <f>+U1398-IF(U$18&gt;74,(U1398/U$25)*$C$10)</f>
        <v/>
      </c>
      <c r="V1399" s="61">
        <f>+V1398-IF(V$18&gt;74,(V1398/V$25)*$C$10)</f>
        <v/>
      </c>
      <c r="W1399" s="61">
        <f>+W1398-IF(W$18&gt;74,(W1398/W$25)*$C$10)</f>
        <v/>
      </c>
      <c r="X1399" s="61">
        <f>+X1398-IF(X$18&gt;74,(X1398/X$25)*$C$10)</f>
        <v/>
      </c>
      <c r="Y1399" s="61">
        <f>+Y1398-IF(Y$18&gt;74,(Y1398/Y$25)*$C$10)</f>
        <v/>
      </c>
      <c r="Z1399" s="61">
        <f>+Z1398-IF(Z$18&gt;74,(Z1398/Z$25)*$C$10)</f>
        <v/>
      </c>
      <c r="AA1399" s="61">
        <f>+AA1398-IF(AA$18&gt;74,(AA1398/AA$25)*$C$10)</f>
        <v/>
      </c>
      <c r="AB1399" s="61">
        <f>+AB1398-IF(AB$18&gt;74,(AB1398/AB$25)*$C$10)</f>
        <v/>
      </c>
      <c r="AC1399" s="61">
        <f>+AC1398-IF(AC$18&gt;74,(AC1398/AC$25)*$C$10)</f>
        <v/>
      </c>
      <c r="AD1399" s="61">
        <f>+AD1398-IF(AD$18&gt;74,(AD1398/AD$25)*$C$10)</f>
        <v/>
      </c>
      <c r="AE1399" s="61">
        <f>+AE1398-IF(AE$18&gt;74,(AE1398/AE$25)*$C$10)</f>
        <v/>
      </c>
      <c r="AF1399" s="61">
        <f>+AF1398-IF(AF$18&gt;74,(AF1398/AF$25)*$C$10)</f>
        <v/>
      </c>
      <c r="AG1399" s="61">
        <f>+AG1398-IF(AG$18&gt;74,(AG1398/AG$25)*$C$10)</f>
        <v/>
      </c>
      <c r="AH1399" s="61">
        <f>+AH1398-IF(AH$18&gt;74,(AH1398/AH$25)*$C$10)</f>
        <v/>
      </c>
      <c r="AI1399" s="61">
        <f>+AI1398-IF(AI$18&gt;74,(AI1398/AI$25)*$C$10)</f>
        <v/>
      </c>
      <c r="AJ1399" s="61">
        <f>+AJ1398-IF(AJ$18&gt;74,(AJ1398/AJ$25)*$C$10)</f>
        <v/>
      </c>
      <c r="AK1399" s="61">
        <f>+AK1398-IF(AK$18&gt;74,(AK1398/AK$25)*$C$10)</f>
        <v/>
      </c>
      <c r="AL1399" s="61">
        <f>+AL1398-IF(AL$18&gt;74,(AL1398/AL$25)*$C$10)</f>
        <v/>
      </c>
      <c r="AM1399" s="61">
        <f>+AM1398-IF(AM$18&gt;74,(AM1398/AM$25)*$C$10)</f>
        <v/>
      </c>
      <c r="AN1399" s="61">
        <f>+AN1398-IF(AN$18&gt;74,(AN1398/AN$25)*$C$10)</f>
        <v/>
      </c>
      <c r="AO1399" s="61">
        <f>+AO1398-IF(AO$18&gt;74,(AO1398/AO$25)*$C$10)</f>
        <v/>
      </c>
      <c r="AP1399" s="61">
        <f>+AP1398-IF(AP$18&gt;74,(AP1398/AP$25)*$C$10)</f>
        <v/>
      </c>
      <c r="AQ1399" s="61">
        <f>+AQ1398-IF(AQ$18&gt;74,(AQ1398/AQ$25)*$C$10)</f>
        <v/>
      </c>
      <c r="AR1399" s="61">
        <f>+AR1398-IF(AR$18&gt;74,(AR1398/AR$25)*$C$10)</f>
        <v/>
      </c>
      <c r="AS1399" s="61">
        <f>+AS1398-IF(AS$18&gt;74,(AS1398/AS$25)*$C$10)</f>
        <v/>
      </c>
      <c r="AT1399" s="61">
        <f>+AT1398-IF(AT$18&gt;74,(AT1398/AT$25)*$C$10)</f>
        <v/>
      </c>
      <c r="AU1399" s="61">
        <f>+AU1398-IF(AU$18&gt;74,(AU1398/AU$25)*$C$10)</f>
        <v/>
      </c>
      <c r="AV1399" s="61">
        <f>+AV1398-IF(AV$18&gt;74,(AV1398/AV$25)*$C$10)</f>
        <v/>
      </c>
      <c r="AW1399" s="61">
        <f>+AW1398-IF(AW$18&gt;74,(AW1398/AW$25)*$C$10)</f>
        <v/>
      </c>
      <c r="AX1399" s="35">
        <f>IF(AW1399&gt;0,1,0)</f>
        <v/>
      </c>
      <c r="AY1399" s="35">
        <f>IF(AL1399&gt;0,1,0)</f>
        <v/>
      </c>
      <c r="AZ1399" s="35">
        <f>IF(AG1399&gt;0,1,0)</f>
        <v/>
      </c>
      <c r="BA1399" s="35">
        <f>IF(AB1399&gt;0,1,0)</f>
        <v/>
      </c>
      <c r="BB1399" s="35">
        <f>IF(W1399&gt;0,1,0)</f>
        <v/>
      </c>
    </row>
    <row r="1400">
      <c r="B1400" s="154" t="inlineStr">
        <is>
          <t>trial 687</t>
        </is>
      </c>
      <c r="C1400" s="155">
        <f>+start-C1397</f>
        <v/>
      </c>
      <c r="D1400" s="156">
        <f>IF((C1400&lt;=0),0,((C1400-D$24)*Stock*(_xlfn.NORM.INV(RAND(),stock_ave,stock_std))+(C1400-D$24)*Bonds*(_xlfn.NORM.INV(RAND(),bond_ave,bond_std))+(C1400-D$24)*cash*(_xlfn.NORM.INV(RAND(),cash_ave,cash_std))+(C1400-D$24)))</f>
        <v/>
      </c>
      <c r="E1400" s="156">
        <f>IF((D1400&lt;=0),0,((D1400-E$24)*Stock*(_xlfn.NORM.INV(RAND(),stock_ave,stock_std))+(D1400-E$24)*Bonds*(_xlfn.NORM.INV(RAND(),bond_ave,bond_std))+(D1400-E$24)*cash*(_xlfn.NORM.INV(RAND(),cash_ave,cash_std))+(D1400-E$24)))</f>
        <v/>
      </c>
      <c r="F1400" s="156">
        <f>IF((E1400&lt;=0),0,((E1400-F$24)*Stock*(_xlfn.NORM.INV(RAND(),stock_ave,stock_std))+(E1400-F$24)*Bonds*(_xlfn.NORM.INV(RAND(),bond_ave,bond_std))+(E1400-F$24)*cash*(_xlfn.NORM.INV(RAND(),cash_ave,cash_std))+(E1400-F$24)))</f>
        <v/>
      </c>
      <c r="G1400" s="156">
        <f>IF((F1400&lt;=0),0,((F1400-G$24)*Stock*(_xlfn.NORM.INV(RAND(),stock_ave,stock_std))+(F1400-G$24)*Bonds*(_xlfn.NORM.INV(RAND(),bond_ave,bond_std))+(F1400-G$24)*cash*(_xlfn.NORM.INV(RAND(),cash_ave,cash_std))+(F1400-G$24)))</f>
        <v/>
      </c>
      <c r="H1400" s="156">
        <f>IF((G1400&lt;=0),0,((G1400-H$24)*Stock*(_xlfn.NORM.INV(RAND(),stock_ave,stock_std))+(G1400-H$24)*Bonds*(_xlfn.NORM.INV(RAND(),bond_ave,bond_std))+(G1400-H$24)*cash*(_xlfn.NORM.INV(RAND(),cash_ave,cash_std))+(G1400-H$24)))</f>
        <v/>
      </c>
      <c r="I1400" s="156">
        <f>IF((H1400&lt;=0),0,((H1400-I$24)*Stock*(_xlfn.NORM.INV(RAND(),stock_ave,stock_std))+(H1400-I$24)*Bonds*(_xlfn.NORM.INV(RAND(),bond_ave,bond_std))+(H1400-I$24)*cash*(_xlfn.NORM.INV(RAND(),cash_ave,cash_std))+(H1400-I$24)))</f>
        <v/>
      </c>
      <c r="J1400" s="156">
        <f>IF((I1400&lt;=0),0,((I1400-J$24)*Stock*(_xlfn.NORM.INV(RAND(),stock_ave,stock_std))+(I1400-J$24)*Bonds*(_xlfn.NORM.INV(RAND(),bond_ave,bond_std))+(I1400-J$24)*cash*(_xlfn.NORM.INV(RAND(),cash_ave,cash_std))+(I1400-J$24)))</f>
        <v/>
      </c>
      <c r="K1400" s="156">
        <f>IF((J1400&lt;=0),0,((J1400-K$24)*Stock*(_xlfn.NORM.INV(RAND(),stock_ave,stock_std))+(J1400-K$24)*Bonds*(_xlfn.NORM.INV(RAND(),bond_ave,bond_std))+(J1400-K$24)*cash*(_xlfn.NORM.INV(RAND(),cash_ave,cash_std))+(J1400-K$24)))</f>
        <v/>
      </c>
      <c r="L1400" s="156">
        <f>IF((K1400&lt;=0),0,((K1400-L$24)*Stock*(_xlfn.NORM.INV(RAND(),stock_ave,stock_std))+(K1400-L$24)*Bonds*(_xlfn.NORM.INV(RAND(),bond_ave,bond_std))+(K1400-L$24)*cash*(_xlfn.NORM.INV(RAND(),cash_ave,cash_std))+(K1400-L$24)))</f>
        <v/>
      </c>
      <c r="M1400" s="156">
        <f>IF((L1400&lt;=0),0,((L1400-M$24)*Stock*(_xlfn.NORM.INV(RAND(),stock_ave,stock_std))+(L1400-M$24)*Bonds*(_xlfn.NORM.INV(RAND(),bond_ave,bond_std))+(L1400-M$24)*cash*(_xlfn.NORM.INV(RAND(),cash_ave,cash_std))+(L1400-M$24)))</f>
        <v/>
      </c>
      <c r="N1400" s="156">
        <f>IF((M1400&lt;=0),0,((M1400-N$24)*Stock*(_xlfn.NORM.INV(RAND(),stock_ave,stock_std))+(M1400-N$24)*Bonds*(_xlfn.NORM.INV(RAND(),bond_ave,bond_std))+(M1400-N$24)*cash*(_xlfn.NORM.INV(RAND(),cash_ave,cash_std))+(M1400-N$24)))</f>
        <v/>
      </c>
      <c r="O1400" s="156">
        <f>IF((N1400&lt;=0),0,((N1400-O$24)*Stock*(_xlfn.NORM.INV(RAND(),stock_ave,stock_std))+(N1400-O$24)*Bonds*(_xlfn.NORM.INV(RAND(),bond_ave,bond_std))+(N1400-O$24)*cash*(_xlfn.NORM.INV(RAND(),cash_ave,cash_std))+(N1400-O$24)))</f>
        <v/>
      </c>
      <c r="P1400" s="156">
        <f>IF((O1400&lt;=0),0,((O1400-P$24)*Stock*(_xlfn.NORM.INV(RAND(),stock_ave,stock_std))+(O1400-P$24)*Bonds*(_xlfn.NORM.INV(RAND(),bond_ave,bond_std))+(O1400-P$24)*cash*(_xlfn.NORM.INV(RAND(),cash_ave,cash_std))+(O1400-P$24)))</f>
        <v/>
      </c>
      <c r="Q1400" s="156">
        <f>IF((P1400&lt;=0),0,((P1400-Q$24)*Stock*(_xlfn.NORM.INV(RAND(),stock_ave,stock_std))+(P1400-Q$24)*Bonds*(_xlfn.NORM.INV(RAND(),bond_ave,bond_std))+(P1400-Q$24)*cash*(_xlfn.NORM.INV(RAND(),cash_ave,cash_std))+(P1400-Q$24)))</f>
        <v/>
      </c>
      <c r="R1400" s="156">
        <f>IF((Q1400&lt;=0),0,((Q1400-R$24)*Stock*(_xlfn.NORM.INV(RAND(),stock_ave,stock_std))+(Q1400-R$24)*Bonds*(_xlfn.NORM.INV(RAND(),bond_ave,bond_std))+(Q1400-R$24)*cash*(_xlfn.NORM.INV(RAND(),cash_ave,cash_std))+(Q1400-R$24)))</f>
        <v/>
      </c>
      <c r="S1400" s="156">
        <f>IF((R1400&lt;=0),0,((R1400-S$24)*Stock*(_xlfn.NORM.INV(RAND(),stock_ave,stock_std))+(R1400-S$24)*Bonds*(_xlfn.NORM.INV(RAND(),bond_ave,bond_std))+(R1400-S$24)*cash*(_xlfn.NORM.INV(RAND(),cash_ave,cash_std))+(R1400-S$24)))</f>
        <v/>
      </c>
      <c r="T1400" s="156">
        <f>IF((S1400&lt;=0),0,((S1400-T$24)*Stock*(_xlfn.NORM.INV(RAND(),stock_ave,stock_std))+(S1400-T$24)*Bonds*(_xlfn.NORM.INV(RAND(),bond_ave,bond_std))+(S1400-T$24)*cash*(_xlfn.NORM.INV(RAND(),cash_ave,cash_std))+(S1400-T$24)))</f>
        <v/>
      </c>
      <c r="U1400" s="156">
        <f>IF((T1400&lt;=0),0,((T1400-U$24)*Stock*(_xlfn.NORM.INV(RAND(),stock_ave,stock_std))+(T1400-U$24)*Bonds*(_xlfn.NORM.INV(RAND(),bond_ave,bond_std))+(T1400-U$24)*cash*(_xlfn.NORM.INV(RAND(),cash_ave,cash_std))+(T1400-U$24)))</f>
        <v/>
      </c>
      <c r="V1400" s="156">
        <f>IF((U1400&lt;=0),0,((U1400-V$24)*Stock*(_xlfn.NORM.INV(RAND(),stock_ave,stock_std))+(U1400-V$24)*Bonds*(_xlfn.NORM.INV(RAND(),bond_ave,bond_std))+(U1400-V$24)*cash*(_xlfn.NORM.INV(RAND(),cash_ave,cash_std))+(U1400-V$24)))</f>
        <v/>
      </c>
      <c r="W1400" s="156">
        <f>IF((V1400&lt;=0),0,((V1400-W$24)*Stock*(_xlfn.NORM.INV(RAND(),stock_ave,stock_std))+(V1400-W$24)*Bonds*(_xlfn.NORM.INV(RAND(),bond_ave,bond_std))+(V1400-W$24)*cash*(_xlfn.NORM.INV(RAND(),cash_ave,cash_std))+(V1400-W$24)))</f>
        <v/>
      </c>
      <c r="X1400" s="156">
        <f>IF((W1400&lt;=0),0,((W1400-X$24)*Stock*(_xlfn.NORM.INV(RAND(),stock_ave,stock_std))+(W1400-X$24)*Bonds*(_xlfn.NORM.INV(RAND(),bond_ave,bond_std))+(W1400-X$24)*cash*(_xlfn.NORM.INV(RAND(),cash_ave,cash_std))+(W1400-X$24)))</f>
        <v/>
      </c>
      <c r="Y1400" s="156">
        <f>IF((X1400&lt;=0),0,((X1400-Y$24)*Stock*(_xlfn.NORM.INV(RAND(),stock_ave,stock_std))+(X1400-Y$24)*Bonds*(_xlfn.NORM.INV(RAND(),bond_ave,bond_std))+(X1400-Y$24)*cash*(_xlfn.NORM.INV(RAND(),cash_ave,cash_std))+(X1400-Y$24)))</f>
        <v/>
      </c>
      <c r="Z1400" s="156">
        <f>IF((Y1400&lt;=0),0,((Y1400-Z$24)*Stock*(_xlfn.NORM.INV(RAND(),stock_ave,stock_std))+(Y1400-Z$24)*Bonds*(_xlfn.NORM.INV(RAND(),bond_ave,bond_std))+(Y1400-Z$24)*cash*(_xlfn.NORM.INV(RAND(),cash_ave,cash_std))+(Y1400-Z$24)))</f>
        <v/>
      </c>
      <c r="AA1400" s="156">
        <f>IF((Z1400&lt;=0),0,((Z1400-AA$24)*Stock*(_xlfn.NORM.INV(RAND(),stock_ave,stock_std))+(Z1400-AA$24)*Bonds*(_xlfn.NORM.INV(RAND(),bond_ave,bond_std))+(Z1400-AA$24)*cash*(_xlfn.NORM.INV(RAND(),cash_ave,cash_std))+(Z1400-AA$24)))</f>
        <v/>
      </c>
      <c r="AB1400" s="156">
        <f>IF((AA1400&lt;=0),0,((AA1400-AB$24)*Stock*(_xlfn.NORM.INV(RAND(),stock_ave,stock_std))+(AA1400-AB$24)*Bonds*(_xlfn.NORM.INV(RAND(),bond_ave,bond_std))+(AA1400-AB$24)*cash*(_xlfn.NORM.INV(RAND(),cash_ave,cash_std))+(AA1400-AB$24)))</f>
        <v/>
      </c>
      <c r="AC1400" s="156">
        <f>IF((AB1400&lt;=0),0,((AB1400-AC$24)*Stock*(_xlfn.NORM.INV(RAND(),stock_ave,stock_std))+(AB1400-AC$24)*Bonds*(_xlfn.NORM.INV(RAND(),bond_ave,bond_std))+(AB1400-AC$24)*cash*(_xlfn.NORM.INV(RAND(),cash_ave,cash_std))+(AB1400-AC$24)))</f>
        <v/>
      </c>
      <c r="AD1400" s="156">
        <f>IF((AC1400&lt;=0),0,((AC1400-AD$24)*Stock*(_xlfn.NORM.INV(RAND(),stock_ave,stock_std))+(AC1400-AD$24)*Bonds*(_xlfn.NORM.INV(RAND(),bond_ave,bond_std))+(AC1400-AD$24)*cash*(_xlfn.NORM.INV(RAND(),cash_ave,cash_std))+(AC1400-AD$24)))</f>
        <v/>
      </c>
      <c r="AE1400" s="156">
        <f>IF((AD1400&lt;=0),0,((AD1400-AE$24)*Stock*(_xlfn.NORM.INV(RAND(),stock_ave,stock_std))+(AD1400-AE$24)*Bonds*(_xlfn.NORM.INV(RAND(),bond_ave,bond_std))+(AD1400-AE$24)*cash*(_xlfn.NORM.INV(RAND(),cash_ave,cash_std))+(AD1400-AE$24)))</f>
        <v/>
      </c>
      <c r="AF1400" s="156">
        <f>IF((AE1400&lt;=0),0,((AE1400-AF$24)*Stock*(_xlfn.NORM.INV(RAND(),stock_ave,stock_std))+(AE1400-AF$24)*Bonds*(_xlfn.NORM.INV(RAND(),bond_ave,bond_std))+(AE1400-AF$24)*cash*(_xlfn.NORM.INV(RAND(),cash_ave,cash_std))+(AE1400-AF$24)))</f>
        <v/>
      </c>
      <c r="AG1400" s="156">
        <f>IF((AF1400&lt;=0),0,((AF1400-AG$24)*Stock*(_xlfn.NORM.INV(RAND(),stock_ave,stock_std))+(AF1400-AG$24)*Bonds*(_xlfn.NORM.INV(RAND(),bond_ave,bond_std))+(AF1400-AG$24)*cash*(_xlfn.NORM.INV(RAND(),cash_ave,cash_std))+(AF1400-AG$24)))</f>
        <v/>
      </c>
      <c r="AH1400" s="156">
        <f>IF((AG1400&lt;=0),0,((AG1400-AH$24)*Stock*(_xlfn.NORM.INV(RAND(),stock_ave,stock_std))+(AG1400-AH$24)*Bonds*(_xlfn.NORM.INV(RAND(),bond_ave,bond_std))+(AG1400-AH$24)*cash*(_xlfn.NORM.INV(RAND(),cash_ave,cash_std))+(AG1400-AH$24)))</f>
        <v/>
      </c>
      <c r="AI1400" s="156">
        <f>IF((AH1400&lt;=0),0,((AH1400-AI$24)*Stock*(_xlfn.NORM.INV(RAND(),stock_ave,stock_std))+(AH1400-AI$24)*Bonds*(_xlfn.NORM.INV(RAND(),bond_ave,bond_std))+(AH1400-AI$24)*cash*(_xlfn.NORM.INV(RAND(),cash_ave,cash_std))+(AH1400-AI$24)))</f>
        <v/>
      </c>
      <c r="AJ1400" s="156">
        <f>IF((AI1400&lt;=0),0,((AI1400-AJ$24)*Stock*(_xlfn.NORM.INV(RAND(),stock_ave,stock_std))+(AI1400-AJ$24)*Bonds*(_xlfn.NORM.INV(RAND(),bond_ave,bond_std))+(AI1400-AJ$24)*cash*(_xlfn.NORM.INV(RAND(),cash_ave,cash_std))+(AI1400-AJ$24)))</f>
        <v/>
      </c>
      <c r="AK1400" s="156">
        <f>IF((AJ1400&lt;=0),0,((AJ1400-AK$24)*Stock*(_xlfn.NORM.INV(RAND(),stock_ave,stock_std))+(AJ1400-AK$24)*Bonds*(_xlfn.NORM.INV(RAND(),bond_ave,bond_std))+(AJ1400-AK$24)*cash*(_xlfn.NORM.INV(RAND(),cash_ave,cash_std))+(AJ1400-AK$24)))</f>
        <v/>
      </c>
      <c r="AL1400" s="156">
        <f>IF((AK1400&lt;=0),0,((AK1400-AL$24)*Stock*(_xlfn.NORM.INV(RAND(),stock_ave,stock_std))+(AK1400-AL$24)*Bonds*(_xlfn.NORM.INV(RAND(),bond_ave,bond_std))+(AK1400-AL$24)*cash*(_xlfn.NORM.INV(RAND(),cash_ave,cash_std))+(AK1400-AL$24)))</f>
        <v/>
      </c>
      <c r="AM1400" s="156">
        <f>IF((AL1400&lt;=0),0,((AL1400-AM$24)*Stock*(_xlfn.NORM.INV(RAND(),stock_ave,stock_std))+(AL1400-AM$24)*Bonds*(_xlfn.NORM.INV(RAND(),bond_ave,bond_std))+(AL1400-AM$24)*cash*(_xlfn.NORM.INV(RAND(),cash_ave,cash_std))+(AL1400-AM$24)))</f>
        <v/>
      </c>
      <c r="AN1400" s="156">
        <f>IF((AM1400&lt;=0),0,((AM1400-AN$24)*Stock*(_xlfn.NORM.INV(RAND(),stock_ave,stock_std))+(AM1400-AN$24)*Bonds*(_xlfn.NORM.INV(RAND(),bond_ave,bond_std))+(AM1400-AN$24)*cash*(_xlfn.NORM.INV(RAND(),cash_ave,cash_std))+(AM1400-AN$24)))</f>
        <v/>
      </c>
      <c r="AO1400" s="156">
        <f>IF((AN1400&lt;=0),0,((AN1400-AO$24)*Stock*(_xlfn.NORM.INV(RAND(),stock_ave,stock_std))+(AN1400-AO$24)*Bonds*(_xlfn.NORM.INV(RAND(),bond_ave,bond_std))+(AN1400-AO$24)*cash*(_xlfn.NORM.INV(RAND(),cash_ave,cash_std))+(AN1400-AO$24)))</f>
        <v/>
      </c>
      <c r="AP1400" s="156">
        <f>IF((AO1400&lt;=0),0,((AO1400-AP$24)*Stock*(_xlfn.NORM.INV(RAND(),stock_ave,stock_std))+(AO1400-AP$24)*Bonds*(_xlfn.NORM.INV(RAND(),bond_ave,bond_std))+(AO1400-AP$24)*cash*(_xlfn.NORM.INV(RAND(),cash_ave,cash_std))+(AO1400-AP$24)))</f>
        <v/>
      </c>
      <c r="AQ1400" s="156">
        <f>IF((AP1400&lt;=0),0,((AP1400-AQ$24)*Stock*(_xlfn.NORM.INV(RAND(),stock_ave,stock_std))+(AP1400-AQ$24)*Bonds*(_xlfn.NORM.INV(RAND(),bond_ave,bond_std))+(AP1400-AQ$24)*cash*(_xlfn.NORM.INV(RAND(),cash_ave,cash_std))+(AP1400-AQ$24)))</f>
        <v/>
      </c>
      <c r="AR1400" s="156">
        <f>IF((AQ1400&lt;=0),0,((AQ1400-AR$24)*Stock*(_xlfn.NORM.INV(RAND(),stock_ave,stock_std))+(AQ1400-AR$24)*Bonds*(_xlfn.NORM.INV(RAND(),bond_ave,bond_std))+(AQ1400-AR$24)*cash*(_xlfn.NORM.INV(RAND(),cash_ave,cash_std))+(AQ1400-AR$24)))</f>
        <v/>
      </c>
      <c r="AS1400" s="156">
        <f>IF((AR1400&lt;=0),0,((AR1400-AS$24)*Stock*(_xlfn.NORM.INV(RAND(),stock_ave,stock_std))+(AR1400-AS$24)*Bonds*(_xlfn.NORM.INV(RAND(),bond_ave,bond_std))+(AR1400-AS$24)*cash*(_xlfn.NORM.INV(RAND(),cash_ave,cash_std))+(AR1400-AS$24)))</f>
        <v/>
      </c>
      <c r="AT1400" s="156">
        <f>IF((AS1400&lt;=0),0,((AS1400-AT$24)*Stock*(_xlfn.NORM.INV(RAND(),stock_ave,stock_std))+(AS1400-AT$24)*Bonds*(_xlfn.NORM.INV(RAND(),bond_ave,bond_std))+(AS1400-AT$24)*cash*(_xlfn.NORM.INV(RAND(),cash_ave,cash_std))+(AS1400-AT$24)))</f>
        <v/>
      </c>
      <c r="AU1400" s="156">
        <f>IF((AT1400&lt;=0),0,((AT1400-AU$24)*Stock*(_xlfn.NORM.INV(RAND(),stock_ave,stock_std))+(AT1400-AU$24)*Bonds*(_xlfn.NORM.INV(RAND(),bond_ave,bond_std))+(AT1400-AU$24)*cash*(_xlfn.NORM.INV(RAND(),cash_ave,cash_std))+(AT1400-AU$24)))</f>
        <v/>
      </c>
      <c r="AV1400" s="156">
        <f>IF((AU1400&lt;=0),0,((AU1400-AV$24)*Stock*(_xlfn.NORM.INV(RAND(),stock_ave,stock_std))+(AU1400-AV$24)*Bonds*(_xlfn.NORM.INV(RAND(),bond_ave,bond_std))+(AU1400-AV$24)*cash*(_xlfn.NORM.INV(RAND(),cash_ave,cash_std))+(AU1400-AV$24)))</f>
        <v/>
      </c>
      <c r="AW1400" s="156">
        <f>IF((AV1400&lt;=0),0,((AV1400-AW$24)*Stock*(_xlfn.NORM.INV(RAND(),stock_ave,stock_std))+(AV1400-AW$24)*Bonds*(_xlfn.NORM.INV(RAND(),bond_ave,bond_std))+(AV1400-AW$24)*cash*(_xlfn.NORM.INV(RAND(),cash_ave,cash_std))+(AV1400-AW$24)))</f>
        <v/>
      </c>
      <c r="AX1400" s="159" t="n"/>
      <c r="AY1400" s="159" t="n"/>
      <c r="AZ1400" s="159" t="n"/>
      <c r="BA1400" s="159" t="n"/>
      <c r="BB1400" s="159" t="n"/>
    </row>
    <row r="1401">
      <c r="C1401" s="147" t="n"/>
      <c r="D1401" s="61">
        <f>+D1400-IF(D$18&gt;74,(D1400/D$25)*$C$10)</f>
        <v/>
      </c>
      <c r="E1401" s="61">
        <f>+E1400-IF(E$18&gt;74,(E1400/E$25)*$C$10)</f>
        <v/>
      </c>
      <c r="F1401" s="61">
        <f>+F1400-IF(F$18&gt;74,(F1400/F$25)*$C$10)</f>
        <v/>
      </c>
      <c r="G1401" s="61">
        <f>+G1400-IF(G$18&gt;74,(G1400/G$25)*$C$10)</f>
        <v/>
      </c>
      <c r="H1401" s="61">
        <f>+H1400-IF(H$18&gt;74,(H1400/H$25)*$C$10)</f>
        <v/>
      </c>
      <c r="I1401" s="61">
        <f>+I1400-IF(I$18&gt;74,(I1400/I$25)*$C$10)</f>
        <v/>
      </c>
      <c r="J1401" s="61">
        <f>+J1400-IF(J$18&gt;74,(J1400/J$25)*$C$10)</f>
        <v/>
      </c>
      <c r="K1401" s="61">
        <f>+K1400-IF(K$18&gt;74,(K1400/K$25)*$C$10)</f>
        <v/>
      </c>
      <c r="L1401" s="61">
        <f>+L1400-IF(L$18&gt;74,(L1400/L$25)*$C$10)</f>
        <v/>
      </c>
      <c r="M1401" s="61">
        <f>+M1400-IF(M$18&gt;74,(M1400/M$25)*$C$10)</f>
        <v/>
      </c>
      <c r="N1401" s="61">
        <f>+N1400-IF(N$18&gt;74,(N1400/N$25)*$C$10)</f>
        <v/>
      </c>
      <c r="O1401" s="61">
        <f>+O1400-IF(O$18&gt;74,(O1400/O$25)*$C$10)</f>
        <v/>
      </c>
      <c r="P1401" s="61">
        <f>+P1400-IF(P$18&gt;74,(P1400/P$25)*$C$10)</f>
        <v/>
      </c>
      <c r="Q1401" s="61">
        <f>+Q1400-IF(Q$18&gt;74,(Q1400/Q$25)*$C$10)</f>
        <v/>
      </c>
      <c r="R1401" s="61">
        <f>+R1400-IF(R$18&gt;74,(R1400/R$25)*$C$10)</f>
        <v/>
      </c>
      <c r="S1401" s="61">
        <f>+S1400-IF(S$18&gt;74,(S1400/S$25)*$C$10)</f>
        <v/>
      </c>
      <c r="T1401" s="61">
        <f>+T1400-IF(T$18&gt;74,(T1400/T$25)*$C$10)</f>
        <v/>
      </c>
      <c r="U1401" s="61">
        <f>+U1400-IF(U$18&gt;74,(U1400/U$25)*$C$10)</f>
        <v/>
      </c>
      <c r="V1401" s="61">
        <f>+V1400-IF(V$18&gt;74,(V1400/V$25)*$C$10)</f>
        <v/>
      </c>
      <c r="W1401" s="61">
        <f>+W1400-IF(W$18&gt;74,(W1400/W$25)*$C$10)</f>
        <v/>
      </c>
      <c r="X1401" s="61">
        <f>+X1400-IF(X$18&gt;74,(X1400/X$25)*$C$10)</f>
        <v/>
      </c>
      <c r="Y1401" s="61">
        <f>+Y1400-IF(Y$18&gt;74,(Y1400/Y$25)*$C$10)</f>
        <v/>
      </c>
      <c r="Z1401" s="61">
        <f>+Z1400-IF(Z$18&gt;74,(Z1400/Z$25)*$C$10)</f>
        <v/>
      </c>
      <c r="AA1401" s="61">
        <f>+AA1400-IF(AA$18&gt;74,(AA1400/AA$25)*$C$10)</f>
        <v/>
      </c>
      <c r="AB1401" s="61">
        <f>+AB1400-IF(AB$18&gt;74,(AB1400/AB$25)*$C$10)</f>
        <v/>
      </c>
      <c r="AC1401" s="61">
        <f>+AC1400-IF(AC$18&gt;74,(AC1400/AC$25)*$C$10)</f>
        <v/>
      </c>
      <c r="AD1401" s="61">
        <f>+AD1400-IF(AD$18&gt;74,(AD1400/AD$25)*$C$10)</f>
        <v/>
      </c>
      <c r="AE1401" s="61">
        <f>+AE1400-IF(AE$18&gt;74,(AE1400/AE$25)*$C$10)</f>
        <v/>
      </c>
      <c r="AF1401" s="61">
        <f>+AF1400-IF(AF$18&gt;74,(AF1400/AF$25)*$C$10)</f>
        <v/>
      </c>
      <c r="AG1401" s="61">
        <f>+AG1400-IF(AG$18&gt;74,(AG1400/AG$25)*$C$10)</f>
        <v/>
      </c>
      <c r="AH1401" s="61">
        <f>+AH1400-IF(AH$18&gt;74,(AH1400/AH$25)*$C$10)</f>
        <v/>
      </c>
      <c r="AI1401" s="61">
        <f>+AI1400-IF(AI$18&gt;74,(AI1400/AI$25)*$C$10)</f>
        <v/>
      </c>
      <c r="AJ1401" s="61">
        <f>+AJ1400-IF(AJ$18&gt;74,(AJ1400/AJ$25)*$C$10)</f>
        <v/>
      </c>
      <c r="AK1401" s="61">
        <f>+AK1400-IF(AK$18&gt;74,(AK1400/AK$25)*$C$10)</f>
        <v/>
      </c>
      <c r="AL1401" s="61">
        <f>+AL1400-IF(AL$18&gt;74,(AL1400/AL$25)*$C$10)</f>
        <v/>
      </c>
      <c r="AM1401" s="61">
        <f>+AM1400-IF(AM$18&gt;74,(AM1400/AM$25)*$C$10)</f>
        <v/>
      </c>
      <c r="AN1401" s="61">
        <f>+AN1400-IF(AN$18&gt;74,(AN1400/AN$25)*$C$10)</f>
        <v/>
      </c>
      <c r="AO1401" s="61">
        <f>+AO1400-IF(AO$18&gt;74,(AO1400/AO$25)*$C$10)</f>
        <v/>
      </c>
      <c r="AP1401" s="61">
        <f>+AP1400-IF(AP$18&gt;74,(AP1400/AP$25)*$C$10)</f>
        <v/>
      </c>
      <c r="AQ1401" s="61">
        <f>+AQ1400-IF(AQ$18&gt;74,(AQ1400/AQ$25)*$C$10)</f>
        <v/>
      </c>
      <c r="AR1401" s="61">
        <f>+AR1400-IF(AR$18&gt;74,(AR1400/AR$25)*$C$10)</f>
        <v/>
      </c>
      <c r="AS1401" s="61">
        <f>+AS1400-IF(AS$18&gt;74,(AS1400/AS$25)*$C$10)</f>
        <v/>
      </c>
      <c r="AT1401" s="61">
        <f>+AT1400-IF(AT$18&gt;74,(AT1400/AT$25)*$C$10)</f>
        <v/>
      </c>
      <c r="AU1401" s="61">
        <f>+AU1400-IF(AU$18&gt;74,(AU1400/AU$25)*$C$10)</f>
        <v/>
      </c>
      <c r="AV1401" s="61">
        <f>+AV1400-IF(AV$18&gt;74,(AV1400/AV$25)*$C$10)</f>
        <v/>
      </c>
      <c r="AW1401" s="61">
        <f>+AW1400-IF(AW$18&gt;74,(AW1400/AW$25)*$C$10)</f>
        <v/>
      </c>
      <c r="AX1401" s="35">
        <f>IF(AW1401&gt;0,1,0)</f>
        <v/>
      </c>
      <c r="AY1401" s="35">
        <f>IF(AL1401&gt;0,1,0)</f>
        <v/>
      </c>
      <c r="AZ1401" s="35">
        <f>IF(AG1401&gt;0,1,0)</f>
        <v/>
      </c>
      <c r="BA1401" s="35">
        <f>IF(AB1401&gt;0,1,0)</f>
        <v/>
      </c>
      <c r="BB1401" s="35">
        <f>IF(W1401&gt;0,1,0)</f>
        <v/>
      </c>
    </row>
    <row r="1402">
      <c r="B1402" s="154" t="inlineStr">
        <is>
          <t>trial 688</t>
        </is>
      </c>
      <c r="C1402" s="155">
        <f>+start-C1399</f>
        <v/>
      </c>
      <c r="D1402" s="156">
        <f>IF((C1402&lt;=0),0,((C1402-D$24)*Stock*(_xlfn.NORM.INV(RAND(),stock_ave,stock_std))+(C1402-D$24)*Bonds*(_xlfn.NORM.INV(RAND(),bond_ave,bond_std))+(C1402-D$24)*cash*(_xlfn.NORM.INV(RAND(),cash_ave,cash_std))+(C1402-D$24)))</f>
        <v/>
      </c>
      <c r="E1402" s="156">
        <f>IF((D1402&lt;=0),0,((D1402-E$24)*Stock*(_xlfn.NORM.INV(RAND(),stock_ave,stock_std))+(D1402-E$24)*Bonds*(_xlfn.NORM.INV(RAND(),bond_ave,bond_std))+(D1402-E$24)*cash*(_xlfn.NORM.INV(RAND(),cash_ave,cash_std))+(D1402-E$24)))</f>
        <v/>
      </c>
      <c r="F1402" s="156">
        <f>IF((E1402&lt;=0),0,((E1402-F$24)*Stock*(_xlfn.NORM.INV(RAND(),stock_ave,stock_std))+(E1402-F$24)*Bonds*(_xlfn.NORM.INV(RAND(),bond_ave,bond_std))+(E1402-F$24)*cash*(_xlfn.NORM.INV(RAND(),cash_ave,cash_std))+(E1402-F$24)))</f>
        <v/>
      </c>
      <c r="G1402" s="156">
        <f>IF((F1402&lt;=0),0,((F1402-G$24)*Stock*(_xlfn.NORM.INV(RAND(),stock_ave,stock_std))+(F1402-G$24)*Bonds*(_xlfn.NORM.INV(RAND(),bond_ave,bond_std))+(F1402-G$24)*cash*(_xlfn.NORM.INV(RAND(),cash_ave,cash_std))+(F1402-G$24)))</f>
        <v/>
      </c>
      <c r="H1402" s="156">
        <f>IF((G1402&lt;=0),0,((G1402-H$24)*Stock*(_xlfn.NORM.INV(RAND(),stock_ave,stock_std))+(G1402-H$24)*Bonds*(_xlfn.NORM.INV(RAND(),bond_ave,bond_std))+(G1402-H$24)*cash*(_xlfn.NORM.INV(RAND(),cash_ave,cash_std))+(G1402-H$24)))</f>
        <v/>
      </c>
      <c r="I1402" s="156">
        <f>IF((H1402&lt;=0),0,((H1402-I$24)*Stock*(_xlfn.NORM.INV(RAND(),stock_ave,stock_std))+(H1402-I$24)*Bonds*(_xlfn.NORM.INV(RAND(),bond_ave,bond_std))+(H1402-I$24)*cash*(_xlfn.NORM.INV(RAND(),cash_ave,cash_std))+(H1402-I$24)))</f>
        <v/>
      </c>
      <c r="J1402" s="156">
        <f>IF((I1402&lt;=0),0,((I1402-J$24)*Stock*(_xlfn.NORM.INV(RAND(),stock_ave,stock_std))+(I1402-J$24)*Bonds*(_xlfn.NORM.INV(RAND(),bond_ave,bond_std))+(I1402-J$24)*cash*(_xlfn.NORM.INV(RAND(),cash_ave,cash_std))+(I1402-J$24)))</f>
        <v/>
      </c>
      <c r="K1402" s="156">
        <f>IF((J1402&lt;=0),0,((J1402-K$24)*Stock*(_xlfn.NORM.INV(RAND(),stock_ave,stock_std))+(J1402-K$24)*Bonds*(_xlfn.NORM.INV(RAND(),bond_ave,bond_std))+(J1402-K$24)*cash*(_xlfn.NORM.INV(RAND(),cash_ave,cash_std))+(J1402-K$24)))</f>
        <v/>
      </c>
      <c r="L1402" s="156">
        <f>IF((K1402&lt;=0),0,((K1402-L$24)*Stock*(_xlfn.NORM.INV(RAND(),stock_ave,stock_std))+(K1402-L$24)*Bonds*(_xlfn.NORM.INV(RAND(),bond_ave,bond_std))+(K1402-L$24)*cash*(_xlfn.NORM.INV(RAND(),cash_ave,cash_std))+(K1402-L$24)))</f>
        <v/>
      </c>
      <c r="M1402" s="156">
        <f>IF((L1402&lt;=0),0,((L1402-M$24)*Stock*(_xlfn.NORM.INV(RAND(),stock_ave,stock_std))+(L1402-M$24)*Bonds*(_xlfn.NORM.INV(RAND(),bond_ave,bond_std))+(L1402-M$24)*cash*(_xlfn.NORM.INV(RAND(),cash_ave,cash_std))+(L1402-M$24)))</f>
        <v/>
      </c>
      <c r="N1402" s="156">
        <f>IF((M1402&lt;=0),0,((M1402-N$24)*Stock*(_xlfn.NORM.INV(RAND(),stock_ave,stock_std))+(M1402-N$24)*Bonds*(_xlfn.NORM.INV(RAND(),bond_ave,bond_std))+(M1402-N$24)*cash*(_xlfn.NORM.INV(RAND(),cash_ave,cash_std))+(M1402-N$24)))</f>
        <v/>
      </c>
      <c r="O1402" s="156">
        <f>IF((N1402&lt;=0),0,((N1402-O$24)*Stock*(_xlfn.NORM.INV(RAND(),stock_ave,stock_std))+(N1402-O$24)*Bonds*(_xlfn.NORM.INV(RAND(),bond_ave,bond_std))+(N1402-O$24)*cash*(_xlfn.NORM.INV(RAND(),cash_ave,cash_std))+(N1402-O$24)))</f>
        <v/>
      </c>
      <c r="P1402" s="156">
        <f>IF((O1402&lt;=0),0,((O1402-P$24)*Stock*(_xlfn.NORM.INV(RAND(),stock_ave,stock_std))+(O1402-P$24)*Bonds*(_xlfn.NORM.INV(RAND(),bond_ave,bond_std))+(O1402-P$24)*cash*(_xlfn.NORM.INV(RAND(),cash_ave,cash_std))+(O1402-P$24)))</f>
        <v/>
      </c>
      <c r="Q1402" s="156">
        <f>IF((P1402&lt;=0),0,((P1402-Q$24)*Stock*(_xlfn.NORM.INV(RAND(),stock_ave,stock_std))+(P1402-Q$24)*Bonds*(_xlfn.NORM.INV(RAND(),bond_ave,bond_std))+(P1402-Q$24)*cash*(_xlfn.NORM.INV(RAND(),cash_ave,cash_std))+(P1402-Q$24)))</f>
        <v/>
      </c>
      <c r="R1402" s="156">
        <f>IF((Q1402&lt;=0),0,((Q1402-R$24)*Stock*(_xlfn.NORM.INV(RAND(),stock_ave,stock_std))+(Q1402-R$24)*Bonds*(_xlfn.NORM.INV(RAND(),bond_ave,bond_std))+(Q1402-R$24)*cash*(_xlfn.NORM.INV(RAND(),cash_ave,cash_std))+(Q1402-R$24)))</f>
        <v/>
      </c>
      <c r="S1402" s="156">
        <f>IF((R1402&lt;=0),0,((R1402-S$24)*Stock*(_xlfn.NORM.INV(RAND(),stock_ave,stock_std))+(R1402-S$24)*Bonds*(_xlfn.NORM.INV(RAND(),bond_ave,bond_std))+(R1402-S$24)*cash*(_xlfn.NORM.INV(RAND(),cash_ave,cash_std))+(R1402-S$24)))</f>
        <v/>
      </c>
      <c r="T1402" s="156">
        <f>IF((S1402&lt;=0),0,((S1402-T$24)*Stock*(_xlfn.NORM.INV(RAND(),stock_ave,stock_std))+(S1402-T$24)*Bonds*(_xlfn.NORM.INV(RAND(),bond_ave,bond_std))+(S1402-T$24)*cash*(_xlfn.NORM.INV(RAND(),cash_ave,cash_std))+(S1402-T$24)))</f>
        <v/>
      </c>
      <c r="U1402" s="156">
        <f>IF((T1402&lt;=0),0,((T1402-U$24)*Stock*(_xlfn.NORM.INV(RAND(),stock_ave,stock_std))+(T1402-U$24)*Bonds*(_xlfn.NORM.INV(RAND(),bond_ave,bond_std))+(T1402-U$24)*cash*(_xlfn.NORM.INV(RAND(),cash_ave,cash_std))+(T1402-U$24)))</f>
        <v/>
      </c>
      <c r="V1402" s="156">
        <f>IF((U1402&lt;=0),0,((U1402-V$24)*Stock*(_xlfn.NORM.INV(RAND(),stock_ave,stock_std))+(U1402-V$24)*Bonds*(_xlfn.NORM.INV(RAND(),bond_ave,bond_std))+(U1402-V$24)*cash*(_xlfn.NORM.INV(RAND(),cash_ave,cash_std))+(U1402-V$24)))</f>
        <v/>
      </c>
      <c r="W1402" s="156">
        <f>IF((V1402&lt;=0),0,((V1402-W$24)*Stock*(_xlfn.NORM.INV(RAND(),stock_ave,stock_std))+(V1402-W$24)*Bonds*(_xlfn.NORM.INV(RAND(),bond_ave,bond_std))+(V1402-W$24)*cash*(_xlfn.NORM.INV(RAND(),cash_ave,cash_std))+(V1402-W$24)))</f>
        <v/>
      </c>
      <c r="X1402" s="156">
        <f>IF((W1402&lt;=0),0,((W1402-X$24)*Stock*(_xlfn.NORM.INV(RAND(),stock_ave,stock_std))+(W1402-X$24)*Bonds*(_xlfn.NORM.INV(RAND(),bond_ave,bond_std))+(W1402-X$24)*cash*(_xlfn.NORM.INV(RAND(),cash_ave,cash_std))+(W1402-X$24)))</f>
        <v/>
      </c>
      <c r="Y1402" s="156">
        <f>IF((X1402&lt;=0),0,((X1402-Y$24)*Stock*(_xlfn.NORM.INV(RAND(),stock_ave,stock_std))+(X1402-Y$24)*Bonds*(_xlfn.NORM.INV(RAND(),bond_ave,bond_std))+(X1402-Y$24)*cash*(_xlfn.NORM.INV(RAND(),cash_ave,cash_std))+(X1402-Y$24)))</f>
        <v/>
      </c>
      <c r="Z1402" s="156">
        <f>IF((Y1402&lt;=0),0,((Y1402-Z$24)*Stock*(_xlfn.NORM.INV(RAND(),stock_ave,stock_std))+(Y1402-Z$24)*Bonds*(_xlfn.NORM.INV(RAND(),bond_ave,bond_std))+(Y1402-Z$24)*cash*(_xlfn.NORM.INV(RAND(),cash_ave,cash_std))+(Y1402-Z$24)))</f>
        <v/>
      </c>
      <c r="AA1402" s="156">
        <f>IF((Z1402&lt;=0),0,((Z1402-AA$24)*Stock*(_xlfn.NORM.INV(RAND(),stock_ave,stock_std))+(Z1402-AA$24)*Bonds*(_xlfn.NORM.INV(RAND(),bond_ave,bond_std))+(Z1402-AA$24)*cash*(_xlfn.NORM.INV(RAND(),cash_ave,cash_std))+(Z1402-AA$24)))</f>
        <v/>
      </c>
      <c r="AB1402" s="156">
        <f>IF((AA1402&lt;=0),0,((AA1402-AB$24)*Stock*(_xlfn.NORM.INV(RAND(),stock_ave,stock_std))+(AA1402-AB$24)*Bonds*(_xlfn.NORM.INV(RAND(),bond_ave,bond_std))+(AA1402-AB$24)*cash*(_xlfn.NORM.INV(RAND(),cash_ave,cash_std))+(AA1402-AB$24)))</f>
        <v/>
      </c>
      <c r="AC1402" s="156">
        <f>IF((AB1402&lt;=0),0,((AB1402-AC$24)*Stock*(_xlfn.NORM.INV(RAND(),stock_ave,stock_std))+(AB1402-AC$24)*Bonds*(_xlfn.NORM.INV(RAND(),bond_ave,bond_std))+(AB1402-AC$24)*cash*(_xlfn.NORM.INV(RAND(),cash_ave,cash_std))+(AB1402-AC$24)))</f>
        <v/>
      </c>
      <c r="AD1402" s="156">
        <f>IF((AC1402&lt;=0),0,((AC1402-AD$24)*Stock*(_xlfn.NORM.INV(RAND(),stock_ave,stock_std))+(AC1402-AD$24)*Bonds*(_xlfn.NORM.INV(RAND(),bond_ave,bond_std))+(AC1402-AD$24)*cash*(_xlfn.NORM.INV(RAND(),cash_ave,cash_std))+(AC1402-AD$24)))</f>
        <v/>
      </c>
      <c r="AE1402" s="156">
        <f>IF((AD1402&lt;=0),0,((AD1402-AE$24)*Stock*(_xlfn.NORM.INV(RAND(),stock_ave,stock_std))+(AD1402-AE$24)*Bonds*(_xlfn.NORM.INV(RAND(),bond_ave,bond_std))+(AD1402-AE$24)*cash*(_xlfn.NORM.INV(RAND(),cash_ave,cash_std))+(AD1402-AE$24)))</f>
        <v/>
      </c>
      <c r="AF1402" s="156">
        <f>IF((AE1402&lt;=0),0,((AE1402-AF$24)*Stock*(_xlfn.NORM.INV(RAND(),stock_ave,stock_std))+(AE1402-AF$24)*Bonds*(_xlfn.NORM.INV(RAND(),bond_ave,bond_std))+(AE1402-AF$24)*cash*(_xlfn.NORM.INV(RAND(),cash_ave,cash_std))+(AE1402-AF$24)))</f>
        <v/>
      </c>
      <c r="AG1402" s="156">
        <f>IF((AF1402&lt;=0),0,((AF1402-AG$24)*Stock*(_xlfn.NORM.INV(RAND(),stock_ave,stock_std))+(AF1402-AG$24)*Bonds*(_xlfn.NORM.INV(RAND(),bond_ave,bond_std))+(AF1402-AG$24)*cash*(_xlfn.NORM.INV(RAND(),cash_ave,cash_std))+(AF1402-AG$24)))</f>
        <v/>
      </c>
      <c r="AH1402" s="156">
        <f>IF((AG1402&lt;=0),0,((AG1402-AH$24)*Stock*(_xlfn.NORM.INV(RAND(),stock_ave,stock_std))+(AG1402-AH$24)*Bonds*(_xlfn.NORM.INV(RAND(),bond_ave,bond_std))+(AG1402-AH$24)*cash*(_xlfn.NORM.INV(RAND(),cash_ave,cash_std))+(AG1402-AH$24)))</f>
        <v/>
      </c>
      <c r="AI1402" s="156">
        <f>IF((AH1402&lt;=0),0,((AH1402-AI$24)*Stock*(_xlfn.NORM.INV(RAND(),stock_ave,stock_std))+(AH1402-AI$24)*Bonds*(_xlfn.NORM.INV(RAND(),bond_ave,bond_std))+(AH1402-AI$24)*cash*(_xlfn.NORM.INV(RAND(),cash_ave,cash_std))+(AH1402-AI$24)))</f>
        <v/>
      </c>
      <c r="AJ1402" s="156">
        <f>IF((AI1402&lt;=0),0,((AI1402-AJ$24)*Stock*(_xlfn.NORM.INV(RAND(),stock_ave,stock_std))+(AI1402-AJ$24)*Bonds*(_xlfn.NORM.INV(RAND(),bond_ave,bond_std))+(AI1402-AJ$24)*cash*(_xlfn.NORM.INV(RAND(),cash_ave,cash_std))+(AI1402-AJ$24)))</f>
        <v/>
      </c>
      <c r="AK1402" s="156">
        <f>IF((AJ1402&lt;=0),0,((AJ1402-AK$24)*Stock*(_xlfn.NORM.INV(RAND(),stock_ave,stock_std))+(AJ1402-AK$24)*Bonds*(_xlfn.NORM.INV(RAND(),bond_ave,bond_std))+(AJ1402-AK$24)*cash*(_xlfn.NORM.INV(RAND(),cash_ave,cash_std))+(AJ1402-AK$24)))</f>
        <v/>
      </c>
      <c r="AL1402" s="156">
        <f>IF((AK1402&lt;=0),0,((AK1402-AL$24)*Stock*(_xlfn.NORM.INV(RAND(),stock_ave,stock_std))+(AK1402-AL$24)*Bonds*(_xlfn.NORM.INV(RAND(),bond_ave,bond_std))+(AK1402-AL$24)*cash*(_xlfn.NORM.INV(RAND(),cash_ave,cash_std))+(AK1402-AL$24)))</f>
        <v/>
      </c>
      <c r="AM1402" s="156">
        <f>IF((AL1402&lt;=0),0,((AL1402-AM$24)*Stock*(_xlfn.NORM.INV(RAND(),stock_ave,stock_std))+(AL1402-AM$24)*Bonds*(_xlfn.NORM.INV(RAND(),bond_ave,bond_std))+(AL1402-AM$24)*cash*(_xlfn.NORM.INV(RAND(),cash_ave,cash_std))+(AL1402-AM$24)))</f>
        <v/>
      </c>
      <c r="AN1402" s="156">
        <f>IF((AM1402&lt;=0),0,((AM1402-AN$24)*Stock*(_xlfn.NORM.INV(RAND(),stock_ave,stock_std))+(AM1402-AN$24)*Bonds*(_xlfn.NORM.INV(RAND(),bond_ave,bond_std))+(AM1402-AN$24)*cash*(_xlfn.NORM.INV(RAND(),cash_ave,cash_std))+(AM1402-AN$24)))</f>
        <v/>
      </c>
      <c r="AO1402" s="156">
        <f>IF((AN1402&lt;=0),0,((AN1402-AO$24)*Stock*(_xlfn.NORM.INV(RAND(),stock_ave,stock_std))+(AN1402-AO$24)*Bonds*(_xlfn.NORM.INV(RAND(),bond_ave,bond_std))+(AN1402-AO$24)*cash*(_xlfn.NORM.INV(RAND(),cash_ave,cash_std))+(AN1402-AO$24)))</f>
        <v/>
      </c>
      <c r="AP1402" s="156">
        <f>IF((AO1402&lt;=0),0,((AO1402-AP$24)*Stock*(_xlfn.NORM.INV(RAND(),stock_ave,stock_std))+(AO1402-AP$24)*Bonds*(_xlfn.NORM.INV(RAND(),bond_ave,bond_std))+(AO1402-AP$24)*cash*(_xlfn.NORM.INV(RAND(),cash_ave,cash_std))+(AO1402-AP$24)))</f>
        <v/>
      </c>
      <c r="AQ1402" s="156">
        <f>IF((AP1402&lt;=0),0,((AP1402-AQ$24)*Stock*(_xlfn.NORM.INV(RAND(),stock_ave,stock_std))+(AP1402-AQ$24)*Bonds*(_xlfn.NORM.INV(RAND(),bond_ave,bond_std))+(AP1402-AQ$24)*cash*(_xlfn.NORM.INV(RAND(),cash_ave,cash_std))+(AP1402-AQ$24)))</f>
        <v/>
      </c>
      <c r="AR1402" s="156">
        <f>IF((AQ1402&lt;=0),0,((AQ1402-AR$24)*Stock*(_xlfn.NORM.INV(RAND(),stock_ave,stock_std))+(AQ1402-AR$24)*Bonds*(_xlfn.NORM.INV(RAND(),bond_ave,bond_std))+(AQ1402-AR$24)*cash*(_xlfn.NORM.INV(RAND(),cash_ave,cash_std))+(AQ1402-AR$24)))</f>
        <v/>
      </c>
      <c r="AS1402" s="156">
        <f>IF((AR1402&lt;=0),0,((AR1402-AS$24)*Stock*(_xlfn.NORM.INV(RAND(),stock_ave,stock_std))+(AR1402-AS$24)*Bonds*(_xlfn.NORM.INV(RAND(),bond_ave,bond_std))+(AR1402-AS$24)*cash*(_xlfn.NORM.INV(RAND(),cash_ave,cash_std))+(AR1402-AS$24)))</f>
        <v/>
      </c>
      <c r="AT1402" s="156">
        <f>IF((AS1402&lt;=0),0,((AS1402-AT$24)*Stock*(_xlfn.NORM.INV(RAND(),stock_ave,stock_std))+(AS1402-AT$24)*Bonds*(_xlfn.NORM.INV(RAND(),bond_ave,bond_std))+(AS1402-AT$24)*cash*(_xlfn.NORM.INV(RAND(),cash_ave,cash_std))+(AS1402-AT$24)))</f>
        <v/>
      </c>
      <c r="AU1402" s="156">
        <f>IF((AT1402&lt;=0),0,((AT1402-AU$24)*Stock*(_xlfn.NORM.INV(RAND(),stock_ave,stock_std))+(AT1402-AU$24)*Bonds*(_xlfn.NORM.INV(RAND(),bond_ave,bond_std))+(AT1402-AU$24)*cash*(_xlfn.NORM.INV(RAND(),cash_ave,cash_std))+(AT1402-AU$24)))</f>
        <v/>
      </c>
      <c r="AV1402" s="156">
        <f>IF((AU1402&lt;=0),0,((AU1402-AV$24)*Stock*(_xlfn.NORM.INV(RAND(),stock_ave,stock_std))+(AU1402-AV$24)*Bonds*(_xlfn.NORM.INV(RAND(),bond_ave,bond_std))+(AU1402-AV$24)*cash*(_xlfn.NORM.INV(RAND(),cash_ave,cash_std))+(AU1402-AV$24)))</f>
        <v/>
      </c>
      <c r="AW1402" s="156">
        <f>IF((AV1402&lt;=0),0,((AV1402-AW$24)*Stock*(_xlfn.NORM.INV(RAND(),stock_ave,stock_std))+(AV1402-AW$24)*Bonds*(_xlfn.NORM.INV(RAND(),bond_ave,bond_std))+(AV1402-AW$24)*cash*(_xlfn.NORM.INV(RAND(),cash_ave,cash_std))+(AV1402-AW$24)))</f>
        <v/>
      </c>
      <c r="AX1402" s="159" t="n"/>
      <c r="AY1402" s="159" t="n"/>
      <c r="AZ1402" s="159" t="n"/>
      <c r="BA1402" s="159" t="n"/>
      <c r="BB1402" s="159" t="n"/>
    </row>
    <row r="1403">
      <c r="C1403" s="147" t="n"/>
      <c r="D1403" s="61">
        <f>+D1402-IF(D$18&gt;74,(D1402/D$25)*$C$10)</f>
        <v/>
      </c>
      <c r="E1403" s="61">
        <f>+E1402-IF(E$18&gt;74,(E1402/E$25)*$C$10)</f>
        <v/>
      </c>
      <c r="F1403" s="61">
        <f>+F1402-IF(F$18&gt;74,(F1402/F$25)*$C$10)</f>
        <v/>
      </c>
      <c r="G1403" s="61">
        <f>+G1402-IF(G$18&gt;74,(G1402/G$25)*$C$10)</f>
        <v/>
      </c>
      <c r="H1403" s="61">
        <f>+H1402-IF(H$18&gt;74,(H1402/H$25)*$C$10)</f>
        <v/>
      </c>
      <c r="I1403" s="61">
        <f>+I1402-IF(I$18&gt;74,(I1402/I$25)*$C$10)</f>
        <v/>
      </c>
      <c r="J1403" s="61">
        <f>+J1402-IF(J$18&gt;74,(J1402/J$25)*$C$10)</f>
        <v/>
      </c>
      <c r="K1403" s="61">
        <f>+K1402-IF(K$18&gt;74,(K1402/K$25)*$C$10)</f>
        <v/>
      </c>
      <c r="L1403" s="61">
        <f>+L1402-IF(L$18&gt;74,(L1402/L$25)*$C$10)</f>
        <v/>
      </c>
      <c r="M1403" s="61">
        <f>+M1402-IF(M$18&gt;74,(M1402/M$25)*$C$10)</f>
        <v/>
      </c>
      <c r="N1403" s="61">
        <f>+N1402-IF(N$18&gt;74,(N1402/N$25)*$C$10)</f>
        <v/>
      </c>
      <c r="O1403" s="61">
        <f>+O1402-IF(O$18&gt;74,(O1402/O$25)*$C$10)</f>
        <v/>
      </c>
      <c r="P1403" s="61">
        <f>+P1402-IF(P$18&gt;74,(P1402/P$25)*$C$10)</f>
        <v/>
      </c>
      <c r="Q1403" s="61">
        <f>+Q1402-IF(Q$18&gt;74,(Q1402/Q$25)*$C$10)</f>
        <v/>
      </c>
      <c r="R1403" s="61">
        <f>+R1402-IF(R$18&gt;74,(R1402/R$25)*$C$10)</f>
        <v/>
      </c>
      <c r="S1403" s="61">
        <f>+S1402-IF(S$18&gt;74,(S1402/S$25)*$C$10)</f>
        <v/>
      </c>
      <c r="T1403" s="61">
        <f>+T1402-IF(T$18&gt;74,(T1402/T$25)*$C$10)</f>
        <v/>
      </c>
      <c r="U1403" s="61">
        <f>+U1402-IF(U$18&gt;74,(U1402/U$25)*$C$10)</f>
        <v/>
      </c>
      <c r="V1403" s="61">
        <f>+V1402-IF(V$18&gt;74,(V1402/V$25)*$C$10)</f>
        <v/>
      </c>
      <c r="W1403" s="61">
        <f>+W1402-IF(W$18&gt;74,(W1402/W$25)*$C$10)</f>
        <v/>
      </c>
      <c r="X1403" s="61">
        <f>+X1402-IF(X$18&gt;74,(X1402/X$25)*$C$10)</f>
        <v/>
      </c>
      <c r="Y1403" s="61">
        <f>+Y1402-IF(Y$18&gt;74,(Y1402/Y$25)*$C$10)</f>
        <v/>
      </c>
      <c r="Z1403" s="61">
        <f>+Z1402-IF(Z$18&gt;74,(Z1402/Z$25)*$C$10)</f>
        <v/>
      </c>
      <c r="AA1403" s="61">
        <f>+AA1402-IF(AA$18&gt;74,(AA1402/AA$25)*$C$10)</f>
        <v/>
      </c>
      <c r="AB1403" s="61">
        <f>+AB1402-IF(AB$18&gt;74,(AB1402/AB$25)*$C$10)</f>
        <v/>
      </c>
      <c r="AC1403" s="61">
        <f>+AC1402-IF(AC$18&gt;74,(AC1402/AC$25)*$C$10)</f>
        <v/>
      </c>
      <c r="AD1403" s="61">
        <f>+AD1402-IF(AD$18&gt;74,(AD1402/AD$25)*$C$10)</f>
        <v/>
      </c>
      <c r="AE1403" s="61">
        <f>+AE1402-IF(AE$18&gt;74,(AE1402/AE$25)*$C$10)</f>
        <v/>
      </c>
      <c r="AF1403" s="61">
        <f>+AF1402-IF(AF$18&gt;74,(AF1402/AF$25)*$C$10)</f>
        <v/>
      </c>
      <c r="AG1403" s="61">
        <f>+AG1402-IF(AG$18&gt;74,(AG1402/AG$25)*$C$10)</f>
        <v/>
      </c>
      <c r="AH1403" s="61">
        <f>+AH1402-IF(AH$18&gt;74,(AH1402/AH$25)*$C$10)</f>
        <v/>
      </c>
      <c r="AI1403" s="61">
        <f>+AI1402-IF(AI$18&gt;74,(AI1402/AI$25)*$C$10)</f>
        <v/>
      </c>
      <c r="AJ1403" s="61">
        <f>+AJ1402-IF(AJ$18&gt;74,(AJ1402/AJ$25)*$C$10)</f>
        <v/>
      </c>
      <c r="AK1403" s="61">
        <f>+AK1402-IF(AK$18&gt;74,(AK1402/AK$25)*$C$10)</f>
        <v/>
      </c>
      <c r="AL1403" s="61">
        <f>+AL1402-IF(AL$18&gt;74,(AL1402/AL$25)*$C$10)</f>
        <v/>
      </c>
      <c r="AM1403" s="61">
        <f>+AM1402-IF(AM$18&gt;74,(AM1402/AM$25)*$C$10)</f>
        <v/>
      </c>
      <c r="AN1403" s="61">
        <f>+AN1402-IF(AN$18&gt;74,(AN1402/AN$25)*$C$10)</f>
        <v/>
      </c>
      <c r="AO1403" s="61">
        <f>+AO1402-IF(AO$18&gt;74,(AO1402/AO$25)*$C$10)</f>
        <v/>
      </c>
      <c r="AP1403" s="61">
        <f>+AP1402-IF(AP$18&gt;74,(AP1402/AP$25)*$C$10)</f>
        <v/>
      </c>
      <c r="AQ1403" s="61">
        <f>+AQ1402-IF(AQ$18&gt;74,(AQ1402/AQ$25)*$C$10)</f>
        <v/>
      </c>
      <c r="AR1403" s="61">
        <f>+AR1402-IF(AR$18&gt;74,(AR1402/AR$25)*$C$10)</f>
        <v/>
      </c>
      <c r="AS1403" s="61">
        <f>+AS1402-IF(AS$18&gt;74,(AS1402/AS$25)*$C$10)</f>
        <v/>
      </c>
      <c r="AT1403" s="61">
        <f>+AT1402-IF(AT$18&gt;74,(AT1402/AT$25)*$C$10)</f>
        <v/>
      </c>
      <c r="AU1403" s="61">
        <f>+AU1402-IF(AU$18&gt;74,(AU1402/AU$25)*$C$10)</f>
        <v/>
      </c>
      <c r="AV1403" s="61">
        <f>+AV1402-IF(AV$18&gt;74,(AV1402/AV$25)*$C$10)</f>
        <v/>
      </c>
      <c r="AW1403" s="61">
        <f>+AW1402-IF(AW$18&gt;74,(AW1402/AW$25)*$C$10)</f>
        <v/>
      </c>
      <c r="AX1403" s="35">
        <f>IF(AW1403&gt;0,1,0)</f>
        <v/>
      </c>
      <c r="AY1403" s="35">
        <f>IF(AL1403&gt;0,1,0)</f>
        <v/>
      </c>
      <c r="AZ1403" s="35">
        <f>IF(AG1403&gt;0,1,0)</f>
        <v/>
      </c>
      <c r="BA1403" s="35">
        <f>IF(AB1403&gt;0,1,0)</f>
        <v/>
      </c>
      <c r="BB1403" s="35">
        <f>IF(W1403&gt;0,1,0)</f>
        <v/>
      </c>
    </row>
    <row r="1404">
      <c r="B1404" s="154" t="inlineStr">
        <is>
          <t>trial 689</t>
        </is>
      </c>
      <c r="C1404" s="155">
        <f>+start-C1401</f>
        <v/>
      </c>
      <c r="D1404" s="156">
        <f>IF((C1404&lt;=0),0,((C1404-D$24)*Stock*(_xlfn.NORM.INV(RAND(),stock_ave,stock_std))+(C1404-D$24)*Bonds*(_xlfn.NORM.INV(RAND(),bond_ave,bond_std))+(C1404-D$24)*cash*(_xlfn.NORM.INV(RAND(),cash_ave,cash_std))+(C1404-D$24)))</f>
        <v/>
      </c>
      <c r="E1404" s="156">
        <f>IF((D1404&lt;=0),0,((D1404-E$24)*Stock*(_xlfn.NORM.INV(RAND(),stock_ave,stock_std))+(D1404-E$24)*Bonds*(_xlfn.NORM.INV(RAND(),bond_ave,bond_std))+(D1404-E$24)*cash*(_xlfn.NORM.INV(RAND(),cash_ave,cash_std))+(D1404-E$24)))</f>
        <v/>
      </c>
      <c r="F1404" s="156">
        <f>IF((E1404&lt;=0),0,((E1404-F$24)*Stock*(_xlfn.NORM.INV(RAND(),stock_ave,stock_std))+(E1404-F$24)*Bonds*(_xlfn.NORM.INV(RAND(),bond_ave,bond_std))+(E1404-F$24)*cash*(_xlfn.NORM.INV(RAND(),cash_ave,cash_std))+(E1404-F$24)))</f>
        <v/>
      </c>
      <c r="G1404" s="156">
        <f>IF((F1404&lt;=0),0,((F1404-G$24)*Stock*(_xlfn.NORM.INV(RAND(),stock_ave,stock_std))+(F1404-G$24)*Bonds*(_xlfn.NORM.INV(RAND(),bond_ave,bond_std))+(F1404-G$24)*cash*(_xlfn.NORM.INV(RAND(),cash_ave,cash_std))+(F1404-G$24)))</f>
        <v/>
      </c>
      <c r="H1404" s="156">
        <f>IF((G1404&lt;=0),0,((G1404-H$24)*Stock*(_xlfn.NORM.INV(RAND(),stock_ave,stock_std))+(G1404-H$24)*Bonds*(_xlfn.NORM.INV(RAND(),bond_ave,bond_std))+(G1404-H$24)*cash*(_xlfn.NORM.INV(RAND(),cash_ave,cash_std))+(G1404-H$24)))</f>
        <v/>
      </c>
      <c r="I1404" s="156">
        <f>IF((H1404&lt;=0),0,((H1404-I$24)*Stock*(_xlfn.NORM.INV(RAND(),stock_ave,stock_std))+(H1404-I$24)*Bonds*(_xlfn.NORM.INV(RAND(),bond_ave,bond_std))+(H1404-I$24)*cash*(_xlfn.NORM.INV(RAND(),cash_ave,cash_std))+(H1404-I$24)))</f>
        <v/>
      </c>
      <c r="J1404" s="156">
        <f>IF((I1404&lt;=0),0,((I1404-J$24)*Stock*(_xlfn.NORM.INV(RAND(),stock_ave,stock_std))+(I1404-J$24)*Bonds*(_xlfn.NORM.INV(RAND(),bond_ave,bond_std))+(I1404-J$24)*cash*(_xlfn.NORM.INV(RAND(),cash_ave,cash_std))+(I1404-J$24)))</f>
        <v/>
      </c>
      <c r="K1404" s="156">
        <f>IF((J1404&lt;=0),0,((J1404-K$24)*Stock*(_xlfn.NORM.INV(RAND(),stock_ave,stock_std))+(J1404-K$24)*Bonds*(_xlfn.NORM.INV(RAND(),bond_ave,bond_std))+(J1404-K$24)*cash*(_xlfn.NORM.INV(RAND(),cash_ave,cash_std))+(J1404-K$24)))</f>
        <v/>
      </c>
      <c r="L1404" s="156">
        <f>IF((K1404&lt;=0),0,((K1404-L$24)*Stock*(_xlfn.NORM.INV(RAND(),stock_ave,stock_std))+(K1404-L$24)*Bonds*(_xlfn.NORM.INV(RAND(),bond_ave,bond_std))+(K1404-L$24)*cash*(_xlfn.NORM.INV(RAND(),cash_ave,cash_std))+(K1404-L$24)))</f>
        <v/>
      </c>
      <c r="M1404" s="156">
        <f>IF((L1404&lt;=0),0,((L1404-M$24)*Stock*(_xlfn.NORM.INV(RAND(),stock_ave,stock_std))+(L1404-M$24)*Bonds*(_xlfn.NORM.INV(RAND(),bond_ave,bond_std))+(L1404-M$24)*cash*(_xlfn.NORM.INV(RAND(),cash_ave,cash_std))+(L1404-M$24)))</f>
        <v/>
      </c>
      <c r="N1404" s="156">
        <f>IF((M1404&lt;=0),0,((M1404-N$24)*Stock*(_xlfn.NORM.INV(RAND(),stock_ave,stock_std))+(M1404-N$24)*Bonds*(_xlfn.NORM.INV(RAND(),bond_ave,bond_std))+(M1404-N$24)*cash*(_xlfn.NORM.INV(RAND(),cash_ave,cash_std))+(M1404-N$24)))</f>
        <v/>
      </c>
      <c r="O1404" s="156">
        <f>IF((N1404&lt;=0),0,((N1404-O$24)*Stock*(_xlfn.NORM.INV(RAND(),stock_ave,stock_std))+(N1404-O$24)*Bonds*(_xlfn.NORM.INV(RAND(),bond_ave,bond_std))+(N1404-O$24)*cash*(_xlfn.NORM.INV(RAND(),cash_ave,cash_std))+(N1404-O$24)))</f>
        <v/>
      </c>
      <c r="P1404" s="156">
        <f>IF((O1404&lt;=0),0,((O1404-P$24)*Stock*(_xlfn.NORM.INV(RAND(),stock_ave,stock_std))+(O1404-P$24)*Bonds*(_xlfn.NORM.INV(RAND(),bond_ave,bond_std))+(O1404-P$24)*cash*(_xlfn.NORM.INV(RAND(),cash_ave,cash_std))+(O1404-P$24)))</f>
        <v/>
      </c>
      <c r="Q1404" s="156">
        <f>IF((P1404&lt;=0),0,((P1404-Q$24)*Stock*(_xlfn.NORM.INV(RAND(),stock_ave,stock_std))+(P1404-Q$24)*Bonds*(_xlfn.NORM.INV(RAND(),bond_ave,bond_std))+(P1404-Q$24)*cash*(_xlfn.NORM.INV(RAND(),cash_ave,cash_std))+(P1404-Q$24)))</f>
        <v/>
      </c>
      <c r="R1404" s="156">
        <f>IF((Q1404&lt;=0),0,((Q1404-R$24)*Stock*(_xlfn.NORM.INV(RAND(),stock_ave,stock_std))+(Q1404-R$24)*Bonds*(_xlfn.NORM.INV(RAND(),bond_ave,bond_std))+(Q1404-R$24)*cash*(_xlfn.NORM.INV(RAND(),cash_ave,cash_std))+(Q1404-R$24)))</f>
        <v/>
      </c>
      <c r="S1404" s="156">
        <f>IF((R1404&lt;=0),0,((R1404-S$24)*Stock*(_xlfn.NORM.INV(RAND(),stock_ave,stock_std))+(R1404-S$24)*Bonds*(_xlfn.NORM.INV(RAND(),bond_ave,bond_std))+(R1404-S$24)*cash*(_xlfn.NORM.INV(RAND(),cash_ave,cash_std))+(R1404-S$24)))</f>
        <v/>
      </c>
      <c r="T1404" s="156">
        <f>IF((S1404&lt;=0),0,((S1404-T$24)*Stock*(_xlfn.NORM.INV(RAND(),stock_ave,stock_std))+(S1404-T$24)*Bonds*(_xlfn.NORM.INV(RAND(),bond_ave,bond_std))+(S1404-T$24)*cash*(_xlfn.NORM.INV(RAND(),cash_ave,cash_std))+(S1404-T$24)))</f>
        <v/>
      </c>
      <c r="U1404" s="156">
        <f>IF((T1404&lt;=0),0,((T1404-U$24)*Stock*(_xlfn.NORM.INV(RAND(),stock_ave,stock_std))+(T1404-U$24)*Bonds*(_xlfn.NORM.INV(RAND(),bond_ave,bond_std))+(T1404-U$24)*cash*(_xlfn.NORM.INV(RAND(),cash_ave,cash_std))+(T1404-U$24)))</f>
        <v/>
      </c>
      <c r="V1404" s="156">
        <f>IF((U1404&lt;=0),0,((U1404-V$24)*Stock*(_xlfn.NORM.INV(RAND(),stock_ave,stock_std))+(U1404-V$24)*Bonds*(_xlfn.NORM.INV(RAND(),bond_ave,bond_std))+(U1404-V$24)*cash*(_xlfn.NORM.INV(RAND(),cash_ave,cash_std))+(U1404-V$24)))</f>
        <v/>
      </c>
      <c r="W1404" s="156">
        <f>IF((V1404&lt;=0),0,((V1404-W$24)*Stock*(_xlfn.NORM.INV(RAND(),stock_ave,stock_std))+(V1404-W$24)*Bonds*(_xlfn.NORM.INV(RAND(),bond_ave,bond_std))+(V1404-W$24)*cash*(_xlfn.NORM.INV(RAND(),cash_ave,cash_std))+(V1404-W$24)))</f>
        <v/>
      </c>
      <c r="X1404" s="156">
        <f>IF((W1404&lt;=0),0,((W1404-X$24)*Stock*(_xlfn.NORM.INV(RAND(),stock_ave,stock_std))+(W1404-X$24)*Bonds*(_xlfn.NORM.INV(RAND(),bond_ave,bond_std))+(W1404-X$24)*cash*(_xlfn.NORM.INV(RAND(),cash_ave,cash_std))+(W1404-X$24)))</f>
        <v/>
      </c>
      <c r="Y1404" s="156">
        <f>IF((X1404&lt;=0),0,((X1404-Y$24)*Stock*(_xlfn.NORM.INV(RAND(),stock_ave,stock_std))+(X1404-Y$24)*Bonds*(_xlfn.NORM.INV(RAND(),bond_ave,bond_std))+(X1404-Y$24)*cash*(_xlfn.NORM.INV(RAND(),cash_ave,cash_std))+(X1404-Y$24)))</f>
        <v/>
      </c>
      <c r="Z1404" s="156">
        <f>IF((Y1404&lt;=0),0,((Y1404-Z$24)*Stock*(_xlfn.NORM.INV(RAND(),stock_ave,stock_std))+(Y1404-Z$24)*Bonds*(_xlfn.NORM.INV(RAND(),bond_ave,bond_std))+(Y1404-Z$24)*cash*(_xlfn.NORM.INV(RAND(),cash_ave,cash_std))+(Y1404-Z$24)))</f>
        <v/>
      </c>
      <c r="AA1404" s="156">
        <f>IF((Z1404&lt;=0),0,((Z1404-AA$24)*Stock*(_xlfn.NORM.INV(RAND(),stock_ave,stock_std))+(Z1404-AA$24)*Bonds*(_xlfn.NORM.INV(RAND(),bond_ave,bond_std))+(Z1404-AA$24)*cash*(_xlfn.NORM.INV(RAND(),cash_ave,cash_std))+(Z1404-AA$24)))</f>
        <v/>
      </c>
      <c r="AB1404" s="156">
        <f>IF((AA1404&lt;=0),0,((AA1404-AB$24)*Stock*(_xlfn.NORM.INV(RAND(),stock_ave,stock_std))+(AA1404-AB$24)*Bonds*(_xlfn.NORM.INV(RAND(),bond_ave,bond_std))+(AA1404-AB$24)*cash*(_xlfn.NORM.INV(RAND(),cash_ave,cash_std))+(AA1404-AB$24)))</f>
        <v/>
      </c>
      <c r="AC1404" s="156">
        <f>IF((AB1404&lt;=0),0,((AB1404-AC$24)*Stock*(_xlfn.NORM.INV(RAND(),stock_ave,stock_std))+(AB1404-AC$24)*Bonds*(_xlfn.NORM.INV(RAND(),bond_ave,bond_std))+(AB1404-AC$24)*cash*(_xlfn.NORM.INV(RAND(),cash_ave,cash_std))+(AB1404-AC$24)))</f>
        <v/>
      </c>
      <c r="AD1404" s="156">
        <f>IF((AC1404&lt;=0),0,((AC1404-AD$24)*Stock*(_xlfn.NORM.INV(RAND(),stock_ave,stock_std))+(AC1404-AD$24)*Bonds*(_xlfn.NORM.INV(RAND(),bond_ave,bond_std))+(AC1404-AD$24)*cash*(_xlfn.NORM.INV(RAND(),cash_ave,cash_std))+(AC1404-AD$24)))</f>
        <v/>
      </c>
      <c r="AE1404" s="156">
        <f>IF((AD1404&lt;=0),0,((AD1404-AE$24)*Stock*(_xlfn.NORM.INV(RAND(),stock_ave,stock_std))+(AD1404-AE$24)*Bonds*(_xlfn.NORM.INV(RAND(),bond_ave,bond_std))+(AD1404-AE$24)*cash*(_xlfn.NORM.INV(RAND(),cash_ave,cash_std))+(AD1404-AE$24)))</f>
        <v/>
      </c>
      <c r="AF1404" s="156">
        <f>IF((AE1404&lt;=0),0,((AE1404-AF$24)*Stock*(_xlfn.NORM.INV(RAND(),stock_ave,stock_std))+(AE1404-AF$24)*Bonds*(_xlfn.NORM.INV(RAND(),bond_ave,bond_std))+(AE1404-AF$24)*cash*(_xlfn.NORM.INV(RAND(),cash_ave,cash_std))+(AE1404-AF$24)))</f>
        <v/>
      </c>
      <c r="AG1404" s="156">
        <f>IF((AF1404&lt;=0),0,((AF1404-AG$24)*Stock*(_xlfn.NORM.INV(RAND(),stock_ave,stock_std))+(AF1404-AG$24)*Bonds*(_xlfn.NORM.INV(RAND(),bond_ave,bond_std))+(AF1404-AG$24)*cash*(_xlfn.NORM.INV(RAND(),cash_ave,cash_std))+(AF1404-AG$24)))</f>
        <v/>
      </c>
      <c r="AH1404" s="156">
        <f>IF((AG1404&lt;=0),0,((AG1404-AH$24)*Stock*(_xlfn.NORM.INV(RAND(),stock_ave,stock_std))+(AG1404-AH$24)*Bonds*(_xlfn.NORM.INV(RAND(),bond_ave,bond_std))+(AG1404-AH$24)*cash*(_xlfn.NORM.INV(RAND(),cash_ave,cash_std))+(AG1404-AH$24)))</f>
        <v/>
      </c>
      <c r="AI1404" s="156">
        <f>IF((AH1404&lt;=0),0,((AH1404-AI$24)*Stock*(_xlfn.NORM.INV(RAND(),stock_ave,stock_std))+(AH1404-AI$24)*Bonds*(_xlfn.NORM.INV(RAND(),bond_ave,bond_std))+(AH1404-AI$24)*cash*(_xlfn.NORM.INV(RAND(),cash_ave,cash_std))+(AH1404-AI$24)))</f>
        <v/>
      </c>
      <c r="AJ1404" s="156">
        <f>IF((AI1404&lt;=0),0,((AI1404-AJ$24)*Stock*(_xlfn.NORM.INV(RAND(),stock_ave,stock_std))+(AI1404-AJ$24)*Bonds*(_xlfn.NORM.INV(RAND(),bond_ave,bond_std))+(AI1404-AJ$24)*cash*(_xlfn.NORM.INV(RAND(),cash_ave,cash_std))+(AI1404-AJ$24)))</f>
        <v/>
      </c>
      <c r="AK1404" s="156">
        <f>IF((AJ1404&lt;=0),0,((AJ1404-AK$24)*Stock*(_xlfn.NORM.INV(RAND(),stock_ave,stock_std))+(AJ1404-AK$24)*Bonds*(_xlfn.NORM.INV(RAND(),bond_ave,bond_std))+(AJ1404-AK$24)*cash*(_xlfn.NORM.INV(RAND(),cash_ave,cash_std))+(AJ1404-AK$24)))</f>
        <v/>
      </c>
      <c r="AL1404" s="156">
        <f>IF((AK1404&lt;=0),0,((AK1404-AL$24)*Stock*(_xlfn.NORM.INV(RAND(),stock_ave,stock_std))+(AK1404-AL$24)*Bonds*(_xlfn.NORM.INV(RAND(),bond_ave,bond_std))+(AK1404-AL$24)*cash*(_xlfn.NORM.INV(RAND(),cash_ave,cash_std))+(AK1404-AL$24)))</f>
        <v/>
      </c>
      <c r="AM1404" s="156">
        <f>IF((AL1404&lt;=0),0,((AL1404-AM$24)*Stock*(_xlfn.NORM.INV(RAND(),stock_ave,stock_std))+(AL1404-AM$24)*Bonds*(_xlfn.NORM.INV(RAND(),bond_ave,bond_std))+(AL1404-AM$24)*cash*(_xlfn.NORM.INV(RAND(),cash_ave,cash_std))+(AL1404-AM$24)))</f>
        <v/>
      </c>
      <c r="AN1404" s="156">
        <f>IF((AM1404&lt;=0),0,((AM1404-AN$24)*Stock*(_xlfn.NORM.INV(RAND(),stock_ave,stock_std))+(AM1404-AN$24)*Bonds*(_xlfn.NORM.INV(RAND(),bond_ave,bond_std))+(AM1404-AN$24)*cash*(_xlfn.NORM.INV(RAND(),cash_ave,cash_std))+(AM1404-AN$24)))</f>
        <v/>
      </c>
      <c r="AO1404" s="156">
        <f>IF((AN1404&lt;=0),0,((AN1404-AO$24)*Stock*(_xlfn.NORM.INV(RAND(),stock_ave,stock_std))+(AN1404-AO$24)*Bonds*(_xlfn.NORM.INV(RAND(),bond_ave,bond_std))+(AN1404-AO$24)*cash*(_xlfn.NORM.INV(RAND(),cash_ave,cash_std))+(AN1404-AO$24)))</f>
        <v/>
      </c>
      <c r="AP1404" s="156">
        <f>IF((AO1404&lt;=0),0,((AO1404-AP$24)*Stock*(_xlfn.NORM.INV(RAND(),stock_ave,stock_std))+(AO1404-AP$24)*Bonds*(_xlfn.NORM.INV(RAND(),bond_ave,bond_std))+(AO1404-AP$24)*cash*(_xlfn.NORM.INV(RAND(),cash_ave,cash_std))+(AO1404-AP$24)))</f>
        <v/>
      </c>
      <c r="AQ1404" s="156">
        <f>IF((AP1404&lt;=0),0,((AP1404-AQ$24)*Stock*(_xlfn.NORM.INV(RAND(),stock_ave,stock_std))+(AP1404-AQ$24)*Bonds*(_xlfn.NORM.INV(RAND(),bond_ave,bond_std))+(AP1404-AQ$24)*cash*(_xlfn.NORM.INV(RAND(),cash_ave,cash_std))+(AP1404-AQ$24)))</f>
        <v/>
      </c>
      <c r="AR1404" s="156">
        <f>IF((AQ1404&lt;=0),0,((AQ1404-AR$24)*Stock*(_xlfn.NORM.INV(RAND(),stock_ave,stock_std))+(AQ1404-AR$24)*Bonds*(_xlfn.NORM.INV(RAND(),bond_ave,bond_std))+(AQ1404-AR$24)*cash*(_xlfn.NORM.INV(RAND(),cash_ave,cash_std))+(AQ1404-AR$24)))</f>
        <v/>
      </c>
      <c r="AS1404" s="156">
        <f>IF((AR1404&lt;=0),0,((AR1404-AS$24)*Stock*(_xlfn.NORM.INV(RAND(),stock_ave,stock_std))+(AR1404-AS$24)*Bonds*(_xlfn.NORM.INV(RAND(),bond_ave,bond_std))+(AR1404-AS$24)*cash*(_xlfn.NORM.INV(RAND(),cash_ave,cash_std))+(AR1404-AS$24)))</f>
        <v/>
      </c>
      <c r="AT1404" s="156">
        <f>IF((AS1404&lt;=0),0,((AS1404-AT$24)*Stock*(_xlfn.NORM.INV(RAND(),stock_ave,stock_std))+(AS1404-AT$24)*Bonds*(_xlfn.NORM.INV(RAND(),bond_ave,bond_std))+(AS1404-AT$24)*cash*(_xlfn.NORM.INV(RAND(),cash_ave,cash_std))+(AS1404-AT$24)))</f>
        <v/>
      </c>
      <c r="AU1404" s="156">
        <f>IF((AT1404&lt;=0),0,((AT1404-AU$24)*Stock*(_xlfn.NORM.INV(RAND(),stock_ave,stock_std))+(AT1404-AU$24)*Bonds*(_xlfn.NORM.INV(RAND(),bond_ave,bond_std))+(AT1404-AU$24)*cash*(_xlfn.NORM.INV(RAND(),cash_ave,cash_std))+(AT1404-AU$24)))</f>
        <v/>
      </c>
      <c r="AV1404" s="156">
        <f>IF((AU1404&lt;=0),0,((AU1404-AV$24)*Stock*(_xlfn.NORM.INV(RAND(),stock_ave,stock_std))+(AU1404-AV$24)*Bonds*(_xlfn.NORM.INV(RAND(),bond_ave,bond_std))+(AU1404-AV$24)*cash*(_xlfn.NORM.INV(RAND(),cash_ave,cash_std))+(AU1404-AV$24)))</f>
        <v/>
      </c>
      <c r="AW1404" s="156">
        <f>IF((AV1404&lt;=0),0,((AV1404-AW$24)*Stock*(_xlfn.NORM.INV(RAND(),stock_ave,stock_std))+(AV1404-AW$24)*Bonds*(_xlfn.NORM.INV(RAND(),bond_ave,bond_std))+(AV1404-AW$24)*cash*(_xlfn.NORM.INV(RAND(),cash_ave,cash_std))+(AV1404-AW$24)))</f>
        <v/>
      </c>
      <c r="AX1404" s="159" t="n"/>
      <c r="AY1404" s="159" t="n"/>
      <c r="AZ1404" s="159" t="n"/>
      <c r="BA1404" s="159" t="n"/>
      <c r="BB1404" s="159" t="n"/>
    </row>
    <row r="1405">
      <c r="C1405" s="147" t="n"/>
      <c r="D1405" s="61">
        <f>+D1404-IF(D$18&gt;74,(D1404/D$25)*$C$10)</f>
        <v/>
      </c>
      <c r="E1405" s="61">
        <f>+E1404-IF(E$18&gt;74,(E1404/E$25)*$C$10)</f>
        <v/>
      </c>
      <c r="F1405" s="61">
        <f>+F1404-IF(F$18&gt;74,(F1404/F$25)*$C$10)</f>
        <v/>
      </c>
      <c r="G1405" s="61">
        <f>+G1404-IF(G$18&gt;74,(G1404/G$25)*$C$10)</f>
        <v/>
      </c>
      <c r="H1405" s="61">
        <f>+H1404-IF(H$18&gt;74,(H1404/H$25)*$C$10)</f>
        <v/>
      </c>
      <c r="I1405" s="61">
        <f>+I1404-IF(I$18&gt;74,(I1404/I$25)*$C$10)</f>
        <v/>
      </c>
      <c r="J1405" s="61">
        <f>+J1404-IF(J$18&gt;74,(J1404/J$25)*$C$10)</f>
        <v/>
      </c>
      <c r="K1405" s="61">
        <f>+K1404-IF(K$18&gt;74,(K1404/K$25)*$C$10)</f>
        <v/>
      </c>
      <c r="L1405" s="61">
        <f>+L1404-IF(L$18&gt;74,(L1404/L$25)*$C$10)</f>
        <v/>
      </c>
      <c r="M1405" s="61">
        <f>+M1404-IF(M$18&gt;74,(M1404/M$25)*$C$10)</f>
        <v/>
      </c>
      <c r="N1405" s="61">
        <f>+N1404-IF(N$18&gt;74,(N1404/N$25)*$C$10)</f>
        <v/>
      </c>
      <c r="O1405" s="61">
        <f>+O1404-IF(O$18&gt;74,(O1404/O$25)*$C$10)</f>
        <v/>
      </c>
      <c r="P1405" s="61">
        <f>+P1404-IF(P$18&gt;74,(P1404/P$25)*$C$10)</f>
        <v/>
      </c>
      <c r="Q1405" s="61">
        <f>+Q1404-IF(Q$18&gt;74,(Q1404/Q$25)*$C$10)</f>
        <v/>
      </c>
      <c r="R1405" s="61">
        <f>+R1404-IF(R$18&gt;74,(R1404/R$25)*$C$10)</f>
        <v/>
      </c>
      <c r="S1405" s="61">
        <f>+S1404-IF(S$18&gt;74,(S1404/S$25)*$C$10)</f>
        <v/>
      </c>
      <c r="T1405" s="61">
        <f>+T1404-IF(T$18&gt;74,(T1404/T$25)*$C$10)</f>
        <v/>
      </c>
      <c r="U1405" s="61">
        <f>+U1404-IF(U$18&gt;74,(U1404/U$25)*$C$10)</f>
        <v/>
      </c>
      <c r="V1405" s="61">
        <f>+V1404-IF(V$18&gt;74,(V1404/V$25)*$C$10)</f>
        <v/>
      </c>
      <c r="W1405" s="61">
        <f>+W1404-IF(W$18&gt;74,(W1404/W$25)*$C$10)</f>
        <v/>
      </c>
      <c r="X1405" s="61">
        <f>+X1404-IF(X$18&gt;74,(X1404/X$25)*$C$10)</f>
        <v/>
      </c>
      <c r="Y1405" s="61">
        <f>+Y1404-IF(Y$18&gt;74,(Y1404/Y$25)*$C$10)</f>
        <v/>
      </c>
      <c r="Z1405" s="61">
        <f>+Z1404-IF(Z$18&gt;74,(Z1404/Z$25)*$C$10)</f>
        <v/>
      </c>
      <c r="AA1405" s="61">
        <f>+AA1404-IF(AA$18&gt;74,(AA1404/AA$25)*$C$10)</f>
        <v/>
      </c>
      <c r="AB1405" s="61">
        <f>+AB1404-IF(AB$18&gt;74,(AB1404/AB$25)*$C$10)</f>
        <v/>
      </c>
      <c r="AC1405" s="61">
        <f>+AC1404-IF(AC$18&gt;74,(AC1404/AC$25)*$C$10)</f>
        <v/>
      </c>
      <c r="AD1405" s="61">
        <f>+AD1404-IF(AD$18&gt;74,(AD1404/AD$25)*$C$10)</f>
        <v/>
      </c>
      <c r="AE1405" s="61">
        <f>+AE1404-IF(AE$18&gt;74,(AE1404/AE$25)*$C$10)</f>
        <v/>
      </c>
      <c r="AF1405" s="61">
        <f>+AF1404-IF(AF$18&gt;74,(AF1404/AF$25)*$C$10)</f>
        <v/>
      </c>
      <c r="AG1405" s="61">
        <f>+AG1404-IF(AG$18&gt;74,(AG1404/AG$25)*$C$10)</f>
        <v/>
      </c>
      <c r="AH1405" s="61">
        <f>+AH1404-IF(AH$18&gt;74,(AH1404/AH$25)*$C$10)</f>
        <v/>
      </c>
      <c r="AI1405" s="61">
        <f>+AI1404-IF(AI$18&gt;74,(AI1404/AI$25)*$C$10)</f>
        <v/>
      </c>
      <c r="AJ1405" s="61">
        <f>+AJ1404-IF(AJ$18&gt;74,(AJ1404/AJ$25)*$C$10)</f>
        <v/>
      </c>
      <c r="AK1405" s="61">
        <f>+AK1404-IF(AK$18&gt;74,(AK1404/AK$25)*$C$10)</f>
        <v/>
      </c>
      <c r="AL1405" s="61">
        <f>+AL1404-IF(AL$18&gt;74,(AL1404/AL$25)*$C$10)</f>
        <v/>
      </c>
      <c r="AM1405" s="61">
        <f>+AM1404-IF(AM$18&gt;74,(AM1404/AM$25)*$C$10)</f>
        <v/>
      </c>
      <c r="AN1405" s="61">
        <f>+AN1404-IF(AN$18&gt;74,(AN1404/AN$25)*$C$10)</f>
        <v/>
      </c>
      <c r="AO1405" s="61">
        <f>+AO1404-IF(AO$18&gt;74,(AO1404/AO$25)*$C$10)</f>
        <v/>
      </c>
      <c r="AP1405" s="61">
        <f>+AP1404-IF(AP$18&gt;74,(AP1404/AP$25)*$C$10)</f>
        <v/>
      </c>
      <c r="AQ1405" s="61">
        <f>+AQ1404-IF(AQ$18&gt;74,(AQ1404/AQ$25)*$C$10)</f>
        <v/>
      </c>
      <c r="AR1405" s="61">
        <f>+AR1404-IF(AR$18&gt;74,(AR1404/AR$25)*$C$10)</f>
        <v/>
      </c>
      <c r="AS1405" s="61">
        <f>+AS1404-IF(AS$18&gt;74,(AS1404/AS$25)*$C$10)</f>
        <v/>
      </c>
      <c r="AT1405" s="61">
        <f>+AT1404-IF(AT$18&gt;74,(AT1404/AT$25)*$C$10)</f>
        <v/>
      </c>
      <c r="AU1405" s="61">
        <f>+AU1404-IF(AU$18&gt;74,(AU1404/AU$25)*$C$10)</f>
        <v/>
      </c>
      <c r="AV1405" s="61">
        <f>+AV1404-IF(AV$18&gt;74,(AV1404/AV$25)*$C$10)</f>
        <v/>
      </c>
      <c r="AW1405" s="61">
        <f>+AW1404-IF(AW$18&gt;74,(AW1404/AW$25)*$C$10)</f>
        <v/>
      </c>
      <c r="AX1405" s="35">
        <f>IF(AW1405&gt;0,1,0)</f>
        <v/>
      </c>
      <c r="AY1405" s="35">
        <f>IF(AL1405&gt;0,1,0)</f>
        <v/>
      </c>
      <c r="AZ1405" s="35">
        <f>IF(AG1405&gt;0,1,0)</f>
        <v/>
      </c>
      <c r="BA1405" s="35">
        <f>IF(AB1405&gt;0,1,0)</f>
        <v/>
      </c>
      <c r="BB1405" s="35">
        <f>IF(W1405&gt;0,1,0)</f>
        <v/>
      </c>
    </row>
    <row r="1406">
      <c r="B1406" s="154" t="inlineStr">
        <is>
          <t>trial 690</t>
        </is>
      </c>
      <c r="C1406" s="155">
        <f>+start-C1403</f>
        <v/>
      </c>
      <c r="D1406" s="156">
        <f>IF((C1406&lt;=0),0,((C1406-D$24)*Stock*(_xlfn.NORM.INV(RAND(),stock_ave,stock_std))+(C1406-D$24)*Bonds*(_xlfn.NORM.INV(RAND(),bond_ave,bond_std))+(C1406-D$24)*cash*(_xlfn.NORM.INV(RAND(),cash_ave,cash_std))+(C1406-D$24)))</f>
        <v/>
      </c>
      <c r="E1406" s="156">
        <f>IF((D1406&lt;=0),0,((D1406-E$24)*Stock*(_xlfn.NORM.INV(RAND(),stock_ave,stock_std))+(D1406-E$24)*Bonds*(_xlfn.NORM.INV(RAND(),bond_ave,bond_std))+(D1406-E$24)*cash*(_xlfn.NORM.INV(RAND(),cash_ave,cash_std))+(D1406-E$24)))</f>
        <v/>
      </c>
      <c r="F1406" s="156">
        <f>IF((E1406&lt;=0),0,((E1406-F$24)*Stock*(_xlfn.NORM.INV(RAND(),stock_ave,stock_std))+(E1406-F$24)*Bonds*(_xlfn.NORM.INV(RAND(),bond_ave,bond_std))+(E1406-F$24)*cash*(_xlfn.NORM.INV(RAND(),cash_ave,cash_std))+(E1406-F$24)))</f>
        <v/>
      </c>
      <c r="G1406" s="156">
        <f>IF((F1406&lt;=0),0,((F1406-G$24)*Stock*(_xlfn.NORM.INV(RAND(),stock_ave,stock_std))+(F1406-G$24)*Bonds*(_xlfn.NORM.INV(RAND(),bond_ave,bond_std))+(F1406-G$24)*cash*(_xlfn.NORM.INV(RAND(),cash_ave,cash_std))+(F1406-G$24)))</f>
        <v/>
      </c>
      <c r="H1406" s="156">
        <f>IF((G1406&lt;=0),0,((G1406-H$24)*Stock*(_xlfn.NORM.INV(RAND(),stock_ave,stock_std))+(G1406-H$24)*Bonds*(_xlfn.NORM.INV(RAND(),bond_ave,bond_std))+(G1406-H$24)*cash*(_xlfn.NORM.INV(RAND(),cash_ave,cash_std))+(G1406-H$24)))</f>
        <v/>
      </c>
      <c r="I1406" s="156">
        <f>IF((H1406&lt;=0),0,((H1406-I$24)*Stock*(_xlfn.NORM.INV(RAND(),stock_ave,stock_std))+(H1406-I$24)*Bonds*(_xlfn.NORM.INV(RAND(),bond_ave,bond_std))+(H1406-I$24)*cash*(_xlfn.NORM.INV(RAND(),cash_ave,cash_std))+(H1406-I$24)))</f>
        <v/>
      </c>
      <c r="J1406" s="156">
        <f>IF((I1406&lt;=0),0,((I1406-J$24)*Stock*(_xlfn.NORM.INV(RAND(),stock_ave,stock_std))+(I1406-J$24)*Bonds*(_xlfn.NORM.INV(RAND(),bond_ave,bond_std))+(I1406-J$24)*cash*(_xlfn.NORM.INV(RAND(),cash_ave,cash_std))+(I1406-J$24)))</f>
        <v/>
      </c>
      <c r="K1406" s="156">
        <f>IF((J1406&lt;=0),0,((J1406-K$24)*Stock*(_xlfn.NORM.INV(RAND(),stock_ave,stock_std))+(J1406-K$24)*Bonds*(_xlfn.NORM.INV(RAND(),bond_ave,bond_std))+(J1406-K$24)*cash*(_xlfn.NORM.INV(RAND(),cash_ave,cash_std))+(J1406-K$24)))</f>
        <v/>
      </c>
      <c r="L1406" s="156">
        <f>IF((K1406&lt;=0),0,((K1406-L$24)*Stock*(_xlfn.NORM.INV(RAND(),stock_ave,stock_std))+(K1406-L$24)*Bonds*(_xlfn.NORM.INV(RAND(),bond_ave,bond_std))+(K1406-L$24)*cash*(_xlfn.NORM.INV(RAND(),cash_ave,cash_std))+(K1406-L$24)))</f>
        <v/>
      </c>
      <c r="M1406" s="156">
        <f>IF((L1406&lt;=0),0,((L1406-M$24)*Stock*(_xlfn.NORM.INV(RAND(),stock_ave,stock_std))+(L1406-M$24)*Bonds*(_xlfn.NORM.INV(RAND(),bond_ave,bond_std))+(L1406-M$24)*cash*(_xlfn.NORM.INV(RAND(),cash_ave,cash_std))+(L1406-M$24)))</f>
        <v/>
      </c>
      <c r="N1406" s="156">
        <f>IF((M1406&lt;=0),0,((M1406-N$24)*Stock*(_xlfn.NORM.INV(RAND(),stock_ave,stock_std))+(M1406-N$24)*Bonds*(_xlfn.NORM.INV(RAND(),bond_ave,bond_std))+(M1406-N$24)*cash*(_xlfn.NORM.INV(RAND(),cash_ave,cash_std))+(M1406-N$24)))</f>
        <v/>
      </c>
      <c r="O1406" s="156">
        <f>IF((N1406&lt;=0),0,((N1406-O$24)*Stock*(_xlfn.NORM.INV(RAND(),stock_ave,stock_std))+(N1406-O$24)*Bonds*(_xlfn.NORM.INV(RAND(),bond_ave,bond_std))+(N1406-O$24)*cash*(_xlfn.NORM.INV(RAND(),cash_ave,cash_std))+(N1406-O$24)))</f>
        <v/>
      </c>
      <c r="P1406" s="156">
        <f>IF((O1406&lt;=0),0,((O1406-P$24)*Stock*(_xlfn.NORM.INV(RAND(),stock_ave,stock_std))+(O1406-P$24)*Bonds*(_xlfn.NORM.INV(RAND(),bond_ave,bond_std))+(O1406-P$24)*cash*(_xlfn.NORM.INV(RAND(),cash_ave,cash_std))+(O1406-P$24)))</f>
        <v/>
      </c>
      <c r="Q1406" s="156">
        <f>IF((P1406&lt;=0),0,((P1406-Q$24)*Stock*(_xlfn.NORM.INV(RAND(),stock_ave,stock_std))+(P1406-Q$24)*Bonds*(_xlfn.NORM.INV(RAND(),bond_ave,bond_std))+(P1406-Q$24)*cash*(_xlfn.NORM.INV(RAND(),cash_ave,cash_std))+(P1406-Q$24)))</f>
        <v/>
      </c>
      <c r="R1406" s="156">
        <f>IF((Q1406&lt;=0),0,((Q1406-R$24)*Stock*(_xlfn.NORM.INV(RAND(),stock_ave,stock_std))+(Q1406-R$24)*Bonds*(_xlfn.NORM.INV(RAND(),bond_ave,bond_std))+(Q1406-R$24)*cash*(_xlfn.NORM.INV(RAND(),cash_ave,cash_std))+(Q1406-R$24)))</f>
        <v/>
      </c>
      <c r="S1406" s="156">
        <f>IF((R1406&lt;=0),0,((R1406-S$24)*Stock*(_xlfn.NORM.INV(RAND(),stock_ave,stock_std))+(R1406-S$24)*Bonds*(_xlfn.NORM.INV(RAND(),bond_ave,bond_std))+(R1406-S$24)*cash*(_xlfn.NORM.INV(RAND(),cash_ave,cash_std))+(R1406-S$24)))</f>
        <v/>
      </c>
      <c r="T1406" s="156">
        <f>IF((S1406&lt;=0),0,((S1406-T$24)*Stock*(_xlfn.NORM.INV(RAND(),stock_ave,stock_std))+(S1406-T$24)*Bonds*(_xlfn.NORM.INV(RAND(),bond_ave,bond_std))+(S1406-T$24)*cash*(_xlfn.NORM.INV(RAND(),cash_ave,cash_std))+(S1406-T$24)))</f>
        <v/>
      </c>
      <c r="U1406" s="156">
        <f>IF((T1406&lt;=0),0,((T1406-U$24)*Stock*(_xlfn.NORM.INV(RAND(),stock_ave,stock_std))+(T1406-U$24)*Bonds*(_xlfn.NORM.INV(RAND(),bond_ave,bond_std))+(T1406-U$24)*cash*(_xlfn.NORM.INV(RAND(),cash_ave,cash_std))+(T1406-U$24)))</f>
        <v/>
      </c>
      <c r="V1406" s="156">
        <f>IF((U1406&lt;=0),0,((U1406-V$24)*Stock*(_xlfn.NORM.INV(RAND(),stock_ave,stock_std))+(U1406-V$24)*Bonds*(_xlfn.NORM.INV(RAND(),bond_ave,bond_std))+(U1406-V$24)*cash*(_xlfn.NORM.INV(RAND(),cash_ave,cash_std))+(U1406-V$24)))</f>
        <v/>
      </c>
      <c r="W1406" s="156">
        <f>IF((V1406&lt;=0),0,((V1406-W$24)*Stock*(_xlfn.NORM.INV(RAND(),stock_ave,stock_std))+(V1406-W$24)*Bonds*(_xlfn.NORM.INV(RAND(),bond_ave,bond_std))+(V1406-W$24)*cash*(_xlfn.NORM.INV(RAND(),cash_ave,cash_std))+(V1406-W$24)))</f>
        <v/>
      </c>
      <c r="X1406" s="156">
        <f>IF((W1406&lt;=0),0,((W1406-X$24)*Stock*(_xlfn.NORM.INV(RAND(),stock_ave,stock_std))+(W1406-X$24)*Bonds*(_xlfn.NORM.INV(RAND(),bond_ave,bond_std))+(W1406-X$24)*cash*(_xlfn.NORM.INV(RAND(),cash_ave,cash_std))+(W1406-X$24)))</f>
        <v/>
      </c>
      <c r="Y1406" s="156">
        <f>IF((X1406&lt;=0),0,((X1406-Y$24)*Stock*(_xlfn.NORM.INV(RAND(),stock_ave,stock_std))+(X1406-Y$24)*Bonds*(_xlfn.NORM.INV(RAND(),bond_ave,bond_std))+(X1406-Y$24)*cash*(_xlfn.NORM.INV(RAND(),cash_ave,cash_std))+(X1406-Y$24)))</f>
        <v/>
      </c>
      <c r="Z1406" s="156">
        <f>IF((Y1406&lt;=0),0,((Y1406-Z$24)*Stock*(_xlfn.NORM.INV(RAND(),stock_ave,stock_std))+(Y1406-Z$24)*Bonds*(_xlfn.NORM.INV(RAND(),bond_ave,bond_std))+(Y1406-Z$24)*cash*(_xlfn.NORM.INV(RAND(),cash_ave,cash_std))+(Y1406-Z$24)))</f>
        <v/>
      </c>
      <c r="AA1406" s="156">
        <f>IF((Z1406&lt;=0),0,((Z1406-AA$24)*Stock*(_xlfn.NORM.INV(RAND(),stock_ave,stock_std))+(Z1406-AA$24)*Bonds*(_xlfn.NORM.INV(RAND(),bond_ave,bond_std))+(Z1406-AA$24)*cash*(_xlfn.NORM.INV(RAND(),cash_ave,cash_std))+(Z1406-AA$24)))</f>
        <v/>
      </c>
      <c r="AB1406" s="156">
        <f>IF((AA1406&lt;=0),0,((AA1406-AB$24)*Stock*(_xlfn.NORM.INV(RAND(),stock_ave,stock_std))+(AA1406-AB$24)*Bonds*(_xlfn.NORM.INV(RAND(),bond_ave,bond_std))+(AA1406-AB$24)*cash*(_xlfn.NORM.INV(RAND(),cash_ave,cash_std))+(AA1406-AB$24)))</f>
        <v/>
      </c>
      <c r="AC1406" s="156">
        <f>IF((AB1406&lt;=0),0,((AB1406-AC$24)*Stock*(_xlfn.NORM.INV(RAND(),stock_ave,stock_std))+(AB1406-AC$24)*Bonds*(_xlfn.NORM.INV(RAND(),bond_ave,bond_std))+(AB1406-AC$24)*cash*(_xlfn.NORM.INV(RAND(),cash_ave,cash_std))+(AB1406-AC$24)))</f>
        <v/>
      </c>
      <c r="AD1406" s="156">
        <f>IF((AC1406&lt;=0),0,((AC1406-AD$24)*Stock*(_xlfn.NORM.INV(RAND(),stock_ave,stock_std))+(AC1406-AD$24)*Bonds*(_xlfn.NORM.INV(RAND(),bond_ave,bond_std))+(AC1406-AD$24)*cash*(_xlfn.NORM.INV(RAND(),cash_ave,cash_std))+(AC1406-AD$24)))</f>
        <v/>
      </c>
      <c r="AE1406" s="156">
        <f>IF((AD1406&lt;=0),0,((AD1406-AE$24)*Stock*(_xlfn.NORM.INV(RAND(),stock_ave,stock_std))+(AD1406-AE$24)*Bonds*(_xlfn.NORM.INV(RAND(),bond_ave,bond_std))+(AD1406-AE$24)*cash*(_xlfn.NORM.INV(RAND(),cash_ave,cash_std))+(AD1406-AE$24)))</f>
        <v/>
      </c>
      <c r="AF1406" s="156">
        <f>IF((AE1406&lt;=0),0,((AE1406-AF$24)*Stock*(_xlfn.NORM.INV(RAND(),stock_ave,stock_std))+(AE1406-AF$24)*Bonds*(_xlfn.NORM.INV(RAND(),bond_ave,bond_std))+(AE1406-AF$24)*cash*(_xlfn.NORM.INV(RAND(),cash_ave,cash_std))+(AE1406-AF$24)))</f>
        <v/>
      </c>
      <c r="AG1406" s="156">
        <f>IF((AF1406&lt;=0),0,((AF1406-AG$24)*Stock*(_xlfn.NORM.INV(RAND(),stock_ave,stock_std))+(AF1406-AG$24)*Bonds*(_xlfn.NORM.INV(RAND(),bond_ave,bond_std))+(AF1406-AG$24)*cash*(_xlfn.NORM.INV(RAND(),cash_ave,cash_std))+(AF1406-AG$24)))</f>
        <v/>
      </c>
      <c r="AH1406" s="156">
        <f>IF((AG1406&lt;=0),0,((AG1406-AH$24)*Stock*(_xlfn.NORM.INV(RAND(),stock_ave,stock_std))+(AG1406-AH$24)*Bonds*(_xlfn.NORM.INV(RAND(),bond_ave,bond_std))+(AG1406-AH$24)*cash*(_xlfn.NORM.INV(RAND(),cash_ave,cash_std))+(AG1406-AH$24)))</f>
        <v/>
      </c>
      <c r="AI1406" s="156">
        <f>IF((AH1406&lt;=0),0,((AH1406-AI$24)*Stock*(_xlfn.NORM.INV(RAND(),stock_ave,stock_std))+(AH1406-AI$24)*Bonds*(_xlfn.NORM.INV(RAND(),bond_ave,bond_std))+(AH1406-AI$24)*cash*(_xlfn.NORM.INV(RAND(),cash_ave,cash_std))+(AH1406-AI$24)))</f>
        <v/>
      </c>
      <c r="AJ1406" s="156">
        <f>IF((AI1406&lt;=0),0,((AI1406-AJ$24)*Stock*(_xlfn.NORM.INV(RAND(),stock_ave,stock_std))+(AI1406-AJ$24)*Bonds*(_xlfn.NORM.INV(RAND(),bond_ave,bond_std))+(AI1406-AJ$24)*cash*(_xlfn.NORM.INV(RAND(),cash_ave,cash_std))+(AI1406-AJ$24)))</f>
        <v/>
      </c>
      <c r="AK1406" s="156">
        <f>IF((AJ1406&lt;=0),0,((AJ1406-AK$24)*Stock*(_xlfn.NORM.INV(RAND(),stock_ave,stock_std))+(AJ1406-AK$24)*Bonds*(_xlfn.NORM.INV(RAND(),bond_ave,bond_std))+(AJ1406-AK$24)*cash*(_xlfn.NORM.INV(RAND(),cash_ave,cash_std))+(AJ1406-AK$24)))</f>
        <v/>
      </c>
      <c r="AL1406" s="156">
        <f>IF((AK1406&lt;=0),0,((AK1406-AL$24)*Stock*(_xlfn.NORM.INV(RAND(),stock_ave,stock_std))+(AK1406-AL$24)*Bonds*(_xlfn.NORM.INV(RAND(),bond_ave,bond_std))+(AK1406-AL$24)*cash*(_xlfn.NORM.INV(RAND(),cash_ave,cash_std))+(AK1406-AL$24)))</f>
        <v/>
      </c>
      <c r="AM1406" s="156">
        <f>IF((AL1406&lt;=0),0,((AL1406-AM$24)*Stock*(_xlfn.NORM.INV(RAND(),stock_ave,stock_std))+(AL1406-AM$24)*Bonds*(_xlfn.NORM.INV(RAND(),bond_ave,bond_std))+(AL1406-AM$24)*cash*(_xlfn.NORM.INV(RAND(),cash_ave,cash_std))+(AL1406-AM$24)))</f>
        <v/>
      </c>
      <c r="AN1406" s="156">
        <f>IF((AM1406&lt;=0),0,((AM1406-AN$24)*Stock*(_xlfn.NORM.INV(RAND(),stock_ave,stock_std))+(AM1406-AN$24)*Bonds*(_xlfn.NORM.INV(RAND(),bond_ave,bond_std))+(AM1406-AN$24)*cash*(_xlfn.NORM.INV(RAND(),cash_ave,cash_std))+(AM1406-AN$24)))</f>
        <v/>
      </c>
      <c r="AO1406" s="156">
        <f>IF((AN1406&lt;=0),0,((AN1406-AO$24)*Stock*(_xlfn.NORM.INV(RAND(),stock_ave,stock_std))+(AN1406-AO$24)*Bonds*(_xlfn.NORM.INV(RAND(),bond_ave,bond_std))+(AN1406-AO$24)*cash*(_xlfn.NORM.INV(RAND(),cash_ave,cash_std))+(AN1406-AO$24)))</f>
        <v/>
      </c>
      <c r="AP1406" s="156">
        <f>IF((AO1406&lt;=0),0,((AO1406-AP$24)*Stock*(_xlfn.NORM.INV(RAND(),stock_ave,stock_std))+(AO1406-AP$24)*Bonds*(_xlfn.NORM.INV(RAND(),bond_ave,bond_std))+(AO1406-AP$24)*cash*(_xlfn.NORM.INV(RAND(),cash_ave,cash_std))+(AO1406-AP$24)))</f>
        <v/>
      </c>
      <c r="AQ1406" s="156">
        <f>IF((AP1406&lt;=0),0,((AP1406-AQ$24)*Stock*(_xlfn.NORM.INV(RAND(),stock_ave,stock_std))+(AP1406-AQ$24)*Bonds*(_xlfn.NORM.INV(RAND(),bond_ave,bond_std))+(AP1406-AQ$24)*cash*(_xlfn.NORM.INV(RAND(),cash_ave,cash_std))+(AP1406-AQ$24)))</f>
        <v/>
      </c>
      <c r="AR1406" s="156">
        <f>IF((AQ1406&lt;=0),0,((AQ1406-AR$24)*Stock*(_xlfn.NORM.INV(RAND(),stock_ave,stock_std))+(AQ1406-AR$24)*Bonds*(_xlfn.NORM.INV(RAND(),bond_ave,bond_std))+(AQ1406-AR$24)*cash*(_xlfn.NORM.INV(RAND(),cash_ave,cash_std))+(AQ1406-AR$24)))</f>
        <v/>
      </c>
      <c r="AS1406" s="156">
        <f>IF((AR1406&lt;=0),0,((AR1406-AS$24)*Stock*(_xlfn.NORM.INV(RAND(),stock_ave,stock_std))+(AR1406-AS$24)*Bonds*(_xlfn.NORM.INV(RAND(),bond_ave,bond_std))+(AR1406-AS$24)*cash*(_xlfn.NORM.INV(RAND(),cash_ave,cash_std))+(AR1406-AS$24)))</f>
        <v/>
      </c>
      <c r="AT1406" s="156">
        <f>IF((AS1406&lt;=0),0,((AS1406-AT$24)*Stock*(_xlfn.NORM.INV(RAND(),stock_ave,stock_std))+(AS1406-AT$24)*Bonds*(_xlfn.NORM.INV(RAND(),bond_ave,bond_std))+(AS1406-AT$24)*cash*(_xlfn.NORM.INV(RAND(),cash_ave,cash_std))+(AS1406-AT$24)))</f>
        <v/>
      </c>
      <c r="AU1406" s="156">
        <f>IF((AT1406&lt;=0),0,((AT1406-AU$24)*Stock*(_xlfn.NORM.INV(RAND(),stock_ave,stock_std))+(AT1406-AU$24)*Bonds*(_xlfn.NORM.INV(RAND(),bond_ave,bond_std))+(AT1406-AU$24)*cash*(_xlfn.NORM.INV(RAND(),cash_ave,cash_std))+(AT1406-AU$24)))</f>
        <v/>
      </c>
      <c r="AV1406" s="156">
        <f>IF((AU1406&lt;=0),0,((AU1406-AV$24)*Stock*(_xlfn.NORM.INV(RAND(),stock_ave,stock_std))+(AU1406-AV$24)*Bonds*(_xlfn.NORM.INV(RAND(),bond_ave,bond_std))+(AU1406-AV$24)*cash*(_xlfn.NORM.INV(RAND(),cash_ave,cash_std))+(AU1406-AV$24)))</f>
        <v/>
      </c>
      <c r="AW1406" s="156">
        <f>IF((AV1406&lt;=0),0,((AV1406-AW$24)*Stock*(_xlfn.NORM.INV(RAND(),stock_ave,stock_std))+(AV1406-AW$24)*Bonds*(_xlfn.NORM.INV(RAND(),bond_ave,bond_std))+(AV1406-AW$24)*cash*(_xlfn.NORM.INV(RAND(),cash_ave,cash_std))+(AV1406-AW$24)))</f>
        <v/>
      </c>
      <c r="AX1406" s="159" t="n"/>
      <c r="AY1406" s="159" t="n"/>
      <c r="AZ1406" s="159" t="n"/>
      <c r="BA1406" s="159" t="n"/>
      <c r="BB1406" s="159" t="n"/>
    </row>
    <row r="1407">
      <c r="C1407" s="147" t="n"/>
      <c r="D1407" s="61">
        <f>+D1406-IF(D$18&gt;74,(D1406/D$25)*$C$10)</f>
        <v/>
      </c>
      <c r="E1407" s="61">
        <f>+E1406-IF(E$18&gt;74,(E1406/E$25)*$C$10)</f>
        <v/>
      </c>
      <c r="F1407" s="61">
        <f>+F1406-IF(F$18&gt;74,(F1406/F$25)*$C$10)</f>
        <v/>
      </c>
      <c r="G1407" s="61">
        <f>+G1406-IF(G$18&gt;74,(G1406/G$25)*$C$10)</f>
        <v/>
      </c>
      <c r="H1407" s="61">
        <f>+H1406-IF(H$18&gt;74,(H1406/H$25)*$C$10)</f>
        <v/>
      </c>
      <c r="I1407" s="61">
        <f>+I1406-IF(I$18&gt;74,(I1406/I$25)*$C$10)</f>
        <v/>
      </c>
      <c r="J1407" s="61">
        <f>+J1406-IF(J$18&gt;74,(J1406/J$25)*$C$10)</f>
        <v/>
      </c>
      <c r="K1407" s="61">
        <f>+K1406-IF(K$18&gt;74,(K1406/K$25)*$C$10)</f>
        <v/>
      </c>
      <c r="L1407" s="61">
        <f>+L1406-IF(L$18&gt;74,(L1406/L$25)*$C$10)</f>
        <v/>
      </c>
      <c r="M1407" s="61">
        <f>+M1406-IF(M$18&gt;74,(M1406/M$25)*$C$10)</f>
        <v/>
      </c>
      <c r="N1407" s="61">
        <f>+N1406-IF(N$18&gt;74,(N1406/N$25)*$C$10)</f>
        <v/>
      </c>
      <c r="O1407" s="61">
        <f>+O1406-IF(O$18&gt;74,(O1406/O$25)*$C$10)</f>
        <v/>
      </c>
      <c r="P1407" s="61">
        <f>+P1406-IF(P$18&gt;74,(P1406/P$25)*$C$10)</f>
        <v/>
      </c>
      <c r="Q1407" s="61">
        <f>+Q1406-IF(Q$18&gt;74,(Q1406/Q$25)*$C$10)</f>
        <v/>
      </c>
      <c r="R1407" s="61">
        <f>+R1406-IF(R$18&gt;74,(R1406/R$25)*$C$10)</f>
        <v/>
      </c>
      <c r="S1407" s="61">
        <f>+S1406-IF(S$18&gt;74,(S1406/S$25)*$C$10)</f>
        <v/>
      </c>
      <c r="T1407" s="61">
        <f>+T1406-IF(T$18&gt;74,(T1406/T$25)*$C$10)</f>
        <v/>
      </c>
      <c r="U1407" s="61">
        <f>+U1406-IF(U$18&gt;74,(U1406/U$25)*$C$10)</f>
        <v/>
      </c>
      <c r="V1407" s="61">
        <f>+V1406-IF(V$18&gt;74,(V1406/V$25)*$C$10)</f>
        <v/>
      </c>
      <c r="W1407" s="61">
        <f>+W1406-IF(W$18&gt;74,(W1406/W$25)*$C$10)</f>
        <v/>
      </c>
      <c r="X1407" s="61">
        <f>+X1406-IF(X$18&gt;74,(X1406/X$25)*$C$10)</f>
        <v/>
      </c>
      <c r="Y1407" s="61">
        <f>+Y1406-IF(Y$18&gt;74,(Y1406/Y$25)*$C$10)</f>
        <v/>
      </c>
      <c r="Z1407" s="61">
        <f>+Z1406-IF(Z$18&gt;74,(Z1406/Z$25)*$C$10)</f>
        <v/>
      </c>
      <c r="AA1407" s="61">
        <f>+AA1406-IF(AA$18&gt;74,(AA1406/AA$25)*$C$10)</f>
        <v/>
      </c>
      <c r="AB1407" s="61">
        <f>+AB1406-IF(AB$18&gt;74,(AB1406/AB$25)*$C$10)</f>
        <v/>
      </c>
      <c r="AC1407" s="61">
        <f>+AC1406-IF(AC$18&gt;74,(AC1406/AC$25)*$C$10)</f>
        <v/>
      </c>
      <c r="AD1407" s="61">
        <f>+AD1406-IF(AD$18&gt;74,(AD1406/AD$25)*$C$10)</f>
        <v/>
      </c>
      <c r="AE1407" s="61">
        <f>+AE1406-IF(AE$18&gt;74,(AE1406/AE$25)*$C$10)</f>
        <v/>
      </c>
      <c r="AF1407" s="61">
        <f>+AF1406-IF(AF$18&gt;74,(AF1406/AF$25)*$C$10)</f>
        <v/>
      </c>
      <c r="AG1407" s="61">
        <f>+AG1406-IF(AG$18&gt;74,(AG1406/AG$25)*$C$10)</f>
        <v/>
      </c>
      <c r="AH1407" s="61">
        <f>+AH1406-IF(AH$18&gt;74,(AH1406/AH$25)*$C$10)</f>
        <v/>
      </c>
      <c r="AI1407" s="61">
        <f>+AI1406-IF(AI$18&gt;74,(AI1406/AI$25)*$C$10)</f>
        <v/>
      </c>
      <c r="AJ1407" s="61">
        <f>+AJ1406-IF(AJ$18&gt;74,(AJ1406/AJ$25)*$C$10)</f>
        <v/>
      </c>
      <c r="AK1407" s="61">
        <f>+AK1406-IF(AK$18&gt;74,(AK1406/AK$25)*$C$10)</f>
        <v/>
      </c>
      <c r="AL1407" s="61">
        <f>+AL1406-IF(AL$18&gt;74,(AL1406/AL$25)*$C$10)</f>
        <v/>
      </c>
      <c r="AM1407" s="61">
        <f>+AM1406-IF(AM$18&gt;74,(AM1406/AM$25)*$C$10)</f>
        <v/>
      </c>
      <c r="AN1407" s="61">
        <f>+AN1406-IF(AN$18&gt;74,(AN1406/AN$25)*$C$10)</f>
        <v/>
      </c>
      <c r="AO1407" s="61">
        <f>+AO1406-IF(AO$18&gt;74,(AO1406/AO$25)*$C$10)</f>
        <v/>
      </c>
      <c r="AP1407" s="61">
        <f>+AP1406-IF(AP$18&gt;74,(AP1406/AP$25)*$C$10)</f>
        <v/>
      </c>
      <c r="AQ1407" s="61">
        <f>+AQ1406-IF(AQ$18&gt;74,(AQ1406/AQ$25)*$C$10)</f>
        <v/>
      </c>
      <c r="AR1407" s="61">
        <f>+AR1406-IF(AR$18&gt;74,(AR1406/AR$25)*$C$10)</f>
        <v/>
      </c>
      <c r="AS1407" s="61">
        <f>+AS1406-IF(AS$18&gt;74,(AS1406/AS$25)*$C$10)</f>
        <v/>
      </c>
      <c r="AT1407" s="61">
        <f>+AT1406-IF(AT$18&gt;74,(AT1406/AT$25)*$C$10)</f>
        <v/>
      </c>
      <c r="AU1407" s="61">
        <f>+AU1406-IF(AU$18&gt;74,(AU1406/AU$25)*$C$10)</f>
        <v/>
      </c>
      <c r="AV1407" s="61">
        <f>+AV1406-IF(AV$18&gt;74,(AV1406/AV$25)*$C$10)</f>
        <v/>
      </c>
      <c r="AW1407" s="61">
        <f>+AW1406-IF(AW$18&gt;74,(AW1406/AW$25)*$C$10)</f>
        <v/>
      </c>
      <c r="AX1407" s="35">
        <f>IF(AW1407&gt;0,1,0)</f>
        <v/>
      </c>
      <c r="AY1407" s="35">
        <f>IF(AL1407&gt;0,1,0)</f>
        <v/>
      </c>
      <c r="AZ1407" s="35">
        <f>IF(AG1407&gt;0,1,0)</f>
        <v/>
      </c>
      <c r="BA1407" s="35">
        <f>IF(AB1407&gt;0,1,0)</f>
        <v/>
      </c>
      <c r="BB1407" s="35">
        <f>IF(W1407&gt;0,1,0)</f>
        <v/>
      </c>
    </row>
    <row r="1408">
      <c r="B1408" s="154" t="inlineStr">
        <is>
          <t>trial 691</t>
        </is>
      </c>
      <c r="C1408" s="155">
        <f>+start-C1405</f>
        <v/>
      </c>
      <c r="D1408" s="156">
        <f>IF((C1408&lt;=0),0,((C1408-D$24)*Stock*(_xlfn.NORM.INV(RAND(),stock_ave,stock_std))+(C1408-D$24)*Bonds*(_xlfn.NORM.INV(RAND(),bond_ave,bond_std))+(C1408-D$24)*cash*(_xlfn.NORM.INV(RAND(),cash_ave,cash_std))+(C1408-D$24)))</f>
        <v/>
      </c>
      <c r="E1408" s="156">
        <f>IF((D1408&lt;=0),0,((D1408-E$24)*Stock*(_xlfn.NORM.INV(RAND(),stock_ave,stock_std))+(D1408-E$24)*Bonds*(_xlfn.NORM.INV(RAND(),bond_ave,bond_std))+(D1408-E$24)*cash*(_xlfn.NORM.INV(RAND(),cash_ave,cash_std))+(D1408-E$24)))</f>
        <v/>
      </c>
      <c r="F1408" s="156">
        <f>IF((E1408&lt;=0),0,((E1408-F$24)*Stock*(_xlfn.NORM.INV(RAND(),stock_ave,stock_std))+(E1408-F$24)*Bonds*(_xlfn.NORM.INV(RAND(),bond_ave,bond_std))+(E1408-F$24)*cash*(_xlfn.NORM.INV(RAND(),cash_ave,cash_std))+(E1408-F$24)))</f>
        <v/>
      </c>
      <c r="G1408" s="156">
        <f>IF((F1408&lt;=0),0,((F1408-G$24)*Stock*(_xlfn.NORM.INV(RAND(),stock_ave,stock_std))+(F1408-G$24)*Bonds*(_xlfn.NORM.INV(RAND(),bond_ave,bond_std))+(F1408-G$24)*cash*(_xlfn.NORM.INV(RAND(),cash_ave,cash_std))+(F1408-G$24)))</f>
        <v/>
      </c>
      <c r="H1408" s="156">
        <f>IF((G1408&lt;=0),0,((G1408-H$24)*Stock*(_xlfn.NORM.INV(RAND(),stock_ave,stock_std))+(G1408-H$24)*Bonds*(_xlfn.NORM.INV(RAND(),bond_ave,bond_std))+(G1408-H$24)*cash*(_xlfn.NORM.INV(RAND(),cash_ave,cash_std))+(G1408-H$24)))</f>
        <v/>
      </c>
      <c r="I1408" s="156">
        <f>IF((H1408&lt;=0),0,((H1408-I$24)*Stock*(_xlfn.NORM.INV(RAND(),stock_ave,stock_std))+(H1408-I$24)*Bonds*(_xlfn.NORM.INV(RAND(),bond_ave,bond_std))+(H1408-I$24)*cash*(_xlfn.NORM.INV(RAND(),cash_ave,cash_std))+(H1408-I$24)))</f>
        <v/>
      </c>
      <c r="J1408" s="156">
        <f>IF((I1408&lt;=0),0,((I1408-J$24)*Stock*(_xlfn.NORM.INV(RAND(),stock_ave,stock_std))+(I1408-J$24)*Bonds*(_xlfn.NORM.INV(RAND(),bond_ave,bond_std))+(I1408-J$24)*cash*(_xlfn.NORM.INV(RAND(),cash_ave,cash_std))+(I1408-J$24)))</f>
        <v/>
      </c>
      <c r="K1408" s="156">
        <f>IF((J1408&lt;=0),0,((J1408-K$24)*Stock*(_xlfn.NORM.INV(RAND(),stock_ave,stock_std))+(J1408-K$24)*Bonds*(_xlfn.NORM.INV(RAND(),bond_ave,bond_std))+(J1408-K$24)*cash*(_xlfn.NORM.INV(RAND(),cash_ave,cash_std))+(J1408-K$24)))</f>
        <v/>
      </c>
      <c r="L1408" s="156">
        <f>IF((K1408&lt;=0),0,((K1408-L$24)*Stock*(_xlfn.NORM.INV(RAND(),stock_ave,stock_std))+(K1408-L$24)*Bonds*(_xlfn.NORM.INV(RAND(),bond_ave,bond_std))+(K1408-L$24)*cash*(_xlfn.NORM.INV(RAND(),cash_ave,cash_std))+(K1408-L$24)))</f>
        <v/>
      </c>
      <c r="M1408" s="156">
        <f>IF((L1408&lt;=0),0,((L1408-M$24)*Stock*(_xlfn.NORM.INV(RAND(),stock_ave,stock_std))+(L1408-M$24)*Bonds*(_xlfn.NORM.INV(RAND(),bond_ave,bond_std))+(L1408-M$24)*cash*(_xlfn.NORM.INV(RAND(),cash_ave,cash_std))+(L1408-M$24)))</f>
        <v/>
      </c>
      <c r="N1408" s="156">
        <f>IF((M1408&lt;=0),0,((M1408-N$24)*Stock*(_xlfn.NORM.INV(RAND(),stock_ave,stock_std))+(M1408-N$24)*Bonds*(_xlfn.NORM.INV(RAND(),bond_ave,bond_std))+(M1408-N$24)*cash*(_xlfn.NORM.INV(RAND(),cash_ave,cash_std))+(M1408-N$24)))</f>
        <v/>
      </c>
      <c r="O1408" s="156">
        <f>IF((N1408&lt;=0),0,((N1408-O$24)*Stock*(_xlfn.NORM.INV(RAND(),stock_ave,stock_std))+(N1408-O$24)*Bonds*(_xlfn.NORM.INV(RAND(),bond_ave,bond_std))+(N1408-O$24)*cash*(_xlfn.NORM.INV(RAND(),cash_ave,cash_std))+(N1408-O$24)))</f>
        <v/>
      </c>
      <c r="P1408" s="156">
        <f>IF((O1408&lt;=0),0,((O1408-P$24)*Stock*(_xlfn.NORM.INV(RAND(),stock_ave,stock_std))+(O1408-P$24)*Bonds*(_xlfn.NORM.INV(RAND(),bond_ave,bond_std))+(O1408-P$24)*cash*(_xlfn.NORM.INV(RAND(),cash_ave,cash_std))+(O1408-P$24)))</f>
        <v/>
      </c>
      <c r="Q1408" s="156">
        <f>IF((P1408&lt;=0),0,((P1408-Q$24)*Stock*(_xlfn.NORM.INV(RAND(),stock_ave,stock_std))+(P1408-Q$24)*Bonds*(_xlfn.NORM.INV(RAND(),bond_ave,bond_std))+(P1408-Q$24)*cash*(_xlfn.NORM.INV(RAND(),cash_ave,cash_std))+(P1408-Q$24)))</f>
        <v/>
      </c>
      <c r="R1408" s="156">
        <f>IF((Q1408&lt;=0),0,((Q1408-R$24)*Stock*(_xlfn.NORM.INV(RAND(),stock_ave,stock_std))+(Q1408-R$24)*Bonds*(_xlfn.NORM.INV(RAND(),bond_ave,bond_std))+(Q1408-R$24)*cash*(_xlfn.NORM.INV(RAND(),cash_ave,cash_std))+(Q1408-R$24)))</f>
        <v/>
      </c>
      <c r="S1408" s="156">
        <f>IF((R1408&lt;=0),0,((R1408-S$24)*Stock*(_xlfn.NORM.INV(RAND(),stock_ave,stock_std))+(R1408-S$24)*Bonds*(_xlfn.NORM.INV(RAND(),bond_ave,bond_std))+(R1408-S$24)*cash*(_xlfn.NORM.INV(RAND(),cash_ave,cash_std))+(R1408-S$24)))</f>
        <v/>
      </c>
      <c r="T1408" s="156">
        <f>IF((S1408&lt;=0),0,((S1408-T$24)*Stock*(_xlfn.NORM.INV(RAND(),stock_ave,stock_std))+(S1408-T$24)*Bonds*(_xlfn.NORM.INV(RAND(),bond_ave,bond_std))+(S1408-T$24)*cash*(_xlfn.NORM.INV(RAND(),cash_ave,cash_std))+(S1408-T$24)))</f>
        <v/>
      </c>
      <c r="U1408" s="156">
        <f>IF((T1408&lt;=0),0,((T1408-U$24)*Stock*(_xlfn.NORM.INV(RAND(),stock_ave,stock_std))+(T1408-U$24)*Bonds*(_xlfn.NORM.INV(RAND(),bond_ave,bond_std))+(T1408-U$24)*cash*(_xlfn.NORM.INV(RAND(),cash_ave,cash_std))+(T1408-U$24)))</f>
        <v/>
      </c>
      <c r="V1408" s="156">
        <f>IF((U1408&lt;=0),0,((U1408-V$24)*Stock*(_xlfn.NORM.INV(RAND(),stock_ave,stock_std))+(U1408-V$24)*Bonds*(_xlfn.NORM.INV(RAND(),bond_ave,bond_std))+(U1408-V$24)*cash*(_xlfn.NORM.INV(RAND(),cash_ave,cash_std))+(U1408-V$24)))</f>
        <v/>
      </c>
      <c r="W1408" s="156">
        <f>IF((V1408&lt;=0),0,((V1408-W$24)*Stock*(_xlfn.NORM.INV(RAND(),stock_ave,stock_std))+(V1408-W$24)*Bonds*(_xlfn.NORM.INV(RAND(),bond_ave,bond_std))+(V1408-W$24)*cash*(_xlfn.NORM.INV(RAND(),cash_ave,cash_std))+(V1408-W$24)))</f>
        <v/>
      </c>
      <c r="X1408" s="156">
        <f>IF((W1408&lt;=0),0,((W1408-X$24)*Stock*(_xlfn.NORM.INV(RAND(),stock_ave,stock_std))+(W1408-X$24)*Bonds*(_xlfn.NORM.INV(RAND(),bond_ave,bond_std))+(W1408-X$24)*cash*(_xlfn.NORM.INV(RAND(),cash_ave,cash_std))+(W1408-X$24)))</f>
        <v/>
      </c>
      <c r="Y1408" s="156">
        <f>IF((X1408&lt;=0),0,((X1408-Y$24)*Stock*(_xlfn.NORM.INV(RAND(),stock_ave,stock_std))+(X1408-Y$24)*Bonds*(_xlfn.NORM.INV(RAND(),bond_ave,bond_std))+(X1408-Y$24)*cash*(_xlfn.NORM.INV(RAND(),cash_ave,cash_std))+(X1408-Y$24)))</f>
        <v/>
      </c>
      <c r="Z1408" s="156">
        <f>IF((Y1408&lt;=0),0,((Y1408-Z$24)*Stock*(_xlfn.NORM.INV(RAND(),stock_ave,stock_std))+(Y1408-Z$24)*Bonds*(_xlfn.NORM.INV(RAND(),bond_ave,bond_std))+(Y1408-Z$24)*cash*(_xlfn.NORM.INV(RAND(),cash_ave,cash_std))+(Y1408-Z$24)))</f>
        <v/>
      </c>
      <c r="AA1408" s="156">
        <f>IF((Z1408&lt;=0),0,((Z1408-AA$24)*Stock*(_xlfn.NORM.INV(RAND(),stock_ave,stock_std))+(Z1408-AA$24)*Bonds*(_xlfn.NORM.INV(RAND(),bond_ave,bond_std))+(Z1408-AA$24)*cash*(_xlfn.NORM.INV(RAND(),cash_ave,cash_std))+(Z1408-AA$24)))</f>
        <v/>
      </c>
      <c r="AB1408" s="156">
        <f>IF((AA1408&lt;=0),0,((AA1408-AB$24)*Stock*(_xlfn.NORM.INV(RAND(),stock_ave,stock_std))+(AA1408-AB$24)*Bonds*(_xlfn.NORM.INV(RAND(),bond_ave,bond_std))+(AA1408-AB$24)*cash*(_xlfn.NORM.INV(RAND(),cash_ave,cash_std))+(AA1408-AB$24)))</f>
        <v/>
      </c>
      <c r="AC1408" s="156">
        <f>IF((AB1408&lt;=0),0,((AB1408-AC$24)*Stock*(_xlfn.NORM.INV(RAND(),stock_ave,stock_std))+(AB1408-AC$24)*Bonds*(_xlfn.NORM.INV(RAND(),bond_ave,bond_std))+(AB1408-AC$24)*cash*(_xlfn.NORM.INV(RAND(),cash_ave,cash_std))+(AB1408-AC$24)))</f>
        <v/>
      </c>
      <c r="AD1408" s="156">
        <f>IF((AC1408&lt;=0),0,((AC1408-AD$24)*Stock*(_xlfn.NORM.INV(RAND(),stock_ave,stock_std))+(AC1408-AD$24)*Bonds*(_xlfn.NORM.INV(RAND(),bond_ave,bond_std))+(AC1408-AD$24)*cash*(_xlfn.NORM.INV(RAND(),cash_ave,cash_std))+(AC1408-AD$24)))</f>
        <v/>
      </c>
      <c r="AE1408" s="156">
        <f>IF((AD1408&lt;=0),0,((AD1408-AE$24)*Stock*(_xlfn.NORM.INV(RAND(),stock_ave,stock_std))+(AD1408-AE$24)*Bonds*(_xlfn.NORM.INV(RAND(),bond_ave,bond_std))+(AD1408-AE$24)*cash*(_xlfn.NORM.INV(RAND(),cash_ave,cash_std))+(AD1408-AE$24)))</f>
        <v/>
      </c>
      <c r="AF1408" s="156">
        <f>IF((AE1408&lt;=0),0,((AE1408-AF$24)*Stock*(_xlfn.NORM.INV(RAND(),stock_ave,stock_std))+(AE1408-AF$24)*Bonds*(_xlfn.NORM.INV(RAND(),bond_ave,bond_std))+(AE1408-AF$24)*cash*(_xlfn.NORM.INV(RAND(),cash_ave,cash_std))+(AE1408-AF$24)))</f>
        <v/>
      </c>
      <c r="AG1408" s="156">
        <f>IF((AF1408&lt;=0),0,((AF1408-AG$24)*Stock*(_xlfn.NORM.INV(RAND(),stock_ave,stock_std))+(AF1408-AG$24)*Bonds*(_xlfn.NORM.INV(RAND(),bond_ave,bond_std))+(AF1408-AG$24)*cash*(_xlfn.NORM.INV(RAND(),cash_ave,cash_std))+(AF1408-AG$24)))</f>
        <v/>
      </c>
      <c r="AH1408" s="156">
        <f>IF((AG1408&lt;=0),0,((AG1408-AH$24)*Stock*(_xlfn.NORM.INV(RAND(),stock_ave,stock_std))+(AG1408-AH$24)*Bonds*(_xlfn.NORM.INV(RAND(),bond_ave,bond_std))+(AG1408-AH$24)*cash*(_xlfn.NORM.INV(RAND(),cash_ave,cash_std))+(AG1408-AH$24)))</f>
        <v/>
      </c>
      <c r="AI1408" s="156">
        <f>IF((AH1408&lt;=0),0,((AH1408-AI$24)*Stock*(_xlfn.NORM.INV(RAND(),stock_ave,stock_std))+(AH1408-AI$24)*Bonds*(_xlfn.NORM.INV(RAND(),bond_ave,bond_std))+(AH1408-AI$24)*cash*(_xlfn.NORM.INV(RAND(),cash_ave,cash_std))+(AH1408-AI$24)))</f>
        <v/>
      </c>
      <c r="AJ1408" s="156">
        <f>IF((AI1408&lt;=0),0,((AI1408-AJ$24)*Stock*(_xlfn.NORM.INV(RAND(),stock_ave,stock_std))+(AI1408-AJ$24)*Bonds*(_xlfn.NORM.INV(RAND(),bond_ave,bond_std))+(AI1408-AJ$24)*cash*(_xlfn.NORM.INV(RAND(),cash_ave,cash_std))+(AI1408-AJ$24)))</f>
        <v/>
      </c>
      <c r="AK1408" s="156">
        <f>IF((AJ1408&lt;=0),0,((AJ1408-AK$24)*Stock*(_xlfn.NORM.INV(RAND(),stock_ave,stock_std))+(AJ1408-AK$24)*Bonds*(_xlfn.NORM.INV(RAND(),bond_ave,bond_std))+(AJ1408-AK$24)*cash*(_xlfn.NORM.INV(RAND(),cash_ave,cash_std))+(AJ1408-AK$24)))</f>
        <v/>
      </c>
      <c r="AL1408" s="156">
        <f>IF((AK1408&lt;=0),0,((AK1408-AL$24)*Stock*(_xlfn.NORM.INV(RAND(),stock_ave,stock_std))+(AK1408-AL$24)*Bonds*(_xlfn.NORM.INV(RAND(),bond_ave,bond_std))+(AK1408-AL$24)*cash*(_xlfn.NORM.INV(RAND(),cash_ave,cash_std))+(AK1408-AL$24)))</f>
        <v/>
      </c>
      <c r="AM1408" s="156">
        <f>IF((AL1408&lt;=0),0,((AL1408-AM$24)*Stock*(_xlfn.NORM.INV(RAND(),stock_ave,stock_std))+(AL1408-AM$24)*Bonds*(_xlfn.NORM.INV(RAND(),bond_ave,bond_std))+(AL1408-AM$24)*cash*(_xlfn.NORM.INV(RAND(),cash_ave,cash_std))+(AL1408-AM$24)))</f>
        <v/>
      </c>
      <c r="AN1408" s="156">
        <f>IF((AM1408&lt;=0),0,((AM1408-AN$24)*Stock*(_xlfn.NORM.INV(RAND(),stock_ave,stock_std))+(AM1408-AN$24)*Bonds*(_xlfn.NORM.INV(RAND(),bond_ave,bond_std))+(AM1408-AN$24)*cash*(_xlfn.NORM.INV(RAND(),cash_ave,cash_std))+(AM1408-AN$24)))</f>
        <v/>
      </c>
      <c r="AO1408" s="156">
        <f>IF((AN1408&lt;=0),0,((AN1408-AO$24)*Stock*(_xlfn.NORM.INV(RAND(),stock_ave,stock_std))+(AN1408-AO$24)*Bonds*(_xlfn.NORM.INV(RAND(),bond_ave,bond_std))+(AN1408-AO$24)*cash*(_xlfn.NORM.INV(RAND(),cash_ave,cash_std))+(AN1408-AO$24)))</f>
        <v/>
      </c>
      <c r="AP1408" s="156">
        <f>IF((AO1408&lt;=0),0,((AO1408-AP$24)*Stock*(_xlfn.NORM.INV(RAND(),stock_ave,stock_std))+(AO1408-AP$24)*Bonds*(_xlfn.NORM.INV(RAND(),bond_ave,bond_std))+(AO1408-AP$24)*cash*(_xlfn.NORM.INV(RAND(),cash_ave,cash_std))+(AO1408-AP$24)))</f>
        <v/>
      </c>
      <c r="AQ1408" s="156">
        <f>IF((AP1408&lt;=0),0,((AP1408-AQ$24)*Stock*(_xlfn.NORM.INV(RAND(),stock_ave,stock_std))+(AP1408-AQ$24)*Bonds*(_xlfn.NORM.INV(RAND(),bond_ave,bond_std))+(AP1408-AQ$24)*cash*(_xlfn.NORM.INV(RAND(),cash_ave,cash_std))+(AP1408-AQ$24)))</f>
        <v/>
      </c>
      <c r="AR1408" s="156">
        <f>IF((AQ1408&lt;=0),0,((AQ1408-AR$24)*Stock*(_xlfn.NORM.INV(RAND(),stock_ave,stock_std))+(AQ1408-AR$24)*Bonds*(_xlfn.NORM.INV(RAND(),bond_ave,bond_std))+(AQ1408-AR$24)*cash*(_xlfn.NORM.INV(RAND(),cash_ave,cash_std))+(AQ1408-AR$24)))</f>
        <v/>
      </c>
      <c r="AS1408" s="156">
        <f>IF((AR1408&lt;=0),0,((AR1408-AS$24)*Stock*(_xlfn.NORM.INV(RAND(),stock_ave,stock_std))+(AR1408-AS$24)*Bonds*(_xlfn.NORM.INV(RAND(),bond_ave,bond_std))+(AR1408-AS$24)*cash*(_xlfn.NORM.INV(RAND(),cash_ave,cash_std))+(AR1408-AS$24)))</f>
        <v/>
      </c>
      <c r="AT1408" s="156">
        <f>IF((AS1408&lt;=0),0,((AS1408-AT$24)*Stock*(_xlfn.NORM.INV(RAND(),stock_ave,stock_std))+(AS1408-AT$24)*Bonds*(_xlfn.NORM.INV(RAND(),bond_ave,bond_std))+(AS1408-AT$24)*cash*(_xlfn.NORM.INV(RAND(),cash_ave,cash_std))+(AS1408-AT$24)))</f>
        <v/>
      </c>
      <c r="AU1408" s="156">
        <f>IF((AT1408&lt;=0),0,((AT1408-AU$24)*Stock*(_xlfn.NORM.INV(RAND(),stock_ave,stock_std))+(AT1408-AU$24)*Bonds*(_xlfn.NORM.INV(RAND(),bond_ave,bond_std))+(AT1408-AU$24)*cash*(_xlfn.NORM.INV(RAND(),cash_ave,cash_std))+(AT1408-AU$24)))</f>
        <v/>
      </c>
      <c r="AV1408" s="156">
        <f>IF((AU1408&lt;=0),0,((AU1408-AV$24)*Stock*(_xlfn.NORM.INV(RAND(),stock_ave,stock_std))+(AU1408-AV$24)*Bonds*(_xlfn.NORM.INV(RAND(),bond_ave,bond_std))+(AU1408-AV$24)*cash*(_xlfn.NORM.INV(RAND(),cash_ave,cash_std))+(AU1408-AV$24)))</f>
        <v/>
      </c>
      <c r="AW1408" s="156">
        <f>IF((AV1408&lt;=0),0,((AV1408-AW$24)*Stock*(_xlfn.NORM.INV(RAND(),stock_ave,stock_std))+(AV1408-AW$24)*Bonds*(_xlfn.NORM.INV(RAND(),bond_ave,bond_std))+(AV1408-AW$24)*cash*(_xlfn.NORM.INV(RAND(),cash_ave,cash_std))+(AV1408-AW$24)))</f>
        <v/>
      </c>
      <c r="AX1408" s="159" t="n"/>
      <c r="AY1408" s="159" t="n"/>
      <c r="AZ1408" s="159" t="n"/>
      <c r="BA1408" s="159" t="n"/>
      <c r="BB1408" s="159" t="n"/>
    </row>
    <row r="1409">
      <c r="C1409" s="147" t="n"/>
      <c r="D1409" s="61">
        <f>+D1408-IF(D$18&gt;74,(D1408/D$25)*$C$10)</f>
        <v/>
      </c>
      <c r="E1409" s="61">
        <f>+E1408-IF(E$18&gt;74,(E1408/E$25)*$C$10)</f>
        <v/>
      </c>
      <c r="F1409" s="61">
        <f>+F1408-IF(F$18&gt;74,(F1408/F$25)*$C$10)</f>
        <v/>
      </c>
      <c r="G1409" s="61">
        <f>+G1408-IF(G$18&gt;74,(G1408/G$25)*$C$10)</f>
        <v/>
      </c>
      <c r="H1409" s="61">
        <f>+H1408-IF(H$18&gt;74,(H1408/H$25)*$C$10)</f>
        <v/>
      </c>
      <c r="I1409" s="61">
        <f>+I1408-IF(I$18&gt;74,(I1408/I$25)*$C$10)</f>
        <v/>
      </c>
      <c r="J1409" s="61">
        <f>+J1408-IF(J$18&gt;74,(J1408/J$25)*$C$10)</f>
        <v/>
      </c>
      <c r="K1409" s="61">
        <f>+K1408-IF(K$18&gt;74,(K1408/K$25)*$C$10)</f>
        <v/>
      </c>
      <c r="L1409" s="61">
        <f>+L1408-IF(L$18&gt;74,(L1408/L$25)*$C$10)</f>
        <v/>
      </c>
      <c r="M1409" s="61">
        <f>+M1408-IF(M$18&gt;74,(M1408/M$25)*$C$10)</f>
        <v/>
      </c>
      <c r="N1409" s="61">
        <f>+N1408-IF(N$18&gt;74,(N1408/N$25)*$C$10)</f>
        <v/>
      </c>
      <c r="O1409" s="61">
        <f>+O1408-IF(O$18&gt;74,(O1408/O$25)*$C$10)</f>
        <v/>
      </c>
      <c r="P1409" s="61">
        <f>+P1408-IF(P$18&gt;74,(P1408/P$25)*$C$10)</f>
        <v/>
      </c>
      <c r="Q1409" s="61">
        <f>+Q1408-IF(Q$18&gt;74,(Q1408/Q$25)*$C$10)</f>
        <v/>
      </c>
      <c r="R1409" s="61">
        <f>+R1408-IF(R$18&gt;74,(R1408/R$25)*$C$10)</f>
        <v/>
      </c>
      <c r="S1409" s="61">
        <f>+S1408-IF(S$18&gt;74,(S1408/S$25)*$C$10)</f>
        <v/>
      </c>
      <c r="T1409" s="61">
        <f>+T1408-IF(T$18&gt;74,(T1408/T$25)*$C$10)</f>
        <v/>
      </c>
      <c r="U1409" s="61">
        <f>+U1408-IF(U$18&gt;74,(U1408/U$25)*$C$10)</f>
        <v/>
      </c>
      <c r="V1409" s="61">
        <f>+V1408-IF(V$18&gt;74,(V1408/V$25)*$C$10)</f>
        <v/>
      </c>
      <c r="W1409" s="61">
        <f>+W1408-IF(W$18&gt;74,(W1408/W$25)*$C$10)</f>
        <v/>
      </c>
      <c r="X1409" s="61">
        <f>+X1408-IF(X$18&gt;74,(X1408/X$25)*$C$10)</f>
        <v/>
      </c>
      <c r="Y1409" s="61">
        <f>+Y1408-IF(Y$18&gt;74,(Y1408/Y$25)*$C$10)</f>
        <v/>
      </c>
      <c r="Z1409" s="61">
        <f>+Z1408-IF(Z$18&gt;74,(Z1408/Z$25)*$C$10)</f>
        <v/>
      </c>
      <c r="AA1409" s="61">
        <f>+AA1408-IF(AA$18&gt;74,(AA1408/AA$25)*$C$10)</f>
        <v/>
      </c>
      <c r="AB1409" s="61">
        <f>+AB1408-IF(AB$18&gt;74,(AB1408/AB$25)*$C$10)</f>
        <v/>
      </c>
      <c r="AC1409" s="61">
        <f>+AC1408-IF(AC$18&gt;74,(AC1408/AC$25)*$C$10)</f>
        <v/>
      </c>
      <c r="AD1409" s="61">
        <f>+AD1408-IF(AD$18&gt;74,(AD1408/AD$25)*$C$10)</f>
        <v/>
      </c>
      <c r="AE1409" s="61">
        <f>+AE1408-IF(AE$18&gt;74,(AE1408/AE$25)*$C$10)</f>
        <v/>
      </c>
      <c r="AF1409" s="61">
        <f>+AF1408-IF(AF$18&gt;74,(AF1408/AF$25)*$C$10)</f>
        <v/>
      </c>
      <c r="AG1409" s="61">
        <f>+AG1408-IF(AG$18&gt;74,(AG1408/AG$25)*$C$10)</f>
        <v/>
      </c>
      <c r="AH1409" s="61">
        <f>+AH1408-IF(AH$18&gt;74,(AH1408/AH$25)*$C$10)</f>
        <v/>
      </c>
      <c r="AI1409" s="61">
        <f>+AI1408-IF(AI$18&gt;74,(AI1408/AI$25)*$C$10)</f>
        <v/>
      </c>
      <c r="AJ1409" s="61">
        <f>+AJ1408-IF(AJ$18&gt;74,(AJ1408/AJ$25)*$C$10)</f>
        <v/>
      </c>
      <c r="AK1409" s="61">
        <f>+AK1408-IF(AK$18&gt;74,(AK1408/AK$25)*$C$10)</f>
        <v/>
      </c>
      <c r="AL1409" s="61">
        <f>+AL1408-IF(AL$18&gt;74,(AL1408/AL$25)*$C$10)</f>
        <v/>
      </c>
      <c r="AM1409" s="61">
        <f>+AM1408-IF(AM$18&gt;74,(AM1408/AM$25)*$C$10)</f>
        <v/>
      </c>
      <c r="AN1409" s="61">
        <f>+AN1408-IF(AN$18&gt;74,(AN1408/AN$25)*$C$10)</f>
        <v/>
      </c>
      <c r="AO1409" s="61">
        <f>+AO1408-IF(AO$18&gt;74,(AO1408/AO$25)*$C$10)</f>
        <v/>
      </c>
      <c r="AP1409" s="61">
        <f>+AP1408-IF(AP$18&gt;74,(AP1408/AP$25)*$C$10)</f>
        <v/>
      </c>
      <c r="AQ1409" s="61">
        <f>+AQ1408-IF(AQ$18&gt;74,(AQ1408/AQ$25)*$C$10)</f>
        <v/>
      </c>
      <c r="AR1409" s="61">
        <f>+AR1408-IF(AR$18&gt;74,(AR1408/AR$25)*$C$10)</f>
        <v/>
      </c>
      <c r="AS1409" s="61">
        <f>+AS1408-IF(AS$18&gt;74,(AS1408/AS$25)*$C$10)</f>
        <v/>
      </c>
      <c r="AT1409" s="61">
        <f>+AT1408-IF(AT$18&gt;74,(AT1408/AT$25)*$C$10)</f>
        <v/>
      </c>
      <c r="AU1409" s="61">
        <f>+AU1408-IF(AU$18&gt;74,(AU1408/AU$25)*$C$10)</f>
        <v/>
      </c>
      <c r="AV1409" s="61">
        <f>+AV1408-IF(AV$18&gt;74,(AV1408/AV$25)*$C$10)</f>
        <v/>
      </c>
      <c r="AW1409" s="61">
        <f>+AW1408-IF(AW$18&gt;74,(AW1408/AW$25)*$C$10)</f>
        <v/>
      </c>
      <c r="AX1409" s="35">
        <f>IF(AW1409&gt;0,1,0)</f>
        <v/>
      </c>
      <c r="AY1409" s="35">
        <f>IF(AL1409&gt;0,1,0)</f>
        <v/>
      </c>
      <c r="AZ1409" s="35">
        <f>IF(AG1409&gt;0,1,0)</f>
        <v/>
      </c>
      <c r="BA1409" s="35">
        <f>IF(AB1409&gt;0,1,0)</f>
        <v/>
      </c>
      <c r="BB1409" s="35">
        <f>IF(W1409&gt;0,1,0)</f>
        <v/>
      </c>
    </row>
    <row r="1410">
      <c r="B1410" s="154" t="inlineStr">
        <is>
          <t>trial 692</t>
        </is>
      </c>
      <c r="C1410" s="155">
        <f>+start-C1407</f>
        <v/>
      </c>
      <c r="D1410" s="156">
        <f>IF((C1410&lt;=0),0,((C1410-D$24)*Stock*(_xlfn.NORM.INV(RAND(),stock_ave,stock_std))+(C1410-D$24)*Bonds*(_xlfn.NORM.INV(RAND(),bond_ave,bond_std))+(C1410-D$24)*cash*(_xlfn.NORM.INV(RAND(),cash_ave,cash_std))+(C1410-D$24)))</f>
        <v/>
      </c>
      <c r="E1410" s="156">
        <f>IF((D1410&lt;=0),0,((D1410-E$24)*Stock*(_xlfn.NORM.INV(RAND(),stock_ave,stock_std))+(D1410-E$24)*Bonds*(_xlfn.NORM.INV(RAND(),bond_ave,bond_std))+(D1410-E$24)*cash*(_xlfn.NORM.INV(RAND(),cash_ave,cash_std))+(D1410-E$24)))</f>
        <v/>
      </c>
      <c r="F1410" s="156">
        <f>IF((E1410&lt;=0),0,((E1410-F$24)*Stock*(_xlfn.NORM.INV(RAND(),stock_ave,stock_std))+(E1410-F$24)*Bonds*(_xlfn.NORM.INV(RAND(),bond_ave,bond_std))+(E1410-F$24)*cash*(_xlfn.NORM.INV(RAND(),cash_ave,cash_std))+(E1410-F$24)))</f>
        <v/>
      </c>
      <c r="G1410" s="156">
        <f>IF((F1410&lt;=0),0,((F1410-G$24)*Stock*(_xlfn.NORM.INV(RAND(),stock_ave,stock_std))+(F1410-G$24)*Bonds*(_xlfn.NORM.INV(RAND(),bond_ave,bond_std))+(F1410-G$24)*cash*(_xlfn.NORM.INV(RAND(),cash_ave,cash_std))+(F1410-G$24)))</f>
        <v/>
      </c>
      <c r="H1410" s="156">
        <f>IF((G1410&lt;=0),0,((G1410-H$24)*Stock*(_xlfn.NORM.INV(RAND(),stock_ave,stock_std))+(G1410-H$24)*Bonds*(_xlfn.NORM.INV(RAND(),bond_ave,bond_std))+(G1410-H$24)*cash*(_xlfn.NORM.INV(RAND(),cash_ave,cash_std))+(G1410-H$24)))</f>
        <v/>
      </c>
      <c r="I1410" s="156">
        <f>IF((H1410&lt;=0),0,((H1410-I$24)*Stock*(_xlfn.NORM.INV(RAND(),stock_ave,stock_std))+(H1410-I$24)*Bonds*(_xlfn.NORM.INV(RAND(),bond_ave,bond_std))+(H1410-I$24)*cash*(_xlfn.NORM.INV(RAND(),cash_ave,cash_std))+(H1410-I$24)))</f>
        <v/>
      </c>
      <c r="J1410" s="156">
        <f>IF((I1410&lt;=0),0,((I1410-J$24)*Stock*(_xlfn.NORM.INV(RAND(),stock_ave,stock_std))+(I1410-J$24)*Bonds*(_xlfn.NORM.INV(RAND(),bond_ave,bond_std))+(I1410-J$24)*cash*(_xlfn.NORM.INV(RAND(),cash_ave,cash_std))+(I1410-J$24)))</f>
        <v/>
      </c>
      <c r="K1410" s="156">
        <f>IF((J1410&lt;=0),0,((J1410-K$24)*Stock*(_xlfn.NORM.INV(RAND(),stock_ave,stock_std))+(J1410-K$24)*Bonds*(_xlfn.NORM.INV(RAND(),bond_ave,bond_std))+(J1410-K$24)*cash*(_xlfn.NORM.INV(RAND(),cash_ave,cash_std))+(J1410-K$24)))</f>
        <v/>
      </c>
      <c r="L1410" s="156">
        <f>IF((K1410&lt;=0),0,((K1410-L$24)*Stock*(_xlfn.NORM.INV(RAND(),stock_ave,stock_std))+(K1410-L$24)*Bonds*(_xlfn.NORM.INV(RAND(),bond_ave,bond_std))+(K1410-L$24)*cash*(_xlfn.NORM.INV(RAND(),cash_ave,cash_std))+(K1410-L$24)))</f>
        <v/>
      </c>
      <c r="M1410" s="156">
        <f>IF((L1410&lt;=0),0,((L1410-M$24)*Stock*(_xlfn.NORM.INV(RAND(),stock_ave,stock_std))+(L1410-M$24)*Bonds*(_xlfn.NORM.INV(RAND(),bond_ave,bond_std))+(L1410-M$24)*cash*(_xlfn.NORM.INV(RAND(),cash_ave,cash_std))+(L1410-M$24)))</f>
        <v/>
      </c>
      <c r="N1410" s="156">
        <f>IF((M1410&lt;=0),0,((M1410-N$24)*Stock*(_xlfn.NORM.INV(RAND(),stock_ave,stock_std))+(M1410-N$24)*Bonds*(_xlfn.NORM.INV(RAND(),bond_ave,bond_std))+(M1410-N$24)*cash*(_xlfn.NORM.INV(RAND(),cash_ave,cash_std))+(M1410-N$24)))</f>
        <v/>
      </c>
      <c r="O1410" s="156">
        <f>IF((N1410&lt;=0),0,((N1410-O$24)*Stock*(_xlfn.NORM.INV(RAND(),stock_ave,stock_std))+(N1410-O$24)*Bonds*(_xlfn.NORM.INV(RAND(),bond_ave,bond_std))+(N1410-O$24)*cash*(_xlfn.NORM.INV(RAND(),cash_ave,cash_std))+(N1410-O$24)))</f>
        <v/>
      </c>
      <c r="P1410" s="156">
        <f>IF((O1410&lt;=0),0,((O1410-P$24)*Stock*(_xlfn.NORM.INV(RAND(),stock_ave,stock_std))+(O1410-P$24)*Bonds*(_xlfn.NORM.INV(RAND(),bond_ave,bond_std))+(O1410-P$24)*cash*(_xlfn.NORM.INV(RAND(),cash_ave,cash_std))+(O1410-P$24)))</f>
        <v/>
      </c>
      <c r="Q1410" s="156">
        <f>IF((P1410&lt;=0),0,((P1410-Q$24)*Stock*(_xlfn.NORM.INV(RAND(),stock_ave,stock_std))+(P1410-Q$24)*Bonds*(_xlfn.NORM.INV(RAND(),bond_ave,bond_std))+(P1410-Q$24)*cash*(_xlfn.NORM.INV(RAND(),cash_ave,cash_std))+(P1410-Q$24)))</f>
        <v/>
      </c>
      <c r="R1410" s="156">
        <f>IF((Q1410&lt;=0),0,((Q1410-R$24)*Stock*(_xlfn.NORM.INV(RAND(),stock_ave,stock_std))+(Q1410-R$24)*Bonds*(_xlfn.NORM.INV(RAND(),bond_ave,bond_std))+(Q1410-R$24)*cash*(_xlfn.NORM.INV(RAND(),cash_ave,cash_std))+(Q1410-R$24)))</f>
        <v/>
      </c>
      <c r="S1410" s="156">
        <f>IF((R1410&lt;=0),0,((R1410-S$24)*Stock*(_xlfn.NORM.INV(RAND(),stock_ave,stock_std))+(R1410-S$24)*Bonds*(_xlfn.NORM.INV(RAND(),bond_ave,bond_std))+(R1410-S$24)*cash*(_xlfn.NORM.INV(RAND(),cash_ave,cash_std))+(R1410-S$24)))</f>
        <v/>
      </c>
      <c r="T1410" s="156">
        <f>IF((S1410&lt;=0),0,((S1410-T$24)*Stock*(_xlfn.NORM.INV(RAND(),stock_ave,stock_std))+(S1410-T$24)*Bonds*(_xlfn.NORM.INV(RAND(),bond_ave,bond_std))+(S1410-T$24)*cash*(_xlfn.NORM.INV(RAND(),cash_ave,cash_std))+(S1410-T$24)))</f>
        <v/>
      </c>
      <c r="U1410" s="156">
        <f>IF((T1410&lt;=0),0,((T1410-U$24)*Stock*(_xlfn.NORM.INV(RAND(),stock_ave,stock_std))+(T1410-U$24)*Bonds*(_xlfn.NORM.INV(RAND(),bond_ave,bond_std))+(T1410-U$24)*cash*(_xlfn.NORM.INV(RAND(),cash_ave,cash_std))+(T1410-U$24)))</f>
        <v/>
      </c>
      <c r="V1410" s="156">
        <f>IF((U1410&lt;=0),0,((U1410-V$24)*Stock*(_xlfn.NORM.INV(RAND(),stock_ave,stock_std))+(U1410-V$24)*Bonds*(_xlfn.NORM.INV(RAND(),bond_ave,bond_std))+(U1410-V$24)*cash*(_xlfn.NORM.INV(RAND(),cash_ave,cash_std))+(U1410-V$24)))</f>
        <v/>
      </c>
      <c r="W1410" s="156">
        <f>IF((V1410&lt;=0),0,((V1410-W$24)*Stock*(_xlfn.NORM.INV(RAND(),stock_ave,stock_std))+(V1410-W$24)*Bonds*(_xlfn.NORM.INV(RAND(),bond_ave,bond_std))+(V1410-W$24)*cash*(_xlfn.NORM.INV(RAND(),cash_ave,cash_std))+(V1410-W$24)))</f>
        <v/>
      </c>
      <c r="X1410" s="156">
        <f>IF((W1410&lt;=0),0,((W1410-X$24)*Stock*(_xlfn.NORM.INV(RAND(),stock_ave,stock_std))+(W1410-X$24)*Bonds*(_xlfn.NORM.INV(RAND(),bond_ave,bond_std))+(W1410-X$24)*cash*(_xlfn.NORM.INV(RAND(),cash_ave,cash_std))+(W1410-X$24)))</f>
        <v/>
      </c>
      <c r="Y1410" s="156">
        <f>IF((X1410&lt;=0),0,((X1410-Y$24)*Stock*(_xlfn.NORM.INV(RAND(),stock_ave,stock_std))+(X1410-Y$24)*Bonds*(_xlfn.NORM.INV(RAND(),bond_ave,bond_std))+(X1410-Y$24)*cash*(_xlfn.NORM.INV(RAND(),cash_ave,cash_std))+(X1410-Y$24)))</f>
        <v/>
      </c>
      <c r="Z1410" s="156">
        <f>IF((Y1410&lt;=0),0,((Y1410-Z$24)*Stock*(_xlfn.NORM.INV(RAND(),stock_ave,stock_std))+(Y1410-Z$24)*Bonds*(_xlfn.NORM.INV(RAND(),bond_ave,bond_std))+(Y1410-Z$24)*cash*(_xlfn.NORM.INV(RAND(),cash_ave,cash_std))+(Y1410-Z$24)))</f>
        <v/>
      </c>
      <c r="AA1410" s="156">
        <f>IF((Z1410&lt;=0),0,((Z1410-AA$24)*Stock*(_xlfn.NORM.INV(RAND(),stock_ave,stock_std))+(Z1410-AA$24)*Bonds*(_xlfn.NORM.INV(RAND(),bond_ave,bond_std))+(Z1410-AA$24)*cash*(_xlfn.NORM.INV(RAND(),cash_ave,cash_std))+(Z1410-AA$24)))</f>
        <v/>
      </c>
      <c r="AB1410" s="156">
        <f>IF((AA1410&lt;=0),0,((AA1410-AB$24)*Stock*(_xlfn.NORM.INV(RAND(),stock_ave,stock_std))+(AA1410-AB$24)*Bonds*(_xlfn.NORM.INV(RAND(),bond_ave,bond_std))+(AA1410-AB$24)*cash*(_xlfn.NORM.INV(RAND(),cash_ave,cash_std))+(AA1410-AB$24)))</f>
        <v/>
      </c>
      <c r="AC1410" s="156">
        <f>IF((AB1410&lt;=0),0,((AB1410-AC$24)*Stock*(_xlfn.NORM.INV(RAND(),stock_ave,stock_std))+(AB1410-AC$24)*Bonds*(_xlfn.NORM.INV(RAND(),bond_ave,bond_std))+(AB1410-AC$24)*cash*(_xlfn.NORM.INV(RAND(),cash_ave,cash_std))+(AB1410-AC$24)))</f>
        <v/>
      </c>
      <c r="AD1410" s="156">
        <f>IF((AC1410&lt;=0),0,((AC1410-AD$24)*Stock*(_xlfn.NORM.INV(RAND(),stock_ave,stock_std))+(AC1410-AD$24)*Bonds*(_xlfn.NORM.INV(RAND(),bond_ave,bond_std))+(AC1410-AD$24)*cash*(_xlfn.NORM.INV(RAND(),cash_ave,cash_std))+(AC1410-AD$24)))</f>
        <v/>
      </c>
      <c r="AE1410" s="156">
        <f>IF((AD1410&lt;=0),0,((AD1410-AE$24)*Stock*(_xlfn.NORM.INV(RAND(),stock_ave,stock_std))+(AD1410-AE$24)*Bonds*(_xlfn.NORM.INV(RAND(),bond_ave,bond_std))+(AD1410-AE$24)*cash*(_xlfn.NORM.INV(RAND(),cash_ave,cash_std))+(AD1410-AE$24)))</f>
        <v/>
      </c>
      <c r="AF1410" s="156">
        <f>IF((AE1410&lt;=0),0,((AE1410-AF$24)*Stock*(_xlfn.NORM.INV(RAND(),stock_ave,stock_std))+(AE1410-AF$24)*Bonds*(_xlfn.NORM.INV(RAND(),bond_ave,bond_std))+(AE1410-AF$24)*cash*(_xlfn.NORM.INV(RAND(),cash_ave,cash_std))+(AE1410-AF$24)))</f>
        <v/>
      </c>
      <c r="AG1410" s="156">
        <f>IF((AF1410&lt;=0),0,((AF1410-AG$24)*Stock*(_xlfn.NORM.INV(RAND(),stock_ave,stock_std))+(AF1410-AG$24)*Bonds*(_xlfn.NORM.INV(RAND(),bond_ave,bond_std))+(AF1410-AG$24)*cash*(_xlfn.NORM.INV(RAND(),cash_ave,cash_std))+(AF1410-AG$24)))</f>
        <v/>
      </c>
      <c r="AH1410" s="156">
        <f>IF((AG1410&lt;=0),0,((AG1410-AH$24)*Stock*(_xlfn.NORM.INV(RAND(),stock_ave,stock_std))+(AG1410-AH$24)*Bonds*(_xlfn.NORM.INV(RAND(),bond_ave,bond_std))+(AG1410-AH$24)*cash*(_xlfn.NORM.INV(RAND(),cash_ave,cash_std))+(AG1410-AH$24)))</f>
        <v/>
      </c>
      <c r="AI1410" s="156">
        <f>IF((AH1410&lt;=0),0,((AH1410-AI$24)*Stock*(_xlfn.NORM.INV(RAND(),stock_ave,stock_std))+(AH1410-AI$24)*Bonds*(_xlfn.NORM.INV(RAND(),bond_ave,bond_std))+(AH1410-AI$24)*cash*(_xlfn.NORM.INV(RAND(),cash_ave,cash_std))+(AH1410-AI$24)))</f>
        <v/>
      </c>
      <c r="AJ1410" s="156">
        <f>IF((AI1410&lt;=0),0,((AI1410-AJ$24)*Stock*(_xlfn.NORM.INV(RAND(),stock_ave,stock_std))+(AI1410-AJ$24)*Bonds*(_xlfn.NORM.INV(RAND(),bond_ave,bond_std))+(AI1410-AJ$24)*cash*(_xlfn.NORM.INV(RAND(),cash_ave,cash_std))+(AI1410-AJ$24)))</f>
        <v/>
      </c>
      <c r="AK1410" s="156">
        <f>IF((AJ1410&lt;=0),0,((AJ1410-AK$24)*Stock*(_xlfn.NORM.INV(RAND(),stock_ave,stock_std))+(AJ1410-AK$24)*Bonds*(_xlfn.NORM.INV(RAND(),bond_ave,bond_std))+(AJ1410-AK$24)*cash*(_xlfn.NORM.INV(RAND(),cash_ave,cash_std))+(AJ1410-AK$24)))</f>
        <v/>
      </c>
      <c r="AL1410" s="156">
        <f>IF((AK1410&lt;=0),0,((AK1410-AL$24)*Stock*(_xlfn.NORM.INV(RAND(),stock_ave,stock_std))+(AK1410-AL$24)*Bonds*(_xlfn.NORM.INV(RAND(),bond_ave,bond_std))+(AK1410-AL$24)*cash*(_xlfn.NORM.INV(RAND(),cash_ave,cash_std))+(AK1410-AL$24)))</f>
        <v/>
      </c>
      <c r="AM1410" s="156">
        <f>IF((AL1410&lt;=0),0,((AL1410-AM$24)*Stock*(_xlfn.NORM.INV(RAND(),stock_ave,stock_std))+(AL1410-AM$24)*Bonds*(_xlfn.NORM.INV(RAND(),bond_ave,bond_std))+(AL1410-AM$24)*cash*(_xlfn.NORM.INV(RAND(),cash_ave,cash_std))+(AL1410-AM$24)))</f>
        <v/>
      </c>
      <c r="AN1410" s="156">
        <f>IF((AM1410&lt;=0),0,((AM1410-AN$24)*Stock*(_xlfn.NORM.INV(RAND(),stock_ave,stock_std))+(AM1410-AN$24)*Bonds*(_xlfn.NORM.INV(RAND(),bond_ave,bond_std))+(AM1410-AN$24)*cash*(_xlfn.NORM.INV(RAND(),cash_ave,cash_std))+(AM1410-AN$24)))</f>
        <v/>
      </c>
      <c r="AO1410" s="156">
        <f>IF((AN1410&lt;=0),0,((AN1410-AO$24)*Stock*(_xlfn.NORM.INV(RAND(),stock_ave,stock_std))+(AN1410-AO$24)*Bonds*(_xlfn.NORM.INV(RAND(),bond_ave,bond_std))+(AN1410-AO$24)*cash*(_xlfn.NORM.INV(RAND(),cash_ave,cash_std))+(AN1410-AO$24)))</f>
        <v/>
      </c>
      <c r="AP1410" s="156">
        <f>IF((AO1410&lt;=0),0,((AO1410-AP$24)*Stock*(_xlfn.NORM.INV(RAND(),stock_ave,stock_std))+(AO1410-AP$24)*Bonds*(_xlfn.NORM.INV(RAND(),bond_ave,bond_std))+(AO1410-AP$24)*cash*(_xlfn.NORM.INV(RAND(),cash_ave,cash_std))+(AO1410-AP$24)))</f>
        <v/>
      </c>
      <c r="AQ1410" s="156">
        <f>IF((AP1410&lt;=0),0,((AP1410-AQ$24)*Stock*(_xlfn.NORM.INV(RAND(),stock_ave,stock_std))+(AP1410-AQ$24)*Bonds*(_xlfn.NORM.INV(RAND(),bond_ave,bond_std))+(AP1410-AQ$24)*cash*(_xlfn.NORM.INV(RAND(),cash_ave,cash_std))+(AP1410-AQ$24)))</f>
        <v/>
      </c>
      <c r="AR1410" s="156">
        <f>IF((AQ1410&lt;=0),0,((AQ1410-AR$24)*Stock*(_xlfn.NORM.INV(RAND(),stock_ave,stock_std))+(AQ1410-AR$24)*Bonds*(_xlfn.NORM.INV(RAND(),bond_ave,bond_std))+(AQ1410-AR$24)*cash*(_xlfn.NORM.INV(RAND(),cash_ave,cash_std))+(AQ1410-AR$24)))</f>
        <v/>
      </c>
      <c r="AS1410" s="156">
        <f>IF((AR1410&lt;=0),0,((AR1410-AS$24)*Stock*(_xlfn.NORM.INV(RAND(),stock_ave,stock_std))+(AR1410-AS$24)*Bonds*(_xlfn.NORM.INV(RAND(),bond_ave,bond_std))+(AR1410-AS$24)*cash*(_xlfn.NORM.INV(RAND(),cash_ave,cash_std))+(AR1410-AS$24)))</f>
        <v/>
      </c>
      <c r="AT1410" s="156">
        <f>IF((AS1410&lt;=0),0,((AS1410-AT$24)*Stock*(_xlfn.NORM.INV(RAND(),stock_ave,stock_std))+(AS1410-AT$24)*Bonds*(_xlfn.NORM.INV(RAND(),bond_ave,bond_std))+(AS1410-AT$24)*cash*(_xlfn.NORM.INV(RAND(),cash_ave,cash_std))+(AS1410-AT$24)))</f>
        <v/>
      </c>
      <c r="AU1410" s="156">
        <f>IF((AT1410&lt;=0),0,((AT1410-AU$24)*Stock*(_xlfn.NORM.INV(RAND(),stock_ave,stock_std))+(AT1410-AU$24)*Bonds*(_xlfn.NORM.INV(RAND(),bond_ave,bond_std))+(AT1410-AU$24)*cash*(_xlfn.NORM.INV(RAND(),cash_ave,cash_std))+(AT1410-AU$24)))</f>
        <v/>
      </c>
      <c r="AV1410" s="156">
        <f>IF((AU1410&lt;=0),0,((AU1410-AV$24)*Stock*(_xlfn.NORM.INV(RAND(),stock_ave,stock_std))+(AU1410-AV$24)*Bonds*(_xlfn.NORM.INV(RAND(),bond_ave,bond_std))+(AU1410-AV$24)*cash*(_xlfn.NORM.INV(RAND(),cash_ave,cash_std))+(AU1410-AV$24)))</f>
        <v/>
      </c>
      <c r="AW1410" s="156">
        <f>IF((AV1410&lt;=0),0,((AV1410-AW$24)*Stock*(_xlfn.NORM.INV(RAND(),stock_ave,stock_std))+(AV1410-AW$24)*Bonds*(_xlfn.NORM.INV(RAND(),bond_ave,bond_std))+(AV1410-AW$24)*cash*(_xlfn.NORM.INV(RAND(),cash_ave,cash_std))+(AV1410-AW$24)))</f>
        <v/>
      </c>
      <c r="AX1410" s="159" t="n"/>
      <c r="AY1410" s="159" t="n"/>
      <c r="AZ1410" s="159" t="n"/>
      <c r="BA1410" s="159" t="n"/>
      <c r="BB1410" s="159" t="n"/>
    </row>
    <row r="1411">
      <c r="C1411" s="147" t="n"/>
      <c r="D1411" s="61">
        <f>+D1410-IF(D$18&gt;74,(D1410/D$25)*$C$10)</f>
        <v/>
      </c>
      <c r="E1411" s="61">
        <f>+E1410-IF(E$18&gt;74,(E1410/E$25)*$C$10)</f>
        <v/>
      </c>
      <c r="F1411" s="61">
        <f>+F1410-IF(F$18&gt;74,(F1410/F$25)*$C$10)</f>
        <v/>
      </c>
      <c r="G1411" s="61">
        <f>+G1410-IF(G$18&gt;74,(G1410/G$25)*$C$10)</f>
        <v/>
      </c>
      <c r="H1411" s="61">
        <f>+H1410-IF(H$18&gt;74,(H1410/H$25)*$C$10)</f>
        <v/>
      </c>
      <c r="I1411" s="61">
        <f>+I1410-IF(I$18&gt;74,(I1410/I$25)*$C$10)</f>
        <v/>
      </c>
      <c r="J1411" s="61">
        <f>+J1410-IF(J$18&gt;74,(J1410/J$25)*$C$10)</f>
        <v/>
      </c>
      <c r="K1411" s="61">
        <f>+K1410-IF(K$18&gt;74,(K1410/K$25)*$C$10)</f>
        <v/>
      </c>
      <c r="L1411" s="61">
        <f>+L1410-IF(L$18&gt;74,(L1410/L$25)*$C$10)</f>
        <v/>
      </c>
      <c r="M1411" s="61">
        <f>+M1410-IF(M$18&gt;74,(M1410/M$25)*$C$10)</f>
        <v/>
      </c>
      <c r="N1411" s="61">
        <f>+N1410-IF(N$18&gt;74,(N1410/N$25)*$C$10)</f>
        <v/>
      </c>
      <c r="O1411" s="61">
        <f>+O1410-IF(O$18&gt;74,(O1410/O$25)*$C$10)</f>
        <v/>
      </c>
      <c r="P1411" s="61">
        <f>+P1410-IF(P$18&gt;74,(P1410/P$25)*$C$10)</f>
        <v/>
      </c>
      <c r="Q1411" s="61">
        <f>+Q1410-IF(Q$18&gt;74,(Q1410/Q$25)*$C$10)</f>
        <v/>
      </c>
      <c r="R1411" s="61">
        <f>+R1410-IF(R$18&gt;74,(R1410/R$25)*$C$10)</f>
        <v/>
      </c>
      <c r="S1411" s="61">
        <f>+S1410-IF(S$18&gt;74,(S1410/S$25)*$C$10)</f>
        <v/>
      </c>
      <c r="T1411" s="61">
        <f>+T1410-IF(T$18&gt;74,(T1410/T$25)*$C$10)</f>
        <v/>
      </c>
      <c r="U1411" s="61">
        <f>+U1410-IF(U$18&gt;74,(U1410/U$25)*$C$10)</f>
        <v/>
      </c>
      <c r="V1411" s="61">
        <f>+V1410-IF(V$18&gt;74,(V1410/V$25)*$C$10)</f>
        <v/>
      </c>
      <c r="W1411" s="61">
        <f>+W1410-IF(W$18&gt;74,(W1410/W$25)*$C$10)</f>
        <v/>
      </c>
      <c r="X1411" s="61">
        <f>+X1410-IF(X$18&gt;74,(X1410/X$25)*$C$10)</f>
        <v/>
      </c>
      <c r="Y1411" s="61">
        <f>+Y1410-IF(Y$18&gt;74,(Y1410/Y$25)*$C$10)</f>
        <v/>
      </c>
      <c r="Z1411" s="61">
        <f>+Z1410-IF(Z$18&gt;74,(Z1410/Z$25)*$C$10)</f>
        <v/>
      </c>
      <c r="AA1411" s="61">
        <f>+AA1410-IF(AA$18&gt;74,(AA1410/AA$25)*$C$10)</f>
        <v/>
      </c>
      <c r="AB1411" s="61">
        <f>+AB1410-IF(AB$18&gt;74,(AB1410/AB$25)*$C$10)</f>
        <v/>
      </c>
      <c r="AC1411" s="61">
        <f>+AC1410-IF(AC$18&gt;74,(AC1410/AC$25)*$C$10)</f>
        <v/>
      </c>
      <c r="AD1411" s="61">
        <f>+AD1410-IF(AD$18&gt;74,(AD1410/AD$25)*$C$10)</f>
        <v/>
      </c>
      <c r="AE1411" s="61">
        <f>+AE1410-IF(AE$18&gt;74,(AE1410/AE$25)*$C$10)</f>
        <v/>
      </c>
      <c r="AF1411" s="61">
        <f>+AF1410-IF(AF$18&gt;74,(AF1410/AF$25)*$C$10)</f>
        <v/>
      </c>
      <c r="AG1411" s="61">
        <f>+AG1410-IF(AG$18&gt;74,(AG1410/AG$25)*$C$10)</f>
        <v/>
      </c>
      <c r="AH1411" s="61">
        <f>+AH1410-IF(AH$18&gt;74,(AH1410/AH$25)*$C$10)</f>
        <v/>
      </c>
      <c r="AI1411" s="61">
        <f>+AI1410-IF(AI$18&gt;74,(AI1410/AI$25)*$C$10)</f>
        <v/>
      </c>
      <c r="AJ1411" s="61">
        <f>+AJ1410-IF(AJ$18&gt;74,(AJ1410/AJ$25)*$C$10)</f>
        <v/>
      </c>
      <c r="AK1411" s="61">
        <f>+AK1410-IF(AK$18&gt;74,(AK1410/AK$25)*$C$10)</f>
        <v/>
      </c>
      <c r="AL1411" s="61">
        <f>+AL1410-IF(AL$18&gt;74,(AL1410/AL$25)*$C$10)</f>
        <v/>
      </c>
      <c r="AM1411" s="61">
        <f>+AM1410-IF(AM$18&gt;74,(AM1410/AM$25)*$C$10)</f>
        <v/>
      </c>
      <c r="AN1411" s="61">
        <f>+AN1410-IF(AN$18&gt;74,(AN1410/AN$25)*$C$10)</f>
        <v/>
      </c>
      <c r="AO1411" s="61">
        <f>+AO1410-IF(AO$18&gt;74,(AO1410/AO$25)*$C$10)</f>
        <v/>
      </c>
      <c r="AP1411" s="61">
        <f>+AP1410-IF(AP$18&gt;74,(AP1410/AP$25)*$C$10)</f>
        <v/>
      </c>
      <c r="AQ1411" s="61">
        <f>+AQ1410-IF(AQ$18&gt;74,(AQ1410/AQ$25)*$C$10)</f>
        <v/>
      </c>
      <c r="AR1411" s="61">
        <f>+AR1410-IF(AR$18&gt;74,(AR1410/AR$25)*$C$10)</f>
        <v/>
      </c>
      <c r="AS1411" s="61">
        <f>+AS1410-IF(AS$18&gt;74,(AS1410/AS$25)*$C$10)</f>
        <v/>
      </c>
      <c r="AT1411" s="61">
        <f>+AT1410-IF(AT$18&gt;74,(AT1410/AT$25)*$C$10)</f>
        <v/>
      </c>
      <c r="AU1411" s="61">
        <f>+AU1410-IF(AU$18&gt;74,(AU1410/AU$25)*$C$10)</f>
        <v/>
      </c>
      <c r="AV1411" s="61">
        <f>+AV1410-IF(AV$18&gt;74,(AV1410/AV$25)*$C$10)</f>
        <v/>
      </c>
      <c r="AW1411" s="61">
        <f>+AW1410-IF(AW$18&gt;74,(AW1410/AW$25)*$C$10)</f>
        <v/>
      </c>
      <c r="AX1411" s="35">
        <f>IF(AW1411&gt;0,1,0)</f>
        <v/>
      </c>
      <c r="AY1411" s="35">
        <f>IF(AL1411&gt;0,1,0)</f>
        <v/>
      </c>
      <c r="AZ1411" s="35">
        <f>IF(AG1411&gt;0,1,0)</f>
        <v/>
      </c>
      <c r="BA1411" s="35">
        <f>IF(AB1411&gt;0,1,0)</f>
        <v/>
      </c>
      <c r="BB1411" s="35">
        <f>IF(W1411&gt;0,1,0)</f>
        <v/>
      </c>
    </row>
    <row r="1412">
      <c r="B1412" s="154" t="inlineStr">
        <is>
          <t>trial 693</t>
        </is>
      </c>
      <c r="C1412" s="155">
        <f>+start-C1409</f>
        <v/>
      </c>
      <c r="D1412" s="156">
        <f>IF((C1412&lt;=0),0,((C1412-D$24)*Stock*(_xlfn.NORM.INV(RAND(),stock_ave,stock_std))+(C1412-D$24)*Bonds*(_xlfn.NORM.INV(RAND(),bond_ave,bond_std))+(C1412-D$24)*cash*(_xlfn.NORM.INV(RAND(),cash_ave,cash_std))+(C1412-D$24)))</f>
        <v/>
      </c>
      <c r="E1412" s="156">
        <f>IF((D1412&lt;=0),0,((D1412-E$24)*Stock*(_xlfn.NORM.INV(RAND(),stock_ave,stock_std))+(D1412-E$24)*Bonds*(_xlfn.NORM.INV(RAND(),bond_ave,bond_std))+(D1412-E$24)*cash*(_xlfn.NORM.INV(RAND(),cash_ave,cash_std))+(D1412-E$24)))</f>
        <v/>
      </c>
      <c r="F1412" s="156">
        <f>IF((E1412&lt;=0),0,((E1412-F$24)*Stock*(_xlfn.NORM.INV(RAND(),stock_ave,stock_std))+(E1412-F$24)*Bonds*(_xlfn.NORM.INV(RAND(),bond_ave,bond_std))+(E1412-F$24)*cash*(_xlfn.NORM.INV(RAND(),cash_ave,cash_std))+(E1412-F$24)))</f>
        <v/>
      </c>
      <c r="G1412" s="156">
        <f>IF((F1412&lt;=0),0,((F1412-G$24)*Stock*(_xlfn.NORM.INV(RAND(),stock_ave,stock_std))+(F1412-G$24)*Bonds*(_xlfn.NORM.INV(RAND(),bond_ave,bond_std))+(F1412-G$24)*cash*(_xlfn.NORM.INV(RAND(),cash_ave,cash_std))+(F1412-G$24)))</f>
        <v/>
      </c>
      <c r="H1412" s="156">
        <f>IF((G1412&lt;=0),0,((G1412-H$24)*Stock*(_xlfn.NORM.INV(RAND(),stock_ave,stock_std))+(G1412-H$24)*Bonds*(_xlfn.NORM.INV(RAND(),bond_ave,bond_std))+(G1412-H$24)*cash*(_xlfn.NORM.INV(RAND(),cash_ave,cash_std))+(G1412-H$24)))</f>
        <v/>
      </c>
      <c r="I1412" s="156">
        <f>IF((H1412&lt;=0),0,((H1412-I$24)*Stock*(_xlfn.NORM.INV(RAND(),stock_ave,stock_std))+(H1412-I$24)*Bonds*(_xlfn.NORM.INV(RAND(),bond_ave,bond_std))+(H1412-I$24)*cash*(_xlfn.NORM.INV(RAND(),cash_ave,cash_std))+(H1412-I$24)))</f>
        <v/>
      </c>
      <c r="J1412" s="156">
        <f>IF((I1412&lt;=0),0,((I1412-J$24)*Stock*(_xlfn.NORM.INV(RAND(),stock_ave,stock_std))+(I1412-J$24)*Bonds*(_xlfn.NORM.INV(RAND(),bond_ave,bond_std))+(I1412-J$24)*cash*(_xlfn.NORM.INV(RAND(),cash_ave,cash_std))+(I1412-J$24)))</f>
        <v/>
      </c>
      <c r="K1412" s="156">
        <f>IF((J1412&lt;=0),0,((J1412-K$24)*Stock*(_xlfn.NORM.INV(RAND(),stock_ave,stock_std))+(J1412-K$24)*Bonds*(_xlfn.NORM.INV(RAND(),bond_ave,bond_std))+(J1412-K$24)*cash*(_xlfn.NORM.INV(RAND(),cash_ave,cash_std))+(J1412-K$24)))</f>
        <v/>
      </c>
      <c r="L1412" s="156">
        <f>IF((K1412&lt;=0),0,((K1412-L$24)*Stock*(_xlfn.NORM.INV(RAND(),stock_ave,stock_std))+(K1412-L$24)*Bonds*(_xlfn.NORM.INV(RAND(),bond_ave,bond_std))+(K1412-L$24)*cash*(_xlfn.NORM.INV(RAND(),cash_ave,cash_std))+(K1412-L$24)))</f>
        <v/>
      </c>
      <c r="M1412" s="156">
        <f>IF((L1412&lt;=0),0,((L1412-M$24)*Stock*(_xlfn.NORM.INV(RAND(),stock_ave,stock_std))+(L1412-M$24)*Bonds*(_xlfn.NORM.INV(RAND(),bond_ave,bond_std))+(L1412-M$24)*cash*(_xlfn.NORM.INV(RAND(),cash_ave,cash_std))+(L1412-M$24)))</f>
        <v/>
      </c>
      <c r="N1412" s="156">
        <f>IF((M1412&lt;=0),0,((M1412-N$24)*Stock*(_xlfn.NORM.INV(RAND(),stock_ave,stock_std))+(M1412-N$24)*Bonds*(_xlfn.NORM.INV(RAND(),bond_ave,bond_std))+(M1412-N$24)*cash*(_xlfn.NORM.INV(RAND(),cash_ave,cash_std))+(M1412-N$24)))</f>
        <v/>
      </c>
      <c r="O1412" s="156">
        <f>IF((N1412&lt;=0),0,((N1412-O$24)*Stock*(_xlfn.NORM.INV(RAND(),stock_ave,stock_std))+(N1412-O$24)*Bonds*(_xlfn.NORM.INV(RAND(),bond_ave,bond_std))+(N1412-O$24)*cash*(_xlfn.NORM.INV(RAND(),cash_ave,cash_std))+(N1412-O$24)))</f>
        <v/>
      </c>
      <c r="P1412" s="156">
        <f>IF((O1412&lt;=0),0,((O1412-P$24)*Stock*(_xlfn.NORM.INV(RAND(),stock_ave,stock_std))+(O1412-P$24)*Bonds*(_xlfn.NORM.INV(RAND(),bond_ave,bond_std))+(O1412-P$24)*cash*(_xlfn.NORM.INV(RAND(),cash_ave,cash_std))+(O1412-P$24)))</f>
        <v/>
      </c>
      <c r="Q1412" s="156">
        <f>IF((P1412&lt;=0),0,((P1412-Q$24)*Stock*(_xlfn.NORM.INV(RAND(),stock_ave,stock_std))+(P1412-Q$24)*Bonds*(_xlfn.NORM.INV(RAND(),bond_ave,bond_std))+(P1412-Q$24)*cash*(_xlfn.NORM.INV(RAND(),cash_ave,cash_std))+(P1412-Q$24)))</f>
        <v/>
      </c>
      <c r="R1412" s="156">
        <f>IF((Q1412&lt;=0),0,((Q1412-R$24)*Stock*(_xlfn.NORM.INV(RAND(),stock_ave,stock_std))+(Q1412-R$24)*Bonds*(_xlfn.NORM.INV(RAND(),bond_ave,bond_std))+(Q1412-R$24)*cash*(_xlfn.NORM.INV(RAND(),cash_ave,cash_std))+(Q1412-R$24)))</f>
        <v/>
      </c>
      <c r="S1412" s="156">
        <f>IF((R1412&lt;=0),0,((R1412-S$24)*Stock*(_xlfn.NORM.INV(RAND(),stock_ave,stock_std))+(R1412-S$24)*Bonds*(_xlfn.NORM.INV(RAND(),bond_ave,bond_std))+(R1412-S$24)*cash*(_xlfn.NORM.INV(RAND(),cash_ave,cash_std))+(R1412-S$24)))</f>
        <v/>
      </c>
      <c r="T1412" s="156">
        <f>IF((S1412&lt;=0),0,((S1412-T$24)*Stock*(_xlfn.NORM.INV(RAND(),stock_ave,stock_std))+(S1412-T$24)*Bonds*(_xlfn.NORM.INV(RAND(),bond_ave,bond_std))+(S1412-T$24)*cash*(_xlfn.NORM.INV(RAND(),cash_ave,cash_std))+(S1412-T$24)))</f>
        <v/>
      </c>
      <c r="U1412" s="156">
        <f>IF((T1412&lt;=0),0,((T1412-U$24)*Stock*(_xlfn.NORM.INV(RAND(),stock_ave,stock_std))+(T1412-U$24)*Bonds*(_xlfn.NORM.INV(RAND(),bond_ave,bond_std))+(T1412-U$24)*cash*(_xlfn.NORM.INV(RAND(),cash_ave,cash_std))+(T1412-U$24)))</f>
        <v/>
      </c>
      <c r="V1412" s="156">
        <f>IF((U1412&lt;=0),0,((U1412-V$24)*Stock*(_xlfn.NORM.INV(RAND(),stock_ave,stock_std))+(U1412-V$24)*Bonds*(_xlfn.NORM.INV(RAND(),bond_ave,bond_std))+(U1412-V$24)*cash*(_xlfn.NORM.INV(RAND(),cash_ave,cash_std))+(U1412-V$24)))</f>
        <v/>
      </c>
      <c r="W1412" s="156">
        <f>IF((V1412&lt;=0),0,((V1412-W$24)*Stock*(_xlfn.NORM.INV(RAND(),stock_ave,stock_std))+(V1412-W$24)*Bonds*(_xlfn.NORM.INV(RAND(),bond_ave,bond_std))+(V1412-W$24)*cash*(_xlfn.NORM.INV(RAND(),cash_ave,cash_std))+(V1412-W$24)))</f>
        <v/>
      </c>
      <c r="X1412" s="156">
        <f>IF((W1412&lt;=0),0,((W1412-X$24)*Stock*(_xlfn.NORM.INV(RAND(),stock_ave,stock_std))+(W1412-X$24)*Bonds*(_xlfn.NORM.INV(RAND(),bond_ave,bond_std))+(W1412-X$24)*cash*(_xlfn.NORM.INV(RAND(),cash_ave,cash_std))+(W1412-X$24)))</f>
        <v/>
      </c>
      <c r="Y1412" s="156">
        <f>IF((X1412&lt;=0),0,((X1412-Y$24)*Stock*(_xlfn.NORM.INV(RAND(),stock_ave,stock_std))+(X1412-Y$24)*Bonds*(_xlfn.NORM.INV(RAND(),bond_ave,bond_std))+(X1412-Y$24)*cash*(_xlfn.NORM.INV(RAND(),cash_ave,cash_std))+(X1412-Y$24)))</f>
        <v/>
      </c>
      <c r="Z1412" s="156">
        <f>IF((Y1412&lt;=0),0,((Y1412-Z$24)*Stock*(_xlfn.NORM.INV(RAND(),stock_ave,stock_std))+(Y1412-Z$24)*Bonds*(_xlfn.NORM.INV(RAND(),bond_ave,bond_std))+(Y1412-Z$24)*cash*(_xlfn.NORM.INV(RAND(),cash_ave,cash_std))+(Y1412-Z$24)))</f>
        <v/>
      </c>
      <c r="AA1412" s="156">
        <f>IF((Z1412&lt;=0),0,((Z1412-AA$24)*Stock*(_xlfn.NORM.INV(RAND(),stock_ave,stock_std))+(Z1412-AA$24)*Bonds*(_xlfn.NORM.INV(RAND(),bond_ave,bond_std))+(Z1412-AA$24)*cash*(_xlfn.NORM.INV(RAND(),cash_ave,cash_std))+(Z1412-AA$24)))</f>
        <v/>
      </c>
      <c r="AB1412" s="156">
        <f>IF((AA1412&lt;=0),0,((AA1412-AB$24)*Stock*(_xlfn.NORM.INV(RAND(),stock_ave,stock_std))+(AA1412-AB$24)*Bonds*(_xlfn.NORM.INV(RAND(),bond_ave,bond_std))+(AA1412-AB$24)*cash*(_xlfn.NORM.INV(RAND(),cash_ave,cash_std))+(AA1412-AB$24)))</f>
        <v/>
      </c>
      <c r="AC1412" s="156">
        <f>IF((AB1412&lt;=0),0,((AB1412-AC$24)*Stock*(_xlfn.NORM.INV(RAND(),stock_ave,stock_std))+(AB1412-AC$24)*Bonds*(_xlfn.NORM.INV(RAND(),bond_ave,bond_std))+(AB1412-AC$24)*cash*(_xlfn.NORM.INV(RAND(),cash_ave,cash_std))+(AB1412-AC$24)))</f>
        <v/>
      </c>
      <c r="AD1412" s="156">
        <f>IF((AC1412&lt;=0),0,((AC1412-AD$24)*Stock*(_xlfn.NORM.INV(RAND(),stock_ave,stock_std))+(AC1412-AD$24)*Bonds*(_xlfn.NORM.INV(RAND(),bond_ave,bond_std))+(AC1412-AD$24)*cash*(_xlfn.NORM.INV(RAND(),cash_ave,cash_std))+(AC1412-AD$24)))</f>
        <v/>
      </c>
      <c r="AE1412" s="156">
        <f>IF((AD1412&lt;=0),0,((AD1412-AE$24)*Stock*(_xlfn.NORM.INV(RAND(),stock_ave,stock_std))+(AD1412-AE$24)*Bonds*(_xlfn.NORM.INV(RAND(),bond_ave,bond_std))+(AD1412-AE$24)*cash*(_xlfn.NORM.INV(RAND(),cash_ave,cash_std))+(AD1412-AE$24)))</f>
        <v/>
      </c>
      <c r="AF1412" s="156">
        <f>IF((AE1412&lt;=0),0,((AE1412-AF$24)*Stock*(_xlfn.NORM.INV(RAND(),stock_ave,stock_std))+(AE1412-AF$24)*Bonds*(_xlfn.NORM.INV(RAND(),bond_ave,bond_std))+(AE1412-AF$24)*cash*(_xlfn.NORM.INV(RAND(),cash_ave,cash_std))+(AE1412-AF$24)))</f>
        <v/>
      </c>
      <c r="AG1412" s="156">
        <f>IF((AF1412&lt;=0),0,((AF1412-AG$24)*Stock*(_xlfn.NORM.INV(RAND(),stock_ave,stock_std))+(AF1412-AG$24)*Bonds*(_xlfn.NORM.INV(RAND(),bond_ave,bond_std))+(AF1412-AG$24)*cash*(_xlfn.NORM.INV(RAND(),cash_ave,cash_std))+(AF1412-AG$24)))</f>
        <v/>
      </c>
      <c r="AH1412" s="156">
        <f>IF((AG1412&lt;=0),0,((AG1412-AH$24)*Stock*(_xlfn.NORM.INV(RAND(),stock_ave,stock_std))+(AG1412-AH$24)*Bonds*(_xlfn.NORM.INV(RAND(),bond_ave,bond_std))+(AG1412-AH$24)*cash*(_xlfn.NORM.INV(RAND(),cash_ave,cash_std))+(AG1412-AH$24)))</f>
        <v/>
      </c>
      <c r="AI1412" s="156">
        <f>IF((AH1412&lt;=0),0,((AH1412-AI$24)*Stock*(_xlfn.NORM.INV(RAND(),stock_ave,stock_std))+(AH1412-AI$24)*Bonds*(_xlfn.NORM.INV(RAND(),bond_ave,bond_std))+(AH1412-AI$24)*cash*(_xlfn.NORM.INV(RAND(),cash_ave,cash_std))+(AH1412-AI$24)))</f>
        <v/>
      </c>
      <c r="AJ1412" s="156">
        <f>IF((AI1412&lt;=0),0,((AI1412-AJ$24)*Stock*(_xlfn.NORM.INV(RAND(),stock_ave,stock_std))+(AI1412-AJ$24)*Bonds*(_xlfn.NORM.INV(RAND(),bond_ave,bond_std))+(AI1412-AJ$24)*cash*(_xlfn.NORM.INV(RAND(),cash_ave,cash_std))+(AI1412-AJ$24)))</f>
        <v/>
      </c>
      <c r="AK1412" s="156">
        <f>IF((AJ1412&lt;=0),0,((AJ1412-AK$24)*Stock*(_xlfn.NORM.INV(RAND(),stock_ave,stock_std))+(AJ1412-AK$24)*Bonds*(_xlfn.NORM.INV(RAND(),bond_ave,bond_std))+(AJ1412-AK$24)*cash*(_xlfn.NORM.INV(RAND(),cash_ave,cash_std))+(AJ1412-AK$24)))</f>
        <v/>
      </c>
      <c r="AL1412" s="156">
        <f>IF((AK1412&lt;=0),0,((AK1412-AL$24)*Stock*(_xlfn.NORM.INV(RAND(),stock_ave,stock_std))+(AK1412-AL$24)*Bonds*(_xlfn.NORM.INV(RAND(),bond_ave,bond_std))+(AK1412-AL$24)*cash*(_xlfn.NORM.INV(RAND(),cash_ave,cash_std))+(AK1412-AL$24)))</f>
        <v/>
      </c>
      <c r="AM1412" s="156">
        <f>IF((AL1412&lt;=0),0,((AL1412-AM$24)*Stock*(_xlfn.NORM.INV(RAND(),stock_ave,stock_std))+(AL1412-AM$24)*Bonds*(_xlfn.NORM.INV(RAND(),bond_ave,bond_std))+(AL1412-AM$24)*cash*(_xlfn.NORM.INV(RAND(),cash_ave,cash_std))+(AL1412-AM$24)))</f>
        <v/>
      </c>
      <c r="AN1412" s="156">
        <f>IF((AM1412&lt;=0),0,((AM1412-AN$24)*Stock*(_xlfn.NORM.INV(RAND(),stock_ave,stock_std))+(AM1412-AN$24)*Bonds*(_xlfn.NORM.INV(RAND(),bond_ave,bond_std))+(AM1412-AN$24)*cash*(_xlfn.NORM.INV(RAND(),cash_ave,cash_std))+(AM1412-AN$24)))</f>
        <v/>
      </c>
      <c r="AO1412" s="156">
        <f>IF((AN1412&lt;=0),0,((AN1412-AO$24)*Stock*(_xlfn.NORM.INV(RAND(),stock_ave,stock_std))+(AN1412-AO$24)*Bonds*(_xlfn.NORM.INV(RAND(),bond_ave,bond_std))+(AN1412-AO$24)*cash*(_xlfn.NORM.INV(RAND(),cash_ave,cash_std))+(AN1412-AO$24)))</f>
        <v/>
      </c>
      <c r="AP1412" s="156">
        <f>IF((AO1412&lt;=0),0,((AO1412-AP$24)*Stock*(_xlfn.NORM.INV(RAND(),stock_ave,stock_std))+(AO1412-AP$24)*Bonds*(_xlfn.NORM.INV(RAND(),bond_ave,bond_std))+(AO1412-AP$24)*cash*(_xlfn.NORM.INV(RAND(),cash_ave,cash_std))+(AO1412-AP$24)))</f>
        <v/>
      </c>
      <c r="AQ1412" s="156">
        <f>IF((AP1412&lt;=0),0,((AP1412-AQ$24)*Stock*(_xlfn.NORM.INV(RAND(),stock_ave,stock_std))+(AP1412-AQ$24)*Bonds*(_xlfn.NORM.INV(RAND(),bond_ave,bond_std))+(AP1412-AQ$24)*cash*(_xlfn.NORM.INV(RAND(),cash_ave,cash_std))+(AP1412-AQ$24)))</f>
        <v/>
      </c>
      <c r="AR1412" s="156">
        <f>IF((AQ1412&lt;=0),0,((AQ1412-AR$24)*Stock*(_xlfn.NORM.INV(RAND(),stock_ave,stock_std))+(AQ1412-AR$24)*Bonds*(_xlfn.NORM.INV(RAND(),bond_ave,bond_std))+(AQ1412-AR$24)*cash*(_xlfn.NORM.INV(RAND(),cash_ave,cash_std))+(AQ1412-AR$24)))</f>
        <v/>
      </c>
      <c r="AS1412" s="156">
        <f>IF((AR1412&lt;=0),0,((AR1412-AS$24)*Stock*(_xlfn.NORM.INV(RAND(),stock_ave,stock_std))+(AR1412-AS$24)*Bonds*(_xlfn.NORM.INV(RAND(),bond_ave,bond_std))+(AR1412-AS$24)*cash*(_xlfn.NORM.INV(RAND(),cash_ave,cash_std))+(AR1412-AS$24)))</f>
        <v/>
      </c>
      <c r="AT1412" s="156">
        <f>IF((AS1412&lt;=0),0,((AS1412-AT$24)*Stock*(_xlfn.NORM.INV(RAND(),stock_ave,stock_std))+(AS1412-AT$24)*Bonds*(_xlfn.NORM.INV(RAND(),bond_ave,bond_std))+(AS1412-AT$24)*cash*(_xlfn.NORM.INV(RAND(),cash_ave,cash_std))+(AS1412-AT$24)))</f>
        <v/>
      </c>
      <c r="AU1412" s="156">
        <f>IF((AT1412&lt;=0),0,((AT1412-AU$24)*Stock*(_xlfn.NORM.INV(RAND(),stock_ave,stock_std))+(AT1412-AU$24)*Bonds*(_xlfn.NORM.INV(RAND(),bond_ave,bond_std))+(AT1412-AU$24)*cash*(_xlfn.NORM.INV(RAND(),cash_ave,cash_std))+(AT1412-AU$24)))</f>
        <v/>
      </c>
      <c r="AV1412" s="156">
        <f>IF((AU1412&lt;=0),0,((AU1412-AV$24)*Stock*(_xlfn.NORM.INV(RAND(),stock_ave,stock_std))+(AU1412-AV$24)*Bonds*(_xlfn.NORM.INV(RAND(),bond_ave,bond_std))+(AU1412-AV$24)*cash*(_xlfn.NORM.INV(RAND(),cash_ave,cash_std))+(AU1412-AV$24)))</f>
        <v/>
      </c>
      <c r="AW1412" s="156">
        <f>IF((AV1412&lt;=0),0,((AV1412-AW$24)*Stock*(_xlfn.NORM.INV(RAND(),stock_ave,stock_std))+(AV1412-AW$24)*Bonds*(_xlfn.NORM.INV(RAND(),bond_ave,bond_std))+(AV1412-AW$24)*cash*(_xlfn.NORM.INV(RAND(),cash_ave,cash_std))+(AV1412-AW$24)))</f>
        <v/>
      </c>
      <c r="AX1412" s="159" t="n"/>
      <c r="AY1412" s="159" t="n"/>
      <c r="AZ1412" s="159" t="n"/>
      <c r="BA1412" s="159" t="n"/>
      <c r="BB1412" s="159" t="n"/>
    </row>
    <row r="1413">
      <c r="C1413" s="147" t="n"/>
      <c r="D1413" s="61">
        <f>+D1412-IF(D$18&gt;74,(D1412/D$25)*$C$10)</f>
        <v/>
      </c>
      <c r="E1413" s="61">
        <f>+E1412-IF(E$18&gt;74,(E1412/E$25)*$C$10)</f>
        <v/>
      </c>
      <c r="F1413" s="61">
        <f>+F1412-IF(F$18&gt;74,(F1412/F$25)*$C$10)</f>
        <v/>
      </c>
      <c r="G1413" s="61">
        <f>+G1412-IF(G$18&gt;74,(G1412/G$25)*$C$10)</f>
        <v/>
      </c>
      <c r="H1413" s="61">
        <f>+H1412-IF(H$18&gt;74,(H1412/H$25)*$C$10)</f>
        <v/>
      </c>
      <c r="I1413" s="61">
        <f>+I1412-IF(I$18&gt;74,(I1412/I$25)*$C$10)</f>
        <v/>
      </c>
      <c r="J1413" s="61">
        <f>+J1412-IF(J$18&gt;74,(J1412/J$25)*$C$10)</f>
        <v/>
      </c>
      <c r="K1413" s="61">
        <f>+K1412-IF(K$18&gt;74,(K1412/K$25)*$C$10)</f>
        <v/>
      </c>
      <c r="L1413" s="61">
        <f>+L1412-IF(L$18&gt;74,(L1412/L$25)*$C$10)</f>
        <v/>
      </c>
      <c r="M1413" s="61">
        <f>+M1412-IF(M$18&gt;74,(M1412/M$25)*$C$10)</f>
        <v/>
      </c>
      <c r="N1413" s="61">
        <f>+N1412-IF(N$18&gt;74,(N1412/N$25)*$C$10)</f>
        <v/>
      </c>
      <c r="O1413" s="61">
        <f>+O1412-IF(O$18&gt;74,(O1412/O$25)*$C$10)</f>
        <v/>
      </c>
      <c r="P1413" s="61">
        <f>+P1412-IF(P$18&gt;74,(P1412/P$25)*$C$10)</f>
        <v/>
      </c>
      <c r="Q1413" s="61">
        <f>+Q1412-IF(Q$18&gt;74,(Q1412/Q$25)*$C$10)</f>
        <v/>
      </c>
      <c r="R1413" s="61">
        <f>+R1412-IF(R$18&gt;74,(R1412/R$25)*$C$10)</f>
        <v/>
      </c>
      <c r="S1413" s="61">
        <f>+S1412-IF(S$18&gt;74,(S1412/S$25)*$C$10)</f>
        <v/>
      </c>
      <c r="T1413" s="61">
        <f>+T1412-IF(T$18&gt;74,(T1412/T$25)*$C$10)</f>
        <v/>
      </c>
      <c r="U1413" s="61">
        <f>+U1412-IF(U$18&gt;74,(U1412/U$25)*$C$10)</f>
        <v/>
      </c>
      <c r="V1413" s="61">
        <f>+V1412-IF(V$18&gt;74,(V1412/V$25)*$C$10)</f>
        <v/>
      </c>
      <c r="W1413" s="61">
        <f>+W1412-IF(W$18&gt;74,(W1412/W$25)*$C$10)</f>
        <v/>
      </c>
      <c r="X1413" s="61">
        <f>+X1412-IF(X$18&gt;74,(X1412/X$25)*$C$10)</f>
        <v/>
      </c>
      <c r="Y1413" s="61">
        <f>+Y1412-IF(Y$18&gt;74,(Y1412/Y$25)*$C$10)</f>
        <v/>
      </c>
      <c r="Z1413" s="61">
        <f>+Z1412-IF(Z$18&gt;74,(Z1412/Z$25)*$C$10)</f>
        <v/>
      </c>
      <c r="AA1413" s="61">
        <f>+AA1412-IF(AA$18&gt;74,(AA1412/AA$25)*$C$10)</f>
        <v/>
      </c>
      <c r="AB1413" s="61">
        <f>+AB1412-IF(AB$18&gt;74,(AB1412/AB$25)*$C$10)</f>
        <v/>
      </c>
      <c r="AC1413" s="61">
        <f>+AC1412-IF(AC$18&gt;74,(AC1412/AC$25)*$C$10)</f>
        <v/>
      </c>
      <c r="AD1413" s="61">
        <f>+AD1412-IF(AD$18&gt;74,(AD1412/AD$25)*$C$10)</f>
        <v/>
      </c>
      <c r="AE1413" s="61">
        <f>+AE1412-IF(AE$18&gt;74,(AE1412/AE$25)*$C$10)</f>
        <v/>
      </c>
      <c r="AF1413" s="61">
        <f>+AF1412-IF(AF$18&gt;74,(AF1412/AF$25)*$C$10)</f>
        <v/>
      </c>
      <c r="AG1413" s="61">
        <f>+AG1412-IF(AG$18&gt;74,(AG1412/AG$25)*$C$10)</f>
        <v/>
      </c>
      <c r="AH1413" s="61">
        <f>+AH1412-IF(AH$18&gt;74,(AH1412/AH$25)*$C$10)</f>
        <v/>
      </c>
      <c r="AI1413" s="61">
        <f>+AI1412-IF(AI$18&gt;74,(AI1412/AI$25)*$C$10)</f>
        <v/>
      </c>
      <c r="AJ1413" s="61">
        <f>+AJ1412-IF(AJ$18&gt;74,(AJ1412/AJ$25)*$C$10)</f>
        <v/>
      </c>
      <c r="AK1413" s="61">
        <f>+AK1412-IF(AK$18&gt;74,(AK1412/AK$25)*$C$10)</f>
        <v/>
      </c>
      <c r="AL1413" s="61">
        <f>+AL1412-IF(AL$18&gt;74,(AL1412/AL$25)*$C$10)</f>
        <v/>
      </c>
      <c r="AM1413" s="61">
        <f>+AM1412-IF(AM$18&gt;74,(AM1412/AM$25)*$C$10)</f>
        <v/>
      </c>
      <c r="AN1413" s="61">
        <f>+AN1412-IF(AN$18&gt;74,(AN1412/AN$25)*$C$10)</f>
        <v/>
      </c>
      <c r="AO1413" s="61">
        <f>+AO1412-IF(AO$18&gt;74,(AO1412/AO$25)*$C$10)</f>
        <v/>
      </c>
      <c r="AP1413" s="61">
        <f>+AP1412-IF(AP$18&gt;74,(AP1412/AP$25)*$C$10)</f>
        <v/>
      </c>
      <c r="AQ1413" s="61">
        <f>+AQ1412-IF(AQ$18&gt;74,(AQ1412/AQ$25)*$C$10)</f>
        <v/>
      </c>
      <c r="AR1413" s="61">
        <f>+AR1412-IF(AR$18&gt;74,(AR1412/AR$25)*$C$10)</f>
        <v/>
      </c>
      <c r="AS1413" s="61">
        <f>+AS1412-IF(AS$18&gt;74,(AS1412/AS$25)*$C$10)</f>
        <v/>
      </c>
      <c r="AT1413" s="61">
        <f>+AT1412-IF(AT$18&gt;74,(AT1412/AT$25)*$C$10)</f>
        <v/>
      </c>
      <c r="AU1413" s="61">
        <f>+AU1412-IF(AU$18&gt;74,(AU1412/AU$25)*$C$10)</f>
        <v/>
      </c>
      <c r="AV1413" s="61">
        <f>+AV1412-IF(AV$18&gt;74,(AV1412/AV$25)*$C$10)</f>
        <v/>
      </c>
      <c r="AW1413" s="61">
        <f>+AW1412-IF(AW$18&gt;74,(AW1412/AW$25)*$C$10)</f>
        <v/>
      </c>
      <c r="AX1413" s="35">
        <f>IF(AW1413&gt;0,1,0)</f>
        <v/>
      </c>
      <c r="AY1413" s="35">
        <f>IF(AL1413&gt;0,1,0)</f>
        <v/>
      </c>
      <c r="AZ1413" s="35">
        <f>IF(AG1413&gt;0,1,0)</f>
        <v/>
      </c>
      <c r="BA1413" s="35">
        <f>IF(AB1413&gt;0,1,0)</f>
        <v/>
      </c>
      <c r="BB1413" s="35">
        <f>IF(W1413&gt;0,1,0)</f>
        <v/>
      </c>
    </row>
    <row r="1414">
      <c r="B1414" s="154" t="inlineStr">
        <is>
          <t>trial 694</t>
        </is>
      </c>
      <c r="C1414" s="155">
        <f>+start-C1411</f>
        <v/>
      </c>
      <c r="D1414" s="156">
        <f>IF((C1414&lt;=0),0,((C1414-D$24)*Stock*(_xlfn.NORM.INV(RAND(),stock_ave,stock_std))+(C1414-D$24)*Bonds*(_xlfn.NORM.INV(RAND(),bond_ave,bond_std))+(C1414-D$24)*cash*(_xlfn.NORM.INV(RAND(),cash_ave,cash_std))+(C1414-D$24)))</f>
        <v/>
      </c>
      <c r="E1414" s="156">
        <f>IF((D1414&lt;=0),0,((D1414-E$24)*Stock*(_xlfn.NORM.INV(RAND(),stock_ave,stock_std))+(D1414-E$24)*Bonds*(_xlfn.NORM.INV(RAND(),bond_ave,bond_std))+(D1414-E$24)*cash*(_xlfn.NORM.INV(RAND(),cash_ave,cash_std))+(D1414-E$24)))</f>
        <v/>
      </c>
      <c r="F1414" s="156">
        <f>IF((E1414&lt;=0),0,((E1414-F$24)*Stock*(_xlfn.NORM.INV(RAND(),stock_ave,stock_std))+(E1414-F$24)*Bonds*(_xlfn.NORM.INV(RAND(),bond_ave,bond_std))+(E1414-F$24)*cash*(_xlfn.NORM.INV(RAND(),cash_ave,cash_std))+(E1414-F$24)))</f>
        <v/>
      </c>
      <c r="G1414" s="156">
        <f>IF((F1414&lt;=0),0,((F1414-G$24)*Stock*(_xlfn.NORM.INV(RAND(),stock_ave,stock_std))+(F1414-G$24)*Bonds*(_xlfn.NORM.INV(RAND(),bond_ave,bond_std))+(F1414-G$24)*cash*(_xlfn.NORM.INV(RAND(),cash_ave,cash_std))+(F1414-G$24)))</f>
        <v/>
      </c>
      <c r="H1414" s="156">
        <f>IF((G1414&lt;=0),0,((G1414-H$24)*Stock*(_xlfn.NORM.INV(RAND(),stock_ave,stock_std))+(G1414-H$24)*Bonds*(_xlfn.NORM.INV(RAND(),bond_ave,bond_std))+(G1414-H$24)*cash*(_xlfn.NORM.INV(RAND(),cash_ave,cash_std))+(G1414-H$24)))</f>
        <v/>
      </c>
      <c r="I1414" s="156">
        <f>IF((H1414&lt;=0),0,((H1414-I$24)*Stock*(_xlfn.NORM.INV(RAND(),stock_ave,stock_std))+(H1414-I$24)*Bonds*(_xlfn.NORM.INV(RAND(),bond_ave,bond_std))+(H1414-I$24)*cash*(_xlfn.NORM.INV(RAND(),cash_ave,cash_std))+(H1414-I$24)))</f>
        <v/>
      </c>
      <c r="J1414" s="156">
        <f>IF((I1414&lt;=0),0,((I1414-J$24)*Stock*(_xlfn.NORM.INV(RAND(),stock_ave,stock_std))+(I1414-J$24)*Bonds*(_xlfn.NORM.INV(RAND(),bond_ave,bond_std))+(I1414-J$24)*cash*(_xlfn.NORM.INV(RAND(),cash_ave,cash_std))+(I1414-J$24)))</f>
        <v/>
      </c>
      <c r="K1414" s="156">
        <f>IF((J1414&lt;=0),0,((J1414-K$24)*Stock*(_xlfn.NORM.INV(RAND(),stock_ave,stock_std))+(J1414-K$24)*Bonds*(_xlfn.NORM.INV(RAND(),bond_ave,bond_std))+(J1414-K$24)*cash*(_xlfn.NORM.INV(RAND(),cash_ave,cash_std))+(J1414-K$24)))</f>
        <v/>
      </c>
      <c r="L1414" s="156">
        <f>IF((K1414&lt;=0),0,((K1414-L$24)*Stock*(_xlfn.NORM.INV(RAND(),stock_ave,stock_std))+(K1414-L$24)*Bonds*(_xlfn.NORM.INV(RAND(),bond_ave,bond_std))+(K1414-L$24)*cash*(_xlfn.NORM.INV(RAND(),cash_ave,cash_std))+(K1414-L$24)))</f>
        <v/>
      </c>
      <c r="M1414" s="156">
        <f>IF((L1414&lt;=0),0,((L1414-M$24)*Stock*(_xlfn.NORM.INV(RAND(),stock_ave,stock_std))+(L1414-M$24)*Bonds*(_xlfn.NORM.INV(RAND(),bond_ave,bond_std))+(L1414-M$24)*cash*(_xlfn.NORM.INV(RAND(),cash_ave,cash_std))+(L1414-M$24)))</f>
        <v/>
      </c>
      <c r="N1414" s="156">
        <f>IF((M1414&lt;=0),0,((M1414-N$24)*Stock*(_xlfn.NORM.INV(RAND(),stock_ave,stock_std))+(M1414-N$24)*Bonds*(_xlfn.NORM.INV(RAND(),bond_ave,bond_std))+(M1414-N$24)*cash*(_xlfn.NORM.INV(RAND(),cash_ave,cash_std))+(M1414-N$24)))</f>
        <v/>
      </c>
      <c r="O1414" s="156">
        <f>IF((N1414&lt;=0),0,((N1414-O$24)*Stock*(_xlfn.NORM.INV(RAND(),stock_ave,stock_std))+(N1414-O$24)*Bonds*(_xlfn.NORM.INV(RAND(),bond_ave,bond_std))+(N1414-O$24)*cash*(_xlfn.NORM.INV(RAND(),cash_ave,cash_std))+(N1414-O$24)))</f>
        <v/>
      </c>
      <c r="P1414" s="156">
        <f>IF((O1414&lt;=0),0,((O1414-P$24)*Stock*(_xlfn.NORM.INV(RAND(),stock_ave,stock_std))+(O1414-P$24)*Bonds*(_xlfn.NORM.INV(RAND(),bond_ave,bond_std))+(O1414-P$24)*cash*(_xlfn.NORM.INV(RAND(),cash_ave,cash_std))+(O1414-P$24)))</f>
        <v/>
      </c>
      <c r="Q1414" s="156">
        <f>IF((P1414&lt;=0),0,((P1414-Q$24)*Stock*(_xlfn.NORM.INV(RAND(),stock_ave,stock_std))+(P1414-Q$24)*Bonds*(_xlfn.NORM.INV(RAND(),bond_ave,bond_std))+(P1414-Q$24)*cash*(_xlfn.NORM.INV(RAND(),cash_ave,cash_std))+(P1414-Q$24)))</f>
        <v/>
      </c>
      <c r="R1414" s="156">
        <f>IF((Q1414&lt;=0),0,((Q1414-R$24)*Stock*(_xlfn.NORM.INV(RAND(),stock_ave,stock_std))+(Q1414-R$24)*Bonds*(_xlfn.NORM.INV(RAND(),bond_ave,bond_std))+(Q1414-R$24)*cash*(_xlfn.NORM.INV(RAND(),cash_ave,cash_std))+(Q1414-R$24)))</f>
        <v/>
      </c>
      <c r="S1414" s="156">
        <f>IF((R1414&lt;=0),0,((R1414-S$24)*Stock*(_xlfn.NORM.INV(RAND(),stock_ave,stock_std))+(R1414-S$24)*Bonds*(_xlfn.NORM.INV(RAND(),bond_ave,bond_std))+(R1414-S$24)*cash*(_xlfn.NORM.INV(RAND(),cash_ave,cash_std))+(R1414-S$24)))</f>
        <v/>
      </c>
      <c r="T1414" s="156">
        <f>IF((S1414&lt;=0),0,((S1414-T$24)*Stock*(_xlfn.NORM.INV(RAND(),stock_ave,stock_std))+(S1414-T$24)*Bonds*(_xlfn.NORM.INV(RAND(),bond_ave,bond_std))+(S1414-T$24)*cash*(_xlfn.NORM.INV(RAND(),cash_ave,cash_std))+(S1414-T$24)))</f>
        <v/>
      </c>
      <c r="U1414" s="156">
        <f>IF((T1414&lt;=0),0,((T1414-U$24)*Stock*(_xlfn.NORM.INV(RAND(),stock_ave,stock_std))+(T1414-U$24)*Bonds*(_xlfn.NORM.INV(RAND(),bond_ave,bond_std))+(T1414-U$24)*cash*(_xlfn.NORM.INV(RAND(),cash_ave,cash_std))+(T1414-U$24)))</f>
        <v/>
      </c>
      <c r="V1414" s="156">
        <f>IF((U1414&lt;=0),0,((U1414-V$24)*Stock*(_xlfn.NORM.INV(RAND(),stock_ave,stock_std))+(U1414-V$24)*Bonds*(_xlfn.NORM.INV(RAND(),bond_ave,bond_std))+(U1414-V$24)*cash*(_xlfn.NORM.INV(RAND(),cash_ave,cash_std))+(U1414-V$24)))</f>
        <v/>
      </c>
      <c r="W1414" s="156">
        <f>IF((V1414&lt;=0),0,((V1414-W$24)*Stock*(_xlfn.NORM.INV(RAND(),stock_ave,stock_std))+(V1414-W$24)*Bonds*(_xlfn.NORM.INV(RAND(),bond_ave,bond_std))+(V1414-W$24)*cash*(_xlfn.NORM.INV(RAND(),cash_ave,cash_std))+(V1414-W$24)))</f>
        <v/>
      </c>
      <c r="X1414" s="156">
        <f>IF((W1414&lt;=0),0,((W1414-X$24)*Stock*(_xlfn.NORM.INV(RAND(),stock_ave,stock_std))+(W1414-X$24)*Bonds*(_xlfn.NORM.INV(RAND(),bond_ave,bond_std))+(W1414-X$24)*cash*(_xlfn.NORM.INV(RAND(),cash_ave,cash_std))+(W1414-X$24)))</f>
        <v/>
      </c>
      <c r="Y1414" s="156">
        <f>IF((X1414&lt;=0),0,((X1414-Y$24)*Stock*(_xlfn.NORM.INV(RAND(),stock_ave,stock_std))+(X1414-Y$24)*Bonds*(_xlfn.NORM.INV(RAND(),bond_ave,bond_std))+(X1414-Y$24)*cash*(_xlfn.NORM.INV(RAND(),cash_ave,cash_std))+(X1414-Y$24)))</f>
        <v/>
      </c>
      <c r="Z1414" s="156">
        <f>IF((Y1414&lt;=0),0,((Y1414-Z$24)*Stock*(_xlfn.NORM.INV(RAND(),stock_ave,stock_std))+(Y1414-Z$24)*Bonds*(_xlfn.NORM.INV(RAND(),bond_ave,bond_std))+(Y1414-Z$24)*cash*(_xlfn.NORM.INV(RAND(),cash_ave,cash_std))+(Y1414-Z$24)))</f>
        <v/>
      </c>
      <c r="AA1414" s="156">
        <f>IF((Z1414&lt;=0),0,((Z1414-AA$24)*Stock*(_xlfn.NORM.INV(RAND(),stock_ave,stock_std))+(Z1414-AA$24)*Bonds*(_xlfn.NORM.INV(RAND(),bond_ave,bond_std))+(Z1414-AA$24)*cash*(_xlfn.NORM.INV(RAND(),cash_ave,cash_std))+(Z1414-AA$24)))</f>
        <v/>
      </c>
      <c r="AB1414" s="156">
        <f>IF((AA1414&lt;=0),0,((AA1414-AB$24)*Stock*(_xlfn.NORM.INV(RAND(),stock_ave,stock_std))+(AA1414-AB$24)*Bonds*(_xlfn.NORM.INV(RAND(),bond_ave,bond_std))+(AA1414-AB$24)*cash*(_xlfn.NORM.INV(RAND(),cash_ave,cash_std))+(AA1414-AB$24)))</f>
        <v/>
      </c>
      <c r="AC1414" s="156">
        <f>IF((AB1414&lt;=0),0,((AB1414-AC$24)*Stock*(_xlfn.NORM.INV(RAND(),stock_ave,stock_std))+(AB1414-AC$24)*Bonds*(_xlfn.NORM.INV(RAND(),bond_ave,bond_std))+(AB1414-AC$24)*cash*(_xlfn.NORM.INV(RAND(),cash_ave,cash_std))+(AB1414-AC$24)))</f>
        <v/>
      </c>
      <c r="AD1414" s="156">
        <f>IF((AC1414&lt;=0),0,((AC1414-AD$24)*Stock*(_xlfn.NORM.INV(RAND(),stock_ave,stock_std))+(AC1414-AD$24)*Bonds*(_xlfn.NORM.INV(RAND(),bond_ave,bond_std))+(AC1414-AD$24)*cash*(_xlfn.NORM.INV(RAND(),cash_ave,cash_std))+(AC1414-AD$24)))</f>
        <v/>
      </c>
      <c r="AE1414" s="156">
        <f>IF((AD1414&lt;=0),0,((AD1414-AE$24)*Stock*(_xlfn.NORM.INV(RAND(),stock_ave,stock_std))+(AD1414-AE$24)*Bonds*(_xlfn.NORM.INV(RAND(),bond_ave,bond_std))+(AD1414-AE$24)*cash*(_xlfn.NORM.INV(RAND(),cash_ave,cash_std))+(AD1414-AE$24)))</f>
        <v/>
      </c>
      <c r="AF1414" s="156">
        <f>IF((AE1414&lt;=0),0,((AE1414-AF$24)*Stock*(_xlfn.NORM.INV(RAND(),stock_ave,stock_std))+(AE1414-AF$24)*Bonds*(_xlfn.NORM.INV(RAND(),bond_ave,bond_std))+(AE1414-AF$24)*cash*(_xlfn.NORM.INV(RAND(),cash_ave,cash_std))+(AE1414-AF$24)))</f>
        <v/>
      </c>
      <c r="AG1414" s="156">
        <f>IF((AF1414&lt;=0),0,((AF1414-AG$24)*Stock*(_xlfn.NORM.INV(RAND(),stock_ave,stock_std))+(AF1414-AG$24)*Bonds*(_xlfn.NORM.INV(RAND(),bond_ave,bond_std))+(AF1414-AG$24)*cash*(_xlfn.NORM.INV(RAND(),cash_ave,cash_std))+(AF1414-AG$24)))</f>
        <v/>
      </c>
      <c r="AH1414" s="156">
        <f>IF((AG1414&lt;=0),0,((AG1414-AH$24)*Stock*(_xlfn.NORM.INV(RAND(),stock_ave,stock_std))+(AG1414-AH$24)*Bonds*(_xlfn.NORM.INV(RAND(),bond_ave,bond_std))+(AG1414-AH$24)*cash*(_xlfn.NORM.INV(RAND(),cash_ave,cash_std))+(AG1414-AH$24)))</f>
        <v/>
      </c>
      <c r="AI1414" s="156">
        <f>IF((AH1414&lt;=0),0,((AH1414-AI$24)*Stock*(_xlfn.NORM.INV(RAND(),stock_ave,stock_std))+(AH1414-AI$24)*Bonds*(_xlfn.NORM.INV(RAND(),bond_ave,bond_std))+(AH1414-AI$24)*cash*(_xlfn.NORM.INV(RAND(),cash_ave,cash_std))+(AH1414-AI$24)))</f>
        <v/>
      </c>
      <c r="AJ1414" s="156">
        <f>IF((AI1414&lt;=0),0,((AI1414-AJ$24)*Stock*(_xlfn.NORM.INV(RAND(),stock_ave,stock_std))+(AI1414-AJ$24)*Bonds*(_xlfn.NORM.INV(RAND(),bond_ave,bond_std))+(AI1414-AJ$24)*cash*(_xlfn.NORM.INV(RAND(),cash_ave,cash_std))+(AI1414-AJ$24)))</f>
        <v/>
      </c>
      <c r="AK1414" s="156">
        <f>IF((AJ1414&lt;=0),0,((AJ1414-AK$24)*Stock*(_xlfn.NORM.INV(RAND(),stock_ave,stock_std))+(AJ1414-AK$24)*Bonds*(_xlfn.NORM.INV(RAND(),bond_ave,bond_std))+(AJ1414-AK$24)*cash*(_xlfn.NORM.INV(RAND(),cash_ave,cash_std))+(AJ1414-AK$24)))</f>
        <v/>
      </c>
      <c r="AL1414" s="156">
        <f>IF((AK1414&lt;=0),0,((AK1414-AL$24)*Stock*(_xlfn.NORM.INV(RAND(),stock_ave,stock_std))+(AK1414-AL$24)*Bonds*(_xlfn.NORM.INV(RAND(),bond_ave,bond_std))+(AK1414-AL$24)*cash*(_xlfn.NORM.INV(RAND(),cash_ave,cash_std))+(AK1414-AL$24)))</f>
        <v/>
      </c>
      <c r="AM1414" s="156">
        <f>IF((AL1414&lt;=0),0,((AL1414-AM$24)*Stock*(_xlfn.NORM.INV(RAND(),stock_ave,stock_std))+(AL1414-AM$24)*Bonds*(_xlfn.NORM.INV(RAND(),bond_ave,bond_std))+(AL1414-AM$24)*cash*(_xlfn.NORM.INV(RAND(),cash_ave,cash_std))+(AL1414-AM$24)))</f>
        <v/>
      </c>
      <c r="AN1414" s="156">
        <f>IF((AM1414&lt;=0),0,((AM1414-AN$24)*Stock*(_xlfn.NORM.INV(RAND(),stock_ave,stock_std))+(AM1414-AN$24)*Bonds*(_xlfn.NORM.INV(RAND(),bond_ave,bond_std))+(AM1414-AN$24)*cash*(_xlfn.NORM.INV(RAND(),cash_ave,cash_std))+(AM1414-AN$24)))</f>
        <v/>
      </c>
      <c r="AO1414" s="156">
        <f>IF((AN1414&lt;=0),0,((AN1414-AO$24)*Stock*(_xlfn.NORM.INV(RAND(),stock_ave,stock_std))+(AN1414-AO$24)*Bonds*(_xlfn.NORM.INV(RAND(),bond_ave,bond_std))+(AN1414-AO$24)*cash*(_xlfn.NORM.INV(RAND(),cash_ave,cash_std))+(AN1414-AO$24)))</f>
        <v/>
      </c>
      <c r="AP1414" s="156">
        <f>IF((AO1414&lt;=0),0,((AO1414-AP$24)*Stock*(_xlfn.NORM.INV(RAND(),stock_ave,stock_std))+(AO1414-AP$24)*Bonds*(_xlfn.NORM.INV(RAND(),bond_ave,bond_std))+(AO1414-AP$24)*cash*(_xlfn.NORM.INV(RAND(),cash_ave,cash_std))+(AO1414-AP$24)))</f>
        <v/>
      </c>
      <c r="AQ1414" s="156">
        <f>IF((AP1414&lt;=0),0,((AP1414-AQ$24)*Stock*(_xlfn.NORM.INV(RAND(),stock_ave,stock_std))+(AP1414-AQ$24)*Bonds*(_xlfn.NORM.INV(RAND(),bond_ave,bond_std))+(AP1414-AQ$24)*cash*(_xlfn.NORM.INV(RAND(),cash_ave,cash_std))+(AP1414-AQ$24)))</f>
        <v/>
      </c>
      <c r="AR1414" s="156">
        <f>IF((AQ1414&lt;=0),0,((AQ1414-AR$24)*Stock*(_xlfn.NORM.INV(RAND(),stock_ave,stock_std))+(AQ1414-AR$24)*Bonds*(_xlfn.NORM.INV(RAND(),bond_ave,bond_std))+(AQ1414-AR$24)*cash*(_xlfn.NORM.INV(RAND(),cash_ave,cash_std))+(AQ1414-AR$24)))</f>
        <v/>
      </c>
      <c r="AS1414" s="156">
        <f>IF((AR1414&lt;=0),0,((AR1414-AS$24)*Stock*(_xlfn.NORM.INV(RAND(),stock_ave,stock_std))+(AR1414-AS$24)*Bonds*(_xlfn.NORM.INV(RAND(),bond_ave,bond_std))+(AR1414-AS$24)*cash*(_xlfn.NORM.INV(RAND(),cash_ave,cash_std))+(AR1414-AS$24)))</f>
        <v/>
      </c>
      <c r="AT1414" s="156">
        <f>IF((AS1414&lt;=0),0,((AS1414-AT$24)*Stock*(_xlfn.NORM.INV(RAND(),stock_ave,stock_std))+(AS1414-AT$24)*Bonds*(_xlfn.NORM.INV(RAND(),bond_ave,bond_std))+(AS1414-AT$24)*cash*(_xlfn.NORM.INV(RAND(),cash_ave,cash_std))+(AS1414-AT$24)))</f>
        <v/>
      </c>
      <c r="AU1414" s="156">
        <f>IF((AT1414&lt;=0),0,((AT1414-AU$24)*Stock*(_xlfn.NORM.INV(RAND(),stock_ave,stock_std))+(AT1414-AU$24)*Bonds*(_xlfn.NORM.INV(RAND(),bond_ave,bond_std))+(AT1414-AU$24)*cash*(_xlfn.NORM.INV(RAND(),cash_ave,cash_std))+(AT1414-AU$24)))</f>
        <v/>
      </c>
      <c r="AV1414" s="156">
        <f>IF((AU1414&lt;=0),0,((AU1414-AV$24)*Stock*(_xlfn.NORM.INV(RAND(),stock_ave,stock_std))+(AU1414-AV$24)*Bonds*(_xlfn.NORM.INV(RAND(),bond_ave,bond_std))+(AU1414-AV$24)*cash*(_xlfn.NORM.INV(RAND(),cash_ave,cash_std))+(AU1414-AV$24)))</f>
        <v/>
      </c>
      <c r="AW1414" s="156">
        <f>IF((AV1414&lt;=0),0,((AV1414-AW$24)*Stock*(_xlfn.NORM.INV(RAND(),stock_ave,stock_std))+(AV1414-AW$24)*Bonds*(_xlfn.NORM.INV(RAND(),bond_ave,bond_std))+(AV1414-AW$24)*cash*(_xlfn.NORM.INV(RAND(),cash_ave,cash_std))+(AV1414-AW$24)))</f>
        <v/>
      </c>
      <c r="AX1414" s="159" t="n"/>
      <c r="AY1414" s="159" t="n"/>
      <c r="AZ1414" s="159" t="n"/>
      <c r="BA1414" s="159" t="n"/>
      <c r="BB1414" s="159" t="n"/>
    </row>
    <row r="1415">
      <c r="C1415" s="147" t="n"/>
      <c r="D1415" s="61">
        <f>+D1414-IF(D$18&gt;74,(D1414/D$25)*$C$10)</f>
        <v/>
      </c>
      <c r="E1415" s="61">
        <f>+E1414-IF(E$18&gt;74,(E1414/E$25)*$C$10)</f>
        <v/>
      </c>
      <c r="F1415" s="61">
        <f>+F1414-IF(F$18&gt;74,(F1414/F$25)*$C$10)</f>
        <v/>
      </c>
      <c r="G1415" s="61">
        <f>+G1414-IF(G$18&gt;74,(G1414/G$25)*$C$10)</f>
        <v/>
      </c>
      <c r="H1415" s="61">
        <f>+H1414-IF(H$18&gt;74,(H1414/H$25)*$C$10)</f>
        <v/>
      </c>
      <c r="I1415" s="61">
        <f>+I1414-IF(I$18&gt;74,(I1414/I$25)*$C$10)</f>
        <v/>
      </c>
      <c r="J1415" s="61">
        <f>+J1414-IF(J$18&gt;74,(J1414/J$25)*$C$10)</f>
        <v/>
      </c>
      <c r="K1415" s="61">
        <f>+K1414-IF(K$18&gt;74,(K1414/K$25)*$C$10)</f>
        <v/>
      </c>
      <c r="L1415" s="61">
        <f>+L1414-IF(L$18&gt;74,(L1414/L$25)*$C$10)</f>
        <v/>
      </c>
      <c r="M1415" s="61">
        <f>+M1414-IF(M$18&gt;74,(M1414/M$25)*$C$10)</f>
        <v/>
      </c>
      <c r="N1415" s="61">
        <f>+N1414-IF(N$18&gt;74,(N1414/N$25)*$C$10)</f>
        <v/>
      </c>
      <c r="O1415" s="61">
        <f>+O1414-IF(O$18&gt;74,(O1414/O$25)*$C$10)</f>
        <v/>
      </c>
      <c r="P1415" s="61">
        <f>+P1414-IF(P$18&gt;74,(P1414/P$25)*$C$10)</f>
        <v/>
      </c>
      <c r="Q1415" s="61">
        <f>+Q1414-IF(Q$18&gt;74,(Q1414/Q$25)*$C$10)</f>
        <v/>
      </c>
      <c r="R1415" s="61">
        <f>+R1414-IF(R$18&gt;74,(R1414/R$25)*$C$10)</f>
        <v/>
      </c>
      <c r="S1415" s="61">
        <f>+S1414-IF(S$18&gt;74,(S1414/S$25)*$C$10)</f>
        <v/>
      </c>
      <c r="T1415" s="61">
        <f>+T1414-IF(T$18&gt;74,(T1414/T$25)*$C$10)</f>
        <v/>
      </c>
      <c r="U1415" s="61">
        <f>+U1414-IF(U$18&gt;74,(U1414/U$25)*$C$10)</f>
        <v/>
      </c>
      <c r="V1415" s="61">
        <f>+V1414-IF(V$18&gt;74,(V1414/V$25)*$C$10)</f>
        <v/>
      </c>
      <c r="W1415" s="61">
        <f>+W1414-IF(W$18&gt;74,(W1414/W$25)*$C$10)</f>
        <v/>
      </c>
      <c r="X1415" s="61">
        <f>+X1414-IF(X$18&gt;74,(X1414/X$25)*$C$10)</f>
        <v/>
      </c>
      <c r="Y1415" s="61">
        <f>+Y1414-IF(Y$18&gt;74,(Y1414/Y$25)*$C$10)</f>
        <v/>
      </c>
      <c r="Z1415" s="61">
        <f>+Z1414-IF(Z$18&gt;74,(Z1414/Z$25)*$C$10)</f>
        <v/>
      </c>
      <c r="AA1415" s="61">
        <f>+AA1414-IF(AA$18&gt;74,(AA1414/AA$25)*$C$10)</f>
        <v/>
      </c>
      <c r="AB1415" s="61">
        <f>+AB1414-IF(AB$18&gt;74,(AB1414/AB$25)*$C$10)</f>
        <v/>
      </c>
      <c r="AC1415" s="61">
        <f>+AC1414-IF(AC$18&gt;74,(AC1414/AC$25)*$C$10)</f>
        <v/>
      </c>
      <c r="AD1415" s="61">
        <f>+AD1414-IF(AD$18&gt;74,(AD1414/AD$25)*$C$10)</f>
        <v/>
      </c>
      <c r="AE1415" s="61">
        <f>+AE1414-IF(AE$18&gt;74,(AE1414/AE$25)*$C$10)</f>
        <v/>
      </c>
      <c r="AF1415" s="61">
        <f>+AF1414-IF(AF$18&gt;74,(AF1414/AF$25)*$C$10)</f>
        <v/>
      </c>
      <c r="AG1415" s="61">
        <f>+AG1414-IF(AG$18&gt;74,(AG1414/AG$25)*$C$10)</f>
        <v/>
      </c>
      <c r="AH1415" s="61">
        <f>+AH1414-IF(AH$18&gt;74,(AH1414/AH$25)*$C$10)</f>
        <v/>
      </c>
      <c r="AI1415" s="61">
        <f>+AI1414-IF(AI$18&gt;74,(AI1414/AI$25)*$C$10)</f>
        <v/>
      </c>
      <c r="AJ1415" s="61">
        <f>+AJ1414-IF(AJ$18&gt;74,(AJ1414/AJ$25)*$C$10)</f>
        <v/>
      </c>
      <c r="AK1415" s="61">
        <f>+AK1414-IF(AK$18&gt;74,(AK1414/AK$25)*$C$10)</f>
        <v/>
      </c>
      <c r="AL1415" s="61">
        <f>+AL1414-IF(AL$18&gt;74,(AL1414/AL$25)*$C$10)</f>
        <v/>
      </c>
      <c r="AM1415" s="61">
        <f>+AM1414-IF(AM$18&gt;74,(AM1414/AM$25)*$C$10)</f>
        <v/>
      </c>
      <c r="AN1415" s="61">
        <f>+AN1414-IF(AN$18&gt;74,(AN1414/AN$25)*$C$10)</f>
        <v/>
      </c>
      <c r="AO1415" s="61">
        <f>+AO1414-IF(AO$18&gt;74,(AO1414/AO$25)*$C$10)</f>
        <v/>
      </c>
      <c r="AP1415" s="61">
        <f>+AP1414-IF(AP$18&gt;74,(AP1414/AP$25)*$C$10)</f>
        <v/>
      </c>
      <c r="AQ1415" s="61">
        <f>+AQ1414-IF(AQ$18&gt;74,(AQ1414/AQ$25)*$C$10)</f>
        <v/>
      </c>
      <c r="AR1415" s="61">
        <f>+AR1414-IF(AR$18&gt;74,(AR1414/AR$25)*$C$10)</f>
        <v/>
      </c>
      <c r="AS1415" s="61">
        <f>+AS1414-IF(AS$18&gt;74,(AS1414/AS$25)*$C$10)</f>
        <v/>
      </c>
      <c r="AT1415" s="61">
        <f>+AT1414-IF(AT$18&gt;74,(AT1414/AT$25)*$C$10)</f>
        <v/>
      </c>
      <c r="AU1415" s="61">
        <f>+AU1414-IF(AU$18&gt;74,(AU1414/AU$25)*$C$10)</f>
        <v/>
      </c>
      <c r="AV1415" s="61">
        <f>+AV1414-IF(AV$18&gt;74,(AV1414/AV$25)*$C$10)</f>
        <v/>
      </c>
      <c r="AW1415" s="61">
        <f>+AW1414-IF(AW$18&gt;74,(AW1414/AW$25)*$C$10)</f>
        <v/>
      </c>
      <c r="AX1415" s="35">
        <f>IF(AW1415&gt;0,1,0)</f>
        <v/>
      </c>
      <c r="AY1415" s="35">
        <f>IF(AL1415&gt;0,1,0)</f>
        <v/>
      </c>
      <c r="AZ1415" s="35">
        <f>IF(AG1415&gt;0,1,0)</f>
        <v/>
      </c>
      <c r="BA1415" s="35">
        <f>IF(AB1415&gt;0,1,0)</f>
        <v/>
      </c>
      <c r="BB1415" s="35">
        <f>IF(W1415&gt;0,1,0)</f>
        <v/>
      </c>
    </row>
    <row r="1416">
      <c r="B1416" s="154" t="inlineStr">
        <is>
          <t>trial 695</t>
        </is>
      </c>
      <c r="C1416" s="155">
        <f>+start-C1413</f>
        <v/>
      </c>
      <c r="D1416" s="156">
        <f>IF((C1416&lt;=0),0,((C1416-D$24)*Stock*(_xlfn.NORM.INV(RAND(),stock_ave,stock_std))+(C1416-D$24)*Bonds*(_xlfn.NORM.INV(RAND(),bond_ave,bond_std))+(C1416-D$24)*cash*(_xlfn.NORM.INV(RAND(),cash_ave,cash_std))+(C1416-D$24)))</f>
        <v/>
      </c>
      <c r="E1416" s="156">
        <f>IF((D1416&lt;=0),0,((D1416-E$24)*Stock*(_xlfn.NORM.INV(RAND(),stock_ave,stock_std))+(D1416-E$24)*Bonds*(_xlfn.NORM.INV(RAND(),bond_ave,bond_std))+(D1416-E$24)*cash*(_xlfn.NORM.INV(RAND(),cash_ave,cash_std))+(D1416-E$24)))</f>
        <v/>
      </c>
      <c r="F1416" s="156">
        <f>IF((E1416&lt;=0),0,((E1416-F$24)*Stock*(_xlfn.NORM.INV(RAND(),stock_ave,stock_std))+(E1416-F$24)*Bonds*(_xlfn.NORM.INV(RAND(),bond_ave,bond_std))+(E1416-F$24)*cash*(_xlfn.NORM.INV(RAND(),cash_ave,cash_std))+(E1416-F$24)))</f>
        <v/>
      </c>
      <c r="G1416" s="156">
        <f>IF((F1416&lt;=0),0,((F1416-G$24)*Stock*(_xlfn.NORM.INV(RAND(),stock_ave,stock_std))+(F1416-G$24)*Bonds*(_xlfn.NORM.INV(RAND(),bond_ave,bond_std))+(F1416-G$24)*cash*(_xlfn.NORM.INV(RAND(),cash_ave,cash_std))+(F1416-G$24)))</f>
        <v/>
      </c>
      <c r="H1416" s="156">
        <f>IF((G1416&lt;=0),0,((G1416-H$24)*Stock*(_xlfn.NORM.INV(RAND(),stock_ave,stock_std))+(G1416-H$24)*Bonds*(_xlfn.NORM.INV(RAND(),bond_ave,bond_std))+(G1416-H$24)*cash*(_xlfn.NORM.INV(RAND(),cash_ave,cash_std))+(G1416-H$24)))</f>
        <v/>
      </c>
      <c r="I1416" s="156">
        <f>IF((H1416&lt;=0),0,((H1416-I$24)*Stock*(_xlfn.NORM.INV(RAND(),stock_ave,stock_std))+(H1416-I$24)*Bonds*(_xlfn.NORM.INV(RAND(),bond_ave,bond_std))+(H1416-I$24)*cash*(_xlfn.NORM.INV(RAND(),cash_ave,cash_std))+(H1416-I$24)))</f>
        <v/>
      </c>
      <c r="J1416" s="156">
        <f>IF((I1416&lt;=0),0,((I1416-J$24)*Stock*(_xlfn.NORM.INV(RAND(),stock_ave,stock_std))+(I1416-J$24)*Bonds*(_xlfn.NORM.INV(RAND(),bond_ave,bond_std))+(I1416-J$24)*cash*(_xlfn.NORM.INV(RAND(),cash_ave,cash_std))+(I1416-J$24)))</f>
        <v/>
      </c>
      <c r="K1416" s="156">
        <f>IF((J1416&lt;=0),0,((J1416-K$24)*Stock*(_xlfn.NORM.INV(RAND(),stock_ave,stock_std))+(J1416-K$24)*Bonds*(_xlfn.NORM.INV(RAND(),bond_ave,bond_std))+(J1416-K$24)*cash*(_xlfn.NORM.INV(RAND(),cash_ave,cash_std))+(J1416-K$24)))</f>
        <v/>
      </c>
      <c r="L1416" s="156">
        <f>IF((K1416&lt;=0),0,((K1416-L$24)*Stock*(_xlfn.NORM.INV(RAND(),stock_ave,stock_std))+(K1416-L$24)*Bonds*(_xlfn.NORM.INV(RAND(),bond_ave,bond_std))+(K1416-L$24)*cash*(_xlfn.NORM.INV(RAND(),cash_ave,cash_std))+(K1416-L$24)))</f>
        <v/>
      </c>
      <c r="M1416" s="156">
        <f>IF((L1416&lt;=0),0,((L1416-M$24)*Stock*(_xlfn.NORM.INV(RAND(),stock_ave,stock_std))+(L1416-M$24)*Bonds*(_xlfn.NORM.INV(RAND(),bond_ave,bond_std))+(L1416-M$24)*cash*(_xlfn.NORM.INV(RAND(),cash_ave,cash_std))+(L1416-M$24)))</f>
        <v/>
      </c>
      <c r="N1416" s="156">
        <f>IF((M1416&lt;=0),0,((M1416-N$24)*Stock*(_xlfn.NORM.INV(RAND(),stock_ave,stock_std))+(M1416-N$24)*Bonds*(_xlfn.NORM.INV(RAND(),bond_ave,bond_std))+(M1416-N$24)*cash*(_xlfn.NORM.INV(RAND(),cash_ave,cash_std))+(M1416-N$24)))</f>
        <v/>
      </c>
      <c r="O1416" s="156">
        <f>IF((N1416&lt;=0),0,((N1416-O$24)*Stock*(_xlfn.NORM.INV(RAND(),stock_ave,stock_std))+(N1416-O$24)*Bonds*(_xlfn.NORM.INV(RAND(),bond_ave,bond_std))+(N1416-O$24)*cash*(_xlfn.NORM.INV(RAND(),cash_ave,cash_std))+(N1416-O$24)))</f>
        <v/>
      </c>
      <c r="P1416" s="156">
        <f>IF((O1416&lt;=0),0,((O1416-P$24)*Stock*(_xlfn.NORM.INV(RAND(),stock_ave,stock_std))+(O1416-P$24)*Bonds*(_xlfn.NORM.INV(RAND(),bond_ave,bond_std))+(O1416-P$24)*cash*(_xlfn.NORM.INV(RAND(),cash_ave,cash_std))+(O1416-P$24)))</f>
        <v/>
      </c>
      <c r="Q1416" s="156">
        <f>IF((P1416&lt;=0),0,((P1416-Q$24)*Stock*(_xlfn.NORM.INV(RAND(),stock_ave,stock_std))+(P1416-Q$24)*Bonds*(_xlfn.NORM.INV(RAND(),bond_ave,bond_std))+(P1416-Q$24)*cash*(_xlfn.NORM.INV(RAND(),cash_ave,cash_std))+(P1416-Q$24)))</f>
        <v/>
      </c>
      <c r="R1416" s="156">
        <f>IF((Q1416&lt;=0),0,((Q1416-R$24)*Stock*(_xlfn.NORM.INV(RAND(),stock_ave,stock_std))+(Q1416-R$24)*Bonds*(_xlfn.NORM.INV(RAND(),bond_ave,bond_std))+(Q1416-R$24)*cash*(_xlfn.NORM.INV(RAND(),cash_ave,cash_std))+(Q1416-R$24)))</f>
        <v/>
      </c>
      <c r="S1416" s="156">
        <f>IF((R1416&lt;=0),0,((R1416-S$24)*Stock*(_xlfn.NORM.INV(RAND(),stock_ave,stock_std))+(R1416-S$24)*Bonds*(_xlfn.NORM.INV(RAND(),bond_ave,bond_std))+(R1416-S$24)*cash*(_xlfn.NORM.INV(RAND(),cash_ave,cash_std))+(R1416-S$24)))</f>
        <v/>
      </c>
      <c r="T1416" s="156">
        <f>IF((S1416&lt;=0),0,((S1416-T$24)*Stock*(_xlfn.NORM.INV(RAND(),stock_ave,stock_std))+(S1416-T$24)*Bonds*(_xlfn.NORM.INV(RAND(),bond_ave,bond_std))+(S1416-T$24)*cash*(_xlfn.NORM.INV(RAND(),cash_ave,cash_std))+(S1416-T$24)))</f>
        <v/>
      </c>
      <c r="U1416" s="156">
        <f>IF((T1416&lt;=0),0,((T1416-U$24)*Stock*(_xlfn.NORM.INV(RAND(),stock_ave,stock_std))+(T1416-U$24)*Bonds*(_xlfn.NORM.INV(RAND(),bond_ave,bond_std))+(T1416-U$24)*cash*(_xlfn.NORM.INV(RAND(),cash_ave,cash_std))+(T1416-U$24)))</f>
        <v/>
      </c>
      <c r="V1416" s="156">
        <f>IF((U1416&lt;=0),0,((U1416-V$24)*Stock*(_xlfn.NORM.INV(RAND(),stock_ave,stock_std))+(U1416-V$24)*Bonds*(_xlfn.NORM.INV(RAND(),bond_ave,bond_std))+(U1416-V$24)*cash*(_xlfn.NORM.INV(RAND(),cash_ave,cash_std))+(U1416-V$24)))</f>
        <v/>
      </c>
      <c r="W1416" s="156">
        <f>IF((V1416&lt;=0),0,((V1416-W$24)*Stock*(_xlfn.NORM.INV(RAND(),stock_ave,stock_std))+(V1416-W$24)*Bonds*(_xlfn.NORM.INV(RAND(),bond_ave,bond_std))+(V1416-W$24)*cash*(_xlfn.NORM.INV(RAND(),cash_ave,cash_std))+(V1416-W$24)))</f>
        <v/>
      </c>
      <c r="X1416" s="156">
        <f>IF((W1416&lt;=0),0,((W1416-X$24)*Stock*(_xlfn.NORM.INV(RAND(),stock_ave,stock_std))+(W1416-X$24)*Bonds*(_xlfn.NORM.INV(RAND(),bond_ave,bond_std))+(W1416-X$24)*cash*(_xlfn.NORM.INV(RAND(),cash_ave,cash_std))+(W1416-X$24)))</f>
        <v/>
      </c>
      <c r="Y1416" s="156">
        <f>IF((X1416&lt;=0),0,((X1416-Y$24)*Stock*(_xlfn.NORM.INV(RAND(),stock_ave,stock_std))+(X1416-Y$24)*Bonds*(_xlfn.NORM.INV(RAND(),bond_ave,bond_std))+(X1416-Y$24)*cash*(_xlfn.NORM.INV(RAND(),cash_ave,cash_std))+(X1416-Y$24)))</f>
        <v/>
      </c>
      <c r="Z1416" s="156">
        <f>IF((Y1416&lt;=0),0,((Y1416-Z$24)*Stock*(_xlfn.NORM.INV(RAND(),stock_ave,stock_std))+(Y1416-Z$24)*Bonds*(_xlfn.NORM.INV(RAND(),bond_ave,bond_std))+(Y1416-Z$24)*cash*(_xlfn.NORM.INV(RAND(),cash_ave,cash_std))+(Y1416-Z$24)))</f>
        <v/>
      </c>
      <c r="AA1416" s="156">
        <f>IF((Z1416&lt;=0),0,((Z1416-AA$24)*Stock*(_xlfn.NORM.INV(RAND(),stock_ave,stock_std))+(Z1416-AA$24)*Bonds*(_xlfn.NORM.INV(RAND(),bond_ave,bond_std))+(Z1416-AA$24)*cash*(_xlfn.NORM.INV(RAND(),cash_ave,cash_std))+(Z1416-AA$24)))</f>
        <v/>
      </c>
      <c r="AB1416" s="156">
        <f>IF((AA1416&lt;=0),0,((AA1416-AB$24)*Stock*(_xlfn.NORM.INV(RAND(),stock_ave,stock_std))+(AA1416-AB$24)*Bonds*(_xlfn.NORM.INV(RAND(),bond_ave,bond_std))+(AA1416-AB$24)*cash*(_xlfn.NORM.INV(RAND(),cash_ave,cash_std))+(AA1416-AB$24)))</f>
        <v/>
      </c>
      <c r="AC1416" s="156">
        <f>IF((AB1416&lt;=0),0,((AB1416-AC$24)*Stock*(_xlfn.NORM.INV(RAND(),stock_ave,stock_std))+(AB1416-AC$24)*Bonds*(_xlfn.NORM.INV(RAND(),bond_ave,bond_std))+(AB1416-AC$24)*cash*(_xlfn.NORM.INV(RAND(),cash_ave,cash_std))+(AB1416-AC$24)))</f>
        <v/>
      </c>
      <c r="AD1416" s="156">
        <f>IF((AC1416&lt;=0),0,((AC1416-AD$24)*Stock*(_xlfn.NORM.INV(RAND(),stock_ave,stock_std))+(AC1416-AD$24)*Bonds*(_xlfn.NORM.INV(RAND(),bond_ave,bond_std))+(AC1416-AD$24)*cash*(_xlfn.NORM.INV(RAND(),cash_ave,cash_std))+(AC1416-AD$24)))</f>
        <v/>
      </c>
      <c r="AE1416" s="156">
        <f>IF((AD1416&lt;=0),0,((AD1416-AE$24)*Stock*(_xlfn.NORM.INV(RAND(),stock_ave,stock_std))+(AD1416-AE$24)*Bonds*(_xlfn.NORM.INV(RAND(),bond_ave,bond_std))+(AD1416-AE$24)*cash*(_xlfn.NORM.INV(RAND(),cash_ave,cash_std))+(AD1416-AE$24)))</f>
        <v/>
      </c>
      <c r="AF1416" s="156">
        <f>IF((AE1416&lt;=0),0,((AE1416-AF$24)*Stock*(_xlfn.NORM.INV(RAND(),stock_ave,stock_std))+(AE1416-AF$24)*Bonds*(_xlfn.NORM.INV(RAND(),bond_ave,bond_std))+(AE1416-AF$24)*cash*(_xlfn.NORM.INV(RAND(),cash_ave,cash_std))+(AE1416-AF$24)))</f>
        <v/>
      </c>
      <c r="AG1416" s="156">
        <f>IF((AF1416&lt;=0),0,((AF1416-AG$24)*Stock*(_xlfn.NORM.INV(RAND(),stock_ave,stock_std))+(AF1416-AG$24)*Bonds*(_xlfn.NORM.INV(RAND(),bond_ave,bond_std))+(AF1416-AG$24)*cash*(_xlfn.NORM.INV(RAND(),cash_ave,cash_std))+(AF1416-AG$24)))</f>
        <v/>
      </c>
      <c r="AH1416" s="156">
        <f>IF((AG1416&lt;=0),0,((AG1416-AH$24)*Stock*(_xlfn.NORM.INV(RAND(),stock_ave,stock_std))+(AG1416-AH$24)*Bonds*(_xlfn.NORM.INV(RAND(),bond_ave,bond_std))+(AG1416-AH$24)*cash*(_xlfn.NORM.INV(RAND(),cash_ave,cash_std))+(AG1416-AH$24)))</f>
        <v/>
      </c>
      <c r="AI1416" s="156">
        <f>IF((AH1416&lt;=0),0,((AH1416-AI$24)*Stock*(_xlfn.NORM.INV(RAND(),stock_ave,stock_std))+(AH1416-AI$24)*Bonds*(_xlfn.NORM.INV(RAND(),bond_ave,bond_std))+(AH1416-AI$24)*cash*(_xlfn.NORM.INV(RAND(),cash_ave,cash_std))+(AH1416-AI$24)))</f>
        <v/>
      </c>
      <c r="AJ1416" s="156">
        <f>IF((AI1416&lt;=0),0,((AI1416-AJ$24)*Stock*(_xlfn.NORM.INV(RAND(),stock_ave,stock_std))+(AI1416-AJ$24)*Bonds*(_xlfn.NORM.INV(RAND(),bond_ave,bond_std))+(AI1416-AJ$24)*cash*(_xlfn.NORM.INV(RAND(),cash_ave,cash_std))+(AI1416-AJ$24)))</f>
        <v/>
      </c>
      <c r="AK1416" s="156">
        <f>IF((AJ1416&lt;=0),0,((AJ1416-AK$24)*Stock*(_xlfn.NORM.INV(RAND(),stock_ave,stock_std))+(AJ1416-AK$24)*Bonds*(_xlfn.NORM.INV(RAND(),bond_ave,bond_std))+(AJ1416-AK$24)*cash*(_xlfn.NORM.INV(RAND(),cash_ave,cash_std))+(AJ1416-AK$24)))</f>
        <v/>
      </c>
      <c r="AL1416" s="156">
        <f>IF((AK1416&lt;=0),0,((AK1416-AL$24)*Stock*(_xlfn.NORM.INV(RAND(),stock_ave,stock_std))+(AK1416-AL$24)*Bonds*(_xlfn.NORM.INV(RAND(),bond_ave,bond_std))+(AK1416-AL$24)*cash*(_xlfn.NORM.INV(RAND(),cash_ave,cash_std))+(AK1416-AL$24)))</f>
        <v/>
      </c>
      <c r="AM1416" s="156">
        <f>IF((AL1416&lt;=0),0,((AL1416-AM$24)*Stock*(_xlfn.NORM.INV(RAND(),stock_ave,stock_std))+(AL1416-AM$24)*Bonds*(_xlfn.NORM.INV(RAND(),bond_ave,bond_std))+(AL1416-AM$24)*cash*(_xlfn.NORM.INV(RAND(),cash_ave,cash_std))+(AL1416-AM$24)))</f>
        <v/>
      </c>
      <c r="AN1416" s="156">
        <f>IF((AM1416&lt;=0),0,((AM1416-AN$24)*Stock*(_xlfn.NORM.INV(RAND(),stock_ave,stock_std))+(AM1416-AN$24)*Bonds*(_xlfn.NORM.INV(RAND(),bond_ave,bond_std))+(AM1416-AN$24)*cash*(_xlfn.NORM.INV(RAND(),cash_ave,cash_std))+(AM1416-AN$24)))</f>
        <v/>
      </c>
      <c r="AO1416" s="156">
        <f>IF((AN1416&lt;=0),0,((AN1416-AO$24)*Stock*(_xlfn.NORM.INV(RAND(),stock_ave,stock_std))+(AN1416-AO$24)*Bonds*(_xlfn.NORM.INV(RAND(),bond_ave,bond_std))+(AN1416-AO$24)*cash*(_xlfn.NORM.INV(RAND(),cash_ave,cash_std))+(AN1416-AO$24)))</f>
        <v/>
      </c>
      <c r="AP1416" s="156">
        <f>IF((AO1416&lt;=0),0,((AO1416-AP$24)*Stock*(_xlfn.NORM.INV(RAND(),stock_ave,stock_std))+(AO1416-AP$24)*Bonds*(_xlfn.NORM.INV(RAND(),bond_ave,bond_std))+(AO1416-AP$24)*cash*(_xlfn.NORM.INV(RAND(),cash_ave,cash_std))+(AO1416-AP$24)))</f>
        <v/>
      </c>
      <c r="AQ1416" s="156">
        <f>IF((AP1416&lt;=0),0,((AP1416-AQ$24)*Stock*(_xlfn.NORM.INV(RAND(),stock_ave,stock_std))+(AP1416-AQ$24)*Bonds*(_xlfn.NORM.INV(RAND(),bond_ave,bond_std))+(AP1416-AQ$24)*cash*(_xlfn.NORM.INV(RAND(),cash_ave,cash_std))+(AP1416-AQ$24)))</f>
        <v/>
      </c>
      <c r="AR1416" s="156">
        <f>IF((AQ1416&lt;=0),0,((AQ1416-AR$24)*Stock*(_xlfn.NORM.INV(RAND(),stock_ave,stock_std))+(AQ1416-AR$24)*Bonds*(_xlfn.NORM.INV(RAND(),bond_ave,bond_std))+(AQ1416-AR$24)*cash*(_xlfn.NORM.INV(RAND(),cash_ave,cash_std))+(AQ1416-AR$24)))</f>
        <v/>
      </c>
      <c r="AS1416" s="156">
        <f>IF((AR1416&lt;=0),0,((AR1416-AS$24)*Stock*(_xlfn.NORM.INV(RAND(),stock_ave,stock_std))+(AR1416-AS$24)*Bonds*(_xlfn.NORM.INV(RAND(),bond_ave,bond_std))+(AR1416-AS$24)*cash*(_xlfn.NORM.INV(RAND(),cash_ave,cash_std))+(AR1416-AS$24)))</f>
        <v/>
      </c>
      <c r="AT1416" s="156">
        <f>IF((AS1416&lt;=0),0,((AS1416-AT$24)*Stock*(_xlfn.NORM.INV(RAND(),stock_ave,stock_std))+(AS1416-AT$24)*Bonds*(_xlfn.NORM.INV(RAND(),bond_ave,bond_std))+(AS1416-AT$24)*cash*(_xlfn.NORM.INV(RAND(),cash_ave,cash_std))+(AS1416-AT$24)))</f>
        <v/>
      </c>
      <c r="AU1416" s="156">
        <f>IF((AT1416&lt;=0),0,((AT1416-AU$24)*Stock*(_xlfn.NORM.INV(RAND(),stock_ave,stock_std))+(AT1416-AU$24)*Bonds*(_xlfn.NORM.INV(RAND(),bond_ave,bond_std))+(AT1416-AU$24)*cash*(_xlfn.NORM.INV(RAND(),cash_ave,cash_std))+(AT1416-AU$24)))</f>
        <v/>
      </c>
      <c r="AV1416" s="156">
        <f>IF((AU1416&lt;=0),0,((AU1416-AV$24)*Stock*(_xlfn.NORM.INV(RAND(),stock_ave,stock_std))+(AU1416-AV$24)*Bonds*(_xlfn.NORM.INV(RAND(),bond_ave,bond_std))+(AU1416-AV$24)*cash*(_xlfn.NORM.INV(RAND(),cash_ave,cash_std))+(AU1416-AV$24)))</f>
        <v/>
      </c>
      <c r="AW1416" s="156">
        <f>IF((AV1416&lt;=0),0,((AV1416-AW$24)*Stock*(_xlfn.NORM.INV(RAND(),stock_ave,stock_std))+(AV1416-AW$24)*Bonds*(_xlfn.NORM.INV(RAND(),bond_ave,bond_std))+(AV1416-AW$24)*cash*(_xlfn.NORM.INV(RAND(),cash_ave,cash_std))+(AV1416-AW$24)))</f>
        <v/>
      </c>
      <c r="AX1416" s="159" t="n"/>
      <c r="AY1416" s="159" t="n"/>
      <c r="AZ1416" s="159" t="n"/>
      <c r="BA1416" s="159" t="n"/>
      <c r="BB1416" s="159" t="n"/>
    </row>
    <row r="1417">
      <c r="C1417" s="147" t="n"/>
      <c r="D1417" s="61">
        <f>+D1416-IF(D$18&gt;74,(D1416/D$25)*$C$10)</f>
        <v/>
      </c>
      <c r="E1417" s="61">
        <f>+E1416-IF(E$18&gt;74,(E1416/E$25)*$C$10)</f>
        <v/>
      </c>
      <c r="F1417" s="61">
        <f>+F1416-IF(F$18&gt;74,(F1416/F$25)*$C$10)</f>
        <v/>
      </c>
      <c r="G1417" s="61">
        <f>+G1416-IF(G$18&gt;74,(G1416/G$25)*$C$10)</f>
        <v/>
      </c>
      <c r="H1417" s="61">
        <f>+H1416-IF(H$18&gt;74,(H1416/H$25)*$C$10)</f>
        <v/>
      </c>
      <c r="I1417" s="61">
        <f>+I1416-IF(I$18&gt;74,(I1416/I$25)*$C$10)</f>
        <v/>
      </c>
      <c r="J1417" s="61">
        <f>+J1416-IF(J$18&gt;74,(J1416/J$25)*$C$10)</f>
        <v/>
      </c>
      <c r="K1417" s="61">
        <f>+K1416-IF(K$18&gt;74,(K1416/K$25)*$C$10)</f>
        <v/>
      </c>
      <c r="L1417" s="61">
        <f>+L1416-IF(L$18&gt;74,(L1416/L$25)*$C$10)</f>
        <v/>
      </c>
      <c r="M1417" s="61">
        <f>+M1416-IF(M$18&gt;74,(M1416/M$25)*$C$10)</f>
        <v/>
      </c>
      <c r="N1417" s="61">
        <f>+N1416-IF(N$18&gt;74,(N1416/N$25)*$C$10)</f>
        <v/>
      </c>
      <c r="O1417" s="61">
        <f>+O1416-IF(O$18&gt;74,(O1416/O$25)*$C$10)</f>
        <v/>
      </c>
      <c r="P1417" s="61">
        <f>+P1416-IF(P$18&gt;74,(P1416/P$25)*$C$10)</f>
        <v/>
      </c>
      <c r="Q1417" s="61">
        <f>+Q1416-IF(Q$18&gt;74,(Q1416/Q$25)*$C$10)</f>
        <v/>
      </c>
      <c r="R1417" s="61">
        <f>+R1416-IF(R$18&gt;74,(R1416/R$25)*$C$10)</f>
        <v/>
      </c>
      <c r="S1417" s="61">
        <f>+S1416-IF(S$18&gt;74,(S1416/S$25)*$C$10)</f>
        <v/>
      </c>
      <c r="T1417" s="61">
        <f>+T1416-IF(T$18&gt;74,(T1416/T$25)*$C$10)</f>
        <v/>
      </c>
      <c r="U1417" s="61">
        <f>+U1416-IF(U$18&gt;74,(U1416/U$25)*$C$10)</f>
        <v/>
      </c>
      <c r="V1417" s="61">
        <f>+V1416-IF(V$18&gt;74,(V1416/V$25)*$C$10)</f>
        <v/>
      </c>
      <c r="W1417" s="61">
        <f>+W1416-IF(W$18&gt;74,(W1416/W$25)*$C$10)</f>
        <v/>
      </c>
      <c r="X1417" s="61">
        <f>+X1416-IF(X$18&gt;74,(X1416/X$25)*$C$10)</f>
        <v/>
      </c>
      <c r="Y1417" s="61">
        <f>+Y1416-IF(Y$18&gt;74,(Y1416/Y$25)*$C$10)</f>
        <v/>
      </c>
      <c r="Z1417" s="61">
        <f>+Z1416-IF(Z$18&gt;74,(Z1416/Z$25)*$C$10)</f>
        <v/>
      </c>
      <c r="AA1417" s="61">
        <f>+AA1416-IF(AA$18&gt;74,(AA1416/AA$25)*$C$10)</f>
        <v/>
      </c>
      <c r="AB1417" s="61">
        <f>+AB1416-IF(AB$18&gt;74,(AB1416/AB$25)*$C$10)</f>
        <v/>
      </c>
      <c r="AC1417" s="61">
        <f>+AC1416-IF(AC$18&gt;74,(AC1416/AC$25)*$C$10)</f>
        <v/>
      </c>
      <c r="AD1417" s="61">
        <f>+AD1416-IF(AD$18&gt;74,(AD1416/AD$25)*$C$10)</f>
        <v/>
      </c>
      <c r="AE1417" s="61">
        <f>+AE1416-IF(AE$18&gt;74,(AE1416/AE$25)*$C$10)</f>
        <v/>
      </c>
      <c r="AF1417" s="61">
        <f>+AF1416-IF(AF$18&gt;74,(AF1416/AF$25)*$C$10)</f>
        <v/>
      </c>
      <c r="AG1417" s="61">
        <f>+AG1416-IF(AG$18&gt;74,(AG1416/AG$25)*$C$10)</f>
        <v/>
      </c>
      <c r="AH1417" s="61">
        <f>+AH1416-IF(AH$18&gt;74,(AH1416/AH$25)*$C$10)</f>
        <v/>
      </c>
      <c r="AI1417" s="61">
        <f>+AI1416-IF(AI$18&gt;74,(AI1416/AI$25)*$C$10)</f>
        <v/>
      </c>
      <c r="AJ1417" s="61">
        <f>+AJ1416-IF(AJ$18&gt;74,(AJ1416/AJ$25)*$C$10)</f>
        <v/>
      </c>
      <c r="AK1417" s="61">
        <f>+AK1416-IF(AK$18&gt;74,(AK1416/AK$25)*$C$10)</f>
        <v/>
      </c>
      <c r="AL1417" s="61">
        <f>+AL1416-IF(AL$18&gt;74,(AL1416/AL$25)*$C$10)</f>
        <v/>
      </c>
      <c r="AM1417" s="61">
        <f>+AM1416-IF(AM$18&gt;74,(AM1416/AM$25)*$C$10)</f>
        <v/>
      </c>
      <c r="AN1417" s="61">
        <f>+AN1416-IF(AN$18&gt;74,(AN1416/AN$25)*$C$10)</f>
        <v/>
      </c>
      <c r="AO1417" s="61">
        <f>+AO1416-IF(AO$18&gt;74,(AO1416/AO$25)*$C$10)</f>
        <v/>
      </c>
      <c r="AP1417" s="61">
        <f>+AP1416-IF(AP$18&gt;74,(AP1416/AP$25)*$C$10)</f>
        <v/>
      </c>
      <c r="AQ1417" s="61">
        <f>+AQ1416-IF(AQ$18&gt;74,(AQ1416/AQ$25)*$C$10)</f>
        <v/>
      </c>
      <c r="AR1417" s="61">
        <f>+AR1416-IF(AR$18&gt;74,(AR1416/AR$25)*$C$10)</f>
        <v/>
      </c>
      <c r="AS1417" s="61">
        <f>+AS1416-IF(AS$18&gt;74,(AS1416/AS$25)*$C$10)</f>
        <v/>
      </c>
      <c r="AT1417" s="61">
        <f>+AT1416-IF(AT$18&gt;74,(AT1416/AT$25)*$C$10)</f>
        <v/>
      </c>
      <c r="AU1417" s="61">
        <f>+AU1416-IF(AU$18&gt;74,(AU1416/AU$25)*$C$10)</f>
        <v/>
      </c>
      <c r="AV1417" s="61">
        <f>+AV1416-IF(AV$18&gt;74,(AV1416/AV$25)*$C$10)</f>
        <v/>
      </c>
      <c r="AW1417" s="61">
        <f>+AW1416-IF(AW$18&gt;74,(AW1416/AW$25)*$C$10)</f>
        <v/>
      </c>
      <c r="AX1417" s="35">
        <f>IF(AW1417&gt;0,1,0)</f>
        <v/>
      </c>
      <c r="AY1417" s="35">
        <f>IF(AL1417&gt;0,1,0)</f>
        <v/>
      </c>
      <c r="AZ1417" s="35">
        <f>IF(AG1417&gt;0,1,0)</f>
        <v/>
      </c>
      <c r="BA1417" s="35">
        <f>IF(AB1417&gt;0,1,0)</f>
        <v/>
      </c>
      <c r="BB1417" s="35">
        <f>IF(W1417&gt;0,1,0)</f>
        <v/>
      </c>
    </row>
    <row r="1418">
      <c r="B1418" s="154" t="inlineStr">
        <is>
          <t>trial 696</t>
        </is>
      </c>
      <c r="C1418" s="155">
        <f>+start-C1415</f>
        <v/>
      </c>
      <c r="D1418" s="156">
        <f>IF((C1418&lt;=0),0,((C1418-D$24)*Stock*(_xlfn.NORM.INV(RAND(),stock_ave,stock_std))+(C1418-D$24)*Bonds*(_xlfn.NORM.INV(RAND(),bond_ave,bond_std))+(C1418-D$24)*cash*(_xlfn.NORM.INV(RAND(),cash_ave,cash_std))+(C1418-D$24)))</f>
        <v/>
      </c>
      <c r="E1418" s="156">
        <f>IF((D1418&lt;=0),0,((D1418-E$24)*Stock*(_xlfn.NORM.INV(RAND(),stock_ave,stock_std))+(D1418-E$24)*Bonds*(_xlfn.NORM.INV(RAND(),bond_ave,bond_std))+(D1418-E$24)*cash*(_xlfn.NORM.INV(RAND(),cash_ave,cash_std))+(D1418-E$24)))</f>
        <v/>
      </c>
      <c r="F1418" s="156">
        <f>IF((E1418&lt;=0),0,((E1418-F$24)*Stock*(_xlfn.NORM.INV(RAND(),stock_ave,stock_std))+(E1418-F$24)*Bonds*(_xlfn.NORM.INV(RAND(),bond_ave,bond_std))+(E1418-F$24)*cash*(_xlfn.NORM.INV(RAND(),cash_ave,cash_std))+(E1418-F$24)))</f>
        <v/>
      </c>
      <c r="G1418" s="156">
        <f>IF((F1418&lt;=0),0,((F1418-G$24)*Stock*(_xlfn.NORM.INV(RAND(),stock_ave,stock_std))+(F1418-G$24)*Bonds*(_xlfn.NORM.INV(RAND(),bond_ave,bond_std))+(F1418-G$24)*cash*(_xlfn.NORM.INV(RAND(),cash_ave,cash_std))+(F1418-G$24)))</f>
        <v/>
      </c>
      <c r="H1418" s="156">
        <f>IF((G1418&lt;=0),0,((G1418-H$24)*Stock*(_xlfn.NORM.INV(RAND(),stock_ave,stock_std))+(G1418-H$24)*Bonds*(_xlfn.NORM.INV(RAND(),bond_ave,bond_std))+(G1418-H$24)*cash*(_xlfn.NORM.INV(RAND(),cash_ave,cash_std))+(G1418-H$24)))</f>
        <v/>
      </c>
      <c r="I1418" s="156">
        <f>IF((H1418&lt;=0),0,((H1418-I$24)*Stock*(_xlfn.NORM.INV(RAND(),stock_ave,stock_std))+(H1418-I$24)*Bonds*(_xlfn.NORM.INV(RAND(),bond_ave,bond_std))+(H1418-I$24)*cash*(_xlfn.NORM.INV(RAND(),cash_ave,cash_std))+(H1418-I$24)))</f>
        <v/>
      </c>
      <c r="J1418" s="156">
        <f>IF((I1418&lt;=0),0,((I1418-J$24)*Stock*(_xlfn.NORM.INV(RAND(),stock_ave,stock_std))+(I1418-J$24)*Bonds*(_xlfn.NORM.INV(RAND(),bond_ave,bond_std))+(I1418-J$24)*cash*(_xlfn.NORM.INV(RAND(),cash_ave,cash_std))+(I1418-J$24)))</f>
        <v/>
      </c>
      <c r="K1418" s="156">
        <f>IF((J1418&lt;=0),0,((J1418-K$24)*Stock*(_xlfn.NORM.INV(RAND(),stock_ave,stock_std))+(J1418-K$24)*Bonds*(_xlfn.NORM.INV(RAND(),bond_ave,bond_std))+(J1418-K$24)*cash*(_xlfn.NORM.INV(RAND(),cash_ave,cash_std))+(J1418-K$24)))</f>
        <v/>
      </c>
      <c r="L1418" s="156">
        <f>IF((K1418&lt;=0),0,((K1418-L$24)*Stock*(_xlfn.NORM.INV(RAND(),stock_ave,stock_std))+(K1418-L$24)*Bonds*(_xlfn.NORM.INV(RAND(),bond_ave,bond_std))+(K1418-L$24)*cash*(_xlfn.NORM.INV(RAND(),cash_ave,cash_std))+(K1418-L$24)))</f>
        <v/>
      </c>
      <c r="M1418" s="156">
        <f>IF((L1418&lt;=0),0,((L1418-M$24)*Stock*(_xlfn.NORM.INV(RAND(),stock_ave,stock_std))+(L1418-M$24)*Bonds*(_xlfn.NORM.INV(RAND(),bond_ave,bond_std))+(L1418-M$24)*cash*(_xlfn.NORM.INV(RAND(),cash_ave,cash_std))+(L1418-M$24)))</f>
        <v/>
      </c>
      <c r="N1418" s="156">
        <f>IF((M1418&lt;=0),0,((M1418-N$24)*Stock*(_xlfn.NORM.INV(RAND(),stock_ave,stock_std))+(M1418-N$24)*Bonds*(_xlfn.NORM.INV(RAND(),bond_ave,bond_std))+(M1418-N$24)*cash*(_xlfn.NORM.INV(RAND(),cash_ave,cash_std))+(M1418-N$24)))</f>
        <v/>
      </c>
      <c r="O1418" s="156">
        <f>IF((N1418&lt;=0),0,((N1418-O$24)*Stock*(_xlfn.NORM.INV(RAND(),stock_ave,stock_std))+(N1418-O$24)*Bonds*(_xlfn.NORM.INV(RAND(),bond_ave,bond_std))+(N1418-O$24)*cash*(_xlfn.NORM.INV(RAND(),cash_ave,cash_std))+(N1418-O$24)))</f>
        <v/>
      </c>
      <c r="P1418" s="156">
        <f>IF((O1418&lt;=0),0,((O1418-P$24)*Stock*(_xlfn.NORM.INV(RAND(),stock_ave,stock_std))+(O1418-P$24)*Bonds*(_xlfn.NORM.INV(RAND(),bond_ave,bond_std))+(O1418-P$24)*cash*(_xlfn.NORM.INV(RAND(),cash_ave,cash_std))+(O1418-P$24)))</f>
        <v/>
      </c>
      <c r="Q1418" s="156">
        <f>IF((P1418&lt;=0),0,((P1418-Q$24)*Stock*(_xlfn.NORM.INV(RAND(),stock_ave,stock_std))+(P1418-Q$24)*Bonds*(_xlfn.NORM.INV(RAND(),bond_ave,bond_std))+(P1418-Q$24)*cash*(_xlfn.NORM.INV(RAND(),cash_ave,cash_std))+(P1418-Q$24)))</f>
        <v/>
      </c>
      <c r="R1418" s="156">
        <f>IF((Q1418&lt;=0),0,((Q1418-R$24)*Stock*(_xlfn.NORM.INV(RAND(),stock_ave,stock_std))+(Q1418-R$24)*Bonds*(_xlfn.NORM.INV(RAND(),bond_ave,bond_std))+(Q1418-R$24)*cash*(_xlfn.NORM.INV(RAND(),cash_ave,cash_std))+(Q1418-R$24)))</f>
        <v/>
      </c>
      <c r="S1418" s="156">
        <f>IF((R1418&lt;=0),0,((R1418-S$24)*Stock*(_xlfn.NORM.INV(RAND(),stock_ave,stock_std))+(R1418-S$24)*Bonds*(_xlfn.NORM.INV(RAND(),bond_ave,bond_std))+(R1418-S$24)*cash*(_xlfn.NORM.INV(RAND(),cash_ave,cash_std))+(R1418-S$24)))</f>
        <v/>
      </c>
      <c r="T1418" s="156">
        <f>IF((S1418&lt;=0),0,((S1418-T$24)*Stock*(_xlfn.NORM.INV(RAND(),stock_ave,stock_std))+(S1418-T$24)*Bonds*(_xlfn.NORM.INV(RAND(),bond_ave,bond_std))+(S1418-T$24)*cash*(_xlfn.NORM.INV(RAND(),cash_ave,cash_std))+(S1418-T$24)))</f>
        <v/>
      </c>
      <c r="U1418" s="156">
        <f>IF((T1418&lt;=0),0,((T1418-U$24)*Stock*(_xlfn.NORM.INV(RAND(),stock_ave,stock_std))+(T1418-U$24)*Bonds*(_xlfn.NORM.INV(RAND(),bond_ave,bond_std))+(T1418-U$24)*cash*(_xlfn.NORM.INV(RAND(),cash_ave,cash_std))+(T1418-U$24)))</f>
        <v/>
      </c>
      <c r="V1418" s="156">
        <f>IF((U1418&lt;=0),0,((U1418-V$24)*Stock*(_xlfn.NORM.INV(RAND(),stock_ave,stock_std))+(U1418-V$24)*Bonds*(_xlfn.NORM.INV(RAND(),bond_ave,bond_std))+(U1418-V$24)*cash*(_xlfn.NORM.INV(RAND(),cash_ave,cash_std))+(U1418-V$24)))</f>
        <v/>
      </c>
      <c r="W1418" s="156">
        <f>IF((V1418&lt;=0),0,((V1418-W$24)*Stock*(_xlfn.NORM.INV(RAND(),stock_ave,stock_std))+(V1418-W$24)*Bonds*(_xlfn.NORM.INV(RAND(),bond_ave,bond_std))+(V1418-W$24)*cash*(_xlfn.NORM.INV(RAND(),cash_ave,cash_std))+(V1418-W$24)))</f>
        <v/>
      </c>
      <c r="X1418" s="156">
        <f>IF((W1418&lt;=0),0,((W1418-X$24)*Stock*(_xlfn.NORM.INV(RAND(),stock_ave,stock_std))+(W1418-X$24)*Bonds*(_xlfn.NORM.INV(RAND(),bond_ave,bond_std))+(W1418-X$24)*cash*(_xlfn.NORM.INV(RAND(),cash_ave,cash_std))+(W1418-X$24)))</f>
        <v/>
      </c>
      <c r="Y1418" s="156">
        <f>IF((X1418&lt;=0),0,((X1418-Y$24)*Stock*(_xlfn.NORM.INV(RAND(),stock_ave,stock_std))+(X1418-Y$24)*Bonds*(_xlfn.NORM.INV(RAND(),bond_ave,bond_std))+(X1418-Y$24)*cash*(_xlfn.NORM.INV(RAND(),cash_ave,cash_std))+(X1418-Y$24)))</f>
        <v/>
      </c>
      <c r="Z1418" s="156">
        <f>IF((Y1418&lt;=0),0,((Y1418-Z$24)*Stock*(_xlfn.NORM.INV(RAND(),stock_ave,stock_std))+(Y1418-Z$24)*Bonds*(_xlfn.NORM.INV(RAND(),bond_ave,bond_std))+(Y1418-Z$24)*cash*(_xlfn.NORM.INV(RAND(),cash_ave,cash_std))+(Y1418-Z$24)))</f>
        <v/>
      </c>
      <c r="AA1418" s="156">
        <f>IF((Z1418&lt;=0),0,((Z1418-AA$24)*Stock*(_xlfn.NORM.INV(RAND(),stock_ave,stock_std))+(Z1418-AA$24)*Bonds*(_xlfn.NORM.INV(RAND(),bond_ave,bond_std))+(Z1418-AA$24)*cash*(_xlfn.NORM.INV(RAND(),cash_ave,cash_std))+(Z1418-AA$24)))</f>
        <v/>
      </c>
      <c r="AB1418" s="156">
        <f>IF((AA1418&lt;=0),0,((AA1418-AB$24)*Stock*(_xlfn.NORM.INV(RAND(),stock_ave,stock_std))+(AA1418-AB$24)*Bonds*(_xlfn.NORM.INV(RAND(),bond_ave,bond_std))+(AA1418-AB$24)*cash*(_xlfn.NORM.INV(RAND(),cash_ave,cash_std))+(AA1418-AB$24)))</f>
        <v/>
      </c>
      <c r="AC1418" s="156">
        <f>IF((AB1418&lt;=0),0,((AB1418-AC$24)*Stock*(_xlfn.NORM.INV(RAND(),stock_ave,stock_std))+(AB1418-AC$24)*Bonds*(_xlfn.NORM.INV(RAND(),bond_ave,bond_std))+(AB1418-AC$24)*cash*(_xlfn.NORM.INV(RAND(),cash_ave,cash_std))+(AB1418-AC$24)))</f>
        <v/>
      </c>
      <c r="AD1418" s="156">
        <f>IF((AC1418&lt;=0),0,((AC1418-AD$24)*Stock*(_xlfn.NORM.INV(RAND(),stock_ave,stock_std))+(AC1418-AD$24)*Bonds*(_xlfn.NORM.INV(RAND(),bond_ave,bond_std))+(AC1418-AD$24)*cash*(_xlfn.NORM.INV(RAND(),cash_ave,cash_std))+(AC1418-AD$24)))</f>
        <v/>
      </c>
      <c r="AE1418" s="156">
        <f>IF((AD1418&lt;=0),0,((AD1418-AE$24)*Stock*(_xlfn.NORM.INV(RAND(),stock_ave,stock_std))+(AD1418-AE$24)*Bonds*(_xlfn.NORM.INV(RAND(),bond_ave,bond_std))+(AD1418-AE$24)*cash*(_xlfn.NORM.INV(RAND(),cash_ave,cash_std))+(AD1418-AE$24)))</f>
        <v/>
      </c>
      <c r="AF1418" s="156">
        <f>IF((AE1418&lt;=0),0,((AE1418-AF$24)*Stock*(_xlfn.NORM.INV(RAND(),stock_ave,stock_std))+(AE1418-AF$24)*Bonds*(_xlfn.NORM.INV(RAND(),bond_ave,bond_std))+(AE1418-AF$24)*cash*(_xlfn.NORM.INV(RAND(),cash_ave,cash_std))+(AE1418-AF$24)))</f>
        <v/>
      </c>
      <c r="AG1418" s="156">
        <f>IF((AF1418&lt;=0),0,((AF1418-AG$24)*Stock*(_xlfn.NORM.INV(RAND(),stock_ave,stock_std))+(AF1418-AG$24)*Bonds*(_xlfn.NORM.INV(RAND(),bond_ave,bond_std))+(AF1418-AG$24)*cash*(_xlfn.NORM.INV(RAND(),cash_ave,cash_std))+(AF1418-AG$24)))</f>
        <v/>
      </c>
      <c r="AH1418" s="156">
        <f>IF((AG1418&lt;=0),0,((AG1418-AH$24)*Stock*(_xlfn.NORM.INV(RAND(),stock_ave,stock_std))+(AG1418-AH$24)*Bonds*(_xlfn.NORM.INV(RAND(),bond_ave,bond_std))+(AG1418-AH$24)*cash*(_xlfn.NORM.INV(RAND(),cash_ave,cash_std))+(AG1418-AH$24)))</f>
        <v/>
      </c>
      <c r="AI1418" s="156">
        <f>IF((AH1418&lt;=0),0,((AH1418-AI$24)*Stock*(_xlfn.NORM.INV(RAND(),stock_ave,stock_std))+(AH1418-AI$24)*Bonds*(_xlfn.NORM.INV(RAND(),bond_ave,bond_std))+(AH1418-AI$24)*cash*(_xlfn.NORM.INV(RAND(),cash_ave,cash_std))+(AH1418-AI$24)))</f>
        <v/>
      </c>
      <c r="AJ1418" s="156">
        <f>IF((AI1418&lt;=0),0,((AI1418-AJ$24)*Stock*(_xlfn.NORM.INV(RAND(),stock_ave,stock_std))+(AI1418-AJ$24)*Bonds*(_xlfn.NORM.INV(RAND(),bond_ave,bond_std))+(AI1418-AJ$24)*cash*(_xlfn.NORM.INV(RAND(),cash_ave,cash_std))+(AI1418-AJ$24)))</f>
        <v/>
      </c>
      <c r="AK1418" s="156">
        <f>IF((AJ1418&lt;=0),0,((AJ1418-AK$24)*Stock*(_xlfn.NORM.INV(RAND(),stock_ave,stock_std))+(AJ1418-AK$24)*Bonds*(_xlfn.NORM.INV(RAND(),bond_ave,bond_std))+(AJ1418-AK$24)*cash*(_xlfn.NORM.INV(RAND(),cash_ave,cash_std))+(AJ1418-AK$24)))</f>
        <v/>
      </c>
      <c r="AL1418" s="156">
        <f>IF((AK1418&lt;=0),0,((AK1418-AL$24)*Stock*(_xlfn.NORM.INV(RAND(),stock_ave,stock_std))+(AK1418-AL$24)*Bonds*(_xlfn.NORM.INV(RAND(),bond_ave,bond_std))+(AK1418-AL$24)*cash*(_xlfn.NORM.INV(RAND(),cash_ave,cash_std))+(AK1418-AL$24)))</f>
        <v/>
      </c>
      <c r="AM1418" s="156">
        <f>IF((AL1418&lt;=0),0,((AL1418-AM$24)*Stock*(_xlfn.NORM.INV(RAND(),stock_ave,stock_std))+(AL1418-AM$24)*Bonds*(_xlfn.NORM.INV(RAND(),bond_ave,bond_std))+(AL1418-AM$24)*cash*(_xlfn.NORM.INV(RAND(),cash_ave,cash_std))+(AL1418-AM$24)))</f>
        <v/>
      </c>
      <c r="AN1418" s="156">
        <f>IF((AM1418&lt;=0),0,((AM1418-AN$24)*Stock*(_xlfn.NORM.INV(RAND(),stock_ave,stock_std))+(AM1418-AN$24)*Bonds*(_xlfn.NORM.INV(RAND(),bond_ave,bond_std))+(AM1418-AN$24)*cash*(_xlfn.NORM.INV(RAND(),cash_ave,cash_std))+(AM1418-AN$24)))</f>
        <v/>
      </c>
      <c r="AO1418" s="156">
        <f>IF((AN1418&lt;=0),0,((AN1418-AO$24)*Stock*(_xlfn.NORM.INV(RAND(),stock_ave,stock_std))+(AN1418-AO$24)*Bonds*(_xlfn.NORM.INV(RAND(),bond_ave,bond_std))+(AN1418-AO$24)*cash*(_xlfn.NORM.INV(RAND(),cash_ave,cash_std))+(AN1418-AO$24)))</f>
        <v/>
      </c>
      <c r="AP1418" s="156">
        <f>IF((AO1418&lt;=0),0,((AO1418-AP$24)*Stock*(_xlfn.NORM.INV(RAND(),stock_ave,stock_std))+(AO1418-AP$24)*Bonds*(_xlfn.NORM.INV(RAND(),bond_ave,bond_std))+(AO1418-AP$24)*cash*(_xlfn.NORM.INV(RAND(),cash_ave,cash_std))+(AO1418-AP$24)))</f>
        <v/>
      </c>
      <c r="AQ1418" s="156">
        <f>IF((AP1418&lt;=0),0,((AP1418-AQ$24)*Stock*(_xlfn.NORM.INV(RAND(),stock_ave,stock_std))+(AP1418-AQ$24)*Bonds*(_xlfn.NORM.INV(RAND(),bond_ave,bond_std))+(AP1418-AQ$24)*cash*(_xlfn.NORM.INV(RAND(),cash_ave,cash_std))+(AP1418-AQ$24)))</f>
        <v/>
      </c>
      <c r="AR1418" s="156">
        <f>IF((AQ1418&lt;=0),0,((AQ1418-AR$24)*Stock*(_xlfn.NORM.INV(RAND(),stock_ave,stock_std))+(AQ1418-AR$24)*Bonds*(_xlfn.NORM.INV(RAND(),bond_ave,bond_std))+(AQ1418-AR$24)*cash*(_xlfn.NORM.INV(RAND(),cash_ave,cash_std))+(AQ1418-AR$24)))</f>
        <v/>
      </c>
      <c r="AS1418" s="156">
        <f>IF((AR1418&lt;=0),0,((AR1418-AS$24)*Stock*(_xlfn.NORM.INV(RAND(),stock_ave,stock_std))+(AR1418-AS$24)*Bonds*(_xlfn.NORM.INV(RAND(),bond_ave,bond_std))+(AR1418-AS$24)*cash*(_xlfn.NORM.INV(RAND(),cash_ave,cash_std))+(AR1418-AS$24)))</f>
        <v/>
      </c>
      <c r="AT1418" s="156">
        <f>IF((AS1418&lt;=0),0,((AS1418-AT$24)*Stock*(_xlfn.NORM.INV(RAND(),stock_ave,stock_std))+(AS1418-AT$24)*Bonds*(_xlfn.NORM.INV(RAND(),bond_ave,bond_std))+(AS1418-AT$24)*cash*(_xlfn.NORM.INV(RAND(),cash_ave,cash_std))+(AS1418-AT$24)))</f>
        <v/>
      </c>
      <c r="AU1418" s="156">
        <f>IF((AT1418&lt;=0),0,((AT1418-AU$24)*Stock*(_xlfn.NORM.INV(RAND(),stock_ave,stock_std))+(AT1418-AU$24)*Bonds*(_xlfn.NORM.INV(RAND(),bond_ave,bond_std))+(AT1418-AU$24)*cash*(_xlfn.NORM.INV(RAND(),cash_ave,cash_std))+(AT1418-AU$24)))</f>
        <v/>
      </c>
      <c r="AV1418" s="156">
        <f>IF((AU1418&lt;=0),0,((AU1418-AV$24)*Stock*(_xlfn.NORM.INV(RAND(),stock_ave,stock_std))+(AU1418-AV$24)*Bonds*(_xlfn.NORM.INV(RAND(),bond_ave,bond_std))+(AU1418-AV$24)*cash*(_xlfn.NORM.INV(RAND(),cash_ave,cash_std))+(AU1418-AV$24)))</f>
        <v/>
      </c>
      <c r="AW1418" s="156">
        <f>IF((AV1418&lt;=0),0,((AV1418-AW$24)*Stock*(_xlfn.NORM.INV(RAND(),stock_ave,stock_std))+(AV1418-AW$24)*Bonds*(_xlfn.NORM.INV(RAND(),bond_ave,bond_std))+(AV1418-AW$24)*cash*(_xlfn.NORM.INV(RAND(),cash_ave,cash_std))+(AV1418-AW$24)))</f>
        <v/>
      </c>
      <c r="AX1418" s="159" t="n"/>
      <c r="AY1418" s="159" t="n"/>
      <c r="AZ1418" s="159" t="n"/>
      <c r="BA1418" s="159" t="n"/>
      <c r="BB1418" s="159" t="n"/>
    </row>
    <row r="1419">
      <c r="C1419" s="147" t="n"/>
      <c r="D1419" s="61">
        <f>+D1418-IF(D$18&gt;74,(D1418/D$25)*$C$10)</f>
        <v/>
      </c>
      <c r="E1419" s="61">
        <f>+E1418-IF(E$18&gt;74,(E1418/E$25)*$C$10)</f>
        <v/>
      </c>
      <c r="F1419" s="61">
        <f>+F1418-IF(F$18&gt;74,(F1418/F$25)*$C$10)</f>
        <v/>
      </c>
      <c r="G1419" s="61">
        <f>+G1418-IF(G$18&gt;74,(G1418/G$25)*$C$10)</f>
        <v/>
      </c>
      <c r="H1419" s="61">
        <f>+H1418-IF(H$18&gt;74,(H1418/H$25)*$C$10)</f>
        <v/>
      </c>
      <c r="I1419" s="61">
        <f>+I1418-IF(I$18&gt;74,(I1418/I$25)*$C$10)</f>
        <v/>
      </c>
      <c r="J1419" s="61">
        <f>+J1418-IF(J$18&gt;74,(J1418/J$25)*$C$10)</f>
        <v/>
      </c>
      <c r="K1419" s="61">
        <f>+K1418-IF(K$18&gt;74,(K1418/K$25)*$C$10)</f>
        <v/>
      </c>
      <c r="L1419" s="61">
        <f>+L1418-IF(L$18&gt;74,(L1418/L$25)*$C$10)</f>
        <v/>
      </c>
      <c r="M1419" s="61">
        <f>+M1418-IF(M$18&gt;74,(M1418/M$25)*$C$10)</f>
        <v/>
      </c>
      <c r="N1419" s="61">
        <f>+N1418-IF(N$18&gt;74,(N1418/N$25)*$C$10)</f>
        <v/>
      </c>
      <c r="O1419" s="61">
        <f>+O1418-IF(O$18&gt;74,(O1418/O$25)*$C$10)</f>
        <v/>
      </c>
      <c r="P1419" s="61">
        <f>+P1418-IF(P$18&gt;74,(P1418/P$25)*$C$10)</f>
        <v/>
      </c>
      <c r="Q1419" s="61">
        <f>+Q1418-IF(Q$18&gt;74,(Q1418/Q$25)*$C$10)</f>
        <v/>
      </c>
      <c r="R1419" s="61">
        <f>+R1418-IF(R$18&gt;74,(R1418/R$25)*$C$10)</f>
        <v/>
      </c>
      <c r="S1419" s="61">
        <f>+S1418-IF(S$18&gt;74,(S1418/S$25)*$C$10)</f>
        <v/>
      </c>
      <c r="T1419" s="61">
        <f>+T1418-IF(T$18&gt;74,(T1418/T$25)*$C$10)</f>
        <v/>
      </c>
      <c r="U1419" s="61">
        <f>+U1418-IF(U$18&gt;74,(U1418/U$25)*$C$10)</f>
        <v/>
      </c>
      <c r="V1419" s="61">
        <f>+V1418-IF(V$18&gt;74,(V1418/V$25)*$C$10)</f>
        <v/>
      </c>
      <c r="W1419" s="61">
        <f>+W1418-IF(W$18&gt;74,(W1418/W$25)*$C$10)</f>
        <v/>
      </c>
      <c r="X1419" s="61">
        <f>+X1418-IF(X$18&gt;74,(X1418/X$25)*$C$10)</f>
        <v/>
      </c>
      <c r="Y1419" s="61">
        <f>+Y1418-IF(Y$18&gt;74,(Y1418/Y$25)*$C$10)</f>
        <v/>
      </c>
      <c r="Z1419" s="61">
        <f>+Z1418-IF(Z$18&gt;74,(Z1418/Z$25)*$C$10)</f>
        <v/>
      </c>
      <c r="AA1419" s="61">
        <f>+AA1418-IF(AA$18&gt;74,(AA1418/AA$25)*$C$10)</f>
        <v/>
      </c>
      <c r="AB1419" s="61">
        <f>+AB1418-IF(AB$18&gt;74,(AB1418/AB$25)*$C$10)</f>
        <v/>
      </c>
      <c r="AC1419" s="61">
        <f>+AC1418-IF(AC$18&gt;74,(AC1418/AC$25)*$C$10)</f>
        <v/>
      </c>
      <c r="AD1419" s="61">
        <f>+AD1418-IF(AD$18&gt;74,(AD1418/AD$25)*$C$10)</f>
        <v/>
      </c>
      <c r="AE1419" s="61">
        <f>+AE1418-IF(AE$18&gt;74,(AE1418/AE$25)*$C$10)</f>
        <v/>
      </c>
      <c r="AF1419" s="61">
        <f>+AF1418-IF(AF$18&gt;74,(AF1418/AF$25)*$C$10)</f>
        <v/>
      </c>
      <c r="AG1419" s="61">
        <f>+AG1418-IF(AG$18&gt;74,(AG1418/AG$25)*$C$10)</f>
        <v/>
      </c>
      <c r="AH1419" s="61">
        <f>+AH1418-IF(AH$18&gt;74,(AH1418/AH$25)*$C$10)</f>
        <v/>
      </c>
      <c r="AI1419" s="61">
        <f>+AI1418-IF(AI$18&gt;74,(AI1418/AI$25)*$C$10)</f>
        <v/>
      </c>
      <c r="AJ1419" s="61">
        <f>+AJ1418-IF(AJ$18&gt;74,(AJ1418/AJ$25)*$C$10)</f>
        <v/>
      </c>
      <c r="AK1419" s="61">
        <f>+AK1418-IF(AK$18&gt;74,(AK1418/AK$25)*$C$10)</f>
        <v/>
      </c>
      <c r="AL1419" s="61">
        <f>+AL1418-IF(AL$18&gt;74,(AL1418/AL$25)*$C$10)</f>
        <v/>
      </c>
      <c r="AM1419" s="61">
        <f>+AM1418-IF(AM$18&gt;74,(AM1418/AM$25)*$C$10)</f>
        <v/>
      </c>
      <c r="AN1419" s="61">
        <f>+AN1418-IF(AN$18&gt;74,(AN1418/AN$25)*$C$10)</f>
        <v/>
      </c>
      <c r="AO1419" s="61">
        <f>+AO1418-IF(AO$18&gt;74,(AO1418/AO$25)*$C$10)</f>
        <v/>
      </c>
      <c r="AP1419" s="61">
        <f>+AP1418-IF(AP$18&gt;74,(AP1418/AP$25)*$C$10)</f>
        <v/>
      </c>
      <c r="AQ1419" s="61">
        <f>+AQ1418-IF(AQ$18&gt;74,(AQ1418/AQ$25)*$C$10)</f>
        <v/>
      </c>
      <c r="AR1419" s="61">
        <f>+AR1418-IF(AR$18&gt;74,(AR1418/AR$25)*$C$10)</f>
        <v/>
      </c>
      <c r="AS1419" s="61">
        <f>+AS1418-IF(AS$18&gt;74,(AS1418/AS$25)*$C$10)</f>
        <v/>
      </c>
      <c r="AT1419" s="61">
        <f>+AT1418-IF(AT$18&gt;74,(AT1418/AT$25)*$C$10)</f>
        <v/>
      </c>
      <c r="AU1419" s="61">
        <f>+AU1418-IF(AU$18&gt;74,(AU1418/AU$25)*$C$10)</f>
        <v/>
      </c>
      <c r="AV1419" s="61">
        <f>+AV1418-IF(AV$18&gt;74,(AV1418/AV$25)*$C$10)</f>
        <v/>
      </c>
      <c r="AW1419" s="61">
        <f>+AW1418-IF(AW$18&gt;74,(AW1418/AW$25)*$C$10)</f>
        <v/>
      </c>
      <c r="AX1419" s="35">
        <f>IF(AW1419&gt;0,1,0)</f>
        <v/>
      </c>
      <c r="AY1419" s="35">
        <f>IF(AL1419&gt;0,1,0)</f>
        <v/>
      </c>
      <c r="AZ1419" s="35">
        <f>IF(AG1419&gt;0,1,0)</f>
        <v/>
      </c>
      <c r="BA1419" s="35">
        <f>IF(AB1419&gt;0,1,0)</f>
        <v/>
      </c>
      <c r="BB1419" s="35">
        <f>IF(W1419&gt;0,1,0)</f>
        <v/>
      </c>
    </row>
    <row r="1420">
      <c r="B1420" s="154" t="inlineStr">
        <is>
          <t>trial 697</t>
        </is>
      </c>
      <c r="C1420" s="155">
        <f>+start-C1417</f>
        <v/>
      </c>
      <c r="D1420" s="156">
        <f>IF((C1420&lt;=0),0,((C1420-D$24)*Stock*(_xlfn.NORM.INV(RAND(),stock_ave,stock_std))+(C1420-D$24)*Bonds*(_xlfn.NORM.INV(RAND(),bond_ave,bond_std))+(C1420-D$24)*cash*(_xlfn.NORM.INV(RAND(),cash_ave,cash_std))+(C1420-D$24)))</f>
        <v/>
      </c>
      <c r="E1420" s="156">
        <f>IF((D1420&lt;=0),0,((D1420-E$24)*Stock*(_xlfn.NORM.INV(RAND(),stock_ave,stock_std))+(D1420-E$24)*Bonds*(_xlfn.NORM.INV(RAND(),bond_ave,bond_std))+(D1420-E$24)*cash*(_xlfn.NORM.INV(RAND(),cash_ave,cash_std))+(D1420-E$24)))</f>
        <v/>
      </c>
      <c r="F1420" s="156">
        <f>IF((E1420&lt;=0),0,((E1420-F$24)*Stock*(_xlfn.NORM.INV(RAND(),stock_ave,stock_std))+(E1420-F$24)*Bonds*(_xlfn.NORM.INV(RAND(),bond_ave,bond_std))+(E1420-F$24)*cash*(_xlfn.NORM.INV(RAND(),cash_ave,cash_std))+(E1420-F$24)))</f>
        <v/>
      </c>
      <c r="G1420" s="156">
        <f>IF((F1420&lt;=0),0,((F1420-G$24)*Stock*(_xlfn.NORM.INV(RAND(),stock_ave,stock_std))+(F1420-G$24)*Bonds*(_xlfn.NORM.INV(RAND(),bond_ave,bond_std))+(F1420-G$24)*cash*(_xlfn.NORM.INV(RAND(),cash_ave,cash_std))+(F1420-G$24)))</f>
        <v/>
      </c>
      <c r="H1420" s="156">
        <f>IF((G1420&lt;=0),0,((G1420-H$24)*Stock*(_xlfn.NORM.INV(RAND(),stock_ave,stock_std))+(G1420-H$24)*Bonds*(_xlfn.NORM.INV(RAND(),bond_ave,bond_std))+(G1420-H$24)*cash*(_xlfn.NORM.INV(RAND(),cash_ave,cash_std))+(G1420-H$24)))</f>
        <v/>
      </c>
      <c r="I1420" s="156">
        <f>IF((H1420&lt;=0),0,((H1420-I$24)*Stock*(_xlfn.NORM.INV(RAND(),stock_ave,stock_std))+(H1420-I$24)*Bonds*(_xlfn.NORM.INV(RAND(),bond_ave,bond_std))+(H1420-I$24)*cash*(_xlfn.NORM.INV(RAND(),cash_ave,cash_std))+(H1420-I$24)))</f>
        <v/>
      </c>
      <c r="J1420" s="156">
        <f>IF((I1420&lt;=0),0,((I1420-J$24)*Stock*(_xlfn.NORM.INV(RAND(),stock_ave,stock_std))+(I1420-J$24)*Bonds*(_xlfn.NORM.INV(RAND(),bond_ave,bond_std))+(I1420-J$24)*cash*(_xlfn.NORM.INV(RAND(),cash_ave,cash_std))+(I1420-J$24)))</f>
        <v/>
      </c>
      <c r="K1420" s="156">
        <f>IF((J1420&lt;=0),0,((J1420-K$24)*Stock*(_xlfn.NORM.INV(RAND(),stock_ave,stock_std))+(J1420-K$24)*Bonds*(_xlfn.NORM.INV(RAND(),bond_ave,bond_std))+(J1420-K$24)*cash*(_xlfn.NORM.INV(RAND(),cash_ave,cash_std))+(J1420-K$24)))</f>
        <v/>
      </c>
      <c r="L1420" s="156">
        <f>IF((K1420&lt;=0),0,((K1420-L$24)*Stock*(_xlfn.NORM.INV(RAND(),stock_ave,stock_std))+(K1420-L$24)*Bonds*(_xlfn.NORM.INV(RAND(),bond_ave,bond_std))+(K1420-L$24)*cash*(_xlfn.NORM.INV(RAND(),cash_ave,cash_std))+(K1420-L$24)))</f>
        <v/>
      </c>
      <c r="M1420" s="156">
        <f>IF((L1420&lt;=0),0,((L1420-M$24)*Stock*(_xlfn.NORM.INV(RAND(),stock_ave,stock_std))+(L1420-M$24)*Bonds*(_xlfn.NORM.INV(RAND(),bond_ave,bond_std))+(L1420-M$24)*cash*(_xlfn.NORM.INV(RAND(),cash_ave,cash_std))+(L1420-M$24)))</f>
        <v/>
      </c>
      <c r="N1420" s="156">
        <f>IF((M1420&lt;=0),0,((M1420-N$24)*Stock*(_xlfn.NORM.INV(RAND(),stock_ave,stock_std))+(M1420-N$24)*Bonds*(_xlfn.NORM.INV(RAND(),bond_ave,bond_std))+(M1420-N$24)*cash*(_xlfn.NORM.INV(RAND(),cash_ave,cash_std))+(M1420-N$24)))</f>
        <v/>
      </c>
      <c r="O1420" s="156">
        <f>IF((N1420&lt;=0),0,((N1420-O$24)*Stock*(_xlfn.NORM.INV(RAND(),stock_ave,stock_std))+(N1420-O$24)*Bonds*(_xlfn.NORM.INV(RAND(),bond_ave,bond_std))+(N1420-O$24)*cash*(_xlfn.NORM.INV(RAND(),cash_ave,cash_std))+(N1420-O$24)))</f>
        <v/>
      </c>
      <c r="P1420" s="156">
        <f>IF((O1420&lt;=0),0,((O1420-P$24)*Stock*(_xlfn.NORM.INV(RAND(),stock_ave,stock_std))+(O1420-P$24)*Bonds*(_xlfn.NORM.INV(RAND(),bond_ave,bond_std))+(O1420-P$24)*cash*(_xlfn.NORM.INV(RAND(),cash_ave,cash_std))+(O1420-P$24)))</f>
        <v/>
      </c>
      <c r="Q1420" s="156">
        <f>IF((P1420&lt;=0),0,((P1420-Q$24)*Stock*(_xlfn.NORM.INV(RAND(),stock_ave,stock_std))+(P1420-Q$24)*Bonds*(_xlfn.NORM.INV(RAND(),bond_ave,bond_std))+(P1420-Q$24)*cash*(_xlfn.NORM.INV(RAND(),cash_ave,cash_std))+(P1420-Q$24)))</f>
        <v/>
      </c>
      <c r="R1420" s="156">
        <f>IF((Q1420&lt;=0),0,((Q1420-R$24)*Stock*(_xlfn.NORM.INV(RAND(),stock_ave,stock_std))+(Q1420-R$24)*Bonds*(_xlfn.NORM.INV(RAND(),bond_ave,bond_std))+(Q1420-R$24)*cash*(_xlfn.NORM.INV(RAND(),cash_ave,cash_std))+(Q1420-R$24)))</f>
        <v/>
      </c>
      <c r="S1420" s="156">
        <f>IF((R1420&lt;=0),0,((R1420-S$24)*Stock*(_xlfn.NORM.INV(RAND(),stock_ave,stock_std))+(R1420-S$24)*Bonds*(_xlfn.NORM.INV(RAND(),bond_ave,bond_std))+(R1420-S$24)*cash*(_xlfn.NORM.INV(RAND(),cash_ave,cash_std))+(R1420-S$24)))</f>
        <v/>
      </c>
      <c r="T1420" s="156">
        <f>IF((S1420&lt;=0),0,((S1420-T$24)*Stock*(_xlfn.NORM.INV(RAND(),stock_ave,stock_std))+(S1420-T$24)*Bonds*(_xlfn.NORM.INV(RAND(),bond_ave,bond_std))+(S1420-T$24)*cash*(_xlfn.NORM.INV(RAND(),cash_ave,cash_std))+(S1420-T$24)))</f>
        <v/>
      </c>
      <c r="U1420" s="156">
        <f>IF((T1420&lt;=0),0,((T1420-U$24)*Stock*(_xlfn.NORM.INV(RAND(),stock_ave,stock_std))+(T1420-U$24)*Bonds*(_xlfn.NORM.INV(RAND(),bond_ave,bond_std))+(T1420-U$24)*cash*(_xlfn.NORM.INV(RAND(),cash_ave,cash_std))+(T1420-U$24)))</f>
        <v/>
      </c>
      <c r="V1420" s="156">
        <f>IF((U1420&lt;=0),0,((U1420-V$24)*Stock*(_xlfn.NORM.INV(RAND(),stock_ave,stock_std))+(U1420-V$24)*Bonds*(_xlfn.NORM.INV(RAND(),bond_ave,bond_std))+(U1420-V$24)*cash*(_xlfn.NORM.INV(RAND(),cash_ave,cash_std))+(U1420-V$24)))</f>
        <v/>
      </c>
      <c r="W1420" s="156">
        <f>IF((V1420&lt;=0),0,((V1420-W$24)*Stock*(_xlfn.NORM.INV(RAND(),stock_ave,stock_std))+(V1420-W$24)*Bonds*(_xlfn.NORM.INV(RAND(),bond_ave,bond_std))+(V1420-W$24)*cash*(_xlfn.NORM.INV(RAND(),cash_ave,cash_std))+(V1420-W$24)))</f>
        <v/>
      </c>
      <c r="X1420" s="156">
        <f>IF((W1420&lt;=0),0,((W1420-X$24)*Stock*(_xlfn.NORM.INV(RAND(),stock_ave,stock_std))+(W1420-X$24)*Bonds*(_xlfn.NORM.INV(RAND(),bond_ave,bond_std))+(W1420-X$24)*cash*(_xlfn.NORM.INV(RAND(),cash_ave,cash_std))+(W1420-X$24)))</f>
        <v/>
      </c>
      <c r="Y1420" s="156">
        <f>IF((X1420&lt;=0),0,((X1420-Y$24)*Stock*(_xlfn.NORM.INV(RAND(),stock_ave,stock_std))+(X1420-Y$24)*Bonds*(_xlfn.NORM.INV(RAND(),bond_ave,bond_std))+(X1420-Y$24)*cash*(_xlfn.NORM.INV(RAND(),cash_ave,cash_std))+(X1420-Y$24)))</f>
        <v/>
      </c>
      <c r="Z1420" s="156">
        <f>IF((Y1420&lt;=0),0,((Y1420-Z$24)*Stock*(_xlfn.NORM.INV(RAND(),stock_ave,stock_std))+(Y1420-Z$24)*Bonds*(_xlfn.NORM.INV(RAND(),bond_ave,bond_std))+(Y1420-Z$24)*cash*(_xlfn.NORM.INV(RAND(),cash_ave,cash_std))+(Y1420-Z$24)))</f>
        <v/>
      </c>
      <c r="AA1420" s="156">
        <f>IF((Z1420&lt;=0),0,((Z1420-AA$24)*Stock*(_xlfn.NORM.INV(RAND(),stock_ave,stock_std))+(Z1420-AA$24)*Bonds*(_xlfn.NORM.INV(RAND(),bond_ave,bond_std))+(Z1420-AA$24)*cash*(_xlfn.NORM.INV(RAND(),cash_ave,cash_std))+(Z1420-AA$24)))</f>
        <v/>
      </c>
      <c r="AB1420" s="156">
        <f>IF((AA1420&lt;=0),0,((AA1420-AB$24)*Stock*(_xlfn.NORM.INV(RAND(),stock_ave,stock_std))+(AA1420-AB$24)*Bonds*(_xlfn.NORM.INV(RAND(),bond_ave,bond_std))+(AA1420-AB$24)*cash*(_xlfn.NORM.INV(RAND(),cash_ave,cash_std))+(AA1420-AB$24)))</f>
        <v/>
      </c>
      <c r="AC1420" s="156">
        <f>IF((AB1420&lt;=0),0,((AB1420-AC$24)*Stock*(_xlfn.NORM.INV(RAND(),stock_ave,stock_std))+(AB1420-AC$24)*Bonds*(_xlfn.NORM.INV(RAND(),bond_ave,bond_std))+(AB1420-AC$24)*cash*(_xlfn.NORM.INV(RAND(),cash_ave,cash_std))+(AB1420-AC$24)))</f>
        <v/>
      </c>
      <c r="AD1420" s="156">
        <f>IF((AC1420&lt;=0),0,((AC1420-AD$24)*Stock*(_xlfn.NORM.INV(RAND(),stock_ave,stock_std))+(AC1420-AD$24)*Bonds*(_xlfn.NORM.INV(RAND(),bond_ave,bond_std))+(AC1420-AD$24)*cash*(_xlfn.NORM.INV(RAND(),cash_ave,cash_std))+(AC1420-AD$24)))</f>
        <v/>
      </c>
      <c r="AE1420" s="156">
        <f>IF((AD1420&lt;=0),0,((AD1420-AE$24)*Stock*(_xlfn.NORM.INV(RAND(),stock_ave,stock_std))+(AD1420-AE$24)*Bonds*(_xlfn.NORM.INV(RAND(),bond_ave,bond_std))+(AD1420-AE$24)*cash*(_xlfn.NORM.INV(RAND(),cash_ave,cash_std))+(AD1420-AE$24)))</f>
        <v/>
      </c>
      <c r="AF1420" s="156">
        <f>IF((AE1420&lt;=0),0,((AE1420-AF$24)*Stock*(_xlfn.NORM.INV(RAND(),stock_ave,stock_std))+(AE1420-AF$24)*Bonds*(_xlfn.NORM.INV(RAND(),bond_ave,bond_std))+(AE1420-AF$24)*cash*(_xlfn.NORM.INV(RAND(),cash_ave,cash_std))+(AE1420-AF$24)))</f>
        <v/>
      </c>
      <c r="AG1420" s="156">
        <f>IF((AF1420&lt;=0),0,((AF1420-AG$24)*Stock*(_xlfn.NORM.INV(RAND(),stock_ave,stock_std))+(AF1420-AG$24)*Bonds*(_xlfn.NORM.INV(RAND(),bond_ave,bond_std))+(AF1420-AG$24)*cash*(_xlfn.NORM.INV(RAND(),cash_ave,cash_std))+(AF1420-AG$24)))</f>
        <v/>
      </c>
      <c r="AH1420" s="156">
        <f>IF((AG1420&lt;=0),0,((AG1420-AH$24)*Stock*(_xlfn.NORM.INV(RAND(),stock_ave,stock_std))+(AG1420-AH$24)*Bonds*(_xlfn.NORM.INV(RAND(),bond_ave,bond_std))+(AG1420-AH$24)*cash*(_xlfn.NORM.INV(RAND(),cash_ave,cash_std))+(AG1420-AH$24)))</f>
        <v/>
      </c>
      <c r="AI1420" s="156">
        <f>IF((AH1420&lt;=0),0,((AH1420-AI$24)*Stock*(_xlfn.NORM.INV(RAND(),stock_ave,stock_std))+(AH1420-AI$24)*Bonds*(_xlfn.NORM.INV(RAND(),bond_ave,bond_std))+(AH1420-AI$24)*cash*(_xlfn.NORM.INV(RAND(),cash_ave,cash_std))+(AH1420-AI$24)))</f>
        <v/>
      </c>
      <c r="AJ1420" s="156">
        <f>IF((AI1420&lt;=0),0,((AI1420-AJ$24)*Stock*(_xlfn.NORM.INV(RAND(),stock_ave,stock_std))+(AI1420-AJ$24)*Bonds*(_xlfn.NORM.INV(RAND(),bond_ave,bond_std))+(AI1420-AJ$24)*cash*(_xlfn.NORM.INV(RAND(),cash_ave,cash_std))+(AI1420-AJ$24)))</f>
        <v/>
      </c>
      <c r="AK1420" s="156">
        <f>IF((AJ1420&lt;=0),0,((AJ1420-AK$24)*Stock*(_xlfn.NORM.INV(RAND(),stock_ave,stock_std))+(AJ1420-AK$24)*Bonds*(_xlfn.NORM.INV(RAND(),bond_ave,bond_std))+(AJ1420-AK$24)*cash*(_xlfn.NORM.INV(RAND(),cash_ave,cash_std))+(AJ1420-AK$24)))</f>
        <v/>
      </c>
      <c r="AL1420" s="156">
        <f>IF((AK1420&lt;=0),0,((AK1420-AL$24)*Stock*(_xlfn.NORM.INV(RAND(),stock_ave,stock_std))+(AK1420-AL$24)*Bonds*(_xlfn.NORM.INV(RAND(),bond_ave,bond_std))+(AK1420-AL$24)*cash*(_xlfn.NORM.INV(RAND(),cash_ave,cash_std))+(AK1420-AL$24)))</f>
        <v/>
      </c>
      <c r="AM1420" s="156">
        <f>IF((AL1420&lt;=0),0,((AL1420-AM$24)*Stock*(_xlfn.NORM.INV(RAND(),stock_ave,stock_std))+(AL1420-AM$24)*Bonds*(_xlfn.NORM.INV(RAND(),bond_ave,bond_std))+(AL1420-AM$24)*cash*(_xlfn.NORM.INV(RAND(),cash_ave,cash_std))+(AL1420-AM$24)))</f>
        <v/>
      </c>
      <c r="AN1420" s="156">
        <f>IF((AM1420&lt;=0),0,((AM1420-AN$24)*Stock*(_xlfn.NORM.INV(RAND(),stock_ave,stock_std))+(AM1420-AN$24)*Bonds*(_xlfn.NORM.INV(RAND(),bond_ave,bond_std))+(AM1420-AN$24)*cash*(_xlfn.NORM.INV(RAND(),cash_ave,cash_std))+(AM1420-AN$24)))</f>
        <v/>
      </c>
      <c r="AO1420" s="156">
        <f>IF((AN1420&lt;=0),0,((AN1420-AO$24)*Stock*(_xlfn.NORM.INV(RAND(),stock_ave,stock_std))+(AN1420-AO$24)*Bonds*(_xlfn.NORM.INV(RAND(),bond_ave,bond_std))+(AN1420-AO$24)*cash*(_xlfn.NORM.INV(RAND(),cash_ave,cash_std))+(AN1420-AO$24)))</f>
        <v/>
      </c>
      <c r="AP1420" s="156">
        <f>IF((AO1420&lt;=0),0,((AO1420-AP$24)*Stock*(_xlfn.NORM.INV(RAND(),stock_ave,stock_std))+(AO1420-AP$24)*Bonds*(_xlfn.NORM.INV(RAND(),bond_ave,bond_std))+(AO1420-AP$24)*cash*(_xlfn.NORM.INV(RAND(),cash_ave,cash_std))+(AO1420-AP$24)))</f>
        <v/>
      </c>
      <c r="AQ1420" s="156">
        <f>IF((AP1420&lt;=0),0,((AP1420-AQ$24)*Stock*(_xlfn.NORM.INV(RAND(),stock_ave,stock_std))+(AP1420-AQ$24)*Bonds*(_xlfn.NORM.INV(RAND(),bond_ave,bond_std))+(AP1420-AQ$24)*cash*(_xlfn.NORM.INV(RAND(),cash_ave,cash_std))+(AP1420-AQ$24)))</f>
        <v/>
      </c>
      <c r="AR1420" s="156">
        <f>IF((AQ1420&lt;=0),0,((AQ1420-AR$24)*Stock*(_xlfn.NORM.INV(RAND(),stock_ave,stock_std))+(AQ1420-AR$24)*Bonds*(_xlfn.NORM.INV(RAND(),bond_ave,bond_std))+(AQ1420-AR$24)*cash*(_xlfn.NORM.INV(RAND(),cash_ave,cash_std))+(AQ1420-AR$24)))</f>
        <v/>
      </c>
      <c r="AS1420" s="156">
        <f>IF((AR1420&lt;=0),0,((AR1420-AS$24)*Stock*(_xlfn.NORM.INV(RAND(),stock_ave,stock_std))+(AR1420-AS$24)*Bonds*(_xlfn.NORM.INV(RAND(),bond_ave,bond_std))+(AR1420-AS$24)*cash*(_xlfn.NORM.INV(RAND(),cash_ave,cash_std))+(AR1420-AS$24)))</f>
        <v/>
      </c>
      <c r="AT1420" s="156">
        <f>IF((AS1420&lt;=0),0,((AS1420-AT$24)*Stock*(_xlfn.NORM.INV(RAND(),stock_ave,stock_std))+(AS1420-AT$24)*Bonds*(_xlfn.NORM.INV(RAND(),bond_ave,bond_std))+(AS1420-AT$24)*cash*(_xlfn.NORM.INV(RAND(),cash_ave,cash_std))+(AS1420-AT$24)))</f>
        <v/>
      </c>
      <c r="AU1420" s="156">
        <f>IF((AT1420&lt;=0),0,((AT1420-AU$24)*Stock*(_xlfn.NORM.INV(RAND(),stock_ave,stock_std))+(AT1420-AU$24)*Bonds*(_xlfn.NORM.INV(RAND(),bond_ave,bond_std))+(AT1420-AU$24)*cash*(_xlfn.NORM.INV(RAND(),cash_ave,cash_std))+(AT1420-AU$24)))</f>
        <v/>
      </c>
      <c r="AV1420" s="156">
        <f>IF((AU1420&lt;=0),0,((AU1420-AV$24)*Stock*(_xlfn.NORM.INV(RAND(),stock_ave,stock_std))+(AU1420-AV$24)*Bonds*(_xlfn.NORM.INV(RAND(),bond_ave,bond_std))+(AU1420-AV$24)*cash*(_xlfn.NORM.INV(RAND(),cash_ave,cash_std))+(AU1420-AV$24)))</f>
        <v/>
      </c>
      <c r="AW1420" s="156">
        <f>IF((AV1420&lt;=0),0,((AV1420-AW$24)*Stock*(_xlfn.NORM.INV(RAND(),stock_ave,stock_std))+(AV1420-AW$24)*Bonds*(_xlfn.NORM.INV(RAND(),bond_ave,bond_std))+(AV1420-AW$24)*cash*(_xlfn.NORM.INV(RAND(),cash_ave,cash_std))+(AV1420-AW$24)))</f>
        <v/>
      </c>
      <c r="AX1420" s="159" t="n"/>
      <c r="AY1420" s="159" t="n"/>
      <c r="AZ1420" s="159" t="n"/>
      <c r="BA1420" s="159" t="n"/>
      <c r="BB1420" s="159" t="n"/>
    </row>
    <row r="1421">
      <c r="C1421" s="147" t="n"/>
      <c r="D1421" s="61">
        <f>+D1420-IF(D$18&gt;74,(D1420/D$25)*$C$10)</f>
        <v/>
      </c>
      <c r="E1421" s="61">
        <f>+E1420-IF(E$18&gt;74,(E1420/E$25)*$C$10)</f>
        <v/>
      </c>
      <c r="F1421" s="61">
        <f>+F1420-IF(F$18&gt;74,(F1420/F$25)*$C$10)</f>
        <v/>
      </c>
      <c r="G1421" s="61">
        <f>+G1420-IF(G$18&gt;74,(G1420/G$25)*$C$10)</f>
        <v/>
      </c>
      <c r="H1421" s="61">
        <f>+H1420-IF(H$18&gt;74,(H1420/H$25)*$C$10)</f>
        <v/>
      </c>
      <c r="I1421" s="61">
        <f>+I1420-IF(I$18&gt;74,(I1420/I$25)*$C$10)</f>
        <v/>
      </c>
      <c r="J1421" s="61">
        <f>+J1420-IF(J$18&gt;74,(J1420/J$25)*$C$10)</f>
        <v/>
      </c>
      <c r="K1421" s="61">
        <f>+K1420-IF(K$18&gt;74,(K1420/K$25)*$C$10)</f>
        <v/>
      </c>
      <c r="L1421" s="61">
        <f>+L1420-IF(L$18&gt;74,(L1420/L$25)*$C$10)</f>
        <v/>
      </c>
      <c r="M1421" s="61">
        <f>+M1420-IF(M$18&gt;74,(M1420/M$25)*$C$10)</f>
        <v/>
      </c>
      <c r="N1421" s="61">
        <f>+N1420-IF(N$18&gt;74,(N1420/N$25)*$C$10)</f>
        <v/>
      </c>
      <c r="O1421" s="61">
        <f>+O1420-IF(O$18&gt;74,(O1420/O$25)*$C$10)</f>
        <v/>
      </c>
      <c r="P1421" s="61">
        <f>+P1420-IF(P$18&gt;74,(P1420/P$25)*$C$10)</f>
        <v/>
      </c>
      <c r="Q1421" s="61">
        <f>+Q1420-IF(Q$18&gt;74,(Q1420/Q$25)*$C$10)</f>
        <v/>
      </c>
      <c r="R1421" s="61">
        <f>+R1420-IF(R$18&gt;74,(R1420/R$25)*$C$10)</f>
        <v/>
      </c>
      <c r="S1421" s="61">
        <f>+S1420-IF(S$18&gt;74,(S1420/S$25)*$C$10)</f>
        <v/>
      </c>
      <c r="T1421" s="61">
        <f>+T1420-IF(T$18&gt;74,(T1420/T$25)*$C$10)</f>
        <v/>
      </c>
      <c r="U1421" s="61">
        <f>+U1420-IF(U$18&gt;74,(U1420/U$25)*$C$10)</f>
        <v/>
      </c>
      <c r="V1421" s="61">
        <f>+V1420-IF(V$18&gt;74,(V1420/V$25)*$C$10)</f>
        <v/>
      </c>
      <c r="W1421" s="61">
        <f>+W1420-IF(W$18&gt;74,(W1420/W$25)*$C$10)</f>
        <v/>
      </c>
      <c r="X1421" s="61">
        <f>+X1420-IF(X$18&gt;74,(X1420/X$25)*$C$10)</f>
        <v/>
      </c>
      <c r="Y1421" s="61">
        <f>+Y1420-IF(Y$18&gt;74,(Y1420/Y$25)*$C$10)</f>
        <v/>
      </c>
      <c r="Z1421" s="61">
        <f>+Z1420-IF(Z$18&gt;74,(Z1420/Z$25)*$C$10)</f>
        <v/>
      </c>
      <c r="AA1421" s="61">
        <f>+AA1420-IF(AA$18&gt;74,(AA1420/AA$25)*$C$10)</f>
        <v/>
      </c>
      <c r="AB1421" s="61">
        <f>+AB1420-IF(AB$18&gt;74,(AB1420/AB$25)*$C$10)</f>
        <v/>
      </c>
      <c r="AC1421" s="61">
        <f>+AC1420-IF(AC$18&gt;74,(AC1420/AC$25)*$C$10)</f>
        <v/>
      </c>
      <c r="AD1421" s="61">
        <f>+AD1420-IF(AD$18&gt;74,(AD1420/AD$25)*$C$10)</f>
        <v/>
      </c>
      <c r="AE1421" s="61">
        <f>+AE1420-IF(AE$18&gt;74,(AE1420/AE$25)*$C$10)</f>
        <v/>
      </c>
      <c r="AF1421" s="61">
        <f>+AF1420-IF(AF$18&gt;74,(AF1420/AF$25)*$C$10)</f>
        <v/>
      </c>
      <c r="AG1421" s="61">
        <f>+AG1420-IF(AG$18&gt;74,(AG1420/AG$25)*$C$10)</f>
        <v/>
      </c>
      <c r="AH1421" s="61">
        <f>+AH1420-IF(AH$18&gt;74,(AH1420/AH$25)*$C$10)</f>
        <v/>
      </c>
      <c r="AI1421" s="61">
        <f>+AI1420-IF(AI$18&gt;74,(AI1420/AI$25)*$C$10)</f>
        <v/>
      </c>
      <c r="AJ1421" s="61">
        <f>+AJ1420-IF(AJ$18&gt;74,(AJ1420/AJ$25)*$C$10)</f>
        <v/>
      </c>
      <c r="AK1421" s="61">
        <f>+AK1420-IF(AK$18&gt;74,(AK1420/AK$25)*$C$10)</f>
        <v/>
      </c>
      <c r="AL1421" s="61">
        <f>+AL1420-IF(AL$18&gt;74,(AL1420/AL$25)*$C$10)</f>
        <v/>
      </c>
      <c r="AM1421" s="61">
        <f>+AM1420-IF(AM$18&gt;74,(AM1420/AM$25)*$C$10)</f>
        <v/>
      </c>
      <c r="AN1421" s="61">
        <f>+AN1420-IF(AN$18&gt;74,(AN1420/AN$25)*$C$10)</f>
        <v/>
      </c>
      <c r="AO1421" s="61">
        <f>+AO1420-IF(AO$18&gt;74,(AO1420/AO$25)*$C$10)</f>
        <v/>
      </c>
      <c r="AP1421" s="61">
        <f>+AP1420-IF(AP$18&gt;74,(AP1420/AP$25)*$C$10)</f>
        <v/>
      </c>
      <c r="AQ1421" s="61">
        <f>+AQ1420-IF(AQ$18&gt;74,(AQ1420/AQ$25)*$C$10)</f>
        <v/>
      </c>
      <c r="AR1421" s="61">
        <f>+AR1420-IF(AR$18&gt;74,(AR1420/AR$25)*$C$10)</f>
        <v/>
      </c>
      <c r="AS1421" s="61">
        <f>+AS1420-IF(AS$18&gt;74,(AS1420/AS$25)*$C$10)</f>
        <v/>
      </c>
      <c r="AT1421" s="61">
        <f>+AT1420-IF(AT$18&gt;74,(AT1420/AT$25)*$C$10)</f>
        <v/>
      </c>
      <c r="AU1421" s="61">
        <f>+AU1420-IF(AU$18&gt;74,(AU1420/AU$25)*$C$10)</f>
        <v/>
      </c>
      <c r="AV1421" s="61">
        <f>+AV1420-IF(AV$18&gt;74,(AV1420/AV$25)*$C$10)</f>
        <v/>
      </c>
      <c r="AW1421" s="61">
        <f>+AW1420-IF(AW$18&gt;74,(AW1420/AW$25)*$C$10)</f>
        <v/>
      </c>
      <c r="AX1421" s="35">
        <f>IF(AW1421&gt;0,1,0)</f>
        <v/>
      </c>
      <c r="AY1421" s="35">
        <f>IF(AL1421&gt;0,1,0)</f>
        <v/>
      </c>
      <c r="AZ1421" s="35">
        <f>IF(AG1421&gt;0,1,0)</f>
        <v/>
      </c>
      <c r="BA1421" s="35">
        <f>IF(AB1421&gt;0,1,0)</f>
        <v/>
      </c>
      <c r="BB1421" s="35">
        <f>IF(W1421&gt;0,1,0)</f>
        <v/>
      </c>
    </row>
    <row r="1422">
      <c r="B1422" s="154" t="inlineStr">
        <is>
          <t>trial 698</t>
        </is>
      </c>
      <c r="C1422" s="155">
        <f>+start-C1419</f>
        <v/>
      </c>
      <c r="D1422" s="156">
        <f>IF((C1422&lt;=0),0,((C1422-D$24)*Stock*(_xlfn.NORM.INV(RAND(),stock_ave,stock_std))+(C1422-D$24)*Bonds*(_xlfn.NORM.INV(RAND(),bond_ave,bond_std))+(C1422-D$24)*cash*(_xlfn.NORM.INV(RAND(),cash_ave,cash_std))+(C1422-D$24)))</f>
        <v/>
      </c>
      <c r="E1422" s="156">
        <f>IF((D1422&lt;=0),0,((D1422-E$24)*Stock*(_xlfn.NORM.INV(RAND(),stock_ave,stock_std))+(D1422-E$24)*Bonds*(_xlfn.NORM.INV(RAND(),bond_ave,bond_std))+(D1422-E$24)*cash*(_xlfn.NORM.INV(RAND(),cash_ave,cash_std))+(D1422-E$24)))</f>
        <v/>
      </c>
      <c r="F1422" s="156">
        <f>IF((E1422&lt;=0),0,((E1422-F$24)*Stock*(_xlfn.NORM.INV(RAND(),stock_ave,stock_std))+(E1422-F$24)*Bonds*(_xlfn.NORM.INV(RAND(),bond_ave,bond_std))+(E1422-F$24)*cash*(_xlfn.NORM.INV(RAND(),cash_ave,cash_std))+(E1422-F$24)))</f>
        <v/>
      </c>
      <c r="G1422" s="156">
        <f>IF((F1422&lt;=0),0,((F1422-G$24)*Stock*(_xlfn.NORM.INV(RAND(),stock_ave,stock_std))+(F1422-G$24)*Bonds*(_xlfn.NORM.INV(RAND(),bond_ave,bond_std))+(F1422-G$24)*cash*(_xlfn.NORM.INV(RAND(),cash_ave,cash_std))+(F1422-G$24)))</f>
        <v/>
      </c>
      <c r="H1422" s="156">
        <f>IF((G1422&lt;=0),0,((G1422-H$24)*Stock*(_xlfn.NORM.INV(RAND(),stock_ave,stock_std))+(G1422-H$24)*Bonds*(_xlfn.NORM.INV(RAND(),bond_ave,bond_std))+(G1422-H$24)*cash*(_xlfn.NORM.INV(RAND(),cash_ave,cash_std))+(G1422-H$24)))</f>
        <v/>
      </c>
      <c r="I1422" s="156">
        <f>IF((H1422&lt;=0),0,((H1422-I$24)*Stock*(_xlfn.NORM.INV(RAND(),stock_ave,stock_std))+(H1422-I$24)*Bonds*(_xlfn.NORM.INV(RAND(),bond_ave,bond_std))+(H1422-I$24)*cash*(_xlfn.NORM.INV(RAND(),cash_ave,cash_std))+(H1422-I$24)))</f>
        <v/>
      </c>
      <c r="J1422" s="156">
        <f>IF((I1422&lt;=0),0,((I1422-J$24)*Stock*(_xlfn.NORM.INV(RAND(),stock_ave,stock_std))+(I1422-J$24)*Bonds*(_xlfn.NORM.INV(RAND(),bond_ave,bond_std))+(I1422-J$24)*cash*(_xlfn.NORM.INV(RAND(),cash_ave,cash_std))+(I1422-J$24)))</f>
        <v/>
      </c>
      <c r="K1422" s="156">
        <f>IF((J1422&lt;=0),0,((J1422-K$24)*Stock*(_xlfn.NORM.INV(RAND(),stock_ave,stock_std))+(J1422-K$24)*Bonds*(_xlfn.NORM.INV(RAND(),bond_ave,bond_std))+(J1422-K$24)*cash*(_xlfn.NORM.INV(RAND(),cash_ave,cash_std))+(J1422-K$24)))</f>
        <v/>
      </c>
      <c r="L1422" s="156">
        <f>IF((K1422&lt;=0),0,((K1422-L$24)*Stock*(_xlfn.NORM.INV(RAND(),stock_ave,stock_std))+(K1422-L$24)*Bonds*(_xlfn.NORM.INV(RAND(),bond_ave,bond_std))+(K1422-L$24)*cash*(_xlfn.NORM.INV(RAND(),cash_ave,cash_std))+(K1422-L$24)))</f>
        <v/>
      </c>
      <c r="M1422" s="156">
        <f>IF((L1422&lt;=0),0,((L1422-M$24)*Stock*(_xlfn.NORM.INV(RAND(),stock_ave,stock_std))+(L1422-M$24)*Bonds*(_xlfn.NORM.INV(RAND(),bond_ave,bond_std))+(L1422-M$24)*cash*(_xlfn.NORM.INV(RAND(),cash_ave,cash_std))+(L1422-M$24)))</f>
        <v/>
      </c>
      <c r="N1422" s="156">
        <f>IF((M1422&lt;=0),0,((M1422-N$24)*Stock*(_xlfn.NORM.INV(RAND(),stock_ave,stock_std))+(M1422-N$24)*Bonds*(_xlfn.NORM.INV(RAND(),bond_ave,bond_std))+(M1422-N$24)*cash*(_xlfn.NORM.INV(RAND(),cash_ave,cash_std))+(M1422-N$24)))</f>
        <v/>
      </c>
      <c r="O1422" s="156">
        <f>IF((N1422&lt;=0),0,((N1422-O$24)*Stock*(_xlfn.NORM.INV(RAND(),stock_ave,stock_std))+(N1422-O$24)*Bonds*(_xlfn.NORM.INV(RAND(),bond_ave,bond_std))+(N1422-O$24)*cash*(_xlfn.NORM.INV(RAND(),cash_ave,cash_std))+(N1422-O$24)))</f>
        <v/>
      </c>
      <c r="P1422" s="156">
        <f>IF((O1422&lt;=0),0,((O1422-P$24)*Stock*(_xlfn.NORM.INV(RAND(),stock_ave,stock_std))+(O1422-P$24)*Bonds*(_xlfn.NORM.INV(RAND(),bond_ave,bond_std))+(O1422-P$24)*cash*(_xlfn.NORM.INV(RAND(),cash_ave,cash_std))+(O1422-P$24)))</f>
        <v/>
      </c>
      <c r="Q1422" s="156">
        <f>IF((P1422&lt;=0),0,((P1422-Q$24)*Stock*(_xlfn.NORM.INV(RAND(),stock_ave,stock_std))+(P1422-Q$24)*Bonds*(_xlfn.NORM.INV(RAND(),bond_ave,bond_std))+(P1422-Q$24)*cash*(_xlfn.NORM.INV(RAND(),cash_ave,cash_std))+(P1422-Q$24)))</f>
        <v/>
      </c>
      <c r="R1422" s="156">
        <f>IF((Q1422&lt;=0),0,((Q1422-R$24)*Stock*(_xlfn.NORM.INV(RAND(),stock_ave,stock_std))+(Q1422-R$24)*Bonds*(_xlfn.NORM.INV(RAND(),bond_ave,bond_std))+(Q1422-R$24)*cash*(_xlfn.NORM.INV(RAND(),cash_ave,cash_std))+(Q1422-R$24)))</f>
        <v/>
      </c>
      <c r="S1422" s="156">
        <f>IF((R1422&lt;=0),0,((R1422-S$24)*Stock*(_xlfn.NORM.INV(RAND(),stock_ave,stock_std))+(R1422-S$24)*Bonds*(_xlfn.NORM.INV(RAND(),bond_ave,bond_std))+(R1422-S$24)*cash*(_xlfn.NORM.INV(RAND(),cash_ave,cash_std))+(R1422-S$24)))</f>
        <v/>
      </c>
      <c r="T1422" s="156">
        <f>IF((S1422&lt;=0),0,((S1422-T$24)*Stock*(_xlfn.NORM.INV(RAND(),stock_ave,stock_std))+(S1422-T$24)*Bonds*(_xlfn.NORM.INV(RAND(),bond_ave,bond_std))+(S1422-T$24)*cash*(_xlfn.NORM.INV(RAND(),cash_ave,cash_std))+(S1422-T$24)))</f>
        <v/>
      </c>
      <c r="U1422" s="156">
        <f>IF((T1422&lt;=0),0,((T1422-U$24)*Stock*(_xlfn.NORM.INV(RAND(),stock_ave,stock_std))+(T1422-U$24)*Bonds*(_xlfn.NORM.INV(RAND(),bond_ave,bond_std))+(T1422-U$24)*cash*(_xlfn.NORM.INV(RAND(),cash_ave,cash_std))+(T1422-U$24)))</f>
        <v/>
      </c>
      <c r="V1422" s="156">
        <f>IF((U1422&lt;=0),0,((U1422-V$24)*Stock*(_xlfn.NORM.INV(RAND(),stock_ave,stock_std))+(U1422-V$24)*Bonds*(_xlfn.NORM.INV(RAND(),bond_ave,bond_std))+(U1422-V$24)*cash*(_xlfn.NORM.INV(RAND(),cash_ave,cash_std))+(U1422-V$24)))</f>
        <v/>
      </c>
      <c r="W1422" s="156">
        <f>IF((V1422&lt;=0),0,((V1422-W$24)*Stock*(_xlfn.NORM.INV(RAND(),stock_ave,stock_std))+(V1422-W$24)*Bonds*(_xlfn.NORM.INV(RAND(),bond_ave,bond_std))+(V1422-W$24)*cash*(_xlfn.NORM.INV(RAND(),cash_ave,cash_std))+(V1422-W$24)))</f>
        <v/>
      </c>
      <c r="X1422" s="156">
        <f>IF((W1422&lt;=0),0,((W1422-X$24)*Stock*(_xlfn.NORM.INV(RAND(),stock_ave,stock_std))+(W1422-X$24)*Bonds*(_xlfn.NORM.INV(RAND(),bond_ave,bond_std))+(W1422-X$24)*cash*(_xlfn.NORM.INV(RAND(),cash_ave,cash_std))+(W1422-X$24)))</f>
        <v/>
      </c>
      <c r="Y1422" s="156">
        <f>IF((X1422&lt;=0),0,((X1422-Y$24)*Stock*(_xlfn.NORM.INV(RAND(),stock_ave,stock_std))+(X1422-Y$24)*Bonds*(_xlfn.NORM.INV(RAND(),bond_ave,bond_std))+(X1422-Y$24)*cash*(_xlfn.NORM.INV(RAND(),cash_ave,cash_std))+(X1422-Y$24)))</f>
        <v/>
      </c>
      <c r="Z1422" s="156">
        <f>IF((Y1422&lt;=0),0,((Y1422-Z$24)*Stock*(_xlfn.NORM.INV(RAND(),stock_ave,stock_std))+(Y1422-Z$24)*Bonds*(_xlfn.NORM.INV(RAND(),bond_ave,bond_std))+(Y1422-Z$24)*cash*(_xlfn.NORM.INV(RAND(),cash_ave,cash_std))+(Y1422-Z$24)))</f>
        <v/>
      </c>
      <c r="AA1422" s="156">
        <f>IF((Z1422&lt;=0),0,((Z1422-AA$24)*Stock*(_xlfn.NORM.INV(RAND(),stock_ave,stock_std))+(Z1422-AA$24)*Bonds*(_xlfn.NORM.INV(RAND(),bond_ave,bond_std))+(Z1422-AA$24)*cash*(_xlfn.NORM.INV(RAND(),cash_ave,cash_std))+(Z1422-AA$24)))</f>
        <v/>
      </c>
      <c r="AB1422" s="156">
        <f>IF((AA1422&lt;=0),0,((AA1422-AB$24)*Stock*(_xlfn.NORM.INV(RAND(),stock_ave,stock_std))+(AA1422-AB$24)*Bonds*(_xlfn.NORM.INV(RAND(),bond_ave,bond_std))+(AA1422-AB$24)*cash*(_xlfn.NORM.INV(RAND(),cash_ave,cash_std))+(AA1422-AB$24)))</f>
        <v/>
      </c>
      <c r="AC1422" s="156">
        <f>IF((AB1422&lt;=0),0,((AB1422-AC$24)*Stock*(_xlfn.NORM.INV(RAND(),stock_ave,stock_std))+(AB1422-AC$24)*Bonds*(_xlfn.NORM.INV(RAND(),bond_ave,bond_std))+(AB1422-AC$24)*cash*(_xlfn.NORM.INV(RAND(),cash_ave,cash_std))+(AB1422-AC$24)))</f>
        <v/>
      </c>
      <c r="AD1422" s="156">
        <f>IF((AC1422&lt;=0),0,((AC1422-AD$24)*Stock*(_xlfn.NORM.INV(RAND(),stock_ave,stock_std))+(AC1422-AD$24)*Bonds*(_xlfn.NORM.INV(RAND(),bond_ave,bond_std))+(AC1422-AD$24)*cash*(_xlfn.NORM.INV(RAND(),cash_ave,cash_std))+(AC1422-AD$24)))</f>
        <v/>
      </c>
      <c r="AE1422" s="156">
        <f>IF((AD1422&lt;=0),0,((AD1422-AE$24)*Stock*(_xlfn.NORM.INV(RAND(),stock_ave,stock_std))+(AD1422-AE$24)*Bonds*(_xlfn.NORM.INV(RAND(),bond_ave,bond_std))+(AD1422-AE$24)*cash*(_xlfn.NORM.INV(RAND(),cash_ave,cash_std))+(AD1422-AE$24)))</f>
        <v/>
      </c>
      <c r="AF1422" s="156">
        <f>IF((AE1422&lt;=0),0,((AE1422-AF$24)*Stock*(_xlfn.NORM.INV(RAND(),stock_ave,stock_std))+(AE1422-AF$24)*Bonds*(_xlfn.NORM.INV(RAND(),bond_ave,bond_std))+(AE1422-AF$24)*cash*(_xlfn.NORM.INV(RAND(),cash_ave,cash_std))+(AE1422-AF$24)))</f>
        <v/>
      </c>
      <c r="AG1422" s="156">
        <f>IF((AF1422&lt;=0),0,((AF1422-AG$24)*Stock*(_xlfn.NORM.INV(RAND(),stock_ave,stock_std))+(AF1422-AG$24)*Bonds*(_xlfn.NORM.INV(RAND(),bond_ave,bond_std))+(AF1422-AG$24)*cash*(_xlfn.NORM.INV(RAND(),cash_ave,cash_std))+(AF1422-AG$24)))</f>
        <v/>
      </c>
      <c r="AH1422" s="156">
        <f>IF((AG1422&lt;=0),0,((AG1422-AH$24)*Stock*(_xlfn.NORM.INV(RAND(),stock_ave,stock_std))+(AG1422-AH$24)*Bonds*(_xlfn.NORM.INV(RAND(),bond_ave,bond_std))+(AG1422-AH$24)*cash*(_xlfn.NORM.INV(RAND(),cash_ave,cash_std))+(AG1422-AH$24)))</f>
        <v/>
      </c>
      <c r="AI1422" s="156">
        <f>IF((AH1422&lt;=0),0,((AH1422-AI$24)*Stock*(_xlfn.NORM.INV(RAND(),stock_ave,stock_std))+(AH1422-AI$24)*Bonds*(_xlfn.NORM.INV(RAND(),bond_ave,bond_std))+(AH1422-AI$24)*cash*(_xlfn.NORM.INV(RAND(),cash_ave,cash_std))+(AH1422-AI$24)))</f>
        <v/>
      </c>
      <c r="AJ1422" s="156">
        <f>IF((AI1422&lt;=0),0,((AI1422-AJ$24)*Stock*(_xlfn.NORM.INV(RAND(),stock_ave,stock_std))+(AI1422-AJ$24)*Bonds*(_xlfn.NORM.INV(RAND(),bond_ave,bond_std))+(AI1422-AJ$24)*cash*(_xlfn.NORM.INV(RAND(),cash_ave,cash_std))+(AI1422-AJ$24)))</f>
        <v/>
      </c>
      <c r="AK1422" s="156">
        <f>IF((AJ1422&lt;=0),0,((AJ1422-AK$24)*Stock*(_xlfn.NORM.INV(RAND(),stock_ave,stock_std))+(AJ1422-AK$24)*Bonds*(_xlfn.NORM.INV(RAND(),bond_ave,bond_std))+(AJ1422-AK$24)*cash*(_xlfn.NORM.INV(RAND(),cash_ave,cash_std))+(AJ1422-AK$24)))</f>
        <v/>
      </c>
      <c r="AL1422" s="156">
        <f>IF((AK1422&lt;=0),0,((AK1422-AL$24)*Stock*(_xlfn.NORM.INV(RAND(),stock_ave,stock_std))+(AK1422-AL$24)*Bonds*(_xlfn.NORM.INV(RAND(),bond_ave,bond_std))+(AK1422-AL$24)*cash*(_xlfn.NORM.INV(RAND(),cash_ave,cash_std))+(AK1422-AL$24)))</f>
        <v/>
      </c>
      <c r="AM1422" s="156">
        <f>IF((AL1422&lt;=0),0,((AL1422-AM$24)*Stock*(_xlfn.NORM.INV(RAND(),stock_ave,stock_std))+(AL1422-AM$24)*Bonds*(_xlfn.NORM.INV(RAND(),bond_ave,bond_std))+(AL1422-AM$24)*cash*(_xlfn.NORM.INV(RAND(),cash_ave,cash_std))+(AL1422-AM$24)))</f>
        <v/>
      </c>
      <c r="AN1422" s="156">
        <f>IF((AM1422&lt;=0),0,((AM1422-AN$24)*Stock*(_xlfn.NORM.INV(RAND(),stock_ave,stock_std))+(AM1422-AN$24)*Bonds*(_xlfn.NORM.INV(RAND(),bond_ave,bond_std))+(AM1422-AN$24)*cash*(_xlfn.NORM.INV(RAND(),cash_ave,cash_std))+(AM1422-AN$24)))</f>
        <v/>
      </c>
      <c r="AO1422" s="156">
        <f>IF((AN1422&lt;=0),0,((AN1422-AO$24)*Stock*(_xlfn.NORM.INV(RAND(),stock_ave,stock_std))+(AN1422-AO$24)*Bonds*(_xlfn.NORM.INV(RAND(),bond_ave,bond_std))+(AN1422-AO$24)*cash*(_xlfn.NORM.INV(RAND(),cash_ave,cash_std))+(AN1422-AO$24)))</f>
        <v/>
      </c>
      <c r="AP1422" s="156">
        <f>IF((AO1422&lt;=0),0,((AO1422-AP$24)*Stock*(_xlfn.NORM.INV(RAND(),stock_ave,stock_std))+(AO1422-AP$24)*Bonds*(_xlfn.NORM.INV(RAND(),bond_ave,bond_std))+(AO1422-AP$24)*cash*(_xlfn.NORM.INV(RAND(),cash_ave,cash_std))+(AO1422-AP$24)))</f>
        <v/>
      </c>
      <c r="AQ1422" s="156">
        <f>IF((AP1422&lt;=0),0,((AP1422-AQ$24)*Stock*(_xlfn.NORM.INV(RAND(),stock_ave,stock_std))+(AP1422-AQ$24)*Bonds*(_xlfn.NORM.INV(RAND(),bond_ave,bond_std))+(AP1422-AQ$24)*cash*(_xlfn.NORM.INV(RAND(),cash_ave,cash_std))+(AP1422-AQ$24)))</f>
        <v/>
      </c>
      <c r="AR1422" s="156">
        <f>IF((AQ1422&lt;=0),0,((AQ1422-AR$24)*Stock*(_xlfn.NORM.INV(RAND(),stock_ave,stock_std))+(AQ1422-AR$24)*Bonds*(_xlfn.NORM.INV(RAND(),bond_ave,bond_std))+(AQ1422-AR$24)*cash*(_xlfn.NORM.INV(RAND(),cash_ave,cash_std))+(AQ1422-AR$24)))</f>
        <v/>
      </c>
      <c r="AS1422" s="156">
        <f>IF((AR1422&lt;=0),0,((AR1422-AS$24)*Stock*(_xlfn.NORM.INV(RAND(),stock_ave,stock_std))+(AR1422-AS$24)*Bonds*(_xlfn.NORM.INV(RAND(),bond_ave,bond_std))+(AR1422-AS$24)*cash*(_xlfn.NORM.INV(RAND(),cash_ave,cash_std))+(AR1422-AS$24)))</f>
        <v/>
      </c>
      <c r="AT1422" s="156">
        <f>IF((AS1422&lt;=0),0,((AS1422-AT$24)*Stock*(_xlfn.NORM.INV(RAND(),stock_ave,stock_std))+(AS1422-AT$24)*Bonds*(_xlfn.NORM.INV(RAND(),bond_ave,bond_std))+(AS1422-AT$24)*cash*(_xlfn.NORM.INV(RAND(),cash_ave,cash_std))+(AS1422-AT$24)))</f>
        <v/>
      </c>
      <c r="AU1422" s="156">
        <f>IF((AT1422&lt;=0),0,((AT1422-AU$24)*Stock*(_xlfn.NORM.INV(RAND(),stock_ave,stock_std))+(AT1422-AU$24)*Bonds*(_xlfn.NORM.INV(RAND(),bond_ave,bond_std))+(AT1422-AU$24)*cash*(_xlfn.NORM.INV(RAND(),cash_ave,cash_std))+(AT1422-AU$24)))</f>
        <v/>
      </c>
      <c r="AV1422" s="156">
        <f>IF((AU1422&lt;=0),0,((AU1422-AV$24)*Stock*(_xlfn.NORM.INV(RAND(),stock_ave,stock_std))+(AU1422-AV$24)*Bonds*(_xlfn.NORM.INV(RAND(),bond_ave,bond_std))+(AU1422-AV$24)*cash*(_xlfn.NORM.INV(RAND(),cash_ave,cash_std))+(AU1422-AV$24)))</f>
        <v/>
      </c>
      <c r="AW1422" s="156">
        <f>IF((AV1422&lt;=0),0,((AV1422-AW$24)*Stock*(_xlfn.NORM.INV(RAND(),stock_ave,stock_std))+(AV1422-AW$24)*Bonds*(_xlfn.NORM.INV(RAND(),bond_ave,bond_std))+(AV1422-AW$24)*cash*(_xlfn.NORM.INV(RAND(),cash_ave,cash_std))+(AV1422-AW$24)))</f>
        <v/>
      </c>
      <c r="AX1422" s="159" t="n"/>
      <c r="AY1422" s="159" t="n"/>
      <c r="AZ1422" s="159" t="n"/>
      <c r="BA1422" s="159" t="n"/>
      <c r="BB1422" s="159" t="n"/>
    </row>
    <row r="1423">
      <c r="C1423" s="147" t="n"/>
      <c r="D1423" s="61">
        <f>+D1422-IF(D$18&gt;74,(D1422/D$25)*$C$10)</f>
        <v/>
      </c>
      <c r="E1423" s="61">
        <f>+E1422-IF(E$18&gt;74,(E1422/E$25)*$C$10)</f>
        <v/>
      </c>
      <c r="F1423" s="61">
        <f>+F1422-IF(F$18&gt;74,(F1422/F$25)*$C$10)</f>
        <v/>
      </c>
      <c r="G1423" s="61">
        <f>+G1422-IF(G$18&gt;74,(G1422/G$25)*$C$10)</f>
        <v/>
      </c>
      <c r="H1423" s="61">
        <f>+H1422-IF(H$18&gt;74,(H1422/H$25)*$C$10)</f>
        <v/>
      </c>
      <c r="I1423" s="61">
        <f>+I1422-IF(I$18&gt;74,(I1422/I$25)*$C$10)</f>
        <v/>
      </c>
      <c r="J1423" s="61">
        <f>+J1422-IF(J$18&gt;74,(J1422/J$25)*$C$10)</f>
        <v/>
      </c>
      <c r="K1423" s="61">
        <f>+K1422-IF(K$18&gt;74,(K1422/K$25)*$C$10)</f>
        <v/>
      </c>
      <c r="L1423" s="61">
        <f>+L1422-IF(L$18&gt;74,(L1422/L$25)*$C$10)</f>
        <v/>
      </c>
      <c r="M1423" s="61">
        <f>+M1422-IF(M$18&gt;74,(M1422/M$25)*$C$10)</f>
        <v/>
      </c>
      <c r="N1423" s="61">
        <f>+N1422-IF(N$18&gt;74,(N1422/N$25)*$C$10)</f>
        <v/>
      </c>
      <c r="O1423" s="61">
        <f>+O1422-IF(O$18&gt;74,(O1422/O$25)*$C$10)</f>
        <v/>
      </c>
      <c r="P1423" s="61">
        <f>+P1422-IF(P$18&gt;74,(P1422/P$25)*$C$10)</f>
        <v/>
      </c>
      <c r="Q1423" s="61">
        <f>+Q1422-IF(Q$18&gt;74,(Q1422/Q$25)*$C$10)</f>
        <v/>
      </c>
      <c r="R1423" s="61">
        <f>+R1422-IF(R$18&gt;74,(R1422/R$25)*$C$10)</f>
        <v/>
      </c>
      <c r="S1423" s="61">
        <f>+S1422-IF(S$18&gt;74,(S1422/S$25)*$C$10)</f>
        <v/>
      </c>
      <c r="T1423" s="61">
        <f>+T1422-IF(T$18&gt;74,(T1422/T$25)*$C$10)</f>
        <v/>
      </c>
      <c r="U1423" s="61">
        <f>+U1422-IF(U$18&gt;74,(U1422/U$25)*$C$10)</f>
        <v/>
      </c>
      <c r="V1423" s="61">
        <f>+V1422-IF(V$18&gt;74,(V1422/V$25)*$C$10)</f>
        <v/>
      </c>
      <c r="W1423" s="61">
        <f>+W1422-IF(W$18&gt;74,(W1422/W$25)*$C$10)</f>
        <v/>
      </c>
      <c r="X1423" s="61">
        <f>+X1422-IF(X$18&gt;74,(X1422/X$25)*$C$10)</f>
        <v/>
      </c>
      <c r="Y1423" s="61">
        <f>+Y1422-IF(Y$18&gt;74,(Y1422/Y$25)*$C$10)</f>
        <v/>
      </c>
      <c r="Z1423" s="61">
        <f>+Z1422-IF(Z$18&gt;74,(Z1422/Z$25)*$C$10)</f>
        <v/>
      </c>
      <c r="AA1423" s="61">
        <f>+AA1422-IF(AA$18&gt;74,(AA1422/AA$25)*$C$10)</f>
        <v/>
      </c>
      <c r="AB1423" s="61">
        <f>+AB1422-IF(AB$18&gt;74,(AB1422/AB$25)*$C$10)</f>
        <v/>
      </c>
      <c r="AC1423" s="61">
        <f>+AC1422-IF(AC$18&gt;74,(AC1422/AC$25)*$C$10)</f>
        <v/>
      </c>
      <c r="AD1423" s="61">
        <f>+AD1422-IF(AD$18&gt;74,(AD1422/AD$25)*$C$10)</f>
        <v/>
      </c>
      <c r="AE1423" s="61">
        <f>+AE1422-IF(AE$18&gt;74,(AE1422/AE$25)*$C$10)</f>
        <v/>
      </c>
      <c r="AF1423" s="61">
        <f>+AF1422-IF(AF$18&gt;74,(AF1422/AF$25)*$C$10)</f>
        <v/>
      </c>
      <c r="AG1423" s="61">
        <f>+AG1422-IF(AG$18&gt;74,(AG1422/AG$25)*$C$10)</f>
        <v/>
      </c>
      <c r="AH1423" s="61">
        <f>+AH1422-IF(AH$18&gt;74,(AH1422/AH$25)*$C$10)</f>
        <v/>
      </c>
      <c r="AI1423" s="61">
        <f>+AI1422-IF(AI$18&gt;74,(AI1422/AI$25)*$C$10)</f>
        <v/>
      </c>
      <c r="AJ1423" s="61">
        <f>+AJ1422-IF(AJ$18&gt;74,(AJ1422/AJ$25)*$C$10)</f>
        <v/>
      </c>
      <c r="AK1423" s="61">
        <f>+AK1422-IF(AK$18&gt;74,(AK1422/AK$25)*$C$10)</f>
        <v/>
      </c>
      <c r="AL1423" s="61">
        <f>+AL1422-IF(AL$18&gt;74,(AL1422/AL$25)*$C$10)</f>
        <v/>
      </c>
      <c r="AM1423" s="61">
        <f>+AM1422-IF(AM$18&gt;74,(AM1422/AM$25)*$C$10)</f>
        <v/>
      </c>
      <c r="AN1423" s="61">
        <f>+AN1422-IF(AN$18&gt;74,(AN1422/AN$25)*$C$10)</f>
        <v/>
      </c>
      <c r="AO1423" s="61">
        <f>+AO1422-IF(AO$18&gt;74,(AO1422/AO$25)*$C$10)</f>
        <v/>
      </c>
      <c r="AP1423" s="61">
        <f>+AP1422-IF(AP$18&gt;74,(AP1422/AP$25)*$C$10)</f>
        <v/>
      </c>
      <c r="AQ1423" s="61">
        <f>+AQ1422-IF(AQ$18&gt;74,(AQ1422/AQ$25)*$C$10)</f>
        <v/>
      </c>
      <c r="AR1423" s="61">
        <f>+AR1422-IF(AR$18&gt;74,(AR1422/AR$25)*$C$10)</f>
        <v/>
      </c>
      <c r="AS1423" s="61">
        <f>+AS1422-IF(AS$18&gt;74,(AS1422/AS$25)*$C$10)</f>
        <v/>
      </c>
      <c r="AT1423" s="61">
        <f>+AT1422-IF(AT$18&gt;74,(AT1422/AT$25)*$C$10)</f>
        <v/>
      </c>
      <c r="AU1423" s="61">
        <f>+AU1422-IF(AU$18&gt;74,(AU1422/AU$25)*$C$10)</f>
        <v/>
      </c>
      <c r="AV1423" s="61">
        <f>+AV1422-IF(AV$18&gt;74,(AV1422/AV$25)*$C$10)</f>
        <v/>
      </c>
      <c r="AW1423" s="61">
        <f>+AW1422-IF(AW$18&gt;74,(AW1422/AW$25)*$C$10)</f>
        <v/>
      </c>
      <c r="AX1423" s="35">
        <f>IF(AW1423&gt;0,1,0)</f>
        <v/>
      </c>
      <c r="AY1423" s="35">
        <f>IF(AL1423&gt;0,1,0)</f>
        <v/>
      </c>
      <c r="AZ1423" s="35">
        <f>IF(AG1423&gt;0,1,0)</f>
        <v/>
      </c>
      <c r="BA1423" s="35">
        <f>IF(AB1423&gt;0,1,0)</f>
        <v/>
      </c>
      <c r="BB1423" s="35">
        <f>IF(W1423&gt;0,1,0)</f>
        <v/>
      </c>
    </row>
    <row r="1424">
      <c r="B1424" s="154" t="inlineStr">
        <is>
          <t>trial 699</t>
        </is>
      </c>
      <c r="C1424" s="155">
        <f>+start-C1421</f>
        <v/>
      </c>
      <c r="D1424" s="156">
        <f>IF((C1424&lt;=0),0,((C1424-D$24)*Stock*(_xlfn.NORM.INV(RAND(),stock_ave,stock_std))+(C1424-D$24)*Bonds*(_xlfn.NORM.INV(RAND(),bond_ave,bond_std))+(C1424-D$24)*cash*(_xlfn.NORM.INV(RAND(),cash_ave,cash_std))+(C1424-D$24)))</f>
        <v/>
      </c>
      <c r="E1424" s="156">
        <f>IF((D1424&lt;=0),0,((D1424-E$24)*Stock*(_xlfn.NORM.INV(RAND(),stock_ave,stock_std))+(D1424-E$24)*Bonds*(_xlfn.NORM.INV(RAND(),bond_ave,bond_std))+(D1424-E$24)*cash*(_xlfn.NORM.INV(RAND(),cash_ave,cash_std))+(D1424-E$24)))</f>
        <v/>
      </c>
      <c r="F1424" s="156">
        <f>IF((E1424&lt;=0),0,((E1424-F$24)*Stock*(_xlfn.NORM.INV(RAND(),stock_ave,stock_std))+(E1424-F$24)*Bonds*(_xlfn.NORM.INV(RAND(),bond_ave,bond_std))+(E1424-F$24)*cash*(_xlfn.NORM.INV(RAND(),cash_ave,cash_std))+(E1424-F$24)))</f>
        <v/>
      </c>
      <c r="G1424" s="156">
        <f>IF((F1424&lt;=0),0,((F1424-G$24)*Stock*(_xlfn.NORM.INV(RAND(),stock_ave,stock_std))+(F1424-G$24)*Bonds*(_xlfn.NORM.INV(RAND(),bond_ave,bond_std))+(F1424-G$24)*cash*(_xlfn.NORM.INV(RAND(),cash_ave,cash_std))+(F1424-G$24)))</f>
        <v/>
      </c>
      <c r="H1424" s="156">
        <f>IF((G1424&lt;=0),0,((G1424-H$24)*Stock*(_xlfn.NORM.INV(RAND(),stock_ave,stock_std))+(G1424-H$24)*Bonds*(_xlfn.NORM.INV(RAND(),bond_ave,bond_std))+(G1424-H$24)*cash*(_xlfn.NORM.INV(RAND(),cash_ave,cash_std))+(G1424-H$24)))</f>
        <v/>
      </c>
      <c r="I1424" s="156">
        <f>IF((H1424&lt;=0),0,((H1424-I$24)*Stock*(_xlfn.NORM.INV(RAND(),stock_ave,stock_std))+(H1424-I$24)*Bonds*(_xlfn.NORM.INV(RAND(),bond_ave,bond_std))+(H1424-I$24)*cash*(_xlfn.NORM.INV(RAND(),cash_ave,cash_std))+(H1424-I$24)))</f>
        <v/>
      </c>
      <c r="J1424" s="156">
        <f>IF((I1424&lt;=0),0,((I1424-J$24)*Stock*(_xlfn.NORM.INV(RAND(),stock_ave,stock_std))+(I1424-J$24)*Bonds*(_xlfn.NORM.INV(RAND(),bond_ave,bond_std))+(I1424-J$24)*cash*(_xlfn.NORM.INV(RAND(),cash_ave,cash_std))+(I1424-J$24)))</f>
        <v/>
      </c>
      <c r="K1424" s="156">
        <f>IF((J1424&lt;=0),0,((J1424-K$24)*Stock*(_xlfn.NORM.INV(RAND(),stock_ave,stock_std))+(J1424-K$24)*Bonds*(_xlfn.NORM.INV(RAND(),bond_ave,bond_std))+(J1424-K$24)*cash*(_xlfn.NORM.INV(RAND(),cash_ave,cash_std))+(J1424-K$24)))</f>
        <v/>
      </c>
      <c r="L1424" s="156">
        <f>IF((K1424&lt;=0),0,((K1424-L$24)*Stock*(_xlfn.NORM.INV(RAND(),stock_ave,stock_std))+(K1424-L$24)*Bonds*(_xlfn.NORM.INV(RAND(),bond_ave,bond_std))+(K1424-L$24)*cash*(_xlfn.NORM.INV(RAND(),cash_ave,cash_std))+(K1424-L$24)))</f>
        <v/>
      </c>
      <c r="M1424" s="156">
        <f>IF((L1424&lt;=0),0,((L1424-M$24)*Stock*(_xlfn.NORM.INV(RAND(),stock_ave,stock_std))+(L1424-M$24)*Bonds*(_xlfn.NORM.INV(RAND(),bond_ave,bond_std))+(L1424-M$24)*cash*(_xlfn.NORM.INV(RAND(),cash_ave,cash_std))+(L1424-M$24)))</f>
        <v/>
      </c>
      <c r="N1424" s="156">
        <f>IF((M1424&lt;=0),0,((M1424-N$24)*Stock*(_xlfn.NORM.INV(RAND(),stock_ave,stock_std))+(M1424-N$24)*Bonds*(_xlfn.NORM.INV(RAND(),bond_ave,bond_std))+(M1424-N$24)*cash*(_xlfn.NORM.INV(RAND(),cash_ave,cash_std))+(M1424-N$24)))</f>
        <v/>
      </c>
      <c r="O1424" s="156">
        <f>IF((N1424&lt;=0),0,((N1424-O$24)*Stock*(_xlfn.NORM.INV(RAND(),stock_ave,stock_std))+(N1424-O$24)*Bonds*(_xlfn.NORM.INV(RAND(),bond_ave,bond_std))+(N1424-O$24)*cash*(_xlfn.NORM.INV(RAND(),cash_ave,cash_std))+(N1424-O$24)))</f>
        <v/>
      </c>
      <c r="P1424" s="156">
        <f>IF((O1424&lt;=0),0,((O1424-P$24)*Stock*(_xlfn.NORM.INV(RAND(),stock_ave,stock_std))+(O1424-P$24)*Bonds*(_xlfn.NORM.INV(RAND(),bond_ave,bond_std))+(O1424-P$24)*cash*(_xlfn.NORM.INV(RAND(),cash_ave,cash_std))+(O1424-P$24)))</f>
        <v/>
      </c>
      <c r="Q1424" s="156">
        <f>IF((P1424&lt;=0),0,((P1424-Q$24)*Stock*(_xlfn.NORM.INV(RAND(),stock_ave,stock_std))+(P1424-Q$24)*Bonds*(_xlfn.NORM.INV(RAND(),bond_ave,bond_std))+(P1424-Q$24)*cash*(_xlfn.NORM.INV(RAND(),cash_ave,cash_std))+(P1424-Q$24)))</f>
        <v/>
      </c>
      <c r="R1424" s="156">
        <f>IF((Q1424&lt;=0),0,((Q1424-R$24)*Stock*(_xlfn.NORM.INV(RAND(),stock_ave,stock_std))+(Q1424-R$24)*Bonds*(_xlfn.NORM.INV(RAND(),bond_ave,bond_std))+(Q1424-R$24)*cash*(_xlfn.NORM.INV(RAND(),cash_ave,cash_std))+(Q1424-R$24)))</f>
        <v/>
      </c>
      <c r="S1424" s="156">
        <f>IF((R1424&lt;=0),0,((R1424-S$24)*Stock*(_xlfn.NORM.INV(RAND(),stock_ave,stock_std))+(R1424-S$24)*Bonds*(_xlfn.NORM.INV(RAND(),bond_ave,bond_std))+(R1424-S$24)*cash*(_xlfn.NORM.INV(RAND(),cash_ave,cash_std))+(R1424-S$24)))</f>
        <v/>
      </c>
      <c r="T1424" s="156">
        <f>IF((S1424&lt;=0),0,((S1424-T$24)*Stock*(_xlfn.NORM.INV(RAND(),stock_ave,stock_std))+(S1424-T$24)*Bonds*(_xlfn.NORM.INV(RAND(),bond_ave,bond_std))+(S1424-T$24)*cash*(_xlfn.NORM.INV(RAND(),cash_ave,cash_std))+(S1424-T$24)))</f>
        <v/>
      </c>
      <c r="U1424" s="156">
        <f>IF((T1424&lt;=0),0,((T1424-U$24)*Stock*(_xlfn.NORM.INV(RAND(),stock_ave,stock_std))+(T1424-U$24)*Bonds*(_xlfn.NORM.INV(RAND(),bond_ave,bond_std))+(T1424-U$24)*cash*(_xlfn.NORM.INV(RAND(),cash_ave,cash_std))+(T1424-U$24)))</f>
        <v/>
      </c>
      <c r="V1424" s="156">
        <f>IF((U1424&lt;=0),0,((U1424-V$24)*Stock*(_xlfn.NORM.INV(RAND(),stock_ave,stock_std))+(U1424-V$24)*Bonds*(_xlfn.NORM.INV(RAND(),bond_ave,bond_std))+(U1424-V$24)*cash*(_xlfn.NORM.INV(RAND(),cash_ave,cash_std))+(U1424-V$24)))</f>
        <v/>
      </c>
      <c r="W1424" s="156">
        <f>IF((V1424&lt;=0),0,((V1424-W$24)*Stock*(_xlfn.NORM.INV(RAND(),stock_ave,stock_std))+(V1424-W$24)*Bonds*(_xlfn.NORM.INV(RAND(),bond_ave,bond_std))+(V1424-W$24)*cash*(_xlfn.NORM.INV(RAND(),cash_ave,cash_std))+(V1424-W$24)))</f>
        <v/>
      </c>
      <c r="X1424" s="156">
        <f>IF((W1424&lt;=0),0,((W1424-X$24)*Stock*(_xlfn.NORM.INV(RAND(),stock_ave,stock_std))+(W1424-X$24)*Bonds*(_xlfn.NORM.INV(RAND(),bond_ave,bond_std))+(W1424-X$24)*cash*(_xlfn.NORM.INV(RAND(),cash_ave,cash_std))+(W1424-X$24)))</f>
        <v/>
      </c>
      <c r="Y1424" s="156">
        <f>IF((X1424&lt;=0),0,((X1424-Y$24)*Stock*(_xlfn.NORM.INV(RAND(),stock_ave,stock_std))+(X1424-Y$24)*Bonds*(_xlfn.NORM.INV(RAND(),bond_ave,bond_std))+(X1424-Y$24)*cash*(_xlfn.NORM.INV(RAND(),cash_ave,cash_std))+(X1424-Y$24)))</f>
        <v/>
      </c>
      <c r="Z1424" s="156">
        <f>IF((Y1424&lt;=0),0,((Y1424-Z$24)*Stock*(_xlfn.NORM.INV(RAND(),stock_ave,stock_std))+(Y1424-Z$24)*Bonds*(_xlfn.NORM.INV(RAND(),bond_ave,bond_std))+(Y1424-Z$24)*cash*(_xlfn.NORM.INV(RAND(),cash_ave,cash_std))+(Y1424-Z$24)))</f>
        <v/>
      </c>
      <c r="AA1424" s="156">
        <f>IF((Z1424&lt;=0),0,((Z1424-AA$24)*Stock*(_xlfn.NORM.INV(RAND(),stock_ave,stock_std))+(Z1424-AA$24)*Bonds*(_xlfn.NORM.INV(RAND(),bond_ave,bond_std))+(Z1424-AA$24)*cash*(_xlfn.NORM.INV(RAND(),cash_ave,cash_std))+(Z1424-AA$24)))</f>
        <v/>
      </c>
      <c r="AB1424" s="156">
        <f>IF((AA1424&lt;=0),0,((AA1424-AB$24)*Stock*(_xlfn.NORM.INV(RAND(),stock_ave,stock_std))+(AA1424-AB$24)*Bonds*(_xlfn.NORM.INV(RAND(),bond_ave,bond_std))+(AA1424-AB$24)*cash*(_xlfn.NORM.INV(RAND(),cash_ave,cash_std))+(AA1424-AB$24)))</f>
        <v/>
      </c>
      <c r="AC1424" s="156">
        <f>IF((AB1424&lt;=0),0,((AB1424-AC$24)*Stock*(_xlfn.NORM.INV(RAND(),stock_ave,stock_std))+(AB1424-AC$24)*Bonds*(_xlfn.NORM.INV(RAND(),bond_ave,bond_std))+(AB1424-AC$24)*cash*(_xlfn.NORM.INV(RAND(),cash_ave,cash_std))+(AB1424-AC$24)))</f>
        <v/>
      </c>
      <c r="AD1424" s="156">
        <f>IF((AC1424&lt;=0),0,((AC1424-AD$24)*Stock*(_xlfn.NORM.INV(RAND(),stock_ave,stock_std))+(AC1424-AD$24)*Bonds*(_xlfn.NORM.INV(RAND(),bond_ave,bond_std))+(AC1424-AD$24)*cash*(_xlfn.NORM.INV(RAND(),cash_ave,cash_std))+(AC1424-AD$24)))</f>
        <v/>
      </c>
      <c r="AE1424" s="156">
        <f>IF((AD1424&lt;=0),0,((AD1424-AE$24)*Stock*(_xlfn.NORM.INV(RAND(),stock_ave,stock_std))+(AD1424-AE$24)*Bonds*(_xlfn.NORM.INV(RAND(),bond_ave,bond_std))+(AD1424-AE$24)*cash*(_xlfn.NORM.INV(RAND(),cash_ave,cash_std))+(AD1424-AE$24)))</f>
        <v/>
      </c>
      <c r="AF1424" s="156">
        <f>IF((AE1424&lt;=0),0,((AE1424-AF$24)*Stock*(_xlfn.NORM.INV(RAND(),stock_ave,stock_std))+(AE1424-AF$24)*Bonds*(_xlfn.NORM.INV(RAND(),bond_ave,bond_std))+(AE1424-AF$24)*cash*(_xlfn.NORM.INV(RAND(),cash_ave,cash_std))+(AE1424-AF$24)))</f>
        <v/>
      </c>
      <c r="AG1424" s="156">
        <f>IF((AF1424&lt;=0),0,((AF1424-AG$24)*Stock*(_xlfn.NORM.INV(RAND(),stock_ave,stock_std))+(AF1424-AG$24)*Bonds*(_xlfn.NORM.INV(RAND(),bond_ave,bond_std))+(AF1424-AG$24)*cash*(_xlfn.NORM.INV(RAND(),cash_ave,cash_std))+(AF1424-AG$24)))</f>
        <v/>
      </c>
      <c r="AH1424" s="156">
        <f>IF((AG1424&lt;=0),0,((AG1424-AH$24)*Stock*(_xlfn.NORM.INV(RAND(),stock_ave,stock_std))+(AG1424-AH$24)*Bonds*(_xlfn.NORM.INV(RAND(),bond_ave,bond_std))+(AG1424-AH$24)*cash*(_xlfn.NORM.INV(RAND(),cash_ave,cash_std))+(AG1424-AH$24)))</f>
        <v/>
      </c>
      <c r="AI1424" s="156">
        <f>IF((AH1424&lt;=0),0,((AH1424-AI$24)*Stock*(_xlfn.NORM.INV(RAND(),stock_ave,stock_std))+(AH1424-AI$24)*Bonds*(_xlfn.NORM.INV(RAND(),bond_ave,bond_std))+(AH1424-AI$24)*cash*(_xlfn.NORM.INV(RAND(),cash_ave,cash_std))+(AH1424-AI$24)))</f>
        <v/>
      </c>
      <c r="AJ1424" s="156">
        <f>IF((AI1424&lt;=0),0,((AI1424-AJ$24)*Stock*(_xlfn.NORM.INV(RAND(),stock_ave,stock_std))+(AI1424-AJ$24)*Bonds*(_xlfn.NORM.INV(RAND(),bond_ave,bond_std))+(AI1424-AJ$24)*cash*(_xlfn.NORM.INV(RAND(),cash_ave,cash_std))+(AI1424-AJ$24)))</f>
        <v/>
      </c>
      <c r="AK1424" s="156">
        <f>IF((AJ1424&lt;=0),0,((AJ1424-AK$24)*Stock*(_xlfn.NORM.INV(RAND(),stock_ave,stock_std))+(AJ1424-AK$24)*Bonds*(_xlfn.NORM.INV(RAND(),bond_ave,bond_std))+(AJ1424-AK$24)*cash*(_xlfn.NORM.INV(RAND(),cash_ave,cash_std))+(AJ1424-AK$24)))</f>
        <v/>
      </c>
      <c r="AL1424" s="156">
        <f>IF((AK1424&lt;=0),0,((AK1424-AL$24)*Stock*(_xlfn.NORM.INV(RAND(),stock_ave,stock_std))+(AK1424-AL$24)*Bonds*(_xlfn.NORM.INV(RAND(),bond_ave,bond_std))+(AK1424-AL$24)*cash*(_xlfn.NORM.INV(RAND(),cash_ave,cash_std))+(AK1424-AL$24)))</f>
        <v/>
      </c>
      <c r="AM1424" s="156">
        <f>IF((AL1424&lt;=0),0,((AL1424-AM$24)*Stock*(_xlfn.NORM.INV(RAND(),stock_ave,stock_std))+(AL1424-AM$24)*Bonds*(_xlfn.NORM.INV(RAND(),bond_ave,bond_std))+(AL1424-AM$24)*cash*(_xlfn.NORM.INV(RAND(),cash_ave,cash_std))+(AL1424-AM$24)))</f>
        <v/>
      </c>
      <c r="AN1424" s="156">
        <f>IF((AM1424&lt;=0),0,((AM1424-AN$24)*Stock*(_xlfn.NORM.INV(RAND(),stock_ave,stock_std))+(AM1424-AN$24)*Bonds*(_xlfn.NORM.INV(RAND(),bond_ave,bond_std))+(AM1424-AN$24)*cash*(_xlfn.NORM.INV(RAND(),cash_ave,cash_std))+(AM1424-AN$24)))</f>
        <v/>
      </c>
      <c r="AO1424" s="156">
        <f>IF((AN1424&lt;=0),0,((AN1424-AO$24)*Stock*(_xlfn.NORM.INV(RAND(),stock_ave,stock_std))+(AN1424-AO$24)*Bonds*(_xlfn.NORM.INV(RAND(),bond_ave,bond_std))+(AN1424-AO$24)*cash*(_xlfn.NORM.INV(RAND(),cash_ave,cash_std))+(AN1424-AO$24)))</f>
        <v/>
      </c>
      <c r="AP1424" s="156">
        <f>IF((AO1424&lt;=0),0,((AO1424-AP$24)*Stock*(_xlfn.NORM.INV(RAND(),stock_ave,stock_std))+(AO1424-AP$24)*Bonds*(_xlfn.NORM.INV(RAND(),bond_ave,bond_std))+(AO1424-AP$24)*cash*(_xlfn.NORM.INV(RAND(),cash_ave,cash_std))+(AO1424-AP$24)))</f>
        <v/>
      </c>
      <c r="AQ1424" s="156">
        <f>IF((AP1424&lt;=0),0,((AP1424-AQ$24)*Stock*(_xlfn.NORM.INV(RAND(),stock_ave,stock_std))+(AP1424-AQ$24)*Bonds*(_xlfn.NORM.INV(RAND(),bond_ave,bond_std))+(AP1424-AQ$24)*cash*(_xlfn.NORM.INV(RAND(),cash_ave,cash_std))+(AP1424-AQ$24)))</f>
        <v/>
      </c>
      <c r="AR1424" s="156">
        <f>IF((AQ1424&lt;=0),0,((AQ1424-AR$24)*Stock*(_xlfn.NORM.INV(RAND(),stock_ave,stock_std))+(AQ1424-AR$24)*Bonds*(_xlfn.NORM.INV(RAND(),bond_ave,bond_std))+(AQ1424-AR$24)*cash*(_xlfn.NORM.INV(RAND(),cash_ave,cash_std))+(AQ1424-AR$24)))</f>
        <v/>
      </c>
      <c r="AS1424" s="156">
        <f>IF((AR1424&lt;=0),0,((AR1424-AS$24)*Stock*(_xlfn.NORM.INV(RAND(),stock_ave,stock_std))+(AR1424-AS$24)*Bonds*(_xlfn.NORM.INV(RAND(),bond_ave,bond_std))+(AR1424-AS$24)*cash*(_xlfn.NORM.INV(RAND(),cash_ave,cash_std))+(AR1424-AS$24)))</f>
        <v/>
      </c>
      <c r="AT1424" s="156">
        <f>IF((AS1424&lt;=0),0,((AS1424-AT$24)*Stock*(_xlfn.NORM.INV(RAND(),stock_ave,stock_std))+(AS1424-AT$24)*Bonds*(_xlfn.NORM.INV(RAND(),bond_ave,bond_std))+(AS1424-AT$24)*cash*(_xlfn.NORM.INV(RAND(),cash_ave,cash_std))+(AS1424-AT$24)))</f>
        <v/>
      </c>
      <c r="AU1424" s="156">
        <f>IF((AT1424&lt;=0),0,((AT1424-AU$24)*Stock*(_xlfn.NORM.INV(RAND(),stock_ave,stock_std))+(AT1424-AU$24)*Bonds*(_xlfn.NORM.INV(RAND(),bond_ave,bond_std))+(AT1424-AU$24)*cash*(_xlfn.NORM.INV(RAND(),cash_ave,cash_std))+(AT1424-AU$24)))</f>
        <v/>
      </c>
      <c r="AV1424" s="156">
        <f>IF((AU1424&lt;=0),0,((AU1424-AV$24)*Stock*(_xlfn.NORM.INV(RAND(),stock_ave,stock_std))+(AU1424-AV$24)*Bonds*(_xlfn.NORM.INV(RAND(),bond_ave,bond_std))+(AU1424-AV$24)*cash*(_xlfn.NORM.INV(RAND(),cash_ave,cash_std))+(AU1424-AV$24)))</f>
        <v/>
      </c>
      <c r="AW1424" s="156">
        <f>IF((AV1424&lt;=0),0,((AV1424-AW$24)*Stock*(_xlfn.NORM.INV(RAND(),stock_ave,stock_std))+(AV1424-AW$24)*Bonds*(_xlfn.NORM.INV(RAND(),bond_ave,bond_std))+(AV1424-AW$24)*cash*(_xlfn.NORM.INV(RAND(),cash_ave,cash_std))+(AV1424-AW$24)))</f>
        <v/>
      </c>
      <c r="AX1424" s="159" t="n"/>
      <c r="AY1424" s="159" t="n"/>
      <c r="AZ1424" s="159" t="n"/>
      <c r="BA1424" s="159" t="n"/>
      <c r="BB1424" s="159" t="n"/>
    </row>
    <row r="1425">
      <c r="C1425" s="147" t="n"/>
      <c r="D1425" s="61">
        <f>+D1424-IF(D$18&gt;74,(D1424/D$25)*$C$10)</f>
        <v/>
      </c>
      <c r="E1425" s="61">
        <f>+E1424-IF(E$18&gt;74,(E1424/E$25)*$C$10)</f>
        <v/>
      </c>
      <c r="F1425" s="61">
        <f>+F1424-IF(F$18&gt;74,(F1424/F$25)*$C$10)</f>
        <v/>
      </c>
      <c r="G1425" s="61">
        <f>+G1424-IF(G$18&gt;74,(G1424/G$25)*$C$10)</f>
        <v/>
      </c>
      <c r="H1425" s="61">
        <f>+H1424-IF(H$18&gt;74,(H1424/H$25)*$C$10)</f>
        <v/>
      </c>
      <c r="I1425" s="61">
        <f>+I1424-IF(I$18&gt;74,(I1424/I$25)*$C$10)</f>
        <v/>
      </c>
      <c r="J1425" s="61">
        <f>+J1424-IF(J$18&gt;74,(J1424/J$25)*$C$10)</f>
        <v/>
      </c>
      <c r="K1425" s="61">
        <f>+K1424-IF(K$18&gt;74,(K1424/K$25)*$C$10)</f>
        <v/>
      </c>
      <c r="L1425" s="61">
        <f>+L1424-IF(L$18&gt;74,(L1424/L$25)*$C$10)</f>
        <v/>
      </c>
      <c r="M1425" s="61">
        <f>+M1424-IF(M$18&gt;74,(M1424/M$25)*$C$10)</f>
        <v/>
      </c>
      <c r="N1425" s="61">
        <f>+N1424-IF(N$18&gt;74,(N1424/N$25)*$C$10)</f>
        <v/>
      </c>
      <c r="O1425" s="61">
        <f>+O1424-IF(O$18&gt;74,(O1424/O$25)*$C$10)</f>
        <v/>
      </c>
      <c r="P1425" s="61">
        <f>+P1424-IF(P$18&gt;74,(P1424/P$25)*$C$10)</f>
        <v/>
      </c>
      <c r="Q1425" s="61">
        <f>+Q1424-IF(Q$18&gt;74,(Q1424/Q$25)*$C$10)</f>
        <v/>
      </c>
      <c r="R1425" s="61">
        <f>+R1424-IF(R$18&gt;74,(R1424/R$25)*$C$10)</f>
        <v/>
      </c>
      <c r="S1425" s="61">
        <f>+S1424-IF(S$18&gt;74,(S1424/S$25)*$C$10)</f>
        <v/>
      </c>
      <c r="T1425" s="61">
        <f>+T1424-IF(T$18&gt;74,(T1424/T$25)*$C$10)</f>
        <v/>
      </c>
      <c r="U1425" s="61">
        <f>+U1424-IF(U$18&gt;74,(U1424/U$25)*$C$10)</f>
        <v/>
      </c>
      <c r="V1425" s="61">
        <f>+V1424-IF(V$18&gt;74,(V1424/V$25)*$C$10)</f>
        <v/>
      </c>
      <c r="W1425" s="61">
        <f>+W1424-IF(W$18&gt;74,(W1424/W$25)*$C$10)</f>
        <v/>
      </c>
      <c r="X1425" s="61">
        <f>+X1424-IF(X$18&gt;74,(X1424/X$25)*$C$10)</f>
        <v/>
      </c>
      <c r="Y1425" s="61">
        <f>+Y1424-IF(Y$18&gt;74,(Y1424/Y$25)*$C$10)</f>
        <v/>
      </c>
      <c r="Z1425" s="61">
        <f>+Z1424-IF(Z$18&gt;74,(Z1424/Z$25)*$C$10)</f>
        <v/>
      </c>
      <c r="AA1425" s="61">
        <f>+AA1424-IF(AA$18&gt;74,(AA1424/AA$25)*$C$10)</f>
        <v/>
      </c>
      <c r="AB1425" s="61">
        <f>+AB1424-IF(AB$18&gt;74,(AB1424/AB$25)*$C$10)</f>
        <v/>
      </c>
      <c r="AC1425" s="61">
        <f>+AC1424-IF(AC$18&gt;74,(AC1424/AC$25)*$C$10)</f>
        <v/>
      </c>
      <c r="AD1425" s="61">
        <f>+AD1424-IF(AD$18&gt;74,(AD1424/AD$25)*$C$10)</f>
        <v/>
      </c>
      <c r="AE1425" s="61">
        <f>+AE1424-IF(AE$18&gt;74,(AE1424/AE$25)*$C$10)</f>
        <v/>
      </c>
      <c r="AF1425" s="61">
        <f>+AF1424-IF(AF$18&gt;74,(AF1424/AF$25)*$C$10)</f>
        <v/>
      </c>
      <c r="AG1425" s="61">
        <f>+AG1424-IF(AG$18&gt;74,(AG1424/AG$25)*$C$10)</f>
        <v/>
      </c>
      <c r="AH1425" s="61">
        <f>+AH1424-IF(AH$18&gt;74,(AH1424/AH$25)*$C$10)</f>
        <v/>
      </c>
      <c r="AI1425" s="61">
        <f>+AI1424-IF(AI$18&gt;74,(AI1424/AI$25)*$C$10)</f>
        <v/>
      </c>
      <c r="AJ1425" s="61">
        <f>+AJ1424-IF(AJ$18&gt;74,(AJ1424/AJ$25)*$C$10)</f>
        <v/>
      </c>
      <c r="AK1425" s="61">
        <f>+AK1424-IF(AK$18&gt;74,(AK1424/AK$25)*$C$10)</f>
        <v/>
      </c>
      <c r="AL1425" s="61">
        <f>+AL1424-IF(AL$18&gt;74,(AL1424/AL$25)*$C$10)</f>
        <v/>
      </c>
      <c r="AM1425" s="61">
        <f>+AM1424-IF(AM$18&gt;74,(AM1424/AM$25)*$C$10)</f>
        <v/>
      </c>
      <c r="AN1425" s="61">
        <f>+AN1424-IF(AN$18&gt;74,(AN1424/AN$25)*$C$10)</f>
        <v/>
      </c>
      <c r="AO1425" s="61">
        <f>+AO1424-IF(AO$18&gt;74,(AO1424/AO$25)*$C$10)</f>
        <v/>
      </c>
      <c r="AP1425" s="61">
        <f>+AP1424-IF(AP$18&gt;74,(AP1424/AP$25)*$C$10)</f>
        <v/>
      </c>
      <c r="AQ1425" s="61">
        <f>+AQ1424-IF(AQ$18&gt;74,(AQ1424/AQ$25)*$C$10)</f>
        <v/>
      </c>
      <c r="AR1425" s="61">
        <f>+AR1424-IF(AR$18&gt;74,(AR1424/AR$25)*$C$10)</f>
        <v/>
      </c>
      <c r="AS1425" s="61">
        <f>+AS1424-IF(AS$18&gt;74,(AS1424/AS$25)*$C$10)</f>
        <v/>
      </c>
      <c r="AT1425" s="61">
        <f>+AT1424-IF(AT$18&gt;74,(AT1424/AT$25)*$C$10)</f>
        <v/>
      </c>
      <c r="AU1425" s="61">
        <f>+AU1424-IF(AU$18&gt;74,(AU1424/AU$25)*$C$10)</f>
        <v/>
      </c>
      <c r="AV1425" s="61">
        <f>+AV1424-IF(AV$18&gt;74,(AV1424/AV$25)*$C$10)</f>
        <v/>
      </c>
      <c r="AW1425" s="61">
        <f>+AW1424-IF(AW$18&gt;74,(AW1424/AW$25)*$C$10)</f>
        <v/>
      </c>
      <c r="AX1425" s="35">
        <f>IF(AW1425&gt;0,1,0)</f>
        <v/>
      </c>
      <c r="AY1425" s="35">
        <f>IF(AL1425&gt;0,1,0)</f>
        <v/>
      </c>
      <c r="AZ1425" s="35">
        <f>IF(AG1425&gt;0,1,0)</f>
        <v/>
      </c>
      <c r="BA1425" s="35">
        <f>IF(AB1425&gt;0,1,0)</f>
        <v/>
      </c>
      <c r="BB1425" s="35">
        <f>IF(W1425&gt;0,1,0)</f>
        <v/>
      </c>
    </row>
    <row r="1426">
      <c r="B1426" s="154" t="inlineStr">
        <is>
          <t>trial 700</t>
        </is>
      </c>
      <c r="C1426" s="155">
        <f>+start-C1423</f>
        <v/>
      </c>
      <c r="D1426" s="156">
        <f>IF((C1426&lt;=0),0,((C1426-D$24)*Stock*(_xlfn.NORM.INV(RAND(),stock_ave,stock_std))+(C1426-D$24)*Bonds*(_xlfn.NORM.INV(RAND(),bond_ave,bond_std))+(C1426-D$24)*cash*(_xlfn.NORM.INV(RAND(),cash_ave,cash_std))+(C1426-D$24)))</f>
        <v/>
      </c>
      <c r="E1426" s="156">
        <f>IF((D1426&lt;=0),0,((D1426-E$24)*Stock*(_xlfn.NORM.INV(RAND(),stock_ave,stock_std))+(D1426-E$24)*Bonds*(_xlfn.NORM.INV(RAND(),bond_ave,bond_std))+(D1426-E$24)*cash*(_xlfn.NORM.INV(RAND(),cash_ave,cash_std))+(D1426-E$24)))</f>
        <v/>
      </c>
      <c r="F1426" s="156">
        <f>IF((E1426&lt;=0),0,((E1426-F$24)*Stock*(_xlfn.NORM.INV(RAND(),stock_ave,stock_std))+(E1426-F$24)*Bonds*(_xlfn.NORM.INV(RAND(),bond_ave,bond_std))+(E1426-F$24)*cash*(_xlfn.NORM.INV(RAND(),cash_ave,cash_std))+(E1426-F$24)))</f>
        <v/>
      </c>
      <c r="G1426" s="156">
        <f>IF((F1426&lt;=0),0,((F1426-G$24)*Stock*(_xlfn.NORM.INV(RAND(),stock_ave,stock_std))+(F1426-G$24)*Bonds*(_xlfn.NORM.INV(RAND(),bond_ave,bond_std))+(F1426-G$24)*cash*(_xlfn.NORM.INV(RAND(),cash_ave,cash_std))+(F1426-G$24)))</f>
        <v/>
      </c>
      <c r="H1426" s="156">
        <f>IF((G1426&lt;=0),0,((G1426-H$24)*Stock*(_xlfn.NORM.INV(RAND(),stock_ave,stock_std))+(G1426-H$24)*Bonds*(_xlfn.NORM.INV(RAND(),bond_ave,bond_std))+(G1426-H$24)*cash*(_xlfn.NORM.INV(RAND(),cash_ave,cash_std))+(G1426-H$24)))</f>
        <v/>
      </c>
      <c r="I1426" s="156">
        <f>IF((H1426&lt;=0),0,((H1426-I$24)*Stock*(_xlfn.NORM.INV(RAND(),stock_ave,stock_std))+(H1426-I$24)*Bonds*(_xlfn.NORM.INV(RAND(),bond_ave,bond_std))+(H1426-I$24)*cash*(_xlfn.NORM.INV(RAND(),cash_ave,cash_std))+(H1426-I$24)))</f>
        <v/>
      </c>
      <c r="J1426" s="156">
        <f>IF((I1426&lt;=0),0,((I1426-J$24)*Stock*(_xlfn.NORM.INV(RAND(),stock_ave,stock_std))+(I1426-J$24)*Bonds*(_xlfn.NORM.INV(RAND(),bond_ave,bond_std))+(I1426-J$24)*cash*(_xlfn.NORM.INV(RAND(),cash_ave,cash_std))+(I1426-J$24)))</f>
        <v/>
      </c>
      <c r="K1426" s="156">
        <f>IF((J1426&lt;=0),0,((J1426-K$24)*Stock*(_xlfn.NORM.INV(RAND(),stock_ave,stock_std))+(J1426-K$24)*Bonds*(_xlfn.NORM.INV(RAND(),bond_ave,bond_std))+(J1426-K$24)*cash*(_xlfn.NORM.INV(RAND(),cash_ave,cash_std))+(J1426-K$24)))</f>
        <v/>
      </c>
      <c r="L1426" s="156">
        <f>IF((K1426&lt;=0),0,((K1426-L$24)*Stock*(_xlfn.NORM.INV(RAND(),stock_ave,stock_std))+(K1426-L$24)*Bonds*(_xlfn.NORM.INV(RAND(),bond_ave,bond_std))+(K1426-L$24)*cash*(_xlfn.NORM.INV(RAND(),cash_ave,cash_std))+(K1426-L$24)))</f>
        <v/>
      </c>
      <c r="M1426" s="156">
        <f>IF((L1426&lt;=0),0,((L1426-M$24)*Stock*(_xlfn.NORM.INV(RAND(),stock_ave,stock_std))+(L1426-M$24)*Bonds*(_xlfn.NORM.INV(RAND(),bond_ave,bond_std))+(L1426-M$24)*cash*(_xlfn.NORM.INV(RAND(),cash_ave,cash_std))+(L1426-M$24)))</f>
        <v/>
      </c>
      <c r="N1426" s="156">
        <f>IF((M1426&lt;=0),0,((M1426-N$24)*Stock*(_xlfn.NORM.INV(RAND(),stock_ave,stock_std))+(M1426-N$24)*Bonds*(_xlfn.NORM.INV(RAND(),bond_ave,bond_std))+(M1426-N$24)*cash*(_xlfn.NORM.INV(RAND(),cash_ave,cash_std))+(M1426-N$24)))</f>
        <v/>
      </c>
      <c r="O1426" s="156">
        <f>IF((N1426&lt;=0),0,((N1426-O$24)*Stock*(_xlfn.NORM.INV(RAND(),stock_ave,stock_std))+(N1426-O$24)*Bonds*(_xlfn.NORM.INV(RAND(),bond_ave,bond_std))+(N1426-O$24)*cash*(_xlfn.NORM.INV(RAND(),cash_ave,cash_std))+(N1426-O$24)))</f>
        <v/>
      </c>
      <c r="P1426" s="156">
        <f>IF((O1426&lt;=0),0,((O1426-P$24)*Stock*(_xlfn.NORM.INV(RAND(),stock_ave,stock_std))+(O1426-P$24)*Bonds*(_xlfn.NORM.INV(RAND(),bond_ave,bond_std))+(O1426-P$24)*cash*(_xlfn.NORM.INV(RAND(),cash_ave,cash_std))+(O1426-P$24)))</f>
        <v/>
      </c>
      <c r="Q1426" s="156">
        <f>IF((P1426&lt;=0),0,((P1426-Q$24)*Stock*(_xlfn.NORM.INV(RAND(),stock_ave,stock_std))+(P1426-Q$24)*Bonds*(_xlfn.NORM.INV(RAND(),bond_ave,bond_std))+(P1426-Q$24)*cash*(_xlfn.NORM.INV(RAND(),cash_ave,cash_std))+(P1426-Q$24)))</f>
        <v/>
      </c>
      <c r="R1426" s="156">
        <f>IF((Q1426&lt;=0),0,((Q1426-R$24)*Stock*(_xlfn.NORM.INV(RAND(),stock_ave,stock_std))+(Q1426-R$24)*Bonds*(_xlfn.NORM.INV(RAND(),bond_ave,bond_std))+(Q1426-R$24)*cash*(_xlfn.NORM.INV(RAND(),cash_ave,cash_std))+(Q1426-R$24)))</f>
        <v/>
      </c>
      <c r="S1426" s="156">
        <f>IF((R1426&lt;=0),0,((R1426-S$24)*Stock*(_xlfn.NORM.INV(RAND(),stock_ave,stock_std))+(R1426-S$24)*Bonds*(_xlfn.NORM.INV(RAND(),bond_ave,bond_std))+(R1426-S$24)*cash*(_xlfn.NORM.INV(RAND(),cash_ave,cash_std))+(R1426-S$24)))</f>
        <v/>
      </c>
      <c r="T1426" s="156">
        <f>IF((S1426&lt;=0),0,((S1426-T$24)*Stock*(_xlfn.NORM.INV(RAND(),stock_ave,stock_std))+(S1426-T$24)*Bonds*(_xlfn.NORM.INV(RAND(),bond_ave,bond_std))+(S1426-T$24)*cash*(_xlfn.NORM.INV(RAND(),cash_ave,cash_std))+(S1426-T$24)))</f>
        <v/>
      </c>
      <c r="U1426" s="156">
        <f>IF((T1426&lt;=0),0,((T1426-U$24)*Stock*(_xlfn.NORM.INV(RAND(),stock_ave,stock_std))+(T1426-U$24)*Bonds*(_xlfn.NORM.INV(RAND(),bond_ave,bond_std))+(T1426-U$24)*cash*(_xlfn.NORM.INV(RAND(),cash_ave,cash_std))+(T1426-U$24)))</f>
        <v/>
      </c>
      <c r="V1426" s="156">
        <f>IF((U1426&lt;=0),0,((U1426-V$24)*Stock*(_xlfn.NORM.INV(RAND(),stock_ave,stock_std))+(U1426-V$24)*Bonds*(_xlfn.NORM.INV(RAND(),bond_ave,bond_std))+(U1426-V$24)*cash*(_xlfn.NORM.INV(RAND(),cash_ave,cash_std))+(U1426-V$24)))</f>
        <v/>
      </c>
      <c r="W1426" s="156">
        <f>IF((V1426&lt;=0),0,((V1426-W$24)*Stock*(_xlfn.NORM.INV(RAND(),stock_ave,stock_std))+(V1426-W$24)*Bonds*(_xlfn.NORM.INV(RAND(),bond_ave,bond_std))+(V1426-W$24)*cash*(_xlfn.NORM.INV(RAND(),cash_ave,cash_std))+(V1426-W$24)))</f>
        <v/>
      </c>
      <c r="X1426" s="156">
        <f>IF((W1426&lt;=0),0,((W1426-X$24)*Stock*(_xlfn.NORM.INV(RAND(),stock_ave,stock_std))+(W1426-X$24)*Bonds*(_xlfn.NORM.INV(RAND(),bond_ave,bond_std))+(W1426-X$24)*cash*(_xlfn.NORM.INV(RAND(),cash_ave,cash_std))+(W1426-X$24)))</f>
        <v/>
      </c>
      <c r="Y1426" s="156">
        <f>IF((X1426&lt;=0),0,((X1426-Y$24)*Stock*(_xlfn.NORM.INV(RAND(),stock_ave,stock_std))+(X1426-Y$24)*Bonds*(_xlfn.NORM.INV(RAND(),bond_ave,bond_std))+(X1426-Y$24)*cash*(_xlfn.NORM.INV(RAND(),cash_ave,cash_std))+(X1426-Y$24)))</f>
        <v/>
      </c>
      <c r="Z1426" s="156">
        <f>IF((Y1426&lt;=0),0,((Y1426-Z$24)*Stock*(_xlfn.NORM.INV(RAND(),stock_ave,stock_std))+(Y1426-Z$24)*Bonds*(_xlfn.NORM.INV(RAND(),bond_ave,bond_std))+(Y1426-Z$24)*cash*(_xlfn.NORM.INV(RAND(),cash_ave,cash_std))+(Y1426-Z$24)))</f>
        <v/>
      </c>
      <c r="AA1426" s="156">
        <f>IF((Z1426&lt;=0),0,((Z1426-AA$24)*Stock*(_xlfn.NORM.INV(RAND(),stock_ave,stock_std))+(Z1426-AA$24)*Bonds*(_xlfn.NORM.INV(RAND(),bond_ave,bond_std))+(Z1426-AA$24)*cash*(_xlfn.NORM.INV(RAND(),cash_ave,cash_std))+(Z1426-AA$24)))</f>
        <v/>
      </c>
      <c r="AB1426" s="156">
        <f>IF((AA1426&lt;=0),0,((AA1426-AB$24)*Stock*(_xlfn.NORM.INV(RAND(),stock_ave,stock_std))+(AA1426-AB$24)*Bonds*(_xlfn.NORM.INV(RAND(),bond_ave,bond_std))+(AA1426-AB$24)*cash*(_xlfn.NORM.INV(RAND(),cash_ave,cash_std))+(AA1426-AB$24)))</f>
        <v/>
      </c>
      <c r="AC1426" s="156">
        <f>IF((AB1426&lt;=0),0,((AB1426-AC$24)*Stock*(_xlfn.NORM.INV(RAND(),stock_ave,stock_std))+(AB1426-AC$24)*Bonds*(_xlfn.NORM.INV(RAND(),bond_ave,bond_std))+(AB1426-AC$24)*cash*(_xlfn.NORM.INV(RAND(),cash_ave,cash_std))+(AB1426-AC$24)))</f>
        <v/>
      </c>
      <c r="AD1426" s="156">
        <f>IF((AC1426&lt;=0),0,((AC1426-AD$24)*Stock*(_xlfn.NORM.INV(RAND(),stock_ave,stock_std))+(AC1426-AD$24)*Bonds*(_xlfn.NORM.INV(RAND(),bond_ave,bond_std))+(AC1426-AD$24)*cash*(_xlfn.NORM.INV(RAND(),cash_ave,cash_std))+(AC1426-AD$24)))</f>
        <v/>
      </c>
      <c r="AE1426" s="156">
        <f>IF((AD1426&lt;=0),0,((AD1426-AE$24)*Stock*(_xlfn.NORM.INV(RAND(),stock_ave,stock_std))+(AD1426-AE$24)*Bonds*(_xlfn.NORM.INV(RAND(),bond_ave,bond_std))+(AD1426-AE$24)*cash*(_xlfn.NORM.INV(RAND(),cash_ave,cash_std))+(AD1426-AE$24)))</f>
        <v/>
      </c>
      <c r="AF1426" s="156">
        <f>IF((AE1426&lt;=0),0,((AE1426-AF$24)*Stock*(_xlfn.NORM.INV(RAND(),stock_ave,stock_std))+(AE1426-AF$24)*Bonds*(_xlfn.NORM.INV(RAND(),bond_ave,bond_std))+(AE1426-AF$24)*cash*(_xlfn.NORM.INV(RAND(),cash_ave,cash_std))+(AE1426-AF$24)))</f>
        <v/>
      </c>
      <c r="AG1426" s="156">
        <f>IF((AF1426&lt;=0),0,((AF1426-AG$24)*Stock*(_xlfn.NORM.INV(RAND(),stock_ave,stock_std))+(AF1426-AG$24)*Bonds*(_xlfn.NORM.INV(RAND(),bond_ave,bond_std))+(AF1426-AG$24)*cash*(_xlfn.NORM.INV(RAND(),cash_ave,cash_std))+(AF1426-AG$24)))</f>
        <v/>
      </c>
      <c r="AH1426" s="156">
        <f>IF((AG1426&lt;=0),0,((AG1426-AH$24)*Stock*(_xlfn.NORM.INV(RAND(),stock_ave,stock_std))+(AG1426-AH$24)*Bonds*(_xlfn.NORM.INV(RAND(),bond_ave,bond_std))+(AG1426-AH$24)*cash*(_xlfn.NORM.INV(RAND(),cash_ave,cash_std))+(AG1426-AH$24)))</f>
        <v/>
      </c>
      <c r="AI1426" s="156">
        <f>IF((AH1426&lt;=0),0,((AH1426-AI$24)*Stock*(_xlfn.NORM.INV(RAND(),stock_ave,stock_std))+(AH1426-AI$24)*Bonds*(_xlfn.NORM.INV(RAND(),bond_ave,bond_std))+(AH1426-AI$24)*cash*(_xlfn.NORM.INV(RAND(),cash_ave,cash_std))+(AH1426-AI$24)))</f>
        <v/>
      </c>
      <c r="AJ1426" s="156">
        <f>IF((AI1426&lt;=0),0,((AI1426-AJ$24)*Stock*(_xlfn.NORM.INV(RAND(),stock_ave,stock_std))+(AI1426-AJ$24)*Bonds*(_xlfn.NORM.INV(RAND(),bond_ave,bond_std))+(AI1426-AJ$24)*cash*(_xlfn.NORM.INV(RAND(),cash_ave,cash_std))+(AI1426-AJ$24)))</f>
        <v/>
      </c>
      <c r="AK1426" s="156">
        <f>IF((AJ1426&lt;=0),0,((AJ1426-AK$24)*Stock*(_xlfn.NORM.INV(RAND(),stock_ave,stock_std))+(AJ1426-AK$24)*Bonds*(_xlfn.NORM.INV(RAND(),bond_ave,bond_std))+(AJ1426-AK$24)*cash*(_xlfn.NORM.INV(RAND(),cash_ave,cash_std))+(AJ1426-AK$24)))</f>
        <v/>
      </c>
      <c r="AL1426" s="156">
        <f>IF((AK1426&lt;=0),0,((AK1426-AL$24)*Stock*(_xlfn.NORM.INV(RAND(),stock_ave,stock_std))+(AK1426-AL$24)*Bonds*(_xlfn.NORM.INV(RAND(),bond_ave,bond_std))+(AK1426-AL$24)*cash*(_xlfn.NORM.INV(RAND(),cash_ave,cash_std))+(AK1426-AL$24)))</f>
        <v/>
      </c>
      <c r="AM1426" s="156">
        <f>IF((AL1426&lt;=0),0,((AL1426-AM$24)*Stock*(_xlfn.NORM.INV(RAND(),stock_ave,stock_std))+(AL1426-AM$24)*Bonds*(_xlfn.NORM.INV(RAND(),bond_ave,bond_std))+(AL1426-AM$24)*cash*(_xlfn.NORM.INV(RAND(),cash_ave,cash_std))+(AL1426-AM$24)))</f>
        <v/>
      </c>
      <c r="AN1426" s="156">
        <f>IF((AM1426&lt;=0),0,((AM1426-AN$24)*Stock*(_xlfn.NORM.INV(RAND(),stock_ave,stock_std))+(AM1426-AN$24)*Bonds*(_xlfn.NORM.INV(RAND(),bond_ave,bond_std))+(AM1426-AN$24)*cash*(_xlfn.NORM.INV(RAND(),cash_ave,cash_std))+(AM1426-AN$24)))</f>
        <v/>
      </c>
      <c r="AO1426" s="156">
        <f>IF((AN1426&lt;=0),0,((AN1426-AO$24)*Stock*(_xlfn.NORM.INV(RAND(),stock_ave,stock_std))+(AN1426-AO$24)*Bonds*(_xlfn.NORM.INV(RAND(),bond_ave,bond_std))+(AN1426-AO$24)*cash*(_xlfn.NORM.INV(RAND(),cash_ave,cash_std))+(AN1426-AO$24)))</f>
        <v/>
      </c>
      <c r="AP1426" s="156">
        <f>IF((AO1426&lt;=0),0,((AO1426-AP$24)*Stock*(_xlfn.NORM.INV(RAND(),stock_ave,stock_std))+(AO1426-AP$24)*Bonds*(_xlfn.NORM.INV(RAND(),bond_ave,bond_std))+(AO1426-AP$24)*cash*(_xlfn.NORM.INV(RAND(),cash_ave,cash_std))+(AO1426-AP$24)))</f>
        <v/>
      </c>
      <c r="AQ1426" s="156">
        <f>IF((AP1426&lt;=0),0,((AP1426-AQ$24)*Stock*(_xlfn.NORM.INV(RAND(),stock_ave,stock_std))+(AP1426-AQ$24)*Bonds*(_xlfn.NORM.INV(RAND(),bond_ave,bond_std))+(AP1426-AQ$24)*cash*(_xlfn.NORM.INV(RAND(),cash_ave,cash_std))+(AP1426-AQ$24)))</f>
        <v/>
      </c>
      <c r="AR1426" s="156">
        <f>IF((AQ1426&lt;=0),0,((AQ1426-AR$24)*Stock*(_xlfn.NORM.INV(RAND(),stock_ave,stock_std))+(AQ1426-AR$24)*Bonds*(_xlfn.NORM.INV(RAND(),bond_ave,bond_std))+(AQ1426-AR$24)*cash*(_xlfn.NORM.INV(RAND(),cash_ave,cash_std))+(AQ1426-AR$24)))</f>
        <v/>
      </c>
      <c r="AS1426" s="156">
        <f>IF((AR1426&lt;=0),0,((AR1426-AS$24)*Stock*(_xlfn.NORM.INV(RAND(),stock_ave,stock_std))+(AR1426-AS$24)*Bonds*(_xlfn.NORM.INV(RAND(),bond_ave,bond_std))+(AR1426-AS$24)*cash*(_xlfn.NORM.INV(RAND(),cash_ave,cash_std))+(AR1426-AS$24)))</f>
        <v/>
      </c>
      <c r="AT1426" s="156">
        <f>IF((AS1426&lt;=0),0,((AS1426-AT$24)*Stock*(_xlfn.NORM.INV(RAND(),stock_ave,stock_std))+(AS1426-AT$24)*Bonds*(_xlfn.NORM.INV(RAND(),bond_ave,bond_std))+(AS1426-AT$24)*cash*(_xlfn.NORM.INV(RAND(),cash_ave,cash_std))+(AS1426-AT$24)))</f>
        <v/>
      </c>
      <c r="AU1426" s="156">
        <f>IF((AT1426&lt;=0),0,((AT1426-AU$24)*Stock*(_xlfn.NORM.INV(RAND(),stock_ave,stock_std))+(AT1426-AU$24)*Bonds*(_xlfn.NORM.INV(RAND(),bond_ave,bond_std))+(AT1426-AU$24)*cash*(_xlfn.NORM.INV(RAND(),cash_ave,cash_std))+(AT1426-AU$24)))</f>
        <v/>
      </c>
      <c r="AV1426" s="156">
        <f>IF((AU1426&lt;=0),0,((AU1426-AV$24)*Stock*(_xlfn.NORM.INV(RAND(),stock_ave,stock_std))+(AU1426-AV$24)*Bonds*(_xlfn.NORM.INV(RAND(),bond_ave,bond_std))+(AU1426-AV$24)*cash*(_xlfn.NORM.INV(RAND(),cash_ave,cash_std))+(AU1426-AV$24)))</f>
        <v/>
      </c>
      <c r="AW1426" s="156">
        <f>IF((AV1426&lt;=0),0,((AV1426-AW$24)*Stock*(_xlfn.NORM.INV(RAND(),stock_ave,stock_std))+(AV1426-AW$24)*Bonds*(_xlfn.NORM.INV(RAND(),bond_ave,bond_std))+(AV1426-AW$24)*cash*(_xlfn.NORM.INV(RAND(),cash_ave,cash_std))+(AV1426-AW$24)))</f>
        <v/>
      </c>
      <c r="AX1426" s="159" t="n"/>
      <c r="AY1426" s="159" t="n"/>
      <c r="AZ1426" s="159" t="n"/>
      <c r="BA1426" s="159" t="n"/>
      <c r="BB1426" s="159" t="n"/>
    </row>
    <row r="1427">
      <c r="C1427" s="147" t="n"/>
      <c r="D1427" s="61">
        <f>+D1426-IF(D$18&gt;74,(D1426/D$25)*$C$10)</f>
        <v/>
      </c>
      <c r="E1427" s="61">
        <f>+E1426-IF(E$18&gt;74,(E1426/E$25)*$C$10)</f>
        <v/>
      </c>
      <c r="F1427" s="61">
        <f>+F1426-IF(F$18&gt;74,(F1426/F$25)*$C$10)</f>
        <v/>
      </c>
      <c r="G1427" s="61">
        <f>+G1426-IF(G$18&gt;74,(G1426/G$25)*$C$10)</f>
        <v/>
      </c>
      <c r="H1427" s="61">
        <f>+H1426-IF(H$18&gt;74,(H1426/H$25)*$C$10)</f>
        <v/>
      </c>
      <c r="I1427" s="61">
        <f>+I1426-IF(I$18&gt;74,(I1426/I$25)*$C$10)</f>
        <v/>
      </c>
      <c r="J1427" s="61">
        <f>+J1426-IF(J$18&gt;74,(J1426/J$25)*$C$10)</f>
        <v/>
      </c>
      <c r="K1427" s="61">
        <f>+K1426-IF(K$18&gt;74,(K1426/K$25)*$C$10)</f>
        <v/>
      </c>
      <c r="L1427" s="61">
        <f>+L1426-IF(L$18&gt;74,(L1426/L$25)*$C$10)</f>
        <v/>
      </c>
      <c r="M1427" s="61">
        <f>+M1426-IF(M$18&gt;74,(M1426/M$25)*$C$10)</f>
        <v/>
      </c>
      <c r="N1427" s="61">
        <f>+N1426-IF(N$18&gt;74,(N1426/N$25)*$C$10)</f>
        <v/>
      </c>
      <c r="O1427" s="61">
        <f>+O1426-IF(O$18&gt;74,(O1426/O$25)*$C$10)</f>
        <v/>
      </c>
      <c r="P1427" s="61">
        <f>+P1426-IF(P$18&gt;74,(P1426/P$25)*$C$10)</f>
        <v/>
      </c>
      <c r="Q1427" s="61">
        <f>+Q1426-IF(Q$18&gt;74,(Q1426/Q$25)*$C$10)</f>
        <v/>
      </c>
      <c r="R1427" s="61">
        <f>+R1426-IF(R$18&gt;74,(R1426/R$25)*$C$10)</f>
        <v/>
      </c>
      <c r="S1427" s="61">
        <f>+S1426-IF(S$18&gt;74,(S1426/S$25)*$C$10)</f>
        <v/>
      </c>
      <c r="T1427" s="61">
        <f>+T1426-IF(T$18&gt;74,(T1426/T$25)*$C$10)</f>
        <v/>
      </c>
      <c r="U1427" s="61">
        <f>+U1426-IF(U$18&gt;74,(U1426/U$25)*$C$10)</f>
        <v/>
      </c>
      <c r="V1427" s="61">
        <f>+V1426-IF(V$18&gt;74,(V1426/V$25)*$C$10)</f>
        <v/>
      </c>
      <c r="W1427" s="61">
        <f>+W1426-IF(W$18&gt;74,(W1426/W$25)*$C$10)</f>
        <v/>
      </c>
      <c r="X1427" s="61">
        <f>+X1426-IF(X$18&gt;74,(X1426/X$25)*$C$10)</f>
        <v/>
      </c>
      <c r="Y1427" s="61">
        <f>+Y1426-IF(Y$18&gt;74,(Y1426/Y$25)*$C$10)</f>
        <v/>
      </c>
      <c r="Z1427" s="61">
        <f>+Z1426-IF(Z$18&gt;74,(Z1426/Z$25)*$C$10)</f>
        <v/>
      </c>
      <c r="AA1427" s="61">
        <f>+AA1426-IF(AA$18&gt;74,(AA1426/AA$25)*$C$10)</f>
        <v/>
      </c>
      <c r="AB1427" s="61">
        <f>+AB1426-IF(AB$18&gt;74,(AB1426/AB$25)*$C$10)</f>
        <v/>
      </c>
      <c r="AC1427" s="61">
        <f>+AC1426-IF(AC$18&gt;74,(AC1426/AC$25)*$C$10)</f>
        <v/>
      </c>
      <c r="AD1427" s="61">
        <f>+AD1426-IF(AD$18&gt;74,(AD1426/AD$25)*$C$10)</f>
        <v/>
      </c>
      <c r="AE1427" s="61">
        <f>+AE1426-IF(AE$18&gt;74,(AE1426/AE$25)*$C$10)</f>
        <v/>
      </c>
      <c r="AF1427" s="61">
        <f>+AF1426-IF(AF$18&gt;74,(AF1426/AF$25)*$C$10)</f>
        <v/>
      </c>
      <c r="AG1427" s="61">
        <f>+AG1426-IF(AG$18&gt;74,(AG1426/AG$25)*$C$10)</f>
        <v/>
      </c>
      <c r="AH1427" s="61">
        <f>+AH1426-IF(AH$18&gt;74,(AH1426/AH$25)*$C$10)</f>
        <v/>
      </c>
      <c r="AI1427" s="61">
        <f>+AI1426-IF(AI$18&gt;74,(AI1426/AI$25)*$C$10)</f>
        <v/>
      </c>
      <c r="AJ1427" s="61">
        <f>+AJ1426-IF(AJ$18&gt;74,(AJ1426/AJ$25)*$C$10)</f>
        <v/>
      </c>
      <c r="AK1427" s="61">
        <f>+AK1426-IF(AK$18&gt;74,(AK1426/AK$25)*$C$10)</f>
        <v/>
      </c>
      <c r="AL1427" s="61">
        <f>+AL1426-IF(AL$18&gt;74,(AL1426/AL$25)*$C$10)</f>
        <v/>
      </c>
      <c r="AM1427" s="61">
        <f>+AM1426-IF(AM$18&gt;74,(AM1426/AM$25)*$C$10)</f>
        <v/>
      </c>
      <c r="AN1427" s="61">
        <f>+AN1426-IF(AN$18&gt;74,(AN1426/AN$25)*$C$10)</f>
        <v/>
      </c>
      <c r="AO1427" s="61">
        <f>+AO1426-IF(AO$18&gt;74,(AO1426/AO$25)*$C$10)</f>
        <v/>
      </c>
      <c r="AP1427" s="61">
        <f>+AP1426-IF(AP$18&gt;74,(AP1426/AP$25)*$C$10)</f>
        <v/>
      </c>
      <c r="AQ1427" s="61">
        <f>+AQ1426-IF(AQ$18&gt;74,(AQ1426/AQ$25)*$C$10)</f>
        <v/>
      </c>
      <c r="AR1427" s="61">
        <f>+AR1426-IF(AR$18&gt;74,(AR1426/AR$25)*$C$10)</f>
        <v/>
      </c>
      <c r="AS1427" s="61">
        <f>+AS1426-IF(AS$18&gt;74,(AS1426/AS$25)*$C$10)</f>
        <v/>
      </c>
      <c r="AT1427" s="61">
        <f>+AT1426-IF(AT$18&gt;74,(AT1426/AT$25)*$C$10)</f>
        <v/>
      </c>
      <c r="AU1427" s="61">
        <f>+AU1426-IF(AU$18&gt;74,(AU1426/AU$25)*$C$10)</f>
        <v/>
      </c>
      <c r="AV1427" s="61">
        <f>+AV1426-IF(AV$18&gt;74,(AV1426/AV$25)*$C$10)</f>
        <v/>
      </c>
      <c r="AW1427" s="61">
        <f>+AW1426-IF(AW$18&gt;74,(AW1426/AW$25)*$C$10)</f>
        <v/>
      </c>
      <c r="AX1427" s="35">
        <f>IF(AW1427&gt;0,1,0)</f>
        <v/>
      </c>
      <c r="AY1427" s="35">
        <f>IF(AL1427&gt;0,1,0)</f>
        <v/>
      </c>
      <c r="AZ1427" s="35">
        <f>IF(AG1427&gt;0,1,0)</f>
        <v/>
      </c>
      <c r="BA1427" s="35">
        <f>IF(AB1427&gt;0,1,0)</f>
        <v/>
      </c>
      <c r="BB1427" s="35">
        <f>IF(W1427&gt;0,1,0)</f>
        <v/>
      </c>
    </row>
    <row r="1428">
      <c r="B1428" s="154" t="inlineStr">
        <is>
          <t>trial 701</t>
        </is>
      </c>
      <c r="C1428" s="155">
        <f>+start-C1425</f>
        <v/>
      </c>
      <c r="D1428" s="156">
        <f>IF((C1428&lt;=0),0,((C1428-D$24)*Stock*(_xlfn.NORM.INV(RAND(),stock_ave,stock_std))+(C1428-D$24)*Bonds*(_xlfn.NORM.INV(RAND(),bond_ave,bond_std))+(C1428-D$24)*cash*(_xlfn.NORM.INV(RAND(),cash_ave,cash_std))+(C1428-D$24)))</f>
        <v/>
      </c>
      <c r="E1428" s="156">
        <f>IF((D1428&lt;=0),0,((D1428-E$24)*Stock*(_xlfn.NORM.INV(RAND(),stock_ave,stock_std))+(D1428-E$24)*Bonds*(_xlfn.NORM.INV(RAND(),bond_ave,bond_std))+(D1428-E$24)*cash*(_xlfn.NORM.INV(RAND(),cash_ave,cash_std))+(D1428-E$24)))</f>
        <v/>
      </c>
      <c r="F1428" s="156">
        <f>IF((E1428&lt;=0),0,((E1428-F$24)*Stock*(_xlfn.NORM.INV(RAND(),stock_ave,stock_std))+(E1428-F$24)*Bonds*(_xlfn.NORM.INV(RAND(),bond_ave,bond_std))+(E1428-F$24)*cash*(_xlfn.NORM.INV(RAND(),cash_ave,cash_std))+(E1428-F$24)))</f>
        <v/>
      </c>
      <c r="G1428" s="156">
        <f>IF((F1428&lt;=0),0,((F1428-G$24)*Stock*(_xlfn.NORM.INV(RAND(),stock_ave,stock_std))+(F1428-G$24)*Bonds*(_xlfn.NORM.INV(RAND(),bond_ave,bond_std))+(F1428-G$24)*cash*(_xlfn.NORM.INV(RAND(),cash_ave,cash_std))+(F1428-G$24)))</f>
        <v/>
      </c>
      <c r="H1428" s="156">
        <f>IF((G1428&lt;=0),0,((G1428-H$24)*Stock*(_xlfn.NORM.INV(RAND(),stock_ave,stock_std))+(G1428-H$24)*Bonds*(_xlfn.NORM.INV(RAND(),bond_ave,bond_std))+(G1428-H$24)*cash*(_xlfn.NORM.INV(RAND(),cash_ave,cash_std))+(G1428-H$24)))</f>
        <v/>
      </c>
      <c r="I1428" s="156">
        <f>IF((H1428&lt;=0),0,((H1428-I$24)*Stock*(_xlfn.NORM.INV(RAND(),stock_ave,stock_std))+(H1428-I$24)*Bonds*(_xlfn.NORM.INV(RAND(),bond_ave,bond_std))+(H1428-I$24)*cash*(_xlfn.NORM.INV(RAND(),cash_ave,cash_std))+(H1428-I$24)))</f>
        <v/>
      </c>
      <c r="J1428" s="156">
        <f>IF((I1428&lt;=0),0,((I1428-J$24)*Stock*(_xlfn.NORM.INV(RAND(),stock_ave,stock_std))+(I1428-J$24)*Bonds*(_xlfn.NORM.INV(RAND(),bond_ave,bond_std))+(I1428-J$24)*cash*(_xlfn.NORM.INV(RAND(),cash_ave,cash_std))+(I1428-J$24)))</f>
        <v/>
      </c>
      <c r="K1428" s="156">
        <f>IF((J1428&lt;=0),0,((J1428-K$24)*Stock*(_xlfn.NORM.INV(RAND(),stock_ave,stock_std))+(J1428-K$24)*Bonds*(_xlfn.NORM.INV(RAND(),bond_ave,bond_std))+(J1428-K$24)*cash*(_xlfn.NORM.INV(RAND(),cash_ave,cash_std))+(J1428-K$24)))</f>
        <v/>
      </c>
      <c r="L1428" s="156">
        <f>IF((K1428&lt;=0),0,((K1428-L$24)*Stock*(_xlfn.NORM.INV(RAND(),stock_ave,stock_std))+(K1428-L$24)*Bonds*(_xlfn.NORM.INV(RAND(),bond_ave,bond_std))+(K1428-L$24)*cash*(_xlfn.NORM.INV(RAND(),cash_ave,cash_std))+(K1428-L$24)))</f>
        <v/>
      </c>
      <c r="M1428" s="156">
        <f>IF((L1428&lt;=0),0,((L1428-M$24)*Stock*(_xlfn.NORM.INV(RAND(),stock_ave,stock_std))+(L1428-M$24)*Bonds*(_xlfn.NORM.INV(RAND(),bond_ave,bond_std))+(L1428-M$24)*cash*(_xlfn.NORM.INV(RAND(),cash_ave,cash_std))+(L1428-M$24)))</f>
        <v/>
      </c>
      <c r="N1428" s="156">
        <f>IF((M1428&lt;=0),0,((M1428-N$24)*Stock*(_xlfn.NORM.INV(RAND(),stock_ave,stock_std))+(M1428-N$24)*Bonds*(_xlfn.NORM.INV(RAND(),bond_ave,bond_std))+(M1428-N$24)*cash*(_xlfn.NORM.INV(RAND(),cash_ave,cash_std))+(M1428-N$24)))</f>
        <v/>
      </c>
      <c r="O1428" s="156">
        <f>IF((N1428&lt;=0),0,((N1428-O$24)*Stock*(_xlfn.NORM.INV(RAND(),stock_ave,stock_std))+(N1428-O$24)*Bonds*(_xlfn.NORM.INV(RAND(),bond_ave,bond_std))+(N1428-O$24)*cash*(_xlfn.NORM.INV(RAND(),cash_ave,cash_std))+(N1428-O$24)))</f>
        <v/>
      </c>
      <c r="P1428" s="156">
        <f>IF((O1428&lt;=0),0,((O1428-P$24)*Stock*(_xlfn.NORM.INV(RAND(),stock_ave,stock_std))+(O1428-P$24)*Bonds*(_xlfn.NORM.INV(RAND(),bond_ave,bond_std))+(O1428-P$24)*cash*(_xlfn.NORM.INV(RAND(),cash_ave,cash_std))+(O1428-P$24)))</f>
        <v/>
      </c>
      <c r="Q1428" s="156">
        <f>IF((P1428&lt;=0),0,((P1428-Q$24)*Stock*(_xlfn.NORM.INV(RAND(),stock_ave,stock_std))+(P1428-Q$24)*Bonds*(_xlfn.NORM.INV(RAND(),bond_ave,bond_std))+(P1428-Q$24)*cash*(_xlfn.NORM.INV(RAND(),cash_ave,cash_std))+(P1428-Q$24)))</f>
        <v/>
      </c>
      <c r="R1428" s="156">
        <f>IF((Q1428&lt;=0),0,((Q1428-R$24)*Stock*(_xlfn.NORM.INV(RAND(),stock_ave,stock_std))+(Q1428-R$24)*Bonds*(_xlfn.NORM.INV(RAND(),bond_ave,bond_std))+(Q1428-R$24)*cash*(_xlfn.NORM.INV(RAND(),cash_ave,cash_std))+(Q1428-R$24)))</f>
        <v/>
      </c>
      <c r="S1428" s="156">
        <f>IF((R1428&lt;=0),0,((R1428-S$24)*Stock*(_xlfn.NORM.INV(RAND(),stock_ave,stock_std))+(R1428-S$24)*Bonds*(_xlfn.NORM.INV(RAND(),bond_ave,bond_std))+(R1428-S$24)*cash*(_xlfn.NORM.INV(RAND(),cash_ave,cash_std))+(R1428-S$24)))</f>
        <v/>
      </c>
      <c r="T1428" s="156">
        <f>IF((S1428&lt;=0),0,((S1428-T$24)*Stock*(_xlfn.NORM.INV(RAND(),stock_ave,stock_std))+(S1428-T$24)*Bonds*(_xlfn.NORM.INV(RAND(),bond_ave,bond_std))+(S1428-T$24)*cash*(_xlfn.NORM.INV(RAND(),cash_ave,cash_std))+(S1428-T$24)))</f>
        <v/>
      </c>
      <c r="U1428" s="156">
        <f>IF((T1428&lt;=0),0,((T1428-U$24)*Stock*(_xlfn.NORM.INV(RAND(),stock_ave,stock_std))+(T1428-U$24)*Bonds*(_xlfn.NORM.INV(RAND(),bond_ave,bond_std))+(T1428-U$24)*cash*(_xlfn.NORM.INV(RAND(),cash_ave,cash_std))+(T1428-U$24)))</f>
        <v/>
      </c>
      <c r="V1428" s="156">
        <f>IF((U1428&lt;=0),0,((U1428-V$24)*Stock*(_xlfn.NORM.INV(RAND(),stock_ave,stock_std))+(U1428-V$24)*Bonds*(_xlfn.NORM.INV(RAND(),bond_ave,bond_std))+(U1428-V$24)*cash*(_xlfn.NORM.INV(RAND(),cash_ave,cash_std))+(U1428-V$24)))</f>
        <v/>
      </c>
      <c r="W1428" s="156">
        <f>IF((V1428&lt;=0),0,((V1428-W$24)*Stock*(_xlfn.NORM.INV(RAND(),stock_ave,stock_std))+(V1428-W$24)*Bonds*(_xlfn.NORM.INV(RAND(),bond_ave,bond_std))+(V1428-W$24)*cash*(_xlfn.NORM.INV(RAND(),cash_ave,cash_std))+(V1428-W$24)))</f>
        <v/>
      </c>
      <c r="X1428" s="156">
        <f>IF((W1428&lt;=0),0,((W1428-X$24)*Stock*(_xlfn.NORM.INV(RAND(),stock_ave,stock_std))+(W1428-X$24)*Bonds*(_xlfn.NORM.INV(RAND(),bond_ave,bond_std))+(W1428-X$24)*cash*(_xlfn.NORM.INV(RAND(),cash_ave,cash_std))+(W1428-X$24)))</f>
        <v/>
      </c>
      <c r="Y1428" s="156">
        <f>IF((X1428&lt;=0),0,((X1428-Y$24)*Stock*(_xlfn.NORM.INV(RAND(),stock_ave,stock_std))+(X1428-Y$24)*Bonds*(_xlfn.NORM.INV(RAND(),bond_ave,bond_std))+(X1428-Y$24)*cash*(_xlfn.NORM.INV(RAND(),cash_ave,cash_std))+(X1428-Y$24)))</f>
        <v/>
      </c>
      <c r="Z1428" s="156">
        <f>IF((Y1428&lt;=0),0,((Y1428-Z$24)*Stock*(_xlfn.NORM.INV(RAND(),stock_ave,stock_std))+(Y1428-Z$24)*Bonds*(_xlfn.NORM.INV(RAND(),bond_ave,bond_std))+(Y1428-Z$24)*cash*(_xlfn.NORM.INV(RAND(),cash_ave,cash_std))+(Y1428-Z$24)))</f>
        <v/>
      </c>
      <c r="AA1428" s="156">
        <f>IF((Z1428&lt;=0),0,((Z1428-AA$24)*Stock*(_xlfn.NORM.INV(RAND(),stock_ave,stock_std))+(Z1428-AA$24)*Bonds*(_xlfn.NORM.INV(RAND(),bond_ave,bond_std))+(Z1428-AA$24)*cash*(_xlfn.NORM.INV(RAND(),cash_ave,cash_std))+(Z1428-AA$24)))</f>
        <v/>
      </c>
      <c r="AB1428" s="156">
        <f>IF((AA1428&lt;=0),0,((AA1428-AB$24)*Stock*(_xlfn.NORM.INV(RAND(),stock_ave,stock_std))+(AA1428-AB$24)*Bonds*(_xlfn.NORM.INV(RAND(),bond_ave,bond_std))+(AA1428-AB$24)*cash*(_xlfn.NORM.INV(RAND(),cash_ave,cash_std))+(AA1428-AB$24)))</f>
        <v/>
      </c>
      <c r="AC1428" s="156">
        <f>IF((AB1428&lt;=0),0,((AB1428-AC$24)*Stock*(_xlfn.NORM.INV(RAND(),stock_ave,stock_std))+(AB1428-AC$24)*Bonds*(_xlfn.NORM.INV(RAND(),bond_ave,bond_std))+(AB1428-AC$24)*cash*(_xlfn.NORM.INV(RAND(),cash_ave,cash_std))+(AB1428-AC$24)))</f>
        <v/>
      </c>
      <c r="AD1428" s="156">
        <f>IF((AC1428&lt;=0),0,((AC1428-AD$24)*Stock*(_xlfn.NORM.INV(RAND(),stock_ave,stock_std))+(AC1428-AD$24)*Bonds*(_xlfn.NORM.INV(RAND(),bond_ave,bond_std))+(AC1428-AD$24)*cash*(_xlfn.NORM.INV(RAND(),cash_ave,cash_std))+(AC1428-AD$24)))</f>
        <v/>
      </c>
      <c r="AE1428" s="156">
        <f>IF((AD1428&lt;=0),0,((AD1428-AE$24)*Stock*(_xlfn.NORM.INV(RAND(),stock_ave,stock_std))+(AD1428-AE$24)*Bonds*(_xlfn.NORM.INV(RAND(),bond_ave,bond_std))+(AD1428-AE$24)*cash*(_xlfn.NORM.INV(RAND(),cash_ave,cash_std))+(AD1428-AE$24)))</f>
        <v/>
      </c>
      <c r="AF1428" s="156">
        <f>IF((AE1428&lt;=0),0,((AE1428-AF$24)*Stock*(_xlfn.NORM.INV(RAND(),stock_ave,stock_std))+(AE1428-AF$24)*Bonds*(_xlfn.NORM.INV(RAND(),bond_ave,bond_std))+(AE1428-AF$24)*cash*(_xlfn.NORM.INV(RAND(),cash_ave,cash_std))+(AE1428-AF$24)))</f>
        <v/>
      </c>
      <c r="AG1428" s="156">
        <f>IF((AF1428&lt;=0),0,((AF1428-AG$24)*Stock*(_xlfn.NORM.INV(RAND(),stock_ave,stock_std))+(AF1428-AG$24)*Bonds*(_xlfn.NORM.INV(RAND(),bond_ave,bond_std))+(AF1428-AG$24)*cash*(_xlfn.NORM.INV(RAND(),cash_ave,cash_std))+(AF1428-AG$24)))</f>
        <v/>
      </c>
      <c r="AH1428" s="156">
        <f>IF((AG1428&lt;=0),0,((AG1428-AH$24)*Stock*(_xlfn.NORM.INV(RAND(),stock_ave,stock_std))+(AG1428-AH$24)*Bonds*(_xlfn.NORM.INV(RAND(),bond_ave,bond_std))+(AG1428-AH$24)*cash*(_xlfn.NORM.INV(RAND(),cash_ave,cash_std))+(AG1428-AH$24)))</f>
        <v/>
      </c>
      <c r="AI1428" s="156">
        <f>IF((AH1428&lt;=0),0,((AH1428-AI$24)*Stock*(_xlfn.NORM.INV(RAND(),stock_ave,stock_std))+(AH1428-AI$24)*Bonds*(_xlfn.NORM.INV(RAND(),bond_ave,bond_std))+(AH1428-AI$24)*cash*(_xlfn.NORM.INV(RAND(),cash_ave,cash_std))+(AH1428-AI$24)))</f>
        <v/>
      </c>
      <c r="AJ1428" s="156">
        <f>IF((AI1428&lt;=0),0,((AI1428-AJ$24)*Stock*(_xlfn.NORM.INV(RAND(),stock_ave,stock_std))+(AI1428-AJ$24)*Bonds*(_xlfn.NORM.INV(RAND(),bond_ave,bond_std))+(AI1428-AJ$24)*cash*(_xlfn.NORM.INV(RAND(),cash_ave,cash_std))+(AI1428-AJ$24)))</f>
        <v/>
      </c>
      <c r="AK1428" s="156">
        <f>IF((AJ1428&lt;=0),0,((AJ1428-AK$24)*Stock*(_xlfn.NORM.INV(RAND(),stock_ave,stock_std))+(AJ1428-AK$24)*Bonds*(_xlfn.NORM.INV(RAND(),bond_ave,bond_std))+(AJ1428-AK$24)*cash*(_xlfn.NORM.INV(RAND(),cash_ave,cash_std))+(AJ1428-AK$24)))</f>
        <v/>
      </c>
      <c r="AL1428" s="156">
        <f>IF((AK1428&lt;=0),0,((AK1428-AL$24)*Stock*(_xlfn.NORM.INV(RAND(),stock_ave,stock_std))+(AK1428-AL$24)*Bonds*(_xlfn.NORM.INV(RAND(),bond_ave,bond_std))+(AK1428-AL$24)*cash*(_xlfn.NORM.INV(RAND(),cash_ave,cash_std))+(AK1428-AL$24)))</f>
        <v/>
      </c>
      <c r="AM1428" s="156">
        <f>IF((AL1428&lt;=0),0,((AL1428-AM$24)*Stock*(_xlfn.NORM.INV(RAND(),stock_ave,stock_std))+(AL1428-AM$24)*Bonds*(_xlfn.NORM.INV(RAND(),bond_ave,bond_std))+(AL1428-AM$24)*cash*(_xlfn.NORM.INV(RAND(),cash_ave,cash_std))+(AL1428-AM$24)))</f>
        <v/>
      </c>
      <c r="AN1428" s="156">
        <f>IF((AM1428&lt;=0),0,((AM1428-AN$24)*Stock*(_xlfn.NORM.INV(RAND(),stock_ave,stock_std))+(AM1428-AN$24)*Bonds*(_xlfn.NORM.INV(RAND(),bond_ave,bond_std))+(AM1428-AN$24)*cash*(_xlfn.NORM.INV(RAND(),cash_ave,cash_std))+(AM1428-AN$24)))</f>
        <v/>
      </c>
      <c r="AO1428" s="156">
        <f>IF((AN1428&lt;=0),0,((AN1428-AO$24)*Stock*(_xlfn.NORM.INV(RAND(),stock_ave,stock_std))+(AN1428-AO$24)*Bonds*(_xlfn.NORM.INV(RAND(),bond_ave,bond_std))+(AN1428-AO$24)*cash*(_xlfn.NORM.INV(RAND(),cash_ave,cash_std))+(AN1428-AO$24)))</f>
        <v/>
      </c>
      <c r="AP1428" s="156">
        <f>IF((AO1428&lt;=0),0,((AO1428-AP$24)*Stock*(_xlfn.NORM.INV(RAND(),stock_ave,stock_std))+(AO1428-AP$24)*Bonds*(_xlfn.NORM.INV(RAND(),bond_ave,bond_std))+(AO1428-AP$24)*cash*(_xlfn.NORM.INV(RAND(),cash_ave,cash_std))+(AO1428-AP$24)))</f>
        <v/>
      </c>
      <c r="AQ1428" s="156">
        <f>IF((AP1428&lt;=0),0,((AP1428-AQ$24)*Stock*(_xlfn.NORM.INV(RAND(),stock_ave,stock_std))+(AP1428-AQ$24)*Bonds*(_xlfn.NORM.INV(RAND(),bond_ave,bond_std))+(AP1428-AQ$24)*cash*(_xlfn.NORM.INV(RAND(),cash_ave,cash_std))+(AP1428-AQ$24)))</f>
        <v/>
      </c>
      <c r="AR1428" s="156">
        <f>IF((AQ1428&lt;=0),0,((AQ1428-AR$24)*Stock*(_xlfn.NORM.INV(RAND(),stock_ave,stock_std))+(AQ1428-AR$24)*Bonds*(_xlfn.NORM.INV(RAND(),bond_ave,bond_std))+(AQ1428-AR$24)*cash*(_xlfn.NORM.INV(RAND(),cash_ave,cash_std))+(AQ1428-AR$24)))</f>
        <v/>
      </c>
      <c r="AS1428" s="156">
        <f>IF((AR1428&lt;=0),0,((AR1428-AS$24)*Stock*(_xlfn.NORM.INV(RAND(),stock_ave,stock_std))+(AR1428-AS$24)*Bonds*(_xlfn.NORM.INV(RAND(),bond_ave,bond_std))+(AR1428-AS$24)*cash*(_xlfn.NORM.INV(RAND(),cash_ave,cash_std))+(AR1428-AS$24)))</f>
        <v/>
      </c>
      <c r="AT1428" s="156">
        <f>IF((AS1428&lt;=0),0,((AS1428-AT$24)*Stock*(_xlfn.NORM.INV(RAND(),stock_ave,stock_std))+(AS1428-AT$24)*Bonds*(_xlfn.NORM.INV(RAND(),bond_ave,bond_std))+(AS1428-AT$24)*cash*(_xlfn.NORM.INV(RAND(),cash_ave,cash_std))+(AS1428-AT$24)))</f>
        <v/>
      </c>
      <c r="AU1428" s="156">
        <f>IF((AT1428&lt;=0),0,((AT1428-AU$24)*Stock*(_xlfn.NORM.INV(RAND(),stock_ave,stock_std))+(AT1428-AU$24)*Bonds*(_xlfn.NORM.INV(RAND(),bond_ave,bond_std))+(AT1428-AU$24)*cash*(_xlfn.NORM.INV(RAND(),cash_ave,cash_std))+(AT1428-AU$24)))</f>
        <v/>
      </c>
      <c r="AV1428" s="156">
        <f>IF((AU1428&lt;=0),0,((AU1428-AV$24)*Stock*(_xlfn.NORM.INV(RAND(),stock_ave,stock_std))+(AU1428-AV$24)*Bonds*(_xlfn.NORM.INV(RAND(),bond_ave,bond_std))+(AU1428-AV$24)*cash*(_xlfn.NORM.INV(RAND(),cash_ave,cash_std))+(AU1428-AV$24)))</f>
        <v/>
      </c>
      <c r="AW1428" s="156">
        <f>IF((AV1428&lt;=0),0,((AV1428-AW$24)*Stock*(_xlfn.NORM.INV(RAND(),stock_ave,stock_std))+(AV1428-AW$24)*Bonds*(_xlfn.NORM.INV(RAND(),bond_ave,bond_std))+(AV1428-AW$24)*cash*(_xlfn.NORM.INV(RAND(),cash_ave,cash_std))+(AV1428-AW$24)))</f>
        <v/>
      </c>
      <c r="AX1428" s="159" t="n"/>
      <c r="AY1428" s="159" t="n"/>
      <c r="AZ1428" s="159" t="n"/>
      <c r="BA1428" s="159" t="n"/>
      <c r="BB1428" s="159" t="n"/>
    </row>
    <row r="1429">
      <c r="C1429" s="147" t="n"/>
      <c r="D1429" s="61">
        <f>+D1428-IF(D$18&gt;74,(D1428/D$25)*$C$10)</f>
        <v/>
      </c>
      <c r="E1429" s="61">
        <f>+E1428-IF(E$18&gt;74,(E1428/E$25)*$C$10)</f>
        <v/>
      </c>
      <c r="F1429" s="61">
        <f>+F1428-IF(F$18&gt;74,(F1428/F$25)*$C$10)</f>
        <v/>
      </c>
      <c r="G1429" s="61">
        <f>+G1428-IF(G$18&gt;74,(G1428/G$25)*$C$10)</f>
        <v/>
      </c>
      <c r="H1429" s="61">
        <f>+H1428-IF(H$18&gt;74,(H1428/H$25)*$C$10)</f>
        <v/>
      </c>
      <c r="I1429" s="61">
        <f>+I1428-IF(I$18&gt;74,(I1428/I$25)*$C$10)</f>
        <v/>
      </c>
      <c r="J1429" s="61">
        <f>+J1428-IF(J$18&gt;74,(J1428/J$25)*$C$10)</f>
        <v/>
      </c>
      <c r="K1429" s="61">
        <f>+K1428-IF(K$18&gt;74,(K1428/K$25)*$C$10)</f>
        <v/>
      </c>
      <c r="L1429" s="61">
        <f>+L1428-IF(L$18&gt;74,(L1428/L$25)*$C$10)</f>
        <v/>
      </c>
      <c r="M1429" s="61">
        <f>+M1428-IF(M$18&gt;74,(M1428/M$25)*$C$10)</f>
        <v/>
      </c>
      <c r="N1429" s="61">
        <f>+N1428-IF(N$18&gt;74,(N1428/N$25)*$C$10)</f>
        <v/>
      </c>
      <c r="O1429" s="61">
        <f>+O1428-IF(O$18&gt;74,(O1428/O$25)*$C$10)</f>
        <v/>
      </c>
      <c r="P1429" s="61">
        <f>+P1428-IF(P$18&gt;74,(P1428/P$25)*$C$10)</f>
        <v/>
      </c>
      <c r="Q1429" s="61">
        <f>+Q1428-IF(Q$18&gt;74,(Q1428/Q$25)*$C$10)</f>
        <v/>
      </c>
      <c r="R1429" s="61">
        <f>+R1428-IF(R$18&gt;74,(R1428/R$25)*$C$10)</f>
        <v/>
      </c>
      <c r="S1429" s="61">
        <f>+S1428-IF(S$18&gt;74,(S1428/S$25)*$C$10)</f>
        <v/>
      </c>
      <c r="T1429" s="61">
        <f>+T1428-IF(T$18&gt;74,(T1428/T$25)*$C$10)</f>
        <v/>
      </c>
      <c r="U1429" s="61">
        <f>+U1428-IF(U$18&gt;74,(U1428/U$25)*$C$10)</f>
        <v/>
      </c>
      <c r="V1429" s="61">
        <f>+V1428-IF(V$18&gt;74,(V1428/V$25)*$C$10)</f>
        <v/>
      </c>
      <c r="W1429" s="61">
        <f>+W1428-IF(W$18&gt;74,(W1428/W$25)*$C$10)</f>
        <v/>
      </c>
      <c r="X1429" s="61">
        <f>+X1428-IF(X$18&gt;74,(X1428/X$25)*$C$10)</f>
        <v/>
      </c>
      <c r="Y1429" s="61">
        <f>+Y1428-IF(Y$18&gt;74,(Y1428/Y$25)*$C$10)</f>
        <v/>
      </c>
      <c r="Z1429" s="61">
        <f>+Z1428-IF(Z$18&gt;74,(Z1428/Z$25)*$C$10)</f>
        <v/>
      </c>
      <c r="AA1429" s="61">
        <f>+AA1428-IF(AA$18&gt;74,(AA1428/AA$25)*$C$10)</f>
        <v/>
      </c>
      <c r="AB1429" s="61">
        <f>+AB1428-IF(AB$18&gt;74,(AB1428/AB$25)*$C$10)</f>
        <v/>
      </c>
      <c r="AC1429" s="61">
        <f>+AC1428-IF(AC$18&gt;74,(AC1428/AC$25)*$C$10)</f>
        <v/>
      </c>
      <c r="AD1429" s="61">
        <f>+AD1428-IF(AD$18&gt;74,(AD1428/AD$25)*$C$10)</f>
        <v/>
      </c>
      <c r="AE1429" s="61">
        <f>+AE1428-IF(AE$18&gt;74,(AE1428/AE$25)*$C$10)</f>
        <v/>
      </c>
      <c r="AF1429" s="61">
        <f>+AF1428-IF(AF$18&gt;74,(AF1428/AF$25)*$C$10)</f>
        <v/>
      </c>
      <c r="AG1429" s="61">
        <f>+AG1428-IF(AG$18&gt;74,(AG1428/AG$25)*$C$10)</f>
        <v/>
      </c>
      <c r="AH1429" s="61">
        <f>+AH1428-IF(AH$18&gt;74,(AH1428/AH$25)*$C$10)</f>
        <v/>
      </c>
      <c r="AI1429" s="61">
        <f>+AI1428-IF(AI$18&gt;74,(AI1428/AI$25)*$C$10)</f>
        <v/>
      </c>
      <c r="AJ1429" s="61">
        <f>+AJ1428-IF(AJ$18&gt;74,(AJ1428/AJ$25)*$C$10)</f>
        <v/>
      </c>
      <c r="AK1429" s="61">
        <f>+AK1428-IF(AK$18&gt;74,(AK1428/AK$25)*$C$10)</f>
        <v/>
      </c>
      <c r="AL1429" s="61">
        <f>+AL1428-IF(AL$18&gt;74,(AL1428/AL$25)*$C$10)</f>
        <v/>
      </c>
      <c r="AM1429" s="61">
        <f>+AM1428-IF(AM$18&gt;74,(AM1428/AM$25)*$C$10)</f>
        <v/>
      </c>
      <c r="AN1429" s="61">
        <f>+AN1428-IF(AN$18&gt;74,(AN1428/AN$25)*$C$10)</f>
        <v/>
      </c>
      <c r="AO1429" s="61">
        <f>+AO1428-IF(AO$18&gt;74,(AO1428/AO$25)*$C$10)</f>
        <v/>
      </c>
      <c r="AP1429" s="61">
        <f>+AP1428-IF(AP$18&gt;74,(AP1428/AP$25)*$C$10)</f>
        <v/>
      </c>
      <c r="AQ1429" s="61">
        <f>+AQ1428-IF(AQ$18&gt;74,(AQ1428/AQ$25)*$C$10)</f>
        <v/>
      </c>
      <c r="AR1429" s="61">
        <f>+AR1428-IF(AR$18&gt;74,(AR1428/AR$25)*$C$10)</f>
        <v/>
      </c>
      <c r="AS1429" s="61">
        <f>+AS1428-IF(AS$18&gt;74,(AS1428/AS$25)*$C$10)</f>
        <v/>
      </c>
      <c r="AT1429" s="61">
        <f>+AT1428-IF(AT$18&gt;74,(AT1428/AT$25)*$C$10)</f>
        <v/>
      </c>
      <c r="AU1429" s="61">
        <f>+AU1428-IF(AU$18&gt;74,(AU1428/AU$25)*$C$10)</f>
        <v/>
      </c>
      <c r="AV1429" s="61">
        <f>+AV1428-IF(AV$18&gt;74,(AV1428/AV$25)*$C$10)</f>
        <v/>
      </c>
      <c r="AW1429" s="61">
        <f>+AW1428-IF(AW$18&gt;74,(AW1428/AW$25)*$C$10)</f>
        <v/>
      </c>
      <c r="AX1429" s="35">
        <f>IF(AW1429&gt;0,1,0)</f>
        <v/>
      </c>
      <c r="AY1429" s="35">
        <f>IF(AL1429&gt;0,1,0)</f>
        <v/>
      </c>
      <c r="AZ1429" s="35">
        <f>IF(AG1429&gt;0,1,0)</f>
        <v/>
      </c>
      <c r="BA1429" s="35">
        <f>IF(AB1429&gt;0,1,0)</f>
        <v/>
      </c>
      <c r="BB1429" s="35">
        <f>IF(W1429&gt;0,1,0)</f>
        <v/>
      </c>
    </row>
    <row r="1430">
      <c r="B1430" s="154" t="inlineStr">
        <is>
          <t>trial 702</t>
        </is>
      </c>
      <c r="C1430" s="155">
        <f>+start-C1427</f>
        <v/>
      </c>
      <c r="D1430" s="156">
        <f>IF((C1430&lt;=0),0,((C1430-D$24)*Stock*(_xlfn.NORM.INV(RAND(),stock_ave,stock_std))+(C1430-D$24)*Bonds*(_xlfn.NORM.INV(RAND(),bond_ave,bond_std))+(C1430-D$24)*cash*(_xlfn.NORM.INV(RAND(),cash_ave,cash_std))+(C1430-D$24)))</f>
        <v/>
      </c>
      <c r="E1430" s="156">
        <f>IF((D1430&lt;=0),0,((D1430-E$24)*Stock*(_xlfn.NORM.INV(RAND(),stock_ave,stock_std))+(D1430-E$24)*Bonds*(_xlfn.NORM.INV(RAND(),bond_ave,bond_std))+(D1430-E$24)*cash*(_xlfn.NORM.INV(RAND(),cash_ave,cash_std))+(D1430-E$24)))</f>
        <v/>
      </c>
      <c r="F1430" s="156">
        <f>IF((E1430&lt;=0),0,((E1430-F$24)*Stock*(_xlfn.NORM.INV(RAND(),stock_ave,stock_std))+(E1430-F$24)*Bonds*(_xlfn.NORM.INV(RAND(),bond_ave,bond_std))+(E1430-F$24)*cash*(_xlfn.NORM.INV(RAND(),cash_ave,cash_std))+(E1430-F$24)))</f>
        <v/>
      </c>
      <c r="G1430" s="156">
        <f>IF((F1430&lt;=0),0,((F1430-G$24)*Stock*(_xlfn.NORM.INV(RAND(),stock_ave,stock_std))+(F1430-G$24)*Bonds*(_xlfn.NORM.INV(RAND(),bond_ave,bond_std))+(F1430-G$24)*cash*(_xlfn.NORM.INV(RAND(),cash_ave,cash_std))+(F1430-G$24)))</f>
        <v/>
      </c>
      <c r="H1430" s="156">
        <f>IF((G1430&lt;=0),0,((G1430-H$24)*Stock*(_xlfn.NORM.INV(RAND(),stock_ave,stock_std))+(G1430-H$24)*Bonds*(_xlfn.NORM.INV(RAND(),bond_ave,bond_std))+(G1430-H$24)*cash*(_xlfn.NORM.INV(RAND(),cash_ave,cash_std))+(G1430-H$24)))</f>
        <v/>
      </c>
      <c r="I1430" s="156">
        <f>IF((H1430&lt;=0),0,((H1430-I$24)*Stock*(_xlfn.NORM.INV(RAND(),stock_ave,stock_std))+(H1430-I$24)*Bonds*(_xlfn.NORM.INV(RAND(),bond_ave,bond_std))+(H1430-I$24)*cash*(_xlfn.NORM.INV(RAND(),cash_ave,cash_std))+(H1430-I$24)))</f>
        <v/>
      </c>
      <c r="J1430" s="156">
        <f>IF((I1430&lt;=0),0,((I1430-J$24)*Stock*(_xlfn.NORM.INV(RAND(),stock_ave,stock_std))+(I1430-J$24)*Bonds*(_xlfn.NORM.INV(RAND(),bond_ave,bond_std))+(I1430-J$24)*cash*(_xlfn.NORM.INV(RAND(),cash_ave,cash_std))+(I1430-J$24)))</f>
        <v/>
      </c>
      <c r="K1430" s="156">
        <f>IF((J1430&lt;=0),0,((J1430-K$24)*Stock*(_xlfn.NORM.INV(RAND(),stock_ave,stock_std))+(J1430-K$24)*Bonds*(_xlfn.NORM.INV(RAND(),bond_ave,bond_std))+(J1430-K$24)*cash*(_xlfn.NORM.INV(RAND(),cash_ave,cash_std))+(J1430-K$24)))</f>
        <v/>
      </c>
      <c r="L1430" s="156">
        <f>IF((K1430&lt;=0),0,((K1430-L$24)*Stock*(_xlfn.NORM.INV(RAND(),stock_ave,stock_std))+(K1430-L$24)*Bonds*(_xlfn.NORM.INV(RAND(),bond_ave,bond_std))+(K1430-L$24)*cash*(_xlfn.NORM.INV(RAND(),cash_ave,cash_std))+(K1430-L$24)))</f>
        <v/>
      </c>
      <c r="M1430" s="156">
        <f>IF((L1430&lt;=0),0,((L1430-M$24)*Stock*(_xlfn.NORM.INV(RAND(),stock_ave,stock_std))+(L1430-M$24)*Bonds*(_xlfn.NORM.INV(RAND(),bond_ave,bond_std))+(L1430-M$24)*cash*(_xlfn.NORM.INV(RAND(),cash_ave,cash_std))+(L1430-M$24)))</f>
        <v/>
      </c>
      <c r="N1430" s="156">
        <f>IF((M1430&lt;=0),0,((M1430-N$24)*Stock*(_xlfn.NORM.INV(RAND(),stock_ave,stock_std))+(M1430-N$24)*Bonds*(_xlfn.NORM.INV(RAND(),bond_ave,bond_std))+(M1430-N$24)*cash*(_xlfn.NORM.INV(RAND(),cash_ave,cash_std))+(M1430-N$24)))</f>
        <v/>
      </c>
      <c r="O1430" s="156">
        <f>IF((N1430&lt;=0),0,((N1430-O$24)*Stock*(_xlfn.NORM.INV(RAND(),stock_ave,stock_std))+(N1430-O$24)*Bonds*(_xlfn.NORM.INV(RAND(),bond_ave,bond_std))+(N1430-O$24)*cash*(_xlfn.NORM.INV(RAND(),cash_ave,cash_std))+(N1430-O$24)))</f>
        <v/>
      </c>
      <c r="P1430" s="156">
        <f>IF((O1430&lt;=0),0,((O1430-P$24)*Stock*(_xlfn.NORM.INV(RAND(),stock_ave,stock_std))+(O1430-P$24)*Bonds*(_xlfn.NORM.INV(RAND(),bond_ave,bond_std))+(O1430-P$24)*cash*(_xlfn.NORM.INV(RAND(),cash_ave,cash_std))+(O1430-P$24)))</f>
        <v/>
      </c>
      <c r="Q1430" s="156">
        <f>IF((P1430&lt;=0),0,((P1430-Q$24)*Stock*(_xlfn.NORM.INV(RAND(),stock_ave,stock_std))+(P1430-Q$24)*Bonds*(_xlfn.NORM.INV(RAND(),bond_ave,bond_std))+(P1430-Q$24)*cash*(_xlfn.NORM.INV(RAND(),cash_ave,cash_std))+(P1430-Q$24)))</f>
        <v/>
      </c>
      <c r="R1430" s="156">
        <f>IF((Q1430&lt;=0),0,((Q1430-R$24)*Stock*(_xlfn.NORM.INV(RAND(),stock_ave,stock_std))+(Q1430-R$24)*Bonds*(_xlfn.NORM.INV(RAND(),bond_ave,bond_std))+(Q1430-R$24)*cash*(_xlfn.NORM.INV(RAND(),cash_ave,cash_std))+(Q1430-R$24)))</f>
        <v/>
      </c>
      <c r="S1430" s="156">
        <f>IF((R1430&lt;=0),0,((R1430-S$24)*Stock*(_xlfn.NORM.INV(RAND(),stock_ave,stock_std))+(R1430-S$24)*Bonds*(_xlfn.NORM.INV(RAND(),bond_ave,bond_std))+(R1430-S$24)*cash*(_xlfn.NORM.INV(RAND(),cash_ave,cash_std))+(R1430-S$24)))</f>
        <v/>
      </c>
      <c r="T1430" s="156">
        <f>IF((S1430&lt;=0),0,((S1430-T$24)*Stock*(_xlfn.NORM.INV(RAND(),stock_ave,stock_std))+(S1430-T$24)*Bonds*(_xlfn.NORM.INV(RAND(),bond_ave,bond_std))+(S1430-T$24)*cash*(_xlfn.NORM.INV(RAND(),cash_ave,cash_std))+(S1430-T$24)))</f>
        <v/>
      </c>
      <c r="U1430" s="156">
        <f>IF((T1430&lt;=0),0,((T1430-U$24)*Stock*(_xlfn.NORM.INV(RAND(),stock_ave,stock_std))+(T1430-U$24)*Bonds*(_xlfn.NORM.INV(RAND(),bond_ave,bond_std))+(T1430-U$24)*cash*(_xlfn.NORM.INV(RAND(),cash_ave,cash_std))+(T1430-U$24)))</f>
        <v/>
      </c>
      <c r="V1430" s="156">
        <f>IF((U1430&lt;=0),0,((U1430-V$24)*Stock*(_xlfn.NORM.INV(RAND(),stock_ave,stock_std))+(U1430-V$24)*Bonds*(_xlfn.NORM.INV(RAND(),bond_ave,bond_std))+(U1430-V$24)*cash*(_xlfn.NORM.INV(RAND(),cash_ave,cash_std))+(U1430-V$24)))</f>
        <v/>
      </c>
      <c r="W1430" s="156">
        <f>IF((V1430&lt;=0),0,((V1430-W$24)*Stock*(_xlfn.NORM.INV(RAND(),stock_ave,stock_std))+(V1430-W$24)*Bonds*(_xlfn.NORM.INV(RAND(),bond_ave,bond_std))+(V1430-W$24)*cash*(_xlfn.NORM.INV(RAND(),cash_ave,cash_std))+(V1430-W$24)))</f>
        <v/>
      </c>
      <c r="X1430" s="156">
        <f>IF((W1430&lt;=0),0,((W1430-X$24)*Stock*(_xlfn.NORM.INV(RAND(),stock_ave,stock_std))+(W1430-X$24)*Bonds*(_xlfn.NORM.INV(RAND(),bond_ave,bond_std))+(W1430-X$24)*cash*(_xlfn.NORM.INV(RAND(),cash_ave,cash_std))+(W1430-X$24)))</f>
        <v/>
      </c>
      <c r="Y1430" s="156">
        <f>IF((X1430&lt;=0),0,((X1430-Y$24)*Stock*(_xlfn.NORM.INV(RAND(),stock_ave,stock_std))+(X1430-Y$24)*Bonds*(_xlfn.NORM.INV(RAND(),bond_ave,bond_std))+(X1430-Y$24)*cash*(_xlfn.NORM.INV(RAND(),cash_ave,cash_std))+(X1430-Y$24)))</f>
        <v/>
      </c>
      <c r="Z1430" s="156">
        <f>IF((Y1430&lt;=0),0,((Y1430-Z$24)*Stock*(_xlfn.NORM.INV(RAND(),stock_ave,stock_std))+(Y1430-Z$24)*Bonds*(_xlfn.NORM.INV(RAND(),bond_ave,bond_std))+(Y1430-Z$24)*cash*(_xlfn.NORM.INV(RAND(),cash_ave,cash_std))+(Y1430-Z$24)))</f>
        <v/>
      </c>
      <c r="AA1430" s="156">
        <f>IF((Z1430&lt;=0),0,((Z1430-AA$24)*Stock*(_xlfn.NORM.INV(RAND(),stock_ave,stock_std))+(Z1430-AA$24)*Bonds*(_xlfn.NORM.INV(RAND(),bond_ave,bond_std))+(Z1430-AA$24)*cash*(_xlfn.NORM.INV(RAND(),cash_ave,cash_std))+(Z1430-AA$24)))</f>
        <v/>
      </c>
      <c r="AB1430" s="156">
        <f>IF((AA1430&lt;=0),0,((AA1430-AB$24)*Stock*(_xlfn.NORM.INV(RAND(),stock_ave,stock_std))+(AA1430-AB$24)*Bonds*(_xlfn.NORM.INV(RAND(),bond_ave,bond_std))+(AA1430-AB$24)*cash*(_xlfn.NORM.INV(RAND(),cash_ave,cash_std))+(AA1430-AB$24)))</f>
        <v/>
      </c>
      <c r="AC1430" s="156">
        <f>IF((AB1430&lt;=0),0,((AB1430-AC$24)*Stock*(_xlfn.NORM.INV(RAND(),stock_ave,stock_std))+(AB1430-AC$24)*Bonds*(_xlfn.NORM.INV(RAND(),bond_ave,bond_std))+(AB1430-AC$24)*cash*(_xlfn.NORM.INV(RAND(),cash_ave,cash_std))+(AB1430-AC$24)))</f>
        <v/>
      </c>
      <c r="AD1430" s="156">
        <f>IF((AC1430&lt;=0),0,((AC1430-AD$24)*Stock*(_xlfn.NORM.INV(RAND(),stock_ave,stock_std))+(AC1430-AD$24)*Bonds*(_xlfn.NORM.INV(RAND(),bond_ave,bond_std))+(AC1430-AD$24)*cash*(_xlfn.NORM.INV(RAND(),cash_ave,cash_std))+(AC1430-AD$24)))</f>
        <v/>
      </c>
      <c r="AE1430" s="156">
        <f>IF((AD1430&lt;=0),0,((AD1430-AE$24)*Stock*(_xlfn.NORM.INV(RAND(),stock_ave,stock_std))+(AD1430-AE$24)*Bonds*(_xlfn.NORM.INV(RAND(),bond_ave,bond_std))+(AD1430-AE$24)*cash*(_xlfn.NORM.INV(RAND(),cash_ave,cash_std))+(AD1430-AE$24)))</f>
        <v/>
      </c>
      <c r="AF1430" s="156">
        <f>IF((AE1430&lt;=0),0,((AE1430-AF$24)*Stock*(_xlfn.NORM.INV(RAND(),stock_ave,stock_std))+(AE1430-AF$24)*Bonds*(_xlfn.NORM.INV(RAND(),bond_ave,bond_std))+(AE1430-AF$24)*cash*(_xlfn.NORM.INV(RAND(),cash_ave,cash_std))+(AE1430-AF$24)))</f>
        <v/>
      </c>
      <c r="AG1430" s="156">
        <f>IF((AF1430&lt;=0),0,((AF1430-AG$24)*Stock*(_xlfn.NORM.INV(RAND(),stock_ave,stock_std))+(AF1430-AG$24)*Bonds*(_xlfn.NORM.INV(RAND(),bond_ave,bond_std))+(AF1430-AG$24)*cash*(_xlfn.NORM.INV(RAND(),cash_ave,cash_std))+(AF1430-AG$24)))</f>
        <v/>
      </c>
      <c r="AH1430" s="156">
        <f>IF((AG1430&lt;=0),0,((AG1430-AH$24)*Stock*(_xlfn.NORM.INV(RAND(),stock_ave,stock_std))+(AG1430-AH$24)*Bonds*(_xlfn.NORM.INV(RAND(),bond_ave,bond_std))+(AG1430-AH$24)*cash*(_xlfn.NORM.INV(RAND(),cash_ave,cash_std))+(AG1430-AH$24)))</f>
        <v/>
      </c>
      <c r="AI1430" s="156">
        <f>IF((AH1430&lt;=0),0,((AH1430-AI$24)*Stock*(_xlfn.NORM.INV(RAND(),stock_ave,stock_std))+(AH1430-AI$24)*Bonds*(_xlfn.NORM.INV(RAND(),bond_ave,bond_std))+(AH1430-AI$24)*cash*(_xlfn.NORM.INV(RAND(),cash_ave,cash_std))+(AH1430-AI$24)))</f>
        <v/>
      </c>
      <c r="AJ1430" s="156">
        <f>IF((AI1430&lt;=0),0,((AI1430-AJ$24)*Stock*(_xlfn.NORM.INV(RAND(),stock_ave,stock_std))+(AI1430-AJ$24)*Bonds*(_xlfn.NORM.INV(RAND(),bond_ave,bond_std))+(AI1430-AJ$24)*cash*(_xlfn.NORM.INV(RAND(),cash_ave,cash_std))+(AI1430-AJ$24)))</f>
        <v/>
      </c>
      <c r="AK1430" s="156">
        <f>IF((AJ1430&lt;=0),0,((AJ1430-AK$24)*Stock*(_xlfn.NORM.INV(RAND(),stock_ave,stock_std))+(AJ1430-AK$24)*Bonds*(_xlfn.NORM.INV(RAND(),bond_ave,bond_std))+(AJ1430-AK$24)*cash*(_xlfn.NORM.INV(RAND(),cash_ave,cash_std))+(AJ1430-AK$24)))</f>
        <v/>
      </c>
      <c r="AL1430" s="156">
        <f>IF((AK1430&lt;=0),0,((AK1430-AL$24)*Stock*(_xlfn.NORM.INV(RAND(),stock_ave,stock_std))+(AK1430-AL$24)*Bonds*(_xlfn.NORM.INV(RAND(),bond_ave,bond_std))+(AK1430-AL$24)*cash*(_xlfn.NORM.INV(RAND(),cash_ave,cash_std))+(AK1430-AL$24)))</f>
        <v/>
      </c>
      <c r="AM1430" s="156">
        <f>IF((AL1430&lt;=0),0,((AL1430-AM$24)*Stock*(_xlfn.NORM.INV(RAND(),stock_ave,stock_std))+(AL1430-AM$24)*Bonds*(_xlfn.NORM.INV(RAND(),bond_ave,bond_std))+(AL1430-AM$24)*cash*(_xlfn.NORM.INV(RAND(),cash_ave,cash_std))+(AL1430-AM$24)))</f>
        <v/>
      </c>
      <c r="AN1430" s="156">
        <f>IF((AM1430&lt;=0),0,((AM1430-AN$24)*Stock*(_xlfn.NORM.INV(RAND(),stock_ave,stock_std))+(AM1430-AN$24)*Bonds*(_xlfn.NORM.INV(RAND(),bond_ave,bond_std))+(AM1430-AN$24)*cash*(_xlfn.NORM.INV(RAND(),cash_ave,cash_std))+(AM1430-AN$24)))</f>
        <v/>
      </c>
      <c r="AO1430" s="156">
        <f>IF((AN1430&lt;=0),0,((AN1430-AO$24)*Stock*(_xlfn.NORM.INV(RAND(),stock_ave,stock_std))+(AN1430-AO$24)*Bonds*(_xlfn.NORM.INV(RAND(),bond_ave,bond_std))+(AN1430-AO$24)*cash*(_xlfn.NORM.INV(RAND(),cash_ave,cash_std))+(AN1430-AO$24)))</f>
        <v/>
      </c>
      <c r="AP1430" s="156">
        <f>IF((AO1430&lt;=0),0,((AO1430-AP$24)*Stock*(_xlfn.NORM.INV(RAND(),stock_ave,stock_std))+(AO1430-AP$24)*Bonds*(_xlfn.NORM.INV(RAND(),bond_ave,bond_std))+(AO1430-AP$24)*cash*(_xlfn.NORM.INV(RAND(),cash_ave,cash_std))+(AO1430-AP$24)))</f>
        <v/>
      </c>
      <c r="AQ1430" s="156">
        <f>IF((AP1430&lt;=0),0,((AP1430-AQ$24)*Stock*(_xlfn.NORM.INV(RAND(),stock_ave,stock_std))+(AP1430-AQ$24)*Bonds*(_xlfn.NORM.INV(RAND(),bond_ave,bond_std))+(AP1430-AQ$24)*cash*(_xlfn.NORM.INV(RAND(),cash_ave,cash_std))+(AP1430-AQ$24)))</f>
        <v/>
      </c>
      <c r="AR1430" s="156">
        <f>IF((AQ1430&lt;=0),0,((AQ1430-AR$24)*Stock*(_xlfn.NORM.INV(RAND(),stock_ave,stock_std))+(AQ1430-AR$24)*Bonds*(_xlfn.NORM.INV(RAND(),bond_ave,bond_std))+(AQ1430-AR$24)*cash*(_xlfn.NORM.INV(RAND(),cash_ave,cash_std))+(AQ1430-AR$24)))</f>
        <v/>
      </c>
      <c r="AS1430" s="156">
        <f>IF((AR1430&lt;=0),0,((AR1430-AS$24)*Stock*(_xlfn.NORM.INV(RAND(),stock_ave,stock_std))+(AR1430-AS$24)*Bonds*(_xlfn.NORM.INV(RAND(),bond_ave,bond_std))+(AR1430-AS$24)*cash*(_xlfn.NORM.INV(RAND(),cash_ave,cash_std))+(AR1430-AS$24)))</f>
        <v/>
      </c>
      <c r="AT1430" s="156">
        <f>IF((AS1430&lt;=0),0,((AS1430-AT$24)*Stock*(_xlfn.NORM.INV(RAND(),stock_ave,stock_std))+(AS1430-AT$24)*Bonds*(_xlfn.NORM.INV(RAND(),bond_ave,bond_std))+(AS1430-AT$24)*cash*(_xlfn.NORM.INV(RAND(),cash_ave,cash_std))+(AS1430-AT$24)))</f>
        <v/>
      </c>
      <c r="AU1430" s="156">
        <f>IF((AT1430&lt;=0),0,((AT1430-AU$24)*Stock*(_xlfn.NORM.INV(RAND(),stock_ave,stock_std))+(AT1430-AU$24)*Bonds*(_xlfn.NORM.INV(RAND(),bond_ave,bond_std))+(AT1430-AU$24)*cash*(_xlfn.NORM.INV(RAND(),cash_ave,cash_std))+(AT1430-AU$24)))</f>
        <v/>
      </c>
      <c r="AV1430" s="156">
        <f>IF((AU1430&lt;=0),0,((AU1430-AV$24)*Stock*(_xlfn.NORM.INV(RAND(),stock_ave,stock_std))+(AU1430-AV$24)*Bonds*(_xlfn.NORM.INV(RAND(),bond_ave,bond_std))+(AU1430-AV$24)*cash*(_xlfn.NORM.INV(RAND(),cash_ave,cash_std))+(AU1430-AV$24)))</f>
        <v/>
      </c>
      <c r="AW1430" s="156">
        <f>IF((AV1430&lt;=0),0,((AV1430-AW$24)*Stock*(_xlfn.NORM.INV(RAND(),stock_ave,stock_std))+(AV1430-AW$24)*Bonds*(_xlfn.NORM.INV(RAND(),bond_ave,bond_std))+(AV1430-AW$24)*cash*(_xlfn.NORM.INV(RAND(),cash_ave,cash_std))+(AV1430-AW$24)))</f>
        <v/>
      </c>
      <c r="AX1430" s="159" t="n"/>
      <c r="AY1430" s="159" t="n"/>
      <c r="AZ1430" s="159" t="n"/>
      <c r="BA1430" s="159" t="n"/>
      <c r="BB1430" s="159" t="n"/>
    </row>
    <row r="1431">
      <c r="C1431" s="147" t="n"/>
      <c r="D1431" s="61">
        <f>+D1430-IF(D$18&gt;74,(D1430/D$25)*$C$10)</f>
        <v/>
      </c>
      <c r="E1431" s="61">
        <f>+E1430-IF(E$18&gt;74,(E1430/E$25)*$C$10)</f>
        <v/>
      </c>
      <c r="F1431" s="61">
        <f>+F1430-IF(F$18&gt;74,(F1430/F$25)*$C$10)</f>
        <v/>
      </c>
      <c r="G1431" s="61">
        <f>+G1430-IF(G$18&gt;74,(G1430/G$25)*$C$10)</f>
        <v/>
      </c>
      <c r="H1431" s="61">
        <f>+H1430-IF(H$18&gt;74,(H1430/H$25)*$C$10)</f>
        <v/>
      </c>
      <c r="I1431" s="61">
        <f>+I1430-IF(I$18&gt;74,(I1430/I$25)*$C$10)</f>
        <v/>
      </c>
      <c r="J1431" s="61">
        <f>+J1430-IF(J$18&gt;74,(J1430/J$25)*$C$10)</f>
        <v/>
      </c>
      <c r="K1431" s="61">
        <f>+K1430-IF(K$18&gt;74,(K1430/K$25)*$C$10)</f>
        <v/>
      </c>
      <c r="L1431" s="61">
        <f>+L1430-IF(L$18&gt;74,(L1430/L$25)*$C$10)</f>
        <v/>
      </c>
      <c r="M1431" s="61">
        <f>+M1430-IF(M$18&gt;74,(M1430/M$25)*$C$10)</f>
        <v/>
      </c>
      <c r="N1431" s="61">
        <f>+N1430-IF(N$18&gt;74,(N1430/N$25)*$C$10)</f>
        <v/>
      </c>
      <c r="O1431" s="61">
        <f>+O1430-IF(O$18&gt;74,(O1430/O$25)*$C$10)</f>
        <v/>
      </c>
      <c r="P1431" s="61">
        <f>+P1430-IF(P$18&gt;74,(P1430/P$25)*$C$10)</f>
        <v/>
      </c>
      <c r="Q1431" s="61">
        <f>+Q1430-IF(Q$18&gt;74,(Q1430/Q$25)*$C$10)</f>
        <v/>
      </c>
      <c r="R1431" s="61">
        <f>+R1430-IF(R$18&gt;74,(R1430/R$25)*$C$10)</f>
        <v/>
      </c>
      <c r="S1431" s="61">
        <f>+S1430-IF(S$18&gt;74,(S1430/S$25)*$C$10)</f>
        <v/>
      </c>
      <c r="T1431" s="61">
        <f>+T1430-IF(T$18&gt;74,(T1430/T$25)*$C$10)</f>
        <v/>
      </c>
      <c r="U1431" s="61">
        <f>+U1430-IF(U$18&gt;74,(U1430/U$25)*$C$10)</f>
        <v/>
      </c>
      <c r="V1431" s="61">
        <f>+V1430-IF(V$18&gt;74,(V1430/V$25)*$C$10)</f>
        <v/>
      </c>
      <c r="W1431" s="61">
        <f>+W1430-IF(W$18&gt;74,(W1430/W$25)*$C$10)</f>
        <v/>
      </c>
      <c r="X1431" s="61">
        <f>+X1430-IF(X$18&gt;74,(X1430/X$25)*$C$10)</f>
        <v/>
      </c>
      <c r="Y1431" s="61">
        <f>+Y1430-IF(Y$18&gt;74,(Y1430/Y$25)*$C$10)</f>
        <v/>
      </c>
      <c r="Z1431" s="61">
        <f>+Z1430-IF(Z$18&gt;74,(Z1430/Z$25)*$C$10)</f>
        <v/>
      </c>
      <c r="AA1431" s="61">
        <f>+AA1430-IF(AA$18&gt;74,(AA1430/AA$25)*$C$10)</f>
        <v/>
      </c>
      <c r="AB1431" s="61">
        <f>+AB1430-IF(AB$18&gt;74,(AB1430/AB$25)*$C$10)</f>
        <v/>
      </c>
      <c r="AC1431" s="61">
        <f>+AC1430-IF(AC$18&gt;74,(AC1430/AC$25)*$C$10)</f>
        <v/>
      </c>
      <c r="AD1431" s="61">
        <f>+AD1430-IF(AD$18&gt;74,(AD1430/AD$25)*$C$10)</f>
        <v/>
      </c>
      <c r="AE1431" s="61">
        <f>+AE1430-IF(AE$18&gt;74,(AE1430/AE$25)*$C$10)</f>
        <v/>
      </c>
      <c r="AF1431" s="61">
        <f>+AF1430-IF(AF$18&gt;74,(AF1430/AF$25)*$C$10)</f>
        <v/>
      </c>
      <c r="AG1431" s="61">
        <f>+AG1430-IF(AG$18&gt;74,(AG1430/AG$25)*$C$10)</f>
        <v/>
      </c>
      <c r="AH1431" s="61">
        <f>+AH1430-IF(AH$18&gt;74,(AH1430/AH$25)*$C$10)</f>
        <v/>
      </c>
      <c r="AI1431" s="61">
        <f>+AI1430-IF(AI$18&gt;74,(AI1430/AI$25)*$C$10)</f>
        <v/>
      </c>
      <c r="AJ1431" s="61">
        <f>+AJ1430-IF(AJ$18&gt;74,(AJ1430/AJ$25)*$C$10)</f>
        <v/>
      </c>
      <c r="AK1431" s="61">
        <f>+AK1430-IF(AK$18&gt;74,(AK1430/AK$25)*$C$10)</f>
        <v/>
      </c>
      <c r="AL1431" s="61">
        <f>+AL1430-IF(AL$18&gt;74,(AL1430/AL$25)*$C$10)</f>
        <v/>
      </c>
      <c r="AM1431" s="61">
        <f>+AM1430-IF(AM$18&gt;74,(AM1430/AM$25)*$C$10)</f>
        <v/>
      </c>
      <c r="AN1431" s="61">
        <f>+AN1430-IF(AN$18&gt;74,(AN1430/AN$25)*$C$10)</f>
        <v/>
      </c>
      <c r="AO1431" s="61">
        <f>+AO1430-IF(AO$18&gt;74,(AO1430/AO$25)*$C$10)</f>
        <v/>
      </c>
      <c r="AP1431" s="61">
        <f>+AP1430-IF(AP$18&gt;74,(AP1430/AP$25)*$C$10)</f>
        <v/>
      </c>
      <c r="AQ1431" s="61">
        <f>+AQ1430-IF(AQ$18&gt;74,(AQ1430/AQ$25)*$C$10)</f>
        <v/>
      </c>
      <c r="AR1431" s="61">
        <f>+AR1430-IF(AR$18&gt;74,(AR1430/AR$25)*$C$10)</f>
        <v/>
      </c>
      <c r="AS1431" s="61">
        <f>+AS1430-IF(AS$18&gt;74,(AS1430/AS$25)*$C$10)</f>
        <v/>
      </c>
      <c r="AT1431" s="61">
        <f>+AT1430-IF(AT$18&gt;74,(AT1430/AT$25)*$C$10)</f>
        <v/>
      </c>
      <c r="AU1431" s="61">
        <f>+AU1430-IF(AU$18&gt;74,(AU1430/AU$25)*$C$10)</f>
        <v/>
      </c>
      <c r="AV1431" s="61">
        <f>+AV1430-IF(AV$18&gt;74,(AV1430/AV$25)*$C$10)</f>
        <v/>
      </c>
      <c r="AW1431" s="61">
        <f>+AW1430-IF(AW$18&gt;74,(AW1430/AW$25)*$C$10)</f>
        <v/>
      </c>
      <c r="AX1431" s="35">
        <f>IF(AW1431&gt;0,1,0)</f>
        <v/>
      </c>
      <c r="AY1431" s="35">
        <f>IF(AL1431&gt;0,1,0)</f>
        <v/>
      </c>
      <c r="AZ1431" s="35">
        <f>IF(AG1431&gt;0,1,0)</f>
        <v/>
      </c>
      <c r="BA1431" s="35">
        <f>IF(AB1431&gt;0,1,0)</f>
        <v/>
      </c>
      <c r="BB1431" s="35">
        <f>IF(W1431&gt;0,1,0)</f>
        <v/>
      </c>
    </row>
    <row r="1432">
      <c r="B1432" s="154" t="inlineStr">
        <is>
          <t>trial 703</t>
        </is>
      </c>
      <c r="C1432" s="155">
        <f>+start-C1429</f>
        <v/>
      </c>
      <c r="D1432" s="156">
        <f>IF((C1432&lt;=0),0,((C1432-D$24)*Stock*(_xlfn.NORM.INV(RAND(),stock_ave,stock_std))+(C1432-D$24)*Bonds*(_xlfn.NORM.INV(RAND(),bond_ave,bond_std))+(C1432-D$24)*cash*(_xlfn.NORM.INV(RAND(),cash_ave,cash_std))+(C1432-D$24)))</f>
        <v/>
      </c>
      <c r="E1432" s="156">
        <f>IF((D1432&lt;=0),0,((D1432-E$24)*Stock*(_xlfn.NORM.INV(RAND(),stock_ave,stock_std))+(D1432-E$24)*Bonds*(_xlfn.NORM.INV(RAND(),bond_ave,bond_std))+(D1432-E$24)*cash*(_xlfn.NORM.INV(RAND(),cash_ave,cash_std))+(D1432-E$24)))</f>
        <v/>
      </c>
      <c r="F1432" s="156">
        <f>IF((E1432&lt;=0),0,((E1432-F$24)*Stock*(_xlfn.NORM.INV(RAND(),stock_ave,stock_std))+(E1432-F$24)*Bonds*(_xlfn.NORM.INV(RAND(),bond_ave,bond_std))+(E1432-F$24)*cash*(_xlfn.NORM.INV(RAND(),cash_ave,cash_std))+(E1432-F$24)))</f>
        <v/>
      </c>
      <c r="G1432" s="156">
        <f>IF((F1432&lt;=0),0,((F1432-G$24)*Stock*(_xlfn.NORM.INV(RAND(),stock_ave,stock_std))+(F1432-G$24)*Bonds*(_xlfn.NORM.INV(RAND(),bond_ave,bond_std))+(F1432-G$24)*cash*(_xlfn.NORM.INV(RAND(),cash_ave,cash_std))+(F1432-G$24)))</f>
        <v/>
      </c>
      <c r="H1432" s="156">
        <f>IF((G1432&lt;=0),0,((G1432-H$24)*Stock*(_xlfn.NORM.INV(RAND(),stock_ave,stock_std))+(G1432-H$24)*Bonds*(_xlfn.NORM.INV(RAND(),bond_ave,bond_std))+(G1432-H$24)*cash*(_xlfn.NORM.INV(RAND(),cash_ave,cash_std))+(G1432-H$24)))</f>
        <v/>
      </c>
      <c r="I1432" s="156">
        <f>IF((H1432&lt;=0),0,((H1432-I$24)*Stock*(_xlfn.NORM.INV(RAND(),stock_ave,stock_std))+(H1432-I$24)*Bonds*(_xlfn.NORM.INV(RAND(),bond_ave,bond_std))+(H1432-I$24)*cash*(_xlfn.NORM.INV(RAND(),cash_ave,cash_std))+(H1432-I$24)))</f>
        <v/>
      </c>
      <c r="J1432" s="156">
        <f>IF((I1432&lt;=0),0,((I1432-J$24)*Stock*(_xlfn.NORM.INV(RAND(),stock_ave,stock_std))+(I1432-J$24)*Bonds*(_xlfn.NORM.INV(RAND(),bond_ave,bond_std))+(I1432-J$24)*cash*(_xlfn.NORM.INV(RAND(),cash_ave,cash_std))+(I1432-J$24)))</f>
        <v/>
      </c>
      <c r="K1432" s="156">
        <f>IF((J1432&lt;=0),0,((J1432-K$24)*Stock*(_xlfn.NORM.INV(RAND(),stock_ave,stock_std))+(J1432-K$24)*Bonds*(_xlfn.NORM.INV(RAND(),bond_ave,bond_std))+(J1432-K$24)*cash*(_xlfn.NORM.INV(RAND(),cash_ave,cash_std))+(J1432-K$24)))</f>
        <v/>
      </c>
      <c r="L1432" s="156">
        <f>IF((K1432&lt;=0),0,((K1432-L$24)*Stock*(_xlfn.NORM.INV(RAND(),stock_ave,stock_std))+(K1432-L$24)*Bonds*(_xlfn.NORM.INV(RAND(),bond_ave,bond_std))+(K1432-L$24)*cash*(_xlfn.NORM.INV(RAND(),cash_ave,cash_std))+(K1432-L$24)))</f>
        <v/>
      </c>
      <c r="M1432" s="156">
        <f>IF((L1432&lt;=0),0,((L1432-M$24)*Stock*(_xlfn.NORM.INV(RAND(),stock_ave,stock_std))+(L1432-M$24)*Bonds*(_xlfn.NORM.INV(RAND(),bond_ave,bond_std))+(L1432-M$24)*cash*(_xlfn.NORM.INV(RAND(),cash_ave,cash_std))+(L1432-M$24)))</f>
        <v/>
      </c>
      <c r="N1432" s="156">
        <f>IF((M1432&lt;=0),0,((M1432-N$24)*Stock*(_xlfn.NORM.INV(RAND(),stock_ave,stock_std))+(M1432-N$24)*Bonds*(_xlfn.NORM.INV(RAND(),bond_ave,bond_std))+(M1432-N$24)*cash*(_xlfn.NORM.INV(RAND(),cash_ave,cash_std))+(M1432-N$24)))</f>
        <v/>
      </c>
      <c r="O1432" s="156">
        <f>IF((N1432&lt;=0),0,((N1432-O$24)*Stock*(_xlfn.NORM.INV(RAND(),stock_ave,stock_std))+(N1432-O$24)*Bonds*(_xlfn.NORM.INV(RAND(),bond_ave,bond_std))+(N1432-O$24)*cash*(_xlfn.NORM.INV(RAND(),cash_ave,cash_std))+(N1432-O$24)))</f>
        <v/>
      </c>
      <c r="P1432" s="156">
        <f>IF((O1432&lt;=0),0,((O1432-P$24)*Stock*(_xlfn.NORM.INV(RAND(),stock_ave,stock_std))+(O1432-P$24)*Bonds*(_xlfn.NORM.INV(RAND(),bond_ave,bond_std))+(O1432-P$24)*cash*(_xlfn.NORM.INV(RAND(),cash_ave,cash_std))+(O1432-P$24)))</f>
        <v/>
      </c>
      <c r="Q1432" s="156">
        <f>IF((P1432&lt;=0),0,((P1432-Q$24)*Stock*(_xlfn.NORM.INV(RAND(),stock_ave,stock_std))+(P1432-Q$24)*Bonds*(_xlfn.NORM.INV(RAND(),bond_ave,bond_std))+(P1432-Q$24)*cash*(_xlfn.NORM.INV(RAND(),cash_ave,cash_std))+(P1432-Q$24)))</f>
        <v/>
      </c>
      <c r="R1432" s="156">
        <f>IF((Q1432&lt;=0),0,((Q1432-R$24)*Stock*(_xlfn.NORM.INV(RAND(),stock_ave,stock_std))+(Q1432-R$24)*Bonds*(_xlfn.NORM.INV(RAND(),bond_ave,bond_std))+(Q1432-R$24)*cash*(_xlfn.NORM.INV(RAND(),cash_ave,cash_std))+(Q1432-R$24)))</f>
        <v/>
      </c>
      <c r="S1432" s="156">
        <f>IF((R1432&lt;=0),0,((R1432-S$24)*Stock*(_xlfn.NORM.INV(RAND(),stock_ave,stock_std))+(R1432-S$24)*Bonds*(_xlfn.NORM.INV(RAND(),bond_ave,bond_std))+(R1432-S$24)*cash*(_xlfn.NORM.INV(RAND(),cash_ave,cash_std))+(R1432-S$24)))</f>
        <v/>
      </c>
      <c r="T1432" s="156">
        <f>IF((S1432&lt;=0),0,((S1432-T$24)*Stock*(_xlfn.NORM.INV(RAND(),stock_ave,stock_std))+(S1432-T$24)*Bonds*(_xlfn.NORM.INV(RAND(),bond_ave,bond_std))+(S1432-T$24)*cash*(_xlfn.NORM.INV(RAND(),cash_ave,cash_std))+(S1432-T$24)))</f>
        <v/>
      </c>
      <c r="U1432" s="156">
        <f>IF((T1432&lt;=0),0,((T1432-U$24)*Stock*(_xlfn.NORM.INV(RAND(),stock_ave,stock_std))+(T1432-U$24)*Bonds*(_xlfn.NORM.INV(RAND(),bond_ave,bond_std))+(T1432-U$24)*cash*(_xlfn.NORM.INV(RAND(),cash_ave,cash_std))+(T1432-U$24)))</f>
        <v/>
      </c>
      <c r="V1432" s="156">
        <f>IF((U1432&lt;=0),0,((U1432-V$24)*Stock*(_xlfn.NORM.INV(RAND(),stock_ave,stock_std))+(U1432-V$24)*Bonds*(_xlfn.NORM.INV(RAND(),bond_ave,bond_std))+(U1432-V$24)*cash*(_xlfn.NORM.INV(RAND(),cash_ave,cash_std))+(U1432-V$24)))</f>
        <v/>
      </c>
      <c r="W1432" s="156">
        <f>IF((V1432&lt;=0),0,((V1432-W$24)*Stock*(_xlfn.NORM.INV(RAND(),stock_ave,stock_std))+(V1432-W$24)*Bonds*(_xlfn.NORM.INV(RAND(),bond_ave,bond_std))+(V1432-W$24)*cash*(_xlfn.NORM.INV(RAND(),cash_ave,cash_std))+(V1432-W$24)))</f>
        <v/>
      </c>
      <c r="X1432" s="156">
        <f>IF((W1432&lt;=0),0,((W1432-X$24)*Stock*(_xlfn.NORM.INV(RAND(),stock_ave,stock_std))+(W1432-X$24)*Bonds*(_xlfn.NORM.INV(RAND(),bond_ave,bond_std))+(W1432-X$24)*cash*(_xlfn.NORM.INV(RAND(),cash_ave,cash_std))+(W1432-X$24)))</f>
        <v/>
      </c>
      <c r="Y1432" s="156">
        <f>IF((X1432&lt;=0),0,((X1432-Y$24)*Stock*(_xlfn.NORM.INV(RAND(),stock_ave,stock_std))+(X1432-Y$24)*Bonds*(_xlfn.NORM.INV(RAND(),bond_ave,bond_std))+(X1432-Y$24)*cash*(_xlfn.NORM.INV(RAND(),cash_ave,cash_std))+(X1432-Y$24)))</f>
        <v/>
      </c>
      <c r="Z1432" s="156">
        <f>IF((Y1432&lt;=0),0,((Y1432-Z$24)*Stock*(_xlfn.NORM.INV(RAND(),stock_ave,stock_std))+(Y1432-Z$24)*Bonds*(_xlfn.NORM.INV(RAND(),bond_ave,bond_std))+(Y1432-Z$24)*cash*(_xlfn.NORM.INV(RAND(),cash_ave,cash_std))+(Y1432-Z$24)))</f>
        <v/>
      </c>
      <c r="AA1432" s="156">
        <f>IF((Z1432&lt;=0),0,((Z1432-AA$24)*Stock*(_xlfn.NORM.INV(RAND(),stock_ave,stock_std))+(Z1432-AA$24)*Bonds*(_xlfn.NORM.INV(RAND(),bond_ave,bond_std))+(Z1432-AA$24)*cash*(_xlfn.NORM.INV(RAND(),cash_ave,cash_std))+(Z1432-AA$24)))</f>
        <v/>
      </c>
      <c r="AB1432" s="156">
        <f>IF((AA1432&lt;=0),0,((AA1432-AB$24)*Stock*(_xlfn.NORM.INV(RAND(),stock_ave,stock_std))+(AA1432-AB$24)*Bonds*(_xlfn.NORM.INV(RAND(),bond_ave,bond_std))+(AA1432-AB$24)*cash*(_xlfn.NORM.INV(RAND(),cash_ave,cash_std))+(AA1432-AB$24)))</f>
        <v/>
      </c>
      <c r="AC1432" s="156">
        <f>IF((AB1432&lt;=0),0,((AB1432-AC$24)*Stock*(_xlfn.NORM.INV(RAND(),stock_ave,stock_std))+(AB1432-AC$24)*Bonds*(_xlfn.NORM.INV(RAND(),bond_ave,bond_std))+(AB1432-AC$24)*cash*(_xlfn.NORM.INV(RAND(),cash_ave,cash_std))+(AB1432-AC$24)))</f>
        <v/>
      </c>
      <c r="AD1432" s="156">
        <f>IF((AC1432&lt;=0),0,((AC1432-AD$24)*Stock*(_xlfn.NORM.INV(RAND(),stock_ave,stock_std))+(AC1432-AD$24)*Bonds*(_xlfn.NORM.INV(RAND(),bond_ave,bond_std))+(AC1432-AD$24)*cash*(_xlfn.NORM.INV(RAND(),cash_ave,cash_std))+(AC1432-AD$24)))</f>
        <v/>
      </c>
      <c r="AE1432" s="156">
        <f>IF((AD1432&lt;=0),0,((AD1432-AE$24)*Stock*(_xlfn.NORM.INV(RAND(),stock_ave,stock_std))+(AD1432-AE$24)*Bonds*(_xlfn.NORM.INV(RAND(),bond_ave,bond_std))+(AD1432-AE$24)*cash*(_xlfn.NORM.INV(RAND(),cash_ave,cash_std))+(AD1432-AE$24)))</f>
        <v/>
      </c>
      <c r="AF1432" s="156">
        <f>IF((AE1432&lt;=0),0,((AE1432-AF$24)*Stock*(_xlfn.NORM.INV(RAND(),stock_ave,stock_std))+(AE1432-AF$24)*Bonds*(_xlfn.NORM.INV(RAND(),bond_ave,bond_std))+(AE1432-AF$24)*cash*(_xlfn.NORM.INV(RAND(),cash_ave,cash_std))+(AE1432-AF$24)))</f>
        <v/>
      </c>
      <c r="AG1432" s="156">
        <f>IF((AF1432&lt;=0),0,((AF1432-AG$24)*Stock*(_xlfn.NORM.INV(RAND(),stock_ave,stock_std))+(AF1432-AG$24)*Bonds*(_xlfn.NORM.INV(RAND(),bond_ave,bond_std))+(AF1432-AG$24)*cash*(_xlfn.NORM.INV(RAND(),cash_ave,cash_std))+(AF1432-AG$24)))</f>
        <v/>
      </c>
      <c r="AH1432" s="156">
        <f>IF((AG1432&lt;=0),0,((AG1432-AH$24)*Stock*(_xlfn.NORM.INV(RAND(),stock_ave,stock_std))+(AG1432-AH$24)*Bonds*(_xlfn.NORM.INV(RAND(),bond_ave,bond_std))+(AG1432-AH$24)*cash*(_xlfn.NORM.INV(RAND(),cash_ave,cash_std))+(AG1432-AH$24)))</f>
        <v/>
      </c>
      <c r="AI1432" s="156">
        <f>IF((AH1432&lt;=0),0,((AH1432-AI$24)*Stock*(_xlfn.NORM.INV(RAND(),stock_ave,stock_std))+(AH1432-AI$24)*Bonds*(_xlfn.NORM.INV(RAND(),bond_ave,bond_std))+(AH1432-AI$24)*cash*(_xlfn.NORM.INV(RAND(),cash_ave,cash_std))+(AH1432-AI$24)))</f>
        <v/>
      </c>
      <c r="AJ1432" s="156">
        <f>IF((AI1432&lt;=0),0,((AI1432-AJ$24)*Stock*(_xlfn.NORM.INV(RAND(),stock_ave,stock_std))+(AI1432-AJ$24)*Bonds*(_xlfn.NORM.INV(RAND(),bond_ave,bond_std))+(AI1432-AJ$24)*cash*(_xlfn.NORM.INV(RAND(),cash_ave,cash_std))+(AI1432-AJ$24)))</f>
        <v/>
      </c>
      <c r="AK1432" s="156">
        <f>IF((AJ1432&lt;=0),0,((AJ1432-AK$24)*Stock*(_xlfn.NORM.INV(RAND(),stock_ave,stock_std))+(AJ1432-AK$24)*Bonds*(_xlfn.NORM.INV(RAND(),bond_ave,bond_std))+(AJ1432-AK$24)*cash*(_xlfn.NORM.INV(RAND(),cash_ave,cash_std))+(AJ1432-AK$24)))</f>
        <v/>
      </c>
      <c r="AL1432" s="156">
        <f>IF((AK1432&lt;=0),0,((AK1432-AL$24)*Stock*(_xlfn.NORM.INV(RAND(),stock_ave,stock_std))+(AK1432-AL$24)*Bonds*(_xlfn.NORM.INV(RAND(),bond_ave,bond_std))+(AK1432-AL$24)*cash*(_xlfn.NORM.INV(RAND(),cash_ave,cash_std))+(AK1432-AL$24)))</f>
        <v/>
      </c>
      <c r="AM1432" s="156">
        <f>IF((AL1432&lt;=0),0,((AL1432-AM$24)*Stock*(_xlfn.NORM.INV(RAND(),stock_ave,stock_std))+(AL1432-AM$24)*Bonds*(_xlfn.NORM.INV(RAND(),bond_ave,bond_std))+(AL1432-AM$24)*cash*(_xlfn.NORM.INV(RAND(),cash_ave,cash_std))+(AL1432-AM$24)))</f>
        <v/>
      </c>
      <c r="AN1432" s="156">
        <f>IF((AM1432&lt;=0),0,((AM1432-AN$24)*Stock*(_xlfn.NORM.INV(RAND(),stock_ave,stock_std))+(AM1432-AN$24)*Bonds*(_xlfn.NORM.INV(RAND(),bond_ave,bond_std))+(AM1432-AN$24)*cash*(_xlfn.NORM.INV(RAND(),cash_ave,cash_std))+(AM1432-AN$24)))</f>
        <v/>
      </c>
      <c r="AO1432" s="156">
        <f>IF((AN1432&lt;=0),0,((AN1432-AO$24)*Stock*(_xlfn.NORM.INV(RAND(),stock_ave,stock_std))+(AN1432-AO$24)*Bonds*(_xlfn.NORM.INV(RAND(),bond_ave,bond_std))+(AN1432-AO$24)*cash*(_xlfn.NORM.INV(RAND(),cash_ave,cash_std))+(AN1432-AO$24)))</f>
        <v/>
      </c>
      <c r="AP1432" s="156">
        <f>IF((AO1432&lt;=0),0,((AO1432-AP$24)*Stock*(_xlfn.NORM.INV(RAND(),stock_ave,stock_std))+(AO1432-AP$24)*Bonds*(_xlfn.NORM.INV(RAND(),bond_ave,bond_std))+(AO1432-AP$24)*cash*(_xlfn.NORM.INV(RAND(),cash_ave,cash_std))+(AO1432-AP$24)))</f>
        <v/>
      </c>
      <c r="AQ1432" s="156">
        <f>IF((AP1432&lt;=0),0,((AP1432-AQ$24)*Stock*(_xlfn.NORM.INV(RAND(),stock_ave,stock_std))+(AP1432-AQ$24)*Bonds*(_xlfn.NORM.INV(RAND(),bond_ave,bond_std))+(AP1432-AQ$24)*cash*(_xlfn.NORM.INV(RAND(),cash_ave,cash_std))+(AP1432-AQ$24)))</f>
        <v/>
      </c>
      <c r="AR1432" s="156">
        <f>IF((AQ1432&lt;=0),0,((AQ1432-AR$24)*Stock*(_xlfn.NORM.INV(RAND(),stock_ave,stock_std))+(AQ1432-AR$24)*Bonds*(_xlfn.NORM.INV(RAND(),bond_ave,bond_std))+(AQ1432-AR$24)*cash*(_xlfn.NORM.INV(RAND(),cash_ave,cash_std))+(AQ1432-AR$24)))</f>
        <v/>
      </c>
      <c r="AS1432" s="156">
        <f>IF((AR1432&lt;=0),0,((AR1432-AS$24)*Stock*(_xlfn.NORM.INV(RAND(),stock_ave,stock_std))+(AR1432-AS$24)*Bonds*(_xlfn.NORM.INV(RAND(),bond_ave,bond_std))+(AR1432-AS$24)*cash*(_xlfn.NORM.INV(RAND(),cash_ave,cash_std))+(AR1432-AS$24)))</f>
        <v/>
      </c>
      <c r="AT1432" s="156">
        <f>IF((AS1432&lt;=0),0,((AS1432-AT$24)*Stock*(_xlfn.NORM.INV(RAND(),stock_ave,stock_std))+(AS1432-AT$24)*Bonds*(_xlfn.NORM.INV(RAND(),bond_ave,bond_std))+(AS1432-AT$24)*cash*(_xlfn.NORM.INV(RAND(),cash_ave,cash_std))+(AS1432-AT$24)))</f>
        <v/>
      </c>
      <c r="AU1432" s="156">
        <f>IF((AT1432&lt;=0),0,((AT1432-AU$24)*Stock*(_xlfn.NORM.INV(RAND(),stock_ave,stock_std))+(AT1432-AU$24)*Bonds*(_xlfn.NORM.INV(RAND(),bond_ave,bond_std))+(AT1432-AU$24)*cash*(_xlfn.NORM.INV(RAND(),cash_ave,cash_std))+(AT1432-AU$24)))</f>
        <v/>
      </c>
      <c r="AV1432" s="156">
        <f>IF((AU1432&lt;=0),0,((AU1432-AV$24)*Stock*(_xlfn.NORM.INV(RAND(),stock_ave,stock_std))+(AU1432-AV$24)*Bonds*(_xlfn.NORM.INV(RAND(),bond_ave,bond_std))+(AU1432-AV$24)*cash*(_xlfn.NORM.INV(RAND(),cash_ave,cash_std))+(AU1432-AV$24)))</f>
        <v/>
      </c>
      <c r="AW1432" s="156">
        <f>IF((AV1432&lt;=0),0,((AV1432-AW$24)*Stock*(_xlfn.NORM.INV(RAND(),stock_ave,stock_std))+(AV1432-AW$24)*Bonds*(_xlfn.NORM.INV(RAND(),bond_ave,bond_std))+(AV1432-AW$24)*cash*(_xlfn.NORM.INV(RAND(),cash_ave,cash_std))+(AV1432-AW$24)))</f>
        <v/>
      </c>
      <c r="AX1432" s="159" t="n"/>
      <c r="AY1432" s="159" t="n"/>
      <c r="AZ1432" s="159" t="n"/>
      <c r="BA1432" s="159" t="n"/>
      <c r="BB1432" s="159" t="n"/>
    </row>
    <row r="1433">
      <c r="C1433" s="147" t="n"/>
      <c r="D1433" s="61">
        <f>+D1432-IF(D$18&gt;74,(D1432/D$25)*$C$10)</f>
        <v/>
      </c>
      <c r="E1433" s="61">
        <f>+E1432-IF(E$18&gt;74,(E1432/E$25)*$C$10)</f>
        <v/>
      </c>
      <c r="F1433" s="61">
        <f>+F1432-IF(F$18&gt;74,(F1432/F$25)*$C$10)</f>
        <v/>
      </c>
      <c r="G1433" s="61">
        <f>+G1432-IF(G$18&gt;74,(G1432/G$25)*$C$10)</f>
        <v/>
      </c>
      <c r="H1433" s="61">
        <f>+H1432-IF(H$18&gt;74,(H1432/H$25)*$C$10)</f>
        <v/>
      </c>
      <c r="I1433" s="61">
        <f>+I1432-IF(I$18&gt;74,(I1432/I$25)*$C$10)</f>
        <v/>
      </c>
      <c r="J1433" s="61">
        <f>+J1432-IF(J$18&gt;74,(J1432/J$25)*$C$10)</f>
        <v/>
      </c>
      <c r="K1433" s="61">
        <f>+K1432-IF(K$18&gt;74,(K1432/K$25)*$C$10)</f>
        <v/>
      </c>
      <c r="L1433" s="61">
        <f>+L1432-IF(L$18&gt;74,(L1432/L$25)*$C$10)</f>
        <v/>
      </c>
      <c r="M1433" s="61">
        <f>+M1432-IF(M$18&gt;74,(M1432/M$25)*$C$10)</f>
        <v/>
      </c>
      <c r="N1433" s="61">
        <f>+N1432-IF(N$18&gt;74,(N1432/N$25)*$C$10)</f>
        <v/>
      </c>
      <c r="O1433" s="61">
        <f>+O1432-IF(O$18&gt;74,(O1432/O$25)*$C$10)</f>
        <v/>
      </c>
      <c r="P1433" s="61">
        <f>+P1432-IF(P$18&gt;74,(P1432/P$25)*$C$10)</f>
        <v/>
      </c>
      <c r="Q1433" s="61">
        <f>+Q1432-IF(Q$18&gt;74,(Q1432/Q$25)*$C$10)</f>
        <v/>
      </c>
      <c r="R1433" s="61">
        <f>+R1432-IF(R$18&gt;74,(R1432/R$25)*$C$10)</f>
        <v/>
      </c>
      <c r="S1433" s="61">
        <f>+S1432-IF(S$18&gt;74,(S1432/S$25)*$C$10)</f>
        <v/>
      </c>
      <c r="T1433" s="61">
        <f>+T1432-IF(T$18&gt;74,(T1432/T$25)*$C$10)</f>
        <v/>
      </c>
      <c r="U1433" s="61">
        <f>+U1432-IF(U$18&gt;74,(U1432/U$25)*$C$10)</f>
        <v/>
      </c>
      <c r="V1433" s="61">
        <f>+V1432-IF(V$18&gt;74,(V1432/V$25)*$C$10)</f>
        <v/>
      </c>
      <c r="W1433" s="61">
        <f>+W1432-IF(W$18&gt;74,(W1432/W$25)*$C$10)</f>
        <v/>
      </c>
      <c r="X1433" s="61">
        <f>+X1432-IF(X$18&gt;74,(X1432/X$25)*$C$10)</f>
        <v/>
      </c>
      <c r="Y1433" s="61">
        <f>+Y1432-IF(Y$18&gt;74,(Y1432/Y$25)*$C$10)</f>
        <v/>
      </c>
      <c r="Z1433" s="61">
        <f>+Z1432-IF(Z$18&gt;74,(Z1432/Z$25)*$C$10)</f>
        <v/>
      </c>
      <c r="AA1433" s="61">
        <f>+AA1432-IF(AA$18&gt;74,(AA1432/AA$25)*$C$10)</f>
        <v/>
      </c>
      <c r="AB1433" s="61">
        <f>+AB1432-IF(AB$18&gt;74,(AB1432/AB$25)*$C$10)</f>
        <v/>
      </c>
      <c r="AC1433" s="61">
        <f>+AC1432-IF(AC$18&gt;74,(AC1432/AC$25)*$C$10)</f>
        <v/>
      </c>
      <c r="AD1433" s="61">
        <f>+AD1432-IF(AD$18&gt;74,(AD1432/AD$25)*$C$10)</f>
        <v/>
      </c>
      <c r="AE1433" s="61">
        <f>+AE1432-IF(AE$18&gt;74,(AE1432/AE$25)*$C$10)</f>
        <v/>
      </c>
      <c r="AF1433" s="61">
        <f>+AF1432-IF(AF$18&gt;74,(AF1432/AF$25)*$C$10)</f>
        <v/>
      </c>
      <c r="AG1433" s="61">
        <f>+AG1432-IF(AG$18&gt;74,(AG1432/AG$25)*$C$10)</f>
        <v/>
      </c>
      <c r="AH1433" s="61">
        <f>+AH1432-IF(AH$18&gt;74,(AH1432/AH$25)*$C$10)</f>
        <v/>
      </c>
      <c r="AI1433" s="61">
        <f>+AI1432-IF(AI$18&gt;74,(AI1432/AI$25)*$C$10)</f>
        <v/>
      </c>
      <c r="AJ1433" s="61">
        <f>+AJ1432-IF(AJ$18&gt;74,(AJ1432/AJ$25)*$C$10)</f>
        <v/>
      </c>
      <c r="AK1433" s="61">
        <f>+AK1432-IF(AK$18&gt;74,(AK1432/AK$25)*$C$10)</f>
        <v/>
      </c>
      <c r="AL1433" s="61">
        <f>+AL1432-IF(AL$18&gt;74,(AL1432/AL$25)*$C$10)</f>
        <v/>
      </c>
      <c r="AM1433" s="61">
        <f>+AM1432-IF(AM$18&gt;74,(AM1432/AM$25)*$C$10)</f>
        <v/>
      </c>
      <c r="AN1433" s="61">
        <f>+AN1432-IF(AN$18&gt;74,(AN1432/AN$25)*$C$10)</f>
        <v/>
      </c>
      <c r="AO1433" s="61">
        <f>+AO1432-IF(AO$18&gt;74,(AO1432/AO$25)*$C$10)</f>
        <v/>
      </c>
      <c r="AP1433" s="61">
        <f>+AP1432-IF(AP$18&gt;74,(AP1432/AP$25)*$C$10)</f>
        <v/>
      </c>
      <c r="AQ1433" s="61">
        <f>+AQ1432-IF(AQ$18&gt;74,(AQ1432/AQ$25)*$C$10)</f>
        <v/>
      </c>
      <c r="AR1433" s="61">
        <f>+AR1432-IF(AR$18&gt;74,(AR1432/AR$25)*$C$10)</f>
        <v/>
      </c>
      <c r="AS1433" s="61">
        <f>+AS1432-IF(AS$18&gt;74,(AS1432/AS$25)*$C$10)</f>
        <v/>
      </c>
      <c r="AT1433" s="61">
        <f>+AT1432-IF(AT$18&gt;74,(AT1432/AT$25)*$C$10)</f>
        <v/>
      </c>
      <c r="AU1433" s="61">
        <f>+AU1432-IF(AU$18&gt;74,(AU1432/AU$25)*$C$10)</f>
        <v/>
      </c>
      <c r="AV1433" s="61">
        <f>+AV1432-IF(AV$18&gt;74,(AV1432/AV$25)*$C$10)</f>
        <v/>
      </c>
      <c r="AW1433" s="61">
        <f>+AW1432-IF(AW$18&gt;74,(AW1432/AW$25)*$C$10)</f>
        <v/>
      </c>
      <c r="AX1433" s="35">
        <f>IF(AW1433&gt;0,1,0)</f>
        <v/>
      </c>
      <c r="AY1433" s="35">
        <f>IF(AL1433&gt;0,1,0)</f>
        <v/>
      </c>
      <c r="AZ1433" s="35">
        <f>IF(AG1433&gt;0,1,0)</f>
        <v/>
      </c>
      <c r="BA1433" s="35">
        <f>IF(AB1433&gt;0,1,0)</f>
        <v/>
      </c>
      <c r="BB1433" s="35">
        <f>IF(W1433&gt;0,1,0)</f>
        <v/>
      </c>
    </row>
    <row r="1434">
      <c r="B1434" s="154" t="inlineStr">
        <is>
          <t>trial 704</t>
        </is>
      </c>
      <c r="C1434" s="155">
        <f>+start-C1431</f>
        <v/>
      </c>
      <c r="D1434" s="156">
        <f>IF((C1434&lt;=0),0,((C1434-D$24)*Stock*(_xlfn.NORM.INV(RAND(),stock_ave,stock_std))+(C1434-D$24)*Bonds*(_xlfn.NORM.INV(RAND(),bond_ave,bond_std))+(C1434-D$24)*cash*(_xlfn.NORM.INV(RAND(),cash_ave,cash_std))+(C1434-D$24)))</f>
        <v/>
      </c>
      <c r="E1434" s="156">
        <f>IF((D1434&lt;=0),0,((D1434-E$24)*Stock*(_xlfn.NORM.INV(RAND(),stock_ave,stock_std))+(D1434-E$24)*Bonds*(_xlfn.NORM.INV(RAND(),bond_ave,bond_std))+(D1434-E$24)*cash*(_xlfn.NORM.INV(RAND(),cash_ave,cash_std))+(D1434-E$24)))</f>
        <v/>
      </c>
      <c r="F1434" s="156">
        <f>IF((E1434&lt;=0),0,((E1434-F$24)*Stock*(_xlfn.NORM.INV(RAND(),stock_ave,stock_std))+(E1434-F$24)*Bonds*(_xlfn.NORM.INV(RAND(),bond_ave,bond_std))+(E1434-F$24)*cash*(_xlfn.NORM.INV(RAND(),cash_ave,cash_std))+(E1434-F$24)))</f>
        <v/>
      </c>
      <c r="G1434" s="156">
        <f>IF((F1434&lt;=0),0,((F1434-G$24)*Stock*(_xlfn.NORM.INV(RAND(),stock_ave,stock_std))+(F1434-G$24)*Bonds*(_xlfn.NORM.INV(RAND(),bond_ave,bond_std))+(F1434-G$24)*cash*(_xlfn.NORM.INV(RAND(),cash_ave,cash_std))+(F1434-G$24)))</f>
        <v/>
      </c>
      <c r="H1434" s="156">
        <f>IF((G1434&lt;=0),0,((G1434-H$24)*Stock*(_xlfn.NORM.INV(RAND(),stock_ave,stock_std))+(G1434-H$24)*Bonds*(_xlfn.NORM.INV(RAND(),bond_ave,bond_std))+(G1434-H$24)*cash*(_xlfn.NORM.INV(RAND(),cash_ave,cash_std))+(G1434-H$24)))</f>
        <v/>
      </c>
      <c r="I1434" s="156">
        <f>IF((H1434&lt;=0),0,((H1434-I$24)*Stock*(_xlfn.NORM.INV(RAND(),stock_ave,stock_std))+(H1434-I$24)*Bonds*(_xlfn.NORM.INV(RAND(),bond_ave,bond_std))+(H1434-I$24)*cash*(_xlfn.NORM.INV(RAND(),cash_ave,cash_std))+(H1434-I$24)))</f>
        <v/>
      </c>
      <c r="J1434" s="156">
        <f>IF((I1434&lt;=0),0,((I1434-J$24)*Stock*(_xlfn.NORM.INV(RAND(),stock_ave,stock_std))+(I1434-J$24)*Bonds*(_xlfn.NORM.INV(RAND(),bond_ave,bond_std))+(I1434-J$24)*cash*(_xlfn.NORM.INV(RAND(),cash_ave,cash_std))+(I1434-J$24)))</f>
        <v/>
      </c>
      <c r="K1434" s="156">
        <f>IF((J1434&lt;=0),0,((J1434-K$24)*Stock*(_xlfn.NORM.INV(RAND(),stock_ave,stock_std))+(J1434-K$24)*Bonds*(_xlfn.NORM.INV(RAND(),bond_ave,bond_std))+(J1434-K$24)*cash*(_xlfn.NORM.INV(RAND(),cash_ave,cash_std))+(J1434-K$24)))</f>
        <v/>
      </c>
      <c r="L1434" s="156">
        <f>IF((K1434&lt;=0),0,((K1434-L$24)*Stock*(_xlfn.NORM.INV(RAND(),stock_ave,stock_std))+(K1434-L$24)*Bonds*(_xlfn.NORM.INV(RAND(),bond_ave,bond_std))+(K1434-L$24)*cash*(_xlfn.NORM.INV(RAND(),cash_ave,cash_std))+(K1434-L$24)))</f>
        <v/>
      </c>
      <c r="M1434" s="156">
        <f>IF((L1434&lt;=0),0,((L1434-M$24)*Stock*(_xlfn.NORM.INV(RAND(),stock_ave,stock_std))+(L1434-M$24)*Bonds*(_xlfn.NORM.INV(RAND(),bond_ave,bond_std))+(L1434-M$24)*cash*(_xlfn.NORM.INV(RAND(),cash_ave,cash_std))+(L1434-M$24)))</f>
        <v/>
      </c>
      <c r="N1434" s="156">
        <f>IF((M1434&lt;=0),0,((M1434-N$24)*Stock*(_xlfn.NORM.INV(RAND(),stock_ave,stock_std))+(M1434-N$24)*Bonds*(_xlfn.NORM.INV(RAND(),bond_ave,bond_std))+(M1434-N$24)*cash*(_xlfn.NORM.INV(RAND(),cash_ave,cash_std))+(M1434-N$24)))</f>
        <v/>
      </c>
      <c r="O1434" s="156">
        <f>IF((N1434&lt;=0),0,((N1434-O$24)*Stock*(_xlfn.NORM.INV(RAND(),stock_ave,stock_std))+(N1434-O$24)*Bonds*(_xlfn.NORM.INV(RAND(),bond_ave,bond_std))+(N1434-O$24)*cash*(_xlfn.NORM.INV(RAND(),cash_ave,cash_std))+(N1434-O$24)))</f>
        <v/>
      </c>
      <c r="P1434" s="156">
        <f>IF((O1434&lt;=0),0,((O1434-P$24)*Stock*(_xlfn.NORM.INV(RAND(),stock_ave,stock_std))+(O1434-P$24)*Bonds*(_xlfn.NORM.INV(RAND(),bond_ave,bond_std))+(O1434-P$24)*cash*(_xlfn.NORM.INV(RAND(),cash_ave,cash_std))+(O1434-P$24)))</f>
        <v/>
      </c>
      <c r="Q1434" s="156">
        <f>IF((P1434&lt;=0),0,((P1434-Q$24)*Stock*(_xlfn.NORM.INV(RAND(),stock_ave,stock_std))+(P1434-Q$24)*Bonds*(_xlfn.NORM.INV(RAND(),bond_ave,bond_std))+(P1434-Q$24)*cash*(_xlfn.NORM.INV(RAND(),cash_ave,cash_std))+(P1434-Q$24)))</f>
        <v/>
      </c>
      <c r="R1434" s="156">
        <f>IF((Q1434&lt;=0),0,((Q1434-R$24)*Stock*(_xlfn.NORM.INV(RAND(),stock_ave,stock_std))+(Q1434-R$24)*Bonds*(_xlfn.NORM.INV(RAND(),bond_ave,bond_std))+(Q1434-R$24)*cash*(_xlfn.NORM.INV(RAND(),cash_ave,cash_std))+(Q1434-R$24)))</f>
        <v/>
      </c>
      <c r="S1434" s="156">
        <f>IF((R1434&lt;=0),0,((R1434-S$24)*Stock*(_xlfn.NORM.INV(RAND(),stock_ave,stock_std))+(R1434-S$24)*Bonds*(_xlfn.NORM.INV(RAND(),bond_ave,bond_std))+(R1434-S$24)*cash*(_xlfn.NORM.INV(RAND(),cash_ave,cash_std))+(R1434-S$24)))</f>
        <v/>
      </c>
      <c r="T1434" s="156">
        <f>IF((S1434&lt;=0),0,((S1434-T$24)*Stock*(_xlfn.NORM.INV(RAND(),stock_ave,stock_std))+(S1434-T$24)*Bonds*(_xlfn.NORM.INV(RAND(),bond_ave,bond_std))+(S1434-T$24)*cash*(_xlfn.NORM.INV(RAND(),cash_ave,cash_std))+(S1434-T$24)))</f>
        <v/>
      </c>
      <c r="U1434" s="156">
        <f>IF((T1434&lt;=0),0,((T1434-U$24)*Stock*(_xlfn.NORM.INV(RAND(),stock_ave,stock_std))+(T1434-U$24)*Bonds*(_xlfn.NORM.INV(RAND(),bond_ave,bond_std))+(T1434-U$24)*cash*(_xlfn.NORM.INV(RAND(),cash_ave,cash_std))+(T1434-U$24)))</f>
        <v/>
      </c>
      <c r="V1434" s="156">
        <f>IF((U1434&lt;=0),0,((U1434-V$24)*Stock*(_xlfn.NORM.INV(RAND(),stock_ave,stock_std))+(U1434-V$24)*Bonds*(_xlfn.NORM.INV(RAND(),bond_ave,bond_std))+(U1434-V$24)*cash*(_xlfn.NORM.INV(RAND(),cash_ave,cash_std))+(U1434-V$24)))</f>
        <v/>
      </c>
      <c r="W1434" s="156">
        <f>IF((V1434&lt;=0),0,((V1434-W$24)*Stock*(_xlfn.NORM.INV(RAND(),stock_ave,stock_std))+(V1434-W$24)*Bonds*(_xlfn.NORM.INV(RAND(),bond_ave,bond_std))+(V1434-W$24)*cash*(_xlfn.NORM.INV(RAND(),cash_ave,cash_std))+(V1434-W$24)))</f>
        <v/>
      </c>
      <c r="X1434" s="156">
        <f>IF((W1434&lt;=0),0,((W1434-X$24)*Stock*(_xlfn.NORM.INV(RAND(),stock_ave,stock_std))+(W1434-X$24)*Bonds*(_xlfn.NORM.INV(RAND(),bond_ave,bond_std))+(W1434-X$24)*cash*(_xlfn.NORM.INV(RAND(),cash_ave,cash_std))+(W1434-X$24)))</f>
        <v/>
      </c>
      <c r="Y1434" s="156">
        <f>IF((X1434&lt;=0),0,((X1434-Y$24)*Stock*(_xlfn.NORM.INV(RAND(),stock_ave,stock_std))+(X1434-Y$24)*Bonds*(_xlfn.NORM.INV(RAND(),bond_ave,bond_std))+(X1434-Y$24)*cash*(_xlfn.NORM.INV(RAND(),cash_ave,cash_std))+(X1434-Y$24)))</f>
        <v/>
      </c>
      <c r="Z1434" s="156">
        <f>IF((Y1434&lt;=0),0,((Y1434-Z$24)*Stock*(_xlfn.NORM.INV(RAND(),stock_ave,stock_std))+(Y1434-Z$24)*Bonds*(_xlfn.NORM.INV(RAND(),bond_ave,bond_std))+(Y1434-Z$24)*cash*(_xlfn.NORM.INV(RAND(),cash_ave,cash_std))+(Y1434-Z$24)))</f>
        <v/>
      </c>
      <c r="AA1434" s="156">
        <f>IF((Z1434&lt;=0),0,((Z1434-AA$24)*Stock*(_xlfn.NORM.INV(RAND(),stock_ave,stock_std))+(Z1434-AA$24)*Bonds*(_xlfn.NORM.INV(RAND(),bond_ave,bond_std))+(Z1434-AA$24)*cash*(_xlfn.NORM.INV(RAND(),cash_ave,cash_std))+(Z1434-AA$24)))</f>
        <v/>
      </c>
      <c r="AB1434" s="156">
        <f>IF((AA1434&lt;=0),0,((AA1434-AB$24)*Stock*(_xlfn.NORM.INV(RAND(),stock_ave,stock_std))+(AA1434-AB$24)*Bonds*(_xlfn.NORM.INV(RAND(),bond_ave,bond_std))+(AA1434-AB$24)*cash*(_xlfn.NORM.INV(RAND(),cash_ave,cash_std))+(AA1434-AB$24)))</f>
        <v/>
      </c>
      <c r="AC1434" s="156">
        <f>IF((AB1434&lt;=0),0,((AB1434-AC$24)*Stock*(_xlfn.NORM.INV(RAND(),stock_ave,stock_std))+(AB1434-AC$24)*Bonds*(_xlfn.NORM.INV(RAND(),bond_ave,bond_std))+(AB1434-AC$24)*cash*(_xlfn.NORM.INV(RAND(),cash_ave,cash_std))+(AB1434-AC$24)))</f>
        <v/>
      </c>
      <c r="AD1434" s="156">
        <f>IF((AC1434&lt;=0),0,((AC1434-AD$24)*Stock*(_xlfn.NORM.INV(RAND(),stock_ave,stock_std))+(AC1434-AD$24)*Bonds*(_xlfn.NORM.INV(RAND(),bond_ave,bond_std))+(AC1434-AD$24)*cash*(_xlfn.NORM.INV(RAND(),cash_ave,cash_std))+(AC1434-AD$24)))</f>
        <v/>
      </c>
      <c r="AE1434" s="156">
        <f>IF((AD1434&lt;=0),0,((AD1434-AE$24)*Stock*(_xlfn.NORM.INV(RAND(),stock_ave,stock_std))+(AD1434-AE$24)*Bonds*(_xlfn.NORM.INV(RAND(),bond_ave,bond_std))+(AD1434-AE$24)*cash*(_xlfn.NORM.INV(RAND(),cash_ave,cash_std))+(AD1434-AE$24)))</f>
        <v/>
      </c>
      <c r="AF1434" s="156">
        <f>IF((AE1434&lt;=0),0,((AE1434-AF$24)*Stock*(_xlfn.NORM.INV(RAND(),stock_ave,stock_std))+(AE1434-AF$24)*Bonds*(_xlfn.NORM.INV(RAND(),bond_ave,bond_std))+(AE1434-AF$24)*cash*(_xlfn.NORM.INV(RAND(),cash_ave,cash_std))+(AE1434-AF$24)))</f>
        <v/>
      </c>
      <c r="AG1434" s="156">
        <f>IF((AF1434&lt;=0),0,((AF1434-AG$24)*Stock*(_xlfn.NORM.INV(RAND(),stock_ave,stock_std))+(AF1434-AG$24)*Bonds*(_xlfn.NORM.INV(RAND(),bond_ave,bond_std))+(AF1434-AG$24)*cash*(_xlfn.NORM.INV(RAND(),cash_ave,cash_std))+(AF1434-AG$24)))</f>
        <v/>
      </c>
      <c r="AH1434" s="156">
        <f>IF((AG1434&lt;=0),0,((AG1434-AH$24)*Stock*(_xlfn.NORM.INV(RAND(),stock_ave,stock_std))+(AG1434-AH$24)*Bonds*(_xlfn.NORM.INV(RAND(),bond_ave,bond_std))+(AG1434-AH$24)*cash*(_xlfn.NORM.INV(RAND(),cash_ave,cash_std))+(AG1434-AH$24)))</f>
        <v/>
      </c>
      <c r="AI1434" s="156">
        <f>IF((AH1434&lt;=0),0,((AH1434-AI$24)*Stock*(_xlfn.NORM.INV(RAND(),stock_ave,stock_std))+(AH1434-AI$24)*Bonds*(_xlfn.NORM.INV(RAND(),bond_ave,bond_std))+(AH1434-AI$24)*cash*(_xlfn.NORM.INV(RAND(),cash_ave,cash_std))+(AH1434-AI$24)))</f>
        <v/>
      </c>
      <c r="AJ1434" s="156">
        <f>IF((AI1434&lt;=0),0,((AI1434-AJ$24)*Stock*(_xlfn.NORM.INV(RAND(),stock_ave,stock_std))+(AI1434-AJ$24)*Bonds*(_xlfn.NORM.INV(RAND(),bond_ave,bond_std))+(AI1434-AJ$24)*cash*(_xlfn.NORM.INV(RAND(),cash_ave,cash_std))+(AI1434-AJ$24)))</f>
        <v/>
      </c>
      <c r="AK1434" s="156">
        <f>IF((AJ1434&lt;=0),0,((AJ1434-AK$24)*Stock*(_xlfn.NORM.INV(RAND(),stock_ave,stock_std))+(AJ1434-AK$24)*Bonds*(_xlfn.NORM.INV(RAND(),bond_ave,bond_std))+(AJ1434-AK$24)*cash*(_xlfn.NORM.INV(RAND(),cash_ave,cash_std))+(AJ1434-AK$24)))</f>
        <v/>
      </c>
      <c r="AL1434" s="156">
        <f>IF((AK1434&lt;=0),0,((AK1434-AL$24)*Stock*(_xlfn.NORM.INV(RAND(),stock_ave,stock_std))+(AK1434-AL$24)*Bonds*(_xlfn.NORM.INV(RAND(),bond_ave,bond_std))+(AK1434-AL$24)*cash*(_xlfn.NORM.INV(RAND(),cash_ave,cash_std))+(AK1434-AL$24)))</f>
        <v/>
      </c>
      <c r="AM1434" s="156">
        <f>IF((AL1434&lt;=0),0,((AL1434-AM$24)*Stock*(_xlfn.NORM.INV(RAND(),stock_ave,stock_std))+(AL1434-AM$24)*Bonds*(_xlfn.NORM.INV(RAND(),bond_ave,bond_std))+(AL1434-AM$24)*cash*(_xlfn.NORM.INV(RAND(),cash_ave,cash_std))+(AL1434-AM$24)))</f>
        <v/>
      </c>
      <c r="AN1434" s="156">
        <f>IF((AM1434&lt;=0),0,((AM1434-AN$24)*Stock*(_xlfn.NORM.INV(RAND(),stock_ave,stock_std))+(AM1434-AN$24)*Bonds*(_xlfn.NORM.INV(RAND(),bond_ave,bond_std))+(AM1434-AN$24)*cash*(_xlfn.NORM.INV(RAND(),cash_ave,cash_std))+(AM1434-AN$24)))</f>
        <v/>
      </c>
      <c r="AO1434" s="156">
        <f>IF((AN1434&lt;=0),0,((AN1434-AO$24)*Stock*(_xlfn.NORM.INV(RAND(),stock_ave,stock_std))+(AN1434-AO$24)*Bonds*(_xlfn.NORM.INV(RAND(),bond_ave,bond_std))+(AN1434-AO$24)*cash*(_xlfn.NORM.INV(RAND(),cash_ave,cash_std))+(AN1434-AO$24)))</f>
        <v/>
      </c>
      <c r="AP1434" s="156">
        <f>IF((AO1434&lt;=0),0,((AO1434-AP$24)*Stock*(_xlfn.NORM.INV(RAND(),stock_ave,stock_std))+(AO1434-AP$24)*Bonds*(_xlfn.NORM.INV(RAND(),bond_ave,bond_std))+(AO1434-AP$24)*cash*(_xlfn.NORM.INV(RAND(),cash_ave,cash_std))+(AO1434-AP$24)))</f>
        <v/>
      </c>
      <c r="AQ1434" s="156">
        <f>IF((AP1434&lt;=0),0,((AP1434-AQ$24)*Stock*(_xlfn.NORM.INV(RAND(),stock_ave,stock_std))+(AP1434-AQ$24)*Bonds*(_xlfn.NORM.INV(RAND(),bond_ave,bond_std))+(AP1434-AQ$24)*cash*(_xlfn.NORM.INV(RAND(),cash_ave,cash_std))+(AP1434-AQ$24)))</f>
        <v/>
      </c>
      <c r="AR1434" s="156">
        <f>IF((AQ1434&lt;=0),0,((AQ1434-AR$24)*Stock*(_xlfn.NORM.INV(RAND(),stock_ave,stock_std))+(AQ1434-AR$24)*Bonds*(_xlfn.NORM.INV(RAND(),bond_ave,bond_std))+(AQ1434-AR$24)*cash*(_xlfn.NORM.INV(RAND(),cash_ave,cash_std))+(AQ1434-AR$24)))</f>
        <v/>
      </c>
      <c r="AS1434" s="156">
        <f>IF((AR1434&lt;=0),0,((AR1434-AS$24)*Stock*(_xlfn.NORM.INV(RAND(),stock_ave,stock_std))+(AR1434-AS$24)*Bonds*(_xlfn.NORM.INV(RAND(),bond_ave,bond_std))+(AR1434-AS$24)*cash*(_xlfn.NORM.INV(RAND(),cash_ave,cash_std))+(AR1434-AS$24)))</f>
        <v/>
      </c>
      <c r="AT1434" s="156">
        <f>IF((AS1434&lt;=0),0,((AS1434-AT$24)*Stock*(_xlfn.NORM.INV(RAND(),stock_ave,stock_std))+(AS1434-AT$24)*Bonds*(_xlfn.NORM.INV(RAND(),bond_ave,bond_std))+(AS1434-AT$24)*cash*(_xlfn.NORM.INV(RAND(),cash_ave,cash_std))+(AS1434-AT$24)))</f>
        <v/>
      </c>
      <c r="AU1434" s="156">
        <f>IF((AT1434&lt;=0),0,((AT1434-AU$24)*Stock*(_xlfn.NORM.INV(RAND(),stock_ave,stock_std))+(AT1434-AU$24)*Bonds*(_xlfn.NORM.INV(RAND(),bond_ave,bond_std))+(AT1434-AU$24)*cash*(_xlfn.NORM.INV(RAND(),cash_ave,cash_std))+(AT1434-AU$24)))</f>
        <v/>
      </c>
      <c r="AV1434" s="156">
        <f>IF((AU1434&lt;=0),0,((AU1434-AV$24)*Stock*(_xlfn.NORM.INV(RAND(),stock_ave,stock_std))+(AU1434-AV$24)*Bonds*(_xlfn.NORM.INV(RAND(),bond_ave,bond_std))+(AU1434-AV$24)*cash*(_xlfn.NORM.INV(RAND(),cash_ave,cash_std))+(AU1434-AV$24)))</f>
        <v/>
      </c>
      <c r="AW1434" s="156">
        <f>IF((AV1434&lt;=0),0,((AV1434-AW$24)*Stock*(_xlfn.NORM.INV(RAND(),stock_ave,stock_std))+(AV1434-AW$24)*Bonds*(_xlfn.NORM.INV(RAND(),bond_ave,bond_std))+(AV1434-AW$24)*cash*(_xlfn.NORM.INV(RAND(),cash_ave,cash_std))+(AV1434-AW$24)))</f>
        <v/>
      </c>
      <c r="AX1434" s="159" t="n"/>
      <c r="AY1434" s="159" t="n"/>
      <c r="AZ1434" s="159" t="n"/>
      <c r="BA1434" s="159" t="n"/>
      <c r="BB1434" s="159" t="n"/>
    </row>
    <row r="1435">
      <c r="C1435" s="147" t="n"/>
      <c r="D1435" s="61">
        <f>+D1434-IF(D$18&gt;74,(D1434/D$25)*$C$10)</f>
        <v/>
      </c>
      <c r="E1435" s="61">
        <f>+E1434-IF(E$18&gt;74,(E1434/E$25)*$C$10)</f>
        <v/>
      </c>
      <c r="F1435" s="61">
        <f>+F1434-IF(F$18&gt;74,(F1434/F$25)*$C$10)</f>
        <v/>
      </c>
      <c r="G1435" s="61">
        <f>+G1434-IF(G$18&gt;74,(G1434/G$25)*$C$10)</f>
        <v/>
      </c>
      <c r="H1435" s="61">
        <f>+H1434-IF(H$18&gt;74,(H1434/H$25)*$C$10)</f>
        <v/>
      </c>
      <c r="I1435" s="61">
        <f>+I1434-IF(I$18&gt;74,(I1434/I$25)*$C$10)</f>
        <v/>
      </c>
      <c r="J1435" s="61">
        <f>+J1434-IF(J$18&gt;74,(J1434/J$25)*$C$10)</f>
        <v/>
      </c>
      <c r="K1435" s="61">
        <f>+K1434-IF(K$18&gt;74,(K1434/K$25)*$C$10)</f>
        <v/>
      </c>
      <c r="L1435" s="61">
        <f>+L1434-IF(L$18&gt;74,(L1434/L$25)*$C$10)</f>
        <v/>
      </c>
      <c r="M1435" s="61">
        <f>+M1434-IF(M$18&gt;74,(M1434/M$25)*$C$10)</f>
        <v/>
      </c>
      <c r="N1435" s="61">
        <f>+N1434-IF(N$18&gt;74,(N1434/N$25)*$C$10)</f>
        <v/>
      </c>
      <c r="O1435" s="61">
        <f>+O1434-IF(O$18&gt;74,(O1434/O$25)*$C$10)</f>
        <v/>
      </c>
      <c r="P1435" s="61">
        <f>+P1434-IF(P$18&gt;74,(P1434/P$25)*$C$10)</f>
        <v/>
      </c>
      <c r="Q1435" s="61">
        <f>+Q1434-IF(Q$18&gt;74,(Q1434/Q$25)*$C$10)</f>
        <v/>
      </c>
      <c r="R1435" s="61">
        <f>+R1434-IF(R$18&gt;74,(R1434/R$25)*$C$10)</f>
        <v/>
      </c>
      <c r="S1435" s="61">
        <f>+S1434-IF(S$18&gt;74,(S1434/S$25)*$C$10)</f>
        <v/>
      </c>
      <c r="T1435" s="61">
        <f>+T1434-IF(T$18&gt;74,(T1434/T$25)*$C$10)</f>
        <v/>
      </c>
      <c r="U1435" s="61">
        <f>+U1434-IF(U$18&gt;74,(U1434/U$25)*$C$10)</f>
        <v/>
      </c>
      <c r="V1435" s="61">
        <f>+V1434-IF(V$18&gt;74,(V1434/V$25)*$C$10)</f>
        <v/>
      </c>
      <c r="W1435" s="61">
        <f>+W1434-IF(W$18&gt;74,(W1434/W$25)*$C$10)</f>
        <v/>
      </c>
      <c r="X1435" s="61">
        <f>+X1434-IF(X$18&gt;74,(X1434/X$25)*$C$10)</f>
        <v/>
      </c>
      <c r="Y1435" s="61">
        <f>+Y1434-IF(Y$18&gt;74,(Y1434/Y$25)*$C$10)</f>
        <v/>
      </c>
      <c r="Z1435" s="61">
        <f>+Z1434-IF(Z$18&gt;74,(Z1434/Z$25)*$C$10)</f>
        <v/>
      </c>
      <c r="AA1435" s="61">
        <f>+AA1434-IF(AA$18&gt;74,(AA1434/AA$25)*$C$10)</f>
        <v/>
      </c>
      <c r="AB1435" s="61">
        <f>+AB1434-IF(AB$18&gt;74,(AB1434/AB$25)*$C$10)</f>
        <v/>
      </c>
      <c r="AC1435" s="61">
        <f>+AC1434-IF(AC$18&gt;74,(AC1434/AC$25)*$C$10)</f>
        <v/>
      </c>
      <c r="AD1435" s="61">
        <f>+AD1434-IF(AD$18&gt;74,(AD1434/AD$25)*$C$10)</f>
        <v/>
      </c>
      <c r="AE1435" s="61">
        <f>+AE1434-IF(AE$18&gt;74,(AE1434/AE$25)*$C$10)</f>
        <v/>
      </c>
      <c r="AF1435" s="61">
        <f>+AF1434-IF(AF$18&gt;74,(AF1434/AF$25)*$C$10)</f>
        <v/>
      </c>
      <c r="AG1435" s="61">
        <f>+AG1434-IF(AG$18&gt;74,(AG1434/AG$25)*$C$10)</f>
        <v/>
      </c>
      <c r="AH1435" s="61">
        <f>+AH1434-IF(AH$18&gt;74,(AH1434/AH$25)*$C$10)</f>
        <v/>
      </c>
      <c r="AI1435" s="61">
        <f>+AI1434-IF(AI$18&gt;74,(AI1434/AI$25)*$C$10)</f>
        <v/>
      </c>
      <c r="AJ1435" s="61">
        <f>+AJ1434-IF(AJ$18&gt;74,(AJ1434/AJ$25)*$C$10)</f>
        <v/>
      </c>
      <c r="AK1435" s="61">
        <f>+AK1434-IF(AK$18&gt;74,(AK1434/AK$25)*$C$10)</f>
        <v/>
      </c>
      <c r="AL1435" s="61">
        <f>+AL1434-IF(AL$18&gt;74,(AL1434/AL$25)*$C$10)</f>
        <v/>
      </c>
      <c r="AM1435" s="61">
        <f>+AM1434-IF(AM$18&gt;74,(AM1434/AM$25)*$C$10)</f>
        <v/>
      </c>
      <c r="AN1435" s="61">
        <f>+AN1434-IF(AN$18&gt;74,(AN1434/AN$25)*$C$10)</f>
        <v/>
      </c>
      <c r="AO1435" s="61">
        <f>+AO1434-IF(AO$18&gt;74,(AO1434/AO$25)*$C$10)</f>
        <v/>
      </c>
      <c r="AP1435" s="61">
        <f>+AP1434-IF(AP$18&gt;74,(AP1434/AP$25)*$C$10)</f>
        <v/>
      </c>
      <c r="AQ1435" s="61">
        <f>+AQ1434-IF(AQ$18&gt;74,(AQ1434/AQ$25)*$C$10)</f>
        <v/>
      </c>
      <c r="AR1435" s="61">
        <f>+AR1434-IF(AR$18&gt;74,(AR1434/AR$25)*$C$10)</f>
        <v/>
      </c>
      <c r="AS1435" s="61">
        <f>+AS1434-IF(AS$18&gt;74,(AS1434/AS$25)*$C$10)</f>
        <v/>
      </c>
      <c r="AT1435" s="61">
        <f>+AT1434-IF(AT$18&gt;74,(AT1434/AT$25)*$C$10)</f>
        <v/>
      </c>
      <c r="AU1435" s="61">
        <f>+AU1434-IF(AU$18&gt;74,(AU1434/AU$25)*$C$10)</f>
        <v/>
      </c>
      <c r="AV1435" s="61">
        <f>+AV1434-IF(AV$18&gt;74,(AV1434/AV$25)*$C$10)</f>
        <v/>
      </c>
      <c r="AW1435" s="61">
        <f>+AW1434-IF(AW$18&gt;74,(AW1434/AW$25)*$C$10)</f>
        <v/>
      </c>
      <c r="AX1435" s="35">
        <f>IF(AW1435&gt;0,1,0)</f>
        <v/>
      </c>
      <c r="AY1435" s="35">
        <f>IF(AL1435&gt;0,1,0)</f>
        <v/>
      </c>
      <c r="AZ1435" s="35">
        <f>IF(AG1435&gt;0,1,0)</f>
        <v/>
      </c>
      <c r="BA1435" s="35">
        <f>IF(AB1435&gt;0,1,0)</f>
        <v/>
      </c>
      <c r="BB1435" s="35">
        <f>IF(W1435&gt;0,1,0)</f>
        <v/>
      </c>
    </row>
    <row r="1436">
      <c r="B1436" s="154" t="inlineStr">
        <is>
          <t>trial 705</t>
        </is>
      </c>
      <c r="C1436" s="155">
        <f>+start-C1433</f>
        <v/>
      </c>
      <c r="D1436" s="156">
        <f>IF((C1436&lt;=0),0,((C1436-D$24)*Stock*(_xlfn.NORM.INV(RAND(),stock_ave,stock_std))+(C1436-D$24)*Bonds*(_xlfn.NORM.INV(RAND(),bond_ave,bond_std))+(C1436-D$24)*cash*(_xlfn.NORM.INV(RAND(),cash_ave,cash_std))+(C1436-D$24)))</f>
        <v/>
      </c>
      <c r="E1436" s="156">
        <f>IF((D1436&lt;=0),0,((D1436-E$24)*Stock*(_xlfn.NORM.INV(RAND(),stock_ave,stock_std))+(D1436-E$24)*Bonds*(_xlfn.NORM.INV(RAND(),bond_ave,bond_std))+(D1436-E$24)*cash*(_xlfn.NORM.INV(RAND(),cash_ave,cash_std))+(D1436-E$24)))</f>
        <v/>
      </c>
      <c r="F1436" s="156">
        <f>IF((E1436&lt;=0),0,((E1436-F$24)*Stock*(_xlfn.NORM.INV(RAND(),stock_ave,stock_std))+(E1436-F$24)*Bonds*(_xlfn.NORM.INV(RAND(),bond_ave,bond_std))+(E1436-F$24)*cash*(_xlfn.NORM.INV(RAND(),cash_ave,cash_std))+(E1436-F$24)))</f>
        <v/>
      </c>
      <c r="G1436" s="156">
        <f>IF((F1436&lt;=0),0,((F1436-G$24)*Stock*(_xlfn.NORM.INV(RAND(),stock_ave,stock_std))+(F1436-G$24)*Bonds*(_xlfn.NORM.INV(RAND(),bond_ave,bond_std))+(F1436-G$24)*cash*(_xlfn.NORM.INV(RAND(),cash_ave,cash_std))+(F1436-G$24)))</f>
        <v/>
      </c>
      <c r="H1436" s="156">
        <f>IF((G1436&lt;=0),0,((G1436-H$24)*Stock*(_xlfn.NORM.INV(RAND(),stock_ave,stock_std))+(G1436-H$24)*Bonds*(_xlfn.NORM.INV(RAND(),bond_ave,bond_std))+(G1436-H$24)*cash*(_xlfn.NORM.INV(RAND(),cash_ave,cash_std))+(G1436-H$24)))</f>
        <v/>
      </c>
      <c r="I1436" s="156">
        <f>IF((H1436&lt;=0),0,((H1436-I$24)*Stock*(_xlfn.NORM.INV(RAND(),stock_ave,stock_std))+(H1436-I$24)*Bonds*(_xlfn.NORM.INV(RAND(),bond_ave,bond_std))+(H1436-I$24)*cash*(_xlfn.NORM.INV(RAND(),cash_ave,cash_std))+(H1436-I$24)))</f>
        <v/>
      </c>
      <c r="J1436" s="156">
        <f>IF((I1436&lt;=0),0,((I1436-J$24)*Stock*(_xlfn.NORM.INV(RAND(),stock_ave,stock_std))+(I1436-J$24)*Bonds*(_xlfn.NORM.INV(RAND(),bond_ave,bond_std))+(I1436-J$24)*cash*(_xlfn.NORM.INV(RAND(),cash_ave,cash_std))+(I1436-J$24)))</f>
        <v/>
      </c>
      <c r="K1436" s="156">
        <f>IF((J1436&lt;=0),0,((J1436-K$24)*Stock*(_xlfn.NORM.INV(RAND(),stock_ave,stock_std))+(J1436-K$24)*Bonds*(_xlfn.NORM.INV(RAND(),bond_ave,bond_std))+(J1436-K$24)*cash*(_xlfn.NORM.INV(RAND(),cash_ave,cash_std))+(J1436-K$24)))</f>
        <v/>
      </c>
      <c r="L1436" s="156">
        <f>IF((K1436&lt;=0),0,((K1436-L$24)*Stock*(_xlfn.NORM.INV(RAND(),stock_ave,stock_std))+(K1436-L$24)*Bonds*(_xlfn.NORM.INV(RAND(),bond_ave,bond_std))+(K1436-L$24)*cash*(_xlfn.NORM.INV(RAND(),cash_ave,cash_std))+(K1436-L$24)))</f>
        <v/>
      </c>
      <c r="M1436" s="156">
        <f>IF((L1436&lt;=0),0,((L1436-M$24)*Stock*(_xlfn.NORM.INV(RAND(),stock_ave,stock_std))+(L1436-M$24)*Bonds*(_xlfn.NORM.INV(RAND(),bond_ave,bond_std))+(L1436-M$24)*cash*(_xlfn.NORM.INV(RAND(),cash_ave,cash_std))+(L1436-M$24)))</f>
        <v/>
      </c>
      <c r="N1436" s="156">
        <f>IF((M1436&lt;=0),0,((M1436-N$24)*Stock*(_xlfn.NORM.INV(RAND(),stock_ave,stock_std))+(M1436-N$24)*Bonds*(_xlfn.NORM.INV(RAND(),bond_ave,bond_std))+(M1436-N$24)*cash*(_xlfn.NORM.INV(RAND(),cash_ave,cash_std))+(M1436-N$24)))</f>
        <v/>
      </c>
      <c r="O1436" s="156">
        <f>IF((N1436&lt;=0),0,((N1436-O$24)*Stock*(_xlfn.NORM.INV(RAND(),stock_ave,stock_std))+(N1436-O$24)*Bonds*(_xlfn.NORM.INV(RAND(),bond_ave,bond_std))+(N1436-O$24)*cash*(_xlfn.NORM.INV(RAND(),cash_ave,cash_std))+(N1436-O$24)))</f>
        <v/>
      </c>
      <c r="P1436" s="156">
        <f>IF((O1436&lt;=0),0,((O1436-P$24)*Stock*(_xlfn.NORM.INV(RAND(),stock_ave,stock_std))+(O1436-P$24)*Bonds*(_xlfn.NORM.INV(RAND(),bond_ave,bond_std))+(O1436-P$24)*cash*(_xlfn.NORM.INV(RAND(),cash_ave,cash_std))+(O1436-P$24)))</f>
        <v/>
      </c>
      <c r="Q1436" s="156">
        <f>IF((P1436&lt;=0),0,((P1436-Q$24)*Stock*(_xlfn.NORM.INV(RAND(),stock_ave,stock_std))+(P1436-Q$24)*Bonds*(_xlfn.NORM.INV(RAND(),bond_ave,bond_std))+(P1436-Q$24)*cash*(_xlfn.NORM.INV(RAND(),cash_ave,cash_std))+(P1436-Q$24)))</f>
        <v/>
      </c>
      <c r="R1436" s="156">
        <f>IF((Q1436&lt;=0),0,((Q1436-R$24)*Stock*(_xlfn.NORM.INV(RAND(),stock_ave,stock_std))+(Q1436-R$24)*Bonds*(_xlfn.NORM.INV(RAND(),bond_ave,bond_std))+(Q1436-R$24)*cash*(_xlfn.NORM.INV(RAND(),cash_ave,cash_std))+(Q1436-R$24)))</f>
        <v/>
      </c>
      <c r="S1436" s="156">
        <f>IF((R1436&lt;=0),0,((R1436-S$24)*Stock*(_xlfn.NORM.INV(RAND(),stock_ave,stock_std))+(R1436-S$24)*Bonds*(_xlfn.NORM.INV(RAND(),bond_ave,bond_std))+(R1436-S$24)*cash*(_xlfn.NORM.INV(RAND(),cash_ave,cash_std))+(R1436-S$24)))</f>
        <v/>
      </c>
      <c r="T1436" s="156">
        <f>IF((S1436&lt;=0),0,((S1436-T$24)*Stock*(_xlfn.NORM.INV(RAND(),stock_ave,stock_std))+(S1436-T$24)*Bonds*(_xlfn.NORM.INV(RAND(),bond_ave,bond_std))+(S1436-T$24)*cash*(_xlfn.NORM.INV(RAND(),cash_ave,cash_std))+(S1436-T$24)))</f>
        <v/>
      </c>
      <c r="U1436" s="156">
        <f>IF((T1436&lt;=0),0,((T1436-U$24)*Stock*(_xlfn.NORM.INV(RAND(),stock_ave,stock_std))+(T1436-U$24)*Bonds*(_xlfn.NORM.INV(RAND(),bond_ave,bond_std))+(T1436-U$24)*cash*(_xlfn.NORM.INV(RAND(),cash_ave,cash_std))+(T1436-U$24)))</f>
        <v/>
      </c>
      <c r="V1436" s="156">
        <f>IF((U1436&lt;=0),0,((U1436-V$24)*Stock*(_xlfn.NORM.INV(RAND(),stock_ave,stock_std))+(U1436-V$24)*Bonds*(_xlfn.NORM.INV(RAND(),bond_ave,bond_std))+(U1436-V$24)*cash*(_xlfn.NORM.INV(RAND(),cash_ave,cash_std))+(U1436-V$24)))</f>
        <v/>
      </c>
      <c r="W1436" s="156">
        <f>IF((V1436&lt;=0),0,((V1436-W$24)*Stock*(_xlfn.NORM.INV(RAND(),stock_ave,stock_std))+(V1436-W$24)*Bonds*(_xlfn.NORM.INV(RAND(),bond_ave,bond_std))+(V1436-W$24)*cash*(_xlfn.NORM.INV(RAND(),cash_ave,cash_std))+(V1436-W$24)))</f>
        <v/>
      </c>
      <c r="X1436" s="156">
        <f>IF((W1436&lt;=0),0,((W1436-X$24)*Stock*(_xlfn.NORM.INV(RAND(),stock_ave,stock_std))+(W1436-X$24)*Bonds*(_xlfn.NORM.INV(RAND(),bond_ave,bond_std))+(W1436-X$24)*cash*(_xlfn.NORM.INV(RAND(),cash_ave,cash_std))+(W1436-X$24)))</f>
        <v/>
      </c>
      <c r="Y1436" s="156">
        <f>IF((X1436&lt;=0),0,((X1436-Y$24)*Stock*(_xlfn.NORM.INV(RAND(),stock_ave,stock_std))+(X1436-Y$24)*Bonds*(_xlfn.NORM.INV(RAND(),bond_ave,bond_std))+(X1436-Y$24)*cash*(_xlfn.NORM.INV(RAND(),cash_ave,cash_std))+(X1436-Y$24)))</f>
        <v/>
      </c>
      <c r="Z1436" s="156">
        <f>IF((Y1436&lt;=0),0,((Y1436-Z$24)*Stock*(_xlfn.NORM.INV(RAND(),stock_ave,stock_std))+(Y1436-Z$24)*Bonds*(_xlfn.NORM.INV(RAND(),bond_ave,bond_std))+(Y1436-Z$24)*cash*(_xlfn.NORM.INV(RAND(),cash_ave,cash_std))+(Y1436-Z$24)))</f>
        <v/>
      </c>
      <c r="AA1436" s="156">
        <f>IF((Z1436&lt;=0),0,((Z1436-AA$24)*Stock*(_xlfn.NORM.INV(RAND(),stock_ave,stock_std))+(Z1436-AA$24)*Bonds*(_xlfn.NORM.INV(RAND(),bond_ave,bond_std))+(Z1436-AA$24)*cash*(_xlfn.NORM.INV(RAND(),cash_ave,cash_std))+(Z1436-AA$24)))</f>
        <v/>
      </c>
      <c r="AB1436" s="156">
        <f>IF((AA1436&lt;=0),0,((AA1436-AB$24)*Stock*(_xlfn.NORM.INV(RAND(),stock_ave,stock_std))+(AA1436-AB$24)*Bonds*(_xlfn.NORM.INV(RAND(),bond_ave,bond_std))+(AA1436-AB$24)*cash*(_xlfn.NORM.INV(RAND(),cash_ave,cash_std))+(AA1436-AB$24)))</f>
        <v/>
      </c>
      <c r="AC1436" s="156">
        <f>IF((AB1436&lt;=0),0,((AB1436-AC$24)*Stock*(_xlfn.NORM.INV(RAND(),stock_ave,stock_std))+(AB1436-AC$24)*Bonds*(_xlfn.NORM.INV(RAND(),bond_ave,bond_std))+(AB1436-AC$24)*cash*(_xlfn.NORM.INV(RAND(),cash_ave,cash_std))+(AB1436-AC$24)))</f>
        <v/>
      </c>
      <c r="AD1436" s="156">
        <f>IF((AC1436&lt;=0),0,((AC1436-AD$24)*Stock*(_xlfn.NORM.INV(RAND(),stock_ave,stock_std))+(AC1436-AD$24)*Bonds*(_xlfn.NORM.INV(RAND(),bond_ave,bond_std))+(AC1436-AD$24)*cash*(_xlfn.NORM.INV(RAND(),cash_ave,cash_std))+(AC1436-AD$24)))</f>
        <v/>
      </c>
      <c r="AE1436" s="156">
        <f>IF((AD1436&lt;=0),0,((AD1436-AE$24)*Stock*(_xlfn.NORM.INV(RAND(),stock_ave,stock_std))+(AD1436-AE$24)*Bonds*(_xlfn.NORM.INV(RAND(),bond_ave,bond_std))+(AD1436-AE$24)*cash*(_xlfn.NORM.INV(RAND(),cash_ave,cash_std))+(AD1436-AE$24)))</f>
        <v/>
      </c>
      <c r="AF1436" s="156">
        <f>IF((AE1436&lt;=0),0,((AE1436-AF$24)*Stock*(_xlfn.NORM.INV(RAND(),stock_ave,stock_std))+(AE1436-AF$24)*Bonds*(_xlfn.NORM.INV(RAND(),bond_ave,bond_std))+(AE1436-AF$24)*cash*(_xlfn.NORM.INV(RAND(),cash_ave,cash_std))+(AE1436-AF$24)))</f>
        <v/>
      </c>
      <c r="AG1436" s="156">
        <f>IF((AF1436&lt;=0),0,((AF1436-AG$24)*Stock*(_xlfn.NORM.INV(RAND(),stock_ave,stock_std))+(AF1436-AG$24)*Bonds*(_xlfn.NORM.INV(RAND(),bond_ave,bond_std))+(AF1436-AG$24)*cash*(_xlfn.NORM.INV(RAND(),cash_ave,cash_std))+(AF1436-AG$24)))</f>
        <v/>
      </c>
      <c r="AH1436" s="156">
        <f>IF((AG1436&lt;=0),0,((AG1436-AH$24)*Stock*(_xlfn.NORM.INV(RAND(),stock_ave,stock_std))+(AG1436-AH$24)*Bonds*(_xlfn.NORM.INV(RAND(),bond_ave,bond_std))+(AG1436-AH$24)*cash*(_xlfn.NORM.INV(RAND(),cash_ave,cash_std))+(AG1436-AH$24)))</f>
        <v/>
      </c>
      <c r="AI1436" s="156">
        <f>IF((AH1436&lt;=0),0,((AH1436-AI$24)*Stock*(_xlfn.NORM.INV(RAND(),stock_ave,stock_std))+(AH1436-AI$24)*Bonds*(_xlfn.NORM.INV(RAND(),bond_ave,bond_std))+(AH1436-AI$24)*cash*(_xlfn.NORM.INV(RAND(),cash_ave,cash_std))+(AH1436-AI$24)))</f>
        <v/>
      </c>
      <c r="AJ1436" s="156">
        <f>IF((AI1436&lt;=0),0,((AI1436-AJ$24)*Stock*(_xlfn.NORM.INV(RAND(),stock_ave,stock_std))+(AI1436-AJ$24)*Bonds*(_xlfn.NORM.INV(RAND(),bond_ave,bond_std))+(AI1436-AJ$24)*cash*(_xlfn.NORM.INV(RAND(),cash_ave,cash_std))+(AI1436-AJ$24)))</f>
        <v/>
      </c>
      <c r="AK1436" s="156">
        <f>IF((AJ1436&lt;=0),0,((AJ1436-AK$24)*Stock*(_xlfn.NORM.INV(RAND(),stock_ave,stock_std))+(AJ1436-AK$24)*Bonds*(_xlfn.NORM.INV(RAND(),bond_ave,bond_std))+(AJ1436-AK$24)*cash*(_xlfn.NORM.INV(RAND(),cash_ave,cash_std))+(AJ1436-AK$24)))</f>
        <v/>
      </c>
      <c r="AL1436" s="156">
        <f>IF((AK1436&lt;=0),0,((AK1436-AL$24)*Stock*(_xlfn.NORM.INV(RAND(),stock_ave,stock_std))+(AK1436-AL$24)*Bonds*(_xlfn.NORM.INV(RAND(),bond_ave,bond_std))+(AK1436-AL$24)*cash*(_xlfn.NORM.INV(RAND(),cash_ave,cash_std))+(AK1436-AL$24)))</f>
        <v/>
      </c>
      <c r="AM1436" s="156">
        <f>IF((AL1436&lt;=0),0,((AL1436-AM$24)*Stock*(_xlfn.NORM.INV(RAND(),stock_ave,stock_std))+(AL1436-AM$24)*Bonds*(_xlfn.NORM.INV(RAND(),bond_ave,bond_std))+(AL1436-AM$24)*cash*(_xlfn.NORM.INV(RAND(),cash_ave,cash_std))+(AL1436-AM$24)))</f>
        <v/>
      </c>
      <c r="AN1436" s="156">
        <f>IF((AM1436&lt;=0),0,((AM1436-AN$24)*Stock*(_xlfn.NORM.INV(RAND(),stock_ave,stock_std))+(AM1436-AN$24)*Bonds*(_xlfn.NORM.INV(RAND(),bond_ave,bond_std))+(AM1436-AN$24)*cash*(_xlfn.NORM.INV(RAND(),cash_ave,cash_std))+(AM1436-AN$24)))</f>
        <v/>
      </c>
      <c r="AO1436" s="156">
        <f>IF((AN1436&lt;=0),0,((AN1436-AO$24)*Stock*(_xlfn.NORM.INV(RAND(),stock_ave,stock_std))+(AN1436-AO$24)*Bonds*(_xlfn.NORM.INV(RAND(),bond_ave,bond_std))+(AN1436-AO$24)*cash*(_xlfn.NORM.INV(RAND(),cash_ave,cash_std))+(AN1436-AO$24)))</f>
        <v/>
      </c>
      <c r="AP1436" s="156">
        <f>IF((AO1436&lt;=0),0,((AO1436-AP$24)*Stock*(_xlfn.NORM.INV(RAND(),stock_ave,stock_std))+(AO1436-AP$24)*Bonds*(_xlfn.NORM.INV(RAND(),bond_ave,bond_std))+(AO1436-AP$24)*cash*(_xlfn.NORM.INV(RAND(),cash_ave,cash_std))+(AO1436-AP$24)))</f>
        <v/>
      </c>
      <c r="AQ1436" s="156">
        <f>IF((AP1436&lt;=0),0,((AP1436-AQ$24)*Stock*(_xlfn.NORM.INV(RAND(),stock_ave,stock_std))+(AP1436-AQ$24)*Bonds*(_xlfn.NORM.INV(RAND(),bond_ave,bond_std))+(AP1436-AQ$24)*cash*(_xlfn.NORM.INV(RAND(),cash_ave,cash_std))+(AP1436-AQ$24)))</f>
        <v/>
      </c>
      <c r="AR1436" s="156">
        <f>IF((AQ1436&lt;=0),0,((AQ1436-AR$24)*Stock*(_xlfn.NORM.INV(RAND(),stock_ave,stock_std))+(AQ1436-AR$24)*Bonds*(_xlfn.NORM.INV(RAND(),bond_ave,bond_std))+(AQ1436-AR$24)*cash*(_xlfn.NORM.INV(RAND(),cash_ave,cash_std))+(AQ1436-AR$24)))</f>
        <v/>
      </c>
      <c r="AS1436" s="156">
        <f>IF((AR1436&lt;=0),0,((AR1436-AS$24)*Stock*(_xlfn.NORM.INV(RAND(),stock_ave,stock_std))+(AR1436-AS$24)*Bonds*(_xlfn.NORM.INV(RAND(),bond_ave,bond_std))+(AR1436-AS$24)*cash*(_xlfn.NORM.INV(RAND(),cash_ave,cash_std))+(AR1436-AS$24)))</f>
        <v/>
      </c>
      <c r="AT1436" s="156">
        <f>IF((AS1436&lt;=0),0,((AS1436-AT$24)*Stock*(_xlfn.NORM.INV(RAND(),stock_ave,stock_std))+(AS1436-AT$24)*Bonds*(_xlfn.NORM.INV(RAND(),bond_ave,bond_std))+(AS1436-AT$24)*cash*(_xlfn.NORM.INV(RAND(),cash_ave,cash_std))+(AS1436-AT$24)))</f>
        <v/>
      </c>
      <c r="AU1436" s="156">
        <f>IF((AT1436&lt;=0),0,((AT1436-AU$24)*Stock*(_xlfn.NORM.INV(RAND(),stock_ave,stock_std))+(AT1436-AU$24)*Bonds*(_xlfn.NORM.INV(RAND(),bond_ave,bond_std))+(AT1436-AU$24)*cash*(_xlfn.NORM.INV(RAND(),cash_ave,cash_std))+(AT1436-AU$24)))</f>
        <v/>
      </c>
      <c r="AV1436" s="156">
        <f>IF((AU1436&lt;=0),0,((AU1436-AV$24)*Stock*(_xlfn.NORM.INV(RAND(),stock_ave,stock_std))+(AU1436-AV$24)*Bonds*(_xlfn.NORM.INV(RAND(),bond_ave,bond_std))+(AU1436-AV$24)*cash*(_xlfn.NORM.INV(RAND(),cash_ave,cash_std))+(AU1436-AV$24)))</f>
        <v/>
      </c>
      <c r="AW1436" s="156">
        <f>IF((AV1436&lt;=0),0,((AV1436-AW$24)*Stock*(_xlfn.NORM.INV(RAND(),stock_ave,stock_std))+(AV1436-AW$24)*Bonds*(_xlfn.NORM.INV(RAND(),bond_ave,bond_std))+(AV1436-AW$24)*cash*(_xlfn.NORM.INV(RAND(),cash_ave,cash_std))+(AV1436-AW$24)))</f>
        <v/>
      </c>
      <c r="AX1436" s="159" t="n"/>
      <c r="AY1436" s="159" t="n"/>
      <c r="AZ1436" s="159" t="n"/>
      <c r="BA1436" s="159" t="n"/>
      <c r="BB1436" s="159" t="n"/>
    </row>
    <row r="1437">
      <c r="C1437" s="147" t="n"/>
      <c r="D1437" s="61">
        <f>+D1436-IF(D$18&gt;74,(D1436/D$25)*$C$10)</f>
        <v/>
      </c>
      <c r="E1437" s="61">
        <f>+E1436-IF(E$18&gt;74,(E1436/E$25)*$C$10)</f>
        <v/>
      </c>
      <c r="F1437" s="61">
        <f>+F1436-IF(F$18&gt;74,(F1436/F$25)*$C$10)</f>
        <v/>
      </c>
      <c r="G1437" s="61">
        <f>+G1436-IF(G$18&gt;74,(G1436/G$25)*$C$10)</f>
        <v/>
      </c>
      <c r="H1437" s="61">
        <f>+H1436-IF(H$18&gt;74,(H1436/H$25)*$C$10)</f>
        <v/>
      </c>
      <c r="I1437" s="61">
        <f>+I1436-IF(I$18&gt;74,(I1436/I$25)*$C$10)</f>
        <v/>
      </c>
      <c r="J1437" s="61">
        <f>+J1436-IF(J$18&gt;74,(J1436/J$25)*$C$10)</f>
        <v/>
      </c>
      <c r="K1437" s="61">
        <f>+K1436-IF(K$18&gt;74,(K1436/K$25)*$C$10)</f>
        <v/>
      </c>
      <c r="L1437" s="61">
        <f>+L1436-IF(L$18&gt;74,(L1436/L$25)*$C$10)</f>
        <v/>
      </c>
      <c r="M1437" s="61">
        <f>+M1436-IF(M$18&gt;74,(M1436/M$25)*$C$10)</f>
        <v/>
      </c>
      <c r="N1437" s="61">
        <f>+N1436-IF(N$18&gt;74,(N1436/N$25)*$C$10)</f>
        <v/>
      </c>
      <c r="O1437" s="61">
        <f>+O1436-IF(O$18&gt;74,(O1436/O$25)*$C$10)</f>
        <v/>
      </c>
      <c r="P1437" s="61">
        <f>+P1436-IF(P$18&gt;74,(P1436/P$25)*$C$10)</f>
        <v/>
      </c>
      <c r="Q1437" s="61">
        <f>+Q1436-IF(Q$18&gt;74,(Q1436/Q$25)*$C$10)</f>
        <v/>
      </c>
      <c r="R1437" s="61">
        <f>+R1436-IF(R$18&gt;74,(R1436/R$25)*$C$10)</f>
        <v/>
      </c>
      <c r="S1437" s="61">
        <f>+S1436-IF(S$18&gt;74,(S1436/S$25)*$C$10)</f>
        <v/>
      </c>
      <c r="T1437" s="61">
        <f>+T1436-IF(T$18&gt;74,(T1436/T$25)*$C$10)</f>
        <v/>
      </c>
      <c r="U1437" s="61">
        <f>+U1436-IF(U$18&gt;74,(U1436/U$25)*$C$10)</f>
        <v/>
      </c>
      <c r="V1437" s="61">
        <f>+V1436-IF(V$18&gt;74,(V1436/V$25)*$C$10)</f>
        <v/>
      </c>
      <c r="W1437" s="61">
        <f>+W1436-IF(W$18&gt;74,(W1436/W$25)*$C$10)</f>
        <v/>
      </c>
      <c r="X1437" s="61">
        <f>+X1436-IF(X$18&gt;74,(X1436/X$25)*$C$10)</f>
        <v/>
      </c>
      <c r="Y1437" s="61">
        <f>+Y1436-IF(Y$18&gt;74,(Y1436/Y$25)*$C$10)</f>
        <v/>
      </c>
      <c r="Z1437" s="61">
        <f>+Z1436-IF(Z$18&gt;74,(Z1436/Z$25)*$C$10)</f>
        <v/>
      </c>
      <c r="AA1437" s="61">
        <f>+AA1436-IF(AA$18&gt;74,(AA1436/AA$25)*$C$10)</f>
        <v/>
      </c>
      <c r="AB1437" s="61">
        <f>+AB1436-IF(AB$18&gt;74,(AB1436/AB$25)*$C$10)</f>
        <v/>
      </c>
      <c r="AC1437" s="61">
        <f>+AC1436-IF(AC$18&gt;74,(AC1436/AC$25)*$C$10)</f>
        <v/>
      </c>
      <c r="AD1437" s="61">
        <f>+AD1436-IF(AD$18&gt;74,(AD1436/AD$25)*$C$10)</f>
        <v/>
      </c>
      <c r="AE1437" s="61">
        <f>+AE1436-IF(AE$18&gt;74,(AE1436/AE$25)*$C$10)</f>
        <v/>
      </c>
      <c r="AF1437" s="61">
        <f>+AF1436-IF(AF$18&gt;74,(AF1436/AF$25)*$C$10)</f>
        <v/>
      </c>
      <c r="AG1437" s="61">
        <f>+AG1436-IF(AG$18&gt;74,(AG1436/AG$25)*$C$10)</f>
        <v/>
      </c>
      <c r="AH1437" s="61">
        <f>+AH1436-IF(AH$18&gt;74,(AH1436/AH$25)*$C$10)</f>
        <v/>
      </c>
      <c r="AI1437" s="61">
        <f>+AI1436-IF(AI$18&gt;74,(AI1436/AI$25)*$C$10)</f>
        <v/>
      </c>
      <c r="AJ1437" s="61">
        <f>+AJ1436-IF(AJ$18&gt;74,(AJ1436/AJ$25)*$C$10)</f>
        <v/>
      </c>
      <c r="AK1437" s="61">
        <f>+AK1436-IF(AK$18&gt;74,(AK1436/AK$25)*$C$10)</f>
        <v/>
      </c>
      <c r="AL1437" s="61">
        <f>+AL1436-IF(AL$18&gt;74,(AL1436/AL$25)*$C$10)</f>
        <v/>
      </c>
      <c r="AM1437" s="61">
        <f>+AM1436-IF(AM$18&gt;74,(AM1436/AM$25)*$C$10)</f>
        <v/>
      </c>
      <c r="AN1437" s="61">
        <f>+AN1436-IF(AN$18&gt;74,(AN1436/AN$25)*$C$10)</f>
        <v/>
      </c>
      <c r="AO1437" s="61">
        <f>+AO1436-IF(AO$18&gt;74,(AO1436/AO$25)*$C$10)</f>
        <v/>
      </c>
      <c r="AP1437" s="61">
        <f>+AP1436-IF(AP$18&gt;74,(AP1436/AP$25)*$C$10)</f>
        <v/>
      </c>
      <c r="AQ1437" s="61">
        <f>+AQ1436-IF(AQ$18&gt;74,(AQ1436/AQ$25)*$C$10)</f>
        <v/>
      </c>
      <c r="AR1437" s="61">
        <f>+AR1436-IF(AR$18&gt;74,(AR1436/AR$25)*$C$10)</f>
        <v/>
      </c>
      <c r="AS1437" s="61">
        <f>+AS1436-IF(AS$18&gt;74,(AS1436/AS$25)*$C$10)</f>
        <v/>
      </c>
      <c r="AT1437" s="61">
        <f>+AT1436-IF(AT$18&gt;74,(AT1436/AT$25)*$C$10)</f>
        <v/>
      </c>
      <c r="AU1437" s="61">
        <f>+AU1436-IF(AU$18&gt;74,(AU1436/AU$25)*$C$10)</f>
        <v/>
      </c>
      <c r="AV1437" s="61">
        <f>+AV1436-IF(AV$18&gt;74,(AV1436/AV$25)*$C$10)</f>
        <v/>
      </c>
      <c r="AW1437" s="61">
        <f>+AW1436-IF(AW$18&gt;74,(AW1436/AW$25)*$C$10)</f>
        <v/>
      </c>
      <c r="AX1437" s="35">
        <f>IF(AW1437&gt;0,1,0)</f>
        <v/>
      </c>
      <c r="AY1437" s="35">
        <f>IF(AL1437&gt;0,1,0)</f>
        <v/>
      </c>
      <c r="AZ1437" s="35">
        <f>IF(AG1437&gt;0,1,0)</f>
        <v/>
      </c>
      <c r="BA1437" s="35">
        <f>IF(AB1437&gt;0,1,0)</f>
        <v/>
      </c>
      <c r="BB1437" s="35">
        <f>IF(W1437&gt;0,1,0)</f>
        <v/>
      </c>
    </row>
    <row r="1438">
      <c r="B1438" s="154" t="inlineStr">
        <is>
          <t>trial 706</t>
        </is>
      </c>
      <c r="C1438" s="155">
        <f>+start-C1435</f>
        <v/>
      </c>
      <c r="D1438" s="156">
        <f>IF((C1438&lt;=0),0,((C1438-D$24)*Stock*(_xlfn.NORM.INV(RAND(),stock_ave,stock_std))+(C1438-D$24)*Bonds*(_xlfn.NORM.INV(RAND(),bond_ave,bond_std))+(C1438-D$24)*cash*(_xlfn.NORM.INV(RAND(),cash_ave,cash_std))+(C1438-D$24)))</f>
        <v/>
      </c>
      <c r="E1438" s="156">
        <f>IF((D1438&lt;=0),0,((D1438-E$24)*Stock*(_xlfn.NORM.INV(RAND(),stock_ave,stock_std))+(D1438-E$24)*Bonds*(_xlfn.NORM.INV(RAND(),bond_ave,bond_std))+(D1438-E$24)*cash*(_xlfn.NORM.INV(RAND(),cash_ave,cash_std))+(D1438-E$24)))</f>
        <v/>
      </c>
      <c r="F1438" s="156">
        <f>IF((E1438&lt;=0),0,((E1438-F$24)*Stock*(_xlfn.NORM.INV(RAND(),stock_ave,stock_std))+(E1438-F$24)*Bonds*(_xlfn.NORM.INV(RAND(),bond_ave,bond_std))+(E1438-F$24)*cash*(_xlfn.NORM.INV(RAND(),cash_ave,cash_std))+(E1438-F$24)))</f>
        <v/>
      </c>
      <c r="G1438" s="156">
        <f>IF((F1438&lt;=0),0,((F1438-G$24)*Stock*(_xlfn.NORM.INV(RAND(),stock_ave,stock_std))+(F1438-G$24)*Bonds*(_xlfn.NORM.INV(RAND(),bond_ave,bond_std))+(F1438-G$24)*cash*(_xlfn.NORM.INV(RAND(),cash_ave,cash_std))+(F1438-G$24)))</f>
        <v/>
      </c>
      <c r="H1438" s="156">
        <f>IF((G1438&lt;=0),0,((G1438-H$24)*Stock*(_xlfn.NORM.INV(RAND(),stock_ave,stock_std))+(G1438-H$24)*Bonds*(_xlfn.NORM.INV(RAND(),bond_ave,bond_std))+(G1438-H$24)*cash*(_xlfn.NORM.INV(RAND(),cash_ave,cash_std))+(G1438-H$24)))</f>
        <v/>
      </c>
      <c r="I1438" s="156">
        <f>IF((H1438&lt;=0),0,((H1438-I$24)*Stock*(_xlfn.NORM.INV(RAND(),stock_ave,stock_std))+(H1438-I$24)*Bonds*(_xlfn.NORM.INV(RAND(),bond_ave,bond_std))+(H1438-I$24)*cash*(_xlfn.NORM.INV(RAND(),cash_ave,cash_std))+(H1438-I$24)))</f>
        <v/>
      </c>
      <c r="J1438" s="156">
        <f>IF((I1438&lt;=0),0,((I1438-J$24)*Stock*(_xlfn.NORM.INV(RAND(),stock_ave,stock_std))+(I1438-J$24)*Bonds*(_xlfn.NORM.INV(RAND(),bond_ave,bond_std))+(I1438-J$24)*cash*(_xlfn.NORM.INV(RAND(),cash_ave,cash_std))+(I1438-J$24)))</f>
        <v/>
      </c>
      <c r="K1438" s="156">
        <f>IF((J1438&lt;=0),0,((J1438-K$24)*Stock*(_xlfn.NORM.INV(RAND(),stock_ave,stock_std))+(J1438-K$24)*Bonds*(_xlfn.NORM.INV(RAND(),bond_ave,bond_std))+(J1438-K$24)*cash*(_xlfn.NORM.INV(RAND(),cash_ave,cash_std))+(J1438-K$24)))</f>
        <v/>
      </c>
      <c r="L1438" s="156">
        <f>IF((K1438&lt;=0),0,((K1438-L$24)*Stock*(_xlfn.NORM.INV(RAND(),stock_ave,stock_std))+(K1438-L$24)*Bonds*(_xlfn.NORM.INV(RAND(),bond_ave,bond_std))+(K1438-L$24)*cash*(_xlfn.NORM.INV(RAND(),cash_ave,cash_std))+(K1438-L$24)))</f>
        <v/>
      </c>
      <c r="M1438" s="156">
        <f>IF((L1438&lt;=0),0,((L1438-M$24)*Stock*(_xlfn.NORM.INV(RAND(),stock_ave,stock_std))+(L1438-M$24)*Bonds*(_xlfn.NORM.INV(RAND(),bond_ave,bond_std))+(L1438-M$24)*cash*(_xlfn.NORM.INV(RAND(),cash_ave,cash_std))+(L1438-M$24)))</f>
        <v/>
      </c>
      <c r="N1438" s="156">
        <f>IF((M1438&lt;=0),0,((M1438-N$24)*Stock*(_xlfn.NORM.INV(RAND(),stock_ave,stock_std))+(M1438-N$24)*Bonds*(_xlfn.NORM.INV(RAND(),bond_ave,bond_std))+(M1438-N$24)*cash*(_xlfn.NORM.INV(RAND(),cash_ave,cash_std))+(M1438-N$24)))</f>
        <v/>
      </c>
      <c r="O1438" s="156">
        <f>IF((N1438&lt;=0),0,((N1438-O$24)*Stock*(_xlfn.NORM.INV(RAND(),stock_ave,stock_std))+(N1438-O$24)*Bonds*(_xlfn.NORM.INV(RAND(),bond_ave,bond_std))+(N1438-O$24)*cash*(_xlfn.NORM.INV(RAND(),cash_ave,cash_std))+(N1438-O$24)))</f>
        <v/>
      </c>
      <c r="P1438" s="156">
        <f>IF((O1438&lt;=0),0,((O1438-P$24)*Stock*(_xlfn.NORM.INV(RAND(),stock_ave,stock_std))+(O1438-P$24)*Bonds*(_xlfn.NORM.INV(RAND(),bond_ave,bond_std))+(O1438-P$24)*cash*(_xlfn.NORM.INV(RAND(),cash_ave,cash_std))+(O1438-P$24)))</f>
        <v/>
      </c>
      <c r="Q1438" s="156">
        <f>IF((P1438&lt;=0),0,((P1438-Q$24)*Stock*(_xlfn.NORM.INV(RAND(),stock_ave,stock_std))+(P1438-Q$24)*Bonds*(_xlfn.NORM.INV(RAND(),bond_ave,bond_std))+(P1438-Q$24)*cash*(_xlfn.NORM.INV(RAND(),cash_ave,cash_std))+(P1438-Q$24)))</f>
        <v/>
      </c>
      <c r="R1438" s="156">
        <f>IF((Q1438&lt;=0),0,((Q1438-R$24)*Stock*(_xlfn.NORM.INV(RAND(),stock_ave,stock_std))+(Q1438-R$24)*Bonds*(_xlfn.NORM.INV(RAND(),bond_ave,bond_std))+(Q1438-R$24)*cash*(_xlfn.NORM.INV(RAND(),cash_ave,cash_std))+(Q1438-R$24)))</f>
        <v/>
      </c>
      <c r="S1438" s="156">
        <f>IF((R1438&lt;=0),0,((R1438-S$24)*Stock*(_xlfn.NORM.INV(RAND(),stock_ave,stock_std))+(R1438-S$24)*Bonds*(_xlfn.NORM.INV(RAND(),bond_ave,bond_std))+(R1438-S$24)*cash*(_xlfn.NORM.INV(RAND(),cash_ave,cash_std))+(R1438-S$24)))</f>
        <v/>
      </c>
      <c r="T1438" s="156">
        <f>IF((S1438&lt;=0),0,((S1438-T$24)*Stock*(_xlfn.NORM.INV(RAND(),stock_ave,stock_std))+(S1438-T$24)*Bonds*(_xlfn.NORM.INV(RAND(),bond_ave,bond_std))+(S1438-T$24)*cash*(_xlfn.NORM.INV(RAND(),cash_ave,cash_std))+(S1438-T$24)))</f>
        <v/>
      </c>
      <c r="U1438" s="156">
        <f>IF((T1438&lt;=0),0,((T1438-U$24)*Stock*(_xlfn.NORM.INV(RAND(),stock_ave,stock_std))+(T1438-U$24)*Bonds*(_xlfn.NORM.INV(RAND(),bond_ave,bond_std))+(T1438-U$24)*cash*(_xlfn.NORM.INV(RAND(),cash_ave,cash_std))+(T1438-U$24)))</f>
        <v/>
      </c>
      <c r="V1438" s="156">
        <f>IF((U1438&lt;=0),0,((U1438-V$24)*Stock*(_xlfn.NORM.INV(RAND(),stock_ave,stock_std))+(U1438-V$24)*Bonds*(_xlfn.NORM.INV(RAND(),bond_ave,bond_std))+(U1438-V$24)*cash*(_xlfn.NORM.INV(RAND(),cash_ave,cash_std))+(U1438-V$24)))</f>
        <v/>
      </c>
      <c r="W1438" s="156">
        <f>IF((V1438&lt;=0),0,((V1438-W$24)*Stock*(_xlfn.NORM.INV(RAND(),stock_ave,stock_std))+(V1438-W$24)*Bonds*(_xlfn.NORM.INV(RAND(),bond_ave,bond_std))+(V1438-W$24)*cash*(_xlfn.NORM.INV(RAND(),cash_ave,cash_std))+(V1438-W$24)))</f>
        <v/>
      </c>
      <c r="X1438" s="156">
        <f>IF((W1438&lt;=0),0,((W1438-X$24)*Stock*(_xlfn.NORM.INV(RAND(),stock_ave,stock_std))+(W1438-X$24)*Bonds*(_xlfn.NORM.INV(RAND(),bond_ave,bond_std))+(W1438-X$24)*cash*(_xlfn.NORM.INV(RAND(),cash_ave,cash_std))+(W1438-X$24)))</f>
        <v/>
      </c>
      <c r="Y1438" s="156">
        <f>IF((X1438&lt;=0),0,((X1438-Y$24)*Stock*(_xlfn.NORM.INV(RAND(),stock_ave,stock_std))+(X1438-Y$24)*Bonds*(_xlfn.NORM.INV(RAND(),bond_ave,bond_std))+(X1438-Y$24)*cash*(_xlfn.NORM.INV(RAND(),cash_ave,cash_std))+(X1438-Y$24)))</f>
        <v/>
      </c>
      <c r="Z1438" s="156">
        <f>IF((Y1438&lt;=0),0,((Y1438-Z$24)*Stock*(_xlfn.NORM.INV(RAND(),stock_ave,stock_std))+(Y1438-Z$24)*Bonds*(_xlfn.NORM.INV(RAND(),bond_ave,bond_std))+(Y1438-Z$24)*cash*(_xlfn.NORM.INV(RAND(),cash_ave,cash_std))+(Y1438-Z$24)))</f>
        <v/>
      </c>
      <c r="AA1438" s="156">
        <f>IF((Z1438&lt;=0),0,((Z1438-AA$24)*Stock*(_xlfn.NORM.INV(RAND(),stock_ave,stock_std))+(Z1438-AA$24)*Bonds*(_xlfn.NORM.INV(RAND(),bond_ave,bond_std))+(Z1438-AA$24)*cash*(_xlfn.NORM.INV(RAND(),cash_ave,cash_std))+(Z1438-AA$24)))</f>
        <v/>
      </c>
      <c r="AB1438" s="156">
        <f>IF((AA1438&lt;=0),0,((AA1438-AB$24)*Stock*(_xlfn.NORM.INV(RAND(),stock_ave,stock_std))+(AA1438-AB$24)*Bonds*(_xlfn.NORM.INV(RAND(),bond_ave,bond_std))+(AA1438-AB$24)*cash*(_xlfn.NORM.INV(RAND(),cash_ave,cash_std))+(AA1438-AB$24)))</f>
        <v/>
      </c>
      <c r="AC1438" s="156">
        <f>IF((AB1438&lt;=0),0,((AB1438-AC$24)*Stock*(_xlfn.NORM.INV(RAND(),stock_ave,stock_std))+(AB1438-AC$24)*Bonds*(_xlfn.NORM.INV(RAND(),bond_ave,bond_std))+(AB1438-AC$24)*cash*(_xlfn.NORM.INV(RAND(),cash_ave,cash_std))+(AB1438-AC$24)))</f>
        <v/>
      </c>
      <c r="AD1438" s="156">
        <f>IF((AC1438&lt;=0),0,((AC1438-AD$24)*Stock*(_xlfn.NORM.INV(RAND(),stock_ave,stock_std))+(AC1438-AD$24)*Bonds*(_xlfn.NORM.INV(RAND(),bond_ave,bond_std))+(AC1438-AD$24)*cash*(_xlfn.NORM.INV(RAND(),cash_ave,cash_std))+(AC1438-AD$24)))</f>
        <v/>
      </c>
      <c r="AE1438" s="156">
        <f>IF((AD1438&lt;=0),0,((AD1438-AE$24)*Stock*(_xlfn.NORM.INV(RAND(),stock_ave,stock_std))+(AD1438-AE$24)*Bonds*(_xlfn.NORM.INV(RAND(),bond_ave,bond_std))+(AD1438-AE$24)*cash*(_xlfn.NORM.INV(RAND(),cash_ave,cash_std))+(AD1438-AE$24)))</f>
        <v/>
      </c>
      <c r="AF1438" s="156">
        <f>IF((AE1438&lt;=0),0,((AE1438-AF$24)*Stock*(_xlfn.NORM.INV(RAND(),stock_ave,stock_std))+(AE1438-AF$24)*Bonds*(_xlfn.NORM.INV(RAND(),bond_ave,bond_std))+(AE1438-AF$24)*cash*(_xlfn.NORM.INV(RAND(),cash_ave,cash_std))+(AE1438-AF$24)))</f>
        <v/>
      </c>
      <c r="AG1438" s="156">
        <f>IF((AF1438&lt;=0),0,((AF1438-AG$24)*Stock*(_xlfn.NORM.INV(RAND(),stock_ave,stock_std))+(AF1438-AG$24)*Bonds*(_xlfn.NORM.INV(RAND(),bond_ave,bond_std))+(AF1438-AG$24)*cash*(_xlfn.NORM.INV(RAND(),cash_ave,cash_std))+(AF1438-AG$24)))</f>
        <v/>
      </c>
      <c r="AH1438" s="156">
        <f>IF((AG1438&lt;=0),0,((AG1438-AH$24)*Stock*(_xlfn.NORM.INV(RAND(),stock_ave,stock_std))+(AG1438-AH$24)*Bonds*(_xlfn.NORM.INV(RAND(),bond_ave,bond_std))+(AG1438-AH$24)*cash*(_xlfn.NORM.INV(RAND(),cash_ave,cash_std))+(AG1438-AH$24)))</f>
        <v/>
      </c>
      <c r="AI1438" s="156">
        <f>IF((AH1438&lt;=0),0,((AH1438-AI$24)*Stock*(_xlfn.NORM.INV(RAND(),stock_ave,stock_std))+(AH1438-AI$24)*Bonds*(_xlfn.NORM.INV(RAND(),bond_ave,bond_std))+(AH1438-AI$24)*cash*(_xlfn.NORM.INV(RAND(),cash_ave,cash_std))+(AH1438-AI$24)))</f>
        <v/>
      </c>
      <c r="AJ1438" s="156">
        <f>IF((AI1438&lt;=0),0,((AI1438-AJ$24)*Stock*(_xlfn.NORM.INV(RAND(),stock_ave,stock_std))+(AI1438-AJ$24)*Bonds*(_xlfn.NORM.INV(RAND(),bond_ave,bond_std))+(AI1438-AJ$24)*cash*(_xlfn.NORM.INV(RAND(),cash_ave,cash_std))+(AI1438-AJ$24)))</f>
        <v/>
      </c>
      <c r="AK1438" s="156">
        <f>IF((AJ1438&lt;=0),0,((AJ1438-AK$24)*Stock*(_xlfn.NORM.INV(RAND(),stock_ave,stock_std))+(AJ1438-AK$24)*Bonds*(_xlfn.NORM.INV(RAND(),bond_ave,bond_std))+(AJ1438-AK$24)*cash*(_xlfn.NORM.INV(RAND(),cash_ave,cash_std))+(AJ1438-AK$24)))</f>
        <v/>
      </c>
      <c r="AL1438" s="156">
        <f>IF((AK1438&lt;=0),0,((AK1438-AL$24)*Stock*(_xlfn.NORM.INV(RAND(),stock_ave,stock_std))+(AK1438-AL$24)*Bonds*(_xlfn.NORM.INV(RAND(),bond_ave,bond_std))+(AK1438-AL$24)*cash*(_xlfn.NORM.INV(RAND(),cash_ave,cash_std))+(AK1438-AL$24)))</f>
        <v/>
      </c>
      <c r="AM1438" s="156">
        <f>IF((AL1438&lt;=0),0,((AL1438-AM$24)*Stock*(_xlfn.NORM.INV(RAND(),stock_ave,stock_std))+(AL1438-AM$24)*Bonds*(_xlfn.NORM.INV(RAND(),bond_ave,bond_std))+(AL1438-AM$24)*cash*(_xlfn.NORM.INV(RAND(),cash_ave,cash_std))+(AL1438-AM$24)))</f>
        <v/>
      </c>
      <c r="AN1438" s="156">
        <f>IF((AM1438&lt;=0),0,((AM1438-AN$24)*Stock*(_xlfn.NORM.INV(RAND(),stock_ave,stock_std))+(AM1438-AN$24)*Bonds*(_xlfn.NORM.INV(RAND(),bond_ave,bond_std))+(AM1438-AN$24)*cash*(_xlfn.NORM.INV(RAND(),cash_ave,cash_std))+(AM1438-AN$24)))</f>
        <v/>
      </c>
      <c r="AO1438" s="156">
        <f>IF((AN1438&lt;=0),0,((AN1438-AO$24)*Stock*(_xlfn.NORM.INV(RAND(),stock_ave,stock_std))+(AN1438-AO$24)*Bonds*(_xlfn.NORM.INV(RAND(),bond_ave,bond_std))+(AN1438-AO$24)*cash*(_xlfn.NORM.INV(RAND(),cash_ave,cash_std))+(AN1438-AO$24)))</f>
        <v/>
      </c>
      <c r="AP1438" s="156">
        <f>IF((AO1438&lt;=0),0,((AO1438-AP$24)*Stock*(_xlfn.NORM.INV(RAND(),stock_ave,stock_std))+(AO1438-AP$24)*Bonds*(_xlfn.NORM.INV(RAND(),bond_ave,bond_std))+(AO1438-AP$24)*cash*(_xlfn.NORM.INV(RAND(),cash_ave,cash_std))+(AO1438-AP$24)))</f>
        <v/>
      </c>
      <c r="AQ1438" s="156">
        <f>IF((AP1438&lt;=0),0,((AP1438-AQ$24)*Stock*(_xlfn.NORM.INV(RAND(),stock_ave,stock_std))+(AP1438-AQ$24)*Bonds*(_xlfn.NORM.INV(RAND(),bond_ave,bond_std))+(AP1438-AQ$24)*cash*(_xlfn.NORM.INV(RAND(),cash_ave,cash_std))+(AP1438-AQ$24)))</f>
        <v/>
      </c>
      <c r="AR1438" s="156">
        <f>IF((AQ1438&lt;=0),0,((AQ1438-AR$24)*Stock*(_xlfn.NORM.INV(RAND(),stock_ave,stock_std))+(AQ1438-AR$24)*Bonds*(_xlfn.NORM.INV(RAND(),bond_ave,bond_std))+(AQ1438-AR$24)*cash*(_xlfn.NORM.INV(RAND(),cash_ave,cash_std))+(AQ1438-AR$24)))</f>
        <v/>
      </c>
      <c r="AS1438" s="156">
        <f>IF((AR1438&lt;=0),0,((AR1438-AS$24)*Stock*(_xlfn.NORM.INV(RAND(),stock_ave,stock_std))+(AR1438-AS$24)*Bonds*(_xlfn.NORM.INV(RAND(),bond_ave,bond_std))+(AR1438-AS$24)*cash*(_xlfn.NORM.INV(RAND(),cash_ave,cash_std))+(AR1438-AS$24)))</f>
        <v/>
      </c>
      <c r="AT1438" s="156">
        <f>IF((AS1438&lt;=0),0,((AS1438-AT$24)*Stock*(_xlfn.NORM.INV(RAND(),stock_ave,stock_std))+(AS1438-AT$24)*Bonds*(_xlfn.NORM.INV(RAND(),bond_ave,bond_std))+(AS1438-AT$24)*cash*(_xlfn.NORM.INV(RAND(),cash_ave,cash_std))+(AS1438-AT$24)))</f>
        <v/>
      </c>
      <c r="AU1438" s="156">
        <f>IF((AT1438&lt;=0),0,((AT1438-AU$24)*Stock*(_xlfn.NORM.INV(RAND(),stock_ave,stock_std))+(AT1438-AU$24)*Bonds*(_xlfn.NORM.INV(RAND(),bond_ave,bond_std))+(AT1438-AU$24)*cash*(_xlfn.NORM.INV(RAND(),cash_ave,cash_std))+(AT1438-AU$24)))</f>
        <v/>
      </c>
      <c r="AV1438" s="156">
        <f>IF((AU1438&lt;=0),0,((AU1438-AV$24)*Stock*(_xlfn.NORM.INV(RAND(),stock_ave,stock_std))+(AU1438-AV$24)*Bonds*(_xlfn.NORM.INV(RAND(),bond_ave,bond_std))+(AU1438-AV$24)*cash*(_xlfn.NORM.INV(RAND(),cash_ave,cash_std))+(AU1438-AV$24)))</f>
        <v/>
      </c>
      <c r="AW1438" s="156">
        <f>IF((AV1438&lt;=0),0,((AV1438-AW$24)*Stock*(_xlfn.NORM.INV(RAND(),stock_ave,stock_std))+(AV1438-AW$24)*Bonds*(_xlfn.NORM.INV(RAND(),bond_ave,bond_std))+(AV1438-AW$24)*cash*(_xlfn.NORM.INV(RAND(),cash_ave,cash_std))+(AV1438-AW$24)))</f>
        <v/>
      </c>
      <c r="AX1438" s="159" t="n"/>
      <c r="AY1438" s="159" t="n"/>
      <c r="AZ1438" s="159" t="n"/>
      <c r="BA1438" s="159" t="n"/>
      <c r="BB1438" s="159" t="n"/>
    </row>
    <row r="1439">
      <c r="C1439" s="147" t="n"/>
      <c r="D1439" s="61">
        <f>+D1438-IF(D$18&gt;74,(D1438/D$25)*$C$10)</f>
        <v/>
      </c>
      <c r="E1439" s="61">
        <f>+E1438-IF(E$18&gt;74,(E1438/E$25)*$C$10)</f>
        <v/>
      </c>
      <c r="F1439" s="61">
        <f>+F1438-IF(F$18&gt;74,(F1438/F$25)*$C$10)</f>
        <v/>
      </c>
      <c r="G1439" s="61">
        <f>+G1438-IF(G$18&gt;74,(G1438/G$25)*$C$10)</f>
        <v/>
      </c>
      <c r="H1439" s="61">
        <f>+H1438-IF(H$18&gt;74,(H1438/H$25)*$C$10)</f>
        <v/>
      </c>
      <c r="I1439" s="61">
        <f>+I1438-IF(I$18&gt;74,(I1438/I$25)*$C$10)</f>
        <v/>
      </c>
      <c r="J1439" s="61">
        <f>+J1438-IF(J$18&gt;74,(J1438/J$25)*$C$10)</f>
        <v/>
      </c>
      <c r="K1439" s="61">
        <f>+K1438-IF(K$18&gt;74,(K1438/K$25)*$C$10)</f>
        <v/>
      </c>
      <c r="L1439" s="61">
        <f>+L1438-IF(L$18&gt;74,(L1438/L$25)*$C$10)</f>
        <v/>
      </c>
      <c r="M1439" s="61">
        <f>+M1438-IF(M$18&gt;74,(M1438/M$25)*$C$10)</f>
        <v/>
      </c>
      <c r="N1439" s="61">
        <f>+N1438-IF(N$18&gt;74,(N1438/N$25)*$C$10)</f>
        <v/>
      </c>
      <c r="O1439" s="61">
        <f>+O1438-IF(O$18&gt;74,(O1438/O$25)*$C$10)</f>
        <v/>
      </c>
      <c r="P1439" s="61">
        <f>+P1438-IF(P$18&gt;74,(P1438/P$25)*$C$10)</f>
        <v/>
      </c>
      <c r="Q1439" s="61">
        <f>+Q1438-IF(Q$18&gt;74,(Q1438/Q$25)*$C$10)</f>
        <v/>
      </c>
      <c r="R1439" s="61">
        <f>+R1438-IF(R$18&gt;74,(R1438/R$25)*$C$10)</f>
        <v/>
      </c>
      <c r="S1439" s="61">
        <f>+S1438-IF(S$18&gt;74,(S1438/S$25)*$C$10)</f>
        <v/>
      </c>
      <c r="T1439" s="61">
        <f>+T1438-IF(T$18&gt;74,(T1438/T$25)*$C$10)</f>
        <v/>
      </c>
      <c r="U1439" s="61">
        <f>+U1438-IF(U$18&gt;74,(U1438/U$25)*$C$10)</f>
        <v/>
      </c>
      <c r="V1439" s="61">
        <f>+V1438-IF(V$18&gt;74,(V1438/V$25)*$C$10)</f>
        <v/>
      </c>
      <c r="W1439" s="61">
        <f>+W1438-IF(W$18&gt;74,(W1438/W$25)*$C$10)</f>
        <v/>
      </c>
      <c r="X1439" s="61">
        <f>+X1438-IF(X$18&gt;74,(X1438/X$25)*$C$10)</f>
        <v/>
      </c>
      <c r="Y1439" s="61">
        <f>+Y1438-IF(Y$18&gt;74,(Y1438/Y$25)*$C$10)</f>
        <v/>
      </c>
      <c r="Z1439" s="61">
        <f>+Z1438-IF(Z$18&gt;74,(Z1438/Z$25)*$C$10)</f>
        <v/>
      </c>
      <c r="AA1439" s="61">
        <f>+AA1438-IF(AA$18&gt;74,(AA1438/AA$25)*$C$10)</f>
        <v/>
      </c>
      <c r="AB1439" s="61">
        <f>+AB1438-IF(AB$18&gt;74,(AB1438/AB$25)*$C$10)</f>
        <v/>
      </c>
      <c r="AC1439" s="61">
        <f>+AC1438-IF(AC$18&gt;74,(AC1438/AC$25)*$C$10)</f>
        <v/>
      </c>
      <c r="AD1439" s="61">
        <f>+AD1438-IF(AD$18&gt;74,(AD1438/AD$25)*$C$10)</f>
        <v/>
      </c>
      <c r="AE1439" s="61">
        <f>+AE1438-IF(AE$18&gt;74,(AE1438/AE$25)*$C$10)</f>
        <v/>
      </c>
      <c r="AF1439" s="61">
        <f>+AF1438-IF(AF$18&gt;74,(AF1438/AF$25)*$C$10)</f>
        <v/>
      </c>
      <c r="AG1439" s="61">
        <f>+AG1438-IF(AG$18&gt;74,(AG1438/AG$25)*$C$10)</f>
        <v/>
      </c>
      <c r="AH1439" s="61">
        <f>+AH1438-IF(AH$18&gt;74,(AH1438/AH$25)*$C$10)</f>
        <v/>
      </c>
      <c r="AI1439" s="61">
        <f>+AI1438-IF(AI$18&gt;74,(AI1438/AI$25)*$C$10)</f>
        <v/>
      </c>
      <c r="AJ1439" s="61">
        <f>+AJ1438-IF(AJ$18&gt;74,(AJ1438/AJ$25)*$C$10)</f>
        <v/>
      </c>
      <c r="AK1439" s="61">
        <f>+AK1438-IF(AK$18&gt;74,(AK1438/AK$25)*$C$10)</f>
        <v/>
      </c>
      <c r="AL1439" s="61">
        <f>+AL1438-IF(AL$18&gt;74,(AL1438/AL$25)*$C$10)</f>
        <v/>
      </c>
      <c r="AM1439" s="61">
        <f>+AM1438-IF(AM$18&gt;74,(AM1438/AM$25)*$C$10)</f>
        <v/>
      </c>
      <c r="AN1439" s="61">
        <f>+AN1438-IF(AN$18&gt;74,(AN1438/AN$25)*$C$10)</f>
        <v/>
      </c>
      <c r="AO1439" s="61">
        <f>+AO1438-IF(AO$18&gt;74,(AO1438/AO$25)*$C$10)</f>
        <v/>
      </c>
      <c r="AP1439" s="61">
        <f>+AP1438-IF(AP$18&gt;74,(AP1438/AP$25)*$C$10)</f>
        <v/>
      </c>
      <c r="AQ1439" s="61">
        <f>+AQ1438-IF(AQ$18&gt;74,(AQ1438/AQ$25)*$C$10)</f>
        <v/>
      </c>
      <c r="AR1439" s="61">
        <f>+AR1438-IF(AR$18&gt;74,(AR1438/AR$25)*$C$10)</f>
        <v/>
      </c>
      <c r="AS1439" s="61">
        <f>+AS1438-IF(AS$18&gt;74,(AS1438/AS$25)*$C$10)</f>
        <v/>
      </c>
      <c r="AT1439" s="61">
        <f>+AT1438-IF(AT$18&gt;74,(AT1438/AT$25)*$C$10)</f>
        <v/>
      </c>
      <c r="AU1439" s="61">
        <f>+AU1438-IF(AU$18&gt;74,(AU1438/AU$25)*$C$10)</f>
        <v/>
      </c>
      <c r="AV1439" s="61">
        <f>+AV1438-IF(AV$18&gt;74,(AV1438/AV$25)*$C$10)</f>
        <v/>
      </c>
      <c r="AW1439" s="61">
        <f>+AW1438-IF(AW$18&gt;74,(AW1438/AW$25)*$C$10)</f>
        <v/>
      </c>
      <c r="AX1439" s="35">
        <f>IF(AW1439&gt;0,1,0)</f>
        <v/>
      </c>
      <c r="AY1439" s="35">
        <f>IF(AL1439&gt;0,1,0)</f>
        <v/>
      </c>
      <c r="AZ1439" s="35">
        <f>IF(AG1439&gt;0,1,0)</f>
        <v/>
      </c>
      <c r="BA1439" s="35">
        <f>IF(AB1439&gt;0,1,0)</f>
        <v/>
      </c>
      <c r="BB1439" s="35">
        <f>IF(W1439&gt;0,1,0)</f>
        <v/>
      </c>
    </row>
    <row r="1440">
      <c r="B1440" s="154" t="inlineStr">
        <is>
          <t>trial 707</t>
        </is>
      </c>
      <c r="C1440" s="155">
        <f>+start-C1437</f>
        <v/>
      </c>
      <c r="D1440" s="156">
        <f>IF((C1440&lt;=0),0,((C1440-D$24)*Stock*(_xlfn.NORM.INV(RAND(),stock_ave,stock_std))+(C1440-D$24)*Bonds*(_xlfn.NORM.INV(RAND(),bond_ave,bond_std))+(C1440-D$24)*cash*(_xlfn.NORM.INV(RAND(),cash_ave,cash_std))+(C1440-D$24)))</f>
        <v/>
      </c>
      <c r="E1440" s="156">
        <f>IF((D1440&lt;=0),0,((D1440-E$24)*Stock*(_xlfn.NORM.INV(RAND(),stock_ave,stock_std))+(D1440-E$24)*Bonds*(_xlfn.NORM.INV(RAND(),bond_ave,bond_std))+(D1440-E$24)*cash*(_xlfn.NORM.INV(RAND(),cash_ave,cash_std))+(D1440-E$24)))</f>
        <v/>
      </c>
      <c r="F1440" s="156">
        <f>IF((E1440&lt;=0),0,((E1440-F$24)*Stock*(_xlfn.NORM.INV(RAND(),stock_ave,stock_std))+(E1440-F$24)*Bonds*(_xlfn.NORM.INV(RAND(),bond_ave,bond_std))+(E1440-F$24)*cash*(_xlfn.NORM.INV(RAND(),cash_ave,cash_std))+(E1440-F$24)))</f>
        <v/>
      </c>
      <c r="G1440" s="156">
        <f>IF((F1440&lt;=0),0,((F1440-G$24)*Stock*(_xlfn.NORM.INV(RAND(),stock_ave,stock_std))+(F1440-G$24)*Bonds*(_xlfn.NORM.INV(RAND(),bond_ave,bond_std))+(F1440-G$24)*cash*(_xlfn.NORM.INV(RAND(),cash_ave,cash_std))+(F1440-G$24)))</f>
        <v/>
      </c>
      <c r="H1440" s="156">
        <f>IF((G1440&lt;=0),0,((G1440-H$24)*Stock*(_xlfn.NORM.INV(RAND(),stock_ave,stock_std))+(G1440-H$24)*Bonds*(_xlfn.NORM.INV(RAND(),bond_ave,bond_std))+(G1440-H$24)*cash*(_xlfn.NORM.INV(RAND(),cash_ave,cash_std))+(G1440-H$24)))</f>
        <v/>
      </c>
      <c r="I1440" s="156">
        <f>IF((H1440&lt;=0),0,((H1440-I$24)*Stock*(_xlfn.NORM.INV(RAND(),stock_ave,stock_std))+(H1440-I$24)*Bonds*(_xlfn.NORM.INV(RAND(),bond_ave,bond_std))+(H1440-I$24)*cash*(_xlfn.NORM.INV(RAND(),cash_ave,cash_std))+(H1440-I$24)))</f>
        <v/>
      </c>
      <c r="J1440" s="156">
        <f>IF((I1440&lt;=0),0,((I1440-J$24)*Stock*(_xlfn.NORM.INV(RAND(),stock_ave,stock_std))+(I1440-J$24)*Bonds*(_xlfn.NORM.INV(RAND(),bond_ave,bond_std))+(I1440-J$24)*cash*(_xlfn.NORM.INV(RAND(),cash_ave,cash_std))+(I1440-J$24)))</f>
        <v/>
      </c>
      <c r="K1440" s="156">
        <f>IF((J1440&lt;=0),0,((J1440-K$24)*Stock*(_xlfn.NORM.INV(RAND(),stock_ave,stock_std))+(J1440-K$24)*Bonds*(_xlfn.NORM.INV(RAND(),bond_ave,bond_std))+(J1440-K$24)*cash*(_xlfn.NORM.INV(RAND(),cash_ave,cash_std))+(J1440-K$24)))</f>
        <v/>
      </c>
      <c r="L1440" s="156">
        <f>IF((K1440&lt;=0),0,((K1440-L$24)*Stock*(_xlfn.NORM.INV(RAND(),stock_ave,stock_std))+(K1440-L$24)*Bonds*(_xlfn.NORM.INV(RAND(),bond_ave,bond_std))+(K1440-L$24)*cash*(_xlfn.NORM.INV(RAND(),cash_ave,cash_std))+(K1440-L$24)))</f>
        <v/>
      </c>
      <c r="M1440" s="156">
        <f>IF((L1440&lt;=0),0,((L1440-M$24)*Stock*(_xlfn.NORM.INV(RAND(),stock_ave,stock_std))+(L1440-M$24)*Bonds*(_xlfn.NORM.INV(RAND(),bond_ave,bond_std))+(L1440-M$24)*cash*(_xlfn.NORM.INV(RAND(),cash_ave,cash_std))+(L1440-M$24)))</f>
        <v/>
      </c>
      <c r="N1440" s="156">
        <f>IF((M1440&lt;=0),0,((M1440-N$24)*Stock*(_xlfn.NORM.INV(RAND(),stock_ave,stock_std))+(M1440-N$24)*Bonds*(_xlfn.NORM.INV(RAND(),bond_ave,bond_std))+(M1440-N$24)*cash*(_xlfn.NORM.INV(RAND(),cash_ave,cash_std))+(M1440-N$24)))</f>
        <v/>
      </c>
      <c r="O1440" s="156">
        <f>IF((N1440&lt;=0),0,((N1440-O$24)*Stock*(_xlfn.NORM.INV(RAND(),stock_ave,stock_std))+(N1440-O$24)*Bonds*(_xlfn.NORM.INV(RAND(),bond_ave,bond_std))+(N1440-O$24)*cash*(_xlfn.NORM.INV(RAND(),cash_ave,cash_std))+(N1440-O$24)))</f>
        <v/>
      </c>
      <c r="P1440" s="156">
        <f>IF((O1440&lt;=0),0,((O1440-P$24)*Stock*(_xlfn.NORM.INV(RAND(),stock_ave,stock_std))+(O1440-P$24)*Bonds*(_xlfn.NORM.INV(RAND(),bond_ave,bond_std))+(O1440-P$24)*cash*(_xlfn.NORM.INV(RAND(),cash_ave,cash_std))+(O1440-P$24)))</f>
        <v/>
      </c>
      <c r="Q1440" s="156">
        <f>IF((P1440&lt;=0),0,((P1440-Q$24)*Stock*(_xlfn.NORM.INV(RAND(),stock_ave,stock_std))+(P1440-Q$24)*Bonds*(_xlfn.NORM.INV(RAND(),bond_ave,bond_std))+(P1440-Q$24)*cash*(_xlfn.NORM.INV(RAND(),cash_ave,cash_std))+(P1440-Q$24)))</f>
        <v/>
      </c>
      <c r="R1440" s="156">
        <f>IF((Q1440&lt;=0),0,((Q1440-R$24)*Stock*(_xlfn.NORM.INV(RAND(),stock_ave,stock_std))+(Q1440-R$24)*Bonds*(_xlfn.NORM.INV(RAND(),bond_ave,bond_std))+(Q1440-R$24)*cash*(_xlfn.NORM.INV(RAND(),cash_ave,cash_std))+(Q1440-R$24)))</f>
        <v/>
      </c>
      <c r="S1440" s="156">
        <f>IF((R1440&lt;=0),0,((R1440-S$24)*Stock*(_xlfn.NORM.INV(RAND(),stock_ave,stock_std))+(R1440-S$24)*Bonds*(_xlfn.NORM.INV(RAND(),bond_ave,bond_std))+(R1440-S$24)*cash*(_xlfn.NORM.INV(RAND(),cash_ave,cash_std))+(R1440-S$24)))</f>
        <v/>
      </c>
      <c r="T1440" s="156">
        <f>IF((S1440&lt;=0),0,((S1440-T$24)*Stock*(_xlfn.NORM.INV(RAND(),stock_ave,stock_std))+(S1440-T$24)*Bonds*(_xlfn.NORM.INV(RAND(),bond_ave,bond_std))+(S1440-T$24)*cash*(_xlfn.NORM.INV(RAND(),cash_ave,cash_std))+(S1440-T$24)))</f>
        <v/>
      </c>
      <c r="U1440" s="156">
        <f>IF((T1440&lt;=0),0,((T1440-U$24)*Stock*(_xlfn.NORM.INV(RAND(),stock_ave,stock_std))+(T1440-U$24)*Bonds*(_xlfn.NORM.INV(RAND(),bond_ave,bond_std))+(T1440-U$24)*cash*(_xlfn.NORM.INV(RAND(),cash_ave,cash_std))+(T1440-U$24)))</f>
        <v/>
      </c>
      <c r="V1440" s="156">
        <f>IF((U1440&lt;=0),0,((U1440-V$24)*Stock*(_xlfn.NORM.INV(RAND(),stock_ave,stock_std))+(U1440-V$24)*Bonds*(_xlfn.NORM.INV(RAND(),bond_ave,bond_std))+(U1440-V$24)*cash*(_xlfn.NORM.INV(RAND(),cash_ave,cash_std))+(U1440-V$24)))</f>
        <v/>
      </c>
      <c r="W1440" s="156">
        <f>IF((V1440&lt;=0),0,((V1440-W$24)*Stock*(_xlfn.NORM.INV(RAND(),stock_ave,stock_std))+(V1440-W$24)*Bonds*(_xlfn.NORM.INV(RAND(),bond_ave,bond_std))+(V1440-W$24)*cash*(_xlfn.NORM.INV(RAND(),cash_ave,cash_std))+(V1440-W$24)))</f>
        <v/>
      </c>
      <c r="X1440" s="156">
        <f>IF((W1440&lt;=0),0,((W1440-X$24)*Stock*(_xlfn.NORM.INV(RAND(),stock_ave,stock_std))+(W1440-X$24)*Bonds*(_xlfn.NORM.INV(RAND(),bond_ave,bond_std))+(W1440-X$24)*cash*(_xlfn.NORM.INV(RAND(),cash_ave,cash_std))+(W1440-X$24)))</f>
        <v/>
      </c>
      <c r="Y1440" s="156">
        <f>IF((X1440&lt;=0),0,((X1440-Y$24)*Stock*(_xlfn.NORM.INV(RAND(),stock_ave,stock_std))+(X1440-Y$24)*Bonds*(_xlfn.NORM.INV(RAND(),bond_ave,bond_std))+(X1440-Y$24)*cash*(_xlfn.NORM.INV(RAND(),cash_ave,cash_std))+(X1440-Y$24)))</f>
        <v/>
      </c>
      <c r="Z1440" s="156">
        <f>IF((Y1440&lt;=0),0,((Y1440-Z$24)*Stock*(_xlfn.NORM.INV(RAND(),stock_ave,stock_std))+(Y1440-Z$24)*Bonds*(_xlfn.NORM.INV(RAND(),bond_ave,bond_std))+(Y1440-Z$24)*cash*(_xlfn.NORM.INV(RAND(),cash_ave,cash_std))+(Y1440-Z$24)))</f>
        <v/>
      </c>
      <c r="AA1440" s="156">
        <f>IF((Z1440&lt;=0),0,((Z1440-AA$24)*Stock*(_xlfn.NORM.INV(RAND(),stock_ave,stock_std))+(Z1440-AA$24)*Bonds*(_xlfn.NORM.INV(RAND(),bond_ave,bond_std))+(Z1440-AA$24)*cash*(_xlfn.NORM.INV(RAND(),cash_ave,cash_std))+(Z1440-AA$24)))</f>
        <v/>
      </c>
      <c r="AB1440" s="156">
        <f>IF((AA1440&lt;=0),0,((AA1440-AB$24)*Stock*(_xlfn.NORM.INV(RAND(),stock_ave,stock_std))+(AA1440-AB$24)*Bonds*(_xlfn.NORM.INV(RAND(),bond_ave,bond_std))+(AA1440-AB$24)*cash*(_xlfn.NORM.INV(RAND(),cash_ave,cash_std))+(AA1440-AB$24)))</f>
        <v/>
      </c>
      <c r="AC1440" s="156">
        <f>IF((AB1440&lt;=0),0,((AB1440-AC$24)*Stock*(_xlfn.NORM.INV(RAND(),stock_ave,stock_std))+(AB1440-AC$24)*Bonds*(_xlfn.NORM.INV(RAND(),bond_ave,bond_std))+(AB1440-AC$24)*cash*(_xlfn.NORM.INV(RAND(),cash_ave,cash_std))+(AB1440-AC$24)))</f>
        <v/>
      </c>
      <c r="AD1440" s="156">
        <f>IF((AC1440&lt;=0),0,((AC1440-AD$24)*Stock*(_xlfn.NORM.INV(RAND(),stock_ave,stock_std))+(AC1440-AD$24)*Bonds*(_xlfn.NORM.INV(RAND(),bond_ave,bond_std))+(AC1440-AD$24)*cash*(_xlfn.NORM.INV(RAND(),cash_ave,cash_std))+(AC1440-AD$24)))</f>
        <v/>
      </c>
      <c r="AE1440" s="156">
        <f>IF((AD1440&lt;=0),0,((AD1440-AE$24)*Stock*(_xlfn.NORM.INV(RAND(),stock_ave,stock_std))+(AD1440-AE$24)*Bonds*(_xlfn.NORM.INV(RAND(),bond_ave,bond_std))+(AD1440-AE$24)*cash*(_xlfn.NORM.INV(RAND(),cash_ave,cash_std))+(AD1440-AE$24)))</f>
        <v/>
      </c>
      <c r="AF1440" s="156">
        <f>IF((AE1440&lt;=0),0,((AE1440-AF$24)*Stock*(_xlfn.NORM.INV(RAND(),stock_ave,stock_std))+(AE1440-AF$24)*Bonds*(_xlfn.NORM.INV(RAND(),bond_ave,bond_std))+(AE1440-AF$24)*cash*(_xlfn.NORM.INV(RAND(),cash_ave,cash_std))+(AE1440-AF$24)))</f>
        <v/>
      </c>
      <c r="AG1440" s="156">
        <f>IF((AF1440&lt;=0),0,((AF1440-AG$24)*Stock*(_xlfn.NORM.INV(RAND(),stock_ave,stock_std))+(AF1440-AG$24)*Bonds*(_xlfn.NORM.INV(RAND(),bond_ave,bond_std))+(AF1440-AG$24)*cash*(_xlfn.NORM.INV(RAND(),cash_ave,cash_std))+(AF1440-AG$24)))</f>
        <v/>
      </c>
      <c r="AH1440" s="156">
        <f>IF((AG1440&lt;=0),0,((AG1440-AH$24)*Stock*(_xlfn.NORM.INV(RAND(),stock_ave,stock_std))+(AG1440-AH$24)*Bonds*(_xlfn.NORM.INV(RAND(),bond_ave,bond_std))+(AG1440-AH$24)*cash*(_xlfn.NORM.INV(RAND(),cash_ave,cash_std))+(AG1440-AH$24)))</f>
        <v/>
      </c>
      <c r="AI1440" s="156">
        <f>IF((AH1440&lt;=0),0,((AH1440-AI$24)*Stock*(_xlfn.NORM.INV(RAND(),stock_ave,stock_std))+(AH1440-AI$24)*Bonds*(_xlfn.NORM.INV(RAND(),bond_ave,bond_std))+(AH1440-AI$24)*cash*(_xlfn.NORM.INV(RAND(),cash_ave,cash_std))+(AH1440-AI$24)))</f>
        <v/>
      </c>
      <c r="AJ1440" s="156">
        <f>IF((AI1440&lt;=0),0,((AI1440-AJ$24)*Stock*(_xlfn.NORM.INV(RAND(),stock_ave,stock_std))+(AI1440-AJ$24)*Bonds*(_xlfn.NORM.INV(RAND(),bond_ave,bond_std))+(AI1440-AJ$24)*cash*(_xlfn.NORM.INV(RAND(),cash_ave,cash_std))+(AI1440-AJ$24)))</f>
        <v/>
      </c>
      <c r="AK1440" s="156">
        <f>IF((AJ1440&lt;=0),0,((AJ1440-AK$24)*Stock*(_xlfn.NORM.INV(RAND(),stock_ave,stock_std))+(AJ1440-AK$24)*Bonds*(_xlfn.NORM.INV(RAND(),bond_ave,bond_std))+(AJ1440-AK$24)*cash*(_xlfn.NORM.INV(RAND(),cash_ave,cash_std))+(AJ1440-AK$24)))</f>
        <v/>
      </c>
      <c r="AL1440" s="156">
        <f>IF((AK1440&lt;=0),0,((AK1440-AL$24)*Stock*(_xlfn.NORM.INV(RAND(),stock_ave,stock_std))+(AK1440-AL$24)*Bonds*(_xlfn.NORM.INV(RAND(),bond_ave,bond_std))+(AK1440-AL$24)*cash*(_xlfn.NORM.INV(RAND(),cash_ave,cash_std))+(AK1440-AL$24)))</f>
        <v/>
      </c>
      <c r="AM1440" s="156">
        <f>IF((AL1440&lt;=0),0,((AL1440-AM$24)*Stock*(_xlfn.NORM.INV(RAND(),stock_ave,stock_std))+(AL1440-AM$24)*Bonds*(_xlfn.NORM.INV(RAND(),bond_ave,bond_std))+(AL1440-AM$24)*cash*(_xlfn.NORM.INV(RAND(),cash_ave,cash_std))+(AL1440-AM$24)))</f>
        <v/>
      </c>
      <c r="AN1440" s="156">
        <f>IF((AM1440&lt;=0),0,((AM1440-AN$24)*Stock*(_xlfn.NORM.INV(RAND(),stock_ave,stock_std))+(AM1440-AN$24)*Bonds*(_xlfn.NORM.INV(RAND(),bond_ave,bond_std))+(AM1440-AN$24)*cash*(_xlfn.NORM.INV(RAND(),cash_ave,cash_std))+(AM1440-AN$24)))</f>
        <v/>
      </c>
      <c r="AO1440" s="156">
        <f>IF((AN1440&lt;=0),0,((AN1440-AO$24)*Stock*(_xlfn.NORM.INV(RAND(),stock_ave,stock_std))+(AN1440-AO$24)*Bonds*(_xlfn.NORM.INV(RAND(),bond_ave,bond_std))+(AN1440-AO$24)*cash*(_xlfn.NORM.INV(RAND(),cash_ave,cash_std))+(AN1440-AO$24)))</f>
        <v/>
      </c>
      <c r="AP1440" s="156">
        <f>IF((AO1440&lt;=0),0,((AO1440-AP$24)*Stock*(_xlfn.NORM.INV(RAND(),stock_ave,stock_std))+(AO1440-AP$24)*Bonds*(_xlfn.NORM.INV(RAND(),bond_ave,bond_std))+(AO1440-AP$24)*cash*(_xlfn.NORM.INV(RAND(),cash_ave,cash_std))+(AO1440-AP$24)))</f>
        <v/>
      </c>
      <c r="AQ1440" s="156">
        <f>IF((AP1440&lt;=0),0,((AP1440-AQ$24)*Stock*(_xlfn.NORM.INV(RAND(),stock_ave,stock_std))+(AP1440-AQ$24)*Bonds*(_xlfn.NORM.INV(RAND(),bond_ave,bond_std))+(AP1440-AQ$24)*cash*(_xlfn.NORM.INV(RAND(),cash_ave,cash_std))+(AP1440-AQ$24)))</f>
        <v/>
      </c>
      <c r="AR1440" s="156">
        <f>IF((AQ1440&lt;=0),0,((AQ1440-AR$24)*Stock*(_xlfn.NORM.INV(RAND(),stock_ave,stock_std))+(AQ1440-AR$24)*Bonds*(_xlfn.NORM.INV(RAND(),bond_ave,bond_std))+(AQ1440-AR$24)*cash*(_xlfn.NORM.INV(RAND(),cash_ave,cash_std))+(AQ1440-AR$24)))</f>
        <v/>
      </c>
      <c r="AS1440" s="156">
        <f>IF((AR1440&lt;=0),0,((AR1440-AS$24)*Stock*(_xlfn.NORM.INV(RAND(),stock_ave,stock_std))+(AR1440-AS$24)*Bonds*(_xlfn.NORM.INV(RAND(),bond_ave,bond_std))+(AR1440-AS$24)*cash*(_xlfn.NORM.INV(RAND(),cash_ave,cash_std))+(AR1440-AS$24)))</f>
        <v/>
      </c>
      <c r="AT1440" s="156">
        <f>IF((AS1440&lt;=0),0,((AS1440-AT$24)*Stock*(_xlfn.NORM.INV(RAND(),stock_ave,stock_std))+(AS1440-AT$24)*Bonds*(_xlfn.NORM.INV(RAND(),bond_ave,bond_std))+(AS1440-AT$24)*cash*(_xlfn.NORM.INV(RAND(),cash_ave,cash_std))+(AS1440-AT$24)))</f>
        <v/>
      </c>
      <c r="AU1440" s="156">
        <f>IF((AT1440&lt;=0),0,((AT1440-AU$24)*Stock*(_xlfn.NORM.INV(RAND(),stock_ave,stock_std))+(AT1440-AU$24)*Bonds*(_xlfn.NORM.INV(RAND(),bond_ave,bond_std))+(AT1440-AU$24)*cash*(_xlfn.NORM.INV(RAND(),cash_ave,cash_std))+(AT1440-AU$24)))</f>
        <v/>
      </c>
      <c r="AV1440" s="156">
        <f>IF((AU1440&lt;=0),0,((AU1440-AV$24)*Stock*(_xlfn.NORM.INV(RAND(),stock_ave,stock_std))+(AU1440-AV$24)*Bonds*(_xlfn.NORM.INV(RAND(),bond_ave,bond_std))+(AU1440-AV$24)*cash*(_xlfn.NORM.INV(RAND(),cash_ave,cash_std))+(AU1440-AV$24)))</f>
        <v/>
      </c>
      <c r="AW1440" s="156">
        <f>IF((AV1440&lt;=0),0,((AV1440-AW$24)*Stock*(_xlfn.NORM.INV(RAND(),stock_ave,stock_std))+(AV1440-AW$24)*Bonds*(_xlfn.NORM.INV(RAND(),bond_ave,bond_std))+(AV1440-AW$24)*cash*(_xlfn.NORM.INV(RAND(),cash_ave,cash_std))+(AV1440-AW$24)))</f>
        <v/>
      </c>
      <c r="AX1440" s="159" t="n"/>
      <c r="AY1440" s="159" t="n"/>
      <c r="AZ1440" s="159" t="n"/>
      <c r="BA1440" s="159" t="n"/>
      <c r="BB1440" s="159" t="n"/>
    </row>
    <row r="1441">
      <c r="C1441" s="147" t="n"/>
      <c r="D1441" s="61">
        <f>+D1440-IF(D$18&gt;74,(D1440/D$25)*$C$10)</f>
        <v/>
      </c>
      <c r="E1441" s="61">
        <f>+E1440-IF(E$18&gt;74,(E1440/E$25)*$C$10)</f>
        <v/>
      </c>
      <c r="F1441" s="61">
        <f>+F1440-IF(F$18&gt;74,(F1440/F$25)*$C$10)</f>
        <v/>
      </c>
      <c r="G1441" s="61">
        <f>+G1440-IF(G$18&gt;74,(G1440/G$25)*$C$10)</f>
        <v/>
      </c>
      <c r="H1441" s="61">
        <f>+H1440-IF(H$18&gt;74,(H1440/H$25)*$C$10)</f>
        <v/>
      </c>
      <c r="I1441" s="61">
        <f>+I1440-IF(I$18&gt;74,(I1440/I$25)*$C$10)</f>
        <v/>
      </c>
      <c r="J1441" s="61">
        <f>+J1440-IF(J$18&gt;74,(J1440/J$25)*$C$10)</f>
        <v/>
      </c>
      <c r="K1441" s="61">
        <f>+K1440-IF(K$18&gt;74,(K1440/K$25)*$C$10)</f>
        <v/>
      </c>
      <c r="L1441" s="61">
        <f>+L1440-IF(L$18&gt;74,(L1440/L$25)*$C$10)</f>
        <v/>
      </c>
      <c r="M1441" s="61">
        <f>+M1440-IF(M$18&gt;74,(M1440/M$25)*$C$10)</f>
        <v/>
      </c>
      <c r="N1441" s="61">
        <f>+N1440-IF(N$18&gt;74,(N1440/N$25)*$C$10)</f>
        <v/>
      </c>
      <c r="O1441" s="61">
        <f>+O1440-IF(O$18&gt;74,(O1440/O$25)*$C$10)</f>
        <v/>
      </c>
      <c r="P1441" s="61">
        <f>+P1440-IF(P$18&gt;74,(P1440/P$25)*$C$10)</f>
        <v/>
      </c>
      <c r="Q1441" s="61">
        <f>+Q1440-IF(Q$18&gt;74,(Q1440/Q$25)*$C$10)</f>
        <v/>
      </c>
      <c r="R1441" s="61">
        <f>+R1440-IF(R$18&gt;74,(R1440/R$25)*$C$10)</f>
        <v/>
      </c>
      <c r="S1441" s="61">
        <f>+S1440-IF(S$18&gt;74,(S1440/S$25)*$C$10)</f>
        <v/>
      </c>
      <c r="T1441" s="61">
        <f>+T1440-IF(T$18&gt;74,(T1440/T$25)*$C$10)</f>
        <v/>
      </c>
      <c r="U1441" s="61">
        <f>+U1440-IF(U$18&gt;74,(U1440/U$25)*$C$10)</f>
        <v/>
      </c>
      <c r="V1441" s="61">
        <f>+V1440-IF(V$18&gt;74,(V1440/V$25)*$C$10)</f>
        <v/>
      </c>
      <c r="W1441" s="61">
        <f>+W1440-IF(W$18&gt;74,(W1440/W$25)*$C$10)</f>
        <v/>
      </c>
      <c r="X1441" s="61">
        <f>+X1440-IF(X$18&gt;74,(X1440/X$25)*$C$10)</f>
        <v/>
      </c>
      <c r="Y1441" s="61">
        <f>+Y1440-IF(Y$18&gt;74,(Y1440/Y$25)*$C$10)</f>
        <v/>
      </c>
      <c r="Z1441" s="61">
        <f>+Z1440-IF(Z$18&gt;74,(Z1440/Z$25)*$C$10)</f>
        <v/>
      </c>
      <c r="AA1441" s="61">
        <f>+AA1440-IF(AA$18&gt;74,(AA1440/AA$25)*$C$10)</f>
        <v/>
      </c>
      <c r="AB1441" s="61">
        <f>+AB1440-IF(AB$18&gt;74,(AB1440/AB$25)*$C$10)</f>
        <v/>
      </c>
      <c r="AC1441" s="61">
        <f>+AC1440-IF(AC$18&gt;74,(AC1440/AC$25)*$C$10)</f>
        <v/>
      </c>
      <c r="AD1441" s="61">
        <f>+AD1440-IF(AD$18&gt;74,(AD1440/AD$25)*$C$10)</f>
        <v/>
      </c>
      <c r="AE1441" s="61">
        <f>+AE1440-IF(AE$18&gt;74,(AE1440/AE$25)*$C$10)</f>
        <v/>
      </c>
      <c r="AF1441" s="61">
        <f>+AF1440-IF(AF$18&gt;74,(AF1440/AF$25)*$C$10)</f>
        <v/>
      </c>
      <c r="AG1441" s="61">
        <f>+AG1440-IF(AG$18&gt;74,(AG1440/AG$25)*$C$10)</f>
        <v/>
      </c>
      <c r="AH1441" s="61">
        <f>+AH1440-IF(AH$18&gt;74,(AH1440/AH$25)*$C$10)</f>
        <v/>
      </c>
      <c r="AI1441" s="61">
        <f>+AI1440-IF(AI$18&gt;74,(AI1440/AI$25)*$C$10)</f>
        <v/>
      </c>
      <c r="AJ1441" s="61">
        <f>+AJ1440-IF(AJ$18&gt;74,(AJ1440/AJ$25)*$C$10)</f>
        <v/>
      </c>
      <c r="AK1441" s="61">
        <f>+AK1440-IF(AK$18&gt;74,(AK1440/AK$25)*$C$10)</f>
        <v/>
      </c>
      <c r="AL1441" s="61">
        <f>+AL1440-IF(AL$18&gt;74,(AL1440/AL$25)*$C$10)</f>
        <v/>
      </c>
      <c r="AM1441" s="61">
        <f>+AM1440-IF(AM$18&gt;74,(AM1440/AM$25)*$C$10)</f>
        <v/>
      </c>
      <c r="AN1441" s="61">
        <f>+AN1440-IF(AN$18&gt;74,(AN1440/AN$25)*$C$10)</f>
        <v/>
      </c>
      <c r="AO1441" s="61">
        <f>+AO1440-IF(AO$18&gt;74,(AO1440/AO$25)*$C$10)</f>
        <v/>
      </c>
      <c r="AP1441" s="61">
        <f>+AP1440-IF(AP$18&gt;74,(AP1440/AP$25)*$C$10)</f>
        <v/>
      </c>
      <c r="AQ1441" s="61">
        <f>+AQ1440-IF(AQ$18&gt;74,(AQ1440/AQ$25)*$C$10)</f>
        <v/>
      </c>
      <c r="AR1441" s="61">
        <f>+AR1440-IF(AR$18&gt;74,(AR1440/AR$25)*$C$10)</f>
        <v/>
      </c>
      <c r="AS1441" s="61">
        <f>+AS1440-IF(AS$18&gt;74,(AS1440/AS$25)*$C$10)</f>
        <v/>
      </c>
      <c r="AT1441" s="61">
        <f>+AT1440-IF(AT$18&gt;74,(AT1440/AT$25)*$C$10)</f>
        <v/>
      </c>
      <c r="AU1441" s="61">
        <f>+AU1440-IF(AU$18&gt;74,(AU1440/AU$25)*$C$10)</f>
        <v/>
      </c>
      <c r="AV1441" s="61">
        <f>+AV1440-IF(AV$18&gt;74,(AV1440/AV$25)*$C$10)</f>
        <v/>
      </c>
      <c r="AW1441" s="61">
        <f>+AW1440-IF(AW$18&gt;74,(AW1440/AW$25)*$C$10)</f>
        <v/>
      </c>
      <c r="AX1441" s="35">
        <f>IF(AW1441&gt;0,1,0)</f>
        <v/>
      </c>
      <c r="AY1441" s="35">
        <f>IF(AL1441&gt;0,1,0)</f>
        <v/>
      </c>
      <c r="AZ1441" s="35">
        <f>IF(AG1441&gt;0,1,0)</f>
        <v/>
      </c>
      <c r="BA1441" s="35">
        <f>IF(AB1441&gt;0,1,0)</f>
        <v/>
      </c>
      <c r="BB1441" s="35">
        <f>IF(W1441&gt;0,1,0)</f>
        <v/>
      </c>
    </row>
    <row r="1442">
      <c r="B1442" s="154" t="inlineStr">
        <is>
          <t>trial 708</t>
        </is>
      </c>
      <c r="C1442" s="155">
        <f>+start-C1439</f>
        <v/>
      </c>
      <c r="D1442" s="156">
        <f>IF((C1442&lt;=0),0,((C1442-D$24)*Stock*(_xlfn.NORM.INV(RAND(),stock_ave,stock_std))+(C1442-D$24)*Bonds*(_xlfn.NORM.INV(RAND(),bond_ave,bond_std))+(C1442-D$24)*cash*(_xlfn.NORM.INV(RAND(),cash_ave,cash_std))+(C1442-D$24)))</f>
        <v/>
      </c>
      <c r="E1442" s="156">
        <f>IF((D1442&lt;=0),0,((D1442-E$24)*Stock*(_xlfn.NORM.INV(RAND(),stock_ave,stock_std))+(D1442-E$24)*Bonds*(_xlfn.NORM.INV(RAND(),bond_ave,bond_std))+(D1442-E$24)*cash*(_xlfn.NORM.INV(RAND(),cash_ave,cash_std))+(D1442-E$24)))</f>
        <v/>
      </c>
      <c r="F1442" s="156">
        <f>IF((E1442&lt;=0),0,((E1442-F$24)*Stock*(_xlfn.NORM.INV(RAND(),stock_ave,stock_std))+(E1442-F$24)*Bonds*(_xlfn.NORM.INV(RAND(),bond_ave,bond_std))+(E1442-F$24)*cash*(_xlfn.NORM.INV(RAND(),cash_ave,cash_std))+(E1442-F$24)))</f>
        <v/>
      </c>
      <c r="G1442" s="156">
        <f>IF((F1442&lt;=0),0,((F1442-G$24)*Stock*(_xlfn.NORM.INV(RAND(),stock_ave,stock_std))+(F1442-G$24)*Bonds*(_xlfn.NORM.INV(RAND(),bond_ave,bond_std))+(F1442-G$24)*cash*(_xlfn.NORM.INV(RAND(),cash_ave,cash_std))+(F1442-G$24)))</f>
        <v/>
      </c>
      <c r="H1442" s="156">
        <f>IF((G1442&lt;=0),0,((G1442-H$24)*Stock*(_xlfn.NORM.INV(RAND(),stock_ave,stock_std))+(G1442-H$24)*Bonds*(_xlfn.NORM.INV(RAND(),bond_ave,bond_std))+(G1442-H$24)*cash*(_xlfn.NORM.INV(RAND(),cash_ave,cash_std))+(G1442-H$24)))</f>
        <v/>
      </c>
      <c r="I1442" s="156">
        <f>IF((H1442&lt;=0),0,((H1442-I$24)*Stock*(_xlfn.NORM.INV(RAND(),stock_ave,stock_std))+(H1442-I$24)*Bonds*(_xlfn.NORM.INV(RAND(),bond_ave,bond_std))+(H1442-I$24)*cash*(_xlfn.NORM.INV(RAND(),cash_ave,cash_std))+(H1442-I$24)))</f>
        <v/>
      </c>
      <c r="J1442" s="156">
        <f>IF((I1442&lt;=0),0,((I1442-J$24)*Stock*(_xlfn.NORM.INV(RAND(),stock_ave,stock_std))+(I1442-J$24)*Bonds*(_xlfn.NORM.INV(RAND(),bond_ave,bond_std))+(I1442-J$24)*cash*(_xlfn.NORM.INV(RAND(),cash_ave,cash_std))+(I1442-J$24)))</f>
        <v/>
      </c>
      <c r="K1442" s="156">
        <f>IF((J1442&lt;=0),0,((J1442-K$24)*Stock*(_xlfn.NORM.INV(RAND(),stock_ave,stock_std))+(J1442-K$24)*Bonds*(_xlfn.NORM.INV(RAND(),bond_ave,bond_std))+(J1442-K$24)*cash*(_xlfn.NORM.INV(RAND(),cash_ave,cash_std))+(J1442-K$24)))</f>
        <v/>
      </c>
      <c r="L1442" s="156">
        <f>IF((K1442&lt;=0),0,((K1442-L$24)*Stock*(_xlfn.NORM.INV(RAND(),stock_ave,stock_std))+(K1442-L$24)*Bonds*(_xlfn.NORM.INV(RAND(),bond_ave,bond_std))+(K1442-L$24)*cash*(_xlfn.NORM.INV(RAND(),cash_ave,cash_std))+(K1442-L$24)))</f>
        <v/>
      </c>
      <c r="M1442" s="156">
        <f>IF((L1442&lt;=0),0,((L1442-M$24)*Stock*(_xlfn.NORM.INV(RAND(),stock_ave,stock_std))+(L1442-M$24)*Bonds*(_xlfn.NORM.INV(RAND(),bond_ave,bond_std))+(L1442-M$24)*cash*(_xlfn.NORM.INV(RAND(),cash_ave,cash_std))+(L1442-M$24)))</f>
        <v/>
      </c>
      <c r="N1442" s="156">
        <f>IF((M1442&lt;=0),0,((M1442-N$24)*Stock*(_xlfn.NORM.INV(RAND(),stock_ave,stock_std))+(M1442-N$24)*Bonds*(_xlfn.NORM.INV(RAND(),bond_ave,bond_std))+(M1442-N$24)*cash*(_xlfn.NORM.INV(RAND(),cash_ave,cash_std))+(M1442-N$24)))</f>
        <v/>
      </c>
      <c r="O1442" s="156">
        <f>IF((N1442&lt;=0),0,((N1442-O$24)*Stock*(_xlfn.NORM.INV(RAND(),stock_ave,stock_std))+(N1442-O$24)*Bonds*(_xlfn.NORM.INV(RAND(),bond_ave,bond_std))+(N1442-O$24)*cash*(_xlfn.NORM.INV(RAND(),cash_ave,cash_std))+(N1442-O$24)))</f>
        <v/>
      </c>
      <c r="P1442" s="156">
        <f>IF((O1442&lt;=0),0,((O1442-P$24)*Stock*(_xlfn.NORM.INV(RAND(),stock_ave,stock_std))+(O1442-P$24)*Bonds*(_xlfn.NORM.INV(RAND(),bond_ave,bond_std))+(O1442-P$24)*cash*(_xlfn.NORM.INV(RAND(),cash_ave,cash_std))+(O1442-P$24)))</f>
        <v/>
      </c>
      <c r="Q1442" s="156">
        <f>IF((P1442&lt;=0),0,((P1442-Q$24)*Stock*(_xlfn.NORM.INV(RAND(),stock_ave,stock_std))+(P1442-Q$24)*Bonds*(_xlfn.NORM.INV(RAND(),bond_ave,bond_std))+(P1442-Q$24)*cash*(_xlfn.NORM.INV(RAND(),cash_ave,cash_std))+(P1442-Q$24)))</f>
        <v/>
      </c>
      <c r="R1442" s="156">
        <f>IF((Q1442&lt;=0),0,((Q1442-R$24)*Stock*(_xlfn.NORM.INV(RAND(),stock_ave,stock_std))+(Q1442-R$24)*Bonds*(_xlfn.NORM.INV(RAND(),bond_ave,bond_std))+(Q1442-R$24)*cash*(_xlfn.NORM.INV(RAND(),cash_ave,cash_std))+(Q1442-R$24)))</f>
        <v/>
      </c>
      <c r="S1442" s="156">
        <f>IF((R1442&lt;=0),0,((R1442-S$24)*Stock*(_xlfn.NORM.INV(RAND(),stock_ave,stock_std))+(R1442-S$24)*Bonds*(_xlfn.NORM.INV(RAND(),bond_ave,bond_std))+(R1442-S$24)*cash*(_xlfn.NORM.INV(RAND(),cash_ave,cash_std))+(R1442-S$24)))</f>
        <v/>
      </c>
      <c r="T1442" s="156">
        <f>IF((S1442&lt;=0),0,((S1442-T$24)*Stock*(_xlfn.NORM.INV(RAND(),stock_ave,stock_std))+(S1442-T$24)*Bonds*(_xlfn.NORM.INV(RAND(),bond_ave,bond_std))+(S1442-T$24)*cash*(_xlfn.NORM.INV(RAND(),cash_ave,cash_std))+(S1442-T$24)))</f>
        <v/>
      </c>
      <c r="U1442" s="156">
        <f>IF((T1442&lt;=0),0,((T1442-U$24)*Stock*(_xlfn.NORM.INV(RAND(),stock_ave,stock_std))+(T1442-U$24)*Bonds*(_xlfn.NORM.INV(RAND(),bond_ave,bond_std))+(T1442-U$24)*cash*(_xlfn.NORM.INV(RAND(),cash_ave,cash_std))+(T1442-U$24)))</f>
        <v/>
      </c>
      <c r="V1442" s="156">
        <f>IF((U1442&lt;=0),0,((U1442-V$24)*Stock*(_xlfn.NORM.INV(RAND(),stock_ave,stock_std))+(U1442-V$24)*Bonds*(_xlfn.NORM.INV(RAND(),bond_ave,bond_std))+(U1442-V$24)*cash*(_xlfn.NORM.INV(RAND(),cash_ave,cash_std))+(U1442-V$24)))</f>
        <v/>
      </c>
      <c r="W1442" s="156">
        <f>IF((V1442&lt;=0),0,((V1442-W$24)*Stock*(_xlfn.NORM.INV(RAND(),stock_ave,stock_std))+(V1442-W$24)*Bonds*(_xlfn.NORM.INV(RAND(),bond_ave,bond_std))+(V1442-W$24)*cash*(_xlfn.NORM.INV(RAND(),cash_ave,cash_std))+(V1442-W$24)))</f>
        <v/>
      </c>
      <c r="X1442" s="156">
        <f>IF((W1442&lt;=0),0,((W1442-X$24)*Stock*(_xlfn.NORM.INV(RAND(),stock_ave,stock_std))+(W1442-X$24)*Bonds*(_xlfn.NORM.INV(RAND(),bond_ave,bond_std))+(W1442-X$24)*cash*(_xlfn.NORM.INV(RAND(),cash_ave,cash_std))+(W1442-X$24)))</f>
        <v/>
      </c>
      <c r="Y1442" s="156">
        <f>IF((X1442&lt;=0),0,((X1442-Y$24)*Stock*(_xlfn.NORM.INV(RAND(),stock_ave,stock_std))+(X1442-Y$24)*Bonds*(_xlfn.NORM.INV(RAND(),bond_ave,bond_std))+(X1442-Y$24)*cash*(_xlfn.NORM.INV(RAND(),cash_ave,cash_std))+(X1442-Y$24)))</f>
        <v/>
      </c>
      <c r="Z1442" s="156">
        <f>IF((Y1442&lt;=0),0,((Y1442-Z$24)*Stock*(_xlfn.NORM.INV(RAND(),stock_ave,stock_std))+(Y1442-Z$24)*Bonds*(_xlfn.NORM.INV(RAND(),bond_ave,bond_std))+(Y1442-Z$24)*cash*(_xlfn.NORM.INV(RAND(),cash_ave,cash_std))+(Y1442-Z$24)))</f>
        <v/>
      </c>
      <c r="AA1442" s="156">
        <f>IF((Z1442&lt;=0),0,((Z1442-AA$24)*Stock*(_xlfn.NORM.INV(RAND(),stock_ave,stock_std))+(Z1442-AA$24)*Bonds*(_xlfn.NORM.INV(RAND(),bond_ave,bond_std))+(Z1442-AA$24)*cash*(_xlfn.NORM.INV(RAND(),cash_ave,cash_std))+(Z1442-AA$24)))</f>
        <v/>
      </c>
      <c r="AB1442" s="156">
        <f>IF((AA1442&lt;=0),0,((AA1442-AB$24)*Stock*(_xlfn.NORM.INV(RAND(),stock_ave,stock_std))+(AA1442-AB$24)*Bonds*(_xlfn.NORM.INV(RAND(),bond_ave,bond_std))+(AA1442-AB$24)*cash*(_xlfn.NORM.INV(RAND(),cash_ave,cash_std))+(AA1442-AB$24)))</f>
        <v/>
      </c>
      <c r="AC1442" s="156">
        <f>IF((AB1442&lt;=0),0,((AB1442-AC$24)*Stock*(_xlfn.NORM.INV(RAND(),stock_ave,stock_std))+(AB1442-AC$24)*Bonds*(_xlfn.NORM.INV(RAND(),bond_ave,bond_std))+(AB1442-AC$24)*cash*(_xlfn.NORM.INV(RAND(),cash_ave,cash_std))+(AB1442-AC$24)))</f>
        <v/>
      </c>
      <c r="AD1442" s="156">
        <f>IF((AC1442&lt;=0),0,((AC1442-AD$24)*Stock*(_xlfn.NORM.INV(RAND(),stock_ave,stock_std))+(AC1442-AD$24)*Bonds*(_xlfn.NORM.INV(RAND(),bond_ave,bond_std))+(AC1442-AD$24)*cash*(_xlfn.NORM.INV(RAND(),cash_ave,cash_std))+(AC1442-AD$24)))</f>
        <v/>
      </c>
      <c r="AE1442" s="156">
        <f>IF((AD1442&lt;=0),0,((AD1442-AE$24)*Stock*(_xlfn.NORM.INV(RAND(),stock_ave,stock_std))+(AD1442-AE$24)*Bonds*(_xlfn.NORM.INV(RAND(),bond_ave,bond_std))+(AD1442-AE$24)*cash*(_xlfn.NORM.INV(RAND(),cash_ave,cash_std))+(AD1442-AE$24)))</f>
        <v/>
      </c>
      <c r="AF1442" s="156">
        <f>IF((AE1442&lt;=0),0,((AE1442-AF$24)*Stock*(_xlfn.NORM.INV(RAND(),stock_ave,stock_std))+(AE1442-AF$24)*Bonds*(_xlfn.NORM.INV(RAND(),bond_ave,bond_std))+(AE1442-AF$24)*cash*(_xlfn.NORM.INV(RAND(),cash_ave,cash_std))+(AE1442-AF$24)))</f>
        <v/>
      </c>
      <c r="AG1442" s="156">
        <f>IF((AF1442&lt;=0),0,((AF1442-AG$24)*Stock*(_xlfn.NORM.INV(RAND(),stock_ave,stock_std))+(AF1442-AG$24)*Bonds*(_xlfn.NORM.INV(RAND(),bond_ave,bond_std))+(AF1442-AG$24)*cash*(_xlfn.NORM.INV(RAND(),cash_ave,cash_std))+(AF1442-AG$24)))</f>
        <v/>
      </c>
      <c r="AH1442" s="156">
        <f>IF((AG1442&lt;=0),0,((AG1442-AH$24)*Stock*(_xlfn.NORM.INV(RAND(),stock_ave,stock_std))+(AG1442-AH$24)*Bonds*(_xlfn.NORM.INV(RAND(),bond_ave,bond_std))+(AG1442-AH$24)*cash*(_xlfn.NORM.INV(RAND(),cash_ave,cash_std))+(AG1442-AH$24)))</f>
        <v/>
      </c>
      <c r="AI1442" s="156">
        <f>IF((AH1442&lt;=0),0,((AH1442-AI$24)*Stock*(_xlfn.NORM.INV(RAND(),stock_ave,stock_std))+(AH1442-AI$24)*Bonds*(_xlfn.NORM.INV(RAND(),bond_ave,bond_std))+(AH1442-AI$24)*cash*(_xlfn.NORM.INV(RAND(),cash_ave,cash_std))+(AH1442-AI$24)))</f>
        <v/>
      </c>
      <c r="AJ1442" s="156">
        <f>IF((AI1442&lt;=0),0,((AI1442-AJ$24)*Stock*(_xlfn.NORM.INV(RAND(),stock_ave,stock_std))+(AI1442-AJ$24)*Bonds*(_xlfn.NORM.INV(RAND(),bond_ave,bond_std))+(AI1442-AJ$24)*cash*(_xlfn.NORM.INV(RAND(),cash_ave,cash_std))+(AI1442-AJ$24)))</f>
        <v/>
      </c>
      <c r="AK1442" s="156">
        <f>IF((AJ1442&lt;=0),0,((AJ1442-AK$24)*Stock*(_xlfn.NORM.INV(RAND(),stock_ave,stock_std))+(AJ1442-AK$24)*Bonds*(_xlfn.NORM.INV(RAND(),bond_ave,bond_std))+(AJ1442-AK$24)*cash*(_xlfn.NORM.INV(RAND(),cash_ave,cash_std))+(AJ1442-AK$24)))</f>
        <v/>
      </c>
      <c r="AL1442" s="156">
        <f>IF((AK1442&lt;=0),0,((AK1442-AL$24)*Stock*(_xlfn.NORM.INV(RAND(),stock_ave,stock_std))+(AK1442-AL$24)*Bonds*(_xlfn.NORM.INV(RAND(),bond_ave,bond_std))+(AK1442-AL$24)*cash*(_xlfn.NORM.INV(RAND(),cash_ave,cash_std))+(AK1442-AL$24)))</f>
        <v/>
      </c>
      <c r="AM1442" s="156">
        <f>IF((AL1442&lt;=0),0,((AL1442-AM$24)*Stock*(_xlfn.NORM.INV(RAND(),stock_ave,stock_std))+(AL1442-AM$24)*Bonds*(_xlfn.NORM.INV(RAND(),bond_ave,bond_std))+(AL1442-AM$24)*cash*(_xlfn.NORM.INV(RAND(),cash_ave,cash_std))+(AL1442-AM$24)))</f>
        <v/>
      </c>
      <c r="AN1442" s="156">
        <f>IF((AM1442&lt;=0),0,((AM1442-AN$24)*Stock*(_xlfn.NORM.INV(RAND(),stock_ave,stock_std))+(AM1442-AN$24)*Bonds*(_xlfn.NORM.INV(RAND(),bond_ave,bond_std))+(AM1442-AN$24)*cash*(_xlfn.NORM.INV(RAND(),cash_ave,cash_std))+(AM1442-AN$24)))</f>
        <v/>
      </c>
      <c r="AO1442" s="156">
        <f>IF((AN1442&lt;=0),0,((AN1442-AO$24)*Stock*(_xlfn.NORM.INV(RAND(),stock_ave,stock_std))+(AN1442-AO$24)*Bonds*(_xlfn.NORM.INV(RAND(),bond_ave,bond_std))+(AN1442-AO$24)*cash*(_xlfn.NORM.INV(RAND(),cash_ave,cash_std))+(AN1442-AO$24)))</f>
        <v/>
      </c>
      <c r="AP1442" s="156">
        <f>IF((AO1442&lt;=0),0,((AO1442-AP$24)*Stock*(_xlfn.NORM.INV(RAND(),stock_ave,stock_std))+(AO1442-AP$24)*Bonds*(_xlfn.NORM.INV(RAND(),bond_ave,bond_std))+(AO1442-AP$24)*cash*(_xlfn.NORM.INV(RAND(),cash_ave,cash_std))+(AO1442-AP$24)))</f>
        <v/>
      </c>
      <c r="AQ1442" s="156">
        <f>IF((AP1442&lt;=0),0,((AP1442-AQ$24)*Stock*(_xlfn.NORM.INV(RAND(),stock_ave,stock_std))+(AP1442-AQ$24)*Bonds*(_xlfn.NORM.INV(RAND(),bond_ave,bond_std))+(AP1442-AQ$24)*cash*(_xlfn.NORM.INV(RAND(),cash_ave,cash_std))+(AP1442-AQ$24)))</f>
        <v/>
      </c>
      <c r="AR1442" s="156">
        <f>IF((AQ1442&lt;=0),0,((AQ1442-AR$24)*Stock*(_xlfn.NORM.INV(RAND(),stock_ave,stock_std))+(AQ1442-AR$24)*Bonds*(_xlfn.NORM.INV(RAND(),bond_ave,bond_std))+(AQ1442-AR$24)*cash*(_xlfn.NORM.INV(RAND(),cash_ave,cash_std))+(AQ1442-AR$24)))</f>
        <v/>
      </c>
      <c r="AS1442" s="156">
        <f>IF((AR1442&lt;=0),0,((AR1442-AS$24)*Stock*(_xlfn.NORM.INV(RAND(),stock_ave,stock_std))+(AR1442-AS$24)*Bonds*(_xlfn.NORM.INV(RAND(),bond_ave,bond_std))+(AR1442-AS$24)*cash*(_xlfn.NORM.INV(RAND(),cash_ave,cash_std))+(AR1442-AS$24)))</f>
        <v/>
      </c>
      <c r="AT1442" s="156">
        <f>IF((AS1442&lt;=0),0,((AS1442-AT$24)*Stock*(_xlfn.NORM.INV(RAND(),stock_ave,stock_std))+(AS1442-AT$24)*Bonds*(_xlfn.NORM.INV(RAND(),bond_ave,bond_std))+(AS1442-AT$24)*cash*(_xlfn.NORM.INV(RAND(),cash_ave,cash_std))+(AS1442-AT$24)))</f>
        <v/>
      </c>
      <c r="AU1442" s="156">
        <f>IF((AT1442&lt;=0),0,((AT1442-AU$24)*Stock*(_xlfn.NORM.INV(RAND(),stock_ave,stock_std))+(AT1442-AU$24)*Bonds*(_xlfn.NORM.INV(RAND(),bond_ave,bond_std))+(AT1442-AU$24)*cash*(_xlfn.NORM.INV(RAND(),cash_ave,cash_std))+(AT1442-AU$24)))</f>
        <v/>
      </c>
      <c r="AV1442" s="156">
        <f>IF((AU1442&lt;=0),0,((AU1442-AV$24)*Stock*(_xlfn.NORM.INV(RAND(),stock_ave,stock_std))+(AU1442-AV$24)*Bonds*(_xlfn.NORM.INV(RAND(),bond_ave,bond_std))+(AU1442-AV$24)*cash*(_xlfn.NORM.INV(RAND(),cash_ave,cash_std))+(AU1442-AV$24)))</f>
        <v/>
      </c>
      <c r="AW1442" s="156">
        <f>IF((AV1442&lt;=0),0,((AV1442-AW$24)*Stock*(_xlfn.NORM.INV(RAND(),stock_ave,stock_std))+(AV1442-AW$24)*Bonds*(_xlfn.NORM.INV(RAND(),bond_ave,bond_std))+(AV1442-AW$24)*cash*(_xlfn.NORM.INV(RAND(),cash_ave,cash_std))+(AV1442-AW$24)))</f>
        <v/>
      </c>
      <c r="AX1442" s="159" t="n"/>
      <c r="AY1442" s="159" t="n"/>
      <c r="AZ1442" s="159" t="n"/>
      <c r="BA1442" s="159" t="n"/>
      <c r="BB1442" s="159" t="n"/>
    </row>
    <row r="1443">
      <c r="C1443" s="147" t="n"/>
      <c r="D1443" s="61">
        <f>+D1442-IF(D$18&gt;74,(D1442/D$25)*$C$10)</f>
        <v/>
      </c>
      <c r="E1443" s="61">
        <f>+E1442-IF(E$18&gt;74,(E1442/E$25)*$C$10)</f>
        <v/>
      </c>
      <c r="F1443" s="61">
        <f>+F1442-IF(F$18&gt;74,(F1442/F$25)*$C$10)</f>
        <v/>
      </c>
      <c r="G1443" s="61">
        <f>+G1442-IF(G$18&gt;74,(G1442/G$25)*$C$10)</f>
        <v/>
      </c>
      <c r="H1443" s="61">
        <f>+H1442-IF(H$18&gt;74,(H1442/H$25)*$C$10)</f>
        <v/>
      </c>
      <c r="I1443" s="61">
        <f>+I1442-IF(I$18&gt;74,(I1442/I$25)*$C$10)</f>
        <v/>
      </c>
      <c r="J1443" s="61">
        <f>+J1442-IF(J$18&gt;74,(J1442/J$25)*$C$10)</f>
        <v/>
      </c>
      <c r="K1443" s="61">
        <f>+K1442-IF(K$18&gt;74,(K1442/K$25)*$C$10)</f>
        <v/>
      </c>
      <c r="L1443" s="61">
        <f>+L1442-IF(L$18&gt;74,(L1442/L$25)*$C$10)</f>
        <v/>
      </c>
      <c r="M1443" s="61">
        <f>+M1442-IF(M$18&gt;74,(M1442/M$25)*$C$10)</f>
        <v/>
      </c>
      <c r="N1443" s="61">
        <f>+N1442-IF(N$18&gt;74,(N1442/N$25)*$C$10)</f>
        <v/>
      </c>
      <c r="O1443" s="61">
        <f>+O1442-IF(O$18&gt;74,(O1442/O$25)*$C$10)</f>
        <v/>
      </c>
      <c r="P1443" s="61">
        <f>+P1442-IF(P$18&gt;74,(P1442/P$25)*$C$10)</f>
        <v/>
      </c>
      <c r="Q1443" s="61">
        <f>+Q1442-IF(Q$18&gt;74,(Q1442/Q$25)*$C$10)</f>
        <v/>
      </c>
      <c r="R1443" s="61">
        <f>+R1442-IF(R$18&gt;74,(R1442/R$25)*$C$10)</f>
        <v/>
      </c>
      <c r="S1443" s="61">
        <f>+S1442-IF(S$18&gt;74,(S1442/S$25)*$C$10)</f>
        <v/>
      </c>
      <c r="T1443" s="61">
        <f>+T1442-IF(T$18&gt;74,(T1442/T$25)*$C$10)</f>
        <v/>
      </c>
      <c r="U1443" s="61">
        <f>+U1442-IF(U$18&gt;74,(U1442/U$25)*$C$10)</f>
        <v/>
      </c>
      <c r="V1443" s="61">
        <f>+V1442-IF(V$18&gt;74,(V1442/V$25)*$C$10)</f>
        <v/>
      </c>
      <c r="W1443" s="61">
        <f>+W1442-IF(W$18&gt;74,(W1442/W$25)*$C$10)</f>
        <v/>
      </c>
      <c r="X1443" s="61">
        <f>+X1442-IF(X$18&gt;74,(X1442/X$25)*$C$10)</f>
        <v/>
      </c>
      <c r="Y1443" s="61">
        <f>+Y1442-IF(Y$18&gt;74,(Y1442/Y$25)*$C$10)</f>
        <v/>
      </c>
      <c r="Z1443" s="61">
        <f>+Z1442-IF(Z$18&gt;74,(Z1442/Z$25)*$C$10)</f>
        <v/>
      </c>
      <c r="AA1443" s="61">
        <f>+AA1442-IF(AA$18&gt;74,(AA1442/AA$25)*$C$10)</f>
        <v/>
      </c>
      <c r="AB1443" s="61">
        <f>+AB1442-IF(AB$18&gt;74,(AB1442/AB$25)*$C$10)</f>
        <v/>
      </c>
      <c r="AC1443" s="61">
        <f>+AC1442-IF(AC$18&gt;74,(AC1442/AC$25)*$C$10)</f>
        <v/>
      </c>
      <c r="AD1443" s="61">
        <f>+AD1442-IF(AD$18&gt;74,(AD1442/AD$25)*$C$10)</f>
        <v/>
      </c>
      <c r="AE1443" s="61">
        <f>+AE1442-IF(AE$18&gt;74,(AE1442/AE$25)*$C$10)</f>
        <v/>
      </c>
      <c r="AF1443" s="61">
        <f>+AF1442-IF(AF$18&gt;74,(AF1442/AF$25)*$C$10)</f>
        <v/>
      </c>
      <c r="AG1443" s="61">
        <f>+AG1442-IF(AG$18&gt;74,(AG1442/AG$25)*$C$10)</f>
        <v/>
      </c>
      <c r="AH1443" s="61">
        <f>+AH1442-IF(AH$18&gt;74,(AH1442/AH$25)*$C$10)</f>
        <v/>
      </c>
      <c r="AI1443" s="61">
        <f>+AI1442-IF(AI$18&gt;74,(AI1442/AI$25)*$C$10)</f>
        <v/>
      </c>
      <c r="AJ1443" s="61">
        <f>+AJ1442-IF(AJ$18&gt;74,(AJ1442/AJ$25)*$C$10)</f>
        <v/>
      </c>
      <c r="AK1443" s="61">
        <f>+AK1442-IF(AK$18&gt;74,(AK1442/AK$25)*$C$10)</f>
        <v/>
      </c>
      <c r="AL1443" s="61">
        <f>+AL1442-IF(AL$18&gt;74,(AL1442/AL$25)*$C$10)</f>
        <v/>
      </c>
      <c r="AM1443" s="61">
        <f>+AM1442-IF(AM$18&gt;74,(AM1442/AM$25)*$C$10)</f>
        <v/>
      </c>
      <c r="AN1443" s="61">
        <f>+AN1442-IF(AN$18&gt;74,(AN1442/AN$25)*$C$10)</f>
        <v/>
      </c>
      <c r="AO1443" s="61">
        <f>+AO1442-IF(AO$18&gt;74,(AO1442/AO$25)*$C$10)</f>
        <v/>
      </c>
      <c r="AP1443" s="61">
        <f>+AP1442-IF(AP$18&gt;74,(AP1442/AP$25)*$C$10)</f>
        <v/>
      </c>
      <c r="AQ1443" s="61">
        <f>+AQ1442-IF(AQ$18&gt;74,(AQ1442/AQ$25)*$C$10)</f>
        <v/>
      </c>
      <c r="AR1443" s="61">
        <f>+AR1442-IF(AR$18&gt;74,(AR1442/AR$25)*$C$10)</f>
        <v/>
      </c>
      <c r="AS1443" s="61">
        <f>+AS1442-IF(AS$18&gt;74,(AS1442/AS$25)*$C$10)</f>
        <v/>
      </c>
      <c r="AT1443" s="61">
        <f>+AT1442-IF(AT$18&gt;74,(AT1442/AT$25)*$C$10)</f>
        <v/>
      </c>
      <c r="AU1443" s="61">
        <f>+AU1442-IF(AU$18&gt;74,(AU1442/AU$25)*$C$10)</f>
        <v/>
      </c>
      <c r="AV1443" s="61">
        <f>+AV1442-IF(AV$18&gt;74,(AV1442/AV$25)*$C$10)</f>
        <v/>
      </c>
      <c r="AW1443" s="61">
        <f>+AW1442-IF(AW$18&gt;74,(AW1442/AW$25)*$C$10)</f>
        <v/>
      </c>
      <c r="AX1443" s="35">
        <f>IF(AW1443&gt;0,1,0)</f>
        <v/>
      </c>
      <c r="AY1443" s="35">
        <f>IF(AL1443&gt;0,1,0)</f>
        <v/>
      </c>
      <c r="AZ1443" s="35">
        <f>IF(AG1443&gt;0,1,0)</f>
        <v/>
      </c>
      <c r="BA1443" s="35">
        <f>IF(AB1443&gt;0,1,0)</f>
        <v/>
      </c>
      <c r="BB1443" s="35">
        <f>IF(W1443&gt;0,1,0)</f>
        <v/>
      </c>
    </row>
    <row r="1444">
      <c r="B1444" s="154" t="inlineStr">
        <is>
          <t>trial 709</t>
        </is>
      </c>
      <c r="C1444" s="155">
        <f>+start-C1441</f>
        <v/>
      </c>
      <c r="D1444" s="156">
        <f>IF((C1444&lt;=0),0,((C1444-D$24)*Stock*(_xlfn.NORM.INV(RAND(),stock_ave,stock_std))+(C1444-D$24)*Bonds*(_xlfn.NORM.INV(RAND(),bond_ave,bond_std))+(C1444-D$24)*cash*(_xlfn.NORM.INV(RAND(),cash_ave,cash_std))+(C1444-D$24)))</f>
        <v/>
      </c>
      <c r="E1444" s="156">
        <f>IF((D1444&lt;=0),0,((D1444-E$24)*Stock*(_xlfn.NORM.INV(RAND(),stock_ave,stock_std))+(D1444-E$24)*Bonds*(_xlfn.NORM.INV(RAND(),bond_ave,bond_std))+(D1444-E$24)*cash*(_xlfn.NORM.INV(RAND(),cash_ave,cash_std))+(D1444-E$24)))</f>
        <v/>
      </c>
      <c r="F1444" s="156">
        <f>IF((E1444&lt;=0),0,((E1444-F$24)*Stock*(_xlfn.NORM.INV(RAND(),stock_ave,stock_std))+(E1444-F$24)*Bonds*(_xlfn.NORM.INV(RAND(),bond_ave,bond_std))+(E1444-F$24)*cash*(_xlfn.NORM.INV(RAND(),cash_ave,cash_std))+(E1444-F$24)))</f>
        <v/>
      </c>
      <c r="G1444" s="156">
        <f>IF((F1444&lt;=0),0,((F1444-G$24)*Stock*(_xlfn.NORM.INV(RAND(),stock_ave,stock_std))+(F1444-G$24)*Bonds*(_xlfn.NORM.INV(RAND(),bond_ave,bond_std))+(F1444-G$24)*cash*(_xlfn.NORM.INV(RAND(),cash_ave,cash_std))+(F1444-G$24)))</f>
        <v/>
      </c>
      <c r="H1444" s="156">
        <f>IF((G1444&lt;=0),0,((G1444-H$24)*Stock*(_xlfn.NORM.INV(RAND(),stock_ave,stock_std))+(G1444-H$24)*Bonds*(_xlfn.NORM.INV(RAND(),bond_ave,bond_std))+(G1444-H$24)*cash*(_xlfn.NORM.INV(RAND(),cash_ave,cash_std))+(G1444-H$24)))</f>
        <v/>
      </c>
      <c r="I1444" s="156">
        <f>IF((H1444&lt;=0),0,((H1444-I$24)*Stock*(_xlfn.NORM.INV(RAND(),stock_ave,stock_std))+(H1444-I$24)*Bonds*(_xlfn.NORM.INV(RAND(),bond_ave,bond_std))+(H1444-I$24)*cash*(_xlfn.NORM.INV(RAND(),cash_ave,cash_std))+(H1444-I$24)))</f>
        <v/>
      </c>
      <c r="J1444" s="156">
        <f>IF((I1444&lt;=0),0,((I1444-J$24)*Stock*(_xlfn.NORM.INV(RAND(),stock_ave,stock_std))+(I1444-J$24)*Bonds*(_xlfn.NORM.INV(RAND(),bond_ave,bond_std))+(I1444-J$24)*cash*(_xlfn.NORM.INV(RAND(),cash_ave,cash_std))+(I1444-J$24)))</f>
        <v/>
      </c>
      <c r="K1444" s="156">
        <f>IF((J1444&lt;=0),0,((J1444-K$24)*Stock*(_xlfn.NORM.INV(RAND(),stock_ave,stock_std))+(J1444-K$24)*Bonds*(_xlfn.NORM.INV(RAND(),bond_ave,bond_std))+(J1444-K$24)*cash*(_xlfn.NORM.INV(RAND(),cash_ave,cash_std))+(J1444-K$24)))</f>
        <v/>
      </c>
      <c r="L1444" s="156">
        <f>IF((K1444&lt;=0),0,((K1444-L$24)*Stock*(_xlfn.NORM.INV(RAND(),stock_ave,stock_std))+(K1444-L$24)*Bonds*(_xlfn.NORM.INV(RAND(),bond_ave,bond_std))+(K1444-L$24)*cash*(_xlfn.NORM.INV(RAND(),cash_ave,cash_std))+(K1444-L$24)))</f>
        <v/>
      </c>
      <c r="M1444" s="156">
        <f>IF((L1444&lt;=0),0,((L1444-M$24)*Stock*(_xlfn.NORM.INV(RAND(),stock_ave,stock_std))+(L1444-M$24)*Bonds*(_xlfn.NORM.INV(RAND(),bond_ave,bond_std))+(L1444-M$24)*cash*(_xlfn.NORM.INV(RAND(),cash_ave,cash_std))+(L1444-M$24)))</f>
        <v/>
      </c>
      <c r="N1444" s="156">
        <f>IF((M1444&lt;=0),0,((M1444-N$24)*Stock*(_xlfn.NORM.INV(RAND(),stock_ave,stock_std))+(M1444-N$24)*Bonds*(_xlfn.NORM.INV(RAND(),bond_ave,bond_std))+(M1444-N$24)*cash*(_xlfn.NORM.INV(RAND(),cash_ave,cash_std))+(M1444-N$24)))</f>
        <v/>
      </c>
      <c r="O1444" s="156">
        <f>IF((N1444&lt;=0),0,((N1444-O$24)*Stock*(_xlfn.NORM.INV(RAND(),stock_ave,stock_std))+(N1444-O$24)*Bonds*(_xlfn.NORM.INV(RAND(),bond_ave,bond_std))+(N1444-O$24)*cash*(_xlfn.NORM.INV(RAND(),cash_ave,cash_std))+(N1444-O$24)))</f>
        <v/>
      </c>
      <c r="P1444" s="156">
        <f>IF((O1444&lt;=0),0,((O1444-P$24)*Stock*(_xlfn.NORM.INV(RAND(),stock_ave,stock_std))+(O1444-P$24)*Bonds*(_xlfn.NORM.INV(RAND(),bond_ave,bond_std))+(O1444-P$24)*cash*(_xlfn.NORM.INV(RAND(),cash_ave,cash_std))+(O1444-P$24)))</f>
        <v/>
      </c>
      <c r="Q1444" s="156">
        <f>IF((P1444&lt;=0),0,((P1444-Q$24)*Stock*(_xlfn.NORM.INV(RAND(),stock_ave,stock_std))+(P1444-Q$24)*Bonds*(_xlfn.NORM.INV(RAND(),bond_ave,bond_std))+(P1444-Q$24)*cash*(_xlfn.NORM.INV(RAND(),cash_ave,cash_std))+(P1444-Q$24)))</f>
        <v/>
      </c>
      <c r="R1444" s="156">
        <f>IF((Q1444&lt;=0),0,((Q1444-R$24)*Stock*(_xlfn.NORM.INV(RAND(),stock_ave,stock_std))+(Q1444-R$24)*Bonds*(_xlfn.NORM.INV(RAND(),bond_ave,bond_std))+(Q1444-R$24)*cash*(_xlfn.NORM.INV(RAND(),cash_ave,cash_std))+(Q1444-R$24)))</f>
        <v/>
      </c>
      <c r="S1444" s="156">
        <f>IF((R1444&lt;=0),0,((R1444-S$24)*Stock*(_xlfn.NORM.INV(RAND(),stock_ave,stock_std))+(R1444-S$24)*Bonds*(_xlfn.NORM.INV(RAND(),bond_ave,bond_std))+(R1444-S$24)*cash*(_xlfn.NORM.INV(RAND(),cash_ave,cash_std))+(R1444-S$24)))</f>
        <v/>
      </c>
      <c r="T1444" s="156">
        <f>IF((S1444&lt;=0),0,((S1444-T$24)*Stock*(_xlfn.NORM.INV(RAND(),stock_ave,stock_std))+(S1444-T$24)*Bonds*(_xlfn.NORM.INV(RAND(),bond_ave,bond_std))+(S1444-T$24)*cash*(_xlfn.NORM.INV(RAND(),cash_ave,cash_std))+(S1444-T$24)))</f>
        <v/>
      </c>
      <c r="U1444" s="156">
        <f>IF((T1444&lt;=0),0,((T1444-U$24)*Stock*(_xlfn.NORM.INV(RAND(),stock_ave,stock_std))+(T1444-U$24)*Bonds*(_xlfn.NORM.INV(RAND(),bond_ave,bond_std))+(T1444-U$24)*cash*(_xlfn.NORM.INV(RAND(),cash_ave,cash_std))+(T1444-U$24)))</f>
        <v/>
      </c>
      <c r="V1444" s="156">
        <f>IF((U1444&lt;=0),0,((U1444-V$24)*Stock*(_xlfn.NORM.INV(RAND(),stock_ave,stock_std))+(U1444-V$24)*Bonds*(_xlfn.NORM.INV(RAND(),bond_ave,bond_std))+(U1444-V$24)*cash*(_xlfn.NORM.INV(RAND(),cash_ave,cash_std))+(U1444-V$24)))</f>
        <v/>
      </c>
      <c r="W1444" s="156">
        <f>IF((V1444&lt;=0),0,((V1444-W$24)*Stock*(_xlfn.NORM.INV(RAND(),stock_ave,stock_std))+(V1444-W$24)*Bonds*(_xlfn.NORM.INV(RAND(),bond_ave,bond_std))+(V1444-W$24)*cash*(_xlfn.NORM.INV(RAND(),cash_ave,cash_std))+(V1444-W$24)))</f>
        <v/>
      </c>
      <c r="X1444" s="156">
        <f>IF((W1444&lt;=0),0,((W1444-X$24)*Stock*(_xlfn.NORM.INV(RAND(),stock_ave,stock_std))+(W1444-X$24)*Bonds*(_xlfn.NORM.INV(RAND(),bond_ave,bond_std))+(W1444-X$24)*cash*(_xlfn.NORM.INV(RAND(),cash_ave,cash_std))+(W1444-X$24)))</f>
        <v/>
      </c>
      <c r="Y1444" s="156">
        <f>IF((X1444&lt;=0),0,((X1444-Y$24)*Stock*(_xlfn.NORM.INV(RAND(),stock_ave,stock_std))+(X1444-Y$24)*Bonds*(_xlfn.NORM.INV(RAND(),bond_ave,bond_std))+(X1444-Y$24)*cash*(_xlfn.NORM.INV(RAND(),cash_ave,cash_std))+(X1444-Y$24)))</f>
        <v/>
      </c>
      <c r="Z1444" s="156">
        <f>IF((Y1444&lt;=0),0,((Y1444-Z$24)*Stock*(_xlfn.NORM.INV(RAND(),stock_ave,stock_std))+(Y1444-Z$24)*Bonds*(_xlfn.NORM.INV(RAND(),bond_ave,bond_std))+(Y1444-Z$24)*cash*(_xlfn.NORM.INV(RAND(),cash_ave,cash_std))+(Y1444-Z$24)))</f>
        <v/>
      </c>
      <c r="AA1444" s="156">
        <f>IF((Z1444&lt;=0),0,((Z1444-AA$24)*Stock*(_xlfn.NORM.INV(RAND(),stock_ave,stock_std))+(Z1444-AA$24)*Bonds*(_xlfn.NORM.INV(RAND(),bond_ave,bond_std))+(Z1444-AA$24)*cash*(_xlfn.NORM.INV(RAND(),cash_ave,cash_std))+(Z1444-AA$24)))</f>
        <v/>
      </c>
      <c r="AB1444" s="156">
        <f>IF((AA1444&lt;=0),0,((AA1444-AB$24)*Stock*(_xlfn.NORM.INV(RAND(),stock_ave,stock_std))+(AA1444-AB$24)*Bonds*(_xlfn.NORM.INV(RAND(),bond_ave,bond_std))+(AA1444-AB$24)*cash*(_xlfn.NORM.INV(RAND(),cash_ave,cash_std))+(AA1444-AB$24)))</f>
        <v/>
      </c>
      <c r="AC1444" s="156">
        <f>IF((AB1444&lt;=0),0,((AB1444-AC$24)*Stock*(_xlfn.NORM.INV(RAND(),stock_ave,stock_std))+(AB1444-AC$24)*Bonds*(_xlfn.NORM.INV(RAND(),bond_ave,bond_std))+(AB1444-AC$24)*cash*(_xlfn.NORM.INV(RAND(),cash_ave,cash_std))+(AB1444-AC$24)))</f>
        <v/>
      </c>
      <c r="AD1444" s="156">
        <f>IF((AC1444&lt;=0),0,((AC1444-AD$24)*Stock*(_xlfn.NORM.INV(RAND(),stock_ave,stock_std))+(AC1444-AD$24)*Bonds*(_xlfn.NORM.INV(RAND(),bond_ave,bond_std))+(AC1444-AD$24)*cash*(_xlfn.NORM.INV(RAND(),cash_ave,cash_std))+(AC1444-AD$24)))</f>
        <v/>
      </c>
      <c r="AE1444" s="156">
        <f>IF((AD1444&lt;=0),0,((AD1444-AE$24)*Stock*(_xlfn.NORM.INV(RAND(),stock_ave,stock_std))+(AD1444-AE$24)*Bonds*(_xlfn.NORM.INV(RAND(),bond_ave,bond_std))+(AD1444-AE$24)*cash*(_xlfn.NORM.INV(RAND(),cash_ave,cash_std))+(AD1444-AE$24)))</f>
        <v/>
      </c>
      <c r="AF1444" s="156">
        <f>IF((AE1444&lt;=0),0,((AE1444-AF$24)*Stock*(_xlfn.NORM.INV(RAND(),stock_ave,stock_std))+(AE1444-AF$24)*Bonds*(_xlfn.NORM.INV(RAND(),bond_ave,bond_std))+(AE1444-AF$24)*cash*(_xlfn.NORM.INV(RAND(),cash_ave,cash_std))+(AE1444-AF$24)))</f>
        <v/>
      </c>
      <c r="AG1444" s="156">
        <f>IF((AF1444&lt;=0),0,((AF1444-AG$24)*Stock*(_xlfn.NORM.INV(RAND(),stock_ave,stock_std))+(AF1444-AG$24)*Bonds*(_xlfn.NORM.INV(RAND(),bond_ave,bond_std))+(AF1444-AG$24)*cash*(_xlfn.NORM.INV(RAND(),cash_ave,cash_std))+(AF1444-AG$24)))</f>
        <v/>
      </c>
      <c r="AH1444" s="156">
        <f>IF((AG1444&lt;=0),0,((AG1444-AH$24)*Stock*(_xlfn.NORM.INV(RAND(),stock_ave,stock_std))+(AG1444-AH$24)*Bonds*(_xlfn.NORM.INV(RAND(),bond_ave,bond_std))+(AG1444-AH$24)*cash*(_xlfn.NORM.INV(RAND(),cash_ave,cash_std))+(AG1444-AH$24)))</f>
        <v/>
      </c>
      <c r="AI1444" s="156">
        <f>IF((AH1444&lt;=0),0,((AH1444-AI$24)*Stock*(_xlfn.NORM.INV(RAND(),stock_ave,stock_std))+(AH1444-AI$24)*Bonds*(_xlfn.NORM.INV(RAND(),bond_ave,bond_std))+(AH1444-AI$24)*cash*(_xlfn.NORM.INV(RAND(),cash_ave,cash_std))+(AH1444-AI$24)))</f>
        <v/>
      </c>
      <c r="AJ1444" s="156">
        <f>IF((AI1444&lt;=0),0,((AI1444-AJ$24)*Stock*(_xlfn.NORM.INV(RAND(),stock_ave,stock_std))+(AI1444-AJ$24)*Bonds*(_xlfn.NORM.INV(RAND(),bond_ave,bond_std))+(AI1444-AJ$24)*cash*(_xlfn.NORM.INV(RAND(),cash_ave,cash_std))+(AI1444-AJ$24)))</f>
        <v/>
      </c>
      <c r="AK1444" s="156">
        <f>IF((AJ1444&lt;=0),0,((AJ1444-AK$24)*Stock*(_xlfn.NORM.INV(RAND(),stock_ave,stock_std))+(AJ1444-AK$24)*Bonds*(_xlfn.NORM.INV(RAND(),bond_ave,bond_std))+(AJ1444-AK$24)*cash*(_xlfn.NORM.INV(RAND(),cash_ave,cash_std))+(AJ1444-AK$24)))</f>
        <v/>
      </c>
      <c r="AL1444" s="156">
        <f>IF((AK1444&lt;=0),0,((AK1444-AL$24)*Stock*(_xlfn.NORM.INV(RAND(),stock_ave,stock_std))+(AK1444-AL$24)*Bonds*(_xlfn.NORM.INV(RAND(),bond_ave,bond_std))+(AK1444-AL$24)*cash*(_xlfn.NORM.INV(RAND(),cash_ave,cash_std))+(AK1444-AL$24)))</f>
        <v/>
      </c>
      <c r="AM1444" s="156">
        <f>IF((AL1444&lt;=0),0,((AL1444-AM$24)*Stock*(_xlfn.NORM.INV(RAND(),stock_ave,stock_std))+(AL1444-AM$24)*Bonds*(_xlfn.NORM.INV(RAND(),bond_ave,bond_std))+(AL1444-AM$24)*cash*(_xlfn.NORM.INV(RAND(),cash_ave,cash_std))+(AL1444-AM$24)))</f>
        <v/>
      </c>
      <c r="AN1444" s="156">
        <f>IF((AM1444&lt;=0),0,((AM1444-AN$24)*Stock*(_xlfn.NORM.INV(RAND(),stock_ave,stock_std))+(AM1444-AN$24)*Bonds*(_xlfn.NORM.INV(RAND(),bond_ave,bond_std))+(AM1444-AN$24)*cash*(_xlfn.NORM.INV(RAND(),cash_ave,cash_std))+(AM1444-AN$24)))</f>
        <v/>
      </c>
      <c r="AO1444" s="156">
        <f>IF((AN1444&lt;=0),0,((AN1444-AO$24)*Stock*(_xlfn.NORM.INV(RAND(),stock_ave,stock_std))+(AN1444-AO$24)*Bonds*(_xlfn.NORM.INV(RAND(),bond_ave,bond_std))+(AN1444-AO$24)*cash*(_xlfn.NORM.INV(RAND(),cash_ave,cash_std))+(AN1444-AO$24)))</f>
        <v/>
      </c>
      <c r="AP1444" s="156">
        <f>IF((AO1444&lt;=0),0,((AO1444-AP$24)*Stock*(_xlfn.NORM.INV(RAND(),stock_ave,stock_std))+(AO1444-AP$24)*Bonds*(_xlfn.NORM.INV(RAND(),bond_ave,bond_std))+(AO1444-AP$24)*cash*(_xlfn.NORM.INV(RAND(),cash_ave,cash_std))+(AO1444-AP$24)))</f>
        <v/>
      </c>
      <c r="AQ1444" s="156">
        <f>IF((AP1444&lt;=0),0,((AP1444-AQ$24)*Stock*(_xlfn.NORM.INV(RAND(),stock_ave,stock_std))+(AP1444-AQ$24)*Bonds*(_xlfn.NORM.INV(RAND(),bond_ave,bond_std))+(AP1444-AQ$24)*cash*(_xlfn.NORM.INV(RAND(),cash_ave,cash_std))+(AP1444-AQ$24)))</f>
        <v/>
      </c>
      <c r="AR1444" s="156">
        <f>IF((AQ1444&lt;=0),0,((AQ1444-AR$24)*Stock*(_xlfn.NORM.INV(RAND(),stock_ave,stock_std))+(AQ1444-AR$24)*Bonds*(_xlfn.NORM.INV(RAND(),bond_ave,bond_std))+(AQ1444-AR$24)*cash*(_xlfn.NORM.INV(RAND(),cash_ave,cash_std))+(AQ1444-AR$24)))</f>
        <v/>
      </c>
      <c r="AS1444" s="156">
        <f>IF((AR1444&lt;=0),0,((AR1444-AS$24)*Stock*(_xlfn.NORM.INV(RAND(),stock_ave,stock_std))+(AR1444-AS$24)*Bonds*(_xlfn.NORM.INV(RAND(),bond_ave,bond_std))+(AR1444-AS$24)*cash*(_xlfn.NORM.INV(RAND(),cash_ave,cash_std))+(AR1444-AS$24)))</f>
        <v/>
      </c>
      <c r="AT1444" s="156">
        <f>IF((AS1444&lt;=0),0,((AS1444-AT$24)*Stock*(_xlfn.NORM.INV(RAND(),stock_ave,stock_std))+(AS1444-AT$24)*Bonds*(_xlfn.NORM.INV(RAND(),bond_ave,bond_std))+(AS1444-AT$24)*cash*(_xlfn.NORM.INV(RAND(),cash_ave,cash_std))+(AS1444-AT$24)))</f>
        <v/>
      </c>
      <c r="AU1444" s="156">
        <f>IF((AT1444&lt;=0),0,((AT1444-AU$24)*Stock*(_xlfn.NORM.INV(RAND(),stock_ave,stock_std))+(AT1444-AU$24)*Bonds*(_xlfn.NORM.INV(RAND(),bond_ave,bond_std))+(AT1444-AU$24)*cash*(_xlfn.NORM.INV(RAND(),cash_ave,cash_std))+(AT1444-AU$24)))</f>
        <v/>
      </c>
      <c r="AV1444" s="156">
        <f>IF((AU1444&lt;=0),0,((AU1444-AV$24)*Stock*(_xlfn.NORM.INV(RAND(),stock_ave,stock_std))+(AU1444-AV$24)*Bonds*(_xlfn.NORM.INV(RAND(),bond_ave,bond_std))+(AU1444-AV$24)*cash*(_xlfn.NORM.INV(RAND(),cash_ave,cash_std))+(AU1444-AV$24)))</f>
        <v/>
      </c>
      <c r="AW1444" s="156">
        <f>IF((AV1444&lt;=0),0,((AV1444-AW$24)*Stock*(_xlfn.NORM.INV(RAND(),stock_ave,stock_std))+(AV1444-AW$24)*Bonds*(_xlfn.NORM.INV(RAND(),bond_ave,bond_std))+(AV1444-AW$24)*cash*(_xlfn.NORM.INV(RAND(),cash_ave,cash_std))+(AV1444-AW$24)))</f>
        <v/>
      </c>
      <c r="AX1444" s="159" t="n"/>
      <c r="AY1444" s="159" t="n"/>
      <c r="AZ1444" s="159" t="n"/>
      <c r="BA1444" s="159" t="n"/>
      <c r="BB1444" s="159" t="n"/>
    </row>
    <row r="1445">
      <c r="C1445" s="147" t="n"/>
      <c r="D1445" s="61">
        <f>+D1444-IF(D$18&gt;74,(D1444/D$25)*$C$10)</f>
        <v/>
      </c>
      <c r="E1445" s="61">
        <f>+E1444-IF(E$18&gt;74,(E1444/E$25)*$C$10)</f>
        <v/>
      </c>
      <c r="F1445" s="61">
        <f>+F1444-IF(F$18&gt;74,(F1444/F$25)*$C$10)</f>
        <v/>
      </c>
      <c r="G1445" s="61">
        <f>+G1444-IF(G$18&gt;74,(G1444/G$25)*$C$10)</f>
        <v/>
      </c>
      <c r="H1445" s="61">
        <f>+H1444-IF(H$18&gt;74,(H1444/H$25)*$C$10)</f>
        <v/>
      </c>
      <c r="I1445" s="61">
        <f>+I1444-IF(I$18&gt;74,(I1444/I$25)*$C$10)</f>
        <v/>
      </c>
      <c r="J1445" s="61">
        <f>+J1444-IF(J$18&gt;74,(J1444/J$25)*$C$10)</f>
        <v/>
      </c>
      <c r="K1445" s="61">
        <f>+K1444-IF(K$18&gt;74,(K1444/K$25)*$C$10)</f>
        <v/>
      </c>
      <c r="L1445" s="61">
        <f>+L1444-IF(L$18&gt;74,(L1444/L$25)*$C$10)</f>
        <v/>
      </c>
      <c r="M1445" s="61">
        <f>+M1444-IF(M$18&gt;74,(M1444/M$25)*$C$10)</f>
        <v/>
      </c>
      <c r="N1445" s="61">
        <f>+N1444-IF(N$18&gt;74,(N1444/N$25)*$C$10)</f>
        <v/>
      </c>
      <c r="O1445" s="61">
        <f>+O1444-IF(O$18&gt;74,(O1444/O$25)*$C$10)</f>
        <v/>
      </c>
      <c r="P1445" s="61">
        <f>+P1444-IF(P$18&gt;74,(P1444/P$25)*$C$10)</f>
        <v/>
      </c>
      <c r="Q1445" s="61">
        <f>+Q1444-IF(Q$18&gt;74,(Q1444/Q$25)*$C$10)</f>
        <v/>
      </c>
      <c r="R1445" s="61">
        <f>+R1444-IF(R$18&gt;74,(R1444/R$25)*$C$10)</f>
        <v/>
      </c>
      <c r="S1445" s="61">
        <f>+S1444-IF(S$18&gt;74,(S1444/S$25)*$C$10)</f>
        <v/>
      </c>
      <c r="T1445" s="61">
        <f>+T1444-IF(T$18&gt;74,(T1444/T$25)*$C$10)</f>
        <v/>
      </c>
      <c r="U1445" s="61">
        <f>+U1444-IF(U$18&gt;74,(U1444/U$25)*$C$10)</f>
        <v/>
      </c>
      <c r="V1445" s="61">
        <f>+V1444-IF(V$18&gt;74,(V1444/V$25)*$C$10)</f>
        <v/>
      </c>
      <c r="W1445" s="61">
        <f>+W1444-IF(W$18&gt;74,(W1444/W$25)*$C$10)</f>
        <v/>
      </c>
      <c r="X1445" s="61">
        <f>+X1444-IF(X$18&gt;74,(X1444/X$25)*$C$10)</f>
        <v/>
      </c>
      <c r="Y1445" s="61">
        <f>+Y1444-IF(Y$18&gt;74,(Y1444/Y$25)*$C$10)</f>
        <v/>
      </c>
      <c r="Z1445" s="61">
        <f>+Z1444-IF(Z$18&gt;74,(Z1444/Z$25)*$C$10)</f>
        <v/>
      </c>
      <c r="AA1445" s="61">
        <f>+AA1444-IF(AA$18&gt;74,(AA1444/AA$25)*$C$10)</f>
        <v/>
      </c>
      <c r="AB1445" s="61">
        <f>+AB1444-IF(AB$18&gt;74,(AB1444/AB$25)*$C$10)</f>
        <v/>
      </c>
      <c r="AC1445" s="61">
        <f>+AC1444-IF(AC$18&gt;74,(AC1444/AC$25)*$C$10)</f>
        <v/>
      </c>
      <c r="AD1445" s="61">
        <f>+AD1444-IF(AD$18&gt;74,(AD1444/AD$25)*$C$10)</f>
        <v/>
      </c>
      <c r="AE1445" s="61">
        <f>+AE1444-IF(AE$18&gt;74,(AE1444/AE$25)*$C$10)</f>
        <v/>
      </c>
      <c r="AF1445" s="61">
        <f>+AF1444-IF(AF$18&gt;74,(AF1444/AF$25)*$C$10)</f>
        <v/>
      </c>
      <c r="AG1445" s="61">
        <f>+AG1444-IF(AG$18&gt;74,(AG1444/AG$25)*$C$10)</f>
        <v/>
      </c>
      <c r="AH1445" s="61">
        <f>+AH1444-IF(AH$18&gt;74,(AH1444/AH$25)*$C$10)</f>
        <v/>
      </c>
      <c r="AI1445" s="61">
        <f>+AI1444-IF(AI$18&gt;74,(AI1444/AI$25)*$C$10)</f>
        <v/>
      </c>
      <c r="AJ1445" s="61">
        <f>+AJ1444-IF(AJ$18&gt;74,(AJ1444/AJ$25)*$C$10)</f>
        <v/>
      </c>
      <c r="AK1445" s="61">
        <f>+AK1444-IF(AK$18&gt;74,(AK1444/AK$25)*$C$10)</f>
        <v/>
      </c>
      <c r="AL1445" s="61">
        <f>+AL1444-IF(AL$18&gt;74,(AL1444/AL$25)*$C$10)</f>
        <v/>
      </c>
      <c r="AM1445" s="61">
        <f>+AM1444-IF(AM$18&gt;74,(AM1444/AM$25)*$C$10)</f>
        <v/>
      </c>
      <c r="AN1445" s="61">
        <f>+AN1444-IF(AN$18&gt;74,(AN1444/AN$25)*$C$10)</f>
        <v/>
      </c>
      <c r="AO1445" s="61">
        <f>+AO1444-IF(AO$18&gt;74,(AO1444/AO$25)*$C$10)</f>
        <v/>
      </c>
      <c r="AP1445" s="61">
        <f>+AP1444-IF(AP$18&gt;74,(AP1444/AP$25)*$C$10)</f>
        <v/>
      </c>
      <c r="AQ1445" s="61">
        <f>+AQ1444-IF(AQ$18&gt;74,(AQ1444/AQ$25)*$C$10)</f>
        <v/>
      </c>
      <c r="AR1445" s="61">
        <f>+AR1444-IF(AR$18&gt;74,(AR1444/AR$25)*$C$10)</f>
        <v/>
      </c>
      <c r="AS1445" s="61">
        <f>+AS1444-IF(AS$18&gt;74,(AS1444/AS$25)*$C$10)</f>
        <v/>
      </c>
      <c r="AT1445" s="61">
        <f>+AT1444-IF(AT$18&gt;74,(AT1444/AT$25)*$C$10)</f>
        <v/>
      </c>
      <c r="AU1445" s="61">
        <f>+AU1444-IF(AU$18&gt;74,(AU1444/AU$25)*$C$10)</f>
        <v/>
      </c>
      <c r="AV1445" s="61">
        <f>+AV1444-IF(AV$18&gt;74,(AV1444/AV$25)*$C$10)</f>
        <v/>
      </c>
      <c r="AW1445" s="61">
        <f>+AW1444-IF(AW$18&gt;74,(AW1444/AW$25)*$C$10)</f>
        <v/>
      </c>
      <c r="AX1445" s="35">
        <f>IF(AW1445&gt;0,1,0)</f>
        <v/>
      </c>
      <c r="AY1445" s="35">
        <f>IF(AL1445&gt;0,1,0)</f>
        <v/>
      </c>
      <c r="AZ1445" s="35">
        <f>IF(AG1445&gt;0,1,0)</f>
        <v/>
      </c>
      <c r="BA1445" s="35">
        <f>IF(AB1445&gt;0,1,0)</f>
        <v/>
      </c>
      <c r="BB1445" s="35">
        <f>IF(W1445&gt;0,1,0)</f>
        <v/>
      </c>
    </row>
    <row r="1446">
      <c r="B1446" s="154" t="inlineStr">
        <is>
          <t>trial 710</t>
        </is>
      </c>
      <c r="C1446" s="155">
        <f>+start-C1443</f>
        <v/>
      </c>
      <c r="D1446" s="156">
        <f>IF((C1446&lt;=0),0,((C1446-D$24)*Stock*(_xlfn.NORM.INV(RAND(),stock_ave,stock_std))+(C1446-D$24)*Bonds*(_xlfn.NORM.INV(RAND(),bond_ave,bond_std))+(C1446-D$24)*cash*(_xlfn.NORM.INV(RAND(),cash_ave,cash_std))+(C1446-D$24)))</f>
        <v/>
      </c>
      <c r="E1446" s="156">
        <f>IF((D1446&lt;=0),0,((D1446-E$24)*Stock*(_xlfn.NORM.INV(RAND(),stock_ave,stock_std))+(D1446-E$24)*Bonds*(_xlfn.NORM.INV(RAND(),bond_ave,bond_std))+(D1446-E$24)*cash*(_xlfn.NORM.INV(RAND(),cash_ave,cash_std))+(D1446-E$24)))</f>
        <v/>
      </c>
      <c r="F1446" s="156">
        <f>IF((E1446&lt;=0),0,((E1446-F$24)*Stock*(_xlfn.NORM.INV(RAND(),stock_ave,stock_std))+(E1446-F$24)*Bonds*(_xlfn.NORM.INV(RAND(),bond_ave,bond_std))+(E1446-F$24)*cash*(_xlfn.NORM.INV(RAND(),cash_ave,cash_std))+(E1446-F$24)))</f>
        <v/>
      </c>
      <c r="G1446" s="156">
        <f>IF((F1446&lt;=0),0,((F1446-G$24)*Stock*(_xlfn.NORM.INV(RAND(),stock_ave,stock_std))+(F1446-G$24)*Bonds*(_xlfn.NORM.INV(RAND(),bond_ave,bond_std))+(F1446-G$24)*cash*(_xlfn.NORM.INV(RAND(),cash_ave,cash_std))+(F1446-G$24)))</f>
        <v/>
      </c>
      <c r="H1446" s="156">
        <f>IF((G1446&lt;=0),0,((G1446-H$24)*Stock*(_xlfn.NORM.INV(RAND(),stock_ave,stock_std))+(G1446-H$24)*Bonds*(_xlfn.NORM.INV(RAND(),bond_ave,bond_std))+(G1446-H$24)*cash*(_xlfn.NORM.INV(RAND(),cash_ave,cash_std))+(G1446-H$24)))</f>
        <v/>
      </c>
      <c r="I1446" s="156">
        <f>IF((H1446&lt;=0),0,((H1446-I$24)*Stock*(_xlfn.NORM.INV(RAND(),stock_ave,stock_std))+(H1446-I$24)*Bonds*(_xlfn.NORM.INV(RAND(),bond_ave,bond_std))+(H1446-I$24)*cash*(_xlfn.NORM.INV(RAND(),cash_ave,cash_std))+(H1446-I$24)))</f>
        <v/>
      </c>
      <c r="J1446" s="156">
        <f>IF((I1446&lt;=0),0,((I1446-J$24)*Stock*(_xlfn.NORM.INV(RAND(),stock_ave,stock_std))+(I1446-J$24)*Bonds*(_xlfn.NORM.INV(RAND(),bond_ave,bond_std))+(I1446-J$24)*cash*(_xlfn.NORM.INV(RAND(),cash_ave,cash_std))+(I1446-J$24)))</f>
        <v/>
      </c>
      <c r="K1446" s="156">
        <f>IF((J1446&lt;=0),0,((J1446-K$24)*Stock*(_xlfn.NORM.INV(RAND(),stock_ave,stock_std))+(J1446-K$24)*Bonds*(_xlfn.NORM.INV(RAND(),bond_ave,bond_std))+(J1446-K$24)*cash*(_xlfn.NORM.INV(RAND(),cash_ave,cash_std))+(J1446-K$24)))</f>
        <v/>
      </c>
      <c r="L1446" s="156">
        <f>IF((K1446&lt;=0),0,((K1446-L$24)*Stock*(_xlfn.NORM.INV(RAND(),stock_ave,stock_std))+(K1446-L$24)*Bonds*(_xlfn.NORM.INV(RAND(),bond_ave,bond_std))+(K1446-L$24)*cash*(_xlfn.NORM.INV(RAND(),cash_ave,cash_std))+(K1446-L$24)))</f>
        <v/>
      </c>
      <c r="M1446" s="156">
        <f>IF((L1446&lt;=0),0,((L1446-M$24)*Stock*(_xlfn.NORM.INV(RAND(),stock_ave,stock_std))+(L1446-M$24)*Bonds*(_xlfn.NORM.INV(RAND(),bond_ave,bond_std))+(L1446-M$24)*cash*(_xlfn.NORM.INV(RAND(),cash_ave,cash_std))+(L1446-M$24)))</f>
        <v/>
      </c>
      <c r="N1446" s="156">
        <f>IF((M1446&lt;=0),0,((M1446-N$24)*Stock*(_xlfn.NORM.INV(RAND(),stock_ave,stock_std))+(M1446-N$24)*Bonds*(_xlfn.NORM.INV(RAND(),bond_ave,bond_std))+(M1446-N$24)*cash*(_xlfn.NORM.INV(RAND(),cash_ave,cash_std))+(M1446-N$24)))</f>
        <v/>
      </c>
      <c r="O1446" s="156">
        <f>IF((N1446&lt;=0),0,((N1446-O$24)*Stock*(_xlfn.NORM.INV(RAND(),stock_ave,stock_std))+(N1446-O$24)*Bonds*(_xlfn.NORM.INV(RAND(),bond_ave,bond_std))+(N1446-O$24)*cash*(_xlfn.NORM.INV(RAND(),cash_ave,cash_std))+(N1446-O$24)))</f>
        <v/>
      </c>
      <c r="P1446" s="156">
        <f>IF((O1446&lt;=0),0,((O1446-P$24)*Stock*(_xlfn.NORM.INV(RAND(),stock_ave,stock_std))+(O1446-P$24)*Bonds*(_xlfn.NORM.INV(RAND(),bond_ave,bond_std))+(O1446-P$24)*cash*(_xlfn.NORM.INV(RAND(),cash_ave,cash_std))+(O1446-P$24)))</f>
        <v/>
      </c>
      <c r="Q1446" s="156">
        <f>IF((P1446&lt;=0),0,((P1446-Q$24)*Stock*(_xlfn.NORM.INV(RAND(),stock_ave,stock_std))+(P1446-Q$24)*Bonds*(_xlfn.NORM.INV(RAND(),bond_ave,bond_std))+(P1446-Q$24)*cash*(_xlfn.NORM.INV(RAND(),cash_ave,cash_std))+(P1446-Q$24)))</f>
        <v/>
      </c>
      <c r="R1446" s="156">
        <f>IF((Q1446&lt;=0),0,((Q1446-R$24)*Stock*(_xlfn.NORM.INV(RAND(),stock_ave,stock_std))+(Q1446-R$24)*Bonds*(_xlfn.NORM.INV(RAND(),bond_ave,bond_std))+(Q1446-R$24)*cash*(_xlfn.NORM.INV(RAND(),cash_ave,cash_std))+(Q1446-R$24)))</f>
        <v/>
      </c>
      <c r="S1446" s="156">
        <f>IF((R1446&lt;=0),0,((R1446-S$24)*Stock*(_xlfn.NORM.INV(RAND(),stock_ave,stock_std))+(R1446-S$24)*Bonds*(_xlfn.NORM.INV(RAND(),bond_ave,bond_std))+(R1446-S$24)*cash*(_xlfn.NORM.INV(RAND(),cash_ave,cash_std))+(R1446-S$24)))</f>
        <v/>
      </c>
      <c r="T1446" s="156">
        <f>IF((S1446&lt;=0),0,((S1446-T$24)*Stock*(_xlfn.NORM.INV(RAND(),stock_ave,stock_std))+(S1446-T$24)*Bonds*(_xlfn.NORM.INV(RAND(),bond_ave,bond_std))+(S1446-T$24)*cash*(_xlfn.NORM.INV(RAND(),cash_ave,cash_std))+(S1446-T$24)))</f>
        <v/>
      </c>
      <c r="U1446" s="156">
        <f>IF((T1446&lt;=0),0,((T1446-U$24)*Stock*(_xlfn.NORM.INV(RAND(),stock_ave,stock_std))+(T1446-U$24)*Bonds*(_xlfn.NORM.INV(RAND(),bond_ave,bond_std))+(T1446-U$24)*cash*(_xlfn.NORM.INV(RAND(),cash_ave,cash_std))+(T1446-U$24)))</f>
        <v/>
      </c>
      <c r="V1446" s="156">
        <f>IF((U1446&lt;=0),0,((U1446-V$24)*Stock*(_xlfn.NORM.INV(RAND(),stock_ave,stock_std))+(U1446-V$24)*Bonds*(_xlfn.NORM.INV(RAND(),bond_ave,bond_std))+(U1446-V$24)*cash*(_xlfn.NORM.INV(RAND(),cash_ave,cash_std))+(U1446-V$24)))</f>
        <v/>
      </c>
      <c r="W1446" s="156">
        <f>IF((V1446&lt;=0),0,((V1446-W$24)*Stock*(_xlfn.NORM.INV(RAND(),stock_ave,stock_std))+(V1446-W$24)*Bonds*(_xlfn.NORM.INV(RAND(),bond_ave,bond_std))+(V1446-W$24)*cash*(_xlfn.NORM.INV(RAND(),cash_ave,cash_std))+(V1446-W$24)))</f>
        <v/>
      </c>
      <c r="X1446" s="156">
        <f>IF((W1446&lt;=0),0,((W1446-X$24)*Stock*(_xlfn.NORM.INV(RAND(),stock_ave,stock_std))+(W1446-X$24)*Bonds*(_xlfn.NORM.INV(RAND(),bond_ave,bond_std))+(W1446-X$24)*cash*(_xlfn.NORM.INV(RAND(),cash_ave,cash_std))+(W1446-X$24)))</f>
        <v/>
      </c>
      <c r="Y1446" s="156">
        <f>IF((X1446&lt;=0),0,((X1446-Y$24)*Stock*(_xlfn.NORM.INV(RAND(),stock_ave,stock_std))+(X1446-Y$24)*Bonds*(_xlfn.NORM.INV(RAND(),bond_ave,bond_std))+(X1446-Y$24)*cash*(_xlfn.NORM.INV(RAND(),cash_ave,cash_std))+(X1446-Y$24)))</f>
        <v/>
      </c>
      <c r="Z1446" s="156">
        <f>IF((Y1446&lt;=0),0,((Y1446-Z$24)*Stock*(_xlfn.NORM.INV(RAND(),stock_ave,stock_std))+(Y1446-Z$24)*Bonds*(_xlfn.NORM.INV(RAND(),bond_ave,bond_std))+(Y1446-Z$24)*cash*(_xlfn.NORM.INV(RAND(),cash_ave,cash_std))+(Y1446-Z$24)))</f>
        <v/>
      </c>
      <c r="AA1446" s="156">
        <f>IF((Z1446&lt;=0),0,((Z1446-AA$24)*Stock*(_xlfn.NORM.INV(RAND(),stock_ave,stock_std))+(Z1446-AA$24)*Bonds*(_xlfn.NORM.INV(RAND(),bond_ave,bond_std))+(Z1446-AA$24)*cash*(_xlfn.NORM.INV(RAND(),cash_ave,cash_std))+(Z1446-AA$24)))</f>
        <v/>
      </c>
      <c r="AB1446" s="156">
        <f>IF((AA1446&lt;=0),0,((AA1446-AB$24)*Stock*(_xlfn.NORM.INV(RAND(),stock_ave,stock_std))+(AA1446-AB$24)*Bonds*(_xlfn.NORM.INV(RAND(),bond_ave,bond_std))+(AA1446-AB$24)*cash*(_xlfn.NORM.INV(RAND(),cash_ave,cash_std))+(AA1446-AB$24)))</f>
        <v/>
      </c>
      <c r="AC1446" s="156">
        <f>IF((AB1446&lt;=0),0,((AB1446-AC$24)*Stock*(_xlfn.NORM.INV(RAND(),stock_ave,stock_std))+(AB1446-AC$24)*Bonds*(_xlfn.NORM.INV(RAND(),bond_ave,bond_std))+(AB1446-AC$24)*cash*(_xlfn.NORM.INV(RAND(),cash_ave,cash_std))+(AB1446-AC$24)))</f>
        <v/>
      </c>
      <c r="AD1446" s="156">
        <f>IF((AC1446&lt;=0),0,((AC1446-AD$24)*Stock*(_xlfn.NORM.INV(RAND(),stock_ave,stock_std))+(AC1446-AD$24)*Bonds*(_xlfn.NORM.INV(RAND(),bond_ave,bond_std))+(AC1446-AD$24)*cash*(_xlfn.NORM.INV(RAND(),cash_ave,cash_std))+(AC1446-AD$24)))</f>
        <v/>
      </c>
      <c r="AE1446" s="156">
        <f>IF((AD1446&lt;=0),0,((AD1446-AE$24)*Stock*(_xlfn.NORM.INV(RAND(),stock_ave,stock_std))+(AD1446-AE$24)*Bonds*(_xlfn.NORM.INV(RAND(),bond_ave,bond_std))+(AD1446-AE$24)*cash*(_xlfn.NORM.INV(RAND(),cash_ave,cash_std))+(AD1446-AE$24)))</f>
        <v/>
      </c>
      <c r="AF1446" s="156">
        <f>IF((AE1446&lt;=0),0,((AE1446-AF$24)*Stock*(_xlfn.NORM.INV(RAND(),stock_ave,stock_std))+(AE1446-AF$24)*Bonds*(_xlfn.NORM.INV(RAND(),bond_ave,bond_std))+(AE1446-AF$24)*cash*(_xlfn.NORM.INV(RAND(),cash_ave,cash_std))+(AE1446-AF$24)))</f>
        <v/>
      </c>
      <c r="AG1446" s="156">
        <f>IF((AF1446&lt;=0),0,((AF1446-AG$24)*Stock*(_xlfn.NORM.INV(RAND(),stock_ave,stock_std))+(AF1446-AG$24)*Bonds*(_xlfn.NORM.INV(RAND(),bond_ave,bond_std))+(AF1446-AG$24)*cash*(_xlfn.NORM.INV(RAND(),cash_ave,cash_std))+(AF1446-AG$24)))</f>
        <v/>
      </c>
      <c r="AH1446" s="156">
        <f>IF((AG1446&lt;=0),0,((AG1446-AH$24)*Stock*(_xlfn.NORM.INV(RAND(),stock_ave,stock_std))+(AG1446-AH$24)*Bonds*(_xlfn.NORM.INV(RAND(),bond_ave,bond_std))+(AG1446-AH$24)*cash*(_xlfn.NORM.INV(RAND(),cash_ave,cash_std))+(AG1446-AH$24)))</f>
        <v/>
      </c>
      <c r="AI1446" s="156">
        <f>IF((AH1446&lt;=0),0,((AH1446-AI$24)*Stock*(_xlfn.NORM.INV(RAND(),stock_ave,stock_std))+(AH1446-AI$24)*Bonds*(_xlfn.NORM.INV(RAND(),bond_ave,bond_std))+(AH1446-AI$24)*cash*(_xlfn.NORM.INV(RAND(),cash_ave,cash_std))+(AH1446-AI$24)))</f>
        <v/>
      </c>
      <c r="AJ1446" s="156">
        <f>IF((AI1446&lt;=0),0,((AI1446-AJ$24)*Stock*(_xlfn.NORM.INV(RAND(),stock_ave,stock_std))+(AI1446-AJ$24)*Bonds*(_xlfn.NORM.INV(RAND(),bond_ave,bond_std))+(AI1446-AJ$24)*cash*(_xlfn.NORM.INV(RAND(),cash_ave,cash_std))+(AI1446-AJ$24)))</f>
        <v/>
      </c>
      <c r="AK1446" s="156">
        <f>IF((AJ1446&lt;=0),0,((AJ1446-AK$24)*Stock*(_xlfn.NORM.INV(RAND(),stock_ave,stock_std))+(AJ1446-AK$24)*Bonds*(_xlfn.NORM.INV(RAND(),bond_ave,bond_std))+(AJ1446-AK$24)*cash*(_xlfn.NORM.INV(RAND(),cash_ave,cash_std))+(AJ1446-AK$24)))</f>
        <v/>
      </c>
      <c r="AL1446" s="156">
        <f>IF((AK1446&lt;=0),0,((AK1446-AL$24)*Stock*(_xlfn.NORM.INV(RAND(),stock_ave,stock_std))+(AK1446-AL$24)*Bonds*(_xlfn.NORM.INV(RAND(),bond_ave,bond_std))+(AK1446-AL$24)*cash*(_xlfn.NORM.INV(RAND(),cash_ave,cash_std))+(AK1446-AL$24)))</f>
        <v/>
      </c>
      <c r="AM1446" s="156">
        <f>IF((AL1446&lt;=0),0,((AL1446-AM$24)*Stock*(_xlfn.NORM.INV(RAND(),stock_ave,stock_std))+(AL1446-AM$24)*Bonds*(_xlfn.NORM.INV(RAND(),bond_ave,bond_std))+(AL1446-AM$24)*cash*(_xlfn.NORM.INV(RAND(),cash_ave,cash_std))+(AL1446-AM$24)))</f>
        <v/>
      </c>
      <c r="AN1446" s="156">
        <f>IF((AM1446&lt;=0),0,((AM1446-AN$24)*Stock*(_xlfn.NORM.INV(RAND(),stock_ave,stock_std))+(AM1446-AN$24)*Bonds*(_xlfn.NORM.INV(RAND(),bond_ave,bond_std))+(AM1446-AN$24)*cash*(_xlfn.NORM.INV(RAND(),cash_ave,cash_std))+(AM1446-AN$24)))</f>
        <v/>
      </c>
      <c r="AO1446" s="156">
        <f>IF((AN1446&lt;=0),0,((AN1446-AO$24)*Stock*(_xlfn.NORM.INV(RAND(),stock_ave,stock_std))+(AN1446-AO$24)*Bonds*(_xlfn.NORM.INV(RAND(),bond_ave,bond_std))+(AN1446-AO$24)*cash*(_xlfn.NORM.INV(RAND(),cash_ave,cash_std))+(AN1446-AO$24)))</f>
        <v/>
      </c>
      <c r="AP1446" s="156">
        <f>IF((AO1446&lt;=0),0,((AO1446-AP$24)*Stock*(_xlfn.NORM.INV(RAND(),stock_ave,stock_std))+(AO1446-AP$24)*Bonds*(_xlfn.NORM.INV(RAND(),bond_ave,bond_std))+(AO1446-AP$24)*cash*(_xlfn.NORM.INV(RAND(),cash_ave,cash_std))+(AO1446-AP$24)))</f>
        <v/>
      </c>
      <c r="AQ1446" s="156">
        <f>IF((AP1446&lt;=0),0,((AP1446-AQ$24)*Stock*(_xlfn.NORM.INV(RAND(),stock_ave,stock_std))+(AP1446-AQ$24)*Bonds*(_xlfn.NORM.INV(RAND(),bond_ave,bond_std))+(AP1446-AQ$24)*cash*(_xlfn.NORM.INV(RAND(),cash_ave,cash_std))+(AP1446-AQ$24)))</f>
        <v/>
      </c>
      <c r="AR1446" s="156">
        <f>IF((AQ1446&lt;=0),0,((AQ1446-AR$24)*Stock*(_xlfn.NORM.INV(RAND(),stock_ave,stock_std))+(AQ1446-AR$24)*Bonds*(_xlfn.NORM.INV(RAND(),bond_ave,bond_std))+(AQ1446-AR$24)*cash*(_xlfn.NORM.INV(RAND(),cash_ave,cash_std))+(AQ1446-AR$24)))</f>
        <v/>
      </c>
      <c r="AS1446" s="156">
        <f>IF((AR1446&lt;=0),0,((AR1446-AS$24)*Stock*(_xlfn.NORM.INV(RAND(),stock_ave,stock_std))+(AR1446-AS$24)*Bonds*(_xlfn.NORM.INV(RAND(),bond_ave,bond_std))+(AR1446-AS$24)*cash*(_xlfn.NORM.INV(RAND(),cash_ave,cash_std))+(AR1446-AS$24)))</f>
        <v/>
      </c>
      <c r="AT1446" s="156">
        <f>IF((AS1446&lt;=0),0,((AS1446-AT$24)*Stock*(_xlfn.NORM.INV(RAND(),stock_ave,stock_std))+(AS1446-AT$24)*Bonds*(_xlfn.NORM.INV(RAND(),bond_ave,bond_std))+(AS1446-AT$24)*cash*(_xlfn.NORM.INV(RAND(),cash_ave,cash_std))+(AS1446-AT$24)))</f>
        <v/>
      </c>
      <c r="AU1446" s="156">
        <f>IF((AT1446&lt;=0),0,((AT1446-AU$24)*Stock*(_xlfn.NORM.INV(RAND(),stock_ave,stock_std))+(AT1446-AU$24)*Bonds*(_xlfn.NORM.INV(RAND(),bond_ave,bond_std))+(AT1446-AU$24)*cash*(_xlfn.NORM.INV(RAND(),cash_ave,cash_std))+(AT1446-AU$24)))</f>
        <v/>
      </c>
      <c r="AV1446" s="156">
        <f>IF((AU1446&lt;=0),0,((AU1446-AV$24)*Stock*(_xlfn.NORM.INV(RAND(),stock_ave,stock_std))+(AU1446-AV$24)*Bonds*(_xlfn.NORM.INV(RAND(),bond_ave,bond_std))+(AU1446-AV$24)*cash*(_xlfn.NORM.INV(RAND(),cash_ave,cash_std))+(AU1446-AV$24)))</f>
        <v/>
      </c>
      <c r="AW1446" s="156">
        <f>IF((AV1446&lt;=0),0,((AV1446-AW$24)*Stock*(_xlfn.NORM.INV(RAND(),stock_ave,stock_std))+(AV1446-AW$24)*Bonds*(_xlfn.NORM.INV(RAND(),bond_ave,bond_std))+(AV1446-AW$24)*cash*(_xlfn.NORM.INV(RAND(),cash_ave,cash_std))+(AV1446-AW$24)))</f>
        <v/>
      </c>
      <c r="AX1446" s="159" t="n"/>
      <c r="AY1446" s="159" t="n"/>
      <c r="AZ1446" s="159" t="n"/>
      <c r="BA1446" s="159" t="n"/>
      <c r="BB1446" s="159" t="n"/>
    </row>
    <row r="1447">
      <c r="C1447" s="147" t="n"/>
      <c r="D1447" s="61">
        <f>+D1446-IF(D$18&gt;74,(D1446/D$25)*$C$10)</f>
        <v/>
      </c>
      <c r="E1447" s="61">
        <f>+E1446-IF(E$18&gt;74,(E1446/E$25)*$C$10)</f>
        <v/>
      </c>
      <c r="F1447" s="61">
        <f>+F1446-IF(F$18&gt;74,(F1446/F$25)*$C$10)</f>
        <v/>
      </c>
      <c r="G1447" s="61">
        <f>+G1446-IF(G$18&gt;74,(G1446/G$25)*$C$10)</f>
        <v/>
      </c>
      <c r="H1447" s="61">
        <f>+H1446-IF(H$18&gt;74,(H1446/H$25)*$C$10)</f>
        <v/>
      </c>
      <c r="I1447" s="61">
        <f>+I1446-IF(I$18&gt;74,(I1446/I$25)*$C$10)</f>
        <v/>
      </c>
      <c r="J1447" s="61">
        <f>+J1446-IF(J$18&gt;74,(J1446/J$25)*$C$10)</f>
        <v/>
      </c>
      <c r="K1447" s="61">
        <f>+K1446-IF(K$18&gt;74,(K1446/K$25)*$C$10)</f>
        <v/>
      </c>
      <c r="L1447" s="61">
        <f>+L1446-IF(L$18&gt;74,(L1446/L$25)*$C$10)</f>
        <v/>
      </c>
      <c r="M1447" s="61">
        <f>+M1446-IF(M$18&gt;74,(M1446/M$25)*$C$10)</f>
        <v/>
      </c>
      <c r="N1447" s="61">
        <f>+N1446-IF(N$18&gt;74,(N1446/N$25)*$C$10)</f>
        <v/>
      </c>
      <c r="O1447" s="61">
        <f>+O1446-IF(O$18&gt;74,(O1446/O$25)*$C$10)</f>
        <v/>
      </c>
      <c r="P1447" s="61">
        <f>+P1446-IF(P$18&gt;74,(P1446/P$25)*$C$10)</f>
        <v/>
      </c>
      <c r="Q1447" s="61">
        <f>+Q1446-IF(Q$18&gt;74,(Q1446/Q$25)*$C$10)</f>
        <v/>
      </c>
      <c r="R1447" s="61">
        <f>+R1446-IF(R$18&gt;74,(R1446/R$25)*$C$10)</f>
        <v/>
      </c>
      <c r="S1447" s="61">
        <f>+S1446-IF(S$18&gt;74,(S1446/S$25)*$C$10)</f>
        <v/>
      </c>
      <c r="T1447" s="61">
        <f>+T1446-IF(T$18&gt;74,(T1446/T$25)*$C$10)</f>
        <v/>
      </c>
      <c r="U1447" s="61">
        <f>+U1446-IF(U$18&gt;74,(U1446/U$25)*$C$10)</f>
        <v/>
      </c>
      <c r="V1447" s="61">
        <f>+V1446-IF(V$18&gt;74,(V1446/V$25)*$C$10)</f>
        <v/>
      </c>
      <c r="W1447" s="61">
        <f>+W1446-IF(W$18&gt;74,(W1446/W$25)*$C$10)</f>
        <v/>
      </c>
      <c r="X1447" s="61">
        <f>+X1446-IF(X$18&gt;74,(X1446/X$25)*$C$10)</f>
        <v/>
      </c>
      <c r="Y1447" s="61">
        <f>+Y1446-IF(Y$18&gt;74,(Y1446/Y$25)*$C$10)</f>
        <v/>
      </c>
      <c r="Z1447" s="61">
        <f>+Z1446-IF(Z$18&gt;74,(Z1446/Z$25)*$C$10)</f>
        <v/>
      </c>
      <c r="AA1447" s="61">
        <f>+AA1446-IF(AA$18&gt;74,(AA1446/AA$25)*$C$10)</f>
        <v/>
      </c>
      <c r="AB1447" s="61">
        <f>+AB1446-IF(AB$18&gt;74,(AB1446/AB$25)*$C$10)</f>
        <v/>
      </c>
      <c r="AC1447" s="61">
        <f>+AC1446-IF(AC$18&gt;74,(AC1446/AC$25)*$C$10)</f>
        <v/>
      </c>
      <c r="AD1447" s="61">
        <f>+AD1446-IF(AD$18&gt;74,(AD1446/AD$25)*$C$10)</f>
        <v/>
      </c>
      <c r="AE1447" s="61">
        <f>+AE1446-IF(AE$18&gt;74,(AE1446/AE$25)*$C$10)</f>
        <v/>
      </c>
      <c r="AF1447" s="61">
        <f>+AF1446-IF(AF$18&gt;74,(AF1446/AF$25)*$C$10)</f>
        <v/>
      </c>
      <c r="AG1447" s="61">
        <f>+AG1446-IF(AG$18&gt;74,(AG1446/AG$25)*$C$10)</f>
        <v/>
      </c>
      <c r="AH1447" s="61">
        <f>+AH1446-IF(AH$18&gt;74,(AH1446/AH$25)*$C$10)</f>
        <v/>
      </c>
      <c r="AI1447" s="61">
        <f>+AI1446-IF(AI$18&gt;74,(AI1446/AI$25)*$C$10)</f>
        <v/>
      </c>
      <c r="AJ1447" s="61">
        <f>+AJ1446-IF(AJ$18&gt;74,(AJ1446/AJ$25)*$C$10)</f>
        <v/>
      </c>
      <c r="AK1447" s="61">
        <f>+AK1446-IF(AK$18&gt;74,(AK1446/AK$25)*$C$10)</f>
        <v/>
      </c>
      <c r="AL1447" s="61">
        <f>+AL1446-IF(AL$18&gt;74,(AL1446/AL$25)*$C$10)</f>
        <v/>
      </c>
      <c r="AM1447" s="61">
        <f>+AM1446-IF(AM$18&gt;74,(AM1446/AM$25)*$C$10)</f>
        <v/>
      </c>
      <c r="AN1447" s="61">
        <f>+AN1446-IF(AN$18&gt;74,(AN1446/AN$25)*$C$10)</f>
        <v/>
      </c>
      <c r="AO1447" s="61">
        <f>+AO1446-IF(AO$18&gt;74,(AO1446/AO$25)*$C$10)</f>
        <v/>
      </c>
      <c r="AP1447" s="61">
        <f>+AP1446-IF(AP$18&gt;74,(AP1446/AP$25)*$C$10)</f>
        <v/>
      </c>
      <c r="AQ1447" s="61">
        <f>+AQ1446-IF(AQ$18&gt;74,(AQ1446/AQ$25)*$C$10)</f>
        <v/>
      </c>
      <c r="AR1447" s="61">
        <f>+AR1446-IF(AR$18&gt;74,(AR1446/AR$25)*$C$10)</f>
        <v/>
      </c>
      <c r="AS1447" s="61">
        <f>+AS1446-IF(AS$18&gt;74,(AS1446/AS$25)*$C$10)</f>
        <v/>
      </c>
      <c r="AT1447" s="61">
        <f>+AT1446-IF(AT$18&gt;74,(AT1446/AT$25)*$C$10)</f>
        <v/>
      </c>
      <c r="AU1447" s="61">
        <f>+AU1446-IF(AU$18&gt;74,(AU1446/AU$25)*$C$10)</f>
        <v/>
      </c>
      <c r="AV1447" s="61">
        <f>+AV1446-IF(AV$18&gt;74,(AV1446/AV$25)*$C$10)</f>
        <v/>
      </c>
      <c r="AW1447" s="61">
        <f>+AW1446-IF(AW$18&gt;74,(AW1446/AW$25)*$C$10)</f>
        <v/>
      </c>
      <c r="AX1447" s="35">
        <f>IF(AW1447&gt;0,1,0)</f>
        <v/>
      </c>
      <c r="AY1447" s="35">
        <f>IF(AL1447&gt;0,1,0)</f>
        <v/>
      </c>
      <c r="AZ1447" s="35">
        <f>IF(AG1447&gt;0,1,0)</f>
        <v/>
      </c>
      <c r="BA1447" s="35">
        <f>IF(AB1447&gt;0,1,0)</f>
        <v/>
      </c>
      <c r="BB1447" s="35">
        <f>IF(W1447&gt;0,1,0)</f>
        <v/>
      </c>
    </row>
    <row r="1448">
      <c r="B1448" s="154" t="inlineStr">
        <is>
          <t>trial 711</t>
        </is>
      </c>
      <c r="C1448" s="155">
        <f>+start-C1445</f>
        <v/>
      </c>
      <c r="D1448" s="156">
        <f>IF((C1448&lt;=0),0,((C1448-D$24)*Stock*(_xlfn.NORM.INV(RAND(),stock_ave,stock_std))+(C1448-D$24)*Bonds*(_xlfn.NORM.INV(RAND(),bond_ave,bond_std))+(C1448-D$24)*cash*(_xlfn.NORM.INV(RAND(),cash_ave,cash_std))+(C1448-D$24)))</f>
        <v/>
      </c>
      <c r="E1448" s="156">
        <f>IF((D1448&lt;=0),0,((D1448-E$24)*Stock*(_xlfn.NORM.INV(RAND(),stock_ave,stock_std))+(D1448-E$24)*Bonds*(_xlfn.NORM.INV(RAND(),bond_ave,bond_std))+(D1448-E$24)*cash*(_xlfn.NORM.INV(RAND(),cash_ave,cash_std))+(D1448-E$24)))</f>
        <v/>
      </c>
      <c r="F1448" s="156">
        <f>IF((E1448&lt;=0),0,((E1448-F$24)*Stock*(_xlfn.NORM.INV(RAND(),stock_ave,stock_std))+(E1448-F$24)*Bonds*(_xlfn.NORM.INV(RAND(),bond_ave,bond_std))+(E1448-F$24)*cash*(_xlfn.NORM.INV(RAND(),cash_ave,cash_std))+(E1448-F$24)))</f>
        <v/>
      </c>
      <c r="G1448" s="156">
        <f>IF((F1448&lt;=0),0,((F1448-G$24)*Stock*(_xlfn.NORM.INV(RAND(),stock_ave,stock_std))+(F1448-G$24)*Bonds*(_xlfn.NORM.INV(RAND(),bond_ave,bond_std))+(F1448-G$24)*cash*(_xlfn.NORM.INV(RAND(),cash_ave,cash_std))+(F1448-G$24)))</f>
        <v/>
      </c>
      <c r="H1448" s="156">
        <f>IF((G1448&lt;=0),0,((G1448-H$24)*Stock*(_xlfn.NORM.INV(RAND(),stock_ave,stock_std))+(G1448-H$24)*Bonds*(_xlfn.NORM.INV(RAND(),bond_ave,bond_std))+(G1448-H$24)*cash*(_xlfn.NORM.INV(RAND(),cash_ave,cash_std))+(G1448-H$24)))</f>
        <v/>
      </c>
      <c r="I1448" s="156">
        <f>IF((H1448&lt;=0),0,((H1448-I$24)*Stock*(_xlfn.NORM.INV(RAND(),stock_ave,stock_std))+(H1448-I$24)*Bonds*(_xlfn.NORM.INV(RAND(),bond_ave,bond_std))+(H1448-I$24)*cash*(_xlfn.NORM.INV(RAND(),cash_ave,cash_std))+(H1448-I$24)))</f>
        <v/>
      </c>
      <c r="J1448" s="156">
        <f>IF((I1448&lt;=0),0,((I1448-J$24)*Stock*(_xlfn.NORM.INV(RAND(),stock_ave,stock_std))+(I1448-J$24)*Bonds*(_xlfn.NORM.INV(RAND(),bond_ave,bond_std))+(I1448-J$24)*cash*(_xlfn.NORM.INV(RAND(),cash_ave,cash_std))+(I1448-J$24)))</f>
        <v/>
      </c>
      <c r="K1448" s="156">
        <f>IF((J1448&lt;=0),0,((J1448-K$24)*Stock*(_xlfn.NORM.INV(RAND(),stock_ave,stock_std))+(J1448-K$24)*Bonds*(_xlfn.NORM.INV(RAND(),bond_ave,bond_std))+(J1448-K$24)*cash*(_xlfn.NORM.INV(RAND(),cash_ave,cash_std))+(J1448-K$24)))</f>
        <v/>
      </c>
      <c r="L1448" s="156">
        <f>IF((K1448&lt;=0),0,((K1448-L$24)*Stock*(_xlfn.NORM.INV(RAND(),stock_ave,stock_std))+(K1448-L$24)*Bonds*(_xlfn.NORM.INV(RAND(),bond_ave,bond_std))+(K1448-L$24)*cash*(_xlfn.NORM.INV(RAND(),cash_ave,cash_std))+(K1448-L$24)))</f>
        <v/>
      </c>
      <c r="M1448" s="156">
        <f>IF((L1448&lt;=0),0,((L1448-M$24)*Stock*(_xlfn.NORM.INV(RAND(),stock_ave,stock_std))+(L1448-M$24)*Bonds*(_xlfn.NORM.INV(RAND(),bond_ave,bond_std))+(L1448-M$24)*cash*(_xlfn.NORM.INV(RAND(),cash_ave,cash_std))+(L1448-M$24)))</f>
        <v/>
      </c>
      <c r="N1448" s="156">
        <f>IF((M1448&lt;=0),0,((M1448-N$24)*Stock*(_xlfn.NORM.INV(RAND(),stock_ave,stock_std))+(M1448-N$24)*Bonds*(_xlfn.NORM.INV(RAND(),bond_ave,bond_std))+(M1448-N$24)*cash*(_xlfn.NORM.INV(RAND(),cash_ave,cash_std))+(M1448-N$24)))</f>
        <v/>
      </c>
      <c r="O1448" s="156">
        <f>IF((N1448&lt;=0),0,((N1448-O$24)*Stock*(_xlfn.NORM.INV(RAND(),stock_ave,stock_std))+(N1448-O$24)*Bonds*(_xlfn.NORM.INV(RAND(),bond_ave,bond_std))+(N1448-O$24)*cash*(_xlfn.NORM.INV(RAND(),cash_ave,cash_std))+(N1448-O$24)))</f>
        <v/>
      </c>
      <c r="P1448" s="156">
        <f>IF((O1448&lt;=0),0,((O1448-P$24)*Stock*(_xlfn.NORM.INV(RAND(),stock_ave,stock_std))+(O1448-P$24)*Bonds*(_xlfn.NORM.INV(RAND(),bond_ave,bond_std))+(O1448-P$24)*cash*(_xlfn.NORM.INV(RAND(),cash_ave,cash_std))+(O1448-P$24)))</f>
        <v/>
      </c>
      <c r="Q1448" s="156">
        <f>IF((P1448&lt;=0),0,((P1448-Q$24)*Stock*(_xlfn.NORM.INV(RAND(),stock_ave,stock_std))+(P1448-Q$24)*Bonds*(_xlfn.NORM.INV(RAND(),bond_ave,bond_std))+(P1448-Q$24)*cash*(_xlfn.NORM.INV(RAND(),cash_ave,cash_std))+(P1448-Q$24)))</f>
        <v/>
      </c>
      <c r="R1448" s="156">
        <f>IF((Q1448&lt;=0),0,((Q1448-R$24)*Stock*(_xlfn.NORM.INV(RAND(),stock_ave,stock_std))+(Q1448-R$24)*Bonds*(_xlfn.NORM.INV(RAND(),bond_ave,bond_std))+(Q1448-R$24)*cash*(_xlfn.NORM.INV(RAND(),cash_ave,cash_std))+(Q1448-R$24)))</f>
        <v/>
      </c>
      <c r="S1448" s="156">
        <f>IF((R1448&lt;=0),0,((R1448-S$24)*Stock*(_xlfn.NORM.INV(RAND(),stock_ave,stock_std))+(R1448-S$24)*Bonds*(_xlfn.NORM.INV(RAND(),bond_ave,bond_std))+(R1448-S$24)*cash*(_xlfn.NORM.INV(RAND(),cash_ave,cash_std))+(R1448-S$24)))</f>
        <v/>
      </c>
      <c r="T1448" s="156">
        <f>IF((S1448&lt;=0),0,((S1448-T$24)*Stock*(_xlfn.NORM.INV(RAND(),stock_ave,stock_std))+(S1448-T$24)*Bonds*(_xlfn.NORM.INV(RAND(),bond_ave,bond_std))+(S1448-T$24)*cash*(_xlfn.NORM.INV(RAND(),cash_ave,cash_std))+(S1448-T$24)))</f>
        <v/>
      </c>
      <c r="U1448" s="156">
        <f>IF((T1448&lt;=0),0,((T1448-U$24)*Stock*(_xlfn.NORM.INV(RAND(),stock_ave,stock_std))+(T1448-U$24)*Bonds*(_xlfn.NORM.INV(RAND(),bond_ave,bond_std))+(T1448-U$24)*cash*(_xlfn.NORM.INV(RAND(),cash_ave,cash_std))+(T1448-U$24)))</f>
        <v/>
      </c>
      <c r="V1448" s="156">
        <f>IF((U1448&lt;=0),0,((U1448-V$24)*Stock*(_xlfn.NORM.INV(RAND(),stock_ave,stock_std))+(U1448-V$24)*Bonds*(_xlfn.NORM.INV(RAND(),bond_ave,bond_std))+(U1448-V$24)*cash*(_xlfn.NORM.INV(RAND(),cash_ave,cash_std))+(U1448-V$24)))</f>
        <v/>
      </c>
      <c r="W1448" s="156">
        <f>IF((V1448&lt;=0),0,((V1448-W$24)*Stock*(_xlfn.NORM.INV(RAND(),stock_ave,stock_std))+(V1448-W$24)*Bonds*(_xlfn.NORM.INV(RAND(),bond_ave,bond_std))+(V1448-W$24)*cash*(_xlfn.NORM.INV(RAND(),cash_ave,cash_std))+(V1448-W$24)))</f>
        <v/>
      </c>
      <c r="X1448" s="156">
        <f>IF((W1448&lt;=0),0,((W1448-X$24)*Stock*(_xlfn.NORM.INV(RAND(),stock_ave,stock_std))+(W1448-X$24)*Bonds*(_xlfn.NORM.INV(RAND(),bond_ave,bond_std))+(W1448-X$24)*cash*(_xlfn.NORM.INV(RAND(),cash_ave,cash_std))+(W1448-X$24)))</f>
        <v/>
      </c>
      <c r="Y1448" s="156">
        <f>IF((X1448&lt;=0),0,((X1448-Y$24)*Stock*(_xlfn.NORM.INV(RAND(),stock_ave,stock_std))+(X1448-Y$24)*Bonds*(_xlfn.NORM.INV(RAND(),bond_ave,bond_std))+(X1448-Y$24)*cash*(_xlfn.NORM.INV(RAND(),cash_ave,cash_std))+(X1448-Y$24)))</f>
        <v/>
      </c>
      <c r="Z1448" s="156">
        <f>IF((Y1448&lt;=0),0,((Y1448-Z$24)*Stock*(_xlfn.NORM.INV(RAND(),stock_ave,stock_std))+(Y1448-Z$24)*Bonds*(_xlfn.NORM.INV(RAND(),bond_ave,bond_std))+(Y1448-Z$24)*cash*(_xlfn.NORM.INV(RAND(),cash_ave,cash_std))+(Y1448-Z$24)))</f>
        <v/>
      </c>
      <c r="AA1448" s="156">
        <f>IF((Z1448&lt;=0),0,((Z1448-AA$24)*Stock*(_xlfn.NORM.INV(RAND(),stock_ave,stock_std))+(Z1448-AA$24)*Bonds*(_xlfn.NORM.INV(RAND(),bond_ave,bond_std))+(Z1448-AA$24)*cash*(_xlfn.NORM.INV(RAND(),cash_ave,cash_std))+(Z1448-AA$24)))</f>
        <v/>
      </c>
      <c r="AB1448" s="156">
        <f>IF((AA1448&lt;=0),0,((AA1448-AB$24)*Stock*(_xlfn.NORM.INV(RAND(),stock_ave,stock_std))+(AA1448-AB$24)*Bonds*(_xlfn.NORM.INV(RAND(),bond_ave,bond_std))+(AA1448-AB$24)*cash*(_xlfn.NORM.INV(RAND(),cash_ave,cash_std))+(AA1448-AB$24)))</f>
        <v/>
      </c>
      <c r="AC1448" s="156">
        <f>IF((AB1448&lt;=0),0,((AB1448-AC$24)*Stock*(_xlfn.NORM.INV(RAND(),stock_ave,stock_std))+(AB1448-AC$24)*Bonds*(_xlfn.NORM.INV(RAND(),bond_ave,bond_std))+(AB1448-AC$24)*cash*(_xlfn.NORM.INV(RAND(),cash_ave,cash_std))+(AB1448-AC$24)))</f>
        <v/>
      </c>
      <c r="AD1448" s="156">
        <f>IF((AC1448&lt;=0),0,((AC1448-AD$24)*Stock*(_xlfn.NORM.INV(RAND(),stock_ave,stock_std))+(AC1448-AD$24)*Bonds*(_xlfn.NORM.INV(RAND(),bond_ave,bond_std))+(AC1448-AD$24)*cash*(_xlfn.NORM.INV(RAND(),cash_ave,cash_std))+(AC1448-AD$24)))</f>
        <v/>
      </c>
      <c r="AE1448" s="156">
        <f>IF((AD1448&lt;=0),0,((AD1448-AE$24)*Stock*(_xlfn.NORM.INV(RAND(),stock_ave,stock_std))+(AD1448-AE$24)*Bonds*(_xlfn.NORM.INV(RAND(),bond_ave,bond_std))+(AD1448-AE$24)*cash*(_xlfn.NORM.INV(RAND(),cash_ave,cash_std))+(AD1448-AE$24)))</f>
        <v/>
      </c>
      <c r="AF1448" s="156">
        <f>IF((AE1448&lt;=0),0,((AE1448-AF$24)*Stock*(_xlfn.NORM.INV(RAND(),stock_ave,stock_std))+(AE1448-AF$24)*Bonds*(_xlfn.NORM.INV(RAND(),bond_ave,bond_std))+(AE1448-AF$24)*cash*(_xlfn.NORM.INV(RAND(),cash_ave,cash_std))+(AE1448-AF$24)))</f>
        <v/>
      </c>
      <c r="AG1448" s="156">
        <f>IF((AF1448&lt;=0),0,((AF1448-AG$24)*Stock*(_xlfn.NORM.INV(RAND(),stock_ave,stock_std))+(AF1448-AG$24)*Bonds*(_xlfn.NORM.INV(RAND(),bond_ave,bond_std))+(AF1448-AG$24)*cash*(_xlfn.NORM.INV(RAND(),cash_ave,cash_std))+(AF1448-AG$24)))</f>
        <v/>
      </c>
      <c r="AH1448" s="156">
        <f>IF((AG1448&lt;=0),0,((AG1448-AH$24)*Stock*(_xlfn.NORM.INV(RAND(),stock_ave,stock_std))+(AG1448-AH$24)*Bonds*(_xlfn.NORM.INV(RAND(),bond_ave,bond_std))+(AG1448-AH$24)*cash*(_xlfn.NORM.INV(RAND(),cash_ave,cash_std))+(AG1448-AH$24)))</f>
        <v/>
      </c>
      <c r="AI1448" s="156">
        <f>IF((AH1448&lt;=0),0,((AH1448-AI$24)*Stock*(_xlfn.NORM.INV(RAND(),stock_ave,stock_std))+(AH1448-AI$24)*Bonds*(_xlfn.NORM.INV(RAND(),bond_ave,bond_std))+(AH1448-AI$24)*cash*(_xlfn.NORM.INV(RAND(),cash_ave,cash_std))+(AH1448-AI$24)))</f>
        <v/>
      </c>
      <c r="AJ1448" s="156">
        <f>IF((AI1448&lt;=0),0,((AI1448-AJ$24)*Stock*(_xlfn.NORM.INV(RAND(),stock_ave,stock_std))+(AI1448-AJ$24)*Bonds*(_xlfn.NORM.INV(RAND(),bond_ave,bond_std))+(AI1448-AJ$24)*cash*(_xlfn.NORM.INV(RAND(),cash_ave,cash_std))+(AI1448-AJ$24)))</f>
        <v/>
      </c>
      <c r="AK1448" s="156">
        <f>IF((AJ1448&lt;=0),0,((AJ1448-AK$24)*Stock*(_xlfn.NORM.INV(RAND(),stock_ave,stock_std))+(AJ1448-AK$24)*Bonds*(_xlfn.NORM.INV(RAND(),bond_ave,bond_std))+(AJ1448-AK$24)*cash*(_xlfn.NORM.INV(RAND(),cash_ave,cash_std))+(AJ1448-AK$24)))</f>
        <v/>
      </c>
      <c r="AL1448" s="156">
        <f>IF((AK1448&lt;=0),0,((AK1448-AL$24)*Stock*(_xlfn.NORM.INV(RAND(),stock_ave,stock_std))+(AK1448-AL$24)*Bonds*(_xlfn.NORM.INV(RAND(),bond_ave,bond_std))+(AK1448-AL$24)*cash*(_xlfn.NORM.INV(RAND(),cash_ave,cash_std))+(AK1448-AL$24)))</f>
        <v/>
      </c>
      <c r="AM1448" s="156">
        <f>IF((AL1448&lt;=0),0,((AL1448-AM$24)*Stock*(_xlfn.NORM.INV(RAND(),stock_ave,stock_std))+(AL1448-AM$24)*Bonds*(_xlfn.NORM.INV(RAND(),bond_ave,bond_std))+(AL1448-AM$24)*cash*(_xlfn.NORM.INV(RAND(),cash_ave,cash_std))+(AL1448-AM$24)))</f>
        <v/>
      </c>
      <c r="AN1448" s="156">
        <f>IF((AM1448&lt;=0),0,((AM1448-AN$24)*Stock*(_xlfn.NORM.INV(RAND(),stock_ave,stock_std))+(AM1448-AN$24)*Bonds*(_xlfn.NORM.INV(RAND(),bond_ave,bond_std))+(AM1448-AN$24)*cash*(_xlfn.NORM.INV(RAND(),cash_ave,cash_std))+(AM1448-AN$24)))</f>
        <v/>
      </c>
      <c r="AO1448" s="156">
        <f>IF((AN1448&lt;=0),0,((AN1448-AO$24)*Stock*(_xlfn.NORM.INV(RAND(),stock_ave,stock_std))+(AN1448-AO$24)*Bonds*(_xlfn.NORM.INV(RAND(),bond_ave,bond_std))+(AN1448-AO$24)*cash*(_xlfn.NORM.INV(RAND(),cash_ave,cash_std))+(AN1448-AO$24)))</f>
        <v/>
      </c>
      <c r="AP1448" s="156">
        <f>IF((AO1448&lt;=0),0,((AO1448-AP$24)*Stock*(_xlfn.NORM.INV(RAND(),stock_ave,stock_std))+(AO1448-AP$24)*Bonds*(_xlfn.NORM.INV(RAND(),bond_ave,bond_std))+(AO1448-AP$24)*cash*(_xlfn.NORM.INV(RAND(),cash_ave,cash_std))+(AO1448-AP$24)))</f>
        <v/>
      </c>
      <c r="AQ1448" s="156">
        <f>IF((AP1448&lt;=0),0,((AP1448-AQ$24)*Stock*(_xlfn.NORM.INV(RAND(),stock_ave,stock_std))+(AP1448-AQ$24)*Bonds*(_xlfn.NORM.INV(RAND(),bond_ave,bond_std))+(AP1448-AQ$24)*cash*(_xlfn.NORM.INV(RAND(),cash_ave,cash_std))+(AP1448-AQ$24)))</f>
        <v/>
      </c>
      <c r="AR1448" s="156">
        <f>IF((AQ1448&lt;=0),0,((AQ1448-AR$24)*Stock*(_xlfn.NORM.INV(RAND(),stock_ave,stock_std))+(AQ1448-AR$24)*Bonds*(_xlfn.NORM.INV(RAND(),bond_ave,bond_std))+(AQ1448-AR$24)*cash*(_xlfn.NORM.INV(RAND(),cash_ave,cash_std))+(AQ1448-AR$24)))</f>
        <v/>
      </c>
      <c r="AS1448" s="156">
        <f>IF((AR1448&lt;=0),0,((AR1448-AS$24)*Stock*(_xlfn.NORM.INV(RAND(),stock_ave,stock_std))+(AR1448-AS$24)*Bonds*(_xlfn.NORM.INV(RAND(),bond_ave,bond_std))+(AR1448-AS$24)*cash*(_xlfn.NORM.INV(RAND(),cash_ave,cash_std))+(AR1448-AS$24)))</f>
        <v/>
      </c>
      <c r="AT1448" s="156">
        <f>IF((AS1448&lt;=0),0,((AS1448-AT$24)*Stock*(_xlfn.NORM.INV(RAND(),stock_ave,stock_std))+(AS1448-AT$24)*Bonds*(_xlfn.NORM.INV(RAND(),bond_ave,bond_std))+(AS1448-AT$24)*cash*(_xlfn.NORM.INV(RAND(),cash_ave,cash_std))+(AS1448-AT$24)))</f>
        <v/>
      </c>
      <c r="AU1448" s="156">
        <f>IF((AT1448&lt;=0),0,((AT1448-AU$24)*Stock*(_xlfn.NORM.INV(RAND(),stock_ave,stock_std))+(AT1448-AU$24)*Bonds*(_xlfn.NORM.INV(RAND(),bond_ave,bond_std))+(AT1448-AU$24)*cash*(_xlfn.NORM.INV(RAND(),cash_ave,cash_std))+(AT1448-AU$24)))</f>
        <v/>
      </c>
      <c r="AV1448" s="156">
        <f>IF((AU1448&lt;=0),0,((AU1448-AV$24)*Stock*(_xlfn.NORM.INV(RAND(),stock_ave,stock_std))+(AU1448-AV$24)*Bonds*(_xlfn.NORM.INV(RAND(),bond_ave,bond_std))+(AU1448-AV$24)*cash*(_xlfn.NORM.INV(RAND(),cash_ave,cash_std))+(AU1448-AV$24)))</f>
        <v/>
      </c>
      <c r="AW1448" s="156">
        <f>IF((AV1448&lt;=0),0,((AV1448-AW$24)*Stock*(_xlfn.NORM.INV(RAND(),stock_ave,stock_std))+(AV1448-AW$24)*Bonds*(_xlfn.NORM.INV(RAND(),bond_ave,bond_std))+(AV1448-AW$24)*cash*(_xlfn.NORM.INV(RAND(),cash_ave,cash_std))+(AV1448-AW$24)))</f>
        <v/>
      </c>
      <c r="AX1448" s="159" t="n"/>
      <c r="AY1448" s="159" t="n"/>
      <c r="AZ1448" s="159" t="n"/>
      <c r="BA1448" s="159" t="n"/>
      <c r="BB1448" s="159" t="n"/>
    </row>
    <row r="1449">
      <c r="C1449" s="147" t="n"/>
      <c r="D1449" s="61">
        <f>+D1448-IF(D$18&gt;74,(D1448/D$25)*$C$10)</f>
        <v/>
      </c>
      <c r="E1449" s="61">
        <f>+E1448-IF(E$18&gt;74,(E1448/E$25)*$C$10)</f>
        <v/>
      </c>
      <c r="F1449" s="61">
        <f>+F1448-IF(F$18&gt;74,(F1448/F$25)*$C$10)</f>
        <v/>
      </c>
      <c r="G1449" s="61">
        <f>+G1448-IF(G$18&gt;74,(G1448/G$25)*$C$10)</f>
        <v/>
      </c>
      <c r="H1449" s="61">
        <f>+H1448-IF(H$18&gt;74,(H1448/H$25)*$C$10)</f>
        <v/>
      </c>
      <c r="I1449" s="61">
        <f>+I1448-IF(I$18&gt;74,(I1448/I$25)*$C$10)</f>
        <v/>
      </c>
      <c r="J1449" s="61">
        <f>+J1448-IF(J$18&gt;74,(J1448/J$25)*$C$10)</f>
        <v/>
      </c>
      <c r="K1449" s="61">
        <f>+K1448-IF(K$18&gt;74,(K1448/K$25)*$C$10)</f>
        <v/>
      </c>
      <c r="L1449" s="61">
        <f>+L1448-IF(L$18&gt;74,(L1448/L$25)*$C$10)</f>
        <v/>
      </c>
      <c r="M1449" s="61">
        <f>+M1448-IF(M$18&gt;74,(M1448/M$25)*$C$10)</f>
        <v/>
      </c>
      <c r="N1449" s="61">
        <f>+N1448-IF(N$18&gt;74,(N1448/N$25)*$C$10)</f>
        <v/>
      </c>
      <c r="O1449" s="61">
        <f>+O1448-IF(O$18&gt;74,(O1448/O$25)*$C$10)</f>
        <v/>
      </c>
      <c r="P1449" s="61">
        <f>+P1448-IF(P$18&gt;74,(P1448/P$25)*$C$10)</f>
        <v/>
      </c>
      <c r="Q1449" s="61">
        <f>+Q1448-IF(Q$18&gt;74,(Q1448/Q$25)*$C$10)</f>
        <v/>
      </c>
      <c r="R1449" s="61">
        <f>+R1448-IF(R$18&gt;74,(R1448/R$25)*$C$10)</f>
        <v/>
      </c>
      <c r="S1449" s="61">
        <f>+S1448-IF(S$18&gt;74,(S1448/S$25)*$C$10)</f>
        <v/>
      </c>
      <c r="T1449" s="61">
        <f>+T1448-IF(T$18&gt;74,(T1448/T$25)*$C$10)</f>
        <v/>
      </c>
      <c r="U1449" s="61">
        <f>+U1448-IF(U$18&gt;74,(U1448/U$25)*$C$10)</f>
        <v/>
      </c>
      <c r="V1449" s="61">
        <f>+V1448-IF(V$18&gt;74,(V1448/V$25)*$C$10)</f>
        <v/>
      </c>
      <c r="W1449" s="61">
        <f>+W1448-IF(W$18&gt;74,(W1448/W$25)*$C$10)</f>
        <v/>
      </c>
      <c r="X1449" s="61">
        <f>+X1448-IF(X$18&gt;74,(X1448/X$25)*$C$10)</f>
        <v/>
      </c>
      <c r="Y1449" s="61">
        <f>+Y1448-IF(Y$18&gt;74,(Y1448/Y$25)*$C$10)</f>
        <v/>
      </c>
      <c r="Z1449" s="61">
        <f>+Z1448-IF(Z$18&gt;74,(Z1448/Z$25)*$C$10)</f>
        <v/>
      </c>
      <c r="AA1449" s="61">
        <f>+AA1448-IF(AA$18&gt;74,(AA1448/AA$25)*$C$10)</f>
        <v/>
      </c>
      <c r="AB1449" s="61">
        <f>+AB1448-IF(AB$18&gt;74,(AB1448/AB$25)*$C$10)</f>
        <v/>
      </c>
      <c r="AC1449" s="61">
        <f>+AC1448-IF(AC$18&gt;74,(AC1448/AC$25)*$C$10)</f>
        <v/>
      </c>
      <c r="AD1449" s="61">
        <f>+AD1448-IF(AD$18&gt;74,(AD1448/AD$25)*$C$10)</f>
        <v/>
      </c>
      <c r="AE1449" s="61">
        <f>+AE1448-IF(AE$18&gt;74,(AE1448/AE$25)*$C$10)</f>
        <v/>
      </c>
      <c r="AF1449" s="61">
        <f>+AF1448-IF(AF$18&gt;74,(AF1448/AF$25)*$C$10)</f>
        <v/>
      </c>
      <c r="AG1449" s="61">
        <f>+AG1448-IF(AG$18&gt;74,(AG1448/AG$25)*$C$10)</f>
        <v/>
      </c>
      <c r="AH1449" s="61">
        <f>+AH1448-IF(AH$18&gt;74,(AH1448/AH$25)*$C$10)</f>
        <v/>
      </c>
      <c r="AI1449" s="61">
        <f>+AI1448-IF(AI$18&gt;74,(AI1448/AI$25)*$C$10)</f>
        <v/>
      </c>
      <c r="AJ1449" s="61">
        <f>+AJ1448-IF(AJ$18&gt;74,(AJ1448/AJ$25)*$C$10)</f>
        <v/>
      </c>
      <c r="AK1449" s="61">
        <f>+AK1448-IF(AK$18&gt;74,(AK1448/AK$25)*$C$10)</f>
        <v/>
      </c>
      <c r="AL1449" s="61">
        <f>+AL1448-IF(AL$18&gt;74,(AL1448/AL$25)*$C$10)</f>
        <v/>
      </c>
      <c r="AM1449" s="61">
        <f>+AM1448-IF(AM$18&gt;74,(AM1448/AM$25)*$C$10)</f>
        <v/>
      </c>
      <c r="AN1449" s="61">
        <f>+AN1448-IF(AN$18&gt;74,(AN1448/AN$25)*$C$10)</f>
        <v/>
      </c>
      <c r="AO1449" s="61">
        <f>+AO1448-IF(AO$18&gt;74,(AO1448/AO$25)*$C$10)</f>
        <v/>
      </c>
      <c r="AP1449" s="61">
        <f>+AP1448-IF(AP$18&gt;74,(AP1448/AP$25)*$C$10)</f>
        <v/>
      </c>
      <c r="AQ1449" s="61">
        <f>+AQ1448-IF(AQ$18&gt;74,(AQ1448/AQ$25)*$C$10)</f>
        <v/>
      </c>
      <c r="AR1449" s="61">
        <f>+AR1448-IF(AR$18&gt;74,(AR1448/AR$25)*$C$10)</f>
        <v/>
      </c>
      <c r="AS1449" s="61">
        <f>+AS1448-IF(AS$18&gt;74,(AS1448/AS$25)*$C$10)</f>
        <v/>
      </c>
      <c r="AT1449" s="61">
        <f>+AT1448-IF(AT$18&gt;74,(AT1448/AT$25)*$C$10)</f>
        <v/>
      </c>
      <c r="AU1449" s="61">
        <f>+AU1448-IF(AU$18&gt;74,(AU1448/AU$25)*$C$10)</f>
        <v/>
      </c>
      <c r="AV1449" s="61">
        <f>+AV1448-IF(AV$18&gt;74,(AV1448/AV$25)*$C$10)</f>
        <v/>
      </c>
      <c r="AW1449" s="61">
        <f>+AW1448-IF(AW$18&gt;74,(AW1448/AW$25)*$C$10)</f>
        <v/>
      </c>
      <c r="AX1449" s="35">
        <f>IF(AW1449&gt;0,1,0)</f>
        <v/>
      </c>
      <c r="AY1449" s="35">
        <f>IF(AL1449&gt;0,1,0)</f>
        <v/>
      </c>
      <c r="AZ1449" s="35">
        <f>IF(AG1449&gt;0,1,0)</f>
        <v/>
      </c>
      <c r="BA1449" s="35">
        <f>IF(AB1449&gt;0,1,0)</f>
        <v/>
      </c>
      <c r="BB1449" s="35">
        <f>IF(W1449&gt;0,1,0)</f>
        <v/>
      </c>
    </row>
    <row r="1450">
      <c r="B1450" s="154" t="inlineStr">
        <is>
          <t>trial 712</t>
        </is>
      </c>
      <c r="C1450" s="155">
        <f>+start-C1447</f>
        <v/>
      </c>
      <c r="D1450" s="156">
        <f>IF((C1450&lt;=0),0,((C1450-D$24)*Stock*(_xlfn.NORM.INV(RAND(),stock_ave,stock_std))+(C1450-D$24)*Bonds*(_xlfn.NORM.INV(RAND(),bond_ave,bond_std))+(C1450-D$24)*cash*(_xlfn.NORM.INV(RAND(),cash_ave,cash_std))+(C1450-D$24)))</f>
        <v/>
      </c>
      <c r="E1450" s="156">
        <f>IF((D1450&lt;=0),0,((D1450-E$24)*Stock*(_xlfn.NORM.INV(RAND(),stock_ave,stock_std))+(D1450-E$24)*Bonds*(_xlfn.NORM.INV(RAND(),bond_ave,bond_std))+(D1450-E$24)*cash*(_xlfn.NORM.INV(RAND(),cash_ave,cash_std))+(D1450-E$24)))</f>
        <v/>
      </c>
      <c r="F1450" s="156">
        <f>IF((E1450&lt;=0),0,((E1450-F$24)*Stock*(_xlfn.NORM.INV(RAND(),stock_ave,stock_std))+(E1450-F$24)*Bonds*(_xlfn.NORM.INV(RAND(),bond_ave,bond_std))+(E1450-F$24)*cash*(_xlfn.NORM.INV(RAND(),cash_ave,cash_std))+(E1450-F$24)))</f>
        <v/>
      </c>
      <c r="G1450" s="156">
        <f>IF((F1450&lt;=0),0,((F1450-G$24)*Stock*(_xlfn.NORM.INV(RAND(),stock_ave,stock_std))+(F1450-G$24)*Bonds*(_xlfn.NORM.INV(RAND(),bond_ave,bond_std))+(F1450-G$24)*cash*(_xlfn.NORM.INV(RAND(),cash_ave,cash_std))+(F1450-G$24)))</f>
        <v/>
      </c>
      <c r="H1450" s="156">
        <f>IF((G1450&lt;=0),0,((G1450-H$24)*Stock*(_xlfn.NORM.INV(RAND(),stock_ave,stock_std))+(G1450-H$24)*Bonds*(_xlfn.NORM.INV(RAND(),bond_ave,bond_std))+(G1450-H$24)*cash*(_xlfn.NORM.INV(RAND(),cash_ave,cash_std))+(G1450-H$24)))</f>
        <v/>
      </c>
      <c r="I1450" s="156">
        <f>IF((H1450&lt;=0),0,((H1450-I$24)*Stock*(_xlfn.NORM.INV(RAND(),stock_ave,stock_std))+(H1450-I$24)*Bonds*(_xlfn.NORM.INV(RAND(),bond_ave,bond_std))+(H1450-I$24)*cash*(_xlfn.NORM.INV(RAND(),cash_ave,cash_std))+(H1450-I$24)))</f>
        <v/>
      </c>
      <c r="J1450" s="156">
        <f>IF((I1450&lt;=0),0,((I1450-J$24)*Stock*(_xlfn.NORM.INV(RAND(),stock_ave,stock_std))+(I1450-J$24)*Bonds*(_xlfn.NORM.INV(RAND(),bond_ave,bond_std))+(I1450-J$24)*cash*(_xlfn.NORM.INV(RAND(),cash_ave,cash_std))+(I1450-J$24)))</f>
        <v/>
      </c>
      <c r="K1450" s="156">
        <f>IF((J1450&lt;=0),0,((J1450-K$24)*Stock*(_xlfn.NORM.INV(RAND(),stock_ave,stock_std))+(J1450-K$24)*Bonds*(_xlfn.NORM.INV(RAND(),bond_ave,bond_std))+(J1450-K$24)*cash*(_xlfn.NORM.INV(RAND(),cash_ave,cash_std))+(J1450-K$24)))</f>
        <v/>
      </c>
      <c r="L1450" s="156">
        <f>IF((K1450&lt;=0),0,((K1450-L$24)*Stock*(_xlfn.NORM.INV(RAND(),stock_ave,stock_std))+(K1450-L$24)*Bonds*(_xlfn.NORM.INV(RAND(),bond_ave,bond_std))+(K1450-L$24)*cash*(_xlfn.NORM.INV(RAND(),cash_ave,cash_std))+(K1450-L$24)))</f>
        <v/>
      </c>
      <c r="M1450" s="156">
        <f>IF((L1450&lt;=0),0,((L1450-M$24)*Stock*(_xlfn.NORM.INV(RAND(),stock_ave,stock_std))+(L1450-M$24)*Bonds*(_xlfn.NORM.INV(RAND(),bond_ave,bond_std))+(L1450-M$24)*cash*(_xlfn.NORM.INV(RAND(),cash_ave,cash_std))+(L1450-M$24)))</f>
        <v/>
      </c>
      <c r="N1450" s="156">
        <f>IF((M1450&lt;=0),0,((M1450-N$24)*Stock*(_xlfn.NORM.INV(RAND(),stock_ave,stock_std))+(M1450-N$24)*Bonds*(_xlfn.NORM.INV(RAND(),bond_ave,bond_std))+(M1450-N$24)*cash*(_xlfn.NORM.INV(RAND(),cash_ave,cash_std))+(M1450-N$24)))</f>
        <v/>
      </c>
      <c r="O1450" s="156">
        <f>IF((N1450&lt;=0),0,((N1450-O$24)*Stock*(_xlfn.NORM.INV(RAND(),stock_ave,stock_std))+(N1450-O$24)*Bonds*(_xlfn.NORM.INV(RAND(),bond_ave,bond_std))+(N1450-O$24)*cash*(_xlfn.NORM.INV(RAND(),cash_ave,cash_std))+(N1450-O$24)))</f>
        <v/>
      </c>
      <c r="P1450" s="156">
        <f>IF((O1450&lt;=0),0,((O1450-P$24)*Stock*(_xlfn.NORM.INV(RAND(),stock_ave,stock_std))+(O1450-P$24)*Bonds*(_xlfn.NORM.INV(RAND(),bond_ave,bond_std))+(O1450-P$24)*cash*(_xlfn.NORM.INV(RAND(),cash_ave,cash_std))+(O1450-P$24)))</f>
        <v/>
      </c>
      <c r="Q1450" s="156">
        <f>IF((P1450&lt;=0),0,((P1450-Q$24)*Stock*(_xlfn.NORM.INV(RAND(),stock_ave,stock_std))+(P1450-Q$24)*Bonds*(_xlfn.NORM.INV(RAND(),bond_ave,bond_std))+(P1450-Q$24)*cash*(_xlfn.NORM.INV(RAND(),cash_ave,cash_std))+(P1450-Q$24)))</f>
        <v/>
      </c>
      <c r="R1450" s="156">
        <f>IF((Q1450&lt;=0),0,((Q1450-R$24)*Stock*(_xlfn.NORM.INV(RAND(),stock_ave,stock_std))+(Q1450-R$24)*Bonds*(_xlfn.NORM.INV(RAND(),bond_ave,bond_std))+(Q1450-R$24)*cash*(_xlfn.NORM.INV(RAND(),cash_ave,cash_std))+(Q1450-R$24)))</f>
        <v/>
      </c>
      <c r="S1450" s="156">
        <f>IF((R1450&lt;=0),0,((R1450-S$24)*Stock*(_xlfn.NORM.INV(RAND(),stock_ave,stock_std))+(R1450-S$24)*Bonds*(_xlfn.NORM.INV(RAND(),bond_ave,bond_std))+(R1450-S$24)*cash*(_xlfn.NORM.INV(RAND(),cash_ave,cash_std))+(R1450-S$24)))</f>
        <v/>
      </c>
      <c r="T1450" s="156">
        <f>IF((S1450&lt;=0),0,((S1450-T$24)*Stock*(_xlfn.NORM.INV(RAND(),stock_ave,stock_std))+(S1450-T$24)*Bonds*(_xlfn.NORM.INV(RAND(),bond_ave,bond_std))+(S1450-T$24)*cash*(_xlfn.NORM.INV(RAND(),cash_ave,cash_std))+(S1450-T$24)))</f>
        <v/>
      </c>
      <c r="U1450" s="156">
        <f>IF((T1450&lt;=0),0,((T1450-U$24)*Stock*(_xlfn.NORM.INV(RAND(),stock_ave,stock_std))+(T1450-U$24)*Bonds*(_xlfn.NORM.INV(RAND(),bond_ave,bond_std))+(T1450-U$24)*cash*(_xlfn.NORM.INV(RAND(),cash_ave,cash_std))+(T1450-U$24)))</f>
        <v/>
      </c>
      <c r="V1450" s="156">
        <f>IF((U1450&lt;=0),0,((U1450-V$24)*Stock*(_xlfn.NORM.INV(RAND(),stock_ave,stock_std))+(U1450-V$24)*Bonds*(_xlfn.NORM.INV(RAND(),bond_ave,bond_std))+(U1450-V$24)*cash*(_xlfn.NORM.INV(RAND(),cash_ave,cash_std))+(U1450-V$24)))</f>
        <v/>
      </c>
      <c r="W1450" s="156">
        <f>IF((V1450&lt;=0),0,((V1450-W$24)*Stock*(_xlfn.NORM.INV(RAND(),stock_ave,stock_std))+(V1450-W$24)*Bonds*(_xlfn.NORM.INV(RAND(),bond_ave,bond_std))+(V1450-W$24)*cash*(_xlfn.NORM.INV(RAND(),cash_ave,cash_std))+(V1450-W$24)))</f>
        <v/>
      </c>
      <c r="X1450" s="156">
        <f>IF((W1450&lt;=0),0,((W1450-X$24)*Stock*(_xlfn.NORM.INV(RAND(),stock_ave,stock_std))+(W1450-X$24)*Bonds*(_xlfn.NORM.INV(RAND(),bond_ave,bond_std))+(W1450-X$24)*cash*(_xlfn.NORM.INV(RAND(),cash_ave,cash_std))+(W1450-X$24)))</f>
        <v/>
      </c>
      <c r="Y1450" s="156">
        <f>IF((X1450&lt;=0),0,((X1450-Y$24)*Stock*(_xlfn.NORM.INV(RAND(),stock_ave,stock_std))+(X1450-Y$24)*Bonds*(_xlfn.NORM.INV(RAND(),bond_ave,bond_std))+(X1450-Y$24)*cash*(_xlfn.NORM.INV(RAND(),cash_ave,cash_std))+(X1450-Y$24)))</f>
        <v/>
      </c>
      <c r="Z1450" s="156">
        <f>IF((Y1450&lt;=0),0,((Y1450-Z$24)*Stock*(_xlfn.NORM.INV(RAND(),stock_ave,stock_std))+(Y1450-Z$24)*Bonds*(_xlfn.NORM.INV(RAND(),bond_ave,bond_std))+(Y1450-Z$24)*cash*(_xlfn.NORM.INV(RAND(),cash_ave,cash_std))+(Y1450-Z$24)))</f>
        <v/>
      </c>
      <c r="AA1450" s="156">
        <f>IF((Z1450&lt;=0),0,((Z1450-AA$24)*Stock*(_xlfn.NORM.INV(RAND(),stock_ave,stock_std))+(Z1450-AA$24)*Bonds*(_xlfn.NORM.INV(RAND(),bond_ave,bond_std))+(Z1450-AA$24)*cash*(_xlfn.NORM.INV(RAND(),cash_ave,cash_std))+(Z1450-AA$24)))</f>
        <v/>
      </c>
      <c r="AB1450" s="156">
        <f>IF((AA1450&lt;=0),0,((AA1450-AB$24)*Stock*(_xlfn.NORM.INV(RAND(),stock_ave,stock_std))+(AA1450-AB$24)*Bonds*(_xlfn.NORM.INV(RAND(),bond_ave,bond_std))+(AA1450-AB$24)*cash*(_xlfn.NORM.INV(RAND(),cash_ave,cash_std))+(AA1450-AB$24)))</f>
        <v/>
      </c>
      <c r="AC1450" s="156">
        <f>IF((AB1450&lt;=0),0,((AB1450-AC$24)*Stock*(_xlfn.NORM.INV(RAND(),stock_ave,stock_std))+(AB1450-AC$24)*Bonds*(_xlfn.NORM.INV(RAND(),bond_ave,bond_std))+(AB1450-AC$24)*cash*(_xlfn.NORM.INV(RAND(),cash_ave,cash_std))+(AB1450-AC$24)))</f>
        <v/>
      </c>
      <c r="AD1450" s="156">
        <f>IF((AC1450&lt;=0),0,((AC1450-AD$24)*Stock*(_xlfn.NORM.INV(RAND(),stock_ave,stock_std))+(AC1450-AD$24)*Bonds*(_xlfn.NORM.INV(RAND(),bond_ave,bond_std))+(AC1450-AD$24)*cash*(_xlfn.NORM.INV(RAND(),cash_ave,cash_std))+(AC1450-AD$24)))</f>
        <v/>
      </c>
      <c r="AE1450" s="156">
        <f>IF((AD1450&lt;=0),0,((AD1450-AE$24)*Stock*(_xlfn.NORM.INV(RAND(),stock_ave,stock_std))+(AD1450-AE$24)*Bonds*(_xlfn.NORM.INV(RAND(),bond_ave,bond_std))+(AD1450-AE$24)*cash*(_xlfn.NORM.INV(RAND(),cash_ave,cash_std))+(AD1450-AE$24)))</f>
        <v/>
      </c>
      <c r="AF1450" s="156">
        <f>IF((AE1450&lt;=0),0,((AE1450-AF$24)*Stock*(_xlfn.NORM.INV(RAND(),stock_ave,stock_std))+(AE1450-AF$24)*Bonds*(_xlfn.NORM.INV(RAND(),bond_ave,bond_std))+(AE1450-AF$24)*cash*(_xlfn.NORM.INV(RAND(),cash_ave,cash_std))+(AE1450-AF$24)))</f>
        <v/>
      </c>
      <c r="AG1450" s="156">
        <f>IF((AF1450&lt;=0),0,((AF1450-AG$24)*Stock*(_xlfn.NORM.INV(RAND(),stock_ave,stock_std))+(AF1450-AG$24)*Bonds*(_xlfn.NORM.INV(RAND(),bond_ave,bond_std))+(AF1450-AG$24)*cash*(_xlfn.NORM.INV(RAND(),cash_ave,cash_std))+(AF1450-AG$24)))</f>
        <v/>
      </c>
      <c r="AH1450" s="156">
        <f>IF((AG1450&lt;=0),0,((AG1450-AH$24)*Stock*(_xlfn.NORM.INV(RAND(),stock_ave,stock_std))+(AG1450-AH$24)*Bonds*(_xlfn.NORM.INV(RAND(),bond_ave,bond_std))+(AG1450-AH$24)*cash*(_xlfn.NORM.INV(RAND(),cash_ave,cash_std))+(AG1450-AH$24)))</f>
        <v/>
      </c>
      <c r="AI1450" s="156">
        <f>IF((AH1450&lt;=0),0,((AH1450-AI$24)*Stock*(_xlfn.NORM.INV(RAND(),stock_ave,stock_std))+(AH1450-AI$24)*Bonds*(_xlfn.NORM.INV(RAND(),bond_ave,bond_std))+(AH1450-AI$24)*cash*(_xlfn.NORM.INV(RAND(),cash_ave,cash_std))+(AH1450-AI$24)))</f>
        <v/>
      </c>
      <c r="AJ1450" s="156">
        <f>IF((AI1450&lt;=0),0,((AI1450-AJ$24)*Stock*(_xlfn.NORM.INV(RAND(),stock_ave,stock_std))+(AI1450-AJ$24)*Bonds*(_xlfn.NORM.INV(RAND(),bond_ave,bond_std))+(AI1450-AJ$24)*cash*(_xlfn.NORM.INV(RAND(),cash_ave,cash_std))+(AI1450-AJ$24)))</f>
        <v/>
      </c>
      <c r="AK1450" s="156">
        <f>IF((AJ1450&lt;=0),0,((AJ1450-AK$24)*Stock*(_xlfn.NORM.INV(RAND(),stock_ave,stock_std))+(AJ1450-AK$24)*Bonds*(_xlfn.NORM.INV(RAND(),bond_ave,bond_std))+(AJ1450-AK$24)*cash*(_xlfn.NORM.INV(RAND(),cash_ave,cash_std))+(AJ1450-AK$24)))</f>
        <v/>
      </c>
      <c r="AL1450" s="156">
        <f>IF((AK1450&lt;=0),0,((AK1450-AL$24)*Stock*(_xlfn.NORM.INV(RAND(),stock_ave,stock_std))+(AK1450-AL$24)*Bonds*(_xlfn.NORM.INV(RAND(),bond_ave,bond_std))+(AK1450-AL$24)*cash*(_xlfn.NORM.INV(RAND(),cash_ave,cash_std))+(AK1450-AL$24)))</f>
        <v/>
      </c>
      <c r="AM1450" s="156">
        <f>IF((AL1450&lt;=0),0,((AL1450-AM$24)*Stock*(_xlfn.NORM.INV(RAND(),stock_ave,stock_std))+(AL1450-AM$24)*Bonds*(_xlfn.NORM.INV(RAND(),bond_ave,bond_std))+(AL1450-AM$24)*cash*(_xlfn.NORM.INV(RAND(),cash_ave,cash_std))+(AL1450-AM$24)))</f>
        <v/>
      </c>
      <c r="AN1450" s="156">
        <f>IF((AM1450&lt;=0),0,((AM1450-AN$24)*Stock*(_xlfn.NORM.INV(RAND(),stock_ave,stock_std))+(AM1450-AN$24)*Bonds*(_xlfn.NORM.INV(RAND(),bond_ave,bond_std))+(AM1450-AN$24)*cash*(_xlfn.NORM.INV(RAND(),cash_ave,cash_std))+(AM1450-AN$24)))</f>
        <v/>
      </c>
      <c r="AO1450" s="156">
        <f>IF((AN1450&lt;=0),0,((AN1450-AO$24)*Stock*(_xlfn.NORM.INV(RAND(),stock_ave,stock_std))+(AN1450-AO$24)*Bonds*(_xlfn.NORM.INV(RAND(),bond_ave,bond_std))+(AN1450-AO$24)*cash*(_xlfn.NORM.INV(RAND(),cash_ave,cash_std))+(AN1450-AO$24)))</f>
        <v/>
      </c>
      <c r="AP1450" s="156">
        <f>IF((AO1450&lt;=0),0,((AO1450-AP$24)*Stock*(_xlfn.NORM.INV(RAND(),stock_ave,stock_std))+(AO1450-AP$24)*Bonds*(_xlfn.NORM.INV(RAND(),bond_ave,bond_std))+(AO1450-AP$24)*cash*(_xlfn.NORM.INV(RAND(),cash_ave,cash_std))+(AO1450-AP$24)))</f>
        <v/>
      </c>
      <c r="AQ1450" s="156">
        <f>IF((AP1450&lt;=0),0,((AP1450-AQ$24)*Stock*(_xlfn.NORM.INV(RAND(),stock_ave,stock_std))+(AP1450-AQ$24)*Bonds*(_xlfn.NORM.INV(RAND(),bond_ave,bond_std))+(AP1450-AQ$24)*cash*(_xlfn.NORM.INV(RAND(),cash_ave,cash_std))+(AP1450-AQ$24)))</f>
        <v/>
      </c>
      <c r="AR1450" s="156">
        <f>IF((AQ1450&lt;=0),0,((AQ1450-AR$24)*Stock*(_xlfn.NORM.INV(RAND(),stock_ave,stock_std))+(AQ1450-AR$24)*Bonds*(_xlfn.NORM.INV(RAND(),bond_ave,bond_std))+(AQ1450-AR$24)*cash*(_xlfn.NORM.INV(RAND(),cash_ave,cash_std))+(AQ1450-AR$24)))</f>
        <v/>
      </c>
      <c r="AS1450" s="156">
        <f>IF((AR1450&lt;=0),0,((AR1450-AS$24)*Stock*(_xlfn.NORM.INV(RAND(),stock_ave,stock_std))+(AR1450-AS$24)*Bonds*(_xlfn.NORM.INV(RAND(),bond_ave,bond_std))+(AR1450-AS$24)*cash*(_xlfn.NORM.INV(RAND(),cash_ave,cash_std))+(AR1450-AS$24)))</f>
        <v/>
      </c>
      <c r="AT1450" s="156">
        <f>IF((AS1450&lt;=0),0,((AS1450-AT$24)*Stock*(_xlfn.NORM.INV(RAND(),stock_ave,stock_std))+(AS1450-AT$24)*Bonds*(_xlfn.NORM.INV(RAND(),bond_ave,bond_std))+(AS1450-AT$24)*cash*(_xlfn.NORM.INV(RAND(),cash_ave,cash_std))+(AS1450-AT$24)))</f>
        <v/>
      </c>
      <c r="AU1450" s="156">
        <f>IF((AT1450&lt;=0),0,((AT1450-AU$24)*Stock*(_xlfn.NORM.INV(RAND(),stock_ave,stock_std))+(AT1450-AU$24)*Bonds*(_xlfn.NORM.INV(RAND(),bond_ave,bond_std))+(AT1450-AU$24)*cash*(_xlfn.NORM.INV(RAND(),cash_ave,cash_std))+(AT1450-AU$24)))</f>
        <v/>
      </c>
      <c r="AV1450" s="156">
        <f>IF((AU1450&lt;=0),0,((AU1450-AV$24)*Stock*(_xlfn.NORM.INV(RAND(),stock_ave,stock_std))+(AU1450-AV$24)*Bonds*(_xlfn.NORM.INV(RAND(),bond_ave,bond_std))+(AU1450-AV$24)*cash*(_xlfn.NORM.INV(RAND(),cash_ave,cash_std))+(AU1450-AV$24)))</f>
        <v/>
      </c>
      <c r="AW1450" s="156">
        <f>IF((AV1450&lt;=0),0,((AV1450-AW$24)*Stock*(_xlfn.NORM.INV(RAND(),stock_ave,stock_std))+(AV1450-AW$24)*Bonds*(_xlfn.NORM.INV(RAND(),bond_ave,bond_std))+(AV1450-AW$24)*cash*(_xlfn.NORM.INV(RAND(),cash_ave,cash_std))+(AV1450-AW$24)))</f>
        <v/>
      </c>
      <c r="AX1450" s="159" t="n"/>
      <c r="AY1450" s="159" t="n"/>
      <c r="AZ1450" s="159" t="n"/>
      <c r="BA1450" s="159" t="n"/>
      <c r="BB1450" s="159" t="n"/>
    </row>
    <row r="1451">
      <c r="C1451" s="147" t="n"/>
      <c r="D1451" s="61">
        <f>+D1450-IF(D$18&gt;74,(D1450/D$25)*$C$10)</f>
        <v/>
      </c>
      <c r="E1451" s="61">
        <f>+E1450-IF(E$18&gt;74,(E1450/E$25)*$C$10)</f>
        <v/>
      </c>
      <c r="F1451" s="61">
        <f>+F1450-IF(F$18&gt;74,(F1450/F$25)*$C$10)</f>
        <v/>
      </c>
      <c r="G1451" s="61">
        <f>+G1450-IF(G$18&gt;74,(G1450/G$25)*$C$10)</f>
        <v/>
      </c>
      <c r="H1451" s="61">
        <f>+H1450-IF(H$18&gt;74,(H1450/H$25)*$C$10)</f>
        <v/>
      </c>
      <c r="I1451" s="61">
        <f>+I1450-IF(I$18&gt;74,(I1450/I$25)*$C$10)</f>
        <v/>
      </c>
      <c r="J1451" s="61">
        <f>+J1450-IF(J$18&gt;74,(J1450/J$25)*$C$10)</f>
        <v/>
      </c>
      <c r="K1451" s="61">
        <f>+K1450-IF(K$18&gt;74,(K1450/K$25)*$C$10)</f>
        <v/>
      </c>
      <c r="L1451" s="61">
        <f>+L1450-IF(L$18&gt;74,(L1450/L$25)*$C$10)</f>
        <v/>
      </c>
      <c r="M1451" s="61">
        <f>+M1450-IF(M$18&gt;74,(M1450/M$25)*$C$10)</f>
        <v/>
      </c>
      <c r="N1451" s="61">
        <f>+N1450-IF(N$18&gt;74,(N1450/N$25)*$C$10)</f>
        <v/>
      </c>
      <c r="O1451" s="61">
        <f>+O1450-IF(O$18&gt;74,(O1450/O$25)*$C$10)</f>
        <v/>
      </c>
      <c r="P1451" s="61">
        <f>+P1450-IF(P$18&gt;74,(P1450/P$25)*$C$10)</f>
        <v/>
      </c>
      <c r="Q1451" s="61">
        <f>+Q1450-IF(Q$18&gt;74,(Q1450/Q$25)*$C$10)</f>
        <v/>
      </c>
      <c r="R1451" s="61">
        <f>+R1450-IF(R$18&gt;74,(R1450/R$25)*$C$10)</f>
        <v/>
      </c>
      <c r="S1451" s="61">
        <f>+S1450-IF(S$18&gt;74,(S1450/S$25)*$C$10)</f>
        <v/>
      </c>
      <c r="T1451" s="61">
        <f>+T1450-IF(T$18&gt;74,(T1450/T$25)*$C$10)</f>
        <v/>
      </c>
      <c r="U1451" s="61">
        <f>+U1450-IF(U$18&gt;74,(U1450/U$25)*$C$10)</f>
        <v/>
      </c>
      <c r="V1451" s="61">
        <f>+V1450-IF(V$18&gt;74,(V1450/V$25)*$C$10)</f>
        <v/>
      </c>
      <c r="W1451" s="61">
        <f>+W1450-IF(W$18&gt;74,(W1450/W$25)*$C$10)</f>
        <v/>
      </c>
      <c r="X1451" s="61">
        <f>+X1450-IF(X$18&gt;74,(X1450/X$25)*$C$10)</f>
        <v/>
      </c>
      <c r="Y1451" s="61">
        <f>+Y1450-IF(Y$18&gt;74,(Y1450/Y$25)*$C$10)</f>
        <v/>
      </c>
      <c r="Z1451" s="61">
        <f>+Z1450-IF(Z$18&gt;74,(Z1450/Z$25)*$C$10)</f>
        <v/>
      </c>
      <c r="AA1451" s="61">
        <f>+AA1450-IF(AA$18&gt;74,(AA1450/AA$25)*$C$10)</f>
        <v/>
      </c>
      <c r="AB1451" s="61">
        <f>+AB1450-IF(AB$18&gt;74,(AB1450/AB$25)*$C$10)</f>
        <v/>
      </c>
      <c r="AC1451" s="61">
        <f>+AC1450-IF(AC$18&gt;74,(AC1450/AC$25)*$C$10)</f>
        <v/>
      </c>
      <c r="AD1451" s="61">
        <f>+AD1450-IF(AD$18&gt;74,(AD1450/AD$25)*$C$10)</f>
        <v/>
      </c>
      <c r="AE1451" s="61">
        <f>+AE1450-IF(AE$18&gt;74,(AE1450/AE$25)*$C$10)</f>
        <v/>
      </c>
      <c r="AF1451" s="61">
        <f>+AF1450-IF(AF$18&gt;74,(AF1450/AF$25)*$C$10)</f>
        <v/>
      </c>
      <c r="AG1451" s="61">
        <f>+AG1450-IF(AG$18&gt;74,(AG1450/AG$25)*$C$10)</f>
        <v/>
      </c>
      <c r="AH1451" s="61">
        <f>+AH1450-IF(AH$18&gt;74,(AH1450/AH$25)*$C$10)</f>
        <v/>
      </c>
      <c r="AI1451" s="61">
        <f>+AI1450-IF(AI$18&gt;74,(AI1450/AI$25)*$C$10)</f>
        <v/>
      </c>
      <c r="AJ1451" s="61">
        <f>+AJ1450-IF(AJ$18&gt;74,(AJ1450/AJ$25)*$C$10)</f>
        <v/>
      </c>
      <c r="AK1451" s="61">
        <f>+AK1450-IF(AK$18&gt;74,(AK1450/AK$25)*$C$10)</f>
        <v/>
      </c>
      <c r="AL1451" s="61">
        <f>+AL1450-IF(AL$18&gt;74,(AL1450/AL$25)*$C$10)</f>
        <v/>
      </c>
      <c r="AM1451" s="61">
        <f>+AM1450-IF(AM$18&gt;74,(AM1450/AM$25)*$C$10)</f>
        <v/>
      </c>
      <c r="AN1451" s="61">
        <f>+AN1450-IF(AN$18&gt;74,(AN1450/AN$25)*$C$10)</f>
        <v/>
      </c>
      <c r="AO1451" s="61">
        <f>+AO1450-IF(AO$18&gt;74,(AO1450/AO$25)*$C$10)</f>
        <v/>
      </c>
      <c r="AP1451" s="61">
        <f>+AP1450-IF(AP$18&gt;74,(AP1450/AP$25)*$C$10)</f>
        <v/>
      </c>
      <c r="AQ1451" s="61">
        <f>+AQ1450-IF(AQ$18&gt;74,(AQ1450/AQ$25)*$C$10)</f>
        <v/>
      </c>
      <c r="AR1451" s="61">
        <f>+AR1450-IF(AR$18&gt;74,(AR1450/AR$25)*$C$10)</f>
        <v/>
      </c>
      <c r="AS1451" s="61">
        <f>+AS1450-IF(AS$18&gt;74,(AS1450/AS$25)*$C$10)</f>
        <v/>
      </c>
      <c r="AT1451" s="61">
        <f>+AT1450-IF(AT$18&gt;74,(AT1450/AT$25)*$C$10)</f>
        <v/>
      </c>
      <c r="AU1451" s="61">
        <f>+AU1450-IF(AU$18&gt;74,(AU1450/AU$25)*$C$10)</f>
        <v/>
      </c>
      <c r="AV1451" s="61">
        <f>+AV1450-IF(AV$18&gt;74,(AV1450/AV$25)*$C$10)</f>
        <v/>
      </c>
      <c r="AW1451" s="61">
        <f>+AW1450-IF(AW$18&gt;74,(AW1450/AW$25)*$C$10)</f>
        <v/>
      </c>
      <c r="AX1451" s="35">
        <f>IF(AW1451&gt;0,1,0)</f>
        <v/>
      </c>
      <c r="AY1451" s="35">
        <f>IF(AL1451&gt;0,1,0)</f>
        <v/>
      </c>
      <c r="AZ1451" s="35">
        <f>IF(AG1451&gt;0,1,0)</f>
        <v/>
      </c>
      <c r="BA1451" s="35">
        <f>IF(AB1451&gt;0,1,0)</f>
        <v/>
      </c>
      <c r="BB1451" s="35">
        <f>IF(W1451&gt;0,1,0)</f>
        <v/>
      </c>
    </row>
    <row r="1452">
      <c r="B1452" s="154" t="inlineStr">
        <is>
          <t>trial 713</t>
        </is>
      </c>
      <c r="C1452" s="155">
        <f>+start-C1449</f>
        <v/>
      </c>
      <c r="D1452" s="156">
        <f>IF((C1452&lt;=0),0,((C1452-D$24)*Stock*(_xlfn.NORM.INV(RAND(),stock_ave,stock_std))+(C1452-D$24)*Bonds*(_xlfn.NORM.INV(RAND(),bond_ave,bond_std))+(C1452-D$24)*cash*(_xlfn.NORM.INV(RAND(),cash_ave,cash_std))+(C1452-D$24)))</f>
        <v/>
      </c>
      <c r="E1452" s="156">
        <f>IF((D1452&lt;=0),0,((D1452-E$24)*Stock*(_xlfn.NORM.INV(RAND(),stock_ave,stock_std))+(D1452-E$24)*Bonds*(_xlfn.NORM.INV(RAND(),bond_ave,bond_std))+(D1452-E$24)*cash*(_xlfn.NORM.INV(RAND(),cash_ave,cash_std))+(D1452-E$24)))</f>
        <v/>
      </c>
      <c r="F1452" s="156">
        <f>IF((E1452&lt;=0),0,((E1452-F$24)*Stock*(_xlfn.NORM.INV(RAND(),stock_ave,stock_std))+(E1452-F$24)*Bonds*(_xlfn.NORM.INV(RAND(),bond_ave,bond_std))+(E1452-F$24)*cash*(_xlfn.NORM.INV(RAND(),cash_ave,cash_std))+(E1452-F$24)))</f>
        <v/>
      </c>
      <c r="G1452" s="156">
        <f>IF((F1452&lt;=0),0,((F1452-G$24)*Stock*(_xlfn.NORM.INV(RAND(),stock_ave,stock_std))+(F1452-G$24)*Bonds*(_xlfn.NORM.INV(RAND(),bond_ave,bond_std))+(F1452-G$24)*cash*(_xlfn.NORM.INV(RAND(),cash_ave,cash_std))+(F1452-G$24)))</f>
        <v/>
      </c>
      <c r="H1452" s="156">
        <f>IF((G1452&lt;=0),0,((G1452-H$24)*Stock*(_xlfn.NORM.INV(RAND(),stock_ave,stock_std))+(G1452-H$24)*Bonds*(_xlfn.NORM.INV(RAND(),bond_ave,bond_std))+(G1452-H$24)*cash*(_xlfn.NORM.INV(RAND(),cash_ave,cash_std))+(G1452-H$24)))</f>
        <v/>
      </c>
      <c r="I1452" s="156">
        <f>IF((H1452&lt;=0),0,((H1452-I$24)*Stock*(_xlfn.NORM.INV(RAND(),stock_ave,stock_std))+(H1452-I$24)*Bonds*(_xlfn.NORM.INV(RAND(),bond_ave,bond_std))+(H1452-I$24)*cash*(_xlfn.NORM.INV(RAND(),cash_ave,cash_std))+(H1452-I$24)))</f>
        <v/>
      </c>
      <c r="J1452" s="156">
        <f>IF((I1452&lt;=0),0,((I1452-J$24)*Stock*(_xlfn.NORM.INV(RAND(),stock_ave,stock_std))+(I1452-J$24)*Bonds*(_xlfn.NORM.INV(RAND(),bond_ave,bond_std))+(I1452-J$24)*cash*(_xlfn.NORM.INV(RAND(),cash_ave,cash_std))+(I1452-J$24)))</f>
        <v/>
      </c>
      <c r="K1452" s="156">
        <f>IF((J1452&lt;=0),0,((J1452-K$24)*Stock*(_xlfn.NORM.INV(RAND(),stock_ave,stock_std))+(J1452-K$24)*Bonds*(_xlfn.NORM.INV(RAND(),bond_ave,bond_std))+(J1452-K$24)*cash*(_xlfn.NORM.INV(RAND(),cash_ave,cash_std))+(J1452-K$24)))</f>
        <v/>
      </c>
      <c r="L1452" s="156">
        <f>IF((K1452&lt;=0),0,((K1452-L$24)*Stock*(_xlfn.NORM.INV(RAND(),stock_ave,stock_std))+(K1452-L$24)*Bonds*(_xlfn.NORM.INV(RAND(),bond_ave,bond_std))+(K1452-L$24)*cash*(_xlfn.NORM.INV(RAND(),cash_ave,cash_std))+(K1452-L$24)))</f>
        <v/>
      </c>
      <c r="M1452" s="156">
        <f>IF((L1452&lt;=0),0,((L1452-M$24)*Stock*(_xlfn.NORM.INV(RAND(),stock_ave,stock_std))+(L1452-M$24)*Bonds*(_xlfn.NORM.INV(RAND(),bond_ave,bond_std))+(L1452-M$24)*cash*(_xlfn.NORM.INV(RAND(),cash_ave,cash_std))+(L1452-M$24)))</f>
        <v/>
      </c>
      <c r="N1452" s="156">
        <f>IF((M1452&lt;=0),0,((M1452-N$24)*Stock*(_xlfn.NORM.INV(RAND(),stock_ave,stock_std))+(M1452-N$24)*Bonds*(_xlfn.NORM.INV(RAND(),bond_ave,bond_std))+(M1452-N$24)*cash*(_xlfn.NORM.INV(RAND(),cash_ave,cash_std))+(M1452-N$24)))</f>
        <v/>
      </c>
      <c r="O1452" s="156">
        <f>IF((N1452&lt;=0),0,((N1452-O$24)*Stock*(_xlfn.NORM.INV(RAND(),stock_ave,stock_std))+(N1452-O$24)*Bonds*(_xlfn.NORM.INV(RAND(),bond_ave,bond_std))+(N1452-O$24)*cash*(_xlfn.NORM.INV(RAND(),cash_ave,cash_std))+(N1452-O$24)))</f>
        <v/>
      </c>
      <c r="P1452" s="156">
        <f>IF((O1452&lt;=0),0,((O1452-P$24)*Stock*(_xlfn.NORM.INV(RAND(),stock_ave,stock_std))+(O1452-P$24)*Bonds*(_xlfn.NORM.INV(RAND(),bond_ave,bond_std))+(O1452-P$24)*cash*(_xlfn.NORM.INV(RAND(),cash_ave,cash_std))+(O1452-P$24)))</f>
        <v/>
      </c>
      <c r="Q1452" s="156">
        <f>IF((P1452&lt;=0),0,((P1452-Q$24)*Stock*(_xlfn.NORM.INV(RAND(),stock_ave,stock_std))+(P1452-Q$24)*Bonds*(_xlfn.NORM.INV(RAND(),bond_ave,bond_std))+(P1452-Q$24)*cash*(_xlfn.NORM.INV(RAND(),cash_ave,cash_std))+(P1452-Q$24)))</f>
        <v/>
      </c>
      <c r="R1452" s="156">
        <f>IF((Q1452&lt;=0),0,((Q1452-R$24)*Stock*(_xlfn.NORM.INV(RAND(),stock_ave,stock_std))+(Q1452-R$24)*Bonds*(_xlfn.NORM.INV(RAND(),bond_ave,bond_std))+(Q1452-R$24)*cash*(_xlfn.NORM.INV(RAND(),cash_ave,cash_std))+(Q1452-R$24)))</f>
        <v/>
      </c>
      <c r="S1452" s="156">
        <f>IF((R1452&lt;=0),0,((R1452-S$24)*Stock*(_xlfn.NORM.INV(RAND(),stock_ave,stock_std))+(R1452-S$24)*Bonds*(_xlfn.NORM.INV(RAND(),bond_ave,bond_std))+(R1452-S$24)*cash*(_xlfn.NORM.INV(RAND(),cash_ave,cash_std))+(R1452-S$24)))</f>
        <v/>
      </c>
      <c r="T1452" s="156">
        <f>IF((S1452&lt;=0),0,((S1452-T$24)*Stock*(_xlfn.NORM.INV(RAND(),stock_ave,stock_std))+(S1452-T$24)*Bonds*(_xlfn.NORM.INV(RAND(),bond_ave,bond_std))+(S1452-T$24)*cash*(_xlfn.NORM.INV(RAND(),cash_ave,cash_std))+(S1452-T$24)))</f>
        <v/>
      </c>
      <c r="U1452" s="156">
        <f>IF((T1452&lt;=0),0,((T1452-U$24)*Stock*(_xlfn.NORM.INV(RAND(),stock_ave,stock_std))+(T1452-U$24)*Bonds*(_xlfn.NORM.INV(RAND(),bond_ave,bond_std))+(T1452-U$24)*cash*(_xlfn.NORM.INV(RAND(),cash_ave,cash_std))+(T1452-U$24)))</f>
        <v/>
      </c>
      <c r="V1452" s="156">
        <f>IF((U1452&lt;=0),0,((U1452-V$24)*Stock*(_xlfn.NORM.INV(RAND(),stock_ave,stock_std))+(U1452-V$24)*Bonds*(_xlfn.NORM.INV(RAND(),bond_ave,bond_std))+(U1452-V$24)*cash*(_xlfn.NORM.INV(RAND(),cash_ave,cash_std))+(U1452-V$24)))</f>
        <v/>
      </c>
      <c r="W1452" s="156">
        <f>IF((V1452&lt;=0),0,((V1452-W$24)*Stock*(_xlfn.NORM.INV(RAND(),stock_ave,stock_std))+(V1452-W$24)*Bonds*(_xlfn.NORM.INV(RAND(),bond_ave,bond_std))+(V1452-W$24)*cash*(_xlfn.NORM.INV(RAND(),cash_ave,cash_std))+(V1452-W$24)))</f>
        <v/>
      </c>
      <c r="X1452" s="156">
        <f>IF((W1452&lt;=0),0,((W1452-X$24)*Stock*(_xlfn.NORM.INV(RAND(),stock_ave,stock_std))+(W1452-X$24)*Bonds*(_xlfn.NORM.INV(RAND(),bond_ave,bond_std))+(W1452-X$24)*cash*(_xlfn.NORM.INV(RAND(),cash_ave,cash_std))+(W1452-X$24)))</f>
        <v/>
      </c>
      <c r="Y1452" s="156">
        <f>IF((X1452&lt;=0),0,((X1452-Y$24)*Stock*(_xlfn.NORM.INV(RAND(),stock_ave,stock_std))+(X1452-Y$24)*Bonds*(_xlfn.NORM.INV(RAND(),bond_ave,bond_std))+(X1452-Y$24)*cash*(_xlfn.NORM.INV(RAND(),cash_ave,cash_std))+(X1452-Y$24)))</f>
        <v/>
      </c>
      <c r="Z1452" s="156">
        <f>IF((Y1452&lt;=0),0,((Y1452-Z$24)*Stock*(_xlfn.NORM.INV(RAND(),stock_ave,stock_std))+(Y1452-Z$24)*Bonds*(_xlfn.NORM.INV(RAND(),bond_ave,bond_std))+(Y1452-Z$24)*cash*(_xlfn.NORM.INV(RAND(),cash_ave,cash_std))+(Y1452-Z$24)))</f>
        <v/>
      </c>
      <c r="AA1452" s="156">
        <f>IF((Z1452&lt;=0),0,((Z1452-AA$24)*Stock*(_xlfn.NORM.INV(RAND(),stock_ave,stock_std))+(Z1452-AA$24)*Bonds*(_xlfn.NORM.INV(RAND(),bond_ave,bond_std))+(Z1452-AA$24)*cash*(_xlfn.NORM.INV(RAND(),cash_ave,cash_std))+(Z1452-AA$24)))</f>
        <v/>
      </c>
      <c r="AB1452" s="156">
        <f>IF((AA1452&lt;=0),0,((AA1452-AB$24)*Stock*(_xlfn.NORM.INV(RAND(),stock_ave,stock_std))+(AA1452-AB$24)*Bonds*(_xlfn.NORM.INV(RAND(),bond_ave,bond_std))+(AA1452-AB$24)*cash*(_xlfn.NORM.INV(RAND(),cash_ave,cash_std))+(AA1452-AB$24)))</f>
        <v/>
      </c>
      <c r="AC1452" s="156">
        <f>IF((AB1452&lt;=0),0,((AB1452-AC$24)*Stock*(_xlfn.NORM.INV(RAND(),stock_ave,stock_std))+(AB1452-AC$24)*Bonds*(_xlfn.NORM.INV(RAND(),bond_ave,bond_std))+(AB1452-AC$24)*cash*(_xlfn.NORM.INV(RAND(),cash_ave,cash_std))+(AB1452-AC$24)))</f>
        <v/>
      </c>
      <c r="AD1452" s="156">
        <f>IF((AC1452&lt;=0),0,((AC1452-AD$24)*Stock*(_xlfn.NORM.INV(RAND(),stock_ave,stock_std))+(AC1452-AD$24)*Bonds*(_xlfn.NORM.INV(RAND(),bond_ave,bond_std))+(AC1452-AD$24)*cash*(_xlfn.NORM.INV(RAND(),cash_ave,cash_std))+(AC1452-AD$24)))</f>
        <v/>
      </c>
      <c r="AE1452" s="156">
        <f>IF((AD1452&lt;=0),0,((AD1452-AE$24)*Stock*(_xlfn.NORM.INV(RAND(),stock_ave,stock_std))+(AD1452-AE$24)*Bonds*(_xlfn.NORM.INV(RAND(),bond_ave,bond_std))+(AD1452-AE$24)*cash*(_xlfn.NORM.INV(RAND(),cash_ave,cash_std))+(AD1452-AE$24)))</f>
        <v/>
      </c>
      <c r="AF1452" s="156">
        <f>IF((AE1452&lt;=0),0,((AE1452-AF$24)*Stock*(_xlfn.NORM.INV(RAND(),stock_ave,stock_std))+(AE1452-AF$24)*Bonds*(_xlfn.NORM.INV(RAND(),bond_ave,bond_std))+(AE1452-AF$24)*cash*(_xlfn.NORM.INV(RAND(),cash_ave,cash_std))+(AE1452-AF$24)))</f>
        <v/>
      </c>
      <c r="AG1452" s="156">
        <f>IF((AF1452&lt;=0),0,((AF1452-AG$24)*Stock*(_xlfn.NORM.INV(RAND(),stock_ave,stock_std))+(AF1452-AG$24)*Bonds*(_xlfn.NORM.INV(RAND(),bond_ave,bond_std))+(AF1452-AG$24)*cash*(_xlfn.NORM.INV(RAND(),cash_ave,cash_std))+(AF1452-AG$24)))</f>
        <v/>
      </c>
      <c r="AH1452" s="156">
        <f>IF((AG1452&lt;=0),0,((AG1452-AH$24)*Stock*(_xlfn.NORM.INV(RAND(),stock_ave,stock_std))+(AG1452-AH$24)*Bonds*(_xlfn.NORM.INV(RAND(),bond_ave,bond_std))+(AG1452-AH$24)*cash*(_xlfn.NORM.INV(RAND(),cash_ave,cash_std))+(AG1452-AH$24)))</f>
        <v/>
      </c>
      <c r="AI1452" s="156">
        <f>IF((AH1452&lt;=0),0,((AH1452-AI$24)*Stock*(_xlfn.NORM.INV(RAND(),stock_ave,stock_std))+(AH1452-AI$24)*Bonds*(_xlfn.NORM.INV(RAND(),bond_ave,bond_std))+(AH1452-AI$24)*cash*(_xlfn.NORM.INV(RAND(),cash_ave,cash_std))+(AH1452-AI$24)))</f>
        <v/>
      </c>
      <c r="AJ1452" s="156">
        <f>IF((AI1452&lt;=0),0,((AI1452-AJ$24)*Stock*(_xlfn.NORM.INV(RAND(),stock_ave,stock_std))+(AI1452-AJ$24)*Bonds*(_xlfn.NORM.INV(RAND(),bond_ave,bond_std))+(AI1452-AJ$24)*cash*(_xlfn.NORM.INV(RAND(),cash_ave,cash_std))+(AI1452-AJ$24)))</f>
        <v/>
      </c>
      <c r="AK1452" s="156">
        <f>IF((AJ1452&lt;=0),0,((AJ1452-AK$24)*Stock*(_xlfn.NORM.INV(RAND(),stock_ave,stock_std))+(AJ1452-AK$24)*Bonds*(_xlfn.NORM.INV(RAND(),bond_ave,bond_std))+(AJ1452-AK$24)*cash*(_xlfn.NORM.INV(RAND(),cash_ave,cash_std))+(AJ1452-AK$24)))</f>
        <v/>
      </c>
      <c r="AL1452" s="156">
        <f>IF((AK1452&lt;=0),0,((AK1452-AL$24)*Stock*(_xlfn.NORM.INV(RAND(),stock_ave,stock_std))+(AK1452-AL$24)*Bonds*(_xlfn.NORM.INV(RAND(),bond_ave,bond_std))+(AK1452-AL$24)*cash*(_xlfn.NORM.INV(RAND(),cash_ave,cash_std))+(AK1452-AL$24)))</f>
        <v/>
      </c>
      <c r="AM1452" s="156">
        <f>IF((AL1452&lt;=0),0,((AL1452-AM$24)*Stock*(_xlfn.NORM.INV(RAND(),stock_ave,stock_std))+(AL1452-AM$24)*Bonds*(_xlfn.NORM.INV(RAND(),bond_ave,bond_std))+(AL1452-AM$24)*cash*(_xlfn.NORM.INV(RAND(),cash_ave,cash_std))+(AL1452-AM$24)))</f>
        <v/>
      </c>
      <c r="AN1452" s="156">
        <f>IF((AM1452&lt;=0),0,((AM1452-AN$24)*Stock*(_xlfn.NORM.INV(RAND(),stock_ave,stock_std))+(AM1452-AN$24)*Bonds*(_xlfn.NORM.INV(RAND(),bond_ave,bond_std))+(AM1452-AN$24)*cash*(_xlfn.NORM.INV(RAND(),cash_ave,cash_std))+(AM1452-AN$24)))</f>
        <v/>
      </c>
      <c r="AO1452" s="156">
        <f>IF((AN1452&lt;=0),0,((AN1452-AO$24)*Stock*(_xlfn.NORM.INV(RAND(),stock_ave,stock_std))+(AN1452-AO$24)*Bonds*(_xlfn.NORM.INV(RAND(),bond_ave,bond_std))+(AN1452-AO$24)*cash*(_xlfn.NORM.INV(RAND(),cash_ave,cash_std))+(AN1452-AO$24)))</f>
        <v/>
      </c>
      <c r="AP1452" s="156">
        <f>IF((AO1452&lt;=0),0,((AO1452-AP$24)*Stock*(_xlfn.NORM.INV(RAND(),stock_ave,stock_std))+(AO1452-AP$24)*Bonds*(_xlfn.NORM.INV(RAND(),bond_ave,bond_std))+(AO1452-AP$24)*cash*(_xlfn.NORM.INV(RAND(),cash_ave,cash_std))+(AO1452-AP$24)))</f>
        <v/>
      </c>
      <c r="AQ1452" s="156">
        <f>IF((AP1452&lt;=0),0,((AP1452-AQ$24)*Stock*(_xlfn.NORM.INV(RAND(),stock_ave,stock_std))+(AP1452-AQ$24)*Bonds*(_xlfn.NORM.INV(RAND(),bond_ave,bond_std))+(AP1452-AQ$24)*cash*(_xlfn.NORM.INV(RAND(),cash_ave,cash_std))+(AP1452-AQ$24)))</f>
        <v/>
      </c>
      <c r="AR1452" s="156">
        <f>IF((AQ1452&lt;=0),0,((AQ1452-AR$24)*Stock*(_xlfn.NORM.INV(RAND(),stock_ave,stock_std))+(AQ1452-AR$24)*Bonds*(_xlfn.NORM.INV(RAND(),bond_ave,bond_std))+(AQ1452-AR$24)*cash*(_xlfn.NORM.INV(RAND(),cash_ave,cash_std))+(AQ1452-AR$24)))</f>
        <v/>
      </c>
      <c r="AS1452" s="156">
        <f>IF((AR1452&lt;=0),0,((AR1452-AS$24)*Stock*(_xlfn.NORM.INV(RAND(),stock_ave,stock_std))+(AR1452-AS$24)*Bonds*(_xlfn.NORM.INV(RAND(),bond_ave,bond_std))+(AR1452-AS$24)*cash*(_xlfn.NORM.INV(RAND(),cash_ave,cash_std))+(AR1452-AS$24)))</f>
        <v/>
      </c>
      <c r="AT1452" s="156">
        <f>IF((AS1452&lt;=0),0,((AS1452-AT$24)*Stock*(_xlfn.NORM.INV(RAND(),stock_ave,stock_std))+(AS1452-AT$24)*Bonds*(_xlfn.NORM.INV(RAND(),bond_ave,bond_std))+(AS1452-AT$24)*cash*(_xlfn.NORM.INV(RAND(),cash_ave,cash_std))+(AS1452-AT$24)))</f>
        <v/>
      </c>
      <c r="AU1452" s="156">
        <f>IF((AT1452&lt;=0),0,((AT1452-AU$24)*Stock*(_xlfn.NORM.INV(RAND(),stock_ave,stock_std))+(AT1452-AU$24)*Bonds*(_xlfn.NORM.INV(RAND(),bond_ave,bond_std))+(AT1452-AU$24)*cash*(_xlfn.NORM.INV(RAND(),cash_ave,cash_std))+(AT1452-AU$24)))</f>
        <v/>
      </c>
      <c r="AV1452" s="156">
        <f>IF((AU1452&lt;=0),0,((AU1452-AV$24)*Stock*(_xlfn.NORM.INV(RAND(),stock_ave,stock_std))+(AU1452-AV$24)*Bonds*(_xlfn.NORM.INV(RAND(),bond_ave,bond_std))+(AU1452-AV$24)*cash*(_xlfn.NORM.INV(RAND(),cash_ave,cash_std))+(AU1452-AV$24)))</f>
        <v/>
      </c>
      <c r="AW1452" s="156">
        <f>IF((AV1452&lt;=0),0,((AV1452-AW$24)*Stock*(_xlfn.NORM.INV(RAND(),stock_ave,stock_std))+(AV1452-AW$24)*Bonds*(_xlfn.NORM.INV(RAND(),bond_ave,bond_std))+(AV1452-AW$24)*cash*(_xlfn.NORM.INV(RAND(),cash_ave,cash_std))+(AV1452-AW$24)))</f>
        <v/>
      </c>
      <c r="AX1452" s="159" t="n"/>
      <c r="AY1452" s="159" t="n"/>
      <c r="AZ1452" s="159" t="n"/>
      <c r="BA1452" s="159" t="n"/>
      <c r="BB1452" s="159" t="n"/>
    </row>
    <row r="1453">
      <c r="C1453" s="147" t="n"/>
      <c r="D1453" s="61">
        <f>+D1452-IF(D$18&gt;74,(D1452/D$25)*$C$10)</f>
        <v/>
      </c>
      <c r="E1453" s="61">
        <f>+E1452-IF(E$18&gt;74,(E1452/E$25)*$C$10)</f>
        <v/>
      </c>
      <c r="F1453" s="61">
        <f>+F1452-IF(F$18&gt;74,(F1452/F$25)*$C$10)</f>
        <v/>
      </c>
      <c r="G1453" s="61">
        <f>+G1452-IF(G$18&gt;74,(G1452/G$25)*$C$10)</f>
        <v/>
      </c>
      <c r="H1453" s="61">
        <f>+H1452-IF(H$18&gt;74,(H1452/H$25)*$C$10)</f>
        <v/>
      </c>
      <c r="I1453" s="61">
        <f>+I1452-IF(I$18&gt;74,(I1452/I$25)*$C$10)</f>
        <v/>
      </c>
      <c r="J1453" s="61">
        <f>+J1452-IF(J$18&gt;74,(J1452/J$25)*$C$10)</f>
        <v/>
      </c>
      <c r="K1453" s="61">
        <f>+K1452-IF(K$18&gt;74,(K1452/K$25)*$C$10)</f>
        <v/>
      </c>
      <c r="L1453" s="61">
        <f>+L1452-IF(L$18&gt;74,(L1452/L$25)*$C$10)</f>
        <v/>
      </c>
      <c r="M1453" s="61">
        <f>+M1452-IF(M$18&gt;74,(M1452/M$25)*$C$10)</f>
        <v/>
      </c>
      <c r="N1453" s="61">
        <f>+N1452-IF(N$18&gt;74,(N1452/N$25)*$C$10)</f>
        <v/>
      </c>
      <c r="O1453" s="61">
        <f>+O1452-IF(O$18&gt;74,(O1452/O$25)*$C$10)</f>
        <v/>
      </c>
      <c r="P1453" s="61">
        <f>+P1452-IF(P$18&gt;74,(P1452/P$25)*$C$10)</f>
        <v/>
      </c>
      <c r="Q1453" s="61">
        <f>+Q1452-IF(Q$18&gt;74,(Q1452/Q$25)*$C$10)</f>
        <v/>
      </c>
      <c r="R1453" s="61">
        <f>+R1452-IF(R$18&gt;74,(R1452/R$25)*$C$10)</f>
        <v/>
      </c>
      <c r="S1453" s="61">
        <f>+S1452-IF(S$18&gt;74,(S1452/S$25)*$C$10)</f>
        <v/>
      </c>
      <c r="T1453" s="61">
        <f>+T1452-IF(T$18&gt;74,(T1452/T$25)*$C$10)</f>
        <v/>
      </c>
      <c r="U1453" s="61">
        <f>+U1452-IF(U$18&gt;74,(U1452/U$25)*$C$10)</f>
        <v/>
      </c>
      <c r="V1453" s="61">
        <f>+V1452-IF(V$18&gt;74,(V1452/V$25)*$C$10)</f>
        <v/>
      </c>
      <c r="W1453" s="61">
        <f>+W1452-IF(W$18&gt;74,(W1452/W$25)*$C$10)</f>
        <v/>
      </c>
      <c r="X1453" s="61">
        <f>+X1452-IF(X$18&gt;74,(X1452/X$25)*$C$10)</f>
        <v/>
      </c>
      <c r="Y1453" s="61">
        <f>+Y1452-IF(Y$18&gt;74,(Y1452/Y$25)*$C$10)</f>
        <v/>
      </c>
      <c r="Z1453" s="61">
        <f>+Z1452-IF(Z$18&gt;74,(Z1452/Z$25)*$C$10)</f>
        <v/>
      </c>
      <c r="AA1453" s="61">
        <f>+AA1452-IF(AA$18&gt;74,(AA1452/AA$25)*$C$10)</f>
        <v/>
      </c>
      <c r="AB1453" s="61">
        <f>+AB1452-IF(AB$18&gt;74,(AB1452/AB$25)*$C$10)</f>
        <v/>
      </c>
      <c r="AC1453" s="61">
        <f>+AC1452-IF(AC$18&gt;74,(AC1452/AC$25)*$C$10)</f>
        <v/>
      </c>
      <c r="AD1453" s="61">
        <f>+AD1452-IF(AD$18&gt;74,(AD1452/AD$25)*$C$10)</f>
        <v/>
      </c>
      <c r="AE1453" s="61">
        <f>+AE1452-IF(AE$18&gt;74,(AE1452/AE$25)*$C$10)</f>
        <v/>
      </c>
      <c r="AF1453" s="61">
        <f>+AF1452-IF(AF$18&gt;74,(AF1452/AF$25)*$C$10)</f>
        <v/>
      </c>
      <c r="AG1453" s="61">
        <f>+AG1452-IF(AG$18&gt;74,(AG1452/AG$25)*$C$10)</f>
        <v/>
      </c>
      <c r="AH1453" s="61">
        <f>+AH1452-IF(AH$18&gt;74,(AH1452/AH$25)*$C$10)</f>
        <v/>
      </c>
      <c r="AI1453" s="61">
        <f>+AI1452-IF(AI$18&gt;74,(AI1452/AI$25)*$C$10)</f>
        <v/>
      </c>
      <c r="AJ1453" s="61">
        <f>+AJ1452-IF(AJ$18&gt;74,(AJ1452/AJ$25)*$C$10)</f>
        <v/>
      </c>
      <c r="AK1453" s="61">
        <f>+AK1452-IF(AK$18&gt;74,(AK1452/AK$25)*$C$10)</f>
        <v/>
      </c>
      <c r="AL1453" s="61">
        <f>+AL1452-IF(AL$18&gt;74,(AL1452/AL$25)*$C$10)</f>
        <v/>
      </c>
      <c r="AM1453" s="61">
        <f>+AM1452-IF(AM$18&gt;74,(AM1452/AM$25)*$C$10)</f>
        <v/>
      </c>
      <c r="AN1453" s="61">
        <f>+AN1452-IF(AN$18&gt;74,(AN1452/AN$25)*$C$10)</f>
        <v/>
      </c>
      <c r="AO1453" s="61">
        <f>+AO1452-IF(AO$18&gt;74,(AO1452/AO$25)*$C$10)</f>
        <v/>
      </c>
      <c r="AP1453" s="61">
        <f>+AP1452-IF(AP$18&gt;74,(AP1452/AP$25)*$C$10)</f>
        <v/>
      </c>
      <c r="AQ1453" s="61">
        <f>+AQ1452-IF(AQ$18&gt;74,(AQ1452/AQ$25)*$C$10)</f>
        <v/>
      </c>
      <c r="AR1453" s="61">
        <f>+AR1452-IF(AR$18&gt;74,(AR1452/AR$25)*$C$10)</f>
        <v/>
      </c>
      <c r="AS1453" s="61">
        <f>+AS1452-IF(AS$18&gt;74,(AS1452/AS$25)*$C$10)</f>
        <v/>
      </c>
      <c r="AT1453" s="61">
        <f>+AT1452-IF(AT$18&gt;74,(AT1452/AT$25)*$C$10)</f>
        <v/>
      </c>
      <c r="AU1453" s="61">
        <f>+AU1452-IF(AU$18&gt;74,(AU1452/AU$25)*$C$10)</f>
        <v/>
      </c>
      <c r="AV1453" s="61">
        <f>+AV1452-IF(AV$18&gt;74,(AV1452/AV$25)*$C$10)</f>
        <v/>
      </c>
      <c r="AW1453" s="61">
        <f>+AW1452-IF(AW$18&gt;74,(AW1452/AW$25)*$C$10)</f>
        <v/>
      </c>
      <c r="AX1453" s="35">
        <f>IF(AW1453&gt;0,1,0)</f>
        <v/>
      </c>
      <c r="AY1453" s="35">
        <f>IF(AL1453&gt;0,1,0)</f>
        <v/>
      </c>
      <c r="AZ1453" s="35">
        <f>IF(AG1453&gt;0,1,0)</f>
        <v/>
      </c>
      <c r="BA1453" s="35">
        <f>IF(AB1453&gt;0,1,0)</f>
        <v/>
      </c>
      <c r="BB1453" s="35">
        <f>IF(W1453&gt;0,1,0)</f>
        <v/>
      </c>
    </row>
    <row r="1454">
      <c r="B1454" s="154" t="inlineStr">
        <is>
          <t>trial 714</t>
        </is>
      </c>
      <c r="C1454" s="155">
        <f>+start-C1451</f>
        <v/>
      </c>
      <c r="D1454" s="156">
        <f>IF((C1454&lt;=0),0,((C1454-D$24)*Stock*(_xlfn.NORM.INV(RAND(),stock_ave,stock_std))+(C1454-D$24)*Bonds*(_xlfn.NORM.INV(RAND(),bond_ave,bond_std))+(C1454-D$24)*cash*(_xlfn.NORM.INV(RAND(),cash_ave,cash_std))+(C1454-D$24)))</f>
        <v/>
      </c>
      <c r="E1454" s="156">
        <f>IF((D1454&lt;=0),0,((D1454-E$24)*Stock*(_xlfn.NORM.INV(RAND(),stock_ave,stock_std))+(D1454-E$24)*Bonds*(_xlfn.NORM.INV(RAND(),bond_ave,bond_std))+(D1454-E$24)*cash*(_xlfn.NORM.INV(RAND(),cash_ave,cash_std))+(D1454-E$24)))</f>
        <v/>
      </c>
      <c r="F1454" s="156">
        <f>IF((E1454&lt;=0),0,((E1454-F$24)*Stock*(_xlfn.NORM.INV(RAND(),stock_ave,stock_std))+(E1454-F$24)*Bonds*(_xlfn.NORM.INV(RAND(),bond_ave,bond_std))+(E1454-F$24)*cash*(_xlfn.NORM.INV(RAND(),cash_ave,cash_std))+(E1454-F$24)))</f>
        <v/>
      </c>
      <c r="G1454" s="156">
        <f>IF((F1454&lt;=0),0,((F1454-G$24)*Stock*(_xlfn.NORM.INV(RAND(),stock_ave,stock_std))+(F1454-G$24)*Bonds*(_xlfn.NORM.INV(RAND(),bond_ave,bond_std))+(F1454-G$24)*cash*(_xlfn.NORM.INV(RAND(),cash_ave,cash_std))+(F1454-G$24)))</f>
        <v/>
      </c>
      <c r="H1454" s="156">
        <f>IF((G1454&lt;=0),0,((G1454-H$24)*Stock*(_xlfn.NORM.INV(RAND(),stock_ave,stock_std))+(G1454-H$24)*Bonds*(_xlfn.NORM.INV(RAND(),bond_ave,bond_std))+(G1454-H$24)*cash*(_xlfn.NORM.INV(RAND(),cash_ave,cash_std))+(G1454-H$24)))</f>
        <v/>
      </c>
      <c r="I1454" s="156">
        <f>IF((H1454&lt;=0),0,((H1454-I$24)*Stock*(_xlfn.NORM.INV(RAND(),stock_ave,stock_std))+(H1454-I$24)*Bonds*(_xlfn.NORM.INV(RAND(),bond_ave,bond_std))+(H1454-I$24)*cash*(_xlfn.NORM.INV(RAND(),cash_ave,cash_std))+(H1454-I$24)))</f>
        <v/>
      </c>
      <c r="J1454" s="156">
        <f>IF((I1454&lt;=0),0,((I1454-J$24)*Stock*(_xlfn.NORM.INV(RAND(),stock_ave,stock_std))+(I1454-J$24)*Bonds*(_xlfn.NORM.INV(RAND(),bond_ave,bond_std))+(I1454-J$24)*cash*(_xlfn.NORM.INV(RAND(),cash_ave,cash_std))+(I1454-J$24)))</f>
        <v/>
      </c>
      <c r="K1454" s="156">
        <f>IF((J1454&lt;=0),0,((J1454-K$24)*Stock*(_xlfn.NORM.INV(RAND(),stock_ave,stock_std))+(J1454-K$24)*Bonds*(_xlfn.NORM.INV(RAND(),bond_ave,bond_std))+(J1454-K$24)*cash*(_xlfn.NORM.INV(RAND(),cash_ave,cash_std))+(J1454-K$24)))</f>
        <v/>
      </c>
      <c r="L1454" s="156">
        <f>IF((K1454&lt;=0),0,((K1454-L$24)*Stock*(_xlfn.NORM.INV(RAND(),stock_ave,stock_std))+(K1454-L$24)*Bonds*(_xlfn.NORM.INV(RAND(),bond_ave,bond_std))+(K1454-L$24)*cash*(_xlfn.NORM.INV(RAND(),cash_ave,cash_std))+(K1454-L$24)))</f>
        <v/>
      </c>
      <c r="M1454" s="156">
        <f>IF((L1454&lt;=0),0,((L1454-M$24)*Stock*(_xlfn.NORM.INV(RAND(),stock_ave,stock_std))+(L1454-M$24)*Bonds*(_xlfn.NORM.INV(RAND(),bond_ave,bond_std))+(L1454-M$24)*cash*(_xlfn.NORM.INV(RAND(),cash_ave,cash_std))+(L1454-M$24)))</f>
        <v/>
      </c>
      <c r="N1454" s="156">
        <f>IF((M1454&lt;=0),0,((M1454-N$24)*Stock*(_xlfn.NORM.INV(RAND(),stock_ave,stock_std))+(M1454-N$24)*Bonds*(_xlfn.NORM.INV(RAND(),bond_ave,bond_std))+(M1454-N$24)*cash*(_xlfn.NORM.INV(RAND(),cash_ave,cash_std))+(M1454-N$24)))</f>
        <v/>
      </c>
      <c r="O1454" s="156">
        <f>IF((N1454&lt;=0),0,((N1454-O$24)*Stock*(_xlfn.NORM.INV(RAND(),stock_ave,stock_std))+(N1454-O$24)*Bonds*(_xlfn.NORM.INV(RAND(),bond_ave,bond_std))+(N1454-O$24)*cash*(_xlfn.NORM.INV(RAND(),cash_ave,cash_std))+(N1454-O$24)))</f>
        <v/>
      </c>
      <c r="P1454" s="156">
        <f>IF((O1454&lt;=0),0,((O1454-P$24)*Stock*(_xlfn.NORM.INV(RAND(),stock_ave,stock_std))+(O1454-P$24)*Bonds*(_xlfn.NORM.INV(RAND(),bond_ave,bond_std))+(O1454-P$24)*cash*(_xlfn.NORM.INV(RAND(),cash_ave,cash_std))+(O1454-P$24)))</f>
        <v/>
      </c>
      <c r="Q1454" s="156">
        <f>IF((P1454&lt;=0),0,((P1454-Q$24)*Stock*(_xlfn.NORM.INV(RAND(),stock_ave,stock_std))+(P1454-Q$24)*Bonds*(_xlfn.NORM.INV(RAND(),bond_ave,bond_std))+(P1454-Q$24)*cash*(_xlfn.NORM.INV(RAND(),cash_ave,cash_std))+(P1454-Q$24)))</f>
        <v/>
      </c>
      <c r="R1454" s="156">
        <f>IF((Q1454&lt;=0),0,((Q1454-R$24)*Stock*(_xlfn.NORM.INV(RAND(),stock_ave,stock_std))+(Q1454-R$24)*Bonds*(_xlfn.NORM.INV(RAND(),bond_ave,bond_std))+(Q1454-R$24)*cash*(_xlfn.NORM.INV(RAND(),cash_ave,cash_std))+(Q1454-R$24)))</f>
        <v/>
      </c>
      <c r="S1454" s="156">
        <f>IF((R1454&lt;=0),0,((R1454-S$24)*Stock*(_xlfn.NORM.INV(RAND(),stock_ave,stock_std))+(R1454-S$24)*Bonds*(_xlfn.NORM.INV(RAND(),bond_ave,bond_std))+(R1454-S$24)*cash*(_xlfn.NORM.INV(RAND(),cash_ave,cash_std))+(R1454-S$24)))</f>
        <v/>
      </c>
      <c r="T1454" s="156">
        <f>IF((S1454&lt;=0),0,((S1454-T$24)*Stock*(_xlfn.NORM.INV(RAND(),stock_ave,stock_std))+(S1454-T$24)*Bonds*(_xlfn.NORM.INV(RAND(),bond_ave,bond_std))+(S1454-T$24)*cash*(_xlfn.NORM.INV(RAND(),cash_ave,cash_std))+(S1454-T$24)))</f>
        <v/>
      </c>
      <c r="U1454" s="156">
        <f>IF((T1454&lt;=0),0,((T1454-U$24)*Stock*(_xlfn.NORM.INV(RAND(),stock_ave,stock_std))+(T1454-U$24)*Bonds*(_xlfn.NORM.INV(RAND(),bond_ave,bond_std))+(T1454-U$24)*cash*(_xlfn.NORM.INV(RAND(),cash_ave,cash_std))+(T1454-U$24)))</f>
        <v/>
      </c>
      <c r="V1454" s="156">
        <f>IF((U1454&lt;=0),0,((U1454-V$24)*Stock*(_xlfn.NORM.INV(RAND(),stock_ave,stock_std))+(U1454-V$24)*Bonds*(_xlfn.NORM.INV(RAND(),bond_ave,bond_std))+(U1454-V$24)*cash*(_xlfn.NORM.INV(RAND(),cash_ave,cash_std))+(U1454-V$24)))</f>
        <v/>
      </c>
      <c r="W1454" s="156">
        <f>IF((V1454&lt;=0),0,((V1454-W$24)*Stock*(_xlfn.NORM.INV(RAND(),stock_ave,stock_std))+(V1454-W$24)*Bonds*(_xlfn.NORM.INV(RAND(),bond_ave,bond_std))+(V1454-W$24)*cash*(_xlfn.NORM.INV(RAND(),cash_ave,cash_std))+(V1454-W$24)))</f>
        <v/>
      </c>
      <c r="X1454" s="156">
        <f>IF((W1454&lt;=0),0,((W1454-X$24)*Stock*(_xlfn.NORM.INV(RAND(),stock_ave,stock_std))+(W1454-X$24)*Bonds*(_xlfn.NORM.INV(RAND(),bond_ave,bond_std))+(W1454-X$24)*cash*(_xlfn.NORM.INV(RAND(),cash_ave,cash_std))+(W1454-X$24)))</f>
        <v/>
      </c>
      <c r="Y1454" s="156">
        <f>IF((X1454&lt;=0),0,((X1454-Y$24)*Stock*(_xlfn.NORM.INV(RAND(),stock_ave,stock_std))+(X1454-Y$24)*Bonds*(_xlfn.NORM.INV(RAND(),bond_ave,bond_std))+(X1454-Y$24)*cash*(_xlfn.NORM.INV(RAND(),cash_ave,cash_std))+(X1454-Y$24)))</f>
        <v/>
      </c>
      <c r="Z1454" s="156">
        <f>IF((Y1454&lt;=0),0,((Y1454-Z$24)*Stock*(_xlfn.NORM.INV(RAND(),stock_ave,stock_std))+(Y1454-Z$24)*Bonds*(_xlfn.NORM.INV(RAND(),bond_ave,bond_std))+(Y1454-Z$24)*cash*(_xlfn.NORM.INV(RAND(),cash_ave,cash_std))+(Y1454-Z$24)))</f>
        <v/>
      </c>
      <c r="AA1454" s="156">
        <f>IF((Z1454&lt;=0),0,((Z1454-AA$24)*Stock*(_xlfn.NORM.INV(RAND(),stock_ave,stock_std))+(Z1454-AA$24)*Bonds*(_xlfn.NORM.INV(RAND(),bond_ave,bond_std))+(Z1454-AA$24)*cash*(_xlfn.NORM.INV(RAND(),cash_ave,cash_std))+(Z1454-AA$24)))</f>
        <v/>
      </c>
      <c r="AB1454" s="156">
        <f>IF((AA1454&lt;=0),0,((AA1454-AB$24)*Stock*(_xlfn.NORM.INV(RAND(),stock_ave,stock_std))+(AA1454-AB$24)*Bonds*(_xlfn.NORM.INV(RAND(),bond_ave,bond_std))+(AA1454-AB$24)*cash*(_xlfn.NORM.INV(RAND(),cash_ave,cash_std))+(AA1454-AB$24)))</f>
        <v/>
      </c>
      <c r="AC1454" s="156">
        <f>IF((AB1454&lt;=0),0,((AB1454-AC$24)*Stock*(_xlfn.NORM.INV(RAND(),stock_ave,stock_std))+(AB1454-AC$24)*Bonds*(_xlfn.NORM.INV(RAND(),bond_ave,bond_std))+(AB1454-AC$24)*cash*(_xlfn.NORM.INV(RAND(),cash_ave,cash_std))+(AB1454-AC$24)))</f>
        <v/>
      </c>
      <c r="AD1454" s="156">
        <f>IF((AC1454&lt;=0),0,((AC1454-AD$24)*Stock*(_xlfn.NORM.INV(RAND(),stock_ave,stock_std))+(AC1454-AD$24)*Bonds*(_xlfn.NORM.INV(RAND(),bond_ave,bond_std))+(AC1454-AD$24)*cash*(_xlfn.NORM.INV(RAND(),cash_ave,cash_std))+(AC1454-AD$24)))</f>
        <v/>
      </c>
      <c r="AE1454" s="156">
        <f>IF((AD1454&lt;=0),0,((AD1454-AE$24)*Stock*(_xlfn.NORM.INV(RAND(),stock_ave,stock_std))+(AD1454-AE$24)*Bonds*(_xlfn.NORM.INV(RAND(),bond_ave,bond_std))+(AD1454-AE$24)*cash*(_xlfn.NORM.INV(RAND(),cash_ave,cash_std))+(AD1454-AE$24)))</f>
        <v/>
      </c>
      <c r="AF1454" s="156">
        <f>IF((AE1454&lt;=0),0,((AE1454-AF$24)*Stock*(_xlfn.NORM.INV(RAND(),stock_ave,stock_std))+(AE1454-AF$24)*Bonds*(_xlfn.NORM.INV(RAND(),bond_ave,bond_std))+(AE1454-AF$24)*cash*(_xlfn.NORM.INV(RAND(),cash_ave,cash_std))+(AE1454-AF$24)))</f>
        <v/>
      </c>
      <c r="AG1454" s="156">
        <f>IF((AF1454&lt;=0),0,((AF1454-AG$24)*Stock*(_xlfn.NORM.INV(RAND(),stock_ave,stock_std))+(AF1454-AG$24)*Bonds*(_xlfn.NORM.INV(RAND(),bond_ave,bond_std))+(AF1454-AG$24)*cash*(_xlfn.NORM.INV(RAND(),cash_ave,cash_std))+(AF1454-AG$24)))</f>
        <v/>
      </c>
      <c r="AH1454" s="156">
        <f>IF((AG1454&lt;=0),0,((AG1454-AH$24)*Stock*(_xlfn.NORM.INV(RAND(),stock_ave,stock_std))+(AG1454-AH$24)*Bonds*(_xlfn.NORM.INV(RAND(),bond_ave,bond_std))+(AG1454-AH$24)*cash*(_xlfn.NORM.INV(RAND(),cash_ave,cash_std))+(AG1454-AH$24)))</f>
        <v/>
      </c>
      <c r="AI1454" s="156">
        <f>IF((AH1454&lt;=0),0,((AH1454-AI$24)*Stock*(_xlfn.NORM.INV(RAND(),stock_ave,stock_std))+(AH1454-AI$24)*Bonds*(_xlfn.NORM.INV(RAND(),bond_ave,bond_std))+(AH1454-AI$24)*cash*(_xlfn.NORM.INV(RAND(),cash_ave,cash_std))+(AH1454-AI$24)))</f>
        <v/>
      </c>
      <c r="AJ1454" s="156">
        <f>IF((AI1454&lt;=0),0,((AI1454-AJ$24)*Stock*(_xlfn.NORM.INV(RAND(),stock_ave,stock_std))+(AI1454-AJ$24)*Bonds*(_xlfn.NORM.INV(RAND(),bond_ave,bond_std))+(AI1454-AJ$24)*cash*(_xlfn.NORM.INV(RAND(),cash_ave,cash_std))+(AI1454-AJ$24)))</f>
        <v/>
      </c>
      <c r="AK1454" s="156">
        <f>IF((AJ1454&lt;=0),0,((AJ1454-AK$24)*Stock*(_xlfn.NORM.INV(RAND(),stock_ave,stock_std))+(AJ1454-AK$24)*Bonds*(_xlfn.NORM.INV(RAND(),bond_ave,bond_std))+(AJ1454-AK$24)*cash*(_xlfn.NORM.INV(RAND(),cash_ave,cash_std))+(AJ1454-AK$24)))</f>
        <v/>
      </c>
      <c r="AL1454" s="156">
        <f>IF((AK1454&lt;=0),0,((AK1454-AL$24)*Stock*(_xlfn.NORM.INV(RAND(),stock_ave,stock_std))+(AK1454-AL$24)*Bonds*(_xlfn.NORM.INV(RAND(),bond_ave,bond_std))+(AK1454-AL$24)*cash*(_xlfn.NORM.INV(RAND(),cash_ave,cash_std))+(AK1454-AL$24)))</f>
        <v/>
      </c>
      <c r="AM1454" s="156">
        <f>IF((AL1454&lt;=0),0,((AL1454-AM$24)*Stock*(_xlfn.NORM.INV(RAND(),stock_ave,stock_std))+(AL1454-AM$24)*Bonds*(_xlfn.NORM.INV(RAND(),bond_ave,bond_std))+(AL1454-AM$24)*cash*(_xlfn.NORM.INV(RAND(),cash_ave,cash_std))+(AL1454-AM$24)))</f>
        <v/>
      </c>
      <c r="AN1454" s="156">
        <f>IF((AM1454&lt;=0),0,((AM1454-AN$24)*Stock*(_xlfn.NORM.INV(RAND(),stock_ave,stock_std))+(AM1454-AN$24)*Bonds*(_xlfn.NORM.INV(RAND(),bond_ave,bond_std))+(AM1454-AN$24)*cash*(_xlfn.NORM.INV(RAND(),cash_ave,cash_std))+(AM1454-AN$24)))</f>
        <v/>
      </c>
      <c r="AO1454" s="156">
        <f>IF((AN1454&lt;=0),0,((AN1454-AO$24)*Stock*(_xlfn.NORM.INV(RAND(),stock_ave,stock_std))+(AN1454-AO$24)*Bonds*(_xlfn.NORM.INV(RAND(),bond_ave,bond_std))+(AN1454-AO$24)*cash*(_xlfn.NORM.INV(RAND(),cash_ave,cash_std))+(AN1454-AO$24)))</f>
        <v/>
      </c>
      <c r="AP1454" s="156">
        <f>IF((AO1454&lt;=0),0,((AO1454-AP$24)*Stock*(_xlfn.NORM.INV(RAND(),stock_ave,stock_std))+(AO1454-AP$24)*Bonds*(_xlfn.NORM.INV(RAND(),bond_ave,bond_std))+(AO1454-AP$24)*cash*(_xlfn.NORM.INV(RAND(),cash_ave,cash_std))+(AO1454-AP$24)))</f>
        <v/>
      </c>
      <c r="AQ1454" s="156">
        <f>IF((AP1454&lt;=0),0,((AP1454-AQ$24)*Stock*(_xlfn.NORM.INV(RAND(),stock_ave,stock_std))+(AP1454-AQ$24)*Bonds*(_xlfn.NORM.INV(RAND(),bond_ave,bond_std))+(AP1454-AQ$24)*cash*(_xlfn.NORM.INV(RAND(),cash_ave,cash_std))+(AP1454-AQ$24)))</f>
        <v/>
      </c>
      <c r="AR1454" s="156">
        <f>IF((AQ1454&lt;=0),0,((AQ1454-AR$24)*Stock*(_xlfn.NORM.INV(RAND(),stock_ave,stock_std))+(AQ1454-AR$24)*Bonds*(_xlfn.NORM.INV(RAND(),bond_ave,bond_std))+(AQ1454-AR$24)*cash*(_xlfn.NORM.INV(RAND(),cash_ave,cash_std))+(AQ1454-AR$24)))</f>
        <v/>
      </c>
      <c r="AS1454" s="156">
        <f>IF((AR1454&lt;=0),0,((AR1454-AS$24)*Stock*(_xlfn.NORM.INV(RAND(),stock_ave,stock_std))+(AR1454-AS$24)*Bonds*(_xlfn.NORM.INV(RAND(),bond_ave,bond_std))+(AR1454-AS$24)*cash*(_xlfn.NORM.INV(RAND(),cash_ave,cash_std))+(AR1454-AS$24)))</f>
        <v/>
      </c>
      <c r="AT1454" s="156">
        <f>IF((AS1454&lt;=0),0,((AS1454-AT$24)*Stock*(_xlfn.NORM.INV(RAND(),stock_ave,stock_std))+(AS1454-AT$24)*Bonds*(_xlfn.NORM.INV(RAND(),bond_ave,bond_std))+(AS1454-AT$24)*cash*(_xlfn.NORM.INV(RAND(),cash_ave,cash_std))+(AS1454-AT$24)))</f>
        <v/>
      </c>
      <c r="AU1454" s="156">
        <f>IF((AT1454&lt;=0),0,((AT1454-AU$24)*Stock*(_xlfn.NORM.INV(RAND(),stock_ave,stock_std))+(AT1454-AU$24)*Bonds*(_xlfn.NORM.INV(RAND(),bond_ave,bond_std))+(AT1454-AU$24)*cash*(_xlfn.NORM.INV(RAND(),cash_ave,cash_std))+(AT1454-AU$24)))</f>
        <v/>
      </c>
      <c r="AV1454" s="156">
        <f>IF((AU1454&lt;=0),0,((AU1454-AV$24)*Stock*(_xlfn.NORM.INV(RAND(),stock_ave,stock_std))+(AU1454-AV$24)*Bonds*(_xlfn.NORM.INV(RAND(),bond_ave,bond_std))+(AU1454-AV$24)*cash*(_xlfn.NORM.INV(RAND(),cash_ave,cash_std))+(AU1454-AV$24)))</f>
        <v/>
      </c>
      <c r="AW1454" s="156">
        <f>IF((AV1454&lt;=0),0,((AV1454-AW$24)*Stock*(_xlfn.NORM.INV(RAND(),stock_ave,stock_std))+(AV1454-AW$24)*Bonds*(_xlfn.NORM.INV(RAND(),bond_ave,bond_std))+(AV1454-AW$24)*cash*(_xlfn.NORM.INV(RAND(),cash_ave,cash_std))+(AV1454-AW$24)))</f>
        <v/>
      </c>
      <c r="AX1454" s="159" t="n"/>
      <c r="AY1454" s="159" t="n"/>
      <c r="AZ1454" s="159" t="n"/>
      <c r="BA1454" s="159" t="n"/>
      <c r="BB1454" s="159" t="n"/>
    </row>
    <row r="1455">
      <c r="C1455" s="147" t="n"/>
      <c r="D1455" s="61">
        <f>+D1454-IF(D$18&gt;74,(D1454/D$25)*$C$10)</f>
        <v/>
      </c>
      <c r="E1455" s="61">
        <f>+E1454-IF(E$18&gt;74,(E1454/E$25)*$C$10)</f>
        <v/>
      </c>
      <c r="F1455" s="61">
        <f>+F1454-IF(F$18&gt;74,(F1454/F$25)*$C$10)</f>
        <v/>
      </c>
      <c r="G1455" s="61">
        <f>+G1454-IF(G$18&gt;74,(G1454/G$25)*$C$10)</f>
        <v/>
      </c>
      <c r="H1455" s="61">
        <f>+H1454-IF(H$18&gt;74,(H1454/H$25)*$C$10)</f>
        <v/>
      </c>
      <c r="I1455" s="61">
        <f>+I1454-IF(I$18&gt;74,(I1454/I$25)*$C$10)</f>
        <v/>
      </c>
      <c r="J1455" s="61">
        <f>+J1454-IF(J$18&gt;74,(J1454/J$25)*$C$10)</f>
        <v/>
      </c>
      <c r="K1455" s="61">
        <f>+K1454-IF(K$18&gt;74,(K1454/K$25)*$C$10)</f>
        <v/>
      </c>
      <c r="L1455" s="61">
        <f>+L1454-IF(L$18&gt;74,(L1454/L$25)*$C$10)</f>
        <v/>
      </c>
      <c r="M1455" s="61">
        <f>+M1454-IF(M$18&gt;74,(M1454/M$25)*$C$10)</f>
        <v/>
      </c>
      <c r="N1455" s="61">
        <f>+N1454-IF(N$18&gt;74,(N1454/N$25)*$C$10)</f>
        <v/>
      </c>
      <c r="O1455" s="61">
        <f>+O1454-IF(O$18&gt;74,(O1454/O$25)*$C$10)</f>
        <v/>
      </c>
      <c r="P1455" s="61">
        <f>+P1454-IF(P$18&gt;74,(P1454/P$25)*$C$10)</f>
        <v/>
      </c>
      <c r="Q1455" s="61">
        <f>+Q1454-IF(Q$18&gt;74,(Q1454/Q$25)*$C$10)</f>
        <v/>
      </c>
      <c r="R1455" s="61">
        <f>+R1454-IF(R$18&gt;74,(R1454/R$25)*$C$10)</f>
        <v/>
      </c>
      <c r="S1455" s="61">
        <f>+S1454-IF(S$18&gt;74,(S1454/S$25)*$C$10)</f>
        <v/>
      </c>
      <c r="T1455" s="61">
        <f>+T1454-IF(T$18&gt;74,(T1454/T$25)*$C$10)</f>
        <v/>
      </c>
      <c r="U1455" s="61">
        <f>+U1454-IF(U$18&gt;74,(U1454/U$25)*$C$10)</f>
        <v/>
      </c>
      <c r="V1455" s="61">
        <f>+V1454-IF(V$18&gt;74,(V1454/V$25)*$C$10)</f>
        <v/>
      </c>
      <c r="W1455" s="61">
        <f>+W1454-IF(W$18&gt;74,(W1454/W$25)*$C$10)</f>
        <v/>
      </c>
      <c r="X1455" s="61">
        <f>+X1454-IF(X$18&gt;74,(X1454/X$25)*$C$10)</f>
        <v/>
      </c>
      <c r="Y1455" s="61">
        <f>+Y1454-IF(Y$18&gt;74,(Y1454/Y$25)*$C$10)</f>
        <v/>
      </c>
      <c r="Z1455" s="61">
        <f>+Z1454-IF(Z$18&gt;74,(Z1454/Z$25)*$C$10)</f>
        <v/>
      </c>
      <c r="AA1455" s="61">
        <f>+AA1454-IF(AA$18&gt;74,(AA1454/AA$25)*$C$10)</f>
        <v/>
      </c>
      <c r="AB1455" s="61">
        <f>+AB1454-IF(AB$18&gt;74,(AB1454/AB$25)*$C$10)</f>
        <v/>
      </c>
      <c r="AC1455" s="61">
        <f>+AC1454-IF(AC$18&gt;74,(AC1454/AC$25)*$C$10)</f>
        <v/>
      </c>
      <c r="AD1455" s="61">
        <f>+AD1454-IF(AD$18&gt;74,(AD1454/AD$25)*$C$10)</f>
        <v/>
      </c>
      <c r="AE1455" s="61">
        <f>+AE1454-IF(AE$18&gt;74,(AE1454/AE$25)*$C$10)</f>
        <v/>
      </c>
      <c r="AF1455" s="61">
        <f>+AF1454-IF(AF$18&gt;74,(AF1454/AF$25)*$C$10)</f>
        <v/>
      </c>
      <c r="AG1455" s="61">
        <f>+AG1454-IF(AG$18&gt;74,(AG1454/AG$25)*$C$10)</f>
        <v/>
      </c>
      <c r="AH1455" s="61">
        <f>+AH1454-IF(AH$18&gt;74,(AH1454/AH$25)*$C$10)</f>
        <v/>
      </c>
      <c r="AI1455" s="61">
        <f>+AI1454-IF(AI$18&gt;74,(AI1454/AI$25)*$C$10)</f>
        <v/>
      </c>
      <c r="AJ1455" s="61">
        <f>+AJ1454-IF(AJ$18&gt;74,(AJ1454/AJ$25)*$C$10)</f>
        <v/>
      </c>
      <c r="AK1455" s="61">
        <f>+AK1454-IF(AK$18&gt;74,(AK1454/AK$25)*$C$10)</f>
        <v/>
      </c>
      <c r="AL1455" s="61">
        <f>+AL1454-IF(AL$18&gt;74,(AL1454/AL$25)*$C$10)</f>
        <v/>
      </c>
      <c r="AM1455" s="61">
        <f>+AM1454-IF(AM$18&gt;74,(AM1454/AM$25)*$C$10)</f>
        <v/>
      </c>
      <c r="AN1455" s="61">
        <f>+AN1454-IF(AN$18&gt;74,(AN1454/AN$25)*$C$10)</f>
        <v/>
      </c>
      <c r="AO1455" s="61">
        <f>+AO1454-IF(AO$18&gt;74,(AO1454/AO$25)*$C$10)</f>
        <v/>
      </c>
      <c r="AP1455" s="61">
        <f>+AP1454-IF(AP$18&gt;74,(AP1454/AP$25)*$C$10)</f>
        <v/>
      </c>
      <c r="AQ1455" s="61">
        <f>+AQ1454-IF(AQ$18&gt;74,(AQ1454/AQ$25)*$C$10)</f>
        <v/>
      </c>
      <c r="AR1455" s="61">
        <f>+AR1454-IF(AR$18&gt;74,(AR1454/AR$25)*$C$10)</f>
        <v/>
      </c>
      <c r="AS1455" s="61">
        <f>+AS1454-IF(AS$18&gt;74,(AS1454/AS$25)*$C$10)</f>
        <v/>
      </c>
      <c r="AT1455" s="61">
        <f>+AT1454-IF(AT$18&gt;74,(AT1454/AT$25)*$C$10)</f>
        <v/>
      </c>
      <c r="AU1455" s="61">
        <f>+AU1454-IF(AU$18&gt;74,(AU1454/AU$25)*$C$10)</f>
        <v/>
      </c>
      <c r="AV1455" s="61">
        <f>+AV1454-IF(AV$18&gt;74,(AV1454/AV$25)*$C$10)</f>
        <v/>
      </c>
      <c r="AW1455" s="61">
        <f>+AW1454-IF(AW$18&gt;74,(AW1454/AW$25)*$C$10)</f>
        <v/>
      </c>
      <c r="AX1455" s="35">
        <f>IF(AW1455&gt;0,1,0)</f>
        <v/>
      </c>
      <c r="AY1455" s="35">
        <f>IF(AL1455&gt;0,1,0)</f>
        <v/>
      </c>
      <c r="AZ1455" s="35">
        <f>IF(AG1455&gt;0,1,0)</f>
        <v/>
      </c>
      <c r="BA1455" s="35">
        <f>IF(AB1455&gt;0,1,0)</f>
        <v/>
      </c>
      <c r="BB1455" s="35">
        <f>IF(W1455&gt;0,1,0)</f>
        <v/>
      </c>
    </row>
    <row r="1456">
      <c r="B1456" s="154" t="inlineStr">
        <is>
          <t>trial 715</t>
        </is>
      </c>
      <c r="C1456" s="155">
        <f>+start-C1453</f>
        <v/>
      </c>
      <c r="D1456" s="156">
        <f>IF((C1456&lt;=0),0,((C1456-D$24)*Stock*(_xlfn.NORM.INV(RAND(),stock_ave,stock_std))+(C1456-D$24)*Bonds*(_xlfn.NORM.INV(RAND(),bond_ave,bond_std))+(C1456-D$24)*cash*(_xlfn.NORM.INV(RAND(),cash_ave,cash_std))+(C1456-D$24)))</f>
        <v/>
      </c>
      <c r="E1456" s="156">
        <f>IF((D1456&lt;=0),0,((D1456-E$24)*Stock*(_xlfn.NORM.INV(RAND(),stock_ave,stock_std))+(D1456-E$24)*Bonds*(_xlfn.NORM.INV(RAND(),bond_ave,bond_std))+(D1456-E$24)*cash*(_xlfn.NORM.INV(RAND(),cash_ave,cash_std))+(D1456-E$24)))</f>
        <v/>
      </c>
      <c r="F1456" s="156">
        <f>IF((E1456&lt;=0),0,((E1456-F$24)*Stock*(_xlfn.NORM.INV(RAND(),stock_ave,stock_std))+(E1456-F$24)*Bonds*(_xlfn.NORM.INV(RAND(),bond_ave,bond_std))+(E1456-F$24)*cash*(_xlfn.NORM.INV(RAND(),cash_ave,cash_std))+(E1456-F$24)))</f>
        <v/>
      </c>
      <c r="G1456" s="156">
        <f>IF((F1456&lt;=0),0,((F1456-G$24)*Stock*(_xlfn.NORM.INV(RAND(),stock_ave,stock_std))+(F1456-G$24)*Bonds*(_xlfn.NORM.INV(RAND(),bond_ave,bond_std))+(F1456-G$24)*cash*(_xlfn.NORM.INV(RAND(),cash_ave,cash_std))+(F1456-G$24)))</f>
        <v/>
      </c>
      <c r="H1456" s="156">
        <f>IF((G1456&lt;=0),0,((G1456-H$24)*Stock*(_xlfn.NORM.INV(RAND(),stock_ave,stock_std))+(G1456-H$24)*Bonds*(_xlfn.NORM.INV(RAND(),bond_ave,bond_std))+(G1456-H$24)*cash*(_xlfn.NORM.INV(RAND(),cash_ave,cash_std))+(G1456-H$24)))</f>
        <v/>
      </c>
      <c r="I1456" s="156">
        <f>IF((H1456&lt;=0),0,((H1456-I$24)*Stock*(_xlfn.NORM.INV(RAND(),stock_ave,stock_std))+(H1456-I$24)*Bonds*(_xlfn.NORM.INV(RAND(),bond_ave,bond_std))+(H1456-I$24)*cash*(_xlfn.NORM.INV(RAND(),cash_ave,cash_std))+(H1456-I$24)))</f>
        <v/>
      </c>
      <c r="J1456" s="156">
        <f>IF((I1456&lt;=0),0,((I1456-J$24)*Stock*(_xlfn.NORM.INV(RAND(),stock_ave,stock_std))+(I1456-J$24)*Bonds*(_xlfn.NORM.INV(RAND(),bond_ave,bond_std))+(I1456-J$24)*cash*(_xlfn.NORM.INV(RAND(),cash_ave,cash_std))+(I1456-J$24)))</f>
        <v/>
      </c>
      <c r="K1456" s="156">
        <f>IF((J1456&lt;=0),0,((J1456-K$24)*Stock*(_xlfn.NORM.INV(RAND(),stock_ave,stock_std))+(J1456-K$24)*Bonds*(_xlfn.NORM.INV(RAND(),bond_ave,bond_std))+(J1456-K$24)*cash*(_xlfn.NORM.INV(RAND(),cash_ave,cash_std))+(J1456-K$24)))</f>
        <v/>
      </c>
      <c r="L1456" s="156">
        <f>IF((K1456&lt;=0),0,((K1456-L$24)*Stock*(_xlfn.NORM.INV(RAND(),stock_ave,stock_std))+(K1456-L$24)*Bonds*(_xlfn.NORM.INV(RAND(),bond_ave,bond_std))+(K1456-L$24)*cash*(_xlfn.NORM.INV(RAND(),cash_ave,cash_std))+(K1456-L$24)))</f>
        <v/>
      </c>
      <c r="M1456" s="156">
        <f>IF((L1456&lt;=0),0,((L1456-M$24)*Stock*(_xlfn.NORM.INV(RAND(),stock_ave,stock_std))+(L1456-M$24)*Bonds*(_xlfn.NORM.INV(RAND(),bond_ave,bond_std))+(L1456-M$24)*cash*(_xlfn.NORM.INV(RAND(),cash_ave,cash_std))+(L1456-M$24)))</f>
        <v/>
      </c>
      <c r="N1456" s="156">
        <f>IF((M1456&lt;=0),0,((M1456-N$24)*Stock*(_xlfn.NORM.INV(RAND(),stock_ave,stock_std))+(M1456-N$24)*Bonds*(_xlfn.NORM.INV(RAND(),bond_ave,bond_std))+(M1456-N$24)*cash*(_xlfn.NORM.INV(RAND(),cash_ave,cash_std))+(M1456-N$24)))</f>
        <v/>
      </c>
      <c r="O1456" s="156">
        <f>IF((N1456&lt;=0),0,((N1456-O$24)*Stock*(_xlfn.NORM.INV(RAND(),stock_ave,stock_std))+(N1456-O$24)*Bonds*(_xlfn.NORM.INV(RAND(),bond_ave,bond_std))+(N1456-O$24)*cash*(_xlfn.NORM.INV(RAND(),cash_ave,cash_std))+(N1456-O$24)))</f>
        <v/>
      </c>
      <c r="P1456" s="156">
        <f>IF((O1456&lt;=0),0,((O1456-P$24)*Stock*(_xlfn.NORM.INV(RAND(),stock_ave,stock_std))+(O1456-P$24)*Bonds*(_xlfn.NORM.INV(RAND(),bond_ave,bond_std))+(O1456-P$24)*cash*(_xlfn.NORM.INV(RAND(),cash_ave,cash_std))+(O1456-P$24)))</f>
        <v/>
      </c>
      <c r="Q1456" s="156">
        <f>IF((P1456&lt;=0),0,((P1456-Q$24)*Stock*(_xlfn.NORM.INV(RAND(),stock_ave,stock_std))+(P1456-Q$24)*Bonds*(_xlfn.NORM.INV(RAND(),bond_ave,bond_std))+(P1456-Q$24)*cash*(_xlfn.NORM.INV(RAND(),cash_ave,cash_std))+(P1456-Q$24)))</f>
        <v/>
      </c>
      <c r="R1456" s="156">
        <f>IF((Q1456&lt;=0),0,((Q1456-R$24)*Stock*(_xlfn.NORM.INV(RAND(),stock_ave,stock_std))+(Q1456-R$24)*Bonds*(_xlfn.NORM.INV(RAND(),bond_ave,bond_std))+(Q1456-R$24)*cash*(_xlfn.NORM.INV(RAND(),cash_ave,cash_std))+(Q1456-R$24)))</f>
        <v/>
      </c>
      <c r="S1456" s="156">
        <f>IF((R1456&lt;=0),0,((R1456-S$24)*Stock*(_xlfn.NORM.INV(RAND(),stock_ave,stock_std))+(R1456-S$24)*Bonds*(_xlfn.NORM.INV(RAND(),bond_ave,bond_std))+(R1456-S$24)*cash*(_xlfn.NORM.INV(RAND(),cash_ave,cash_std))+(R1456-S$24)))</f>
        <v/>
      </c>
      <c r="T1456" s="156">
        <f>IF((S1456&lt;=0),0,((S1456-T$24)*Stock*(_xlfn.NORM.INV(RAND(),stock_ave,stock_std))+(S1456-T$24)*Bonds*(_xlfn.NORM.INV(RAND(),bond_ave,bond_std))+(S1456-T$24)*cash*(_xlfn.NORM.INV(RAND(),cash_ave,cash_std))+(S1456-T$24)))</f>
        <v/>
      </c>
      <c r="U1456" s="156">
        <f>IF((T1456&lt;=0),0,((T1456-U$24)*Stock*(_xlfn.NORM.INV(RAND(),stock_ave,stock_std))+(T1456-U$24)*Bonds*(_xlfn.NORM.INV(RAND(),bond_ave,bond_std))+(T1456-U$24)*cash*(_xlfn.NORM.INV(RAND(),cash_ave,cash_std))+(T1456-U$24)))</f>
        <v/>
      </c>
      <c r="V1456" s="156">
        <f>IF((U1456&lt;=0),0,((U1456-V$24)*Stock*(_xlfn.NORM.INV(RAND(),stock_ave,stock_std))+(U1456-V$24)*Bonds*(_xlfn.NORM.INV(RAND(),bond_ave,bond_std))+(U1456-V$24)*cash*(_xlfn.NORM.INV(RAND(),cash_ave,cash_std))+(U1456-V$24)))</f>
        <v/>
      </c>
      <c r="W1456" s="156">
        <f>IF((V1456&lt;=0),0,((V1456-W$24)*Stock*(_xlfn.NORM.INV(RAND(),stock_ave,stock_std))+(V1456-W$24)*Bonds*(_xlfn.NORM.INV(RAND(),bond_ave,bond_std))+(V1456-W$24)*cash*(_xlfn.NORM.INV(RAND(),cash_ave,cash_std))+(V1456-W$24)))</f>
        <v/>
      </c>
      <c r="X1456" s="156">
        <f>IF((W1456&lt;=0),0,((W1456-X$24)*Stock*(_xlfn.NORM.INV(RAND(),stock_ave,stock_std))+(W1456-X$24)*Bonds*(_xlfn.NORM.INV(RAND(),bond_ave,bond_std))+(W1456-X$24)*cash*(_xlfn.NORM.INV(RAND(),cash_ave,cash_std))+(W1456-X$24)))</f>
        <v/>
      </c>
      <c r="Y1456" s="156">
        <f>IF((X1456&lt;=0),0,((X1456-Y$24)*Stock*(_xlfn.NORM.INV(RAND(),stock_ave,stock_std))+(X1456-Y$24)*Bonds*(_xlfn.NORM.INV(RAND(),bond_ave,bond_std))+(X1456-Y$24)*cash*(_xlfn.NORM.INV(RAND(),cash_ave,cash_std))+(X1456-Y$24)))</f>
        <v/>
      </c>
      <c r="Z1456" s="156">
        <f>IF((Y1456&lt;=0),0,((Y1456-Z$24)*Stock*(_xlfn.NORM.INV(RAND(),stock_ave,stock_std))+(Y1456-Z$24)*Bonds*(_xlfn.NORM.INV(RAND(),bond_ave,bond_std))+(Y1456-Z$24)*cash*(_xlfn.NORM.INV(RAND(),cash_ave,cash_std))+(Y1456-Z$24)))</f>
        <v/>
      </c>
      <c r="AA1456" s="156">
        <f>IF((Z1456&lt;=0),0,((Z1456-AA$24)*Stock*(_xlfn.NORM.INV(RAND(),stock_ave,stock_std))+(Z1456-AA$24)*Bonds*(_xlfn.NORM.INV(RAND(),bond_ave,bond_std))+(Z1456-AA$24)*cash*(_xlfn.NORM.INV(RAND(),cash_ave,cash_std))+(Z1456-AA$24)))</f>
        <v/>
      </c>
      <c r="AB1456" s="156">
        <f>IF((AA1456&lt;=0),0,((AA1456-AB$24)*Stock*(_xlfn.NORM.INV(RAND(),stock_ave,stock_std))+(AA1456-AB$24)*Bonds*(_xlfn.NORM.INV(RAND(),bond_ave,bond_std))+(AA1456-AB$24)*cash*(_xlfn.NORM.INV(RAND(),cash_ave,cash_std))+(AA1456-AB$24)))</f>
        <v/>
      </c>
      <c r="AC1456" s="156">
        <f>IF((AB1456&lt;=0),0,((AB1456-AC$24)*Stock*(_xlfn.NORM.INV(RAND(),stock_ave,stock_std))+(AB1456-AC$24)*Bonds*(_xlfn.NORM.INV(RAND(),bond_ave,bond_std))+(AB1456-AC$24)*cash*(_xlfn.NORM.INV(RAND(),cash_ave,cash_std))+(AB1456-AC$24)))</f>
        <v/>
      </c>
      <c r="AD1456" s="156">
        <f>IF((AC1456&lt;=0),0,((AC1456-AD$24)*Stock*(_xlfn.NORM.INV(RAND(),stock_ave,stock_std))+(AC1456-AD$24)*Bonds*(_xlfn.NORM.INV(RAND(),bond_ave,bond_std))+(AC1456-AD$24)*cash*(_xlfn.NORM.INV(RAND(),cash_ave,cash_std))+(AC1456-AD$24)))</f>
        <v/>
      </c>
      <c r="AE1456" s="156">
        <f>IF((AD1456&lt;=0),0,((AD1456-AE$24)*Stock*(_xlfn.NORM.INV(RAND(),stock_ave,stock_std))+(AD1456-AE$24)*Bonds*(_xlfn.NORM.INV(RAND(),bond_ave,bond_std))+(AD1456-AE$24)*cash*(_xlfn.NORM.INV(RAND(),cash_ave,cash_std))+(AD1456-AE$24)))</f>
        <v/>
      </c>
      <c r="AF1456" s="156">
        <f>IF((AE1456&lt;=0),0,((AE1456-AF$24)*Stock*(_xlfn.NORM.INV(RAND(),stock_ave,stock_std))+(AE1456-AF$24)*Bonds*(_xlfn.NORM.INV(RAND(),bond_ave,bond_std))+(AE1456-AF$24)*cash*(_xlfn.NORM.INV(RAND(),cash_ave,cash_std))+(AE1456-AF$24)))</f>
        <v/>
      </c>
      <c r="AG1456" s="156">
        <f>IF((AF1456&lt;=0),0,((AF1456-AG$24)*Stock*(_xlfn.NORM.INV(RAND(),stock_ave,stock_std))+(AF1456-AG$24)*Bonds*(_xlfn.NORM.INV(RAND(),bond_ave,bond_std))+(AF1456-AG$24)*cash*(_xlfn.NORM.INV(RAND(),cash_ave,cash_std))+(AF1456-AG$24)))</f>
        <v/>
      </c>
      <c r="AH1456" s="156">
        <f>IF((AG1456&lt;=0),0,((AG1456-AH$24)*Stock*(_xlfn.NORM.INV(RAND(),stock_ave,stock_std))+(AG1456-AH$24)*Bonds*(_xlfn.NORM.INV(RAND(),bond_ave,bond_std))+(AG1456-AH$24)*cash*(_xlfn.NORM.INV(RAND(),cash_ave,cash_std))+(AG1456-AH$24)))</f>
        <v/>
      </c>
      <c r="AI1456" s="156">
        <f>IF((AH1456&lt;=0),0,((AH1456-AI$24)*Stock*(_xlfn.NORM.INV(RAND(),stock_ave,stock_std))+(AH1456-AI$24)*Bonds*(_xlfn.NORM.INV(RAND(),bond_ave,bond_std))+(AH1456-AI$24)*cash*(_xlfn.NORM.INV(RAND(),cash_ave,cash_std))+(AH1456-AI$24)))</f>
        <v/>
      </c>
      <c r="AJ1456" s="156">
        <f>IF((AI1456&lt;=0),0,((AI1456-AJ$24)*Stock*(_xlfn.NORM.INV(RAND(),stock_ave,stock_std))+(AI1456-AJ$24)*Bonds*(_xlfn.NORM.INV(RAND(),bond_ave,bond_std))+(AI1456-AJ$24)*cash*(_xlfn.NORM.INV(RAND(),cash_ave,cash_std))+(AI1456-AJ$24)))</f>
        <v/>
      </c>
      <c r="AK1456" s="156">
        <f>IF((AJ1456&lt;=0),0,((AJ1456-AK$24)*Stock*(_xlfn.NORM.INV(RAND(),stock_ave,stock_std))+(AJ1456-AK$24)*Bonds*(_xlfn.NORM.INV(RAND(),bond_ave,bond_std))+(AJ1456-AK$24)*cash*(_xlfn.NORM.INV(RAND(),cash_ave,cash_std))+(AJ1456-AK$24)))</f>
        <v/>
      </c>
      <c r="AL1456" s="156">
        <f>IF((AK1456&lt;=0),0,((AK1456-AL$24)*Stock*(_xlfn.NORM.INV(RAND(),stock_ave,stock_std))+(AK1456-AL$24)*Bonds*(_xlfn.NORM.INV(RAND(),bond_ave,bond_std))+(AK1456-AL$24)*cash*(_xlfn.NORM.INV(RAND(),cash_ave,cash_std))+(AK1456-AL$24)))</f>
        <v/>
      </c>
      <c r="AM1456" s="156">
        <f>IF((AL1456&lt;=0),0,((AL1456-AM$24)*Stock*(_xlfn.NORM.INV(RAND(),stock_ave,stock_std))+(AL1456-AM$24)*Bonds*(_xlfn.NORM.INV(RAND(),bond_ave,bond_std))+(AL1456-AM$24)*cash*(_xlfn.NORM.INV(RAND(),cash_ave,cash_std))+(AL1456-AM$24)))</f>
        <v/>
      </c>
      <c r="AN1456" s="156">
        <f>IF((AM1456&lt;=0),0,((AM1456-AN$24)*Stock*(_xlfn.NORM.INV(RAND(),stock_ave,stock_std))+(AM1456-AN$24)*Bonds*(_xlfn.NORM.INV(RAND(),bond_ave,bond_std))+(AM1456-AN$24)*cash*(_xlfn.NORM.INV(RAND(),cash_ave,cash_std))+(AM1456-AN$24)))</f>
        <v/>
      </c>
      <c r="AO1456" s="156">
        <f>IF((AN1456&lt;=0),0,((AN1456-AO$24)*Stock*(_xlfn.NORM.INV(RAND(),stock_ave,stock_std))+(AN1456-AO$24)*Bonds*(_xlfn.NORM.INV(RAND(),bond_ave,bond_std))+(AN1456-AO$24)*cash*(_xlfn.NORM.INV(RAND(),cash_ave,cash_std))+(AN1456-AO$24)))</f>
        <v/>
      </c>
      <c r="AP1456" s="156">
        <f>IF((AO1456&lt;=0),0,((AO1456-AP$24)*Stock*(_xlfn.NORM.INV(RAND(),stock_ave,stock_std))+(AO1456-AP$24)*Bonds*(_xlfn.NORM.INV(RAND(),bond_ave,bond_std))+(AO1456-AP$24)*cash*(_xlfn.NORM.INV(RAND(),cash_ave,cash_std))+(AO1456-AP$24)))</f>
        <v/>
      </c>
      <c r="AQ1456" s="156">
        <f>IF((AP1456&lt;=0),0,((AP1456-AQ$24)*Stock*(_xlfn.NORM.INV(RAND(),stock_ave,stock_std))+(AP1456-AQ$24)*Bonds*(_xlfn.NORM.INV(RAND(),bond_ave,bond_std))+(AP1456-AQ$24)*cash*(_xlfn.NORM.INV(RAND(),cash_ave,cash_std))+(AP1456-AQ$24)))</f>
        <v/>
      </c>
      <c r="AR1456" s="156">
        <f>IF((AQ1456&lt;=0),0,((AQ1456-AR$24)*Stock*(_xlfn.NORM.INV(RAND(),stock_ave,stock_std))+(AQ1456-AR$24)*Bonds*(_xlfn.NORM.INV(RAND(),bond_ave,bond_std))+(AQ1456-AR$24)*cash*(_xlfn.NORM.INV(RAND(),cash_ave,cash_std))+(AQ1456-AR$24)))</f>
        <v/>
      </c>
      <c r="AS1456" s="156">
        <f>IF((AR1456&lt;=0),0,((AR1456-AS$24)*Stock*(_xlfn.NORM.INV(RAND(),stock_ave,stock_std))+(AR1456-AS$24)*Bonds*(_xlfn.NORM.INV(RAND(),bond_ave,bond_std))+(AR1456-AS$24)*cash*(_xlfn.NORM.INV(RAND(),cash_ave,cash_std))+(AR1456-AS$24)))</f>
        <v/>
      </c>
      <c r="AT1456" s="156">
        <f>IF((AS1456&lt;=0),0,((AS1456-AT$24)*Stock*(_xlfn.NORM.INV(RAND(),stock_ave,stock_std))+(AS1456-AT$24)*Bonds*(_xlfn.NORM.INV(RAND(),bond_ave,bond_std))+(AS1456-AT$24)*cash*(_xlfn.NORM.INV(RAND(),cash_ave,cash_std))+(AS1456-AT$24)))</f>
        <v/>
      </c>
      <c r="AU1456" s="156">
        <f>IF((AT1456&lt;=0),0,((AT1456-AU$24)*Stock*(_xlfn.NORM.INV(RAND(),stock_ave,stock_std))+(AT1456-AU$24)*Bonds*(_xlfn.NORM.INV(RAND(),bond_ave,bond_std))+(AT1456-AU$24)*cash*(_xlfn.NORM.INV(RAND(),cash_ave,cash_std))+(AT1456-AU$24)))</f>
        <v/>
      </c>
      <c r="AV1456" s="156">
        <f>IF((AU1456&lt;=0),0,((AU1456-AV$24)*Stock*(_xlfn.NORM.INV(RAND(),stock_ave,stock_std))+(AU1456-AV$24)*Bonds*(_xlfn.NORM.INV(RAND(),bond_ave,bond_std))+(AU1456-AV$24)*cash*(_xlfn.NORM.INV(RAND(),cash_ave,cash_std))+(AU1456-AV$24)))</f>
        <v/>
      </c>
      <c r="AW1456" s="156">
        <f>IF((AV1456&lt;=0),0,((AV1456-AW$24)*Stock*(_xlfn.NORM.INV(RAND(),stock_ave,stock_std))+(AV1456-AW$24)*Bonds*(_xlfn.NORM.INV(RAND(),bond_ave,bond_std))+(AV1456-AW$24)*cash*(_xlfn.NORM.INV(RAND(),cash_ave,cash_std))+(AV1456-AW$24)))</f>
        <v/>
      </c>
      <c r="AX1456" s="159" t="n"/>
      <c r="AY1456" s="159" t="n"/>
      <c r="AZ1456" s="159" t="n"/>
      <c r="BA1456" s="159" t="n"/>
      <c r="BB1456" s="159" t="n"/>
    </row>
    <row r="1457">
      <c r="C1457" s="147" t="n"/>
      <c r="D1457" s="61">
        <f>+D1456-IF(D$18&gt;74,(D1456/D$25)*$C$10)</f>
        <v/>
      </c>
      <c r="E1457" s="61">
        <f>+E1456-IF(E$18&gt;74,(E1456/E$25)*$C$10)</f>
        <v/>
      </c>
      <c r="F1457" s="61">
        <f>+F1456-IF(F$18&gt;74,(F1456/F$25)*$C$10)</f>
        <v/>
      </c>
      <c r="G1457" s="61">
        <f>+G1456-IF(G$18&gt;74,(G1456/G$25)*$C$10)</f>
        <v/>
      </c>
      <c r="H1457" s="61">
        <f>+H1456-IF(H$18&gt;74,(H1456/H$25)*$C$10)</f>
        <v/>
      </c>
      <c r="I1457" s="61">
        <f>+I1456-IF(I$18&gt;74,(I1456/I$25)*$C$10)</f>
        <v/>
      </c>
      <c r="J1457" s="61">
        <f>+J1456-IF(J$18&gt;74,(J1456/J$25)*$C$10)</f>
        <v/>
      </c>
      <c r="K1457" s="61">
        <f>+K1456-IF(K$18&gt;74,(K1456/K$25)*$C$10)</f>
        <v/>
      </c>
      <c r="L1457" s="61">
        <f>+L1456-IF(L$18&gt;74,(L1456/L$25)*$C$10)</f>
        <v/>
      </c>
      <c r="M1457" s="61">
        <f>+M1456-IF(M$18&gt;74,(M1456/M$25)*$C$10)</f>
        <v/>
      </c>
      <c r="N1457" s="61">
        <f>+N1456-IF(N$18&gt;74,(N1456/N$25)*$C$10)</f>
        <v/>
      </c>
      <c r="O1457" s="61">
        <f>+O1456-IF(O$18&gt;74,(O1456/O$25)*$C$10)</f>
        <v/>
      </c>
      <c r="P1457" s="61">
        <f>+P1456-IF(P$18&gt;74,(P1456/P$25)*$C$10)</f>
        <v/>
      </c>
      <c r="Q1457" s="61">
        <f>+Q1456-IF(Q$18&gt;74,(Q1456/Q$25)*$C$10)</f>
        <v/>
      </c>
      <c r="R1457" s="61">
        <f>+R1456-IF(R$18&gt;74,(R1456/R$25)*$C$10)</f>
        <v/>
      </c>
      <c r="S1457" s="61">
        <f>+S1456-IF(S$18&gt;74,(S1456/S$25)*$C$10)</f>
        <v/>
      </c>
      <c r="T1457" s="61">
        <f>+T1456-IF(T$18&gt;74,(T1456/T$25)*$C$10)</f>
        <v/>
      </c>
      <c r="U1457" s="61">
        <f>+U1456-IF(U$18&gt;74,(U1456/U$25)*$C$10)</f>
        <v/>
      </c>
      <c r="V1457" s="61">
        <f>+V1456-IF(V$18&gt;74,(V1456/V$25)*$C$10)</f>
        <v/>
      </c>
      <c r="W1457" s="61">
        <f>+W1456-IF(W$18&gt;74,(W1456/W$25)*$C$10)</f>
        <v/>
      </c>
      <c r="X1457" s="61">
        <f>+X1456-IF(X$18&gt;74,(X1456/X$25)*$C$10)</f>
        <v/>
      </c>
      <c r="Y1457" s="61">
        <f>+Y1456-IF(Y$18&gt;74,(Y1456/Y$25)*$C$10)</f>
        <v/>
      </c>
      <c r="Z1457" s="61">
        <f>+Z1456-IF(Z$18&gt;74,(Z1456/Z$25)*$C$10)</f>
        <v/>
      </c>
      <c r="AA1457" s="61">
        <f>+AA1456-IF(AA$18&gt;74,(AA1456/AA$25)*$C$10)</f>
        <v/>
      </c>
      <c r="AB1457" s="61">
        <f>+AB1456-IF(AB$18&gt;74,(AB1456/AB$25)*$C$10)</f>
        <v/>
      </c>
      <c r="AC1457" s="61">
        <f>+AC1456-IF(AC$18&gt;74,(AC1456/AC$25)*$C$10)</f>
        <v/>
      </c>
      <c r="AD1457" s="61">
        <f>+AD1456-IF(AD$18&gt;74,(AD1456/AD$25)*$C$10)</f>
        <v/>
      </c>
      <c r="AE1457" s="61">
        <f>+AE1456-IF(AE$18&gt;74,(AE1456/AE$25)*$C$10)</f>
        <v/>
      </c>
      <c r="AF1457" s="61">
        <f>+AF1456-IF(AF$18&gt;74,(AF1456/AF$25)*$C$10)</f>
        <v/>
      </c>
      <c r="AG1457" s="61">
        <f>+AG1456-IF(AG$18&gt;74,(AG1456/AG$25)*$C$10)</f>
        <v/>
      </c>
      <c r="AH1457" s="61">
        <f>+AH1456-IF(AH$18&gt;74,(AH1456/AH$25)*$C$10)</f>
        <v/>
      </c>
      <c r="AI1457" s="61">
        <f>+AI1456-IF(AI$18&gt;74,(AI1456/AI$25)*$C$10)</f>
        <v/>
      </c>
      <c r="AJ1457" s="61">
        <f>+AJ1456-IF(AJ$18&gt;74,(AJ1456/AJ$25)*$C$10)</f>
        <v/>
      </c>
      <c r="AK1457" s="61">
        <f>+AK1456-IF(AK$18&gt;74,(AK1456/AK$25)*$C$10)</f>
        <v/>
      </c>
      <c r="AL1457" s="61">
        <f>+AL1456-IF(AL$18&gt;74,(AL1456/AL$25)*$C$10)</f>
        <v/>
      </c>
      <c r="AM1457" s="61">
        <f>+AM1456-IF(AM$18&gt;74,(AM1456/AM$25)*$C$10)</f>
        <v/>
      </c>
      <c r="AN1457" s="61">
        <f>+AN1456-IF(AN$18&gt;74,(AN1456/AN$25)*$C$10)</f>
        <v/>
      </c>
      <c r="AO1457" s="61">
        <f>+AO1456-IF(AO$18&gt;74,(AO1456/AO$25)*$C$10)</f>
        <v/>
      </c>
      <c r="AP1457" s="61">
        <f>+AP1456-IF(AP$18&gt;74,(AP1456/AP$25)*$C$10)</f>
        <v/>
      </c>
      <c r="AQ1457" s="61">
        <f>+AQ1456-IF(AQ$18&gt;74,(AQ1456/AQ$25)*$C$10)</f>
        <v/>
      </c>
      <c r="AR1457" s="61">
        <f>+AR1456-IF(AR$18&gt;74,(AR1456/AR$25)*$C$10)</f>
        <v/>
      </c>
      <c r="AS1457" s="61">
        <f>+AS1456-IF(AS$18&gt;74,(AS1456/AS$25)*$C$10)</f>
        <v/>
      </c>
      <c r="AT1457" s="61">
        <f>+AT1456-IF(AT$18&gt;74,(AT1456/AT$25)*$C$10)</f>
        <v/>
      </c>
      <c r="AU1457" s="61">
        <f>+AU1456-IF(AU$18&gt;74,(AU1456/AU$25)*$C$10)</f>
        <v/>
      </c>
      <c r="AV1457" s="61">
        <f>+AV1456-IF(AV$18&gt;74,(AV1456/AV$25)*$C$10)</f>
        <v/>
      </c>
      <c r="AW1457" s="61">
        <f>+AW1456-IF(AW$18&gt;74,(AW1456/AW$25)*$C$10)</f>
        <v/>
      </c>
      <c r="AX1457" s="35">
        <f>IF(AW1457&gt;0,1,0)</f>
        <v/>
      </c>
      <c r="AY1457" s="35">
        <f>IF(AL1457&gt;0,1,0)</f>
        <v/>
      </c>
      <c r="AZ1457" s="35">
        <f>IF(AG1457&gt;0,1,0)</f>
        <v/>
      </c>
      <c r="BA1457" s="35">
        <f>IF(AB1457&gt;0,1,0)</f>
        <v/>
      </c>
      <c r="BB1457" s="35">
        <f>IF(W1457&gt;0,1,0)</f>
        <v/>
      </c>
    </row>
    <row r="1458">
      <c r="B1458" s="154" t="inlineStr">
        <is>
          <t>trial 716</t>
        </is>
      </c>
      <c r="C1458" s="155">
        <f>+start-C1455</f>
        <v/>
      </c>
      <c r="D1458" s="156">
        <f>IF((C1458&lt;=0),0,((C1458-D$24)*Stock*(_xlfn.NORM.INV(RAND(),stock_ave,stock_std))+(C1458-D$24)*Bonds*(_xlfn.NORM.INV(RAND(),bond_ave,bond_std))+(C1458-D$24)*cash*(_xlfn.NORM.INV(RAND(),cash_ave,cash_std))+(C1458-D$24)))</f>
        <v/>
      </c>
      <c r="E1458" s="156">
        <f>IF((D1458&lt;=0),0,((D1458-E$24)*Stock*(_xlfn.NORM.INV(RAND(),stock_ave,stock_std))+(D1458-E$24)*Bonds*(_xlfn.NORM.INV(RAND(),bond_ave,bond_std))+(D1458-E$24)*cash*(_xlfn.NORM.INV(RAND(),cash_ave,cash_std))+(D1458-E$24)))</f>
        <v/>
      </c>
      <c r="F1458" s="156">
        <f>IF((E1458&lt;=0),0,((E1458-F$24)*Stock*(_xlfn.NORM.INV(RAND(),stock_ave,stock_std))+(E1458-F$24)*Bonds*(_xlfn.NORM.INV(RAND(),bond_ave,bond_std))+(E1458-F$24)*cash*(_xlfn.NORM.INV(RAND(),cash_ave,cash_std))+(E1458-F$24)))</f>
        <v/>
      </c>
      <c r="G1458" s="156">
        <f>IF((F1458&lt;=0),0,((F1458-G$24)*Stock*(_xlfn.NORM.INV(RAND(),stock_ave,stock_std))+(F1458-G$24)*Bonds*(_xlfn.NORM.INV(RAND(),bond_ave,bond_std))+(F1458-G$24)*cash*(_xlfn.NORM.INV(RAND(),cash_ave,cash_std))+(F1458-G$24)))</f>
        <v/>
      </c>
      <c r="H1458" s="156">
        <f>IF((G1458&lt;=0),0,((G1458-H$24)*Stock*(_xlfn.NORM.INV(RAND(),stock_ave,stock_std))+(G1458-H$24)*Bonds*(_xlfn.NORM.INV(RAND(),bond_ave,bond_std))+(G1458-H$24)*cash*(_xlfn.NORM.INV(RAND(),cash_ave,cash_std))+(G1458-H$24)))</f>
        <v/>
      </c>
      <c r="I1458" s="156">
        <f>IF((H1458&lt;=0),0,((H1458-I$24)*Stock*(_xlfn.NORM.INV(RAND(),stock_ave,stock_std))+(H1458-I$24)*Bonds*(_xlfn.NORM.INV(RAND(),bond_ave,bond_std))+(H1458-I$24)*cash*(_xlfn.NORM.INV(RAND(),cash_ave,cash_std))+(H1458-I$24)))</f>
        <v/>
      </c>
      <c r="J1458" s="156">
        <f>IF((I1458&lt;=0),0,((I1458-J$24)*Stock*(_xlfn.NORM.INV(RAND(),stock_ave,stock_std))+(I1458-J$24)*Bonds*(_xlfn.NORM.INV(RAND(),bond_ave,bond_std))+(I1458-J$24)*cash*(_xlfn.NORM.INV(RAND(),cash_ave,cash_std))+(I1458-J$24)))</f>
        <v/>
      </c>
      <c r="K1458" s="156">
        <f>IF((J1458&lt;=0),0,((J1458-K$24)*Stock*(_xlfn.NORM.INV(RAND(),stock_ave,stock_std))+(J1458-K$24)*Bonds*(_xlfn.NORM.INV(RAND(),bond_ave,bond_std))+(J1458-K$24)*cash*(_xlfn.NORM.INV(RAND(),cash_ave,cash_std))+(J1458-K$24)))</f>
        <v/>
      </c>
      <c r="L1458" s="156">
        <f>IF((K1458&lt;=0),0,((K1458-L$24)*Stock*(_xlfn.NORM.INV(RAND(),stock_ave,stock_std))+(K1458-L$24)*Bonds*(_xlfn.NORM.INV(RAND(),bond_ave,bond_std))+(K1458-L$24)*cash*(_xlfn.NORM.INV(RAND(),cash_ave,cash_std))+(K1458-L$24)))</f>
        <v/>
      </c>
      <c r="M1458" s="156">
        <f>IF((L1458&lt;=0),0,((L1458-M$24)*Stock*(_xlfn.NORM.INV(RAND(),stock_ave,stock_std))+(L1458-M$24)*Bonds*(_xlfn.NORM.INV(RAND(),bond_ave,bond_std))+(L1458-M$24)*cash*(_xlfn.NORM.INV(RAND(),cash_ave,cash_std))+(L1458-M$24)))</f>
        <v/>
      </c>
      <c r="N1458" s="156">
        <f>IF((M1458&lt;=0),0,((M1458-N$24)*Stock*(_xlfn.NORM.INV(RAND(),stock_ave,stock_std))+(M1458-N$24)*Bonds*(_xlfn.NORM.INV(RAND(),bond_ave,bond_std))+(M1458-N$24)*cash*(_xlfn.NORM.INV(RAND(),cash_ave,cash_std))+(M1458-N$24)))</f>
        <v/>
      </c>
      <c r="O1458" s="156">
        <f>IF((N1458&lt;=0),0,((N1458-O$24)*Stock*(_xlfn.NORM.INV(RAND(),stock_ave,stock_std))+(N1458-O$24)*Bonds*(_xlfn.NORM.INV(RAND(),bond_ave,bond_std))+(N1458-O$24)*cash*(_xlfn.NORM.INV(RAND(),cash_ave,cash_std))+(N1458-O$24)))</f>
        <v/>
      </c>
      <c r="P1458" s="156">
        <f>IF((O1458&lt;=0),0,((O1458-P$24)*Stock*(_xlfn.NORM.INV(RAND(),stock_ave,stock_std))+(O1458-P$24)*Bonds*(_xlfn.NORM.INV(RAND(),bond_ave,bond_std))+(O1458-P$24)*cash*(_xlfn.NORM.INV(RAND(),cash_ave,cash_std))+(O1458-P$24)))</f>
        <v/>
      </c>
      <c r="Q1458" s="156">
        <f>IF((P1458&lt;=0),0,((P1458-Q$24)*Stock*(_xlfn.NORM.INV(RAND(),stock_ave,stock_std))+(P1458-Q$24)*Bonds*(_xlfn.NORM.INV(RAND(),bond_ave,bond_std))+(P1458-Q$24)*cash*(_xlfn.NORM.INV(RAND(),cash_ave,cash_std))+(P1458-Q$24)))</f>
        <v/>
      </c>
      <c r="R1458" s="156">
        <f>IF((Q1458&lt;=0),0,((Q1458-R$24)*Stock*(_xlfn.NORM.INV(RAND(),stock_ave,stock_std))+(Q1458-R$24)*Bonds*(_xlfn.NORM.INV(RAND(),bond_ave,bond_std))+(Q1458-R$24)*cash*(_xlfn.NORM.INV(RAND(),cash_ave,cash_std))+(Q1458-R$24)))</f>
        <v/>
      </c>
      <c r="S1458" s="156">
        <f>IF((R1458&lt;=0),0,((R1458-S$24)*Stock*(_xlfn.NORM.INV(RAND(),stock_ave,stock_std))+(R1458-S$24)*Bonds*(_xlfn.NORM.INV(RAND(),bond_ave,bond_std))+(R1458-S$24)*cash*(_xlfn.NORM.INV(RAND(),cash_ave,cash_std))+(R1458-S$24)))</f>
        <v/>
      </c>
      <c r="T1458" s="156">
        <f>IF((S1458&lt;=0),0,((S1458-T$24)*Stock*(_xlfn.NORM.INV(RAND(),stock_ave,stock_std))+(S1458-T$24)*Bonds*(_xlfn.NORM.INV(RAND(),bond_ave,bond_std))+(S1458-T$24)*cash*(_xlfn.NORM.INV(RAND(),cash_ave,cash_std))+(S1458-T$24)))</f>
        <v/>
      </c>
      <c r="U1458" s="156">
        <f>IF((T1458&lt;=0),0,((T1458-U$24)*Stock*(_xlfn.NORM.INV(RAND(),stock_ave,stock_std))+(T1458-U$24)*Bonds*(_xlfn.NORM.INV(RAND(),bond_ave,bond_std))+(T1458-U$24)*cash*(_xlfn.NORM.INV(RAND(),cash_ave,cash_std))+(T1458-U$24)))</f>
        <v/>
      </c>
      <c r="V1458" s="156">
        <f>IF((U1458&lt;=0),0,((U1458-V$24)*Stock*(_xlfn.NORM.INV(RAND(),stock_ave,stock_std))+(U1458-V$24)*Bonds*(_xlfn.NORM.INV(RAND(),bond_ave,bond_std))+(U1458-V$24)*cash*(_xlfn.NORM.INV(RAND(),cash_ave,cash_std))+(U1458-V$24)))</f>
        <v/>
      </c>
      <c r="W1458" s="156">
        <f>IF((V1458&lt;=0),0,((V1458-W$24)*Stock*(_xlfn.NORM.INV(RAND(),stock_ave,stock_std))+(V1458-W$24)*Bonds*(_xlfn.NORM.INV(RAND(),bond_ave,bond_std))+(V1458-W$24)*cash*(_xlfn.NORM.INV(RAND(),cash_ave,cash_std))+(V1458-W$24)))</f>
        <v/>
      </c>
      <c r="X1458" s="156">
        <f>IF((W1458&lt;=0),0,((W1458-X$24)*Stock*(_xlfn.NORM.INV(RAND(),stock_ave,stock_std))+(W1458-X$24)*Bonds*(_xlfn.NORM.INV(RAND(),bond_ave,bond_std))+(W1458-X$24)*cash*(_xlfn.NORM.INV(RAND(),cash_ave,cash_std))+(W1458-X$24)))</f>
        <v/>
      </c>
      <c r="Y1458" s="156">
        <f>IF((X1458&lt;=0),0,((X1458-Y$24)*Stock*(_xlfn.NORM.INV(RAND(),stock_ave,stock_std))+(X1458-Y$24)*Bonds*(_xlfn.NORM.INV(RAND(),bond_ave,bond_std))+(X1458-Y$24)*cash*(_xlfn.NORM.INV(RAND(),cash_ave,cash_std))+(X1458-Y$24)))</f>
        <v/>
      </c>
      <c r="Z1458" s="156">
        <f>IF((Y1458&lt;=0),0,((Y1458-Z$24)*Stock*(_xlfn.NORM.INV(RAND(),stock_ave,stock_std))+(Y1458-Z$24)*Bonds*(_xlfn.NORM.INV(RAND(),bond_ave,bond_std))+(Y1458-Z$24)*cash*(_xlfn.NORM.INV(RAND(),cash_ave,cash_std))+(Y1458-Z$24)))</f>
        <v/>
      </c>
      <c r="AA1458" s="156">
        <f>IF((Z1458&lt;=0),0,((Z1458-AA$24)*Stock*(_xlfn.NORM.INV(RAND(),stock_ave,stock_std))+(Z1458-AA$24)*Bonds*(_xlfn.NORM.INV(RAND(),bond_ave,bond_std))+(Z1458-AA$24)*cash*(_xlfn.NORM.INV(RAND(),cash_ave,cash_std))+(Z1458-AA$24)))</f>
        <v/>
      </c>
      <c r="AB1458" s="156">
        <f>IF((AA1458&lt;=0),0,((AA1458-AB$24)*Stock*(_xlfn.NORM.INV(RAND(),stock_ave,stock_std))+(AA1458-AB$24)*Bonds*(_xlfn.NORM.INV(RAND(),bond_ave,bond_std))+(AA1458-AB$24)*cash*(_xlfn.NORM.INV(RAND(),cash_ave,cash_std))+(AA1458-AB$24)))</f>
        <v/>
      </c>
      <c r="AC1458" s="156">
        <f>IF((AB1458&lt;=0),0,((AB1458-AC$24)*Stock*(_xlfn.NORM.INV(RAND(),stock_ave,stock_std))+(AB1458-AC$24)*Bonds*(_xlfn.NORM.INV(RAND(),bond_ave,bond_std))+(AB1458-AC$24)*cash*(_xlfn.NORM.INV(RAND(),cash_ave,cash_std))+(AB1458-AC$24)))</f>
        <v/>
      </c>
      <c r="AD1458" s="156">
        <f>IF((AC1458&lt;=0),0,((AC1458-AD$24)*Stock*(_xlfn.NORM.INV(RAND(),stock_ave,stock_std))+(AC1458-AD$24)*Bonds*(_xlfn.NORM.INV(RAND(),bond_ave,bond_std))+(AC1458-AD$24)*cash*(_xlfn.NORM.INV(RAND(),cash_ave,cash_std))+(AC1458-AD$24)))</f>
        <v/>
      </c>
      <c r="AE1458" s="156">
        <f>IF((AD1458&lt;=0),0,((AD1458-AE$24)*Stock*(_xlfn.NORM.INV(RAND(),stock_ave,stock_std))+(AD1458-AE$24)*Bonds*(_xlfn.NORM.INV(RAND(),bond_ave,bond_std))+(AD1458-AE$24)*cash*(_xlfn.NORM.INV(RAND(),cash_ave,cash_std))+(AD1458-AE$24)))</f>
        <v/>
      </c>
      <c r="AF1458" s="156">
        <f>IF((AE1458&lt;=0),0,((AE1458-AF$24)*Stock*(_xlfn.NORM.INV(RAND(),stock_ave,stock_std))+(AE1458-AF$24)*Bonds*(_xlfn.NORM.INV(RAND(),bond_ave,bond_std))+(AE1458-AF$24)*cash*(_xlfn.NORM.INV(RAND(),cash_ave,cash_std))+(AE1458-AF$24)))</f>
        <v/>
      </c>
      <c r="AG1458" s="156">
        <f>IF((AF1458&lt;=0),0,((AF1458-AG$24)*Stock*(_xlfn.NORM.INV(RAND(),stock_ave,stock_std))+(AF1458-AG$24)*Bonds*(_xlfn.NORM.INV(RAND(),bond_ave,bond_std))+(AF1458-AG$24)*cash*(_xlfn.NORM.INV(RAND(),cash_ave,cash_std))+(AF1458-AG$24)))</f>
        <v/>
      </c>
      <c r="AH1458" s="156">
        <f>IF((AG1458&lt;=0),0,((AG1458-AH$24)*Stock*(_xlfn.NORM.INV(RAND(),stock_ave,stock_std))+(AG1458-AH$24)*Bonds*(_xlfn.NORM.INV(RAND(),bond_ave,bond_std))+(AG1458-AH$24)*cash*(_xlfn.NORM.INV(RAND(),cash_ave,cash_std))+(AG1458-AH$24)))</f>
        <v/>
      </c>
      <c r="AI1458" s="156">
        <f>IF((AH1458&lt;=0),0,((AH1458-AI$24)*Stock*(_xlfn.NORM.INV(RAND(),stock_ave,stock_std))+(AH1458-AI$24)*Bonds*(_xlfn.NORM.INV(RAND(),bond_ave,bond_std))+(AH1458-AI$24)*cash*(_xlfn.NORM.INV(RAND(),cash_ave,cash_std))+(AH1458-AI$24)))</f>
        <v/>
      </c>
      <c r="AJ1458" s="156">
        <f>IF((AI1458&lt;=0),0,((AI1458-AJ$24)*Stock*(_xlfn.NORM.INV(RAND(),stock_ave,stock_std))+(AI1458-AJ$24)*Bonds*(_xlfn.NORM.INV(RAND(),bond_ave,bond_std))+(AI1458-AJ$24)*cash*(_xlfn.NORM.INV(RAND(),cash_ave,cash_std))+(AI1458-AJ$24)))</f>
        <v/>
      </c>
      <c r="AK1458" s="156">
        <f>IF((AJ1458&lt;=0),0,((AJ1458-AK$24)*Stock*(_xlfn.NORM.INV(RAND(),stock_ave,stock_std))+(AJ1458-AK$24)*Bonds*(_xlfn.NORM.INV(RAND(),bond_ave,bond_std))+(AJ1458-AK$24)*cash*(_xlfn.NORM.INV(RAND(),cash_ave,cash_std))+(AJ1458-AK$24)))</f>
        <v/>
      </c>
      <c r="AL1458" s="156">
        <f>IF((AK1458&lt;=0),0,((AK1458-AL$24)*Stock*(_xlfn.NORM.INV(RAND(),stock_ave,stock_std))+(AK1458-AL$24)*Bonds*(_xlfn.NORM.INV(RAND(),bond_ave,bond_std))+(AK1458-AL$24)*cash*(_xlfn.NORM.INV(RAND(),cash_ave,cash_std))+(AK1458-AL$24)))</f>
        <v/>
      </c>
      <c r="AM1458" s="156">
        <f>IF((AL1458&lt;=0),0,((AL1458-AM$24)*Stock*(_xlfn.NORM.INV(RAND(),stock_ave,stock_std))+(AL1458-AM$24)*Bonds*(_xlfn.NORM.INV(RAND(),bond_ave,bond_std))+(AL1458-AM$24)*cash*(_xlfn.NORM.INV(RAND(),cash_ave,cash_std))+(AL1458-AM$24)))</f>
        <v/>
      </c>
      <c r="AN1458" s="156">
        <f>IF((AM1458&lt;=0),0,((AM1458-AN$24)*Stock*(_xlfn.NORM.INV(RAND(),stock_ave,stock_std))+(AM1458-AN$24)*Bonds*(_xlfn.NORM.INV(RAND(),bond_ave,bond_std))+(AM1458-AN$24)*cash*(_xlfn.NORM.INV(RAND(),cash_ave,cash_std))+(AM1458-AN$24)))</f>
        <v/>
      </c>
      <c r="AO1458" s="156">
        <f>IF((AN1458&lt;=0),0,((AN1458-AO$24)*Stock*(_xlfn.NORM.INV(RAND(),stock_ave,stock_std))+(AN1458-AO$24)*Bonds*(_xlfn.NORM.INV(RAND(),bond_ave,bond_std))+(AN1458-AO$24)*cash*(_xlfn.NORM.INV(RAND(),cash_ave,cash_std))+(AN1458-AO$24)))</f>
        <v/>
      </c>
      <c r="AP1458" s="156">
        <f>IF((AO1458&lt;=0),0,((AO1458-AP$24)*Stock*(_xlfn.NORM.INV(RAND(),stock_ave,stock_std))+(AO1458-AP$24)*Bonds*(_xlfn.NORM.INV(RAND(),bond_ave,bond_std))+(AO1458-AP$24)*cash*(_xlfn.NORM.INV(RAND(),cash_ave,cash_std))+(AO1458-AP$24)))</f>
        <v/>
      </c>
      <c r="AQ1458" s="156">
        <f>IF((AP1458&lt;=0),0,((AP1458-AQ$24)*Stock*(_xlfn.NORM.INV(RAND(),stock_ave,stock_std))+(AP1458-AQ$24)*Bonds*(_xlfn.NORM.INV(RAND(),bond_ave,bond_std))+(AP1458-AQ$24)*cash*(_xlfn.NORM.INV(RAND(),cash_ave,cash_std))+(AP1458-AQ$24)))</f>
        <v/>
      </c>
      <c r="AR1458" s="156">
        <f>IF((AQ1458&lt;=0),0,((AQ1458-AR$24)*Stock*(_xlfn.NORM.INV(RAND(),stock_ave,stock_std))+(AQ1458-AR$24)*Bonds*(_xlfn.NORM.INV(RAND(),bond_ave,bond_std))+(AQ1458-AR$24)*cash*(_xlfn.NORM.INV(RAND(),cash_ave,cash_std))+(AQ1458-AR$24)))</f>
        <v/>
      </c>
      <c r="AS1458" s="156">
        <f>IF((AR1458&lt;=0),0,((AR1458-AS$24)*Stock*(_xlfn.NORM.INV(RAND(),stock_ave,stock_std))+(AR1458-AS$24)*Bonds*(_xlfn.NORM.INV(RAND(),bond_ave,bond_std))+(AR1458-AS$24)*cash*(_xlfn.NORM.INV(RAND(),cash_ave,cash_std))+(AR1458-AS$24)))</f>
        <v/>
      </c>
      <c r="AT1458" s="156">
        <f>IF((AS1458&lt;=0),0,((AS1458-AT$24)*Stock*(_xlfn.NORM.INV(RAND(),stock_ave,stock_std))+(AS1458-AT$24)*Bonds*(_xlfn.NORM.INV(RAND(),bond_ave,bond_std))+(AS1458-AT$24)*cash*(_xlfn.NORM.INV(RAND(),cash_ave,cash_std))+(AS1458-AT$24)))</f>
        <v/>
      </c>
      <c r="AU1458" s="156">
        <f>IF((AT1458&lt;=0),0,((AT1458-AU$24)*Stock*(_xlfn.NORM.INV(RAND(),stock_ave,stock_std))+(AT1458-AU$24)*Bonds*(_xlfn.NORM.INV(RAND(),bond_ave,bond_std))+(AT1458-AU$24)*cash*(_xlfn.NORM.INV(RAND(),cash_ave,cash_std))+(AT1458-AU$24)))</f>
        <v/>
      </c>
      <c r="AV1458" s="156">
        <f>IF((AU1458&lt;=0),0,((AU1458-AV$24)*Stock*(_xlfn.NORM.INV(RAND(),stock_ave,stock_std))+(AU1458-AV$24)*Bonds*(_xlfn.NORM.INV(RAND(),bond_ave,bond_std))+(AU1458-AV$24)*cash*(_xlfn.NORM.INV(RAND(),cash_ave,cash_std))+(AU1458-AV$24)))</f>
        <v/>
      </c>
      <c r="AW1458" s="156">
        <f>IF((AV1458&lt;=0),0,((AV1458-AW$24)*Stock*(_xlfn.NORM.INV(RAND(),stock_ave,stock_std))+(AV1458-AW$24)*Bonds*(_xlfn.NORM.INV(RAND(),bond_ave,bond_std))+(AV1458-AW$24)*cash*(_xlfn.NORM.INV(RAND(),cash_ave,cash_std))+(AV1458-AW$24)))</f>
        <v/>
      </c>
      <c r="AX1458" s="159" t="n"/>
      <c r="AY1458" s="159" t="n"/>
      <c r="AZ1458" s="159" t="n"/>
      <c r="BA1458" s="159" t="n"/>
      <c r="BB1458" s="159" t="n"/>
    </row>
    <row r="1459">
      <c r="C1459" s="147" t="n"/>
      <c r="D1459" s="61">
        <f>+D1458-IF(D$18&gt;74,(D1458/D$25)*$C$10)</f>
        <v/>
      </c>
      <c r="E1459" s="61">
        <f>+E1458-IF(E$18&gt;74,(E1458/E$25)*$C$10)</f>
        <v/>
      </c>
      <c r="F1459" s="61">
        <f>+F1458-IF(F$18&gt;74,(F1458/F$25)*$C$10)</f>
        <v/>
      </c>
      <c r="G1459" s="61">
        <f>+G1458-IF(G$18&gt;74,(G1458/G$25)*$C$10)</f>
        <v/>
      </c>
      <c r="H1459" s="61">
        <f>+H1458-IF(H$18&gt;74,(H1458/H$25)*$C$10)</f>
        <v/>
      </c>
      <c r="I1459" s="61">
        <f>+I1458-IF(I$18&gt;74,(I1458/I$25)*$C$10)</f>
        <v/>
      </c>
      <c r="J1459" s="61">
        <f>+J1458-IF(J$18&gt;74,(J1458/J$25)*$C$10)</f>
        <v/>
      </c>
      <c r="K1459" s="61">
        <f>+K1458-IF(K$18&gt;74,(K1458/K$25)*$C$10)</f>
        <v/>
      </c>
      <c r="L1459" s="61">
        <f>+L1458-IF(L$18&gt;74,(L1458/L$25)*$C$10)</f>
        <v/>
      </c>
      <c r="M1459" s="61">
        <f>+M1458-IF(M$18&gt;74,(M1458/M$25)*$C$10)</f>
        <v/>
      </c>
      <c r="N1459" s="61">
        <f>+N1458-IF(N$18&gt;74,(N1458/N$25)*$C$10)</f>
        <v/>
      </c>
      <c r="O1459" s="61">
        <f>+O1458-IF(O$18&gt;74,(O1458/O$25)*$C$10)</f>
        <v/>
      </c>
      <c r="P1459" s="61">
        <f>+P1458-IF(P$18&gt;74,(P1458/P$25)*$C$10)</f>
        <v/>
      </c>
      <c r="Q1459" s="61">
        <f>+Q1458-IF(Q$18&gt;74,(Q1458/Q$25)*$C$10)</f>
        <v/>
      </c>
      <c r="R1459" s="61">
        <f>+R1458-IF(R$18&gt;74,(R1458/R$25)*$C$10)</f>
        <v/>
      </c>
      <c r="S1459" s="61">
        <f>+S1458-IF(S$18&gt;74,(S1458/S$25)*$C$10)</f>
        <v/>
      </c>
      <c r="T1459" s="61">
        <f>+T1458-IF(T$18&gt;74,(T1458/T$25)*$C$10)</f>
        <v/>
      </c>
      <c r="U1459" s="61">
        <f>+U1458-IF(U$18&gt;74,(U1458/U$25)*$C$10)</f>
        <v/>
      </c>
      <c r="V1459" s="61">
        <f>+V1458-IF(V$18&gt;74,(V1458/V$25)*$C$10)</f>
        <v/>
      </c>
      <c r="W1459" s="61">
        <f>+W1458-IF(W$18&gt;74,(W1458/W$25)*$C$10)</f>
        <v/>
      </c>
      <c r="X1459" s="61">
        <f>+X1458-IF(X$18&gt;74,(X1458/X$25)*$C$10)</f>
        <v/>
      </c>
      <c r="Y1459" s="61">
        <f>+Y1458-IF(Y$18&gt;74,(Y1458/Y$25)*$C$10)</f>
        <v/>
      </c>
      <c r="Z1459" s="61">
        <f>+Z1458-IF(Z$18&gt;74,(Z1458/Z$25)*$C$10)</f>
        <v/>
      </c>
      <c r="AA1459" s="61">
        <f>+AA1458-IF(AA$18&gt;74,(AA1458/AA$25)*$C$10)</f>
        <v/>
      </c>
      <c r="AB1459" s="61">
        <f>+AB1458-IF(AB$18&gt;74,(AB1458/AB$25)*$C$10)</f>
        <v/>
      </c>
      <c r="AC1459" s="61">
        <f>+AC1458-IF(AC$18&gt;74,(AC1458/AC$25)*$C$10)</f>
        <v/>
      </c>
      <c r="AD1459" s="61">
        <f>+AD1458-IF(AD$18&gt;74,(AD1458/AD$25)*$C$10)</f>
        <v/>
      </c>
      <c r="AE1459" s="61">
        <f>+AE1458-IF(AE$18&gt;74,(AE1458/AE$25)*$C$10)</f>
        <v/>
      </c>
      <c r="AF1459" s="61">
        <f>+AF1458-IF(AF$18&gt;74,(AF1458/AF$25)*$C$10)</f>
        <v/>
      </c>
      <c r="AG1459" s="61">
        <f>+AG1458-IF(AG$18&gt;74,(AG1458/AG$25)*$C$10)</f>
        <v/>
      </c>
      <c r="AH1459" s="61">
        <f>+AH1458-IF(AH$18&gt;74,(AH1458/AH$25)*$C$10)</f>
        <v/>
      </c>
      <c r="AI1459" s="61">
        <f>+AI1458-IF(AI$18&gt;74,(AI1458/AI$25)*$C$10)</f>
        <v/>
      </c>
      <c r="AJ1459" s="61">
        <f>+AJ1458-IF(AJ$18&gt;74,(AJ1458/AJ$25)*$C$10)</f>
        <v/>
      </c>
      <c r="AK1459" s="61">
        <f>+AK1458-IF(AK$18&gt;74,(AK1458/AK$25)*$C$10)</f>
        <v/>
      </c>
      <c r="AL1459" s="61">
        <f>+AL1458-IF(AL$18&gt;74,(AL1458/AL$25)*$C$10)</f>
        <v/>
      </c>
      <c r="AM1459" s="61">
        <f>+AM1458-IF(AM$18&gt;74,(AM1458/AM$25)*$C$10)</f>
        <v/>
      </c>
      <c r="AN1459" s="61">
        <f>+AN1458-IF(AN$18&gt;74,(AN1458/AN$25)*$C$10)</f>
        <v/>
      </c>
      <c r="AO1459" s="61">
        <f>+AO1458-IF(AO$18&gt;74,(AO1458/AO$25)*$C$10)</f>
        <v/>
      </c>
      <c r="AP1459" s="61">
        <f>+AP1458-IF(AP$18&gt;74,(AP1458/AP$25)*$C$10)</f>
        <v/>
      </c>
      <c r="AQ1459" s="61">
        <f>+AQ1458-IF(AQ$18&gt;74,(AQ1458/AQ$25)*$C$10)</f>
        <v/>
      </c>
      <c r="AR1459" s="61">
        <f>+AR1458-IF(AR$18&gt;74,(AR1458/AR$25)*$C$10)</f>
        <v/>
      </c>
      <c r="AS1459" s="61">
        <f>+AS1458-IF(AS$18&gt;74,(AS1458/AS$25)*$C$10)</f>
        <v/>
      </c>
      <c r="AT1459" s="61">
        <f>+AT1458-IF(AT$18&gt;74,(AT1458/AT$25)*$C$10)</f>
        <v/>
      </c>
      <c r="AU1459" s="61">
        <f>+AU1458-IF(AU$18&gt;74,(AU1458/AU$25)*$C$10)</f>
        <v/>
      </c>
      <c r="AV1459" s="61">
        <f>+AV1458-IF(AV$18&gt;74,(AV1458/AV$25)*$C$10)</f>
        <v/>
      </c>
      <c r="AW1459" s="61">
        <f>+AW1458-IF(AW$18&gt;74,(AW1458/AW$25)*$C$10)</f>
        <v/>
      </c>
      <c r="AX1459" s="35">
        <f>IF(AW1459&gt;0,1,0)</f>
        <v/>
      </c>
      <c r="AY1459" s="35">
        <f>IF(AL1459&gt;0,1,0)</f>
        <v/>
      </c>
      <c r="AZ1459" s="35">
        <f>IF(AG1459&gt;0,1,0)</f>
        <v/>
      </c>
      <c r="BA1459" s="35">
        <f>IF(AB1459&gt;0,1,0)</f>
        <v/>
      </c>
      <c r="BB1459" s="35">
        <f>IF(W1459&gt;0,1,0)</f>
        <v/>
      </c>
    </row>
    <row r="1460">
      <c r="B1460" s="154" t="inlineStr">
        <is>
          <t>trial 717</t>
        </is>
      </c>
      <c r="C1460" s="155">
        <f>+start-C1457</f>
        <v/>
      </c>
      <c r="D1460" s="156">
        <f>IF((C1460&lt;=0),0,((C1460-D$24)*Stock*(_xlfn.NORM.INV(RAND(),stock_ave,stock_std))+(C1460-D$24)*Bonds*(_xlfn.NORM.INV(RAND(),bond_ave,bond_std))+(C1460-D$24)*cash*(_xlfn.NORM.INV(RAND(),cash_ave,cash_std))+(C1460-D$24)))</f>
        <v/>
      </c>
      <c r="E1460" s="156">
        <f>IF((D1460&lt;=0),0,((D1460-E$24)*Stock*(_xlfn.NORM.INV(RAND(),stock_ave,stock_std))+(D1460-E$24)*Bonds*(_xlfn.NORM.INV(RAND(),bond_ave,bond_std))+(D1460-E$24)*cash*(_xlfn.NORM.INV(RAND(),cash_ave,cash_std))+(D1460-E$24)))</f>
        <v/>
      </c>
      <c r="F1460" s="156">
        <f>IF((E1460&lt;=0),0,((E1460-F$24)*Stock*(_xlfn.NORM.INV(RAND(),stock_ave,stock_std))+(E1460-F$24)*Bonds*(_xlfn.NORM.INV(RAND(),bond_ave,bond_std))+(E1460-F$24)*cash*(_xlfn.NORM.INV(RAND(),cash_ave,cash_std))+(E1460-F$24)))</f>
        <v/>
      </c>
      <c r="G1460" s="156">
        <f>IF((F1460&lt;=0),0,((F1460-G$24)*Stock*(_xlfn.NORM.INV(RAND(),stock_ave,stock_std))+(F1460-G$24)*Bonds*(_xlfn.NORM.INV(RAND(),bond_ave,bond_std))+(F1460-G$24)*cash*(_xlfn.NORM.INV(RAND(),cash_ave,cash_std))+(F1460-G$24)))</f>
        <v/>
      </c>
      <c r="H1460" s="156">
        <f>IF((G1460&lt;=0),0,((G1460-H$24)*Stock*(_xlfn.NORM.INV(RAND(),stock_ave,stock_std))+(G1460-H$24)*Bonds*(_xlfn.NORM.INV(RAND(),bond_ave,bond_std))+(G1460-H$24)*cash*(_xlfn.NORM.INV(RAND(),cash_ave,cash_std))+(G1460-H$24)))</f>
        <v/>
      </c>
      <c r="I1460" s="156">
        <f>IF((H1460&lt;=0),0,((H1460-I$24)*Stock*(_xlfn.NORM.INV(RAND(),stock_ave,stock_std))+(H1460-I$24)*Bonds*(_xlfn.NORM.INV(RAND(),bond_ave,bond_std))+(H1460-I$24)*cash*(_xlfn.NORM.INV(RAND(),cash_ave,cash_std))+(H1460-I$24)))</f>
        <v/>
      </c>
      <c r="J1460" s="156">
        <f>IF((I1460&lt;=0),0,((I1460-J$24)*Stock*(_xlfn.NORM.INV(RAND(),stock_ave,stock_std))+(I1460-J$24)*Bonds*(_xlfn.NORM.INV(RAND(),bond_ave,bond_std))+(I1460-J$24)*cash*(_xlfn.NORM.INV(RAND(),cash_ave,cash_std))+(I1460-J$24)))</f>
        <v/>
      </c>
      <c r="K1460" s="156">
        <f>IF((J1460&lt;=0),0,((J1460-K$24)*Stock*(_xlfn.NORM.INV(RAND(),stock_ave,stock_std))+(J1460-K$24)*Bonds*(_xlfn.NORM.INV(RAND(),bond_ave,bond_std))+(J1460-K$24)*cash*(_xlfn.NORM.INV(RAND(),cash_ave,cash_std))+(J1460-K$24)))</f>
        <v/>
      </c>
      <c r="L1460" s="156">
        <f>IF((K1460&lt;=0),0,((K1460-L$24)*Stock*(_xlfn.NORM.INV(RAND(),stock_ave,stock_std))+(K1460-L$24)*Bonds*(_xlfn.NORM.INV(RAND(),bond_ave,bond_std))+(K1460-L$24)*cash*(_xlfn.NORM.INV(RAND(),cash_ave,cash_std))+(K1460-L$24)))</f>
        <v/>
      </c>
      <c r="M1460" s="156">
        <f>IF((L1460&lt;=0),0,((L1460-M$24)*Stock*(_xlfn.NORM.INV(RAND(),stock_ave,stock_std))+(L1460-M$24)*Bonds*(_xlfn.NORM.INV(RAND(),bond_ave,bond_std))+(L1460-M$24)*cash*(_xlfn.NORM.INV(RAND(),cash_ave,cash_std))+(L1460-M$24)))</f>
        <v/>
      </c>
      <c r="N1460" s="156">
        <f>IF((M1460&lt;=0),0,((M1460-N$24)*Stock*(_xlfn.NORM.INV(RAND(),stock_ave,stock_std))+(M1460-N$24)*Bonds*(_xlfn.NORM.INV(RAND(),bond_ave,bond_std))+(M1460-N$24)*cash*(_xlfn.NORM.INV(RAND(),cash_ave,cash_std))+(M1460-N$24)))</f>
        <v/>
      </c>
      <c r="O1460" s="156">
        <f>IF((N1460&lt;=0),0,((N1460-O$24)*Stock*(_xlfn.NORM.INV(RAND(),stock_ave,stock_std))+(N1460-O$24)*Bonds*(_xlfn.NORM.INV(RAND(),bond_ave,bond_std))+(N1460-O$24)*cash*(_xlfn.NORM.INV(RAND(),cash_ave,cash_std))+(N1460-O$24)))</f>
        <v/>
      </c>
      <c r="P1460" s="156">
        <f>IF((O1460&lt;=0),0,((O1460-P$24)*Stock*(_xlfn.NORM.INV(RAND(),stock_ave,stock_std))+(O1460-P$24)*Bonds*(_xlfn.NORM.INV(RAND(),bond_ave,bond_std))+(O1460-P$24)*cash*(_xlfn.NORM.INV(RAND(),cash_ave,cash_std))+(O1460-P$24)))</f>
        <v/>
      </c>
      <c r="Q1460" s="156">
        <f>IF((P1460&lt;=0),0,((P1460-Q$24)*Stock*(_xlfn.NORM.INV(RAND(),stock_ave,stock_std))+(P1460-Q$24)*Bonds*(_xlfn.NORM.INV(RAND(),bond_ave,bond_std))+(P1460-Q$24)*cash*(_xlfn.NORM.INV(RAND(),cash_ave,cash_std))+(P1460-Q$24)))</f>
        <v/>
      </c>
      <c r="R1460" s="156">
        <f>IF((Q1460&lt;=0),0,((Q1460-R$24)*Stock*(_xlfn.NORM.INV(RAND(),stock_ave,stock_std))+(Q1460-R$24)*Bonds*(_xlfn.NORM.INV(RAND(),bond_ave,bond_std))+(Q1460-R$24)*cash*(_xlfn.NORM.INV(RAND(),cash_ave,cash_std))+(Q1460-R$24)))</f>
        <v/>
      </c>
      <c r="S1460" s="156">
        <f>IF((R1460&lt;=0),0,((R1460-S$24)*Stock*(_xlfn.NORM.INV(RAND(),stock_ave,stock_std))+(R1460-S$24)*Bonds*(_xlfn.NORM.INV(RAND(),bond_ave,bond_std))+(R1460-S$24)*cash*(_xlfn.NORM.INV(RAND(),cash_ave,cash_std))+(R1460-S$24)))</f>
        <v/>
      </c>
      <c r="T1460" s="156">
        <f>IF((S1460&lt;=0),0,((S1460-T$24)*Stock*(_xlfn.NORM.INV(RAND(),stock_ave,stock_std))+(S1460-T$24)*Bonds*(_xlfn.NORM.INV(RAND(),bond_ave,bond_std))+(S1460-T$24)*cash*(_xlfn.NORM.INV(RAND(),cash_ave,cash_std))+(S1460-T$24)))</f>
        <v/>
      </c>
      <c r="U1460" s="156">
        <f>IF((T1460&lt;=0),0,((T1460-U$24)*Stock*(_xlfn.NORM.INV(RAND(),stock_ave,stock_std))+(T1460-U$24)*Bonds*(_xlfn.NORM.INV(RAND(),bond_ave,bond_std))+(T1460-U$24)*cash*(_xlfn.NORM.INV(RAND(),cash_ave,cash_std))+(T1460-U$24)))</f>
        <v/>
      </c>
      <c r="V1460" s="156">
        <f>IF((U1460&lt;=0),0,((U1460-V$24)*Stock*(_xlfn.NORM.INV(RAND(),stock_ave,stock_std))+(U1460-V$24)*Bonds*(_xlfn.NORM.INV(RAND(),bond_ave,bond_std))+(U1460-V$24)*cash*(_xlfn.NORM.INV(RAND(),cash_ave,cash_std))+(U1460-V$24)))</f>
        <v/>
      </c>
      <c r="W1460" s="156">
        <f>IF((V1460&lt;=0),0,((V1460-W$24)*Stock*(_xlfn.NORM.INV(RAND(),stock_ave,stock_std))+(V1460-W$24)*Bonds*(_xlfn.NORM.INV(RAND(),bond_ave,bond_std))+(V1460-W$24)*cash*(_xlfn.NORM.INV(RAND(),cash_ave,cash_std))+(V1460-W$24)))</f>
        <v/>
      </c>
      <c r="X1460" s="156">
        <f>IF((W1460&lt;=0),0,((W1460-X$24)*Stock*(_xlfn.NORM.INV(RAND(),stock_ave,stock_std))+(W1460-X$24)*Bonds*(_xlfn.NORM.INV(RAND(),bond_ave,bond_std))+(W1460-X$24)*cash*(_xlfn.NORM.INV(RAND(),cash_ave,cash_std))+(W1460-X$24)))</f>
        <v/>
      </c>
      <c r="Y1460" s="156">
        <f>IF((X1460&lt;=0),0,((X1460-Y$24)*Stock*(_xlfn.NORM.INV(RAND(),stock_ave,stock_std))+(X1460-Y$24)*Bonds*(_xlfn.NORM.INV(RAND(),bond_ave,bond_std))+(X1460-Y$24)*cash*(_xlfn.NORM.INV(RAND(),cash_ave,cash_std))+(X1460-Y$24)))</f>
        <v/>
      </c>
      <c r="Z1460" s="156">
        <f>IF((Y1460&lt;=0),0,((Y1460-Z$24)*Stock*(_xlfn.NORM.INV(RAND(),stock_ave,stock_std))+(Y1460-Z$24)*Bonds*(_xlfn.NORM.INV(RAND(),bond_ave,bond_std))+(Y1460-Z$24)*cash*(_xlfn.NORM.INV(RAND(),cash_ave,cash_std))+(Y1460-Z$24)))</f>
        <v/>
      </c>
      <c r="AA1460" s="156">
        <f>IF((Z1460&lt;=0),0,((Z1460-AA$24)*Stock*(_xlfn.NORM.INV(RAND(),stock_ave,stock_std))+(Z1460-AA$24)*Bonds*(_xlfn.NORM.INV(RAND(),bond_ave,bond_std))+(Z1460-AA$24)*cash*(_xlfn.NORM.INV(RAND(),cash_ave,cash_std))+(Z1460-AA$24)))</f>
        <v/>
      </c>
      <c r="AB1460" s="156">
        <f>IF((AA1460&lt;=0),0,((AA1460-AB$24)*Stock*(_xlfn.NORM.INV(RAND(),stock_ave,stock_std))+(AA1460-AB$24)*Bonds*(_xlfn.NORM.INV(RAND(),bond_ave,bond_std))+(AA1460-AB$24)*cash*(_xlfn.NORM.INV(RAND(),cash_ave,cash_std))+(AA1460-AB$24)))</f>
        <v/>
      </c>
      <c r="AC1460" s="156">
        <f>IF((AB1460&lt;=0),0,((AB1460-AC$24)*Stock*(_xlfn.NORM.INV(RAND(),stock_ave,stock_std))+(AB1460-AC$24)*Bonds*(_xlfn.NORM.INV(RAND(),bond_ave,bond_std))+(AB1460-AC$24)*cash*(_xlfn.NORM.INV(RAND(),cash_ave,cash_std))+(AB1460-AC$24)))</f>
        <v/>
      </c>
      <c r="AD1460" s="156">
        <f>IF((AC1460&lt;=0),0,((AC1460-AD$24)*Stock*(_xlfn.NORM.INV(RAND(),stock_ave,stock_std))+(AC1460-AD$24)*Bonds*(_xlfn.NORM.INV(RAND(),bond_ave,bond_std))+(AC1460-AD$24)*cash*(_xlfn.NORM.INV(RAND(),cash_ave,cash_std))+(AC1460-AD$24)))</f>
        <v/>
      </c>
      <c r="AE1460" s="156">
        <f>IF((AD1460&lt;=0),0,((AD1460-AE$24)*Stock*(_xlfn.NORM.INV(RAND(),stock_ave,stock_std))+(AD1460-AE$24)*Bonds*(_xlfn.NORM.INV(RAND(),bond_ave,bond_std))+(AD1460-AE$24)*cash*(_xlfn.NORM.INV(RAND(),cash_ave,cash_std))+(AD1460-AE$24)))</f>
        <v/>
      </c>
      <c r="AF1460" s="156">
        <f>IF((AE1460&lt;=0),0,((AE1460-AF$24)*Stock*(_xlfn.NORM.INV(RAND(),stock_ave,stock_std))+(AE1460-AF$24)*Bonds*(_xlfn.NORM.INV(RAND(),bond_ave,bond_std))+(AE1460-AF$24)*cash*(_xlfn.NORM.INV(RAND(),cash_ave,cash_std))+(AE1460-AF$24)))</f>
        <v/>
      </c>
      <c r="AG1460" s="156">
        <f>IF((AF1460&lt;=0),0,((AF1460-AG$24)*Stock*(_xlfn.NORM.INV(RAND(),stock_ave,stock_std))+(AF1460-AG$24)*Bonds*(_xlfn.NORM.INV(RAND(),bond_ave,bond_std))+(AF1460-AG$24)*cash*(_xlfn.NORM.INV(RAND(),cash_ave,cash_std))+(AF1460-AG$24)))</f>
        <v/>
      </c>
      <c r="AH1460" s="156">
        <f>IF((AG1460&lt;=0),0,((AG1460-AH$24)*Stock*(_xlfn.NORM.INV(RAND(),stock_ave,stock_std))+(AG1460-AH$24)*Bonds*(_xlfn.NORM.INV(RAND(),bond_ave,bond_std))+(AG1460-AH$24)*cash*(_xlfn.NORM.INV(RAND(),cash_ave,cash_std))+(AG1460-AH$24)))</f>
        <v/>
      </c>
      <c r="AI1460" s="156">
        <f>IF((AH1460&lt;=0),0,((AH1460-AI$24)*Stock*(_xlfn.NORM.INV(RAND(),stock_ave,stock_std))+(AH1460-AI$24)*Bonds*(_xlfn.NORM.INV(RAND(),bond_ave,bond_std))+(AH1460-AI$24)*cash*(_xlfn.NORM.INV(RAND(),cash_ave,cash_std))+(AH1460-AI$24)))</f>
        <v/>
      </c>
      <c r="AJ1460" s="156">
        <f>IF((AI1460&lt;=0),0,((AI1460-AJ$24)*Stock*(_xlfn.NORM.INV(RAND(),stock_ave,stock_std))+(AI1460-AJ$24)*Bonds*(_xlfn.NORM.INV(RAND(),bond_ave,bond_std))+(AI1460-AJ$24)*cash*(_xlfn.NORM.INV(RAND(),cash_ave,cash_std))+(AI1460-AJ$24)))</f>
        <v/>
      </c>
      <c r="AK1460" s="156">
        <f>IF((AJ1460&lt;=0),0,((AJ1460-AK$24)*Stock*(_xlfn.NORM.INV(RAND(),stock_ave,stock_std))+(AJ1460-AK$24)*Bonds*(_xlfn.NORM.INV(RAND(),bond_ave,bond_std))+(AJ1460-AK$24)*cash*(_xlfn.NORM.INV(RAND(),cash_ave,cash_std))+(AJ1460-AK$24)))</f>
        <v/>
      </c>
      <c r="AL1460" s="156">
        <f>IF((AK1460&lt;=0),0,((AK1460-AL$24)*Stock*(_xlfn.NORM.INV(RAND(),stock_ave,stock_std))+(AK1460-AL$24)*Bonds*(_xlfn.NORM.INV(RAND(),bond_ave,bond_std))+(AK1460-AL$24)*cash*(_xlfn.NORM.INV(RAND(),cash_ave,cash_std))+(AK1460-AL$24)))</f>
        <v/>
      </c>
      <c r="AM1460" s="156">
        <f>IF((AL1460&lt;=0),0,((AL1460-AM$24)*Stock*(_xlfn.NORM.INV(RAND(),stock_ave,stock_std))+(AL1460-AM$24)*Bonds*(_xlfn.NORM.INV(RAND(),bond_ave,bond_std))+(AL1460-AM$24)*cash*(_xlfn.NORM.INV(RAND(),cash_ave,cash_std))+(AL1460-AM$24)))</f>
        <v/>
      </c>
      <c r="AN1460" s="156">
        <f>IF((AM1460&lt;=0),0,((AM1460-AN$24)*Stock*(_xlfn.NORM.INV(RAND(),stock_ave,stock_std))+(AM1460-AN$24)*Bonds*(_xlfn.NORM.INV(RAND(),bond_ave,bond_std))+(AM1460-AN$24)*cash*(_xlfn.NORM.INV(RAND(),cash_ave,cash_std))+(AM1460-AN$24)))</f>
        <v/>
      </c>
      <c r="AO1460" s="156">
        <f>IF((AN1460&lt;=0),0,((AN1460-AO$24)*Stock*(_xlfn.NORM.INV(RAND(),stock_ave,stock_std))+(AN1460-AO$24)*Bonds*(_xlfn.NORM.INV(RAND(),bond_ave,bond_std))+(AN1460-AO$24)*cash*(_xlfn.NORM.INV(RAND(),cash_ave,cash_std))+(AN1460-AO$24)))</f>
        <v/>
      </c>
      <c r="AP1460" s="156">
        <f>IF((AO1460&lt;=0),0,((AO1460-AP$24)*Stock*(_xlfn.NORM.INV(RAND(),stock_ave,stock_std))+(AO1460-AP$24)*Bonds*(_xlfn.NORM.INV(RAND(),bond_ave,bond_std))+(AO1460-AP$24)*cash*(_xlfn.NORM.INV(RAND(),cash_ave,cash_std))+(AO1460-AP$24)))</f>
        <v/>
      </c>
      <c r="AQ1460" s="156">
        <f>IF((AP1460&lt;=0),0,((AP1460-AQ$24)*Stock*(_xlfn.NORM.INV(RAND(),stock_ave,stock_std))+(AP1460-AQ$24)*Bonds*(_xlfn.NORM.INV(RAND(),bond_ave,bond_std))+(AP1460-AQ$24)*cash*(_xlfn.NORM.INV(RAND(),cash_ave,cash_std))+(AP1460-AQ$24)))</f>
        <v/>
      </c>
      <c r="AR1460" s="156">
        <f>IF((AQ1460&lt;=0),0,((AQ1460-AR$24)*Stock*(_xlfn.NORM.INV(RAND(),stock_ave,stock_std))+(AQ1460-AR$24)*Bonds*(_xlfn.NORM.INV(RAND(),bond_ave,bond_std))+(AQ1460-AR$24)*cash*(_xlfn.NORM.INV(RAND(),cash_ave,cash_std))+(AQ1460-AR$24)))</f>
        <v/>
      </c>
      <c r="AS1460" s="156">
        <f>IF((AR1460&lt;=0),0,((AR1460-AS$24)*Stock*(_xlfn.NORM.INV(RAND(),stock_ave,stock_std))+(AR1460-AS$24)*Bonds*(_xlfn.NORM.INV(RAND(),bond_ave,bond_std))+(AR1460-AS$24)*cash*(_xlfn.NORM.INV(RAND(),cash_ave,cash_std))+(AR1460-AS$24)))</f>
        <v/>
      </c>
      <c r="AT1460" s="156">
        <f>IF((AS1460&lt;=0),0,((AS1460-AT$24)*Stock*(_xlfn.NORM.INV(RAND(),stock_ave,stock_std))+(AS1460-AT$24)*Bonds*(_xlfn.NORM.INV(RAND(),bond_ave,bond_std))+(AS1460-AT$24)*cash*(_xlfn.NORM.INV(RAND(),cash_ave,cash_std))+(AS1460-AT$24)))</f>
        <v/>
      </c>
      <c r="AU1460" s="156">
        <f>IF((AT1460&lt;=0),0,((AT1460-AU$24)*Stock*(_xlfn.NORM.INV(RAND(),stock_ave,stock_std))+(AT1460-AU$24)*Bonds*(_xlfn.NORM.INV(RAND(),bond_ave,bond_std))+(AT1460-AU$24)*cash*(_xlfn.NORM.INV(RAND(),cash_ave,cash_std))+(AT1460-AU$24)))</f>
        <v/>
      </c>
      <c r="AV1460" s="156">
        <f>IF((AU1460&lt;=0),0,((AU1460-AV$24)*Stock*(_xlfn.NORM.INV(RAND(),stock_ave,stock_std))+(AU1460-AV$24)*Bonds*(_xlfn.NORM.INV(RAND(),bond_ave,bond_std))+(AU1460-AV$24)*cash*(_xlfn.NORM.INV(RAND(),cash_ave,cash_std))+(AU1460-AV$24)))</f>
        <v/>
      </c>
      <c r="AW1460" s="156">
        <f>IF((AV1460&lt;=0),0,((AV1460-AW$24)*Stock*(_xlfn.NORM.INV(RAND(),stock_ave,stock_std))+(AV1460-AW$24)*Bonds*(_xlfn.NORM.INV(RAND(),bond_ave,bond_std))+(AV1460-AW$24)*cash*(_xlfn.NORM.INV(RAND(),cash_ave,cash_std))+(AV1460-AW$24)))</f>
        <v/>
      </c>
      <c r="AX1460" s="159" t="n"/>
      <c r="AY1460" s="159" t="n"/>
      <c r="AZ1460" s="159" t="n"/>
      <c r="BA1460" s="159" t="n"/>
      <c r="BB1460" s="159" t="n"/>
    </row>
    <row r="1461">
      <c r="C1461" s="147" t="n"/>
      <c r="D1461" s="61">
        <f>+D1460-IF(D$18&gt;74,(D1460/D$25)*$C$10)</f>
        <v/>
      </c>
      <c r="E1461" s="61">
        <f>+E1460-IF(E$18&gt;74,(E1460/E$25)*$C$10)</f>
        <v/>
      </c>
      <c r="F1461" s="61">
        <f>+F1460-IF(F$18&gt;74,(F1460/F$25)*$C$10)</f>
        <v/>
      </c>
      <c r="G1461" s="61">
        <f>+G1460-IF(G$18&gt;74,(G1460/G$25)*$C$10)</f>
        <v/>
      </c>
      <c r="H1461" s="61">
        <f>+H1460-IF(H$18&gt;74,(H1460/H$25)*$C$10)</f>
        <v/>
      </c>
      <c r="I1461" s="61">
        <f>+I1460-IF(I$18&gt;74,(I1460/I$25)*$C$10)</f>
        <v/>
      </c>
      <c r="J1461" s="61">
        <f>+J1460-IF(J$18&gt;74,(J1460/J$25)*$C$10)</f>
        <v/>
      </c>
      <c r="K1461" s="61">
        <f>+K1460-IF(K$18&gt;74,(K1460/K$25)*$C$10)</f>
        <v/>
      </c>
      <c r="L1461" s="61">
        <f>+L1460-IF(L$18&gt;74,(L1460/L$25)*$C$10)</f>
        <v/>
      </c>
      <c r="M1461" s="61">
        <f>+M1460-IF(M$18&gt;74,(M1460/M$25)*$C$10)</f>
        <v/>
      </c>
      <c r="N1461" s="61">
        <f>+N1460-IF(N$18&gt;74,(N1460/N$25)*$C$10)</f>
        <v/>
      </c>
      <c r="O1461" s="61">
        <f>+O1460-IF(O$18&gt;74,(O1460/O$25)*$C$10)</f>
        <v/>
      </c>
      <c r="P1461" s="61">
        <f>+P1460-IF(P$18&gt;74,(P1460/P$25)*$C$10)</f>
        <v/>
      </c>
      <c r="Q1461" s="61">
        <f>+Q1460-IF(Q$18&gt;74,(Q1460/Q$25)*$C$10)</f>
        <v/>
      </c>
      <c r="R1461" s="61">
        <f>+R1460-IF(R$18&gt;74,(R1460/R$25)*$C$10)</f>
        <v/>
      </c>
      <c r="S1461" s="61">
        <f>+S1460-IF(S$18&gt;74,(S1460/S$25)*$C$10)</f>
        <v/>
      </c>
      <c r="T1461" s="61">
        <f>+T1460-IF(T$18&gt;74,(T1460/T$25)*$C$10)</f>
        <v/>
      </c>
      <c r="U1461" s="61">
        <f>+U1460-IF(U$18&gt;74,(U1460/U$25)*$C$10)</f>
        <v/>
      </c>
      <c r="V1461" s="61">
        <f>+V1460-IF(V$18&gt;74,(V1460/V$25)*$C$10)</f>
        <v/>
      </c>
      <c r="W1461" s="61">
        <f>+W1460-IF(W$18&gt;74,(W1460/W$25)*$C$10)</f>
        <v/>
      </c>
      <c r="X1461" s="61">
        <f>+X1460-IF(X$18&gt;74,(X1460/X$25)*$C$10)</f>
        <v/>
      </c>
      <c r="Y1461" s="61">
        <f>+Y1460-IF(Y$18&gt;74,(Y1460/Y$25)*$C$10)</f>
        <v/>
      </c>
      <c r="Z1461" s="61">
        <f>+Z1460-IF(Z$18&gt;74,(Z1460/Z$25)*$C$10)</f>
        <v/>
      </c>
      <c r="AA1461" s="61">
        <f>+AA1460-IF(AA$18&gt;74,(AA1460/AA$25)*$C$10)</f>
        <v/>
      </c>
      <c r="AB1461" s="61">
        <f>+AB1460-IF(AB$18&gt;74,(AB1460/AB$25)*$C$10)</f>
        <v/>
      </c>
      <c r="AC1461" s="61">
        <f>+AC1460-IF(AC$18&gt;74,(AC1460/AC$25)*$C$10)</f>
        <v/>
      </c>
      <c r="AD1461" s="61">
        <f>+AD1460-IF(AD$18&gt;74,(AD1460/AD$25)*$C$10)</f>
        <v/>
      </c>
      <c r="AE1461" s="61">
        <f>+AE1460-IF(AE$18&gt;74,(AE1460/AE$25)*$C$10)</f>
        <v/>
      </c>
      <c r="AF1461" s="61">
        <f>+AF1460-IF(AF$18&gt;74,(AF1460/AF$25)*$C$10)</f>
        <v/>
      </c>
      <c r="AG1461" s="61">
        <f>+AG1460-IF(AG$18&gt;74,(AG1460/AG$25)*$C$10)</f>
        <v/>
      </c>
      <c r="AH1461" s="61">
        <f>+AH1460-IF(AH$18&gt;74,(AH1460/AH$25)*$C$10)</f>
        <v/>
      </c>
      <c r="AI1461" s="61">
        <f>+AI1460-IF(AI$18&gt;74,(AI1460/AI$25)*$C$10)</f>
        <v/>
      </c>
      <c r="AJ1461" s="61">
        <f>+AJ1460-IF(AJ$18&gt;74,(AJ1460/AJ$25)*$C$10)</f>
        <v/>
      </c>
      <c r="AK1461" s="61">
        <f>+AK1460-IF(AK$18&gt;74,(AK1460/AK$25)*$C$10)</f>
        <v/>
      </c>
      <c r="AL1461" s="61">
        <f>+AL1460-IF(AL$18&gt;74,(AL1460/AL$25)*$C$10)</f>
        <v/>
      </c>
      <c r="AM1461" s="61">
        <f>+AM1460-IF(AM$18&gt;74,(AM1460/AM$25)*$C$10)</f>
        <v/>
      </c>
      <c r="AN1461" s="61">
        <f>+AN1460-IF(AN$18&gt;74,(AN1460/AN$25)*$C$10)</f>
        <v/>
      </c>
      <c r="AO1461" s="61">
        <f>+AO1460-IF(AO$18&gt;74,(AO1460/AO$25)*$C$10)</f>
        <v/>
      </c>
      <c r="AP1461" s="61">
        <f>+AP1460-IF(AP$18&gt;74,(AP1460/AP$25)*$C$10)</f>
        <v/>
      </c>
      <c r="AQ1461" s="61">
        <f>+AQ1460-IF(AQ$18&gt;74,(AQ1460/AQ$25)*$C$10)</f>
        <v/>
      </c>
      <c r="AR1461" s="61">
        <f>+AR1460-IF(AR$18&gt;74,(AR1460/AR$25)*$C$10)</f>
        <v/>
      </c>
      <c r="AS1461" s="61">
        <f>+AS1460-IF(AS$18&gt;74,(AS1460/AS$25)*$C$10)</f>
        <v/>
      </c>
      <c r="AT1461" s="61">
        <f>+AT1460-IF(AT$18&gt;74,(AT1460/AT$25)*$C$10)</f>
        <v/>
      </c>
      <c r="AU1461" s="61">
        <f>+AU1460-IF(AU$18&gt;74,(AU1460/AU$25)*$C$10)</f>
        <v/>
      </c>
      <c r="AV1461" s="61">
        <f>+AV1460-IF(AV$18&gt;74,(AV1460/AV$25)*$C$10)</f>
        <v/>
      </c>
      <c r="AW1461" s="61">
        <f>+AW1460-IF(AW$18&gt;74,(AW1460/AW$25)*$C$10)</f>
        <v/>
      </c>
      <c r="AX1461" s="35">
        <f>IF(AW1461&gt;0,1,0)</f>
        <v/>
      </c>
      <c r="AY1461" s="35">
        <f>IF(AL1461&gt;0,1,0)</f>
        <v/>
      </c>
      <c r="AZ1461" s="35">
        <f>IF(AG1461&gt;0,1,0)</f>
        <v/>
      </c>
      <c r="BA1461" s="35">
        <f>IF(AB1461&gt;0,1,0)</f>
        <v/>
      </c>
      <c r="BB1461" s="35">
        <f>IF(W1461&gt;0,1,0)</f>
        <v/>
      </c>
    </row>
    <row r="1462">
      <c r="B1462" s="154" t="inlineStr">
        <is>
          <t>trial 718</t>
        </is>
      </c>
      <c r="C1462" s="155">
        <f>+start-C1459</f>
        <v/>
      </c>
      <c r="D1462" s="156">
        <f>IF((C1462&lt;=0),0,((C1462-D$24)*Stock*(_xlfn.NORM.INV(RAND(),stock_ave,stock_std))+(C1462-D$24)*Bonds*(_xlfn.NORM.INV(RAND(),bond_ave,bond_std))+(C1462-D$24)*cash*(_xlfn.NORM.INV(RAND(),cash_ave,cash_std))+(C1462-D$24)))</f>
        <v/>
      </c>
      <c r="E1462" s="156">
        <f>IF((D1462&lt;=0),0,((D1462-E$24)*Stock*(_xlfn.NORM.INV(RAND(),stock_ave,stock_std))+(D1462-E$24)*Bonds*(_xlfn.NORM.INV(RAND(),bond_ave,bond_std))+(D1462-E$24)*cash*(_xlfn.NORM.INV(RAND(),cash_ave,cash_std))+(D1462-E$24)))</f>
        <v/>
      </c>
      <c r="F1462" s="156">
        <f>IF((E1462&lt;=0),0,((E1462-F$24)*Stock*(_xlfn.NORM.INV(RAND(),stock_ave,stock_std))+(E1462-F$24)*Bonds*(_xlfn.NORM.INV(RAND(),bond_ave,bond_std))+(E1462-F$24)*cash*(_xlfn.NORM.INV(RAND(),cash_ave,cash_std))+(E1462-F$24)))</f>
        <v/>
      </c>
      <c r="G1462" s="156">
        <f>IF((F1462&lt;=0),0,((F1462-G$24)*Stock*(_xlfn.NORM.INV(RAND(),stock_ave,stock_std))+(F1462-G$24)*Bonds*(_xlfn.NORM.INV(RAND(),bond_ave,bond_std))+(F1462-G$24)*cash*(_xlfn.NORM.INV(RAND(),cash_ave,cash_std))+(F1462-G$24)))</f>
        <v/>
      </c>
      <c r="H1462" s="156">
        <f>IF((G1462&lt;=0),0,((G1462-H$24)*Stock*(_xlfn.NORM.INV(RAND(),stock_ave,stock_std))+(G1462-H$24)*Bonds*(_xlfn.NORM.INV(RAND(),bond_ave,bond_std))+(G1462-H$24)*cash*(_xlfn.NORM.INV(RAND(),cash_ave,cash_std))+(G1462-H$24)))</f>
        <v/>
      </c>
      <c r="I1462" s="156">
        <f>IF((H1462&lt;=0),0,((H1462-I$24)*Stock*(_xlfn.NORM.INV(RAND(),stock_ave,stock_std))+(H1462-I$24)*Bonds*(_xlfn.NORM.INV(RAND(),bond_ave,bond_std))+(H1462-I$24)*cash*(_xlfn.NORM.INV(RAND(),cash_ave,cash_std))+(H1462-I$24)))</f>
        <v/>
      </c>
      <c r="J1462" s="156">
        <f>IF((I1462&lt;=0),0,((I1462-J$24)*Stock*(_xlfn.NORM.INV(RAND(),stock_ave,stock_std))+(I1462-J$24)*Bonds*(_xlfn.NORM.INV(RAND(),bond_ave,bond_std))+(I1462-J$24)*cash*(_xlfn.NORM.INV(RAND(),cash_ave,cash_std))+(I1462-J$24)))</f>
        <v/>
      </c>
      <c r="K1462" s="156">
        <f>IF((J1462&lt;=0),0,((J1462-K$24)*Stock*(_xlfn.NORM.INV(RAND(),stock_ave,stock_std))+(J1462-K$24)*Bonds*(_xlfn.NORM.INV(RAND(),bond_ave,bond_std))+(J1462-K$24)*cash*(_xlfn.NORM.INV(RAND(),cash_ave,cash_std))+(J1462-K$24)))</f>
        <v/>
      </c>
      <c r="L1462" s="156">
        <f>IF((K1462&lt;=0),0,((K1462-L$24)*Stock*(_xlfn.NORM.INV(RAND(),stock_ave,stock_std))+(K1462-L$24)*Bonds*(_xlfn.NORM.INV(RAND(),bond_ave,bond_std))+(K1462-L$24)*cash*(_xlfn.NORM.INV(RAND(),cash_ave,cash_std))+(K1462-L$24)))</f>
        <v/>
      </c>
      <c r="M1462" s="156">
        <f>IF((L1462&lt;=0),0,((L1462-M$24)*Stock*(_xlfn.NORM.INV(RAND(),stock_ave,stock_std))+(L1462-M$24)*Bonds*(_xlfn.NORM.INV(RAND(),bond_ave,bond_std))+(L1462-M$24)*cash*(_xlfn.NORM.INV(RAND(),cash_ave,cash_std))+(L1462-M$24)))</f>
        <v/>
      </c>
      <c r="N1462" s="156">
        <f>IF((M1462&lt;=0),0,((M1462-N$24)*Stock*(_xlfn.NORM.INV(RAND(),stock_ave,stock_std))+(M1462-N$24)*Bonds*(_xlfn.NORM.INV(RAND(),bond_ave,bond_std))+(M1462-N$24)*cash*(_xlfn.NORM.INV(RAND(),cash_ave,cash_std))+(M1462-N$24)))</f>
        <v/>
      </c>
      <c r="O1462" s="156">
        <f>IF((N1462&lt;=0),0,((N1462-O$24)*Stock*(_xlfn.NORM.INV(RAND(),stock_ave,stock_std))+(N1462-O$24)*Bonds*(_xlfn.NORM.INV(RAND(),bond_ave,bond_std))+(N1462-O$24)*cash*(_xlfn.NORM.INV(RAND(),cash_ave,cash_std))+(N1462-O$24)))</f>
        <v/>
      </c>
      <c r="P1462" s="156">
        <f>IF((O1462&lt;=0),0,((O1462-P$24)*Stock*(_xlfn.NORM.INV(RAND(),stock_ave,stock_std))+(O1462-P$24)*Bonds*(_xlfn.NORM.INV(RAND(),bond_ave,bond_std))+(O1462-P$24)*cash*(_xlfn.NORM.INV(RAND(),cash_ave,cash_std))+(O1462-P$24)))</f>
        <v/>
      </c>
      <c r="Q1462" s="156">
        <f>IF((P1462&lt;=0),0,((P1462-Q$24)*Stock*(_xlfn.NORM.INV(RAND(),stock_ave,stock_std))+(P1462-Q$24)*Bonds*(_xlfn.NORM.INV(RAND(),bond_ave,bond_std))+(P1462-Q$24)*cash*(_xlfn.NORM.INV(RAND(),cash_ave,cash_std))+(P1462-Q$24)))</f>
        <v/>
      </c>
      <c r="R1462" s="156">
        <f>IF((Q1462&lt;=0),0,((Q1462-R$24)*Stock*(_xlfn.NORM.INV(RAND(),stock_ave,stock_std))+(Q1462-R$24)*Bonds*(_xlfn.NORM.INV(RAND(),bond_ave,bond_std))+(Q1462-R$24)*cash*(_xlfn.NORM.INV(RAND(),cash_ave,cash_std))+(Q1462-R$24)))</f>
        <v/>
      </c>
      <c r="S1462" s="156">
        <f>IF((R1462&lt;=0),0,((R1462-S$24)*Stock*(_xlfn.NORM.INV(RAND(),stock_ave,stock_std))+(R1462-S$24)*Bonds*(_xlfn.NORM.INV(RAND(),bond_ave,bond_std))+(R1462-S$24)*cash*(_xlfn.NORM.INV(RAND(),cash_ave,cash_std))+(R1462-S$24)))</f>
        <v/>
      </c>
      <c r="T1462" s="156">
        <f>IF((S1462&lt;=0),0,((S1462-T$24)*Stock*(_xlfn.NORM.INV(RAND(),stock_ave,stock_std))+(S1462-T$24)*Bonds*(_xlfn.NORM.INV(RAND(),bond_ave,bond_std))+(S1462-T$24)*cash*(_xlfn.NORM.INV(RAND(),cash_ave,cash_std))+(S1462-T$24)))</f>
        <v/>
      </c>
      <c r="U1462" s="156">
        <f>IF((T1462&lt;=0),0,((T1462-U$24)*Stock*(_xlfn.NORM.INV(RAND(),stock_ave,stock_std))+(T1462-U$24)*Bonds*(_xlfn.NORM.INV(RAND(),bond_ave,bond_std))+(T1462-U$24)*cash*(_xlfn.NORM.INV(RAND(),cash_ave,cash_std))+(T1462-U$24)))</f>
        <v/>
      </c>
      <c r="V1462" s="156">
        <f>IF((U1462&lt;=0),0,((U1462-V$24)*Stock*(_xlfn.NORM.INV(RAND(),stock_ave,stock_std))+(U1462-V$24)*Bonds*(_xlfn.NORM.INV(RAND(),bond_ave,bond_std))+(U1462-V$24)*cash*(_xlfn.NORM.INV(RAND(),cash_ave,cash_std))+(U1462-V$24)))</f>
        <v/>
      </c>
      <c r="W1462" s="156">
        <f>IF((V1462&lt;=0),0,((V1462-W$24)*Stock*(_xlfn.NORM.INV(RAND(),stock_ave,stock_std))+(V1462-W$24)*Bonds*(_xlfn.NORM.INV(RAND(),bond_ave,bond_std))+(V1462-W$24)*cash*(_xlfn.NORM.INV(RAND(),cash_ave,cash_std))+(V1462-W$24)))</f>
        <v/>
      </c>
      <c r="X1462" s="156">
        <f>IF((W1462&lt;=0),0,((W1462-X$24)*Stock*(_xlfn.NORM.INV(RAND(),stock_ave,stock_std))+(W1462-X$24)*Bonds*(_xlfn.NORM.INV(RAND(),bond_ave,bond_std))+(W1462-X$24)*cash*(_xlfn.NORM.INV(RAND(),cash_ave,cash_std))+(W1462-X$24)))</f>
        <v/>
      </c>
      <c r="Y1462" s="156">
        <f>IF((X1462&lt;=0),0,((X1462-Y$24)*Stock*(_xlfn.NORM.INV(RAND(),stock_ave,stock_std))+(X1462-Y$24)*Bonds*(_xlfn.NORM.INV(RAND(),bond_ave,bond_std))+(X1462-Y$24)*cash*(_xlfn.NORM.INV(RAND(),cash_ave,cash_std))+(X1462-Y$24)))</f>
        <v/>
      </c>
      <c r="Z1462" s="156">
        <f>IF((Y1462&lt;=0),0,((Y1462-Z$24)*Stock*(_xlfn.NORM.INV(RAND(),stock_ave,stock_std))+(Y1462-Z$24)*Bonds*(_xlfn.NORM.INV(RAND(),bond_ave,bond_std))+(Y1462-Z$24)*cash*(_xlfn.NORM.INV(RAND(),cash_ave,cash_std))+(Y1462-Z$24)))</f>
        <v/>
      </c>
      <c r="AA1462" s="156">
        <f>IF((Z1462&lt;=0),0,((Z1462-AA$24)*Stock*(_xlfn.NORM.INV(RAND(),stock_ave,stock_std))+(Z1462-AA$24)*Bonds*(_xlfn.NORM.INV(RAND(),bond_ave,bond_std))+(Z1462-AA$24)*cash*(_xlfn.NORM.INV(RAND(),cash_ave,cash_std))+(Z1462-AA$24)))</f>
        <v/>
      </c>
      <c r="AB1462" s="156">
        <f>IF((AA1462&lt;=0),0,((AA1462-AB$24)*Stock*(_xlfn.NORM.INV(RAND(),stock_ave,stock_std))+(AA1462-AB$24)*Bonds*(_xlfn.NORM.INV(RAND(),bond_ave,bond_std))+(AA1462-AB$24)*cash*(_xlfn.NORM.INV(RAND(),cash_ave,cash_std))+(AA1462-AB$24)))</f>
        <v/>
      </c>
      <c r="AC1462" s="156">
        <f>IF((AB1462&lt;=0),0,((AB1462-AC$24)*Stock*(_xlfn.NORM.INV(RAND(),stock_ave,stock_std))+(AB1462-AC$24)*Bonds*(_xlfn.NORM.INV(RAND(),bond_ave,bond_std))+(AB1462-AC$24)*cash*(_xlfn.NORM.INV(RAND(),cash_ave,cash_std))+(AB1462-AC$24)))</f>
        <v/>
      </c>
      <c r="AD1462" s="156">
        <f>IF((AC1462&lt;=0),0,((AC1462-AD$24)*Stock*(_xlfn.NORM.INV(RAND(),stock_ave,stock_std))+(AC1462-AD$24)*Bonds*(_xlfn.NORM.INV(RAND(),bond_ave,bond_std))+(AC1462-AD$24)*cash*(_xlfn.NORM.INV(RAND(),cash_ave,cash_std))+(AC1462-AD$24)))</f>
        <v/>
      </c>
      <c r="AE1462" s="156">
        <f>IF((AD1462&lt;=0),0,((AD1462-AE$24)*Stock*(_xlfn.NORM.INV(RAND(),stock_ave,stock_std))+(AD1462-AE$24)*Bonds*(_xlfn.NORM.INV(RAND(),bond_ave,bond_std))+(AD1462-AE$24)*cash*(_xlfn.NORM.INV(RAND(),cash_ave,cash_std))+(AD1462-AE$24)))</f>
        <v/>
      </c>
      <c r="AF1462" s="156">
        <f>IF((AE1462&lt;=0),0,((AE1462-AF$24)*Stock*(_xlfn.NORM.INV(RAND(),stock_ave,stock_std))+(AE1462-AF$24)*Bonds*(_xlfn.NORM.INV(RAND(),bond_ave,bond_std))+(AE1462-AF$24)*cash*(_xlfn.NORM.INV(RAND(),cash_ave,cash_std))+(AE1462-AF$24)))</f>
        <v/>
      </c>
      <c r="AG1462" s="156">
        <f>IF((AF1462&lt;=0),0,((AF1462-AG$24)*Stock*(_xlfn.NORM.INV(RAND(),stock_ave,stock_std))+(AF1462-AG$24)*Bonds*(_xlfn.NORM.INV(RAND(),bond_ave,bond_std))+(AF1462-AG$24)*cash*(_xlfn.NORM.INV(RAND(),cash_ave,cash_std))+(AF1462-AG$24)))</f>
        <v/>
      </c>
      <c r="AH1462" s="156">
        <f>IF((AG1462&lt;=0),0,((AG1462-AH$24)*Stock*(_xlfn.NORM.INV(RAND(),stock_ave,stock_std))+(AG1462-AH$24)*Bonds*(_xlfn.NORM.INV(RAND(),bond_ave,bond_std))+(AG1462-AH$24)*cash*(_xlfn.NORM.INV(RAND(),cash_ave,cash_std))+(AG1462-AH$24)))</f>
        <v/>
      </c>
      <c r="AI1462" s="156">
        <f>IF((AH1462&lt;=0),0,((AH1462-AI$24)*Stock*(_xlfn.NORM.INV(RAND(),stock_ave,stock_std))+(AH1462-AI$24)*Bonds*(_xlfn.NORM.INV(RAND(),bond_ave,bond_std))+(AH1462-AI$24)*cash*(_xlfn.NORM.INV(RAND(),cash_ave,cash_std))+(AH1462-AI$24)))</f>
        <v/>
      </c>
      <c r="AJ1462" s="156">
        <f>IF((AI1462&lt;=0),0,((AI1462-AJ$24)*Stock*(_xlfn.NORM.INV(RAND(),stock_ave,stock_std))+(AI1462-AJ$24)*Bonds*(_xlfn.NORM.INV(RAND(),bond_ave,bond_std))+(AI1462-AJ$24)*cash*(_xlfn.NORM.INV(RAND(),cash_ave,cash_std))+(AI1462-AJ$24)))</f>
        <v/>
      </c>
      <c r="AK1462" s="156">
        <f>IF((AJ1462&lt;=0),0,((AJ1462-AK$24)*Stock*(_xlfn.NORM.INV(RAND(),stock_ave,stock_std))+(AJ1462-AK$24)*Bonds*(_xlfn.NORM.INV(RAND(),bond_ave,bond_std))+(AJ1462-AK$24)*cash*(_xlfn.NORM.INV(RAND(),cash_ave,cash_std))+(AJ1462-AK$24)))</f>
        <v/>
      </c>
      <c r="AL1462" s="156">
        <f>IF((AK1462&lt;=0),0,((AK1462-AL$24)*Stock*(_xlfn.NORM.INV(RAND(),stock_ave,stock_std))+(AK1462-AL$24)*Bonds*(_xlfn.NORM.INV(RAND(),bond_ave,bond_std))+(AK1462-AL$24)*cash*(_xlfn.NORM.INV(RAND(),cash_ave,cash_std))+(AK1462-AL$24)))</f>
        <v/>
      </c>
      <c r="AM1462" s="156">
        <f>IF((AL1462&lt;=0),0,((AL1462-AM$24)*Stock*(_xlfn.NORM.INV(RAND(),stock_ave,stock_std))+(AL1462-AM$24)*Bonds*(_xlfn.NORM.INV(RAND(),bond_ave,bond_std))+(AL1462-AM$24)*cash*(_xlfn.NORM.INV(RAND(),cash_ave,cash_std))+(AL1462-AM$24)))</f>
        <v/>
      </c>
      <c r="AN1462" s="156">
        <f>IF((AM1462&lt;=0),0,((AM1462-AN$24)*Stock*(_xlfn.NORM.INV(RAND(),stock_ave,stock_std))+(AM1462-AN$24)*Bonds*(_xlfn.NORM.INV(RAND(),bond_ave,bond_std))+(AM1462-AN$24)*cash*(_xlfn.NORM.INV(RAND(),cash_ave,cash_std))+(AM1462-AN$24)))</f>
        <v/>
      </c>
      <c r="AO1462" s="156">
        <f>IF((AN1462&lt;=0),0,((AN1462-AO$24)*Stock*(_xlfn.NORM.INV(RAND(),stock_ave,stock_std))+(AN1462-AO$24)*Bonds*(_xlfn.NORM.INV(RAND(),bond_ave,bond_std))+(AN1462-AO$24)*cash*(_xlfn.NORM.INV(RAND(),cash_ave,cash_std))+(AN1462-AO$24)))</f>
        <v/>
      </c>
      <c r="AP1462" s="156">
        <f>IF((AO1462&lt;=0),0,((AO1462-AP$24)*Stock*(_xlfn.NORM.INV(RAND(),stock_ave,stock_std))+(AO1462-AP$24)*Bonds*(_xlfn.NORM.INV(RAND(),bond_ave,bond_std))+(AO1462-AP$24)*cash*(_xlfn.NORM.INV(RAND(),cash_ave,cash_std))+(AO1462-AP$24)))</f>
        <v/>
      </c>
      <c r="AQ1462" s="156">
        <f>IF((AP1462&lt;=0),0,((AP1462-AQ$24)*Stock*(_xlfn.NORM.INV(RAND(),stock_ave,stock_std))+(AP1462-AQ$24)*Bonds*(_xlfn.NORM.INV(RAND(),bond_ave,bond_std))+(AP1462-AQ$24)*cash*(_xlfn.NORM.INV(RAND(),cash_ave,cash_std))+(AP1462-AQ$24)))</f>
        <v/>
      </c>
      <c r="AR1462" s="156">
        <f>IF((AQ1462&lt;=0),0,((AQ1462-AR$24)*Stock*(_xlfn.NORM.INV(RAND(),stock_ave,stock_std))+(AQ1462-AR$24)*Bonds*(_xlfn.NORM.INV(RAND(),bond_ave,bond_std))+(AQ1462-AR$24)*cash*(_xlfn.NORM.INV(RAND(),cash_ave,cash_std))+(AQ1462-AR$24)))</f>
        <v/>
      </c>
      <c r="AS1462" s="156">
        <f>IF((AR1462&lt;=0),0,((AR1462-AS$24)*Stock*(_xlfn.NORM.INV(RAND(),stock_ave,stock_std))+(AR1462-AS$24)*Bonds*(_xlfn.NORM.INV(RAND(),bond_ave,bond_std))+(AR1462-AS$24)*cash*(_xlfn.NORM.INV(RAND(),cash_ave,cash_std))+(AR1462-AS$24)))</f>
        <v/>
      </c>
      <c r="AT1462" s="156">
        <f>IF((AS1462&lt;=0),0,((AS1462-AT$24)*Stock*(_xlfn.NORM.INV(RAND(),stock_ave,stock_std))+(AS1462-AT$24)*Bonds*(_xlfn.NORM.INV(RAND(),bond_ave,bond_std))+(AS1462-AT$24)*cash*(_xlfn.NORM.INV(RAND(),cash_ave,cash_std))+(AS1462-AT$24)))</f>
        <v/>
      </c>
      <c r="AU1462" s="156">
        <f>IF((AT1462&lt;=0),0,((AT1462-AU$24)*Stock*(_xlfn.NORM.INV(RAND(),stock_ave,stock_std))+(AT1462-AU$24)*Bonds*(_xlfn.NORM.INV(RAND(),bond_ave,bond_std))+(AT1462-AU$24)*cash*(_xlfn.NORM.INV(RAND(),cash_ave,cash_std))+(AT1462-AU$24)))</f>
        <v/>
      </c>
      <c r="AV1462" s="156">
        <f>IF((AU1462&lt;=0),0,((AU1462-AV$24)*Stock*(_xlfn.NORM.INV(RAND(),stock_ave,stock_std))+(AU1462-AV$24)*Bonds*(_xlfn.NORM.INV(RAND(),bond_ave,bond_std))+(AU1462-AV$24)*cash*(_xlfn.NORM.INV(RAND(),cash_ave,cash_std))+(AU1462-AV$24)))</f>
        <v/>
      </c>
      <c r="AW1462" s="156">
        <f>IF((AV1462&lt;=0),0,((AV1462-AW$24)*Stock*(_xlfn.NORM.INV(RAND(),stock_ave,stock_std))+(AV1462-AW$24)*Bonds*(_xlfn.NORM.INV(RAND(),bond_ave,bond_std))+(AV1462-AW$24)*cash*(_xlfn.NORM.INV(RAND(),cash_ave,cash_std))+(AV1462-AW$24)))</f>
        <v/>
      </c>
      <c r="AX1462" s="159" t="n"/>
      <c r="AY1462" s="159" t="n"/>
      <c r="AZ1462" s="159" t="n"/>
      <c r="BA1462" s="159" t="n"/>
      <c r="BB1462" s="159" t="n"/>
    </row>
    <row r="1463">
      <c r="C1463" s="147" t="n"/>
      <c r="D1463" s="61">
        <f>+D1462-IF(D$18&gt;74,(D1462/D$25)*$C$10)</f>
        <v/>
      </c>
      <c r="E1463" s="61">
        <f>+E1462-IF(E$18&gt;74,(E1462/E$25)*$C$10)</f>
        <v/>
      </c>
      <c r="F1463" s="61">
        <f>+F1462-IF(F$18&gt;74,(F1462/F$25)*$C$10)</f>
        <v/>
      </c>
      <c r="G1463" s="61">
        <f>+G1462-IF(G$18&gt;74,(G1462/G$25)*$C$10)</f>
        <v/>
      </c>
      <c r="H1463" s="61">
        <f>+H1462-IF(H$18&gt;74,(H1462/H$25)*$C$10)</f>
        <v/>
      </c>
      <c r="I1463" s="61">
        <f>+I1462-IF(I$18&gt;74,(I1462/I$25)*$C$10)</f>
        <v/>
      </c>
      <c r="J1463" s="61">
        <f>+J1462-IF(J$18&gt;74,(J1462/J$25)*$C$10)</f>
        <v/>
      </c>
      <c r="K1463" s="61">
        <f>+K1462-IF(K$18&gt;74,(K1462/K$25)*$C$10)</f>
        <v/>
      </c>
      <c r="L1463" s="61">
        <f>+L1462-IF(L$18&gt;74,(L1462/L$25)*$C$10)</f>
        <v/>
      </c>
      <c r="M1463" s="61">
        <f>+M1462-IF(M$18&gt;74,(M1462/M$25)*$C$10)</f>
        <v/>
      </c>
      <c r="N1463" s="61">
        <f>+N1462-IF(N$18&gt;74,(N1462/N$25)*$C$10)</f>
        <v/>
      </c>
      <c r="O1463" s="61">
        <f>+O1462-IF(O$18&gt;74,(O1462/O$25)*$C$10)</f>
        <v/>
      </c>
      <c r="P1463" s="61">
        <f>+P1462-IF(P$18&gt;74,(P1462/P$25)*$C$10)</f>
        <v/>
      </c>
      <c r="Q1463" s="61">
        <f>+Q1462-IF(Q$18&gt;74,(Q1462/Q$25)*$C$10)</f>
        <v/>
      </c>
      <c r="R1463" s="61">
        <f>+R1462-IF(R$18&gt;74,(R1462/R$25)*$C$10)</f>
        <v/>
      </c>
      <c r="S1463" s="61">
        <f>+S1462-IF(S$18&gt;74,(S1462/S$25)*$C$10)</f>
        <v/>
      </c>
      <c r="T1463" s="61">
        <f>+T1462-IF(T$18&gt;74,(T1462/T$25)*$C$10)</f>
        <v/>
      </c>
      <c r="U1463" s="61">
        <f>+U1462-IF(U$18&gt;74,(U1462/U$25)*$C$10)</f>
        <v/>
      </c>
      <c r="V1463" s="61">
        <f>+V1462-IF(V$18&gt;74,(V1462/V$25)*$C$10)</f>
        <v/>
      </c>
      <c r="W1463" s="61">
        <f>+W1462-IF(W$18&gt;74,(W1462/W$25)*$C$10)</f>
        <v/>
      </c>
      <c r="X1463" s="61">
        <f>+X1462-IF(X$18&gt;74,(X1462/X$25)*$C$10)</f>
        <v/>
      </c>
      <c r="Y1463" s="61">
        <f>+Y1462-IF(Y$18&gt;74,(Y1462/Y$25)*$C$10)</f>
        <v/>
      </c>
      <c r="Z1463" s="61">
        <f>+Z1462-IF(Z$18&gt;74,(Z1462/Z$25)*$C$10)</f>
        <v/>
      </c>
      <c r="AA1463" s="61">
        <f>+AA1462-IF(AA$18&gt;74,(AA1462/AA$25)*$C$10)</f>
        <v/>
      </c>
      <c r="AB1463" s="61">
        <f>+AB1462-IF(AB$18&gt;74,(AB1462/AB$25)*$C$10)</f>
        <v/>
      </c>
      <c r="AC1463" s="61">
        <f>+AC1462-IF(AC$18&gt;74,(AC1462/AC$25)*$C$10)</f>
        <v/>
      </c>
      <c r="AD1463" s="61">
        <f>+AD1462-IF(AD$18&gt;74,(AD1462/AD$25)*$C$10)</f>
        <v/>
      </c>
      <c r="AE1463" s="61">
        <f>+AE1462-IF(AE$18&gt;74,(AE1462/AE$25)*$C$10)</f>
        <v/>
      </c>
      <c r="AF1463" s="61">
        <f>+AF1462-IF(AF$18&gt;74,(AF1462/AF$25)*$C$10)</f>
        <v/>
      </c>
      <c r="AG1463" s="61">
        <f>+AG1462-IF(AG$18&gt;74,(AG1462/AG$25)*$C$10)</f>
        <v/>
      </c>
      <c r="AH1463" s="61">
        <f>+AH1462-IF(AH$18&gt;74,(AH1462/AH$25)*$C$10)</f>
        <v/>
      </c>
      <c r="AI1463" s="61">
        <f>+AI1462-IF(AI$18&gt;74,(AI1462/AI$25)*$C$10)</f>
        <v/>
      </c>
      <c r="AJ1463" s="61">
        <f>+AJ1462-IF(AJ$18&gt;74,(AJ1462/AJ$25)*$C$10)</f>
        <v/>
      </c>
      <c r="AK1463" s="61">
        <f>+AK1462-IF(AK$18&gt;74,(AK1462/AK$25)*$C$10)</f>
        <v/>
      </c>
      <c r="AL1463" s="61">
        <f>+AL1462-IF(AL$18&gt;74,(AL1462/AL$25)*$C$10)</f>
        <v/>
      </c>
      <c r="AM1463" s="61">
        <f>+AM1462-IF(AM$18&gt;74,(AM1462/AM$25)*$C$10)</f>
        <v/>
      </c>
      <c r="AN1463" s="61">
        <f>+AN1462-IF(AN$18&gt;74,(AN1462/AN$25)*$C$10)</f>
        <v/>
      </c>
      <c r="AO1463" s="61">
        <f>+AO1462-IF(AO$18&gt;74,(AO1462/AO$25)*$C$10)</f>
        <v/>
      </c>
      <c r="AP1463" s="61">
        <f>+AP1462-IF(AP$18&gt;74,(AP1462/AP$25)*$C$10)</f>
        <v/>
      </c>
      <c r="AQ1463" s="61">
        <f>+AQ1462-IF(AQ$18&gt;74,(AQ1462/AQ$25)*$C$10)</f>
        <v/>
      </c>
      <c r="AR1463" s="61">
        <f>+AR1462-IF(AR$18&gt;74,(AR1462/AR$25)*$C$10)</f>
        <v/>
      </c>
      <c r="AS1463" s="61">
        <f>+AS1462-IF(AS$18&gt;74,(AS1462/AS$25)*$C$10)</f>
        <v/>
      </c>
      <c r="AT1463" s="61">
        <f>+AT1462-IF(AT$18&gt;74,(AT1462/AT$25)*$C$10)</f>
        <v/>
      </c>
      <c r="AU1463" s="61">
        <f>+AU1462-IF(AU$18&gt;74,(AU1462/AU$25)*$C$10)</f>
        <v/>
      </c>
      <c r="AV1463" s="61">
        <f>+AV1462-IF(AV$18&gt;74,(AV1462/AV$25)*$C$10)</f>
        <v/>
      </c>
      <c r="AW1463" s="61">
        <f>+AW1462-IF(AW$18&gt;74,(AW1462/AW$25)*$C$10)</f>
        <v/>
      </c>
      <c r="AX1463" s="35">
        <f>IF(AW1463&gt;0,1,0)</f>
        <v/>
      </c>
      <c r="AY1463" s="35">
        <f>IF(AL1463&gt;0,1,0)</f>
        <v/>
      </c>
      <c r="AZ1463" s="35">
        <f>IF(AG1463&gt;0,1,0)</f>
        <v/>
      </c>
      <c r="BA1463" s="35">
        <f>IF(AB1463&gt;0,1,0)</f>
        <v/>
      </c>
      <c r="BB1463" s="35">
        <f>IF(W1463&gt;0,1,0)</f>
        <v/>
      </c>
    </row>
    <row r="1464">
      <c r="B1464" s="154" t="inlineStr">
        <is>
          <t>trial 719</t>
        </is>
      </c>
      <c r="C1464" s="155">
        <f>+start-C1461</f>
        <v/>
      </c>
      <c r="D1464" s="156">
        <f>IF((C1464&lt;=0),0,((C1464-D$24)*Stock*(_xlfn.NORM.INV(RAND(),stock_ave,stock_std))+(C1464-D$24)*Bonds*(_xlfn.NORM.INV(RAND(),bond_ave,bond_std))+(C1464-D$24)*cash*(_xlfn.NORM.INV(RAND(),cash_ave,cash_std))+(C1464-D$24)))</f>
        <v/>
      </c>
      <c r="E1464" s="156">
        <f>IF((D1464&lt;=0),0,((D1464-E$24)*Stock*(_xlfn.NORM.INV(RAND(),stock_ave,stock_std))+(D1464-E$24)*Bonds*(_xlfn.NORM.INV(RAND(),bond_ave,bond_std))+(D1464-E$24)*cash*(_xlfn.NORM.INV(RAND(),cash_ave,cash_std))+(D1464-E$24)))</f>
        <v/>
      </c>
      <c r="F1464" s="156">
        <f>IF((E1464&lt;=0),0,((E1464-F$24)*Stock*(_xlfn.NORM.INV(RAND(),stock_ave,stock_std))+(E1464-F$24)*Bonds*(_xlfn.NORM.INV(RAND(),bond_ave,bond_std))+(E1464-F$24)*cash*(_xlfn.NORM.INV(RAND(),cash_ave,cash_std))+(E1464-F$24)))</f>
        <v/>
      </c>
      <c r="G1464" s="156">
        <f>IF((F1464&lt;=0),0,((F1464-G$24)*Stock*(_xlfn.NORM.INV(RAND(),stock_ave,stock_std))+(F1464-G$24)*Bonds*(_xlfn.NORM.INV(RAND(),bond_ave,bond_std))+(F1464-G$24)*cash*(_xlfn.NORM.INV(RAND(),cash_ave,cash_std))+(F1464-G$24)))</f>
        <v/>
      </c>
      <c r="H1464" s="156">
        <f>IF((G1464&lt;=0),0,((G1464-H$24)*Stock*(_xlfn.NORM.INV(RAND(),stock_ave,stock_std))+(G1464-H$24)*Bonds*(_xlfn.NORM.INV(RAND(),bond_ave,bond_std))+(G1464-H$24)*cash*(_xlfn.NORM.INV(RAND(),cash_ave,cash_std))+(G1464-H$24)))</f>
        <v/>
      </c>
      <c r="I1464" s="156">
        <f>IF((H1464&lt;=0),0,((H1464-I$24)*Stock*(_xlfn.NORM.INV(RAND(),stock_ave,stock_std))+(H1464-I$24)*Bonds*(_xlfn.NORM.INV(RAND(),bond_ave,bond_std))+(H1464-I$24)*cash*(_xlfn.NORM.INV(RAND(),cash_ave,cash_std))+(H1464-I$24)))</f>
        <v/>
      </c>
      <c r="J1464" s="156">
        <f>IF((I1464&lt;=0),0,((I1464-J$24)*Stock*(_xlfn.NORM.INV(RAND(),stock_ave,stock_std))+(I1464-J$24)*Bonds*(_xlfn.NORM.INV(RAND(),bond_ave,bond_std))+(I1464-J$24)*cash*(_xlfn.NORM.INV(RAND(),cash_ave,cash_std))+(I1464-J$24)))</f>
        <v/>
      </c>
      <c r="K1464" s="156">
        <f>IF((J1464&lt;=0),0,((J1464-K$24)*Stock*(_xlfn.NORM.INV(RAND(),stock_ave,stock_std))+(J1464-K$24)*Bonds*(_xlfn.NORM.INV(RAND(),bond_ave,bond_std))+(J1464-K$24)*cash*(_xlfn.NORM.INV(RAND(),cash_ave,cash_std))+(J1464-K$24)))</f>
        <v/>
      </c>
      <c r="L1464" s="156">
        <f>IF((K1464&lt;=0),0,((K1464-L$24)*Stock*(_xlfn.NORM.INV(RAND(),stock_ave,stock_std))+(K1464-L$24)*Bonds*(_xlfn.NORM.INV(RAND(),bond_ave,bond_std))+(K1464-L$24)*cash*(_xlfn.NORM.INV(RAND(),cash_ave,cash_std))+(K1464-L$24)))</f>
        <v/>
      </c>
      <c r="M1464" s="156">
        <f>IF((L1464&lt;=0),0,((L1464-M$24)*Stock*(_xlfn.NORM.INV(RAND(),stock_ave,stock_std))+(L1464-M$24)*Bonds*(_xlfn.NORM.INV(RAND(),bond_ave,bond_std))+(L1464-M$24)*cash*(_xlfn.NORM.INV(RAND(),cash_ave,cash_std))+(L1464-M$24)))</f>
        <v/>
      </c>
      <c r="N1464" s="156">
        <f>IF((M1464&lt;=0),0,((M1464-N$24)*Stock*(_xlfn.NORM.INV(RAND(),stock_ave,stock_std))+(M1464-N$24)*Bonds*(_xlfn.NORM.INV(RAND(),bond_ave,bond_std))+(M1464-N$24)*cash*(_xlfn.NORM.INV(RAND(),cash_ave,cash_std))+(M1464-N$24)))</f>
        <v/>
      </c>
      <c r="O1464" s="156">
        <f>IF((N1464&lt;=0),0,((N1464-O$24)*Stock*(_xlfn.NORM.INV(RAND(),stock_ave,stock_std))+(N1464-O$24)*Bonds*(_xlfn.NORM.INV(RAND(),bond_ave,bond_std))+(N1464-O$24)*cash*(_xlfn.NORM.INV(RAND(),cash_ave,cash_std))+(N1464-O$24)))</f>
        <v/>
      </c>
      <c r="P1464" s="156">
        <f>IF((O1464&lt;=0),0,((O1464-P$24)*Stock*(_xlfn.NORM.INV(RAND(),stock_ave,stock_std))+(O1464-P$24)*Bonds*(_xlfn.NORM.INV(RAND(),bond_ave,bond_std))+(O1464-P$24)*cash*(_xlfn.NORM.INV(RAND(),cash_ave,cash_std))+(O1464-P$24)))</f>
        <v/>
      </c>
      <c r="Q1464" s="156">
        <f>IF((P1464&lt;=0),0,((P1464-Q$24)*Stock*(_xlfn.NORM.INV(RAND(),stock_ave,stock_std))+(P1464-Q$24)*Bonds*(_xlfn.NORM.INV(RAND(),bond_ave,bond_std))+(P1464-Q$24)*cash*(_xlfn.NORM.INV(RAND(),cash_ave,cash_std))+(P1464-Q$24)))</f>
        <v/>
      </c>
      <c r="R1464" s="156">
        <f>IF((Q1464&lt;=0),0,((Q1464-R$24)*Stock*(_xlfn.NORM.INV(RAND(),stock_ave,stock_std))+(Q1464-R$24)*Bonds*(_xlfn.NORM.INV(RAND(),bond_ave,bond_std))+(Q1464-R$24)*cash*(_xlfn.NORM.INV(RAND(),cash_ave,cash_std))+(Q1464-R$24)))</f>
        <v/>
      </c>
      <c r="S1464" s="156">
        <f>IF((R1464&lt;=0),0,((R1464-S$24)*Stock*(_xlfn.NORM.INV(RAND(),stock_ave,stock_std))+(R1464-S$24)*Bonds*(_xlfn.NORM.INV(RAND(),bond_ave,bond_std))+(R1464-S$24)*cash*(_xlfn.NORM.INV(RAND(),cash_ave,cash_std))+(R1464-S$24)))</f>
        <v/>
      </c>
      <c r="T1464" s="156">
        <f>IF((S1464&lt;=0),0,((S1464-T$24)*Stock*(_xlfn.NORM.INV(RAND(),stock_ave,stock_std))+(S1464-T$24)*Bonds*(_xlfn.NORM.INV(RAND(),bond_ave,bond_std))+(S1464-T$24)*cash*(_xlfn.NORM.INV(RAND(),cash_ave,cash_std))+(S1464-T$24)))</f>
        <v/>
      </c>
      <c r="U1464" s="156">
        <f>IF((T1464&lt;=0),0,((T1464-U$24)*Stock*(_xlfn.NORM.INV(RAND(),stock_ave,stock_std))+(T1464-U$24)*Bonds*(_xlfn.NORM.INV(RAND(),bond_ave,bond_std))+(T1464-U$24)*cash*(_xlfn.NORM.INV(RAND(),cash_ave,cash_std))+(T1464-U$24)))</f>
        <v/>
      </c>
      <c r="V1464" s="156">
        <f>IF((U1464&lt;=0),0,((U1464-V$24)*Stock*(_xlfn.NORM.INV(RAND(),stock_ave,stock_std))+(U1464-V$24)*Bonds*(_xlfn.NORM.INV(RAND(),bond_ave,bond_std))+(U1464-V$24)*cash*(_xlfn.NORM.INV(RAND(),cash_ave,cash_std))+(U1464-V$24)))</f>
        <v/>
      </c>
      <c r="W1464" s="156">
        <f>IF((V1464&lt;=0),0,((V1464-W$24)*Stock*(_xlfn.NORM.INV(RAND(),stock_ave,stock_std))+(V1464-W$24)*Bonds*(_xlfn.NORM.INV(RAND(),bond_ave,bond_std))+(V1464-W$24)*cash*(_xlfn.NORM.INV(RAND(),cash_ave,cash_std))+(V1464-W$24)))</f>
        <v/>
      </c>
      <c r="X1464" s="156">
        <f>IF((W1464&lt;=0),0,((W1464-X$24)*Stock*(_xlfn.NORM.INV(RAND(),stock_ave,stock_std))+(W1464-X$24)*Bonds*(_xlfn.NORM.INV(RAND(),bond_ave,bond_std))+(W1464-X$24)*cash*(_xlfn.NORM.INV(RAND(),cash_ave,cash_std))+(W1464-X$24)))</f>
        <v/>
      </c>
      <c r="Y1464" s="156">
        <f>IF((X1464&lt;=0),0,((X1464-Y$24)*Stock*(_xlfn.NORM.INV(RAND(),stock_ave,stock_std))+(X1464-Y$24)*Bonds*(_xlfn.NORM.INV(RAND(),bond_ave,bond_std))+(X1464-Y$24)*cash*(_xlfn.NORM.INV(RAND(),cash_ave,cash_std))+(X1464-Y$24)))</f>
        <v/>
      </c>
      <c r="Z1464" s="156">
        <f>IF((Y1464&lt;=0),0,((Y1464-Z$24)*Stock*(_xlfn.NORM.INV(RAND(),stock_ave,stock_std))+(Y1464-Z$24)*Bonds*(_xlfn.NORM.INV(RAND(),bond_ave,bond_std))+(Y1464-Z$24)*cash*(_xlfn.NORM.INV(RAND(),cash_ave,cash_std))+(Y1464-Z$24)))</f>
        <v/>
      </c>
      <c r="AA1464" s="156">
        <f>IF((Z1464&lt;=0),0,((Z1464-AA$24)*Stock*(_xlfn.NORM.INV(RAND(),stock_ave,stock_std))+(Z1464-AA$24)*Bonds*(_xlfn.NORM.INV(RAND(),bond_ave,bond_std))+(Z1464-AA$24)*cash*(_xlfn.NORM.INV(RAND(),cash_ave,cash_std))+(Z1464-AA$24)))</f>
        <v/>
      </c>
      <c r="AB1464" s="156">
        <f>IF((AA1464&lt;=0),0,((AA1464-AB$24)*Stock*(_xlfn.NORM.INV(RAND(),stock_ave,stock_std))+(AA1464-AB$24)*Bonds*(_xlfn.NORM.INV(RAND(),bond_ave,bond_std))+(AA1464-AB$24)*cash*(_xlfn.NORM.INV(RAND(),cash_ave,cash_std))+(AA1464-AB$24)))</f>
        <v/>
      </c>
      <c r="AC1464" s="156">
        <f>IF((AB1464&lt;=0),0,((AB1464-AC$24)*Stock*(_xlfn.NORM.INV(RAND(),stock_ave,stock_std))+(AB1464-AC$24)*Bonds*(_xlfn.NORM.INV(RAND(),bond_ave,bond_std))+(AB1464-AC$24)*cash*(_xlfn.NORM.INV(RAND(),cash_ave,cash_std))+(AB1464-AC$24)))</f>
        <v/>
      </c>
      <c r="AD1464" s="156">
        <f>IF((AC1464&lt;=0),0,((AC1464-AD$24)*Stock*(_xlfn.NORM.INV(RAND(),stock_ave,stock_std))+(AC1464-AD$24)*Bonds*(_xlfn.NORM.INV(RAND(),bond_ave,bond_std))+(AC1464-AD$24)*cash*(_xlfn.NORM.INV(RAND(),cash_ave,cash_std))+(AC1464-AD$24)))</f>
        <v/>
      </c>
      <c r="AE1464" s="156">
        <f>IF((AD1464&lt;=0),0,((AD1464-AE$24)*Stock*(_xlfn.NORM.INV(RAND(),stock_ave,stock_std))+(AD1464-AE$24)*Bonds*(_xlfn.NORM.INV(RAND(),bond_ave,bond_std))+(AD1464-AE$24)*cash*(_xlfn.NORM.INV(RAND(),cash_ave,cash_std))+(AD1464-AE$24)))</f>
        <v/>
      </c>
      <c r="AF1464" s="156">
        <f>IF((AE1464&lt;=0),0,((AE1464-AF$24)*Stock*(_xlfn.NORM.INV(RAND(),stock_ave,stock_std))+(AE1464-AF$24)*Bonds*(_xlfn.NORM.INV(RAND(),bond_ave,bond_std))+(AE1464-AF$24)*cash*(_xlfn.NORM.INV(RAND(),cash_ave,cash_std))+(AE1464-AF$24)))</f>
        <v/>
      </c>
      <c r="AG1464" s="156">
        <f>IF((AF1464&lt;=0),0,((AF1464-AG$24)*Stock*(_xlfn.NORM.INV(RAND(),stock_ave,stock_std))+(AF1464-AG$24)*Bonds*(_xlfn.NORM.INV(RAND(),bond_ave,bond_std))+(AF1464-AG$24)*cash*(_xlfn.NORM.INV(RAND(),cash_ave,cash_std))+(AF1464-AG$24)))</f>
        <v/>
      </c>
      <c r="AH1464" s="156">
        <f>IF((AG1464&lt;=0),0,((AG1464-AH$24)*Stock*(_xlfn.NORM.INV(RAND(),stock_ave,stock_std))+(AG1464-AH$24)*Bonds*(_xlfn.NORM.INV(RAND(),bond_ave,bond_std))+(AG1464-AH$24)*cash*(_xlfn.NORM.INV(RAND(),cash_ave,cash_std))+(AG1464-AH$24)))</f>
        <v/>
      </c>
      <c r="AI1464" s="156">
        <f>IF((AH1464&lt;=0),0,((AH1464-AI$24)*Stock*(_xlfn.NORM.INV(RAND(),stock_ave,stock_std))+(AH1464-AI$24)*Bonds*(_xlfn.NORM.INV(RAND(),bond_ave,bond_std))+(AH1464-AI$24)*cash*(_xlfn.NORM.INV(RAND(),cash_ave,cash_std))+(AH1464-AI$24)))</f>
        <v/>
      </c>
      <c r="AJ1464" s="156">
        <f>IF((AI1464&lt;=0),0,((AI1464-AJ$24)*Stock*(_xlfn.NORM.INV(RAND(),stock_ave,stock_std))+(AI1464-AJ$24)*Bonds*(_xlfn.NORM.INV(RAND(),bond_ave,bond_std))+(AI1464-AJ$24)*cash*(_xlfn.NORM.INV(RAND(),cash_ave,cash_std))+(AI1464-AJ$24)))</f>
        <v/>
      </c>
      <c r="AK1464" s="156">
        <f>IF((AJ1464&lt;=0),0,((AJ1464-AK$24)*Stock*(_xlfn.NORM.INV(RAND(),stock_ave,stock_std))+(AJ1464-AK$24)*Bonds*(_xlfn.NORM.INV(RAND(),bond_ave,bond_std))+(AJ1464-AK$24)*cash*(_xlfn.NORM.INV(RAND(),cash_ave,cash_std))+(AJ1464-AK$24)))</f>
        <v/>
      </c>
      <c r="AL1464" s="156">
        <f>IF((AK1464&lt;=0),0,((AK1464-AL$24)*Stock*(_xlfn.NORM.INV(RAND(),stock_ave,stock_std))+(AK1464-AL$24)*Bonds*(_xlfn.NORM.INV(RAND(),bond_ave,bond_std))+(AK1464-AL$24)*cash*(_xlfn.NORM.INV(RAND(),cash_ave,cash_std))+(AK1464-AL$24)))</f>
        <v/>
      </c>
      <c r="AM1464" s="156">
        <f>IF((AL1464&lt;=0),0,((AL1464-AM$24)*Stock*(_xlfn.NORM.INV(RAND(),stock_ave,stock_std))+(AL1464-AM$24)*Bonds*(_xlfn.NORM.INV(RAND(),bond_ave,bond_std))+(AL1464-AM$24)*cash*(_xlfn.NORM.INV(RAND(),cash_ave,cash_std))+(AL1464-AM$24)))</f>
        <v/>
      </c>
      <c r="AN1464" s="156">
        <f>IF((AM1464&lt;=0),0,((AM1464-AN$24)*Stock*(_xlfn.NORM.INV(RAND(),stock_ave,stock_std))+(AM1464-AN$24)*Bonds*(_xlfn.NORM.INV(RAND(),bond_ave,bond_std))+(AM1464-AN$24)*cash*(_xlfn.NORM.INV(RAND(),cash_ave,cash_std))+(AM1464-AN$24)))</f>
        <v/>
      </c>
      <c r="AO1464" s="156">
        <f>IF((AN1464&lt;=0),0,((AN1464-AO$24)*Stock*(_xlfn.NORM.INV(RAND(),stock_ave,stock_std))+(AN1464-AO$24)*Bonds*(_xlfn.NORM.INV(RAND(),bond_ave,bond_std))+(AN1464-AO$24)*cash*(_xlfn.NORM.INV(RAND(),cash_ave,cash_std))+(AN1464-AO$24)))</f>
        <v/>
      </c>
      <c r="AP1464" s="156">
        <f>IF((AO1464&lt;=0),0,((AO1464-AP$24)*Stock*(_xlfn.NORM.INV(RAND(),stock_ave,stock_std))+(AO1464-AP$24)*Bonds*(_xlfn.NORM.INV(RAND(),bond_ave,bond_std))+(AO1464-AP$24)*cash*(_xlfn.NORM.INV(RAND(),cash_ave,cash_std))+(AO1464-AP$24)))</f>
        <v/>
      </c>
      <c r="AQ1464" s="156">
        <f>IF((AP1464&lt;=0),0,((AP1464-AQ$24)*Stock*(_xlfn.NORM.INV(RAND(),stock_ave,stock_std))+(AP1464-AQ$24)*Bonds*(_xlfn.NORM.INV(RAND(),bond_ave,bond_std))+(AP1464-AQ$24)*cash*(_xlfn.NORM.INV(RAND(),cash_ave,cash_std))+(AP1464-AQ$24)))</f>
        <v/>
      </c>
      <c r="AR1464" s="156">
        <f>IF((AQ1464&lt;=0),0,((AQ1464-AR$24)*Stock*(_xlfn.NORM.INV(RAND(),stock_ave,stock_std))+(AQ1464-AR$24)*Bonds*(_xlfn.NORM.INV(RAND(),bond_ave,bond_std))+(AQ1464-AR$24)*cash*(_xlfn.NORM.INV(RAND(),cash_ave,cash_std))+(AQ1464-AR$24)))</f>
        <v/>
      </c>
      <c r="AS1464" s="156">
        <f>IF((AR1464&lt;=0),0,((AR1464-AS$24)*Stock*(_xlfn.NORM.INV(RAND(),stock_ave,stock_std))+(AR1464-AS$24)*Bonds*(_xlfn.NORM.INV(RAND(),bond_ave,bond_std))+(AR1464-AS$24)*cash*(_xlfn.NORM.INV(RAND(),cash_ave,cash_std))+(AR1464-AS$24)))</f>
        <v/>
      </c>
      <c r="AT1464" s="156">
        <f>IF((AS1464&lt;=0),0,((AS1464-AT$24)*Stock*(_xlfn.NORM.INV(RAND(),stock_ave,stock_std))+(AS1464-AT$24)*Bonds*(_xlfn.NORM.INV(RAND(),bond_ave,bond_std))+(AS1464-AT$24)*cash*(_xlfn.NORM.INV(RAND(),cash_ave,cash_std))+(AS1464-AT$24)))</f>
        <v/>
      </c>
      <c r="AU1464" s="156">
        <f>IF((AT1464&lt;=0),0,((AT1464-AU$24)*Stock*(_xlfn.NORM.INV(RAND(),stock_ave,stock_std))+(AT1464-AU$24)*Bonds*(_xlfn.NORM.INV(RAND(),bond_ave,bond_std))+(AT1464-AU$24)*cash*(_xlfn.NORM.INV(RAND(),cash_ave,cash_std))+(AT1464-AU$24)))</f>
        <v/>
      </c>
      <c r="AV1464" s="156">
        <f>IF((AU1464&lt;=0),0,((AU1464-AV$24)*Stock*(_xlfn.NORM.INV(RAND(),stock_ave,stock_std))+(AU1464-AV$24)*Bonds*(_xlfn.NORM.INV(RAND(),bond_ave,bond_std))+(AU1464-AV$24)*cash*(_xlfn.NORM.INV(RAND(),cash_ave,cash_std))+(AU1464-AV$24)))</f>
        <v/>
      </c>
      <c r="AW1464" s="156">
        <f>IF((AV1464&lt;=0),0,((AV1464-AW$24)*Stock*(_xlfn.NORM.INV(RAND(),stock_ave,stock_std))+(AV1464-AW$24)*Bonds*(_xlfn.NORM.INV(RAND(),bond_ave,bond_std))+(AV1464-AW$24)*cash*(_xlfn.NORM.INV(RAND(),cash_ave,cash_std))+(AV1464-AW$24)))</f>
        <v/>
      </c>
      <c r="AX1464" s="159" t="n"/>
      <c r="AY1464" s="159" t="n"/>
      <c r="AZ1464" s="159" t="n"/>
      <c r="BA1464" s="159" t="n"/>
      <c r="BB1464" s="159" t="n"/>
    </row>
    <row r="1465">
      <c r="C1465" s="147" t="n"/>
      <c r="D1465" s="61">
        <f>+D1464-IF(D$18&gt;74,(D1464/D$25)*$C$10)</f>
        <v/>
      </c>
      <c r="E1465" s="61">
        <f>+E1464-IF(E$18&gt;74,(E1464/E$25)*$C$10)</f>
        <v/>
      </c>
      <c r="F1465" s="61">
        <f>+F1464-IF(F$18&gt;74,(F1464/F$25)*$C$10)</f>
        <v/>
      </c>
      <c r="G1465" s="61">
        <f>+G1464-IF(G$18&gt;74,(G1464/G$25)*$C$10)</f>
        <v/>
      </c>
      <c r="H1465" s="61">
        <f>+H1464-IF(H$18&gt;74,(H1464/H$25)*$C$10)</f>
        <v/>
      </c>
      <c r="I1465" s="61">
        <f>+I1464-IF(I$18&gt;74,(I1464/I$25)*$C$10)</f>
        <v/>
      </c>
      <c r="J1465" s="61">
        <f>+J1464-IF(J$18&gt;74,(J1464/J$25)*$C$10)</f>
        <v/>
      </c>
      <c r="K1465" s="61">
        <f>+K1464-IF(K$18&gt;74,(K1464/K$25)*$C$10)</f>
        <v/>
      </c>
      <c r="L1465" s="61">
        <f>+L1464-IF(L$18&gt;74,(L1464/L$25)*$C$10)</f>
        <v/>
      </c>
      <c r="M1465" s="61">
        <f>+M1464-IF(M$18&gt;74,(M1464/M$25)*$C$10)</f>
        <v/>
      </c>
      <c r="N1465" s="61">
        <f>+N1464-IF(N$18&gt;74,(N1464/N$25)*$C$10)</f>
        <v/>
      </c>
      <c r="O1465" s="61">
        <f>+O1464-IF(O$18&gt;74,(O1464/O$25)*$C$10)</f>
        <v/>
      </c>
      <c r="P1465" s="61">
        <f>+P1464-IF(P$18&gt;74,(P1464/P$25)*$C$10)</f>
        <v/>
      </c>
      <c r="Q1465" s="61">
        <f>+Q1464-IF(Q$18&gt;74,(Q1464/Q$25)*$C$10)</f>
        <v/>
      </c>
      <c r="R1465" s="61">
        <f>+R1464-IF(R$18&gt;74,(R1464/R$25)*$C$10)</f>
        <v/>
      </c>
      <c r="S1465" s="61">
        <f>+S1464-IF(S$18&gt;74,(S1464/S$25)*$C$10)</f>
        <v/>
      </c>
      <c r="T1465" s="61">
        <f>+T1464-IF(T$18&gt;74,(T1464/T$25)*$C$10)</f>
        <v/>
      </c>
      <c r="U1465" s="61">
        <f>+U1464-IF(U$18&gt;74,(U1464/U$25)*$C$10)</f>
        <v/>
      </c>
      <c r="V1465" s="61">
        <f>+V1464-IF(V$18&gt;74,(V1464/V$25)*$C$10)</f>
        <v/>
      </c>
      <c r="W1465" s="61">
        <f>+W1464-IF(W$18&gt;74,(W1464/W$25)*$C$10)</f>
        <v/>
      </c>
      <c r="X1465" s="61">
        <f>+X1464-IF(X$18&gt;74,(X1464/X$25)*$C$10)</f>
        <v/>
      </c>
      <c r="Y1465" s="61">
        <f>+Y1464-IF(Y$18&gt;74,(Y1464/Y$25)*$C$10)</f>
        <v/>
      </c>
      <c r="Z1465" s="61">
        <f>+Z1464-IF(Z$18&gt;74,(Z1464/Z$25)*$C$10)</f>
        <v/>
      </c>
      <c r="AA1465" s="61">
        <f>+AA1464-IF(AA$18&gt;74,(AA1464/AA$25)*$C$10)</f>
        <v/>
      </c>
      <c r="AB1465" s="61">
        <f>+AB1464-IF(AB$18&gt;74,(AB1464/AB$25)*$C$10)</f>
        <v/>
      </c>
      <c r="AC1465" s="61">
        <f>+AC1464-IF(AC$18&gt;74,(AC1464/AC$25)*$C$10)</f>
        <v/>
      </c>
      <c r="AD1465" s="61">
        <f>+AD1464-IF(AD$18&gt;74,(AD1464/AD$25)*$C$10)</f>
        <v/>
      </c>
      <c r="AE1465" s="61">
        <f>+AE1464-IF(AE$18&gt;74,(AE1464/AE$25)*$C$10)</f>
        <v/>
      </c>
      <c r="AF1465" s="61">
        <f>+AF1464-IF(AF$18&gt;74,(AF1464/AF$25)*$C$10)</f>
        <v/>
      </c>
      <c r="AG1465" s="61">
        <f>+AG1464-IF(AG$18&gt;74,(AG1464/AG$25)*$C$10)</f>
        <v/>
      </c>
      <c r="AH1465" s="61">
        <f>+AH1464-IF(AH$18&gt;74,(AH1464/AH$25)*$C$10)</f>
        <v/>
      </c>
      <c r="AI1465" s="61">
        <f>+AI1464-IF(AI$18&gt;74,(AI1464/AI$25)*$C$10)</f>
        <v/>
      </c>
      <c r="AJ1465" s="61">
        <f>+AJ1464-IF(AJ$18&gt;74,(AJ1464/AJ$25)*$C$10)</f>
        <v/>
      </c>
      <c r="AK1465" s="61">
        <f>+AK1464-IF(AK$18&gt;74,(AK1464/AK$25)*$C$10)</f>
        <v/>
      </c>
      <c r="AL1465" s="61">
        <f>+AL1464-IF(AL$18&gt;74,(AL1464/AL$25)*$C$10)</f>
        <v/>
      </c>
      <c r="AM1465" s="61">
        <f>+AM1464-IF(AM$18&gt;74,(AM1464/AM$25)*$C$10)</f>
        <v/>
      </c>
      <c r="AN1465" s="61">
        <f>+AN1464-IF(AN$18&gt;74,(AN1464/AN$25)*$C$10)</f>
        <v/>
      </c>
      <c r="AO1465" s="61">
        <f>+AO1464-IF(AO$18&gt;74,(AO1464/AO$25)*$C$10)</f>
        <v/>
      </c>
      <c r="AP1465" s="61">
        <f>+AP1464-IF(AP$18&gt;74,(AP1464/AP$25)*$C$10)</f>
        <v/>
      </c>
      <c r="AQ1465" s="61">
        <f>+AQ1464-IF(AQ$18&gt;74,(AQ1464/AQ$25)*$C$10)</f>
        <v/>
      </c>
      <c r="AR1465" s="61">
        <f>+AR1464-IF(AR$18&gt;74,(AR1464/AR$25)*$C$10)</f>
        <v/>
      </c>
      <c r="AS1465" s="61">
        <f>+AS1464-IF(AS$18&gt;74,(AS1464/AS$25)*$C$10)</f>
        <v/>
      </c>
      <c r="AT1465" s="61">
        <f>+AT1464-IF(AT$18&gt;74,(AT1464/AT$25)*$C$10)</f>
        <v/>
      </c>
      <c r="AU1465" s="61">
        <f>+AU1464-IF(AU$18&gt;74,(AU1464/AU$25)*$C$10)</f>
        <v/>
      </c>
      <c r="AV1465" s="61">
        <f>+AV1464-IF(AV$18&gt;74,(AV1464/AV$25)*$C$10)</f>
        <v/>
      </c>
      <c r="AW1465" s="61">
        <f>+AW1464-IF(AW$18&gt;74,(AW1464/AW$25)*$C$10)</f>
        <v/>
      </c>
      <c r="AX1465" s="35">
        <f>IF(AW1465&gt;0,1,0)</f>
        <v/>
      </c>
      <c r="AY1465" s="35">
        <f>IF(AL1465&gt;0,1,0)</f>
        <v/>
      </c>
      <c r="AZ1465" s="35">
        <f>IF(AG1465&gt;0,1,0)</f>
        <v/>
      </c>
      <c r="BA1465" s="35">
        <f>IF(AB1465&gt;0,1,0)</f>
        <v/>
      </c>
      <c r="BB1465" s="35">
        <f>IF(W1465&gt;0,1,0)</f>
        <v/>
      </c>
    </row>
    <row r="1466">
      <c r="B1466" s="154" t="inlineStr">
        <is>
          <t>trial 720</t>
        </is>
      </c>
      <c r="C1466" s="155">
        <f>+start-C1463</f>
        <v/>
      </c>
      <c r="D1466" s="156">
        <f>IF((C1466&lt;=0),0,((C1466-D$24)*Stock*(_xlfn.NORM.INV(RAND(),stock_ave,stock_std))+(C1466-D$24)*Bonds*(_xlfn.NORM.INV(RAND(),bond_ave,bond_std))+(C1466-D$24)*cash*(_xlfn.NORM.INV(RAND(),cash_ave,cash_std))+(C1466-D$24)))</f>
        <v/>
      </c>
      <c r="E1466" s="156">
        <f>IF((D1466&lt;=0),0,((D1466-E$24)*Stock*(_xlfn.NORM.INV(RAND(),stock_ave,stock_std))+(D1466-E$24)*Bonds*(_xlfn.NORM.INV(RAND(),bond_ave,bond_std))+(D1466-E$24)*cash*(_xlfn.NORM.INV(RAND(),cash_ave,cash_std))+(D1466-E$24)))</f>
        <v/>
      </c>
      <c r="F1466" s="156">
        <f>IF((E1466&lt;=0),0,((E1466-F$24)*Stock*(_xlfn.NORM.INV(RAND(),stock_ave,stock_std))+(E1466-F$24)*Bonds*(_xlfn.NORM.INV(RAND(),bond_ave,bond_std))+(E1466-F$24)*cash*(_xlfn.NORM.INV(RAND(),cash_ave,cash_std))+(E1466-F$24)))</f>
        <v/>
      </c>
      <c r="G1466" s="156">
        <f>IF((F1466&lt;=0),0,((F1466-G$24)*Stock*(_xlfn.NORM.INV(RAND(),stock_ave,stock_std))+(F1466-G$24)*Bonds*(_xlfn.NORM.INV(RAND(),bond_ave,bond_std))+(F1466-G$24)*cash*(_xlfn.NORM.INV(RAND(),cash_ave,cash_std))+(F1466-G$24)))</f>
        <v/>
      </c>
      <c r="H1466" s="156">
        <f>IF((G1466&lt;=0),0,((G1466-H$24)*Stock*(_xlfn.NORM.INV(RAND(),stock_ave,stock_std))+(G1466-H$24)*Bonds*(_xlfn.NORM.INV(RAND(),bond_ave,bond_std))+(G1466-H$24)*cash*(_xlfn.NORM.INV(RAND(),cash_ave,cash_std))+(G1466-H$24)))</f>
        <v/>
      </c>
      <c r="I1466" s="156">
        <f>IF((H1466&lt;=0),0,((H1466-I$24)*Stock*(_xlfn.NORM.INV(RAND(),stock_ave,stock_std))+(H1466-I$24)*Bonds*(_xlfn.NORM.INV(RAND(),bond_ave,bond_std))+(H1466-I$24)*cash*(_xlfn.NORM.INV(RAND(),cash_ave,cash_std))+(H1466-I$24)))</f>
        <v/>
      </c>
      <c r="J1466" s="156">
        <f>IF((I1466&lt;=0),0,((I1466-J$24)*Stock*(_xlfn.NORM.INV(RAND(),stock_ave,stock_std))+(I1466-J$24)*Bonds*(_xlfn.NORM.INV(RAND(),bond_ave,bond_std))+(I1466-J$24)*cash*(_xlfn.NORM.INV(RAND(),cash_ave,cash_std))+(I1466-J$24)))</f>
        <v/>
      </c>
      <c r="K1466" s="156">
        <f>IF((J1466&lt;=0),0,((J1466-K$24)*Stock*(_xlfn.NORM.INV(RAND(),stock_ave,stock_std))+(J1466-K$24)*Bonds*(_xlfn.NORM.INV(RAND(),bond_ave,bond_std))+(J1466-K$24)*cash*(_xlfn.NORM.INV(RAND(),cash_ave,cash_std))+(J1466-K$24)))</f>
        <v/>
      </c>
      <c r="L1466" s="156">
        <f>IF((K1466&lt;=0),0,((K1466-L$24)*Stock*(_xlfn.NORM.INV(RAND(),stock_ave,stock_std))+(K1466-L$24)*Bonds*(_xlfn.NORM.INV(RAND(),bond_ave,bond_std))+(K1466-L$24)*cash*(_xlfn.NORM.INV(RAND(),cash_ave,cash_std))+(K1466-L$24)))</f>
        <v/>
      </c>
      <c r="M1466" s="156">
        <f>IF((L1466&lt;=0),0,((L1466-M$24)*Stock*(_xlfn.NORM.INV(RAND(),stock_ave,stock_std))+(L1466-M$24)*Bonds*(_xlfn.NORM.INV(RAND(),bond_ave,bond_std))+(L1466-M$24)*cash*(_xlfn.NORM.INV(RAND(),cash_ave,cash_std))+(L1466-M$24)))</f>
        <v/>
      </c>
      <c r="N1466" s="156">
        <f>IF((M1466&lt;=0),0,((M1466-N$24)*Stock*(_xlfn.NORM.INV(RAND(),stock_ave,stock_std))+(M1466-N$24)*Bonds*(_xlfn.NORM.INV(RAND(),bond_ave,bond_std))+(M1466-N$24)*cash*(_xlfn.NORM.INV(RAND(),cash_ave,cash_std))+(M1466-N$24)))</f>
        <v/>
      </c>
      <c r="O1466" s="156">
        <f>IF((N1466&lt;=0),0,((N1466-O$24)*Stock*(_xlfn.NORM.INV(RAND(),stock_ave,stock_std))+(N1466-O$24)*Bonds*(_xlfn.NORM.INV(RAND(),bond_ave,bond_std))+(N1466-O$24)*cash*(_xlfn.NORM.INV(RAND(),cash_ave,cash_std))+(N1466-O$24)))</f>
        <v/>
      </c>
      <c r="P1466" s="156">
        <f>IF((O1466&lt;=0),0,((O1466-P$24)*Stock*(_xlfn.NORM.INV(RAND(),stock_ave,stock_std))+(O1466-P$24)*Bonds*(_xlfn.NORM.INV(RAND(),bond_ave,bond_std))+(O1466-P$24)*cash*(_xlfn.NORM.INV(RAND(),cash_ave,cash_std))+(O1466-P$24)))</f>
        <v/>
      </c>
      <c r="Q1466" s="156">
        <f>IF((P1466&lt;=0),0,((P1466-Q$24)*Stock*(_xlfn.NORM.INV(RAND(),stock_ave,stock_std))+(P1466-Q$24)*Bonds*(_xlfn.NORM.INV(RAND(),bond_ave,bond_std))+(P1466-Q$24)*cash*(_xlfn.NORM.INV(RAND(),cash_ave,cash_std))+(P1466-Q$24)))</f>
        <v/>
      </c>
      <c r="R1466" s="156">
        <f>IF((Q1466&lt;=0),0,((Q1466-R$24)*Stock*(_xlfn.NORM.INV(RAND(),stock_ave,stock_std))+(Q1466-R$24)*Bonds*(_xlfn.NORM.INV(RAND(),bond_ave,bond_std))+(Q1466-R$24)*cash*(_xlfn.NORM.INV(RAND(),cash_ave,cash_std))+(Q1466-R$24)))</f>
        <v/>
      </c>
      <c r="S1466" s="156">
        <f>IF((R1466&lt;=0),0,((R1466-S$24)*Stock*(_xlfn.NORM.INV(RAND(),stock_ave,stock_std))+(R1466-S$24)*Bonds*(_xlfn.NORM.INV(RAND(),bond_ave,bond_std))+(R1466-S$24)*cash*(_xlfn.NORM.INV(RAND(),cash_ave,cash_std))+(R1466-S$24)))</f>
        <v/>
      </c>
      <c r="T1466" s="156">
        <f>IF((S1466&lt;=0),0,((S1466-T$24)*Stock*(_xlfn.NORM.INV(RAND(),stock_ave,stock_std))+(S1466-T$24)*Bonds*(_xlfn.NORM.INV(RAND(),bond_ave,bond_std))+(S1466-T$24)*cash*(_xlfn.NORM.INV(RAND(),cash_ave,cash_std))+(S1466-T$24)))</f>
        <v/>
      </c>
      <c r="U1466" s="156">
        <f>IF((T1466&lt;=0),0,((T1466-U$24)*Stock*(_xlfn.NORM.INV(RAND(),stock_ave,stock_std))+(T1466-U$24)*Bonds*(_xlfn.NORM.INV(RAND(),bond_ave,bond_std))+(T1466-U$24)*cash*(_xlfn.NORM.INV(RAND(),cash_ave,cash_std))+(T1466-U$24)))</f>
        <v/>
      </c>
      <c r="V1466" s="156">
        <f>IF((U1466&lt;=0),0,((U1466-V$24)*Stock*(_xlfn.NORM.INV(RAND(),stock_ave,stock_std))+(U1466-V$24)*Bonds*(_xlfn.NORM.INV(RAND(),bond_ave,bond_std))+(U1466-V$24)*cash*(_xlfn.NORM.INV(RAND(),cash_ave,cash_std))+(U1466-V$24)))</f>
        <v/>
      </c>
      <c r="W1466" s="156">
        <f>IF((V1466&lt;=0),0,((V1466-W$24)*Stock*(_xlfn.NORM.INV(RAND(),stock_ave,stock_std))+(V1466-W$24)*Bonds*(_xlfn.NORM.INV(RAND(),bond_ave,bond_std))+(V1466-W$24)*cash*(_xlfn.NORM.INV(RAND(),cash_ave,cash_std))+(V1466-W$24)))</f>
        <v/>
      </c>
      <c r="X1466" s="156">
        <f>IF((W1466&lt;=0),0,((W1466-X$24)*Stock*(_xlfn.NORM.INV(RAND(),stock_ave,stock_std))+(W1466-X$24)*Bonds*(_xlfn.NORM.INV(RAND(),bond_ave,bond_std))+(W1466-X$24)*cash*(_xlfn.NORM.INV(RAND(),cash_ave,cash_std))+(W1466-X$24)))</f>
        <v/>
      </c>
      <c r="Y1466" s="156">
        <f>IF((X1466&lt;=0),0,((X1466-Y$24)*Stock*(_xlfn.NORM.INV(RAND(),stock_ave,stock_std))+(X1466-Y$24)*Bonds*(_xlfn.NORM.INV(RAND(),bond_ave,bond_std))+(X1466-Y$24)*cash*(_xlfn.NORM.INV(RAND(),cash_ave,cash_std))+(X1466-Y$24)))</f>
        <v/>
      </c>
      <c r="Z1466" s="156">
        <f>IF((Y1466&lt;=0),0,((Y1466-Z$24)*Stock*(_xlfn.NORM.INV(RAND(),stock_ave,stock_std))+(Y1466-Z$24)*Bonds*(_xlfn.NORM.INV(RAND(),bond_ave,bond_std))+(Y1466-Z$24)*cash*(_xlfn.NORM.INV(RAND(),cash_ave,cash_std))+(Y1466-Z$24)))</f>
        <v/>
      </c>
      <c r="AA1466" s="156">
        <f>IF((Z1466&lt;=0),0,((Z1466-AA$24)*Stock*(_xlfn.NORM.INV(RAND(),stock_ave,stock_std))+(Z1466-AA$24)*Bonds*(_xlfn.NORM.INV(RAND(),bond_ave,bond_std))+(Z1466-AA$24)*cash*(_xlfn.NORM.INV(RAND(),cash_ave,cash_std))+(Z1466-AA$24)))</f>
        <v/>
      </c>
      <c r="AB1466" s="156">
        <f>IF((AA1466&lt;=0),0,((AA1466-AB$24)*Stock*(_xlfn.NORM.INV(RAND(),stock_ave,stock_std))+(AA1466-AB$24)*Bonds*(_xlfn.NORM.INV(RAND(),bond_ave,bond_std))+(AA1466-AB$24)*cash*(_xlfn.NORM.INV(RAND(),cash_ave,cash_std))+(AA1466-AB$24)))</f>
        <v/>
      </c>
      <c r="AC1466" s="156">
        <f>IF((AB1466&lt;=0),0,((AB1466-AC$24)*Stock*(_xlfn.NORM.INV(RAND(),stock_ave,stock_std))+(AB1466-AC$24)*Bonds*(_xlfn.NORM.INV(RAND(),bond_ave,bond_std))+(AB1466-AC$24)*cash*(_xlfn.NORM.INV(RAND(),cash_ave,cash_std))+(AB1466-AC$24)))</f>
        <v/>
      </c>
      <c r="AD1466" s="156">
        <f>IF((AC1466&lt;=0),0,((AC1466-AD$24)*Stock*(_xlfn.NORM.INV(RAND(),stock_ave,stock_std))+(AC1466-AD$24)*Bonds*(_xlfn.NORM.INV(RAND(),bond_ave,bond_std))+(AC1466-AD$24)*cash*(_xlfn.NORM.INV(RAND(),cash_ave,cash_std))+(AC1466-AD$24)))</f>
        <v/>
      </c>
      <c r="AE1466" s="156">
        <f>IF((AD1466&lt;=0),0,((AD1466-AE$24)*Stock*(_xlfn.NORM.INV(RAND(),stock_ave,stock_std))+(AD1466-AE$24)*Bonds*(_xlfn.NORM.INV(RAND(),bond_ave,bond_std))+(AD1466-AE$24)*cash*(_xlfn.NORM.INV(RAND(),cash_ave,cash_std))+(AD1466-AE$24)))</f>
        <v/>
      </c>
      <c r="AF1466" s="156">
        <f>IF((AE1466&lt;=0),0,((AE1466-AF$24)*Stock*(_xlfn.NORM.INV(RAND(),stock_ave,stock_std))+(AE1466-AF$24)*Bonds*(_xlfn.NORM.INV(RAND(),bond_ave,bond_std))+(AE1466-AF$24)*cash*(_xlfn.NORM.INV(RAND(),cash_ave,cash_std))+(AE1466-AF$24)))</f>
        <v/>
      </c>
      <c r="AG1466" s="156">
        <f>IF((AF1466&lt;=0),0,((AF1466-AG$24)*Stock*(_xlfn.NORM.INV(RAND(),stock_ave,stock_std))+(AF1466-AG$24)*Bonds*(_xlfn.NORM.INV(RAND(),bond_ave,bond_std))+(AF1466-AG$24)*cash*(_xlfn.NORM.INV(RAND(),cash_ave,cash_std))+(AF1466-AG$24)))</f>
        <v/>
      </c>
      <c r="AH1466" s="156">
        <f>IF((AG1466&lt;=0),0,((AG1466-AH$24)*Stock*(_xlfn.NORM.INV(RAND(),stock_ave,stock_std))+(AG1466-AH$24)*Bonds*(_xlfn.NORM.INV(RAND(),bond_ave,bond_std))+(AG1466-AH$24)*cash*(_xlfn.NORM.INV(RAND(),cash_ave,cash_std))+(AG1466-AH$24)))</f>
        <v/>
      </c>
      <c r="AI1466" s="156">
        <f>IF((AH1466&lt;=0),0,((AH1466-AI$24)*Stock*(_xlfn.NORM.INV(RAND(),stock_ave,stock_std))+(AH1466-AI$24)*Bonds*(_xlfn.NORM.INV(RAND(),bond_ave,bond_std))+(AH1466-AI$24)*cash*(_xlfn.NORM.INV(RAND(),cash_ave,cash_std))+(AH1466-AI$24)))</f>
        <v/>
      </c>
      <c r="AJ1466" s="156">
        <f>IF((AI1466&lt;=0),0,((AI1466-AJ$24)*Stock*(_xlfn.NORM.INV(RAND(),stock_ave,stock_std))+(AI1466-AJ$24)*Bonds*(_xlfn.NORM.INV(RAND(),bond_ave,bond_std))+(AI1466-AJ$24)*cash*(_xlfn.NORM.INV(RAND(),cash_ave,cash_std))+(AI1466-AJ$24)))</f>
        <v/>
      </c>
      <c r="AK1466" s="156">
        <f>IF((AJ1466&lt;=0),0,((AJ1466-AK$24)*Stock*(_xlfn.NORM.INV(RAND(),stock_ave,stock_std))+(AJ1466-AK$24)*Bonds*(_xlfn.NORM.INV(RAND(),bond_ave,bond_std))+(AJ1466-AK$24)*cash*(_xlfn.NORM.INV(RAND(),cash_ave,cash_std))+(AJ1466-AK$24)))</f>
        <v/>
      </c>
      <c r="AL1466" s="156">
        <f>IF((AK1466&lt;=0),0,((AK1466-AL$24)*Stock*(_xlfn.NORM.INV(RAND(),stock_ave,stock_std))+(AK1466-AL$24)*Bonds*(_xlfn.NORM.INV(RAND(),bond_ave,bond_std))+(AK1466-AL$24)*cash*(_xlfn.NORM.INV(RAND(),cash_ave,cash_std))+(AK1466-AL$24)))</f>
        <v/>
      </c>
      <c r="AM1466" s="156">
        <f>IF((AL1466&lt;=0),0,((AL1466-AM$24)*Stock*(_xlfn.NORM.INV(RAND(),stock_ave,stock_std))+(AL1466-AM$24)*Bonds*(_xlfn.NORM.INV(RAND(),bond_ave,bond_std))+(AL1466-AM$24)*cash*(_xlfn.NORM.INV(RAND(),cash_ave,cash_std))+(AL1466-AM$24)))</f>
        <v/>
      </c>
      <c r="AN1466" s="156">
        <f>IF((AM1466&lt;=0),0,((AM1466-AN$24)*Stock*(_xlfn.NORM.INV(RAND(),stock_ave,stock_std))+(AM1466-AN$24)*Bonds*(_xlfn.NORM.INV(RAND(),bond_ave,bond_std))+(AM1466-AN$24)*cash*(_xlfn.NORM.INV(RAND(),cash_ave,cash_std))+(AM1466-AN$24)))</f>
        <v/>
      </c>
      <c r="AO1466" s="156">
        <f>IF((AN1466&lt;=0),0,((AN1466-AO$24)*Stock*(_xlfn.NORM.INV(RAND(),stock_ave,stock_std))+(AN1466-AO$24)*Bonds*(_xlfn.NORM.INV(RAND(),bond_ave,bond_std))+(AN1466-AO$24)*cash*(_xlfn.NORM.INV(RAND(),cash_ave,cash_std))+(AN1466-AO$24)))</f>
        <v/>
      </c>
      <c r="AP1466" s="156">
        <f>IF((AO1466&lt;=0),0,((AO1466-AP$24)*Stock*(_xlfn.NORM.INV(RAND(),stock_ave,stock_std))+(AO1466-AP$24)*Bonds*(_xlfn.NORM.INV(RAND(),bond_ave,bond_std))+(AO1466-AP$24)*cash*(_xlfn.NORM.INV(RAND(),cash_ave,cash_std))+(AO1466-AP$24)))</f>
        <v/>
      </c>
      <c r="AQ1466" s="156">
        <f>IF((AP1466&lt;=0),0,((AP1466-AQ$24)*Stock*(_xlfn.NORM.INV(RAND(),stock_ave,stock_std))+(AP1466-AQ$24)*Bonds*(_xlfn.NORM.INV(RAND(),bond_ave,bond_std))+(AP1466-AQ$24)*cash*(_xlfn.NORM.INV(RAND(),cash_ave,cash_std))+(AP1466-AQ$24)))</f>
        <v/>
      </c>
      <c r="AR1466" s="156">
        <f>IF((AQ1466&lt;=0),0,((AQ1466-AR$24)*Stock*(_xlfn.NORM.INV(RAND(),stock_ave,stock_std))+(AQ1466-AR$24)*Bonds*(_xlfn.NORM.INV(RAND(),bond_ave,bond_std))+(AQ1466-AR$24)*cash*(_xlfn.NORM.INV(RAND(),cash_ave,cash_std))+(AQ1466-AR$24)))</f>
        <v/>
      </c>
      <c r="AS1466" s="156">
        <f>IF((AR1466&lt;=0),0,((AR1466-AS$24)*Stock*(_xlfn.NORM.INV(RAND(),stock_ave,stock_std))+(AR1466-AS$24)*Bonds*(_xlfn.NORM.INV(RAND(),bond_ave,bond_std))+(AR1466-AS$24)*cash*(_xlfn.NORM.INV(RAND(),cash_ave,cash_std))+(AR1466-AS$24)))</f>
        <v/>
      </c>
      <c r="AT1466" s="156">
        <f>IF((AS1466&lt;=0),0,((AS1466-AT$24)*Stock*(_xlfn.NORM.INV(RAND(),stock_ave,stock_std))+(AS1466-AT$24)*Bonds*(_xlfn.NORM.INV(RAND(),bond_ave,bond_std))+(AS1466-AT$24)*cash*(_xlfn.NORM.INV(RAND(),cash_ave,cash_std))+(AS1466-AT$24)))</f>
        <v/>
      </c>
      <c r="AU1466" s="156">
        <f>IF((AT1466&lt;=0),0,((AT1466-AU$24)*Stock*(_xlfn.NORM.INV(RAND(),stock_ave,stock_std))+(AT1466-AU$24)*Bonds*(_xlfn.NORM.INV(RAND(),bond_ave,bond_std))+(AT1466-AU$24)*cash*(_xlfn.NORM.INV(RAND(),cash_ave,cash_std))+(AT1466-AU$24)))</f>
        <v/>
      </c>
      <c r="AV1466" s="156">
        <f>IF((AU1466&lt;=0),0,((AU1466-AV$24)*Stock*(_xlfn.NORM.INV(RAND(),stock_ave,stock_std))+(AU1466-AV$24)*Bonds*(_xlfn.NORM.INV(RAND(),bond_ave,bond_std))+(AU1466-AV$24)*cash*(_xlfn.NORM.INV(RAND(),cash_ave,cash_std))+(AU1466-AV$24)))</f>
        <v/>
      </c>
      <c r="AW1466" s="156">
        <f>IF((AV1466&lt;=0),0,((AV1466-AW$24)*Stock*(_xlfn.NORM.INV(RAND(),stock_ave,stock_std))+(AV1466-AW$24)*Bonds*(_xlfn.NORM.INV(RAND(),bond_ave,bond_std))+(AV1466-AW$24)*cash*(_xlfn.NORM.INV(RAND(),cash_ave,cash_std))+(AV1466-AW$24)))</f>
        <v/>
      </c>
      <c r="AX1466" s="159" t="n"/>
      <c r="AY1466" s="159" t="n"/>
      <c r="AZ1466" s="159" t="n"/>
      <c r="BA1466" s="159" t="n"/>
      <c r="BB1466" s="159" t="n"/>
    </row>
    <row r="1467">
      <c r="C1467" s="147" t="n"/>
      <c r="D1467" s="61">
        <f>+D1466-IF(D$18&gt;74,(D1466/D$25)*$C$10)</f>
        <v/>
      </c>
      <c r="E1467" s="61">
        <f>+E1466-IF(E$18&gt;74,(E1466/E$25)*$C$10)</f>
        <v/>
      </c>
      <c r="F1467" s="61">
        <f>+F1466-IF(F$18&gt;74,(F1466/F$25)*$C$10)</f>
        <v/>
      </c>
      <c r="G1467" s="61">
        <f>+G1466-IF(G$18&gt;74,(G1466/G$25)*$C$10)</f>
        <v/>
      </c>
      <c r="H1467" s="61">
        <f>+H1466-IF(H$18&gt;74,(H1466/H$25)*$C$10)</f>
        <v/>
      </c>
      <c r="I1467" s="61">
        <f>+I1466-IF(I$18&gt;74,(I1466/I$25)*$C$10)</f>
        <v/>
      </c>
      <c r="J1467" s="61">
        <f>+J1466-IF(J$18&gt;74,(J1466/J$25)*$C$10)</f>
        <v/>
      </c>
      <c r="K1467" s="61">
        <f>+K1466-IF(K$18&gt;74,(K1466/K$25)*$C$10)</f>
        <v/>
      </c>
      <c r="L1467" s="61">
        <f>+L1466-IF(L$18&gt;74,(L1466/L$25)*$C$10)</f>
        <v/>
      </c>
      <c r="M1467" s="61">
        <f>+M1466-IF(M$18&gt;74,(M1466/M$25)*$C$10)</f>
        <v/>
      </c>
      <c r="N1467" s="61">
        <f>+N1466-IF(N$18&gt;74,(N1466/N$25)*$C$10)</f>
        <v/>
      </c>
      <c r="O1467" s="61">
        <f>+O1466-IF(O$18&gt;74,(O1466/O$25)*$C$10)</f>
        <v/>
      </c>
      <c r="P1467" s="61">
        <f>+P1466-IF(P$18&gt;74,(P1466/P$25)*$C$10)</f>
        <v/>
      </c>
      <c r="Q1467" s="61">
        <f>+Q1466-IF(Q$18&gt;74,(Q1466/Q$25)*$C$10)</f>
        <v/>
      </c>
      <c r="R1467" s="61">
        <f>+R1466-IF(R$18&gt;74,(R1466/R$25)*$C$10)</f>
        <v/>
      </c>
      <c r="S1467" s="61">
        <f>+S1466-IF(S$18&gt;74,(S1466/S$25)*$C$10)</f>
        <v/>
      </c>
      <c r="T1467" s="61">
        <f>+T1466-IF(T$18&gt;74,(T1466/T$25)*$C$10)</f>
        <v/>
      </c>
      <c r="U1467" s="61">
        <f>+U1466-IF(U$18&gt;74,(U1466/U$25)*$C$10)</f>
        <v/>
      </c>
      <c r="V1467" s="61">
        <f>+V1466-IF(V$18&gt;74,(V1466/V$25)*$C$10)</f>
        <v/>
      </c>
      <c r="W1467" s="61">
        <f>+W1466-IF(W$18&gt;74,(W1466/W$25)*$C$10)</f>
        <v/>
      </c>
      <c r="X1467" s="61">
        <f>+X1466-IF(X$18&gt;74,(X1466/X$25)*$C$10)</f>
        <v/>
      </c>
      <c r="Y1467" s="61">
        <f>+Y1466-IF(Y$18&gt;74,(Y1466/Y$25)*$C$10)</f>
        <v/>
      </c>
      <c r="Z1467" s="61">
        <f>+Z1466-IF(Z$18&gt;74,(Z1466/Z$25)*$C$10)</f>
        <v/>
      </c>
      <c r="AA1467" s="61">
        <f>+AA1466-IF(AA$18&gt;74,(AA1466/AA$25)*$C$10)</f>
        <v/>
      </c>
      <c r="AB1467" s="61">
        <f>+AB1466-IF(AB$18&gt;74,(AB1466/AB$25)*$C$10)</f>
        <v/>
      </c>
      <c r="AC1467" s="61">
        <f>+AC1466-IF(AC$18&gt;74,(AC1466/AC$25)*$C$10)</f>
        <v/>
      </c>
      <c r="AD1467" s="61">
        <f>+AD1466-IF(AD$18&gt;74,(AD1466/AD$25)*$C$10)</f>
        <v/>
      </c>
      <c r="AE1467" s="61">
        <f>+AE1466-IF(AE$18&gt;74,(AE1466/AE$25)*$C$10)</f>
        <v/>
      </c>
      <c r="AF1467" s="61">
        <f>+AF1466-IF(AF$18&gt;74,(AF1466/AF$25)*$C$10)</f>
        <v/>
      </c>
      <c r="AG1467" s="61">
        <f>+AG1466-IF(AG$18&gt;74,(AG1466/AG$25)*$C$10)</f>
        <v/>
      </c>
      <c r="AH1467" s="61">
        <f>+AH1466-IF(AH$18&gt;74,(AH1466/AH$25)*$C$10)</f>
        <v/>
      </c>
      <c r="AI1467" s="61">
        <f>+AI1466-IF(AI$18&gt;74,(AI1466/AI$25)*$C$10)</f>
        <v/>
      </c>
      <c r="AJ1467" s="61">
        <f>+AJ1466-IF(AJ$18&gt;74,(AJ1466/AJ$25)*$C$10)</f>
        <v/>
      </c>
      <c r="AK1467" s="61">
        <f>+AK1466-IF(AK$18&gt;74,(AK1466/AK$25)*$C$10)</f>
        <v/>
      </c>
      <c r="AL1467" s="61">
        <f>+AL1466-IF(AL$18&gt;74,(AL1466/AL$25)*$C$10)</f>
        <v/>
      </c>
      <c r="AM1467" s="61">
        <f>+AM1466-IF(AM$18&gt;74,(AM1466/AM$25)*$C$10)</f>
        <v/>
      </c>
      <c r="AN1467" s="61">
        <f>+AN1466-IF(AN$18&gt;74,(AN1466/AN$25)*$C$10)</f>
        <v/>
      </c>
      <c r="AO1467" s="61">
        <f>+AO1466-IF(AO$18&gt;74,(AO1466/AO$25)*$C$10)</f>
        <v/>
      </c>
      <c r="AP1467" s="61">
        <f>+AP1466-IF(AP$18&gt;74,(AP1466/AP$25)*$C$10)</f>
        <v/>
      </c>
      <c r="AQ1467" s="61">
        <f>+AQ1466-IF(AQ$18&gt;74,(AQ1466/AQ$25)*$C$10)</f>
        <v/>
      </c>
      <c r="AR1467" s="61">
        <f>+AR1466-IF(AR$18&gt;74,(AR1466/AR$25)*$C$10)</f>
        <v/>
      </c>
      <c r="AS1467" s="61">
        <f>+AS1466-IF(AS$18&gt;74,(AS1466/AS$25)*$C$10)</f>
        <v/>
      </c>
      <c r="AT1467" s="61">
        <f>+AT1466-IF(AT$18&gt;74,(AT1466/AT$25)*$C$10)</f>
        <v/>
      </c>
      <c r="AU1467" s="61">
        <f>+AU1466-IF(AU$18&gt;74,(AU1466/AU$25)*$C$10)</f>
        <v/>
      </c>
      <c r="AV1467" s="61">
        <f>+AV1466-IF(AV$18&gt;74,(AV1466/AV$25)*$C$10)</f>
        <v/>
      </c>
      <c r="AW1467" s="61">
        <f>+AW1466-IF(AW$18&gt;74,(AW1466/AW$25)*$C$10)</f>
        <v/>
      </c>
      <c r="AX1467" s="35">
        <f>IF(AW1467&gt;0,1,0)</f>
        <v/>
      </c>
      <c r="AY1467" s="35">
        <f>IF(AL1467&gt;0,1,0)</f>
        <v/>
      </c>
      <c r="AZ1467" s="35">
        <f>IF(AG1467&gt;0,1,0)</f>
        <v/>
      </c>
      <c r="BA1467" s="35">
        <f>IF(AB1467&gt;0,1,0)</f>
        <v/>
      </c>
      <c r="BB1467" s="35">
        <f>IF(W1467&gt;0,1,0)</f>
        <v/>
      </c>
    </row>
    <row r="1468">
      <c r="B1468" s="154" t="inlineStr">
        <is>
          <t>trial 721</t>
        </is>
      </c>
      <c r="C1468" s="155">
        <f>+start-C1465</f>
        <v/>
      </c>
      <c r="D1468" s="156">
        <f>IF((C1468&lt;=0),0,((C1468-D$24)*Stock*(_xlfn.NORM.INV(RAND(),stock_ave,stock_std))+(C1468-D$24)*Bonds*(_xlfn.NORM.INV(RAND(),bond_ave,bond_std))+(C1468-D$24)*cash*(_xlfn.NORM.INV(RAND(),cash_ave,cash_std))+(C1468-D$24)))</f>
        <v/>
      </c>
      <c r="E1468" s="156">
        <f>IF((D1468&lt;=0),0,((D1468-E$24)*Stock*(_xlfn.NORM.INV(RAND(),stock_ave,stock_std))+(D1468-E$24)*Bonds*(_xlfn.NORM.INV(RAND(),bond_ave,bond_std))+(D1468-E$24)*cash*(_xlfn.NORM.INV(RAND(),cash_ave,cash_std))+(D1468-E$24)))</f>
        <v/>
      </c>
      <c r="F1468" s="156">
        <f>IF((E1468&lt;=0),0,((E1468-F$24)*Stock*(_xlfn.NORM.INV(RAND(),stock_ave,stock_std))+(E1468-F$24)*Bonds*(_xlfn.NORM.INV(RAND(),bond_ave,bond_std))+(E1468-F$24)*cash*(_xlfn.NORM.INV(RAND(),cash_ave,cash_std))+(E1468-F$24)))</f>
        <v/>
      </c>
      <c r="G1468" s="156">
        <f>IF((F1468&lt;=0),0,((F1468-G$24)*Stock*(_xlfn.NORM.INV(RAND(),stock_ave,stock_std))+(F1468-G$24)*Bonds*(_xlfn.NORM.INV(RAND(),bond_ave,bond_std))+(F1468-G$24)*cash*(_xlfn.NORM.INV(RAND(),cash_ave,cash_std))+(F1468-G$24)))</f>
        <v/>
      </c>
      <c r="H1468" s="156">
        <f>IF((G1468&lt;=0),0,((G1468-H$24)*Stock*(_xlfn.NORM.INV(RAND(),stock_ave,stock_std))+(G1468-H$24)*Bonds*(_xlfn.NORM.INV(RAND(),bond_ave,bond_std))+(G1468-H$24)*cash*(_xlfn.NORM.INV(RAND(),cash_ave,cash_std))+(G1468-H$24)))</f>
        <v/>
      </c>
      <c r="I1468" s="156">
        <f>IF((H1468&lt;=0),0,((H1468-I$24)*Stock*(_xlfn.NORM.INV(RAND(),stock_ave,stock_std))+(H1468-I$24)*Bonds*(_xlfn.NORM.INV(RAND(),bond_ave,bond_std))+(H1468-I$24)*cash*(_xlfn.NORM.INV(RAND(),cash_ave,cash_std))+(H1468-I$24)))</f>
        <v/>
      </c>
      <c r="J1468" s="156">
        <f>IF((I1468&lt;=0),0,((I1468-J$24)*Stock*(_xlfn.NORM.INV(RAND(),stock_ave,stock_std))+(I1468-J$24)*Bonds*(_xlfn.NORM.INV(RAND(),bond_ave,bond_std))+(I1468-J$24)*cash*(_xlfn.NORM.INV(RAND(),cash_ave,cash_std))+(I1468-J$24)))</f>
        <v/>
      </c>
      <c r="K1468" s="156">
        <f>IF((J1468&lt;=0),0,((J1468-K$24)*Stock*(_xlfn.NORM.INV(RAND(),stock_ave,stock_std))+(J1468-K$24)*Bonds*(_xlfn.NORM.INV(RAND(),bond_ave,bond_std))+(J1468-K$24)*cash*(_xlfn.NORM.INV(RAND(),cash_ave,cash_std))+(J1468-K$24)))</f>
        <v/>
      </c>
      <c r="L1468" s="156">
        <f>IF((K1468&lt;=0),0,((K1468-L$24)*Stock*(_xlfn.NORM.INV(RAND(),stock_ave,stock_std))+(K1468-L$24)*Bonds*(_xlfn.NORM.INV(RAND(),bond_ave,bond_std))+(K1468-L$24)*cash*(_xlfn.NORM.INV(RAND(),cash_ave,cash_std))+(K1468-L$24)))</f>
        <v/>
      </c>
      <c r="M1468" s="156">
        <f>IF((L1468&lt;=0),0,((L1468-M$24)*Stock*(_xlfn.NORM.INV(RAND(),stock_ave,stock_std))+(L1468-M$24)*Bonds*(_xlfn.NORM.INV(RAND(),bond_ave,bond_std))+(L1468-M$24)*cash*(_xlfn.NORM.INV(RAND(),cash_ave,cash_std))+(L1468-M$24)))</f>
        <v/>
      </c>
      <c r="N1468" s="156">
        <f>IF((M1468&lt;=0),0,((M1468-N$24)*Stock*(_xlfn.NORM.INV(RAND(),stock_ave,stock_std))+(M1468-N$24)*Bonds*(_xlfn.NORM.INV(RAND(),bond_ave,bond_std))+(M1468-N$24)*cash*(_xlfn.NORM.INV(RAND(),cash_ave,cash_std))+(M1468-N$24)))</f>
        <v/>
      </c>
      <c r="O1468" s="156">
        <f>IF((N1468&lt;=0),0,((N1468-O$24)*Stock*(_xlfn.NORM.INV(RAND(),stock_ave,stock_std))+(N1468-O$24)*Bonds*(_xlfn.NORM.INV(RAND(),bond_ave,bond_std))+(N1468-O$24)*cash*(_xlfn.NORM.INV(RAND(),cash_ave,cash_std))+(N1468-O$24)))</f>
        <v/>
      </c>
      <c r="P1468" s="156">
        <f>IF((O1468&lt;=0),0,((O1468-P$24)*Stock*(_xlfn.NORM.INV(RAND(),stock_ave,stock_std))+(O1468-P$24)*Bonds*(_xlfn.NORM.INV(RAND(),bond_ave,bond_std))+(O1468-P$24)*cash*(_xlfn.NORM.INV(RAND(),cash_ave,cash_std))+(O1468-P$24)))</f>
        <v/>
      </c>
      <c r="Q1468" s="156">
        <f>IF((P1468&lt;=0),0,((P1468-Q$24)*Stock*(_xlfn.NORM.INV(RAND(),stock_ave,stock_std))+(P1468-Q$24)*Bonds*(_xlfn.NORM.INV(RAND(),bond_ave,bond_std))+(P1468-Q$24)*cash*(_xlfn.NORM.INV(RAND(),cash_ave,cash_std))+(P1468-Q$24)))</f>
        <v/>
      </c>
      <c r="R1468" s="156">
        <f>IF((Q1468&lt;=0),0,((Q1468-R$24)*Stock*(_xlfn.NORM.INV(RAND(),stock_ave,stock_std))+(Q1468-R$24)*Bonds*(_xlfn.NORM.INV(RAND(),bond_ave,bond_std))+(Q1468-R$24)*cash*(_xlfn.NORM.INV(RAND(),cash_ave,cash_std))+(Q1468-R$24)))</f>
        <v/>
      </c>
      <c r="S1468" s="156">
        <f>IF((R1468&lt;=0),0,((R1468-S$24)*Stock*(_xlfn.NORM.INV(RAND(),stock_ave,stock_std))+(R1468-S$24)*Bonds*(_xlfn.NORM.INV(RAND(),bond_ave,bond_std))+(R1468-S$24)*cash*(_xlfn.NORM.INV(RAND(),cash_ave,cash_std))+(R1468-S$24)))</f>
        <v/>
      </c>
      <c r="T1468" s="156">
        <f>IF((S1468&lt;=0),0,((S1468-T$24)*Stock*(_xlfn.NORM.INV(RAND(),stock_ave,stock_std))+(S1468-T$24)*Bonds*(_xlfn.NORM.INV(RAND(),bond_ave,bond_std))+(S1468-T$24)*cash*(_xlfn.NORM.INV(RAND(),cash_ave,cash_std))+(S1468-T$24)))</f>
        <v/>
      </c>
      <c r="U1468" s="156">
        <f>IF((T1468&lt;=0),0,((T1468-U$24)*Stock*(_xlfn.NORM.INV(RAND(),stock_ave,stock_std))+(T1468-U$24)*Bonds*(_xlfn.NORM.INV(RAND(),bond_ave,bond_std))+(T1468-U$24)*cash*(_xlfn.NORM.INV(RAND(),cash_ave,cash_std))+(T1468-U$24)))</f>
        <v/>
      </c>
      <c r="V1468" s="156">
        <f>IF((U1468&lt;=0),0,((U1468-V$24)*Stock*(_xlfn.NORM.INV(RAND(),stock_ave,stock_std))+(U1468-V$24)*Bonds*(_xlfn.NORM.INV(RAND(),bond_ave,bond_std))+(U1468-V$24)*cash*(_xlfn.NORM.INV(RAND(),cash_ave,cash_std))+(U1468-V$24)))</f>
        <v/>
      </c>
      <c r="W1468" s="156">
        <f>IF((V1468&lt;=0),0,((V1468-W$24)*Stock*(_xlfn.NORM.INV(RAND(),stock_ave,stock_std))+(V1468-W$24)*Bonds*(_xlfn.NORM.INV(RAND(),bond_ave,bond_std))+(V1468-W$24)*cash*(_xlfn.NORM.INV(RAND(),cash_ave,cash_std))+(V1468-W$24)))</f>
        <v/>
      </c>
      <c r="X1468" s="156">
        <f>IF((W1468&lt;=0),0,((W1468-X$24)*Stock*(_xlfn.NORM.INV(RAND(),stock_ave,stock_std))+(W1468-X$24)*Bonds*(_xlfn.NORM.INV(RAND(),bond_ave,bond_std))+(W1468-X$24)*cash*(_xlfn.NORM.INV(RAND(),cash_ave,cash_std))+(W1468-X$24)))</f>
        <v/>
      </c>
      <c r="Y1468" s="156">
        <f>IF((X1468&lt;=0),0,((X1468-Y$24)*Stock*(_xlfn.NORM.INV(RAND(),stock_ave,stock_std))+(X1468-Y$24)*Bonds*(_xlfn.NORM.INV(RAND(),bond_ave,bond_std))+(X1468-Y$24)*cash*(_xlfn.NORM.INV(RAND(),cash_ave,cash_std))+(X1468-Y$24)))</f>
        <v/>
      </c>
      <c r="Z1468" s="156">
        <f>IF((Y1468&lt;=0),0,((Y1468-Z$24)*Stock*(_xlfn.NORM.INV(RAND(),stock_ave,stock_std))+(Y1468-Z$24)*Bonds*(_xlfn.NORM.INV(RAND(),bond_ave,bond_std))+(Y1468-Z$24)*cash*(_xlfn.NORM.INV(RAND(),cash_ave,cash_std))+(Y1468-Z$24)))</f>
        <v/>
      </c>
      <c r="AA1468" s="156">
        <f>IF((Z1468&lt;=0),0,((Z1468-AA$24)*Stock*(_xlfn.NORM.INV(RAND(),stock_ave,stock_std))+(Z1468-AA$24)*Bonds*(_xlfn.NORM.INV(RAND(),bond_ave,bond_std))+(Z1468-AA$24)*cash*(_xlfn.NORM.INV(RAND(),cash_ave,cash_std))+(Z1468-AA$24)))</f>
        <v/>
      </c>
      <c r="AB1468" s="156">
        <f>IF((AA1468&lt;=0),0,((AA1468-AB$24)*Stock*(_xlfn.NORM.INV(RAND(),stock_ave,stock_std))+(AA1468-AB$24)*Bonds*(_xlfn.NORM.INV(RAND(),bond_ave,bond_std))+(AA1468-AB$24)*cash*(_xlfn.NORM.INV(RAND(),cash_ave,cash_std))+(AA1468-AB$24)))</f>
        <v/>
      </c>
      <c r="AC1468" s="156">
        <f>IF((AB1468&lt;=0),0,((AB1468-AC$24)*Stock*(_xlfn.NORM.INV(RAND(),stock_ave,stock_std))+(AB1468-AC$24)*Bonds*(_xlfn.NORM.INV(RAND(),bond_ave,bond_std))+(AB1468-AC$24)*cash*(_xlfn.NORM.INV(RAND(),cash_ave,cash_std))+(AB1468-AC$24)))</f>
        <v/>
      </c>
      <c r="AD1468" s="156">
        <f>IF((AC1468&lt;=0),0,((AC1468-AD$24)*Stock*(_xlfn.NORM.INV(RAND(),stock_ave,stock_std))+(AC1468-AD$24)*Bonds*(_xlfn.NORM.INV(RAND(),bond_ave,bond_std))+(AC1468-AD$24)*cash*(_xlfn.NORM.INV(RAND(),cash_ave,cash_std))+(AC1468-AD$24)))</f>
        <v/>
      </c>
      <c r="AE1468" s="156">
        <f>IF((AD1468&lt;=0),0,((AD1468-AE$24)*Stock*(_xlfn.NORM.INV(RAND(),stock_ave,stock_std))+(AD1468-AE$24)*Bonds*(_xlfn.NORM.INV(RAND(),bond_ave,bond_std))+(AD1468-AE$24)*cash*(_xlfn.NORM.INV(RAND(),cash_ave,cash_std))+(AD1468-AE$24)))</f>
        <v/>
      </c>
      <c r="AF1468" s="156">
        <f>IF((AE1468&lt;=0),0,((AE1468-AF$24)*Stock*(_xlfn.NORM.INV(RAND(),stock_ave,stock_std))+(AE1468-AF$24)*Bonds*(_xlfn.NORM.INV(RAND(),bond_ave,bond_std))+(AE1468-AF$24)*cash*(_xlfn.NORM.INV(RAND(),cash_ave,cash_std))+(AE1468-AF$24)))</f>
        <v/>
      </c>
      <c r="AG1468" s="156">
        <f>IF((AF1468&lt;=0),0,((AF1468-AG$24)*Stock*(_xlfn.NORM.INV(RAND(),stock_ave,stock_std))+(AF1468-AG$24)*Bonds*(_xlfn.NORM.INV(RAND(),bond_ave,bond_std))+(AF1468-AG$24)*cash*(_xlfn.NORM.INV(RAND(),cash_ave,cash_std))+(AF1468-AG$24)))</f>
        <v/>
      </c>
      <c r="AH1468" s="156">
        <f>IF((AG1468&lt;=0),0,((AG1468-AH$24)*Stock*(_xlfn.NORM.INV(RAND(),stock_ave,stock_std))+(AG1468-AH$24)*Bonds*(_xlfn.NORM.INV(RAND(),bond_ave,bond_std))+(AG1468-AH$24)*cash*(_xlfn.NORM.INV(RAND(),cash_ave,cash_std))+(AG1468-AH$24)))</f>
        <v/>
      </c>
      <c r="AI1468" s="156">
        <f>IF((AH1468&lt;=0),0,((AH1468-AI$24)*Stock*(_xlfn.NORM.INV(RAND(),stock_ave,stock_std))+(AH1468-AI$24)*Bonds*(_xlfn.NORM.INV(RAND(),bond_ave,bond_std))+(AH1468-AI$24)*cash*(_xlfn.NORM.INV(RAND(),cash_ave,cash_std))+(AH1468-AI$24)))</f>
        <v/>
      </c>
      <c r="AJ1468" s="156">
        <f>IF((AI1468&lt;=0),0,((AI1468-AJ$24)*Stock*(_xlfn.NORM.INV(RAND(),stock_ave,stock_std))+(AI1468-AJ$24)*Bonds*(_xlfn.NORM.INV(RAND(),bond_ave,bond_std))+(AI1468-AJ$24)*cash*(_xlfn.NORM.INV(RAND(),cash_ave,cash_std))+(AI1468-AJ$24)))</f>
        <v/>
      </c>
      <c r="AK1468" s="156">
        <f>IF((AJ1468&lt;=0),0,((AJ1468-AK$24)*Stock*(_xlfn.NORM.INV(RAND(),stock_ave,stock_std))+(AJ1468-AK$24)*Bonds*(_xlfn.NORM.INV(RAND(),bond_ave,bond_std))+(AJ1468-AK$24)*cash*(_xlfn.NORM.INV(RAND(),cash_ave,cash_std))+(AJ1468-AK$24)))</f>
        <v/>
      </c>
      <c r="AL1468" s="156">
        <f>IF((AK1468&lt;=0),0,((AK1468-AL$24)*Stock*(_xlfn.NORM.INV(RAND(),stock_ave,stock_std))+(AK1468-AL$24)*Bonds*(_xlfn.NORM.INV(RAND(),bond_ave,bond_std))+(AK1468-AL$24)*cash*(_xlfn.NORM.INV(RAND(),cash_ave,cash_std))+(AK1468-AL$24)))</f>
        <v/>
      </c>
      <c r="AM1468" s="156">
        <f>IF((AL1468&lt;=0),0,((AL1468-AM$24)*Stock*(_xlfn.NORM.INV(RAND(),stock_ave,stock_std))+(AL1468-AM$24)*Bonds*(_xlfn.NORM.INV(RAND(),bond_ave,bond_std))+(AL1468-AM$24)*cash*(_xlfn.NORM.INV(RAND(),cash_ave,cash_std))+(AL1468-AM$24)))</f>
        <v/>
      </c>
      <c r="AN1468" s="156">
        <f>IF((AM1468&lt;=0),0,((AM1468-AN$24)*Stock*(_xlfn.NORM.INV(RAND(),stock_ave,stock_std))+(AM1468-AN$24)*Bonds*(_xlfn.NORM.INV(RAND(),bond_ave,bond_std))+(AM1468-AN$24)*cash*(_xlfn.NORM.INV(RAND(),cash_ave,cash_std))+(AM1468-AN$24)))</f>
        <v/>
      </c>
      <c r="AO1468" s="156">
        <f>IF((AN1468&lt;=0),0,((AN1468-AO$24)*Stock*(_xlfn.NORM.INV(RAND(),stock_ave,stock_std))+(AN1468-AO$24)*Bonds*(_xlfn.NORM.INV(RAND(),bond_ave,bond_std))+(AN1468-AO$24)*cash*(_xlfn.NORM.INV(RAND(),cash_ave,cash_std))+(AN1468-AO$24)))</f>
        <v/>
      </c>
      <c r="AP1468" s="156">
        <f>IF((AO1468&lt;=0),0,((AO1468-AP$24)*Stock*(_xlfn.NORM.INV(RAND(),stock_ave,stock_std))+(AO1468-AP$24)*Bonds*(_xlfn.NORM.INV(RAND(),bond_ave,bond_std))+(AO1468-AP$24)*cash*(_xlfn.NORM.INV(RAND(),cash_ave,cash_std))+(AO1468-AP$24)))</f>
        <v/>
      </c>
      <c r="AQ1468" s="156">
        <f>IF((AP1468&lt;=0),0,((AP1468-AQ$24)*Stock*(_xlfn.NORM.INV(RAND(),stock_ave,stock_std))+(AP1468-AQ$24)*Bonds*(_xlfn.NORM.INV(RAND(),bond_ave,bond_std))+(AP1468-AQ$24)*cash*(_xlfn.NORM.INV(RAND(),cash_ave,cash_std))+(AP1468-AQ$24)))</f>
        <v/>
      </c>
      <c r="AR1468" s="156">
        <f>IF((AQ1468&lt;=0),0,((AQ1468-AR$24)*Stock*(_xlfn.NORM.INV(RAND(),stock_ave,stock_std))+(AQ1468-AR$24)*Bonds*(_xlfn.NORM.INV(RAND(),bond_ave,bond_std))+(AQ1468-AR$24)*cash*(_xlfn.NORM.INV(RAND(),cash_ave,cash_std))+(AQ1468-AR$24)))</f>
        <v/>
      </c>
      <c r="AS1468" s="156">
        <f>IF((AR1468&lt;=0),0,((AR1468-AS$24)*Stock*(_xlfn.NORM.INV(RAND(),stock_ave,stock_std))+(AR1468-AS$24)*Bonds*(_xlfn.NORM.INV(RAND(),bond_ave,bond_std))+(AR1468-AS$24)*cash*(_xlfn.NORM.INV(RAND(),cash_ave,cash_std))+(AR1468-AS$24)))</f>
        <v/>
      </c>
      <c r="AT1468" s="156">
        <f>IF((AS1468&lt;=0),0,((AS1468-AT$24)*Stock*(_xlfn.NORM.INV(RAND(),stock_ave,stock_std))+(AS1468-AT$24)*Bonds*(_xlfn.NORM.INV(RAND(),bond_ave,bond_std))+(AS1468-AT$24)*cash*(_xlfn.NORM.INV(RAND(),cash_ave,cash_std))+(AS1468-AT$24)))</f>
        <v/>
      </c>
      <c r="AU1468" s="156">
        <f>IF((AT1468&lt;=0),0,((AT1468-AU$24)*Stock*(_xlfn.NORM.INV(RAND(),stock_ave,stock_std))+(AT1468-AU$24)*Bonds*(_xlfn.NORM.INV(RAND(),bond_ave,bond_std))+(AT1468-AU$24)*cash*(_xlfn.NORM.INV(RAND(),cash_ave,cash_std))+(AT1468-AU$24)))</f>
        <v/>
      </c>
      <c r="AV1468" s="156">
        <f>IF((AU1468&lt;=0),0,((AU1468-AV$24)*Stock*(_xlfn.NORM.INV(RAND(),stock_ave,stock_std))+(AU1468-AV$24)*Bonds*(_xlfn.NORM.INV(RAND(),bond_ave,bond_std))+(AU1468-AV$24)*cash*(_xlfn.NORM.INV(RAND(),cash_ave,cash_std))+(AU1468-AV$24)))</f>
        <v/>
      </c>
      <c r="AW1468" s="156">
        <f>IF((AV1468&lt;=0),0,((AV1468-AW$24)*Stock*(_xlfn.NORM.INV(RAND(),stock_ave,stock_std))+(AV1468-AW$24)*Bonds*(_xlfn.NORM.INV(RAND(),bond_ave,bond_std))+(AV1468-AW$24)*cash*(_xlfn.NORM.INV(RAND(),cash_ave,cash_std))+(AV1468-AW$24)))</f>
        <v/>
      </c>
      <c r="AX1468" s="159" t="n"/>
      <c r="AY1468" s="159" t="n"/>
      <c r="AZ1468" s="159" t="n"/>
      <c r="BA1468" s="159" t="n"/>
      <c r="BB1468" s="159" t="n"/>
    </row>
    <row r="1469">
      <c r="C1469" s="147" t="n"/>
      <c r="D1469" s="61">
        <f>+D1468-IF(D$18&gt;74,(D1468/D$25)*$C$10)</f>
        <v/>
      </c>
      <c r="E1469" s="61">
        <f>+E1468-IF(E$18&gt;74,(E1468/E$25)*$C$10)</f>
        <v/>
      </c>
      <c r="F1469" s="61">
        <f>+F1468-IF(F$18&gt;74,(F1468/F$25)*$C$10)</f>
        <v/>
      </c>
      <c r="G1469" s="61">
        <f>+G1468-IF(G$18&gt;74,(G1468/G$25)*$C$10)</f>
        <v/>
      </c>
      <c r="H1469" s="61">
        <f>+H1468-IF(H$18&gt;74,(H1468/H$25)*$C$10)</f>
        <v/>
      </c>
      <c r="I1469" s="61">
        <f>+I1468-IF(I$18&gt;74,(I1468/I$25)*$C$10)</f>
        <v/>
      </c>
      <c r="J1469" s="61">
        <f>+J1468-IF(J$18&gt;74,(J1468/J$25)*$C$10)</f>
        <v/>
      </c>
      <c r="K1469" s="61">
        <f>+K1468-IF(K$18&gt;74,(K1468/K$25)*$C$10)</f>
        <v/>
      </c>
      <c r="L1469" s="61">
        <f>+L1468-IF(L$18&gt;74,(L1468/L$25)*$C$10)</f>
        <v/>
      </c>
      <c r="M1469" s="61">
        <f>+M1468-IF(M$18&gt;74,(M1468/M$25)*$C$10)</f>
        <v/>
      </c>
      <c r="N1469" s="61">
        <f>+N1468-IF(N$18&gt;74,(N1468/N$25)*$C$10)</f>
        <v/>
      </c>
      <c r="O1469" s="61">
        <f>+O1468-IF(O$18&gt;74,(O1468/O$25)*$C$10)</f>
        <v/>
      </c>
      <c r="P1469" s="61">
        <f>+P1468-IF(P$18&gt;74,(P1468/P$25)*$C$10)</f>
        <v/>
      </c>
      <c r="Q1469" s="61">
        <f>+Q1468-IF(Q$18&gt;74,(Q1468/Q$25)*$C$10)</f>
        <v/>
      </c>
      <c r="R1469" s="61">
        <f>+R1468-IF(R$18&gt;74,(R1468/R$25)*$C$10)</f>
        <v/>
      </c>
      <c r="S1469" s="61">
        <f>+S1468-IF(S$18&gt;74,(S1468/S$25)*$C$10)</f>
        <v/>
      </c>
      <c r="T1469" s="61">
        <f>+T1468-IF(T$18&gt;74,(T1468/T$25)*$C$10)</f>
        <v/>
      </c>
      <c r="U1469" s="61">
        <f>+U1468-IF(U$18&gt;74,(U1468/U$25)*$C$10)</f>
        <v/>
      </c>
      <c r="V1469" s="61">
        <f>+V1468-IF(V$18&gt;74,(V1468/V$25)*$C$10)</f>
        <v/>
      </c>
      <c r="W1469" s="61">
        <f>+W1468-IF(W$18&gt;74,(W1468/W$25)*$C$10)</f>
        <v/>
      </c>
      <c r="X1469" s="61">
        <f>+X1468-IF(X$18&gt;74,(X1468/X$25)*$C$10)</f>
        <v/>
      </c>
      <c r="Y1469" s="61">
        <f>+Y1468-IF(Y$18&gt;74,(Y1468/Y$25)*$C$10)</f>
        <v/>
      </c>
      <c r="Z1469" s="61">
        <f>+Z1468-IF(Z$18&gt;74,(Z1468/Z$25)*$C$10)</f>
        <v/>
      </c>
      <c r="AA1469" s="61">
        <f>+AA1468-IF(AA$18&gt;74,(AA1468/AA$25)*$C$10)</f>
        <v/>
      </c>
      <c r="AB1469" s="61">
        <f>+AB1468-IF(AB$18&gt;74,(AB1468/AB$25)*$C$10)</f>
        <v/>
      </c>
      <c r="AC1469" s="61">
        <f>+AC1468-IF(AC$18&gt;74,(AC1468/AC$25)*$C$10)</f>
        <v/>
      </c>
      <c r="AD1469" s="61">
        <f>+AD1468-IF(AD$18&gt;74,(AD1468/AD$25)*$C$10)</f>
        <v/>
      </c>
      <c r="AE1469" s="61">
        <f>+AE1468-IF(AE$18&gt;74,(AE1468/AE$25)*$C$10)</f>
        <v/>
      </c>
      <c r="AF1469" s="61">
        <f>+AF1468-IF(AF$18&gt;74,(AF1468/AF$25)*$C$10)</f>
        <v/>
      </c>
      <c r="AG1469" s="61">
        <f>+AG1468-IF(AG$18&gt;74,(AG1468/AG$25)*$C$10)</f>
        <v/>
      </c>
      <c r="AH1469" s="61">
        <f>+AH1468-IF(AH$18&gt;74,(AH1468/AH$25)*$C$10)</f>
        <v/>
      </c>
      <c r="AI1469" s="61">
        <f>+AI1468-IF(AI$18&gt;74,(AI1468/AI$25)*$C$10)</f>
        <v/>
      </c>
      <c r="AJ1469" s="61">
        <f>+AJ1468-IF(AJ$18&gt;74,(AJ1468/AJ$25)*$C$10)</f>
        <v/>
      </c>
      <c r="AK1469" s="61">
        <f>+AK1468-IF(AK$18&gt;74,(AK1468/AK$25)*$C$10)</f>
        <v/>
      </c>
      <c r="AL1469" s="61">
        <f>+AL1468-IF(AL$18&gt;74,(AL1468/AL$25)*$C$10)</f>
        <v/>
      </c>
      <c r="AM1469" s="61">
        <f>+AM1468-IF(AM$18&gt;74,(AM1468/AM$25)*$C$10)</f>
        <v/>
      </c>
      <c r="AN1469" s="61">
        <f>+AN1468-IF(AN$18&gt;74,(AN1468/AN$25)*$C$10)</f>
        <v/>
      </c>
      <c r="AO1469" s="61">
        <f>+AO1468-IF(AO$18&gt;74,(AO1468/AO$25)*$C$10)</f>
        <v/>
      </c>
      <c r="AP1469" s="61">
        <f>+AP1468-IF(AP$18&gt;74,(AP1468/AP$25)*$C$10)</f>
        <v/>
      </c>
      <c r="AQ1469" s="61">
        <f>+AQ1468-IF(AQ$18&gt;74,(AQ1468/AQ$25)*$C$10)</f>
        <v/>
      </c>
      <c r="AR1469" s="61">
        <f>+AR1468-IF(AR$18&gt;74,(AR1468/AR$25)*$C$10)</f>
        <v/>
      </c>
      <c r="AS1469" s="61">
        <f>+AS1468-IF(AS$18&gt;74,(AS1468/AS$25)*$C$10)</f>
        <v/>
      </c>
      <c r="AT1469" s="61">
        <f>+AT1468-IF(AT$18&gt;74,(AT1468/AT$25)*$C$10)</f>
        <v/>
      </c>
      <c r="AU1469" s="61">
        <f>+AU1468-IF(AU$18&gt;74,(AU1468/AU$25)*$C$10)</f>
        <v/>
      </c>
      <c r="AV1469" s="61">
        <f>+AV1468-IF(AV$18&gt;74,(AV1468/AV$25)*$C$10)</f>
        <v/>
      </c>
      <c r="AW1469" s="61">
        <f>+AW1468-IF(AW$18&gt;74,(AW1468/AW$25)*$C$10)</f>
        <v/>
      </c>
      <c r="AX1469" s="35">
        <f>IF(AW1469&gt;0,1,0)</f>
        <v/>
      </c>
      <c r="AY1469" s="35">
        <f>IF(AL1469&gt;0,1,0)</f>
        <v/>
      </c>
      <c r="AZ1469" s="35">
        <f>IF(AG1469&gt;0,1,0)</f>
        <v/>
      </c>
      <c r="BA1469" s="35">
        <f>IF(AB1469&gt;0,1,0)</f>
        <v/>
      </c>
      <c r="BB1469" s="35">
        <f>IF(W1469&gt;0,1,0)</f>
        <v/>
      </c>
    </row>
    <row r="1470">
      <c r="B1470" s="154" t="inlineStr">
        <is>
          <t>trial 722</t>
        </is>
      </c>
      <c r="C1470" s="155">
        <f>+start-C1467</f>
        <v/>
      </c>
      <c r="D1470" s="156">
        <f>IF((C1470&lt;=0),0,((C1470-D$24)*Stock*(_xlfn.NORM.INV(RAND(),stock_ave,stock_std))+(C1470-D$24)*Bonds*(_xlfn.NORM.INV(RAND(),bond_ave,bond_std))+(C1470-D$24)*cash*(_xlfn.NORM.INV(RAND(),cash_ave,cash_std))+(C1470-D$24)))</f>
        <v/>
      </c>
      <c r="E1470" s="156">
        <f>IF((D1470&lt;=0),0,((D1470-E$24)*Stock*(_xlfn.NORM.INV(RAND(),stock_ave,stock_std))+(D1470-E$24)*Bonds*(_xlfn.NORM.INV(RAND(),bond_ave,bond_std))+(D1470-E$24)*cash*(_xlfn.NORM.INV(RAND(),cash_ave,cash_std))+(D1470-E$24)))</f>
        <v/>
      </c>
      <c r="F1470" s="156">
        <f>IF((E1470&lt;=0),0,((E1470-F$24)*Stock*(_xlfn.NORM.INV(RAND(),stock_ave,stock_std))+(E1470-F$24)*Bonds*(_xlfn.NORM.INV(RAND(),bond_ave,bond_std))+(E1470-F$24)*cash*(_xlfn.NORM.INV(RAND(),cash_ave,cash_std))+(E1470-F$24)))</f>
        <v/>
      </c>
      <c r="G1470" s="156">
        <f>IF((F1470&lt;=0),0,((F1470-G$24)*Stock*(_xlfn.NORM.INV(RAND(),stock_ave,stock_std))+(F1470-G$24)*Bonds*(_xlfn.NORM.INV(RAND(),bond_ave,bond_std))+(F1470-G$24)*cash*(_xlfn.NORM.INV(RAND(),cash_ave,cash_std))+(F1470-G$24)))</f>
        <v/>
      </c>
      <c r="H1470" s="156">
        <f>IF((G1470&lt;=0),0,((G1470-H$24)*Stock*(_xlfn.NORM.INV(RAND(),stock_ave,stock_std))+(G1470-H$24)*Bonds*(_xlfn.NORM.INV(RAND(),bond_ave,bond_std))+(G1470-H$24)*cash*(_xlfn.NORM.INV(RAND(),cash_ave,cash_std))+(G1470-H$24)))</f>
        <v/>
      </c>
      <c r="I1470" s="156">
        <f>IF((H1470&lt;=0),0,((H1470-I$24)*Stock*(_xlfn.NORM.INV(RAND(),stock_ave,stock_std))+(H1470-I$24)*Bonds*(_xlfn.NORM.INV(RAND(),bond_ave,bond_std))+(H1470-I$24)*cash*(_xlfn.NORM.INV(RAND(),cash_ave,cash_std))+(H1470-I$24)))</f>
        <v/>
      </c>
      <c r="J1470" s="156">
        <f>IF((I1470&lt;=0),0,((I1470-J$24)*Stock*(_xlfn.NORM.INV(RAND(),stock_ave,stock_std))+(I1470-J$24)*Bonds*(_xlfn.NORM.INV(RAND(),bond_ave,bond_std))+(I1470-J$24)*cash*(_xlfn.NORM.INV(RAND(),cash_ave,cash_std))+(I1470-J$24)))</f>
        <v/>
      </c>
      <c r="K1470" s="156">
        <f>IF((J1470&lt;=0),0,((J1470-K$24)*Stock*(_xlfn.NORM.INV(RAND(),stock_ave,stock_std))+(J1470-K$24)*Bonds*(_xlfn.NORM.INV(RAND(),bond_ave,bond_std))+(J1470-K$24)*cash*(_xlfn.NORM.INV(RAND(),cash_ave,cash_std))+(J1470-K$24)))</f>
        <v/>
      </c>
      <c r="L1470" s="156">
        <f>IF((K1470&lt;=0),0,((K1470-L$24)*Stock*(_xlfn.NORM.INV(RAND(),stock_ave,stock_std))+(K1470-L$24)*Bonds*(_xlfn.NORM.INV(RAND(),bond_ave,bond_std))+(K1470-L$24)*cash*(_xlfn.NORM.INV(RAND(),cash_ave,cash_std))+(K1470-L$24)))</f>
        <v/>
      </c>
      <c r="M1470" s="156">
        <f>IF((L1470&lt;=0),0,((L1470-M$24)*Stock*(_xlfn.NORM.INV(RAND(),stock_ave,stock_std))+(L1470-M$24)*Bonds*(_xlfn.NORM.INV(RAND(),bond_ave,bond_std))+(L1470-M$24)*cash*(_xlfn.NORM.INV(RAND(),cash_ave,cash_std))+(L1470-M$24)))</f>
        <v/>
      </c>
      <c r="N1470" s="156">
        <f>IF((M1470&lt;=0),0,((M1470-N$24)*Stock*(_xlfn.NORM.INV(RAND(),stock_ave,stock_std))+(M1470-N$24)*Bonds*(_xlfn.NORM.INV(RAND(),bond_ave,bond_std))+(M1470-N$24)*cash*(_xlfn.NORM.INV(RAND(),cash_ave,cash_std))+(M1470-N$24)))</f>
        <v/>
      </c>
      <c r="O1470" s="156">
        <f>IF((N1470&lt;=0),0,((N1470-O$24)*Stock*(_xlfn.NORM.INV(RAND(),stock_ave,stock_std))+(N1470-O$24)*Bonds*(_xlfn.NORM.INV(RAND(),bond_ave,bond_std))+(N1470-O$24)*cash*(_xlfn.NORM.INV(RAND(),cash_ave,cash_std))+(N1470-O$24)))</f>
        <v/>
      </c>
      <c r="P1470" s="156">
        <f>IF((O1470&lt;=0),0,((O1470-P$24)*Stock*(_xlfn.NORM.INV(RAND(),stock_ave,stock_std))+(O1470-P$24)*Bonds*(_xlfn.NORM.INV(RAND(),bond_ave,bond_std))+(O1470-P$24)*cash*(_xlfn.NORM.INV(RAND(),cash_ave,cash_std))+(O1470-P$24)))</f>
        <v/>
      </c>
      <c r="Q1470" s="156">
        <f>IF((P1470&lt;=0),0,((P1470-Q$24)*Stock*(_xlfn.NORM.INV(RAND(),stock_ave,stock_std))+(P1470-Q$24)*Bonds*(_xlfn.NORM.INV(RAND(),bond_ave,bond_std))+(P1470-Q$24)*cash*(_xlfn.NORM.INV(RAND(),cash_ave,cash_std))+(P1470-Q$24)))</f>
        <v/>
      </c>
      <c r="R1470" s="156">
        <f>IF((Q1470&lt;=0),0,((Q1470-R$24)*Stock*(_xlfn.NORM.INV(RAND(),stock_ave,stock_std))+(Q1470-R$24)*Bonds*(_xlfn.NORM.INV(RAND(),bond_ave,bond_std))+(Q1470-R$24)*cash*(_xlfn.NORM.INV(RAND(),cash_ave,cash_std))+(Q1470-R$24)))</f>
        <v/>
      </c>
      <c r="S1470" s="156">
        <f>IF((R1470&lt;=0),0,((R1470-S$24)*Stock*(_xlfn.NORM.INV(RAND(),stock_ave,stock_std))+(R1470-S$24)*Bonds*(_xlfn.NORM.INV(RAND(),bond_ave,bond_std))+(R1470-S$24)*cash*(_xlfn.NORM.INV(RAND(),cash_ave,cash_std))+(R1470-S$24)))</f>
        <v/>
      </c>
      <c r="T1470" s="156">
        <f>IF((S1470&lt;=0),0,((S1470-T$24)*Stock*(_xlfn.NORM.INV(RAND(),stock_ave,stock_std))+(S1470-T$24)*Bonds*(_xlfn.NORM.INV(RAND(),bond_ave,bond_std))+(S1470-T$24)*cash*(_xlfn.NORM.INV(RAND(),cash_ave,cash_std))+(S1470-T$24)))</f>
        <v/>
      </c>
      <c r="U1470" s="156">
        <f>IF((T1470&lt;=0),0,((T1470-U$24)*Stock*(_xlfn.NORM.INV(RAND(),stock_ave,stock_std))+(T1470-U$24)*Bonds*(_xlfn.NORM.INV(RAND(),bond_ave,bond_std))+(T1470-U$24)*cash*(_xlfn.NORM.INV(RAND(),cash_ave,cash_std))+(T1470-U$24)))</f>
        <v/>
      </c>
      <c r="V1470" s="156">
        <f>IF((U1470&lt;=0),0,((U1470-V$24)*Stock*(_xlfn.NORM.INV(RAND(),stock_ave,stock_std))+(U1470-V$24)*Bonds*(_xlfn.NORM.INV(RAND(),bond_ave,bond_std))+(U1470-V$24)*cash*(_xlfn.NORM.INV(RAND(),cash_ave,cash_std))+(U1470-V$24)))</f>
        <v/>
      </c>
      <c r="W1470" s="156">
        <f>IF((V1470&lt;=0),0,((V1470-W$24)*Stock*(_xlfn.NORM.INV(RAND(),stock_ave,stock_std))+(V1470-W$24)*Bonds*(_xlfn.NORM.INV(RAND(),bond_ave,bond_std))+(V1470-W$24)*cash*(_xlfn.NORM.INV(RAND(),cash_ave,cash_std))+(V1470-W$24)))</f>
        <v/>
      </c>
      <c r="X1470" s="156">
        <f>IF((W1470&lt;=0),0,((W1470-X$24)*Stock*(_xlfn.NORM.INV(RAND(),stock_ave,stock_std))+(W1470-X$24)*Bonds*(_xlfn.NORM.INV(RAND(),bond_ave,bond_std))+(W1470-X$24)*cash*(_xlfn.NORM.INV(RAND(),cash_ave,cash_std))+(W1470-X$24)))</f>
        <v/>
      </c>
      <c r="Y1470" s="156">
        <f>IF((X1470&lt;=0),0,((X1470-Y$24)*Stock*(_xlfn.NORM.INV(RAND(),stock_ave,stock_std))+(X1470-Y$24)*Bonds*(_xlfn.NORM.INV(RAND(),bond_ave,bond_std))+(X1470-Y$24)*cash*(_xlfn.NORM.INV(RAND(),cash_ave,cash_std))+(X1470-Y$24)))</f>
        <v/>
      </c>
      <c r="Z1470" s="156">
        <f>IF((Y1470&lt;=0),0,((Y1470-Z$24)*Stock*(_xlfn.NORM.INV(RAND(),stock_ave,stock_std))+(Y1470-Z$24)*Bonds*(_xlfn.NORM.INV(RAND(),bond_ave,bond_std))+(Y1470-Z$24)*cash*(_xlfn.NORM.INV(RAND(),cash_ave,cash_std))+(Y1470-Z$24)))</f>
        <v/>
      </c>
      <c r="AA1470" s="156">
        <f>IF((Z1470&lt;=0),0,((Z1470-AA$24)*Stock*(_xlfn.NORM.INV(RAND(),stock_ave,stock_std))+(Z1470-AA$24)*Bonds*(_xlfn.NORM.INV(RAND(),bond_ave,bond_std))+(Z1470-AA$24)*cash*(_xlfn.NORM.INV(RAND(),cash_ave,cash_std))+(Z1470-AA$24)))</f>
        <v/>
      </c>
      <c r="AB1470" s="156">
        <f>IF((AA1470&lt;=0),0,((AA1470-AB$24)*Stock*(_xlfn.NORM.INV(RAND(),stock_ave,stock_std))+(AA1470-AB$24)*Bonds*(_xlfn.NORM.INV(RAND(),bond_ave,bond_std))+(AA1470-AB$24)*cash*(_xlfn.NORM.INV(RAND(),cash_ave,cash_std))+(AA1470-AB$24)))</f>
        <v/>
      </c>
      <c r="AC1470" s="156">
        <f>IF((AB1470&lt;=0),0,((AB1470-AC$24)*Stock*(_xlfn.NORM.INV(RAND(),stock_ave,stock_std))+(AB1470-AC$24)*Bonds*(_xlfn.NORM.INV(RAND(),bond_ave,bond_std))+(AB1470-AC$24)*cash*(_xlfn.NORM.INV(RAND(),cash_ave,cash_std))+(AB1470-AC$24)))</f>
        <v/>
      </c>
      <c r="AD1470" s="156">
        <f>IF((AC1470&lt;=0),0,((AC1470-AD$24)*Stock*(_xlfn.NORM.INV(RAND(),stock_ave,stock_std))+(AC1470-AD$24)*Bonds*(_xlfn.NORM.INV(RAND(),bond_ave,bond_std))+(AC1470-AD$24)*cash*(_xlfn.NORM.INV(RAND(),cash_ave,cash_std))+(AC1470-AD$24)))</f>
        <v/>
      </c>
      <c r="AE1470" s="156">
        <f>IF((AD1470&lt;=0),0,((AD1470-AE$24)*Stock*(_xlfn.NORM.INV(RAND(),stock_ave,stock_std))+(AD1470-AE$24)*Bonds*(_xlfn.NORM.INV(RAND(),bond_ave,bond_std))+(AD1470-AE$24)*cash*(_xlfn.NORM.INV(RAND(),cash_ave,cash_std))+(AD1470-AE$24)))</f>
        <v/>
      </c>
      <c r="AF1470" s="156">
        <f>IF((AE1470&lt;=0),0,((AE1470-AF$24)*Stock*(_xlfn.NORM.INV(RAND(),stock_ave,stock_std))+(AE1470-AF$24)*Bonds*(_xlfn.NORM.INV(RAND(),bond_ave,bond_std))+(AE1470-AF$24)*cash*(_xlfn.NORM.INV(RAND(),cash_ave,cash_std))+(AE1470-AF$24)))</f>
        <v/>
      </c>
      <c r="AG1470" s="156">
        <f>IF((AF1470&lt;=0),0,((AF1470-AG$24)*Stock*(_xlfn.NORM.INV(RAND(),stock_ave,stock_std))+(AF1470-AG$24)*Bonds*(_xlfn.NORM.INV(RAND(),bond_ave,bond_std))+(AF1470-AG$24)*cash*(_xlfn.NORM.INV(RAND(),cash_ave,cash_std))+(AF1470-AG$24)))</f>
        <v/>
      </c>
      <c r="AH1470" s="156">
        <f>IF((AG1470&lt;=0),0,((AG1470-AH$24)*Stock*(_xlfn.NORM.INV(RAND(),stock_ave,stock_std))+(AG1470-AH$24)*Bonds*(_xlfn.NORM.INV(RAND(),bond_ave,bond_std))+(AG1470-AH$24)*cash*(_xlfn.NORM.INV(RAND(),cash_ave,cash_std))+(AG1470-AH$24)))</f>
        <v/>
      </c>
      <c r="AI1470" s="156">
        <f>IF((AH1470&lt;=0),0,((AH1470-AI$24)*Stock*(_xlfn.NORM.INV(RAND(),stock_ave,stock_std))+(AH1470-AI$24)*Bonds*(_xlfn.NORM.INV(RAND(),bond_ave,bond_std))+(AH1470-AI$24)*cash*(_xlfn.NORM.INV(RAND(),cash_ave,cash_std))+(AH1470-AI$24)))</f>
        <v/>
      </c>
      <c r="AJ1470" s="156">
        <f>IF((AI1470&lt;=0),0,((AI1470-AJ$24)*Stock*(_xlfn.NORM.INV(RAND(),stock_ave,stock_std))+(AI1470-AJ$24)*Bonds*(_xlfn.NORM.INV(RAND(),bond_ave,bond_std))+(AI1470-AJ$24)*cash*(_xlfn.NORM.INV(RAND(),cash_ave,cash_std))+(AI1470-AJ$24)))</f>
        <v/>
      </c>
      <c r="AK1470" s="156">
        <f>IF((AJ1470&lt;=0),0,((AJ1470-AK$24)*Stock*(_xlfn.NORM.INV(RAND(),stock_ave,stock_std))+(AJ1470-AK$24)*Bonds*(_xlfn.NORM.INV(RAND(),bond_ave,bond_std))+(AJ1470-AK$24)*cash*(_xlfn.NORM.INV(RAND(),cash_ave,cash_std))+(AJ1470-AK$24)))</f>
        <v/>
      </c>
      <c r="AL1470" s="156">
        <f>IF((AK1470&lt;=0),0,((AK1470-AL$24)*Stock*(_xlfn.NORM.INV(RAND(),stock_ave,stock_std))+(AK1470-AL$24)*Bonds*(_xlfn.NORM.INV(RAND(),bond_ave,bond_std))+(AK1470-AL$24)*cash*(_xlfn.NORM.INV(RAND(),cash_ave,cash_std))+(AK1470-AL$24)))</f>
        <v/>
      </c>
      <c r="AM1470" s="156">
        <f>IF((AL1470&lt;=0),0,((AL1470-AM$24)*Stock*(_xlfn.NORM.INV(RAND(),stock_ave,stock_std))+(AL1470-AM$24)*Bonds*(_xlfn.NORM.INV(RAND(),bond_ave,bond_std))+(AL1470-AM$24)*cash*(_xlfn.NORM.INV(RAND(),cash_ave,cash_std))+(AL1470-AM$24)))</f>
        <v/>
      </c>
      <c r="AN1470" s="156">
        <f>IF((AM1470&lt;=0),0,((AM1470-AN$24)*Stock*(_xlfn.NORM.INV(RAND(),stock_ave,stock_std))+(AM1470-AN$24)*Bonds*(_xlfn.NORM.INV(RAND(),bond_ave,bond_std))+(AM1470-AN$24)*cash*(_xlfn.NORM.INV(RAND(),cash_ave,cash_std))+(AM1470-AN$24)))</f>
        <v/>
      </c>
      <c r="AO1470" s="156">
        <f>IF((AN1470&lt;=0),0,((AN1470-AO$24)*Stock*(_xlfn.NORM.INV(RAND(),stock_ave,stock_std))+(AN1470-AO$24)*Bonds*(_xlfn.NORM.INV(RAND(),bond_ave,bond_std))+(AN1470-AO$24)*cash*(_xlfn.NORM.INV(RAND(),cash_ave,cash_std))+(AN1470-AO$24)))</f>
        <v/>
      </c>
      <c r="AP1470" s="156">
        <f>IF((AO1470&lt;=0),0,((AO1470-AP$24)*Stock*(_xlfn.NORM.INV(RAND(),stock_ave,stock_std))+(AO1470-AP$24)*Bonds*(_xlfn.NORM.INV(RAND(),bond_ave,bond_std))+(AO1470-AP$24)*cash*(_xlfn.NORM.INV(RAND(),cash_ave,cash_std))+(AO1470-AP$24)))</f>
        <v/>
      </c>
      <c r="AQ1470" s="156">
        <f>IF((AP1470&lt;=0),0,((AP1470-AQ$24)*Stock*(_xlfn.NORM.INV(RAND(),stock_ave,stock_std))+(AP1470-AQ$24)*Bonds*(_xlfn.NORM.INV(RAND(),bond_ave,bond_std))+(AP1470-AQ$24)*cash*(_xlfn.NORM.INV(RAND(),cash_ave,cash_std))+(AP1470-AQ$24)))</f>
        <v/>
      </c>
      <c r="AR1470" s="156">
        <f>IF((AQ1470&lt;=0),0,((AQ1470-AR$24)*Stock*(_xlfn.NORM.INV(RAND(),stock_ave,stock_std))+(AQ1470-AR$24)*Bonds*(_xlfn.NORM.INV(RAND(),bond_ave,bond_std))+(AQ1470-AR$24)*cash*(_xlfn.NORM.INV(RAND(),cash_ave,cash_std))+(AQ1470-AR$24)))</f>
        <v/>
      </c>
      <c r="AS1470" s="156">
        <f>IF((AR1470&lt;=0),0,((AR1470-AS$24)*Stock*(_xlfn.NORM.INV(RAND(),stock_ave,stock_std))+(AR1470-AS$24)*Bonds*(_xlfn.NORM.INV(RAND(),bond_ave,bond_std))+(AR1470-AS$24)*cash*(_xlfn.NORM.INV(RAND(),cash_ave,cash_std))+(AR1470-AS$24)))</f>
        <v/>
      </c>
      <c r="AT1470" s="156">
        <f>IF((AS1470&lt;=0),0,((AS1470-AT$24)*Stock*(_xlfn.NORM.INV(RAND(),stock_ave,stock_std))+(AS1470-AT$24)*Bonds*(_xlfn.NORM.INV(RAND(),bond_ave,bond_std))+(AS1470-AT$24)*cash*(_xlfn.NORM.INV(RAND(),cash_ave,cash_std))+(AS1470-AT$24)))</f>
        <v/>
      </c>
      <c r="AU1470" s="156">
        <f>IF((AT1470&lt;=0),0,((AT1470-AU$24)*Stock*(_xlfn.NORM.INV(RAND(),stock_ave,stock_std))+(AT1470-AU$24)*Bonds*(_xlfn.NORM.INV(RAND(),bond_ave,bond_std))+(AT1470-AU$24)*cash*(_xlfn.NORM.INV(RAND(),cash_ave,cash_std))+(AT1470-AU$24)))</f>
        <v/>
      </c>
      <c r="AV1470" s="156">
        <f>IF((AU1470&lt;=0),0,((AU1470-AV$24)*Stock*(_xlfn.NORM.INV(RAND(),stock_ave,stock_std))+(AU1470-AV$24)*Bonds*(_xlfn.NORM.INV(RAND(),bond_ave,bond_std))+(AU1470-AV$24)*cash*(_xlfn.NORM.INV(RAND(),cash_ave,cash_std))+(AU1470-AV$24)))</f>
        <v/>
      </c>
      <c r="AW1470" s="156">
        <f>IF((AV1470&lt;=0),0,((AV1470-AW$24)*Stock*(_xlfn.NORM.INV(RAND(),stock_ave,stock_std))+(AV1470-AW$24)*Bonds*(_xlfn.NORM.INV(RAND(),bond_ave,bond_std))+(AV1470-AW$24)*cash*(_xlfn.NORM.INV(RAND(),cash_ave,cash_std))+(AV1470-AW$24)))</f>
        <v/>
      </c>
      <c r="AX1470" s="159" t="n"/>
      <c r="AY1470" s="159" t="n"/>
      <c r="AZ1470" s="159" t="n"/>
      <c r="BA1470" s="159" t="n"/>
      <c r="BB1470" s="159" t="n"/>
    </row>
    <row r="1471">
      <c r="C1471" s="147" t="n"/>
      <c r="D1471" s="61">
        <f>+D1470-IF(D$18&gt;74,(D1470/D$25)*$C$10)</f>
        <v/>
      </c>
      <c r="E1471" s="61">
        <f>+E1470-IF(E$18&gt;74,(E1470/E$25)*$C$10)</f>
        <v/>
      </c>
      <c r="F1471" s="61">
        <f>+F1470-IF(F$18&gt;74,(F1470/F$25)*$C$10)</f>
        <v/>
      </c>
      <c r="G1471" s="61">
        <f>+G1470-IF(G$18&gt;74,(G1470/G$25)*$C$10)</f>
        <v/>
      </c>
      <c r="H1471" s="61">
        <f>+H1470-IF(H$18&gt;74,(H1470/H$25)*$C$10)</f>
        <v/>
      </c>
      <c r="I1471" s="61">
        <f>+I1470-IF(I$18&gt;74,(I1470/I$25)*$C$10)</f>
        <v/>
      </c>
      <c r="J1471" s="61">
        <f>+J1470-IF(J$18&gt;74,(J1470/J$25)*$C$10)</f>
        <v/>
      </c>
      <c r="K1471" s="61">
        <f>+K1470-IF(K$18&gt;74,(K1470/K$25)*$C$10)</f>
        <v/>
      </c>
      <c r="L1471" s="61">
        <f>+L1470-IF(L$18&gt;74,(L1470/L$25)*$C$10)</f>
        <v/>
      </c>
      <c r="M1471" s="61">
        <f>+M1470-IF(M$18&gt;74,(M1470/M$25)*$C$10)</f>
        <v/>
      </c>
      <c r="N1471" s="61">
        <f>+N1470-IF(N$18&gt;74,(N1470/N$25)*$C$10)</f>
        <v/>
      </c>
      <c r="O1471" s="61">
        <f>+O1470-IF(O$18&gt;74,(O1470/O$25)*$C$10)</f>
        <v/>
      </c>
      <c r="P1471" s="61">
        <f>+P1470-IF(P$18&gt;74,(P1470/P$25)*$C$10)</f>
        <v/>
      </c>
      <c r="Q1471" s="61">
        <f>+Q1470-IF(Q$18&gt;74,(Q1470/Q$25)*$C$10)</f>
        <v/>
      </c>
      <c r="R1471" s="61">
        <f>+R1470-IF(R$18&gt;74,(R1470/R$25)*$C$10)</f>
        <v/>
      </c>
      <c r="S1471" s="61">
        <f>+S1470-IF(S$18&gt;74,(S1470/S$25)*$C$10)</f>
        <v/>
      </c>
      <c r="T1471" s="61">
        <f>+T1470-IF(T$18&gt;74,(T1470/T$25)*$C$10)</f>
        <v/>
      </c>
      <c r="U1471" s="61">
        <f>+U1470-IF(U$18&gt;74,(U1470/U$25)*$C$10)</f>
        <v/>
      </c>
      <c r="V1471" s="61">
        <f>+V1470-IF(V$18&gt;74,(V1470/V$25)*$C$10)</f>
        <v/>
      </c>
      <c r="W1471" s="61">
        <f>+W1470-IF(W$18&gt;74,(W1470/W$25)*$C$10)</f>
        <v/>
      </c>
      <c r="X1471" s="61">
        <f>+X1470-IF(X$18&gt;74,(X1470/X$25)*$C$10)</f>
        <v/>
      </c>
      <c r="Y1471" s="61">
        <f>+Y1470-IF(Y$18&gt;74,(Y1470/Y$25)*$C$10)</f>
        <v/>
      </c>
      <c r="Z1471" s="61">
        <f>+Z1470-IF(Z$18&gt;74,(Z1470/Z$25)*$C$10)</f>
        <v/>
      </c>
      <c r="AA1471" s="61">
        <f>+AA1470-IF(AA$18&gt;74,(AA1470/AA$25)*$C$10)</f>
        <v/>
      </c>
      <c r="AB1471" s="61">
        <f>+AB1470-IF(AB$18&gt;74,(AB1470/AB$25)*$C$10)</f>
        <v/>
      </c>
      <c r="AC1471" s="61">
        <f>+AC1470-IF(AC$18&gt;74,(AC1470/AC$25)*$C$10)</f>
        <v/>
      </c>
      <c r="AD1471" s="61">
        <f>+AD1470-IF(AD$18&gt;74,(AD1470/AD$25)*$C$10)</f>
        <v/>
      </c>
      <c r="AE1471" s="61">
        <f>+AE1470-IF(AE$18&gt;74,(AE1470/AE$25)*$C$10)</f>
        <v/>
      </c>
      <c r="AF1471" s="61">
        <f>+AF1470-IF(AF$18&gt;74,(AF1470/AF$25)*$C$10)</f>
        <v/>
      </c>
      <c r="AG1471" s="61">
        <f>+AG1470-IF(AG$18&gt;74,(AG1470/AG$25)*$C$10)</f>
        <v/>
      </c>
      <c r="AH1471" s="61">
        <f>+AH1470-IF(AH$18&gt;74,(AH1470/AH$25)*$C$10)</f>
        <v/>
      </c>
      <c r="AI1471" s="61">
        <f>+AI1470-IF(AI$18&gt;74,(AI1470/AI$25)*$C$10)</f>
        <v/>
      </c>
      <c r="AJ1471" s="61">
        <f>+AJ1470-IF(AJ$18&gt;74,(AJ1470/AJ$25)*$C$10)</f>
        <v/>
      </c>
      <c r="AK1471" s="61">
        <f>+AK1470-IF(AK$18&gt;74,(AK1470/AK$25)*$C$10)</f>
        <v/>
      </c>
      <c r="AL1471" s="61">
        <f>+AL1470-IF(AL$18&gt;74,(AL1470/AL$25)*$C$10)</f>
        <v/>
      </c>
      <c r="AM1471" s="61">
        <f>+AM1470-IF(AM$18&gt;74,(AM1470/AM$25)*$C$10)</f>
        <v/>
      </c>
      <c r="AN1471" s="61">
        <f>+AN1470-IF(AN$18&gt;74,(AN1470/AN$25)*$C$10)</f>
        <v/>
      </c>
      <c r="AO1471" s="61">
        <f>+AO1470-IF(AO$18&gt;74,(AO1470/AO$25)*$C$10)</f>
        <v/>
      </c>
      <c r="AP1471" s="61">
        <f>+AP1470-IF(AP$18&gt;74,(AP1470/AP$25)*$C$10)</f>
        <v/>
      </c>
      <c r="AQ1471" s="61">
        <f>+AQ1470-IF(AQ$18&gt;74,(AQ1470/AQ$25)*$C$10)</f>
        <v/>
      </c>
      <c r="AR1471" s="61">
        <f>+AR1470-IF(AR$18&gt;74,(AR1470/AR$25)*$C$10)</f>
        <v/>
      </c>
      <c r="AS1471" s="61">
        <f>+AS1470-IF(AS$18&gt;74,(AS1470/AS$25)*$C$10)</f>
        <v/>
      </c>
      <c r="AT1471" s="61">
        <f>+AT1470-IF(AT$18&gt;74,(AT1470/AT$25)*$C$10)</f>
        <v/>
      </c>
      <c r="AU1471" s="61">
        <f>+AU1470-IF(AU$18&gt;74,(AU1470/AU$25)*$C$10)</f>
        <v/>
      </c>
      <c r="AV1471" s="61">
        <f>+AV1470-IF(AV$18&gt;74,(AV1470/AV$25)*$C$10)</f>
        <v/>
      </c>
      <c r="AW1471" s="61">
        <f>+AW1470-IF(AW$18&gt;74,(AW1470/AW$25)*$C$10)</f>
        <v/>
      </c>
      <c r="AX1471" s="35">
        <f>IF(AW1471&gt;0,1,0)</f>
        <v/>
      </c>
      <c r="AY1471" s="35">
        <f>IF(AL1471&gt;0,1,0)</f>
        <v/>
      </c>
      <c r="AZ1471" s="35">
        <f>IF(AG1471&gt;0,1,0)</f>
        <v/>
      </c>
      <c r="BA1471" s="35">
        <f>IF(AB1471&gt;0,1,0)</f>
        <v/>
      </c>
      <c r="BB1471" s="35">
        <f>IF(W1471&gt;0,1,0)</f>
        <v/>
      </c>
    </row>
    <row r="1472">
      <c r="B1472" s="154" t="inlineStr">
        <is>
          <t>trial 723</t>
        </is>
      </c>
      <c r="C1472" s="155">
        <f>+start-C1469</f>
        <v/>
      </c>
      <c r="D1472" s="156">
        <f>IF((C1472&lt;=0),0,((C1472-D$24)*Stock*(_xlfn.NORM.INV(RAND(),stock_ave,stock_std))+(C1472-D$24)*Bonds*(_xlfn.NORM.INV(RAND(),bond_ave,bond_std))+(C1472-D$24)*cash*(_xlfn.NORM.INV(RAND(),cash_ave,cash_std))+(C1472-D$24)))</f>
        <v/>
      </c>
      <c r="E1472" s="156">
        <f>IF((D1472&lt;=0),0,((D1472-E$24)*Stock*(_xlfn.NORM.INV(RAND(),stock_ave,stock_std))+(D1472-E$24)*Bonds*(_xlfn.NORM.INV(RAND(),bond_ave,bond_std))+(D1472-E$24)*cash*(_xlfn.NORM.INV(RAND(),cash_ave,cash_std))+(D1472-E$24)))</f>
        <v/>
      </c>
      <c r="F1472" s="156">
        <f>IF((E1472&lt;=0),0,((E1472-F$24)*Stock*(_xlfn.NORM.INV(RAND(),stock_ave,stock_std))+(E1472-F$24)*Bonds*(_xlfn.NORM.INV(RAND(),bond_ave,bond_std))+(E1472-F$24)*cash*(_xlfn.NORM.INV(RAND(),cash_ave,cash_std))+(E1472-F$24)))</f>
        <v/>
      </c>
      <c r="G1472" s="156">
        <f>IF((F1472&lt;=0),0,((F1472-G$24)*Stock*(_xlfn.NORM.INV(RAND(),stock_ave,stock_std))+(F1472-G$24)*Bonds*(_xlfn.NORM.INV(RAND(),bond_ave,bond_std))+(F1472-G$24)*cash*(_xlfn.NORM.INV(RAND(),cash_ave,cash_std))+(F1472-G$24)))</f>
        <v/>
      </c>
      <c r="H1472" s="156">
        <f>IF((G1472&lt;=0),0,((G1472-H$24)*Stock*(_xlfn.NORM.INV(RAND(),stock_ave,stock_std))+(G1472-H$24)*Bonds*(_xlfn.NORM.INV(RAND(),bond_ave,bond_std))+(G1472-H$24)*cash*(_xlfn.NORM.INV(RAND(),cash_ave,cash_std))+(G1472-H$24)))</f>
        <v/>
      </c>
      <c r="I1472" s="156">
        <f>IF((H1472&lt;=0),0,((H1472-I$24)*Stock*(_xlfn.NORM.INV(RAND(),stock_ave,stock_std))+(H1472-I$24)*Bonds*(_xlfn.NORM.INV(RAND(),bond_ave,bond_std))+(H1472-I$24)*cash*(_xlfn.NORM.INV(RAND(),cash_ave,cash_std))+(H1472-I$24)))</f>
        <v/>
      </c>
      <c r="J1472" s="156">
        <f>IF((I1472&lt;=0),0,((I1472-J$24)*Stock*(_xlfn.NORM.INV(RAND(),stock_ave,stock_std))+(I1472-J$24)*Bonds*(_xlfn.NORM.INV(RAND(),bond_ave,bond_std))+(I1472-J$24)*cash*(_xlfn.NORM.INV(RAND(),cash_ave,cash_std))+(I1472-J$24)))</f>
        <v/>
      </c>
      <c r="K1472" s="156">
        <f>IF((J1472&lt;=0),0,((J1472-K$24)*Stock*(_xlfn.NORM.INV(RAND(),stock_ave,stock_std))+(J1472-K$24)*Bonds*(_xlfn.NORM.INV(RAND(),bond_ave,bond_std))+(J1472-K$24)*cash*(_xlfn.NORM.INV(RAND(),cash_ave,cash_std))+(J1472-K$24)))</f>
        <v/>
      </c>
      <c r="L1472" s="156">
        <f>IF((K1472&lt;=0),0,((K1472-L$24)*Stock*(_xlfn.NORM.INV(RAND(),stock_ave,stock_std))+(K1472-L$24)*Bonds*(_xlfn.NORM.INV(RAND(),bond_ave,bond_std))+(K1472-L$24)*cash*(_xlfn.NORM.INV(RAND(),cash_ave,cash_std))+(K1472-L$24)))</f>
        <v/>
      </c>
      <c r="M1472" s="156">
        <f>IF((L1472&lt;=0),0,((L1472-M$24)*Stock*(_xlfn.NORM.INV(RAND(),stock_ave,stock_std))+(L1472-M$24)*Bonds*(_xlfn.NORM.INV(RAND(),bond_ave,bond_std))+(L1472-M$24)*cash*(_xlfn.NORM.INV(RAND(),cash_ave,cash_std))+(L1472-M$24)))</f>
        <v/>
      </c>
      <c r="N1472" s="156">
        <f>IF((M1472&lt;=0),0,((M1472-N$24)*Stock*(_xlfn.NORM.INV(RAND(),stock_ave,stock_std))+(M1472-N$24)*Bonds*(_xlfn.NORM.INV(RAND(),bond_ave,bond_std))+(M1472-N$24)*cash*(_xlfn.NORM.INV(RAND(),cash_ave,cash_std))+(M1472-N$24)))</f>
        <v/>
      </c>
      <c r="O1472" s="156">
        <f>IF((N1472&lt;=0),0,((N1472-O$24)*Stock*(_xlfn.NORM.INV(RAND(),stock_ave,stock_std))+(N1472-O$24)*Bonds*(_xlfn.NORM.INV(RAND(),bond_ave,bond_std))+(N1472-O$24)*cash*(_xlfn.NORM.INV(RAND(),cash_ave,cash_std))+(N1472-O$24)))</f>
        <v/>
      </c>
      <c r="P1472" s="156">
        <f>IF((O1472&lt;=0),0,((O1472-P$24)*Stock*(_xlfn.NORM.INV(RAND(),stock_ave,stock_std))+(O1472-P$24)*Bonds*(_xlfn.NORM.INV(RAND(),bond_ave,bond_std))+(O1472-P$24)*cash*(_xlfn.NORM.INV(RAND(),cash_ave,cash_std))+(O1472-P$24)))</f>
        <v/>
      </c>
      <c r="Q1472" s="156">
        <f>IF((P1472&lt;=0),0,((P1472-Q$24)*Stock*(_xlfn.NORM.INV(RAND(),stock_ave,stock_std))+(P1472-Q$24)*Bonds*(_xlfn.NORM.INV(RAND(),bond_ave,bond_std))+(P1472-Q$24)*cash*(_xlfn.NORM.INV(RAND(),cash_ave,cash_std))+(P1472-Q$24)))</f>
        <v/>
      </c>
      <c r="R1472" s="156">
        <f>IF((Q1472&lt;=0),0,((Q1472-R$24)*Stock*(_xlfn.NORM.INV(RAND(),stock_ave,stock_std))+(Q1472-R$24)*Bonds*(_xlfn.NORM.INV(RAND(),bond_ave,bond_std))+(Q1472-R$24)*cash*(_xlfn.NORM.INV(RAND(),cash_ave,cash_std))+(Q1472-R$24)))</f>
        <v/>
      </c>
      <c r="S1472" s="156">
        <f>IF((R1472&lt;=0),0,((R1472-S$24)*Stock*(_xlfn.NORM.INV(RAND(),stock_ave,stock_std))+(R1472-S$24)*Bonds*(_xlfn.NORM.INV(RAND(),bond_ave,bond_std))+(R1472-S$24)*cash*(_xlfn.NORM.INV(RAND(),cash_ave,cash_std))+(R1472-S$24)))</f>
        <v/>
      </c>
      <c r="T1472" s="156">
        <f>IF((S1472&lt;=0),0,((S1472-T$24)*Stock*(_xlfn.NORM.INV(RAND(),stock_ave,stock_std))+(S1472-T$24)*Bonds*(_xlfn.NORM.INV(RAND(),bond_ave,bond_std))+(S1472-T$24)*cash*(_xlfn.NORM.INV(RAND(),cash_ave,cash_std))+(S1472-T$24)))</f>
        <v/>
      </c>
      <c r="U1472" s="156">
        <f>IF((T1472&lt;=0),0,((T1472-U$24)*Stock*(_xlfn.NORM.INV(RAND(),stock_ave,stock_std))+(T1472-U$24)*Bonds*(_xlfn.NORM.INV(RAND(),bond_ave,bond_std))+(T1472-U$24)*cash*(_xlfn.NORM.INV(RAND(),cash_ave,cash_std))+(T1472-U$24)))</f>
        <v/>
      </c>
      <c r="V1472" s="156">
        <f>IF((U1472&lt;=0),0,((U1472-V$24)*Stock*(_xlfn.NORM.INV(RAND(),stock_ave,stock_std))+(U1472-V$24)*Bonds*(_xlfn.NORM.INV(RAND(),bond_ave,bond_std))+(U1472-V$24)*cash*(_xlfn.NORM.INV(RAND(),cash_ave,cash_std))+(U1472-V$24)))</f>
        <v/>
      </c>
      <c r="W1472" s="156">
        <f>IF((V1472&lt;=0),0,((V1472-W$24)*Stock*(_xlfn.NORM.INV(RAND(),stock_ave,stock_std))+(V1472-W$24)*Bonds*(_xlfn.NORM.INV(RAND(),bond_ave,bond_std))+(V1472-W$24)*cash*(_xlfn.NORM.INV(RAND(),cash_ave,cash_std))+(V1472-W$24)))</f>
        <v/>
      </c>
      <c r="X1472" s="156">
        <f>IF((W1472&lt;=0),0,((W1472-X$24)*Stock*(_xlfn.NORM.INV(RAND(),stock_ave,stock_std))+(W1472-X$24)*Bonds*(_xlfn.NORM.INV(RAND(),bond_ave,bond_std))+(W1472-X$24)*cash*(_xlfn.NORM.INV(RAND(),cash_ave,cash_std))+(W1472-X$24)))</f>
        <v/>
      </c>
      <c r="Y1472" s="156">
        <f>IF((X1472&lt;=0),0,((X1472-Y$24)*Stock*(_xlfn.NORM.INV(RAND(),stock_ave,stock_std))+(X1472-Y$24)*Bonds*(_xlfn.NORM.INV(RAND(),bond_ave,bond_std))+(X1472-Y$24)*cash*(_xlfn.NORM.INV(RAND(),cash_ave,cash_std))+(X1472-Y$24)))</f>
        <v/>
      </c>
      <c r="Z1472" s="156">
        <f>IF((Y1472&lt;=0),0,((Y1472-Z$24)*Stock*(_xlfn.NORM.INV(RAND(),stock_ave,stock_std))+(Y1472-Z$24)*Bonds*(_xlfn.NORM.INV(RAND(),bond_ave,bond_std))+(Y1472-Z$24)*cash*(_xlfn.NORM.INV(RAND(),cash_ave,cash_std))+(Y1472-Z$24)))</f>
        <v/>
      </c>
      <c r="AA1472" s="156">
        <f>IF((Z1472&lt;=0),0,((Z1472-AA$24)*Stock*(_xlfn.NORM.INV(RAND(),stock_ave,stock_std))+(Z1472-AA$24)*Bonds*(_xlfn.NORM.INV(RAND(),bond_ave,bond_std))+(Z1472-AA$24)*cash*(_xlfn.NORM.INV(RAND(),cash_ave,cash_std))+(Z1472-AA$24)))</f>
        <v/>
      </c>
      <c r="AB1472" s="156">
        <f>IF((AA1472&lt;=0),0,((AA1472-AB$24)*Stock*(_xlfn.NORM.INV(RAND(),stock_ave,stock_std))+(AA1472-AB$24)*Bonds*(_xlfn.NORM.INV(RAND(),bond_ave,bond_std))+(AA1472-AB$24)*cash*(_xlfn.NORM.INV(RAND(),cash_ave,cash_std))+(AA1472-AB$24)))</f>
        <v/>
      </c>
      <c r="AC1472" s="156">
        <f>IF((AB1472&lt;=0),0,((AB1472-AC$24)*Stock*(_xlfn.NORM.INV(RAND(),stock_ave,stock_std))+(AB1472-AC$24)*Bonds*(_xlfn.NORM.INV(RAND(),bond_ave,bond_std))+(AB1472-AC$24)*cash*(_xlfn.NORM.INV(RAND(),cash_ave,cash_std))+(AB1472-AC$24)))</f>
        <v/>
      </c>
      <c r="AD1472" s="156">
        <f>IF((AC1472&lt;=0),0,((AC1472-AD$24)*Stock*(_xlfn.NORM.INV(RAND(),stock_ave,stock_std))+(AC1472-AD$24)*Bonds*(_xlfn.NORM.INV(RAND(),bond_ave,bond_std))+(AC1472-AD$24)*cash*(_xlfn.NORM.INV(RAND(),cash_ave,cash_std))+(AC1472-AD$24)))</f>
        <v/>
      </c>
      <c r="AE1472" s="156">
        <f>IF((AD1472&lt;=0),0,((AD1472-AE$24)*Stock*(_xlfn.NORM.INV(RAND(),stock_ave,stock_std))+(AD1472-AE$24)*Bonds*(_xlfn.NORM.INV(RAND(),bond_ave,bond_std))+(AD1472-AE$24)*cash*(_xlfn.NORM.INV(RAND(),cash_ave,cash_std))+(AD1472-AE$24)))</f>
        <v/>
      </c>
      <c r="AF1472" s="156">
        <f>IF((AE1472&lt;=0),0,((AE1472-AF$24)*Stock*(_xlfn.NORM.INV(RAND(),stock_ave,stock_std))+(AE1472-AF$24)*Bonds*(_xlfn.NORM.INV(RAND(),bond_ave,bond_std))+(AE1472-AF$24)*cash*(_xlfn.NORM.INV(RAND(),cash_ave,cash_std))+(AE1472-AF$24)))</f>
        <v/>
      </c>
      <c r="AG1472" s="156">
        <f>IF((AF1472&lt;=0),0,((AF1472-AG$24)*Stock*(_xlfn.NORM.INV(RAND(),stock_ave,stock_std))+(AF1472-AG$24)*Bonds*(_xlfn.NORM.INV(RAND(),bond_ave,bond_std))+(AF1472-AG$24)*cash*(_xlfn.NORM.INV(RAND(),cash_ave,cash_std))+(AF1472-AG$24)))</f>
        <v/>
      </c>
      <c r="AH1472" s="156">
        <f>IF((AG1472&lt;=0),0,((AG1472-AH$24)*Stock*(_xlfn.NORM.INV(RAND(),stock_ave,stock_std))+(AG1472-AH$24)*Bonds*(_xlfn.NORM.INV(RAND(),bond_ave,bond_std))+(AG1472-AH$24)*cash*(_xlfn.NORM.INV(RAND(),cash_ave,cash_std))+(AG1472-AH$24)))</f>
        <v/>
      </c>
      <c r="AI1472" s="156">
        <f>IF((AH1472&lt;=0),0,((AH1472-AI$24)*Stock*(_xlfn.NORM.INV(RAND(),stock_ave,stock_std))+(AH1472-AI$24)*Bonds*(_xlfn.NORM.INV(RAND(),bond_ave,bond_std))+(AH1472-AI$24)*cash*(_xlfn.NORM.INV(RAND(),cash_ave,cash_std))+(AH1472-AI$24)))</f>
        <v/>
      </c>
      <c r="AJ1472" s="156">
        <f>IF((AI1472&lt;=0),0,((AI1472-AJ$24)*Stock*(_xlfn.NORM.INV(RAND(),stock_ave,stock_std))+(AI1472-AJ$24)*Bonds*(_xlfn.NORM.INV(RAND(),bond_ave,bond_std))+(AI1472-AJ$24)*cash*(_xlfn.NORM.INV(RAND(),cash_ave,cash_std))+(AI1472-AJ$24)))</f>
        <v/>
      </c>
      <c r="AK1472" s="156">
        <f>IF((AJ1472&lt;=0),0,((AJ1472-AK$24)*Stock*(_xlfn.NORM.INV(RAND(),stock_ave,stock_std))+(AJ1472-AK$24)*Bonds*(_xlfn.NORM.INV(RAND(),bond_ave,bond_std))+(AJ1472-AK$24)*cash*(_xlfn.NORM.INV(RAND(),cash_ave,cash_std))+(AJ1472-AK$24)))</f>
        <v/>
      </c>
      <c r="AL1472" s="156">
        <f>IF((AK1472&lt;=0),0,((AK1472-AL$24)*Stock*(_xlfn.NORM.INV(RAND(),stock_ave,stock_std))+(AK1472-AL$24)*Bonds*(_xlfn.NORM.INV(RAND(),bond_ave,bond_std))+(AK1472-AL$24)*cash*(_xlfn.NORM.INV(RAND(),cash_ave,cash_std))+(AK1472-AL$24)))</f>
        <v/>
      </c>
      <c r="AM1472" s="156">
        <f>IF((AL1472&lt;=0),0,((AL1472-AM$24)*Stock*(_xlfn.NORM.INV(RAND(),stock_ave,stock_std))+(AL1472-AM$24)*Bonds*(_xlfn.NORM.INV(RAND(),bond_ave,bond_std))+(AL1472-AM$24)*cash*(_xlfn.NORM.INV(RAND(),cash_ave,cash_std))+(AL1472-AM$24)))</f>
        <v/>
      </c>
      <c r="AN1472" s="156">
        <f>IF((AM1472&lt;=0),0,((AM1472-AN$24)*Stock*(_xlfn.NORM.INV(RAND(),stock_ave,stock_std))+(AM1472-AN$24)*Bonds*(_xlfn.NORM.INV(RAND(),bond_ave,bond_std))+(AM1472-AN$24)*cash*(_xlfn.NORM.INV(RAND(),cash_ave,cash_std))+(AM1472-AN$24)))</f>
        <v/>
      </c>
      <c r="AO1472" s="156">
        <f>IF((AN1472&lt;=0),0,((AN1472-AO$24)*Stock*(_xlfn.NORM.INV(RAND(),stock_ave,stock_std))+(AN1472-AO$24)*Bonds*(_xlfn.NORM.INV(RAND(),bond_ave,bond_std))+(AN1472-AO$24)*cash*(_xlfn.NORM.INV(RAND(),cash_ave,cash_std))+(AN1472-AO$24)))</f>
        <v/>
      </c>
      <c r="AP1472" s="156">
        <f>IF((AO1472&lt;=0),0,((AO1472-AP$24)*Stock*(_xlfn.NORM.INV(RAND(),stock_ave,stock_std))+(AO1472-AP$24)*Bonds*(_xlfn.NORM.INV(RAND(),bond_ave,bond_std))+(AO1472-AP$24)*cash*(_xlfn.NORM.INV(RAND(),cash_ave,cash_std))+(AO1472-AP$24)))</f>
        <v/>
      </c>
      <c r="AQ1472" s="156">
        <f>IF((AP1472&lt;=0),0,((AP1472-AQ$24)*Stock*(_xlfn.NORM.INV(RAND(),stock_ave,stock_std))+(AP1472-AQ$24)*Bonds*(_xlfn.NORM.INV(RAND(),bond_ave,bond_std))+(AP1472-AQ$24)*cash*(_xlfn.NORM.INV(RAND(),cash_ave,cash_std))+(AP1472-AQ$24)))</f>
        <v/>
      </c>
      <c r="AR1472" s="156">
        <f>IF((AQ1472&lt;=0),0,((AQ1472-AR$24)*Stock*(_xlfn.NORM.INV(RAND(),stock_ave,stock_std))+(AQ1472-AR$24)*Bonds*(_xlfn.NORM.INV(RAND(),bond_ave,bond_std))+(AQ1472-AR$24)*cash*(_xlfn.NORM.INV(RAND(),cash_ave,cash_std))+(AQ1472-AR$24)))</f>
        <v/>
      </c>
      <c r="AS1472" s="156">
        <f>IF((AR1472&lt;=0),0,((AR1472-AS$24)*Stock*(_xlfn.NORM.INV(RAND(),stock_ave,stock_std))+(AR1472-AS$24)*Bonds*(_xlfn.NORM.INV(RAND(),bond_ave,bond_std))+(AR1472-AS$24)*cash*(_xlfn.NORM.INV(RAND(),cash_ave,cash_std))+(AR1472-AS$24)))</f>
        <v/>
      </c>
      <c r="AT1472" s="156">
        <f>IF((AS1472&lt;=0),0,((AS1472-AT$24)*Stock*(_xlfn.NORM.INV(RAND(),stock_ave,stock_std))+(AS1472-AT$24)*Bonds*(_xlfn.NORM.INV(RAND(),bond_ave,bond_std))+(AS1472-AT$24)*cash*(_xlfn.NORM.INV(RAND(),cash_ave,cash_std))+(AS1472-AT$24)))</f>
        <v/>
      </c>
      <c r="AU1472" s="156">
        <f>IF((AT1472&lt;=0),0,((AT1472-AU$24)*Stock*(_xlfn.NORM.INV(RAND(),stock_ave,stock_std))+(AT1472-AU$24)*Bonds*(_xlfn.NORM.INV(RAND(),bond_ave,bond_std))+(AT1472-AU$24)*cash*(_xlfn.NORM.INV(RAND(),cash_ave,cash_std))+(AT1472-AU$24)))</f>
        <v/>
      </c>
      <c r="AV1472" s="156">
        <f>IF((AU1472&lt;=0),0,((AU1472-AV$24)*Stock*(_xlfn.NORM.INV(RAND(),stock_ave,stock_std))+(AU1472-AV$24)*Bonds*(_xlfn.NORM.INV(RAND(),bond_ave,bond_std))+(AU1472-AV$24)*cash*(_xlfn.NORM.INV(RAND(),cash_ave,cash_std))+(AU1472-AV$24)))</f>
        <v/>
      </c>
      <c r="AW1472" s="156">
        <f>IF((AV1472&lt;=0),0,((AV1472-AW$24)*Stock*(_xlfn.NORM.INV(RAND(),stock_ave,stock_std))+(AV1472-AW$24)*Bonds*(_xlfn.NORM.INV(RAND(),bond_ave,bond_std))+(AV1472-AW$24)*cash*(_xlfn.NORM.INV(RAND(),cash_ave,cash_std))+(AV1472-AW$24)))</f>
        <v/>
      </c>
      <c r="AX1472" s="159" t="n"/>
      <c r="AY1472" s="159" t="n"/>
      <c r="AZ1472" s="159" t="n"/>
      <c r="BA1472" s="159" t="n"/>
      <c r="BB1472" s="159" t="n"/>
    </row>
    <row r="1473">
      <c r="C1473" s="147" t="n"/>
      <c r="D1473" s="61">
        <f>+D1472-IF(D$18&gt;74,(D1472/D$25)*$C$10)</f>
        <v/>
      </c>
      <c r="E1473" s="61">
        <f>+E1472-IF(E$18&gt;74,(E1472/E$25)*$C$10)</f>
        <v/>
      </c>
      <c r="F1473" s="61">
        <f>+F1472-IF(F$18&gt;74,(F1472/F$25)*$C$10)</f>
        <v/>
      </c>
      <c r="G1473" s="61">
        <f>+G1472-IF(G$18&gt;74,(G1472/G$25)*$C$10)</f>
        <v/>
      </c>
      <c r="H1473" s="61">
        <f>+H1472-IF(H$18&gt;74,(H1472/H$25)*$C$10)</f>
        <v/>
      </c>
      <c r="I1473" s="61">
        <f>+I1472-IF(I$18&gt;74,(I1472/I$25)*$C$10)</f>
        <v/>
      </c>
      <c r="J1473" s="61">
        <f>+J1472-IF(J$18&gt;74,(J1472/J$25)*$C$10)</f>
        <v/>
      </c>
      <c r="K1473" s="61">
        <f>+K1472-IF(K$18&gt;74,(K1472/K$25)*$C$10)</f>
        <v/>
      </c>
      <c r="L1473" s="61">
        <f>+L1472-IF(L$18&gt;74,(L1472/L$25)*$C$10)</f>
        <v/>
      </c>
      <c r="M1473" s="61">
        <f>+M1472-IF(M$18&gt;74,(M1472/M$25)*$C$10)</f>
        <v/>
      </c>
      <c r="N1473" s="61">
        <f>+N1472-IF(N$18&gt;74,(N1472/N$25)*$C$10)</f>
        <v/>
      </c>
      <c r="O1473" s="61">
        <f>+O1472-IF(O$18&gt;74,(O1472/O$25)*$C$10)</f>
        <v/>
      </c>
      <c r="P1473" s="61">
        <f>+P1472-IF(P$18&gt;74,(P1472/P$25)*$C$10)</f>
        <v/>
      </c>
      <c r="Q1473" s="61">
        <f>+Q1472-IF(Q$18&gt;74,(Q1472/Q$25)*$C$10)</f>
        <v/>
      </c>
      <c r="R1473" s="61">
        <f>+R1472-IF(R$18&gt;74,(R1472/R$25)*$C$10)</f>
        <v/>
      </c>
      <c r="S1473" s="61">
        <f>+S1472-IF(S$18&gt;74,(S1472/S$25)*$C$10)</f>
        <v/>
      </c>
      <c r="T1473" s="61">
        <f>+T1472-IF(T$18&gt;74,(T1472/T$25)*$C$10)</f>
        <v/>
      </c>
      <c r="U1473" s="61">
        <f>+U1472-IF(U$18&gt;74,(U1472/U$25)*$C$10)</f>
        <v/>
      </c>
      <c r="V1473" s="61">
        <f>+V1472-IF(V$18&gt;74,(V1472/V$25)*$C$10)</f>
        <v/>
      </c>
      <c r="W1473" s="61">
        <f>+W1472-IF(W$18&gt;74,(W1472/W$25)*$C$10)</f>
        <v/>
      </c>
      <c r="X1473" s="61">
        <f>+X1472-IF(X$18&gt;74,(X1472/X$25)*$C$10)</f>
        <v/>
      </c>
      <c r="Y1473" s="61">
        <f>+Y1472-IF(Y$18&gt;74,(Y1472/Y$25)*$C$10)</f>
        <v/>
      </c>
      <c r="Z1473" s="61">
        <f>+Z1472-IF(Z$18&gt;74,(Z1472/Z$25)*$C$10)</f>
        <v/>
      </c>
      <c r="AA1473" s="61">
        <f>+AA1472-IF(AA$18&gt;74,(AA1472/AA$25)*$C$10)</f>
        <v/>
      </c>
      <c r="AB1473" s="61">
        <f>+AB1472-IF(AB$18&gt;74,(AB1472/AB$25)*$C$10)</f>
        <v/>
      </c>
      <c r="AC1473" s="61">
        <f>+AC1472-IF(AC$18&gt;74,(AC1472/AC$25)*$C$10)</f>
        <v/>
      </c>
      <c r="AD1473" s="61">
        <f>+AD1472-IF(AD$18&gt;74,(AD1472/AD$25)*$C$10)</f>
        <v/>
      </c>
      <c r="AE1473" s="61">
        <f>+AE1472-IF(AE$18&gt;74,(AE1472/AE$25)*$C$10)</f>
        <v/>
      </c>
      <c r="AF1473" s="61">
        <f>+AF1472-IF(AF$18&gt;74,(AF1472/AF$25)*$C$10)</f>
        <v/>
      </c>
      <c r="AG1473" s="61">
        <f>+AG1472-IF(AG$18&gt;74,(AG1472/AG$25)*$C$10)</f>
        <v/>
      </c>
      <c r="AH1473" s="61">
        <f>+AH1472-IF(AH$18&gt;74,(AH1472/AH$25)*$C$10)</f>
        <v/>
      </c>
      <c r="AI1473" s="61">
        <f>+AI1472-IF(AI$18&gt;74,(AI1472/AI$25)*$C$10)</f>
        <v/>
      </c>
      <c r="AJ1473" s="61">
        <f>+AJ1472-IF(AJ$18&gt;74,(AJ1472/AJ$25)*$C$10)</f>
        <v/>
      </c>
      <c r="AK1473" s="61">
        <f>+AK1472-IF(AK$18&gt;74,(AK1472/AK$25)*$C$10)</f>
        <v/>
      </c>
      <c r="AL1473" s="61">
        <f>+AL1472-IF(AL$18&gt;74,(AL1472/AL$25)*$C$10)</f>
        <v/>
      </c>
      <c r="AM1473" s="61">
        <f>+AM1472-IF(AM$18&gt;74,(AM1472/AM$25)*$C$10)</f>
        <v/>
      </c>
      <c r="AN1473" s="61">
        <f>+AN1472-IF(AN$18&gt;74,(AN1472/AN$25)*$C$10)</f>
        <v/>
      </c>
      <c r="AO1473" s="61">
        <f>+AO1472-IF(AO$18&gt;74,(AO1472/AO$25)*$C$10)</f>
        <v/>
      </c>
      <c r="AP1473" s="61">
        <f>+AP1472-IF(AP$18&gt;74,(AP1472/AP$25)*$C$10)</f>
        <v/>
      </c>
      <c r="AQ1473" s="61">
        <f>+AQ1472-IF(AQ$18&gt;74,(AQ1472/AQ$25)*$C$10)</f>
        <v/>
      </c>
      <c r="AR1473" s="61">
        <f>+AR1472-IF(AR$18&gt;74,(AR1472/AR$25)*$C$10)</f>
        <v/>
      </c>
      <c r="AS1473" s="61">
        <f>+AS1472-IF(AS$18&gt;74,(AS1472/AS$25)*$C$10)</f>
        <v/>
      </c>
      <c r="AT1473" s="61">
        <f>+AT1472-IF(AT$18&gt;74,(AT1472/AT$25)*$C$10)</f>
        <v/>
      </c>
      <c r="AU1473" s="61">
        <f>+AU1472-IF(AU$18&gt;74,(AU1472/AU$25)*$C$10)</f>
        <v/>
      </c>
      <c r="AV1473" s="61">
        <f>+AV1472-IF(AV$18&gt;74,(AV1472/AV$25)*$C$10)</f>
        <v/>
      </c>
      <c r="AW1473" s="61">
        <f>+AW1472-IF(AW$18&gt;74,(AW1472/AW$25)*$C$10)</f>
        <v/>
      </c>
      <c r="AX1473" s="35">
        <f>IF(AW1473&gt;0,1,0)</f>
        <v/>
      </c>
      <c r="AY1473" s="35">
        <f>IF(AL1473&gt;0,1,0)</f>
        <v/>
      </c>
      <c r="AZ1473" s="35">
        <f>IF(AG1473&gt;0,1,0)</f>
        <v/>
      </c>
      <c r="BA1473" s="35">
        <f>IF(AB1473&gt;0,1,0)</f>
        <v/>
      </c>
      <c r="BB1473" s="35">
        <f>IF(W1473&gt;0,1,0)</f>
        <v/>
      </c>
    </row>
    <row r="1474">
      <c r="B1474" s="154" t="inlineStr">
        <is>
          <t>trial 724</t>
        </is>
      </c>
      <c r="C1474" s="155">
        <f>+start-C1471</f>
        <v/>
      </c>
      <c r="D1474" s="156">
        <f>IF((C1474&lt;=0),0,((C1474-D$24)*Stock*(_xlfn.NORM.INV(RAND(),stock_ave,stock_std))+(C1474-D$24)*Bonds*(_xlfn.NORM.INV(RAND(),bond_ave,bond_std))+(C1474-D$24)*cash*(_xlfn.NORM.INV(RAND(),cash_ave,cash_std))+(C1474-D$24)))</f>
        <v/>
      </c>
      <c r="E1474" s="156">
        <f>IF((D1474&lt;=0),0,((D1474-E$24)*Stock*(_xlfn.NORM.INV(RAND(),stock_ave,stock_std))+(D1474-E$24)*Bonds*(_xlfn.NORM.INV(RAND(),bond_ave,bond_std))+(D1474-E$24)*cash*(_xlfn.NORM.INV(RAND(),cash_ave,cash_std))+(D1474-E$24)))</f>
        <v/>
      </c>
      <c r="F1474" s="156">
        <f>IF((E1474&lt;=0),0,((E1474-F$24)*Stock*(_xlfn.NORM.INV(RAND(),stock_ave,stock_std))+(E1474-F$24)*Bonds*(_xlfn.NORM.INV(RAND(),bond_ave,bond_std))+(E1474-F$24)*cash*(_xlfn.NORM.INV(RAND(),cash_ave,cash_std))+(E1474-F$24)))</f>
        <v/>
      </c>
      <c r="G1474" s="156">
        <f>IF((F1474&lt;=0),0,((F1474-G$24)*Stock*(_xlfn.NORM.INV(RAND(),stock_ave,stock_std))+(F1474-G$24)*Bonds*(_xlfn.NORM.INV(RAND(),bond_ave,bond_std))+(F1474-G$24)*cash*(_xlfn.NORM.INV(RAND(),cash_ave,cash_std))+(F1474-G$24)))</f>
        <v/>
      </c>
      <c r="H1474" s="156">
        <f>IF((G1474&lt;=0),0,((G1474-H$24)*Stock*(_xlfn.NORM.INV(RAND(),stock_ave,stock_std))+(G1474-H$24)*Bonds*(_xlfn.NORM.INV(RAND(),bond_ave,bond_std))+(G1474-H$24)*cash*(_xlfn.NORM.INV(RAND(),cash_ave,cash_std))+(G1474-H$24)))</f>
        <v/>
      </c>
      <c r="I1474" s="156">
        <f>IF((H1474&lt;=0),0,((H1474-I$24)*Stock*(_xlfn.NORM.INV(RAND(),stock_ave,stock_std))+(H1474-I$24)*Bonds*(_xlfn.NORM.INV(RAND(),bond_ave,bond_std))+(H1474-I$24)*cash*(_xlfn.NORM.INV(RAND(),cash_ave,cash_std))+(H1474-I$24)))</f>
        <v/>
      </c>
      <c r="J1474" s="156">
        <f>IF((I1474&lt;=0),0,((I1474-J$24)*Stock*(_xlfn.NORM.INV(RAND(),stock_ave,stock_std))+(I1474-J$24)*Bonds*(_xlfn.NORM.INV(RAND(),bond_ave,bond_std))+(I1474-J$24)*cash*(_xlfn.NORM.INV(RAND(),cash_ave,cash_std))+(I1474-J$24)))</f>
        <v/>
      </c>
      <c r="K1474" s="156">
        <f>IF((J1474&lt;=0),0,((J1474-K$24)*Stock*(_xlfn.NORM.INV(RAND(),stock_ave,stock_std))+(J1474-K$24)*Bonds*(_xlfn.NORM.INV(RAND(),bond_ave,bond_std))+(J1474-K$24)*cash*(_xlfn.NORM.INV(RAND(),cash_ave,cash_std))+(J1474-K$24)))</f>
        <v/>
      </c>
      <c r="L1474" s="156">
        <f>IF((K1474&lt;=0),0,((K1474-L$24)*Stock*(_xlfn.NORM.INV(RAND(),stock_ave,stock_std))+(K1474-L$24)*Bonds*(_xlfn.NORM.INV(RAND(),bond_ave,bond_std))+(K1474-L$24)*cash*(_xlfn.NORM.INV(RAND(),cash_ave,cash_std))+(K1474-L$24)))</f>
        <v/>
      </c>
      <c r="M1474" s="156">
        <f>IF((L1474&lt;=0),0,((L1474-M$24)*Stock*(_xlfn.NORM.INV(RAND(),stock_ave,stock_std))+(L1474-M$24)*Bonds*(_xlfn.NORM.INV(RAND(),bond_ave,bond_std))+(L1474-M$24)*cash*(_xlfn.NORM.INV(RAND(),cash_ave,cash_std))+(L1474-M$24)))</f>
        <v/>
      </c>
      <c r="N1474" s="156">
        <f>IF((M1474&lt;=0),0,((M1474-N$24)*Stock*(_xlfn.NORM.INV(RAND(),stock_ave,stock_std))+(M1474-N$24)*Bonds*(_xlfn.NORM.INV(RAND(),bond_ave,bond_std))+(M1474-N$24)*cash*(_xlfn.NORM.INV(RAND(),cash_ave,cash_std))+(M1474-N$24)))</f>
        <v/>
      </c>
      <c r="O1474" s="156">
        <f>IF((N1474&lt;=0),0,((N1474-O$24)*Stock*(_xlfn.NORM.INV(RAND(),stock_ave,stock_std))+(N1474-O$24)*Bonds*(_xlfn.NORM.INV(RAND(),bond_ave,bond_std))+(N1474-O$24)*cash*(_xlfn.NORM.INV(RAND(),cash_ave,cash_std))+(N1474-O$24)))</f>
        <v/>
      </c>
      <c r="P1474" s="156">
        <f>IF((O1474&lt;=0),0,((O1474-P$24)*Stock*(_xlfn.NORM.INV(RAND(),stock_ave,stock_std))+(O1474-P$24)*Bonds*(_xlfn.NORM.INV(RAND(),bond_ave,bond_std))+(O1474-P$24)*cash*(_xlfn.NORM.INV(RAND(),cash_ave,cash_std))+(O1474-P$24)))</f>
        <v/>
      </c>
      <c r="Q1474" s="156">
        <f>IF((P1474&lt;=0),0,((P1474-Q$24)*Stock*(_xlfn.NORM.INV(RAND(),stock_ave,stock_std))+(P1474-Q$24)*Bonds*(_xlfn.NORM.INV(RAND(),bond_ave,bond_std))+(P1474-Q$24)*cash*(_xlfn.NORM.INV(RAND(),cash_ave,cash_std))+(P1474-Q$24)))</f>
        <v/>
      </c>
      <c r="R1474" s="156">
        <f>IF((Q1474&lt;=0),0,((Q1474-R$24)*Stock*(_xlfn.NORM.INV(RAND(),stock_ave,stock_std))+(Q1474-R$24)*Bonds*(_xlfn.NORM.INV(RAND(),bond_ave,bond_std))+(Q1474-R$24)*cash*(_xlfn.NORM.INV(RAND(),cash_ave,cash_std))+(Q1474-R$24)))</f>
        <v/>
      </c>
      <c r="S1474" s="156">
        <f>IF((R1474&lt;=0),0,((R1474-S$24)*Stock*(_xlfn.NORM.INV(RAND(),stock_ave,stock_std))+(R1474-S$24)*Bonds*(_xlfn.NORM.INV(RAND(),bond_ave,bond_std))+(R1474-S$24)*cash*(_xlfn.NORM.INV(RAND(),cash_ave,cash_std))+(R1474-S$24)))</f>
        <v/>
      </c>
      <c r="T1474" s="156">
        <f>IF((S1474&lt;=0),0,((S1474-T$24)*Stock*(_xlfn.NORM.INV(RAND(),stock_ave,stock_std))+(S1474-T$24)*Bonds*(_xlfn.NORM.INV(RAND(),bond_ave,bond_std))+(S1474-T$24)*cash*(_xlfn.NORM.INV(RAND(),cash_ave,cash_std))+(S1474-T$24)))</f>
        <v/>
      </c>
      <c r="U1474" s="156">
        <f>IF((T1474&lt;=0),0,((T1474-U$24)*Stock*(_xlfn.NORM.INV(RAND(),stock_ave,stock_std))+(T1474-U$24)*Bonds*(_xlfn.NORM.INV(RAND(),bond_ave,bond_std))+(T1474-U$24)*cash*(_xlfn.NORM.INV(RAND(),cash_ave,cash_std))+(T1474-U$24)))</f>
        <v/>
      </c>
      <c r="V1474" s="156">
        <f>IF((U1474&lt;=0),0,((U1474-V$24)*Stock*(_xlfn.NORM.INV(RAND(),stock_ave,stock_std))+(U1474-V$24)*Bonds*(_xlfn.NORM.INV(RAND(),bond_ave,bond_std))+(U1474-V$24)*cash*(_xlfn.NORM.INV(RAND(),cash_ave,cash_std))+(U1474-V$24)))</f>
        <v/>
      </c>
      <c r="W1474" s="156">
        <f>IF((V1474&lt;=0),0,((V1474-W$24)*Stock*(_xlfn.NORM.INV(RAND(),stock_ave,stock_std))+(V1474-W$24)*Bonds*(_xlfn.NORM.INV(RAND(),bond_ave,bond_std))+(V1474-W$24)*cash*(_xlfn.NORM.INV(RAND(),cash_ave,cash_std))+(V1474-W$24)))</f>
        <v/>
      </c>
      <c r="X1474" s="156">
        <f>IF((W1474&lt;=0),0,((W1474-X$24)*Stock*(_xlfn.NORM.INV(RAND(),stock_ave,stock_std))+(W1474-X$24)*Bonds*(_xlfn.NORM.INV(RAND(),bond_ave,bond_std))+(W1474-X$24)*cash*(_xlfn.NORM.INV(RAND(),cash_ave,cash_std))+(W1474-X$24)))</f>
        <v/>
      </c>
      <c r="Y1474" s="156">
        <f>IF((X1474&lt;=0),0,((X1474-Y$24)*Stock*(_xlfn.NORM.INV(RAND(),stock_ave,stock_std))+(X1474-Y$24)*Bonds*(_xlfn.NORM.INV(RAND(),bond_ave,bond_std))+(X1474-Y$24)*cash*(_xlfn.NORM.INV(RAND(),cash_ave,cash_std))+(X1474-Y$24)))</f>
        <v/>
      </c>
      <c r="Z1474" s="156">
        <f>IF((Y1474&lt;=0),0,((Y1474-Z$24)*Stock*(_xlfn.NORM.INV(RAND(),stock_ave,stock_std))+(Y1474-Z$24)*Bonds*(_xlfn.NORM.INV(RAND(),bond_ave,bond_std))+(Y1474-Z$24)*cash*(_xlfn.NORM.INV(RAND(),cash_ave,cash_std))+(Y1474-Z$24)))</f>
        <v/>
      </c>
      <c r="AA1474" s="156">
        <f>IF((Z1474&lt;=0),0,((Z1474-AA$24)*Stock*(_xlfn.NORM.INV(RAND(),stock_ave,stock_std))+(Z1474-AA$24)*Bonds*(_xlfn.NORM.INV(RAND(),bond_ave,bond_std))+(Z1474-AA$24)*cash*(_xlfn.NORM.INV(RAND(),cash_ave,cash_std))+(Z1474-AA$24)))</f>
        <v/>
      </c>
      <c r="AB1474" s="156">
        <f>IF((AA1474&lt;=0),0,((AA1474-AB$24)*Stock*(_xlfn.NORM.INV(RAND(),stock_ave,stock_std))+(AA1474-AB$24)*Bonds*(_xlfn.NORM.INV(RAND(),bond_ave,bond_std))+(AA1474-AB$24)*cash*(_xlfn.NORM.INV(RAND(),cash_ave,cash_std))+(AA1474-AB$24)))</f>
        <v/>
      </c>
      <c r="AC1474" s="156">
        <f>IF((AB1474&lt;=0),0,((AB1474-AC$24)*Stock*(_xlfn.NORM.INV(RAND(),stock_ave,stock_std))+(AB1474-AC$24)*Bonds*(_xlfn.NORM.INV(RAND(),bond_ave,bond_std))+(AB1474-AC$24)*cash*(_xlfn.NORM.INV(RAND(),cash_ave,cash_std))+(AB1474-AC$24)))</f>
        <v/>
      </c>
      <c r="AD1474" s="156">
        <f>IF((AC1474&lt;=0),0,((AC1474-AD$24)*Stock*(_xlfn.NORM.INV(RAND(),stock_ave,stock_std))+(AC1474-AD$24)*Bonds*(_xlfn.NORM.INV(RAND(),bond_ave,bond_std))+(AC1474-AD$24)*cash*(_xlfn.NORM.INV(RAND(),cash_ave,cash_std))+(AC1474-AD$24)))</f>
        <v/>
      </c>
      <c r="AE1474" s="156">
        <f>IF((AD1474&lt;=0),0,((AD1474-AE$24)*Stock*(_xlfn.NORM.INV(RAND(),stock_ave,stock_std))+(AD1474-AE$24)*Bonds*(_xlfn.NORM.INV(RAND(),bond_ave,bond_std))+(AD1474-AE$24)*cash*(_xlfn.NORM.INV(RAND(),cash_ave,cash_std))+(AD1474-AE$24)))</f>
        <v/>
      </c>
      <c r="AF1474" s="156">
        <f>IF((AE1474&lt;=0),0,((AE1474-AF$24)*Stock*(_xlfn.NORM.INV(RAND(),stock_ave,stock_std))+(AE1474-AF$24)*Bonds*(_xlfn.NORM.INV(RAND(),bond_ave,bond_std))+(AE1474-AF$24)*cash*(_xlfn.NORM.INV(RAND(),cash_ave,cash_std))+(AE1474-AF$24)))</f>
        <v/>
      </c>
      <c r="AG1474" s="156">
        <f>IF((AF1474&lt;=0),0,((AF1474-AG$24)*Stock*(_xlfn.NORM.INV(RAND(),stock_ave,stock_std))+(AF1474-AG$24)*Bonds*(_xlfn.NORM.INV(RAND(),bond_ave,bond_std))+(AF1474-AG$24)*cash*(_xlfn.NORM.INV(RAND(),cash_ave,cash_std))+(AF1474-AG$24)))</f>
        <v/>
      </c>
      <c r="AH1474" s="156">
        <f>IF((AG1474&lt;=0),0,((AG1474-AH$24)*Stock*(_xlfn.NORM.INV(RAND(),stock_ave,stock_std))+(AG1474-AH$24)*Bonds*(_xlfn.NORM.INV(RAND(),bond_ave,bond_std))+(AG1474-AH$24)*cash*(_xlfn.NORM.INV(RAND(),cash_ave,cash_std))+(AG1474-AH$24)))</f>
        <v/>
      </c>
      <c r="AI1474" s="156">
        <f>IF((AH1474&lt;=0),0,((AH1474-AI$24)*Stock*(_xlfn.NORM.INV(RAND(),stock_ave,stock_std))+(AH1474-AI$24)*Bonds*(_xlfn.NORM.INV(RAND(),bond_ave,bond_std))+(AH1474-AI$24)*cash*(_xlfn.NORM.INV(RAND(),cash_ave,cash_std))+(AH1474-AI$24)))</f>
        <v/>
      </c>
      <c r="AJ1474" s="156">
        <f>IF((AI1474&lt;=0),0,((AI1474-AJ$24)*Stock*(_xlfn.NORM.INV(RAND(),stock_ave,stock_std))+(AI1474-AJ$24)*Bonds*(_xlfn.NORM.INV(RAND(),bond_ave,bond_std))+(AI1474-AJ$24)*cash*(_xlfn.NORM.INV(RAND(),cash_ave,cash_std))+(AI1474-AJ$24)))</f>
        <v/>
      </c>
      <c r="AK1474" s="156">
        <f>IF((AJ1474&lt;=0),0,((AJ1474-AK$24)*Stock*(_xlfn.NORM.INV(RAND(),stock_ave,stock_std))+(AJ1474-AK$24)*Bonds*(_xlfn.NORM.INV(RAND(),bond_ave,bond_std))+(AJ1474-AK$24)*cash*(_xlfn.NORM.INV(RAND(),cash_ave,cash_std))+(AJ1474-AK$24)))</f>
        <v/>
      </c>
      <c r="AL1474" s="156">
        <f>IF((AK1474&lt;=0),0,((AK1474-AL$24)*Stock*(_xlfn.NORM.INV(RAND(),stock_ave,stock_std))+(AK1474-AL$24)*Bonds*(_xlfn.NORM.INV(RAND(),bond_ave,bond_std))+(AK1474-AL$24)*cash*(_xlfn.NORM.INV(RAND(),cash_ave,cash_std))+(AK1474-AL$24)))</f>
        <v/>
      </c>
      <c r="AM1474" s="156">
        <f>IF((AL1474&lt;=0),0,((AL1474-AM$24)*Stock*(_xlfn.NORM.INV(RAND(),stock_ave,stock_std))+(AL1474-AM$24)*Bonds*(_xlfn.NORM.INV(RAND(),bond_ave,bond_std))+(AL1474-AM$24)*cash*(_xlfn.NORM.INV(RAND(),cash_ave,cash_std))+(AL1474-AM$24)))</f>
        <v/>
      </c>
      <c r="AN1474" s="156">
        <f>IF((AM1474&lt;=0),0,((AM1474-AN$24)*Stock*(_xlfn.NORM.INV(RAND(),stock_ave,stock_std))+(AM1474-AN$24)*Bonds*(_xlfn.NORM.INV(RAND(),bond_ave,bond_std))+(AM1474-AN$24)*cash*(_xlfn.NORM.INV(RAND(),cash_ave,cash_std))+(AM1474-AN$24)))</f>
        <v/>
      </c>
      <c r="AO1474" s="156">
        <f>IF((AN1474&lt;=0),0,((AN1474-AO$24)*Stock*(_xlfn.NORM.INV(RAND(),stock_ave,stock_std))+(AN1474-AO$24)*Bonds*(_xlfn.NORM.INV(RAND(),bond_ave,bond_std))+(AN1474-AO$24)*cash*(_xlfn.NORM.INV(RAND(),cash_ave,cash_std))+(AN1474-AO$24)))</f>
        <v/>
      </c>
      <c r="AP1474" s="156">
        <f>IF((AO1474&lt;=0),0,((AO1474-AP$24)*Stock*(_xlfn.NORM.INV(RAND(),stock_ave,stock_std))+(AO1474-AP$24)*Bonds*(_xlfn.NORM.INV(RAND(),bond_ave,bond_std))+(AO1474-AP$24)*cash*(_xlfn.NORM.INV(RAND(),cash_ave,cash_std))+(AO1474-AP$24)))</f>
        <v/>
      </c>
      <c r="AQ1474" s="156">
        <f>IF((AP1474&lt;=0),0,((AP1474-AQ$24)*Stock*(_xlfn.NORM.INV(RAND(),stock_ave,stock_std))+(AP1474-AQ$24)*Bonds*(_xlfn.NORM.INV(RAND(),bond_ave,bond_std))+(AP1474-AQ$24)*cash*(_xlfn.NORM.INV(RAND(),cash_ave,cash_std))+(AP1474-AQ$24)))</f>
        <v/>
      </c>
      <c r="AR1474" s="156">
        <f>IF((AQ1474&lt;=0),0,((AQ1474-AR$24)*Stock*(_xlfn.NORM.INV(RAND(),stock_ave,stock_std))+(AQ1474-AR$24)*Bonds*(_xlfn.NORM.INV(RAND(),bond_ave,bond_std))+(AQ1474-AR$24)*cash*(_xlfn.NORM.INV(RAND(),cash_ave,cash_std))+(AQ1474-AR$24)))</f>
        <v/>
      </c>
      <c r="AS1474" s="156">
        <f>IF((AR1474&lt;=0),0,((AR1474-AS$24)*Stock*(_xlfn.NORM.INV(RAND(),stock_ave,stock_std))+(AR1474-AS$24)*Bonds*(_xlfn.NORM.INV(RAND(),bond_ave,bond_std))+(AR1474-AS$24)*cash*(_xlfn.NORM.INV(RAND(),cash_ave,cash_std))+(AR1474-AS$24)))</f>
        <v/>
      </c>
      <c r="AT1474" s="156">
        <f>IF((AS1474&lt;=0),0,((AS1474-AT$24)*Stock*(_xlfn.NORM.INV(RAND(),stock_ave,stock_std))+(AS1474-AT$24)*Bonds*(_xlfn.NORM.INV(RAND(),bond_ave,bond_std))+(AS1474-AT$24)*cash*(_xlfn.NORM.INV(RAND(),cash_ave,cash_std))+(AS1474-AT$24)))</f>
        <v/>
      </c>
      <c r="AU1474" s="156">
        <f>IF((AT1474&lt;=0),0,((AT1474-AU$24)*Stock*(_xlfn.NORM.INV(RAND(),stock_ave,stock_std))+(AT1474-AU$24)*Bonds*(_xlfn.NORM.INV(RAND(),bond_ave,bond_std))+(AT1474-AU$24)*cash*(_xlfn.NORM.INV(RAND(),cash_ave,cash_std))+(AT1474-AU$24)))</f>
        <v/>
      </c>
      <c r="AV1474" s="156">
        <f>IF((AU1474&lt;=0),0,((AU1474-AV$24)*Stock*(_xlfn.NORM.INV(RAND(),stock_ave,stock_std))+(AU1474-AV$24)*Bonds*(_xlfn.NORM.INV(RAND(),bond_ave,bond_std))+(AU1474-AV$24)*cash*(_xlfn.NORM.INV(RAND(),cash_ave,cash_std))+(AU1474-AV$24)))</f>
        <v/>
      </c>
      <c r="AW1474" s="156">
        <f>IF((AV1474&lt;=0),0,((AV1474-AW$24)*Stock*(_xlfn.NORM.INV(RAND(),stock_ave,stock_std))+(AV1474-AW$24)*Bonds*(_xlfn.NORM.INV(RAND(),bond_ave,bond_std))+(AV1474-AW$24)*cash*(_xlfn.NORM.INV(RAND(),cash_ave,cash_std))+(AV1474-AW$24)))</f>
        <v/>
      </c>
      <c r="AX1474" s="159" t="n"/>
      <c r="AY1474" s="159" t="n"/>
      <c r="AZ1474" s="159" t="n"/>
      <c r="BA1474" s="159" t="n"/>
      <c r="BB1474" s="159" t="n"/>
    </row>
    <row r="1475">
      <c r="C1475" s="147" t="n"/>
      <c r="D1475" s="61">
        <f>+D1474-IF(D$18&gt;74,(D1474/D$25)*$C$10)</f>
        <v/>
      </c>
      <c r="E1475" s="61">
        <f>+E1474-IF(E$18&gt;74,(E1474/E$25)*$C$10)</f>
        <v/>
      </c>
      <c r="F1475" s="61">
        <f>+F1474-IF(F$18&gt;74,(F1474/F$25)*$C$10)</f>
        <v/>
      </c>
      <c r="G1475" s="61">
        <f>+G1474-IF(G$18&gt;74,(G1474/G$25)*$C$10)</f>
        <v/>
      </c>
      <c r="H1475" s="61">
        <f>+H1474-IF(H$18&gt;74,(H1474/H$25)*$C$10)</f>
        <v/>
      </c>
      <c r="I1475" s="61">
        <f>+I1474-IF(I$18&gt;74,(I1474/I$25)*$C$10)</f>
        <v/>
      </c>
      <c r="J1475" s="61">
        <f>+J1474-IF(J$18&gt;74,(J1474/J$25)*$C$10)</f>
        <v/>
      </c>
      <c r="K1475" s="61">
        <f>+K1474-IF(K$18&gt;74,(K1474/K$25)*$C$10)</f>
        <v/>
      </c>
      <c r="L1475" s="61">
        <f>+L1474-IF(L$18&gt;74,(L1474/L$25)*$C$10)</f>
        <v/>
      </c>
      <c r="M1475" s="61">
        <f>+M1474-IF(M$18&gt;74,(M1474/M$25)*$C$10)</f>
        <v/>
      </c>
      <c r="N1475" s="61">
        <f>+N1474-IF(N$18&gt;74,(N1474/N$25)*$C$10)</f>
        <v/>
      </c>
      <c r="O1475" s="61">
        <f>+O1474-IF(O$18&gt;74,(O1474/O$25)*$C$10)</f>
        <v/>
      </c>
      <c r="P1475" s="61">
        <f>+P1474-IF(P$18&gt;74,(P1474/P$25)*$C$10)</f>
        <v/>
      </c>
      <c r="Q1475" s="61">
        <f>+Q1474-IF(Q$18&gt;74,(Q1474/Q$25)*$C$10)</f>
        <v/>
      </c>
      <c r="R1475" s="61">
        <f>+R1474-IF(R$18&gt;74,(R1474/R$25)*$C$10)</f>
        <v/>
      </c>
      <c r="S1475" s="61">
        <f>+S1474-IF(S$18&gt;74,(S1474/S$25)*$C$10)</f>
        <v/>
      </c>
      <c r="T1475" s="61">
        <f>+T1474-IF(T$18&gt;74,(T1474/T$25)*$C$10)</f>
        <v/>
      </c>
      <c r="U1475" s="61">
        <f>+U1474-IF(U$18&gt;74,(U1474/U$25)*$C$10)</f>
        <v/>
      </c>
      <c r="V1475" s="61">
        <f>+V1474-IF(V$18&gt;74,(V1474/V$25)*$C$10)</f>
        <v/>
      </c>
      <c r="W1475" s="61">
        <f>+W1474-IF(W$18&gt;74,(W1474/W$25)*$C$10)</f>
        <v/>
      </c>
      <c r="X1475" s="61">
        <f>+X1474-IF(X$18&gt;74,(X1474/X$25)*$C$10)</f>
        <v/>
      </c>
      <c r="Y1475" s="61">
        <f>+Y1474-IF(Y$18&gt;74,(Y1474/Y$25)*$C$10)</f>
        <v/>
      </c>
      <c r="Z1475" s="61">
        <f>+Z1474-IF(Z$18&gt;74,(Z1474/Z$25)*$C$10)</f>
        <v/>
      </c>
      <c r="AA1475" s="61">
        <f>+AA1474-IF(AA$18&gt;74,(AA1474/AA$25)*$C$10)</f>
        <v/>
      </c>
      <c r="AB1475" s="61">
        <f>+AB1474-IF(AB$18&gt;74,(AB1474/AB$25)*$C$10)</f>
        <v/>
      </c>
      <c r="AC1475" s="61">
        <f>+AC1474-IF(AC$18&gt;74,(AC1474/AC$25)*$C$10)</f>
        <v/>
      </c>
      <c r="AD1475" s="61">
        <f>+AD1474-IF(AD$18&gt;74,(AD1474/AD$25)*$C$10)</f>
        <v/>
      </c>
      <c r="AE1475" s="61">
        <f>+AE1474-IF(AE$18&gt;74,(AE1474/AE$25)*$C$10)</f>
        <v/>
      </c>
      <c r="AF1475" s="61">
        <f>+AF1474-IF(AF$18&gt;74,(AF1474/AF$25)*$C$10)</f>
        <v/>
      </c>
      <c r="AG1475" s="61">
        <f>+AG1474-IF(AG$18&gt;74,(AG1474/AG$25)*$C$10)</f>
        <v/>
      </c>
      <c r="AH1475" s="61">
        <f>+AH1474-IF(AH$18&gt;74,(AH1474/AH$25)*$C$10)</f>
        <v/>
      </c>
      <c r="AI1475" s="61">
        <f>+AI1474-IF(AI$18&gt;74,(AI1474/AI$25)*$C$10)</f>
        <v/>
      </c>
      <c r="AJ1475" s="61">
        <f>+AJ1474-IF(AJ$18&gt;74,(AJ1474/AJ$25)*$C$10)</f>
        <v/>
      </c>
      <c r="AK1475" s="61">
        <f>+AK1474-IF(AK$18&gt;74,(AK1474/AK$25)*$C$10)</f>
        <v/>
      </c>
      <c r="AL1475" s="61">
        <f>+AL1474-IF(AL$18&gt;74,(AL1474/AL$25)*$C$10)</f>
        <v/>
      </c>
      <c r="AM1475" s="61">
        <f>+AM1474-IF(AM$18&gt;74,(AM1474/AM$25)*$C$10)</f>
        <v/>
      </c>
      <c r="AN1475" s="61">
        <f>+AN1474-IF(AN$18&gt;74,(AN1474/AN$25)*$C$10)</f>
        <v/>
      </c>
      <c r="AO1475" s="61">
        <f>+AO1474-IF(AO$18&gt;74,(AO1474/AO$25)*$C$10)</f>
        <v/>
      </c>
      <c r="AP1475" s="61">
        <f>+AP1474-IF(AP$18&gt;74,(AP1474/AP$25)*$C$10)</f>
        <v/>
      </c>
      <c r="AQ1475" s="61">
        <f>+AQ1474-IF(AQ$18&gt;74,(AQ1474/AQ$25)*$C$10)</f>
        <v/>
      </c>
      <c r="AR1475" s="61">
        <f>+AR1474-IF(AR$18&gt;74,(AR1474/AR$25)*$C$10)</f>
        <v/>
      </c>
      <c r="AS1475" s="61">
        <f>+AS1474-IF(AS$18&gt;74,(AS1474/AS$25)*$C$10)</f>
        <v/>
      </c>
      <c r="AT1475" s="61">
        <f>+AT1474-IF(AT$18&gt;74,(AT1474/AT$25)*$C$10)</f>
        <v/>
      </c>
      <c r="AU1475" s="61">
        <f>+AU1474-IF(AU$18&gt;74,(AU1474/AU$25)*$C$10)</f>
        <v/>
      </c>
      <c r="AV1475" s="61">
        <f>+AV1474-IF(AV$18&gt;74,(AV1474/AV$25)*$C$10)</f>
        <v/>
      </c>
      <c r="AW1475" s="61">
        <f>+AW1474-IF(AW$18&gt;74,(AW1474/AW$25)*$C$10)</f>
        <v/>
      </c>
      <c r="AX1475" s="35">
        <f>IF(AW1475&gt;0,1,0)</f>
        <v/>
      </c>
      <c r="AY1475" s="35">
        <f>IF(AL1475&gt;0,1,0)</f>
        <v/>
      </c>
      <c r="AZ1475" s="35">
        <f>IF(AG1475&gt;0,1,0)</f>
        <v/>
      </c>
      <c r="BA1475" s="35">
        <f>IF(AB1475&gt;0,1,0)</f>
        <v/>
      </c>
      <c r="BB1475" s="35">
        <f>IF(W1475&gt;0,1,0)</f>
        <v/>
      </c>
    </row>
    <row r="1476">
      <c r="B1476" s="154" t="inlineStr">
        <is>
          <t>trial 725</t>
        </is>
      </c>
      <c r="C1476" s="155">
        <f>+start-C1473</f>
        <v/>
      </c>
      <c r="D1476" s="156">
        <f>IF((C1476&lt;=0),0,((C1476-D$24)*Stock*(_xlfn.NORM.INV(RAND(),stock_ave,stock_std))+(C1476-D$24)*Bonds*(_xlfn.NORM.INV(RAND(),bond_ave,bond_std))+(C1476-D$24)*cash*(_xlfn.NORM.INV(RAND(),cash_ave,cash_std))+(C1476-D$24)))</f>
        <v/>
      </c>
      <c r="E1476" s="156">
        <f>IF((D1476&lt;=0),0,((D1476-E$24)*Stock*(_xlfn.NORM.INV(RAND(),stock_ave,stock_std))+(D1476-E$24)*Bonds*(_xlfn.NORM.INV(RAND(),bond_ave,bond_std))+(D1476-E$24)*cash*(_xlfn.NORM.INV(RAND(),cash_ave,cash_std))+(D1476-E$24)))</f>
        <v/>
      </c>
      <c r="F1476" s="156">
        <f>IF((E1476&lt;=0),0,((E1476-F$24)*Stock*(_xlfn.NORM.INV(RAND(),stock_ave,stock_std))+(E1476-F$24)*Bonds*(_xlfn.NORM.INV(RAND(),bond_ave,bond_std))+(E1476-F$24)*cash*(_xlfn.NORM.INV(RAND(),cash_ave,cash_std))+(E1476-F$24)))</f>
        <v/>
      </c>
      <c r="G1476" s="156">
        <f>IF((F1476&lt;=0),0,((F1476-G$24)*Stock*(_xlfn.NORM.INV(RAND(),stock_ave,stock_std))+(F1476-G$24)*Bonds*(_xlfn.NORM.INV(RAND(),bond_ave,bond_std))+(F1476-G$24)*cash*(_xlfn.NORM.INV(RAND(),cash_ave,cash_std))+(F1476-G$24)))</f>
        <v/>
      </c>
      <c r="H1476" s="156">
        <f>IF((G1476&lt;=0),0,((G1476-H$24)*Stock*(_xlfn.NORM.INV(RAND(),stock_ave,stock_std))+(G1476-H$24)*Bonds*(_xlfn.NORM.INV(RAND(),bond_ave,bond_std))+(G1476-H$24)*cash*(_xlfn.NORM.INV(RAND(),cash_ave,cash_std))+(G1476-H$24)))</f>
        <v/>
      </c>
      <c r="I1476" s="156">
        <f>IF((H1476&lt;=0),0,((H1476-I$24)*Stock*(_xlfn.NORM.INV(RAND(),stock_ave,stock_std))+(H1476-I$24)*Bonds*(_xlfn.NORM.INV(RAND(),bond_ave,bond_std))+(H1476-I$24)*cash*(_xlfn.NORM.INV(RAND(),cash_ave,cash_std))+(H1476-I$24)))</f>
        <v/>
      </c>
      <c r="J1476" s="156">
        <f>IF((I1476&lt;=0),0,((I1476-J$24)*Stock*(_xlfn.NORM.INV(RAND(),stock_ave,stock_std))+(I1476-J$24)*Bonds*(_xlfn.NORM.INV(RAND(),bond_ave,bond_std))+(I1476-J$24)*cash*(_xlfn.NORM.INV(RAND(),cash_ave,cash_std))+(I1476-J$24)))</f>
        <v/>
      </c>
      <c r="K1476" s="156">
        <f>IF((J1476&lt;=0),0,((J1476-K$24)*Stock*(_xlfn.NORM.INV(RAND(),stock_ave,stock_std))+(J1476-K$24)*Bonds*(_xlfn.NORM.INV(RAND(),bond_ave,bond_std))+(J1476-K$24)*cash*(_xlfn.NORM.INV(RAND(),cash_ave,cash_std))+(J1476-K$24)))</f>
        <v/>
      </c>
      <c r="L1476" s="156">
        <f>IF((K1476&lt;=0),0,((K1476-L$24)*Stock*(_xlfn.NORM.INV(RAND(),stock_ave,stock_std))+(K1476-L$24)*Bonds*(_xlfn.NORM.INV(RAND(),bond_ave,bond_std))+(K1476-L$24)*cash*(_xlfn.NORM.INV(RAND(),cash_ave,cash_std))+(K1476-L$24)))</f>
        <v/>
      </c>
      <c r="M1476" s="156">
        <f>IF((L1476&lt;=0),0,((L1476-M$24)*Stock*(_xlfn.NORM.INV(RAND(),stock_ave,stock_std))+(L1476-M$24)*Bonds*(_xlfn.NORM.INV(RAND(),bond_ave,bond_std))+(L1476-M$24)*cash*(_xlfn.NORM.INV(RAND(),cash_ave,cash_std))+(L1476-M$24)))</f>
        <v/>
      </c>
      <c r="N1476" s="156">
        <f>IF((M1476&lt;=0),0,((M1476-N$24)*Stock*(_xlfn.NORM.INV(RAND(),stock_ave,stock_std))+(M1476-N$24)*Bonds*(_xlfn.NORM.INV(RAND(),bond_ave,bond_std))+(M1476-N$24)*cash*(_xlfn.NORM.INV(RAND(),cash_ave,cash_std))+(M1476-N$24)))</f>
        <v/>
      </c>
      <c r="O1476" s="156">
        <f>IF((N1476&lt;=0),0,((N1476-O$24)*Stock*(_xlfn.NORM.INV(RAND(),stock_ave,stock_std))+(N1476-O$24)*Bonds*(_xlfn.NORM.INV(RAND(),bond_ave,bond_std))+(N1476-O$24)*cash*(_xlfn.NORM.INV(RAND(),cash_ave,cash_std))+(N1476-O$24)))</f>
        <v/>
      </c>
      <c r="P1476" s="156">
        <f>IF((O1476&lt;=0),0,((O1476-P$24)*Stock*(_xlfn.NORM.INV(RAND(),stock_ave,stock_std))+(O1476-P$24)*Bonds*(_xlfn.NORM.INV(RAND(),bond_ave,bond_std))+(O1476-P$24)*cash*(_xlfn.NORM.INV(RAND(),cash_ave,cash_std))+(O1476-P$24)))</f>
        <v/>
      </c>
      <c r="Q1476" s="156">
        <f>IF((P1476&lt;=0),0,((P1476-Q$24)*Stock*(_xlfn.NORM.INV(RAND(),stock_ave,stock_std))+(P1476-Q$24)*Bonds*(_xlfn.NORM.INV(RAND(),bond_ave,bond_std))+(P1476-Q$24)*cash*(_xlfn.NORM.INV(RAND(),cash_ave,cash_std))+(P1476-Q$24)))</f>
        <v/>
      </c>
      <c r="R1476" s="156">
        <f>IF((Q1476&lt;=0),0,((Q1476-R$24)*Stock*(_xlfn.NORM.INV(RAND(),stock_ave,stock_std))+(Q1476-R$24)*Bonds*(_xlfn.NORM.INV(RAND(),bond_ave,bond_std))+(Q1476-R$24)*cash*(_xlfn.NORM.INV(RAND(),cash_ave,cash_std))+(Q1476-R$24)))</f>
        <v/>
      </c>
      <c r="S1476" s="156">
        <f>IF((R1476&lt;=0),0,((R1476-S$24)*Stock*(_xlfn.NORM.INV(RAND(),stock_ave,stock_std))+(R1476-S$24)*Bonds*(_xlfn.NORM.INV(RAND(),bond_ave,bond_std))+(R1476-S$24)*cash*(_xlfn.NORM.INV(RAND(),cash_ave,cash_std))+(R1476-S$24)))</f>
        <v/>
      </c>
      <c r="T1476" s="156">
        <f>IF((S1476&lt;=0),0,((S1476-T$24)*Stock*(_xlfn.NORM.INV(RAND(),stock_ave,stock_std))+(S1476-T$24)*Bonds*(_xlfn.NORM.INV(RAND(),bond_ave,bond_std))+(S1476-T$24)*cash*(_xlfn.NORM.INV(RAND(),cash_ave,cash_std))+(S1476-T$24)))</f>
        <v/>
      </c>
      <c r="U1476" s="156">
        <f>IF((T1476&lt;=0),0,((T1476-U$24)*Stock*(_xlfn.NORM.INV(RAND(),stock_ave,stock_std))+(T1476-U$24)*Bonds*(_xlfn.NORM.INV(RAND(),bond_ave,bond_std))+(T1476-U$24)*cash*(_xlfn.NORM.INV(RAND(),cash_ave,cash_std))+(T1476-U$24)))</f>
        <v/>
      </c>
      <c r="V1476" s="156">
        <f>IF((U1476&lt;=0),0,((U1476-V$24)*Stock*(_xlfn.NORM.INV(RAND(),stock_ave,stock_std))+(U1476-V$24)*Bonds*(_xlfn.NORM.INV(RAND(),bond_ave,bond_std))+(U1476-V$24)*cash*(_xlfn.NORM.INV(RAND(),cash_ave,cash_std))+(U1476-V$24)))</f>
        <v/>
      </c>
      <c r="W1476" s="156">
        <f>IF((V1476&lt;=0),0,((V1476-W$24)*Stock*(_xlfn.NORM.INV(RAND(),stock_ave,stock_std))+(V1476-W$24)*Bonds*(_xlfn.NORM.INV(RAND(),bond_ave,bond_std))+(V1476-W$24)*cash*(_xlfn.NORM.INV(RAND(),cash_ave,cash_std))+(V1476-W$24)))</f>
        <v/>
      </c>
      <c r="X1476" s="156">
        <f>IF((W1476&lt;=0),0,((W1476-X$24)*Stock*(_xlfn.NORM.INV(RAND(),stock_ave,stock_std))+(W1476-X$24)*Bonds*(_xlfn.NORM.INV(RAND(),bond_ave,bond_std))+(W1476-X$24)*cash*(_xlfn.NORM.INV(RAND(),cash_ave,cash_std))+(W1476-X$24)))</f>
        <v/>
      </c>
      <c r="Y1476" s="156">
        <f>IF((X1476&lt;=0),0,((X1476-Y$24)*Stock*(_xlfn.NORM.INV(RAND(),stock_ave,stock_std))+(X1476-Y$24)*Bonds*(_xlfn.NORM.INV(RAND(),bond_ave,bond_std))+(X1476-Y$24)*cash*(_xlfn.NORM.INV(RAND(),cash_ave,cash_std))+(X1476-Y$24)))</f>
        <v/>
      </c>
      <c r="Z1476" s="156">
        <f>IF((Y1476&lt;=0),0,((Y1476-Z$24)*Stock*(_xlfn.NORM.INV(RAND(),stock_ave,stock_std))+(Y1476-Z$24)*Bonds*(_xlfn.NORM.INV(RAND(),bond_ave,bond_std))+(Y1476-Z$24)*cash*(_xlfn.NORM.INV(RAND(),cash_ave,cash_std))+(Y1476-Z$24)))</f>
        <v/>
      </c>
      <c r="AA1476" s="156">
        <f>IF((Z1476&lt;=0),0,((Z1476-AA$24)*Stock*(_xlfn.NORM.INV(RAND(),stock_ave,stock_std))+(Z1476-AA$24)*Bonds*(_xlfn.NORM.INV(RAND(),bond_ave,bond_std))+(Z1476-AA$24)*cash*(_xlfn.NORM.INV(RAND(),cash_ave,cash_std))+(Z1476-AA$24)))</f>
        <v/>
      </c>
      <c r="AB1476" s="156">
        <f>IF((AA1476&lt;=0),0,((AA1476-AB$24)*Stock*(_xlfn.NORM.INV(RAND(),stock_ave,stock_std))+(AA1476-AB$24)*Bonds*(_xlfn.NORM.INV(RAND(),bond_ave,bond_std))+(AA1476-AB$24)*cash*(_xlfn.NORM.INV(RAND(),cash_ave,cash_std))+(AA1476-AB$24)))</f>
        <v/>
      </c>
      <c r="AC1476" s="156">
        <f>IF((AB1476&lt;=0),0,((AB1476-AC$24)*Stock*(_xlfn.NORM.INV(RAND(),stock_ave,stock_std))+(AB1476-AC$24)*Bonds*(_xlfn.NORM.INV(RAND(),bond_ave,bond_std))+(AB1476-AC$24)*cash*(_xlfn.NORM.INV(RAND(),cash_ave,cash_std))+(AB1476-AC$24)))</f>
        <v/>
      </c>
      <c r="AD1476" s="156">
        <f>IF((AC1476&lt;=0),0,((AC1476-AD$24)*Stock*(_xlfn.NORM.INV(RAND(),stock_ave,stock_std))+(AC1476-AD$24)*Bonds*(_xlfn.NORM.INV(RAND(),bond_ave,bond_std))+(AC1476-AD$24)*cash*(_xlfn.NORM.INV(RAND(),cash_ave,cash_std))+(AC1476-AD$24)))</f>
        <v/>
      </c>
      <c r="AE1476" s="156">
        <f>IF((AD1476&lt;=0),0,((AD1476-AE$24)*Stock*(_xlfn.NORM.INV(RAND(),stock_ave,stock_std))+(AD1476-AE$24)*Bonds*(_xlfn.NORM.INV(RAND(),bond_ave,bond_std))+(AD1476-AE$24)*cash*(_xlfn.NORM.INV(RAND(),cash_ave,cash_std))+(AD1476-AE$24)))</f>
        <v/>
      </c>
      <c r="AF1476" s="156">
        <f>IF((AE1476&lt;=0),0,((AE1476-AF$24)*Stock*(_xlfn.NORM.INV(RAND(),stock_ave,stock_std))+(AE1476-AF$24)*Bonds*(_xlfn.NORM.INV(RAND(),bond_ave,bond_std))+(AE1476-AF$24)*cash*(_xlfn.NORM.INV(RAND(),cash_ave,cash_std))+(AE1476-AF$24)))</f>
        <v/>
      </c>
      <c r="AG1476" s="156">
        <f>IF((AF1476&lt;=0),0,((AF1476-AG$24)*Stock*(_xlfn.NORM.INV(RAND(),stock_ave,stock_std))+(AF1476-AG$24)*Bonds*(_xlfn.NORM.INV(RAND(),bond_ave,bond_std))+(AF1476-AG$24)*cash*(_xlfn.NORM.INV(RAND(),cash_ave,cash_std))+(AF1476-AG$24)))</f>
        <v/>
      </c>
      <c r="AH1476" s="156">
        <f>IF((AG1476&lt;=0),0,((AG1476-AH$24)*Stock*(_xlfn.NORM.INV(RAND(),stock_ave,stock_std))+(AG1476-AH$24)*Bonds*(_xlfn.NORM.INV(RAND(),bond_ave,bond_std))+(AG1476-AH$24)*cash*(_xlfn.NORM.INV(RAND(),cash_ave,cash_std))+(AG1476-AH$24)))</f>
        <v/>
      </c>
      <c r="AI1476" s="156">
        <f>IF((AH1476&lt;=0),0,((AH1476-AI$24)*Stock*(_xlfn.NORM.INV(RAND(),stock_ave,stock_std))+(AH1476-AI$24)*Bonds*(_xlfn.NORM.INV(RAND(),bond_ave,bond_std))+(AH1476-AI$24)*cash*(_xlfn.NORM.INV(RAND(),cash_ave,cash_std))+(AH1476-AI$24)))</f>
        <v/>
      </c>
      <c r="AJ1476" s="156">
        <f>IF((AI1476&lt;=0),0,((AI1476-AJ$24)*Stock*(_xlfn.NORM.INV(RAND(),stock_ave,stock_std))+(AI1476-AJ$24)*Bonds*(_xlfn.NORM.INV(RAND(),bond_ave,bond_std))+(AI1476-AJ$24)*cash*(_xlfn.NORM.INV(RAND(),cash_ave,cash_std))+(AI1476-AJ$24)))</f>
        <v/>
      </c>
      <c r="AK1476" s="156">
        <f>IF((AJ1476&lt;=0),0,((AJ1476-AK$24)*Stock*(_xlfn.NORM.INV(RAND(),stock_ave,stock_std))+(AJ1476-AK$24)*Bonds*(_xlfn.NORM.INV(RAND(),bond_ave,bond_std))+(AJ1476-AK$24)*cash*(_xlfn.NORM.INV(RAND(),cash_ave,cash_std))+(AJ1476-AK$24)))</f>
        <v/>
      </c>
      <c r="AL1476" s="156">
        <f>IF((AK1476&lt;=0),0,((AK1476-AL$24)*Stock*(_xlfn.NORM.INV(RAND(),stock_ave,stock_std))+(AK1476-AL$24)*Bonds*(_xlfn.NORM.INV(RAND(),bond_ave,bond_std))+(AK1476-AL$24)*cash*(_xlfn.NORM.INV(RAND(),cash_ave,cash_std))+(AK1476-AL$24)))</f>
        <v/>
      </c>
      <c r="AM1476" s="156">
        <f>IF((AL1476&lt;=0),0,((AL1476-AM$24)*Stock*(_xlfn.NORM.INV(RAND(),stock_ave,stock_std))+(AL1476-AM$24)*Bonds*(_xlfn.NORM.INV(RAND(),bond_ave,bond_std))+(AL1476-AM$24)*cash*(_xlfn.NORM.INV(RAND(),cash_ave,cash_std))+(AL1476-AM$24)))</f>
        <v/>
      </c>
      <c r="AN1476" s="156">
        <f>IF((AM1476&lt;=0),0,((AM1476-AN$24)*Stock*(_xlfn.NORM.INV(RAND(),stock_ave,stock_std))+(AM1476-AN$24)*Bonds*(_xlfn.NORM.INV(RAND(),bond_ave,bond_std))+(AM1476-AN$24)*cash*(_xlfn.NORM.INV(RAND(),cash_ave,cash_std))+(AM1476-AN$24)))</f>
        <v/>
      </c>
      <c r="AO1476" s="156">
        <f>IF((AN1476&lt;=0),0,((AN1476-AO$24)*Stock*(_xlfn.NORM.INV(RAND(),stock_ave,stock_std))+(AN1476-AO$24)*Bonds*(_xlfn.NORM.INV(RAND(),bond_ave,bond_std))+(AN1476-AO$24)*cash*(_xlfn.NORM.INV(RAND(),cash_ave,cash_std))+(AN1476-AO$24)))</f>
        <v/>
      </c>
      <c r="AP1476" s="156">
        <f>IF((AO1476&lt;=0),0,((AO1476-AP$24)*Stock*(_xlfn.NORM.INV(RAND(),stock_ave,stock_std))+(AO1476-AP$24)*Bonds*(_xlfn.NORM.INV(RAND(),bond_ave,bond_std))+(AO1476-AP$24)*cash*(_xlfn.NORM.INV(RAND(),cash_ave,cash_std))+(AO1476-AP$24)))</f>
        <v/>
      </c>
      <c r="AQ1476" s="156">
        <f>IF((AP1476&lt;=0),0,((AP1476-AQ$24)*Stock*(_xlfn.NORM.INV(RAND(),stock_ave,stock_std))+(AP1476-AQ$24)*Bonds*(_xlfn.NORM.INV(RAND(),bond_ave,bond_std))+(AP1476-AQ$24)*cash*(_xlfn.NORM.INV(RAND(),cash_ave,cash_std))+(AP1476-AQ$24)))</f>
        <v/>
      </c>
      <c r="AR1476" s="156">
        <f>IF((AQ1476&lt;=0),0,((AQ1476-AR$24)*Stock*(_xlfn.NORM.INV(RAND(),stock_ave,stock_std))+(AQ1476-AR$24)*Bonds*(_xlfn.NORM.INV(RAND(),bond_ave,bond_std))+(AQ1476-AR$24)*cash*(_xlfn.NORM.INV(RAND(),cash_ave,cash_std))+(AQ1476-AR$24)))</f>
        <v/>
      </c>
      <c r="AS1476" s="156">
        <f>IF((AR1476&lt;=0),0,((AR1476-AS$24)*Stock*(_xlfn.NORM.INV(RAND(),stock_ave,stock_std))+(AR1476-AS$24)*Bonds*(_xlfn.NORM.INV(RAND(),bond_ave,bond_std))+(AR1476-AS$24)*cash*(_xlfn.NORM.INV(RAND(),cash_ave,cash_std))+(AR1476-AS$24)))</f>
        <v/>
      </c>
      <c r="AT1476" s="156">
        <f>IF((AS1476&lt;=0),0,((AS1476-AT$24)*Stock*(_xlfn.NORM.INV(RAND(),stock_ave,stock_std))+(AS1476-AT$24)*Bonds*(_xlfn.NORM.INV(RAND(),bond_ave,bond_std))+(AS1476-AT$24)*cash*(_xlfn.NORM.INV(RAND(),cash_ave,cash_std))+(AS1476-AT$24)))</f>
        <v/>
      </c>
      <c r="AU1476" s="156">
        <f>IF((AT1476&lt;=0),0,((AT1476-AU$24)*Stock*(_xlfn.NORM.INV(RAND(),stock_ave,stock_std))+(AT1476-AU$24)*Bonds*(_xlfn.NORM.INV(RAND(),bond_ave,bond_std))+(AT1476-AU$24)*cash*(_xlfn.NORM.INV(RAND(),cash_ave,cash_std))+(AT1476-AU$24)))</f>
        <v/>
      </c>
      <c r="AV1476" s="156">
        <f>IF((AU1476&lt;=0),0,((AU1476-AV$24)*Stock*(_xlfn.NORM.INV(RAND(),stock_ave,stock_std))+(AU1476-AV$24)*Bonds*(_xlfn.NORM.INV(RAND(),bond_ave,bond_std))+(AU1476-AV$24)*cash*(_xlfn.NORM.INV(RAND(),cash_ave,cash_std))+(AU1476-AV$24)))</f>
        <v/>
      </c>
      <c r="AW1476" s="156">
        <f>IF((AV1476&lt;=0),0,((AV1476-AW$24)*Stock*(_xlfn.NORM.INV(RAND(),stock_ave,stock_std))+(AV1476-AW$24)*Bonds*(_xlfn.NORM.INV(RAND(),bond_ave,bond_std))+(AV1476-AW$24)*cash*(_xlfn.NORM.INV(RAND(),cash_ave,cash_std))+(AV1476-AW$24)))</f>
        <v/>
      </c>
      <c r="AX1476" s="159" t="n"/>
      <c r="AY1476" s="159" t="n"/>
      <c r="AZ1476" s="159" t="n"/>
      <c r="BA1476" s="159" t="n"/>
      <c r="BB1476" s="159" t="n"/>
    </row>
    <row r="1477">
      <c r="C1477" s="147" t="n"/>
      <c r="D1477" s="61">
        <f>+D1476-IF(D$18&gt;74,(D1476/D$25)*$C$10)</f>
        <v/>
      </c>
      <c r="E1477" s="61">
        <f>+E1476-IF(E$18&gt;74,(E1476/E$25)*$C$10)</f>
        <v/>
      </c>
      <c r="F1477" s="61">
        <f>+F1476-IF(F$18&gt;74,(F1476/F$25)*$C$10)</f>
        <v/>
      </c>
      <c r="G1477" s="61">
        <f>+G1476-IF(G$18&gt;74,(G1476/G$25)*$C$10)</f>
        <v/>
      </c>
      <c r="H1477" s="61">
        <f>+H1476-IF(H$18&gt;74,(H1476/H$25)*$C$10)</f>
        <v/>
      </c>
      <c r="I1477" s="61">
        <f>+I1476-IF(I$18&gt;74,(I1476/I$25)*$C$10)</f>
        <v/>
      </c>
      <c r="J1477" s="61">
        <f>+J1476-IF(J$18&gt;74,(J1476/J$25)*$C$10)</f>
        <v/>
      </c>
      <c r="K1477" s="61">
        <f>+K1476-IF(K$18&gt;74,(K1476/K$25)*$C$10)</f>
        <v/>
      </c>
      <c r="L1477" s="61">
        <f>+L1476-IF(L$18&gt;74,(L1476/L$25)*$C$10)</f>
        <v/>
      </c>
      <c r="M1477" s="61">
        <f>+M1476-IF(M$18&gt;74,(M1476/M$25)*$C$10)</f>
        <v/>
      </c>
      <c r="N1477" s="61">
        <f>+N1476-IF(N$18&gt;74,(N1476/N$25)*$C$10)</f>
        <v/>
      </c>
      <c r="O1477" s="61">
        <f>+O1476-IF(O$18&gt;74,(O1476/O$25)*$C$10)</f>
        <v/>
      </c>
      <c r="P1477" s="61">
        <f>+P1476-IF(P$18&gt;74,(P1476/P$25)*$C$10)</f>
        <v/>
      </c>
      <c r="Q1477" s="61">
        <f>+Q1476-IF(Q$18&gt;74,(Q1476/Q$25)*$C$10)</f>
        <v/>
      </c>
      <c r="R1477" s="61">
        <f>+R1476-IF(R$18&gt;74,(R1476/R$25)*$C$10)</f>
        <v/>
      </c>
      <c r="S1477" s="61">
        <f>+S1476-IF(S$18&gt;74,(S1476/S$25)*$C$10)</f>
        <v/>
      </c>
      <c r="T1477" s="61">
        <f>+T1476-IF(T$18&gt;74,(T1476/T$25)*$C$10)</f>
        <v/>
      </c>
      <c r="U1477" s="61">
        <f>+U1476-IF(U$18&gt;74,(U1476/U$25)*$C$10)</f>
        <v/>
      </c>
      <c r="V1477" s="61">
        <f>+V1476-IF(V$18&gt;74,(V1476/V$25)*$C$10)</f>
        <v/>
      </c>
      <c r="W1477" s="61">
        <f>+W1476-IF(W$18&gt;74,(W1476/W$25)*$C$10)</f>
        <v/>
      </c>
      <c r="X1477" s="61">
        <f>+X1476-IF(X$18&gt;74,(X1476/X$25)*$C$10)</f>
        <v/>
      </c>
      <c r="Y1477" s="61">
        <f>+Y1476-IF(Y$18&gt;74,(Y1476/Y$25)*$C$10)</f>
        <v/>
      </c>
      <c r="Z1477" s="61">
        <f>+Z1476-IF(Z$18&gt;74,(Z1476/Z$25)*$C$10)</f>
        <v/>
      </c>
      <c r="AA1477" s="61">
        <f>+AA1476-IF(AA$18&gt;74,(AA1476/AA$25)*$C$10)</f>
        <v/>
      </c>
      <c r="AB1477" s="61">
        <f>+AB1476-IF(AB$18&gt;74,(AB1476/AB$25)*$C$10)</f>
        <v/>
      </c>
      <c r="AC1477" s="61">
        <f>+AC1476-IF(AC$18&gt;74,(AC1476/AC$25)*$C$10)</f>
        <v/>
      </c>
      <c r="AD1477" s="61">
        <f>+AD1476-IF(AD$18&gt;74,(AD1476/AD$25)*$C$10)</f>
        <v/>
      </c>
      <c r="AE1477" s="61">
        <f>+AE1476-IF(AE$18&gt;74,(AE1476/AE$25)*$C$10)</f>
        <v/>
      </c>
      <c r="AF1477" s="61">
        <f>+AF1476-IF(AF$18&gt;74,(AF1476/AF$25)*$C$10)</f>
        <v/>
      </c>
      <c r="AG1477" s="61">
        <f>+AG1476-IF(AG$18&gt;74,(AG1476/AG$25)*$C$10)</f>
        <v/>
      </c>
      <c r="AH1477" s="61">
        <f>+AH1476-IF(AH$18&gt;74,(AH1476/AH$25)*$C$10)</f>
        <v/>
      </c>
      <c r="AI1477" s="61">
        <f>+AI1476-IF(AI$18&gt;74,(AI1476/AI$25)*$C$10)</f>
        <v/>
      </c>
      <c r="AJ1477" s="61">
        <f>+AJ1476-IF(AJ$18&gt;74,(AJ1476/AJ$25)*$C$10)</f>
        <v/>
      </c>
      <c r="AK1477" s="61">
        <f>+AK1476-IF(AK$18&gt;74,(AK1476/AK$25)*$C$10)</f>
        <v/>
      </c>
      <c r="AL1477" s="61">
        <f>+AL1476-IF(AL$18&gt;74,(AL1476/AL$25)*$C$10)</f>
        <v/>
      </c>
      <c r="AM1477" s="61">
        <f>+AM1476-IF(AM$18&gt;74,(AM1476/AM$25)*$C$10)</f>
        <v/>
      </c>
      <c r="AN1477" s="61">
        <f>+AN1476-IF(AN$18&gt;74,(AN1476/AN$25)*$C$10)</f>
        <v/>
      </c>
      <c r="AO1477" s="61">
        <f>+AO1476-IF(AO$18&gt;74,(AO1476/AO$25)*$C$10)</f>
        <v/>
      </c>
      <c r="AP1477" s="61">
        <f>+AP1476-IF(AP$18&gt;74,(AP1476/AP$25)*$C$10)</f>
        <v/>
      </c>
      <c r="AQ1477" s="61">
        <f>+AQ1476-IF(AQ$18&gt;74,(AQ1476/AQ$25)*$C$10)</f>
        <v/>
      </c>
      <c r="AR1477" s="61">
        <f>+AR1476-IF(AR$18&gt;74,(AR1476/AR$25)*$C$10)</f>
        <v/>
      </c>
      <c r="AS1477" s="61">
        <f>+AS1476-IF(AS$18&gt;74,(AS1476/AS$25)*$C$10)</f>
        <v/>
      </c>
      <c r="AT1477" s="61">
        <f>+AT1476-IF(AT$18&gt;74,(AT1476/AT$25)*$C$10)</f>
        <v/>
      </c>
      <c r="AU1477" s="61">
        <f>+AU1476-IF(AU$18&gt;74,(AU1476/AU$25)*$C$10)</f>
        <v/>
      </c>
      <c r="AV1477" s="61">
        <f>+AV1476-IF(AV$18&gt;74,(AV1476/AV$25)*$C$10)</f>
        <v/>
      </c>
      <c r="AW1477" s="61">
        <f>+AW1476-IF(AW$18&gt;74,(AW1476/AW$25)*$C$10)</f>
        <v/>
      </c>
      <c r="AX1477" s="35">
        <f>IF(AW1477&gt;0,1,0)</f>
        <v/>
      </c>
      <c r="AY1477" s="35">
        <f>IF(AL1477&gt;0,1,0)</f>
        <v/>
      </c>
      <c r="AZ1477" s="35">
        <f>IF(AG1477&gt;0,1,0)</f>
        <v/>
      </c>
      <c r="BA1477" s="35">
        <f>IF(AB1477&gt;0,1,0)</f>
        <v/>
      </c>
      <c r="BB1477" s="35">
        <f>IF(W1477&gt;0,1,0)</f>
        <v/>
      </c>
    </row>
    <row r="1478">
      <c r="B1478" s="154" t="inlineStr">
        <is>
          <t>trial 726</t>
        </is>
      </c>
      <c r="C1478" s="155">
        <f>+start-C1475</f>
        <v/>
      </c>
      <c r="D1478" s="156">
        <f>IF((C1478&lt;=0),0,((C1478-D$24)*Stock*(_xlfn.NORM.INV(RAND(),stock_ave,stock_std))+(C1478-D$24)*Bonds*(_xlfn.NORM.INV(RAND(),bond_ave,bond_std))+(C1478-D$24)*cash*(_xlfn.NORM.INV(RAND(),cash_ave,cash_std))+(C1478-D$24)))</f>
        <v/>
      </c>
      <c r="E1478" s="156">
        <f>IF((D1478&lt;=0),0,((D1478-E$24)*Stock*(_xlfn.NORM.INV(RAND(),stock_ave,stock_std))+(D1478-E$24)*Bonds*(_xlfn.NORM.INV(RAND(),bond_ave,bond_std))+(D1478-E$24)*cash*(_xlfn.NORM.INV(RAND(),cash_ave,cash_std))+(D1478-E$24)))</f>
        <v/>
      </c>
      <c r="F1478" s="156">
        <f>IF((E1478&lt;=0),0,((E1478-F$24)*Stock*(_xlfn.NORM.INV(RAND(),stock_ave,stock_std))+(E1478-F$24)*Bonds*(_xlfn.NORM.INV(RAND(),bond_ave,bond_std))+(E1478-F$24)*cash*(_xlfn.NORM.INV(RAND(),cash_ave,cash_std))+(E1478-F$24)))</f>
        <v/>
      </c>
      <c r="G1478" s="156">
        <f>IF((F1478&lt;=0),0,((F1478-G$24)*Stock*(_xlfn.NORM.INV(RAND(),stock_ave,stock_std))+(F1478-G$24)*Bonds*(_xlfn.NORM.INV(RAND(),bond_ave,bond_std))+(F1478-G$24)*cash*(_xlfn.NORM.INV(RAND(),cash_ave,cash_std))+(F1478-G$24)))</f>
        <v/>
      </c>
      <c r="H1478" s="156">
        <f>IF((G1478&lt;=0),0,((G1478-H$24)*Stock*(_xlfn.NORM.INV(RAND(),stock_ave,stock_std))+(G1478-H$24)*Bonds*(_xlfn.NORM.INV(RAND(),bond_ave,bond_std))+(G1478-H$24)*cash*(_xlfn.NORM.INV(RAND(),cash_ave,cash_std))+(G1478-H$24)))</f>
        <v/>
      </c>
      <c r="I1478" s="156">
        <f>IF((H1478&lt;=0),0,((H1478-I$24)*Stock*(_xlfn.NORM.INV(RAND(),stock_ave,stock_std))+(H1478-I$24)*Bonds*(_xlfn.NORM.INV(RAND(),bond_ave,bond_std))+(H1478-I$24)*cash*(_xlfn.NORM.INV(RAND(),cash_ave,cash_std))+(H1478-I$24)))</f>
        <v/>
      </c>
      <c r="J1478" s="156">
        <f>IF((I1478&lt;=0),0,((I1478-J$24)*Stock*(_xlfn.NORM.INV(RAND(),stock_ave,stock_std))+(I1478-J$24)*Bonds*(_xlfn.NORM.INV(RAND(),bond_ave,bond_std))+(I1478-J$24)*cash*(_xlfn.NORM.INV(RAND(),cash_ave,cash_std))+(I1478-J$24)))</f>
        <v/>
      </c>
      <c r="K1478" s="156">
        <f>IF((J1478&lt;=0),0,((J1478-K$24)*Stock*(_xlfn.NORM.INV(RAND(),stock_ave,stock_std))+(J1478-K$24)*Bonds*(_xlfn.NORM.INV(RAND(),bond_ave,bond_std))+(J1478-K$24)*cash*(_xlfn.NORM.INV(RAND(),cash_ave,cash_std))+(J1478-K$24)))</f>
        <v/>
      </c>
      <c r="L1478" s="156">
        <f>IF((K1478&lt;=0),0,((K1478-L$24)*Stock*(_xlfn.NORM.INV(RAND(),stock_ave,stock_std))+(K1478-L$24)*Bonds*(_xlfn.NORM.INV(RAND(),bond_ave,bond_std))+(K1478-L$24)*cash*(_xlfn.NORM.INV(RAND(),cash_ave,cash_std))+(K1478-L$24)))</f>
        <v/>
      </c>
      <c r="M1478" s="156">
        <f>IF((L1478&lt;=0),0,((L1478-M$24)*Stock*(_xlfn.NORM.INV(RAND(),stock_ave,stock_std))+(L1478-M$24)*Bonds*(_xlfn.NORM.INV(RAND(),bond_ave,bond_std))+(L1478-M$24)*cash*(_xlfn.NORM.INV(RAND(),cash_ave,cash_std))+(L1478-M$24)))</f>
        <v/>
      </c>
      <c r="N1478" s="156">
        <f>IF((M1478&lt;=0),0,((M1478-N$24)*Stock*(_xlfn.NORM.INV(RAND(),stock_ave,stock_std))+(M1478-N$24)*Bonds*(_xlfn.NORM.INV(RAND(),bond_ave,bond_std))+(M1478-N$24)*cash*(_xlfn.NORM.INV(RAND(),cash_ave,cash_std))+(M1478-N$24)))</f>
        <v/>
      </c>
      <c r="O1478" s="156">
        <f>IF((N1478&lt;=0),0,((N1478-O$24)*Stock*(_xlfn.NORM.INV(RAND(),stock_ave,stock_std))+(N1478-O$24)*Bonds*(_xlfn.NORM.INV(RAND(),bond_ave,bond_std))+(N1478-O$24)*cash*(_xlfn.NORM.INV(RAND(),cash_ave,cash_std))+(N1478-O$24)))</f>
        <v/>
      </c>
      <c r="P1478" s="156">
        <f>IF((O1478&lt;=0),0,((O1478-P$24)*Stock*(_xlfn.NORM.INV(RAND(),stock_ave,stock_std))+(O1478-P$24)*Bonds*(_xlfn.NORM.INV(RAND(),bond_ave,bond_std))+(O1478-P$24)*cash*(_xlfn.NORM.INV(RAND(),cash_ave,cash_std))+(O1478-P$24)))</f>
        <v/>
      </c>
      <c r="Q1478" s="156">
        <f>IF((P1478&lt;=0),0,((P1478-Q$24)*Stock*(_xlfn.NORM.INV(RAND(),stock_ave,stock_std))+(P1478-Q$24)*Bonds*(_xlfn.NORM.INV(RAND(),bond_ave,bond_std))+(P1478-Q$24)*cash*(_xlfn.NORM.INV(RAND(),cash_ave,cash_std))+(P1478-Q$24)))</f>
        <v/>
      </c>
      <c r="R1478" s="156">
        <f>IF((Q1478&lt;=0),0,((Q1478-R$24)*Stock*(_xlfn.NORM.INV(RAND(),stock_ave,stock_std))+(Q1478-R$24)*Bonds*(_xlfn.NORM.INV(RAND(),bond_ave,bond_std))+(Q1478-R$24)*cash*(_xlfn.NORM.INV(RAND(),cash_ave,cash_std))+(Q1478-R$24)))</f>
        <v/>
      </c>
      <c r="S1478" s="156">
        <f>IF((R1478&lt;=0),0,((R1478-S$24)*Stock*(_xlfn.NORM.INV(RAND(),stock_ave,stock_std))+(R1478-S$24)*Bonds*(_xlfn.NORM.INV(RAND(),bond_ave,bond_std))+(R1478-S$24)*cash*(_xlfn.NORM.INV(RAND(),cash_ave,cash_std))+(R1478-S$24)))</f>
        <v/>
      </c>
      <c r="T1478" s="156">
        <f>IF((S1478&lt;=0),0,((S1478-T$24)*Stock*(_xlfn.NORM.INV(RAND(),stock_ave,stock_std))+(S1478-T$24)*Bonds*(_xlfn.NORM.INV(RAND(),bond_ave,bond_std))+(S1478-T$24)*cash*(_xlfn.NORM.INV(RAND(),cash_ave,cash_std))+(S1478-T$24)))</f>
        <v/>
      </c>
      <c r="U1478" s="156">
        <f>IF((T1478&lt;=0),0,((T1478-U$24)*Stock*(_xlfn.NORM.INV(RAND(),stock_ave,stock_std))+(T1478-U$24)*Bonds*(_xlfn.NORM.INV(RAND(),bond_ave,bond_std))+(T1478-U$24)*cash*(_xlfn.NORM.INV(RAND(),cash_ave,cash_std))+(T1478-U$24)))</f>
        <v/>
      </c>
      <c r="V1478" s="156">
        <f>IF((U1478&lt;=0),0,((U1478-V$24)*Stock*(_xlfn.NORM.INV(RAND(),stock_ave,stock_std))+(U1478-V$24)*Bonds*(_xlfn.NORM.INV(RAND(),bond_ave,bond_std))+(U1478-V$24)*cash*(_xlfn.NORM.INV(RAND(),cash_ave,cash_std))+(U1478-V$24)))</f>
        <v/>
      </c>
      <c r="W1478" s="156">
        <f>IF((V1478&lt;=0),0,((V1478-W$24)*Stock*(_xlfn.NORM.INV(RAND(),stock_ave,stock_std))+(V1478-W$24)*Bonds*(_xlfn.NORM.INV(RAND(),bond_ave,bond_std))+(V1478-W$24)*cash*(_xlfn.NORM.INV(RAND(),cash_ave,cash_std))+(V1478-W$24)))</f>
        <v/>
      </c>
      <c r="X1478" s="156">
        <f>IF((W1478&lt;=0),0,((W1478-X$24)*Stock*(_xlfn.NORM.INV(RAND(),stock_ave,stock_std))+(W1478-X$24)*Bonds*(_xlfn.NORM.INV(RAND(),bond_ave,bond_std))+(W1478-X$24)*cash*(_xlfn.NORM.INV(RAND(),cash_ave,cash_std))+(W1478-X$24)))</f>
        <v/>
      </c>
      <c r="Y1478" s="156">
        <f>IF((X1478&lt;=0),0,((X1478-Y$24)*Stock*(_xlfn.NORM.INV(RAND(),stock_ave,stock_std))+(X1478-Y$24)*Bonds*(_xlfn.NORM.INV(RAND(),bond_ave,bond_std))+(X1478-Y$24)*cash*(_xlfn.NORM.INV(RAND(),cash_ave,cash_std))+(X1478-Y$24)))</f>
        <v/>
      </c>
      <c r="Z1478" s="156">
        <f>IF((Y1478&lt;=0),0,((Y1478-Z$24)*Stock*(_xlfn.NORM.INV(RAND(),stock_ave,stock_std))+(Y1478-Z$24)*Bonds*(_xlfn.NORM.INV(RAND(),bond_ave,bond_std))+(Y1478-Z$24)*cash*(_xlfn.NORM.INV(RAND(),cash_ave,cash_std))+(Y1478-Z$24)))</f>
        <v/>
      </c>
      <c r="AA1478" s="156">
        <f>IF((Z1478&lt;=0),0,((Z1478-AA$24)*Stock*(_xlfn.NORM.INV(RAND(),stock_ave,stock_std))+(Z1478-AA$24)*Bonds*(_xlfn.NORM.INV(RAND(),bond_ave,bond_std))+(Z1478-AA$24)*cash*(_xlfn.NORM.INV(RAND(),cash_ave,cash_std))+(Z1478-AA$24)))</f>
        <v/>
      </c>
      <c r="AB1478" s="156">
        <f>IF((AA1478&lt;=0),0,((AA1478-AB$24)*Stock*(_xlfn.NORM.INV(RAND(),stock_ave,stock_std))+(AA1478-AB$24)*Bonds*(_xlfn.NORM.INV(RAND(),bond_ave,bond_std))+(AA1478-AB$24)*cash*(_xlfn.NORM.INV(RAND(),cash_ave,cash_std))+(AA1478-AB$24)))</f>
        <v/>
      </c>
      <c r="AC1478" s="156">
        <f>IF((AB1478&lt;=0),0,((AB1478-AC$24)*Stock*(_xlfn.NORM.INV(RAND(),stock_ave,stock_std))+(AB1478-AC$24)*Bonds*(_xlfn.NORM.INV(RAND(),bond_ave,bond_std))+(AB1478-AC$24)*cash*(_xlfn.NORM.INV(RAND(),cash_ave,cash_std))+(AB1478-AC$24)))</f>
        <v/>
      </c>
      <c r="AD1478" s="156">
        <f>IF((AC1478&lt;=0),0,((AC1478-AD$24)*Stock*(_xlfn.NORM.INV(RAND(),stock_ave,stock_std))+(AC1478-AD$24)*Bonds*(_xlfn.NORM.INV(RAND(),bond_ave,bond_std))+(AC1478-AD$24)*cash*(_xlfn.NORM.INV(RAND(),cash_ave,cash_std))+(AC1478-AD$24)))</f>
        <v/>
      </c>
      <c r="AE1478" s="156">
        <f>IF((AD1478&lt;=0),0,((AD1478-AE$24)*Stock*(_xlfn.NORM.INV(RAND(),stock_ave,stock_std))+(AD1478-AE$24)*Bonds*(_xlfn.NORM.INV(RAND(),bond_ave,bond_std))+(AD1478-AE$24)*cash*(_xlfn.NORM.INV(RAND(),cash_ave,cash_std))+(AD1478-AE$24)))</f>
        <v/>
      </c>
      <c r="AF1478" s="156">
        <f>IF((AE1478&lt;=0),0,((AE1478-AF$24)*Stock*(_xlfn.NORM.INV(RAND(),stock_ave,stock_std))+(AE1478-AF$24)*Bonds*(_xlfn.NORM.INV(RAND(),bond_ave,bond_std))+(AE1478-AF$24)*cash*(_xlfn.NORM.INV(RAND(),cash_ave,cash_std))+(AE1478-AF$24)))</f>
        <v/>
      </c>
      <c r="AG1478" s="156">
        <f>IF((AF1478&lt;=0),0,((AF1478-AG$24)*Stock*(_xlfn.NORM.INV(RAND(),stock_ave,stock_std))+(AF1478-AG$24)*Bonds*(_xlfn.NORM.INV(RAND(),bond_ave,bond_std))+(AF1478-AG$24)*cash*(_xlfn.NORM.INV(RAND(),cash_ave,cash_std))+(AF1478-AG$24)))</f>
        <v/>
      </c>
      <c r="AH1478" s="156">
        <f>IF((AG1478&lt;=0),0,((AG1478-AH$24)*Stock*(_xlfn.NORM.INV(RAND(),stock_ave,stock_std))+(AG1478-AH$24)*Bonds*(_xlfn.NORM.INV(RAND(),bond_ave,bond_std))+(AG1478-AH$24)*cash*(_xlfn.NORM.INV(RAND(),cash_ave,cash_std))+(AG1478-AH$24)))</f>
        <v/>
      </c>
      <c r="AI1478" s="156">
        <f>IF((AH1478&lt;=0),0,((AH1478-AI$24)*Stock*(_xlfn.NORM.INV(RAND(),stock_ave,stock_std))+(AH1478-AI$24)*Bonds*(_xlfn.NORM.INV(RAND(),bond_ave,bond_std))+(AH1478-AI$24)*cash*(_xlfn.NORM.INV(RAND(),cash_ave,cash_std))+(AH1478-AI$24)))</f>
        <v/>
      </c>
      <c r="AJ1478" s="156">
        <f>IF((AI1478&lt;=0),0,((AI1478-AJ$24)*Stock*(_xlfn.NORM.INV(RAND(),stock_ave,stock_std))+(AI1478-AJ$24)*Bonds*(_xlfn.NORM.INV(RAND(),bond_ave,bond_std))+(AI1478-AJ$24)*cash*(_xlfn.NORM.INV(RAND(),cash_ave,cash_std))+(AI1478-AJ$24)))</f>
        <v/>
      </c>
      <c r="AK1478" s="156">
        <f>IF((AJ1478&lt;=0),0,((AJ1478-AK$24)*Stock*(_xlfn.NORM.INV(RAND(),stock_ave,stock_std))+(AJ1478-AK$24)*Bonds*(_xlfn.NORM.INV(RAND(),bond_ave,bond_std))+(AJ1478-AK$24)*cash*(_xlfn.NORM.INV(RAND(),cash_ave,cash_std))+(AJ1478-AK$24)))</f>
        <v/>
      </c>
      <c r="AL1478" s="156">
        <f>IF((AK1478&lt;=0),0,((AK1478-AL$24)*Stock*(_xlfn.NORM.INV(RAND(),stock_ave,stock_std))+(AK1478-AL$24)*Bonds*(_xlfn.NORM.INV(RAND(),bond_ave,bond_std))+(AK1478-AL$24)*cash*(_xlfn.NORM.INV(RAND(),cash_ave,cash_std))+(AK1478-AL$24)))</f>
        <v/>
      </c>
      <c r="AM1478" s="156">
        <f>IF((AL1478&lt;=0),0,((AL1478-AM$24)*Stock*(_xlfn.NORM.INV(RAND(),stock_ave,stock_std))+(AL1478-AM$24)*Bonds*(_xlfn.NORM.INV(RAND(),bond_ave,bond_std))+(AL1478-AM$24)*cash*(_xlfn.NORM.INV(RAND(),cash_ave,cash_std))+(AL1478-AM$24)))</f>
        <v/>
      </c>
      <c r="AN1478" s="156">
        <f>IF((AM1478&lt;=0),0,((AM1478-AN$24)*Stock*(_xlfn.NORM.INV(RAND(),stock_ave,stock_std))+(AM1478-AN$24)*Bonds*(_xlfn.NORM.INV(RAND(),bond_ave,bond_std))+(AM1478-AN$24)*cash*(_xlfn.NORM.INV(RAND(),cash_ave,cash_std))+(AM1478-AN$24)))</f>
        <v/>
      </c>
      <c r="AO1478" s="156">
        <f>IF((AN1478&lt;=0),0,((AN1478-AO$24)*Stock*(_xlfn.NORM.INV(RAND(),stock_ave,stock_std))+(AN1478-AO$24)*Bonds*(_xlfn.NORM.INV(RAND(),bond_ave,bond_std))+(AN1478-AO$24)*cash*(_xlfn.NORM.INV(RAND(),cash_ave,cash_std))+(AN1478-AO$24)))</f>
        <v/>
      </c>
      <c r="AP1478" s="156">
        <f>IF((AO1478&lt;=0),0,((AO1478-AP$24)*Stock*(_xlfn.NORM.INV(RAND(),stock_ave,stock_std))+(AO1478-AP$24)*Bonds*(_xlfn.NORM.INV(RAND(),bond_ave,bond_std))+(AO1478-AP$24)*cash*(_xlfn.NORM.INV(RAND(),cash_ave,cash_std))+(AO1478-AP$24)))</f>
        <v/>
      </c>
      <c r="AQ1478" s="156">
        <f>IF((AP1478&lt;=0),0,((AP1478-AQ$24)*Stock*(_xlfn.NORM.INV(RAND(),stock_ave,stock_std))+(AP1478-AQ$24)*Bonds*(_xlfn.NORM.INV(RAND(),bond_ave,bond_std))+(AP1478-AQ$24)*cash*(_xlfn.NORM.INV(RAND(),cash_ave,cash_std))+(AP1478-AQ$24)))</f>
        <v/>
      </c>
      <c r="AR1478" s="156">
        <f>IF((AQ1478&lt;=0),0,((AQ1478-AR$24)*Stock*(_xlfn.NORM.INV(RAND(),stock_ave,stock_std))+(AQ1478-AR$24)*Bonds*(_xlfn.NORM.INV(RAND(),bond_ave,bond_std))+(AQ1478-AR$24)*cash*(_xlfn.NORM.INV(RAND(),cash_ave,cash_std))+(AQ1478-AR$24)))</f>
        <v/>
      </c>
      <c r="AS1478" s="156">
        <f>IF((AR1478&lt;=0),0,((AR1478-AS$24)*Stock*(_xlfn.NORM.INV(RAND(),stock_ave,stock_std))+(AR1478-AS$24)*Bonds*(_xlfn.NORM.INV(RAND(),bond_ave,bond_std))+(AR1478-AS$24)*cash*(_xlfn.NORM.INV(RAND(),cash_ave,cash_std))+(AR1478-AS$24)))</f>
        <v/>
      </c>
      <c r="AT1478" s="156">
        <f>IF((AS1478&lt;=0),0,((AS1478-AT$24)*Stock*(_xlfn.NORM.INV(RAND(),stock_ave,stock_std))+(AS1478-AT$24)*Bonds*(_xlfn.NORM.INV(RAND(),bond_ave,bond_std))+(AS1478-AT$24)*cash*(_xlfn.NORM.INV(RAND(),cash_ave,cash_std))+(AS1478-AT$24)))</f>
        <v/>
      </c>
      <c r="AU1478" s="156">
        <f>IF((AT1478&lt;=0),0,((AT1478-AU$24)*Stock*(_xlfn.NORM.INV(RAND(),stock_ave,stock_std))+(AT1478-AU$24)*Bonds*(_xlfn.NORM.INV(RAND(),bond_ave,bond_std))+(AT1478-AU$24)*cash*(_xlfn.NORM.INV(RAND(),cash_ave,cash_std))+(AT1478-AU$24)))</f>
        <v/>
      </c>
      <c r="AV1478" s="156">
        <f>IF((AU1478&lt;=0),0,((AU1478-AV$24)*Stock*(_xlfn.NORM.INV(RAND(),stock_ave,stock_std))+(AU1478-AV$24)*Bonds*(_xlfn.NORM.INV(RAND(),bond_ave,bond_std))+(AU1478-AV$24)*cash*(_xlfn.NORM.INV(RAND(),cash_ave,cash_std))+(AU1478-AV$24)))</f>
        <v/>
      </c>
      <c r="AW1478" s="156">
        <f>IF((AV1478&lt;=0),0,((AV1478-AW$24)*Stock*(_xlfn.NORM.INV(RAND(),stock_ave,stock_std))+(AV1478-AW$24)*Bonds*(_xlfn.NORM.INV(RAND(),bond_ave,bond_std))+(AV1478-AW$24)*cash*(_xlfn.NORM.INV(RAND(),cash_ave,cash_std))+(AV1478-AW$24)))</f>
        <v/>
      </c>
      <c r="AX1478" s="159" t="n"/>
      <c r="AY1478" s="159" t="n"/>
      <c r="AZ1478" s="159" t="n"/>
      <c r="BA1478" s="159" t="n"/>
      <c r="BB1478" s="159" t="n"/>
    </row>
    <row r="1479">
      <c r="C1479" s="147" t="n"/>
      <c r="D1479" s="61">
        <f>+D1478-IF(D$18&gt;74,(D1478/D$25)*$C$10)</f>
        <v/>
      </c>
      <c r="E1479" s="61">
        <f>+E1478-IF(E$18&gt;74,(E1478/E$25)*$C$10)</f>
        <v/>
      </c>
      <c r="F1479" s="61">
        <f>+F1478-IF(F$18&gt;74,(F1478/F$25)*$C$10)</f>
        <v/>
      </c>
      <c r="G1479" s="61">
        <f>+G1478-IF(G$18&gt;74,(G1478/G$25)*$C$10)</f>
        <v/>
      </c>
      <c r="H1479" s="61">
        <f>+H1478-IF(H$18&gt;74,(H1478/H$25)*$C$10)</f>
        <v/>
      </c>
      <c r="I1479" s="61">
        <f>+I1478-IF(I$18&gt;74,(I1478/I$25)*$C$10)</f>
        <v/>
      </c>
      <c r="J1479" s="61">
        <f>+J1478-IF(J$18&gt;74,(J1478/J$25)*$C$10)</f>
        <v/>
      </c>
      <c r="K1479" s="61">
        <f>+K1478-IF(K$18&gt;74,(K1478/K$25)*$C$10)</f>
        <v/>
      </c>
      <c r="L1479" s="61">
        <f>+L1478-IF(L$18&gt;74,(L1478/L$25)*$C$10)</f>
        <v/>
      </c>
      <c r="M1479" s="61">
        <f>+M1478-IF(M$18&gt;74,(M1478/M$25)*$C$10)</f>
        <v/>
      </c>
      <c r="N1479" s="61">
        <f>+N1478-IF(N$18&gt;74,(N1478/N$25)*$C$10)</f>
        <v/>
      </c>
      <c r="O1479" s="61">
        <f>+O1478-IF(O$18&gt;74,(O1478/O$25)*$C$10)</f>
        <v/>
      </c>
      <c r="P1479" s="61">
        <f>+P1478-IF(P$18&gt;74,(P1478/P$25)*$C$10)</f>
        <v/>
      </c>
      <c r="Q1479" s="61">
        <f>+Q1478-IF(Q$18&gt;74,(Q1478/Q$25)*$C$10)</f>
        <v/>
      </c>
      <c r="R1479" s="61">
        <f>+R1478-IF(R$18&gt;74,(R1478/R$25)*$C$10)</f>
        <v/>
      </c>
      <c r="S1479" s="61">
        <f>+S1478-IF(S$18&gt;74,(S1478/S$25)*$C$10)</f>
        <v/>
      </c>
      <c r="T1479" s="61">
        <f>+T1478-IF(T$18&gt;74,(T1478/T$25)*$C$10)</f>
        <v/>
      </c>
      <c r="U1479" s="61">
        <f>+U1478-IF(U$18&gt;74,(U1478/U$25)*$C$10)</f>
        <v/>
      </c>
      <c r="V1479" s="61">
        <f>+V1478-IF(V$18&gt;74,(V1478/V$25)*$C$10)</f>
        <v/>
      </c>
      <c r="W1479" s="61">
        <f>+W1478-IF(W$18&gt;74,(W1478/W$25)*$C$10)</f>
        <v/>
      </c>
      <c r="X1479" s="61">
        <f>+X1478-IF(X$18&gt;74,(X1478/X$25)*$C$10)</f>
        <v/>
      </c>
      <c r="Y1479" s="61">
        <f>+Y1478-IF(Y$18&gt;74,(Y1478/Y$25)*$C$10)</f>
        <v/>
      </c>
      <c r="Z1479" s="61">
        <f>+Z1478-IF(Z$18&gt;74,(Z1478/Z$25)*$C$10)</f>
        <v/>
      </c>
      <c r="AA1479" s="61">
        <f>+AA1478-IF(AA$18&gt;74,(AA1478/AA$25)*$C$10)</f>
        <v/>
      </c>
      <c r="AB1479" s="61">
        <f>+AB1478-IF(AB$18&gt;74,(AB1478/AB$25)*$C$10)</f>
        <v/>
      </c>
      <c r="AC1479" s="61">
        <f>+AC1478-IF(AC$18&gt;74,(AC1478/AC$25)*$C$10)</f>
        <v/>
      </c>
      <c r="AD1479" s="61">
        <f>+AD1478-IF(AD$18&gt;74,(AD1478/AD$25)*$C$10)</f>
        <v/>
      </c>
      <c r="AE1479" s="61">
        <f>+AE1478-IF(AE$18&gt;74,(AE1478/AE$25)*$C$10)</f>
        <v/>
      </c>
      <c r="AF1479" s="61">
        <f>+AF1478-IF(AF$18&gt;74,(AF1478/AF$25)*$C$10)</f>
        <v/>
      </c>
      <c r="AG1479" s="61">
        <f>+AG1478-IF(AG$18&gt;74,(AG1478/AG$25)*$C$10)</f>
        <v/>
      </c>
      <c r="AH1479" s="61">
        <f>+AH1478-IF(AH$18&gt;74,(AH1478/AH$25)*$C$10)</f>
        <v/>
      </c>
      <c r="AI1479" s="61">
        <f>+AI1478-IF(AI$18&gt;74,(AI1478/AI$25)*$C$10)</f>
        <v/>
      </c>
      <c r="AJ1479" s="61">
        <f>+AJ1478-IF(AJ$18&gt;74,(AJ1478/AJ$25)*$C$10)</f>
        <v/>
      </c>
      <c r="AK1479" s="61">
        <f>+AK1478-IF(AK$18&gt;74,(AK1478/AK$25)*$C$10)</f>
        <v/>
      </c>
      <c r="AL1479" s="61">
        <f>+AL1478-IF(AL$18&gt;74,(AL1478/AL$25)*$C$10)</f>
        <v/>
      </c>
      <c r="AM1479" s="61">
        <f>+AM1478-IF(AM$18&gt;74,(AM1478/AM$25)*$C$10)</f>
        <v/>
      </c>
      <c r="AN1479" s="61">
        <f>+AN1478-IF(AN$18&gt;74,(AN1478/AN$25)*$C$10)</f>
        <v/>
      </c>
      <c r="AO1479" s="61">
        <f>+AO1478-IF(AO$18&gt;74,(AO1478/AO$25)*$C$10)</f>
        <v/>
      </c>
      <c r="AP1479" s="61">
        <f>+AP1478-IF(AP$18&gt;74,(AP1478/AP$25)*$C$10)</f>
        <v/>
      </c>
      <c r="AQ1479" s="61">
        <f>+AQ1478-IF(AQ$18&gt;74,(AQ1478/AQ$25)*$C$10)</f>
        <v/>
      </c>
      <c r="AR1479" s="61">
        <f>+AR1478-IF(AR$18&gt;74,(AR1478/AR$25)*$C$10)</f>
        <v/>
      </c>
      <c r="AS1479" s="61">
        <f>+AS1478-IF(AS$18&gt;74,(AS1478/AS$25)*$C$10)</f>
        <v/>
      </c>
      <c r="AT1479" s="61">
        <f>+AT1478-IF(AT$18&gt;74,(AT1478/AT$25)*$C$10)</f>
        <v/>
      </c>
      <c r="AU1479" s="61">
        <f>+AU1478-IF(AU$18&gt;74,(AU1478/AU$25)*$C$10)</f>
        <v/>
      </c>
      <c r="AV1479" s="61">
        <f>+AV1478-IF(AV$18&gt;74,(AV1478/AV$25)*$C$10)</f>
        <v/>
      </c>
      <c r="AW1479" s="61">
        <f>+AW1478-IF(AW$18&gt;74,(AW1478/AW$25)*$C$10)</f>
        <v/>
      </c>
      <c r="AX1479" s="35">
        <f>IF(AW1479&gt;0,1,0)</f>
        <v/>
      </c>
      <c r="AY1479" s="35">
        <f>IF(AL1479&gt;0,1,0)</f>
        <v/>
      </c>
      <c r="AZ1479" s="35">
        <f>IF(AG1479&gt;0,1,0)</f>
        <v/>
      </c>
      <c r="BA1479" s="35">
        <f>IF(AB1479&gt;0,1,0)</f>
        <v/>
      </c>
      <c r="BB1479" s="35">
        <f>IF(W1479&gt;0,1,0)</f>
        <v/>
      </c>
    </row>
    <row r="1480">
      <c r="B1480" s="154" t="inlineStr">
        <is>
          <t>trial 727</t>
        </is>
      </c>
      <c r="C1480" s="155">
        <f>+start-C1477</f>
        <v/>
      </c>
      <c r="D1480" s="156">
        <f>IF((C1480&lt;=0),0,((C1480-D$24)*Stock*(_xlfn.NORM.INV(RAND(),stock_ave,stock_std))+(C1480-D$24)*Bonds*(_xlfn.NORM.INV(RAND(),bond_ave,bond_std))+(C1480-D$24)*cash*(_xlfn.NORM.INV(RAND(),cash_ave,cash_std))+(C1480-D$24)))</f>
        <v/>
      </c>
      <c r="E1480" s="156">
        <f>IF((D1480&lt;=0),0,((D1480-E$24)*Stock*(_xlfn.NORM.INV(RAND(),stock_ave,stock_std))+(D1480-E$24)*Bonds*(_xlfn.NORM.INV(RAND(),bond_ave,bond_std))+(D1480-E$24)*cash*(_xlfn.NORM.INV(RAND(),cash_ave,cash_std))+(D1480-E$24)))</f>
        <v/>
      </c>
      <c r="F1480" s="156">
        <f>IF((E1480&lt;=0),0,((E1480-F$24)*Stock*(_xlfn.NORM.INV(RAND(),stock_ave,stock_std))+(E1480-F$24)*Bonds*(_xlfn.NORM.INV(RAND(),bond_ave,bond_std))+(E1480-F$24)*cash*(_xlfn.NORM.INV(RAND(),cash_ave,cash_std))+(E1480-F$24)))</f>
        <v/>
      </c>
      <c r="G1480" s="156">
        <f>IF((F1480&lt;=0),0,((F1480-G$24)*Stock*(_xlfn.NORM.INV(RAND(),stock_ave,stock_std))+(F1480-G$24)*Bonds*(_xlfn.NORM.INV(RAND(),bond_ave,bond_std))+(F1480-G$24)*cash*(_xlfn.NORM.INV(RAND(),cash_ave,cash_std))+(F1480-G$24)))</f>
        <v/>
      </c>
      <c r="H1480" s="156">
        <f>IF((G1480&lt;=0),0,((G1480-H$24)*Stock*(_xlfn.NORM.INV(RAND(),stock_ave,stock_std))+(G1480-H$24)*Bonds*(_xlfn.NORM.INV(RAND(),bond_ave,bond_std))+(G1480-H$24)*cash*(_xlfn.NORM.INV(RAND(),cash_ave,cash_std))+(G1480-H$24)))</f>
        <v/>
      </c>
      <c r="I1480" s="156">
        <f>IF((H1480&lt;=0),0,((H1480-I$24)*Stock*(_xlfn.NORM.INV(RAND(),stock_ave,stock_std))+(H1480-I$24)*Bonds*(_xlfn.NORM.INV(RAND(),bond_ave,bond_std))+(H1480-I$24)*cash*(_xlfn.NORM.INV(RAND(),cash_ave,cash_std))+(H1480-I$24)))</f>
        <v/>
      </c>
      <c r="J1480" s="156">
        <f>IF((I1480&lt;=0),0,((I1480-J$24)*Stock*(_xlfn.NORM.INV(RAND(),stock_ave,stock_std))+(I1480-J$24)*Bonds*(_xlfn.NORM.INV(RAND(),bond_ave,bond_std))+(I1480-J$24)*cash*(_xlfn.NORM.INV(RAND(),cash_ave,cash_std))+(I1480-J$24)))</f>
        <v/>
      </c>
      <c r="K1480" s="156">
        <f>IF((J1480&lt;=0),0,((J1480-K$24)*Stock*(_xlfn.NORM.INV(RAND(),stock_ave,stock_std))+(J1480-K$24)*Bonds*(_xlfn.NORM.INV(RAND(),bond_ave,bond_std))+(J1480-K$24)*cash*(_xlfn.NORM.INV(RAND(),cash_ave,cash_std))+(J1480-K$24)))</f>
        <v/>
      </c>
      <c r="L1480" s="156">
        <f>IF((K1480&lt;=0),0,((K1480-L$24)*Stock*(_xlfn.NORM.INV(RAND(),stock_ave,stock_std))+(K1480-L$24)*Bonds*(_xlfn.NORM.INV(RAND(),bond_ave,bond_std))+(K1480-L$24)*cash*(_xlfn.NORM.INV(RAND(),cash_ave,cash_std))+(K1480-L$24)))</f>
        <v/>
      </c>
      <c r="M1480" s="156">
        <f>IF((L1480&lt;=0),0,((L1480-M$24)*Stock*(_xlfn.NORM.INV(RAND(),stock_ave,stock_std))+(L1480-M$24)*Bonds*(_xlfn.NORM.INV(RAND(),bond_ave,bond_std))+(L1480-M$24)*cash*(_xlfn.NORM.INV(RAND(),cash_ave,cash_std))+(L1480-M$24)))</f>
        <v/>
      </c>
      <c r="N1480" s="156">
        <f>IF((M1480&lt;=0),0,((M1480-N$24)*Stock*(_xlfn.NORM.INV(RAND(),stock_ave,stock_std))+(M1480-N$24)*Bonds*(_xlfn.NORM.INV(RAND(),bond_ave,bond_std))+(M1480-N$24)*cash*(_xlfn.NORM.INV(RAND(),cash_ave,cash_std))+(M1480-N$24)))</f>
        <v/>
      </c>
      <c r="O1480" s="156">
        <f>IF((N1480&lt;=0),0,((N1480-O$24)*Stock*(_xlfn.NORM.INV(RAND(),stock_ave,stock_std))+(N1480-O$24)*Bonds*(_xlfn.NORM.INV(RAND(),bond_ave,bond_std))+(N1480-O$24)*cash*(_xlfn.NORM.INV(RAND(),cash_ave,cash_std))+(N1480-O$24)))</f>
        <v/>
      </c>
      <c r="P1480" s="156">
        <f>IF((O1480&lt;=0),0,((O1480-P$24)*Stock*(_xlfn.NORM.INV(RAND(),stock_ave,stock_std))+(O1480-P$24)*Bonds*(_xlfn.NORM.INV(RAND(),bond_ave,bond_std))+(O1480-P$24)*cash*(_xlfn.NORM.INV(RAND(),cash_ave,cash_std))+(O1480-P$24)))</f>
        <v/>
      </c>
      <c r="Q1480" s="156">
        <f>IF((P1480&lt;=0),0,((P1480-Q$24)*Stock*(_xlfn.NORM.INV(RAND(),stock_ave,stock_std))+(P1480-Q$24)*Bonds*(_xlfn.NORM.INV(RAND(),bond_ave,bond_std))+(P1480-Q$24)*cash*(_xlfn.NORM.INV(RAND(),cash_ave,cash_std))+(P1480-Q$24)))</f>
        <v/>
      </c>
      <c r="R1480" s="156">
        <f>IF((Q1480&lt;=0),0,((Q1480-R$24)*Stock*(_xlfn.NORM.INV(RAND(),stock_ave,stock_std))+(Q1480-R$24)*Bonds*(_xlfn.NORM.INV(RAND(),bond_ave,bond_std))+(Q1480-R$24)*cash*(_xlfn.NORM.INV(RAND(),cash_ave,cash_std))+(Q1480-R$24)))</f>
        <v/>
      </c>
      <c r="S1480" s="156">
        <f>IF((R1480&lt;=0),0,((R1480-S$24)*Stock*(_xlfn.NORM.INV(RAND(),stock_ave,stock_std))+(R1480-S$24)*Bonds*(_xlfn.NORM.INV(RAND(),bond_ave,bond_std))+(R1480-S$24)*cash*(_xlfn.NORM.INV(RAND(),cash_ave,cash_std))+(R1480-S$24)))</f>
        <v/>
      </c>
      <c r="T1480" s="156">
        <f>IF((S1480&lt;=0),0,((S1480-T$24)*Stock*(_xlfn.NORM.INV(RAND(),stock_ave,stock_std))+(S1480-T$24)*Bonds*(_xlfn.NORM.INV(RAND(),bond_ave,bond_std))+(S1480-T$24)*cash*(_xlfn.NORM.INV(RAND(),cash_ave,cash_std))+(S1480-T$24)))</f>
        <v/>
      </c>
      <c r="U1480" s="156">
        <f>IF((T1480&lt;=0),0,((T1480-U$24)*Stock*(_xlfn.NORM.INV(RAND(),stock_ave,stock_std))+(T1480-U$24)*Bonds*(_xlfn.NORM.INV(RAND(),bond_ave,bond_std))+(T1480-U$24)*cash*(_xlfn.NORM.INV(RAND(),cash_ave,cash_std))+(T1480-U$24)))</f>
        <v/>
      </c>
      <c r="V1480" s="156">
        <f>IF((U1480&lt;=0),0,((U1480-V$24)*Stock*(_xlfn.NORM.INV(RAND(),stock_ave,stock_std))+(U1480-V$24)*Bonds*(_xlfn.NORM.INV(RAND(),bond_ave,bond_std))+(U1480-V$24)*cash*(_xlfn.NORM.INV(RAND(),cash_ave,cash_std))+(U1480-V$24)))</f>
        <v/>
      </c>
      <c r="W1480" s="156">
        <f>IF((V1480&lt;=0),0,((V1480-W$24)*Stock*(_xlfn.NORM.INV(RAND(),stock_ave,stock_std))+(V1480-W$24)*Bonds*(_xlfn.NORM.INV(RAND(),bond_ave,bond_std))+(V1480-W$24)*cash*(_xlfn.NORM.INV(RAND(),cash_ave,cash_std))+(V1480-W$24)))</f>
        <v/>
      </c>
      <c r="X1480" s="156">
        <f>IF((W1480&lt;=0),0,((W1480-X$24)*Stock*(_xlfn.NORM.INV(RAND(),stock_ave,stock_std))+(W1480-X$24)*Bonds*(_xlfn.NORM.INV(RAND(),bond_ave,bond_std))+(W1480-X$24)*cash*(_xlfn.NORM.INV(RAND(),cash_ave,cash_std))+(W1480-X$24)))</f>
        <v/>
      </c>
      <c r="Y1480" s="156">
        <f>IF((X1480&lt;=0),0,((X1480-Y$24)*Stock*(_xlfn.NORM.INV(RAND(),stock_ave,stock_std))+(X1480-Y$24)*Bonds*(_xlfn.NORM.INV(RAND(),bond_ave,bond_std))+(X1480-Y$24)*cash*(_xlfn.NORM.INV(RAND(),cash_ave,cash_std))+(X1480-Y$24)))</f>
        <v/>
      </c>
      <c r="Z1480" s="156">
        <f>IF((Y1480&lt;=0),0,((Y1480-Z$24)*Stock*(_xlfn.NORM.INV(RAND(),stock_ave,stock_std))+(Y1480-Z$24)*Bonds*(_xlfn.NORM.INV(RAND(),bond_ave,bond_std))+(Y1480-Z$24)*cash*(_xlfn.NORM.INV(RAND(),cash_ave,cash_std))+(Y1480-Z$24)))</f>
        <v/>
      </c>
      <c r="AA1480" s="156">
        <f>IF((Z1480&lt;=0),0,((Z1480-AA$24)*Stock*(_xlfn.NORM.INV(RAND(),stock_ave,stock_std))+(Z1480-AA$24)*Bonds*(_xlfn.NORM.INV(RAND(),bond_ave,bond_std))+(Z1480-AA$24)*cash*(_xlfn.NORM.INV(RAND(),cash_ave,cash_std))+(Z1480-AA$24)))</f>
        <v/>
      </c>
      <c r="AB1480" s="156">
        <f>IF((AA1480&lt;=0),0,((AA1480-AB$24)*Stock*(_xlfn.NORM.INV(RAND(),stock_ave,stock_std))+(AA1480-AB$24)*Bonds*(_xlfn.NORM.INV(RAND(),bond_ave,bond_std))+(AA1480-AB$24)*cash*(_xlfn.NORM.INV(RAND(),cash_ave,cash_std))+(AA1480-AB$24)))</f>
        <v/>
      </c>
      <c r="AC1480" s="156">
        <f>IF((AB1480&lt;=0),0,((AB1480-AC$24)*Stock*(_xlfn.NORM.INV(RAND(),stock_ave,stock_std))+(AB1480-AC$24)*Bonds*(_xlfn.NORM.INV(RAND(),bond_ave,bond_std))+(AB1480-AC$24)*cash*(_xlfn.NORM.INV(RAND(),cash_ave,cash_std))+(AB1480-AC$24)))</f>
        <v/>
      </c>
      <c r="AD1480" s="156">
        <f>IF((AC1480&lt;=0),0,((AC1480-AD$24)*Stock*(_xlfn.NORM.INV(RAND(),stock_ave,stock_std))+(AC1480-AD$24)*Bonds*(_xlfn.NORM.INV(RAND(),bond_ave,bond_std))+(AC1480-AD$24)*cash*(_xlfn.NORM.INV(RAND(),cash_ave,cash_std))+(AC1480-AD$24)))</f>
        <v/>
      </c>
      <c r="AE1480" s="156">
        <f>IF((AD1480&lt;=0),0,((AD1480-AE$24)*Stock*(_xlfn.NORM.INV(RAND(),stock_ave,stock_std))+(AD1480-AE$24)*Bonds*(_xlfn.NORM.INV(RAND(),bond_ave,bond_std))+(AD1480-AE$24)*cash*(_xlfn.NORM.INV(RAND(),cash_ave,cash_std))+(AD1480-AE$24)))</f>
        <v/>
      </c>
      <c r="AF1480" s="156">
        <f>IF((AE1480&lt;=0),0,((AE1480-AF$24)*Stock*(_xlfn.NORM.INV(RAND(),stock_ave,stock_std))+(AE1480-AF$24)*Bonds*(_xlfn.NORM.INV(RAND(),bond_ave,bond_std))+(AE1480-AF$24)*cash*(_xlfn.NORM.INV(RAND(),cash_ave,cash_std))+(AE1480-AF$24)))</f>
        <v/>
      </c>
      <c r="AG1480" s="156">
        <f>IF((AF1480&lt;=0),0,((AF1480-AG$24)*Stock*(_xlfn.NORM.INV(RAND(),stock_ave,stock_std))+(AF1480-AG$24)*Bonds*(_xlfn.NORM.INV(RAND(),bond_ave,bond_std))+(AF1480-AG$24)*cash*(_xlfn.NORM.INV(RAND(),cash_ave,cash_std))+(AF1480-AG$24)))</f>
        <v/>
      </c>
      <c r="AH1480" s="156">
        <f>IF((AG1480&lt;=0),0,((AG1480-AH$24)*Stock*(_xlfn.NORM.INV(RAND(),stock_ave,stock_std))+(AG1480-AH$24)*Bonds*(_xlfn.NORM.INV(RAND(),bond_ave,bond_std))+(AG1480-AH$24)*cash*(_xlfn.NORM.INV(RAND(),cash_ave,cash_std))+(AG1480-AH$24)))</f>
        <v/>
      </c>
      <c r="AI1480" s="156">
        <f>IF((AH1480&lt;=0),0,((AH1480-AI$24)*Stock*(_xlfn.NORM.INV(RAND(),stock_ave,stock_std))+(AH1480-AI$24)*Bonds*(_xlfn.NORM.INV(RAND(),bond_ave,bond_std))+(AH1480-AI$24)*cash*(_xlfn.NORM.INV(RAND(),cash_ave,cash_std))+(AH1480-AI$24)))</f>
        <v/>
      </c>
      <c r="AJ1480" s="156">
        <f>IF((AI1480&lt;=0),0,((AI1480-AJ$24)*Stock*(_xlfn.NORM.INV(RAND(),stock_ave,stock_std))+(AI1480-AJ$24)*Bonds*(_xlfn.NORM.INV(RAND(),bond_ave,bond_std))+(AI1480-AJ$24)*cash*(_xlfn.NORM.INV(RAND(),cash_ave,cash_std))+(AI1480-AJ$24)))</f>
        <v/>
      </c>
      <c r="AK1480" s="156">
        <f>IF((AJ1480&lt;=0),0,((AJ1480-AK$24)*Stock*(_xlfn.NORM.INV(RAND(),stock_ave,stock_std))+(AJ1480-AK$24)*Bonds*(_xlfn.NORM.INV(RAND(),bond_ave,bond_std))+(AJ1480-AK$24)*cash*(_xlfn.NORM.INV(RAND(),cash_ave,cash_std))+(AJ1480-AK$24)))</f>
        <v/>
      </c>
      <c r="AL1480" s="156">
        <f>IF((AK1480&lt;=0),0,((AK1480-AL$24)*Stock*(_xlfn.NORM.INV(RAND(),stock_ave,stock_std))+(AK1480-AL$24)*Bonds*(_xlfn.NORM.INV(RAND(),bond_ave,bond_std))+(AK1480-AL$24)*cash*(_xlfn.NORM.INV(RAND(),cash_ave,cash_std))+(AK1480-AL$24)))</f>
        <v/>
      </c>
      <c r="AM1480" s="156">
        <f>IF((AL1480&lt;=0),0,((AL1480-AM$24)*Stock*(_xlfn.NORM.INV(RAND(),stock_ave,stock_std))+(AL1480-AM$24)*Bonds*(_xlfn.NORM.INV(RAND(),bond_ave,bond_std))+(AL1480-AM$24)*cash*(_xlfn.NORM.INV(RAND(),cash_ave,cash_std))+(AL1480-AM$24)))</f>
        <v/>
      </c>
      <c r="AN1480" s="156">
        <f>IF((AM1480&lt;=0),0,((AM1480-AN$24)*Stock*(_xlfn.NORM.INV(RAND(),stock_ave,stock_std))+(AM1480-AN$24)*Bonds*(_xlfn.NORM.INV(RAND(),bond_ave,bond_std))+(AM1480-AN$24)*cash*(_xlfn.NORM.INV(RAND(),cash_ave,cash_std))+(AM1480-AN$24)))</f>
        <v/>
      </c>
      <c r="AO1480" s="156">
        <f>IF((AN1480&lt;=0),0,((AN1480-AO$24)*Stock*(_xlfn.NORM.INV(RAND(),stock_ave,stock_std))+(AN1480-AO$24)*Bonds*(_xlfn.NORM.INV(RAND(),bond_ave,bond_std))+(AN1480-AO$24)*cash*(_xlfn.NORM.INV(RAND(),cash_ave,cash_std))+(AN1480-AO$24)))</f>
        <v/>
      </c>
      <c r="AP1480" s="156">
        <f>IF((AO1480&lt;=0),0,((AO1480-AP$24)*Stock*(_xlfn.NORM.INV(RAND(),stock_ave,stock_std))+(AO1480-AP$24)*Bonds*(_xlfn.NORM.INV(RAND(),bond_ave,bond_std))+(AO1480-AP$24)*cash*(_xlfn.NORM.INV(RAND(),cash_ave,cash_std))+(AO1480-AP$24)))</f>
        <v/>
      </c>
      <c r="AQ1480" s="156">
        <f>IF((AP1480&lt;=0),0,((AP1480-AQ$24)*Stock*(_xlfn.NORM.INV(RAND(),stock_ave,stock_std))+(AP1480-AQ$24)*Bonds*(_xlfn.NORM.INV(RAND(),bond_ave,bond_std))+(AP1480-AQ$24)*cash*(_xlfn.NORM.INV(RAND(),cash_ave,cash_std))+(AP1480-AQ$24)))</f>
        <v/>
      </c>
      <c r="AR1480" s="156">
        <f>IF((AQ1480&lt;=0),0,((AQ1480-AR$24)*Stock*(_xlfn.NORM.INV(RAND(),stock_ave,stock_std))+(AQ1480-AR$24)*Bonds*(_xlfn.NORM.INV(RAND(),bond_ave,bond_std))+(AQ1480-AR$24)*cash*(_xlfn.NORM.INV(RAND(),cash_ave,cash_std))+(AQ1480-AR$24)))</f>
        <v/>
      </c>
      <c r="AS1480" s="156">
        <f>IF((AR1480&lt;=0),0,((AR1480-AS$24)*Stock*(_xlfn.NORM.INV(RAND(),stock_ave,stock_std))+(AR1480-AS$24)*Bonds*(_xlfn.NORM.INV(RAND(),bond_ave,bond_std))+(AR1480-AS$24)*cash*(_xlfn.NORM.INV(RAND(),cash_ave,cash_std))+(AR1480-AS$24)))</f>
        <v/>
      </c>
      <c r="AT1480" s="156">
        <f>IF((AS1480&lt;=0),0,((AS1480-AT$24)*Stock*(_xlfn.NORM.INV(RAND(),stock_ave,stock_std))+(AS1480-AT$24)*Bonds*(_xlfn.NORM.INV(RAND(),bond_ave,bond_std))+(AS1480-AT$24)*cash*(_xlfn.NORM.INV(RAND(),cash_ave,cash_std))+(AS1480-AT$24)))</f>
        <v/>
      </c>
      <c r="AU1480" s="156">
        <f>IF((AT1480&lt;=0),0,((AT1480-AU$24)*Stock*(_xlfn.NORM.INV(RAND(),stock_ave,stock_std))+(AT1480-AU$24)*Bonds*(_xlfn.NORM.INV(RAND(),bond_ave,bond_std))+(AT1480-AU$24)*cash*(_xlfn.NORM.INV(RAND(),cash_ave,cash_std))+(AT1480-AU$24)))</f>
        <v/>
      </c>
      <c r="AV1480" s="156">
        <f>IF((AU1480&lt;=0),0,((AU1480-AV$24)*Stock*(_xlfn.NORM.INV(RAND(),stock_ave,stock_std))+(AU1480-AV$24)*Bonds*(_xlfn.NORM.INV(RAND(),bond_ave,bond_std))+(AU1480-AV$24)*cash*(_xlfn.NORM.INV(RAND(),cash_ave,cash_std))+(AU1480-AV$24)))</f>
        <v/>
      </c>
      <c r="AW1480" s="156">
        <f>IF((AV1480&lt;=0),0,((AV1480-AW$24)*Stock*(_xlfn.NORM.INV(RAND(),stock_ave,stock_std))+(AV1480-AW$24)*Bonds*(_xlfn.NORM.INV(RAND(),bond_ave,bond_std))+(AV1480-AW$24)*cash*(_xlfn.NORM.INV(RAND(),cash_ave,cash_std))+(AV1480-AW$24)))</f>
        <v/>
      </c>
      <c r="AX1480" s="159" t="n"/>
      <c r="AY1480" s="159" t="n"/>
      <c r="AZ1480" s="159" t="n"/>
      <c r="BA1480" s="159" t="n"/>
      <c r="BB1480" s="159" t="n"/>
    </row>
    <row r="1481">
      <c r="C1481" s="147" t="n"/>
      <c r="D1481" s="61">
        <f>+D1480-IF(D$18&gt;74,(D1480/D$25)*$C$10)</f>
        <v/>
      </c>
      <c r="E1481" s="61">
        <f>+E1480-IF(E$18&gt;74,(E1480/E$25)*$C$10)</f>
        <v/>
      </c>
      <c r="F1481" s="61">
        <f>+F1480-IF(F$18&gt;74,(F1480/F$25)*$C$10)</f>
        <v/>
      </c>
      <c r="G1481" s="61">
        <f>+G1480-IF(G$18&gt;74,(G1480/G$25)*$C$10)</f>
        <v/>
      </c>
      <c r="H1481" s="61">
        <f>+H1480-IF(H$18&gt;74,(H1480/H$25)*$C$10)</f>
        <v/>
      </c>
      <c r="I1481" s="61">
        <f>+I1480-IF(I$18&gt;74,(I1480/I$25)*$C$10)</f>
        <v/>
      </c>
      <c r="J1481" s="61">
        <f>+J1480-IF(J$18&gt;74,(J1480/J$25)*$C$10)</f>
        <v/>
      </c>
      <c r="K1481" s="61">
        <f>+K1480-IF(K$18&gt;74,(K1480/K$25)*$C$10)</f>
        <v/>
      </c>
      <c r="L1481" s="61">
        <f>+L1480-IF(L$18&gt;74,(L1480/L$25)*$C$10)</f>
        <v/>
      </c>
      <c r="M1481" s="61">
        <f>+M1480-IF(M$18&gt;74,(M1480/M$25)*$C$10)</f>
        <v/>
      </c>
      <c r="N1481" s="61">
        <f>+N1480-IF(N$18&gt;74,(N1480/N$25)*$C$10)</f>
        <v/>
      </c>
      <c r="O1481" s="61">
        <f>+O1480-IF(O$18&gt;74,(O1480/O$25)*$C$10)</f>
        <v/>
      </c>
      <c r="P1481" s="61">
        <f>+P1480-IF(P$18&gt;74,(P1480/P$25)*$C$10)</f>
        <v/>
      </c>
      <c r="Q1481" s="61">
        <f>+Q1480-IF(Q$18&gt;74,(Q1480/Q$25)*$C$10)</f>
        <v/>
      </c>
      <c r="R1481" s="61">
        <f>+R1480-IF(R$18&gt;74,(R1480/R$25)*$C$10)</f>
        <v/>
      </c>
      <c r="S1481" s="61">
        <f>+S1480-IF(S$18&gt;74,(S1480/S$25)*$C$10)</f>
        <v/>
      </c>
      <c r="T1481" s="61">
        <f>+T1480-IF(T$18&gt;74,(T1480/T$25)*$C$10)</f>
        <v/>
      </c>
      <c r="U1481" s="61">
        <f>+U1480-IF(U$18&gt;74,(U1480/U$25)*$C$10)</f>
        <v/>
      </c>
      <c r="V1481" s="61">
        <f>+V1480-IF(V$18&gt;74,(V1480/V$25)*$C$10)</f>
        <v/>
      </c>
      <c r="W1481" s="61">
        <f>+W1480-IF(W$18&gt;74,(W1480/W$25)*$C$10)</f>
        <v/>
      </c>
      <c r="X1481" s="61">
        <f>+X1480-IF(X$18&gt;74,(X1480/X$25)*$C$10)</f>
        <v/>
      </c>
      <c r="Y1481" s="61">
        <f>+Y1480-IF(Y$18&gt;74,(Y1480/Y$25)*$C$10)</f>
        <v/>
      </c>
      <c r="Z1481" s="61">
        <f>+Z1480-IF(Z$18&gt;74,(Z1480/Z$25)*$C$10)</f>
        <v/>
      </c>
      <c r="AA1481" s="61">
        <f>+AA1480-IF(AA$18&gt;74,(AA1480/AA$25)*$C$10)</f>
        <v/>
      </c>
      <c r="AB1481" s="61">
        <f>+AB1480-IF(AB$18&gt;74,(AB1480/AB$25)*$C$10)</f>
        <v/>
      </c>
      <c r="AC1481" s="61">
        <f>+AC1480-IF(AC$18&gt;74,(AC1480/AC$25)*$C$10)</f>
        <v/>
      </c>
      <c r="AD1481" s="61">
        <f>+AD1480-IF(AD$18&gt;74,(AD1480/AD$25)*$C$10)</f>
        <v/>
      </c>
      <c r="AE1481" s="61">
        <f>+AE1480-IF(AE$18&gt;74,(AE1480/AE$25)*$C$10)</f>
        <v/>
      </c>
      <c r="AF1481" s="61">
        <f>+AF1480-IF(AF$18&gt;74,(AF1480/AF$25)*$C$10)</f>
        <v/>
      </c>
      <c r="AG1481" s="61">
        <f>+AG1480-IF(AG$18&gt;74,(AG1480/AG$25)*$C$10)</f>
        <v/>
      </c>
      <c r="AH1481" s="61">
        <f>+AH1480-IF(AH$18&gt;74,(AH1480/AH$25)*$C$10)</f>
        <v/>
      </c>
      <c r="AI1481" s="61">
        <f>+AI1480-IF(AI$18&gt;74,(AI1480/AI$25)*$C$10)</f>
        <v/>
      </c>
      <c r="AJ1481" s="61">
        <f>+AJ1480-IF(AJ$18&gt;74,(AJ1480/AJ$25)*$C$10)</f>
        <v/>
      </c>
      <c r="AK1481" s="61">
        <f>+AK1480-IF(AK$18&gt;74,(AK1480/AK$25)*$C$10)</f>
        <v/>
      </c>
      <c r="AL1481" s="61">
        <f>+AL1480-IF(AL$18&gt;74,(AL1480/AL$25)*$C$10)</f>
        <v/>
      </c>
      <c r="AM1481" s="61">
        <f>+AM1480-IF(AM$18&gt;74,(AM1480/AM$25)*$C$10)</f>
        <v/>
      </c>
      <c r="AN1481" s="61">
        <f>+AN1480-IF(AN$18&gt;74,(AN1480/AN$25)*$C$10)</f>
        <v/>
      </c>
      <c r="AO1481" s="61">
        <f>+AO1480-IF(AO$18&gt;74,(AO1480/AO$25)*$C$10)</f>
        <v/>
      </c>
      <c r="AP1481" s="61">
        <f>+AP1480-IF(AP$18&gt;74,(AP1480/AP$25)*$C$10)</f>
        <v/>
      </c>
      <c r="AQ1481" s="61">
        <f>+AQ1480-IF(AQ$18&gt;74,(AQ1480/AQ$25)*$C$10)</f>
        <v/>
      </c>
      <c r="AR1481" s="61">
        <f>+AR1480-IF(AR$18&gt;74,(AR1480/AR$25)*$C$10)</f>
        <v/>
      </c>
      <c r="AS1481" s="61">
        <f>+AS1480-IF(AS$18&gt;74,(AS1480/AS$25)*$C$10)</f>
        <v/>
      </c>
      <c r="AT1481" s="61">
        <f>+AT1480-IF(AT$18&gt;74,(AT1480/AT$25)*$C$10)</f>
        <v/>
      </c>
      <c r="AU1481" s="61">
        <f>+AU1480-IF(AU$18&gt;74,(AU1480/AU$25)*$C$10)</f>
        <v/>
      </c>
      <c r="AV1481" s="61">
        <f>+AV1480-IF(AV$18&gt;74,(AV1480/AV$25)*$C$10)</f>
        <v/>
      </c>
      <c r="AW1481" s="61">
        <f>+AW1480-IF(AW$18&gt;74,(AW1480/AW$25)*$C$10)</f>
        <v/>
      </c>
      <c r="AX1481" s="35">
        <f>IF(AW1481&gt;0,1,0)</f>
        <v/>
      </c>
      <c r="AY1481" s="35">
        <f>IF(AL1481&gt;0,1,0)</f>
        <v/>
      </c>
      <c r="AZ1481" s="35">
        <f>IF(AG1481&gt;0,1,0)</f>
        <v/>
      </c>
      <c r="BA1481" s="35">
        <f>IF(AB1481&gt;0,1,0)</f>
        <v/>
      </c>
      <c r="BB1481" s="35">
        <f>IF(W1481&gt;0,1,0)</f>
        <v/>
      </c>
    </row>
    <row r="1482">
      <c r="B1482" s="154" t="inlineStr">
        <is>
          <t>trial 728</t>
        </is>
      </c>
      <c r="C1482" s="155">
        <f>+start-C1479</f>
        <v/>
      </c>
      <c r="D1482" s="156">
        <f>IF((C1482&lt;=0),0,((C1482-D$24)*Stock*(_xlfn.NORM.INV(RAND(),stock_ave,stock_std))+(C1482-D$24)*Bonds*(_xlfn.NORM.INV(RAND(),bond_ave,bond_std))+(C1482-D$24)*cash*(_xlfn.NORM.INV(RAND(),cash_ave,cash_std))+(C1482-D$24)))</f>
        <v/>
      </c>
      <c r="E1482" s="156">
        <f>IF((D1482&lt;=0),0,((D1482-E$24)*Stock*(_xlfn.NORM.INV(RAND(),stock_ave,stock_std))+(D1482-E$24)*Bonds*(_xlfn.NORM.INV(RAND(),bond_ave,bond_std))+(D1482-E$24)*cash*(_xlfn.NORM.INV(RAND(),cash_ave,cash_std))+(D1482-E$24)))</f>
        <v/>
      </c>
      <c r="F1482" s="156">
        <f>IF((E1482&lt;=0),0,((E1482-F$24)*Stock*(_xlfn.NORM.INV(RAND(),stock_ave,stock_std))+(E1482-F$24)*Bonds*(_xlfn.NORM.INV(RAND(),bond_ave,bond_std))+(E1482-F$24)*cash*(_xlfn.NORM.INV(RAND(),cash_ave,cash_std))+(E1482-F$24)))</f>
        <v/>
      </c>
      <c r="G1482" s="156">
        <f>IF((F1482&lt;=0),0,((F1482-G$24)*Stock*(_xlfn.NORM.INV(RAND(),stock_ave,stock_std))+(F1482-G$24)*Bonds*(_xlfn.NORM.INV(RAND(),bond_ave,bond_std))+(F1482-G$24)*cash*(_xlfn.NORM.INV(RAND(),cash_ave,cash_std))+(F1482-G$24)))</f>
        <v/>
      </c>
      <c r="H1482" s="156">
        <f>IF((G1482&lt;=0),0,((G1482-H$24)*Stock*(_xlfn.NORM.INV(RAND(),stock_ave,stock_std))+(G1482-H$24)*Bonds*(_xlfn.NORM.INV(RAND(),bond_ave,bond_std))+(G1482-H$24)*cash*(_xlfn.NORM.INV(RAND(),cash_ave,cash_std))+(G1482-H$24)))</f>
        <v/>
      </c>
      <c r="I1482" s="156">
        <f>IF((H1482&lt;=0),0,((H1482-I$24)*Stock*(_xlfn.NORM.INV(RAND(),stock_ave,stock_std))+(H1482-I$24)*Bonds*(_xlfn.NORM.INV(RAND(),bond_ave,bond_std))+(H1482-I$24)*cash*(_xlfn.NORM.INV(RAND(),cash_ave,cash_std))+(H1482-I$24)))</f>
        <v/>
      </c>
      <c r="J1482" s="156">
        <f>IF((I1482&lt;=0),0,((I1482-J$24)*Stock*(_xlfn.NORM.INV(RAND(),stock_ave,stock_std))+(I1482-J$24)*Bonds*(_xlfn.NORM.INV(RAND(),bond_ave,bond_std))+(I1482-J$24)*cash*(_xlfn.NORM.INV(RAND(),cash_ave,cash_std))+(I1482-J$24)))</f>
        <v/>
      </c>
      <c r="K1482" s="156">
        <f>IF((J1482&lt;=0),0,((J1482-K$24)*Stock*(_xlfn.NORM.INV(RAND(),stock_ave,stock_std))+(J1482-K$24)*Bonds*(_xlfn.NORM.INV(RAND(),bond_ave,bond_std))+(J1482-K$24)*cash*(_xlfn.NORM.INV(RAND(),cash_ave,cash_std))+(J1482-K$24)))</f>
        <v/>
      </c>
      <c r="L1482" s="156">
        <f>IF((K1482&lt;=0),0,((K1482-L$24)*Stock*(_xlfn.NORM.INV(RAND(),stock_ave,stock_std))+(K1482-L$24)*Bonds*(_xlfn.NORM.INV(RAND(),bond_ave,bond_std))+(K1482-L$24)*cash*(_xlfn.NORM.INV(RAND(),cash_ave,cash_std))+(K1482-L$24)))</f>
        <v/>
      </c>
      <c r="M1482" s="156">
        <f>IF((L1482&lt;=0),0,((L1482-M$24)*Stock*(_xlfn.NORM.INV(RAND(),stock_ave,stock_std))+(L1482-M$24)*Bonds*(_xlfn.NORM.INV(RAND(),bond_ave,bond_std))+(L1482-M$24)*cash*(_xlfn.NORM.INV(RAND(),cash_ave,cash_std))+(L1482-M$24)))</f>
        <v/>
      </c>
      <c r="N1482" s="156">
        <f>IF((M1482&lt;=0),0,((M1482-N$24)*Stock*(_xlfn.NORM.INV(RAND(),stock_ave,stock_std))+(M1482-N$24)*Bonds*(_xlfn.NORM.INV(RAND(),bond_ave,bond_std))+(M1482-N$24)*cash*(_xlfn.NORM.INV(RAND(),cash_ave,cash_std))+(M1482-N$24)))</f>
        <v/>
      </c>
      <c r="O1482" s="156">
        <f>IF((N1482&lt;=0),0,((N1482-O$24)*Stock*(_xlfn.NORM.INV(RAND(),stock_ave,stock_std))+(N1482-O$24)*Bonds*(_xlfn.NORM.INV(RAND(),bond_ave,bond_std))+(N1482-O$24)*cash*(_xlfn.NORM.INV(RAND(),cash_ave,cash_std))+(N1482-O$24)))</f>
        <v/>
      </c>
      <c r="P1482" s="156">
        <f>IF((O1482&lt;=0),0,((O1482-P$24)*Stock*(_xlfn.NORM.INV(RAND(),stock_ave,stock_std))+(O1482-P$24)*Bonds*(_xlfn.NORM.INV(RAND(),bond_ave,bond_std))+(O1482-P$24)*cash*(_xlfn.NORM.INV(RAND(),cash_ave,cash_std))+(O1482-P$24)))</f>
        <v/>
      </c>
      <c r="Q1482" s="156">
        <f>IF((P1482&lt;=0),0,((P1482-Q$24)*Stock*(_xlfn.NORM.INV(RAND(),stock_ave,stock_std))+(P1482-Q$24)*Bonds*(_xlfn.NORM.INV(RAND(),bond_ave,bond_std))+(P1482-Q$24)*cash*(_xlfn.NORM.INV(RAND(),cash_ave,cash_std))+(P1482-Q$24)))</f>
        <v/>
      </c>
      <c r="R1482" s="156">
        <f>IF((Q1482&lt;=0),0,((Q1482-R$24)*Stock*(_xlfn.NORM.INV(RAND(),stock_ave,stock_std))+(Q1482-R$24)*Bonds*(_xlfn.NORM.INV(RAND(),bond_ave,bond_std))+(Q1482-R$24)*cash*(_xlfn.NORM.INV(RAND(),cash_ave,cash_std))+(Q1482-R$24)))</f>
        <v/>
      </c>
      <c r="S1482" s="156">
        <f>IF((R1482&lt;=0),0,((R1482-S$24)*Stock*(_xlfn.NORM.INV(RAND(),stock_ave,stock_std))+(R1482-S$24)*Bonds*(_xlfn.NORM.INV(RAND(),bond_ave,bond_std))+(R1482-S$24)*cash*(_xlfn.NORM.INV(RAND(),cash_ave,cash_std))+(R1482-S$24)))</f>
        <v/>
      </c>
      <c r="T1482" s="156">
        <f>IF((S1482&lt;=0),0,((S1482-T$24)*Stock*(_xlfn.NORM.INV(RAND(),stock_ave,stock_std))+(S1482-T$24)*Bonds*(_xlfn.NORM.INV(RAND(),bond_ave,bond_std))+(S1482-T$24)*cash*(_xlfn.NORM.INV(RAND(),cash_ave,cash_std))+(S1482-T$24)))</f>
        <v/>
      </c>
      <c r="U1482" s="156">
        <f>IF((T1482&lt;=0),0,((T1482-U$24)*Stock*(_xlfn.NORM.INV(RAND(),stock_ave,stock_std))+(T1482-U$24)*Bonds*(_xlfn.NORM.INV(RAND(),bond_ave,bond_std))+(T1482-U$24)*cash*(_xlfn.NORM.INV(RAND(),cash_ave,cash_std))+(T1482-U$24)))</f>
        <v/>
      </c>
      <c r="V1482" s="156">
        <f>IF((U1482&lt;=0),0,((U1482-V$24)*Stock*(_xlfn.NORM.INV(RAND(),stock_ave,stock_std))+(U1482-V$24)*Bonds*(_xlfn.NORM.INV(RAND(),bond_ave,bond_std))+(U1482-V$24)*cash*(_xlfn.NORM.INV(RAND(),cash_ave,cash_std))+(U1482-V$24)))</f>
        <v/>
      </c>
      <c r="W1482" s="156">
        <f>IF((V1482&lt;=0),0,((V1482-W$24)*Stock*(_xlfn.NORM.INV(RAND(),stock_ave,stock_std))+(V1482-W$24)*Bonds*(_xlfn.NORM.INV(RAND(),bond_ave,bond_std))+(V1482-W$24)*cash*(_xlfn.NORM.INV(RAND(),cash_ave,cash_std))+(V1482-W$24)))</f>
        <v/>
      </c>
      <c r="X1482" s="156">
        <f>IF((W1482&lt;=0),0,((W1482-X$24)*Stock*(_xlfn.NORM.INV(RAND(),stock_ave,stock_std))+(W1482-X$24)*Bonds*(_xlfn.NORM.INV(RAND(),bond_ave,bond_std))+(W1482-X$24)*cash*(_xlfn.NORM.INV(RAND(),cash_ave,cash_std))+(W1482-X$24)))</f>
        <v/>
      </c>
      <c r="Y1482" s="156">
        <f>IF((X1482&lt;=0),0,((X1482-Y$24)*Stock*(_xlfn.NORM.INV(RAND(),stock_ave,stock_std))+(X1482-Y$24)*Bonds*(_xlfn.NORM.INV(RAND(),bond_ave,bond_std))+(X1482-Y$24)*cash*(_xlfn.NORM.INV(RAND(),cash_ave,cash_std))+(X1482-Y$24)))</f>
        <v/>
      </c>
      <c r="Z1482" s="156">
        <f>IF((Y1482&lt;=0),0,((Y1482-Z$24)*Stock*(_xlfn.NORM.INV(RAND(),stock_ave,stock_std))+(Y1482-Z$24)*Bonds*(_xlfn.NORM.INV(RAND(),bond_ave,bond_std))+(Y1482-Z$24)*cash*(_xlfn.NORM.INV(RAND(),cash_ave,cash_std))+(Y1482-Z$24)))</f>
        <v/>
      </c>
      <c r="AA1482" s="156">
        <f>IF((Z1482&lt;=0),0,((Z1482-AA$24)*Stock*(_xlfn.NORM.INV(RAND(),stock_ave,stock_std))+(Z1482-AA$24)*Bonds*(_xlfn.NORM.INV(RAND(),bond_ave,bond_std))+(Z1482-AA$24)*cash*(_xlfn.NORM.INV(RAND(),cash_ave,cash_std))+(Z1482-AA$24)))</f>
        <v/>
      </c>
      <c r="AB1482" s="156">
        <f>IF((AA1482&lt;=0),0,((AA1482-AB$24)*Stock*(_xlfn.NORM.INV(RAND(),stock_ave,stock_std))+(AA1482-AB$24)*Bonds*(_xlfn.NORM.INV(RAND(),bond_ave,bond_std))+(AA1482-AB$24)*cash*(_xlfn.NORM.INV(RAND(),cash_ave,cash_std))+(AA1482-AB$24)))</f>
        <v/>
      </c>
      <c r="AC1482" s="156">
        <f>IF((AB1482&lt;=0),0,((AB1482-AC$24)*Stock*(_xlfn.NORM.INV(RAND(),stock_ave,stock_std))+(AB1482-AC$24)*Bonds*(_xlfn.NORM.INV(RAND(),bond_ave,bond_std))+(AB1482-AC$24)*cash*(_xlfn.NORM.INV(RAND(),cash_ave,cash_std))+(AB1482-AC$24)))</f>
        <v/>
      </c>
      <c r="AD1482" s="156">
        <f>IF((AC1482&lt;=0),0,((AC1482-AD$24)*Stock*(_xlfn.NORM.INV(RAND(),stock_ave,stock_std))+(AC1482-AD$24)*Bonds*(_xlfn.NORM.INV(RAND(),bond_ave,bond_std))+(AC1482-AD$24)*cash*(_xlfn.NORM.INV(RAND(),cash_ave,cash_std))+(AC1482-AD$24)))</f>
        <v/>
      </c>
      <c r="AE1482" s="156">
        <f>IF((AD1482&lt;=0),0,((AD1482-AE$24)*Stock*(_xlfn.NORM.INV(RAND(),stock_ave,stock_std))+(AD1482-AE$24)*Bonds*(_xlfn.NORM.INV(RAND(),bond_ave,bond_std))+(AD1482-AE$24)*cash*(_xlfn.NORM.INV(RAND(),cash_ave,cash_std))+(AD1482-AE$24)))</f>
        <v/>
      </c>
      <c r="AF1482" s="156">
        <f>IF((AE1482&lt;=0),0,((AE1482-AF$24)*Stock*(_xlfn.NORM.INV(RAND(),stock_ave,stock_std))+(AE1482-AF$24)*Bonds*(_xlfn.NORM.INV(RAND(),bond_ave,bond_std))+(AE1482-AF$24)*cash*(_xlfn.NORM.INV(RAND(),cash_ave,cash_std))+(AE1482-AF$24)))</f>
        <v/>
      </c>
      <c r="AG1482" s="156">
        <f>IF((AF1482&lt;=0),0,((AF1482-AG$24)*Stock*(_xlfn.NORM.INV(RAND(),stock_ave,stock_std))+(AF1482-AG$24)*Bonds*(_xlfn.NORM.INV(RAND(),bond_ave,bond_std))+(AF1482-AG$24)*cash*(_xlfn.NORM.INV(RAND(),cash_ave,cash_std))+(AF1482-AG$24)))</f>
        <v/>
      </c>
      <c r="AH1482" s="156">
        <f>IF((AG1482&lt;=0),0,((AG1482-AH$24)*Stock*(_xlfn.NORM.INV(RAND(),stock_ave,stock_std))+(AG1482-AH$24)*Bonds*(_xlfn.NORM.INV(RAND(),bond_ave,bond_std))+(AG1482-AH$24)*cash*(_xlfn.NORM.INV(RAND(),cash_ave,cash_std))+(AG1482-AH$24)))</f>
        <v/>
      </c>
      <c r="AI1482" s="156">
        <f>IF((AH1482&lt;=0),0,((AH1482-AI$24)*Stock*(_xlfn.NORM.INV(RAND(),stock_ave,stock_std))+(AH1482-AI$24)*Bonds*(_xlfn.NORM.INV(RAND(),bond_ave,bond_std))+(AH1482-AI$24)*cash*(_xlfn.NORM.INV(RAND(),cash_ave,cash_std))+(AH1482-AI$24)))</f>
        <v/>
      </c>
      <c r="AJ1482" s="156">
        <f>IF((AI1482&lt;=0),0,((AI1482-AJ$24)*Stock*(_xlfn.NORM.INV(RAND(),stock_ave,stock_std))+(AI1482-AJ$24)*Bonds*(_xlfn.NORM.INV(RAND(),bond_ave,bond_std))+(AI1482-AJ$24)*cash*(_xlfn.NORM.INV(RAND(),cash_ave,cash_std))+(AI1482-AJ$24)))</f>
        <v/>
      </c>
      <c r="AK1482" s="156">
        <f>IF((AJ1482&lt;=0),0,((AJ1482-AK$24)*Stock*(_xlfn.NORM.INV(RAND(),stock_ave,stock_std))+(AJ1482-AK$24)*Bonds*(_xlfn.NORM.INV(RAND(),bond_ave,bond_std))+(AJ1482-AK$24)*cash*(_xlfn.NORM.INV(RAND(),cash_ave,cash_std))+(AJ1482-AK$24)))</f>
        <v/>
      </c>
      <c r="AL1482" s="156">
        <f>IF((AK1482&lt;=0),0,((AK1482-AL$24)*Stock*(_xlfn.NORM.INV(RAND(),stock_ave,stock_std))+(AK1482-AL$24)*Bonds*(_xlfn.NORM.INV(RAND(),bond_ave,bond_std))+(AK1482-AL$24)*cash*(_xlfn.NORM.INV(RAND(),cash_ave,cash_std))+(AK1482-AL$24)))</f>
        <v/>
      </c>
      <c r="AM1482" s="156">
        <f>IF((AL1482&lt;=0),0,((AL1482-AM$24)*Stock*(_xlfn.NORM.INV(RAND(),stock_ave,stock_std))+(AL1482-AM$24)*Bonds*(_xlfn.NORM.INV(RAND(),bond_ave,bond_std))+(AL1482-AM$24)*cash*(_xlfn.NORM.INV(RAND(),cash_ave,cash_std))+(AL1482-AM$24)))</f>
        <v/>
      </c>
      <c r="AN1482" s="156">
        <f>IF((AM1482&lt;=0),0,((AM1482-AN$24)*Stock*(_xlfn.NORM.INV(RAND(),stock_ave,stock_std))+(AM1482-AN$24)*Bonds*(_xlfn.NORM.INV(RAND(),bond_ave,bond_std))+(AM1482-AN$24)*cash*(_xlfn.NORM.INV(RAND(),cash_ave,cash_std))+(AM1482-AN$24)))</f>
        <v/>
      </c>
      <c r="AO1482" s="156">
        <f>IF((AN1482&lt;=0),0,((AN1482-AO$24)*Stock*(_xlfn.NORM.INV(RAND(),stock_ave,stock_std))+(AN1482-AO$24)*Bonds*(_xlfn.NORM.INV(RAND(),bond_ave,bond_std))+(AN1482-AO$24)*cash*(_xlfn.NORM.INV(RAND(),cash_ave,cash_std))+(AN1482-AO$24)))</f>
        <v/>
      </c>
      <c r="AP1482" s="156">
        <f>IF((AO1482&lt;=0),0,((AO1482-AP$24)*Stock*(_xlfn.NORM.INV(RAND(),stock_ave,stock_std))+(AO1482-AP$24)*Bonds*(_xlfn.NORM.INV(RAND(),bond_ave,bond_std))+(AO1482-AP$24)*cash*(_xlfn.NORM.INV(RAND(),cash_ave,cash_std))+(AO1482-AP$24)))</f>
        <v/>
      </c>
      <c r="AQ1482" s="156">
        <f>IF((AP1482&lt;=0),0,((AP1482-AQ$24)*Stock*(_xlfn.NORM.INV(RAND(),stock_ave,stock_std))+(AP1482-AQ$24)*Bonds*(_xlfn.NORM.INV(RAND(),bond_ave,bond_std))+(AP1482-AQ$24)*cash*(_xlfn.NORM.INV(RAND(),cash_ave,cash_std))+(AP1482-AQ$24)))</f>
        <v/>
      </c>
      <c r="AR1482" s="156">
        <f>IF((AQ1482&lt;=0),0,((AQ1482-AR$24)*Stock*(_xlfn.NORM.INV(RAND(),stock_ave,stock_std))+(AQ1482-AR$24)*Bonds*(_xlfn.NORM.INV(RAND(),bond_ave,bond_std))+(AQ1482-AR$24)*cash*(_xlfn.NORM.INV(RAND(),cash_ave,cash_std))+(AQ1482-AR$24)))</f>
        <v/>
      </c>
      <c r="AS1482" s="156">
        <f>IF((AR1482&lt;=0),0,((AR1482-AS$24)*Stock*(_xlfn.NORM.INV(RAND(),stock_ave,stock_std))+(AR1482-AS$24)*Bonds*(_xlfn.NORM.INV(RAND(),bond_ave,bond_std))+(AR1482-AS$24)*cash*(_xlfn.NORM.INV(RAND(),cash_ave,cash_std))+(AR1482-AS$24)))</f>
        <v/>
      </c>
      <c r="AT1482" s="156">
        <f>IF((AS1482&lt;=0),0,((AS1482-AT$24)*Stock*(_xlfn.NORM.INV(RAND(),stock_ave,stock_std))+(AS1482-AT$24)*Bonds*(_xlfn.NORM.INV(RAND(),bond_ave,bond_std))+(AS1482-AT$24)*cash*(_xlfn.NORM.INV(RAND(),cash_ave,cash_std))+(AS1482-AT$24)))</f>
        <v/>
      </c>
      <c r="AU1482" s="156">
        <f>IF((AT1482&lt;=0),0,((AT1482-AU$24)*Stock*(_xlfn.NORM.INV(RAND(),stock_ave,stock_std))+(AT1482-AU$24)*Bonds*(_xlfn.NORM.INV(RAND(),bond_ave,bond_std))+(AT1482-AU$24)*cash*(_xlfn.NORM.INV(RAND(),cash_ave,cash_std))+(AT1482-AU$24)))</f>
        <v/>
      </c>
      <c r="AV1482" s="156">
        <f>IF((AU1482&lt;=0),0,((AU1482-AV$24)*Stock*(_xlfn.NORM.INV(RAND(),stock_ave,stock_std))+(AU1482-AV$24)*Bonds*(_xlfn.NORM.INV(RAND(),bond_ave,bond_std))+(AU1482-AV$24)*cash*(_xlfn.NORM.INV(RAND(),cash_ave,cash_std))+(AU1482-AV$24)))</f>
        <v/>
      </c>
      <c r="AW1482" s="156">
        <f>IF((AV1482&lt;=0),0,((AV1482-AW$24)*Stock*(_xlfn.NORM.INV(RAND(),stock_ave,stock_std))+(AV1482-AW$24)*Bonds*(_xlfn.NORM.INV(RAND(),bond_ave,bond_std))+(AV1482-AW$24)*cash*(_xlfn.NORM.INV(RAND(),cash_ave,cash_std))+(AV1482-AW$24)))</f>
        <v/>
      </c>
      <c r="AX1482" s="159" t="n"/>
      <c r="AY1482" s="159" t="n"/>
      <c r="AZ1482" s="159" t="n"/>
      <c r="BA1482" s="159" t="n"/>
      <c r="BB1482" s="159" t="n"/>
    </row>
    <row r="1483">
      <c r="C1483" s="147" t="n"/>
      <c r="D1483" s="61">
        <f>+D1482-IF(D$18&gt;74,(D1482/D$25)*$C$10)</f>
        <v/>
      </c>
      <c r="E1483" s="61">
        <f>+E1482-IF(E$18&gt;74,(E1482/E$25)*$C$10)</f>
        <v/>
      </c>
      <c r="F1483" s="61">
        <f>+F1482-IF(F$18&gt;74,(F1482/F$25)*$C$10)</f>
        <v/>
      </c>
      <c r="G1483" s="61">
        <f>+G1482-IF(G$18&gt;74,(G1482/G$25)*$C$10)</f>
        <v/>
      </c>
      <c r="H1483" s="61">
        <f>+H1482-IF(H$18&gt;74,(H1482/H$25)*$C$10)</f>
        <v/>
      </c>
      <c r="I1483" s="61">
        <f>+I1482-IF(I$18&gt;74,(I1482/I$25)*$C$10)</f>
        <v/>
      </c>
      <c r="J1483" s="61">
        <f>+J1482-IF(J$18&gt;74,(J1482/J$25)*$C$10)</f>
        <v/>
      </c>
      <c r="K1483" s="61">
        <f>+K1482-IF(K$18&gt;74,(K1482/K$25)*$C$10)</f>
        <v/>
      </c>
      <c r="L1483" s="61">
        <f>+L1482-IF(L$18&gt;74,(L1482/L$25)*$C$10)</f>
        <v/>
      </c>
      <c r="M1483" s="61">
        <f>+M1482-IF(M$18&gt;74,(M1482/M$25)*$C$10)</f>
        <v/>
      </c>
      <c r="N1483" s="61">
        <f>+N1482-IF(N$18&gt;74,(N1482/N$25)*$C$10)</f>
        <v/>
      </c>
      <c r="O1483" s="61">
        <f>+O1482-IF(O$18&gt;74,(O1482/O$25)*$C$10)</f>
        <v/>
      </c>
      <c r="P1483" s="61">
        <f>+P1482-IF(P$18&gt;74,(P1482/P$25)*$C$10)</f>
        <v/>
      </c>
      <c r="Q1483" s="61">
        <f>+Q1482-IF(Q$18&gt;74,(Q1482/Q$25)*$C$10)</f>
        <v/>
      </c>
      <c r="R1483" s="61">
        <f>+R1482-IF(R$18&gt;74,(R1482/R$25)*$C$10)</f>
        <v/>
      </c>
      <c r="S1483" s="61">
        <f>+S1482-IF(S$18&gt;74,(S1482/S$25)*$C$10)</f>
        <v/>
      </c>
      <c r="T1483" s="61">
        <f>+T1482-IF(T$18&gt;74,(T1482/T$25)*$C$10)</f>
        <v/>
      </c>
      <c r="U1483" s="61">
        <f>+U1482-IF(U$18&gt;74,(U1482/U$25)*$C$10)</f>
        <v/>
      </c>
      <c r="V1483" s="61">
        <f>+V1482-IF(V$18&gt;74,(V1482/V$25)*$C$10)</f>
        <v/>
      </c>
      <c r="W1483" s="61">
        <f>+W1482-IF(W$18&gt;74,(W1482/W$25)*$C$10)</f>
        <v/>
      </c>
      <c r="X1483" s="61">
        <f>+X1482-IF(X$18&gt;74,(X1482/X$25)*$C$10)</f>
        <v/>
      </c>
      <c r="Y1483" s="61">
        <f>+Y1482-IF(Y$18&gt;74,(Y1482/Y$25)*$C$10)</f>
        <v/>
      </c>
      <c r="Z1483" s="61">
        <f>+Z1482-IF(Z$18&gt;74,(Z1482/Z$25)*$C$10)</f>
        <v/>
      </c>
      <c r="AA1483" s="61">
        <f>+AA1482-IF(AA$18&gt;74,(AA1482/AA$25)*$C$10)</f>
        <v/>
      </c>
      <c r="AB1483" s="61">
        <f>+AB1482-IF(AB$18&gt;74,(AB1482/AB$25)*$C$10)</f>
        <v/>
      </c>
      <c r="AC1483" s="61">
        <f>+AC1482-IF(AC$18&gt;74,(AC1482/AC$25)*$C$10)</f>
        <v/>
      </c>
      <c r="AD1483" s="61">
        <f>+AD1482-IF(AD$18&gt;74,(AD1482/AD$25)*$C$10)</f>
        <v/>
      </c>
      <c r="AE1483" s="61">
        <f>+AE1482-IF(AE$18&gt;74,(AE1482/AE$25)*$C$10)</f>
        <v/>
      </c>
      <c r="AF1483" s="61">
        <f>+AF1482-IF(AF$18&gt;74,(AF1482/AF$25)*$C$10)</f>
        <v/>
      </c>
      <c r="AG1483" s="61">
        <f>+AG1482-IF(AG$18&gt;74,(AG1482/AG$25)*$C$10)</f>
        <v/>
      </c>
      <c r="AH1483" s="61">
        <f>+AH1482-IF(AH$18&gt;74,(AH1482/AH$25)*$C$10)</f>
        <v/>
      </c>
      <c r="AI1483" s="61">
        <f>+AI1482-IF(AI$18&gt;74,(AI1482/AI$25)*$C$10)</f>
        <v/>
      </c>
      <c r="AJ1483" s="61">
        <f>+AJ1482-IF(AJ$18&gt;74,(AJ1482/AJ$25)*$C$10)</f>
        <v/>
      </c>
      <c r="AK1483" s="61">
        <f>+AK1482-IF(AK$18&gt;74,(AK1482/AK$25)*$C$10)</f>
        <v/>
      </c>
      <c r="AL1483" s="61">
        <f>+AL1482-IF(AL$18&gt;74,(AL1482/AL$25)*$C$10)</f>
        <v/>
      </c>
      <c r="AM1483" s="61">
        <f>+AM1482-IF(AM$18&gt;74,(AM1482/AM$25)*$C$10)</f>
        <v/>
      </c>
      <c r="AN1483" s="61">
        <f>+AN1482-IF(AN$18&gt;74,(AN1482/AN$25)*$C$10)</f>
        <v/>
      </c>
      <c r="AO1483" s="61">
        <f>+AO1482-IF(AO$18&gt;74,(AO1482/AO$25)*$C$10)</f>
        <v/>
      </c>
      <c r="AP1483" s="61">
        <f>+AP1482-IF(AP$18&gt;74,(AP1482/AP$25)*$C$10)</f>
        <v/>
      </c>
      <c r="AQ1483" s="61">
        <f>+AQ1482-IF(AQ$18&gt;74,(AQ1482/AQ$25)*$C$10)</f>
        <v/>
      </c>
      <c r="AR1483" s="61">
        <f>+AR1482-IF(AR$18&gt;74,(AR1482/AR$25)*$C$10)</f>
        <v/>
      </c>
      <c r="AS1483" s="61">
        <f>+AS1482-IF(AS$18&gt;74,(AS1482/AS$25)*$C$10)</f>
        <v/>
      </c>
      <c r="AT1483" s="61">
        <f>+AT1482-IF(AT$18&gt;74,(AT1482/AT$25)*$C$10)</f>
        <v/>
      </c>
      <c r="AU1483" s="61">
        <f>+AU1482-IF(AU$18&gt;74,(AU1482/AU$25)*$C$10)</f>
        <v/>
      </c>
      <c r="AV1483" s="61">
        <f>+AV1482-IF(AV$18&gt;74,(AV1482/AV$25)*$C$10)</f>
        <v/>
      </c>
      <c r="AW1483" s="61">
        <f>+AW1482-IF(AW$18&gt;74,(AW1482/AW$25)*$C$10)</f>
        <v/>
      </c>
      <c r="AX1483" s="35">
        <f>IF(AW1483&gt;0,1,0)</f>
        <v/>
      </c>
      <c r="AY1483" s="35">
        <f>IF(AL1483&gt;0,1,0)</f>
        <v/>
      </c>
      <c r="AZ1483" s="35">
        <f>IF(AG1483&gt;0,1,0)</f>
        <v/>
      </c>
      <c r="BA1483" s="35">
        <f>IF(AB1483&gt;0,1,0)</f>
        <v/>
      </c>
      <c r="BB1483" s="35">
        <f>IF(W1483&gt;0,1,0)</f>
        <v/>
      </c>
    </row>
    <row r="1484">
      <c r="B1484" s="154" t="inlineStr">
        <is>
          <t>trial 729</t>
        </is>
      </c>
      <c r="C1484" s="155">
        <f>+start-C1481</f>
        <v/>
      </c>
      <c r="D1484" s="156">
        <f>IF((C1484&lt;=0),0,((C1484-D$24)*Stock*(_xlfn.NORM.INV(RAND(),stock_ave,stock_std))+(C1484-D$24)*Bonds*(_xlfn.NORM.INV(RAND(),bond_ave,bond_std))+(C1484-D$24)*cash*(_xlfn.NORM.INV(RAND(),cash_ave,cash_std))+(C1484-D$24)))</f>
        <v/>
      </c>
      <c r="E1484" s="156">
        <f>IF((D1484&lt;=0),0,((D1484-E$24)*Stock*(_xlfn.NORM.INV(RAND(),stock_ave,stock_std))+(D1484-E$24)*Bonds*(_xlfn.NORM.INV(RAND(),bond_ave,bond_std))+(D1484-E$24)*cash*(_xlfn.NORM.INV(RAND(),cash_ave,cash_std))+(D1484-E$24)))</f>
        <v/>
      </c>
      <c r="F1484" s="156">
        <f>IF((E1484&lt;=0),0,((E1484-F$24)*Stock*(_xlfn.NORM.INV(RAND(),stock_ave,stock_std))+(E1484-F$24)*Bonds*(_xlfn.NORM.INV(RAND(),bond_ave,bond_std))+(E1484-F$24)*cash*(_xlfn.NORM.INV(RAND(),cash_ave,cash_std))+(E1484-F$24)))</f>
        <v/>
      </c>
      <c r="G1484" s="156">
        <f>IF((F1484&lt;=0),0,((F1484-G$24)*Stock*(_xlfn.NORM.INV(RAND(),stock_ave,stock_std))+(F1484-G$24)*Bonds*(_xlfn.NORM.INV(RAND(),bond_ave,bond_std))+(F1484-G$24)*cash*(_xlfn.NORM.INV(RAND(),cash_ave,cash_std))+(F1484-G$24)))</f>
        <v/>
      </c>
      <c r="H1484" s="156">
        <f>IF((G1484&lt;=0),0,((G1484-H$24)*Stock*(_xlfn.NORM.INV(RAND(),stock_ave,stock_std))+(G1484-H$24)*Bonds*(_xlfn.NORM.INV(RAND(),bond_ave,bond_std))+(G1484-H$24)*cash*(_xlfn.NORM.INV(RAND(),cash_ave,cash_std))+(G1484-H$24)))</f>
        <v/>
      </c>
      <c r="I1484" s="156">
        <f>IF((H1484&lt;=0),0,((H1484-I$24)*Stock*(_xlfn.NORM.INV(RAND(),stock_ave,stock_std))+(H1484-I$24)*Bonds*(_xlfn.NORM.INV(RAND(),bond_ave,bond_std))+(H1484-I$24)*cash*(_xlfn.NORM.INV(RAND(),cash_ave,cash_std))+(H1484-I$24)))</f>
        <v/>
      </c>
      <c r="J1484" s="156">
        <f>IF((I1484&lt;=0),0,((I1484-J$24)*Stock*(_xlfn.NORM.INV(RAND(),stock_ave,stock_std))+(I1484-J$24)*Bonds*(_xlfn.NORM.INV(RAND(),bond_ave,bond_std))+(I1484-J$24)*cash*(_xlfn.NORM.INV(RAND(),cash_ave,cash_std))+(I1484-J$24)))</f>
        <v/>
      </c>
      <c r="K1484" s="156">
        <f>IF((J1484&lt;=0),0,((J1484-K$24)*Stock*(_xlfn.NORM.INV(RAND(),stock_ave,stock_std))+(J1484-K$24)*Bonds*(_xlfn.NORM.INV(RAND(),bond_ave,bond_std))+(J1484-K$24)*cash*(_xlfn.NORM.INV(RAND(),cash_ave,cash_std))+(J1484-K$24)))</f>
        <v/>
      </c>
      <c r="L1484" s="156">
        <f>IF((K1484&lt;=0),0,((K1484-L$24)*Stock*(_xlfn.NORM.INV(RAND(),stock_ave,stock_std))+(K1484-L$24)*Bonds*(_xlfn.NORM.INV(RAND(),bond_ave,bond_std))+(K1484-L$24)*cash*(_xlfn.NORM.INV(RAND(),cash_ave,cash_std))+(K1484-L$24)))</f>
        <v/>
      </c>
      <c r="M1484" s="156">
        <f>IF((L1484&lt;=0),0,((L1484-M$24)*Stock*(_xlfn.NORM.INV(RAND(),stock_ave,stock_std))+(L1484-M$24)*Bonds*(_xlfn.NORM.INV(RAND(),bond_ave,bond_std))+(L1484-M$24)*cash*(_xlfn.NORM.INV(RAND(),cash_ave,cash_std))+(L1484-M$24)))</f>
        <v/>
      </c>
      <c r="N1484" s="156">
        <f>IF((M1484&lt;=0),0,((M1484-N$24)*Stock*(_xlfn.NORM.INV(RAND(),stock_ave,stock_std))+(M1484-N$24)*Bonds*(_xlfn.NORM.INV(RAND(),bond_ave,bond_std))+(M1484-N$24)*cash*(_xlfn.NORM.INV(RAND(),cash_ave,cash_std))+(M1484-N$24)))</f>
        <v/>
      </c>
      <c r="O1484" s="156">
        <f>IF((N1484&lt;=0),0,((N1484-O$24)*Stock*(_xlfn.NORM.INV(RAND(),stock_ave,stock_std))+(N1484-O$24)*Bonds*(_xlfn.NORM.INV(RAND(),bond_ave,bond_std))+(N1484-O$24)*cash*(_xlfn.NORM.INV(RAND(),cash_ave,cash_std))+(N1484-O$24)))</f>
        <v/>
      </c>
      <c r="P1484" s="156">
        <f>IF((O1484&lt;=0),0,((O1484-P$24)*Stock*(_xlfn.NORM.INV(RAND(),stock_ave,stock_std))+(O1484-P$24)*Bonds*(_xlfn.NORM.INV(RAND(),bond_ave,bond_std))+(O1484-P$24)*cash*(_xlfn.NORM.INV(RAND(),cash_ave,cash_std))+(O1484-P$24)))</f>
        <v/>
      </c>
      <c r="Q1484" s="156">
        <f>IF((P1484&lt;=0),0,((P1484-Q$24)*Stock*(_xlfn.NORM.INV(RAND(),stock_ave,stock_std))+(P1484-Q$24)*Bonds*(_xlfn.NORM.INV(RAND(),bond_ave,bond_std))+(P1484-Q$24)*cash*(_xlfn.NORM.INV(RAND(),cash_ave,cash_std))+(P1484-Q$24)))</f>
        <v/>
      </c>
      <c r="R1484" s="156">
        <f>IF((Q1484&lt;=0),0,((Q1484-R$24)*Stock*(_xlfn.NORM.INV(RAND(),stock_ave,stock_std))+(Q1484-R$24)*Bonds*(_xlfn.NORM.INV(RAND(),bond_ave,bond_std))+(Q1484-R$24)*cash*(_xlfn.NORM.INV(RAND(),cash_ave,cash_std))+(Q1484-R$24)))</f>
        <v/>
      </c>
      <c r="S1484" s="156">
        <f>IF((R1484&lt;=0),0,((R1484-S$24)*Stock*(_xlfn.NORM.INV(RAND(),stock_ave,stock_std))+(R1484-S$24)*Bonds*(_xlfn.NORM.INV(RAND(),bond_ave,bond_std))+(R1484-S$24)*cash*(_xlfn.NORM.INV(RAND(),cash_ave,cash_std))+(R1484-S$24)))</f>
        <v/>
      </c>
      <c r="T1484" s="156">
        <f>IF((S1484&lt;=0),0,((S1484-T$24)*Stock*(_xlfn.NORM.INV(RAND(),stock_ave,stock_std))+(S1484-T$24)*Bonds*(_xlfn.NORM.INV(RAND(),bond_ave,bond_std))+(S1484-T$24)*cash*(_xlfn.NORM.INV(RAND(),cash_ave,cash_std))+(S1484-T$24)))</f>
        <v/>
      </c>
      <c r="U1484" s="156">
        <f>IF((T1484&lt;=0),0,((T1484-U$24)*Stock*(_xlfn.NORM.INV(RAND(),stock_ave,stock_std))+(T1484-U$24)*Bonds*(_xlfn.NORM.INV(RAND(),bond_ave,bond_std))+(T1484-U$24)*cash*(_xlfn.NORM.INV(RAND(),cash_ave,cash_std))+(T1484-U$24)))</f>
        <v/>
      </c>
      <c r="V1484" s="156">
        <f>IF((U1484&lt;=0),0,((U1484-V$24)*Stock*(_xlfn.NORM.INV(RAND(),stock_ave,stock_std))+(U1484-V$24)*Bonds*(_xlfn.NORM.INV(RAND(),bond_ave,bond_std))+(U1484-V$24)*cash*(_xlfn.NORM.INV(RAND(),cash_ave,cash_std))+(U1484-V$24)))</f>
        <v/>
      </c>
      <c r="W1484" s="156">
        <f>IF((V1484&lt;=0),0,((V1484-W$24)*Stock*(_xlfn.NORM.INV(RAND(),stock_ave,stock_std))+(V1484-W$24)*Bonds*(_xlfn.NORM.INV(RAND(),bond_ave,bond_std))+(V1484-W$24)*cash*(_xlfn.NORM.INV(RAND(),cash_ave,cash_std))+(V1484-W$24)))</f>
        <v/>
      </c>
      <c r="X1484" s="156">
        <f>IF((W1484&lt;=0),0,((W1484-X$24)*Stock*(_xlfn.NORM.INV(RAND(),stock_ave,stock_std))+(W1484-X$24)*Bonds*(_xlfn.NORM.INV(RAND(),bond_ave,bond_std))+(W1484-X$24)*cash*(_xlfn.NORM.INV(RAND(),cash_ave,cash_std))+(W1484-X$24)))</f>
        <v/>
      </c>
      <c r="Y1484" s="156">
        <f>IF((X1484&lt;=0),0,((X1484-Y$24)*Stock*(_xlfn.NORM.INV(RAND(),stock_ave,stock_std))+(X1484-Y$24)*Bonds*(_xlfn.NORM.INV(RAND(),bond_ave,bond_std))+(X1484-Y$24)*cash*(_xlfn.NORM.INV(RAND(),cash_ave,cash_std))+(X1484-Y$24)))</f>
        <v/>
      </c>
      <c r="Z1484" s="156">
        <f>IF((Y1484&lt;=0),0,((Y1484-Z$24)*Stock*(_xlfn.NORM.INV(RAND(),stock_ave,stock_std))+(Y1484-Z$24)*Bonds*(_xlfn.NORM.INV(RAND(),bond_ave,bond_std))+(Y1484-Z$24)*cash*(_xlfn.NORM.INV(RAND(),cash_ave,cash_std))+(Y1484-Z$24)))</f>
        <v/>
      </c>
      <c r="AA1484" s="156">
        <f>IF((Z1484&lt;=0),0,((Z1484-AA$24)*Stock*(_xlfn.NORM.INV(RAND(),stock_ave,stock_std))+(Z1484-AA$24)*Bonds*(_xlfn.NORM.INV(RAND(),bond_ave,bond_std))+(Z1484-AA$24)*cash*(_xlfn.NORM.INV(RAND(),cash_ave,cash_std))+(Z1484-AA$24)))</f>
        <v/>
      </c>
      <c r="AB1484" s="156">
        <f>IF((AA1484&lt;=0),0,((AA1484-AB$24)*Stock*(_xlfn.NORM.INV(RAND(),stock_ave,stock_std))+(AA1484-AB$24)*Bonds*(_xlfn.NORM.INV(RAND(),bond_ave,bond_std))+(AA1484-AB$24)*cash*(_xlfn.NORM.INV(RAND(),cash_ave,cash_std))+(AA1484-AB$24)))</f>
        <v/>
      </c>
      <c r="AC1484" s="156">
        <f>IF((AB1484&lt;=0),0,((AB1484-AC$24)*Stock*(_xlfn.NORM.INV(RAND(),stock_ave,stock_std))+(AB1484-AC$24)*Bonds*(_xlfn.NORM.INV(RAND(),bond_ave,bond_std))+(AB1484-AC$24)*cash*(_xlfn.NORM.INV(RAND(),cash_ave,cash_std))+(AB1484-AC$24)))</f>
        <v/>
      </c>
      <c r="AD1484" s="156">
        <f>IF((AC1484&lt;=0),0,((AC1484-AD$24)*Stock*(_xlfn.NORM.INV(RAND(),stock_ave,stock_std))+(AC1484-AD$24)*Bonds*(_xlfn.NORM.INV(RAND(),bond_ave,bond_std))+(AC1484-AD$24)*cash*(_xlfn.NORM.INV(RAND(),cash_ave,cash_std))+(AC1484-AD$24)))</f>
        <v/>
      </c>
      <c r="AE1484" s="156">
        <f>IF((AD1484&lt;=0),0,((AD1484-AE$24)*Stock*(_xlfn.NORM.INV(RAND(),stock_ave,stock_std))+(AD1484-AE$24)*Bonds*(_xlfn.NORM.INV(RAND(),bond_ave,bond_std))+(AD1484-AE$24)*cash*(_xlfn.NORM.INV(RAND(),cash_ave,cash_std))+(AD1484-AE$24)))</f>
        <v/>
      </c>
      <c r="AF1484" s="156">
        <f>IF((AE1484&lt;=0),0,((AE1484-AF$24)*Stock*(_xlfn.NORM.INV(RAND(),stock_ave,stock_std))+(AE1484-AF$24)*Bonds*(_xlfn.NORM.INV(RAND(),bond_ave,bond_std))+(AE1484-AF$24)*cash*(_xlfn.NORM.INV(RAND(),cash_ave,cash_std))+(AE1484-AF$24)))</f>
        <v/>
      </c>
      <c r="AG1484" s="156">
        <f>IF((AF1484&lt;=0),0,((AF1484-AG$24)*Stock*(_xlfn.NORM.INV(RAND(),stock_ave,stock_std))+(AF1484-AG$24)*Bonds*(_xlfn.NORM.INV(RAND(),bond_ave,bond_std))+(AF1484-AG$24)*cash*(_xlfn.NORM.INV(RAND(),cash_ave,cash_std))+(AF1484-AG$24)))</f>
        <v/>
      </c>
      <c r="AH1484" s="156">
        <f>IF((AG1484&lt;=0),0,((AG1484-AH$24)*Stock*(_xlfn.NORM.INV(RAND(),stock_ave,stock_std))+(AG1484-AH$24)*Bonds*(_xlfn.NORM.INV(RAND(),bond_ave,bond_std))+(AG1484-AH$24)*cash*(_xlfn.NORM.INV(RAND(),cash_ave,cash_std))+(AG1484-AH$24)))</f>
        <v/>
      </c>
      <c r="AI1484" s="156">
        <f>IF((AH1484&lt;=0),0,((AH1484-AI$24)*Stock*(_xlfn.NORM.INV(RAND(),stock_ave,stock_std))+(AH1484-AI$24)*Bonds*(_xlfn.NORM.INV(RAND(),bond_ave,bond_std))+(AH1484-AI$24)*cash*(_xlfn.NORM.INV(RAND(),cash_ave,cash_std))+(AH1484-AI$24)))</f>
        <v/>
      </c>
      <c r="AJ1484" s="156">
        <f>IF((AI1484&lt;=0),0,((AI1484-AJ$24)*Stock*(_xlfn.NORM.INV(RAND(),stock_ave,stock_std))+(AI1484-AJ$24)*Bonds*(_xlfn.NORM.INV(RAND(),bond_ave,bond_std))+(AI1484-AJ$24)*cash*(_xlfn.NORM.INV(RAND(),cash_ave,cash_std))+(AI1484-AJ$24)))</f>
        <v/>
      </c>
      <c r="AK1484" s="156">
        <f>IF((AJ1484&lt;=0),0,((AJ1484-AK$24)*Stock*(_xlfn.NORM.INV(RAND(),stock_ave,stock_std))+(AJ1484-AK$24)*Bonds*(_xlfn.NORM.INV(RAND(),bond_ave,bond_std))+(AJ1484-AK$24)*cash*(_xlfn.NORM.INV(RAND(),cash_ave,cash_std))+(AJ1484-AK$24)))</f>
        <v/>
      </c>
      <c r="AL1484" s="156">
        <f>IF((AK1484&lt;=0),0,((AK1484-AL$24)*Stock*(_xlfn.NORM.INV(RAND(),stock_ave,stock_std))+(AK1484-AL$24)*Bonds*(_xlfn.NORM.INV(RAND(),bond_ave,bond_std))+(AK1484-AL$24)*cash*(_xlfn.NORM.INV(RAND(),cash_ave,cash_std))+(AK1484-AL$24)))</f>
        <v/>
      </c>
      <c r="AM1484" s="156">
        <f>IF((AL1484&lt;=0),0,((AL1484-AM$24)*Stock*(_xlfn.NORM.INV(RAND(),stock_ave,stock_std))+(AL1484-AM$24)*Bonds*(_xlfn.NORM.INV(RAND(),bond_ave,bond_std))+(AL1484-AM$24)*cash*(_xlfn.NORM.INV(RAND(),cash_ave,cash_std))+(AL1484-AM$24)))</f>
        <v/>
      </c>
      <c r="AN1484" s="156">
        <f>IF((AM1484&lt;=0),0,((AM1484-AN$24)*Stock*(_xlfn.NORM.INV(RAND(),stock_ave,stock_std))+(AM1484-AN$24)*Bonds*(_xlfn.NORM.INV(RAND(),bond_ave,bond_std))+(AM1484-AN$24)*cash*(_xlfn.NORM.INV(RAND(),cash_ave,cash_std))+(AM1484-AN$24)))</f>
        <v/>
      </c>
      <c r="AO1484" s="156">
        <f>IF((AN1484&lt;=0),0,((AN1484-AO$24)*Stock*(_xlfn.NORM.INV(RAND(),stock_ave,stock_std))+(AN1484-AO$24)*Bonds*(_xlfn.NORM.INV(RAND(),bond_ave,bond_std))+(AN1484-AO$24)*cash*(_xlfn.NORM.INV(RAND(),cash_ave,cash_std))+(AN1484-AO$24)))</f>
        <v/>
      </c>
      <c r="AP1484" s="156">
        <f>IF((AO1484&lt;=0),0,((AO1484-AP$24)*Stock*(_xlfn.NORM.INV(RAND(),stock_ave,stock_std))+(AO1484-AP$24)*Bonds*(_xlfn.NORM.INV(RAND(),bond_ave,bond_std))+(AO1484-AP$24)*cash*(_xlfn.NORM.INV(RAND(),cash_ave,cash_std))+(AO1484-AP$24)))</f>
        <v/>
      </c>
      <c r="AQ1484" s="156">
        <f>IF((AP1484&lt;=0),0,((AP1484-AQ$24)*Stock*(_xlfn.NORM.INV(RAND(),stock_ave,stock_std))+(AP1484-AQ$24)*Bonds*(_xlfn.NORM.INV(RAND(),bond_ave,bond_std))+(AP1484-AQ$24)*cash*(_xlfn.NORM.INV(RAND(),cash_ave,cash_std))+(AP1484-AQ$24)))</f>
        <v/>
      </c>
      <c r="AR1484" s="156">
        <f>IF((AQ1484&lt;=0),0,((AQ1484-AR$24)*Stock*(_xlfn.NORM.INV(RAND(),stock_ave,stock_std))+(AQ1484-AR$24)*Bonds*(_xlfn.NORM.INV(RAND(),bond_ave,bond_std))+(AQ1484-AR$24)*cash*(_xlfn.NORM.INV(RAND(),cash_ave,cash_std))+(AQ1484-AR$24)))</f>
        <v/>
      </c>
      <c r="AS1484" s="156">
        <f>IF((AR1484&lt;=0),0,((AR1484-AS$24)*Stock*(_xlfn.NORM.INV(RAND(),stock_ave,stock_std))+(AR1484-AS$24)*Bonds*(_xlfn.NORM.INV(RAND(),bond_ave,bond_std))+(AR1484-AS$24)*cash*(_xlfn.NORM.INV(RAND(),cash_ave,cash_std))+(AR1484-AS$24)))</f>
        <v/>
      </c>
      <c r="AT1484" s="156">
        <f>IF((AS1484&lt;=0),0,((AS1484-AT$24)*Stock*(_xlfn.NORM.INV(RAND(),stock_ave,stock_std))+(AS1484-AT$24)*Bonds*(_xlfn.NORM.INV(RAND(),bond_ave,bond_std))+(AS1484-AT$24)*cash*(_xlfn.NORM.INV(RAND(),cash_ave,cash_std))+(AS1484-AT$24)))</f>
        <v/>
      </c>
      <c r="AU1484" s="156">
        <f>IF((AT1484&lt;=0),0,((AT1484-AU$24)*Stock*(_xlfn.NORM.INV(RAND(),stock_ave,stock_std))+(AT1484-AU$24)*Bonds*(_xlfn.NORM.INV(RAND(),bond_ave,bond_std))+(AT1484-AU$24)*cash*(_xlfn.NORM.INV(RAND(),cash_ave,cash_std))+(AT1484-AU$24)))</f>
        <v/>
      </c>
      <c r="AV1484" s="156">
        <f>IF((AU1484&lt;=0),0,((AU1484-AV$24)*Stock*(_xlfn.NORM.INV(RAND(),stock_ave,stock_std))+(AU1484-AV$24)*Bonds*(_xlfn.NORM.INV(RAND(),bond_ave,bond_std))+(AU1484-AV$24)*cash*(_xlfn.NORM.INV(RAND(),cash_ave,cash_std))+(AU1484-AV$24)))</f>
        <v/>
      </c>
      <c r="AW1484" s="156">
        <f>IF((AV1484&lt;=0),0,((AV1484-AW$24)*Stock*(_xlfn.NORM.INV(RAND(),stock_ave,stock_std))+(AV1484-AW$24)*Bonds*(_xlfn.NORM.INV(RAND(),bond_ave,bond_std))+(AV1484-AW$24)*cash*(_xlfn.NORM.INV(RAND(),cash_ave,cash_std))+(AV1484-AW$24)))</f>
        <v/>
      </c>
      <c r="AX1484" s="159" t="n"/>
      <c r="AY1484" s="159" t="n"/>
      <c r="AZ1484" s="159" t="n"/>
      <c r="BA1484" s="159" t="n"/>
      <c r="BB1484" s="159" t="n"/>
    </row>
    <row r="1485">
      <c r="C1485" s="147" t="n"/>
      <c r="D1485" s="61">
        <f>+D1484-IF(D$18&gt;74,(D1484/D$25)*$C$10)</f>
        <v/>
      </c>
      <c r="E1485" s="61">
        <f>+E1484-IF(E$18&gt;74,(E1484/E$25)*$C$10)</f>
        <v/>
      </c>
      <c r="F1485" s="61">
        <f>+F1484-IF(F$18&gt;74,(F1484/F$25)*$C$10)</f>
        <v/>
      </c>
      <c r="G1485" s="61">
        <f>+G1484-IF(G$18&gt;74,(G1484/G$25)*$C$10)</f>
        <v/>
      </c>
      <c r="H1485" s="61">
        <f>+H1484-IF(H$18&gt;74,(H1484/H$25)*$C$10)</f>
        <v/>
      </c>
      <c r="I1485" s="61">
        <f>+I1484-IF(I$18&gt;74,(I1484/I$25)*$C$10)</f>
        <v/>
      </c>
      <c r="J1485" s="61">
        <f>+J1484-IF(J$18&gt;74,(J1484/J$25)*$C$10)</f>
        <v/>
      </c>
      <c r="K1485" s="61">
        <f>+K1484-IF(K$18&gt;74,(K1484/K$25)*$C$10)</f>
        <v/>
      </c>
      <c r="L1485" s="61">
        <f>+L1484-IF(L$18&gt;74,(L1484/L$25)*$C$10)</f>
        <v/>
      </c>
      <c r="M1485" s="61">
        <f>+M1484-IF(M$18&gt;74,(M1484/M$25)*$C$10)</f>
        <v/>
      </c>
      <c r="N1485" s="61">
        <f>+N1484-IF(N$18&gt;74,(N1484/N$25)*$C$10)</f>
        <v/>
      </c>
      <c r="O1485" s="61">
        <f>+O1484-IF(O$18&gt;74,(O1484/O$25)*$C$10)</f>
        <v/>
      </c>
      <c r="P1485" s="61">
        <f>+P1484-IF(P$18&gt;74,(P1484/P$25)*$C$10)</f>
        <v/>
      </c>
      <c r="Q1485" s="61">
        <f>+Q1484-IF(Q$18&gt;74,(Q1484/Q$25)*$C$10)</f>
        <v/>
      </c>
      <c r="R1485" s="61">
        <f>+R1484-IF(R$18&gt;74,(R1484/R$25)*$C$10)</f>
        <v/>
      </c>
      <c r="S1485" s="61">
        <f>+S1484-IF(S$18&gt;74,(S1484/S$25)*$C$10)</f>
        <v/>
      </c>
      <c r="T1485" s="61">
        <f>+T1484-IF(T$18&gt;74,(T1484/T$25)*$C$10)</f>
        <v/>
      </c>
      <c r="U1485" s="61">
        <f>+U1484-IF(U$18&gt;74,(U1484/U$25)*$C$10)</f>
        <v/>
      </c>
      <c r="V1485" s="61">
        <f>+V1484-IF(V$18&gt;74,(V1484/V$25)*$C$10)</f>
        <v/>
      </c>
      <c r="W1485" s="61">
        <f>+W1484-IF(W$18&gt;74,(W1484/W$25)*$C$10)</f>
        <v/>
      </c>
      <c r="X1485" s="61">
        <f>+X1484-IF(X$18&gt;74,(X1484/X$25)*$C$10)</f>
        <v/>
      </c>
      <c r="Y1485" s="61">
        <f>+Y1484-IF(Y$18&gt;74,(Y1484/Y$25)*$C$10)</f>
        <v/>
      </c>
      <c r="Z1485" s="61">
        <f>+Z1484-IF(Z$18&gt;74,(Z1484/Z$25)*$C$10)</f>
        <v/>
      </c>
      <c r="AA1485" s="61">
        <f>+AA1484-IF(AA$18&gt;74,(AA1484/AA$25)*$C$10)</f>
        <v/>
      </c>
      <c r="AB1485" s="61">
        <f>+AB1484-IF(AB$18&gt;74,(AB1484/AB$25)*$C$10)</f>
        <v/>
      </c>
      <c r="AC1485" s="61">
        <f>+AC1484-IF(AC$18&gt;74,(AC1484/AC$25)*$C$10)</f>
        <v/>
      </c>
      <c r="AD1485" s="61">
        <f>+AD1484-IF(AD$18&gt;74,(AD1484/AD$25)*$C$10)</f>
        <v/>
      </c>
      <c r="AE1485" s="61">
        <f>+AE1484-IF(AE$18&gt;74,(AE1484/AE$25)*$C$10)</f>
        <v/>
      </c>
      <c r="AF1485" s="61">
        <f>+AF1484-IF(AF$18&gt;74,(AF1484/AF$25)*$C$10)</f>
        <v/>
      </c>
      <c r="AG1485" s="61">
        <f>+AG1484-IF(AG$18&gt;74,(AG1484/AG$25)*$C$10)</f>
        <v/>
      </c>
      <c r="AH1485" s="61">
        <f>+AH1484-IF(AH$18&gt;74,(AH1484/AH$25)*$C$10)</f>
        <v/>
      </c>
      <c r="AI1485" s="61">
        <f>+AI1484-IF(AI$18&gt;74,(AI1484/AI$25)*$C$10)</f>
        <v/>
      </c>
      <c r="AJ1485" s="61">
        <f>+AJ1484-IF(AJ$18&gt;74,(AJ1484/AJ$25)*$C$10)</f>
        <v/>
      </c>
      <c r="AK1485" s="61">
        <f>+AK1484-IF(AK$18&gt;74,(AK1484/AK$25)*$C$10)</f>
        <v/>
      </c>
      <c r="AL1485" s="61">
        <f>+AL1484-IF(AL$18&gt;74,(AL1484/AL$25)*$C$10)</f>
        <v/>
      </c>
      <c r="AM1485" s="61">
        <f>+AM1484-IF(AM$18&gt;74,(AM1484/AM$25)*$C$10)</f>
        <v/>
      </c>
      <c r="AN1485" s="61">
        <f>+AN1484-IF(AN$18&gt;74,(AN1484/AN$25)*$C$10)</f>
        <v/>
      </c>
      <c r="AO1485" s="61">
        <f>+AO1484-IF(AO$18&gt;74,(AO1484/AO$25)*$C$10)</f>
        <v/>
      </c>
      <c r="AP1485" s="61">
        <f>+AP1484-IF(AP$18&gt;74,(AP1484/AP$25)*$C$10)</f>
        <v/>
      </c>
      <c r="AQ1485" s="61">
        <f>+AQ1484-IF(AQ$18&gt;74,(AQ1484/AQ$25)*$C$10)</f>
        <v/>
      </c>
      <c r="AR1485" s="61">
        <f>+AR1484-IF(AR$18&gt;74,(AR1484/AR$25)*$C$10)</f>
        <v/>
      </c>
      <c r="AS1485" s="61">
        <f>+AS1484-IF(AS$18&gt;74,(AS1484/AS$25)*$C$10)</f>
        <v/>
      </c>
      <c r="AT1485" s="61">
        <f>+AT1484-IF(AT$18&gt;74,(AT1484/AT$25)*$C$10)</f>
        <v/>
      </c>
      <c r="AU1485" s="61">
        <f>+AU1484-IF(AU$18&gt;74,(AU1484/AU$25)*$C$10)</f>
        <v/>
      </c>
      <c r="AV1485" s="61">
        <f>+AV1484-IF(AV$18&gt;74,(AV1484/AV$25)*$C$10)</f>
        <v/>
      </c>
      <c r="AW1485" s="61">
        <f>+AW1484-IF(AW$18&gt;74,(AW1484/AW$25)*$C$10)</f>
        <v/>
      </c>
      <c r="AX1485" s="35">
        <f>IF(AW1485&gt;0,1,0)</f>
        <v/>
      </c>
      <c r="AY1485" s="35">
        <f>IF(AL1485&gt;0,1,0)</f>
        <v/>
      </c>
      <c r="AZ1485" s="35">
        <f>IF(AG1485&gt;0,1,0)</f>
        <v/>
      </c>
      <c r="BA1485" s="35">
        <f>IF(AB1485&gt;0,1,0)</f>
        <v/>
      </c>
      <c r="BB1485" s="35">
        <f>IF(W1485&gt;0,1,0)</f>
        <v/>
      </c>
    </row>
    <row r="1486">
      <c r="B1486" s="154" t="inlineStr">
        <is>
          <t>trial 730</t>
        </is>
      </c>
      <c r="C1486" s="155">
        <f>+start-C1483</f>
        <v/>
      </c>
      <c r="D1486" s="156">
        <f>IF((C1486&lt;=0),0,((C1486-D$24)*Stock*(_xlfn.NORM.INV(RAND(),stock_ave,stock_std))+(C1486-D$24)*Bonds*(_xlfn.NORM.INV(RAND(),bond_ave,bond_std))+(C1486-D$24)*cash*(_xlfn.NORM.INV(RAND(),cash_ave,cash_std))+(C1486-D$24)))</f>
        <v/>
      </c>
      <c r="E1486" s="156">
        <f>IF((D1486&lt;=0),0,((D1486-E$24)*Stock*(_xlfn.NORM.INV(RAND(),stock_ave,stock_std))+(D1486-E$24)*Bonds*(_xlfn.NORM.INV(RAND(),bond_ave,bond_std))+(D1486-E$24)*cash*(_xlfn.NORM.INV(RAND(),cash_ave,cash_std))+(D1486-E$24)))</f>
        <v/>
      </c>
      <c r="F1486" s="156">
        <f>IF((E1486&lt;=0),0,((E1486-F$24)*Stock*(_xlfn.NORM.INV(RAND(),stock_ave,stock_std))+(E1486-F$24)*Bonds*(_xlfn.NORM.INV(RAND(),bond_ave,bond_std))+(E1486-F$24)*cash*(_xlfn.NORM.INV(RAND(),cash_ave,cash_std))+(E1486-F$24)))</f>
        <v/>
      </c>
      <c r="G1486" s="156">
        <f>IF((F1486&lt;=0),0,((F1486-G$24)*Stock*(_xlfn.NORM.INV(RAND(),stock_ave,stock_std))+(F1486-G$24)*Bonds*(_xlfn.NORM.INV(RAND(),bond_ave,bond_std))+(F1486-G$24)*cash*(_xlfn.NORM.INV(RAND(),cash_ave,cash_std))+(F1486-G$24)))</f>
        <v/>
      </c>
      <c r="H1486" s="156">
        <f>IF((G1486&lt;=0),0,((G1486-H$24)*Stock*(_xlfn.NORM.INV(RAND(),stock_ave,stock_std))+(G1486-H$24)*Bonds*(_xlfn.NORM.INV(RAND(),bond_ave,bond_std))+(G1486-H$24)*cash*(_xlfn.NORM.INV(RAND(),cash_ave,cash_std))+(G1486-H$24)))</f>
        <v/>
      </c>
      <c r="I1486" s="156">
        <f>IF((H1486&lt;=0),0,((H1486-I$24)*Stock*(_xlfn.NORM.INV(RAND(),stock_ave,stock_std))+(H1486-I$24)*Bonds*(_xlfn.NORM.INV(RAND(),bond_ave,bond_std))+(H1486-I$24)*cash*(_xlfn.NORM.INV(RAND(),cash_ave,cash_std))+(H1486-I$24)))</f>
        <v/>
      </c>
      <c r="J1486" s="156">
        <f>IF((I1486&lt;=0),0,((I1486-J$24)*Stock*(_xlfn.NORM.INV(RAND(),stock_ave,stock_std))+(I1486-J$24)*Bonds*(_xlfn.NORM.INV(RAND(),bond_ave,bond_std))+(I1486-J$24)*cash*(_xlfn.NORM.INV(RAND(),cash_ave,cash_std))+(I1486-J$24)))</f>
        <v/>
      </c>
      <c r="K1486" s="156">
        <f>IF((J1486&lt;=0),0,((J1486-K$24)*Stock*(_xlfn.NORM.INV(RAND(),stock_ave,stock_std))+(J1486-K$24)*Bonds*(_xlfn.NORM.INV(RAND(),bond_ave,bond_std))+(J1486-K$24)*cash*(_xlfn.NORM.INV(RAND(),cash_ave,cash_std))+(J1486-K$24)))</f>
        <v/>
      </c>
      <c r="L1486" s="156">
        <f>IF((K1486&lt;=0),0,((K1486-L$24)*Stock*(_xlfn.NORM.INV(RAND(),stock_ave,stock_std))+(K1486-L$24)*Bonds*(_xlfn.NORM.INV(RAND(),bond_ave,bond_std))+(K1486-L$24)*cash*(_xlfn.NORM.INV(RAND(),cash_ave,cash_std))+(K1486-L$24)))</f>
        <v/>
      </c>
      <c r="M1486" s="156">
        <f>IF((L1486&lt;=0),0,((L1486-M$24)*Stock*(_xlfn.NORM.INV(RAND(),stock_ave,stock_std))+(L1486-M$24)*Bonds*(_xlfn.NORM.INV(RAND(),bond_ave,bond_std))+(L1486-M$24)*cash*(_xlfn.NORM.INV(RAND(),cash_ave,cash_std))+(L1486-M$24)))</f>
        <v/>
      </c>
      <c r="N1486" s="156">
        <f>IF((M1486&lt;=0),0,((M1486-N$24)*Stock*(_xlfn.NORM.INV(RAND(),stock_ave,stock_std))+(M1486-N$24)*Bonds*(_xlfn.NORM.INV(RAND(),bond_ave,bond_std))+(M1486-N$24)*cash*(_xlfn.NORM.INV(RAND(),cash_ave,cash_std))+(M1486-N$24)))</f>
        <v/>
      </c>
      <c r="O1486" s="156">
        <f>IF((N1486&lt;=0),0,((N1486-O$24)*Stock*(_xlfn.NORM.INV(RAND(),stock_ave,stock_std))+(N1486-O$24)*Bonds*(_xlfn.NORM.INV(RAND(),bond_ave,bond_std))+(N1486-O$24)*cash*(_xlfn.NORM.INV(RAND(),cash_ave,cash_std))+(N1486-O$24)))</f>
        <v/>
      </c>
      <c r="P1486" s="156">
        <f>IF((O1486&lt;=0),0,((O1486-P$24)*Stock*(_xlfn.NORM.INV(RAND(),stock_ave,stock_std))+(O1486-P$24)*Bonds*(_xlfn.NORM.INV(RAND(),bond_ave,bond_std))+(O1486-P$24)*cash*(_xlfn.NORM.INV(RAND(),cash_ave,cash_std))+(O1486-P$24)))</f>
        <v/>
      </c>
      <c r="Q1486" s="156">
        <f>IF((P1486&lt;=0),0,((P1486-Q$24)*Stock*(_xlfn.NORM.INV(RAND(),stock_ave,stock_std))+(P1486-Q$24)*Bonds*(_xlfn.NORM.INV(RAND(),bond_ave,bond_std))+(P1486-Q$24)*cash*(_xlfn.NORM.INV(RAND(),cash_ave,cash_std))+(P1486-Q$24)))</f>
        <v/>
      </c>
      <c r="R1486" s="156">
        <f>IF((Q1486&lt;=0),0,((Q1486-R$24)*Stock*(_xlfn.NORM.INV(RAND(),stock_ave,stock_std))+(Q1486-R$24)*Bonds*(_xlfn.NORM.INV(RAND(),bond_ave,bond_std))+(Q1486-R$24)*cash*(_xlfn.NORM.INV(RAND(),cash_ave,cash_std))+(Q1486-R$24)))</f>
        <v/>
      </c>
      <c r="S1486" s="156">
        <f>IF((R1486&lt;=0),0,((R1486-S$24)*Stock*(_xlfn.NORM.INV(RAND(),stock_ave,stock_std))+(R1486-S$24)*Bonds*(_xlfn.NORM.INV(RAND(),bond_ave,bond_std))+(R1486-S$24)*cash*(_xlfn.NORM.INV(RAND(),cash_ave,cash_std))+(R1486-S$24)))</f>
        <v/>
      </c>
      <c r="T1486" s="156">
        <f>IF((S1486&lt;=0),0,((S1486-T$24)*Stock*(_xlfn.NORM.INV(RAND(),stock_ave,stock_std))+(S1486-T$24)*Bonds*(_xlfn.NORM.INV(RAND(),bond_ave,bond_std))+(S1486-T$24)*cash*(_xlfn.NORM.INV(RAND(),cash_ave,cash_std))+(S1486-T$24)))</f>
        <v/>
      </c>
      <c r="U1486" s="156">
        <f>IF((T1486&lt;=0),0,((T1486-U$24)*Stock*(_xlfn.NORM.INV(RAND(),stock_ave,stock_std))+(T1486-U$24)*Bonds*(_xlfn.NORM.INV(RAND(),bond_ave,bond_std))+(T1486-U$24)*cash*(_xlfn.NORM.INV(RAND(),cash_ave,cash_std))+(T1486-U$24)))</f>
        <v/>
      </c>
      <c r="V1486" s="156">
        <f>IF((U1486&lt;=0),0,((U1486-V$24)*Stock*(_xlfn.NORM.INV(RAND(),stock_ave,stock_std))+(U1486-V$24)*Bonds*(_xlfn.NORM.INV(RAND(),bond_ave,bond_std))+(U1486-V$24)*cash*(_xlfn.NORM.INV(RAND(),cash_ave,cash_std))+(U1486-V$24)))</f>
        <v/>
      </c>
      <c r="W1486" s="156">
        <f>IF((V1486&lt;=0),0,((V1486-W$24)*Stock*(_xlfn.NORM.INV(RAND(),stock_ave,stock_std))+(V1486-W$24)*Bonds*(_xlfn.NORM.INV(RAND(),bond_ave,bond_std))+(V1486-W$24)*cash*(_xlfn.NORM.INV(RAND(),cash_ave,cash_std))+(V1486-W$24)))</f>
        <v/>
      </c>
      <c r="X1486" s="156">
        <f>IF((W1486&lt;=0),0,((W1486-X$24)*Stock*(_xlfn.NORM.INV(RAND(),stock_ave,stock_std))+(W1486-X$24)*Bonds*(_xlfn.NORM.INV(RAND(),bond_ave,bond_std))+(W1486-X$24)*cash*(_xlfn.NORM.INV(RAND(),cash_ave,cash_std))+(W1486-X$24)))</f>
        <v/>
      </c>
      <c r="Y1486" s="156">
        <f>IF((X1486&lt;=0),0,((X1486-Y$24)*Stock*(_xlfn.NORM.INV(RAND(),stock_ave,stock_std))+(X1486-Y$24)*Bonds*(_xlfn.NORM.INV(RAND(),bond_ave,bond_std))+(X1486-Y$24)*cash*(_xlfn.NORM.INV(RAND(),cash_ave,cash_std))+(X1486-Y$24)))</f>
        <v/>
      </c>
      <c r="Z1486" s="156">
        <f>IF((Y1486&lt;=0),0,((Y1486-Z$24)*Stock*(_xlfn.NORM.INV(RAND(),stock_ave,stock_std))+(Y1486-Z$24)*Bonds*(_xlfn.NORM.INV(RAND(),bond_ave,bond_std))+(Y1486-Z$24)*cash*(_xlfn.NORM.INV(RAND(),cash_ave,cash_std))+(Y1486-Z$24)))</f>
        <v/>
      </c>
      <c r="AA1486" s="156">
        <f>IF((Z1486&lt;=0),0,((Z1486-AA$24)*Stock*(_xlfn.NORM.INV(RAND(),stock_ave,stock_std))+(Z1486-AA$24)*Bonds*(_xlfn.NORM.INV(RAND(),bond_ave,bond_std))+(Z1486-AA$24)*cash*(_xlfn.NORM.INV(RAND(),cash_ave,cash_std))+(Z1486-AA$24)))</f>
        <v/>
      </c>
      <c r="AB1486" s="156">
        <f>IF((AA1486&lt;=0),0,((AA1486-AB$24)*Stock*(_xlfn.NORM.INV(RAND(),stock_ave,stock_std))+(AA1486-AB$24)*Bonds*(_xlfn.NORM.INV(RAND(),bond_ave,bond_std))+(AA1486-AB$24)*cash*(_xlfn.NORM.INV(RAND(),cash_ave,cash_std))+(AA1486-AB$24)))</f>
        <v/>
      </c>
      <c r="AC1486" s="156">
        <f>IF((AB1486&lt;=0),0,((AB1486-AC$24)*Stock*(_xlfn.NORM.INV(RAND(),stock_ave,stock_std))+(AB1486-AC$24)*Bonds*(_xlfn.NORM.INV(RAND(),bond_ave,bond_std))+(AB1486-AC$24)*cash*(_xlfn.NORM.INV(RAND(),cash_ave,cash_std))+(AB1486-AC$24)))</f>
        <v/>
      </c>
      <c r="AD1486" s="156">
        <f>IF((AC1486&lt;=0),0,((AC1486-AD$24)*Stock*(_xlfn.NORM.INV(RAND(),stock_ave,stock_std))+(AC1486-AD$24)*Bonds*(_xlfn.NORM.INV(RAND(),bond_ave,bond_std))+(AC1486-AD$24)*cash*(_xlfn.NORM.INV(RAND(),cash_ave,cash_std))+(AC1486-AD$24)))</f>
        <v/>
      </c>
      <c r="AE1486" s="156">
        <f>IF((AD1486&lt;=0),0,((AD1486-AE$24)*Stock*(_xlfn.NORM.INV(RAND(),stock_ave,stock_std))+(AD1486-AE$24)*Bonds*(_xlfn.NORM.INV(RAND(),bond_ave,bond_std))+(AD1486-AE$24)*cash*(_xlfn.NORM.INV(RAND(),cash_ave,cash_std))+(AD1486-AE$24)))</f>
        <v/>
      </c>
      <c r="AF1486" s="156">
        <f>IF((AE1486&lt;=0),0,((AE1486-AF$24)*Stock*(_xlfn.NORM.INV(RAND(),stock_ave,stock_std))+(AE1486-AF$24)*Bonds*(_xlfn.NORM.INV(RAND(),bond_ave,bond_std))+(AE1486-AF$24)*cash*(_xlfn.NORM.INV(RAND(),cash_ave,cash_std))+(AE1486-AF$24)))</f>
        <v/>
      </c>
      <c r="AG1486" s="156">
        <f>IF((AF1486&lt;=0),0,((AF1486-AG$24)*Stock*(_xlfn.NORM.INV(RAND(),stock_ave,stock_std))+(AF1486-AG$24)*Bonds*(_xlfn.NORM.INV(RAND(),bond_ave,bond_std))+(AF1486-AG$24)*cash*(_xlfn.NORM.INV(RAND(),cash_ave,cash_std))+(AF1486-AG$24)))</f>
        <v/>
      </c>
      <c r="AH1486" s="156">
        <f>IF((AG1486&lt;=0),0,((AG1486-AH$24)*Stock*(_xlfn.NORM.INV(RAND(),stock_ave,stock_std))+(AG1486-AH$24)*Bonds*(_xlfn.NORM.INV(RAND(),bond_ave,bond_std))+(AG1486-AH$24)*cash*(_xlfn.NORM.INV(RAND(),cash_ave,cash_std))+(AG1486-AH$24)))</f>
        <v/>
      </c>
      <c r="AI1486" s="156">
        <f>IF((AH1486&lt;=0),0,((AH1486-AI$24)*Stock*(_xlfn.NORM.INV(RAND(),stock_ave,stock_std))+(AH1486-AI$24)*Bonds*(_xlfn.NORM.INV(RAND(),bond_ave,bond_std))+(AH1486-AI$24)*cash*(_xlfn.NORM.INV(RAND(),cash_ave,cash_std))+(AH1486-AI$24)))</f>
        <v/>
      </c>
      <c r="AJ1486" s="156">
        <f>IF((AI1486&lt;=0),0,((AI1486-AJ$24)*Stock*(_xlfn.NORM.INV(RAND(),stock_ave,stock_std))+(AI1486-AJ$24)*Bonds*(_xlfn.NORM.INV(RAND(),bond_ave,bond_std))+(AI1486-AJ$24)*cash*(_xlfn.NORM.INV(RAND(),cash_ave,cash_std))+(AI1486-AJ$24)))</f>
        <v/>
      </c>
      <c r="AK1486" s="156">
        <f>IF((AJ1486&lt;=0),0,((AJ1486-AK$24)*Stock*(_xlfn.NORM.INV(RAND(),stock_ave,stock_std))+(AJ1486-AK$24)*Bonds*(_xlfn.NORM.INV(RAND(),bond_ave,bond_std))+(AJ1486-AK$24)*cash*(_xlfn.NORM.INV(RAND(),cash_ave,cash_std))+(AJ1486-AK$24)))</f>
        <v/>
      </c>
      <c r="AL1486" s="156">
        <f>IF((AK1486&lt;=0),0,((AK1486-AL$24)*Stock*(_xlfn.NORM.INV(RAND(),stock_ave,stock_std))+(AK1486-AL$24)*Bonds*(_xlfn.NORM.INV(RAND(),bond_ave,bond_std))+(AK1486-AL$24)*cash*(_xlfn.NORM.INV(RAND(),cash_ave,cash_std))+(AK1486-AL$24)))</f>
        <v/>
      </c>
      <c r="AM1486" s="156">
        <f>IF((AL1486&lt;=0),0,((AL1486-AM$24)*Stock*(_xlfn.NORM.INV(RAND(),stock_ave,stock_std))+(AL1486-AM$24)*Bonds*(_xlfn.NORM.INV(RAND(),bond_ave,bond_std))+(AL1486-AM$24)*cash*(_xlfn.NORM.INV(RAND(),cash_ave,cash_std))+(AL1486-AM$24)))</f>
        <v/>
      </c>
      <c r="AN1486" s="156">
        <f>IF((AM1486&lt;=0),0,((AM1486-AN$24)*Stock*(_xlfn.NORM.INV(RAND(),stock_ave,stock_std))+(AM1486-AN$24)*Bonds*(_xlfn.NORM.INV(RAND(),bond_ave,bond_std))+(AM1486-AN$24)*cash*(_xlfn.NORM.INV(RAND(),cash_ave,cash_std))+(AM1486-AN$24)))</f>
        <v/>
      </c>
      <c r="AO1486" s="156">
        <f>IF((AN1486&lt;=0),0,((AN1486-AO$24)*Stock*(_xlfn.NORM.INV(RAND(),stock_ave,stock_std))+(AN1486-AO$24)*Bonds*(_xlfn.NORM.INV(RAND(),bond_ave,bond_std))+(AN1486-AO$24)*cash*(_xlfn.NORM.INV(RAND(),cash_ave,cash_std))+(AN1486-AO$24)))</f>
        <v/>
      </c>
      <c r="AP1486" s="156">
        <f>IF((AO1486&lt;=0),0,((AO1486-AP$24)*Stock*(_xlfn.NORM.INV(RAND(),stock_ave,stock_std))+(AO1486-AP$24)*Bonds*(_xlfn.NORM.INV(RAND(),bond_ave,bond_std))+(AO1486-AP$24)*cash*(_xlfn.NORM.INV(RAND(),cash_ave,cash_std))+(AO1486-AP$24)))</f>
        <v/>
      </c>
      <c r="AQ1486" s="156">
        <f>IF((AP1486&lt;=0),0,((AP1486-AQ$24)*Stock*(_xlfn.NORM.INV(RAND(),stock_ave,stock_std))+(AP1486-AQ$24)*Bonds*(_xlfn.NORM.INV(RAND(),bond_ave,bond_std))+(AP1486-AQ$24)*cash*(_xlfn.NORM.INV(RAND(),cash_ave,cash_std))+(AP1486-AQ$24)))</f>
        <v/>
      </c>
      <c r="AR1486" s="156">
        <f>IF((AQ1486&lt;=0),0,((AQ1486-AR$24)*Stock*(_xlfn.NORM.INV(RAND(),stock_ave,stock_std))+(AQ1486-AR$24)*Bonds*(_xlfn.NORM.INV(RAND(),bond_ave,bond_std))+(AQ1486-AR$24)*cash*(_xlfn.NORM.INV(RAND(),cash_ave,cash_std))+(AQ1486-AR$24)))</f>
        <v/>
      </c>
      <c r="AS1486" s="156">
        <f>IF((AR1486&lt;=0),0,((AR1486-AS$24)*Stock*(_xlfn.NORM.INV(RAND(),stock_ave,stock_std))+(AR1486-AS$24)*Bonds*(_xlfn.NORM.INV(RAND(),bond_ave,bond_std))+(AR1486-AS$24)*cash*(_xlfn.NORM.INV(RAND(),cash_ave,cash_std))+(AR1486-AS$24)))</f>
        <v/>
      </c>
      <c r="AT1486" s="156">
        <f>IF((AS1486&lt;=0),0,((AS1486-AT$24)*Stock*(_xlfn.NORM.INV(RAND(),stock_ave,stock_std))+(AS1486-AT$24)*Bonds*(_xlfn.NORM.INV(RAND(),bond_ave,bond_std))+(AS1486-AT$24)*cash*(_xlfn.NORM.INV(RAND(),cash_ave,cash_std))+(AS1486-AT$24)))</f>
        <v/>
      </c>
      <c r="AU1486" s="156">
        <f>IF((AT1486&lt;=0),0,((AT1486-AU$24)*Stock*(_xlfn.NORM.INV(RAND(),stock_ave,stock_std))+(AT1486-AU$24)*Bonds*(_xlfn.NORM.INV(RAND(),bond_ave,bond_std))+(AT1486-AU$24)*cash*(_xlfn.NORM.INV(RAND(),cash_ave,cash_std))+(AT1486-AU$24)))</f>
        <v/>
      </c>
      <c r="AV1486" s="156">
        <f>IF((AU1486&lt;=0),0,((AU1486-AV$24)*Stock*(_xlfn.NORM.INV(RAND(),stock_ave,stock_std))+(AU1486-AV$24)*Bonds*(_xlfn.NORM.INV(RAND(),bond_ave,bond_std))+(AU1486-AV$24)*cash*(_xlfn.NORM.INV(RAND(),cash_ave,cash_std))+(AU1486-AV$24)))</f>
        <v/>
      </c>
      <c r="AW1486" s="156">
        <f>IF((AV1486&lt;=0),0,((AV1486-AW$24)*Stock*(_xlfn.NORM.INV(RAND(),stock_ave,stock_std))+(AV1486-AW$24)*Bonds*(_xlfn.NORM.INV(RAND(),bond_ave,bond_std))+(AV1486-AW$24)*cash*(_xlfn.NORM.INV(RAND(),cash_ave,cash_std))+(AV1486-AW$24)))</f>
        <v/>
      </c>
      <c r="AX1486" s="159" t="n"/>
      <c r="AY1486" s="159" t="n"/>
      <c r="AZ1486" s="159" t="n"/>
      <c r="BA1486" s="159" t="n"/>
      <c r="BB1486" s="159" t="n"/>
    </row>
    <row r="1487">
      <c r="C1487" s="147" t="n"/>
      <c r="D1487" s="61">
        <f>+D1486-IF(D$18&gt;74,(D1486/D$25)*$C$10)</f>
        <v/>
      </c>
      <c r="E1487" s="61">
        <f>+E1486-IF(E$18&gt;74,(E1486/E$25)*$C$10)</f>
        <v/>
      </c>
      <c r="F1487" s="61">
        <f>+F1486-IF(F$18&gt;74,(F1486/F$25)*$C$10)</f>
        <v/>
      </c>
      <c r="G1487" s="61">
        <f>+G1486-IF(G$18&gt;74,(G1486/G$25)*$C$10)</f>
        <v/>
      </c>
      <c r="H1487" s="61">
        <f>+H1486-IF(H$18&gt;74,(H1486/H$25)*$C$10)</f>
        <v/>
      </c>
      <c r="I1487" s="61">
        <f>+I1486-IF(I$18&gt;74,(I1486/I$25)*$C$10)</f>
        <v/>
      </c>
      <c r="J1487" s="61">
        <f>+J1486-IF(J$18&gt;74,(J1486/J$25)*$C$10)</f>
        <v/>
      </c>
      <c r="K1487" s="61">
        <f>+K1486-IF(K$18&gt;74,(K1486/K$25)*$C$10)</f>
        <v/>
      </c>
      <c r="L1487" s="61">
        <f>+L1486-IF(L$18&gt;74,(L1486/L$25)*$C$10)</f>
        <v/>
      </c>
      <c r="M1487" s="61">
        <f>+M1486-IF(M$18&gt;74,(M1486/M$25)*$C$10)</f>
        <v/>
      </c>
      <c r="N1487" s="61">
        <f>+N1486-IF(N$18&gt;74,(N1486/N$25)*$C$10)</f>
        <v/>
      </c>
      <c r="O1487" s="61">
        <f>+O1486-IF(O$18&gt;74,(O1486/O$25)*$C$10)</f>
        <v/>
      </c>
      <c r="P1487" s="61">
        <f>+P1486-IF(P$18&gt;74,(P1486/P$25)*$C$10)</f>
        <v/>
      </c>
      <c r="Q1487" s="61">
        <f>+Q1486-IF(Q$18&gt;74,(Q1486/Q$25)*$C$10)</f>
        <v/>
      </c>
      <c r="R1487" s="61">
        <f>+R1486-IF(R$18&gt;74,(R1486/R$25)*$C$10)</f>
        <v/>
      </c>
      <c r="S1487" s="61">
        <f>+S1486-IF(S$18&gt;74,(S1486/S$25)*$C$10)</f>
        <v/>
      </c>
      <c r="T1487" s="61">
        <f>+T1486-IF(T$18&gt;74,(T1486/T$25)*$C$10)</f>
        <v/>
      </c>
      <c r="U1487" s="61">
        <f>+U1486-IF(U$18&gt;74,(U1486/U$25)*$C$10)</f>
        <v/>
      </c>
      <c r="V1487" s="61">
        <f>+V1486-IF(V$18&gt;74,(V1486/V$25)*$C$10)</f>
        <v/>
      </c>
      <c r="W1487" s="61">
        <f>+W1486-IF(W$18&gt;74,(W1486/W$25)*$C$10)</f>
        <v/>
      </c>
      <c r="X1487" s="61">
        <f>+X1486-IF(X$18&gt;74,(X1486/X$25)*$C$10)</f>
        <v/>
      </c>
      <c r="Y1487" s="61">
        <f>+Y1486-IF(Y$18&gt;74,(Y1486/Y$25)*$C$10)</f>
        <v/>
      </c>
      <c r="Z1487" s="61">
        <f>+Z1486-IF(Z$18&gt;74,(Z1486/Z$25)*$C$10)</f>
        <v/>
      </c>
      <c r="AA1487" s="61">
        <f>+AA1486-IF(AA$18&gt;74,(AA1486/AA$25)*$C$10)</f>
        <v/>
      </c>
      <c r="AB1487" s="61">
        <f>+AB1486-IF(AB$18&gt;74,(AB1486/AB$25)*$C$10)</f>
        <v/>
      </c>
      <c r="AC1487" s="61">
        <f>+AC1486-IF(AC$18&gt;74,(AC1486/AC$25)*$C$10)</f>
        <v/>
      </c>
      <c r="AD1487" s="61">
        <f>+AD1486-IF(AD$18&gt;74,(AD1486/AD$25)*$C$10)</f>
        <v/>
      </c>
      <c r="AE1487" s="61">
        <f>+AE1486-IF(AE$18&gt;74,(AE1486/AE$25)*$C$10)</f>
        <v/>
      </c>
      <c r="AF1487" s="61">
        <f>+AF1486-IF(AF$18&gt;74,(AF1486/AF$25)*$C$10)</f>
        <v/>
      </c>
      <c r="AG1487" s="61">
        <f>+AG1486-IF(AG$18&gt;74,(AG1486/AG$25)*$C$10)</f>
        <v/>
      </c>
      <c r="AH1487" s="61">
        <f>+AH1486-IF(AH$18&gt;74,(AH1486/AH$25)*$C$10)</f>
        <v/>
      </c>
      <c r="AI1487" s="61">
        <f>+AI1486-IF(AI$18&gt;74,(AI1486/AI$25)*$C$10)</f>
        <v/>
      </c>
      <c r="AJ1487" s="61">
        <f>+AJ1486-IF(AJ$18&gt;74,(AJ1486/AJ$25)*$C$10)</f>
        <v/>
      </c>
      <c r="AK1487" s="61">
        <f>+AK1486-IF(AK$18&gt;74,(AK1486/AK$25)*$C$10)</f>
        <v/>
      </c>
      <c r="AL1487" s="61">
        <f>+AL1486-IF(AL$18&gt;74,(AL1486/AL$25)*$C$10)</f>
        <v/>
      </c>
      <c r="AM1487" s="61">
        <f>+AM1486-IF(AM$18&gt;74,(AM1486/AM$25)*$C$10)</f>
        <v/>
      </c>
      <c r="AN1487" s="61">
        <f>+AN1486-IF(AN$18&gt;74,(AN1486/AN$25)*$C$10)</f>
        <v/>
      </c>
      <c r="AO1487" s="61">
        <f>+AO1486-IF(AO$18&gt;74,(AO1486/AO$25)*$C$10)</f>
        <v/>
      </c>
      <c r="AP1487" s="61">
        <f>+AP1486-IF(AP$18&gt;74,(AP1486/AP$25)*$C$10)</f>
        <v/>
      </c>
      <c r="AQ1487" s="61">
        <f>+AQ1486-IF(AQ$18&gt;74,(AQ1486/AQ$25)*$C$10)</f>
        <v/>
      </c>
      <c r="AR1487" s="61">
        <f>+AR1486-IF(AR$18&gt;74,(AR1486/AR$25)*$C$10)</f>
        <v/>
      </c>
      <c r="AS1487" s="61">
        <f>+AS1486-IF(AS$18&gt;74,(AS1486/AS$25)*$C$10)</f>
        <v/>
      </c>
      <c r="AT1487" s="61">
        <f>+AT1486-IF(AT$18&gt;74,(AT1486/AT$25)*$C$10)</f>
        <v/>
      </c>
      <c r="AU1487" s="61">
        <f>+AU1486-IF(AU$18&gt;74,(AU1486/AU$25)*$C$10)</f>
        <v/>
      </c>
      <c r="AV1487" s="61">
        <f>+AV1486-IF(AV$18&gt;74,(AV1486/AV$25)*$C$10)</f>
        <v/>
      </c>
      <c r="AW1487" s="61">
        <f>+AW1486-IF(AW$18&gt;74,(AW1486/AW$25)*$C$10)</f>
        <v/>
      </c>
      <c r="AX1487" s="35">
        <f>IF(AW1487&gt;0,1,0)</f>
        <v/>
      </c>
      <c r="AY1487" s="35">
        <f>IF(AL1487&gt;0,1,0)</f>
        <v/>
      </c>
      <c r="AZ1487" s="35">
        <f>IF(AG1487&gt;0,1,0)</f>
        <v/>
      </c>
      <c r="BA1487" s="35">
        <f>IF(AB1487&gt;0,1,0)</f>
        <v/>
      </c>
      <c r="BB1487" s="35">
        <f>IF(W1487&gt;0,1,0)</f>
        <v/>
      </c>
    </row>
    <row r="1488">
      <c r="B1488" s="154" t="inlineStr">
        <is>
          <t>trial 731</t>
        </is>
      </c>
      <c r="C1488" s="155">
        <f>+start-C1485</f>
        <v/>
      </c>
      <c r="D1488" s="156">
        <f>IF((C1488&lt;=0),0,((C1488-D$24)*Stock*(_xlfn.NORM.INV(RAND(),stock_ave,stock_std))+(C1488-D$24)*Bonds*(_xlfn.NORM.INV(RAND(),bond_ave,bond_std))+(C1488-D$24)*cash*(_xlfn.NORM.INV(RAND(),cash_ave,cash_std))+(C1488-D$24)))</f>
        <v/>
      </c>
      <c r="E1488" s="156">
        <f>IF((D1488&lt;=0),0,((D1488-E$24)*Stock*(_xlfn.NORM.INV(RAND(),stock_ave,stock_std))+(D1488-E$24)*Bonds*(_xlfn.NORM.INV(RAND(),bond_ave,bond_std))+(D1488-E$24)*cash*(_xlfn.NORM.INV(RAND(),cash_ave,cash_std))+(D1488-E$24)))</f>
        <v/>
      </c>
      <c r="F1488" s="156">
        <f>IF((E1488&lt;=0),0,((E1488-F$24)*Stock*(_xlfn.NORM.INV(RAND(),stock_ave,stock_std))+(E1488-F$24)*Bonds*(_xlfn.NORM.INV(RAND(),bond_ave,bond_std))+(E1488-F$24)*cash*(_xlfn.NORM.INV(RAND(),cash_ave,cash_std))+(E1488-F$24)))</f>
        <v/>
      </c>
      <c r="G1488" s="156">
        <f>IF((F1488&lt;=0),0,((F1488-G$24)*Stock*(_xlfn.NORM.INV(RAND(),stock_ave,stock_std))+(F1488-G$24)*Bonds*(_xlfn.NORM.INV(RAND(),bond_ave,bond_std))+(F1488-G$24)*cash*(_xlfn.NORM.INV(RAND(),cash_ave,cash_std))+(F1488-G$24)))</f>
        <v/>
      </c>
      <c r="H1488" s="156">
        <f>IF((G1488&lt;=0),0,((G1488-H$24)*Stock*(_xlfn.NORM.INV(RAND(),stock_ave,stock_std))+(G1488-H$24)*Bonds*(_xlfn.NORM.INV(RAND(),bond_ave,bond_std))+(G1488-H$24)*cash*(_xlfn.NORM.INV(RAND(),cash_ave,cash_std))+(G1488-H$24)))</f>
        <v/>
      </c>
      <c r="I1488" s="156">
        <f>IF((H1488&lt;=0),0,((H1488-I$24)*Stock*(_xlfn.NORM.INV(RAND(),stock_ave,stock_std))+(H1488-I$24)*Bonds*(_xlfn.NORM.INV(RAND(),bond_ave,bond_std))+(H1488-I$24)*cash*(_xlfn.NORM.INV(RAND(),cash_ave,cash_std))+(H1488-I$24)))</f>
        <v/>
      </c>
      <c r="J1488" s="156">
        <f>IF((I1488&lt;=0),0,((I1488-J$24)*Stock*(_xlfn.NORM.INV(RAND(),stock_ave,stock_std))+(I1488-J$24)*Bonds*(_xlfn.NORM.INV(RAND(),bond_ave,bond_std))+(I1488-J$24)*cash*(_xlfn.NORM.INV(RAND(),cash_ave,cash_std))+(I1488-J$24)))</f>
        <v/>
      </c>
      <c r="K1488" s="156">
        <f>IF((J1488&lt;=0),0,((J1488-K$24)*Stock*(_xlfn.NORM.INV(RAND(),stock_ave,stock_std))+(J1488-K$24)*Bonds*(_xlfn.NORM.INV(RAND(),bond_ave,bond_std))+(J1488-K$24)*cash*(_xlfn.NORM.INV(RAND(),cash_ave,cash_std))+(J1488-K$24)))</f>
        <v/>
      </c>
      <c r="L1488" s="156">
        <f>IF((K1488&lt;=0),0,((K1488-L$24)*Stock*(_xlfn.NORM.INV(RAND(),stock_ave,stock_std))+(K1488-L$24)*Bonds*(_xlfn.NORM.INV(RAND(),bond_ave,bond_std))+(K1488-L$24)*cash*(_xlfn.NORM.INV(RAND(),cash_ave,cash_std))+(K1488-L$24)))</f>
        <v/>
      </c>
      <c r="M1488" s="156">
        <f>IF((L1488&lt;=0),0,((L1488-M$24)*Stock*(_xlfn.NORM.INV(RAND(),stock_ave,stock_std))+(L1488-M$24)*Bonds*(_xlfn.NORM.INV(RAND(),bond_ave,bond_std))+(L1488-M$24)*cash*(_xlfn.NORM.INV(RAND(),cash_ave,cash_std))+(L1488-M$24)))</f>
        <v/>
      </c>
      <c r="N1488" s="156">
        <f>IF((M1488&lt;=0),0,((M1488-N$24)*Stock*(_xlfn.NORM.INV(RAND(),stock_ave,stock_std))+(M1488-N$24)*Bonds*(_xlfn.NORM.INV(RAND(),bond_ave,bond_std))+(M1488-N$24)*cash*(_xlfn.NORM.INV(RAND(),cash_ave,cash_std))+(M1488-N$24)))</f>
        <v/>
      </c>
      <c r="O1488" s="156">
        <f>IF((N1488&lt;=0),0,((N1488-O$24)*Stock*(_xlfn.NORM.INV(RAND(),stock_ave,stock_std))+(N1488-O$24)*Bonds*(_xlfn.NORM.INV(RAND(),bond_ave,bond_std))+(N1488-O$24)*cash*(_xlfn.NORM.INV(RAND(),cash_ave,cash_std))+(N1488-O$24)))</f>
        <v/>
      </c>
      <c r="P1488" s="156">
        <f>IF((O1488&lt;=0),0,((O1488-P$24)*Stock*(_xlfn.NORM.INV(RAND(),stock_ave,stock_std))+(O1488-P$24)*Bonds*(_xlfn.NORM.INV(RAND(),bond_ave,bond_std))+(O1488-P$24)*cash*(_xlfn.NORM.INV(RAND(),cash_ave,cash_std))+(O1488-P$24)))</f>
        <v/>
      </c>
      <c r="Q1488" s="156">
        <f>IF((P1488&lt;=0),0,((P1488-Q$24)*Stock*(_xlfn.NORM.INV(RAND(),stock_ave,stock_std))+(P1488-Q$24)*Bonds*(_xlfn.NORM.INV(RAND(),bond_ave,bond_std))+(P1488-Q$24)*cash*(_xlfn.NORM.INV(RAND(),cash_ave,cash_std))+(P1488-Q$24)))</f>
        <v/>
      </c>
      <c r="R1488" s="156">
        <f>IF((Q1488&lt;=0),0,((Q1488-R$24)*Stock*(_xlfn.NORM.INV(RAND(),stock_ave,stock_std))+(Q1488-R$24)*Bonds*(_xlfn.NORM.INV(RAND(),bond_ave,bond_std))+(Q1488-R$24)*cash*(_xlfn.NORM.INV(RAND(),cash_ave,cash_std))+(Q1488-R$24)))</f>
        <v/>
      </c>
      <c r="S1488" s="156">
        <f>IF((R1488&lt;=0),0,((R1488-S$24)*Stock*(_xlfn.NORM.INV(RAND(),stock_ave,stock_std))+(R1488-S$24)*Bonds*(_xlfn.NORM.INV(RAND(),bond_ave,bond_std))+(R1488-S$24)*cash*(_xlfn.NORM.INV(RAND(),cash_ave,cash_std))+(R1488-S$24)))</f>
        <v/>
      </c>
      <c r="T1488" s="156">
        <f>IF((S1488&lt;=0),0,((S1488-T$24)*Stock*(_xlfn.NORM.INV(RAND(),stock_ave,stock_std))+(S1488-T$24)*Bonds*(_xlfn.NORM.INV(RAND(),bond_ave,bond_std))+(S1488-T$24)*cash*(_xlfn.NORM.INV(RAND(),cash_ave,cash_std))+(S1488-T$24)))</f>
        <v/>
      </c>
      <c r="U1488" s="156">
        <f>IF((T1488&lt;=0),0,((T1488-U$24)*Stock*(_xlfn.NORM.INV(RAND(),stock_ave,stock_std))+(T1488-U$24)*Bonds*(_xlfn.NORM.INV(RAND(),bond_ave,bond_std))+(T1488-U$24)*cash*(_xlfn.NORM.INV(RAND(),cash_ave,cash_std))+(T1488-U$24)))</f>
        <v/>
      </c>
      <c r="V1488" s="156">
        <f>IF((U1488&lt;=0),0,((U1488-V$24)*Stock*(_xlfn.NORM.INV(RAND(),stock_ave,stock_std))+(U1488-V$24)*Bonds*(_xlfn.NORM.INV(RAND(),bond_ave,bond_std))+(U1488-V$24)*cash*(_xlfn.NORM.INV(RAND(),cash_ave,cash_std))+(U1488-V$24)))</f>
        <v/>
      </c>
      <c r="W1488" s="156">
        <f>IF((V1488&lt;=0),0,((V1488-W$24)*Stock*(_xlfn.NORM.INV(RAND(),stock_ave,stock_std))+(V1488-W$24)*Bonds*(_xlfn.NORM.INV(RAND(),bond_ave,bond_std))+(V1488-W$24)*cash*(_xlfn.NORM.INV(RAND(),cash_ave,cash_std))+(V1488-W$24)))</f>
        <v/>
      </c>
      <c r="X1488" s="156">
        <f>IF((W1488&lt;=0),0,((W1488-X$24)*Stock*(_xlfn.NORM.INV(RAND(),stock_ave,stock_std))+(W1488-X$24)*Bonds*(_xlfn.NORM.INV(RAND(),bond_ave,bond_std))+(W1488-X$24)*cash*(_xlfn.NORM.INV(RAND(),cash_ave,cash_std))+(W1488-X$24)))</f>
        <v/>
      </c>
      <c r="Y1488" s="156">
        <f>IF((X1488&lt;=0),0,((X1488-Y$24)*Stock*(_xlfn.NORM.INV(RAND(),stock_ave,stock_std))+(X1488-Y$24)*Bonds*(_xlfn.NORM.INV(RAND(),bond_ave,bond_std))+(X1488-Y$24)*cash*(_xlfn.NORM.INV(RAND(),cash_ave,cash_std))+(X1488-Y$24)))</f>
        <v/>
      </c>
      <c r="Z1488" s="156">
        <f>IF((Y1488&lt;=0),0,((Y1488-Z$24)*Stock*(_xlfn.NORM.INV(RAND(),stock_ave,stock_std))+(Y1488-Z$24)*Bonds*(_xlfn.NORM.INV(RAND(),bond_ave,bond_std))+(Y1488-Z$24)*cash*(_xlfn.NORM.INV(RAND(),cash_ave,cash_std))+(Y1488-Z$24)))</f>
        <v/>
      </c>
      <c r="AA1488" s="156">
        <f>IF((Z1488&lt;=0),0,((Z1488-AA$24)*Stock*(_xlfn.NORM.INV(RAND(),stock_ave,stock_std))+(Z1488-AA$24)*Bonds*(_xlfn.NORM.INV(RAND(),bond_ave,bond_std))+(Z1488-AA$24)*cash*(_xlfn.NORM.INV(RAND(),cash_ave,cash_std))+(Z1488-AA$24)))</f>
        <v/>
      </c>
      <c r="AB1488" s="156">
        <f>IF((AA1488&lt;=0),0,((AA1488-AB$24)*Stock*(_xlfn.NORM.INV(RAND(),stock_ave,stock_std))+(AA1488-AB$24)*Bonds*(_xlfn.NORM.INV(RAND(),bond_ave,bond_std))+(AA1488-AB$24)*cash*(_xlfn.NORM.INV(RAND(),cash_ave,cash_std))+(AA1488-AB$24)))</f>
        <v/>
      </c>
      <c r="AC1488" s="156">
        <f>IF((AB1488&lt;=0),0,((AB1488-AC$24)*Stock*(_xlfn.NORM.INV(RAND(),stock_ave,stock_std))+(AB1488-AC$24)*Bonds*(_xlfn.NORM.INV(RAND(),bond_ave,bond_std))+(AB1488-AC$24)*cash*(_xlfn.NORM.INV(RAND(),cash_ave,cash_std))+(AB1488-AC$24)))</f>
        <v/>
      </c>
      <c r="AD1488" s="156">
        <f>IF((AC1488&lt;=0),0,((AC1488-AD$24)*Stock*(_xlfn.NORM.INV(RAND(),stock_ave,stock_std))+(AC1488-AD$24)*Bonds*(_xlfn.NORM.INV(RAND(),bond_ave,bond_std))+(AC1488-AD$24)*cash*(_xlfn.NORM.INV(RAND(),cash_ave,cash_std))+(AC1488-AD$24)))</f>
        <v/>
      </c>
      <c r="AE1488" s="156">
        <f>IF((AD1488&lt;=0),0,((AD1488-AE$24)*Stock*(_xlfn.NORM.INV(RAND(),stock_ave,stock_std))+(AD1488-AE$24)*Bonds*(_xlfn.NORM.INV(RAND(),bond_ave,bond_std))+(AD1488-AE$24)*cash*(_xlfn.NORM.INV(RAND(),cash_ave,cash_std))+(AD1488-AE$24)))</f>
        <v/>
      </c>
      <c r="AF1488" s="156">
        <f>IF((AE1488&lt;=0),0,((AE1488-AF$24)*Stock*(_xlfn.NORM.INV(RAND(),stock_ave,stock_std))+(AE1488-AF$24)*Bonds*(_xlfn.NORM.INV(RAND(),bond_ave,bond_std))+(AE1488-AF$24)*cash*(_xlfn.NORM.INV(RAND(),cash_ave,cash_std))+(AE1488-AF$24)))</f>
        <v/>
      </c>
      <c r="AG1488" s="156">
        <f>IF((AF1488&lt;=0),0,((AF1488-AG$24)*Stock*(_xlfn.NORM.INV(RAND(),stock_ave,stock_std))+(AF1488-AG$24)*Bonds*(_xlfn.NORM.INV(RAND(),bond_ave,bond_std))+(AF1488-AG$24)*cash*(_xlfn.NORM.INV(RAND(),cash_ave,cash_std))+(AF1488-AG$24)))</f>
        <v/>
      </c>
      <c r="AH1488" s="156">
        <f>IF((AG1488&lt;=0),0,((AG1488-AH$24)*Stock*(_xlfn.NORM.INV(RAND(),stock_ave,stock_std))+(AG1488-AH$24)*Bonds*(_xlfn.NORM.INV(RAND(),bond_ave,bond_std))+(AG1488-AH$24)*cash*(_xlfn.NORM.INV(RAND(),cash_ave,cash_std))+(AG1488-AH$24)))</f>
        <v/>
      </c>
      <c r="AI1488" s="156">
        <f>IF((AH1488&lt;=0),0,((AH1488-AI$24)*Stock*(_xlfn.NORM.INV(RAND(),stock_ave,stock_std))+(AH1488-AI$24)*Bonds*(_xlfn.NORM.INV(RAND(),bond_ave,bond_std))+(AH1488-AI$24)*cash*(_xlfn.NORM.INV(RAND(),cash_ave,cash_std))+(AH1488-AI$24)))</f>
        <v/>
      </c>
      <c r="AJ1488" s="156">
        <f>IF((AI1488&lt;=0),0,((AI1488-AJ$24)*Stock*(_xlfn.NORM.INV(RAND(),stock_ave,stock_std))+(AI1488-AJ$24)*Bonds*(_xlfn.NORM.INV(RAND(),bond_ave,bond_std))+(AI1488-AJ$24)*cash*(_xlfn.NORM.INV(RAND(),cash_ave,cash_std))+(AI1488-AJ$24)))</f>
        <v/>
      </c>
      <c r="AK1488" s="156">
        <f>IF((AJ1488&lt;=0),0,((AJ1488-AK$24)*Stock*(_xlfn.NORM.INV(RAND(),stock_ave,stock_std))+(AJ1488-AK$24)*Bonds*(_xlfn.NORM.INV(RAND(),bond_ave,bond_std))+(AJ1488-AK$24)*cash*(_xlfn.NORM.INV(RAND(),cash_ave,cash_std))+(AJ1488-AK$24)))</f>
        <v/>
      </c>
      <c r="AL1488" s="156">
        <f>IF((AK1488&lt;=0),0,((AK1488-AL$24)*Stock*(_xlfn.NORM.INV(RAND(),stock_ave,stock_std))+(AK1488-AL$24)*Bonds*(_xlfn.NORM.INV(RAND(),bond_ave,bond_std))+(AK1488-AL$24)*cash*(_xlfn.NORM.INV(RAND(),cash_ave,cash_std))+(AK1488-AL$24)))</f>
        <v/>
      </c>
      <c r="AM1488" s="156">
        <f>IF((AL1488&lt;=0),0,((AL1488-AM$24)*Stock*(_xlfn.NORM.INV(RAND(),stock_ave,stock_std))+(AL1488-AM$24)*Bonds*(_xlfn.NORM.INV(RAND(),bond_ave,bond_std))+(AL1488-AM$24)*cash*(_xlfn.NORM.INV(RAND(),cash_ave,cash_std))+(AL1488-AM$24)))</f>
        <v/>
      </c>
      <c r="AN1488" s="156">
        <f>IF((AM1488&lt;=0),0,((AM1488-AN$24)*Stock*(_xlfn.NORM.INV(RAND(),stock_ave,stock_std))+(AM1488-AN$24)*Bonds*(_xlfn.NORM.INV(RAND(),bond_ave,bond_std))+(AM1488-AN$24)*cash*(_xlfn.NORM.INV(RAND(),cash_ave,cash_std))+(AM1488-AN$24)))</f>
        <v/>
      </c>
      <c r="AO1488" s="156">
        <f>IF((AN1488&lt;=0),0,((AN1488-AO$24)*Stock*(_xlfn.NORM.INV(RAND(),stock_ave,stock_std))+(AN1488-AO$24)*Bonds*(_xlfn.NORM.INV(RAND(),bond_ave,bond_std))+(AN1488-AO$24)*cash*(_xlfn.NORM.INV(RAND(),cash_ave,cash_std))+(AN1488-AO$24)))</f>
        <v/>
      </c>
      <c r="AP1488" s="156">
        <f>IF((AO1488&lt;=0),0,((AO1488-AP$24)*Stock*(_xlfn.NORM.INV(RAND(),stock_ave,stock_std))+(AO1488-AP$24)*Bonds*(_xlfn.NORM.INV(RAND(),bond_ave,bond_std))+(AO1488-AP$24)*cash*(_xlfn.NORM.INV(RAND(),cash_ave,cash_std))+(AO1488-AP$24)))</f>
        <v/>
      </c>
      <c r="AQ1488" s="156">
        <f>IF((AP1488&lt;=0),0,((AP1488-AQ$24)*Stock*(_xlfn.NORM.INV(RAND(),stock_ave,stock_std))+(AP1488-AQ$24)*Bonds*(_xlfn.NORM.INV(RAND(),bond_ave,bond_std))+(AP1488-AQ$24)*cash*(_xlfn.NORM.INV(RAND(),cash_ave,cash_std))+(AP1488-AQ$24)))</f>
        <v/>
      </c>
      <c r="AR1488" s="156">
        <f>IF((AQ1488&lt;=0),0,((AQ1488-AR$24)*Stock*(_xlfn.NORM.INV(RAND(),stock_ave,stock_std))+(AQ1488-AR$24)*Bonds*(_xlfn.NORM.INV(RAND(),bond_ave,bond_std))+(AQ1488-AR$24)*cash*(_xlfn.NORM.INV(RAND(),cash_ave,cash_std))+(AQ1488-AR$24)))</f>
        <v/>
      </c>
      <c r="AS1488" s="156">
        <f>IF((AR1488&lt;=0),0,((AR1488-AS$24)*Stock*(_xlfn.NORM.INV(RAND(),stock_ave,stock_std))+(AR1488-AS$24)*Bonds*(_xlfn.NORM.INV(RAND(),bond_ave,bond_std))+(AR1488-AS$24)*cash*(_xlfn.NORM.INV(RAND(),cash_ave,cash_std))+(AR1488-AS$24)))</f>
        <v/>
      </c>
      <c r="AT1488" s="156">
        <f>IF((AS1488&lt;=0),0,((AS1488-AT$24)*Stock*(_xlfn.NORM.INV(RAND(),stock_ave,stock_std))+(AS1488-AT$24)*Bonds*(_xlfn.NORM.INV(RAND(),bond_ave,bond_std))+(AS1488-AT$24)*cash*(_xlfn.NORM.INV(RAND(),cash_ave,cash_std))+(AS1488-AT$24)))</f>
        <v/>
      </c>
      <c r="AU1488" s="156">
        <f>IF((AT1488&lt;=0),0,((AT1488-AU$24)*Stock*(_xlfn.NORM.INV(RAND(),stock_ave,stock_std))+(AT1488-AU$24)*Bonds*(_xlfn.NORM.INV(RAND(),bond_ave,bond_std))+(AT1488-AU$24)*cash*(_xlfn.NORM.INV(RAND(),cash_ave,cash_std))+(AT1488-AU$24)))</f>
        <v/>
      </c>
      <c r="AV1488" s="156">
        <f>IF((AU1488&lt;=0),0,((AU1488-AV$24)*Stock*(_xlfn.NORM.INV(RAND(),stock_ave,stock_std))+(AU1488-AV$24)*Bonds*(_xlfn.NORM.INV(RAND(),bond_ave,bond_std))+(AU1488-AV$24)*cash*(_xlfn.NORM.INV(RAND(),cash_ave,cash_std))+(AU1488-AV$24)))</f>
        <v/>
      </c>
      <c r="AW1488" s="156">
        <f>IF((AV1488&lt;=0),0,((AV1488-AW$24)*Stock*(_xlfn.NORM.INV(RAND(),stock_ave,stock_std))+(AV1488-AW$24)*Bonds*(_xlfn.NORM.INV(RAND(),bond_ave,bond_std))+(AV1488-AW$24)*cash*(_xlfn.NORM.INV(RAND(),cash_ave,cash_std))+(AV1488-AW$24)))</f>
        <v/>
      </c>
      <c r="AX1488" s="159" t="n"/>
      <c r="AY1488" s="159" t="n"/>
      <c r="AZ1488" s="159" t="n"/>
      <c r="BA1488" s="159" t="n"/>
      <c r="BB1488" s="159" t="n"/>
    </row>
    <row r="1489">
      <c r="C1489" s="147" t="n"/>
      <c r="D1489" s="61">
        <f>+D1488-IF(D$18&gt;74,(D1488/D$25)*$C$10)</f>
        <v/>
      </c>
      <c r="E1489" s="61">
        <f>+E1488-IF(E$18&gt;74,(E1488/E$25)*$C$10)</f>
        <v/>
      </c>
      <c r="F1489" s="61">
        <f>+F1488-IF(F$18&gt;74,(F1488/F$25)*$C$10)</f>
        <v/>
      </c>
      <c r="G1489" s="61">
        <f>+G1488-IF(G$18&gt;74,(G1488/G$25)*$C$10)</f>
        <v/>
      </c>
      <c r="H1489" s="61">
        <f>+H1488-IF(H$18&gt;74,(H1488/H$25)*$C$10)</f>
        <v/>
      </c>
      <c r="I1489" s="61">
        <f>+I1488-IF(I$18&gt;74,(I1488/I$25)*$C$10)</f>
        <v/>
      </c>
      <c r="J1489" s="61">
        <f>+J1488-IF(J$18&gt;74,(J1488/J$25)*$C$10)</f>
        <v/>
      </c>
      <c r="K1489" s="61">
        <f>+K1488-IF(K$18&gt;74,(K1488/K$25)*$C$10)</f>
        <v/>
      </c>
      <c r="L1489" s="61">
        <f>+L1488-IF(L$18&gt;74,(L1488/L$25)*$C$10)</f>
        <v/>
      </c>
      <c r="M1489" s="61">
        <f>+M1488-IF(M$18&gt;74,(M1488/M$25)*$C$10)</f>
        <v/>
      </c>
      <c r="N1489" s="61">
        <f>+N1488-IF(N$18&gt;74,(N1488/N$25)*$C$10)</f>
        <v/>
      </c>
      <c r="O1489" s="61">
        <f>+O1488-IF(O$18&gt;74,(O1488/O$25)*$C$10)</f>
        <v/>
      </c>
      <c r="P1489" s="61">
        <f>+P1488-IF(P$18&gt;74,(P1488/P$25)*$C$10)</f>
        <v/>
      </c>
      <c r="Q1489" s="61">
        <f>+Q1488-IF(Q$18&gt;74,(Q1488/Q$25)*$C$10)</f>
        <v/>
      </c>
      <c r="R1489" s="61">
        <f>+R1488-IF(R$18&gt;74,(R1488/R$25)*$C$10)</f>
        <v/>
      </c>
      <c r="S1489" s="61">
        <f>+S1488-IF(S$18&gt;74,(S1488/S$25)*$C$10)</f>
        <v/>
      </c>
      <c r="T1489" s="61">
        <f>+T1488-IF(T$18&gt;74,(T1488/T$25)*$C$10)</f>
        <v/>
      </c>
      <c r="U1489" s="61">
        <f>+U1488-IF(U$18&gt;74,(U1488/U$25)*$C$10)</f>
        <v/>
      </c>
      <c r="V1489" s="61">
        <f>+V1488-IF(V$18&gt;74,(V1488/V$25)*$C$10)</f>
        <v/>
      </c>
      <c r="W1489" s="61">
        <f>+W1488-IF(W$18&gt;74,(W1488/W$25)*$C$10)</f>
        <v/>
      </c>
      <c r="X1489" s="61">
        <f>+X1488-IF(X$18&gt;74,(X1488/X$25)*$C$10)</f>
        <v/>
      </c>
      <c r="Y1489" s="61">
        <f>+Y1488-IF(Y$18&gt;74,(Y1488/Y$25)*$C$10)</f>
        <v/>
      </c>
      <c r="Z1489" s="61">
        <f>+Z1488-IF(Z$18&gt;74,(Z1488/Z$25)*$C$10)</f>
        <v/>
      </c>
      <c r="AA1489" s="61">
        <f>+AA1488-IF(AA$18&gt;74,(AA1488/AA$25)*$C$10)</f>
        <v/>
      </c>
      <c r="AB1489" s="61">
        <f>+AB1488-IF(AB$18&gt;74,(AB1488/AB$25)*$C$10)</f>
        <v/>
      </c>
      <c r="AC1489" s="61">
        <f>+AC1488-IF(AC$18&gt;74,(AC1488/AC$25)*$C$10)</f>
        <v/>
      </c>
      <c r="AD1489" s="61">
        <f>+AD1488-IF(AD$18&gt;74,(AD1488/AD$25)*$C$10)</f>
        <v/>
      </c>
      <c r="AE1489" s="61">
        <f>+AE1488-IF(AE$18&gt;74,(AE1488/AE$25)*$C$10)</f>
        <v/>
      </c>
      <c r="AF1489" s="61">
        <f>+AF1488-IF(AF$18&gt;74,(AF1488/AF$25)*$C$10)</f>
        <v/>
      </c>
      <c r="AG1489" s="61">
        <f>+AG1488-IF(AG$18&gt;74,(AG1488/AG$25)*$C$10)</f>
        <v/>
      </c>
      <c r="AH1489" s="61">
        <f>+AH1488-IF(AH$18&gt;74,(AH1488/AH$25)*$C$10)</f>
        <v/>
      </c>
      <c r="AI1489" s="61">
        <f>+AI1488-IF(AI$18&gt;74,(AI1488/AI$25)*$C$10)</f>
        <v/>
      </c>
      <c r="AJ1489" s="61">
        <f>+AJ1488-IF(AJ$18&gt;74,(AJ1488/AJ$25)*$C$10)</f>
        <v/>
      </c>
      <c r="AK1489" s="61">
        <f>+AK1488-IF(AK$18&gt;74,(AK1488/AK$25)*$C$10)</f>
        <v/>
      </c>
      <c r="AL1489" s="61">
        <f>+AL1488-IF(AL$18&gt;74,(AL1488/AL$25)*$C$10)</f>
        <v/>
      </c>
      <c r="AM1489" s="61">
        <f>+AM1488-IF(AM$18&gt;74,(AM1488/AM$25)*$C$10)</f>
        <v/>
      </c>
      <c r="AN1489" s="61">
        <f>+AN1488-IF(AN$18&gt;74,(AN1488/AN$25)*$C$10)</f>
        <v/>
      </c>
      <c r="AO1489" s="61">
        <f>+AO1488-IF(AO$18&gt;74,(AO1488/AO$25)*$C$10)</f>
        <v/>
      </c>
      <c r="AP1489" s="61">
        <f>+AP1488-IF(AP$18&gt;74,(AP1488/AP$25)*$C$10)</f>
        <v/>
      </c>
      <c r="AQ1489" s="61">
        <f>+AQ1488-IF(AQ$18&gt;74,(AQ1488/AQ$25)*$C$10)</f>
        <v/>
      </c>
      <c r="AR1489" s="61">
        <f>+AR1488-IF(AR$18&gt;74,(AR1488/AR$25)*$C$10)</f>
        <v/>
      </c>
      <c r="AS1489" s="61">
        <f>+AS1488-IF(AS$18&gt;74,(AS1488/AS$25)*$C$10)</f>
        <v/>
      </c>
      <c r="AT1489" s="61">
        <f>+AT1488-IF(AT$18&gt;74,(AT1488/AT$25)*$C$10)</f>
        <v/>
      </c>
      <c r="AU1489" s="61">
        <f>+AU1488-IF(AU$18&gt;74,(AU1488/AU$25)*$C$10)</f>
        <v/>
      </c>
      <c r="AV1489" s="61">
        <f>+AV1488-IF(AV$18&gt;74,(AV1488/AV$25)*$C$10)</f>
        <v/>
      </c>
      <c r="AW1489" s="61">
        <f>+AW1488-IF(AW$18&gt;74,(AW1488/AW$25)*$C$10)</f>
        <v/>
      </c>
      <c r="AX1489" s="35">
        <f>IF(AW1489&gt;0,1,0)</f>
        <v/>
      </c>
      <c r="AY1489" s="35">
        <f>IF(AL1489&gt;0,1,0)</f>
        <v/>
      </c>
      <c r="AZ1489" s="35">
        <f>IF(AG1489&gt;0,1,0)</f>
        <v/>
      </c>
      <c r="BA1489" s="35">
        <f>IF(AB1489&gt;0,1,0)</f>
        <v/>
      </c>
      <c r="BB1489" s="35">
        <f>IF(W1489&gt;0,1,0)</f>
        <v/>
      </c>
    </row>
    <row r="1490">
      <c r="B1490" s="154" t="inlineStr">
        <is>
          <t>trial 732</t>
        </is>
      </c>
      <c r="C1490" s="155">
        <f>+start-C1487</f>
        <v/>
      </c>
      <c r="D1490" s="156">
        <f>IF((C1490&lt;=0),0,((C1490-D$24)*Stock*(_xlfn.NORM.INV(RAND(),stock_ave,stock_std))+(C1490-D$24)*Bonds*(_xlfn.NORM.INV(RAND(),bond_ave,bond_std))+(C1490-D$24)*cash*(_xlfn.NORM.INV(RAND(),cash_ave,cash_std))+(C1490-D$24)))</f>
        <v/>
      </c>
      <c r="E1490" s="156">
        <f>IF((D1490&lt;=0),0,((D1490-E$24)*Stock*(_xlfn.NORM.INV(RAND(),stock_ave,stock_std))+(D1490-E$24)*Bonds*(_xlfn.NORM.INV(RAND(),bond_ave,bond_std))+(D1490-E$24)*cash*(_xlfn.NORM.INV(RAND(),cash_ave,cash_std))+(D1490-E$24)))</f>
        <v/>
      </c>
      <c r="F1490" s="156">
        <f>IF((E1490&lt;=0),0,((E1490-F$24)*Stock*(_xlfn.NORM.INV(RAND(),stock_ave,stock_std))+(E1490-F$24)*Bonds*(_xlfn.NORM.INV(RAND(),bond_ave,bond_std))+(E1490-F$24)*cash*(_xlfn.NORM.INV(RAND(),cash_ave,cash_std))+(E1490-F$24)))</f>
        <v/>
      </c>
      <c r="G1490" s="156">
        <f>IF((F1490&lt;=0),0,((F1490-G$24)*Stock*(_xlfn.NORM.INV(RAND(),stock_ave,stock_std))+(F1490-G$24)*Bonds*(_xlfn.NORM.INV(RAND(),bond_ave,bond_std))+(F1490-G$24)*cash*(_xlfn.NORM.INV(RAND(),cash_ave,cash_std))+(F1490-G$24)))</f>
        <v/>
      </c>
      <c r="H1490" s="156">
        <f>IF((G1490&lt;=0),0,((G1490-H$24)*Stock*(_xlfn.NORM.INV(RAND(),stock_ave,stock_std))+(G1490-H$24)*Bonds*(_xlfn.NORM.INV(RAND(),bond_ave,bond_std))+(G1490-H$24)*cash*(_xlfn.NORM.INV(RAND(),cash_ave,cash_std))+(G1490-H$24)))</f>
        <v/>
      </c>
      <c r="I1490" s="156">
        <f>IF((H1490&lt;=0),0,((H1490-I$24)*Stock*(_xlfn.NORM.INV(RAND(),stock_ave,stock_std))+(H1490-I$24)*Bonds*(_xlfn.NORM.INV(RAND(),bond_ave,bond_std))+(H1490-I$24)*cash*(_xlfn.NORM.INV(RAND(),cash_ave,cash_std))+(H1490-I$24)))</f>
        <v/>
      </c>
      <c r="J1490" s="156">
        <f>IF((I1490&lt;=0),0,((I1490-J$24)*Stock*(_xlfn.NORM.INV(RAND(),stock_ave,stock_std))+(I1490-J$24)*Bonds*(_xlfn.NORM.INV(RAND(),bond_ave,bond_std))+(I1490-J$24)*cash*(_xlfn.NORM.INV(RAND(),cash_ave,cash_std))+(I1490-J$24)))</f>
        <v/>
      </c>
      <c r="K1490" s="156">
        <f>IF((J1490&lt;=0),0,((J1490-K$24)*Stock*(_xlfn.NORM.INV(RAND(),stock_ave,stock_std))+(J1490-K$24)*Bonds*(_xlfn.NORM.INV(RAND(),bond_ave,bond_std))+(J1490-K$24)*cash*(_xlfn.NORM.INV(RAND(),cash_ave,cash_std))+(J1490-K$24)))</f>
        <v/>
      </c>
      <c r="L1490" s="156">
        <f>IF((K1490&lt;=0),0,((K1490-L$24)*Stock*(_xlfn.NORM.INV(RAND(),stock_ave,stock_std))+(K1490-L$24)*Bonds*(_xlfn.NORM.INV(RAND(),bond_ave,bond_std))+(K1490-L$24)*cash*(_xlfn.NORM.INV(RAND(),cash_ave,cash_std))+(K1490-L$24)))</f>
        <v/>
      </c>
      <c r="M1490" s="156">
        <f>IF((L1490&lt;=0),0,((L1490-M$24)*Stock*(_xlfn.NORM.INV(RAND(),stock_ave,stock_std))+(L1490-M$24)*Bonds*(_xlfn.NORM.INV(RAND(),bond_ave,bond_std))+(L1490-M$24)*cash*(_xlfn.NORM.INV(RAND(),cash_ave,cash_std))+(L1490-M$24)))</f>
        <v/>
      </c>
      <c r="N1490" s="156">
        <f>IF((M1490&lt;=0),0,((M1490-N$24)*Stock*(_xlfn.NORM.INV(RAND(),stock_ave,stock_std))+(M1490-N$24)*Bonds*(_xlfn.NORM.INV(RAND(),bond_ave,bond_std))+(M1490-N$24)*cash*(_xlfn.NORM.INV(RAND(),cash_ave,cash_std))+(M1490-N$24)))</f>
        <v/>
      </c>
      <c r="O1490" s="156">
        <f>IF((N1490&lt;=0),0,((N1490-O$24)*Stock*(_xlfn.NORM.INV(RAND(),stock_ave,stock_std))+(N1490-O$24)*Bonds*(_xlfn.NORM.INV(RAND(),bond_ave,bond_std))+(N1490-O$24)*cash*(_xlfn.NORM.INV(RAND(),cash_ave,cash_std))+(N1490-O$24)))</f>
        <v/>
      </c>
      <c r="P1490" s="156">
        <f>IF((O1490&lt;=0),0,((O1490-P$24)*Stock*(_xlfn.NORM.INV(RAND(),stock_ave,stock_std))+(O1490-P$24)*Bonds*(_xlfn.NORM.INV(RAND(),bond_ave,bond_std))+(O1490-P$24)*cash*(_xlfn.NORM.INV(RAND(),cash_ave,cash_std))+(O1490-P$24)))</f>
        <v/>
      </c>
      <c r="Q1490" s="156">
        <f>IF((P1490&lt;=0),0,((P1490-Q$24)*Stock*(_xlfn.NORM.INV(RAND(),stock_ave,stock_std))+(P1490-Q$24)*Bonds*(_xlfn.NORM.INV(RAND(),bond_ave,bond_std))+(P1490-Q$24)*cash*(_xlfn.NORM.INV(RAND(),cash_ave,cash_std))+(P1490-Q$24)))</f>
        <v/>
      </c>
      <c r="R1490" s="156">
        <f>IF((Q1490&lt;=0),0,((Q1490-R$24)*Stock*(_xlfn.NORM.INV(RAND(),stock_ave,stock_std))+(Q1490-R$24)*Bonds*(_xlfn.NORM.INV(RAND(),bond_ave,bond_std))+(Q1490-R$24)*cash*(_xlfn.NORM.INV(RAND(),cash_ave,cash_std))+(Q1490-R$24)))</f>
        <v/>
      </c>
      <c r="S1490" s="156">
        <f>IF((R1490&lt;=0),0,((R1490-S$24)*Stock*(_xlfn.NORM.INV(RAND(),stock_ave,stock_std))+(R1490-S$24)*Bonds*(_xlfn.NORM.INV(RAND(),bond_ave,bond_std))+(R1490-S$24)*cash*(_xlfn.NORM.INV(RAND(),cash_ave,cash_std))+(R1490-S$24)))</f>
        <v/>
      </c>
      <c r="T1490" s="156">
        <f>IF((S1490&lt;=0),0,((S1490-T$24)*Stock*(_xlfn.NORM.INV(RAND(),stock_ave,stock_std))+(S1490-T$24)*Bonds*(_xlfn.NORM.INV(RAND(),bond_ave,bond_std))+(S1490-T$24)*cash*(_xlfn.NORM.INV(RAND(),cash_ave,cash_std))+(S1490-T$24)))</f>
        <v/>
      </c>
      <c r="U1490" s="156">
        <f>IF((T1490&lt;=0),0,((T1490-U$24)*Stock*(_xlfn.NORM.INV(RAND(),stock_ave,stock_std))+(T1490-U$24)*Bonds*(_xlfn.NORM.INV(RAND(),bond_ave,bond_std))+(T1490-U$24)*cash*(_xlfn.NORM.INV(RAND(),cash_ave,cash_std))+(T1490-U$24)))</f>
        <v/>
      </c>
      <c r="V1490" s="156">
        <f>IF((U1490&lt;=0),0,((U1490-V$24)*Stock*(_xlfn.NORM.INV(RAND(),stock_ave,stock_std))+(U1490-V$24)*Bonds*(_xlfn.NORM.INV(RAND(),bond_ave,bond_std))+(U1490-V$24)*cash*(_xlfn.NORM.INV(RAND(),cash_ave,cash_std))+(U1490-V$24)))</f>
        <v/>
      </c>
      <c r="W1490" s="156">
        <f>IF((V1490&lt;=0),0,((V1490-W$24)*Stock*(_xlfn.NORM.INV(RAND(),stock_ave,stock_std))+(V1490-W$24)*Bonds*(_xlfn.NORM.INV(RAND(),bond_ave,bond_std))+(V1490-W$24)*cash*(_xlfn.NORM.INV(RAND(),cash_ave,cash_std))+(V1490-W$24)))</f>
        <v/>
      </c>
      <c r="X1490" s="156">
        <f>IF((W1490&lt;=0),0,((W1490-X$24)*Stock*(_xlfn.NORM.INV(RAND(),stock_ave,stock_std))+(W1490-X$24)*Bonds*(_xlfn.NORM.INV(RAND(),bond_ave,bond_std))+(W1490-X$24)*cash*(_xlfn.NORM.INV(RAND(),cash_ave,cash_std))+(W1490-X$24)))</f>
        <v/>
      </c>
      <c r="Y1490" s="156">
        <f>IF((X1490&lt;=0),0,((X1490-Y$24)*Stock*(_xlfn.NORM.INV(RAND(),stock_ave,stock_std))+(X1490-Y$24)*Bonds*(_xlfn.NORM.INV(RAND(),bond_ave,bond_std))+(X1490-Y$24)*cash*(_xlfn.NORM.INV(RAND(),cash_ave,cash_std))+(X1490-Y$24)))</f>
        <v/>
      </c>
      <c r="Z1490" s="156">
        <f>IF((Y1490&lt;=0),0,((Y1490-Z$24)*Stock*(_xlfn.NORM.INV(RAND(),stock_ave,stock_std))+(Y1490-Z$24)*Bonds*(_xlfn.NORM.INV(RAND(),bond_ave,bond_std))+(Y1490-Z$24)*cash*(_xlfn.NORM.INV(RAND(),cash_ave,cash_std))+(Y1490-Z$24)))</f>
        <v/>
      </c>
      <c r="AA1490" s="156">
        <f>IF((Z1490&lt;=0),0,((Z1490-AA$24)*Stock*(_xlfn.NORM.INV(RAND(),stock_ave,stock_std))+(Z1490-AA$24)*Bonds*(_xlfn.NORM.INV(RAND(),bond_ave,bond_std))+(Z1490-AA$24)*cash*(_xlfn.NORM.INV(RAND(),cash_ave,cash_std))+(Z1490-AA$24)))</f>
        <v/>
      </c>
      <c r="AB1490" s="156">
        <f>IF((AA1490&lt;=0),0,((AA1490-AB$24)*Stock*(_xlfn.NORM.INV(RAND(),stock_ave,stock_std))+(AA1490-AB$24)*Bonds*(_xlfn.NORM.INV(RAND(),bond_ave,bond_std))+(AA1490-AB$24)*cash*(_xlfn.NORM.INV(RAND(),cash_ave,cash_std))+(AA1490-AB$24)))</f>
        <v/>
      </c>
      <c r="AC1490" s="156">
        <f>IF((AB1490&lt;=0),0,((AB1490-AC$24)*Stock*(_xlfn.NORM.INV(RAND(),stock_ave,stock_std))+(AB1490-AC$24)*Bonds*(_xlfn.NORM.INV(RAND(),bond_ave,bond_std))+(AB1490-AC$24)*cash*(_xlfn.NORM.INV(RAND(),cash_ave,cash_std))+(AB1490-AC$24)))</f>
        <v/>
      </c>
      <c r="AD1490" s="156">
        <f>IF((AC1490&lt;=0),0,((AC1490-AD$24)*Stock*(_xlfn.NORM.INV(RAND(),stock_ave,stock_std))+(AC1490-AD$24)*Bonds*(_xlfn.NORM.INV(RAND(),bond_ave,bond_std))+(AC1490-AD$24)*cash*(_xlfn.NORM.INV(RAND(),cash_ave,cash_std))+(AC1490-AD$24)))</f>
        <v/>
      </c>
      <c r="AE1490" s="156">
        <f>IF((AD1490&lt;=0),0,((AD1490-AE$24)*Stock*(_xlfn.NORM.INV(RAND(),stock_ave,stock_std))+(AD1490-AE$24)*Bonds*(_xlfn.NORM.INV(RAND(),bond_ave,bond_std))+(AD1490-AE$24)*cash*(_xlfn.NORM.INV(RAND(),cash_ave,cash_std))+(AD1490-AE$24)))</f>
        <v/>
      </c>
      <c r="AF1490" s="156">
        <f>IF((AE1490&lt;=0),0,((AE1490-AF$24)*Stock*(_xlfn.NORM.INV(RAND(),stock_ave,stock_std))+(AE1490-AF$24)*Bonds*(_xlfn.NORM.INV(RAND(),bond_ave,bond_std))+(AE1490-AF$24)*cash*(_xlfn.NORM.INV(RAND(),cash_ave,cash_std))+(AE1490-AF$24)))</f>
        <v/>
      </c>
      <c r="AG1490" s="156">
        <f>IF((AF1490&lt;=0),0,((AF1490-AG$24)*Stock*(_xlfn.NORM.INV(RAND(),stock_ave,stock_std))+(AF1490-AG$24)*Bonds*(_xlfn.NORM.INV(RAND(),bond_ave,bond_std))+(AF1490-AG$24)*cash*(_xlfn.NORM.INV(RAND(),cash_ave,cash_std))+(AF1490-AG$24)))</f>
        <v/>
      </c>
      <c r="AH1490" s="156">
        <f>IF((AG1490&lt;=0),0,((AG1490-AH$24)*Stock*(_xlfn.NORM.INV(RAND(),stock_ave,stock_std))+(AG1490-AH$24)*Bonds*(_xlfn.NORM.INV(RAND(),bond_ave,bond_std))+(AG1490-AH$24)*cash*(_xlfn.NORM.INV(RAND(),cash_ave,cash_std))+(AG1490-AH$24)))</f>
        <v/>
      </c>
      <c r="AI1490" s="156">
        <f>IF((AH1490&lt;=0),0,((AH1490-AI$24)*Stock*(_xlfn.NORM.INV(RAND(),stock_ave,stock_std))+(AH1490-AI$24)*Bonds*(_xlfn.NORM.INV(RAND(),bond_ave,bond_std))+(AH1490-AI$24)*cash*(_xlfn.NORM.INV(RAND(),cash_ave,cash_std))+(AH1490-AI$24)))</f>
        <v/>
      </c>
      <c r="AJ1490" s="156">
        <f>IF((AI1490&lt;=0),0,((AI1490-AJ$24)*Stock*(_xlfn.NORM.INV(RAND(),stock_ave,stock_std))+(AI1490-AJ$24)*Bonds*(_xlfn.NORM.INV(RAND(),bond_ave,bond_std))+(AI1490-AJ$24)*cash*(_xlfn.NORM.INV(RAND(),cash_ave,cash_std))+(AI1490-AJ$24)))</f>
        <v/>
      </c>
      <c r="AK1490" s="156">
        <f>IF((AJ1490&lt;=0),0,((AJ1490-AK$24)*Stock*(_xlfn.NORM.INV(RAND(),stock_ave,stock_std))+(AJ1490-AK$24)*Bonds*(_xlfn.NORM.INV(RAND(),bond_ave,bond_std))+(AJ1490-AK$24)*cash*(_xlfn.NORM.INV(RAND(),cash_ave,cash_std))+(AJ1490-AK$24)))</f>
        <v/>
      </c>
      <c r="AL1490" s="156">
        <f>IF((AK1490&lt;=0),0,((AK1490-AL$24)*Stock*(_xlfn.NORM.INV(RAND(),stock_ave,stock_std))+(AK1490-AL$24)*Bonds*(_xlfn.NORM.INV(RAND(),bond_ave,bond_std))+(AK1490-AL$24)*cash*(_xlfn.NORM.INV(RAND(),cash_ave,cash_std))+(AK1490-AL$24)))</f>
        <v/>
      </c>
      <c r="AM1490" s="156">
        <f>IF((AL1490&lt;=0),0,((AL1490-AM$24)*Stock*(_xlfn.NORM.INV(RAND(),stock_ave,stock_std))+(AL1490-AM$24)*Bonds*(_xlfn.NORM.INV(RAND(),bond_ave,bond_std))+(AL1490-AM$24)*cash*(_xlfn.NORM.INV(RAND(),cash_ave,cash_std))+(AL1490-AM$24)))</f>
        <v/>
      </c>
      <c r="AN1490" s="156">
        <f>IF((AM1490&lt;=0),0,((AM1490-AN$24)*Stock*(_xlfn.NORM.INV(RAND(),stock_ave,stock_std))+(AM1490-AN$24)*Bonds*(_xlfn.NORM.INV(RAND(),bond_ave,bond_std))+(AM1490-AN$24)*cash*(_xlfn.NORM.INV(RAND(),cash_ave,cash_std))+(AM1490-AN$24)))</f>
        <v/>
      </c>
      <c r="AO1490" s="156">
        <f>IF((AN1490&lt;=0),0,((AN1490-AO$24)*Stock*(_xlfn.NORM.INV(RAND(),stock_ave,stock_std))+(AN1490-AO$24)*Bonds*(_xlfn.NORM.INV(RAND(),bond_ave,bond_std))+(AN1490-AO$24)*cash*(_xlfn.NORM.INV(RAND(),cash_ave,cash_std))+(AN1490-AO$24)))</f>
        <v/>
      </c>
      <c r="AP1490" s="156">
        <f>IF((AO1490&lt;=0),0,((AO1490-AP$24)*Stock*(_xlfn.NORM.INV(RAND(),stock_ave,stock_std))+(AO1490-AP$24)*Bonds*(_xlfn.NORM.INV(RAND(),bond_ave,bond_std))+(AO1490-AP$24)*cash*(_xlfn.NORM.INV(RAND(),cash_ave,cash_std))+(AO1490-AP$24)))</f>
        <v/>
      </c>
      <c r="AQ1490" s="156">
        <f>IF((AP1490&lt;=0),0,((AP1490-AQ$24)*Stock*(_xlfn.NORM.INV(RAND(),stock_ave,stock_std))+(AP1490-AQ$24)*Bonds*(_xlfn.NORM.INV(RAND(),bond_ave,bond_std))+(AP1490-AQ$24)*cash*(_xlfn.NORM.INV(RAND(),cash_ave,cash_std))+(AP1490-AQ$24)))</f>
        <v/>
      </c>
      <c r="AR1490" s="156">
        <f>IF((AQ1490&lt;=0),0,((AQ1490-AR$24)*Stock*(_xlfn.NORM.INV(RAND(),stock_ave,stock_std))+(AQ1490-AR$24)*Bonds*(_xlfn.NORM.INV(RAND(),bond_ave,bond_std))+(AQ1490-AR$24)*cash*(_xlfn.NORM.INV(RAND(),cash_ave,cash_std))+(AQ1490-AR$24)))</f>
        <v/>
      </c>
      <c r="AS1490" s="156">
        <f>IF((AR1490&lt;=0),0,((AR1490-AS$24)*Stock*(_xlfn.NORM.INV(RAND(),stock_ave,stock_std))+(AR1490-AS$24)*Bonds*(_xlfn.NORM.INV(RAND(),bond_ave,bond_std))+(AR1490-AS$24)*cash*(_xlfn.NORM.INV(RAND(),cash_ave,cash_std))+(AR1490-AS$24)))</f>
        <v/>
      </c>
      <c r="AT1490" s="156">
        <f>IF((AS1490&lt;=0),0,((AS1490-AT$24)*Stock*(_xlfn.NORM.INV(RAND(),stock_ave,stock_std))+(AS1490-AT$24)*Bonds*(_xlfn.NORM.INV(RAND(),bond_ave,bond_std))+(AS1490-AT$24)*cash*(_xlfn.NORM.INV(RAND(),cash_ave,cash_std))+(AS1490-AT$24)))</f>
        <v/>
      </c>
      <c r="AU1490" s="156">
        <f>IF((AT1490&lt;=0),0,((AT1490-AU$24)*Stock*(_xlfn.NORM.INV(RAND(),stock_ave,stock_std))+(AT1490-AU$24)*Bonds*(_xlfn.NORM.INV(RAND(),bond_ave,bond_std))+(AT1490-AU$24)*cash*(_xlfn.NORM.INV(RAND(),cash_ave,cash_std))+(AT1490-AU$24)))</f>
        <v/>
      </c>
      <c r="AV1490" s="156">
        <f>IF((AU1490&lt;=0),0,((AU1490-AV$24)*Stock*(_xlfn.NORM.INV(RAND(),stock_ave,stock_std))+(AU1490-AV$24)*Bonds*(_xlfn.NORM.INV(RAND(),bond_ave,bond_std))+(AU1490-AV$24)*cash*(_xlfn.NORM.INV(RAND(),cash_ave,cash_std))+(AU1490-AV$24)))</f>
        <v/>
      </c>
      <c r="AW1490" s="156">
        <f>IF((AV1490&lt;=0),0,((AV1490-AW$24)*Stock*(_xlfn.NORM.INV(RAND(),stock_ave,stock_std))+(AV1490-AW$24)*Bonds*(_xlfn.NORM.INV(RAND(),bond_ave,bond_std))+(AV1490-AW$24)*cash*(_xlfn.NORM.INV(RAND(),cash_ave,cash_std))+(AV1490-AW$24)))</f>
        <v/>
      </c>
      <c r="AX1490" s="159" t="n"/>
      <c r="AY1490" s="159" t="n"/>
      <c r="AZ1490" s="159" t="n"/>
      <c r="BA1490" s="159" t="n"/>
      <c r="BB1490" s="159" t="n"/>
    </row>
    <row r="1491">
      <c r="C1491" s="147" t="n"/>
      <c r="D1491" s="61">
        <f>+D1490-IF(D$18&gt;74,(D1490/D$25)*$C$10)</f>
        <v/>
      </c>
      <c r="E1491" s="61">
        <f>+E1490-IF(E$18&gt;74,(E1490/E$25)*$C$10)</f>
        <v/>
      </c>
      <c r="F1491" s="61">
        <f>+F1490-IF(F$18&gt;74,(F1490/F$25)*$C$10)</f>
        <v/>
      </c>
      <c r="G1491" s="61">
        <f>+G1490-IF(G$18&gt;74,(G1490/G$25)*$C$10)</f>
        <v/>
      </c>
      <c r="H1491" s="61">
        <f>+H1490-IF(H$18&gt;74,(H1490/H$25)*$C$10)</f>
        <v/>
      </c>
      <c r="I1491" s="61">
        <f>+I1490-IF(I$18&gt;74,(I1490/I$25)*$C$10)</f>
        <v/>
      </c>
      <c r="J1491" s="61">
        <f>+J1490-IF(J$18&gt;74,(J1490/J$25)*$C$10)</f>
        <v/>
      </c>
      <c r="K1491" s="61">
        <f>+K1490-IF(K$18&gt;74,(K1490/K$25)*$C$10)</f>
        <v/>
      </c>
      <c r="L1491" s="61">
        <f>+L1490-IF(L$18&gt;74,(L1490/L$25)*$C$10)</f>
        <v/>
      </c>
      <c r="M1491" s="61">
        <f>+M1490-IF(M$18&gt;74,(M1490/M$25)*$C$10)</f>
        <v/>
      </c>
      <c r="N1491" s="61">
        <f>+N1490-IF(N$18&gt;74,(N1490/N$25)*$C$10)</f>
        <v/>
      </c>
      <c r="O1491" s="61">
        <f>+O1490-IF(O$18&gt;74,(O1490/O$25)*$C$10)</f>
        <v/>
      </c>
      <c r="P1491" s="61">
        <f>+P1490-IF(P$18&gt;74,(P1490/P$25)*$C$10)</f>
        <v/>
      </c>
      <c r="Q1491" s="61">
        <f>+Q1490-IF(Q$18&gt;74,(Q1490/Q$25)*$C$10)</f>
        <v/>
      </c>
      <c r="R1491" s="61">
        <f>+R1490-IF(R$18&gt;74,(R1490/R$25)*$C$10)</f>
        <v/>
      </c>
      <c r="S1491" s="61">
        <f>+S1490-IF(S$18&gt;74,(S1490/S$25)*$C$10)</f>
        <v/>
      </c>
      <c r="T1491" s="61">
        <f>+T1490-IF(T$18&gt;74,(T1490/T$25)*$C$10)</f>
        <v/>
      </c>
      <c r="U1491" s="61">
        <f>+U1490-IF(U$18&gt;74,(U1490/U$25)*$C$10)</f>
        <v/>
      </c>
      <c r="V1491" s="61">
        <f>+V1490-IF(V$18&gt;74,(V1490/V$25)*$C$10)</f>
        <v/>
      </c>
      <c r="W1491" s="61">
        <f>+W1490-IF(W$18&gt;74,(W1490/W$25)*$C$10)</f>
        <v/>
      </c>
      <c r="X1491" s="61">
        <f>+X1490-IF(X$18&gt;74,(X1490/X$25)*$C$10)</f>
        <v/>
      </c>
      <c r="Y1491" s="61">
        <f>+Y1490-IF(Y$18&gt;74,(Y1490/Y$25)*$C$10)</f>
        <v/>
      </c>
      <c r="Z1491" s="61">
        <f>+Z1490-IF(Z$18&gt;74,(Z1490/Z$25)*$C$10)</f>
        <v/>
      </c>
      <c r="AA1491" s="61">
        <f>+AA1490-IF(AA$18&gt;74,(AA1490/AA$25)*$C$10)</f>
        <v/>
      </c>
      <c r="AB1491" s="61">
        <f>+AB1490-IF(AB$18&gt;74,(AB1490/AB$25)*$C$10)</f>
        <v/>
      </c>
      <c r="AC1491" s="61">
        <f>+AC1490-IF(AC$18&gt;74,(AC1490/AC$25)*$C$10)</f>
        <v/>
      </c>
      <c r="AD1491" s="61">
        <f>+AD1490-IF(AD$18&gt;74,(AD1490/AD$25)*$C$10)</f>
        <v/>
      </c>
      <c r="AE1491" s="61">
        <f>+AE1490-IF(AE$18&gt;74,(AE1490/AE$25)*$C$10)</f>
        <v/>
      </c>
      <c r="AF1491" s="61">
        <f>+AF1490-IF(AF$18&gt;74,(AF1490/AF$25)*$C$10)</f>
        <v/>
      </c>
      <c r="AG1491" s="61">
        <f>+AG1490-IF(AG$18&gt;74,(AG1490/AG$25)*$C$10)</f>
        <v/>
      </c>
      <c r="AH1491" s="61">
        <f>+AH1490-IF(AH$18&gt;74,(AH1490/AH$25)*$C$10)</f>
        <v/>
      </c>
      <c r="AI1491" s="61">
        <f>+AI1490-IF(AI$18&gt;74,(AI1490/AI$25)*$C$10)</f>
        <v/>
      </c>
      <c r="AJ1491" s="61">
        <f>+AJ1490-IF(AJ$18&gt;74,(AJ1490/AJ$25)*$C$10)</f>
        <v/>
      </c>
      <c r="AK1491" s="61">
        <f>+AK1490-IF(AK$18&gt;74,(AK1490/AK$25)*$C$10)</f>
        <v/>
      </c>
      <c r="AL1491" s="61">
        <f>+AL1490-IF(AL$18&gt;74,(AL1490/AL$25)*$C$10)</f>
        <v/>
      </c>
      <c r="AM1491" s="61">
        <f>+AM1490-IF(AM$18&gt;74,(AM1490/AM$25)*$C$10)</f>
        <v/>
      </c>
      <c r="AN1491" s="61">
        <f>+AN1490-IF(AN$18&gt;74,(AN1490/AN$25)*$C$10)</f>
        <v/>
      </c>
      <c r="AO1491" s="61">
        <f>+AO1490-IF(AO$18&gt;74,(AO1490/AO$25)*$C$10)</f>
        <v/>
      </c>
      <c r="AP1491" s="61">
        <f>+AP1490-IF(AP$18&gt;74,(AP1490/AP$25)*$C$10)</f>
        <v/>
      </c>
      <c r="AQ1491" s="61">
        <f>+AQ1490-IF(AQ$18&gt;74,(AQ1490/AQ$25)*$C$10)</f>
        <v/>
      </c>
      <c r="AR1491" s="61">
        <f>+AR1490-IF(AR$18&gt;74,(AR1490/AR$25)*$C$10)</f>
        <v/>
      </c>
      <c r="AS1491" s="61">
        <f>+AS1490-IF(AS$18&gt;74,(AS1490/AS$25)*$C$10)</f>
        <v/>
      </c>
      <c r="AT1491" s="61">
        <f>+AT1490-IF(AT$18&gt;74,(AT1490/AT$25)*$C$10)</f>
        <v/>
      </c>
      <c r="AU1491" s="61">
        <f>+AU1490-IF(AU$18&gt;74,(AU1490/AU$25)*$C$10)</f>
        <v/>
      </c>
      <c r="AV1491" s="61">
        <f>+AV1490-IF(AV$18&gt;74,(AV1490/AV$25)*$C$10)</f>
        <v/>
      </c>
      <c r="AW1491" s="61">
        <f>+AW1490-IF(AW$18&gt;74,(AW1490/AW$25)*$C$10)</f>
        <v/>
      </c>
      <c r="AX1491" s="35">
        <f>IF(AW1491&gt;0,1,0)</f>
        <v/>
      </c>
      <c r="AY1491" s="35">
        <f>IF(AL1491&gt;0,1,0)</f>
        <v/>
      </c>
      <c r="AZ1491" s="35">
        <f>IF(AG1491&gt;0,1,0)</f>
        <v/>
      </c>
      <c r="BA1491" s="35">
        <f>IF(AB1491&gt;0,1,0)</f>
        <v/>
      </c>
      <c r="BB1491" s="35">
        <f>IF(W1491&gt;0,1,0)</f>
        <v/>
      </c>
    </row>
    <row r="1492">
      <c r="B1492" s="154" t="inlineStr">
        <is>
          <t>trial 733</t>
        </is>
      </c>
      <c r="C1492" s="155">
        <f>+start-C1489</f>
        <v/>
      </c>
      <c r="D1492" s="156">
        <f>IF((C1492&lt;=0),0,((C1492-D$24)*Stock*(_xlfn.NORM.INV(RAND(),stock_ave,stock_std))+(C1492-D$24)*Bonds*(_xlfn.NORM.INV(RAND(),bond_ave,bond_std))+(C1492-D$24)*cash*(_xlfn.NORM.INV(RAND(),cash_ave,cash_std))+(C1492-D$24)))</f>
        <v/>
      </c>
      <c r="E1492" s="156">
        <f>IF((D1492&lt;=0),0,((D1492-E$24)*Stock*(_xlfn.NORM.INV(RAND(),stock_ave,stock_std))+(D1492-E$24)*Bonds*(_xlfn.NORM.INV(RAND(),bond_ave,bond_std))+(D1492-E$24)*cash*(_xlfn.NORM.INV(RAND(),cash_ave,cash_std))+(D1492-E$24)))</f>
        <v/>
      </c>
      <c r="F1492" s="156">
        <f>IF((E1492&lt;=0),0,((E1492-F$24)*Stock*(_xlfn.NORM.INV(RAND(),stock_ave,stock_std))+(E1492-F$24)*Bonds*(_xlfn.NORM.INV(RAND(),bond_ave,bond_std))+(E1492-F$24)*cash*(_xlfn.NORM.INV(RAND(),cash_ave,cash_std))+(E1492-F$24)))</f>
        <v/>
      </c>
      <c r="G1492" s="156">
        <f>IF((F1492&lt;=0),0,((F1492-G$24)*Stock*(_xlfn.NORM.INV(RAND(),stock_ave,stock_std))+(F1492-G$24)*Bonds*(_xlfn.NORM.INV(RAND(),bond_ave,bond_std))+(F1492-G$24)*cash*(_xlfn.NORM.INV(RAND(),cash_ave,cash_std))+(F1492-G$24)))</f>
        <v/>
      </c>
      <c r="H1492" s="156">
        <f>IF((G1492&lt;=0),0,((G1492-H$24)*Stock*(_xlfn.NORM.INV(RAND(),stock_ave,stock_std))+(G1492-H$24)*Bonds*(_xlfn.NORM.INV(RAND(),bond_ave,bond_std))+(G1492-H$24)*cash*(_xlfn.NORM.INV(RAND(),cash_ave,cash_std))+(G1492-H$24)))</f>
        <v/>
      </c>
      <c r="I1492" s="156">
        <f>IF((H1492&lt;=0),0,((H1492-I$24)*Stock*(_xlfn.NORM.INV(RAND(),stock_ave,stock_std))+(H1492-I$24)*Bonds*(_xlfn.NORM.INV(RAND(),bond_ave,bond_std))+(H1492-I$24)*cash*(_xlfn.NORM.INV(RAND(),cash_ave,cash_std))+(H1492-I$24)))</f>
        <v/>
      </c>
      <c r="J1492" s="156">
        <f>IF((I1492&lt;=0),0,((I1492-J$24)*Stock*(_xlfn.NORM.INV(RAND(),stock_ave,stock_std))+(I1492-J$24)*Bonds*(_xlfn.NORM.INV(RAND(),bond_ave,bond_std))+(I1492-J$24)*cash*(_xlfn.NORM.INV(RAND(),cash_ave,cash_std))+(I1492-J$24)))</f>
        <v/>
      </c>
      <c r="K1492" s="156">
        <f>IF((J1492&lt;=0),0,((J1492-K$24)*Stock*(_xlfn.NORM.INV(RAND(),stock_ave,stock_std))+(J1492-K$24)*Bonds*(_xlfn.NORM.INV(RAND(),bond_ave,bond_std))+(J1492-K$24)*cash*(_xlfn.NORM.INV(RAND(),cash_ave,cash_std))+(J1492-K$24)))</f>
        <v/>
      </c>
      <c r="L1492" s="156">
        <f>IF((K1492&lt;=0),0,((K1492-L$24)*Stock*(_xlfn.NORM.INV(RAND(),stock_ave,stock_std))+(K1492-L$24)*Bonds*(_xlfn.NORM.INV(RAND(),bond_ave,bond_std))+(K1492-L$24)*cash*(_xlfn.NORM.INV(RAND(),cash_ave,cash_std))+(K1492-L$24)))</f>
        <v/>
      </c>
      <c r="M1492" s="156">
        <f>IF((L1492&lt;=0),0,((L1492-M$24)*Stock*(_xlfn.NORM.INV(RAND(),stock_ave,stock_std))+(L1492-M$24)*Bonds*(_xlfn.NORM.INV(RAND(),bond_ave,bond_std))+(L1492-M$24)*cash*(_xlfn.NORM.INV(RAND(),cash_ave,cash_std))+(L1492-M$24)))</f>
        <v/>
      </c>
      <c r="N1492" s="156">
        <f>IF((M1492&lt;=0),0,((M1492-N$24)*Stock*(_xlfn.NORM.INV(RAND(),stock_ave,stock_std))+(M1492-N$24)*Bonds*(_xlfn.NORM.INV(RAND(),bond_ave,bond_std))+(M1492-N$24)*cash*(_xlfn.NORM.INV(RAND(),cash_ave,cash_std))+(M1492-N$24)))</f>
        <v/>
      </c>
      <c r="O1492" s="156">
        <f>IF((N1492&lt;=0),0,((N1492-O$24)*Stock*(_xlfn.NORM.INV(RAND(),stock_ave,stock_std))+(N1492-O$24)*Bonds*(_xlfn.NORM.INV(RAND(),bond_ave,bond_std))+(N1492-O$24)*cash*(_xlfn.NORM.INV(RAND(),cash_ave,cash_std))+(N1492-O$24)))</f>
        <v/>
      </c>
      <c r="P1492" s="156">
        <f>IF((O1492&lt;=0),0,((O1492-P$24)*Stock*(_xlfn.NORM.INV(RAND(),stock_ave,stock_std))+(O1492-P$24)*Bonds*(_xlfn.NORM.INV(RAND(),bond_ave,bond_std))+(O1492-P$24)*cash*(_xlfn.NORM.INV(RAND(),cash_ave,cash_std))+(O1492-P$24)))</f>
        <v/>
      </c>
      <c r="Q1492" s="156">
        <f>IF((P1492&lt;=0),0,((P1492-Q$24)*Stock*(_xlfn.NORM.INV(RAND(),stock_ave,stock_std))+(P1492-Q$24)*Bonds*(_xlfn.NORM.INV(RAND(),bond_ave,bond_std))+(P1492-Q$24)*cash*(_xlfn.NORM.INV(RAND(),cash_ave,cash_std))+(P1492-Q$24)))</f>
        <v/>
      </c>
      <c r="R1492" s="156">
        <f>IF((Q1492&lt;=0),0,((Q1492-R$24)*Stock*(_xlfn.NORM.INV(RAND(),stock_ave,stock_std))+(Q1492-R$24)*Bonds*(_xlfn.NORM.INV(RAND(),bond_ave,bond_std))+(Q1492-R$24)*cash*(_xlfn.NORM.INV(RAND(),cash_ave,cash_std))+(Q1492-R$24)))</f>
        <v/>
      </c>
      <c r="S1492" s="156">
        <f>IF((R1492&lt;=0),0,((R1492-S$24)*Stock*(_xlfn.NORM.INV(RAND(),stock_ave,stock_std))+(R1492-S$24)*Bonds*(_xlfn.NORM.INV(RAND(),bond_ave,bond_std))+(R1492-S$24)*cash*(_xlfn.NORM.INV(RAND(),cash_ave,cash_std))+(R1492-S$24)))</f>
        <v/>
      </c>
      <c r="T1492" s="156">
        <f>IF((S1492&lt;=0),0,((S1492-T$24)*Stock*(_xlfn.NORM.INV(RAND(),stock_ave,stock_std))+(S1492-T$24)*Bonds*(_xlfn.NORM.INV(RAND(),bond_ave,bond_std))+(S1492-T$24)*cash*(_xlfn.NORM.INV(RAND(),cash_ave,cash_std))+(S1492-T$24)))</f>
        <v/>
      </c>
      <c r="U1492" s="156">
        <f>IF((T1492&lt;=0),0,((T1492-U$24)*Stock*(_xlfn.NORM.INV(RAND(),stock_ave,stock_std))+(T1492-U$24)*Bonds*(_xlfn.NORM.INV(RAND(),bond_ave,bond_std))+(T1492-U$24)*cash*(_xlfn.NORM.INV(RAND(),cash_ave,cash_std))+(T1492-U$24)))</f>
        <v/>
      </c>
      <c r="V1492" s="156">
        <f>IF((U1492&lt;=0),0,((U1492-V$24)*Stock*(_xlfn.NORM.INV(RAND(),stock_ave,stock_std))+(U1492-V$24)*Bonds*(_xlfn.NORM.INV(RAND(),bond_ave,bond_std))+(U1492-V$24)*cash*(_xlfn.NORM.INV(RAND(),cash_ave,cash_std))+(U1492-V$24)))</f>
        <v/>
      </c>
      <c r="W1492" s="156">
        <f>IF((V1492&lt;=0),0,((V1492-W$24)*Stock*(_xlfn.NORM.INV(RAND(),stock_ave,stock_std))+(V1492-W$24)*Bonds*(_xlfn.NORM.INV(RAND(),bond_ave,bond_std))+(V1492-W$24)*cash*(_xlfn.NORM.INV(RAND(),cash_ave,cash_std))+(V1492-W$24)))</f>
        <v/>
      </c>
      <c r="X1492" s="156">
        <f>IF((W1492&lt;=0),0,((W1492-X$24)*Stock*(_xlfn.NORM.INV(RAND(),stock_ave,stock_std))+(W1492-X$24)*Bonds*(_xlfn.NORM.INV(RAND(),bond_ave,bond_std))+(W1492-X$24)*cash*(_xlfn.NORM.INV(RAND(),cash_ave,cash_std))+(W1492-X$24)))</f>
        <v/>
      </c>
      <c r="Y1492" s="156">
        <f>IF((X1492&lt;=0),0,((X1492-Y$24)*Stock*(_xlfn.NORM.INV(RAND(),stock_ave,stock_std))+(X1492-Y$24)*Bonds*(_xlfn.NORM.INV(RAND(),bond_ave,bond_std))+(X1492-Y$24)*cash*(_xlfn.NORM.INV(RAND(),cash_ave,cash_std))+(X1492-Y$24)))</f>
        <v/>
      </c>
      <c r="Z1492" s="156">
        <f>IF((Y1492&lt;=0),0,((Y1492-Z$24)*Stock*(_xlfn.NORM.INV(RAND(),stock_ave,stock_std))+(Y1492-Z$24)*Bonds*(_xlfn.NORM.INV(RAND(),bond_ave,bond_std))+(Y1492-Z$24)*cash*(_xlfn.NORM.INV(RAND(),cash_ave,cash_std))+(Y1492-Z$24)))</f>
        <v/>
      </c>
      <c r="AA1492" s="156">
        <f>IF((Z1492&lt;=0),0,((Z1492-AA$24)*Stock*(_xlfn.NORM.INV(RAND(),stock_ave,stock_std))+(Z1492-AA$24)*Bonds*(_xlfn.NORM.INV(RAND(),bond_ave,bond_std))+(Z1492-AA$24)*cash*(_xlfn.NORM.INV(RAND(),cash_ave,cash_std))+(Z1492-AA$24)))</f>
        <v/>
      </c>
      <c r="AB1492" s="156">
        <f>IF((AA1492&lt;=0),0,((AA1492-AB$24)*Stock*(_xlfn.NORM.INV(RAND(),stock_ave,stock_std))+(AA1492-AB$24)*Bonds*(_xlfn.NORM.INV(RAND(),bond_ave,bond_std))+(AA1492-AB$24)*cash*(_xlfn.NORM.INV(RAND(),cash_ave,cash_std))+(AA1492-AB$24)))</f>
        <v/>
      </c>
      <c r="AC1492" s="156">
        <f>IF((AB1492&lt;=0),0,((AB1492-AC$24)*Stock*(_xlfn.NORM.INV(RAND(),stock_ave,stock_std))+(AB1492-AC$24)*Bonds*(_xlfn.NORM.INV(RAND(),bond_ave,bond_std))+(AB1492-AC$24)*cash*(_xlfn.NORM.INV(RAND(),cash_ave,cash_std))+(AB1492-AC$24)))</f>
        <v/>
      </c>
      <c r="AD1492" s="156">
        <f>IF((AC1492&lt;=0),0,((AC1492-AD$24)*Stock*(_xlfn.NORM.INV(RAND(),stock_ave,stock_std))+(AC1492-AD$24)*Bonds*(_xlfn.NORM.INV(RAND(),bond_ave,bond_std))+(AC1492-AD$24)*cash*(_xlfn.NORM.INV(RAND(),cash_ave,cash_std))+(AC1492-AD$24)))</f>
        <v/>
      </c>
      <c r="AE1492" s="156">
        <f>IF((AD1492&lt;=0),0,((AD1492-AE$24)*Stock*(_xlfn.NORM.INV(RAND(),stock_ave,stock_std))+(AD1492-AE$24)*Bonds*(_xlfn.NORM.INV(RAND(),bond_ave,bond_std))+(AD1492-AE$24)*cash*(_xlfn.NORM.INV(RAND(),cash_ave,cash_std))+(AD1492-AE$24)))</f>
        <v/>
      </c>
      <c r="AF1492" s="156">
        <f>IF((AE1492&lt;=0),0,((AE1492-AF$24)*Stock*(_xlfn.NORM.INV(RAND(),stock_ave,stock_std))+(AE1492-AF$24)*Bonds*(_xlfn.NORM.INV(RAND(),bond_ave,bond_std))+(AE1492-AF$24)*cash*(_xlfn.NORM.INV(RAND(),cash_ave,cash_std))+(AE1492-AF$24)))</f>
        <v/>
      </c>
      <c r="AG1492" s="156">
        <f>IF((AF1492&lt;=0),0,((AF1492-AG$24)*Stock*(_xlfn.NORM.INV(RAND(),stock_ave,stock_std))+(AF1492-AG$24)*Bonds*(_xlfn.NORM.INV(RAND(),bond_ave,bond_std))+(AF1492-AG$24)*cash*(_xlfn.NORM.INV(RAND(),cash_ave,cash_std))+(AF1492-AG$24)))</f>
        <v/>
      </c>
      <c r="AH1492" s="156">
        <f>IF((AG1492&lt;=0),0,((AG1492-AH$24)*Stock*(_xlfn.NORM.INV(RAND(),stock_ave,stock_std))+(AG1492-AH$24)*Bonds*(_xlfn.NORM.INV(RAND(),bond_ave,bond_std))+(AG1492-AH$24)*cash*(_xlfn.NORM.INV(RAND(),cash_ave,cash_std))+(AG1492-AH$24)))</f>
        <v/>
      </c>
      <c r="AI1492" s="156">
        <f>IF((AH1492&lt;=0),0,((AH1492-AI$24)*Stock*(_xlfn.NORM.INV(RAND(),stock_ave,stock_std))+(AH1492-AI$24)*Bonds*(_xlfn.NORM.INV(RAND(),bond_ave,bond_std))+(AH1492-AI$24)*cash*(_xlfn.NORM.INV(RAND(),cash_ave,cash_std))+(AH1492-AI$24)))</f>
        <v/>
      </c>
      <c r="AJ1492" s="156">
        <f>IF((AI1492&lt;=0),0,((AI1492-AJ$24)*Stock*(_xlfn.NORM.INV(RAND(),stock_ave,stock_std))+(AI1492-AJ$24)*Bonds*(_xlfn.NORM.INV(RAND(),bond_ave,bond_std))+(AI1492-AJ$24)*cash*(_xlfn.NORM.INV(RAND(),cash_ave,cash_std))+(AI1492-AJ$24)))</f>
        <v/>
      </c>
      <c r="AK1492" s="156">
        <f>IF((AJ1492&lt;=0),0,((AJ1492-AK$24)*Stock*(_xlfn.NORM.INV(RAND(),stock_ave,stock_std))+(AJ1492-AK$24)*Bonds*(_xlfn.NORM.INV(RAND(),bond_ave,bond_std))+(AJ1492-AK$24)*cash*(_xlfn.NORM.INV(RAND(),cash_ave,cash_std))+(AJ1492-AK$24)))</f>
        <v/>
      </c>
      <c r="AL1492" s="156">
        <f>IF((AK1492&lt;=0),0,((AK1492-AL$24)*Stock*(_xlfn.NORM.INV(RAND(),stock_ave,stock_std))+(AK1492-AL$24)*Bonds*(_xlfn.NORM.INV(RAND(),bond_ave,bond_std))+(AK1492-AL$24)*cash*(_xlfn.NORM.INV(RAND(),cash_ave,cash_std))+(AK1492-AL$24)))</f>
        <v/>
      </c>
      <c r="AM1492" s="156">
        <f>IF((AL1492&lt;=0),0,((AL1492-AM$24)*Stock*(_xlfn.NORM.INV(RAND(),stock_ave,stock_std))+(AL1492-AM$24)*Bonds*(_xlfn.NORM.INV(RAND(),bond_ave,bond_std))+(AL1492-AM$24)*cash*(_xlfn.NORM.INV(RAND(),cash_ave,cash_std))+(AL1492-AM$24)))</f>
        <v/>
      </c>
      <c r="AN1492" s="156">
        <f>IF((AM1492&lt;=0),0,((AM1492-AN$24)*Stock*(_xlfn.NORM.INV(RAND(),stock_ave,stock_std))+(AM1492-AN$24)*Bonds*(_xlfn.NORM.INV(RAND(),bond_ave,bond_std))+(AM1492-AN$24)*cash*(_xlfn.NORM.INV(RAND(),cash_ave,cash_std))+(AM1492-AN$24)))</f>
        <v/>
      </c>
      <c r="AO1492" s="156">
        <f>IF((AN1492&lt;=0),0,((AN1492-AO$24)*Stock*(_xlfn.NORM.INV(RAND(),stock_ave,stock_std))+(AN1492-AO$24)*Bonds*(_xlfn.NORM.INV(RAND(),bond_ave,bond_std))+(AN1492-AO$24)*cash*(_xlfn.NORM.INV(RAND(),cash_ave,cash_std))+(AN1492-AO$24)))</f>
        <v/>
      </c>
      <c r="AP1492" s="156">
        <f>IF((AO1492&lt;=0),0,((AO1492-AP$24)*Stock*(_xlfn.NORM.INV(RAND(),stock_ave,stock_std))+(AO1492-AP$24)*Bonds*(_xlfn.NORM.INV(RAND(),bond_ave,bond_std))+(AO1492-AP$24)*cash*(_xlfn.NORM.INV(RAND(),cash_ave,cash_std))+(AO1492-AP$24)))</f>
        <v/>
      </c>
      <c r="AQ1492" s="156">
        <f>IF((AP1492&lt;=0),0,((AP1492-AQ$24)*Stock*(_xlfn.NORM.INV(RAND(),stock_ave,stock_std))+(AP1492-AQ$24)*Bonds*(_xlfn.NORM.INV(RAND(),bond_ave,bond_std))+(AP1492-AQ$24)*cash*(_xlfn.NORM.INV(RAND(),cash_ave,cash_std))+(AP1492-AQ$24)))</f>
        <v/>
      </c>
      <c r="AR1492" s="156">
        <f>IF((AQ1492&lt;=0),0,((AQ1492-AR$24)*Stock*(_xlfn.NORM.INV(RAND(),stock_ave,stock_std))+(AQ1492-AR$24)*Bonds*(_xlfn.NORM.INV(RAND(),bond_ave,bond_std))+(AQ1492-AR$24)*cash*(_xlfn.NORM.INV(RAND(),cash_ave,cash_std))+(AQ1492-AR$24)))</f>
        <v/>
      </c>
      <c r="AS1492" s="156">
        <f>IF((AR1492&lt;=0),0,((AR1492-AS$24)*Stock*(_xlfn.NORM.INV(RAND(),stock_ave,stock_std))+(AR1492-AS$24)*Bonds*(_xlfn.NORM.INV(RAND(),bond_ave,bond_std))+(AR1492-AS$24)*cash*(_xlfn.NORM.INV(RAND(),cash_ave,cash_std))+(AR1492-AS$24)))</f>
        <v/>
      </c>
      <c r="AT1492" s="156">
        <f>IF((AS1492&lt;=0),0,((AS1492-AT$24)*Stock*(_xlfn.NORM.INV(RAND(),stock_ave,stock_std))+(AS1492-AT$24)*Bonds*(_xlfn.NORM.INV(RAND(),bond_ave,bond_std))+(AS1492-AT$24)*cash*(_xlfn.NORM.INV(RAND(),cash_ave,cash_std))+(AS1492-AT$24)))</f>
        <v/>
      </c>
      <c r="AU1492" s="156">
        <f>IF((AT1492&lt;=0),0,((AT1492-AU$24)*Stock*(_xlfn.NORM.INV(RAND(),stock_ave,stock_std))+(AT1492-AU$24)*Bonds*(_xlfn.NORM.INV(RAND(),bond_ave,bond_std))+(AT1492-AU$24)*cash*(_xlfn.NORM.INV(RAND(),cash_ave,cash_std))+(AT1492-AU$24)))</f>
        <v/>
      </c>
      <c r="AV1492" s="156">
        <f>IF((AU1492&lt;=0),0,((AU1492-AV$24)*Stock*(_xlfn.NORM.INV(RAND(),stock_ave,stock_std))+(AU1492-AV$24)*Bonds*(_xlfn.NORM.INV(RAND(),bond_ave,bond_std))+(AU1492-AV$24)*cash*(_xlfn.NORM.INV(RAND(),cash_ave,cash_std))+(AU1492-AV$24)))</f>
        <v/>
      </c>
      <c r="AW1492" s="156">
        <f>IF((AV1492&lt;=0),0,((AV1492-AW$24)*Stock*(_xlfn.NORM.INV(RAND(),stock_ave,stock_std))+(AV1492-AW$24)*Bonds*(_xlfn.NORM.INV(RAND(),bond_ave,bond_std))+(AV1492-AW$24)*cash*(_xlfn.NORM.INV(RAND(),cash_ave,cash_std))+(AV1492-AW$24)))</f>
        <v/>
      </c>
      <c r="AX1492" s="159" t="n"/>
      <c r="AY1492" s="159" t="n"/>
      <c r="AZ1492" s="159" t="n"/>
      <c r="BA1492" s="159" t="n"/>
      <c r="BB1492" s="159" t="n"/>
    </row>
    <row r="1493">
      <c r="C1493" s="147" t="n"/>
      <c r="D1493" s="61">
        <f>+D1492-IF(D$18&gt;74,(D1492/D$25)*$C$10)</f>
        <v/>
      </c>
      <c r="E1493" s="61">
        <f>+E1492-IF(E$18&gt;74,(E1492/E$25)*$C$10)</f>
        <v/>
      </c>
      <c r="F1493" s="61">
        <f>+F1492-IF(F$18&gt;74,(F1492/F$25)*$C$10)</f>
        <v/>
      </c>
      <c r="G1493" s="61">
        <f>+G1492-IF(G$18&gt;74,(G1492/G$25)*$C$10)</f>
        <v/>
      </c>
      <c r="H1493" s="61">
        <f>+H1492-IF(H$18&gt;74,(H1492/H$25)*$C$10)</f>
        <v/>
      </c>
      <c r="I1493" s="61">
        <f>+I1492-IF(I$18&gt;74,(I1492/I$25)*$C$10)</f>
        <v/>
      </c>
      <c r="J1493" s="61">
        <f>+J1492-IF(J$18&gt;74,(J1492/J$25)*$C$10)</f>
        <v/>
      </c>
      <c r="K1493" s="61">
        <f>+K1492-IF(K$18&gt;74,(K1492/K$25)*$C$10)</f>
        <v/>
      </c>
      <c r="L1493" s="61">
        <f>+L1492-IF(L$18&gt;74,(L1492/L$25)*$C$10)</f>
        <v/>
      </c>
      <c r="M1493" s="61">
        <f>+M1492-IF(M$18&gt;74,(M1492/M$25)*$C$10)</f>
        <v/>
      </c>
      <c r="N1493" s="61">
        <f>+N1492-IF(N$18&gt;74,(N1492/N$25)*$C$10)</f>
        <v/>
      </c>
      <c r="O1493" s="61">
        <f>+O1492-IF(O$18&gt;74,(O1492/O$25)*$C$10)</f>
        <v/>
      </c>
      <c r="P1493" s="61">
        <f>+P1492-IF(P$18&gt;74,(P1492/P$25)*$C$10)</f>
        <v/>
      </c>
      <c r="Q1493" s="61">
        <f>+Q1492-IF(Q$18&gt;74,(Q1492/Q$25)*$C$10)</f>
        <v/>
      </c>
      <c r="R1493" s="61">
        <f>+R1492-IF(R$18&gt;74,(R1492/R$25)*$C$10)</f>
        <v/>
      </c>
      <c r="S1493" s="61">
        <f>+S1492-IF(S$18&gt;74,(S1492/S$25)*$C$10)</f>
        <v/>
      </c>
      <c r="T1493" s="61">
        <f>+T1492-IF(T$18&gt;74,(T1492/T$25)*$C$10)</f>
        <v/>
      </c>
      <c r="U1493" s="61">
        <f>+U1492-IF(U$18&gt;74,(U1492/U$25)*$C$10)</f>
        <v/>
      </c>
      <c r="V1493" s="61">
        <f>+V1492-IF(V$18&gt;74,(V1492/V$25)*$C$10)</f>
        <v/>
      </c>
      <c r="W1493" s="61">
        <f>+W1492-IF(W$18&gt;74,(W1492/W$25)*$C$10)</f>
        <v/>
      </c>
      <c r="X1493" s="61">
        <f>+X1492-IF(X$18&gt;74,(X1492/X$25)*$C$10)</f>
        <v/>
      </c>
      <c r="Y1493" s="61">
        <f>+Y1492-IF(Y$18&gt;74,(Y1492/Y$25)*$C$10)</f>
        <v/>
      </c>
      <c r="Z1493" s="61">
        <f>+Z1492-IF(Z$18&gt;74,(Z1492/Z$25)*$C$10)</f>
        <v/>
      </c>
      <c r="AA1493" s="61">
        <f>+AA1492-IF(AA$18&gt;74,(AA1492/AA$25)*$C$10)</f>
        <v/>
      </c>
      <c r="AB1493" s="61">
        <f>+AB1492-IF(AB$18&gt;74,(AB1492/AB$25)*$C$10)</f>
        <v/>
      </c>
      <c r="AC1493" s="61">
        <f>+AC1492-IF(AC$18&gt;74,(AC1492/AC$25)*$C$10)</f>
        <v/>
      </c>
      <c r="AD1493" s="61">
        <f>+AD1492-IF(AD$18&gt;74,(AD1492/AD$25)*$C$10)</f>
        <v/>
      </c>
      <c r="AE1493" s="61">
        <f>+AE1492-IF(AE$18&gt;74,(AE1492/AE$25)*$C$10)</f>
        <v/>
      </c>
      <c r="AF1493" s="61">
        <f>+AF1492-IF(AF$18&gt;74,(AF1492/AF$25)*$C$10)</f>
        <v/>
      </c>
      <c r="AG1493" s="61">
        <f>+AG1492-IF(AG$18&gt;74,(AG1492/AG$25)*$C$10)</f>
        <v/>
      </c>
      <c r="AH1493" s="61">
        <f>+AH1492-IF(AH$18&gt;74,(AH1492/AH$25)*$C$10)</f>
        <v/>
      </c>
      <c r="AI1493" s="61">
        <f>+AI1492-IF(AI$18&gt;74,(AI1492/AI$25)*$C$10)</f>
        <v/>
      </c>
      <c r="AJ1493" s="61">
        <f>+AJ1492-IF(AJ$18&gt;74,(AJ1492/AJ$25)*$C$10)</f>
        <v/>
      </c>
      <c r="AK1493" s="61">
        <f>+AK1492-IF(AK$18&gt;74,(AK1492/AK$25)*$C$10)</f>
        <v/>
      </c>
      <c r="AL1493" s="61">
        <f>+AL1492-IF(AL$18&gt;74,(AL1492/AL$25)*$C$10)</f>
        <v/>
      </c>
      <c r="AM1493" s="61">
        <f>+AM1492-IF(AM$18&gt;74,(AM1492/AM$25)*$C$10)</f>
        <v/>
      </c>
      <c r="AN1493" s="61">
        <f>+AN1492-IF(AN$18&gt;74,(AN1492/AN$25)*$C$10)</f>
        <v/>
      </c>
      <c r="AO1493" s="61">
        <f>+AO1492-IF(AO$18&gt;74,(AO1492/AO$25)*$C$10)</f>
        <v/>
      </c>
      <c r="AP1493" s="61">
        <f>+AP1492-IF(AP$18&gt;74,(AP1492/AP$25)*$C$10)</f>
        <v/>
      </c>
      <c r="AQ1493" s="61">
        <f>+AQ1492-IF(AQ$18&gt;74,(AQ1492/AQ$25)*$C$10)</f>
        <v/>
      </c>
      <c r="AR1493" s="61">
        <f>+AR1492-IF(AR$18&gt;74,(AR1492/AR$25)*$C$10)</f>
        <v/>
      </c>
      <c r="AS1493" s="61">
        <f>+AS1492-IF(AS$18&gt;74,(AS1492/AS$25)*$C$10)</f>
        <v/>
      </c>
      <c r="AT1493" s="61">
        <f>+AT1492-IF(AT$18&gt;74,(AT1492/AT$25)*$C$10)</f>
        <v/>
      </c>
      <c r="AU1493" s="61">
        <f>+AU1492-IF(AU$18&gt;74,(AU1492/AU$25)*$C$10)</f>
        <v/>
      </c>
      <c r="AV1493" s="61">
        <f>+AV1492-IF(AV$18&gt;74,(AV1492/AV$25)*$C$10)</f>
        <v/>
      </c>
      <c r="AW1493" s="61">
        <f>+AW1492-IF(AW$18&gt;74,(AW1492/AW$25)*$C$10)</f>
        <v/>
      </c>
      <c r="AX1493" s="35">
        <f>IF(AW1493&gt;0,1,0)</f>
        <v/>
      </c>
      <c r="AY1493" s="35">
        <f>IF(AL1493&gt;0,1,0)</f>
        <v/>
      </c>
      <c r="AZ1493" s="35">
        <f>IF(AG1493&gt;0,1,0)</f>
        <v/>
      </c>
      <c r="BA1493" s="35">
        <f>IF(AB1493&gt;0,1,0)</f>
        <v/>
      </c>
      <c r="BB1493" s="35">
        <f>IF(W1493&gt;0,1,0)</f>
        <v/>
      </c>
    </row>
    <row r="1494">
      <c r="B1494" s="154" t="inlineStr">
        <is>
          <t>trial 734</t>
        </is>
      </c>
      <c r="C1494" s="155">
        <f>+start-C1491</f>
        <v/>
      </c>
      <c r="D1494" s="156">
        <f>IF((C1494&lt;=0),0,((C1494-D$24)*Stock*(_xlfn.NORM.INV(RAND(),stock_ave,stock_std))+(C1494-D$24)*Bonds*(_xlfn.NORM.INV(RAND(),bond_ave,bond_std))+(C1494-D$24)*cash*(_xlfn.NORM.INV(RAND(),cash_ave,cash_std))+(C1494-D$24)))</f>
        <v/>
      </c>
      <c r="E1494" s="156">
        <f>IF((D1494&lt;=0),0,((D1494-E$24)*Stock*(_xlfn.NORM.INV(RAND(),stock_ave,stock_std))+(D1494-E$24)*Bonds*(_xlfn.NORM.INV(RAND(),bond_ave,bond_std))+(D1494-E$24)*cash*(_xlfn.NORM.INV(RAND(),cash_ave,cash_std))+(D1494-E$24)))</f>
        <v/>
      </c>
      <c r="F1494" s="156">
        <f>IF((E1494&lt;=0),0,((E1494-F$24)*Stock*(_xlfn.NORM.INV(RAND(),stock_ave,stock_std))+(E1494-F$24)*Bonds*(_xlfn.NORM.INV(RAND(),bond_ave,bond_std))+(E1494-F$24)*cash*(_xlfn.NORM.INV(RAND(),cash_ave,cash_std))+(E1494-F$24)))</f>
        <v/>
      </c>
      <c r="G1494" s="156">
        <f>IF((F1494&lt;=0),0,((F1494-G$24)*Stock*(_xlfn.NORM.INV(RAND(),stock_ave,stock_std))+(F1494-G$24)*Bonds*(_xlfn.NORM.INV(RAND(),bond_ave,bond_std))+(F1494-G$24)*cash*(_xlfn.NORM.INV(RAND(),cash_ave,cash_std))+(F1494-G$24)))</f>
        <v/>
      </c>
      <c r="H1494" s="156">
        <f>IF((G1494&lt;=0),0,((G1494-H$24)*Stock*(_xlfn.NORM.INV(RAND(),stock_ave,stock_std))+(G1494-H$24)*Bonds*(_xlfn.NORM.INV(RAND(),bond_ave,bond_std))+(G1494-H$24)*cash*(_xlfn.NORM.INV(RAND(),cash_ave,cash_std))+(G1494-H$24)))</f>
        <v/>
      </c>
      <c r="I1494" s="156">
        <f>IF((H1494&lt;=0),0,((H1494-I$24)*Stock*(_xlfn.NORM.INV(RAND(),stock_ave,stock_std))+(H1494-I$24)*Bonds*(_xlfn.NORM.INV(RAND(),bond_ave,bond_std))+(H1494-I$24)*cash*(_xlfn.NORM.INV(RAND(),cash_ave,cash_std))+(H1494-I$24)))</f>
        <v/>
      </c>
      <c r="J1494" s="156">
        <f>IF((I1494&lt;=0),0,((I1494-J$24)*Stock*(_xlfn.NORM.INV(RAND(),stock_ave,stock_std))+(I1494-J$24)*Bonds*(_xlfn.NORM.INV(RAND(),bond_ave,bond_std))+(I1494-J$24)*cash*(_xlfn.NORM.INV(RAND(),cash_ave,cash_std))+(I1494-J$24)))</f>
        <v/>
      </c>
      <c r="K1494" s="156">
        <f>IF((J1494&lt;=0),0,((J1494-K$24)*Stock*(_xlfn.NORM.INV(RAND(),stock_ave,stock_std))+(J1494-K$24)*Bonds*(_xlfn.NORM.INV(RAND(),bond_ave,bond_std))+(J1494-K$24)*cash*(_xlfn.NORM.INV(RAND(),cash_ave,cash_std))+(J1494-K$24)))</f>
        <v/>
      </c>
      <c r="L1494" s="156">
        <f>IF((K1494&lt;=0),0,((K1494-L$24)*Stock*(_xlfn.NORM.INV(RAND(),stock_ave,stock_std))+(K1494-L$24)*Bonds*(_xlfn.NORM.INV(RAND(),bond_ave,bond_std))+(K1494-L$24)*cash*(_xlfn.NORM.INV(RAND(),cash_ave,cash_std))+(K1494-L$24)))</f>
        <v/>
      </c>
      <c r="M1494" s="156">
        <f>IF((L1494&lt;=0),0,((L1494-M$24)*Stock*(_xlfn.NORM.INV(RAND(),stock_ave,stock_std))+(L1494-M$24)*Bonds*(_xlfn.NORM.INV(RAND(),bond_ave,bond_std))+(L1494-M$24)*cash*(_xlfn.NORM.INV(RAND(),cash_ave,cash_std))+(L1494-M$24)))</f>
        <v/>
      </c>
      <c r="N1494" s="156">
        <f>IF((M1494&lt;=0),0,((M1494-N$24)*Stock*(_xlfn.NORM.INV(RAND(),stock_ave,stock_std))+(M1494-N$24)*Bonds*(_xlfn.NORM.INV(RAND(),bond_ave,bond_std))+(M1494-N$24)*cash*(_xlfn.NORM.INV(RAND(),cash_ave,cash_std))+(M1494-N$24)))</f>
        <v/>
      </c>
      <c r="O1494" s="156">
        <f>IF((N1494&lt;=0),0,((N1494-O$24)*Stock*(_xlfn.NORM.INV(RAND(),stock_ave,stock_std))+(N1494-O$24)*Bonds*(_xlfn.NORM.INV(RAND(),bond_ave,bond_std))+(N1494-O$24)*cash*(_xlfn.NORM.INV(RAND(),cash_ave,cash_std))+(N1494-O$24)))</f>
        <v/>
      </c>
      <c r="P1494" s="156">
        <f>IF((O1494&lt;=0),0,((O1494-P$24)*Stock*(_xlfn.NORM.INV(RAND(),stock_ave,stock_std))+(O1494-P$24)*Bonds*(_xlfn.NORM.INV(RAND(),bond_ave,bond_std))+(O1494-P$24)*cash*(_xlfn.NORM.INV(RAND(),cash_ave,cash_std))+(O1494-P$24)))</f>
        <v/>
      </c>
      <c r="Q1494" s="156">
        <f>IF((P1494&lt;=0),0,((P1494-Q$24)*Stock*(_xlfn.NORM.INV(RAND(),stock_ave,stock_std))+(P1494-Q$24)*Bonds*(_xlfn.NORM.INV(RAND(),bond_ave,bond_std))+(P1494-Q$24)*cash*(_xlfn.NORM.INV(RAND(),cash_ave,cash_std))+(P1494-Q$24)))</f>
        <v/>
      </c>
      <c r="R1494" s="156">
        <f>IF((Q1494&lt;=0),0,((Q1494-R$24)*Stock*(_xlfn.NORM.INV(RAND(),stock_ave,stock_std))+(Q1494-R$24)*Bonds*(_xlfn.NORM.INV(RAND(),bond_ave,bond_std))+(Q1494-R$24)*cash*(_xlfn.NORM.INV(RAND(),cash_ave,cash_std))+(Q1494-R$24)))</f>
        <v/>
      </c>
      <c r="S1494" s="156">
        <f>IF((R1494&lt;=0),0,((R1494-S$24)*Stock*(_xlfn.NORM.INV(RAND(),stock_ave,stock_std))+(R1494-S$24)*Bonds*(_xlfn.NORM.INV(RAND(),bond_ave,bond_std))+(R1494-S$24)*cash*(_xlfn.NORM.INV(RAND(),cash_ave,cash_std))+(R1494-S$24)))</f>
        <v/>
      </c>
      <c r="T1494" s="156">
        <f>IF((S1494&lt;=0),0,((S1494-T$24)*Stock*(_xlfn.NORM.INV(RAND(),stock_ave,stock_std))+(S1494-T$24)*Bonds*(_xlfn.NORM.INV(RAND(),bond_ave,bond_std))+(S1494-T$24)*cash*(_xlfn.NORM.INV(RAND(),cash_ave,cash_std))+(S1494-T$24)))</f>
        <v/>
      </c>
      <c r="U1494" s="156">
        <f>IF((T1494&lt;=0),0,((T1494-U$24)*Stock*(_xlfn.NORM.INV(RAND(),stock_ave,stock_std))+(T1494-U$24)*Bonds*(_xlfn.NORM.INV(RAND(),bond_ave,bond_std))+(T1494-U$24)*cash*(_xlfn.NORM.INV(RAND(),cash_ave,cash_std))+(T1494-U$24)))</f>
        <v/>
      </c>
      <c r="V1494" s="156">
        <f>IF((U1494&lt;=0),0,((U1494-V$24)*Stock*(_xlfn.NORM.INV(RAND(),stock_ave,stock_std))+(U1494-V$24)*Bonds*(_xlfn.NORM.INV(RAND(),bond_ave,bond_std))+(U1494-V$24)*cash*(_xlfn.NORM.INV(RAND(),cash_ave,cash_std))+(U1494-V$24)))</f>
        <v/>
      </c>
      <c r="W1494" s="156">
        <f>IF((V1494&lt;=0),0,((V1494-W$24)*Stock*(_xlfn.NORM.INV(RAND(),stock_ave,stock_std))+(V1494-W$24)*Bonds*(_xlfn.NORM.INV(RAND(),bond_ave,bond_std))+(V1494-W$24)*cash*(_xlfn.NORM.INV(RAND(),cash_ave,cash_std))+(V1494-W$24)))</f>
        <v/>
      </c>
      <c r="X1494" s="156">
        <f>IF((W1494&lt;=0),0,((W1494-X$24)*Stock*(_xlfn.NORM.INV(RAND(),stock_ave,stock_std))+(W1494-X$24)*Bonds*(_xlfn.NORM.INV(RAND(),bond_ave,bond_std))+(W1494-X$24)*cash*(_xlfn.NORM.INV(RAND(),cash_ave,cash_std))+(W1494-X$24)))</f>
        <v/>
      </c>
      <c r="Y1494" s="156">
        <f>IF((X1494&lt;=0),0,((X1494-Y$24)*Stock*(_xlfn.NORM.INV(RAND(),stock_ave,stock_std))+(X1494-Y$24)*Bonds*(_xlfn.NORM.INV(RAND(),bond_ave,bond_std))+(X1494-Y$24)*cash*(_xlfn.NORM.INV(RAND(),cash_ave,cash_std))+(X1494-Y$24)))</f>
        <v/>
      </c>
      <c r="Z1494" s="156">
        <f>IF((Y1494&lt;=0),0,((Y1494-Z$24)*Stock*(_xlfn.NORM.INV(RAND(),stock_ave,stock_std))+(Y1494-Z$24)*Bonds*(_xlfn.NORM.INV(RAND(),bond_ave,bond_std))+(Y1494-Z$24)*cash*(_xlfn.NORM.INV(RAND(),cash_ave,cash_std))+(Y1494-Z$24)))</f>
        <v/>
      </c>
      <c r="AA1494" s="156">
        <f>IF((Z1494&lt;=0),0,((Z1494-AA$24)*Stock*(_xlfn.NORM.INV(RAND(),stock_ave,stock_std))+(Z1494-AA$24)*Bonds*(_xlfn.NORM.INV(RAND(),bond_ave,bond_std))+(Z1494-AA$24)*cash*(_xlfn.NORM.INV(RAND(),cash_ave,cash_std))+(Z1494-AA$24)))</f>
        <v/>
      </c>
      <c r="AB1494" s="156">
        <f>IF((AA1494&lt;=0),0,((AA1494-AB$24)*Stock*(_xlfn.NORM.INV(RAND(),stock_ave,stock_std))+(AA1494-AB$24)*Bonds*(_xlfn.NORM.INV(RAND(),bond_ave,bond_std))+(AA1494-AB$24)*cash*(_xlfn.NORM.INV(RAND(),cash_ave,cash_std))+(AA1494-AB$24)))</f>
        <v/>
      </c>
      <c r="AC1494" s="156">
        <f>IF((AB1494&lt;=0),0,((AB1494-AC$24)*Stock*(_xlfn.NORM.INV(RAND(),stock_ave,stock_std))+(AB1494-AC$24)*Bonds*(_xlfn.NORM.INV(RAND(),bond_ave,bond_std))+(AB1494-AC$24)*cash*(_xlfn.NORM.INV(RAND(),cash_ave,cash_std))+(AB1494-AC$24)))</f>
        <v/>
      </c>
      <c r="AD1494" s="156">
        <f>IF((AC1494&lt;=0),0,((AC1494-AD$24)*Stock*(_xlfn.NORM.INV(RAND(),stock_ave,stock_std))+(AC1494-AD$24)*Bonds*(_xlfn.NORM.INV(RAND(),bond_ave,bond_std))+(AC1494-AD$24)*cash*(_xlfn.NORM.INV(RAND(),cash_ave,cash_std))+(AC1494-AD$24)))</f>
        <v/>
      </c>
      <c r="AE1494" s="156">
        <f>IF((AD1494&lt;=0),0,((AD1494-AE$24)*Stock*(_xlfn.NORM.INV(RAND(),stock_ave,stock_std))+(AD1494-AE$24)*Bonds*(_xlfn.NORM.INV(RAND(),bond_ave,bond_std))+(AD1494-AE$24)*cash*(_xlfn.NORM.INV(RAND(),cash_ave,cash_std))+(AD1494-AE$24)))</f>
        <v/>
      </c>
      <c r="AF1494" s="156">
        <f>IF((AE1494&lt;=0),0,((AE1494-AF$24)*Stock*(_xlfn.NORM.INV(RAND(),stock_ave,stock_std))+(AE1494-AF$24)*Bonds*(_xlfn.NORM.INV(RAND(),bond_ave,bond_std))+(AE1494-AF$24)*cash*(_xlfn.NORM.INV(RAND(),cash_ave,cash_std))+(AE1494-AF$24)))</f>
        <v/>
      </c>
      <c r="AG1494" s="156">
        <f>IF((AF1494&lt;=0),0,((AF1494-AG$24)*Stock*(_xlfn.NORM.INV(RAND(),stock_ave,stock_std))+(AF1494-AG$24)*Bonds*(_xlfn.NORM.INV(RAND(),bond_ave,bond_std))+(AF1494-AG$24)*cash*(_xlfn.NORM.INV(RAND(),cash_ave,cash_std))+(AF1494-AG$24)))</f>
        <v/>
      </c>
      <c r="AH1494" s="156">
        <f>IF((AG1494&lt;=0),0,((AG1494-AH$24)*Stock*(_xlfn.NORM.INV(RAND(),stock_ave,stock_std))+(AG1494-AH$24)*Bonds*(_xlfn.NORM.INV(RAND(),bond_ave,bond_std))+(AG1494-AH$24)*cash*(_xlfn.NORM.INV(RAND(),cash_ave,cash_std))+(AG1494-AH$24)))</f>
        <v/>
      </c>
      <c r="AI1494" s="156">
        <f>IF((AH1494&lt;=0),0,((AH1494-AI$24)*Stock*(_xlfn.NORM.INV(RAND(),stock_ave,stock_std))+(AH1494-AI$24)*Bonds*(_xlfn.NORM.INV(RAND(),bond_ave,bond_std))+(AH1494-AI$24)*cash*(_xlfn.NORM.INV(RAND(),cash_ave,cash_std))+(AH1494-AI$24)))</f>
        <v/>
      </c>
      <c r="AJ1494" s="156">
        <f>IF((AI1494&lt;=0),0,((AI1494-AJ$24)*Stock*(_xlfn.NORM.INV(RAND(),stock_ave,stock_std))+(AI1494-AJ$24)*Bonds*(_xlfn.NORM.INV(RAND(),bond_ave,bond_std))+(AI1494-AJ$24)*cash*(_xlfn.NORM.INV(RAND(),cash_ave,cash_std))+(AI1494-AJ$24)))</f>
        <v/>
      </c>
      <c r="AK1494" s="156">
        <f>IF((AJ1494&lt;=0),0,((AJ1494-AK$24)*Stock*(_xlfn.NORM.INV(RAND(),stock_ave,stock_std))+(AJ1494-AK$24)*Bonds*(_xlfn.NORM.INV(RAND(),bond_ave,bond_std))+(AJ1494-AK$24)*cash*(_xlfn.NORM.INV(RAND(),cash_ave,cash_std))+(AJ1494-AK$24)))</f>
        <v/>
      </c>
      <c r="AL1494" s="156">
        <f>IF((AK1494&lt;=0),0,((AK1494-AL$24)*Stock*(_xlfn.NORM.INV(RAND(),stock_ave,stock_std))+(AK1494-AL$24)*Bonds*(_xlfn.NORM.INV(RAND(),bond_ave,bond_std))+(AK1494-AL$24)*cash*(_xlfn.NORM.INV(RAND(),cash_ave,cash_std))+(AK1494-AL$24)))</f>
        <v/>
      </c>
      <c r="AM1494" s="156">
        <f>IF((AL1494&lt;=0),0,((AL1494-AM$24)*Stock*(_xlfn.NORM.INV(RAND(),stock_ave,stock_std))+(AL1494-AM$24)*Bonds*(_xlfn.NORM.INV(RAND(),bond_ave,bond_std))+(AL1494-AM$24)*cash*(_xlfn.NORM.INV(RAND(),cash_ave,cash_std))+(AL1494-AM$24)))</f>
        <v/>
      </c>
      <c r="AN1494" s="156">
        <f>IF((AM1494&lt;=0),0,((AM1494-AN$24)*Stock*(_xlfn.NORM.INV(RAND(),stock_ave,stock_std))+(AM1494-AN$24)*Bonds*(_xlfn.NORM.INV(RAND(),bond_ave,bond_std))+(AM1494-AN$24)*cash*(_xlfn.NORM.INV(RAND(),cash_ave,cash_std))+(AM1494-AN$24)))</f>
        <v/>
      </c>
      <c r="AO1494" s="156">
        <f>IF((AN1494&lt;=0),0,((AN1494-AO$24)*Stock*(_xlfn.NORM.INV(RAND(),stock_ave,stock_std))+(AN1494-AO$24)*Bonds*(_xlfn.NORM.INV(RAND(),bond_ave,bond_std))+(AN1494-AO$24)*cash*(_xlfn.NORM.INV(RAND(),cash_ave,cash_std))+(AN1494-AO$24)))</f>
        <v/>
      </c>
      <c r="AP1494" s="156">
        <f>IF((AO1494&lt;=0),0,((AO1494-AP$24)*Stock*(_xlfn.NORM.INV(RAND(),stock_ave,stock_std))+(AO1494-AP$24)*Bonds*(_xlfn.NORM.INV(RAND(),bond_ave,bond_std))+(AO1494-AP$24)*cash*(_xlfn.NORM.INV(RAND(),cash_ave,cash_std))+(AO1494-AP$24)))</f>
        <v/>
      </c>
      <c r="AQ1494" s="156">
        <f>IF((AP1494&lt;=0),0,((AP1494-AQ$24)*Stock*(_xlfn.NORM.INV(RAND(),stock_ave,stock_std))+(AP1494-AQ$24)*Bonds*(_xlfn.NORM.INV(RAND(),bond_ave,bond_std))+(AP1494-AQ$24)*cash*(_xlfn.NORM.INV(RAND(),cash_ave,cash_std))+(AP1494-AQ$24)))</f>
        <v/>
      </c>
      <c r="AR1494" s="156">
        <f>IF((AQ1494&lt;=0),0,((AQ1494-AR$24)*Stock*(_xlfn.NORM.INV(RAND(),stock_ave,stock_std))+(AQ1494-AR$24)*Bonds*(_xlfn.NORM.INV(RAND(),bond_ave,bond_std))+(AQ1494-AR$24)*cash*(_xlfn.NORM.INV(RAND(),cash_ave,cash_std))+(AQ1494-AR$24)))</f>
        <v/>
      </c>
      <c r="AS1494" s="156">
        <f>IF((AR1494&lt;=0),0,((AR1494-AS$24)*Stock*(_xlfn.NORM.INV(RAND(),stock_ave,stock_std))+(AR1494-AS$24)*Bonds*(_xlfn.NORM.INV(RAND(),bond_ave,bond_std))+(AR1494-AS$24)*cash*(_xlfn.NORM.INV(RAND(),cash_ave,cash_std))+(AR1494-AS$24)))</f>
        <v/>
      </c>
      <c r="AT1494" s="156">
        <f>IF((AS1494&lt;=0),0,((AS1494-AT$24)*Stock*(_xlfn.NORM.INV(RAND(),stock_ave,stock_std))+(AS1494-AT$24)*Bonds*(_xlfn.NORM.INV(RAND(),bond_ave,bond_std))+(AS1494-AT$24)*cash*(_xlfn.NORM.INV(RAND(),cash_ave,cash_std))+(AS1494-AT$24)))</f>
        <v/>
      </c>
      <c r="AU1494" s="156">
        <f>IF((AT1494&lt;=0),0,((AT1494-AU$24)*Stock*(_xlfn.NORM.INV(RAND(),stock_ave,stock_std))+(AT1494-AU$24)*Bonds*(_xlfn.NORM.INV(RAND(),bond_ave,bond_std))+(AT1494-AU$24)*cash*(_xlfn.NORM.INV(RAND(),cash_ave,cash_std))+(AT1494-AU$24)))</f>
        <v/>
      </c>
      <c r="AV1494" s="156">
        <f>IF((AU1494&lt;=0),0,((AU1494-AV$24)*Stock*(_xlfn.NORM.INV(RAND(),stock_ave,stock_std))+(AU1494-AV$24)*Bonds*(_xlfn.NORM.INV(RAND(),bond_ave,bond_std))+(AU1494-AV$24)*cash*(_xlfn.NORM.INV(RAND(),cash_ave,cash_std))+(AU1494-AV$24)))</f>
        <v/>
      </c>
      <c r="AW1494" s="156">
        <f>IF((AV1494&lt;=0),0,((AV1494-AW$24)*Stock*(_xlfn.NORM.INV(RAND(),stock_ave,stock_std))+(AV1494-AW$24)*Bonds*(_xlfn.NORM.INV(RAND(),bond_ave,bond_std))+(AV1494-AW$24)*cash*(_xlfn.NORM.INV(RAND(),cash_ave,cash_std))+(AV1494-AW$24)))</f>
        <v/>
      </c>
      <c r="AX1494" s="159" t="n"/>
      <c r="AY1494" s="159" t="n"/>
      <c r="AZ1494" s="159" t="n"/>
      <c r="BA1494" s="159" t="n"/>
      <c r="BB1494" s="159" t="n"/>
    </row>
    <row r="1495">
      <c r="C1495" s="147" t="n"/>
      <c r="D1495" s="61">
        <f>+D1494-IF(D$18&gt;74,(D1494/D$25)*$C$10)</f>
        <v/>
      </c>
      <c r="E1495" s="61">
        <f>+E1494-IF(E$18&gt;74,(E1494/E$25)*$C$10)</f>
        <v/>
      </c>
      <c r="F1495" s="61">
        <f>+F1494-IF(F$18&gt;74,(F1494/F$25)*$C$10)</f>
        <v/>
      </c>
      <c r="G1495" s="61">
        <f>+G1494-IF(G$18&gt;74,(G1494/G$25)*$C$10)</f>
        <v/>
      </c>
      <c r="H1495" s="61">
        <f>+H1494-IF(H$18&gt;74,(H1494/H$25)*$C$10)</f>
        <v/>
      </c>
      <c r="I1495" s="61">
        <f>+I1494-IF(I$18&gt;74,(I1494/I$25)*$C$10)</f>
        <v/>
      </c>
      <c r="J1495" s="61">
        <f>+J1494-IF(J$18&gt;74,(J1494/J$25)*$C$10)</f>
        <v/>
      </c>
      <c r="K1495" s="61">
        <f>+K1494-IF(K$18&gt;74,(K1494/K$25)*$C$10)</f>
        <v/>
      </c>
      <c r="L1495" s="61">
        <f>+L1494-IF(L$18&gt;74,(L1494/L$25)*$C$10)</f>
        <v/>
      </c>
      <c r="M1495" s="61">
        <f>+M1494-IF(M$18&gt;74,(M1494/M$25)*$C$10)</f>
        <v/>
      </c>
      <c r="N1495" s="61">
        <f>+N1494-IF(N$18&gt;74,(N1494/N$25)*$C$10)</f>
        <v/>
      </c>
      <c r="O1495" s="61">
        <f>+O1494-IF(O$18&gt;74,(O1494/O$25)*$C$10)</f>
        <v/>
      </c>
      <c r="P1495" s="61">
        <f>+P1494-IF(P$18&gt;74,(P1494/P$25)*$C$10)</f>
        <v/>
      </c>
      <c r="Q1495" s="61">
        <f>+Q1494-IF(Q$18&gt;74,(Q1494/Q$25)*$C$10)</f>
        <v/>
      </c>
      <c r="R1495" s="61">
        <f>+R1494-IF(R$18&gt;74,(R1494/R$25)*$C$10)</f>
        <v/>
      </c>
      <c r="S1495" s="61">
        <f>+S1494-IF(S$18&gt;74,(S1494/S$25)*$C$10)</f>
        <v/>
      </c>
      <c r="T1495" s="61">
        <f>+T1494-IF(T$18&gt;74,(T1494/T$25)*$C$10)</f>
        <v/>
      </c>
      <c r="U1495" s="61">
        <f>+U1494-IF(U$18&gt;74,(U1494/U$25)*$C$10)</f>
        <v/>
      </c>
      <c r="V1495" s="61">
        <f>+V1494-IF(V$18&gt;74,(V1494/V$25)*$C$10)</f>
        <v/>
      </c>
      <c r="W1495" s="61">
        <f>+W1494-IF(W$18&gt;74,(W1494/W$25)*$C$10)</f>
        <v/>
      </c>
      <c r="X1495" s="61">
        <f>+X1494-IF(X$18&gt;74,(X1494/X$25)*$C$10)</f>
        <v/>
      </c>
      <c r="Y1495" s="61">
        <f>+Y1494-IF(Y$18&gt;74,(Y1494/Y$25)*$C$10)</f>
        <v/>
      </c>
      <c r="Z1495" s="61">
        <f>+Z1494-IF(Z$18&gt;74,(Z1494/Z$25)*$C$10)</f>
        <v/>
      </c>
      <c r="AA1495" s="61">
        <f>+AA1494-IF(AA$18&gt;74,(AA1494/AA$25)*$C$10)</f>
        <v/>
      </c>
      <c r="AB1495" s="61">
        <f>+AB1494-IF(AB$18&gt;74,(AB1494/AB$25)*$C$10)</f>
        <v/>
      </c>
      <c r="AC1495" s="61">
        <f>+AC1494-IF(AC$18&gt;74,(AC1494/AC$25)*$C$10)</f>
        <v/>
      </c>
      <c r="AD1495" s="61">
        <f>+AD1494-IF(AD$18&gt;74,(AD1494/AD$25)*$C$10)</f>
        <v/>
      </c>
      <c r="AE1495" s="61">
        <f>+AE1494-IF(AE$18&gt;74,(AE1494/AE$25)*$C$10)</f>
        <v/>
      </c>
      <c r="AF1495" s="61">
        <f>+AF1494-IF(AF$18&gt;74,(AF1494/AF$25)*$C$10)</f>
        <v/>
      </c>
      <c r="AG1495" s="61">
        <f>+AG1494-IF(AG$18&gt;74,(AG1494/AG$25)*$C$10)</f>
        <v/>
      </c>
      <c r="AH1495" s="61">
        <f>+AH1494-IF(AH$18&gt;74,(AH1494/AH$25)*$C$10)</f>
        <v/>
      </c>
      <c r="AI1495" s="61">
        <f>+AI1494-IF(AI$18&gt;74,(AI1494/AI$25)*$C$10)</f>
        <v/>
      </c>
      <c r="AJ1495" s="61">
        <f>+AJ1494-IF(AJ$18&gt;74,(AJ1494/AJ$25)*$C$10)</f>
        <v/>
      </c>
      <c r="AK1495" s="61">
        <f>+AK1494-IF(AK$18&gt;74,(AK1494/AK$25)*$C$10)</f>
        <v/>
      </c>
      <c r="AL1495" s="61">
        <f>+AL1494-IF(AL$18&gt;74,(AL1494/AL$25)*$C$10)</f>
        <v/>
      </c>
      <c r="AM1495" s="61">
        <f>+AM1494-IF(AM$18&gt;74,(AM1494/AM$25)*$C$10)</f>
        <v/>
      </c>
      <c r="AN1495" s="61">
        <f>+AN1494-IF(AN$18&gt;74,(AN1494/AN$25)*$C$10)</f>
        <v/>
      </c>
      <c r="AO1495" s="61">
        <f>+AO1494-IF(AO$18&gt;74,(AO1494/AO$25)*$C$10)</f>
        <v/>
      </c>
      <c r="AP1495" s="61">
        <f>+AP1494-IF(AP$18&gt;74,(AP1494/AP$25)*$C$10)</f>
        <v/>
      </c>
      <c r="AQ1495" s="61">
        <f>+AQ1494-IF(AQ$18&gt;74,(AQ1494/AQ$25)*$C$10)</f>
        <v/>
      </c>
      <c r="AR1495" s="61">
        <f>+AR1494-IF(AR$18&gt;74,(AR1494/AR$25)*$C$10)</f>
        <v/>
      </c>
      <c r="AS1495" s="61">
        <f>+AS1494-IF(AS$18&gt;74,(AS1494/AS$25)*$C$10)</f>
        <v/>
      </c>
      <c r="AT1495" s="61">
        <f>+AT1494-IF(AT$18&gt;74,(AT1494/AT$25)*$C$10)</f>
        <v/>
      </c>
      <c r="AU1495" s="61">
        <f>+AU1494-IF(AU$18&gt;74,(AU1494/AU$25)*$C$10)</f>
        <v/>
      </c>
      <c r="AV1495" s="61">
        <f>+AV1494-IF(AV$18&gt;74,(AV1494/AV$25)*$C$10)</f>
        <v/>
      </c>
      <c r="AW1495" s="61">
        <f>+AW1494-IF(AW$18&gt;74,(AW1494/AW$25)*$C$10)</f>
        <v/>
      </c>
      <c r="AX1495" s="35">
        <f>IF(AW1495&gt;0,1,0)</f>
        <v/>
      </c>
      <c r="AY1495" s="35">
        <f>IF(AL1495&gt;0,1,0)</f>
        <v/>
      </c>
      <c r="AZ1495" s="35">
        <f>IF(AG1495&gt;0,1,0)</f>
        <v/>
      </c>
      <c r="BA1495" s="35">
        <f>IF(AB1495&gt;0,1,0)</f>
        <v/>
      </c>
      <c r="BB1495" s="35">
        <f>IF(W1495&gt;0,1,0)</f>
        <v/>
      </c>
    </row>
    <row r="1496">
      <c r="B1496" s="154" t="inlineStr">
        <is>
          <t>trial 735</t>
        </is>
      </c>
      <c r="C1496" s="155">
        <f>+start-C1493</f>
        <v/>
      </c>
      <c r="D1496" s="156">
        <f>IF((C1496&lt;=0),0,((C1496-D$24)*Stock*(_xlfn.NORM.INV(RAND(),stock_ave,stock_std))+(C1496-D$24)*Bonds*(_xlfn.NORM.INV(RAND(),bond_ave,bond_std))+(C1496-D$24)*cash*(_xlfn.NORM.INV(RAND(),cash_ave,cash_std))+(C1496-D$24)))</f>
        <v/>
      </c>
      <c r="E1496" s="156">
        <f>IF((D1496&lt;=0),0,((D1496-E$24)*Stock*(_xlfn.NORM.INV(RAND(),stock_ave,stock_std))+(D1496-E$24)*Bonds*(_xlfn.NORM.INV(RAND(),bond_ave,bond_std))+(D1496-E$24)*cash*(_xlfn.NORM.INV(RAND(),cash_ave,cash_std))+(D1496-E$24)))</f>
        <v/>
      </c>
      <c r="F1496" s="156">
        <f>IF((E1496&lt;=0),0,((E1496-F$24)*Stock*(_xlfn.NORM.INV(RAND(),stock_ave,stock_std))+(E1496-F$24)*Bonds*(_xlfn.NORM.INV(RAND(),bond_ave,bond_std))+(E1496-F$24)*cash*(_xlfn.NORM.INV(RAND(),cash_ave,cash_std))+(E1496-F$24)))</f>
        <v/>
      </c>
      <c r="G1496" s="156">
        <f>IF((F1496&lt;=0),0,((F1496-G$24)*Stock*(_xlfn.NORM.INV(RAND(),stock_ave,stock_std))+(F1496-G$24)*Bonds*(_xlfn.NORM.INV(RAND(),bond_ave,bond_std))+(F1496-G$24)*cash*(_xlfn.NORM.INV(RAND(),cash_ave,cash_std))+(F1496-G$24)))</f>
        <v/>
      </c>
      <c r="H1496" s="156">
        <f>IF((G1496&lt;=0),0,((G1496-H$24)*Stock*(_xlfn.NORM.INV(RAND(),stock_ave,stock_std))+(G1496-H$24)*Bonds*(_xlfn.NORM.INV(RAND(),bond_ave,bond_std))+(G1496-H$24)*cash*(_xlfn.NORM.INV(RAND(),cash_ave,cash_std))+(G1496-H$24)))</f>
        <v/>
      </c>
      <c r="I1496" s="156">
        <f>IF((H1496&lt;=0),0,((H1496-I$24)*Stock*(_xlfn.NORM.INV(RAND(),stock_ave,stock_std))+(H1496-I$24)*Bonds*(_xlfn.NORM.INV(RAND(),bond_ave,bond_std))+(H1496-I$24)*cash*(_xlfn.NORM.INV(RAND(),cash_ave,cash_std))+(H1496-I$24)))</f>
        <v/>
      </c>
      <c r="J1496" s="156">
        <f>IF((I1496&lt;=0),0,((I1496-J$24)*Stock*(_xlfn.NORM.INV(RAND(),stock_ave,stock_std))+(I1496-J$24)*Bonds*(_xlfn.NORM.INV(RAND(),bond_ave,bond_std))+(I1496-J$24)*cash*(_xlfn.NORM.INV(RAND(),cash_ave,cash_std))+(I1496-J$24)))</f>
        <v/>
      </c>
      <c r="K1496" s="156">
        <f>IF((J1496&lt;=0),0,((J1496-K$24)*Stock*(_xlfn.NORM.INV(RAND(),stock_ave,stock_std))+(J1496-K$24)*Bonds*(_xlfn.NORM.INV(RAND(),bond_ave,bond_std))+(J1496-K$24)*cash*(_xlfn.NORM.INV(RAND(),cash_ave,cash_std))+(J1496-K$24)))</f>
        <v/>
      </c>
      <c r="L1496" s="156">
        <f>IF((K1496&lt;=0),0,((K1496-L$24)*Stock*(_xlfn.NORM.INV(RAND(),stock_ave,stock_std))+(K1496-L$24)*Bonds*(_xlfn.NORM.INV(RAND(),bond_ave,bond_std))+(K1496-L$24)*cash*(_xlfn.NORM.INV(RAND(),cash_ave,cash_std))+(K1496-L$24)))</f>
        <v/>
      </c>
      <c r="M1496" s="156">
        <f>IF((L1496&lt;=0),0,((L1496-M$24)*Stock*(_xlfn.NORM.INV(RAND(),stock_ave,stock_std))+(L1496-M$24)*Bonds*(_xlfn.NORM.INV(RAND(),bond_ave,bond_std))+(L1496-M$24)*cash*(_xlfn.NORM.INV(RAND(),cash_ave,cash_std))+(L1496-M$24)))</f>
        <v/>
      </c>
      <c r="N1496" s="156">
        <f>IF((M1496&lt;=0),0,((M1496-N$24)*Stock*(_xlfn.NORM.INV(RAND(),stock_ave,stock_std))+(M1496-N$24)*Bonds*(_xlfn.NORM.INV(RAND(),bond_ave,bond_std))+(M1496-N$24)*cash*(_xlfn.NORM.INV(RAND(),cash_ave,cash_std))+(M1496-N$24)))</f>
        <v/>
      </c>
      <c r="O1496" s="156">
        <f>IF((N1496&lt;=0),0,((N1496-O$24)*Stock*(_xlfn.NORM.INV(RAND(),stock_ave,stock_std))+(N1496-O$24)*Bonds*(_xlfn.NORM.INV(RAND(),bond_ave,bond_std))+(N1496-O$24)*cash*(_xlfn.NORM.INV(RAND(),cash_ave,cash_std))+(N1496-O$24)))</f>
        <v/>
      </c>
      <c r="P1496" s="156">
        <f>IF((O1496&lt;=0),0,((O1496-P$24)*Stock*(_xlfn.NORM.INV(RAND(),stock_ave,stock_std))+(O1496-P$24)*Bonds*(_xlfn.NORM.INV(RAND(),bond_ave,bond_std))+(O1496-P$24)*cash*(_xlfn.NORM.INV(RAND(),cash_ave,cash_std))+(O1496-P$24)))</f>
        <v/>
      </c>
      <c r="Q1496" s="156">
        <f>IF((P1496&lt;=0),0,((P1496-Q$24)*Stock*(_xlfn.NORM.INV(RAND(),stock_ave,stock_std))+(P1496-Q$24)*Bonds*(_xlfn.NORM.INV(RAND(),bond_ave,bond_std))+(P1496-Q$24)*cash*(_xlfn.NORM.INV(RAND(),cash_ave,cash_std))+(P1496-Q$24)))</f>
        <v/>
      </c>
      <c r="R1496" s="156">
        <f>IF((Q1496&lt;=0),0,((Q1496-R$24)*Stock*(_xlfn.NORM.INV(RAND(),stock_ave,stock_std))+(Q1496-R$24)*Bonds*(_xlfn.NORM.INV(RAND(),bond_ave,bond_std))+(Q1496-R$24)*cash*(_xlfn.NORM.INV(RAND(),cash_ave,cash_std))+(Q1496-R$24)))</f>
        <v/>
      </c>
      <c r="S1496" s="156">
        <f>IF((R1496&lt;=0),0,((R1496-S$24)*Stock*(_xlfn.NORM.INV(RAND(),stock_ave,stock_std))+(R1496-S$24)*Bonds*(_xlfn.NORM.INV(RAND(),bond_ave,bond_std))+(R1496-S$24)*cash*(_xlfn.NORM.INV(RAND(),cash_ave,cash_std))+(R1496-S$24)))</f>
        <v/>
      </c>
      <c r="T1496" s="156">
        <f>IF((S1496&lt;=0),0,((S1496-T$24)*Stock*(_xlfn.NORM.INV(RAND(),stock_ave,stock_std))+(S1496-T$24)*Bonds*(_xlfn.NORM.INV(RAND(),bond_ave,bond_std))+(S1496-T$24)*cash*(_xlfn.NORM.INV(RAND(),cash_ave,cash_std))+(S1496-T$24)))</f>
        <v/>
      </c>
      <c r="U1496" s="156">
        <f>IF((T1496&lt;=0),0,((T1496-U$24)*Stock*(_xlfn.NORM.INV(RAND(),stock_ave,stock_std))+(T1496-U$24)*Bonds*(_xlfn.NORM.INV(RAND(),bond_ave,bond_std))+(T1496-U$24)*cash*(_xlfn.NORM.INV(RAND(),cash_ave,cash_std))+(T1496-U$24)))</f>
        <v/>
      </c>
      <c r="V1496" s="156">
        <f>IF((U1496&lt;=0),0,((U1496-V$24)*Stock*(_xlfn.NORM.INV(RAND(),stock_ave,stock_std))+(U1496-V$24)*Bonds*(_xlfn.NORM.INV(RAND(),bond_ave,bond_std))+(U1496-V$24)*cash*(_xlfn.NORM.INV(RAND(),cash_ave,cash_std))+(U1496-V$24)))</f>
        <v/>
      </c>
      <c r="W1496" s="156">
        <f>IF((V1496&lt;=0),0,((V1496-W$24)*Stock*(_xlfn.NORM.INV(RAND(),stock_ave,stock_std))+(V1496-W$24)*Bonds*(_xlfn.NORM.INV(RAND(),bond_ave,bond_std))+(V1496-W$24)*cash*(_xlfn.NORM.INV(RAND(),cash_ave,cash_std))+(V1496-W$24)))</f>
        <v/>
      </c>
      <c r="X1496" s="156">
        <f>IF((W1496&lt;=0),0,((W1496-X$24)*Stock*(_xlfn.NORM.INV(RAND(),stock_ave,stock_std))+(W1496-X$24)*Bonds*(_xlfn.NORM.INV(RAND(),bond_ave,bond_std))+(W1496-X$24)*cash*(_xlfn.NORM.INV(RAND(),cash_ave,cash_std))+(W1496-X$24)))</f>
        <v/>
      </c>
      <c r="Y1496" s="156">
        <f>IF((X1496&lt;=0),0,((X1496-Y$24)*Stock*(_xlfn.NORM.INV(RAND(),stock_ave,stock_std))+(X1496-Y$24)*Bonds*(_xlfn.NORM.INV(RAND(),bond_ave,bond_std))+(X1496-Y$24)*cash*(_xlfn.NORM.INV(RAND(),cash_ave,cash_std))+(X1496-Y$24)))</f>
        <v/>
      </c>
      <c r="Z1496" s="156">
        <f>IF((Y1496&lt;=0),0,((Y1496-Z$24)*Stock*(_xlfn.NORM.INV(RAND(),stock_ave,stock_std))+(Y1496-Z$24)*Bonds*(_xlfn.NORM.INV(RAND(),bond_ave,bond_std))+(Y1496-Z$24)*cash*(_xlfn.NORM.INV(RAND(),cash_ave,cash_std))+(Y1496-Z$24)))</f>
        <v/>
      </c>
      <c r="AA1496" s="156">
        <f>IF((Z1496&lt;=0),0,((Z1496-AA$24)*Stock*(_xlfn.NORM.INV(RAND(),stock_ave,stock_std))+(Z1496-AA$24)*Bonds*(_xlfn.NORM.INV(RAND(),bond_ave,bond_std))+(Z1496-AA$24)*cash*(_xlfn.NORM.INV(RAND(),cash_ave,cash_std))+(Z1496-AA$24)))</f>
        <v/>
      </c>
      <c r="AB1496" s="156">
        <f>IF((AA1496&lt;=0),0,((AA1496-AB$24)*Stock*(_xlfn.NORM.INV(RAND(),stock_ave,stock_std))+(AA1496-AB$24)*Bonds*(_xlfn.NORM.INV(RAND(),bond_ave,bond_std))+(AA1496-AB$24)*cash*(_xlfn.NORM.INV(RAND(),cash_ave,cash_std))+(AA1496-AB$24)))</f>
        <v/>
      </c>
      <c r="AC1496" s="156">
        <f>IF((AB1496&lt;=0),0,((AB1496-AC$24)*Stock*(_xlfn.NORM.INV(RAND(),stock_ave,stock_std))+(AB1496-AC$24)*Bonds*(_xlfn.NORM.INV(RAND(),bond_ave,bond_std))+(AB1496-AC$24)*cash*(_xlfn.NORM.INV(RAND(),cash_ave,cash_std))+(AB1496-AC$24)))</f>
        <v/>
      </c>
      <c r="AD1496" s="156">
        <f>IF((AC1496&lt;=0),0,((AC1496-AD$24)*Stock*(_xlfn.NORM.INV(RAND(),stock_ave,stock_std))+(AC1496-AD$24)*Bonds*(_xlfn.NORM.INV(RAND(),bond_ave,bond_std))+(AC1496-AD$24)*cash*(_xlfn.NORM.INV(RAND(),cash_ave,cash_std))+(AC1496-AD$24)))</f>
        <v/>
      </c>
      <c r="AE1496" s="156">
        <f>IF((AD1496&lt;=0),0,((AD1496-AE$24)*Stock*(_xlfn.NORM.INV(RAND(),stock_ave,stock_std))+(AD1496-AE$24)*Bonds*(_xlfn.NORM.INV(RAND(),bond_ave,bond_std))+(AD1496-AE$24)*cash*(_xlfn.NORM.INV(RAND(),cash_ave,cash_std))+(AD1496-AE$24)))</f>
        <v/>
      </c>
      <c r="AF1496" s="156">
        <f>IF((AE1496&lt;=0),0,((AE1496-AF$24)*Stock*(_xlfn.NORM.INV(RAND(),stock_ave,stock_std))+(AE1496-AF$24)*Bonds*(_xlfn.NORM.INV(RAND(),bond_ave,bond_std))+(AE1496-AF$24)*cash*(_xlfn.NORM.INV(RAND(),cash_ave,cash_std))+(AE1496-AF$24)))</f>
        <v/>
      </c>
      <c r="AG1496" s="156">
        <f>IF((AF1496&lt;=0),0,((AF1496-AG$24)*Stock*(_xlfn.NORM.INV(RAND(),stock_ave,stock_std))+(AF1496-AG$24)*Bonds*(_xlfn.NORM.INV(RAND(),bond_ave,bond_std))+(AF1496-AG$24)*cash*(_xlfn.NORM.INV(RAND(),cash_ave,cash_std))+(AF1496-AG$24)))</f>
        <v/>
      </c>
      <c r="AH1496" s="156">
        <f>IF((AG1496&lt;=0),0,((AG1496-AH$24)*Stock*(_xlfn.NORM.INV(RAND(),stock_ave,stock_std))+(AG1496-AH$24)*Bonds*(_xlfn.NORM.INV(RAND(),bond_ave,bond_std))+(AG1496-AH$24)*cash*(_xlfn.NORM.INV(RAND(),cash_ave,cash_std))+(AG1496-AH$24)))</f>
        <v/>
      </c>
      <c r="AI1496" s="156">
        <f>IF((AH1496&lt;=0),0,((AH1496-AI$24)*Stock*(_xlfn.NORM.INV(RAND(),stock_ave,stock_std))+(AH1496-AI$24)*Bonds*(_xlfn.NORM.INV(RAND(),bond_ave,bond_std))+(AH1496-AI$24)*cash*(_xlfn.NORM.INV(RAND(),cash_ave,cash_std))+(AH1496-AI$24)))</f>
        <v/>
      </c>
      <c r="AJ1496" s="156">
        <f>IF((AI1496&lt;=0),0,((AI1496-AJ$24)*Stock*(_xlfn.NORM.INV(RAND(),stock_ave,stock_std))+(AI1496-AJ$24)*Bonds*(_xlfn.NORM.INV(RAND(),bond_ave,bond_std))+(AI1496-AJ$24)*cash*(_xlfn.NORM.INV(RAND(),cash_ave,cash_std))+(AI1496-AJ$24)))</f>
        <v/>
      </c>
      <c r="AK1496" s="156">
        <f>IF((AJ1496&lt;=0),0,((AJ1496-AK$24)*Stock*(_xlfn.NORM.INV(RAND(),stock_ave,stock_std))+(AJ1496-AK$24)*Bonds*(_xlfn.NORM.INV(RAND(),bond_ave,bond_std))+(AJ1496-AK$24)*cash*(_xlfn.NORM.INV(RAND(),cash_ave,cash_std))+(AJ1496-AK$24)))</f>
        <v/>
      </c>
      <c r="AL1496" s="156">
        <f>IF((AK1496&lt;=0),0,((AK1496-AL$24)*Stock*(_xlfn.NORM.INV(RAND(),stock_ave,stock_std))+(AK1496-AL$24)*Bonds*(_xlfn.NORM.INV(RAND(),bond_ave,bond_std))+(AK1496-AL$24)*cash*(_xlfn.NORM.INV(RAND(),cash_ave,cash_std))+(AK1496-AL$24)))</f>
        <v/>
      </c>
      <c r="AM1496" s="156">
        <f>IF((AL1496&lt;=0),0,((AL1496-AM$24)*Stock*(_xlfn.NORM.INV(RAND(),stock_ave,stock_std))+(AL1496-AM$24)*Bonds*(_xlfn.NORM.INV(RAND(),bond_ave,bond_std))+(AL1496-AM$24)*cash*(_xlfn.NORM.INV(RAND(),cash_ave,cash_std))+(AL1496-AM$24)))</f>
        <v/>
      </c>
      <c r="AN1496" s="156">
        <f>IF((AM1496&lt;=0),0,((AM1496-AN$24)*Stock*(_xlfn.NORM.INV(RAND(),stock_ave,stock_std))+(AM1496-AN$24)*Bonds*(_xlfn.NORM.INV(RAND(),bond_ave,bond_std))+(AM1496-AN$24)*cash*(_xlfn.NORM.INV(RAND(),cash_ave,cash_std))+(AM1496-AN$24)))</f>
        <v/>
      </c>
      <c r="AO1496" s="156">
        <f>IF((AN1496&lt;=0),0,((AN1496-AO$24)*Stock*(_xlfn.NORM.INV(RAND(),stock_ave,stock_std))+(AN1496-AO$24)*Bonds*(_xlfn.NORM.INV(RAND(),bond_ave,bond_std))+(AN1496-AO$24)*cash*(_xlfn.NORM.INV(RAND(),cash_ave,cash_std))+(AN1496-AO$24)))</f>
        <v/>
      </c>
      <c r="AP1496" s="156">
        <f>IF((AO1496&lt;=0),0,((AO1496-AP$24)*Stock*(_xlfn.NORM.INV(RAND(),stock_ave,stock_std))+(AO1496-AP$24)*Bonds*(_xlfn.NORM.INV(RAND(),bond_ave,bond_std))+(AO1496-AP$24)*cash*(_xlfn.NORM.INV(RAND(),cash_ave,cash_std))+(AO1496-AP$24)))</f>
        <v/>
      </c>
      <c r="AQ1496" s="156">
        <f>IF((AP1496&lt;=0),0,((AP1496-AQ$24)*Stock*(_xlfn.NORM.INV(RAND(),stock_ave,stock_std))+(AP1496-AQ$24)*Bonds*(_xlfn.NORM.INV(RAND(),bond_ave,bond_std))+(AP1496-AQ$24)*cash*(_xlfn.NORM.INV(RAND(),cash_ave,cash_std))+(AP1496-AQ$24)))</f>
        <v/>
      </c>
      <c r="AR1496" s="156">
        <f>IF((AQ1496&lt;=0),0,((AQ1496-AR$24)*Stock*(_xlfn.NORM.INV(RAND(),stock_ave,stock_std))+(AQ1496-AR$24)*Bonds*(_xlfn.NORM.INV(RAND(),bond_ave,bond_std))+(AQ1496-AR$24)*cash*(_xlfn.NORM.INV(RAND(),cash_ave,cash_std))+(AQ1496-AR$24)))</f>
        <v/>
      </c>
      <c r="AS1496" s="156">
        <f>IF((AR1496&lt;=0),0,((AR1496-AS$24)*Stock*(_xlfn.NORM.INV(RAND(),stock_ave,stock_std))+(AR1496-AS$24)*Bonds*(_xlfn.NORM.INV(RAND(),bond_ave,bond_std))+(AR1496-AS$24)*cash*(_xlfn.NORM.INV(RAND(),cash_ave,cash_std))+(AR1496-AS$24)))</f>
        <v/>
      </c>
      <c r="AT1496" s="156">
        <f>IF((AS1496&lt;=0),0,((AS1496-AT$24)*Stock*(_xlfn.NORM.INV(RAND(),stock_ave,stock_std))+(AS1496-AT$24)*Bonds*(_xlfn.NORM.INV(RAND(),bond_ave,bond_std))+(AS1496-AT$24)*cash*(_xlfn.NORM.INV(RAND(),cash_ave,cash_std))+(AS1496-AT$24)))</f>
        <v/>
      </c>
      <c r="AU1496" s="156">
        <f>IF((AT1496&lt;=0),0,((AT1496-AU$24)*Stock*(_xlfn.NORM.INV(RAND(),stock_ave,stock_std))+(AT1496-AU$24)*Bonds*(_xlfn.NORM.INV(RAND(),bond_ave,bond_std))+(AT1496-AU$24)*cash*(_xlfn.NORM.INV(RAND(),cash_ave,cash_std))+(AT1496-AU$24)))</f>
        <v/>
      </c>
      <c r="AV1496" s="156">
        <f>IF((AU1496&lt;=0),0,((AU1496-AV$24)*Stock*(_xlfn.NORM.INV(RAND(),stock_ave,stock_std))+(AU1496-AV$24)*Bonds*(_xlfn.NORM.INV(RAND(),bond_ave,bond_std))+(AU1496-AV$24)*cash*(_xlfn.NORM.INV(RAND(),cash_ave,cash_std))+(AU1496-AV$24)))</f>
        <v/>
      </c>
      <c r="AW1496" s="156">
        <f>IF((AV1496&lt;=0),0,((AV1496-AW$24)*Stock*(_xlfn.NORM.INV(RAND(),stock_ave,stock_std))+(AV1496-AW$24)*Bonds*(_xlfn.NORM.INV(RAND(),bond_ave,bond_std))+(AV1496-AW$24)*cash*(_xlfn.NORM.INV(RAND(),cash_ave,cash_std))+(AV1496-AW$24)))</f>
        <v/>
      </c>
      <c r="AX1496" s="159" t="n"/>
      <c r="AY1496" s="159" t="n"/>
      <c r="AZ1496" s="159" t="n"/>
      <c r="BA1496" s="159" t="n"/>
      <c r="BB1496" s="159" t="n"/>
    </row>
    <row r="1497">
      <c r="C1497" s="147" t="n"/>
      <c r="D1497" s="61">
        <f>+D1496-IF(D$18&gt;74,(D1496/D$25)*$C$10)</f>
        <v/>
      </c>
      <c r="E1497" s="61">
        <f>+E1496-IF(E$18&gt;74,(E1496/E$25)*$C$10)</f>
        <v/>
      </c>
      <c r="F1497" s="61">
        <f>+F1496-IF(F$18&gt;74,(F1496/F$25)*$C$10)</f>
        <v/>
      </c>
      <c r="G1497" s="61">
        <f>+G1496-IF(G$18&gt;74,(G1496/G$25)*$C$10)</f>
        <v/>
      </c>
      <c r="H1497" s="61">
        <f>+H1496-IF(H$18&gt;74,(H1496/H$25)*$C$10)</f>
        <v/>
      </c>
      <c r="I1497" s="61">
        <f>+I1496-IF(I$18&gt;74,(I1496/I$25)*$C$10)</f>
        <v/>
      </c>
      <c r="J1497" s="61">
        <f>+J1496-IF(J$18&gt;74,(J1496/J$25)*$C$10)</f>
        <v/>
      </c>
      <c r="K1497" s="61">
        <f>+K1496-IF(K$18&gt;74,(K1496/K$25)*$C$10)</f>
        <v/>
      </c>
      <c r="L1497" s="61">
        <f>+L1496-IF(L$18&gt;74,(L1496/L$25)*$C$10)</f>
        <v/>
      </c>
      <c r="M1497" s="61">
        <f>+M1496-IF(M$18&gt;74,(M1496/M$25)*$C$10)</f>
        <v/>
      </c>
      <c r="N1497" s="61">
        <f>+N1496-IF(N$18&gt;74,(N1496/N$25)*$C$10)</f>
        <v/>
      </c>
      <c r="O1497" s="61">
        <f>+O1496-IF(O$18&gt;74,(O1496/O$25)*$C$10)</f>
        <v/>
      </c>
      <c r="P1497" s="61">
        <f>+P1496-IF(P$18&gt;74,(P1496/P$25)*$C$10)</f>
        <v/>
      </c>
      <c r="Q1497" s="61">
        <f>+Q1496-IF(Q$18&gt;74,(Q1496/Q$25)*$C$10)</f>
        <v/>
      </c>
      <c r="R1497" s="61">
        <f>+R1496-IF(R$18&gt;74,(R1496/R$25)*$C$10)</f>
        <v/>
      </c>
      <c r="S1497" s="61">
        <f>+S1496-IF(S$18&gt;74,(S1496/S$25)*$C$10)</f>
        <v/>
      </c>
      <c r="T1497" s="61">
        <f>+T1496-IF(T$18&gt;74,(T1496/T$25)*$C$10)</f>
        <v/>
      </c>
      <c r="U1497" s="61">
        <f>+U1496-IF(U$18&gt;74,(U1496/U$25)*$C$10)</f>
        <v/>
      </c>
      <c r="V1497" s="61">
        <f>+V1496-IF(V$18&gt;74,(V1496/V$25)*$C$10)</f>
        <v/>
      </c>
      <c r="W1497" s="61">
        <f>+W1496-IF(W$18&gt;74,(W1496/W$25)*$C$10)</f>
        <v/>
      </c>
      <c r="X1497" s="61">
        <f>+X1496-IF(X$18&gt;74,(X1496/X$25)*$C$10)</f>
        <v/>
      </c>
      <c r="Y1497" s="61">
        <f>+Y1496-IF(Y$18&gt;74,(Y1496/Y$25)*$C$10)</f>
        <v/>
      </c>
      <c r="Z1497" s="61">
        <f>+Z1496-IF(Z$18&gt;74,(Z1496/Z$25)*$C$10)</f>
        <v/>
      </c>
      <c r="AA1497" s="61">
        <f>+AA1496-IF(AA$18&gt;74,(AA1496/AA$25)*$C$10)</f>
        <v/>
      </c>
      <c r="AB1497" s="61">
        <f>+AB1496-IF(AB$18&gt;74,(AB1496/AB$25)*$C$10)</f>
        <v/>
      </c>
      <c r="AC1497" s="61">
        <f>+AC1496-IF(AC$18&gt;74,(AC1496/AC$25)*$C$10)</f>
        <v/>
      </c>
      <c r="AD1497" s="61">
        <f>+AD1496-IF(AD$18&gt;74,(AD1496/AD$25)*$C$10)</f>
        <v/>
      </c>
      <c r="AE1497" s="61">
        <f>+AE1496-IF(AE$18&gt;74,(AE1496/AE$25)*$C$10)</f>
        <v/>
      </c>
      <c r="AF1497" s="61">
        <f>+AF1496-IF(AF$18&gt;74,(AF1496/AF$25)*$C$10)</f>
        <v/>
      </c>
      <c r="AG1497" s="61">
        <f>+AG1496-IF(AG$18&gt;74,(AG1496/AG$25)*$C$10)</f>
        <v/>
      </c>
      <c r="AH1497" s="61">
        <f>+AH1496-IF(AH$18&gt;74,(AH1496/AH$25)*$C$10)</f>
        <v/>
      </c>
      <c r="AI1497" s="61">
        <f>+AI1496-IF(AI$18&gt;74,(AI1496/AI$25)*$C$10)</f>
        <v/>
      </c>
      <c r="AJ1497" s="61">
        <f>+AJ1496-IF(AJ$18&gt;74,(AJ1496/AJ$25)*$C$10)</f>
        <v/>
      </c>
      <c r="AK1497" s="61">
        <f>+AK1496-IF(AK$18&gt;74,(AK1496/AK$25)*$C$10)</f>
        <v/>
      </c>
      <c r="AL1497" s="61">
        <f>+AL1496-IF(AL$18&gt;74,(AL1496/AL$25)*$C$10)</f>
        <v/>
      </c>
      <c r="AM1497" s="61">
        <f>+AM1496-IF(AM$18&gt;74,(AM1496/AM$25)*$C$10)</f>
        <v/>
      </c>
      <c r="AN1497" s="61">
        <f>+AN1496-IF(AN$18&gt;74,(AN1496/AN$25)*$C$10)</f>
        <v/>
      </c>
      <c r="AO1497" s="61">
        <f>+AO1496-IF(AO$18&gt;74,(AO1496/AO$25)*$C$10)</f>
        <v/>
      </c>
      <c r="AP1497" s="61">
        <f>+AP1496-IF(AP$18&gt;74,(AP1496/AP$25)*$C$10)</f>
        <v/>
      </c>
      <c r="AQ1497" s="61">
        <f>+AQ1496-IF(AQ$18&gt;74,(AQ1496/AQ$25)*$C$10)</f>
        <v/>
      </c>
      <c r="AR1497" s="61">
        <f>+AR1496-IF(AR$18&gt;74,(AR1496/AR$25)*$C$10)</f>
        <v/>
      </c>
      <c r="AS1497" s="61">
        <f>+AS1496-IF(AS$18&gt;74,(AS1496/AS$25)*$C$10)</f>
        <v/>
      </c>
      <c r="AT1497" s="61">
        <f>+AT1496-IF(AT$18&gt;74,(AT1496/AT$25)*$C$10)</f>
        <v/>
      </c>
      <c r="AU1497" s="61">
        <f>+AU1496-IF(AU$18&gt;74,(AU1496/AU$25)*$C$10)</f>
        <v/>
      </c>
      <c r="AV1497" s="61">
        <f>+AV1496-IF(AV$18&gt;74,(AV1496/AV$25)*$C$10)</f>
        <v/>
      </c>
      <c r="AW1497" s="61">
        <f>+AW1496-IF(AW$18&gt;74,(AW1496/AW$25)*$C$10)</f>
        <v/>
      </c>
      <c r="AX1497" s="35">
        <f>IF(AW1497&gt;0,1,0)</f>
        <v/>
      </c>
      <c r="AY1497" s="35">
        <f>IF(AL1497&gt;0,1,0)</f>
        <v/>
      </c>
      <c r="AZ1497" s="35">
        <f>IF(AG1497&gt;0,1,0)</f>
        <v/>
      </c>
      <c r="BA1497" s="35">
        <f>IF(AB1497&gt;0,1,0)</f>
        <v/>
      </c>
      <c r="BB1497" s="35">
        <f>IF(W1497&gt;0,1,0)</f>
        <v/>
      </c>
    </row>
    <row r="1498">
      <c r="B1498" s="154" t="inlineStr">
        <is>
          <t>trial 736</t>
        </is>
      </c>
      <c r="C1498" s="155">
        <f>+start-C1495</f>
        <v/>
      </c>
      <c r="D1498" s="156">
        <f>IF((C1498&lt;=0),0,((C1498-D$24)*Stock*(_xlfn.NORM.INV(RAND(),stock_ave,stock_std))+(C1498-D$24)*Bonds*(_xlfn.NORM.INV(RAND(),bond_ave,bond_std))+(C1498-D$24)*cash*(_xlfn.NORM.INV(RAND(),cash_ave,cash_std))+(C1498-D$24)))</f>
        <v/>
      </c>
      <c r="E1498" s="156">
        <f>IF((D1498&lt;=0),0,((D1498-E$24)*Stock*(_xlfn.NORM.INV(RAND(),stock_ave,stock_std))+(D1498-E$24)*Bonds*(_xlfn.NORM.INV(RAND(),bond_ave,bond_std))+(D1498-E$24)*cash*(_xlfn.NORM.INV(RAND(),cash_ave,cash_std))+(D1498-E$24)))</f>
        <v/>
      </c>
      <c r="F1498" s="156">
        <f>IF((E1498&lt;=0),0,((E1498-F$24)*Stock*(_xlfn.NORM.INV(RAND(),stock_ave,stock_std))+(E1498-F$24)*Bonds*(_xlfn.NORM.INV(RAND(),bond_ave,bond_std))+(E1498-F$24)*cash*(_xlfn.NORM.INV(RAND(),cash_ave,cash_std))+(E1498-F$24)))</f>
        <v/>
      </c>
      <c r="G1498" s="156">
        <f>IF((F1498&lt;=0),0,((F1498-G$24)*Stock*(_xlfn.NORM.INV(RAND(),stock_ave,stock_std))+(F1498-G$24)*Bonds*(_xlfn.NORM.INV(RAND(),bond_ave,bond_std))+(F1498-G$24)*cash*(_xlfn.NORM.INV(RAND(),cash_ave,cash_std))+(F1498-G$24)))</f>
        <v/>
      </c>
      <c r="H1498" s="156">
        <f>IF((G1498&lt;=0),0,((G1498-H$24)*Stock*(_xlfn.NORM.INV(RAND(),stock_ave,stock_std))+(G1498-H$24)*Bonds*(_xlfn.NORM.INV(RAND(),bond_ave,bond_std))+(G1498-H$24)*cash*(_xlfn.NORM.INV(RAND(),cash_ave,cash_std))+(G1498-H$24)))</f>
        <v/>
      </c>
      <c r="I1498" s="156">
        <f>IF((H1498&lt;=0),0,((H1498-I$24)*Stock*(_xlfn.NORM.INV(RAND(),stock_ave,stock_std))+(H1498-I$24)*Bonds*(_xlfn.NORM.INV(RAND(),bond_ave,bond_std))+(H1498-I$24)*cash*(_xlfn.NORM.INV(RAND(),cash_ave,cash_std))+(H1498-I$24)))</f>
        <v/>
      </c>
      <c r="J1498" s="156">
        <f>IF((I1498&lt;=0),0,((I1498-J$24)*Stock*(_xlfn.NORM.INV(RAND(),stock_ave,stock_std))+(I1498-J$24)*Bonds*(_xlfn.NORM.INV(RAND(),bond_ave,bond_std))+(I1498-J$24)*cash*(_xlfn.NORM.INV(RAND(),cash_ave,cash_std))+(I1498-J$24)))</f>
        <v/>
      </c>
      <c r="K1498" s="156">
        <f>IF((J1498&lt;=0),0,((J1498-K$24)*Stock*(_xlfn.NORM.INV(RAND(),stock_ave,stock_std))+(J1498-K$24)*Bonds*(_xlfn.NORM.INV(RAND(),bond_ave,bond_std))+(J1498-K$24)*cash*(_xlfn.NORM.INV(RAND(),cash_ave,cash_std))+(J1498-K$24)))</f>
        <v/>
      </c>
      <c r="L1498" s="156">
        <f>IF((K1498&lt;=0),0,((K1498-L$24)*Stock*(_xlfn.NORM.INV(RAND(),stock_ave,stock_std))+(K1498-L$24)*Bonds*(_xlfn.NORM.INV(RAND(),bond_ave,bond_std))+(K1498-L$24)*cash*(_xlfn.NORM.INV(RAND(),cash_ave,cash_std))+(K1498-L$24)))</f>
        <v/>
      </c>
      <c r="M1498" s="156">
        <f>IF((L1498&lt;=0),0,((L1498-M$24)*Stock*(_xlfn.NORM.INV(RAND(),stock_ave,stock_std))+(L1498-M$24)*Bonds*(_xlfn.NORM.INV(RAND(),bond_ave,bond_std))+(L1498-M$24)*cash*(_xlfn.NORM.INV(RAND(),cash_ave,cash_std))+(L1498-M$24)))</f>
        <v/>
      </c>
      <c r="N1498" s="156">
        <f>IF((M1498&lt;=0),0,((M1498-N$24)*Stock*(_xlfn.NORM.INV(RAND(),stock_ave,stock_std))+(M1498-N$24)*Bonds*(_xlfn.NORM.INV(RAND(),bond_ave,bond_std))+(M1498-N$24)*cash*(_xlfn.NORM.INV(RAND(),cash_ave,cash_std))+(M1498-N$24)))</f>
        <v/>
      </c>
      <c r="O1498" s="156">
        <f>IF((N1498&lt;=0),0,((N1498-O$24)*Stock*(_xlfn.NORM.INV(RAND(),stock_ave,stock_std))+(N1498-O$24)*Bonds*(_xlfn.NORM.INV(RAND(),bond_ave,bond_std))+(N1498-O$24)*cash*(_xlfn.NORM.INV(RAND(),cash_ave,cash_std))+(N1498-O$24)))</f>
        <v/>
      </c>
      <c r="P1498" s="156">
        <f>IF((O1498&lt;=0),0,((O1498-P$24)*Stock*(_xlfn.NORM.INV(RAND(),stock_ave,stock_std))+(O1498-P$24)*Bonds*(_xlfn.NORM.INV(RAND(),bond_ave,bond_std))+(O1498-P$24)*cash*(_xlfn.NORM.INV(RAND(),cash_ave,cash_std))+(O1498-P$24)))</f>
        <v/>
      </c>
      <c r="Q1498" s="156">
        <f>IF((P1498&lt;=0),0,((P1498-Q$24)*Stock*(_xlfn.NORM.INV(RAND(),stock_ave,stock_std))+(P1498-Q$24)*Bonds*(_xlfn.NORM.INV(RAND(),bond_ave,bond_std))+(P1498-Q$24)*cash*(_xlfn.NORM.INV(RAND(),cash_ave,cash_std))+(P1498-Q$24)))</f>
        <v/>
      </c>
      <c r="R1498" s="156">
        <f>IF((Q1498&lt;=0),0,((Q1498-R$24)*Stock*(_xlfn.NORM.INV(RAND(),stock_ave,stock_std))+(Q1498-R$24)*Bonds*(_xlfn.NORM.INV(RAND(),bond_ave,bond_std))+(Q1498-R$24)*cash*(_xlfn.NORM.INV(RAND(),cash_ave,cash_std))+(Q1498-R$24)))</f>
        <v/>
      </c>
      <c r="S1498" s="156">
        <f>IF((R1498&lt;=0),0,((R1498-S$24)*Stock*(_xlfn.NORM.INV(RAND(),stock_ave,stock_std))+(R1498-S$24)*Bonds*(_xlfn.NORM.INV(RAND(),bond_ave,bond_std))+(R1498-S$24)*cash*(_xlfn.NORM.INV(RAND(),cash_ave,cash_std))+(R1498-S$24)))</f>
        <v/>
      </c>
      <c r="T1498" s="156">
        <f>IF((S1498&lt;=0),0,((S1498-T$24)*Stock*(_xlfn.NORM.INV(RAND(),stock_ave,stock_std))+(S1498-T$24)*Bonds*(_xlfn.NORM.INV(RAND(),bond_ave,bond_std))+(S1498-T$24)*cash*(_xlfn.NORM.INV(RAND(),cash_ave,cash_std))+(S1498-T$24)))</f>
        <v/>
      </c>
      <c r="U1498" s="156">
        <f>IF((T1498&lt;=0),0,((T1498-U$24)*Stock*(_xlfn.NORM.INV(RAND(),stock_ave,stock_std))+(T1498-U$24)*Bonds*(_xlfn.NORM.INV(RAND(),bond_ave,bond_std))+(T1498-U$24)*cash*(_xlfn.NORM.INV(RAND(),cash_ave,cash_std))+(T1498-U$24)))</f>
        <v/>
      </c>
      <c r="V1498" s="156">
        <f>IF((U1498&lt;=0),0,((U1498-V$24)*Stock*(_xlfn.NORM.INV(RAND(),stock_ave,stock_std))+(U1498-V$24)*Bonds*(_xlfn.NORM.INV(RAND(),bond_ave,bond_std))+(U1498-V$24)*cash*(_xlfn.NORM.INV(RAND(),cash_ave,cash_std))+(U1498-V$24)))</f>
        <v/>
      </c>
      <c r="W1498" s="156">
        <f>IF((V1498&lt;=0),0,((V1498-W$24)*Stock*(_xlfn.NORM.INV(RAND(),stock_ave,stock_std))+(V1498-W$24)*Bonds*(_xlfn.NORM.INV(RAND(),bond_ave,bond_std))+(V1498-W$24)*cash*(_xlfn.NORM.INV(RAND(),cash_ave,cash_std))+(V1498-W$24)))</f>
        <v/>
      </c>
      <c r="X1498" s="156">
        <f>IF((W1498&lt;=0),0,((W1498-X$24)*Stock*(_xlfn.NORM.INV(RAND(),stock_ave,stock_std))+(W1498-X$24)*Bonds*(_xlfn.NORM.INV(RAND(),bond_ave,bond_std))+(W1498-X$24)*cash*(_xlfn.NORM.INV(RAND(),cash_ave,cash_std))+(W1498-X$24)))</f>
        <v/>
      </c>
      <c r="Y1498" s="156">
        <f>IF((X1498&lt;=0),0,((X1498-Y$24)*Stock*(_xlfn.NORM.INV(RAND(),stock_ave,stock_std))+(X1498-Y$24)*Bonds*(_xlfn.NORM.INV(RAND(),bond_ave,bond_std))+(X1498-Y$24)*cash*(_xlfn.NORM.INV(RAND(),cash_ave,cash_std))+(X1498-Y$24)))</f>
        <v/>
      </c>
      <c r="Z1498" s="156">
        <f>IF((Y1498&lt;=0),0,((Y1498-Z$24)*Stock*(_xlfn.NORM.INV(RAND(),stock_ave,stock_std))+(Y1498-Z$24)*Bonds*(_xlfn.NORM.INV(RAND(),bond_ave,bond_std))+(Y1498-Z$24)*cash*(_xlfn.NORM.INV(RAND(),cash_ave,cash_std))+(Y1498-Z$24)))</f>
        <v/>
      </c>
      <c r="AA1498" s="156">
        <f>IF((Z1498&lt;=0),0,((Z1498-AA$24)*Stock*(_xlfn.NORM.INV(RAND(),stock_ave,stock_std))+(Z1498-AA$24)*Bonds*(_xlfn.NORM.INV(RAND(),bond_ave,bond_std))+(Z1498-AA$24)*cash*(_xlfn.NORM.INV(RAND(),cash_ave,cash_std))+(Z1498-AA$24)))</f>
        <v/>
      </c>
      <c r="AB1498" s="156">
        <f>IF((AA1498&lt;=0),0,((AA1498-AB$24)*Stock*(_xlfn.NORM.INV(RAND(),stock_ave,stock_std))+(AA1498-AB$24)*Bonds*(_xlfn.NORM.INV(RAND(),bond_ave,bond_std))+(AA1498-AB$24)*cash*(_xlfn.NORM.INV(RAND(),cash_ave,cash_std))+(AA1498-AB$24)))</f>
        <v/>
      </c>
      <c r="AC1498" s="156">
        <f>IF((AB1498&lt;=0),0,((AB1498-AC$24)*Stock*(_xlfn.NORM.INV(RAND(),stock_ave,stock_std))+(AB1498-AC$24)*Bonds*(_xlfn.NORM.INV(RAND(),bond_ave,bond_std))+(AB1498-AC$24)*cash*(_xlfn.NORM.INV(RAND(),cash_ave,cash_std))+(AB1498-AC$24)))</f>
        <v/>
      </c>
      <c r="AD1498" s="156">
        <f>IF((AC1498&lt;=0),0,((AC1498-AD$24)*Stock*(_xlfn.NORM.INV(RAND(),stock_ave,stock_std))+(AC1498-AD$24)*Bonds*(_xlfn.NORM.INV(RAND(),bond_ave,bond_std))+(AC1498-AD$24)*cash*(_xlfn.NORM.INV(RAND(),cash_ave,cash_std))+(AC1498-AD$24)))</f>
        <v/>
      </c>
      <c r="AE1498" s="156">
        <f>IF((AD1498&lt;=0),0,((AD1498-AE$24)*Stock*(_xlfn.NORM.INV(RAND(),stock_ave,stock_std))+(AD1498-AE$24)*Bonds*(_xlfn.NORM.INV(RAND(),bond_ave,bond_std))+(AD1498-AE$24)*cash*(_xlfn.NORM.INV(RAND(),cash_ave,cash_std))+(AD1498-AE$24)))</f>
        <v/>
      </c>
      <c r="AF1498" s="156">
        <f>IF((AE1498&lt;=0),0,((AE1498-AF$24)*Stock*(_xlfn.NORM.INV(RAND(),stock_ave,stock_std))+(AE1498-AF$24)*Bonds*(_xlfn.NORM.INV(RAND(),bond_ave,bond_std))+(AE1498-AF$24)*cash*(_xlfn.NORM.INV(RAND(),cash_ave,cash_std))+(AE1498-AF$24)))</f>
        <v/>
      </c>
      <c r="AG1498" s="156">
        <f>IF((AF1498&lt;=0),0,((AF1498-AG$24)*Stock*(_xlfn.NORM.INV(RAND(),stock_ave,stock_std))+(AF1498-AG$24)*Bonds*(_xlfn.NORM.INV(RAND(),bond_ave,bond_std))+(AF1498-AG$24)*cash*(_xlfn.NORM.INV(RAND(),cash_ave,cash_std))+(AF1498-AG$24)))</f>
        <v/>
      </c>
      <c r="AH1498" s="156">
        <f>IF((AG1498&lt;=0),0,((AG1498-AH$24)*Stock*(_xlfn.NORM.INV(RAND(),stock_ave,stock_std))+(AG1498-AH$24)*Bonds*(_xlfn.NORM.INV(RAND(),bond_ave,bond_std))+(AG1498-AH$24)*cash*(_xlfn.NORM.INV(RAND(),cash_ave,cash_std))+(AG1498-AH$24)))</f>
        <v/>
      </c>
      <c r="AI1498" s="156">
        <f>IF((AH1498&lt;=0),0,((AH1498-AI$24)*Stock*(_xlfn.NORM.INV(RAND(),stock_ave,stock_std))+(AH1498-AI$24)*Bonds*(_xlfn.NORM.INV(RAND(),bond_ave,bond_std))+(AH1498-AI$24)*cash*(_xlfn.NORM.INV(RAND(),cash_ave,cash_std))+(AH1498-AI$24)))</f>
        <v/>
      </c>
      <c r="AJ1498" s="156">
        <f>IF((AI1498&lt;=0),0,((AI1498-AJ$24)*Stock*(_xlfn.NORM.INV(RAND(),stock_ave,stock_std))+(AI1498-AJ$24)*Bonds*(_xlfn.NORM.INV(RAND(),bond_ave,bond_std))+(AI1498-AJ$24)*cash*(_xlfn.NORM.INV(RAND(),cash_ave,cash_std))+(AI1498-AJ$24)))</f>
        <v/>
      </c>
      <c r="AK1498" s="156">
        <f>IF((AJ1498&lt;=0),0,((AJ1498-AK$24)*Stock*(_xlfn.NORM.INV(RAND(),stock_ave,stock_std))+(AJ1498-AK$24)*Bonds*(_xlfn.NORM.INV(RAND(),bond_ave,bond_std))+(AJ1498-AK$24)*cash*(_xlfn.NORM.INV(RAND(),cash_ave,cash_std))+(AJ1498-AK$24)))</f>
        <v/>
      </c>
      <c r="AL1498" s="156">
        <f>IF((AK1498&lt;=0),0,((AK1498-AL$24)*Stock*(_xlfn.NORM.INV(RAND(),stock_ave,stock_std))+(AK1498-AL$24)*Bonds*(_xlfn.NORM.INV(RAND(),bond_ave,bond_std))+(AK1498-AL$24)*cash*(_xlfn.NORM.INV(RAND(),cash_ave,cash_std))+(AK1498-AL$24)))</f>
        <v/>
      </c>
      <c r="AM1498" s="156">
        <f>IF((AL1498&lt;=0),0,((AL1498-AM$24)*Stock*(_xlfn.NORM.INV(RAND(),stock_ave,stock_std))+(AL1498-AM$24)*Bonds*(_xlfn.NORM.INV(RAND(),bond_ave,bond_std))+(AL1498-AM$24)*cash*(_xlfn.NORM.INV(RAND(),cash_ave,cash_std))+(AL1498-AM$24)))</f>
        <v/>
      </c>
      <c r="AN1498" s="156">
        <f>IF((AM1498&lt;=0),0,((AM1498-AN$24)*Stock*(_xlfn.NORM.INV(RAND(),stock_ave,stock_std))+(AM1498-AN$24)*Bonds*(_xlfn.NORM.INV(RAND(),bond_ave,bond_std))+(AM1498-AN$24)*cash*(_xlfn.NORM.INV(RAND(),cash_ave,cash_std))+(AM1498-AN$24)))</f>
        <v/>
      </c>
      <c r="AO1498" s="156">
        <f>IF((AN1498&lt;=0),0,((AN1498-AO$24)*Stock*(_xlfn.NORM.INV(RAND(),stock_ave,stock_std))+(AN1498-AO$24)*Bonds*(_xlfn.NORM.INV(RAND(),bond_ave,bond_std))+(AN1498-AO$24)*cash*(_xlfn.NORM.INV(RAND(),cash_ave,cash_std))+(AN1498-AO$24)))</f>
        <v/>
      </c>
      <c r="AP1498" s="156">
        <f>IF((AO1498&lt;=0),0,((AO1498-AP$24)*Stock*(_xlfn.NORM.INV(RAND(),stock_ave,stock_std))+(AO1498-AP$24)*Bonds*(_xlfn.NORM.INV(RAND(),bond_ave,bond_std))+(AO1498-AP$24)*cash*(_xlfn.NORM.INV(RAND(),cash_ave,cash_std))+(AO1498-AP$24)))</f>
        <v/>
      </c>
      <c r="AQ1498" s="156">
        <f>IF((AP1498&lt;=0),0,((AP1498-AQ$24)*Stock*(_xlfn.NORM.INV(RAND(),stock_ave,stock_std))+(AP1498-AQ$24)*Bonds*(_xlfn.NORM.INV(RAND(),bond_ave,bond_std))+(AP1498-AQ$24)*cash*(_xlfn.NORM.INV(RAND(),cash_ave,cash_std))+(AP1498-AQ$24)))</f>
        <v/>
      </c>
      <c r="AR1498" s="156">
        <f>IF((AQ1498&lt;=0),0,((AQ1498-AR$24)*Stock*(_xlfn.NORM.INV(RAND(),stock_ave,stock_std))+(AQ1498-AR$24)*Bonds*(_xlfn.NORM.INV(RAND(),bond_ave,bond_std))+(AQ1498-AR$24)*cash*(_xlfn.NORM.INV(RAND(),cash_ave,cash_std))+(AQ1498-AR$24)))</f>
        <v/>
      </c>
      <c r="AS1498" s="156">
        <f>IF((AR1498&lt;=0),0,((AR1498-AS$24)*Stock*(_xlfn.NORM.INV(RAND(),stock_ave,stock_std))+(AR1498-AS$24)*Bonds*(_xlfn.NORM.INV(RAND(),bond_ave,bond_std))+(AR1498-AS$24)*cash*(_xlfn.NORM.INV(RAND(),cash_ave,cash_std))+(AR1498-AS$24)))</f>
        <v/>
      </c>
      <c r="AT1498" s="156">
        <f>IF((AS1498&lt;=0),0,((AS1498-AT$24)*Stock*(_xlfn.NORM.INV(RAND(),stock_ave,stock_std))+(AS1498-AT$24)*Bonds*(_xlfn.NORM.INV(RAND(),bond_ave,bond_std))+(AS1498-AT$24)*cash*(_xlfn.NORM.INV(RAND(),cash_ave,cash_std))+(AS1498-AT$24)))</f>
        <v/>
      </c>
      <c r="AU1498" s="156">
        <f>IF((AT1498&lt;=0),0,((AT1498-AU$24)*Stock*(_xlfn.NORM.INV(RAND(),stock_ave,stock_std))+(AT1498-AU$24)*Bonds*(_xlfn.NORM.INV(RAND(),bond_ave,bond_std))+(AT1498-AU$24)*cash*(_xlfn.NORM.INV(RAND(),cash_ave,cash_std))+(AT1498-AU$24)))</f>
        <v/>
      </c>
      <c r="AV1498" s="156">
        <f>IF((AU1498&lt;=0),0,((AU1498-AV$24)*Stock*(_xlfn.NORM.INV(RAND(),stock_ave,stock_std))+(AU1498-AV$24)*Bonds*(_xlfn.NORM.INV(RAND(),bond_ave,bond_std))+(AU1498-AV$24)*cash*(_xlfn.NORM.INV(RAND(),cash_ave,cash_std))+(AU1498-AV$24)))</f>
        <v/>
      </c>
      <c r="AW1498" s="156">
        <f>IF((AV1498&lt;=0),0,((AV1498-AW$24)*Stock*(_xlfn.NORM.INV(RAND(),stock_ave,stock_std))+(AV1498-AW$24)*Bonds*(_xlfn.NORM.INV(RAND(),bond_ave,bond_std))+(AV1498-AW$24)*cash*(_xlfn.NORM.INV(RAND(),cash_ave,cash_std))+(AV1498-AW$24)))</f>
        <v/>
      </c>
      <c r="AX1498" s="159" t="n"/>
      <c r="AY1498" s="159" t="n"/>
      <c r="AZ1498" s="159" t="n"/>
      <c r="BA1498" s="159" t="n"/>
      <c r="BB1498" s="159" t="n"/>
    </row>
    <row r="1499">
      <c r="C1499" s="147" t="n"/>
      <c r="D1499" s="61">
        <f>+D1498-IF(D$18&gt;74,(D1498/D$25)*$C$10)</f>
        <v/>
      </c>
      <c r="E1499" s="61">
        <f>+E1498-IF(E$18&gt;74,(E1498/E$25)*$C$10)</f>
        <v/>
      </c>
      <c r="F1499" s="61">
        <f>+F1498-IF(F$18&gt;74,(F1498/F$25)*$C$10)</f>
        <v/>
      </c>
      <c r="G1499" s="61">
        <f>+G1498-IF(G$18&gt;74,(G1498/G$25)*$C$10)</f>
        <v/>
      </c>
      <c r="H1499" s="61">
        <f>+H1498-IF(H$18&gt;74,(H1498/H$25)*$C$10)</f>
        <v/>
      </c>
      <c r="I1499" s="61">
        <f>+I1498-IF(I$18&gt;74,(I1498/I$25)*$C$10)</f>
        <v/>
      </c>
      <c r="J1499" s="61">
        <f>+J1498-IF(J$18&gt;74,(J1498/J$25)*$C$10)</f>
        <v/>
      </c>
      <c r="K1499" s="61">
        <f>+K1498-IF(K$18&gt;74,(K1498/K$25)*$C$10)</f>
        <v/>
      </c>
      <c r="L1499" s="61">
        <f>+L1498-IF(L$18&gt;74,(L1498/L$25)*$C$10)</f>
        <v/>
      </c>
      <c r="M1499" s="61">
        <f>+M1498-IF(M$18&gt;74,(M1498/M$25)*$C$10)</f>
        <v/>
      </c>
      <c r="N1499" s="61">
        <f>+N1498-IF(N$18&gt;74,(N1498/N$25)*$C$10)</f>
        <v/>
      </c>
      <c r="O1499" s="61">
        <f>+O1498-IF(O$18&gt;74,(O1498/O$25)*$C$10)</f>
        <v/>
      </c>
      <c r="P1499" s="61">
        <f>+P1498-IF(P$18&gt;74,(P1498/P$25)*$C$10)</f>
        <v/>
      </c>
      <c r="Q1499" s="61">
        <f>+Q1498-IF(Q$18&gt;74,(Q1498/Q$25)*$C$10)</f>
        <v/>
      </c>
      <c r="R1499" s="61">
        <f>+R1498-IF(R$18&gt;74,(R1498/R$25)*$C$10)</f>
        <v/>
      </c>
      <c r="S1499" s="61">
        <f>+S1498-IF(S$18&gt;74,(S1498/S$25)*$C$10)</f>
        <v/>
      </c>
      <c r="T1499" s="61">
        <f>+T1498-IF(T$18&gt;74,(T1498/T$25)*$C$10)</f>
        <v/>
      </c>
      <c r="U1499" s="61">
        <f>+U1498-IF(U$18&gt;74,(U1498/U$25)*$C$10)</f>
        <v/>
      </c>
      <c r="V1499" s="61">
        <f>+V1498-IF(V$18&gt;74,(V1498/V$25)*$C$10)</f>
        <v/>
      </c>
      <c r="W1499" s="61">
        <f>+W1498-IF(W$18&gt;74,(W1498/W$25)*$C$10)</f>
        <v/>
      </c>
      <c r="X1499" s="61">
        <f>+X1498-IF(X$18&gt;74,(X1498/X$25)*$C$10)</f>
        <v/>
      </c>
      <c r="Y1499" s="61">
        <f>+Y1498-IF(Y$18&gt;74,(Y1498/Y$25)*$C$10)</f>
        <v/>
      </c>
      <c r="Z1499" s="61">
        <f>+Z1498-IF(Z$18&gt;74,(Z1498/Z$25)*$C$10)</f>
        <v/>
      </c>
      <c r="AA1499" s="61">
        <f>+AA1498-IF(AA$18&gt;74,(AA1498/AA$25)*$C$10)</f>
        <v/>
      </c>
      <c r="AB1499" s="61">
        <f>+AB1498-IF(AB$18&gt;74,(AB1498/AB$25)*$C$10)</f>
        <v/>
      </c>
      <c r="AC1499" s="61">
        <f>+AC1498-IF(AC$18&gt;74,(AC1498/AC$25)*$C$10)</f>
        <v/>
      </c>
      <c r="AD1499" s="61">
        <f>+AD1498-IF(AD$18&gt;74,(AD1498/AD$25)*$C$10)</f>
        <v/>
      </c>
      <c r="AE1499" s="61">
        <f>+AE1498-IF(AE$18&gt;74,(AE1498/AE$25)*$C$10)</f>
        <v/>
      </c>
      <c r="AF1499" s="61">
        <f>+AF1498-IF(AF$18&gt;74,(AF1498/AF$25)*$C$10)</f>
        <v/>
      </c>
      <c r="AG1499" s="61">
        <f>+AG1498-IF(AG$18&gt;74,(AG1498/AG$25)*$C$10)</f>
        <v/>
      </c>
      <c r="AH1499" s="61">
        <f>+AH1498-IF(AH$18&gt;74,(AH1498/AH$25)*$C$10)</f>
        <v/>
      </c>
      <c r="AI1499" s="61">
        <f>+AI1498-IF(AI$18&gt;74,(AI1498/AI$25)*$C$10)</f>
        <v/>
      </c>
      <c r="AJ1499" s="61">
        <f>+AJ1498-IF(AJ$18&gt;74,(AJ1498/AJ$25)*$C$10)</f>
        <v/>
      </c>
      <c r="AK1499" s="61">
        <f>+AK1498-IF(AK$18&gt;74,(AK1498/AK$25)*$C$10)</f>
        <v/>
      </c>
      <c r="AL1499" s="61">
        <f>+AL1498-IF(AL$18&gt;74,(AL1498/AL$25)*$C$10)</f>
        <v/>
      </c>
      <c r="AM1499" s="61">
        <f>+AM1498-IF(AM$18&gt;74,(AM1498/AM$25)*$C$10)</f>
        <v/>
      </c>
      <c r="AN1499" s="61">
        <f>+AN1498-IF(AN$18&gt;74,(AN1498/AN$25)*$C$10)</f>
        <v/>
      </c>
      <c r="AO1499" s="61">
        <f>+AO1498-IF(AO$18&gt;74,(AO1498/AO$25)*$C$10)</f>
        <v/>
      </c>
      <c r="AP1499" s="61">
        <f>+AP1498-IF(AP$18&gt;74,(AP1498/AP$25)*$C$10)</f>
        <v/>
      </c>
      <c r="AQ1499" s="61">
        <f>+AQ1498-IF(AQ$18&gt;74,(AQ1498/AQ$25)*$C$10)</f>
        <v/>
      </c>
      <c r="AR1499" s="61">
        <f>+AR1498-IF(AR$18&gt;74,(AR1498/AR$25)*$C$10)</f>
        <v/>
      </c>
      <c r="AS1499" s="61">
        <f>+AS1498-IF(AS$18&gt;74,(AS1498/AS$25)*$C$10)</f>
        <v/>
      </c>
      <c r="AT1499" s="61">
        <f>+AT1498-IF(AT$18&gt;74,(AT1498/AT$25)*$C$10)</f>
        <v/>
      </c>
      <c r="AU1499" s="61">
        <f>+AU1498-IF(AU$18&gt;74,(AU1498/AU$25)*$C$10)</f>
        <v/>
      </c>
      <c r="AV1499" s="61">
        <f>+AV1498-IF(AV$18&gt;74,(AV1498/AV$25)*$C$10)</f>
        <v/>
      </c>
      <c r="AW1499" s="61">
        <f>+AW1498-IF(AW$18&gt;74,(AW1498/AW$25)*$C$10)</f>
        <v/>
      </c>
      <c r="AX1499" s="35">
        <f>IF(AW1499&gt;0,1,0)</f>
        <v/>
      </c>
      <c r="AY1499" s="35">
        <f>IF(AL1499&gt;0,1,0)</f>
        <v/>
      </c>
      <c r="AZ1499" s="35">
        <f>IF(AG1499&gt;0,1,0)</f>
        <v/>
      </c>
      <c r="BA1499" s="35">
        <f>IF(AB1499&gt;0,1,0)</f>
        <v/>
      </c>
      <c r="BB1499" s="35">
        <f>IF(W1499&gt;0,1,0)</f>
        <v/>
      </c>
    </row>
    <row r="1500">
      <c r="B1500" s="154" t="inlineStr">
        <is>
          <t>trial 737</t>
        </is>
      </c>
      <c r="C1500" s="155">
        <f>+start-C1497</f>
        <v/>
      </c>
      <c r="D1500" s="156">
        <f>IF((C1500&lt;=0),0,((C1500-D$24)*Stock*(_xlfn.NORM.INV(RAND(),stock_ave,stock_std))+(C1500-D$24)*Bonds*(_xlfn.NORM.INV(RAND(),bond_ave,bond_std))+(C1500-D$24)*cash*(_xlfn.NORM.INV(RAND(),cash_ave,cash_std))+(C1500-D$24)))</f>
        <v/>
      </c>
      <c r="E1500" s="156">
        <f>IF((D1500&lt;=0),0,((D1500-E$24)*Stock*(_xlfn.NORM.INV(RAND(),stock_ave,stock_std))+(D1500-E$24)*Bonds*(_xlfn.NORM.INV(RAND(),bond_ave,bond_std))+(D1500-E$24)*cash*(_xlfn.NORM.INV(RAND(),cash_ave,cash_std))+(D1500-E$24)))</f>
        <v/>
      </c>
      <c r="F1500" s="156">
        <f>IF((E1500&lt;=0),0,((E1500-F$24)*Stock*(_xlfn.NORM.INV(RAND(),stock_ave,stock_std))+(E1500-F$24)*Bonds*(_xlfn.NORM.INV(RAND(),bond_ave,bond_std))+(E1500-F$24)*cash*(_xlfn.NORM.INV(RAND(),cash_ave,cash_std))+(E1500-F$24)))</f>
        <v/>
      </c>
      <c r="G1500" s="156">
        <f>IF((F1500&lt;=0),0,((F1500-G$24)*Stock*(_xlfn.NORM.INV(RAND(),stock_ave,stock_std))+(F1500-G$24)*Bonds*(_xlfn.NORM.INV(RAND(),bond_ave,bond_std))+(F1500-G$24)*cash*(_xlfn.NORM.INV(RAND(),cash_ave,cash_std))+(F1500-G$24)))</f>
        <v/>
      </c>
      <c r="H1500" s="156">
        <f>IF((G1500&lt;=0),0,((G1500-H$24)*Stock*(_xlfn.NORM.INV(RAND(),stock_ave,stock_std))+(G1500-H$24)*Bonds*(_xlfn.NORM.INV(RAND(),bond_ave,bond_std))+(G1500-H$24)*cash*(_xlfn.NORM.INV(RAND(),cash_ave,cash_std))+(G1500-H$24)))</f>
        <v/>
      </c>
      <c r="I1500" s="156">
        <f>IF((H1500&lt;=0),0,((H1500-I$24)*Stock*(_xlfn.NORM.INV(RAND(),stock_ave,stock_std))+(H1500-I$24)*Bonds*(_xlfn.NORM.INV(RAND(),bond_ave,bond_std))+(H1500-I$24)*cash*(_xlfn.NORM.INV(RAND(),cash_ave,cash_std))+(H1500-I$24)))</f>
        <v/>
      </c>
      <c r="J1500" s="156">
        <f>IF((I1500&lt;=0),0,((I1500-J$24)*Stock*(_xlfn.NORM.INV(RAND(),stock_ave,stock_std))+(I1500-J$24)*Bonds*(_xlfn.NORM.INV(RAND(),bond_ave,bond_std))+(I1500-J$24)*cash*(_xlfn.NORM.INV(RAND(),cash_ave,cash_std))+(I1500-J$24)))</f>
        <v/>
      </c>
      <c r="K1500" s="156">
        <f>IF((J1500&lt;=0),0,((J1500-K$24)*Stock*(_xlfn.NORM.INV(RAND(),stock_ave,stock_std))+(J1500-K$24)*Bonds*(_xlfn.NORM.INV(RAND(),bond_ave,bond_std))+(J1500-K$24)*cash*(_xlfn.NORM.INV(RAND(),cash_ave,cash_std))+(J1500-K$24)))</f>
        <v/>
      </c>
      <c r="L1500" s="156">
        <f>IF((K1500&lt;=0),0,((K1500-L$24)*Stock*(_xlfn.NORM.INV(RAND(),stock_ave,stock_std))+(K1500-L$24)*Bonds*(_xlfn.NORM.INV(RAND(),bond_ave,bond_std))+(K1500-L$24)*cash*(_xlfn.NORM.INV(RAND(),cash_ave,cash_std))+(K1500-L$24)))</f>
        <v/>
      </c>
      <c r="M1500" s="156">
        <f>IF((L1500&lt;=0),0,((L1500-M$24)*Stock*(_xlfn.NORM.INV(RAND(),stock_ave,stock_std))+(L1500-M$24)*Bonds*(_xlfn.NORM.INV(RAND(),bond_ave,bond_std))+(L1500-M$24)*cash*(_xlfn.NORM.INV(RAND(),cash_ave,cash_std))+(L1500-M$24)))</f>
        <v/>
      </c>
      <c r="N1500" s="156">
        <f>IF((M1500&lt;=0),0,((M1500-N$24)*Stock*(_xlfn.NORM.INV(RAND(),stock_ave,stock_std))+(M1500-N$24)*Bonds*(_xlfn.NORM.INV(RAND(),bond_ave,bond_std))+(M1500-N$24)*cash*(_xlfn.NORM.INV(RAND(),cash_ave,cash_std))+(M1500-N$24)))</f>
        <v/>
      </c>
      <c r="O1500" s="156">
        <f>IF((N1500&lt;=0),0,((N1500-O$24)*Stock*(_xlfn.NORM.INV(RAND(),stock_ave,stock_std))+(N1500-O$24)*Bonds*(_xlfn.NORM.INV(RAND(),bond_ave,bond_std))+(N1500-O$24)*cash*(_xlfn.NORM.INV(RAND(),cash_ave,cash_std))+(N1500-O$24)))</f>
        <v/>
      </c>
      <c r="P1500" s="156">
        <f>IF((O1500&lt;=0),0,((O1500-P$24)*Stock*(_xlfn.NORM.INV(RAND(),stock_ave,stock_std))+(O1500-P$24)*Bonds*(_xlfn.NORM.INV(RAND(),bond_ave,bond_std))+(O1500-P$24)*cash*(_xlfn.NORM.INV(RAND(),cash_ave,cash_std))+(O1500-P$24)))</f>
        <v/>
      </c>
      <c r="Q1500" s="156">
        <f>IF((P1500&lt;=0),0,((P1500-Q$24)*Stock*(_xlfn.NORM.INV(RAND(),stock_ave,stock_std))+(P1500-Q$24)*Bonds*(_xlfn.NORM.INV(RAND(),bond_ave,bond_std))+(P1500-Q$24)*cash*(_xlfn.NORM.INV(RAND(),cash_ave,cash_std))+(P1500-Q$24)))</f>
        <v/>
      </c>
      <c r="R1500" s="156">
        <f>IF((Q1500&lt;=0),0,((Q1500-R$24)*Stock*(_xlfn.NORM.INV(RAND(),stock_ave,stock_std))+(Q1500-R$24)*Bonds*(_xlfn.NORM.INV(RAND(),bond_ave,bond_std))+(Q1500-R$24)*cash*(_xlfn.NORM.INV(RAND(),cash_ave,cash_std))+(Q1500-R$24)))</f>
        <v/>
      </c>
      <c r="S1500" s="156">
        <f>IF((R1500&lt;=0),0,((R1500-S$24)*Stock*(_xlfn.NORM.INV(RAND(),stock_ave,stock_std))+(R1500-S$24)*Bonds*(_xlfn.NORM.INV(RAND(),bond_ave,bond_std))+(R1500-S$24)*cash*(_xlfn.NORM.INV(RAND(),cash_ave,cash_std))+(R1500-S$24)))</f>
        <v/>
      </c>
      <c r="T1500" s="156">
        <f>IF((S1500&lt;=0),0,((S1500-T$24)*Stock*(_xlfn.NORM.INV(RAND(),stock_ave,stock_std))+(S1500-T$24)*Bonds*(_xlfn.NORM.INV(RAND(),bond_ave,bond_std))+(S1500-T$24)*cash*(_xlfn.NORM.INV(RAND(),cash_ave,cash_std))+(S1500-T$24)))</f>
        <v/>
      </c>
      <c r="U1500" s="156">
        <f>IF((T1500&lt;=0),0,((T1500-U$24)*Stock*(_xlfn.NORM.INV(RAND(),stock_ave,stock_std))+(T1500-U$24)*Bonds*(_xlfn.NORM.INV(RAND(),bond_ave,bond_std))+(T1500-U$24)*cash*(_xlfn.NORM.INV(RAND(),cash_ave,cash_std))+(T1500-U$24)))</f>
        <v/>
      </c>
      <c r="V1500" s="156">
        <f>IF((U1500&lt;=0),0,((U1500-V$24)*Stock*(_xlfn.NORM.INV(RAND(),stock_ave,stock_std))+(U1500-V$24)*Bonds*(_xlfn.NORM.INV(RAND(),bond_ave,bond_std))+(U1500-V$24)*cash*(_xlfn.NORM.INV(RAND(),cash_ave,cash_std))+(U1500-V$24)))</f>
        <v/>
      </c>
      <c r="W1500" s="156">
        <f>IF((V1500&lt;=0),0,((V1500-W$24)*Stock*(_xlfn.NORM.INV(RAND(),stock_ave,stock_std))+(V1500-W$24)*Bonds*(_xlfn.NORM.INV(RAND(),bond_ave,bond_std))+(V1500-W$24)*cash*(_xlfn.NORM.INV(RAND(),cash_ave,cash_std))+(V1500-W$24)))</f>
        <v/>
      </c>
      <c r="X1500" s="156">
        <f>IF((W1500&lt;=0),0,((W1500-X$24)*Stock*(_xlfn.NORM.INV(RAND(),stock_ave,stock_std))+(W1500-X$24)*Bonds*(_xlfn.NORM.INV(RAND(),bond_ave,bond_std))+(W1500-X$24)*cash*(_xlfn.NORM.INV(RAND(),cash_ave,cash_std))+(W1500-X$24)))</f>
        <v/>
      </c>
      <c r="Y1500" s="156">
        <f>IF((X1500&lt;=0),0,((X1500-Y$24)*Stock*(_xlfn.NORM.INV(RAND(),stock_ave,stock_std))+(X1500-Y$24)*Bonds*(_xlfn.NORM.INV(RAND(),bond_ave,bond_std))+(X1500-Y$24)*cash*(_xlfn.NORM.INV(RAND(),cash_ave,cash_std))+(X1500-Y$24)))</f>
        <v/>
      </c>
      <c r="Z1500" s="156">
        <f>IF((Y1500&lt;=0),0,((Y1500-Z$24)*Stock*(_xlfn.NORM.INV(RAND(),stock_ave,stock_std))+(Y1500-Z$24)*Bonds*(_xlfn.NORM.INV(RAND(),bond_ave,bond_std))+(Y1500-Z$24)*cash*(_xlfn.NORM.INV(RAND(),cash_ave,cash_std))+(Y1500-Z$24)))</f>
        <v/>
      </c>
      <c r="AA1500" s="156">
        <f>IF((Z1500&lt;=0),0,((Z1500-AA$24)*Stock*(_xlfn.NORM.INV(RAND(),stock_ave,stock_std))+(Z1500-AA$24)*Bonds*(_xlfn.NORM.INV(RAND(),bond_ave,bond_std))+(Z1500-AA$24)*cash*(_xlfn.NORM.INV(RAND(),cash_ave,cash_std))+(Z1500-AA$24)))</f>
        <v/>
      </c>
      <c r="AB1500" s="156">
        <f>IF((AA1500&lt;=0),0,((AA1500-AB$24)*Stock*(_xlfn.NORM.INV(RAND(),stock_ave,stock_std))+(AA1500-AB$24)*Bonds*(_xlfn.NORM.INV(RAND(),bond_ave,bond_std))+(AA1500-AB$24)*cash*(_xlfn.NORM.INV(RAND(),cash_ave,cash_std))+(AA1500-AB$24)))</f>
        <v/>
      </c>
      <c r="AC1500" s="156">
        <f>IF((AB1500&lt;=0),0,((AB1500-AC$24)*Stock*(_xlfn.NORM.INV(RAND(),stock_ave,stock_std))+(AB1500-AC$24)*Bonds*(_xlfn.NORM.INV(RAND(),bond_ave,bond_std))+(AB1500-AC$24)*cash*(_xlfn.NORM.INV(RAND(),cash_ave,cash_std))+(AB1500-AC$24)))</f>
        <v/>
      </c>
      <c r="AD1500" s="156">
        <f>IF((AC1500&lt;=0),0,((AC1500-AD$24)*Stock*(_xlfn.NORM.INV(RAND(),stock_ave,stock_std))+(AC1500-AD$24)*Bonds*(_xlfn.NORM.INV(RAND(),bond_ave,bond_std))+(AC1500-AD$24)*cash*(_xlfn.NORM.INV(RAND(),cash_ave,cash_std))+(AC1500-AD$24)))</f>
        <v/>
      </c>
      <c r="AE1500" s="156">
        <f>IF((AD1500&lt;=0),0,((AD1500-AE$24)*Stock*(_xlfn.NORM.INV(RAND(),stock_ave,stock_std))+(AD1500-AE$24)*Bonds*(_xlfn.NORM.INV(RAND(),bond_ave,bond_std))+(AD1500-AE$24)*cash*(_xlfn.NORM.INV(RAND(),cash_ave,cash_std))+(AD1500-AE$24)))</f>
        <v/>
      </c>
      <c r="AF1500" s="156">
        <f>IF((AE1500&lt;=0),0,((AE1500-AF$24)*Stock*(_xlfn.NORM.INV(RAND(),stock_ave,stock_std))+(AE1500-AF$24)*Bonds*(_xlfn.NORM.INV(RAND(),bond_ave,bond_std))+(AE1500-AF$24)*cash*(_xlfn.NORM.INV(RAND(),cash_ave,cash_std))+(AE1500-AF$24)))</f>
        <v/>
      </c>
      <c r="AG1500" s="156">
        <f>IF((AF1500&lt;=0),0,((AF1500-AG$24)*Stock*(_xlfn.NORM.INV(RAND(),stock_ave,stock_std))+(AF1500-AG$24)*Bonds*(_xlfn.NORM.INV(RAND(),bond_ave,bond_std))+(AF1500-AG$24)*cash*(_xlfn.NORM.INV(RAND(),cash_ave,cash_std))+(AF1500-AG$24)))</f>
        <v/>
      </c>
      <c r="AH1500" s="156">
        <f>IF((AG1500&lt;=0),0,((AG1500-AH$24)*Stock*(_xlfn.NORM.INV(RAND(),stock_ave,stock_std))+(AG1500-AH$24)*Bonds*(_xlfn.NORM.INV(RAND(),bond_ave,bond_std))+(AG1500-AH$24)*cash*(_xlfn.NORM.INV(RAND(),cash_ave,cash_std))+(AG1500-AH$24)))</f>
        <v/>
      </c>
      <c r="AI1500" s="156">
        <f>IF((AH1500&lt;=0),0,((AH1500-AI$24)*Stock*(_xlfn.NORM.INV(RAND(),stock_ave,stock_std))+(AH1500-AI$24)*Bonds*(_xlfn.NORM.INV(RAND(),bond_ave,bond_std))+(AH1500-AI$24)*cash*(_xlfn.NORM.INV(RAND(),cash_ave,cash_std))+(AH1500-AI$24)))</f>
        <v/>
      </c>
      <c r="AJ1500" s="156">
        <f>IF((AI1500&lt;=0),0,((AI1500-AJ$24)*Stock*(_xlfn.NORM.INV(RAND(),stock_ave,stock_std))+(AI1500-AJ$24)*Bonds*(_xlfn.NORM.INV(RAND(),bond_ave,bond_std))+(AI1500-AJ$24)*cash*(_xlfn.NORM.INV(RAND(),cash_ave,cash_std))+(AI1500-AJ$24)))</f>
        <v/>
      </c>
      <c r="AK1500" s="156">
        <f>IF((AJ1500&lt;=0),0,((AJ1500-AK$24)*Stock*(_xlfn.NORM.INV(RAND(),stock_ave,stock_std))+(AJ1500-AK$24)*Bonds*(_xlfn.NORM.INV(RAND(),bond_ave,bond_std))+(AJ1500-AK$24)*cash*(_xlfn.NORM.INV(RAND(),cash_ave,cash_std))+(AJ1500-AK$24)))</f>
        <v/>
      </c>
      <c r="AL1500" s="156">
        <f>IF((AK1500&lt;=0),0,((AK1500-AL$24)*Stock*(_xlfn.NORM.INV(RAND(),stock_ave,stock_std))+(AK1500-AL$24)*Bonds*(_xlfn.NORM.INV(RAND(),bond_ave,bond_std))+(AK1500-AL$24)*cash*(_xlfn.NORM.INV(RAND(),cash_ave,cash_std))+(AK1500-AL$24)))</f>
        <v/>
      </c>
      <c r="AM1500" s="156">
        <f>IF((AL1500&lt;=0),0,((AL1500-AM$24)*Stock*(_xlfn.NORM.INV(RAND(),stock_ave,stock_std))+(AL1500-AM$24)*Bonds*(_xlfn.NORM.INV(RAND(),bond_ave,bond_std))+(AL1500-AM$24)*cash*(_xlfn.NORM.INV(RAND(),cash_ave,cash_std))+(AL1500-AM$24)))</f>
        <v/>
      </c>
      <c r="AN1500" s="156">
        <f>IF((AM1500&lt;=0),0,((AM1500-AN$24)*Stock*(_xlfn.NORM.INV(RAND(),stock_ave,stock_std))+(AM1500-AN$24)*Bonds*(_xlfn.NORM.INV(RAND(),bond_ave,bond_std))+(AM1500-AN$24)*cash*(_xlfn.NORM.INV(RAND(),cash_ave,cash_std))+(AM1500-AN$24)))</f>
        <v/>
      </c>
      <c r="AO1500" s="156">
        <f>IF((AN1500&lt;=0),0,((AN1500-AO$24)*Stock*(_xlfn.NORM.INV(RAND(),stock_ave,stock_std))+(AN1500-AO$24)*Bonds*(_xlfn.NORM.INV(RAND(),bond_ave,bond_std))+(AN1500-AO$24)*cash*(_xlfn.NORM.INV(RAND(),cash_ave,cash_std))+(AN1500-AO$24)))</f>
        <v/>
      </c>
      <c r="AP1500" s="156">
        <f>IF((AO1500&lt;=0),0,((AO1500-AP$24)*Stock*(_xlfn.NORM.INV(RAND(),stock_ave,stock_std))+(AO1500-AP$24)*Bonds*(_xlfn.NORM.INV(RAND(),bond_ave,bond_std))+(AO1500-AP$24)*cash*(_xlfn.NORM.INV(RAND(),cash_ave,cash_std))+(AO1500-AP$24)))</f>
        <v/>
      </c>
      <c r="AQ1500" s="156">
        <f>IF((AP1500&lt;=0),0,((AP1500-AQ$24)*Stock*(_xlfn.NORM.INV(RAND(),stock_ave,stock_std))+(AP1500-AQ$24)*Bonds*(_xlfn.NORM.INV(RAND(),bond_ave,bond_std))+(AP1500-AQ$24)*cash*(_xlfn.NORM.INV(RAND(),cash_ave,cash_std))+(AP1500-AQ$24)))</f>
        <v/>
      </c>
      <c r="AR1500" s="156">
        <f>IF((AQ1500&lt;=0),0,((AQ1500-AR$24)*Stock*(_xlfn.NORM.INV(RAND(),stock_ave,stock_std))+(AQ1500-AR$24)*Bonds*(_xlfn.NORM.INV(RAND(),bond_ave,bond_std))+(AQ1500-AR$24)*cash*(_xlfn.NORM.INV(RAND(),cash_ave,cash_std))+(AQ1500-AR$24)))</f>
        <v/>
      </c>
      <c r="AS1500" s="156">
        <f>IF((AR1500&lt;=0),0,((AR1500-AS$24)*Stock*(_xlfn.NORM.INV(RAND(),stock_ave,stock_std))+(AR1500-AS$24)*Bonds*(_xlfn.NORM.INV(RAND(),bond_ave,bond_std))+(AR1500-AS$24)*cash*(_xlfn.NORM.INV(RAND(),cash_ave,cash_std))+(AR1500-AS$24)))</f>
        <v/>
      </c>
      <c r="AT1500" s="156">
        <f>IF((AS1500&lt;=0),0,((AS1500-AT$24)*Stock*(_xlfn.NORM.INV(RAND(),stock_ave,stock_std))+(AS1500-AT$24)*Bonds*(_xlfn.NORM.INV(RAND(),bond_ave,bond_std))+(AS1500-AT$24)*cash*(_xlfn.NORM.INV(RAND(),cash_ave,cash_std))+(AS1500-AT$24)))</f>
        <v/>
      </c>
      <c r="AU1500" s="156">
        <f>IF((AT1500&lt;=0),0,((AT1500-AU$24)*Stock*(_xlfn.NORM.INV(RAND(),stock_ave,stock_std))+(AT1500-AU$24)*Bonds*(_xlfn.NORM.INV(RAND(),bond_ave,bond_std))+(AT1500-AU$24)*cash*(_xlfn.NORM.INV(RAND(),cash_ave,cash_std))+(AT1500-AU$24)))</f>
        <v/>
      </c>
      <c r="AV1500" s="156">
        <f>IF((AU1500&lt;=0),0,((AU1500-AV$24)*Stock*(_xlfn.NORM.INV(RAND(),stock_ave,stock_std))+(AU1500-AV$24)*Bonds*(_xlfn.NORM.INV(RAND(),bond_ave,bond_std))+(AU1500-AV$24)*cash*(_xlfn.NORM.INV(RAND(),cash_ave,cash_std))+(AU1500-AV$24)))</f>
        <v/>
      </c>
      <c r="AW1500" s="156">
        <f>IF((AV1500&lt;=0),0,((AV1500-AW$24)*Stock*(_xlfn.NORM.INV(RAND(),stock_ave,stock_std))+(AV1500-AW$24)*Bonds*(_xlfn.NORM.INV(RAND(),bond_ave,bond_std))+(AV1500-AW$24)*cash*(_xlfn.NORM.INV(RAND(),cash_ave,cash_std))+(AV1500-AW$24)))</f>
        <v/>
      </c>
      <c r="AX1500" s="159" t="n"/>
      <c r="AY1500" s="159" t="n"/>
      <c r="AZ1500" s="159" t="n"/>
      <c r="BA1500" s="159" t="n"/>
      <c r="BB1500" s="159" t="n"/>
    </row>
    <row r="1501">
      <c r="C1501" s="147" t="n"/>
      <c r="D1501" s="61">
        <f>+D1500-IF(D$18&gt;74,(D1500/D$25)*$C$10)</f>
        <v/>
      </c>
      <c r="E1501" s="61">
        <f>+E1500-IF(E$18&gt;74,(E1500/E$25)*$C$10)</f>
        <v/>
      </c>
      <c r="F1501" s="61">
        <f>+F1500-IF(F$18&gt;74,(F1500/F$25)*$C$10)</f>
        <v/>
      </c>
      <c r="G1501" s="61">
        <f>+G1500-IF(G$18&gt;74,(G1500/G$25)*$C$10)</f>
        <v/>
      </c>
      <c r="H1501" s="61">
        <f>+H1500-IF(H$18&gt;74,(H1500/H$25)*$C$10)</f>
        <v/>
      </c>
      <c r="I1501" s="61">
        <f>+I1500-IF(I$18&gt;74,(I1500/I$25)*$C$10)</f>
        <v/>
      </c>
      <c r="J1501" s="61">
        <f>+J1500-IF(J$18&gt;74,(J1500/J$25)*$C$10)</f>
        <v/>
      </c>
      <c r="K1501" s="61">
        <f>+K1500-IF(K$18&gt;74,(K1500/K$25)*$C$10)</f>
        <v/>
      </c>
      <c r="L1501" s="61">
        <f>+L1500-IF(L$18&gt;74,(L1500/L$25)*$C$10)</f>
        <v/>
      </c>
      <c r="M1501" s="61">
        <f>+M1500-IF(M$18&gt;74,(M1500/M$25)*$C$10)</f>
        <v/>
      </c>
      <c r="N1501" s="61">
        <f>+N1500-IF(N$18&gt;74,(N1500/N$25)*$C$10)</f>
        <v/>
      </c>
      <c r="O1501" s="61">
        <f>+O1500-IF(O$18&gt;74,(O1500/O$25)*$C$10)</f>
        <v/>
      </c>
      <c r="P1501" s="61">
        <f>+P1500-IF(P$18&gt;74,(P1500/P$25)*$C$10)</f>
        <v/>
      </c>
      <c r="Q1501" s="61">
        <f>+Q1500-IF(Q$18&gt;74,(Q1500/Q$25)*$C$10)</f>
        <v/>
      </c>
      <c r="R1501" s="61">
        <f>+R1500-IF(R$18&gt;74,(R1500/R$25)*$C$10)</f>
        <v/>
      </c>
      <c r="S1501" s="61">
        <f>+S1500-IF(S$18&gt;74,(S1500/S$25)*$C$10)</f>
        <v/>
      </c>
      <c r="T1501" s="61">
        <f>+T1500-IF(T$18&gt;74,(T1500/T$25)*$C$10)</f>
        <v/>
      </c>
      <c r="U1501" s="61">
        <f>+U1500-IF(U$18&gt;74,(U1500/U$25)*$C$10)</f>
        <v/>
      </c>
      <c r="V1501" s="61">
        <f>+V1500-IF(V$18&gt;74,(V1500/V$25)*$C$10)</f>
        <v/>
      </c>
      <c r="W1501" s="61">
        <f>+W1500-IF(W$18&gt;74,(W1500/W$25)*$C$10)</f>
        <v/>
      </c>
      <c r="X1501" s="61">
        <f>+X1500-IF(X$18&gt;74,(X1500/X$25)*$C$10)</f>
        <v/>
      </c>
      <c r="Y1501" s="61">
        <f>+Y1500-IF(Y$18&gt;74,(Y1500/Y$25)*$C$10)</f>
        <v/>
      </c>
      <c r="Z1501" s="61">
        <f>+Z1500-IF(Z$18&gt;74,(Z1500/Z$25)*$C$10)</f>
        <v/>
      </c>
      <c r="AA1501" s="61">
        <f>+AA1500-IF(AA$18&gt;74,(AA1500/AA$25)*$C$10)</f>
        <v/>
      </c>
      <c r="AB1501" s="61">
        <f>+AB1500-IF(AB$18&gt;74,(AB1500/AB$25)*$C$10)</f>
        <v/>
      </c>
      <c r="AC1501" s="61">
        <f>+AC1500-IF(AC$18&gt;74,(AC1500/AC$25)*$C$10)</f>
        <v/>
      </c>
      <c r="AD1501" s="61">
        <f>+AD1500-IF(AD$18&gt;74,(AD1500/AD$25)*$C$10)</f>
        <v/>
      </c>
      <c r="AE1501" s="61">
        <f>+AE1500-IF(AE$18&gt;74,(AE1500/AE$25)*$C$10)</f>
        <v/>
      </c>
      <c r="AF1501" s="61">
        <f>+AF1500-IF(AF$18&gt;74,(AF1500/AF$25)*$C$10)</f>
        <v/>
      </c>
      <c r="AG1501" s="61">
        <f>+AG1500-IF(AG$18&gt;74,(AG1500/AG$25)*$C$10)</f>
        <v/>
      </c>
      <c r="AH1501" s="61">
        <f>+AH1500-IF(AH$18&gt;74,(AH1500/AH$25)*$C$10)</f>
        <v/>
      </c>
      <c r="AI1501" s="61">
        <f>+AI1500-IF(AI$18&gt;74,(AI1500/AI$25)*$C$10)</f>
        <v/>
      </c>
      <c r="AJ1501" s="61">
        <f>+AJ1500-IF(AJ$18&gt;74,(AJ1500/AJ$25)*$C$10)</f>
        <v/>
      </c>
      <c r="AK1501" s="61">
        <f>+AK1500-IF(AK$18&gt;74,(AK1500/AK$25)*$C$10)</f>
        <v/>
      </c>
      <c r="AL1501" s="61">
        <f>+AL1500-IF(AL$18&gt;74,(AL1500/AL$25)*$C$10)</f>
        <v/>
      </c>
      <c r="AM1501" s="61">
        <f>+AM1500-IF(AM$18&gt;74,(AM1500/AM$25)*$C$10)</f>
        <v/>
      </c>
      <c r="AN1501" s="61">
        <f>+AN1500-IF(AN$18&gt;74,(AN1500/AN$25)*$C$10)</f>
        <v/>
      </c>
      <c r="AO1501" s="61">
        <f>+AO1500-IF(AO$18&gt;74,(AO1500/AO$25)*$C$10)</f>
        <v/>
      </c>
      <c r="AP1501" s="61">
        <f>+AP1500-IF(AP$18&gt;74,(AP1500/AP$25)*$C$10)</f>
        <v/>
      </c>
      <c r="AQ1501" s="61">
        <f>+AQ1500-IF(AQ$18&gt;74,(AQ1500/AQ$25)*$C$10)</f>
        <v/>
      </c>
      <c r="AR1501" s="61">
        <f>+AR1500-IF(AR$18&gt;74,(AR1500/AR$25)*$C$10)</f>
        <v/>
      </c>
      <c r="AS1501" s="61">
        <f>+AS1500-IF(AS$18&gt;74,(AS1500/AS$25)*$C$10)</f>
        <v/>
      </c>
      <c r="AT1501" s="61">
        <f>+AT1500-IF(AT$18&gt;74,(AT1500/AT$25)*$C$10)</f>
        <v/>
      </c>
      <c r="AU1501" s="61">
        <f>+AU1500-IF(AU$18&gt;74,(AU1500/AU$25)*$C$10)</f>
        <v/>
      </c>
      <c r="AV1501" s="61">
        <f>+AV1500-IF(AV$18&gt;74,(AV1500/AV$25)*$C$10)</f>
        <v/>
      </c>
      <c r="AW1501" s="61">
        <f>+AW1500-IF(AW$18&gt;74,(AW1500/AW$25)*$C$10)</f>
        <v/>
      </c>
      <c r="AX1501" s="35">
        <f>IF(AW1501&gt;0,1,0)</f>
        <v/>
      </c>
      <c r="AY1501" s="35">
        <f>IF(AL1501&gt;0,1,0)</f>
        <v/>
      </c>
      <c r="AZ1501" s="35">
        <f>IF(AG1501&gt;0,1,0)</f>
        <v/>
      </c>
      <c r="BA1501" s="35">
        <f>IF(AB1501&gt;0,1,0)</f>
        <v/>
      </c>
      <c r="BB1501" s="35">
        <f>IF(W1501&gt;0,1,0)</f>
        <v/>
      </c>
    </row>
    <row r="1502">
      <c r="B1502" s="154" t="inlineStr">
        <is>
          <t>trial 738</t>
        </is>
      </c>
      <c r="C1502" s="155">
        <f>+start-C1499</f>
        <v/>
      </c>
      <c r="D1502" s="156">
        <f>IF((C1502&lt;=0),0,((C1502-D$24)*Stock*(_xlfn.NORM.INV(RAND(),stock_ave,stock_std))+(C1502-D$24)*Bonds*(_xlfn.NORM.INV(RAND(),bond_ave,bond_std))+(C1502-D$24)*cash*(_xlfn.NORM.INV(RAND(),cash_ave,cash_std))+(C1502-D$24)))</f>
        <v/>
      </c>
      <c r="E1502" s="156">
        <f>IF((D1502&lt;=0),0,((D1502-E$24)*Stock*(_xlfn.NORM.INV(RAND(),stock_ave,stock_std))+(D1502-E$24)*Bonds*(_xlfn.NORM.INV(RAND(),bond_ave,bond_std))+(D1502-E$24)*cash*(_xlfn.NORM.INV(RAND(),cash_ave,cash_std))+(D1502-E$24)))</f>
        <v/>
      </c>
      <c r="F1502" s="156">
        <f>IF((E1502&lt;=0),0,((E1502-F$24)*Stock*(_xlfn.NORM.INV(RAND(),stock_ave,stock_std))+(E1502-F$24)*Bonds*(_xlfn.NORM.INV(RAND(),bond_ave,bond_std))+(E1502-F$24)*cash*(_xlfn.NORM.INV(RAND(),cash_ave,cash_std))+(E1502-F$24)))</f>
        <v/>
      </c>
      <c r="G1502" s="156">
        <f>IF((F1502&lt;=0),0,((F1502-G$24)*Stock*(_xlfn.NORM.INV(RAND(),stock_ave,stock_std))+(F1502-G$24)*Bonds*(_xlfn.NORM.INV(RAND(),bond_ave,bond_std))+(F1502-G$24)*cash*(_xlfn.NORM.INV(RAND(),cash_ave,cash_std))+(F1502-G$24)))</f>
        <v/>
      </c>
      <c r="H1502" s="156">
        <f>IF((G1502&lt;=0),0,((G1502-H$24)*Stock*(_xlfn.NORM.INV(RAND(),stock_ave,stock_std))+(G1502-H$24)*Bonds*(_xlfn.NORM.INV(RAND(),bond_ave,bond_std))+(G1502-H$24)*cash*(_xlfn.NORM.INV(RAND(),cash_ave,cash_std))+(G1502-H$24)))</f>
        <v/>
      </c>
      <c r="I1502" s="156">
        <f>IF((H1502&lt;=0),0,((H1502-I$24)*Stock*(_xlfn.NORM.INV(RAND(),stock_ave,stock_std))+(H1502-I$24)*Bonds*(_xlfn.NORM.INV(RAND(),bond_ave,bond_std))+(H1502-I$24)*cash*(_xlfn.NORM.INV(RAND(),cash_ave,cash_std))+(H1502-I$24)))</f>
        <v/>
      </c>
      <c r="J1502" s="156">
        <f>IF((I1502&lt;=0),0,((I1502-J$24)*Stock*(_xlfn.NORM.INV(RAND(),stock_ave,stock_std))+(I1502-J$24)*Bonds*(_xlfn.NORM.INV(RAND(),bond_ave,bond_std))+(I1502-J$24)*cash*(_xlfn.NORM.INV(RAND(),cash_ave,cash_std))+(I1502-J$24)))</f>
        <v/>
      </c>
      <c r="K1502" s="156">
        <f>IF((J1502&lt;=0),0,((J1502-K$24)*Stock*(_xlfn.NORM.INV(RAND(),stock_ave,stock_std))+(J1502-K$24)*Bonds*(_xlfn.NORM.INV(RAND(),bond_ave,bond_std))+(J1502-K$24)*cash*(_xlfn.NORM.INV(RAND(),cash_ave,cash_std))+(J1502-K$24)))</f>
        <v/>
      </c>
      <c r="L1502" s="156">
        <f>IF((K1502&lt;=0),0,((K1502-L$24)*Stock*(_xlfn.NORM.INV(RAND(),stock_ave,stock_std))+(K1502-L$24)*Bonds*(_xlfn.NORM.INV(RAND(),bond_ave,bond_std))+(K1502-L$24)*cash*(_xlfn.NORM.INV(RAND(),cash_ave,cash_std))+(K1502-L$24)))</f>
        <v/>
      </c>
      <c r="M1502" s="156">
        <f>IF((L1502&lt;=0),0,((L1502-M$24)*Stock*(_xlfn.NORM.INV(RAND(),stock_ave,stock_std))+(L1502-M$24)*Bonds*(_xlfn.NORM.INV(RAND(),bond_ave,bond_std))+(L1502-M$24)*cash*(_xlfn.NORM.INV(RAND(),cash_ave,cash_std))+(L1502-M$24)))</f>
        <v/>
      </c>
      <c r="N1502" s="156">
        <f>IF((M1502&lt;=0),0,((M1502-N$24)*Stock*(_xlfn.NORM.INV(RAND(),stock_ave,stock_std))+(M1502-N$24)*Bonds*(_xlfn.NORM.INV(RAND(),bond_ave,bond_std))+(M1502-N$24)*cash*(_xlfn.NORM.INV(RAND(),cash_ave,cash_std))+(M1502-N$24)))</f>
        <v/>
      </c>
      <c r="O1502" s="156">
        <f>IF((N1502&lt;=0),0,((N1502-O$24)*Stock*(_xlfn.NORM.INV(RAND(),stock_ave,stock_std))+(N1502-O$24)*Bonds*(_xlfn.NORM.INV(RAND(),bond_ave,bond_std))+(N1502-O$24)*cash*(_xlfn.NORM.INV(RAND(),cash_ave,cash_std))+(N1502-O$24)))</f>
        <v/>
      </c>
      <c r="P1502" s="156">
        <f>IF((O1502&lt;=0),0,((O1502-P$24)*Stock*(_xlfn.NORM.INV(RAND(),stock_ave,stock_std))+(O1502-P$24)*Bonds*(_xlfn.NORM.INV(RAND(),bond_ave,bond_std))+(O1502-P$24)*cash*(_xlfn.NORM.INV(RAND(),cash_ave,cash_std))+(O1502-P$24)))</f>
        <v/>
      </c>
      <c r="Q1502" s="156">
        <f>IF((P1502&lt;=0),0,((P1502-Q$24)*Stock*(_xlfn.NORM.INV(RAND(),stock_ave,stock_std))+(P1502-Q$24)*Bonds*(_xlfn.NORM.INV(RAND(),bond_ave,bond_std))+(P1502-Q$24)*cash*(_xlfn.NORM.INV(RAND(),cash_ave,cash_std))+(P1502-Q$24)))</f>
        <v/>
      </c>
      <c r="R1502" s="156">
        <f>IF((Q1502&lt;=0),0,((Q1502-R$24)*Stock*(_xlfn.NORM.INV(RAND(),stock_ave,stock_std))+(Q1502-R$24)*Bonds*(_xlfn.NORM.INV(RAND(),bond_ave,bond_std))+(Q1502-R$24)*cash*(_xlfn.NORM.INV(RAND(),cash_ave,cash_std))+(Q1502-R$24)))</f>
        <v/>
      </c>
      <c r="S1502" s="156">
        <f>IF((R1502&lt;=0),0,((R1502-S$24)*Stock*(_xlfn.NORM.INV(RAND(),stock_ave,stock_std))+(R1502-S$24)*Bonds*(_xlfn.NORM.INV(RAND(),bond_ave,bond_std))+(R1502-S$24)*cash*(_xlfn.NORM.INV(RAND(),cash_ave,cash_std))+(R1502-S$24)))</f>
        <v/>
      </c>
      <c r="T1502" s="156">
        <f>IF((S1502&lt;=0),0,((S1502-T$24)*Stock*(_xlfn.NORM.INV(RAND(),stock_ave,stock_std))+(S1502-T$24)*Bonds*(_xlfn.NORM.INV(RAND(),bond_ave,bond_std))+(S1502-T$24)*cash*(_xlfn.NORM.INV(RAND(),cash_ave,cash_std))+(S1502-T$24)))</f>
        <v/>
      </c>
      <c r="U1502" s="156">
        <f>IF((T1502&lt;=0),0,((T1502-U$24)*Stock*(_xlfn.NORM.INV(RAND(),stock_ave,stock_std))+(T1502-U$24)*Bonds*(_xlfn.NORM.INV(RAND(),bond_ave,bond_std))+(T1502-U$24)*cash*(_xlfn.NORM.INV(RAND(),cash_ave,cash_std))+(T1502-U$24)))</f>
        <v/>
      </c>
      <c r="V1502" s="156">
        <f>IF((U1502&lt;=0),0,((U1502-V$24)*Stock*(_xlfn.NORM.INV(RAND(),stock_ave,stock_std))+(U1502-V$24)*Bonds*(_xlfn.NORM.INV(RAND(),bond_ave,bond_std))+(U1502-V$24)*cash*(_xlfn.NORM.INV(RAND(),cash_ave,cash_std))+(U1502-V$24)))</f>
        <v/>
      </c>
      <c r="W1502" s="156">
        <f>IF((V1502&lt;=0),0,((V1502-W$24)*Stock*(_xlfn.NORM.INV(RAND(),stock_ave,stock_std))+(V1502-W$24)*Bonds*(_xlfn.NORM.INV(RAND(),bond_ave,bond_std))+(V1502-W$24)*cash*(_xlfn.NORM.INV(RAND(),cash_ave,cash_std))+(V1502-W$24)))</f>
        <v/>
      </c>
      <c r="X1502" s="156">
        <f>IF((W1502&lt;=0),0,((W1502-X$24)*Stock*(_xlfn.NORM.INV(RAND(),stock_ave,stock_std))+(W1502-X$24)*Bonds*(_xlfn.NORM.INV(RAND(),bond_ave,bond_std))+(W1502-X$24)*cash*(_xlfn.NORM.INV(RAND(),cash_ave,cash_std))+(W1502-X$24)))</f>
        <v/>
      </c>
      <c r="Y1502" s="156">
        <f>IF((X1502&lt;=0),0,((X1502-Y$24)*Stock*(_xlfn.NORM.INV(RAND(),stock_ave,stock_std))+(X1502-Y$24)*Bonds*(_xlfn.NORM.INV(RAND(),bond_ave,bond_std))+(X1502-Y$24)*cash*(_xlfn.NORM.INV(RAND(),cash_ave,cash_std))+(X1502-Y$24)))</f>
        <v/>
      </c>
      <c r="Z1502" s="156">
        <f>IF((Y1502&lt;=0),0,((Y1502-Z$24)*Stock*(_xlfn.NORM.INV(RAND(),stock_ave,stock_std))+(Y1502-Z$24)*Bonds*(_xlfn.NORM.INV(RAND(),bond_ave,bond_std))+(Y1502-Z$24)*cash*(_xlfn.NORM.INV(RAND(),cash_ave,cash_std))+(Y1502-Z$24)))</f>
        <v/>
      </c>
      <c r="AA1502" s="156">
        <f>IF((Z1502&lt;=0),0,((Z1502-AA$24)*Stock*(_xlfn.NORM.INV(RAND(),stock_ave,stock_std))+(Z1502-AA$24)*Bonds*(_xlfn.NORM.INV(RAND(),bond_ave,bond_std))+(Z1502-AA$24)*cash*(_xlfn.NORM.INV(RAND(),cash_ave,cash_std))+(Z1502-AA$24)))</f>
        <v/>
      </c>
      <c r="AB1502" s="156">
        <f>IF((AA1502&lt;=0),0,((AA1502-AB$24)*Stock*(_xlfn.NORM.INV(RAND(),stock_ave,stock_std))+(AA1502-AB$24)*Bonds*(_xlfn.NORM.INV(RAND(),bond_ave,bond_std))+(AA1502-AB$24)*cash*(_xlfn.NORM.INV(RAND(),cash_ave,cash_std))+(AA1502-AB$24)))</f>
        <v/>
      </c>
      <c r="AC1502" s="156">
        <f>IF((AB1502&lt;=0),0,((AB1502-AC$24)*Stock*(_xlfn.NORM.INV(RAND(),stock_ave,stock_std))+(AB1502-AC$24)*Bonds*(_xlfn.NORM.INV(RAND(),bond_ave,bond_std))+(AB1502-AC$24)*cash*(_xlfn.NORM.INV(RAND(),cash_ave,cash_std))+(AB1502-AC$24)))</f>
        <v/>
      </c>
      <c r="AD1502" s="156">
        <f>IF((AC1502&lt;=0),0,((AC1502-AD$24)*Stock*(_xlfn.NORM.INV(RAND(),stock_ave,stock_std))+(AC1502-AD$24)*Bonds*(_xlfn.NORM.INV(RAND(),bond_ave,bond_std))+(AC1502-AD$24)*cash*(_xlfn.NORM.INV(RAND(),cash_ave,cash_std))+(AC1502-AD$24)))</f>
        <v/>
      </c>
      <c r="AE1502" s="156">
        <f>IF((AD1502&lt;=0),0,((AD1502-AE$24)*Stock*(_xlfn.NORM.INV(RAND(),stock_ave,stock_std))+(AD1502-AE$24)*Bonds*(_xlfn.NORM.INV(RAND(),bond_ave,bond_std))+(AD1502-AE$24)*cash*(_xlfn.NORM.INV(RAND(),cash_ave,cash_std))+(AD1502-AE$24)))</f>
        <v/>
      </c>
      <c r="AF1502" s="156">
        <f>IF((AE1502&lt;=0),0,((AE1502-AF$24)*Stock*(_xlfn.NORM.INV(RAND(),stock_ave,stock_std))+(AE1502-AF$24)*Bonds*(_xlfn.NORM.INV(RAND(),bond_ave,bond_std))+(AE1502-AF$24)*cash*(_xlfn.NORM.INV(RAND(),cash_ave,cash_std))+(AE1502-AF$24)))</f>
        <v/>
      </c>
      <c r="AG1502" s="156">
        <f>IF((AF1502&lt;=0),0,((AF1502-AG$24)*Stock*(_xlfn.NORM.INV(RAND(),stock_ave,stock_std))+(AF1502-AG$24)*Bonds*(_xlfn.NORM.INV(RAND(),bond_ave,bond_std))+(AF1502-AG$24)*cash*(_xlfn.NORM.INV(RAND(),cash_ave,cash_std))+(AF1502-AG$24)))</f>
        <v/>
      </c>
      <c r="AH1502" s="156">
        <f>IF((AG1502&lt;=0),0,((AG1502-AH$24)*Stock*(_xlfn.NORM.INV(RAND(),stock_ave,stock_std))+(AG1502-AH$24)*Bonds*(_xlfn.NORM.INV(RAND(),bond_ave,bond_std))+(AG1502-AH$24)*cash*(_xlfn.NORM.INV(RAND(),cash_ave,cash_std))+(AG1502-AH$24)))</f>
        <v/>
      </c>
      <c r="AI1502" s="156">
        <f>IF((AH1502&lt;=0),0,((AH1502-AI$24)*Stock*(_xlfn.NORM.INV(RAND(),stock_ave,stock_std))+(AH1502-AI$24)*Bonds*(_xlfn.NORM.INV(RAND(),bond_ave,bond_std))+(AH1502-AI$24)*cash*(_xlfn.NORM.INV(RAND(),cash_ave,cash_std))+(AH1502-AI$24)))</f>
        <v/>
      </c>
      <c r="AJ1502" s="156">
        <f>IF((AI1502&lt;=0),0,((AI1502-AJ$24)*Stock*(_xlfn.NORM.INV(RAND(),stock_ave,stock_std))+(AI1502-AJ$24)*Bonds*(_xlfn.NORM.INV(RAND(),bond_ave,bond_std))+(AI1502-AJ$24)*cash*(_xlfn.NORM.INV(RAND(),cash_ave,cash_std))+(AI1502-AJ$24)))</f>
        <v/>
      </c>
      <c r="AK1502" s="156">
        <f>IF((AJ1502&lt;=0),0,((AJ1502-AK$24)*Stock*(_xlfn.NORM.INV(RAND(),stock_ave,stock_std))+(AJ1502-AK$24)*Bonds*(_xlfn.NORM.INV(RAND(),bond_ave,bond_std))+(AJ1502-AK$24)*cash*(_xlfn.NORM.INV(RAND(),cash_ave,cash_std))+(AJ1502-AK$24)))</f>
        <v/>
      </c>
      <c r="AL1502" s="156">
        <f>IF((AK1502&lt;=0),0,((AK1502-AL$24)*Stock*(_xlfn.NORM.INV(RAND(),stock_ave,stock_std))+(AK1502-AL$24)*Bonds*(_xlfn.NORM.INV(RAND(),bond_ave,bond_std))+(AK1502-AL$24)*cash*(_xlfn.NORM.INV(RAND(),cash_ave,cash_std))+(AK1502-AL$24)))</f>
        <v/>
      </c>
      <c r="AM1502" s="156">
        <f>IF((AL1502&lt;=0),0,((AL1502-AM$24)*Stock*(_xlfn.NORM.INV(RAND(),stock_ave,stock_std))+(AL1502-AM$24)*Bonds*(_xlfn.NORM.INV(RAND(),bond_ave,bond_std))+(AL1502-AM$24)*cash*(_xlfn.NORM.INV(RAND(),cash_ave,cash_std))+(AL1502-AM$24)))</f>
        <v/>
      </c>
      <c r="AN1502" s="156">
        <f>IF((AM1502&lt;=0),0,((AM1502-AN$24)*Stock*(_xlfn.NORM.INV(RAND(),stock_ave,stock_std))+(AM1502-AN$24)*Bonds*(_xlfn.NORM.INV(RAND(),bond_ave,bond_std))+(AM1502-AN$24)*cash*(_xlfn.NORM.INV(RAND(),cash_ave,cash_std))+(AM1502-AN$24)))</f>
        <v/>
      </c>
      <c r="AO1502" s="156">
        <f>IF((AN1502&lt;=0),0,((AN1502-AO$24)*Stock*(_xlfn.NORM.INV(RAND(),stock_ave,stock_std))+(AN1502-AO$24)*Bonds*(_xlfn.NORM.INV(RAND(),bond_ave,bond_std))+(AN1502-AO$24)*cash*(_xlfn.NORM.INV(RAND(),cash_ave,cash_std))+(AN1502-AO$24)))</f>
        <v/>
      </c>
      <c r="AP1502" s="156">
        <f>IF((AO1502&lt;=0),0,((AO1502-AP$24)*Stock*(_xlfn.NORM.INV(RAND(),stock_ave,stock_std))+(AO1502-AP$24)*Bonds*(_xlfn.NORM.INV(RAND(),bond_ave,bond_std))+(AO1502-AP$24)*cash*(_xlfn.NORM.INV(RAND(),cash_ave,cash_std))+(AO1502-AP$24)))</f>
        <v/>
      </c>
      <c r="AQ1502" s="156">
        <f>IF((AP1502&lt;=0),0,((AP1502-AQ$24)*Stock*(_xlfn.NORM.INV(RAND(),stock_ave,stock_std))+(AP1502-AQ$24)*Bonds*(_xlfn.NORM.INV(RAND(),bond_ave,bond_std))+(AP1502-AQ$24)*cash*(_xlfn.NORM.INV(RAND(),cash_ave,cash_std))+(AP1502-AQ$24)))</f>
        <v/>
      </c>
      <c r="AR1502" s="156">
        <f>IF((AQ1502&lt;=0),0,((AQ1502-AR$24)*Stock*(_xlfn.NORM.INV(RAND(),stock_ave,stock_std))+(AQ1502-AR$24)*Bonds*(_xlfn.NORM.INV(RAND(),bond_ave,bond_std))+(AQ1502-AR$24)*cash*(_xlfn.NORM.INV(RAND(),cash_ave,cash_std))+(AQ1502-AR$24)))</f>
        <v/>
      </c>
      <c r="AS1502" s="156">
        <f>IF((AR1502&lt;=0),0,((AR1502-AS$24)*Stock*(_xlfn.NORM.INV(RAND(),stock_ave,stock_std))+(AR1502-AS$24)*Bonds*(_xlfn.NORM.INV(RAND(),bond_ave,bond_std))+(AR1502-AS$24)*cash*(_xlfn.NORM.INV(RAND(),cash_ave,cash_std))+(AR1502-AS$24)))</f>
        <v/>
      </c>
      <c r="AT1502" s="156">
        <f>IF((AS1502&lt;=0),0,((AS1502-AT$24)*Stock*(_xlfn.NORM.INV(RAND(),stock_ave,stock_std))+(AS1502-AT$24)*Bonds*(_xlfn.NORM.INV(RAND(),bond_ave,bond_std))+(AS1502-AT$24)*cash*(_xlfn.NORM.INV(RAND(),cash_ave,cash_std))+(AS1502-AT$24)))</f>
        <v/>
      </c>
      <c r="AU1502" s="156">
        <f>IF((AT1502&lt;=0),0,((AT1502-AU$24)*Stock*(_xlfn.NORM.INV(RAND(),stock_ave,stock_std))+(AT1502-AU$24)*Bonds*(_xlfn.NORM.INV(RAND(),bond_ave,bond_std))+(AT1502-AU$24)*cash*(_xlfn.NORM.INV(RAND(),cash_ave,cash_std))+(AT1502-AU$24)))</f>
        <v/>
      </c>
      <c r="AV1502" s="156">
        <f>IF((AU1502&lt;=0),0,((AU1502-AV$24)*Stock*(_xlfn.NORM.INV(RAND(),stock_ave,stock_std))+(AU1502-AV$24)*Bonds*(_xlfn.NORM.INV(RAND(),bond_ave,bond_std))+(AU1502-AV$24)*cash*(_xlfn.NORM.INV(RAND(),cash_ave,cash_std))+(AU1502-AV$24)))</f>
        <v/>
      </c>
      <c r="AW1502" s="156">
        <f>IF((AV1502&lt;=0),0,((AV1502-AW$24)*Stock*(_xlfn.NORM.INV(RAND(),stock_ave,stock_std))+(AV1502-AW$24)*Bonds*(_xlfn.NORM.INV(RAND(),bond_ave,bond_std))+(AV1502-AW$24)*cash*(_xlfn.NORM.INV(RAND(),cash_ave,cash_std))+(AV1502-AW$24)))</f>
        <v/>
      </c>
      <c r="AX1502" s="159" t="n"/>
      <c r="AY1502" s="159" t="n"/>
      <c r="AZ1502" s="159" t="n"/>
      <c r="BA1502" s="159" t="n"/>
      <c r="BB1502" s="159" t="n"/>
    </row>
    <row r="1503">
      <c r="C1503" s="147" t="n"/>
      <c r="D1503" s="61">
        <f>+D1502-IF(D$18&gt;74,(D1502/D$25)*$C$10)</f>
        <v/>
      </c>
      <c r="E1503" s="61">
        <f>+E1502-IF(E$18&gt;74,(E1502/E$25)*$C$10)</f>
        <v/>
      </c>
      <c r="F1503" s="61">
        <f>+F1502-IF(F$18&gt;74,(F1502/F$25)*$C$10)</f>
        <v/>
      </c>
      <c r="G1503" s="61">
        <f>+G1502-IF(G$18&gt;74,(G1502/G$25)*$C$10)</f>
        <v/>
      </c>
      <c r="H1503" s="61">
        <f>+H1502-IF(H$18&gt;74,(H1502/H$25)*$C$10)</f>
        <v/>
      </c>
      <c r="I1503" s="61">
        <f>+I1502-IF(I$18&gt;74,(I1502/I$25)*$C$10)</f>
        <v/>
      </c>
      <c r="J1503" s="61">
        <f>+J1502-IF(J$18&gt;74,(J1502/J$25)*$C$10)</f>
        <v/>
      </c>
      <c r="K1503" s="61">
        <f>+K1502-IF(K$18&gt;74,(K1502/K$25)*$C$10)</f>
        <v/>
      </c>
      <c r="L1503" s="61">
        <f>+L1502-IF(L$18&gt;74,(L1502/L$25)*$C$10)</f>
        <v/>
      </c>
      <c r="M1503" s="61">
        <f>+M1502-IF(M$18&gt;74,(M1502/M$25)*$C$10)</f>
        <v/>
      </c>
      <c r="N1503" s="61">
        <f>+N1502-IF(N$18&gt;74,(N1502/N$25)*$C$10)</f>
        <v/>
      </c>
      <c r="O1503" s="61">
        <f>+O1502-IF(O$18&gt;74,(O1502/O$25)*$C$10)</f>
        <v/>
      </c>
      <c r="P1503" s="61">
        <f>+P1502-IF(P$18&gt;74,(P1502/P$25)*$C$10)</f>
        <v/>
      </c>
      <c r="Q1503" s="61">
        <f>+Q1502-IF(Q$18&gt;74,(Q1502/Q$25)*$C$10)</f>
        <v/>
      </c>
      <c r="R1503" s="61">
        <f>+R1502-IF(R$18&gt;74,(R1502/R$25)*$C$10)</f>
        <v/>
      </c>
      <c r="S1503" s="61">
        <f>+S1502-IF(S$18&gt;74,(S1502/S$25)*$C$10)</f>
        <v/>
      </c>
      <c r="T1503" s="61">
        <f>+T1502-IF(T$18&gt;74,(T1502/T$25)*$C$10)</f>
        <v/>
      </c>
      <c r="U1503" s="61">
        <f>+U1502-IF(U$18&gt;74,(U1502/U$25)*$C$10)</f>
        <v/>
      </c>
      <c r="V1503" s="61">
        <f>+V1502-IF(V$18&gt;74,(V1502/V$25)*$C$10)</f>
        <v/>
      </c>
      <c r="W1503" s="61">
        <f>+W1502-IF(W$18&gt;74,(W1502/W$25)*$C$10)</f>
        <v/>
      </c>
      <c r="X1503" s="61">
        <f>+X1502-IF(X$18&gt;74,(X1502/X$25)*$C$10)</f>
        <v/>
      </c>
      <c r="Y1503" s="61">
        <f>+Y1502-IF(Y$18&gt;74,(Y1502/Y$25)*$C$10)</f>
        <v/>
      </c>
      <c r="Z1503" s="61">
        <f>+Z1502-IF(Z$18&gt;74,(Z1502/Z$25)*$C$10)</f>
        <v/>
      </c>
      <c r="AA1503" s="61">
        <f>+AA1502-IF(AA$18&gt;74,(AA1502/AA$25)*$C$10)</f>
        <v/>
      </c>
      <c r="AB1503" s="61">
        <f>+AB1502-IF(AB$18&gt;74,(AB1502/AB$25)*$C$10)</f>
        <v/>
      </c>
      <c r="AC1503" s="61">
        <f>+AC1502-IF(AC$18&gt;74,(AC1502/AC$25)*$C$10)</f>
        <v/>
      </c>
      <c r="AD1503" s="61">
        <f>+AD1502-IF(AD$18&gt;74,(AD1502/AD$25)*$C$10)</f>
        <v/>
      </c>
      <c r="AE1503" s="61">
        <f>+AE1502-IF(AE$18&gt;74,(AE1502/AE$25)*$C$10)</f>
        <v/>
      </c>
      <c r="AF1503" s="61">
        <f>+AF1502-IF(AF$18&gt;74,(AF1502/AF$25)*$C$10)</f>
        <v/>
      </c>
      <c r="AG1503" s="61">
        <f>+AG1502-IF(AG$18&gt;74,(AG1502/AG$25)*$C$10)</f>
        <v/>
      </c>
      <c r="AH1503" s="61">
        <f>+AH1502-IF(AH$18&gt;74,(AH1502/AH$25)*$C$10)</f>
        <v/>
      </c>
      <c r="AI1503" s="61">
        <f>+AI1502-IF(AI$18&gt;74,(AI1502/AI$25)*$C$10)</f>
        <v/>
      </c>
      <c r="AJ1503" s="61">
        <f>+AJ1502-IF(AJ$18&gt;74,(AJ1502/AJ$25)*$C$10)</f>
        <v/>
      </c>
      <c r="AK1503" s="61">
        <f>+AK1502-IF(AK$18&gt;74,(AK1502/AK$25)*$C$10)</f>
        <v/>
      </c>
      <c r="AL1503" s="61">
        <f>+AL1502-IF(AL$18&gt;74,(AL1502/AL$25)*$C$10)</f>
        <v/>
      </c>
      <c r="AM1503" s="61">
        <f>+AM1502-IF(AM$18&gt;74,(AM1502/AM$25)*$C$10)</f>
        <v/>
      </c>
      <c r="AN1503" s="61">
        <f>+AN1502-IF(AN$18&gt;74,(AN1502/AN$25)*$C$10)</f>
        <v/>
      </c>
      <c r="AO1503" s="61">
        <f>+AO1502-IF(AO$18&gt;74,(AO1502/AO$25)*$C$10)</f>
        <v/>
      </c>
      <c r="AP1503" s="61">
        <f>+AP1502-IF(AP$18&gt;74,(AP1502/AP$25)*$C$10)</f>
        <v/>
      </c>
      <c r="AQ1503" s="61">
        <f>+AQ1502-IF(AQ$18&gt;74,(AQ1502/AQ$25)*$C$10)</f>
        <v/>
      </c>
      <c r="AR1503" s="61">
        <f>+AR1502-IF(AR$18&gt;74,(AR1502/AR$25)*$C$10)</f>
        <v/>
      </c>
      <c r="AS1503" s="61">
        <f>+AS1502-IF(AS$18&gt;74,(AS1502/AS$25)*$C$10)</f>
        <v/>
      </c>
      <c r="AT1503" s="61">
        <f>+AT1502-IF(AT$18&gt;74,(AT1502/AT$25)*$C$10)</f>
        <v/>
      </c>
      <c r="AU1503" s="61">
        <f>+AU1502-IF(AU$18&gt;74,(AU1502/AU$25)*$C$10)</f>
        <v/>
      </c>
      <c r="AV1503" s="61">
        <f>+AV1502-IF(AV$18&gt;74,(AV1502/AV$25)*$C$10)</f>
        <v/>
      </c>
      <c r="AW1503" s="61">
        <f>+AW1502-IF(AW$18&gt;74,(AW1502/AW$25)*$C$10)</f>
        <v/>
      </c>
      <c r="AX1503" s="35">
        <f>IF(AW1503&gt;0,1,0)</f>
        <v/>
      </c>
      <c r="AY1503" s="35">
        <f>IF(AL1503&gt;0,1,0)</f>
        <v/>
      </c>
      <c r="AZ1503" s="35">
        <f>IF(AG1503&gt;0,1,0)</f>
        <v/>
      </c>
      <c r="BA1503" s="35">
        <f>IF(AB1503&gt;0,1,0)</f>
        <v/>
      </c>
      <c r="BB1503" s="35">
        <f>IF(W1503&gt;0,1,0)</f>
        <v/>
      </c>
    </row>
    <row r="1504">
      <c r="B1504" s="154" t="inlineStr">
        <is>
          <t>trial 739</t>
        </is>
      </c>
      <c r="C1504" s="155">
        <f>+start-C1501</f>
        <v/>
      </c>
      <c r="D1504" s="156">
        <f>IF((C1504&lt;=0),0,((C1504-D$24)*Stock*(_xlfn.NORM.INV(RAND(),stock_ave,stock_std))+(C1504-D$24)*Bonds*(_xlfn.NORM.INV(RAND(),bond_ave,bond_std))+(C1504-D$24)*cash*(_xlfn.NORM.INV(RAND(),cash_ave,cash_std))+(C1504-D$24)))</f>
        <v/>
      </c>
      <c r="E1504" s="156">
        <f>IF((D1504&lt;=0),0,((D1504-E$24)*Stock*(_xlfn.NORM.INV(RAND(),stock_ave,stock_std))+(D1504-E$24)*Bonds*(_xlfn.NORM.INV(RAND(),bond_ave,bond_std))+(D1504-E$24)*cash*(_xlfn.NORM.INV(RAND(),cash_ave,cash_std))+(D1504-E$24)))</f>
        <v/>
      </c>
      <c r="F1504" s="156">
        <f>IF((E1504&lt;=0),0,((E1504-F$24)*Stock*(_xlfn.NORM.INV(RAND(),stock_ave,stock_std))+(E1504-F$24)*Bonds*(_xlfn.NORM.INV(RAND(),bond_ave,bond_std))+(E1504-F$24)*cash*(_xlfn.NORM.INV(RAND(),cash_ave,cash_std))+(E1504-F$24)))</f>
        <v/>
      </c>
      <c r="G1504" s="156">
        <f>IF((F1504&lt;=0),0,((F1504-G$24)*Stock*(_xlfn.NORM.INV(RAND(),stock_ave,stock_std))+(F1504-G$24)*Bonds*(_xlfn.NORM.INV(RAND(),bond_ave,bond_std))+(F1504-G$24)*cash*(_xlfn.NORM.INV(RAND(),cash_ave,cash_std))+(F1504-G$24)))</f>
        <v/>
      </c>
      <c r="H1504" s="156">
        <f>IF((G1504&lt;=0),0,((G1504-H$24)*Stock*(_xlfn.NORM.INV(RAND(),stock_ave,stock_std))+(G1504-H$24)*Bonds*(_xlfn.NORM.INV(RAND(),bond_ave,bond_std))+(G1504-H$24)*cash*(_xlfn.NORM.INV(RAND(),cash_ave,cash_std))+(G1504-H$24)))</f>
        <v/>
      </c>
      <c r="I1504" s="156">
        <f>IF((H1504&lt;=0),0,((H1504-I$24)*Stock*(_xlfn.NORM.INV(RAND(),stock_ave,stock_std))+(H1504-I$24)*Bonds*(_xlfn.NORM.INV(RAND(),bond_ave,bond_std))+(H1504-I$24)*cash*(_xlfn.NORM.INV(RAND(),cash_ave,cash_std))+(H1504-I$24)))</f>
        <v/>
      </c>
      <c r="J1504" s="156">
        <f>IF((I1504&lt;=0),0,((I1504-J$24)*Stock*(_xlfn.NORM.INV(RAND(),stock_ave,stock_std))+(I1504-J$24)*Bonds*(_xlfn.NORM.INV(RAND(),bond_ave,bond_std))+(I1504-J$24)*cash*(_xlfn.NORM.INV(RAND(),cash_ave,cash_std))+(I1504-J$24)))</f>
        <v/>
      </c>
      <c r="K1504" s="156">
        <f>IF((J1504&lt;=0),0,((J1504-K$24)*Stock*(_xlfn.NORM.INV(RAND(),stock_ave,stock_std))+(J1504-K$24)*Bonds*(_xlfn.NORM.INV(RAND(),bond_ave,bond_std))+(J1504-K$24)*cash*(_xlfn.NORM.INV(RAND(),cash_ave,cash_std))+(J1504-K$24)))</f>
        <v/>
      </c>
      <c r="L1504" s="156">
        <f>IF((K1504&lt;=0),0,((K1504-L$24)*Stock*(_xlfn.NORM.INV(RAND(),stock_ave,stock_std))+(K1504-L$24)*Bonds*(_xlfn.NORM.INV(RAND(),bond_ave,bond_std))+(K1504-L$24)*cash*(_xlfn.NORM.INV(RAND(),cash_ave,cash_std))+(K1504-L$24)))</f>
        <v/>
      </c>
      <c r="M1504" s="156">
        <f>IF((L1504&lt;=0),0,((L1504-M$24)*Stock*(_xlfn.NORM.INV(RAND(),stock_ave,stock_std))+(L1504-M$24)*Bonds*(_xlfn.NORM.INV(RAND(),bond_ave,bond_std))+(L1504-M$24)*cash*(_xlfn.NORM.INV(RAND(),cash_ave,cash_std))+(L1504-M$24)))</f>
        <v/>
      </c>
      <c r="N1504" s="156">
        <f>IF((M1504&lt;=0),0,((M1504-N$24)*Stock*(_xlfn.NORM.INV(RAND(),stock_ave,stock_std))+(M1504-N$24)*Bonds*(_xlfn.NORM.INV(RAND(),bond_ave,bond_std))+(M1504-N$24)*cash*(_xlfn.NORM.INV(RAND(),cash_ave,cash_std))+(M1504-N$24)))</f>
        <v/>
      </c>
      <c r="O1504" s="156">
        <f>IF((N1504&lt;=0),0,((N1504-O$24)*Stock*(_xlfn.NORM.INV(RAND(),stock_ave,stock_std))+(N1504-O$24)*Bonds*(_xlfn.NORM.INV(RAND(),bond_ave,bond_std))+(N1504-O$24)*cash*(_xlfn.NORM.INV(RAND(),cash_ave,cash_std))+(N1504-O$24)))</f>
        <v/>
      </c>
      <c r="P1504" s="156">
        <f>IF((O1504&lt;=0),0,((O1504-P$24)*Stock*(_xlfn.NORM.INV(RAND(),stock_ave,stock_std))+(O1504-P$24)*Bonds*(_xlfn.NORM.INV(RAND(),bond_ave,bond_std))+(O1504-P$24)*cash*(_xlfn.NORM.INV(RAND(),cash_ave,cash_std))+(O1504-P$24)))</f>
        <v/>
      </c>
      <c r="Q1504" s="156">
        <f>IF((P1504&lt;=0),0,((P1504-Q$24)*Stock*(_xlfn.NORM.INV(RAND(),stock_ave,stock_std))+(P1504-Q$24)*Bonds*(_xlfn.NORM.INV(RAND(),bond_ave,bond_std))+(P1504-Q$24)*cash*(_xlfn.NORM.INV(RAND(),cash_ave,cash_std))+(P1504-Q$24)))</f>
        <v/>
      </c>
      <c r="R1504" s="156">
        <f>IF((Q1504&lt;=0),0,((Q1504-R$24)*Stock*(_xlfn.NORM.INV(RAND(),stock_ave,stock_std))+(Q1504-R$24)*Bonds*(_xlfn.NORM.INV(RAND(),bond_ave,bond_std))+(Q1504-R$24)*cash*(_xlfn.NORM.INV(RAND(),cash_ave,cash_std))+(Q1504-R$24)))</f>
        <v/>
      </c>
      <c r="S1504" s="156">
        <f>IF((R1504&lt;=0),0,((R1504-S$24)*Stock*(_xlfn.NORM.INV(RAND(),stock_ave,stock_std))+(R1504-S$24)*Bonds*(_xlfn.NORM.INV(RAND(),bond_ave,bond_std))+(R1504-S$24)*cash*(_xlfn.NORM.INV(RAND(),cash_ave,cash_std))+(R1504-S$24)))</f>
        <v/>
      </c>
      <c r="T1504" s="156">
        <f>IF((S1504&lt;=0),0,((S1504-T$24)*Stock*(_xlfn.NORM.INV(RAND(),stock_ave,stock_std))+(S1504-T$24)*Bonds*(_xlfn.NORM.INV(RAND(),bond_ave,bond_std))+(S1504-T$24)*cash*(_xlfn.NORM.INV(RAND(),cash_ave,cash_std))+(S1504-T$24)))</f>
        <v/>
      </c>
      <c r="U1504" s="156">
        <f>IF((T1504&lt;=0),0,((T1504-U$24)*Stock*(_xlfn.NORM.INV(RAND(),stock_ave,stock_std))+(T1504-U$24)*Bonds*(_xlfn.NORM.INV(RAND(),bond_ave,bond_std))+(T1504-U$24)*cash*(_xlfn.NORM.INV(RAND(),cash_ave,cash_std))+(T1504-U$24)))</f>
        <v/>
      </c>
      <c r="V1504" s="156">
        <f>IF((U1504&lt;=0),0,((U1504-V$24)*Stock*(_xlfn.NORM.INV(RAND(),stock_ave,stock_std))+(U1504-V$24)*Bonds*(_xlfn.NORM.INV(RAND(),bond_ave,bond_std))+(U1504-V$24)*cash*(_xlfn.NORM.INV(RAND(),cash_ave,cash_std))+(U1504-V$24)))</f>
        <v/>
      </c>
      <c r="W1504" s="156">
        <f>IF((V1504&lt;=0),0,((V1504-W$24)*Stock*(_xlfn.NORM.INV(RAND(),stock_ave,stock_std))+(V1504-W$24)*Bonds*(_xlfn.NORM.INV(RAND(),bond_ave,bond_std))+(V1504-W$24)*cash*(_xlfn.NORM.INV(RAND(),cash_ave,cash_std))+(V1504-W$24)))</f>
        <v/>
      </c>
      <c r="X1504" s="156">
        <f>IF((W1504&lt;=0),0,((W1504-X$24)*Stock*(_xlfn.NORM.INV(RAND(),stock_ave,stock_std))+(W1504-X$24)*Bonds*(_xlfn.NORM.INV(RAND(),bond_ave,bond_std))+(W1504-X$24)*cash*(_xlfn.NORM.INV(RAND(),cash_ave,cash_std))+(W1504-X$24)))</f>
        <v/>
      </c>
      <c r="Y1504" s="156">
        <f>IF((X1504&lt;=0),0,((X1504-Y$24)*Stock*(_xlfn.NORM.INV(RAND(),stock_ave,stock_std))+(X1504-Y$24)*Bonds*(_xlfn.NORM.INV(RAND(),bond_ave,bond_std))+(X1504-Y$24)*cash*(_xlfn.NORM.INV(RAND(),cash_ave,cash_std))+(X1504-Y$24)))</f>
        <v/>
      </c>
      <c r="Z1504" s="156">
        <f>IF((Y1504&lt;=0),0,((Y1504-Z$24)*Stock*(_xlfn.NORM.INV(RAND(),stock_ave,stock_std))+(Y1504-Z$24)*Bonds*(_xlfn.NORM.INV(RAND(),bond_ave,bond_std))+(Y1504-Z$24)*cash*(_xlfn.NORM.INV(RAND(),cash_ave,cash_std))+(Y1504-Z$24)))</f>
        <v/>
      </c>
      <c r="AA1504" s="156">
        <f>IF((Z1504&lt;=0),0,((Z1504-AA$24)*Stock*(_xlfn.NORM.INV(RAND(),stock_ave,stock_std))+(Z1504-AA$24)*Bonds*(_xlfn.NORM.INV(RAND(),bond_ave,bond_std))+(Z1504-AA$24)*cash*(_xlfn.NORM.INV(RAND(),cash_ave,cash_std))+(Z1504-AA$24)))</f>
        <v/>
      </c>
      <c r="AB1504" s="156">
        <f>IF((AA1504&lt;=0),0,((AA1504-AB$24)*Stock*(_xlfn.NORM.INV(RAND(),stock_ave,stock_std))+(AA1504-AB$24)*Bonds*(_xlfn.NORM.INV(RAND(),bond_ave,bond_std))+(AA1504-AB$24)*cash*(_xlfn.NORM.INV(RAND(),cash_ave,cash_std))+(AA1504-AB$24)))</f>
        <v/>
      </c>
      <c r="AC1504" s="156">
        <f>IF((AB1504&lt;=0),0,((AB1504-AC$24)*Stock*(_xlfn.NORM.INV(RAND(),stock_ave,stock_std))+(AB1504-AC$24)*Bonds*(_xlfn.NORM.INV(RAND(),bond_ave,bond_std))+(AB1504-AC$24)*cash*(_xlfn.NORM.INV(RAND(),cash_ave,cash_std))+(AB1504-AC$24)))</f>
        <v/>
      </c>
      <c r="AD1504" s="156">
        <f>IF((AC1504&lt;=0),0,((AC1504-AD$24)*Stock*(_xlfn.NORM.INV(RAND(),stock_ave,stock_std))+(AC1504-AD$24)*Bonds*(_xlfn.NORM.INV(RAND(),bond_ave,bond_std))+(AC1504-AD$24)*cash*(_xlfn.NORM.INV(RAND(),cash_ave,cash_std))+(AC1504-AD$24)))</f>
        <v/>
      </c>
      <c r="AE1504" s="156">
        <f>IF((AD1504&lt;=0),0,((AD1504-AE$24)*Stock*(_xlfn.NORM.INV(RAND(),stock_ave,stock_std))+(AD1504-AE$24)*Bonds*(_xlfn.NORM.INV(RAND(),bond_ave,bond_std))+(AD1504-AE$24)*cash*(_xlfn.NORM.INV(RAND(),cash_ave,cash_std))+(AD1504-AE$24)))</f>
        <v/>
      </c>
      <c r="AF1504" s="156">
        <f>IF((AE1504&lt;=0),0,((AE1504-AF$24)*Stock*(_xlfn.NORM.INV(RAND(),stock_ave,stock_std))+(AE1504-AF$24)*Bonds*(_xlfn.NORM.INV(RAND(),bond_ave,bond_std))+(AE1504-AF$24)*cash*(_xlfn.NORM.INV(RAND(),cash_ave,cash_std))+(AE1504-AF$24)))</f>
        <v/>
      </c>
      <c r="AG1504" s="156">
        <f>IF((AF1504&lt;=0),0,((AF1504-AG$24)*Stock*(_xlfn.NORM.INV(RAND(),stock_ave,stock_std))+(AF1504-AG$24)*Bonds*(_xlfn.NORM.INV(RAND(),bond_ave,bond_std))+(AF1504-AG$24)*cash*(_xlfn.NORM.INV(RAND(),cash_ave,cash_std))+(AF1504-AG$24)))</f>
        <v/>
      </c>
      <c r="AH1504" s="156">
        <f>IF((AG1504&lt;=0),0,((AG1504-AH$24)*Stock*(_xlfn.NORM.INV(RAND(),stock_ave,stock_std))+(AG1504-AH$24)*Bonds*(_xlfn.NORM.INV(RAND(),bond_ave,bond_std))+(AG1504-AH$24)*cash*(_xlfn.NORM.INV(RAND(),cash_ave,cash_std))+(AG1504-AH$24)))</f>
        <v/>
      </c>
      <c r="AI1504" s="156">
        <f>IF((AH1504&lt;=0),0,((AH1504-AI$24)*Stock*(_xlfn.NORM.INV(RAND(),stock_ave,stock_std))+(AH1504-AI$24)*Bonds*(_xlfn.NORM.INV(RAND(),bond_ave,bond_std))+(AH1504-AI$24)*cash*(_xlfn.NORM.INV(RAND(),cash_ave,cash_std))+(AH1504-AI$24)))</f>
        <v/>
      </c>
      <c r="AJ1504" s="156">
        <f>IF((AI1504&lt;=0),0,((AI1504-AJ$24)*Stock*(_xlfn.NORM.INV(RAND(),stock_ave,stock_std))+(AI1504-AJ$24)*Bonds*(_xlfn.NORM.INV(RAND(),bond_ave,bond_std))+(AI1504-AJ$24)*cash*(_xlfn.NORM.INV(RAND(),cash_ave,cash_std))+(AI1504-AJ$24)))</f>
        <v/>
      </c>
      <c r="AK1504" s="156">
        <f>IF((AJ1504&lt;=0),0,((AJ1504-AK$24)*Stock*(_xlfn.NORM.INV(RAND(),stock_ave,stock_std))+(AJ1504-AK$24)*Bonds*(_xlfn.NORM.INV(RAND(),bond_ave,bond_std))+(AJ1504-AK$24)*cash*(_xlfn.NORM.INV(RAND(),cash_ave,cash_std))+(AJ1504-AK$24)))</f>
        <v/>
      </c>
      <c r="AL1504" s="156">
        <f>IF((AK1504&lt;=0),0,((AK1504-AL$24)*Stock*(_xlfn.NORM.INV(RAND(),stock_ave,stock_std))+(AK1504-AL$24)*Bonds*(_xlfn.NORM.INV(RAND(),bond_ave,bond_std))+(AK1504-AL$24)*cash*(_xlfn.NORM.INV(RAND(),cash_ave,cash_std))+(AK1504-AL$24)))</f>
        <v/>
      </c>
      <c r="AM1504" s="156">
        <f>IF((AL1504&lt;=0),0,((AL1504-AM$24)*Stock*(_xlfn.NORM.INV(RAND(),stock_ave,stock_std))+(AL1504-AM$24)*Bonds*(_xlfn.NORM.INV(RAND(),bond_ave,bond_std))+(AL1504-AM$24)*cash*(_xlfn.NORM.INV(RAND(),cash_ave,cash_std))+(AL1504-AM$24)))</f>
        <v/>
      </c>
      <c r="AN1504" s="156">
        <f>IF((AM1504&lt;=0),0,((AM1504-AN$24)*Stock*(_xlfn.NORM.INV(RAND(),stock_ave,stock_std))+(AM1504-AN$24)*Bonds*(_xlfn.NORM.INV(RAND(),bond_ave,bond_std))+(AM1504-AN$24)*cash*(_xlfn.NORM.INV(RAND(),cash_ave,cash_std))+(AM1504-AN$24)))</f>
        <v/>
      </c>
      <c r="AO1504" s="156">
        <f>IF((AN1504&lt;=0),0,((AN1504-AO$24)*Stock*(_xlfn.NORM.INV(RAND(),stock_ave,stock_std))+(AN1504-AO$24)*Bonds*(_xlfn.NORM.INV(RAND(),bond_ave,bond_std))+(AN1504-AO$24)*cash*(_xlfn.NORM.INV(RAND(),cash_ave,cash_std))+(AN1504-AO$24)))</f>
        <v/>
      </c>
      <c r="AP1504" s="156">
        <f>IF((AO1504&lt;=0),0,((AO1504-AP$24)*Stock*(_xlfn.NORM.INV(RAND(),stock_ave,stock_std))+(AO1504-AP$24)*Bonds*(_xlfn.NORM.INV(RAND(),bond_ave,bond_std))+(AO1504-AP$24)*cash*(_xlfn.NORM.INV(RAND(),cash_ave,cash_std))+(AO1504-AP$24)))</f>
        <v/>
      </c>
      <c r="AQ1504" s="156">
        <f>IF((AP1504&lt;=0),0,((AP1504-AQ$24)*Stock*(_xlfn.NORM.INV(RAND(),stock_ave,stock_std))+(AP1504-AQ$24)*Bonds*(_xlfn.NORM.INV(RAND(),bond_ave,bond_std))+(AP1504-AQ$24)*cash*(_xlfn.NORM.INV(RAND(),cash_ave,cash_std))+(AP1504-AQ$24)))</f>
        <v/>
      </c>
      <c r="AR1504" s="156">
        <f>IF((AQ1504&lt;=0),0,((AQ1504-AR$24)*Stock*(_xlfn.NORM.INV(RAND(),stock_ave,stock_std))+(AQ1504-AR$24)*Bonds*(_xlfn.NORM.INV(RAND(),bond_ave,bond_std))+(AQ1504-AR$24)*cash*(_xlfn.NORM.INV(RAND(),cash_ave,cash_std))+(AQ1504-AR$24)))</f>
        <v/>
      </c>
      <c r="AS1504" s="156">
        <f>IF((AR1504&lt;=0),0,((AR1504-AS$24)*Stock*(_xlfn.NORM.INV(RAND(),stock_ave,stock_std))+(AR1504-AS$24)*Bonds*(_xlfn.NORM.INV(RAND(),bond_ave,bond_std))+(AR1504-AS$24)*cash*(_xlfn.NORM.INV(RAND(),cash_ave,cash_std))+(AR1504-AS$24)))</f>
        <v/>
      </c>
      <c r="AT1504" s="156">
        <f>IF((AS1504&lt;=0),0,((AS1504-AT$24)*Stock*(_xlfn.NORM.INV(RAND(),stock_ave,stock_std))+(AS1504-AT$24)*Bonds*(_xlfn.NORM.INV(RAND(),bond_ave,bond_std))+(AS1504-AT$24)*cash*(_xlfn.NORM.INV(RAND(),cash_ave,cash_std))+(AS1504-AT$24)))</f>
        <v/>
      </c>
      <c r="AU1504" s="156">
        <f>IF((AT1504&lt;=0),0,((AT1504-AU$24)*Stock*(_xlfn.NORM.INV(RAND(),stock_ave,stock_std))+(AT1504-AU$24)*Bonds*(_xlfn.NORM.INV(RAND(),bond_ave,bond_std))+(AT1504-AU$24)*cash*(_xlfn.NORM.INV(RAND(),cash_ave,cash_std))+(AT1504-AU$24)))</f>
        <v/>
      </c>
      <c r="AV1504" s="156">
        <f>IF((AU1504&lt;=0),0,((AU1504-AV$24)*Stock*(_xlfn.NORM.INV(RAND(),stock_ave,stock_std))+(AU1504-AV$24)*Bonds*(_xlfn.NORM.INV(RAND(),bond_ave,bond_std))+(AU1504-AV$24)*cash*(_xlfn.NORM.INV(RAND(),cash_ave,cash_std))+(AU1504-AV$24)))</f>
        <v/>
      </c>
      <c r="AW1504" s="156">
        <f>IF((AV1504&lt;=0),0,((AV1504-AW$24)*Stock*(_xlfn.NORM.INV(RAND(),stock_ave,stock_std))+(AV1504-AW$24)*Bonds*(_xlfn.NORM.INV(RAND(),bond_ave,bond_std))+(AV1504-AW$24)*cash*(_xlfn.NORM.INV(RAND(),cash_ave,cash_std))+(AV1504-AW$24)))</f>
        <v/>
      </c>
      <c r="AX1504" s="159" t="n"/>
      <c r="AY1504" s="159" t="n"/>
      <c r="AZ1504" s="159" t="n"/>
      <c r="BA1504" s="159" t="n"/>
      <c r="BB1504" s="159" t="n"/>
    </row>
    <row r="1505">
      <c r="C1505" s="147" t="n"/>
      <c r="D1505" s="61">
        <f>+D1504-IF(D$18&gt;74,(D1504/D$25)*$C$10)</f>
        <v/>
      </c>
      <c r="E1505" s="61">
        <f>+E1504-IF(E$18&gt;74,(E1504/E$25)*$C$10)</f>
        <v/>
      </c>
      <c r="F1505" s="61">
        <f>+F1504-IF(F$18&gt;74,(F1504/F$25)*$C$10)</f>
        <v/>
      </c>
      <c r="G1505" s="61">
        <f>+G1504-IF(G$18&gt;74,(G1504/G$25)*$C$10)</f>
        <v/>
      </c>
      <c r="H1505" s="61">
        <f>+H1504-IF(H$18&gt;74,(H1504/H$25)*$C$10)</f>
        <v/>
      </c>
      <c r="I1505" s="61">
        <f>+I1504-IF(I$18&gt;74,(I1504/I$25)*$C$10)</f>
        <v/>
      </c>
      <c r="J1505" s="61">
        <f>+J1504-IF(J$18&gt;74,(J1504/J$25)*$C$10)</f>
        <v/>
      </c>
      <c r="K1505" s="61">
        <f>+K1504-IF(K$18&gt;74,(K1504/K$25)*$C$10)</f>
        <v/>
      </c>
      <c r="L1505" s="61">
        <f>+L1504-IF(L$18&gt;74,(L1504/L$25)*$C$10)</f>
        <v/>
      </c>
      <c r="M1505" s="61">
        <f>+M1504-IF(M$18&gt;74,(M1504/M$25)*$C$10)</f>
        <v/>
      </c>
      <c r="N1505" s="61">
        <f>+N1504-IF(N$18&gt;74,(N1504/N$25)*$C$10)</f>
        <v/>
      </c>
      <c r="O1505" s="61">
        <f>+O1504-IF(O$18&gt;74,(O1504/O$25)*$C$10)</f>
        <v/>
      </c>
      <c r="P1505" s="61">
        <f>+P1504-IF(P$18&gt;74,(P1504/P$25)*$C$10)</f>
        <v/>
      </c>
      <c r="Q1505" s="61">
        <f>+Q1504-IF(Q$18&gt;74,(Q1504/Q$25)*$C$10)</f>
        <v/>
      </c>
      <c r="R1505" s="61">
        <f>+R1504-IF(R$18&gt;74,(R1504/R$25)*$C$10)</f>
        <v/>
      </c>
      <c r="S1505" s="61">
        <f>+S1504-IF(S$18&gt;74,(S1504/S$25)*$C$10)</f>
        <v/>
      </c>
      <c r="T1505" s="61">
        <f>+T1504-IF(T$18&gt;74,(T1504/T$25)*$C$10)</f>
        <v/>
      </c>
      <c r="U1505" s="61">
        <f>+U1504-IF(U$18&gt;74,(U1504/U$25)*$C$10)</f>
        <v/>
      </c>
      <c r="V1505" s="61">
        <f>+V1504-IF(V$18&gt;74,(V1504/V$25)*$C$10)</f>
        <v/>
      </c>
      <c r="W1505" s="61">
        <f>+W1504-IF(W$18&gt;74,(W1504/W$25)*$C$10)</f>
        <v/>
      </c>
      <c r="X1505" s="61">
        <f>+X1504-IF(X$18&gt;74,(X1504/X$25)*$C$10)</f>
        <v/>
      </c>
      <c r="Y1505" s="61">
        <f>+Y1504-IF(Y$18&gt;74,(Y1504/Y$25)*$C$10)</f>
        <v/>
      </c>
      <c r="Z1505" s="61">
        <f>+Z1504-IF(Z$18&gt;74,(Z1504/Z$25)*$C$10)</f>
        <v/>
      </c>
      <c r="AA1505" s="61">
        <f>+AA1504-IF(AA$18&gt;74,(AA1504/AA$25)*$C$10)</f>
        <v/>
      </c>
      <c r="AB1505" s="61">
        <f>+AB1504-IF(AB$18&gt;74,(AB1504/AB$25)*$C$10)</f>
        <v/>
      </c>
      <c r="AC1505" s="61">
        <f>+AC1504-IF(AC$18&gt;74,(AC1504/AC$25)*$C$10)</f>
        <v/>
      </c>
      <c r="AD1505" s="61">
        <f>+AD1504-IF(AD$18&gt;74,(AD1504/AD$25)*$C$10)</f>
        <v/>
      </c>
      <c r="AE1505" s="61">
        <f>+AE1504-IF(AE$18&gt;74,(AE1504/AE$25)*$C$10)</f>
        <v/>
      </c>
      <c r="AF1505" s="61">
        <f>+AF1504-IF(AF$18&gt;74,(AF1504/AF$25)*$C$10)</f>
        <v/>
      </c>
      <c r="AG1505" s="61">
        <f>+AG1504-IF(AG$18&gt;74,(AG1504/AG$25)*$C$10)</f>
        <v/>
      </c>
      <c r="AH1505" s="61">
        <f>+AH1504-IF(AH$18&gt;74,(AH1504/AH$25)*$C$10)</f>
        <v/>
      </c>
      <c r="AI1505" s="61">
        <f>+AI1504-IF(AI$18&gt;74,(AI1504/AI$25)*$C$10)</f>
        <v/>
      </c>
      <c r="AJ1505" s="61">
        <f>+AJ1504-IF(AJ$18&gt;74,(AJ1504/AJ$25)*$C$10)</f>
        <v/>
      </c>
      <c r="AK1505" s="61">
        <f>+AK1504-IF(AK$18&gt;74,(AK1504/AK$25)*$C$10)</f>
        <v/>
      </c>
      <c r="AL1505" s="61">
        <f>+AL1504-IF(AL$18&gt;74,(AL1504/AL$25)*$C$10)</f>
        <v/>
      </c>
      <c r="AM1505" s="61">
        <f>+AM1504-IF(AM$18&gt;74,(AM1504/AM$25)*$C$10)</f>
        <v/>
      </c>
      <c r="AN1505" s="61">
        <f>+AN1504-IF(AN$18&gt;74,(AN1504/AN$25)*$C$10)</f>
        <v/>
      </c>
      <c r="AO1505" s="61">
        <f>+AO1504-IF(AO$18&gt;74,(AO1504/AO$25)*$C$10)</f>
        <v/>
      </c>
      <c r="AP1505" s="61">
        <f>+AP1504-IF(AP$18&gt;74,(AP1504/AP$25)*$C$10)</f>
        <v/>
      </c>
      <c r="AQ1505" s="61">
        <f>+AQ1504-IF(AQ$18&gt;74,(AQ1504/AQ$25)*$C$10)</f>
        <v/>
      </c>
      <c r="AR1505" s="61">
        <f>+AR1504-IF(AR$18&gt;74,(AR1504/AR$25)*$C$10)</f>
        <v/>
      </c>
      <c r="AS1505" s="61">
        <f>+AS1504-IF(AS$18&gt;74,(AS1504/AS$25)*$C$10)</f>
        <v/>
      </c>
      <c r="AT1505" s="61">
        <f>+AT1504-IF(AT$18&gt;74,(AT1504/AT$25)*$C$10)</f>
        <v/>
      </c>
      <c r="AU1505" s="61">
        <f>+AU1504-IF(AU$18&gt;74,(AU1504/AU$25)*$C$10)</f>
        <v/>
      </c>
      <c r="AV1505" s="61">
        <f>+AV1504-IF(AV$18&gt;74,(AV1504/AV$25)*$C$10)</f>
        <v/>
      </c>
      <c r="AW1505" s="61">
        <f>+AW1504-IF(AW$18&gt;74,(AW1504/AW$25)*$C$10)</f>
        <v/>
      </c>
      <c r="AX1505" s="35">
        <f>IF(AW1505&gt;0,1,0)</f>
        <v/>
      </c>
      <c r="AY1505" s="35">
        <f>IF(AL1505&gt;0,1,0)</f>
        <v/>
      </c>
      <c r="AZ1505" s="35">
        <f>IF(AG1505&gt;0,1,0)</f>
        <v/>
      </c>
      <c r="BA1505" s="35">
        <f>IF(AB1505&gt;0,1,0)</f>
        <v/>
      </c>
      <c r="BB1505" s="35">
        <f>IF(W1505&gt;0,1,0)</f>
        <v/>
      </c>
    </row>
    <row r="1506">
      <c r="B1506" s="154" t="inlineStr">
        <is>
          <t>trial 740</t>
        </is>
      </c>
      <c r="C1506" s="155">
        <f>+start-C1503</f>
        <v/>
      </c>
      <c r="D1506" s="156">
        <f>IF((C1506&lt;=0),0,((C1506-D$24)*Stock*(_xlfn.NORM.INV(RAND(),stock_ave,stock_std))+(C1506-D$24)*Bonds*(_xlfn.NORM.INV(RAND(),bond_ave,bond_std))+(C1506-D$24)*cash*(_xlfn.NORM.INV(RAND(),cash_ave,cash_std))+(C1506-D$24)))</f>
        <v/>
      </c>
      <c r="E1506" s="156">
        <f>IF((D1506&lt;=0),0,((D1506-E$24)*Stock*(_xlfn.NORM.INV(RAND(),stock_ave,stock_std))+(D1506-E$24)*Bonds*(_xlfn.NORM.INV(RAND(),bond_ave,bond_std))+(D1506-E$24)*cash*(_xlfn.NORM.INV(RAND(),cash_ave,cash_std))+(D1506-E$24)))</f>
        <v/>
      </c>
      <c r="F1506" s="156">
        <f>IF((E1506&lt;=0),0,((E1506-F$24)*Stock*(_xlfn.NORM.INV(RAND(),stock_ave,stock_std))+(E1506-F$24)*Bonds*(_xlfn.NORM.INV(RAND(),bond_ave,bond_std))+(E1506-F$24)*cash*(_xlfn.NORM.INV(RAND(),cash_ave,cash_std))+(E1506-F$24)))</f>
        <v/>
      </c>
      <c r="G1506" s="156">
        <f>IF((F1506&lt;=0),0,((F1506-G$24)*Stock*(_xlfn.NORM.INV(RAND(),stock_ave,stock_std))+(F1506-G$24)*Bonds*(_xlfn.NORM.INV(RAND(),bond_ave,bond_std))+(F1506-G$24)*cash*(_xlfn.NORM.INV(RAND(),cash_ave,cash_std))+(F1506-G$24)))</f>
        <v/>
      </c>
      <c r="H1506" s="156">
        <f>IF((G1506&lt;=0),0,((G1506-H$24)*Stock*(_xlfn.NORM.INV(RAND(),stock_ave,stock_std))+(G1506-H$24)*Bonds*(_xlfn.NORM.INV(RAND(),bond_ave,bond_std))+(G1506-H$24)*cash*(_xlfn.NORM.INV(RAND(),cash_ave,cash_std))+(G1506-H$24)))</f>
        <v/>
      </c>
      <c r="I1506" s="156">
        <f>IF((H1506&lt;=0),0,((H1506-I$24)*Stock*(_xlfn.NORM.INV(RAND(),stock_ave,stock_std))+(H1506-I$24)*Bonds*(_xlfn.NORM.INV(RAND(),bond_ave,bond_std))+(H1506-I$24)*cash*(_xlfn.NORM.INV(RAND(),cash_ave,cash_std))+(H1506-I$24)))</f>
        <v/>
      </c>
      <c r="J1506" s="156">
        <f>IF((I1506&lt;=0),0,((I1506-J$24)*Stock*(_xlfn.NORM.INV(RAND(),stock_ave,stock_std))+(I1506-J$24)*Bonds*(_xlfn.NORM.INV(RAND(),bond_ave,bond_std))+(I1506-J$24)*cash*(_xlfn.NORM.INV(RAND(),cash_ave,cash_std))+(I1506-J$24)))</f>
        <v/>
      </c>
      <c r="K1506" s="156">
        <f>IF((J1506&lt;=0),0,((J1506-K$24)*Stock*(_xlfn.NORM.INV(RAND(),stock_ave,stock_std))+(J1506-K$24)*Bonds*(_xlfn.NORM.INV(RAND(),bond_ave,bond_std))+(J1506-K$24)*cash*(_xlfn.NORM.INV(RAND(),cash_ave,cash_std))+(J1506-K$24)))</f>
        <v/>
      </c>
      <c r="L1506" s="156">
        <f>IF((K1506&lt;=0),0,((K1506-L$24)*Stock*(_xlfn.NORM.INV(RAND(),stock_ave,stock_std))+(K1506-L$24)*Bonds*(_xlfn.NORM.INV(RAND(),bond_ave,bond_std))+(K1506-L$24)*cash*(_xlfn.NORM.INV(RAND(),cash_ave,cash_std))+(K1506-L$24)))</f>
        <v/>
      </c>
      <c r="M1506" s="156">
        <f>IF((L1506&lt;=0),0,((L1506-M$24)*Stock*(_xlfn.NORM.INV(RAND(),stock_ave,stock_std))+(L1506-M$24)*Bonds*(_xlfn.NORM.INV(RAND(),bond_ave,bond_std))+(L1506-M$24)*cash*(_xlfn.NORM.INV(RAND(),cash_ave,cash_std))+(L1506-M$24)))</f>
        <v/>
      </c>
      <c r="N1506" s="156">
        <f>IF((M1506&lt;=0),0,((M1506-N$24)*Stock*(_xlfn.NORM.INV(RAND(),stock_ave,stock_std))+(M1506-N$24)*Bonds*(_xlfn.NORM.INV(RAND(),bond_ave,bond_std))+(M1506-N$24)*cash*(_xlfn.NORM.INV(RAND(),cash_ave,cash_std))+(M1506-N$24)))</f>
        <v/>
      </c>
      <c r="O1506" s="156">
        <f>IF((N1506&lt;=0),0,((N1506-O$24)*Stock*(_xlfn.NORM.INV(RAND(),stock_ave,stock_std))+(N1506-O$24)*Bonds*(_xlfn.NORM.INV(RAND(),bond_ave,bond_std))+(N1506-O$24)*cash*(_xlfn.NORM.INV(RAND(),cash_ave,cash_std))+(N1506-O$24)))</f>
        <v/>
      </c>
      <c r="P1506" s="156">
        <f>IF((O1506&lt;=0),0,((O1506-P$24)*Stock*(_xlfn.NORM.INV(RAND(),stock_ave,stock_std))+(O1506-P$24)*Bonds*(_xlfn.NORM.INV(RAND(),bond_ave,bond_std))+(O1506-P$24)*cash*(_xlfn.NORM.INV(RAND(),cash_ave,cash_std))+(O1506-P$24)))</f>
        <v/>
      </c>
      <c r="Q1506" s="156">
        <f>IF((P1506&lt;=0),0,((P1506-Q$24)*Stock*(_xlfn.NORM.INV(RAND(),stock_ave,stock_std))+(P1506-Q$24)*Bonds*(_xlfn.NORM.INV(RAND(),bond_ave,bond_std))+(P1506-Q$24)*cash*(_xlfn.NORM.INV(RAND(),cash_ave,cash_std))+(P1506-Q$24)))</f>
        <v/>
      </c>
      <c r="R1506" s="156">
        <f>IF((Q1506&lt;=0),0,((Q1506-R$24)*Stock*(_xlfn.NORM.INV(RAND(),stock_ave,stock_std))+(Q1506-R$24)*Bonds*(_xlfn.NORM.INV(RAND(),bond_ave,bond_std))+(Q1506-R$24)*cash*(_xlfn.NORM.INV(RAND(),cash_ave,cash_std))+(Q1506-R$24)))</f>
        <v/>
      </c>
      <c r="S1506" s="156">
        <f>IF((R1506&lt;=0),0,((R1506-S$24)*Stock*(_xlfn.NORM.INV(RAND(),stock_ave,stock_std))+(R1506-S$24)*Bonds*(_xlfn.NORM.INV(RAND(),bond_ave,bond_std))+(R1506-S$24)*cash*(_xlfn.NORM.INV(RAND(),cash_ave,cash_std))+(R1506-S$24)))</f>
        <v/>
      </c>
      <c r="T1506" s="156">
        <f>IF((S1506&lt;=0),0,((S1506-T$24)*Stock*(_xlfn.NORM.INV(RAND(),stock_ave,stock_std))+(S1506-T$24)*Bonds*(_xlfn.NORM.INV(RAND(),bond_ave,bond_std))+(S1506-T$24)*cash*(_xlfn.NORM.INV(RAND(),cash_ave,cash_std))+(S1506-T$24)))</f>
        <v/>
      </c>
      <c r="U1506" s="156">
        <f>IF((T1506&lt;=0),0,((T1506-U$24)*Stock*(_xlfn.NORM.INV(RAND(),stock_ave,stock_std))+(T1506-U$24)*Bonds*(_xlfn.NORM.INV(RAND(),bond_ave,bond_std))+(T1506-U$24)*cash*(_xlfn.NORM.INV(RAND(),cash_ave,cash_std))+(T1506-U$24)))</f>
        <v/>
      </c>
      <c r="V1506" s="156">
        <f>IF((U1506&lt;=0),0,((U1506-V$24)*Stock*(_xlfn.NORM.INV(RAND(),stock_ave,stock_std))+(U1506-V$24)*Bonds*(_xlfn.NORM.INV(RAND(),bond_ave,bond_std))+(U1506-V$24)*cash*(_xlfn.NORM.INV(RAND(),cash_ave,cash_std))+(U1506-V$24)))</f>
        <v/>
      </c>
      <c r="W1506" s="156">
        <f>IF((V1506&lt;=0),0,((V1506-W$24)*Stock*(_xlfn.NORM.INV(RAND(),stock_ave,stock_std))+(V1506-W$24)*Bonds*(_xlfn.NORM.INV(RAND(),bond_ave,bond_std))+(V1506-W$24)*cash*(_xlfn.NORM.INV(RAND(),cash_ave,cash_std))+(V1506-W$24)))</f>
        <v/>
      </c>
      <c r="X1506" s="156">
        <f>IF((W1506&lt;=0),0,((W1506-X$24)*Stock*(_xlfn.NORM.INV(RAND(),stock_ave,stock_std))+(W1506-X$24)*Bonds*(_xlfn.NORM.INV(RAND(),bond_ave,bond_std))+(W1506-X$24)*cash*(_xlfn.NORM.INV(RAND(),cash_ave,cash_std))+(W1506-X$24)))</f>
        <v/>
      </c>
      <c r="Y1506" s="156">
        <f>IF((X1506&lt;=0),0,((X1506-Y$24)*Stock*(_xlfn.NORM.INV(RAND(),stock_ave,stock_std))+(X1506-Y$24)*Bonds*(_xlfn.NORM.INV(RAND(),bond_ave,bond_std))+(X1506-Y$24)*cash*(_xlfn.NORM.INV(RAND(),cash_ave,cash_std))+(X1506-Y$24)))</f>
        <v/>
      </c>
      <c r="Z1506" s="156">
        <f>IF((Y1506&lt;=0),0,((Y1506-Z$24)*Stock*(_xlfn.NORM.INV(RAND(),stock_ave,stock_std))+(Y1506-Z$24)*Bonds*(_xlfn.NORM.INV(RAND(),bond_ave,bond_std))+(Y1506-Z$24)*cash*(_xlfn.NORM.INV(RAND(),cash_ave,cash_std))+(Y1506-Z$24)))</f>
        <v/>
      </c>
      <c r="AA1506" s="156">
        <f>IF((Z1506&lt;=0),0,((Z1506-AA$24)*Stock*(_xlfn.NORM.INV(RAND(),stock_ave,stock_std))+(Z1506-AA$24)*Bonds*(_xlfn.NORM.INV(RAND(),bond_ave,bond_std))+(Z1506-AA$24)*cash*(_xlfn.NORM.INV(RAND(),cash_ave,cash_std))+(Z1506-AA$24)))</f>
        <v/>
      </c>
      <c r="AB1506" s="156">
        <f>IF((AA1506&lt;=0),0,((AA1506-AB$24)*Stock*(_xlfn.NORM.INV(RAND(),stock_ave,stock_std))+(AA1506-AB$24)*Bonds*(_xlfn.NORM.INV(RAND(),bond_ave,bond_std))+(AA1506-AB$24)*cash*(_xlfn.NORM.INV(RAND(),cash_ave,cash_std))+(AA1506-AB$24)))</f>
        <v/>
      </c>
      <c r="AC1506" s="156">
        <f>IF((AB1506&lt;=0),0,((AB1506-AC$24)*Stock*(_xlfn.NORM.INV(RAND(),stock_ave,stock_std))+(AB1506-AC$24)*Bonds*(_xlfn.NORM.INV(RAND(),bond_ave,bond_std))+(AB1506-AC$24)*cash*(_xlfn.NORM.INV(RAND(),cash_ave,cash_std))+(AB1506-AC$24)))</f>
        <v/>
      </c>
      <c r="AD1506" s="156">
        <f>IF((AC1506&lt;=0),0,((AC1506-AD$24)*Stock*(_xlfn.NORM.INV(RAND(),stock_ave,stock_std))+(AC1506-AD$24)*Bonds*(_xlfn.NORM.INV(RAND(),bond_ave,bond_std))+(AC1506-AD$24)*cash*(_xlfn.NORM.INV(RAND(),cash_ave,cash_std))+(AC1506-AD$24)))</f>
        <v/>
      </c>
      <c r="AE1506" s="156">
        <f>IF((AD1506&lt;=0),0,((AD1506-AE$24)*Stock*(_xlfn.NORM.INV(RAND(),stock_ave,stock_std))+(AD1506-AE$24)*Bonds*(_xlfn.NORM.INV(RAND(),bond_ave,bond_std))+(AD1506-AE$24)*cash*(_xlfn.NORM.INV(RAND(),cash_ave,cash_std))+(AD1506-AE$24)))</f>
        <v/>
      </c>
      <c r="AF1506" s="156">
        <f>IF((AE1506&lt;=0),0,((AE1506-AF$24)*Stock*(_xlfn.NORM.INV(RAND(),stock_ave,stock_std))+(AE1506-AF$24)*Bonds*(_xlfn.NORM.INV(RAND(),bond_ave,bond_std))+(AE1506-AF$24)*cash*(_xlfn.NORM.INV(RAND(),cash_ave,cash_std))+(AE1506-AF$24)))</f>
        <v/>
      </c>
      <c r="AG1506" s="156">
        <f>IF((AF1506&lt;=0),0,((AF1506-AG$24)*Stock*(_xlfn.NORM.INV(RAND(),stock_ave,stock_std))+(AF1506-AG$24)*Bonds*(_xlfn.NORM.INV(RAND(),bond_ave,bond_std))+(AF1506-AG$24)*cash*(_xlfn.NORM.INV(RAND(),cash_ave,cash_std))+(AF1506-AG$24)))</f>
        <v/>
      </c>
      <c r="AH1506" s="156">
        <f>IF((AG1506&lt;=0),0,((AG1506-AH$24)*Stock*(_xlfn.NORM.INV(RAND(),stock_ave,stock_std))+(AG1506-AH$24)*Bonds*(_xlfn.NORM.INV(RAND(),bond_ave,bond_std))+(AG1506-AH$24)*cash*(_xlfn.NORM.INV(RAND(),cash_ave,cash_std))+(AG1506-AH$24)))</f>
        <v/>
      </c>
      <c r="AI1506" s="156">
        <f>IF((AH1506&lt;=0),0,((AH1506-AI$24)*Stock*(_xlfn.NORM.INV(RAND(),stock_ave,stock_std))+(AH1506-AI$24)*Bonds*(_xlfn.NORM.INV(RAND(),bond_ave,bond_std))+(AH1506-AI$24)*cash*(_xlfn.NORM.INV(RAND(),cash_ave,cash_std))+(AH1506-AI$24)))</f>
        <v/>
      </c>
      <c r="AJ1506" s="156">
        <f>IF((AI1506&lt;=0),0,((AI1506-AJ$24)*Stock*(_xlfn.NORM.INV(RAND(),stock_ave,stock_std))+(AI1506-AJ$24)*Bonds*(_xlfn.NORM.INV(RAND(),bond_ave,bond_std))+(AI1506-AJ$24)*cash*(_xlfn.NORM.INV(RAND(),cash_ave,cash_std))+(AI1506-AJ$24)))</f>
        <v/>
      </c>
      <c r="AK1506" s="156">
        <f>IF((AJ1506&lt;=0),0,((AJ1506-AK$24)*Stock*(_xlfn.NORM.INV(RAND(),stock_ave,stock_std))+(AJ1506-AK$24)*Bonds*(_xlfn.NORM.INV(RAND(),bond_ave,bond_std))+(AJ1506-AK$24)*cash*(_xlfn.NORM.INV(RAND(),cash_ave,cash_std))+(AJ1506-AK$24)))</f>
        <v/>
      </c>
      <c r="AL1506" s="156">
        <f>IF((AK1506&lt;=0),0,((AK1506-AL$24)*Stock*(_xlfn.NORM.INV(RAND(),stock_ave,stock_std))+(AK1506-AL$24)*Bonds*(_xlfn.NORM.INV(RAND(),bond_ave,bond_std))+(AK1506-AL$24)*cash*(_xlfn.NORM.INV(RAND(),cash_ave,cash_std))+(AK1506-AL$24)))</f>
        <v/>
      </c>
      <c r="AM1506" s="156">
        <f>IF((AL1506&lt;=0),0,((AL1506-AM$24)*Stock*(_xlfn.NORM.INV(RAND(),stock_ave,stock_std))+(AL1506-AM$24)*Bonds*(_xlfn.NORM.INV(RAND(),bond_ave,bond_std))+(AL1506-AM$24)*cash*(_xlfn.NORM.INV(RAND(),cash_ave,cash_std))+(AL1506-AM$24)))</f>
        <v/>
      </c>
      <c r="AN1506" s="156">
        <f>IF((AM1506&lt;=0),0,((AM1506-AN$24)*Stock*(_xlfn.NORM.INV(RAND(),stock_ave,stock_std))+(AM1506-AN$24)*Bonds*(_xlfn.NORM.INV(RAND(),bond_ave,bond_std))+(AM1506-AN$24)*cash*(_xlfn.NORM.INV(RAND(),cash_ave,cash_std))+(AM1506-AN$24)))</f>
        <v/>
      </c>
      <c r="AO1506" s="156">
        <f>IF((AN1506&lt;=0),0,((AN1506-AO$24)*Stock*(_xlfn.NORM.INV(RAND(),stock_ave,stock_std))+(AN1506-AO$24)*Bonds*(_xlfn.NORM.INV(RAND(),bond_ave,bond_std))+(AN1506-AO$24)*cash*(_xlfn.NORM.INV(RAND(),cash_ave,cash_std))+(AN1506-AO$24)))</f>
        <v/>
      </c>
      <c r="AP1506" s="156">
        <f>IF((AO1506&lt;=0),0,((AO1506-AP$24)*Stock*(_xlfn.NORM.INV(RAND(),stock_ave,stock_std))+(AO1506-AP$24)*Bonds*(_xlfn.NORM.INV(RAND(),bond_ave,bond_std))+(AO1506-AP$24)*cash*(_xlfn.NORM.INV(RAND(),cash_ave,cash_std))+(AO1506-AP$24)))</f>
        <v/>
      </c>
      <c r="AQ1506" s="156">
        <f>IF((AP1506&lt;=0),0,((AP1506-AQ$24)*Stock*(_xlfn.NORM.INV(RAND(),stock_ave,stock_std))+(AP1506-AQ$24)*Bonds*(_xlfn.NORM.INV(RAND(),bond_ave,bond_std))+(AP1506-AQ$24)*cash*(_xlfn.NORM.INV(RAND(),cash_ave,cash_std))+(AP1506-AQ$24)))</f>
        <v/>
      </c>
      <c r="AR1506" s="156">
        <f>IF((AQ1506&lt;=0),0,((AQ1506-AR$24)*Stock*(_xlfn.NORM.INV(RAND(),stock_ave,stock_std))+(AQ1506-AR$24)*Bonds*(_xlfn.NORM.INV(RAND(),bond_ave,bond_std))+(AQ1506-AR$24)*cash*(_xlfn.NORM.INV(RAND(),cash_ave,cash_std))+(AQ1506-AR$24)))</f>
        <v/>
      </c>
      <c r="AS1506" s="156">
        <f>IF((AR1506&lt;=0),0,((AR1506-AS$24)*Stock*(_xlfn.NORM.INV(RAND(),stock_ave,stock_std))+(AR1506-AS$24)*Bonds*(_xlfn.NORM.INV(RAND(),bond_ave,bond_std))+(AR1506-AS$24)*cash*(_xlfn.NORM.INV(RAND(),cash_ave,cash_std))+(AR1506-AS$24)))</f>
        <v/>
      </c>
      <c r="AT1506" s="156">
        <f>IF((AS1506&lt;=0),0,((AS1506-AT$24)*Stock*(_xlfn.NORM.INV(RAND(),stock_ave,stock_std))+(AS1506-AT$24)*Bonds*(_xlfn.NORM.INV(RAND(),bond_ave,bond_std))+(AS1506-AT$24)*cash*(_xlfn.NORM.INV(RAND(),cash_ave,cash_std))+(AS1506-AT$24)))</f>
        <v/>
      </c>
      <c r="AU1506" s="156">
        <f>IF((AT1506&lt;=0),0,((AT1506-AU$24)*Stock*(_xlfn.NORM.INV(RAND(),stock_ave,stock_std))+(AT1506-AU$24)*Bonds*(_xlfn.NORM.INV(RAND(),bond_ave,bond_std))+(AT1506-AU$24)*cash*(_xlfn.NORM.INV(RAND(),cash_ave,cash_std))+(AT1506-AU$24)))</f>
        <v/>
      </c>
      <c r="AV1506" s="156">
        <f>IF((AU1506&lt;=0),0,((AU1506-AV$24)*Stock*(_xlfn.NORM.INV(RAND(),stock_ave,stock_std))+(AU1506-AV$24)*Bonds*(_xlfn.NORM.INV(RAND(),bond_ave,bond_std))+(AU1506-AV$24)*cash*(_xlfn.NORM.INV(RAND(),cash_ave,cash_std))+(AU1506-AV$24)))</f>
        <v/>
      </c>
      <c r="AW1506" s="156">
        <f>IF((AV1506&lt;=0),0,((AV1506-AW$24)*Stock*(_xlfn.NORM.INV(RAND(),stock_ave,stock_std))+(AV1506-AW$24)*Bonds*(_xlfn.NORM.INV(RAND(),bond_ave,bond_std))+(AV1506-AW$24)*cash*(_xlfn.NORM.INV(RAND(),cash_ave,cash_std))+(AV1506-AW$24)))</f>
        <v/>
      </c>
      <c r="AX1506" s="159" t="n"/>
      <c r="AY1506" s="159" t="n"/>
      <c r="AZ1506" s="159" t="n"/>
      <c r="BA1506" s="159" t="n"/>
      <c r="BB1506" s="159" t="n"/>
    </row>
    <row r="1507">
      <c r="C1507" s="147" t="n"/>
      <c r="D1507" s="61">
        <f>+D1506-IF(D$18&gt;74,(D1506/D$25)*$C$10)</f>
        <v/>
      </c>
      <c r="E1507" s="61">
        <f>+E1506-IF(E$18&gt;74,(E1506/E$25)*$C$10)</f>
        <v/>
      </c>
      <c r="F1507" s="61">
        <f>+F1506-IF(F$18&gt;74,(F1506/F$25)*$C$10)</f>
        <v/>
      </c>
      <c r="G1507" s="61">
        <f>+G1506-IF(G$18&gt;74,(G1506/G$25)*$C$10)</f>
        <v/>
      </c>
      <c r="H1507" s="61">
        <f>+H1506-IF(H$18&gt;74,(H1506/H$25)*$C$10)</f>
        <v/>
      </c>
      <c r="I1507" s="61">
        <f>+I1506-IF(I$18&gt;74,(I1506/I$25)*$C$10)</f>
        <v/>
      </c>
      <c r="J1507" s="61">
        <f>+J1506-IF(J$18&gt;74,(J1506/J$25)*$C$10)</f>
        <v/>
      </c>
      <c r="K1507" s="61">
        <f>+K1506-IF(K$18&gt;74,(K1506/K$25)*$C$10)</f>
        <v/>
      </c>
      <c r="L1507" s="61">
        <f>+L1506-IF(L$18&gt;74,(L1506/L$25)*$C$10)</f>
        <v/>
      </c>
      <c r="M1507" s="61">
        <f>+M1506-IF(M$18&gt;74,(M1506/M$25)*$C$10)</f>
        <v/>
      </c>
      <c r="N1507" s="61">
        <f>+N1506-IF(N$18&gt;74,(N1506/N$25)*$C$10)</f>
        <v/>
      </c>
      <c r="O1507" s="61">
        <f>+O1506-IF(O$18&gt;74,(O1506/O$25)*$C$10)</f>
        <v/>
      </c>
      <c r="P1507" s="61">
        <f>+P1506-IF(P$18&gt;74,(P1506/P$25)*$C$10)</f>
        <v/>
      </c>
      <c r="Q1507" s="61">
        <f>+Q1506-IF(Q$18&gt;74,(Q1506/Q$25)*$C$10)</f>
        <v/>
      </c>
      <c r="R1507" s="61">
        <f>+R1506-IF(R$18&gt;74,(R1506/R$25)*$C$10)</f>
        <v/>
      </c>
      <c r="S1507" s="61">
        <f>+S1506-IF(S$18&gt;74,(S1506/S$25)*$C$10)</f>
        <v/>
      </c>
      <c r="T1507" s="61">
        <f>+T1506-IF(T$18&gt;74,(T1506/T$25)*$C$10)</f>
        <v/>
      </c>
      <c r="U1507" s="61">
        <f>+U1506-IF(U$18&gt;74,(U1506/U$25)*$C$10)</f>
        <v/>
      </c>
      <c r="V1507" s="61">
        <f>+V1506-IF(V$18&gt;74,(V1506/V$25)*$C$10)</f>
        <v/>
      </c>
      <c r="W1507" s="61">
        <f>+W1506-IF(W$18&gt;74,(W1506/W$25)*$C$10)</f>
        <v/>
      </c>
      <c r="X1507" s="61">
        <f>+X1506-IF(X$18&gt;74,(X1506/X$25)*$C$10)</f>
        <v/>
      </c>
      <c r="Y1507" s="61">
        <f>+Y1506-IF(Y$18&gt;74,(Y1506/Y$25)*$C$10)</f>
        <v/>
      </c>
      <c r="Z1507" s="61">
        <f>+Z1506-IF(Z$18&gt;74,(Z1506/Z$25)*$C$10)</f>
        <v/>
      </c>
      <c r="AA1507" s="61">
        <f>+AA1506-IF(AA$18&gt;74,(AA1506/AA$25)*$C$10)</f>
        <v/>
      </c>
      <c r="AB1507" s="61">
        <f>+AB1506-IF(AB$18&gt;74,(AB1506/AB$25)*$C$10)</f>
        <v/>
      </c>
      <c r="AC1507" s="61">
        <f>+AC1506-IF(AC$18&gt;74,(AC1506/AC$25)*$C$10)</f>
        <v/>
      </c>
      <c r="AD1507" s="61">
        <f>+AD1506-IF(AD$18&gt;74,(AD1506/AD$25)*$C$10)</f>
        <v/>
      </c>
      <c r="AE1507" s="61">
        <f>+AE1506-IF(AE$18&gt;74,(AE1506/AE$25)*$C$10)</f>
        <v/>
      </c>
      <c r="AF1507" s="61">
        <f>+AF1506-IF(AF$18&gt;74,(AF1506/AF$25)*$C$10)</f>
        <v/>
      </c>
      <c r="AG1507" s="61">
        <f>+AG1506-IF(AG$18&gt;74,(AG1506/AG$25)*$C$10)</f>
        <v/>
      </c>
      <c r="AH1507" s="61">
        <f>+AH1506-IF(AH$18&gt;74,(AH1506/AH$25)*$C$10)</f>
        <v/>
      </c>
      <c r="AI1507" s="61">
        <f>+AI1506-IF(AI$18&gt;74,(AI1506/AI$25)*$C$10)</f>
        <v/>
      </c>
      <c r="AJ1507" s="61">
        <f>+AJ1506-IF(AJ$18&gt;74,(AJ1506/AJ$25)*$C$10)</f>
        <v/>
      </c>
      <c r="AK1507" s="61">
        <f>+AK1506-IF(AK$18&gt;74,(AK1506/AK$25)*$C$10)</f>
        <v/>
      </c>
      <c r="AL1507" s="61">
        <f>+AL1506-IF(AL$18&gt;74,(AL1506/AL$25)*$C$10)</f>
        <v/>
      </c>
      <c r="AM1507" s="61">
        <f>+AM1506-IF(AM$18&gt;74,(AM1506/AM$25)*$C$10)</f>
        <v/>
      </c>
      <c r="AN1507" s="61">
        <f>+AN1506-IF(AN$18&gt;74,(AN1506/AN$25)*$C$10)</f>
        <v/>
      </c>
      <c r="AO1507" s="61">
        <f>+AO1506-IF(AO$18&gt;74,(AO1506/AO$25)*$C$10)</f>
        <v/>
      </c>
      <c r="AP1507" s="61">
        <f>+AP1506-IF(AP$18&gt;74,(AP1506/AP$25)*$C$10)</f>
        <v/>
      </c>
      <c r="AQ1507" s="61">
        <f>+AQ1506-IF(AQ$18&gt;74,(AQ1506/AQ$25)*$C$10)</f>
        <v/>
      </c>
      <c r="AR1507" s="61">
        <f>+AR1506-IF(AR$18&gt;74,(AR1506/AR$25)*$C$10)</f>
        <v/>
      </c>
      <c r="AS1507" s="61">
        <f>+AS1506-IF(AS$18&gt;74,(AS1506/AS$25)*$C$10)</f>
        <v/>
      </c>
      <c r="AT1507" s="61">
        <f>+AT1506-IF(AT$18&gt;74,(AT1506/AT$25)*$C$10)</f>
        <v/>
      </c>
      <c r="AU1507" s="61">
        <f>+AU1506-IF(AU$18&gt;74,(AU1506/AU$25)*$C$10)</f>
        <v/>
      </c>
      <c r="AV1507" s="61">
        <f>+AV1506-IF(AV$18&gt;74,(AV1506/AV$25)*$C$10)</f>
        <v/>
      </c>
      <c r="AW1507" s="61">
        <f>+AW1506-IF(AW$18&gt;74,(AW1506/AW$25)*$C$10)</f>
        <v/>
      </c>
      <c r="AX1507" s="35">
        <f>IF(AW1507&gt;0,1,0)</f>
        <v/>
      </c>
      <c r="AY1507" s="35">
        <f>IF(AL1507&gt;0,1,0)</f>
        <v/>
      </c>
      <c r="AZ1507" s="35">
        <f>IF(AG1507&gt;0,1,0)</f>
        <v/>
      </c>
      <c r="BA1507" s="35">
        <f>IF(AB1507&gt;0,1,0)</f>
        <v/>
      </c>
      <c r="BB1507" s="35">
        <f>IF(W1507&gt;0,1,0)</f>
        <v/>
      </c>
    </row>
    <row r="1508">
      <c r="B1508" s="154" t="inlineStr">
        <is>
          <t>trial 741</t>
        </is>
      </c>
      <c r="C1508" s="155">
        <f>+start-C1505</f>
        <v/>
      </c>
      <c r="D1508" s="156">
        <f>IF((C1508&lt;=0),0,((C1508-D$24)*Stock*(_xlfn.NORM.INV(RAND(),stock_ave,stock_std))+(C1508-D$24)*Bonds*(_xlfn.NORM.INV(RAND(),bond_ave,bond_std))+(C1508-D$24)*cash*(_xlfn.NORM.INV(RAND(),cash_ave,cash_std))+(C1508-D$24)))</f>
        <v/>
      </c>
      <c r="E1508" s="156">
        <f>IF((D1508&lt;=0),0,((D1508-E$24)*Stock*(_xlfn.NORM.INV(RAND(),stock_ave,stock_std))+(D1508-E$24)*Bonds*(_xlfn.NORM.INV(RAND(),bond_ave,bond_std))+(D1508-E$24)*cash*(_xlfn.NORM.INV(RAND(),cash_ave,cash_std))+(D1508-E$24)))</f>
        <v/>
      </c>
      <c r="F1508" s="156">
        <f>IF((E1508&lt;=0),0,((E1508-F$24)*Stock*(_xlfn.NORM.INV(RAND(),stock_ave,stock_std))+(E1508-F$24)*Bonds*(_xlfn.NORM.INV(RAND(),bond_ave,bond_std))+(E1508-F$24)*cash*(_xlfn.NORM.INV(RAND(),cash_ave,cash_std))+(E1508-F$24)))</f>
        <v/>
      </c>
      <c r="G1508" s="156">
        <f>IF((F1508&lt;=0),0,((F1508-G$24)*Stock*(_xlfn.NORM.INV(RAND(),stock_ave,stock_std))+(F1508-G$24)*Bonds*(_xlfn.NORM.INV(RAND(),bond_ave,bond_std))+(F1508-G$24)*cash*(_xlfn.NORM.INV(RAND(),cash_ave,cash_std))+(F1508-G$24)))</f>
        <v/>
      </c>
      <c r="H1508" s="156">
        <f>IF((G1508&lt;=0),0,((G1508-H$24)*Stock*(_xlfn.NORM.INV(RAND(),stock_ave,stock_std))+(G1508-H$24)*Bonds*(_xlfn.NORM.INV(RAND(),bond_ave,bond_std))+(G1508-H$24)*cash*(_xlfn.NORM.INV(RAND(),cash_ave,cash_std))+(G1508-H$24)))</f>
        <v/>
      </c>
      <c r="I1508" s="156">
        <f>IF((H1508&lt;=0),0,((H1508-I$24)*Stock*(_xlfn.NORM.INV(RAND(),stock_ave,stock_std))+(H1508-I$24)*Bonds*(_xlfn.NORM.INV(RAND(),bond_ave,bond_std))+(H1508-I$24)*cash*(_xlfn.NORM.INV(RAND(),cash_ave,cash_std))+(H1508-I$24)))</f>
        <v/>
      </c>
      <c r="J1508" s="156">
        <f>IF((I1508&lt;=0),0,((I1508-J$24)*Stock*(_xlfn.NORM.INV(RAND(),stock_ave,stock_std))+(I1508-J$24)*Bonds*(_xlfn.NORM.INV(RAND(),bond_ave,bond_std))+(I1508-J$24)*cash*(_xlfn.NORM.INV(RAND(),cash_ave,cash_std))+(I1508-J$24)))</f>
        <v/>
      </c>
      <c r="K1508" s="156">
        <f>IF((J1508&lt;=0),0,((J1508-K$24)*Stock*(_xlfn.NORM.INV(RAND(),stock_ave,stock_std))+(J1508-K$24)*Bonds*(_xlfn.NORM.INV(RAND(),bond_ave,bond_std))+(J1508-K$24)*cash*(_xlfn.NORM.INV(RAND(),cash_ave,cash_std))+(J1508-K$24)))</f>
        <v/>
      </c>
      <c r="L1508" s="156">
        <f>IF((K1508&lt;=0),0,((K1508-L$24)*Stock*(_xlfn.NORM.INV(RAND(),stock_ave,stock_std))+(K1508-L$24)*Bonds*(_xlfn.NORM.INV(RAND(),bond_ave,bond_std))+(K1508-L$24)*cash*(_xlfn.NORM.INV(RAND(),cash_ave,cash_std))+(K1508-L$24)))</f>
        <v/>
      </c>
      <c r="M1508" s="156">
        <f>IF((L1508&lt;=0),0,((L1508-M$24)*Stock*(_xlfn.NORM.INV(RAND(),stock_ave,stock_std))+(L1508-M$24)*Bonds*(_xlfn.NORM.INV(RAND(),bond_ave,bond_std))+(L1508-M$24)*cash*(_xlfn.NORM.INV(RAND(),cash_ave,cash_std))+(L1508-M$24)))</f>
        <v/>
      </c>
      <c r="N1508" s="156">
        <f>IF((M1508&lt;=0),0,((M1508-N$24)*Stock*(_xlfn.NORM.INV(RAND(),stock_ave,stock_std))+(M1508-N$24)*Bonds*(_xlfn.NORM.INV(RAND(),bond_ave,bond_std))+(M1508-N$24)*cash*(_xlfn.NORM.INV(RAND(),cash_ave,cash_std))+(M1508-N$24)))</f>
        <v/>
      </c>
      <c r="O1508" s="156">
        <f>IF((N1508&lt;=0),0,((N1508-O$24)*Stock*(_xlfn.NORM.INV(RAND(),stock_ave,stock_std))+(N1508-O$24)*Bonds*(_xlfn.NORM.INV(RAND(),bond_ave,bond_std))+(N1508-O$24)*cash*(_xlfn.NORM.INV(RAND(),cash_ave,cash_std))+(N1508-O$24)))</f>
        <v/>
      </c>
      <c r="P1508" s="156">
        <f>IF((O1508&lt;=0),0,((O1508-P$24)*Stock*(_xlfn.NORM.INV(RAND(),stock_ave,stock_std))+(O1508-P$24)*Bonds*(_xlfn.NORM.INV(RAND(),bond_ave,bond_std))+(O1508-P$24)*cash*(_xlfn.NORM.INV(RAND(),cash_ave,cash_std))+(O1508-P$24)))</f>
        <v/>
      </c>
      <c r="Q1508" s="156">
        <f>IF((P1508&lt;=0),0,((P1508-Q$24)*Stock*(_xlfn.NORM.INV(RAND(),stock_ave,stock_std))+(P1508-Q$24)*Bonds*(_xlfn.NORM.INV(RAND(),bond_ave,bond_std))+(P1508-Q$24)*cash*(_xlfn.NORM.INV(RAND(),cash_ave,cash_std))+(P1508-Q$24)))</f>
        <v/>
      </c>
      <c r="R1508" s="156">
        <f>IF((Q1508&lt;=0),0,((Q1508-R$24)*Stock*(_xlfn.NORM.INV(RAND(),stock_ave,stock_std))+(Q1508-R$24)*Bonds*(_xlfn.NORM.INV(RAND(),bond_ave,bond_std))+(Q1508-R$24)*cash*(_xlfn.NORM.INV(RAND(),cash_ave,cash_std))+(Q1508-R$24)))</f>
        <v/>
      </c>
      <c r="S1508" s="156">
        <f>IF((R1508&lt;=0),0,((R1508-S$24)*Stock*(_xlfn.NORM.INV(RAND(),stock_ave,stock_std))+(R1508-S$24)*Bonds*(_xlfn.NORM.INV(RAND(),bond_ave,bond_std))+(R1508-S$24)*cash*(_xlfn.NORM.INV(RAND(),cash_ave,cash_std))+(R1508-S$24)))</f>
        <v/>
      </c>
      <c r="T1508" s="156">
        <f>IF((S1508&lt;=0),0,((S1508-T$24)*Stock*(_xlfn.NORM.INV(RAND(),stock_ave,stock_std))+(S1508-T$24)*Bonds*(_xlfn.NORM.INV(RAND(),bond_ave,bond_std))+(S1508-T$24)*cash*(_xlfn.NORM.INV(RAND(),cash_ave,cash_std))+(S1508-T$24)))</f>
        <v/>
      </c>
      <c r="U1508" s="156">
        <f>IF((T1508&lt;=0),0,((T1508-U$24)*Stock*(_xlfn.NORM.INV(RAND(),stock_ave,stock_std))+(T1508-U$24)*Bonds*(_xlfn.NORM.INV(RAND(),bond_ave,bond_std))+(T1508-U$24)*cash*(_xlfn.NORM.INV(RAND(),cash_ave,cash_std))+(T1508-U$24)))</f>
        <v/>
      </c>
      <c r="V1508" s="156">
        <f>IF((U1508&lt;=0),0,((U1508-V$24)*Stock*(_xlfn.NORM.INV(RAND(),stock_ave,stock_std))+(U1508-V$24)*Bonds*(_xlfn.NORM.INV(RAND(),bond_ave,bond_std))+(U1508-V$24)*cash*(_xlfn.NORM.INV(RAND(),cash_ave,cash_std))+(U1508-V$24)))</f>
        <v/>
      </c>
      <c r="W1508" s="156">
        <f>IF((V1508&lt;=0),0,((V1508-W$24)*Stock*(_xlfn.NORM.INV(RAND(),stock_ave,stock_std))+(V1508-W$24)*Bonds*(_xlfn.NORM.INV(RAND(),bond_ave,bond_std))+(V1508-W$24)*cash*(_xlfn.NORM.INV(RAND(),cash_ave,cash_std))+(V1508-W$24)))</f>
        <v/>
      </c>
      <c r="X1508" s="156">
        <f>IF((W1508&lt;=0),0,((W1508-X$24)*Stock*(_xlfn.NORM.INV(RAND(),stock_ave,stock_std))+(W1508-X$24)*Bonds*(_xlfn.NORM.INV(RAND(),bond_ave,bond_std))+(W1508-X$24)*cash*(_xlfn.NORM.INV(RAND(),cash_ave,cash_std))+(W1508-X$24)))</f>
        <v/>
      </c>
      <c r="Y1508" s="156">
        <f>IF((X1508&lt;=0),0,((X1508-Y$24)*Stock*(_xlfn.NORM.INV(RAND(),stock_ave,stock_std))+(X1508-Y$24)*Bonds*(_xlfn.NORM.INV(RAND(),bond_ave,bond_std))+(X1508-Y$24)*cash*(_xlfn.NORM.INV(RAND(),cash_ave,cash_std))+(X1508-Y$24)))</f>
        <v/>
      </c>
      <c r="Z1508" s="156">
        <f>IF((Y1508&lt;=0),0,((Y1508-Z$24)*Stock*(_xlfn.NORM.INV(RAND(),stock_ave,stock_std))+(Y1508-Z$24)*Bonds*(_xlfn.NORM.INV(RAND(),bond_ave,bond_std))+(Y1508-Z$24)*cash*(_xlfn.NORM.INV(RAND(),cash_ave,cash_std))+(Y1508-Z$24)))</f>
        <v/>
      </c>
      <c r="AA1508" s="156">
        <f>IF((Z1508&lt;=0),0,((Z1508-AA$24)*Stock*(_xlfn.NORM.INV(RAND(),stock_ave,stock_std))+(Z1508-AA$24)*Bonds*(_xlfn.NORM.INV(RAND(),bond_ave,bond_std))+(Z1508-AA$24)*cash*(_xlfn.NORM.INV(RAND(),cash_ave,cash_std))+(Z1508-AA$24)))</f>
        <v/>
      </c>
      <c r="AB1508" s="156">
        <f>IF((AA1508&lt;=0),0,((AA1508-AB$24)*Stock*(_xlfn.NORM.INV(RAND(),stock_ave,stock_std))+(AA1508-AB$24)*Bonds*(_xlfn.NORM.INV(RAND(),bond_ave,bond_std))+(AA1508-AB$24)*cash*(_xlfn.NORM.INV(RAND(),cash_ave,cash_std))+(AA1508-AB$24)))</f>
        <v/>
      </c>
      <c r="AC1508" s="156">
        <f>IF((AB1508&lt;=0),0,((AB1508-AC$24)*Stock*(_xlfn.NORM.INV(RAND(),stock_ave,stock_std))+(AB1508-AC$24)*Bonds*(_xlfn.NORM.INV(RAND(),bond_ave,bond_std))+(AB1508-AC$24)*cash*(_xlfn.NORM.INV(RAND(),cash_ave,cash_std))+(AB1508-AC$24)))</f>
        <v/>
      </c>
      <c r="AD1508" s="156">
        <f>IF((AC1508&lt;=0),0,((AC1508-AD$24)*Stock*(_xlfn.NORM.INV(RAND(),stock_ave,stock_std))+(AC1508-AD$24)*Bonds*(_xlfn.NORM.INV(RAND(),bond_ave,bond_std))+(AC1508-AD$24)*cash*(_xlfn.NORM.INV(RAND(),cash_ave,cash_std))+(AC1508-AD$24)))</f>
        <v/>
      </c>
      <c r="AE1508" s="156">
        <f>IF((AD1508&lt;=0),0,((AD1508-AE$24)*Stock*(_xlfn.NORM.INV(RAND(),stock_ave,stock_std))+(AD1508-AE$24)*Bonds*(_xlfn.NORM.INV(RAND(),bond_ave,bond_std))+(AD1508-AE$24)*cash*(_xlfn.NORM.INV(RAND(),cash_ave,cash_std))+(AD1508-AE$24)))</f>
        <v/>
      </c>
      <c r="AF1508" s="156">
        <f>IF((AE1508&lt;=0),0,((AE1508-AF$24)*Stock*(_xlfn.NORM.INV(RAND(),stock_ave,stock_std))+(AE1508-AF$24)*Bonds*(_xlfn.NORM.INV(RAND(),bond_ave,bond_std))+(AE1508-AF$24)*cash*(_xlfn.NORM.INV(RAND(),cash_ave,cash_std))+(AE1508-AF$24)))</f>
        <v/>
      </c>
      <c r="AG1508" s="156">
        <f>IF((AF1508&lt;=0),0,((AF1508-AG$24)*Stock*(_xlfn.NORM.INV(RAND(),stock_ave,stock_std))+(AF1508-AG$24)*Bonds*(_xlfn.NORM.INV(RAND(),bond_ave,bond_std))+(AF1508-AG$24)*cash*(_xlfn.NORM.INV(RAND(),cash_ave,cash_std))+(AF1508-AG$24)))</f>
        <v/>
      </c>
      <c r="AH1508" s="156">
        <f>IF((AG1508&lt;=0),0,((AG1508-AH$24)*Stock*(_xlfn.NORM.INV(RAND(),stock_ave,stock_std))+(AG1508-AH$24)*Bonds*(_xlfn.NORM.INV(RAND(),bond_ave,bond_std))+(AG1508-AH$24)*cash*(_xlfn.NORM.INV(RAND(),cash_ave,cash_std))+(AG1508-AH$24)))</f>
        <v/>
      </c>
      <c r="AI1508" s="156">
        <f>IF((AH1508&lt;=0),0,((AH1508-AI$24)*Stock*(_xlfn.NORM.INV(RAND(),stock_ave,stock_std))+(AH1508-AI$24)*Bonds*(_xlfn.NORM.INV(RAND(),bond_ave,bond_std))+(AH1508-AI$24)*cash*(_xlfn.NORM.INV(RAND(),cash_ave,cash_std))+(AH1508-AI$24)))</f>
        <v/>
      </c>
      <c r="AJ1508" s="156">
        <f>IF((AI1508&lt;=0),0,((AI1508-AJ$24)*Stock*(_xlfn.NORM.INV(RAND(),stock_ave,stock_std))+(AI1508-AJ$24)*Bonds*(_xlfn.NORM.INV(RAND(),bond_ave,bond_std))+(AI1508-AJ$24)*cash*(_xlfn.NORM.INV(RAND(),cash_ave,cash_std))+(AI1508-AJ$24)))</f>
        <v/>
      </c>
      <c r="AK1508" s="156">
        <f>IF((AJ1508&lt;=0),0,((AJ1508-AK$24)*Stock*(_xlfn.NORM.INV(RAND(),stock_ave,stock_std))+(AJ1508-AK$24)*Bonds*(_xlfn.NORM.INV(RAND(),bond_ave,bond_std))+(AJ1508-AK$24)*cash*(_xlfn.NORM.INV(RAND(),cash_ave,cash_std))+(AJ1508-AK$24)))</f>
        <v/>
      </c>
      <c r="AL1508" s="156">
        <f>IF((AK1508&lt;=0),0,((AK1508-AL$24)*Stock*(_xlfn.NORM.INV(RAND(),stock_ave,stock_std))+(AK1508-AL$24)*Bonds*(_xlfn.NORM.INV(RAND(),bond_ave,bond_std))+(AK1508-AL$24)*cash*(_xlfn.NORM.INV(RAND(),cash_ave,cash_std))+(AK1508-AL$24)))</f>
        <v/>
      </c>
      <c r="AM1508" s="156">
        <f>IF((AL1508&lt;=0),0,((AL1508-AM$24)*Stock*(_xlfn.NORM.INV(RAND(),stock_ave,stock_std))+(AL1508-AM$24)*Bonds*(_xlfn.NORM.INV(RAND(),bond_ave,bond_std))+(AL1508-AM$24)*cash*(_xlfn.NORM.INV(RAND(),cash_ave,cash_std))+(AL1508-AM$24)))</f>
        <v/>
      </c>
      <c r="AN1508" s="156">
        <f>IF((AM1508&lt;=0),0,((AM1508-AN$24)*Stock*(_xlfn.NORM.INV(RAND(),stock_ave,stock_std))+(AM1508-AN$24)*Bonds*(_xlfn.NORM.INV(RAND(),bond_ave,bond_std))+(AM1508-AN$24)*cash*(_xlfn.NORM.INV(RAND(),cash_ave,cash_std))+(AM1508-AN$24)))</f>
        <v/>
      </c>
      <c r="AO1508" s="156">
        <f>IF((AN1508&lt;=0),0,((AN1508-AO$24)*Stock*(_xlfn.NORM.INV(RAND(),stock_ave,stock_std))+(AN1508-AO$24)*Bonds*(_xlfn.NORM.INV(RAND(),bond_ave,bond_std))+(AN1508-AO$24)*cash*(_xlfn.NORM.INV(RAND(),cash_ave,cash_std))+(AN1508-AO$24)))</f>
        <v/>
      </c>
      <c r="AP1508" s="156">
        <f>IF((AO1508&lt;=0),0,((AO1508-AP$24)*Stock*(_xlfn.NORM.INV(RAND(),stock_ave,stock_std))+(AO1508-AP$24)*Bonds*(_xlfn.NORM.INV(RAND(),bond_ave,bond_std))+(AO1508-AP$24)*cash*(_xlfn.NORM.INV(RAND(),cash_ave,cash_std))+(AO1508-AP$24)))</f>
        <v/>
      </c>
      <c r="AQ1508" s="156">
        <f>IF((AP1508&lt;=0),0,((AP1508-AQ$24)*Stock*(_xlfn.NORM.INV(RAND(),stock_ave,stock_std))+(AP1508-AQ$24)*Bonds*(_xlfn.NORM.INV(RAND(),bond_ave,bond_std))+(AP1508-AQ$24)*cash*(_xlfn.NORM.INV(RAND(),cash_ave,cash_std))+(AP1508-AQ$24)))</f>
        <v/>
      </c>
      <c r="AR1508" s="156">
        <f>IF((AQ1508&lt;=0),0,((AQ1508-AR$24)*Stock*(_xlfn.NORM.INV(RAND(),stock_ave,stock_std))+(AQ1508-AR$24)*Bonds*(_xlfn.NORM.INV(RAND(),bond_ave,bond_std))+(AQ1508-AR$24)*cash*(_xlfn.NORM.INV(RAND(),cash_ave,cash_std))+(AQ1508-AR$24)))</f>
        <v/>
      </c>
      <c r="AS1508" s="156">
        <f>IF((AR1508&lt;=0),0,((AR1508-AS$24)*Stock*(_xlfn.NORM.INV(RAND(),stock_ave,stock_std))+(AR1508-AS$24)*Bonds*(_xlfn.NORM.INV(RAND(),bond_ave,bond_std))+(AR1508-AS$24)*cash*(_xlfn.NORM.INV(RAND(),cash_ave,cash_std))+(AR1508-AS$24)))</f>
        <v/>
      </c>
      <c r="AT1508" s="156">
        <f>IF((AS1508&lt;=0),0,((AS1508-AT$24)*Stock*(_xlfn.NORM.INV(RAND(),stock_ave,stock_std))+(AS1508-AT$24)*Bonds*(_xlfn.NORM.INV(RAND(),bond_ave,bond_std))+(AS1508-AT$24)*cash*(_xlfn.NORM.INV(RAND(),cash_ave,cash_std))+(AS1508-AT$24)))</f>
        <v/>
      </c>
      <c r="AU1508" s="156">
        <f>IF((AT1508&lt;=0),0,((AT1508-AU$24)*Stock*(_xlfn.NORM.INV(RAND(),stock_ave,stock_std))+(AT1508-AU$24)*Bonds*(_xlfn.NORM.INV(RAND(),bond_ave,bond_std))+(AT1508-AU$24)*cash*(_xlfn.NORM.INV(RAND(),cash_ave,cash_std))+(AT1508-AU$24)))</f>
        <v/>
      </c>
      <c r="AV1508" s="156">
        <f>IF((AU1508&lt;=0),0,((AU1508-AV$24)*Stock*(_xlfn.NORM.INV(RAND(),stock_ave,stock_std))+(AU1508-AV$24)*Bonds*(_xlfn.NORM.INV(RAND(),bond_ave,bond_std))+(AU1508-AV$24)*cash*(_xlfn.NORM.INV(RAND(),cash_ave,cash_std))+(AU1508-AV$24)))</f>
        <v/>
      </c>
      <c r="AW1508" s="156">
        <f>IF((AV1508&lt;=0),0,((AV1508-AW$24)*Stock*(_xlfn.NORM.INV(RAND(),stock_ave,stock_std))+(AV1508-AW$24)*Bonds*(_xlfn.NORM.INV(RAND(),bond_ave,bond_std))+(AV1508-AW$24)*cash*(_xlfn.NORM.INV(RAND(),cash_ave,cash_std))+(AV1508-AW$24)))</f>
        <v/>
      </c>
      <c r="AX1508" s="159" t="n"/>
      <c r="AY1508" s="159" t="n"/>
      <c r="AZ1508" s="159" t="n"/>
      <c r="BA1508" s="159" t="n"/>
      <c r="BB1508" s="159" t="n"/>
    </row>
    <row r="1509">
      <c r="C1509" s="147" t="n"/>
      <c r="D1509" s="61">
        <f>+D1508-IF(D$18&gt;74,(D1508/D$25)*$C$10)</f>
        <v/>
      </c>
      <c r="E1509" s="61">
        <f>+E1508-IF(E$18&gt;74,(E1508/E$25)*$C$10)</f>
        <v/>
      </c>
      <c r="F1509" s="61">
        <f>+F1508-IF(F$18&gt;74,(F1508/F$25)*$C$10)</f>
        <v/>
      </c>
      <c r="G1509" s="61">
        <f>+G1508-IF(G$18&gt;74,(G1508/G$25)*$C$10)</f>
        <v/>
      </c>
      <c r="H1509" s="61">
        <f>+H1508-IF(H$18&gt;74,(H1508/H$25)*$C$10)</f>
        <v/>
      </c>
      <c r="I1509" s="61">
        <f>+I1508-IF(I$18&gt;74,(I1508/I$25)*$C$10)</f>
        <v/>
      </c>
      <c r="J1509" s="61">
        <f>+J1508-IF(J$18&gt;74,(J1508/J$25)*$C$10)</f>
        <v/>
      </c>
      <c r="K1509" s="61">
        <f>+K1508-IF(K$18&gt;74,(K1508/K$25)*$C$10)</f>
        <v/>
      </c>
      <c r="L1509" s="61">
        <f>+L1508-IF(L$18&gt;74,(L1508/L$25)*$C$10)</f>
        <v/>
      </c>
      <c r="M1509" s="61">
        <f>+M1508-IF(M$18&gt;74,(M1508/M$25)*$C$10)</f>
        <v/>
      </c>
      <c r="N1509" s="61">
        <f>+N1508-IF(N$18&gt;74,(N1508/N$25)*$C$10)</f>
        <v/>
      </c>
      <c r="O1509" s="61">
        <f>+O1508-IF(O$18&gt;74,(O1508/O$25)*$C$10)</f>
        <v/>
      </c>
      <c r="P1509" s="61">
        <f>+P1508-IF(P$18&gt;74,(P1508/P$25)*$C$10)</f>
        <v/>
      </c>
      <c r="Q1509" s="61">
        <f>+Q1508-IF(Q$18&gt;74,(Q1508/Q$25)*$C$10)</f>
        <v/>
      </c>
      <c r="R1509" s="61">
        <f>+R1508-IF(R$18&gt;74,(R1508/R$25)*$C$10)</f>
        <v/>
      </c>
      <c r="S1509" s="61">
        <f>+S1508-IF(S$18&gt;74,(S1508/S$25)*$C$10)</f>
        <v/>
      </c>
      <c r="T1509" s="61">
        <f>+T1508-IF(T$18&gt;74,(T1508/T$25)*$C$10)</f>
        <v/>
      </c>
      <c r="U1509" s="61">
        <f>+U1508-IF(U$18&gt;74,(U1508/U$25)*$C$10)</f>
        <v/>
      </c>
      <c r="V1509" s="61">
        <f>+V1508-IF(V$18&gt;74,(V1508/V$25)*$C$10)</f>
        <v/>
      </c>
      <c r="W1509" s="61">
        <f>+W1508-IF(W$18&gt;74,(W1508/W$25)*$C$10)</f>
        <v/>
      </c>
      <c r="X1509" s="61">
        <f>+X1508-IF(X$18&gt;74,(X1508/X$25)*$C$10)</f>
        <v/>
      </c>
      <c r="Y1509" s="61">
        <f>+Y1508-IF(Y$18&gt;74,(Y1508/Y$25)*$C$10)</f>
        <v/>
      </c>
      <c r="Z1509" s="61">
        <f>+Z1508-IF(Z$18&gt;74,(Z1508/Z$25)*$C$10)</f>
        <v/>
      </c>
      <c r="AA1509" s="61">
        <f>+AA1508-IF(AA$18&gt;74,(AA1508/AA$25)*$C$10)</f>
        <v/>
      </c>
      <c r="AB1509" s="61">
        <f>+AB1508-IF(AB$18&gt;74,(AB1508/AB$25)*$C$10)</f>
        <v/>
      </c>
      <c r="AC1509" s="61">
        <f>+AC1508-IF(AC$18&gt;74,(AC1508/AC$25)*$C$10)</f>
        <v/>
      </c>
      <c r="AD1509" s="61">
        <f>+AD1508-IF(AD$18&gt;74,(AD1508/AD$25)*$C$10)</f>
        <v/>
      </c>
      <c r="AE1509" s="61">
        <f>+AE1508-IF(AE$18&gt;74,(AE1508/AE$25)*$C$10)</f>
        <v/>
      </c>
      <c r="AF1509" s="61">
        <f>+AF1508-IF(AF$18&gt;74,(AF1508/AF$25)*$C$10)</f>
        <v/>
      </c>
      <c r="AG1509" s="61">
        <f>+AG1508-IF(AG$18&gt;74,(AG1508/AG$25)*$C$10)</f>
        <v/>
      </c>
      <c r="AH1509" s="61">
        <f>+AH1508-IF(AH$18&gt;74,(AH1508/AH$25)*$C$10)</f>
        <v/>
      </c>
      <c r="AI1509" s="61">
        <f>+AI1508-IF(AI$18&gt;74,(AI1508/AI$25)*$C$10)</f>
        <v/>
      </c>
      <c r="AJ1509" s="61">
        <f>+AJ1508-IF(AJ$18&gt;74,(AJ1508/AJ$25)*$C$10)</f>
        <v/>
      </c>
      <c r="AK1509" s="61">
        <f>+AK1508-IF(AK$18&gt;74,(AK1508/AK$25)*$C$10)</f>
        <v/>
      </c>
      <c r="AL1509" s="61">
        <f>+AL1508-IF(AL$18&gt;74,(AL1508/AL$25)*$C$10)</f>
        <v/>
      </c>
      <c r="AM1509" s="61">
        <f>+AM1508-IF(AM$18&gt;74,(AM1508/AM$25)*$C$10)</f>
        <v/>
      </c>
      <c r="AN1509" s="61">
        <f>+AN1508-IF(AN$18&gt;74,(AN1508/AN$25)*$C$10)</f>
        <v/>
      </c>
      <c r="AO1509" s="61">
        <f>+AO1508-IF(AO$18&gt;74,(AO1508/AO$25)*$C$10)</f>
        <v/>
      </c>
      <c r="AP1509" s="61">
        <f>+AP1508-IF(AP$18&gt;74,(AP1508/AP$25)*$C$10)</f>
        <v/>
      </c>
      <c r="AQ1509" s="61">
        <f>+AQ1508-IF(AQ$18&gt;74,(AQ1508/AQ$25)*$C$10)</f>
        <v/>
      </c>
      <c r="AR1509" s="61">
        <f>+AR1508-IF(AR$18&gt;74,(AR1508/AR$25)*$C$10)</f>
        <v/>
      </c>
      <c r="AS1509" s="61">
        <f>+AS1508-IF(AS$18&gt;74,(AS1508/AS$25)*$C$10)</f>
        <v/>
      </c>
      <c r="AT1509" s="61">
        <f>+AT1508-IF(AT$18&gt;74,(AT1508/AT$25)*$C$10)</f>
        <v/>
      </c>
      <c r="AU1509" s="61">
        <f>+AU1508-IF(AU$18&gt;74,(AU1508/AU$25)*$C$10)</f>
        <v/>
      </c>
      <c r="AV1509" s="61">
        <f>+AV1508-IF(AV$18&gt;74,(AV1508/AV$25)*$C$10)</f>
        <v/>
      </c>
      <c r="AW1509" s="61">
        <f>+AW1508-IF(AW$18&gt;74,(AW1508/AW$25)*$C$10)</f>
        <v/>
      </c>
      <c r="AX1509" s="35">
        <f>IF(AW1509&gt;0,1,0)</f>
        <v/>
      </c>
      <c r="AY1509" s="35">
        <f>IF(AL1509&gt;0,1,0)</f>
        <v/>
      </c>
      <c r="AZ1509" s="35">
        <f>IF(AG1509&gt;0,1,0)</f>
        <v/>
      </c>
      <c r="BA1509" s="35">
        <f>IF(AB1509&gt;0,1,0)</f>
        <v/>
      </c>
      <c r="BB1509" s="35">
        <f>IF(W1509&gt;0,1,0)</f>
        <v/>
      </c>
    </row>
    <row r="1510">
      <c r="B1510" s="154" t="inlineStr">
        <is>
          <t>trial 742</t>
        </is>
      </c>
      <c r="C1510" s="155">
        <f>+start-C1507</f>
        <v/>
      </c>
      <c r="D1510" s="156">
        <f>IF((C1510&lt;=0),0,((C1510-D$24)*Stock*(_xlfn.NORM.INV(RAND(),stock_ave,stock_std))+(C1510-D$24)*Bonds*(_xlfn.NORM.INV(RAND(),bond_ave,bond_std))+(C1510-D$24)*cash*(_xlfn.NORM.INV(RAND(),cash_ave,cash_std))+(C1510-D$24)))</f>
        <v/>
      </c>
      <c r="E1510" s="156">
        <f>IF((D1510&lt;=0),0,((D1510-E$24)*Stock*(_xlfn.NORM.INV(RAND(),stock_ave,stock_std))+(D1510-E$24)*Bonds*(_xlfn.NORM.INV(RAND(),bond_ave,bond_std))+(D1510-E$24)*cash*(_xlfn.NORM.INV(RAND(),cash_ave,cash_std))+(D1510-E$24)))</f>
        <v/>
      </c>
      <c r="F1510" s="156">
        <f>IF((E1510&lt;=0),0,((E1510-F$24)*Stock*(_xlfn.NORM.INV(RAND(),stock_ave,stock_std))+(E1510-F$24)*Bonds*(_xlfn.NORM.INV(RAND(),bond_ave,bond_std))+(E1510-F$24)*cash*(_xlfn.NORM.INV(RAND(),cash_ave,cash_std))+(E1510-F$24)))</f>
        <v/>
      </c>
      <c r="G1510" s="156">
        <f>IF((F1510&lt;=0),0,((F1510-G$24)*Stock*(_xlfn.NORM.INV(RAND(),stock_ave,stock_std))+(F1510-G$24)*Bonds*(_xlfn.NORM.INV(RAND(),bond_ave,bond_std))+(F1510-G$24)*cash*(_xlfn.NORM.INV(RAND(),cash_ave,cash_std))+(F1510-G$24)))</f>
        <v/>
      </c>
      <c r="H1510" s="156">
        <f>IF((G1510&lt;=0),0,((G1510-H$24)*Stock*(_xlfn.NORM.INV(RAND(),stock_ave,stock_std))+(G1510-H$24)*Bonds*(_xlfn.NORM.INV(RAND(),bond_ave,bond_std))+(G1510-H$24)*cash*(_xlfn.NORM.INV(RAND(),cash_ave,cash_std))+(G1510-H$24)))</f>
        <v/>
      </c>
      <c r="I1510" s="156">
        <f>IF((H1510&lt;=0),0,((H1510-I$24)*Stock*(_xlfn.NORM.INV(RAND(),stock_ave,stock_std))+(H1510-I$24)*Bonds*(_xlfn.NORM.INV(RAND(),bond_ave,bond_std))+(H1510-I$24)*cash*(_xlfn.NORM.INV(RAND(),cash_ave,cash_std))+(H1510-I$24)))</f>
        <v/>
      </c>
      <c r="J1510" s="156">
        <f>IF((I1510&lt;=0),0,((I1510-J$24)*Stock*(_xlfn.NORM.INV(RAND(),stock_ave,stock_std))+(I1510-J$24)*Bonds*(_xlfn.NORM.INV(RAND(),bond_ave,bond_std))+(I1510-J$24)*cash*(_xlfn.NORM.INV(RAND(),cash_ave,cash_std))+(I1510-J$24)))</f>
        <v/>
      </c>
      <c r="K1510" s="156">
        <f>IF((J1510&lt;=0),0,((J1510-K$24)*Stock*(_xlfn.NORM.INV(RAND(),stock_ave,stock_std))+(J1510-K$24)*Bonds*(_xlfn.NORM.INV(RAND(),bond_ave,bond_std))+(J1510-K$24)*cash*(_xlfn.NORM.INV(RAND(),cash_ave,cash_std))+(J1510-K$24)))</f>
        <v/>
      </c>
      <c r="L1510" s="156">
        <f>IF((K1510&lt;=0),0,((K1510-L$24)*Stock*(_xlfn.NORM.INV(RAND(),stock_ave,stock_std))+(K1510-L$24)*Bonds*(_xlfn.NORM.INV(RAND(),bond_ave,bond_std))+(K1510-L$24)*cash*(_xlfn.NORM.INV(RAND(),cash_ave,cash_std))+(K1510-L$24)))</f>
        <v/>
      </c>
      <c r="M1510" s="156">
        <f>IF((L1510&lt;=0),0,((L1510-M$24)*Stock*(_xlfn.NORM.INV(RAND(),stock_ave,stock_std))+(L1510-M$24)*Bonds*(_xlfn.NORM.INV(RAND(),bond_ave,bond_std))+(L1510-M$24)*cash*(_xlfn.NORM.INV(RAND(),cash_ave,cash_std))+(L1510-M$24)))</f>
        <v/>
      </c>
      <c r="N1510" s="156">
        <f>IF((M1510&lt;=0),0,((M1510-N$24)*Stock*(_xlfn.NORM.INV(RAND(),stock_ave,stock_std))+(M1510-N$24)*Bonds*(_xlfn.NORM.INV(RAND(),bond_ave,bond_std))+(M1510-N$24)*cash*(_xlfn.NORM.INV(RAND(),cash_ave,cash_std))+(M1510-N$24)))</f>
        <v/>
      </c>
      <c r="O1510" s="156">
        <f>IF((N1510&lt;=0),0,((N1510-O$24)*Stock*(_xlfn.NORM.INV(RAND(),stock_ave,stock_std))+(N1510-O$24)*Bonds*(_xlfn.NORM.INV(RAND(),bond_ave,bond_std))+(N1510-O$24)*cash*(_xlfn.NORM.INV(RAND(),cash_ave,cash_std))+(N1510-O$24)))</f>
        <v/>
      </c>
      <c r="P1510" s="156">
        <f>IF((O1510&lt;=0),0,((O1510-P$24)*Stock*(_xlfn.NORM.INV(RAND(),stock_ave,stock_std))+(O1510-P$24)*Bonds*(_xlfn.NORM.INV(RAND(),bond_ave,bond_std))+(O1510-P$24)*cash*(_xlfn.NORM.INV(RAND(),cash_ave,cash_std))+(O1510-P$24)))</f>
        <v/>
      </c>
      <c r="Q1510" s="156">
        <f>IF((P1510&lt;=0),0,((P1510-Q$24)*Stock*(_xlfn.NORM.INV(RAND(),stock_ave,stock_std))+(P1510-Q$24)*Bonds*(_xlfn.NORM.INV(RAND(),bond_ave,bond_std))+(P1510-Q$24)*cash*(_xlfn.NORM.INV(RAND(),cash_ave,cash_std))+(P1510-Q$24)))</f>
        <v/>
      </c>
      <c r="R1510" s="156">
        <f>IF((Q1510&lt;=0),0,((Q1510-R$24)*Stock*(_xlfn.NORM.INV(RAND(),stock_ave,stock_std))+(Q1510-R$24)*Bonds*(_xlfn.NORM.INV(RAND(),bond_ave,bond_std))+(Q1510-R$24)*cash*(_xlfn.NORM.INV(RAND(),cash_ave,cash_std))+(Q1510-R$24)))</f>
        <v/>
      </c>
      <c r="S1510" s="156">
        <f>IF((R1510&lt;=0),0,((R1510-S$24)*Stock*(_xlfn.NORM.INV(RAND(),stock_ave,stock_std))+(R1510-S$24)*Bonds*(_xlfn.NORM.INV(RAND(),bond_ave,bond_std))+(R1510-S$24)*cash*(_xlfn.NORM.INV(RAND(),cash_ave,cash_std))+(R1510-S$24)))</f>
        <v/>
      </c>
      <c r="T1510" s="156">
        <f>IF((S1510&lt;=0),0,((S1510-T$24)*Stock*(_xlfn.NORM.INV(RAND(),stock_ave,stock_std))+(S1510-T$24)*Bonds*(_xlfn.NORM.INV(RAND(),bond_ave,bond_std))+(S1510-T$24)*cash*(_xlfn.NORM.INV(RAND(),cash_ave,cash_std))+(S1510-T$24)))</f>
        <v/>
      </c>
      <c r="U1510" s="156">
        <f>IF((T1510&lt;=0),0,((T1510-U$24)*Stock*(_xlfn.NORM.INV(RAND(),stock_ave,stock_std))+(T1510-U$24)*Bonds*(_xlfn.NORM.INV(RAND(),bond_ave,bond_std))+(T1510-U$24)*cash*(_xlfn.NORM.INV(RAND(),cash_ave,cash_std))+(T1510-U$24)))</f>
        <v/>
      </c>
      <c r="V1510" s="156">
        <f>IF((U1510&lt;=0),0,((U1510-V$24)*Stock*(_xlfn.NORM.INV(RAND(),stock_ave,stock_std))+(U1510-V$24)*Bonds*(_xlfn.NORM.INV(RAND(),bond_ave,bond_std))+(U1510-V$24)*cash*(_xlfn.NORM.INV(RAND(),cash_ave,cash_std))+(U1510-V$24)))</f>
        <v/>
      </c>
      <c r="W1510" s="156">
        <f>IF((V1510&lt;=0),0,((V1510-W$24)*Stock*(_xlfn.NORM.INV(RAND(),stock_ave,stock_std))+(V1510-W$24)*Bonds*(_xlfn.NORM.INV(RAND(),bond_ave,bond_std))+(V1510-W$24)*cash*(_xlfn.NORM.INV(RAND(),cash_ave,cash_std))+(V1510-W$24)))</f>
        <v/>
      </c>
      <c r="X1510" s="156">
        <f>IF((W1510&lt;=0),0,((W1510-X$24)*Stock*(_xlfn.NORM.INV(RAND(),stock_ave,stock_std))+(W1510-X$24)*Bonds*(_xlfn.NORM.INV(RAND(),bond_ave,bond_std))+(W1510-X$24)*cash*(_xlfn.NORM.INV(RAND(),cash_ave,cash_std))+(W1510-X$24)))</f>
        <v/>
      </c>
      <c r="Y1510" s="156">
        <f>IF((X1510&lt;=0),0,((X1510-Y$24)*Stock*(_xlfn.NORM.INV(RAND(),stock_ave,stock_std))+(X1510-Y$24)*Bonds*(_xlfn.NORM.INV(RAND(),bond_ave,bond_std))+(X1510-Y$24)*cash*(_xlfn.NORM.INV(RAND(),cash_ave,cash_std))+(X1510-Y$24)))</f>
        <v/>
      </c>
      <c r="Z1510" s="156">
        <f>IF((Y1510&lt;=0),0,((Y1510-Z$24)*Stock*(_xlfn.NORM.INV(RAND(),stock_ave,stock_std))+(Y1510-Z$24)*Bonds*(_xlfn.NORM.INV(RAND(),bond_ave,bond_std))+(Y1510-Z$24)*cash*(_xlfn.NORM.INV(RAND(),cash_ave,cash_std))+(Y1510-Z$24)))</f>
        <v/>
      </c>
      <c r="AA1510" s="156">
        <f>IF((Z1510&lt;=0),0,((Z1510-AA$24)*Stock*(_xlfn.NORM.INV(RAND(),stock_ave,stock_std))+(Z1510-AA$24)*Bonds*(_xlfn.NORM.INV(RAND(),bond_ave,bond_std))+(Z1510-AA$24)*cash*(_xlfn.NORM.INV(RAND(),cash_ave,cash_std))+(Z1510-AA$24)))</f>
        <v/>
      </c>
      <c r="AB1510" s="156">
        <f>IF((AA1510&lt;=0),0,((AA1510-AB$24)*Stock*(_xlfn.NORM.INV(RAND(),stock_ave,stock_std))+(AA1510-AB$24)*Bonds*(_xlfn.NORM.INV(RAND(),bond_ave,bond_std))+(AA1510-AB$24)*cash*(_xlfn.NORM.INV(RAND(),cash_ave,cash_std))+(AA1510-AB$24)))</f>
        <v/>
      </c>
      <c r="AC1510" s="156">
        <f>IF((AB1510&lt;=0),0,((AB1510-AC$24)*Stock*(_xlfn.NORM.INV(RAND(),stock_ave,stock_std))+(AB1510-AC$24)*Bonds*(_xlfn.NORM.INV(RAND(),bond_ave,bond_std))+(AB1510-AC$24)*cash*(_xlfn.NORM.INV(RAND(),cash_ave,cash_std))+(AB1510-AC$24)))</f>
        <v/>
      </c>
      <c r="AD1510" s="156">
        <f>IF((AC1510&lt;=0),0,((AC1510-AD$24)*Stock*(_xlfn.NORM.INV(RAND(),stock_ave,stock_std))+(AC1510-AD$24)*Bonds*(_xlfn.NORM.INV(RAND(),bond_ave,bond_std))+(AC1510-AD$24)*cash*(_xlfn.NORM.INV(RAND(),cash_ave,cash_std))+(AC1510-AD$24)))</f>
        <v/>
      </c>
      <c r="AE1510" s="156">
        <f>IF((AD1510&lt;=0),0,((AD1510-AE$24)*Stock*(_xlfn.NORM.INV(RAND(),stock_ave,stock_std))+(AD1510-AE$24)*Bonds*(_xlfn.NORM.INV(RAND(),bond_ave,bond_std))+(AD1510-AE$24)*cash*(_xlfn.NORM.INV(RAND(),cash_ave,cash_std))+(AD1510-AE$24)))</f>
        <v/>
      </c>
      <c r="AF1510" s="156">
        <f>IF((AE1510&lt;=0),0,((AE1510-AF$24)*Stock*(_xlfn.NORM.INV(RAND(),stock_ave,stock_std))+(AE1510-AF$24)*Bonds*(_xlfn.NORM.INV(RAND(),bond_ave,bond_std))+(AE1510-AF$24)*cash*(_xlfn.NORM.INV(RAND(),cash_ave,cash_std))+(AE1510-AF$24)))</f>
        <v/>
      </c>
      <c r="AG1510" s="156">
        <f>IF((AF1510&lt;=0),0,((AF1510-AG$24)*Stock*(_xlfn.NORM.INV(RAND(),stock_ave,stock_std))+(AF1510-AG$24)*Bonds*(_xlfn.NORM.INV(RAND(),bond_ave,bond_std))+(AF1510-AG$24)*cash*(_xlfn.NORM.INV(RAND(),cash_ave,cash_std))+(AF1510-AG$24)))</f>
        <v/>
      </c>
      <c r="AH1510" s="156">
        <f>IF((AG1510&lt;=0),0,((AG1510-AH$24)*Stock*(_xlfn.NORM.INV(RAND(),stock_ave,stock_std))+(AG1510-AH$24)*Bonds*(_xlfn.NORM.INV(RAND(),bond_ave,bond_std))+(AG1510-AH$24)*cash*(_xlfn.NORM.INV(RAND(),cash_ave,cash_std))+(AG1510-AH$24)))</f>
        <v/>
      </c>
      <c r="AI1510" s="156">
        <f>IF((AH1510&lt;=0),0,((AH1510-AI$24)*Stock*(_xlfn.NORM.INV(RAND(),stock_ave,stock_std))+(AH1510-AI$24)*Bonds*(_xlfn.NORM.INV(RAND(),bond_ave,bond_std))+(AH1510-AI$24)*cash*(_xlfn.NORM.INV(RAND(),cash_ave,cash_std))+(AH1510-AI$24)))</f>
        <v/>
      </c>
      <c r="AJ1510" s="156">
        <f>IF((AI1510&lt;=0),0,((AI1510-AJ$24)*Stock*(_xlfn.NORM.INV(RAND(),stock_ave,stock_std))+(AI1510-AJ$24)*Bonds*(_xlfn.NORM.INV(RAND(),bond_ave,bond_std))+(AI1510-AJ$24)*cash*(_xlfn.NORM.INV(RAND(),cash_ave,cash_std))+(AI1510-AJ$24)))</f>
        <v/>
      </c>
      <c r="AK1510" s="156">
        <f>IF((AJ1510&lt;=0),0,((AJ1510-AK$24)*Stock*(_xlfn.NORM.INV(RAND(),stock_ave,stock_std))+(AJ1510-AK$24)*Bonds*(_xlfn.NORM.INV(RAND(),bond_ave,bond_std))+(AJ1510-AK$24)*cash*(_xlfn.NORM.INV(RAND(),cash_ave,cash_std))+(AJ1510-AK$24)))</f>
        <v/>
      </c>
      <c r="AL1510" s="156">
        <f>IF((AK1510&lt;=0),0,((AK1510-AL$24)*Stock*(_xlfn.NORM.INV(RAND(),stock_ave,stock_std))+(AK1510-AL$24)*Bonds*(_xlfn.NORM.INV(RAND(),bond_ave,bond_std))+(AK1510-AL$24)*cash*(_xlfn.NORM.INV(RAND(),cash_ave,cash_std))+(AK1510-AL$24)))</f>
        <v/>
      </c>
      <c r="AM1510" s="156">
        <f>IF((AL1510&lt;=0),0,((AL1510-AM$24)*Stock*(_xlfn.NORM.INV(RAND(),stock_ave,stock_std))+(AL1510-AM$24)*Bonds*(_xlfn.NORM.INV(RAND(),bond_ave,bond_std))+(AL1510-AM$24)*cash*(_xlfn.NORM.INV(RAND(),cash_ave,cash_std))+(AL1510-AM$24)))</f>
        <v/>
      </c>
      <c r="AN1510" s="156">
        <f>IF((AM1510&lt;=0),0,((AM1510-AN$24)*Stock*(_xlfn.NORM.INV(RAND(),stock_ave,stock_std))+(AM1510-AN$24)*Bonds*(_xlfn.NORM.INV(RAND(),bond_ave,bond_std))+(AM1510-AN$24)*cash*(_xlfn.NORM.INV(RAND(),cash_ave,cash_std))+(AM1510-AN$24)))</f>
        <v/>
      </c>
      <c r="AO1510" s="156">
        <f>IF((AN1510&lt;=0),0,((AN1510-AO$24)*Stock*(_xlfn.NORM.INV(RAND(),stock_ave,stock_std))+(AN1510-AO$24)*Bonds*(_xlfn.NORM.INV(RAND(),bond_ave,bond_std))+(AN1510-AO$24)*cash*(_xlfn.NORM.INV(RAND(),cash_ave,cash_std))+(AN1510-AO$24)))</f>
        <v/>
      </c>
      <c r="AP1510" s="156">
        <f>IF((AO1510&lt;=0),0,((AO1510-AP$24)*Stock*(_xlfn.NORM.INV(RAND(),stock_ave,stock_std))+(AO1510-AP$24)*Bonds*(_xlfn.NORM.INV(RAND(),bond_ave,bond_std))+(AO1510-AP$24)*cash*(_xlfn.NORM.INV(RAND(),cash_ave,cash_std))+(AO1510-AP$24)))</f>
        <v/>
      </c>
      <c r="AQ1510" s="156">
        <f>IF((AP1510&lt;=0),0,((AP1510-AQ$24)*Stock*(_xlfn.NORM.INV(RAND(),stock_ave,stock_std))+(AP1510-AQ$24)*Bonds*(_xlfn.NORM.INV(RAND(),bond_ave,bond_std))+(AP1510-AQ$24)*cash*(_xlfn.NORM.INV(RAND(),cash_ave,cash_std))+(AP1510-AQ$24)))</f>
        <v/>
      </c>
      <c r="AR1510" s="156">
        <f>IF((AQ1510&lt;=0),0,((AQ1510-AR$24)*Stock*(_xlfn.NORM.INV(RAND(),stock_ave,stock_std))+(AQ1510-AR$24)*Bonds*(_xlfn.NORM.INV(RAND(),bond_ave,bond_std))+(AQ1510-AR$24)*cash*(_xlfn.NORM.INV(RAND(),cash_ave,cash_std))+(AQ1510-AR$24)))</f>
        <v/>
      </c>
      <c r="AS1510" s="156">
        <f>IF((AR1510&lt;=0),0,((AR1510-AS$24)*Stock*(_xlfn.NORM.INV(RAND(),stock_ave,stock_std))+(AR1510-AS$24)*Bonds*(_xlfn.NORM.INV(RAND(),bond_ave,bond_std))+(AR1510-AS$24)*cash*(_xlfn.NORM.INV(RAND(),cash_ave,cash_std))+(AR1510-AS$24)))</f>
        <v/>
      </c>
      <c r="AT1510" s="156">
        <f>IF((AS1510&lt;=0),0,((AS1510-AT$24)*Stock*(_xlfn.NORM.INV(RAND(),stock_ave,stock_std))+(AS1510-AT$24)*Bonds*(_xlfn.NORM.INV(RAND(),bond_ave,bond_std))+(AS1510-AT$24)*cash*(_xlfn.NORM.INV(RAND(),cash_ave,cash_std))+(AS1510-AT$24)))</f>
        <v/>
      </c>
      <c r="AU1510" s="156">
        <f>IF((AT1510&lt;=0),0,((AT1510-AU$24)*Stock*(_xlfn.NORM.INV(RAND(),stock_ave,stock_std))+(AT1510-AU$24)*Bonds*(_xlfn.NORM.INV(RAND(),bond_ave,bond_std))+(AT1510-AU$24)*cash*(_xlfn.NORM.INV(RAND(),cash_ave,cash_std))+(AT1510-AU$24)))</f>
        <v/>
      </c>
      <c r="AV1510" s="156">
        <f>IF((AU1510&lt;=0),0,((AU1510-AV$24)*Stock*(_xlfn.NORM.INV(RAND(),stock_ave,stock_std))+(AU1510-AV$24)*Bonds*(_xlfn.NORM.INV(RAND(),bond_ave,bond_std))+(AU1510-AV$24)*cash*(_xlfn.NORM.INV(RAND(),cash_ave,cash_std))+(AU1510-AV$24)))</f>
        <v/>
      </c>
      <c r="AW1510" s="156">
        <f>IF((AV1510&lt;=0),0,((AV1510-AW$24)*Stock*(_xlfn.NORM.INV(RAND(),stock_ave,stock_std))+(AV1510-AW$24)*Bonds*(_xlfn.NORM.INV(RAND(),bond_ave,bond_std))+(AV1510-AW$24)*cash*(_xlfn.NORM.INV(RAND(),cash_ave,cash_std))+(AV1510-AW$24)))</f>
        <v/>
      </c>
      <c r="AX1510" s="159" t="n"/>
      <c r="AY1510" s="159" t="n"/>
      <c r="AZ1510" s="159" t="n"/>
      <c r="BA1510" s="159" t="n"/>
      <c r="BB1510" s="159" t="n"/>
    </row>
    <row r="1511">
      <c r="C1511" s="147" t="n"/>
      <c r="D1511" s="61">
        <f>+D1510-IF(D$18&gt;74,(D1510/D$25)*$C$10)</f>
        <v/>
      </c>
      <c r="E1511" s="61">
        <f>+E1510-IF(E$18&gt;74,(E1510/E$25)*$C$10)</f>
        <v/>
      </c>
      <c r="F1511" s="61">
        <f>+F1510-IF(F$18&gt;74,(F1510/F$25)*$C$10)</f>
        <v/>
      </c>
      <c r="G1511" s="61">
        <f>+G1510-IF(G$18&gt;74,(G1510/G$25)*$C$10)</f>
        <v/>
      </c>
      <c r="H1511" s="61">
        <f>+H1510-IF(H$18&gt;74,(H1510/H$25)*$C$10)</f>
        <v/>
      </c>
      <c r="I1511" s="61">
        <f>+I1510-IF(I$18&gt;74,(I1510/I$25)*$C$10)</f>
        <v/>
      </c>
      <c r="J1511" s="61">
        <f>+J1510-IF(J$18&gt;74,(J1510/J$25)*$C$10)</f>
        <v/>
      </c>
      <c r="K1511" s="61">
        <f>+K1510-IF(K$18&gt;74,(K1510/K$25)*$C$10)</f>
        <v/>
      </c>
      <c r="L1511" s="61">
        <f>+L1510-IF(L$18&gt;74,(L1510/L$25)*$C$10)</f>
        <v/>
      </c>
      <c r="M1511" s="61">
        <f>+M1510-IF(M$18&gt;74,(M1510/M$25)*$C$10)</f>
        <v/>
      </c>
      <c r="N1511" s="61">
        <f>+N1510-IF(N$18&gt;74,(N1510/N$25)*$C$10)</f>
        <v/>
      </c>
      <c r="O1511" s="61">
        <f>+O1510-IF(O$18&gt;74,(O1510/O$25)*$C$10)</f>
        <v/>
      </c>
      <c r="P1511" s="61">
        <f>+P1510-IF(P$18&gt;74,(P1510/P$25)*$C$10)</f>
        <v/>
      </c>
      <c r="Q1511" s="61">
        <f>+Q1510-IF(Q$18&gt;74,(Q1510/Q$25)*$C$10)</f>
        <v/>
      </c>
      <c r="R1511" s="61">
        <f>+R1510-IF(R$18&gt;74,(R1510/R$25)*$C$10)</f>
        <v/>
      </c>
      <c r="S1511" s="61">
        <f>+S1510-IF(S$18&gt;74,(S1510/S$25)*$C$10)</f>
        <v/>
      </c>
      <c r="T1511" s="61">
        <f>+T1510-IF(T$18&gt;74,(T1510/T$25)*$C$10)</f>
        <v/>
      </c>
      <c r="U1511" s="61">
        <f>+U1510-IF(U$18&gt;74,(U1510/U$25)*$C$10)</f>
        <v/>
      </c>
      <c r="V1511" s="61">
        <f>+V1510-IF(V$18&gt;74,(V1510/V$25)*$C$10)</f>
        <v/>
      </c>
      <c r="W1511" s="61">
        <f>+W1510-IF(W$18&gt;74,(W1510/W$25)*$C$10)</f>
        <v/>
      </c>
      <c r="X1511" s="61">
        <f>+X1510-IF(X$18&gt;74,(X1510/X$25)*$C$10)</f>
        <v/>
      </c>
      <c r="Y1511" s="61">
        <f>+Y1510-IF(Y$18&gt;74,(Y1510/Y$25)*$C$10)</f>
        <v/>
      </c>
      <c r="Z1511" s="61">
        <f>+Z1510-IF(Z$18&gt;74,(Z1510/Z$25)*$C$10)</f>
        <v/>
      </c>
      <c r="AA1511" s="61">
        <f>+AA1510-IF(AA$18&gt;74,(AA1510/AA$25)*$C$10)</f>
        <v/>
      </c>
      <c r="AB1511" s="61">
        <f>+AB1510-IF(AB$18&gt;74,(AB1510/AB$25)*$C$10)</f>
        <v/>
      </c>
      <c r="AC1511" s="61">
        <f>+AC1510-IF(AC$18&gt;74,(AC1510/AC$25)*$C$10)</f>
        <v/>
      </c>
      <c r="AD1511" s="61">
        <f>+AD1510-IF(AD$18&gt;74,(AD1510/AD$25)*$C$10)</f>
        <v/>
      </c>
      <c r="AE1511" s="61">
        <f>+AE1510-IF(AE$18&gt;74,(AE1510/AE$25)*$C$10)</f>
        <v/>
      </c>
      <c r="AF1511" s="61">
        <f>+AF1510-IF(AF$18&gt;74,(AF1510/AF$25)*$C$10)</f>
        <v/>
      </c>
      <c r="AG1511" s="61">
        <f>+AG1510-IF(AG$18&gt;74,(AG1510/AG$25)*$C$10)</f>
        <v/>
      </c>
      <c r="AH1511" s="61">
        <f>+AH1510-IF(AH$18&gt;74,(AH1510/AH$25)*$C$10)</f>
        <v/>
      </c>
      <c r="AI1511" s="61">
        <f>+AI1510-IF(AI$18&gt;74,(AI1510/AI$25)*$C$10)</f>
        <v/>
      </c>
      <c r="AJ1511" s="61">
        <f>+AJ1510-IF(AJ$18&gt;74,(AJ1510/AJ$25)*$C$10)</f>
        <v/>
      </c>
      <c r="AK1511" s="61">
        <f>+AK1510-IF(AK$18&gt;74,(AK1510/AK$25)*$C$10)</f>
        <v/>
      </c>
      <c r="AL1511" s="61">
        <f>+AL1510-IF(AL$18&gt;74,(AL1510/AL$25)*$C$10)</f>
        <v/>
      </c>
      <c r="AM1511" s="61">
        <f>+AM1510-IF(AM$18&gt;74,(AM1510/AM$25)*$C$10)</f>
        <v/>
      </c>
      <c r="AN1511" s="61">
        <f>+AN1510-IF(AN$18&gt;74,(AN1510/AN$25)*$C$10)</f>
        <v/>
      </c>
      <c r="AO1511" s="61">
        <f>+AO1510-IF(AO$18&gt;74,(AO1510/AO$25)*$C$10)</f>
        <v/>
      </c>
      <c r="AP1511" s="61">
        <f>+AP1510-IF(AP$18&gt;74,(AP1510/AP$25)*$C$10)</f>
        <v/>
      </c>
      <c r="AQ1511" s="61">
        <f>+AQ1510-IF(AQ$18&gt;74,(AQ1510/AQ$25)*$C$10)</f>
        <v/>
      </c>
      <c r="AR1511" s="61">
        <f>+AR1510-IF(AR$18&gt;74,(AR1510/AR$25)*$C$10)</f>
        <v/>
      </c>
      <c r="AS1511" s="61">
        <f>+AS1510-IF(AS$18&gt;74,(AS1510/AS$25)*$C$10)</f>
        <v/>
      </c>
      <c r="AT1511" s="61">
        <f>+AT1510-IF(AT$18&gt;74,(AT1510/AT$25)*$C$10)</f>
        <v/>
      </c>
      <c r="AU1511" s="61">
        <f>+AU1510-IF(AU$18&gt;74,(AU1510/AU$25)*$C$10)</f>
        <v/>
      </c>
      <c r="AV1511" s="61">
        <f>+AV1510-IF(AV$18&gt;74,(AV1510/AV$25)*$C$10)</f>
        <v/>
      </c>
      <c r="AW1511" s="61">
        <f>+AW1510-IF(AW$18&gt;74,(AW1510/AW$25)*$C$10)</f>
        <v/>
      </c>
      <c r="AX1511" s="35">
        <f>IF(AW1511&gt;0,1,0)</f>
        <v/>
      </c>
      <c r="AY1511" s="35">
        <f>IF(AL1511&gt;0,1,0)</f>
        <v/>
      </c>
      <c r="AZ1511" s="35">
        <f>IF(AG1511&gt;0,1,0)</f>
        <v/>
      </c>
      <c r="BA1511" s="35">
        <f>IF(AB1511&gt;0,1,0)</f>
        <v/>
      </c>
      <c r="BB1511" s="35">
        <f>IF(W1511&gt;0,1,0)</f>
        <v/>
      </c>
    </row>
    <row r="1512">
      <c r="B1512" s="154" t="inlineStr">
        <is>
          <t>trial 743</t>
        </is>
      </c>
      <c r="C1512" s="155">
        <f>+start-C1509</f>
        <v/>
      </c>
      <c r="D1512" s="156">
        <f>IF((C1512&lt;=0),0,((C1512-D$24)*Stock*(_xlfn.NORM.INV(RAND(),stock_ave,stock_std))+(C1512-D$24)*Bonds*(_xlfn.NORM.INV(RAND(),bond_ave,bond_std))+(C1512-D$24)*cash*(_xlfn.NORM.INV(RAND(),cash_ave,cash_std))+(C1512-D$24)))</f>
        <v/>
      </c>
      <c r="E1512" s="156">
        <f>IF((D1512&lt;=0),0,((D1512-E$24)*Stock*(_xlfn.NORM.INV(RAND(),stock_ave,stock_std))+(D1512-E$24)*Bonds*(_xlfn.NORM.INV(RAND(),bond_ave,bond_std))+(D1512-E$24)*cash*(_xlfn.NORM.INV(RAND(),cash_ave,cash_std))+(D1512-E$24)))</f>
        <v/>
      </c>
      <c r="F1512" s="156">
        <f>IF((E1512&lt;=0),0,((E1512-F$24)*Stock*(_xlfn.NORM.INV(RAND(),stock_ave,stock_std))+(E1512-F$24)*Bonds*(_xlfn.NORM.INV(RAND(),bond_ave,bond_std))+(E1512-F$24)*cash*(_xlfn.NORM.INV(RAND(),cash_ave,cash_std))+(E1512-F$24)))</f>
        <v/>
      </c>
      <c r="G1512" s="156">
        <f>IF((F1512&lt;=0),0,((F1512-G$24)*Stock*(_xlfn.NORM.INV(RAND(),stock_ave,stock_std))+(F1512-G$24)*Bonds*(_xlfn.NORM.INV(RAND(),bond_ave,bond_std))+(F1512-G$24)*cash*(_xlfn.NORM.INV(RAND(),cash_ave,cash_std))+(F1512-G$24)))</f>
        <v/>
      </c>
      <c r="H1512" s="156">
        <f>IF((G1512&lt;=0),0,((G1512-H$24)*Stock*(_xlfn.NORM.INV(RAND(),stock_ave,stock_std))+(G1512-H$24)*Bonds*(_xlfn.NORM.INV(RAND(),bond_ave,bond_std))+(G1512-H$24)*cash*(_xlfn.NORM.INV(RAND(),cash_ave,cash_std))+(G1512-H$24)))</f>
        <v/>
      </c>
      <c r="I1512" s="156">
        <f>IF((H1512&lt;=0),0,((H1512-I$24)*Stock*(_xlfn.NORM.INV(RAND(),stock_ave,stock_std))+(H1512-I$24)*Bonds*(_xlfn.NORM.INV(RAND(),bond_ave,bond_std))+(H1512-I$24)*cash*(_xlfn.NORM.INV(RAND(),cash_ave,cash_std))+(H1512-I$24)))</f>
        <v/>
      </c>
      <c r="J1512" s="156">
        <f>IF((I1512&lt;=0),0,((I1512-J$24)*Stock*(_xlfn.NORM.INV(RAND(),stock_ave,stock_std))+(I1512-J$24)*Bonds*(_xlfn.NORM.INV(RAND(),bond_ave,bond_std))+(I1512-J$24)*cash*(_xlfn.NORM.INV(RAND(),cash_ave,cash_std))+(I1512-J$24)))</f>
        <v/>
      </c>
      <c r="K1512" s="156">
        <f>IF((J1512&lt;=0),0,((J1512-K$24)*Stock*(_xlfn.NORM.INV(RAND(),stock_ave,stock_std))+(J1512-K$24)*Bonds*(_xlfn.NORM.INV(RAND(),bond_ave,bond_std))+(J1512-K$24)*cash*(_xlfn.NORM.INV(RAND(),cash_ave,cash_std))+(J1512-K$24)))</f>
        <v/>
      </c>
      <c r="L1512" s="156">
        <f>IF((K1512&lt;=0),0,((K1512-L$24)*Stock*(_xlfn.NORM.INV(RAND(),stock_ave,stock_std))+(K1512-L$24)*Bonds*(_xlfn.NORM.INV(RAND(),bond_ave,bond_std))+(K1512-L$24)*cash*(_xlfn.NORM.INV(RAND(),cash_ave,cash_std))+(K1512-L$24)))</f>
        <v/>
      </c>
      <c r="M1512" s="156">
        <f>IF((L1512&lt;=0),0,((L1512-M$24)*Stock*(_xlfn.NORM.INV(RAND(),stock_ave,stock_std))+(L1512-M$24)*Bonds*(_xlfn.NORM.INV(RAND(),bond_ave,bond_std))+(L1512-M$24)*cash*(_xlfn.NORM.INV(RAND(),cash_ave,cash_std))+(L1512-M$24)))</f>
        <v/>
      </c>
      <c r="N1512" s="156">
        <f>IF((M1512&lt;=0),0,((M1512-N$24)*Stock*(_xlfn.NORM.INV(RAND(),stock_ave,stock_std))+(M1512-N$24)*Bonds*(_xlfn.NORM.INV(RAND(),bond_ave,bond_std))+(M1512-N$24)*cash*(_xlfn.NORM.INV(RAND(),cash_ave,cash_std))+(M1512-N$24)))</f>
        <v/>
      </c>
      <c r="O1512" s="156">
        <f>IF((N1512&lt;=0),0,((N1512-O$24)*Stock*(_xlfn.NORM.INV(RAND(),stock_ave,stock_std))+(N1512-O$24)*Bonds*(_xlfn.NORM.INV(RAND(),bond_ave,bond_std))+(N1512-O$24)*cash*(_xlfn.NORM.INV(RAND(),cash_ave,cash_std))+(N1512-O$24)))</f>
        <v/>
      </c>
      <c r="P1512" s="156">
        <f>IF((O1512&lt;=0),0,((O1512-P$24)*Stock*(_xlfn.NORM.INV(RAND(),stock_ave,stock_std))+(O1512-P$24)*Bonds*(_xlfn.NORM.INV(RAND(),bond_ave,bond_std))+(O1512-P$24)*cash*(_xlfn.NORM.INV(RAND(),cash_ave,cash_std))+(O1512-P$24)))</f>
        <v/>
      </c>
      <c r="Q1512" s="156">
        <f>IF((P1512&lt;=0),0,((P1512-Q$24)*Stock*(_xlfn.NORM.INV(RAND(),stock_ave,stock_std))+(P1512-Q$24)*Bonds*(_xlfn.NORM.INV(RAND(),bond_ave,bond_std))+(P1512-Q$24)*cash*(_xlfn.NORM.INV(RAND(),cash_ave,cash_std))+(P1512-Q$24)))</f>
        <v/>
      </c>
      <c r="R1512" s="156">
        <f>IF((Q1512&lt;=0),0,((Q1512-R$24)*Stock*(_xlfn.NORM.INV(RAND(),stock_ave,stock_std))+(Q1512-R$24)*Bonds*(_xlfn.NORM.INV(RAND(),bond_ave,bond_std))+(Q1512-R$24)*cash*(_xlfn.NORM.INV(RAND(),cash_ave,cash_std))+(Q1512-R$24)))</f>
        <v/>
      </c>
      <c r="S1512" s="156">
        <f>IF((R1512&lt;=0),0,((R1512-S$24)*Stock*(_xlfn.NORM.INV(RAND(),stock_ave,stock_std))+(R1512-S$24)*Bonds*(_xlfn.NORM.INV(RAND(),bond_ave,bond_std))+(R1512-S$24)*cash*(_xlfn.NORM.INV(RAND(),cash_ave,cash_std))+(R1512-S$24)))</f>
        <v/>
      </c>
      <c r="T1512" s="156">
        <f>IF((S1512&lt;=0),0,((S1512-T$24)*Stock*(_xlfn.NORM.INV(RAND(),stock_ave,stock_std))+(S1512-T$24)*Bonds*(_xlfn.NORM.INV(RAND(),bond_ave,bond_std))+(S1512-T$24)*cash*(_xlfn.NORM.INV(RAND(),cash_ave,cash_std))+(S1512-T$24)))</f>
        <v/>
      </c>
      <c r="U1512" s="156">
        <f>IF((T1512&lt;=0),0,((T1512-U$24)*Stock*(_xlfn.NORM.INV(RAND(),stock_ave,stock_std))+(T1512-U$24)*Bonds*(_xlfn.NORM.INV(RAND(),bond_ave,bond_std))+(T1512-U$24)*cash*(_xlfn.NORM.INV(RAND(),cash_ave,cash_std))+(T1512-U$24)))</f>
        <v/>
      </c>
      <c r="V1512" s="156">
        <f>IF((U1512&lt;=0),0,((U1512-V$24)*Stock*(_xlfn.NORM.INV(RAND(),stock_ave,stock_std))+(U1512-V$24)*Bonds*(_xlfn.NORM.INV(RAND(),bond_ave,bond_std))+(U1512-V$24)*cash*(_xlfn.NORM.INV(RAND(),cash_ave,cash_std))+(U1512-V$24)))</f>
        <v/>
      </c>
      <c r="W1512" s="156">
        <f>IF((V1512&lt;=0),0,((V1512-W$24)*Stock*(_xlfn.NORM.INV(RAND(),stock_ave,stock_std))+(V1512-W$24)*Bonds*(_xlfn.NORM.INV(RAND(),bond_ave,bond_std))+(V1512-W$24)*cash*(_xlfn.NORM.INV(RAND(),cash_ave,cash_std))+(V1512-W$24)))</f>
        <v/>
      </c>
      <c r="X1512" s="156">
        <f>IF((W1512&lt;=0),0,((W1512-X$24)*Stock*(_xlfn.NORM.INV(RAND(),stock_ave,stock_std))+(W1512-X$24)*Bonds*(_xlfn.NORM.INV(RAND(),bond_ave,bond_std))+(W1512-X$24)*cash*(_xlfn.NORM.INV(RAND(),cash_ave,cash_std))+(W1512-X$24)))</f>
        <v/>
      </c>
      <c r="Y1512" s="156">
        <f>IF((X1512&lt;=0),0,((X1512-Y$24)*Stock*(_xlfn.NORM.INV(RAND(),stock_ave,stock_std))+(X1512-Y$24)*Bonds*(_xlfn.NORM.INV(RAND(),bond_ave,bond_std))+(X1512-Y$24)*cash*(_xlfn.NORM.INV(RAND(),cash_ave,cash_std))+(X1512-Y$24)))</f>
        <v/>
      </c>
      <c r="Z1512" s="156">
        <f>IF((Y1512&lt;=0),0,((Y1512-Z$24)*Stock*(_xlfn.NORM.INV(RAND(),stock_ave,stock_std))+(Y1512-Z$24)*Bonds*(_xlfn.NORM.INV(RAND(),bond_ave,bond_std))+(Y1512-Z$24)*cash*(_xlfn.NORM.INV(RAND(),cash_ave,cash_std))+(Y1512-Z$24)))</f>
        <v/>
      </c>
      <c r="AA1512" s="156">
        <f>IF((Z1512&lt;=0),0,((Z1512-AA$24)*Stock*(_xlfn.NORM.INV(RAND(),stock_ave,stock_std))+(Z1512-AA$24)*Bonds*(_xlfn.NORM.INV(RAND(),bond_ave,bond_std))+(Z1512-AA$24)*cash*(_xlfn.NORM.INV(RAND(),cash_ave,cash_std))+(Z1512-AA$24)))</f>
        <v/>
      </c>
      <c r="AB1512" s="156">
        <f>IF((AA1512&lt;=0),0,((AA1512-AB$24)*Stock*(_xlfn.NORM.INV(RAND(),stock_ave,stock_std))+(AA1512-AB$24)*Bonds*(_xlfn.NORM.INV(RAND(),bond_ave,bond_std))+(AA1512-AB$24)*cash*(_xlfn.NORM.INV(RAND(),cash_ave,cash_std))+(AA1512-AB$24)))</f>
        <v/>
      </c>
      <c r="AC1512" s="156">
        <f>IF((AB1512&lt;=0),0,((AB1512-AC$24)*Stock*(_xlfn.NORM.INV(RAND(),stock_ave,stock_std))+(AB1512-AC$24)*Bonds*(_xlfn.NORM.INV(RAND(),bond_ave,bond_std))+(AB1512-AC$24)*cash*(_xlfn.NORM.INV(RAND(),cash_ave,cash_std))+(AB1512-AC$24)))</f>
        <v/>
      </c>
      <c r="AD1512" s="156">
        <f>IF((AC1512&lt;=0),0,((AC1512-AD$24)*Stock*(_xlfn.NORM.INV(RAND(),stock_ave,stock_std))+(AC1512-AD$24)*Bonds*(_xlfn.NORM.INV(RAND(),bond_ave,bond_std))+(AC1512-AD$24)*cash*(_xlfn.NORM.INV(RAND(),cash_ave,cash_std))+(AC1512-AD$24)))</f>
        <v/>
      </c>
      <c r="AE1512" s="156">
        <f>IF((AD1512&lt;=0),0,((AD1512-AE$24)*Stock*(_xlfn.NORM.INV(RAND(),stock_ave,stock_std))+(AD1512-AE$24)*Bonds*(_xlfn.NORM.INV(RAND(),bond_ave,bond_std))+(AD1512-AE$24)*cash*(_xlfn.NORM.INV(RAND(),cash_ave,cash_std))+(AD1512-AE$24)))</f>
        <v/>
      </c>
      <c r="AF1512" s="156">
        <f>IF((AE1512&lt;=0),0,((AE1512-AF$24)*Stock*(_xlfn.NORM.INV(RAND(),stock_ave,stock_std))+(AE1512-AF$24)*Bonds*(_xlfn.NORM.INV(RAND(),bond_ave,bond_std))+(AE1512-AF$24)*cash*(_xlfn.NORM.INV(RAND(),cash_ave,cash_std))+(AE1512-AF$24)))</f>
        <v/>
      </c>
      <c r="AG1512" s="156">
        <f>IF((AF1512&lt;=0),0,((AF1512-AG$24)*Stock*(_xlfn.NORM.INV(RAND(),stock_ave,stock_std))+(AF1512-AG$24)*Bonds*(_xlfn.NORM.INV(RAND(),bond_ave,bond_std))+(AF1512-AG$24)*cash*(_xlfn.NORM.INV(RAND(),cash_ave,cash_std))+(AF1512-AG$24)))</f>
        <v/>
      </c>
      <c r="AH1512" s="156">
        <f>IF((AG1512&lt;=0),0,((AG1512-AH$24)*Stock*(_xlfn.NORM.INV(RAND(),stock_ave,stock_std))+(AG1512-AH$24)*Bonds*(_xlfn.NORM.INV(RAND(),bond_ave,bond_std))+(AG1512-AH$24)*cash*(_xlfn.NORM.INV(RAND(),cash_ave,cash_std))+(AG1512-AH$24)))</f>
        <v/>
      </c>
      <c r="AI1512" s="156">
        <f>IF((AH1512&lt;=0),0,((AH1512-AI$24)*Stock*(_xlfn.NORM.INV(RAND(),stock_ave,stock_std))+(AH1512-AI$24)*Bonds*(_xlfn.NORM.INV(RAND(),bond_ave,bond_std))+(AH1512-AI$24)*cash*(_xlfn.NORM.INV(RAND(),cash_ave,cash_std))+(AH1512-AI$24)))</f>
        <v/>
      </c>
      <c r="AJ1512" s="156">
        <f>IF((AI1512&lt;=0),0,((AI1512-AJ$24)*Stock*(_xlfn.NORM.INV(RAND(),stock_ave,stock_std))+(AI1512-AJ$24)*Bonds*(_xlfn.NORM.INV(RAND(),bond_ave,bond_std))+(AI1512-AJ$24)*cash*(_xlfn.NORM.INV(RAND(),cash_ave,cash_std))+(AI1512-AJ$24)))</f>
        <v/>
      </c>
      <c r="AK1512" s="156">
        <f>IF((AJ1512&lt;=0),0,((AJ1512-AK$24)*Stock*(_xlfn.NORM.INV(RAND(),stock_ave,stock_std))+(AJ1512-AK$24)*Bonds*(_xlfn.NORM.INV(RAND(),bond_ave,bond_std))+(AJ1512-AK$24)*cash*(_xlfn.NORM.INV(RAND(),cash_ave,cash_std))+(AJ1512-AK$24)))</f>
        <v/>
      </c>
      <c r="AL1512" s="156">
        <f>IF((AK1512&lt;=0),0,((AK1512-AL$24)*Stock*(_xlfn.NORM.INV(RAND(),stock_ave,stock_std))+(AK1512-AL$24)*Bonds*(_xlfn.NORM.INV(RAND(),bond_ave,bond_std))+(AK1512-AL$24)*cash*(_xlfn.NORM.INV(RAND(),cash_ave,cash_std))+(AK1512-AL$24)))</f>
        <v/>
      </c>
      <c r="AM1512" s="156">
        <f>IF((AL1512&lt;=0),0,((AL1512-AM$24)*Stock*(_xlfn.NORM.INV(RAND(),stock_ave,stock_std))+(AL1512-AM$24)*Bonds*(_xlfn.NORM.INV(RAND(),bond_ave,bond_std))+(AL1512-AM$24)*cash*(_xlfn.NORM.INV(RAND(),cash_ave,cash_std))+(AL1512-AM$24)))</f>
        <v/>
      </c>
      <c r="AN1512" s="156">
        <f>IF((AM1512&lt;=0),0,((AM1512-AN$24)*Stock*(_xlfn.NORM.INV(RAND(),stock_ave,stock_std))+(AM1512-AN$24)*Bonds*(_xlfn.NORM.INV(RAND(),bond_ave,bond_std))+(AM1512-AN$24)*cash*(_xlfn.NORM.INV(RAND(),cash_ave,cash_std))+(AM1512-AN$24)))</f>
        <v/>
      </c>
      <c r="AO1512" s="156">
        <f>IF((AN1512&lt;=0),0,((AN1512-AO$24)*Stock*(_xlfn.NORM.INV(RAND(),stock_ave,stock_std))+(AN1512-AO$24)*Bonds*(_xlfn.NORM.INV(RAND(),bond_ave,bond_std))+(AN1512-AO$24)*cash*(_xlfn.NORM.INV(RAND(),cash_ave,cash_std))+(AN1512-AO$24)))</f>
        <v/>
      </c>
      <c r="AP1512" s="156">
        <f>IF((AO1512&lt;=0),0,((AO1512-AP$24)*Stock*(_xlfn.NORM.INV(RAND(),stock_ave,stock_std))+(AO1512-AP$24)*Bonds*(_xlfn.NORM.INV(RAND(),bond_ave,bond_std))+(AO1512-AP$24)*cash*(_xlfn.NORM.INV(RAND(),cash_ave,cash_std))+(AO1512-AP$24)))</f>
        <v/>
      </c>
      <c r="AQ1512" s="156">
        <f>IF((AP1512&lt;=0),0,((AP1512-AQ$24)*Stock*(_xlfn.NORM.INV(RAND(),stock_ave,stock_std))+(AP1512-AQ$24)*Bonds*(_xlfn.NORM.INV(RAND(),bond_ave,bond_std))+(AP1512-AQ$24)*cash*(_xlfn.NORM.INV(RAND(),cash_ave,cash_std))+(AP1512-AQ$24)))</f>
        <v/>
      </c>
      <c r="AR1512" s="156">
        <f>IF((AQ1512&lt;=0),0,((AQ1512-AR$24)*Stock*(_xlfn.NORM.INV(RAND(),stock_ave,stock_std))+(AQ1512-AR$24)*Bonds*(_xlfn.NORM.INV(RAND(),bond_ave,bond_std))+(AQ1512-AR$24)*cash*(_xlfn.NORM.INV(RAND(),cash_ave,cash_std))+(AQ1512-AR$24)))</f>
        <v/>
      </c>
      <c r="AS1512" s="156">
        <f>IF((AR1512&lt;=0),0,((AR1512-AS$24)*Stock*(_xlfn.NORM.INV(RAND(),stock_ave,stock_std))+(AR1512-AS$24)*Bonds*(_xlfn.NORM.INV(RAND(),bond_ave,bond_std))+(AR1512-AS$24)*cash*(_xlfn.NORM.INV(RAND(),cash_ave,cash_std))+(AR1512-AS$24)))</f>
        <v/>
      </c>
      <c r="AT1512" s="156">
        <f>IF((AS1512&lt;=0),0,((AS1512-AT$24)*Stock*(_xlfn.NORM.INV(RAND(),stock_ave,stock_std))+(AS1512-AT$24)*Bonds*(_xlfn.NORM.INV(RAND(),bond_ave,bond_std))+(AS1512-AT$24)*cash*(_xlfn.NORM.INV(RAND(),cash_ave,cash_std))+(AS1512-AT$24)))</f>
        <v/>
      </c>
      <c r="AU1512" s="156">
        <f>IF((AT1512&lt;=0),0,((AT1512-AU$24)*Stock*(_xlfn.NORM.INV(RAND(),stock_ave,stock_std))+(AT1512-AU$24)*Bonds*(_xlfn.NORM.INV(RAND(),bond_ave,bond_std))+(AT1512-AU$24)*cash*(_xlfn.NORM.INV(RAND(),cash_ave,cash_std))+(AT1512-AU$24)))</f>
        <v/>
      </c>
      <c r="AV1512" s="156">
        <f>IF((AU1512&lt;=0),0,((AU1512-AV$24)*Stock*(_xlfn.NORM.INV(RAND(),stock_ave,stock_std))+(AU1512-AV$24)*Bonds*(_xlfn.NORM.INV(RAND(),bond_ave,bond_std))+(AU1512-AV$24)*cash*(_xlfn.NORM.INV(RAND(),cash_ave,cash_std))+(AU1512-AV$24)))</f>
        <v/>
      </c>
      <c r="AW1512" s="156">
        <f>IF((AV1512&lt;=0),0,((AV1512-AW$24)*Stock*(_xlfn.NORM.INV(RAND(),stock_ave,stock_std))+(AV1512-AW$24)*Bonds*(_xlfn.NORM.INV(RAND(),bond_ave,bond_std))+(AV1512-AW$24)*cash*(_xlfn.NORM.INV(RAND(),cash_ave,cash_std))+(AV1512-AW$24)))</f>
        <v/>
      </c>
      <c r="AX1512" s="159" t="n"/>
      <c r="AY1512" s="159" t="n"/>
      <c r="AZ1512" s="159" t="n"/>
      <c r="BA1512" s="159" t="n"/>
      <c r="BB1512" s="159" t="n"/>
    </row>
    <row r="1513">
      <c r="C1513" s="147" t="n"/>
      <c r="D1513" s="61">
        <f>+D1512-IF(D$18&gt;74,(D1512/D$25)*$C$10)</f>
        <v/>
      </c>
      <c r="E1513" s="61">
        <f>+E1512-IF(E$18&gt;74,(E1512/E$25)*$C$10)</f>
        <v/>
      </c>
      <c r="F1513" s="61">
        <f>+F1512-IF(F$18&gt;74,(F1512/F$25)*$C$10)</f>
        <v/>
      </c>
      <c r="G1513" s="61">
        <f>+G1512-IF(G$18&gt;74,(G1512/G$25)*$C$10)</f>
        <v/>
      </c>
      <c r="H1513" s="61">
        <f>+H1512-IF(H$18&gt;74,(H1512/H$25)*$C$10)</f>
        <v/>
      </c>
      <c r="I1513" s="61">
        <f>+I1512-IF(I$18&gt;74,(I1512/I$25)*$C$10)</f>
        <v/>
      </c>
      <c r="J1513" s="61">
        <f>+J1512-IF(J$18&gt;74,(J1512/J$25)*$C$10)</f>
        <v/>
      </c>
      <c r="K1513" s="61">
        <f>+K1512-IF(K$18&gt;74,(K1512/K$25)*$C$10)</f>
        <v/>
      </c>
      <c r="L1513" s="61">
        <f>+L1512-IF(L$18&gt;74,(L1512/L$25)*$C$10)</f>
        <v/>
      </c>
      <c r="M1513" s="61">
        <f>+M1512-IF(M$18&gt;74,(M1512/M$25)*$C$10)</f>
        <v/>
      </c>
      <c r="N1513" s="61">
        <f>+N1512-IF(N$18&gt;74,(N1512/N$25)*$C$10)</f>
        <v/>
      </c>
      <c r="O1513" s="61">
        <f>+O1512-IF(O$18&gt;74,(O1512/O$25)*$C$10)</f>
        <v/>
      </c>
      <c r="P1513" s="61">
        <f>+P1512-IF(P$18&gt;74,(P1512/P$25)*$C$10)</f>
        <v/>
      </c>
      <c r="Q1513" s="61">
        <f>+Q1512-IF(Q$18&gt;74,(Q1512/Q$25)*$C$10)</f>
        <v/>
      </c>
      <c r="R1513" s="61">
        <f>+R1512-IF(R$18&gt;74,(R1512/R$25)*$C$10)</f>
        <v/>
      </c>
      <c r="S1513" s="61">
        <f>+S1512-IF(S$18&gt;74,(S1512/S$25)*$C$10)</f>
        <v/>
      </c>
      <c r="T1513" s="61">
        <f>+T1512-IF(T$18&gt;74,(T1512/T$25)*$C$10)</f>
        <v/>
      </c>
      <c r="U1513" s="61">
        <f>+U1512-IF(U$18&gt;74,(U1512/U$25)*$C$10)</f>
        <v/>
      </c>
      <c r="V1513" s="61">
        <f>+V1512-IF(V$18&gt;74,(V1512/V$25)*$C$10)</f>
        <v/>
      </c>
      <c r="W1513" s="61">
        <f>+W1512-IF(W$18&gt;74,(W1512/W$25)*$C$10)</f>
        <v/>
      </c>
      <c r="X1513" s="61">
        <f>+X1512-IF(X$18&gt;74,(X1512/X$25)*$C$10)</f>
        <v/>
      </c>
      <c r="Y1513" s="61">
        <f>+Y1512-IF(Y$18&gt;74,(Y1512/Y$25)*$C$10)</f>
        <v/>
      </c>
      <c r="Z1513" s="61">
        <f>+Z1512-IF(Z$18&gt;74,(Z1512/Z$25)*$C$10)</f>
        <v/>
      </c>
      <c r="AA1513" s="61">
        <f>+AA1512-IF(AA$18&gt;74,(AA1512/AA$25)*$C$10)</f>
        <v/>
      </c>
      <c r="AB1513" s="61">
        <f>+AB1512-IF(AB$18&gt;74,(AB1512/AB$25)*$C$10)</f>
        <v/>
      </c>
      <c r="AC1513" s="61">
        <f>+AC1512-IF(AC$18&gt;74,(AC1512/AC$25)*$C$10)</f>
        <v/>
      </c>
      <c r="AD1513" s="61">
        <f>+AD1512-IF(AD$18&gt;74,(AD1512/AD$25)*$C$10)</f>
        <v/>
      </c>
      <c r="AE1513" s="61">
        <f>+AE1512-IF(AE$18&gt;74,(AE1512/AE$25)*$C$10)</f>
        <v/>
      </c>
      <c r="AF1513" s="61">
        <f>+AF1512-IF(AF$18&gt;74,(AF1512/AF$25)*$C$10)</f>
        <v/>
      </c>
      <c r="AG1513" s="61">
        <f>+AG1512-IF(AG$18&gt;74,(AG1512/AG$25)*$C$10)</f>
        <v/>
      </c>
      <c r="AH1513" s="61">
        <f>+AH1512-IF(AH$18&gt;74,(AH1512/AH$25)*$C$10)</f>
        <v/>
      </c>
      <c r="AI1513" s="61">
        <f>+AI1512-IF(AI$18&gt;74,(AI1512/AI$25)*$C$10)</f>
        <v/>
      </c>
      <c r="AJ1513" s="61">
        <f>+AJ1512-IF(AJ$18&gt;74,(AJ1512/AJ$25)*$C$10)</f>
        <v/>
      </c>
      <c r="AK1513" s="61">
        <f>+AK1512-IF(AK$18&gt;74,(AK1512/AK$25)*$C$10)</f>
        <v/>
      </c>
      <c r="AL1513" s="61">
        <f>+AL1512-IF(AL$18&gt;74,(AL1512/AL$25)*$C$10)</f>
        <v/>
      </c>
      <c r="AM1513" s="61">
        <f>+AM1512-IF(AM$18&gt;74,(AM1512/AM$25)*$C$10)</f>
        <v/>
      </c>
      <c r="AN1513" s="61">
        <f>+AN1512-IF(AN$18&gt;74,(AN1512/AN$25)*$C$10)</f>
        <v/>
      </c>
      <c r="AO1513" s="61">
        <f>+AO1512-IF(AO$18&gt;74,(AO1512/AO$25)*$C$10)</f>
        <v/>
      </c>
      <c r="AP1513" s="61">
        <f>+AP1512-IF(AP$18&gt;74,(AP1512/AP$25)*$C$10)</f>
        <v/>
      </c>
      <c r="AQ1513" s="61">
        <f>+AQ1512-IF(AQ$18&gt;74,(AQ1512/AQ$25)*$C$10)</f>
        <v/>
      </c>
      <c r="AR1513" s="61">
        <f>+AR1512-IF(AR$18&gt;74,(AR1512/AR$25)*$C$10)</f>
        <v/>
      </c>
      <c r="AS1513" s="61">
        <f>+AS1512-IF(AS$18&gt;74,(AS1512/AS$25)*$C$10)</f>
        <v/>
      </c>
      <c r="AT1513" s="61">
        <f>+AT1512-IF(AT$18&gt;74,(AT1512/AT$25)*$C$10)</f>
        <v/>
      </c>
      <c r="AU1513" s="61">
        <f>+AU1512-IF(AU$18&gt;74,(AU1512/AU$25)*$C$10)</f>
        <v/>
      </c>
      <c r="AV1513" s="61">
        <f>+AV1512-IF(AV$18&gt;74,(AV1512/AV$25)*$C$10)</f>
        <v/>
      </c>
      <c r="AW1513" s="61">
        <f>+AW1512-IF(AW$18&gt;74,(AW1512/AW$25)*$C$10)</f>
        <v/>
      </c>
      <c r="AX1513" s="35">
        <f>IF(AW1513&gt;0,1,0)</f>
        <v/>
      </c>
      <c r="AY1513" s="35">
        <f>IF(AL1513&gt;0,1,0)</f>
        <v/>
      </c>
      <c r="AZ1513" s="35">
        <f>IF(AG1513&gt;0,1,0)</f>
        <v/>
      </c>
      <c r="BA1513" s="35">
        <f>IF(AB1513&gt;0,1,0)</f>
        <v/>
      </c>
      <c r="BB1513" s="35">
        <f>IF(W1513&gt;0,1,0)</f>
        <v/>
      </c>
    </row>
    <row r="1514">
      <c r="B1514" s="154" t="inlineStr">
        <is>
          <t>trial 744</t>
        </is>
      </c>
      <c r="C1514" s="155">
        <f>+start-C1511</f>
        <v/>
      </c>
      <c r="D1514" s="156">
        <f>IF((C1514&lt;=0),0,((C1514-D$24)*Stock*(_xlfn.NORM.INV(RAND(),stock_ave,stock_std))+(C1514-D$24)*Bonds*(_xlfn.NORM.INV(RAND(),bond_ave,bond_std))+(C1514-D$24)*cash*(_xlfn.NORM.INV(RAND(),cash_ave,cash_std))+(C1514-D$24)))</f>
        <v/>
      </c>
      <c r="E1514" s="156">
        <f>IF((D1514&lt;=0),0,((D1514-E$24)*Stock*(_xlfn.NORM.INV(RAND(),stock_ave,stock_std))+(D1514-E$24)*Bonds*(_xlfn.NORM.INV(RAND(),bond_ave,bond_std))+(D1514-E$24)*cash*(_xlfn.NORM.INV(RAND(),cash_ave,cash_std))+(D1514-E$24)))</f>
        <v/>
      </c>
      <c r="F1514" s="156">
        <f>IF((E1514&lt;=0),0,((E1514-F$24)*Stock*(_xlfn.NORM.INV(RAND(),stock_ave,stock_std))+(E1514-F$24)*Bonds*(_xlfn.NORM.INV(RAND(),bond_ave,bond_std))+(E1514-F$24)*cash*(_xlfn.NORM.INV(RAND(),cash_ave,cash_std))+(E1514-F$24)))</f>
        <v/>
      </c>
      <c r="G1514" s="156">
        <f>IF((F1514&lt;=0),0,((F1514-G$24)*Stock*(_xlfn.NORM.INV(RAND(),stock_ave,stock_std))+(F1514-G$24)*Bonds*(_xlfn.NORM.INV(RAND(),bond_ave,bond_std))+(F1514-G$24)*cash*(_xlfn.NORM.INV(RAND(),cash_ave,cash_std))+(F1514-G$24)))</f>
        <v/>
      </c>
      <c r="H1514" s="156">
        <f>IF((G1514&lt;=0),0,((G1514-H$24)*Stock*(_xlfn.NORM.INV(RAND(),stock_ave,stock_std))+(G1514-H$24)*Bonds*(_xlfn.NORM.INV(RAND(),bond_ave,bond_std))+(G1514-H$24)*cash*(_xlfn.NORM.INV(RAND(),cash_ave,cash_std))+(G1514-H$24)))</f>
        <v/>
      </c>
      <c r="I1514" s="156">
        <f>IF((H1514&lt;=0),0,((H1514-I$24)*Stock*(_xlfn.NORM.INV(RAND(),stock_ave,stock_std))+(H1514-I$24)*Bonds*(_xlfn.NORM.INV(RAND(),bond_ave,bond_std))+(H1514-I$24)*cash*(_xlfn.NORM.INV(RAND(),cash_ave,cash_std))+(H1514-I$24)))</f>
        <v/>
      </c>
      <c r="J1514" s="156">
        <f>IF((I1514&lt;=0),0,((I1514-J$24)*Stock*(_xlfn.NORM.INV(RAND(),stock_ave,stock_std))+(I1514-J$24)*Bonds*(_xlfn.NORM.INV(RAND(),bond_ave,bond_std))+(I1514-J$24)*cash*(_xlfn.NORM.INV(RAND(),cash_ave,cash_std))+(I1514-J$24)))</f>
        <v/>
      </c>
      <c r="K1514" s="156">
        <f>IF((J1514&lt;=0),0,((J1514-K$24)*Stock*(_xlfn.NORM.INV(RAND(),stock_ave,stock_std))+(J1514-K$24)*Bonds*(_xlfn.NORM.INV(RAND(),bond_ave,bond_std))+(J1514-K$24)*cash*(_xlfn.NORM.INV(RAND(),cash_ave,cash_std))+(J1514-K$24)))</f>
        <v/>
      </c>
      <c r="L1514" s="156">
        <f>IF((K1514&lt;=0),0,((K1514-L$24)*Stock*(_xlfn.NORM.INV(RAND(),stock_ave,stock_std))+(K1514-L$24)*Bonds*(_xlfn.NORM.INV(RAND(),bond_ave,bond_std))+(K1514-L$24)*cash*(_xlfn.NORM.INV(RAND(),cash_ave,cash_std))+(K1514-L$24)))</f>
        <v/>
      </c>
      <c r="M1514" s="156">
        <f>IF((L1514&lt;=0),0,((L1514-M$24)*Stock*(_xlfn.NORM.INV(RAND(),stock_ave,stock_std))+(L1514-M$24)*Bonds*(_xlfn.NORM.INV(RAND(),bond_ave,bond_std))+(L1514-M$24)*cash*(_xlfn.NORM.INV(RAND(),cash_ave,cash_std))+(L1514-M$24)))</f>
        <v/>
      </c>
      <c r="N1514" s="156">
        <f>IF((M1514&lt;=0),0,((M1514-N$24)*Stock*(_xlfn.NORM.INV(RAND(),stock_ave,stock_std))+(M1514-N$24)*Bonds*(_xlfn.NORM.INV(RAND(),bond_ave,bond_std))+(M1514-N$24)*cash*(_xlfn.NORM.INV(RAND(),cash_ave,cash_std))+(M1514-N$24)))</f>
        <v/>
      </c>
      <c r="O1514" s="156">
        <f>IF((N1514&lt;=0),0,((N1514-O$24)*Stock*(_xlfn.NORM.INV(RAND(),stock_ave,stock_std))+(N1514-O$24)*Bonds*(_xlfn.NORM.INV(RAND(),bond_ave,bond_std))+(N1514-O$24)*cash*(_xlfn.NORM.INV(RAND(),cash_ave,cash_std))+(N1514-O$24)))</f>
        <v/>
      </c>
      <c r="P1514" s="156">
        <f>IF((O1514&lt;=0),0,((O1514-P$24)*Stock*(_xlfn.NORM.INV(RAND(),stock_ave,stock_std))+(O1514-P$24)*Bonds*(_xlfn.NORM.INV(RAND(),bond_ave,bond_std))+(O1514-P$24)*cash*(_xlfn.NORM.INV(RAND(),cash_ave,cash_std))+(O1514-P$24)))</f>
        <v/>
      </c>
      <c r="Q1514" s="156">
        <f>IF((P1514&lt;=0),0,((P1514-Q$24)*Stock*(_xlfn.NORM.INV(RAND(),stock_ave,stock_std))+(P1514-Q$24)*Bonds*(_xlfn.NORM.INV(RAND(),bond_ave,bond_std))+(P1514-Q$24)*cash*(_xlfn.NORM.INV(RAND(),cash_ave,cash_std))+(P1514-Q$24)))</f>
        <v/>
      </c>
      <c r="R1514" s="156">
        <f>IF((Q1514&lt;=0),0,((Q1514-R$24)*Stock*(_xlfn.NORM.INV(RAND(),stock_ave,stock_std))+(Q1514-R$24)*Bonds*(_xlfn.NORM.INV(RAND(),bond_ave,bond_std))+(Q1514-R$24)*cash*(_xlfn.NORM.INV(RAND(),cash_ave,cash_std))+(Q1514-R$24)))</f>
        <v/>
      </c>
      <c r="S1514" s="156">
        <f>IF((R1514&lt;=0),0,((R1514-S$24)*Stock*(_xlfn.NORM.INV(RAND(),stock_ave,stock_std))+(R1514-S$24)*Bonds*(_xlfn.NORM.INV(RAND(),bond_ave,bond_std))+(R1514-S$24)*cash*(_xlfn.NORM.INV(RAND(),cash_ave,cash_std))+(R1514-S$24)))</f>
        <v/>
      </c>
      <c r="T1514" s="156">
        <f>IF((S1514&lt;=0),0,((S1514-T$24)*Stock*(_xlfn.NORM.INV(RAND(),stock_ave,stock_std))+(S1514-T$24)*Bonds*(_xlfn.NORM.INV(RAND(),bond_ave,bond_std))+(S1514-T$24)*cash*(_xlfn.NORM.INV(RAND(),cash_ave,cash_std))+(S1514-T$24)))</f>
        <v/>
      </c>
      <c r="U1514" s="156">
        <f>IF((T1514&lt;=0),0,((T1514-U$24)*Stock*(_xlfn.NORM.INV(RAND(),stock_ave,stock_std))+(T1514-U$24)*Bonds*(_xlfn.NORM.INV(RAND(),bond_ave,bond_std))+(T1514-U$24)*cash*(_xlfn.NORM.INV(RAND(),cash_ave,cash_std))+(T1514-U$24)))</f>
        <v/>
      </c>
      <c r="V1514" s="156">
        <f>IF((U1514&lt;=0),0,((U1514-V$24)*Stock*(_xlfn.NORM.INV(RAND(),stock_ave,stock_std))+(U1514-V$24)*Bonds*(_xlfn.NORM.INV(RAND(),bond_ave,bond_std))+(U1514-V$24)*cash*(_xlfn.NORM.INV(RAND(),cash_ave,cash_std))+(U1514-V$24)))</f>
        <v/>
      </c>
      <c r="W1514" s="156">
        <f>IF((V1514&lt;=0),0,((V1514-W$24)*Stock*(_xlfn.NORM.INV(RAND(),stock_ave,stock_std))+(V1514-W$24)*Bonds*(_xlfn.NORM.INV(RAND(),bond_ave,bond_std))+(V1514-W$24)*cash*(_xlfn.NORM.INV(RAND(),cash_ave,cash_std))+(V1514-W$24)))</f>
        <v/>
      </c>
      <c r="X1514" s="156">
        <f>IF((W1514&lt;=0),0,((W1514-X$24)*Stock*(_xlfn.NORM.INV(RAND(),stock_ave,stock_std))+(W1514-X$24)*Bonds*(_xlfn.NORM.INV(RAND(),bond_ave,bond_std))+(W1514-X$24)*cash*(_xlfn.NORM.INV(RAND(),cash_ave,cash_std))+(W1514-X$24)))</f>
        <v/>
      </c>
      <c r="Y1514" s="156">
        <f>IF((X1514&lt;=0),0,((X1514-Y$24)*Stock*(_xlfn.NORM.INV(RAND(),stock_ave,stock_std))+(X1514-Y$24)*Bonds*(_xlfn.NORM.INV(RAND(),bond_ave,bond_std))+(X1514-Y$24)*cash*(_xlfn.NORM.INV(RAND(),cash_ave,cash_std))+(X1514-Y$24)))</f>
        <v/>
      </c>
      <c r="Z1514" s="156">
        <f>IF((Y1514&lt;=0),0,((Y1514-Z$24)*Stock*(_xlfn.NORM.INV(RAND(),stock_ave,stock_std))+(Y1514-Z$24)*Bonds*(_xlfn.NORM.INV(RAND(),bond_ave,bond_std))+(Y1514-Z$24)*cash*(_xlfn.NORM.INV(RAND(),cash_ave,cash_std))+(Y1514-Z$24)))</f>
        <v/>
      </c>
      <c r="AA1514" s="156">
        <f>IF((Z1514&lt;=0),0,((Z1514-AA$24)*Stock*(_xlfn.NORM.INV(RAND(),stock_ave,stock_std))+(Z1514-AA$24)*Bonds*(_xlfn.NORM.INV(RAND(),bond_ave,bond_std))+(Z1514-AA$24)*cash*(_xlfn.NORM.INV(RAND(),cash_ave,cash_std))+(Z1514-AA$24)))</f>
        <v/>
      </c>
      <c r="AB1514" s="156">
        <f>IF((AA1514&lt;=0),0,((AA1514-AB$24)*Stock*(_xlfn.NORM.INV(RAND(),stock_ave,stock_std))+(AA1514-AB$24)*Bonds*(_xlfn.NORM.INV(RAND(),bond_ave,bond_std))+(AA1514-AB$24)*cash*(_xlfn.NORM.INV(RAND(),cash_ave,cash_std))+(AA1514-AB$24)))</f>
        <v/>
      </c>
      <c r="AC1514" s="156">
        <f>IF((AB1514&lt;=0),0,((AB1514-AC$24)*Stock*(_xlfn.NORM.INV(RAND(),stock_ave,stock_std))+(AB1514-AC$24)*Bonds*(_xlfn.NORM.INV(RAND(),bond_ave,bond_std))+(AB1514-AC$24)*cash*(_xlfn.NORM.INV(RAND(),cash_ave,cash_std))+(AB1514-AC$24)))</f>
        <v/>
      </c>
      <c r="AD1514" s="156">
        <f>IF((AC1514&lt;=0),0,((AC1514-AD$24)*Stock*(_xlfn.NORM.INV(RAND(),stock_ave,stock_std))+(AC1514-AD$24)*Bonds*(_xlfn.NORM.INV(RAND(),bond_ave,bond_std))+(AC1514-AD$24)*cash*(_xlfn.NORM.INV(RAND(),cash_ave,cash_std))+(AC1514-AD$24)))</f>
        <v/>
      </c>
      <c r="AE1514" s="156">
        <f>IF((AD1514&lt;=0),0,((AD1514-AE$24)*Stock*(_xlfn.NORM.INV(RAND(),stock_ave,stock_std))+(AD1514-AE$24)*Bonds*(_xlfn.NORM.INV(RAND(),bond_ave,bond_std))+(AD1514-AE$24)*cash*(_xlfn.NORM.INV(RAND(),cash_ave,cash_std))+(AD1514-AE$24)))</f>
        <v/>
      </c>
      <c r="AF1514" s="156">
        <f>IF((AE1514&lt;=0),0,((AE1514-AF$24)*Stock*(_xlfn.NORM.INV(RAND(),stock_ave,stock_std))+(AE1514-AF$24)*Bonds*(_xlfn.NORM.INV(RAND(),bond_ave,bond_std))+(AE1514-AF$24)*cash*(_xlfn.NORM.INV(RAND(),cash_ave,cash_std))+(AE1514-AF$24)))</f>
        <v/>
      </c>
      <c r="AG1514" s="156">
        <f>IF((AF1514&lt;=0),0,((AF1514-AG$24)*Stock*(_xlfn.NORM.INV(RAND(),stock_ave,stock_std))+(AF1514-AG$24)*Bonds*(_xlfn.NORM.INV(RAND(),bond_ave,bond_std))+(AF1514-AG$24)*cash*(_xlfn.NORM.INV(RAND(),cash_ave,cash_std))+(AF1514-AG$24)))</f>
        <v/>
      </c>
      <c r="AH1514" s="156">
        <f>IF((AG1514&lt;=0),0,((AG1514-AH$24)*Stock*(_xlfn.NORM.INV(RAND(),stock_ave,stock_std))+(AG1514-AH$24)*Bonds*(_xlfn.NORM.INV(RAND(),bond_ave,bond_std))+(AG1514-AH$24)*cash*(_xlfn.NORM.INV(RAND(),cash_ave,cash_std))+(AG1514-AH$24)))</f>
        <v/>
      </c>
      <c r="AI1514" s="156">
        <f>IF((AH1514&lt;=0),0,((AH1514-AI$24)*Stock*(_xlfn.NORM.INV(RAND(),stock_ave,stock_std))+(AH1514-AI$24)*Bonds*(_xlfn.NORM.INV(RAND(),bond_ave,bond_std))+(AH1514-AI$24)*cash*(_xlfn.NORM.INV(RAND(),cash_ave,cash_std))+(AH1514-AI$24)))</f>
        <v/>
      </c>
      <c r="AJ1514" s="156">
        <f>IF((AI1514&lt;=0),0,((AI1514-AJ$24)*Stock*(_xlfn.NORM.INV(RAND(),stock_ave,stock_std))+(AI1514-AJ$24)*Bonds*(_xlfn.NORM.INV(RAND(),bond_ave,bond_std))+(AI1514-AJ$24)*cash*(_xlfn.NORM.INV(RAND(),cash_ave,cash_std))+(AI1514-AJ$24)))</f>
        <v/>
      </c>
      <c r="AK1514" s="156">
        <f>IF((AJ1514&lt;=0),0,((AJ1514-AK$24)*Stock*(_xlfn.NORM.INV(RAND(),stock_ave,stock_std))+(AJ1514-AK$24)*Bonds*(_xlfn.NORM.INV(RAND(),bond_ave,bond_std))+(AJ1514-AK$24)*cash*(_xlfn.NORM.INV(RAND(),cash_ave,cash_std))+(AJ1514-AK$24)))</f>
        <v/>
      </c>
      <c r="AL1514" s="156">
        <f>IF((AK1514&lt;=0),0,((AK1514-AL$24)*Stock*(_xlfn.NORM.INV(RAND(),stock_ave,stock_std))+(AK1514-AL$24)*Bonds*(_xlfn.NORM.INV(RAND(),bond_ave,bond_std))+(AK1514-AL$24)*cash*(_xlfn.NORM.INV(RAND(),cash_ave,cash_std))+(AK1514-AL$24)))</f>
        <v/>
      </c>
      <c r="AM1514" s="156">
        <f>IF((AL1514&lt;=0),0,((AL1514-AM$24)*Stock*(_xlfn.NORM.INV(RAND(),stock_ave,stock_std))+(AL1514-AM$24)*Bonds*(_xlfn.NORM.INV(RAND(),bond_ave,bond_std))+(AL1514-AM$24)*cash*(_xlfn.NORM.INV(RAND(),cash_ave,cash_std))+(AL1514-AM$24)))</f>
        <v/>
      </c>
      <c r="AN1514" s="156">
        <f>IF((AM1514&lt;=0),0,((AM1514-AN$24)*Stock*(_xlfn.NORM.INV(RAND(),stock_ave,stock_std))+(AM1514-AN$24)*Bonds*(_xlfn.NORM.INV(RAND(),bond_ave,bond_std))+(AM1514-AN$24)*cash*(_xlfn.NORM.INV(RAND(),cash_ave,cash_std))+(AM1514-AN$24)))</f>
        <v/>
      </c>
      <c r="AO1514" s="156">
        <f>IF((AN1514&lt;=0),0,((AN1514-AO$24)*Stock*(_xlfn.NORM.INV(RAND(),stock_ave,stock_std))+(AN1514-AO$24)*Bonds*(_xlfn.NORM.INV(RAND(),bond_ave,bond_std))+(AN1514-AO$24)*cash*(_xlfn.NORM.INV(RAND(),cash_ave,cash_std))+(AN1514-AO$24)))</f>
        <v/>
      </c>
      <c r="AP1514" s="156">
        <f>IF((AO1514&lt;=0),0,((AO1514-AP$24)*Stock*(_xlfn.NORM.INV(RAND(),stock_ave,stock_std))+(AO1514-AP$24)*Bonds*(_xlfn.NORM.INV(RAND(),bond_ave,bond_std))+(AO1514-AP$24)*cash*(_xlfn.NORM.INV(RAND(),cash_ave,cash_std))+(AO1514-AP$24)))</f>
        <v/>
      </c>
      <c r="AQ1514" s="156">
        <f>IF((AP1514&lt;=0),0,((AP1514-AQ$24)*Stock*(_xlfn.NORM.INV(RAND(),stock_ave,stock_std))+(AP1514-AQ$24)*Bonds*(_xlfn.NORM.INV(RAND(),bond_ave,bond_std))+(AP1514-AQ$24)*cash*(_xlfn.NORM.INV(RAND(),cash_ave,cash_std))+(AP1514-AQ$24)))</f>
        <v/>
      </c>
      <c r="AR1514" s="156">
        <f>IF((AQ1514&lt;=0),0,((AQ1514-AR$24)*Stock*(_xlfn.NORM.INV(RAND(),stock_ave,stock_std))+(AQ1514-AR$24)*Bonds*(_xlfn.NORM.INV(RAND(),bond_ave,bond_std))+(AQ1514-AR$24)*cash*(_xlfn.NORM.INV(RAND(),cash_ave,cash_std))+(AQ1514-AR$24)))</f>
        <v/>
      </c>
      <c r="AS1514" s="156">
        <f>IF((AR1514&lt;=0),0,((AR1514-AS$24)*Stock*(_xlfn.NORM.INV(RAND(),stock_ave,stock_std))+(AR1514-AS$24)*Bonds*(_xlfn.NORM.INV(RAND(),bond_ave,bond_std))+(AR1514-AS$24)*cash*(_xlfn.NORM.INV(RAND(),cash_ave,cash_std))+(AR1514-AS$24)))</f>
        <v/>
      </c>
      <c r="AT1514" s="156">
        <f>IF((AS1514&lt;=0),0,((AS1514-AT$24)*Stock*(_xlfn.NORM.INV(RAND(),stock_ave,stock_std))+(AS1514-AT$24)*Bonds*(_xlfn.NORM.INV(RAND(),bond_ave,bond_std))+(AS1514-AT$24)*cash*(_xlfn.NORM.INV(RAND(),cash_ave,cash_std))+(AS1514-AT$24)))</f>
        <v/>
      </c>
      <c r="AU1514" s="156">
        <f>IF((AT1514&lt;=0),0,((AT1514-AU$24)*Stock*(_xlfn.NORM.INV(RAND(),stock_ave,stock_std))+(AT1514-AU$24)*Bonds*(_xlfn.NORM.INV(RAND(),bond_ave,bond_std))+(AT1514-AU$24)*cash*(_xlfn.NORM.INV(RAND(),cash_ave,cash_std))+(AT1514-AU$24)))</f>
        <v/>
      </c>
      <c r="AV1514" s="156">
        <f>IF((AU1514&lt;=0),0,((AU1514-AV$24)*Stock*(_xlfn.NORM.INV(RAND(),stock_ave,stock_std))+(AU1514-AV$24)*Bonds*(_xlfn.NORM.INV(RAND(),bond_ave,bond_std))+(AU1514-AV$24)*cash*(_xlfn.NORM.INV(RAND(),cash_ave,cash_std))+(AU1514-AV$24)))</f>
        <v/>
      </c>
      <c r="AW1514" s="156">
        <f>IF((AV1514&lt;=0),0,((AV1514-AW$24)*Stock*(_xlfn.NORM.INV(RAND(),stock_ave,stock_std))+(AV1514-AW$24)*Bonds*(_xlfn.NORM.INV(RAND(),bond_ave,bond_std))+(AV1514-AW$24)*cash*(_xlfn.NORM.INV(RAND(),cash_ave,cash_std))+(AV1514-AW$24)))</f>
        <v/>
      </c>
      <c r="AX1514" s="159" t="n"/>
      <c r="AY1514" s="159" t="n"/>
      <c r="AZ1514" s="159" t="n"/>
      <c r="BA1514" s="159" t="n"/>
      <c r="BB1514" s="159" t="n"/>
    </row>
    <row r="1515">
      <c r="C1515" s="147" t="n"/>
      <c r="D1515" s="61">
        <f>+D1514-IF(D$18&gt;74,(D1514/D$25)*$C$10)</f>
        <v/>
      </c>
      <c r="E1515" s="61">
        <f>+E1514-IF(E$18&gt;74,(E1514/E$25)*$C$10)</f>
        <v/>
      </c>
      <c r="F1515" s="61">
        <f>+F1514-IF(F$18&gt;74,(F1514/F$25)*$C$10)</f>
        <v/>
      </c>
      <c r="G1515" s="61">
        <f>+G1514-IF(G$18&gt;74,(G1514/G$25)*$C$10)</f>
        <v/>
      </c>
      <c r="H1515" s="61">
        <f>+H1514-IF(H$18&gt;74,(H1514/H$25)*$C$10)</f>
        <v/>
      </c>
      <c r="I1515" s="61">
        <f>+I1514-IF(I$18&gt;74,(I1514/I$25)*$C$10)</f>
        <v/>
      </c>
      <c r="J1515" s="61">
        <f>+J1514-IF(J$18&gt;74,(J1514/J$25)*$C$10)</f>
        <v/>
      </c>
      <c r="K1515" s="61">
        <f>+K1514-IF(K$18&gt;74,(K1514/K$25)*$C$10)</f>
        <v/>
      </c>
      <c r="L1515" s="61">
        <f>+L1514-IF(L$18&gt;74,(L1514/L$25)*$C$10)</f>
        <v/>
      </c>
      <c r="M1515" s="61">
        <f>+M1514-IF(M$18&gt;74,(M1514/M$25)*$C$10)</f>
        <v/>
      </c>
      <c r="N1515" s="61">
        <f>+N1514-IF(N$18&gt;74,(N1514/N$25)*$C$10)</f>
        <v/>
      </c>
      <c r="O1515" s="61">
        <f>+O1514-IF(O$18&gt;74,(O1514/O$25)*$C$10)</f>
        <v/>
      </c>
      <c r="P1515" s="61">
        <f>+P1514-IF(P$18&gt;74,(P1514/P$25)*$C$10)</f>
        <v/>
      </c>
      <c r="Q1515" s="61">
        <f>+Q1514-IF(Q$18&gt;74,(Q1514/Q$25)*$C$10)</f>
        <v/>
      </c>
      <c r="R1515" s="61">
        <f>+R1514-IF(R$18&gt;74,(R1514/R$25)*$C$10)</f>
        <v/>
      </c>
      <c r="S1515" s="61">
        <f>+S1514-IF(S$18&gt;74,(S1514/S$25)*$C$10)</f>
        <v/>
      </c>
      <c r="T1515" s="61">
        <f>+T1514-IF(T$18&gt;74,(T1514/T$25)*$C$10)</f>
        <v/>
      </c>
      <c r="U1515" s="61">
        <f>+U1514-IF(U$18&gt;74,(U1514/U$25)*$C$10)</f>
        <v/>
      </c>
      <c r="V1515" s="61">
        <f>+V1514-IF(V$18&gt;74,(V1514/V$25)*$C$10)</f>
        <v/>
      </c>
      <c r="W1515" s="61">
        <f>+W1514-IF(W$18&gt;74,(W1514/W$25)*$C$10)</f>
        <v/>
      </c>
      <c r="X1515" s="61">
        <f>+X1514-IF(X$18&gt;74,(X1514/X$25)*$C$10)</f>
        <v/>
      </c>
      <c r="Y1515" s="61">
        <f>+Y1514-IF(Y$18&gt;74,(Y1514/Y$25)*$C$10)</f>
        <v/>
      </c>
      <c r="Z1515" s="61">
        <f>+Z1514-IF(Z$18&gt;74,(Z1514/Z$25)*$C$10)</f>
        <v/>
      </c>
      <c r="AA1515" s="61">
        <f>+AA1514-IF(AA$18&gt;74,(AA1514/AA$25)*$C$10)</f>
        <v/>
      </c>
      <c r="AB1515" s="61">
        <f>+AB1514-IF(AB$18&gt;74,(AB1514/AB$25)*$C$10)</f>
        <v/>
      </c>
      <c r="AC1515" s="61">
        <f>+AC1514-IF(AC$18&gt;74,(AC1514/AC$25)*$C$10)</f>
        <v/>
      </c>
      <c r="AD1515" s="61">
        <f>+AD1514-IF(AD$18&gt;74,(AD1514/AD$25)*$C$10)</f>
        <v/>
      </c>
      <c r="AE1515" s="61">
        <f>+AE1514-IF(AE$18&gt;74,(AE1514/AE$25)*$C$10)</f>
        <v/>
      </c>
      <c r="AF1515" s="61">
        <f>+AF1514-IF(AF$18&gt;74,(AF1514/AF$25)*$C$10)</f>
        <v/>
      </c>
      <c r="AG1515" s="61">
        <f>+AG1514-IF(AG$18&gt;74,(AG1514/AG$25)*$C$10)</f>
        <v/>
      </c>
      <c r="AH1515" s="61">
        <f>+AH1514-IF(AH$18&gt;74,(AH1514/AH$25)*$C$10)</f>
        <v/>
      </c>
      <c r="AI1515" s="61">
        <f>+AI1514-IF(AI$18&gt;74,(AI1514/AI$25)*$C$10)</f>
        <v/>
      </c>
      <c r="AJ1515" s="61">
        <f>+AJ1514-IF(AJ$18&gt;74,(AJ1514/AJ$25)*$C$10)</f>
        <v/>
      </c>
      <c r="AK1515" s="61">
        <f>+AK1514-IF(AK$18&gt;74,(AK1514/AK$25)*$C$10)</f>
        <v/>
      </c>
      <c r="AL1515" s="61">
        <f>+AL1514-IF(AL$18&gt;74,(AL1514/AL$25)*$C$10)</f>
        <v/>
      </c>
      <c r="AM1515" s="61">
        <f>+AM1514-IF(AM$18&gt;74,(AM1514/AM$25)*$C$10)</f>
        <v/>
      </c>
      <c r="AN1515" s="61">
        <f>+AN1514-IF(AN$18&gt;74,(AN1514/AN$25)*$C$10)</f>
        <v/>
      </c>
      <c r="AO1515" s="61">
        <f>+AO1514-IF(AO$18&gt;74,(AO1514/AO$25)*$C$10)</f>
        <v/>
      </c>
      <c r="AP1515" s="61">
        <f>+AP1514-IF(AP$18&gt;74,(AP1514/AP$25)*$C$10)</f>
        <v/>
      </c>
      <c r="AQ1515" s="61">
        <f>+AQ1514-IF(AQ$18&gt;74,(AQ1514/AQ$25)*$C$10)</f>
        <v/>
      </c>
      <c r="AR1515" s="61">
        <f>+AR1514-IF(AR$18&gt;74,(AR1514/AR$25)*$C$10)</f>
        <v/>
      </c>
      <c r="AS1515" s="61">
        <f>+AS1514-IF(AS$18&gt;74,(AS1514/AS$25)*$C$10)</f>
        <v/>
      </c>
      <c r="AT1515" s="61">
        <f>+AT1514-IF(AT$18&gt;74,(AT1514/AT$25)*$C$10)</f>
        <v/>
      </c>
      <c r="AU1515" s="61">
        <f>+AU1514-IF(AU$18&gt;74,(AU1514/AU$25)*$C$10)</f>
        <v/>
      </c>
      <c r="AV1515" s="61">
        <f>+AV1514-IF(AV$18&gt;74,(AV1514/AV$25)*$C$10)</f>
        <v/>
      </c>
      <c r="AW1515" s="61">
        <f>+AW1514-IF(AW$18&gt;74,(AW1514/AW$25)*$C$10)</f>
        <v/>
      </c>
      <c r="AX1515" s="35">
        <f>IF(AW1515&gt;0,1,0)</f>
        <v/>
      </c>
      <c r="AY1515" s="35">
        <f>IF(AL1515&gt;0,1,0)</f>
        <v/>
      </c>
      <c r="AZ1515" s="35">
        <f>IF(AG1515&gt;0,1,0)</f>
        <v/>
      </c>
      <c r="BA1515" s="35">
        <f>IF(AB1515&gt;0,1,0)</f>
        <v/>
      </c>
      <c r="BB1515" s="35">
        <f>IF(W1515&gt;0,1,0)</f>
        <v/>
      </c>
    </row>
    <row r="1516">
      <c r="B1516" s="154" t="inlineStr">
        <is>
          <t>trial 745</t>
        </is>
      </c>
      <c r="C1516" s="155">
        <f>+start-C1513</f>
        <v/>
      </c>
      <c r="D1516" s="156">
        <f>IF((C1516&lt;=0),0,((C1516-D$24)*Stock*(_xlfn.NORM.INV(RAND(),stock_ave,stock_std))+(C1516-D$24)*Bonds*(_xlfn.NORM.INV(RAND(),bond_ave,bond_std))+(C1516-D$24)*cash*(_xlfn.NORM.INV(RAND(),cash_ave,cash_std))+(C1516-D$24)))</f>
        <v/>
      </c>
      <c r="E1516" s="156">
        <f>IF((D1516&lt;=0),0,((D1516-E$24)*Stock*(_xlfn.NORM.INV(RAND(),stock_ave,stock_std))+(D1516-E$24)*Bonds*(_xlfn.NORM.INV(RAND(),bond_ave,bond_std))+(D1516-E$24)*cash*(_xlfn.NORM.INV(RAND(),cash_ave,cash_std))+(D1516-E$24)))</f>
        <v/>
      </c>
      <c r="F1516" s="156">
        <f>IF((E1516&lt;=0),0,((E1516-F$24)*Stock*(_xlfn.NORM.INV(RAND(),stock_ave,stock_std))+(E1516-F$24)*Bonds*(_xlfn.NORM.INV(RAND(),bond_ave,bond_std))+(E1516-F$24)*cash*(_xlfn.NORM.INV(RAND(),cash_ave,cash_std))+(E1516-F$24)))</f>
        <v/>
      </c>
      <c r="G1516" s="156">
        <f>IF((F1516&lt;=0),0,((F1516-G$24)*Stock*(_xlfn.NORM.INV(RAND(),stock_ave,stock_std))+(F1516-G$24)*Bonds*(_xlfn.NORM.INV(RAND(),bond_ave,bond_std))+(F1516-G$24)*cash*(_xlfn.NORM.INV(RAND(),cash_ave,cash_std))+(F1516-G$24)))</f>
        <v/>
      </c>
      <c r="H1516" s="156">
        <f>IF((G1516&lt;=0),0,((G1516-H$24)*Stock*(_xlfn.NORM.INV(RAND(),stock_ave,stock_std))+(G1516-H$24)*Bonds*(_xlfn.NORM.INV(RAND(),bond_ave,bond_std))+(G1516-H$24)*cash*(_xlfn.NORM.INV(RAND(),cash_ave,cash_std))+(G1516-H$24)))</f>
        <v/>
      </c>
      <c r="I1516" s="156">
        <f>IF((H1516&lt;=0),0,((H1516-I$24)*Stock*(_xlfn.NORM.INV(RAND(),stock_ave,stock_std))+(H1516-I$24)*Bonds*(_xlfn.NORM.INV(RAND(),bond_ave,bond_std))+(H1516-I$24)*cash*(_xlfn.NORM.INV(RAND(),cash_ave,cash_std))+(H1516-I$24)))</f>
        <v/>
      </c>
      <c r="J1516" s="156">
        <f>IF((I1516&lt;=0),0,((I1516-J$24)*Stock*(_xlfn.NORM.INV(RAND(),stock_ave,stock_std))+(I1516-J$24)*Bonds*(_xlfn.NORM.INV(RAND(),bond_ave,bond_std))+(I1516-J$24)*cash*(_xlfn.NORM.INV(RAND(),cash_ave,cash_std))+(I1516-J$24)))</f>
        <v/>
      </c>
      <c r="K1516" s="156">
        <f>IF((J1516&lt;=0),0,((J1516-K$24)*Stock*(_xlfn.NORM.INV(RAND(),stock_ave,stock_std))+(J1516-K$24)*Bonds*(_xlfn.NORM.INV(RAND(),bond_ave,bond_std))+(J1516-K$24)*cash*(_xlfn.NORM.INV(RAND(),cash_ave,cash_std))+(J1516-K$24)))</f>
        <v/>
      </c>
      <c r="L1516" s="156">
        <f>IF((K1516&lt;=0),0,((K1516-L$24)*Stock*(_xlfn.NORM.INV(RAND(),stock_ave,stock_std))+(K1516-L$24)*Bonds*(_xlfn.NORM.INV(RAND(),bond_ave,bond_std))+(K1516-L$24)*cash*(_xlfn.NORM.INV(RAND(),cash_ave,cash_std))+(K1516-L$24)))</f>
        <v/>
      </c>
      <c r="M1516" s="156">
        <f>IF((L1516&lt;=0),0,((L1516-M$24)*Stock*(_xlfn.NORM.INV(RAND(),stock_ave,stock_std))+(L1516-M$24)*Bonds*(_xlfn.NORM.INV(RAND(),bond_ave,bond_std))+(L1516-M$24)*cash*(_xlfn.NORM.INV(RAND(),cash_ave,cash_std))+(L1516-M$24)))</f>
        <v/>
      </c>
      <c r="N1516" s="156">
        <f>IF((M1516&lt;=0),0,((M1516-N$24)*Stock*(_xlfn.NORM.INV(RAND(),stock_ave,stock_std))+(M1516-N$24)*Bonds*(_xlfn.NORM.INV(RAND(),bond_ave,bond_std))+(M1516-N$24)*cash*(_xlfn.NORM.INV(RAND(),cash_ave,cash_std))+(M1516-N$24)))</f>
        <v/>
      </c>
      <c r="O1516" s="156">
        <f>IF((N1516&lt;=0),0,((N1516-O$24)*Stock*(_xlfn.NORM.INV(RAND(),stock_ave,stock_std))+(N1516-O$24)*Bonds*(_xlfn.NORM.INV(RAND(),bond_ave,bond_std))+(N1516-O$24)*cash*(_xlfn.NORM.INV(RAND(),cash_ave,cash_std))+(N1516-O$24)))</f>
        <v/>
      </c>
      <c r="P1516" s="156">
        <f>IF((O1516&lt;=0),0,((O1516-P$24)*Stock*(_xlfn.NORM.INV(RAND(),stock_ave,stock_std))+(O1516-P$24)*Bonds*(_xlfn.NORM.INV(RAND(),bond_ave,bond_std))+(O1516-P$24)*cash*(_xlfn.NORM.INV(RAND(),cash_ave,cash_std))+(O1516-P$24)))</f>
        <v/>
      </c>
      <c r="Q1516" s="156">
        <f>IF((P1516&lt;=0),0,((P1516-Q$24)*Stock*(_xlfn.NORM.INV(RAND(),stock_ave,stock_std))+(P1516-Q$24)*Bonds*(_xlfn.NORM.INV(RAND(),bond_ave,bond_std))+(P1516-Q$24)*cash*(_xlfn.NORM.INV(RAND(),cash_ave,cash_std))+(P1516-Q$24)))</f>
        <v/>
      </c>
      <c r="R1516" s="156">
        <f>IF((Q1516&lt;=0),0,((Q1516-R$24)*Stock*(_xlfn.NORM.INV(RAND(),stock_ave,stock_std))+(Q1516-R$24)*Bonds*(_xlfn.NORM.INV(RAND(),bond_ave,bond_std))+(Q1516-R$24)*cash*(_xlfn.NORM.INV(RAND(),cash_ave,cash_std))+(Q1516-R$24)))</f>
        <v/>
      </c>
      <c r="S1516" s="156">
        <f>IF((R1516&lt;=0),0,((R1516-S$24)*Stock*(_xlfn.NORM.INV(RAND(),stock_ave,stock_std))+(R1516-S$24)*Bonds*(_xlfn.NORM.INV(RAND(),bond_ave,bond_std))+(R1516-S$24)*cash*(_xlfn.NORM.INV(RAND(),cash_ave,cash_std))+(R1516-S$24)))</f>
        <v/>
      </c>
      <c r="T1516" s="156">
        <f>IF((S1516&lt;=0),0,((S1516-T$24)*Stock*(_xlfn.NORM.INV(RAND(),stock_ave,stock_std))+(S1516-T$24)*Bonds*(_xlfn.NORM.INV(RAND(),bond_ave,bond_std))+(S1516-T$24)*cash*(_xlfn.NORM.INV(RAND(),cash_ave,cash_std))+(S1516-T$24)))</f>
        <v/>
      </c>
      <c r="U1516" s="156">
        <f>IF((T1516&lt;=0),0,((T1516-U$24)*Stock*(_xlfn.NORM.INV(RAND(),stock_ave,stock_std))+(T1516-U$24)*Bonds*(_xlfn.NORM.INV(RAND(),bond_ave,bond_std))+(T1516-U$24)*cash*(_xlfn.NORM.INV(RAND(),cash_ave,cash_std))+(T1516-U$24)))</f>
        <v/>
      </c>
      <c r="V1516" s="156">
        <f>IF((U1516&lt;=0),0,((U1516-V$24)*Stock*(_xlfn.NORM.INV(RAND(),stock_ave,stock_std))+(U1516-V$24)*Bonds*(_xlfn.NORM.INV(RAND(),bond_ave,bond_std))+(U1516-V$24)*cash*(_xlfn.NORM.INV(RAND(),cash_ave,cash_std))+(U1516-V$24)))</f>
        <v/>
      </c>
      <c r="W1516" s="156">
        <f>IF((V1516&lt;=0),0,((V1516-W$24)*Stock*(_xlfn.NORM.INV(RAND(),stock_ave,stock_std))+(V1516-W$24)*Bonds*(_xlfn.NORM.INV(RAND(),bond_ave,bond_std))+(V1516-W$24)*cash*(_xlfn.NORM.INV(RAND(),cash_ave,cash_std))+(V1516-W$24)))</f>
        <v/>
      </c>
      <c r="X1516" s="156">
        <f>IF((W1516&lt;=0),0,((W1516-X$24)*Stock*(_xlfn.NORM.INV(RAND(),stock_ave,stock_std))+(W1516-X$24)*Bonds*(_xlfn.NORM.INV(RAND(),bond_ave,bond_std))+(W1516-X$24)*cash*(_xlfn.NORM.INV(RAND(),cash_ave,cash_std))+(W1516-X$24)))</f>
        <v/>
      </c>
      <c r="Y1516" s="156">
        <f>IF((X1516&lt;=0),0,((X1516-Y$24)*Stock*(_xlfn.NORM.INV(RAND(),stock_ave,stock_std))+(X1516-Y$24)*Bonds*(_xlfn.NORM.INV(RAND(),bond_ave,bond_std))+(X1516-Y$24)*cash*(_xlfn.NORM.INV(RAND(),cash_ave,cash_std))+(X1516-Y$24)))</f>
        <v/>
      </c>
      <c r="Z1516" s="156">
        <f>IF((Y1516&lt;=0),0,((Y1516-Z$24)*Stock*(_xlfn.NORM.INV(RAND(),stock_ave,stock_std))+(Y1516-Z$24)*Bonds*(_xlfn.NORM.INV(RAND(),bond_ave,bond_std))+(Y1516-Z$24)*cash*(_xlfn.NORM.INV(RAND(),cash_ave,cash_std))+(Y1516-Z$24)))</f>
        <v/>
      </c>
      <c r="AA1516" s="156">
        <f>IF((Z1516&lt;=0),0,((Z1516-AA$24)*Stock*(_xlfn.NORM.INV(RAND(),stock_ave,stock_std))+(Z1516-AA$24)*Bonds*(_xlfn.NORM.INV(RAND(),bond_ave,bond_std))+(Z1516-AA$24)*cash*(_xlfn.NORM.INV(RAND(),cash_ave,cash_std))+(Z1516-AA$24)))</f>
        <v/>
      </c>
      <c r="AB1516" s="156">
        <f>IF((AA1516&lt;=0),0,((AA1516-AB$24)*Stock*(_xlfn.NORM.INV(RAND(),stock_ave,stock_std))+(AA1516-AB$24)*Bonds*(_xlfn.NORM.INV(RAND(),bond_ave,bond_std))+(AA1516-AB$24)*cash*(_xlfn.NORM.INV(RAND(),cash_ave,cash_std))+(AA1516-AB$24)))</f>
        <v/>
      </c>
      <c r="AC1516" s="156">
        <f>IF((AB1516&lt;=0),0,((AB1516-AC$24)*Stock*(_xlfn.NORM.INV(RAND(),stock_ave,stock_std))+(AB1516-AC$24)*Bonds*(_xlfn.NORM.INV(RAND(),bond_ave,bond_std))+(AB1516-AC$24)*cash*(_xlfn.NORM.INV(RAND(),cash_ave,cash_std))+(AB1516-AC$24)))</f>
        <v/>
      </c>
      <c r="AD1516" s="156">
        <f>IF((AC1516&lt;=0),0,((AC1516-AD$24)*Stock*(_xlfn.NORM.INV(RAND(),stock_ave,stock_std))+(AC1516-AD$24)*Bonds*(_xlfn.NORM.INV(RAND(),bond_ave,bond_std))+(AC1516-AD$24)*cash*(_xlfn.NORM.INV(RAND(),cash_ave,cash_std))+(AC1516-AD$24)))</f>
        <v/>
      </c>
      <c r="AE1516" s="156">
        <f>IF((AD1516&lt;=0),0,((AD1516-AE$24)*Stock*(_xlfn.NORM.INV(RAND(),stock_ave,stock_std))+(AD1516-AE$24)*Bonds*(_xlfn.NORM.INV(RAND(),bond_ave,bond_std))+(AD1516-AE$24)*cash*(_xlfn.NORM.INV(RAND(),cash_ave,cash_std))+(AD1516-AE$24)))</f>
        <v/>
      </c>
      <c r="AF1516" s="156">
        <f>IF((AE1516&lt;=0),0,((AE1516-AF$24)*Stock*(_xlfn.NORM.INV(RAND(),stock_ave,stock_std))+(AE1516-AF$24)*Bonds*(_xlfn.NORM.INV(RAND(),bond_ave,bond_std))+(AE1516-AF$24)*cash*(_xlfn.NORM.INV(RAND(),cash_ave,cash_std))+(AE1516-AF$24)))</f>
        <v/>
      </c>
      <c r="AG1516" s="156">
        <f>IF((AF1516&lt;=0),0,((AF1516-AG$24)*Stock*(_xlfn.NORM.INV(RAND(),stock_ave,stock_std))+(AF1516-AG$24)*Bonds*(_xlfn.NORM.INV(RAND(),bond_ave,bond_std))+(AF1516-AG$24)*cash*(_xlfn.NORM.INV(RAND(),cash_ave,cash_std))+(AF1516-AG$24)))</f>
        <v/>
      </c>
      <c r="AH1516" s="156">
        <f>IF((AG1516&lt;=0),0,((AG1516-AH$24)*Stock*(_xlfn.NORM.INV(RAND(),stock_ave,stock_std))+(AG1516-AH$24)*Bonds*(_xlfn.NORM.INV(RAND(),bond_ave,bond_std))+(AG1516-AH$24)*cash*(_xlfn.NORM.INV(RAND(),cash_ave,cash_std))+(AG1516-AH$24)))</f>
        <v/>
      </c>
      <c r="AI1516" s="156">
        <f>IF((AH1516&lt;=0),0,((AH1516-AI$24)*Stock*(_xlfn.NORM.INV(RAND(),stock_ave,stock_std))+(AH1516-AI$24)*Bonds*(_xlfn.NORM.INV(RAND(),bond_ave,bond_std))+(AH1516-AI$24)*cash*(_xlfn.NORM.INV(RAND(),cash_ave,cash_std))+(AH1516-AI$24)))</f>
        <v/>
      </c>
      <c r="AJ1516" s="156">
        <f>IF((AI1516&lt;=0),0,((AI1516-AJ$24)*Stock*(_xlfn.NORM.INV(RAND(),stock_ave,stock_std))+(AI1516-AJ$24)*Bonds*(_xlfn.NORM.INV(RAND(),bond_ave,bond_std))+(AI1516-AJ$24)*cash*(_xlfn.NORM.INV(RAND(),cash_ave,cash_std))+(AI1516-AJ$24)))</f>
        <v/>
      </c>
      <c r="AK1516" s="156">
        <f>IF((AJ1516&lt;=0),0,((AJ1516-AK$24)*Stock*(_xlfn.NORM.INV(RAND(),stock_ave,stock_std))+(AJ1516-AK$24)*Bonds*(_xlfn.NORM.INV(RAND(),bond_ave,bond_std))+(AJ1516-AK$24)*cash*(_xlfn.NORM.INV(RAND(),cash_ave,cash_std))+(AJ1516-AK$24)))</f>
        <v/>
      </c>
      <c r="AL1516" s="156">
        <f>IF((AK1516&lt;=0),0,((AK1516-AL$24)*Stock*(_xlfn.NORM.INV(RAND(),stock_ave,stock_std))+(AK1516-AL$24)*Bonds*(_xlfn.NORM.INV(RAND(),bond_ave,bond_std))+(AK1516-AL$24)*cash*(_xlfn.NORM.INV(RAND(),cash_ave,cash_std))+(AK1516-AL$24)))</f>
        <v/>
      </c>
      <c r="AM1516" s="156">
        <f>IF((AL1516&lt;=0),0,((AL1516-AM$24)*Stock*(_xlfn.NORM.INV(RAND(),stock_ave,stock_std))+(AL1516-AM$24)*Bonds*(_xlfn.NORM.INV(RAND(),bond_ave,bond_std))+(AL1516-AM$24)*cash*(_xlfn.NORM.INV(RAND(),cash_ave,cash_std))+(AL1516-AM$24)))</f>
        <v/>
      </c>
      <c r="AN1516" s="156">
        <f>IF((AM1516&lt;=0),0,((AM1516-AN$24)*Stock*(_xlfn.NORM.INV(RAND(),stock_ave,stock_std))+(AM1516-AN$24)*Bonds*(_xlfn.NORM.INV(RAND(),bond_ave,bond_std))+(AM1516-AN$24)*cash*(_xlfn.NORM.INV(RAND(),cash_ave,cash_std))+(AM1516-AN$24)))</f>
        <v/>
      </c>
      <c r="AO1516" s="156">
        <f>IF((AN1516&lt;=0),0,((AN1516-AO$24)*Stock*(_xlfn.NORM.INV(RAND(),stock_ave,stock_std))+(AN1516-AO$24)*Bonds*(_xlfn.NORM.INV(RAND(),bond_ave,bond_std))+(AN1516-AO$24)*cash*(_xlfn.NORM.INV(RAND(),cash_ave,cash_std))+(AN1516-AO$24)))</f>
        <v/>
      </c>
      <c r="AP1516" s="156">
        <f>IF((AO1516&lt;=0),0,((AO1516-AP$24)*Stock*(_xlfn.NORM.INV(RAND(),stock_ave,stock_std))+(AO1516-AP$24)*Bonds*(_xlfn.NORM.INV(RAND(),bond_ave,bond_std))+(AO1516-AP$24)*cash*(_xlfn.NORM.INV(RAND(),cash_ave,cash_std))+(AO1516-AP$24)))</f>
        <v/>
      </c>
      <c r="AQ1516" s="156">
        <f>IF((AP1516&lt;=0),0,((AP1516-AQ$24)*Stock*(_xlfn.NORM.INV(RAND(),stock_ave,stock_std))+(AP1516-AQ$24)*Bonds*(_xlfn.NORM.INV(RAND(),bond_ave,bond_std))+(AP1516-AQ$24)*cash*(_xlfn.NORM.INV(RAND(),cash_ave,cash_std))+(AP1516-AQ$24)))</f>
        <v/>
      </c>
      <c r="AR1516" s="156">
        <f>IF((AQ1516&lt;=0),0,((AQ1516-AR$24)*Stock*(_xlfn.NORM.INV(RAND(),stock_ave,stock_std))+(AQ1516-AR$24)*Bonds*(_xlfn.NORM.INV(RAND(),bond_ave,bond_std))+(AQ1516-AR$24)*cash*(_xlfn.NORM.INV(RAND(),cash_ave,cash_std))+(AQ1516-AR$24)))</f>
        <v/>
      </c>
      <c r="AS1516" s="156">
        <f>IF((AR1516&lt;=0),0,((AR1516-AS$24)*Stock*(_xlfn.NORM.INV(RAND(),stock_ave,stock_std))+(AR1516-AS$24)*Bonds*(_xlfn.NORM.INV(RAND(),bond_ave,bond_std))+(AR1516-AS$24)*cash*(_xlfn.NORM.INV(RAND(),cash_ave,cash_std))+(AR1516-AS$24)))</f>
        <v/>
      </c>
      <c r="AT1516" s="156">
        <f>IF((AS1516&lt;=0),0,((AS1516-AT$24)*Stock*(_xlfn.NORM.INV(RAND(),stock_ave,stock_std))+(AS1516-AT$24)*Bonds*(_xlfn.NORM.INV(RAND(),bond_ave,bond_std))+(AS1516-AT$24)*cash*(_xlfn.NORM.INV(RAND(),cash_ave,cash_std))+(AS1516-AT$24)))</f>
        <v/>
      </c>
      <c r="AU1516" s="156">
        <f>IF((AT1516&lt;=0),0,((AT1516-AU$24)*Stock*(_xlfn.NORM.INV(RAND(),stock_ave,stock_std))+(AT1516-AU$24)*Bonds*(_xlfn.NORM.INV(RAND(),bond_ave,bond_std))+(AT1516-AU$24)*cash*(_xlfn.NORM.INV(RAND(),cash_ave,cash_std))+(AT1516-AU$24)))</f>
        <v/>
      </c>
      <c r="AV1516" s="156">
        <f>IF((AU1516&lt;=0),0,((AU1516-AV$24)*Stock*(_xlfn.NORM.INV(RAND(),stock_ave,stock_std))+(AU1516-AV$24)*Bonds*(_xlfn.NORM.INV(RAND(),bond_ave,bond_std))+(AU1516-AV$24)*cash*(_xlfn.NORM.INV(RAND(),cash_ave,cash_std))+(AU1516-AV$24)))</f>
        <v/>
      </c>
      <c r="AW1516" s="156">
        <f>IF((AV1516&lt;=0),0,((AV1516-AW$24)*Stock*(_xlfn.NORM.INV(RAND(),stock_ave,stock_std))+(AV1516-AW$24)*Bonds*(_xlfn.NORM.INV(RAND(),bond_ave,bond_std))+(AV1516-AW$24)*cash*(_xlfn.NORM.INV(RAND(),cash_ave,cash_std))+(AV1516-AW$24)))</f>
        <v/>
      </c>
      <c r="AX1516" s="159" t="n"/>
      <c r="AY1516" s="159" t="n"/>
      <c r="AZ1516" s="159" t="n"/>
      <c r="BA1516" s="159" t="n"/>
      <c r="BB1516" s="159" t="n"/>
    </row>
    <row r="1517">
      <c r="C1517" s="147" t="n"/>
      <c r="D1517" s="61">
        <f>+D1516-IF(D$18&gt;74,(D1516/D$25)*$C$10)</f>
        <v/>
      </c>
      <c r="E1517" s="61">
        <f>+E1516-IF(E$18&gt;74,(E1516/E$25)*$C$10)</f>
        <v/>
      </c>
      <c r="F1517" s="61">
        <f>+F1516-IF(F$18&gt;74,(F1516/F$25)*$C$10)</f>
        <v/>
      </c>
      <c r="G1517" s="61">
        <f>+G1516-IF(G$18&gt;74,(G1516/G$25)*$C$10)</f>
        <v/>
      </c>
      <c r="H1517" s="61">
        <f>+H1516-IF(H$18&gt;74,(H1516/H$25)*$C$10)</f>
        <v/>
      </c>
      <c r="I1517" s="61">
        <f>+I1516-IF(I$18&gt;74,(I1516/I$25)*$C$10)</f>
        <v/>
      </c>
      <c r="J1517" s="61">
        <f>+J1516-IF(J$18&gt;74,(J1516/J$25)*$C$10)</f>
        <v/>
      </c>
      <c r="K1517" s="61">
        <f>+K1516-IF(K$18&gt;74,(K1516/K$25)*$C$10)</f>
        <v/>
      </c>
      <c r="L1517" s="61">
        <f>+L1516-IF(L$18&gt;74,(L1516/L$25)*$C$10)</f>
        <v/>
      </c>
      <c r="M1517" s="61">
        <f>+M1516-IF(M$18&gt;74,(M1516/M$25)*$C$10)</f>
        <v/>
      </c>
      <c r="N1517" s="61">
        <f>+N1516-IF(N$18&gt;74,(N1516/N$25)*$C$10)</f>
        <v/>
      </c>
      <c r="O1517" s="61">
        <f>+O1516-IF(O$18&gt;74,(O1516/O$25)*$C$10)</f>
        <v/>
      </c>
      <c r="P1517" s="61">
        <f>+P1516-IF(P$18&gt;74,(P1516/P$25)*$C$10)</f>
        <v/>
      </c>
      <c r="Q1517" s="61">
        <f>+Q1516-IF(Q$18&gt;74,(Q1516/Q$25)*$C$10)</f>
        <v/>
      </c>
      <c r="R1517" s="61">
        <f>+R1516-IF(R$18&gt;74,(R1516/R$25)*$C$10)</f>
        <v/>
      </c>
      <c r="S1517" s="61">
        <f>+S1516-IF(S$18&gt;74,(S1516/S$25)*$C$10)</f>
        <v/>
      </c>
      <c r="T1517" s="61">
        <f>+T1516-IF(T$18&gt;74,(T1516/T$25)*$C$10)</f>
        <v/>
      </c>
      <c r="U1517" s="61">
        <f>+U1516-IF(U$18&gt;74,(U1516/U$25)*$C$10)</f>
        <v/>
      </c>
      <c r="V1517" s="61">
        <f>+V1516-IF(V$18&gt;74,(V1516/V$25)*$C$10)</f>
        <v/>
      </c>
      <c r="W1517" s="61">
        <f>+W1516-IF(W$18&gt;74,(W1516/W$25)*$C$10)</f>
        <v/>
      </c>
      <c r="X1517" s="61">
        <f>+X1516-IF(X$18&gt;74,(X1516/X$25)*$C$10)</f>
        <v/>
      </c>
      <c r="Y1517" s="61">
        <f>+Y1516-IF(Y$18&gt;74,(Y1516/Y$25)*$C$10)</f>
        <v/>
      </c>
      <c r="Z1517" s="61">
        <f>+Z1516-IF(Z$18&gt;74,(Z1516/Z$25)*$C$10)</f>
        <v/>
      </c>
      <c r="AA1517" s="61">
        <f>+AA1516-IF(AA$18&gt;74,(AA1516/AA$25)*$C$10)</f>
        <v/>
      </c>
      <c r="AB1517" s="61">
        <f>+AB1516-IF(AB$18&gt;74,(AB1516/AB$25)*$C$10)</f>
        <v/>
      </c>
      <c r="AC1517" s="61">
        <f>+AC1516-IF(AC$18&gt;74,(AC1516/AC$25)*$C$10)</f>
        <v/>
      </c>
      <c r="AD1517" s="61">
        <f>+AD1516-IF(AD$18&gt;74,(AD1516/AD$25)*$C$10)</f>
        <v/>
      </c>
      <c r="AE1517" s="61">
        <f>+AE1516-IF(AE$18&gt;74,(AE1516/AE$25)*$C$10)</f>
        <v/>
      </c>
      <c r="AF1517" s="61">
        <f>+AF1516-IF(AF$18&gt;74,(AF1516/AF$25)*$C$10)</f>
        <v/>
      </c>
      <c r="AG1517" s="61">
        <f>+AG1516-IF(AG$18&gt;74,(AG1516/AG$25)*$C$10)</f>
        <v/>
      </c>
      <c r="AH1517" s="61">
        <f>+AH1516-IF(AH$18&gt;74,(AH1516/AH$25)*$C$10)</f>
        <v/>
      </c>
      <c r="AI1517" s="61">
        <f>+AI1516-IF(AI$18&gt;74,(AI1516/AI$25)*$C$10)</f>
        <v/>
      </c>
      <c r="AJ1517" s="61">
        <f>+AJ1516-IF(AJ$18&gt;74,(AJ1516/AJ$25)*$C$10)</f>
        <v/>
      </c>
      <c r="AK1517" s="61">
        <f>+AK1516-IF(AK$18&gt;74,(AK1516/AK$25)*$C$10)</f>
        <v/>
      </c>
      <c r="AL1517" s="61">
        <f>+AL1516-IF(AL$18&gt;74,(AL1516/AL$25)*$C$10)</f>
        <v/>
      </c>
      <c r="AM1517" s="61">
        <f>+AM1516-IF(AM$18&gt;74,(AM1516/AM$25)*$C$10)</f>
        <v/>
      </c>
      <c r="AN1517" s="61">
        <f>+AN1516-IF(AN$18&gt;74,(AN1516/AN$25)*$C$10)</f>
        <v/>
      </c>
      <c r="AO1517" s="61">
        <f>+AO1516-IF(AO$18&gt;74,(AO1516/AO$25)*$C$10)</f>
        <v/>
      </c>
      <c r="AP1517" s="61">
        <f>+AP1516-IF(AP$18&gt;74,(AP1516/AP$25)*$C$10)</f>
        <v/>
      </c>
      <c r="AQ1517" s="61">
        <f>+AQ1516-IF(AQ$18&gt;74,(AQ1516/AQ$25)*$C$10)</f>
        <v/>
      </c>
      <c r="AR1517" s="61">
        <f>+AR1516-IF(AR$18&gt;74,(AR1516/AR$25)*$C$10)</f>
        <v/>
      </c>
      <c r="AS1517" s="61">
        <f>+AS1516-IF(AS$18&gt;74,(AS1516/AS$25)*$C$10)</f>
        <v/>
      </c>
      <c r="AT1517" s="61">
        <f>+AT1516-IF(AT$18&gt;74,(AT1516/AT$25)*$C$10)</f>
        <v/>
      </c>
      <c r="AU1517" s="61">
        <f>+AU1516-IF(AU$18&gt;74,(AU1516/AU$25)*$C$10)</f>
        <v/>
      </c>
      <c r="AV1517" s="61">
        <f>+AV1516-IF(AV$18&gt;74,(AV1516/AV$25)*$C$10)</f>
        <v/>
      </c>
      <c r="AW1517" s="61">
        <f>+AW1516-IF(AW$18&gt;74,(AW1516/AW$25)*$C$10)</f>
        <v/>
      </c>
      <c r="AX1517" s="35">
        <f>IF(AW1517&gt;0,1,0)</f>
        <v/>
      </c>
      <c r="AY1517" s="35">
        <f>IF(AL1517&gt;0,1,0)</f>
        <v/>
      </c>
      <c r="AZ1517" s="35">
        <f>IF(AG1517&gt;0,1,0)</f>
        <v/>
      </c>
      <c r="BA1517" s="35">
        <f>IF(AB1517&gt;0,1,0)</f>
        <v/>
      </c>
      <c r="BB1517" s="35">
        <f>IF(W1517&gt;0,1,0)</f>
        <v/>
      </c>
    </row>
    <row r="1518">
      <c r="B1518" s="154" t="inlineStr">
        <is>
          <t>trial 746</t>
        </is>
      </c>
      <c r="C1518" s="155">
        <f>+start-C1515</f>
        <v/>
      </c>
      <c r="D1518" s="156">
        <f>IF((C1518&lt;=0),0,((C1518-D$24)*Stock*(_xlfn.NORM.INV(RAND(),stock_ave,stock_std))+(C1518-D$24)*Bonds*(_xlfn.NORM.INV(RAND(),bond_ave,bond_std))+(C1518-D$24)*cash*(_xlfn.NORM.INV(RAND(),cash_ave,cash_std))+(C1518-D$24)))</f>
        <v/>
      </c>
      <c r="E1518" s="156">
        <f>IF((D1518&lt;=0),0,((D1518-E$24)*Stock*(_xlfn.NORM.INV(RAND(),stock_ave,stock_std))+(D1518-E$24)*Bonds*(_xlfn.NORM.INV(RAND(),bond_ave,bond_std))+(D1518-E$24)*cash*(_xlfn.NORM.INV(RAND(),cash_ave,cash_std))+(D1518-E$24)))</f>
        <v/>
      </c>
      <c r="F1518" s="156">
        <f>IF((E1518&lt;=0),0,((E1518-F$24)*Stock*(_xlfn.NORM.INV(RAND(),stock_ave,stock_std))+(E1518-F$24)*Bonds*(_xlfn.NORM.INV(RAND(),bond_ave,bond_std))+(E1518-F$24)*cash*(_xlfn.NORM.INV(RAND(),cash_ave,cash_std))+(E1518-F$24)))</f>
        <v/>
      </c>
      <c r="G1518" s="156">
        <f>IF((F1518&lt;=0),0,((F1518-G$24)*Stock*(_xlfn.NORM.INV(RAND(),stock_ave,stock_std))+(F1518-G$24)*Bonds*(_xlfn.NORM.INV(RAND(),bond_ave,bond_std))+(F1518-G$24)*cash*(_xlfn.NORM.INV(RAND(),cash_ave,cash_std))+(F1518-G$24)))</f>
        <v/>
      </c>
      <c r="H1518" s="156">
        <f>IF((G1518&lt;=0),0,((G1518-H$24)*Stock*(_xlfn.NORM.INV(RAND(),stock_ave,stock_std))+(G1518-H$24)*Bonds*(_xlfn.NORM.INV(RAND(),bond_ave,bond_std))+(G1518-H$24)*cash*(_xlfn.NORM.INV(RAND(),cash_ave,cash_std))+(G1518-H$24)))</f>
        <v/>
      </c>
      <c r="I1518" s="156">
        <f>IF((H1518&lt;=0),0,((H1518-I$24)*Stock*(_xlfn.NORM.INV(RAND(),stock_ave,stock_std))+(H1518-I$24)*Bonds*(_xlfn.NORM.INV(RAND(),bond_ave,bond_std))+(H1518-I$24)*cash*(_xlfn.NORM.INV(RAND(),cash_ave,cash_std))+(H1518-I$24)))</f>
        <v/>
      </c>
      <c r="J1518" s="156">
        <f>IF((I1518&lt;=0),0,((I1518-J$24)*Stock*(_xlfn.NORM.INV(RAND(),stock_ave,stock_std))+(I1518-J$24)*Bonds*(_xlfn.NORM.INV(RAND(),bond_ave,bond_std))+(I1518-J$24)*cash*(_xlfn.NORM.INV(RAND(),cash_ave,cash_std))+(I1518-J$24)))</f>
        <v/>
      </c>
      <c r="K1518" s="156">
        <f>IF((J1518&lt;=0),0,((J1518-K$24)*Stock*(_xlfn.NORM.INV(RAND(),stock_ave,stock_std))+(J1518-K$24)*Bonds*(_xlfn.NORM.INV(RAND(),bond_ave,bond_std))+(J1518-K$24)*cash*(_xlfn.NORM.INV(RAND(),cash_ave,cash_std))+(J1518-K$24)))</f>
        <v/>
      </c>
      <c r="L1518" s="156">
        <f>IF((K1518&lt;=0),0,((K1518-L$24)*Stock*(_xlfn.NORM.INV(RAND(),stock_ave,stock_std))+(K1518-L$24)*Bonds*(_xlfn.NORM.INV(RAND(),bond_ave,bond_std))+(K1518-L$24)*cash*(_xlfn.NORM.INV(RAND(),cash_ave,cash_std))+(K1518-L$24)))</f>
        <v/>
      </c>
      <c r="M1518" s="156">
        <f>IF((L1518&lt;=0),0,((L1518-M$24)*Stock*(_xlfn.NORM.INV(RAND(),stock_ave,stock_std))+(L1518-M$24)*Bonds*(_xlfn.NORM.INV(RAND(),bond_ave,bond_std))+(L1518-M$24)*cash*(_xlfn.NORM.INV(RAND(),cash_ave,cash_std))+(L1518-M$24)))</f>
        <v/>
      </c>
      <c r="N1518" s="156">
        <f>IF((M1518&lt;=0),0,((M1518-N$24)*Stock*(_xlfn.NORM.INV(RAND(),stock_ave,stock_std))+(M1518-N$24)*Bonds*(_xlfn.NORM.INV(RAND(),bond_ave,bond_std))+(M1518-N$24)*cash*(_xlfn.NORM.INV(RAND(),cash_ave,cash_std))+(M1518-N$24)))</f>
        <v/>
      </c>
      <c r="O1518" s="156">
        <f>IF((N1518&lt;=0),0,((N1518-O$24)*Stock*(_xlfn.NORM.INV(RAND(),stock_ave,stock_std))+(N1518-O$24)*Bonds*(_xlfn.NORM.INV(RAND(),bond_ave,bond_std))+(N1518-O$24)*cash*(_xlfn.NORM.INV(RAND(),cash_ave,cash_std))+(N1518-O$24)))</f>
        <v/>
      </c>
      <c r="P1518" s="156">
        <f>IF((O1518&lt;=0),0,((O1518-P$24)*Stock*(_xlfn.NORM.INV(RAND(),stock_ave,stock_std))+(O1518-P$24)*Bonds*(_xlfn.NORM.INV(RAND(),bond_ave,bond_std))+(O1518-P$24)*cash*(_xlfn.NORM.INV(RAND(),cash_ave,cash_std))+(O1518-P$24)))</f>
        <v/>
      </c>
      <c r="Q1518" s="156">
        <f>IF((P1518&lt;=0),0,((P1518-Q$24)*Stock*(_xlfn.NORM.INV(RAND(),stock_ave,stock_std))+(P1518-Q$24)*Bonds*(_xlfn.NORM.INV(RAND(),bond_ave,bond_std))+(P1518-Q$24)*cash*(_xlfn.NORM.INV(RAND(),cash_ave,cash_std))+(P1518-Q$24)))</f>
        <v/>
      </c>
      <c r="R1518" s="156">
        <f>IF((Q1518&lt;=0),0,((Q1518-R$24)*Stock*(_xlfn.NORM.INV(RAND(),stock_ave,stock_std))+(Q1518-R$24)*Bonds*(_xlfn.NORM.INV(RAND(),bond_ave,bond_std))+(Q1518-R$24)*cash*(_xlfn.NORM.INV(RAND(),cash_ave,cash_std))+(Q1518-R$24)))</f>
        <v/>
      </c>
      <c r="S1518" s="156">
        <f>IF((R1518&lt;=0),0,((R1518-S$24)*Stock*(_xlfn.NORM.INV(RAND(),stock_ave,stock_std))+(R1518-S$24)*Bonds*(_xlfn.NORM.INV(RAND(),bond_ave,bond_std))+(R1518-S$24)*cash*(_xlfn.NORM.INV(RAND(),cash_ave,cash_std))+(R1518-S$24)))</f>
        <v/>
      </c>
      <c r="T1518" s="156">
        <f>IF((S1518&lt;=0),0,((S1518-T$24)*Stock*(_xlfn.NORM.INV(RAND(),stock_ave,stock_std))+(S1518-T$24)*Bonds*(_xlfn.NORM.INV(RAND(),bond_ave,bond_std))+(S1518-T$24)*cash*(_xlfn.NORM.INV(RAND(),cash_ave,cash_std))+(S1518-T$24)))</f>
        <v/>
      </c>
      <c r="U1518" s="156">
        <f>IF((T1518&lt;=0),0,((T1518-U$24)*Stock*(_xlfn.NORM.INV(RAND(),stock_ave,stock_std))+(T1518-U$24)*Bonds*(_xlfn.NORM.INV(RAND(),bond_ave,bond_std))+(T1518-U$24)*cash*(_xlfn.NORM.INV(RAND(),cash_ave,cash_std))+(T1518-U$24)))</f>
        <v/>
      </c>
      <c r="V1518" s="156">
        <f>IF((U1518&lt;=0),0,((U1518-V$24)*Stock*(_xlfn.NORM.INV(RAND(),stock_ave,stock_std))+(U1518-V$24)*Bonds*(_xlfn.NORM.INV(RAND(),bond_ave,bond_std))+(U1518-V$24)*cash*(_xlfn.NORM.INV(RAND(),cash_ave,cash_std))+(U1518-V$24)))</f>
        <v/>
      </c>
      <c r="W1518" s="156">
        <f>IF((V1518&lt;=0),0,((V1518-W$24)*Stock*(_xlfn.NORM.INV(RAND(),stock_ave,stock_std))+(V1518-W$24)*Bonds*(_xlfn.NORM.INV(RAND(),bond_ave,bond_std))+(V1518-W$24)*cash*(_xlfn.NORM.INV(RAND(),cash_ave,cash_std))+(V1518-W$24)))</f>
        <v/>
      </c>
      <c r="X1518" s="156">
        <f>IF((W1518&lt;=0),0,((W1518-X$24)*Stock*(_xlfn.NORM.INV(RAND(),stock_ave,stock_std))+(W1518-X$24)*Bonds*(_xlfn.NORM.INV(RAND(),bond_ave,bond_std))+(W1518-X$24)*cash*(_xlfn.NORM.INV(RAND(),cash_ave,cash_std))+(W1518-X$24)))</f>
        <v/>
      </c>
      <c r="Y1518" s="156">
        <f>IF((X1518&lt;=0),0,((X1518-Y$24)*Stock*(_xlfn.NORM.INV(RAND(),stock_ave,stock_std))+(X1518-Y$24)*Bonds*(_xlfn.NORM.INV(RAND(),bond_ave,bond_std))+(X1518-Y$24)*cash*(_xlfn.NORM.INV(RAND(),cash_ave,cash_std))+(X1518-Y$24)))</f>
        <v/>
      </c>
      <c r="Z1518" s="156">
        <f>IF((Y1518&lt;=0),0,((Y1518-Z$24)*Stock*(_xlfn.NORM.INV(RAND(),stock_ave,stock_std))+(Y1518-Z$24)*Bonds*(_xlfn.NORM.INV(RAND(),bond_ave,bond_std))+(Y1518-Z$24)*cash*(_xlfn.NORM.INV(RAND(),cash_ave,cash_std))+(Y1518-Z$24)))</f>
        <v/>
      </c>
      <c r="AA1518" s="156">
        <f>IF((Z1518&lt;=0),0,((Z1518-AA$24)*Stock*(_xlfn.NORM.INV(RAND(),stock_ave,stock_std))+(Z1518-AA$24)*Bonds*(_xlfn.NORM.INV(RAND(),bond_ave,bond_std))+(Z1518-AA$24)*cash*(_xlfn.NORM.INV(RAND(),cash_ave,cash_std))+(Z1518-AA$24)))</f>
        <v/>
      </c>
      <c r="AB1518" s="156">
        <f>IF((AA1518&lt;=0),0,((AA1518-AB$24)*Stock*(_xlfn.NORM.INV(RAND(),stock_ave,stock_std))+(AA1518-AB$24)*Bonds*(_xlfn.NORM.INV(RAND(),bond_ave,bond_std))+(AA1518-AB$24)*cash*(_xlfn.NORM.INV(RAND(),cash_ave,cash_std))+(AA1518-AB$24)))</f>
        <v/>
      </c>
      <c r="AC1518" s="156">
        <f>IF((AB1518&lt;=0),0,((AB1518-AC$24)*Stock*(_xlfn.NORM.INV(RAND(),stock_ave,stock_std))+(AB1518-AC$24)*Bonds*(_xlfn.NORM.INV(RAND(),bond_ave,bond_std))+(AB1518-AC$24)*cash*(_xlfn.NORM.INV(RAND(),cash_ave,cash_std))+(AB1518-AC$24)))</f>
        <v/>
      </c>
      <c r="AD1518" s="156">
        <f>IF((AC1518&lt;=0),0,((AC1518-AD$24)*Stock*(_xlfn.NORM.INV(RAND(),stock_ave,stock_std))+(AC1518-AD$24)*Bonds*(_xlfn.NORM.INV(RAND(),bond_ave,bond_std))+(AC1518-AD$24)*cash*(_xlfn.NORM.INV(RAND(),cash_ave,cash_std))+(AC1518-AD$24)))</f>
        <v/>
      </c>
      <c r="AE1518" s="156">
        <f>IF((AD1518&lt;=0),0,((AD1518-AE$24)*Stock*(_xlfn.NORM.INV(RAND(),stock_ave,stock_std))+(AD1518-AE$24)*Bonds*(_xlfn.NORM.INV(RAND(),bond_ave,bond_std))+(AD1518-AE$24)*cash*(_xlfn.NORM.INV(RAND(),cash_ave,cash_std))+(AD1518-AE$24)))</f>
        <v/>
      </c>
      <c r="AF1518" s="156">
        <f>IF((AE1518&lt;=0),0,((AE1518-AF$24)*Stock*(_xlfn.NORM.INV(RAND(),stock_ave,stock_std))+(AE1518-AF$24)*Bonds*(_xlfn.NORM.INV(RAND(),bond_ave,bond_std))+(AE1518-AF$24)*cash*(_xlfn.NORM.INV(RAND(),cash_ave,cash_std))+(AE1518-AF$24)))</f>
        <v/>
      </c>
      <c r="AG1518" s="156">
        <f>IF((AF1518&lt;=0),0,((AF1518-AG$24)*Stock*(_xlfn.NORM.INV(RAND(),stock_ave,stock_std))+(AF1518-AG$24)*Bonds*(_xlfn.NORM.INV(RAND(),bond_ave,bond_std))+(AF1518-AG$24)*cash*(_xlfn.NORM.INV(RAND(),cash_ave,cash_std))+(AF1518-AG$24)))</f>
        <v/>
      </c>
      <c r="AH1518" s="156">
        <f>IF((AG1518&lt;=0),0,((AG1518-AH$24)*Stock*(_xlfn.NORM.INV(RAND(),stock_ave,stock_std))+(AG1518-AH$24)*Bonds*(_xlfn.NORM.INV(RAND(),bond_ave,bond_std))+(AG1518-AH$24)*cash*(_xlfn.NORM.INV(RAND(),cash_ave,cash_std))+(AG1518-AH$24)))</f>
        <v/>
      </c>
      <c r="AI1518" s="156">
        <f>IF((AH1518&lt;=0),0,((AH1518-AI$24)*Stock*(_xlfn.NORM.INV(RAND(),stock_ave,stock_std))+(AH1518-AI$24)*Bonds*(_xlfn.NORM.INV(RAND(),bond_ave,bond_std))+(AH1518-AI$24)*cash*(_xlfn.NORM.INV(RAND(),cash_ave,cash_std))+(AH1518-AI$24)))</f>
        <v/>
      </c>
      <c r="AJ1518" s="156">
        <f>IF((AI1518&lt;=0),0,((AI1518-AJ$24)*Stock*(_xlfn.NORM.INV(RAND(),stock_ave,stock_std))+(AI1518-AJ$24)*Bonds*(_xlfn.NORM.INV(RAND(),bond_ave,bond_std))+(AI1518-AJ$24)*cash*(_xlfn.NORM.INV(RAND(),cash_ave,cash_std))+(AI1518-AJ$24)))</f>
        <v/>
      </c>
      <c r="AK1518" s="156">
        <f>IF((AJ1518&lt;=0),0,((AJ1518-AK$24)*Stock*(_xlfn.NORM.INV(RAND(),stock_ave,stock_std))+(AJ1518-AK$24)*Bonds*(_xlfn.NORM.INV(RAND(),bond_ave,bond_std))+(AJ1518-AK$24)*cash*(_xlfn.NORM.INV(RAND(),cash_ave,cash_std))+(AJ1518-AK$24)))</f>
        <v/>
      </c>
      <c r="AL1518" s="156">
        <f>IF((AK1518&lt;=0),0,((AK1518-AL$24)*Stock*(_xlfn.NORM.INV(RAND(),stock_ave,stock_std))+(AK1518-AL$24)*Bonds*(_xlfn.NORM.INV(RAND(),bond_ave,bond_std))+(AK1518-AL$24)*cash*(_xlfn.NORM.INV(RAND(),cash_ave,cash_std))+(AK1518-AL$24)))</f>
        <v/>
      </c>
      <c r="AM1518" s="156">
        <f>IF((AL1518&lt;=0),0,((AL1518-AM$24)*Stock*(_xlfn.NORM.INV(RAND(),stock_ave,stock_std))+(AL1518-AM$24)*Bonds*(_xlfn.NORM.INV(RAND(),bond_ave,bond_std))+(AL1518-AM$24)*cash*(_xlfn.NORM.INV(RAND(),cash_ave,cash_std))+(AL1518-AM$24)))</f>
        <v/>
      </c>
      <c r="AN1518" s="156">
        <f>IF((AM1518&lt;=0),0,((AM1518-AN$24)*Stock*(_xlfn.NORM.INV(RAND(),stock_ave,stock_std))+(AM1518-AN$24)*Bonds*(_xlfn.NORM.INV(RAND(),bond_ave,bond_std))+(AM1518-AN$24)*cash*(_xlfn.NORM.INV(RAND(),cash_ave,cash_std))+(AM1518-AN$24)))</f>
        <v/>
      </c>
      <c r="AO1518" s="156">
        <f>IF((AN1518&lt;=0),0,((AN1518-AO$24)*Stock*(_xlfn.NORM.INV(RAND(),stock_ave,stock_std))+(AN1518-AO$24)*Bonds*(_xlfn.NORM.INV(RAND(),bond_ave,bond_std))+(AN1518-AO$24)*cash*(_xlfn.NORM.INV(RAND(),cash_ave,cash_std))+(AN1518-AO$24)))</f>
        <v/>
      </c>
      <c r="AP1518" s="156">
        <f>IF((AO1518&lt;=0),0,((AO1518-AP$24)*Stock*(_xlfn.NORM.INV(RAND(),stock_ave,stock_std))+(AO1518-AP$24)*Bonds*(_xlfn.NORM.INV(RAND(),bond_ave,bond_std))+(AO1518-AP$24)*cash*(_xlfn.NORM.INV(RAND(),cash_ave,cash_std))+(AO1518-AP$24)))</f>
        <v/>
      </c>
      <c r="AQ1518" s="156">
        <f>IF((AP1518&lt;=0),0,((AP1518-AQ$24)*Stock*(_xlfn.NORM.INV(RAND(),stock_ave,stock_std))+(AP1518-AQ$24)*Bonds*(_xlfn.NORM.INV(RAND(),bond_ave,bond_std))+(AP1518-AQ$24)*cash*(_xlfn.NORM.INV(RAND(),cash_ave,cash_std))+(AP1518-AQ$24)))</f>
        <v/>
      </c>
      <c r="AR1518" s="156">
        <f>IF((AQ1518&lt;=0),0,((AQ1518-AR$24)*Stock*(_xlfn.NORM.INV(RAND(),stock_ave,stock_std))+(AQ1518-AR$24)*Bonds*(_xlfn.NORM.INV(RAND(),bond_ave,bond_std))+(AQ1518-AR$24)*cash*(_xlfn.NORM.INV(RAND(),cash_ave,cash_std))+(AQ1518-AR$24)))</f>
        <v/>
      </c>
      <c r="AS1518" s="156">
        <f>IF((AR1518&lt;=0),0,((AR1518-AS$24)*Stock*(_xlfn.NORM.INV(RAND(),stock_ave,stock_std))+(AR1518-AS$24)*Bonds*(_xlfn.NORM.INV(RAND(),bond_ave,bond_std))+(AR1518-AS$24)*cash*(_xlfn.NORM.INV(RAND(),cash_ave,cash_std))+(AR1518-AS$24)))</f>
        <v/>
      </c>
      <c r="AT1518" s="156">
        <f>IF((AS1518&lt;=0),0,((AS1518-AT$24)*Stock*(_xlfn.NORM.INV(RAND(),stock_ave,stock_std))+(AS1518-AT$24)*Bonds*(_xlfn.NORM.INV(RAND(),bond_ave,bond_std))+(AS1518-AT$24)*cash*(_xlfn.NORM.INV(RAND(),cash_ave,cash_std))+(AS1518-AT$24)))</f>
        <v/>
      </c>
      <c r="AU1518" s="156">
        <f>IF((AT1518&lt;=0),0,((AT1518-AU$24)*Stock*(_xlfn.NORM.INV(RAND(),stock_ave,stock_std))+(AT1518-AU$24)*Bonds*(_xlfn.NORM.INV(RAND(),bond_ave,bond_std))+(AT1518-AU$24)*cash*(_xlfn.NORM.INV(RAND(),cash_ave,cash_std))+(AT1518-AU$24)))</f>
        <v/>
      </c>
      <c r="AV1518" s="156">
        <f>IF((AU1518&lt;=0),0,((AU1518-AV$24)*Stock*(_xlfn.NORM.INV(RAND(),stock_ave,stock_std))+(AU1518-AV$24)*Bonds*(_xlfn.NORM.INV(RAND(),bond_ave,bond_std))+(AU1518-AV$24)*cash*(_xlfn.NORM.INV(RAND(),cash_ave,cash_std))+(AU1518-AV$24)))</f>
        <v/>
      </c>
      <c r="AW1518" s="156">
        <f>IF((AV1518&lt;=0),0,((AV1518-AW$24)*Stock*(_xlfn.NORM.INV(RAND(),stock_ave,stock_std))+(AV1518-AW$24)*Bonds*(_xlfn.NORM.INV(RAND(),bond_ave,bond_std))+(AV1518-AW$24)*cash*(_xlfn.NORM.INV(RAND(),cash_ave,cash_std))+(AV1518-AW$24)))</f>
        <v/>
      </c>
      <c r="AX1518" s="159" t="n"/>
      <c r="AY1518" s="159" t="n"/>
      <c r="AZ1518" s="159" t="n"/>
      <c r="BA1518" s="159" t="n"/>
      <c r="BB1518" s="159" t="n"/>
    </row>
    <row r="1519">
      <c r="C1519" s="147" t="n"/>
      <c r="D1519" s="61">
        <f>+D1518-IF(D$18&gt;74,(D1518/D$25)*$C$10)</f>
        <v/>
      </c>
      <c r="E1519" s="61">
        <f>+E1518-IF(E$18&gt;74,(E1518/E$25)*$C$10)</f>
        <v/>
      </c>
      <c r="F1519" s="61">
        <f>+F1518-IF(F$18&gt;74,(F1518/F$25)*$C$10)</f>
        <v/>
      </c>
      <c r="G1519" s="61">
        <f>+G1518-IF(G$18&gt;74,(G1518/G$25)*$C$10)</f>
        <v/>
      </c>
      <c r="H1519" s="61">
        <f>+H1518-IF(H$18&gt;74,(H1518/H$25)*$C$10)</f>
        <v/>
      </c>
      <c r="I1519" s="61">
        <f>+I1518-IF(I$18&gt;74,(I1518/I$25)*$C$10)</f>
        <v/>
      </c>
      <c r="J1519" s="61">
        <f>+J1518-IF(J$18&gt;74,(J1518/J$25)*$C$10)</f>
        <v/>
      </c>
      <c r="K1519" s="61">
        <f>+K1518-IF(K$18&gt;74,(K1518/K$25)*$C$10)</f>
        <v/>
      </c>
      <c r="L1519" s="61">
        <f>+L1518-IF(L$18&gt;74,(L1518/L$25)*$C$10)</f>
        <v/>
      </c>
      <c r="M1519" s="61">
        <f>+M1518-IF(M$18&gt;74,(M1518/M$25)*$C$10)</f>
        <v/>
      </c>
      <c r="N1519" s="61">
        <f>+N1518-IF(N$18&gt;74,(N1518/N$25)*$C$10)</f>
        <v/>
      </c>
      <c r="O1519" s="61">
        <f>+O1518-IF(O$18&gt;74,(O1518/O$25)*$C$10)</f>
        <v/>
      </c>
      <c r="P1519" s="61">
        <f>+P1518-IF(P$18&gt;74,(P1518/P$25)*$C$10)</f>
        <v/>
      </c>
      <c r="Q1519" s="61">
        <f>+Q1518-IF(Q$18&gt;74,(Q1518/Q$25)*$C$10)</f>
        <v/>
      </c>
      <c r="R1519" s="61">
        <f>+R1518-IF(R$18&gt;74,(R1518/R$25)*$C$10)</f>
        <v/>
      </c>
      <c r="S1519" s="61">
        <f>+S1518-IF(S$18&gt;74,(S1518/S$25)*$C$10)</f>
        <v/>
      </c>
      <c r="T1519" s="61">
        <f>+T1518-IF(T$18&gt;74,(T1518/T$25)*$C$10)</f>
        <v/>
      </c>
      <c r="U1519" s="61">
        <f>+U1518-IF(U$18&gt;74,(U1518/U$25)*$C$10)</f>
        <v/>
      </c>
      <c r="V1519" s="61">
        <f>+V1518-IF(V$18&gt;74,(V1518/V$25)*$C$10)</f>
        <v/>
      </c>
      <c r="W1519" s="61">
        <f>+W1518-IF(W$18&gt;74,(W1518/W$25)*$C$10)</f>
        <v/>
      </c>
      <c r="X1519" s="61">
        <f>+X1518-IF(X$18&gt;74,(X1518/X$25)*$C$10)</f>
        <v/>
      </c>
      <c r="Y1519" s="61">
        <f>+Y1518-IF(Y$18&gt;74,(Y1518/Y$25)*$C$10)</f>
        <v/>
      </c>
      <c r="Z1519" s="61">
        <f>+Z1518-IF(Z$18&gt;74,(Z1518/Z$25)*$C$10)</f>
        <v/>
      </c>
      <c r="AA1519" s="61">
        <f>+AA1518-IF(AA$18&gt;74,(AA1518/AA$25)*$C$10)</f>
        <v/>
      </c>
      <c r="AB1519" s="61">
        <f>+AB1518-IF(AB$18&gt;74,(AB1518/AB$25)*$C$10)</f>
        <v/>
      </c>
      <c r="AC1519" s="61">
        <f>+AC1518-IF(AC$18&gt;74,(AC1518/AC$25)*$C$10)</f>
        <v/>
      </c>
      <c r="AD1519" s="61">
        <f>+AD1518-IF(AD$18&gt;74,(AD1518/AD$25)*$C$10)</f>
        <v/>
      </c>
      <c r="AE1519" s="61">
        <f>+AE1518-IF(AE$18&gt;74,(AE1518/AE$25)*$C$10)</f>
        <v/>
      </c>
      <c r="AF1519" s="61">
        <f>+AF1518-IF(AF$18&gt;74,(AF1518/AF$25)*$C$10)</f>
        <v/>
      </c>
      <c r="AG1519" s="61">
        <f>+AG1518-IF(AG$18&gt;74,(AG1518/AG$25)*$C$10)</f>
        <v/>
      </c>
      <c r="AH1519" s="61">
        <f>+AH1518-IF(AH$18&gt;74,(AH1518/AH$25)*$C$10)</f>
        <v/>
      </c>
      <c r="AI1519" s="61">
        <f>+AI1518-IF(AI$18&gt;74,(AI1518/AI$25)*$C$10)</f>
        <v/>
      </c>
      <c r="AJ1519" s="61">
        <f>+AJ1518-IF(AJ$18&gt;74,(AJ1518/AJ$25)*$C$10)</f>
        <v/>
      </c>
      <c r="AK1519" s="61">
        <f>+AK1518-IF(AK$18&gt;74,(AK1518/AK$25)*$C$10)</f>
        <v/>
      </c>
      <c r="AL1519" s="61">
        <f>+AL1518-IF(AL$18&gt;74,(AL1518/AL$25)*$C$10)</f>
        <v/>
      </c>
      <c r="AM1519" s="61">
        <f>+AM1518-IF(AM$18&gt;74,(AM1518/AM$25)*$C$10)</f>
        <v/>
      </c>
      <c r="AN1519" s="61">
        <f>+AN1518-IF(AN$18&gt;74,(AN1518/AN$25)*$C$10)</f>
        <v/>
      </c>
      <c r="AO1519" s="61">
        <f>+AO1518-IF(AO$18&gt;74,(AO1518/AO$25)*$C$10)</f>
        <v/>
      </c>
      <c r="AP1519" s="61">
        <f>+AP1518-IF(AP$18&gt;74,(AP1518/AP$25)*$C$10)</f>
        <v/>
      </c>
      <c r="AQ1519" s="61">
        <f>+AQ1518-IF(AQ$18&gt;74,(AQ1518/AQ$25)*$C$10)</f>
        <v/>
      </c>
      <c r="AR1519" s="61">
        <f>+AR1518-IF(AR$18&gt;74,(AR1518/AR$25)*$C$10)</f>
        <v/>
      </c>
      <c r="AS1519" s="61">
        <f>+AS1518-IF(AS$18&gt;74,(AS1518/AS$25)*$C$10)</f>
        <v/>
      </c>
      <c r="AT1519" s="61">
        <f>+AT1518-IF(AT$18&gt;74,(AT1518/AT$25)*$C$10)</f>
        <v/>
      </c>
      <c r="AU1519" s="61">
        <f>+AU1518-IF(AU$18&gt;74,(AU1518/AU$25)*$C$10)</f>
        <v/>
      </c>
      <c r="AV1519" s="61">
        <f>+AV1518-IF(AV$18&gt;74,(AV1518/AV$25)*$C$10)</f>
        <v/>
      </c>
      <c r="AW1519" s="61">
        <f>+AW1518-IF(AW$18&gt;74,(AW1518/AW$25)*$C$10)</f>
        <v/>
      </c>
      <c r="AX1519" s="35">
        <f>IF(AW1519&gt;0,1,0)</f>
        <v/>
      </c>
      <c r="AY1519" s="35">
        <f>IF(AL1519&gt;0,1,0)</f>
        <v/>
      </c>
      <c r="AZ1519" s="35">
        <f>IF(AG1519&gt;0,1,0)</f>
        <v/>
      </c>
      <c r="BA1519" s="35">
        <f>IF(AB1519&gt;0,1,0)</f>
        <v/>
      </c>
      <c r="BB1519" s="35">
        <f>IF(W1519&gt;0,1,0)</f>
        <v/>
      </c>
    </row>
    <row r="1520">
      <c r="B1520" s="154" t="inlineStr">
        <is>
          <t>trial 747</t>
        </is>
      </c>
      <c r="C1520" s="155">
        <f>+start-C1517</f>
        <v/>
      </c>
      <c r="D1520" s="156">
        <f>IF((C1520&lt;=0),0,((C1520-D$24)*Stock*(_xlfn.NORM.INV(RAND(),stock_ave,stock_std))+(C1520-D$24)*Bonds*(_xlfn.NORM.INV(RAND(),bond_ave,bond_std))+(C1520-D$24)*cash*(_xlfn.NORM.INV(RAND(),cash_ave,cash_std))+(C1520-D$24)))</f>
        <v/>
      </c>
      <c r="E1520" s="156">
        <f>IF((D1520&lt;=0),0,((D1520-E$24)*Stock*(_xlfn.NORM.INV(RAND(),stock_ave,stock_std))+(D1520-E$24)*Bonds*(_xlfn.NORM.INV(RAND(),bond_ave,bond_std))+(D1520-E$24)*cash*(_xlfn.NORM.INV(RAND(),cash_ave,cash_std))+(D1520-E$24)))</f>
        <v/>
      </c>
      <c r="F1520" s="156">
        <f>IF((E1520&lt;=0),0,((E1520-F$24)*Stock*(_xlfn.NORM.INV(RAND(),stock_ave,stock_std))+(E1520-F$24)*Bonds*(_xlfn.NORM.INV(RAND(),bond_ave,bond_std))+(E1520-F$24)*cash*(_xlfn.NORM.INV(RAND(),cash_ave,cash_std))+(E1520-F$24)))</f>
        <v/>
      </c>
      <c r="G1520" s="156">
        <f>IF((F1520&lt;=0),0,((F1520-G$24)*Stock*(_xlfn.NORM.INV(RAND(),stock_ave,stock_std))+(F1520-G$24)*Bonds*(_xlfn.NORM.INV(RAND(),bond_ave,bond_std))+(F1520-G$24)*cash*(_xlfn.NORM.INV(RAND(),cash_ave,cash_std))+(F1520-G$24)))</f>
        <v/>
      </c>
      <c r="H1520" s="156">
        <f>IF((G1520&lt;=0),0,((G1520-H$24)*Stock*(_xlfn.NORM.INV(RAND(),stock_ave,stock_std))+(G1520-H$24)*Bonds*(_xlfn.NORM.INV(RAND(),bond_ave,bond_std))+(G1520-H$24)*cash*(_xlfn.NORM.INV(RAND(),cash_ave,cash_std))+(G1520-H$24)))</f>
        <v/>
      </c>
      <c r="I1520" s="156">
        <f>IF((H1520&lt;=0),0,((H1520-I$24)*Stock*(_xlfn.NORM.INV(RAND(),stock_ave,stock_std))+(H1520-I$24)*Bonds*(_xlfn.NORM.INV(RAND(),bond_ave,bond_std))+(H1520-I$24)*cash*(_xlfn.NORM.INV(RAND(),cash_ave,cash_std))+(H1520-I$24)))</f>
        <v/>
      </c>
      <c r="J1520" s="156">
        <f>IF((I1520&lt;=0),0,((I1520-J$24)*Stock*(_xlfn.NORM.INV(RAND(),stock_ave,stock_std))+(I1520-J$24)*Bonds*(_xlfn.NORM.INV(RAND(),bond_ave,bond_std))+(I1520-J$24)*cash*(_xlfn.NORM.INV(RAND(),cash_ave,cash_std))+(I1520-J$24)))</f>
        <v/>
      </c>
      <c r="K1520" s="156">
        <f>IF((J1520&lt;=0),0,((J1520-K$24)*Stock*(_xlfn.NORM.INV(RAND(),stock_ave,stock_std))+(J1520-K$24)*Bonds*(_xlfn.NORM.INV(RAND(),bond_ave,bond_std))+(J1520-K$24)*cash*(_xlfn.NORM.INV(RAND(),cash_ave,cash_std))+(J1520-K$24)))</f>
        <v/>
      </c>
      <c r="L1520" s="156">
        <f>IF((K1520&lt;=0),0,((K1520-L$24)*Stock*(_xlfn.NORM.INV(RAND(),stock_ave,stock_std))+(K1520-L$24)*Bonds*(_xlfn.NORM.INV(RAND(),bond_ave,bond_std))+(K1520-L$24)*cash*(_xlfn.NORM.INV(RAND(),cash_ave,cash_std))+(K1520-L$24)))</f>
        <v/>
      </c>
      <c r="M1520" s="156">
        <f>IF((L1520&lt;=0),0,((L1520-M$24)*Stock*(_xlfn.NORM.INV(RAND(),stock_ave,stock_std))+(L1520-M$24)*Bonds*(_xlfn.NORM.INV(RAND(),bond_ave,bond_std))+(L1520-M$24)*cash*(_xlfn.NORM.INV(RAND(),cash_ave,cash_std))+(L1520-M$24)))</f>
        <v/>
      </c>
      <c r="N1520" s="156">
        <f>IF((M1520&lt;=0),0,((M1520-N$24)*Stock*(_xlfn.NORM.INV(RAND(),stock_ave,stock_std))+(M1520-N$24)*Bonds*(_xlfn.NORM.INV(RAND(),bond_ave,bond_std))+(M1520-N$24)*cash*(_xlfn.NORM.INV(RAND(),cash_ave,cash_std))+(M1520-N$24)))</f>
        <v/>
      </c>
      <c r="O1520" s="156">
        <f>IF((N1520&lt;=0),0,((N1520-O$24)*Stock*(_xlfn.NORM.INV(RAND(),stock_ave,stock_std))+(N1520-O$24)*Bonds*(_xlfn.NORM.INV(RAND(),bond_ave,bond_std))+(N1520-O$24)*cash*(_xlfn.NORM.INV(RAND(),cash_ave,cash_std))+(N1520-O$24)))</f>
        <v/>
      </c>
      <c r="P1520" s="156">
        <f>IF((O1520&lt;=0),0,((O1520-P$24)*Stock*(_xlfn.NORM.INV(RAND(),stock_ave,stock_std))+(O1520-P$24)*Bonds*(_xlfn.NORM.INV(RAND(),bond_ave,bond_std))+(O1520-P$24)*cash*(_xlfn.NORM.INV(RAND(),cash_ave,cash_std))+(O1520-P$24)))</f>
        <v/>
      </c>
      <c r="Q1520" s="156">
        <f>IF((P1520&lt;=0),0,((P1520-Q$24)*Stock*(_xlfn.NORM.INV(RAND(),stock_ave,stock_std))+(P1520-Q$24)*Bonds*(_xlfn.NORM.INV(RAND(),bond_ave,bond_std))+(P1520-Q$24)*cash*(_xlfn.NORM.INV(RAND(),cash_ave,cash_std))+(P1520-Q$24)))</f>
        <v/>
      </c>
      <c r="R1520" s="156">
        <f>IF((Q1520&lt;=0),0,((Q1520-R$24)*Stock*(_xlfn.NORM.INV(RAND(),stock_ave,stock_std))+(Q1520-R$24)*Bonds*(_xlfn.NORM.INV(RAND(),bond_ave,bond_std))+(Q1520-R$24)*cash*(_xlfn.NORM.INV(RAND(),cash_ave,cash_std))+(Q1520-R$24)))</f>
        <v/>
      </c>
      <c r="S1520" s="156">
        <f>IF((R1520&lt;=0),0,((R1520-S$24)*Stock*(_xlfn.NORM.INV(RAND(),stock_ave,stock_std))+(R1520-S$24)*Bonds*(_xlfn.NORM.INV(RAND(),bond_ave,bond_std))+(R1520-S$24)*cash*(_xlfn.NORM.INV(RAND(),cash_ave,cash_std))+(R1520-S$24)))</f>
        <v/>
      </c>
      <c r="T1520" s="156">
        <f>IF((S1520&lt;=0),0,((S1520-T$24)*Stock*(_xlfn.NORM.INV(RAND(),stock_ave,stock_std))+(S1520-T$24)*Bonds*(_xlfn.NORM.INV(RAND(),bond_ave,bond_std))+(S1520-T$24)*cash*(_xlfn.NORM.INV(RAND(),cash_ave,cash_std))+(S1520-T$24)))</f>
        <v/>
      </c>
      <c r="U1520" s="156">
        <f>IF((T1520&lt;=0),0,((T1520-U$24)*Stock*(_xlfn.NORM.INV(RAND(),stock_ave,stock_std))+(T1520-U$24)*Bonds*(_xlfn.NORM.INV(RAND(),bond_ave,bond_std))+(T1520-U$24)*cash*(_xlfn.NORM.INV(RAND(),cash_ave,cash_std))+(T1520-U$24)))</f>
        <v/>
      </c>
      <c r="V1520" s="156">
        <f>IF((U1520&lt;=0),0,((U1520-V$24)*Stock*(_xlfn.NORM.INV(RAND(),stock_ave,stock_std))+(U1520-V$24)*Bonds*(_xlfn.NORM.INV(RAND(),bond_ave,bond_std))+(U1520-V$24)*cash*(_xlfn.NORM.INV(RAND(),cash_ave,cash_std))+(U1520-V$24)))</f>
        <v/>
      </c>
      <c r="W1520" s="156">
        <f>IF((V1520&lt;=0),0,((V1520-W$24)*Stock*(_xlfn.NORM.INV(RAND(),stock_ave,stock_std))+(V1520-W$24)*Bonds*(_xlfn.NORM.INV(RAND(),bond_ave,bond_std))+(V1520-W$24)*cash*(_xlfn.NORM.INV(RAND(),cash_ave,cash_std))+(V1520-W$24)))</f>
        <v/>
      </c>
      <c r="X1520" s="156">
        <f>IF((W1520&lt;=0),0,((W1520-X$24)*Stock*(_xlfn.NORM.INV(RAND(),stock_ave,stock_std))+(W1520-X$24)*Bonds*(_xlfn.NORM.INV(RAND(),bond_ave,bond_std))+(W1520-X$24)*cash*(_xlfn.NORM.INV(RAND(),cash_ave,cash_std))+(W1520-X$24)))</f>
        <v/>
      </c>
      <c r="Y1520" s="156">
        <f>IF((X1520&lt;=0),0,((X1520-Y$24)*Stock*(_xlfn.NORM.INV(RAND(),stock_ave,stock_std))+(X1520-Y$24)*Bonds*(_xlfn.NORM.INV(RAND(),bond_ave,bond_std))+(X1520-Y$24)*cash*(_xlfn.NORM.INV(RAND(),cash_ave,cash_std))+(X1520-Y$24)))</f>
        <v/>
      </c>
      <c r="Z1520" s="156">
        <f>IF((Y1520&lt;=0),0,((Y1520-Z$24)*Stock*(_xlfn.NORM.INV(RAND(),stock_ave,stock_std))+(Y1520-Z$24)*Bonds*(_xlfn.NORM.INV(RAND(),bond_ave,bond_std))+(Y1520-Z$24)*cash*(_xlfn.NORM.INV(RAND(),cash_ave,cash_std))+(Y1520-Z$24)))</f>
        <v/>
      </c>
      <c r="AA1520" s="156">
        <f>IF((Z1520&lt;=0),0,((Z1520-AA$24)*Stock*(_xlfn.NORM.INV(RAND(),stock_ave,stock_std))+(Z1520-AA$24)*Bonds*(_xlfn.NORM.INV(RAND(),bond_ave,bond_std))+(Z1520-AA$24)*cash*(_xlfn.NORM.INV(RAND(),cash_ave,cash_std))+(Z1520-AA$24)))</f>
        <v/>
      </c>
      <c r="AB1520" s="156">
        <f>IF((AA1520&lt;=0),0,((AA1520-AB$24)*Stock*(_xlfn.NORM.INV(RAND(),stock_ave,stock_std))+(AA1520-AB$24)*Bonds*(_xlfn.NORM.INV(RAND(),bond_ave,bond_std))+(AA1520-AB$24)*cash*(_xlfn.NORM.INV(RAND(),cash_ave,cash_std))+(AA1520-AB$24)))</f>
        <v/>
      </c>
      <c r="AC1520" s="156">
        <f>IF((AB1520&lt;=0),0,((AB1520-AC$24)*Stock*(_xlfn.NORM.INV(RAND(),stock_ave,stock_std))+(AB1520-AC$24)*Bonds*(_xlfn.NORM.INV(RAND(),bond_ave,bond_std))+(AB1520-AC$24)*cash*(_xlfn.NORM.INV(RAND(),cash_ave,cash_std))+(AB1520-AC$24)))</f>
        <v/>
      </c>
      <c r="AD1520" s="156">
        <f>IF((AC1520&lt;=0),0,((AC1520-AD$24)*Stock*(_xlfn.NORM.INV(RAND(),stock_ave,stock_std))+(AC1520-AD$24)*Bonds*(_xlfn.NORM.INV(RAND(),bond_ave,bond_std))+(AC1520-AD$24)*cash*(_xlfn.NORM.INV(RAND(),cash_ave,cash_std))+(AC1520-AD$24)))</f>
        <v/>
      </c>
      <c r="AE1520" s="156">
        <f>IF((AD1520&lt;=0),0,((AD1520-AE$24)*Stock*(_xlfn.NORM.INV(RAND(),stock_ave,stock_std))+(AD1520-AE$24)*Bonds*(_xlfn.NORM.INV(RAND(),bond_ave,bond_std))+(AD1520-AE$24)*cash*(_xlfn.NORM.INV(RAND(),cash_ave,cash_std))+(AD1520-AE$24)))</f>
        <v/>
      </c>
      <c r="AF1520" s="156">
        <f>IF((AE1520&lt;=0),0,((AE1520-AF$24)*Stock*(_xlfn.NORM.INV(RAND(),stock_ave,stock_std))+(AE1520-AF$24)*Bonds*(_xlfn.NORM.INV(RAND(),bond_ave,bond_std))+(AE1520-AF$24)*cash*(_xlfn.NORM.INV(RAND(),cash_ave,cash_std))+(AE1520-AF$24)))</f>
        <v/>
      </c>
      <c r="AG1520" s="156">
        <f>IF((AF1520&lt;=0),0,((AF1520-AG$24)*Stock*(_xlfn.NORM.INV(RAND(),stock_ave,stock_std))+(AF1520-AG$24)*Bonds*(_xlfn.NORM.INV(RAND(),bond_ave,bond_std))+(AF1520-AG$24)*cash*(_xlfn.NORM.INV(RAND(),cash_ave,cash_std))+(AF1520-AG$24)))</f>
        <v/>
      </c>
      <c r="AH1520" s="156">
        <f>IF((AG1520&lt;=0),0,((AG1520-AH$24)*Stock*(_xlfn.NORM.INV(RAND(),stock_ave,stock_std))+(AG1520-AH$24)*Bonds*(_xlfn.NORM.INV(RAND(),bond_ave,bond_std))+(AG1520-AH$24)*cash*(_xlfn.NORM.INV(RAND(),cash_ave,cash_std))+(AG1520-AH$24)))</f>
        <v/>
      </c>
      <c r="AI1520" s="156">
        <f>IF((AH1520&lt;=0),0,((AH1520-AI$24)*Stock*(_xlfn.NORM.INV(RAND(),stock_ave,stock_std))+(AH1520-AI$24)*Bonds*(_xlfn.NORM.INV(RAND(),bond_ave,bond_std))+(AH1520-AI$24)*cash*(_xlfn.NORM.INV(RAND(),cash_ave,cash_std))+(AH1520-AI$24)))</f>
        <v/>
      </c>
      <c r="AJ1520" s="156">
        <f>IF((AI1520&lt;=0),0,((AI1520-AJ$24)*Stock*(_xlfn.NORM.INV(RAND(),stock_ave,stock_std))+(AI1520-AJ$24)*Bonds*(_xlfn.NORM.INV(RAND(),bond_ave,bond_std))+(AI1520-AJ$24)*cash*(_xlfn.NORM.INV(RAND(),cash_ave,cash_std))+(AI1520-AJ$24)))</f>
        <v/>
      </c>
      <c r="AK1520" s="156">
        <f>IF((AJ1520&lt;=0),0,((AJ1520-AK$24)*Stock*(_xlfn.NORM.INV(RAND(),stock_ave,stock_std))+(AJ1520-AK$24)*Bonds*(_xlfn.NORM.INV(RAND(),bond_ave,bond_std))+(AJ1520-AK$24)*cash*(_xlfn.NORM.INV(RAND(),cash_ave,cash_std))+(AJ1520-AK$24)))</f>
        <v/>
      </c>
      <c r="AL1520" s="156">
        <f>IF((AK1520&lt;=0),0,((AK1520-AL$24)*Stock*(_xlfn.NORM.INV(RAND(),stock_ave,stock_std))+(AK1520-AL$24)*Bonds*(_xlfn.NORM.INV(RAND(),bond_ave,bond_std))+(AK1520-AL$24)*cash*(_xlfn.NORM.INV(RAND(),cash_ave,cash_std))+(AK1520-AL$24)))</f>
        <v/>
      </c>
      <c r="AM1520" s="156">
        <f>IF((AL1520&lt;=0),0,((AL1520-AM$24)*Stock*(_xlfn.NORM.INV(RAND(),stock_ave,stock_std))+(AL1520-AM$24)*Bonds*(_xlfn.NORM.INV(RAND(),bond_ave,bond_std))+(AL1520-AM$24)*cash*(_xlfn.NORM.INV(RAND(),cash_ave,cash_std))+(AL1520-AM$24)))</f>
        <v/>
      </c>
      <c r="AN1520" s="156">
        <f>IF((AM1520&lt;=0),0,((AM1520-AN$24)*Stock*(_xlfn.NORM.INV(RAND(),stock_ave,stock_std))+(AM1520-AN$24)*Bonds*(_xlfn.NORM.INV(RAND(),bond_ave,bond_std))+(AM1520-AN$24)*cash*(_xlfn.NORM.INV(RAND(),cash_ave,cash_std))+(AM1520-AN$24)))</f>
        <v/>
      </c>
      <c r="AO1520" s="156">
        <f>IF((AN1520&lt;=0),0,((AN1520-AO$24)*Stock*(_xlfn.NORM.INV(RAND(),stock_ave,stock_std))+(AN1520-AO$24)*Bonds*(_xlfn.NORM.INV(RAND(),bond_ave,bond_std))+(AN1520-AO$24)*cash*(_xlfn.NORM.INV(RAND(),cash_ave,cash_std))+(AN1520-AO$24)))</f>
        <v/>
      </c>
      <c r="AP1520" s="156">
        <f>IF((AO1520&lt;=0),0,((AO1520-AP$24)*Stock*(_xlfn.NORM.INV(RAND(),stock_ave,stock_std))+(AO1520-AP$24)*Bonds*(_xlfn.NORM.INV(RAND(),bond_ave,bond_std))+(AO1520-AP$24)*cash*(_xlfn.NORM.INV(RAND(),cash_ave,cash_std))+(AO1520-AP$24)))</f>
        <v/>
      </c>
      <c r="AQ1520" s="156">
        <f>IF((AP1520&lt;=0),0,((AP1520-AQ$24)*Stock*(_xlfn.NORM.INV(RAND(),stock_ave,stock_std))+(AP1520-AQ$24)*Bonds*(_xlfn.NORM.INV(RAND(),bond_ave,bond_std))+(AP1520-AQ$24)*cash*(_xlfn.NORM.INV(RAND(),cash_ave,cash_std))+(AP1520-AQ$24)))</f>
        <v/>
      </c>
      <c r="AR1520" s="156">
        <f>IF((AQ1520&lt;=0),0,((AQ1520-AR$24)*Stock*(_xlfn.NORM.INV(RAND(),stock_ave,stock_std))+(AQ1520-AR$24)*Bonds*(_xlfn.NORM.INV(RAND(),bond_ave,bond_std))+(AQ1520-AR$24)*cash*(_xlfn.NORM.INV(RAND(),cash_ave,cash_std))+(AQ1520-AR$24)))</f>
        <v/>
      </c>
      <c r="AS1520" s="156">
        <f>IF((AR1520&lt;=0),0,((AR1520-AS$24)*Stock*(_xlfn.NORM.INV(RAND(),stock_ave,stock_std))+(AR1520-AS$24)*Bonds*(_xlfn.NORM.INV(RAND(),bond_ave,bond_std))+(AR1520-AS$24)*cash*(_xlfn.NORM.INV(RAND(),cash_ave,cash_std))+(AR1520-AS$24)))</f>
        <v/>
      </c>
      <c r="AT1520" s="156">
        <f>IF((AS1520&lt;=0),0,((AS1520-AT$24)*Stock*(_xlfn.NORM.INV(RAND(),stock_ave,stock_std))+(AS1520-AT$24)*Bonds*(_xlfn.NORM.INV(RAND(),bond_ave,bond_std))+(AS1520-AT$24)*cash*(_xlfn.NORM.INV(RAND(),cash_ave,cash_std))+(AS1520-AT$24)))</f>
        <v/>
      </c>
      <c r="AU1520" s="156">
        <f>IF((AT1520&lt;=0),0,((AT1520-AU$24)*Stock*(_xlfn.NORM.INV(RAND(),stock_ave,stock_std))+(AT1520-AU$24)*Bonds*(_xlfn.NORM.INV(RAND(),bond_ave,bond_std))+(AT1520-AU$24)*cash*(_xlfn.NORM.INV(RAND(),cash_ave,cash_std))+(AT1520-AU$24)))</f>
        <v/>
      </c>
      <c r="AV1520" s="156">
        <f>IF((AU1520&lt;=0),0,((AU1520-AV$24)*Stock*(_xlfn.NORM.INV(RAND(),stock_ave,stock_std))+(AU1520-AV$24)*Bonds*(_xlfn.NORM.INV(RAND(),bond_ave,bond_std))+(AU1520-AV$24)*cash*(_xlfn.NORM.INV(RAND(),cash_ave,cash_std))+(AU1520-AV$24)))</f>
        <v/>
      </c>
      <c r="AW1520" s="156">
        <f>IF((AV1520&lt;=0),0,((AV1520-AW$24)*Stock*(_xlfn.NORM.INV(RAND(),stock_ave,stock_std))+(AV1520-AW$24)*Bonds*(_xlfn.NORM.INV(RAND(),bond_ave,bond_std))+(AV1520-AW$24)*cash*(_xlfn.NORM.INV(RAND(),cash_ave,cash_std))+(AV1520-AW$24)))</f>
        <v/>
      </c>
      <c r="AX1520" s="159" t="n"/>
      <c r="AY1520" s="159" t="n"/>
      <c r="AZ1520" s="159" t="n"/>
      <c r="BA1520" s="159" t="n"/>
      <c r="BB1520" s="159" t="n"/>
    </row>
    <row r="1521">
      <c r="C1521" s="147" t="n"/>
      <c r="D1521" s="61">
        <f>+D1520-IF(D$18&gt;74,(D1520/D$25)*$C$10)</f>
        <v/>
      </c>
      <c r="E1521" s="61">
        <f>+E1520-IF(E$18&gt;74,(E1520/E$25)*$C$10)</f>
        <v/>
      </c>
      <c r="F1521" s="61">
        <f>+F1520-IF(F$18&gt;74,(F1520/F$25)*$C$10)</f>
        <v/>
      </c>
      <c r="G1521" s="61">
        <f>+G1520-IF(G$18&gt;74,(G1520/G$25)*$C$10)</f>
        <v/>
      </c>
      <c r="H1521" s="61">
        <f>+H1520-IF(H$18&gt;74,(H1520/H$25)*$C$10)</f>
        <v/>
      </c>
      <c r="I1521" s="61">
        <f>+I1520-IF(I$18&gt;74,(I1520/I$25)*$C$10)</f>
        <v/>
      </c>
      <c r="J1521" s="61">
        <f>+J1520-IF(J$18&gt;74,(J1520/J$25)*$C$10)</f>
        <v/>
      </c>
      <c r="K1521" s="61">
        <f>+K1520-IF(K$18&gt;74,(K1520/K$25)*$C$10)</f>
        <v/>
      </c>
      <c r="L1521" s="61">
        <f>+L1520-IF(L$18&gt;74,(L1520/L$25)*$C$10)</f>
        <v/>
      </c>
      <c r="M1521" s="61">
        <f>+M1520-IF(M$18&gt;74,(M1520/M$25)*$C$10)</f>
        <v/>
      </c>
      <c r="N1521" s="61">
        <f>+N1520-IF(N$18&gt;74,(N1520/N$25)*$C$10)</f>
        <v/>
      </c>
      <c r="O1521" s="61">
        <f>+O1520-IF(O$18&gt;74,(O1520/O$25)*$C$10)</f>
        <v/>
      </c>
      <c r="P1521" s="61">
        <f>+P1520-IF(P$18&gt;74,(P1520/P$25)*$C$10)</f>
        <v/>
      </c>
      <c r="Q1521" s="61">
        <f>+Q1520-IF(Q$18&gt;74,(Q1520/Q$25)*$C$10)</f>
        <v/>
      </c>
      <c r="R1521" s="61">
        <f>+R1520-IF(R$18&gt;74,(R1520/R$25)*$C$10)</f>
        <v/>
      </c>
      <c r="S1521" s="61">
        <f>+S1520-IF(S$18&gt;74,(S1520/S$25)*$C$10)</f>
        <v/>
      </c>
      <c r="T1521" s="61">
        <f>+T1520-IF(T$18&gt;74,(T1520/T$25)*$C$10)</f>
        <v/>
      </c>
      <c r="U1521" s="61">
        <f>+U1520-IF(U$18&gt;74,(U1520/U$25)*$C$10)</f>
        <v/>
      </c>
      <c r="V1521" s="61">
        <f>+V1520-IF(V$18&gt;74,(V1520/V$25)*$C$10)</f>
        <v/>
      </c>
      <c r="W1521" s="61">
        <f>+W1520-IF(W$18&gt;74,(W1520/W$25)*$C$10)</f>
        <v/>
      </c>
      <c r="X1521" s="61">
        <f>+X1520-IF(X$18&gt;74,(X1520/X$25)*$C$10)</f>
        <v/>
      </c>
      <c r="Y1521" s="61">
        <f>+Y1520-IF(Y$18&gt;74,(Y1520/Y$25)*$C$10)</f>
        <v/>
      </c>
      <c r="Z1521" s="61">
        <f>+Z1520-IF(Z$18&gt;74,(Z1520/Z$25)*$C$10)</f>
        <v/>
      </c>
      <c r="AA1521" s="61">
        <f>+AA1520-IF(AA$18&gt;74,(AA1520/AA$25)*$C$10)</f>
        <v/>
      </c>
      <c r="AB1521" s="61">
        <f>+AB1520-IF(AB$18&gt;74,(AB1520/AB$25)*$C$10)</f>
        <v/>
      </c>
      <c r="AC1521" s="61">
        <f>+AC1520-IF(AC$18&gt;74,(AC1520/AC$25)*$C$10)</f>
        <v/>
      </c>
      <c r="AD1521" s="61">
        <f>+AD1520-IF(AD$18&gt;74,(AD1520/AD$25)*$C$10)</f>
        <v/>
      </c>
      <c r="AE1521" s="61">
        <f>+AE1520-IF(AE$18&gt;74,(AE1520/AE$25)*$C$10)</f>
        <v/>
      </c>
      <c r="AF1521" s="61">
        <f>+AF1520-IF(AF$18&gt;74,(AF1520/AF$25)*$C$10)</f>
        <v/>
      </c>
      <c r="AG1521" s="61">
        <f>+AG1520-IF(AG$18&gt;74,(AG1520/AG$25)*$C$10)</f>
        <v/>
      </c>
      <c r="AH1521" s="61">
        <f>+AH1520-IF(AH$18&gt;74,(AH1520/AH$25)*$C$10)</f>
        <v/>
      </c>
      <c r="AI1521" s="61">
        <f>+AI1520-IF(AI$18&gt;74,(AI1520/AI$25)*$C$10)</f>
        <v/>
      </c>
      <c r="AJ1521" s="61">
        <f>+AJ1520-IF(AJ$18&gt;74,(AJ1520/AJ$25)*$C$10)</f>
        <v/>
      </c>
      <c r="AK1521" s="61">
        <f>+AK1520-IF(AK$18&gt;74,(AK1520/AK$25)*$C$10)</f>
        <v/>
      </c>
      <c r="AL1521" s="61">
        <f>+AL1520-IF(AL$18&gt;74,(AL1520/AL$25)*$C$10)</f>
        <v/>
      </c>
      <c r="AM1521" s="61">
        <f>+AM1520-IF(AM$18&gt;74,(AM1520/AM$25)*$C$10)</f>
        <v/>
      </c>
      <c r="AN1521" s="61">
        <f>+AN1520-IF(AN$18&gt;74,(AN1520/AN$25)*$C$10)</f>
        <v/>
      </c>
      <c r="AO1521" s="61">
        <f>+AO1520-IF(AO$18&gt;74,(AO1520/AO$25)*$C$10)</f>
        <v/>
      </c>
      <c r="AP1521" s="61">
        <f>+AP1520-IF(AP$18&gt;74,(AP1520/AP$25)*$C$10)</f>
        <v/>
      </c>
      <c r="AQ1521" s="61">
        <f>+AQ1520-IF(AQ$18&gt;74,(AQ1520/AQ$25)*$C$10)</f>
        <v/>
      </c>
      <c r="AR1521" s="61">
        <f>+AR1520-IF(AR$18&gt;74,(AR1520/AR$25)*$C$10)</f>
        <v/>
      </c>
      <c r="AS1521" s="61">
        <f>+AS1520-IF(AS$18&gt;74,(AS1520/AS$25)*$C$10)</f>
        <v/>
      </c>
      <c r="AT1521" s="61">
        <f>+AT1520-IF(AT$18&gt;74,(AT1520/AT$25)*$C$10)</f>
        <v/>
      </c>
      <c r="AU1521" s="61">
        <f>+AU1520-IF(AU$18&gt;74,(AU1520/AU$25)*$C$10)</f>
        <v/>
      </c>
      <c r="AV1521" s="61">
        <f>+AV1520-IF(AV$18&gt;74,(AV1520/AV$25)*$C$10)</f>
        <v/>
      </c>
      <c r="AW1521" s="61">
        <f>+AW1520-IF(AW$18&gt;74,(AW1520/AW$25)*$C$10)</f>
        <v/>
      </c>
      <c r="AX1521" s="35">
        <f>IF(AW1521&gt;0,1,0)</f>
        <v/>
      </c>
      <c r="AY1521" s="35">
        <f>IF(AL1521&gt;0,1,0)</f>
        <v/>
      </c>
      <c r="AZ1521" s="35">
        <f>IF(AG1521&gt;0,1,0)</f>
        <v/>
      </c>
      <c r="BA1521" s="35">
        <f>IF(AB1521&gt;0,1,0)</f>
        <v/>
      </c>
      <c r="BB1521" s="35">
        <f>IF(W1521&gt;0,1,0)</f>
        <v/>
      </c>
    </row>
    <row r="1522">
      <c r="B1522" s="154" t="inlineStr">
        <is>
          <t>trial 748</t>
        </is>
      </c>
      <c r="C1522" s="155">
        <f>+start-C1519</f>
        <v/>
      </c>
      <c r="D1522" s="156">
        <f>IF((C1522&lt;=0),0,((C1522-D$24)*Stock*(_xlfn.NORM.INV(RAND(),stock_ave,stock_std))+(C1522-D$24)*Bonds*(_xlfn.NORM.INV(RAND(),bond_ave,bond_std))+(C1522-D$24)*cash*(_xlfn.NORM.INV(RAND(),cash_ave,cash_std))+(C1522-D$24)))</f>
        <v/>
      </c>
      <c r="E1522" s="156">
        <f>IF((D1522&lt;=0),0,((D1522-E$24)*Stock*(_xlfn.NORM.INV(RAND(),stock_ave,stock_std))+(D1522-E$24)*Bonds*(_xlfn.NORM.INV(RAND(),bond_ave,bond_std))+(D1522-E$24)*cash*(_xlfn.NORM.INV(RAND(),cash_ave,cash_std))+(D1522-E$24)))</f>
        <v/>
      </c>
      <c r="F1522" s="156">
        <f>IF((E1522&lt;=0),0,((E1522-F$24)*Stock*(_xlfn.NORM.INV(RAND(),stock_ave,stock_std))+(E1522-F$24)*Bonds*(_xlfn.NORM.INV(RAND(),bond_ave,bond_std))+(E1522-F$24)*cash*(_xlfn.NORM.INV(RAND(),cash_ave,cash_std))+(E1522-F$24)))</f>
        <v/>
      </c>
      <c r="G1522" s="156">
        <f>IF((F1522&lt;=0),0,((F1522-G$24)*Stock*(_xlfn.NORM.INV(RAND(),stock_ave,stock_std))+(F1522-G$24)*Bonds*(_xlfn.NORM.INV(RAND(),bond_ave,bond_std))+(F1522-G$24)*cash*(_xlfn.NORM.INV(RAND(),cash_ave,cash_std))+(F1522-G$24)))</f>
        <v/>
      </c>
      <c r="H1522" s="156">
        <f>IF((G1522&lt;=0),0,((G1522-H$24)*Stock*(_xlfn.NORM.INV(RAND(),stock_ave,stock_std))+(G1522-H$24)*Bonds*(_xlfn.NORM.INV(RAND(),bond_ave,bond_std))+(G1522-H$24)*cash*(_xlfn.NORM.INV(RAND(),cash_ave,cash_std))+(G1522-H$24)))</f>
        <v/>
      </c>
      <c r="I1522" s="156">
        <f>IF((H1522&lt;=0),0,((H1522-I$24)*Stock*(_xlfn.NORM.INV(RAND(),stock_ave,stock_std))+(H1522-I$24)*Bonds*(_xlfn.NORM.INV(RAND(),bond_ave,bond_std))+(H1522-I$24)*cash*(_xlfn.NORM.INV(RAND(),cash_ave,cash_std))+(H1522-I$24)))</f>
        <v/>
      </c>
      <c r="J1522" s="156">
        <f>IF((I1522&lt;=0),0,((I1522-J$24)*Stock*(_xlfn.NORM.INV(RAND(),stock_ave,stock_std))+(I1522-J$24)*Bonds*(_xlfn.NORM.INV(RAND(),bond_ave,bond_std))+(I1522-J$24)*cash*(_xlfn.NORM.INV(RAND(),cash_ave,cash_std))+(I1522-J$24)))</f>
        <v/>
      </c>
      <c r="K1522" s="156">
        <f>IF((J1522&lt;=0),0,((J1522-K$24)*Stock*(_xlfn.NORM.INV(RAND(),stock_ave,stock_std))+(J1522-K$24)*Bonds*(_xlfn.NORM.INV(RAND(),bond_ave,bond_std))+(J1522-K$24)*cash*(_xlfn.NORM.INV(RAND(),cash_ave,cash_std))+(J1522-K$24)))</f>
        <v/>
      </c>
      <c r="L1522" s="156">
        <f>IF((K1522&lt;=0),0,((K1522-L$24)*Stock*(_xlfn.NORM.INV(RAND(),stock_ave,stock_std))+(K1522-L$24)*Bonds*(_xlfn.NORM.INV(RAND(),bond_ave,bond_std))+(K1522-L$24)*cash*(_xlfn.NORM.INV(RAND(),cash_ave,cash_std))+(K1522-L$24)))</f>
        <v/>
      </c>
      <c r="M1522" s="156">
        <f>IF((L1522&lt;=0),0,((L1522-M$24)*Stock*(_xlfn.NORM.INV(RAND(),stock_ave,stock_std))+(L1522-M$24)*Bonds*(_xlfn.NORM.INV(RAND(),bond_ave,bond_std))+(L1522-M$24)*cash*(_xlfn.NORM.INV(RAND(),cash_ave,cash_std))+(L1522-M$24)))</f>
        <v/>
      </c>
      <c r="N1522" s="156">
        <f>IF((M1522&lt;=0),0,((M1522-N$24)*Stock*(_xlfn.NORM.INV(RAND(),stock_ave,stock_std))+(M1522-N$24)*Bonds*(_xlfn.NORM.INV(RAND(),bond_ave,bond_std))+(M1522-N$24)*cash*(_xlfn.NORM.INV(RAND(),cash_ave,cash_std))+(M1522-N$24)))</f>
        <v/>
      </c>
      <c r="O1522" s="156">
        <f>IF((N1522&lt;=0),0,((N1522-O$24)*Stock*(_xlfn.NORM.INV(RAND(),stock_ave,stock_std))+(N1522-O$24)*Bonds*(_xlfn.NORM.INV(RAND(),bond_ave,bond_std))+(N1522-O$24)*cash*(_xlfn.NORM.INV(RAND(),cash_ave,cash_std))+(N1522-O$24)))</f>
        <v/>
      </c>
      <c r="P1522" s="156">
        <f>IF((O1522&lt;=0),0,((O1522-P$24)*Stock*(_xlfn.NORM.INV(RAND(),stock_ave,stock_std))+(O1522-P$24)*Bonds*(_xlfn.NORM.INV(RAND(),bond_ave,bond_std))+(O1522-P$24)*cash*(_xlfn.NORM.INV(RAND(),cash_ave,cash_std))+(O1522-P$24)))</f>
        <v/>
      </c>
      <c r="Q1522" s="156">
        <f>IF((P1522&lt;=0),0,((P1522-Q$24)*Stock*(_xlfn.NORM.INV(RAND(),stock_ave,stock_std))+(P1522-Q$24)*Bonds*(_xlfn.NORM.INV(RAND(),bond_ave,bond_std))+(P1522-Q$24)*cash*(_xlfn.NORM.INV(RAND(),cash_ave,cash_std))+(P1522-Q$24)))</f>
        <v/>
      </c>
      <c r="R1522" s="156">
        <f>IF((Q1522&lt;=0),0,((Q1522-R$24)*Stock*(_xlfn.NORM.INV(RAND(),stock_ave,stock_std))+(Q1522-R$24)*Bonds*(_xlfn.NORM.INV(RAND(),bond_ave,bond_std))+(Q1522-R$24)*cash*(_xlfn.NORM.INV(RAND(),cash_ave,cash_std))+(Q1522-R$24)))</f>
        <v/>
      </c>
      <c r="S1522" s="156">
        <f>IF((R1522&lt;=0),0,((R1522-S$24)*Stock*(_xlfn.NORM.INV(RAND(),stock_ave,stock_std))+(R1522-S$24)*Bonds*(_xlfn.NORM.INV(RAND(),bond_ave,bond_std))+(R1522-S$24)*cash*(_xlfn.NORM.INV(RAND(),cash_ave,cash_std))+(R1522-S$24)))</f>
        <v/>
      </c>
      <c r="T1522" s="156">
        <f>IF((S1522&lt;=0),0,((S1522-T$24)*Stock*(_xlfn.NORM.INV(RAND(),stock_ave,stock_std))+(S1522-T$24)*Bonds*(_xlfn.NORM.INV(RAND(),bond_ave,bond_std))+(S1522-T$24)*cash*(_xlfn.NORM.INV(RAND(),cash_ave,cash_std))+(S1522-T$24)))</f>
        <v/>
      </c>
      <c r="U1522" s="156">
        <f>IF((T1522&lt;=0),0,((T1522-U$24)*Stock*(_xlfn.NORM.INV(RAND(),stock_ave,stock_std))+(T1522-U$24)*Bonds*(_xlfn.NORM.INV(RAND(),bond_ave,bond_std))+(T1522-U$24)*cash*(_xlfn.NORM.INV(RAND(),cash_ave,cash_std))+(T1522-U$24)))</f>
        <v/>
      </c>
      <c r="V1522" s="156">
        <f>IF((U1522&lt;=0),0,((U1522-V$24)*Stock*(_xlfn.NORM.INV(RAND(),stock_ave,stock_std))+(U1522-V$24)*Bonds*(_xlfn.NORM.INV(RAND(),bond_ave,bond_std))+(U1522-V$24)*cash*(_xlfn.NORM.INV(RAND(),cash_ave,cash_std))+(U1522-V$24)))</f>
        <v/>
      </c>
      <c r="W1522" s="156">
        <f>IF((V1522&lt;=0),0,((V1522-W$24)*Stock*(_xlfn.NORM.INV(RAND(),stock_ave,stock_std))+(V1522-W$24)*Bonds*(_xlfn.NORM.INV(RAND(),bond_ave,bond_std))+(V1522-W$24)*cash*(_xlfn.NORM.INV(RAND(),cash_ave,cash_std))+(V1522-W$24)))</f>
        <v/>
      </c>
      <c r="X1522" s="156">
        <f>IF((W1522&lt;=0),0,((W1522-X$24)*Stock*(_xlfn.NORM.INV(RAND(),stock_ave,stock_std))+(W1522-X$24)*Bonds*(_xlfn.NORM.INV(RAND(),bond_ave,bond_std))+(W1522-X$24)*cash*(_xlfn.NORM.INV(RAND(),cash_ave,cash_std))+(W1522-X$24)))</f>
        <v/>
      </c>
      <c r="Y1522" s="156">
        <f>IF((X1522&lt;=0),0,((X1522-Y$24)*Stock*(_xlfn.NORM.INV(RAND(),stock_ave,stock_std))+(X1522-Y$24)*Bonds*(_xlfn.NORM.INV(RAND(),bond_ave,bond_std))+(X1522-Y$24)*cash*(_xlfn.NORM.INV(RAND(),cash_ave,cash_std))+(X1522-Y$24)))</f>
        <v/>
      </c>
      <c r="Z1522" s="156">
        <f>IF((Y1522&lt;=0),0,((Y1522-Z$24)*Stock*(_xlfn.NORM.INV(RAND(),stock_ave,stock_std))+(Y1522-Z$24)*Bonds*(_xlfn.NORM.INV(RAND(),bond_ave,bond_std))+(Y1522-Z$24)*cash*(_xlfn.NORM.INV(RAND(),cash_ave,cash_std))+(Y1522-Z$24)))</f>
        <v/>
      </c>
      <c r="AA1522" s="156">
        <f>IF((Z1522&lt;=0),0,((Z1522-AA$24)*Stock*(_xlfn.NORM.INV(RAND(),stock_ave,stock_std))+(Z1522-AA$24)*Bonds*(_xlfn.NORM.INV(RAND(),bond_ave,bond_std))+(Z1522-AA$24)*cash*(_xlfn.NORM.INV(RAND(),cash_ave,cash_std))+(Z1522-AA$24)))</f>
        <v/>
      </c>
      <c r="AB1522" s="156">
        <f>IF((AA1522&lt;=0),0,((AA1522-AB$24)*Stock*(_xlfn.NORM.INV(RAND(),stock_ave,stock_std))+(AA1522-AB$24)*Bonds*(_xlfn.NORM.INV(RAND(),bond_ave,bond_std))+(AA1522-AB$24)*cash*(_xlfn.NORM.INV(RAND(),cash_ave,cash_std))+(AA1522-AB$24)))</f>
        <v/>
      </c>
      <c r="AC1522" s="156">
        <f>IF((AB1522&lt;=0),0,((AB1522-AC$24)*Stock*(_xlfn.NORM.INV(RAND(),stock_ave,stock_std))+(AB1522-AC$24)*Bonds*(_xlfn.NORM.INV(RAND(),bond_ave,bond_std))+(AB1522-AC$24)*cash*(_xlfn.NORM.INV(RAND(),cash_ave,cash_std))+(AB1522-AC$24)))</f>
        <v/>
      </c>
      <c r="AD1522" s="156">
        <f>IF((AC1522&lt;=0),0,((AC1522-AD$24)*Stock*(_xlfn.NORM.INV(RAND(),stock_ave,stock_std))+(AC1522-AD$24)*Bonds*(_xlfn.NORM.INV(RAND(),bond_ave,bond_std))+(AC1522-AD$24)*cash*(_xlfn.NORM.INV(RAND(),cash_ave,cash_std))+(AC1522-AD$24)))</f>
        <v/>
      </c>
      <c r="AE1522" s="156">
        <f>IF((AD1522&lt;=0),0,((AD1522-AE$24)*Stock*(_xlfn.NORM.INV(RAND(),stock_ave,stock_std))+(AD1522-AE$24)*Bonds*(_xlfn.NORM.INV(RAND(),bond_ave,bond_std))+(AD1522-AE$24)*cash*(_xlfn.NORM.INV(RAND(),cash_ave,cash_std))+(AD1522-AE$24)))</f>
        <v/>
      </c>
      <c r="AF1522" s="156">
        <f>IF((AE1522&lt;=0),0,((AE1522-AF$24)*Stock*(_xlfn.NORM.INV(RAND(),stock_ave,stock_std))+(AE1522-AF$24)*Bonds*(_xlfn.NORM.INV(RAND(),bond_ave,bond_std))+(AE1522-AF$24)*cash*(_xlfn.NORM.INV(RAND(),cash_ave,cash_std))+(AE1522-AF$24)))</f>
        <v/>
      </c>
      <c r="AG1522" s="156">
        <f>IF((AF1522&lt;=0),0,((AF1522-AG$24)*Stock*(_xlfn.NORM.INV(RAND(),stock_ave,stock_std))+(AF1522-AG$24)*Bonds*(_xlfn.NORM.INV(RAND(),bond_ave,bond_std))+(AF1522-AG$24)*cash*(_xlfn.NORM.INV(RAND(),cash_ave,cash_std))+(AF1522-AG$24)))</f>
        <v/>
      </c>
      <c r="AH1522" s="156">
        <f>IF((AG1522&lt;=0),0,((AG1522-AH$24)*Stock*(_xlfn.NORM.INV(RAND(),stock_ave,stock_std))+(AG1522-AH$24)*Bonds*(_xlfn.NORM.INV(RAND(),bond_ave,bond_std))+(AG1522-AH$24)*cash*(_xlfn.NORM.INV(RAND(),cash_ave,cash_std))+(AG1522-AH$24)))</f>
        <v/>
      </c>
      <c r="AI1522" s="156">
        <f>IF((AH1522&lt;=0),0,((AH1522-AI$24)*Stock*(_xlfn.NORM.INV(RAND(),stock_ave,stock_std))+(AH1522-AI$24)*Bonds*(_xlfn.NORM.INV(RAND(),bond_ave,bond_std))+(AH1522-AI$24)*cash*(_xlfn.NORM.INV(RAND(),cash_ave,cash_std))+(AH1522-AI$24)))</f>
        <v/>
      </c>
      <c r="AJ1522" s="156">
        <f>IF((AI1522&lt;=0),0,((AI1522-AJ$24)*Stock*(_xlfn.NORM.INV(RAND(),stock_ave,stock_std))+(AI1522-AJ$24)*Bonds*(_xlfn.NORM.INV(RAND(),bond_ave,bond_std))+(AI1522-AJ$24)*cash*(_xlfn.NORM.INV(RAND(),cash_ave,cash_std))+(AI1522-AJ$24)))</f>
        <v/>
      </c>
      <c r="AK1522" s="156">
        <f>IF((AJ1522&lt;=0),0,((AJ1522-AK$24)*Stock*(_xlfn.NORM.INV(RAND(),stock_ave,stock_std))+(AJ1522-AK$24)*Bonds*(_xlfn.NORM.INV(RAND(),bond_ave,bond_std))+(AJ1522-AK$24)*cash*(_xlfn.NORM.INV(RAND(),cash_ave,cash_std))+(AJ1522-AK$24)))</f>
        <v/>
      </c>
      <c r="AL1522" s="156">
        <f>IF((AK1522&lt;=0),0,((AK1522-AL$24)*Stock*(_xlfn.NORM.INV(RAND(),stock_ave,stock_std))+(AK1522-AL$24)*Bonds*(_xlfn.NORM.INV(RAND(),bond_ave,bond_std))+(AK1522-AL$24)*cash*(_xlfn.NORM.INV(RAND(),cash_ave,cash_std))+(AK1522-AL$24)))</f>
        <v/>
      </c>
      <c r="AM1522" s="156">
        <f>IF((AL1522&lt;=0),0,((AL1522-AM$24)*Stock*(_xlfn.NORM.INV(RAND(),stock_ave,stock_std))+(AL1522-AM$24)*Bonds*(_xlfn.NORM.INV(RAND(),bond_ave,bond_std))+(AL1522-AM$24)*cash*(_xlfn.NORM.INV(RAND(),cash_ave,cash_std))+(AL1522-AM$24)))</f>
        <v/>
      </c>
      <c r="AN1522" s="156">
        <f>IF((AM1522&lt;=0),0,((AM1522-AN$24)*Stock*(_xlfn.NORM.INV(RAND(),stock_ave,stock_std))+(AM1522-AN$24)*Bonds*(_xlfn.NORM.INV(RAND(),bond_ave,bond_std))+(AM1522-AN$24)*cash*(_xlfn.NORM.INV(RAND(),cash_ave,cash_std))+(AM1522-AN$24)))</f>
        <v/>
      </c>
      <c r="AO1522" s="156">
        <f>IF((AN1522&lt;=0),0,((AN1522-AO$24)*Stock*(_xlfn.NORM.INV(RAND(),stock_ave,stock_std))+(AN1522-AO$24)*Bonds*(_xlfn.NORM.INV(RAND(),bond_ave,bond_std))+(AN1522-AO$24)*cash*(_xlfn.NORM.INV(RAND(),cash_ave,cash_std))+(AN1522-AO$24)))</f>
        <v/>
      </c>
      <c r="AP1522" s="156">
        <f>IF((AO1522&lt;=0),0,((AO1522-AP$24)*Stock*(_xlfn.NORM.INV(RAND(),stock_ave,stock_std))+(AO1522-AP$24)*Bonds*(_xlfn.NORM.INV(RAND(),bond_ave,bond_std))+(AO1522-AP$24)*cash*(_xlfn.NORM.INV(RAND(),cash_ave,cash_std))+(AO1522-AP$24)))</f>
        <v/>
      </c>
      <c r="AQ1522" s="156">
        <f>IF((AP1522&lt;=0),0,((AP1522-AQ$24)*Stock*(_xlfn.NORM.INV(RAND(),stock_ave,stock_std))+(AP1522-AQ$24)*Bonds*(_xlfn.NORM.INV(RAND(),bond_ave,bond_std))+(AP1522-AQ$24)*cash*(_xlfn.NORM.INV(RAND(),cash_ave,cash_std))+(AP1522-AQ$24)))</f>
        <v/>
      </c>
      <c r="AR1522" s="156">
        <f>IF((AQ1522&lt;=0),0,((AQ1522-AR$24)*Stock*(_xlfn.NORM.INV(RAND(),stock_ave,stock_std))+(AQ1522-AR$24)*Bonds*(_xlfn.NORM.INV(RAND(),bond_ave,bond_std))+(AQ1522-AR$24)*cash*(_xlfn.NORM.INV(RAND(),cash_ave,cash_std))+(AQ1522-AR$24)))</f>
        <v/>
      </c>
      <c r="AS1522" s="156">
        <f>IF((AR1522&lt;=0),0,((AR1522-AS$24)*Stock*(_xlfn.NORM.INV(RAND(),stock_ave,stock_std))+(AR1522-AS$24)*Bonds*(_xlfn.NORM.INV(RAND(),bond_ave,bond_std))+(AR1522-AS$24)*cash*(_xlfn.NORM.INV(RAND(),cash_ave,cash_std))+(AR1522-AS$24)))</f>
        <v/>
      </c>
      <c r="AT1522" s="156">
        <f>IF((AS1522&lt;=0),0,((AS1522-AT$24)*Stock*(_xlfn.NORM.INV(RAND(),stock_ave,stock_std))+(AS1522-AT$24)*Bonds*(_xlfn.NORM.INV(RAND(),bond_ave,bond_std))+(AS1522-AT$24)*cash*(_xlfn.NORM.INV(RAND(),cash_ave,cash_std))+(AS1522-AT$24)))</f>
        <v/>
      </c>
      <c r="AU1522" s="156">
        <f>IF((AT1522&lt;=0),0,((AT1522-AU$24)*Stock*(_xlfn.NORM.INV(RAND(),stock_ave,stock_std))+(AT1522-AU$24)*Bonds*(_xlfn.NORM.INV(RAND(),bond_ave,bond_std))+(AT1522-AU$24)*cash*(_xlfn.NORM.INV(RAND(),cash_ave,cash_std))+(AT1522-AU$24)))</f>
        <v/>
      </c>
      <c r="AV1522" s="156">
        <f>IF((AU1522&lt;=0),0,((AU1522-AV$24)*Stock*(_xlfn.NORM.INV(RAND(),stock_ave,stock_std))+(AU1522-AV$24)*Bonds*(_xlfn.NORM.INV(RAND(),bond_ave,bond_std))+(AU1522-AV$24)*cash*(_xlfn.NORM.INV(RAND(),cash_ave,cash_std))+(AU1522-AV$24)))</f>
        <v/>
      </c>
      <c r="AW1522" s="156">
        <f>IF((AV1522&lt;=0),0,((AV1522-AW$24)*Stock*(_xlfn.NORM.INV(RAND(),stock_ave,stock_std))+(AV1522-AW$24)*Bonds*(_xlfn.NORM.INV(RAND(),bond_ave,bond_std))+(AV1522-AW$24)*cash*(_xlfn.NORM.INV(RAND(),cash_ave,cash_std))+(AV1522-AW$24)))</f>
        <v/>
      </c>
      <c r="AX1522" s="159" t="n"/>
      <c r="AY1522" s="159" t="n"/>
      <c r="AZ1522" s="159" t="n"/>
      <c r="BA1522" s="159" t="n"/>
      <c r="BB1522" s="159" t="n"/>
    </row>
    <row r="1523">
      <c r="C1523" s="147" t="n"/>
      <c r="D1523" s="61">
        <f>+D1522-IF(D$18&gt;74,(D1522/D$25)*$C$10)</f>
        <v/>
      </c>
      <c r="E1523" s="61">
        <f>+E1522-IF(E$18&gt;74,(E1522/E$25)*$C$10)</f>
        <v/>
      </c>
      <c r="F1523" s="61">
        <f>+F1522-IF(F$18&gt;74,(F1522/F$25)*$C$10)</f>
        <v/>
      </c>
      <c r="G1523" s="61">
        <f>+G1522-IF(G$18&gt;74,(G1522/G$25)*$C$10)</f>
        <v/>
      </c>
      <c r="H1523" s="61">
        <f>+H1522-IF(H$18&gt;74,(H1522/H$25)*$C$10)</f>
        <v/>
      </c>
      <c r="I1523" s="61">
        <f>+I1522-IF(I$18&gt;74,(I1522/I$25)*$C$10)</f>
        <v/>
      </c>
      <c r="J1523" s="61">
        <f>+J1522-IF(J$18&gt;74,(J1522/J$25)*$C$10)</f>
        <v/>
      </c>
      <c r="K1523" s="61">
        <f>+K1522-IF(K$18&gt;74,(K1522/K$25)*$C$10)</f>
        <v/>
      </c>
      <c r="L1523" s="61">
        <f>+L1522-IF(L$18&gt;74,(L1522/L$25)*$C$10)</f>
        <v/>
      </c>
      <c r="M1523" s="61">
        <f>+M1522-IF(M$18&gt;74,(M1522/M$25)*$C$10)</f>
        <v/>
      </c>
      <c r="N1523" s="61">
        <f>+N1522-IF(N$18&gt;74,(N1522/N$25)*$C$10)</f>
        <v/>
      </c>
      <c r="O1523" s="61">
        <f>+O1522-IF(O$18&gt;74,(O1522/O$25)*$C$10)</f>
        <v/>
      </c>
      <c r="P1523" s="61">
        <f>+P1522-IF(P$18&gt;74,(P1522/P$25)*$C$10)</f>
        <v/>
      </c>
      <c r="Q1523" s="61">
        <f>+Q1522-IF(Q$18&gt;74,(Q1522/Q$25)*$C$10)</f>
        <v/>
      </c>
      <c r="R1523" s="61">
        <f>+R1522-IF(R$18&gt;74,(R1522/R$25)*$C$10)</f>
        <v/>
      </c>
      <c r="S1523" s="61">
        <f>+S1522-IF(S$18&gt;74,(S1522/S$25)*$C$10)</f>
        <v/>
      </c>
      <c r="T1523" s="61">
        <f>+T1522-IF(T$18&gt;74,(T1522/T$25)*$C$10)</f>
        <v/>
      </c>
      <c r="U1523" s="61">
        <f>+U1522-IF(U$18&gt;74,(U1522/U$25)*$C$10)</f>
        <v/>
      </c>
      <c r="V1523" s="61">
        <f>+V1522-IF(V$18&gt;74,(V1522/V$25)*$C$10)</f>
        <v/>
      </c>
      <c r="W1523" s="61">
        <f>+W1522-IF(W$18&gt;74,(W1522/W$25)*$C$10)</f>
        <v/>
      </c>
      <c r="X1523" s="61">
        <f>+X1522-IF(X$18&gt;74,(X1522/X$25)*$C$10)</f>
        <v/>
      </c>
      <c r="Y1523" s="61">
        <f>+Y1522-IF(Y$18&gt;74,(Y1522/Y$25)*$C$10)</f>
        <v/>
      </c>
      <c r="Z1523" s="61">
        <f>+Z1522-IF(Z$18&gt;74,(Z1522/Z$25)*$C$10)</f>
        <v/>
      </c>
      <c r="AA1523" s="61">
        <f>+AA1522-IF(AA$18&gt;74,(AA1522/AA$25)*$C$10)</f>
        <v/>
      </c>
      <c r="AB1523" s="61">
        <f>+AB1522-IF(AB$18&gt;74,(AB1522/AB$25)*$C$10)</f>
        <v/>
      </c>
      <c r="AC1523" s="61">
        <f>+AC1522-IF(AC$18&gt;74,(AC1522/AC$25)*$C$10)</f>
        <v/>
      </c>
      <c r="AD1523" s="61">
        <f>+AD1522-IF(AD$18&gt;74,(AD1522/AD$25)*$C$10)</f>
        <v/>
      </c>
      <c r="AE1523" s="61">
        <f>+AE1522-IF(AE$18&gt;74,(AE1522/AE$25)*$C$10)</f>
        <v/>
      </c>
      <c r="AF1523" s="61">
        <f>+AF1522-IF(AF$18&gt;74,(AF1522/AF$25)*$C$10)</f>
        <v/>
      </c>
      <c r="AG1523" s="61">
        <f>+AG1522-IF(AG$18&gt;74,(AG1522/AG$25)*$C$10)</f>
        <v/>
      </c>
      <c r="AH1523" s="61">
        <f>+AH1522-IF(AH$18&gt;74,(AH1522/AH$25)*$C$10)</f>
        <v/>
      </c>
      <c r="AI1523" s="61">
        <f>+AI1522-IF(AI$18&gt;74,(AI1522/AI$25)*$C$10)</f>
        <v/>
      </c>
      <c r="AJ1523" s="61">
        <f>+AJ1522-IF(AJ$18&gt;74,(AJ1522/AJ$25)*$C$10)</f>
        <v/>
      </c>
      <c r="AK1523" s="61">
        <f>+AK1522-IF(AK$18&gt;74,(AK1522/AK$25)*$C$10)</f>
        <v/>
      </c>
      <c r="AL1523" s="61">
        <f>+AL1522-IF(AL$18&gt;74,(AL1522/AL$25)*$C$10)</f>
        <v/>
      </c>
      <c r="AM1523" s="61">
        <f>+AM1522-IF(AM$18&gt;74,(AM1522/AM$25)*$C$10)</f>
        <v/>
      </c>
      <c r="AN1523" s="61">
        <f>+AN1522-IF(AN$18&gt;74,(AN1522/AN$25)*$C$10)</f>
        <v/>
      </c>
      <c r="AO1523" s="61">
        <f>+AO1522-IF(AO$18&gt;74,(AO1522/AO$25)*$C$10)</f>
        <v/>
      </c>
      <c r="AP1523" s="61">
        <f>+AP1522-IF(AP$18&gt;74,(AP1522/AP$25)*$C$10)</f>
        <v/>
      </c>
      <c r="AQ1523" s="61">
        <f>+AQ1522-IF(AQ$18&gt;74,(AQ1522/AQ$25)*$C$10)</f>
        <v/>
      </c>
      <c r="AR1523" s="61">
        <f>+AR1522-IF(AR$18&gt;74,(AR1522/AR$25)*$C$10)</f>
        <v/>
      </c>
      <c r="AS1523" s="61">
        <f>+AS1522-IF(AS$18&gt;74,(AS1522/AS$25)*$C$10)</f>
        <v/>
      </c>
      <c r="AT1523" s="61">
        <f>+AT1522-IF(AT$18&gt;74,(AT1522/AT$25)*$C$10)</f>
        <v/>
      </c>
      <c r="AU1523" s="61">
        <f>+AU1522-IF(AU$18&gt;74,(AU1522/AU$25)*$C$10)</f>
        <v/>
      </c>
      <c r="AV1523" s="61">
        <f>+AV1522-IF(AV$18&gt;74,(AV1522/AV$25)*$C$10)</f>
        <v/>
      </c>
      <c r="AW1523" s="61">
        <f>+AW1522-IF(AW$18&gt;74,(AW1522/AW$25)*$C$10)</f>
        <v/>
      </c>
      <c r="AX1523" s="35">
        <f>IF(AW1523&gt;0,1,0)</f>
        <v/>
      </c>
      <c r="AY1523" s="35">
        <f>IF(AL1523&gt;0,1,0)</f>
        <v/>
      </c>
      <c r="AZ1523" s="35">
        <f>IF(AG1523&gt;0,1,0)</f>
        <v/>
      </c>
      <c r="BA1523" s="35">
        <f>IF(AB1523&gt;0,1,0)</f>
        <v/>
      </c>
      <c r="BB1523" s="35">
        <f>IF(W1523&gt;0,1,0)</f>
        <v/>
      </c>
    </row>
    <row r="1524">
      <c r="B1524" s="154" t="inlineStr">
        <is>
          <t>trial 749</t>
        </is>
      </c>
      <c r="C1524" s="155">
        <f>+start-C1521</f>
        <v/>
      </c>
      <c r="D1524" s="156">
        <f>IF((C1524&lt;=0),0,((C1524-D$24)*Stock*(_xlfn.NORM.INV(RAND(),stock_ave,stock_std))+(C1524-D$24)*Bonds*(_xlfn.NORM.INV(RAND(),bond_ave,bond_std))+(C1524-D$24)*cash*(_xlfn.NORM.INV(RAND(),cash_ave,cash_std))+(C1524-D$24)))</f>
        <v/>
      </c>
      <c r="E1524" s="156">
        <f>IF((D1524&lt;=0),0,((D1524-E$24)*Stock*(_xlfn.NORM.INV(RAND(),stock_ave,stock_std))+(D1524-E$24)*Bonds*(_xlfn.NORM.INV(RAND(),bond_ave,bond_std))+(D1524-E$24)*cash*(_xlfn.NORM.INV(RAND(),cash_ave,cash_std))+(D1524-E$24)))</f>
        <v/>
      </c>
      <c r="F1524" s="156">
        <f>IF((E1524&lt;=0),0,((E1524-F$24)*Stock*(_xlfn.NORM.INV(RAND(),stock_ave,stock_std))+(E1524-F$24)*Bonds*(_xlfn.NORM.INV(RAND(),bond_ave,bond_std))+(E1524-F$24)*cash*(_xlfn.NORM.INV(RAND(),cash_ave,cash_std))+(E1524-F$24)))</f>
        <v/>
      </c>
      <c r="G1524" s="156">
        <f>IF((F1524&lt;=0),0,((F1524-G$24)*Stock*(_xlfn.NORM.INV(RAND(),stock_ave,stock_std))+(F1524-G$24)*Bonds*(_xlfn.NORM.INV(RAND(),bond_ave,bond_std))+(F1524-G$24)*cash*(_xlfn.NORM.INV(RAND(),cash_ave,cash_std))+(F1524-G$24)))</f>
        <v/>
      </c>
      <c r="H1524" s="156">
        <f>IF((G1524&lt;=0),0,((G1524-H$24)*Stock*(_xlfn.NORM.INV(RAND(),stock_ave,stock_std))+(G1524-H$24)*Bonds*(_xlfn.NORM.INV(RAND(),bond_ave,bond_std))+(G1524-H$24)*cash*(_xlfn.NORM.INV(RAND(),cash_ave,cash_std))+(G1524-H$24)))</f>
        <v/>
      </c>
      <c r="I1524" s="156">
        <f>IF((H1524&lt;=0),0,((H1524-I$24)*Stock*(_xlfn.NORM.INV(RAND(),stock_ave,stock_std))+(H1524-I$24)*Bonds*(_xlfn.NORM.INV(RAND(),bond_ave,bond_std))+(H1524-I$24)*cash*(_xlfn.NORM.INV(RAND(),cash_ave,cash_std))+(H1524-I$24)))</f>
        <v/>
      </c>
      <c r="J1524" s="156">
        <f>IF((I1524&lt;=0),0,((I1524-J$24)*Stock*(_xlfn.NORM.INV(RAND(),stock_ave,stock_std))+(I1524-J$24)*Bonds*(_xlfn.NORM.INV(RAND(),bond_ave,bond_std))+(I1524-J$24)*cash*(_xlfn.NORM.INV(RAND(),cash_ave,cash_std))+(I1524-J$24)))</f>
        <v/>
      </c>
      <c r="K1524" s="156">
        <f>IF((J1524&lt;=0),0,((J1524-K$24)*Stock*(_xlfn.NORM.INV(RAND(),stock_ave,stock_std))+(J1524-K$24)*Bonds*(_xlfn.NORM.INV(RAND(),bond_ave,bond_std))+(J1524-K$24)*cash*(_xlfn.NORM.INV(RAND(),cash_ave,cash_std))+(J1524-K$24)))</f>
        <v/>
      </c>
      <c r="L1524" s="156">
        <f>IF((K1524&lt;=0),0,((K1524-L$24)*Stock*(_xlfn.NORM.INV(RAND(),stock_ave,stock_std))+(K1524-L$24)*Bonds*(_xlfn.NORM.INV(RAND(),bond_ave,bond_std))+(K1524-L$24)*cash*(_xlfn.NORM.INV(RAND(),cash_ave,cash_std))+(K1524-L$24)))</f>
        <v/>
      </c>
      <c r="M1524" s="156">
        <f>IF((L1524&lt;=0),0,((L1524-M$24)*Stock*(_xlfn.NORM.INV(RAND(),stock_ave,stock_std))+(L1524-M$24)*Bonds*(_xlfn.NORM.INV(RAND(),bond_ave,bond_std))+(L1524-M$24)*cash*(_xlfn.NORM.INV(RAND(),cash_ave,cash_std))+(L1524-M$24)))</f>
        <v/>
      </c>
      <c r="N1524" s="156">
        <f>IF((M1524&lt;=0),0,((M1524-N$24)*Stock*(_xlfn.NORM.INV(RAND(),stock_ave,stock_std))+(M1524-N$24)*Bonds*(_xlfn.NORM.INV(RAND(),bond_ave,bond_std))+(M1524-N$24)*cash*(_xlfn.NORM.INV(RAND(),cash_ave,cash_std))+(M1524-N$24)))</f>
        <v/>
      </c>
      <c r="O1524" s="156">
        <f>IF((N1524&lt;=0),0,((N1524-O$24)*Stock*(_xlfn.NORM.INV(RAND(),stock_ave,stock_std))+(N1524-O$24)*Bonds*(_xlfn.NORM.INV(RAND(),bond_ave,bond_std))+(N1524-O$24)*cash*(_xlfn.NORM.INV(RAND(),cash_ave,cash_std))+(N1524-O$24)))</f>
        <v/>
      </c>
      <c r="P1524" s="156">
        <f>IF((O1524&lt;=0),0,((O1524-P$24)*Stock*(_xlfn.NORM.INV(RAND(),stock_ave,stock_std))+(O1524-P$24)*Bonds*(_xlfn.NORM.INV(RAND(),bond_ave,bond_std))+(O1524-P$24)*cash*(_xlfn.NORM.INV(RAND(),cash_ave,cash_std))+(O1524-P$24)))</f>
        <v/>
      </c>
      <c r="Q1524" s="156">
        <f>IF((P1524&lt;=0),0,((P1524-Q$24)*Stock*(_xlfn.NORM.INV(RAND(),stock_ave,stock_std))+(P1524-Q$24)*Bonds*(_xlfn.NORM.INV(RAND(),bond_ave,bond_std))+(P1524-Q$24)*cash*(_xlfn.NORM.INV(RAND(),cash_ave,cash_std))+(P1524-Q$24)))</f>
        <v/>
      </c>
      <c r="R1524" s="156">
        <f>IF((Q1524&lt;=0),0,((Q1524-R$24)*Stock*(_xlfn.NORM.INV(RAND(),stock_ave,stock_std))+(Q1524-R$24)*Bonds*(_xlfn.NORM.INV(RAND(),bond_ave,bond_std))+(Q1524-R$24)*cash*(_xlfn.NORM.INV(RAND(),cash_ave,cash_std))+(Q1524-R$24)))</f>
        <v/>
      </c>
      <c r="S1524" s="156">
        <f>IF((R1524&lt;=0),0,((R1524-S$24)*Stock*(_xlfn.NORM.INV(RAND(),stock_ave,stock_std))+(R1524-S$24)*Bonds*(_xlfn.NORM.INV(RAND(),bond_ave,bond_std))+(R1524-S$24)*cash*(_xlfn.NORM.INV(RAND(),cash_ave,cash_std))+(R1524-S$24)))</f>
        <v/>
      </c>
      <c r="T1524" s="156">
        <f>IF((S1524&lt;=0),0,((S1524-T$24)*Stock*(_xlfn.NORM.INV(RAND(),stock_ave,stock_std))+(S1524-T$24)*Bonds*(_xlfn.NORM.INV(RAND(),bond_ave,bond_std))+(S1524-T$24)*cash*(_xlfn.NORM.INV(RAND(),cash_ave,cash_std))+(S1524-T$24)))</f>
        <v/>
      </c>
      <c r="U1524" s="156">
        <f>IF((T1524&lt;=0),0,((T1524-U$24)*Stock*(_xlfn.NORM.INV(RAND(),stock_ave,stock_std))+(T1524-U$24)*Bonds*(_xlfn.NORM.INV(RAND(),bond_ave,bond_std))+(T1524-U$24)*cash*(_xlfn.NORM.INV(RAND(),cash_ave,cash_std))+(T1524-U$24)))</f>
        <v/>
      </c>
      <c r="V1524" s="156">
        <f>IF((U1524&lt;=0),0,((U1524-V$24)*Stock*(_xlfn.NORM.INV(RAND(),stock_ave,stock_std))+(U1524-V$24)*Bonds*(_xlfn.NORM.INV(RAND(),bond_ave,bond_std))+(U1524-V$24)*cash*(_xlfn.NORM.INV(RAND(),cash_ave,cash_std))+(U1524-V$24)))</f>
        <v/>
      </c>
      <c r="W1524" s="156">
        <f>IF((V1524&lt;=0),0,((V1524-W$24)*Stock*(_xlfn.NORM.INV(RAND(),stock_ave,stock_std))+(V1524-W$24)*Bonds*(_xlfn.NORM.INV(RAND(),bond_ave,bond_std))+(V1524-W$24)*cash*(_xlfn.NORM.INV(RAND(),cash_ave,cash_std))+(V1524-W$24)))</f>
        <v/>
      </c>
      <c r="X1524" s="156">
        <f>IF((W1524&lt;=0),0,((W1524-X$24)*Stock*(_xlfn.NORM.INV(RAND(),stock_ave,stock_std))+(W1524-X$24)*Bonds*(_xlfn.NORM.INV(RAND(),bond_ave,bond_std))+(W1524-X$24)*cash*(_xlfn.NORM.INV(RAND(),cash_ave,cash_std))+(W1524-X$24)))</f>
        <v/>
      </c>
      <c r="Y1524" s="156">
        <f>IF((X1524&lt;=0),0,((X1524-Y$24)*Stock*(_xlfn.NORM.INV(RAND(),stock_ave,stock_std))+(X1524-Y$24)*Bonds*(_xlfn.NORM.INV(RAND(),bond_ave,bond_std))+(X1524-Y$24)*cash*(_xlfn.NORM.INV(RAND(),cash_ave,cash_std))+(X1524-Y$24)))</f>
        <v/>
      </c>
      <c r="Z1524" s="156">
        <f>IF((Y1524&lt;=0),0,((Y1524-Z$24)*Stock*(_xlfn.NORM.INV(RAND(),stock_ave,stock_std))+(Y1524-Z$24)*Bonds*(_xlfn.NORM.INV(RAND(),bond_ave,bond_std))+(Y1524-Z$24)*cash*(_xlfn.NORM.INV(RAND(),cash_ave,cash_std))+(Y1524-Z$24)))</f>
        <v/>
      </c>
      <c r="AA1524" s="156">
        <f>IF((Z1524&lt;=0),0,((Z1524-AA$24)*Stock*(_xlfn.NORM.INV(RAND(),stock_ave,stock_std))+(Z1524-AA$24)*Bonds*(_xlfn.NORM.INV(RAND(),bond_ave,bond_std))+(Z1524-AA$24)*cash*(_xlfn.NORM.INV(RAND(),cash_ave,cash_std))+(Z1524-AA$24)))</f>
        <v/>
      </c>
      <c r="AB1524" s="156">
        <f>IF((AA1524&lt;=0),0,((AA1524-AB$24)*Stock*(_xlfn.NORM.INV(RAND(),stock_ave,stock_std))+(AA1524-AB$24)*Bonds*(_xlfn.NORM.INV(RAND(),bond_ave,bond_std))+(AA1524-AB$24)*cash*(_xlfn.NORM.INV(RAND(),cash_ave,cash_std))+(AA1524-AB$24)))</f>
        <v/>
      </c>
      <c r="AC1524" s="156">
        <f>IF((AB1524&lt;=0),0,((AB1524-AC$24)*Stock*(_xlfn.NORM.INV(RAND(),stock_ave,stock_std))+(AB1524-AC$24)*Bonds*(_xlfn.NORM.INV(RAND(),bond_ave,bond_std))+(AB1524-AC$24)*cash*(_xlfn.NORM.INV(RAND(),cash_ave,cash_std))+(AB1524-AC$24)))</f>
        <v/>
      </c>
      <c r="AD1524" s="156">
        <f>IF((AC1524&lt;=0),0,((AC1524-AD$24)*Stock*(_xlfn.NORM.INV(RAND(),stock_ave,stock_std))+(AC1524-AD$24)*Bonds*(_xlfn.NORM.INV(RAND(),bond_ave,bond_std))+(AC1524-AD$24)*cash*(_xlfn.NORM.INV(RAND(),cash_ave,cash_std))+(AC1524-AD$24)))</f>
        <v/>
      </c>
      <c r="AE1524" s="156">
        <f>IF((AD1524&lt;=0),0,((AD1524-AE$24)*Stock*(_xlfn.NORM.INV(RAND(),stock_ave,stock_std))+(AD1524-AE$24)*Bonds*(_xlfn.NORM.INV(RAND(),bond_ave,bond_std))+(AD1524-AE$24)*cash*(_xlfn.NORM.INV(RAND(),cash_ave,cash_std))+(AD1524-AE$24)))</f>
        <v/>
      </c>
      <c r="AF1524" s="156">
        <f>IF((AE1524&lt;=0),0,((AE1524-AF$24)*Stock*(_xlfn.NORM.INV(RAND(),stock_ave,stock_std))+(AE1524-AF$24)*Bonds*(_xlfn.NORM.INV(RAND(),bond_ave,bond_std))+(AE1524-AF$24)*cash*(_xlfn.NORM.INV(RAND(),cash_ave,cash_std))+(AE1524-AF$24)))</f>
        <v/>
      </c>
      <c r="AG1524" s="156">
        <f>IF((AF1524&lt;=0),0,((AF1524-AG$24)*Stock*(_xlfn.NORM.INV(RAND(),stock_ave,stock_std))+(AF1524-AG$24)*Bonds*(_xlfn.NORM.INV(RAND(),bond_ave,bond_std))+(AF1524-AG$24)*cash*(_xlfn.NORM.INV(RAND(),cash_ave,cash_std))+(AF1524-AG$24)))</f>
        <v/>
      </c>
      <c r="AH1524" s="156">
        <f>IF((AG1524&lt;=0),0,((AG1524-AH$24)*Stock*(_xlfn.NORM.INV(RAND(),stock_ave,stock_std))+(AG1524-AH$24)*Bonds*(_xlfn.NORM.INV(RAND(),bond_ave,bond_std))+(AG1524-AH$24)*cash*(_xlfn.NORM.INV(RAND(),cash_ave,cash_std))+(AG1524-AH$24)))</f>
        <v/>
      </c>
      <c r="AI1524" s="156">
        <f>IF((AH1524&lt;=0),0,((AH1524-AI$24)*Stock*(_xlfn.NORM.INV(RAND(),stock_ave,stock_std))+(AH1524-AI$24)*Bonds*(_xlfn.NORM.INV(RAND(),bond_ave,bond_std))+(AH1524-AI$24)*cash*(_xlfn.NORM.INV(RAND(),cash_ave,cash_std))+(AH1524-AI$24)))</f>
        <v/>
      </c>
      <c r="AJ1524" s="156">
        <f>IF((AI1524&lt;=0),0,((AI1524-AJ$24)*Stock*(_xlfn.NORM.INV(RAND(),stock_ave,stock_std))+(AI1524-AJ$24)*Bonds*(_xlfn.NORM.INV(RAND(),bond_ave,bond_std))+(AI1524-AJ$24)*cash*(_xlfn.NORM.INV(RAND(),cash_ave,cash_std))+(AI1524-AJ$24)))</f>
        <v/>
      </c>
      <c r="AK1524" s="156">
        <f>IF((AJ1524&lt;=0),0,((AJ1524-AK$24)*Stock*(_xlfn.NORM.INV(RAND(),stock_ave,stock_std))+(AJ1524-AK$24)*Bonds*(_xlfn.NORM.INV(RAND(),bond_ave,bond_std))+(AJ1524-AK$24)*cash*(_xlfn.NORM.INV(RAND(),cash_ave,cash_std))+(AJ1524-AK$24)))</f>
        <v/>
      </c>
      <c r="AL1524" s="156">
        <f>IF((AK1524&lt;=0),0,((AK1524-AL$24)*Stock*(_xlfn.NORM.INV(RAND(),stock_ave,stock_std))+(AK1524-AL$24)*Bonds*(_xlfn.NORM.INV(RAND(),bond_ave,bond_std))+(AK1524-AL$24)*cash*(_xlfn.NORM.INV(RAND(),cash_ave,cash_std))+(AK1524-AL$24)))</f>
        <v/>
      </c>
      <c r="AM1524" s="156">
        <f>IF((AL1524&lt;=0),0,((AL1524-AM$24)*Stock*(_xlfn.NORM.INV(RAND(),stock_ave,stock_std))+(AL1524-AM$24)*Bonds*(_xlfn.NORM.INV(RAND(),bond_ave,bond_std))+(AL1524-AM$24)*cash*(_xlfn.NORM.INV(RAND(),cash_ave,cash_std))+(AL1524-AM$24)))</f>
        <v/>
      </c>
      <c r="AN1524" s="156">
        <f>IF((AM1524&lt;=0),0,((AM1524-AN$24)*Stock*(_xlfn.NORM.INV(RAND(),stock_ave,stock_std))+(AM1524-AN$24)*Bonds*(_xlfn.NORM.INV(RAND(),bond_ave,bond_std))+(AM1524-AN$24)*cash*(_xlfn.NORM.INV(RAND(),cash_ave,cash_std))+(AM1524-AN$24)))</f>
        <v/>
      </c>
      <c r="AO1524" s="156">
        <f>IF((AN1524&lt;=0),0,((AN1524-AO$24)*Stock*(_xlfn.NORM.INV(RAND(),stock_ave,stock_std))+(AN1524-AO$24)*Bonds*(_xlfn.NORM.INV(RAND(),bond_ave,bond_std))+(AN1524-AO$24)*cash*(_xlfn.NORM.INV(RAND(),cash_ave,cash_std))+(AN1524-AO$24)))</f>
        <v/>
      </c>
      <c r="AP1524" s="156">
        <f>IF((AO1524&lt;=0),0,((AO1524-AP$24)*Stock*(_xlfn.NORM.INV(RAND(),stock_ave,stock_std))+(AO1524-AP$24)*Bonds*(_xlfn.NORM.INV(RAND(),bond_ave,bond_std))+(AO1524-AP$24)*cash*(_xlfn.NORM.INV(RAND(),cash_ave,cash_std))+(AO1524-AP$24)))</f>
        <v/>
      </c>
      <c r="AQ1524" s="156">
        <f>IF((AP1524&lt;=0),0,((AP1524-AQ$24)*Stock*(_xlfn.NORM.INV(RAND(),stock_ave,stock_std))+(AP1524-AQ$24)*Bonds*(_xlfn.NORM.INV(RAND(),bond_ave,bond_std))+(AP1524-AQ$24)*cash*(_xlfn.NORM.INV(RAND(),cash_ave,cash_std))+(AP1524-AQ$24)))</f>
        <v/>
      </c>
      <c r="AR1524" s="156">
        <f>IF((AQ1524&lt;=0),0,((AQ1524-AR$24)*Stock*(_xlfn.NORM.INV(RAND(),stock_ave,stock_std))+(AQ1524-AR$24)*Bonds*(_xlfn.NORM.INV(RAND(),bond_ave,bond_std))+(AQ1524-AR$24)*cash*(_xlfn.NORM.INV(RAND(),cash_ave,cash_std))+(AQ1524-AR$24)))</f>
        <v/>
      </c>
      <c r="AS1524" s="156">
        <f>IF((AR1524&lt;=0),0,((AR1524-AS$24)*Stock*(_xlfn.NORM.INV(RAND(),stock_ave,stock_std))+(AR1524-AS$24)*Bonds*(_xlfn.NORM.INV(RAND(),bond_ave,bond_std))+(AR1524-AS$24)*cash*(_xlfn.NORM.INV(RAND(),cash_ave,cash_std))+(AR1524-AS$24)))</f>
        <v/>
      </c>
      <c r="AT1524" s="156">
        <f>IF((AS1524&lt;=0),0,((AS1524-AT$24)*Stock*(_xlfn.NORM.INV(RAND(),stock_ave,stock_std))+(AS1524-AT$24)*Bonds*(_xlfn.NORM.INV(RAND(),bond_ave,bond_std))+(AS1524-AT$24)*cash*(_xlfn.NORM.INV(RAND(),cash_ave,cash_std))+(AS1524-AT$24)))</f>
        <v/>
      </c>
      <c r="AU1524" s="156">
        <f>IF((AT1524&lt;=0),0,((AT1524-AU$24)*Stock*(_xlfn.NORM.INV(RAND(),stock_ave,stock_std))+(AT1524-AU$24)*Bonds*(_xlfn.NORM.INV(RAND(),bond_ave,bond_std))+(AT1524-AU$24)*cash*(_xlfn.NORM.INV(RAND(),cash_ave,cash_std))+(AT1524-AU$24)))</f>
        <v/>
      </c>
      <c r="AV1524" s="156">
        <f>IF((AU1524&lt;=0),0,((AU1524-AV$24)*Stock*(_xlfn.NORM.INV(RAND(),stock_ave,stock_std))+(AU1524-AV$24)*Bonds*(_xlfn.NORM.INV(RAND(),bond_ave,bond_std))+(AU1524-AV$24)*cash*(_xlfn.NORM.INV(RAND(),cash_ave,cash_std))+(AU1524-AV$24)))</f>
        <v/>
      </c>
      <c r="AW1524" s="156">
        <f>IF((AV1524&lt;=0),0,((AV1524-AW$24)*Stock*(_xlfn.NORM.INV(RAND(),stock_ave,stock_std))+(AV1524-AW$24)*Bonds*(_xlfn.NORM.INV(RAND(),bond_ave,bond_std))+(AV1524-AW$24)*cash*(_xlfn.NORM.INV(RAND(),cash_ave,cash_std))+(AV1524-AW$24)))</f>
        <v/>
      </c>
      <c r="AX1524" s="159" t="n"/>
      <c r="AY1524" s="159" t="n"/>
      <c r="AZ1524" s="159" t="n"/>
      <c r="BA1524" s="159" t="n"/>
      <c r="BB1524" s="159" t="n"/>
    </row>
    <row r="1525">
      <c r="C1525" s="147" t="n"/>
      <c r="D1525" s="61">
        <f>+D1524-IF(D$18&gt;74,(D1524/D$25)*$C$10)</f>
        <v/>
      </c>
      <c r="E1525" s="61">
        <f>+E1524-IF(E$18&gt;74,(E1524/E$25)*$C$10)</f>
        <v/>
      </c>
      <c r="F1525" s="61">
        <f>+F1524-IF(F$18&gt;74,(F1524/F$25)*$C$10)</f>
        <v/>
      </c>
      <c r="G1525" s="61">
        <f>+G1524-IF(G$18&gt;74,(G1524/G$25)*$C$10)</f>
        <v/>
      </c>
      <c r="H1525" s="61">
        <f>+H1524-IF(H$18&gt;74,(H1524/H$25)*$C$10)</f>
        <v/>
      </c>
      <c r="I1525" s="61">
        <f>+I1524-IF(I$18&gt;74,(I1524/I$25)*$C$10)</f>
        <v/>
      </c>
      <c r="J1525" s="61">
        <f>+J1524-IF(J$18&gt;74,(J1524/J$25)*$C$10)</f>
        <v/>
      </c>
      <c r="K1525" s="61">
        <f>+K1524-IF(K$18&gt;74,(K1524/K$25)*$C$10)</f>
        <v/>
      </c>
      <c r="L1525" s="61">
        <f>+L1524-IF(L$18&gt;74,(L1524/L$25)*$C$10)</f>
        <v/>
      </c>
      <c r="M1525" s="61">
        <f>+M1524-IF(M$18&gt;74,(M1524/M$25)*$C$10)</f>
        <v/>
      </c>
      <c r="N1525" s="61">
        <f>+N1524-IF(N$18&gt;74,(N1524/N$25)*$C$10)</f>
        <v/>
      </c>
      <c r="O1525" s="61">
        <f>+O1524-IF(O$18&gt;74,(O1524/O$25)*$C$10)</f>
        <v/>
      </c>
      <c r="P1525" s="61">
        <f>+P1524-IF(P$18&gt;74,(P1524/P$25)*$C$10)</f>
        <v/>
      </c>
      <c r="Q1525" s="61">
        <f>+Q1524-IF(Q$18&gt;74,(Q1524/Q$25)*$C$10)</f>
        <v/>
      </c>
      <c r="R1525" s="61">
        <f>+R1524-IF(R$18&gt;74,(R1524/R$25)*$C$10)</f>
        <v/>
      </c>
      <c r="S1525" s="61">
        <f>+S1524-IF(S$18&gt;74,(S1524/S$25)*$C$10)</f>
        <v/>
      </c>
      <c r="T1525" s="61">
        <f>+T1524-IF(T$18&gt;74,(T1524/T$25)*$C$10)</f>
        <v/>
      </c>
      <c r="U1525" s="61">
        <f>+U1524-IF(U$18&gt;74,(U1524/U$25)*$C$10)</f>
        <v/>
      </c>
      <c r="V1525" s="61">
        <f>+V1524-IF(V$18&gt;74,(V1524/V$25)*$C$10)</f>
        <v/>
      </c>
      <c r="W1525" s="61">
        <f>+W1524-IF(W$18&gt;74,(W1524/W$25)*$C$10)</f>
        <v/>
      </c>
      <c r="X1525" s="61">
        <f>+X1524-IF(X$18&gt;74,(X1524/X$25)*$C$10)</f>
        <v/>
      </c>
      <c r="Y1525" s="61">
        <f>+Y1524-IF(Y$18&gt;74,(Y1524/Y$25)*$C$10)</f>
        <v/>
      </c>
      <c r="Z1525" s="61">
        <f>+Z1524-IF(Z$18&gt;74,(Z1524/Z$25)*$C$10)</f>
        <v/>
      </c>
      <c r="AA1525" s="61">
        <f>+AA1524-IF(AA$18&gt;74,(AA1524/AA$25)*$C$10)</f>
        <v/>
      </c>
      <c r="AB1525" s="61">
        <f>+AB1524-IF(AB$18&gt;74,(AB1524/AB$25)*$C$10)</f>
        <v/>
      </c>
      <c r="AC1525" s="61">
        <f>+AC1524-IF(AC$18&gt;74,(AC1524/AC$25)*$C$10)</f>
        <v/>
      </c>
      <c r="AD1525" s="61">
        <f>+AD1524-IF(AD$18&gt;74,(AD1524/AD$25)*$C$10)</f>
        <v/>
      </c>
      <c r="AE1525" s="61">
        <f>+AE1524-IF(AE$18&gt;74,(AE1524/AE$25)*$C$10)</f>
        <v/>
      </c>
      <c r="AF1525" s="61">
        <f>+AF1524-IF(AF$18&gt;74,(AF1524/AF$25)*$C$10)</f>
        <v/>
      </c>
      <c r="AG1525" s="61">
        <f>+AG1524-IF(AG$18&gt;74,(AG1524/AG$25)*$C$10)</f>
        <v/>
      </c>
      <c r="AH1525" s="61">
        <f>+AH1524-IF(AH$18&gt;74,(AH1524/AH$25)*$C$10)</f>
        <v/>
      </c>
      <c r="AI1525" s="61">
        <f>+AI1524-IF(AI$18&gt;74,(AI1524/AI$25)*$C$10)</f>
        <v/>
      </c>
      <c r="AJ1525" s="61">
        <f>+AJ1524-IF(AJ$18&gt;74,(AJ1524/AJ$25)*$C$10)</f>
        <v/>
      </c>
      <c r="AK1525" s="61">
        <f>+AK1524-IF(AK$18&gt;74,(AK1524/AK$25)*$C$10)</f>
        <v/>
      </c>
      <c r="AL1525" s="61">
        <f>+AL1524-IF(AL$18&gt;74,(AL1524/AL$25)*$C$10)</f>
        <v/>
      </c>
      <c r="AM1525" s="61">
        <f>+AM1524-IF(AM$18&gt;74,(AM1524/AM$25)*$C$10)</f>
        <v/>
      </c>
      <c r="AN1525" s="61">
        <f>+AN1524-IF(AN$18&gt;74,(AN1524/AN$25)*$C$10)</f>
        <v/>
      </c>
      <c r="AO1525" s="61">
        <f>+AO1524-IF(AO$18&gt;74,(AO1524/AO$25)*$C$10)</f>
        <v/>
      </c>
      <c r="AP1525" s="61">
        <f>+AP1524-IF(AP$18&gt;74,(AP1524/AP$25)*$C$10)</f>
        <v/>
      </c>
      <c r="AQ1525" s="61">
        <f>+AQ1524-IF(AQ$18&gt;74,(AQ1524/AQ$25)*$C$10)</f>
        <v/>
      </c>
      <c r="AR1525" s="61">
        <f>+AR1524-IF(AR$18&gt;74,(AR1524/AR$25)*$C$10)</f>
        <v/>
      </c>
      <c r="AS1525" s="61">
        <f>+AS1524-IF(AS$18&gt;74,(AS1524/AS$25)*$C$10)</f>
        <v/>
      </c>
      <c r="AT1525" s="61">
        <f>+AT1524-IF(AT$18&gt;74,(AT1524/AT$25)*$C$10)</f>
        <v/>
      </c>
      <c r="AU1525" s="61">
        <f>+AU1524-IF(AU$18&gt;74,(AU1524/AU$25)*$C$10)</f>
        <v/>
      </c>
      <c r="AV1525" s="61">
        <f>+AV1524-IF(AV$18&gt;74,(AV1524/AV$25)*$C$10)</f>
        <v/>
      </c>
      <c r="AW1525" s="61">
        <f>+AW1524-IF(AW$18&gt;74,(AW1524/AW$25)*$C$10)</f>
        <v/>
      </c>
      <c r="AX1525" s="35">
        <f>IF(AW1525&gt;0,1,0)</f>
        <v/>
      </c>
      <c r="AY1525" s="35">
        <f>IF(AL1525&gt;0,1,0)</f>
        <v/>
      </c>
      <c r="AZ1525" s="35">
        <f>IF(AG1525&gt;0,1,0)</f>
        <v/>
      </c>
      <c r="BA1525" s="35">
        <f>IF(AB1525&gt;0,1,0)</f>
        <v/>
      </c>
      <c r="BB1525" s="35">
        <f>IF(W1525&gt;0,1,0)</f>
        <v/>
      </c>
    </row>
    <row r="1526">
      <c r="B1526" s="154" t="inlineStr">
        <is>
          <t>trial 750</t>
        </is>
      </c>
      <c r="C1526" s="155">
        <f>+start-C1523</f>
        <v/>
      </c>
      <c r="D1526" s="156">
        <f>IF((C1526&lt;=0),0,((C1526-D$24)*Stock*(_xlfn.NORM.INV(RAND(),stock_ave,stock_std))+(C1526-D$24)*Bonds*(_xlfn.NORM.INV(RAND(),bond_ave,bond_std))+(C1526-D$24)*cash*(_xlfn.NORM.INV(RAND(),cash_ave,cash_std))+(C1526-D$24)))</f>
        <v/>
      </c>
      <c r="E1526" s="156">
        <f>IF((D1526&lt;=0),0,((D1526-E$24)*Stock*(_xlfn.NORM.INV(RAND(),stock_ave,stock_std))+(D1526-E$24)*Bonds*(_xlfn.NORM.INV(RAND(),bond_ave,bond_std))+(D1526-E$24)*cash*(_xlfn.NORM.INV(RAND(),cash_ave,cash_std))+(D1526-E$24)))</f>
        <v/>
      </c>
      <c r="F1526" s="156">
        <f>IF((E1526&lt;=0),0,((E1526-F$24)*Stock*(_xlfn.NORM.INV(RAND(),stock_ave,stock_std))+(E1526-F$24)*Bonds*(_xlfn.NORM.INV(RAND(),bond_ave,bond_std))+(E1526-F$24)*cash*(_xlfn.NORM.INV(RAND(),cash_ave,cash_std))+(E1526-F$24)))</f>
        <v/>
      </c>
      <c r="G1526" s="156">
        <f>IF((F1526&lt;=0),0,((F1526-G$24)*Stock*(_xlfn.NORM.INV(RAND(),stock_ave,stock_std))+(F1526-G$24)*Bonds*(_xlfn.NORM.INV(RAND(),bond_ave,bond_std))+(F1526-G$24)*cash*(_xlfn.NORM.INV(RAND(),cash_ave,cash_std))+(F1526-G$24)))</f>
        <v/>
      </c>
      <c r="H1526" s="156">
        <f>IF((G1526&lt;=0),0,((G1526-H$24)*Stock*(_xlfn.NORM.INV(RAND(),stock_ave,stock_std))+(G1526-H$24)*Bonds*(_xlfn.NORM.INV(RAND(),bond_ave,bond_std))+(G1526-H$24)*cash*(_xlfn.NORM.INV(RAND(),cash_ave,cash_std))+(G1526-H$24)))</f>
        <v/>
      </c>
      <c r="I1526" s="156">
        <f>IF((H1526&lt;=0),0,((H1526-I$24)*Stock*(_xlfn.NORM.INV(RAND(),stock_ave,stock_std))+(H1526-I$24)*Bonds*(_xlfn.NORM.INV(RAND(),bond_ave,bond_std))+(H1526-I$24)*cash*(_xlfn.NORM.INV(RAND(),cash_ave,cash_std))+(H1526-I$24)))</f>
        <v/>
      </c>
      <c r="J1526" s="156">
        <f>IF((I1526&lt;=0),0,((I1526-J$24)*Stock*(_xlfn.NORM.INV(RAND(),stock_ave,stock_std))+(I1526-J$24)*Bonds*(_xlfn.NORM.INV(RAND(),bond_ave,bond_std))+(I1526-J$24)*cash*(_xlfn.NORM.INV(RAND(),cash_ave,cash_std))+(I1526-J$24)))</f>
        <v/>
      </c>
      <c r="K1526" s="156">
        <f>IF((J1526&lt;=0),0,((J1526-K$24)*Stock*(_xlfn.NORM.INV(RAND(),stock_ave,stock_std))+(J1526-K$24)*Bonds*(_xlfn.NORM.INV(RAND(),bond_ave,bond_std))+(J1526-K$24)*cash*(_xlfn.NORM.INV(RAND(),cash_ave,cash_std))+(J1526-K$24)))</f>
        <v/>
      </c>
      <c r="L1526" s="156">
        <f>IF((K1526&lt;=0),0,((K1526-L$24)*Stock*(_xlfn.NORM.INV(RAND(),stock_ave,stock_std))+(K1526-L$24)*Bonds*(_xlfn.NORM.INV(RAND(),bond_ave,bond_std))+(K1526-L$24)*cash*(_xlfn.NORM.INV(RAND(),cash_ave,cash_std))+(K1526-L$24)))</f>
        <v/>
      </c>
      <c r="M1526" s="156">
        <f>IF((L1526&lt;=0),0,((L1526-M$24)*Stock*(_xlfn.NORM.INV(RAND(),stock_ave,stock_std))+(L1526-M$24)*Bonds*(_xlfn.NORM.INV(RAND(),bond_ave,bond_std))+(L1526-M$24)*cash*(_xlfn.NORM.INV(RAND(),cash_ave,cash_std))+(L1526-M$24)))</f>
        <v/>
      </c>
      <c r="N1526" s="156">
        <f>IF((M1526&lt;=0),0,((M1526-N$24)*Stock*(_xlfn.NORM.INV(RAND(),stock_ave,stock_std))+(M1526-N$24)*Bonds*(_xlfn.NORM.INV(RAND(),bond_ave,bond_std))+(M1526-N$24)*cash*(_xlfn.NORM.INV(RAND(),cash_ave,cash_std))+(M1526-N$24)))</f>
        <v/>
      </c>
      <c r="O1526" s="156">
        <f>IF((N1526&lt;=0),0,((N1526-O$24)*Stock*(_xlfn.NORM.INV(RAND(),stock_ave,stock_std))+(N1526-O$24)*Bonds*(_xlfn.NORM.INV(RAND(),bond_ave,bond_std))+(N1526-O$24)*cash*(_xlfn.NORM.INV(RAND(),cash_ave,cash_std))+(N1526-O$24)))</f>
        <v/>
      </c>
      <c r="P1526" s="156">
        <f>IF((O1526&lt;=0),0,((O1526-P$24)*Stock*(_xlfn.NORM.INV(RAND(),stock_ave,stock_std))+(O1526-P$24)*Bonds*(_xlfn.NORM.INV(RAND(),bond_ave,bond_std))+(O1526-P$24)*cash*(_xlfn.NORM.INV(RAND(),cash_ave,cash_std))+(O1526-P$24)))</f>
        <v/>
      </c>
      <c r="Q1526" s="156">
        <f>IF((P1526&lt;=0),0,((P1526-Q$24)*Stock*(_xlfn.NORM.INV(RAND(),stock_ave,stock_std))+(P1526-Q$24)*Bonds*(_xlfn.NORM.INV(RAND(),bond_ave,bond_std))+(P1526-Q$24)*cash*(_xlfn.NORM.INV(RAND(),cash_ave,cash_std))+(P1526-Q$24)))</f>
        <v/>
      </c>
      <c r="R1526" s="156">
        <f>IF((Q1526&lt;=0),0,((Q1526-R$24)*Stock*(_xlfn.NORM.INV(RAND(),stock_ave,stock_std))+(Q1526-R$24)*Bonds*(_xlfn.NORM.INV(RAND(),bond_ave,bond_std))+(Q1526-R$24)*cash*(_xlfn.NORM.INV(RAND(),cash_ave,cash_std))+(Q1526-R$24)))</f>
        <v/>
      </c>
      <c r="S1526" s="156">
        <f>IF((R1526&lt;=0),0,((R1526-S$24)*Stock*(_xlfn.NORM.INV(RAND(),stock_ave,stock_std))+(R1526-S$24)*Bonds*(_xlfn.NORM.INV(RAND(),bond_ave,bond_std))+(R1526-S$24)*cash*(_xlfn.NORM.INV(RAND(),cash_ave,cash_std))+(R1526-S$24)))</f>
        <v/>
      </c>
      <c r="T1526" s="156">
        <f>IF((S1526&lt;=0),0,((S1526-T$24)*Stock*(_xlfn.NORM.INV(RAND(),stock_ave,stock_std))+(S1526-T$24)*Bonds*(_xlfn.NORM.INV(RAND(),bond_ave,bond_std))+(S1526-T$24)*cash*(_xlfn.NORM.INV(RAND(),cash_ave,cash_std))+(S1526-T$24)))</f>
        <v/>
      </c>
      <c r="U1526" s="156">
        <f>IF((T1526&lt;=0),0,((T1526-U$24)*Stock*(_xlfn.NORM.INV(RAND(),stock_ave,stock_std))+(T1526-U$24)*Bonds*(_xlfn.NORM.INV(RAND(),bond_ave,bond_std))+(T1526-U$24)*cash*(_xlfn.NORM.INV(RAND(),cash_ave,cash_std))+(T1526-U$24)))</f>
        <v/>
      </c>
      <c r="V1526" s="156">
        <f>IF((U1526&lt;=0),0,((U1526-V$24)*Stock*(_xlfn.NORM.INV(RAND(),stock_ave,stock_std))+(U1526-V$24)*Bonds*(_xlfn.NORM.INV(RAND(),bond_ave,bond_std))+(U1526-V$24)*cash*(_xlfn.NORM.INV(RAND(),cash_ave,cash_std))+(U1526-V$24)))</f>
        <v/>
      </c>
      <c r="W1526" s="156">
        <f>IF((V1526&lt;=0),0,((V1526-W$24)*Stock*(_xlfn.NORM.INV(RAND(),stock_ave,stock_std))+(V1526-W$24)*Bonds*(_xlfn.NORM.INV(RAND(),bond_ave,bond_std))+(V1526-W$24)*cash*(_xlfn.NORM.INV(RAND(),cash_ave,cash_std))+(V1526-W$24)))</f>
        <v/>
      </c>
      <c r="X1526" s="156">
        <f>IF((W1526&lt;=0),0,((W1526-X$24)*Stock*(_xlfn.NORM.INV(RAND(),stock_ave,stock_std))+(W1526-X$24)*Bonds*(_xlfn.NORM.INV(RAND(),bond_ave,bond_std))+(W1526-X$24)*cash*(_xlfn.NORM.INV(RAND(),cash_ave,cash_std))+(W1526-X$24)))</f>
        <v/>
      </c>
      <c r="Y1526" s="156">
        <f>IF((X1526&lt;=0),0,((X1526-Y$24)*Stock*(_xlfn.NORM.INV(RAND(),stock_ave,stock_std))+(X1526-Y$24)*Bonds*(_xlfn.NORM.INV(RAND(),bond_ave,bond_std))+(X1526-Y$24)*cash*(_xlfn.NORM.INV(RAND(),cash_ave,cash_std))+(X1526-Y$24)))</f>
        <v/>
      </c>
      <c r="Z1526" s="156">
        <f>IF((Y1526&lt;=0),0,((Y1526-Z$24)*Stock*(_xlfn.NORM.INV(RAND(),stock_ave,stock_std))+(Y1526-Z$24)*Bonds*(_xlfn.NORM.INV(RAND(),bond_ave,bond_std))+(Y1526-Z$24)*cash*(_xlfn.NORM.INV(RAND(),cash_ave,cash_std))+(Y1526-Z$24)))</f>
        <v/>
      </c>
      <c r="AA1526" s="156">
        <f>IF((Z1526&lt;=0),0,((Z1526-AA$24)*Stock*(_xlfn.NORM.INV(RAND(),stock_ave,stock_std))+(Z1526-AA$24)*Bonds*(_xlfn.NORM.INV(RAND(),bond_ave,bond_std))+(Z1526-AA$24)*cash*(_xlfn.NORM.INV(RAND(),cash_ave,cash_std))+(Z1526-AA$24)))</f>
        <v/>
      </c>
      <c r="AB1526" s="156">
        <f>IF((AA1526&lt;=0),0,((AA1526-AB$24)*Stock*(_xlfn.NORM.INV(RAND(),stock_ave,stock_std))+(AA1526-AB$24)*Bonds*(_xlfn.NORM.INV(RAND(),bond_ave,bond_std))+(AA1526-AB$24)*cash*(_xlfn.NORM.INV(RAND(),cash_ave,cash_std))+(AA1526-AB$24)))</f>
        <v/>
      </c>
      <c r="AC1526" s="156">
        <f>IF((AB1526&lt;=0),0,((AB1526-AC$24)*Stock*(_xlfn.NORM.INV(RAND(),stock_ave,stock_std))+(AB1526-AC$24)*Bonds*(_xlfn.NORM.INV(RAND(),bond_ave,bond_std))+(AB1526-AC$24)*cash*(_xlfn.NORM.INV(RAND(),cash_ave,cash_std))+(AB1526-AC$24)))</f>
        <v/>
      </c>
      <c r="AD1526" s="156">
        <f>IF((AC1526&lt;=0),0,((AC1526-AD$24)*Stock*(_xlfn.NORM.INV(RAND(),stock_ave,stock_std))+(AC1526-AD$24)*Bonds*(_xlfn.NORM.INV(RAND(),bond_ave,bond_std))+(AC1526-AD$24)*cash*(_xlfn.NORM.INV(RAND(),cash_ave,cash_std))+(AC1526-AD$24)))</f>
        <v/>
      </c>
      <c r="AE1526" s="156">
        <f>IF((AD1526&lt;=0),0,((AD1526-AE$24)*Stock*(_xlfn.NORM.INV(RAND(),stock_ave,stock_std))+(AD1526-AE$24)*Bonds*(_xlfn.NORM.INV(RAND(),bond_ave,bond_std))+(AD1526-AE$24)*cash*(_xlfn.NORM.INV(RAND(),cash_ave,cash_std))+(AD1526-AE$24)))</f>
        <v/>
      </c>
      <c r="AF1526" s="156">
        <f>IF((AE1526&lt;=0),0,((AE1526-AF$24)*Stock*(_xlfn.NORM.INV(RAND(),stock_ave,stock_std))+(AE1526-AF$24)*Bonds*(_xlfn.NORM.INV(RAND(),bond_ave,bond_std))+(AE1526-AF$24)*cash*(_xlfn.NORM.INV(RAND(),cash_ave,cash_std))+(AE1526-AF$24)))</f>
        <v/>
      </c>
      <c r="AG1526" s="156">
        <f>IF((AF1526&lt;=0),0,((AF1526-AG$24)*Stock*(_xlfn.NORM.INV(RAND(),stock_ave,stock_std))+(AF1526-AG$24)*Bonds*(_xlfn.NORM.INV(RAND(),bond_ave,bond_std))+(AF1526-AG$24)*cash*(_xlfn.NORM.INV(RAND(),cash_ave,cash_std))+(AF1526-AG$24)))</f>
        <v/>
      </c>
      <c r="AH1526" s="156">
        <f>IF((AG1526&lt;=0),0,((AG1526-AH$24)*Stock*(_xlfn.NORM.INV(RAND(),stock_ave,stock_std))+(AG1526-AH$24)*Bonds*(_xlfn.NORM.INV(RAND(),bond_ave,bond_std))+(AG1526-AH$24)*cash*(_xlfn.NORM.INV(RAND(),cash_ave,cash_std))+(AG1526-AH$24)))</f>
        <v/>
      </c>
      <c r="AI1526" s="156">
        <f>IF((AH1526&lt;=0),0,((AH1526-AI$24)*Stock*(_xlfn.NORM.INV(RAND(),stock_ave,stock_std))+(AH1526-AI$24)*Bonds*(_xlfn.NORM.INV(RAND(),bond_ave,bond_std))+(AH1526-AI$24)*cash*(_xlfn.NORM.INV(RAND(),cash_ave,cash_std))+(AH1526-AI$24)))</f>
        <v/>
      </c>
      <c r="AJ1526" s="156">
        <f>IF((AI1526&lt;=0),0,((AI1526-AJ$24)*Stock*(_xlfn.NORM.INV(RAND(),stock_ave,stock_std))+(AI1526-AJ$24)*Bonds*(_xlfn.NORM.INV(RAND(),bond_ave,bond_std))+(AI1526-AJ$24)*cash*(_xlfn.NORM.INV(RAND(),cash_ave,cash_std))+(AI1526-AJ$24)))</f>
        <v/>
      </c>
      <c r="AK1526" s="156">
        <f>IF((AJ1526&lt;=0),0,((AJ1526-AK$24)*Stock*(_xlfn.NORM.INV(RAND(),stock_ave,stock_std))+(AJ1526-AK$24)*Bonds*(_xlfn.NORM.INV(RAND(),bond_ave,bond_std))+(AJ1526-AK$24)*cash*(_xlfn.NORM.INV(RAND(),cash_ave,cash_std))+(AJ1526-AK$24)))</f>
        <v/>
      </c>
      <c r="AL1526" s="156">
        <f>IF((AK1526&lt;=0),0,((AK1526-AL$24)*Stock*(_xlfn.NORM.INV(RAND(),stock_ave,stock_std))+(AK1526-AL$24)*Bonds*(_xlfn.NORM.INV(RAND(),bond_ave,bond_std))+(AK1526-AL$24)*cash*(_xlfn.NORM.INV(RAND(),cash_ave,cash_std))+(AK1526-AL$24)))</f>
        <v/>
      </c>
      <c r="AM1526" s="156">
        <f>IF((AL1526&lt;=0),0,((AL1526-AM$24)*Stock*(_xlfn.NORM.INV(RAND(),stock_ave,stock_std))+(AL1526-AM$24)*Bonds*(_xlfn.NORM.INV(RAND(),bond_ave,bond_std))+(AL1526-AM$24)*cash*(_xlfn.NORM.INV(RAND(),cash_ave,cash_std))+(AL1526-AM$24)))</f>
        <v/>
      </c>
      <c r="AN1526" s="156">
        <f>IF((AM1526&lt;=0),0,((AM1526-AN$24)*Stock*(_xlfn.NORM.INV(RAND(),stock_ave,stock_std))+(AM1526-AN$24)*Bonds*(_xlfn.NORM.INV(RAND(),bond_ave,bond_std))+(AM1526-AN$24)*cash*(_xlfn.NORM.INV(RAND(),cash_ave,cash_std))+(AM1526-AN$24)))</f>
        <v/>
      </c>
      <c r="AO1526" s="156">
        <f>IF((AN1526&lt;=0),0,((AN1526-AO$24)*Stock*(_xlfn.NORM.INV(RAND(),stock_ave,stock_std))+(AN1526-AO$24)*Bonds*(_xlfn.NORM.INV(RAND(),bond_ave,bond_std))+(AN1526-AO$24)*cash*(_xlfn.NORM.INV(RAND(),cash_ave,cash_std))+(AN1526-AO$24)))</f>
        <v/>
      </c>
      <c r="AP1526" s="156">
        <f>IF((AO1526&lt;=0),0,((AO1526-AP$24)*Stock*(_xlfn.NORM.INV(RAND(),stock_ave,stock_std))+(AO1526-AP$24)*Bonds*(_xlfn.NORM.INV(RAND(),bond_ave,bond_std))+(AO1526-AP$24)*cash*(_xlfn.NORM.INV(RAND(),cash_ave,cash_std))+(AO1526-AP$24)))</f>
        <v/>
      </c>
      <c r="AQ1526" s="156">
        <f>IF((AP1526&lt;=0),0,((AP1526-AQ$24)*Stock*(_xlfn.NORM.INV(RAND(),stock_ave,stock_std))+(AP1526-AQ$24)*Bonds*(_xlfn.NORM.INV(RAND(),bond_ave,bond_std))+(AP1526-AQ$24)*cash*(_xlfn.NORM.INV(RAND(),cash_ave,cash_std))+(AP1526-AQ$24)))</f>
        <v/>
      </c>
      <c r="AR1526" s="156">
        <f>IF((AQ1526&lt;=0),0,((AQ1526-AR$24)*Stock*(_xlfn.NORM.INV(RAND(),stock_ave,stock_std))+(AQ1526-AR$24)*Bonds*(_xlfn.NORM.INV(RAND(),bond_ave,bond_std))+(AQ1526-AR$24)*cash*(_xlfn.NORM.INV(RAND(),cash_ave,cash_std))+(AQ1526-AR$24)))</f>
        <v/>
      </c>
      <c r="AS1526" s="156">
        <f>IF((AR1526&lt;=0),0,((AR1526-AS$24)*Stock*(_xlfn.NORM.INV(RAND(),stock_ave,stock_std))+(AR1526-AS$24)*Bonds*(_xlfn.NORM.INV(RAND(),bond_ave,bond_std))+(AR1526-AS$24)*cash*(_xlfn.NORM.INV(RAND(),cash_ave,cash_std))+(AR1526-AS$24)))</f>
        <v/>
      </c>
      <c r="AT1526" s="156">
        <f>IF((AS1526&lt;=0),0,((AS1526-AT$24)*Stock*(_xlfn.NORM.INV(RAND(),stock_ave,stock_std))+(AS1526-AT$24)*Bonds*(_xlfn.NORM.INV(RAND(),bond_ave,bond_std))+(AS1526-AT$24)*cash*(_xlfn.NORM.INV(RAND(),cash_ave,cash_std))+(AS1526-AT$24)))</f>
        <v/>
      </c>
      <c r="AU1526" s="156">
        <f>IF((AT1526&lt;=0),0,((AT1526-AU$24)*Stock*(_xlfn.NORM.INV(RAND(),stock_ave,stock_std))+(AT1526-AU$24)*Bonds*(_xlfn.NORM.INV(RAND(),bond_ave,bond_std))+(AT1526-AU$24)*cash*(_xlfn.NORM.INV(RAND(),cash_ave,cash_std))+(AT1526-AU$24)))</f>
        <v/>
      </c>
      <c r="AV1526" s="156">
        <f>IF((AU1526&lt;=0),0,((AU1526-AV$24)*Stock*(_xlfn.NORM.INV(RAND(),stock_ave,stock_std))+(AU1526-AV$24)*Bonds*(_xlfn.NORM.INV(RAND(),bond_ave,bond_std))+(AU1526-AV$24)*cash*(_xlfn.NORM.INV(RAND(),cash_ave,cash_std))+(AU1526-AV$24)))</f>
        <v/>
      </c>
      <c r="AW1526" s="156">
        <f>IF((AV1526&lt;=0),0,((AV1526-AW$24)*Stock*(_xlfn.NORM.INV(RAND(),stock_ave,stock_std))+(AV1526-AW$24)*Bonds*(_xlfn.NORM.INV(RAND(),bond_ave,bond_std))+(AV1526-AW$24)*cash*(_xlfn.NORM.INV(RAND(),cash_ave,cash_std))+(AV1526-AW$24)))</f>
        <v/>
      </c>
      <c r="AX1526" s="159" t="n"/>
      <c r="AY1526" s="159" t="n"/>
      <c r="AZ1526" s="159" t="n"/>
      <c r="BA1526" s="159" t="n"/>
      <c r="BB1526" s="159" t="n"/>
    </row>
    <row r="1527">
      <c r="C1527" s="147" t="n"/>
      <c r="D1527" s="61">
        <f>+D1526-IF(D$18&gt;74,(D1526/D$25)*$C$10)</f>
        <v/>
      </c>
      <c r="E1527" s="61">
        <f>+E1526-IF(E$18&gt;74,(E1526/E$25)*$C$10)</f>
        <v/>
      </c>
      <c r="F1527" s="61">
        <f>+F1526-IF(F$18&gt;74,(F1526/F$25)*$C$10)</f>
        <v/>
      </c>
      <c r="G1527" s="61">
        <f>+G1526-IF(G$18&gt;74,(G1526/G$25)*$C$10)</f>
        <v/>
      </c>
      <c r="H1527" s="61">
        <f>+H1526-IF(H$18&gt;74,(H1526/H$25)*$C$10)</f>
        <v/>
      </c>
      <c r="I1527" s="61">
        <f>+I1526-IF(I$18&gt;74,(I1526/I$25)*$C$10)</f>
        <v/>
      </c>
      <c r="J1527" s="61">
        <f>+J1526-IF(J$18&gt;74,(J1526/J$25)*$C$10)</f>
        <v/>
      </c>
      <c r="K1527" s="61">
        <f>+K1526-IF(K$18&gt;74,(K1526/K$25)*$C$10)</f>
        <v/>
      </c>
      <c r="L1527" s="61">
        <f>+L1526-IF(L$18&gt;74,(L1526/L$25)*$C$10)</f>
        <v/>
      </c>
      <c r="M1527" s="61">
        <f>+M1526-IF(M$18&gt;74,(M1526/M$25)*$C$10)</f>
        <v/>
      </c>
      <c r="N1527" s="61">
        <f>+N1526-IF(N$18&gt;74,(N1526/N$25)*$C$10)</f>
        <v/>
      </c>
      <c r="O1527" s="61">
        <f>+O1526-IF(O$18&gt;74,(O1526/O$25)*$C$10)</f>
        <v/>
      </c>
      <c r="P1527" s="61">
        <f>+P1526-IF(P$18&gt;74,(P1526/P$25)*$C$10)</f>
        <v/>
      </c>
      <c r="Q1527" s="61">
        <f>+Q1526-IF(Q$18&gt;74,(Q1526/Q$25)*$C$10)</f>
        <v/>
      </c>
      <c r="R1527" s="61">
        <f>+R1526-IF(R$18&gt;74,(R1526/R$25)*$C$10)</f>
        <v/>
      </c>
      <c r="S1527" s="61">
        <f>+S1526-IF(S$18&gt;74,(S1526/S$25)*$C$10)</f>
        <v/>
      </c>
      <c r="T1527" s="61">
        <f>+T1526-IF(T$18&gt;74,(T1526/T$25)*$C$10)</f>
        <v/>
      </c>
      <c r="U1527" s="61">
        <f>+U1526-IF(U$18&gt;74,(U1526/U$25)*$C$10)</f>
        <v/>
      </c>
      <c r="V1527" s="61">
        <f>+V1526-IF(V$18&gt;74,(V1526/V$25)*$C$10)</f>
        <v/>
      </c>
      <c r="W1527" s="61">
        <f>+W1526-IF(W$18&gt;74,(W1526/W$25)*$C$10)</f>
        <v/>
      </c>
      <c r="X1527" s="61">
        <f>+X1526-IF(X$18&gt;74,(X1526/X$25)*$C$10)</f>
        <v/>
      </c>
      <c r="Y1527" s="61">
        <f>+Y1526-IF(Y$18&gt;74,(Y1526/Y$25)*$C$10)</f>
        <v/>
      </c>
      <c r="Z1527" s="61">
        <f>+Z1526-IF(Z$18&gt;74,(Z1526/Z$25)*$C$10)</f>
        <v/>
      </c>
      <c r="AA1527" s="61">
        <f>+AA1526-IF(AA$18&gt;74,(AA1526/AA$25)*$C$10)</f>
        <v/>
      </c>
      <c r="AB1527" s="61">
        <f>+AB1526-IF(AB$18&gt;74,(AB1526/AB$25)*$C$10)</f>
        <v/>
      </c>
      <c r="AC1527" s="61">
        <f>+AC1526-IF(AC$18&gt;74,(AC1526/AC$25)*$C$10)</f>
        <v/>
      </c>
      <c r="AD1527" s="61">
        <f>+AD1526-IF(AD$18&gt;74,(AD1526/AD$25)*$C$10)</f>
        <v/>
      </c>
      <c r="AE1527" s="61">
        <f>+AE1526-IF(AE$18&gt;74,(AE1526/AE$25)*$C$10)</f>
        <v/>
      </c>
      <c r="AF1527" s="61">
        <f>+AF1526-IF(AF$18&gt;74,(AF1526/AF$25)*$C$10)</f>
        <v/>
      </c>
      <c r="AG1527" s="61">
        <f>+AG1526-IF(AG$18&gt;74,(AG1526/AG$25)*$C$10)</f>
        <v/>
      </c>
      <c r="AH1527" s="61">
        <f>+AH1526-IF(AH$18&gt;74,(AH1526/AH$25)*$C$10)</f>
        <v/>
      </c>
      <c r="AI1527" s="61">
        <f>+AI1526-IF(AI$18&gt;74,(AI1526/AI$25)*$C$10)</f>
        <v/>
      </c>
      <c r="AJ1527" s="61">
        <f>+AJ1526-IF(AJ$18&gt;74,(AJ1526/AJ$25)*$C$10)</f>
        <v/>
      </c>
      <c r="AK1527" s="61">
        <f>+AK1526-IF(AK$18&gt;74,(AK1526/AK$25)*$C$10)</f>
        <v/>
      </c>
      <c r="AL1527" s="61">
        <f>+AL1526-IF(AL$18&gt;74,(AL1526/AL$25)*$C$10)</f>
        <v/>
      </c>
      <c r="AM1527" s="61">
        <f>+AM1526-IF(AM$18&gt;74,(AM1526/AM$25)*$C$10)</f>
        <v/>
      </c>
      <c r="AN1527" s="61">
        <f>+AN1526-IF(AN$18&gt;74,(AN1526/AN$25)*$C$10)</f>
        <v/>
      </c>
      <c r="AO1527" s="61">
        <f>+AO1526-IF(AO$18&gt;74,(AO1526/AO$25)*$C$10)</f>
        <v/>
      </c>
      <c r="AP1527" s="61">
        <f>+AP1526-IF(AP$18&gt;74,(AP1526/AP$25)*$C$10)</f>
        <v/>
      </c>
      <c r="AQ1527" s="61">
        <f>+AQ1526-IF(AQ$18&gt;74,(AQ1526/AQ$25)*$C$10)</f>
        <v/>
      </c>
      <c r="AR1527" s="61">
        <f>+AR1526-IF(AR$18&gt;74,(AR1526/AR$25)*$C$10)</f>
        <v/>
      </c>
      <c r="AS1527" s="61">
        <f>+AS1526-IF(AS$18&gt;74,(AS1526/AS$25)*$C$10)</f>
        <v/>
      </c>
      <c r="AT1527" s="61">
        <f>+AT1526-IF(AT$18&gt;74,(AT1526/AT$25)*$C$10)</f>
        <v/>
      </c>
      <c r="AU1527" s="61">
        <f>+AU1526-IF(AU$18&gt;74,(AU1526/AU$25)*$C$10)</f>
        <v/>
      </c>
      <c r="AV1527" s="61">
        <f>+AV1526-IF(AV$18&gt;74,(AV1526/AV$25)*$C$10)</f>
        <v/>
      </c>
      <c r="AW1527" s="61">
        <f>+AW1526-IF(AW$18&gt;74,(AW1526/AW$25)*$C$10)</f>
        <v/>
      </c>
      <c r="AX1527" s="35">
        <f>IF(AW1527&gt;0,1,0)</f>
        <v/>
      </c>
      <c r="AY1527" s="35">
        <f>IF(AL1527&gt;0,1,0)</f>
        <v/>
      </c>
      <c r="AZ1527" s="35">
        <f>IF(AG1527&gt;0,1,0)</f>
        <v/>
      </c>
      <c r="BA1527" s="35">
        <f>IF(AB1527&gt;0,1,0)</f>
        <v/>
      </c>
      <c r="BB1527" s="35">
        <f>IF(W1527&gt;0,1,0)</f>
        <v/>
      </c>
    </row>
    <row r="1528">
      <c r="B1528" s="154" t="inlineStr">
        <is>
          <t>trial 751</t>
        </is>
      </c>
      <c r="C1528" s="155">
        <f>+start-C1525</f>
        <v/>
      </c>
      <c r="D1528" s="156">
        <f>IF((C1528&lt;=0),0,((C1528-D$24)*Stock*(_xlfn.NORM.INV(RAND(),stock_ave,stock_std))+(C1528-D$24)*Bonds*(_xlfn.NORM.INV(RAND(),bond_ave,bond_std))+(C1528-D$24)*cash*(_xlfn.NORM.INV(RAND(),cash_ave,cash_std))+(C1528-D$24)))</f>
        <v/>
      </c>
      <c r="E1528" s="156">
        <f>IF((D1528&lt;=0),0,((D1528-E$24)*Stock*(_xlfn.NORM.INV(RAND(),stock_ave,stock_std))+(D1528-E$24)*Bonds*(_xlfn.NORM.INV(RAND(),bond_ave,bond_std))+(D1528-E$24)*cash*(_xlfn.NORM.INV(RAND(),cash_ave,cash_std))+(D1528-E$24)))</f>
        <v/>
      </c>
      <c r="F1528" s="156">
        <f>IF((E1528&lt;=0),0,((E1528-F$24)*Stock*(_xlfn.NORM.INV(RAND(),stock_ave,stock_std))+(E1528-F$24)*Bonds*(_xlfn.NORM.INV(RAND(),bond_ave,bond_std))+(E1528-F$24)*cash*(_xlfn.NORM.INV(RAND(),cash_ave,cash_std))+(E1528-F$24)))</f>
        <v/>
      </c>
      <c r="G1528" s="156">
        <f>IF((F1528&lt;=0),0,((F1528-G$24)*Stock*(_xlfn.NORM.INV(RAND(),stock_ave,stock_std))+(F1528-G$24)*Bonds*(_xlfn.NORM.INV(RAND(),bond_ave,bond_std))+(F1528-G$24)*cash*(_xlfn.NORM.INV(RAND(),cash_ave,cash_std))+(F1528-G$24)))</f>
        <v/>
      </c>
      <c r="H1528" s="156">
        <f>IF((G1528&lt;=0),0,((G1528-H$24)*Stock*(_xlfn.NORM.INV(RAND(),stock_ave,stock_std))+(G1528-H$24)*Bonds*(_xlfn.NORM.INV(RAND(),bond_ave,bond_std))+(G1528-H$24)*cash*(_xlfn.NORM.INV(RAND(),cash_ave,cash_std))+(G1528-H$24)))</f>
        <v/>
      </c>
      <c r="I1528" s="156">
        <f>IF((H1528&lt;=0),0,((H1528-I$24)*Stock*(_xlfn.NORM.INV(RAND(),stock_ave,stock_std))+(H1528-I$24)*Bonds*(_xlfn.NORM.INV(RAND(),bond_ave,bond_std))+(H1528-I$24)*cash*(_xlfn.NORM.INV(RAND(),cash_ave,cash_std))+(H1528-I$24)))</f>
        <v/>
      </c>
      <c r="J1528" s="156">
        <f>IF((I1528&lt;=0),0,((I1528-J$24)*Stock*(_xlfn.NORM.INV(RAND(),stock_ave,stock_std))+(I1528-J$24)*Bonds*(_xlfn.NORM.INV(RAND(),bond_ave,bond_std))+(I1528-J$24)*cash*(_xlfn.NORM.INV(RAND(),cash_ave,cash_std))+(I1528-J$24)))</f>
        <v/>
      </c>
      <c r="K1528" s="156">
        <f>IF((J1528&lt;=0),0,((J1528-K$24)*Stock*(_xlfn.NORM.INV(RAND(),stock_ave,stock_std))+(J1528-K$24)*Bonds*(_xlfn.NORM.INV(RAND(),bond_ave,bond_std))+(J1528-K$24)*cash*(_xlfn.NORM.INV(RAND(),cash_ave,cash_std))+(J1528-K$24)))</f>
        <v/>
      </c>
      <c r="L1528" s="156">
        <f>IF((K1528&lt;=0),0,((K1528-L$24)*Stock*(_xlfn.NORM.INV(RAND(),stock_ave,stock_std))+(K1528-L$24)*Bonds*(_xlfn.NORM.INV(RAND(),bond_ave,bond_std))+(K1528-L$24)*cash*(_xlfn.NORM.INV(RAND(),cash_ave,cash_std))+(K1528-L$24)))</f>
        <v/>
      </c>
      <c r="M1528" s="156">
        <f>IF((L1528&lt;=0),0,((L1528-M$24)*Stock*(_xlfn.NORM.INV(RAND(),stock_ave,stock_std))+(L1528-M$24)*Bonds*(_xlfn.NORM.INV(RAND(),bond_ave,bond_std))+(L1528-M$24)*cash*(_xlfn.NORM.INV(RAND(),cash_ave,cash_std))+(L1528-M$24)))</f>
        <v/>
      </c>
      <c r="N1528" s="156">
        <f>IF((M1528&lt;=0),0,((M1528-N$24)*Stock*(_xlfn.NORM.INV(RAND(),stock_ave,stock_std))+(M1528-N$24)*Bonds*(_xlfn.NORM.INV(RAND(),bond_ave,bond_std))+(M1528-N$24)*cash*(_xlfn.NORM.INV(RAND(),cash_ave,cash_std))+(M1528-N$24)))</f>
        <v/>
      </c>
      <c r="O1528" s="156">
        <f>IF((N1528&lt;=0),0,((N1528-O$24)*Stock*(_xlfn.NORM.INV(RAND(),stock_ave,stock_std))+(N1528-O$24)*Bonds*(_xlfn.NORM.INV(RAND(),bond_ave,bond_std))+(N1528-O$24)*cash*(_xlfn.NORM.INV(RAND(),cash_ave,cash_std))+(N1528-O$24)))</f>
        <v/>
      </c>
      <c r="P1528" s="156">
        <f>IF((O1528&lt;=0),0,((O1528-P$24)*Stock*(_xlfn.NORM.INV(RAND(),stock_ave,stock_std))+(O1528-P$24)*Bonds*(_xlfn.NORM.INV(RAND(),bond_ave,bond_std))+(O1528-P$24)*cash*(_xlfn.NORM.INV(RAND(),cash_ave,cash_std))+(O1528-P$24)))</f>
        <v/>
      </c>
      <c r="Q1528" s="156">
        <f>IF((P1528&lt;=0),0,((P1528-Q$24)*Stock*(_xlfn.NORM.INV(RAND(),stock_ave,stock_std))+(P1528-Q$24)*Bonds*(_xlfn.NORM.INV(RAND(),bond_ave,bond_std))+(P1528-Q$24)*cash*(_xlfn.NORM.INV(RAND(),cash_ave,cash_std))+(P1528-Q$24)))</f>
        <v/>
      </c>
      <c r="R1528" s="156">
        <f>IF((Q1528&lt;=0),0,((Q1528-R$24)*Stock*(_xlfn.NORM.INV(RAND(),stock_ave,stock_std))+(Q1528-R$24)*Bonds*(_xlfn.NORM.INV(RAND(),bond_ave,bond_std))+(Q1528-R$24)*cash*(_xlfn.NORM.INV(RAND(),cash_ave,cash_std))+(Q1528-R$24)))</f>
        <v/>
      </c>
      <c r="S1528" s="156">
        <f>IF((R1528&lt;=0),0,((R1528-S$24)*Stock*(_xlfn.NORM.INV(RAND(),stock_ave,stock_std))+(R1528-S$24)*Bonds*(_xlfn.NORM.INV(RAND(),bond_ave,bond_std))+(R1528-S$24)*cash*(_xlfn.NORM.INV(RAND(),cash_ave,cash_std))+(R1528-S$24)))</f>
        <v/>
      </c>
      <c r="T1528" s="156">
        <f>IF((S1528&lt;=0),0,((S1528-T$24)*Stock*(_xlfn.NORM.INV(RAND(),stock_ave,stock_std))+(S1528-T$24)*Bonds*(_xlfn.NORM.INV(RAND(),bond_ave,bond_std))+(S1528-T$24)*cash*(_xlfn.NORM.INV(RAND(),cash_ave,cash_std))+(S1528-T$24)))</f>
        <v/>
      </c>
      <c r="U1528" s="156">
        <f>IF((T1528&lt;=0),0,((T1528-U$24)*Stock*(_xlfn.NORM.INV(RAND(),stock_ave,stock_std))+(T1528-U$24)*Bonds*(_xlfn.NORM.INV(RAND(),bond_ave,bond_std))+(T1528-U$24)*cash*(_xlfn.NORM.INV(RAND(),cash_ave,cash_std))+(T1528-U$24)))</f>
        <v/>
      </c>
      <c r="V1528" s="156">
        <f>IF((U1528&lt;=0),0,((U1528-V$24)*Stock*(_xlfn.NORM.INV(RAND(),stock_ave,stock_std))+(U1528-V$24)*Bonds*(_xlfn.NORM.INV(RAND(),bond_ave,bond_std))+(U1528-V$24)*cash*(_xlfn.NORM.INV(RAND(),cash_ave,cash_std))+(U1528-V$24)))</f>
        <v/>
      </c>
      <c r="W1528" s="156">
        <f>IF((V1528&lt;=0),0,((V1528-W$24)*Stock*(_xlfn.NORM.INV(RAND(),stock_ave,stock_std))+(V1528-W$24)*Bonds*(_xlfn.NORM.INV(RAND(),bond_ave,bond_std))+(V1528-W$24)*cash*(_xlfn.NORM.INV(RAND(),cash_ave,cash_std))+(V1528-W$24)))</f>
        <v/>
      </c>
      <c r="X1528" s="156">
        <f>IF((W1528&lt;=0),0,((W1528-X$24)*Stock*(_xlfn.NORM.INV(RAND(),stock_ave,stock_std))+(W1528-X$24)*Bonds*(_xlfn.NORM.INV(RAND(),bond_ave,bond_std))+(W1528-X$24)*cash*(_xlfn.NORM.INV(RAND(),cash_ave,cash_std))+(W1528-X$24)))</f>
        <v/>
      </c>
      <c r="Y1528" s="156">
        <f>IF((X1528&lt;=0),0,((X1528-Y$24)*Stock*(_xlfn.NORM.INV(RAND(),stock_ave,stock_std))+(X1528-Y$24)*Bonds*(_xlfn.NORM.INV(RAND(),bond_ave,bond_std))+(X1528-Y$24)*cash*(_xlfn.NORM.INV(RAND(),cash_ave,cash_std))+(X1528-Y$24)))</f>
        <v/>
      </c>
      <c r="Z1528" s="156">
        <f>IF((Y1528&lt;=0),0,((Y1528-Z$24)*Stock*(_xlfn.NORM.INV(RAND(),stock_ave,stock_std))+(Y1528-Z$24)*Bonds*(_xlfn.NORM.INV(RAND(),bond_ave,bond_std))+(Y1528-Z$24)*cash*(_xlfn.NORM.INV(RAND(),cash_ave,cash_std))+(Y1528-Z$24)))</f>
        <v/>
      </c>
      <c r="AA1528" s="156">
        <f>IF((Z1528&lt;=0),0,((Z1528-AA$24)*Stock*(_xlfn.NORM.INV(RAND(),stock_ave,stock_std))+(Z1528-AA$24)*Bonds*(_xlfn.NORM.INV(RAND(),bond_ave,bond_std))+(Z1528-AA$24)*cash*(_xlfn.NORM.INV(RAND(),cash_ave,cash_std))+(Z1528-AA$24)))</f>
        <v/>
      </c>
      <c r="AB1528" s="156">
        <f>IF((AA1528&lt;=0),0,((AA1528-AB$24)*Stock*(_xlfn.NORM.INV(RAND(),stock_ave,stock_std))+(AA1528-AB$24)*Bonds*(_xlfn.NORM.INV(RAND(),bond_ave,bond_std))+(AA1528-AB$24)*cash*(_xlfn.NORM.INV(RAND(),cash_ave,cash_std))+(AA1528-AB$24)))</f>
        <v/>
      </c>
      <c r="AC1528" s="156">
        <f>IF((AB1528&lt;=0),0,((AB1528-AC$24)*Stock*(_xlfn.NORM.INV(RAND(),stock_ave,stock_std))+(AB1528-AC$24)*Bonds*(_xlfn.NORM.INV(RAND(),bond_ave,bond_std))+(AB1528-AC$24)*cash*(_xlfn.NORM.INV(RAND(),cash_ave,cash_std))+(AB1528-AC$24)))</f>
        <v/>
      </c>
      <c r="AD1528" s="156">
        <f>IF((AC1528&lt;=0),0,((AC1528-AD$24)*Stock*(_xlfn.NORM.INV(RAND(),stock_ave,stock_std))+(AC1528-AD$24)*Bonds*(_xlfn.NORM.INV(RAND(),bond_ave,bond_std))+(AC1528-AD$24)*cash*(_xlfn.NORM.INV(RAND(),cash_ave,cash_std))+(AC1528-AD$24)))</f>
        <v/>
      </c>
      <c r="AE1528" s="156">
        <f>IF((AD1528&lt;=0),0,((AD1528-AE$24)*Stock*(_xlfn.NORM.INV(RAND(),stock_ave,stock_std))+(AD1528-AE$24)*Bonds*(_xlfn.NORM.INV(RAND(),bond_ave,bond_std))+(AD1528-AE$24)*cash*(_xlfn.NORM.INV(RAND(),cash_ave,cash_std))+(AD1528-AE$24)))</f>
        <v/>
      </c>
      <c r="AF1528" s="156">
        <f>IF((AE1528&lt;=0),0,((AE1528-AF$24)*Stock*(_xlfn.NORM.INV(RAND(),stock_ave,stock_std))+(AE1528-AF$24)*Bonds*(_xlfn.NORM.INV(RAND(),bond_ave,bond_std))+(AE1528-AF$24)*cash*(_xlfn.NORM.INV(RAND(),cash_ave,cash_std))+(AE1528-AF$24)))</f>
        <v/>
      </c>
      <c r="AG1528" s="156">
        <f>IF((AF1528&lt;=0),0,((AF1528-AG$24)*Stock*(_xlfn.NORM.INV(RAND(),stock_ave,stock_std))+(AF1528-AG$24)*Bonds*(_xlfn.NORM.INV(RAND(),bond_ave,bond_std))+(AF1528-AG$24)*cash*(_xlfn.NORM.INV(RAND(),cash_ave,cash_std))+(AF1528-AG$24)))</f>
        <v/>
      </c>
      <c r="AH1528" s="156">
        <f>IF((AG1528&lt;=0),0,((AG1528-AH$24)*Stock*(_xlfn.NORM.INV(RAND(),stock_ave,stock_std))+(AG1528-AH$24)*Bonds*(_xlfn.NORM.INV(RAND(),bond_ave,bond_std))+(AG1528-AH$24)*cash*(_xlfn.NORM.INV(RAND(),cash_ave,cash_std))+(AG1528-AH$24)))</f>
        <v/>
      </c>
      <c r="AI1528" s="156">
        <f>IF((AH1528&lt;=0),0,((AH1528-AI$24)*Stock*(_xlfn.NORM.INV(RAND(),stock_ave,stock_std))+(AH1528-AI$24)*Bonds*(_xlfn.NORM.INV(RAND(),bond_ave,bond_std))+(AH1528-AI$24)*cash*(_xlfn.NORM.INV(RAND(),cash_ave,cash_std))+(AH1528-AI$24)))</f>
        <v/>
      </c>
      <c r="AJ1528" s="156">
        <f>IF((AI1528&lt;=0),0,((AI1528-AJ$24)*Stock*(_xlfn.NORM.INV(RAND(),stock_ave,stock_std))+(AI1528-AJ$24)*Bonds*(_xlfn.NORM.INV(RAND(),bond_ave,bond_std))+(AI1528-AJ$24)*cash*(_xlfn.NORM.INV(RAND(),cash_ave,cash_std))+(AI1528-AJ$24)))</f>
        <v/>
      </c>
      <c r="AK1528" s="156">
        <f>IF((AJ1528&lt;=0),0,((AJ1528-AK$24)*Stock*(_xlfn.NORM.INV(RAND(),stock_ave,stock_std))+(AJ1528-AK$24)*Bonds*(_xlfn.NORM.INV(RAND(),bond_ave,bond_std))+(AJ1528-AK$24)*cash*(_xlfn.NORM.INV(RAND(),cash_ave,cash_std))+(AJ1528-AK$24)))</f>
        <v/>
      </c>
      <c r="AL1528" s="156">
        <f>IF((AK1528&lt;=0),0,((AK1528-AL$24)*Stock*(_xlfn.NORM.INV(RAND(),stock_ave,stock_std))+(AK1528-AL$24)*Bonds*(_xlfn.NORM.INV(RAND(),bond_ave,bond_std))+(AK1528-AL$24)*cash*(_xlfn.NORM.INV(RAND(),cash_ave,cash_std))+(AK1528-AL$24)))</f>
        <v/>
      </c>
      <c r="AM1528" s="156">
        <f>IF((AL1528&lt;=0),0,((AL1528-AM$24)*Stock*(_xlfn.NORM.INV(RAND(),stock_ave,stock_std))+(AL1528-AM$24)*Bonds*(_xlfn.NORM.INV(RAND(),bond_ave,bond_std))+(AL1528-AM$24)*cash*(_xlfn.NORM.INV(RAND(),cash_ave,cash_std))+(AL1528-AM$24)))</f>
        <v/>
      </c>
      <c r="AN1528" s="156">
        <f>IF((AM1528&lt;=0),0,((AM1528-AN$24)*Stock*(_xlfn.NORM.INV(RAND(),stock_ave,stock_std))+(AM1528-AN$24)*Bonds*(_xlfn.NORM.INV(RAND(),bond_ave,bond_std))+(AM1528-AN$24)*cash*(_xlfn.NORM.INV(RAND(),cash_ave,cash_std))+(AM1528-AN$24)))</f>
        <v/>
      </c>
      <c r="AO1528" s="156">
        <f>IF((AN1528&lt;=0),0,((AN1528-AO$24)*Stock*(_xlfn.NORM.INV(RAND(),stock_ave,stock_std))+(AN1528-AO$24)*Bonds*(_xlfn.NORM.INV(RAND(),bond_ave,bond_std))+(AN1528-AO$24)*cash*(_xlfn.NORM.INV(RAND(),cash_ave,cash_std))+(AN1528-AO$24)))</f>
        <v/>
      </c>
      <c r="AP1528" s="156">
        <f>IF((AO1528&lt;=0),0,((AO1528-AP$24)*Stock*(_xlfn.NORM.INV(RAND(),stock_ave,stock_std))+(AO1528-AP$24)*Bonds*(_xlfn.NORM.INV(RAND(),bond_ave,bond_std))+(AO1528-AP$24)*cash*(_xlfn.NORM.INV(RAND(),cash_ave,cash_std))+(AO1528-AP$24)))</f>
        <v/>
      </c>
      <c r="AQ1528" s="156">
        <f>IF((AP1528&lt;=0),0,((AP1528-AQ$24)*Stock*(_xlfn.NORM.INV(RAND(),stock_ave,stock_std))+(AP1528-AQ$24)*Bonds*(_xlfn.NORM.INV(RAND(),bond_ave,bond_std))+(AP1528-AQ$24)*cash*(_xlfn.NORM.INV(RAND(),cash_ave,cash_std))+(AP1528-AQ$24)))</f>
        <v/>
      </c>
      <c r="AR1528" s="156">
        <f>IF((AQ1528&lt;=0),0,((AQ1528-AR$24)*Stock*(_xlfn.NORM.INV(RAND(),stock_ave,stock_std))+(AQ1528-AR$24)*Bonds*(_xlfn.NORM.INV(RAND(),bond_ave,bond_std))+(AQ1528-AR$24)*cash*(_xlfn.NORM.INV(RAND(),cash_ave,cash_std))+(AQ1528-AR$24)))</f>
        <v/>
      </c>
      <c r="AS1528" s="156">
        <f>IF((AR1528&lt;=0),0,((AR1528-AS$24)*Stock*(_xlfn.NORM.INV(RAND(),stock_ave,stock_std))+(AR1528-AS$24)*Bonds*(_xlfn.NORM.INV(RAND(),bond_ave,bond_std))+(AR1528-AS$24)*cash*(_xlfn.NORM.INV(RAND(),cash_ave,cash_std))+(AR1528-AS$24)))</f>
        <v/>
      </c>
      <c r="AT1528" s="156">
        <f>IF((AS1528&lt;=0),0,((AS1528-AT$24)*Stock*(_xlfn.NORM.INV(RAND(),stock_ave,stock_std))+(AS1528-AT$24)*Bonds*(_xlfn.NORM.INV(RAND(),bond_ave,bond_std))+(AS1528-AT$24)*cash*(_xlfn.NORM.INV(RAND(),cash_ave,cash_std))+(AS1528-AT$24)))</f>
        <v/>
      </c>
      <c r="AU1528" s="156">
        <f>IF((AT1528&lt;=0),0,((AT1528-AU$24)*Stock*(_xlfn.NORM.INV(RAND(),stock_ave,stock_std))+(AT1528-AU$24)*Bonds*(_xlfn.NORM.INV(RAND(),bond_ave,bond_std))+(AT1528-AU$24)*cash*(_xlfn.NORM.INV(RAND(),cash_ave,cash_std))+(AT1528-AU$24)))</f>
        <v/>
      </c>
      <c r="AV1528" s="156">
        <f>IF((AU1528&lt;=0),0,((AU1528-AV$24)*Stock*(_xlfn.NORM.INV(RAND(),stock_ave,stock_std))+(AU1528-AV$24)*Bonds*(_xlfn.NORM.INV(RAND(),bond_ave,bond_std))+(AU1528-AV$24)*cash*(_xlfn.NORM.INV(RAND(),cash_ave,cash_std))+(AU1528-AV$24)))</f>
        <v/>
      </c>
      <c r="AW1528" s="156">
        <f>IF((AV1528&lt;=0),0,((AV1528-AW$24)*Stock*(_xlfn.NORM.INV(RAND(),stock_ave,stock_std))+(AV1528-AW$24)*Bonds*(_xlfn.NORM.INV(RAND(),bond_ave,bond_std))+(AV1528-AW$24)*cash*(_xlfn.NORM.INV(RAND(),cash_ave,cash_std))+(AV1528-AW$24)))</f>
        <v/>
      </c>
      <c r="AX1528" s="159" t="n"/>
      <c r="AY1528" s="159" t="n"/>
      <c r="AZ1528" s="159" t="n"/>
      <c r="BA1528" s="159" t="n"/>
      <c r="BB1528" s="159" t="n"/>
    </row>
    <row r="1529">
      <c r="C1529" s="147" t="n"/>
      <c r="D1529" s="61">
        <f>+D1528-IF(D$18&gt;74,(D1528/D$25)*$C$10)</f>
        <v/>
      </c>
      <c r="E1529" s="61">
        <f>+E1528-IF(E$18&gt;74,(E1528/E$25)*$C$10)</f>
        <v/>
      </c>
      <c r="F1529" s="61">
        <f>+F1528-IF(F$18&gt;74,(F1528/F$25)*$C$10)</f>
        <v/>
      </c>
      <c r="G1529" s="61">
        <f>+G1528-IF(G$18&gt;74,(G1528/G$25)*$C$10)</f>
        <v/>
      </c>
      <c r="H1529" s="61">
        <f>+H1528-IF(H$18&gt;74,(H1528/H$25)*$C$10)</f>
        <v/>
      </c>
      <c r="I1529" s="61">
        <f>+I1528-IF(I$18&gt;74,(I1528/I$25)*$C$10)</f>
        <v/>
      </c>
      <c r="J1529" s="61">
        <f>+J1528-IF(J$18&gt;74,(J1528/J$25)*$C$10)</f>
        <v/>
      </c>
      <c r="K1529" s="61">
        <f>+K1528-IF(K$18&gt;74,(K1528/K$25)*$C$10)</f>
        <v/>
      </c>
      <c r="L1529" s="61">
        <f>+L1528-IF(L$18&gt;74,(L1528/L$25)*$C$10)</f>
        <v/>
      </c>
      <c r="M1529" s="61">
        <f>+M1528-IF(M$18&gt;74,(M1528/M$25)*$C$10)</f>
        <v/>
      </c>
      <c r="N1529" s="61">
        <f>+N1528-IF(N$18&gt;74,(N1528/N$25)*$C$10)</f>
        <v/>
      </c>
      <c r="O1529" s="61">
        <f>+O1528-IF(O$18&gt;74,(O1528/O$25)*$C$10)</f>
        <v/>
      </c>
      <c r="P1529" s="61">
        <f>+P1528-IF(P$18&gt;74,(P1528/P$25)*$C$10)</f>
        <v/>
      </c>
      <c r="Q1529" s="61">
        <f>+Q1528-IF(Q$18&gt;74,(Q1528/Q$25)*$C$10)</f>
        <v/>
      </c>
      <c r="R1529" s="61">
        <f>+R1528-IF(R$18&gt;74,(R1528/R$25)*$C$10)</f>
        <v/>
      </c>
      <c r="S1529" s="61">
        <f>+S1528-IF(S$18&gt;74,(S1528/S$25)*$C$10)</f>
        <v/>
      </c>
      <c r="T1529" s="61">
        <f>+T1528-IF(T$18&gt;74,(T1528/T$25)*$C$10)</f>
        <v/>
      </c>
      <c r="U1529" s="61">
        <f>+U1528-IF(U$18&gt;74,(U1528/U$25)*$C$10)</f>
        <v/>
      </c>
      <c r="V1529" s="61">
        <f>+V1528-IF(V$18&gt;74,(V1528/V$25)*$C$10)</f>
        <v/>
      </c>
      <c r="W1529" s="61">
        <f>+W1528-IF(W$18&gt;74,(W1528/W$25)*$C$10)</f>
        <v/>
      </c>
      <c r="X1529" s="61">
        <f>+X1528-IF(X$18&gt;74,(X1528/X$25)*$C$10)</f>
        <v/>
      </c>
      <c r="Y1529" s="61">
        <f>+Y1528-IF(Y$18&gt;74,(Y1528/Y$25)*$C$10)</f>
        <v/>
      </c>
      <c r="Z1529" s="61">
        <f>+Z1528-IF(Z$18&gt;74,(Z1528/Z$25)*$C$10)</f>
        <v/>
      </c>
      <c r="AA1529" s="61">
        <f>+AA1528-IF(AA$18&gt;74,(AA1528/AA$25)*$C$10)</f>
        <v/>
      </c>
      <c r="AB1529" s="61">
        <f>+AB1528-IF(AB$18&gt;74,(AB1528/AB$25)*$C$10)</f>
        <v/>
      </c>
      <c r="AC1529" s="61">
        <f>+AC1528-IF(AC$18&gt;74,(AC1528/AC$25)*$C$10)</f>
        <v/>
      </c>
      <c r="AD1529" s="61">
        <f>+AD1528-IF(AD$18&gt;74,(AD1528/AD$25)*$C$10)</f>
        <v/>
      </c>
      <c r="AE1529" s="61">
        <f>+AE1528-IF(AE$18&gt;74,(AE1528/AE$25)*$C$10)</f>
        <v/>
      </c>
      <c r="AF1529" s="61">
        <f>+AF1528-IF(AF$18&gt;74,(AF1528/AF$25)*$C$10)</f>
        <v/>
      </c>
      <c r="AG1529" s="61">
        <f>+AG1528-IF(AG$18&gt;74,(AG1528/AG$25)*$C$10)</f>
        <v/>
      </c>
      <c r="AH1529" s="61">
        <f>+AH1528-IF(AH$18&gt;74,(AH1528/AH$25)*$C$10)</f>
        <v/>
      </c>
      <c r="AI1529" s="61">
        <f>+AI1528-IF(AI$18&gt;74,(AI1528/AI$25)*$C$10)</f>
        <v/>
      </c>
      <c r="AJ1529" s="61">
        <f>+AJ1528-IF(AJ$18&gt;74,(AJ1528/AJ$25)*$C$10)</f>
        <v/>
      </c>
      <c r="AK1529" s="61">
        <f>+AK1528-IF(AK$18&gt;74,(AK1528/AK$25)*$C$10)</f>
        <v/>
      </c>
      <c r="AL1529" s="61">
        <f>+AL1528-IF(AL$18&gt;74,(AL1528/AL$25)*$C$10)</f>
        <v/>
      </c>
      <c r="AM1529" s="61">
        <f>+AM1528-IF(AM$18&gt;74,(AM1528/AM$25)*$C$10)</f>
        <v/>
      </c>
      <c r="AN1529" s="61">
        <f>+AN1528-IF(AN$18&gt;74,(AN1528/AN$25)*$C$10)</f>
        <v/>
      </c>
      <c r="AO1529" s="61">
        <f>+AO1528-IF(AO$18&gt;74,(AO1528/AO$25)*$C$10)</f>
        <v/>
      </c>
      <c r="AP1529" s="61">
        <f>+AP1528-IF(AP$18&gt;74,(AP1528/AP$25)*$C$10)</f>
        <v/>
      </c>
      <c r="AQ1529" s="61">
        <f>+AQ1528-IF(AQ$18&gt;74,(AQ1528/AQ$25)*$C$10)</f>
        <v/>
      </c>
      <c r="AR1529" s="61">
        <f>+AR1528-IF(AR$18&gt;74,(AR1528/AR$25)*$C$10)</f>
        <v/>
      </c>
      <c r="AS1529" s="61">
        <f>+AS1528-IF(AS$18&gt;74,(AS1528/AS$25)*$C$10)</f>
        <v/>
      </c>
      <c r="AT1529" s="61">
        <f>+AT1528-IF(AT$18&gt;74,(AT1528/AT$25)*$C$10)</f>
        <v/>
      </c>
      <c r="AU1529" s="61">
        <f>+AU1528-IF(AU$18&gt;74,(AU1528/AU$25)*$C$10)</f>
        <v/>
      </c>
      <c r="AV1529" s="61">
        <f>+AV1528-IF(AV$18&gt;74,(AV1528/AV$25)*$C$10)</f>
        <v/>
      </c>
      <c r="AW1529" s="61">
        <f>+AW1528-IF(AW$18&gt;74,(AW1528/AW$25)*$C$10)</f>
        <v/>
      </c>
      <c r="AX1529" s="35">
        <f>IF(AW1529&gt;0,1,0)</f>
        <v/>
      </c>
      <c r="AY1529" s="35">
        <f>IF(AL1529&gt;0,1,0)</f>
        <v/>
      </c>
      <c r="AZ1529" s="35">
        <f>IF(AG1529&gt;0,1,0)</f>
        <v/>
      </c>
      <c r="BA1529" s="35">
        <f>IF(AB1529&gt;0,1,0)</f>
        <v/>
      </c>
      <c r="BB1529" s="35">
        <f>IF(W1529&gt;0,1,0)</f>
        <v/>
      </c>
    </row>
    <row r="1530">
      <c r="B1530" s="154" t="inlineStr">
        <is>
          <t>trial 752</t>
        </is>
      </c>
      <c r="C1530" s="155">
        <f>+start-C1527</f>
        <v/>
      </c>
      <c r="D1530" s="156">
        <f>IF((C1530&lt;=0),0,((C1530-D$24)*Stock*(_xlfn.NORM.INV(RAND(),stock_ave,stock_std))+(C1530-D$24)*Bonds*(_xlfn.NORM.INV(RAND(),bond_ave,bond_std))+(C1530-D$24)*cash*(_xlfn.NORM.INV(RAND(),cash_ave,cash_std))+(C1530-D$24)))</f>
        <v/>
      </c>
      <c r="E1530" s="156">
        <f>IF((D1530&lt;=0),0,((D1530-E$24)*Stock*(_xlfn.NORM.INV(RAND(),stock_ave,stock_std))+(D1530-E$24)*Bonds*(_xlfn.NORM.INV(RAND(),bond_ave,bond_std))+(D1530-E$24)*cash*(_xlfn.NORM.INV(RAND(),cash_ave,cash_std))+(D1530-E$24)))</f>
        <v/>
      </c>
      <c r="F1530" s="156">
        <f>IF((E1530&lt;=0),0,((E1530-F$24)*Stock*(_xlfn.NORM.INV(RAND(),stock_ave,stock_std))+(E1530-F$24)*Bonds*(_xlfn.NORM.INV(RAND(),bond_ave,bond_std))+(E1530-F$24)*cash*(_xlfn.NORM.INV(RAND(),cash_ave,cash_std))+(E1530-F$24)))</f>
        <v/>
      </c>
      <c r="G1530" s="156">
        <f>IF((F1530&lt;=0),0,((F1530-G$24)*Stock*(_xlfn.NORM.INV(RAND(),stock_ave,stock_std))+(F1530-G$24)*Bonds*(_xlfn.NORM.INV(RAND(),bond_ave,bond_std))+(F1530-G$24)*cash*(_xlfn.NORM.INV(RAND(),cash_ave,cash_std))+(F1530-G$24)))</f>
        <v/>
      </c>
      <c r="H1530" s="156">
        <f>IF((G1530&lt;=0),0,((G1530-H$24)*Stock*(_xlfn.NORM.INV(RAND(),stock_ave,stock_std))+(G1530-H$24)*Bonds*(_xlfn.NORM.INV(RAND(),bond_ave,bond_std))+(G1530-H$24)*cash*(_xlfn.NORM.INV(RAND(),cash_ave,cash_std))+(G1530-H$24)))</f>
        <v/>
      </c>
      <c r="I1530" s="156">
        <f>IF((H1530&lt;=0),0,((H1530-I$24)*Stock*(_xlfn.NORM.INV(RAND(),stock_ave,stock_std))+(H1530-I$24)*Bonds*(_xlfn.NORM.INV(RAND(),bond_ave,bond_std))+(H1530-I$24)*cash*(_xlfn.NORM.INV(RAND(),cash_ave,cash_std))+(H1530-I$24)))</f>
        <v/>
      </c>
      <c r="J1530" s="156">
        <f>IF((I1530&lt;=0),0,((I1530-J$24)*Stock*(_xlfn.NORM.INV(RAND(),stock_ave,stock_std))+(I1530-J$24)*Bonds*(_xlfn.NORM.INV(RAND(),bond_ave,bond_std))+(I1530-J$24)*cash*(_xlfn.NORM.INV(RAND(),cash_ave,cash_std))+(I1530-J$24)))</f>
        <v/>
      </c>
      <c r="K1530" s="156">
        <f>IF((J1530&lt;=0),0,((J1530-K$24)*Stock*(_xlfn.NORM.INV(RAND(),stock_ave,stock_std))+(J1530-K$24)*Bonds*(_xlfn.NORM.INV(RAND(),bond_ave,bond_std))+(J1530-K$24)*cash*(_xlfn.NORM.INV(RAND(),cash_ave,cash_std))+(J1530-K$24)))</f>
        <v/>
      </c>
      <c r="L1530" s="156">
        <f>IF((K1530&lt;=0),0,((K1530-L$24)*Stock*(_xlfn.NORM.INV(RAND(),stock_ave,stock_std))+(K1530-L$24)*Bonds*(_xlfn.NORM.INV(RAND(),bond_ave,bond_std))+(K1530-L$24)*cash*(_xlfn.NORM.INV(RAND(),cash_ave,cash_std))+(K1530-L$24)))</f>
        <v/>
      </c>
      <c r="M1530" s="156">
        <f>IF((L1530&lt;=0),0,((L1530-M$24)*Stock*(_xlfn.NORM.INV(RAND(),stock_ave,stock_std))+(L1530-M$24)*Bonds*(_xlfn.NORM.INV(RAND(),bond_ave,bond_std))+(L1530-M$24)*cash*(_xlfn.NORM.INV(RAND(),cash_ave,cash_std))+(L1530-M$24)))</f>
        <v/>
      </c>
      <c r="N1530" s="156">
        <f>IF((M1530&lt;=0),0,((M1530-N$24)*Stock*(_xlfn.NORM.INV(RAND(),stock_ave,stock_std))+(M1530-N$24)*Bonds*(_xlfn.NORM.INV(RAND(),bond_ave,bond_std))+(M1530-N$24)*cash*(_xlfn.NORM.INV(RAND(),cash_ave,cash_std))+(M1530-N$24)))</f>
        <v/>
      </c>
      <c r="O1530" s="156">
        <f>IF((N1530&lt;=0),0,((N1530-O$24)*Stock*(_xlfn.NORM.INV(RAND(),stock_ave,stock_std))+(N1530-O$24)*Bonds*(_xlfn.NORM.INV(RAND(),bond_ave,bond_std))+(N1530-O$24)*cash*(_xlfn.NORM.INV(RAND(),cash_ave,cash_std))+(N1530-O$24)))</f>
        <v/>
      </c>
      <c r="P1530" s="156">
        <f>IF((O1530&lt;=0),0,((O1530-P$24)*Stock*(_xlfn.NORM.INV(RAND(),stock_ave,stock_std))+(O1530-P$24)*Bonds*(_xlfn.NORM.INV(RAND(),bond_ave,bond_std))+(O1530-P$24)*cash*(_xlfn.NORM.INV(RAND(),cash_ave,cash_std))+(O1530-P$24)))</f>
        <v/>
      </c>
      <c r="Q1530" s="156">
        <f>IF((P1530&lt;=0),0,((P1530-Q$24)*Stock*(_xlfn.NORM.INV(RAND(),stock_ave,stock_std))+(P1530-Q$24)*Bonds*(_xlfn.NORM.INV(RAND(),bond_ave,bond_std))+(P1530-Q$24)*cash*(_xlfn.NORM.INV(RAND(),cash_ave,cash_std))+(P1530-Q$24)))</f>
        <v/>
      </c>
      <c r="R1530" s="156">
        <f>IF((Q1530&lt;=0),0,((Q1530-R$24)*Stock*(_xlfn.NORM.INV(RAND(),stock_ave,stock_std))+(Q1530-R$24)*Bonds*(_xlfn.NORM.INV(RAND(),bond_ave,bond_std))+(Q1530-R$24)*cash*(_xlfn.NORM.INV(RAND(),cash_ave,cash_std))+(Q1530-R$24)))</f>
        <v/>
      </c>
      <c r="S1530" s="156">
        <f>IF((R1530&lt;=0),0,((R1530-S$24)*Stock*(_xlfn.NORM.INV(RAND(),stock_ave,stock_std))+(R1530-S$24)*Bonds*(_xlfn.NORM.INV(RAND(),bond_ave,bond_std))+(R1530-S$24)*cash*(_xlfn.NORM.INV(RAND(),cash_ave,cash_std))+(R1530-S$24)))</f>
        <v/>
      </c>
      <c r="T1530" s="156">
        <f>IF((S1530&lt;=0),0,((S1530-T$24)*Stock*(_xlfn.NORM.INV(RAND(),stock_ave,stock_std))+(S1530-T$24)*Bonds*(_xlfn.NORM.INV(RAND(),bond_ave,bond_std))+(S1530-T$24)*cash*(_xlfn.NORM.INV(RAND(),cash_ave,cash_std))+(S1530-T$24)))</f>
        <v/>
      </c>
      <c r="U1530" s="156">
        <f>IF((T1530&lt;=0),0,((T1530-U$24)*Stock*(_xlfn.NORM.INV(RAND(),stock_ave,stock_std))+(T1530-U$24)*Bonds*(_xlfn.NORM.INV(RAND(),bond_ave,bond_std))+(T1530-U$24)*cash*(_xlfn.NORM.INV(RAND(),cash_ave,cash_std))+(T1530-U$24)))</f>
        <v/>
      </c>
      <c r="V1530" s="156">
        <f>IF((U1530&lt;=0),0,((U1530-V$24)*Stock*(_xlfn.NORM.INV(RAND(),stock_ave,stock_std))+(U1530-V$24)*Bonds*(_xlfn.NORM.INV(RAND(),bond_ave,bond_std))+(U1530-V$24)*cash*(_xlfn.NORM.INV(RAND(),cash_ave,cash_std))+(U1530-V$24)))</f>
        <v/>
      </c>
      <c r="W1530" s="156">
        <f>IF((V1530&lt;=0),0,((V1530-W$24)*Stock*(_xlfn.NORM.INV(RAND(),stock_ave,stock_std))+(V1530-W$24)*Bonds*(_xlfn.NORM.INV(RAND(),bond_ave,bond_std))+(V1530-W$24)*cash*(_xlfn.NORM.INV(RAND(),cash_ave,cash_std))+(V1530-W$24)))</f>
        <v/>
      </c>
      <c r="X1530" s="156">
        <f>IF((W1530&lt;=0),0,((W1530-X$24)*Stock*(_xlfn.NORM.INV(RAND(),stock_ave,stock_std))+(W1530-X$24)*Bonds*(_xlfn.NORM.INV(RAND(),bond_ave,bond_std))+(W1530-X$24)*cash*(_xlfn.NORM.INV(RAND(),cash_ave,cash_std))+(W1530-X$24)))</f>
        <v/>
      </c>
      <c r="Y1530" s="156">
        <f>IF((X1530&lt;=0),0,((X1530-Y$24)*Stock*(_xlfn.NORM.INV(RAND(),stock_ave,stock_std))+(X1530-Y$24)*Bonds*(_xlfn.NORM.INV(RAND(),bond_ave,bond_std))+(X1530-Y$24)*cash*(_xlfn.NORM.INV(RAND(),cash_ave,cash_std))+(X1530-Y$24)))</f>
        <v/>
      </c>
      <c r="Z1530" s="156">
        <f>IF((Y1530&lt;=0),0,((Y1530-Z$24)*Stock*(_xlfn.NORM.INV(RAND(),stock_ave,stock_std))+(Y1530-Z$24)*Bonds*(_xlfn.NORM.INV(RAND(),bond_ave,bond_std))+(Y1530-Z$24)*cash*(_xlfn.NORM.INV(RAND(),cash_ave,cash_std))+(Y1530-Z$24)))</f>
        <v/>
      </c>
      <c r="AA1530" s="156">
        <f>IF((Z1530&lt;=0),0,((Z1530-AA$24)*Stock*(_xlfn.NORM.INV(RAND(),stock_ave,stock_std))+(Z1530-AA$24)*Bonds*(_xlfn.NORM.INV(RAND(),bond_ave,bond_std))+(Z1530-AA$24)*cash*(_xlfn.NORM.INV(RAND(),cash_ave,cash_std))+(Z1530-AA$24)))</f>
        <v/>
      </c>
      <c r="AB1530" s="156">
        <f>IF((AA1530&lt;=0),0,((AA1530-AB$24)*Stock*(_xlfn.NORM.INV(RAND(),stock_ave,stock_std))+(AA1530-AB$24)*Bonds*(_xlfn.NORM.INV(RAND(),bond_ave,bond_std))+(AA1530-AB$24)*cash*(_xlfn.NORM.INV(RAND(),cash_ave,cash_std))+(AA1530-AB$24)))</f>
        <v/>
      </c>
      <c r="AC1530" s="156">
        <f>IF((AB1530&lt;=0),0,((AB1530-AC$24)*Stock*(_xlfn.NORM.INV(RAND(),stock_ave,stock_std))+(AB1530-AC$24)*Bonds*(_xlfn.NORM.INV(RAND(),bond_ave,bond_std))+(AB1530-AC$24)*cash*(_xlfn.NORM.INV(RAND(),cash_ave,cash_std))+(AB1530-AC$24)))</f>
        <v/>
      </c>
      <c r="AD1530" s="156">
        <f>IF((AC1530&lt;=0),0,((AC1530-AD$24)*Stock*(_xlfn.NORM.INV(RAND(),stock_ave,stock_std))+(AC1530-AD$24)*Bonds*(_xlfn.NORM.INV(RAND(),bond_ave,bond_std))+(AC1530-AD$24)*cash*(_xlfn.NORM.INV(RAND(),cash_ave,cash_std))+(AC1530-AD$24)))</f>
        <v/>
      </c>
      <c r="AE1530" s="156">
        <f>IF((AD1530&lt;=0),0,((AD1530-AE$24)*Stock*(_xlfn.NORM.INV(RAND(),stock_ave,stock_std))+(AD1530-AE$24)*Bonds*(_xlfn.NORM.INV(RAND(),bond_ave,bond_std))+(AD1530-AE$24)*cash*(_xlfn.NORM.INV(RAND(),cash_ave,cash_std))+(AD1530-AE$24)))</f>
        <v/>
      </c>
      <c r="AF1530" s="156">
        <f>IF((AE1530&lt;=0),0,((AE1530-AF$24)*Stock*(_xlfn.NORM.INV(RAND(),stock_ave,stock_std))+(AE1530-AF$24)*Bonds*(_xlfn.NORM.INV(RAND(),bond_ave,bond_std))+(AE1530-AF$24)*cash*(_xlfn.NORM.INV(RAND(),cash_ave,cash_std))+(AE1530-AF$24)))</f>
        <v/>
      </c>
      <c r="AG1530" s="156">
        <f>IF((AF1530&lt;=0),0,((AF1530-AG$24)*Stock*(_xlfn.NORM.INV(RAND(),stock_ave,stock_std))+(AF1530-AG$24)*Bonds*(_xlfn.NORM.INV(RAND(),bond_ave,bond_std))+(AF1530-AG$24)*cash*(_xlfn.NORM.INV(RAND(),cash_ave,cash_std))+(AF1530-AG$24)))</f>
        <v/>
      </c>
      <c r="AH1530" s="156">
        <f>IF((AG1530&lt;=0),0,((AG1530-AH$24)*Stock*(_xlfn.NORM.INV(RAND(),stock_ave,stock_std))+(AG1530-AH$24)*Bonds*(_xlfn.NORM.INV(RAND(),bond_ave,bond_std))+(AG1530-AH$24)*cash*(_xlfn.NORM.INV(RAND(),cash_ave,cash_std))+(AG1530-AH$24)))</f>
        <v/>
      </c>
      <c r="AI1530" s="156">
        <f>IF((AH1530&lt;=0),0,((AH1530-AI$24)*Stock*(_xlfn.NORM.INV(RAND(),stock_ave,stock_std))+(AH1530-AI$24)*Bonds*(_xlfn.NORM.INV(RAND(),bond_ave,bond_std))+(AH1530-AI$24)*cash*(_xlfn.NORM.INV(RAND(),cash_ave,cash_std))+(AH1530-AI$24)))</f>
        <v/>
      </c>
      <c r="AJ1530" s="156">
        <f>IF((AI1530&lt;=0),0,((AI1530-AJ$24)*Stock*(_xlfn.NORM.INV(RAND(),stock_ave,stock_std))+(AI1530-AJ$24)*Bonds*(_xlfn.NORM.INV(RAND(),bond_ave,bond_std))+(AI1530-AJ$24)*cash*(_xlfn.NORM.INV(RAND(),cash_ave,cash_std))+(AI1530-AJ$24)))</f>
        <v/>
      </c>
      <c r="AK1530" s="156">
        <f>IF((AJ1530&lt;=0),0,((AJ1530-AK$24)*Stock*(_xlfn.NORM.INV(RAND(),stock_ave,stock_std))+(AJ1530-AK$24)*Bonds*(_xlfn.NORM.INV(RAND(),bond_ave,bond_std))+(AJ1530-AK$24)*cash*(_xlfn.NORM.INV(RAND(),cash_ave,cash_std))+(AJ1530-AK$24)))</f>
        <v/>
      </c>
      <c r="AL1530" s="156">
        <f>IF((AK1530&lt;=0),0,((AK1530-AL$24)*Stock*(_xlfn.NORM.INV(RAND(),stock_ave,stock_std))+(AK1530-AL$24)*Bonds*(_xlfn.NORM.INV(RAND(),bond_ave,bond_std))+(AK1530-AL$24)*cash*(_xlfn.NORM.INV(RAND(),cash_ave,cash_std))+(AK1530-AL$24)))</f>
        <v/>
      </c>
      <c r="AM1530" s="156">
        <f>IF((AL1530&lt;=0),0,((AL1530-AM$24)*Stock*(_xlfn.NORM.INV(RAND(),stock_ave,stock_std))+(AL1530-AM$24)*Bonds*(_xlfn.NORM.INV(RAND(),bond_ave,bond_std))+(AL1530-AM$24)*cash*(_xlfn.NORM.INV(RAND(),cash_ave,cash_std))+(AL1530-AM$24)))</f>
        <v/>
      </c>
      <c r="AN1530" s="156">
        <f>IF((AM1530&lt;=0),0,((AM1530-AN$24)*Stock*(_xlfn.NORM.INV(RAND(),stock_ave,stock_std))+(AM1530-AN$24)*Bonds*(_xlfn.NORM.INV(RAND(),bond_ave,bond_std))+(AM1530-AN$24)*cash*(_xlfn.NORM.INV(RAND(),cash_ave,cash_std))+(AM1530-AN$24)))</f>
        <v/>
      </c>
      <c r="AO1530" s="156">
        <f>IF((AN1530&lt;=0),0,((AN1530-AO$24)*Stock*(_xlfn.NORM.INV(RAND(),stock_ave,stock_std))+(AN1530-AO$24)*Bonds*(_xlfn.NORM.INV(RAND(),bond_ave,bond_std))+(AN1530-AO$24)*cash*(_xlfn.NORM.INV(RAND(),cash_ave,cash_std))+(AN1530-AO$24)))</f>
        <v/>
      </c>
      <c r="AP1530" s="156">
        <f>IF((AO1530&lt;=0),0,((AO1530-AP$24)*Stock*(_xlfn.NORM.INV(RAND(),stock_ave,stock_std))+(AO1530-AP$24)*Bonds*(_xlfn.NORM.INV(RAND(),bond_ave,bond_std))+(AO1530-AP$24)*cash*(_xlfn.NORM.INV(RAND(),cash_ave,cash_std))+(AO1530-AP$24)))</f>
        <v/>
      </c>
      <c r="AQ1530" s="156">
        <f>IF((AP1530&lt;=0),0,((AP1530-AQ$24)*Stock*(_xlfn.NORM.INV(RAND(),stock_ave,stock_std))+(AP1530-AQ$24)*Bonds*(_xlfn.NORM.INV(RAND(),bond_ave,bond_std))+(AP1530-AQ$24)*cash*(_xlfn.NORM.INV(RAND(),cash_ave,cash_std))+(AP1530-AQ$24)))</f>
        <v/>
      </c>
      <c r="AR1530" s="156">
        <f>IF((AQ1530&lt;=0),0,((AQ1530-AR$24)*Stock*(_xlfn.NORM.INV(RAND(),stock_ave,stock_std))+(AQ1530-AR$24)*Bonds*(_xlfn.NORM.INV(RAND(),bond_ave,bond_std))+(AQ1530-AR$24)*cash*(_xlfn.NORM.INV(RAND(),cash_ave,cash_std))+(AQ1530-AR$24)))</f>
        <v/>
      </c>
      <c r="AS1530" s="156">
        <f>IF((AR1530&lt;=0),0,((AR1530-AS$24)*Stock*(_xlfn.NORM.INV(RAND(),stock_ave,stock_std))+(AR1530-AS$24)*Bonds*(_xlfn.NORM.INV(RAND(),bond_ave,bond_std))+(AR1530-AS$24)*cash*(_xlfn.NORM.INV(RAND(),cash_ave,cash_std))+(AR1530-AS$24)))</f>
        <v/>
      </c>
      <c r="AT1530" s="156">
        <f>IF((AS1530&lt;=0),0,((AS1530-AT$24)*Stock*(_xlfn.NORM.INV(RAND(),stock_ave,stock_std))+(AS1530-AT$24)*Bonds*(_xlfn.NORM.INV(RAND(),bond_ave,bond_std))+(AS1530-AT$24)*cash*(_xlfn.NORM.INV(RAND(),cash_ave,cash_std))+(AS1530-AT$24)))</f>
        <v/>
      </c>
      <c r="AU1530" s="156">
        <f>IF((AT1530&lt;=0),0,((AT1530-AU$24)*Stock*(_xlfn.NORM.INV(RAND(),stock_ave,stock_std))+(AT1530-AU$24)*Bonds*(_xlfn.NORM.INV(RAND(),bond_ave,bond_std))+(AT1530-AU$24)*cash*(_xlfn.NORM.INV(RAND(),cash_ave,cash_std))+(AT1530-AU$24)))</f>
        <v/>
      </c>
      <c r="AV1530" s="156">
        <f>IF((AU1530&lt;=0),0,((AU1530-AV$24)*Stock*(_xlfn.NORM.INV(RAND(),stock_ave,stock_std))+(AU1530-AV$24)*Bonds*(_xlfn.NORM.INV(RAND(),bond_ave,bond_std))+(AU1530-AV$24)*cash*(_xlfn.NORM.INV(RAND(),cash_ave,cash_std))+(AU1530-AV$24)))</f>
        <v/>
      </c>
      <c r="AW1530" s="156">
        <f>IF((AV1530&lt;=0),0,((AV1530-AW$24)*Stock*(_xlfn.NORM.INV(RAND(),stock_ave,stock_std))+(AV1530-AW$24)*Bonds*(_xlfn.NORM.INV(RAND(),bond_ave,bond_std))+(AV1530-AW$24)*cash*(_xlfn.NORM.INV(RAND(),cash_ave,cash_std))+(AV1530-AW$24)))</f>
        <v/>
      </c>
      <c r="AX1530" s="159" t="n"/>
      <c r="AY1530" s="159" t="n"/>
      <c r="AZ1530" s="159" t="n"/>
      <c r="BA1530" s="159" t="n"/>
      <c r="BB1530" s="159" t="n"/>
    </row>
    <row r="1531">
      <c r="C1531" s="147" t="n"/>
      <c r="D1531" s="61">
        <f>+D1530-IF(D$18&gt;74,(D1530/D$25)*$C$10)</f>
        <v/>
      </c>
      <c r="E1531" s="61">
        <f>+E1530-IF(E$18&gt;74,(E1530/E$25)*$C$10)</f>
        <v/>
      </c>
      <c r="F1531" s="61">
        <f>+F1530-IF(F$18&gt;74,(F1530/F$25)*$C$10)</f>
        <v/>
      </c>
      <c r="G1531" s="61">
        <f>+G1530-IF(G$18&gt;74,(G1530/G$25)*$C$10)</f>
        <v/>
      </c>
      <c r="H1531" s="61">
        <f>+H1530-IF(H$18&gt;74,(H1530/H$25)*$C$10)</f>
        <v/>
      </c>
      <c r="I1531" s="61">
        <f>+I1530-IF(I$18&gt;74,(I1530/I$25)*$C$10)</f>
        <v/>
      </c>
      <c r="J1531" s="61">
        <f>+J1530-IF(J$18&gt;74,(J1530/J$25)*$C$10)</f>
        <v/>
      </c>
      <c r="K1531" s="61">
        <f>+K1530-IF(K$18&gt;74,(K1530/K$25)*$C$10)</f>
        <v/>
      </c>
      <c r="L1531" s="61">
        <f>+L1530-IF(L$18&gt;74,(L1530/L$25)*$C$10)</f>
        <v/>
      </c>
      <c r="M1531" s="61">
        <f>+M1530-IF(M$18&gt;74,(M1530/M$25)*$C$10)</f>
        <v/>
      </c>
      <c r="N1531" s="61">
        <f>+N1530-IF(N$18&gt;74,(N1530/N$25)*$C$10)</f>
        <v/>
      </c>
      <c r="O1531" s="61">
        <f>+O1530-IF(O$18&gt;74,(O1530/O$25)*$C$10)</f>
        <v/>
      </c>
      <c r="P1531" s="61">
        <f>+P1530-IF(P$18&gt;74,(P1530/P$25)*$C$10)</f>
        <v/>
      </c>
      <c r="Q1531" s="61">
        <f>+Q1530-IF(Q$18&gt;74,(Q1530/Q$25)*$C$10)</f>
        <v/>
      </c>
      <c r="R1531" s="61">
        <f>+R1530-IF(R$18&gt;74,(R1530/R$25)*$C$10)</f>
        <v/>
      </c>
      <c r="S1531" s="61">
        <f>+S1530-IF(S$18&gt;74,(S1530/S$25)*$C$10)</f>
        <v/>
      </c>
      <c r="T1531" s="61">
        <f>+T1530-IF(T$18&gt;74,(T1530/T$25)*$C$10)</f>
        <v/>
      </c>
      <c r="U1531" s="61">
        <f>+U1530-IF(U$18&gt;74,(U1530/U$25)*$C$10)</f>
        <v/>
      </c>
      <c r="V1531" s="61">
        <f>+V1530-IF(V$18&gt;74,(V1530/V$25)*$C$10)</f>
        <v/>
      </c>
      <c r="W1531" s="61">
        <f>+W1530-IF(W$18&gt;74,(W1530/W$25)*$C$10)</f>
        <v/>
      </c>
      <c r="X1531" s="61">
        <f>+X1530-IF(X$18&gt;74,(X1530/X$25)*$C$10)</f>
        <v/>
      </c>
      <c r="Y1531" s="61">
        <f>+Y1530-IF(Y$18&gt;74,(Y1530/Y$25)*$C$10)</f>
        <v/>
      </c>
      <c r="Z1531" s="61">
        <f>+Z1530-IF(Z$18&gt;74,(Z1530/Z$25)*$C$10)</f>
        <v/>
      </c>
      <c r="AA1531" s="61">
        <f>+AA1530-IF(AA$18&gt;74,(AA1530/AA$25)*$C$10)</f>
        <v/>
      </c>
      <c r="AB1531" s="61">
        <f>+AB1530-IF(AB$18&gt;74,(AB1530/AB$25)*$C$10)</f>
        <v/>
      </c>
      <c r="AC1531" s="61">
        <f>+AC1530-IF(AC$18&gt;74,(AC1530/AC$25)*$C$10)</f>
        <v/>
      </c>
      <c r="AD1531" s="61">
        <f>+AD1530-IF(AD$18&gt;74,(AD1530/AD$25)*$C$10)</f>
        <v/>
      </c>
      <c r="AE1531" s="61">
        <f>+AE1530-IF(AE$18&gt;74,(AE1530/AE$25)*$C$10)</f>
        <v/>
      </c>
      <c r="AF1531" s="61">
        <f>+AF1530-IF(AF$18&gt;74,(AF1530/AF$25)*$C$10)</f>
        <v/>
      </c>
      <c r="AG1531" s="61">
        <f>+AG1530-IF(AG$18&gt;74,(AG1530/AG$25)*$C$10)</f>
        <v/>
      </c>
      <c r="AH1531" s="61">
        <f>+AH1530-IF(AH$18&gt;74,(AH1530/AH$25)*$C$10)</f>
        <v/>
      </c>
      <c r="AI1531" s="61">
        <f>+AI1530-IF(AI$18&gt;74,(AI1530/AI$25)*$C$10)</f>
        <v/>
      </c>
      <c r="AJ1531" s="61">
        <f>+AJ1530-IF(AJ$18&gt;74,(AJ1530/AJ$25)*$C$10)</f>
        <v/>
      </c>
      <c r="AK1531" s="61">
        <f>+AK1530-IF(AK$18&gt;74,(AK1530/AK$25)*$C$10)</f>
        <v/>
      </c>
      <c r="AL1531" s="61">
        <f>+AL1530-IF(AL$18&gt;74,(AL1530/AL$25)*$C$10)</f>
        <v/>
      </c>
      <c r="AM1531" s="61">
        <f>+AM1530-IF(AM$18&gt;74,(AM1530/AM$25)*$C$10)</f>
        <v/>
      </c>
      <c r="AN1531" s="61">
        <f>+AN1530-IF(AN$18&gt;74,(AN1530/AN$25)*$C$10)</f>
        <v/>
      </c>
      <c r="AO1531" s="61">
        <f>+AO1530-IF(AO$18&gt;74,(AO1530/AO$25)*$C$10)</f>
        <v/>
      </c>
      <c r="AP1531" s="61">
        <f>+AP1530-IF(AP$18&gt;74,(AP1530/AP$25)*$C$10)</f>
        <v/>
      </c>
      <c r="AQ1531" s="61">
        <f>+AQ1530-IF(AQ$18&gt;74,(AQ1530/AQ$25)*$C$10)</f>
        <v/>
      </c>
      <c r="AR1531" s="61">
        <f>+AR1530-IF(AR$18&gt;74,(AR1530/AR$25)*$C$10)</f>
        <v/>
      </c>
      <c r="AS1531" s="61">
        <f>+AS1530-IF(AS$18&gt;74,(AS1530/AS$25)*$C$10)</f>
        <v/>
      </c>
      <c r="AT1531" s="61">
        <f>+AT1530-IF(AT$18&gt;74,(AT1530/AT$25)*$C$10)</f>
        <v/>
      </c>
      <c r="AU1531" s="61">
        <f>+AU1530-IF(AU$18&gt;74,(AU1530/AU$25)*$C$10)</f>
        <v/>
      </c>
      <c r="AV1531" s="61">
        <f>+AV1530-IF(AV$18&gt;74,(AV1530/AV$25)*$C$10)</f>
        <v/>
      </c>
      <c r="AW1531" s="61">
        <f>+AW1530-IF(AW$18&gt;74,(AW1530/AW$25)*$C$10)</f>
        <v/>
      </c>
      <c r="AX1531" s="35">
        <f>IF(AW1531&gt;0,1,0)</f>
        <v/>
      </c>
      <c r="AY1531" s="35">
        <f>IF(AL1531&gt;0,1,0)</f>
        <v/>
      </c>
      <c r="AZ1531" s="35">
        <f>IF(AG1531&gt;0,1,0)</f>
        <v/>
      </c>
      <c r="BA1531" s="35">
        <f>IF(AB1531&gt;0,1,0)</f>
        <v/>
      </c>
      <c r="BB1531" s="35">
        <f>IF(W1531&gt;0,1,0)</f>
        <v/>
      </c>
    </row>
    <row r="1532">
      <c r="B1532" s="154" t="inlineStr">
        <is>
          <t>trial 753</t>
        </is>
      </c>
      <c r="C1532" s="155">
        <f>+start-C1529</f>
        <v/>
      </c>
      <c r="D1532" s="156">
        <f>IF((C1532&lt;=0),0,((C1532-D$24)*Stock*(_xlfn.NORM.INV(RAND(),stock_ave,stock_std))+(C1532-D$24)*Bonds*(_xlfn.NORM.INV(RAND(),bond_ave,bond_std))+(C1532-D$24)*cash*(_xlfn.NORM.INV(RAND(),cash_ave,cash_std))+(C1532-D$24)))</f>
        <v/>
      </c>
      <c r="E1532" s="156">
        <f>IF((D1532&lt;=0),0,((D1532-E$24)*Stock*(_xlfn.NORM.INV(RAND(),stock_ave,stock_std))+(D1532-E$24)*Bonds*(_xlfn.NORM.INV(RAND(),bond_ave,bond_std))+(D1532-E$24)*cash*(_xlfn.NORM.INV(RAND(),cash_ave,cash_std))+(D1532-E$24)))</f>
        <v/>
      </c>
      <c r="F1532" s="156">
        <f>IF((E1532&lt;=0),0,((E1532-F$24)*Stock*(_xlfn.NORM.INV(RAND(),stock_ave,stock_std))+(E1532-F$24)*Bonds*(_xlfn.NORM.INV(RAND(),bond_ave,bond_std))+(E1532-F$24)*cash*(_xlfn.NORM.INV(RAND(),cash_ave,cash_std))+(E1532-F$24)))</f>
        <v/>
      </c>
      <c r="G1532" s="156">
        <f>IF((F1532&lt;=0),0,((F1532-G$24)*Stock*(_xlfn.NORM.INV(RAND(),stock_ave,stock_std))+(F1532-G$24)*Bonds*(_xlfn.NORM.INV(RAND(),bond_ave,bond_std))+(F1532-G$24)*cash*(_xlfn.NORM.INV(RAND(),cash_ave,cash_std))+(F1532-G$24)))</f>
        <v/>
      </c>
      <c r="H1532" s="156">
        <f>IF((G1532&lt;=0),0,((G1532-H$24)*Stock*(_xlfn.NORM.INV(RAND(),stock_ave,stock_std))+(G1532-H$24)*Bonds*(_xlfn.NORM.INV(RAND(),bond_ave,bond_std))+(G1532-H$24)*cash*(_xlfn.NORM.INV(RAND(),cash_ave,cash_std))+(G1532-H$24)))</f>
        <v/>
      </c>
      <c r="I1532" s="156">
        <f>IF((H1532&lt;=0),0,((H1532-I$24)*Stock*(_xlfn.NORM.INV(RAND(),stock_ave,stock_std))+(H1532-I$24)*Bonds*(_xlfn.NORM.INV(RAND(),bond_ave,bond_std))+(H1532-I$24)*cash*(_xlfn.NORM.INV(RAND(),cash_ave,cash_std))+(H1532-I$24)))</f>
        <v/>
      </c>
      <c r="J1532" s="156">
        <f>IF((I1532&lt;=0),0,((I1532-J$24)*Stock*(_xlfn.NORM.INV(RAND(),stock_ave,stock_std))+(I1532-J$24)*Bonds*(_xlfn.NORM.INV(RAND(),bond_ave,bond_std))+(I1532-J$24)*cash*(_xlfn.NORM.INV(RAND(),cash_ave,cash_std))+(I1532-J$24)))</f>
        <v/>
      </c>
      <c r="K1532" s="156">
        <f>IF((J1532&lt;=0),0,((J1532-K$24)*Stock*(_xlfn.NORM.INV(RAND(),stock_ave,stock_std))+(J1532-K$24)*Bonds*(_xlfn.NORM.INV(RAND(),bond_ave,bond_std))+(J1532-K$24)*cash*(_xlfn.NORM.INV(RAND(),cash_ave,cash_std))+(J1532-K$24)))</f>
        <v/>
      </c>
      <c r="L1532" s="156">
        <f>IF((K1532&lt;=0),0,((K1532-L$24)*Stock*(_xlfn.NORM.INV(RAND(),stock_ave,stock_std))+(K1532-L$24)*Bonds*(_xlfn.NORM.INV(RAND(),bond_ave,bond_std))+(K1532-L$24)*cash*(_xlfn.NORM.INV(RAND(),cash_ave,cash_std))+(K1532-L$24)))</f>
        <v/>
      </c>
      <c r="M1532" s="156">
        <f>IF((L1532&lt;=0),0,((L1532-M$24)*Stock*(_xlfn.NORM.INV(RAND(),stock_ave,stock_std))+(L1532-M$24)*Bonds*(_xlfn.NORM.INV(RAND(),bond_ave,bond_std))+(L1532-M$24)*cash*(_xlfn.NORM.INV(RAND(),cash_ave,cash_std))+(L1532-M$24)))</f>
        <v/>
      </c>
      <c r="N1532" s="156">
        <f>IF((M1532&lt;=0),0,((M1532-N$24)*Stock*(_xlfn.NORM.INV(RAND(),stock_ave,stock_std))+(M1532-N$24)*Bonds*(_xlfn.NORM.INV(RAND(),bond_ave,bond_std))+(M1532-N$24)*cash*(_xlfn.NORM.INV(RAND(),cash_ave,cash_std))+(M1532-N$24)))</f>
        <v/>
      </c>
      <c r="O1532" s="156">
        <f>IF((N1532&lt;=0),0,((N1532-O$24)*Stock*(_xlfn.NORM.INV(RAND(),stock_ave,stock_std))+(N1532-O$24)*Bonds*(_xlfn.NORM.INV(RAND(),bond_ave,bond_std))+(N1532-O$24)*cash*(_xlfn.NORM.INV(RAND(),cash_ave,cash_std))+(N1532-O$24)))</f>
        <v/>
      </c>
      <c r="P1532" s="156">
        <f>IF((O1532&lt;=0),0,((O1532-P$24)*Stock*(_xlfn.NORM.INV(RAND(),stock_ave,stock_std))+(O1532-P$24)*Bonds*(_xlfn.NORM.INV(RAND(),bond_ave,bond_std))+(O1532-P$24)*cash*(_xlfn.NORM.INV(RAND(),cash_ave,cash_std))+(O1532-P$24)))</f>
        <v/>
      </c>
      <c r="Q1532" s="156">
        <f>IF((P1532&lt;=0),0,((P1532-Q$24)*Stock*(_xlfn.NORM.INV(RAND(),stock_ave,stock_std))+(P1532-Q$24)*Bonds*(_xlfn.NORM.INV(RAND(),bond_ave,bond_std))+(P1532-Q$24)*cash*(_xlfn.NORM.INV(RAND(),cash_ave,cash_std))+(P1532-Q$24)))</f>
        <v/>
      </c>
      <c r="R1532" s="156">
        <f>IF((Q1532&lt;=0),0,((Q1532-R$24)*Stock*(_xlfn.NORM.INV(RAND(),stock_ave,stock_std))+(Q1532-R$24)*Bonds*(_xlfn.NORM.INV(RAND(),bond_ave,bond_std))+(Q1532-R$24)*cash*(_xlfn.NORM.INV(RAND(),cash_ave,cash_std))+(Q1532-R$24)))</f>
        <v/>
      </c>
      <c r="S1532" s="156">
        <f>IF((R1532&lt;=0),0,((R1532-S$24)*Stock*(_xlfn.NORM.INV(RAND(),stock_ave,stock_std))+(R1532-S$24)*Bonds*(_xlfn.NORM.INV(RAND(),bond_ave,bond_std))+(R1532-S$24)*cash*(_xlfn.NORM.INV(RAND(),cash_ave,cash_std))+(R1532-S$24)))</f>
        <v/>
      </c>
      <c r="T1532" s="156">
        <f>IF((S1532&lt;=0),0,((S1532-T$24)*Stock*(_xlfn.NORM.INV(RAND(),stock_ave,stock_std))+(S1532-T$24)*Bonds*(_xlfn.NORM.INV(RAND(),bond_ave,bond_std))+(S1532-T$24)*cash*(_xlfn.NORM.INV(RAND(),cash_ave,cash_std))+(S1532-T$24)))</f>
        <v/>
      </c>
      <c r="U1532" s="156">
        <f>IF((T1532&lt;=0),0,((T1532-U$24)*Stock*(_xlfn.NORM.INV(RAND(),stock_ave,stock_std))+(T1532-U$24)*Bonds*(_xlfn.NORM.INV(RAND(),bond_ave,bond_std))+(T1532-U$24)*cash*(_xlfn.NORM.INV(RAND(),cash_ave,cash_std))+(T1532-U$24)))</f>
        <v/>
      </c>
      <c r="V1532" s="156">
        <f>IF((U1532&lt;=0),0,((U1532-V$24)*Stock*(_xlfn.NORM.INV(RAND(),stock_ave,stock_std))+(U1532-V$24)*Bonds*(_xlfn.NORM.INV(RAND(),bond_ave,bond_std))+(U1532-V$24)*cash*(_xlfn.NORM.INV(RAND(),cash_ave,cash_std))+(U1532-V$24)))</f>
        <v/>
      </c>
      <c r="W1532" s="156">
        <f>IF((V1532&lt;=0),0,((V1532-W$24)*Stock*(_xlfn.NORM.INV(RAND(),stock_ave,stock_std))+(V1532-W$24)*Bonds*(_xlfn.NORM.INV(RAND(),bond_ave,bond_std))+(V1532-W$24)*cash*(_xlfn.NORM.INV(RAND(),cash_ave,cash_std))+(V1532-W$24)))</f>
        <v/>
      </c>
      <c r="X1532" s="156">
        <f>IF((W1532&lt;=0),0,((W1532-X$24)*Stock*(_xlfn.NORM.INV(RAND(),stock_ave,stock_std))+(W1532-X$24)*Bonds*(_xlfn.NORM.INV(RAND(),bond_ave,bond_std))+(W1532-X$24)*cash*(_xlfn.NORM.INV(RAND(),cash_ave,cash_std))+(W1532-X$24)))</f>
        <v/>
      </c>
      <c r="Y1532" s="156">
        <f>IF((X1532&lt;=0),0,((X1532-Y$24)*Stock*(_xlfn.NORM.INV(RAND(),stock_ave,stock_std))+(X1532-Y$24)*Bonds*(_xlfn.NORM.INV(RAND(),bond_ave,bond_std))+(X1532-Y$24)*cash*(_xlfn.NORM.INV(RAND(),cash_ave,cash_std))+(X1532-Y$24)))</f>
        <v/>
      </c>
      <c r="Z1532" s="156">
        <f>IF((Y1532&lt;=0),0,((Y1532-Z$24)*Stock*(_xlfn.NORM.INV(RAND(),stock_ave,stock_std))+(Y1532-Z$24)*Bonds*(_xlfn.NORM.INV(RAND(),bond_ave,bond_std))+(Y1532-Z$24)*cash*(_xlfn.NORM.INV(RAND(),cash_ave,cash_std))+(Y1532-Z$24)))</f>
        <v/>
      </c>
      <c r="AA1532" s="156">
        <f>IF((Z1532&lt;=0),0,((Z1532-AA$24)*Stock*(_xlfn.NORM.INV(RAND(),stock_ave,stock_std))+(Z1532-AA$24)*Bonds*(_xlfn.NORM.INV(RAND(),bond_ave,bond_std))+(Z1532-AA$24)*cash*(_xlfn.NORM.INV(RAND(),cash_ave,cash_std))+(Z1532-AA$24)))</f>
        <v/>
      </c>
      <c r="AB1532" s="156">
        <f>IF((AA1532&lt;=0),0,((AA1532-AB$24)*Stock*(_xlfn.NORM.INV(RAND(),stock_ave,stock_std))+(AA1532-AB$24)*Bonds*(_xlfn.NORM.INV(RAND(),bond_ave,bond_std))+(AA1532-AB$24)*cash*(_xlfn.NORM.INV(RAND(),cash_ave,cash_std))+(AA1532-AB$24)))</f>
        <v/>
      </c>
      <c r="AC1532" s="156">
        <f>IF((AB1532&lt;=0),0,((AB1532-AC$24)*Stock*(_xlfn.NORM.INV(RAND(),stock_ave,stock_std))+(AB1532-AC$24)*Bonds*(_xlfn.NORM.INV(RAND(),bond_ave,bond_std))+(AB1532-AC$24)*cash*(_xlfn.NORM.INV(RAND(),cash_ave,cash_std))+(AB1532-AC$24)))</f>
        <v/>
      </c>
      <c r="AD1532" s="156">
        <f>IF((AC1532&lt;=0),0,((AC1532-AD$24)*Stock*(_xlfn.NORM.INV(RAND(),stock_ave,stock_std))+(AC1532-AD$24)*Bonds*(_xlfn.NORM.INV(RAND(),bond_ave,bond_std))+(AC1532-AD$24)*cash*(_xlfn.NORM.INV(RAND(),cash_ave,cash_std))+(AC1532-AD$24)))</f>
        <v/>
      </c>
      <c r="AE1532" s="156">
        <f>IF((AD1532&lt;=0),0,((AD1532-AE$24)*Stock*(_xlfn.NORM.INV(RAND(),stock_ave,stock_std))+(AD1532-AE$24)*Bonds*(_xlfn.NORM.INV(RAND(),bond_ave,bond_std))+(AD1532-AE$24)*cash*(_xlfn.NORM.INV(RAND(),cash_ave,cash_std))+(AD1532-AE$24)))</f>
        <v/>
      </c>
      <c r="AF1532" s="156">
        <f>IF((AE1532&lt;=0),0,((AE1532-AF$24)*Stock*(_xlfn.NORM.INV(RAND(),stock_ave,stock_std))+(AE1532-AF$24)*Bonds*(_xlfn.NORM.INV(RAND(),bond_ave,bond_std))+(AE1532-AF$24)*cash*(_xlfn.NORM.INV(RAND(),cash_ave,cash_std))+(AE1532-AF$24)))</f>
        <v/>
      </c>
      <c r="AG1532" s="156">
        <f>IF((AF1532&lt;=0),0,((AF1532-AG$24)*Stock*(_xlfn.NORM.INV(RAND(),stock_ave,stock_std))+(AF1532-AG$24)*Bonds*(_xlfn.NORM.INV(RAND(),bond_ave,bond_std))+(AF1532-AG$24)*cash*(_xlfn.NORM.INV(RAND(),cash_ave,cash_std))+(AF1532-AG$24)))</f>
        <v/>
      </c>
      <c r="AH1532" s="156">
        <f>IF((AG1532&lt;=0),0,((AG1532-AH$24)*Stock*(_xlfn.NORM.INV(RAND(),stock_ave,stock_std))+(AG1532-AH$24)*Bonds*(_xlfn.NORM.INV(RAND(),bond_ave,bond_std))+(AG1532-AH$24)*cash*(_xlfn.NORM.INV(RAND(),cash_ave,cash_std))+(AG1532-AH$24)))</f>
        <v/>
      </c>
      <c r="AI1532" s="156">
        <f>IF((AH1532&lt;=0),0,((AH1532-AI$24)*Stock*(_xlfn.NORM.INV(RAND(),stock_ave,stock_std))+(AH1532-AI$24)*Bonds*(_xlfn.NORM.INV(RAND(),bond_ave,bond_std))+(AH1532-AI$24)*cash*(_xlfn.NORM.INV(RAND(),cash_ave,cash_std))+(AH1532-AI$24)))</f>
        <v/>
      </c>
      <c r="AJ1532" s="156">
        <f>IF((AI1532&lt;=0),0,((AI1532-AJ$24)*Stock*(_xlfn.NORM.INV(RAND(),stock_ave,stock_std))+(AI1532-AJ$24)*Bonds*(_xlfn.NORM.INV(RAND(),bond_ave,bond_std))+(AI1532-AJ$24)*cash*(_xlfn.NORM.INV(RAND(),cash_ave,cash_std))+(AI1532-AJ$24)))</f>
        <v/>
      </c>
      <c r="AK1532" s="156">
        <f>IF((AJ1532&lt;=0),0,((AJ1532-AK$24)*Stock*(_xlfn.NORM.INV(RAND(),stock_ave,stock_std))+(AJ1532-AK$24)*Bonds*(_xlfn.NORM.INV(RAND(),bond_ave,bond_std))+(AJ1532-AK$24)*cash*(_xlfn.NORM.INV(RAND(),cash_ave,cash_std))+(AJ1532-AK$24)))</f>
        <v/>
      </c>
      <c r="AL1532" s="156">
        <f>IF((AK1532&lt;=0),0,((AK1532-AL$24)*Stock*(_xlfn.NORM.INV(RAND(),stock_ave,stock_std))+(AK1532-AL$24)*Bonds*(_xlfn.NORM.INV(RAND(),bond_ave,bond_std))+(AK1532-AL$24)*cash*(_xlfn.NORM.INV(RAND(),cash_ave,cash_std))+(AK1532-AL$24)))</f>
        <v/>
      </c>
      <c r="AM1532" s="156">
        <f>IF((AL1532&lt;=0),0,((AL1532-AM$24)*Stock*(_xlfn.NORM.INV(RAND(),stock_ave,stock_std))+(AL1532-AM$24)*Bonds*(_xlfn.NORM.INV(RAND(),bond_ave,bond_std))+(AL1532-AM$24)*cash*(_xlfn.NORM.INV(RAND(),cash_ave,cash_std))+(AL1532-AM$24)))</f>
        <v/>
      </c>
      <c r="AN1532" s="156">
        <f>IF((AM1532&lt;=0),0,((AM1532-AN$24)*Stock*(_xlfn.NORM.INV(RAND(),stock_ave,stock_std))+(AM1532-AN$24)*Bonds*(_xlfn.NORM.INV(RAND(),bond_ave,bond_std))+(AM1532-AN$24)*cash*(_xlfn.NORM.INV(RAND(),cash_ave,cash_std))+(AM1532-AN$24)))</f>
        <v/>
      </c>
      <c r="AO1532" s="156">
        <f>IF((AN1532&lt;=0),0,((AN1532-AO$24)*Stock*(_xlfn.NORM.INV(RAND(),stock_ave,stock_std))+(AN1532-AO$24)*Bonds*(_xlfn.NORM.INV(RAND(),bond_ave,bond_std))+(AN1532-AO$24)*cash*(_xlfn.NORM.INV(RAND(),cash_ave,cash_std))+(AN1532-AO$24)))</f>
        <v/>
      </c>
      <c r="AP1532" s="156">
        <f>IF((AO1532&lt;=0),0,((AO1532-AP$24)*Stock*(_xlfn.NORM.INV(RAND(),stock_ave,stock_std))+(AO1532-AP$24)*Bonds*(_xlfn.NORM.INV(RAND(),bond_ave,bond_std))+(AO1532-AP$24)*cash*(_xlfn.NORM.INV(RAND(),cash_ave,cash_std))+(AO1532-AP$24)))</f>
        <v/>
      </c>
      <c r="AQ1532" s="156">
        <f>IF((AP1532&lt;=0),0,((AP1532-AQ$24)*Stock*(_xlfn.NORM.INV(RAND(),stock_ave,stock_std))+(AP1532-AQ$24)*Bonds*(_xlfn.NORM.INV(RAND(),bond_ave,bond_std))+(AP1532-AQ$24)*cash*(_xlfn.NORM.INV(RAND(),cash_ave,cash_std))+(AP1532-AQ$24)))</f>
        <v/>
      </c>
      <c r="AR1532" s="156">
        <f>IF((AQ1532&lt;=0),0,((AQ1532-AR$24)*Stock*(_xlfn.NORM.INV(RAND(),stock_ave,stock_std))+(AQ1532-AR$24)*Bonds*(_xlfn.NORM.INV(RAND(),bond_ave,bond_std))+(AQ1532-AR$24)*cash*(_xlfn.NORM.INV(RAND(),cash_ave,cash_std))+(AQ1532-AR$24)))</f>
        <v/>
      </c>
      <c r="AS1532" s="156">
        <f>IF((AR1532&lt;=0),0,((AR1532-AS$24)*Stock*(_xlfn.NORM.INV(RAND(),stock_ave,stock_std))+(AR1532-AS$24)*Bonds*(_xlfn.NORM.INV(RAND(),bond_ave,bond_std))+(AR1532-AS$24)*cash*(_xlfn.NORM.INV(RAND(),cash_ave,cash_std))+(AR1532-AS$24)))</f>
        <v/>
      </c>
      <c r="AT1532" s="156">
        <f>IF((AS1532&lt;=0),0,((AS1532-AT$24)*Stock*(_xlfn.NORM.INV(RAND(),stock_ave,stock_std))+(AS1532-AT$24)*Bonds*(_xlfn.NORM.INV(RAND(),bond_ave,bond_std))+(AS1532-AT$24)*cash*(_xlfn.NORM.INV(RAND(),cash_ave,cash_std))+(AS1532-AT$24)))</f>
        <v/>
      </c>
      <c r="AU1532" s="156">
        <f>IF((AT1532&lt;=0),0,((AT1532-AU$24)*Stock*(_xlfn.NORM.INV(RAND(),stock_ave,stock_std))+(AT1532-AU$24)*Bonds*(_xlfn.NORM.INV(RAND(),bond_ave,bond_std))+(AT1532-AU$24)*cash*(_xlfn.NORM.INV(RAND(),cash_ave,cash_std))+(AT1532-AU$24)))</f>
        <v/>
      </c>
      <c r="AV1532" s="156">
        <f>IF((AU1532&lt;=0),0,((AU1532-AV$24)*Stock*(_xlfn.NORM.INV(RAND(),stock_ave,stock_std))+(AU1532-AV$24)*Bonds*(_xlfn.NORM.INV(RAND(),bond_ave,bond_std))+(AU1532-AV$24)*cash*(_xlfn.NORM.INV(RAND(),cash_ave,cash_std))+(AU1532-AV$24)))</f>
        <v/>
      </c>
      <c r="AW1532" s="156">
        <f>IF((AV1532&lt;=0),0,((AV1532-AW$24)*Stock*(_xlfn.NORM.INV(RAND(),stock_ave,stock_std))+(AV1532-AW$24)*Bonds*(_xlfn.NORM.INV(RAND(),bond_ave,bond_std))+(AV1532-AW$24)*cash*(_xlfn.NORM.INV(RAND(),cash_ave,cash_std))+(AV1532-AW$24)))</f>
        <v/>
      </c>
      <c r="AX1532" s="159" t="n"/>
      <c r="AY1532" s="159" t="n"/>
      <c r="AZ1532" s="159" t="n"/>
      <c r="BA1532" s="159" t="n"/>
      <c r="BB1532" s="159" t="n"/>
    </row>
    <row r="1533">
      <c r="C1533" s="147" t="n"/>
      <c r="D1533" s="61">
        <f>+D1532-IF(D$18&gt;74,(D1532/D$25)*$C$10)</f>
        <v/>
      </c>
      <c r="E1533" s="61">
        <f>+E1532-IF(E$18&gt;74,(E1532/E$25)*$C$10)</f>
        <v/>
      </c>
      <c r="F1533" s="61">
        <f>+F1532-IF(F$18&gt;74,(F1532/F$25)*$C$10)</f>
        <v/>
      </c>
      <c r="G1533" s="61">
        <f>+G1532-IF(G$18&gt;74,(G1532/G$25)*$C$10)</f>
        <v/>
      </c>
      <c r="H1533" s="61">
        <f>+H1532-IF(H$18&gt;74,(H1532/H$25)*$C$10)</f>
        <v/>
      </c>
      <c r="I1533" s="61">
        <f>+I1532-IF(I$18&gt;74,(I1532/I$25)*$C$10)</f>
        <v/>
      </c>
      <c r="J1533" s="61">
        <f>+J1532-IF(J$18&gt;74,(J1532/J$25)*$C$10)</f>
        <v/>
      </c>
      <c r="K1533" s="61">
        <f>+K1532-IF(K$18&gt;74,(K1532/K$25)*$C$10)</f>
        <v/>
      </c>
      <c r="L1533" s="61">
        <f>+L1532-IF(L$18&gt;74,(L1532/L$25)*$C$10)</f>
        <v/>
      </c>
      <c r="M1533" s="61">
        <f>+M1532-IF(M$18&gt;74,(M1532/M$25)*$C$10)</f>
        <v/>
      </c>
      <c r="N1533" s="61">
        <f>+N1532-IF(N$18&gt;74,(N1532/N$25)*$C$10)</f>
        <v/>
      </c>
      <c r="O1533" s="61">
        <f>+O1532-IF(O$18&gt;74,(O1532/O$25)*$C$10)</f>
        <v/>
      </c>
      <c r="P1533" s="61">
        <f>+P1532-IF(P$18&gt;74,(P1532/P$25)*$C$10)</f>
        <v/>
      </c>
      <c r="Q1533" s="61">
        <f>+Q1532-IF(Q$18&gt;74,(Q1532/Q$25)*$C$10)</f>
        <v/>
      </c>
      <c r="R1533" s="61">
        <f>+R1532-IF(R$18&gt;74,(R1532/R$25)*$C$10)</f>
        <v/>
      </c>
      <c r="S1533" s="61">
        <f>+S1532-IF(S$18&gt;74,(S1532/S$25)*$C$10)</f>
        <v/>
      </c>
      <c r="T1533" s="61">
        <f>+T1532-IF(T$18&gt;74,(T1532/T$25)*$C$10)</f>
        <v/>
      </c>
      <c r="U1533" s="61">
        <f>+U1532-IF(U$18&gt;74,(U1532/U$25)*$C$10)</f>
        <v/>
      </c>
      <c r="V1533" s="61">
        <f>+V1532-IF(V$18&gt;74,(V1532/V$25)*$C$10)</f>
        <v/>
      </c>
      <c r="W1533" s="61">
        <f>+W1532-IF(W$18&gt;74,(W1532/W$25)*$C$10)</f>
        <v/>
      </c>
      <c r="X1533" s="61">
        <f>+X1532-IF(X$18&gt;74,(X1532/X$25)*$C$10)</f>
        <v/>
      </c>
      <c r="Y1533" s="61">
        <f>+Y1532-IF(Y$18&gt;74,(Y1532/Y$25)*$C$10)</f>
        <v/>
      </c>
      <c r="Z1533" s="61">
        <f>+Z1532-IF(Z$18&gt;74,(Z1532/Z$25)*$C$10)</f>
        <v/>
      </c>
      <c r="AA1533" s="61">
        <f>+AA1532-IF(AA$18&gt;74,(AA1532/AA$25)*$C$10)</f>
        <v/>
      </c>
      <c r="AB1533" s="61">
        <f>+AB1532-IF(AB$18&gt;74,(AB1532/AB$25)*$C$10)</f>
        <v/>
      </c>
      <c r="AC1533" s="61">
        <f>+AC1532-IF(AC$18&gt;74,(AC1532/AC$25)*$C$10)</f>
        <v/>
      </c>
      <c r="AD1533" s="61">
        <f>+AD1532-IF(AD$18&gt;74,(AD1532/AD$25)*$C$10)</f>
        <v/>
      </c>
      <c r="AE1533" s="61">
        <f>+AE1532-IF(AE$18&gt;74,(AE1532/AE$25)*$C$10)</f>
        <v/>
      </c>
      <c r="AF1533" s="61">
        <f>+AF1532-IF(AF$18&gt;74,(AF1532/AF$25)*$C$10)</f>
        <v/>
      </c>
      <c r="AG1533" s="61">
        <f>+AG1532-IF(AG$18&gt;74,(AG1532/AG$25)*$C$10)</f>
        <v/>
      </c>
      <c r="AH1533" s="61">
        <f>+AH1532-IF(AH$18&gt;74,(AH1532/AH$25)*$C$10)</f>
        <v/>
      </c>
      <c r="AI1533" s="61">
        <f>+AI1532-IF(AI$18&gt;74,(AI1532/AI$25)*$C$10)</f>
        <v/>
      </c>
      <c r="AJ1533" s="61">
        <f>+AJ1532-IF(AJ$18&gt;74,(AJ1532/AJ$25)*$C$10)</f>
        <v/>
      </c>
      <c r="AK1533" s="61">
        <f>+AK1532-IF(AK$18&gt;74,(AK1532/AK$25)*$C$10)</f>
        <v/>
      </c>
      <c r="AL1533" s="61">
        <f>+AL1532-IF(AL$18&gt;74,(AL1532/AL$25)*$C$10)</f>
        <v/>
      </c>
      <c r="AM1533" s="61">
        <f>+AM1532-IF(AM$18&gt;74,(AM1532/AM$25)*$C$10)</f>
        <v/>
      </c>
      <c r="AN1533" s="61">
        <f>+AN1532-IF(AN$18&gt;74,(AN1532/AN$25)*$C$10)</f>
        <v/>
      </c>
      <c r="AO1533" s="61">
        <f>+AO1532-IF(AO$18&gt;74,(AO1532/AO$25)*$C$10)</f>
        <v/>
      </c>
      <c r="AP1533" s="61">
        <f>+AP1532-IF(AP$18&gt;74,(AP1532/AP$25)*$C$10)</f>
        <v/>
      </c>
      <c r="AQ1533" s="61">
        <f>+AQ1532-IF(AQ$18&gt;74,(AQ1532/AQ$25)*$C$10)</f>
        <v/>
      </c>
      <c r="AR1533" s="61">
        <f>+AR1532-IF(AR$18&gt;74,(AR1532/AR$25)*$C$10)</f>
        <v/>
      </c>
      <c r="AS1533" s="61">
        <f>+AS1532-IF(AS$18&gt;74,(AS1532/AS$25)*$C$10)</f>
        <v/>
      </c>
      <c r="AT1533" s="61">
        <f>+AT1532-IF(AT$18&gt;74,(AT1532/AT$25)*$C$10)</f>
        <v/>
      </c>
      <c r="AU1533" s="61">
        <f>+AU1532-IF(AU$18&gt;74,(AU1532/AU$25)*$C$10)</f>
        <v/>
      </c>
      <c r="AV1533" s="61">
        <f>+AV1532-IF(AV$18&gt;74,(AV1532/AV$25)*$C$10)</f>
        <v/>
      </c>
      <c r="AW1533" s="61">
        <f>+AW1532-IF(AW$18&gt;74,(AW1532/AW$25)*$C$10)</f>
        <v/>
      </c>
      <c r="AX1533" s="35">
        <f>IF(AW1533&gt;0,1,0)</f>
        <v/>
      </c>
      <c r="AY1533" s="35">
        <f>IF(AL1533&gt;0,1,0)</f>
        <v/>
      </c>
      <c r="AZ1533" s="35">
        <f>IF(AG1533&gt;0,1,0)</f>
        <v/>
      </c>
      <c r="BA1533" s="35">
        <f>IF(AB1533&gt;0,1,0)</f>
        <v/>
      </c>
      <c r="BB1533" s="35">
        <f>IF(W1533&gt;0,1,0)</f>
        <v/>
      </c>
    </row>
    <row r="1534">
      <c r="B1534" s="154" t="inlineStr">
        <is>
          <t>trial 754</t>
        </is>
      </c>
      <c r="C1534" s="155">
        <f>+start-C1531</f>
        <v/>
      </c>
      <c r="D1534" s="156">
        <f>IF((C1534&lt;=0),0,((C1534-D$24)*Stock*(_xlfn.NORM.INV(RAND(),stock_ave,stock_std))+(C1534-D$24)*Bonds*(_xlfn.NORM.INV(RAND(),bond_ave,bond_std))+(C1534-D$24)*cash*(_xlfn.NORM.INV(RAND(),cash_ave,cash_std))+(C1534-D$24)))</f>
        <v/>
      </c>
      <c r="E1534" s="156">
        <f>IF((D1534&lt;=0),0,((D1534-E$24)*Stock*(_xlfn.NORM.INV(RAND(),stock_ave,stock_std))+(D1534-E$24)*Bonds*(_xlfn.NORM.INV(RAND(),bond_ave,bond_std))+(D1534-E$24)*cash*(_xlfn.NORM.INV(RAND(),cash_ave,cash_std))+(D1534-E$24)))</f>
        <v/>
      </c>
      <c r="F1534" s="156">
        <f>IF((E1534&lt;=0),0,((E1534-F$24)*Stock*(_xlfn.NORM.INV(RAND(),stock_ave,stock_std))+(E1534-F$24)*Bonds*(_xlfn.NORM.INV(RAND(),bond_ave,bond_std))+(E1534-F$24)*cash*(_xlfn.NORM.INV(RAND(),cash_ave,cash_std))+(E1534-F$24)))</f>
        <v/>
      </c>
      <c r="G1534" s="156">
        <f>IF((F1534&lt;=0),0,((F1534-G$24)*Stock*(_xlfn.NORM.INV(RAND(),stock_ave,stock_std))+(F1534-G$24)*Bonds*(_xlfn.NORM.INV(RAND(),bond_ave,bond_std))+(F1534-G$24)*cash*(_xlfn.NORM.INV(RAND(),cash_ave,cash_std))+(F1534-G$24)))</f>
        <v/>
      </c>
      <c r="H1534" s="156">
        <f>IF((G1534&lt;=0),0,((G1534-H$24)*Stock*(_xlfn.NORM.INV(RAND(),stock_ave,stock_std))+(G1534-H$24)*Bonds*(_xlfn.NORM.INV(RAND(),bond_ave,bond_std))+(G1534-H$24)*cash*(_xlfn.NORM.INV(RAND(),cash_ave,cash_std))+(G1534-H$24)))</f>
        <v/>
      </c>
      <c r="I1534" s="156">
        <f>IF((H1534&lt;=0),0,((H1534-I$24)*Stock*(_xlfn.NORM.INV(RAND(),stock_ave,stock_std))+(H1534-I$24)*Bonds*(_xlfn.NORM.INV(RAND(),bond_ave,bond_std))+(H1534-I$24)*cash*(_xlfn.NORM.INV(RAND(),cash_ave,cash_std))+(H1534-I$24)))</f>
        <v/>
      </c>
      <c r="J1534" s="156">
        <f>IF((I1534&lt;=0),0,((I1534-J$24)*Stock*(_xlfn.NORM.INV(RAND(),stock_ave,stock_std))+(I1534-J$24)*Bonds*(_xlfn.NORM.INV(RAND(),bond_ave,bond_std))+(I1534-J$24)*cash*(_xlfn.NORM.INV(RAND(),cash_ave,cash_std))+(I1534-J$24)))</f>
        <v/>
      </c>
      <c r="K1534" s="156">
        <f>IF((J1534&lt;=0),0,((J1534-K$24)*Stock*(_xlfn.NORM.INV(RAND(),stock_ave,stock_std))+(J1534-K$24)*Bonds*(_xlfn.NORM.INV(RAND(),bond_ave,bond_std))+(J1534-K$24)*cash*(_xlfn.NORM.INV(RAND(),cash_ave,cash_std))+(J1534-K$24)))</f>
        <v/>
      </c>
      <c r="L1534" s="156">
        <f>IF((K1534&lt;=0),0,((K1534-L$24)*Stock*(_xlfn.NORM.INV(RAND(),stock_ave,stock_std))+(K1534-L$24)*Bonds*(_xlfn.NORM.INV(RAND(),bond_ave,bond_std))+(K1534-L$24)*cash*(_xlfn.NORM.INV(RAND(),cash_ave,cash_std))+(K1534-L$24)))</f>
        <v/>
      </c>
      <c r="M1534" s="156">
        <f>IF((L1534&lt;=0),0,((L1534-M$24)*Stock*(_xlfn.NORM.INV(RAND(),stock_ave,stock_std))+(L1534-M$24)*Bonds*(_xlfn.NORM.INV(RAND(),bond_ave,bond_std))+(L1534-M$24)*cash*(_xlfn.NORM.INV(RAND(),cash_ave,cash_std))+(L1534-M$24)))</f>
        <v/>
      </c>
      <c r="N1534" s="156">
        <f>IF((M1534&lt;=0),0,((M1534-N$24)*Stock*(_xlfn.NORM.INV(RAND(),stock_ave,stock_std))+(M1534-N$24)*Bonds*(_xlfn.NORM.INV(RAND(),bond_ave,bond_std))+(M1534-N$24)*cash*(_xlfn.NORM.INV(RAND(),cash_ave,cash_std))+(M1534-N$24)))</f>
        <v/>
      </c>
      <c r="O1534" s="156">
        <f>IF((N1534&lt;=0),0,((N1534-O$24)*Stock*(_xlfn.NORM.INV(RAND(),stock_ave,stock_std))+(N1534-O$24)*Bonds*(_xlfn.NORM.INV(RAND(),bond_ave,bond_std))+(N1534-O$24)*cash*(_xlfn.NORM.INV(RAND(),cash_ave,cash_std))+(N1534-O$24)))</f>
        <v/>
      </c>
      <c r="P1534" s="156">
        <f>IF((O1534&lt;=0),0,((O1534-P$24)*Stock*(_xlfn.NORM.INV(RAND(),stock_ave,stock_std))+(O1534-P$24)*Bonds*(_xlfn.NORM.INV(RAND(),bond_ave,bond_std))+(O1534-P$24)*cash*(_xlfn.NORM.INV(RAND(),cash_ave,cash_std))+(O1534-P$24)))</f>
        <v/>
      </c>
      <c r="Q1534" s="156">
        <f>IF((P1534&lt;=0),0,((P1534-Q$24)*Stock*(_xlfn.NORM.INV(RAND(),stock_ave,stock_std))+(P1534-Q$24)*Bonds*(_xlfn.NORM.INV(RAND(),bond_ave,bond_std))+(P1534-Q$24)*cash*(_xlfn.NORM.INV(RAND(),cash_ave,cash_std))+(P1534-Q$24)))</f>
        <v/>
      </c>
      <c r="R1534" s="156">
        <f>IF((Q1534&lt;=0),0,((Q1534-R$24)*Stock*(_xlfn.NORM.INV(RAND(),stock_ave,stock_std))+(Q1534-R$24)*Bonds*(_xlfn.NORM.INV(RAND(),bond_ave,bond_std))+(Q1534-R$24)*cash*(_xlfn.NORM.INV(RAND(),cash_ave,cash_std))+(Q1534-R$24)))</f>
        <v/>
      </c>
      <c r="S1534" s="156">
        <f>IF((R1534&lt;=0),0,((R1534-S$24)*Stock*(_xlfn.NORM.INV(RAND(),stock_ave,stock_std))+(R1534-S$24)*Bonds*(_xlfn.NORM.INV(RAND(),bond_ave,bond_std))+(R1534-S$24)*cash*(_xlfn.NORM.INV(RAND(),cash_ave,cash_std))+(R1534-S$24)))</f>
        <v/>
      </c>
      <c r="T1534" s="156">
        <f>IF((S1534&lt;=0),0,((S1534-T$24)*Stock*(_xlfn.NORM.INV(RAND(),stock_ave,stock_std))+(S1534-T$24)*Bonds*(_xlfn.NORM.INV(RAND(),bond_ave,bond_std))+(S1534-T$24)*cash*(_xlfn.NORM.INV(RAND(),cash_ave,cash_std))+(S1534-T$24)))</f>
        <v/>
      </c>
      <c r="U1534" s="156">
        <f>IF((T1534&lt;=0),0,((T1534-U$24)*Stock*(_xlfn.NORM.INV(RAND(),stock_ave,stock_std))+(T1534-U$24)*Bonds*(_xlfn.NORM.INV(RAND(),bond_ave,bond_std))+(T1534-U$24)*cash*(_xlfn.NORM.INV(RAND(),cash_ave,cash_std))+(T1534-U$24)))</f>
        <v/>
      </c>
      <c r="V1534" s="156">
        <f>IF((U1534&lt;=0),0,((U1534-V$24)*Stock*(_xlfn.NORM.INV(RAND(),stock_ave,stock_std))+(U1534-V$24)*Bonds*(_xlfn.NORM.INV(RAND(),bond_ave,bond_std))+(U1534-V$24)*cash*(_xlfn.NORM.INV(RAND(),cash_ave,cash_std))+(U1534-V$24)))</f>
        <v/>
      </c>
      <c r="W1534" s="156">
        <f>IF((V1534&lt;=0),0,((V1534-W$24)*Stock*(_xlfn.NORM.INV(RAND(),stock_ave,stock_std))+(V1534-W$24)*Bonds*(_xlfn.NORM.INV(RAND(),bond_ave,bond_std))+(V1534-W$24)*cash*(_xlfn.NORM.INV(RAND(),cash_ave,cash_std))+(V1534-W$24)))</f>
        <v/>
      </c>
      <c r="X1534" s="156">
        <f>IF((W1534&lt;=0),0,((W1534-X$24)*Stock*(_xlfn.NORM.INV(RAND(),stock_ave,stock_std))+(W1534-X$24)*Bonds*(_xlfn.NORM.INV(RAND(),bond_ave,bond_std))+(W1534-X$24)*cash*(_xlfn.NORM.INV(RAND(),cash_ave,cash_std))+(W1534-X$24)))</f>
        <v/>
      </c>
      <c r="Y1534" s="156">
        <f>IF((X1534&lt;=0),0,((X1534-Y$24)*Stock*(_xlfn.NORM.INV(RAND(),stock_ave,stock_std))+(X1534-Y$24)*Bonds*(_xlfn.NORM.INV(RAND(),bond_ave,bond_std))+(X1534-Y$24)*cash*(_xlfn.NORM.INV(RAND(),cash_ave,cash_std))+(X1534-Y$24)))</f>
        <v/>
      </c>
      <c r="Z1534" s="156">
        <f>IF((Y1534&lt;=0),0,((Y1534-Z$24)*Stock*(_xlfn.NORM.INV(RAND(),stock_ave,stock_std))+(Y1534-Z$24)*Bonds*(_xlfn.NORM.INV(RAND(),bond_ave,bond_std))+(Y1534-Z$24)*cash*(_xlfn.NORM.INV(RAND(),cash_ave,cash_std))+(Y1534-Z$24)))</f>
        <v/>
      </c>
      <c r="AA1534" s="156">
        <f>IF((Z1534&lt;=0),0,((Z1534-AA$24)*Stock*(_xlfn.NORM.INV(RAND(),stock_ave,stock_std))+(Z1534-AA$24)*Bonds*(_xlfn.NORM.INV(RAND(),bond_ave,bond_std))+(Z1534-AA$24)*cash*(_xlfn.NORM.INV(RAND(),cash_ave,cash_std))+(Z1534-AA$24)))</f>
        <v/>
      </c>
      <c r="AB1534" s="156">
        <f>IF((AA1534&lt;=0),0,((AA1534-AB$24)*Stock*(_xlfn.NORM.INV(RAND(),stock_ave,stock_std))+(AA1534-AB$24)*Bonds*(_xlfn.NORM.INV(RAND(),bond_ave,bond_std))+(AA1534-AB$24)*cash*(_xlfn.NORM.INV(RAND(),cash_ave,cash_std))+(AA1534-AB$24)))</f>
        <v/>
      </c>
      <c r="AC1534" s="156">
        <f>IF((AB1534&lt;=0),0,((AB1534-AC$24)*Stock*(_xlfn.NORM.INV(RAND(),stock_ave,stock_std))+(AB1534-AC$24)*Bonds*(_xlfn.NORM.INV(RAND(),bond_ave,bond_std))+(AB1534-AC$24)*cash*(_xlfn.NORM.INV(RAND(),cash_ave,cash_std))+(AB1534-AC$24)))</f>
        <v/>
      </c>
      <c r="AD1534" s="156">
        <f>IF((AC1534&lt;=0),0,((AC1534-AD$24)*Stock*(_xlfn.NORM.INV(RAND(),stock_ave,stock_std))+(AC1534-AD$24)*Bonds*(_xlfn.NORM.INV(RAND(),bond_ave,bond_std))+(AC1534-AD$24)*cash*(_xlfn.NORM.INV(RAND(),cash_ave,cash_std))+(AC1534-AD$24)))</f>
        <v/>
      </c>
      <c r="AE1534" s="156">
        <f>IF((AD1534&lt;=0),0,((AD1534-AE$24)*Stock*(_xlfn.NORM.INV(RAND(),stock_ave,stock_std))+(AD1534-AE$24)*Bonds*(_xlfn.NORM.INV(RAND(),bond_ave,bond_std))+(AD1534-AE$24)*cash*(_xlfn.NORM.INV(RAND(),cash_ave,cash_std))+(AD1534-AE$24)))</f>
        <v/>
      </c>
      <c r="AF1534" s="156">
        <f>IF((AE1534&lt;=0),0,((AE1534-AF$24)*Stock*(_xlfn.NORM.INV(RAND(),stock_ave,stock_std))+(AE1534-AF$24)*Bonds*(_xlfn.NORM.INV(RAND(),bond_ave,bond_std))+(AE1534-AF$24)*cash*(_xlfn.NORM.INV(RAND(),cash_ave,cash_std))+(AE1534-AF$24)))</f>
        <v/>
      </c>
      <c r="AG1534" s="156">
        <f>IF((AF1534&lt;=0),0,((AF1534-AG$24)*Stock*(_xlfn.NORM.INV(RAND(),stock_ave,stock_std))+(AF1534-AG$24)*Bonds*(_xlfn.NORM.INV(RAND(),bond_ave,bond_std))+(AF1534-AG$24)*cash*(_xlfn.NORM.INV(RAND(),cash_ave,cash_std))+(AF1534-AG$24)))</f>
        <v/>
      </c>
      <c r="AH1534" s="156">
        <f>IF((AG1534&lt;=0),0,((AG1534-AH$24)*Stock*(_xlfn.NORM.INV(RAND(),stock_ave,stock_std))+(AG1534-AH$24)*Bonds*(_xlfn.NORM.INV(RAND(),bond_ave,bond_std))+(AG1534-AH$24)*cash*(_xlfn.NORM.INV(RAND(),cash_ave,cash_std))+(AG1534-AH$24)))</f>
        <v/>
      </c>
      <c r="AI1534" s="156">
        <f>IF((AH1534&lt;=0),0,((AH1534-AI$24)*Stock*(_xlfn.NORM.INV(RAND(),stock_ave,stock_std))+(AH1534-AI$24)*Bonds*(_xlfn.NORM.INV(RAND(),bond_ave,bond_std))+(AH1534-AI$24)*cash*(_xlfn.NORM.INV(RAND(),cash_ave,cash_std))+(AH1534-AI$24)))</f>
        <v/>
      </c>
      <c r="AJ1534" s="156">
        <f>IF((AI1534&lt;=0),0,((AI1534-AJ$24)*Stock*(_xlfn.NORM.INV(RAND(),stock_ave,stock_std))+(AI1534-AJ$24)*Bonds*(_xlfn.NORM.INV(RAND(),bond_ave,bond_std))+(AI1534-AJ$24)*cash*(_xlfn.NORM.INV(RAND(),cash_ave,cash_std))+(AI1534-AJ$24)))</f>
        <v/>
      </c>
      <c r="AK1534" s="156">
        <f>IF((AJ1534&lt;=0),0,((AJ1534-AK$24)*Stock*(_xlfn.NORM.INV(RAND(),stock_ave,stock_std))+(AJ1534-AK$24)*Bonds*(_xlfn.NORM.INV(RAND(),bond_ave,bond_std))+(AJ1534-AK$24)*cash*(_xlfn.NORM.INV(RAND(),cash_ave,cash_std))+(AJ1534-AK$24)))</f>
        <v/>
      </c>
      <c r="AL1534" s="156">
        <f>IF((AK1534&lt;=0),0,((AK1534-AL$24)*Stock*(_xlfn.NORM.INV(RAND(),stock_ave,stock_std))+(AK1534-AL$24)*Bonds*(_xlfn.NORM.INV(RAND(),bond_ave,bond_std))+(AK1534-AL$24)*cash*(_xlfn.NORM.INV(RAND(),cash_ave,cash_std))+(AK1534-AL$24)))</f>
        <v/>
      </c>
      <c r="AM1534" s="156">
        <f>IF((AL1534&lt;=0),0,((AL1534-AM$24)*Stock*(_xlfn.NORM.INV(RAND(),stock_ave,stock_std))+(AL1534-AM$24)*Bonds*(_xlfn.NORM.INV(RAND(),bond_ave,bond_std))+(AL1534-AM$24)*cash*(_xlfn.NORM.INV(RAND(),cash_ave,cash_std))+(AL1534-AM$24)))</f>
        <v/>
      </c>
      <c r="AN1534" s="156">
        <f>IF((AM1534&lt;=0),0,((AM1534-AN$24)*Stock*(_xlfn.NORM.INV(RAND(),stock_ave,stock_std))+(AM1534-AN$24)*Bonds*(_xlfn.NORM.INV(RAND(),bond_ave,bond_std))+(AM1534-AN$24)*cash*(_xlfn.NORM.INV(RAND(),cash_ave,cash_std))+(AM1534-AN$24)))</f>
        <v/>
      </c>
      <c r="AO1534" s="156">
        <f>IF((AN1534&lt;=0),0,((AN1534-AO$24)*Stock*(_xlfn.NORM.INV(RAND(),stock_ave,stock_std))+(AN1534-AO$24)*Bonds*(_xlfn.NORM.INV(RAND(),bond_ave,bond_std))+(AN1534-AO$24)*cash*(_xlfn.NORM.INV(RAND(),cash_ave,cash_std))+(AN1534-AO$24)))</f>
        <v/>
      </c>
      <c r="AP1534" s="156">
        <f>IF((AO1534&lt;=0),0,((AO1534-AP$24)*Stock*(_xlfn.NORM.INV(RAND(),stock_ave,stock_std))+(AO1534-AP$24)*Bonds*(_xlfn.NORM.INV(RAND(),bond_ave,bond_std))+(AO1534-AP$24)*cash*(_xlfn.NORM.INV(RAND(),cash_ave,cash_std))+(AO1534-AP$24)))</f>
        <v/>
      </c>
      <c r="AQ1534" s="156">
        <f>IF((AP1534&lt;=0),0,((AP1534-AQ$24)*Stock*(_xlfn.NORM.INV(RAND(),stock_ave,stock_std))+(AP1534-AQ$24)*Bonds*(_xlfn.NORM.INV(RAND(),bond_ave,bond_std))+(AP1534-AQ$24)*cash*(_xlfn.NORM.INV(RAND(),cash_ave,cash_std))+(AP1534-AQ$24)))</f>
        <v/>
      </c>
      <c r="AR1534" s="156">
        <f>IF((AQ1534&lt;=0),0,((AQ1534-AR$24)*Stock*(_xlfn.NORM.INV(RAND(),stock_ave,stock_std))+(AQ1534-AR$24)*Bonds*(_xlfn.NORM.INV(RAND(),bond_ave,bond_std))+(AQ1534-AR$24)*cash*(_xlfn.NORM.INV(RAND(),cash_ave,cash_std))+(AQ1534-AR$24)))</f>
        <v/>
      </c>
      <c r="AS1534" s="156">
        <f>IF((AR1534&lt;=0),0,((AR1534-AS$24)*Stock*(_xlfn.NORM.INV(RAND(),stock_ave,stock_std))+(AR1534-AS$24)*Bonds*(_xlfn.NORM.INV(RAND(),bond_ave,bond_std))+(AR1534-AS$24)*cash*(_xlfn.NORM.INV(RAND(),cash_ave,cash_std))+(AR1534-AS$24)))</f>
        <v/>
      </c>
      <c r="AT1534" s="156">
        <f>IF((AS1534&lt;=0),0,((AS1534-AT$24)*Stock*(_xlfn.NORM.INV(RAND(),stock_ave,stock_std))+(AS1534-AT$24)*Bonds*(_xlfn.NORM.INV(RAND(),bond_ave,bond_std))+(AS1534-AT$24)*cash*(_xlfn.NORM.INV(RAND(),cash_ave,cash_std))+(AS1534-AT$24)))</f>
        <v/>
      </c>
      <c r="AU1534" s="156">
        <f>IF((AT1534&lt;=0),0,((AT1534-AU$24)*Stock*(_xlfn.NORM.INV(RAND(),stock_ave,stock_std))+(AT1534-AU$24)*Bonds*(_xlfn.NORM.INV(RAND(),bond_ave,bond_std))+(AT1534-AU$24)*cash*(_xlfn.NORM.INV(RAND(),cash_ave,cash_std))+(AT1534-AU$24)))</f>
        <v/>
      </c>
      <c r="AV1534" s="156">
        <f>IF((AU1534&lt;=0),0,((AU1534-AV$24)*Stock*(_xlfn.NORM.INV(RAND(),stock_ave,stock_std))+(AU1534-AV$24)*Bonds*(_xlfn.NORM.INV(RAND(),bond_ave,bond_std))+(AU1534-AV$24)*cash*(_xlfn.NORM.INV(RAND(),cash_ave,cash_std))+(AU1534-AV$24)))</f>
        <v/>
      </c>
      <c r="AW1534" s="156">
        <f>IF((AV1534&lt;=0),0,((AV1534-AW$24)*Stock*(_xlfn.NORM.INV(RAND(),stock_ave,stock_std))+(AV1534-AW$24)*Bonds*(_xlfn.NORM.INV(RAND(),bond_ave,bond_std))+(AV1534-AW$24)*cash*(_xlfn.NORM.INV(RAND(),cash_ave,cash_std))+(AV1534-AW$24)))</f>
        <v/>
      </c>
      <c r="AX1534" s="159" t="n"/>
      <c r="AY1534" s="159" t="n"/>
      <c r="AZ1534" s="159" t="n"/>
      <c r="BA1534" s="159" t="n"/>
      <c r="BB1534" s="159" t="n"/>
    </row>
    <row r="1535">
      <c r="C1535" s="147" t="n"/>
      <c r="D1535" s="61">
        <f>+D1534-IF(D$18&gt;74,(D1534/D$25)*$C$10)</f>
        <v/>
      </c>
      <c r="E1535" s="61">
        <f>+E1534-IF(E$18&gt;74,(E1534/E$25)*$C$10)</f>
        <v/>
      </c>
      <c r="F1535" s="61">
        <f>+F1534-IF(F$18&gt;74,(F1534/F$25)*$C$10)</f>
        <v/>
      </c>
      <c r="G1535" s="61">
        <f>+G1534-IF(G$18&gt;74,(G1534/G$25)*$C$10)</f>
        <v/>
      </c>
      <c r="H1535" s="61">
        <f>+H1534-IF(H$18&gt;74,(H1534/H$25)*$C$10)</f>
        <v/>
      </c>
      <c r="I1535" s="61">
        <f>+I1534-IF(I$18&gt;74,(I1534/I$25)*$C$10)</f>
        <v/>
      </c>
      <c r="J1535" s="61">
        <f>+J1534-IF(J$18&gt;74,(J1534/J$25)*$C$10)</f>
        <v/>
      </c>
      <c r="K1535" s="61">
        <f>+K1534-IF(K$18&gt;74,(K1534/K$25)*$C$10)</f>
        <v/>
      </c>
      <c r="L1535" s="61">
        <f>+L1534-IF(L$18&gt;74,(L1534/L$25)*$C$10)</f>
        <v/>
      </c>
      <c r="M1535" s="61">
        <f>+M1534-IF(M$18&gt;74,(M1534/M$25)*$C$10)</f>
        <v/>
      </c>
      <c r="N1535" s="61">
        <f>+N1534-IF(N$18&gt;74,(N1534/N$25)*$C$10)</f>
        <v/>
      </c>
      <c r="O1535" s="61">
        <f>+O1534-IF(O$18&gt;74,(O1534/O$25)*$C$10)</f>
        <v/>
      </c>
      <c r="P1535" s="61">
        <f>+P1534-IF(P$18&gt;74,(P1534/P$25)*$C$10)</f>
        <v/>
      </c>
      <c r="Q1535" s="61">
        <f>+Q1534-IF(Q$18&gt;74,(Q1534/Q$25)*$C$10)</f>
        <v/>
      </c>
      <c r="R1535" s="61">
        <f>+R1534-IF(R$18&gt;74,(R1534/R$25)*$C$10)</f>
        <v/>
      </c>
      <c r="S1535" s="61">
        <f>+S1534-IF(S$18&gt;74,(S1534/S$25)*$C$10)</f>
        <v/>
      </c>
      <c r="T1535" s="61">
        <f>+T1534-IF(T$18&gt;74,(T1534/T$25)*$C$10)</f>
        <v/>
      </c>
      <c r="U1535" s="61">
        <f>+U1534-IF(U$18&gt;74,(U1534/U$25)*$C$10)</f>
        <v/>
      </c>
      <c r="V1535" s="61">
        <f>+V1534-IF(V$18&gt;74,(V1534/V$25)*$C$10)</f>
        <v/>
      </c>
      <c r="W1535" s="61">
        <f>+W1534-IF(W$18&gt;74,(W1534/W$25)*$C$10)</f>
        <v/>
      </c>
      <c r="X1535" s="61">
        <f>+X1534-IF(X$18&gt;74,(X1534/X$25)*$C$10)</f>
        <v/>
      </c>
      <c r="Y1535" s="61">
        <f>+Y1534-IF(Y$18&gt;74,(Y1534/Y$25)*$C$10)</f>
        <v/>
      </c>
      <c r="Z1535" s="61">
        <f>+Z1534-IF(Z$18&gt;74,(Z1534/Z$25)*$C$10)</f>
        <v/>
      </c>
      <c r="AA1535" s="61">
        <f>+AA1534-IF(AA$18&gt;74,(AA1534/AA$25)*$C$10)</f>
        <v/>
      </c>
      <c r="AB1535" s="61">
        <f>+AB1534-IF(AB$18&gt;74,(AB1534/AB$25)*$C$10)</f>
        <v/>
      </c>
      <c r="AC1535" s="61">
        <f>+AC1534-IF(AC$18&gt;74,(AC1534/AC$25)*$C$10)</f>
        <v/>
      </c>
      <c r="AD1535" s="61">
        <f>+AD1534-IF(AD$18&gt;74,(AD1534/AD$25)*$C$10)</f>
        <v/>
      </c>
      <c r="AE1535" s="61">
        <f>+AE1534-IF(AE$18&gt;74,(AE1534/AE$25)*$C$10)</f>
        <v/>
      </c>
      <c r="AF1535" s="61">
        <f>+AF1534-IF(AF$18&gt;74,(AF1534/AF$25)*$C$10)</f>
        <v/>
      </c>
      <c r="AG1535" s="61">
        <f>+AG1534-IF(AG$18&gt;74,(AG1534/AG$25)*$C$10)</f>
        <v/>
      </c>
      <c r="AH1535" s="61">
        <f>+AH1534-IF(AH$18&gt;74,(AH1534/AH$25)*$C$10)</f>
        <v/>
      </c>
      <c r="AI1535" s="61">
        <f>+AI1534-IF(AI$18&gt;74,(AI1534/AI$25)*$C$10)</f>
        <v/>
      </c>
      <c r="AJ1535" s="61">
        <f>+AJ1534-IF(AJ$18&gt;74,(AJ1534/AJ$25)*$C$10)</f>
        <v/>
      </c>
      <c r="AK1535" s="61">
        <f>+AK1534-IF(AK$18&gt;74,(AK1534/AK$25)*$C$10)</f>
        <v/>
      </c>
      <c r="AL1535" s="61">
        <f>+AL1534-IF(AL$18&gt;74,(AL1534/AL$25)*$C$10)</f>
        <v/>
      </c>
      <c r="AM1535" s="61">
        <f>+AM1534-IF(AM$18&gt;74,(AM1534/AM$25)*$C$10)</f>
        <v/>
      </c>
      <c r="AN1535" s="61">
        <f>+AN1534-IF(AN$18&gt;74,(AN1534/AN$25)*$C$10)</f>
        <v/>
      </c>
      <c r="AO1535" s="61">
        <f>+AO1534-IF(AO$18&gt;74,(AO1534/AO$25)*$C$10)</f>
        <v/>
      </c>
      <c r="AP1535" s="61">
        <f>+AP1534-IF(AP$18&gt;74,(AP1534/AP$25)*$C$10)</f>
        <v/>
      </c>
      <c r="AQ1535" s="61">
        <f>+AQ1534-IF(AQ$18&gt;74,(AQ1534/AQ$25)*$C$10)</f>
        <v/>
      </c>
      <c r="AR1535" s="61">
        <f>+AR1534-IF(AR$18&gt;74,(AR1534/AR$25)*$C$10)</f>
        <v/>
      </c>
      <c r="AS1535" s="61">
        <f>+AS1534-IF(AS$18&gt;74,(AS1534/AS$25)*$C$10)</f>
        <v/>
      </c>
      <c r="AT1535" s="61">
        <f>+AT1534-IF(AT$18&gt;74,(AT1534/AT$25)*$C$10)</f>
        <v/>
      </c>
      <c r="AU1535" s="61">
        <f>+AU1534-IF(AU$18&gt;74,(AU1534/AU$25)*$C$10)</f>
        <v/>
      </c>
      <c r="AV1535" s="61">
        <f>+AV1534-IF(AV$18&gt;74,(AV1534/AV$25)*$C$10)</f>
        <v/>
      </c>
      <c r="AW1535" s="61">
        <f>+AW1534-IF(AW$18&gt;74,(AW1534/AW$25)*$C$10)</f>
        <v/>
      </c>
      <c r="AX1535" s="35">
        <f>IF(AW1535&gt;0,1,0)</f>
        <v/>
      </c>
      <c r="AY1535" s="35">
        <f>IF(AL1535&gt;0,1,0)</f>
        <v/>
      </c>
      <c r="AZ1535" s="35">
        <f>IF(AG1535&gt;0,1,0)</f>
        <v/>
      </c>
      <c r="BA1535" s="35">
        <f>IF(AB1535&gt;0,1,0)</f>
        <v/>
      </c>
      <c r="BB1535" s="35">
        <f>IF(W1535&gt;0,1,0)</f>
        <v/>
      </c>
    </row>
    <row r="1536">
      <c r="B1536" s="154" t="inlineStr">
        <is>
          <t>trial 755</t>
        </is>
      </c>
      <c r="C1536" s="155">
        <f>+start-C1533</f>
        <v/>
      </c>
      <c r="D1536" s="156">
        <f>IF((C1536&lt;=0),0,((C1536-D$24)*Stock*(_xlfn.NORM.INV(RAND(),stock_ave,stock_std))+(C1536-D$24)*Bonds*(_xlfn.NORM.INV(RAND(),bond_ave,bond_std))+(C1536-D$24)*cash*(_xlfn.NORM.INV(RAND(),cash_ave,cash_std))+(C1536-D$24)))</f>
        <v/>
      </c>
      <c r="E1536" s="156">
        <f>IF((D1536&lt;=0),0,((D1536-E$24)*Stock*(_xlfn.NORM.INV(RAND(),stock_ave,stock_std))+(D1536-E$24)*Bonds*(_xlfn.NORM.INV(RAND(),bond_ave,bond_std))+(D1536-E$24)*cash*(_xlfn.NORM.INV(RAND(),cash_ave,cash_std))+(D1536-E$24)))</f>
        <v/>
      </c>
      <c r="F1536" s="156">
        <f>IF((E1536&lt;=0),0,((E1536-F$24)*Stock*(_xlfn.NORM.INV(RAND(),stock_ave,stock_std))+(E1536-F$24)*Bonds*(_xlfn.NORM.INV(RAND(),bond_ave,bond_std))+(E1536-F$24)*cash*(_xlfn.NORM.INV(RAND(),cash_ave,cash_std))+(E1536-F$24)))</f>
        <v/>
      </c>
      <c r="G1536" s="156">
        <f>IF((F1536&lt;=0),0,((F1536-G$24)*Stock*(_xlfn.NORM.INV(RAND(),stock_ave,stock_std))+(F1536-G$24)*Bonds*(_xlfn.NORM.INV(RAND(),bond_ave,bond_std))+(F1536-G$24)*cash*(_xlfn.NORM.INV(RAND(),cash_ave,cash_std))+(F1536-G$24)))</f>
        <v/>
      </c>
      <c r="H1536" s="156">
        <f>IF((G1536&lt;=0),0,((G1536-H$24)*Stock*(_xlfn.NORM.INV(RAND(),stock_ave,stock_std))+(G1536-H$24)*Bonds*(_xlfn.NORM.INV(RAND(),bond_ave,bond_std))+(G1536-H$24)*cash*(_xlfn.NORM.INV(RAND(),cash_ave,cash_std))+(G1536-H$24)))</f>
        <v/>
      </c>
      <c r="I1536" s="156">
        <f>IF((H1536&lt;=0),0,((H1536-I$24)*Stock*(_xlfn.NORM.INV(RAND(),stock_ave,stock_std))+(H1536-I$24)*Bonds*(_xlfn.NORM.INV(RAND(),bond_ave,bond_std))+(H1536-I$24)*cash*(_xlfn.NORM.INV(RAND(),cash_ave,cash_std))+(H1536-I$24)))</f>
        <v/>
      </c>
      <c r="J1536" s="156">
        <f>IF((I1536&lt;=0),0,((I1536-J$24)*Stock*(_xlfn.NORM.INV(RAND(),stock_ave,stock_std))+(I1536-J$24)*Bonds*(_xlfn.NORM.INV(RAND(),bond_ave,bond_std))+(I1536-J$24)*cash*(_xlfn.NORM.INV(RAND(),cash_ave,cash_std))+(I1536-J$24)))</f>
        <v/>
      </c>
      <c r="K1536" s="156">
        <f>IF((J1536&lt;=0),0,((J1536-K$24)*Stock*(_xlfn.NORM.INV(RAND(),stock_ave,stock_std))+(J1536-K$24)*Bonds*(_xlfn.NORM.INV(RAND(),bond_ave,bond_std))+(J1536-K$24)*cash*(_xlfn.NORM.INV(RAND(),cash_ave,cash_std))+(J1536-K$24)))</f>
        <v/>
      </c>
      <c r="L1536" s="156">
        <f>IF((K1536&lt;=0),0,((K1536-L$24)*Stock*(_xlfn.NORM.INV(RAND(),stock_ave,stock_std))+(K1536-L$24)*Bonds*(_xlfn.NORM.INV(RAND(),bond_ave,bond_std))+(K1536-L$24)*cash*(_xlfn.NORM.INV(RAND(),cash_ave,cash_std))+(K1536-L$24)))</f>
        <v/>
      </c>
      <c r="M1536" s="156">
        <f>IF((L1536&lt;=0),0,((L1536-M$24)*Stock*(_xlfn.NORM.INV(RAND(),stock_ave,stock_std))+(L1536-M$24)*Bonds*(_xlfn.NORM.INV(RAND(),bond_ave,bond_std))+(L1536-M$24)*cash*(_xlfn.NORM.INV(RAND(),cash_ave,cash_std))+(L1536-M$24)))</f>
        <v/>
      </c>
      <c r="N1536" s="156">
        <f>IF((M1536&lt;=0),0,((M1536-N$24)*Stock*(_xlfn.NORM.INV(RAND(),stock_ave,stock_std))+(M1536-N$24)*Bonds*(_xlfn.NORM.INV(RAND(),bond_ave,bond_std))+(M1536-N$24)*cash*(_xlfn.NORM.INV(RAND(),cash_ave,cash_std))+(M1536-N$24)))</f>
        <v/>
      </c>
      <c r="O1536" s="156">
        <f>IF((N1536&lt;=0),0,((N1536-O$24)*Stock*(_xlfn.NORM.INV(RAND(),stock_ave,stock_std))+(N1536-O$24)*Bonds*(_xlfn.NORM.INV(RAND(),bond_ave,bond_std))+(N1536-O$24)*cash*(_xlfn.NORM.INV(RAND(),cash_ave,cash_std))+(N1536-O$24)))</f>
        <v/>
      </c>
      <c r="P1536" s="156">
        <f>IF((O1536&lt;=0),0,((O1536-P$24)*Stock*(_xlfn.NORM.INV(RAND(),stock_ave,stock_std))+(O1536-P$24)*Bonds*(_xlfn.NORM.INV(RAND(),bond_ave,bond_std))+(O1536-P$24)*cash*(_xlfn.NORM.INV(RAND(),cash_ave,cash_std))+(O1536-P$24)))</f>
        <v/>
      </c>
      <c r="Q1536" s="156">
        <f>IF((P1536&lt;=0),0,((P1536-Q$24)*Stock*(_xlfn.NORM.INV(RAND(),stock_ave,stock_std))+(P1536-Q$24)*Bonds*(_xlfn.NORM.INV(RAND(),bond_ave,bond_std))+(P1536-Q$24)*cash*(_xlfn.NORM.INV(RAND(),cash_ave,cash_std))+(P1536-Q$24)))</f>
        <v/>
      </c>
      <c r="R1536" s="156">
        <f>IF((Q1536&lt;=0),0,((Q1536-R$24)*Stock*(_xlfn.NORM.INV(RAND(),stock_ave,stock_std))+(Q1536-R$24)*Bonds*(_xlfn.NORM.INV(RAND(),bond_ave,bond_std))+(Q1536-R$24)*cash*(_xlfn.NORM.INV(RAND(),cash_ave,cash_std))+(Q1536-R$24)))</f>
        <v/>
      </c>
      <c r="S1536" s="156">
        <f>IF((R1536&lt;=0),0,((R1536-S$24)*Stock*(_xlfn.NORM.INV(RAND(),stock_ave,stock_std))+(R1536-S$24)*Bonds*(_xlfn.NORM.INV(RAND(),bond_ave,bond_std))+(R1536-S$24)*cash*(_xlfn.NORM.INV(RAND(),cash_ave,cash_std))+(R1536-S$24)))</f>
        <v/>
      </c>
      <c r="T1536" s="156">
        <f>IF((S1536&lt;=0),0,((S1536-T$24)*Stock*(_xlfn.NORM.INV(RAND(),stock_ave,stock_std))+(S1536-T$24)*Bonds*(_xlfn.NORM.INV(RAND(),bond_ave,bond_std))+(S1536-T$24)*cash*(_xlfn.NORM.INV(RAND(),cash_ave,cash_std))+(S1536-T$24)))</f>
        <v/>
      </c>
      <c r="U1536" s="156">
        <f>IF((T1536&lt;=0),0,((T1536-U$24)*Stock*(_xlfn.NORM.INV(RAND(),stock_ave,stock_std))+(T1536-U$24)*Bonds*(_xlfn.NORM.INV(RAND(),bond_ave,bond_std))+(T1536-U$24)*cash*(_xlfn.NORM.INV(RAND(),cash_ave,cash_std))+(T1536-U$24)))</f>
        <v/>
      </c>
      <c r="V1536" s="156">
        <f>IF((U1536&lt;=0),0,((U1536-V$24)*Stock*(_xlfn.NORM.INV(RAND(),stock_ave,stock_std))+(U1536-V$24)*Bonds*(_xlfn.NORM.INV(RAND(),bond_ave,bond_std))+(U1536-V$24)*cash*(_xlfn.NORM.INV(RAND(),cash_ave,cash_std))+(U1536-V$24)))</f>
        <v/>
      </c>
      <c r="W1536" s="156">
        <f>IF((V1536&lt;=0),0,((V1536-W$24)*Stock*(_xlfn.NORM.INV(RAND(),stock_ave,stock_std))+(V1536-W$24)*Bonds*(_xlfn.NORM.INV(RAND(),bond_ave,bond_std))+(V1536-W$24)*cash*(_xlfn.NORM.INV(RAND(),cash_ave,cash_std))+(V1536-W$24)))</f>
        <v/>
      </c>
      <c r="X1536" s="156">
        <f>IF((W1536&lt;=0),0,((W1536-X$24)*Stock*(_xlfn.NORM.INV(RAND(),stock_ave,stock_std))+(W1536-X$24)*Bonds*(_xlfn.NORM.INV(RAND(),bond_ave,bond_std))+(W1536-X$24)*cash*(_xlfn.NORM.INV(RAND(),cash_ave,cash_std))+(W1536-X$24)))</f>
        <v/>
      </c>
      <c r="Y1536" s="156">
        <f>IF((X1536&lt;=0),0,((X1536-Y$24)*Stock*(_xlfn.NORM.INV(RAND(),stock_ave,stock_std))+(X1536-Y$24)*Bonds*(_xlfn.NORM.INV(RAND(),bond_ave,bond_std))+(X1536-Y$24)*cash*(_xlfn.NORM.INV(RAND(),cash_ave,cash_std))+(X1536-Y$24)))</f>
        <v/>
      </c>
      <c r="Z1536" s="156">
        <f>IF((Y1536&lt;=0),0,((Y1536-Z$24)*Stock*(_xlfn.NORM.INV(RAND(),stock_ave,stock_std))+(Y1536-Z$24)*Bonds*(_xlfn.NORM.INV(RAND(),bond_ave,bond_std))+(Y1536-Z$24)*cash*(_xlfn.NORM.INV(RAND(),cash_ave,cash_std))+(Y1536-Z$24)))</f>
        <v/>
      </c>
      <c r="AA1536" s="156">
        <f>IF((Z1536&lt;=0),0,((Z1536-AA$24)*Stock*(_xlfn.NORM.INV(RAND(),stock_ave,stock_std))+(Z1536-AA$24)*Bonds*(_xlfn.NORM.INV(RAND(),bond_ave,bond_std))+(Z1536-AA$24)*cash*(_xlfn.NORM.INV(RAND(),cash_ave,cash_std))+(Z1536-AA$24)))</f>
        <v/>
      </c>
      <c r="AB1536" s="156">
        <f>IF((AA1536&lt;=0),0,((AA1536-AB$24)*Stock*(_xlfn.NORM.INV(RAND(),stock_ave,stock_std))+(AA1536-AB$24)*Bonds*(_xlfn.NORM.INV(RAND(),bond_ave,bond_std))+(AA1536-AB$24)*cash*(_xlfn.NORM.INV(RAND(),cash_ave,cash_std))+(AA1536-AB$24)))</f>
        <v/>
      </c>
      <c r="AC1536" s="156">
        <f>IF((AB1536&lt;=0),0,((AB1536-AC$24)*Stock*(_xlfn.NORM.INV(RAND(),stock_ave,stock_std))+(AB1536-AC$24)*Bonds*(_xlfn.NORM.INV(RAND(),bond_ave,bond_std))+(AB1536-AC$24)*cash*(_xlfn.NORM.INV(RAND(),cash_ave,cash_std))+(AB1536-AC$24)))</f>
        <v/>
      </c>
      <c r="AD1536" s="156">
        <f>IF((AC1536&lt;=0),0,((AC1536-AD$24)*Stock*(_xlfn.NORM.INV(RAND(),stock_ave,stock_std))+(AC1536-AD$24)*Bonds*(_xlfn.NORM.INV(RAND(),bond_ave,bond_std))+(AC1536-AD$24)*cash*(_xlfn.NORM.INV(RAND(),cash_ave,cash_std))+(AC1536-AD$24)))</f>
        <v/>
      </c>
      <c r="AE1536" s="156">
        <f>IF((AD1536&lt;=0),0,((AD1536-AE$24)*Stock*(_xlfn.NORM.INV(RAND(),stock_ave,stock_std))+(AD1536-AE$24)*Bonds*(_xlfn.NORM.INV(RAND(),bond_ave,bond_std))+(AD1536-AE$24)*cash*(_xlfn.NORM.INV(RAND(),cash_ave,cash_std))+(AD1536-AE$24)))</f>
        <v/>
      </c>
      <c r="AF1536" s="156">
        <f>IF((AE1536&lt;=0),0,((AE1536-AF$24)*Stock*(_xlfn.NORM.INV(RAND(),stock_ave,stock_std))+(AE1536-AF$24)*Bonds*(_xlfn.NORM.INV(RAND(),bond_ave,bond_std))+(AE1536-AF$24)*cash*(_xlfn.NORM.INV(RAND(),cash_ave,cash_std))+(AE1536-AF$24)))</f>
        <v/>
      </c>
      <c r="AG1536" s="156">
        <f>IF((AF1536&lt;=0),0,((AF1536-AG$24)*Stock*(_xlfn.NORM.INV(RAND(),stock_ave,stock_std))+(AF1536-AG$24)*Bonds*(_xlfn.NORM.INV(RAND(),bond_ave,bond_std))+(AF1536-AG$24)*cash*(_xlfn.NORM.INV(RAND(),cash_ave,cash_std))+(AF1536-AG$24)))</f>
        <v/>
      </c>
      <c r="AH1536" s="156">
        <f>IF((AG1536&lt;=0),0,((AG1536-AH$24)*Stock*(_xlfn.NORM.INV(RAND(),stock_ave,stock_std))+(AG1536-AH$24)*Bonds*(_xlfn.NORM.INV(RAND(),bond_ave,bond_std))+(AG1536-AH$24)*cash*(_xlfn.NORM.INV(RAND(),cash_ave,cash_std))+(AG1536-AH$24)))</f>
        <v/>
      </c>
      <c r="AI1536" s="156">
        <f>IF((AH1536&lt;=0),0,((AH1536-AI$24)*Stock*(_xlfn.NORM.INV(RAND(),stock_ave,stock_std))+(AH1536-AI$24)*Bonds*(_xlfn.NORM.INV(RAND(),bond_ave,bond_std))+(AH1536-AI$24)*cash*(_xlfn.NORM.INV(RAND(),cash_ave,cash_std))+(AH1536-AI$24)))</f>
        <v/>
      </c>
      <c r="AJ1536" s="156">
        <f>IF((AI1536&lt;=0),0,((AI1536-AJ$24)*Stock*(_xlfn.NORM.INV(RAND(),stock_ave,stock_std))+(AI1536-AJ$24)*Bonds*(_xlfn.NORM.INV(RAND(),bond_ave,bond_std))+(AI1536-AJ$24)*cash*(_xlfn.NORM.INV(RAND(),cash_ave,cash_std))+(AI1536-AJ$24)))</f>
        <v/>
      </c>
      <c r="AK1536" s="156">
        <f>IF((AJ1536&lt;=0),0,((AJ1536-AK$24)*Stock*(_xlfn.NORM.INV(RAND(),stock_ave,stock_std))+(AJ1536-AK$24)*Bonds*(_xlfn.NORM.INV(RAND(),bond_ave,bond_std))+(AJ1536-AK$24)*cash*(_xlfn.NORM.INV(RAND(),cash_ave,cash_std))+(AJ1536-AK$24)))</f>
        <v/>
      </c>
      <c r="AL1536" s="156">
        <f>IF((AK1536&lt;=0),0,((AK1536-AL$24)*Stock*(_xlfn.NORM.INV(RAND(),stock_ave,stock_std))+(AK1536-AL$24)*Bonds*(_xlfn.NORM.INV(RAND(),bond_ave,bond_std))+(AK1536-AL$24)*cash*(_xlfn.NORM.INV(RAND(),cash_ave,cash_std))+(AK1536-AL$24)))</f>
        <v/>
      </c>
      <c r="AM1536" s="156">
        <f>IF((AL1536&lt;=0),0,((AL1536-AM$24)*Stock*(_xlfn.NORM.INV(RAND(),stock_ave,stock_std))+(AL1536-AM$24)*Bonds*(_xlfn.NORM.INV(RAND(),bond_ave,bond_std))+(AL1536-AM$24)*cash*(_xlfn.NORM.INV(RAND(),cash_ave,cash_std))+(AL1536-AM$24)))</f>
        <v/>
      </c>
      <c r="AN1536" s="156">
        <f>IF((AM1536&lt;=0),0,((AM1536-AN$24)*Stock*(_xlfn.NORM.INV(RAND(),stock_ave,stock_std))+(AM1536-AN$24)*Bonds*(_xlfn.NORM.INV(RAND(),bond_ave,bond_std))+(AM1536-AN$24)*cash*(_xlfn.NORM.INV(RAND(),cash_ave,cash_std))+(AM1536-AN$24)))</f>
        <v/>
      </c>
      <c r="AO1536" s="156">
        <f>IF((AN1536&lt;=0),0,((AN1536-AO$24)*Stock*(_xlfn.NORM.INV(RAND(),stock_ave,stock_std))+(AN1536-AO$24)*Bonds*(_xlfn.NORM.INV(RAND(),bond_ave,bond_std))+(AN1536-AO$24)*cash*(_xlfn.NORM.INV(RAND(),cash_ave,cash_std))+(AN1536-AO$24)))</f>
        <v/>
      </c>
      <c r="AP1536" s="156">
        <f>IF((AO1536&lt;=0),0,((AO1536-AP$24)*Stock*(_xlfn.NORM.INV(RAND(),stock_ave,stock_std))+(AO1536-AP$24)*Bonds*(_xlfn.NORM.INV(RAND(),bond_ave,bond_std))+(AO1536-AP$24)*cash*(_xlfn.NORM.INV(RAND(),cash_ave,cash_std))+(AO1536-AP$24)))</f>
        <v/>
      </c>
      <c r="AQ1536" s="156">
        <f>IF((AP1536&lt;=0),0,((AP1536-AQ$24)*Stock*(_xlfn.NORM.INV(RAND(),stock_ave,stock_std))+(AP1536-AQ$24)*Bonds*(_xlfn.NORM.INV(RAND(),bond_ave,bond_std))+(AP1536-AQ$24)*cash*(_xlfn.NORM.INV(RAND(),cash_ave,cash_std))+(AP1536-AQ$24)))</f>
        <v/>
      </c>
      <c r="AR1536" s="156">
        <f>IF((AQ1536&lt;=0),0,((AQ1536-AR$24)*Stock*(_xlfn.NORM.INV(RAND(),stock_ave,stock_std))+(AQ1536-AR$24)*Bonds*(_xlfn.NORM.INV(RAND(),bond_ave,bond_std))+(AQ1536-AR$24)*cash*(_xlfn.NORM.INV(RAND(),cash_ave,cash_std))+(AQ1536-AR$24)))</f>
        <v/>
      </c>
      <c r="AS1536" s="156">
        <f>IF((AR1536&lt;=0),0,((AR1536-AS$24)*Stock*(_xlfn.NORM.INV(RAND(),stock_ave,stock_std))+(AR1536-AS$24)*Bonds*(_xlfn.NORM.INV(RAND(),bond_ave,bond_std))+(AR1536-AS$24)*cash*(_xlfn.NORM.INV(RAND(),cash_ave,cash_std))+(AR1536-AS$24)))</f>
        <v/>
      </c>
      <c r="AT1536" s="156">
        <f>IF((AS1536&lt;=0),0,((AS1536-AT$24)*Stock*(_xlfn.NORM.INV(RAND(),stock_ave,stock_std))+(AS1536-AT$24)*Bonds*(_xlfn.NORM.INV(RAND(),bond_ave,bond_std))+(AS1536-AT$24)*cash*(_xlfn.NORM.INV(RAND(),cash_ave,cash_std))+(AS1536-AT$24)))</f>
        <v/>
      </c>
      <c r="AU1536" s="156">
        <f>IF((AT1536&lt;=0),0,((AT1536-AU$24)*Stock*(_xlfn.NORM.INV(RAND(),stock_ave,stock_std))+(AT1536-AU$24)*Bonds*(_xlfn.NORM.INV(RAND(),bond_ave,bond_std))+(AT1536-AU$24)*cash*(_xlfn.NORM.INV(RAND(),cash_ave,cash_std))+(AT1536-AU$24)))</f>
        <v/>
      </c>
      <c r="AV1536" s="156">
        <f>IF((AU1536&lt;=0),0,((AU1536-AV$24)*Stock*(_xlfn.NORM.INV(RAND(),stock_ave,stock_std))+(AU1536-AV$24)*Bonds*(_xlfn.NORM.INV(RAND(),bond_ave,bond_std))+(AU1536-AV$24)*cash*(_xlfn.NORM.INV(RAND(),cash_ave,cash_std))+(AU1536-AV$24)))</f>
        <v/>
      </c>
      <c r="AW1536" s="156">
        <f>IF((AV1536&lt;=0),0,((AV1536-AW$24)*Stock*(_xlfn.NORM.INV(RAND(),stock_ave,stock_std))+(AV1536-AW$24)*Bonds*(_xlfn.NORM.INV(RAND(),bond_ave,bond_std))+(AV1536-AW$24)*cash*(_xlfn.NORM.INV(RAND(),cash_ave,cash_std))+(AV1536-AW$24)))</f>
        <v/>
      </c>
      <c r="AX1536" s="159" t="n"/>
      <c r="AY1536" s="159" t="n"/>
      <c r="AZ1536" s="159" t="n"/>
      <c r="BA1536" s="159" t="n"/>
      <c r="BB1536" s="159" t="n"/>
    </row>
    <row r="1537">
      <c r="C1537" s="147" t="n"/>
      <c r="D1537" s="61">
        <f>+D1536-IF(D$18&gt;74,(D1536/D$25)*$C$10)</f>
        <v/>
      </c>
      <c r="E1537" s="61">
        <f>+E1536-IF(E$18&gt;74,(E1536/E$25)*$C$10)</f>
        <v/>
      </c>
      <c r="F1537" s="61">
        <f>+F1536-IF(F$18&gt;74,(F1536/F$25)*$C$10)</f>
        <v/>
      </c>
      <c r="G1537" s="61">
        <f>+G1536-IF(G$18&gt;74,(G1536/G$25)*$C$10)</f>
        <v/>
      </c>
      <c r="H1537" s="61">
        <f>+H1536-IF(H$18&gt;74,(H1536/H$25)*$C$10)</f>
        <v/>
      </c>
      <c r="I1537" s="61">
        <f>+I1536-IF(I$18&gt;74,(I1536/I$25)*$C$10)</f>
        <v/>
      </c>
      <c r="J1537" s="61">
        <f>+J1536-IF(J$18&gt;74,(J1536/J$25)*$C$10)</f>
        <v/>
      </c>
      <c r="K1537" s="61">
        <f>+K1536-IF(K$18&gt;74,(K1536/K$25)*$C$10)</f>
        <v/>
      </c>
      <c r="L1537" s="61">
        <f>+L1536-IF(L$18&gt;74,(L1536/L$25)*$C$10)</f>
        <v/>
      </c>
      <c r="M1537" s="61">
        <f>+M1536-IF(M$18&gt;74,(M1536/M$25)*$C$10)</f>
        <v/>
      </c>
      <c r="N1537" s="61">
        <f>+N1536-IF(N$18&gt;74,(N1536/N$25)*$C$10)</f>
        <v/>
      </c>
      <c r="O1537" s="61">
        <f>+O1536-IF(O$18&gt;74,(O1536/O$25)*$C$10)</f>
        <v/>
      </c>
      <c r="P1537" s="61">
        <f>+P1536-IF(P$18&gt;74,(P1536/P$25)*$C$10)</f>
        <v/>
      </c>
      <c r="Q1537" s="61">
        <f>+Q1536-IF(Q$18&gt;74,(Q1536/Q$25)*$C$10)</f>
        <v/>
      </c>
      <c r="R1537" s="61">
        <f>+R1536-IF(R$18&gt;74,(R1536/R$25)*$C$10)</f>
        <v/>
      </c>
      <c r="S1537" s="61">
        <f>+S1536-IF(S$18&gt;74,(S1536/S$25)*$C$10)</f>
        <v/>
      </c>
      <c r="T1537" s="61">
        <f>+T1536-IF(T$18&gt;74,(T1536/T$25)*$C$10)</f>
        <v/>
      </c>
      <c r="U1537" s="61">
        <f>+U1536-IF(U$18&gt;74,(U1536/U$25)*$C$10)</f>
        <v/>
      </c>
      <c r="V1537" s="61">
        <f>+V1536-IF(V$18&gt;74,(V1536/V$25)*$C$10)</f>
        <v/>
      </c>
      <c r="W1537" s="61">
        <f>+W1536-IF(W$18&gt;74,(W1536/W$25)*$C$10)</f>
        <v/>
      </c>
      <c r="X1537" s="61">
        <f>+X1536-IF(X$18&gt;74,(X1536/X$25)*$C$10)</f>
        <v/>
      </c>
      <c r="Y1537" s="61">
        <f>+Y1536-IF(Y$18&gt;74,(Y1536/Y$25)*$C$10)</f>
        <v/>
      </c>
      <c r="Z1537" s="61">
        <f>+Z1536-IF(Z$18&gt;74,(Z1536/Z$25)*$C$10)</f>
        <v/>
      </c>
      <c r="AA1537" s="61">
        <f>+AA1536-IF(AA$18&gt;74,(AA1536/AA$25)*$C$10)</f>
        <v/>
      </c>
      <c r="AB1537" s="61">
        <f>+AB1536-IF(AB$18&gt;74,(AB1536/AB$25)*$C$10)</f>
        <v/>
      </c>
      <c r="AC1537" s="61">
        <f>+AC1536-IF(AC$18&gt;74,(AC1536/AC$25)*$C$10)</f>
        <v/>
      </c>
      <c r="AD1537" s="61">
        <f>+AD1536-IF(AD$18&gt;74,(AD1536/AD$25)*$C$10)</f>
        <v/>
      </c>
      <c r="AE1537" s="61">
        <f>+AE1536-IF(AE$18&gt;74,(AE1536/AE$25)*$C$10)</f>
        <v/>
      </c>
      <c r="AF1537" s="61">
        <f>+AF1536-IF(AF$18&gt;74,(AF1536/AF$25)*$C$10)</f>
        <v/>
      </c>
      <c r="AG1537" s="61">
        <f>+AG1536-IF(AG$18&gt;74,(AG1536/AG$25)*$C$10)</f>
        <v/>
      </c>
      <c r="AH1537" s="61">
        <f>+AH1536-IF(AH$18&gt;74,(AH1536/AH$25)*$C$10)</f>
        <v/>
      </c>
      <c r="AI1537" s="61">
        <f>+AI1536-IF(AI$18&gt;74,(AI1536/AI$25)*$C$10)</f>
        <v/>
      </c>
      <c r="AJ1537" s="61">
        <f>+AJ1536-IF(AJ$18&gt;74,(AJ1536/AJ$25)*$C$10)</f>
        <v/>
      </c>
      <c r="AK1537" s="61">
        <f>+AK1536-IF(AK$18&gt;74,(AK1536/AK$25)*$C$10)</f>
        <v/>
      </c>
      <c r="AL1537" s="61">
        <f>+AL1536-IF(AL$18&gt;74,(AL1536/AL$25)*$C$10)</f>
        <v/>
      </c>
      <c r="AM1537" s="61">
        <f>+AM1536-IF(AM$18&gt;74,(AM1536/AM$25)*$C$10)</f>
        <v/>
      </c>
      <c r="AN1537" s="61">
        <f>+AN1536-IF(AN$18&gt;74,(AN1536/AN$25)*$C$10)</f>
        <v/>
      </c>
      <c r="AO1537" s="61">
        <f>+AO1536-IF(AO$18&gt;74,(AO1536/AO$25)*$C$10)</f>
        <v/>
      </c>
      <c r="AP1537" s="61">
        <f>+AP1536-IF(AP$18&gt;74,(AP1536/AP$25)*$C$10)</f>
        <v/>
      </c>
      <c r="AQ1537" s="61">
        <f>+AQ1536-IF(AQ$18&gt;74,(AQ1536/AQ$25)*$C$10)</f>
        <v/>
      </c>
      <c r="AR1537" s="61">
        <f>+AR1536-IF(AR$18&gt;74,(AR1536/AR$25)*$C$10)</f>
        <v/>
      </c>
      <c r="AS1537" s="61">
        <f>+AS1536-IF(AS$18&gt;74,(AS1536/AS$25)*$C$10)</f>
        <v/>
      </c>
      <c r="AT1537" s="61">
        <f>+AT1536-IF(AT$18&gt;74,(AT1536/AT$25)*$C$10)</f>
        <v/>
      </c>
      <c r="AU1537" s="61">
        <f>+AU1536-IF(AU$18&gt;74,(AU1536/AU$25)*$C$10)</f>
        <v/>
      </c>
      <c r="AV1537" s="61">
        <f>+AV1536-IF(AV$18&gt;74,(AV1536/AV$25)*$C$10)</f>
        <v/>
      </c>
      <c r="AW1537" s="61">
        <f>+AW1536-IF(AW$18&gt;74,(AW1536/AW$25)*$C$10)</f>
        <v/>
      </c>
      <c r="AX1537" s="35">
        <f>IF(AW1537&gt;0,1,0)</f>
        <v/>
      </c>
      <c r="AY1537" s="35">
        <f>IF(AL1537&gt;0,1,0)</f>
        <v/>
      </c>
      <c r="AZ1537" s="35">
        <f>IF(AG1537&gt;0,1,0)</f>
        <v/>
      </c>
      <c r="BA1537" s="35">
        <f>IF(AB1537&gt;0,1,0)</f>
        <v/>
      </c>
      <c r="BB1537" s="35">
        <f>IF(W1537&gt;0,1,0)</f>
        <v/>
      </c>
    </row>
    <row r="1538">
      <c r="B1538" s="154" t="inlineStr">
        <is>
          <t>trial 756</t>
        </is>
      </c>
      <c r="C1538" s="155">
        <f>+start-C1535</f>
        <v/>
      </c>
      <c r="D1538" s="156">
        <f>IF((C1538&lt;=0),0,((C1538-D$24)*Stock*(_xlfn.NORM.INV(RAND(),stock_ave,stock_std))+(C1538-D$24)*Bonds*(_xlfn.NORM.INV(RAND(),bond_ave,bond_std))+(C1538-D$24)*cash*(_xlfn.NORM.INV(RAND(),cash_ave,cash_std))+(C1538-D$24)))</f>
        <v/>
      </c>
      <c r="E1538" s="156">
        <f>IF((D1538&lt;=0),0,((D1538-E$24)*Stock*(_xlfn.NORM.INV(RAND(),stock_ave,stock_std))+(D1538-E$24)*Bonds*(_xlfn.NORM.INV(RAND(),bond_ave,bond_std))+(D1538-E$24)*cash*(_xlfn.NORM.INV(RAND(),cash_ave,cash_std))+(D1538-E$24)))</f>
        <v/>
      </c>
      <c r="F1538" s="156">
        <f>IF((E1538&lt;=0),0,((E1538-F$24)*Stock*(_xlfn.NORM.INV(RAND(),stock_ave,stock_std))+(E1538-F$24)*Bonds*(_xlfn.NORM.INV(RAND(),bond_ave,bond_std))+(E1538-F$24)*cash*(_xlfn.NORM.INV(RAND(),cash_ave,cash_std))+(E1538-F$24)))</f>
        <v/>
      </c>
      <c r="G1538" s="156">
        <f>IF((F1538&lt;=0),0,((F1538-G$24)*Stock*(_xlfn.NORM.INV(RAND(),stock_ave,stock_std))+(F1538-G$24)*Bonds*(_xlfn.NORM.INV(RAND(),bond_ave,bond_std))+(F1538-G$24)*cash*(_xlfn.NORM.INV(RAND(),cash_ave,cash_std))+(F1538-G$24)))</f>
        <v/>
      </c>
      <c r="H1538" s="156">
        <f>IF((G1538&lt;=0),0,((G1538-H$24)*Stock*(_xlfn.NORM.INV(RAND(),stock_ave,stock_std))+(G1538-H$24)*Bonds*(_xlfn.NORM.INV(RAND(),bond_ave,bond_std))+(G1538-H$24)*cash*(_xlfn.NORM.INV(RAND(),cash_ave,cash_std))+(G1538-H$24)))</f>
        <v/>
      </c>
      <c r="I1538" s="156">
        <f>IF((H1538&lt;=0),0,((H1538-I$24)*Stock*(_xlfn.NORM.INV(RAND(),stock_ave,stock_std))+(H1538-I$24)*Bonds*(_xlfn.NORM.INV(RAND(),bond_ave,bond_std))+(H1538-I$24)*cash*(_xlfn.NORM.INV(RAND(),cash_ave,cash_std))+(H1538-I$24)))</f>
        <v/>
      </c>
      <c r="J1538" s="156">
        <f>IF((I1538&lt;=0),0,((I1538-J$24)*Stock*(_xlfn.NORM.INV(RAND(),stock_ave,stock_std))+(I1538-J$24)*Bonds*(_xlfn.NORM.INV(RAND(),bond_ave,bond_std))+(I1538-J$24)*cash*(_xlfn.NORM.INV(RAND(),cash_ave,cash_std))+(I1538-J$24)))</f>
        <v/>
      </c>
      <c r="K1538" s="156">
        <f>IF((J1538&lt;=0),0,((J1538-K$24)*Stock*(_xlfn.NORM.INV(RAND(),stock_ave,stock_std))+(J1538-K$24)*Bonds*(_xlfn.NORM.INV(RAND(),bond_ave,bond_std))+(J1538-K$24)*cash*(_xlfn.NORM.INV(RAND(),cash_ave,cash_std))+(J1538-K$24)))</f>
        <v/>
      </c>
      <c r="L1538" s="156">
        <f>IF((K1538&lt;=0),0,((K1538-L$24)*Stock*(_xlfn.NORM.INV(RAND(),stock_ave,stock_std))+(K1538-L$24)*Bonds*(_xlfn.NORM.INV(RAND(),bond_ave,bond_std))+(K1538-L$24)*cash*(_xlfn.NORM.INV(RAND(),cash_ave,cash_std))+(K1538-L$24)))</f>
        <v/>
      </c>
      <c r="M1538" s="156">
        <f>IF((L1538&lt;=0),0,((L1538-M$24)*Stock*(_xlfn.NORM.INV(RAND(),stock_ave,stock_std))+(L1538-M$24)*Bonds*(_xlfn.NORM.INV(RAND(),bond_ave,bond_std))+(L1538-M$24)*cash*(_xlfn.NORM.INV(RAND(),cash_ave,cash_std))+(L1538-M$24)))</f>
        <v/>
      </c>
      <c r="N1538" s="156">
        <f>IF((M1538&lt;=0),0,((M1538-N$24)*Stock*(_xlfn.NORM.INV(RAND(),stock_ave,stock_std))+(M1538-N$24)*Bonds*(_xlfn.NORM.INV(RAND(),bond_ave,bond_std))+(M1538-N$24)*cash*(_xlfn.NORM.INV(RAND(),cash_ave,cash_std))+(M1538-N$24)))</f>
        <v/>
      </c>
      <c r="O1538" s="156">
        <f>IF((N1538&lt;=0),0,((N1538-O$24)*Stock*(_xlfn.NORM.INV(RAND(),stock_ave,stock_std))+(N1538-O$24)*Bonds*(_xlfn.NORM.INV(RAND(),bond_ave,bond_std))+(N1538-O$24)*cash*(_xlfn.NORM.INV(RAND(),cash_ave,cash_std))+(N1538-O$24)))</f>
        <v/>
      </c>
      <c r="P1538" s="156">
        <f>IF((O1538&lt;=0),0,((O1538-P$24)*Stock*(_xlfn.NORM.INV(RAND(),stock_ave,stock_std))+(O1538-P$24)*Bonds*(_xlfn.NORM.INV(RAND(),bond_ave,bond_std))+(O1538-P$24)*cash*(_xlfn.NORM.INV(RAND(),cash_ave,cash_std))+(O1538-P$24)))</f>
        <v/>
      </c>
      <c r="Q1538" s="156">
        <f>IF((P1538&lt;=0),0,((P1538-Q$24)*Stock*(_xlfn.NORM.INV(RAND(),stock_ave,stock_std))+(P1538-Q$24)*Bonds*(_xlfn.NORM.INV(RAND(),bond_ave,bond_std))+(P1538-Q$24)*cash*(_xlfn.NORM.INV(RAND(),cash_ave,cash_std))+(P1538-Q$24)))</f>
        <v/>
      </c>
      <c r="R1538" s="156">
        <f>IF((Q1538&lt;=0),0,((Q1538-R$24)*Stock*(_xlfn.NORM.INV(RAND(),stock_ave,stock_std))+(Q1538-R$24)*Bonds*(_xlfn.NORM.INV(RAND(),bond_ave,bond_std))+(Q1538-R$24)*cash*(_xlfn.NORM.INV(RAND(),cash_ave,cash_std))+(Q1538-R$24)))</f>
        <v/>
      </c>
      <c r="S1538" s="156">
        <f>IF((R1538&lt;=0),0,((R1538-S$24)*Stock*(_xlfn.NORM.INV(RAND(),stock_ave,stock_std))+(R1538-S$24)*Bonds*(_xlfn.NORM.INV(RAND(),bond_ave,bond_std))+(R1538-S$24)*cash*(_xlfn.NORM.INV(RAND(),cash_ave,cash_std))+(R1538-S$24)))</f>
        <v/>
      </c>
      <c r="T1538" s="156">
        <f>IF((S1538&lt;=0),0,((S1538-T$24)*Stock*(_xlfn.NORM.INV(RAND(),stock_ave,stock_std))+(S1538-T$24)*Bonds*(_xlfn.NORM.INV(RAND(),bond_ave,bond_std))+(S1538-T$24)*cash*(_xlfn.NORM.INV(RAND(),cash_ave,cash_std))+(S1538-T$24)))</f>
        <v/>
      </c>
      <c r="U1538" s="156">
        <f>IF((T1538&lt;=0),0,((T1538-U$24)*Stock*(_xlfn.NORM.INV(RAND(),stock_ave,stock_std))+(T1538-U$24)*Bonds*(_xlfn.NORM.INV(RAND(),bond_ave,bond_std))+(T1538-U$24)*cash*(_xlfn.NORM.INV(RAND(),cash_ave,cash_std))+(T1538-U$24)))</f>
        <v/>
      </c>
      <c r="V1538" s="156">
        <f>IF((U1538&lt;=0),0,((U1538-V$24)*Stock*(_xlfn.NORM.INV(RAND(),stock_ave,stock_std))+(U1538-V$24)*Bonds*(_xlfn.NORM.INV(RAND(),bond_ave,bond_std))+(U1538-V$24)*cash*(_xlfn.NORM.INV(RAND(),cash_ave,cash_std))+(U1538-V$24)))</f>
        <v/>
      </c>
      <c r="W1538" s="156">
        <f>IF((V1538&lt;=0),0,((V1538-W$24)*Stock*(_xlfn.NORM.INV(RAND(),stock_ave,stock_std))+(V1538-W$24)*Bonds*(_xlfn.NORM.INV(RAND(),bond_ave,bond_std))+(V1538-W$24)*cash*(_xlfn.NORM.INV(RAND(),cash_ave,cash_std))+(V1538-W$24)))</f>
        <v/>
      </c>
      <c r="X1538" s="156">
        <f>IF((W1538&lt;=0),0,((W1538-X$24)*Stock*(_xlfn.NORM.INV(RAND(),stock_ave,stock_std))+(W1538-X$24)*Bonds*(_xlfn.NORM.INV(RAND(),bond_ave,bond_std))+(W1538-X$24)*cash*(_xlfn.NORM.INV(RAND(),cash_ave,cash_std))+(W1538-X$24)))</f>
        <v/>
      </c>
      <c r="Y1538" s="156">
        <f>IF((X1538&lt;=0),0,((X1538-Y$24)*Stock*(_xlfn.NORM.INV(RAND(),stock_ave,stock_std))+(X1538-Y$24)*Bonds*(_xlfn.NORM.INV(RAND(),bond_ave,bond_std))+(X1538-Y$24)*cash*(_xlfn.NORM.INV(RAND(),cash_ave,cash_std))+(X1538-Y$24)))</f>
        <v/>
      </c>
      <c r="Z1538" s="156">
        <f>IF((Y1538&lt;=0),0,((Y1538-Z$24)*Stock*(_xlfn.NORM.INV(RAND(),stock_ave,stock_std))+(Y1538-Z$24)*Bonds*(_xlfn.NORM.INV(RAND(),bond_ave,bond_std))+(Y1538-Z$24)*cash*(_xlfn.NORM.INV(RAND(),cash_ave,cash_std))+(Y1538-Z$24)))</f>
        <v/>
      </c>
      <c r="AA1538" s="156">
        <f>IF((Z1538&lt;=0),0,((Z1538-AA$24)*Stock*(_xlfn.NORM.INV(RAND(),stock_ave,stock_std))+(Z1538-AA$24)*Bonds*(_xlfn.NORM.INV(RAND(),bond_ave,bond_std))+(Z1538-AA$24)*cash*(_xlfn.NORM.INV(RAND(),cash_ave,cash_std))+(Z1538-AA$24)))</f>
        <v/>
      </c>
      <c r="AB1538" s="156">
        <f>IF((AA1538&lt;=0),0,((AA1538-AB$24)*Stock*(_xlfn.NORM.INV(RAND(),stock_ave,stock_std))+(AA1538-AB$24)*Bonds*(_xlfn.NORM.INV(RAND(),bond_ave,bond_std))+(AA1538-AB$24)*cash*(_xlfn.NORM.INV(RAND(),cash_ave,cash_std))+(AA1538-AB$24)))</f>
        <v/>
      </c>
      <c r="AC1538" s="156">
        <f>IF((AB1538&lt;=0),0,((AB1538-AC$24)*Stock*(_xlfn.NORM.INV(RAND(),stock_ave,stock_std))+(AB1538-AC$24)*Bonds*(_xlfn.NORM.INV(RAND(),bond_ave,bond_std))+(AB1538-AC$24)*cash*(_xlfn.NORM.INV(RAND(),cash_ave,cash_std))+(AB1538-AC$24)))</f>
        <v/>
      </c>
      <c r="AD1538" s="156">
        <f>IF((AC1538&lt;=0),0,((AC1538-AD$24)*Stock*(_xlfn.NORM.INV(RAND(),stock_ave,stock_std))+(AC1538-AD$24)*Bonds*(_xlfn.NORM.INV(RAND(),bond_ave,bond_std))+(AC1538-AD$24)*cash*(_xlfn.NORM.INV(RAND(),cash_ave,cash_std))+(AC1538-AD$24)))</f>
        <v/>
      </c>
      <c r="AE1538" s="156">
        <f>IF((AD1538&lt;=0),0,((AD1538-AE$24)*Stock*(_xlfn.NORM.INV(RAND(),stock_ave,stock_std))+(AD1538-AE$24)*Bonds*(_xlfn.NORM.INV(RAND(),bond_ave,bond_std))+(AD1538-AE$24)*cash*(_xlfn.NORM.INV(RAND(),cash_ave,cash_std))+(AD1538-AE$24)))</f>
        <v/>
      </c>
      <c r="AF1538" s="156">
        <f>IF((AE1538&lt;=0),0,((AE1538-AF$24)*Stock*(_xlfn.NORM.INV(RAND(),stock_ave,stock_std))+(AE1538-AF$24)*Bonds*(_xlfn.NORM.INV(RAND(),bond_ave,bond_std))+(AE1538-AF$24)*cash*(_xlfn.NORM.INV(RAND(),cash_ave,cash_std))+(AE1538-AF$24)))</f>
        <v/>
      </c>
      <c r="AG1538" s="156">
        <f>IF((AF1538&lt;=0),0,((AF1538-AG$24)*Stock*(_xlfn.NORM.INV(RAND(),stock_ave,stock_std))+(AF1538-AG$24)*Bonds*(_xlfn.NORM.INV(RAND(),bond_ave,bond_std))+(AF1538-AG$24)*cash*(_xlfn.NORM.INV(RAND(),cash_ave,cash_std))+(AF1538-AG$24)))</f>
        <v/>
      </c>
      <c r="AH1538" s="156">
        <f>IF((AG1538&lt;=0),0,((AG1538-AH$24)*Stock*(_xlfn.NORM.INV(RAND(),stock_ave,stock_std))+(AG1538-AH$24)*Bonds*(_xlfn.NORM.INV(RAND(),bond_ave,bond_std))+(AG1538-AH$24)*cash*(_xlfn.NORM.INV(RAND(),cash_ave,cash_std))+(AG1538-AH$24)))</f>
        <v/>
      </c>
      <c r="AI1538" s="156">
        <f>IF((AH1538&lt;=0),0,((AH1538-AI$24)*Stock*(_xlfn.NORM.INV(RAND(),stock_ave,stock_std))+(AH1538-AI$24)*Bonds*(_xlfn.NORM.INV(RAND(),bond_ave,bond_std))+(AH1538-AI$24)*cash*(_xlfn.NORM.INV(RAND(),cash_ave,cash_std))+(AH1538-AI$24)))</f>
        <v/>
      </c>
      <c r="AJ1538" s="156">
        <f>IF((AI1538&lt;=0),0,((AI1538-AJ$24)*Stock*(_xlfn.NORM.INV(RAND(),stock_ave,stock_std))+(AI1538-AJ$24)*Bonds*(_xlfn.NORM.INV(RAND(),bond_ave,bond_std))+(AI1538-AJ$24)*cash*(_xlfn.NORM.INV(RAND(),cash_ave,cash_std))+(AI1538-AJ$24)))</f>
        <v/>
      </c>
      <c r="AK1538" s="156">
        <f>IF((AJ1538&lt;=0),0,((AJ1538-AK$24)*Stock*(_xlfn.NORM.INV(RAND(),stock_ave,stock_std))+(AJ1538-AK$24)*Bonds*(_xlfn.NORM.INV(RAND(),bond_ave,bond_std))+(AJ1538-AK$24)*cash*(_xlfn.NORM.INV(RAND(),cash_ave,cash_std))+(AJ1538-AK$24)))</f>
        <v/>
      </c>
      <c r="AL1538" s="156">
        <f>IF((AK1538&lt;=0),0,((AK1538-AL$24)*Stock*(_xlfn.NORM.INV(RAND(),stock_ave,stock_std))+(AK1538-AL$24)*Bonds*(_xlfn.NORM.INV(RAND(),bond_ave,bond_std))+(AK1538-AL$24)*cash*(_xlfn.NORM.INV(RAND(),cash_ave,cash_std))+(AK1538-AL$24)))</f>
        <v/>
      </c>
      <c r="AM1538" s="156">
        <f>IF((AL1538&lt;=0),0,((AL1538-AM$24)*Stock*(_xlfn.NORM.INV(RAND(),stock_ave,stock_std))+(AL1538-AM$24)*Bonds*(_xlfn.NORM.INV(RAND(),bond_ave,bond_std))+(AL1538-AM$24)*cash*(_xlfn.NORM.INV(RAND(),cash_ave,cash_std))+(AL1538-AM$24)))</f>
        <v/>
      </c>
      <c r="AN1538" s="156">
        <f>IF((AM1538&lt;=0),0,((AM1538-AN$24)*Stock*(_xlfn.NORM.INV(RAND(),stock_ave,stock_std))+(AM1538-AN$24)*Bonds*(_xlfn.NORM.INV(RAND(),bond_ave,bond_std))+(AM1538-AN$24)*cash*(_xlfn.NORM.INV(RAND(),cash_ave,cash_std))+(AM1538-AN$24)))</f>
        <v/>
      </c>
      <c r="AO1538" s="156">
        <f>IF((AN1538&lt;=0),0,((AN1538-AO$24)*Stock*(_xlfn.NORM.INV(RAND(),stock_ave,stock_std))+(AN1538-AO$24)*Bonds*(_xlfn.NORM.INV(RAND(),bond_ave,bond_std))+(AN1538-AO$24)*cash*(_xlfn.NORM.INV(RAND(),cash_ave,cash_std))+(AN1538-AO$24)))</f>
        <v/>
      </c>
      <c r="AP1538" s="156">
        <f>IF((AO1538&lt;=0),0,((AO1538-AP$24)*Stock*(_xlfn.NORM.INV(RAND(),stock_ave,stock_std))+(AO1538-AP$24)*Bonds*(_xlfn.NORM.INV(RAND(),bond_ave,bond_std))+(AO1538-AP$24)*cash*(_xlfn.NORM.INV(RAND(),cash_ave,cash_std))+(AO1538-AP$24)))</f>
        <v/>
      </c>
      <c r="AQ1538" s="156">
        <f>IF((AP1538&lt;=0),0,((AP1538-AQ$24)*Stock*(_xlfn.NORM.INV(RAND(),stock_ave,stock_std))+(AP1538-AQ$24)*Bonds*(_xlfn.NORM.INV(RAND(),bond_ave,bond_std))+(AP1538-AQ$24)*cash*(_xlfn.NORM.INV(RAND(),cash_ave,cash_std))+(AP1538-AQ$24)))</f>
        <v/>
      </c>
      <c r="AR1538" s="156">
        <f>IF((AQ1538&lt;=0),0,((AQ1538-AR$24)*Stock*(_xlfn.NORM.INV(RAND(),stock_ave,stock_std))+(AQ1538-AR$24)*Bonds*(_xlfn.NORM.INV(RAND(),bond_ave,bond_std))+(AQ1538-AR$24)*cash*(_xlfn.NORM.INV(RAND(),cash_ave,cash_std))+(AQ1538-AR$24)))</f>
        <v/>
      </c>
      <c r="AS1538" s="156">
        <f>IF((AR1538&lt;=0),0,((AR1538-AS$24)*Stock*(_xlfn.NORM.INV(RAND(),stock_ave,stock_std))+(AR1538-AS$24)*Bonds*(_xlfn.NORM.INV(RAND(),bond_ave,bond_std))+(AR1538-AS$24)*cash*(_xlfn.NORM.INV(RAND(),cash_ave,cash_std))+(AR1538-AS$24)))</f>
        <v/>
      </c>
      <c r="AT1538" s="156">
        <f>IF((AS1538&lt;=0),0,((AS1538-AT$24)*Stock*(_xlfn.NORM.INV(RAND(),stock_ave,stock_std))+(AS1538-AT$24)*Bonds*(_xlfn.NORM.INV(RAND(),bond_ave,bond_std))+(AS1538-AT$24)*cash*(_xlfn.NORM.INV(RAND(),cash_ave,cash_std))+(AS1538-AT$24)))</f>
        <v/>
      </c>
      <c r="AU1538" s="156">
        <f>IF((AT1538&lt;=0),0,((AT1538-AU$24)*Stock*(_xlfn.NORM.INV(RAND(),stock_ave,stock_std))+(AT1538-AU$24)*Bonds*(_xlfn.NORM.INV(RAND(),bond_ave,bond_std))+(AT1538-AU$24)*cash*(_xlfn.NORM.INV(RAND(),cash_ave,cash_std))+(AT1538-AU$24)))</f>
        <v/>
      </c>
      <c r="AV1538" s="156">
        <f>IF((AU1538&lt;=0),0,((AU1538-AV$24)*Stock*(_xlfn.NORM.INV(RAND(),stock_ave,stock_std))+(AU1538-AV$24)*Bonds*(_xlfn.NORM.INV(RAND(),bond_ave,bond_std))+(AU1538-AV$24)*cash*(_xlfn.NORM.INV(RAND(),cash_ave,cash_std))+(AU1538-AV$24)))</f>
        <v/>
      </c>
      <c r="AW1538" s="156">
        <f>IF((AV1538&lt;=0),0,((AV1538-AW$24)*Stock*(_xlfn.NORM.INV(RAND(),stock_ave,stock_std))+(AV1538-AW$24)*Bonds*(_xlfn.NORM.INV(RAND(),bond_ave,bond_std))+(AV1538-AW$24)*cash*(_xlfn.NORM.INV(RAND(),cash_ave,cash_std))+(AV1538-AW$24)))</f>
        <v/>
      </c>
      <c r="AX1538" s="159" t="n"/>
      <c r="AY1538" s="159" t="n"/>
      <c r="AZ1538" s="159" t="n"/>
      <c r="BA1538" s="159" t="n"/>
      <c r="BB1538" s="159" t="n"/>
    </row>
    <row r="1539">
      <c r="C1539" s="147" t="n"/>
      <c r="D1539" s="61">
        <f>+D1538-IF(D$18&gt;74,(D1538/D$25)*$C$10)</f>
        <v/>
      </c>
      <c r="E1539" s="61">
        <f>+E1538-IF(E$18&gt;74,(E1538/E$25)*$C$10)</f>
        <v/>
      </c>
      <c r="F1539" s="61">
        <f>+F1538-IF(F$18&gt;74,(F1538/F$25)*$C$10)</f>
        <v/>
      </c>
      <c r="G1539" s="61">
        <f>+G1538-IF(G$18&gt;74,(G1538/G$25)*$C$10)</f>
        <v/>
      </c>
      <c r="H1539" s="61">
        <f>+H1538-IF(H$18&gt;74,(H1538/H$25)*$C$10)</f>
        <v/>
      </c>
      <c r="I1539" s="61">
        <f>+I1538-IF(I$18&gt;74,(I1538/I$25)*$C$10)</f>
        <v/>
      </c>
      <c r="J1539" s="61">
        <f>+J1538-IF(J$18&gt;74,(J1538/J$25)*$C$10)</f>
        <v/>
      </c>
      <c r="K1539" s="61">
        <f>+K1538-IF(K$18&gt;74,(K1538/K$25)*$C$10)</f>
        <v/>
      </c>
      <c r="L1539" s="61">
        <f>+L1538-IF(L$18&gt;74,(L1538/L$25)*$C$10)</f>
        <v/>
      </c>
      <c r="M1539" s="61">
        <f>+M1538-IF(M$18&gt;74,(M1538/M$25)*$C$10)</f>
        <v/>
      </c>
      <c r="N1539" s="61">
        <f>+N1538-IF(N$18&gt;74,(N1538/N$25)*$C$10)</f>
        <v/>
      </c>
      <c r="O1539" s="61">
        <f>+O1538-IF(O$18&gt;74,(O1538/O$25)*$C$10)</f>
        <v/>
      </c>
      <c r="P1539" s="61">
        <f>+P1538-IF(P$18&gt;74,(P1538/P$25)*$C$10)</f>
        <v/>
      </c>
      <c r="Q1539" s="61">
        <f>+Q1538-IF(Q$18&gt;74,(Q1538/Q$25)*$C$10)</f>
        <v/>
      </c>
      <c r="R1539" s="61">
        <f>+R1538-IF(R$18&gt;74,(R1538/R$25)*$C$10)</f>
        <v/>
      </c>
      <c r="S1539" s="61">
        <f>+S1538-IF(S$18&gt;74,(S1538/S$25)*$C$10)</f>
        <v/>
      </c>
      <c r="T1539" s="61">
        <f>+T1538-IF(T$18&gt;74,(T1538/T$25)*$C$10)</f>
        <v/>
      </c>
      <c r="U1539" s="61">
        <f>+U1538-IF(U$18&gt;74,(U1538/U$25)*$C$10)</f>
        <v/>
      </c>
      <c r="V1539" s="61">
        <f>+V1538-IF(V$18&gt;74,(V1538/V$25)*$C$10)</f>
        <v/>
      </c>
      <c r="W1539" s="61">
        <f>+W1538-IF(W$18&gt;74,(W1538/W$25)*$C$10)</f>
        <v/>
      </c>
      <c r="X1539" s="61">
        <f>+X1538-IF(X$18&gt;74,(X1538/X$25)*$C$10)</f>
        <v/>
      </c>
      <c r="Y1539" s="61">
        <f>+Y1538-IF(Y$18&gt;74,(Y1538/Y$25)*$C$10)</f>
        <v/>
      </c>
      <c r="Z1539" s="61">
        <f>+Z1538-IF(Z$18&gt;74,(Z1538/Z$25)*$C$10)</f>
        <v/>
      </c>
      <c r="AA1539" s="61">
        <f>+AA1538-IF(AA$18&gt;74,(AA1538/AA$25)*$C$10)</f>
        <v/>
      </c>
      <c r="AB1539" s="61">
        <f>+AB1538-IF(AB$18&gt;74,(AB1538/AB$25)*$C$10)</f>
        <v/>
      </c>
      <c r="AC1539" s="61">
        <f>+AC1538-IF(AC$18&gt;74,(AC1538/AC$25)*$C$10)</f>
        <v/>
      </c>
      <c r="AD1539" s="61">
        <f>+AD1538-IF(AD$18&gt;74,(AD1538/AD$25)*$C$10)</f>
        <v/>
      </c>
      <c r="AE1539" s="61">
        <f>+AE1538-IF(AE$18&gt;74,(AE1538/AE$25)*$C$10)</f>
        <v/>
      </c>
      <c r="AF1539" s="61">
        <f>+AF1538-IF(AF$18&gt;74,(AF1538/AF$25)*$C$10)</f>
        <v/>
      </c>
      <c r="AG1539" s="61">
        <f>+AG1538-IF(AG$18&gt;74,(AG1538/AG$25)*$C$10)</f>
        <v/>
      </c>
      <c r="AH1539" s="61">
        <f>+AH1538-IF(AH$18&gt;74,(AH1538/AH$25)*$C$10)</f>
        <v/>
      </c>
      <c r="AI1539" s="61">
        <f>+AI1538-IF(AI$18&gt;74,(AI1538/AI$25)*$C$10)</f>
        <v/>
      </c>
      <c r="AJ1539" s="61">
        <f>+AJ1538-IF(AJ$18&gt;74,(AJ1538/AJ$25)*$C$10)</f>
        <v/>
      </c>
      <c r="AK1539" s="61">
        <f>+AK1538-IF(AK$18&gt;74,(AK1538/AK$25)*$C$10)</f>
        <v/>
      </c>
      <c r="AL1539" s="61">
        <f>+AL1538-IF(AL$18&gt;74,(AL1538/AL$25)*$C$10)</f>
        <v/>
      </c>
      <c r="AM1539" s="61">
        <f>+AM1538-IF(AM$18&gt;74,(AM1538/AM$25)*$C$10)</f>
        <v/>
      </c>
      <c r="AN1539" s="61">
        <f>+AN1538-IF(AN$18&gt;74,(AN1538/AN$25)*$C$10)</f>
        <v/>
      </c>
      <c r="AO1539" s="61">
        <f>+AO1538-IF(AO$18&gt;74,(AO1538/AO$25)*$C$10)</f>
        <v/>
      </c>
      <c r="AP1539" s="61">
        <f>+AP1538-IF(AP$18&gt;74,(AP1538/AP$25)*$C$10)</f>
        <v/>
      </c>
      <c r="AQ1539" s="61">
        <f>+AQ1538-IF(AQ$18&gt;74,(AQ1538/AQ$25)*$C$10)</f>
        <v/>
      </c>
      <c r="AR1539" s="61">
        <f>+AR1538-IF(AR$18&gt;74,(AR1538/AR$25)*$C$10)</f>
        <v/>
      </c>
      <c r="AS1539" s="61">
        <f>+AS1538-IF(AS$18&gt;74,(AS1538/AS$25)*$C$10)</f>
        <v/>
      </c>
      <c r="AT1539" s="61">
        <f>+AT1538-IF(AT$18&gt;74,(AT1538/AT$25)*$C$10)</f>
        <v/>
      </c>
      <c r="AU1539" s="61">
        <f>+AU1538-IF(AU$18&gt;74,(AU1538/AU$25)*$C$10)</f>
        <v/>
      </c>
      <c r="AV1539" s="61">
        <f>+AV1538-IF(AV$18&gt;74,(AV1538/AV$25)*$C$10)</f>
        <v/>
      </c>
      <c r="AW1539" s="61">
        <f>+AW1538-IF(AW$18&gt;74,(AW1538/AW$25)*$C$10)</f>
        <v/>
      </c>
      <c r="AX1539" s="35">
        <f>IF(AW1539&gt;0,1,0)</f>
        <v/>
      </c>
      <c r="AY1539" s="35">
        <f>IF(AL1539&gt;0,1,0)</f>
        <v/>
      </c>
      <c r="AZ1539" s="35">
        <f>IF(AG1539&gt;0,1,0)</f>
        <v/>
      </c>
      <c r="BA1539" s="35">
        <f>IF(AB1539&gt;0,1,0)</f>
        <v/>
      </c>
      <c r="BB1539" s="35">
        <f>IF(W1539&gt;0,1,0)</f>
        <v/>
      </c>
    </row>
    <row r="1540">
      <c r="B1540" s="154" t="inlineStr">
        <is>
          <t>trial 757</t>
        </is>
      </c>
      <c r="C1540" s="155">
        <f>+start-C1537</f>
        <v/>
      </c>
      <c r="D1540" s="156">
        <f>IF((C1540&lt;=0),0,((C1540-D$24)*Stock*(_xlfn.NORM.INV(RAND(),stock_ave,stock_std))+(C1540-D$24)*Bonds*(_xlfn.NORM.INV(RAND(),bond_ave,bond_std))+(C1540-D$24)*cash*(_xlfn.NORM.INV(RAND(),cash_ave,cash_std))+(C1540-D$24)))</f>
        <v/>
      </c>
      <c r="E1540" s="156">
        <f>IF((D1540&lt;=0),0,((D1540-E$24)*Stock*(_xlfn.NORM.INV(RAND(),stock_ave,stock_std))+(D1540-E$24)*Bonds*(_xlfn.NORM.INV(RAND(),bond_ave,bond_std))+(D1540-E$24)*cash*(_xlfn.NORM.INV(RAND(),cash_ave,cash_std))+(D1540-E$24)))</f>
        <v/>
      </c>
      <c r="F1540" s="156">
        <f>IF((E1540&lt;=0),0,((E1540-F$24)*Stock*(_xlfn.NORM.INV(RAND(),stock_ave,stock_std))+(E1540-F$24)*Bonds*(_xlfn.NORM.INV(RAND(),bond_ave,bond_std))+(E1540-F$24)*cash*(_xlfn.NORM.INV(RAND(),cash_ave,cash_std))+(E1540-F$24)))</f>
        <v/>
      </c>
      <c r="G1540" s="156">
        <f>IF((F1540&lt;=0),0,((F1540-G$24)*Stock*(_xlfn.NORM.INV(RAND(),stock_ave,stock_std))+(F1540-G$24)*Bonds*(_xlfn.NORM.INV(RAND(),bond_ave,bond_std))+(F1540-G$24)*cash*(_xlfn.NORM.INV(RAND(),cash_ave,cash_std))+(F1540-G$24)))</f>
        <v/>
      </c>
      <c r="H1540" s="156">
        <f>IF((G1540&lt;=0),0,((G1540-H$24)*Stock*(_xlfn.NORM.INV(RAND(),stock_ave,stock_std))+(G1540-H$24)*Bonds*(_xlfn.NORM.INV(RAND(),bond_ave,bond_std))+(G1540-H$24)*cash*(_xlfn.NORM.INV(RAND(),cash_ave,cash_std))+(G1540-H$24)))</f>
        <v/>
      </c>
      <c r="I1540" s="156">
        <f>IF((H1540&lt;=0),0,((H1540-I$24)*Stock*(_xlfn.NORM.INV(RAND(),stock_ave,stock_std))+(H1540-I$24)*Bonds*(_xlfn.NORM.INV(RAND(),bond_ave,bond_std))+(H1540-I$24)*cash*(_xlfn.NORM.INV(RAND(),cash_ave,cash_std))+(H1540-I$24)))</f>
        <v/>
      </c>
      <c r="J1540" s="156">
        <f>IF((I1540&lt;=0),0,((I1540-J$24)*Stock*(_xlfn.NORM.INV(RAND(),stock_ave,stock_std))+(I1540-J$24)*Bonds*(_xlfn.NORM.INV(RAND(),bond_ave,bond_std))+(I1540-J$24)*cash*(_xlfn.NORM.INV(RAND(),cash_ave,cash_std))+(I1540-J$24)))</f>
        <v/>
      </c>
      <c r="K1540" s="156">
        <f>IF((J1540&lt;=0),0,((J1540-K$24)*Stock*(_xlfn.NORM.INV(RAND(),stock_ave,stock_std))+(J1540-K$24)*Bonds*(_xlfn.NORM.INV(RAND(),bond_ave,bond_std))+(J1540-K$24)*cash*(_xlfn.NORM.INV(RAND(),cash_ave,cash_std))+(J1540-K$24)))</f>
        <v/>
      </c>
      <c r="L1540" s="156">
        <f>IF((K1540&lt;=0),0,((K1540-L$24)*Stock*(_xlfn.NORM.INV(RAND(),stock_ave,stock_std))+(K1540-L$24)*Bonds*(_xlfn.NORM.INV(RAND(),bond_ave,bond_std))+(K1540-L$24)*cash*(_xlfn.NORM.INV(RAND(),cash_ave,cash_std))+(K1540-L$24)))</f>
        <v/>
      </c>
      <c r="M1540" s="156">
        <f>IF((L1540&lt;=0),0,((L1540-M$24)*Stock*(_xlfn.NORM.INV(RAND(),stock_ave,stock_std))+(L1540-M$24)*Bonds*(_xlfn.NORM.INV(RAND(),bond_ave,bond_std))+(L1540-M$24)*cash*(_xlfn.NORM.INV(RAND(),cash_ave,cash_std))+(L1540-M$24)))</f>
        <v/>
      </c>
      <c r="N1540" s="156">
        <f>IF((M1540&lt;=0),0,((M1540-N$24)*Stock*(_xlfn.NORM.INV(RAND(),stock_ave,stock_std))+(M1540-N$24)*Bonds*(_xlfn.NORM.INV(RAND(),bond_ave,bond_std))+(M1540-N$24)*cash*(_xlfn.NORM.INV(RAND(),cash_ave,cash_std))+(M1540-N$24)))</f>
        <v/>
      </c>
      <c r="O1540" s="156">
        <f>IF((N1540&lt;=0),0,((N1540-O$24)*Stock*(_xlfn.NORM.INV(RAND(),stock_ave,stock_std))+(N1540-O$24)*Bonds*(_xlfn.NORM.INV(RAND(),bond_ave,bond_std))+(N1540-O$24)*cash*(_xlfn.NORM.INV(RAND(),cash_ave,cash_std))+(N1540-O$24)))</f>
        <v/>
      </c>
      <c r="P1540" s="156">
        <f>IF((O1540&lt;=0),0,((O1540-P$24)*Stock*(_xlfn.NORM.INV(RAND(),stock_ave,stock_std))+(O1540-P$24)*Bonds*(_xlfn.NORM.INV(RAND(),bond_ave,bond_std))+(O1540-P$24)*cash*(_xlfn.NORM.INV(RAND(),cash_ave,cash_std))+(O1540-P$24)))</f>
        <v/>
      </c>
      <c r="Q1540" s="156">
        <f>IF((P1540&lt;=0),0,((P1540-Q$24)*Stock*(_xlfn.NORM.INV(RAND(),stock_ave,stock_std))+(P1540-Q$24)*Bonds*(_xlfn.NORM.INV(RAND(),bond_ave,bond_std))+(P1540-Q$24)*cash*(_xlfn.NORM.INV(RAND(),cash_ave,cash_std))+(P1540-Q$24)))</f>
        <v/>
      </c>
      <c r="R1540" s="156">
        <f>IF((Q1540&lt;=0),0,((Q1540-R$24)*Stock*(_xlfn.NORM.INV(RAND(),stock_ave,stock_std))+(Q1540-R$24)*Bonds*(_xlfn.NORM.INV(RAND(),bond_ave,bond_std))+(Q1540-R$24)*cash*(_xlfn.NORM.INV(RAND(),cash_ave,cash_std))+(Q1540-R$24)))</f>
        <v/>
      </c>
      <c r="S1540" s="156">
        <f>IF((R1540&lt;=0),0,((R1540-S$24)*Stock*(_xlfn.NORM.INV(RAND(),stock_ave,stock_std))+(R1540-S$24)*Bonds*(_xlfn.NORM.INV(RAND(),bond_ave,bond_std))+(R1540-S$24)*cash*(_xlfn.NORM.INV(RAND(),cash_ave,cash_std))+(R1540-S$24)))</f>
        <v/>
      </c>
      <c r="T1540" s="156">
        <f>IF((S1540&lt;=0),0,((S1540-T$24)*Stock*(_xlfn.NORM.INV(RAND(),stock_ave,stock_std))+(S1540-T$24)*Bonds*(_xlfn.NORM.INV(RAND(),bond_ave,bond_std))+(S1540-T$24)*cash*(_xlfn.NORM.INV(RAND(),cash_ave,cash_std))+(S1540-T$24)))</f>
        <v/>
      </c>
      <c r="U1540" s="156">
        <f>IF((T1540&lt;=0),0,((T1540-U$24)*Stock*(_xlfn.NORM.INV(RAND(),stock_ave,stock_std))+(T1540-U$24)*Bonds*(_xlfn.NORM.INV(RAND(),bond_ave,bond_std))+(T1540-U$24)*cash*(_xlfn.NORM.INV(RAND(),cash_ave,cash_std))+(T1540-U$24)))</f>
        <v/>
      </c>
      <c r="V1540" s="156">
        <f>IF((U1540&lt;=0),0,((U1540-V$24)*Stock*(_xlfn.NORM.INV(RAND(),stock_ave,stock_std))+(U1540-V$24)*Bonds*(_xlfn.NORM.INV(RAND(),bond_ave,bond_std))+(U1540-V$24)*cash*(_xlfn.NORM.INV(RAND(),cash_ave,cash_std))+(U1540-V$24)))</f>
        <v/>
      </c>
      <c r="W1540" s="156">
        <f>IF((V1540&lt;=0),0,((V1540-W$24)*Stock*(_xlfn.NORM.INV(RAND(),stock_ave,stock_std))+(V1540-W$24)*Bonds*(_xlfn.NORM.INV(RAND(),bond_ave,bond_std))+(V1540-W$24)*cash*(_xlfn.NORM.INV(RAND(),cash_ave,cash_std))+(V1540-W$24)))</f>
        <v/>
      </c>
      <c r="X1540" s="156">
        <f>IF((W1540&lt;=0),0,((W1540-X$24)*Stock*(_xlfn.NORM.INV(RAND(),stock_ave,stock_std))+(W1540-X$24)*Bonds*(_xlfn.NORM.INV(RAND(),bond_ave,bond_std))+(W1540-X$24)*cash*(_xlfn.NORM.INV(RAND(),cash_ave,cash_std))+(W1540-X$24)))</f>
        <v/>
      </c>
      <c r="Y1540" s="156">
        <f>IF((X1540&lt;=0),0,((X1540-Y$24)*Stock*(_xlfn.NORM.INV(RAND(),stock_ave,stock_std))+(X1540-Y$24)*Bonds*(_xlfn.NORM.INV(RAND(),bond_ave,bond_std))+(X1540-Y$24)*cash*(_xlfn.NORM.INV(RAND(),cash_ave,cash_std))+(X1540-Y$24)))</f>
        <v/>
      </c>
      <c r="Z1540" s="156">
        <f>IF((Y1540&lt;=0),0,((Y1540-Z$24)*Stock*(_xlfn.NORM.INV(RAND(),stock_ave,stock_std))+(Y1540-Z$24)*Bonds*(_xlfn.NORM.INV(RAND(),bond_ave,bond_std))+(Y1540-Z$24)*cash*(_xlfn.NORM.INV(RAND(),cash_ave,cash_std))+(Y1540-Z$24)))</f>
        <v/>
      </c>
      <c r="AA1540" s="156">
        <f>IF((Z1540&lt;=0),0,((Z1540-AA$24)*Stock*(_xlfn.NORM.INV(RAND(),stock_ave,stock_std))+(Z1540-AA$24)*Bonds*(_xlfn.NORM.INV(RAND(),bond_ave,bond_std))+(Z1540-AA$24)*cash*(_xlfn.NORM.INV(RAND(),cash_ave,cash_std))+(Z1540-AA$24)))</f>
        <v/>
      </c>
      <c r="AB1540" s="156">
        <f>IF((AA1540&lt;=0),0,((AA1540-AB$24)*Stock*(_xlfn.NORM.INV(RAND(),stock_ave,stock_std))+(AA1540-AB$24)*Bonds*(_xlfn.NORM.INV(RAND(),bond_ave,bond_std))+(AA1540-AB$24)*cash*(_xlfn.NORM.INV(RAND(),cash_ave,cash_std))+(AA1540-AB$24)))</f>
        <v/>
      </c>
      <c r="AC1540" s="156">
        <f>IF((AB1540&lt;=0),0,((AB1540-AC$24)*Stock*(_xlfn.NORM.INV(RAND(),stock_ave,stock_std))+(AB1540-AC$24)*Bonds*(_xlfn.NORM.INV(RAND(),bond_ave,bond_std))+(AB1540-AC$24)*cash*(_xlfn.NORM.INV(RAND(),cash_ave,cash_std))+(AB1540-AC$24)))</f>
        <v/>
      </c>
      <c r="AD1540" s="156">
        <f>IF((AC1540&lt;=0),0,((AC1540-AD$24)*Stock*(_xlfn.NORM.INV(RAND(),stock_ave,stock_std))+(AC1540-AD$24)*Bonds*(_xlfn.NORM.INV(RAND(),bond_ave,bond_std))+(AC1540-AD$24)*cash*(_xlfn.NORM.INV(RAND(),cash_ave,cash_std))+(AC1540-AD$24)))</f>
        <v/>
      </c>
      <c r="AE1540" s="156">
        <f>IF((AD1540&lt;=0),0,((AD1540-AE$24)*Stock*(_xlfn.NORM.INV(RAND(),stock_ave,stock_std))+(AD1540-AE$24)*Bonds*(_xlfn.NORM.INV(RAND(),bond_ave,bond_std))+(AD1540-AE$24)*cash*(_xlfn.NORM.INV(RAND(),cash_ave,cash_std))+(AD1540-AE$24)))</f>
        <v/>
      </c>
      <c r="AF1540" s="156">
        <f>IF((AE1540&lt;=0),0,((AE1540-AF$24)*Stock*(_xlfn.NORM.INV(RAND(),stock_ave,stock_std))+(AE1540-AF$24)*Bonds*(_xlfn.NORM.INV(RAND(),bond_ave,bond_std))+(AE1540-AF$24)*cash*(_xlfn.NORM.INV(RAND(),cash_ave,cash_std))+(AE1540-AF$24)))</f>
        <v/>
      </c>
      <c r="AG1540" s="156">
        <f>IF((AF1540&lt;=0),0,((AF1540-AG$24)*Stock*(_xlfn.NORM.INV(RAND(),stock_ave,stock_std))+(AF1540-AG$24)*Bonds*(_xlfn.NORM.INV(RAND(),bond_ave,bond_std))+(AF1540-AG$24)*cash*(_xlfn.NORM.INV(RAND(),cash_ave,cash_std))+(AF1540-AG$24)))</f>
        <v/>
      </c>
      <c r="AH1540" s="156">
        <f>IF((AG1540&lt;=0),0,((AG1540-AH$24)*Stock*(_xlfn.NORM.INV(RAND(),stock_ave,stock_std))+(AG1540-AH$24)*Bonds*(_xlfn.NORM.INV(RAND(),bond_ave,bond_std))+(AG1540-AH$24)*cash*(_xlfn.NORM.INV(RAND(),cash_ave,cash_std))+(AG1540-AH$24)))</f>
        <v/>
      </c>
      <c r="AI1540" s="156">
        <f>IF((AH1540&lt;=0),0,((AH1540-AI$24)*Stock*(_xlfn.NORM.INV(RAND(),stock_ave,stock_std))+(AH1540-AI$24)*Bonds*(_xlfn.NORM.INV(RAND(),bond_ave,bond_std))+(AH1540-AI$24)*cash*(_xlfn.NORM.INV(RAND(),cash_ave,cash_std))+(AH1540-AI$24)))</f>
        <v/>
      </c>
      <c r="AJ1540" s="156">
        <f>IF((AI1540&lt;=0),0,((AI1540-AJ$24)*Stock*(_xlfn.NORM.INV(RAND(),stock_ave,stock_std))+(AI1540-AJ$24)*Bonds*(_xlfn.NORM.INV(RAND(),bond_ave,bond_std))+(AI1540-AJ$24)*cash*(_xlfn.NORM.INV(RAND(),cash_ave,cash_std))+(AI1540-AJ$24)))</f>
        <v/>
      </c>
      <c r="AK1540" s="156">
        <f>IF((AJ1540&lt;=0),0,((AJ1540-AK$24)*Stock*(_xlfn.NORM.INV(RAND(),stock_ave,stock_std))+(AJ1540-AK$24)*Bonds*(_xlfn.NORM.INV(RAND(),bond_ave,bond_std))+(AJ1540-AK$24)*cash*(_xlfn.NORM.INV(RAND(),cash_ave,cash_std))+(AJ1540-AK$24)))</f>
        <v/>
      </c>
      <c r="AL1540" s="156">
        <f>IF((AK1540&lt;=0),0,((AK1540-AL$24)*Stock*(_xlfn.NORM.INV(RAND(),stock_ave,stock_std))+(AK1540-AL$24)*Bonds*(_xlfn.NORM.INV(RAND(),bond_ave,bond_std))+(AK1540-AL$24)*cash*(_xlfn.NORM.INV(RAND(),cash_ave,cash_std))+(AK1540-AL$24)))</f>
        <v/>
      </c>
      <c r="AM1540" s="156">
        <f>IF((AL1540&lt;=0),0,((AL1540-AM$24)*Stock*(_xlfn.NORM.INV(RAND(),stock_ave,stock_std))+(AL1540-AM$24)*Bonds*(_xlfn.NORM.INV(RAND(),bond_ave,bond_std))+(AL1540-AM$24)*cash*(_xlfn.NORM.INV(RAND(),cash_ave,cash_std))+(AL1540-AM$24)))</f>
        <v/>
      </c>
      <c r="AN1540" s="156">
        <f>IF((AM1540&lt;=0),0,((AM1540-AN$24)*Stock*(_xlfn.NORM.INV(RAND(),stock_ave,stock_std))+(AM1540-AN$24)*Bonds*(_xlfn.NORM.INV(RAND(),bond_ave,bond_std))+(AM1540-AN$24)*cash*(_xlfn.NORM.INV(RAND(),cash_ave,cash_std))+(AM1540-AN$24)))</f>
        <v/>
      </c>
      <c r="AO1540" s="156">
        <f>IF((AN1540&lt;=0),0,((AN1540-AO$24)*Stock*(_xlfn.NORM.INV(RAND(),stock_ave,stock_std))+(AN1540-AO$24)*Bonds*(_xlfn.NORM.INV(RAND(),bond_ave,bond_std))+(AN1540-AO$24)*cash*(_xlfn.NORM.INV(RAND(),cash_ave,cash_std))+(AN1540-AO$24)))</f>
        <v/>
      </c>
      <c r="AP1540" s="156">
        <f>IF((AO1540&lt;=0),0,((AO1540-AP$24)*Stock*(_xlfn.NORM.INV(RAND(),stock_ave,stock_std))+(AO1540-AP$24)*Bonds*(_xlfn.NORM.INV(RAND(),bond_ave,bond_std))+(AO1540-AP$24)*cash*(_xlfn.NORM.INV(RAND(),cash_ave,cash_std))+(AO1540-AP$24)))</f>
        <v/>
      </c>
      <c r="AQ1540" s="156">
        <f>IF((AP1540&lt;=0),0,((AP1540-AQ$24)*Stock*(_xlfn.NORM.INV(RAND(),stock_ave,stock_std))+(AP1540-AQ$24)*Bonds*(_xlfn.NORM.INV(RAND(),bond_ave,bond_std))+(AP1540-AQ$24)*cash*(_xlfn.NORM.INV(RAND(),cash_ave,cash_std))+(AP1540-AQ$24)))</f>
        <v/>
      </c>
      <c r="AR1540" s="156">
        <f>IF((AQ1540&lt;=0),0,((AQ1540-AR$24)*Stock*(_xlfn.NORM.INV(RAND(),stock_ave,stock_std))+(AQ1540-AR$24)*Bonds*(_xlfn.NORM.INV(RAND(),bond_ave,bond_std))+(AQ1540-AR$24)*cash*(_xlfn.NORM.INV(RAND(),cash_ave,cash_std))+(AQ1540-AR$24)))</f>
        <v/>
      </c>
      <c r="AS1540" s="156">
        <f>IF((AR1540&lt;=0),0,((AR1540-AS$24)*Stock*(_xlfn.NORM.INV(RAND(),stock_ave,stock_std))+(AR1540-AS$24)*Bonds*(_xlfn.NORM.INV(RAND(),bond_ave,bond_std))+(AR1540-AS$24)*cash*(_xlfn.NORM.INV(RAND(),cash_ave,cash_std))+(AR1540-AS$24)))</f>
        <v/>
      </c>
      <c r="AT1540" s="156">
        <f>IF((AS1540&lt;=0),0,((AS1540-AT$24)*Stock*(_xlfn.NORM.INV(RAND(),stock_ave,stock_std))+(AS1540-AT$24)*Bonds*(_xlfn.NORM.INV(RAND(),bond_ave,bond_std))+(AS1540-AT$24)*cash*(_xlfn.NORM.INV(RAND(),cash_ave,cash_std))+(AS1540-AT$24)))</f>
        <v/>
      </c>
      <c r="AU1540" s="156">
        <f>IF((AT1540&lt;=0),0,((AT1540-AU$24)*Stock*(_xlfn.NORM.INV(RAND(),stock_ave,stock_std))+(AT1540-AU$24)*Bonds*(_xlfn.NORM.INV(RAND(),bond_ave,bond_std))+(AT1540-AU$24)*cash*(_xlfn.NORM.INV(RAND(),cash_ave,cash_std))+(AT1540-AU$24)))</f>
        <v/>
      </c>
      <c r="AV1540" s="156">
        <f>IF((AU1540&lt;=0),0,((AU1540-AV$24)*Stock*(_xlfn.NORM.INV(RAND(),stock_ave,stock_std))+(AU1540-AV$24)*Bonds*(_xlfn.NORM.INV(RAND(),bond_ave,bond_std))+(AU1540-AV$24)*cash*(_xlfn.NORM.INV(RAND(),cash_ave,cash_std))+(AU1540-AV$24)))</f>
        <v/>
      </c>
      <c r="AW1540" s="156">
        <f>IF((AV1540&lt;=0),0,((AV1540-AW$24)*Stock*(_xlfn.NORM.INV(RAND(),stock_ave,stock_std))+(AV1540-AW$24)*Bonds*(_xlfn.NORM.INV(RAND(),bond_ave,bond_std))+(AV1540-AW$24)*cash*(_xlfn.NORM.INV(RAND(),cash_ave,cash_std))+(AV1540-AW$24)))</f>
        <v/>
      </c>
      <c r="AX1540" s="159" t="n"/>
      <c r="AY1540" s="159" t="n"/>
      <c r="AZ1540" s="159" t="n"/>
      <c r="BA1540" s="159" t="n"/>
      <c r="BB1540" s="159" t="n"/>
    </row>
    <row r="1541">
      <c r="C1541" s="147" t="n"/>
      <c r="D1541" s="61">
        <f>+D1540-IF(D$18&gt;74,(D1540/D$25)*$C$10)</f>
        <v/>
      </c>
      <c r="E1541" s="61">
        <f>+E1540-IF(E$18&gt;74,(E1540/E$25)*$C$10)</f>
        <v/>
      </c>
      <c r="F1541" s="61">
        <f>+F1540-IF(F$18&gt;74,(F1540/F$25)*$C$10)</f>
        <v/>
      </c>
      <c r="G1541" s="61">
        <f>+G1540-IF(G$18&gt;74,(G1540/G$25)*$C$10)</f>
        <v/>
      </c>
      <c r="H1541" s="61">
        <f>+H1540-IF(H$18&gt;74,(H1540/H$25)*$C$10)</f>
        <v/>
      </c>
      <c r="I1541" s="61">
        <f>+I1540-IF(I$18&gt;74,(I1540/I$25)*$C$10)</f>
        <v/>
      </c>
      <c r="J1541" s="61">
        <f>+J1540-IF(J$18&gt;74,(J1540/J$25)*$C$10)</f>
        <v/>
      </c>
      <c r="K1541" s="61">
        <f>+K1540-IF(K$18&gt;74,(K1540/K$25)*$C$10)</f>
        <v/>
      </c>
      <c r="L1541" s="61">
        <f>+L1540-IF(L$18&gt;74,(L1540/L$25)*$C$10)</f>
        <v/>
      </c>
      <c r="M1541" s="61">
        <f>+M1540-IF(M$18&gt;74,(M1540/M$25)*$C$10)</f>
        <v/>
      </c>
      <c r="N1541" s="61">
        <f>+N1540-IF(N$18&gt;74,(N1540/N$25)*$C$10)</f>
        <v/>
      </c>
      <c r="O1541" s="61">
        <f>+O1540-IF(O$18&gt;74,(O1540/O$25)*$C$10)</f>
        <v/>
      </c>
      <c r="P1541" s="61">
        <f>+P1540-IF(P$18&gt;74,(P1540/P$25)*$C$10)</f>
        <v/>
      </c>
      <c r="Q1541" s="61">
        <f>+Q1540-IF(Q$18&gt;74,(Q1540/Q$25)*$C$10)</f>
        <v/>
      </c>
      <c r="R1541" s="61">
        <f>+R1540-IF(R$18&gt;74,(R1540/R$25)*$C$10)</f>
        <v/>
      </c>
      <c r="S1541" s="61">
        <f>+S1540-IF(S$18&gt;74,(S1540/S$25)*$C$10)</f>
        <v/>
      </c>
      <c r="T1541" s="61">
        <f>+T1540-IF(T$18&gt;74,(T1540/T$25)*$C$10)</f>
        <v/>
      </c>
      <c r="U1541" s="61">
        <f>+U1540-IF(U$18&gt;74,(U1540/U$25)*$C$10)</f>
        <v/>
      </c>
      <c r="V1541" s="61">
        <f>+V1540-IF(V$18&gt;74,(V1540/V$25)*$C$10)</f>
        <v/>
      </c>
      <c r="W1541" s="61">
        <f>+W1540-IF(W$18&gt;74,(W1540/W$25)*$C$10)</f>
        <v/>
      </c>
      <c r="X1541" s="61">
        <f>+X1540-IF(X$18&gt;74,(X1540/X$25)*$C$10)</f>
        <v/>
      </c>
      <c r="Y1541" s="61">
        <f>+Y1540-IF(Y$18&gt;74,(Y1540/Y$25)*$C$10)</f>
        <v/>
      </c>
      <c r="Z1541" s="61">
        <f>+Z1540-IF(Z$18&gt;74,(Z1540/Z$25)*$C$10)</f>
        <v/>
      </c>
      <c r="AA1541" s="61">
        <f>+AA1540-IF(AA$18&gt;74,(AA1540/AA$25)*$C$10)</f>
        <v/>
      </c>
      <c r="AB1541" s="61">
        <f>+AB1540-IF(AB$18&gt;74,(AB1540/AB$25)*$C$10)</f>
        <v/>
      </c>
      <c r="AC1541" s="61">
        <f>+AC1540-IF(AC$18&gt;74,(AC1540/AC$25)*$C$10)</f>
        <v/>
      </c>
      <c r="AD1541" s="61">
        <f>+AD1540-IF(AD$18&gt;74,(AD1540/AD$25)*$C$10)</f>
        <v/>
      </c>
      <c r="AE1541" s="61">
        <f>+AE1540-IF(AE$18&gt;74,(AE1540/AE$25)*$C$10)</f>
        <v/>
      </c>
      <c r="AF1541" s="61">
        <f>+AF1540-IF(AF$18&gt;74,(AF1540/AF$25)*$C$10)</f>
        <v/>
      </c>
      <c r="AG1541" s="61">
        <f>+AG1540-IF(AG$18&gt;74,(AG1540/AG$25)*$C$10)</f>
        <v/>
      </c>
      <c r="AH1541" s="61">
        <f>+AH1540-IF(AH$18&gt;74,(AH1540/AH$25)*$C$10)</f>
        <v/>
      </c>
      <c r="AI1541" s="61">
        <f>+AI1540-IF(AI$18&gt;74,(AI1540/AI$25)*$C$10)</f>
        <v/>
      </c>
      <c r="AJ1541" s="61">
        <f>+AJ1540-IF(AJ$18&gt;74,(AJ1540/AJ$25)*$C$10)</f>
        <v/>
      </c>
      <c r="AK1541" s="61">
        <f>+AK1540-IF(AK$18&gt;74,(AK1540/AK$25)*$C$10)</f>
        <v/>
      </c>
      <c r="AL1541" s="61">
        <f>+AL1540-IF(AL$18&gt;74,(AL1540/AL$25)*$C$10)</f>
        <v/>
      </c>
      <c r="AM1541" s="61">
        <f>+AM1540-IF(AM$18&gt;74,(AM1540/AM$25)*$C$10)</f>
        <v/>
      </c>
      <c r="AN1541" s="61">
        <f>+AN1540-IF(AN$18&gt;74,(AN1540/AN$25)*$C$10)</f>
        <v/>
      </c>
      <c r="AO1541" s="61">
        <f>+AO1540-IF(AO$18&gt;74,(AO1540/AO$25)*$C$10)</f>
        <v/>
      </c>
      <c r="AP1541" s="61">
        <f>+AP1540-IF(AP$18&gt;74,(AP1540/AP$25)*$C$10)</f>
        <v/>
      </c>
      <c r="AQ1541" s="61">
        <f>+AQ1540-IF(AQ$18&gt;74,(AQ1540/AQ$25)*$C$10)</f>
        <v/>
      </c>
      <c r="AR1541" s="61">
        <f>+AR1540-IF(AR$18&gt;74,(AR1540/AR$25)*$C$10)</f>
        <v/>
      </c>
      <c r="AS1541" s="61">
        <f>+AS1540-IF(AS$18&gt;74,(AS1540/AS$25)*$C$10)</f>
        <v/>
      </c>
      <c r="AT1541" s="61">
        <f>+AT1540-IF(AT$18&gt;74,(AT1540/AT$25)*$C$10)</f>
        <v/>
      </c>
      <c r="AU1541" s="61">
        <f>+AU1540-IF(AU$18&gt;74,(AU1540/AU$25)*$C$10)</f>
        <v/>
      </c>
      <c r="AV1541" s="61">
        <f>+AV1540-IF(AV$18&gt;74,(AV1540/AV$25)*$C$10)</f>
        <v/>
      </c>
      <c r="AW1541" s="61">
        <f>+AW1540-IF(AW$18&gt;74,(AW1540/AW$25)*$C$10)</f>
        <v/>
      </c>
      <c r="AX1541" s="35">
        <f>IF(AW1541&gt;0,1,0)</f>
        <v/>
      </c>
      <c r="AY1541" s="35">
        <f>IF(AL1541&gt;0,1,0)</f>
        <v/>
      </c>
      <c r="AZ1541" s="35">
        <f>IF(AG1541&gt;0,1,0)</f>
        <v/>
      </c>
      <c r="BA1541" s="35">
        <f>IF(AB1541&gt;0,1,0)</f>
        <v/>
      </c>
      <c r="BB1541" s="35">
        <f>IF(W1541&gt;0,1,0)</f>
        <v/>
      </c>
    </row>
    <row r="1542">
      <c r="B1542" s="154" t="inlineStr">
        <is>
          <t>trial 758</t>
        </is>
      </c>
      <c r="C1542" s="155">
        <f>+start-C1539</f>
        <v/>
      </c>
      <c r="D1542" s="156">
        <f>IF((C1542&lt;=0),0,((C1542-D$24)*Stock*(_xlfn.NORM.INV(RAND(),stock_ave,stock_std))+(C1542-D$24)*Bonds*(_xlfn.NORM.INV(RAND(),bond_ave,bond_std))+(C1542-D$24)*cash*(_xlfn.NORM.INV(RAND(),cash_ave,cash_std))+(C1542-D$24)))</f>
        <v/>
      </c>
      <c r="E1542" s="156">
        <f>IF((D1542&lt;=0),0,((D1542-E$24)*Stock*(_xlfn.NORM.INV(RAND(),stock_ave,stock_std))+(D1542-E$24)*Bonds*(_xlfn.NORM.INV(RAND(),bond_ave,bond_std))+(D1542-E$24)*cash*(_xlfn.NORM.INV(RAND(),cash_ave,cash_std))+(D1542-E$24)))</f>
        <v/>
      </c>
      <c r="F1542" s="156">
        <f>IF((E1542&lt;=0),0,((E1542-F$24)*Stock*(_xlfn.NORM.INV(RAND(),stock_ave,stock_std))+(E1542-F$24)*Bonds*(_xlfn.NORM.INV(RAND(),bond_ave,bond_std))+(E1542-F$24)*cash*(_xlfn.NORM.INV(RAND(),cash_ave,cash_std))+(E1542-F$24)))</f>
        <v/>
      </c>
      <c r="G1542" s="156">
        <f>IF((F1542&lt;=0),0,((F1542-G$24)*Stock*(_xlfn.NORM.INV(RAND(),stock_ave,stock_std))+(F1542-G$24)*Bonds*(_xlfn.NORM.INV(RAND(),bond_ave,bond_std))+(F1542-G$24)*cash*(_xlfn.NORM.INV(RAND(),cash_ave,cash_std))+(F1542-G$24)))</f>
        <v/>
      </c>
      <c r="H1542" s="156">
        <f>IF((G1542&lt;=0),0,((G1542-H$24)*Stock*(_xlfn.NORM.INV(RAND(),stock_ave,stock_std))+(G1542-H$24)*Bonds*(_xlfn.NORM.INV(RAND(),bond_ave,bond_std))+(G1542-H$24)*cash*(_xlfn.NORM.INV(RAND(),cash_ave,cash_std))+(G1542-H$24)))</f>
        <v/>
      </c>
      <c r="I1542" s="156">
        <f>IF((H1542&lt;=0),0,((H1542-I$24)*Stock*(_xlfn.NORM.INV(RAND(),stock_ave,stock_std))+(H1542-I$24)*Bonds*(_xlfn.NORM.INV(RAND(),bond_ave,bond_std))+(H1542-I$24)*cash*(_xlfn.NORM.INV(RAND(),cash_ave,cash_std))+(H1542-I$24)))</f>
        <v/>
      </c>
      <c r="J1542" s="156">
        <f>IF((I1542&lt;=0),0,((I1542-J$24)*Stock*(_xlfn.NORM.INV(RAND(),stock_ave,stock_std))+(I1542-J$24)*Bonds*(_xlfn.NORM.INV(RAND(),bond_ave,bond_std))+(I1542-J$24)*cash*(_xlfn.NORM.INV(RAND(),cash_ave,cash_std))+(I1542-J$24)))</f>
        <v/>
      </c>
      <c r="K1542" s="156">
        <f>IF((J1542&lt;=0),0,((J1542-K$24)*Stock*(_xlfn.NORM.INV(RAND(),stock_ave,stock_std))+(J1542-K$24)*Bonds*(_xlfn.NORM.INV(RAND(),bond_ave,bond_std))+(J1542-K$24)*cash*(_xlfn.NORM.INV(RAND(),cash_ave,cash_std))+(J1542-K$24)))</f>
        <v/>
      </c>
      <c r="L1542" s="156">
        <f>IF((K1542&lt;=0),0,((K1542-L$24)*Stock*(_xlfn.NORM.INV(RAND(),stock_ave,stock_std))+(K1542-L$24)*Bonds*(_xlfn.NORM.INV(RAND(),bond_ave,bond_std))+(K1542-L$24)*cash*(_xlfn.NORM.INV(RAND(),cash_ave,cash_std))+(K1542-L$24)))</f>
        <v/>
      </c>
      <c r="M1542" s="156">
        <f>IF((L1542&lt;=0),0,((L1542-M$24)*Stock*(_xlfn.NORM.INV(RAND(),stock_ave,stock_std))+(L1542-M$24)*Bonds*(_xlfn.NORM.INV(RAND(),bond_ave,bond_std))+(L1542-M$24)*cash*(_xlfn.NORM.INV(RAND(),cash_ave,cash_std))+(L1542-M$24)))</f>
        <v/>
      </c>
      <c r="N1542" s="156">
        <f>IF((M1542&lt;=0),0,((M1542-N$24)*Stock*(_xlfn.NORM.INV(RAND(),stock_ave,stock_std))+(M1542-N$24)*Bonds*(_xlfn.NORM.INV(RAND(),bond_ave,bond_std))+(M1542-N$24)*cash*(_xlfn.NORM.INV(RAND(),cash_ave,cash_std))+(M1542-N$24)))</f>
        <v/>
      </c>
      <c r="O1542" s="156">
        <f>IF((N1542&lt;=0),0,((N1542-O$24)*Stock*(_xlfn.NORM.INV(RAND(),stock_ave,stock_std))+(N1542-O$24)*Bonds*(_xlfn.NORM.INV(RAND(),bond_ave,bond_std))+(N1542-O$24)*cash*(_xlfn.NORM.INV(RAND(),cash_ave,cash_std))+(N1542-O$24)))</f>
        <v/>
      </c>
      <c r="P1542" s="156">
        <f>IF((O1542&lt;=0),0,((O1542-P$24)*Stock*(_xlfn.NORM.INV(RAND(),stock_ave,stock_std))+(O1542-P$24)*Bonds*(_xlfn.NORM.INV(RAND(),bond_ave,bond_std))+(O1542-P$24)*cash*(_xlfn.NORM.INV(RAND(),cash_ave,cash_std))+(O1542-P$24)))</f>
        <v/>
      </c>
      <c r="Q1542" s="156">
        <f>IF((P1542&lt;=0),0,((P1542-Q$24)*Stock*(_xlfn.NORM.INV(RAND(),stock_ave,stock_std))+(P1542-Q$24)*Bonds*(_xlfn.NORM.INV(RAND(),bond_ave,bond_std))+(P1542-Q$24)*cash*(_xlfn.NORM.INV(RAND(),cash_ave,cash_std))+(P1542-Q$24)))</f>
        <v/>
      </c>
      <c r="R1542" s="156">
        <f>IF((Q1542&lt;=0),0,((Q1542-R$24)*Stock*(_xlfn.NORM.INV(RAND(),stock_ave,stock_std))+(Q1542-R$24)*Bonds*(_xlfn.NORM.INV(RAND(),bond_ave,bond_std))+(Q1542-R$24)*cash*(_xlfn.NORM.INV(RAND(),cash_ave,cash_std))+(Q1542-R$24)))</f>
        <v/>
      </c>
      <c r="S1542" s="156">
        <f>IF((R1542&lt;=0),0,((R1542-S$24)*Stock*(_xlfn.NORM.INV(RAND(),stock_ave,stock_std))+(R1542-S$24)*Bonds*(_xlfn.NORM.INV(RAND(),bond_ave,bond_std))+(R1542-S$24)*cash*(_xlfn.NORM.INV(RAND(),cash_ave,cash_std))+(R1542-S$24)))</f>
        <v/>
      </c>
      <c r="T1542" s="156">
        <f>IF((S1542&lt;=0),0,((S1542-T$24)*Stock*(_xlfn.NORM.INV(RAND(),stock_ave,stock_std))+(S1542-T$24)*Bonds*(_xlfn.NORM.INV(RAND(),bond_ave,bond_std))+(S1542-T$24)*cash*(_xlfn.NORM.INV(RAND(),cash_ave,cash_std))+(S1542-T$24)))</f>
        <v/>
      </c>
      <c r="U1542" s="156">
        <f>IF((T1542&lt;=0),0,((T1542-U$24)*Stock*(_xlfn.NORM.INV(RAND(),stock_ave,stock_std))+(T1542-U$24)*Bonds*(_xlfn.NORM.INV(RAND(),bond_ave,bond_std))+(T1542-U$24)*cash*(_xlfn.NORM.INV(RAND(),cash_ave,cash_std))+(T1542-U$24)))</f>
        <v/>
      </c>
      <c r="V1542" s="156">
        <f>IF((U1542&lt;=0),0,((U1542-V$24)*Stock*(_xlfn.NORM.INV(RAND(),stock_ave,stock_std))+(U1542-V$24)*Bonds*(_xlfn.NORM.INV(RAND(),bond_ave,bond_std))+(U1542-V$24)*cash*(_xlfn.NORM.INV(RAND(),cash_ave,cash_std))+(U1542-V$24)))</f>
        <v/>
      </c>
      <c r="W1542" s="156">
        <f>IF((V1542&lt;=0),0,((V1542-W$24)*Stock*(_xlfn.NORM.INV(RAND(),stock_ave,stock_std))+(V1542-W$24)*Bonds*(_xlfn.NORM.INV(RAND(),bond_ave,bond_std))+(V1542-W$24)*cash*(_xlfn.NORM.INV(RAND(),cash_ave,cash_std))+(V1542-W$24)))</f>
        <v/>
      </c>
      <c r="X1542" s="156">
        <f>IF((W1542&lt;=0),0,((W1542-X$24)*Stock*(_xlfn.NORM.INV(RAND(),stock_ave,stock_std))+(W1542-X$24)*Bonds*(_xlfn.NORM.INV(RAND(),bond_ave,bond_std))+(W1542-X$24)*cash*(_xlfn.NORM.INV(RAND(),cash_ave,cash_std))+(W1542-X$24)))</f>
        <v/>
      </c>
      <c r="Y1542" s="156">
        <f>IF((X1542&lt;=0),0,((X1542-Y$24)*Stock*(_xlfn.NORM.INV(RAND(),stock_ave,stock_std))+(X1542-Y$24)*Bonds*(_xlfn.NORM.INV(RAND(),bond_ave,bond_std))+(X1542-Y$24)*cash*(_xlfn.NORM.INV(RAND(),cash_ave,cash_std))+(X1542-Y$24)))</f>
        <v/>
      </c>
      <c r="Z1542" s="156">
        <f>IF((Y1542&lt;=0),0,((Y1542-Z$24)*Stock*(_xlfn.NORM.INV(RAND(),stock_ave,stock_std))+(Y1542-Z$24)*Bonds*(_xlfn.NORM.INV(RAND(),bond_ave,bond_std))+(Y1542-Z$24)*cash*(_xlfn.NORM.INV(RAND(),cash_ave,cash_std))+(Y1542-Z$24)))</f>
        <v/>
      </c>
      <c r="AA1542" s="156">
        <f>IF((Z1542&lt;=0),0,((Z1542-AA$24)*Stock*(_xlfn.NORM.INV(RAND(),stock_ave,stock_std))+(Z1542-AA$24)*Bonds*(_xlfn.NORM.INV(RAND(),bond_ave,bond_std))+(Z1542-AA$24)*cash*(_xlfn.NORM.INV(RAND(),cash_ave,cash_std))+(Z1542-AA$24)))</f>
        <v/>
      </c>
      <c r="AB1542" s="156">
        <f>IF((AA1542&lt;=0),0,((AA1542-AB$24)*Stock*(_xlfn.NORM.INV(RAND(),stock_ave,stock_std))+(AA1542-AB$24)*Bonds*(_xlfn.NORM.INV(RAND(),bond_ave,bond_std))+(AA1542-AB$24)*cash*(_xlfn.NORM.INV(RAND(),cash_ave,cash_std))+(AA1542-AB$24)))</f>
        <v/>
      </c>
      <c r="AC1542" s="156">
        <f>IF((AB1542&lt;=0),0,((AB1542-AC$24)*Stock*(_xlfn.NORM.INV(RAND(),stock_ave,stock_std))+(AB1542-AC$24)*Bonds*(_xlfn.NORM.INV(RAND(),bond_ave,bond_std))+(AB1542-AC$24)*cash*(_xlfn.NORM.INV(RAND(),cash_ave,cash_std))+(AB1542-AC$24)))</f>
        <v/>
      </c>
      <c r="AD1542" s="156">
        <f>IF((AC1542&lt;=0),0,((AC1542-AD$24)*Stock*(_xlfn.NORM.INV(RAND(),stock_ave,stock_std))+(AC1542-AD$24)*Bonds*(_xlfn.NORM.INV(RAND(),bond_ave,bond_std))+(AC1542-AD$24)*cash*(_xlfn.NORM.INV(RAND(),cash_ave,cash_std))+(AC1542-AD$24)))</f>
        <v/>
      </c>
      <c r="AE1542" s="156">
        <f>IF((AD1542&lt;=0),0,((AD1542-AE$24)*Stock*(_xlfn.NORM.INV(RAND(),stock_ave,stock_std))+(AD1542-AE$24)*Bonds*(_xlfn.NORM.INV(RAND(),bond_ave,bond_std))+(AD1542-AE$24)*cash*(_xlfn.NORM.INV(RAND(),cash_ave,cash_std))+(AD1542-AE$24)))</f>
        <v/>
      </c>
      <c r="AF1542" s="156">
        <f>IF((AE1542&lt;=0),0,((AE1542-AF$24)*Stock*(_xlfn.NORM.INV(RAND(),stock_ave,stock_std))+(AE1542-AF$24)*Bonds*(_xlfn.NORM.INV(RAND(),bond_ave,bond_std))+(AE1542-AF$24)*cash*(_xlfn.NORM.INV(RAND(),cash_ave,cash_std))+(AE1542-AF$24)))</f>
        <v/>
      </c>
      <c r="AG1542" s="156">
        <f>IF((AF1542&lt;=0),0,((AF1542-AG$24)*Stock*(_xlfn.NORM.INV(RAND(),stock_ave,stock_std))+(AF1542-AG$24)*Bonds*(_xlfn.NORM.INV(RAND(),bond_ave,bond_std))+(AF1542-AG$24)*cash*(_xlfn.NORM.INV(RAND(),cash_ave,cash_std))+(AF1542-AG$24)))</f>
        <v/>
      </c>
      <c r="AH1542" s="156">
        <f>IF((AG1542&lt;=0),0,((AG1542-AH$24)*Stock*(_xlfn.NORM.INV(RAND(),stock_ave,stock_std))+(AG1542-AH$24)*Bonds*(_xlfn.NORM.INV(RAND(),bond_ave,bond_std))+(AG1542-AH$24)*cash*(_xlfn.NORM.INV(RAND(),cash_ave,cash_std))+(AG1542-AH$24)))</f>
        <v/>
      </c>
      <c r="AI1542" s="156">
        <f>IF((AH1542&lt;=0),0,((AH1542-AI$24)*Stock*(_xlfn.NORM.INV(RAND(),stock_ave,stock_std))+(AH1542-AI$24)*Bonds*(_xlfn.NORM.INV(RAND(),bond_ave,bond_std))+(AH1542-AI$24)*cash*(_xlfn.NORM.INV(RAND(),cash_ave,cash_std))+(AH1542-AI$24)))</f>
        <v/>
      </c>
      <c r="AJ1542" s="156">
        <f>IF((AI1542&lt;=0),0,((AI1542-AJ$24)*Stock*(_xlfn.NORM.INV(RAND(),stock_ave,stock_std))+(AI1542-AJ$24)*Bonds*(_xlfn.NORM.INV(RAND(),bond_ave,bond_std))+(AI1542-AJ$24)*cash*(_xlfn.NORM.INV(RAND(),cash_ave,cash_std))+(AI1542-AJ$24)))</f>
        <v/>
      </c>
      <c r="AK1542" s="156">
        <f>IF((AJ1542&lt;=0),0,((AJ1542-AK$24)*Stock*(_xlfn.NORM.INV(RAND(),stock_ave,stock_std))+(AJ1542-AK$24)*Bonds*(_xlfn.NORM.INV(RAND(),bond_ave,bond_std))+(AJ1542-AK$24)*cash*(_xlfn.NORM.INV(RAND(),cash_ave,cash_std))+(AJ1542-AK$24)))</f>
        <v/>
      </c>
      <c r="AL1542" s="156">
        <f>IF((AK1542&lt;=0),0,((AK1542-AL$24)*Stock*(_xlfn.NORM.INV(RAND(),stock_ave,stock_std))+(AK1542-AL$24)*Bonds*(_xlfn.NORM.INV(RAND(),bond_ave,bond_std))+(AK1542-AL$24)*cash*(_xlfn.NORM.INV(RAND(),cash_ave,cash_std))+(AK1542-AL$24)))</f>
        <v/>
      </c>
      <c r="AM1542" s="156">
        <f>IF((AL1542&lt;=0),0,((AL1542-AM$24)*Stock*(_xlfn.NORM.INV(RAND(),stock_ave,stock_std))+(AL1542-AM$24)*Bonds*(_xlfn.NORM.INV(RAND(),bond_ave,bond_std))+(AL1542-AM$24)*cash*(_xlfn.NORM.INV(RAND(),cash_ave,cash_std))+(AL1542-AM$24)))</f>
        <v/>
      </c>
      <c r="AN1542" s="156">
        <f>IF((AM1542&lt;=0),0,((AM1542-AN$24)*Stock*(_xlfn.NORM.INV(RAND(),stock_ave,stock_std))+(AM1542-AN$24)*Bonds*(_xlfn.NORM.INV(RAND(),bond_ave,bond_std))+(AM1542-AN$24)*cash*(_xlfn.NORM.INV(RAND(),cash_ave,cash_std))+(AM1542-AN$24)))</f>
        <v/>
      </c>
      <c r="AO1542" s="156">
        <f>IF((AN1542&lt;=0),0,((AN1542-AO$24)*Stock*(_xlfn.NORM.INV(RAND(),stock_ave,stock_std))+(AN1542-AO$24)*Bonds*(_xlfn.NORM.INV(RAND(),bond_ave,bond_std))+(AN1542-AO$24)*cash*(_xlfn.NORM.INV(RAND(),cash_ave,cash_std))+(AN1542-AO$24)))</f>
        <v/>
      </c>
      <c r="AP1542" s="156">
        <f>IF((AO1542&lt;=0),0,((AO1542-AP$24)*Stock*(_xlfn.NORM.INV(RAND(),stock_ave,stock_std))+(AO1542-AP$24)*Bonds*(_xlfn.NORM.INV(RAND(),bond_ave,bond_std))+(AO1542-AP$24)*cash*(_xlfn.NORM.INV(RAND(),cash_ave,cash_std))+(AO1542-AP$24)))</f>
        <v/>
      </c>
      <c r="AQ1542" s="156">
        <f>IF((AP1542&lt;=0),0,((AP1542-AQ$24)*Stock*(_xlfn.NORM.INV(RAND(),stock_ave,stock_std))+(AP1542-AQ$24)*Bonds*(_xlfn.NORM.INV(RAND(),bond_ave,bond_std))+(AP1542-AQ$24)*cash*(_xlfn.NORM.INV(RAND(),cash_ave,cash_std))+(AP1542-AQ$24)))</f>
        <v/>
      </c>
      <c r="AR1542" s="156">
        <f>IF((AQ1542&lt;=0),0,((AQ1542-AR$24)*Stock*(_xlfn.NORM.INV(RAND(),stock_ave,stock_std))+(AQ1542-AR$24)*Bonds*(_xlfn.NORM.INV(RAND(),bond_ave,bond_std))+(AQ1542-AR$24)*cash*(_xlfn.NORM.INV(RAND(),cash_ave,cash_std))+(AQ1542-AR$24)))</f>
        <v/>
      </c>
      <c r="AS1542" s="156">
        <f>IF((AR1542&lt;=0),0,((AR1542-AS$24)*Stock*(_xlfn.NORM.INV(RAND(),stock_ave,stock_std))+(AR1542-AS$24)*Bonds*(_xlfn.NORM.INV(RAND(),bond_ave,bond_std))+(AR1542-AS$24)*cash*(_xlfn.NORM.INV(RAND(),cash_ave,cash_std))+(AR1542-AS$24)))</f>
        <v/>
      </c>
      <c r="AT1542" s="156">
        <f>IF((AS1542&lt;=0),0,((AS1542-AT$24)*Stock*(_xlfn.NORM.INV(RAND(),stock_ave,stock_std))+(AS1542-AT$24)*Bonds*(_xlfn.NORM.INV(RAND(),bond_ave,bond_std))+(AS1542-AT$24)*cash*(_xlfn.NORM.INV(RAND(),cash_ave,cash_std))+(AS1542-AT$24)))</f>
        <v/>
      </c>
      <c r="AU1542" s="156">
        <f>IF((AT1542&lt;=0),0,((AT1542-AU$24)*Stock*(_xlfn.NORM.INV(RAND(),stock_ave,stock_std))+(AT1542-AU$24)*Bonds*(_xlfn.NORM.INV(RAND(),bond_ave,bond_std))+(AT1542-AU$24)*cash*(_xlfn.NORM.INV(RAND(),cash_ave,cash_std))+(AT1542-AU$24)))</f>
        <v/>
      </c>
      <c r="AV1542" s="156">
        <f>IF((AU1542&lt;=0),0,((AU1542-AV$24)*Stock*(_xlfn.NORM.INV(RAND(),stock_ave,stock_std))+(AU1542-AV$24)*Bonds*(_xlfn.NORM.INV(RAND(),bond_ave,bond_std))+(AU1542-AV$24)*cash*(_xlfn.NORM.INV(RAND(),cash_ave,cash_std))+(AU1542-AV$24)))</f>
        <v/>
      </c>
      <c r="AW1542" s="156">
        <f>IF((AV1542&lt;=0),0,((AV1542-AW$24)*Stock*(_xlfn.NORM.INV(RAND(),stock_ave,stock_std))+(AV1542-AW$24)*Bonds*(_xlfn.NORM.INV(RAND(),bond_ave,bond_std))+(AV1542-AW$24)*cash*(_xlfn.NORM.INV(RAND(),cash_ave,cash_std))+(AV1542-AW$24)))</f>
        <v/>
      </c>
      <c r="AX1542" s="159" t="n"/>
      <c r="AY1542" s="159" t="n"/>
      <c r="AZ1542" s="159" t="n"/>
      <c r="BA1542" s="159" t="n"/>
      <c r="BB1542" s="159" t="n"/>
    </row>
    <row r="1543">
      <c r="C1543" s="147" t="n"/>
      <c r="D1543" s="61">
        <f>+D1542-IF(D$18&gt;74,(D1542/D$25)*$C$10)</f>
        <v/>
      </c>
      <c r="E1543" s="61">
        <f>+E1542-IF(E$18&gt;74,(E1542/E$25)*$C$10)</f>
        <v/>
      </c>
      <c r="F1543" s="61">
        <f>+F1542-IF(F$18&gt;74,(F1542/F$25)*$C$10)</f>
        <v/>
      </c>
      <c r="G1543" s="61">
        <f>+G1542-IF(G$18&gt;74,(G1542/G$25)*$C$10)</f>
        <v/>
      </c>
      <c r="H1543" s="61">
        <f>+H1542-IF(H$18&gt;74,(H1542/H$25)*$C$10)</f>
        <v/>
      </c>
      <c r="I1543" s="61">
        <f>+I1542-IF(I$18&gt;74,(I1542/I$25)*$C$10)</f>
        <v/>
      </c>
      <c r="J1543" s="61">
        <f>+J1542-IF(J$18&gt;74,(J1542/J$25)*$C$10)</f>
        <v/>
      </c>
      <c r="K1543" s="61">
        <f>+K1542-IF(K$18&gt;74,(K1542/K$25)*$C$10)</f>
        <v/>
      </c>
      <c r="L1543" s="61">
        <f>+L1542-IF(L$18&gt;74,(L1542/L$25)*$C$10)</f>
        <v/>
      </c>
      <c r="M1543" s="61">
        <f>+M1542-IF(M$18&gt;74,(M1542/M$25)*$C$10)</f>
        <v/>
      </c>
      <c r="N1543" s="61">
        <f>+N1542-IF(N$18&gt;74,(N1542/N$25)*$C$10)</f>
        <v/>
      </c>
      <c r="O1543" s="61">
        <f>+O1542-IF(O$18&gt;74,(O1542/O$25)*$C$10)</f>
        <v/>
      </c>
      <c r="P1543" s="61">
        <f>+P1542-IF(P$18&gt;74,(P1542/P$25)*$C$10)</f>
        <v/>
      </c>
      <c r="Q1543" s="61">
        <f>+Q1542-IF(Q$18&gt;74,(Q1542/Q$25)*$C$10)</f>
        <v/>
      </c>
      <c r="R1543" s="61">
        <f>+R1542-IF(R$18&gt;74,(R1542/R$25)*$C$10)</f>
        <v/>
      </c>
      <c r="S1543" s="61">
        <f>+S1542-IF(S$18&gt;74,(S1542/S$25)*$C$10)</f>
        <v/>
      </c>
      <c r="T1543" s="61">
        <f>+T1542-IF(T$18&gt;74,(T1542/T$25)*$C$10)</f>
        <v/>
      </c>
      <c r="U1543" s="61">
        <f>+U1542-IF(U$18&gt;74,(U1542/U$25)*$C$10)</f>
        <v/>
      </c>
      <c r="V1543" s="61">
        <f>+V1542-IF(V$18&gt;74,(V1542/V$25)*$C$10)</f>
        <v/>
      </c>
      <c r="W1543" s="61">
        <f>+W1542-IF(W$18&gt;74,(W1542/W$25)*$C$10)</f>
        <v/>
      </c>
      <c r="X1543" s="61">
        <f>+X1542-IF(X$18&gt;74,(X1542/X$25)*$C$10)</f>
        <v/>
      </c>
      <c r="Y1543" s="61">
        <f>+Y1542-IF(Y$18&gt;74,(Y1542/Y$25)*$C$10)</f>
        <v/>
      </c>
      <c r="Z1543" s="61">
        <f>+Z1542-IF(Z$18&gt;74,(Z1542/Z$25)*$C$10)</f>
        <v/>
      </c>
      <c r="AA1543" s="61">
        <f>+AA1542-IF(AA$18&gt;74,(AA1542/AA$25)*$C$10)</f>
        <v/>
      </c>
      <c r="AB1543" s="61">
        <f>+AB1542-IF(AB$18&gt;74,(AB1542/AB$25)*$C$10)</f>
        <v/>
      </c>
      <c r="AC1543" s="61">
        <f>+AC1542-IF(AC$18&gt;74,(AC1542/AC$25)*$C$10)</f>
        <v/>
      </c>
      <c r="AD1543" s="61">
        <f>+AD1542-IF(AD$18&gt;74,(AD1542/AD$25)*$C$10)</f>
        <v/>
      </c>
      <c r="AE1543" s="61">
        <f>+AE1542-IF(AE$18&gt;74,(AE1542/AE$25)*$C$10)</f>
        <v/>
      </c>
      <c r="AF1543" s="61">
        <f>+AF1542-IF(AF$18&gt;74,(AF1542/AF$25)*$C$10)</f>
        <v/>
      </c>
      <c r="AG1543" s="61">
        <f>+AG1542-IF(AG$18&gt;74,(AG1542/AG$25)*$C$10)</f>
        <v/>
      </c>
      <c r="AH1543" s="61">
        <f>+AH1542-IF(AH$18&gt;74,(AH1542/AH$25)*$C$10)</f>
        <v/>
      </c>
      <c r="AI1543" s="61">
        <f>+AI1542-IF(AI$18&gt;74,(AI1542/AI$25)*$C$10)</f>
        <v/>
      </c>
      <c r="AJ1543" s="61">
        <f>+AJ1542-IF(AJ$18&gt;74,(AJ1542/AJ$25)*$C$10)</f>
        <v/>
      </c>
      <c r="AK1543" s="61">
        <f>+AK1542-IF(AK$18&gt;74,(AK1542/AK$25)*$C$10)</f>
        <v/>
      </c>
      <c r="AL1543" s="61">
        <f>+AL1542-IF(AL$18&gt;74,(AL1542/AL$25)*$C$10)</f>
        <v/>
      </c>
      <c r="AM1543" s="61">
        <f>+AM1542-IF(AM$18&gt;74,(AM1542/AM$25)*$C$10)</f>
        <v/>
      </c>
      <c r="AN1543" s="61">
        <f>+AN1542-IF(AN$18&gt;74,(AN1542/AN$25)*$C$10)</f>
        <v/>
      </c>
      <c r="AO1543" s="61">
        <f>+AO1542-IF(AO$18&gt;74,(AO1542/AO$25)*$C$10)</f>
        <v/>
      </c>
      <c r="AP1543" s="61">
        <f>+AP1542-IF(AP$18&gt;74,(AP1542/AP$25)*$C$10)</f>
        <v/>
      </c>
      <c r="AQ1543" s="61">
        <f>+AQ1542-IF(AQ$18&gt;74,(AQ1542/AQ$25)*$C$10)</f>
        <v/>
      </c>
      <c r="AR1543" s="61">
        <f>+AR1542-IF(AR$18&gt;74,(AR1542/AR$25)*$C$10)</f>
        <v/>
      </c>
      <c r="AS1543" s="61">
        <f>+AS1542-IF(AS$18&gt;74,(AS1542/AS$25)*$C$10)</f>
        <v/>
      </c>
      <c r="AT1543" s="61">
        <f>+AT1542-IF(AT$18&gt;74,(AT1542/AT$25)*$C$10)</f>
        <v/>
      </c>
      <c r="AU1543" s="61">
        <f>+AU1542-IF(AU$18&gt;74,(AU1542/AU$25)*$C$10)</f>
        <v/>
      </c>
      <c r="AV1543" s="61">
        <f>+AV1542-IF(AV$18&gt;74,(AV1542/AV$25)*$C$10)</f>
        <v/>
      </c>
      <c r="AW1543" s="61">
        <f>+AW1542-IF(AW$18&gt;74,(AW1542/AW$25)*$C$10)</f>
        <v/>
      </c>
      <c r="AX1543" s="35">
        <f>IF(AW1543&gt;0,1,0)</f>
        <v/>
      </c>
      <c r="AY1543" s="35">
        <f>IF(AL1543&gt;0,1,0)</f>
        <v/>
      </c>
      <c r="AZ1543" s="35">
        <f>IF(AG1543&gt;0,1,0)</f>
        <v/>
      </c>
      <c r="BA1543" s="35">
        <f>IF(AB1543&gt;0,1,0)</f>
        <v/>
      </c>
      <c r="BB1543" s="35">
        <f>IF(W1543&gt;0,1,0)</f>
        <v/>
      </c>
    </row>
    <row r="1544">
      <c r="B1544" s="154" t="inlineStr">
        <is>
          <t>trial 759</t>
        </is>
      </c>
      <c r="C1544" s="155">
        <f>+start-C1541</f>
        <v/>
      </c>
      <c r="D1544" s="156">
        <f>IF((C1544&lt;=0),0,((C1544-D$24)*Stock*(_xlfn.NORM.INV(RAND(),stock_ave,stock_std))+(C1544-D$24)*Bonds*(_xlfn.NORM.INV(RAND(),bond_ave,bond_std))+(C1544-D$24)*cash*(_xlfn.NORM.INV(RAND(),cash_ave,cash_std))+(C1544-D$24)))</f>
        <v/>
      </c>
      <c r="E1544" s="156">
        <f>IF((D1544&lt;=0),0,((D1544-E$24)*Stock*(_xlfn.NORM.INV(RAND(),stock_ave,stock_std))+(D1544-E$24)*Bonds*(_xlfn.NORM.INV(RAND(),bond_ave,bond_std))+(D1544-E$24)*cash*(_xlfn.NORM.INV(RAND(),cash_ave,cash_std))+(D1544-E$24)))</f>
        <v/>
      </c>
      <c r="F1544" s="156">
        <f>IF((E1544&lt;=0),0,((E1544-F$24)*Stock*(_xlfn.NORM.INV(RAND(),stock_ave,stock_std))+(E1544-F$24)*Bonds*(_xlfn.NORM.INV(RAND(),bond_ave,bond_std))+(E1544-F$24)*cash*(_xlfn.NORM.INV(RAND(),cash_ave,cash_std))+(E1544-F$24)))</f>
        <v/>
      </c>
      <c r="G1544" s="156">
        <f>IF((F1544&lt;=0),0,((F1544-G$24)*Stock*(_xlfn.NORM.INV(RAND(),stock_ave,stock_std))+(F1544-G$24)*Bonds*(_xlfn.NORM.INV(RAND(),bond_ave,bond_std))+(F1544-G$24)*cash*(_xlfn.NORM.INV(RAND(),cash_ave,cash_std))+(F1544-G$24)))</f>
        <v/>
      </c>
      <c r="H1544" s="156">
        <f>IF((G1544&lt;=0),0,((G1544-H$24)*Stock*(_xlfn.NORM.INV(RAND(),stock_ave,stock_std))+(G1544-H$24)*Bonds*(_xlfn.NORM.INV(RAND(),bond_ave,bond_std))+(G1544-H$24)*cash*(_xlfn.NORM.INV(RAND(),cash_ave,cash_std))+(G1544-H$24)))</f>
        <v/>
      </c>
      <c r="I1544" s="156">
        <f>IF((H1544&lt;=0),0,((H1544-I$24)*Stock*(_xlfn.NORM.INV(RAND(),stock_ave,stock_std))+(H1544-I$24)*Bonds*(_xlfn.NORM.INV(RAND(),bond_ave,bond_std))+(H1544-I$24)*cash*(_xlfn.NORM.INV(RAND(),cash_ave,cash_std))+(H1544-I$24)))</f>
        <v/>
      </c>
      <c r="J1544" s="156">
        <f>IF((I1544&lt;=0),0,((I1544-J$24)*Stock*(_xlfn.NORM.INV(RAND(),stock_ave,stock_std))+(I1544-J$24)*Bonds*(_xlfn.NORM.INV(RAND(),bond_ave,bond_std))+(I1544-J$24)*cash*(_xlfn.NORM.INV(RAND(),cash_ave,cash_std))+(I1544-J$24)))</f>
        <v/>
      </c>
      <c r="K1544" s="156">
        <f>IF((J1544&lt;=0),0,((J1544-K$24)*Stock*(_xlfn.NORM.INV(RAND(),stock_ave,stock_std))+(J1544-K$24)*Bonds*(_xlfn.NORM.INV(RAND(),bond_ave,bond_std))+(J1544-K$24)*cash*(_xlfn.NORM.INV(RAND(),cash_ave,cash_std))+(J1544-K$24)))</f>
        <v/>
      </c>
      <c r="L1544" s="156">
        <f>IF((K1544&lt;=0),0,((K1544-L$24)*Stock*(_xlfn.NORM.INV(RAND(),stock_ave,stock_std))+(K1544-L$24)*Bonds*(_xlfn.NORM.INV(RAND(),bond_ave,bond_std))+(K1544-L$24)*cash*(_xlfn.NORM.INV(RAND(),cash_ave,cash_std))+(K1544-L$24)))</f>
        <v/>
      </c>
      <c r="M1544" s="156">
        <f>IF((L1544&lt;=0),0,((L1544-M$24)*Stock*(_xlfn.NORM.INV(RAND(),stock_ave,stock_std))+(L1544-M$24)*Bonds*(_xlfn.NORM.INV(RAND(),bond_ave,bond_std))+(L1544-M$24)*cash*(_xlfn.NORM.INV(RAND(),cash_ave,cash_std))+(L1544-M$24)))</f>
        <v/>
      </c>
      <c r="N1544" s="156">
        <f>IF((M1544&lt;=0),0,((M1544-N$24)*Stock*(_xlfn.NORM.INV(RAND(),stock_ave,stock_std))+(M1544-N$24)*Bonds*(_xlfn.NORM.INV(RAND(),bond_ave,bond_std))+(M1544-N$24)*cash*(_xlfn.NORM.INV(RAND(),cash_ave,cash_std))+(M1544-N$24)))</f>
        <v/>
      </c>
      <c r="O1544" s="156">
        <f>IF((N1544&lt;=0),0,((N1544-O$24)*Stock*(_xlfn.NORM.INV(RAND(),stock_ave,stock_std))+(N1544-O$24)*Bonds*(_xlfn.NORM.INV(RAND(),bond_ave,bond_std))+(N1544-O$24)*cash*(_xlfn.NORM.INV(RAND(),cash_ave,cash_std))+(N1544-O$24)))</f>
        <v/>
      </c>
      <c r="P1544" s="156">
        <f>IF((O1544&lt;=0),0,((O1544-P$24)*Stock*(_xlfn.NORM.INV(RAND(),stock_ave,stock_std))+(O1544-P$24)*Bonds*(_xlfn.NORM.INV(RAND(),bond_ave,bond_std))+(O1544-P$24)*cash*(_xlfn.NORM.INV(RAND(),cash_ave,cash_std))+(O1544-P$24)))</f>
        <v/>
      </c>
      <c r="Q1544" s="156">
        <f>IF((P1544&lt;=0),0,((P1544-Q$24)*Stock*(_xlfn.NORM.INV(RAND(),stock_ave,stock_std))+(P1544-Q$24)*Bonds*(_xlfn.NORM.INV(RAND(),bond_ave,bond_std))+(P1544-Q$24)*cash*(_xlfn.NORM.INV(RAND(),cash_ave,cash_std))+(P1544-Q$24)))</f>
        <v/>
      </c>
      <c r="R1544" s="156">
        <f>IF((Q1544&lt;=0),0,((Q1544-R$24)*Stock*(_xlfn.NORM.INV(RAND(),stock_ave,stock_std))+(Q1544-R$24)*Bonds*(_xlfn.NORM.INV(RAND(),bond_ave,bond_std))+(Q1544-R$24)*cash*(_xlfn.NORM.INV(RAND(),cash_ave,cash_std))+(Q1544-R$24)))</f>
        <v/>
      </c>
      <c r="S1544" s="156">
        <f>IF((R1544&lt;=0),0,((R1544-S$24)*Stock*(_xlfn.NORM.INV(RAND(),stock_ave,stock_std))+(R1544-S$24)*Bonds*(_xlfn.NORM.INV(RAND(),bond_ave,bond_std))+(R1544-S$24)*cash*(_xlfn.NORM.INV(RAND(),cash_ave,cash_std))+(R1544-S$24)))</f>
        <v/>
      </c>
      <c r="T1544" s="156">
        <f>IF((S1544&lt;=0),0,((S1544-T$24)*Stock*(_xlfn.NORM.INV(RAND(),stock_ave,stock_std))+(S1544-T$24)*Bonds*(_xlfn.NORM.INV(RAND(),bond_ave,bond_std))+(S1544-T$24)*cash*(_xlfn.NORM.INV(RAND(),cash_ave,cash_std))+(S1544-T$24)))</f>
        <v/>
      </c>
      <c r="U1544" s="156">
        <f>IF((T1544&lt;=0),0,((T1544-U$24)*Stock*(_xlfn.NORM.INV(RAND(),stock_ave,stock_std))+(T1544-U$24)*Bonds*(_xlfn.NORM.INV(RAND(),bond_ave,bond_std))+(T1544-U$24)*cash*(_xlfn.NORM.INV(RAND(),cash_ave,cash_std))+(T1544-U$24)))</f>
        <v/>
      </c>
      <c r="V1544" s="156">
        <f>IF((U1544&lt;=0),0,((U1544-V$24)*Stock*(_xlfn.NORM.INV(RAND(),stock_ave,stock_std))+(U1544-V$24)*Bonds*(_xlfn.NORM.INV(RAND(),bond_ave,bond_std))+(U1544-V$24)*cash*(_xlfn.NORM.INV(RAND(),cash_ave,cash_std))+(U1544-V$24)))</f>
        <v/>
      </c>
      <c r="W1544" s="156">
        <f>IF((V1544&lt;=0),0,((V1544-W$24)*Stock*(_xlfn.NORM.INV(RAND(),stock_ave,stock_std))+(V1544-W$24)*Bonds*(_xlfn.NORM.INV(RAND(),bond_ave,bond_std))+(V1544-W$24)*cash*(_xlfn.NORM.INV(RAND(),cash_ave,cash_std))+(V1544-W$24)))</f>
        <v/>
      </c>
      <c r="X1544" s="156">
        <f>IF((W1544&lt;=0),0,((W1544-X$24)*Stock*(_xlfn.NORM.INV(RAND(),stock_ave,stock_std))+(W1544-X$24)*Bonds*(_xlfn.NORM.INV(RAND(),bond_ave,bond_std))+(W1544-X$24)*cash*(_xlfn.NORM.INV(RAND(),cash_ave,cash_std))+(W1544-X$24)))</f>
        <v/>
      </c>
      <c r="Y1544" s="156">
        <f>IF((X1544&lt;=0),0,((X1544-Y$24)*Stock*(_xlfn.NORM.INV(RAND(),stock_ave,stock_std))+(X1544-Y$24)*Bonds*(_xlfn.NORM.INV(RAND(),bond_ave,bond_std))+(X1544-Y$24)*cash*(_xlfn.NORM.INV(RAND(),cash_ave,cash_std))+(X1544-Y$24)))</f>
        <v/>
      </c>
      <c r="Z1544" s="156">
        <f>IF((Y1544&lt;=0),0,((Y1544-Z$24)*Stock*(_xlfn.NORM.INV(RAND(),stock_ave,stock_std))+(Y1544-Z$24)*Bonds*(_xlfn.NORM.INV(RAND(),bond_ave,bond_std))+(Y1544-Z$24)*cash*(_xlfn.NORM.INV(RAND(),cash_ave,cash_std))+(Y1544-Z$24)))</f>
        <v/>
      </c>
      <c r="AA1544" s="156">
        <f>IF((Z1544&lt;=0),0,((Z1544-AA$24)*Stock*(_xlfn.NORM.INV(RAND(),stock_ave,stock_std))+(Z1544-AA$24)*Bonds*(_xlfn.NORM.INV(RAND(),bond_ave,bond_std))+(Z1544-AA$24)*cash*(_xlfn.NORM.INV(RAND(),cash_ave,cash_std))+(Z1544-AA$24)))</f>
        <v/>
      </c>
      <c r="AB1544" s="156">
        <f>IF((AA1544&lt;=0),0,((AA1544-AB$24)*Stock*(_xlfn.NORM.INV(RAND(),stock_ave,stock_std))+(AA1544-AB$24)*Bonds*(_xlfn.NORM.INV(RAND(),bond_ave,bond_std))+(AA1544-AB$24)*cash*(_xlfn.NORM.INV(RAND(),cash_ave,cash_std))+(AA1544-AB$24)))</f>
        <v/>
      </c>
      <c r="AC1544" s="156">
        <f>IF((AB1544&lt;=0),0,((AB1544-AC$24)*Stock*(_xlfn.NORM.INV(RAND(),stock_ave,stock_std))+(AB1544-AC$24)*Bonds*(_xlfn.NORM.INV(RAND(),bond_ave,bond_std))+(AB1544-AC$24)*cash*(_xlfn.NORM.INV(RAND(),cash_ave,cash_std))+(AB1544-AC$24)))</f>
        <v/>
      </c>
      <c r="AD1544" s="156">
        <f>IF((AC1544&lt;=0),0,((AC1544-AD$24)*Stock*(_xlfn.NORM.INV(RAND(),stock_ave,stock_std))+(AC1544-AD$24)*Bonds*(_xlfn.NORM.INV(RAND(),bond_ave,bond_std))+(AC1544-AD$24)*cash*(_xlfn.NORM.INV(RAND(),cash_ave,cash_std))+(AC1544-AD$24)))</f>
        <v/>
      </c>
      <c r="AE1544" s="156">
        <f>IF((AD1544&lt;=0),0,((AD1544-AE$24)*Stock*(_xlfn.NORM.INV(RAND(),stock_ave,stock_std))+(AD1544-AE$24)*Bonds*(_xlfn.NORM.INV(RAND(),bond_ave,bond_std))+(AD1544-AE$24)*cash*(_xlfn.NORM.INV(RAND(),cash_ave,cash_std))+(AD1544-AE$24)))</f>
        <v/>
      </c>
      <c r="AF1544" s="156">
        <f>IF((AE1544&lt;=0),0,((AE1544-AF$24)*Stock*(_xlfn.NORM.INV(RAND(),stock_ave,stock_std))+(AE1544-AF$24)*Bonds*(_xlfn.NORM.INV(RAND(),bond_ave,bond_std))+(AE1544-AF$24)*cash*(_xlfn.NORM.INV(RAND(),cash_ave,cash_std))+(AE1544-AF$24)))</f>
        <v/>
      </c>
      <c r="AG1544" s="156">
        <f>IF((AF1544&lt;=0),0,((AF1544-AG$24)*Stock*(_xlfn.NORM.INV(RAND(),stock_ave,stock_std))+(AF1544-AG$24)*Bonds*(_xlfn.NORM.INV(RAND(),bond_ave,bond_std))+(AF1544-AG$24)*cash*(_xlfn.NORM.INV(RAND(),cash_ave,cash_std))+(AF1544-AG$24)))</f>
        <v/>
      </c>
      <c r="AH1544" s="156">
        <f>IF((AG1544&lt;=0),0,((AG1544-AH$24)*Stock*(_xlfn.NORM.INV(RAND(),stock_ave,stock_std))+(AG1544-AH$24)*Bonds*(_xlfn.NORM.INV(RAND(),bond_ave,bond_std))+(AG1544-AH$24)*cash*(_xlfn.NORM.INV(RAND(),cash_ave,cash_std))+(AG1544-AH$24)))</f>
        <v/>
      </c>
      <c r="AI1544" s="156">
        <f>IF((AH1544&lt;=0),0,((AH1544-AI$24)*Stock*(_xlfn.NORM.INV(RAND(),stock_ave,stock_std))+(AH1544-AI$24)*Bonds*(_xlfn.NORM.INV(RAND(),bond_ave,bond_std))+(AH1544-AI$24)*cash*(_xlfn.NORM.INV(RAND(),cash_ave,cash_std))+(AH1544-AI$24)))</f>
        <v/>
      </c>
      <c r="AJ1544" s="156">
        <f>IF((AI1544&lt;=0),0,((AI1544-AJ$24)*Stock*(_xlfn.NORM.INV(RAND(),stock_ave,stock_std))+(AI1544-AJ$24)*Bonds*(_xlfn.NORM.INV(RAND(),bond_ave,bond_std))+(AI1544-AJ$24)*cash*(_xlfn.NORM.INV(RAND(),cash_ave,cash_std))+(AI1544-AJ$24)))</f>
        <v/>
      </c>
      <c r="AK1544" s="156">
        <f>IF((AJ1544&lt;=0),0,((AJ1544-AK$24)*Stock*(_xlfn.NORM.INV(RAND(),stock_ave,stock_std))+(AJ1544-AK$24)*Bonds*(_xlfn.NORM.INV(RAND(),bond_ave,bond_std))+(AJ1544-AK$24)*cash*(_xlfn.NORM.INV(RAND(),cash_ave,cash_std))+(AJ1544-AK$24)))</f>
        <v/>
      </c>
      <c r="AL1544" s="156">
        <f>IF((AK1544&lt;=0),0,((AK1544-AL$24)*Stock*(_xlfn.NORM.INV(RAND(),stock_ave,stock_std))+(AK1544-AL$24)*Bonds*(_xlfn.NORM.INV(RAND(),bond_ave,bond_std))+(AK1544-AL$24)*cash*(_xlfn.NORM.INV(RAND(),cash_ave,cash_std))+(AK1544-AL$24)))</f>
        <v/>
      </c>
      <c r="AM1544" s="156">
        <f>IF((AL1544&lt;=0),0,((AL1544-AM$24)*Stock*(_xlfn.NORM.INV(RAND(),stock_ave,stock_std))+(AL1544-AM$24)*Bonds*(_xlfn.NORM.INV(RAND(),bond_ave,bond_std))+(AL1544-AM$24)*cash*(_xlfn.NORM.INV(RAND(),cash_ave,cash_std))+(AL1544-AM$24)))</f>
        <v/>
      </c>
      <c r="AN1544" s="156">
        <f>IF((AM1544&lt;=0),0,((AM1544-AN$24)*Stock*(_xlfn.NORM.INV(RAND(),stock_ave,stock_std))+(AM1544-AN$24)*Bonds*(_xlfn.NORM.INV(RAND(),bond_ave,bond_std))+(AM1544-AN$24)*cash*(_xlfn.NORM.INV(RAND(),cash_ave,cash_std))+(AM1544-AN$24)))</f>
        <v/>
      </c>
      <c r="AO1544" s="156">
        <f>IF((AN1544&lt;=0),0,((AN1544-AO$24)*Stock*(_xlfn.NORM.INV(RAND(),stock_ave,stock_std))+(AN1544-AO$24)*Bonds*(_xlfn.NORM.INV(RAND(),bond_ave,bond_std))+(AN1544-AO$24)*cash*(_xlfn.NORM.INV(RAND(),cash_ave,cash_std))+(AN1544-AO$24)))</f>
        <v/>
      </c>
      <c r="AP1544" s="156">
        <f>IF((AO1544&lt;=0),0,((AO1544-AP$24)*Stock*(_xlfn.NORM.INV(RAND(),stock_ave,stock_std))+(AO1544-AP$24)*Bonds*(_xlfn.NORM.INV(RAND(),bond_ave,bond_std))+(AO1544-AP$24)*cash*(_xlfn.NORM.INV(RAND(),cash_ave,cash_std))+(AO1544-AP$24)))</f>
        <v/>
      </c>
      <c r="AQ1544" s="156">
        <f>IF((AP1544&lt;=0),0,((AP1544-AQ$24)*Stock*(_xlfn.NORM.INV(RAND(),stock_ave,stock_std))+(AP1544-AQ$24)*Bonds*(_xlfn.NORM.INV(RAND(),bond_ave,bond_std))+(AP1544-AQ$24)*cash*(_xlfn.NORM.INV(RAND(),cash_ave,cash_std))+(AP1544-AQ$24)))</f>
        <v/>
      </c>
      <c r="AR1544" s="156">
        <f>IF((AQ1544&lt;=0),0,((AQ1544-AR$24)*Stock*(_xlfn.NORM.INV(RAND(),stock_ave,stock_std))+(AQ1544-AR$24)*Bonds*(_xlfn.NORM.INV(RAND(),bond_ave,bond_std))+(AQ1544-AR$24)*cash*(_xlfn.NORM.INV(RAND(),cash_ave,cash_std))+(AQ1544-AR$24)))</f>
        <v/>
      </c>
      <c r="AS1544" s="156">
        <f>IF((AR1544&lt;=0),0,((AR1544-AS$24)*Stock*(_xlfn.NORM.INV(RAND(),stock_ave,stock_std))+(AR1544-AS$24)*Bonds*(_xlfn.NORM.INV(RAND(),bond_ave,bond_std))+(AR1544-AS$24)*cash*(_xlfn.NORM.INV(RAND(),cash_ave,cash_std))+(AR1544-AS$24)))</f>
        <v/>
      </c>
      <c r="AT1544" s="156">
        <f>IF((AS1544&lt;=0),0,((AS1544-AT$24)*Stock*(_xlfn.NORM.INV(RAND(),stock_ave,stock_std))+(AS1544-AT$24)*Bonds*(_xlfn.NORM.INV(RAND(),bond_ave,bond_std))+(AS1544-AT$24)*cash*(_xlfn.NORM.INV(RAND(),cash_ave,cash_std))+(AS1544-AT$24)))</f>
        <v/>
      </c>
      <c r="AU1544" s="156">
        <f>IF((AT1544&lt;=0),0,((AT1544-AU$24)*Stock*(_xlfn.NORM.INV(RAND(),stock_ave,stock_std))+(AT1544-AU$24)*Bonds*(_xlfn.NORM.INV(RAND(),bond_ave,bond_std))+(AT1544-AU$24)*cash*(_xlfn.NORM.INV(RAND(),cash_ave,cash_std))+(AT1544-AU$24)))</f>
        <v/>
      </c>
      <c r="AV1544" s="156">
        <f>IF((AU1544&lt;=0),0,((AU1544-AV$24)*Stock*(_xlfn.NORM.INV(RAND(),stock_ave,stock_std))+(AU1544-AV$24)*Bonds*(_xlfn.NORM.INV(RAND(),bond_ave,bond_std))+(AU1544-AV$24)*cash*(_xlfn.NORM.INV(RAND(),cash_ave,cash_std))+(AU1544-AV$24)))</f>
        <v/>
      </c>
      <c r="AW1544" s="156">
        <f>IF((AV1544&lt;=0),0,((AV1544-AW$24)*Stock*(_xlfn.NORM.INV(RAND(),stock_ave,stock_std))+(AV1544-AW$24)*Bonds*(_xlfn.NORM.INV(RAND(),bond_ave,bond_std))+(AV1544-AW$24)*cash*(_xlfn.NORM.INV(RAND(),cash_ave,cash_std))+(AV1544-AW$24)))</f>
        <v/>
      </c>
      <c r="AX1544" s="159" t="n"/>
      <c r="AY1544" s="159" t="n"/>
      <c r="AZ1544" s="159" t="n"/>
      <c r="BA1544" s="159" t="n"/>
      <c r="BB1544" s="159" t="n"/>
    </row>
    <row r="1545">
      <c r="C1545" s="147" t="n"/>
      <c r="D1545" s="61">
        <f>+D1544-IF(D$18&gt;74,(D1544/D$25)*$C$10)</f>
        <v/>
      </c>
      <c r="E1545" s="61">
        <f>+E1544-IF(E$18&gt;74,(E1544/E$25)*$C$10)</f>
        <v/>
      </c>
      <c r="F1545" s="61">
        <f>+F1544-IF(F$18&gt;74,(F1544/F$25)*$C$10)</f>
        <v/>
      </c>
      <c r="G1545" s="61">
        <f>+G1544-IF(G$18&gt;74,(G1544/G$25)*$C$10)</f>
        <v/>
      </c>
      <c r="H1545" s="61">
        <f>+H1544-IF(H$18&gt;74,(H1544/H$25)*$C$10)</f>
        <v/>
      </c>
      <c r="I1545" s="61">
        <f>+I1544-IF(I$18&gt;74,(I1544/I$25)*$C$10)</f>
        <v/>
      </c>
      <c r="J1545" s="61">
        <f>+J1544-IF(J$18&gt;74,(J1544/J$25)*$C$10)</f>
        <v/>
      </c>
      <c r="K1545" s="61">
        <f>+K1544-IF(K$18&gt;74,(K1544/K$25)*$C$10)</f>
        <v/>
      </c>
      <c r="L1545" s="61">
        <f>+L1544-IF(L$18&gt;74,(L1544/L$25)*$C$10)</f>
        <v/>
      </c>
      <c r="M1545" s="61">
        <f>+M1544-IF(M$18&gt;74,(M1544/M$25)*$C$10)</f>
        <v/>
      </c>
      <c r="N1545" s="61">
        <f>+N1544-IF(N$18&gt;74,(N1544/N$25)*$C$10)</f>
        <v/>
      </c>
      <c r="O1545" s="61">
        <f>+O1544-IF(O$18&gt;74,(O1544/O$25)*$C$10)</f>
        <v/>
      </c>
      <c r="P1545" s="61">
        <f>+P1544-IF(P$18&gt;74,(P1544/P$25)*$C$10)</f>
        <v/>
      </c>
      <c r="Q1545" s="61">
        <f>+Q1544-IF(Q$18&gt;74,(Q1544/Q$25)*$C$10)</f>
        <v/>
      </c>
      <c r="R1545" s="61">
        <f>+R1544-IF(R$18&gt;74,(R1544/R$25)*$C$10)</f>
        <v/>
      </c>
      <c r="S1545" s="61">
        <f>+S1544-IF(S$18&gt;74,(S1544/S$25)*$C$10)</f>
        <v/>
      </c>
      <c r="T1545" s="61">
        <f>+T1544-IF(T$18&gt;74,(T1544/T$25)*$C$10)</f>
        <v/>
      </c>
      <c r="U1545" s="61">
        <f>+U1544-IF(U$18&gt;74,(U1544/U$25)*$C$10)</f>
        <v/>
      </c>
      <c r="V1545" s="61">
        <f>+V1544-IF(V$18&gt;74,(V1544/V$25)*$C$10)</f>
        <v/>
      </c>
      <c r="W1545" s="61">
        <f>+W1544-IF(W$18&gt;74,(W1544/W$25)*$C$10)</f>
        <v/>
      </c>
      <c r="X1545" s="61">
        <f>+X1544-IF(X$18&gt;74,(X1544/X$25)*$C$10)</f>
        <v/>
      </c>
      <c r="Y1545" s="61">
        <f>+Y1544-IF(Y$18&gt;74,(Y1544/Y$25)*$C$10)</f>
        <v/>
      </c>
      <c r="Z1545" s="61">
        <f>+Z1544-IF(Z$18&gt;74,(Z1544/Z$25)*$C$10)</f>
        <v/>
      </c>
      <c r="AA1545" s="61">
        <f>+AA1544-IF(AA$18&gt;74,(AA1544/AA$25)*$C$10)</f>
        <v/>
      </c>
      <c r="AB1545" s="61">
        <f>+AB1544-IF(AB$18&gt;74,(AB1544/AB$25)*$C$10)</f>
        <v/>
      </c>
      <c r="AC1545" s="61">
        <f>+AC1544-IF(AC$18&gt;74,(AC1544/AC$25)*$C$10)</f>
        <v/>
      </c>
      <c r="AD1545" s="61">
        <f>+AD1544-IF(AD$18&gt;74,(AD1544/AD$25)*$C$10)</f>
        <v/>
      </c>
      <c r="AE1545" s="61">
        <f>+AE1544-IF(AE$18&gt;74,(AE1544/AE$25)*$C$10)</f>
        <v/>
      </c>
      <c r="AF1545" s="61">
        <f>+AF1544-IF(AF$18&gt;74,(AF1544/AF$25)*$C$10)</f>
        <v/>
      </c>
      <c r="AG1545" s="61">
        <f>+AG1544-IF(AG$18&gt;74,(AG1544/AG$25)*$C$10)</f>
        <v/>
      </c>
      <c r="AH1545" s="61">
        <f>+AH1544-IF(AH$18&gt;74,(AH1544/AH$25)*$C$10)</f>
        <v/>
      </c>
      <c r="AI1545" s="61">
        <f>+AI1544-IF(AI$18&gt;74,(AI1544/AI$25)*$C$10)</f>
        <v/>
      </c>
      <c r="AJ1545" s="61">
        <f>+AJ1544-IF(AJ$18&gt;74,(AJ1544/AJ$25)*$C$10)</f>
        <v/>
      </c>
      <c r="AK1545" s="61">
        <f>+AK1544-IF(AK$18&gt;74,(AK1544/AK$25)*$C$10)</f>
        <v/>
      </c>
      <c r="AL1545" s="61">
        <f>+AL1544-IF(AL$18&gt;74,(AL1544/AL$25)*$C$10)</f>
        <v/>
      </c>
      <c r="AM1545" s="61">
        <f>+AM1544-IF(AM$18&gt;74,(AM1544/AM$25)*$C$10)</f>
        <v/>
      </c>
      <c r="AN1545" s="61">
        <f>+AN1544-IF(AN$18&gt;74,(AN1544/AN$25)*$C$10)</f>
        <v/>
      </c>
      <c r="AO1545" s="61">
        <f>+AO1544-IF(AO$18&gt;74,(AO1544/AO$25)*$C$10)</f>
        <v/>
      </c>
      <c r="AP1545" s="61">
        <f>+AP1544-IF(AP$18&gt;74,(AP1544/AP$25)*$C$10)</f>
        <v/>
      </c>
      <c r="AQ1545" s="61">
        <f>+AQ1544-IF(AQ$18&gt;74,(AQ1544/AQ$25)*$C$10)</f>
        <v/>
      </c>
      <c r="AR1545" s="61">
        <f>+AR1544-IF(AR$18&gt;74,(AR1544/AR$25)*$C$10)</f>
        <v/>
      </c>
      <c r="AS1545" s="61">
        <f>+AS1544-IF(AS$18&gt;74,(AS1544/AS$25)*$C$10)</f>
        <v/>
      </c>
      <c r="AT1545" s="61">
        <f>+AT1544-IF(AT$18&gt;74,(AT1544/AT$25)*$C$10)</f>
        <v/>
      </c>
      <c r="AU1545" s="61">
        <f>+AU1544-IF(AU$18&gt;74,(AU1544/AU$25)*$C$10)</f>
        <v/>
      </c>
      <c r="AV1545" s="61">
        <f>+AV1544-IF(AV$18&gt;74,(AV1544/AV$25)*$C$10)</f>
        <v/>
      </c>
      <c r="AW1545" s="61">
        <f>+AW1544-IF(AW$18&gt;74,(AW1544/AW$25)*$C$10)</f>
        <v/>
      </c>
      <c r="AX1545" s="35">
        <f>IF(AW1545&gt;0,1,0)</f>
        <v/>
      </c>
      <c r="AY1545" s="35">
        <f>IF(AL1545&gt;0,1,0)</f>
        <v/>
      </c>
      <c r="AZ1545" s="35">
        <f>IF(AG1545&gt;0,1,0)</f>
        <v/>
      </c>
      <c r="BA1545" s="35">
        <f>IF(AB1545&gt;0,1,0)</f>
        <v/>
      </c>
      <c r="BB1545" s="35">
        <f>IF(W1545&gt;0,1,0)</f>
        <v/>
      </c>
    </row>
    <row r="1546">
      <c r="B1546" s="154" t="inlineStr">
        <is>
          <t>trial 760</t>
        </is>
      </c>
      <c r="C1546" s="155">
        <f>+start-C1543</f>
        <v/>
      </c>
      <c r="D1546" s="156">
        <f>IF((C1546&lt;=0),0,((C1546-D$24)*Stock*(_xlfn.NORM.INV(RAND(),stock_ave,stock_std))+(C1546-D$24)*Bonds*(_xlfn.NORM.INV(RAND(),bond_ave,bond_std))+(C1546-D$24)*cash*(_xlfn.NORM.INV(RAND(),cash_ave,cash_std))+(C1546-D$24)))</f>
        <v/>
      </c>
      <c r="E1546" s="156">
        <f>IF((D1546&lt;=0),0,((D1546-E$24)*Stock*(_xlfn.NORM.INV(RAND(),stock_ave,stock_std))+(D1546-E$24)*Bonds*(_xlfn.NORM.INV(RAND(),bond_ave,bond_std))+(D1546-E$24)*cash*(_xlfn.NORM.INV(RAND(),cash_ave,cash_std))+(D1546-E$24)))</f>
        <v/>
      </c>
      <c r="F1546" s="156">
        <f>IF((E1546&lt;=0),0,((E1546-F$24)*Stock*(_xlfn.NORM.INV(RAND(),stock_ave,stock_std))+(E1546-F$24)*Bonds*(_xlfn.NORM.INV(RAND(),bond_ave,bond_std))+(E1546-F$24)*cash*(_xlfn.NORM.INV(RAND(),cash_ave,cash_std))+(E1546-F$24)))</f>
        <v/>
      </c>
      <c r="G1546" s="156">
        <f>IF((F1546&lt;=0),0,((F1546-G$24)*Stock*(_xlfn.NORM.INV(RAND(),stock_ave,stock_std))+(F1546-G$24)*Bonds*(_xlfn.NORM.INV(RAND(),bond_ave,bond_std))+(F1546-G$24)*cash*(_xlfn.NORM.INV(RAND(),cash_ave,cash_std))+(F1546-G$24)))</f>
        <v/>
      </c>
      <c r="H1546" s="156">
        <f>IF((G1546&lt;=0),0,((G1546-H$24)*Stock*(_xlfn.NORM.INV(RAND(),stock_ave,stock_std))+(G1546-H$24)*Bonds*(_xlfn.NORM.INV(RAND(),bond_ave,bond_std))+(G1546-H$24)*cash*(_xlfn.NORM.INV(RAND(),cash_ave,cash_std))+(G1546-H$24)))</f>
        <v/>
      </c>
      <c r="I1546" s="156">
        <f>IF((H1546&lt;=0),0,((H1546-I$24)*Stock*(_xlfn.NORM.INV(RAND(),stock_ave,stock_std))+(H1546-I$24)*Bonds*(_xlfn.NORM.INV(RAND(),bond_ave,bond_std))+(H1546-I$24)*cash*(_xlfn.NORM.INV(RAND(),cash_ave,cash_std))+(H1546-I$24)))</f>
        <v/>
      </c>
      <c r="J1546" s="156">
        <f>IF((I1546&lt;=0),0,((I1546-J$24)*Stock*(_xlfn.NORM.INV(RAND(),stock_ave,stock_std))+(I1546-J$24)*Bonds*(_xlfn.NORM.INV(RAND(),bond_ave,bond_std))+(I1546-J$24)*cash*(_xlfn.NORM.INV(RAND(),cash_ave,cash_std))+(I1546-J$24)))</f>
        <v/>
      </c>
      <c r="K1546" s="156">
        <f>IF((J1546&lt;=0),0,((J1546-K$24)*Stock*(_xlfn.NORM.INV(RAND(),stock_ave,stock_std))+(J1546-K$24)*Bonds*(_xlfn.NORM.INV(RAND(),bond_ave,bond_std))+(J1546-K$24)*cash*(_xlfn.NORM.INV(RAND(),cash_ave,cash_std))+(J1546-K$24)))</f>
        <v/>
      </c>
      <c r="L1546" s="156">
        <f>IF((K1546&lt;=0),0,((K1546-L$24)*Stock*(_xlfn.NORM.INV(RAND(),stock_ave,stock_std))+(K1546-L$24)*Bonds*(_xlfn.NORM.INV(RAND(),bond_ave,bond_std))+(K1546-L$24)*cash*(_xlfn.NORM.INV(RAND(),cash_ave,cash_std))+(K1546-L$24)))</f>
        <v/>
      </c>
      <c r="M1546" s="156">
        <f>IF((L1546&lt;=0),0,((L1546-M$24)*Stock*(_xlfn.NORM.INV(RAND(),stock_ave,stock_std))+(L1546-M$24)*Bonds*(_xlfn.NORM.INV(RAND(),bond_ave,bond_std))+(L1546-M$24)*cash*(_xlfn.NORM.INV(RAND(),cash_ave,cash_std))+(L1546-M$24)))</f>
        <v/>
      </c>
      <c r="N1546" s="156">
        <f>IF((M1546&lt;=0),0,((M1546-N$24)*Stock*(_xlfn.NORM.INV(RAND(),stock_ave,stock_std))+(M1546-N$24)*Bonds*(_xlfn.NORM.INV(RAND(),bond_ave,bond_std))+(M1546-N$24)*cash*(_xlfn.NORM.INV(RAND(),cash_ave,cash_std))+(M1546-N$24)))</f>
        <v/>
      </c>
      <c r="O1546" s="156">
        <f>IF((N1546&lt;=0),0,((N1546-O$24)*Stock*(_xlfn.NORM.INV(RAND(),stock_ave,stock_std))+(N1546-O$24)*Bonds*(_xlfn.NORM.INV(RAND(),bond_ave,bond_std))+(N1546-O$24)*cash*(_xlfn.NORM.INV(RAND(),cash_ave,cash_std))+(N1546-O$24)))</f>
        <v/>
      </c>
      <c r="P1546" s="156">
        <f>IF((O1546&lt;=0),0,((O1546-P$24)*Stock*(_xlfn.NORM.INV(RAND(),stock_ave,stock_std))+(O1546-P$24)*Bonds*(_xlfn.NORM.INV(RAND(),bond_ave,bond_std))+(O1546-P$24)*cash*(_xlfn.NORM.INV(RAND(),cash_ave,cash_std))+(O1546-P$24)))</f>
        <v/>
      </c>
      <c r="Q1546" s="156">
        <f>IF((P1546&lt;=0),0,((P1546-Q$24)*Stock*(_xlfn.NORM.INV(RAND(),stock_ave,stock_std))+(P1546-Q$24)*Bonds*(_xlfn.NORM.INV(RAND(),bond_ave,bond_std))+(P1546-Q$24)*cash*(_xlfn.NORM.INV(RAND(),cash_ave,cash_std))+(P1546-Q$24)))</f>
        <v/>
      </c>
      <c r="R1546" s="156">
        <f>IF((Q1546&lt;=0),0,((Q1546-R$24)*Stock*(_xlfn.NORM.INV(RAND(),stock_ave,stock_std))+(Q1546-R$24)*Bonds*(_xlfn.NORM.INV(RAND(),bond_ave,bond_std))+(Q1546-R$24)*cash*(_xlfn.NORM.INV(RAND(),cash_ave,cash_std))+(Q1546-R$24)))</f>
        <v/>
      </c>
      <c r="S1546" s="156">
        <f>IF((R1546&lt;=0),0,((R1546-S$24)*Stock*(_xlfn.NORM.INV(RAND(),stock_ave,stock_std))+(R1546-S$24)*Bonds*(_xlfn.NORM.INV(RAND(),bond_ave,bond_std))+(R1546-S$24)*cash*(_xlfn.NORM.INV(RAND(),cash_ave,cash_std))+(R1546-S$24)))</f>
        <v/>
      </c>
      <c r="T1546" s="156">
        <f>IF((S1546&lt;=0),0,((S1546-T$24)*Stock*(_xlfn.NORM.INV(RAND(),stock_ave,stock_std))+(S1546-T$24)*Bonds*(_xlfn.NORM.INV(RAND(),bond_ave,bond_std))+(S1546-T$24)*cash*(_xlfn.NORM.INV(RAND(),cash_ave,cash_std))+(S1546-T$24)))</f>
        <v/>
      </c>
      <c r="U1546" s="156">
        <f>IF((T1546&lt;=0),0,((T1546-U$24)*Stock*(_xlfn.NORM.INV(RAND(),stock_ave,stock_std))+(T1546-U$24)*Bonds*(_xlfn.NORM.INV(RAND(),bond_ave,bond_std))+(T1546-U$24)*cash*(_xlfn.NORM.INV(RAND(),cash_ave,cash_std))+(T1546-U$24)))</f>
        <v/>
      </c>
      <c r="V1546" s="156">
        <f>IF((U1546&lt;=0),0,((U1546-V$24)*Stock*(_xlfn.NORM.INV(RAND(),stock_ave,stock_std))+(U1546-V$24)*Bonds*(_xlfn.NORM.INV(RAND(),bond_ave,bond_std))+(U1546-V$24)*cash*(_xlfn.NORM.INV(RAND(),cash_ave,cash_std))+(U1546-V$24)))</f>
        <v/>
      </c>
      <c r="W1546" s="156">
        <f>IF((V1546&lt;=0),0,((V1546-W$24)*Stock*(_xlfn.NORM.INV(RAND(),stock_ave,stock_std))+(V1546-W$24)*Bonds*(_xlfn.NORM.INV(RAND(),bond_ave,bond_std))+(V1546-W$24)*cash*(_xlfn.NORM.INV(RAND(),cash_ave,cash_std))+(V1546-W$24)))</f>
        <v/>
      </c>
      <c r="X1546" s="156">
        <f>IF((W1546&lt;=0),0,((W1546-X$24)*Stock*(_xlfn.NORM.INV(RAND(),stock_ave,stock_std))+(W1546-X$24)*Bonds*(_xlfn.NORM.INV(RAND(),bond_ave,bond_std))+(W1546-X$24)*cash*(_xlfn.NORM.INV(RAND(),cash_ave,cash_std))+(W1546-X$24)))</f>
        <v/>
      </c>
      <c r="Y1546" s="156">
        <f>IF((X1546&lt;=0),0,((X1546-Y$24)*Stock*(_xlfn.NORM.INV(RAND(),stock_ave,stock_std))+(X1546-Y$24)*Bonds*(_xlfn.NORM.INV(RAND(),bond_ave,bond_std))+(X1546-Y$24)*cash*(_xlfn.NORM.INV(RAND(),cash_ave,cash_std))+(X1546-Y$24)))</f>
        <v/>
      </c>
      <c r="Z1546" s="156">
        <f>IF((Y1546&lt;=0),0,((Y1546-Z$24)*Stock*(_xlfn.NORM.INV(RAND(),stock_ave,stock_std))+(Y1546-Z$24)*Bonds*(_xlfn.NORM.INV(RAND(),bond_ave,bond_std))+(Y1546-Z$24)*cash*(_xlfn.NORM.INV(RAND(),cash_ave,cash_std))+(Y1546-Z$24)))</f>
        <v/>
      </c>
      <c r="AA1546" s="156">
        <f>IF((Z1546&lt;=0),0,((Z1546-AA$24)*Stock*(_xlfn.NORM.INV(RAND(),stock_ave,stock_std))+(Z1546-AA$24)*Bonds*(_xlfn.NORM.INV(RAND(),bond_ave,bond_std))+(Z1546-AA$24)*cash*(_xlfn.NORM.INV(RAND(),cash_ave,cash_std))+(Z1546-AA$24)))</f>
        <v/>
      </c>
      <c r="AB1546" s="156">
        <f>IF((AA1546&lt;=0),0,((AA1546-AB$24)*Stock*(_xlfn.NORM.INV(RAND(),stock_ave,stock_std))+(AA1546-AB$24)*Bonds*(_xlfn.NORM.INV(RAND(),bond_ave,bond_std))+(AA1546-AB$24)*cash*(_xlfn.NORM.INV(RAND(),cash_ave,cash_std))+(AA1546-AB$24)))</f>
        <v/>
      </c>
      <c r="AC1546" s="156">
        <f>IF((AB1546&lt;=0),0,((AB1546-AC$24)*Stock*(_xlfn.NORM.INV(RAND(),stock_ave,stock_std))+(AB1546-AC$24)*Bonds*(_xlfn.NORM.INV(RAND(),bond_ave,bond_std))+(AB1546-AC$24)*cash*(_xlfn.NORM.INV(RAND(),cash_ave,cash_std))+(AB1546-AC$24)))</f>
        <v/>
      </c>
      <c r="AD1546" s="156">
        <f>IF((AC1546&lt;=0),0,((AC1546-AD$24)*Stock*(_xlfn.NORM.INV(RAND(),stock_ave,stock_std))+(AC1546-AD$24)*Bonds*(_xlfn.NORM.INV(RAND(),bond_ave,bond_std))+(AC1546-AD$24)*cash*(_xlfn.NORM.INV(RAND(),cash_ave,cash_std))+(AC1546-AD$24)))</f>
        <v/>
      </c>
      <c r="AE1546" s="156">
        <f>IF((AD1546&lt;=0),0,((AD1546-AE$24)*Stock*(_xlfn.NORM.INV(RAND(),stock_ave,stock_std))+(AD1546-AE$24)*Bonds*(_xlfn.NORM.INV(RAND(),bond_ave,bond_std))+(AD1546-AE$24)*cash*(_xlfn.NORM.INV(RAND(),cash_ave,cash_std))+(AD1546-AE$24)))</f>
        <v/>
      </c>
      <c r="AF1546" s="156">
        <f>IF((AE1546&lt;=0),0,((AE1546-AF$24)*Stock*(_xlfn.NORM.INV(RAND(),stock_ave,stock_std))+(AE1546-AF$24)*Bonds*(_xlfn.NORM.INV(RAND(),bond_ave,bond_std))+(AE1546-AF$24)*cash*(_xlfn.NORM.INV(RAND(),cash_ave,cash_std))+(AE1546-AF$24)))</f>
        <v/>
      </c>
      <c r="AG1546" s="156">
        <f>IF((AF1546&lt;=0),0,((AF1546-AG$24)*Stock*(_xlfn.NORM.INV(RAND(),stock_ave,stock_std))+(AF1546-AG$24)*Bonds*(_xlfn.NORM.INV(RAND(),bond_ave,bond_std))+(AF1546-AG$24)*cash*(_xlfn.NORM.INV(RAND(),cash_ave,cash_std))+(AF1546-AG$24)))</f>
        <v/>
      </c>
      <c r="AH1546" s="156">
        <f>IF((AG1546&lt;=0),0,((AG1546-AH$24)*Stock*(_xlfn.NORM.INV(RAND(),stock_ave,stock_std))+(AG1546-AH$24)*Bonds*(_xlfn.NORM.INV(RAND(),bond_ave,bond_std))+(AG1546-AH$24)*cash*(_xlfn.NORM.INV(RAND(),cash_ave,cash_std))+(AG1546-AH$24)))</f>
        <v/>
      </c>
      <c r="AI1546" s="156">
        <f>IF((AH1546&lt;=0),0,((AH1546-AI$24)*Stock*(_xlfn.NORM.INV(RAND(),stock_ave,stock_std))+(AH1546-AI$24)*Bonds*(_xlfn.NORM.INV(RAND(),bond_ave,bond_std))+(AH1546-AI$24)*cash*(_xlfn.NORM.INV(RAND(),cash_ave,cash_std))+(AH1546-AI$24)))</f>
        <v/>
      </c>
      <c r="AJ1546" s="156">
        <f>IF((AI1546&lt;=0),0,((AI1546-AJ$24)*Stock*(_xlfn.NORM.INV(RAND(),stock_ave,stock_std))+(AI1546-AJ$24)*Bonds*(_xlfn.NORM.INV(RAND(),bond_ave,bond_std))+(AI1546-AJ$24)*cash*(_xlfn.NORM.INV(RAND(),cash_ave,cash_std))+(AI1546-AJ$24)))</f>
        <v/>
      </c>
      <c r="AK1546" s="156">
        <f>IF((AJ1546&lt;=0),0,((AJ1546-AK$24)*Stock*(_xlfn.NORM.INV(RAND(),stock_ave,stock_std))+(AJ1546-AK$24)*Bonds*(_xlfn.NORM.INV(RAND(),bond_ave,bond_std))+(AJ1546-AK$24)*cash*(_xlfn.NORM.INV(RAND(),cash_ave,cash_std))+(AJ1546-AK$24)))</f>
        <v/>
      </c>
      <c r="AL1546" s="156">
        <f>IF((AK1546&lt;=0),0,((AK1546-AL$24)*Stock*(_xlfn.NORM.INV(RAND(),stock_ave,stock_std))+(AK1546-AL$24)*Bonds*(_xlfn.NORM.INV(RAND(),bond_ave,bond_std))+(AK1546-AL$24)*cash*(_xlfn.NORM.INV(RAND(),cash_ave,cash_std))+(AK1546-AL$24)))</f>
        <v/>
      </c>
      <c r="AM1546" s="156">
        <f>IF((AL1546&lt;=0),0,((AL1546-AM$24)*Stock*(_xlfn.NORM.INV(RAND(),stock_ave,stock_std))+(AL1546-AM$24)*Bonds*(_xlfn.NORM.INV(RAND(),bond_ave,bond_std))+(AL1546-AM$24)*cash*(_xlfn.NORM.INV(RAND(),cash_ave,cash_std))+(AL1546-AM$24)))</f>
        <v/>
      </c>
      <c r="AN1546" s="156">
        <f>IF((AM1546&lt;=0),0,((AM1546-AN$24)*Stock*(_xlfn.NORM.INV(RAND(),stock_ave,stock_std))+(AM1546-AN$24)*Bonds*(_xlfn.NORM.INV(RAND(),bond_ave,bond_std))+(AM1546-AN$24)*cash*(_xlfn.NORM.INV(RAND(),cash_ave,cash_std))+(AM1546-AN$24)))</f>
        <v/>
      </c>
      <c r="AO1546" s="156">
        <f>IF((AN1546&lt;=0),0,((AN1546-AO$24)*Stock*(_xlfn.NORM.INV(RAND(),stock_ave,stock_std))+(AN1546-AO$24)*Bonds*(_xlfn.NORM.INV(RAND(),bond_ave,bond_std))+(AN1546-AO$24)*cash*(_xlfn.NORM.INV(RAND(),cash_ave,cash_std))+(AN1546-AO$24)))</f>
        <v/>
      </c>
      <c r="AP1546" s="156">
        <f>IF((AO1546&lt;=0),0,((AO1546-AP$24)*Stock*(_xlfn.NORM.INV(RAND(),stock_ave,stock_std))+(AO1546-AP$24)*Bonds*(_xlfn.NORM.INV(RAND(),bond_ave,bond_std))+(AO1546-AP$24)*cash*(_xlfn.NORM.INV(RAND(),cash_ave,cash_std))+(AO1546-AP$24)))</f>
        <v/>
      </c>
      <c r="AQ1546" s="156">
        <f>IF((AP1546&lt;=0),0,((AP1546-AQ$24)*Stock*(_xlfn.NORM.INV(RAND(),stock_ave,stock_std))+(AP1546-AQ$24)*Bonds*(_xlfn.NORM.INV(RAND(),bond_ave,bond_std))+(AP1546-AQ$24)*cash*(_xlfn.NORM.INV(RAND(),cash_ave,cash_std))+(AP1546-AQ$24)))</f>
        <v/>
      </c>
      <c r="AR1546" s="156">
        <f>IF((AQ1546&lt;=0),0,((AQ1546-AR$24)*Stock*(_xlfn.NORM.INV(RAND(),stock_ave,stock_std))+(AQ1546-AR$24)*Bonds*(_xlfn.NORM.INV(RAND(),bond_ave,bond_std))+(AQ1546-AR$24)*cash*(_xlfn.NORM.INV(RAND(),cash_ave,cash_std))+(AQ1546-AR$24)))</f>
        <v/>
      </c>
      <c r="AS1546" s="156">
        <f>IF((AR1546&lt;=0),0,((AR1546-AS$24)*Stock*(_xlfn.NORM.INV(RAND(),stock_ave,stock_std))+(AR1546-AS$24)*Bonds*(_xlfn.NORM.INV(RAND(),bond_ave,bond_std))+(AR1546-AS$24)*cash*(_xlfn.NORM.INV(RAND(),cash_ave,cash_std))+(AR1546-AS$24)))</f>
        <v/>
      </c>
      <c r="AT1546" s="156">
        <f>IF((AS1546&lt;=0),0,((AS1546-AT$24)*Stock*(_xlfn.NORM.INV(RAND(),stock_ave,stock_std))+(AS1546-AT$24)*Bonds*(_xlfn.NORM.INV(RAND(),bond_ave,bond_std))+(AS1546-AT$24)*cash*(_xlfn.NORM.INV(RAND(),cash_ave,cash_std))+(AS1546-AT$24)))</f>
        <v/>
      </c>
      <c r="AU1546" s="156">
        <f>IF((AT1546&lt;=0),0,((AT1546-AU$24)*Stock*(_xlfn.NORM.INV(RAND(),stock_ave,stock_std))+(AT1546-AU$24)*Bonds*(_xlfn.NORM.INV(RAND(),bond_ave,bond_std))+(AT1546-AU$24)*cash*(_xlfn.NORM.INV(RAND(),cash_ave,cash_std))+(AT1546-AU$24)))</f>
        <v/>
      </c>
      <c r="AV1546" s="156">
        <f>IF((AU1546&lt;=0),0,((AU1546-AV$24)*Stock*(_xlfn.NORM.INV(RAND(),stock_ave,stock_std))+(AU1546-AV$24)*Bonds*(_xlfn.NORM.INV(RAND(),bond_ave,bond_std))+(AU1546-AV$24)*cash*(_xlfn.NORM.INV(RAND(),cash_ave,cash_std))+(AU1546-AV$24)))</f>
        <v/>
      </c>
      <c r="AW1546" s="156">
        <f>IF((AV1546&lt;=0),0,((AV1546-AW$24)*Stock*(_xlfn.NORM.INV(RAND(),stock_ave,stock_std))+(AV1546-AW$24)*Bonds*(_xlfn.NORM.INV(RAND(),bond_ave,bond_std))+(AV1546-AW$24)*cash*(_xlfn.NORM.INV(RAND(),cash_ave,cash_std))+(AV1546-AW$24)))</f>
        <v/>
      </c>
      <c r="AX1546" s="159" t="n"/>
      <c r="AY1546" s="159" t="n"/>
      <c r="AZ1546" s="159" t="n"/>
      <c r="BA1546" s="159" t="n"/>
      <c r="BB1546" s="159" t="n"/>
    </row>
    <row r="1547">
      <c r="C1547" s="147" t="n"/>
      <c r="D1547" s="61">
        <f>+D1546-IF(D$18&gt;74,(D1546/D$25)*$C$10)</f>
        <v/>
      </c>
      <c r="E1547" s="61">
        <f>+E1546-IF(E$18&gt;74,(E1546/E$25)*$C$10)</f>
        <v/>
      </c>
      <c r="F1547" s="61">
        <f>+F1546-IF(F$18&gt;74,(F1546/F$25)*$C$10)</f>
        <v/>
      </c>
      <c r="G1547" s="61">
        <f>+G1546-IF(G$18&gt;74,(G1546/G$25)*$C$10)</f>
        <v/>
      </c>
      <c r="H1547" s="61">
        <f>+H1546-IF(H$18&gt;74,(H1546/H$25)*$C$10)</f>
        <v/>
      </c>
      <c r="I1547" s="61">
        <f>+I1546-IF(I$18&gt;74,(I1546/I$25)*$C$10)</f>
        <v/>
      </c>
      <c r="J1547" s="61">
        <f>+J1546-IF(J$18&gt;74,(J1546/J$25)*$C$10)</f>
        <v/>
      </c>
      <c r="K1547" s="61">
        <f>+K1546-IF(K$18&gt;74,(K1546/K$25)*$C$10)</f>
        <v/>
      </c>
      <c r="L1547" s="61">
        <f>+L1546-IF(L$18&gt;74,(L1546/L$25)*$C$10)</f>
        <v/>
      </c>
      <c r="M1547" s="61">
        <f>+M1546-IF(M$18&gt;74,(M1546/M$25)*$C$10)</f>
        <v/>
      </c>
      <c r="N1547" s="61">
        <f>+N1546-IF(N$18&gt;74,(N1546/N$25)*$C$10)</f>
        <v/>
      </c>
      <c r="O1547" s="61">
        <f>+O1546-IF(O$18&gt;74,(O1546/O$25)*$C$10)</f>
        <v/>
      </c>
      <c r="P1547" s="61">
        <f>+P1546-IF(P$18&gt;74,(P1546/P$25)*$C$10)</f>
        <v/>
      </c>
      <c r="Q1547" s="61">
        <f>+Q1546-IF(Q$18&gt;74,(Q1546/Q$25)*$C$10)</f>
        <v/>
      </c>
      <c r="R1547" s="61">
        <f>+R1546-IF(R$18&gt;74,(R1546/R$25)*$C$10)</f>
        <v/>
      </c>
      <c r="S1547" s="61">
        <f>+S1546-IF(S$18&gt;74,(S1546/S$25)*$C$10)</f>
        <v/>
      </c>
      <c r="T1547" s="61">
        <f>+T1546-IF(T$18&gt;74,(T1546/T$25)*$C$10)</f>
        <v/>
      </c>
      <c r="U1547" s="61">
        <f>+U1546-IF(U$18&gt;74,(U1546/U$25)*$C$10)</f>
        <v/>
      </c>
      <c r="V1547" s="61">
        <f>+V1546-IF(V$18&gt;74,(V1546/V$25)*$C$10)</f>
        <v/>
      </c>
      <c r="W1547" s="61">
        <f>+W1546-IF(W$18&gt;74,(W1546/W$25)*$C$10)</f>
        <v/>
      </c>
      <c r="X1547" s="61">
        <f>+X1546-IF(X$18&gt;74,(X1546/X$25)*$C$10)</f>
        <v/>
      </c>
      <c r="Y1547" s="61">
        <f>+Y1546-IF(Y$18&gt;74,(Y1546/Y$25)*$C$10)</f>
        <v/>
      </c>
      <c r="Z1547" s="61">
        <f>+Z1546-IF(Z$18&gt;74,(Z1546/Z$25)*$C$10)</f>
        <v/>
      </c>
      <c r="AA1547" s="61">
        <f>+AA1546-IF(AA$18&gt;74,(AA1546/AA$25)*$C$10)</f>
        <v/>
      </c>
      <c r="AB1547" s="61">
        <f>+AB1546-IF(AB$18&gt;74,(AB1546/AB$25)*$C$10)</f>
        <v/>
      </c>
      <c r="AC1547" s="61">
        <f>+AC1546-IF(AC$18&gt;74,(AC1546/AC$25)*$C$10)</f>
        <v/>
      </c>
      <c r="AD1547" s="61">
        <f>+AD1546-IF(AD$18&gt;74,(AD1546/AD$25)*$C$10)</f>
        <v/>
      </c>
      <c r="AE1547" s="61">
        <f>+AE1546-IF(AE$18&gt;74,(AE1546/AE$25)*$C$10)</f>
        <v/>
      </c>
      <c r="AF1547" s="61">
        <f>+AF1546-IF(AF$18&gt;74,(AF1546/AF$25)*$C$10)</f>
        <v/>
      </c>
      <c r="AG1547" s="61">
        <f>+AG1546-IF(AG$18&gt;74,(AG1546/AG$25)*$C$10)</f>
        <v/>
      </c>
      <c r="AH1547" s="61">
        <f>+AH1546-IF(AH$18&gt;74,(AH1546/AH$25)*$C$10)</f>
        <v/>
      </c>
      <c r="AI1547" s="61">
        <f>+AI1546-IF(AI$18&gt;74,(AI1546/AI$25)*$C$10)</f>
        <v/>
      </c>
      <c r="AJ1547" s="61">
        <f>+AJ1546-IF(AJ$18&gt;74,(AJ1546/AJ$25)*$C$10)</f>
        <v/>
      </c>
      <c r="AK1547" s="61">
        <f>+AK1546-IF(AK$18&gt;74,(AK1546/AK$25)*$C$10)</f>
        <v/>
      </c>
      <c r="AL1547" s="61">
        <f>+AL1546-IF(AL$18&gt;74,(AL1546/AL$25)*$C$10)</f>
        <v/>
      </c>
      <c r="AM1547" s="61">
        <f>+AM1546-IF(AM$18&gt;74,(AM1546/AM$25)*$C$10)</f>
        <v/>
      </c>
      <c r="AN1547" s="61">
        <f>+AN1546-IF(AN$18&gt;74,(AN1546/AN$25)*$C$10)</f>
        <v/>
      </c>
      <c r="AO1547" s="61">
        <f>+AO1546-IF(AO$18&gt;74,(AO1546/AO$25)*$C$10)</f>
        <v/>
      </c>
      <c r="AP1547" s="61">
        <f>+AP1546-IF(AP$18&gt;74,(AP1546/AP$25)*$C$10)</f>
        <v/>
      </c>
      <c r="AQ1547" s="61">
        <f>+AQ1546-IF(AQ$18&gt;74,(AQ1546/AQ$25)*$C$10)</f>
        <v/>
      </c>
      <c r="AR1547" s="61">
        <f>+AR1546-IF(AR$18&gt;74,(AR1546/AR$25)*$C$10)</f>
        <v/>
      </c>
      <c r="AS1547" s="61">
        <f>+AS1546-IF(AS$18&gt;74,(AS1546/AS$25)*$C$10)</f>
        <v/>
      </c>
      <c r="AT1547" s="61">
        <f>+AT1546-IF(AT$18&gt;74,(AT1546/AT$25)*$C$10)</f>
        <v/>
      </c>
      <c r="AU1547" s="61">
        <f>+AU1546-IF(AU$18&gt;74,(AU1546/AU$25)*$C$10)</f>
        <v/>
      </c>
      <c r="AV1547" s="61">
        <f>+AV1546-IF(AV$18&gt;74,(AV1546/AV$25)*$C$10)</f>
        <v/>
      </c>
      <c r="AW1547" s="61">
        <f>+AW1546-IF(AW$18&gt;74,(AW1546/AW$25)*$C$10)</f>
        <v/>
      </c>
      <c r="AX1547" s="35">
        <f>IF(AW1547&gt;0,1,0)</f>
        <v/>
      </c>
      <c r="AY1547" s="35">
        <f>IF(AL1547&gt;0,1,0)</f>
        <v/>
      </c>
      <c r="AZ1547" s="35">
        <f>IF(AG1547&gt;0,1,0)</f>
        <v/>
      </c>
      <c r="BA1547" s="35">
        <f>IF(AB1547&gt;0,1,0)</f>
        <v/>
      </c>
      <c r="BB1547" s="35">
        <f>IF(W1547&gt;0,1,0)</f>
        <v/>
      </c>
    </row>
    <row r="1548">
      <c r="B1548" s="154" t="inlineStr">
        <is>
          <t>trial 761</t>
        </is>
      </c>
      <c r="C1548" s="155">
        <f>+start-C1545</f>
        <v/>
      </c>
      <c r="D1548" s="156">
        <f>IF((C1548&lt;=0),0,((C1548-D$24)*Stock*(_xlfn.NORM.INV(RAND(),stock_ave,stock_std))+(C1548-D$24)*Bonds*(_xlfn.NORM.INV(RAND(),bond_ave,bond_std))+(C1548-D$24)*cash*(_xlfn.NORM.INV(RAND(),cash_ave,cash_std))+(C1548-D$24)))</f>
        <v/>
      </c>
      <c r="E1548" s="156">
        <f>IF((D1548&lt;=0),0,((D1548-E$24)*Stock*(_xlfn.NORM.INV(RAND(),stock_ave,stock_std))+(D1548-E$24)*Bonds*(_xlfn.NORM.INV(RAND(),bond_ave,bond_std))+(D1548-E$24)*cash*(_xlfn.NORM.INV(RAND(),cash_ave,cash_std))+(D1548-E$24)))</f>
        <v/>
      </c>
      <c r="F1548" s="156">
        <f>IF((E1548&lt;=0),0,((E1548-F$24)*Stock*(_xlfn.NORM.INV(RAND(),stock_ave,stock_std))+(E1548-F$24)*Bonds*(_xlfn.NORM.INV(RAND(),bond_ave,bond_std))+(E1548-F$24)*cash*(_xlfn.NORM.INV(RAND(),cash_ave,cash_std))+(E1548-F$24)))</f>
        <v/>
      </c>
      <c r="G1548" s="156">
        <f>IF((F1548&lt;=0),0,((F1548-G$24)*Stock*(_xlfn.NORM.INV(RAND(),stock_ave,stock_std))+(F1548-G$24)*Bonds*(_xlfn.NORM.INV(RAND(),bond_ave,bond_std))+(F1548-G$24)*cash*(_xlfn.NORM.INV(RAND(),cash_ave,cash_std))+(F1548-G$24)))</f>
        <v/>
      </c>
      <c r="H1548" s="156">
        <f>IF((G1548&lt;=0),0,((G1548-H$24)*Stock*(_xlfn.NORM.INV(RAND(),stock_ave,stock_std))+(G1548-H$24)*Bonds*(_xlfn.NORM.INV(RAND(),bond_ave,bond_std))+(G1548-H$24)*cash*(_xlfn.NORM.INV(RAND(),cash_ave,cash_std))+(G1548-H$24)))</f>
        <v/>
      </c>
      <c r="I1548" s="156">
        <f>IF((H1548&lt;=0),0,((H1548-I$24)*Stock*(_xlfn.NORM.INV(RAND(),stock_ave,stock_std))+(H1548-I$24)*Bonds*(_xlfn.NORM.INV(RAND(),bond_ave,bond_std))+(H1548-I$24)*cash*(_xlfn.NORM.INV(RAND(),cash_ave,cash_std))+(H1548-I$24)))</f>
        <v/>
      </c>
      <c r="J1548" s="156">
        <f>IF((I1548&lt;=0),0,((I1548-J$24)*Stock*(_xlfn.NORM.INV(RAND(),stock_ave,stock_std))+(I1548-J$24)*Bonds*(_xlfn.NORM.INV(RAND(),bond_ave,bond_std))+(I1548-J$24)*cash*(_xlfn.NORM.INV(RAND(),cash_ave,cash_std))+(I1548-J$24)))</f>
        <v/>
      </c>
      <c r="K1548" s="156">
        <f>IF((J1548&lt;=0),0,((J1548-K$24)*Stock*(_xlfn.NORM.INV(RAND(),stock_ave,stock_std))+(J1548-K$24)*Bonds*(_xlfn.NORM.INV(RAND(),bond_ave,bond_std))+(J1548-K$24)*cash*(_xlfn.NORM.INV(RAND(),cash_ave,cash_std))+(J1548-K$24)))</f>
        <v/>
      </c>
      <c r="L1548" s="156">
        <f>IF((K1548&lt;=0),0,((K1548-L$24)*Stock*(_xlfn.NORM.INV(RAND(),stock_ave,stock_std))+(K1548-L$24)*Bonds*(_xlfn.NORM.INV(RAND(),bond_ave,bond_std))+(K1548-L$24)*cash*(_xlfn.NORM.INV(RAND(),cash_ave,cash_std))+(K1548-L$24)))</f>
        <v/>
      </c>
      <c r="M1548" s="156">
        <f>IF((L1548&lt;=0),0,((L1548-M$24)*Stock*(_xlfn.NORM.INV(RAND(),stock_ave,stock_std))+(L1548-M$24)*Bonds*(_xlfn.NORM.INV(RAND(),bond_ave,bond_std))+(L1548-M$24)*cash*(_xlfn.NORM.INV(RAND(),cash_ave,cash_std))+(L1548-M$24)))</f>
        <v/>
      </c>
      <c r="N1548" s="156">
        <f>IF((M1548&lt;=0),0,((M1548-N$24)*Stock*(_xlfn.NORM.INV(RAND(),stock_ave,stock_std))+(M1548-N$24)*Bonds*(_xlfn.NORM.INV(RAND(),bond_ave,bond_std))+(M1548-N$24)*cash*(_xlfn.NORM.INV(RAND(),cash_ave,cash_std))+(M1548-N$24)))</f>
        <v/>
      </c>
      <c r="O1548" s="156">
        <f>IF((N1548&lt;=0),0,((N1548-O$24)*Stock*(_xlfn.NORM.INV(RAND(),stock_ave,stock_std))+(N1548-O$24)*Bonds*(_xlfn.NORM.INV(RAND(),bond_ave,bond_std))+(N1548-O$24)*cash*(_xlfn.NORM.INV(RAND(),cash_ave,cash_std))+(N1548-O$24)))</f>
        <v/>
      </c>
      <c r="P1548" s="156">
        <f>IF((O1548&lt;=0),0,((O1548-P$24)*Stock*(_xlfn.NORM.INV(RAND(),stock_ave,stock_std))+(O1548-P$24)*Bonds*(_xlfn.NORM.INV(RAND(),bond_ave,bond_std))+(O1548-P$24)*cash*(_xlfn.NORM.INV(RAND(),cash_ave,cash_std))+(O1548-P$24)))</f>
        <v/>
      </c>
      <c r="Q1548" s="156">
        <f>IF((P1548&lt;=0),0,((P1548-Q$24)*Stock*(_xlfn.NORM.INV(RAND(),stock_ave,stock_std))+(P1548-Q$24)*Bonds*(_xlfn.NORM.INV(RAND(),bond_ave,bond_std))+(P1548-Q$24)*cash*(_xlfn.NORM.INV(RAND(),cash_ave,cash_std))+(P1548-Q$24)))</f>
        <v/>
      </c>
      <c r="R1548" s="156">
        <f>IF((Q1548&lt;=0),0,((Q1548-R$24)*Stock*(_xlfn.NORM.INV(RAND(),stock_ave,stock_std))+(Q1548-R$24)*Bonds*(_xlfn.NORM.INV(RAND(),bond_ave,bond_std))+(Q1548-R$24)*cash*(_xlfn.NORM.INV(RAND(),cash_ave,cash_std))+(Q1548-R$24)))</f>
        <v/>
      </c>
      <c r="S1548" s="156">
        <f>IF((R1548&lt;=0),0,((R1548-S$24)*Stock*(_xlfn.NORM.INV(RAND(),stock_ave,stock_std))+(R1548-S$24)*Bonds*(_xlfn.NORM.INV(RAND(),bond_ave,bond_std))+(R1548-S$24)*cash*(_xlfn.NORM.INV(RAND(),cash_ave,cash_std))+(R1548-S$24)))</f>
        <v/>
      </c>
      <c r="T1548" s="156">
        <f>IF((S1548&lt;=0),0,((S1548-T$24)*Stock*(_xlfn.NORM.INV(RAND(),stock_ave,stock_std))+(S1548-T$24)*Bonds*(_xlfn.NORM.INV(RAND(),bond_ave,bond_std))+(S1548-T$24)*cash*(_xlfn.NORM.INV(RAND(),cash_ave,cash_std))+(S1548-T$24)))</f>
        <v/>
      </c>
      <c r="U1548" s="156">
        <f>IF((T1548&lt;=0),0,((T1548-U$24)*Stock*(_xlfn.NORM.INV(RAND(),stock_ave,stock_std))+(T1548-U$24)*Bonds*(_xlfn.NORM.INV(RAND(),bond_ave,bond_std))+(T1548-U$24)*cash*(_xlfn.NORM.INV(RAND(),cash_ave,cash_std))+(T1548-U$24)))</f>
        <v/>
      </c>
      <c r="V1548" s="156">
        <f>IF((U1548&lt;=0),0,((U1548-V$24)*Stock*(_xlfn.NORM.INV(RAND(),stock_ave,stock_std))+(U1548-V$24)*Bonds*(_xlfn.NORM.INV(RAND(),bond_ave,bond_std))+(U1548-V$24)*cash*(_xlfn.NORM.INV(RAND(),cash_ave,cash_std))+(U1548-V$24)))</f>
        <v/>
      </c>
      <c r="W1548" s="156">
        <f>IF((V1548&lt;=0),0,((V1548-W$24)*Stock*(_xlfn.NORM.INV(RAND(),stock_ave,stock_std))+(V1548-W$24)*Bonds*(_xlfn.NORM.INV(RAND(),bond_ave,bond_std))+(V1548-W$24)*cash*(_xlfn.NORM.INV(RAND(),cash_ave,cash_std))+(V1548-W$24)))</f>
        <v/>
      </c>
      <c r="X1548" s="156">
        <f>IF((W1548&lt;=0),0,((W1548-X$24)*Stock*(_xlfn.NORM.INV(RAND(),stock_ave,stock_std))+(W1548-X$24)*Bonds*(_xlfn.NORM.INV(RAND(),bond_ave,bond_std))+(W1548-X$24)*cash*(_xlfn.NORM.INV(RAND(),cash_ave,cash_std))+(W1548-X$24)))</f>
        <v/>
      </c>
      <c r="Y1548" s="156">
        <f>IF((X1548&lt;=0),0,((X1548-Y$24)*Stock*(_xlfn.NORM.INV(RAND(),stock_ave,stock_std))+(X1548-Y$24)*Bonds*(_xlfn.NORM.INV(RAND(),bond_ave,bond_std))+(X1548-Y$24)*cash*(_xlfn.NORM.INV(RAND(),cash_ave,cash_std))+(X1548-Y$24)))</f>
        <v/>
      </c>
      <c r="Z1548" s="156">
        <f>IF((Y1548&lt;=0),0,((Y1548-Z$24)*Stock*(_xlfn.NORM.INV(RAND(),stock_ave,stock_std))+(Y1548-Z$24)*Bonds*(_xlfn.NORM.INV(RAND(),bond_ave,bond_std))+(Y1548-Z$24)*cash*(_xlfn.NORM.INV(RAND(),cash_ave,cash_std))+(Y1548-Z$24)))</f>
        <v/>
      </c>
      <c r="AA1548" s="156">
        <f>IF((Z1548&lt;=0),0,((Z1548-AA$24)*Stock*(_xlfn.NORM.INV(RAND(),stock_ave,stock_std))+(Z1548-AA$24)*Bonds*(_xlfn.NORM.INV(RAND(),bond_ave,bond_std))+(Z1548-AA$24)*cash*(_xlfn.NORM.INV(RAND(),cash_ave,cash_std))+(Z1548-AA$24)))</f>
        <v/>
      </c>
      <c r="AB1548" s="156">
        <f>IF((AA1548&lt;=0),0,((AA1548-AB$24)*Stock*(_xlfn.NORM.INV(RAND(),stock_ave,stock_std))+(AA1548-AB$24)*Bonds*(_xlfn.NORM.INV(RAND(),bond_ave,bond_std))+(AA1548-AB$24)*cash*(_xlfn.NORM.INV(RAND(),cash_ave,cash_std))+(AA1548-AB$24)))</f>
        <v/>
      </c>
      <c r="AC1548" s="156">
        <f>IF((AB1548&lt;=0),0,((AB1548-AC$24)*Stock*(_xlfn.NORM.INV(RAND(),stock_ave,stock_std))+(AB1548-AC$24)*Bonds*(_xlfn.NORM.INV(RAND(),bond_ave,bond_std))+(AB1548-AC$24)*cash*(_xlfn.NORM.INV(RAND(),cash_ave,cash_std))+(AB1548-AC$24)))</f>
        <v/>
      </c>
      <c r="AD1548" s="156">
        <f>IF((AC1548&lt;=0),0,((AC1548-AD$24)*Stock*(_xlfn.NORM.INV(RAND(),stock_ave,stock_std))+(AC1548-AD$24)*Bonds*(_xlfn.NORM.INV(RAND(),bond_ave,bond_std))+(AC1548-AD$24)*cash*(_xlfn.NORM.INV(RAND(),cash_ave,cash_std))+(AC1548-AD$24)))</f>
        <v/>
      </c>
      <c r="AE1548" s="156">
        <f>IF((AD1548&lt;=0),0,((AD1548-AE$24)*Stock*(_xlfn.NORM.INV(RAND(),stock_ave,stock_std))+(AD1548-AE$24)*Bonds*(_xlfn.NORM.INV(RAND(),bond_ave,bond_std))+(AD1548-AE$24)*cash*(_xlfn.NORM.INV(RAND(),cash_ave,cash_std))+(AD1548-AE$24)))</f>
        <v/>
      </c>
      <c r="AF1548" s="156">
        <f>IF((AE1548&lt;=0),0,((AE1548-AF$24)*Stock*(_xlfn.NORM.INV(RAND(),stock_ave,stock_std))+(AE1548-AF$24)*Bonds*(_xlfn.NORM.INV(RAND(),bond_ave,bond_std))+(AE1548-AF$24)*cash*(_xlfn.NORM.INV(RAND(),cash_ave,cash_std))+(AE1548-AF$24)))</f>
        <v/>
      </c>
      <c r="AG1548" s="156">
        <f>IF((AF1548&lt;=0),0,((AF1548-AG$24)*Stock*(_xlfn.NORM.INV(RAND(),stock_ave,stock_std))+(AF1548-AG$24)*Bonds*(_xlfn.NORM.INV(RAND(),bond_ave,bond_std))+(AF1548-AG$24)*cash*(_xlfn.NORM.INV(RAND(),cash_ave,cash_std))+(AF1548-AG$24)))</f>
        <v/>
      </c>
      <c r="AH1548" s="156">
        <f>IF((AG1548&lt;=0),0,((AG1548-AH$24)*Stock*(_xlfn.NORM.INV(RAND(),stock_ave,stock_std))+(AG1548-AH$24)*Bonds*(_xlfn.NORM.INV(RAND(),bond_ave,bond_std))+(AG1548-AH$24)*cash*(_xlfn.NORM.INV(RAND(),cash_ave,cash_std))+(AG1548-AH$24)))</f>
        <v/>
      </c>
      <c r="AI1548" s="156">
        <f>IF((AH1548&lt;=0),0,((AH1548-AI$24)*Stock*(_xlfn.NORM.INV(RAND(),stock_ave,stock_std))+(AH1548-AI$24)*Bonds*(_xlfn.NORM.INV(RAND(),bond_ave,bond_std))+(AH1548-AI$24)*cash*(_xlfn.NORM.INV(RAND(),cash_ave,cash_std))+(AH1548-AI$24)))</f>
        <v/>
      </c>
      <c r="AJ1548" s="156">
        <f>IF((AI1548&lt;=0),0,((AI1548-AJ$24)*Stock*(_xlfn.NORM.INV(RAND(),stock_ave,stock_std))+(AI1548-AJ$24)*Bonds*(_xlfn.NORM.INV(RAND(),bond_ave,bond_std))+(AI1548-AJ$24)*cash*(_xlfn.NORM.INV(RAND(),cash_ave,cash_std))+(AI1548-AJ$24)))</f>
        <v/>
      </c>
      <c r="AK1548" s="156">
        <f>IF((AJ1548&lt;=0),0,((AJ1548-AK$24)*Stock*(_xlfn.NORM.INV(RAND(),stock_ave,stock_std))+(AJ1548-AK$24)*Bonds*(_xlfn.NORM.INV(RAND(),bond_ave,bond_std))+(AJ1548-AK$24)*cash*(_xlfn.NORM.INV(RAND(),cash_ave,cash_std))+(AJ1548-AK$24)))</f>
        <v/>
      </c>
      <c r="AL1548" s="156">
        <f>IF((AK1548&lt;=0),0,((AK1548-AL$24)*Stock*(_xlfn.NORM.INV(RAND(),stock_ave,stock_std))+(AK1548-AL$24)*Bonds*(_xlfn.NORM.INV(RAND(),bond_ave,bond_std))+(AK1548-AL$24)*cash*(_xlfn.NORM.INV(RAND(),cash_ave,cash_std))+(AK1548-AL$24)))</f>
        <v/>
      </c>
      <c r="AM1548" s="156">
        <f>IF((AL1548&lt;=0),0,((AL1548-AM$24)*Stock*(_xlfn.NORM.INV(RAND(),stock_ave,stock_std))+(AL1548-AM$24)*Bonds*(_xlfn.NORM.INV(RAND(),bond_ave,bond_std))+(AL1548-AM$24)*cash*(_xlfn.NORM.INV(RAND(),cash_ave,cash_std))+(AL1548-AM$24)))</f>
        <v/>
      </c>
      <c r="AN1548" s="156">
        <f>IF((AM1548&lt;=0),0,((AM1548-AN$24)*Stock*(_xlfn.NORM.INV(RAND(),stock_ave,stock_std))+(AM1548-AN$24)*Bonds*(_xlfn.NORM.INV(RAND(),bond_ave,bond_std))+(AM1548-AN$24)*cash*(_xlfn.NORM.INV(RAND(),cash_ave,cash_std))+(AM1548-AN$24)))</f>
        <v/>
      </c>
      <c r="AO1548" s="156">
        <f>IF((AN1548&lt;=0),0,((AN1548-AO$24)*Stock*(_xlfn.NORM.INV(RAND(),stock_ave,stock_std))+(AN1548-AO$24)*Bonds*(_xlfn.NORM.INV(RAND(),bond_ave,bond_std))+(AN1548-AO$24)*cash*(_xlfn.NORM.INV(RAND(),cash_ave,cash_std))+(AN1548-AO$24)))</f>
        <v/>
      </c>
      <c r="AP1548" s="156">
        <f>IF((AO1548&lt;=0),0,((AO1548-AP$24)*Stock*(_xlfn.NORM.INV(RAND(),stock_ave,stock_std))+(AO1548-AP$24)*Bonds*(_xlfn.NORM.INV(RAND(),bond_ave,bond_std))+(AO1548-AP$24)*cash*(_xlfn.NORM.INV(RAND(),cash_ave,cash_std))+(AO1548-AP$24)))</f>
        <v/>
      </c>
      <c r="AQ1548" s="156">
        <f>IF((AP1548&lt;=0),0,((AP1548-AQ$24)*Stock*(_xlfn.NORM.INV(RAND(),stock_ave,stock_std))+(AP1548-AQ$24)*Bonds*(_xlfn.NORM.INV(RAND(),bond_ave,bond_std))+(AP1548-AQ$24)*cash*(_xlfn.NORM.INV(RAND(),cash_ave,cash_std))+(AP1548-AQ$24)))</f>
        <v/>
      </c>
      <c r="AR1548" s="156">
        <f>IF((AQ1548&lt;=0),0,((AQ1548-AR$24)*Stock*(_xlfn.NORM.INV(RAND(),stock_ave,stock_std))+(AQ1548-AR$24)*Bonds*(_xlfn.NORM.INV(RAND(),bond_ave,bond_std))+(AQ1548-AR$24)*cash*(_xlfn.NORM.INV(RAND(),cash_ave,cash_std))+(AQ1548-AR$24)))</f>
        <v/>
      </c>
      <c r="AS1548" s="156">
        <f>IF((AR1548&lt;=0),0,((AR1548-AS$24)*Stock*(_xlfn.NORM.INV(RAND(),stock_ave,stock_std))+(AR1548-AS$24)*Bonds*(_xlfn.NORM.INV(RAND(),bond_ave,bond_std))+(AR1548-AS$24)*cash*(_xlfn.NORM.INV(RAND(),cash_ave,cash_std))+(AR1548-AS$24)))</f>
        <v/>
      </c>
      <c r="AT1548" s="156">
        <f>IF((AS1548&lt;=0),0,((AS1548-AT$24)*Stock*(_xlfn.NORM.INV(RAND(),stock_ave,stock_std))+(AS1548-AT$24)*Bonds*(_xlfn.NORM.INV(RAND(),bond_ave,bond_std))+(AS1548-AT$24)*cash*(_xlfn.NORM.INV(RAND(),cash_ave,cash_std))+(AS1548-AT$24)))</f>
        <v/>
      </c>
      <c r="AU1548" s="156">
        <f>IF((AT1548&lt;=0),0,((AT1548-AU$24)*Stock*(_xlfn.NORM.INV(RAND(),stock_ave,stock_std))+(AT1548-AU$24)*Bonds*(_xlfn.NORM.INV(RAND(),bond_ave,bond_std))+(AT1548-AU$24)*cash*(_xlfn.NORM.INV(RAND(),cash_ave,cash_std))+(AT1548-AU$24)))</f>
        <v/>
      </c>
      <c r="AV1548" s="156">
        <f>IF((AU1548&lt;=0),0,((AU1548-AV$24)*Stock*(_xlfn.NORM.INV(RAND(),stock_ave,stock_std))+(AU1548-AV$24)*Bonds*(_xlfn.NORM.INV(RAND(),bond_ave,bond_std))+(AU1548-AV$24)*cash*(_xlfn.NORM.INV(RAND(),cash_ave,cash_std))+(AU1548-AV$24)))</f>
        <v/>
      </c>
      <c r="AW1548" s="156">
        <f>IF((AV1548&lt;=0),0,((AV1548-AW$24)*Stock*(_xlfn.NORM.INV(RAND(),stock_ave,stock_std))+(AV1548-AW$24)*Bonds*(_xlfn.NORM.INV(RAND(),bond_ave,bond_std))+(AV1548-AW$24)*cash*(_xlfn.NORM.INV(RAND(),cash_ave,cash_std))+(AV1548-AW$24)))</f>
        <v/>
      </c>
      <c r="AX1548" s="159" t="n"/>
      <c r="AY1548" s="159" t="n"/>
      <c r="AZ1548" s="159" t="n"/>
      <c r="BA1548" s="159" t="n"/>
      <c r="BB1548" s="159" t="n"/>
    </row>
    <row r="1549">
      <c r="C1549" s="147" t="n"/>
      <c r="D1549" s="61">
        <f>+D1548-IF(D$18&gt;74,(D1548/D$25)*$C$10)</f>
        <v/>
      </c>
      <c r="E1549" s="61">
        <f>+E1548-IF(E$18&gt;74,(E1548/E$25)*$C$10)</f>
        <v/>
      </c>
      <c r="F1549" s="61">
        <f>+F1548-IF(F$18&gt;74,(F1548/F$25)*$C$10)</f>
        <v/>
      </c>
      <c r="G1549" s="61">
        <f>+G1548-IF(G$18&gt;74,(G1548/G$25)*$C$10)</f>
        <v/>
      </c>
      <c r="H1549" s="61">
        <f>+H1548-IF(H$18&gt;74,(H1548/H$25)*$C$10)</f>
        <v/>
      </c>
      <c r="I1549" s="61">
        <f>+I1548-IF(I$18&gt;74,(I1548/I$25)*$C$10)</f>
        <v/>
      </c>
      <c r="J1549" s="61">
        <f>+J1548-IF(J$18&gt;74,(J1548/J$25)*$C$10)</f>
        <v/>
      </c>
      <c r="K1549" s="61">
        <f>+K1548-IF(K$18&gt;74,(K1548/K$25)*$C$10)</f>
        <v/>
      </c>
      <c r="L1549" s="61">
        <f>+L1548-IF(L$18&gt;74,(L1548/L$25)*$C$10)</f>
        <v/>
      </c>
      <c r="M1549" s="61">
        <f>+M1548-IF(M$18&gt;74,(M1548/M$25)*$C$10)</f>
        <v/>
      </c>
      <c r="N1549" s="61">
        <f>+N1548-IF(N$18&gt;74,(N1548/N$25)*$C$10)</f>
        <v/>
      </c>
      <c r="O1549" s="61">
        <f>+O1548-IF(O$18&gt;74,(O1548/O$25)*$C$10)</f>
        <v/>
      </c>
      <c r="P1549" s="61">
        <f>+P1548-IF(P$18&gt;74,(P1548/P$25)*$C$10)</f>
        <v/>
      </c>
      <c r="Q1549" s="61">
        <f>+Q1548-IF(Q$18&gt;74,(Q1548/Q$25)*$C$10)</f>
        <v/>
      </c>
      <c r="R1549" s="61">
        <f>+R1548-IF(R$18&gt;74,(R1548/R$25)*$C$10)</f>
        <v/>
      </c>
      <c r="S1549" s="61">
        <f>+S1548-IF(S$18&gt;74,(S1548/S$25)*$C$10)</f>
        <v/>
      </c>
      <c r="T1549" s="61">
        <f>+T1548-IF(T$18&gt;74,(T1548/T$25)*$C$10)</f>
        <v/>
      </c>
      <c r="U1549" s="61">
        <f>+U1548-IF(U$18&gt;74,(U1548/U$25)*$C$10)</f>
        <v/>
      </c>
      <c r="V1549" s="61">
        <f>+V1548-IF(V$18&gt;74,(V1548/V$25)*$C$10)</f>
        <v/>
      </c>
      <c r="W1549" s="61">
        <f>+W1548-IF(W$18&gt;74,(W1548/W$25)*$C$10)</f>
        <v/>
      </c>
      <c r="X1549" s="61">
        <f>+X1548-IF(X$18&gt;74,(X1548/X$25)*$C$10)</f>
        <v/>
      </c>
      <c r="Y1549" s="61">
        <f>+Y1548-IF(Y$18&gt;74,(Y1548/Y$25)*$C$10)</f>
        <v/>
      </c>
      <c r="Z1549" s="61">
        <f>+Z1548-IF(Z$18&gt;74,(Z1548/Z$25)*$C$10)</f>
        <v/>
      </c>
      <c r="AA1549" s="61">
        <f>+AA1548-IF(AA$18&gt;74,(AA1548/AA$25)*$C$10)</f>
        <v/>
      </c>
      <c r="AB1549" s="61">
        <f>+AB1548-IF(AB$18&gt;74,(AB1548/AB$25)*$C$10)</f>
        <v/>
      </c>
      <c r="AC1549" s="61">
        <f>+AC1548-IF(AC$18&gt;74,(AC1548/AC$25)*$C$10)</f>
        <v/>
      </c>
      <c r="AD1549" s="61">
        <f>+AD1548-IF(AD$18&gt;74,(AD1548/AD$25)*$C$10)</f>
        <v/>
      </c>
      <c r="AE1549" s="61">
        <f>+AE1548-IF(AE$18&gt;74,(AE1548/AE$25)*$C$10)</f>
        <v/>
      </c>
      <c r="AF1549" s="61">
        <f>+AF1548-IF(AF$18&gt;74,(AF1548/AF$25)*$C$10)</f>
        <v/>
      </c>
      <c r="AG1549" s="61">
        <f>+AG1548-IF(AG$18&gt;74,(AG1548/AG$25)*$C$10)</f>
        <v/>
      </c>
      <c r="AH1549" s="61">
        <f>+AH1548-IF(AH$18&gt;74,(AH1548/AH$25)*$C$10)</f>
        <v/>
      </c>
      <c r="AI1549" s="61">
        <f>+AI1548-IF(AI$18&gt;74,(AI1548/AI$25)*$C$10)</f>
        <v/>
      </c>
      <c r="AJ1549" s="61">
        <f>+AJ1548-IF(AJ$18&gt;74,(AJ1548/AJ$25)*$C$10)</f>
        <v/>
      </c>
      <c r="AK1549" s="61">
        <f>+AK1548-IF(AK$18&gt;74,(AK1548/AK$25)*$C$10)</f>
        <v/>
      </c>
      <c r="AL1549" s="61">
        <f>+AL1548-IF(AL$18&gt;74,(AL1548/AL$25)*$C$10)</f>
        <v/>
      </c>
      <c r="AM1549" s="61">
        <f>+AM1548-IF(AM$18&gt;74,(AM1548/AM$25)*$C$10)</f>
        <v/>
      </c>
      <c r="AN1549" s="61">
        <f>+AN1548-IF(AN$18&gt;74,(AN1548/AN$25)*$C$10)</f>
        <v/>
      </c>
      <c r="AO1549" s="61">
        <f>+AO1548-IF(AO$18&gt;74,(AO1548/AO$25)*$C$10)</f>
        <v/>
      </c>
      <c r="AP1549" s="61">
        <f>+AP1548-IF(AP$18&gt;74,(AP1548/AP$25)*$C$10)</f>
        <v/>
      </c>
      <c r="AQ1549" s="61">
        <f>+AQ1548-IF(AQ$18&gt;74,(AQ1548/AQ$25)*$C$10)</f>
        <v/>
      </c>
      <c r="AR1549" s="61">
        <f>+AR1548-IF(AR$18&gt;74,(AR1548/AR$25)*$C$10)</f>
        <v/>
      </c>
      <c r="AS1549" s="61">
        <f>+AS1548-IF(AS$18&gt;74,(AS1548/AS$25)*$C$10)</f>
        <v/>
      </c>
      <c r="AT1549" s="61">
        <f>+AT1548-IF(AT$18&gt;74,(AT1548/AT$25)*$C$10)</f>
        <v/>
      </c>
      <c r="AU1549" s="61">
        <f>+AU1548-IF(AU$18&gt;74,(AU1548/AU$25)*$C$10)</f>
        <v/>
      </c>
      <c r="AV1549" s="61">
        <f>+AV1548-IF(AV$18&gt;74,(AV1548/AV$25)*$C$10)</f>
        <v/>
      </c>
      <c r="AW1549" s="61">
        <f>+AW1548-IF(AW$18&gt;74,(AW1548/AW$25)*$C$10)</f>
        <v/>
      </c>
      <c r="AX1549" s="35">
        <f>IF(AW1549&gt;0,1,0)</f>
        <v/>
      </c>
      <c r="AY1549" s="35">
        <f>IF(AL1549&gt;0,1,0)</f>
        <v/>
      </c>
      <c r="AZ1549" s="35">
        <f>IF(AG1549&gt;0,1,0)</f>
        <v/>
      </c>
      <c r="BA1549" s="35">
        <f>IF(AB1549&gt;0,1,0)</f>
        <v/>
      </c>
      <c r="BB1549" s="35">
        <f>IF(W1549&gt;0,1,0)</f>
        <v/>
      </c>
    </row>
    <row r="1550">
      <c r="B1550" s="154" t="inlineStr">
        <is>
          <t>trial 762</t>
        </is>
      </c>
      <c r="C1550" s="155">
        <f>+start-C1547</f>
        <v/>
      </c>
      <c r="D1550" s="156">
        <f>IF((C1550&lt;=0),0,((C1550-D$24)*Stock*(_xlfn.NORM.INV(RAND(),stock_ave,stock_std))+(C1550-D$24)*Bonds*(_xlfn.NORM.INV(RAND(),bond_ave,bond_std))+(C1550-D$24)*cash*(_xlfn.NORM.INV(RAND(),cash_ave,cash_std))+(C1550-D$24)))</f>
        <v/>
      </c>
      <c r="E1550" s="156">
        <f>IF((D1550&lt;=0),0,((D1550-E$24)*Stock*(_xlfn.NORM.INV(RAND(),stock_ave,stock_std))+(D1550-E$24)*Bonds*(_xlfn.NORM.INV(RAND(),bond_ave,bond_std))+(D1550-E$24)*cash*(_xlfn.NORM.INV(RAND(),cash_ave,cash_std))+(D1550-E$24)))</f>
        <v/>
      </c>
      <c r="F1550" s="156">
        <f>IF((E1550&lt;=0),0,((E1550-F$24)*Stock*(_xlfn.NORM.INV(RAND(),stock_ave,stock_std))+(E1550-F$24)*Bonds*(_xlfn.NORM.INV(RAND(),bond_ave,bond_std))+(E1550-F$24)*cash*(_xlfn.NORM.INV(RAND(),cash_ave,cash_std))+(E1550-F$24)))</f>
        <v/>
      </c>
      <c r="G1550" s="156">
        <f>IF((F1550&lt;=0),0,((F1550-G$24)*Stock*(_xlfn.NORM.INV(RAND(),stock_ave,stock_std))+(F1550-G$24)*Bonds*(_xlfn.NORM.INV(RAND(),bond_ave,bond_std))+(F1550-G$24)*cash*(_xlfn.NORM.INV(RAND(),cash_ave,cash_std))+(F1550-G$24)))</f>
        <v/>
      </c>
      <c r="H1550" s="156">
        <f>IF((G1550&lt;=0),0,((G1550-H$24)*Stock*(_xlfn.NORM.INV(RAND(),stock_ave,stock_std))+(G1550-H$24)*Bonds*(_xlfn.NORM.INV(RAND(),bond_ave,bond_std))+(G1550-H$24)*cash*(_xlfn.NORM.INV(RAND(),cash_ave,cash_std))+(G1550-H$24)))</f>
        <v/>
      </c>
      <c r="I1550" s="156">
        <f>IF((H1550&lt;=0),0,((H1550-I$24)*Stock*(_xlfn.NORM.INV(RAND(),stock_ave,stock_std))+(H1550-I$24)*Bonds*(_xlfn.NORM.INV(RAND(),bond_ave,bond_std))+(H1550-I$24)*cash*(_xlfn.NORM.INV(RAND(),cash_ave,cash_std))+(H1550-I$24)))</f>
        <v/>
      </c>
      <c r="J1550" s="156">
        <f>IF((I1550&lt;=0),0,((I1550-J$24)*Stock*(_xlfn.NORM.INV(RAND(),stock_ave,stock_std))+(I1550-J$24)*Bonds*(_xlfn.NORM.INV(RAND(),bond_ave,bond_std))+(I1550-J$24)*cash*(_xlfn.NORM.INV(RAND(),cash_ave,cash_std))+(I1550-J$24)))</f>
        <v/>
      </c>
      <c r="K1550" s="156">
        <f>IF((J1550&lt;=0),0,((J1550-K$24)*Stock*(_xlfn.NORM.INV(RAND(),stock_ave,stock_std))+(J1550-K$24)*Bonds*(_xlfn.NORM.INV(RAND(),bond_ave,bond_std))+(J1550-K$24)*cash*(_xlfn.NORM.INV(RAND(),cash_ave,cash_std))+(J1550-K$24)))</f>
        <v/>
      </c>
      <c r="L1550" s="156">
        <f>IF((K1550&lt;=0),0,((K1550-L$24)*Stock*(_xlfn.NORM.INV(RAND(),stock_ave,stock_std))+(K1550-L$24)*Bonds*(_xlfn.NORM.INV(RAND(),bond_ave,bond_std))+(K1550-L$24)*cash*(_xlfn.NORM.INV(RAND(),cash_ave,cash_std))+(K1550-L$24)))</f>
        <v/>
      </c>
      <c r="M1550" s="156">
        <f>IF((L1550&lt;=0),0,((L1550-M$24)*Stock*(_xlfn.NORM.INV(RAND(),stock_ave,stock_std))+(L1550-M$24)*Bonds*(_xlfn.NORM.INV(RAND(),bond_ave,bond_std))+(L1550-M$24)*cash*(_xlfn.NORM.INV(RAND(),cash_ave,cash_std))+(L1550-M$24)))</f>
        <v/>
      </c>
      <c r="N1550" s="156">
        <f>IF((M1550&lt;=0),0,((M1550-N$24)*Stock*(_xlfn.NORM.INV(RAND(),stock_ave,stock_std))+(M1550-N$24)*Bonds*(_xlfn.NORM.INV(RAND(),bond_ave,bond_std))+(M1550-N$24)*cash*(_xlfn.NORM.INV(RAND(),cash_ave,cash_std))+(M1550-N$24)))</f>
        <v/>
      </c>
      <c r="O1550" s="156">
        <f>IF((N1550&lt;=0),0,((N1550-O$24)*Stock*(_xlfn.NORM.INV(RAND(),stock_ave,stock_std))+(N1550-O$24)*Bonds*(_xlfn.NORM.INV(RAND(),bond_ave,bond_std))+(N1550-O$24)*cash*(_xlfn.NORM.INV(RAND(),cash_ave,cash_std))+(N1550-O$24)))</f>
        <v/>
      </c>
      <c r="P1550" s="156">
        <f>IF((O1550&lt;=0),0,((O1550-P$24)*Stock*(_xlfn.NORM.INV(RAND(),stock_ave,stock_std))+(O1550-P$24)*Bonds*(_xlfn.NORM.INV(RAND(),bond_ave,bond_std))+(O1550-P$24)*cash*(_xlfn.NORM.INV(RAND(),cash_ave,cash_std))+(O1550-P$24)))</f>
        <v/>
      </c>
      <c r="Q1550" s="156">
        <f>IF((P1550&lt;=0),0,((P1550-Q$24)*Stock*(_xlfn.NORM.INV(RAND(),stock_ave,stock_std))+(P1550-Q$24)*Bonds*(_xlfn.NORM.INV(RAND(),bond_ave,bond_std))+(P1550-Q$24)*cash*(_xlfn.NORM.INV(RAND(),cash_ave,cash_std))+(P1550-Q$24)))</f>
        <v/>
      </c>
      <c r="R1550" s="156">
        <f>IF((Q1550&lt;=0),0,((Q1550-R$24)*Stock*(_xlfn.NORM.INV(RAND(),stock_ave,stock_std))+(Q1550-R$24)*Bonds*(_xlfn.NORM.INV(RAND(),bond_ave,bond_std))+(Q1550-R$24)*cash*(_xlfn.NORM.INV(RAND(),cash_ave,cash_std))+(Q1550-R$24)))</f>
        <v/>
      </c>
      <c r="S1550" s="156">
        <f>IF((R1550&lt;=0),0,((R1550-S$24)*Stock*(_xlfn.NORM.INV(RAND(),stock_ave,stock_std))+(R1550-S$24)*Bonds*(_xlfn.NORM.INV(RAND(),bond_ave,bond_std))+(R1550-S$24)*cash*(_xlfn.NORM.INV(RAND(),cash_ave,cash_std))+(R1550-S$24)))</f>
        <v/>
      </c>
      <c r="T1550" s="156">
        <f>IF((S1550&lt;=0),0,((S1550-T$24)*Stock*(_xlfn.NORM.INV(RAND(),stock_ave,stock_std))+(S1550-T$24)*Bonds*(_xlfn.NORM.INV(RAND(),bond_ave,bond_std))+(S1550-T$24)*cash*(_xlfn.NORM.INV(RAND(),cash_ave,cash_std))+(S1550-T$24)))</f>
        <v/>
      </c>
      <c r="U1550" s="156">
        <f>IF((T1550&lt;=0),0,((T1550-U$24)*Stock*(_xlfn.NORM.INV(RAND(),stock_ave,stock_std))+(T1550-U$24)*Bonds*(_xlfn.NORM.INV(RAND(),bond_ave,bond_std))+(T1550-U$24)*cash*(_xlfn.NORM.INV(RAND(),cash_ave,cash_std))+(T1550-U$24)))</f>
        <v/>
      </c>
      <c r="V1550" s="156">
        <f>IF((U1550&lt;=0),0,((U1550-V$24)*Stock*(_xlfn.NORM.INV(RAND(),stock_ave,stock_std))+(U1550-V$24)*Bonds*(_xlfn.NORM.INV(RAND(),bond_ave,bond_std))+(U1550-V$24)*cash*(_xlfn.NORM.INV(RAND(),cash_ave,cash_std))+(U1550-V$24)))</f>
        <v/>
      </c>
      <c r="W1550" s="156">
        <f>IF((V1550&lt;=0),0,((V1550-W$24)*Stock*(_xlfn.NORM.INV(RAND(),stock_ave,stock_std))+(V1550-W$24)*Bonds*(_xlfn.NORM.INV(RAND(),bond_ave,bond_std))+(V1550-W$24)*cash*(_xlfn.NORM.INV(RAND(),cash_ave,cash_std))+(V1550-W$24)))</f>
        <v/>
      </c>
      <c r="X1550" s="156">
        <f>IF((W1550&lt;=0),0,((W1550-X$24)*Stock*(_xlfn.NORM.INV(RAND(),stock_ave,stock_std))+(W1550-X$24)*Bonds*(_xlfn.NORM.INV(RAND(),bond_ave,bond_std))+(W1550-X$24)*cash*(_xlfn.NORM.INV(RAND(),cash_ave,cash_std))+(W1550-X$24)))</f>
        <v/>
      </c>
      <c r="Y1550" s="156">
        <f>IF((X1550&lt;=0),0,((X1550-Y$24)*Stock*(_xlfn.NORM.INV(RAND(),stock_ave,stock_std))+(X1550-Y$24)*Bonds*(_xlfn.NORM.INV(RAND(),bond_ave,bond_std))+(X1550-Y$24)*cash*(_xlfn.NORM.INV(RAND(),cash_ave,cash_std))+(X1550-Y$24)))</f>
        <v/>
      </c>
      <c r="Z1550" s="156">
        <f>IF((Y1550&lt;=0),0,((Y1550-Z$24)*Stock*(_xlfn.NORM.INV(RAND(),stock_ave,stock_std))+(Y1550-Z$24)*Bonds*(_xlfn.NORM.INV(RAND(),bond_ave,bond_std))+(Y1550-Z$24)*cash*(_xlfn.NORM.INV(RAND(),cash_ave,cash_std))+(Y1550-Z$24)))</f>
        <v/>
      </c>
      <c r="AA1550" s="156">
        <f>IF((Z1550&lt;=0),0,((Z1550-AA$24)*Stock*(_xlfn.NORM.INV(RAND(),stock_ave,stock_std))+(Z1550-AA$24)*Bonds*(_xlfn.NORM.INV(RAND(),bond_ave,bond_std))+(Z1550-AA$24)*cash*(_xlfn.NORM.INV(RAND(),cash_ave,cash_std))+(Z1550-AA$24)))</f>
        <v/>
      </c>
      <c r="AB1550" s="156">
        <f>IF((AA1550&lt;=0),0,((AA1550-AB$24)*Stock*(_xlfn.NORM.INV(RAND(),stock_ave,stock_std))+(AA1550-AB$24)*Bonds*(_xlfn.NORM.INV(RAND(),bond_ave,bond_std))+(AA1550-AB$24)*cash*(_xlfn.NORM.INV(RAND(),cash_ave,cash_std))+(AA1550-AB$24)))</f>
        <v/>
      </c>
      <c r="AC1550" s="156">
        <f>IF((AB1550&lt;=0),0,((AB1550-AC$24)*Stock*(_xlfn.NORM.INV(RAND(),stock_ave,stock_std))+(AB1550-AC$24)*Bonds*(_xlfn.NORM.INV(RAND(),bond_ave,bond_std))+(AB1550-AC$24)*cash*(_xlfn.NORM.INV(RAND(),cash_ave,cash_std))+(AB1550-AC$24)))</f>
        <v/>
      </c>
      <c r="AD1550" s="156">
        <f>IF((AC1550&lt;=0),0,((AC1550-AD$24)*Stock*(_xlfn.NORM.INV(RAND(),stock_ave,stock_std))+(AC1550-AD$24)*Bonds*(_xlfn.NORM.INV(RAND(),bond_ave,bond_std))+(AC1550-AD$24)*cash*(_xlfn.NORM.INV(RAND(),cash_ave,cash_std))+(AC1550-AD$24)))</f>
        <v/>
      </c>
      <c r="AE1550" s="156">
        <f>IF((AD1550&lt;=0),0,((AD1550-AE$24)*Stock*(_xlfn.NORM.INV(RAND(),stock_ave,stock_std))+(AD1550-AE$24)*Bonds*(_xlfn.NORM.INV(RAND(),bond_ave,bond_std))+(AD1550-AE$24)*cash*(_xlfn.NORM.INV(RAND(),cash_ave,cash_std))+(AD1550-AE$24)))</f>
        <v/>
      </c>
      <c r="AF1550" s="156">
        <f>IF((AE1550&lt;=0),0,((AE1550-AF$24)*Stock*(_xlfn.NORM.INV(RAND(),stock_ave,stock_std))+(AE1550-AF$24)*Bonds*(_xlfn.NORM.INV(RAND(),bond_ave,bond_std))+(AE1550-AF$24)*cash*(_xlfn.NORM.INV(RAND(),cash_ave,cash_std))+(AE1550-AF$24)))</f>
        <v/>
      </c>
      <c r="AG1550" s="156">
        <f>IF((AF1550&lt;=0),0,((AF1550-AG$24)*Stock*(_xlfn.NORM.INV(RAND(),stock_ave,stock_std))+(AF1550-AG$24)*Bonds*(_xlfn.NORM.INV(RAND(),bond_ave,bond_std))+(AF1550-AG$24)*cash*(_xlfn.NORM.INV(RAND(),cash_ave,cash_std))+(AF1550-AG$24)))</f>
        <v/>
      </c>
      <c r="AH1550" s="156">
        <f>IF((AG1550&lt;=0),0,((AG1550-AH$24)*Stock*(_xlfn.NORM.INV(RAND(),stock_ave,stock_std))+(AG1550-AH$24)*Bonds*(_xlfn.NORM.INV(RAND(),bond_ave,bond_std))+(AG1550-AH$24)*cash*(_xlfn.NORM.INV(RAND(),cash_ave,cash_std))+(AG1550-AH$24)))</f>
        <v/>
      </c>
      <c r="AI1550" s="156">
        <f>IF((AH1550&lt;=0),0,((AH1550-AI$24)*Stock*(_xlfn.NORM.INV(RAND(),stock_ave,stock_std))+(AH1550-AI$24)*Bonds*(_xlfn.NORM.INV(RAND(),bond_ave,bond_std))+(AH1550-AI$24)*cash*(_xlfn.NORM.INV(RAND(),cash_ave,cash_std))+(AH1550-AI$24)))</f>
        <v/>
      </c>
      <c r="AJ1550" s="156">
        <f>IF((AI1550&lt;=0),0,((AI1550-AJ$24)*Stock*(_xlfn.NORM.INV(RAND(),stock_ave,stock_std))+(AI1550-AJ$24)*Bonds*(_xlfn.NORM.INV(RAND(),bond_ave,bond_std))+(AI1550-AJ$24)*cash*(_xlfn.NORM.INV(RAND(),cash_ave,cash_std))+(AI1550-AJ$24)))</f>
        <v/>
      </c>
      <c r="AK1550" s="156">
        <f>IF((AJ1550&lt;=0),0,((AJ1550-AK$24)*Stock*(_xlfn.NORM.INV(RAND(),stock_ave,stock_std))+(AJ1550-AK$24)*Bonds*(_xlfn.NORM.INV(RAND(),bond_ave,bond_std))+(AJ1550-AK$24)*cash*(_xlfn.NORM.INV(RAND(),cash_ave,cash_std))+(AJ1550-AK$24)))</f>
        <v/>
      </c>
      <c r="AL1550" s="156">
        <f>IF((AK1550&lt;=0),0,((AK1550-AL$24)*Stock*(_xlfn.NORM.INV(RAND(),stock_ave,stock_std))+(AK1550-AL$24)*Bonds*(_xlfn.NORM.INV(RAND(),bond_ave,bond_std))+(AK1550-AL$24)*cash*(_xlfn.NORM.INV(RAND(),cash_ave,cash_std))+(AK1550-AL$24)))</f>
        <v/>
      </c>
      <c r="AM1550" s="156">
        <f>IF((AL1550&lt;=0),0,((AL1550-AM$24)*Stock*(_xlfn.NORM.INV(RAND(),stock_ave,stock_std))+(AL1550-AM$24)*Bonds*(_xlfn.NORM.INV(RAND(),bond_ave,bond_std))+(AL1550-AM$24)*cash*(_xlfn.NORM.INV(RAND(),cash_ave,cash_std))+(AL1550-AM$24)))</f>
        <v/>
      </c>
      <c r="AN1550" s="156">
        <f>IF((AM1550&lt;=0),0,((AM1550-AN$24)*Stock*(_xlfn.NORM.INV(RAND(),stock_ave,stock_std))+(AM1550-AN$24)*Bonds*(_xlfn.NORM.INV(RAND(),bond_ave,bond_std))+(AM1550-AN$24)*cash*(_xlfn.NORM.INV(RAND(),cash_ave,cash_std))+(AM1550-AN$24)))</f>
        <v/>
      </c>
      <c r="AO1550" s="156">
        <f>IF((AN1550&lt;=0),0,((AN1550-AO$24)*Stock*(_xlfn.NORM.INV(RAND(),stock_ave,stock_std))+(AN1550-AO$24)*Bonds*(_xlfn.NORM.INV(RAND(),bond_ave,bond_std))+(AN1550-AO$24)*cash*(_xlfn.NORM.INV(RAND(),cash_ave,cash_std))+(AN1550-AO$24)))</f>
        <v/>
      </c>
      <c r="AP1550" s="156">
        <f>IF((AO1550&lt;=0),0,((AO1550-AP$24)*Stock*(_xlfn.NORM.INV(RAND(),stock_ave,stock_std))+(AO1550-AP$24)*Bonds*(_xlfn.NORM.INV(RAND(),bond_ave,bond_std))+(AO1550-AP$24)*cash*(_xlfn.NORM.INV(RAND(),cash_ave,cash_std))+(AO1550-AP$24)))</f>
        <v/>
      </c>
      <c r="AQ1550" s="156">
        <f>IF((AP1550&lt;=0),0,((AP1550-AQ$24)*Stock*(_xlfn.NORM.INV(RAND(),stock_ave,stock_std))+(AP1550-AQ$24)*Bonds*(_xlfn.NORM.INV(RAND(),bond_ave,bond_std))+(AP1550-AQ$24)*cash*(_xlfn.NORM.INV(RAND(),cash_ave,cash_std))+(AP1550-AQ$24)))</f>
        <v/>
      </c>
      <c r="AR1550" s="156">
        <f>IF((AQ1550&lt;=0),0,((AQ1550-AR$24)*Stock*(_xlfn.NORM.INV(RAND(),stock_ave,stock_std))+(AQ1550-AR$24)*Bonds*(_xlfn.NORM.INV(RAND(),bond_ave,bond_std))+(AQ1550-AR$24)*cash*(_xlfn.NORM.INV(RAND(),cash_ave,cash_std))+(AQ1550-AR$24)))</f>
        <v/>
      </c>
      <c r="AS1550" s="156">
        <f>IF((AR1550&lt;=0),0,((AR1550-AS$24)*Stock*(_xlfn.NORM.INV(RAND(),stock_ave,stock_std))+(AR1550-AS$24)*Bonds*(_xlfn.NORM.INV(RAND(),bond_ave,bond_std))+(AR1550-AS$24)*cash*(_xlfn.NORM.INV(RAND(),cash_ave,cash_std))+(AR1550-AS$24)))</f>
        <v/>
      </c>
      <c r="AT1550" s="156">
        <f>IF((AS1550&lt;=0),0,((AS1550-AT$24)*Stock*(_xlfn.NORM.INV(RAND(),stock_ave,stock_std))+(AS1550-AT$24)*Bonds*(_xlfn.NORM.INV(RAND(),bond_ave,bond_std))+(AS1550-AT$24)*cash*(_xlfn.NORM.INV(RAND(),cash_ave,cash_std))+(AS1550-AT$24)))</f>
        <v/>
      </c>
      <c r="AU1550" s="156">
        <f>IF((AT1550&lt;=0),0,((AT1550-AU$24)*Stock*(_xlfn.NORM.INV(RAND(),stock_ave,stock_std))+(AT1550-AU$24)*Bonds*(_xlfn.NORM.INV(RAND(),bond_ave,bond_std))+(AT1550-AU$24)*cash*(_xlfn.NORM.INV(RAND(),cash_ave,cash_std))+(AT1550-AU$24)))</f>
        <v/>
      </c>
      <c r="AV1550" s="156">
        <f>IF((AU1550&lt;=0),0,((AU1550-AV$24)*Stock*(_xlfn.NORM.INV(RAND(),stock_ave,stock_std))+(AU1550-AV$24)*Bonds*(_xlfn.NORM.INV(RAND(),bond_ave,bond_std))+(AU1550-AV$24)*cash*(_xlfn.NORM.INV(RAND(),cash_ave,cash_std))+(AU1550-AV$24)))</f>
        <v/>
      </c>
      <c r="AW1550" s="156">
        <f>IF((AV1550&lt;=0),0,((AV1550-AW$24)*Stock*(_xlfn.NORM.INV(RAND(),stock_ave,stock_std))+(AV1550-AW$24)*Bonds*(_xlfn.NORM.INV(RAND(),bond_ave,bond_std))+(AV1550-AW$24)*cash*(_xlfn.NORM.INV(RAND(),cash_ave,cash_std))+(AV1550-AW$24)))</f>
        <v/>
      </c>
      <c r="AX1550" s="159" t="n"/>
      <c r="AY1550" s="159" t="n"/>
      <c r="AZ1550" s="159" t="n"/>
      <c r="BA1550" s="159" t="n"/>
      <c r="BB1550" s="159" t="n"/>
    </row>
    <row r="1551">
      <c r="C1551" s="147" t="n"/>
      <c r="D1551" s="61">
        <f>+D1550-IF(D$18&gt;74,(D1550/D$25)*$C$10)</f>
        <v/>
      </c>
      <c r="E1551" s="61">
        <f>+E1550-IF(E$18&gt;74,(E1550/E$25)*$C$10)</f>
        <v/>
      </c>
      <c r="F1551" s="61">
        <f>+F1550-IF(F$18&gt;74,(F1550/F$25)*$C$10)</f>
        <v/>
      </c>
      <c r="G1551" s="61">
        <f>+G1550-IF(G$18&gt;74,(G1550/G$25)*$C$10)</f>
        <v/>
      </c>
      <c r="H1551" s="61">
        <f>+H1550-IF(H$18&gt;74,(H1550/H$25)*$C$10)</f>
        <v/>
      </c>
      <c r="I1551" s="61">
        <f>+I1550-IF(I$18&gt;74,(I1550/I$25)*$C$10)</f>
        <v/>
      </c>
      <c r="J1551" s="61">
        <f>+J1550-IF(J$18&gt;74,(J1550/J$25)*$C$10)</f>
        <v/>
      </c>
      <c r="K1551" s="61">
        <f>+K1550-IF(K$18&gt;74,(K1550/K$25)*$C$10)</f>
        <v/>
      </c>
      <c r="L1551" s="61">
        <f>+L1550-IF(L$18&gt;74,(L1550/L$25)*$C$10)</f>
        <v/>
      </c>
      <c r="M1551" s="61">
        <f>+M1550-IF(M$18&gt;74,(M1550/M$25)*$C$10)</f>
        <v/>
      </c>
      <c r="N1551" s="61">
        <f>+N1550-IF(N$18&gt;74,(N1550/N$25)*$C$10)</f>
        <v/>
      </c>
      <c r="O1551" s="61">
        <f>+O1550-IF(O$18&gt;74,(O1550/O$25)*$C$10)</f>
        <v/>
      </c>
      <c r="P1551" s="61">
        <f>+P1550-IF(P$18&gt;74,(P1550/P$25)*$C$10)</f>
        <v/>
      </c>
      <c r="Q1551" s="61">
        <f>+Q1550-IF(Q$18&gt;74,(Q1550/Q$25)*$C$10)</f>
        <v/>
      </c>
      <c r="R1551" s="61">
        <f>+R1550-IF(R$18&gt;74,(R1550/R$25)*$C$10)</f>
        <v/>
      </c>
      <c r="S1551" s="61">
        <f>+S1550-IF(S$18&gt;74,(S1550/S$25)*$C$10)</f>
        <v/>
      </c>
      <c r="T1551" s="61">
        <f>+T1550-IF(T$18&gt;74,(T1550/T$25)*$C$10)</f>
        <v/>
      </c>
      <c r="U1551" s="61">
        <f>+U1550-IF(U$18&gt;74,(U1550/U$25)*$C$10)</f>
        <v/>
      </c>
      <c r="V1551" s="61">
        <f>+V1550-IF(V$18&gt;74,(V1550/V$25)*$C$10)</f>
        <v/>
      </c>
      <c r="W1551" s="61">
        <f>+W1550-IF(W$18&gt;74,(W1550/W$25)*$C$10)</f>
        <v/>
      </c>
      <c r="X1551" s="61">
        <f>+X1550-IF(X$18&gt;74,(X1550/X$25)*$C$10)</f>
        <v/>
      </c>
      <c r="Y1551" s="61">
        <f>+Y1550-IF(Y$18&gt;74,(Y1550/Y$25)*$C$10)</f>
        <v/>
      </c>
      <c r="Z1551" s="61">
        <f>+Z1550-IF(Z$18&gt;74,(Z1550/Z$25)*$C$10)</f>
        <v/>
      </c>
      <c r="AA1551" s="61">
        <f>+AA1550-IF(AA$18&gt;74,(AA1550/AA$25)*$C$10)</f>
        <v/>
      </c>
      <c r="AB1551" s="61">
        <f>+AB1550-IF(AB$18&gt;74,(AB1550/AB$25)*$C$10)</f>
        <v/>
      </c>
      <c r="AC1551" s="61">
        <f>+AC1550-IF(AC$18&gt;74,(AC1550/AC$25)*$C$10)</f>
        <v/>
      </c>
      <c r="AD1551" s="61">
        <f>+AD1550-IF(AD$18&gt;74,(AD1550/AD$25)*$C$10)</f>
        <v/>
      </c>
      <c r="AE1551" s="61">
        <f>+AE1550-IF(AE$18&gt;74,(AE1550/AE$25)*$C$10)</f>
        <v/>
      </c>
      <c r="AF1551" s="61">
        <f>+AF1550-IF(AF$18&gt;74,(AF1550/AF$25)*$C$10)</f>
        <v/>
      </c>
      <c r="AG1551" s="61">
        <f>+AG1550-IF(AG$18&gt;74,(AG1550/AG$25)*$C$10)</f>
        <v/>
      </c>
      <c r="AH1551" s="61">
        <f>+AH1550-IF(AH$18&gt;74,(AH1550/AH$25)*$C$10)</f>
        <v/>
      </c>
      <c r="AI1551" s="61">
        <f>+AI1550-IF(AI$18&gt;74,(AI1550/AI$25)*$C$10)</f>
        <v/>
      </c>
      <c r="AJ1551" s="61">
        <f>+AJ1550-IF(AJ$18&gt;74,(AJ1550/AJ$25)*$C$10)</f>
        <v/>
      </c>
      <c r="AK1551" s="61">
        <f>+AK1550-IF(AK$18&gt;74,(AK1550/AK$25)*$C$10)</f>
        <v/>
      </c>
      <c r="AL1551" s="61">
        <f>+AL1550-IF(AL$18&gt;74,(AL1550/AL$25)*$C$10)</f>
        <v/>
      </c>
      <c r="AM1551" s="61">
        <f>+AM1550-IF(AM$18&gt;74,(AM1550/AM$25)*$C$10)</f>
        <v/>
      </c>
      <c r="AN1551" s="61">
        <f>+AN1550-IF(AN$18&gt;74,(AN1550/AN$25)*$C$10)</f>
        <v/>
      </c>
      <c r="AO1551" s="61">
        <f>+AO1550-IF(AO$18&gt;74,(AO1550/AO$25)*$C$10)</f>
        <v/>
      </c>
      <c r="AP1551" s="61">
        <f>+AP1550-IF(AP$18&gt;74,(AP1550/AP$25)*$C$10)</f>
        <v/>
      </c>
      <c r="AQ1551" s="61">
        <f>+AQ1550-IF(AQ$18&gt;74,(AQ1550/AQ$25)*$C$10)</f>
        <v/>
      </c>
      <c r="AR1551" s="61">
        <f>+AR1550-IF(AR$18&gt;74,(AR1550/AR$25)*$C$10)</f>
        <v/>
      </c>
      <c r="AS1551" s="61">
        <f>+AS1550-IF(AS$18&gt;74,(AS1550/AS$25)*$C$10)</f>
        <v/>
      </c>
      <c r="AT1551" s="61">
        <f>+AT1550-IF(AT$18&gt;74,(AT1550/AT$25)*$C$10)</f>
        <v/>
      </c>
      <c r="AU1551" s="61">
        <f>+AU1550-IF(AU$18&gt;74,(AU1550/AU$25)*$C$10)</f>
        <v/>
      </c>
      <c r="AV1551" s="61">
        <f>+AV1550-IF(AV$18&gt;74,(AV1550/AV$25)*$C$10)</f>
        <v/>
      </c>
      <c r="AW1551" s="61">
        <f>+AW1550-IF(AW$18&gt;74,(AW1550/AW$25)*$C$10)</f>
        <v/>
      </c>
      <c r="AX1551" s="35">
        <f>IF(AW1551&gt;0,1,0)</f>
        <v/>
      </c>
      <c r="AY1551" s="35">
        <f>IF(AL1551&gt;0,1,0)</f>
        <v/>
      </c>
      <c r="AZ1551" s="35">
        <f>IF(AG1551&gt;0,1,0)</f>
        <v/>
      </c>
      <c r="BA1551" s="35">
        <f>IF(AB1551&gt;0,1,0)</f>
        <v/>
      </c>
      <c r="BB1551" s="35">
        <f>IF(W1551&gt;0,1,0)</f>
        <v/>
      </c>
    </row>
    <row r="1552">
      <c r="B1552" s="154" t="inlineStr">
        <is>
          <t>trial 763</t>
        </is>
      </c>
      <c r="C1552" s="155">
        <f>+start-C1549</f>
        <v/>
      </c>
      <c r="D1552" s="156">
        <f>IF((C1552&lt;=0),0,((C1552-D$24)*Stock*(_xlfn.NORM.INV(RAND(),stock_ave,stock_std))+(C1552-D$24)*Bonds*(_xlfn.NORM.INV(RAND(),bond_ave,bond_std))+(C1552-D$24)*cash*(_xlfn.NORM.INV(RAND(),cash_ave,cash_std))+(C1552-D$24)))</f>
        <v/>
      </c>
      <c r="E1552" s="156">
        <f>IF((D1552&lt;=0),0,((D1552-E$24)*Stock*(_xlfn.NORM.INV(RAND(),stock_ave,stock_std))+(D1552-E$24)*Bonds*(_xlfn.NORM.INV(RAND(),bond_ave,bond_std))+(D1552-E$24)*cash*(_xlfn.NORM.INV(RAND(),cash_ave,cash_std))+(D1552-E$24)))</f>
        <v/>
      </c>
      <c r="F1552" s="156">
        <f>IF((E1552&lt;=0),0,((E1552-F$24)*Stock*(_xlfn.NORM.INV(RAND(),stock_ave,stock_std))+(E1552-F$24)*Bonds*(_xlfn.NORM.INV(RAND(),bond_ave,bond_std))+(E1552-F$24)*cash*(_xlfn.NORM.INV(RAND(),cash_ave,cash_std))+(E1552-F$24)))</f>
        <v/>
      </c>
      <c r="G1552" s="156">
        <f>IF((F1552&lt;=0),0,((F1552-G$24)*Stock*(_xlfn.NORM.INV(RAND(),stock_ave,stock_std))+(F1552-G$24)*Bonds*(_xlfn.NORM.INV(RAND(),bond_ave,bond_std))+(F1552-G$24)*cash*(_xlfn.NORM.INV(RAND(),cash_ave,cash_std))+(F1552-G$24)))</f>
        <v/>
      </c>
      <c r="H1552" s="156">
        <f>IF((G1552&lt;=0),0,((G1552-H$24)*Stock*(_xlfn.NORM.INV(RAND(),stock_ave,stock_std))+(G1552-H$24)*Bonds*(_xlfn.NORM.INV(RAND(),bond_ave,bond_std))+(G1552-H$24)*cash*(_xlfn.NORM.INV(RAND(),cash_ave,cash_std))+(G1552-H$24)))</f>
        <v/>
      </c>
      <c r="I1552" s="156">
        <f>IF((H1552&lt;=0),0,((H1552-I$24)*Stock*(_xlfn.NORM.INV(RAND(),stock_ave,stock_std))+(H1552-I$24)*Bonds*(_xlfn.NORM.INV(RAND(),bond_ave,bond_std))+(H1552-I$24)*cash*(_xlfn.NORM.INV(RAND(),cash_ave,cash_std))+(H1552-I$24)))</f>
        <v/>
      </c>
      <c r="J1552" s="156">
        <f>IF((I1552&lt;=0),0,((I1552-J$24)*Stock*(_xlfn.NORM.INV(RAND(),stock_ave,stock_std))+(I1552-J$24)*Bonds*(_xlfn.NORM.INV(RAND(),bond_ave,bond_std))+(I1552-J$24)*cash*(_xlfn.NORM.INV(RAND(),cash_ave,cash_std))+(I1552-J$24)))</f>
        <v/>
      </c>
      <c r="K1552" s="156">
        <f>IF((J1552&lt;=0),0,((J1552-K$24)*Stock*(_xlfn.NORM.INV(RAND(),stock_ave,stock_std))+(J1552-K$24)*Bonds*(_xlfn.NORM.INV(RAND(),bond_ave,bond_std))+(J1552-K$24)*cash*(_xlfn.NORM.INV(RAND(),cash_ave,cash_std))+(J1552-K$24)))</f>
        <v/>
      </c>
      <c r="L1552" s="156">
        <f>IF((K1552&lt;=0),0,((K1552-L$24)*Stock*(_xlfn.NORM.INV(RAND(),stock_ave,stock_std))+(K1552-L$24)*Bonds*(_xlfn.NORM.INV(RAND(),bond_ave,bond_std))+(K1552-L$24)*cash*(_xlfn.NORM.INV(RAND(),cash_ave,cash_std))+(K1552-L$24)))</f>
        <v/>
      </c>
      <c r="M1552" s="156">
        <f>IF((L1552&lt;=0),0,((L1552-M$24)*Stock*(_xlfn.NORM.INV(RAND(),stock_ave,stock_std))+(L1552-M$24)*Bonds*(_xlfn.NORM.INV(RAND(),bond_ave,bond_std))+(L1552-M$24)*cash*(_xlfn.NORM.INV(RAND(),cash_ave,cash_std))+(L1552-M$24)))</f>
        <v/>
      </c>
      <c r="N1552" s="156">
        <f>IF((M1552&lt;=0),0,((M1552-N$24)*Stock*(_xlfn.NORM.INV(RAND(),stock_ave,stock_std))+(M1552-N$24)*Bonds*(_xlfn.NORM.INV(RAND(),bond_ave,bond_std))+(M1552-N$24)*cash*(_xlfn.NORM.INV(RAND(),cash_ave,cash_std))+(M1552-N$24)))</f>
        <v/>
      </c>
      <c r="O1552" s="156">
        <f>IF((N1552&lt;=0),0,((N1552-O$24)*Stock*(_xlfn.NORM.INV(RAND(),stock_ave,stock_std))+(N1552-O$24)*Bonds*(_xlfn.NORM.INV(RAND(),bond_ave,bond_std))+(N1552-O$24)*cash*(_xlfn.NORM.INV(RAND(),cash_ave,cash_std))+(N1552-O$24)))</f>
        <v/>
      </c>
      <c r="P1552" s="156">
        <f>IF((O1552&lt;=0),0,((O1552-P$24)*Stock*(_xlfn.NORM.INV(RAND(),stock_ave,stock_std))+(O1552-P$24)*Bonds*(_xlfn.NORM.INV(RAND(),bond_ave,bond_std))+(O1552-P$24)*cash*(_xlfn.NORM.INV(RAND(),cash_ave,cash_std))+(O1552-P$24)))</f>
        <v/>
      </c>
      <c r="Q1552" s="156">
        <f>IF((P1552&lt;=0),0,((P1552-Q$24)*Stock*(_xlfn.NORM.INV(RAND(),stock_ave,stock_std))+(P1552-Q$24)*Bonds*(_xlfn.NORM.INV(RAND(),bond_ave,bond_std))+(P1552-Q$24)*cash*(_xlfn.NORM.INV(RAND(),cash_ave,cash_std))+(P1552-Q$24)))</f>
        <v/>
      </c>
      <c r="R1552" s="156">
        <f>IF((Q1552&lt;=0),0,((Q1552-R$24)*Stock*(_xlfn.NORM.INV(RAND(),stock_ave,stock_std))+(Q1552-R$24)*Bonds*(_xlfn.NORM.INV(RAND(),bond_ave,bond_std))+(Q1552-R$24)*cash*(_xlfn.NORM.INV(RAND(),cash_ave,cash_std))+(Q1552-R$24)))</f>
        <v/>
      </c>
      <c r="S1552" s="156">
        <f>IF((R1552&lt;=0),0,((R1552-S$24)*Stock*(_xlfn.NORM.INV(RAND(),stock_ave,stock_std))+(R1552-S$24)*Bonds*(_xlfn.NORM.INV(RAND(),bond_ave,bond_std))+(R1552-S$24)*cash*(_xlfn.NORM.INV(RAND(),cash_ave,cash_std))+(R1552-S$24)))</f>
        <v/>
      </c>
      <c r="T1552" s="156">
        <f>IF((S1552&lt;=0),0,((S1552-T$24)*Stock*(_xlfn.NORM.INV(RAND(),stock_ave,stock_std))+(S1552-T$24)*Bonds*(_xlfn.NORM.INV(RAND(),bond_ave,bond_std))+(S1552-T$24)*cash*(_xlfn.NORM.INV(RAND(),cash_ave,cash_std))+(S1552-T$24)))</f>
        <v/>
      </c>
      <c r="U1552" s="156">
        <f>IF((T1552&lt;=0),0,((T1552-U$24)*Stock*(_xlfn.NORM.INV(RAND(),stock_ave,stock_std))+(T1552-U$24)*Bonds*(_xlfn.NORM.INV(RAND(),bond_ave,bond_std))+(T1552-U$24)*cash*(_xlfn.NORM.INV(RAND(),cash_ave,cash_std))+(T1552-U$24)))</f>
        <v/>
      </c>
      <c r="V1552" s="156">
        <f>IF((U1552&lt;=0),0,((U1552-V$24)*Stock*(_xlfn.NORM.INV(RAND(),stock_ave,stock_std))+(U1552-V$24)*Bonds*(_xlfn.NORM.INV(RAND(),bond_ave,bond_std))+(U1552-V$24)*cash*(_xlfn.NORM.INV(RAND(),cash_ave,cash_std))+(U1552-V$24)))</f>
        <v/>
      </c>
      <c r="W1552" s="156">
        <f>IF((V1552&lt;=0),0,((V1552-W$24)*Stock*(_xlfn.NORM.INV(RAND(),stock_ave,stock_std))+(V1552-W$24)*Bonds*(_xlfn.NORM.INV(RAND(),bond_ave,bond_std))+(V1552-W$24)*cash*(_xlfn.NORM.INV(RAND(),cash_ave,cash_std))+(V1552-W$24)))</f>
        <v/>
      </c>
      <c r="X1552" s="156">
        <f>IF((W1552&lt;=0),0,((W1552-X$24)*Stock*(_xlfn.NORM.INV(RAND(),stock_ave,stock_std))+(W1552-X$24)*Bonds*(_xlfn.NORM.INV(RAND(),bond_ave,bond_std))+(W1552-X$24)*cash*(_xlfn.NORM.INV(RAND(),cash_ave,cash_std))+(W1552-X$24)))</f>
        <v/>
      </c>
      <c r="Y1552" s="156">
        <f>IF((X1552&lt;=0),0,((X1552-Y$24)*Stock*(_xlfn.NORM.INV(RAND(),stock_ave,stock_std))+(X1552-Y$24)*Bonds*(_xlfn.NORM.INV(RAND(),bond_ave,bond_std))+(X1552-Y$24)*cash*(_xlfn.NORM.INV(RAND(),cash_ave,cash_std))+(X1552-Y$24)))</f>
        <v/>
      </c>
      <c r="Z1552" s="156">
        <f>IF((Y1552&lt;=0),0,((Y1552-Z$24)*Stock*(_xlfn.NORM.INV(RAND(),stock_ave,stock_std))+(Y1552-Z$24)*Bonds*(_xlfn.NORM.INV(RAND(),bond_ave,bond_std))+(Y1552-Z$24)*cash*(_xlfn.NORM.INV(RAND(),cash_ave,cash_std))+(Y1552-Z$24)))</f>
        <v/>
      </c>
      <c r="AA1552" s="156">
        <f>IF((Z1552&lt;=0),0,((Z1552-AA$24)*Stock*(_xlfn.NORM.INV(RAND(),stock_ave,stock_std))+(Z1552-AA$24)*Bonds*(_xlfn.NORM.INV(RAND(),bond_ave,bond_std))+(Z1552-AA$24)*cash*(_xlfn.NORM.INV(RAND(),cash_ave,cash_std))+(Z1552-AA$24)))</f>
        <v/>
      </c>
      <c r="AB1552" s="156">
        <f>IF((AA1552&lt;=0),0,((AA1552-AB$24)*Stock*(_xlfn.NORM.INV(RAND(),stock_ave,stock_std))+(AA1552-AB$24)*Bonds*(_xlfn.NORM.INV(RAND(),bond_ave,bond_std))+(AA1552-AB$24)*cash*(_xlfn.NORM.INV(RAND(),cash_ave,cash_std))+(AA1552-AB$24)))</f>
        <v/>
      </c>
      <c r="AC1552" s="156">
        <f>IF((AB1552&lt;=0),0,((AB1552-AC$24)*Stock*(_xlfn.NORM.INV(RAND(),stock_ave,stock_std))+(AB1552-AC$24)*Bonds*(_xlfn.NORM.INV(RAND(),bond_ave,bond_std))+(AB1552-AC$24)*cash*(_xlfn.NORM.INV(RAND(),cash_ave,cash_std))+(AB1552-AC$24)))</f>
        <v/>
      </c>
      <c r="AD1552" s="156">
        <f>IF((AC1552&lt;=0),0,((AC1552-AD$24)*Stock*(_xlfn.NORM.INV(RAND(),stock_ave,stock_std))+(AC1552-AD$24)*Bonds*(_xlfn.NORM.INV(RAND(),bond_ave,bond_std))+(AC1552-AD$24)*cash*(_xlfn.NORM.INV(RAND(),cash_ave,cash_std))+(AC1552-AD$24)))</f>
        <v/>
      </c>
      <c r="AE1552" s="156">
        <f>IF((AD1552&lt;=0),0,((AD1552-AE$24)*Stock*(_xlfn.NORM.INV(RAND(),stock_ave,stock_std))+(AD1552-AE$24)*Bonds*(_xlfn.NORM.INV(RAND(),bond_ave,bond_std))+(AD1552-AE$24)*cash*(_xlfn.NORM.INV(RAND(),cash_ave,cash_std))+(AD1552-AE$24)))</f>
        <v/>
      </c>
      <c r="AF1552" s="156">
        <f>IF((AE1552&lt;=0),0,((AE1552-AF$24)*Stock*(_xlfn.NORM.INV(RAND(),stock_ave,stock_std))+(AE1552-AF$24)*Bonds*(_xlfn.NORM.INV(RAND(),bond_ave,bond_std))+(AE1552-AF$24)*cash*(_xlfn.NORM.INV(RAND(),cash_ave,cash_std))+(AE1552-AF$24)))</f>
        <v/>
      </c>
      <c r="AG1552" s="156">
        <f>IF((AF1552&lt;=0),0,((AF1552-AG$24)*Stock*(_xlfn.NORM.INV(RAND(),stock_ave,stock_std))+(AF1552-AG$24)*Bonds*(_xlfn.NORM.INV(RAND(),bond_ave,bond_std))+(AF1552-AG$24)*cash*(_xlfn.NORM.INV(RAND(),cash_ave,cash_std))+(AF1552-AG$24)))</f>
        <v/>
      </c>
      <c r="AH1552" s="156">
        <f>IF((AG1552&lt;=0),0,((AG1552-AH$24)*Stock*(_xlfn.NORM.INV(RAND(),stock_ave,stock_std))+(AG1552-AH$24)*Bonds*(_xlfn.NORM.INV(RAND(),bond_ave,bond_std))+(AG1552-AH$24)*cash*(_xlfn.NORM.INV(RAND(),cash_ave,cash_std))+(AG1552-AH$24)))</f>
        <v/>
      </c>
      <c r="AI1552" s="156">
        <f>IF((AH1552&lt;=0),0,((AH1552-AI$24)*Stock*(_xlfn.NORM.INV(RAND(),stock_ave,stock_std))+(AH1552-AI$24)*Bonds*(_xlfn.NORM.INV(RAND(),bond_ave,bond_std))+(AH1552-AI$24)*cash*(_xlfn.NORM.INV(RAND(),cash_ave,cash_std))+(AH1552-AI$24)))</f>
        <v/>
      </c>
      <c r="AJ1552" s="156">
        <f>IF((AI1552&lt;=0),0,((AI1552-AJ$24)*Stock*(_xlfn.NORM.INV(RAND(),stock_ave,stock_std))+(AI1552-AJ$24)*Bonds*(_xlfn.NORM.INV(RAND(),bond_ave,bond_std))+(AI1552-AJ$24)*cash*(_xlfn.NORM.INV(RAND(),cash_ave,cash_std))+(AI1552-AJ$24)))</f>
        <v/>
      </c>
      <c r="AK1552" s="156">
        <f>IF((AJ1552&lt;=0),0,((AJ1552-AK$24)*Stock*(_xlfn.NORM.INV(RAND(),stock_ave,stock_std))+(AJ1552-AK$24)*Bonds*(_xlfn.NORM.INV(RAND(),bond_ave,bond_std))+(AJ1552-AK$24)*cash*(_xlfn.NORM.INV(RAND(),cash_ave,cash_std))+(AJ1552-AK$24)))</f>
        <v/>
      </c>
      <c r="AL1552" s="156">
        <f>IF((AK1552&lt;=0),0,((AK1552-AL$24)*Stock*(_xlfn.NORM.INV(RAND(),stock_ave,stock_std))+(AK1552-AL$24)*Bonds*(_xlfn.NORM.INV(RAND(),bond_ave,bond_std))+(AK1552-AL$24)*cash*(_xlfn.NORM.INV(RAND(),cash_ave,cash_std))+(AK1552-AL$24)))</f>
        <v/>
      </c>
      <c r="AM1552" s="156">
        <f>IF((AL1552&lt;=0),0,((AL1552-AM$24)*Stock*(_xlfn.NORM.INV(RAND(),stock_ave,stock_std))+(AL1552-AM$24)*Bonds*(_xlfn.NORM.INV(RAND(),bond_ave,bond_std))+(AL1552-AM$24)*cash*(_xlfn.NORM.INV(RAND(),cash_ave,cash_std))+(AL1552-AM$24)))</f>
        <v/>
      </c>
      <c r="AN1552" s="156">
        <f>IF((AM1552&lt;=0),0,((AM1552-AN$24)*Stock*(_xlfn.NORM.INV(RAND(),stock_ave,stock_std))+(AM1552-AN$24)*Bonds*(_xlfn.NORM.INV(RAND(),bond_ave,bond_std))+(AM1552-AN$24)*cash*(_xlfn.NORM.INV(RAND(),cash_ave,cash_std))+(AM1552-AN$24)))</f>
        <v/>
      </c>
      <c r="AO1552" s="156">
        <f>IF((AN1552&lt;=0),0,((AN1552-AO$24)*Stock*(_xlfn.NORM.INV(RAND(),stock_ave,stock_std))+(AN1552-AO$24)*Bonds*(_xlfn.NORM.INV(RAND(),bond_ave,bond_std))+(AN1552-AO$24)*cash*(_xlfn.NORM.INV(RAND(),cash_ave,cash_std))+(AN1552-AO$24)))</f>
        <v/>
      </c>
      <c r="AP1552" s="156">
        <f>IF((AO1552&lt;=0),0,((AO1552-AP$24)*Stock*(_xlfn.NORM.INV(RAND(),stock_ave,stock_std))+(AO1552-AP$24)*Bonds*(_xlfn.NORM.INV(RAND(),bond_ave,bond_std))+(AO1552-AP$24)*cash*(_xlfn.NORM.INV(RAND(),cash_ave,cash_std))+(AO1552-AP$24)))</f>
        <v/>
      </c>
      <c r="AQ1552" s="156">
        <f>IF((AP1552&lt;=0),0,((AP1552-AQ$24)*Stock*(_xlfn.NORM.INV(RAND(),stock_ave,stock_std))+(AP1552-AQ$24)*Bonds*(_xlfn.NORM.INV(RAND(),bond_ave,bond_std))+(AP1552-AQ$24)*cash*(_xlfn.NORM.INV(RAND(),cash_ave,cash_std))+(AP1552-AQ$24)))</f>
        <v/>
      </c>
      <c r="AR1552" s="156">
        <f>IF((AQ1552&lt;=0),0,((AQ1552-AR$24)*Stock*(_xlfn.NORM.INV(RAND(),stock_ave,stock_std))+(AQ1552-AR$24)*Bonds*(_xlfn.NORM.INV(RAND(),bond_ave,bond_std))+(AQ1552-AR$24)*cash*(_xlfn.NORM.INV(RAND(),cash_ave,cash_std))+(AQ1552-AR$24)))</f>
        <v/>
      </c>
      <c r="AS1552" s="156">
        <f>IF((AR1552&lt;=0),0,((AR1552-AS$24)*Stock*(_xlfn.NORM.INV(RAND(),stock_ave,stock_std))+(AR1552-AS$24)*Bonds*(_xlfn.NORM.INV(RAND(),bond_ave,bond_std))+(AR1552-AS$24)*cash*(_xlfn.NORM.INV(RAND(),cash_ave,cash_std))+(AR1552-AS$24)))</f>
        <v/>
      </c>
      <c r="AT1552" s="156">
        <f>IF((AS1552&lt;=0),0,((AS1552-AT$24)*Stock*(_xlfn.NORM.INV(RAND(),stock_ave,stock_std))+(AS1552-AT$24)*Bonds*(_xlfn.NORM.INV(RAND(),bond_ave,bond_std))+(AS1552-AT$24)*cash*(_xlfn.NORM.INV(RAND(),cash_ave,cash_std))+(AS1552-AT$24)))</f>
        <v/>
      </c>
      <c r="AU1552" s="156">
        <f>IF((AT1552&lt;=0),0,((AT1552-AU$24)*Stock*(_xlfn.NORM.INV(RAND(),stock_ave,stock_std))+(AT1552-AU$24)*Bonds*(_xlfn.NORM.INV(RAND(),bond_ave,bond_std))+(AT1552-AU$24)*cash*(_xlfn.NORM.INV(RAND(),cash_ave,cash_std))+(AT1552-AU$24)))</f>
        <v/>
      </c>
      <c r="AV1552" s="156">
        <f>IF((AU1552&lt;=0),0,((AU1552-AV$24)*Stock*(_xlfn.NORM.INV(RAND(),stock_ave,stock_std))+(AU1552-AV$24)*Bonds*(_xlfn.NORM.INV(RAND(),bond_ave,bond_std))+(AU1552-AV$24)*cash*(_xlfn.NORM.INV(RAND(),cash_ave,cash_std))+(AU1552-AV$24)))</f>
        <v/>
      </c>
      <c r="AW1552" s="156">
        <f>IF((AV1552&lt;=0),0,((AV1552-AW$24)*Stock*(_xlfn.NORM.INV(RAND(),stock_ave,stock_std))+(AV1552-AW$24)*Bonds*(_xlfn.NORM.INV(RAND(),bond_ave,bond_std))+(AV1552-AW$24)*cash*(_xlfn.NORM.INV(RAND(),cash_ave,cash_std))+(AV1552-AW$24)))</f>
        <v/>
      </c>
      <c r="AX1552" s="159" t="n"/>
      <c r="AY1552" s="159" t="n"/>
      <c r="AZ1552" s="159" t="n"/>
      <c r="BA1552" s="159" t="n"/>
      <c r="BB1552" s="159" t="n"/>
    </row>
    <row r="1553">
      <c r="C1553" s="147" t="n"/>
      <c r="D1553" s="61">
        <f>+D1552-IF(D$18&gt;74,(D1552/D$25)*$C$10)</f>
        <v/>
      </c>
      <c r="E1553" s="61">
        <f>+E1552-IF(E$18&gt;74,(E1552/E$25)*$C$10)</f>
        <v/>
      </c>
      <c r="F1553" s="61">
        <f>+F1552-IF(F$18&gt;74,(F1552/F$25)*$C$10)</f>
        <v/>
      </c>
      <c r="G1553" s="61">
        <f>+G1552-IF(G$18&gt;74,(G1552/G$25)*$C$10)</f>
        <v/>
      </c>
      <c r="H1553" s="61">
        <f>+H1552-IF(H$18&gt;74,(H1552/H$25)*$C$10)</f>
        <v/>
      </c>
      <c r="I1553" s="61">
        <f>+I1552-IF(I$18&gt;74,(I1552/I$25)*$C$10)</f>
        <v/>
      </c>
      <c r="J1553" s="61">
        <f>+J1552-IF(J$18&gt;74,(J1552/J$25)*$C$10)</f>
        <v/>
      </c>
      <c r="K1553" s="61">
        <f>+K1552-IF(K$18&gt;74,(K1552/K$25)*$C$10)</f>
        <v/>
      </c>
      <c r="L1553" s="61">
        <f>+L1552-IF(L$18&gt;74,(L1552/L$25)*$C$10)</f>
        <v/>
      </c>
      <c r="M1553" s="61">
        <f>+M1552-IF(M$18&gt;74,(M1552/M$25)*$C$10)</f>
        <v/>
      </c>
      <c r="N1553" s="61">
        <f>+N1552-IF(N$18&gt;74,(N1552/N$25)*$C$10)</f>
        <v/>
      </c>
      <c r="O1553" s="61">
        <f>+O1552-IF(O$18&gt;74,(O1552/O$25)*$C$10)</f>
        <v/>
      </c>
      <c r="P1553" s="61">
        <f>+P1552-IF(P$18&gt;74,(P1552/P$25)*$C$10)</f>
        <v/>
      </c>
      <c r="Q1553" s="61">
        <f>+Q1552-IF(Q$18&gt;74,(Q1552/Q$25)*$C$10)</f>
        <v/>
      </c>
      <c r="R1553" s="61">
        <f>+R1552-IF(R$18&gt;74,(R1552/R$25)*$C$10)</f>
        <v/>
      </c>
      <c r="S1553" s="61">
        <f>+S1552-IF(S$18&gt;74,(S1552/S$25)*$C$10)</f>
        <v/>
      </c>
      <c r="T1553" s="61">
        <f>+T1552-IF(T$18&gt;74,(T1552/T$25)*$C$10)</f>
        <v/>
      </c>
      <c r="U1553" s="61">
        <f>+U1552-IF(U$18&gt;74,(U1552/U$25)*$C$10)</f>
        <v/>
      </c>
      <c r="V1553" s="61">
        <f>+V1552-IF(V$18&gt;74,(V1552/V$25)*$C$10)</f>
        <v/>
      </c>
      <c r="W1553" s="61">
        <f>+W1552-IF(W$18&gt;74,(W1552/W$25)*$C$10)</f>
        <v/>
      </c>
      <c r="X1553" s="61">
        <f>+X1552-IF(X$18&gt;74,(X1552/X$25)*$C$10)</f>
        <v/>
      </c>
      <c r="Y1553" s="61">
        <f>+Y1552-IF(Y$18&gt;74,(Y1552/Y$25)*$C$10)</f>
        <v/>
      </c>
      <c r="Z1553" s="61">
        <f>+Z1552-IF(Z$18&gt;74,(Z1552/Z$25)*$C$10)</f>
        <v/>
      </c>
      <c r="AA1553" s="61">
        <f>+AA1552-IF(AA$18&gt;74,(AA1552/AA$25)*$C$10)</f>
        <v/>
      </c>
      <c r="AB1553" s="61">
        <f>+AB1552-IF(AB$18&gt;74,(AB1552/AB$25)*$C$10)</f>
        <v/>
      </c>
      <c r="AC1553" s="61">
        <f>+AC1552-IF(AC$18&gt;74,(AC1552/AC$25)*$C$10)</f>
        <v/>
      </c>
      <c r="AD1553" s="61">
        <f>+AD1552-IF(AD$18&gt;74,(AD1552/AD$25)*$C$10)</f>
        <v/>
      </c>
      <c r="AE1553" s="61">
        <f>+AE1552-IF(AE$18&gt;74,(AE1552/AE$25)*$C$10)</f>
        <v/>
      </c>
      <c r="AF1553" s="61">
        <f>+AF1552-IF(AF$18&gt;74,(AF1552/AF$25)*$C$10)</f>
        <v/>
      </c>
      <c r="AG1553" s="61">
        <f>+AG1552-IF(AG$18&gt;74,(AG1552/AG$25)*$C$10)</f>
        <v/>
      </c>
      <c r="AH1553" s="61">
        <f>+AH1552-IF(AH$18&gt;74,(AH1552/AH$25)*$C$10)</f>
        <v/>
      </c>
      <c r="AI1553" s="61">
        <f>+AI1552-IF(AI$18&gt;74,(AI1552/AI$25)*$C$10)</f>
        <v/>
      </c>
      <c r="AJ1553" s="61">
        <f>+AJ1552-IF(AJ$18&gt;74,(AJ1552/AJ$25)*$C$10)</f>
        <v/>
      </c>
      <c r="AK1553" s="61">
        <f>+AK1552-IF(AK$18&gt;74,(AK1552/AK$25)*$C$10)</f>
        <v/>
      </c>
      <c r="AL1553" s="61">
        <f>+AL1552-IF(AL$18&gt;74,(AL1552/AL$25)*$C$10)</f>
        <v/>
      </c>
      <c r="AM1553" s="61">
        <f>+AM1552-IF(AM$18&gt;74,(AM1552/AM$25)*$C$10)</f>
        <v/>
      </c>
      <c r="AN1553" s="61">
        <f>+AN1552-IF(AN$18&gt;74,(AN1552/AN$25)*$C$10)</f>
        <v/>
      </c>
      <c r="AO1553" s="61">
        <f>+AO1552-IF(AO$18&gt;74,(AO1552/AO$25)*$C$10)</f>
        <v/>
      </c>
      <c r="AP1553" s="61">
        <f>+AP1552-IF(AP$18&gt;74,(AP1552/AP$25)*$C$10)</f>
        <v/>
      </c>
      <c r="AQ1553" s="61">
        <f>+AQ1552-IF(AQ$18&gt;74,(AQ1552/AQ$25)*$C$10)</f>
        <v/>
      </c>
      <c r="AR1553" s="61">
        <f>+AR1552-IF(AR$18&gt;74,(AR1552/AR$25)*$C$10)</f>
        <v/>
      </c>
      <c r="AS1553" s="61">
        <f>+AS1552-IF(AS$18&gt;74,(AS1552/AS$25)*$C$10)</f>
        <v/>
      </c>
      <c r="AT1553" s="61">
        <f>+AT1552-IF(AT$18&gt;74,(AT1552/AT$25)*$C$10)</f>
        <v/>
      </c>
      <c r="AU1553" s="61">
        <f>+AU1552-IF(AU$18&gt;74,(AU1552/AU$25)*$C$10)</f>
        <v/>
      </c>
      <c r="AV1553" s="61">
        <f>+AV1552-IF(AV$18&gt;74,(AV1552/AV$25)*$C$10)</f>
        <v/>
      </c>
      <c r="AW1553" s="61">
        <f>+AW1552-IF(AW$18&gt;74,(AW1552/AW$25)*$C$10)</f>
        <v/>
      </c>
      <c r="AX1553" s="35">
        <f>IF(AW1553&gt;0,1,0)</f>
        <v/>
      </c>
      <c r="AY1553" s="35">
        <f>IF(AL1553&gt;0,1,0)</f>
        <v/>
      </c>
      <c r="AZ1553" s="35">
        <f>IF(AG1553&gt;0,1,0)</f>
        <v/>
      </c>
      <c r="BA1553" s="35">
        <f>IF(AB1553&gt;0,1,0)</f>
        <v/>
      </c>
      <c r="BB1553" s="35">
        <f>IF(W1553&gt;0,1,0)</f>
        <v/>
      </c>
    </row>
    <row r="1554">
      <c r="B1554" s="154" t="inlineStr">
        <is>
          <t>trial 764</t>
        </is>
      </c>
      <c r="C1554" s="155">
        <f>+start-C1551</f>
        <v/>
      </c>
      <c r="D1554" s="156">
        <f>IF((C1554&lt;=0),0,((C1554-D$24)*Stock*(_xlfn.NORM.INV(RAND(),stock_ave,stock_std))+(C1554-D$24)*Bonds*(_xlfn.NORM.INV(RAND(),bond_ave,bond_std))+(C1554-D$24)*cash*(_xlfn.NORM.INV(RAND(),cash_ave,cash_std))+(C1554-D$24)))</f>
        <v/>
      </c>
      <c r="E1554" s="156">
        <f>IF((D1554&lt;=0),0,((D1554-E$24)*Stock*(_xlfn.NORM.INV(RAND(),stock_ave,stock_std))+(D1554-E$24)*Bonds*(_xlfn.NORM.INV(RAND(),bond_ave,bond_std))+(D1554-E$24)*cash*(_xlfn.NORM.INV(RAND(),cash_ave,cash_std))+(D1554-E$24)))</f>
        <v/>
      </c>
      <c r="F1554" s="156">
        <f>IF((E1554&lt;=0),0,((E1554-F$24)*Stock*(_xlfn.NORM.INV(RAND(),stock_ave,stock_std))+(E1554-F$24)*Bonds*(_xlfn.NORM.INV(RAND(),bond_ave,bond_std))+(E1554-F$24)*cash*(_xlfn.NORM.INV(RAND(),cash_ave,cash_std))+(E1554-F$24)))</f>
        <v/>
      </c>
      <c r="G1554" s="156">
        <f>IF((F1554&lt;=0),0,((F1554-G$24)*Stock*(_xlfn.NORM.INV(RAND(),stock_ave,stock_std))+(F1554-G$24)*Bonds*(_xlfn.NORM.INV(RAND(),bond_ave,bond_std))+(F1554-G$24)*cash*(_xlfn.NORM.INV(RAND(),cash_ave,cash_std))+(F1554-G$24)))</f>
        <v/>
      </c>
      <c r="H1554" s="156">
        <f>IF((G1554&lt;=0),0,((G1554-H$24)*Stock*(_xlfn.NORM.INV(RAND(),stock_ave,stock_std))+(G1554-H$24)*Bonds*(_xlfn.NORM.INV(RAND(),bond_ave,bond_std))+(G1554-H$24)*cash*(_xlfn.NORM.INV(RAND(),cash_ave,cash_std))+(G1554-H$24)))</f>
        <v/>
      </c>
      <c r="I1554" s="156">
        <f>IF((H1554&lt;=0),0,((H1554-I$24)*Stock*(_xlfn.NORM.INV(RAND(),stock_ave,stock_std))+(H1554-I$24)*Bonds*(_xlfn.NORM.INV(RAND(),bond_ave,bond_std))+(H1554-I$24)*cash*(_xlfn.NORM.INV(RAND(),cash_ave,cash_std))+(H1554-I$24)))</f>
        <v/>
      </c>
      <c r="J1554" s="156">
        <f>IF((I1554&lt;=0),0,((I1554-J$24)*Stock*(_xlfn.NORM.INV(RAND(),stock_ave,stock_std))+(I1554-J$24)*Bonds*(_xlfn.NORM.INV(RAND(),bond_ave,bond_std))+(I1554-J$24)*cash*(_xlfn.NORM.INV(RAND(),cash_ave,cash_std))+(I1554-J$24)))</f>
        <v/>
      </c>
      <c r="K1554" s="156">
        <f>IF((J1554&lt;=0),0,((J1554-K$24)*Stock*(_xlfn.NORM.INV(RAND(),stock_ave,stock_std))+(J1554-K$24)*Bonds*(_xlfn.NORM.INV(RAND(),bond_ave,bond_std))+(J1554-K$24)*cash*(_xlfn.NORM.INV(RAND(),cash_ave,cash_std))+(J1554-K$24)))</f>
        <v/>
      </c>
      <c r="L1554" s="156">
        <f>IF((K1554&lt;=0),0,((K1554-L$24)*Stock*(_xlfn.NORM.INV(RAND(),stock_ave,stock_std))+(K1554-L$24)*Bonds*(_xlfn.NORM.INV(RAND(),bond_ave,bond_std))+(K1554-L$24)*cash*(_xlfn.NORM.INV(RAND(),cash_ave,cash_std))+(K1554-L$24)))</f>
        <v/>
      </c>
      <c r="M1554" s="156">
        <f>IF((L1554&lt;=0),0,((L1554-M$24)*Stock*(_xlfn.NORM.INV(RAND(),stock_ave,stock_std))+(L1554-M$24)*Bonds*(_xlfn.NORM.INV(RAND(),bond_ave,bond_std))+(L1554-M$24)*cash*(_xlfn.NORM.INV(RAND(),cash_ave,cash_std))+(L1554-M$24)))</f>
        <v/>
      </c>
      <c r="N1554" s="156">
        <f>IF((M1554&lt;=0),0,((M1554-N$24)*Stock*(_xlfn.NORM.INV(RAND(),stock_ave,stock_std))+(M1554-N$24)*Bonds*(_xlfn.NORM.INV(RAND(),bond_ave,bond_std))+(M1554-N$24)*cash*(_xlfn.NORM.INV(RAND(),cash_ave,cash_std))+(M1554-N$24)))</f>
        <v/>
      </c>
      <c r="O1554" s="156">
        <f>IF((N1554&lt;=0),0,((N1554-O$24)*Stock*(_xlfn.NORM.INV(RAND(),stock_ave,stock_std))+(N1554-O$24)*Bonds*(_xlfn.NORM.INV(RAND(),bond_ave,bond_std))+(N1554-O$24)*cash*(_xlfn.NORM.INV(RAND(),cash_ave,cash_std))+(N1554-O$24)))</f>
        <v/>
      </c>
      <c r="P1554" s="156">
        <f>IF((O1554&lt;=0),0,((O1554-P$24)*Stock*(_xlfn.NORM.INV(RAND(),stock_ave,stock_std))+(O1554-P$24)*Bonds*(_xlfn.NORM.INV(RAND(),bond_ave,bond_std))+(O1554-P$24)*cash*(_xlfn.NORM.INV(RAND(),cash_ave,cash_std))+(O1554-P$24)))</f>
        <v/>
      </c>
      <c r="Q1554" s="156">
        <f>IF((P1554&lt;=0),0,((P1554-Q$24)*Stock*(_xlfn.NORM.INV(RAND(),stock_ave,stock_std))+(P1554-Q$24)*Bonds*(_xlfn.NORM.INV(RAND(),bond_ave,bond_std))+(P1554-Q$24)*cash*(_xlfn.NORM.INV(RAND(),cash_ave,cash_std))+(P1554-Q$24)))</f>
        <v/>
      </c>
      <c r="R1554" s="156">
        <f>IF((Q1554&lt;=0),0,((Q1554-R$24)*Stock*(_xlfn.NORM.INV(RAND(),stock_ave,stock_std))+(Q1554-R$24)*Bonds*(_xlfn.NORM.INV(RAND(),bond_ave,bond_std))+(Q1554-R$24)*cash*(_xlfn.NORM.INV(RAND(),cash_ave,cash_std))+(Q1554-R$24)))</f>
        <v/>
      </c>
      <c r="S1554" s="156">
        <f>IF((R1554&lt;=0),0,((R1554-S$24)*Stock*(_xlfn.NORM.INV(RAND(),stock_ave,stock_std))+(R1554-S$24)*Bonds*(_xlfn.NORM.INV(RAND(),bond_ave,bond_std))+(R1554-S$24)*cash*(_xlfn.NORM.INV(RAND(),cash_ave,cash_std))+(R1554-S$24)))</f>
        <v/>
      </c>
      <c r="T1554" s="156">
        <f>IF((S1554&lt;=0),0,((S1554-T$24)*Stock*(_xlfn.NORM.INV(RAND(),stock_ave,stock_std))+(S1554-T$24)*Bonds*(_xlfn.NORM.INV(RAND(),bond_ave,bond_std))+(S1554-T$24)*cash*(_xlfn.NORM.INV(RAND(),cash_ave,cash_std))+(S1554-T$24)))</f>
        <v/>
      </c>
      <c r="U1554" s="156">
        <f>IF((T1554&lt;=0),0,((T1554-U$24)*Stock*(_xlfn.NORM.INV(RAND(),stock_ave,stock_std))+(T1554-U$24)*Bonds*(_xlfn.NORM.INV(RAND(),bond_ave,bond_std))+(T1554-U$24)*cash*(_xlfn.NORM.INV(RAND(),cash_ave,cash_std))+(T1554-U$24)))</f>
        <v/>
      </c>
      <c r="V1554" s="156">
        <f>IF((U1554&lt;=0),0,((U1554-V$24)*Stock*(_xlfn.NORM.INV(RAND(),stock_ave,stock_std))+(U1554-V$24)*Bonds*(_xlfn.NORM.INV(RAND(),bond_ave,bond_std))+(U1554-V$24)*cash*(_xlfn.NORM.INV(RAND(),cash_ave,cash_std))+(U1554-V$24)))</f>
        <v/>
      </c>
      <c r="W1554" s="156">
        <f>IF((V1554&lt;=0),0,((V1554-W$24)*Stock*(_xlfn.NORM.INV(RAND(),stock_ave,stock_std))+(V1554-W$24)*Bonds*(_xlfn.NORM.INV(RAND(),bond_ave,bond_std))+(V1554-W$24)*cash*(_xlfn.NORM.INV(RAND(),cash_ave,cash_std))+(V1554-W$24)))</f>
        <v/>
      </c>
      <c r="X1554" s="156">
        <f>IF((W1554&lt;=0),0,((W1554-X$24)*Stock*(_xlfn.NORM.INV(RAND(),stock_ave,stock_std))+(W1554-X$24)*Bonds*(_xlfn.NORM.INV(RAND(),bond_ave,bond_std))+(W1554-X$24)*cash*(_xlfn.NORM.INV(RAND(),cash_ave,cash_std))+(W1554-X$24)))</f>
        <v/>
      </c>
      <c r="Y1554" s="156">
        <f>IF((X1554&lt;=0),0,((X1554-Y$24)*Stock*(_xlfn.NORM.INV(RAND(),stock_ave,stock_std))+(X1554-Y$24)*Bonds*(_xlfn.NORM.INV(RAND(),bond_ave,bond_std))+(X1554-Y$24)*cash*(_xlfn.NORM.INV(RAND(),cash_ave,cash_std))+(X1554-Y$24)))</f>
        <v/>
      </c>
      <c r="Z1554" s="156">
        <f>IF((Y1554&lt;=0),0,((Y1554-Z$24)*Stock*(_xlfn.NORM.INV(RAND(),stock_ave,stock_std))+(Y1554-Z$24)*Bonds*(_xlfn.NORM.INV(RAND(),bond_ave,bond_std))+(Y1554-Z$24)*cash*(_xlfn.NORM.INV(RAND(),cash_ave,cash_std))+(Y1554-Z$24)))</f>
        <v/>
      </c>
      <c r="AA1554" s="156">
        <f>IF((Z1554&lt;=0),0,((Z1554-AA$24)*Stock*(_xlfn.NORM.INV(RAND(),stock_ave,stock_std))+(Z1554-AA$24)*Bonds*(_xlfn.NORM.INV(RAND(),bond_ave,bond_std))+(Z1554-AA$24)*cash*(_xlfn.NORM.INV(RAND(),cash_ave,cash_std))+(Z1554-AA$24)))</f>
        <v/>
      </c>
      <c r="AB1554" s="156">
        <f>IF((AA1554&lt;=0),0,((AA1554-AB$24)*Stock*(_xlfn.NORM.INV(RAND(),stock_ave,stock_std))+(AA1554-AB$24)*Bonds*(_xlfn.NORM.INV(RAND(),bond_ave,bond_std))+(AA1554-AB$24)*cash*(_xlfn.NORM.INV(RAND(),cash_ave,cash_std))+(AA1554-AB$24)))</f>
        <v/>
      </c>
      <c r="AC1554" s="156">
        <f>IF((AB1554&lt;=0),0,((AB1554-AC$24)*Stock*(_xlfn.NORM.INV(RAND(),stock_ave,stock_std))+(AB1554-AC$24)*Bonds*(_xlfn.NORM.INV(RAND(),bond_ave,bond_std))+(AB1554-AC$24)*cash*(_xlfn.NORM.INV(RAND(),cash_ave,cash_std))+(AB1554-AC$24)))</f>
        <v/>
      </c>
      <c r="AD1554" s="156">
        <f>IF((AC1554&lt;=0),0,((AC1554-AD$24)*Stock*(_xlfn.NORM.INV(RAND(),stock_ave,stock_std))+(AC1554-AD$24)*Bonds*(_xlfn.NORM.INV(RAND(),bond_ave,bond_std))+(AC1554-AD$24)*cash*(_xlfn.NORM.INV(RAND(),cash_ave,cash_std))+(AC1554-AD$24)))</f>
        <v/>
      </c>
      <c r="AE1554" s="156">
        <f>IF((AD1554&lt;=0),0,((AD1554-AE$24)*Stock*(_xlfn.NORM.INV(RAND(),stock_ave,stock_std))+(AD1554-AE$24)*Bonds*(_xlfn.NORM.INV(RAND(),bond_ave,bond_std))+(AD1554-AE$24)*cash*(_xlfn.NORM.INV(RAND(),cash_ave,cash_std))+(AD1554-AE$24)))</f>
        <v/>
      </c>
      <c r="AF1554" s="156">
        <f>IF((AE1554&lt;=0),0,((AE1554-AF$24)*Stock*(_xlfn.NORM.INV(RAND(),stock_ave,stock_std))+(AE1554-AF$24)*Bonds*(_xlfn.NORM.INV(RAND(),bond_ave,bond_std))+(AE1554-AF$24)*cash*(_xlfn.NORM.INV(RAND(),cash_ave,cash_std))+(AE1554-AF$24)))</f>
        <v/>
      </c>
      <c r="AG1554" s="156">
        <f>IF((AF1554&lt;=0),0,((AF1554-AG$24)*Stock*(_xlfn.NORM.INV(RAND(),stock_ave,stock_std))+(AF1554-AG$24)*Bonds*(_xlfn.NORM.INV(RAND(),bond_ave,bond_std))+(AF1554-AG$24)*cash*(_xlfn.NORM.INV(RAND(),cash_ave,cash_std))+(AF1554-AG$24)))</f>
        <v/>
      </c>
      <c r="AH1554" s="156">
        <f>IF((AG1554&lt;=0),0,((AG1554-AH$24)*Stock*(_xlfn.NORM.INV(RAND(),stock_ave,stock_std))+(AG1554-AH$24)*Bonds*(_xlfn.NORM.INV(RAND(),bond_ave,bond_std))+(AG1554-AH$24)*cash*(_xlfn.NORM.INV(RAND(),cash_ave,cash_std))+(AG1554-AH$24)))</f>
        <v/>
      </c>
      <c r="AI1554" s="156">
        <f>IF((AH1554&lt;=0),0,((AH1554-AI$24)*Stock*(_xlfn.NORM.INV(RAND(),stock_ave,stock_std))+(AH1554-AI$24)*Bonds*(_xlfn.NORM.INV(RAND(),bond_ave,bond_std))+(AH1554-AI$24)*cash*(_xlfn.NORM.INV(RAND(),cash_ave,cash_std))+(AH1554-AI$24)))</f>
        <v/>
      </c>
      <c r="AJ1554" s="156">
        <f>IF((AI1554&lt;=0),0,((AI1554-AJ$24)*Stock*(_xlfn.NORM.INV(RAND(),stock_ave,stock_std))+(AI1554-AJ$24)*Bonds*(_xlfn.NORM.INV(RAND(),bond_ave,bond_std))+(AI1554-AJ$24)*cash*(_xlfn.NORM.INV(RAND(),cash_ave,cash_std))+(AI1554-AJ$24)))</f>
        <v/>
      </c>
      <c r="AK1554" s="156">
        <f>IF((AJ1554&lt;=0),0,((AJ1554-AK$24)*Stock*(_xlfn.NORM.INV(RAND(),stock_ave,stock_std))+(AJ1554-AK$24)*Bonds*(_xlfn.NORM.INV(RAND(),bond_ave,bond_std))+(AJ1554-AK$24)*cash*(_xlfn.NORM.INV(RAND(),cash_ave,cash_std))+(AJ1554-AK$24)))</f>
        <v/>
      </c>
      <c r="AL1554" s="156">
        <f>IF((AK1554&lt;=0),0,((AK1554-AL$24)*Stock*(_xlfn.NORM.INV(RAND(),stock_ave,stock_std))+(AK1554-AL$24)*Bonds*(_xlfn.NORM.INV(RAND(),bond_ave,bond_std))+(AK1554-AL$24)*cash*(_xlfn.NORM.INV(RAND(),cash_ave,cash_std))+(AK1554-AL$24)))</f>
        <v/>
      </c>
      <c r="AM1554" s="156">
        <f>IF((AL1554&lt;=0),0,((AL1554-AM$24)*Stock*(_xlfn.NORM.INV(RAND(),stock_ave,stock_std))+(AL1554-AM$24)*Bonds*(_xlfn.NORM.INV(RAND(),bond_ave,bond_std))+(AL1554-AM$24)*cash*(_xlfn.NORM.INV(RAND(),cash_ave,cash_std))+(AL1554-AM$24)))</f>
        <v/>
      </c>
      <c r="AN1554" s="156">
        <f>IF((AM1554&lt;=0),0,((AM1554-AN$24)*Stock*(_xlfn.NORM.INV(RAND(),stock_ave,stock_std))+(AM1554-AN$24)*Bonds*(_xlfn.NORM.INV(RAND(),bond_ave,bond_std))+(AM1554-AN$24)*cash*(_xlfn.NORM.INV(RAND(),cash_ave,cash_std))+(AM1554-AN$24)))</f>
        <v/>
      </c>
      <c r="AO1554" s="156">
        <f>IF((AN1554&lt;=0),0,((AN1554-AO$24)*Stock*(_xlfn.NORM.INV(RAND(),stock_ave,stock_std))+(AN1554-AO$24)*Bonds*(_xlfn.NORM.INV(RAND(),bond_ave,bond_std))+(AN1554-AO$24)*cash*(_xlfn.NORM.INV(RAND(),cash_ave,cash_std))+(AN1554-AO$24)))</f>
        <v/>
      </c>
      <c r="AP1554" s="156">
        <f>IF((AO1554&lt;=0),0,((AO1554-AP$24)*Stock*(_xlfn.NORM.INV(RAND(),stock_ave,stock_std))+(AO1554-AP$24)*Bonds*(_xlfn.NORM.INV(RAND(),bond_ave,bond_std))+(AO1554-AP$24)*cash*(_xlfn.NORM.INV(RAND(),cash_ave,cash_std))+(AO1554-AP$24)))</f>
        <v/>
      </c>
      <c r="AQ1554" s="156">
        <f>IF((AP1554&lt;=0),0,((AP1554-AQ$24)*Stock*(_xlfn.NORM.INV(RAND(),stock_ave,stock_std))+(AP1554-AQ$24)*Bonds*(_xlfn.NORM.INV(RAND(),bond_ave,bond_std))+(AP1554-AQ$24)*cash*(_xlfn.NORM.INV(RAND(),cash_ave,cash_std))+(AP1554-AQ$24)))</f>
        <v/>
      </c>
      <c r="AR1554" s="156">
        <f>IF((AQ1554&lt;=0),0,((AQ1554-AR$24)*Stock*(_xlfn.NORM.INV(RAND(),stock_ave,stock_std))+(AQ1554-AR$24)*Bonds*(_xlfn.NORM.INV(RAND(),bond_ave,bond_std))+(AQ1554-AR$24)*cash*(_xlfn.NORM.INV(RAND(),cash_ave,cash_std))+(AQ1554-AR$24)))</f>
        <v/>
      </c>
      <c r="AS1554" s="156">
        <f>IF((AR1554&lt;=0),0,((AR1554-AS$24)*Stock*(_xlfn.NORM.INV(RAND(),stock_ave,stock_std))+(AR1554-AS$24)*Bonds*(_xlfn.NORM.INV(RAND(),bond_ave,bond_std))+(AR1554-AS$24)*cash*(_xlfn.NORM.INV(RAND(),cash_ave,cash_std))+(AR1554-AS$24)))</f>
        <v/>
      </c>
      <c r="AT1554" s="156">
        <f>IF((AS1554&lt;=0),0,((AS1554-AT$24)*Stock*(_xlfn.NORM.INV(RAND(),stock_ave,stock_std))+(AS1554-AT$24)*Bonds*(_xlfn.NORM.INV(RAND(),bond_ave,bond_std))+(AS1554-AT$24)*cash*(_xlfn.NORM.INV(RAND(),cash_ave,cash_std))+(AS1554-AT$24)))</f>
        <v/>
      </c>
      <c r="AU1554" s="156">
        <f>IF((AT1554&lt;=0),0,((AT1554-AU$24)*Stock*(_xlfn.NORM.INV(RAND(),stock_ave,stock_std))+(AT1554-AU$24)*Bonds*(_xlfn.NORM.INV(RAND(),bond_ave,bond_std))+(AT1554-AU$24)*cash*(_xlfn.NORM.INV(RAND(),cash_ave,cash_std))+(AT1554-AU$24)))</f>
        <v/>
      </c>
      <c r="AV1554" s="156">
        <f>IF((AU1554&lt;=0),0,((AU1554-AV$24)*Stock*(_xlfn.NORM.INV(RAND(),stock_ave,stock_std))+(AU1554-AV$24)*Bonds*(_xlfn.NORM.INV(RAND(),bond_ave,bond_std))+(AU1554-AV$24)*cash*(_xlfn.NORM.INV(RAND(),cash_ave,cash_std))+(AU1554-AV$24)))</f>
        <v/>
      </c>
      <c r="AW1554" s="156">
        <f>IF((AV1554&lt;=0),0,((AV1554-AW$24)*Stock*(_xlfn.NORM.INV(RAND(),stock_ave,stock_std))+(AV1554-AW$24)*Bonds*(_xlfn.NORM.INV(RAND(),bond_ave,bond_std))+(AV1554-AW$24)*cash*(_xlfn.NORM.INV(RAND(),cash_ave,cash_std))+(AV1554-AW$24)))</f>
        <v/>
      </c>
      <c r="AX1554" s="159" t="n"/>
      <c r="AY1554" s="159" t="n"/>
      <c r="AZ1554" s="159" t="n"/>
      <c r="BA1554" s="159" t="n"/>
      <c r="BB1554" s="159" t="n"/>
    </row>
    <row r="1555">
      <c r="C1555" s="147" t="n"/>
      <c r="D1555" s="61">
        <f>+D1554-IF(D$18&gt;74,(D1554/D$25)*$C$10)</f>
        <v/>
      </c>
      <c r="E1555" s="61">
        <f>+E1554-IF(E$18&gt;74,(E1554/E$25)*$C$10)</f>
        <v/>
      </c>
      <c r="F1555" s="61">
        <f>+F1554-IF(F$18&gt;74,(F1554/F$25)*$C$10)</f>
        <v/>
      </c>
      <c r="G1555" s="61">
        <f>+G1554-IF(G$18&gt;74,(G1554/G$25)*$C$10)</f>
        <v/>
      </c>
      <c r="H1555" s="61">
        <f>+H1554-IF(H$18&gt;74,(H1554/H$25)*$C$10)</f>
        <v/>
      </c>
      <c r="I1555" s="61">
        <f>+I1554-IF(I$18&gt;74,(I1554/I$25)*$C$10)</f>
        <v/>
      </c>
      <c r="J1555" s="61">
        <f>+J1554-IF(J$18&gt;74,(J1554/J$25)*$C$10)</f>
        <v/>
      </c>
      <c r="K1555" s="61">
        <f>+K1554-IF(K$18&gt;74,(K1554/K$25)*$C$10)</f>
        <v/>
      </c>
      <c r="L1555" s="61">
        <f>+L1554-IF(L$18&gt;74,(L1554/L$25)*$C$10)</f>
        <v/>
      </c>
      <c r="M1555" s="61">
        <f>+M1554-IF(M$18&gt;74,(M1554/M$25)*$C$10)</f>
        <v/>
      </c>
      <c r="N1555" s="61">
        <f>+N1554-IF(N$18&gt;74,(N1554/N$25)*$C$10)</f>
        <v/>
      </c>
      <c r="O1555" s="61">
        <f>+O1554-IF(O$18&gt;74,(O1554/O$25)*$C$10)</f>
        <v/>
      </c>
      <c r="P1555" s="61">
        <f>+P1554-IF(P$18&gt;74,(P1554/P$25)*$C$10)</f>
        <v/>
      </c>
      <c r="Q1555" s="61">
        <f>+Q1554-IF(Q$18&gt;74,(Q1554/Q$25)*$C$10)</f>
        <v/>
      </c>
      <c r="R1555" s="61">
        <f>+R1554-IF(R$18&gt;74,(R1554/R$25)*$C$10)</f>
        <v/>
      </c>
      <c r="S1555" s="61">
        <f>+S1554-IF(S$18&gt;74,(S1554/S$25)*$C$10)</f>
        <v/>
      </c>
      <c r="T1555" s="61">
        <f>+T1554-IF(T$18&gt;74,(T1554/T$25)*$C$10)</f>
        <v/>
      </c>
      <c r="U1555" s="61">
        <f>+U1554-IF(U$18&gt;74,(U1554/U$25)*$C$10)</f>
        <v/>
      </c>
      <c r="V1555" s="61">
        <f>+V1554-IF(V$18&gt;74,(V1554/V$25)*$C$10)</f>
        <v/>
      </c>
      <c r="W1555" s="61">
        <f>+W1554-IF(W$18&gt;74,(W1554/W$25)*$C$10)</f>
        <v/>
      </c>
      <c r="X1555" s="61">
        <f>+X1554-IF(X$18&gt;74,(X1554/X$25)*$C$10)</f>
        <v/>
      </c>
      <c r="Y1555" s="61">
        <f>+Y1554-IF(Y$18&gt;74,(Y1554/Y$25)*$C$10)</f>
        <v/>
      </c>
      <c r="Z1555" s="61">
        <f>+Z1554-IF(Z$18&gt;74,(Z1554/Z$25)*$C$10)</f>
        <v/>
      </c>
      <c r="AA1555" s="61">
        <f>+AA1554-IF(AA$18&gt;74,(AA1554/AA$25)*$C$10)</f>
        <v/>
      </c>
      <c r="AB1555" s="61">
        <f>+AB1554-IF(AB$18&gt;74,(AB1554/AB$25)*$C$10)</f>
        <v/>
      </c>
      <c r="AC1555" s="61">
        <f>+AC1554-IF(AC$18&gt;74,(AC1554/AC$25)*$C$10)</f>
        <v/>
      </c>
      <c r="AD1555" s="61">
        <f>+AD1554-IF(AD$18&gt;74,(AD1554/AD$25)*$C$10)</f>
        <v/>
      </c>
      <c r="AE1555" s="61">
        <f>+AE1554-IF(AE$18&gt;74,(AE1554/AE$25)*$C$10)</f>
        <v/>
      </c>
      <c r="AF1555" s="61">
        <f>+AF1554-IF(AF$18&gt;74,(AF1554/AF$25)*$C$10)</f>
        <v/>
      </c>
      <c r="AG1555" s="61">
        <f>+AG1554-IF(AG$18&gt;74,(AG1554/AG$25)*$C$10)</f>
        <v/>
      </c>
      <c r="AH1555" s="61">
        <f>+AH1554-IF(AH$18&gt;74,(AH1554/AH$25)*$C$10)</f>
        <v/>
      </c>
      <c r="AI1555" s="61">
        <f>+AI1554-IF(AI$18&gt;74,(AI1554/AI$25)*$C$10)</f>
        <v/>
      </c>
      <c r="AJ1555" s="61">
        <f>+AJ1554-IF(AJ$18&gt;74,(AJ1554/AJ$25)*$C$10)</f>
        <v/>
      </c>
      <c r="AK1555" s="61">
        <f>+AK1554-IF(AK$18&gt;74,(AK1554/AK$25)*$C$10)</f>
        <v/>
      </c>
      <c r="AL1555" s="61">
        <f>+AL1554-IF(AL$18&gt;74,(AL1554/AL$25)*$C$10)</f>
        <v/>
      </c>
      <c r="AM1555" s="61">
        <f>+AM1554-IF(AM$18&gt;74,(AM1554/AM$25)*$C$10)</f>
        <v/>
      </c>
      <c r="AN1555" s="61">
        <f>+AN1554-IF(AN$18&gt;74,(AN1554/AN$25)*$C$10)</f>
        <v/>
      </c>
      <c r="AO1555" s="61">
        <f>+AO1554-IF(AO$18&gt;74,(AO1554/AO$25)*$C$10)</f>
        <v/>
      </c>
      <c r="AP1555" s="61">
        <f>+AP1554-IF(AP$18&gt;74,(AP1554/AP$25)*$C$10)</f>
        <v/>
      </c>
      <c r="AQ1555" s="61">
        <f>+AQ1554-IF(AQ$18&gt;74,(AQ1554/AQ$25)*$C$10)</f>
        <v/>
      </c>
      <c r="AR1555" s="61">
        <f>+AR1554-IF(AR$18&gt;74,(AR1554/AR$25)*$C$10)</f>
        <v/>
      </c>
      <c r="AS1555" s="61">
        <f>+AS1554-IF(AS$18&gt;74,(AS1554/AS$25)*$C$10)</f>
        <v/>
      </c>
      <c r="AT1555" s="61">
        <f>+AT1554-IF(AT$18&gt;74,(AT1554/AT$25)*$C$10)</f>
        <v/>
      </c>
      <c r="AU1555" s="61">
        <f>+AU1554-IF(AU$18&gt;74,(AU1554/AU$25)*$C$10)</f>
        <v/>
      </c>
      <c r="AV1555" s="61">
        <f>+AV1554-IF(AV$18&gt;74,(AV1554/AV$25)*$C$10)</f>
        <v/>
      </c>
      <c r="AW1555" s="61">
        <f>+AW1554-IF(AW$18&gt;74,(AW1554/AW$25)*$C$10)</f>
        <v/>
      </c>
      <c r="AX1555" s="35">
        <f>IF(AW1555&gt;0,1,0)</f>
        <v/>
      </c>
      <c r="AY1555" s="35">
        <f>IF(AL1555&gt;0,1,0)</f>
        <v/>
      </c>
      <c r="AZ1555" s="35">
        <f>IF(AG1555&gt;0,1,0)</f>
        <v/>
      </c>
      <c r="BA1555" s="35">
        <f>IF(AB1555&gt;0,1,0)</f>
        <v/>
      </c>
      <c r="BB1555" s="35">
        <f>IF(W1555&gt;0,1,0)</f>
        <v/>
      </c>
    </row>
    <row r="1556">
      <c r="B1556" s="154" t="inlineStr">
        <is>
          <t>trial 765</t>
        </is>
      </c>
      <c r="C1556" s="155">
        <f>+start-C1553</f>
        <v/>
      </c>
      <c r="D1556" s="156">
        <f>IF((C1556&lt;=0),0,((C1556-D$24)*Stock*(_xlfn.NORM.INV(RAND(),stock_ave,stock_std))+(C1556-D$24)*Bonds*(_xlfn.NORM.INV(RAND(),bond_ave,bond_std))+(C1556-D$24)*cash*(_xlfn.NORM.INV(RAND(),cash_ave,cash_std))+(C1556-D$24)))</f>
        <v/>
      </c>
      <c r="E1556" s="156">
        <f>IF((D1556&lt;=0),0,((D1556-E$24)*Stock*(_xlfn.NORM.INV(RAND(),stock_ave,stock_std))+(D1556-E$24)*Bonds*(_xlfn.NORM.INV(RAND(),bond_ave,bond_std))+(D1556-E$24)*cash*(_xlfn.NORM.INV(RAND(),cash_ave,cash_std))+(D1556-E$24)))</f>
        <v/>
      </c>
      <c r="F1556" s="156">
        <f>IF((E1556&lt;=0),0,((E1556-F$24)*Stock*(_xlfn.NORM.INV(RAND(),stock_ave,stock_std))+(E1556-F$24)*Bonds*(_xlfn.NORM.INV(RAND(),bond_ave,bond_std))+(E1556-F$24)*cash*(_xlfn.NORM.INV(RAND(),cash_ave,cash_std))+(E1556-F$24)))</f>
        <v/>
      </c>
      <c r="G1556" s="156">
        <f>IF((F1556&lt;=0),0,((F1556-G$24)*Stock*(_xlfn.NORM.INV(RAND(),stock_ave,stock_std))+(F1556-G$24)*Bonds*(_xlfn.NORM.INV(RAND(),bond_ave,bond_std))+(F1556-G$24)*cash*(_xlfn.NORM.INV(RAND(),cash_ave,cash_std))+(F1556-G$24)))</f>
        <v/>
      </c>
      <c r="H1556" s="156">
        <f>IF((G1556&lt;=0),0,((G1556-H$24)*Stock*(_xlfn.NORM.INV(RAND(),stock_ave,stock_std))+(G1556-H$24)*Bonds*(_xlfn.NORM.INV(RAND(),bond_ave,bond_std))+(G1556-H$24)*cash*(_xlfn.NORM.INV(RAND(),cash_ave,cash_std))+(G1556-H$24)))</f>
        <v/>
      </c>
      <c r="I1556" s="156">
        <f>IF((H1556&lt;=0),0,((H1556-I$24)*Stock*(_xlfn.NORM.INV(RAND(),stock_ave,stock_std))+(H1556-I$24)*Bonds*(_xlfn.NORM.INV(RAND(),bond_ave,bond_std))+(H1556-I$24)*cash*(_xlfn.NORM.INV(RAND(),cash_ave,cash_std))+(H1556-I$24)))</f>
        <v/>
      </c>
      <c r="J1556" s="156">
        <f>IF((I1556&lt;=0),0,((I1556-J$24)*Stock*(_xlfn.NORM.INV(RAND(),stock_ave,stock_std))+(I1556-J$24)*Bonds*(_xlfn.NORM.INV(RAND(),bond_ave,bond_std))+(I1556-J$24)*cash*(_xlfn.NORM.INV(RAND(),cash_ave,cash_std))+(I1556-J$24)))</f>
        <v/>
      </c>
      <c r="K1556" s="156">
        <f>IF((J1556&lt;=0),0,((J1556-K$24)*Stock*(_xlfn.NORM.INV(RAND(),stock_ave,stock_std))+(J1556-K$24)*Bonds*(_xlfn.NORM.INV(RAND(),bond_ave,bond_std))+(J1556-K$24)*cash*(_xlfn.NORM.INV(RAND(),cash_ave,cash_std))+(J1556-K$24)))</f>
        <v/>
      </c>
      <c r="L1556" s="156">
        <f>IF((K1556&lt;=0),0,((K1556-L$24)*Stock*(_xlfn.NORM.INV(RAND(),stock_ave,stock_std))+(K1556-L$24)*Bonds*(_xlfn.NORM.INV(RAND(),bond_ave,bond_std))+(K1556-L$24)*cash*(_xlfn.NORM.INV(RAND(),cash_ave,cash_std))+(K1556-L$24)))</f>
        <v/>
      </c>
      <c r="M1556" s="156">
        <f>IF((L1556&lt;=0),0,((L1556-M$24)*Stock*(_xlfn.NORM.INV(RAND(),stock_ave,stock_std))+(L1556-M$24)*Bonds*(_xlfn.NORM.INV(RAND(),bond_ave,bond_std))+(L1556-M$24)*cash*(_xlfn.NORM.INV(RAND(),cash_ave,cash_std))+(L1556-M$24)))</f>
        <v/>
      </c>
      <c r="N1556" s="156">
        <f>IF((M1556&lt;=0),0,((M1556-N$24)*Stock*(_xlfn.NORM.INV(RAND(),stock_ave,stock_std))+(M1556-N$24)*Bonds*(_xlfn.NORM.INV(RAND(),bond_ave,bond_std))+(M1556-N$24)*cash*(_xlfn.NORM.INV(RAND(),cash_ave,cash_std))+(M1556-N$24)))</f>
        <v/>
      </c>
      <c r="O1556" s="156">
        <f>IF((N1556&lt;=0),0,((N1556-O$24)*Stock*(_xlfn.NORM.INV(RAND(),stock_ave,stock_std))+(N1556-O$24)*Bonds*(_xlfn.NORM.INV(RAND(),bond_ave,bond_std))+(N1556-O$24)*cash*(_xlfn.NORM.INV(RAND(),cash_ave,cash_std))+(N1556-O$24)))</f>
        <v/>
      </c>
      <c r="P1556" s="156">
        <f>IF((O1556&lt;=0),0,((O1556-P$24)*Stock*(_xlfn.NORM.INV(RAND(),stock_ave,stock_std))+(O1556-P$24)*Bonds*(_xlfn.NORM.INV(RAND(),bond_ave,bond_std))+(O1556-P$24)*cash*(_xlfn.NORM.INV(RAND(),cash_ave,cash_std))+(O1556-P$24)))</f>
        <v/>
      </c>
      <c r="Q1556" s="156">
        <f>IF((P1556&lt;=0),0,((P1556-Q$24)*Stock*(_xlfn.NORM.INV(RAND(),stock_ave,stock_std))+(P1556-Q$24)*Bonds*(_xlfn.NORM.INV(RAND(),bond_ave,bond_std))+(P1556-Q$24)*cash*(_xlfn.NORM.INV(RAND(),cash_ave,cash_std))+(P1556-Q$24)))</f>
        <v/>
      </c>
      <c r="R1556" s="156">
        <f>IF((Q1556&lt;=0),0,((Q1556-R$24)*Stock*(_xlfn.NORM.INV(RAND(),stock_ave,stock_std))+(Q1556-R$24)*Bonds*(_xlfn.NORM.INV(RAND(),bond_ave,bond_std))+(Q1556-R$24)*cash*(_xlfn.NORM.INV(RAND(),cash_ave,cash_std))+(Q1556-R$24)))</f>
        <v/>
      </c>
      <c r="S1556" s="156">
        <f>IF((R1556&lt;=0),0,((R1556-S$24)*Stock*(_xlfn.NORM.INV(RAND(),stock_ave,stock_std))+(R1556-S$24)*Bonds*(_xlfn.NORM.INV(RAND(),bond_ave,bond_std))+(R1556-S$24)*cash*(_xlfn.NORM.INV(RAND(),cash_ave,cash_std))+(R1556-S$24)))</f>
        <v/>
      </c>
      <c r="T1556" s="156">
        <f>IF((S1556&lt;=0),0,((S1556-T$24)*Stock*(_xlfn.NORM.INV(RAND(),stock_ave,stock_std))+(S1556-T$24)*Bonds*(_xlfn.NORM.INV(RAND(),bond_ave,bond_std))+(S1556-T$24)*cash*(_xlfn.NORM.INV(RAND(),cash_ave,cash_std))+(S1556-T$24)))</f>
        <v/>
      </c>
      <c r="U1556" s="156">
        <f>IF((T1556&lt;=0),0,((T1556-U$24)*Stock*(_xlfn.NORM.INV(RAND(),stock_ave,stock_std))+(T1556-U$24)*Bonds*(_xlfn.NORM.INV(RAND(),bond_ave,bond_std))+(T1556-U$24)*cash*(_xlfn.NORM.INV(RAND(),cash_ave,cash_std))+(T1556-U$24)))</f>
        <v/>
      </c>
      <c r="V1556" s="156">
        <f>IF((U1556&lt;=0),0,((U1556-V$24)*Stock*(_xlfn.NORM.INV(RAND(),stock_ave,stock_std))+(U1556-V$24)*Bonds*(_xlfn.NORM.INV(RAND(),bond_ave,bond_std))+(U1556-V$24)*cash*(_xlfn.NORM.INV(RAND(),cash_ave,cash_std))+(U1556-V$24)))</f>
        <v/>
      </c>
      <c r="W1556" s="156">
        <f>IF((V1556&lt;=0),0,((V1556-W$24)*Stock*(_xlfn.NORM.INV(RAND(),stock_ave,stock_std))+(V1556-W$24)*Bonds*(_xlfn.NORM.INV(RAND(),bond_ave,bond_std))+(V1556-W$24)*cash*(_xlfn.NORM.INV(RAND(),cash_ave,cash_std))+(V1556-W$24)))</f>
        <v/>
      </c>
      <c r="X1556" s="156">
        <f>IF((W1556&lt;=0),0,((W1556-X$24)*Stock*(_xlfn.NORM.INV(RAND(),stock_ave,stock_std))+(W1556-X$24)*Bonds*(_xlfn.NORM.INV(RAND(),bond_ave,bond_std))+(W1556-X$24)*cash*(_xlfn.NORM.INV(RAND(),cash_ave,cash_std))+(W1556-X$24)))</f>
        <v/>
      </c>
      <c r="Y1556" s="156">
        <f>IF((X1556&lt;=0),0,((X1556-Y$24)*Stock*(_xlfn.NORM.INV(RAND(),stock_ave,stock_std))+(X1556-Y$24)*Bonds*(_xlfn.NORM.INV(RAND(),bond_ave,bond_std))+(X1556-Y$24)*cash*(_xlfn.NORM.INV(RAND(),cash_ave,cash_std))+(X1556-Y$24)))</f>
        <v/>
      </c>
      <c r="Z1556" s="156">
        <f>IF((Y1556&lt;=0),0,((Y1556-Z$24)*Stock*(_xlfn.NORM.INV(RAND(),stock_ave,stock_std))+(Y1556-Z$24)*Bonds*(_xlfn.NORM.INV(RAND(),bond_ave,bond_std))+(Y1556-Z$24)*cash*(_xlfn.NORM.INV(RAND(),cash_ave,cash_std))+(Y1556-Z$24)))</f>
        <v/>
      </c>
      <c r="AA1556" s="156">
        <f>IF((Z1556&lt;=0),0,((Z1556-AA$24)*Stock*(_xlfn.NORM.INV(RAND(),stock_ave,stock_std))+(Z1556-AA$24)*Bonds*(_xlfn.NORM.INV(RAND(),bond_ave,bond_std))+(Z1556-AA$24)*cash*(_xlfn.NORM.INV(RAND(),cash_ave,cash_std))+(Z1556-AA$24)))</f>
        <v/>
      </c>
      <c r="AB1556" s="156">
        <f>IF((AA1556&lt;=0),0,((AA1556-AB$24)*Stock*(_xlfn.NORM.INV(RAND(),stock_ave,stock_std))+(AA1556-AB$24)*Bonds*(_xlfn.NORM.INV(RAND(),bond_ave,bond_std))+(AA1556-AB$24)*cash*(_xlfn.NORM.INV(RAND(),cash_ave,cash_std))+(AA1556-AB$24)))</f>
        <v/>
      </c>
      <c r="AC1556" s="156">
        <f>IF((AB1556&lt;=0),0,((AB1556-AC$24)*Stock*(_xlfn.NORM.INV(RAND(),stock_ave,stock_std))+(AB1556-AC$24)*Bonds*(_xlfn.NORM.INV(RAND(),bond_ave,bond_std))+(AB1556-AC$24)*cash*(_xlfn.NORM.INV(RAND(),cash_ave,cash_std))+(AB1556-AC$24)))</f>
        <v/>
      </c>
      <c r="AD1556" s="156">
        <f>IF((AC1556&lt;=0),0,((AC1556-AD$24)*Stock*(_xlfn.NORM.INV(RAND(),stock_ave,stock_std))+(AC1556-AD$24)*Bonds*(_xlfn.NORM.INV(RAND(),bond_ave,bond_std))+(AC1556-AD$24)*cash*(_xlfn.NORM.INV(RAND(),cash_ave,cash_std))+(AC1556-AD$24)))</f>
        <v/>
      </c>
      <c r="AE1556" s="156">
        <f>IF((AD1556&lt;=0),0,((AD1556-AE$24)*Stock*(_xlfn.NORM.INV(RAND(),stock_ave,stock_std))+(AD1556-AE$24)*Bonds*(_xlfn.NORM.INV(RAND(),bond_ave,bond_std))+(AD1556-AE$24)*cash*(_xlfn.NORM.INV(RAND(),cash_ave,cash_std))+(AD1556-AE$24)))</f>
        <v/>
      </c>
      <c r="AF1556" s="156">
        <f>IF((AE1556&lt;=0),0,((AE1556-AF$24)*Stock*(_xlfn.NORM.INV(RAND(),stock_ave,stock_std))+(AE1556-AF$24)*Bonds*(_xlfn.NORM.INV(RAND(),bond_ave,bond_std))+(AE1556-AF$24)*cash*(_xlfn.NORM.INV(RAND(),cash_ave,cash_std))+(AE1556-AF$24)))</f>
        <v/>
      </c>
      <c r="AG1556" s="156">
        <f>IF((AF1556&lt;=0),0,((AF1556-AG$24)*Stock*(_xlfn.NORM.INV(RAND(),stock_ave,stock_std))+(AF1556-AG$24)*Bonds*(_xlfn.NORM.INV(RAND(),bond_ave,bond_std))+(AF1556-AG$24)*cash*(_xlfn.NORM.INV(RAND(),cash_ave,cash_std))+(AF1556-AG$24)))</f>
        <v/>
      </c>
      <c r="AH1556" s="156">
        <f>IF((AG1556&lt;=0),0,((AG1556-AH$24)*Stock*(_xlfn.NORM.INV(RAND(),stock_ave,stock_std))+(AG1556-AH$24)*Bonds*(_xlfn.NORM.INV(RAND(),bond_ave,bond_std))+(AG1556-AH$24)*cash*(_xlfn.NORM.INV(RAND(),cash_ave,cash_std))+(AG1556-AH$24)))</f>
        <v/>
      </c>
      <c r="AI1556" s="156">
        <f>IF((AH1556&lt;=0),0,((AH1556-AI$24)*Stock*(_xlfn.NORM.INV(RAND(),stock_ave,stock_std))+(AH1556-AI$24)*Bonds*(_xlfn.NORM.INV(RAND(),bond_ave,bond_std))+(AH1556-AI$24)*cash*(_xlfn.NORM.INV(RAND(),cash_ave,cash_std))+(AH1556-AI$24)))</f>
        <v/>
      </c>
      <c r="AJ1556" s="156">
        <f>IF((AI1556&lt;=0),0,((AI1556-AJ$24)*Stock*(_xlfn.NORM.INV(RAND(),stock_ave,stock_std))+(AI1556-AJ$24)*Bonds*(_xlfn.NORM.INV(RAND(),bond_ave,bond_std))+(AI1556-AJ$24)*cash*(_xlfn.NORM.INV(RAND(),cash_ave,cash_std))+(AI1556-AJ$24)))</f>
        <v/>
      </c>
      <c r="AK1556" s="156">
        <f>IF((AJ1556&lt;=0),0,((AJ1556-AK$24)*Stock*(_xlfn.NORM.INV(RAND(),stock_ave,stock_std))+(AJ1556-AK$24)*Bonds*(_xlfn.NORM.INV(RAND(),bond_ave,bond_std))+(AJ1556-AK$24)*cash*(_xlfn.NORM.INV(RAND(),cash_ave,cash_std))+(AJ1556-AK$24)))</f>
        <v/>
      </c>
      <c r="AL1556" s="156">
        <f>IF((AK1556&lt;=0),0,((AK1556-AL$24)*Stock*(_xlfn.NORM.INV(RAND(),stock_ave,stock_std))+(AK1556-AL$24)*Bonds*(_xlfn.NORM.INV(RAND(),bond_ave,bond_std))+(AK1556-AL$24)*cash*(_xlfn.NORM.INV(RAND(),cash_ave,cash_std))+(AK1556-AL$24)))</f>
        <v/>
      </c>
      <c r="AM1556" s="156">
        <f>IF((AL1556&lt;=0),0,((AL1556-AM$24)*Stock*(_xlfn.NORM.INV(RAND(),stock_ave,stock_std))+(AL1556-AM$24)*Bonds*(_xlfn.NORM.INV(RAND(),bond_ave,bond_std))+(AL1556-AM$24)*cash*(_xlfn.NORM.INV(RAND(),cash_ave,cash_std))+(AL1556-AM$24)))</f>
        <v/>
      </c>
      <c r="AN1556" s="156">
        <f>IF((AM1556&lt;=0),0,((AM1556-AN$24)*Stock*(_xlfn.NORM.INV(RAND(),stock_ave,stock_std))+(AM1556-AN$24)*Bonds*(_xlfn.NORM.INV(RAND(),bond_ave,bond_std))+(AM1556-AN$24)*cash*(_xlfn.NORM.INV(RAND(),cash_ave,cash_std))+(AM1556-AN$24)))</f>
        <v/>
      </c>
      <c r="AO1556" s="156">
        <f>IF((AN1556&lt;=0),0,((AN1556-AO$24)*Stock*(_xlfn.NORM.INV(RAND(),stock_ave,stock_std))+(AN1556-AO$24)*Bonds*(_xlfn.NORM.INV(RAND(),bond_ave,bond_std))+(AN1556-AO$24)*cash*(_xlfn.NORM.INV(RAND(),cash_ave,cash_std))+(AN1556-AO$24)))</f>
        <v/>
      </c>
      <c r="AP1556" s="156">
        <f>IF((AO1556&lt;=0),0,((AO1556-AP$24)*Stock*(_xlfn.NORM.INV(RAND(),stock_ave,stock_std))+(AO1556-AP$24)*Bonds*(_xlfn.NORM.INV(RAND(),bond_ave,bond_std))+(AO1556-AP$24)*cash*(_xlfn.NORM.INV(RAND(),cash_ave,cash_std))+(AO1556-AP$24)))</f>
        <v/>
      </c>
      <c r="AQ1556" s="156">
        <f>IF((AP1556&lt;=0),0,((AP1556-AQ$24)*Stock*(_xlfn.NORM.INV(RAND(),stock_ave,stock_std))+(AP1556-AQ$24)*Bonds*(_xlfn.NORM.INV(RAND(),bond_ave,bond_std))+(AP1556-AQ$24)*cash*(_xlfn.NORM.INV(RAND(),cash_ave,cash_std))+(AP1556-AQ$24)))</f>
        <v/>
      </c>
      <c r="AR1556" s="156">
        <f>IF((AQ1556&lt;=0),0,((AQ1556-AR$24)*Stock*(_xlfn.NORM.INV(RAND(),stock_ave,stock_std))+(AQ1556-AR$24)*Bonds*(_xlfn.NORM.INV(RAND(),bond_ave,bond_std))+(AQ1556-AR$24)*cash*(_xlfn.NORM.INV(RAND(),cash_ave,cash_std))+(AQ1556-AR$24)))</f>
        <v/>
      </c>
      <c r="AS1556" s="156">
        <f>IF((AR1556&lt;=0),0,((AR1556-AS$24)*Stock*(_xlfn.NORM.INV(RAND(),stock_ave,stock_std))+(AR1556-AS$24)*Bonds*(_xlfn.NORM.INV(RAND(),bond_ave,bond_std))+(AR1556-AS$24)*cash*(_xlfn.NORM.INV(RAND(),cash_ave,cash_std))+(AR1556-AS$24)))</f>
        <v/>
      </c>
      <c r="AT1556" s="156">
        <f>IF((AS1556&lt;=0),0,((AS1556-AT$24)*Stock*(_xlfn.NORM.INV(RAND(),stock_ave,stock_std))+(AS1556-AT$24)*Bonds*(_xlfn.NORM.INV(RAND(),bond_ave,bond_std))+(AS1556-AT$24)*cash*(_xlfn.NORM.INV(RAND(),cash_ave,cash_std))+(AS1556-AT$24)))</f>
        <v/>
      </c>
      <c r="AU1556" s="156">
        <f>IF((AT1556&lt;=0),0,((AT1556-AU$24)*Stock*(_xlfn.NORM.INV(RAND(),stock_ave,stock_std))+(AT1556-AU$24)*Bonds*(_xlfn.NORM.INV(RAND(),bond_ave,bond_std))+(AT1556-AU$24)*cash*(_xlfn.NORM.INV(RAND(),cash_ave,cash_std))+(AT1556-AU$24)))</f>
        <v/>
      </c>
      <c r="AV1556" s="156">
        <f>IF((AU1556&lt;=0),0,((AU1556-AV$24)*Stock*(_xlfn.NORM.INV(RAND(),stock_ave,stock_std))+(AU1556-AV$24)*Bonds*(_xlfn.NORM.INV(RAND(),bond_ave,bond_std))+(AU1556-AV$24)*cash*(_xlfn.NORM.INV(RAND(),cash_ave,cash_std))+(AU1556-AV$24)))</f>
        <v/>
      </c>
      <c r="AW1556" s="156">
        <f>IF((AV1556&lt;=0),0,((AV1556-AW$24)*Stock*(_xlfn.NORM.INV(RAND(),stock_ave,stock_std))+(AV1556-AW$24)*Bonds*(_xlfn.NORM.INV(RAND(),bond_ave,bond_std))+(AV1556-AW$24)*cash*(_xlfn.NORM.INV(RAND(),cash_ave,cash_std))+(AV1556-AW$24)))</f>
        <v/>
      </c>
      <c r="AX1556" s="159" t="n"/>
      <c r="AY1556" s="159" t="n"/>
      <c r="AZ1556" s="159" t="n"/>
      <c r="BA1556" s="159" t="n"/>
      <c r="BB1556" s="159" t="n"/>
    </row>
    <row r="1557">
      <c r="C1557" s="147" t="n"/>
      <c r="D1557" s="61">
        <f>+D1556-IF(D$18&gt;74,(D1556/D$25)*$C$10)</f>
        <v/>
      </c>
      <c r="E1557" s="61">
        <f>+E1556-IF(E$18&gt;74,(E1556/E$25)*$C$10)</f>
        <v/>
      </c>
      <c r="F1557" s="61">
        <f>+F1556-IF(F$18&gt;74,(F1556/F$25)*$C$10)</f>
        <v/>
      </c>
      <c r="G1557" s="61">
        <f>+G1556-IF(G$18&gt;74,(G1556/G$25)*$C$10)</f>
        <v/>
      </c>
      <c r="H1557" s="61">
        <f>+H1556-IF(H$18&gt;74,(H1556/H$25)*$C$10)</f>
        <v/>
      </c>
      <c r="I1557" s="61">
        <f>+I1556-IF(I$18&gt;74,(I1556/I$25)*$C$10)</f>
        <v/>
      </c>
      <c r="J1557" s="61">
        <f>+J1556-IF(J$18&gt;74,(J1556/J$25)*$C$10)</f>
        <v/>
      </c>
      <c r="K1557" s="61">
        <f>+K1556-IF(K$18&gt;74,(K1556/K$25)*$C$10)</f>
        <v/>
      </c>
      <c r="L1557" s="61">
        <f>+L1556-IF(L$18&gt;74,(L1556/L$25)*$C$10)</f>
        <v/>
      </c>
      <c r="M1557" s="61">
        <f>+M1556-IF(M$18&gt;74,(M1556/M$25)*$C$10)</f>
        <v/>
      </c>
      <c r="N1557" s="61">
        <f>+N1556-IF(N$18&gt;74,(N1556/N$25)*$C$10)</f>
        <v/>
      </c>
      <c r="O1557" s="61">
        <f>+O1556-IF(O$18&gt;74,(O1556/O$25)*$C$10)</f>
        <v/>
      </c>
      <c r="P1557" s="61">
        <f>+P1556-IF(P$18&gt;74,(P1556/P$25)*$C$10)</f>
        <v/>
      </c>
      <c r="Q1557" s="61">
        <f>+Q1556-IF(Q$18&gt;74,(Q1556/Q$25)*$C$10)</f>
        <v/>
      </c>
      <c r="R1557" s="61">
        <f>+R1556-IF(R$18&gt;74,(R1556/R$25)*$C$10)</f>
        <v/>
      </c>
      <c r="S1557" s="61">
        <f>+S1556-IF(S$18&gt;74,(S1556/S$25)*$C$10)</f>
        <v/>
      </c>
      <c r="T1557" s="61">
        <f>+T1556-IF(T$18&gt;74,(T1556/T$25)*$C$10)</f>
        <v/>
      </c>
      <c r="U1557" s="61">
        <f>+U1556-IF(U$18&gt;74,(U1556/U$25)*$C$10)</f>
        <v/>
      </c>
      <c r="V1557" s="61">
        <f>+V1556-IF(V$18&gt;74,(V1556/V$25)*$C$10)</f>
        <v/>
      </c>
      <c r="W1557" s="61">
        <f>+W1556-IF(W$18&gt;74,(W1556/W$25)*$C$10)</f>
        <v/>
      </c>
      <c r="X1557" s="61">
        <f>+X1556-IF(X$18&gt;74,(X1556/X$25)*$C$10)</f>
        <v/>
      </c>
      <c r="Y1557" s="61">
        <f>+Y1556-IF(Y$18&gt;74,(Y1556/Y$25)*$C$10)</f>
        <v/>
      </c>
      <c r="Z1557" s="61">
        <f>+Z1556-IF(Z$18&gt;74,(Z1556/Z$25)*$C$10)</f>
        <v/>
      </c>
      <c r="AA1557" s="61">
        <f>+AA1556-IF(AA$18&gt;74,(AA1556/AA$25)*$C$10)</f>
        <v/>
      </c>
      <c r="AB1557" s="61">
        <f>+AB1556-IF(AB$18&gt;74,(AB1556/AB$25)*$C$10)</f>
        <v/>
      </c>
      <c r="AC1557" s="61">
        <f>+AC1556-IF(AC$18&gt;74,(AC1556/AC$25)*$C$10)</f>
        <v/>
      </c>
      <c r="AD1557" s="61">
        <f>+AD1556-IF(AD$18&gt;74,(AD1556/AD$25)*$C$10)</f>
        <v/>
      </c>
      <c r="AE1557" s="61">
        <f>+AE1556-IF(AE$18&gt;74,(AE1556/AE$25)*$C$10)</f>
        <v/>
      </c>
      <c r="AF1557" s="61">
        <f>+AF1556-IF(AF$18&gt;74,(AF1556/AF$25)*$C$10)</f>
        <v/>
      </c>
      <c r="AG1557" s="61">
        <f>+AG1556-IF(AG$18&gt;74,(AG1556/AG$25)*$C$10)</f>
        <v/>
      </c>
      <c r="AH1557" s="61">
        <f>+AH1556-IF(AH$18&gt;74,(AH1556/AH$25)*$C$10)</f>
        <v/>
      </c>
      <c r="AI1557" s="61">
        <f>+AI1556-IF(AI$18&gt;74,(AI1556/AI$25)*$C$10)</f>
        <v/>
      </c>
      <c r="AJ1557" s="61">
        <f>+AJ1556-IF(AJ$18&gt;74,(AJ1556/AJ$25)*$C$10)</f>
        <v/>
      </c>
      <c r="AK1557" s="61">
        <f>+AK1556-IF(AK$18&gt;74,(AK1556/AK$25)*$C$10)</f>
        <v/>
      </c>
      <c r="AL1557" s="61">
        <f>+AL1556-IF(AL$18&gt;74,(AL1556/AL$25)*$C$10)</f>
        <v/>
      </c>
      <c r="AM1557" s="61">
        <f>+AM1556-IF(AM$18&gt;74,(AM1556/AM$25)*$C$10)</f>
        <v/>
      </c>
      <c r="AN1557" s="61">
        <f>+AN1556-IF(AN$18&gt;74,(AN1556/AN$25)*$C$10)</f>
        <v/>
      </c>
      <c r="AO1557" s="61">
        <f>+AO1556-IF(AO$18&gt;74,(AO1556/AO$25)*$C$10)</f>
        <v/>
      </c>
      <c r="AP1557" s="61">
        <f>+AP1556-IF(AP$18&gt;74,(AP1556/AP$25)*$C$10)</f>
        <v/>
      </c>
      <c r="AQ1557" s="61">
        <f>+AQ1556-IF(AQ$18&gt;74,(AQ1556/AQ$25)*$C$10)</f>
        <v/>
      </c>
      <c r="AR1557" s="61">
        <f>+AR1556-IF(AR$18&gt;74,(AR1556/AR$25)*$C$10)</f>
        <v/>
      </c>
      <c r="AS1557" s="61">
        <f>+AS1556-IF(AS$18&gt;74,(AS1556/AS$25)*$C$10)</f>
        <v/>
      </c>
      <c r="AT1557" s="61">
        <f>+AT1556-IF(AT$18&gt;74,(AT1556/AT$25)*$C$10)</f>
        <v/>
      </c>
      <c r="AU1557" s="61">
        <f>+AU1556-IF(AU$18&gt;74,(AU1556/AU$25)*$C$10)</f>
        <v/>
      </c>
      <c r="AV1557" s="61">
        <f>+AV1556-IF(AV$18&gt;74,(AV1556/AV$25)*$C$10)</f>
        <v/>
      </c>
      <c r="AW1557" s="61">
        <f>+AW1556-IF(AW$18&gt;74,(AW1556/AW$25)*$C$10)</f>
        <v/>
      </c>
      <c r="AX1557" s="35">
        <f>IF(AW1557&gt;0,1,0)</f>
        <v/>
      </c>
      <c r="AY1557" s="35">
        <f>IF(AL1557&gt;0,1,0)</f>
        <v/>
      </c>
      <c r="AZ1557" s="35">
        <f>IF(AG1557&gt;0,1,0)</f>
        <v/>
      </c>
      <c r="BA1557" s="35">
        <f>IF(AB1557&gt;0,1,0)</f>
        <v/>
      </c>
      <c r="BB1557" s="35">
        <f>IF(W1557&gt;0,1,0)</f>
        <v/>
      </c>
    </row>
    <row r="1558">
      <c r="B1558" s="154" t="inlineStr">
        <is>
          <t>trial 766</t>
        </is>
      </c>
      <c r="C1558" s="155">
        <f>+start-C1555</f>
        <v/>
      </c>
      <c r="D1558" s="156">
        <f>IF((C1558&lt;=0),0,((C1558-D$24)*Stock*(_xlfn.NORM.INV(RAND(),stock_ave,stock_std))+(C1558-D$24)*Bonds*(_xlfn.NORM.INV(RAND(),bond_ave,bond_std))+(C1558-D$24)*cash*(_xlfn.NORM.INV(RAND(),cash_ave,cash_std))+(C1558-D$24)))</f>
        <v/>
      </c>
      <c r="E1558" s="156">
        <f>IF((D1558&lt;=0),0,((D1558-E$24)*Stock*(_xlfn.NORM.INV(RAND(),stock_ave,stock_std))+(D1558-E$24)*Bonds*(_xlfn.NORM.INV(RAND(),bond_ave,bond_std))+(D1558-E$24)*cash*(_xlfn.NORM.INV(RAND(),cash_ave,cash_std))+(D1558-E$24)))</f>
        <v/>
      </c>
      <c r="F1558" s="156">
        <f>IF((E1558&lt;=0),0,((E1558-F$24)*Stock*(_xlfn.NORM.INV(RAND(),stock_ave,stock_std))+(E1558-F$24)*Bonds*(_xlfn.NORM.INV(RAND(),bond_ave,bond_std))+(E1558-F$24)*cash*(_xlfn.NORM.INV(RAND(),cash_ave,cash_std))+(E1558-F$24)))</f>
        <v/>
      </c>
      <c r="G1558" s="156">
        <f>IF((F1558&lt;=0),0,((F1558-G$24)*Stock*(_xlfn.NORM.INV(RAND(),stock_ave,stock_std))+(F1558-G$24)*Bonds*(_xlfn.NORM.INV(RAND(),bond_ave,bond_std))+(F1558-G$24)*cash*(_xlfn.NORM.INV(RAND(),cash_ave,cash_std))+(F1558-G$24)))</f>
        <v/>
      </c>
      <c r="H1558" s="156">
        <f>IF((G1558&lt;=0),0,((G1558-H$24)*Stock*(_xlfn.NORM.INV(RAND(),stock_ave,stock_std))+(G1558-H$24)*Bonds*(_xlfn.NORM.INV(RAND(),bond_ave,bond_std))+(G1558-H$24)*cash*(_xlfn.NORM.INV(RAND(),cash_ave,cash_std))+(G1558-H$24)))</f>
        <v/>
      </c>
      <c r="I1558" s="156">
        <f>IF((H1558&lt;=0),0,((H1558-I$24)*Stock*(_xlfn.NORM.INV(RAND(),stock_ave,stock_std))+(H1558-I$24)*Bonds*(_xlfn.NORM.INV(RAND(),bond_ave,bond_std))+(H1558-I$24)*cash*(_xlfn.NORM.INV(RAND(),cash_ave,cash_std))+(H1558-I$24)))</f>
        <v/>
      </c>
      <c r="J1558" s="156">
        <f>IF((I1558&lt;=0),0,((I1558-J$24)*Stock*(_xlfn.NORM.INV(RAND(),stock_ave,stock_std))+(I1558-J$24)*Bonds*(_xlfn.NORM.INV(RAND(),bond_ave,bond_std))+(I1558-J$24)*cash*(_xlfn.NORM.INV(RAND(),cash_ave,cash_std))+(I1558-J$24)))</f>
        <v/>
      </c>
      <c r="K1558" s="156">
        <f>IF((J1558&lt;=0),0,((J1558-K$24)*Stock*(_xlfn.NORM.INV(RAND(),stock_ave,stock_std))+(J1558-K$24)*Bonds*(_xlfn.NORM.INV(RAND(),bond_ave,bond_std))+(J1558-K$24)*cash*(_xlfn.NORM.INV(RAND(),cash_ave,cash_std))+(J1558-K$24)))</f>
        <v/>
      </c>
      <c r="L1558" s="156">
        <f>IF((K1558&lt;=0),0,((K1558-L$24)*Stock*(_xlfn.NORM.INV(RAND(),stock_ave,stock_std))+(K1558-L$24)*Bonds*(_xlfn.NORM.INV(RAND(),bond_ave,bond_std))+(K1558-L$24)*cash*(_xlfn.NORM.INV(RAND(),cash_ave,cash_std))+(K1558-L$24)))</f>
        <v/>
      </c>
      <c r="M1558" s="156">
        <f>IF((L1558&lt;=0),0,((L1558-M$24)*Stock*(_xlfn.NORM.INV(RAND(),stock_ave,stock_std))+(L1558-M$24)*Bonds*(_xlfn.NORM.INV(RAND(),bond_ave,bond_std))+(L1558-M$24)*cash*(_xlfn.NORM.INV(RAND(),cash_ave,cash_std))+(L1558-M$24)))</f>
        <v/>
      </c>
      <c r="N1558" s="156">
        <f>IF((M1558&lt;=0),0,((M1558-N$24)*Stock*(_xlfn.NORM.INV(RAND(),stock_ave,stock_std))+(M1558-N$24)*Bonds*(_xlfn.NORM.INV(RAND(),bond_ave,bond_std))+(M1558-N$24)*cash*(_xlfn.NORM.INV(RAND(),cash_ave,cash_std))+(M1558-N$24)))</f>
        <v/>
      </c>
      <c r="O1558" s="156">
        <f>IF((N1558&lt;=0),0,((N1558-O$24)*Stock*(_xlfn.NORM.INV(RAND(),stock_ave,stock_std))+(N1558-O$24)*Bonds*(_xlfn.NORM.INV(RAND(),bond_ave,bond_std))+(N1558-O$24)*cash*(_xlfn.NORM.INV(RAND(),cash_ave,cash_std))+(N1558-O$24)))</f>
        <v/>
      </c>
      <c r="P1558" s="156">
        <f>IF((O1558&lt;=0),0,((O1558-P$24)*Stock*(_xlfn.NORM.INV(RAND(),stock_ave,stock_std))+(O1558-P$24)*Bonds*(_xlfn.NORM.INV(RAND(),bond_ave,bond_std))+(O1558-P$24)*cash*(_xlfn.NORM.INV(RAND(),cash_ave,cash_std))+(O1558-P$24)))</f>
        <v/>
      </c>
      <c r="Q1558" s="156">
        <f>IF((P1558&lt;=0),0,((P1558-Q$24)*Stock*(_xlfn.NORM.INV(RAND(),stock_ave,stock_std))+(P1558-Q$24)*Bonds*(_xlfn.NORM.INV(RAND(),bond_ave,bond_std))+(P1558-Q$24)*cash*(_xlfn.NORM.INV(RAND(),cash_ave,cash_std))+(P1558-Q$24)))</f>
        <v/>
      </c>
      <c r="R1558" s="156">
        <f>IF((Q1558&lt;=0),0,((Q1558-R$24)*Stock*(_xlfn.NORM.INV(RAND(),stock_ave,stock_std))+(Q1558-R$24)*Bonds*(_xlfn.NORM.INV(RAND(),bond_ave,bond_std))+(Q1558-R$24)*cash*(_xlfn.NORM.INV(RAND(),cash_ave,cash_std))+(Q1558-R$24)))</f>
        <v/>
      </c>
      <c r="S1558" s="156">
        <f>IF((R1558&lt;=0),0,((R1558-S$24)*Stock*(_xlfn.NORM.INV(RAND(),stock_ave,stock_std))+(R1558-S$24)*Bonds*(_xlfn.NORM.INV(RAND(),bond_ave,bond_std))+(R1558-S$24)*cash*(_xlfn.NORM.INV(RAND(),cash_ave,cash_std))+(R1558-S$24)))</f>
        <v/>
      </c>
      <c r="T1558" s="156">
        <f>IF((S1558&lt;=0),0,((S1558-T$24)*Stock*(_xlfn.NORM.INV(RAND(),stock_ave,stock_std))+(S1558-T$24)*Bonds*(_xlfn.NORM.INV(RAND(),bond_ave,bond_std))+(S1558-T$24)*cash*(_xlfn.NORM.INV(RAND(),cash_ave,cash_std))+(S1558-T$24)))</f>
        <v/>
      </c>
      <c r="U1558" s="156">
        <f>IF((T1558&lt;=0),0,((T1558-U$24)*Stock*(_xlfn.NORM.INV(RAND(),stock_ave,stock_std))+(T1558-U$24)*Bonds*(_xlfn.NORM.INV(RAND(),bond_ave,bond_std))+(T1558-U$24)*cash*(_xlfn.NORM.INV(RAND(),cash_ave,cash_std))+(T1558-U$24)))</f>
        <v/>
      </c>
      <c r="V1558" s="156">
        <f>IF((U1558&lt;=0),0,((U1558-V$24)*Stock*(_xlfn.NORM.INV(RAND(),stock_ave,stock_std))+(U1558-V$24)*Bonds*(_xlfn.NORM.INV(RAND(),bond_ave,bond_std))+(U1558-V$24)*cash*(_xlfn.NORM.INV(RAND(),cash_ave,cash_std))+(U1558-V$24)))</f>
        <v/>
      </c>
      <c r="W1558" s="156">
        <f>IF((V1558&lt;=0),0,((V1558-W$24)*Stock*(_xlfn.NORM.INV(RAND(),stock_ave,stock_std))+(V1558-W$24)*Bonds*(_xlfn.NORM.INV(RAND(),bond_ave,bond_std))+(V1558-W$24)*cash*(_xlfn.NORM.INV(RAND(),cash_ave,cash_std))+(V1558-W$24)))</f>
        <v/>
      </c>
      <c r="X1558" s="156">
        <f>IF((W1558&lt;=0),0,((W1558-X$24)*Stock*(_xlfn.NORM.INV(RAND(),stock_ave,stock_std))+(W1558-X$24)*Bonds*(_xlfn.NORM.INV(RAND(),bond_ave,bond_std))+(W1558-X$24)*cash*(_xlfn.NORM.INV(RAND(),cash_ave,cash_std))+(W1558-X$24)))</f>
        <v/>
      </c>
      <c r="Y1558" s="156">
        <f>IF((X1558&lt;=0),0,((X1558-Y$24)*Stock*(_xlfn.NORM.INV(RAND(),stock_ave,stock_std))+(X1558-Y$24)*Bonds*(_xlfn.NORM.INV(RAND(),bond_ave,bond_std))+(X1558-Y$24)*cash*(_xlfn.NORM.INV(RAND(),cash_ave,cash_std))+(X1558-Y$24)))</f>
        <v/>
      </c>
      <c r="Z1558" s="156">
        <f>IF((Y1558&lt;=0),0,((Y1558-Z$24)*Stock*(_xlfn.NORM.INV(RAND(),stock_ave,stock_std))+(Y1558-Z$24)*Bonds*(_xlfn.NORM.INV(RAND(),bond_ave,bond_std))+(Y1558-Z$24)*cash*(_xlfn.NORM.INV(RAND(),cash_ave,cash_std))+(Y1558-Z$24)))</f>
        <v/>
      </c>
      <c r="AA1558" s="156">
        <f>IF((Z1558&lt;=0),0,((Z1558-AA$24)*Stock*(_xlfn.NORM.INV(RAND(),stock_ave,stock_std))+(Z1558-AA$24)*Bonds*(_xlfn.NORM.INV(RAND(),bond_ave,bond_std))+(Z1558-AA$24)*cash*(_xlfn.NORM.INV(RAND(),cash_ave,cash_std))+(Z1558-AA$24)))</f>
        <v/>
      </c>
      <c r="AB1558" s="156">
        <f>IF((AA1558&lt;=0),0,((AA1558-AB$24)*Stock*(_xlfn.NORM.INV(RAND(),stock_ave,stock_std))+(AA1558-AB$24)*Bonds*(_xlfn.NORM.INV(RAND(),bond_ave,bond_std))+(AA1558-AB$24)*cash*(_xlfn.NORM.INV(RAND(),cash_ave,cash_std))+(AA1558-AB$24)))</f>
        <v/>
      </c>
      <c r="AC1558" s="156">
        <f>IF((AB1558&lt;=0),0,((AB1558-AC$24)*Stock*(_xlfn.NORM.INV(RAND(),stock_ave,stock_std))+(AB1558-AC$24)*Bonds*(_xlfn.NORM.INV(RAND(),bond_ave,bond_std))+(AB1558-AC$24)*cash*(_xlfn.NORM.INV(RAND(),cash_ave,cash_std))+(AB1558-AC$24)))</f>
        <v/>
      </c>
      <c r="AD1558" s="156">
        <f>IF((AC1558&lt;=0),0,((AC1558-AD$24)*Stock*(_xlfn.NORM.INV(RAND(),stock_ave,stock_std))+(AC1558-AD$24)*Bonds*(_xlfn.NORM.INV(RAND(),bond_ave,bond_std))+(AC1558-AD$24)*cash*(_xlfn.NORM.INV(RAND(),cash_ave,cash_std))+(AC1558-AD$24)))</f>
        <v/>
      </c>
      <c r="AE1558" s="156">
        <f>IF((AD1558&lt;=0),0,((AD1558-AE$24)*Stock*(_xlfn.NORM.INV(RAND(),stock_ave,stock_std))+(AD1558-AE$24)*Bonds*(_xlfn.NORM.INV(RAND(),bond_ave,bond_std))+(AD1558-AE$24)*cash*(_xlfn.NORM.INV(RAND(),cash_ave,cash_std))+(AD1558-AE$24)))</f>
        <v/>
      </c>
      <c r="AF1558" s="156">
        <f>IF((AE1558&lt;=0),0,((AE1558-AF$24)*Stock*(_xlfn.NORM.INV(RAND(),stock_ave,stock_std))+(AE1558-AF$24)*Bonds*(_xlfn.NORM.INV(RAND(),bond_ave,bond_std))+(AE1558-AF$24)*cash*(_xlfn.NORM.INV(RAND(),cash_ave,cash_std))+(AE1558-AF$24)))</f>
        <v/>
      </c>
      <c r="AG1558" s="156">
        <f>IF((AF1558&lt;=0),0,((AF1558-AG$24)*Stock*(_xlfn.NORM.INV(RAND(),stock_ave,stock_std))+(AF1558-AG$24)*Bonds*(_xlfn.NORM.INV(RAND(),bond_ave,bond_std))+(AF1558-AG$24)*cash*(_xlfn.NORM.INV(RAND(),cash_ave,cash_std))+(AF1558-AG$24)))</f>
        <v/>
      </c>
      <c r="AH1558" s="156">
        <f>IF((AG1558&lt;=0),0,((AG1558-AH$24)*Stock*(_xlfn.NORM.INV(RAND(),stock_ave,stock_std))+(AG1558-AH$24)*Bonds*(_xlfn.NORM.INV(RAND(),bond_ave,bond_std))+(AG1558-AH$24)*cash*(_xlfn.NORM.INV(RAND(),cash_ave,cash_std))+(AG1558-AH$24)))</f>
        <v/>
      </c>
      <c r="AI1558" s="156">
        <f>IF((AH1558&lt;=0),0,((AH1558-AI$24)*Stock*(_xlfn.NORM.INV(RAND(),stock_ave,stock_std))+(AH1558-AI$24)*Bonds*(_xlfn.NORM.INV(RAND(),bond_ave,bond_std))+(AH1558-AI$24)*cash*(_xlfn.NORM.INV(RAND(),cash_ave,cash_std))+(AH1558-AI$24)))</f>
        <v/>
      </c>
      <c r="AJ1558" s="156">
        <f>IF((AI1558&lt;=0),0,((AI1558-AJ$24)*Stock*(_xlfn.NORM.INV(RAND(),stock_ave,stock_std))+(AI1558-AJ$24)*Bonds*(_xlfn.NORM.INV(RAND(),bond_ave,bond_std))+(AI1558-AJ$24)*cash*(_xlfn.NORM.INV(RAND(),cash_ave,cash_std))+(AI1558-AJ$24)))</f>
        <v/>
      </c>
      <c r="AK1558" s="156">
        <f>IF((AJ1558&lt;=0),0,((AJ1558-AK$24)*Stock*(_xlfn.NORM.INV(RAND(),stock_ave,stock_std))+(AJ1558-AK$24)*Bonds*(_xlfn.NORM.INV(RAND(),bond_ave,bond_std))+(AJ1558-AK$24)*cash*(_xlfn.NORM.INV(RAND(),cash_ave,cash_std))+(AJ1558-AK$24)))</f>
        <v/>
      </c>
      <c r="AL1558" s="156">
        <f>IF((AK1558&lt;=0),0,((AK1558-AL$24)*Stock*(_xlfn.NORM.INV(RAND(),stock_ave,stock_std))+(AK1558-AL$24)*Bonds*(_xlfn.NORM.INV(RAND(),bond_ave,bond_std))+(AK1558-AL$24)*cash*(_xlfn.NORM.INV(RAND(),cash_ave,cash_std))+(AK1558-AL$24)))</f>
        <v/>
      </c>
      <c r="AM1558" s="156">
        <f>IF((AL1558&lt;=0),0,((AL1558-AM$24)*Stock*(_xlfn.NORM.INV(RAND(),stock_ave,stock_std))+(AL1558-AM$24)*Bonds*(_xlfn.NORM.INV(RAND(),bond_ave,bond_std))+(AL1558-AM$24)*cash*(_xlfn.NORM.INV(RAND(),cash_ave,cash_std))+(AL1558-AM$24)))</f>
        <v/>
      </c>
      <c r="AN1558" s="156">
        <f>IF((AM1558&lt;=0),0,((AM1558-AN$24)*Stock*(_xlfn.NORM.INV(RAND(),stock_ave,stock_std))+(AM1558-AN$24)*Bonds*(_xlfn.NORM.INV(RAND(),bond_ave,bond_std))+(AM1558-AN$24)*cash*(_xlfn.NORM.INV(RAND(),cash_ave,cash_std))+(AM1558-AN$24)))</f>
        <v/>
      </c>
      <c r="AO1558" s="156">
        <f>IF((AN1558&lt;=0),0,((AN1558-AO$24)*Stock*(_xlfn.NORM.INV(RAND(),stock_ave,stock_std))+(AN1558-AO$24)*Bonds*(_xlfn.NORM.INV(RAND(),bond_ave,bond_std))+(AN1558-AO$24)*cash*(_xlfn.NORM.INV(RAND(),cash_ave,cash_std))+(AN1558-AO$24)))</f>
        <v/>
      </c>
      <c r="AP1558" s="156">
        <f>IF((AO1558&lt;=0),0,((AO1558-AP$24)*Stock*(_xlfn.NORM.INV(RAND(),stock_ave,stock_std))+(AO1558-AP$24)*Bonds*(_xlfn.NORM.INV(RAND(),bond_ave,bond_std))+(AO1558-AP$24)*cash*(_xlfn.NORM.INV(RAND(),cash_ave,cash_std))+(AO1558-AP$24)))</f>
        <v/>
      </c>
      <c r="AQ1558" s="156">
        <f>IF((AP1558&lt;=0),0,((AP1558-AQ$24)*Stock*(_xlfn.NORM.INV(RAND(),stock_ave,stock_std))+(AP1558-AQ$24)*Bonds*(_xlfn.NORM.INV(RAND(),bond_ave,bond_std))+(AP1558-AQ$24)*cash*(_xlfn.NORM.INV(RAND(),cash_ave,cash_std))+(AP1558-AQ$24)))</f>
        <v/>
      </c>
      <c r="AR1558" s="156">
        <f>IF((AQ1558&lt;=0),0,((AQ1558-AR$24)*Stock*(_xlfn.NORM.INV(RAND(),stock_ave,stock_std))+(AQ1558-AR$24)*Bonds*(_xlfn.NORM.INV(RAND(),bond_ave,bond_std))+(AQ1558-AR$24)*cash*(_xlfn.NORM.INV(RAND(),cash_ave,cash_std))+(AQ1558-AR$24)))</f>
        <v/>
      </c>
      <c r="AS1558" s="156">
        <f>IF((AR1558&lt;=0),0,((AR1558-AS$24)*Stock*(_xlfn.NORM.INV(RAND(),stock_ave,stock_std))+(AR1558-AS$24)*Bonds*(_xlfn.NORM.INV(RAND(),bond_ave,bond_std))+(AR1558-AS$24)*cash*(_xlfn.NORM.INV(RAND(),cash_ave,cash_std))+(AR1558-AS$24)))</f>
        <v/>
      </c>
      <c r="AT1558" s="156">
        <f>IF((AS1558&lt;=0),0,((AS1558-AT$24)*Stock*(_xlfn.NORM.INV(RAND(),stock_ave,stock_std))+(AS1558-AT$24)*Bonds*(_xlfn.NORM.INV(RAND(),bond_ave,bond_std))+(AS1558-AT$24)*cash*(_xlfn.NORM.INV(RAND(),cash_ave,cash_std))+(AS1558-AT$24)))</f>
        <v/>
      </c>
      <c r="AU1558" s="156">
        <f>IF((AT1558&lt;=0),0,((AT1558-AU$24)*Stock*(_xlfn.NORM.INV(RAND(),stock_ave,stock_std))+(AT1558-AU$24)*Bonds*(_xlfn.NORM.INV(RAND(),bond_ave,bond_std))+(AT1558-AU$24)*cash*(_xlfn.NORM.INV(RAND(),cash_ave,cash_std))+(AT1558-AU$24)))</f>
        <v/>
      </c>
      <c r="AV1558" s="156">
        <f>IF((AU1558&lt;=0),0,((AU1558-AV$24)*Stock*(_xlfn.NORM.INV(RAND(),stock_ave,stock_std))+(AU1558-AV$24)*Bonds*(_xlfn.NORM.INV(RAND(),bond_ave,bond_std))+(AU1558-AV$24)*cash*(_xlfn.NORM.INV(RAND(),cash_ave,cash_std))+(AU1558-AV$24)))</f>
        <v/>
      </c>
      <c r="AW1558" s="156">
        <f>IF((AV1558&lt;=0),0,((AV1558-AW$24)*Stock*(_xlfn.NORM.INV(RAND(),stock_ave,stock_std))+(AV1558-AW$24)*Bonds*(_xlfn.NORM.INV(RAND(),bond_ave,bond_std))+(AV1558-AW$24)*cash*(_xlfn.NORM.INV(RAND(),cash_ave,cash_std))+(AV1558-AW$24)))</f>
        <v/>
      </c>
      <c r="AX1558" s="159" t="n"/>
      <c r="AY1558" s="159" t="n"/>
      <c r="AZ1558" s="159" t="n"/>
      <c r="BA1558" s="159" t="n"/>
      <c r="BB1558" s="159" t="n"/>
    </row>
    <row r="1559">
      <c r="C1559" s="147" t="n"/>
      <c r="D1559" s="61">
        <f>+D1558-IF(D$18&gt;74,(D1558/D$25)*$C$10)</f>
        <v/>
      </c>
      <c r="E1559" s="61">
        <f>+E1558-IF(E$18&gt;74,(E1558/E$25)*$C$10)</f>
        <v/>
      </c>
      <c r="F1559" s="61">
        <f>+F1558-IF(F$18&gt;74,(F1558/F$25)*$C$10)</f>
        <v/>
      </c>
      <c r="G1559" s="61">
        <f>+G1558-IF(G$18&gt;74,(G1558/G$25)*$C$10)</f>
        <v/>
      </c>
      <c r="H1559" s="61">
        <f>+H1558-IF(H$18&gt;74,(H1558/H$25)*$C$10)</f>
        <v/>
      </c>
      <c r="I1559" s="61">
        <f>+I1558-IF(I$18&gt;74,(I1558/I$25)*$C$10)</f>
        <v/>
      </c>
      <c r="J1559" s="61">
        <f>+J1558-IF(J$18&gt;74,(J1558/J$25)*$C$10)</f>
        <v/>
      </c>
      <c r="K1559" s="61">
        <f>+K1558-IF(K$18&gt;74,(K1558/K$25)*$C$10)</f>
        <v/>
      </c>
      <c r="L1559" s="61">
        <f>+L1558-IF(L$18&gt;74,(L1558/L$25)*$C$10)</f>
        <v/>
      </c>
      <c r="M1559" s="61">
        <f>+M1558-IF(M$18&gt;74,(M1558/M$25)*$C$10)</f>
        <v/>
      </c>
      <c r="N1559" s="61">
        <f>+N1558-IF(N$18&gt;74,(N1558/N$25)*$C$10)</f>
        <v/>
      </c>
      <c r="O1559" s="61">
        <f>+O1558-IF(O$18&gt;74,(O1558/O$25)*$C$10)</f>
        <v/>
      </c>
      <c r="P1559" s="61">
        <f>+P1558-IF(P$18&gt;74,(P1558/P$25)*$C$10)</f>
        <v/>
      </c>
      <c r="Q1559" s="61">
        <f>+Q1558-IF(Q$18&gt;74,(Q1558/Q$25)*$C$10)</f>
        <v/>
      </c>
      <c r="R1559" s="61">
        <f>+R1558-IF(R$18&gt;74,(R1558/R$25)*$C$10)</f>
        <v/>
      </c>
      <c r="S1559" s="61">
        <f>+S1558-IF(S$18&gt;74,(S1558/S$25)*$C$10)</f>
        <v/>
      </c>
      <c r="T1559" s="61">
        <f>+T1558-IF(T$18&gt;74,(T1558/T$25)*$C$10)</f>
        <v/>
      </c>
      <c r="U1559" s="61">
        <f>+U1558-IF(U$18&gt;74,(U1558/U$25)*$C$10)</f>
        <v/>
      </c>
      <c r="V1559" s="61">
        <f>+V1558-IF(V$18&gt;74,(V1558/V$25)*$C$10)</f>
        <v/>
      </c>
      <c r="W1559" s="61">
        <f>+W1558-IF(W$18&gt;74,(W1558/W$25)*$C$10)</f>
        <v/>
      </c>
      <c r="X1559" s="61">
        <f>+X1558-IF(X$18&gt;74,(X1558/X$25)*$C$10)</f>
        <v/>
      </c>
      <c r="Y1559" s="61">
        <f>+Y1558-IF(Y$18&gt;74,(Y1558/Y$25)*$C$10)</f>
        <v/>
      </c>
      <c r="Z1559" s="61">
        <f>+Z1558-IF(Z$18&gt;74,(Z1558/Z$25)*$C$10)</f>
        <v/>
      </c>
      <c r="AA1559" s="61">
        <f>+AA1558-IF(AA$18&gt;74,(AA1558/AA$25)*$C$10)</f>
        <v/>
      </c>
      <c r="AB1559" s="61">
        <f>+AB1558-IF(AB$18&gt;74,(AB1558/AB$25)*$C$10)</f>
        <v/>
      </c>
      <c r="AC1559" s="61">
        <f>+AC1558-IF(AC$18&gt;74,(AC1558/AC$25)*$C$10)</f>
        <v/>
      </c>
      <c r="AD1559" s="61">
        <f>+AD1558-IF(AD$18&gt;74,(AD1558/AD$25)*$C$10)</f>
        <v/>
      </c>
      <c r="AE1559" s="61">
        <f>+AE1558-IF(AE$18&gt;74,(AE1558/AE$25)*$C$10)</f>
        <v/>
      </c>
      <c r="AF1559" s="61">
        <f>+AF1558-IF(AF$18&gt;74,(AF1558/AF$25)*$C$10)</f>
        <v/>
      </c>
      <c r="AG1559" s="61">
        <f>+AG1558-IF(AG$18&gt;74,(AG1558/AG$25)*$C$10)</f>
        <v/>
      </c>
      <c r="AH1559" s="61">
        <f>+AH1558-IF(AH$18&gt;74,(AH1558/AH$25)*$C$10)</f>
        <v/>
      </c>
      <c r="AI1559" s="61">
        <f>+AI1558-IF(AI$18&gt;74,(AI1558/AI$25)*$C$10)</f>
        <v/>
      </c>
      <c r="AJ1559" s="61">
        <f>+AJ1558-IF(AJ$18&gt;74,(AJ1558/AJ$25)*$C$10)</f>
        <v/>
      </c>
      <c r="AK1559" s="61">
        <f>+AK1558-IF(AK$18&gt;74,(AK1558/AK$25)*$C$10)</f>
        <v/>
      </c>
      <c r="AL1559" s="61">
        <f>+AL1558-IF(AL$18&gt;74,(AL1558/AL$25)*$C$10)</f>
        <v/>
      </c>
      <c r="AM1559" s="61">
        <f>+AM1558-IF(AM$18&gt;74,(AM1558/AM$25)*$C$10)</f>
        <v/>
      </c>
      <c r="AN1559" s="61">
        <f>+AN1558-IF(AN$18&gt;74,(AN1558/AN$25)*$C$10)</f>
        <v/>
      </c>
      <c r="AO1559" s="61">
        <f>+AO1558-IF(AO$18&gt;74,(AO1558/AO$25)*$C$10)</f>
        <v/>
      </c>
      <c r="AP1559" s="61">
        <f>+AP1558-IF(AP$18&gt;74,(AP1558/AP$25)*$C$10)</f>
        <v/>
      </c>
      <c r="AQ1559" s="61">
        <f>+AQ1558-IF(AQ$18&gt;74,(AQ1558/AQ$25)*$C$10)</f>
        <v/>
      </c>
      <c r="AR1559" s="61">
        <f>+AR1558-IF(AR$18&gt;74,(AR1558/AR$25)*$C$10)</f>
        <v/>
      </c>
      <c r="AS1559" s="61">
        <f>+AS1558-IF(AS$18&gt;74,(AS1558/AS$25)*$C$10)</f>
        <v/>
      </c>
      <c r="AT1559" s="61">
        <f>+AT1558-IF(AT$18&gt;74,(AT1558/AT$25)*$C$10)</f>
        <v/>
      </c>
      <c r="AU1559" s="61">
        <f>+AU1558-IF(AU$18&gt;74,(AU1558/AU$25)*$C$10)</f>
        <v/>
      </c>
      <c r="AV1559" s="61">
        <f>+AV1558-IF(AV$18&gt;74,(AV1558/AV$25)*$C$10)</f>
        <v/>
      </c>
      <c r="AW1559" s="61">
        <f>+AW1558-IF(AW$18&gt;74,(AW1558/AW$25)*$C$10)</f>
        <v/>
      </c>
      <c r="AX1559" s="35">
        <f>IF(AW1559&gt;0,1,0)</f>
        <v/>
      </c>
      <c r="AY1559" s="35">
        <f>IF(AL1559&gt;0,1,0)</f>
        <v/>
      </c>
      <c r="AZ1559" s="35">
        <f>IF(AG1559&gt;0,1,0)</f>
        <v/>
      </c>
      <c r="BA1559" s="35">
        <f>IF(AB1559&gt;0,1,0)</f>
        <v/>
      </c>
      <c r="BB1559" s="35">
        <f>IF(W1559&gt;0,1,0)</f>
        <v/>
      </c>
    </row>
    <row r="1560">
      <c r="B1560" s="154" t="inlineStr">
        <is>
          <t>trial 767</t>
        </is>
      </c>
      <c r="C1560" s="155">
        <f>+start-C1557</f>
        <v/>
      </c>
      <c r="D1560" s="156">
        <f>IF((C1560&lt;=0),0,((C1560-D$24)*Stock*(_xlfn.NORM.INV(RAND(),stock_ave,stock_std))+(C1560-D$24)*Bonds*(_xlfn.NORM.INV(RAND(),bond_ave,bond_std))+(C1560-D$24)*cash*(_xlfn.NORM.INV(RAND(),cash_ave,cash_std))+(C1560-D$24)))</f>
        <v/>
      </c>
      <c r="E1560" s="156">
        <f>IF((D1560&lt;=0),0,((D1560-E$24)*Stock*(_xlfn.NORM.INV(RAND(),stock_ave,stock_std))+(D1560-E$24)*Bonds*(_xlfn.NORM.INV(RAND(),bond_ave,bond_std))+(D1560-E$24)*cash*(_xlfn.NORM.INV(RAND(),cash_ave,cash_std))+(D1560-E$24)))</f>
        <v/>
      </c>
      <c r="F1560" s="156">
        <f>IF((E1560&lt;=0),0,((E1560-F$24)*Stock*(_xlfn.NORM.INV(RAND(),stock_ave,stock_std))+(E1560-F$24)*Bonds*(_xlfn.NORM.INV(RAND(),bond_ave,bond_std))+(E1560-F$24)*cash*(_xlfn.NORM.INV(RAND(),cash_ave,cash_std))+(E1560-F$24)))</f>
        <v/>
      </c>
      <c r="G1560" s="156">
        <f>IF((F1560&lt;=0),0,((F1560-G$24)*Stock*(_xlfn.NORM.INV(RAND(),stock_ave,stock_std))+(F1560-G$24)*Bonds*(_xlfn.NORM.INV(RAND(),bond_ave,bond_std))+(F1560-G$24)*cash*(_xlfn.NORM.INV(RAND(),cash_ave,cash_std))+(F1560-G$24)))</f>
        <v/>
      </c>
      <c r="H1560" s="156">
        <f>IF((G1560&lt;=0),0,((G1560-H$24)*Stock*(_xlfn.NORM.INV(RAND(),stock_ave,stock_std))+(G1560-H$24)*Bonds*(_xlfn.NORM.INV(RAND(),bond_ave,bond_std))+(G1560-H$24)*cash*(_xlfn.NORM.INV(RAND(),cash_ave,cash_std))+(G1560-H$24)))</f>
        <v/>
      </c>
      <c r="I1560" s="156">
        <f>IF((H1560&lt;=0),0,((H1560-I$24)*Stock*(_xlfn.NORM.INV(RAND(),stock_ave,stock_std))+(H1560-I$24)*Bonds*(_xlfn.NORM.INV(RAND(),bond_ave,bond_std))+(H1560-I$24)*cash*(_xlfn.NORM.INV(RAND(),cash_ave,cash_std))+(H1560-I$24)))</f>
        <v/>
      </c>
      <c r="J1560" s="156">
        <f>IF((I1560&lt;=0),0,((I1560-J$24)*Stock*(_xlfn.NORM.INV(RAND(),stock_ave,stock_std))+(I1560-J$24)*Bonds*(_xlfn.NORM.INV(RAND(),bond_ave,bond_std))+(I1560-J$24)*cash*(_xlfn.NORM.INV(RAND(),cash_ave,cash_std))+(I1560-J$24)))</f>
        <v/>
      </c>
      <c r="K1560" s="156">
        <f>IF((J1560&lt;=0),0,((J1560-K$24)*Stock*(_xlfn.NORM.INV(RAND(),stock_ave,stock_std))+(J1560-K$24)*Bonds*(_xlfn.NORM.INV(RAND(),bond_ave,bond_std))+(J1560-K$24)*cash*(_xlfn.NORM.INV(RAND(),cash_ave,cash_std))+(J1560-K$24)))</f>
        <v/>
      </c>
      <c r="L1560" s="156">
        <f>IF((K1560&lt;=0),0,((K1560-L$24)*Stock*(_xlfn.NORM.INV(RAND(),stock_ave,stock_std))+(K1560-L$24)*Bonds*(_xlfn.NORM.INV(RAND(),bond_ave,bond_std))+(K1560-L$24)*cash*(_xlfn.NORM.INV(RAND(),cash_ave,cash_std))+(K1560-L$24)))</f>
        <v/>
      </c>
      <c r="M1560" s="156">
        <f>IF((L1560&lt;=0),0,((L1560-M$24)*Stock*(_xlfn.NORM.INV(RAND(),stock_ave,stock_std))+(L1560-M$24)*Bonds*(_xlfn.NORM.INV(RAND(),bond_ave,bond_std))+(L1560-M$24)*cash*(_xlfn.NORM.INV(RAND(),cash_ave,cash_std))+(L1560-M$24)))</f>
        <v/>
      </c>
      <c r="N1560" s="156">
        <f>IF((M1560&lt;=0),0,((M1560-N$24)*Stock*(_xlfn.NORM.INV(RAND(),stock_ave,stock_std))+(M1560-N$24)*Bonds*(_xlfn.NORM.INV(RAND(),bond_ave,bond_std))+(M1560-N$24)*cash*(_xlfn.NORM.INV(RAND(),cash_ave,cash_std))+(M1560-N$24)))</f>
        <v/>
      </c>
      <c r="O1560" s="156">
        <f>IF((N1560&lt;=0),0,((N1560-O$24)*Stock*(_xlfn.NORM.INV(RAND(),stock_ave,stock_std))+(N1560-O$24)*Bonds*(_xlfn.NORM.INV(RAND(),bond_ave,bond_std))+(N1560-O$24)*cash*(_xlfn.NORM.INV(RAND(),cash_ave,cash_std))+(N1560-O$24)))</f>
        <v/>
      </c>
      <c r="P1560" s="156">
        <f>IF((O1560&lt;=0),0,((O1560-P$24)*Stock*(_xlfn.NORM.INV(RAND(),stock_ave,stock_std))+(O1560-P$24)*Bonds*(_xlfn.NORM.INV(RAND(),bond_ave,bond_std))+(O1560-P$24)*cash*(_xlfn.NORM.INV(RAND(),cash_ave,cash_std))+(O1560-P$24)))</f>
        <v/>
      </c>
      <c r="Q1560" s="156">
        <f>IF((P1560&lt;=0),0,((P1560-Q$24)*Stock*(_xlfn.NORM.INV(RAND(),stock_ave,stock_std))+(P1560-Q$24)*Bonds*(_xlfn.NORM.INV(RAND(),bond_ave,bond_std))+(P1560-Q$24)*cash*(_xlfn.NORM.INV(RAND(),cash_ave,cash_std))+(P1560-Q$24)))</f>
        <v/>
      </c>
      <c r="R1560" s="156">
        <f>IF((Q1560&lt;=0),0,((Q1560-R$24)*Stock*(_xlfn.NORM.INV(RAND(),stock_ave,stock_std))+(Q1560-R$24)*Bonds*(_xlfn.NORM.INV(RAND(),bond_ave,bond_std))+(Q1560-R$24)*cash*(_xlfn.NORM.INV(RAND(),cash_ave,cash_std))+(Q1560-R$24)))</f>
        <v/>
      </c>
      <c r="S1560" s="156">
        <f>IF((R1560&lt;=0),0,((R1560-S$24)*Stock*(_xlfn.NORM.INV(RAND(),stock_ave,stock_std))+(R1560-S$24)*Bonds*(_xlfn.NORM.INV(RAND(),bond_ave,bond_std))+(R1560-S$24)*cash*(_xlfn.NORM.INV(RAND(),cash_ave,cash_std))+(R1560-S$24)))</f>
        <v/>
      </c>
      <c r="T1560" s="156">
        <f>IF((S1560&lt;=0),0,((S1560-T$24)*Stock*(_xlfn.NORM.INV(RAND(),stock_ave,stock_std))+(S1560-T$24)*Bonds*(_xlfn.NORM.INV(RAND(),bond_ave,bond_std))+(S1560-T$24)*cash*(_xlfn.NORM.INV(RAND(),cash_ave,cash_std))+(S1560-T$24)))</f>
        <v/>
      </c>
      <c r="U1560" s="156">
        <f>IF((T1560&lt;=0),0,((T1560-U$24)*Stock*(_xlfn.NORM.INV(RAND(),stock_ave,stock_std))+(T1560-U$24)*Bonds*(_xlfn.NORM.INV(RAND(),bond_ave,bond_std))+(T1560-U$24)*cash*(_xlfn.NORM.INV(RAND(),cash_ave,cash_std))+(T1560-U$24)))</f>
        <v/>
      </c>
      <c r="V1560" s="156">
        <f>IF((U1560&lt;=0),0,((U1560-V$24)*Stock*(_xlfn.NORM.INV(RAND(),stock_ave,stock_std))+(U1560-V$24)*Bonds*(_xlfn.NORM.INV(RAND(),bond_ave,bond_std))+(U1560-V$24)*cash*(_xlfn.NORM.INV(RAND(),cash_ave,cash_std))+(U1560-V$24)))</f>
        <v/>
      </c>
      <c r="W1560" s="156">
        <f>IF((V1560&lt;=0),0,((V1560-W$24)*Stock*(_xlfn.NORM.INV(RAND(),stock_ave,stock_std))+(V1560-W$24)*Bonds*(_xlfn.NORM.INV(RAND(),bond_ave,bond_std))+(V1560-W$24)*cash*(_xlfn.NORM.INV(RAND(),cash_ave,cash_std))+(V1560-W$24)))</f>
        <v/>
      </c>
      <c r="X1560" s="156">
        <f>IF((W1560&lt;=0),0,((W1560-X$24)*Stock*(_xlfn.NORM.INV(RAND(),stock_ave,stock_std))+(W1560-X$24)*Bonds*(_xlfn.NORM.INV(RAND(),bond_ave,bond_std))+(W1560-X$24)*cash*(_xlfn.NORM.INV(RAND(),cash_ave,cash_std))+(W1560-X$24)))</f>
        <v/>
      </c>
      <c r="Y1560" s="156">
        <f>IF((X1560&lt;=0),0,((X1560-Y$24)*Stock*(_xlfn.NORM.INV(RAND(),stock_ave,stock_std))+(X1560-Y$24)*Bonds*(_xlfn.NORM.INV(RAND(),bond_ave,bond_std))+(X1560-Y$24)*cash*(_xlfn.NORM.INV(RAND(),cash_ave,cash_std))+(X1560-Y$24)))</f>
        <v/>
      </c>
      <c r="Z1560" s="156">
        <f>IF((Y1560&lt;=0),0,((Y1560-Z$24)*Stock*(_xlfn.NORM.INV(RAND(),stock_ave,stock_std))+(Y1560-Z$24)*Bonds*(_xlfn.NORM.INV(RAND(),bond_ave,bond_std))+(Y1560-Z$24)*cash*(_xlfn.NORM.INV(RAND(),cash_ave,cash_std))+(Y1560-Z$24)))</f>
        <v/>
      </c>
      <c r="AA1560" s="156">
        <f>IF((Z1560&lt;=0),0,((Z1560-AA$24)*Stock*(_xlfn.NORM.INV(RAND(),stock_ave,stock_std))+(Z1560-AA$24)*Bonds*(_xlfn.NORM.INV(RAND(),bond_ave,bond_std))+(Z1560-AA$24)*cash*(_xlfn.NORM.INV(RAND(),cash_ave,cash_std))+(Z1560-AA$24)))</f>
        <v/>
      </c>
      <c r="AB1560" s="156">
        <f>IF((AA1560&lt;=0),0,((AA1560-AB$24)*Stock*(_xlfn.NORM.INV(RAND(),stock_ave,stock_std))+(AA1560-AB$24)*Bonds*(_xlfn.NORM.INV(RAND(),bond_ave,bond_std))+(AA1560-AB$24)*cash*(_xlfn.NORM.INV(RAND(),cash_ave,cash_std))+(AA1560-AB$24)))</f>
        <v/>
      </c>
      <c r="AC1560" s="156">
        <f>IF((AB1560&lt;=0),0,((AB1560-AC$24)*Stock*(_xlfn.NORM.INV(RAND(),stock_ave,stock_std))+(AB1560-AC$24)*Bonds*(_xlfn.NORM.INV(RAND(),bond_ave,bond_std))+(AB1560-AC$24)*cash*(_xlfn.NORM.INV(RAND(),cash_ave,cash_std))+(AB1560-AC$24)))</f>
        <v/>
      </c>
      <c r="AD1560" s="156">
        <f>IF((AC1560&lt;=0),0,((AC1560-AD$24)*Stock*(_xlfn.NORM.INV(RAND(),stock_ave,stock_std))+(AC1560-AD$24)*Bonds*(_xlfn.NORM.INV(RAND(),bond_ave,bond_std))+(AC1560-AD$24)*cash*(_xlfn.NORM.INV(RAND(),cash_ave,cash_std))+(AC1560-AD$24)))</f>
        <v/>
      </c>
      <c r="AE1560" s="156">
        <f>IF((AD1560&lt;=0),0,((AD1560-AE$24)*Stock*(_xlfn.NORM.INV(RAND(),stock_ave,stock_std))+(AD1560-AE$24)*Bonds*(_xlfn.NORM.INV(RAND(),bond_ave,bond_std))+(AD1560-AE$24)*cash*(_xlfn.NORM.INV(RAND(),cash_ave,cash_std))+(AD1560-AE$24)))</f>
        <v/>
      </c>
      <c r="AF1560" s="156">
        <f>IF((AE1560&lt;=0),0,((AE1560-AF$24)*Stock*(_xlfn.NORM.INV(RAND(),stock_ave,stock_std))+(AE1560-AF$24)*Bonds*(_xlfn.NORM.INV(RAND(),bond_ave,bond_std))+(AE1560-AF$24)*cash*(_xlfn.NORM.INV(RAND(),cash_ave,cash_std))+(AE1560-AF$24)))</f>
        <v/>
      </c>
      <c r="AG1560" s="156">
        <f>IF((AF1560&lt;=0),0,((AF1560-AG$24)*Stock*(_xlfn.NORM.INV(RAND(),stock_ave,stock_std))+(AF1560-AG$24)*Bonds*(_xlfn.NORM.INV(RAND(),bond_ave,bond_std))+(AF1560-AG$24)*cash*(_xlfn.NORM.INV(RAND(),cash_ave,cash_std))+(AF1560-AG$24)))</f>
        <v/>
      </c>
      <c r="AH1560" s="156">
        <f>IF((AG1560&lt;=0),0,((AG1560-AH$24)*Stock*(_xlfn.NORM.INV(RAND(),stock_ave,stock_std))+(AG1560-AH$24)*Bonds*(_xlfn.NORM.INV(RAND(),bond_ave,bond_std))+(AG1560-AH$24)*cash*(_xlfn.NORM.INV(RAND(),cash_ave,cash_std))+(AG1560-AH$24)))</f>
        <v/>
      </c>
      <c r="AI1560" s="156">
        <f>IF((AH1560&lt;=0),0,((AH1560-AI$24)*Stock*(_xlfn.NORM.INV(RAND(),stock_ave,stock_std))+(AH1560-AI$24)*Bonds*(_xlfn.NORM.INV(RAND(),bond_ave,bond_std))+(AH1560-AI$24)*cash*(_xlfn.NORM.INV(RAND(),cash_ave,cash_std))+(AH1560-AI$24)))</f>
        <v/>
      </c>
      <c r="AJ1560" s="156">
        <f>IF((AI1560&lt;=0),0,((AI1560-AJ$24)*Stock*(_xlfn.NORM.INV(RAND(),stock_ave,stock_std))+(AI1560-AJ$24)*Bonds*(_xlfn.NORM.INV(RAND(),bond_ave,bond_std))+(AI1560-AJ$24)*cash*(_xlfn.NORM.INV(RAND(),cash_ave,cash_std))+(AI1560-AJ$24)))</f>
        <v/>
      </c>
      <c r="AK1560" s="156">
        <f>IF((AJ1560&lt;=0),0,((AJ1560-AK$24)*Stock*(_xlfn.NORM.INV(RAND(),stock_ave,stock_std))+(AJ1560-AK$24)*Bonds*(_xlfn.NORM.INV(RAND(),bond_ave,bond_std))+(AJ1560-AK$24)*cash*(_xlfn.NORM.INV(RAND(),cash_ave,cash_std))+(AJ1560-AK$24)))</f>
        <v/>
      </c>
      <c r="AL1560" s="156">
        <f>IF((AK1560&lt;=0),0,((AK1560-AL$24)*Stock*(_xlfn.NORM.INV(RAND(),stock_ave,stock_std))+(AK1560-AL$24)*Bonds*(_xlfn.NORM.INV(RAND(),bond_ave,bond_std))+(AK1560-AL$24)*cash*(_xlfn.NORM.INV(RAND(),cash_ave,cash_std))+(AK1560-AL$24)))</f>
        <v/>
      </c>
      <c r="AM1560" s="156">
        <f>IF((AL1560&lt;=0),0,((AL1560-AM$24)*Stock*(_xlfn.NORM.INV(RAND(),stock_ave,stock_std))+(AL1560-AM$24)*Bonds*(_xlfn.NORM.INV(RAND(),bond_ave,bond_std))+(AL1560-AM$24)*cash*(_xlfn.NORM.INV(RAND(),cash_ave,cash_std))+(AL1560-AM$24)))</f>
        <v/>
      </c>
      <c r="AN1560" s="156">
        <f>IF((AM1560&lt;=0),0,((AM1560-AN$24)*Stock*(_xlfn.NORM.INV(RAND(),stock_ave,stock_std))+(AM1560-AN$24)*Bonds*(_xlfn.NORM.INV(RAND(),bond_ave,bond_std))+(AM1560-AN$24)*cash*(_xlfn.NORM.INV(RAND(),cash_ave,cash_std))+(AM1560-AN$24)))</f>
        <v/>
      </c>
      <c r="AO1560" s="156">
        <f>IF((AN1560&lt;=0),0,((AN1560-AO$24)*Stock*(_xlfn.NORM.INV(RAND(),stock_ave,stock_std))+(AN1560-AO$24)*Bonds*(_xlfn.NORM.INV(RAND(),bond_ave,bond_std))+(AN1560-AO$24)*cash*(_xlfn.NORM.INV(RAND(),cash_ave,cash_std))+(AN1560-AO$24)))</f>
        <v/>
      </c>
      <c r="AP1560" s="156">
        <f>IF((AO1560&lt;=0),0,((AO1560-AP$24)*Stock*(_xlfn.NORM.INV(RAND(),stock_ave,stock_std))+(AO1560-AP$24)*Bonds*(_xlfn.NORM.INV(RAND(),bond_ave,bond_std))+(AO1560-AP$24)*cash*(_xlfn.NORM.INV(RAND(),cash_ave,cash_std))+(AO1560-AP$24)))</f>
        <v/>
      </c>
      <c r="AQ1560" s="156">
        <f>IF((AP1560&lt;=0),0,((AP1560-AQ$24)*Stock*(_xlfn.NORM.INV(RAND(),stock_ave,stock_std))+(AP1560-AQ$24)*Bonds*(_xlfn.NORM.INV(RAND(),bond_ave,bond_std))+(AP1560-AQ$24)*cash*(_xlfn.NORM.INV(RAND(),cash_ave,cash_std))+(AP1560-AQ$24)))</f>
        <v/>
      </c>
      <c r="AR1560" s="156">
        <f>IF((AQ1560&lt;=0),0,((AQ1560-AR$24)*Stock*(_xlfn.NORM.INV(RAND(),stock_ave,stock_std))+(AQ1560-AR$24)*Bonds*(_xlfn.NORM.INV(RAND(),bond_ave,bond_std))+(AQ1560-AR$24)*cash*(_xlfn.NORM.INV(RAND(),cash_ave,cash_std))+(AQ1560-AR$24)))</f>
        <v/>
      </c>
      <c r="AS1560" s="156">
        <f>IF((AR1560&lt;=0),0,((AR1560-AS$24)*Stock*(_xlfn.NORM.INV(RAND(),stock_ave,stock_std))+(AR1560-AS$24)*Bonds*(_xlfn.NORM.INV(RAND(),bond_ave,bond_std))+(AR1560-AS$24)*cash*(_xlfn.NORM.INV(RAND(),cash_ave,cash_std))+(AR1560-AS$24)))</f>
        <v/>
      </c>
      <c r="AT1560" s="156">
        <f>IF((AS1560&lt;=0),0,((AS1560-AT$24)*Stock*(_xlfn.NORM.INV(RAND(),stock_ave,stock_std))+(AS1560-AT$24)*Bonds*(_xlfn.NORM.INV(RAND(),bond_ave,bond_std))+(AS1560-AT$24)*cash*(_xlfn.NORM.INV(RAND(),cash_ave,cash_std))+(AS1560-AT$24)))</f>
        <v/>
      </c>
      <c r="AU1560" s="156">
        <f>IF((AT1560&lt;=0),0,((AT1560-AU$24)*Stock*(_xlfn.NORM.INV(RAND(),stock_ave,stock_std))+(AT1560-AU$24)*Bonds*(_xlfn.NORM.INV(RAND(),bond_ave,bond_std))+(AT1560-AU$24)*cash*(_xlfn.NORM.INV(RAND(),cash_ave,cash_std))+(AT1560-AU$24)))</f>
        <v/>
      </c>
      <c r="AV1560" s="156">
        <f>IF((AU1560&lt;=0),0,((AU1560-AV$24)*Stock*(_xlfn.NORM.INV(RAND(),stock_ave,stock_std))+(AU1560-AV$24)*Bonds*(_xlfn.NORM.INV(RAND(),bond_ave,bond_std))+(AU1560-AV$24)*cash*(_xlfn.NORM.INV(RAND(),cash_ave,cash_std))+(AU1560-AV$24)))</f>
        <v/>
      </c>
      <c r="AW1560" s="156">
        <f>IF((AV1560&lt;=0),0,((AV1560-AW$24)*Stock*(_xlfn.NORM.INV(RAND(),stock_ave,stock_std))+(AV1560-AW$24)*Bonds*(_xlfn.NORM.INV(RAND(),bond_ave,bond_std))+(AV1560-AW$24)*cash*(_xlfn.NORM.INV(RAND(),cash_ave,cash_std))+(AV1560-AW$24)))</f>
        <v/>
      </c>
      <c r="AX1560" s="159" t="n"/>
      <c r="AY1560" s="159" t="n"/>
      <c r="AZ1560" s="159" t="n"/>
      <c r="BA1560" s="159" t="n"/>
      <c r="BB1560" s="159" t="n"/>
    </row>
    <row r="1561">
      <c r="C1561" s="147" t="n"/>
      <c r="D1561" s="61">
        <f>+D1560-IF(D$18&gt;74,(D1560/D$25)*$C$10)</f>
        <v/>
      </c>
      <c r="E1561" s="61">
        <f>+E1560-IF(E$18&gt;74,(E1560/E$25)*$C$10)</f>
        <v/>
      </c>
      <c r="F1561" s="61">
        <f>+F1560-IF(F$18&gt;74,(F1560/F$25)*$C$10)</f>
        <v/>
      </c>
      <c r="G1561" s="61">
        <f>+G1560-IF(G$18&gt;74,(G1560/G$25)*$C$10)</f>
        <v/>
      </c>
      <c r="H1561" s="61">
        <f>+H1560-IF(H$18&gt;74,(H1560/H$25)*$C$10)</f>
        <v/>
      </c>
      <c r="I1561" s="61">
        <f>+I1560-IF(I$18&gt;74,(I1560/I$25)*$C$10)</f>
        <v/>
      </c>
      <c r="J1561" s="61">
        <f>+J1560-IF(J$18&gt;74,(J1560/J$25)*$C$10)</f>
        <v/>
      </c>
      <c r="K1561" s="61">
        <f>+K1560-IF(K$18&gt;74,(K1560/K$25)*$C$10)</f>
        <v/>
      </c>
      <c r="L1561" s="61">
        <f>+L1560-IF(L$18&gt;74,(L1560/L$25)*$C$10)</f>
        <v/>
      </c>
      <c r="M1561" s="61">
        <f>+M1560-IF(M$18&gt;74,(M1560/M$25)*$C$10)</f>
        <v/>
      </c>
      <c r="N1561" s="61">
        <f>+N1560-IF(N$18&gt;74,(N1560/N$25)*$C$10)</f>
        <v/>
      </c>
      <c r="O1561" s="61">
        <f>+O1560-IF(O$18&gt;74,(O1560/O$25)*$C$10)</f>
        <v/>
      </c>
      <c r="P1561" s="61">
        <f>+P1560-IF(P$18&gt;74,(P1560/P$25)*$C$10)</f>
        <v/>
      </c>
      <c r="Q1561" s="61">
        <f>+Q1560-IF(Q$18&gt;74,(Q1560/Q$25)*$C$10)</f>
        <v/>
      </c>
      <c r="R1561" s="61">
        <f>+R1560-IF(R$18&gt;74,(R1560/R$25)*$C$10)</f>
        <v/>
      </c>
      <c r="S1561" s="61">
        <f>+S1560-IF(S$18&gt;74,(S1560/S$25)*$C$10)</f>
        <v/>
      </c>
      <c r="T1561" s="61">
        <f>+T1560-IF(T$18&gt;74,(T1560/T$25)*$C$10)</f>
        <v/>
      </c>
      <c r="U1561" s="61">
        <f>+U1560-IF(U$18&gt;74,(U1560/U$25)*$C$10)</f>
        <v/>
      </c>
      <c r="V1561" s="61">
        <f>+V1560-IF(V$18&gt;74,(V1560/V$25)*$C$10)</f>
        <v/>
      </c>
      <c r="W1561" s="61">
        <f>+W1560-IF(W$18&gt;74,(W1560/W$25)*$C$10)</f>
        <v/>
      </c>
      <c r="X1561" s="61">
        <f>+X1560-IF(X$18&gt;74,(X1560/X$25)*$C$10)</f>
        <v/>
      </c>
      <c r="Y1561" s="61">
        <f>+Y1560-IF(Y$18&gt;74,(Y1560/Y$25)*$C$10)</f>
        <v/>
      </c>
      <c r="Z1561" s="61">
        <f>+Z1560-IF(Z$18&gt;74,(Z1560/Z$25)*$C$10)</f>
        <v/>
      </c>
      <c r="AA1561" s="61">
        <f>+AA1560-IF(AA$18&gt;74,(AA1560/AA$25)*$C$10)</f>
        <v/>
      </c>
      <c r="AB1561" s="61">
        <f>+AB1560-IF(AB$18&gt;74,(AB1560/AB$25)*$C$10)</f>
        <v/>
      </c>
      <c r="AC1561" s="61">
        <f>+AC1560-IF(AC$18&gt;74,(AC1560/AC$25)*$C$10)</f>
        <v/>
      </c>
      <c r="AD1561" s="61">
        <f>+AD1560-IF(AD$18&gt;74,(AD1560/AD$25)*$C$10)</f>
        <v/>
      </c>
      <c r="AE1561" s="61">
        <f>+AE1560-IF(AE$18&gt;74,(AE1560/AE$25)*$C$10)</f>
        <v/>
      </c>
      <c r="AF1561" s="61">
        <f>+AF1560-IF(AF$18&gt;74,(AF1560/AF$25)*$C$10)</f>
        <v/>
      </c>
      <c r="AG1561" s="61">
        <f>+AG1560-IF(AG$18&gt;74,(AG1560/AG$25)*$C$10)</f>
        <v/>
      </c>
      <c r="AH1561" s="61">
        <f>+AH1560-IF(AH$18&gt;74,(AH1560/AH$25)*$C$10)</f>
        <v/>
      </c>
      <c r="AI1561" s="61">
        <f>+AI1560-IF(AI$18&gt;74,(AI1560/AI$25)*$C$10)</f>
        <v/>
      </c>
      <c r="AJ1561" s="61">
        <f>+AJ1560-IF(AJ$18&gt;74,(AJ1560/AJ$25)*$C$10)</f>
        <v/>
      </c>
      <c r="AK1561" s="61">
        <f>+AK1560-IF(AK$18&gt;74,(AK1560/AK$25)*$C$10)</f>
        <v/>
      </c>
      <c r="AL1561" s="61">
        <f>+AL1560-IF(AL$18&gt;74,(AL1560/AL$25)*$C$10)</f>
        <v/>
      </c>
      <c r="AM1561" s="61">
        <f>+AM1560-IF(AM$18&gt;74,(AM1560/AM$25)*$C$10)</f>
        <v/>
      </c>
      <c r="AN1561" s="61">
        <f>+AN1560-IF(AN$18&gt;74,(AN1560/AN$25)*$C$10)</f>
        <v/>
      </c>
      <c r="AO1561" s="61">
        <f>+AO1560-IF(AO$18&gt;74,(AO1560/AO$25)*$C$10)</f>
        <v/>
      </c>
      <c r="AP1561" s="61">
        <f>+AP1560-IF(AP$18&gt;74,(AP1560/AP$25)*$C$10)</f>
        <v/>
      </c>
      <c r="AQ1561" s="61">
        <f>+AQ1560-IF(AQ$18&gt;74,(AQ1560/AQ$25)*$C$10)</f>
        <v/>
      </c>
      <c r="AR1561" s="61">
        <f>+AR1560-IF(AR$18&gt;74,(AR1560/AR$25)*$C$10)</f>
        <v/>
      </c>
      <c r="AS1561" s="61">
        <f>+AS1560-IF(AS$18&gt;74,(AS1560/AS$25)*$C$10)</f>
        <v/>
      </c>
      <c r="AT1561" s="61">
        <f>+AT1560-IF(AT$18&gt;74,(AT1560/AT$25)*$C$10)</f>
        <v/>
      </c>
      <c r="AU1561" s="61">
        <f>+AU1560-IF(AU$18&gt;74,(AU1560/AU$25)*$C$10)</f>
        <v/>
      </c>
      <c r="AV1561" s="61">
        <f>+AV1560-IF(AV$18&gt;74,(AV1560/AV$25)*$C$10)</f>
        <v/>
      </c>
      <c r="AW1561" s="61">
        <f>+AW1560-IF(AW$18&gt;74,(AW1560/AW$25)*$C$10)</f>
        <v/>
      </c>
      <c r="AX1561" s="35">
        <f>IF(AW1561&gt;0,1,0)</f>
        <v/>
      </c>
      <c r="AY1561" s="35">
        <f>IF(AL1561&gt;0,1,0)</f>
        <v/>
      </c>
      <c r="AZ1561" s="35">
        <f>IF(AG1561&gt;0,1,0)</f>
        <v/>
      </c>
      <c r="BA1561" s="35">
        <f>IF(AB1561&gt;0,1,0)</f>
        <v/>
      </c>
      <c r="BB1561" s="35">
        <f>IF(W1561&gt;0,1,0)</f>
        <v/>
      </c>
    </row>
    <row r="1562">
      <c r="B1562" s="154" t="inlineStr">
        <is>
          <t>trial 768</t>
        </is>
      </c>
      <c r="C1562" s="155">
        <f>+start-C1559</f>
        <v/>
      </c>
      <c r="D1562" s="156">
        <f>IF((C1562&lt;=0),0,((C1562-D$24)*Stock*(_xlfn.NORM.INV(RAND(),stock_ave,stock_std))+(C1562-D$24)*Bonds*(_xlfn.NORM.INV(RAND(),bond_ave,bond_std))+(C1562-D$24)*cash*(_xlfn.NORM.INV(RAND(),cash_ave,cash_std))+(C1562-D$24)))</f>
        <v/>
      </c>
      <c r="E1562" s="156">
        <f>IF((D1562&lt;=0),0,((D1562-E$24)*Stock*(_xlfn.NORM.INV(RAND(),stock_ave,stock_std))+(D1562-E$24)*Bonds*(_xlfn.NORM.INV(RAND(),bond_ave,bond_std))+(D1562-E$24)*cash*(_xlfn.NORM.INV(RAND(),cash_ave,cash_std))+(D1562-E$24)))</f>
        <v/>
      </c>
      <c r="F1562" s="156">
        <f>IF((E1562&lt;=0),0,((E1562-F$24)*Stock*(_xlfn.NORM.INV(RAND(),stock_ave,stock_std))+(E1562-F$24)*Bonds*(_xlfn.NORM.INV(RAND(),bond_ave,bond_std))+(E1562-F$24)*cash*(_xlfn.NORM.INV(RAND(),cash_ave,cash_std))+(E1562-F$24)))</f>
        <v/>
      </c>
      <c r="G1562" s="156">
        <f>IF((F1562&lt;=0),0,((F1562-G$24)*Stock*(_xlfn.NORM.INV(RAND(),stock_ave,stock_std))+(F1562-G$24)*Bonds*(_xlfn.NORM.INV(RAND(),bond_ave,bond_std))+(F1562-G$24)*cash*(_xlfn.NORM.INV(RAND(),cash_ave,cash_std))+(F1562-G$24)))</f>
        <v/>
      </c>
      <c r="H1562" s="156">
        <f>IF((G1562&lt;=0),0,((G1562-H$24)*Stock*(_xlfn.NORM.INV(RAND(),stock_ave,stock_std))+(G1562-H$24)*Bonds*(_xlfn.NORM.INV(RAND(),bond_ave,bond_std))+(G1562-H$24)*cash*(_xlfn.NORM.INV(RAND(),cash_ave,cash_std))+(G1562-H$24)))</f>
        <v/>
      </c>
      <c r="I1562" s="156">
        <f>IF((H1562&lt;=0),0,((H1562-I$24)*Stock*(_xlfn.NORM.INV(RAND(),stock_ave,stock_std))+(H1562-I$24)*Bonds*(_xlfn.NORM.INV(RAND(),bond_ave,bond_std))+(H1562-I$24)*cash*(_xlfn.NORM.INV(RAND(),cash_ave,cash_std))+(H1562-I$24)))</f>
        <v/>
      </c>
      <c r="J1562" s="156">
        <f>IF((I1562&lt;=0),0,((I1562-J$24)*Stock*(_xlfn.NORM.INV(RAND(),stock_ave,stock_std))+(I1562-J$24)*Bonds*(_xlfn.NORM.INV(RAND(),bond_ave,bond_std))+(I1562-J$24)*cash*(_xlfn.NORM.INV(RAND(),cash_ave,cash_std))+(I1562-J$24)))</f>
        <v/>
      </c>
      <c r="K1562" s="156">
        <f>IF((J1562&lt;=0),0,((J1562-K$24)*Stock*(_xlfn.NORM.INV(RAND(),stock_ave,stock_std))+(J1562-K$24)*Bonds*(_xlfn.NORM.INV(RAND(),bond_ave,bond_std))+(J1562-K$24)*cash*(_xlfn.NORM.INV(RAND(),cash_ave,cash_std))+(J1562-K$24)))</f>
        <v/>
      </c>
      <c r="L1562" s="156">
        <f>IF((K1562&lt;=0),0,((K1562-L$24)*Stock*(_xlfn.NORM.INV(RAND(),stock_ave,stock_std))+(K1562-L$24)*Bonds*(_xlfn.NORM.INV(RAND(),bond_ave,bond_std))+(K1562-L$24)*cash*(_xlfn.NORM.INV(RAND(),cash_ave,cash_std))+(K1562-L$24)))</f>
        <v/>
      </c>
      <c r="M1562" s="156">
        <f>IF((L1562&lt;=0),0,((L1562-M$24)*Stock*(_xlfn.NORM.INV(RAND(),stock_ave,stock_std))+(L1562-M$24)*Bonds*(_xlfn.NORM.INV(RAND(),bond_ave,bond_std))+(L1562-M$24)*cash*(_xlfn.NORM.INV(RAND(),cash_ave,cash_std))+(L1562-M$24)))</f>
        <v/>
      </c>
      <c r="N1562" s="156">
        <f>IF((M1562&lt;=0),0,((M1562-N$24)*Stock*(_xlfn.NORM.INV(RAND(),stock_ave,stock_std))+(M1562-N$24)*Bonds*(_xlfn.NORM.INV(RAND(),bond_ave,bond_std))+(M1562-N$24)*cash*(_xlfn.NORM.INV(RAND(),cash_ave,cash_std))+(M1562-N$24)))</f>
        <v/>
      </c>
      <c r="O1562" s="156">
        <f>IF((N1562&lt;=0),0,((N1562-O$24)*Stock*(_xlfn.NORM.INV(RAND(),stock_ave,stock_std))+(N1562-O$24)*Bonds*(_xlfn.NORM.INV(RAND(),bond_ave,bond_std))+(N1562-O$24)*cash*(_xlfn.NORM.INV(RAND(),cash_ave,cash_std))+(N1562-O$24)))</f>
        <v/>
      </c>
      <c r="P1562" s="156">
        <f>IF((O1562&lt;=0),0,((O1562-P$24)*Stock*(_xlfn.NORM.INV(RAND(),stock_ave,stock_std))+(O1562-P$24)*Bonds*(_xlfn.NORM.INV(RAND(),bond_ave,bond_std))+(O1562-P$24)*cash*(_xlfn.NORM.INV(RAND(),cash_ave,cash_std))+(O1562-P$24)))</f>
        <v/>
      </c>
      <c r="Q1562" s="156">
        <f>IF((P1562&lt;=0),0,((P1562-Q$24)*Stock*(_xlfn.NORM.INV(RAND(),stock_ave,stock_std))+(P1562-Q$24)*Bonds*(_xlfn.NORM.INV(RAND(),bond_ave,bond_std))+(P1562-Q$24)*cash*(_xlfn.NORM.INV(RAND(),cash_ave,cash_std))+(P1562-Q$24)))</f>
        <v/>
      </c>
      <c r="R1562" s="156">
        <f>IF((Q1562&lt;=0),0,((Q1562-R$24)*Stock*(_xlfn.NORM.INV(RAND(),stock_ave,stock_std))+(Q1562-R$24)*Bonds*(_xlfn.NORM.INV(RAND(),bond_ave,bond_std))+(Q1562-R$24)*cash*(_xlfn.NORM.INV(RAND(),cash_ave,cash_std))+(Q1562-R$24)))</f>
        <v/>
      </c>
      <c r="S1562" s="156">
        <f>IF((R1562&lt;=0),0,((R1562-S$24)*Stock*(_xlfn.NORM.INV(RAND(),stock_ave,stock_std))+(R1562-S$24)*Bonds*(_xlfn.NORM.INV(RAND(),bond_ave,bond_std))+(R1562-S$24)*cash*(_xlfn.NORM.INV(RAND(),cash_ave,cash_std))+(R1562-S$24)))</f>
        <v/>
      </c>
      <c r="T1562" s="156">
        <f>IF((S1562&lt;=0),0,((S1562-T$24)*Stock*(_xlfn.NORM.INV(RAND(),stock_ave,stock_std))+(S1562-T$24)*Bonds*(_xlfn.NORM.INV(RAND(),bond_ave,bond_std))+(S1562-T$24)*cash*(_xlfn.NORM.INV(RAND(),cash_ave,cash_std))+(S1562-T$24)))</f>
        <v/>
      </c>
      <c r="U1562" s="156">
        <f>IF((T1562&lt;=0),0,((T1562-U$24)*Stock*(_xlfn.NORM.INV(RAND(),stock_ave,stock_std))+(T1562-U$24)*Bonds*(_xlfn.NORM.INV(RAND(),bond_ave,bond_std))+(T1562-U$24)*cash*(_xlfn.NORM.INV(RAND(),cash_ave,cash_std))+(T1562-U$24)))</f>
        <v/>
      </c>
      <c r="V1562" s="156">
        <f>IF((U1562&lt;=0),0,((U1562-V$24)*Stock*(_xlfn.NORM.INV(RAND(),stock_ave,stock_std))+(U1562-V$24)*Bonds*(_xlfn.NORM.INV(RAND(),bond_ave,bond_std))+(U1562-V$24)*cash*(_xlfn.NORM.INV(RAND(),cash_ave,cash_std))+(U1562-V$24)))</f>
        <v/>
      </c>
      <c r="W1562" s="156">
        <f>IF((V1562&lt;=0),0,((V1562-W$24)*Stock*(_xlfn.NORM.INV(RAND(),stock_ave,stock_std))+(V1562-W$24)*Bonds*(_xlfn.NORM.INV(RAND(),bond_ave,bond_std))+(V1562-W$24)*cash*(_xlfn.NORM.INV(RAND(),cash_ave,cash_std))+(V1562-W$24)))</f>
        <v/>
      </c>
      <c r="X1562" s="156">
        <f>IF((W1562&lt;=0),0,((W1562-X$24)*Stock*(_xlfn.NORM.INV(RAND(),stock_ave,stock_std))+(W1562-X$24)*Bonds*(_xlfn.NORM.INV(RAND(),bond_ave,bond_std))+(W1562-X$24)*cash*(_xlfn.NORM.INV(RAND(),cash_ave,cash_std))+(W1562-X$24)))</f>
        <v/>
      </c>
      <c r="Y1562" s="156">
        <f>IF((X1562&lt;=0),0,((X1562-Y$24)*Stock*(_xlfn.NORM.INV(RAND(),stock_ave,stock_std))+(X1562-Y$24)*Bonds*(_xlfn.NORM.INV(RAND(),bond_ave,bond_std))+(X1562-Y$24)*cash*(_xlfn.NORM.INV(RAND(),cash_ave,cash_std))+(X1562-Y$24)))</f>
        <v/>
      </c>
      <c r="Z1562" s="156">
        <f>IF((Y1562&lt;=0),0,((Y1562-Z$24)*Stock*(_xlfn.NORM.INV(RAND(),stock_ave,stock_std))+(Y1562-Z$24)*Bonds*(_xlfn.NORM.INV(RAND(),bond_ave,bond_std))+(Y1562-Z$24)*cash*(_xlfn.NORM.INV(RAND(),cash_ave,cash_std))+(Y1562-Z$24)))</f>
        <v/>
      </c>
      <c r="AA1562" s="156">
        <f>IF((Z1562&lt;=0),0,((Z1562-AA$24)*Stock*(_xlfn.NORM.INV(RAND(),stock_ave,stock_std))+(Z1562-AA$24)*Bonds*(_xlfn.NORM.INV(RAND(),bond_ave,bond_std))+(Z1562-AA$24)*cash*(_xlfn.NORM.INV(RAND(),cash_ave,cash_std))+(Z1562-AA$24)))</f>
        <v/>
      </c>
      <c r="AB1562" s="156">
        <f>IF((AA1562&lt;=0),0,((AA1562-AB$24)*Stock*(_xlfn.NORM.INV(RAND(),stock_ave,stock_std))+(AA1562-AB$24)*Bonds*(_xlfn.NORM.INV(RAND(),bond_ave,bond_std))+(AA1562-AB$24)*cash*(_xlfn.NORM.INV(RAND(),cash_ave,cash_std))+(AA1562-AB$24)))</f>
        <v/>
      </c>
      <c r="AC1562" s="156">
        <f>IF((AB1562&lt;=0),0,((AB1562-AC$24)*Stock*(_xlfn.NORM.INV(RAND(),stock_ave,stock_std))+(AB1562-AC$24)*Bonds*(_xlfn.NORM.INV(RAND(),bond_ave,bond_std))+(AB1562-AC$24)*cash*(_xlfn.NORM.INV(RAND(),cash_ave,cash_std))+(AB1562-AC$24)))</f>
        <v/>
      </c>
      <c r="AD1562" s="156">
        <f>IF((AC1562&lt;=0),0,((AC1562-AD$24)*Stock*(_xlfn.NORM.INV(RAND(),stock_ave,stock_std))+(AC1562-AD$24)*Bonds*(_xlfn.NORM.INV(RAND(),bond_ave,bond_std))+(AC1562-AD$24)*cash*(_xlfn.NORM.INV(RAND(),cash_ave,cash_std))+(AC1562-AD$24)))</f>
        <v/>
      </c>
      <c r="AE1562" s="156">
        <f>IF((AD1562&lt;=0),0,((AD1562-AE$24)*Stock*(_xlfn.NORM.INV(RAND(),stock_ave,stock_std))+(AD1562-AE$24)*Bonds*(_xlfn.NORM.INV(RAND(),bond_ave,bond_std))+(AD1562-AE$24)*cash*(_xlfn.NORM.INV(RAND(),cash_ave,cash_std))+(AD1562-AE$24)))</f>
        <v/>
      </c>
      <c r="AF1562" s="156">
        <f>IF((AE1562&lt;=0),0,((AE1562-AF$24)*Stock*(_xlfn.NORM.INV(RAND(),stock_ave,stock_std))+(AE1562-AF$24)*Bonds*(_xlfn.NORM.INV(RAND(),bond_ave,bond_std))+(AE1562-AF$24)*cash*(_xlfn.NORM.INV(RAND(),cash_ave,cash_std))+(AE1562-AF$24)))</f>
        <v/>
      </c>
      <c r="AG1562" s="156">
        <f>IF((AF1562&lt;=0),0,((AF1562-AG$24)*Stock*(_xlfn.NORM.INV(RAND(),stock_ave,stock_std))+(AF1562-AG$24)*Bonds*(_xlfn.NORM.INV(RAND(),bond_ave,bond_std))+(AF1562-AG$24)*cash*(_xlfn.NORM.INV(RAND(),cash_ave,cash_std))+(AF1562-AG$24)))</f>
        <v/>
      </c>
      <c r="AH1562" s="156">
        <f>IF((AG1562&lt;=0),0,((AG1562-AH$24)*Stock*(_xlfn.NORM.INV(RAND(),stock_ave,stock_std))+(AG1562-AH$24)*Bonds*(_xlfn.NORM.INV(RAND(),bond_ave,bond_std))+(AG1562-AH$24)*cash*(_xlfn.NORM.INV(RAND(),cash_ave,cash_std))+(AG1562-AH$24)))</f>
        <v/>
      </c>
      <c r="AI1562" s="156">
        <f>IF((AH1562&lt;=0),0,((AH1562-AI$24)*Stock*(_xlfn.NORM.INV(RAND(),stock_ave,stock_std))+(AH1562-AI$24)*Bonds*(_xlfn.NORM.INV(RAND(),bond_ave,bond_std))+(AH1562-AI$24)*cash*(_xlfn.NORM.INV(RAND(),cash_ave,cash_std))+(AH1562-AI$24)))</f>
        <v/>
      </c>
      <c r="AJ1562" s="156">
        <f>IF((AI1562&lt;=0),0,((AI1562-AJ$24)*Stock*(_xlfn.NORM.INV(RAND(),stock_ave,stock_std))+(AI1562-AJ$24)*Bonds*(_xlfn.NORM.INV(RAND(),bond_ave,bond_std))+(AI1562-AJ$24)*cash*(_xlfn.NORM.INV(RAND(),cash_ave,cash_std))+(AI1562-AJ$24)))</f>
        <v/>
      </c>
      <c r="AK1562" s="156">
        <f>IF((AJ1562&lt;=0),0,((AJ1562-AK$24)*Stock*(_xlfn.NORM.INV(RAND(),stock_ave,stock_std))+(AJ1562-AK$24)*Bonds*(_xlfn.NORM.INV(RAND(),bond_ave,bond_std))+(AJ1562-AK$24)*cash*(_xlfn.NORM.INV(RAND(),cash_ave,cash_std))+(AJ1562-AK$24)))</f>
        <v/>
      </c>
      <c r="AL1562" s="156">
        <f>IF((AK1562&lt;=0),0,((AK1562-AL$24)*Stock*(_xlfn.NORM.INV(RAND(),stock_ave,stock_std))+(AK1562-AL$24)*Bonds*(_xlfn.NORM.INV(RAND(),bond_ave,bond_std))+(AK1562-AL$24)*cash*(_xlfn.NORM.INV(RAND(),cash_ave,cash_std))+(AK1562-AL$24)))</f>
        <v/>
      </c>
      <c r="AM1562" s="156">
        <f>IF((AL1562&lt;=0),0,((AL1562-AM$24)*Stock*(_xlfn.NORM.INV(RAND(),stock_ave,stock_std))+(AL1562-AM$24)*Bonds*(_xlfn.NORM.INV(RAND(),bond_ave,bond_std))+(AL1562-AM$24)*cash*(_xlfn.NORM.INV(RAND(),cash_ave,cash_std))+(AL1562-AM$24)))</f>
        <v/>
      </c>
      <c r="AN1562" s="156">
        <f>IF((AM1562&lt;=0),0,((AM1562-AN$24)*Stock*(_xlfn.NORM.INV(RAND(),stock_ave,stock_std))+(AM1562-AN$24)*Bonds*(_xlfn.NORM.INV(RAND(),bond_ave,bond_std))+(AM1562-AN$24)*cash*(_xlfn.NORM.INV(RAND(),cash_ave,cash_std))+(AM1562-AN$24)))</f>
        <v/>
      </c>
      <c r="AO1562" s="156">
        <f>IF((AN1562&lt;=0),0,((AN1562-AO$24)*Stock*(_xlfn.NORM.INV(RAND(),stock_ave,stock_std))+(AN1562-AO$24)*Bonds*(_xlfn.NORM.INV(RAND(),bond_ave,bond_std))+(AN1562-AO$24)*cash*(_xlfn.NORM.INV(RAND(),cash_ave,cash_std))+(AN1562-AO$24)))</f>
        <v/>
      </c>
      <c r="AP1562" s="156">
        <f>IF((AO1562&lt;=0),0,((AO1562-AP$24)*Stock*(_xlfn.NORM.INV(RAND(),stock_ave,stock_std))+(AO1562-AP$24)*Bonds*(_xlfn.NORM.INV(RAND(),bond_ave,bond_std))+(AO1562-AP$24)*cash*(_xlfn.NORM.INV(RAND(),cash_ave,cash_std))+(AO1562-AP$24)))</f>
        <v/>
      </c>
      <c r="AQ1562" s="156">
        <f>IF((AP1562&lt;=0),0,((AP1562-AQ$24)*Stock*(_xlfn.NORM.INV(RAND(),stock_ave,stock_std))+(AP1562-AQ$24)*Bonds*(_xlfn.NORM.INV(RAND(),bond_ave,bond_std))+(AP1562-AQ$24)*cash*(_xlfn.NORM.INV(RAND(),cash_ave,cash_std))+(AP1562-AQ$24)))</f>
        <v/>
      </c>
      <c r="AR1562" s="156">
        <f>IF((AQ1562&lt;=0),0,((AQ1562-AR$24)*Stock*(_xlfn.NORM.INV(RAND(),stock_ave,stock_std))+(AQ1562-AR$24)*Bonds*(_xlfn.NORM.INV(RAND(),bond_ave,bond_std))+(AQ1562-AR$24)*cash*(_xlfn.NORM.INV(RAND(),cash_ave,cash_std))+(AQ1562-AR$24)))</f>
        <v/>
      </c>
      <c r="AS1562" s="156">
        <f>IF((AR1562&lt;=0),0,((AR1562-AS$24)*Stock*(_xlfn.NORM.INV(RAND(),stock_ave,stock_std))+(AR1562-AS$24)*Bonds*(_xlfn.NORM.INV(RAND(),bond_ave,bond_std))+(AR1562-AS$24)*cash*(_xlfn.NORM.INV(RAND(),cash_ave,cash_std))+(AR1562-AS$24)))</f>
        <v/>
      </c>
      <c r="AT1562" s="156">
        <f>IF((AS1562&lt;=0),0,((AS1562-AT$24)*Stock*(_xlfn.NORM.INV(RAND(),stock_ave,stock_std))+(AS1562-AT$24)*Bonds*(_xlfn.NORM.INV(RAND(),bond_ave,bond_std))+(AS1562-AT$24)*cash*(_xlfn.NORM.INV(RAND(),cash_ave,cash_std))+(AS1562-AT$24)))</f>
        <v/>
      </c>
      <c r="AU1562" s="156">
        <f>IF((AT1562&lt;=0),0,((AT1562-AU$24)*Stock*(_xlfn.NORM.INV(RAND(),stock_ave,stock_std))+(AT1562-AU$24)*Bonds*(_xlfn.NORM.INV(RAND(),bond_ave,bond_std))+(AT1562-AU$24)*cash*(_xlfn.NORM.INV(RAND(),cash_ave,cash_std))+(AT1562-AU$24)))</f>
        <v/>
      </c>
      <c r="AV1562" s="156">
        <f>IF((AU1562&lt;=0),0,((AU1562-AV$24)*Stock*(_xlfn.NORM.INV(RAND(),stock_ave,stock_std))+(AU1562-AV$24)*Bonds*(_xlfn.NORM.INV(RAND(),bond_ave,bond_std))+(AU1562-AV$24)*cash*(_xlfn.NORM.INV(RAND(),cash_ave,cash_std))+(AU1562-AV$24)))</f>
        <v/>
      </c>
      <c r="AW1562" s="156">
        <f>IF((AV1562&lt;=0),0,((AV1562-AW$24)*Stock*(_xlfn.NORM.INV(RAND(),stock_ave,stock_std))+(AV1562-AW$24)*Bonds*(_xlfn.NORM.INV(RAND(),bond_ave,bond_std))+(AV1562-AW$24)*cash*(_xlfn.NORM.INV(RAND(),cash_ave,cash_std))+(AV1562-AW$24)))</f>
        <v/>
      </c>
      <c r="AX1562" s="159" t="n"/>
      <c r="AY1562" s="159" t="n"/>
      <c r="AZ1562" s="159" t="n"/>
      <c r="BA1562" s="159" t="n"/>
      <c r="BB1562" s="159" t="n"/>
    </row>
    <row r="1563">
      <c r="C1563" s="147" t="n"/>
      <c r="D1563" s="61">
        <f>+D1562-IF(D$18&gt;74,(D1562/D$25)*$C$10)</f>
        <v/>
      </c>
      <c r="E1563" s="61">
        <f>+E1562-IF(E$18&gt;74,(E1562/E$25)*$C$10)</f>
        <v/>
      </c>
      <c r="F1563" s="61">
        <f>+F1562-IF(F$18&gt;74,(F1562/F$25)*$C$10)</f>
        <v/>
      </c>
      <c r="G1563" s="61">
        <f>+G1562-IF(G$18&gt;74,(G1562/G$25)*$C$10)</f>
        <v/>
      </c>
      <c r="H1563" s="61">
        <f>+H1562-IF(H$18&gt;74,(H1562/H$25)*$C$10)</f>
        <v/>
      </c>
      <c r="I1563" s="61">
        <f>+I1562-IF(I$18&gt;74,(I1562/I$25)*$C$10)</f>
        <v/>
      </c>
      <c r="J1563" s="61">
        <f>+J1562-IF(J$18&gt;74,(J1562/J$25)*$C$10)</f>
        <v/>
      </c>
      <c r="K1563" s="61">
        <f>+K1562-IF(K$18&gt;74,(K1562/K$25)*$C$10)</f>
        <v/>
      </c>
      <c r="L1563" s="61">
        <f>+L1562-IF(L$18&gt;74,(L1562/L$25)*$C$10)</f>
        <v/>
      </c>
      <c r="M1563" s="61">
        <f>+M1562-IF(M$18&gt;74,(M1562/M$25)*$C$10)</f>
        <v/>
      </c>
      <c r="N1563" s="61">
        <f>+N1562-IF(N$18&gt;74,(N1562/N$25)*$C$10)</f>
        <v/>
      </c>
      <c r="O1563" s="61">
        <f>+O1562-IF(O$18&gt;74,(O1562/O$25)*$C$10)</f>
        <v/>
      </c>
      <c r="P1563" s="61">
        <f>+P1562-IF(P$18&gt;74,(P1562/P$25)*$C$10)</f>
        <v/>
      </c>
      <c r="Q1563" s="61">
        <f>+Q1562-IF(Q$18&gt;74,(Q1562/Q$25)*$C$10)</f>
        <v/>
      </c>
      <c r="R1563" s="61">
        <f>+R1562-IF(R$18&gt;74,(R1562/R$25)*$C$10)</f>
        <v/>
      </c>
      <c r="S1563" s="61">
        <f>+S1562-IF(S$18&gt;74,(S1562/S$25)*$C$10)</f>
        <v/>
      </c>
      <c r="T1563" s="61">
        <f>+T1562-IF(T$18&gt;74,(T1562/T$25)*$C$10)</f>
        <v/>
      </c>
      <c r="U1563" s="61">
        <f>+U1562-IF(U$18&gt;74,(U1562/U$25)*$C$10)</f>
        <v/>
      </c>
      <c r="V1563" s="61">
        <f>+V1562-IF(V$18&gt;74,(V1562/V$25)*$C$10)</f>
        <v/>
      </c>
      <c r="W1563" s="61">
        <f>+W1562-IF(W$18&gt;74,(W1562/W$25)*$C$10)</f>
        <v/>
      </c>
      <c r="X1563" s="61">
        <f>+X1562-IF(X$18&gt;74,(X1562/X$25)*$C$10)</f>
        <v/>
      </c>
      <c r="Y1563" s="61">
        <f>+Y1562-IF(Y$18&gt;74,(Y1562/Y$25)*$C$10)</f>
        <v/>
      </c>
      <c r="Z1563" s="61">
        <f>+Z1562-IF(Z$18&gt;74,(Z1562/Z$25)*$C$10)</f>
        <v/>
      </c>
      <c r="AA1563" s="61">
        <f>+AA1562-IF(AA$18&gt;74,(AA1562/AA$25)*$C$10)</f>
        <v/>
      </c>
      <c r="AB1563" s="61">
        <f>+AB1562-IF(AB$18&gt;74,(AB1562/AB$25)*$C$10)</f>
        <v/>
      </c>
      <c r="AC1563" s="61">
        <f>+AC1562-IF(AC$18&gt;74,(AC1562/AC$25)*$C$10)</f>
        <v/>
      </c>
      <c r="AD1563" s="61">
        <f>+AD1562-IF(AD$18&gt;74,(AD1562/AD$25)*$C$10)</f>
        <v/>
      </c>
      <c r="AE1563" s="61">
        <f>+AE1562-IF(AE$18&gt;74,(AE1562/AE$25)*$C$10)</f>
        <v/>
      </c>
      <c r="AF1563" s="61">
        <f>+AF1562-IF(AF$18&gt;74,(AF1562/AF$25)*$C$10)</f>
        <v/>
      </c>
      <c r="AG1563" s="61">
        <f>+AG1562-IF(AG$18&gt;74,(AG1562/AG$25)*$C$10)</f>
        <v/>
      </c>
      <c r="AH1563" s="61">
        <f>+AH1562-IF(AH$18&gt;74,(AH1562/AH$25)*$C$10)</f>
        <v/>
      </c>
      <c r="AI1563" s="61">
        <f>+AI1562-IF(AI$18&gt;74,(AI1562/AI$25)*$C$10)</f>
        <v/>
      </c>
      <c r="AJ1563" s="61">
        <f>+AJ1562-IF(AJ$18&gt;74,(AJ1562/AJ$25)*$C$10)</f>
        <v/>
      </c>
      <c r="AK1563" s="61">
        <f>+AK1562-IF(AK$18&gt;74,(AK1562/AK$25)*$C$10)</f>
        <v/>
      </c>
      <c r="AL1563" s="61">
        <f>+AL1562-IF(AL$18&gt;74,(AL1562/AL$25)*$C$10)</f>
        <v/>
      </c>
      <c r="AM1563" s="61">
        <f>+AM1562-IF(AM$18&gt;74,(AM1562/AM$25)*$C$10)</f>
        <v/>
      </c>
      <c r="AN1563" s="61">
        <f>+AN1562-IF(AN$18&gt;74,(AN1562/AN$25)*$C$10)</f>
        <v/>
      </c>
      <c r="AO1563" s="61">
        <f>+AO1562-IF(AO$18&gt;74,(AO1562/AO$25)*$C$10)</f>
        <v/>
      </c>
      <c r="AP1563" s="61">
        <f>+AP1562-IF(AP$18&gt;74,(AP1562/AP$25)*$C$10)</f>
        <v/>
      </c>
      <c r="AQ1563" s="61">
        <f>+AQ1562-IF(AQ$18&gt;74,(AQ1562/AQ$25)*$C$10)</f>
        <v/>
      </c>
      <c r="AR1563" s="61">
        <f>+AR1562-IF(AR$18&gt;74,(AR1562/AR$25)*$C$10)</f>
        <v/>
      </c>
      <c r="AS1563" s="61">
        <f>+AS1562-IF(AS$18&gt;74,(AS1562/AS$25)*$C$10)</f>
        <v/>
      </c>
      <c r="AT1563" s="61">
        <f>+AT1562-IF(AT$18&gt;74,(AT1562/AT$25)*$C$10)</f>
        <v/>
      </c>
      <c r="AU1563" s="61">
        <f>+AU1562-IF(AU$18&gt;74,(AU1562/AU$25)*$C$10)</f>
        <v/>
      </c>
      <c r="AV1563" s="61">
        <f>+AV1562-IF(AV$18&gt;74,(AV1562/AV$25)*$C$10)</f>
        <v/>
      </c>
      <c r="AW1563" s="61">
        <f>+AW1562-IF(AW$18&gt;74,(AW1562/AW$25)*$C$10)</f>
        <v/>
      </c>
      <c r="AX1563" s="35">
        <f>IF(AW1563&gt;0,1,0)</f>
        <v/>
      </c>
      <c r="AY1563" s="35">
        <f>IF(AL1563&gt;0,1,0)</f>
        <v/>
      </c>
      <c r="AZ1563" s="35">
        <f>IF(AG1563&gt;0,1,0)</f>
        <v/>
      </c>
      <c r="BA1563" s="35">
        <f>IF(AB1563&gt;0,1,0)</f>
        <v/>
      </c>
      <c r="BB1563" s="35">
        <f>IF(W1563&gt;0,1,0)</f>
        <v/>
      </c>
    </row>
    <row r="1564">
      <c r="B1564" s="154" t="inlineStr">
        <is>
          <t>trial 769</t>
        </is>
      </c>
      <c r="C1564" s="155">
        <f>+start-C1561</f>
        <v/>
      </c>
      <c r="D1564" s="156">
        <f>IF((C1564&lt;=0),0,((C1564-D$24)*Stock*(_xlfn.NORM.INV(RAND(),stock_ave,stock_std))+(C1564-D$24)*Bonds*(_xlfn.NORM.INV(RAND(),bond_ave,bond_std))+(C1564-D$24)*cash*(_xlfn.NORM.INV(RAND(),cash_ave,cash_std))+(C1564-D$24)))</f>
        <v/>
      </c>
      <c r="E1564" s="156">
        <f>IF((D1564&lt;=0),0,((D1564-E$24)*Stock*(_xlfn.NORM.INV(RAND(),stock_ave,stock_std))+(D1564-E$24)*Bonds*(_xlfn.NORM.INV(RAND(),bond_ave,bond_std))+(D1564-E$24)*cash*(_xlfn.NORM.INV(RAND(),cash_ave,cash_std))+(D1564-E$24)))</f>
        <v/>
      </c>
      <c r="F1564" s="156">
        <f>IF((E1564&lt;=0),0,((E1564-F$24)*Stock*(_xlfn.NORM.INV(RAND(),stock_ave,stock_std))+(E1564-F$24)*Bonds*(_xlfn.NORM.INV(RAND(),bond_ave,bond_std))+(E1564-F$24)*cash*(_xlfn.NORM.INV(RAND(),cash_ave,cash_std))+(E1564-F$24)))</f>
        <v/>
      </c>
      <c r="G1564" s="156">
        <f>IF((F1564&lt;=0),0,((F1564-G$24)*Stock*(_xlfn.NORM.INV(RAND(),stock_ave,stock_std))+(F1564-G$24)*Bonds*(_xlfn.NORM.INV(RAND(),bond_ave,bond_std))+(F1564-G$24)*cash*(_xlfn.NORM.INV(RAND(),cash_ave,cash_std))+(F1564-G$24)))</f>
        <v/>
      </c>
      <c r="H1564" s="156">
        <f>IF((G1564&lt;=0),0,((G1564-H$24)*Stock*(_xlfn.NORM.INV(RAND(),stock_ave,stock_std))+(G1564-H$24)*Bonds*(_xlfn.NORM.INV(RAND(),bond_ave,bond_std))+(G1564-H$24)*cash*(_xlfn.NORM.INV(RAND(),cash_ave,cash_std))+(G1564-H$24)))</f>
        <v/>
      </c>
      <c r="I1564" s="156">
        <f>IF((H1564&lt;=0),0,((H1564-I$24)*Stock*(_xlfn.NORM.INV(RAND(),stock_ave,stock_std))+(H1564-I$24)*Bonds*(_xlfn.NORM.INV(RAND(),bond_ave,bond_std))+(H1564-I$24)*cash*(_xlfn.NORM.INV(RAND(),cash_ave,cash_std))+(H1564-I$24)))</f>
        <v/>
      </c>
      <c r="J1564" s="156">
        <f>IF((I1564&lt;=0),0,((I1564-J$24)*Stock*(_xlfn.NORM.INV(RAND(),stock_ave,stock_std))+(I1564-J$24)*Bonds*(_xlfn.NORM.INV(RAND(),bond_ave,bond_std))+(I1564-J$24)*cash*(_xlfn.NORM.INV(RAND(),cash_ave,cash_std))+(I1564-J$24)))</f>
        <v/>
      </c>
      <c r="K1564" s="156">
        <f>IF((J1564&lt;=0),0,((J1564-K$24)*Stock*(_xlfn.NORM.INV(RAND(),stock_ave,stock_std))+(J1564-K$24)*Bonds*(_xlfn.NORM.INV(RAND(),bond_ave,bond_std))+(J1564-K$24)*cash*(_xlfn.NORM.INV(RAND(),cash_ave,cash_std))+(J1564-K$24)))</f>
        <v/>
      </c>
      <c r="L1564" s="156">
        <f>IF((K1564&lt;=0),0,((K1564-L$24)*Stock*(_xlfn.NORM.INV(RAND(),stock_ave,stock_std))+(K1564-L$24)*Bonds*(_xlfn.NORM.INV(RAND(),bond_ave,bond_std))+(K1564-L$24)*cash*(_xlfn.NORM.INV(RAND(),cash_ave,cash_std))+(K1564-L$24)))</f>
        <v/>
      </c>
      <c r="M1564" s="156">
        <f>IF((L1564&lt;=0),0,((L1564-M$24)*Stock*(_xlfn.NORM.INV(RAND(),stock_ave,stock_std))+(L1564-M$24)*Bonds*(_xlfn.NORM.INV(RAND(),bond_ave,bond_std))+(L1564-M$24)*cash*(_xlfn.NORM.INV(RAND(),cash_ave,cash_std))+(L1564-M$24)))</f>
        <v/>
      </c>
      <c r="N1564" s="156">
        <f>IF((M1564&lt;=0),0,((M1564-N$24)*Stock*(_xlfn.NORM.INV(RAND(),stock_ave,stock_std))+(M1564-N$24)*Bonds*(_xlfn.NORM.INV(RAND(),bond_ave,bond_std))+(M1564-N$24)*cash*(_xlfn.NORM.INV(RAND(),cash_ave,cash_std))+(M1564-N$24)))</f>
        <v/>
      </c>
      <c r="O1564" s="156">
        <f>IF((N1564&lt;=0),0,((N1564-O$24)*Stock*(_xlfn.NORM.INV(RAND(),stock_ave,stock_std))+(N1564-O$24)*Bonds*(_xlfn.NORM.INV(RAND(),bond_ave,bond_std))+(N1564-O$24)*cash*(_xlfn.NORM.INV(RAND(),cash_ave,cash_std))+(N1564-O$24)))</f>
        <v/>
      </c>
      <c r="P1564" s="156">
        <f>IF((O1564&lt;=0),0,((O1564-P$24)*Stock*(_xlfn.NORM.INV(RAND(),stock_ave,stock_std))+(O1564-P$24)*Bonds*(_xlfn.NORM.INV(RAND(),bond_ave,bond_std))+(O1564-P$24)*cash*(_xlfn.NORM.INV(RAND(),cash_ave,cash_std))+(O1564-P$24)))</f>
        <v/>
      </c>
      <c r="Q1564" s="156">
        <f>IF((P1564&lt;=0),0,((P1564-Q$24)*Stock*(_xlfn.NORM.INV(RAND(),stock_ave,stock_std))+(P1564-Q$24)*Bonds*(_xlfn.NORM.INV(RAND(),bond_ave,bond_std))+(P1564-Q$24)*cash*(_xlfn.NORM.INV(RAND(),cash_ave,cash_std))+(P1564-Q$24)))</f>
        <v/>
      </c>
      <c r="R1564" s="156">
        <f>IF((Q1564&lt;=0),0,((Q1564-R$24)*Stock*(_xlfn.NORM.INV(RAND(),stock_ave,stock_std))+(Q1564-R$24)*Bonds*(_xlfn.NORM.INV(RAND(),bond_ave,bond_std))+(Q1564-R$24)*cash*(_xlfn.NORM.INV(RAND(),cash_ave,cash_std))+(Q1564-R$24)))</f>
        <v/>
      </c>
      <c r="S1564" s="156">
        <f>IF((R1564&lt;=0),0,((R1564-S$24)*Stock*(_xlfn.NORM.INV(RAND(),stock_ave,stock_std))+(R1564-S$24)*Bonds*(_xlfn.NORM.INV(RAND(),bond_ave,bond_std))+(R1564-S$24)*cash*(_xlfn.NORM.INV(RAND(),cash_ave,cash_std))+(R1564-S$24)))</f>
        <v/>
      </c>
      <c r="T1564" s="156">
        <f>IF((S1564&lt;=0),0,((S1564-T$24)*Stock*(_xlfn.NORM.INV(RAND(),stock_ave,stock_std))+(S1564-T$24)*Bonds*(_xlfn.NORM.INV(RAND(),bond_ave,bond_std))+(S1564-T$24)*cash*(_xlfn.NORM.INV(RAND(),cash_ave,cash_std))+(S1564-T$24)))</f>
        <v/>
      </c>
      <c r="U1564" s="156">
        <f>IF((T1564&lt;=0),0,((T1564-U$24)*Stock*(_xlfn.NORM.INV(RAND(),stock_ave,stock_std))+(T1564-U$24)*Bonds*(_xlfn.NORM.INV(RAND(),bond_ave,bond_std))+(T1564-U$24)*cash*(_xlfn.NORM.INV(RAND(),cash_ave,cash_std))+(T1564-U$24)))</f>
        <v/>
      </c>
      <c r="V1564" s="156">
        <f>IF((U1564&lt;=0),0,((U1564-V$24)*Stock*(_xlfn.NORM.INV(RAND(),stock_ave,stock_std))+(U1564-V$24)*Bonds*(_xlfn.NORM.INV(RAND(),bond_ave,bond_std))+(U1564-V$24)*cash*(_xlfn.NORM.INV(RAND(),cash_ave,cash_std))+(U1564-V$24)))</f>
        <v/>
      </c>
      <c r="W1564" s="156">
        <f>IF((V1564&lt;=0),0,((V1564-W$24)*Stock*(_xlfn.NORM.INV(RAND(),stock_ave,stock_std))+(V1564-W$24)*Bonds*(_xlfn.NORM.INV(RAND(),bond_ave,bond_std))+(V1564-W$24)*cash*(_xlfn.NORM.INV(RAND(),cash_ave,cash_std))+(V1564-W$24)))</f>
        <v/>
      </c>
      <c r="X1564" s="156">
        <f>IF((W1564&lt;=0),0,((W1564-X$24)*Stock*(_xlfn.NORM.INV(RAND(),stock_ave,stock_std))+(W1564-X$24)*Bonds*(_xlfn.NORM.INV(RAND(),bond_ave,bond_std))+(W1564-X$24)*cash*(_xlfn.NORM.INV(RAND(),cash_ave,cash_std))+(W1564-X$24)))</f>
        <v/>
      </c>
      <c r="Y1564" s="156">
        <f>IF((X1564&lt;=0),0,((X1564-Y$24)*Stock*(_xlfn.NORM.INV(RAND(),stock_ave,stock_std))+(X1564-Y$24)*Bonds*(_xlfn.NORM.INV(RAND(),bond_ave,bond_std))+(X1564-Y$24)*cash*(_xlfn.NORM.INV(RAND(),cash_ave,cash_std))+(X1564-Y$24)))</f>
        <v/>
      </c>
      <c r="Z1564" s="156">
        <f>IF((Y1564&lt;=0),0,((Y1564-Z$24)*Stock*(_xlfn.NORM.INV(RAND(),stock_ave,stock_std))+(Y1564-Z$24)*Bonds*(_xlfn.NORM.INV(RAND(),bond_ave,bond_std))+(Y1564-Z$24)*cash*(_xlfn.NORM.INV(RAND(),cash_ave,cash_std))+(Y1564-Z$24)))</f>
        <v/>
      </c>
      <c r="AA1564" s="156">
        <f>IF((Z1564&lt;=0),0,((Z1564-AA$24)*Stock*(_xlfn.NORM.INV(RAND(),stock_ave,stock_std))+(Z1564-AA$24)*Bonds*(_xlfn.NORM.INV(RAND(),bond_ave,bond_std))+(Z1564-AA$24)*cash*(_xlfn.NORM.INV(RAND(),cash_ave,cash_std))+(Z1564-AA$24)))</f>
        <v/>
      </c>
      <c r="AB1564" s="156">
        <f>IF((AA1564&lt;=0),0,((AA1564-AB$24)*Stock*(_xlfn.NORM.INV(RAND(),stock_ave,stock_std))+(AA1564-AB$24)*Bonds*(_xlfn.NORM.INV(RAND(),bond_ave,bond_std))+(AA1564-AB$24)*cash*(_xlfn.NORM.INV(RAND(),cash_ave,cash_std))+(AA1564-AB$24)))</f>
        <v/>
      </c>
      <c r="AC1564" s="156">
        <f>IF((AB1564&lt;=0),0,((AB1564-AC$24)*Stock*(_xlfn.NORM.INV(RAND(),stock_ave,stock_std))+(AB1564-AC$24)*Bonds*(_xlfn.NORM.INV(RAND(),bond_ave,bond_std))+(AB1564-AC$24)*cash*(_xlfn.NORM.INV(RAND(),cash_ave,cash_std))+(AB1564-AC$24)))</f>
        <v/>
      </c>
      <c r="AD1564" s="156">
        <f>IF((AC1564&lt;=0),0,((AC1564-AD$24)*Stock*(_xlfn.NORM.INV(RAND(),stock_ave,stock_std))+(AC1564-AD$24)*Bonds*(_xlfn.NORM.INV(RAND(),bond_ave,bond_std))+(AC1564-AD$24)*cash*(_xlfn.NORM.INV(RAND(),cash_ave,cash_std))+(AC1564-AD$24)))</f>
        <v/>
      </c>
      <c r="AE1564" s="156">
        <f>IF((AD1564&lt;=0),0,((AD1564-AE$24)*Stock*(_xlfn.NORM.INV(RAND(),stock_ave,stock_std))+(AD1564-AE$24)*Bonds*(_xlfn.NORM.INV(RAND(),bond_ave,bond_std))+(AD1564-AE$24)*cash*(_xlfn.NORM.INV(RAND(),cash_ave,cash_std))+(AD1564-AE$24)))</f>
        <v/>
      </c>
      <c r="AF1564" s="156">
        <f>IF((AE1564&lt;=0),0,((AE1564-AF$24)*Stock*(_xlfn.NORM.INV(RAND(),stock_ave,stock_std))+(AE1564-AF$24)*Bonds*(_xlfn.NORM.INV(RAND(),bond_ave,bond_std))+(AE1564-AF$24)*cash*(_xlfn.NORM.INV(RAND(),cash_ave,cash_std))+(AE1564-AF$24)))</f>
        <v/>
      </c>
      <c r="AG1564" s="156">
        <f>IF((AF1564&lt;=0),0,((AF1564-AG$24)*Stock*(_xlfn.NORM.INV(RAND(),stock_ave,stock_std))+(AF1564-AG$24)*Bonds*(_xlfn.NORM.INV(RAND(),bond_ave,bond_std))+(AF1564-AG$24)*cash*(_xlfn.NORM.INV(RAND(),cash_ave,cash_std))+(AF1564-AG$24)))</f>
        <v/>
      </c>
      <c r="AH1564" s="156">
        <f>IF((AG1564&lt;=0),0,((AG1564-AH$24)*Stock*(_xlfn.NORM.INV(RAND(),stock_ave,stock_std))+(AG1564-AH$24)*Bonds*(_xlfn.NORM.INV(RAND(),bond_ave,bond_std))+(AG1564-AH$24)*cash*(_xlfn.NORM.INV(RAND(),cash_ave,cash_std))+(AG1564-AH$24)))</f>
        <v/>
      </c>
      <c r="AI1564" s="156">
        <f>IF((AH1564&lt;=0),0,((AH1564-AI$24)*Stock*(_xlfn.NORM.INV(RAND(),stock_ave,stock_std))+(AH1564-AI$24)*Bonds*(_xlfn.NORM.INV(RAND(),bond_ave,bond_std))+(AH1564-AI$24)*cash*(_xlfn.NORM.INV(RAND(),cash_ave,cash_std))+(AH1564-AI$24)))</f>
        <v/>
      </c>
      <c r="AJ1564" s="156">
        <f>IF((AI1564&lt;=0),0,((AI1564-AJ$24)*Stock*(_xlfn.NORM.INV(RAND(),stock_ave,stock_std))+(AI1564-AJ$24)*Bonds*(_xlfn.NORM.INV(RAND(),bond_ave,bond_std))+(AI1564-AJ$24)*cash*(_xlfn.NORM.INV(RAND(),cash_ave,cash_std))+(AI1564-AJ$24)))</f>
        <v/>
      </c>
      <c r="AK1564" s="156">
        <f>IF((AJ1564&lt;=0),0,((AJ1564-AK$24)*Stock*(_xlfn.NORM.INV(RAND(),stock_ave,stock_std))+(AJ1564-AK$24)*Bonds*(_xlfn.NORM.INV(RAND(),bond_ave,bond_std))+(AJ1564-AK$24)*cash*(_xlfn.NORM.INV(RAND(),cash_ave,cash_std))+(AJ1564-AK$24)))</f>
        <v/>
      </c>
      <c r="AL1564" s="156">
        <f>IF((AK1564&lt;=0),0,((AK1564-AL$24)*Stock*(_xlfn.NORM.INV(RAND(),stock_ave,stock_std))+(AK1564-AL$24)*Bonds*(_xlfn.NORM.INV(RAND(),bond_ave,bond_std))+(AK1564-AL$24)*cash*(_xlfn.NORM.INV(RAND(),cash_ave,cash_std))+(AK1564-AL$24)))</f>
        <v/>
      </c>
      <c r="AM1564" s="156">
        <f>IF((AL1564&lt;=0),0,((AL1564-AM$24)*Stock*(_xlfn.NORM.INV(RAND(),stock_ave,stock_std))+(AL1564-AM$24)*Bonds*(_xlfn.NORM.INV(RAND(),bond_ave,bond_std))+(AL1564-AM$24)*cash*(_xlfn.NORM.INV(RAND(),cash_ave,cash_std))+(AL1564-AM$24)))</f>
        <v/>
      </c>
      <c r="AN1564" s="156">
        <f>IF((AM1564&lt;=0),0,((AM1564-AN$24)*Stock*(_xlfn.NORM.INV(RAND(),stock_ave,stock_std))+(AM1564-AN$24)*Bonds*(_xlfn.NORM.INV(RAND(),bond_ave,bond_std))+(AM1564-AN$24)*cash*(_xlfn.NORM.INV(RAND(),cash_ave,cash_std))+(AM1564-AN$24)))</f>
        <v/>
      </c>
      <c r="AO1564" s="156">
        <f>IF((AN1564&lt;=0),0,((AN1564-AO$24)*Stock*(_xlfn.NORM.INV(RAND(),stock_ave,stock_std))+(AN1564-AO$24)*Bonds*(_xlfn.NORM.INV(RAND(),bond_ave,bond_std))+(AN1564-AO$24)*cash*(_xlfn.NORM.INV(RAND(),cash_ave,cash_std))+(AN1564-AO$24)))</f>
        <v/>
      </c>
      <c r="AP1564" s="156">
        <f>IF((AO1564&lt;=0),0,((AO1564-AP$24)*Stock*(_xlfn.NORM.INV(RAND(),stock_ave,stock_std))+(AO1564-AP$24)*Bonds*(_xlfn.NORM.INV(RAND(),bond_ave,bond_std))+(AO1564-AP$24)*cash*(_xlfn.NORM.INV(RAND(),cash_ave,cash_std))+(AO1564-AP$24)))</f>
        <v/>
      </c>
      <c r="AQ1564" s="156">
        <f>IF((AP1564&lt;=0),0,((AP1564-AQ$24)*Stock*(_xlfn.NORM.INV(RAND(),stock_ave,stock_std))+(AP1564-AQ$24)*Bonds*(_xlfn.NORM.INV(RAND(),bond_ave,bond_std))+(AP1564-AQ$24)*cash*(_xlfn.NORM.INV(RAND(),cash_ave,cash_std))+(AP1564-AQ$24)))</f>
        <v/>
      </c>
      <c r="AR1564" s="156">
        <f>IF((AQ1564&lt;=0),0,((AQ1564-AR$24)*Stock*(_xlfn.NORM.INV(RAND(),stock_ave,stock_std))+(AQ1564-AR$24)*Bonds*(_xlfn.NORM.INV(RAND(),bond_ave,bond_std))+(AQ1564-AR$24)*cash*(_xlfn.NORM.INV(RAND(),cash_ave,cash_std))+(AQ1564-AR$24)))</f>
        <v/>
      </c>
      <c r="AS1564" s="156">
        <f>IF((AR1564&lt;=0),0,((AR1564-AS$24)*Stock*(_xlfn.NORM.INV(RAND(),stock_ave,stock_std))+(AR1564-AS$24)*Bonds*(_xlfn.NORM.INV(RAND(),bond_ave,bond_std))+(AR1564-AS$24)*cash*(_xlfn.NORM.INV(RAND(),cash_ave,cash_std))+(AR1564-AS$24)))</f>
        <v/>
      </c>
      <c r="AT1564" s="156">
        <f>IF((AS1564&lt;=0),0,((AS1564-AT$24)*Stock*(_xlfn.NORM.INV(RAND(),stock_ave,stock_std))+(AS1564-AT$24)*Bonds*(_xlfn.NORM.INV(RAND(),bond_ave,bond_std))+(AS1564-AT$24)*cash*(_xlfn.NORM.INV(RAND(),cash_ave,cash_std))+(AS1564-AT$24)))</f>
        <v/>
      </c>
      <c r="AU1564" s="156">
        <f>IF((AT1564&lt;=0),0,((AT1564-AU$24)*Stock*(_xlfn.NORM.INV(RAND(),stock_ave,stock_std))+(AT1564-AU$24)*Bonds*(_xlfn.NORM.INV(RAND(),bond_ave,bond_std))+(AT1564-AU$24)*cash*(_xlfn.NORM.INV(RAND(),cash_ave,cash_std))+(AT1564-AU$24)))</f>
        <v/>
      </c>
      <c r="AV1564" s="156">
        <f>IF((AU1564&lt;=0),0,((AU1564-AV$24)*Stock*(_xlfn.NORM.INV(RAND(),stock_ave,stock_std))+(AU1564-AV$24)*Bonds*(_xlfn.NORM.INV(RAND(),bond_ave,bond_std))+(AU1564-AV$24)*cash*(_xlfn.NORM.INV(RAND(),cash_ave,cash_std))+(AU1564-AV$24)))</f>
        <v/>
      </c>
      <c r="AW1564" s="156">
        <f>IF((AV1564&lt;=0),0,((AV1564-AW$24)*Stock*(_xlfn.NORM.INV(RAND(),stock_ave,stock_std))+(AV1564-AW$24)*Bonds*(_xlfn.NORM.INV(RAND(),bond_ave,bond_std))+(AV1564-AW$24)*cash*(_xlfn.NORM.INV(RAND(),cash_ave,cash_std))+(AV1564-AW$24)))</f>
        <v/>
      </c>
      <c r="AX1564" s="159" t="n"/>
      <c r="AY1564" s="159" t="n"/>
      <c r="AZ1564" s="159" t="n"/>
      <c r="BA1564" s="159" t="n"/>
      <c r="BB1564" s="159" t="n"/>
    </row>
    <row r="1565">
      <c r="C1565" s="147" t="n"/>
      <c r="D1565" s="61">
        <f>+D1564-IF(D$18&gt;74,(D1564/D$25)*$C$10)</f>
        <v/>
      </c>
      <c r="E1565" s="61">
        <f>+E1564-IF(E$18&gt;74,(E1564/E$25)*$C$10)</f>
        <v/>
      </c>
      <c r="F1565" s="61">
        <f>+F1564-IF(F$18&gt;74,(F1564/F$25)*$C$10)</f>
        <v/>
      </c>
      <c r="G1565" s="61">
        <f>+G1564-IF(G$18&gt;74,(G1564/G$25)*$C$10)</f>
        <v/>
      </c>
      <c r="H1565" s="61">
        <f>+H1564-IF(H$18&gt;74,(H1564/H$25)*$C$10)</f>
        <v/>
      </c>
      <c r="I1565" s="61">
        <f>+I1564-IF(I$18&gt;74,(I1564/I$25)*$C$10)</f>
        <v/>
      </c>
      <c r="J1565" s="61">
        <f>+J1564-IF(J$18&gt;74,(J1564/J$25)*$C$10)</f>
        <v/>
      </c>
      <c r="K1565" s="61">
        <f>+K1564-IF(K$18&gt;74,(K1564/K$25)*$C$10)</f>
        <v/>
      </c>
      <c r="L1565" s="61">
        <f>+L1564-IF(L$18&gt;74,(L1564/L$25)*$C$10)</f>
        <v/>
      </c>
      <c r="M1565" s="61">
        <f>+M1564-IF(M$18&gt;74,(M1564/M$25)*$C$10)</f>
        <v/>
      </c>
      <c r="N1565" s="61">
        <f>+N1564-IF(N$18&gt;74,(N1564/N$25)*$C$10)</f>
        <v/>
      </c>
      <c r="O1565" s="61">
        <f>+O1564-IF(O$18&gt;74,(O1564/O$25)*$C$10)</f>
        <v/>
      </c>
      <c r="P1565" s="61">
        <f>+P1564-IF(P$18&gt;74,(P1564/P$25)*$C$10)</f>
        <v/>
      </c>
      <c r="Q1565" s="61">
        <f>+Q1564-IF(Q$18&gt;74,(Q1564/Q$25)*$C$10)</f>
        <v/>
      </c>
      <c r="R1565" s="61">
        <f>+R1564-IF(R$18&gt;74,(R1564/R$25)*$C$10)</f>
        <v/>
      </c>
      <c r="S1565" s="61">
        <f>+S1564-IF(S$18&gt;74,(S1564/S$25)*$C$10)</f>
        <v/>
      </c>
      <c r="T1565" s="61">
        <f>+T1564-IF(T$18&gt;74,(T1564/T$25)*$C$10)</f>
        <v/>
      </c>
      <c r="U1565" s="61">
        <f>+U1564-IF(U$18&gt;74,(U1564/U$25)*$C$10)</f>
        <v/>
      </c>
      <c r="V1565" s="61">
        <f>+V1564-IF(V$18&gt;74,(V1564/V$25)*$C$10)</f>
        <v/>
      </c>
      <c r="W1565" s="61">
        <f>+W1564-IF(W$18&gt;74,(W1564/W$25)*$C$10)</f>
        <v/>
      </c>
      <c r="X1565" s="61">
        <f>+X1564-IF(X$18&gt;74,(X1564/X$25)*$C$10)</f>
        <v/>
      </c>
      <c r="Y1565" s="61">
        <f>+Y1564-IF(Y$18&gt;74,(Y1564/Y$25)*$C$10)</f>
        <v/>
      </c>
      <c r="Z1565" s="61">
        <f>+Z1564-IF(Z$18&gt;74,(Z1564/Z$25)*$C$10)</f>
        <v/>
      </c>
      <c r="AA1565" s="61">
        <f>+AA1564-IF(AA$18&gt;74,(AA1564/AA$25)*$C$10)</f>
        <v/>
      </c>
      <c r="AB1565" s="61">
        <f>+AB1564-IF(AB$18&gt;74,(AB1564/AB$25)*$C$10)</f>
        <v/>
      </c>
      <c r="AC1565" s="61">
        <f>+AC1564-IF(AC$18&gt;74,(AC1564/AC$25)*$C$10)</f>
        <v/>
      </c>
      <c r="AD1565" s="61">
        <f>+AD1564-IF(AD$18&gt;74,(AD1564/AD$25)*$C$10)</f>
        <v/>
      </c>
      <c r="AE1565" s="61">
        <f>+AE1564-IF(AE$18&gt;74,(AE1564/AE$25)*$C$10)</f>
        <v/>
      </c>
      <c r="AF1565" s="61">
        <f>+AF1564-IF(AF$18&gt;74,(AF1564/AF$25)*$C$10)</f>
        <v/>
      </c>
      <c r="AG1565" s="61">
        <f>+AG1564-IF(AG$18&gt;74,(AG1564/AG$25)*$C$10)</f>
        <v/>
      </c>
      <c r="AH1565" s="61">
        <f>+AH1564-IF(AH$18&gt;74,(AH1564/AH$25)*$C$10)</f>
        <v/>
      </c>
      <c r="AI1565" s="61">
        <f>+AI1564-IF(AI$18&gt;74,(AI1564/AI$25)*$C$10)</f>
        <v/>
      </c>
      <c r="AJ1565" s="61">
        <f>+AJ1564-IF(AJ$18&gt;74,(AJ1564/AJ$25)*$C$10)</f>
        <v/>
      </c>
      <c r="AK1565" s="61">
        <f>+AK1564-IF(AK$18&gt;74,(AK1564/AK$25)*$C$10)</f>
        <v/>
      </c>
      <c r="AL1565" s="61">
        <f>+AL1564-IF(AL$18&gt;74,(AL1564/AL$25)*$C$10)</f>
        <v/>
      </c>
      <c r="AM1565" s="61">
        <f>+AM1564-IF(AM$18&gt;74,(AM1564/AM$25)*$C$10)</f>
        <v/>
      </c>
      <c r="AN1565" s="61">
        <f>+AN1564-IF(AN$18&gt;74,(AN1564/AN$25)*$C$10)</f>
        <v/>
      </c>
      <c r="AO1565" s="61">
        <f>+AO1564-IF(AO$18&gt;74,(AO1564/AO$25)*$C$10)</f>
        <v/>
      </c>
      <c r="AP1565" s="61">
        <f>+AP1564-IF(AP$18&gt;74,(AP1564/AP$25)*$C$10)</f>
        <v/>
      </c>
      <c r="AQ1565" s="61">
        <f>+AQ1564-IF(AQ$18&gt;74,(AQ1564/AQ$25)*$C$10)</f>
        <v/>
      </c>
      <c r="AR1565" s="61">
        <f>+AR1564-IF(AR$18&gt;74,(AR1564/AR$25)*$C$10)</f>
        <v/>
      </c>
      <c r="AS1565" s="61">
        <f>+AS1564-IF(AS$18&gt;74,(AS1564/AS$25)*$C$10)</f>
        <v/>
      </c>
      <c r="AT1565" s="61">
        <f>+AT1564-IF(AT$18&gt;74,(AT1564/AT$25)*$C$10)</f>
        <v/>
      </c>
      <c r="AU1565" s="61">
        <f>+AU1564-IF(AU$18&gt;74,(AU1564/AU$25)*$C$10)</f>
        <v/>
      </c>
      <c r="AV1565" s="61">
        <f>+AV1564-IF(AV$18&gt;74,(AV1564/AV$25)*$C$10)</f>
        <v/>
      </c>
      <c r="AW1565" s="61">
        <f>+AW1564-IF(AW$18&gt;74,(AW1564/AW$25)*$C$10)</f>
        <v/>
      </c>
      <c r="AX1565" s="35">
        <f>IF(AW1565&gt;0,1,0)</f>
        <v/>
      </c>
      <c r="AY1565" s="35">
        <f>IF(AL1565&gt;0,1,0)</f>
        <v/>
      </c>
      <c r="AZ1565" s="35">
        <f>IF(AG1565&gt;0,1,0)</f>
        <v/>
      </c>
      <c r="BA1565" s="35">
        <f>IF(AB1565&gt;0,1,0)</f>
        <v/>
      </c>
      <c r="BB1565" s="35">
        <f>IF(W1565&gt;0,1,0)</f>
        <v/>
      </c>
    </row>
    <row r="1566">
      <c r="B1566" s="154" t="inlineStr">
        <is>
          <t>trial 770</t>
        </is>
      </c>
      <c r="C1566" s="155">
        <f>+start-C1563</f>
        <v/>
      </c>
      <c r="D1566" s="156">
        <f>IF((C1566&lt;=0),0,((C1566-D$24)*Stock*(_xlfn.NORM.INV(RAND(),stock_ave,stock_std))+(C1566-D$24)*Bonds*(_xlfn.NORM.INV(RAND(),bond_ave,bond_std))+(C1566-D$24)*cash*(_xlfn.NORM.INV(RAND(),cash_ave,cash_std))+(C1566-D$24)))</f>
        <v/>
      </c>
      <c r="E1566" s="156">
        <f>IF((D1566&lt;=0),0,((D1566-E$24)*Stock*(_xlfn.NORM.INV(RAND(),stock_ave,stock_std))+(D1566-E$24)*Bonds*(_xlfn.NORM.INV(RAND(),bond_ave,bond_std))+(D1566-E$24)*cash*(_xlfn.NORM.INV(RAND(),cash_ave,cash_std))+(D1566-E$24)))</f>
        <v/>
      </c>
      <c r="F1566" s="156">
        <f>IF((E1566&lt;=0),0,((E1566-F$24)*Stock*(_xlfn.NORM.INV(RAND(),stock_ave,stock_std))+(E1566-F$24)*Bonds*(_xlfn.NORM.INV(RAND(),bond_ave,bond_std))+(E1566-F$24)*cash*(_xlfn.NORM.INV(RAND(),cash_ave,cash_std))+(E1566-F$24)))</f>
        <v/>
      </c>
      <c r="G1566" s="156">
        <f>IF((F1566&lt;=0),0,((F1566-G$24)*Stock*(_xlfn.NORM.INV(RAND(),stock_ave,stock_std))+(F1566-G$24)*Bonds*(_xlfn.NORM.INV(RAND(),bond_ave,bond_std))+(F1566-G$24)*cash*(_xlfn.NORM.INV(RAND(),cash_ave,cash_std))+(F1566-G$24)))</f>
        <v/>
      </c>
      <c r="H1566" s="156">
        <f>IF((G1566&lt;=0),0,((G1566-H$24)*Stock*(_xlfn.NORM.INV(RAND(),stock_ave,stock_std))+(G1566-H$24)*Bonds*(_xlfn.NORM.INV(RAND(),bond_ave,bond_std))+(G1566-H$24)*cash*(_xlfn.NORM.INV(RAND(),cash_ave,cash_std))+(G1566-H$24)))</f>
        <v/>
      </c>
      <c r="I1566" s="156">
        <f>IF((H1566&lt;=0),0,((H1566-I$24)*Stock*(_xlfn.NORM.INV(RAND(),stock_ave,stock_std))+(H1566-I$24)*Bonds*(_xlfn.NORM.INV(RAND(),bond_ave,bond_std))+(H1566-I$24)*cash*(_xlfn.NORM.INV(RAND(),cash_ave,cash_std))+(H1566-I$24)))</f>
        <v/>
      </c>
      <c r="J1566" s="156">
        <f>IF((I1566&lt;=0),0,((I1566-J$24)*Stock*(_xlfn.NORM.INV(RAND(),stock_ave,stock_std))+(I1566-J$24)*Bonds*(_xlfn.NORM.INV(RAND(),bond_ave,bond_std))+(I1566-J$24)*cash*(_xlfn.NORM.INV(RAND(),cash_ave,cash_std))+(I1566-J$24)))</f>
        <v/>
      </c>
      <c r="K1566" s="156">
        <f>IF((J1566&lt;=0),0,((J1566-K$24)*Stock*(_xlfn.NORM.INV(RAND(),stock_ave,stock_std))+(J1566-K$24)*Bonds*(_xlfn.NORM.INV(RAND(),bond_ave,bond_std))+(J1566-K$24)*cash*(_xlfn.NORM.INV(RAND(),cash_ave,cash_std))+(J1566-K$24)))</f>
        <v/>
      </c>
      <c r="L1566" s="156">
        <f>IF((K1566&lt;=0),0,((K1566-L$24)*Stock*(_xlfn.NORM.INV(RAND(),stock_ave,stock_std))+(K1566-L$24)*Bonds*(_xlfn.NORM.INV(RAND(),bond_ave,bond_std))+(K1566-L$24)*cash*(_xlfn.NORM.INV(RAND(),cash_ave,cash_std))+(K1566-L$24)))</f>
        <v/>
      </c>
      <c r="M1566" s="156">
        <f>IF((L1566&lt;=0),0,((L1566-M$24)*Stock*(_xlfn.NORM.INV(RAND(),stock_ave,stock_std))+(L1566-M$24)*Bonds*(_xlfn.NORM.INV(RAND(),bond_ave,bond_std))+(L1566-M$24)*cash*(_xlfn.NORM.INV(RAND(),cash_ave,cash_std))+(L1566-M$24)))</f>
        <v/>
      </c>
      <c r="N1566" s="156">
        <f>IF((M1566&lt;=0),0,((M1566-N$24)*Stock*(_xlfn.NORM.INV(RAND(),stock_ave,stock_std))+(M1566-N$24)*Bonds*(_xlfn.NORM.INV(RAND(),bond_ave,bond_std))+(M1566-N$24)*cash*(_xlfn.NORM.INV(RAND(),cash_ave,cash_std))+(M1566-N$24)))</f>
        <v/>
      </c>
      <c r="O1566" s="156">
        <f>IF((N1566&lt;=0),0,((N1566-O$24)*Stock*(_xlfn.NORM.INV(RAND(),stock_ave,stock_std))+(N1566-O$24)*Bonds*(_xlfn.NORM.INV(RAND(),bond_ave,bond_std))+(N1566-O$24)*cash*(_xlfn.NORM.INV(RAND(),cash_ave,cash_std))+(N1566-O$24)))</f>
        <v/>
      </c>
      <c r="P1566" s="156">
        <f>IF((O1566&lt;=0),0,((O1566-P$24)*Stock*(_xlfn.NORM.INV(RAND(),stock_ave,stock_std))+(O1566-P$24)*Bonds*(_xlfn.NORM.INV(RAND(),bond_ave,bond_std))+(O1566-P$24)*cash*(_xlfn.NORM.INV(RAND(),cash_ave,cash_std))+(O1566-P$24)))</f>
        <v/>
      </c>
      <c r="Q1566" s="156">
        <f>IF((P1566&lt;=0),0,((P1566-Q$24)*Stock*(_xlfn.NORM.INV(RAND(),stock_ave,stock_std))+(P1566-Q$24)*Bonds*(_xlfn.NORM.INV(RAND(),bond_ave,bond_std))+(P1566-Q$24)*cash*(_xlfn.NORM.INV(RAND(),cash_ave,cash_std))+(P1566-Q$24)))</f>
        <v/>
      </c>
      <c r="R1566" s="156">
        <f>IF((Q1566&lt;=0),0,((Q1566-R$24)*Stock*(_xlfn.NORM.INV(RAND(),stock_ave,stock_std))+(Q1566-R$24)*Bonds*(_xlfn.NORM.INV(RAND(),bond_ave,bond_std))+(Q1566-R$24)*cash*(_xlfn.NORM.INV(RAND(),cash_ave,cash_std))+(Q1566-R$24)))</f>
        <v/>
      </c>
      <c r="S1566" s="156">
        <f>IF((R1566&lt;=0),0,((R1566-S$24)*Stock*(_xlfn.NORM.INV(RAND(),stock_ave,stock_std))+(R1566-S$24)*Bonds*(_xlfn.NORM.INV(RAND(),bond_ave,bond_std))+(R1566-S$24)*cash*(_xlfn.NORM.INV(RAND(),cash_ave,cash_std))+(R1566-S$24)))</f>
        <v/>
      </c>
      <c r="T1566" s="156">
        <f>IF((S1566&lt;=0),0,((S1566-T$24)*Stock*(_xlfn.NORM.INV(RAND(),stock_ave,stock_std))+(S1566-T$24)*Bonds*(_xlfn.NORM.INV(RAND(),bond_ave,bond_std))+(S1566-T$24)*cash*(_xlfn.NORM.INV(RAND(),cash_ave,cash_std))+(S1566-T$24)))</f>
        <v/>
      </c>
      <c r="U1566" s="156">
        <f>IF((T1566&lt;=0),0,((T1566-U$24)*Stock*(_xlfn.NORM.INV(RAND(),stock_ave,stock_std))+(T1566-U$24)*Bonds*(_xlfn.NORM.INV(RAND(),bond_ave,bond_std))+(T1566-U$24)*cash*(_xlfn.NORM.INV(RAND(),cash_ave,cash_std))+(T1566-U$24)))</f>
        <v/>
      </c>
      <c r="V1566" s="156">
        <f>IF((U1566&lt;=0),0,((U1566-V$24)*Stock*(_xlfn.NORM.INV(RAND(),stock_ave,stock_std))+(U1566-V$24)*Bonds*(_xlfn.NORM.INV(RAND(),bond_ave,bond_std))+(U1566-V$24)*cash*(_xlfn.NORM.INV(RAND(),cash_ave,cash_std))+(U1566-V$24)))</f>
        <v/>
      </c>
      <c r="W1566" s="156">
        <f>IF((V1566&lt;=0),0,((V1566-W$24)*Stock*(_xlfn.NORM.INV(RAND(),stock_ave,stock_std))+(V1566-W$24)*Bonds*(_xlfn.NORM.INV(RAND(),bond_ave,bond_std))+(V1566-W$24)*cash*(_xlfn.NORM.INV(RAND(),cash_ave,cash_std))+(V1566-W$24)))</f>
        <v/>
      </c>
      <c r="X1566" s="156">
        <f>IF((W1566&lt;=0),0,((W1566-X$24)*Stock*(_xlfn.NORM.INV(RAND(),stock_ave,stock_std))+(W1566-X$24)*Bonds*(_xlfn.NORM.INV(RAND(),bond_ave,bond_std))+(W1566-X$24)*cash*(_xlfn.NORM.INV(RAND(),cash_ave,cash_std))+(W1566-X$24)))</f>
        <v/>
      </c>
      <c r="Y1566" s="156">
        <f>IF((X1566&lt;=0),0,((X1566-Y$24)*Stock*(_xlfn.NORM.INV(RAND(),stock_ave,stock_std))+(X1566-Y$24)*Bonds*(_xlfn.NORM.INV(RAND(),bond_ave,bond_std))+(X1566-Y$24)*cash*(_xlfn.NORM.INV(RAND(),cash_ave,cash_std))+(X1566-Y$24)))</f>
        <v/>
      </c>
      <c r="Z1566" s="156">
        <f>IF((Y1566&lt;=0),0,((Y1566-Z$24)*Stock*(_xlfn.NORM.INV(RAND(),stock_ave,stock_std))+(Y1566-Z$24)*Bonds*(_xlfn.NORM.INV(RAND(),bond_ave,bond_std))+(Y1566-Z$24)*cash*(_xlfn.NORM.INV(RAND(),cash_ave,cash_std))+(Y1566-Z$24)))</f>
        <v/>
      </c>
      <c r="AA1566" s="156">
        <f>IF((Z1566&lt;=0),0,((Z1566-AA$24)*Stock*(_xlfn.NORM.INV(RAND(),stock_ave,stock_std))+(Z1566-AA$24)*Bonds*(_xlfn.NORM.INV(RAND(),bond_ave,bond_std))+(Z1566-AA$24)*cash*(_xlfn.NORM.INV(RAND(),cash_ave,cash_std))+(Z1566-AA$24)))</f>
        <v/>
      </c>
      <c r="AB1566" s="156">
        <f>IF((AA1566&lt;=0),0,((AA1566-AB$24)*Stock*(_xlfn.NORM.INV(RAND(),stock_ave,stock_std))+(AA1566-AB$24)*Bonds*(_xlfn.NORM.INV(RAND(),bond_ave,bond_std))+(AA1566-AB$24)*cash*(_xlfn.NORM.INV(RAND(),cash_ave,cash_std))+(AA1566-AB$24)))</f>
        <v/>
      </c>
      <c r="AC1566" s="156">
        <f>IF((AB1566&lt;=0),0,((AB1566-AC$24)*Stock*(_xlfn.NORM.INV(RAND(),stock_ave,stock_std))+(AB1566-AC$24)*Bonds*(_xlfn.NORM.INV(RAND(),bond_ave,bond_std))+(AB1566-AC$24)*cash*(_xlfn.NORM.INV(RAND(),cash_ave,cash_std))+(AB1566-AC$24)))</f>
        <v/>
      </c>
      <c r="AD1566" s="156">
        <f>IF((AC1566&lt;=0),0,((AC1566-AD$24)*Stock*(_xlfn.NORM.INV(RAND(),stock_ave,stock_std))+(AC1566-AD$24)*Bonds*(_xlfn.NORM.INV(RAND(),bond_ave,bond_std))+(AC1566-AD$24)*cash*(_xlfn.NORM.INV(RAND(),cash_ave,cash_std))+(AC1566-AD$24)))</f>
        <v/>
      </c>
      <c r="AE1566" s="156">
        <f>IF((AD1566&lt;=0),0,((AD1566-AE$24)*Stock*(_xlfn.NORM.INV(RAND(),stock_ave,stock_std))+(AD1566-AE$24)*Bonds*(_xlfn.NORM.INV(RAND(),bond_ave,bond_std))+(AD1566-AE$24)*cash*(_xlfn.NORM.INV(RAND(),cash_ave,cash_std))+(AD1566-AE$24)))</f>
        <v/>
      </c>
      <c r="AF1566" s="156">
        <f>IF((AE1566&lt;=0),0,((AE1566-AF$24)*Stock*(_xlfn.NORM.INV(RAND(),stock_ave,stock_std))+(AE1566-AF$24)*Bonds*(_xlfn.NORM.INV(RAND(),bond_ave,bond_std))+(AE1566-AF$24)*cash*(_xlfn.NORM.INV(RAND(),cash_ave,cash_std))+(AE1566-AF$24)))</f>
        <v/>
      </c>
      <c r="AG1566" s="156">
        <f>IF((AF1566&lt;=0),0,((AF1566-AG$24)*Stock*(_xlfn.NORM.INV(RAND(),stock_ave,stock_std))+(AF1566-AG$24)*Bonds*(_xlfn.NORM.INV(RAND(),bond_ave,bond_std))+(AF1566-AG$24)*cash*(_xlfn.NORM.INV(RAND(),cash_ave,cash_std))+(AF1566-AG$24)))</f>
        <v/>
      </c>
      <c r="AH1566" s="156">
        <f>IF((AG1566&lt;=0),0,((AG1566-AH$24)*Stock*(_xlfn.NORM.INV(RAND(),stock_ave,stock_std))+(AG1566-AH$24)*Bonds*(_xlfn.NORM.INV(RAND(),bond_ave,bond_std))+(AG1566-AH$24)*cash*(_xlfn.NORM.INV(RAND(),cash_ave,cash_std))+(AG1566-AH$24)))</f>
        <v/>
      </c>
      <c r="AI1566" s="156">
        <f>IF((AH1566&lt;=0),0,((AH1566-AI$24)*Stock*(_xlfn.NORM.INV(RAND(),stock_ave,stock_std))+(AH1566-AI$24)*Bonds*(_xlfn.NORM.INV(RAND(),bond_ave,bond_std))+(AH1566-AI$24)*cash*(_xlfn.NORM.INV(RAND(),cash_ave,cash_std))+(AH1566-AI$24)))</f>
        <v/>
      </c>
      <c r="AJ1566" s="156">
        <f>IF((AI1566&lt;=0),0,((AI1566-AJ$24)*Stock*(_xlfn.NORM.INV(RAND(),stock_ave,stock_std))+(AI1566-AJ$24)*Bonds*(_xlfn.NORM.INV(RAND(),bond_ave,bond_std))+(AI1566-AJ$24)*cash*(_xlfn.NORM.INV(RAND(),cash_ave,cash_std))+(AI1566-AJ$24)))</f>
        <v/>
      </c>
      <c r="AK1566" s="156">
        <f>IF((AJ1566&lt;=0),0,((AJ1566-AK$24)*Stock*(_xlfn.NORM.INV(RAND(),stock_ave,stock_std))+(AJ1566-AK$24)*Bonds*(_xlfn.NORM.INV(RAND(),bond_ave,bond_std))+(AJ1566-AK$24)*cash*(_xlfn.NORM.INV(RAND(),cash_ave,cash_std))+(AJ1566-AK$24)))</f>
        <v/>
      </c>
      <c r="AL1566" s="156">
        <f>IF((AK1566&lt;=0),0,((AK1566-AL$24)*Stock*(_xlfn.NORM.INV(RAND(),stock_ave,stock_std))+(AK1566-AL$24)*Bonds*(_xlfn.NORM.INV(RAND(),bond_ave,bond_std))+(AK1566-AL$24)*cash*(_xlfn.NORM.INV(RAND(),cash_ave,cash_std))+(AK1566-AL$24)))</f>
        <v/>
      </c>
      <c r="AM1566" s="156">
        <f>IF((AL1566&lt;=0),0,((AL1566-AM$24)*Stock*(_xlfn.NORM.INV(RAND(),stock_ave,stock_std))+(AL1566-AM$24)*Bonds*(_xlfn.NORM.INV(RAND(),bond_ave,bond_std))+(AL1566-AM$24)*cash*(_xlfn.NORM.INV(RAND(),cash_ave,cash_std))+(AL1566-AM$24)))</f>
        <v/>
      </c>
      <c r="AN1566" s="156">
        <f>IF((AM1566&lt;=0),0,((AM1566-AN$24)*Stock*(_xlfn.NORM.INV(RAND(),stock_ave,stock_std))+(AM1566-AN$24)*Bonds*(_xlfn.NORM.INV(RAND(),bond_ave,bond_std))+(AM1566-AN$24)*cash*(_xlfn.NORM.INV(RAND(),cash_ave,cash_std))+(AM1566-AN$24)))</f>
        <v/>
      </c>
      <c r="AO1566" s="156">
        <f>IF((AN1566&lt;=0),0,((AN1566-AO$24)*Stock*(_xlfn.NORM.INV(RAND(),stock_ave,stock_std))+(AN1566-AO$24)*Bonds*(_xlfn.NORM.INV(RAND(),bond_ave,bond_std))+(AN1566-AO$24)*cash*(_xlfn.NORM.INV(RAND(),cash_ave,cash_std))+(AN1566-AO$24)))</f>
        <v/>
      </c>
      <c r="AP1566" s="156">
        <f>IF((AO1566&lt;=0),0,((AO1566-AP$24)*Stock*(_xlfn.NORM.INV(RAND(),stock_ave,stock_std))+(AO1566-AP$24)*Bonds*(_xlfn.NORM.INV(RAND(),bond_ave,bond_std))+(AO1566-AP$24)*cash*(_xlfn.NORM.INV(RAND(),cash_ave,cash_std))+(AO1566-AP$24)))</f>
        <v/>
      </c>
      <c r="AQ1566" s="156">
        <f>IF((AP1566&lt;=0),0,((AP1566-AQ$24)*Stock*(_xlfn.NORM.INV(RAND(),stock_ave,stock_std))+(AP1566-AQ$24)*Bonds*(_xlfn.NORM.INV(RAND(),bond_ave,bond_std))+(AP1566-AQ$24)*cash*(_xlfn.NORM.INV(RAND(),cash_ave,cash_std))+(AP1566-AQ$24)))</f>
        <v/>
      </c>
      <c r="AR1566" s="156">
        <f>IF((AQ1566&lt;=0),0,((AQ1566-AR$24)*Stock*(_xlfn.NORM.INV(RAND(),stock_ave,stock_std))+(AQ1566-AR$24)*Bonds*(_xlfn.NORM.INV(RAND(),bond_ave,bond_std))+(AQ1566-AR$24)*cash*(_xlfn.NORM.INV(RAND(),cash_ave,cash_std))+(AQ1566-AR$24)))</f>
        <v/>
      </c>
      <c r="AS1566" s="156">
        <f>IF((AR1566&lt;=0),0,((AR1566-AS$24)*Stock*(_xlfn.NORM.INV(RAND(),stock_ave,stock_std))+(AR1566-AS$24)*Bonds*(_xlfn.NORM.INV(RAND(),bond_ave,bond_std))+(AR1566-AS$24)*cash*(_xlfn.NORM.INV(RAND(),cash_ave,cash_std))+(AR1566-AS$24)))</f>
        <v/>
      </c>
      <c r="AT1566" s="156">
        <f>IF((AS1566&lt;=0),0,((AS1566-AT$24)*Stock*(_xlfn.NORM.INV(RAND(),stock_ave,stock_std))+(AS1566-AT$24)*Bonds*(_xlfn.NORM.INV(RAND(),bond_ave,bond_std))+(AS1566-AT$24)*cash*(_xlfn.NORM.INV(RAND(),cash_ave,cash_std))+(AS1566-AT$24)))</f>
        <v/>
      </c>
      <c r="AU1566" s="156">
        <f>IF((AT1566&lt;=0),0,((AT1566-AU$24)*Stock*(_xlfn.NORM.INV(RAND(),stock_ave,stock_std))+(AT1566-AU$24)*Bonds*(_xlfn.NORM.INV(RAND(),bond_ave,bond_std))+(AT1566-AU$24)*cash*(_xlfn.NORM.INV(RAND(),cash_ave,cash_std))+(AT1566-AU$24)))</f>
        <v/>
      </c>
      <c r="AV1566" s="156">
        <f>IF((AU1566&lt;=0),0,((AU1566-AV$24)*Stock*(_xlfn.NORM.INV(RAND(),stock_ave,stock_std))+(AU1566-AV$24)*Bonds*(_xlfn.NORM.INV(RAND(),bond_ave,bond_std))+(AU1566-AV$24)*cash*(_xlfn.NORM.INV(RAND(),cash_ave,cash_std))+(AU1566-AV$24)))</f>
        <v/>
      </c>
      <c r="AW1566" s="156">
        <f>IF((AV1566&lt;=0),0,((AV1566-AW$24)*Stock*(_xlfn.NORM.INV(RAND(),stock_ave,stock_std))+(AV1566-AW$24)*Bonds*(_xlfn.NORM.INV(RAND(),bond_ave,bond_std))+(AV1566-AW$24)*cash*(_xlfn.NORM.INV(RAND(),cash_ave,cash_std))+(AV1566-AW$24)))</f>
        <v/>
      </c>
      <c r="AX1566" s="159" t="n"/>
      <c r="AY1566" s="159" t="n"/>
      <c r="AZ1566" s="159" t="n"/>
      <c r="BA1566" s="159" t="n"/>
      <c r="BB1566" s="159" t="n"/>
    </row>
    <row r="1567">
      <c r="C1567" s="147" t="n"/>
      <c r="D1567" s="61">
        <f>+D1566-IF(D$18&gt;74,(D1566/D$25)*$C$10)</f>
        <v/>
      </c>
      <c r="E1567" s="61">
        <f>+E1566-IF(E$18&gt;74,(E1566/E$25)*$C$10)</f>
        <v/>
      </c>
      <c r="F1567" s="61">
        <f>+F1566-IF(F$18&gt;74,(F1566/F$25)*$C$10)</f>
        <v/>
      </c>
      <c r="G1567" s="61">
        <f>+G1566-IF(G$18&gt;74,(G1566/G$25)*$C$10)</f>
        <v/>
      </c>
      <c r="H1567" s="61">
        <f>+H1566-IF(H$18&gt;74,(H1566/H$25)*$C$10)</f>
        <v/>
      </c>
      <c r="I1567" s="61">
        <f>+I1566-IF(I$18&gt;74,(I1566/I$25)*$C$10)</f>
        <v/>
      </c>
      <c r="J1567" s="61">
        <f>+J1566-IF(J$18&gt;74,(J1566/J$25)*$C$10)</f>
        <v/>
      </c>
      <c r="K1567" s="61">
        <f>+K1566-IF(K$18&gt;74,(K1566/K$25)*$C$10)</f>
        <v/>
      </c>
      <c r="L1567" s="61">
        <f>+L1566-IF(L$18&gt;74,(L1566/L$25)*$C$10)</f>
        <v/>
      </c>
      <c r="M1567" s="61">
        <f>+M1566-IF(M$18&gt;74,(M1566/M$25)*$C$10)</f>
        <v/>
      </c>
      <c r="N1567" s="61">
        <f>+N1566-IF(N$18&gt;74,(N1566/N$25)*$C$10)</f>
        <v/>
      </c>
      <c r="O1567" s="61">
        <f>+O1566-IF(O$18&gt;74,(O1566/O$25)*$C$10)</f>
        <v/>
      </c>
      <c r="P1567" s="61">
        <f>+P1566-IF(P$18&gt;74,(P1566/P$25)*$C$10)</f>
        <v/>
      </c>
      <c r="Q1567" s="61">
        <f>+Q1566-IF(Q$18&gt;74,(Q1566/Q$25)*$C$10)</f>
        <v/>
      </c>
      <c r="R1567" s="61">
        <f>+R1566-IF(R$18&gt;74,(R1566/R$25)*$C$10)</f>
        <v/>
      </c>
      <c r="S1567" s="61">
        <f>+S1566-IF(S$18&gt;74,(S1566/S$25)*$C$10)</f>
        <v/>
      </c>
      <c r="T1567" s="61">
        <f>+T1566-IF(T$18&gt;74,(T1566/T$25)*$C$10)</f>
        <v/>
      </c>
      <c r="U1567" s="61">
        <f>+U1566-IF(U$18&gt;74,(U1566/U$25)*$C$10)</f>
        <v/>
      </c>
      <c r="V1567" s="61">
        <f>+V1566-IF(V$18&gt;74,(V1566/V$25)*$C$10)</f>
        <v/>
      </c>
      <c r="W1567" s="61">
        <f>+W1566-IF(W$18&gt;74,(W1566/W$25)*$C$10)</f>
        <v/>
      </c>
      <c r="X1567" s="61">
        <f>+X1566-IF(X$18&gt;74,(X1566/X$25)*$C$10)</f>
        <v/>
      </c>
      <c r="Y1567" s="61">
        <f>+Y1566-IF(Y$18&gt;74,(Y1566/Y$25)*$C$10)</f>
        <v/>
      </c>
      <c r="Z1567" s="61">
        <f>+Z1566-IF(Z$18&gt;74,(Z1566/Z$25)*$C$10)</f>
        <v/>
      </c>
      <c r="AA1567" s="61">
        <f>+AA1566-IF(AA$18&gt;74,(AA1566/AA$25)*$C$10)</f>
        <v/>
      </c>
      <c r="AB1567" s="61">
        <f>+AB1566-IF(AB$18&gt;74,(AB1566/AB$25)*$C$10)</f>
        <v/>
      </c>
      <c r="AC1567" s="61">
        <f>+AC1566-IF(AC$18&gt;74,(AC1566/AC$25)*$C$10)</f>
        <v/>
      </c>
      <c r="AD1567" s="61">
        <f>+AD1566-IF(AD$18&gt;74,(AD1566/AD$25)*$C$10)</f>
        <v/>
      </c>
      <c r="AE1567" s="61">
        <f>+AE1566-IF(AE$18&gt;74,(AE1566/AE$25)*$C$10)</f>
        <v/>
      </c>
      <c r="AF1567" s="61">
        <f>+AF1566-IF(AF$18&gt;74,(AF1566/AF$25)*$C$10)</f>
        <v/>
      </c>
      <c r="AG1567" s="61">
        <f>+AG1566-IF(AG$18&gt;74,(AG1566/AG$25)*$C$10)</f>
        <v/>
      </c>
      <c r="AH1567" s="61">
        <f>+AH1566-IF(AH$18&gt;74,(AH1566/AH$25)*$C$10)</f>
        <v/>
      </c>
      <c r="AI1567" s="61">
        <f>+AI1566-IF(AI$18&gt;74,(AI1566/AI$25)*$C$10)</f>
        <v/>
      </c>
      <c r="AJ1567" s="61">
        <f>+AJ1566-IF(AJ$18&gt;74,(AJ1566/AJ$25)*$C$10)</f>
        <v/>
      </c>
      <c r="AK1567" s="61">
        <f>+AK1566-IF(AK$18&gt;74,(AK1566/AK$25)*$C$10)</f>
        <v/>
      </c>
      <c r="AL1567" s="61">
        <f>+AL1566-IF(AL$18&gt;74,(AL1566/AL$25)*$C$10)</f>
        <v/>
      </c>
      <c r="AM1567" s="61">
        <f>+AM1566-IF(AM$18&gt;74,(AM1566/AM$25)*$C$10)</f>
        <v/>
      </c>
      <c r="AN1567" s="61">
        <f>+AN1566-IF(AN$18&gt;74,(AN1566/AN$25)*$C$10)</f>
        <v/>
      </c>
      <c r="AO1567" s="61">
        <f>+AO1566-IF(AO$18&gt;74,(AO1566/AO$25)*$C$10)</f>
        <v/>
      </c>
      <c r="AP1567" s="61">
        <f>+AP1566-IF(AP$18&gt;74,(AP1566/AP$25)*$C$10)</f>
        <v/>
      </c>
      <c r="AQ1567" s="61">
        <f>+AQ1566-IF(AQ$18&gt;74,(AQ1566/AQ$25)*$C$10)</f>
        <v/>
      </c>
      <c r="AR1567" s="61">
        <f>+AR1566-IF(AR$18&gt;74,(AR1566/AR$25)*$C$10)</f>
        <v/>
      </c>
      <c r="AS1567" s="61">
        <f>+AS1566-IF(AS$18&gt;74,(AS1566/AS$25)*$C$10)</f>
        <v/>
      </c>
      <c r="AT1567" s="61">
        <f>+AT1566-IF(AT$18&gt;74,(AT1566/AT$25)*$C$10)</f>
        <v/>
      </c>
      <c r="AU1567" s="61">
        <f>+AU1566-IF(AU$18&gt;74,(AU1566/AU$25)*$C$10)</f>
        <v/>
      </c>
      <c r="AV1567" s="61">
        <f>+AV1566-IF(AV$18&gt;74,(AV1566/AV$25)*$C$10)</f>
        <v/>
      </c>
      <c r="AW1567" s="61">
        <f>+AW1566-IF(AW$18&gt;74,(AW1566/AW$25)*$C$10)</f>
        <v/>
      </c>
      <c r="AX1567" s="35">
        <f>IF(AW1567&gt;0,1,0)</f>
        <v/>
      </c>
      <c r="AY1567" s="35">
        <f>IF(AL1567&gt;0,1,0)</f>
        <v/>
      </c>
      <c r="AZ1567" s="35">
        <f>IF(AG1567&gt;0,1,0)</f>
        <v/>
      </c>
      <c r="BA1567" s="35">
        <f>IF(AB1567&gt;0,1,0)</f>
        <v/>
      </c>
      <c r="BB1567" s="35">
        <f>IF(W1567&gt;0,1,0)</f>
        <v/>
      </c>
    </row>
    <row r="1568">
      <c r="B1568" s="154" t="inlineStr">
        <is>
          <t>trial 771</t>
        </is>
      </c>
      <c r="C1568" s="155">
        <f>+start-C1565</f>
        <v/>
      </c>
      <c r="D1568" s="156">
        <f>IF((C1568&lt;=0),0,((C1568-D$24)*Stock*(_xlfn.NORM.INV(RAND(),stock_ave,stock_std))+(C1568-D$24)*Bonds*(_xlfn.NORM.INV(RAND(),bond_ave,bond_std))+(C1568-D$24)*cash*(_xlfn.NORM.INV(RAND(),cash_ave,cash_std))+(C1568-D$24)))</f>
        <v/>
      </c>
      <c r="E1568" s="156">
        <f>IF((D1568&lt;=0),0,((D1568-E$24)*Stock*(_xlfn.NORM.INV(RAND(),stock_ave,stock_std))+(D1568-E$24)*Bonds*(_xlfn.NORM.INV(RAND(),bond_ave,bond_std))+(D1568-E$24)*cash*(_xlfn.NORM.INV(RAND(),cash_ave,cash_std))+(D1568-E$24)))</f>
        <v/>
      </c>
      <c r="F1568" s="156">
        <f>IF((E1568&lt;=0),0,((E1568-F$24)*Stock*(_xlfn.NORM.INV(RAND(),stock_ave,stock_std))+(E1568-F$24)*Bonds*(_xlfn.NORM.INV(RAND(),bond_ave,bond_std))+(E1568-F$24)*cash*(_xlfn.NORM.INV(RAND(),cash_ave,cash_std))+(E1568-F$24)))</f>
        <v/>
      </c>
      <c r="G1568" s="156">
        <f>IF((F1568&lt;=0),0,((F1568-G$24)*Stock*(_xlfn.NORM.INV(RAND(),stock_ave,stock_std))+(F1568-G$24)*Bonds*(_xlfn.NORM.INV(RAND(),bond_ave,bond_std))+(F1568-G$24)*cash*(_xlfn.NORM.INV(RAND(),cash_ave,cash_std))+(F1568-G$24)))</f>
        <v/>
      </c>
      <c r="H1568" s="156">
        <f>IF((G1568&lt;=0),0,((G1568-H$24)*Stock*(_xlfn.NORM.INV(RAND(),stock_ave,stock_std))+(G1568-H$24)*Bonds*(_xlfn.NORM.INV(RAND(),bond_ave,bond_std))+(G1568-H$24)*cash*(_xlfn.NORM.INV(RAND(),cash_ave,cash_std))+(G1568-H$24)))</f>
        <v/>
      </c>
      <c r="I1568" s="156">
        <f>IF((H1568&lt;=0),0,((H1568-I$24)*Stock*(_xlfn.NORM.INV(RAND(),stock_ave,stock_std))+(H1568-I$24)*Bonds*(_xlfn.NORM.INV(RAND(),bond_ave,bond_std))+(H1568-I$24)*cash*(_xlfn.NORM.INV(RAND(),cash_ave,cash_std))+(H1568-I$24)))</f>
        <v/>
      </c>
      <c r="J1568" s="156">
        <f>IF((I1568&lt;=0),0,((I1568-J$24)*Stock*(_xlfn.NORM.INV(RAND(),stock_ave,stock_std))+(I1568-J$24)*Bonds*(_xlfn.NORM.INV(RAND(),bond_ave,bond_std))+(I1568-J$24)*cash*(_xlfn.NORM.INV(RAND(),cash_ave,cash_std))+(I1568-J$24)))</f>
        <v/>
      </c>
      <c r="K1568" s="156">
        <f>IF((J1568&lt;=0),0,((J1568-K$24)*Stock*(_xlfn.NORM.INV(RAND(),stock_ave,stock_std))+(J1568-K$24)*Bonds*(_xlfn.NORM.INV(RAND(),bond_ave,bond_std))+(J1568-K$24)*cash*(_xlfn.NORM.INV(RAND(),cash_ave,cash_std))+(J1568-K$24)))</f>
        <v/>
      </c>
      <c r="L1568" s="156">
        <f>IF((K1568&lt;=0),0,((K1568-L$24)*Stock*(_xlfn.NORM.INV(RAND(),stock_ave,stock_std))+(K1568-L$24)*Bonds*(_xlfn.NORM.INV(RAND(),bond_ave,bond_std))+(K1568-L$24)*cash*(_xlfn.NORM.INV(RAND(),cash_ave,cash_std))+(K1568-L$24)))</f>
        <v/>
      </c>
      <c r="M1568" s="156">
        <f>IF((L1568&lt;=0),0,((L1568-M$24)*Stock*(_xlfn.NORM.INV(RAND(),stock_ave,stock_std))+(L1568-M$24)*Bonds*(_xlfn.NORM.INV(RAND(),bond_ave,bond_std))+(L1568-M$24)*cash*(_xlfn.NORM.INV(RAND(),cash_ave,cash_std))+(L1568-M$24)))</f>
        <v/>
      </c>
      <c r="N1568" s="156">
        <f>IF((M1568&lt;=0),0,((M1568-N$24)*Stock*(_xlfn.NORM.INV(RAND(),stock_ave,stock_std))+(M1568-N$24)*Bonds*(_xlfn.NORM.INV(RAND(),bond_ave,bond_std))+(M1568-N$24)*cash*(_xlfn.NORM.INV(RAND(),cash_ave,cash_std))+(M1568-N$24)))</f>
        <v/>
      </c>
      <c r="O1568" s="156">
        <f>IF((N1568&lt;=0),0,((N1568-O$24)*Stock*(_xlfn.NORM.INV(RAND(),stock_ave,stock_std))+(N1568-O$24)*Bonds*(_xlfn.NORM.INV(RAND(),bond_ave,bond_std))+(N1568-O$24)*cash*(_xlfn.NORM.INV(RAND(),cash_ave,cash_std))+(N1568-O$24)))</f>
        <v/>
      </c>
      <c r="P1568" s="156">
        <f>IF((O1568&lt;=0),0,((O1568-P$24)*Stock*(_xlfn.NORM.INV(RAND(),stock_ave,stock_std))+(O1568-P$24)*Bonds*(_xlfn.NORM.INV(RAND(),bond_ave,bond_std))+(O1568-P$24)*cash*(_xlfn.NORM.INV(RAND(),cash_ave,cash_std))+(O1568-P$24)))</f>
        <v/>
      </c>
      <c r="Q1568" s="156">
        <f>IF((P1568&lt;=0),0,((P1568-Q$24)*Stock*(_xlfn.NORM.INV(RAND(),stock_ave,stock_std))+(P1568-Q$24)*Bonds*(_xlfn.NORM.INV(RAND(),bond_ave,bond_std))+(P1568-Q$24)*cash*(_xlfn.NORM.INV(RAND(),cash_ave,cash_std))+(P1568-Q$24)))</f>
        <v/>
      </c>
      <c r="R1568" s="156">
        <f>IF((Q1568&lt;=0),0,((Q1568-R$24)*Stock*(_xlfn.NORM.INV(RAND(),stock_ave,stock_std))+(Q1568-R$24)*Bonds*(_xlfn.NORM.INV(RAND(),bond_ave,bond_std))+(Q1568-R$24)*cash*(_xlfn.NORM.INV(RAND(),cash_ave,cash_std))+(Q1568-R$24)))</f>
        <v/>
      </c>
      <c r="S1568" s="156">
        <f>IF((R1568&lt;=0),0,((R1568-S$24)*Stock*(_xlfn.NORM.INV(RAND(),stock_ave,stock_std))+(R1568-S$24)*Bonds*(_xlfn.NORM.INV(RAND(),bond_ave,bond_std))+(R1568-S$24)*cash*(_xlfn.NORM.INV(RAND(),cash_ave,cash_std))+(R1568-S$24)))</f>
        <v/>
      </c>
      <c r="T1568" s="156">
        <f>IF((S1568&lt;=0),0,((S1568-T$24)*Stock*(_xlfn.NORM.INV(RAND(),stock_ave,stock_std))+(S1568-T$24)*Bonds*(_xlfn.NORM.INV(RAND(),bond_ave,bond_std))+(S1568-T$24)*cash*(_xlfn.NORM.INV(RAND(),cash_ave,cash_std))+(S1568-T$24)))</f>
        <v/>
      </c>
      <c r="U1568" s="156">
        <f>IF((T1568&lt;=0),0,((T1568-U$24)*Stock*(_xlfn.NORM.INV(RAND(),stock_ave,stock_std))+(T1568-U$24)*Bonds*(_xlfn.NORM.INV(RAND(),bond_ave,bond_std))+(T1568-U$24)*cash*(_xlfn.NORM.INV(RAND(),cash_ave,cash_std))+(T1568-U$24)))</f>
        <v/>
      </c>
      <c r="V1568" s="156">
        <f>IF((U1568&lt;=0),0,((U1568-V$24)*Stock*(_xlfn.NORM.INV(RAND(),stock_ave,stock_std))+(U1568-V$24)*Bonds*(_xlfn.NORM.INV(RAND(),bond_ave,bond_std))+(U1568-V$24)*cash*(_xlfn.NORM.INV(RAND(),cash_ave,cash_std))+(U1568-V$24)))</f>
        <v/>
      </c>
      <c r="W1568" s="156">
        <f>IF((V1568&lt;=0),0,((V1568-W$24)*Stock*(_xlfn.NORM.INV(RAND(),stock_ave,stock_std))+(V1568-W$24)*Bonds*(_xlfn.NORM.INV(RAND(),bond_ave,bond_std))+(V1568-W$24)*cash*(_xlfn.NORM.INV(RAND(),cash_ave,cash_std))+(V1568-W$24)))</f>
        <v/>
      </c>
      <c r="X1568" s="156">
        <f>IF((W1568&lt;=0),0,((W1568-X$24)*Stock*(_xlfn.NORM.INV(RAND(),stock_ave,stock_std))+(W1568-X$24)*Bonds*(_xlfn.NORM.INV(RAND(),bond_ave,bond_std))+(W1568-X$24)*cash*(_xlfn.NORM.INV(RAND(),cash_ave,cash_std))+(W1568-X$24)))</f>
        <v/>
      </c>
      <c r="Y1568" s="156">
        <f>IF((X1568&lt;=0),0,((X1568-Y$24)*Stock*(_xlfn.NORM.INV(RAND(),stock_ave,stock_std))+(X1568-Y$24)*Bonds*(_xlfn.NORM.INV(RAND(),bond_ave,bond_std))+(X1568-Y$24)*cash*(_xlfn.NORM.INV(RAND(),cash_ave,cash_std))+(X1568-Y$24)))</f>
        <v/>
      </c>
      <c r="Z1568" s="156">
        <f>IF((Y1568&lt;=0),0,((Y1568-Z$24)*Stock*(_xlfn.NORM.INV(RAND(),stock_ave,stock_std))+(Y1568-Z$24)*Bonds*(_xlfn.NORM.INV(RAND(),bond_ave,bond_std))+(Y1568-Z$24)*cash*(_xlfn.NORM.INV(RAND(),cash_ave,cash_std))+(Y1568-Z$24)))</f>
        <v/>
      </c>
      <c r="AA1568" s="156">
        <f>IF((Z1568&lt;=0),0,((Z1568-AA$24)*Stock*(_xlfn.NORM.INV(RAND(),stock_ave,stock_std))+(Z1568-AA$24)*Bonds*(_xlfn.NORM.INV(RAND(),bond_ave,bond_std))+(Z1568-AA$24)*cash*(_xlfn.NORM.INV(RAND(),cash_ave,cash_std))+(Z1568-AA$24)))</f>
        <v/>
      </c>
      <c r="AB1568" s="156">
        <f>IF((AA1568&lt;=0),0,((AA1568-AB$24)*Stock*(_xlfn.NORM.INV(RAND(),stock_ave,stock_std))+(AA1568-AB$24)*Bonds*(_xlfn.NORM.INV(RAND(),bond_ave,bond_std))+(AA1568-AB$24)*cash*(_xlfn.NORM.INV(RAND(),cash_ave,cash_std))+(AA1568-AB$24)))</f>
        <v/>
      </c>
      <c r="AC1568" s="156">
        <f>IF((AB1568&lt;=0),0,((AB1568-AC$24)*Stock*(_xlfn.NORM.INV(RAND(),stock_ave,stock_std))+(AB1568-AC$24)*Bonds*(_xlfn.NORM.INV(RAND(),bond_ave,bond_std))+(AB1568-AC$24)*cash*(_xlfn.NORM.INV(RAND(),cash_ave,cash_std))+(AB1568-AC$24)))</f>
        <v/>
      </c>
      <c r="AD1568" s="156">
        <f>IF((AC1568&lt;=0),0,((AC1568-AD$24)*Stock*(_xlfn.NORM.INV(RAND(),stock_ave,stock_std))+(AC1568-AD$24)*Bonds*(_xlfn.NORM.INV(RAND(),bond_ave,bond_std))+(AC1568-AD$24)*cash*(_xlfn.NORM.INV(RAND(),cash_ave,cash_std))+(AC1568-AD$24)))</f>
        <v/>
      </c>
      <c r="AE1568" s="156">
        <f>IF((AD1568&lt;=0),0,((AD1568-AE$24)*Stock*(_xlfn.NORM.INV(RAND(),stock_ave,stock_std))+(AD1568-AE$24)*Bonds*(_xlfn.NORM.INV(RAND(),bond_ave,bond_std))+(AD1568-AE$24)*cash*(_xlfn.NORM.INV(RAND(),cash_ave,cash_std))+(AD1568-AE$24)))</f>
        <v/>
      </c>
      <c r="AF1568" s="156">
        <f>IF((AE1568&lt;=0),0,((AE1568-AF$24)*Stock*(_xlfn.NORM.INV(RAND(),stock_ave,stock_std))+(AE1568-AF$24)*Bonds*(_xlfn.NORM.INV(RAND(),bond_ave,bond_std))+(AE1568-AF$24)*cash*(_xlfn.NORM.INV(RAND(),cash_ave,cash_std))+(AE1568-AF$24)))</f>
        <v/>
      </c>
      <c r="AG1568" s="156">
        <f>IF((AF1568&lt;=0),0,((AF1568-AG$24)*Stock*(_xlfn.NORM.INV(RAND(),stock_ave,stock_std))+(AF1568-AG$24)*Bonds*(_xlfn.NORM.INV(RAND(),bond_ave,bond_std))+(AF1568-AG$24)*cash*(_xlfn.NORM.INV(RAND(),cash_ave,cash_std))+(AF1568-AG$24)))</f>
        <v/>
      </c>
      <c r="AH1568" s="156">
        <f>IF((AG1568&lt;=0),0,((AG1568-AH$24)*Stock*(_xlfn.NORM.INV(RAND(),stock_ave,stock_std))+(AG1568-AH$24)*Bonds*(_xlfn.NORM.INV(RAND(),bond_ave,bond_std))+(AG1568-AH$24)*cash*(_xlfn.NORM.INV(RAND(),cash_ave,cash_std))+(AG1568-AH$24)))</f>
        <v/>
      </c>
      <c r="AI1568" s="156">
        <f>IF((AH1568&lt;=0),0,((AH1568-AI$24)*Stock*(_xlfn.NORM.INV(RAND(),stock_ave,stock_std))+(AH1568-AI$24)*Bonds*(_xlfn.NORM.INV(RAND(),bond_ave,bond_std))+(AH1568-AI$24)*cash*(_xlfn.NORM.INV(RAND(),cash_ave,cash_std))+(AH1568-AI$24)))</f>
        <v/>
      </c>
      <c r="AJ1568" s="156">
        <f>IF((AI1568&lt;=0),0,((AI1568-AJ$24)*Stock*(_xlfn.NORM.INV(RAND(),stock_ave,stock_std))+(AI1568-AJ$24)*Bonds*(_xlfn.NORM.INV(RAND(),bond_ave,bond_std))+(AI1568-AJ$24)*cash*(_xlfn.NORM.INV(RAND(),cash_ave,cash_std))+(AI1568-AJ$24)))</f>
        <v/>
      </c>
      <c r="AK1568" s="156">
        <f>IF((AJ1568&lt;=0),0,((AJ1568-AK$24)*Stock*(_xlfn.NORM.INV(RAND(),stock_ave,stock_std))+(AJ1568-AK$24)*Bonds*(_xlfn.NORM.INV(RAND(),bond_ave,bond_std))+(AJ1568-AK$24)*cash*(_xlfn.NORM.INV(RAND(),cash_ave,cash_std))+(AJ1568-AK$24)))</f>
        <v/>
      </c>
      <c r="AL1568" s="156">
        <f>IF((AK1568&lt;=0),0,((AK1568-AL$24)*Stock*(_xlfn.NORM.INV(RAND(),stock_ave,stock_std))+(AK1568-AL$24)*Bonds*(_xlfn.NORM.INV(RAND(),bond_ave,bond_std))+(AK1568-AL$24)*cash*(_xlfn.NORM.INV(RAND(),cash_ave,cash_std))+(AK1568-AL$24)))</f>
        <v/>
      </c>
      <c r="AM1568" s="156">
        <f>IF((AL1568&lt;=0),0,((AL1568-AM$24)*Stock*(_xlfn.NORM.INV(RAND(),stock_ave,stock_std))+(AL1568-AM$24)*Bonds*(_xlfn.NORM.INV(RAND(),bond_ave,bond_std))+(AL1568-AM$24)*cash*(_xlfn.NORM.INV(RAND(),cash_ave,cash_std))+(AL1568-AM$24)))</f>
        <v/>
      </c>
      <c r="AN1568" s="156">
        <f>IF((AM1568&lt;=0),0,((AM1568-AN$24)*Stock*(_xlfn.NORM.INV(RAND(),stock_ave,stock_std))+(AM1568-AN$24)*Bonds*(_xlfn.NORM.INV(RAND(),bond_ave,bond_std))+(AM1568-AN$24)*cash*(_xlfn.NORM.INV(RAND(),cash_ave,cash_std))+(AM1568-AN$24)))</f>
        <v/>
      </c>
      <c r="AO1568" s="156">
        <f>IF((AN1568&lt;=0),0,((AN1568-AO$24)*Stock*(_xlfn.NORM.INV(RAND(),stock_ave,stock_std))+(AN1568-AO$24)*Bonds*(_xlfn.NORM.INV(RAND(),bond_ave,bond_std))+(AN1568-AO$24)*cash*(_xlfn.NORM.INV(RAND(),cash_ave,cash_std))+(AN1568-AO$24)))</f>
        <v/>
      </c>
      <c r="AP1568" s="156">
        <f>IF((AO1568&lt;=0),0,((AO1568-AP$24)*Stock*(_xlfn.NORM.INV(RAND(),stock_ave,stock_std))+(AO1568-AP$24)*Bonds*(_xlfn.NORM.INV(RAND(),bond_ave,bond_std))+(AO1568-AP$24)*cash*(_xlfn.NORM.INV(RAND(),cash_ave,cash_std))+(AO1568-AP$24)))</f>
        <v/>
      </c>
      <c r="AQ1568" s="156">
        <f>IF((AP1568&lt;=0),0,((AP1568-AQ$24)*Stock*(_xlfn.NORM.INV(RAND(),stock_ave,stock_std))+(AP1568-AQ$24)*Bonds*(_xlfn.NORM.INV(RAND(),bond_ave,bond_std))+(AP1568-AQ$24)*cash*(_xlfn.NORM.INV(RAND(),cash_ave,cash_std))+(AP1568-AQ$24)))</f>
        <v/>
      </c>
      <c r="AR1568" s="156">
        <f>IF((AQ1568&lt;=0),0,((AQ1568-AR$24)*Stock*(_xlfn.NORM.INV(RAND(),stock_ave,stock_std))+(AQ1568-AR$24)*Bonds*(_xlfn.NORM.INV(RAND(),bond_ave,bond_std))+(AQ1568-AR$24)*cash*(_xlfn.NORM.INV(RAND(),cash_ave,cash_std))+(AQ1568-AR$24)))</f>
        <v/>
      </c>
      <c r="AS1568" s="156">
        <f>IF((AR1568&lt;=0),0,((AR1568-AS$24)*Stock*(_xlfn.NORM.INV(RAND(),stock_ave,stock_std))+(AR1568-AS$24)*Bonds*(_xlfn.NORM.INV(RAND(),bond_ave,bond_std))+(AR1568-AS$24)*cash*(_xlfn.NORM.INV(RAND(),cash_ave,cash_std))+(AR1568-AS$24)))</f>
        <v/>
      </c>
      <c r="AT1568" s="156">
        <f>IF((AS1568&lt;=0),0,((AS1568-AT$24)*Stock*(_xlfn.NORM.INV(RAND(),stock_ave,stock_std))+(AS1568-AT$24)*Bonds*(_xlfn.NORM.INV(RAND(),bond_ave,bond_std))+(AS1568-AT$24)*cash*(_xlfn.NORM.INV(RAND(),cash_ave,cash_std))+(AS1568-AT$24)))</f>
        <v/>
      </c>
      <c r="AU1568" s="156">
        <f>IF((AT1568&lt;=0),0,((AT1568-AU$24)*Stock*(_xlfn.NORM.INV(RAND(),stock_ave,stock_std))+(AT1568-AU$24)*Bonds*(_xlfn.NORM.INV(RAND(),bond_ave,bond_std))+(AT1568-AU$24)*cash*(_xlfn.NORM.INV(RAND(),cash_ave,cash_std))+(AT1568-AU$24)))</f>
        <v/>
      </c>
      <c r="AV1568" s="156">
        <f>IF((AU1568&lt;=0),0,((AU1568-AV$24)*Stock*(_xlfn.NORM.INV(RAND(),stock_ave,stock_std))+(AU1568-AV$24)*Bonds*(_xlfn.NORM.INV(RAND(),bond_ave,bond_std))+(AU1568-AV$24)*cash*(_xlfn.NORM.INV(RAND(),cash_ave,cash_std))+(AU1568-AV$24)))</f>
        <v/>
      </c>
      <c r="AW1568" s="156">
        <f>IF((AV1568&lt;=0),0,((AV1568-AW$24)*Stock*(_xlfn.NORM.INV(RAND(),stock_ave,stock_std))+(AV1568-AW$24)*Bonds*(_xlfn.NORM.INV(RAND(),bond_ave,bond_std))+(AV1568-AW$24)*cash*(_xlfn.NORM.INV(RAND(),cash_ave,cash_std))+(AV1568-AW$24)))</f>
        <v/>
      </c>
      <c r="AX1568" s="159" t="n"/>
      <c r="AY1568" s="159" t="n"/>
      <c r="AZ1568" s="159" t="n"/>
      <c r="BA1568" s="159" t="n"/>
      <c r="BB1568" s="159" t="n"/>
    </row>
    <row r="1569">
      <c r="C1569" s="147" t="n"/>
      <c r="D1569" s="61">
        <f>+D1568-IF(D$18&gt;74,(D1568/D$25)*$C$10)</f>
        <v/>
      </c>
      <c r="E1569" s="61">
        <f>+E1568-IF(E$18&gt;74,(E1568/E$25)*$C$10)</f>
        <v/>
      </c>
      <c r="F1569" s="61">
        <f>+F1568-IF(F$18&gt;74,(F1568/F$25)*$C$10)</f>
        <v/>
      </c>
      <c r="G1569" s="61">
        <f>+G1568-IF(G$18&gt;74,(G1568/G$25)*$C$10)</f>
        <v/>
      </c>
      <c r="H1569" s="61">
        <f>+H1568-IF(H$18&gt;74,(H1568/H$25)*$C$10)</f>
        <v/>
      </c>
      <c r="I1569" s="61">
        <f>+I1568-IF(I$18&gt;74,(I1568/I$25)*$C$10)</f>
        <v/>
      </c>
      <c r="J1569" s="61">
        <f>+J1568-IF(J$18&gt;74,(J1568/J$25)*$C$10)</f>
        <v/>
      </c>
      <c r="K1569" s="61">
        <f>+K1568-IF(K$18&gt;74,(K1568/K$25)*$C$10)</f>
        <v/>
      </c>
      <c r="L1569" s="61">
        <f>+L1568-IF(L$18&gt;74,(L1568/L$25)*$C$10)</f>
        <v/>
      </c>
      <c r="M1569" s="61">
        <f>+M1568-IF(M$18&gt;74,(M1568/M$25)*$C$10)</f>
        <v/>
      </c>
      <c r="N1569" s="61">
        <f>+N1568-IF(N$18&gt;74,(N1568/N$25)*$C$10)</f>
        <v/>
      </c>
      <c r="O1569" s="61">
        <f>+O1568-IF(O$18&gt;74,(O1568/O$25)*$C$10)</f>
        <v/>
      </c>
      <c r="P1569" s="61">
        <f>+P1568-IF(P$18&gt;74,(P1568/P$25)*$C$10)</f>
        <v/>
      </c>
      <c r="Q1569" s="61">
        <f>+Q1568-IF(Q$18&gt;74,(Q1568/Q$25)*$C$10)</f>
        <v/>
      </c>
      <c r="R1569" s="61">
        <f>+R1568-IF(R$18&gt;74,(R1568/R$25)*$C$10)</f>
        <v/>
      </c>
      <c r="S1569" s="61">
        <f>+S1568-IF(S$18&gt;74,(S1568/S$25)*$C$10)</f>
        <v/>
      </c>
      <c r="T1569" s="61">
        <f>+T1568-IF(T$18&gt;74,(T1568/T$25)*$C$10)</f>
        <v/>
      </c>
      <c r="U1569" s="61">
        <f>+U1568-IF(U$18&gt;74,(U1568/U$25)*$C$10)</f>
        <v/>
      </c>
      <c r="V1569" s="61">
        <f>+V1568-IF(V$18&gt;74,(V1568/V$25)*$C$10)</f>
        <v/>
      </c>
      <c r="W1569" s="61">
        <f>+W1568-IF(W$18&gt;74,(W1568/W$25)*$C$10)</f>
        <v/>
      </c>
      <c r="X1569" s="61">
        <f>+X1568-IF(X$18&gt;74,(X1568/X$25)*$C$10)</f>
        <v/>
      </c>
      <c r="Y1569" s="61">
        <f>+Y1568-IF(Y$18&gt;74,(Y1568/Y$25)*$C$10)</f>
        <v/>
      </c>
      <c r="Z1569" s="61">
        <f>+Z1568-IF(Z$18&gt;74,(Z1568/Z$25)*$C$10)</f>
        <v/>
      </c>
      <c r="AA1569" s="61">
        <f>+AA1568-IF(AA$18&gt;74,(AA1568/AA$25)*$C$10)</f>
        <v/>
      </c>
      <c r="AB1569" s="61">
        <f>+AB1568-IF(AB$18&gt;74,(AB1568/AB$25)*$C$10)</f>
        <v/>
      </c>
      <c r="AC1569" s="61">
        <f>+AC1568-IF(AC$18&gt;74,(AC1568/AC$25)*$C$10)</f>
        <v/>
      </c>
      <c r="AD1569" s="61">
        <f>+AD1568-IF(AD$18&gt;74,(AD1568/AD$25)*$C$10)</f>
        <v/>
      </c>
      <c r="AE1569" s="61">
        <f>+AE1568-IF(AE$18&gt;74,(AE1568/AE$25)*$C$10)</f>
        <v/>
      </c>
      <c r="AF1569" s="61">
        <f>+AF1568-IF(AF$18&gt;74,(AF1568/AF$25)*$C$10)</f>
        <v/>
      </c>
      <c r="AG1569" s="61">
        <f>+AG1568-IF(AG$18&gt;74,(AG1568/AG$25)*$C$10)</f>
        <v/>
      </c>
      <c r="AH1569" s="61">
        <f>+AH1568-IF(AH$18&gt;74,(AH1568/AH$25)*$C$10)</f>
        <v/>
      </c>
      <c r="AI1569" s="61">
        <f>+AI1568-IF(AI$18&gt;74,(AI1568/AI$25)*$C$10)</f>
        <v/>
      </c>
      <c r="AJ1569" s="61">
        <f>+AJ1568-IF(AJ$18&gt;74,(AJ1568/AJ$25)*$C$10)</f>
        <v/>
      </c>
      <c r="AK1569" s="61">
        <f>+AK1568-IF(AK$18&gt;74,(AK1568/AK$25)*$C$10)</f>
        <v/>
      </c>
      <c r="AL1569" s="61">
        <f>+AL1568-IF(AL$18&gt;74,(AL1568/AL$25)*$C$10)</f>
        <v/>
      </c>
      <c r="AM1569" s="61">
        <f>+AM1568-IF(AM$18&gt;74,(AM1568/AM$25)*$C$10)</f>
        <v/>
      </c>
      <c r="AN1569" s="61">
        <f>+AN1568-IF(AN$18&gt;74,(AN1568/AN$25)*$C$10)</f>
        <v/>
      </c>
      <c r="AO1569" s="61">
        <f>+AO1568-IF(AO$18&gt;74,(AO1568/AO$25)*$C$10)</f>
        <v/>
      </c>
      <c r="AP1569" s="61">
        <f>+AP1568-IF(AP$18&gt;74,(AP1568/AP$25)*$C$10)</f>
        <v/>
      </c>
      <c r="AQ1569" s="61">
        <f>+AQ1568-IF(AQ$18&gt;74,(AQ1568/AQ$25)*$C$10)</f>
        <v/>
      </c>
      <c r="AR1569" s="61">
        <f>+AR1568-IF(AR$18&gt;74,(AR1568/AR$25)*$C$10)</f>
        <v/>
      </c>
      <c r="AS1569" s="61">
        <f>+AS1568-IF(AS$18&gt;74,(AS1568/AS$25)*$C$10)</f>
        <v/>
      </c>
      <c r="AT1569" s="61">
        <f>+AT1568-IF(AT$18&gt;74,(AT1568/AT$25)*$C$10)</f>
        <v/>
      </c>
      <c r="AU1569" s="61">
        <f>+AU1568-IF(AU$18&gt;74,(AU1568/AU$25)*$C$10)</f>
        <v/>
      </c>
      <c r="AV1569" s="61">
        <f>+AV1568-IF(AV$18&gt;74,(AV1568/AV$25)*$C$10)</f>
        <v/>
      </c>
      <c r="AW1569" s="61">
        <f>+AW1568-IF(AW$18&gt;74,(AW1568/AW$25)*$C$10)</f>
        <v/>
      </c>
      <c r="AX1569" s="35">
        <f>IF(AW1569&gt;0,1,0)</f>
        <v/>
      </c>
      <c r="AY1569" s="35">
        <f>IF(AL1569&gt;0,1,0)</f>
        <v/>
      </c>
      <c r="AZ1569" s="35">
        <f>IF(AG1569&gt;0,1,0)</f>
        <v/>
      </c>
      <c r="BA1569" s="35">
        <f>IF(AB1569&gt;0,1,0)</f>
        <v/>
      </c>
      <c r="BB1569" s="35">
        <f>IF(W1569&gt;0,1,0)</f>
        <v/>
      </c>
    </row>
    <row r="1570">
      <c r="B1570" s="154" t="inlineStr">
        <is>
          <t>trial 772</t>
        </is>
      </c>
      <c r="C1570" s="155">
        <f>+start-C1567</f>
        <v/>
      </c>
      <c r="D1570" s="156">
        <f>IF((C1570&lt;=0),0,((C1570-D$24)*Stock*(_xlfn.NORM.INV(RAND(),stock_ave,stock_std))+(C1570-D$24)*Bonds*(_xlfn.NORM.INV(RAND(),bond_ave,bond_std))+(C1570-D$24)*cash*(_xlfn.NORM.INV(RAND(),cash_ave,cash_std))+(C1570-D$24)))</f>
        <v/>
      </c>
      <c r="E1570" s="156">
        <f>IF((D1570&lt;=0),0,((D1570-E$24)*Stock*(_xlfn.NORM.INV(RAND(),stock_ave,stock_std))+(D1570-E$24)*Bonds*(_xlfn.NORM.INV(RAND(),bond_ave,bond_std))+(D1570-E$24)*cash*(_xlfn.NORM.INV(RAND(),cash_ave,cash_std))+(D1570-E$24)))</f>
        <v/>
      </c>
      <c r="F1570" s="156">
        <f>IF((E1570&lt;=0),0,((E1570-F$24)*Stock*(_xlfn.NORM.INV(RAND(),stock_ave,stock_std))+(E1570-F$24)*Bonds*(_xlfn.NORM.INV(RAND(),bond_ave,bond_std))+(E1570-F$24)*cash*(_xlfn.NORM.INV(RAND(),cash_ave,cash_std))+(E1570-F$24)))</f>
        <v/>
      </c>
      <c r="G1570" s="156">
        <f>IF((F1570&lt;=0),0,((F1570-G$24)*Stock*(_xlfn.NORM.INV(RAND(),stock_ave,stock_std))+(F1570-G$24)*Bonds*(_xlfn.NORM.INV(RAND(),bond_ave,bond_std))+(F1570-G$24)*cash*(_xlfn.NORM.INV(RAND(),cash_ave,cash_std))+(F1570-G$24)))</f>
        <v/>
      </c>
      <c r="H1570" s="156">
        <f>IF((G1570&lt;=0),0,((G1570-H$24)*Stock*(_xlfn.NORM.INV(RAND(),stock_ave,stock_std))+(G1570-H$24)*Bonds*(_xlfn.NORM.INV(RAND(),bond_ave,bond_std))+(G1570-H$24)*cash*(_xlfn.NORM.INV(RAND(),cash_ave,cash_std))+(G1570-H$24)))</f>
        <v/>
      </c>
      <c r="I1570" s="156">
        <f>IF((H1570&lt;=0),0,((H1570-I$24)*Stock*(_xlfn.NORM.INV(RAND(),stock_ave,stock_std))+(H1570-I$24)*Bonds*(_xlfn.NORM.INV(RAND(),bond_ave,bond_std))+(H1570-I$24)*cash*(_xlfn.NORM.INV(RAND(),cash_ave,cash_std))+(H1570-I$24)))</f>
        <v/>
      </c>
      <c r="J1570" s="156">
        <f>IF((I1570&lt;=0),0,((I1570-J$24)*Stock*(_xlfn.NORM.INV(RAND(),stock_ave,stock_std))+(I1570-J$24)*Bonds*(_xlfn.NORM.INV(RAND(),bond_ave,bond_std))+(I1570-J$24)*cash*(_xlfn.NORM.INV(RAND(),cash_ave,cash_std))+(I1570-J$24)))</f>
        <v/>
      </c>
      <c r="K1570" s="156">
        <f>IF((J1570&lt;=0),0,((J1570-K$24)*Stock*(_xlfn.NORM.INV(RAND(),stock_ave,stock_std))+(J1570-K$24)*Bonds*(_xlfn.NORM.INV(RAND(),bond_ave,bond_std))+(J1570-K$24)*cash*(_xlfn.NORM.INV(RAND(),cash_ave,cash_std))+(J1570-K$24)))</f>
        <v/>
      </c>
      <c r="L1570" s="156">
        <f>IF((K1570&lt;=0),0,((K1570-L$24)*Stock*(_xlfn.NORM.INV(RAND(),stock_ave,stock_std))+(K1570-L$24)*Bonds*(_xlfn.NORM.INV(RAND(),bond_ave,bond_std))+(K1570-L$24)*cash*(_xlfn.NORM.INV(RAND(),cash_ave,cash_std))+(K1570-L$24)))</f>
        <v/>
      </c>
      <c r="M1570" s="156">
        <f>IF((L1570&lt;=0),0,((L1570-M$24)*Stock*(_xlfn.NORM.INV(RAND(),stock_ave,stock_std))+(L1570-M$24)*Bonds*(_xlfn.NORM.INV(RAND(),bond_ave,bond_std))+(L1570-M$24)*cash*(_xlfn.NORM.INV(RAND(),cash_ave,cash_std))+(L1570-M$24)))</f>
        <v/>
      </c>
      <c r="N1570" s="156">
        <f>IF((M1570&lt;=0),0,((M1570-N$24)*Stock*(_xlfn.NORM.INV(RAND(),stock_ave,stock_std))+(M1570-N$24)*Bonds*(_xlfn.NORM.INV(RAND(),bond_ave,bond_std))+(M1570-N$24)*cash*(_xlfn.NORM.INV(RAND(),cash_ave,cash_std))+(M1570-N$24)))</f>
        <v/>
      </c>
      <c r="O1570" s="156">
        <f>IF((N1570&lt;=0),0,((N1570-O$24)*Stock*(_xlfn.NORM.INV(RAND(),stock_ave,stock_std))+(N1570-O$24)*Bonds*(_xlfn.NORM.INV(RAND(),bond_ave,bond_std))+(N1570-O$24)*cash*(_xlfn.NORM.INV(RAND(),cash_ave,cash_std))+(N1570-O$24)))</f>
        <v/>
      </c>
      <c r="P1570" s="156">
        <f>IF((O1570&lt;=0),0,((O1570-P$24)*Stock*(_xlfn.NORM.INV(RAND(),stock_ave,stock_std))+(O1570-P$24)*Bonds*(_xlfn.NORM.INV(RAND(),bond_ave,bond_std))+(O1570-P$24)*cash*(_xlfn.NORM.INV(RAND(),cash_ave,cash_std))+(O1570-P$24)))</f>
        <v/>
      </c>
      <c r="Q1570" s="156">
        <f>IF((P1570&lt;=0),0,((P1570-Q$24)*Stock*(_xlfn.NORM.INV(RAND(),stock_ave,stock_std))+(P1570-Q$24)*Bonds*(_xlfn.NORM.INV(RAND(),bond_ave,bond_std))+(P1570-Q$24)*cash*(_xlfn.NORM.INV(RAND(),cash_ave,cash_std))+(P1570-Q$24)))</f>
        <v/>
      </c>
      <c r="R1570" s="156">
        <f>IF((Q1570&lt;=0),0,((Q1570-R$24)*Stock*(_xlfn.NORM.INV(RAND(),stock_ave,stock_std))+(Q1570-R$24)*Bonds*(_xlfn.NORM.INV(RAND(),bond_ave,bond_std))+(Q1570-R$24)*cash*(_xlfn.NORM.INV(RAND(),cash_ave,cash_std))+(Q1570-R$24)))</f>
        <v/>
      </c>
      <c r="S1570" s="156">
        <f>IF((R1570&lt;=0),0,((R1570-S$24)*Stock*(_xlfn.NORM.INV(RAND(),stock_ave,stock_std))+(R1570-S$24)*Bonds*(_xlfn.NORM.INV(RAND(),bond_ave,bond_std))+(R1570-S$24)*cash*(_xlfn.NORM.INV(RAND(),cash_ave,cash_std))+(R1570-S$24)))</f>
        <v/>
      </c>
      <c r="T1570" s="156">
        <f>IF((S1570&lt;=0),0,((S1570-T$24)*Stock*(_xlfn.NORM.INV(RAND(),stock_ave,stock_std))+(S1570-T$24)*Bonds*(_xlfn.NORM.INV(RAND(),bond_ave,bond_std))+(S1570-T$24)*cash*(_xlfn.NORM.INV(RAND(),cash_ave,cash_std))+(S1570-T$24)))</f>
        <v/>
      </c>
      <c r="U1570" s="156">
        <f>IF((T1570&lt;=0),0,((T1570-U$24)*Stock*(_xlfn.NORM.INV(RAND(),stock_ave,stock_std))+(T1570-U$24)*Bonds*(_xlfn.NORM.INV(RAND(),bond_ave,bond_std))+(T1570-U$24)*cash*(_xlfn.NORM.INV(RAND(),cash_ave,cash_std))+(T1570-U$24)))</f>
        <v/>
      </c>
      <c r="V1570" s="156">
        <f>IF((U1570&lt;=0),0,((U1570-V$24)*Stock*(_xlfn.NORM.INV(RAND(),stock_ave,stock_std))+(U1570-V$24)*Bonds*(_xlfn.NORM.INV(RAND(),bond_ave,bond_std))+(U1570-V$24)*cash*(_xlfn.NORM.INV(RAND(),cash_ave,cash_std))+(U1570-V$24)))</f>
        <v/>
      </c>
      <c r="W1570" s="156">
        <f>IF((V1570&lt;=0),0,((V1570-W$24)*Stock*(_xlfn.NORM.INV(RAND(),stock_ave,stock_std))+(V1570-W$24)*Bonds*(_xlfn.NORM.INV(RAND(),bond_ave,bond_std))+(V1570-W$24)*cash*(_xlfn.NORM.INV(RAND(),cash_ave,cash_std))+(V1570-W$24)))</f>
        <v/>
      </c>
      <c r="X1570" s="156">
        <f>IF((W1570&lt;=0),0,((W1570-X$24)*Stock*(_xlfn.NORM.INV(RAND(),stock_ave,stock_std))+(W1570-X$24)*Bonds*(_xlfn.NORM.INV(RAND(),bond_ave,bond_std))+(W1570-X$24)*cash*(_xlfn.NORM.INV(RAND(),cash_ave,cash_std))+(W1570-X$24)))</f>
        <v/>
      </c>
      <c r="Y1570" s="156">
        <f>IF((X1570&lt;=0),0,((X1570-Y$24)*Stock*(_xlfn.NORM.INV(RAND(),stock_ave,stock_std))+(X1570-Y$24)*Bonds*(_xlfn.NORM.INV(RAND(),bond_ave,bond_std))+(X1570-Y$24)*cash*(_xlfn.NORM.INV(RAND(),cash_ave,cash_std))+(X1570-Y$24)))</f>
        <v/>
      </c>
      <c r="Z1570" s="156">
        <f>IF((Y1570&lt;=0),0,((Y1570-Z$24)*Stock*(_xlfn.NORM.INV(RAND(),stock_ave,stock_std))+(Y1570-Z$24)*Bonds*(_xlfn.NORM.INV(RAND(),bond_ave,bond_std))+(Y1570-Z$24)*cash*(_xlfn.NORM.INV(RAND(),cash_ave,cash_std))+(Y1570-Z$24)))</f>
        <v/>
      </c>
      <c r="AA1570" s="156">
        <f>IF((Z1570&lt;=0),0,((Z1570-AA$24)*Stock*(_xlfn.NORM.INV(RAND(),stock_ave,stock_std))+(Z1570-AA$24)*Bonds*(_xlfn.NORM.INV(RAND(),bond_ave,bond_std))+(Z1570-AA$24)*cash*(_xlfn.NORM.INV(RAND(),cash_ave,cash_std))+(Z1570-AA$24)))</f>
        <v/>
      </c>
      <c r="AB1570" s="156">
        <f>IF((AA1570&lt;=0),0,((AA1570-AB$24)*Stock*(_xlfn.NORM.INV(RAND(),stock_ave,stock_std))+(AA1570-AB$24)*Bonds*(_xlfn.NORM.INV(RAND(),bond_ave,bond_std))+(AA1570-AB$24)*cash*(_xlfn.NORM.INV(RAND(),cash_ave,cash_std))+(AA1570-AB$24)))</f>
        <v/>
      </c>
      <c r="AC1570" s="156">
        <f>IF((AB1570&lt;=0),0,((AB1570-AC$24)*Stock*(_xlfn.NORM.INV(RAND(),stock_ave,stock_std))+(AB1570-AC$24)*Bonds*(_xlfn.NORM.INV(RAND(),bond_ave,bond_std))+(AB1570-AC$24)*cash*(_xlfn.NORM.INV(RAND(),cash_ave,cash_std))+(AB1570-AC$24)))</f>
        <v/>
      </c>
      <c r="AD1570" s="156">
        <f>IF((AC1570&lt;=0),0,((AC1570-AD$24)*Stock*(_xlfn.NORM.INV(RAND(),stock_ave,stock_std))+(AC1570-AD$24)*Bonds*(_xlfn.NORM.INV(RAND(),bond_ave,bond_std))+(AC1570-AD$24)*cash*(_xlfn.NORM.INV(RAND(),cash_ave,cash_std))+(AC1570-AD$24)))</f>
        <v/>
      </c>
      <c r="AE1570" s="156">
        <f>IF((AD1570&lt;=0),0,((AD1570-AE$24)*Stock*(_xlfn.NORM.INV(RAND(),stock_ave,stock_std))+(AD1570-AE$24)*Bonds*(_xlfn.NORM.INV(RAND(),bond_ave,bond_std))+(AD1570-AE$24)*cash*(_xlfn.NORM.INV(RAND(),cash_ave,cash_std))+(AD1570-AE$24)))</f>
        <v/>
      </c>
      <c r="AF1570" s="156">
        <f>IF((AE1570&lt;=0),0,((AE1570-AF$24)*Stock*(_xlfn.NORM.INV(RAND(),stock_ave,stock_std))+(AE1570-AF$24)*Bonds*(_xlfn.NORM.INV(RAND(),bond_ave,bond_std))+(AE1570-AF$24)*cash*(_xlfn.NORM.INV(RAND(),cash_ave,cash_std))+(AE1570-AF$24)))</f>
        <v/>
      </c>
      <c r="AG1570" s="156">
        <f>IF((AF1570&lt;=0),0,((AF1570-AG$24)*Stock*(_xlfn.NORM.INV(RAND(),stock_ave,stock_std))+(AF1570-AG$24)*Bonds*(_xlfn.NORM.INV(RAND(),bond_ave,bond_std))+(AF1570-AG$24)*cash*(_xlfn.NORM.INV(RAND(),cash_ave,cash_std))+(AF1570-AG$24)))</f>
        <v/>
      </c>
      <c r="AH1570" s="156">
        <f>IF((AG1570&lt;=0),0,((AG1570-AH$24)*Stock*(_xlfn.NORM.INV(RAND(),stock_ave,stock_std))+(AG1570-AH$24)*Bonds*(_xlfn.NORM.INV(RAND(),bond_ave,bond_std))+(AG1570-AH$24)*cash*(_xlfn.NORM.INV(RAND(),cash_ave,cash_std))+(AG1570-AH$24)))</f>
        <v/>
      </c>
      <c r="AI1570" s="156">
        <f>IF((AH1570&lt;=0),0,((AH1570-AI$24)*Stock*(_xlfn.NORM.INV(RAND(),stock_ave,stock_std))+(AH1570-AI$24)*Bonds*(_xlfn.NORM.INV(RAND(),bond_ave,bond_std))+(AH1570-AI$24)*cash*(_xlfn.NORM.INV(RAND(),cash_ave,cash_std))+(AH1570-AI$24)))</f>
        <v/>
      </c>
      <c r="AJ1570" s="156">
        <f>IF((AI1570&lt;=0),0,((AI1570-AJ$24)*Stock*(_xlfn.NORM.INV(RAND(),stock_ave,stock_std))+(AI1570-AJ$24)*Bonds*(_xlfn.NORM.INV(RAND(),bond_ave,bond_std))+(AI1570-AJ$24)*cash*(_xlfn.NORM.INV(RAND(),cash_ave,cash_std))+(AI1570-AJ$24)))</f>
        <v/>
      </c>
      <c r="AK1570" s="156">
        <f>IF((AJ1570&lt;=0),0,((AJ1570-AK$24)*Stock*(_xlfn.NORM.INV(RAND(),stock_ave,stock_std))+(AJ1570-AK$24)*Bonds*(_xlfn.NORM.INV(RAND(),bond_ave,bond_std))+(AJ1570-AK$24)*cash*(_xlfn.NORM.INV(RAND(),cash_ave,cash_std))+(AJ1570-AK$24)))</f>
        <v/>
      </c>
      <c r="AL1570" s="156">
        <f>IF((AK1570&lt;=0),0,((AK1570-AL$24)*Stock*(_xlfn.NORM.INV(RAND(),stock_ave,stock_std))+(AK1570-AL$24)*Bonds*(_xlfn.NORM.INV(RAND(),bond_ave,bond_std))+(AK1570-AL$24)*cash*(_xlfn.NORM.INV(RAND(),cash_ave,cash_std))+(AK1570-AL$24)))</f>
        <v/>
      </c>
      <c r="AM1570" s="156">
        <f>IF((AL1570&lt;=0),0,((AL1570-AM$24)*Stock*(_xlfn.NORM.INV(RAND(),stock_ave,stock_std))+(AL1570-AM$24)*Bonds*(_xlfn.NORM.INV(RAND(),bond_ave,bond_std))+(AL1570-AM$24)*cash*(_xlfn.NORM.INV(RAND(),cash_ave,cash_std))+(AL1570-AM$24)))</f>
        <v/>
      </c>
      <c r="AN1570" s="156">
        <f>IF((AM1570&lt;=0),0,((AM1570-AN$24)*Stock*(_xlfn.NORM.INV(RAND(),stock_ave,stock_std))+(AM1570-AN$24)*Bonds*(_xlfn.NORM.INV(RAND(),bond_ave,bond_std))+(AM1570-AN$24)*cash*(_xlfn.NORM.INV(RAND(),cash_ave,cash_std))+(AM1570-AN$24)))</f>
        <v/>
      </c>
      <c r="AO1570" s="156">
        <f>IF((AN1570&lt;=0),0,((AN1570-AO$24)*Stock*(_xlfn.NORM.INV(RAND(),stock_ave,stock_std))+(AN1570-AO$24)*Bonds*(_xlfn.NORM.INV(RAND(),bond_ave,bond_std))+(AN1570-AO$24)*cash*(_xlfn.NORM.INV(RAND(),cash_ave,cash_std))+(AN1570-AO$24)))</f>
        <v/>
      </c>
      <c r="AP1570" s="156">
        <f>IF((AO1570&lt;=0),0,((AO1570-AP$24)*Stock*(_xlfn.NORM.INV(RAND(),stock_ave,stock_std))+(AO1570-AP$24)*Bonds*(_xlfn.NORM.INV(RAND(),bond_ave,bond_std))+(AO1570-AP$24)*cash*(_xlfn.NORM.INV(RAND(),cash_ave,cash_std))+(AO1570-AP$24)))</f>
        <v/>
      </c>
      <c r="AQ1570" s="156">
        <f>IF((AP1570&lt;=0),0,((AP1570-AQ$24)*Stock*(_xlfn.NORM.INV(RAND(),stock_ave,stock_std))+(AP1570-AQ$24)*Bonds*(_xlfn.NORM.INV(RAND(),bond_ave,bond_std))+(AP1570-AQ$24)*cash*(_xlfn.NORM.INV(RAND(),cash_ave,cash_std))+(AP1570-AQ$24)))</f>
        <v/>
      </c>
      <c r="AR1570" s="156">
        <f>IF((AQ1570&lt;=0),0,((AQ1570-AR$24)*Stock*(_xlfn.NORM.INV(RAND(),stock_ave,stock_std))+(AQ1570-AR$24)*Bonds*(_xlfn.NORM.INV(RAND(),bond_ave,bond_std))+(AQ1570-AR$24)*cash*(_xlfn.NORM.INV(RAND(),cash_ave,cash_std))+(AQ1570-AR$24)))</f>
        <v/>
      </c>
      <c r="AS1570" s="156">
        <f>IF((AR1570&lt;=0),0,((AR1570-AS$24)*Stock*(_xlfn.NORM.INV(RAND(),stock_ave,stock_std))+(AR1570-AS$24)*Bonds*(_xlfn.NORM.INV(RAND(),bond_ave,bond_std))+(AR1570-AS$24)*cash*(_xlfn.NORM.INV(RAND(),cash_ave,cash_std))+(AR1570-AS$24)))</f>
        <v/>
      </c>
      <c r="AT1570" s="156">
        <f>IF((AS1570&lt;=0),0,((AS1570-AT$24)*Stock*(_xlfn.NORM.INV(RAND(),stock_ave,stock_std))+(AS1570-AT$24)*Bonds*(_xlfn.NORM.INV(RAND(),bond_ave,bond_std))+(AS1570-AT$24)*cash*(_xlfn.NORM.INV(RAND(),cash_ave,cash_std))+(AS1570-AT$24)))</f>
        <v/>
      </c>
      <c r="AU1570" s="156">
        <f>IF((AT1570&lt;=0),0,((AT1570-AU$24)*Stock*(_xlfn.NORM.INV(RAND(),stock_ave,stock_std))+(AT1570-AU$24)*Bonds*(_xlfn.NORM.INV(RAND(),bond_ave,bond_std))+(AT1570-AU$24)*cash*(_xlfn.NORM.INV(RAND(),cash_ave,cash_std))+(AT1570-AU$24)))</f>
        <v/>
      </c>
      <c r="AV1570" s="156">
        <f>IF((AU1570&lt;=0),0,((AU1570-AV$24)*Stock*(_xlfn.NORM.INV(RAND(),stock_ave,stock_std))+(AU1570-AV$24)*Bonds*(_xlfn.NORM.INV(RAND(),bond_ave,bond_std))+(AU1570-AV$24)*cash*(_xlfn.NORM.INV(RAND(),cash_ave,cash_std))+(AU1570-AV$24)))</f>
        <v/>
      </c>
      <c r="AW1570" s="156">
        <f>IF((AV1570&lt;=0),0,((AV1570-AW$24)*Stock*(_xlfn.NORM.INV(RAND(),stock_ave,stock_std))+(AV1570-AW$24)*Bonds*(_xlfn.NORM.INV(RAND(),bond_ave,bond_std))+(AV1570-AW$24)*cash*(_xlfn.NORM.INV(RAND(),cash_ave,cash_std))+(AV1570-AW$24)))</f>
        <v/>
      </c>
      <c r="AX1570" s="159" t="n"/>
      <c r="AY1570" s="159" t="n"/>
      <c r="AZ1570" s="159" t="n"/>
      <c r="BA1570" s="159" t="n"/>
      <c r="BB1570" s="159" t="n"/>
    </row>
    <row r="1571">
      <c r="C1571" s="147" t="n"/>
      <c r="D1571" s="61">
        <f>+D1570-IF(D$18&gt;74,(D1570/D$25)*$C$10)</f>
        <v/>
      </c>
      <c r="E1571" s="61">
        <f>+E1570-IF(E$18&gt;74,(E1570/E$25)*$C$10)</f>
        <v/>
      </c>
      <c r="F1571" s="61">
        <f>+F1570-IF(F$18&gt;74,(F1570/F$25)*$C$10)</f>
        <v/>
      </c>
      <c r="G1571" s="61">
        <f>+G1570-IF(G$18&gt;74,(G1570/G$25)*$C$10)</f>
        <v/>
      </c>
      <c r="H1571" s="61">
        <f>+H1570-IF(H$18&gt;74,(H1570/H$25)*$C$10)</f>
        <v/>
      </c>
      <c r="I1571" s="61">
        <f>+I1570-IF(I$18&gt;74,(I1570/I$25)*$C$10)</f>
        <v/>
      </c>
      <c r="J1571" s="61">
        <f>+J1570-IF(J$18&gt;74,(J1570/J$25)*$C$10)</f>
        <v/>
      </c>
      <c r="K1571" s="61">
        <f>+K1570-IF(K$18&gt;74,(K1570/K$25)*$C$10)</f>
        <v/>
      </c>
      <c r="L1571" s="61">
        <f>+L1570-IF(L$18&gt;74,(L1570/L$25)*$C$10)</f>
        <v/>
      </c>
      <c r="M1571" s="61">
        <f>+M1570-IF(M$18&gt;74,(M1570/M$25)*$C$10)</f>
        <v/>
      </c>
      <c r="N1571" s="61">
        <f>+N1570-IF(N$18&gt;74,(N1570/N$25)*$C$10)</f>
        <v/>
      </c>
      <c r="O1571" s="61">
        <f>+O1570-IF(O$18&gt;74,(O1570/O$25)*$C$10)</f>
        <v/>
      </c>
      <c r="P1571" s="61">
        <f>+P1570-IF(P$18&gt;74,(P1570/P$25)*$C$10)</f>
        <v/>
      </c>
      <c r="Q1571" s="61">
        <f>+Q1570-IF(Q$18&gt;74,(Q1570/Q$25)*$C$10)</f>
        <v/>
      </c>
      <c r="R1571" s="61">
        <f>+R1570-IF(R$18&gt;74,(R1570/R$25)*$C$10)</f>
        <v/>
      </c>
      <c r="S1571" s="61">
        <f>+S1570-IF(S$18&gt;74,(S1570/S$25)*$C$10)</f>
        <v/>
      </c>
      <c r="T1571" s="61">
        <f>+T1570-IF(T$18&gt;74,(T1570/T$25)*$C$10)</f>
        <v/>
      </c>
      <c r="U1571" s="61">
        <f>+U1570-IF(U$18&gt;74,(U1570/U$25)*$C$10)</f>
        <v/>
      </c>
      <c r="V1571" s="61">
        <f>+V1570-IF(V$18&gt;74,(V1570/V$25)*$C$10)</f>
        <v/>
      </c>
      <c r="W1571" s="61">
        <f>+W1570-IF(W$18&gt;74,(W1570/W$25)*$C$10)</f>
        <v/>
      </c>
      <c r="X1571" s="61">
        <f>+X1570-IF(X$18&gt;74,(X1570/X$25)*$C$10)</f>
        <v/>
      </c>
      <c r="Y1571" s="61">
        <f>+Y1570-IF(Y$18&gt;74,(Y1570/Y$25)*$C$10)</f>
        <v/>
      </c>
      <c r="Z1571" s="61">
        <f>+Z1570-IF(Z$18&gt;74,(Z1570/Z$25)*$C$10)</f>
        <v/>
      </c>
      <c r="AA1571" s="61">
        <f>+AA1570-IF(AA$18&gt;74,(AA1570/AA$25)*$C$10)</f>
        <v/>
      </c>
      <c r="AB1571" s="61">
        <f>+AB1570-IF(AB$18&gt;74,(AB1570/AB$25)*$C$10)</f>
        <v/>
      </c>
      <c r="AC1571" s="61">
        <f>+AC1570-IF(AC$18&gt;74,(AC1570/AC$25)*$C$10)</f>
        <v/>
      </c>
      <c r="AD1571" s="61">
        <f>+AD1570-IF(AD$18&gt;74,(AD1570/AD$25)*$C$10)</f>
        <v/>
      </c>
      <c r="AE1571" s="61">
        <f>+AE1570-IF(AE$18&gt;74,(AE1570/AE$25)*$C$10)</f>
        <v/>
      </c>
      <c r="AF1571" s="61">
        <f>+AF1570-IF(AF$18&gt;74,(AF1570/AF$25)*$C$10)</f>
        <v/>
      </c>
      <c r="AG1571" s="61">
        <f>+AG1570-IF(AG$18&gt;74,(AG1570/AG$25)*$C$10)</f>
        <v/>
      </c>
      <c r="AH1571" s="61">
        <f>+AH1570-IF(AH$18&gt;74,(AH1570/AH$25)*$C$10)</f>
        <v/>
      </c>
      <c r="AI1571" s="61">
        <f>+AI1570-IF(AI$18&gt;74,(AI1570/AI$25)*$C$10)</f>
        <v/>
      </c>
      <c r="AJ1571" s="61">
        <f>+AJ1570-IF(AJ$18&gt;74,(AJ1570/AJ$25)*$C$10)</f>
        <v/>
      </c>
      <c r="AK1571" s="61">
        <f>+AK1570-IF(AK$18&gt;74,(AK1570/AK$25)*$C$10)</f>
        <v/>
      </c>
      <c r="AL1571" s="61">
        <f>+AL1570-IF(AL$18&gt;74,(AL1570/AL$25)*$C$10)</f>
        <v/>
      </c>
      <c r="AM1571" s="61">
        <f>+AM1570-IF(AM$18&gt;74,(AM1570/AM$25)*$C$10)</f>
        <v/>
      </c>
      <c r="AN1571" s="61">
        <f>+AN1570-IF(AN$18&gt;74,(AN1570/AN$25)*$C$10)</f>
        <v/>
      </c>
      <c r="AO1571" s="61">
        <f>+AO1570-IF(AO$18&gt;74,(AO1570/AO$25)*$C$10)</f>
        <v/>
      </c>
      <c r="AP1571" s="61">
        <f>+AP1570-IF(AP$18&gt;74,(AP1570/AP$25)*$C$10)</f>
        <v/>
      </c>
      <c r="AQ1571" s="61">
        <f>+AQ1570-IF(AQ$18&gt;74,(AQ1570/AQ$25)*$C$10)</f>
        <v/>
      </c>
      <c r="AR1571" s="61">
        <f>+AR1570-IF(AR$18&gt;74,(AR1570/AR$25)*$C$10)</f>
        <v/>
      </c>
      <c r="AS1571" s="61">
        <f>+AS1570-IF(AS$18&gt;74,(AS1570/AS$25)*$C$10)</f>
        <v/>
      </c>
      <c r="AT1571" s="61">
        <f>+AT1570-IF(AT$18&gt;74,(AT1570/AT$25)*$C$10)</f>
        <v/>
      </c>
      <c r="AU1571" s="61">
        <f>+AU1570-IF(AU$18&gt;74,(AU1570/AU$25)*$C$10)</f>
        <v/>
      </c>
      <c r="AV1571" s="61">
        <f>+AV1570-IF(AV$18&gt;74,(AV1570/AV$25)*$C$10)</f>
        <v/>
      </c>
      <c r="AW1571" s="61">
        <f>+AW1570-IF(AW$18&gt;74,(AW1570/AW$25)*$C$10)</f>
        <v/>
      </c>
      <c r="AX1571" s="35">
        <f>IF(AW1571&gt;0,1,0)</f>
        <v/>
      </c>
      <c r="AY1571" s="35">
        <f>IF(AL1571&gt;0,1,0)</f>
        <v/>
      </c>
      <c r="AZ1571" s="35">
        <f>IF(AG1571&gt;0,1,0)</f>
        <v/>
      </c>
      <c r="BA1571" s="35">
        <f>IF(AB1571&gt;0,1,0)</f>
        <v/>
      </c>
      <c r="BB1571" s="35">
        <f>IF(W1571&gt;0,1,0)</f>
        <v/>
      </c>
    </row>
    <row r="1572">
      <c r="B1572" s="154" t="inlineStr">
        <is>
          <t>trial 773</t>
        </is>
      </c>
      <c r="C1572" s="155">
        <f>+start-C1569</f>
        <v/>
      </c>
      <c r="D1572" s="156">
        <f>IF((C1572&lt;=0),0,((C1572-D$24)*Stock*(_xlfn.NORM.INV(RAND(),stock_ave,stock_std))+(C1572-D$24)*Bonds*(_xlfn.NORM.INV(RAND(),bond_ave,bond_std))+(C1572-D$24)*cash*(_xlfn.NORM.INV(RAND(),cash_ave,cash_std))+(C1572-D$24)))</f>
        <v/>
      </c>
      <c r="E1572" s="156">
        <f>IF((D1572&lt;=0),0,((D1572-E$24)*Stock*(_xlfn.NORM.INV(RAND(),stock_ave,stock_std))+(D1572-E$24)*Bonds*(_xlfn.NORM.INV(RAND(),bond_ave,bond_std))+(D1572-E$24)*cash*(_xlfn.NORM.INV(RAND(),cash_ave,cash_std))+(D1572-E$24)))</f>
        <v/>
      </c>
      <c r="F1572" s="156">
        <f>IF((E1572&lt;=0),0,((E1572-F$24)*Stock*(_xlfn.NORM.INV(RAND(),stock_ave,stock_std))+(E1572-F$24)*Bonds*(_xlfn.NORM.INV(RAND(),bond_ave,bond_std))+(E1572-F$24)*cash*(_xlfn.NORM.INV(RAND(),cash_ave,cash_std))+(E1572-F$24)))</f>
        <v/>
      </c>
      <c r="G1572" s="156">
        <f>IF((F1572&lt;=0),0,((F1572-G$24)*Stock*(_xlfn.NORM.INV(RAND(),stock_ave,stock_std))+(F1572-G$24)*Bonds*(_xlfn.NORM.INV(RAND(),bond_ave,bond_std))+(F1572-G$24)*cash*(_xlfn.NORM.INV(RAND(),cash_ave,cash_std))+(F1572-G$24)))</f>
        <v/>
      </c>
      <c r="H1572" s="156">
        <f>IF((G1572&lt;=0),0,((G1572-H$24)*Stock*(_xlfn.NORM.INV(RAND(),stock_ave,stock_std))+(G1572-H$24)*Bonds*(_xlfn.NORM.INV(RAND(),bond_ave,bond_std))+(G1572-H$24)*cash*(_xlfn.NORM.INV(RAND(),cash_ave,cash_std))+(G1572-H$24)))</f>
        <v/>
      </c>
      <c r="I1572" s="156">
        <f>IF((H1572&lt;=0),0,((H1572-I$24)*Stock*(_xlfn.NORM.INV(RAND(),stock_ave,stock_std))+(H1572-I$24)*Bonds*(_xlfn.NORM.INV(RAND(),bond_ave,bond_std))+(H1572-I$24)*cash*(_xlfn.NORM.INV(RAND(),cash_ave,cash_std))+(H1572-I$24)))</f>
        <v/>
      </c>
      <c r="J1572" s="156">
        <f>IF((I1572&lt;=0),0,((I1572-J$24)*Stock*(_xlfn.NORM.INV(RAND(),stock_ave,stock_std))+(I1572-J$24)*Bonds*(_xlfn.NORM.INV(RAND(),bond_ave,bond_std))+(I1572-J$24)*cash*(_xlfn.NORM.INV(RAND(),cash_ave,cash_std))+(I1572-J$24)))</f>
        <v/>
      </c>
      <c r="K1572" s="156">
        <f>IF((J1572&lt;=0),0,((J1572-K$24)*Stock*(_xlfn.NORM.INV(RAND(),stock_ave,stock_std))+(J1572-K$24)*Bonds*(_xlfn.NORM.INV(RAND(),bond_ave,bond_std))+(J1572-K$24)*cash*(_xlfn.NORM.INV(RAND(),cash_ave,cash_std))+(J1572-K$24)))</f>
        <v/>
      </c>
      <c r="L1572" s="156">
        <f>IF((K1572&lt;=0),0,((K1572-L$24)*Stock*(_xlfn.NORM.INV(RAND(),stock_ave,stock_std))+(K1572-L$24)*Bonds*(_xlfn.NORM.INV(RAND(),bond_ave,bond_std))+(K1572-L$24)*cash*(_xlfn.NORM.INV(RAND(),cash_ave,cash_std))+(K1572-L$24)))</f>
        <v/>
      </c>
      <c r="M1572" s="156">
        <f>IF((L1572&lt;=0),0,((L1572-M$24)*Stock*(_xlfn.NORM.INV(RAND(),stock_ave,stock_std))+(L1572-M$24)*Bonds*(_xlfn.NORM.INV(RAND(),bond_ave,bond_std))+(L1572-M$24)*cash*(_xlfn.NORM.INV(RAND(),cash_ave,cash_std))+(L1572-M$24)))</f>
        <v/>
      </c>
      <c r="N1572" s="156">
        <f>IF((M1572&lt;=0),0,((M1572-N$24)*Stock*(_xlfn.NORM.INV(RAND(),stock_ave,stock_std))+(M1572-N$24)*Bonds*(_xlfn.NORM.INV(RAND(),bond_ave,bond_std))+(M1572-N$24)*cash*(_xlfn.NORM.INV(RAND(),cash_ave,cash_std))+(M1572-N$24)))</f>
        <v/>
      </c>
      <c r="O1572" s="156">
        <f>IF((N1572&lt;=0),0,((N1572-O$24)*Stock*(_xlfn.NORM.INV(RAND(),stock_ave,stock_std))+(N1572-O$24)*Bonds*(_xlfn.NORM.INV(RAND(),bond_ave,bond_std))+(N1572-O$24)*cash*(_xlfn.NORM.INV(RAND(),cash_ave,cash_std))+(N1572-O$24)))</f>
        <v/>
      </c>
      <c r="P1572" s="156">
        <f>IF((O1572&lt;=0),0,((O1572-P$24)*Stock*(_xlfn.NORM.INV(RAND(),stock_ave,stock_std))+(O1572-P$24)*Bonds*(_xlfn.NORM.INV(RAND(),bond_ave,bond_std))+(O1572-P$24)*cash*(_xlfn.NORM.INV(RAND(),cash_ave,cash_std))+(O1572-P$24)))</f>
        <v/>
      </c>
      <c r="Q1572" s="156">
        <f>IF((P1572&lt;=0),0,((P1572-Q$24)*Stock*(_xlfn.NORM.INV(RAND(),stock_ave,stock_std))+(P1572-Q$24)*Bonds*(_xlfn.NORM.INV(RAND(),bond_ave,bond_std))+(P1572-Q$24)*cash*(_xlfn.NORM.INV(RAND(),cash_ave,cash_std))+(P1572-Q$24)))</f>
        <v/>
      </c>
      <c r="R1572" s="156">
        <f>IF((Q1572&lt;=0),0,((Q1572-R$24)*Stock*(_xlfn.NORM.INV(RAND(),stock_ave,stock_std))+(Q1572-R$24)*Bonds*(_xlfn.NORM.INV(RAND(),bond_ave,bond_std))+(Q1572-R$24)*cash*(_xlfn.NORM.INV(RAND(),cash_ave,cash_std))+(Q1572-R$24)))</f>
        <v/>
      </c>
      <c r="S1572" s="156">
        <f>IF((R1572&lt;=0),0,((R1572-S$24)*Stock*(_xlfn.NORM.INV(RAND(),stock_ave,stock_std))+(R1572-S$24)*Bonds*(_xlfn.NORM.INV(RAND(),bond_ave,bond_std))+(R1572-S$24)*cash*(_xlfn.NORM.INV(RAND(),cash_ave,cash_std))+(R1572-S$24)))</f>
        <v/>
      </c>
      <c r="T1572" s="156">
        <f>IF((S1572&lt;=0),0,((S1572-T$24)*Stock*(_xlfn.NORM.INV(RAND(),stock_ave,stock_std))+(S1572-T$24)*Bonds*(_xlfn.NORM.INV(RAND(),bond_ave,bond_std))+(S1572-T$24)*cash*(_xlfn.NORM.INV(RAND(),cash_ave,cash_std))+(S1572-T$24)))</f>
        <v/>
      </c>
      <c r="U1572" s="156">
        <f>IF((T1572&lt;=0),0,((T1572-U$24)*Stock*(_xlfn.NORM.INV(RAND(),stock_ave,stock_std))+(T1572-U$24)*Bonds*(_xlfn.NORM.INV(RAND(),bond_ave,bond_std))+(T1572-U$24)*cash*(_xlfn.NORM.INV(RAND(),cash_ave,cash_std))+(T1572-U$24)))</f>
        <v/>
      </c>
      <c r="V1572" s="156">
        <f>IF((U1572&lt;=0),0,((U1572-V$24)*Stock*(_xlfn.NORM.INV(RAND(),stock_ave,stock_std))+(U1572-V$24)*Bonds*(_xlfn.NORM.INV(RAND(),bond_ave,bond_std))+(U1572-V$24)*cash*(_xlfn.NORM.INV(RAND(),cash_ave,cash_std))+(U1572-V$24)))</f>
        <v/>
      </c>
      <c r="W1572" s="156">
        <f>IF((V1572&lt;=0),0,((V1572-W$24)*Stock*(_xlfn.NORM.INV(RAND(),stock_ave,stock_std))+(V1572-W$24)*Bonds*(_xlfn.NORM.INV(RAND(),bond_ave,bond_std))+(V1572-W$24)*cash*(_xlfn.NORM.INV(RAND(),cash_ave,cash_std))+(V1572-W$24)))</f>
        <v/>
      </c>
      <c r="X1572" s="156">
        <f>IF((W1572&lt;=0),0,((W1572-X$24)*Stock*(_xlfn.NORM.INV(RAND(),stock_ave,stock_std))+(W1572-X$24)*Bonds*(_xlfn.NORM.INV(RAND(),bond_ave,bond_std))+(W1572-X$24)*cash*(_xlfn.NORM.INV(RAND(),cash_ave,cash_std))+(W1572-X$24)))</f>
        <v/>
      </c>
      <c r="Y1572" s="156">
        <f>IF((X1572&lt;=0),0,((X1572-Y$24)*Stock*(_xlfn.NORM.INV(RAND(),stock_ave,stock_std))+(X1572-Y$24)*Bonds*(_xlfn.NORM.INV(RAND(),bond_ave,bond_std))+(X1572-Y$24)*cash*(_xlfn.NORM.INV(RAND(),cash_ave,cash_std))+(X1572-Y$24)))</f>
        <v/>
      </c>
      <c r="Z1572" s="156">
        <f>IF((Y1572&lt;=0),0,((Y1572-Z$24)*Stock*(_xlfn.NORM.INV(RAND(),stock_ave,stock_std))+(Y1572-Z$24)*Bonds*(_xlfn.NORM.INV(RAND(),bond_ave,bond_std))+(Y1572-Z$24)*cash*(_xlfn.NORM.INV(RAND(),cash_ave,cash_std))+(Y1572-Z$24)))</f>
        <v/>
      </c>
      <c r="AA1572" s="156">
        <f>IF((Z1572&lt;=0),0,((Z1572-AA$24)*Stock*(_xlfn.NORM.INV(RAND(),stock_ave,stock_std))+(Z1572-AA$24)*Bonds*(_xlfn.NORM.INV(RAND(),bond_ave,bond_std))+(Z1572-AA$24)*cash*(_xlfn.NORM.INV(RAND(),cash_ave,cash_std))+(Z1572-AA$24)))</f>
        <v/>
      </c>
      <c r="AB1572" s="156">
        <f>IF((AA1572&lt;=0),0,((AA1572-AB$24)*Stock*(_xlfn.NORM.INV(RAND(),stock_ave,stock_std))+(AA1572-AB$24)*Bonds*(_xlfn.NORM.INV(RAND(),bond_ave,bond_std))+(AA1572-AB$24)*cash*(_xlfn.NORM.INV(RAND(),cash_ave,cash_std))+(AA1572-AB$24)))</f>
        <v/>
      </c>
      <c r="AC1572" s="156">
        <f>IF((AB1572&lt;=0),0,((AB1572-AC$24)*Stock*(_xlfn.NORM.INV(RAND(),stock_ave,stock_std))+(AB1572-AC$24)*Bonds*(_xlfn.NORM.INV(RAND(),bond_ave,bond_std))+(AB1572-AC$24)*cash*(_xlfn.NORM.INV(RAND(),cash_ave,cash_std))+(AB1572-AC$24)))</f>
        <v/>
      </c>
      <c r="AD1572" s="156">
        <f>IF((AC1572&lt;=0),0,((AC1572-AD$24)*Stock*(_xlfn.NORM.INV(RAND(),stock_ave,stock_std))+(AC1572-AD$24)*Bonds*(_xlfn.NORM.INV(RAND(),bond_ave,bond_std))+(AC1572-AD$24)*cash*(_xlfn.NORM.INV(RAND(),cash_ave,cash_std))+(AC1572-AD$24)))</f>
        <v/>
      </c>
      <c r="AE1572" s="156">
        <f>IF((AD1572&lt;=0),0,((AD1572-AE$24)*Stock*(_xlfn.NORM.INV(RAND(),stock_ave,stock_std))+(AD1572-AE$24)*Bonds*(_xlfn.NORM.INV(RAND(),bond_ave,bond_std))+(AD1572-AE$24)*cash*(_xlfn.NORM.INV(RAND(),cash_ave,cash_std))+(AD1572-AE$24)))</f>
        <v/>
      </c>
      <c r="AF1572" s="156">
        <f>IF((AE1572&lt;=0),0,((AE1572-AF$24)*Stock*(_xlfn.NORM.INV(RAND(),stock_ave,stock_std))+(AE1572-AF$24)*Bonds*(_xlfn.NORM.INV(RAND(),bond_ave,bond_std))+(AE1572-AF$24)*cash*(_xlfn.NORM.INV(RAND(),cash_ave,cash_std))+(AE1572-AF$24)))</f>
        <v/>
      </c>
      <c r="AG1572" s="156">
        <f>IF((AF1572&lt;=0),0,((AF1572-AG$24)*Stock*(_xlfn.NORM.INV(RAND(),stock_ave,stock_std))+(AF1572-AG$24)*Bonds*(_xlfn.NORM.INV(RAND(),bond_ave,bond_std))+(AF1572-AG$24)*cash*(_xlfn.NORM.INV(RAND(),cash_ave,cash_std))+(AF1572-AG$24)))</f>
        <v/>
      </c>
      <c r="AH1572" s="156">
        <f>IF((AG1572&lt;=0),0,((AG1572-AH$24)*Stock*(_xlfn.NORM.INV(RAND(),stock_ave,stock_std))+(AG1572-AH$24)*Bonds*(_xlfn.NORM.INV(RAND(),bond_ave,bond_std))+(AG1572-AH$24)*cash*(_xlfn.NORM.INV(RAND(),cash_ave,cash_std))+(AG1572-AH$24)))</f>
        <v/>
      </c>
      <c r="AI1572" s="156">
        <f>IF((AH1572&lt;=0),0,((AH1572-AI$24)*Stock*(_xlfn.NORM.INV(RAND(),stock_ave,stock_std))+(AH1572-AI$24)*Bonds*(_xlfn.NORM.INV(RAND(),bond_ave,bond_std))+(AH1572-AI$24)*cash*(_xlfn.NORM.INV(RAND(),cash_ave,cash_std))+(AH1572-AI$24)))</f>
        <v/>
      </c>
      <c r="AJ1572" s="156">
        <f>IF((AI1572&lt;=0),0,((AI1572-AJ$24)*Stock*(_xlfn.NORM.INV(RAND(),stock_ave,stock_std))+(AI1572-AJ$24)*Bonds*(_xlfn.NORM.INV(RAND(),bond_ave,bond_std))+(AI1572-AJ$24)*cash*(_xlfn.NORM.INV(RAND(),cash_ave,cash_std))+(AI1572-AJ$24)))</f>
        <v/>
      </c>
      <c r="AK1572" s="156">
        <f>IF((AJ1572&lt;=0),0,((AJ1572-AK$24)*Stock*(_xlfn.NORM.INV(RAND(),stock_ave,stock_std))+(AJ1572-AK$24)*Bonds*(_xlfn.NORM.INV(RAND(),bond_ave,bond_std))+(AJ1572-AK$24)*cash*(_xlfn.NORM.INV(RAND(),cash_ave,cash_std))+(AJ1572-AK$24)))</f>
        <v/>
      </c>
      <c r="AL1572" s="156">
        <f>IF((AK1572&lt;=0),0,((AK1572-AL$24)*Stock*(_xlfn.NORM.INV(RAND(),stock_ave,stock_std))+(AK1572-AL$24)*Bonds*(_xlfn.NORM.INV(RAND(),bond_ave,bond_std))+(AK1572-AL$24)*cash*(_xlfn.NORM.INV(RAND(),cash_ave,cash_std))+(AK1572-AL$24)))</f>
        <v/>
      </c>
      <c r="AM1572" s="156">
        <f>IF((AL1572&lt;=0),0,((AL1572-AM$24)*Stock*(_xlfn.NORM.INV(RAND(),stock_ave,stock_std))+(AL1572-AM$24)*Bonds*(_xlfn.NORM.INV(RAND(),bond_ave,bond_std))+(AL1572-AM$24)*cash*(_xlfn.NORM.INV(RAND(),cash_ave,cash_std))+(AL1572-AM$24)))</f>
        <v/>
      </c>
      <c r="AN1572" s="156">
        <f>IF((AM1572&lt;=0),0,((AM1572-AN$24)*Stock*(_xlfn.NORM.INV(RAND(),stock_ave,stock_std))+(AM1572-AN$24)*Bonds*(_xlfn.NORM.INV(RAND(),bond_ave,bond_std))+(AM1572-AN$24)*cash*(_xlfn.NORM.INV(RAND(),cash_ave,cash_std))+(AM1572-AN$24)))</f>
        <v/>
      </c>
      <c r="AO1572" s="156">
        <f>IF((AN1572&lt;=0),0,((AN1572-AO$24)*Stock*(_xlfn.NORM.INV(RAND(),stock_ave,stock_std))+(AN1572-AO$24)*Bonds*(_xlfn.NORM.INV(RAND(),bond_ave,bond_std))+(AN1572-AO$24)*cash*(_xlfn.NORM.INV(RAND(),cash_ave,cash_std))+(AN1572-AO$24)))</f>
        <v/>
      </c>
      <c r="AP1572" s="156">
        <f>IF((AO1572&lt;=0),0,((AO1572-AP$24)*Stock*(_xlfn.NORM.INV(RAND(),stock_ave,stock_std))+(AO1572-AP$24)*Bonds*(_xlfn.NORM.INV(RAND(),bond_ave,bond_std))+(AO1572-AP$24)*cash*(_xlfn.NORM.INV(RAND(),cash_ave,cash_std))+(AO1572-AP$24)))</f>
        <v/>
      </c>
      <c r="AQ1572" s="156">
        <f>IF((AP1572&lt;=0),0,((AP1572-AQ$24)*Stock*(_xlfn.NORM.INV(RAND(),stock_ave,stock_std))+(AP1572-AQ$24)*Bonds*(_xlfn.NORM.INV(RAND(),bond_ave,bond_std))+(AP1572-AQ$24)*cash*(_xlfn.NORM.INV(RAND(),cash_ave,cash_std))+(AP1572-AQ$24)))</f>
        <v/>
      </c>
      <c r="AR1572" s="156">
        <f>IF((AQ1572&lt;=0),0,((AQ1572-AR$24)*Stock*(_xlfn.NORM.INV(RAND(),stock_ave,stock_std))+(AQ1572-AR$24)*Bonds*(_xlfn.NORM.INV(RAND(),bond_ave,bond_std))+(AQ1572-AR$24)*cash*(_xlfn.NORM.INV(RAND(),cash_ave,cash_std))+(AQ1572-AR$24)))</f>
        <v/>
      </c>
      <c r="AS1572" s="156">
        <f>IF((AR1572&lt;=0),0,((AR1572-AS$24)*Stock*(_xlfn.NORM.INV(RAND(),stock_ave,stock_std))+(AR1572-AS$24)*Bonds*(_xlfn.NORM.INV(RAND(),bond_ave,bond_std))+(AR1572-AS$24)*cash*(_xlfn.NORM.INV(RAND(),cash_ave,cash_std))+(AR1572-AS$24)))</f>
        <v/>
      </c>
      <c r="AT1572" s="156">
        <f>IF((AS1572&lt;=0),0,((AS1572-AT$24)*Stock*(_xlfn.NORM.INV(RAND(),stock_ave,stock_std))+(AS1572-AT$24)*Bonds*(_xlfn.NORM.INV(RAND(),bond_ave,bond_std))+(AS1572-AT$24)*cash*(_xlfn.NORM.INV(RAND(),cash_ave,cash_std))+(AS1572-AT$24)))</f>
        <v/>
      </c>
      <c r="AU1572" s="156">
        <f>IF((AT1572&lt;=0),0,((AT1572-AU$24)*Stock*(_xlfn.NORM.INV(RAND(),stock_ave,stock_std))+(AT1572-AU$24)*Bonds*(_xlfn.NORM.INV(RAND(),bond_ave,bond_std))+(AT1572-AU$24)*cash*(_xlfn.NORM.INV(RAND(),cash_ave,cash_std))+(AT1572-AU$24)))</f>
        <v/>
      </c>
      <c r="AV1572" s="156">
        <f>IF((AU1572&lt;=0),0,((AU1572-AV$24)*Stock*(_xlfn.NORM.INV(RAND(),stock_ave,stock_std))+(AU1572-AV$24)*Bonds*(_xlfn.NORM.INV(RAND(),bond_ave,bond_std))+(AU1572-AV$24)*cash*(_xlfn.NORM.INV(RAND(),cash_ave,cash_std))+(AU1572-AV$24)))</f>
        <v/>
      </c>
      <c r="AW1572" s="156">
        <f>IF((AV1572&lt;=0),0,((AV1572-AW$24)*Stock*(_xlfn.NORM.INV(RAND(),stock_ave,stock_std))+(AV1572-AW$24)*Bonds*(_xlfn.NORM.INV(RAND(),bond_ave,bond_std))+(AV1572-AW$24)*cash*(_xlfn.NORM.INV(RAND(),cash_ave,cash_std))+(AV1572-AW$24)))</f>
        <v/>
      </c>
      <c r="AX1572" s="159" t="n"/>
      <c r="AY1572" s="159" t="n"/>
      <c r="AZ1572" s="159" t="n"/>
      <c r="BA1572" s="159" t="n"/>
      <c r="BB1572" s="159" t="n"/>
    </row>
    <row r="1573">
      <c r="C1573" s="147" t="n"/>
      <c r="D1573" s="61">
        <f>+D1572-IF(D$18&gt;74,(D1572/D$25)*$C$10)</f>
        <v/>
      </c>
      <c r="E1573" s="61">
        <f>+E1572-IF(E$18&gt;74,(E1572/E$25)*$C$10)</f>
        <v/>
      </c>
      <c r="F1573" s="61">
        <f>+F1572-IF(F$18&gt;74,(F1572/F$25)*$C$10)</f>
        <v/>
      </c>
      <c r="G1573" s="61">
        <f>+G1572-IF(G$18&gt;74,(G1572/G$25)*$C$10)</f>
        <v/>
      </c>
      <c r="H1573" s="61">
        <f>+H1572-IF(H$18&gt;74,(H1572/H$25)*$C$10)</f>
        <v/>
      </c>
      <c r="I1573" s="61">
        <f>+I1572-IF(I$18&gt;74,(I1572/I$25)*$C$10)</f>
        <v/>
      </c>
      <c r="J1573" s="61">
        <f>+J1572-IF(J$18&gt;74,(J1572/J$25)*$C$10)</f>
        <v/>
      </c>
      <c r="K1573" s="61">
        <f>+K1572-IF(K$18&gt;74,(K1572/K$25)*$C$10)</f>
        <v/>
      </c>
      <c r="L1573" s="61">
        <f>+L1572-IF(L$18&gt;74,(L1572/L$25)*$C$10)</f>
        <v/>
      </c>
      <c r="M1573" s="61">
        <f>+M1572-IF(M$18&gt;74,(M1572/M$25)*$C$10)</f>
        <v/>
      </c>
      <c r="N1573" s="61">
        <f>+N1572-IF(N$18&gt;74,(N1572/N$25)*$C$10)</f>
        <v/>
      </c>
      <c r="O1573" s="61">
        <f>+O1572-IF(O$18&gt;74,(O1572/O$25)*$C$10)</f>
        <v/>
      </c>
      <c r="P1573" s="61">
        <f>+P1572-IF(P$18&gt;74,(P1572/P$25)*$C$10)</f>
        <v/>
      </c>
      <c r="Q1573" s="61">
        <f>+Q1572-IF(Q$18&gt;74,(Q1572/Q$25)*$C$10)</f>
        <v/>
      </c>
      <c r="R1573" s="61">
        <f>+R1572-IF(R$18&gt;74,(R1572/R$25)*$C$10)</f>
        <v/>
      </c>
      <c r="S1573" s="61">
        <f>+S1572-IF(S$18&gt;74,(S1572/S$25)*$C$10)</f>
        <v/>
      </c>
      <c r="T1573" s="61">
        <f>+T1572-IF(T$18&gt;74,(T1572/T$25)*$C$10)</f>
        <v/>
      </c>
      <c r="U1573" s="61">
        <f>+U1572-IF(U$18&gt;74,(U1572/U$25)*$C$10)</f>
        <v/>
      </c>
      <c r="V1573" s="61">
        <f>+V1572-IF(V$18&gt;74,(V1572/V$25)*$C$10)</f>
        <v/>
      </c>
      <c r="W1573" s="61">
        <f>+W1572-IF(W$18&gt;74,(W1572/W$25)*$C$10)</f>
        <v/>
      </c>
      <c r="X1573" s="61">
        <f>+X1572-IF(X$18&gt;74,(X1572/X$25)*$C$10)</f>
        <v/>
      </c>
      <c r="Y1573" s="61">
        <f>+Y1572-IF(Y$18&gt;74,(Y1572/Y$25)*$C$10)</f>
        <v/>
      </c>
      <c r="Z1573" s="61">
        <f>+Z1572-IF(Z$18&gt;74,(Z1572/Z$25)*$C$10)</f>
        <v/>
      </c>
      <c r="AA1573" s="61">
        <f>+AA1572-IF(AA$18&gt;74,(AA1572/AA$25)*$C$10)</f>
        <v/>
      </c>
      <c r="AB1573" s="61">
        <f>+AB1572-IF(AB$18&gt;74,(AB1572/AB$25)*$C$10)</f>
        <v/>
      </c>
      <c r="AC1573" s="61">
        <f>+AC1572-IF(AC$18&gt;74,(AC1572/AC$25)*$C$10)</f>
        <v/>
      </c>
      <c r="AD1573" s="61">
        <f>+AD1572-IF(AD$18&gt;74,(AD1572/AD$25)*$C$10)</f>
        <v/>
      </c>
      <c r="AE1573" s="61">
        <f>+AE1572-IF(AE$18&gt;74,(AE1572/AE$25)*$C$10)</f>
        <v/>
      </c>
      <c r="AF1573" s="61">
        <f>+AF1572-IF(AF$18&gt;74,(AF1572/AF$25)*$C$10)</f>
        <v/>
      </c>
      <c r="AG1573" s="61">
        <f>+AG1572-IF(AG$18&gt;74,(AG1572/AG$25)*$C$10)</f>
        <v/>
      </c>
      <c r="AH1573" s="61">
        <f>+AH1572-IF(AH$18&gt;74,(AH1572/AH$25)*$C$10)</f>
        <v/>
      </c>
      <c r="AI1573" s="61">
        <f>+AI1572-IF(AI$18&gt;74,(AI1572/AI$25)*$C$10)</f>
        <v/>
      </c>
      <c r="AJ1573" s="61">
        <f>+AJ1572-IF(AJ$18&gt;74,(AJ1572/AJ$25)*$C$10)</f>
        <v/>
      </c>
      <c r="AK1573" s="61">
        <f>+AK1572-IF(AK$18&gt;74,(AK1572/AK$25)*$C$10)</f>
        <v/>
      </c>
      <c r="AL1573" s="61">
        <f>+AL1572-IF(AL$18&gt;74,(AL1572/AL$25)*$C$10)</f>
        <v/>
      </c>
      <c r="AM1573" s="61">
        <f>+AM1572-IF(AM$18&gt;74,(AM1572/AM$25)*$C$10)</f>
        <v/>
      </c>
      <c r="AN1573" s="61">
        <f>+AN1572-IF(AN$18&gt;74,(AN1572/AN$25)*$C$10)</f>
        <v/>
      </c>
      <c r="AO1573" s="61">
        <f>+AO1572-IF(AO$18&gt;74,(AO1572/AO$25)*$C$10)</f>
        <v/>
      </c>
      <c r="AP1573" s="61">
        <f>+AP1572-IF(AP$18&gt;74,(AP1572/AP$25)*$C$10)</f>
        <v/>
      </c>
      <c r="AQ1573" s="61">
        <f>+AQ1572-IF(AQ$18&gt;74,(AQ1572/AQ$25)*$C$10)</f>
        <v/>
      </c>
      <c r="AR1573" s="61">
        <f>+AR1572-IF(AR$18&gt;74,(AR1572/AR$25)*$C$10)</f>
        <v/>
      </c>
      <c r="AS1573" s="61">
        <f>+AS1572-IF(AS$18&gt;74,(AS1572/AS$25)*$C$10)</f>
        <v/>
      </c>
      <c r="AT1573" s="61">
        <f>+AT1572-IF(AT$18&gt;74,(AT1572/AT$25)*$C$10)</f>
        <v/>
      </c>
      <c r="AU1573" s="61">
        <f>+AU1572-IF(AU$18&gt;74,(AU1572/AU$25)*$C$10)</f>
        <v/>
      </c>
      <c r="AV1573" s="61">
        <f>+AV1572-IF(AV$18&gt;74,(AV1572/AV$25)*$C$10)</f>
        <v/>
      </c>
      <c r="AW1573" s="61">
        <f>+AW1572-IF(AW$18&gt;74,(AW1572/AW$25)*$C$10)</f>
        <v/>
      </c>
      <c r="AX1573" s="35">
        <f>IF(AW1573&gt;0,1,0)</f>
        <v/>
      </c>
      <c r="AY1573" s="35">
        <f>IF(AL1573&gt;0,1,0)</f>
        <v/>
      </c>
      <c r="AZ1573" s="35">
        <f>IF(AG1573&gt;0,1,0)</f>
        <v/>
      </c>
      <c r="BA1573" s="35">
        <f>IF(AB1573&gt;0,1,0)</f>
        <v/>
      </c>
      <c r="BB1573" s="35">
        <f>IF(W1573&gt;0,1,0)</f>
        <v/>
      </c>
    </row>
    <row r="1574">
      <c r="B1574" s="154" t="inlineStr">
        <is>
          <t>trial 774</t>
        </is>
      </c>
      <c r="C1574" s="155">
        <f>+start-C1571</f>
        <v/>
      </c>
      <c r="D1574" s="156">
        <f>IF((C1574&lt;=0),0,((C1574-D$24)*Stock*(_xlfn.NORM.INV(RAND(),stock_ave,stock_std))+(C1574-D$24)*Bonds*(_xlfn.NORM.INV(RAND(),bond_ave,bond_std))+(C1574-D$24)*cash*(_xlfn.NORM.INV(RAND(),cash_ave,cash_std))+(C1574-D$24)))</f>
        <v/>
      </c>
      <c r="E1574" s="156">
        <f>IF((D1574&lt;=0),0,((D1574-E$24)*Stock*(_xlfn.NORM.INV(RAND(),stock_ave,stock_std))+(D1574-E$24)*Bonds*(_xlfn.NORM.INV(RAND(),bond_ave,bond_std))+(D1574-E$24)*cash*(_xlfn.NORM.INV(RAND(),cash_ave,cash_std))+(D1574-E$24)))</f>
        <v/>
      </c>
      <c r="F1574" s="156">
        <f>IF((E1574&lt;=0),0,((E1574-F$24)*Stock*(_xlfn.NORM.INV(RAND(),stock_ave,stock_std))+(E1574-F$24)*Bonds*(_xlfn.NORM.INV(RAND(),bond_ave,bond_std))+(E1574-F$24)*cash*(_xlfn.NORM.INV(RAND(),cash_ave,cash_std))+(E1574-F$24)))</f>
        <v/>
      </c>
      <c r="G1574" s="156">
        <f>IF((F1574&lt;=0),0,((F1574-G$24)*Stock*(_xlfn.NORM.INV(RAND(),stock_ave,stock_std))+(F1574-G$24)*Bonds*(_xlfn.NORM.INV(RAND(),bond_ave,bond_std))+(F1574-G$24)*cash*(_xlfn.NORM.INV(RAND(),cash_ave,cash_std))+(F1574-G$24)))</f>
        <v/>
      </c>
      <c r="H1574" s="156">
        <f>IF((G1574&lt;=0),0,((G1574-H$24)*Stock*(_xlfn.NORM.INV(RAND(),stock_ave,stock_std))+(G1574-H$24)*Bonds*(_xlfn.NORM.INV(RAND(),bond_ave,bond_std))+(G1574-H$24)*cash*(_xlfn.NORM.INV(RAND(),cash_ave,cash_std))+(G1574-H$24)))</f>
        <v/>
      </c>
      <c r="I1574" s="156">
        <f>IF((H1574&lt;=0),0,((H1574-I$24)*Stock*(_xlfn.NORM.INV(RAND(),stock_ave,stock_std))+(H1574-I$24)*Bonds*(_xlfn.NORM.INV(RAND(),bond_ave,bond_std))+(H1574-I$24)*cash*(_xlfn.NORM.INV(RAND(),cash_ave,cash_std))+(H1574-I$24)))</f>
        <v/>
      </c>
      <c r="J1574" s="156">
        <f>IF((I1574&lt;=0),0,((I1574-J$24)*Stock*(_xlfn.NORM.INV(RAND(),stock_ave,stock_std))+(I1574-J$24)*Bonds*(_xlfn.NORM.INV(RAND(),bond_ave,bond_std))+(I1574-J$24)*cash*(_xlfn.NORM.INV(RAND(),cash_ave,cash_std))+(I1574-J$24)))</f>
        <v/>
      </c>
      <c r="K1574" s="156">
        <f>IF((J1574&lt;=0),0,((J1574-K$24)*Stock*(_xlfn.NORM.INV(RAND(),stock_ave,stock_std))+(J1574-K$24)*Bonds*(_xlfn.NORM.INV(RAND(),bond_ave,bond_std))+(J1574-K$24)*cash*(_xlfn.NORM.INV(RAND(),cash_ave,cash_std))+(J1574-K$24)))</f>
        <v/>
      </c>
      <c r="L1574" s="156">
        <f>IF((K1574&lt;=0),0,((K1574-L$24)*Stock*(_xlfn.NORM.INV(RAND(),stock_ave,stock_std))+(K1574-L$24)*Bonds*(_xlfn.NORM.INV(RAND(),bond_ave,bond_std))+(K1574-L$24)*cash*(_xlfn.NORM.INV(RAND(),cash_ave,cash_std))+(K1574-L$24)))</f>
        <v/>
      </c>
      <c r="M1574" s="156">
        <f>IF((L1574&lt;=0),0,((L1574-M$24)*Stock*(_xlfn.NORM.INV(RAND(),stock_ave,stock_std))+(L1574-M$24)*Bonds*(_xlfn.NORM.INV(RAND(),bond_ave,bond_std))+(L1574-M$24)*cash*(_xlfn.NORM.INV(RAND(),cash_ave,cash_std))+(L1574-M$24)))</f>
        <v/>
      </c>
      <c r="N1574" s="156">
        <f>IF((M1574&lt;=0),0,((M1574-N$24)*Stock*(_xlfn.NORM.INV(RAND(),stock_ave,stock_std))+(M1574-N$24)*Bonds*(_xlfn.NORM.INV(RAND(),bond_ave,bond_std))+(M1574-N$24)*cash*(_xlfn.NORM.INV(RAND(),cash_ave,cash_std))+(M1574-N$24)))</f>
        <v/>
      </c>
      <c r="O1574" s="156">
        <f>IF((N1574&lt;=0),0,((N1574-O$24)*Stock*(_xlfn.NORM.INV(RAND(),stock_ave,stock_std))+(N1574-O$24)*Bonds*(_xlfn.NORM.INV(RAND(),bond_ave,bond_std))+(N1574-O$24)*cash*(_xlfn.NORM.INV(RAND(),cash_ave,cash_std))+(N1574-O$24)))</f>
        <v/>
      </c>
      <c r="P1574" s="156">
        <f>IF((O1574&lt;=0),0,((O1574-P$24)*Stock*(_xlfn.NORM.INV(RAND(),stock_ave,stock_std))+(O1574-P$24)*Bonds*(_xlfn.NORM.INV(RAND(),bond_ave,bond_std))+(O1574-P$24)*cash*(_xlfn.NORM.INV(RAND(),cash_ave,cash_std))+(O1574-P$24)))</f>
        <v/>
      </c>
      <c r="Q1574" s="156">
        <f>IF((P1574&lt;=0),0,((P1574-Q$24)*Stock*(_xlfn.NORM.INV(RAND(),stock_ave,stock_std))+(P1574-Q$24)*Bonds*(_xlfn.NORM.INV(RAND(),bond_ave,bond_std))+(P1574-Q$24)*cash*(_xlfn.NORM.INV(RAND(),cash_ave,cash_std))+(P1574-Q$24)))</f>
        <v/>
      </c>
      <c r="R1574" s="156">
        <f>IF((Q1574&lt;=0),0,((Q1574-R$24)*Stock*(_xlfn.NORM.INV(RAND(),stock_ave,stock_std))+(Q1574-R$24)*Bonds*(_xlfn.NORM.INV(RAND(),bond_ave,bond_std))+(Q1574-R$24)*cash*(_xlfn.NORM.INV(RAND(),cash_ave,cash_std))+(Q1574-R$24)))</f>
        <v/>
      </c>
      <c r="S1574" s="156">
        <f>IF((R1574&lt;=0),0,((R1574-S$24)*Stock*(_xlfn.NORM.INV(RAND(),stock_ave,stock_std))+(R1574-S$24)*Bonds*(_xlfn.NORM.INV(RAND(),bond_ave,bond_std))+(R1574-S$24)*cash*(_xlfn.NORM.INV(RAND(),cash_ave,cash_std))+(R1574-S$24)))</f>
        <v/>
      </c>
      <c r="T1574" s="156">
        <f>IF((S1574&lt;=0),0,((S1574-T$24)*Stock*(_xlfn.NORM.INV(RAND(),stock_ave,stock_std))+(S1574-T$24)*Bonds*(_xlfn.NORM.INV(RAND(),bond_ave,bond_std))+(S1574-T$24)*cash*(_xlfn.NORM.INV(RAND(),cash_ave,cash_std))+(S1574-T$24)))</f>
        <v/>
      </c>
      <c r="U1574" s="156">
        <f>IF((T1574&lt;=0),0,((T1574-U$24)*Stock*(_xlfn.NORM.INV(RAND(),stock_ave,stock_std))+(T1574-U$24)*Bonds*(_xlfn.NORM.INV(RAND(),bond_ave,bond_std))+(T1574-U$24)*cash*(_xlfn.NORM.INV(RAND(),cash_ave,cash_std))+(T1574-U$24)))</f>
        <v/>
      </c>
      <c r="V1574" s="156">
        <f>IF((U1574&lt;=0),0,((U1574-V$24)*Stock*(_xlfn.NORM.INV(RAND(),stock_ave,stock_std))+(U1574-V$24)*Bonds*(_xlfn.NORM.INV(RAND(),bond_ave,bond_std))+(U1574-V$24)*cash*(_xlfn.NORM.INV(RAND(),cash_ave,cash_std))+(U1574-V$24)))</f>
        <v/>
      </c>
      <c r="W1574" s="156">
        <f>IF((V1574&lt;=0),0,((V1574-W$24)*Stock*(_xlfn.NORM.INV(RAND(),stock_ave,stock_std))+(V1574-W$24)*Bonds*(_xlfn.NORM.INV(RAND(),bond_ave,bond_std))+(V1574-W$24)*cash*(_xlfn.NORM.INV(RAND(),cash_ave,cash_std))+(V1574-W$24)))</f>
        <v/>
      </c>
      <c r="X1574" s="156">
        <f>IF((W1574&lt;=0),0,((W1574-X$24)*Stock*(_xlfn.NORM.INV(RAND(),stock_ave,stock_std))+(W1574-X$24)*Bonds*(_xlfn.NORM.INV(RAND(),bond_ave,bond_std))+(W1574-X$24)*cash*(_xlfn.NORM.INV(RAND(),cash_ave,cash_std))+(W1574-X$24)))</f>
        <v/>
      </c>
      <c r="Y1574" s="156">
        <f>IF((X1574&lt;=0),0,((X1574-Y$24)*Stock*(_xlfn.NORM.INV(RAND(),stock_ave,stock_std))+(X1574-Y$24)*Bonds*(_xlfn.NORM.INV(RAND(),bond_ave,bond_std))+(X1574-Y$24)*cash*(_xlfn.NORM.INV(RAND(),cash_ave,cash_std))+(X1574-Y$24)))</f>
        <v/>
      </c>
      <c r="Z1574" s="156">
        <f>IF((Y1574&lt;=0),0,((Y1574-Z$24)*Stock*(_xlfn.NORM.INV(RAND(),stock_ave,stock_std))+(Y1574-Z$24)*Bonds*(_xlfn.NORM.INV(RAND(),bond_ave,bond_std))+(Y1574-Z$24)*cash*(_xlfn.NORM.INV(RAND(),cash_ave,cash_std))+(Y1574-Z$24)))</f>
        <v/>
      </c>
      <c r="AA1574" s="156">
        <f>IF((Z1574&lt;=0),0,((Z1574-AA$24)*Stock*(_xlfn.NORM.INV(RAND(),stock_ave,stock_std))+(Z1574-AA$24)*Bonds*(_xlfn.NORM.INV(RAND(),bond_ave,bond_std))+(Z1574-AA$24)*cash*(_xlfn.NORM.INV(RAND(),cash_ave,cash_std))+(Z1574-AA$24)))</f>
        <v/>
      </c>
      <c r="AB1574" s="156">
        <f>IF((AA1574&lt;=0),0,((AA1574-AB$24)*Stock*(_xlfn.NORM.INV(RAND(),stock_ave,stock_std))+(AA1574-AB$24)*Bonds*(_xlfn.NORM.INV(RAND(),bond_ave,bond_std))+(AA1574-AB$24)*cash*(_xlfn.NORM.INV(RAND(),cash_ave,cash_std))+(AA1574-AB$24)))</f>
        <v/>
      </c>
      <c r="AC1574" s="156">
        <f>IF((AB1574&lt;=0),0,((AB1574-AC$24)*Stock*(_xlfn.NORM.INV(RAND(),stock_ave,stock_std))+(AB1574-AC$24)*Bonds*(_xlfn.NORM.INV(RAND(),bond_ave,bond_std))+(AB1574-AC$24)*cash*(_xlfn.NORM.INV(RAND(),cash_ave,cash_std))+(AB1574-AC$24)))</f>
        <v/>
      </c>
      <c r="AD1574" s="156">
        <f>IF((AC1574&lt;=0),0,((AC1574-AD$24)*Stock*(_xlfn.NORM.INV(RAND(),stock_ave,stock_std))+(AC1574-AD$24)*Bonds*(_xlfn.NORM.INV(RAND(),bond_ave,bond_std))+(AC1574-AD$24)*cash*(_xlfn.NORM.INV(RAND(),cash_ave,cash_std))+(AC1574-AD$24)))</f>
        <v/>
      </c>
      <c r="AE1574" s="156">
        <f>IF((AD1574&lt;=0),0,((AD1574-AE$24)*Stock*(_xlfn.NORM.INV(RAND(),stock_ave,stock_std))+(AD1574-AE$24)*Bonds*(_xlfn.NORM.INV(RAND(),bond_ave,bond_std))+(AD1574-AE$24)*cash*(_xlfn.NORM.INV(RAND(),cash_ave,cash_std))+(AD1574-AE$24)))</f>
        <v/>
      </c>
      <c r="AF1574" s="156">
        <f>IF((AE1574&lt;=0),0,((AE1574-AF$24)*Stock*(_xlfn.NORM.INV(RAND(),stock_ave,stock_std))+(AE1574-AF$24)*Bonds*(_xlfn.NORM.INV(RAND(),bond_ave,bond_std))+(AE1574-AF$24)*cash*(_xlfn.NORM.INV(RAND(),cash_ave,cash_std))+(AE1574-AF$24)))</f>
        <v/>
      </c>
      <c r="AG1574" s="156">
        <f>IF((AF1574&lt;=0),0,((AF1574-AG$24)*Stock*(_xlfn.NORM.INV(RAND(),stock_ave,stock_std))+(AF1574-AG$24)*Bonds*(_xlfn.NORM.INV(RAND(),bond_ave,bond_std))+(AF1574-AG$24)*cash*(_xlfn.NORM.INV(RAND(),cash_ave,cash_std))+(AF1574-AG$24)))</f>
        <v/>
      </c>
      <c r="AH1574" s="156">
        <f>IF((AG1574&lt;=0),0,((AG1574-AH$24)*Stock*(_xlfn.NORM.INV(RAND(),stock_ave,stock_std))+(AG1574-AH$24)*Bonds*(_xlfn.NORM.INV(RAND(),bond_ave,bond_std))+(AG1574-AH$24)*cash*(_xlfn.NORM.INV(RAND(),cash_ave,cash_std))+(AG1574-AH$24)))</f>
        <v/>
      </c>
      <c r="AI1574" s="156">
        <f>IF((AH1574&lt;=0),0,((AH1574-AI$24)*Stock*(_xlfn.NORM.INV(RAND(),stock_ave,stock_std))+(AH1574-AI$24)*Bonds*(_xlfn.NORM.INV(RAND(),bond_ave,bond_std))+(AH1574-AI$24)*cash*(_xlfn.NORM.INV(RAND(),cash_ave,cash_std))+(AH1574-AI$24)))</f>
        <v/>
      </c>
      <c r="AJ1574" s="156">
        <f>IF((AI1574&lt;=0),0,((AI1574-AJ$24)*Stock*(_xlfn.NORM.INV(RAND(),stock_ave,stock_std))+(AI1574-AJ$24)*Bonds*(_xlfn.NORM.INV(RAND(),bond_ave,bond_std))+(AI1574-AJ$24)*cash*(_xlfn.NORM.INV(RAND(),cash_ave,cash_std))+(AI1574-AJ$24)))</f>
        <v/>
      </c>
      <c r="AK1574" s="156">
        <f>IF((AJ1574&lt;=0),0,((AJ1574-AK$24)*Stock*(_xlfn.NORM.INV(RAND(),stock_ave,stock_std))+(AJ1574-AK$24)*Bonds*(_xlfn.NORM.INV(RAND(),bond_ave,bond_std))+(AJ1574-AK$24)*cash*(_xlfn.NORM.INV(RAND(),cash_ave,cash_std))+(AJ1574-AK$24)))</f>
        <v/>
      </c>
      <c r="AL1574" s="156">
        <f>IF((AK1574&lt;=0),0,((AK1574-AL$24)*Stock*(_xlfn.NORM.INV(RAND(),stock_ave,stock_std))+(AK1574-AL$24)*Bonds*(_xlfn.NORM.INV(RAND(),bond_ave,bond_std))+(AK1574-AL$24)*cash*(_xlfn.NORM.INV(RAND(),cash_ave,cash_std))+(AK1574-AL$24)))</f>
        <v/>
      </c>
      <c r="AM1574" s="156">
        <f>IF((AL1574&lt;=0),0,((AL1574-AM$24)*Stock*(_xlfn.NORM.INV(RAND(),stock_ave,stock_std))+(AL1574-AM$24)*Bonds*(_xlfn.NORM.INV(RAND(),bond_ave,bond_std))+(AL1574-AM$24)*cash*(_xlfn.NORM.INV(RAND(),cash_ave,cash_std))+(AL1574-AM$24)))</f>
        <v/>
      </c>
      <c r="AN1574" s="156">
        <f>IF((AM1574&lt;=0),0,((AM1574-AN$24)*Stock*(_xlfn.NORM.INV(RAND(),stock_ave,stock_std))+(AM1574-AN$24)*Bonds*(_xlfn.NORM.INV(RAND(),bond_ave,bond_std))+(AM1574-AN$24)*cash*(_xlfn.NORM.INV(RAND(),cash_ave,cash_std))+(AM1574-AN$24)))</f>
        <v/>
      </c>
      <c r="AO1574" s="156">
        <f>IF((AN1574&lt;=0),0,((AN1574-AO$24)*Stock*(_xlfn.NORM.INV(RAND(),stock_ave,stock_std))+(AN1574-AO$24)*Bonds*(_xlfn.NORM.INV(RAND(),bond_ave,bond_std))+(AN1574-AO$24)*cash*(_xlfn.NORM.INV(RAND(),cash_ave,cash_std))+(AN1574-AO$24)))</f>
        <v/>
      </c>
      <c r="AP1574" s="156">
        <f>IF((AO1574&lt;=0),0,((AO1574-AP$24)*Stock*(_xlfn.NORM.INV(RAND(),stock_ave,stock_std))+(AO1574-AP$24)*Bonds*(_xlfn.NORM.INV(RAND(),bond_ave,bond_std))+(AO1574-AP$24)*cash*(_xlfn.NORM.INV(RAND(),cash_ave,cash_std))+(AO1574-AP$24)))</f>
        <v/>
      </c>
      <c r="AQ1574" s="156">
        <f>IF((AP1574&lt;=0),0,((AP1574-AQ$24)*Stock*(_xlfn.NORM.INV(RAND(),stock_ave,stock_std))+(AP1574-AQ$24)*Bonds*(_xlfn.NORM.INV(RAND(),bond_ave,bond_std))+(AP1574-AQ$24)*cash*(_xlfn.NORM.INV(RAND(),cash_ave,cash_std))+(AP1574-AQ$24)))</f>
        <v/>
      </c>
      <c r="AR1574" s="156">
        <f>IF((AQ1574&lt;=0),0,((AQ1574-AR$24)*Stock*(_xlfn.NORM.INV(RAND(),stock_ave,stock_std))+(AQ1574-AR$24)*Bonds*(_xlfn.NORM.INV(RAND(),bond_ave,bond_std))+(AQ1574-AR$24)*cash*(_xlfn.NORM.INV(RAND(),cash_ave,cash_std))+(AQ1574-AR$24)))</f>
        <v/>
      </c>
      <c r="AS1574" s="156">
        <f>IF((AR1574&lt;=0),0,((AR1574-AS$24)*Stock*(_xlfn.NORM.INV(RAND(),stock_ave,stock_std))+(AR1574-AS$24)*Bonds*(_xlfn.NORM.INV(RAND(),bond_ave,bond_std))+(AR1574-AS$24)*cash*(_xlfn.NORM.INV(RAND(),cash_ave,cash_std))+(AR1574-AS$24)))</f>
        <v/>
      </c>
      <c r="AT1574" s="156">
        <f>IF((AS1574&lt;=0),0,((AS1574-AT$24)*Stock*(_xlfn.NORM.INV(RAND(),stock_ave,stock_std))+(AS1574-AT$24)*Bonds*(_xlfn.NORM.INV(RAND(),bond_ave,bond_std))+(AS1574-AT$24)*cash*(_xlfn.NORM.INV(RAND(),cash_ave,cash_std))+(AS1574-AT$24)))</f>
        <v/>
      </c>
      <c r="AU1574" s="156">
        <f>IF((AT1574&lt;=0),0,((AT1574-AU$24)*Stock*(_xlfn.NORM.INV(RAND(),stock_ave,stock_std))+(AT1574-AU$24)*Bonds*(_xlfn.NORM.INV(RAND(),bond_ave,bond_std))+(AT1574-AU$24)*cash*(_xlfn.NORM.INV(RAND(),cash_ave,cash_std))+(AT1574-AU$24)))</f>
        <v/>
      </c>
      <c r="AV1574" s="156">
        <f>IF((AU1574&lt;=0),0,((AU1574-AV$24)*Stock*(_xlfn.NORM.INV(RAND(),stock_ave,stock_std))+(AU1574-AV$24)*Bonds*(_xlfn.NORM.INV(RAND(),bond_ave,bond_std))+(AU1574-AV$24)*cash*(_xlfn.NORM.INV(RAND(),cash_ave,cash_std))+(AU1574-AV$24)))</f>
        <v/>
      </c>
      <c r="AW1574" s="156">
        <f>IF((AV1574&lt;=0),0,((AV1574-AW$24)*Stock*(_xlfn.NORM.INV(RAND(),stock_ave,stock_std))+(AV1574-AW$24)*Bonds*(_xlfn.NORM.INV(RAND(),bond_ave,bond_std))+(AV1574-AW$24)*cash*(_xlfn.NORM.INV(RAND(),cash_ave,cash_std))+(AV1574-AW$24)))</f>
        <v/>
      </c>
      <c r="AX1574" s="159" t="n"/>
      <c r="AY1574" s="159" t="n"/>
      <c r="AZ1574" s="159" t="n"/>
      <c r="BA1574" s="159" t="n"/>
      <c r="BB1574" s="159" t="n"/>
    </row>
    <row r="1575">
      <c r="C1575" s="147" t="n"/>
      <c r="D1575" s="61">
        <f>+D1574-IF(D$18&gt;74,(D1574/D$25)*$C$10)</f>
        <v/>
      </c>
      <c r="E1575" s="61">
        <f>+E1574-IF(E$18&gt;74,(E1574/E$25)*$C$10)</f>
        <v/>
      </c>
      <c r="F1575" s="61">
        <f>+F1574-IF(F$18&gt;74,(F1574/F$25)*$C$10)</f>
        <v/>
      </c>
      <c r="G1575" s="61">
        <f>+G1574-IF(G$18&gt;74,(G1574/G$25)*$C$10)</f>
        <v/>
      </c>
      <c r="H1575" s="61">
        <f>+H1574-IF(H$18&gt;74,(H1574/H$25)*$C$10)</f>
        <v/>
      </c>
      <c r="I1575" s="61">
        <f>+I1574-IF(I$18&gt;74,(I1574/I$25)*$C$10)</f>
        <v/>
      </c>
      <c r="J1575" s="61">
        <f>+J1574-IF(J$18&gt;74,(J1574/J$25)*$C$10)</f>
        <v/>
      </c>
      <c r="K1575" s="61">
        <f>+K1574-IF(K$18&gt;74,(K1574/K$25)*$C$10)</f>
        <v/>
      </c>
      <c r="L1575" s="61">
        <f>+L1574-IF(L$18&gt;74,(L1574/L$25)*$C$10)</f>
        <v/>
      </c>
      <c r="M1575" s="61">
        <f>+M1574-IF(M$18&gt;74,(M1574/M$25)*$C$10)</f>
        <v/>
      </c>
      <c r="N1575" s="61">
        <f>+N1574-IF(N$18&gt;74,(N1574/N$25)*$C$10)</f>
        <v/>
      </c>
      <c r="O1575" s="61">
        <f>+O1574-IF(O$18&gt;74,(O1574/O$25)*$C$10)</f>
        <v/>
      </c>
      <c r="P1575" s="61">
        <f>+P1574-IF(P$18&gt;74,(P1574/P$25)*$C$10)</f>
        <v/>
      </c>
      <c r="Q1575" s="61">
        <f>+Q1574-IF(Q$18&gt;74,(Q1574/Q$25)*$C$10)</f>
        <v/>
      </c>
      <c r="R1575" s="61">
        <f>+R1574-IF(R$18&gt;74,(R1574/R$25)*$C$10)</f>
        <v/>
      </c>
      <c r="S1575" s="61">
        <f>+S1574-IF(S$18&gt;74,(S1574/S$25)*$C$10)</f>
        <v/>
      </c>
      <c r="T1575" s="61">
        <f>+T1574-IF(T$18&gt;74,(T1574/T$25)*$C$10)</f>
        <v/>
      </c>
      <c r="U1575" s="61">
        <f>+U1574-IF(U$18&gt;74,(U1574/U$25)*$C$10)</f>
        <v/>
      </c>
      <c r="V1575" s="61">
        <f>+V1574-IF(V$18&gt;74,(V1574/V$25)*$C$10)</f>
        <v/>
      </c>
      <c r="W1575" s="61">
        <f>+W1574-IF(W$18&gt;74,(W1574/W$25)*$C$10)</f>
        <v/>
      </c>
      <c r="X1575" s="61">
        <f>+X1574-IF(X$18&gt;74,(X1574/X$25)*$C$10)</f>
        <v/>
      </c>
      <c r="Y1575" s="61">
        <f>+Y1574-IF(Y$18&gt;74,(Y1574/Y$25)*$C$10)</f>
        <v/>
      </c>
      <c r="Z1575" s="61">
        <f>+Z1574-IF(Z$18&gt;74,(Z1574/Z$25)*$C$10)</f>
        <v/>
      </c>
      <c r="AA1575" s="61">
        <f>+AA1574-IF(AA$18&gt;74,(AA1574/AA$25)*$C$10)</f>
        <v/>
      </c>
      <c r="AB1575" s="61">
        <f>+AB1574-IF(AB$18&gt;74,(AB1574/AB$25)*$C$10)</f>
        <v/>
      </c>
      <c r="AC1575" s="61">
        <f>+AC1574-IF(AC$18&gt;74,(AC1574/AC$25)*$C$10)</f>
        <v/>
      </c>
      <c r="AD1575" s="61">
        <f>+AD1574-IF(AD$18&gt;74,(AD1574/AD$25)*$C$10)</f>
        <v/>
      </c>
      <c r="AE1575" s="61">
        <f>+AE1574-IF(AE$18&gt;74,(AE1574/AE$25)*$C$10)</f>
        <v/>
      </c>
      <c r="AF1575" s="61">
        <f>+AF1574-IF(AF$18&gt;74,(AF1574/AF$25)*$C$10)</f>
        <v/>
      </c>
      <c r="AG1575" s="61">
        <f>+AG1574-IF(AG$18&gt;74,(AG1574/AG$25)*$C$10)</f>
        <v/>
      </c>
      <c r="AH1575" s="61">
        <f>+AH1574-IF(AH$18&gt;74,(AH1574/AH$25)*$C$10)</f>
        <v/>
      </c>
      <c r="AI1575" s="61">
        <f>+AI1574-IF(AI$18&gt;74,(AI1574/AI$25)*$C$10)</f>
        <v/>
      </c>
      <c r="AJ1575" s="61">
        <f>+AJ1574-IF(AJ$18&gt;74,(AJ1574/AJ$25)*$C$10)</f>
        <v/>
      </c>
      <c r="AK1575" s="61">
        <f>+AK1574-IF(AK$18&gt;74,(AK1574/AK$25)*$C$10)</f>
        <v/>
      </c>
      <c r="AL1575" s="61">
        <f>+AL1574-IF(AL$18&gt;74,(AL1574/AL$25)*$C$10)</f>
        <v/>
      </c>
      <c r="AM1575" s="61">
        <f>+AM1574-IF(AM$18&gt;74,(AM1574/AM$25)*$C$10)</f>
        <v/>
      </c>
      <c r="AN1575" s="61">
        <f>+AN1574-IF(AN$18&gt;74,(AN1574/AN$25)*$C$10)</f>
        <v/>
      </c>
      <c r="AO1575" s="61">
        <f>+AO1574-IF(AO$18&gt;74,(AO1574/AO$25)*$C$10)</f>
        <v/>
      </c>
      <c r="AP1575" s="61">
        <f>+AP1574-IF(AP$18&gt;74,(AP1574/AP$25)*$C$10)</f>
        <v/>
      </c>
      <c r="AQ1575" s="61">
        <f>+AQ1574-IF(AQ$18&gt;74,(AQ1574/AQ$25)*$C$10)</f>
        <v/>
      </c>
      <c r="AR1575" s="61">
        <f>+AR1574-IF(AR$18&gt;74,(AR1574/AR$25)*$C$10)</f>
        <v/>
      </c>
      <c r="AS1575" s="61">
        <f>+AS1574-IF(AS$18&gt;74,(AS1574/AS$25)*$C$10)</f>
        <v/>
      </c>
      <c r="AT1575" s="61">
        <f>+AT1574-IF(AT$18&gt;74,(AT1574/AT$25)*$C$10)</f>
        <v/>
      </c>
      <c r="AU1575" s="61">
        <f>+AU1574-IF(AU$18&gt;74,(AU1574/AU$25)*$C$10)</f>
        <v/>
      </c>
      <c r="AV1575" s="61">
        <f>+AV1574-IF(AV$18&gt;74,(AV1574/AV$25)*$C$10)</f>
        <v/>
      </c>
      <c r="AW1575" s="61">
        <f>+AW1574-IF(AW$18&gt;74,(AW1574/AW$25)*$C$10)</f>
        <v/>
      </c>
      <c r="AX1575" s="35">
        <f>IF(AW1575&gt;0,1,0)</f>
        <v/>
      </c>
      <c r="AY1575" s="35">
        <f>IF(AL1575&gt;0,1,0)</f>
        <v/>
      </c>
      <c r="AZ1575" s="35">
        <f>IF(AG1575&gt;0,1,0)</f>
        <v/>
      </c>
      <c r="BA1575" s="35">
        <f>IF(AB1575&gt;0,1,0)</f>
        <v/>
      </c>
      <c r="BB1575" s="35">
        <f>IF(W1575&gt;0,1,0)</f>
        <v/>
      </c>
    </row>
    <row r="1576">
      <c r="B1576" s="154" t="inlineStr">
        <is>
          <t>trial 775</t>
        </is>
      </c>
      <c r="C1576" s="155">
        <f>+start-C1573</f>
        <v/>
      </c>
      <c r="D1576" s="156">
        <f>IF((C1576&lt;=0),0,((C1576-D$24)*Stock*(_xlfn.NORM.INV(RAND(),stock_ave,stock_std))+(C1576-D$24)*Bonds*(_xlfn.NORM.INV(RAND(),bond_ave,bond_std))+(C1576-D$24)*cash*(_xlfn.NORM.INV(RAND(),cash_ave,cash_std))+(C1576-D$24)))</f>
        <v/>
      </c>
      <c r="E1576" s="156">
        <f>IF((D1576&lt;=0),0,((D1576-E$24)*Stock*(_xlfn.NORM.INV(RAND(),stock_ave,stock_std))+(D1576-E$24)*Bonds*(_xlfn.NORM.INV(RAND(),bond_ave,bond_std))+(D1576-E$24)*cash*(_xlfn.NORM.INV(RAND(),cash_ave,cash_std))+(D1576-E$24)))</f>
        <v/>
      </c>
      <c r="F1576" s="156">
        <f>IF((E1576&lt;=0),0,((E1576-F$24)*Stock*(_xlfn.NORM.INV(RAND(),stock_ave,stock_std))+(E1576-F$24)*Bonds*(_xlfn.NORM.INV(RAND(),bond_ave,bond_std))+(E1576-F$24)*cash*(_xlfn.NORM.INV(RAND(),cash_ave,cash_std))+(E1576-F$24)))</f>
        <v/>
      </c>
      <c r="G1576" s="156">
        <f>IF((F1576&lt;=0),0,((F1576-G$24)*Stock*(_xlfn.NORM.INV(RAND(),stock_ave,stock_std))+(F1576-G$24)*Bonds*(_xlfn.NORM.INV(RAND(),bond_ave,bond_std))+(F1576-G$24)*cash*(_xlfn.NORM.INV(RAND(),cash_ave,cash_std))+(F1576-G$24)))</f>
        <v/>
      </c>
      <c r="H1576" s="156">
        <f>IF((G1576&lt;=0),0,((G1576-H$24)*Stock*(_xlfn.NORM.INV(RAND(),stock_ave,stock_std))+(G1576-H$24)*Bonds*(_xlfn.NORM.INV(RAND(),bond_ave,bond_std))+(G1576-H$24)*cash*(_xlfn.NORM.INV(RAND(),cash_ave,cash_std))+(G1576-H$24)))</f>
        <v/>
      </c>
      <c r="I1576" s="156">
        <f>IF((H1576&lt;=0),0,((H1576-I$24)*Stock*(_xlfn.NORM.INV(RAND(),stock_ave,stock_std))+(H1576-I$24)*Bonds*(_xlfn.NORM.INV(RAND(),bond_ave,bond_std))+(H1576-I$24)*cash*(_xlfn.NORM.INV(RAND(),cash_ave,cash_std))+(H1576-I$24)))</f>
        <v/>
      </c>
      <c r="J1576" s="156">
        <f>IF((I1576&lt;=0),0,((I1576-J$24)*Stock*(_xlfn.NORM.INV(RAND(),stock_ave,stock_std))+(I1576-J$24)*Bonds*(_xlfn.NORM.INV(RAND(),bond_ave,bond_std))+(I1576-J$24)*cash*(_xlfn.NORM.INV(RAND(),cash_ave,cash_std))+(I1576-J$24)))</f>
        <v/>
      </c>
      <c r="K1576" s="156">
        <f>IF((J1576&lt;=0),0,((J1576-K$24)*Stock*(_xlfn.NORM.INV(RAND(),stock_ave,stock_std))+(J1576-K$24)*Bonds*(_xlfn.NORM.INV(RAND(),bond_ave,bond_std))+(J1576-K$24)*cash*(_xlfn.NORM.INV(RAND(),cash_ave,cash_std))+(J1576-K$24)))</f>
        <v/>
      </c>
      <c r="L1576" s="156">
        <f>IF((K1576&lt;=0),0,((K1576-L$24)*Stock*(_xlfn.NORM.INV(RAND(),stock_ave,stock_std))+(K1576-L$24)*Bonds*(_xlfn.NORM.INV(RAND(),bond_ave,bond_std))+(K1576-L$24)*cash*(_xlfn.NORM.INV(RAND(),cash_ave,cash_std))+(K1576-L$24)))</f>
        <v/>
      </c>
      <c r="M1576" s="156">
        <f>IF((L1576&lt;=0),0,((L1576-M$24)*Stock*(_xlfn.NORM.INV(RAND(),stock_ave,stock_std))+(L1576-M$24)*Bonds*(_xlfn.NORM.INV(RAND(),bond_ave,bond_std))+(L1576-M$24)*cash*(_xlfn.NORM.INV(RAND(),cash_ave,cash_std))+(L1576-M$24)))</f>
        <v/>
      </c>
      <c r="N1576" s="156">
        <f>IF((M1576&lt;=0),0,((M1576-N$24)*Stock*(_xlfn.NORM.INV(RAND(),stock_ave,stock_std))+(M1576-N$24)*Bonds*(_xlfn.NORM.INV(RAND(),bond_ave,bond_std))+(M1576-N$24)*cash*(_xlfn.NORM.INV(RAND(),cash_ave,cash_std))+(M1576-N$24)))</f>
        <v/>
      </c>
      <c r="O1576" s="156">
        <f>IF((N1576&lt;=0),0,((N1576-O$24)*Stock*(_xlfn.NORM.INV(RAND(),stock_ave,stock_std))+(N1576-O$24)*Bonds*(_xlfn.NORM.INV(RAND(),bond_ave,bond_std))+(N1576-O$24)*cash*(_xlfn.NORM.INV(RAND(),cash_ave,cash_std))+(N1576-O$24)))</f>
        <v/>
      </c>
      <c r="P1576" s="156">
        <f>IF((O1576&lt;=0),0,((O1576-P$24)*Stock*(_xlfn.NORM.INV(RAND(),stock_ave,stock_std))+(O1576-P$24)*Bonds*(_xlfn.NORM.INV(RAND(),bond_ave,bond_std))+(O1576-P$24)*cash*(_xlfn.NORM.INV(RAND(),cash_ave,cash_std))+(O1576-P$24)))</f>
        <v/>
      </c>
      <c r="Q1576" s="156">
        <f>IF((P1576&lt;=0),0,((P1576-Q$24)*Stock*(_xlfn.NORM.INV(RAND(),stock_ave,stock_std))+(P1576-Q$24)*Bonds*(_xlfn.NORM.INV(RAND(),bond_ave,bond_std))+(P1576-Q$24)*cash*(_xlfn.NORM.INV(RAND(),cash_ave,cash_std))+(P1576-Q$24)))</f>
        <v/>
      </c>
      <c r="R1576" s="156">
        <f>IF((Q1576&lt;=0),0,((Q1576-R$24)*Stock*(_xlfn.NORM.INV(RAND(),stock_ave,stock_std))+(Q1576-R$24)*Bonds*(_xlfn.NORM.INV(RAND(),bond_ave,bond_std))+(Q1576-R$24)*cash*(_xlfn.NORM.INV(RAND(),cash_ave,cash_std))+(Q1576-R$24)))</f>
        <v/>
      </c>
      <c r="S1576" s="156">
        <f>IF((R1576&lt;=0),0,((R1576-S$24)*Stock*(_xlfn.NORM.INV(RAND(),stock_ave,stock_std))+(R1576-S$24)*Bonds*(_xlfn.NORM.INV(RAND(),bond_ave,bond_std))+(R1576-S$24)*cash*(_xlfn.NORM.INV(RAND(),cash_ave,cash_std))+(R1576-S$24)))</f>
        <v/>
      </c>
      <c r="T1576" s="156">
        <f>IF((S1576&lt;=0),0,((S1576-T$24)*Stock*(_xlfn.NORM.INV(RAND(),stock_ave,stock_std))+(S1576-T$24)*Bonds*(_xlfn.NORM.INV(RAND(),bond_ave,bond_std))+(S1576-T$24)*cash*(_xlfn.NORM.INV(RAND(),cash_ave,cash_std))+(S1576-T$24)))</f>
        <v/>
      </c>
      <c r="U1576" s="156">
        <f>IF((T1576&lt;=0),0,((T1576-U$24)*Stock*(_xlfn.NORM.INV(RAND(),stock_ave,stock_std))+(T1576-U$24)*Bonds*(_xlfn.NORM.INV(RAND(),bond_ave,bond_std))+(T1576-U$24)*cash*(_xlfn.NORM.INV(RAND(),cash_ave,cash_std))+(T1576-U$24)))</f>
        <v/>
      </c>
      <c r="V1576" s="156">
        <f>IF((U1576&lt;=0),0,((U1576-V$24)*Stock*(_xlfn.NORM.INV(RAND(),stock_ave,stock_std))+(U1576-V$24)*Bonds*(_xlfn.NORM.INV(RAND(),bond_ave,bond_std))+(U1576-V$24)*cash*(_xlfn.NORM.INV(RAND(),cash_ave,cash_std))+(U1576-V$24)))</f>
        <v/>
      </c>
      <c r="W1576" s="156">
        <f>IF((V1576&lt;=0),0,((V1576-W$24)*Stock*(_xlfn.NORM.INV(RAND(),stock_ave,stock_std))+(V1576-W$24)*Bonds*(_xlfn.NORM.INV(RAND(),bond_ave,bond_std))+(V1576-W$24)*cash*(_xlfn.NORM.INV(RAND(),cash_ave,cash_std))+(V1576-W$24)))</f>
        <v/>
      </c>
      <c r="X1576" s="156">
        <f>IF((W1576&lt;=0),0,((W1576-X$24)*Stock*(_xlfn.NORM.INV(RAND(),stock_ave,stock_std))+(W1576-X$24)*Bonds*(_xlfn.NORM.INV(RAND(),bond_ave,bond_std))+(W1576-X$24)*cash*(_xlfn.NORM.INV(RAND(),cash_ave,cash_std))+(W1576-X$24)))</f>
        <v/>
      </c>
      <c r="Y1576" s="156">
        <f>IF((X1576&lt;=0),0,((X1576-Y$24)*Stock*(_xlfn.NORM.INV(RAND(),stock_ave,stock_std))+(X1576-Y$24)*Bonds*(_xlfn.NORM.INV(RAND(),bond_ave,bond_std))+(X1576-Y$24)*cash*(_xlfn.NORM.INV(RAND(),cash_ave,cash_std))+(X1576-Y$24)))</f>
        <v/>
      </c>
      <c r="Z1576" s="156">
        <f>IF((Y1576&lt;=0),0,((Y1576-Z$24)*Stock*(_xlfn.NORM.INV(RAND(),stock_ave,stock_std))+(Y1576-Z$24)*Bonds*(_xlfn.NORM.INV(RAND(),bond_ave,bond_std))+(Y1576-Z$24)*cash*(_xlfn.NORM.INV(RAND(),cash_ave,cash_std))+(Y1576-Z$24)))</f>
        <v/>
      </c>
      <c r="AA1576" s="156">
        <f>IF((Z1576&lt;=0),0,((Z1576-AA$24)*Stock*(_xlfn.NORM.INV(RAND(),stock_ave,stock_std))+(Z1576-AA$24)*Bonds*(_xlfn.NORM.INV(RAND(),bond_ave,bond_std))+(Z1576-AA$24)*cash*(_xlfn.NORM.INV(RAND(),cash_ave,cash_std))+(Z1576-AA$24)))</f>
        <v/>
      </c>
      <c r="AB1576" s="156">
        <f>IF((AA1576&lt;=0),0,((AA1576-AB$24)*Stock*(_xlfn.NORM.INV(RAND(),stock_ave,stock_std))+(AA1576-AB$24)*Bonds*(_xlfn.NORM.INV(RAND(),bond_ave,bond_std))+(AA1576-AB$24)*cash*(_xlfn.NORM.INV(RAND(),cash_ave,cash_std))+(AA1576-AB$24)))</f>
        <v/>
      </c>
      <c r="AC1576" s="156">
        <f>IF((AB1576&lt;=0),0,((AB1576-AC$24)*Stock*(_xlfn.NORM.INV(RAND(),stock_ave,stock_std))+(AB1576-AC$24)*Bonds*(_xlfn.NORM.INV(RAND(),bond_ave,bond_std))+(AB1576-AC$24)*cash*(_xlfn.NORM.INV(RAND(),cash_ave,cash_std))+(AB1576-AC$24)))</f>
        <v/>
      </c>
      <c r="AD1576" s="156">
        <f>IF((AC1576&lt;=0),0,((AC1576-AD$24)*Stock*(_xlfn.NORM.INV(RAND(),stock_ave,stock_std))+(AC1576-AD$24)*Bonds*(_xlfn.NORM.INV(RAND(),bond_ave,bond_std))+(AC1576-AD$24)*cash*(_xlfn.NORM.INV(RAND(),cash_ave,cash_std))+(AC1576-AD$24)))</f>
        <v/>
      </c>
      <c r="AE1576" s="156">
        <f>IF((AD1576&lt;=0),0,((AD1576-AE$24)*Stock*(_xlfn.NORM.INV(RAND(),stock_ave,stock_std))+(AD1576-AE$24)*Bonds*(_xlfn.NORM.INV(RAND(),bond_ave,bond_std))+(AD1576-AE$24)*cash*(_xlfn.NORM.INV(RAND(),cash_ave,cash_std))+(AD1576-AE$24)))</f>
        <v/>
      </c>
      <c r="AF1576" s="156">
        <f>IF((AE1576&lt;=0),0,((AE1576-AF$24)*Stock*(_xlfn.NORM.INV(RAND(),stock_ave,stock_std))+(AE1576-AF$24)*Bonds*(_xlfn.NORM.INV(RAND(),bond_ave,bond_std))+(AE1576-AF$24)*cash*(_xlfn.NORM.INV(RAND(),cash_ave,cash_std))+(AE1576-AF$24)))</f>
        <v/>
      </c>
      <c r="AG1576" s="156">
        <f>IF((AF1576&lt;=0),0,((AF1576-AG$24)*Stock*(_xlfn.NORM.INV(RAND(),stock_ave,stock_std))+(AF1576-AG$24)*Bonds*(_xlfn.NORM.INV(RAND(),bond_ave,bond_std))+(AF1576-AG$24)*cash*(_xlfn.NORM.INV(RAND(),cash_ave,cash_std))+(AF1576-AG$24)))</f>
        <v/>
      </c>
      <c r="AH1576" s="156">
        <f>IF((AG1576&lt;=0),0,((AG1576-AH$24)*Stock*(_xlfn.NORM.INV(RAND(),stock_ave,stock_std))+(AG1576-AH$24)*Bonds*(_xlfn.NORM.INV(RAND(),bond_ave,bond_std))+(AG1576-AH$24)*cash*(_xlfn.NORM.INV(RAND(),cash_ave,cash_std))+(AG1576-AH$24)))</f>
        <v/>
      </c>
      <c r="AI1576" s="156">
        <f>IF((AH1576&lt;=0),0,((AH1576-AI$24)*Stock*(_xlfn.NORM.INV(RAND(),stock_ave,stock_std))+(AH1576-AI$24)*Bonds*(_xlfn.NORM.INV(RAND(),bond_ave,bond_std))+(AH1576-AI$24)*cash*(_xlfn.NORM.INV(RAND(),cash_ave,cash_std))+(AH1576-AI$24)))</f>
        <v/>
      </c>
      <c r="AJ1576" s="156">
        <f>IF((AI1576&lt;=0),0,((AI1576-AJ$24)*Stock*(_xlfn.NORM.INV(RAND(),stock_ave,stock_std))+(AI1576-AJ$24)*Bonds*(_xlfn.NORM.INV(RAND(),bond_ave,bond_std))+(AI1576-AJ$24)*cash*(_xlfn.NORM.INV(RAND(),cash_ave,cash_std))+(AI1576-AJ$24)))</f>
        <v/>
      </c>
      <c r="AK1576" s="156">
        <f>IF((AJ1576&lt;=0),0,((AJ1576-AK$24)*Stock*(_xlfn.NORM.INV(RAND(),stock_ave,stock_std))+(AJ1576-AK$24)*Bonds*(_xlfn.NORM.INV(RAND(),bond_ave,bond_std))+(AJ1576-AK$24)*cash*(_xlfn.NORM.INV(RAND(),cash_ave,cash_std))+(AJ1576-AK$24)))</f>
        <v/>
      </c>
      <c r="AL1576" s="156">
        <f>IF((AK1576&lt;=0),0,((AK1576-AL$24)*Stock*(_xlfn.NORM.INV(RAND(),stock_ave,stock_std))+(AK1576-AL$24)*Bonds*(_xlfn.NORM.INV(RAND(),bond_ave,bond_std))+(AK1576-AL$24)*cash*(_xlfn.NORM.INV(RAND(),cash_ave,cash_std))+(AK1576-AL$24)))</f>
        <v/>
      </c>
      <c r="AM1576" s="156">
        <f>IF((AL1576&lt;=0),0,((AL1576-AM$24)*Stock*(_xlfn.NORM.INV(RAND(),stock_ave,stock_std))+(AL1576-AM$24)*Bonds*(_xlfn.NORM.INV(RAND(),bond_ave,bond_std))+(AL1576-AM$24)*cash*(_xlfn.NORM.INV(RAND(),cash_ave,cash_std))+(AL1576-AM$24)))</f>
        <v/>
      </c>
      <c r="AN1576" s="156">
        <f>IF((AM1576&lt;=0),0,((AM1576-AN$24)*Stock*(_xlfn.NORM.INV(RAND(),stock_ave,stock_std))+(AM1576-AN$24)*Bonds*(_xlfn.NORM.INV(RAND(),bond_ave,bond_std))+(AM1576-AN$24)*cash*(_xlfn.NORM.INV(RAND(),cash_ave,cash_std))+(AM1576-AN$24)))</f>
        <v/>
      </c>
      <c r="AO1576" s="156">
        <f>IF((AN1576&lt;=0),0,((AN1576-AO$24)*Stock*(_xlfn.NORM.INV(RAND(),stock_ave,stock_std))+(AN1576-AO$24)*Bonds*(_xlfn.NORM.INV(RAND(),bond_ave,bond_std))+(AN1576-AO$24)*cash*(_xlfn.NORM.INV(RAND(),cash_ave,cash_std))+(AN1576-AO$24)))</f>
        <v/>
      </c>
      <c r="AP1576" s="156">
        <f>IF((AO1576&lt;=0),0,((AO1576-AP$24)*Stock*(_xlfn.NORM.INV(RAND(),stock_ave,stock_std))+(AO1576-AP$24)*Bonds*(_xlfn.NORM.INV(RAND(),bond_ave,bond_std))+(AO1576-AP$24)*cash*(_xlfn.NORM.INV(RAND(),cash_ave,cash_std))+(AO1576-AP$24)))</f>
        <v/>
      </c>
      <c r="AQ1576" s="156">
        <f>IF((AP1576&lt;=0),0,((AP1576-AQ$24)*Stock*(_xlfn.NORM.INV(RAND(),stock_ave,stock_std))+(AP1576-AQ$24)*Bonds*(_xlfn.NORM.INV(RAND(),bond_ave,bond_std))+(AP1576-AQ$24)*cash*(_xlfn.NORM.INV(RAND(),cash_ave,cash_std))+(AP1576-AQ$24)))</f>
        <v/>
      </c>
      <c r="AR1576" s="156">
        <f>IF((AQ1576&lt;=0),0,((AQ1576-AR$24)*Stock*(_xlfn.NORM.INV(RAND(),stock_ave,stock_std))+(AQ1576-AR$24)*Bonds*(_xlfn.NORM.INV(RAND(),bond_ave,bond_std))+(AQ1576-AR$24)*cash*(_xlfn.NORM.INV(RAND(),cash_ave,cash_std))+(AQ1576-AR$24)))</f>
        <v/>
      </c>
      <c r="AS1576" s="156">
        <f>IF((AR1576&lt;=0),0,((AR1576-AS$24)*Stock*(_xlfn.NORM.INV(RAND(),stock_ave,stock_std))+(AR1576-AS$24)*Bonds*(_xlfn.NORM.INV(RAND(),bond_ave,bond_std))+(AR1576-AS$24)*cash*(_xlfn.NORM.INV(RAND(),cash_ave,cash_std))+(AR1576-AS$24)))</f>
        <v/>
      </c>
      <c r="AT1576" s="156">
        <f>IF((AS1576&lt;=0),0,((AS1576-AT$24)*Stock*(_xlfn.NORM.INV(RAND(),stock_ave,stock_std))+(AS1576-AT$24)*Bonds*(_xlfn.NORM.INV(RAND(),bond_ave,bond_std))+(AS1576-AT$24)*cash*(_xlfn.NORM.INV(RAND(),cash_ave,cash_std))+(AS1576-AT$24)))</f>
        <v/>
      </c>
      <c r="AU1576" s="156">
        <f>IF((AT1576&lt;=0),0,((AT1576-AU$24)*Stock*(_xlfn.NORM.INV(RAND(),stock_ave,stock_std))+(AT1576-AU$24)*Bonds*(_xlfn.NORM.INV(RAND(),bond_ave,bond_std))+(AT1576-AU$24)*cash*(_xlfn.NORM.INV(RAND(),cash_ave,cash_std))+(AT1576-AU$24)))</f>
        <v/>
      </c>
      <c r="AV1576" s="156">
        <f>IF((AU1576&lt;=0),0,((AU1576-AV$24)*Stock*(_xlfn.NORM.INV(RAND(),stock_ave,stock_std))+(AU1576-AV$24)*Bonds*(_xlfn.NORM.INV(RAND(),bond_ave,bond_std))+(AU1576-AV$24)*cash*(_xlfn.NORM.INV(RAND(),cash_ave,cash_std))+(AU1576-AV$24)))</f>
        <v/>
      </c>
      <c r="AW1576" s="156">
        <f>IF((AV1576&lt;=0),0,((AV1576-AW$24)*Stock*(_xlfn.NORM.INV(RAND(),stock_ave,stock_std))+(AV1576-AW$24)*Bonds*(_xlfn.NORM.INV(RAND(),bond_ave,bond_std))+(AV1576-AW$24)*cash*(_xlfn.NORM.INV(RAND(),cash_ave,cash_std))+(AV1576-AW$24)))</f>
        <v/>
      </c>
      <c r="AX1576" s="159" t="n"/>
      <c r="AY1576" s="159" t="n"/>
      <c r="AZ1576" s="159" t="n"/>
      <c r="BA1576" s="159" t="n"/>
      <c r="BB1576" s="159" t="n"/>
    </row>
    <row r="1577">
      <c r="C1577" s="147" t="n"/>
      <c r="D1577" s="61">
        <f>+D1576-IF(D$18&gt;74,(D1576/D$25)*$C$10)</f>
        <v/>
      </c>
      <c r="E1577" s="61">
        <f>+E1576-IF(E$18&gt;74,(E1576/E$25)*$C$10)</f>
        <v/>
      </c>
      <c r="F1577" s="61">
        <f>+F1576-IF(F$18&gt;74,(F1576/F$25)*$C$10)</f>
        <v/>
      </c>
      <c r="G1577" s="61">
        <f>+G1576-IF(G$18&gt;74,(G1576/G$25)*$C$10)</f>
        <v/>
      </c>
      <c r="H1577" s="61">
        <f>+H1576-IF(H$18&gt;74,(H1576/H$25)*$C$10)</f>
        <v/>
      </c>
      <c r="I1577" s="61">
        <f>+I1576-IF(I$18&gt;74,(I1576/I$25)*$C$10)</f>
        <v/>
      </c>
      <c r="J1577" s="61">
        <f>+J1576-IF(J$18&gt;74,(J1576/J$25)*$C$10)</f>
        <v/>
      </c>
      <c r="K1577" s="61">
        <f>+K1576-IF(K$18&gt;74,(K1576/K$25)*$C$10)</f>
        <v/>
      </c>
      <c r="L1577" s="61">
        <f>+L1576-IF(L$18&gt;74,(L1576/L$25)*$C$10)</f>
        <v/>
      </c>
      <c r="M1577" s="61">
        <f>+M1576-IF(M$18&gt;74,(M1576/M$25)*$C$10)</f>
        <v/>
      </c>
      <c r="N1577" s="61">
        <f>+N1576-IF(N$18&gt;74,(N1576/N$25)*$C$10)</f>
        <v/>
      </c>
      <c r="O1577" s="61">
        <f>+O1576-IF(O$18&gt;74,(O1576/O$25)*$C$10)</f>
        <v/>
      </c>
      <c r="P1577" s="61">
        <f>+P1576-IF(P$18&gt;74,(P1576/P$25)*$C$10)</f>
        <v/>
      </c>
      <c r="Q1577" s="61">
        <f>+Q1576-IF(Q$18&gt;74,(Q1576/Q$25)*$C$10)</f>
        <v/>
      </c>
      <c r="R1577" s="61">
        <f>+R1576-IF(R$18&gt;74,(R1576/R$25)*$C$10)</f>
        <v/>
      </c>
      <c r="S1577" s="61">
        <f>+S1576-IF(S$18&gt;74,(S1576/S$25)*$C$10)</f>
        <v/>
      </c>
      <c r="T1577" s="61">
        <f>+T1576-IF(T$18&gt;74,(T1576/T$25)*$C$10)</f>
        <v/>
      </c>
      <c r="U1577" s="61">
        <f>+U1576-IF(U$18&gt;74,(U1576/U$25)*$C$10)</f>
        <v/>
      </c>
      <c r="V1577" s="61">
        <f>+V1576-IF(V$18&gt;74,(V1576/V$25)*$C$10)</f>
        <v/>
      </c>
      <c r="W1577" s="61">
        <f>+W1576-IF(W$18&gt;74,(W1576/W$25)*$C$10)</f>
        <v/>
      </c>
      <c r="X1577" s="61">
        <f>+X1576-IF(X$18&gt;74,(X1576/X$25)*$C$10)</f>
        <v/>
      </c>
      <c r="Y1577" s="61">
        <f>+Y1576-IF(Y$18&gt;74,(Y1576/Y$25)*$C$10)</f>
        <v/>
      </c>
      <c r="Z1577" s="61">
        <f>+Z1576-IF(Z$18&gt;74,(Z1576/Z$25)*$C$10)</f>
        <v/>
      </c>
      <c r="AA1577" s="61">
        <f>+AA1576-IF(AA$18&gt;74,(AA1576/AA$25)*$C$10)</f>
        <v/>
      </c>
      <c r="AB1577" s="61">
        <f>+AB1576-IF(AB$18&gt;74,(AB1576/AB$25)*$C$10)</f>
        <v/>
      </c>
      <c r="AC1577" s="61">
        <f>+AC1576-IF(AC$18&gt;74,(AC1576/AC$25)*$C$10)</f>
        <v/>
      </c>
      <c r="AD1577" s="61">
        <f>+AD1576-IF(AD$18&gt;74,(AD1576/AD$25)*$C$10)</f>
        <v/>
      </c>
      <c r="AE1577" s="61">
        <f>+AE1576-IF(AE$18&gt;74,(AE1576/AE$25)*$C$10)</f>
        <v/>
      </c>
      <c r="AF1577" s="61">
        <f>+AF1576-IF(AF$18&gt;74,(AF1576/AF$25)*$C$10)</f>
        <v/>
      </c>
      <c r="AG1577" s="61">
        <f>+AG1576-IF(AG$18&gt;74,(AG1576/AG$25)*$C$10)</f>
        <v/>
      </c>
      <c r="AH1577" s="61">
        <f>+AH1576-IF(AH$18&gt;74,(AH1576/AH$25)*$C$10)</f>
        <v/>
      </c>
      <c r="AI1577" s="61">
        <f>+AI1576-IF(AI$18&gt;74,(AI1576/AI$25)*$C$10)</f>
        <v/>
      </c>
      <c r="AJ1577" s="61">
        <f>+AJ1576-IF(AJ$18&gt;74,(AJ1576/AJ$25)*$C$10)</f>
        <v/>
      </c>
      <c r="AK1577" s="61">
        <f>+AK1576-IF(AK$18&gt;74,(AK1576/AK$25)*$C$10)</f>
        <v/>
      </c>
      <c r="AL1577" s="61">
        <f>+AL1576-IF(AL$18&gt;74,(AL1576/AL$25)*$C$10)</f>
        <v/>
      </c>
      <c r="AM1577" s="61">
        <f>+AM1576-IF(AM$18&gt;74,(AM1576/AM$25)*$C$10)</f>
        <v/>
      </c>
      <c r="AN1577" s="61">
        <f>+AN1576-IF(AN$18&gt;74,(AN1576/AN$25)*$C$10)</f>
        <v/>
      </c>
      <c r="AO1577" s="61">
        <f>+AO1576-IF(AO$18&gt;74,(AO1576/AO$25)*$C$10)</f>
        <v/>
      </c>
      <c r="AP1577" s="61">
        <f>+AP1576-IF(AP$18&gt;74,(AP1576/AP$25)*$C$10)</f>
        <v/>
      </c>
      <c r="AQ1577" s="61">
        <f>+AQ1576-IF(AQ$18&gt;74,(AQ1576/AQ$25)*$C$10)</f>
        <v/>
      </c>
      <c r="AR1577" s="61">
        <f>+AR1576-IF(AR$18&gt;74,(AR1576/AR$25)*$C$10)</f>
        <v/>
      </c>
      <c r="AS1577" s="61">
        <f>+AS1576-IF(AS$18&gt;74,(AS1576/AS$25)*$C$10)</f>
        <v/>
      </c>
      <c r="AT1577" s="61">
        <f>+AT1576-IF(AT$18&gt;74,(AT1576/AT$25)*$C$10)</f>
        <v/>
      </c>
      <c r="AU1577" s="61">
        <f>+AU1576-IF(AU$18&gt;74,(AU1576/AU$25)*$C$10)</f>
        <v/>
      </c>
      <c r="AV1577" s="61">
        <f>+AV1576-IF(AV$18&gt;74,(AV1576/AV$25)*$C$10)</f>
        <v/>
      </c>
      <c r="AW1577" s="61">
        <f>+AW1576-IF(AW$18&gt;74,(AW1576/AW$25)*$C$10)</f>
        <v/>
      </c>
      <c r="AX1577" s="35">
        <f>IF(AW1577&gt;0,1,0)</f>
        <v/>
      </c>
      <c r="AY1577" s="35">
        <f>IF(AL1577&gt;0,1,0)</f>
        <v/>
      </c>
      <c r="AZ1577" s="35">
        <f>IF(AG1577&gt;0,1,0)</f>
        <v/>
      </c>
      <c r="BA1577" s="35">
        <f>IF(AB1577&gt;0,1,0)</f>
        <v/>
      </c>
      <c r="BB1577" s="35">
        <f>IF(W1577&gt;0,1,0)</f>
        <v/>
      </c>
    </row>
    <row r="1578">
      <c r="B1578" s="154" t="inlineStr">
        <is>
          <t>trial 776</t>
        </is>
      </c>
      <c r="C1578" s="155">
        <f>+start-C1575</f>
        <v/>
      </c>
      <c r="D1578" s="156">
        <f>IF((C1578&lt;=0),0,((C1578-D$24)*Stock*(_xlfn.NORM.INV(RAND(),stock_ave,stock_std))+(C1578-D$24)*Bonds*(_xlfn.NORM.INV(RAND(),bond_ave,bond_std))+(C1578-D$24)*cash*(_xlfn.NORM.INV(RAND(),cash_ave,cash_std))+(C1578-D$24)))</f>
        <v/>
      </c>
      <c r="E1578" s="156">
        <f>IF((D1578&lt;=0),0,((D1578-E$24)*Stock*(_xlfn.NORM.INV(RAND(),stock_ave,stock_std))+(D1578-E$24)*Bonds*(_xlfn.NORM.INV(RAND(),bond_ave,bond_std))+(D1578-E$24)*cash*(_xlfn.NORM.INV(RAND(),cash_ave,cash_std))+(D1578-E$24)))</f>
        <v/>
      </c>
      <c r="F1578" s="156">
        <f>IF((E1578&lt;=0),0,((E1578-F$24)*Stock*(_xlfn.NORM.INV(RAND(),stock_ave,stock_std))+(E1578-F$24)*Bonds*(_xlfn.NORM.INV(RAND(),bond_ave,bond_std))+(E1578-F$24)*cash*(_xlfn.NORM.INV(RAND(),cash_ave,cash_std))+(E1578-F$24)))</f>
        <v/>
      </c>
      <c r="G1578" s="156">
        <f>IF((F1578&lt;=0),0,((F1578-G$24)*Stock*(_xlfn.NORM.INV(RAND(),stock_ave,stock_std))+(F1578-G$24)*Bonds*(_xlfn.NORM.INV(RAND(),bond_ave,bond_std))+(F1578-G$24)*cash*(_xlfn.NORM.INV(RAND(),cash_ave,cash_std))+(F1578-G$24)))</f>
        <v/>
      </c>
      <c r="H1578" s="156">
        <f>IF((G1578&lt;=0),0,((G1578-H$24)*Stock*(_xlfn.NORM.INV(RAND(),stock_ave,stock_std))+(G1578-H$24)*Bonds*(_xlfn.NORM.INV(RAND(),bond_ave,bond_std))+(G1578-H$24)*cash*(_xlfn.NORM.INV(RAND(),cash_ave,cash_std))+(G1578-H$24)))</f>
        <v/>
      </c>
      <c r="I1578" s="156">
        <f>IF((H1578&lt;=0),0,((H1578-I$24)*Stock*(_xlfn.NORM.INV(RAND(),stock_ave,stock_std))+(H1578-I$24)*Bonds*(_xlfn.NORM.INV(RAND(),bond_ave,bond_std))+(H1578-I$24)*cash*(_xlfn.NORM.INV(RAND(),cash_ave,cash_std))+(H1578-I$24)))</f>
        <v/>
      </c>
      <c r="J1578" s="156">
        <f>IF((I1578&lt;=0),0,((I1578-J$24)*Stock*(_xlfn.NORM.INV(RAND(),stock_ave,stock_std))+(I1578-J$24)*Bonds*(_xlfn.NORM.INV(RAND(),bond_ave,bond_std))+(I1578-J$24)*cash*(_xlfn.NORM.INV(RAND(),cash_ave,cash_std))+(I1578-J$24)))</f>
        <v/>
      </c>
      <c r="K1578" s="156">
        <f>IF((J1578&lt;=0),0,((J1578-K$24)*Stock*(_xlfn.NORM.INV(RAND(),stock_ave,stock_std))+(J1578-K$24)*Bonds*(_xlfn.NORM.INV(RAND(),bond_ave,bond_std))+(J1578-K$24)*cash*(_xlfn.NORM.INV(RAND(),cash_ave,cash_std))+(J1578-K$24)))</f>
        <v/>
      </c>
      <c r="L1578" s="156">
        <f>IF((K1578&lt;=0),0,((K1578-L$24)*Stock*(_xlfn.NORM.INV(RAND(),stock_ave,stock_std))+(K1578-L$24)*Bonds*(_xlfn.NORM.INV(RAND(),bond_ave,bond_std))+(K1578-L$24)*cash*(_xlfn.NORM.INV(RAND(),cash_ave,cash_std))+(K1578-L$24)))</f>
        <v/>
      </c>
      <c r="M1578" s="156">
        <f>IF((L1578&lt;=0),0,((L1578-M$24)*Stock*(_xlfn.NORM.INV(RAND(),stock_ave,stock_std))+(L1578-M$24)*Bonds*(_xlfn.NORM.INV(RAND(),bond_ave,bond_std))+(L1578-M$24)*cash*(_xlfn.NORM.INV(RAND(),cash_ave,cash_std))+(L1578-M$24)))</f>
        <v/>
      </c>
      <c r="N1578" s="156">
        <f>IF((M1578&lt;=0),0,((M1578-N$24)*Stock*(_xlfn.NORM.INV(RAND(),stock_ave,stock_std))+(M1578-N$24)*Bonds*(_xlfn.NORM.INV(RAND(),bond_ave,bond_std))+(M1578-N$24)*cash*(_xlfn.NORM.INV(RAND(),cash_ave,cash_std))+(M1578-N$24)))</f>
        <v/>
      </c>
      <c r="O1578" s="156">
        <f>IF((N1578&lt;=0),0,((N1578-O$24)*Stock*(_xlfn.NORM.INV(RAND(),stock_ave,stock_std))+(N1578-O$24)*Bonds*(_xlfn.NORM.INV(RAND(),bond_ave,bond_std))+(N1578-O$24)*cash*(_xlfn.NORM.INV(RAND(),cash_ave,cash_std))+(N1578-O$24)))</f>
        <v/>
      </c>
      <c r="P1578" s="156">
        <f>IF((O1578&lt;=0),0,((O1578-P$24)*Stock*(_xlfn.NORM.INV(RAND(),stock_ave,stock_std))+(O1578-P$24)*Bonds*(_xlfn.NORM.INV(RAND(),bond_ave,bond_std))+(O1578-P$24)*cash*(_xlfn.NORM.INV(RAND(),cash_ave,cash_std))+(O1578-P$24)))</f>
        <v/>
      </c>
      <c r="Q1578" s="156">
        <f>IF((P1578&lt;=0),0,((P1578-Q$24)*Stock*(_xlfn.NORM.INV(RAND(),stock_ave,stock_std))+(P1578-Q$24)*Bonds*(_xlfn.NORM.INV(RAND(),bond_ave,bond_std))+(P1578-Q$24)*cash*(_xlfn.NORM.INV(RAND(),cash_ave,cash_std))+(P1578-Q$24)))</f>
        <v/>
      </c>
      <c r="R1578" s="156">
        <f>IF((Q1578&lt;=0),0,((Q1578-R$24)*Stock*(_xlfn.NORM.INV(RAND(),stock_ave,stock_std))+(Q1578-R$24)*Bonds*(_xlfn.NORM.INV(RAND(),bond_ave,bond_std))+(Q1578-R$24)*cash*(_xlfn.NORM.INV(RAND(),cash_ave,cash_std))+(Q1578-R$24)))</f>
        <v/>
      </c>
      <c r="S1578" s="156">
        <f>IF((R1578&lt;=0),0,((R1578-S$24)*Stock*(_xlfn.NORM.INV(RAND(),stock_ave,stock_std))+(R1578-S$24)*Bonds*(_xlfn.NORM.INV(RAND(),bond_ave,bond_std))+(R1578-S$24)*cash*(_xlfn.NORM.INV(RAND(),cash_ave,cash_std))+(R1578-S$24)))</f>
        <v/>
      </c>
      <c r="T1578" s="156">
        <f>IF((S1578&lt;=0),0,((S1578-T$24)*Stock*(_xlfn.NORM.INV(RAND(),stock_ave,stock_std))+(S1578-T$24)*Bonds*(_xlfn.NORM.INV(RAND(),bond_ave,bond_std))+(S1578-T$24)*cash*(_xlfn.NORM.INV(RAND(),cash_ave,cash_std))+(S1578-T$24)))</f>
        <v/>
      </c>
      <c r="U1578" s="156">
        <f>IF((T1578&lt;=0),0,((T1578-U$24)*Stock*(_xlfn.NORM.INV(RAND(),stock_ave,stock_std))+(T1578-U$24)*Bonds*(_xlfn.NORM.INV(RAND(),bond_ave,bond_std))+(T1578-U$24)*cash*(_xlfn.NORM.INV(RAND(),cash_ave,cash_std))+(T1578-U$24)))</f>
        <v/>
      </c>
      <c r="V1578" s="156">
        <f>IF((U1578&lt;=0),0,((U1578-V$24)*Stock*(_xlfn.NORM.INV(RAND(),stock_ave,stock_std))+(U1578-V$24)*Bonds*(_xlfn.NORM.INV(RAND(),bond_ave,bond_std))+(U1578-V$24)*cash*(_xlfn.NORM.INV(RAND(),cash_ave,cash_std))+(U1578-V$24)))</f>
        <v/>
      </c>
      <c r="W1578" s="156">
        <f>IF((V1578&lt;=0),0,((V1578-W$24)*Stock*(_xlfn.NORM.INV(RAND(),stock_ave,stock_std))+(V1578-W$24)*Bonds*(_xlfn.NORM.INV(RAND(),bond_ave,bond_std))+(V1578-W$24)*cash*(_xlfn.NORM.INV(RAND(),cash_ave,cash_std))+(V1578-W$24)))</f>
        <v/>
      </c>
      <c r="X1578" s="156">
        <f>IF((W1578&lt;=0),0,((W1578-X$24)*Stock*(_xlfn.NORM.INV(RAND(),stock_ave,stock_std))+(W1578-X$24)*Bonds*(_xlfn.NORM.INV(RAND(),bond_ave,bond_std))+(W1578-X$24)*cash*(_xlfn.NORM.INV(RAND(),cash_ave,cash_std))+(W1578-X$24)))</f>
        <v/>
      </c>
      <c r="Y1578" s="156">
        <f>IF((X1578&lt;=0),0,((X1578-Y$24)*Stock*(_xlfn.NORM.INV(RAND(),stock_ave,stock_std))+(X1578-Y$24)*Bonds*(_xlfn.NORM.INV(RAND(),bond_ave,bond_std))+(X1578-Y$24)*cash*(_xlfn.NORM.INV(RAND(),cash_ave,cash_std))+(X1578-Y$24)))</f>
        <v/>
      </c>
      <c r="Z1578" s="156">
        <f>IF((Y1578&lt;=0),0,((Y1578-Z$24)*Stock*(_xlfn.NORM.INV(RAND(),stock_ave,stock_std))+(Y1578-Z$24)*Bonds*(_xlfn.NORM.INV(RAND(),bond_ave,bond_std))+(Y1578-Z$24)*cash*(_xlfn.NORM.INV(RAND(),cash_ave,cash_std))+(Y1578-Z$24)))</f>
        <v/>
      </c>
      <c r="AA1578" s="156">
        <f>IF((Z1578&lt;=0),0,((Z1578-AA$24)*Stock*(_xlfn.NORM.INV(RAND(),stock_ave,stock_std))+(Z1578-AA$24)*Bonds*(_xlfn.NORM.INV(RAND(),bond_ave,bond_std))+(Z1578-AA$24)*cash*(_xlfn.NORM.INV(RAND(),cash_ave,cash_std))+(Z1578-AA$24)))</f>
        <v/>
      </c>
      <c r="AB1578" s="156">
        <f>IF((AA1578&lt;=0),0,((AA1578-AB$24)*Stock*(_xlfn.NORM.INV(RAND(),stock_ave,stock_std))+(AA1578-AB$24)*Bonds*(_xlfn.NORM.INV(RAND(),bond_ave,bond_std))+(AA1578-AB$24)*cash*(_xlfn.NORM.INV(RAND(),cash_ave,cash_std))+(AA1578-AB$24)))</f>
        <v/>
      </c>
      <c r="AC1578" s="156">
        <f>IF((AB1578&lt;=0),0,((AB1578-AC$24)*Stock*(_xlfn.NORM.INV(RAND(),stock_ave,stock_std))+(AB1578-AC$24)*Bonds*(_xlfn.NORM.INV(RAND(),bond_ave,bond_std))+(AB1578-AC$24)*cash*(_xlfn.NORM.INV(RAND(),cash_ave,cash_std))+(AB1578-AC$24)))</f>
        <v/>
      </c>
      <c r="AD1578" s="156">
        <f>IF((AC1578&lt;=0),0,((AC1578-AD$24)*Stock*(_xlfn.NORM.INV(RAND(),stock_ave,stock_std))+(AC1578-AD$24)*Bonds*(_xlfn.NORM.INV(RAND(),bond_ave,bond_std))+(AC1578-AD$24)*cash*(_xlfn.NORM.INV(RAND(),cash_ave,cash_std))+(AC1578-AD$24)))</f>
        <v/>
      </c>
      <c r="AE1578" s="156">
        <f>IF((AD1578&lt;=0),0,((AD1578-AE$24)*Stock*(_xlfn.NORM.INV(RAND(),stock_ave,stock_std))+(AD1578-AE$24)*Bonds*(_xlfn.NORM.INV(RAND(),bond_ave,bond_std))+(AD1578-AE$24)*cash*(_xlfn.NORM.INV(RAND(),cash_ave,cash_std))+(AD1578-AE$24)))</f>
        <v/>
      </c>
      <c r="AF1578" s="156">
        <f>IF((AE1578&lt;=0),0,((AE1578-AF$24)*Stock*(_xlfn.NORM.INV(RAND(),stock_ave,stock_std))+(AE1578-AF$24)*Bonds*(_xlfn.NORM.INV(RAND(),bond_ave,bond_std))+(AE1578-AF$24)*cash*(_xlfn.NORM.INV(RAND(),cash_ave,cash_std))+(AE1578-AF$24)))</f>
        <v/>
      </c>
      <c r="AG1578" s="156">
        <f>IF((AF1578&lt;=0),0,((AF1578-AG$24)*Stock*(_xlfn.NORM.INV(RAND(),stock_ave,stock_std))+(AF1578-AG$24)*Bonds*(_xlfn.NORM.INV(RAND(),bond_ave,bond_std))+(AF1578-AG$24)*cash*(_xlfn.NORM.INV(RAND(),cash_ave,cash_std))+(AF1578-AG$24)))</f>
        <v/>
      </c>
      <c r="AH1578" s="156">
        <f>IF((AG1578&lt;=0),0,((AG1578-AH$24)*Stock*(_xlfn.NORM.INV(RAND(),stock_ave,stock_std))+(AG1578-AH$24)*Bonds*(_xlfn.NORM.INV(RAND(),bond_ave,bond_std))+(AG1578-AH$24)*cash*(_xlfn.NORM.INV(RAND(),cash_ave,cash_std))+(AG1578-AH$24)))</f>
        <v/>
      </c>
      <c r="AI1578" s="156">
        <f>IF((AH1578&lt;=0),0,((AH1578-AI$24)*Stock*(_xlfn.NORM.INV(RAND(),stock_ave,stock_std))+(AH1578-AI$24)*Bonds*(_xlfn.NORM.INV(RAND(),bond_ave,bond_std))+(AH1578-AI$24)*cash*(_xlfn.NORM.INV(RAND(),cash_ave,cash_std))+(AH1578-AI$24)))</f>
        <v/>
      </c>
      <c r="AJ1578" s="156">
        <f>IF((AI1578&lt;=0),0,((AI1578-AJ$24)*Stock*(_xlfn.NORM.INV(RAND(),stock_ave,stock_std))+(AI1578-AJ$24)*Bonds*(_xlfn.NORM.INV(RAND(),bond_ave,bond_std))+(AI1578-AJ$24)*cash*(_xlfn.NORM.INV(RAND(),cash_ave,cash_std))+(AI1578-AJ$24)))</f>
        <v/>
      </c>
      <c r="AK1578" s="156">
        <f>IF((AJ1578&lt;=0),0,((AJ1578-AK$24)*Stock*(_xlfn.NORM.INV(RAND(),stock_ave,stock_std))+(AJ1578-AK$24)*Bonds*(_xlfn.NORM.INV(RAND(),bond_ave,bond_std))+(AJ1578-AK$24)*cash*(_xlfn.NORM.INV(RAND(),cash_ave,cash_std))+(AJ1578-AK$24)))</f>
        <v/>
      </c>
      <c r="AL1578" s="156">
        <f>IF((AK1578&lt;=0),0,((AK1578-AL$24)*Stock*(_xlfn.NORM.INV(RAND(),stock_ave,stock_std))+(AK1578-AL$24)*Bonds*(_xlfn.NORM.INV(RAND(),bond_ave,bond_std))+(AK1578-AL$24)*cash*(_xlfn.NORM.INV(RAND(),cash_ave,cash_std))+(AK1578-AL$24)))</f>
        <v/>
      </c>
      <c r="AM1578" s="156">
        <f>IF((AL1578&lt;=0),0,((AL1578-AM$24)*Stock*(_xlfn.NORM.INV(RAND(),stock_ave,stock_std))+(AL1578-AM$24)*Bonds*(_xlfn.NORM.INV(RAND(),bond_ave,bond_std))+(AL1578-AM$24)*cash*(_xlfn.NORM.INV(RAND(),cash_ave,cash_std))+(AL1578-AM$24)))</f>
        <v/>
      </c>
      <c r="AN1578" s="156">
        <f>IF((AM1578&lt;=0),0,((AM1578-AN$24)*Stock*(_xlfn.NORM.INV(RAND(),stock_ave,stock_std))+(AM1578-AN$24)*Bonds*(_xlfn.NORM.INV(RAND(),bond_ave,bond_std))+(AM1578-AN$24)*cash*(_xlfn.NORM.INV(RAND(),cash_ave,cash_std))+(AM1578-AN$24)))</f>
        <v/>
      </c>
      <c r="AO1578" s="156">
        <f>IF((AN1578&lt;=0),0,((AN1578-AO$24)*Stock*(_xlfn.NORM.INV(RAND(),stock_ave,stock_std))+(AN1578-AO$24)*Bonds*(_xlfn.NORM.INV(RAND(),bond_ave,bond_std))+(AN1578-AO$24)*cash*(_xlfn.NORM.INV(RAND(),cash_ave,cash_std))+(AN1578-AO$24)))</f>
        <v/>
      </c>
      <c r="AP1578" s="156">
        <f>IF((AO1578&lt;=0),0,((AO1578-AP$24)*Stock*(_xlfn.NORM.INV(RAND(),stock_ave,stock_std))+(AO1578-AP$24)*Bonds*(_xlfn.NORM.INV(RAND(),bond_ave,bond_std))+(AO1578-AP$24)*cash*(_xlfn.NORM.INV(RAND(),cash_ave,cash_std))+(AO1578-AP$24)))</f>
        <v/>
      </c>
      <c r="AQ1578" s="156">
        <f>IF((AP1578&lt;=0),0,((AP1578-AQ$24)*Stock*(_xlfn.NORM.INV(RAND(),stock_ave,stock_std))+(AP1578-AQ$24)*Bonds*(_xlfn.NORM.INV(RAND(),bond_ave,bond_std))+(AP1578-AQ$24)*cash*(_xlfn.NORM.INV(RAND(),cash_ave,cash_std))+(AP1578-AQ$24)))</f>
        <v/>
      </c>
      <c r="AR1578" s="156">
        <f>IF((AQ1578&lt;=0),0,((AQ1578-AR$24)*Stock*(_xlfn.NORM.INV(RAND(),stock_ave,stock_std))+(AQ1578-AR$24)*Bonds*(_xlfn.NORM.INV(RAND(),bond_ave,bond_std))+(AQ1578-AR$24)*cash*(_xlfn.NORM.INV(RAND(),cash_ave,cash_std))+(AQ1578-AR$24)))</f>
        <v/>
      </c>
      <c r="AS1578" s="156">
        <f>IF((AR1578&lt;=0),0,((AR1578-AS$24)*Stock*(_xlfn.NORM.INV(RAND(),stock_ave,stock_std))+(AR1578-AS$24)*Bonds*(_xlfn.NORM.INV(RAND(),bond_ave,bond_std))+(AR1578-AS$24)*cash*(_xlfn.NORM.INV(RAND(),cash_ave,cash_std))+(AR1578-AS$24)))</f>
        <v/>
      </c>
      <c r="AT1578" s="156">
        <f>IF((AS1578&lt;=0),0,((AS1578-AT$24)*Stock*(_xlfn.NORM.INV(RAND(),stock_ave,stock_std))+(AS1578-AT$24)*Bonds*(_xlfn.NORM.INV(RAND(),bond_ave,bond_std))+(AS1578-AT$24)*cash*(_xlfn.NORM.INV(RAND(),cash_ave,cash_std))+(AS1578-AT$24)))</f>
        <v/>
      </c>
      <c r="AU1578" s="156">
        <f>IF((AT1578&lt;=0),0,((AT1578-AU$24)*Stock*(_xlfn.NORM.INV(RAND(),stock_ave,stock_std))+(AT1578-AU$24)*Bonds*(_xlfn.NORM.INV(RAND(),bond_ave,bond_std))+(AT1578-AU$24)*cash*(_xlfn.NORM.INV(RAND(),cash_ave,cash_std))+(AT1578-AU$24)))</f>
        <v/>
      </c>
      <c r="AV1578" s="156">
        <f>IF((AU1578&lt;=0),0,((AU1578-AV$24)*Stock*(_xlfn.NORM.INV(RAND(),stock_ave,stock_std))+(AU1578-AV$24)*Bonds*(_xlfn.NORM.INV(RAND(),bond_ave,bond_std))+(AU1578-AV$24)*cash*(_xlfn.NORM.INV(RAND(),cash_ave,cash_std))+(AU1578-AV$24)))</f>
        <v/>
      </c>
      <c r="AW1578" s="156">
        <f>IF((AV1578&lt;=0),0,((AV1578-AW$24)*Stock*(_xlfn.NORM.INV(RAND(),stock_ave,stock_std))+(AV1578-AW$24)*Bonds*(_xlfn.NORM.INV(RAND(),bond_ave,bond_std))+(AV1578-AW$24)*cash*(_xlfn.NORM.INV(RAND(),cash_ave,cash_std))+(AV1578-AW$24)))</f>
        <v/>
      </c>
      <c r="AX1578" s="159" t="n"/>
      <c r="AY1578" s="159" t="n"/>
      <c r="AZ1578" s="159" t="n"/>
      <c r="BA1578" s="159" t="n"/>
      <c r="BB1578" s="159" t="n"/>
    </row>
    <row r="1579">
      <c r="C1579" s="147" t="n"/>
      <c r="D1579" s="61">
        <f>+D1578-IF(D$18&gt;74,(D1578/D$25)*$C$10)</f>
        <v/>
      </c>
      <c r="E1579" s="61">
        <f>+E1578-IF(E$18&gt;74,(E1578/E$25)*$C$10)</f>
        <v/>
      </c>
      <c r="F1579" s="61">
        <f>+F1578-IF(F$18&gt;74,(F1578/F$25)*$C$10)</f>
        <v/>
      </c>
      <c r="G1579" s="61">
        <f>+G1578-IF(G$18&gt;74,(G1578/G$25)*$C$10)</f>
        <v/>
      </c>
      <c r="H1579" s="61">
        <f>+H1578-IF(H$18&gt;74,(H1578/H$25)*$C$10)</f>
        <v/>
      </c>
      <c r="I1579" s="61">
        <f>+I1578-IF(I$18&gt;74,(I1578/I$25)*$C$10)</f>
        <v/>
      </c>
      <c r="J1579" s="61">
        <f>+J1578-IF(J$18&gt;74,(J1578/J$25)*$C$10)</f>
        <v/>
      </c>
      <c r="K1579" s="61">
        <f>+K1578-IF(K$18&gt;74,(K1578/K$25)*$C$10)</f>
        <v/>
      </c>
      <c r="L1579" s="61">
        <f>+L1578-IF(L$18&gt;74,(L1578/L$25)*$C$10)</f>
        <v/>
      </c>
      <c r="M1579" s="61">
        <f>+M1578-IF(M$18&gt;74,(M1578/M$25)*$C$10)</f>
        <v/>
      </c>
      <c r="N1579" s="61">
        <f>+N1578-IF(N$18&gt;74,(N1578/N$25)*$C$10)</f>
        <v/>
      </c>
      <c r="O1579" s="61">
        <f>+O1578-IF(O$18&gt;74,(O1578/O$25)*$C$10)</f>
        <v/>
      </c>
      <c r="P1579" s="61">
        <f>+P1578-IF(P$18&gt;74,(P1578/P$25)*$C$10)</f>
        <v/>
      </c>
      <c r="Q1579" s="61">
        <f>+Q1578-IF(Q$18&gt;74,(Q1578/Q$25)*$C$10)</f>
        <v/>
      </c>
      <c r="R1579" s="61">
        <f>+R1578-IF(R$18&gt;74,(R1578/R$25)*$C$10)</f>
        <v/>
      </c>
      <c r="S1579" s="61">
        <f>+S1578-IF(S$18&gt;74,(S1578/S$25)*$C$10)</f>
        <v/>
      </c>
      <c r="T1579" s="61">
        <f>+T1578-IF(T$18&gt;74,(T1578/T$25)*$C$10)</f>
        <v/>
      </c>
      <c r="U1579" s="61">
        <f>+U1578-IF(U$18&gt;74,(U1578/U$25)*$C$10)</f>
        <v/>
      </c>
      <c r="V1579" s="61">
        <f>+V1578-IF(V$18&gt;74,(V1578/V$25)*$C$10)</f>
        <v/>
      </c>
      <c r="W1579" s="61">
        <f>+W1578-IF(W$18&gt;74,(W1578/W$25)*$C$10)</f>
        <v/>
      </c>
      <c r="X1579" s="61">
        <f>+X1578-IF(X$18&gt;74,(X1578/X$25)*$C$10)</f>
        <v/>
      </c>
      <c r="Y1579" s="61">
        <f>+Y1578-IF(Y$18&gt;74,(Y1578/Y$25)*$C$10)</f>
        <v/>
      </c>
      <c r="Z1579" s="61">
        <f>+Z1578-IF(Z$18&gt;74,(Z1578/Z$25)*$C$10)</f>
        <v/>
      </c>
      <c r="AA1579" s="61">
        <f>+AA1578-IF(AA$18&gt;74,(AA1578/AA$25)*$C$10)</f>
        <v/>
      </c>
      <c r="AB1579" s="61">
        <f>+AB1578-IF(AB$18&gt;74,(AB1578/AB$25)*$C$10)</f>
        <v/>
      </c>
      <c r="AC1579" s="61">
        <f>+AC1578-IF(AC$18&gt;74,(AC1578/AC$25)*$C$10)</f>
        <v/>
      </c>
      <c r="AD1579" s="61">
        <f>+AD1578-IF(AD$18&gt;74,(AD1578/AD$25)*$C$10)</f>
        <v/>
      </c>
      <c r="AE1579" s="61">
        <f>+AE1578-IF(AE$18&gt;74,(AE1578/AE$25)*$C$10)</f>
        <v/>
      </c>
      <c r="AF1579" s="61">
        <f>+AF1578-IF(AF$18&gt;74,(AF1578/AF$25)*$C$10)</f>
        <v/>
      </c>
      <c r="AG1579" s="61">
        <f>+AG1578-IF(AG$18&gt;74,(AG1578/AG$25)*$C$10)</f>
        <v/>
      </c>
      <c r="AH1579" s="61">
        <f>+AH1578-IF(AH$18&gt;74,(AH1578/AH$25)*$C$10)</f>
        <v/>
      </c>
      <c r="AI1579" s="61">
        <f>+AI1578-IF(AI$18&gt;74,(AI1578/AI$25)*$C$10)</f>
        <v/>
      </c>
      <c r="AJ1579" s="61">
        <f>+AJ1578-IF(AJ$18&gt;74,(AJ1578/AJ$25)*$C$10)</f>
        <v/>
      </c>
      <c r="AK1579" s="61">
        <f>+AK1578-IF(AK$18&gt;74,(AK1578/AK$25)*$C$10)</f>
        <v/>
      </c>
      <c r="AL1579" s="61">
        <f>+AL1578-IF(AL$18&gt;74,(AL1578/AL$25)*$C$10)</f>
        <v/>
      </c>
      <c r="AM1579" s="61">
        <f>+AM1578-IF(AM$18&gt;74,(AM1578/AM$25)*$C$10)</f>
        <v/>
      </c>
      <c r="AN1579" s="61">
        <f>+AN1578-IF(AN$18&gt;74,(AN1578/AN$25)*$C$10)</f>
        <v/>
      </c>
      <c r="AO1579" s="61">
        <f>+AO1578-IF(AO$18&gt;74,(AO1578/AO$25)*$C$10)</f>
        <v/>
      </c>
      <c r="AP1579" s="61">
        <f>+AP1578-IF(AP$18&gt;74,(AP1578/AP$25)*$C$10)</f>
        <v/>
      </c>
      <c r="AQ1579" s="61">
        <f>+AQ1578-IF(AQ$18&gt;74,(AQ1578/AQ$25)*$C$10)</f>
        <v/>
      </c>
      <c r="AR1579" s="61">
        <f>+AR1578-IF(AR$18&gt;74,(AR1578/AR$25)*$C$10)</f>
        <v/>
      </c>
      <c r="AS1579" s="61">
        <f>+AS1578-IF(AS$18&gt;74,(AS1578/AS$25)*$C$10)</f>
        <v/>
      </c>
      <c r="AT1579" s="61">
        <f>+AT1578-IF(AT$18&gt;74,(AT1578/AT$25)*$C$10)</f>
        <v/>
      </c>
      <c r="AU1579" s="61">
        <f>+AU1578-IF(AU$18&gt;74,(AU1578/AU$25)*$C$10)</f>
        <v/>
      </c>
      <c r="AV1579" s="61">
        <f>+AV1578-IF(AV$18&gt;74,(AV1578/AV$25)*$C$10)</f>
        <v/>
      </c>
      <c r="AW1579" s="61">
        <f>+AW1578-IF(AW$18&gt;74,(AW1578/AW$25)*$C$10)</f>
        <v/>
      </c>
      <c r="AX1579" s="35">
        <f>IF(AW1579&gt;0,1,0)</f>
        <v/>
      </c>
      <c r="AY1579" s="35">
        <f>IF(AL1579&gt;0,1,0)</f>
        <v/>
      </c>
      <c r="AZ1579" s="35">
        <f>IF(AG1579&gt;0,1,0)</f>
        <v/>
      </c>
      <c r="BA1579" s="35">
        <f>IF(AB1579&gt;0,1,0)</f>
        <v/>
      </c>
      <c r="BB1579" s="35">
        <f>IF(W1579&gt;0,1,0)</f>
        <v/>
      </c>
    </row>
    <row r="1580">
      <c r="B1580" s="154" t="inlineStr">
        <is>
          <t>trial 777</t>
        </is>
      </c>
      <c r="C1580" s="155">
        <f>+start-C1577</f>
        <v/>
      </c>
      <c r="D1580" s="156">
        <f>IF((C1580&lt;=0),0,((C1580-D$24)*Stock*(_xlfn.NORM.INV(RAND(),stock_ave,stock_std))+(C1580-D$24)*Bonds*(_xlfn.NORM.INV(RAND(),bond_ave,bond_std))+(C1580-D$24)*cash*(_xlfn.NORM.INV(RAND(),cash_ave,cash_std))+(C1580-D$24)))</f>
        <v/>
      </c>
      <c r="E1580" s="156">
        <f>IF((D1580&lt;=0),0,((D1580-E$24)*Stock*(_xlfn.NORM.INV(RAND(),stock_ave,stock_std))+(D1580-E$24)*Bonds*(_xlfn.NORM.INV(RAND(),bond_ave,bond_std))+(D1580-E$24)*cash*(_xlfn.NORM.INV(RAND(),cash_ave,cash_std))+(D1580-E$24)))</f>
        <v/>
      </c>
      <c r="F1580" s="156">
        <f>IF((E1580&lt;=0),0,((E1580-F$24)*Stock*(_xlfn.NORM.INV(RAND(),stock_ave,stock_std))+(E1580-F$24)*Bonds*(_xlfn.NORM.INV(RAND(),bond_ave,bond_std))+(E1580-F$24)*cash*(_xlfn.NORM.INV(RAND(),cash_ave,cash_std))+(E1580-F$24)))</f>
        <v/>
      </c>
      <c r="G1580" s="156">
        <f>IF((F1580&lt;=0),0,((F1580-G$24)*Stock*(_xlfn.NORM.INV(RAND(),stock_ave,stock_std))+(F1580-G$24)*Bonds*(_xlfn.NORM.INV(RAND(),bond_ave,bond_std))+(F1580-G$24)*cash*(_xlfn.NORM.INV(RAND(),cash_ave,cash_std))+(F1580-G$24)))</f>
        <v/>
      </c>
      <c r="H1580" s="156">
        <f>IF((G1580&lt;=0),0,((G1580-H$24)*Stock*(_xlfn.NORM.INV(RAND(),stock_ave,stock_std))+(G1580-H$24)*Bonds*(_xlfn.NORM.INV(RAND(),bond_ave,bond_std))+(G1580-H$24)*cash*(_xlfn.NORM.INV(RAND(),cash_ave,cash_std))+(G1580-H$24)))</f>
        <v/>
      </c>
      <c r="I1580" s="156">
        <f>IF((H1580&lt;=0),0,((H1580-I$24)*Stock*(_xlfn.NORM.INV(RAND(),stock_ave,stock_std))+(H1580-I$24)*Bonds*(_xlfn.NORM.INV(RAND(),bond_ave,bond_std))+(H1580-I$24)*cash*(_xlfn.NORM.INV(RAND(),cash_ave,cash_std))+(H1580-I$24)))</f>
        <v/>
      </c>
      <c r="J1580" s="156">
        <f>IF((I1580&lt;=0),0,((I1580-J$24)*Stock*(_xlfn.NORM.INV(RAND(),stock_ave,stock_std))+(I1580-J$24)*Bonds*(_xlfn.NORM.INV(RAND(),bond_ave,bond_std))+(I1580-J$24)*cash*(_xlfn.NORM.INV(RAND(),cash_ave,cash_std))+(I1580-J$24)))</f>
        <v/>
      </c>
      <c r="K1580" s="156">
        <f>IF((J1580&lt;=0),0,((J1580-K$24)*Stock*(_xlfn.NORM.INV(RAND(),stock_ave,stock_std))+(J1580-K$24)*Bonds*(_xlfn.NORM.INV(RAND(),bond_ave,bond_std))+(J1580-K$24)*cash*(_xlfn.NORM.INV(RAND(),cash_ave,cash_std))+(J1580-K$24)))</f>
        <v/>
      </c>
      <c r="L1580" s="156">
        <f>IF((K1580&lt;=0),0,((K1580-L$24)*Stock*(_xlfn.NORM.INV(RAND(),stock_ave,stock_std))+(K1580-L$24)*Bonds*(_xlfn.NORM.INV(RAND(),bond_ave,bond_std))+(K1580-L$24)*cash*(_xlfn.NORM.INV(RAND(),cash_ave,cash_std))+(K1580-L$24)))</f>
        <v/>
      </c>
      <c r="M1580" s="156">
        <f>IF((L1580&lt;=0),0,((L1580-M$24)*Stock*(_xlfn.NORM.INV(RAND(),stock_ave,stock_std))+(L1580-M$24)*Bonds*(_xlfn.NORM.INV(RAND(),bond_ave,bond_std))+(L1580-M$24)*cash*(_xlfn.NORM.INV(RAND(),cash_ave,cash_std))+(L1580-M$24)))</f>
        <v/>
      </c>
      <c r="N1580" s="156">
        <f>IF((M1580&lt;=0),0,((M1580-N$24)*Stock*(_xlfn.NORM.INV(RAND(),stock_ave,stock_std))+(M1580-N$24)*Bonds*(_xlfn.NORM.INV(RAND(),bond_ave,bond_std))+(M1580-N$24)*cash*(_xlfn.NORM.INV(RAND(),cash_ave,cash_std))+(M1580-N$24)))</f>
        <v/>
      </c>
      <c r="O1580" s="156">
        <f>IF((N1580&lt;=0),0,((N1580-O$24)*Stock*(_xlfn.NORM.INV(RAND(),stock_ave,stock_std))+(N1580-O$24)*Bonds*(_xlfn.NORM.INV(RAND(),bond_ave,bond_std))+(N1580-O$24)*cash*(_xlfn.NORM.INV(RAND(),cash_ave,cash_std))+(N1580-O$24)))</f>
        <v/>
      </c>
      <c r="P1580" s="156">
        <f>IF((O1580&lt;=0),0,((O1580-P$24)*Stock*(_xlfn.NORM.INV(RAND(),stock_ave,stock_std))+(O1580-P$24)*Bonds*(_xlfn.NORM.INV(RAND(),bond_ave,bond_std))+(O1580-P$24)*cash*(_xlfn.NORM.INV(RAND(),cash_ave,cash_std))+(O1580-P$24)))</f>
        <v/>
      </c>
      <c r="Q1580" s="156">
        <f>IF((P1580&lt;=0),0,((P1580-Q$24)*Stock*(_xlfn.NORM.INV(RAND(),stock_ave,stock_std))+(P1580-Q$24)*Bonds*(_xlfn.NORM.INV(RAND(),bond_ave,bond_std))+(P1580-Q$24)*cash*(_xlfn.NORM.INV(RAND(),cash_ave,cash_std))+(P1580-Q$24)))</f>
        <v/>
      </c>
      <c r="R1580" s="156">
        <f>IF((Q1580&lt;=0),0,((Q1580-R$24)*Stock*(_xlfn.NORM.INV(RAND(),stock_ave,stock_std))+(Q1580-R$24)*Bonds*(_xlfn.NORM.INV(RAND(),bond_ave,bond_std))+(Q1580-R$24)*cash*(_xlfn.NORM.INV(RAND(),cash_ave,cash_std))+(Q1580-R$24)))</f>
        <v/>
      </c>
      <c r="S1580" s="156">
        <f>IF((R1580&lt;=0),0,((R1580-S$24)*Stock*(_xlfn.NORM.INV(RAND(),stock_ave,stock_std))+(R1580-S$24)*Bonds*(_xlfn.NORM.INV(RAND(),bond_ave,bond_std))+(R1580-S$24)*cash*(_xlfn.NORM.INV(RAND(),cash_ave,cash_std))+(R1580-S$24)))</f>
        <v/>
      </c>
      <c r="T1580" s="156">
        <f>IF((S1580&lt;=0),0,((S1580-T$24)*Stock*(_xlfn.NORM.INV(RAND(),stock_ave,stock_std))+(S1580-T$24)*Bonds*(_xlfn.NORM.INV(RAND(),bond_ave,bond_std))+(S1580-T$24)*cash*(_xlfn.NORM.INV(RAND(),cash_ave,cash_std))+(S1580-T$24)))</f>
        <v/>
      </c>
      <c r="U1580" s="156">
        <f>IF((T1580&lt;=0),0,((T1580-U$24)*Stock*(_xlfn.NORM.INV(RAND(),stock_ave,stock_std))+(T1580-U$24)*Bonds*(_xlfn.NORM.INV(RAND(),bond_ave,bond_std))+(T1580-U$24)*cash*(_xlfn.NORM.INV(RAND(),cash_ave,cash_std))+(T1580-U$24)))</f>
        <v/>
      </c>
      <c r="V1580" s="156">
        <f>IF((U1580&lt;=0),0,((U1580-V$24)*Stock*(_xlfn.NORM.INV(RAND(),stock_ave,stock_std))+(U1580-V$24)*Bonds*(_xlfn.NORM.INV(RAND(),bond_ave,bond_std))+(U1580-V$24)*cash*(_xlfn.NORM.INV(RAND(),cash_ave,cash_std))+(U1580-V$24)))</f>
        <v/>
      </c>
      <c r="W1580" s="156">
        <f>IF((V1580&lt;=0),0,((V1580-W$24)*Stock*(_xlfn.NORM.INV(RAND(),stock_ave,stock_std))+(V1580-W$24)*Bonds*(_xlfn.NORM.INV(RAND(),bond_ave,bond_std))+(V1580-W$24)*cash*(_xlfn.NORM.INV(RAND(),cash_ave,cash_std))+(V1580-W$24)))</f>
        <v/>
      </c>
      <c r="X1580" s="156">
        <f>IF((W1580&lt;=0),0,((W1580-X$24)*Stock*(_xlfn.NORM.INV(RAND(),stock_ave,stock_std))+(W1580-X$24)*Bonds*(_xlfn.NORM.INV(RAND(),bond_ave,bond_std))+(W1580-X$24)*cash*(_xlfn.NORM.INV(RAND(),cash_ave,cash_std))+(W1580-X$24)))</f>
        <v/>
      </c>
      <c r="Y1580" s="156">
        <f>IF((X1580&lt;=0),0,((X1580-Y$24)*Stock*(_xlfn.NORM.INV(RAND(),stock_ave,stock_std))+(X1580-Y$24)*Bonds*(_xlfn.NORM.INV(RAND(),bond_ave,bond_std))+(X1580-Y$24)*cash*(_xlfn.NORM.INV(RAND(),cash_ave,cash_std))+(X1580-Y$24)))</f>
        <v/>
      </c>
      <c r="Z1580" s="156">
        <f>IF((Y1580&lt;=0),0,((Y1580-Z$24)*Stock*(_xlfn.NORM.INV(RAND(),stock_ave,stock_std))+(Y1580-Z$24)*Bonds*(_xlfn.NORM.INV(RAND(),bond_ave,bond_std))+(Y1580-Z$24)*cash*(_xlfn.NORM.INV(RAND(),cash_ave,cash_std))+(Y1580-Z$24)))</f>
        <v/>
      </c>
      <c r="AA1580" s="156">
        <f>IF((Z1580&lt;=0),0,((Z1580-AA$24)*Stock*(_xlfn.NORM.INV(RAND(),stock_ave,stock_std))+(Z1580-AA$24)*Bonds*(_xlfn.NORM.INV(RAND(),bond_ave,bond_std))+(Z1580-AA$24)*cash*(_xlfn.NORM.INV(RAND(),cash_ave,cash_std))+(Z1580-AA$24)))</f>
        <v/>
      </c>
      <c r="AB1580" s="156">
        <f>IF((AA1580&lt;=0),0,((AA1580-AB$24)*Stock*(_xlfn.NORM.INV(RAND(),stock_ave,stock_std))+(AA1580-AB$24)*Bonds*(_xlfn.NORM.INV(RAND(),bond_ave,bond_std))+(AA1580-AB$24)*cash*(_xlfn.NORM.INV(RAND(),cash_ave,cash_std))+(AA1580-AB$24)))</f>
        <v/>
      </c>
      <c r="AC1580" s="156">
        <f>IF((AB1580&lt;=0),0,((AB1580-AC$24)*Stock*(_xlfn.NORM.INV(RAND(),stock_ave,stock_std))+(AB1580-AC$24)*Bonds*(_xlfn.NORM.INV(RAND(),bond_ave,bond_std))+(AB1580-AC$24)*cash*(_xlfn.NORM.INV(RAND(),cash_ave,cash_std))+(AB1580-AC$24)))</f>
        <v/>
      </c>
      <c r="AD1580" s="156">
        <f>IF((AC1580&lt;=0),0,((AC1580-AD$24)*Stock*(_xlfn.NORM.INV(RAND(),stock_ave,stock_std))+(AC1580-AD$24)*Bonds*(_xlfn.NORM.INV(RAND(),bond_ave,bond_std))+(AC1580-AD$24)*cash*(_xlfn.NORM.INV(RAND(),cash_ave,cash_std))+(AC1580-AD$24)))</f>
        <v/>
      </c>
      <c r="AE1580" s="156">
        <f>IF((AD1580&lt;=0),0,((AD1580-AE$24)*Stock*(_xlfn.NORM.INV(RAND(),stock_ave,stock_std))+(AD1580-AE$24)*Bonds*(_xlfn.NORM.INV(RAND(),bond_ave,bond_std))+(AD1580-AE$24)*cash*(_xlfn.NORM.INV(RAND(),cash_ave,cash_std))+(AD1580-AE$24)))</f>
        <v/>
      </c>
      <c r="AF1580" s="156">
        <f>IF((AE1580&lt;=0),0,((AE1580-AF$24)*Stock*(_xlfn.NORM.INV(RAND(),stock_ave,stock_std))+(AE1580-AF$24)*Bonds*(_xlfn.NORM.INV(RAND(),bond_ave,bond_std))+(AE1580-AF$24)*cash*(_xlfn.NORM.INV(RAND(),cash_ave,cash_std))+(AE1580-AF$24)))</f>
        <v/>
      </c>
      <c r="AG1580" s="156">
        <f>IF((AF1580&lt;=0),0,((AF1580-AG$24)*Stock*(_xlfn.NORM.INV(RAND(),stock_ave,stock_std))+(AF1580-AG$24)*Bonds*(_xlfn.NORM.INV(RAND(),bond_ave,bond_std))+(AF1580-AG$24)*cash*(_xlfn.NORM.INV(RAND(),cash_ave,cash_std))+(AF1580-AG$24)))</f>
        <v/>
      </c>
      <c r="AH1580" s="156">
        <f>IF((AG1580&lt;=0),0,((AG1580-AH$24)*Stock*(_xlfn.NORM.INV(RAND(),stock_ave,stock_std))+(AG1580-AH$24)*Bonds*(_xlfn.NORM.INV(RAND(),bond_ave,bond_std))+(AG1580-AH$24)*cash*(_xlfn.NORM.INV(RAND(),cash_ave,cash_std))+(AG1580-AH$24)))</f>
        <v/>
      </c>
      <c r="AI1580" s="156">
        <f>IF((AH1580&lt;=0),0,((AH1580-AI$24)*Stock*(_xlfn.NORM.INV(RAND(),stock_ave,stock_std))+(AH1580-AI$24)*Bonds*(_xlfn.NORM.INV(RAND(),bond_ave,bond_std))+(AH1580-AI$24)*cash*(_xlfn.NORM.INV(RAND(),cash_ave,cash_std))+(AH1580-AI$24)))</f>
        <v/>
      </c>
      <c r="AJ1580" s="156">
        <f>IF((AI1580&lt;=0),0,((AI1580-AJ$24)*Stock*(_xlfn.NORM.INV(RAND(),stock_ave,stock_std))+(AI1580-AJ$24)*Bonds*(_xlfn.NORM.INV(RAND(),bond_ave,bond_std))+(AI1580-AJ$24)*cash*(_xlfn.NORM.INV(RAND(),cash_ave,cash_std))+(AI1580-AJ$24)))</f>
        <v/>
      </c>
      <c r="AK1580" s="156">
        <f>IF((AJ1580&lt;=0),0,((AJ1580-AK$24)*Stock*(_xlfn.NORM.INV(RAND(),stock_ave,stock_std))+(AJ1580-AK$24)*Bonds*(_xlfn.NORM.INV(RAND(),bond_ave,bond_std))+(AJ1580-AK$24)*cash*(_xlfn.NORM.INV(RAND(),cash_ave,cash_std))+(AJ1580-AK$24)))</f>
        <v/>
      </c>
      <c r="AL1580" s="156">
        <f>IF((AK1580&lt;=0),0,((AK1580-AL$24)*Stock*(_xlfn.NORM.INV(RAND(),stock_ave,stock_std))+(AK1580-AL$24)*Bonds*(_xlfn.NORM.INV(RAND(),bond_ave,bond_std))+(AK1580-AL$24)*cash*(_xlfn.NORM.INV(RAND(),cash_ave,cash_std))+(AK1580-AL$24)))</f>
        <v/>
      </c>
      <c r="AM1580" s="156">
        <f>IF((AL1580&lt;=0),0,((AL1580-AM$24)*Stock*(_xlfn.NORM.INV(RAND(),stock_ave,stock_std))+(AL1580-AM$24)*Bonds*(_xlfn.NORM.INV(RAND(),bond_ave,bond_std))+(AL1580-AM$24)*cash*(_xlfn.NORM.INV(RAND(),cash_ave,cash_std))+(AL1580-AM$24)))</f>
        <v/>
      </c>
      <c r="AN1580" s="156">
        <f>IF((AM1580&lt;=0),0,((AM1580-AN$24)*Stock*(_xlfn.NORM.INV(RAND(),stock_ave,stock_std))+(AM1580-AN$24)*Bonds*(_xlfn.NORM.INV(RAND(),bond_ave,bond_std))+(AM1580-AN$24)*cash*(_xlfn.NORM.INV(RAND(),cash_ave,cash_std))+(AM1580-AN$24)))</f>
        <v/>
      </c>
      <c r="AO1580" s="156">
        <f>IF((AN1580&lt;=0),0,((AN1580-AO$24)*Stock*(_xlfn.NORM.INV(RAND(),stock_ave,stock_std))+(AN1580-AO$24)*Bonds*(_xlfn.NORM.INV(RAND(),bond_ave,bond_std))+(AN1580-AO$24)*cash*(_xlfn.NORM.INV(RAND(),cash_ave,cash_std))+(AN1580-AO$24)))</f>
        <v/>
      </c>
      <c r="AP1580" s="156">
        <f>IF((AO1580&lt;=0),0,((AO1580-AP$24)*Stock*(_xlfn.NORM.INV(RAND(),stock_ave,stock_std))+(AO1580-AP$24)*Bonds*(_xlfn.NORM.INV(RAND(),bond_ave,bond_std))+(AO1580-AP$24)*cash*(_xlfn.NORM.INV(RAND(),cash_ave,cash_std))+(AO1580-AP$24)))</f>
        <v/>
      </c>
      <c r="AQ1580" s="156">
        <f>IF((AP1580&lt;=0),0,((AP1580-AQ$24)*Stock*(_xlfn.NORM.INV(RAND(),stock_ave,stock_std))+(AP1580-AQ$24)*Bonds*(_xlfn.NORM.INV(RAND(),bond_ave,bond_std))+(AP1580-AQ$24)*cash*(_xlfn.NORM.INV(RAND(),cash_ave,cash_std))+(AP1580-AQ$24)))</f>
        <v/>
      </c>
      <c r="AR1580" s="156">
        <f>IF((AQ1580&lt;=0),0,((AQ1580-AR$24)*Stock*(_xlfn.NORM.INV(RAND(),stock_ave,stock_std))+(AQ1580-AR$24)*Bonds*(_xlfn.NORM.INV(RAND(),bond_ave,bond_std))+(AQ1580-AR$24)*cash*(_xlfn.NORM.INV(RAND(),cash_ave,cash_std))+(AQ1580-AR$24)))</f>
        <v/>
      </c>
      <c r="AS1580" s="156">
        <f>IF((AR1580&lt;=0),0,((AR1580-AS$24)*Stock*(_xlfn.NORM.INV(RAND(),stock_ave,stock_std))+(AR1580-AS$24)*Bonds*(_xlfn.NORM.INV(RAND(),bond_ave,bond_std))+(AR1580-AS$24)*cash*(_xlfn.NORM.INV(RAND(),cash_ave,cash_std))+(AR1580-AS$24)))</f>
        <v/>
      </c>
      <c r="AT1580" s="156">
        <f>IF((AS1580&lt;=0),0,((AS1580-AT$24)*Stock*(_xlfn.NORM.INV(RAND(),stock_ave,stock_std))+(AS1580-AT$24)*Bonds*(_xlfn.NORM.INV(RAND(),bond_ave,bond_std))+(AS1580-AT$24)*cash*(_xlfn.NORM.INV(RAND(),cash_ave,cash_std))+(AS1580-AT$24)))</f>
        <v/>
      </c>
      <c r="AU1580" s="156">
        <f>IF((AT1580&lt;=0),0,((AT1580-AU$24)*Stock*(_xlfn.NORM.INV(RAND(),stock_ave,stock_std))+(AT1580-AU$24)*Bonds*(_xlfn.NORM.INV(RAND(),bond_ave,bond_std))+(AT1580-AU$24)*cash*(_xlfn.NORM.INV(RAND(),cash_ave,cash_std))+(AT1580-AU$24)))</f>
        <v/>
      </c>
      <c r="AV1580" s="156">
        <f>IF((AU1580&lt;=0),0,((AU1580-AV$24)*Stock*(_xlfn.NORM.INV(RAND(),stock_ave,stock_std))+(AU1580-AV$24)*Bonds*(_xlfn.NORM.INV(RAND(),bond_ave,bond_std))+(AU1580-AV$24)*cash*(_xlfn.NORM.INV(RAND(),cash_ave,cash_std))+(AU1580-AV$24)))</f>
        <v/>
      </c>
      <c r="AW1580" s="156">
        <f>IF((AV1580&lt;=0),0,((AV1580-AW$24)*Stock*(_xlfn.NORM.INV(RAND(),stock_ave,stock_std))+(AV1580-AW$24)*Bonds*(_xlfn.NORM.INV(RAND(),bond_ave,bond_std))+(AV1580-AW$24)*cash*(_xlfn.NORM.INV(RAND(),cash_ave,cash_std))+(AV1580-AW$24)))</f>
        <v/>
      </c>
      <c r="AX1580" s="159" t="n"/>
      <c r="AY1580" s="159" t="n"/>
      <c r="AZ1580" s="159" t="n"/>
      <c r="BA1580" s="159" t="n"/>
      <c r="BB1580" s="159" t="n"/>
    </row>
    <row r="1581">
      <c r="C1581" s="147" t="n"/>
      <c r="D1581" s="61">
        <f>+D1580-IF(D$18&gt;74,(D1580/D$25)*$C$10)</f>
        <v/>
      </c>
      <c r="E1581" s="61">
        <f>+E1580-IF(E$18&gt;74,(E1580/E$25)*$C$10)</f>
        <v/>
      </c>
      <c r="F1581" s="61">
        <f>+F1580-IF(F$18&gt;74,(F1580/F$25)*$C$10)</f>
        <v/>
      </c>
      <c r="G1581" s="61">
        <f>+G1580-IF(G$18&gt;74,(G1580/G$25)*$C$10)</f>
        <v/>
      </c>
      <c r="H1581" s="61">
        <f>+H1580-IF(H$18&gt;74,(H1580/H$25)*$C$10)</f>
        <v/>
      </c>
      <c r="I1581" s="61">
        <f>+I1580-IF(I$18&gt;74,(I1580/I$25)*$C$10)</f>
        <v/>
      </c>
      <c r="J1581" s="61">
        <f>+J1580-IF(J$18&gt;74,(J1580/J$25)*$C$10)</f>
        <v/>
      </c>
      <c r="K1581" s="61">
        <f>+K1580-IF(K$18&gt;74,(K1580/K$25)*$C$10)</f>
        <v/>
      </c>
      <c r="L1581" s="61">
        <f>+L1580-IF(L$18&gt;74,(L1580/L$25)*$C$10)</f>
        <v/>
      </c>
      <c r="M1581" s="61">
        <f>+M1580-IF(M$18&gt;74,(M1580/M$25)*$C$10)</f>
        <v/>
      </c>
      <c r="N1581" s="61">
        <f>+N1580-IF(N$18&gt;74,(N1580/N$25)*$C$10)</f>
        <v/>
      </c>
      <c r="O1581" s="61">
        <f>+O1580-IF(O$18&gt;74,(O1580/O$25)*$C$10)</f>
        <v/>
      </c>
      <c r="P1581" s="61">
        <f>+P1580-IF(P$18&gt;74,(P1580/P$25)*$C$10)</f>
        <v/>
      </c>
      <c r="Q1581" s="61">
        <f>+Q1580-IF(Q$18&gt;74,(Q1580/Q$25)*$C$10)</f>
        <v/>
      </c>
      <c r="R1581" s="61">
        <f>+R1580-IF(R$18&gt;74,(R1580/R$25)*$C$10)</f>
        <v/>
      </c>
      <c r="S1581" s="61">
        <f>+S1580-IF(S$18&gt;74,(S1580/S$25)*$C$10)</f>
        <v/>
      </c>
      <c r="T1581" s="61">
        <f>+T1580-IF(T$18&gt;74,(T1580/T$25)*$C$10)</f>
        <v/>
      </c>
      <c r="U1581" s="61">
        <f>+U1580-IF(U$18&gt;74,(U1580/U$25)*$C$10)</f>
        <v/>
      </c>
      <c r="V1581" s="61">
        <f>+V1580-IF(V$18&gt;74,(V1580/V$25)*$C$10)</f>
        <v/>
      </c>
      <c r="W1581" s="61">
        <f>+W1580-IF(W$18&gt;74,(W1580/W$25)*$C$10)</f>
        <v/>
      </c>
      <c r="X1581" s="61">
        <f>+X1580-IF(X$18&gt;74,(X1580/X$25)*$C$10)</f>
        <v/>
      </c>
      <c r="Y1581" s="61">
        <f>+Y1580-IF(Y$18&gt;74,(Y1580/Y$25)*$C$10)</f>
        <v/>
      </c>
      <c r="Z1581" s="61">
        <f>+Z1580-IF(Z$18&gt;74,(Z1580/Z$25)*$C$10)</f>
        <v/>
      </c>
      <c r="AA1581" s="61">
        <f>+AA1580-IF(AA$18&gt;74,(AA1580/AA$25)*$C$10)</f>
        <v/>
      </c>
      <c r="AB1581" s="61">
        <f>+AB1580-IF(AB$18&gt;74,(AB1580/AB$25)*$C$10)</f>
        <v/>
      </c>
      <c r="AC1581" s="61">
        <f>+AC1580-IF(AC$18&gt;74,(AC1580/AC$25)*$C$10)</f>
        <v/>
      </c>
      <c r="AD1581" s="61">
        <f>+AD1580-IF(AD$18&gt;74,(AD1580/AD$25)*$C$10)</f>
        <v/>
      </c>
      <c r="AE1581" s="61">
        <f>+AE1580-IF(AE$18&gt;74,(AE1580/AE$25)*$C$10)</f>
        <v/>
      </c>
      <c r="AF1581" s="61">
        <f>+AF1580-IF(AF$18&gt;74,(AF1580/AF$25)*$C$10)</f>
        <v/>
      </c>
      <c r="AG1581" s="61">
        <f>+AG1580-IF(AG$18&gt;74,(AG1580/AG$25)*$C$10)</f>
        <v/>
      </c>
      <c r="AH1581" s="61">
        <f>+AH1580-IF(AH$18&gt;74,(AH1580/AH$25)*$C$10)</f>
        <v/>
      </c>
      <c r="AI1581" s="61">
        <f>+AI1580-IF(AI$18&gt;74,(AI1580/AI$25)*$C$10)</f>
        <v/>
      </c>
      <c r="AJ1581" s="61">
        <f>+AJ1580-IF(AJ$18&gt;74,(AJ1580/AJ$25)*$C$10)</f>
        <v/>
      </c>
      <c r="AK1581" s="61">
        <f>+AK1580-IF(AK$18&gt;74,(AK1580/AK$25)*$C$10)</f>
        <v/>
      </c>
      <c r="AL1581" s="61">
        <f>+AL1580-IF(AL$18&gt;74,(AL1580/AL$25)*$C$10)</f>
        <v/>
      </c>
      <c r="AM1581" s="61">
        <f>+AM1580-IF(AM$18&gt;74,(AM1580/AM$25)*$C$10)</f>
        <v/>
      </c>
      <c r="AN1581" s="61">
        <f>+AN1580-IF(AN$18&gt;74,(AN1580/AN$25)*$C$10)</f>
        <v/>
      </c>
      <c r="AO1581" s="61">
        <f>+AO1580-IF(AO$18&gt;74,(AO1580/AO$25)*$C$10)</f>
        <v/>
      </c>
      <c r="AP1581" s="61">
        <f>+AP1580-IF(AP$18&gt;74,(AP1580/AP$25)*$C$10)</f>
        <v/>
      </c>
      <c r="AQ1581" s="61">
        <f>+AQ1580-IF(AQ$18&gt;74,(AQ1580/AQ$25)*$C$10)</f>
        <v/>
      </c>
      <c r="AR1581" s="61">
        <f>+AR1580-IF(AR$18&gt;74,(AR1580/AR$25)*$C$10)</f>
        <v/>
      </c>
      <c r="AS1581" s="61">
        <f>+AS1580-IF(AS$18&gt;74,(AS1580/AS$25)*$C$10)</f>
        <v/>
      </c>
      <c r="AT1581" s="61">
        <f>+AT1580-IF(AT$18&gt;74,(AT1580/AT$25)*$C$10)</f>
        <v/>
      </c>
      <c r="AU1581" s="61">
        <f>+AU1580-IF(AU$18&gt;74,(AU1580/AU$25)*$C$10)</f>
        <v/>
      </c>
      <c r="AV1581" s="61">
        <f>+AV1580-IF(AV$18&gt;74,(AV1580/AV$25)*$C$10)</f>
        <v/>
      </c>
      <c r="AW1581" s="61">
        <f>+AW1580-IF(AW$18&gt;74,(AW1580/AW$25)*$C$10)</f>
        <v/>
      </c>
      <c r="AX1581" s="35">
        <f>IF(AW1581&gt;0,1,0)</f>
        <v/>
      </c>
      <c r="AY1581" s="35">
        <f>IF(AL1581&gt;0,1,0)</f>
        <v/>
      </c>
      <c r="AZ1581" s="35">
        <f>IF(AG1581&gt;0,1,0)</f>
        <v/>
      </c>
      <c r="BA1581" s="35">
        <f>IF(AB1581&gt;0,1,0)</f>
        <v/>
      </c>
      <c r="BB1581" s="35">
        <f>IF(W1581&gt;0,1,0)</f>
        <v/>
      </c>
    </row>
    <row r="1582">
      <c r="B1582" s="154" t="inlineStr">
        <is>
          <t>trial 778</t>
        </is>
      </c>
      <c r="C1582" s="155">
        <f>+start-C1579</f>
        <v/>
      </c>
      <c r="D1582" s="156">
        <f>IF((C1582&lt;=0),0,((C1582-D$24)*Stock*(_xlfn.NORM.INV(RAND(),stock_ave,stock_std))+(C1582-D$24)*Bonds*(_xlfn.NORM.INV(RAND(),bond_ave,bond_std))+(C1582-D$24)*cash*(_xlfn.NORM.INV(RAND(),cash_ave,cash_std))+(C1582-D$24)))</f>
        <v/>
      </c>
      <c r="E1582" s="156">
        <f>IF((D1582&lt;=0),0,((D1582-E$24)*Stock*(_xlfn.NORM.INV(RAND(),stock_ave,stock_std))+(D1582-E$24)*Bonds*(_xlfn.NORM.INV(RAND(),bond_ave,bond_std))+(D1582-E$24)*cash*(_xlfn.NORM.INV(RAND(),cash_ave,cash_std))+(D1582-E$24)))</f>
        <v/>
      </c>
      <c r="F1582" s="156">
        <f>IF((E1582&lt;=0),0,((E1582-F$24)*Stock*(_xlfn.NORM.INV(RAND(),stock_ave,stock_std))+(E1582-F$24)*Bonds*(_xlfn.NORM.INV(RAND(),bond_ave,bond_std))+(E1582-F$24)*cash*(_xlfn.NORM.INV(RAND(),cash_ave,cash_std))+(E1582-F$24)))</f>
        <v/>
      </c>
      <c r="G1582" s="156">
        <f>IF((F1582&lt;=0),0,((F1582-G$24)*Stock*(_xlfn.NORM.INV(RAND(),stock_ave,stock_std))+(F1582-G$24)*Bonds*(_xlfn.NORM.INV(RAND(),bond_ave,bond_std))+(F1582-G$24)*cash*(_xlfn.NORM.INV(RAND(),cash_ave,cash_std))+(F1582-G$24)))</f>
        <v/>
      </c>
      <c r="H1582" s="156">
        <f>IF((G1582&lt;=0),0,((G1582-H$24)*Stock*(_xlfn.NORM.INV(RAND(),stock_ave,stock_std))+(G1582-H$24)*Bonds*(_xlfn.NORM.INV(RAND(),bond_ave,bond_std))+(G1582-H$24)*cash*(_xlfn.NORM.INV(RAND(),cash_ave,cash_std))+(G1582-H$24)))</f>
        <v/>
      </c>
      <c r="I1582" s="156">
        <f>IF((H1582&lt;=0),0,((H1582-I$24)*Stock*(_xlfn.NORM.INV(RAND(),stock_ave,stock_std))+(H1582-I$24)*Bonds*(_xlfn.NORM.INV(RAND(),bond_ave,bond_std))+(H1582-I$24)*cash*(_xlfn.NORM.INV(RAND(),cash_ave,cash_std))+(H1582-I$24)))</f>
        <v/>
      </c>
      <c r="J1582" s="156">
        <f>IF((I1582&lt;=0),0,((I1582-J$24)*Stock*(_xlfn.NORM.INV(RAND(),stock_ave,stock_std))+(I1582-J$24)*Bonds*(_xlfn.NORM.INV(RAND(),bond_ave,bond_std))+(I1582-J$24)*cash*(_xlfn.NORM.INV(RAND(),cash_ave,cash_std))+(I1582-J$24)))</f>
        <v/>
      </c>
      <c r="K1582" s="156">
        <f>IF((J1582&lt;=0),0,((J1582-K$24)*Stock*(_xlfn.NORM.INV(RAND(),stock_ave,stock_std))+(J1582-K$24)*Bonds*(_xlfn.NORM.INV(RAND(),bond_ave,bond_std))+(J1582-K$24)*cash*(_xlfn.NORM.INV(RAND(),cash_ave,cash_std))+(J1582-K$24)))</f>
        <v/>
      </c>
      <c r="L1582" s="156">
        <f>IF((K1582&lt;=0),0,((K1582-L$24)*Stock*(_xlfn.NORM.INV(RAND(),stock_ave,stock_std))+(K1582-L$24)*Bonds*(_xlfn.NORM.INV(RAND(),bond_ave,bond_std))+(K1582-L$24)*cash*(_xlfn.NORM.INV(RAND(),cash_ave,cash_std))+(K1582-L$24)))</f>
        <v/>
      </c>
      <c r="M1582" s="156">
        <f>IF((L1582&lt;=0),0,((L1582-M$24)*Stock*(_xlfn.NORM.INV(RAND(),stock_ave,stock_std))+(L1582-M$24)*Bonds*(_xlfn.NORM.INV(RAND(),bond_ave,bond_std))+(L1582-M$24)*cash*(_xlfn.NORM.INV(RAND(),cash_ave,cash_std))+(L1582-M$24)))</f>
        <v/>
      </c>
      <c r="N1582" s="156">
        <f>IF((M1582&lt;=0),0,((M1582-N$24)*Stock*(_xlfn.NORM.INV(RAND(),stock_ave,stock_std))+(M1582-N$24)*Bonds*(_xlfn.NORM.INV(RAND(),bond_ave,bond_std))+(M1582-N$24)*cash*(_xlfn.NORM.INV(RAND(),cash_ave,cash_std))+(M1582-N$24)))</f>
        <v/>
      </c>
      <c r="O1582" s="156">
        <f>IF((N1582&lt;=0),0,((N1582-O$24)*Stock*(_xlfn.NORM.INV(RAND(),stock_ave,stock_std))+(N1582-O$24)*Bonds*(_xlfn.NORM.INV(RAND(),bond_ave,bond_std))+(N1582-O$24)*cash*(_xlfn.NORM.INV(RAND(),cash_ave,cash_std))+(N1582-O$24)))</f>
        <v/>
      </c>
      <c r="P1582" s="156">
        <f>IF((O1582&lt;=0),0,((O1582-P$24)*Stock*(_xlfn.NORM.INV(RAND(),stock_ave,stock_std))+(O1582-P$24)*Bonds*(_xlfn.NORM.INV(RAND(),bond_ave,bond_std))+(O1582-P$24)*cash*(_xlfn.NORM.INV(RAND(),cash_ave,cash_std))+(O1582-P$24)))</f>
        <v/>
      </c>
      <c r="Q1582" s="156">
        <f>IF((P1582&lt;=0),0,((P1582-Q$24)*Stock*(_xlfn.NORM.INV(RAND(),stock_ave,stock_std))+(P1582-Q$24)*Bonds*(_xlfn.NORM.INV(RAND(),bond_ave,bond_std))+(P1582-Q$24)*cash*(_xlfn.NORM.INV(RAND(),cash_ave,cash_std))+(P1582-Q$24)))</f>
        <v/>
      </c>
      <c r="R1582" s="156">
        <f>IF((Q1582&lt;=0),0,((Q1582-R$24)*Stock*(_xlfn.NORM.INV(RAND(),stock_ave,stock_std))+(Q1582-R$24)*Bonds*(_xlfn.NORM.INV(RAND(),bond_ave,bond_std))+(Q1582-R$24)*cash*(_xlfn.NORM.INV(RAND(),cash_ave,cash_std))+(Q1582-R$24)))</f>
        <v/>
      </c>
      <c r="S1582" s="156">
        <f>IF((R1582&lt;=0),0,((R1582-S$24)*Stock*(_xlfn.NORM.INV(RAND(),stock_ave,stock_std))+(R1582-S$24)*Bonds*(_xlfn.NORM.INV(RAND(),bond_ave,bond_std))+(R1582-S$24)*cash*(_xlfn.NORM.INV(RAND(),cash_ave,cash_std))+(R1582-S$24)))</f>
        <v/>
      </c>
      <c r="T1582" s="156">
        <f>IF((S1582&lt;=0),0,((S1582-T$24)*Stock*(_xlfn.NORM.INV(RAND(),stock_ave,stock_std))+(S1582-T$24)*Bonds*(_xlfn.NORM.INV(RAND(),bond_ave,bond_std))+(S1582-T$24)*cash*(_xlfn.NORM.INV(RAND(),cash_ave,cash_std))+(S1582-T$24)))</f>
        <v/>
      </c>
      <c r="U1582" s="156">
        <f>IF((T1582&lt;=0),0,((T1582-U$24)*Stock*(_xlfn.NORM.INV(RAND(),stock_ave,stock_std))+(T1582-U$24)*Bonds*(_xlfn.NORM.INV(RAND(),bond_ave,bond_std))+(T1582-U$24)*cash*(_xlfn.NORM.INV(RAND(),cash_ave,cash_std))+(T1582-U$24)))</f>
        <v/>
      </c>
      <c r="V1582" s="156">
        <f>IF((U1582&lt;=0),0,((U1582-V$24)*Stock*(_xlfn.NORM.INV(RAND(),stock_ave,stock_std))+(U1582-V$24)*Bonds*(_xlfn.NORM.INV(RAND(),bond_ave,bond_std))+(U1582-V$24)*cash*(_xlfn.NORM.INV(RAND(),cash_ave,cash_std))+(U1582-V$24)))</f>
        <v/>
      </c>
      <c r="W1582" s="156">
        <f>IF((V1582&lt;=0),0,((V1582-W$24)*Stock*(_xlfn.NORM.INV(RAND(),stock_ave,stock_std))+(V1582-W$24)*Bonds*(_xlfn.NORM.INV(RAND(),bond_ave,bond_std))+(V1582-W$24)*cash*(_xlfn.NORM.INV(RAND(),cash_ave,cash_std))+(V1582-W$24)))</f>
        <v/>
      </c>
      <c r="X1582" s="156">
        <f>IF((W1582&lt;=0),0,((W1582-X$24)*Stock*(_xlfn.NORM.INV(RAND(),stock_ave,stock_std))+(W1582-X$24)*Bonds*(_xlfn.NORM.INV(RAND(),bond_ave,bond_std))+(W1582-X$24)*cash*(_xlfn.NORM.INV(RAND(),cash_ave,cash_std))+(W1582-X$24)))</f>
        <v/>
      </c>
      <c r="Y1582" s="156">
        <f>IF((X1582&lt;=0),0,((X1582-Y$24)*Stock*(_xlfn.NORM.INV(RAND(),stock_ave,stock_std))+(X1582-Y$24)*Bonds*(_xlfn.NORM.INV(RAND(),bond_ave,bond_std))+(X1582-Y$24)*cash*(_xlfn.NORM.INV(RAND(),cash_ave,cash_std))+(X1582-Y$24)))</f>
        <v/>
      </c>
      <c r="Z1582" s="156">
        <f>IF((Y1582&lt;=0),0,((Y1582-Z$24)*Stock*(_xlfn.NORM.INV(RAND(),stock_ave,stock_std))+(Y1582-Z$24)*Bonds*(_xlfn.NORM.INV(RAND(),bond_ave,bond_std))+(Y1582-Z$24)*cash*(_xlfn.NORM.INV(RAND(),cash_ave,cash_std))+(Y1582-Z$24)))</f>
        <v/>
      </c>
      <c r="AA1582" s="156">
        <f>IF((Z1582&lt;=0),0,((Z1582-AA$24)*Stock*(_xlfn.NORM.INV(RAND(),stock_ave,stock_std))+(Z1582-AA$24)*Bonds*(_xlfn.NORM.INV(RAND(),bond_ave,bond_std))+(Z1582-AA$24)*cash*(_xlfn.NORM.INV(RAND(),cash_ave,cash_std))+(Z1582-AA$24)))</f>
        <v/>
      </c>
      <c r="AB1582" s="156">
        <f>IF((AA1582&lt;=0),0,((AA1582-AB$24)*Stock*(_xlfn.NORM.INV(RAND(),stock_ave,stock_std))+(AA1582-AB$24)*Bonds*(_xlfn.NORM.INV(RAND(),bond_ave,bond_std))+(AA1582-AB$24)*cash*(_xlfn.NORM.INV(RAND(),cash_ave,cash_std))+(AA1582-AB$24)))</f>
        <v/>
      </c>
      <c r="AC1582" s="156">
        <f>IF((AB1582&lt;=0),0,((AB1582-AC$24)*Stock*(_xlfn.NORM.INV(RAND(),stock_ave,stock_std))+(AB1582-AC$24)*Bonds*(_xlfn.NORM.INV(RAND(),bond_ave,bond_std))+(AB1582-AC$24)*cash*(_xlfn.NORM.INV(RAND(),cash_ave,cash_std))+(AB1582-AC$24)))</f>
        <v/>
      </c>
      <c r="AD1582" s="156">
        <f>IF((AC1582&lt;=0),0,((AC1582-AD$24)*Stock*(_xlfn.NORM.INV(RAND(),stock_ave,stock_std))+(AC1582-AD$24)*Bonds*(_xlfn.NORM.INV(RAND(),bond_ave,bond_std))+(AC1582-AD$24)*cash*(_xlfn.NORM.INV(RAND(),cash_ave,cash_std))+(AC1582-AD$24)))</f>
        <v/>
      </c>
      <c r="AE1582" s="156">
        <f>IF((AD1582&lt;=0),0,((AD1582-AE$24)*Stock*(_xlfn.NORM.INV(RAND(),stock_ave,stock_std))+(AD1582-AE$24)*Bonds*(_xlfn.NORM.INV(RAND(),bond_ave,bond_std))+(AD1582-AE$24)*cash*(_xlfn.NORM.INV(RAND(),cash_ave,cash_std))+(AD1582-AE$24)))</f>
        <v/>
      </c>
      <c r="AF1582" s="156">
        <f>IF((AE1582&lt;=0),0,((AE1582-AF$24)*Stock*(_xlfn.NORM.INV(RAND(),stock_ave,stock_std))+(AE1582-AF$24)*Bonds*(_xlfn.NORM.INV(RAND(),bond_ave,bond_std))+(AE1582-AF$24)*cash*(_xlfn.NORM.INV(RAND(),cash_ave,cash_std))+(AE1582-AF$24)))</f>
        <v/>
      </c>
      <c r="AG1582" s="156">
        <f>IF((AF1582&lt;=0),0,((AF1582-AG$24)*Stock*(_xlfn.NORM.INV(RAND(),stock_ave,stock_std))+(AF1582-AG$24)*Bonds*(_xlfn.NORM.INV(RAND(),bond_ave,bond_std))+(AF1582-AG$24)*cash*(_xlfn.NORM.INV(RAND(),cash_ave,cash_std))+(AF1582-AG$24)))</f>
        <v/>
      </c>
      <c r="AH1582" s="156">
        <f>IF((AG1582&lt;=0),0,((AG1582-AH$24)*Stock*(_xlfn.NORM.INV(RAND(),stock_ave,stock_std))+(AG1582-AH$24)*Bonds*(_xlfn.NORM.INV(RAND(),bond_ave,bond_std))+(AG1582-AH$24)*cash*(_xlfn.NORM.INV(RAND(),cash_ave,cash_std))+(AG1582-AH$24)))</f>
        <v/>
      </c>
      <c r="AI1582" s="156">
        <f>IF((AH1582&lt;=0),0,((AH1582-AI$24)*Stock*(_xlfn.NORM.INV(RAND(),stock_ave,stock_std))+(AH1582-AI$24)*Bonds*(_xlfn.NORM.INV(RAND(),bond_ave,bond_std))+(AH1582-AI$24)*cash*(_xlfn.NORM.INV(RAND(),cash_ave,cash_std))+(AH1582-AI$24)))</f>
        <v/>
      </c>
      <c r="AJ1582" s="156">
        <f>IF((AI1582&lt;=0),0,((AI1582-AJ$24)*Stock*(_xlfn.NORM.INV(RAND(),stock_ave,stock_std))+(AI1582-AJ$24)*Bonds*(_xlfn.NORM.INV(RAND(),bond_ave,bond_std))+(AI1582-AJ$24)*cash*(_xlfn.NORM.INV(RAND(),cash_ave,cash_std))+(AI1582-AJ$24)))</f>
        <v/>
      </c>
      <c r="AK1582" s="156">
        <f>IF((AJ1582&lt;=0),0,((AJ1582-AK$24)*Stock*(_xlfn.NORM.INV(RAND(),stock_ave,stock_std))+(AJ1582-AK$24)*Bonds*(_xlfn.NORM.INV(RAND(),bond_ave,bond_std))+(AJ1582-AK$24)*cash*(_xlfn.NORM.INV(RAND(),cash_ave,cash_std))+(AJ1582-AK$24)))</f>
        <v/>
      </c>
      <c r="AL1582" s="156">
        <f>IF((AK1582&lt;=0),0,((AK1582-AL$24)*Stock*(_xlfn.NORM.INV(RAND(),stock_ave,stock_std))+(AK1582-AL$24)*Bonds*(_xlfn.NORM.INV(RAND(),bond_ave,bond_std))+(AK1582-AL$24)*cash*(_xlfn.NORM.INV(RAND(),cash_ave,cash_std))+(AK1582-AL$24)))</f>
        <v/>
      </c>
      <c r="AM1582" s="156">
        <f>IF((AL1582&lt;=0),0,((AL1582-AM$24)*Stock*(_xlfn.NORM.INV(RAND(),stock_ave,stock_std))+(AL1582-AM$24)*Bonds*(_xlfn.NORM.INV(RAND(),bond_ave,bond_std))+(AL1582-AM$24)*cash*(_xlfn.NORM.INV(RAND(),cash_ave,cash_std))+(AL1582-AM$24)))</f>
        <v/>
      </c>
      <c r="AN1582" s="156">
        <f>IF((AM1582&lt;=0),0,((AM1582-AN$24)*Stock*(_xlfn.NORM.INV(RAND(),stock_ave,stock_std))+(AM1582-AN$24)*Bonds*(_xlfn.NORM.INV(RAND(),bond_ave,bond_std))+(AM1582-AN$24)*cash*(_xlfn.NORM.INV(RAND(),cash_ave,cash_std))+(AM1582-AN$24)))</f>
        <v/>
      </c>
      <c r="AO1582" s="156">
        <f>IF((AN1582&lt;=0),0,((AN1582-AO$24)*Stock*(_xlfn.NORM.INV(RAND(),stock_ave,stock_std))+(AN1582-AO$24)*Bonds*(_xlfn.NORM.INV(RAND(),bond_ave,bond_std))+(AN1582-AO$24)*cash*(_xlfn.NORM.INV(RAND(),cash_ave,cash_std))+(AN1582-AO$24)))</f>
        <v/>
      </c>
      <c r="AP1582" s="156">
        <f>IF((AO1582&lt;=0),0,((AO1582-AP$24)*Stock*(_xlfn.NORM.INV(RAND(),stock_ave,stock_std))+(AO1582-AP$24)*Bonds*(_xlfn.NORM.INV(RAND(),bond_ave,bond_std))+(AO1582-AP$24)*cash*(_xlfn.NORM.INV(RAND(),cash_ave,cash_std))+(AO1582-AP$24)))</f>
        <v/>
      </c>
      <c r="AQ1582" s="156">
        <f>IF((AP1582&lt;=0),0,((AP1582-AQ$24)*Stock*(_xlfn.NORM.INV(RAND(),stock_ave,stock_std))+(AP1582-AQ$24)*Bonds*(_xlfn.NORM.INV(RAND(),bond_ave,bond_std))+(AP1582-AQ$24)*cash*(_xlfn.NORM.INV(RAND(),cash_ave,cash_std))+(AP1582-AQ$24)))</f>
        <v/>
      </c>
      <c r="AR1582" s="156">
        <f>IF((AQ1582&lt;=0),0,((AQ1582-AR$24)*Stock*(_xlfn.NORM.INV(RAND(),stock_ave,stock_std))+(AQ1582-AR$24)*Bonds*(_xlfn.NORM.INV(RAND(),bond_ave,bond_std))+(AQ1582-AR$24)*cash*(_xlfn.NORM.INV(RAND(),cash_ave,cash_std))+(AQ1582-AR$24)))</f>
        <v/>
      </c>
      <c r="AS1582" s="156">
        <f>IF((AR1582&lt;=0),0,((AR1582-AS$24)*Stock*(_xlfn.NORM.INV(RAND(),stock_ave,stock_std))+(AR1582-AS$24)*Bonds*(_xlfn.NORM.INV(RAND(),bond_ave,bond_std))+(AR1582-AS$24)*cash*(_xlfn.NORM.INV(RAND(),cash_ave,cash_std))+(AR1582-AS$24)))</f>
        <v/>
      </c>
      <c r="AT1582" s="156">
        <f>IF((AS1582&lt;=0),0,((AS1582-AT$24)*Stock*(_xlfn.NORM.INV(RAND(),stock_ave,stock_std))+(AS1582-AT$24)*Bonds*(_xlfn.NORM.INV(RAND(),bond_ave,bond_std))+(AS1582-AT$24)*cash*(_xlfn.NORM.INV(RAND(),cash_ave,cash_std))+(AS1582-AT$24)))</f>
        <v/>
      </c>
      <c r="AU1582" s="156">
        <f>IF((AT1582&lt;=0),0,((AT1582-AU$24)*Stock*(_xlfn.NORM.INV(RAND(),stock_ave,stock_std))+(AT1582-AU$24)*Bonds*(_xlfn.NORM.INV(RAND(),bond_ave,bond_std))+(AT1582-AU$24)*cash*(_xlfn.NORM.INV(RAND(),cash_ave,cash_std))+(AT1582-AU$24)))</f>
        <v/>
      </c>
      <c r="AV1582" s="156">
        <f>IF((AU1582&lt;=0),0,((AU1582-AV$24)*Stock*(_xlfn.NORM.INV(RAND(),stock_ave,stock_std))+(AU1582-AV$24)*Bonds*(_xlfn.NORM.INV(RAND(),bond_ave,bond_std))+(AU1582-AV$24)*cash*(_xlfn.NORM.INV(RAND(),cash_ave,cash_std))+(AU1582-AV$24)))</f>
        <v/>
      </c>
      <c r="AW1582" s="156">
        <f>IF((AV1582&lt;=0),0,((AV1582-AW$24)*Stock*(_xlfn.NORM.INV(RAND(),stock_ave,stock_std))+(AV1582-AW$24)*Bonds*(_xlfn.NORM.INV(RAND(),bond_ave,bond_std))+(AV1582-AW$24)*cash*(_xlfn.NORM.INV(RAND(),cash_ave,cash_std))+(AV1582-AW$24)))</f>
        <v/>
      </c>
      <c r="AX1582" s="159" t="n"/>
      <c r="AY1582" s="159" t="n"/>
      <c r="AZ1582" s="159" t="n"/>
      <c r="BA1582" s="159" t="n"/>
      <c r="BB1582" s="159" t="n"/>
    </row>
    <row r="1583">
      <c r="C1583" s="147" t="n"/>
      <c r="D1583" s="61">
        <f>+D1582-IF(D$18&gt;74,(D1582/D$25)*$C$10)</f>
        <v/>
      </c>
      <c r="E1583" s="61">
        <f>+E1582-IF(E$18&gt;74,(E1582/E$25)*$C$10)</f>
        <v/>
      </c>
      <c r="F1583" s="61">
        <f>+F1582-IF(F$18&gt;74,(F1582/F$25)*$C$10)</f>
        <v/>
      </c>
      <c r="G1583" s="61">
        <f>+G1582-IF(G$18&gt;74,(G1582/G$25)*$C$10)</f>
        <v/>
      </c>
      <c r="H1583" s="61">
        <f>+H1582-IF(H$18&gt;74,(H1582/H$25)*$C$10)</f>
        <v/>
      </c>
      <c r="I1583" s="61">
        <f>+I1582-IF(I$18&gt;74,(I1582/I$25)*$C$10)</f>
        <v/>
      </c>
      <c r="J1583" s="61">
        <f>+J1582-IF(J$18&gt;74,(J1582/J$25)*$C$10)</f>
        <v/>
      </c>
      <c r="K1583" s="61">
        <f>+K1582-IF(K$18&gt;74,(K1582/K$25)*$C$10)</f>
        <v/>
      </c>
      <c r="L1583" s="61">
        <f>+L1582-IF(L$18&gt;74,(L1582/L$25)*$C$10)</f>
        <v/>
      </c>
      <c r="M1583" s="61">
        <f>+M1582-IF(M$18&gt;74,(M1582/M$25)*$C$10)</f>
        <v/>
      </c>
      <c r="N1583" s="61">
        <f>+N1582-IF(N$18&gt;74,(N1582/N$25)*$C$10)</f>
        <v/>
      </c>
      <c r="O1583" s="61">
        <f>+O1582-IF(O$18&gt;74,(O1582/O$25)*$C$10)</f>
        <v/>
      </c>
      <c r="P1583" s="61">
        <f>+P1582-IF(P$18&gt;74,(P1582/P$25)*$C$10)</f>
        <v/>
      </c>
      <c r="Q1583" s="61">
        <f>+Q1582-IF(Q$18&gt;74,(Q1582/Q$25)*$C$10)</f>
        <v/>
      </c>
      <c r="R1583" s="61">
        <f>+R1582-IF(R$18&gt;74,(R1582/R$25)*$C$10)</f>
        <v/>
      </c>
      <c r="S1583" s="61">
        <f>+S1582-IF(S$18&gt;74,(S1582/S$25)*$C$10)</f>
        <v/>
      </c>
      <c r="T1583" s="61">
        <f>+T1582-IF(T$18&gt;74,(T1582/T$25)*$C$10)</f>
        <v/>
      </c>
      <c r="U1583" s="61">
        <f>+U1582-IF(U$18&gt;74,(U1582/U$25)*$C$10)</f>
        <v/>
      </c>
      <c r="V1583" s="61">
        <f>+V1582-IF(V$18&gt;74,(V1582/V$25)*$C$10)</f>
        <v/>
      </c>
      <c r="W1583" s="61">
        <f>+W1582-IF(W$18&gt;74,(W1582/W$25)*$C$10)</f>
        <v/>
      </c>
      <c r="X1583" s="61">
        <f>+X1582-IF(X$18&gt;74,(X1582/X$25)*$C$10)</f>
        <v/>
      </c>
      <c r="Y1583" s="61">
        <f>+Y1582-IF(Y$18&gt;74,(Y1582/Y$25)*$C$10)</f>
        <v/>
      </c>
      <c r="Z1583" s="61">
        <f>+Z1582-IF(Z$18&gt;74,(Z1582/Z$25)*$C$10)</f>
        <v/>
      </c>
      <c r="AA1583" s="61">
        <f>+AA1582-IF(AA$18&gt;74,(AA1582/AA$25)*$C$10)</f>
        <v/>
      </c>
      <c r="AB1583" s="61">
        <f>+AB1582-IF(AB$18&gt;74,(AB1582/AB$25)*$C$10)</f>
        <v/>
      </c>
      <c r="AC1583" s="61">
        <f>+AC1582-IF(AC$18&gt;74,(AC1582/AC$25)*$C$10)</f>
        <v/>
      </c>
      <c r="AD1583" s="61">
        <f>+AD1582-IF(AD$18&gt;74,(AD1582/AD$25)*$C$10)</f>
        <v/>
      </c>
      <c r="AE1583" s="61">
        <f>+AE1582-IF(AE$18&gt;74,(AE1582/AE$25)*$C$10)</f>
        <v/>
      </c>
      <c r="AF1583" s="61">
        <f>+AF1582-IF(AF$18&gt;74,(AF1582/AF$25)*$C$10)</f>
        <v/>
      </c>
      <c r="AG1583" s="61">
        <f>+AG1582-IF(AG$18&gt;74,(AG1582/AG$25)*$C$10)</f>
        <v/>
      </c>
      <c r="AH1583" s="61">
        <f>+AH1582-IF(AH$18&gt;74,(AH1582/AH$25)*$C$10)</f>
        <v/>
      </c>
      <c r="AI1583" s="61">
        <f>+AI1582-IF(AI$18&gt;74,(AI1582/AI$25)*$C$10)</f>
        <v/>
      </c>
      <c r="AJ1583" s="61">
        <f>+AJ1582-IF(AJ$18&gt;74,(AJ1582/AJ$25)*$C$10)</f>
        <v/>
      </c>
      <c r="AK1583" s="61">
        <f>+AK1582-IF(AK$18&gt;74,(AK1582/AK$25)*$C$10)</f>
        <v/>
      </c>
      <c r="AL1583" s="61">
        <f>+AL1582-IF(AL$18&gt;74,(AL1582/AL$25)*$C$10)</f>
        <v/>
      </c>
      <c r="AM1583" s="61">
        <f>+AM1582-IF(AM$18&gt;74,(AM1582/AM$25)*$C$10)</f>
        <v/>
      </c>
      <c r="AN1583" s="61">
        <f>+AN1582-IF(AN$18&gt;74,(AN1582/AN$25)*$C$10)</f>
        <v/>
      </c>
      <c r="AO1583" s="61">
        <f>+AO1582-IF(AO$18&gt;74,(AO1582/AO$25)*$C$10)</f>
        <v/>
      </c>
      <c r="AP1583" s="61">
        <f>+AP1582-IF(AP$18&gt;74,(AP1582/AP$25)*$C$10)</f>
        <v/>
      </c>
      <c r="AQ1583" s="61">
        <f>+AQ1582-IF(AQ$18&gt;74,(AQ1582/AQ$25)*$C$10)</f>
        <v/>
      </c>
      <c r="AR1583" s="61">
        <f>+AR1582-IF(AR$18&gt;74,(AR1582/AR$25)*$C$10)</f>
        <v/>
      </c>
      <c r="AS1583" s="61">
        <f>+AS1582-IF(AS$18&gt;74,(AS1582/AS$25)*$C$10)</f>
        <v/>
      </c>
      <c r="AT1583" s="61">
        <f>+AT1582-IF(AT$18&gt;74,(AT1582/AT$25)*$C$10)</f>
        <v/>
      </c>
      <c r="AU1583" s="61">
        <f>+AU1582-IF(AU$18&gt;74,(AU1582/AU$25)*$C$10)</f>
        <v/>
      </c>
      <c r="AV1583" s="61">
        <f>+AV1582-IF(AV$18&gt;74,(AV1582/AV$25)*$C$10)</f>
        <v/>
      </c>
      <c r="AW1583" s="61">
        <f>+AW1582-IF(AW$18&gt;74,(AW1582/AW$25)*$C$10)</f>
        <v/>
      </c>
      <c r="AX1583" s="35">
        <f>IF(AW1583&gt;0,1,0)</f>
        <v/>
      </c>
      <c r="AY1583" s="35">
        <f>IF(AL1583&gt;0,1,0)</f>
        <v/>
      </c>
      <c r="AZ1583" s="35">
        <f>IF(AG1583&gt;0,1,0)</f>
        <v/>
      </c>
      <c r="BA1583" s="35">
        <f>IF(AB1583&gt;0,1,0)</f>
        <v/>
      </c>
      <c r="BB1583" s="35">
        <f>IF(W1583&gt;0,1,0)</f>
        <v/>
      </c>
    </row>
    <row r="1584">
      <c r="B1584" s="154" t="inlineStr">
        <is>
          <t>trial 779</t>
        </is>
      </c>
      <c r="C1584" s="155">
        <f>+start-C1581</f>
        <v/>
      </c>
      <c r="D1584" s="156">
        <f>IF((C1584&lt;=0),0,((C1584-D$24)*Stock*(_xlfn.NORM.INV(RAND(),stock_ave,stock_std))+(C1584-D$24)*Bonds*(_xlfn.NORM.INV(RAND(),bond_ave,bond_std))+(C1584-D$24)*cash*(_xlfn.NORM.INV(RAND(),cash_ave,cash_std))+(C1584-D$24)))</f>
        <v/>
      </c>
      <c r="E1584" s="156">
        <f>IF((D1584&lt;=0),0,((D1584-E$24)*Stock*(_xlfn.NORM.INV(RAND(),stock_ave,stock_std))+(D1584-E$24)*Bonds*(_xlfn.NORM.INV(RAND(),bond_ave,bond_std))+(D1584-E$24)*cash*(_xlfn.NORM.INV(RAND(),cash_ave,cash_std))+(D1584-E$24)))</f>
        <v/>
      </c>
      <c r="F1584" s="156">
        <f>IF((E1584&lt;=0),0,((E1584-F$24)*Stock*(_xlfn.NORM.INV(RAND(),stock_ave,stock_std))+(E1584-F$24)*Bonds*(_xlfn.NORM.INV(RAND(),bond_ave,bond_std))+(E1584-F$24)*cash*(_xlfn.NORM.INV(RAND(),cash_ave,cash_std))+(E1584-F$24)))</f>
        <v/>
      </c>
      <c r="G1584" s="156">
        <f>IF((F1584&lt;=0),0,((F1584-G$24)*Stock*(_xlfn.NORM.INV(RAND(),stock_ave,stock_std))+(F1584-G$24)*Bonds*(_xlfn.NORM.INV(RAND(),bond_ave,bond_std))+(F1584-G$24)*cash*(_xlfn.NORM.INV(RAND(),cash_ave,cash_std))+(F1584-G$24)))</f>
        <v/>
      </c>
      <c r="H1584" s="156">
        <f>IF((G1584&lt;=0),0,((G1584-H$24)*Stock*(_xlfn.NORM.INV(RAND(),stock_ave,stock_std))+(G1584-H$24)*Bonds*(_xlfn.NORM.INV(RAND(),bond_ave,bond_std))+(G1584-H$24)*cash*(_xlfn.NORM.INV(RAND(),cash_ave,cash_std))+(G1584-H$24)))</f>
        <v/>
      </c>
      <c r="I1584" s="156">
        <f>IF((H1584&lt;=0),0,((H1584-I$24)*Stock*(_xlfn.NORM.INV(RAND(),stock_ave,stock_std))+(H1584-I$24)*Bonds*(_xlfn.NORM.INV(RAND(),bond_ave,bond_std))+(H1584-I$24)*cash*(_xlfn.NORM.INV(RAND(),cash_ave,cash_std))+(H1584-I$24)))</f>
        <v/>
      </c>
      <c r="J1584" s="156">
        <f>IF((I1584&lt;=0),0,((I1584-J$24)*Stock*(_xlfn.NORM.INV(RAND(),stock_ave,stock_std))+(I1584-J$24)*Bonds*(_xlfn.NORM.INV(RAND(),bond_ave,bond_std))+(I1584-J$24)*cash*(_xlfn.NORM.INV(RAND(),cash_ave,cash_std))+(I1584-J$24)))</f>
        <v/>
      </c>
      <c r="K1584" s="156">
        <f>IF((J1584&lt;=0),0,((J1584-K$24)*Stock*(_xlfn.NORM.INV(RAND(),stock_ave,stock_std))+(J1584-K$24)*Bonds*(_xlfn.NORM.INV(RAND(),bond_ave,bond_std))+(J1584-K$24)*cash*(_xlfn.NORM.INV(RAND(),cash_ave,cash_std))+(J1584-K$24)))</f>
        <v/>
      </c>
      <c r="L1584" s="156">
        <f>IF((K1584&lt;=0),0,((K1584-L$24)*Stock*(_xlfn.NORM.INV(RAND(),stock_ave,stock_std))+(K1584-L$24)*Bonds*(_xlfn.NORM.INV(RAND(),bond_ave,bond_std))+(K1584-L$24)*cash*(_xlfn.NORM.INV(RAND(),cash_ave,cash_std))+(K1584-L$24)))</f>
        <v/>
      </c>
      <c r="M1584" s="156">
        <f>IF((L1584&lt;=0),0,((L1584-M$24)*Stock*(_xlfn.NORM.INV(RAND(),stock_ave,stock_std))+(L1584-M$24)*Bonds*(_xlfn.NORM.INV(RAND(),bond_ave,bond_std))+(L1584-M$24)*cash*(_xlfn.NORM.INV(RAND(),cash_ave,cash_std))+(L1584-M$24)))</f>
        <v/>
      </c>
      <c r="N1584" s="156">
        <f>IF((M1584&lt;=0),0,((M1584-N$24)*Stock*(_xlfn.NORM.INV(RAND(),stock_ave,stock_std))+(M1584-N$24)*Bonds*(_xlfn.NORM.INV(RAND(),bond_ave,bond_std))+(M1584-N$24)*cash*(_xlfn.NORM.INV(RAND(),cash_ave,cash_std))+(M1584-N$24)))</f>
        <v/>
      </c>
      <c r="O1584" s="156">
        <f>IF((N1584&lt;=0),0,((N1584-O$24)*Stock*(_xlfn.NORM.INV(RAND(),stock_ave,stock_std))+(N1584-O$24)*Bonds*(_xlfn.NORM.INV(RAND(),bond_ave,bond_std))+(N1584-O$24)*cash*(_xlfn.NORM.INV(RAND(),cash_ave,cash_std))+(N1584-O$24)))</f>
        <v/>
      </c>
      <c r="P1584" s="156">
        <f>IF((O1584&lt;=0),0,((O1584-P$24)*Stock*(_xlfn.NORM.INV(RAND(),stock_ave,stock_std))+(O1584-P$24)*Bonds*(_xlfn.NORM.INV(RAND(),bond_ave,bond_std))+(O1584-P$24)*cash*(_xlfn.NORM.INV(RAND(),cash_ave,cash_std))+(O1584-P$24)))</f>
        <v/>
      </c>
      <c r="Q1584" s="156">
        <f>IF((P1584&lt;=0),0,((P1584-Q$24)*Stock*(_xlfn.NORM.INV(RAND(),stock_ave,stock_std))+(P1584-Q$24)*Bonds*(_xlfn.NORM.INV(RAND(),bond_ave,bond_std))+(P1584-Q$24)*cash*(_xlfn.NORM.INV(RAND(),cash_ave,cash_std))+(P1584-Q$24)))</f>
        <v/>
      </c>
      <c r="R1584" s="156">
        <f>IF((Q1584&lt;=0),0,((Q1584-R$24)*Stock*(_xlfn.NORM.INV(RAND(),stock_ave,stock_std))+(Q1584-R$24)*Bonds*(_xlfn.NORM.INV(RAND(),bond_ave,bond_std))+(Q1584-R$24)*cash*(_xlfn.NORM.INV(RAND(),cash_ave,cash_std))+(Q1584-R$24)))</f>
        <v/>
      </c>
      <c r="S1584" s="156">
        <f>IF((R1584&lt;=0),0,((R1584-S$24)*Stock*(_xlfn.NORM.INV(RAND(),stock_ave,stock_std))+(R1584-S$24)*Bonds*(_xlfn.NORM.INV(RAND(),bond_ave,bond_std))+(R1584-S$24)*cash*(_xlfn.NORM.INV(RAND(),cash_ave,cash_std))+(R1584-S$24)))</f>
        <v/>
      </c>
      <c r="T1584" s="156">
        <f>IF((S1584&lt;=0),0,((S1584-T$24)*Stock*(_xlfn.NORM.INV(RAND(),stock_ave,stock_std))+(S1584-T$24)*Bonds*(_xlfn.NORM.INV(RAND(),bond_ave,bond_std))+(S1584-T$24)*cash*(_xlfn.NORM.INV(RAND(),cash_ave,cash_std))+(S1584-T$24)))</f>
        <v/>
      </c>
      <c r="U1584" s="156">
        <f>IF((T1584&lt;=0),0,((T1584-U$24)*Stock*(_xlfn.NORM.INV(RAND(),stock_ave,stock_std))+(T1584-U$24)*Bonds*(_xlfn.NORM.INV(RAND(),bond_ave,bond_std))+(T1584-U$24)*cash*(_xlfn.NORM.INV(RAND(),cash_ave,cash_std))+(T1584-U$24)))</f>
        <v/>
      </c>
      <c r="V1584" s="156">
        <f>IF((U1584&lt;=0),0,((U1584-V$24)*Stock*(_xlfn.NORM.INV(RAND(),stock_ave,stock_std))+(U1584-V$24)*Bonds*(_xlfn.NORM.INV(RAND(),bond_ave,bond_std))+(U1584-V$24)*cash*(_xlfn.NORM.INV(RAND(),cash_ave,cash_std))+(U1584-V$24)))</f>
        <v/>
      </c>
      <c r="W1584" s="156">
        <f>IF((V1584&lt;=0),0,((V1584-W$24)*Stock*(_xlfn.NORM.INV(RAND(),stock_ave,stock_std))+(V1584-W$24)*Bonds*(_xlfn.NORM.INV(RAND(),bond_ave,bond_std))+(V1584-W$24)*cash*(_xlfn.NORM.INV(RAND(),cash_ave,cash_std))+(V1584-W$24)))</f>
        <v/>
      </c>
      <c r="X1584" s="156">
        <f>IF((W1584&lt;=0),0,((W1584-X$24)*Stock*(_xlfn.NORM.INV(RAND(),stock_ave,stock_std))+(W1584-X$24)*Bonds*(_xlfn.NORM.INV(RAND(),bond_ave,bond_std))+(W1584-X$24)*cash*(_xlfn.NORM.INV(RAND(),cash_ave,cash_std))+(W1584-X$24)))</f>
        <v/>
      </c>
      <c r="Y1584" s="156">
        <f>IF((X1584&lt;=0),0,((X1584-Y$24)*Stock*(_xlfn.NORM.INV(RAND(),stock_ave,stock_std))+(X1584-Y$24)*Bonds*(_xlfn.NORM.INV(RAND(),bond_ave,bond_std))+(X1584-Y$24)*cash*(_xlfn.NORM.INV(RAND(),cash_ave,cash_std))+(X1584-Y$24)))</f>
        <v/>
      </c>
      <c r="Z1584" s="156">
        <f>IF((Y1584&lt;=0),0,((Y1584-Z$24)*Stock*(_xlfn.NORM.INV(RAND(),stock_ave,stock_std))+(Y1584-Z$24)*Bonds*(_xlfn.NORM.INV(RAND(),bond_ave,bond_std))+(Y1584-Z$24)*cash*(_xlfn.NORM.INV(RAND(),cash_ave,cash_std))+(Y1584-Z$24)))</f>
        <v/>
      </c>
      <c r="AA1584" s="156">
        <f>IF((Z1584&lt;=0),0,((Z1584-AA$24)*Stock*(_xlfn.NORM.INV(RAND(),stock_ave,stock_std))+(Z1584-AA$24)*Bonds*(_xlfn.NORM.INV(RAND(),bond_ave,bond_std))+(Z1584-AA$24)*cash*(_xlfn.NORM.INV(RAND(),cash_ave,cash_std))+(Z1584-AA$24)))</f>
        <v/>
      </c>
      <c r="AB1584" s="156">
        <f>IF((AA1584&lt;=0),0,((AA1584-AB$24)*Stock*(_xlfn.NORM.INV(RAND(),stock_ave,stock_std))+(AA1584-AB$24)*Bonds*(_xlfn.NORM.INV(RAND(),bond_ave,bond_std))+(AA1584-AB$24)*cash*(_xlfn.NORM.INV(RAND(),cash_ave,cash_std))+(AA1584-AB$24)))</f>
        <v/>
      </c>
      <c r="AC1584" s="156">
        <f>IF((AB1584&lt;=0),0,((AB1584-AC$24)*Stock*(_xlfn.NORM.INV(RAND(),stock_ave,stock_std))+(AB1584-AC$24)*Bonds*(_xlfn.NORM.INV(RAND(),bond_ave,bond_std))+(AB1584-AC$24)*cash*(_xlfn.NORM.INV(RAND(),cash_ave,cash_std))+(AB1584-AC$24)))</f>
        <v/>
      </c>
      <c r="AD1584" s="156">
        <f>IF((AC1584&lt;=0),0,((AC1584-AD$24)*Stock*(_xlfn.NORM.INV(RAND(),stock_ave,stock_std))+(AC1584-AD$24)*Bonds*(_xlfn.NORM.INV(RAND(),bond_ave,bond_std))+(AC1584-AD$24)*cash*(_xlfn.NORM.INV(RAND(),cash_ave,cash_std))+(AC1584-AD$24)))</f>
        <v/>
      </c>
      <c r="AE1584" s="156">
        <f>IF((AD1584&lt;=0),0,((AD1584-AE$24)*Stock*(_xlfn.NORM.INV(RAND(),stock_ave,stock_std))+(AD1584-AE$24)*Bonds*(_xlfn.NORM.INV(RAND(),bond_ave,bond_std))+(AD1584-AE$24)*cash*(_xlfn.NORM.INV(RAND(),cash_ave,cash_std))+(AD1584-AE$24)))</f>
        <v/>
      </c>
      <c r="AF1584" s="156">
        <f>IF((AE1584&lt;=0),0,((AE1584-AF$24)*Stock*(_xlfn.NORM.INV(RAND(),stock_ave,stock_std))+(AE1584-AF$24)*Bonds*(_xlfn.NORM.INV(RAND(),bond_ave,bond_std))+(AE1584-AF$24)*cash*(_xlfn.NORM.INV(RAND(),cash_ave,cash_std))+(AE1584-AF$24)))</f>
        <v/>
      </c>
      <c r="AG1584" s="156">
        <f>IF((AF1584&lt;=0),0,((AF1584-AG$24)*Stock*(_xlfn.NORM.INV(RAND(),stock_ave,stock_std))+(AF1584-AG$24)*Bonds*(_xlfn.NORM.INV(RAND(),bond_ave,bond_std))+(AF1584-AG$24)*cash*(_xlfn.NORM.INV(RAND(),cash_ave,cash_std))+(AF1584-AG$24)))</f>
        <v/>
      </c>
      <c r="AH1584" s="156">
        <f>IF((AG1584&lt;=0),0,((AG1584-AH$24)*Stock*(_xlfn.NORM.INV(RAND(),stock_ave,stock_std))+(AG1584-AH$24)*Bonds*(_xlfn.NORM.INV(RAND(),bond_ave,bond_std))+(AG1584-AH$24)*cash*(_xlfn.NORM.INV(RAND(),cash_ave,cash_std))+(AG1584-AH$24)))</f>
        <v/>
      </c>
      <c r="AI1584" s="156">
        <f>IF((AH1584&lt;=0),0,((AH1584-AI$24)*Stock*(_xlfn.NORM.INV(RAND(),stock_ave,stock_std))+(AH1584-AI$24)*Bonds*(_xlfn.NORM.INV(RAND(),bond_ave,bond_std))+(AH1584-AI$24)*cash*(_xlfn.NORM.INV(RAND(),cash_ave,cash_std))+(AH1584-AI$24)))</f>
        <v/>
      </c>
      <c r="AJ1584" s="156">
        <f>IF((AI1584&lt;=0),0,((AI1584-AJ$24)*Stock*(_xlfn.NORM.INV(RAND(),stock_ave,stock_std))+(AI1584-AJ$24)*Bonds*(_xlfn.NORM.INV(RAND(),bond_ave,bond_std))+(AI1584-AJ$24)*cash*(_xlfn.NORM.INV(RAND(),cash_ave,cash_std))+(AI1584-AJ$24)))</f>
        <v/>
      </c>
      <c r="AK1584" s="156">
        <f>IF((AJ1584&lt;=0),0,((AJ1584-AK$24)*Stock*(_xlfn.NORM.INV(RAND(),stock_ave,stock_std))+(AJ1584-AK$24)*Bonds*(_xlfn.NORM.INV(RAND(),bond_ave,bond_std))+(AJ1584-AK$24)*cash*(_xlfn.NORM.INV(RAND(),cash_ave,cash_std))+(AJ1584-AK$24)))</f>
        <v/>
      </c>
      <c r="AL1584" s="156">
        <f>IF((AK1584&lt;=0),0,((AK1584-AL$24)*Stock*(_xlfn.NORM.INV(RAND(),stock_ave,stock_std))+(AK1584-AL$24)*Bonds*(_xlfn.NORM.INV(RAND(),bond_ave,bond_std))+(AK1584-AL$24)*cash*(_xlfn.NORM.INV(RAND(),cash_ave,cash_std))+(AK1584-AL$24)))</f>
        <v/>
      </c>
      <c r="AM1584" s="156">
        <f>IF((AL1584&lt;=0),0,((AL1584-AM$24)*Stock*(_xlfn.NORM.INV(RAND(),stock_ave,stock_std))+(AL1584-AM$24)*Bonds*(_xlfn.NORM.INV(RAND(),bond_ave,bond_std))+(AL1584-AM$24)*cash*(_xlfn.NORM.INV(RAND(),cash_ave,cash_std))+(AL1584-AM$24)))</f>
        <v/>
      </c>
      <c r="AN1584" s="156">
        <f>IF((AM1584&lt;=0),0,((AM1584-AN$24)*Stock*(_xlfn.NORM.INV(RAND(),stock_ave,stock_std))+(AM1584-AN$24)*Bonds*(_xlfn.NORM.INV(RAND(),bond_ave,bond_std))+(AM1584-AN$24)*cash*(_xlfn.NORM.INV(RAND(),cash_ave,cash_std))+(AM1584-AN$24)))</f>
        <v/>
      </c>
      <c r="AO1584" s="156">
        <f>IF((AN1584&lt;=0),0,((AN1584-AO$24)*Stock*(_xlfn.NORM.INV(RAND(),stock_ave,stock_std))+(AN1584-AO$24)*Bonds*(_xlfn.NORM.INV(RAND(),bond_ave,bond_std))+(AN1584-AO$24)*cash*(_xlfn.NORM.INV(RAND(),cash_ave,cash_std))+(AN1584-AO$24)))</f>
        <v/>
      </c>
      <c r="AP1584" s="156">
        <f>IF((AO1584&lt;=0),0,((AO1584-AP$24)*Stock*(_xlfn.NORM.INV(RAND(),stock_ave,stock_std))+(AO1584-AP$24)*Bonds*(_xlfn.NORM.INV(RAND(),bond_ave,bond_std))+(AO1584-AP$24)*cash*(_xlfn.NORM.INV(RAND(),cash_ave,cash_std))+(AO1584-AP$24)))</f>
        <v/>
      </c>
      <c r="AQ1584" s="156">
        <f>IF((AP1584&lt;=0),0,((AP1584-AQ$24)*Stock*(_xlfn.NORM.INV(RAND(),stock_ave,stock_std))+(AP1584-AQ$24)*Bonds*(_xlfn.NORM.INV(RAND(),bond_ave,bond_std))+(AP1584-AQ$24)*cash*(_xlfn.NORM.INV(RAND(),cash_ave,cash_std))+(AP1584-AQ$24)))</f>
        <v/>
      </c>
      <c r="AR1584" s="156">
        <f>IF((AQ1584&lt;=0),0,((AQ1584-AR$24)*Stock*(_xlfn.NORM.INV(RAND(),stock_ave,stock_std))+(AQ1584-AR$24)*Bonds*(_xlfn.NORM.INV(RAND(),bond_ave,bond_std))+(AQ1584-AR$24)*cash*(_xlfn.NORM.INV(RAND(),cash_ave,cash_std))+(AQ1584-AR$24)))</f>
        <v/>
      </c>
      <c r="AS1584" s="156">
        <f>IF((AR1584&lt;=0),0,((AR1584-AS$24)*Stock*(_xlfn.NORM.INV(RAND(),stock_ave,stock_std))+(AR1584-AS$24)*Bonds*(_xlfn.NORM.INV(RAND(),bond_ave,bond_std))+(AR1584-AS$24)*cash*(_xlfn.NORM.INV(RAND(),cash_ave,cash_std))+(AR1584-AS$24)))</f>
        <v/>
      </c>
      <c r="AT1584" s="156">
        <f>IF((AS1584&lt;=0),0,((AS1584-AT$24)*Stock*(_xlfn.NORM.INV(RAND(),stock_ave,stock_std))+(AS1584-AT$24)*Bonds*(_xlfn.NORM.INV(RAND(),bond_ave,bond_std))+(AS1584-AT$24)*cash*(_xlfn.NORM.INV(RAND(),cash_ave,cash_std))+(AS1584-AT$24)))</f>
        <v/>
      </c>
      <c r="AU1584" s="156">
        <f>IF((AT1584&lt;=0),0,((AT1584-AU$24)*Stock*(_xlfn.NORM.INV(RAND(),stock_ave,stock_std))+(AT1584-AU$24)*Bonds*(_xlfn.NORM.INV(RAND(),bond_ave,bond_std))+(AT1584-AU$24)*cash*(_xlfn.NORM.INV(RAND(),cash_ave,cash_std))+(AT1584-AU$24)))</f>
        <v/>
      </c>
      <c r="AV1584" s="156">
        <f>IF((AU1584&lt;=0),0,((AU1584-AV$24)*Stock*(_xlfn.NORM.INV(RAND(),stock_ave,stock_std))+(AU1584-AV$24)*Bonds*(_xlfn.NORM.INV(RAND(),bond_ave,bond_std))+(AU1584-AV$24)*cash*(_xlfn.NORM.INV(RAND(),cash_ave,cash_std))+(AU1584-AV$24)))</f>
        <v/>
      </c>
      <c r="AW1584" s="156">
        <f>IF((AV1584&lt;=0),0,((AV1584-AW$24)*Stock*(_xlfn.NORM.INV(RAND(),stock_ave,stock_std))+(AV1584-AW$24)*Bonds*(_xlfn.NORM.INV(RAND(),bond_ave,bond_std))+(AV1584-AW$24)*cash*(_xlfn.NORM.INV(RAND(),cash_ave,cash_std))+(AV1584-AW$24)))</f>
        <v/>
      </c>
      <c r="AX1584" s="159" t="n"/>
      <c r="AY1584" s="159" t="n"/>
      <c r="AZ1584" s="159" t="n"/>
      <c r="BA1584" s="159" t="n"/>
      <c r="BB1584" s="159" t="n"/>
    </row>
    <row r="1585">
      <c r="C1585" s="147" t="n"/>
      <c r="D1585" s="61">
        <f>+D1584-IF(D$18&gt;74,(D1584/D$25)*$C$10)</f>
        <v/>
      </c>
      <c r="E1585" s="61">
        <f>+E1584-IF(E$18&gt;74,(E1584/E$25)*$C$10)</f>
        <v/>
      </c>
      <c r="F1585" s="61">
        <f>+F1584-IF(F$18&gt;74,(F1584/F$25)*$C$10)</f>
        <v/>
      </c>
      <c r="G1585" s="61">
        <f>+G1584-IF(G$18&gt;74,(G1584/G$25)*$C$10)</f>
        <v/>
      </c>
      <c r="H1585" s="61">
        <f>+H1584-IF(H$18&gt;74,(H1584/H$25)*$C$10)</f>
        <v/>
      </c>
      <c r="I1585" s="61">
        <f>+I1584-IF(I$18&gt;74,(I1584/I$25)*$C$10)</f>
        <v/>
      </c>
      <c r="J1585" s="61">
        <f>+J1584-IF(J$18&gt;74,(J1584/J$25)*$C$10)</f>
        <v/>
      </c>
      <c r="K1585" s="61">
        <f>+K1584-IF(K$18&gt;74,(K1584/K$25)*$C$10)</f>
        <v/>
      </c>
      <c r="L1585" s="61">
        <f>+L1584-IF(L$18&gt;74,(L1584/L$25)*$C$10)</f>
        <v/>
      </c>
      <c r="M1585" s="61">
        <f>+M1584-IF(M$18&gt;74,(M1584/M$25)*$C$10)</f>
        <v/>
      </c>
      <c r="N1585" s="61">
        <f>+N1584-IF(N$18&gt;74,(N1584/N$25)*$C$10)</f>
        <v/>
      </c>
      <c r="O1585" s="61">
        <f>+O1584-IF(O$18&gt;74,(O1584/O$25)*$C$10)</f>
        <v/>
      </c>
      <c r="P1585" s="61">
        <f>+P1584-IF(P$18&gt;74,(P1584/P$25)*$C$10)</f>
        <v/>
      </c>
      <c r="Q1585" s="61">
        <f>+Q1584-IF(Q$18&gt;74,(Q1584/Q$25)*$C$10)</f>
        <v/>
      </c>
      <c r="R1585" s="61">
        <f>+R1584-IF(R$18&gt;74,(R1584/R$25)*$C$10)</f>
        <v/>
      </c>
      <c r="S1585" s="61">
        <f>+S1584-IF(S$18&gt;74,(S1584/S$25)*$C$10)</f>
        <v/>
      </c>
      <c r="T1585" s="61">
        <f>+T1584-IF(T$18&gt;74,(T1584/T$25)*$C$10)</f>
        <v/>
      </c>
      <c r="U1585" s="61">
        <f>+U1584-IF(U$18&gt;74,(U1584/U$25)*$C$10)</f>
        <v/>
      </c>
      <c r="V1585" s="61">
        <f>+V1584-IF(V$18&gt;74,(V1584/V$25)*$C$10)</f>
        <v/>
      </c>
      <c r="W1585" s="61">
        <f>+W1584-IF(W$18&gt;74,(W1584/W$25)*$C$10)</f>
        <v/>
      </c>
      <c r="X1585" s="61">
        <f>+X1584-IF(X$18&gt;74,(X1584/X$25)*$C$10)</f>
        <v/>
      </c>
      <c r="Y1585" s="61">
        <f>+Y1584-IF(Y$18&gt;74,(Y1584/Y$25)*$C$10)</f>
        <v/>
      </c>
      <c r="Z1585" s="61">
        <f>+Z1584-IF(Z$18&gt;74,(Z1584/Z$25)*$C$10)</f>
        <v/>
      </c>
      <c r="AA1585" s="61">
        <f>+AA1584-IF(AA$18&gt;74,(AA1584/AA$25)*$C$10)</f>
        <v/>
      </c>
      <c r="AB1585" s="61">
        <f>+AB1584-IF(AB$18&gt;74,(AB1584/AB$25)*$C$10)</f>
        <v/>
      </c>
      <c r="AC1585" s="61">
        <f>+AC1584-IF(AC$18&gt;74,(AC1584/AC$25)*$C$10)</f>
        <v/>
      </c>
      <c r="AD1585" s="61">
        <f>+AD1584-IF(AD$18&gt;74,(AD1584/AD$25)*$C$10)</f>
        <v/>
      </c>
      <c r="AE1585" s="61">
        <f>+AE1584-IF(AE$18&gt;74,(AE1584/AE$25)*$C$10)</f>
        <v/>
      </c>
      <c r="AF1585" s="61">
        <f>+AF1584-IF(AF$18&gt;74,(AF1584/AF$25)*$C$10)</f>
        <v/>
      </c>
      <c r="AG1585" s="61">
        <f>+AG1584-IF(AG$18&gt;74,(AG1584/AG$25)*$C$10)</f>
        <v/>
      </c>
      <c r="AH1585" s="61">
        <f>+AH1584-IF(AH$18&gt;74,(AH1584/AH$25)*$C$10)</f>
        <v/>
      </c>
      <c r="AI1585" s="61">
        <f>+AI1584-IF(AI$18&gt;74,(AI1584/AI$25)*$C$10)</f>
        <v/>
      </c>
      <c r="AJ1585" s="61">
        <f>+AJ1584-IF(AJ$18&gt;74,(AJ1584/AJ$25)*$C$10)</f>
        <v/>
      </c>
      <c r="AK1585" s="61">
        <f>+AK1584-IF(AK$18&gt;74,(AK1584/AK$25)*$C$10)</f>
        <v/>
      </c>
      <c r="AL1585" s="61">
        <f>+AL1584-IF(AL$18&gt;74,(AL1584/AL$25)*$C$10)</f>
        <v/>
      </c>
      <c r="AM1585" s="61">
        <f>+AM1584-IF(AM$18&gt;74,(AM1584/AM$25)*$C$10)</f>
        <v/>
      </c>
      <c r="AN1585" s="61">
        <f>+AN1584-IF(AN$18&gt;74,(AN1584/AN$25)*$C$10)</f>
        <v/>
      </c>
      <c r="AO1585" s="61">
        <f>+AO1584-IF(AO$18&gt;74,(AO1584/AO$25)*$C$10)</f>
        <v/>
      </c>
      <c r="AP1585" s="61">
        <f>+AP1584-IF(AP$18&gt;74,(AP1584/AP$25)*$C$10)</f>
        <v/>
      </c>
      <c r="AQ1585" s="61">
        <f>+AQ1584-IF(AQ$18&gt;74,(AQ1584/AQ$25)*$C$10)</f>
        <v/>
      </c>
      <c r="AR1585" s="61">
        <f>+AR1584-IF(AR$18&gt;74,(AR1584/AR$25)*$C$10)</f>
        <v/>
      </c>
      <c r="AS1585" s="61">
        <f>+AS1584-IF(AS$18&gt;74,(AS1584/AS$25)*$C$10)</f>
        <v/>
      </c>
      <c r="AT1585" s="61">
        <f>+AT1584-IF(AT$18&gt;74,(AT1584/AT$25)*$C$10)</f>
        <v/>
      </c>
      <c r="AU1585" s="61">
        <f>+AU1584-IF(AU$18&gt;74,(AU1584/AU$25)*$C$10)</f>
        <v/>
      </c>
      <c r="AV1585" s="61">
        <f>+AV1584-IF(AV$18&gt;74,(AV1584/AV$25)*$C$10)</f>
        <v/>
      </c>
      <c r="AW1585" s="61">
        <f>+AW1584-IF(AW$18&gt;74,(AW1584/AW$25)*$C$10)</f>
        <v/>
      </c>
      <c r="AX1585" s="35">
        <f>IF(AW1585&gt;0,1,0)</f>
        <v/>
      </c>
      <c r="AY1585" s="35">
        <f>IF(AL1585&gt;0,1,0)</f>
        <v/>
      </c>
      <c r="AZ1585" s="35">
        <f>IF(AG1585&gt;0,1,0)</f>
        <v/>
      </c>
      <c r="BA1585" s="35">
        <f>IF(AB1585&gt;0,1,0)</f>
        <v/>
      </c>
      <c r="BB1585" s="35">
        <f>IF(W1585&gt;0,1,0)</f>
        <v/>
      </c>
    </row>
    <row r="1586">
      <c r="B1586" s="154" t="inlineStr">
        <is>
          <t>trial 780</t>
        </is>
      </c>
      <c r="C1586" s="155">
        <f>+start-C1583</f>
        <v/>
      </c>
      <c r="D1586" s="156">
        <f>IF((C1586&lt;=0),0,((C1586-D$24)*Stock*(_xlfn.NORM.INV(RAND(),stock_ave,stock_std))+(C1586-D$24)*Bonds*(_xlfn.NORM.INV(RAND(),bond_ave,bond_std))+(C1586-D$24)*cash*(_xlfn.NORM.INV(RAND(),cash_ave,cash_std))+(C1586-D$24)))</f>
        <v/>
      </c>
      <c r="E1586" s="156">
        <f>IF((D1586&lt;=0),0,((D1586-E$24)*Stock*(_xlfn.NORM.INV(RAND(),stock_ave,stock_std))+(D1586-E$24)*Bonds*(_xlfn.NORM.INV(RAND(),bond_ave,bond_std))+(D1586-E$24)*cash*(_xlfn.NORM.INV(RAND(),cash_ave,cash_std))+(D1586-E$24)))</f>
        <v/>
      </c>
      <c r="F1586" s="156">
        <f>IF((E1586&lt;=0),0,((E1586-F$24)*Stock*(_xlfn.NORM.INV(RAND(),stock_ave,stock_std))+(E1586-F$24)*Bonds*(_xlfn.NORM.INV(RAND(),bond_ave,bond_std))+(E1586-F$24)*cash*(_xlfn.NORM.INV(RAND(),cash_ave,cash_std))+(E1586-F$24)))</f>
        <v/>
      </c>
      <c r="G1586" s="156">
        <f>IF((F1586&lt;=0),0,((F1586-G$24)*Stock*(_xlfn.NORM.INV(RAND(),stock_ave,stock_std))+(F1586-G$24)*Bonds*(_xlfn.NORM.INV(RAND(),bond_ave,bond_std))+(F1586-G$24)*cash*(_xlfn.NORM.INV(RAND(),cash_ave,cash_std))+(F1586-G$24)))</f>
        <v/>
      </c>
      <c r="H1586" s="156">
        <f>IF((G1586&lt;=0),0,((G1586-H$24)*Stock*(_xlfn.NORM.INV(RAND(),stock_ave,stock_std))+(G1586-H$24)*Bonds*(_xlfn.NORM.INV(RAND(),bond_ave,bond_std))+(G1586-H$24)*cash*(_xlfn.NORM.INV(RAND(),cash_ave,cash_std))+(G1586-H$24)))</f>
        <v/>
      </c>
      <c r="I1586" s="156">
        <f>IF((H1586&lt;=0),0,((H1586-I$24)*Stock*(_xlfn.NORM.INV(RAND(),stock_ave,stock_std))+(H1586-I$24)*Bonds*(_xlfn.NORM.INV(RAND(),bond_ave,bond_std))+(H1586-I$24)*cash*(_xlfn.NORM.INV(RAND(),cash_ave,cash_std))+(H1586-I$24)))</f>
        <v/>
      </c>
      <c r="J1586" s="156">
        <f>IF((I1586&lt;=0),0,((I1586-J$24)*Stock*(_xlfn.NORM.INV(RAND(),stock_ave,stock_std))+(I1586-J$24)*Bonds*(_xlfn.NORM.INV(RAND(),bond_ave,bond_std))+(I1586-J$24)*cash*(_xlfn.NORM.INV(RAND(),cash_ave,cash_std))+(I1586-J$24)))</f>
        <v/>
      </c>
      <c r="K1586" s="156">
        <f>IF((J1586&lt;=0),0,((J1586-K$24)*Stock*(_xlfn.NORM.INV(RAND(),stock_ave,stock_std))+(J1586-K$24)*Bonds*(_xlfn.NORM.INV(RAND(),bond_ave,bond_std))+(J1586-K$24)*cash*(_xlfn.NORM.INV(RAND(),cash_ave,cash_std))+(J1586-K$24)))</f>
        <v/>
      </c>
      <c r="L1586" s="156">
        <f>IF((K1586&lt;=0),0,((K1586-L$24)*Stock*(_xlfn.NORM.INV(RAND(),stock_ave,stock_std))+(K1586-L$24)*Bonds*(_xlfn.NORM.INV(RAND(),bond_ave,bond_std))+(K1586-L$24)*cash*(_xlfn.NORM.INV(RAND(),cash_ave,cash_std))+(K1586-L$24)))</f>
        <v/>
      </c>
      <c r="M1586" s="156">
        <f>IF((L1586&lt;=0),0,((L1586-M$24)*Stock*(_xlfn.NORM.INV(RAND(),stock_ave,stock_std))+(L1586-M$24)*Bonds*(_xlfn.NORM.INV(RAND(),bond_ave,bond_std))+(L1586-M$24)*cash*(_xlfn.NORM.INV(RAND(),cash_ave,cash_std))+(L1586-M$24)))</f>
        <v/>
      </c>
      <c r="N1586" s="156">
        <f>IF((M1586&lt;=0),0,((M1586-N$24)*Stock*(_xlfn.NORM.INV(RAND(),stock_ave,stock_std))+(M1586-N$24)*Bonds*(_xlfn.NORM.INV(RAND(),bond_ave,bond_std))+(M1586-N$24)*cash*(_xlfn.NORM.INV(RAND(),cash_ave,cash_std))+(M1586-N$24)))</f>
        <v/>
      </c>
      <c r="O1586" s="156">
        <f>IF((N1586&lt;=0),0,((N1586-O$24)*Stock*(_xlfn.NORM.INV(RAND(),stock_ave,stock_std))+(N1586-O$24)*Bonds*(_xlfn.NORM.INV(RAND(),bond_ave,bond_std))+(N1586-O$24)*cash*(_xlfn.NORM.INV(RAND(),cash_ave,cash_std))+(N1586-O$24)))</f>
        <v/>
      </c>
      <c r="P1586" s="156">
        <f>IF((O1586&lt;=0),0,((O1586-P$24)*Stock*(_xlfn.NORM.INV(RAND(),stock_ave,stock_std))+(O1586-P$24)*Bonds*(_xlfn.NORM.INV(RAND(),bond_ave,bond_std))+(O1586-P$24)*cash*(_xlfn.NORM.INV(RAND(),cash_ave,cash_std))+(O1586-P$24)))</f>
        <v/>
      </c>
      <c r="Q1586" s="156">
        <f>IF((P1586&lt;=0),0,((P1586-Q$24)*Stock*(_xlfn.NORM.INV(RAND(),stock_ave,stock_std))+(P1586-Q$24)*Bonds*(_xlfn.NORM.INV(RAND(),bond_ave,bond_std))+(P1586-Q$24)*cash*(_xlfn.NORM.INV(RAND(),cash_ave,cash_std))+(P1586-Q$24)))</f>
        <v/>
      </c>
      <c r="R1586" s="156">
        <f>IF((Q1586&lt;=0),0,((Q1586-R$24)*Stock*(_xlfn.NORM.INV(RAND(),stock_ave,stock_std))+(Q1586-R$24)*Bonds*(_xlfn.NORM.INV(RAND(),bond_ave,bond_std))+(Q1586-R$24)*cash*(_xlfn.NORM.INV(RAND(),cash_ave,cash_std))+(Q1586-R$24)))</f>
        <v/>
      </c>
      <c r="S1586" s="156">
        <f>IF((R1586&lt;=0),0,((R1586-S$24)*Stock*(_xlfn.NORM.INV(RAND(),stock_ave,stock_std))+(R1586-S$24)*Bonds*(_xlfn.NORM.INV(RAND(),bond_ave,bond_std))+(R1586-S$24)*cash*(_xlfn.NORM.INV(RAND(),cash_ave,cash_std))+(R1586-S$24)))</f>
        <v/>
      </c>
      <c r="T1586" s="156">
        <f>IF((S1586&lt;=0),0,((S1586-T$24)*Stock*(_xlfn.NORM.INV(RAND(),stock_ave,stock_std))+(S1586-T$24)*Bonds*(_xlfn.NORM.INV(RAND(),bond_ave,bond_std))+(S1586-T$24)*cash*(_xlfn.NORM.INV(RAND(),cash_ave,cash_std))+(S1586-T$24)))</f>
        <v/>
      </c>
      <c r="U1586" s="156">
        <f>IF((T1586&lt;=0),0,((T1586-U$24)*Stock*(_xlfn.NORM.INV(RAND(),stock_ave,stock_std))+(T1586-U$24)*Bonds*(_xlfn.NORM.INV(RAND(),bond_ave,bond_std))+(T1586-U$24)*cash*(_xlfn.NORM.INV(RAND(),cash_ave,cash_std))+(T1586-U$24)))</f>
        <v/>
      </c>
      <c r="V1586" s="156">
        <f>IF((U1586&lt;=0),0,((U1586-V$24)*Stock*(_xlfn.NORM.INV(RAND(),stock_ave,stock_std))+(U1586-V$24)*Bonds*(_xlfn.NORM.INV(RAND(),bond_ave,bond_std))+(U1586-V$24)*cash*(_xlfn.NORM.INV(RAND(),cash_ave,cash_std))+(U1586-V$24)))</f>
        <v/>
      </c>
      <c r="W1586" s="156">
        <f>IF((V1586&lt;=0),0,((V1586-W$24)*Stock*(_xlfn.NORM.INV(RAND(),stock_ave,stock_std))+(V1586-W$24)*Bonds*(_xlfn.NORM.INV(RAND(),bond_ave,bond_std))+(V1586-W$24)*cash*(_xlfn.NORM.INV(RAND(),cash_ave,cash_std))+(V1586-W$24)))</f>
        <v/>
      </c>
      <c r="X1586" s="156">
        <f>IF((W1586&lt;=0),0,((W1586-X$24)*Stock*(_xlfn.NORM.INV(RAND(),stock_ave,stock_std))+(W1586-X$24)*Bonds*(_xlfn.NORM.INV(RAND(),bond_ave,bond_std))+(W1586-X$24)*cash*(_xlfn.NORM.INV(RAND(),cash_ave,cash_std))+(W1586-X$24)))</f>
        <v/>
      </c>
      <c r="Y1586" s="156">
        <f>IF((X1586&lt;=0),0,((X1586-Y$24)*Stock*(_xlfn.NORM.INV(RAND(),stock_ave,stock_std))+(X1586-Y$24)*Bonds*(_xlfn.NORM.INV(RAND(),bond_ave,bond_std))+(X1586-Y$24)*cash*(_xlfn.NORM.INV(RAND(),cash_ave,cash_std))+(X1586-Y$24)))</f>
        <v/>
      </c>
      <c r="Z1586" s="156">
        <f>IF((Y1586&lt;=0),0,((Y1586-Z$24)*Stock*(_xlfn.NORM.INV(RAND(),stock_ave,stock_std))+(Y1586-Z$24)*Bonds*(_xlfn.NORM.INV(RAND(),bond_ave,bond_std))+(Y1586-Z$24)*cash*(_xlfn.NORM.INV(RAND(),cash_ave,cash_std))+(Y1586-Z$24)))</f>
        <v/>
      </c>
      <c r="AA1586" s="156">
        <f>IF((Z1586&lt;=0),0,((Z1586-AA$24)*Stock*(_xlfn.NORM.INV(RAND(),stock_ave,stock_std))+(Z1586-AA$24)*Bonds*(_xlfn.NORM.INV(RAND(),bond_ave,bond_std))+(Z1586-AA$24)*cash*(_xlfn.NORM.INV(RAND(),cash_ave,cash_std))+(Z1586-AA$24)))</f>
        <v/>
      </c>
      <c r="AB1586" s="156">
        <f>IF((AA1586&lt;=0),0,((AA1586-AB$24)*Stock*(_xlfn.NORM.INV(RAND(),stock_ave,stock_std))+(AA1586-AB$24)*Bonds*(_xlfn.NORM.INV(RAND(),bond_ave,bond_std))+(AA1586-AB$24)*cash*(_xlfn.NORM.INV(RAND(),cash_ave,cash_std))+(AA1586-AB$24)))</f>
        <v/>
      </c>
      <c r="AC1586" s="156">
        <f>IF((AB1586&lt;=0),0,((AB1586-AC$24)*Stock*(_xlfn.NORM.INV(RAND(),stock_ave,stock_std))+(AB1586-AC$24)*Bonds*(_xlfn.NORM.INV(RAND(),bond_ave,bond_std))+(AB1586-AC$24)*cash*(_xlfn.NORM.INV(RAND(),cash_ave,cash_std))+(AB1586-AC$24)))</f>
        <v/>
      </c>
      <c r="AD1586" s="156">
        <f>IF((AC1586&lt;=0),0,((AC1586-AD$24)*Stock*(_xlfn.NORM.INV(RAND(),stock_ave,stock_std))+(AC1586-AD$24)*Bonds*(_xlfn.NORM.INV(RAND(),bond_ave,bond_std))+(AC1586-AD$24)*cash*(_xlfn.NORM.INV(RAND(),cash_ave,cash_std))+(AC1586-AD$24)))</f>
        <v/>
      </c>
      <c r="AE1586" s="156">
        <f>IF((AD1586&lt;=0),0,((AD1586-AE$24)*Stock*(_xlfn.NORM.INV(RAND(),stock_ave,stock_std))+(AD1586-AE$24)*Bonds*(_xlfn.NORM.INV(RAND(),bond_ave,bond_std))+(AD1586-AE$24)*cash*(_xlfn.NORM.INV(RAND(),cash_ave,cash_std))+(AD1586-AE$24)))</f>
        <v/>
      </c>
      <c r="AF1586" s="156">
        <f>IF((AE1586&lt;=0),0,((AE1586-AF$24)*Stock*(_xlfn.NORM.INV(RAND(),stock_ave,stock_std))+(AE1586-AF$24)*Bonds*(_xlfn.NORM.INV(RAND(),bond_ave,bond_std))+(AE1586-AF$24)*cash*(_xlfn.NORM.INV(RAND(),cash_ave,cash_std))+(AE1586-AF$24)))</f>
        <v/>
      </c>
      <c r="AG1586" s="156">
        <f>IF((AF1586&lt;=0),0,((AF1586-AG$24)*Stock*(_xlfn.NORM.INV(RAND(),stock_ave,stock_std))+(AF1586-AG$24)*Bonds*(_xlfn.NORM.INV(RAND(),bond_ave,bond_std))+(AF1586-AG$24)*cash*(_xlfn.NORM.INV(RAND(),cash_ave,cash_std))+(AF1586-AG$24)))</f>
        <v/>
      </c>
      <c r="AH1586" s="156">
        <f>IF((AG1586&lt;=0),0,((AG1586-AH$24)*Stock*(_xlfn.NORM.INV(RAND(),stock_ave,stock_std))+(AG1586-AH$24)*Bonds*(_xlfn.NORM.INV(RAND(),bond_ave,bond_std))+(AG1586-AH$24)*cash*(_xlfn.NORM.INV(RAND(),cash_ave,cash_std))+(AG1586-AH$24)))</f>
        <v/>
      </c>
      <c r="AI1586" s="156">
        <f>IF((AH1586&lt;=0),0,((AH1586-AI$24)*Stock*(_xlfn.NORM.INV(RAND(),stock_ave,stock_std))+(AH1586-AI$24)*Bonds*(_xlfn.NORM.INV(RAND(),bond_ave,bond_std))+(AH1586-AI$24)*cash*(_xlfn.NORM.INV(RAND(),cash_ave,cash_std))+(AH1586-AI$24)))</f>
        <v/>
      </c>
      <c r="AJ1586" s="156">
        <f>IF((AI1586&lt;=0),0,((AI1586-AJ$24)*Stock*(_xlfn.NORM.INV(RAND(),stock_ave,stock_std))+(AI1586-AJ$24)*Bonds*(_xlfn.NORM.INV(RAND(),bond_ave,bond_std))+(AI1586-AJ$24)*cash*(_xlfn.NORM.INV(RAND(),cash_ave,cash_std))+(AI1586-AJ$24)))</f>
        <v/>
      </c>
      <c r="AK1586" s="156">
        <f>IF((AJ1586&lt;=0),0,((AJ1586-AK$24)*Stock*(_xlfn.NORM.INV(RAND(),stock_ave,stock_std))+(AJ1586-AK$24)*Bonds*(_xlfn.NORM.INV(RAND(),bond_ave,bond_std))+(AJ1586-AK$24)*cash*(_xlfn.NORM.INV(RAND(),cash_ave,cash_std))+(AJ1586-AK$24)))</f>
        <v/>
      </c>
      <c r="AL1586" s="156">
        <f>IF((AK1586&lt;=0),0,((AK1586-AL$24)*Stock*(_xlfn.NORM.INV(RAND(),stock_ave,stock_std))+(AK1586-AL$24)*Bonds*(_xlfn.NORM.INV(RAND(),bond_ave,bond_std))+(AK1586-AL$24)*cash*(_xlfn.NORM.INV(RAND(),cash_ave,cash_std))+(AK1586-AL$24)))</f>
        <v/>
      </c>
      <c r="AM1586" s="156">
        <f>IF((AL1586&lt;=0),0,((AL1586-AM$24)*Stock*(_xlfn.NORM.INV(RAND(),stock_ave,stock_std))+(AL1586-AM$24)*Bonds*(_xlfn.NORM.INV(RAND(),bond_ave,bond_std))+(AL1586-AM$24)*cash*(_xlfn.NORM.INV(RAND(),cash_ave,cash_std))+(AL1586-AM$24)))</f>
        <v/>
      </c>
      <c r="AN1586" s="156">
        <f>IF((AM1586&lt;=0),0,((AM1586-AN$24)*Stock*(_xlfn.NORM.INV(RAND(),stock_ave,stock_std))+(AM1586-AN$24)*Bonds*(_xlfn.NORM.INV(RAND(),bond_ave,bond_std))+(AM1586-AN$24)*cash*(_xlfn.NORM.INV(RAND(),cash_ave,cash_std))+(AM1586-AN$24)))</f>
        <v/>
      </c>
      <c r="AO1586" s="156">
        <f>IF((AN1586&lt;=0),0,((AN1586-AO$24)*Stock*(_xlfn.NORM.INV(RAND(),stock_ave,stock_std))+(AN1586-AO$24)*Bonds*(_xlfn.NORM.INV(RAND(),bond_ave,bond_std))+(AN1586-AO$24)*cash*(_xlfn.NORM.INV(RAND(),cash_ave,cash_std))+(AN1586-AO$24)))</f>
        <v/>
      </c>
      <c r="AP1586" s="156">
        <f>IF((AO1586&lt;=0),0,((AO1586-AP$24)*Stock*(_xlfn.NORM.INV(RAND(),stock_ave,stock_std))+(AO1586-AP$24)*Bonds*(_xlfn.NORM.INV(RAND(),bond_ave,bond_std))+(AO1586-AP$24)*cash*(_xlfn.NORM.INV(RAND(),cash_ave,cash_std))+(AO1586-AP$24)))</f>
        <v/>
      </c>
      <c r="AQ1586" s="156">
        <f>IF((AP1586&lt;=0),0,((AP1586-AQ$24)*Stock*(_xlfn.NORM.INV(RAND(),stock_ave,stock_std))+(AP1586-AQ$24)*Bonds*(_xlfn.NORM.INV(RAND(),bond_ave,bond_std))+(AP1586-AQ$24)*cash*(_xlfn.NORM.INV(RAND(),cash_ave,cash_std))+(AP1586-AQ$24)))</f>
        <v/>
      </c>
      <c r="AR1586" s="156">
        <f>IF((AQ1586&lt;=0),0,((AQ1586-AR$24)*Stock*(_xlfn.NORM.INV(RAND(),stock_ave,stock_std))+(AQ1586-AR$24)*Bonds*(_xlfn.NORM.INV(RAND(),bond_ave,bond_std))+(AQ1586-AR$24)*cash*(_xlfn.NORM.INV(RAND(),cash_ave,cash_std))+(AQ1586-AR$24)))</f>
        <v/>
      </c>
      <c r="AS1586" s="156">
        <f>IF((AR1586&lt;=0),0,((AR1586-AS$24)*Stock*(_xlfn.NORM.INV(RAND(),stock_ave,stock_std))+(AR1586-AS$24)*Bonds*(_xlfn.NORM.INV(RAND(),bond_ave,bond_std))+(AR1586-AS$24)*cash*(_xlfn.NORM.INV(RAND(),cash_ave,cash_std))+(AR1586-AS$24)))</f>
        <v/>
      </c>
      <c r="AT1586" s="156">
        <f>IF((AS1586&lt;=0),0,((AS1586-AT$24)*Stock*(_xlfn.NORM.INV(RAND(),stock_ave,stock_std))+(AS1586-AT$24)*Bonds*(_xlfn.NORM.INV(RAND(),bond_ave,bond_std))+(AS1586-AT$24)*cash*(_xlfn.NORM.INV(RAND(),cash_ave,cash_std))+(AS1586-AT$24)))</f>
        <v/>
      </c>
      <c r="AU1586" s="156">
        <f>IF((AT1586&lt;=0),0,((AT1586-AU$24)*Stock*(_xlfn.NORM.INV(RAND(),stock_ave,stock_std))+(AT1586-AU$24)*Bonds*(_xlfn.NORM.INV(RAND(),bond_ave,bond_std))+(AT1586-AU$24)*cash*(_xlfn.NORM.INV(RAND(),cash_ave,cash_std))+(AT1586-AU$24)))</f>
        <v/>
      </c>
      <c r="AV1586" s="156">
        <f>IF((AU1586&lt;=0),0,((AU1586-AV$24)*Stock*(_xlfn.NORM.INV(RAND(),stock_ave,stock_std))+(AU1586-AV$24)*Bonds*(_xlfn.NORM.INV(RAND(),bond_ave,bond_std))+(AU1586-AV$24)*cash*(_xlfn.NORM.INV(RAND(),cash_ave,cash_std))+(AU1586-AV$24)))</f>
        <v/>
      </c>
      <c r="AW1586" s="156">
        <f>IF((AV1586&lt;=0),0,((AV1586-AW$24)*Stock*(_xlfn.NORM.INV(RAND(),stock_ave,stock_std))+(AV1586-AW$24)*Bonds*(_xlfn.NORM.INV(RAND(),bond_ave,bond_std))+(AV1586-AW$24)*cash*(_xlfn.NORM.INV(RAND(),cash_ave,cash_std))+(AV1586-AW$24)))</f>
        <v/>
      </c>
      <c r="AX1586" s="159" t="n"/>
      <c r="AY1586" s="159" t="n"/>
      <c r="AZ1586" s="159" t="n"/>
      <c r="BA1586" s="159" t="n"/>
      <c r="BB1586" s="159" t="n"/>
    </row>
    <row r="1587">
      <c r="C1587" s="147" t="n"/>
      <c r="D1587" s="61">
        <f>+D1586-IF(D$18&gt;74,(D1586/D$25)*$C$10)</f>
        <v/>
      </c>
      <c r="E1587" s="61">
        <f>+E1586-IF(E$18&gt;74,(E1586/E$25)*$C$10)</f>
        <v/>
      </c>
      <c r="F1587" s="61">
        <f>+F1586-IF(F$18&gt;74,(F1586/F$25)*$C$10)</f>
        <v/>
      </c>
      <c r="G1587" s="61">
        <f>+G1586-IF(G$18&gt;74,(G1586/G$25)*$C$10)</f>
        <v/>
      </c>
      <c r="H1587" s="61">
        <f>+H1586-IF(H$18&gt;74,(H1586/H$25)*$C$10)</f>
        <v/>
      </c>
      <c r="I1587" s="61">
        <f>+I1586-IF(I$18&gt;74,(I1586/I$25)*$C$10)</f>
        <v/>
      </c>
      <c r="J1587" s="61">
        <f>+J1586-IF(J$18&gt;74,(J1586/J$25)*$C$10)</f>
        <v/>
      </c>
      <c r="K1587" s="61">
        <f>+K1586-IF(K$18&gt;74,(K1586/K$25)*$C$10)</f>
        <v/>
      </c>
      <c r="L1587" s="61">
        <f>+L1586-IF(L$18&gt;74,(L1586/L$25)*$C$10)</f>
        <v/>
      </c>
      <c r="M1587" s="61">
        <f>+M1586-IF(M$18&gt;74,(M1586/M$25)*$C$10)</f>
        <v/>
      </c>
      <c r="N1587" s="61">
        <f>+N1586-IF(N$18&gt;74,(N1586/N$25)*$C$10)</f>
        <v/>
      </c>
      <c r="O1587" s="61">
        <f>+O1586-IF(O$18&gt;74,(O1586/O$25)*$C$10)</f>
        <v/>
      </c>
      <c r="P1587" s="61">
        <f>+P1586-IF(P$18&gt;74,(P1586/P$25)*$C$10)</f>
        <v/>
      </c>
      <c r="Q1587" s="61">
        <f>+Q1586-IF(Q$18&gt;74,(Q1586/Q$25)*$C$10)</f>
        <v/>
      </c>
      <c r="R1587" s="61">
        <f>+R1586-IF(R$18&gt;74,(R1586/R$25)*$C$10)</f>
        <v/>
      </c>
      <c r="S1587" s="61">
        <f>+S1586-IF(S$18&gt;74,(S1586/S$25)*$C$10)</f>
        <v/>
      </c>
      <c r="T1587" s="61">
        <f>+T1586-IF(T$18&gt;74,(T1586/T$25)*$C$10)</f>
        <v/>
      </c>
      <c r="U1587" s="61">
        <f>+U1586-IF(U$18&gt;74,(U1586/U$25)*$C$10)</f>
        <v/>
      </c>
      <c r="V1587" s="61">
        <f>+V1586-IF(V$18&gt;74,(V1586/V$25)*$C$10)</f>
        <v/>
      </c>
      <c r="W1587" s="61">
        <f>+W1586-IF(W$18&gt;74,(W1586/W$25)*$C$10)</f>
        <v/>
      </c>
      <c r="X1587" s="61">
        <f>+X1586-IF(X$18&gt;74,(X1586/X$25)*$C$10)</f>
        <v/>
      </c>
      <c r="Y1587" s="61">
        <f>+Y1586-IF(Y$18&gt;74,(Y1586/Y$25)*$C$10)</f>
        <v/>
      </c>
      <c r="Z1587" s="61">
        <f>+Z1586-IF(Z$18&gt;74,(Z1586/Z$25)*$C$10)</f>
        <v/>
      </c>
      <c r="AA1587" s="61">
        <f>+AA1586-IF(AA$18&gt;74,(AA1586/AA$25)*$C$10)</f>
        <v/>
      </c>
      <c r="AB1587" s="61">
        <f>+AB1586-IF(AB$18&gt;74,(AB1586/AB$25)*$C$10)</f>
        <v/>
      </c>
      <c r="AC1587" s="61">
        <f>+AC1586-IF(AC$18&gt;74,(AC1586/AC$25)*$C$10)</f>
        <v/>
      </c>
      <c r="AD1587" s="61">
        <f>+AD1586-IF(AD$18&gt;74,(AD1586/AD$25)*$C$10)</f>
        <v/>
      </c>
      <c r="AE1587" s="61">
        <f>+AE1586-IF(AE$18&gt;74,(AE1586/AE$25)*$C$10)</f>
        <v/>
      </c>
      <c r="AF1587" s="61">
        <f>+AF1586-IF(AF$18&gt;74,(AF1586/AF$25)*$C$10)</f>
        <v/>
      </c>
      <c r="AG1587" s="61">
        <f>+AG1586-IF(AG$18&gt;74,(AG1586/AG$25)*$C$10)</f>
        <v/>
      </c>
      <c r="AH1587" s="61">
        <f>+AH1586-IF(AH$18&gt;74,(AH1586/AH$25)*$C$10)</f>
        <v/>
      </c>
      <c r="AI1587" s="61">
        <f>+AI1586-IF(AI$18&gt;74,(AI1586/AI$25)*$C$10)</f>
        <v/>
      </c>
      <c r="AJ1587" s="61">
        <f>+AJ1586-IF(AJ$18&gt;74,(AJ1586/AJ$25)*$C$10)</f>
        <v/>
      </c>
      <c r="AK1587" s="61">
        <f>+AK1586-IF(AK$18&gt;74,(AK1586/AK$25)*$C$10)</f>
        <v/>
      </c>
      <c r="AL1587" s="61">
        <f>+AL1586-IF(AL$18&gt;74,(AL1586/AL$25)*$C$10)</f>
        <v/>
      </c>
      <c r="AM1587" s="61">
        <f>+AM1586-IF(AM$18&gt;74,(AM1586/AM$25)*$C$10)</f>
        <v/>
      </c>
      <c r="AN1587" s="61">
        <f>+AN1586-IF(AN$18&gt;74,(AN1586/AN$25)*$C$10)</f>
        <v/>
      </c>
      <c r="AO1587" s="61">
        <f>+AO1586-IF(AO$18&gt;74,(AO1586/AO$25)*$C$10)</f>
        <v/>
      </c>
      <c r="AP1587" s="61">
        <f>+AP1586-IF(AP$18&gt;74,(AP1586/AP$25)*$C$10)</f>
        <v/>
      </c>
      <c r="AQ1587" s="61">
        <f>+AQ1586-IF(AQ$18&gt;74,(AQ1586/AQ$25)*$C$10)</f>
        <v/>
      </c>
      <c r="AR1587" s="61">
        <f>+AR1586-IF(AR$18&gt;74,(AR1586/AR$25)*$C$10)</f>
        <v/>
      </c>
      <c r="AS1587" s="61">
        <f>+AS1586-IF(AS$18&gt;74,(AS1586/AS$25)*$C$10)</f>
        <v/>
      </c>
      <c r="AT1587" s="61">
        <f>+AT1586-IF(AT$18&gt;74,(AT1586/AT$25)*$C$10)</f>
        <v/>
      </c>
      <c r="AU1587" s="61">
        <f>+AU1586-IF(AU$18&gt;74,(AU1586/AU$25)*$C$10)</f>
        <v/>
      </c>
      <c r="AV1587" s="61">
        <f>+AV1586-IF(AV$18&gt;74,(AV1586/AV$25)*$C$10)</f>
        <v/>
      </c>
      <c r="AW1587" s="61">
        <f>+AW1586-IF(AW$18&gt;74,(AW1586/AW$25)*$C$10)</f>
        <v/>
      </c>
      <c r="AX1587" s="35">
        <f>IF(AW1587&gt;0,1,0)</f>
        <v/>
      </c>
      <c r="AY1587" s="35">
        <f>IF(AL1587&gt;0,1,0)</f>
        <v/>
      </c>
      <c r="AZ1587" s="35">
        <f>IF(AG1587&gt;0,1,0)</f>
        <v/>
      </c>
      <c r="BA1587" s="35">
        <f>IF(AB1587&gt;0,1,0)</f>
        <v/>
      </c>
      <c r="BB1587" s="35">
        <f>IF(W1587&gt;0,1,0)</f>
        <v/>
      </c>
    </row>
    <row r="1588">
      <c r="B1588" s="154" t="inlineStr">
        <is>
          <t>trial 781</t>
        </is>
      </c>
      <c r="C1588" s="155">
        <f>+start-C1585</f>
        <v/>
      </c>
      <c r="D1588" s="156">
        <f>IF((C1588&lt;=0),0,((C1588-D$24)*Stock*(_xlfn.NORM.INV(RAND(),stock_ave,stock_std))+(C1588-D$24)*Bonds*(_xlfn.NORM.INV(RAND(),bond_ave,bond_std))+(C1588-D$24)*cash*(_xlfn.NORM.INV(RAND(),cash_ave,cash_std))+(C1588-D$24)))</f>
        <v/>
      </c>
      <c r="E1588" s="156">
        <f>IF((D1588&lt;=0),0,((D1588-E$24)*Stock*(_xlfn.NORM.INV(RAND(),stock_ave,stock_std))+(D1588-E$24)*Bonds*(_xlfn.NORM.INV(RAND(),bond_ave,bond_std))+(D1588-E$24)*cash*(_xlfn.NORM.INV(RAND(),cash_ave,cash_std))+(D1588-E$24)))</f>
        <v/>
      </c>
      <c r="F1588" s="156">
        <f>IF((E1588&lt;=0),0,((E1588-F$24)*Stock*(_xlfn.NORM.INV(RAND(),stock_ave,stock_std))+(E1588-F$24)*Bonds*(_xlfn.NORM.INV(RAND(),bond_ave,bond_std))+(E1588-F$24)*cash*(_xlfn.NORM.INV(RAND(),cash_ave,cash_std))+(E1588-F$24)))</f>
        <v/>
      </c>
      <c r="G1588" s="156">
        <f>IF((F1588&lt;=0),0,((F1588-G$24)*Stock*(_xlfn.NORM.INV(RAND(),stock_ave,stock_std))+(F1588-G$24)*Bonds*(_xlfn.NORM.INV(RAND(),bond_ave,bond_std))+(F1588-G$24)*cash*(_xlfn.NORM.INV(RAND(),cash_ave,cash_std))+(F1588-G$24)))</f>
        <v/>
      </c>
      <c r="H1588" s="156">
        <f>IF((G1588&lt;=0),0,((G1588-H$24)*Stock*(_xlfn.NORM.INV(RAND(),stock_ave,stock_std))+(G1588-H$24)*Bonds*(_xlfn.NORM.INV(RAND(),bond_ave,bond_std))+(G1588-H$24)*cash*(_xlfn.NORM.INV(RAND(),cash_ave,cash_std))+(G1588-H$24)))</f>
        <v/>
      </c>
      <c r="I1588" s="156">
        <f>IF((H1588&lt;=0),0,((H1588-I$24)*Stock*(_xlfn.NORM.INV(RAND(),stock_ave,stock_std))+(H1588-I$24)*Bonds*(_xlfn.NORM.INV(RAND(),bond_ave,bond_std))+(H1588-I$24)*cash*(_xlfn.NORM.INV(RAND(),cash_ave,cash_std))+(H1588-I$24)))</f>
        <v/>
      </c>
      <c r="J1588" s="156">
        <f>IF((I1588&lt;=0),0,((I1588-J$24)*Stock*(_xlfn.NORM.INV(RAND(),stock_ave,stock_std))+(I1588-J$24)*Bonds*(_xlfn.NORM.INV(RAND(),bond_ave,bond_std))+(I1588-J$24)*cash*(_xlfn.NORM.INV(RAND(),cash_ave,cash_std))+(I1588-J$24)))</f>
        <v/>
      </c>
      <c r="K1588" s="156">
        <f>IF((J1588&lt;=0),0,((J1588-K$24)*Stock*(_xlfn.NORM.INV(RAND(),stock_ave,stock_std))+(J1588-K$24)*Bonds*(_xlfn.NORM.INV(RAND(),bond_ave,bond_std))+(J1588-K$24)*cash*(_xlfn.NORM.INV(RAND(),cash_ave,cash_std))+(J1588-K$24)))</f>
        <v/>
      </c>
      <c r="L1588" s="156">
        <f>IF((K1588&lt;=0),0,((K1588-L$24)*Stock*(_xlfn.NORM.INV(RAND(),stock_ave,stock_std))+(K1588-L$24)*Bonds*(_xlfn.NORM.INV(RAND(),bond_ave,bond_std))+(K1588-L$24)*cash*(_xlfn.NORM.INV(RAND(),cash_ave,cash_std))+(K1588-L$24)))</f>
        <v/>
      </c>
      <c r="M1588" s="156">
        <f>IF((L1588&lt;=0),0,((L1588-M$24)*Stock*(_xlfn.NORM.INV(RAND(),stock_ave,stock_std))+(L1588-M$24)*Bonds*(_xlfn.NORM.INV(RAND(),bond_ave,bond_std))+(L1588-M$24)*cash*(_xlfn.NORM.INV(RAND(),cash_ave,cash_std))+(L1588-M$24)))</f>
        <v/>
      </c>
      <c r="N1588" s="156">
        <f>IF((M1588&lt;=0),0,((M1588-N$24)*Stock*(_xlfn.NORM.INV(RAND(),stock_ave,stock_std))+(M1588-N$24)*Bonds*(_xlfn.NORM.INV(RAND(),bond_ave,bond_std))+(M1588-N$24)*cash*(_xlfn.NORM.INV(RAND(),cash_ave,cash_std))+(M1588-N$24)))</f>
        <v/>
      </c>
      <c r="O1588" s="156">
        <f>IF((N1588&lt;=0),0,((N1588-O$24)*Stock*(_xlfn.NORM.INV(RAND(),stock_ave,stock_std))+(N1588-O$24)*Bonds*(_xlfn.NORM.INV(RAND(),bond_ave,bond_std))+(N1588-O$24)*cash*(_xlfn.NORM.INV(RAND(),cash_ave,cash_std))+(N1588-O$24)))</f>
        <v/>
      </c>
      <c r="P1588" s="156">
        <f>IF((O1588&lt;=0),0,((O1588-P$24)*Stock*(_xlfn.NORM.INV(RAND(),stock_ave,stock_std))+(O1588-P$24)*Bonds*(_xlfn.NORM.INV(RAND(),bond_ave,bond_std))+(O1588-P$24)*cash*(_xlfn.NORM.INV(RAND(),cash_ave,cash_std))+(O1588-P$24)))</f>
        <v/>
      </c>
      <c r="Q1588" s="156">
        <f>IF((P1588&lt;=0),0,((P1588-Q$24)*Stock*(_xlfn.NORM.INV(RAND(),stock_ave,stock_std))+(P1588-Q$24)*Bonds*(_xlfn.NORM.INV(RAND(),bond_ave,bond_std))+(P1588-Q$24)*cash*(_xlfn.NORM.INV(RAND(),cash_ave,cash_std))+(P1588-Q$24)))</f>
        <v/>
      </c>
      <c r="R1588" s="156">
        <f>IF((Q1588&lt;=0),0,((Q1588-R$24)*Stock*(_xlfn.NORM.INV(RAND(),stock_ave,stock_std))+(Q1588-R$24)*Bonds*(_xlfn.NORM.INV(RAND(),bond_ave,bond_std))+(Q1588-R$24)*cash*(_xlfn.NORM.INV(RAND(),cash_ave,cash_std))+(Q1588-R$24)))</f>
        <v/>
      </c>
      <c r="S1588" s="156">
        <f>IF((R1588&lt;=0),0,((R1588-S$24)*Stock*(_xlfn.NORM.INV(RAND(),stock_ave,stock_std))+(R1588-S$24)*Bonds*(_xlfn.NORM.INV(RAND(),bond_ave,bond_std))+(R1588-S$24)*cash*(_xlfn.NORM.INV(RAND(),cash_ave,cash_std))+(R1588-S$24)))</f>
        <v/>
      </c>
      <c r="T1588" s="156">
        <f>IF((S1588&lt;=0),0,((S1588-T$24)*Stock*(_xlfn.NORM.INV(RAND(),stock_ave,stock_std))+(S1588-T$24)*Bonds*(_xlfn.NORM.INV(RAND(),bond_ave,bond_std))+(S1588-T$24)*cash*(_xlfn.NORM.INV(RAND(),cash_ave,cash_std))+(S1588-T$24)))</f>
        <v/>
      </c>
      <c r="U1588" s="156">
        <f>IF((T1588&lt;=0),0,((T1588-U$24)*Stock*(_xlfn.NORM.INV(RAND(),stock_ave,stock_std))+(T1588-U$24)*Bonds*(_xlfn.NORM.INV(RAND(),bond_ave,bond_std))+(T1588-U$24)*cash*(_xlfn.NORM.INV(RAND(),cash_ave,cash_std))+(T1588-U$24)))</f>
        <v/>
      </c>
      <c r="V1588" s="156">
        <f>IF((U1588&lt;=0),0,((U1588-V$24)*Stock*(_xlfn.NORM.INV(RAND(),stock_ave,stock_std))+(U1588-V$24)*Bonds*(_xlfn.NORM.INV(RAND(),bond_ave,bond_std))+(U1588-V$24)*cash*(_xlfn.NORM.INV(RAND(),cash_ave,cash_std))+(U1588-V$24)))</f>
        <v/>
      </c>
      <c r="W1588" s="156">
        <f>IF((V1588&lt;=0),0,((V1588-W$24)*Stock*(_xlfn.NORM.INV(RAND(),stock_ave,stock_std))+(V1588-W$24)*Bonds*(_xlfn.NORM.INV(RAND(),bond_ave,bond_std))+(V1588-W$24)*cash*(_xlfn.NORM.INV(RAND(),cash_ave,cash_std))+(V1588-W$24)))</f>
        <v/>
      </c>
      <c r="X1588" s="156">
        <f>IF((W1588&lt;=0),0,((W1588-X$24)*Stock*(_xlfn.NORM.INV(RAND(),stock_ave,stock_std))+(W1588-X$24)*Bonds*(_xlfn.NORM.INV(RAND(),bond_ave,bond_std))+(W1588-X$24)*cash*(_xlfn.NORM.INV(RAND(),cash_ave,cash_std))+(W1588-X$24)))</f>
        <v/>
      </c>
      <c r="Y1588" s="156">
        <f>IF((X1588&lt;=0),0,((X1588-Y$24)*Stock*(_xlfn.NORM.INV(RAND(),stock_ave,stock_std))+(X1588-Y$24)*Bonds*(_xlfn.NORM.INV(RAND(),bond_ave,bond_std))+(X1588-Y$24)*cash*(_xlfn.NORM.INV(RAND(),cash_ave,cash_std))+(X1588-Y$24)))</f>
        <v/>
      </c>
      <c r="Z1588" s="156">
        <f>IF((Y1588&lt;=0),0,((Y1588-Z$24)*Stock*(_xlfn.NORM.INV(RAND(),stock_ave,stock_std))+(Y1588-Z$24)*Bonds*(_xlfn.NORM.INV(RAND(),bond_ave,bond_std))+(Y1588-Z$24)*cash*(_xlfn.NORM.INV(RAND(),cash_ave,cash_std))+(Y1588-Z$24)))</f>
        <v/>
      </c>
      <c r="AA1588" s="156">
        <f>IF((Z1588&lt;=0),0,((Z1588-AA$24)*Stock*(_xlfn.NORM.INV(RAND(),stock_ave,stock_std))+(Z1588-AA$24)*Bonds*(_xlfn.NORM.INV(RAND(),bond_ave,bond_std))+(Z1588-AA$24)*cash*(_xlfn.NORM.INV(RAND(),cash_ave,cash_std))+(Z1588-AA$24)))</f>
        <v/>
      </c>
      <c r="AB1588" s="156">
        <f>IF((AA1588&lt;=0),0,((AA1588-AB$24)*Stock*(_xlfn.NORM.INV(RAND(),stock_ave,stock_std))+(AA1588-AB$24)*Bonds*(_xlfn.NORM.INV(RAND(),bond_ave,bond_std))+(AA1588-AB$24)*cash*(_xlfn.NORM.INV(RAND(),cash_ave,cash_std))+(AA1588-AB$24)))</f>
        <v/>
      </c>
      <c r="AC1588" s="156">
        <f>IF((AB1588&lt;=0),0,((AB1588-AC$24)*Stock*(_xlfn.NORM.INV(RAND(),stock_ave,stock_std))+(AB1588-AC$24)*Bonds*(_xlfn.NORM.INV(RAND(),bond_ave,bond_std))+(AB1588-AC$24)*cash*(_xlfn.NORM.INV(RAND(),cash_ave,cash_std))+(AB1588-AC$24)))</f>
        <v/>
      </c>
      <c r="AD1588" s="156">
        <f>IF((AC1588&lt;=0),0,((AC1588-AD$24)*Stock*(_xlfn.NORM.INV(RAND(),stock_ave,stock_std))+(AC1588-AD$24)*Bonds*(_xlfn.NORM.INV(RAND(),bond_ave,bond_std))+(AC1588-AD$24)*cash*(_xlfn.NORM.INV(RAND(),cash_ave,cash_std))+(AC1588-AD$24)))</f>
        <v/>
      </c>
      <c r="AE1588" s="156">
        <f>IF((AD1588&lt;=0),0,((AD1588-AE$24)*Stock*(_xlfn.NORM.INV(RAND(),stock_ave,stock_std))+(AD1588-AE$24)*Bonds*(_xlfn.NORM.INV(RAND(),bond_ave,bond_std))+(AD1588-AE$24)*cash*(_xlfn.NORM.INV(RAND(),cash_ave,cash_std))+(AD1588-AE$24)))</f>
        <v/>
      </c>
      <c r="AF1588" s="156">
        <f>IF((AE1588&lt;=0),0,((AE1588-AF$24)*Stock*(_xlfn.NORM.INV(RAND(),stock_ave,stock_std))+(AE1588-AF$24)*Bonds*(_xlfn.NORM.INV(RAND(),bond_ave,bond_std))+(AE1588-AF$24)*cash*(_xlfn.NORM.INV(RAND(),cash_ave,cash_std))+(AE1588-AF$24)))</f>
        <v/>
      </c>
      <c r="AG1588" s="156">
        <f>IF((AF1588&lt;=0),0,((AF1588-AG$24)*Stock*(_xlfn.NORM.INV(RAND(),stock_ave,stock_std))+(AF1588-AG$24)*Bonds*(_xlfn.NORM.INV(RAND(),bond_ave,bond_std))+(AF1588-AG$24)*cash*(_xlfn.NORM.INV(RAND(),cash_ave,cash_std))+(AF1588-AG$24)))</f>
        <v/>
      </c>
      <c r="AH1588" s="156">
        <f>IF((AG1588&lt;=0),0,((AG1588-AH$24)*Stock*(_xlfn.NORM.INV(RAND(),stock_ave,stock_std))+(AG1588-AH$24)*Bonds*(_xlfn.NORM.INV(RAND(),bond_ave,bond_std))+(AG1588-AH$24)*cash*(_xlfn.NORM.INV(RAND(),cash_ave,cash_std))+(AG1588-AH$24)))</f>
        <v/>
      </c>
      <c r="AI1588" s="156">
        <f>IF((AH1588&lt;=0),0,((AH1588-AI$24)*Stock*(_xlfn.NORM.INV(RAND(),stock_ave,stock_std))+(AH1588-AI$24)*Bonds*(_xlfn.NORM.INV(RAND(),bond_ave,bond_std))+(AH1588-AI$24)*cash*(_xlfn.NORM.INV(RAND(),cash_ave,cash_std))+(AH1588-AI$24)))</f>
        <v/>
      </c>
      <c r="AJ1588" s="156">
        <f>IF((AI1588&lt;=0),0,((AI1588-AJ$24)*Stock*(_xlfn.NORM.INV(RAND(),stock_ave,stock_std))+(AI1588-AJ$24)*Bonds*(_xlfn.NORM.INV(RAND(),bond_ave,bond_std))+(AI1588-AJ$24)*cash*(_xlfn.NORM.INV(RAND(),cash_ave,cash_std))+(AI1588-AJ$24)))</f>
        <v/>
      </c>
      <c r="AK1588" s="156">
        <f>IF((AJ1588&lt;=0),0,((AJ1588-AK$24)*Stock*(_xlfn.NORM.INV(RAND(),stock_ave,stock_std))+(AJ1588-AK$24)*Bonds*(_xlfn.NORM.INV(RAND(),bond_ave,bond_std))+(AJ1588-AK$24)*cash*(_xlfn.NORM.INV(RAND(),cash_ave,cash_std))+(AJ1588-AK$24)))</f>
        <v/>
      </c>
      <c r="AL1588" s="156">
        <f>IF((AK1588&lt;=0),0,((AK1588-AL$24)*Stock*(_xlfn.NORM.INV(RAND(),stock_ave,stock_std))+(AK1588-AL$24)*Bonds*(_xlfn.NORM.INV(RAND(),bond_ave,bond_std))+(AK1588-AL$24)*cash*(_xlfn.NORM.INV(RAND(),cash_ave,cash_std))+(AK1588-AL$24)))</f>
        <v/>
      </c>
      <c r="AM1588" s="156">
        <f>IF((AL1588&lt;=0),0,((AL1588-AM$24)*Stock*(_xlfn.NORM.INV(RAND(),stock_ave,stock_std))+(AL1588-AM$24)*Bonds*(_xlfn.NORM.INV(RAND(),bond_ave,bond_std))+(AL1588-AM$24)*cash*(_xlfn.NORM.INV(RAND(),cash_ave,cash_std))+(AL1588-AM$24)))</f>
        <v/>
      </c>
      <c r="AN1588" s="156">
        <f>IF((AM1588&lt;=0),0,((AM1588-AN$24)*Stock*(_xlfn.NORM.INV(RAND(),stock_ave,stock_std))+(AM1588-AN$24)*Bonds*(_xlfn.NORM.INV(RAND(),bond_ave,bond_std))+(AM1588-AN$24)*cash*(_xlfn.NORM.INV(RAND(),cash_ave,cash_std))+(AM1588-AN$24)))</f>
        <v/>
      </c>
      <c r="AO1588" s="156">
        <f>IF((AN1588&lt;=0),0,((AN1588-AO$24)*Stock*(_xlfn.NORM.INV(RAND(),stock_ave,stock_std))+(AN1588-AO$24)*Bonds*(_xlfn.NORM.INV(RAND(),bond_ave,bond_std))+(AN1588-AO$24)*cash*(_xlfn.NORM.INV(RAND(),cash_ave,cash_std))+(AN1588-AO$24)))</f>
        <v/>
      </c>
      <c r="AP1588" s="156">
        <f>IF((AO1588&lt;=0),0,((AO1588-AP$24)*Stock*(_xlfn.NORM.INV(RAND(),stock_ave,stock_std))+(AO1588-AP$24)*Bonds*(_xlfn.NORM.INV(RAND(),bond_ave,bond_std))+(AO1588-AP$24)*cash*(_xlfn.NORM.INV(RAND(),cash_ave,cash_std))+(AO1588-AP$24)))</f>
        <v/>
      </c>
      <c r="AQ1588" s="156">
        <f>IF((AP1588&lt;=0),0,((AP1588-AQ$24)*Stock*(_xlfn.NORM.INV(RAND(),stock_ave,stock_std))+(AP1588-AQ$24)*Bonds*(_xlfn.NORM.INV(RAND(),bond_ave,bond_std))+(AP1588-AQ$24)*cash*(_xlfn.NORM.INV(RAND(),cash_ave,cash_std))+(AP1588-AQ$24)))</f>
        <v/>
      </c>
      <c r="AR1588" s="156">
        <f>IF((AQ1588&lt;=0),0,((AQ1588-AR$24)*Stock*(_xlfn.NORM.INV(RAND(),stock_ave,stock_std))+(AQ1588-AR$24)*Bonds*(_xlfn.NORM.INV(RAND(),bond_ave,bond_std))+(AQ1588-AR$24)*cash*(_xlfn.NORM.INV(RAND(),cash_ave,cash_std))+(AQ1588-AR$24)))</f>
        <v/>
      </c>
      <c r="AS1588" s="156">
        <f>IF((AR1588&lt;=0),0,((AR1588-AS$24)*Stock*(_xlfn.NORM.INV(RAND(),stock_ave,stock_std))+(AR1588-AS$24)*Bonds*(_xlfn.NORM.INV(RAND(),bond_ave,bond_std))+(AR1588-AS$24)*cash*(_xlfn.NORM.INV(RAND(),cash_ave,cash_std))+(AR1588-AS$24)))</f>
        <v/>
      </c>
      <c r="AT1588" s="156">
        <f>IF((AS1588&lt;=0),0,((AS1588-AT$24)*Stock*(_xlfn.NORM.INV(RAND(),stock_ave,stock_std))+(AS1588-AT$24)*Bonds*(_xlfn.NORM.INV(RAND(),bond_ave,bond_std))+(AS1588-AT$24)*cash*(_xlfn.NORM.INV(RAND(),cash_ave,cash_std))+(AS1588-AT$24)))</f>
        <v/>
      </c>
      <c r="AU1588" s="156">
        <f>IF((AT1588&lt;=0),0,((AT1588-AU$24)*Stock*(_xlfn.NORM.INV(RAND(),stock_ave,stock_std))+(AT1588-AU$24)*Bonds*(_xlfn.NORM.INV(RAND(),bond_ave,bond_std))+(AT1588-AU$24)*cash*(_xlfn.NORM.INV(RAND(),cash_ave,cash_std))+(AT1588-AU$24)))</f>
        <v/>
      </c>
      <c r="AV1588" s="156">
        <f>IF((AU1588&lt;=0),0,((AU1588-AV$24)*Stock*(_xlfn.NORM.INV(RAND(),stock_ave,stock_std))+(AU1588-AV$24)*Bonds*(_xlfn.NORM.INV(RAND(),bond_ave,bond_std))+(AU1588-AV$24)*cash*(_xlfn.NORM.INV(RAND(),cash_ave,cash_std))+(AU1588-AV$24)))</f>
        <v/>
      </c>
      <c r="AW1588" s="156">
        <f>IF((AV1588&lt;=0),0,((AV1588-AW$24)*Stock*(_xlfn.NORM.INV(RAND(),stock_ave,stock_std))+(AV1588-AW$24)*Bonds*(_xlfn.NORM.INV(RAND(),bond_ave,bond_std))+(AV1588-AW$24)*cash*(_xlfn.NORM.INV(RAND(),cash_ave,cash_std))+(AV1588-AW$24)))</f>
        <v/>
      </c>
      <c r="AX1588" s="159" t="n"/>
      <c r="AY1588" s="159" t="n"/>
      <c r="AZ1588" s="159" t="n"/>
      <c r="BA1588" s="159" t="n"/>
      <c r="BB1588" s="159" t="n"/>
    </row>
    <row r="1589">
      <c r="C1589" s="147" t="n"/>
      <c r="D1589" s="61">
        <f>+D1588-IF(D$18&gt;74,(D1588/D$25)*$C$10)</f>
        <v/>
      </c>
      <c r="E1589" s="61">
        <f>+E1588-IF(E$18&gt;74,(E1588/E$25)*$C$10)</f>
        <v/>
      </c>
      <c r="F1589" s="61">
        <f>+F1588-IF(F$18&gt;74,(F1588/F$25)*$C$10)</f>
        <v/>
      </c>
      <c r="G1589" s="61">
        <f>+G1588-IF(G$18&gt;74,(G1588/G$25)*$C$10)</f>
        <v/>
      </c>
      <c r="H1589" s="61">
        <f>+H1588-IF(H$18&gt;74,(H1588/H$25)*$C$10)</f>
        <v/>
      </c>
      <c r="I1589" s="61">
        <f>+I1588-IF(I$18&gt;74,(I1588/I$25)*$C$10)</f>
        <v/>
      </c>
      <c r="J1589" s="61">
        <f>+J1588-IF(J$18&gt;74,(J1588/J$25)*$C$10)</f>
        <v/>
      </c>
      <c r="K1589" s="61">
        <f>+K1588-IF(K$18&gt;74,(K1588/K$25)*$C$10)</f>
        <v/>
      </c>
      <c r="L1589" s="61">
        <f>+L1588-IF(L$18&gt;74,(L1588/L$25)*$C$10)</f>
        <v/>
      </c>
      <c r="M1589" s="61">
        <f>+M1588-IF(M$18&gt;74,(M1588/M$25)*$C$10)</f>
        <v/>
      </c>
      <c r="N1589" s="61">
        <f>+N1588-IF(N$18&gt;74,(N1588/N$25)*$C$10)</f>
        <v/>
      </c>
      <c r="O1589" s="61">
        <f>+O1588-IF(O$18&gt;74,(O1588/O$25)*$C$10)</f>
        <v/>
      </c>
      <c r="P1589" s="61">
        <f>+P1588-IF(P$18&gt;74,(P1588/P$25)*$C$10)</f>
        <v/>
      </c>
      <c r="Q1589" s="61">
        <f>+Q1588-IF(Q$18&gt;74,(Q1588/Q$25)*$C$10)</f>
        <v/>
      </c>
      <c r="R1589" s="61">
        <f>+R1588-IF(R$18&gt;74,(R1588/R$25)*$C$10)</f>
        <v/>
      </c>
      <c r="S1589" s="61">
        <f>+S1588-IF(S$18&gt;74,(S1588/S$25)*$C$10)</f>
        <v/>
      </c>
      <c r="T1589" s="61">
        <f>+T1588-IF(T$18&gt;74,(T1588/T$25)*$C$10)</f>
        <v/>
      </c>
      <c r="U1589" s="61">
        <f>+U1588-IF(U$18&gt;74,(U1588/U$25)*$C$10)</f>
        <v/>
      </c>
      <c r="V1589" s="61">
        <f>+V1588-IF(V$18&gt;74,(V1588/V$25)*$C$10)</f>
        <v/>
      </c>
      <c r="W1589" s="61">
        <f>+W1588-IF(W$18&gt;74,(W1588/W$25)*$C$10)</f>
        <v/>
      </c>
      <c r="X1589" s="61">
        <f>+X1588-IF(X$18&gt;74,(X1588/X$25)*$C$10)</f>
        <v/>
      </c>
      <c r="Y1589" s="61">
        <f>+Y1588-IF(Y$18&gt;74,(Y1588/Y$25)*$C$10)</f>
        <v/>
      </c>
      <c r="Z1589" s="61">
        <f>+Z1588-IF(Z$18&gt;74,(Z1588/Z$25)*$C$10)</f>
        <v/>
      </c>
      <c r="AA1589" s="61">
        <f>+AA1588-IF(AA$18&gt;74,(AA1588/AA$25)*$C$10)</f>
        <v/>
      </c>
      <c r="AB1589" s="61">
        <f>+AB1588-IF(AB$18&gt;74,(AB1588/AB$25)*$C$10)</f>
        <v/>
      </c>
      <c r="AC1589" s="61">
        <f>+AC1588-IF(AC$18&gt;74,(AC1588/AC$25)*$C$10)</f>
        <v/>
      </c>
      <c r="AD1589" s="61">
        <f>+AD1588-IF(AD$18&gt;74,(AD1588/AD$25)*$C$10)</f>
        <v/>
      </c>
      <c r="AE1589" s="61">
        <f>+AE1588-IF(AE$18&gt;74,(AE1588/AE$25)*$C$10)</f>
        <v/>
      </c>
      <c r="AF1589" s="61">
        <f>+AF1588-IF(AF$18&gt;74,(AF1588/AF$25)*$C$10)</f>
        <v/>
      </c>
      <c r="AG1589" s="61">
        <f>+AG1588-IF(AG$18&gt;74,(AG1588/AG$25)*$C$10)</f>
        <v/>
      </c>
      <c r="AH1589" s="61">
        <f>+AH1588-IF(AH$18&gt;74,(AH1588/AH$25)*$C$10)</f>
        <v/>
      </c>
      <c r="AI1589" s="61">
        <f>+AI1588-IF(AI$18&gt;74,(AI1588/AI$25)*$C$10)</f>
        <v/>
      </c>
      <c r="AJ1589" s="61">
        <f>+AJ1588-IF(AJ$18&gt;74,(AJ1588/AJ$25)*$C$10)</f>
        <v/>
      </c>
      <c r="AK1589" s="61">
        <f>+AK1588-IF(AK$18&gt;74,(AK1588/AK$25)*$C$10)</f>
        <v/>
      </c>
      <c r="AL1589" s="61">
        <f>+AL1588-IF(AL$18&gt;74,(AL1588/AL$25)*$C$10)</f>
        <v/>
      </c>
      <c r="AM1589" s="61">
        <f>+AM1588-IF(AM$18&gt;74,(AM1588/AM$25)*$C$10)</f>
        <v/>
      </c>
      <c r="AN1589" s="61">
        <f>+AN1588-IF(AN$18&gt;74,(AN1588/AN$25)*$C$10)</f>
        <v/>
      </c>
      <c r="AO1589" s="61">
        <f>+AO1588-IF(AO$18&gt;74,(AO1588/AO$25)*$C$10)</f>
        <v/>
      </c>
      <c r="AP1589" s="61">
        <f>+AP1588-IF(AP$18&gt;74,(AP1588/AP$25)*$C$10)</f>
        <v/>
      </c>
      <c r="AQ1589" s="61">
        <f>+AQ1588-IF(AQ$18&gt;74,(AQ1588/AQ$25)*$C$10)</f>
        <v/>
      </c>
      <c r="AR1589" s="61">
        <f>+AR1588-IF(AR$18&gt;74,(AR1588/AR$25)*$C$10)</f>
        <v/>
      </c>
      <c r="AS1589" s="61">
        <f>+AS1588-IF(AS$18&gt;74,(AS1588/AS$25)*$C$10)</f>
        <v/>
      </c>
      <c r="AT1589" s="61">
        <f>+AT1588-IF(AT$18&gt;74,(AT1588/AT$25)*$C$10)</f>
        <v/>
      </c>
      <c r="AU1589" s="61">
        <f>+AU1588-IF(AU$18&gt;74,(AU1588/AU$25)*$C$10)</f>
        <v/>
      </c>
      <c r="AV1589" s="61">
        <f>+AV1588-IF(AV$18&gt;74,(AV1588/AV$25)*$C$10)</f>
        <v/>
      </c>
      <c r="AW1589" s="61">
        <f>+AW1588-IF(AW$18&gt;74,(AW1588/AW$25)*$C$10)</f>
        <v/>
      </c>
      <c r="AX1589" s="35">
        <f>IF(AW1589&gt;0,1,0)</f>
        <v/>
      </c>
      <c r="AY1589" s="35">
        <f>IF(AL1589&gt;0,1,0)</f>
        <v/>
      </c>
      <c r="AZ1589" s="35">
        <f>IF(AG1589&gt;0,1,0)</f>
        <v/>
      </c>
      <c r="BA1589" s="35">
        <f>IF(AB1589&gt;0,1,0)</f>
        <v/>
      </c>
      <c r="BB1589" s="35">
        <f>IF(W1589&gt;0,1,0)</f>
        <v/>
      </c>
    </row>
    <row r="1590">
      <c r="B1590" s="154" t="inlineStr">
        <is>
          <t>trial 782</t>
        </is>
      </c>
      <c r="C1590" s="155">
        <f>+start-C1587</f>
        <v/>
      </c>
      <c r="D1590" s="156">
        <f>IF((C1590&lt;=0),0,((C1590-D$24)*Stock*(_xlfn.NORM.INV(RAND(),stock_ave,stock_std))+(C1590-D$24)*Bonds*(_xlfn.NORM.INV(RAND(),bond_ave,bond_std))+(C1590-D$24)*cash*(_xlfn.NORM.INV(RAND(),cash_ave,cash_std))+(C1590-D$24)))</f>
        <v/>
      </c>
      <c r="E1590" s="156">
        <f>IF((D1590&lt;=0),0,((D1590-E$24)*Stock*(_xlfn.NORM.INV(RAND(),stock_ave,stock_std))+(D1590-E$24)*Bonds*(_xlfn.NORM.INV(RAND(),bond_ave,bond_std))+(D1590-E$24)*cash*(_xlfn.NORM.INV(RAND(),cash_ave,cash_std))+(D1590-E$24)))</f>
        <v/>
      </c>
      <c r="F1590" s="156">
        <f>IF((E1590&lt;=0),0,((E1590-F$24)*Stock*(_xlfn.NORM.INV(RAND(),stock_ave,stock_std))+(E1590-F$24)*Bonds*(_xlfn.NORM.INV(RAND(),bond_ave,bond_std))+(E1590-F$24)*cash*(_xlfn.NORM.INV(RAND(),cash_ave,cash_std))+(E1590-F$24)))</f>
        <v/>
      </c>
      <c r="G1590" s="156">
        <f>IF((F1590&lt;=0),0,((F1590-G$24)*Stock*(_xlfn.NORM.INV(RAND(),stock_ave,stock_std))+(F1590-G$24)*Bonds*(_xlfn.NORM.INV(RAND(),bond_ave,bond_std))+(F1590-G$24)*cash*(_xlfn.NORM.INV(RAND(),cash_ave,cash_std))+(F1590-G$24)))</f>
        <v/>
      </c>
      <c r="H1590" s="156">
        <f>IF((G1590&lt;=0),0,((G1590-H$24)*Stock*(_xlfn.NORM.INV(RAND(),stock_ave,stock_std))+(G1590-H$24)*Bonds*(_xlfn.NORM.INV(RAND(),bond_ave,bond_std))+(G1590-H$24)*cash*(_xlfn.NORM.INV(RAND(),cash_ave,cash_std))+(G1590-H$24)))</f>
        <v/>
      </c>
      <c r="I1590" s="156">
        <f>IF((H1590&lt;=0),0,((H1590-I$24)*Stock*(_xlfn.NORM.INV(RAND(),stock_ave,stock_std))+(H1590-I$24)*Bonds*(_xlfn.NORM.INV(RAND(),bond_ave,bond_std))+(H1590-I$24)*cash*(_xlfn.NORM.INV(RAND(),cash_ave,cash_std))+(H1590-I$24)))</f>
        <v/>
      </c>
      <c r="J1590" s="156">
        <f>IF((I1590&lt;=0),0,((I1590-J$24)*Stock*(_xlfn.NORM.INV(RAND(),stock_ave,stock_std))+(I1590-J$24)*Bonds*(_xlfn.NORM.INV(RAND(),bond_ave,bond_std))+(I1590-J$24)*cash*(_xlfn.NORM.INV(RAND(),cash_ave,cash_std))+(I1590-J$24)))</f>
        <v/>
      </c>
      <c r="K1590" s="156">
        <f>IF((J1590&lt;=0),0,((J1590-K$24)*Stock*(_xlfn.NORM.INV(RAND(),stock_ave,stock_std))+(J1590-K$24)*Bonds*(_xlfn.NORM.INV(RAND(),bond_ave,bond_std))+(J1590-K$24)*cash*(_xlfn.NORM.INV(RAND(),cash_ave,cash_std))+(J1590-K$24)))</f>
        <v/>
      </c>
      <c r="L1590" s="156">
        <f>IF((K1590&lt;=0),0,((K1590-L$24)*Stock*(_xlfn.NORM.INV(RAND(),stock_ave,stock_std))+(K1590-L$24)*Bonds*(_xlfn.NORM.INV(RAND(),bond_ave,bond_std))+(K1590-L$24)*cash*(_xlfn.NORM.INV(RAND(),cash_ave,cash_std))+(K1590-L$24)))</f>
        <v/>
      </c>
      <c r="M1590" s="156">
        <f>IF((L1590&lt;=0),0,((L1590-M$24)*Stock*(_xlfn.NORM.INV(RAND(),stock_ave,stock_std))+(L1590-M$24)*Bonds*(_xlfn.NORM.INV(RAND(),bond_ave,bond_std))+(L1590-M$24)*cash*(_xlfn.NORM.INV(RAND(),cash_ave,cash_std))+(L1590-M$24)))</f>
        <v/>
      </c>
      <c r="N1590" s="156">
        <f>IF((M1590&lt;=0),0,((M1590-N$24)*Stock*(_xlfn.NORM.INV(RAND(),stock_ave,stock_std))+(M1590-N$24)*Bonds*(_xlfn.NORM.INV(RAND(),bond_ave,bond_std))+(M1590-N$24)*cash*(_xlfn.NORM.INV(RAND(),cash_ave,cash_std))+(M1590-N$24)))</f>
        <v/>
      </c>
      <c r="O1590" s="156">
        <f>IF((N1590&lt;=0),0,((N1590-O$24)*Stock*(_xlfn.NORM.INV(RAND(),stock_ave,stock_std))+(N1590-O$24)*Bonds*(_xlfn.NORM.INV(RAND(),bond_ave,bond_std))+(N1590-O$24)*cash*(_xlfn.NORM.INV(RAND(),cash_ave,cash_std))+(N1590-O$24)))</f>
        <v/>
      </c>
      <c r="P1590" s="156">
        <f>IF((O1590&lt;=0),0,((O1590-P$24)*Stock*(_xlfn.NORM.INV(RAND(),stock_ave,stock_std))+(O1590-P$24)*Bonds*(_xlfn.NORM.INV(RAND(),bond_ave,bond_std))+(O1590-P$24)*cash*(_xlfn.NORM.INV(RAND(),cash_ave,cash_std))+(O1590-P$24)))</f>
        <v/>
      </c>
      <c r="Q1590" s="156">
        <f>IF((P1590&lt;=0),0,((P1590-Q$24)*Stock*(_xlfn.NORM.INV(RAND(),stock_ave,stock_std))+(P1590-Q$24)*Bonds*(_xlfn.NORM.INV(RAND(),bond_ave,bond_std))+(P1590-Q$24)*cash*(_xlfn.NORM.INV(RAND(),cash_ave,cash_std))+(P1590-Q$24)))</f>
        <v/>
      </c>
      <c r="R1590" s="156">
        <f>IF((Q1590&lt;=0),0,((Q1590-R$24)*Stock*(_xlfn.NORM.INV(RAND(),stock_ave,stock_std))+(Q1590-R$24)*Bonds*(_xlfn.NORM.INV(RAND(),bond_ave,bond_std))+(Q1590-R$24)*cash*(_xlfn.NORM.INV(RAND(),cash_ave,cash_std))+(Q1590-R$24)))</f>
        <v/>
      </c>
      <c r="S1590" s="156">
        <f>IF((R1590&lt;=0),0,((R1590-S$24)*Stock*(_xlfn.NORM.INV(RAND(),stock_ave,stock_std))+(R1590-S$24)*Bonds*(_xlfn.NORM.INV(RAND(),bond_ave,bond_std))+(R1590-S$24)*cash*(_xlfn.NORM.INV(RAND(),cash_ave,cash_std))+(R1590-S$24)))</f>
        <v/>
      </c>
      <c r="T1590" s="156">
        <f>IF((S1590&lt;=0),0,((S1590-T$24)*Stock*(_xlfn.NORM.INV(RAND(),stock_ave,stock_std))+(S1590-T$24)*Bonds*(_xlfn.NORM.INV(RAND(),bond_ave,bond_std))+(S1590-T$24)*cash*(_xlfn.NORM.INV(RAND(),cash_ave,cash_std))+(S1590-T$24)))</f>
        <v/>
      </c>
      <c r="U1590" s="156">
        <f>IF((T1590&lt;=0),0,((T1590-U$24)*Stock*(_xlfn.NORM.INV(RAND(),stock_ave,stock_std))+(T1590-U$24)*Bonds*(_xlfn.NORM.INV(RAND(),bond_ave,bond_std))+(T1590-U$24)*cash*(_xlfn.NORM.INV(RAND(),cash_ave,cash_std))+(T1590-U$24)))</f>
        <v/>
      </c>
      <c r="V1590" s="156">
        <f>IF((U1590&lt;=0),0,((U1590-V$24)*Stock*(_xlfn.NORM.INV(RAND(),stock_ave,stock_std))+(U1590-V$24)*Bonds*(_xlfn.NORM.INV(RAND(),bond_ave,bond_std))+(U1590-V$24)*cash*(_xlfn.NORM.INV(RAND(),cash_ave,cash_std))+(U1590-V$24)))</f>
        <v/>
      </c>
      <c r="W1590" s="156">
        <f>IF((V1590&lt;=0),0,((V1590-W$24)*Stock*(_xlfn.NORM.INV(RAND(),stock_ave,stock_std))+(V1590-W$24)*Bonds*(_xlfn.NORM.INV(RAND(),bond_ave,bond_std))+(V1590-W$24)*cash*(_xlfn.NORM.INV(RAND(),cash_ave,cash_std))+(V1590-W$24)))</f>
        <v/>
      </c>
      <c r="X1590" s="156">
        <f>IF((W1590&lt;=0),0,((W1590-X$24)*Stock*(_xlfn.NORM.INV(RAND(),stock_ave,stock_std))+(W1590-X$24)*Bonds*(_xlfn.NORM.INV(RAND(),bond_ave,bond_std))+(W1590-X$24)*cash*(_xlfn.NORM.INV(RAND(),cash_ave,cash_std))+(W1590-X$24)))</f>
        <v/>
      </c>
      <c r="Y1590" s="156">
        <f>IF((X1590&lt;=0),0,((X1590-Y$24)*Stock*(_xlfn.NORM.INV(RAND(),stock_ave,stock_std))+(X1590-Y$24)*Bonds*(_xlfn.NORM.INV(RAND(),bond_ave,bond_std))+(X1590-Y$24)*cash*(_xlfn.NORM.INV(RAND(),cash_ave,cash_std))+(X1590-Y$24)))</f>
        <v/>
      </c>
      <c r="Z1590" s="156">
        <f>IF((Y1590&lt;=0),0,((Y1590-Z$24)*Stock*(_xlfn.NORM.INV(RAND(),stock_ave,stock_std))+(Y1590-Z$24)*Bonds*(_xlfn.NORM.INV(RAND(),bond_ave,bond_std))+(Y1590-Z$24)*cash*(_xlfn.NORM.INV(RAND(),cash_ave,cash_std))+(Y1590-Z$24)))</f>
        <v/>
      </c>
      <c r="AA1590" s="156">
        <f>IF((Z1590&lt;=0),0,((Z1590-AA$24)*Stock*(_xlfn.NORM.INV(RAND(),stock_ave,stock_std))+(Z1590-AA$24)*Bonds*(_xlfn.NORM.INV(RAND(),bond_ave,bond_std))+(Z1590-AA$24)*cash*(_xlfn.NORM.INV(RAND(),cash_ave,cash_std))+(Z1590-AA$24)))</f>
        <v/>
      </c>
      <c r="AB1590" s="156">
        <f>IF((AA1590&lt;=0),0,((AA1590-AB$24)*Stock*(_xlfn.NORM.INV(RAND(),stock_ave,stock_std))+(AA1590-AB$24)*Bonds*(_xlfn.NORM.INV(RAND(),bond_ave,bond_std))+(AA1590-AB$24)*cash*(_xlfn.NORM.INV(RAND(),cash_ave,cash_std))+(AA1590-AB$24)))</f>
        <v/>
      </c>
      <c r="AC1590" s="156">
        <f>IF((AB1590&lt;=0),0,((AB1590-AC$24)*Stock*(_xlfn.NORM.INV(RAND(),stock_ave,stock_std))+(AB1590-AC$24)*Bonds*(_xlfn.NORM.INV(RAND(),bond_ave,bond_std))+(AB1590-AC$24)*cash*(_xlfn.NORM.INV(RAND(),cash_ave,cash_std))+(AB1590-AC$24)))</f>
        <v/>
      </c>
      <c r="AD1590" s="156">
        <f>IF((AC1590&lt;=0),0,((AC1590-AD$24)*Stock*(_xlfn.NORM.INV(RAND(),stock_ave,stock_std))+(AC1590-AD$24)*Bonds*(_xlfn.NORM.INV(RAND(),bond_ave,bond_std))+(AC1590-AD$24)*cash*(_xlfn.NORM.INV(RAND(),cash_ave,cash_std))+(AC1590-AD$24)))</f>
        <v/>
      </c>
      <c r="AE1590" s="156">
        <f>IF((AD1590&lt;=0),0,((AD1590-AE$24)*Stock*(_xlfn.NORM.INV(RAND(),stock_ave,stock_std))+(AD1590-AE$24)*Bonds*(_xlfn.NORM.INV(RAND(),bond_ave,bond_std))+(AD1590-AE$24)*cash*(_xlfn.NORM.INV(RAND(),cash_ave,cash_std))+(AD1590-AE$24)))</f>
        <v/>
      </c>
      <c r="AF1590" s="156">
        <f>IF((AE1590&lt;=0),0,((AE1590-AF$24)*Stock*(_xlfn.NORM.INV(RAND(),stock_ave,stock_std))+(AE1590-AF$24)*Bonds*(_xlfn.NORM.INV(RAND(),bond_ave,bond_std))+(AE1590-AF$24)*cash*(_xlfn.NORM.INV(RAND(),cash_ave,cash_std))+(AE1590-AF$24)))</f>
        <v/>
      </c>
      <c r="AG1590" s="156">
        <f>IF((AF1590&lt;=0),0,((AF1590-AG$24)*Stock*(_xlfn.NORM.INV(RAND(),stock_ave,stock_std))+(AF1590-AG$24)*Bonds*(_xlfn.NORM.INV(RAND(),bond_ave,bond_std))+(AF1590-AG$24)*cash*(_xlfn.NORM.INV(RAND(),cash_ave,cash_std))+(AF1590-AG$24)))</f>
        <v/>
      </c>
      <c r="AH1590" s="156">
        <f>IF((AG1590&lt;=0),0,((AG1590-AH$24)*Stock*(_xlfn.NORM.INV(RAND(),stock_ave,stock_std))+(AG1590-AH$24)*Bonds*(_xlfn.NORM.INV(RAND(),bond_ave,bond_std))+(AG1590-AH$24)*cash*(_xlfn.NORM.INV(RAND(),cash_ave,cash_std))+(AG1590-AH$24)))</f>
        <v/>
      </c>
      <c r="AI1590" s="156">
        <f>IF((AH1590&lt;=0),0,((AH1590-AI$24)*Stock*(_xlfn.NORM.INV(RAND(),stock_ave,stock_std))+(AH1590-AI$24)*Bonds*(_xlfn.NORM.INV(RAND(),bond_ave,bond_std))+(AH1590-AI$24)*cash*(_xlfn.NORM.INV(RAND(),cash_ave,cash_std))+(AH1590-AI$24)))</f>
        <v/>
      </c>
      <c r="AJ1590" s="156">
        <f>IF((AI1590&lt;=0),0,((AI1590-AJ$24)*Stock*(_xlfn.NORM.INV(RAND(),stock_ave,stock_std))+(AI1590-AJ$24)*Bonds*(_xlfn.NORM.INV(RAND(),bond_ave,bond_std))+(AI1590-AJ$24)*cash*(_xlfn.NORM.INV(RAND(),cash_ave,cash_std))+(AI1590-AJ$24)))</f>
        <v/>
      </c>
      <c r="AK1590" s="156">
        <f>IF((AJ1590&lt;=0),0,((AJ1590-AK$24)*Stock*(_xlfn.NORM.INV(RAND(),stock_ave,stock_std))+(AJ1590-AK$24)*Bonds*(_xlfn.NORM.INV(RAND(),bond_ave,bond_std))+(AJ1590-AK$24)*cash*(_xlfn.NORM.INV(RAND(),cash_ave,cash_std))+(AJ1590-AK$24)))</f>
        <v/>
      </c>
      <c r="AL1590" s="156">
        <f>IF((AK1590&lt;=0),0,((AK1590-AL$24)*Stock*(_xlfn.NORM.INV(RAND(),stock_ave,stock_std))+(AK1590-AL$24)*Bonds*(_xlfn.NORM.INV(RAND(),bond_ave,bond_std))+(AK1590-AL$24)*cash*(_xlfn.NORM.INV(RAND(),cash_ave,cash_std))+(AK1590-AL$24)))</f>
        <v/>
      </c>
      <c r="AM1590" s="156">
        <f>IF((AL1590&lt;=0),0,((AL1590-AM$24)*Stock*(_xlfn.NORM.INV(RAND(),stock_ave,stock_std))+(AL1590-AM$24)*Bonds*(_xlfn.NORM.INV(RAND(),bond_ave,bond_std))+(AL1590-AM$24)*cash*(_xlfn.NORM.INV(RAND(),cash_ave,cash_std))+(AL1590-AM$24)))</f>
        <v/>
      </c>
      <c r="AN1590" s="156">
        <f>IF((AM1590&lt;=0),0,((AM1590-AN$24)*Stock*(_xlfn.NORM.INV(RAND(),stock_ave,stock_std))+(AM1590-AN$24)*Bonds*(_xlfn.NORM.INV(RAND(),bond_ave,bond_std))+(AM1590-AN$24)*cash*(_xlfn.NORM.INV(RAND(),cash_ave,cash_std))+(AM1590-AN$24)))</f>
        <v/>
      </c>
      <c r="AO1590" s="156">
        <f>IF((AN1590&lt;=0),0,((AN1590-AO$24)*Stock*(_xlfn.NORM.INV(RAND(),stock_ave,stock_std))+(AN1590-AO$24)*Bonds*(_xlfn.NORM.INV(RAND(),bond_ave,bond_std))+(AN1590-AO$24)*cash*(_xlfn.NORM.INV(RAND(),cash_ave,cash_std))+(AN1590-AO$24)))</f>
        <v/>
      </c>
      <c r="AP1590" s="156">
        <f>IF((AO1590&lt;=0),0,((AO1590-AP$24)*Stock*(_xlfn.NORM.INV(RAND(),stock_ave,stock_std))+(AO1590-AP$24)*Bonds*(_xlfn.NORM.INV(RAND(),bond_ave,bond_std))+(AO1590-AP$24)*cash*(_xlfn.NORM.INV(RAND(),cash_ave,cash_std))+(AO1590-AP$24)))</f>
        <v/>
      </c>
      <c r="AQ1590" s="156">
        <f>IF((AP1590&lt;=0),0,((AP1590-AQ$24)*Stock*(_xlfn.NORM.INV(RAND(),stock_ave,stock_std))+(AP1590-AQ$24)*Bonds*(_xlfn.NORM.INV(RAND(),bond_ave,bond_std))+(AP1590-AQ$24)*cash*(_xlfn.NORM.INV(RAND(),cash_ave,cash_std))+(AP1590-AQ$24)))</f>
        <v/>
      </c>
      <c r="AR1590" s="156">
        <f>IF((AQ1590&lt;=0),0,((AQ1590-AR$24)*Stock*(_xlfn.NORM.INV(RAND(),stock_ave,stock_std))+(AQ1590-AR$24)*Bonds*(_xlfn.NORM.INV(RAND(),bond_ave,bond_std))+(AQ1590-AR$24)*cash*(_xlfn.NORM.INV(RAND(),cash_ave,cash_std))+(AQ1590-AR$24)))</f>
        <v/>
      </c>
      <c r="AS1590" s="156">
        <f>IF((AR1590&lt;=0),0,((AR1590-AS$24)*Stock*(_xlfn.NORM.INV(RAND(),stock_ave,stock_std))+(AR1590-AS$24)*Bonds*(_xlfn.NORM.INV(RAND(),bond_ave,bond_std))+(AR1590-AS$24)*cash*(_xlfn.NORM.INV(RAND(),cash_ave,cash_std))+(AR1590-AS$24)))</f>
        <v/>
      </c>
      <c r="AT1590" s="156">
        <f>IF((AS1590&lt;=0),0,((AS1590-AT$24)*Stock*(_xlfn.NORM.INV(RAND(),stock_ave,stock_std))+(AS1590-AT$24)*Bonds*(_xlfn.NORM.INV(RAND(),bond_ave,bond_std))+(AS1590-AT$24)*cash*(_xlfn.NORM.INV(RAND(),cash_ave,cash_std))+(AS1590-AT$24)))</f>
        <v/>
      </c>
      <c r="AU1590" s="156">
        <f>IF((AT1590&lt;=0),0,((AT1590-AU$24)*Stock*(_xlfn.NORM.INV(RAND(),stock_ave,stock_std))+(AT1590-AU$24)*Bonds*(_xlfn.NORM.INV(RAND(),bond_ave,bond_std))+(AT1590-AU$24)*cash*(_xlfn.NORM.INV(RAND(),cash_ave,cash_std))+(AT1590-AU$24)))</f>
        <v/>
      </c>
      <c r="AV1590" s="156">
        <f>IF((AU1590&lt;=0),0,((AU1590-AV$24)*Stock*(_xlfn.NORM.INV(RAND(),stock_ave,stock_std))+(AU1590-AV$24)*Bonds*(_xlfn.NORM.INV(RAND(),bond_ave,bond_std))+(AU1590-AV$24)*cash*(_xlfn.NORM.INV(RAND(),cash_ave,cash_std))+(AU1590-AV$24)))</f>
        <v/>
      </c>
      <c r="AW1590" s="156">
        <f>IF((AV1590&lt;=0),0,((AV1590-AW$24)*Stock*(_xlfn.NORM.INV(RAND(),stock_ave,stock_std))+(AV1590-AW$24)*Bonds*(_xlfn.NORM.INV(RAND(),bond_ave,bond_std))+(AV1590-AW$24)*cash*(_xlfn.NORM.INV(RAND(),cash_ave,cash_std))+(AV1590-AW$24)))</f>
        <v/>
      </c>
      <c r="AX1590" s="159" t="n"/>
      <c r="AY1590" s="159" t="n"/>
      <c r="AZ1590" s="159" t="n"/>
      <c r="BA1590" s="159" t="n"/>
      <c r="BB1590" s="159" t="n"/>
    </row>
    <row r="1591">
      <c r="C1591" s="147" t="n"/>
      <c r="D1591" s="61">
        <f>+D1590-IF(D$18&gt;74,(D1590/D$25)*$C$10)</f>
        <v/>
      </c>
      <c r="E1591" s="61">
        <f>+E1590-IF(E$18&gt;74,(E1590/E$25)*$C$10)</f>
        <v/>
      </c>
      <c r="F1591" s="61">
        <f>+F1590-IF(F$18&gt;74,(F1590/F$25)*$C$10)</f>
        <v/>
      </c>
      <c r="G1591" s="61">
        <f>+G1590-IF(G$18&gt;74,(G1590/G$25)*$C$10)</f>
        <v/>
      </c>
      <c r="H1591" s="61">
        <f>+H1590-IF(H$18&gt;74,(H1590/H$25)*$C$10)</f>
        <v/>
      </c>
      <c r="I1591" s="61">
        <f>+I1590-IF(I$18&gt;74,(I1590/I$25)*$C$10)</f>
        <v/>
      </c>
      <c r="J1591" s="61">
        <f>+J1590-IF(J$18&gt;74,(J1590/J$25)*$C$10)</f>
        <v/>
      </c>
      <c r="K1591" s="61">
        <f>+K1590-IF(K$18&gt;74,(K1590/K$25)*$C$10)</f>
        <v/>
      </c>
      <c r="L1591" s="61">
        <f>+L1590-IF(L$18&gt;74,(L1590/L$25)*$C$10)</f>
        <v/>
      </c>
      <c r="M1591" s="61">
        <f>+M1590-IF(M$18&gt;74,(M1590/M$25)*$C$10)</f>
        <v/>
      </c>
      <c r="N1591" s="61">
        <f>+N1590-IF(N$18&gt;74,(N1590/N$25)*$C$10)</f>
        <v/>
      </c>
      <c r="O1591" s="61">
        <f>+O1590-IF(O$18&gt;74,(O1590/O$25)*$C$10)</f>
        <v/>
      </c>
      <c r="P1591" s="61">
        <f>+P1590-IF(P$18&gt;74,(P1590/P$25)*$C$10)</f>
        <v/>
      </c>
      <c r="Q1591" s="61">
        <f>+Q1590-IF(Q$18&gt;74,(Q1590/Q$25)*$C$10)</f>
        <v/>
      </c>
      <c r="R1591" s="61">
        <f>+R1590-IF(R$18&gt;74,(R1590/R$25)*$C$10)</f>
        <v/>
      </c>
      <c r="S1591" s="61">
        <f>+S1590-IF(S$18&gt;74,(S1590/S$25)*$C$10)</f>
        <v/>
      </c>
      <c r="T1591" s="61">
        <f>+T1590-IF(T$18&gt;74,(T1590/T$25)*$C$10)</f>
        <v/>
      </c>
      <c r="U1591" s="61">
        <f>+U1590-IF(U$18&gt;74,(U1590/U$25)*$C$10)</f>
        <v/>
      </c>
      <c r="V1591" s="61">
        <f>+V1590-IF(V$18&gt;74,(V1590/V$25)*$C$10)</f>
        <v/>
      </c>
      <c r="W1591" s="61">
        <f>+W1590-IF(W$18&gt;74,(W1590/W$25)*$C$10)</f>
        <v/>
      </c>
      <c r="X1591" s="61">
        <f>+X1590-IF(X$18&gt;74,(X1590/X$25)*$C$10)</f>
        <v/>
      </c>
      <c r="Y1591" s="61">
        <f>+Y1590-IF(Y$18&gt;74,(Y1590/Y$25)*$C$10)</f>
        <v/>
      </c>
      <c r="Z1591" s="61">
        <f>+Z1590-IF(Z$18&gt;74,(Z1590/Z$25)*$C$10)</f>
        <v/>
      </c>
      <c r="AA1591" s="61">
        <f>+AA1590-IF(AA$18&gt;74,(AA1590/AA$25)*$C$10)</f>
        <v/>
      </c>
      <c r="AB1591" s="61">
        <f>+AB1590-IF(AB$18&gt;74,(AB1590/AB$25)*$C$10)</f>
        <v/>
      </c>
      <c r="AC1591" s="61">
        <f>+AC1590-IF(AC$18&gt;74,(AC1590/AC$25)*$C$10)</f>
        <v/>
      </c>
      <c r="AD1591" s="61">
        <f>+AD1590-IF(AD$18&gt;74,(AD1590/AD$25)*$C$10)</f>
        <v/>
      </c>
      <c r="AE1591" s="61">
        <f>+AE1590-IF(AE$18&gt;74,(AE1590/AE$25)*$C$10)</f>
        <v/>
      </c>
      <c r="AF1591" s="61">
        <f>+AF1590-IF(AF$18&gt;74,(AF1590/AF$25)*$C$10)</f>
        <v/>
      </c>
      <c r="AG1591" s="61">
        <f>+AG1590-IF(AG$18&gt;74,(AG1590/AG$25)*$C$10)</f>
        <v/>
      </c>
      <c r="AH1591" s="61">
        <f>+AH1590-IF(AH$18&gt;74,(AH1590/AH$25)*$C$10)</f>
        <v/>
      </c>
      <c r="AI1591" s="61">
        <f>+AI1590-IF(AI$18&gt;74,(AI1590/AI$25)*$C$10)</f>
        <v/>
      </c>
      <c r="AJ1591" s="61">
        <f>+AJ1590-IF(AJ$18&gt;74,(AJ1590/AJ$25)*$C$10)</f>
        <v/>
      </c>
      <c r="AK1591" s="61">
        <f>+AK1590-IF(AK$18&gt;74,(AK1590/AK$25)*$C$10)</f>
        <v/>
      </c>
      <c r="AL1591" s="61">
        <f>+AL1590-IF(AL$18&gt;74,(AL1590/AL$25)*$C$10)</f>
        <v/>
      </c>
      <c r="AM1591" s="61">
        <f>+AM1590-IF(AM$18&gt;74,(AM1590/AM$25)*$C$10)</f>
        <v/>
      </c>
      <c r="AN1591" s="61">
        <f>+AN1590-IF(AN$18&gt;74,(AN1590/AN$25)*$C$10)</f>
        <v/>
      </c>
      <c r="AO1591" s="61">
        <f>+AO1590-IF(AO$18&gt;74,(AO1590/AO$25)*$C$10)</f>
        <v/>
      </c>
      <c r="AP1591" s="61">
        <f>+AP1590-IF(AP$18&gt;74,(AP1590/AP$25)*$C$10)</f>
        <v/>
      </c>
      <c r="AQ1591" s="61">
        <f>+AQ1590-IF(AQ$18&gt;74,(AQ1590/AQ$25)*$C$10)</f>
        <v/>
      </c>
      <c r="AR1591" s="61">
        <f>+AR1590-IF(AR$18&gt;74,(AR1590/AR$25)*$C$10)</f>
        <v/>
      </c>
      <c r="AS1591" s="61">
        <f>+AS1590-IF(AS$18&gt;74,(AS1590/AS$25)*$C$10)</f>
        <v/>
      </c>
      <c r="AT1591" s="61">
        <f>+AT1590-IF(AT$18&gt;74,(AT1590/AT$25)*$C$10)</f>
        <v/>
      </c>
      <c r="AU1591" s="61">
        <f>+AU1590-IF(AU$18&gt;74,(AU1590/AU$25)*$C$10)</f>
        <v/>
      </c>
      <c r="AV1591" s="61">
        <f>+AV1590-IF(AV$18&gt;74,(AV1590/AV$25)*$C$10)</f>
        <v/>
      </c>
      <c r="AW1591" s="61">
        <f>+AW1590-IF(AW$18&gt;74,(AW1590/AW$25)*$C$10)</f>
        <v/>
      </c>
      <c r="AX1591" s="35">
        <f>IF(AW1591&gt;0,1,0)</f>
        <v/>
      </c>
      <c r="AY1591" s="35">
        <f>IF(AL1591&gt;0,1,0)</f>
        <v/>
      </c>
      <c r="AZ1591" s="35">
        <f>IF(AG1591&gt;0,1,0)</f>
        <v/>
      </c>
      <c r="BA1591" s="35">
        <f>IF(AB1591&gt;0,1,0)</f>
        <v/>
      </c>
      <c r="BB1591" s="35">
        <f>IF(W1591&gt;0,1,0)</f>
        <v/>
      </c>
    </row>
    <row r="1592">
      <c r="B1592" s="154" t="inlineStr">
        <is>
          <t>trial 783</t>
        </is>
      </c>
      <c r="C1592" s="155">
        <f>+start-C1589</f>
        <v/>
      </c>
      <c r="D1592" s="156">
        <f>IF((C1592&lt;=0),0,((C1592-D$24)*Stock*(_xlfn.NORM.INV(RAND(),stock_ave,stock_std))+(C1592-D$24)*Bonds*(_xlfn.NORM.INV(RAND(),bond_ave,bond_std))+(C1592-D$24)*cash*(_xlfn.NORM.INV(RAND(),cash_ave,cash_std))+(C1592-D$24)))</f>
        <v/>
      </c>
      <c r="E1592" s="156">
        <f>IF((D1592&lt;=0),0,((D1592-E$24)*Stock*(_xlfn.NORM.INV(RAND(),stock_ave,stock_std))+(D1592-E$24)*Bonds*(_xlfn.NORM.INV(RAND(),bond_ave,bond_std))+(D1592-E$24)*cash*(_xlfn.NORM.INV(RAND(),cash_ave,cash_std))+(D1592-E$24)))</f>
        <v/>
      </c>
      <c r="F1592" s="156">
        <f>IF((E1592&lt;=0),0,((E1592-F$24)*Stock*(_xlfn.NORM.INV(RAND(),stock_ave,stock_std))+(E1592-F$24)*Bonds*(_xlfn.NORM.INV(RAND(),bond_ave,bond_std))+(E1592-F$24)*cash*(_xlfn.NORM.INV(RAND(),cash_ave,cash_std))+(E1592-F$24)))</f>
        <v/>
      </c>
      <c r="G1592" s="156">
        <f>IF((F1592&lt;=0),0,((F1592-G$24)*Stock*(_xlfn.NORM.INV(RAND(),stock_ave,stock_std))+(F1592-G$24)*Bonds*(_xlfn.NORM.INV(RAND(),bond_ave,bond_std))+(F1592-G$24)*cash*(_xlfn.NORM.INV(RAND(),cash_ave,cash_std))+(F1592-G$24)))</f>
        <v/>
      </c>
      <c r="H1592" s="156">
        <f>IF((G1592&lt;=0),0,((G1592-H$24)*Stock*(_xlfn.NORM.INV(RAND(),stock_ave,stock_std))+(G1592-H$24)*Bonds*(_xlfn.NORM.INV(RAND(),bond_ave,bond_std))+(G1592-H$24)*cash*(_xlfn.NORM.INV(RAND(),cash_ave,cash_std))+(G1592-H$24)))</f>
        <v/>
      </c>
      <c r="I1592" s="156">
        <f>IF((H1592&lt;=0),0,((H1592-I$24)*Stock*(_xlfn.NORM.INV(RAND(),stock_ave,stock_std))+(H1592-I$24)*Bonds*(_xlfn.NORM.INV(RAND(),bond_ave,bond_std))+(H1592-I$24)*cash*(_xlfn.NORM.INV(RAND(),cash_ave,cash_std))+(H1592-I$24)))</f>
        <v/>
      </c>
      <c r="J1592" s="156">
        <f>IF((I1592&lt;=0),0,((I1592-J$24)*Stock*(_xlfn.NORM.INV(RAND(),stock_ave,stock_std))+(I1592-J$24)*Bonds*(_xlfn.NORM.INV(RAND(),bond_ave,bond_std))+(I1592-J$24)*cash*(_xlfn.NORM.INV(RAND(),cash_ave,cash_std))+(I1592-J$24)))</f>
        <v/>
      </c>
      <c r="K1592" s="156">
        <f>IF((J1592&lt;=0),0,((J1592-K$24)*Stock*(_xlfn.NORM.INV(RAND(),stock_ave,stock_std))+(J1592-K$24)*Bonds*(_xlfn.NORM.INV(RAND(),bond_ave,bond_std))+(J1592-K$24)*cash*(_xlfn.NORM.INV(RAND(),cash_ave,cash_std))+(J1592-K$24)))</f>
        <v/>
      </c>
      <c r="L1592" s="156">
        <f>IF((K1592&lt;=0),0,((K1592-L$24)*Stock*(_xlfn.NORM.INV(RAND(),stock_ave,stock_std))+(K1592-L$24)*Bonds*(_xlfn.NORM.INV(RAND(),bond_ave,bond_std))+(K1592-L$24)*cash*(_xlfn.NORM.INV(RAND(),cash_ave,cash_std))+(K1592-L$24)))</f>
        <v/>
      </c>
      <c r="M1592" s="156">
        <f>IF((L1592&lt;=0),0,((L1592-M$24)*Stock*(_xlfn.NORM.INV(RAND(),stock_ave,stock_std))+(L1592-M$24)*Bonds*(_xlfn.NORM.INV(RAND(),bond_ave,bond_std))+(L1592-M$24)*cash*(_xlfn.NORM.INV(RAND(),cash_ave,cash_std))+(L1592-M$24)))</f>
        <v/>
      </c>
      <c r="N1592" s="156">
        <f>IF((M1592&lt;=0),0,((M1592-N$24)*Stock*(_xlfn.NORM.INV(RAND(),stock_ave,stock_std))+(M1592-N$24)*Bonds*(_xlfn.NORM.INV(RAND(),bond_ave,bond_std))+(M1592-N$24)*cash*(_xlfn.NORM.INV(RAND(),cash_ave,cash_std))+(M1592-N$24)))</f>
        <v/>
      </c>
      <c r="O1592" s="156">
        <f>IF((N1592&lt;=0),0,((N1592-O$24)*Stock*(_xlfn.NORM.INV(RAND(),stock_ave,stock_std))+(N1592-O$24)*Bonds*(_xlfn.NORM.INV(RAND(),bond_ave,bond_std))+(N1592-O$24)*cash*(_xlfn.NORM.INV(RAND(),cash_ave,cash_std))+(N1592-O$24)))</f>
        <v/>
      </c>
      <c r="P1592" s="156">
        <f>IF((O1592&lt;=0),0,((O1592-P$24)*Stock*(_xlfn.NORM.INV(RAND(),stock_ave,stock_std))+(O1592-P$24)*Bonds*(_xlfn.NORM.INV(RAND(),bond_ave,bond_std))+(O1592-P$24)*cash*(_xlfn.NORM.INV(RAND(),cash_ave,cash_std))+(O1592-P$24)))</f>
        <v/>
      </c>
      <c r="Q1592" s="156">
        <f>IF((P1592&lt;=0),0,((P1592-Q$24)*Stock*(_xlfn.NORM.INV(RAND(),stock_ave,stock_std))+(P1592-Q$24)*Bonds*(_xlfn.NORM.INV(RAND(),bond_ave,bond_std))+(P1592-Q$24)*cash*(_xlfn.NORM.INV(RAND(),cash_ave,cash_std))+(P1592-Q$24)))</f>
        <v/>
      </c>
      <c r="R1592" s="156">
        <f>IF((Q1592&lt;=0),0,((Q1592-R$24)*Stock*(_xlfn.NORM.INV(RAND(),stock_ave,stock_std))+(Q1592-R$24)*Bonds*(_xlfn.NORM.INV(RAND(),bond_ave,bond_std))+(Q1592-R$24)*cash*(_xlfn.NORM.INV(RAND(),cash_ave,cash_std))+(Q1592-R$24)))</f>
        <v/>
      </c>
      <c r="S1592" s="156">
        <f>IF((R1592&lt;=0),0,((R1592-S$24)*Stock*(_xlfn.NORM.INV(RAND(),stock_ave,stock_std))+(R1592-S$24)*Bonds*(_xlfn.NORM.INV(RAND(),bond_ave,bond_std))+(R1592-S$24)*cash*(_xlfn.NORM.INV(RAND(),cash_ave,cash_std))+(R1592-S$24)))</f>
        <v/>
      </c>
      <c r="T1592" s="156">
        <f>IF((S1592&lt;=0),0,((S1592-T$24)*Stock*(_xlfn.NORM.INV(RAND(),stock_ave,stock_std))+(S1592-T$24)*Bonds*(_xlfn.NORM.INV(RAND(),bond_ave,bond_std))+(S1592-T$24)*cash*(_xlfn.NORM.INV(RAND(),cash_ave,cash_std))+(S1592-T$24)))</f>
        <v/>
      </c>
      <c r="U1592" s="156">
        <f>IF((T1592&lt;=0),0,((T1592-U$24)*Stock*(_xlfn.NORM.INV(RAND(),stock_ave,stock_std))+(T1592-U$24)*Bonds*(_xlfn.NORM.INV(RAND(),bond_ave,bond_std))+(T1592-U$24)*cash*(_xlfn.NORM.INV(RAND(),cash_ave,cash_std))+(T1592-U$24)))</f>
        <v/>
      </c>
      <c r="V1592" s="156">
        <f>IF((U1592&lt;=0),0,((U1592-V$24)*Stock*(_xlfn.NORM.INV(RAND(),stock_ave,stock_std))+(U1592-V$24)*Bonds*(_xlfn.NORM.INV(RAND(),bond_ave,bond_std))+(U1592-V$24)*cash*(_xlfn.NORM.INV(RAND(),cash_ave,cash_std))+(U1592-V$24)))</f>
        <v/>
      </c>
      <c r="W1592" s="156">
        <f>IF((V1592&lt;=0),0,((V1592-W$24)*Stock*(_xlfn.NORM.INV(RAND(),stock_ave,stock_std))+(V1592-W$24)*Bonds*(_xlfn.NORM.INV(RAND(),bond_ave,bond_std))+(V1592-W$24)*cash*(_xlfn.NORM.INV(RAND(),cash_ave,cash_std))+(V1592-W$24)))</f>
        <v/>
      </c>
      <c r="X1592" s="156">
        <f>IF((W1592&lt;=0),0,((W1592-X$24)*Stock*(_xlfn.NORM.INV(RAND(),stock_ave,stock_std))+(W1592-X$24)*Bonds*(_xlfn.NORM.INV(RAND(),bond_ave,bond_std))+(W1592-X$24)*cash*(_xlfn.NORM.INV(RAND(),cash_ave,cash_std))+(W1592-X$24)))</f>
        <v/>
      </c>
      <c r="Y1592" s="156">
        <f>IF((X1592&lt;=0),0,((X1592-Y$24)*Stock*(_xlfn.NORM.INV(RAND(),stock_ave,stock_std))+(X1592-Y$24)*Bonds*(_xlfn.NORM.INV(RAND(),bond_ave,bond_std))+(X1592-Y$24)*cash*(_xlfn.NORM.INV(RAND(),cash_ave,cash_std))+(X1592-Y$24)))</f>
        <v/>
      </c>
      <c r="Z1592" s="156">
        <f>IF((Y1592&lt;=0),0,((Y1592-Z$24)*Stock*(_xlfn.NORM.INV(RAND(),stock_ave,stock_std))+(Y1592-Z$24)*Bonds*(_xlfn.NORM.INV(RAND(),bond_ave,bond_std))+(Y1592-Z$24)*cash*(_xlfn.NORM.INV(RAND(),cash_ave,cash_std))+(Y1592-Z$24)))</f>
        <v/>
      </c>
      <c r="AA1592" s="156">
        <f>IF((Z1592&lt;=0),0,((Z1592-AA$24)*Stock*(_xlfn.NORM.INV(RAND(),stock_ave,stock_std))+(Z1592-AA$24)*Bonds*(_xlfn.NORM.INV(RAND(),bond_ave,bond_std))+(Z1592-AA$24)*cash*(_xlfn.NORM.INV(RAND(),cash_ave,cash_std))+(Z1592-AA$24)))</f>
        <v/>
      </c>
      <c r="AB1592" s="156">
        <f>IF((AA1592&lt;=0),0,((AA1592-AB$24)*Stock*(_xlfn.NORM.INV(RAND(),stock_ave,stock_std))+(AA1592-AB$24)*Bonds*(_xlfn.NORM.INV(RAND(),bond_ave,bond_std))+(AA1592-AB$24)*cash*(_xlfn.NORM.INV(RAND(),cash_ave,cash_std))+(AA1592-AB$24)))</f>
        <v/>
      </c>
      <c r="AC1592" s="156">
        <f>IF((AB1592&lt;=0),0,((AB1592-AC$24)*Stock*(_xlfn.NORM.INV(RAND(),stock_ave,stock_std))+(AB1592-AC$24)*Bonds*(_xlfn.NORM.INV(RAND(),bond_ave,bond_std))+(AB1592-AC$24)*cash*(_xlfn.NORM.INV(RAND(),cash_ave,cash_std))+(AB1592-AC$24)))</f>
        <v/>
      </c>
      <c r="AD1592" s="156">
        <f>IF((AC1592&lt;=0),0,((AC1592-AD$24)*Stock*(_xlfn.NORM.INV(RAND(),stock_ave,stock_std))+(AC1592-AD$24)*Bonds*(_xlfn.NORM.INV(RAND(),bond_ave,bond_std))+(AC1592-AD$24)*cash*(_xlfn.NORM.INV(RAND(),cash_ave,cash_std))+(AC1592-AD$24)))</f>
        <v/>
      </c>
      <c r="AE1592" s="156">
        <f>IF((AD1592&lt;=0),0,((AD1592-AE$24)*Stock*(_xlfn.NORM.INV(RAND(),stock_ave,stock_std))+(AD1592-AE$24)*Bonds*(_xlfn.NORM.INV(RAND(),bond_ave,bond_std))+(AD1592-AE$24)*cash*(_xlfn.NORM.INV(RAND(),cash_ave,cash_std))+(AD1592-AE$24)))</f>
        <v/>
      </c>
      <c r="AF1592" s="156">
        <f>IF((AE1592&lt;=0),0,((AE1592-AF$24)*Stock*(_xlfn.NORM.INV(RAND(),stock_ave,stock_std))+(AE1592-AF$24)*Bonds*(_xlfn.NORM.INV(RAND(),bond_ave,bond_std))+(AE1592-AF$24)*cash*(_xlfn.NORM.INV(RAND(),cash_ave,cash_std))+(AE1592-AF$24)))</f>
        <v/>
      </c>
      <c r="AG1592" s="156">
        <f>IF((AF1592&lt;=0),0,((AF1592-AG$24)*Stock*(_xlfn.NORM.INV(RAND(),stock_ave,stock_std))+(AF1592-AG$24)*Bonds*(_xlfn.NORM.INV(RAND(),bond_ave,bond_std))+(AF1592-AG$24)*cash*(_xlfn.NORM.INV(RAND(),cash_ave,cash_std))+(AF1592-AG$24)))</f>
        <v/>
      </c>
      <c r="AH1592" s="156">
        <f>IF((AG1592&lt;=0),0,((AG1592-AH$24)*Stock*(_xlfn.NORM.INV(RAND(),stock_ave,stock_std))+(AG1592-AH$24)*Bonds*(_xlfn.NORM.INV(RAND(),bond_ave,bond_std))+(AG1592-AH$24)*cash*(_xlfn.NORM.INV(RAND(),cash_ave,cash_std))+(AG1592-AH$24)))</f>
        <v/>
      </c>
      <c r="AI1592" s="156">
        <f>IF((AH1592&lt;=0),0,((AH1592-AI$24)*Stock*(_xlfn.NORM.INV(RAND(),stock_ave,stock_std))+(AH1592-AI$24)*Bonds*(_xlfn.NORM.INV(RAND(),bond_ave,bond_std))+(AH1592-AI$24)*cash*(_xlfn.NORM.INV(RAND(),cash_ave,cash_std))+(AH1592-AI$24)))</f>
        <v/>
      </c>
      <c r="AJ1592" s="156">
        <f>IF((AI1592&lt;=0),0,((AI1592-AJ$24)*Stock*(_xlfn.NORM.INV(RAND(),stock_ave,stock_std))+(AI1592-AJ$24)*Bonds*(_xlfn.NORM.INV(RAND(),bond_ave,bond_std))+(AI1592-AJ$24)*cash*(_xlfn.NORM.INV(RAND(),cash_ave,cash_std))+(AI1592-AJ$24)))</f>
        <v/>
      </c>
      <c r="AK1592" s="156">
        <f>IF((AJ1592&lt;=0),0,((AJ1592-AK$24)*Stock*(_xlfn.NORM.INV(RAND(),stock_ave,stock_std))+(AJ1592-AK$24)*Bonds*(_xlfn.NORM.INV(RAND(),bond_ave,bond_std))+(AJ1592-AK$24)*cash*(_xlfn.NORM.INV(RAND(),cash_ave,cash_std))+(AJ1592-AK$24)))</f>
        <v/>
      </c>
      <c r="AL1592" s="156">
        <f>IF((AK1592&lt;=0),0,((AK1592-AL$24)*Stock*(_xlfn.NORM.INV(RAND(),stock_ave,stock_std))+(AK1592-AL$24)*Bonds*(_xlfn.NORM.INV(RAND(),bond_ave,bond_std))+(AK1592-AL$24)*cash*(_xlfn.NORM.INV(RAND(),cash_ave,cash_std))+(AK1592-AL$24)))</f>
        <v/>
      </c>
      <c r="AM1592" s="156">
        <f>IF((AL1592&lt;=0),0,((AL1592-AM$24)*Stock*(_xlfn.NORM.INV(RAND(),stock_ave,stock_std))+(AL1592-AM$24)*Bonds*(_xlfn.NORM.INV(RAND(),bond_ave,bond_std))+(AL1592-AM$24)*cash*(_xlfn.NORM.INV(RAND(),cash_ave,cash_std))+(AL1592-AM$24)))</f>
        <v/>
      </c>
      <c r="AN1592" s="156">
        <f>IF((AM1592&lt;=0),0,((AM1592-AN$24)*Stock*(_xlfn.NORM.INV(RAND(),stock_ave,stock_std))+(AM1592-AN$24)*Bonds*(_xlfn.NORM.INV(RAND(),bond_ave,bond_std))+(AM1592-AN$24)*cash*(_xlfn.NORM.INV(RAND(),cash_ave,cash_std))+(AM1592-AN$24)))</f>
        <v/>
      </c>
      <c r="AO1592" s="156">
        <f>IF((AN1592&lt;=0),0,((AN1592-AO$24)*Stock*(_xlfn.NORM.INV(RAND(),stock_ave,stock_std))+(AN1592-AO$24)*Bonds*(_xlfn.NORM.INV(RAND(),bond_ave,bond_std))+(AN1592-AO$24)*cash*(_xlfn.NORM.INV(RAND(),cash_ave,cash_std))+(AN1592-AO$24)))</f>
        <v/>
      </c>
      <c r="AP1592" s="156">
        <f>IF((AO1592&lt;=0),0,((AO1592-AP$24)*Stock*(_xlfn.NORM.INV(RAND(),stock_ave,stock_std))+(AO1592-AP$24)*Bonds*(_xlfn.NORM.INV(RAND(),bond_ave,bond_std))+(AO1592-AP$24)*cash*(_xlfn.NORM.INV(RAND(),cash_ave,cash_std))+(AO1592-AP$24)))</f>
        <v/>
      </c>
      <c r="AQ1592" s="156">
        <f>IF((AP1592&lt;=0),0,((AP1592-AQ$24)*Stock*(_xlfn.NORM.INV(RAND(),stock_ave,stock_std))+(AP1592-AQ$24)*Bonds*(_xlfn.NORM.INV(RAND(),bond_ave,bond_std))+(AP1592-AQ$24)*cash*(_xlfn.NORM.INV(RAND(),cash_ave,cash_std))+(AP1592-AQ$24)))</f>
        <v/>
      </c>
      <c r="AR1592" s="156">
        <f>IF((AQ1592&lt;=0),0,((AQ1592-AR$24)*Stock*(_xlfn.NORM.INV(RAND(),stock_ave,stock_std))+(AQ1592-AR$24)*Bonds*(_xlfn.NORM.INV(RAND(),bond_ave,bond_std))+(AQ1592-AR$24)*cash*(_xlfn.NORM.INV(RAND(),cash_ave,cash_std))+(AQ1592-AR$24)))</f>
        <v/>
      </c>
      <c r="AS1592" s="156">
        <f>IF((AR1592&lt;=0),0,((AR1592-AS$24)*Stock*(_xlfn.NORM.INV(RAND(),stock_ave,stock_std))+(AR1592-AS$24)*Bonds*(_xlfn.NORM.INV(RAND(),bond_ave,bond_std))+(AR1592-AS$24)*cash*(_xlfn.NORM.INV(RAND(),cash_ave,cash_std))+(AR1592-AS$24)))</f>
        <v/>
      </c>
      <c r="AT1592" s="156">
        <f>IF((AS1592&lt;=0),0,((AS1592-AT$24)*Stock*(_xlfn.NORM.INV(RAND(),stock_ave,stock_std))+(AS1592-AT$24)*Bonds*(_xlfn.NORM.INV(RAND(),bond_ave,bond_std))+(AS1592-AT$24)*cash*(_xlfn.NORM.INV(RAND(),cash_ave,cash_std))+(AS1592-AT$24)))</f>
        <v/>
      </c>
      <c r="AU1592" s="156">
        <f>IF((AT1592&lt;=0),0,((AT1592-AU$24)*Stock*(_xlfn.NORM.INV(RAND(),stock_ave,stock_std))+(AT1592-AU$24)*Bonds*(_xlfn.NORM.INV(RAND(),bond_ave,bond_std))+(AT1592-AU$24)*cash*(_xlfn.NORM.INV(RAND(),cash_ave,cash_std))+(AT1592-AU$24)))</f>
        <v/>
      </c>
      <c r="AV1592" s="156">
        <f>IF((AU1592&lt;=0),0,((AU1592-AV$24)*Stock*(_xlfn.NORM.INV(RAND(),stock_ave,stock_std))+(AU1592-AV$24)*Bonds*(_xlfn.NORM.INV(RAND(),bond_ave,bond_std))+(AU1592-AV$24)*cash*(_xlfn.NORM.INV(RAND(),cash_ave,cash_std))+(AU1592-AV$24)))</f>
        <v/>
      </c>
      <c r="AW1592" s="156">
        <f>IF((AV1592&lt;=0),0,((AV1592-AW$24)*Stock*(_xlfn.NORM.INV(RAND(),stock_ave,stock_std))+(AV1592-AW$24)*Bonds*(_xlfn.NORM.INV(RAND(),bond_ave,bond_std))+(AV1592-AW$24)*cash*(_xlfn.NORM.INV(RAND(),cash_ave,cash_std))+(AV1592-AW$24)))</f>
        <v/>
      </c>
      <c r="AX1592" s="159" t="n"/>
      <c r="AY1592" s="159" t="n"/>
      <c r="AZ1592" s="159" t="n"/>
      <c r="BA1592" s="159" t="n"/>
      <c r="BB1592" s="159" t="n"/>
    </row>
    <row r="1593">
      <c r="C1593" s="147" t="n"/>
      <c r="D1593" s="61">
        <f>+D1592-IF(D$18&gt;74,(D1592/D$25)*$C$10)</f>
        <v/>
      </c>
      <c r="E1593" s="61">
        <f>+E1592-IF(E$18&gt;74,(E1592/E$25)*$C$10)</f>
        <v/>
      </c>
      <c r="F1593" s="61">
        <f>+F1592-IF(F$18&gt;74,(F1592/F$25)*$C$10)</f>
        <v/>
      </c>
      <c r="G1593" s="61">
        <f>+G1592-IF(G$18&gt;74,(G1592/G$25)*$C$10)</f>
        <v/>
      </c>
      <c r="H1593" s="61">
        <f>+H1592-IF(H$18&gt;74,(H1592/H$25)*$C$10)</f>
        <v/>
      </c>
      <c r="I1593" s="61">
        <f>+I1592-IF(I$18&gt;74,(I1592/I$25)*$C$10)</f>
        <v/>
      </c>
      <c r="J1593" s="61">
        <f>+J1592-IF(J$18&gt;74,(J1592/J$25)*$C$10)</f>
        <v/>
      </c>
      <c r="K1593" s="61">
        <f>+K1592-IF(K$18&gt;74,(K1592/K$25)*$C$10)</f>
        <v/>
      </c>
      <c r="L1593" s="61">
        <f>+L1592-IF(L$18&gt;74,(L1592/L$25)*$C$10)</f>
        <v/>
      </c>
      <c r="M1593" s="61">
        <f>+M1592-IF(M$18&gt;74,(M1592/M$25)*$C$10)</f>
        <v/>
      </c>
      <c r="N1593" s="61">
        <f>+N1592-IF(N$18&gt;74,(N1592/N$25)*$C$10)</f>
        <v/>
      </c>
      <c r="O1593" s="61">
        <f>+O1592-IF(O$18&gt;74,(O1592/O$25)*$C$10)</f>
        <v/>
      </c>
      <c r="P1593" s="61">
        <f>+P1592-IF(P$18&gt;74,(P1592/P$25)*$C$10)</f>
        <v/>
      </c>
      <c r="Q1593" s="61">
        <f>+Q1592-IF(Q$18&gt;74,(Q1592/Q$25)*$C$10)</f>
        <v/>
      </c>
      <c r="R1593" s="61">
        <f>+R1592-IF(R$18&gt;74,(R1592/R$25)*$C$10)</f>
        <v/>
      </c>
      <c r="S1593" s="61">
        <f>+S1592-IF(S$18&gt;74,(S1592/S$25)*$C$10)</f>
        <v/>
      </c>
      <c r="T1593" s="61">
        <f>+T1592-IF(T$18&gt;74,(T1592/T$25)*$C$10)</f>
        <v/>
      </c>
      <c r="U1593" s="61">
        <f>+U1592-IF(U$18&gt;74,(U1592/U$25)*$C$10)</f>
        <v/>
      </c>
      <c r="V1593" s="61">
        <f>+V1592-IF(V$18&gt;74,(V1592/V$25)*$C$10)</f>
        <v/>
      </c>
      <c r="W1593" s="61">
        <f>+W1592-IF(W$18&gt;74,(W1592/W$25)*$C$10)</f>
        <v/>
      </c>
      <c r="X1593" s="61">
        <f>+X1592-IF(X$18&gt;74,(X1592/X$25)*$C$10)</f>
        <v/>
      </c>
      <c r="Y1593" s="61">
        <f>+Y1592-IF(Y$18&gt;74,(Y1592/Y$25)*$C$10)</f>
        <v/>
      </c>
      <c r="Z1593" s="61">
        <f>+Z1592-IF(Z$18&gt;74,(Z1592/Z$25)*$C$10)</f>
        <v/>
      </c>
      <c r="AA1593" s="61">
        <f>+AA1592-IF(AA$18&gt;74,(AA1592/AA$25)*$C$10)</f>
        <v/>
      </c>
      <c r="AB1593" s="61">
        <f>+AB1592-IF(AB$18&gt;74,(AB1592/AB$25)*$C$10)</f>
        <v/>
      </c>
      <c r="AC1593" s="61">
        <f>+AC1592-IF(AC$18&gt;74,(AC1592/AC$25)*$C$10)</f>
        <v/>
      </c>
      <c r="AD1593" s="61">
        <f>+AD1592-IF(AD$18&gt;74,(AD1592/AD$25)*$C$10)</f>
        <v/>
      </c>
      <c r="AE1593" s="61">
        <f>+AE1592-IF(AE$18&gt;74,(AE1592/AE$25)*$C$10)</f>
        <v/>
      </c>
      <c r="AF1593" s="61">
        <f>+AF1592-IF(AF$18&gt;74,(AF1592/AF$25)*$C$10)</f>
        <v/>
      </c>
      <c r="AG1593" s="61">
        <f>+AG1592-IF(AG$18&gt;74,(AG1592/AG$25)*$C$10)</f>
        <v/>
      </c>
      <c r="AH1593" s="61">
        <f>+AH1592-IF(AH$18&gt;74,(AH1592/AH$25)*$C$10)</f>
        <v/>
      </c>
      <c r="AI1593" s="61">
        <f>+AI1592-IF(AI$18&gt;74,(AI1592/AI$25)*$C$10)</f>
        <v/>
      </c>
      <c r="AJ1593" s="61">
        <f>+AJ1592-IF(AJ$18&gt;74,(AJ1592/AJ$25)*$C$10)</f>
        <v/>
      </c>
      <c r="AK1593" s="61">
        <f>+AK1592-IF(AK$18&gt;74,(AK1592/AK$25)*$C$10)</f>
        <v/>
      </c>
      <c r="AL1593" s="61">
        <f>+AL1592-IF(AL$18&gt;74,(AL1592/AL$25)*$C$10)</f>
        <v/>
      </c>
      <c r="AM1593" s="61">
        <f>+AM1592-IF(AM$18&gt;74,(AM1592/AM$25)*$C$10)</f>
        <v/>
      </c>
      <c r="AN1593" s="61">
        <f>+AN1592-IF(AN$18&gt;74,(AN1592/AN$25)*$C$10)</f>
        <v/>
      </c>
      <c r="AO1593" s="61">
        <f>+AO1592-IF(AO$18&gt;74,(AO1592/AO$25)*$C$10)</f>
        <v/>
      </c>
      <c r="AP1593" s="61">
        <f>+AP1592-IF(AP$18&gt;74,(AP1592/AP$25)*$C$10)</f>
        <v/>
      </c>
      <c r="AQ1593" s="61">
        <f>+AQ1592-IF(AQ$18&gt;74,(AQ1592/AQ$25)*$C$10)</f>
        <v/>
      </c>
      <c r="AR1593" s="61">
        <f>+AR1592-IF(AR$18&gt;74,(AR1592/AR$25)*$C$10)</f>
        <v/>
      </c>
      <c r="AS1593" s="61">
        <f>+AS1592-IF(AS$18&gt;74,(AS1592/AS$25)*$C$10)</f>
        <v/>
      </c>
      <c r="AT1593" s="61">
        <f>+AT1592-IF(AT$18&gt;74,(AT1592/AT$25)*$C$10)</f>
        <v/>
      </c>
      <c r="AU1593" s="61">
        <f>+AU1592-IF(AU$18&gt;74,(AU1592/AU$25)*$C$10)</f>
        <v/>
      </c>
      <c r="AV1593" s="61">
        <f>+AV1592-IF(AV$18&gt;74,(AV1592/AV$25)*$C$10)</f>
        <v/>
      </c>
      <c r="AW1593" s="61">
        <f>+AW1592-IF(AW$18&gt;74,(AW1592/AW$25)*$C$10)</f>
        <v/>
      </c>
      <c r="AX1593" s="35">
        <f>IF(AW1593&gt;0,1,0)</f>
        <v/>
      </c>
      <c r="AY1593" s="35">
        <f>IF(AL1593&gt;0,1,0)</f>
        <v/>
      </c>
      <c r="AZ1593" s="35">
        <f>IF(AG1593&gt;0,1,0)</f>
        <v/>
      </c>
      <c r="BA1593" s="35">
        <f>IF(AB1593&gt;0,1,0)</f>
        <v/>
      </c>
      <c r="BB1593" s="35">
        <f>IF(W1593&gt;0,1,0)</f>
        <v/>
      </c>
    </row>
    <row r="1594">
      <c r="B1594" s="154" t="inlineStr">
        <is>
          <t>trial 784</t>
        </is>
      </c>
      <c r="C1594" s="155">
        <f>+start-C1591</f>
        <v/>
      </c>
      <c r="D1594" s="156">
        <f>IF((C1594&lt;=0),0,((C1594-D$24)*Stock*(_xlfn.NORM.INV(RAND(),stock_ave,stock_std))+(C1594-D$24)*Bonds*(_xlfn.NORM.INV(RAND(),bond_ave,bond_std))+(C1594-D$24)*cash*(_xlfn.NORM.INV(RAND(),cash_ave,cash_std))+(C1594-D$24)))</f>
        <v/>
      </c>
      <c r="E1594" s="156">
        <f>IF((D1594&lt;=0),0,((D1594-E$24)*Stock*(_xlfn.NORM.INV(RAND(),stock_ave,stock_std))+(D1594-E$24)*Bonds*(_xlfn.NORM.INV(RAND(),bond_ave,bond_std))+(D1594-E$24)*cash*(_xlfn.NORM.INV(RAND(),cash_ave,cash_std))+(D1594-E$24)))</f>
        <v/>
      </c>
      <c r="F1594" s="156">
        <f>IF((E1594&lt;=0),0,((E1594-F$24)*Stock*(_xlfn.NORM.INV(RAND(),stock_ave,stock_std))+(E1594-F$24)*Bonds*(_xlfn.NORM.INV(RAND(),bond_ave,bond_std))+(E1594-F$24)*cash*(_xlfn.NORM.INV(RAND(),cash_ave,cash_std))+(E1594-F$24)))</f>
        <v/>
      </c>
      <c r="G1594" s="156">
        <f>IF((F1594&lt;=0),0,((F1594-G$24)*Stock*(_xlfn.NORM.INV(RAND(),stock_ave,stock_std))+(F1594-G$24)*Bonds*(_xlfn.NORM.INV(RAND(),bond_ave,bond_std))+(F1594-G$24)*cash*(_xlfn.NORM.INV(RAND(),cash_ave,cash_std))+(F1594-G$24)))</f>
        <v/>
      </c>
      <c r="H1594" s="156">
        <f>IF((G1594&lt;=0),0,((G1594-H$24)*Stock*(_xlfn.NORM.INV(RAND(),stock_ave,stock_std))+(G1594-H$24)*Bonds*(_xlfn.NORM.INV(RAND(),bond_ave,bond_std))+(G1594-H$24)*cash*(_xlfn.NORM.INV(RAND(),cash_ave,cash_std))+(G1594-H$24)))</f>
        <v/>
      </c>
      <c r="I1594" s="156">
        <f>IF((H1594&lt;=0),0,((H1594-I$24)*Stock*(_xlfn.NORM.INV(RAND(),stock_ave,stock_std))+(H1594-I$24)*Bonds*(_xlfn.NORM.INV(RAND(),bond_ave,bond_std))+(H1594-I$24)*cash*(_xlfn.NORM.INV(RAND(),cash_ave,cash_std))+(H1594-I$24)))</f>
        <v/>
      </c>
      <c r="J1594" s="156">
        <f>IF((I1594&lt;=0),0,((I1594-J$24)*Stock*(_xlfn.NORM.INV(RAND(),stock_ave,stock_std))+(I1594-J$24)*Bonds*(_xlfn.NORM.INV(RAND(),bond_ave,bond_std))+(I1594-J$24)*cash*(_xlfn.NORM.INV(RAND(),cash_ave,cash_std))+(I1594-J$24)))</f>
        <v/>
      </c>
      <c r="K1594" s="156">
        <f>IF((J1594&lt;=0),0,((J1594-K$24)*Stock*(_xlfn.NORM.INV(RAND(),stock_ave,stock_std))+(J1594-K$24)*Bonds*(_xlfn.NORM.INV(RAND(),bond_ave,bond_std))+(J1594-K$24)*cash*(_xlfn.NORM.INV(RAND(),cash_ave,cash_std))+(J1594-K$24)))</f>
        <v/>
      </c>
      <c r="L1594" s="156">
        <f>IF((K1594&lt;=0),0,((K1594-L$24)*Stock*(_xlfn.NORM.INV(RAND(),stock_ave,stock_std))+(K1594-L$24)*Bonds*(_xlfn.NORM.INV(RAND(),bond_ave,bond_std))+(K1594-L$24)*cash*(_xlfn.NORM.INV(RAND(),cash_ave,cash_std))+(K1594-L$24)))</f>
        <v/>
      </c>
      <c r="M1594" s="156">
        <f>IF((L1594&lt;=0),0,((L1594-M$24)*Stock*(_xlfn.NORM.INV(RAND(),stock_ave,stock_std))+(L1594-M$24)*Bonds*(_xlfn.NORM.INV(RAND(),bond_ave,bond_std))+(L1594-M$24)*cash*(_xlfn.NORM.INV(RAND(),cash_ave,cash_std))+(L1594-M$24)))</f>
        <v/>
      </c>
      <c r="N1594" s="156">
        <f>IF((M1594&lt;=0),0,((M1594-N$24)*Stock*(_xlfn.NORM.INV(RAND(),stock_ave,stock_std))+(M1594-N$24)*Bonds*(_xlfn.NORM.INV(RAND(),bond_ave,bond_std))+(M1594-N$24)*cash*(_xlfn.NORM.INV(RAND(),cash_ave,cash_std))+(M1594-N$24)))</f>
        <v/>
      </c>
      <c r="O1594" s="156">
        <f>IF((N1594&lt;=0),0,((N1594-O$24)*Stock*(_xlfn.NORM.INV(RAND(),stock_ave,stock_std))+(N1594-O$24)*Bonds*(_xlfn.NORM.INV(RAND(),bond_ave,bond_std))+(N1594-O$24)*cash*(_xlfn.NORM.INV(RAND(),cash_ave,cash_std))+(N1594-O$24)))</f>
        <v/>
      </c>
      <c r="P1594" s="156">
        <f>IF((O1594&lt;=0),0,((O1594-P$24)*Stock*(_xlfn.NORM.INV(RAND(),stock_ave,stock_std))+(O1594-P$24)*Bonds*(_xlfn.NORM.INV(RAND(),bond_ave,bond_std))+(O1594-P$24)*cash*(_xlfn.NORM.INV(RAND(),cash_ave,cash_std))+(O1594-P$24)))</f>
        <v/>
      </c>
      <c r="Q1594" s="156">
        <f>IF((P1594&lt;=0),0,((P1594-Q$24)*Stock*(_xlfn.NORM.INV(RAND(),stock_ave,stock_std))+(P1594-Q$24)*Bonds*(_xlfn.NORM.INV(RAND(),bond_ave,bond_std))+(P1594-Q$24)*cash*(_xlfn.NORM.INV(RAND(),cash_ave,cash_std))+(P1594-Q$24)))</f>
        <v/>
      </c>
      <c r="R1594" s="156">
        <f>IF((Q1594&lt;=0),0,((Q1594-R$24)*Stock*(_xlfn.NORM.INV(RAND(),stock_ave,stock_std))+(Q1594-R$24)*Bonds*(_xlfn.NORM.INV(RAND(),bond_ave,bond_std))+(Q1594-R$24)*cash*(_xlfn.NORM.INV(RAND(),cash_ave,cash_std))+(Q1594-R$24)))</f>
        <v/>
      </c>
      <c r="S1594" s="156">
        <f>IF((R1594&lt;=0),0,((R1594-S$24)*Stock*(_xlfn.NORM.INV(RAND(),stock_ave,stock_std))+(R1594-S$24)*Bonds*(_xlfn.NORM.INV(RAND(),bond_ave,bond_std))+(R1594-S$24)*cash*(_xlfn.NORM.INV(RAND(),cash_ave,cash_std))+(R1594-S$24)))</f>
        <v/>
      </c>
      <c r="T1594" s="156">
        <f>IF((S1594&lt;=0),0,((S1594-T$24)*Stock*(_xlfn.NORM.INV(RAND(),stock_ave,stock_std))+(S1594-T$24)*Bonds*(_xlfn.NORM.INV(RAND(),bond_ave,bond_std))+(S1594-T$24)*cash*(_xlfn.NORM.INV(RAND(),cash_ave,cash_std))+(S1594-T$24)))</f>
        <v/>
      </c>
      <c r="U1594" s="156">
        <f>IF((T1594&lt;=0),0,((T1594-U$24)*Stock*(_xlfn.NORM.INV(RAND(),stock_ave,stock_std))+(T1594-U$24)*Bonds*(_xlfn.NORM.INV(RAND(),bond_ave,bond_std))+(T1594-U$24)*cash*(_xlfn.NORM.INV(RAND(),cash_ave,cash_std))+(T1594-U$24)))</f>
        <v/>
      </c>
      <c r="V1594" s="156">
        <f>IF((U1594&lt;=0),0,((U1594-V$24)*Stock*(_xlfn.NORM.INV(RAND(),stock_ave,stock_std))+(U1594-V$24)*Bonds*(_xlfn.NORM.INV(RAND(),bond_ave,bond_std))+(U1594-V$24)*cash*(_xlfn.NORM.INV(RAND(),cash_ave,cash_std))+(U1594-V$24)))</f>
        <v/>
      </c>
      <c r="W1594" s="156">
        <f>IF((V1594&lt;=0),0,((V1594-W$24)*Stock*(_xlfn.NORM.INV(RAND(),stock_ave,stock_std))+(V1594-W$24)*Bonds*(_xlfn.NORM.INV(RAND(),bond_ave,bond_std))+(V1594-W$24)*cash*(_xlfn.NORM.INV(RAND(),cash_ave,cash_std))+(V1594-W$24)))</f>
        <v/>
      </c>
      <c r="X1594" s="156">
        <f>IF((W1594&lt;=0),0,((W1594-X$24)*Stock*(_xlfn.NORM.INV(RAND(),stock_ave,stock_std))+(W1594-X$24)*Bonds*(_xlfn.NORM.INV(RAND(),bond_ave,bond_std))+(W1594-X$24)*cash*(_xlfn.NORM.INV(RAND(),cash_ave,cash_std))+(W1594-X$24)))</f>
        <v/>
      </c>
      <c r="Y1594" s="156">
        <f>IF((X1594&lt;=0),0,((X1594-Y$24)*Stock*(_xlfn.NORM.INV(RAND(),stock_ave,stock_std))+(X1594-Y$24)*Bonds*(_xlfn.NORM.INV(RAND(),bond_ave,bond_std))+(X1594-Y$24)*cash*(_xlfn.NORM.INV(RAND(),cash_ave,cash_std))+(X1594-Y$24)))</f>
        <v/>
      </c>
      <c r="Z1594" s="156">
        <f>IF((Y1594&lt;=0),0,((Y1594-Z$24)*Stock*(_xlfn.NORM.INV(RAND(),stock_ave,stock_std))+(Y1594-Z$24)*Bonds*(_xlfn.NORM.INV(RAND(),bond_ave,bond_std))+(Y1594-Z$24)*cash*(_xlfn.NORM.INV(RAND(),cash_ave,cash_std))+(Y1594-Z$24)))</f>
        <v/>
      </c>
      <c r="AA1594" s="156">
        <f>IF((Z1594&lt;=0),0,((Z1594-AA$24)*Stock*(_xlfn.NORM.INV(RAND(),stock_ave,stock_std))+(Z1594-AA$24)*Bonds*(_xlfn.NORM.INV(RAND(),bond_ave,bond_std))+(Z1594-AA$24)*cash*(_xlfn.NORM.INV(RAND(),cash_ave,cash_std))+(Z1594-AA$24)))</f>
        <v/>
      </c>
      <c r="AB1594" s="156">
        <f>IF((AA1594&lt;=0),0,((AA1594-AB$24)*Stock*(_xlfn.NORM.INV(RAND(),stock_ave,stock_std))+(AA1594-AB$24)*Bonds*(_xlfn.NORM.INV(RAND(),bond_ave,bond_std))+(AA1594-AB$24)*cash*(_xlfn.NORM.INV(RAND(),cash_ave,cash_std))+(AA1594-AB$24)))</f>
        <v/>
      </c>
      <c r="AC1594" s="156">
        <f>IF((AB1594&lt;=0),0,((AB1594-AC$24)*Stock*(_xlfn.NORM.INV(RAND(),stock_ave,stock_std))+(AB1594-AC$24)*Bonds*(_xlfn.NORM.INV(RAND(),bond_ave,bond_std))+(AB1594-AC$24)*cash*(_xlfn.NORM.INV(RAND(),cash_ave,cash_std))+(AB1594-AC$24)))</f>
        <v/>
      </c>
      <c r="AD1594" s="156">
        <f>IF((AC1594&lt;=0),0,((AC1594-AD$24)*Stock*(_xlfn.NORM.INV(RAND(),stock_ave,stock_std))+(AC1594-AD$24)*Bonds*(_xlfn.NORM.INV(RAND(),bond_ave,bond_std))+(AC1594-AD$24)*cash*(_xlfn.NORM.INV(RAND(),cash_ave,cash_std))+(AC1594-AD$24)))</f>
        <v/>
      </c>
      <c r="AE1594" s="156">
        <f>IF((AD1594&lt;=0),0,((AD1594-AE$24)*Stock*(_xlfn.NORM.INV(RAND(),stock_ave,stock_std))+(AD1594-AE$24)*Bonds*(_xlfn.NORM.INV(RAND(),bond_ave,bond_std))+(AD1594-AE$24)*cash*(_xlfn.NORM.INV(RAND(),cash_ave,cash_std))+(AD1594-AE$24)))</f>
        <v/>
      </c>
      <c r="AF1594" s="156">
        <f>IF((AE1594&lt;=0),0,((AE1594-AF$24)*Stock*(_xlfn.NORM.INV(RAND(),stock_ave,stock_std))+(AE1594-AF$24)*Bonds*(_xlfn.NORM.INV(RAND(),bond_ave,bond_std))+(AE1594-AF$24)*cash*(_xlfn.NORM.INV(RAND(),cash_ave,cash_std))+(AE1594-AF$24)))</f>
        <v/>
      </c>
      <c r="AG1594" s="156">
        <f>IF((AF1594&lt;=0),0,((AF1594-AG$24)*Stock*(_xlfn.NORM.INV(RAND(),stock_ave,stock_std))+(AF1594-AG$24)*Bonds*(_xlfn.NORM.INV(RAND(),bond_ave,bond_std))+(AF1594-AG$24)*cash*(_xlfn.NORM.INV(RAND(),cash_ave,cash_std))+(AF1594-AG$24)))</f>
        <v/>
      </c>
      <c r="AH1594" s="156">
        <f>IF((AG1594&lt;=0),0,((AG1594-AH$24)*Stock*(_xlfn.NORM.INV(RAND(),stock_ave,stock_std))+(AG1594-AH$24)*Bonds*(_xlfn.NORM.INV(RAND(),bond_ave,bond_std))+(AG1594-AH$24)*cash*(_xlfn.NORM.INV(RAND(),cash_ave,cash_std))+(AG1594-AH$24)))</f>
        <v/>
      </c>
      <c r="AI1594" s="156">
        <f>IF((AH1594&lt;=0),0,((AH1594-AI$24)*Stock*(_xlfn.NORM.INV(RAND(),stock_ave,stock_std))+(AH1594-AI$24)*Bonds*(_xlfn.NORM.INV(RAND(),bond_ave,bond_std))+(AH1594-AI$24)*cash*(_xlfn.NORM.INV(RAND(),cash_ave,cash_std))+(AH1594-AI$24)))</f>
        <v/>
      </c>
      <c r="AJ1594" s="156">
        <f>IF((AI1594&lt;=0),0,((AI1594-AJ$24)*Stock*(_xlfn.NORM.INV(RAND(),stock_ave,stock_std))+(AI1594-AJ$24)*Bonds*(_xlfn.NORM.INV(RAND(),bond_ave,bond_std))+(AI1594-AJ$24)*cash*(_xlfn.NORM.INV(RAND(),cash_ave,cash_std))+(AI1594-AJ$24)))</f>
        <v/>
      </c>
      <c r="AK1594" s="156">
        <f>IF((AJ1594&lt;=0),0,((AJ1594-AK$24)*Stock*(_xlfn.NORM.INV(RAND(),stock_ave,stock_std))+(AJ1594-AK$24)*Bonds*(_xlfn.NORM.INV(RAND(),bond_ave,bond_std))+(AJ1594-AK$24)*cash*(_xlfn.NORM.INV(RAND(),cash_ave,cash_std))+(AJ1594-AK$24)))</f>
        <v/>
      </c>
      <c r="AL1594" s="156">
        <f>IF((AK1594&lt;=0),0,((AK1594-AL$24)*Stock*(_xlfn.NORM.INV(RAND(),stock_ave,stock_std))+(AK1594-AL$24)*Bonds*(_xlfn.NORM.INV(RAND(),bond_ave,bond_std))+(AK1594-AL$24)*cash*(_xlfn.NORM.INV(RAND(),cash_ave,cash_std))+(AK1594-AL$24)))</f>
        <v/>
      </c>
      <c r="AM1594" s="156">
        <f>IF((AL1594&lt;=0),0,((AL1594-AM$24)*Stock*(_xlfn.NORM.INV(RAND(),stock_ave,stock_std))+(AL1594-AM$24)*Bonds*(_xlfn.NORM.INV(RAND(),bond_ave,bond_std))+(AL1594-AM$24)*cash*(_xlfn.NORM.INV(RAND(),cash_ave,cash_std))+(AL1594-AM$24)))</f>
        <v/>
      </c>
      <c r="AN1594" s="156">
        <f>IF((AM1594&lt;=0),0,((AM1594-AN$24)*Stock*(_xlfn.NORM.INV(RAND(),stock_ave,stock_std))+(AM1594-AN$24)*Bonds*(_xlfn.NORM.INV(RAND(),bond_ave,bond_std))+(AM1594-AN$24)*cash*(_xlfn.NORM.INV(RAND(),cash_ave,cash_std))+(AM1594-AN$24)))</f>
        <v/>
      </c>
      <c r="AO1594" s="156">
        <f>IF((AN1594&lt;=0),0,((AN1594-AO$24)*Stock*(_xlfn.NORM.INV(RAND(),stock_ave,stock_std))+(AN1594-AO$24)*Bonds*(_xlfn.NORM.INV(RAND(),bond_ave,bond_std))+(AN1594-AO$24)*cash*(_xlfn.NORM.INV(RAND(),cash_ave,cash_std))+(AN1594-AO$24)))</f>
        <v/>
      </c>
      <c r="AP1594" s="156">
        <f>IF((AO1594&lt;=0),0,((AO1594-AP$24)*Stock*(_xlfn.NORM.INV(RAND(),stock_ave,stock_std))+(AO1594-AP$24)*Bonds*(_xlfn.NORM.INV(RAND(),bond_ave,bond_std))+(AO1594-AP$24)*cash*(_xlfn.NORM.INV(RAND(),cash_ave,cash_std))+(AO1594-AP$24)))</f>
        <v/>
      </c>
      <c r="AQ1594" s="156">
        <f>IF((AP1594&lt;=0),0,((AP1594-AQ$24)*Stock*(_xlfn.NORM.INV(RAND(),stock_ave,stock_std))+(AP1594-AQ$24)*Bonds*(_xlfn.NORM.INV(RAND(),bond_ave,bond_std))+(AP1594-AQ$24)*cash*(_xlfn.NORM.INV(RAND(),cash_ave,cash_std))+(AP1594-AQ$24)))</f>
        <v/>
      </c>
      <c r="AR1594" s="156">
        <f>IF((AQ1594&lt;=0),0,((AQ1594-AR$24)*Stock*(_xlfn.NORM.INV(RAND(),stock_ave,stock_std))+(AQ1594-AR$24)*Bonds*(_xlfn.NORM.INV(RAND(),bond_ave,bond_std))+(AQ1594-AR$24)*cash*(_xlfn.NORM.INV(RAND(),cash_ave,cash_std))+(AQ1594-AR$24)))</f>
        <v/>
      </c>
      <c r="AS1594" s="156">
        <f>IF((AR1594&lt;=0),0,((AR1594-AS$24)*Stock*(_xlfn.NORM.INV(RAND(),stock_ave,stock_std))+(AR1594-AS$24)*Bonds*(_xlfn.NORM.INV(RAND(),bond_ave,bond_std))+(AR1594-AS$24)*cash*(_xlfn.NORM.INV(RAND(),cash_ave,cash_std))+(AR1594-AS$24)))</f>
        <v/>
      </c>
      <c r="AT1594" s="156">
        <f>IF((AS1594&lt;=0),0,((AS1594-AT$24)*Stock*(_xlfn.NORM.INV(RAND(),stock_ave,stock_std))+(AS1594-AT$24)*Bonds*(_xlfn.NORM.INV(RAND(),bond_ave,bond_std))+(AS1594-AT$24)*cash*(_xlfn.NORM.INV(RAND(),cash_ave,cash_std))+(AS1594-AT$24)))</f>
        <v/>
      </c>
      <c r="AU1594" s="156">
        <f>IF((AT1594&lt;=0),0,((AT1594-AU$24)*Stock*(_xlfn.NORM.INV(RAND(),stock_ave,stock_std))+(AT1594-AU$24)*Bonds*(_xlfn.NORM.INV(RAND(),bond_ave,bond_std))+(AT1594-AU$24)*cash*(_xlfn.NORM.INV(RAND(),cash_ave,cash_std))+(AT1594-AU$24)))</f>
        <v/>
      </c>
      <c r="AV1594" s="156">
        <f>IF((AU1594&lt;=0),0,((AU1594-AV$24)*Stock*(_xlfn.NORM.INV(RAND(),stock_ave,stock_std))+(AU1594-AV$24)*Bonds*(_xlfn.NORM.INV(RAND(),bond_ave,bond_std))+(AU1594-AV$24)*cash*(_xlfn.NORM.INV(RAND(),cash_ave,cash_std))+(AU1594-AV$24)))</f>
        <v/>
      </c>
      <c r="AW1594" s="156">
        <f>IF((AV1594&lt;=0),0,((AV1594-AW$24)*Stock*(_xlfn.NORM.INV(RAND(),stock_ave,stock_std))+(AV1594-AW$24)*Bonds*(_xlfn.NORM.INV(RAND(),bond_ave,bond_std))+(AV1594-AW$24)*cash*(_xlfn.NORM.INV(RAND(),cash_ave,cash_std))+(AV1594-AW$24)))</f>
        <v/>
      </c>
      <c r="AX1594" s="159" t="n"/>
      <c r="AY1594" s="159" t="n"/>
      <c r="AZ1594" s="159" t="n"/>
      <c r="BA1594" s="159" t="n"/>
      <c r="BB1594" s="159" t="n"/>
    </row>
    <row r="1595">
      <c r="C1595" s="147" t="n"/>
      <c r="D1595" s="61">
        <f>+D1594-IF(D$18&gt;74,(D1594/D$25)*$C$10)</f>
        <v/>
      </c>
      <c r="E1595" s="61">
        <f>+E1594-IF(E$18&gt;74,(E1594/E$25)*$C$10)</f>
        <v/>
      </c>
      <c r="F1595" s="61">
        <f>+F1594-IF(F$18&gt;74,(F1594/F$25)*$C$10)</f>
        <v/>
      </c>
      <c r="G1595" s="61">
        <f>+G1594-IF(G$18&gt;74,(G1594/G$25)*$C$10)</f>
        <v/>
      </c>
      <c r="H1595" s="61">
        <f>+H1594-IF(H$18&gt;74,(H1594/H$25)*$C$10)</f>
        <v/>
      </c>
      <c r="I1595" s="61">
        <f>+I1594-IF(I$18&gt;74,(I1594/I$25)*$C$10)</f>
        <v/>
      </c>
      <c r="J1595" s="61">
        <f>+J1594-IF(J$18&gt;74,(J1594/J$25)*$C$10)</f>
        <v/>
      </c>
      <c r="K1595" s="61">
        <f>+K1594-IF(K$18&gt;74,(K1594/K$25)*$C$10)</f>
        <v/>
      </c>
      <c r="L1595" s="61">
        <f>+L1594-IF(L$18&gt;74,(L1594/L$25)*$C$10)</f>
        <v/>
      </c>
      <c r="M1595" s="61">
        <f>+M1594-IF(M$18&gt;74,(M1594/M$25)*$C$10)</f>
        <v/>
      </c>
      <c r="N1595" s="61">
        <f>+N1594-IF(N$18&gt;74,(N1594/N$25)*$C$10)</f>
        <v/>
      </c>
      <c r="O1595" s="61">
        <f>+O1594-IF(O$18&gt;74,(O1594/O$25)*$C$10)</f>
        <v/>
      </c>
      <c r="P1595" s="61">
        <f>+P1594-IF(P$18&gt;74,(P1594/P$25)*$C$10)</f>
        <v/>
      </c>
      <c r="Q1595" s="61">
        <f>+Q1594-IF(Q$18&gt;74,(Q1594/Q$25)*$C$10)</f>
        <v/>
      </c>
      <c r="R1595" s="61">
        <f>+R1594-IF(R$18&gt;74,(R1594/R$25)*$C$10)</f>
        <v/>
      </c>
      <c r="S1595" s="61">
        <f>+S1594-IF(S$18&gt;74,(S1594/S$25)*$C$10)</f>
        <v/>
      </c>
      <c r="T1595" s="61">
        <f>+T1594-IF(T$18&gt;74,(T1594/T$25)*$C$10)</f>
        <v/>
      </c>
      <c r="U1595" s="61">
        <f>+U1594-IF(U$18&gt;74,(U1594/U$25)*$C$10)</f>
        <v/>
      </c>
      <c r="V1595" s="61">
        <f>+V1594-IF(V$18&gt;74,(V1594/V$25)*$C$10)</f>
        <v/>
      </c>
      <c r="W1595" s="61">
        <f>+W1594-IF(W$18&gt;74,(W1594/W$25)*$C$10)</f>
        <v/>
      </c>
      <c r="X1595" s="61">
        <f>+X1594-IF(X$18&gt;74,(X1594/X$25)*$C$10)</f>
        <v/>
      </c>
      <c r="Y1595" s="61">
        <f>+Y1594-IF(Y$18&gt;74,(Y1594/Y$25)*$C$10)</f>
        <v/>
      </c>
      <c r="Z1595" s="61">
        <f>+Z1594-IF(Z$18&gt;74,(Z1594/Z$25)*$C$10)</f>
        <v/>
      </c>
      <c r="AA1595" s="61">
        <f>+AA1594-IF(AA$18&gt;74,(AA1594/AA$25)*$C$10)</f>
        <v/>
      </c>
      <c r="AB1595" s="61">
        <f>+AB1594-IF(AB$18&gt;74,(AB1594/AB$25)*$C$10)</f>
        <v/>
      </c>
      <c r="AC1595" s="61">
        <f>+AC1594-IF(AC$18&gt;74,(AC1594/AC$25)*$C$10)</f>
        <v/>
      </c>
      <c r="AD1595" s="61">
        <f>+AD1594-IF(AD$18&gt;74,(AD1594/AD$25)*$C$10)</f>
        <v/>
      </c>
      <c r="AE1595" s="61">
        <f>+AE1594-IF(AE$18&gt;74,(AE1594/AE$25)*$C$10)</f>
        <v/>
      </c>
      <c r="AF1595" s="61">
        <f>+AF1594-IF(AF$18&gt;74,(AF1594/AF$25)*$C$10)</f>
        <v/>
      </c>
      <c r="AG1595" s="61">
        <f>+AG1594-IF(AG$18&gt;74,(AG1594/AG$25)*$C$10)</f>
        <v/>
      </c>
      <c r="AH1595" s="61">
        <f>+AH1594-IF(AH$18&gt;74,(AH1594/AH$25)*$C$10)</f>
        <v/>
      </c>
      <c r="AI1595" s="61">
        <f>+AI1594-IF(AI$18&gt;74,(AI1594/AI$25)*$C$10)</f>
        <v/>
      </c>
      <c r="AJ1595" s="61">
        <f>+AJ1594-IF(AJ$18&gt;74,(AJ1594/AJ$25)*$C$10)</f>
        <v/>
      </c>
      <c r="AK1595" s="61">
        <f>+AK1594-IF(AK$18&gt;74,(AK1594/AK$25)*$C$10)</f>
        <v/>
      </c>
      <c r="AL1595" s="61">
        <f>+AL1594-IF(AL$18&gt;74,(AL1594/AL$25)*$C$10)</f>
        <v/>
      </c>
      <c r="AM1595" s="61">
        <f>+AM1594-IF(AM$18&gt;74,(AM1594/AM$25)*$C$10)</f>
        <v/>
      </c>
      <c r="AN1595" s="61">
        <f>+AN1594-IF(AN$18&gt;74,(AN1594/AN$25)*$C$10)</f>
        <v/>
      </c>
      <c r="AO1595" s="61">
        <f>+AO1594-IF(AO$18&gt;74,(AO1594/AO$25)*$C$10)</f>
        <v/>
      </c>
      <c r="AP1595" s="61">
        <f>+AP1594-IF(AP$18&gt;74,(AP1594/AP$25)*$C$10)</f>
        <v/>
      </c>
      <c r="AQ1595" s="61">
        <f>+AQ1594-IF(AQ$18&gt;74,(AQ1594/AQ$25)*$C$10)</f>
        <v/>
      </c>
      <c r="AR1595" s="61">
        <f>+AR1594-IF(AR$18&gt;74,(AR1594/AR$25)*$C$10)</f>
        <v/>
      </c>
      <c r="AS1595" s="61">
        <f>+AS1594-IF(AS$18&gt;74,(AS1594/AS$25)*$C$10)</f>
        <v/>
      </c>
      <c r="AT1595" s="61">
        <f>+AT1594-IF(AT$18&gt;74,(AT1594/AT$25)*$C$10)</f>
        <v/>
      </c>
      <c r="AU1595" s="61">
        <f>+AU1594-IF(AU$18&gt;74,(AU1594/AU$25)*$C$10)</f>
        <v/>
      </c>
      <c r="AV1595" s="61">
        <f>+AV1594-IF(AV$18&gt;74,(AV1594/AV$25)*$C$10)</f>
        <v/>
      </c>
      <c r="AW1595" s="61">
        <f>+AW1594-IF(AW$18&gt;74,(AW1594/AW$25)*$C$10)</f>
        <v/>
      </c>
      <c r="AX1595" s="35">
        <f>IF(AW1595&gt;0,1,0)</f>
        <v/>
      </c>
      <c r="AY1595" s="35">
        <f>IF(AL1595&gt;0,1,0)</f>
        <v/>
      </c>
      <c r="AZ1595" s="35">
        <f>IF(AG1595&gt;0,1,0)</f>
        <v/>
      </c>
      <c r="BA1595" s="35">
        <f>IF(AB1595&gt;0,1,0)</f>
        <v/>
      </c>
      <c r="BB1595" s="35">
        <f>IF(W1595&gt;0,1,0)</f>
        <v/>
      </c>
    </row>
    <row r="1596">
      <c r="B1596" s="154" t="inlineStr">
        <is>
          <t>trial 785</t>
        </is>
      </c>
      <c r="C1596" s="155">
        <f>+start-C1593</f>
        <v/>
      </c>
      <c r="D1596" s="156">
        <f>IF((C1596&lt;=0),0,((C1596-D$24)*Stock*(_xlfn.NORM.INV(RAND(),stock_ave,stock_std))+(C1596-D$24)*Bonds*(_xlfn.NORM.INV(RAND(),bond_ave,bond_std))+(C1596-D$24)*cash*(_xlfn.NORM.INV(RAND(),cash_ave,cash_std))+(C1596-D$24)))</f>
        <v/>
      </c>
      <c r="E1596" s="156">
        <f>IF((D1596&lt;=0),0,((D1596-E$24)*Stock*(_xlfn.NORM.INV(RAND(),stock_ave,stock_std))+(D1596-E$24)*Bonds*(_xlfn.NORM.INV(RAND(),bond_ave,bond_std))+(D1596-E$24)*cash*(_xlfn.NORM.INV(RAND(),cash_ave,cash_std))+(D1596-E$24)))</f>
        <v/>
      </c>
      <c r="F1596" s="156">
        <f>IF((E1596&lt;=0),0,((E1596-F$24)*Stock*(_xlfn.NORM.INV(RAND(),stock_ave,stock_std))+(E1596-F$24)*Bonds*(_xlfn.NORM.INV(RAND(),bond_ave,bond_std))+(E1596-F$24)*cash*(_xlfn.NORM.INV(RAND(),cash_ave,cash_std))+(E1596-F$24)))</f>
        <v/>
      </c>
      <c r="G1596" s="156">
        <f>IF((F1596&lt;=0),0,((F1596-G$24)*Stock*(_xlfn.NORM.INV(RAND(),stock_ave,stock_std))+(F1596-G$24)*Bonds*(_xlfn.NORM.INV(RAND(),bond_ave,bond_std))+(F1596-G$24)*cash*(_xlfn.NORM.INV(RAND(),cash_ave,cash_std))+(F1596-G$24)))</f>
        <v/>
      </c>
      <c r="H1596" s="156">
        <f>IF((G1596&lt;=0),0,((G1596-H$24)*Stock*(_xlfn.NORM.INV(RAND(),stock_ave,stock_std))+(G1596-H$24)*Bonds*(_xlfn.NORM.INV(RAND(),bond_ave,bond_std))+(G1596-H$24)*cash*(_xlfn.NORM.INV(RAND(),cash_ave,cash_std))+(G1596-H$24)))</f>
        <v/>
      </c>
      <c r="I1596" s="156">
        <f>IF((H1596&lt;=0),0,((H1596-I$24)*Stock*(_xlfn.NORM.INV(RAND(),stock_ave,stock_std))+(H1596-I$24)*Bonds*(_xlfn.NORM.INV(RAND(),bond_ave,bond_std))+(H1596-I$24)*cash*(_xlfn.NORM.INV(RAND(),cash_ave,cash_std))+(H1596-I$24)))</f>
        <v/>
      </c>
      <c r="J1596" s="156">
        <f>IF((I1596&lt;=0),0,((I1596-J$24)*Stock*(_xlfn.NORM.INV(RAND(),stock_ave,stock_std))+(I1596-J$24)*Bonds*(_xlfn.NORM.INV(RAND(),bond_ave,bond_std))+(I1596-J$24)*cash*(_xlfn.NORM.INV(RAND(),cash_ave,cash_std))+(I1596-J$24)))</f>
        <v/>
      </c>
      <c r="K1596" s="156">
        <f>IF((J1596&lt;=0),0,((J1596-K$24)*Stock*(_xlfn.NORM.INV(RAND(),stock_ave,stock_std))+(J1596-K$24)*Bonds*(_xlfn.NORM.INV(RAND(),bond_ave,bond_std))+(J1596-K$24)*cash*(_xlfn.NORM.INV(RAND(),cash_ave,cash_std))+(J1596-K$24)))</f>
        <v/>
      </c>
      <c r="L1596" s="156">
        <f>IF((K1596&lt;=0),0,((K1596-L$24)*Stock*(_xlfn.NORM.INV(RAND(),stock_ave,stock_std))+(K1596-L$24)*Bonds*(_xlfn.NORM.INV(RAND(),bond_ave,bond_std))+(K1596-L$24)*cash*(_xlfn.NORM.INV(RAND(),cash_ave,cash_std))+(K1596-L$24)))</f>
        <v/>
      </c>
      <c r="M1596" s="156">
        <f>IF((L1596&lt;=0),0,((L1596-M$24)*Stock*(_xlfn.NORM.INV(RAND(),stock_ave,stock_std))+(L1596-M$24)*Bonds*(_xlfn.NORM.INV(RAND(),bond_ave,bond_std))+(L1596-M$24)*cash*(_xlfn.NORM.INV(RAND(),cash_ave,cash_std))+(L1596-M$24)))</f>
        <v/>
      </c>
      <c r="N1596" s="156">
        <f>IF((M1596&lt;=0),0,((M1596-N$24)*Stock*(_xlfn.NORM.INV(RAND(),stock_ave,stock_std))+(M1596-N$24)*Bonds*(_xlfn.NORM.INV(RAND(),bond_ave,bond_std))+(M1596-N$24)*cash*(_xlfn.NORM.INV(RAND(),cash_ave,cash_std))+(M1596-N$24)))</f>
        <v/>
      </c>
      <c r="O1596" s="156">
        <f>IF((N1596&lt;=0),0,((N1596-O$24)*Stock*(_xlfn.NORM.INV(RAND(),stock_ave,stock_std))+(N1596-O$24)*Bonds*(_xlfn.NORM.INV(RAND(),bond_ave,bond_std))+(N1596-O$24)*cash*(_xlfn.NORM.INV(RAND(),cash_ave,cash_std))+(N1596-O$24)))</f>
        <v/>
      </c>
      <c r="P1596" s="156">
        <f>IF((O1596&lt;=0),0,((O1596-P$24)*Stock*(_xlfn.NORM.INV(RAND(),stock_ave,stock_std))+(O1596-P$24)*Bonds*(_xlfn.NORM.INV(RAND(),bond_ave,bond_std))+(O1596-P$24)*cash*(_xlfn.NORM.INV(RAND(),cash_ave,cash_std))+(O1596-P$24)))</f>
        <v/>
      </c>
      <c r="Q1596" s="156">
        <f>IF((P1596&lt;=0),0,((P1596-Q$24)*Stock*(_xlfn.NORM.INV(RAND(),stock_ave,stock_std))+(P1596-Q$24)*Bonds*(_xlfn.NORM.INV(RAND(),bond_ave,bond_std))+(P1596-Q$24)*cash*(_xlfn.NORM.INV(RAND(),cash_ave,cash_std))+(P1596-Q$24)))</f>
        <v/>
      </c>
      <c r="R1596" s="156">
        <f>IF((Q1596&lt;=0),0,((Q1596-R$24)*Stock*(_xlfn.NORM.INV(RAND(),stock_ave,stock_std))+(Q1596-R$24)*Bonds*(_xlfn.NORM.INV(RAND(),bond_ave,bond_std))+(Q1596-R$24)*cash*(_xlfn.NORM.INV(RAND(),cash_ave,cash_std))+(Q1596-R$24)))</f>
        <v/>
      </c>
      <c r="S1596" s="156">
        <f>IF((R1596&lt;=0),0,((R1596-S$24)*Stock*(_xlfn.NORM.INV(RAND(),stock_ave,stock_std))+(R1596-S$24)*Bonds*(_xlfn.NORM.INV(RAND(),bond_ave,bond_std))+(R1596-S$24)*cash*(_xlfn.NORM.INV(RAND(),cash_ave,cash_std))+(R1596-S$24)))</f>
        <v/>
      </c>
      <c r="T1596" s="156">
        <f>IF((S1596&lt;=0),0,((S1596-T$24)*Stock*(_xlfn.NORM.INV(RAND(),stock_ave,stock_std))+(S1596-T$24)*Bonds*(_xlfn.NORM.INV(RAND(),bond_ave,bond_std))+(S1596-T$24)*cash*(_xlfn.NORM.INV(RAND(),cash_ave,cash_std))+(S1596-T$24)))</f>
        <v/>
      </c>
      <c r="U1596" s="156">
        <f>IF((T1596&lt;=0),0,((T1596-U$24)*Stock*(_xlfn.NORM.INV(RAND(),stock_ave,stock_std))+(T1596-U$24)*Bonds*(_xlfn.NORM.INV(RAND(),bond_ave,bond_std))+(T1596-U$24)*cash*(_xlfn.NORM.INV(RAND(),cash_ave,cash_std))+(T1596-U$24)))</f>
        <v/>
      </c>
      <c r="V1596" s="156">
        <f>IF((U1596&lt;=0),0,((U1596-V$24)*Stock*(_xlfn.NORM.INV(RAND(),stock_ave,stock_std))+(U1596-V$24)*Bonds*(_xlfn.NORM.INV(RAND(),bond_ave,bond_std))+(U1596-V$24)*cash*(_xlfn.NORM.INV(RAND(),cash_ave,cash_std))+(U1596-V$24)))</f>
        <v/>
      </c>
      <c r="W1596" s="156">
        <f>IF((V1596&lt;=0),0,((V1596-W$24)*Stock*(_xlfn.NORM.INV(RAND(),stock_ave,stock_std))+(V1596-W$24)*Bonds*(_xlfn.NORM.INV(RAND(),bond_ave,bond_std))+(V1596-W$24)*cash*(_xlfn.NORM.INV(RAND(),cash_ave,cash_std))+(V1596-W$24)))</f>
        <v/>
      </c>
      <c r="X1596" s="156">
        <f>IF((W1596&lt;=0),0,((W1596-X$24)*Stock*(_xlfn.NORM.INV(RAND(),stock_ave,stock_std))+(W1596-X$24)*Bonds*(_xlfn.NORM.INV(RAND(),bond_ave,bond_std))+(W1596-X$24)*cash*(_xlfn.NORM.INV(RAND(),cash_ave,cash_std))+(W1596-X$24)))</f>
        <v/>
      </c>
      <c r="Y1596" s="156">
        <f>IF((X1596&lt;=0),0,((X1596-Y$24)*Stock*(_xlfn.NORM.INV(RAND(),stock_ave,stock_std))+(X1596-Y$24)*Bonds*(_xlfn.NORM.INV(RAND(),bond_ave,bond_std))+(X1596-Y$24)*cash*(_xlfn.NORM.INV(RAND(),cash_ave,cash_std))+(X1596-Y$24)))</f>
        <v/>
      </c>
      <c r="Z1596" s="156">
        <f>IF((Y1596&lt;=0),0,((Y1596-Z$24)*Stock*(_xlfn.NORM.INV(RAND(),stock_ave,stock_std))+(Y1596-Z$24)*Bonds*(_xlfn.NORM.INV(RAND(),bond_ave,bond_std))+(Y1596-Z$24)*cash*(_xlfn.NORM.INV(RAND(),cash_ave,cash_std))+(Y1596-Z$24)))</f>
        <v/>
      </c>
      <c r="AA1596" s="156">
        <f>IF((Z1596&lt;=0),0,((Z1596-AA$24)*Stock*(_xlfn.NORM.INV(RAND(),stock_ave,stock_std))+(Z1596-AA$24)*Bonds*(_xlfn.NORM.INV(RAND(),bond_ave,bond_std))+(Z1596-AA$24)*cash*(_xlfn.NORM.INV(RAND(),cash_ave,cash_std))+(Z1596-AA$24)))</f>
        <v/>
      </c>
      <c r="AB1596" s="156">
        <f>IF((AA1596&lt;=0),0,((AA1596-AB$24)*Stock*(_xlfn.NORM.INV(RAND(),stock_ave,stock_std))+(AA1596-AB$24)*Bonds*(_xlfn.NORM.INV(RAND(),bond_ave,bond_std))+(AA1596-AB$24)*cash*(_xlfn.NORM.INV(RAND(),cash_ave,cash_std))+(AA1596-AB$24)))</f>
        <v/>
      </c>
      <c r="AC1596" s="156">
        <f>IF((AB1596&lt;=0),0,((AB1596-AC$24)*Stock*(_xlfn.NORM.INV(RAND(),stock_ave,stock_std))+(AB1596-AC$24)*Bonds*(_xlfn.NORM.INV(RAND(),bond_ave,bond_std))+(AB1596-AC$24)*cash*(_xlfn.NORM.INV(RAND(),cash_ave,cash_std))+(AB1596-AC$24)))</f>
        <v/>
      </c>
      <c r="AD1596" s="156">
        <f>IF((AC1596&lt;=0),0,((AC1596-AD$24)*Stock*(_xlfn.NORM.INV(RAND(),stock_ave,stock_std))+(AC1596-AD$24)*Bonds*(_xlfn.NORM.INV(RAND(),bond_ave,bond_std))+(AC1596-AD$24)*cash*(_xlfn.NORM.INV(RAND(),cash_ave,cash_std))+(AC1596-AD$24)))</f>
        <v/>
      </c>
      <c r="AE1596" s="156">
        <f>IF((AD1596&lt;=0),0,((AD1596-AE$24)*Stock*(_xlfn.NORM.INV(RAND(),stock_ave,stock_std))+(AD1596-AE$24)*Bonds*(_xlfn.NORM.INV(RAND(),bond_ave,bond_std))+(AD1596-AE$24)*cash*(_xlfn.NORM.INV(RAND(),cash_ave,cash_std))+(AD1596-AE$24)))</f>
        <v/>
      </c>
      <c r="AF1596" s="156">
        <f>IF((AE1596&lt;=0),0,((AE1596-AF$24)*Stock*(_xlfn.NORM.INV(RAND(),stock_ave,stock_std))+(AE1596-AF$24)*Bonds*(_xlfn.NORM.INV(RAND(),bond_ave,bond_std))+(AE1596-AF$24)*cash*(_xlfn.NORM.INV(RAND(),cash_ave,cash_std))+(AE1596-AF$24)))</f>
        <v/>
      </c>
      <c r="AG1596" s="156">
        <f>IF((AF1596&lt;=0),0,((AF1596-AG$24)*Stock*(_xlfn.NORM.INV(RAND(),stock_ave,stock_std))+(AF1596-AG$24)*Bonds*(_xlfn.NORM.INV(RAND(),bond_ave,bond_std))+(AF1596-AG$24)*cash*(_xlfn.NORM.INV(RAND(),cash_ave,cash_std))+(AF1596-AG$24)))</f>
        <v/>
      </c>
      <c r="AH1596" s="156">
        <f>IF((AG1596&lt;=0),0,((AG1596-AH$24)*Stock*(_xlfn.NORM.INV(RAND(),stock_ave,stock_std))+(AG1596-AH$24)*Bonds*(_xlfn.NORM.INV(RAND(),bond_ave,bond_std))+(AG1596-AH$24)*cash*(_xlfn.NORM.INV(RAND(),cash_ave,cash_std))+(AG1596-AH$24)))</f>
        <v/>
      </c>
      <c r="AI1596" s="156">
        <f>IF((AH1596&lt;=0),0,((AH1596-AI$24)*Stock*(_xlfn.NORM.INV(RAND(),stock_ave,stock_std))+(AH1596-AI$24)*Bonds*(_xlfn.NORM.INV(RAND(),bond_ave,bond_std))+(AH1596-AI$24)*cash*(_xlfn.NORM.INV(RAND(),cash_ave,cash_std))+(AH1596-AI$24)))</f>
        <v/>
      </c>
      <c r="AJ1596" s="156">
        <f>IF((AI1596&lt;=0),0,((AI1596-AJ$24)*Stock*(_xlfn.NORM.INV(RAND(),stock_ave,stock_std))+(AI1596-AJ$24)*Bonds*(_xlfn.NORM.INV(RAND(),bond_ave,bond_std))+(AI1596-AJ$24)*cash*(_xlfn.NORM.INV(RAND(),cash_ave,cash_std))+(AI1596-AJ$24)))</f>
        <v/>
      </c>
      <c r="AK1596" s="156">
        <f>IF((AJ1596&lt;=0),0,((AJ1596-AK$24)*Stock*(_xlfn.NORM.INV(RAND(),stock_ave,stock_std))+(AJ1596-AK$24)*Bonds*(_xlfn.NORM.INV(RAND(),bond_ave,bond_std))+(AJ1596-AK$24)*cash*(_xlfn.NORM.INV(RAND(),cash_ave,cash_std))+(AJ1596-AK$24)))</f>
        <v/>
      </c>
      <c r="AL1596" s="156">
        <f>IF((AK1596&lt;=0),0,((AK1596-AL$24)*Stock*(_xlfn.NORM.INV(RAND(),stock_ave,stock_std))+(AK1596-AL$24)*Bonds*(_xlfn.NORM.INV(RAND(),bond_ave,bond_std))+(AK1596-AL$24)*cash*(_xlfn.NORM.INV(RAND(),cash_ave,cash_std))+(AK1596-AL$24)))</f>
        <v/>
      </c>
      <c r="AM1596" s="156">
        <f>IF((AL1596&lt;=0),0,((AL1596-AM$24)*Stock*(_xlfn.NORM.INV(RAND(),stock_ave,stock_std))+(AL1596-AM$24)*Bonds*(_xlfn.NORM.INV(RAND(),bond_ave,bond_std))+(AL1596-AM$24)*cash*(_xlfn.NORM.INV(RAND(),cash_ave,cash_std))+(AL1596-AM$24)))</f>
        <v/>
      </c>
      <c r="AN1596" s="156">
        <f>IF((AM1596&lt;=0),0,((AM1596-AN$24)*Stock*(_xlfn.NORM.INV(RAND(),stock_ave,stock_std))+(AM1596-AN$24)*Bonds*(_xlfn.NORM.INV(RAND(),bond_ave,bond_std))+(AM1596-AN$24)*cash*(_xlfn.NORM.INV(RAND(),cash_ave,cash_std))+(AM1596-AN$24)))</f>
        <v/>
      </c>
      <c r="AO1596" s="156">
        <f>IF((AN1596&lt;=0),0,((AN1596-AO$24)*Stock*(_xlfn.NORM.INV(RAND(),stock_ave,stock_std))+(AN1596-AO$24)*Bonds*(_xlfn.NORM.INV(RAND(),bond_ave,bond_std))+(AN1596-AO$24)*cash*(_xlfn.NORM.INV(RAND(),cash_ave,cash_std))+(AN1596-AO$24)))</f>
        <v/>
      </c>
      <c r="AP1596" s="156">
        <f>IF((AO1596&lt;=0),0,((AO1596-AP$24)*Stock*(_xlfn.NORM.INV(RAND(),stock_ave,stock_std))+(AO1596-AP$24)*Bonds*(_xlfn.NORM.INV(RAND(),bond_ave,bond_std))+(AO1596-AP$24)*cash*(_xlfn.NORM.INV(RAND(),cash_ave,cash_std))+(AO1596-AP$24)))</f>
        <v/>
      </c>
      <c r="AQ1596" s="156">
        <f>IF((AP1596&lt;=0),0,((AP1596-AQ$24)*Stock*(_xlfn.NORM.INV(RAND(),stock_ave,stock_std))+(AP1596-AQ$24)*Bonds*(_xlfn.NORM.INV(RAND(),bond_ave,bond_std))+(AP1596-AQ$24)*cash*(_xlfn.NORM.INV(RAND(),cash_ave,cash_std))+(AP1596-AQ$24)))</f>
        <v/>
      </c>
      <c r="AR1596" s="156">
        <f>IF((AQ1596&lt;=0),0,((AQ1596-AR$24)*Stock*(_xlfn.NORM.INV(RAND(),stock_ave,stock_std))+(AQ1596-AR$24)*Bonds*(_xlfn.NORM.INV(RAND(),bond_ave,bond_std))+(AQ1596-AR$24)*cash*(_xlfn.NORM.INV(RAND(),cash_ave,cash_std))+(AQ1596-AR$24)))</f>
        <v/>
      </c>
      <c r="AS1596" s="156">
        <f>IF((AR1596&lt;=0),0,((AR1596-AS$24)*Stock*(_xlfn.NORM.INV(RAND(),stock_ave,stock_std))+(AR1596-AS$24)*Bonds*(_xlfn.NORM.INV(RAND(),bond_ave,bond_std))+(AR1596-AS$24)*cash*(_xlfn.NORM.INV(RAND(),cash_ave,cash_std))+(AR1596-AS$24)))</f>
        <v/>
      </c>
      <c r="AT1596" s="156">
        <f>IF((AS1596&lt;=0),0,((AS1596-AT$24)*Stock*(_xlfn.NORM.INV(RAND(),stock_ave,stock_std))+(AS1596-AT$24)*Bonds*(_xlfn.NORM.INV(RAND(),bond_ave,bond_std))+(AS1596-AT$24)*cash*(_xlfn.NORM.INV(RAND(),cash_ave,cash_std))+(AS1596-AT$24)))</f>
        <v/>
      </c>
      <c r="AU1596" s="156">
        <f>IF((AT1596&lt;=0),0,((AT1596-AU$24)*Stock*(_xlfn.NORM.INV(RAND(),stock_ave,stock_std))+(AT1596-AU$24)*Bonds*(_xlfn.NORM.INV(RAND(),bond_ave,bond_std))+(AT1596-AU$24)*cash*(_xlfn.NORM.INV(RAND(),cash_ave,cash_std))+(AT1596-AU$24)))</f>
        <v/>
      </c>
      <c r="AV1596" s="156">
        <f>IF((AU1596&lt;=0),0,((AU1596-AV$24)*Stock*(_xlfn.NORM.INV(RAND(),stock_ave,stock_std))+(AU1596-AV$24)*Bonds*(_xlfn.NORM.INV(RAND(),bond_ave,bond_std))+(AU1596-AV$24)*cash*(_xlfn.NORM.INV(RAND(),cash_ave,cash_std))+(AU1596-AV$24)))</f>
        <v/>
      </c>
      <c r="AW1596" s="156">
        <f>IF((AV1596&lt;=0),0,((AV1596-AW$24)*Stock*(_xlfn.NORM.INV(RAND(),stock_ave,stock_std))+(AV1596-AW$24)*Bonds*(_xlfn.NORM.INV(RAND(),bond_ave,bond_std))+(AV1596-AW$24)*cash*(_xlfn.NORM.INV(RAND(),cash_ave,cash_std))+(AV1596-AW$24)))</f>
        <v/>
      </c>
      <c r="AX1596" s="159" t="n"/>
      <c r="AY1596" s="159" t="n"/>
      <c r="AZ1596" s="159" t="n"/>
      <c r="BA1596" s="159" t="n"/>
      <c r="BB1596" s="159" t="n"/>
    </row>
    <row r="1597">
      <c r="C1597" s="147" t="n"/>
      <c r="D1597" s="61">
        <f>+D1596-IF(D$18&gt;74,(D1596/D$25)*$C$10)</f>
        <v/>
      </c>
      <c r="E1597" s="61">
        <f>+E1596-IF(E$18&gt;74,(E1596/E$25)*$C$10)</f>
        <v/>
      </c>
      <c r="F1597" s="61">
        <f>+F1596-IF(F$18&gt;74,(F1596/F$25)*$C$10)</f>
        <v/>
      </c>
      <c r="G1597" s="61">
        <f>+G1596-IF(G$18&gt;74,(G1596/G$25)*$C$10)</f>
        <v/>
      </c>
      <c r="H1597" s="61">
        <f>+H1596-IF(H$18&gt;74,(H1596/H$25)*$C$10)</f>
        <v/>
      </c>
      <c r="I1597" s="61">
        <f>+I1596-IF(I$18&gt;74,(I1596/I$25)*$C$10)</f>
        <v/>
      </c>
      <c r="J1597" s="61">
        <f>+J1596-IF(J$18&gt;74,(J1596/J$25)*$C$10)</f>
        <v/>
      </c>
      <c r="K1597" s="61">
        <f>+K1596-IF(K$18&gt;74,(K1596/K$25)*$C$10)</f>
        <v/>
      </c>
      <c r="L1597" s="61">
        <f>+L1596-IF(L$18&gt;74,(L1596/L$25)*$C$10)</f>
        <v/>
      </c>
      <c r="M1597" s="61">
        <f>+M1596-IF(M$18&gt;74,(M1596/M$25)*$C$10)</f>
        <v/>
      </c>
      <c r="N1597" s="61">
        <f>+N1596-IF(N$18&gt;74,(N1596/N$25)*$C$10)</f>
        <v/>
      </c>
      <c r="O1597" s="61">
        <f>+O1596-IF(O$18&gt;74,(O1596/O$25)*$C$10)</f>
        <v/>
      </c>
      <c r="P1597" s="61">
        <f>+P1596-IF(P$18&gt;74,(P1596/P$25)*$C$10)</f>
        <v/>
      </c>
      <c r="Q1597" s="61">
        <f>+Q1596-IF(Q$18&gt;74,(Q1596/Q$25)*$C$10)</f>
        <v/>
      </c>
      <c r="R1597" s="61">
        <f>+R1596-IF(R$18&gt;74,(R1596/R$25)*$C$10)</f>
        <v/>
      </c>
      <c r="S1597" s="61">
        <f>+S1596-IF(S$18&gt;74,(S1596/S$25)*$C$10)</f>
        <v/>
      </c>
      <c r="T1597" s="61">
        <f>+T1596-IF(T$18&gt;74,(T1596/T$25)*$C$10)</f>
        <v/>
      </c>
      <c r="U1597" s="61">
        <f>+U1596-IF(U$18&gt;74,(U1596/U$25)*$C$10)</f>
        <v/>
      </c>
      <c r="V1597" s="61">
        <f>+V1596-IF(V$18&gt;74,(V1596/V$25)*$C$10)</f>
        <v/>
      </c>
      <c r="W1597" s="61">
        <f>+W1596-IF(W$18&gt;74,(W1596/W$25)*$C$10)</f>
        <v/>
      </c>
      <c r="X1597" s="61">
        <f>+X1596-IF(X$18&gt;74,(X1596/X$25)*$C$10)</f>
        <v/>
      </c>
      <c r="Y1597" s="61">
        <f>+Y1596-IF(Y$18&gt;74,(Y1596/Y$25)*$C$10)</f>
        <v/>
      </c>
      <c r="Z1597" s="61">
        <f>+Z1596-IF(Z$18&gt;74,(Z1596/Z$25)*$C$10)</f>
        <v/>
      </c>
      <c r="AA1597" s="61">
        <f>+AA1596-IF(AA$18&gt;74,(AA1596/AA$25)*$C$10)</f>
        <v/>
      </c>
      <c r="AB1597" s="61">
        <f>+AB1596-IF(AB$18&gt;74,(AB1596/AB$25)*$C$10)</f>
        <v/>
      </c>
      <c r="AC1597" s="61">
        <f>+AC1596-IF(AC$18&gt;74,(AC1596/AC$25)*$C$10)</f>
        <v/>
      </c>
      <c r="AD1597" s="61">
        <f>+AD1596-IF(AD$18&gt;74,(AD1596/AD$25)*$C$10)</f>
        <v/>
      </c>
      <c r="AE1597" s="61">
        <f>+AE1596-IF(AE$18&gt;74,(AE1596/AE$25)*$C$10)</f>
        <v/>
      </c>
      <c r="AF1597" s="61">
        <f>+AF1596-IF(AF$18&gt;74,(AF1596/AF$25)*$C$10)</f>
        <v/>
      </c>
      <c r="AG1597" s="61">
        <f>+AG1596-IF(AG$18&gt;74,(AG1596/AG$25)*$C$10)</f>
        <v/>
      </c>
      <c r="AH1597" s="61">
        <f>+AH1596-IF(AH$18&gt;74,(AH1596/AH$25)*$C$10)</f>
        <v/>
      </c>
      <c r="AI1597" s="61">
        <f>+AI1596-IF(AI$18&gt;74,(AI1596/AI$25)*$C$10)</f>
        <v/>
      </c>
      <c r="AJ1597" s="61">
        <f>+AJ1596-IF(AJ$18&gt;74,(AJ1596/AJ$25)*$C$10)</f>
        <v/>
      </c>
      <c r="AK1597" s="61">
        <f>+AK1596-IF(AK$18&gt;74,(AK1596/AK$25)*$C$10)</f>
        <v/>
      </c>
      <c r="AL1597" s="61">
        <f>+AL1596-IF(AL$18&gt;74,(AL1596/AL$25)*$C$10)</f>
        <v/>
      </c>
      <c r="AM1597" s="61">
        <f>+AM1596-IF(AM$18&gt;74,(AM1596/AM$25)*$C$10)</f>
        <v/>
      </c>
      <c r="AN1597" s="61">
        <f>+AN1596-IF(AN$18&gt;74,(AN1596/AN$25)*$C$10)</f>
        <v/>
      </c>
      <c r="AO1597" s="61">
        <f>+AO1596-IF(AO$18&gt;74,(AO1596/AO$25)*$C$10)</f>
        <v/>
      </c>
      <c r="AP1597" s="61">
        <f>+AP1596-IF(AP$18&gt;74,(AP1596/AP$25)*$C$10)</f>
        <v/>
      </c>
      <c r="AQ1597" s="61">
        <f>+AQ1596-IF(AQ$18&gt;74,(AQ1596/AQ$25)*$C$10)</f>
        <v/>
      </c>
      <c r="AR1597" s="61">
        <f>+AR1596-IF(AR$18&gt;74,(AR1596/AR$25)*$C$10)</f>
        <v/>
      </c>
      <c r="AS1597" s="61">
        <f>+AS1596-IF(AS$18&gt;74,(AS1596/AS$25)*$C$10)</f>
        <v/>
      </c>
      <c r="AT1597" s="61">
        <f>+AT1596-IF(AT$18&gt;74,(AT1596/AT$25)*$C$10)</f>
        <v/>
      </c>
      <c r="AU1597" s="61">
        <f>+AU1596-IF(AU$18&gt;74,(AU1596/AU$25)*$C$10)</f>
        <v/>
      </c>
      <c r="AV1597" s="61">
        <f>+AV1596-IF(AV$18&gt;74,(AV1596/AV$25)*$C$10)</f>
        <v/>
      </c>
      <c r="AW1597" s="61">
        <f>+AW1596-IF(AW$18&gt;74,(AW1596/AW$25)*$C$10)</f>
        <v/>
      </c>
      <c r="AX1597" s="35">
        <f>IF(AW1597&gt;0,1,0)</f>
        <v/>
      </c>
      <c r="AY1597" s="35">
        <f>IF(AL1597&gt;0,1,0)</f>
        <v/>
      </c>
      <c r="AZ1597" s="35">
        <f>IF(AG1597&gt;0,1,0)</f>
        <v/>
      </c>
      <c r="BA1597" s="35">
        <f>IF(AB1597&gt;0,1,0)</f>
        <v/>
      </c>
      <c r="BB1597" s="35">
        <f>IF(W1597&gt;0,1,0)</f>
        <v/>
      </c>
    </row>
    <row r="1598">
      <c r="B1598" s="154" t="inlineStr">
        <is>
          <t>trial 786</t>
        </is>
      </c>
      <c r="C1598" s="155">
        <f>+start-C1595</f>
        <v/>
      </c>
      <c r="D1598" s="156">
        <f>IF((C1598&lt;=0),0,((C1598-D$24)*Stock*(_xlfn.NORM.INV(RAND(),stock_ave,stock_std))+(C1598-D$24)*Bonds*(_xlfn.NORM.INV(RAND(),bond_ave,bond_std))+(C1598-D$24)*cash*(_xlfn.NORM.INV(RAND(),cash_ave,cash_std))+(C1598-D$24)))</f>
        <v/>
      </c>
      <c r="E1598" s="156">
        <f>IF((D1598&lt;=0),0,((D1598-E$24)*Stock*(_xlfn.NORM.INV(RAND(),stock_ave,stock_std))+(D1598-E$24)*Bonds*(_xlfn.NORM.INV(RAND(),bond_ave,bond_std))+(D1598-E$24)*cash*(_xlfn.NORM.INV(RAND(),cash_ave,cash_std))+(D1598-E$24)))</f>
        <v/>
      </c>
      <c r="F1598" s="156">
        <f>IF((E1598&lt;=0),0,((E1598-F$24)*Stock*(_xlfn.NORM.INV(RAND(),stock_ave,stock_std))+(E1598-F$24)*Bonds*(_xlfn.NORM.INV(RAND(),bond_ave,bond_std))+(E1598-F$24)*cash*(_xlfn.NORM.INV(RAND(),cash_ave,cash_std))+(E1598-F$24)))</f>
        <v/>
      </c>
      <c r="G1598" s="156">
        <f>IF((F1598&lt;=0),0,((F1598-G$24)*Stock*(_xlfn.NORM.INV(RAND(),stock_ave,stock_std))+(F1598-G$24)*Bonds*(_xlfn.NORM.INV(RAND(),bond_ave,bond_std))+(F1598-G$24)*cash*(_xlfn.NORM.INV(RAND(),cash_ave,cash_std))+(F1598-G$24)))</f>
        <v/>
      </c>
      <c r="H1598" s="156">
        <f>IF((G1598&lt;=0),0,((G1598-H$24)*Stock*(_xlfn.NORM.INV(RAND(),stock_ave,stock_std))+(G1598-H$24)*Bonds*(_xlfn.NORM.INV(RAND(),bond_ave,bond_std))+(G1598-H$24)*cash*(_xlfn.NORM.INV(RAND(),cash_ave,cash_std))+(G1598-H$24)))</f>
        <v/>
      </c>
      <c r="I1598" s="156">
        <f>IF((H1598&lt;=0),0,((H1598-I$24)*Stock*(_xlfn.NORM.INV(RAND(),stock_ave,stock_std))+(H1598-I$24)*Bonds*(_xlfn.NORM.INV(RAND(),bond_ave,bond_std))+(H1598-I$24)*cash*(_xlfn.NORM.INV(RAND(),cash_ave,cash_std))+(H1598-I$24)))</f>
        <v/>
      </c>
      <c r="J1598" s="156">
        <f>IF((I1598&lt;=0),0,((I1598-J$24)*Stock*(_xlfn.NORM.INV(RAND(),stock_ave,stock_std))+(I1598-J$24)*Bonds*(_xlfn.NORM.INV(RAND(),bond_ave,bond_std))+(I1598-J$24)*cash*(_xlfn.NORM.INV(RAND(),cash_ave,cash_std))+(I1598-J$24)))</f>
        <v/>
      </c>
      <c r="K1598" s="156">
        <f>IF((J1598&lt;=0),0,((J1598-K$24)*Stock*(_xlfn.NORM.INV(RAND(),stock_ave,stock_std))+(J1598-K$24)*Bonds*(_xlfn.NORM.INV(RAND(),bond_ave,bond_std))+(J1598-K$24)*cash*(_xlfn.NORM.INV(RAND(),cash_ave,cash_std))+(J1598-K$24)))</f>
        <v/>
      </c>
      <c r="L1598" s="156">
        <f>IF((K1598&lt;=0),0,((K1598-L$24)*Stock*(_xlfn.NORM.INV(RAND(),stock_ave,stock_std))+(K1598-L$24)*Bonds*(_xlfn.NORM.INV(RAND(),bond_ave,bond_std))+(K1598-L$24)*cash*(_xlfn.NORM.INV(RAND(),cash_ave,cash_std))+(K1598-L$24)))</f>
        <v/>
      </c>
      <c r="M1598" s="156">
        <f>IF((L1598&lt;=0),0,((L1598-M$24)*Stock*(_xlfn.NORM.INV(RAND(),stock_ave,stock_std))+(L1598-M$24)*Bonds*(_xlfn.NORM.INV(RAND(),bond_ave,bond_std))+(L1598-M$24)*cash*(_xlfn.NORM.INV(RAND(),cash_ave,cash_std))+(L1598-M$24)))</f>
        <v/>
      </c>
      <c r="N1598" s="156">
        <f>IF((M1598&lt;=0),0,((M1598-N$24)*Stock*(_xlfn.NORM.INV(RAND(),stock_ave,stock_std))+(M1598-N$24)*Bonds*(_xlfn.NORM.INV(RAND(),bond_ave,bond_std))+(M1598-N$24)*cash*(_xlfn.NORM.INV(RAND(),cash_ave,cash_std))+(M1598-N$24)))</f>
        <v/>
      </c>
      <c r="O1598" s="156">
        <f>IF((N1598&lt;=0),0,((N1598-O$24)*Stock*(_xlfn.NORM.INV(RAND(),stock_ave,stock_std))+(N1598-O$24)*Bonds*(_xlfn.NORM.INV(RAND(),bond_ave,bond_std))+(N1598-O$24)*cash*(_xlfn.NORM.INV(RAND(),cash_ave,cash_std))+(N1598-O$24)))</f>
        <v/>
      </c>
      <c r="P1598" s="156">
        <f>IF((O1598&lt;=0),0,((O1598-P$24)*Stock*(_xlfn.NORM.INV(RAND(),stock_ave,stock_std))+(O1598-P$24)*Bonds*(_xlfn.NORM.INV(RAND(),bond_ave,bond_std))+(O1598-P$24)*cash*(_xlfn.NORM.INV(RAND(),cash_ave,cash_std))+(O1598-P$24)))</f>
        <v/>
      </c>
      <c r="Q1598" s="156">
        <f>IF((P1598&lt;=0),0,((P1598-Q$24)*Stock*(_xlfn.NORM.INV(RAND(),stock_ave,stock_std))+(P1598-Q$24)*Bonds*(_xlfn.NORM.INV(RAND(),bond_ave,bond_std))+(P1598-Q$24)*cash*(_xlfn.NORM.INV(RAND(),cash_ave,cash_std))+(P1598-Q$24)))</f>
        <v/>
      </c>
      <c r="R1598" s="156">
        <f>IF((Q1598&lt;=0),0,((Q1598-R$24)*Stock*(_xlfn.NORM.INV(RAND(),stock_ave,stock_std))+(Q1598-R$24)*Bonds*(_xlfn.NORM.INV(RAND(),bond_ave,bond_std))+(Q1598-R$24)*cash*(_xlfn.NORM.INV(RAND(),cash_ave,cash_std))+(Q1598-R$24)))</f>
        <v/>
      </c>
      <c r="S1598" s="156">
        <f>IF((R1598&lt;=0),0,((R1598-S$24)*Stock*(_xlfn.NORM.INV(RAND(),stock_ave,stock_std))+(R1598-S$24)*Bonds*(_xlfn.NORM.INV(RAND(),bond_ave,bond_std))+(R1598-S$24)*cash*(_xlfn.NORM.INV(RAND(),cash_ave,cash_std))+(R1598-S$24)))</f>
        <v/>
      </c>
      <c r="T1598" s="156">
        <f>IF((S1598&lt;=0),0,((S1598-T$24)*Stock*(_xlfn.NORM.INV(RAND(),stock_ave,stock_std))+(S1598-T$24)*Bonds*(_xlfn.NORM.INV(RAND(),bond_ave,bond_std))+(S1598-T$24)*cash*(_xlfn.NORM.INV(RAND(),cash_ave,cash_std))+(S1598-T$24)))</f>
        <v/>
      </c>
      <c r="U1598" s="156">
        <f>IF((T1598&lt;=0),0,((T1598-U$24)*Stock*(_xlfn.NORM.INV(RAND(),stock_ave,stock_std))+(T1598-U$24)*Bonds*(_xlfn.NORM.INV(RAND(),bond_ave,bond_std))+(T1598-U$24)*cash*(_xlfn.NORM.INV(RAND(),cash_ave,cash_std))+(T1598-U$24)))</f>
        <v/>
      </c>
      <c r="V1598" s="156">
        <f>IF((U1598&lt;=0),0,((U1598-V$24)*Stock*(_xlfn.NORM.INV(RAND(),stock_ave,stock_std))+(U1598-V$24)*Bonds*(_xlfn.NORM.INV(RAND(),bond_ave,bond_std))+(U1598-V$24)*cash*(_xlfn.NORM.INV(RAND(),cash_ave,cash_std))+(U1598-V$24)))</f>
        <v/>
      </c>
      <c r="W1598" s="156">
        <f>IF((V1598&lt;=0),0,((V1598-W$24)*Stock*(_xlfn.NORM.INV(RAND(),stock_ave,stock_std))+(V1598-W$24)*Bonds*(_xlfn.NORM.INV(RAND(),bond_ave,bond_std))+(V1598-W$24)*cash*(_xlfn.NORM.INV(RAND(),cash_ave,cash_std))+(V1598-W$24)))</f>
        <v/>
      </c>
      <c r="X1598" s="156">
        <f>IF((W1598&lt;=0),0,((W1598-X$24)*Stock*(_xlfn.NORM.INV(RAND(),stock_ave,stock_std))+(W1598-X$24)*Bonds*(_xlfn.NORM.INV(RAND(),bond_ave,bond_std))+(W1598-X$24)*cash*(_xlfn.NORM.INV(RAND(),cash_ave,cash_std))+(W1598-X$24)))</f>
        <v/>
      </c>
      <c r="Y1598" s="156">
        <f>IF((X1598&lt;=0),0,((X1598-Y$24)*Stock*(_xlfn.NORM.INV(RAND(),stock_ave,stock_std))+(X1598-Y$24)*Bonds*(_xlfn.NORM.INV(RAND(),bond_ave,bond_std))+(X1598-Y$24)*cash*(_xlfn.NORM.INV(RAND(),cash_ave,cash_std))+(X1598-Y$24)))</f>
        <v/>
      </c>
      <c r="Z1598" s="156">
        <f>IF((Y1598&lt;=0),0,((Y1598-Z$24)*Stock*(_xlfn.NORM.INV(RAND(),stock_ave,stock_std))+(Y1598-Z$24)*Bonds*(_xlfn.NORM.INV(RAND(),bond_ave,bond_std))+(Y1598-Z$24)*cash*(_xlfn.NORM.INV(RAND(),cash_ave,cash_std))+(Y1598-Z$24)))</f>
        <v/>
      </c>
      <c r="AA1598" s="156">
        <f>IF((Z1598&lt;=0),0,((Z1598-AA$24)*Stock*(_xlfn.NORM.INV(RAND(),stock_ave,stock_std))+(Z1598-AA$24)*Bonds*(_xlfn.NORM.INV(RAND(),bond_ave,bond_std))+(Z1598-AA$24)*cash*(_xlfn.NORM.INV(RAND(),cash_ave,cash_std))+(Z1598-AA$24)))</f>
        <v/>
      </c>
      <c r="AB1598" s="156">
        <f>IF((AA1598&lt;=0),0,((AA1598-AB$24)*Stock*(_xlfn.NORM.INV(RAND(),stock_ave,stock_std))+(AA1598-AB$24)*Bonds*(_xlfn.NORM.INV(RAND(),bond_ave,bond_std))+(AA1598-AB$24)*cash*(_xlfn.NORM.INV(RAND(),cash_ave,cash_std))+(AA1598-AB$24)))</f>
        <v/>
      </c>
      <c r="AC1598" s="156">
        <f>IF((AB1598&lt;=0),0,((AB1598-AC$24)*Stock*(_xlfn.NORM.INV(RAND(),stock_ave,stock_std))+(AB1598-AC$24)*Bonds*(_xlfn.NORM.INV(RAND(),bond_ave,bond_std))+(AB1598-AC$24)*cash*(_xlfn.NORM.INV(RAND(),cash_ave,cash_std))+(AB1598-AC$24)))</f>
        <v/>
      </c>
      <c r="AD1598" s="156">
        <f>IF((AC1598&lt;=0),0,((AC1598-AD$24)*Stock*(_xlfn.NORM.INV(RAND(),stock_ave,stock_std))+(AC1598-AD$24)*Bonds*(_xlfn.NORM.INV(RAND(),bond_ave,bond_std))+(AC1598-AD$24)*cash*(_xlfn.NORM.INV(RAND(),cash_ave,cash_std))+(AC1598-AD$24)))</f>
        <v/>
      </c>
      <c r="AE1598" s="156">
        <f>IF((AD1598&lt;=0),0,((AD1598-AE$24)*Stock*(_xlfn.NORM.INV(RAND(),stock_ave,stock_std))+(AD1598-AE$24)*Bonds*(_xlfn.NORM.INV(RAND(),bond_ave,bond_std))+(AD1598-AE$24)*cash*(_xlfn.NORM.INV(RAND(),cash_ave,cash_std))+(AD1598-AE$24)))</f>
        <v/>
      </c>
      <c r="AF1598" s="156">
        <f>IF((AE1598&lt;=0),0,((AE1598-AF$24)*Stock*(_xlfn.NORM.INV(RAND(),stock_ave,stock_std))+(AE1598-AF$24)*Bonds*(_xlfn.NORM.INV(RAND(),bond_ave,bond_std))+(AE1598-AF$24)*cash*(_xlfn.NORM.INV(RAND(),cash_ave,cash_std))+(AE1598-AF$24)))</f>
        <v/>
      </c>
      <c r="AG1598" s="156">
        <f>IF((AF1598&lt;=0),0,((AF1598-AG$24)*Stock*(_xlfn.NORM.INV(RAND(),stock_ave,stock_std))+(AF1598-AG$24)*Bonds*(_xlfn.NORM.INV(RAND(),bond_ave,bond_std))+(AF1598-AG$24)*cash*(_xlfn.NORM.INV(RAND(),cash_ave,cash_std))+(AF1598-AG$24)))</f>
        <v/>
      </c>
      <c r="AH1598" s="156">
        <f>IF((AG1598&lt;=0),0,((AG1598-AH$24)*Stock*(_xlfn.NORM.INV(RAND(),stock_ave,stock_std))+(AG1598-AH$24)*Bonds*(_xlfn.NORM.INV(RAND(),bond_ave,bond_std))+(AG1598-AH$24)*cash*(_xlfn.NORM.INV(RAND(),cash_ave,cash_std))+(AG1598-AH$24)))</f>
        <v/>
      </c>
      <c r="AI1598" s="156">
        <f>IF((AH1598&lt;=0),0,((AH1598-AI$24)*Stock*(_xlfn.NORM.INV(RAND(),stock_ave,stock_std))+(AH1598-AI$24)*Bonds*(_xlfn.NORM.INV(RAND(),bond_ave,bond_std))+(AH1598-AI$24)*cash*(_xlfn.NORM.INV(RAND(),cash_ave,cash_std))+(AH1598-AI$24)))</f>
        <v/>
      </c>
      <c r="AJ1598" s="156">
        <f>IF((AI1598&lt;=0),0,((AI1598-AJ$24)*Stock*(_xlfn.NORM.INV(RAND(),stock_ave,stock_std))+(AI1598-AJ$24)*Bonds*(_xlfn.NORM.INV(RAND(),bond_ave,bond_std))+(AI1598-AJ$24)*cash*(_xlfn.NORM.INV(RAND(),cash_ave,cash_std))+(AI1598-AJ$24)))</f>
        <v/>
      </c>
      <c r="AK1598" s="156">
        <f>IF((AJ1598&lt;=0),0,((AJ1598-AK$24)*Stock*(_xlfn.NORM.INV(RAND(),stock_ave,stock_std))+(AJ1598-AK$24)*Bonds*(_xlfn.NORM.INV(RAND(),bond_ave,bond_std))+(AJ1598-AK$24)*cash*(_xlfn.NORM.INV(RAND(),cash_ave,cash_std))+(AJ1598-AK$24)))</f>
        <v/>
      </c>
      <c r="AL1598" s="156">
        <f>IF((AK1598&lt;=0),0,((AK1598-AL$24)*Stock*(_xlfn.NORM.INV(RAND(),stock_ave,stock_std))+(AK1598-AL$24)*Bonds*(_xlfn.NORM.INV(RAND(),bond_ave,bond_std))+(AK1598-AL$24)*cash*(_xlfn.NORM.INV(RAND(),cash_ave,cash_std))+(AK1598-AL$24)))</f>
        <v/>
      </c>
      <c r="AM1598" s="156">
        <f>IF((AL1598&lt;=0),0,((AL1598-AM$24)*Stock*(_xlfn.NORM.INV(RAND(),stock_ave,stock_std))+(AL1598-AM$24)*Bonds*(_xlfn.NORM.INV(RAND(),bond_ave,bond_std))+(AL1598-AM$24)*cash*(_xlfn.NORM.INV(RAND(),cash_ave,cash_std))+(AL1598-AM$24)))</f>
        <v/>
      </c>
      <c r="AN1598" s="156">
        <f>IF((AM1598&lt;=0),0,((AM1598-AN$24)*Stock*(_xlfn.NORM.INV(RAND(),stock_ave,stock_std))+(AM1598-AN$24)*Bonds*(_xlfn.NORM.INV(RAND(),bond_ave,bond_std))+(AM1598-AN$24)*cash*(_xlfn.NORM.INV(RAND(),cash_ave,cash_std))+(AM1598-AN$24)))</f>
        <v/>
      </c>
      <c r="AO1598" s="156">
        <f>IF((AN1598&lt;=0),0,((AN1598-AO$24)*Stock*(_xlfn.NORM.INV(RAND(),stock_ave,stock_std))+(AN1598-AO$24)*Bonds*(_xlfn.NORM.INV(RAND(),bond_ave,bond_std))+(AN1598-AO$24)*cash*(_xlfn.NORM.INV(RAND(),cash_ave,cash_std))+(AN1598-AO$24)))</f>
        <v/>
      </c>
      <c r="AP1598" s="156">
        <f>IF((AO1598&lt;=0),0,((AO1598-AP$24)*Stock*(_xlfn.NORM.INV(RAND(),stock_ave,stock_std))+(AO1598-AP$24)*Bonds*(_xlfn.NORM.INV(RAND(),bond_ave,bond_std))+(AO1598-AP$24)*cash*(_xlfn.NORM.INV(RAND(),cash_ave,cash_std))+(AO1598-AP$24)))</f>
        <v/>
      </c>
      <c r="AQ1598" s="156">
        <f>IF((AP1598&lt;=0),0,((AP1598-AQ$24)*Stock*(_xlfn.NORM.INV(RAND(),stock_ave,stock_std))+(AP1598-AQ$24)*Bonds*(_xlfn.NORM.INV(RAND(),bond_ave,bond_std))+(AP1598-AQ$24)*cash*(_xlfn.NORM.INV(RAND(),cash_ave,cash_std))+(AP1598-AQ$24)))</f>
        <v/>
      </c>
      <c r="AR1598" s="156">
        <f>IF((AQ1598&lt;=0),0,((AQ1598-AR$24)*Stock*(_xlfn.NORM.INV(RAND(),stock_ave,stock_std))+(AQ1598-AR$24)*Bonds*(_xlfn.NORM.INV(RAND(),bond_ave,bond_std))+(AQ1598-AR$24)*cash*(_xlfn.NORM.INV(RAND(),cash_ave,cash_std))+(AQ1598-AR$24)))</f>
        <v/>
      </c>
      <c r="AS1598" s="156">
        <f>IF((AR1598&lt;=0),0,((AR1598-AS$24)*Stock*(_xlfn.NORM.INV(RAND(),stock_ave,stock_std))+(AR1598-AS$24)*Bonds*(_xlfn.NORM.INV(RAND(),bond_ave,bond_std))+(AR1598-AS$24)*cash*(_xlfn.NORM.INV(RAND(),cash_ave,cash_std))+(AR1598-AS$24)))</f>
        <v/>
      </c>
      <c r="AT1598" s="156">
        <f>IF((AS1598&lt;=0),0,((AS1598-AT$24)*Stock*(_xlfn.NORM.INV(RAND(),stock_ave,stock_std))+(AS1598-AT$24)*Bonds*(_xlfn.NORM.INV(RAND(),bond_ave,bond_std))+(AS1598-AT$24)*cash*(_xlfn.NORM.INV(RAND(),cash_ave,cash_std))+(AS1598-AT$24)))</f>
        <v/>
      </c>
      <c r="AU1598" s="156">
        <f>IF((AT1598&lt;=0),0,((AT1598-AU$24)*Stock*(_xlfn.NORM.INV(RAND(),stock_ave,stock_std))+(AT1598-AU$24)*Bonds*(_xlfn.NORM.INV(RAND(),bond_ave,bond_std))+(AT1598-AU$24)*cash*(_xlfn.NORM.INV(RAND(),cash_ave,cash_std))+(AT1598-AU$24)))</f>
        <v/>
      </c>
      <c r="AV1598" s="156">
        <f>IF((AU1598&lt;=0),0,((AU1598-AV$24)*Stock*(_xlfn.NORM.INV(RAND(),stock_ave,stock_std))+(AU1598-AV$24)*Bonds*(_xlfn.NORM.INV(RAND(),bond_ave,bond_std))+(AU1598-AV$24)*cash*(_xlfn.NORM.INV(RAND(),cash_ave,cash_std))+(AU1598-AV$24)))</f>
        <v/>
      </c>
      <c r="AW1598" s="156">
        <f>IF((AV1598&lt;=0),0,((AV1598-AW$24)*Stock*(_xlfn.NORM.INV(RAND(),stock_ave,stock_std))+(AV1598-AW$24)*Bonds*(_xlfn.NORM.INV(RAND(),bond_ave,bond_std))+(AV1598-AW$24)*cash*(_xlfn.NORM.INV(RAND(),cash_ave,cash_std))+(AV1598-AW$24)))</f>
        <v/>
      </c>
      <c r="AX1598" s="159" t="n"/>
      <c r="AY1598" s="159" t="n"/>
      <c r="AZ1598" s="159" t="n"/>
      <c r="BA1598" s="159" t="n"/>
      <c r="BB1598" s="159" t="n"/>
    </row>
    <row r="1599">
      <c r="C1599" s="147" t="n"/>
      <c r="D1599" s="61">
        <f>+D1598-IF(D$18&gt;74,(D1598/D$25)*$C$10)</f>
        <v/>
      </c>
      <c r="E1599" s="61">
        <f>+E1598-IF(E$18&gt;74,(E1598/E$25)*$C$10)</f>
        <v/>
      </c>
      <c r="F1599" s="61">
        <f>+F1598-IF(F$18&gt;74,(F1598/F$25)*$C$10)</f>
        <v/>
      </c>
      <c r="G1599" s="61">
        <f>+G1598-IF(G$18&gt;74,(G1598/G$25)*$C$10)</f>
        <v/>
      </c>
      <c r="H1599" s="61">
        <f>+H1598-IF(H$18&gt;74,(H1598/H$25)*$C$10)</f>
        <v/>
      </c>
      <c r="I1599" s="61">
        <f>+I1598-IF(I$18&gt;74,(I1598/I$25)*$C$10)</f>
        <v/>
      </c>
      <c r="J1599" s="61">
        <f>+J1598-IF(J$18&gt;74,(J1598/J$25)*$C$10)</f>
        <v/>
      </c>
      <c r="K1599" s="61">
        <f>+K1598-IF(K$18&gt;74,(K1598/K$25)*$C$10)</f>
        <v/>
      </c>
      <c r="L1599" s="61">
        <f>+L1598-IF(L$18&gt;74,(L1598/L$25)*$C$10)</f>
        <v/>
      </c>
      <c r="M1599" s="61">
        <f>+M1598-IF(M$18&gt;74,(M1598/M$25)*$C$10)</f>
        <v/>
      </c>
      <c r="N1599" s="61">
        <f>+N1598-IF(N$18&gt;74,(N1598/N$25)*$C$10)</f>
        <v/>
      </c>
      <c r="O1599" s="61">
        <f>+O1598-IF(O$18&gt;74,(O1598/O$25)*$C$10)</f>
        <v/>
      </c>
      <c r="P1599" s="61">
        <f>+P1598-IF(P$18&gt;74,(P1598/P$25)*$C$10)</f>
        <v/>
      </c>
      <c r="Q1599" s="61">
        <f>+Q1598-IF(Q$18&gt;74,(Q1598/Q$25)*$C$10)</f>
        <v/>
      </c>
      <c r="R1599" s="61">
        <f>+R1598-IF(R$18&gt;74,(R1598/R$25)*$C$10)</f>
        <v/>
      </c>
      <c r="S1599" s="61">
        <f>+S1598-IF(S$18&gt;74,(S1598/S$25)*$C$10)</f>
        <v/>
      </c>
      <c r="T1599" s="61">
        <f>+T1598-IF(T$18&gt;74,(T1598/T$25)*$C$10)</f>
        <v/>
      </c>
      <c r="U1599" s="61">
        <f>+U1598-IF(U$18&gt;74,(U1598/U$25)*$C$10)</f>
        <v/>
      </c>
      <c r="V1599" s="61">
        <f>+V1598-IF(V$18&gt;74,(V1598/V$25)*$C$10)</f>
        <v/>
      </c>
      <c r="W1599" s="61">
        <f>+W1598-IF(W$18&gt;74,(W1598/W$25)*$C$10)</f>
        <v/>
      </c>
      <c r="X1599" s="61">
        <f>+X1598-IF(X$18&gt;74,(X1598/X$25)*$C$10)</f>
        <v/>
      </c>
      <c r="Y1599" s="61">
        <f>+Y1598-IF(Y$18&gt;74,(Y1598/Y$25)*$C$10)</f>
        <v/>
      </c>
      <c r="Z1599" s="61">
        <f>+Z1598-IF(Z$18&gt;74,(Z1598/Z$25)*$C$10)</f>
        <v/>
      </c>
      <c r="AA1599" s="61">
        <f>+AA1598-IF(AA$18&gt;74,(AA1598/AA$25)*$C$10)</f>
        <v/>
      </c>
      <c r="AB1599" s="61">
        <f>+AB1598-IF(AB$18&gt;74,(AB1598/AB$25)*$C$10)</f>
        <v/>
      </c>
      <c r="AC1599" s="61">
        <f>+AC1598-IF(AC$18&gt;74,(AC1598/AC$25)*$C$10)</f>
        <v/>
      </c>
      <c r="AD1599" s="61">
        <f>+AD1598-IF(AD$18&gt;74,(AD1598/AD$25)*$C$10)</f>
        <v/>
      </c>
      <c r="AE1599" s="61">
        <f>+AE1598-IF(AE$18&gt;74,(AE1598/AE$25)*$C$10)</f>
        <v/>
      </c>
      <c r="AF1599" s="61">
        <f>+AF1598-IF(AF$18&gt;74,(AF1598/AF$25)*$C$10)</f>
        <v/>
      </c>
      <c r="AG1599" s="61">
        <f>+AG1598-IF(AG$18&gt;74,(AG1598/AG$25)*$C$10)</f>
        <v/>
      </c>
      <c r="AH1599" s="61">
        <f>+AH1598-IF(AH$18&gt;74,(AH1598/AH$25)*$C$10)</f>
        <v/>
      </c>
      <c r="AI1599" s="61">
        <f>+AI1598-IF(AI$18&gt;74,(AI1598/AI$25)*$C$10)</f>
        <v/>
      </c>
      <c r="AJ1599" s="61">
        <f>+AJ1598-IF(AJ$18&gt;74,(AJ1598/AJ$25)*$C$10)</f>
        <v/>
      </c>
      <c r="AK1599" s="61">
        <f>+AK1598-IF(AK$18&gt;74,(AK1598/AK$25)*$C$10)</f>
        <v/>
      </c>
      <c r="AL1599" s="61">
        <f>+AL1598-IF(AL$18&gt;74,(AL1598/AL$25)*$C$10)</f>
        <v/>
      </c>
      <c r="AM1599" s="61">
        <f>+AM1598-IF(AM$18&gt;74,(AM1598/AM$25)*$C$10)</f>
        <v/>
      </c>
      <c r="AN1599" s="61">
        <f>+AN1598-IF(AN$18&gt;74,(AN1598/AN$25)*$C$10)</f>
        <v/>
      </c>
      <c r="AO1599" s="61">
        <f>+AO1598-IF(AO$18&gt;74,(AO1598/AO$25)*$C$10)</f>
        <v/>
      </c>
      <c r="AP1599" s="61">
        <f>+AP1598-IF(AP$18&gt;74,(AP1598/AP$25)*$C$10)</f>
        <v/>
      </c>
      <c r="AQ1599" s="61">
        <f>+AQ1598-IF(AQ$18&gt;74,(AQ1598/AQ$25)*$C$10)</f>
        <v/>
      </c>
      <c r="AR1599" s="61">
        <f>+AR1598-IF(AR$18&gt;74,(AR1598/AR$25)*$C$10)</f>
        <v/>
      </c>
      <c r="AS1599" s="61">
        <f>+AS1598-IF(AS$18&gt;74,(AS1598/AS$25)*$C$10)</f>
        <v/>
      </c>
      <c r="AT1599" s="61">
        <f>+AT1598-IF(AT$18&gt;74,(AT1598/AT$25)*$C$10)</f>
        <v/>
      </c>
      <c r="AU1599" s="61">
        <f>+AU1598-IF(AU$18&gt;74,(AU1598/AU$25)*$C$10)</f>
        <v/>
      </c>
      <c r="AV1599" s="61">
        <f>+AV1598-IF(AV$18&gt;74,(AV1598/AV$25)*$C$10)</f>
        <v/>
      </c>
      <c r="AW1599" s="61">
        <f>+AW1598-IF(AW$18&gt;74,(AW1598/AW$25)*$C$10)</f>
        <v/>
      </c>
      <c r="AX1599" s="35">
        <f>IF(AW1599&gt;0,1,0)</f>
        <v/>
      </c>
      <c r="AY1599" s="35">
        <f>IF(AL1599&gt;0,1,0)</f>
        <v/>
      </c>
      <c r="AZ1599" s="35">
        <f>IF(AG1599&gt;0,1,0)</f>
        <v/>
      </c>
      <c r="BA1599" s="35">
        <f>IF(AB1599&gt;0,1,0)</f>
        <v/>
      </c>
      <c r="BB1599" s="35">
        <f>IF(W1599&gt;0,1,0)</f>
        <v/>
      </c>
    </row>
    <row r="1600">
      <c r="B1600" s="154" t="inlineStr">
        <is>
          <t>trial 787</t>
        </is>
      </c>
      <c r="C1600" s="155">
        <f>+start-C1597</f>
        <v/>
      </c>
      <c r="D1600" s="156">
        <f>IF((C1600&lt;=0),0,((C1600-D$24)*Stock*(_xlfn.NORM.INV(RAND(),stock_ave,stock_std))+(C1600-D$24)*Bonds*(_xlfn.NORM.INV(RAND(),bond_ave,bond_std))+(C1600-D$24)*cash*(_xlfn.NORM.INV(RAND(),cash_ave,cash_std))+(C1600-D$24)))</f>
        <v/>
      </c>
      <c r="E1600" s="156">
        <f>IF((D1600&lt;=0),0,((D1600-E$24)*Stock*(_xlfn.NORM.INV(RAND(),stock_ave,stock_std))+(D1600-E$24)*Bonds*(_xlfn.NORM.INV(RAND(),bond_ave,bond_std))+(D1600-E$24)*cash*(_xlfn.NORM.INV(RAND(),cash_ave,cash_std))+(D1600-E$24)))</f>
        <v/>
      </c>
      <c r="F1600" s="156">
        <f>IF((E1600&lt;=0),0,((E1600-F$24)*Stock*(_xlfn.NORM.INV(RAND(),stock_ave,stock_std))+(E1600-F$24)*Bonds*(_xlfn.NORM.INV(RAND(),bond_ave,bond_std))+(E1600-F$24)*cash*(_xlfn.NORM.INV(RAND(),cash_ave,cash_std))+(E1600-F$24)))</f>
        <v/>
      </c>
      <c r="G1600" s="156">
        <f>IF((F1600&lt;=0),0,((F1600-G$24)*Stock*(_xlfn.NORM.INV(RAND(),stock_ave,stock_std))+(F1600-G$24)*Bonds*(_xlfn.NORM.INV(RAND(),bond_ave,bond_std))+(F1600-G$24)*cash*(_xlfn.NORM.INV(RAND(),cash_ave,cash_std))+(F1600-G$24)))</f>
        <v/>
      </c>
      <c r="H1600" s="156">
        <f>IF((G1600&lt;=0),0,((G1600-H$24)*Stock*(_xlfn.NORM.INV(RAND(),stock_ave,stock_std))+(G1600-H$24)*Bonds*(_xlfn.NORM.INV(RAND(),bond_ave,bond_std))+(G1600-H$24)*cash*(_xlfn.NORM.INV(RAND(),cash_ave,cash_std))+(G1600-H$24)))</f>
        <v/>
      </c>
      <c r="I1600" s="156">
        <f>IF((H1600&lt;=0),0,((H1600-I$24)*Stock*(_xlfn.NORM.INV(RAND(),stock_ave,stock_std))+(H1600-I$24)*Bonds*(_xlfn.NORM.INV(RAND(),bond_ave,bond_std))+(H1600-I$24)*cash*(_xlfn.NORM.INV(RAND(),cash_ave,cash_std))+(H1600-I$24)))</f>
        <v/>
      </c>
      <c r="J1600" s="156">
        <f>IF((I1600&lt;=0),0,((I1600-J$24)*Stock*(_xlfn.NORM.INV(RAND(),stock_ave,stock_std))+(I1600-J$24)*Bonds*(_xlfn.NORM.INV(RAND(),bond_ave,bond_std))+(I1600-J$24)*cash*(_xlfn.NORM.INV(RAND(),cash_ave,cash_std))+(I1600-J$24)))</f>
        <v/>
      </c>
      <c r="K1600" s="156">
        <f>IF((J1600&lt;=0),0,((J1600-K$24)*Stock*(_xlfn.NORM.INV(RAND(),stock_ave,stock_std))+(J1600-K$24)*Bonds*(_xlfn.NORM.INV(RAND(),bond_ave,bond_std))+(J1600-K$24)*cash*(_xlfn.NORM.INV(RAND(),cash_ave,cash_std))+(J1600-K$24)))</f>
        <v/>
      </c>
      <c r="L1600" s="156">
        <f>IF((K1600&lt;=0),0,((K1600-L$24)*Stock*(_xlfn.NORM.INV(RAND(),stock_ave,stock_std))+(K1600-L$24)*Bonds*(_xlfn.NORM.INV(RAND(),bond_ave,bond_std))+(K1600-L$24)*cash*(_xlfn.NORM.INV(RAND(),cash_ave,cash_std))+(K1600-L$24)))</f>
        <v/>
      </c>
      <c r="M1600" s="156">
        <f>IF((L1600&lt;=0),0,((L1600-M$24)*Stock*(_xlfn.NORM.INV(RAND(),stock_ave,stock_std))+(L1600-M$24)*Bonds*(_xlfn.NORM.INV(RAND(),bond_ave,bond_std))+(L1600-M$24)*cash*(_xlfn.NORM.INV(RAND(),cash_ave,cash_std))+(L1600-M$24)))</f>
        <v/>
      </c>
      <c r="N1600" s="156">
        <f>IF((M1600&lt;=0),0,((M1600-N$24)*Stock*(_xlfn.NORM.INV(RAND(),stock_ave,stock_std))+(M1600-N$24)*Bonds*(_xlfn.NORM.INV(RAND(),bond_ave,bond_std))+(M1600-N$24)*cash*(_xlfn.NORM.INV(RAND(),cash_ave,cash_std))+(M1600-N$24)))</f>
        <v/>
      </c>
      <c r="O1600" s="156">
        <f>IF((N1600&lt;=0),0,((N1600-O$24)*Stock*(_xlfn.NORM.INV(RAND(),stock_ave,stock_std))+(N1600-O$24)*Bonds*(_xlfn.NORM.INV(RAND(),bond_ave,bond_std))+(N1600-O$24)*cash*(_xlfn.NORM.INV(RAND(),cash_ave,cash_std))+(N1600-O$24)))</f>
        <v/>
      </c>
      <c r="P1600" s="156">
        <f>IF((O1600&lt;=0),0,((O1600-P$24)*Stock*(_xlfn.NORM.INV(RAND(),stock_ave,stock_std))+(O1600-P$24)*Bonds*(_xlfn.NORM.INV(RAND(),bond_ave,bond_std))+(O1600-P$24)*cash*(_xlfn.NORM.INV(RAND(),cash_ave,cash_std))+(O1600-P$24)))</f>
        <v/>
      </c>
      <c r="Q1600" s="156">
        <f>IF((P1600&lt;=0),0,((P1600-Q$24)*Stock*(_xlfn.NORM.INV(RAND(),stock_ave,stock_std))+(P1600-Q$24)*Bonds*(_xlfn.NORM.INV(RAND(),bond_ave,bond_std))+(P1600-Q$24)*cash*(_xlfn.NORM.INV(RAND(),cash_ave,cash_std))+(P1600-Q$24)))</f>
        <v/>
      </c>
      <c r="R1600" s="156">
        <f>IF((Q1600&lt;=0),0,((Q1600-R$24)*Stock*(_xlfn.NORM.INV(RAND(),stock_ave,stock_std))+(Q1600-R$24)*Bonds*(_xlfn.NORM.INV(RAND(),bond_ave,bond_std))+(Q1600-R$24)*cash*(_xlfn.NORM.INV(RAND(),cash_ave,cash_std))+(Q1600-R$24)))</f>
        <v/>
      </c>
      <c r="S1600" s="156">
        <f>IF((R1600&lt;=0),0,((R1600-S$24)*Stock*(_xlfn.NORM.INV(RAND(),stock_ave,stock_std))+(R1600-S$24)*Bonds*(_xlfn.NORM.INV(RAND(),bond_ave,bond_std))+(R1600-S$24)*cash*(_xlfn.NORM.INV(RAND(),cash_ave,cash_std))+(R1600-S$24)))</f>
        <v/>
      </c>
      <c r="T1600" s="156">
        <f>IF((S1600&lt;=0),0,((S1600-T$24)*Stock*(_xlfn.NORM.INV(RAND(),stock_ave,stock_std))+(S1600-T$24)*Bonds*(_xlfn.NORM.INV(RAND(),bond_ave,bond_std))+(S1600-T$24)*cash*(_xlfn.NORM.INV(RAND(),cash_ave,cash_std))+(S1600-T$24)))</f>
        <v/>
      </c>
      <c r="U1600" s="156">
        <f>IF((T1600&lt;=0),0,((T1600-U$24)*Stock*(_xlfn.NORM.INV(RAND(),stock_ave,stock_std))+(T1600-U$24)*Bonds*(_xlfn.NORM.INV(RAND(),bond_ave,bond_std))+(T1600-U$24)*cash*(_xlfn.NORM.INV(RAND(),cash_ave,cash_std))+(T1600-U$24)))</f>
        <v/>
      </c>
      <c r="V1600" s="156">
        <f>IF((U1600&lt;=0),0,((U1600-V$24)*Stock*(_xlfn.NORM.INV(RAND(),stock_ave,stock_std))+(U1600-V$24)*Bonds*(_xlfn.NORM.INV(RAND(),bond_ave,bond_std))+(U1600-V$24)*cash*(_xlfn.NORM.INV(RAND(),cash_ave,cash_std))+(U1600-V$24)))</f>
        <v/>
      </c>
      <c r="W1600" s="156">
        <f>IF((V1600&lt;=0),0,((V1600-W$24)*Stock*(_xlfn.NORM.INV(RAND(),stock_ave,stock_std))+(V1600-W$24)*Bonds*(_xlfn.NORM.INV(RAND(),bond_ave,bond_std))+(V1600-W$24)*cash*(_xlfn.NORM.INV(RAND(),cash_ave,cash_std))+(V1600-W$24)))</f>
        <v/>
      </c>
      <c r="X1600" s="156">
        <f>IF((W1600&lt;=0),0,((W1600-X$24)*Stock*(_xlfn.NORM.INV(RAND(),stock_ave,stock_std))+(W1600-X$24)*Bonds*(_xlfn.NORM.INV(RAND(),bond_ave,bond_std))+(W1600-X$24)*cash*(_xlfn.NORM.INV(RAND(),cash_ave,cash_std))+(W1600-X$24)))</f>
        <v/>
      </c>
      <c r="Y1600" s="156">
        <f>IF((X1600&lt;=0),0,((X1600-Y$24)*Stock*(_xlfn.NORM.INV(RAND(),stock_ave,stock_std))+(X1600-Y$24)*Bonds*(_xlfn.NORM.INV(RAND(),bond_ave,bond_std))+(X1600-Y$24)*cash*(_xlfn.NORM.INV(RAND(),cash_ave,cash_std))+(X1600-Y$24)))</f>
        <v/>
      </c>
      <c r="Z1600" s="156">
        <f>IF((Y1600&lt;=0),0,((Y1600-Z$24)*Stock*(_xlfn.NORM.INV(RAND(),stock_ave,stock_std))+(Y1600-Z$24)*Bonds*(_xlfn.NORM.INV(RAND(),bond_ave,bond_std))+(Y1600-Z$24)*cash*(_xlfn.NORM.INV(RAND(),cash_ave,cash_std))+(Y1600-Z$24)))</f>
        <v/>
      </c>
      <c r="AA1600" s="156">
        <f>IF((Z1600&lt;=0),0,((Z1600-AA$24)*Stock*(_xlfn.NORM.INV(RAND(),stock_ave,stock_std))+(Z1600-AA$24)*Bonds*(_xlfn.NORM.INV(RAND(),bond_ave,bond_std))+(Z1600-AA$24)*cash*(_xlfn.NORM.INV(RAND(),cash_ave,cash_std))+(Z1600-AA$24)))</f>
        <v/>
      </c>
      <c r="AB1600" s="156">
        <f>IF((AA1600&lt;=0),0,((AA1600-AB$24)*Stock*(_xlfn.NORM.INV(RAND(),stock_ave,stock_std))+(AA1600-AB$24)*Bonds*(_xlfn.NORM.INV(RAND(),bond_ave,bond_std))+(AA1600-AB$24)*cash*(_xlfn.NORM.INV(RAND(),cash_ave,cash_std))+(AA1600-AB$24)))</f>
        <v/>
      </c>
      <c r="AC1600" s="156">
        <f>IF((AB1600&lt;=0),0,((AB1600-AC$24)*Stock*(_xlfn.NORM.INV(RAND(),stock_ave,stock_std))+(AB1600-AC$24)*Bonds*(_xlfn.NORM.INV(RAND(),bond_ave,bond_std))+(AB1600-AC$24)*cash*(_xlfn.NORM.INV(RAND(),cash_ave,cash_std))+(AB1600-AC$24)))</f>
        <v/>
      </c>
      <c r="AD1600" s="156">
        <f>IF((AC1600&lt;=0),0,((AC1600-AD$24)*Stock*(_xlfn.NORM.INV(RAND(),stock_ave,stock_std))+(AC1600-AD$24)*Bonds*(_xlfn.NORM.INV(RAND(),bond_ave,bond_std))+(AC1600-AD$24)*cash*(_xlfn.NORM.INV(RAND(),cash_ave,cash_std))+(AC1600-AD$24)))</f>
        <v/>
      </c>
      <c r="AE1600" s="156">
        <f>IF((AD1600&lt;=0),0,((AD1600-AE$24)*Stock*(_xlfn.NORM.INV(RAND(),stock_ave,stock_std))+(AD1600-AE$24)*Bonds*(_xlfn.NORM.INV(RAND(),bond_ave,bond_std))+(AD1600-AE$24)*cash*(_xlfn.NORM.INV(RAND(),cash_ave,cash_std))+(AD1600-AE$24)))</f>
        <v/>
      </c>
      <c r="AF1600" s="156">
        <f>IF((AE1600&lt;=0),0,((AE1600-AF$24)*Stock*(_xlfn.NORM.INV(RAND(),stock_ave,stock_std))+(AE1600-AF$24)*Bonds*(_xlfn.NORM.INV(RAND(),bond_ave,bond_std))+(AE1600-AF$24)*cash*(_xlfn.NORM.INV(RAND(),cash_ave,cash_std))+(AE1600-AF$24)))</f>
        <v/>
      </c>
      <c r="AG1600" s="156">
        <f>IF((AF1600&lt;=0),0,((AF1600-AG$24)*Stock*(_xlfn.NORM.INV(RAND(),stock_ave,stock_std))+(AF1600-AG$24)*Bonds*(_xlfn.NORM.INV(RAND(),bond_ave,bond_std))+(AF1600-AG$24)*cash*(_xlfn.NORM.INV(RAND(),cash_ave,cash_std))+(AF1600-AG$24)))</f>
        <v/>
      </c>
      <c r="AH1600" s="156">
        <f>IF((AG1600&lt;=0),0,((AG1600-AH$24)*Stock*(_xlfn.NORM.INV(RAND(),stock_ave,stock_std))+(AG1600-AH$24)*Bonds*(_xlfn.NORM.INV(RAND(),bond_ave,bond_std))+(AG1600-AH$24)*cash*(_xlfn.NORM.INV(RAND(),cash_ave,cash_std))+(AG1600-AH$24)))</f>
        <v/>
      </c>
      <c r="AI1600" s="156">
        <f>IF((AH1600&lt;=0),0,((AH1600-AI$24)*Stock*(_xlfn.NORM.INV(RAND(),stock_ave,stock_std))+(AH1600-AI$24)*Bonds*(_xlfn.NORM.INV(RAND(),bond_ave,bond_std))+(AH1600-AI$24)*cash*(_xlfn.NORM.INV(RAND(),cash_ave,cash_std))+(AH1600-AI$24)))</f>
        <v/>
      </c>
      <c r="AJ1600" s="156">
        <f>IF((AI1600&lt;=0),0,((AI1600-AJ$24)*Stock*(_xlfn.NORM.INV(RAND(),stock_ave,stock_std))+(AI1600-AJ$24)*Bonds*(_xlfn.NORM.INV(RAND(),bond_ave,bond_std))+(AI1600-AJ$24)*cash*(_xlfn.NORM.INV(RAND(),cash_ave,cash_std))+(AI1600-AJ$24)))</f>
        <v/>
      </c>
      <c r="AK1600" s="156">
        <f>IF((AJ1600&lt;=0),0,((AJ1600-AK$24)*Stock*(_xlfn.NORM.INV(RAND(),stock_ave,stock_std))+(AJ1600-AK$24)*Bonds*(_xlfn.NORM.INV(RAND(),bond_ave,bond_std))+(AJ1600-AK$24)*cash*(_xlfn.NORM.INV(RAND(),cash_ave,cash_std))+(AJ1600-AK$24)))</f>
        <v/>
      </c>
      <c r="AL1600" s="156">
        <f>IF((AK1600&lt;=0),0,((AK1600-AL$24)*Stock*(_xlfn.NORM.INV(RAND(),stock_ave,stock_std))+(AK1600-AL$24)*Bonds*(_xlfn.NORM.INV(RAND(),bond_ave,bond_std))+(AK1600-AL$24)*cash*(_xlfn.NORM.INV(RAND(),cash_ave,cash_std))+(AK1600-AL$24)))</f>
        <v/>
      </c>
      <c r="AM1600" s="156">
        <f>IF((AL1600&lt;=0),0,((AL1600-AM$24)*Stock*(_xlfn.NORM.INV(RAND(),stock_ave,stock_std))+(AL1600-AM$24)*Bonds*(_xlfn.NORM.INV(RAND(),bond_ave,bond_std))+(AL1600-AM$24)*cash*(_xlfn.NORM.INV(RAND(),cash_ave,cash_std))+(AL1600-AM$24)))</f>
        <v/>
      </c>
      <c r="AN1600" s="156">
        <f>IF((AM1600&lt;=0),0,((AM1600-AN$24)*Stock*(_xlfn.NORM.INV(RAND(),stock_ave,stock_std))+(AM1600-AN$24)*Bonds*(_xlfn.NORM.INV(RAND(),bond_ave,bond_std))+(AM1600-AN$24)*cash*(_xlfn.NORM.INV(RAND(),cash_ave,cash_std))+(AM1600-AN$24)))</f>
        <v/>
      </c>
      <c r="AO1600" s="156">
        <f>IF((AN1600&lt;=0),0,((AN1600-AO$24)*Stock*(_xlfn.NORM.INV(RAND(),stock_ave,stock_std))+(AN1600-AO$24)*Bonds*(_xlfn.NORM.INV(RAND(),bond_ave,bond_std))+(AN1600-AO$24)*cash*(_xlfn.NORM.INV(RAND(),cash_ave,cash_std))+(AN1600-AO$24)))</f>
        <v/>
      </c>
      <c r="AP1600" s="156">
        <f>IF((AO1600&lt;=0),0,((AO1600-AP$24)*Stock*(_xlfn.NORM.INV(RAND(),stock_ave,stock_std))+(AO1600-AP$24)*Bonds*(_xlfn.NORM.INV(RAND(),bond_ave,bond_std))+(AO1600-AP$24)*cash*(_xlfn.NORM.INV(RAND(),cash_ave,cash_std))+(AO1600-AP$24)))</f>
        <v/>
      </c>
      <c r="AQ1600" s="156">
        <f>IF((AP1600&lt;=0),0,((AP1600-AQ$24)*Stock*(_xlfn.NORM.INV(RAND(),stock_ave,stock_std))+(AP1600-AQ$24)*Bonds*(_xlfn.NORM.INV(RAND(),bond_ave,bond_std))+(AP1600-AQ$24)*cash*(_xlfn.NORM.INV(RAND(),cash_ave,cash_std))+(AP1600-AQ$24)))</f>
        <v/>
      </c>
      <c r="AR1600" s="156">
        <f>IF((AQ1600&lt;=0),0,((AQ1600-AR$24)*Stock*(_xlfn.NORM.INV(RAND(),stock_ave,stock_std))+(AQ1600-AR$24)*Bonds*(_xlfn.NORM.INV(RAND(),bond_ave,bond_std))+(AQ1600-AR$24)*cash*(_xlfn.NORM.INV(RAND(),cash_ave,cash_std))+(AQ1600-AR$24)))</f>
        <v/>
      </c>
      <c r="AS1600" s="156">
        <f>IF((AR1600&lt;=0),0,((AR1600-AS$24)*Stock*(_xlfn.NORM.INV(RAND(),stock_ave,stock_std))+(AR1600-AS$24)*Bonds*(_xlfn.NORM.INV(RAND(),bond_ave,bond_std))+(AR1600-AS$24)*cash*(_xlfn.NORM.INV(RAND(),cash_ave,cash_std))+(AR1600-AS$24)))</f>
        <v/>
      </c>
      <c r="AT1600" s="156">
        <f>IF((AS1600&lt;=0),0,((AS1600-AT$24)*Stock*(_xlfn.NORM.INV(RAND(),stock_ave,stock_std))+(AS1600-AT$24)*Bonds*(_xlfn.NORM.INV(RAND(),bond_ave,bond_std))+(AS1600-AT$24)*cash*(_xlfn.NORM.INV(RAND(),cash_ave,cash_std))+(AS1600-AT$24)))</f>
        <v/>
      </c>
      <c r="AU1600" s="156">
        <f>IF((AT1600&lt;=0),0,((AT1600-AU$24)*Stock*(_xlfn.NORM.INV(RAND(),stock_ave,stock_std))+(AT1600-AU$24)*Bonds*(_xlfn.NORM.INV(RAND(),bond_ave,bond_std))+(AT1600-AU$24)*cash*(_xlfn.NORM.INV(RAND(),cash_ave,cash_std))+(AT1600-AU$24)))</f>
        <v/>
      </c>
      <c r="AV1600" s="156">
        <f>IF((AU1600&lt;=0),0,((AU1600-AV$24)*Stock*(_xlfn.NORM.INV(RAND(),stock_ave,stock_std))+(AU1600-AV$24)*Bonds*(_xlfn.NORM.INV(RAND(),bond_ave,bond_std))+(AU1600-AV$24)*cash*(_xlfn.NORM.INV(RAND(),cash_ave,cash_std))+(AU1600-AV$24)))</f>
        <v/>
      </c>
      <c r="AW1600" s="156">
        <f>IF((AV1600&lt;=0),0,((AV1600-AW$24)*Stock*(_xlfn.NORM.INV(RAND(),stock_ave,stock_std))+(AV1600-AW$24)*Bonds*(_xlfn.NORM.INV(RAND(),bond_ave,bond_std))+(AV1600-AW$24)*cash*(_xlfn.NORM.INV(RAND(),cash_ave,cash_std))+(AV1600-AW$24)))</f>
        <v/>
      </c>
      <c r="AX1600" s="159" t="n"/>
      <c r="AY1600" s="159" t="n"/>
      <c r="AZ1600" s="159" t="n"/>
      <c r="BA1600" s="159" t="n"/>
      <c r="BB1600" s="159" t="n"/>
    </row>
    <row r="1601">
      <c r="C1601" s="147" t="n"/>
      <c r="D1601" s="61">
        <f>+D1600-IF(D$18&gt;74,(D1600/D$25)*$C$10)</f>
        <v/>
      </c>
      <c r="E1601" s="61">
        <f>+E1600-IF(E$18&gt;74,(E1600/E$25)*$C$10)</f>
        <v/>
      </c>
      <c r="F1601" s="61">
        <f>+F1600-IF(F$18&gt;74,(F1600/F$25)*$C$10)</f>
        <v/>
      </c>
      <c r="G1601" s="61">
        <f>+G1600-IF(G$18&gt;74,(G1600/G$25)*$C$10)</f>
        <v/>
      </c>
      <c r="H1601" s="61">
        <f>+H1600-IF(H$18&gt;74,(H1600/H$25)*$C$10)</f>
        <v/>
      </c>
      <c r="I1601" s="61">
        <f>+I1600-IF(I$18&gt;74,(I1600/I$25)*$C$10)</f>
        <v/>
      </c>
      <c r="J1601" s="61">
        <f>+J1600-IF(J$18&gt;74,(J1600/J$25)*$C$10)</f>
        <v/>
      </c>
      <c r="K1601" s="61">
        <f>+K1600-IF(K$18&gt;74,(K1600/K$25)*$C$10)</f>
        <v/>
      </c>
      <c r="L1601" s="61">
        <f>+L1600-IF(L$18&gt;74,(L1600/L$25)*$C$10)</f>
        <v/>
      </c>
      <c r="M1601" s="61">
        <f>+M1600-IF(M$18&gt;74,(M1600/M$25)*$C$10)</f>
        <v/>
      </c>
      <c r="N1601" s="61">
        <f>+N1600-IF(N$18&gt;74,(N1600/N$25)*$C$10)</f>
        <v/>
      </c>
      <c r="O1601" s="61">
        <f>+O1600-IF(O$18&gt;74,(O1600/O$25)*$C$10)</f>
        <v/>
      </c>
      <c r="P1601" s="61">
        <f>+P1600-IF(P$18&gt;74,(P1600/P$25)*$C$10)</f>
        <v/>
      </c>
      <c r="Q1601" s="61">
        <f>+Q1600-IF(Q$18&gt;74,(Q1600/Q$25)*$C$10)</f>
        <v/>
      </c>
      <c r="R1601" s="61">
        <f>+R1600-IF(R$18&gt;74,(R1600/R$25)*$C$10)</f>
        <v/>
      </c>
      <c r="S1601" s="61">
        <f>+S1600-IF(S$18&gt;74,(S1600/S$25)*$C$10)</f>
        <v/>
      </c>
      <c r="T1601" s="61">
        <f>+T1600-IF(T$18&gt;74,(T1600/T$25)*$C$10)</f>
        <v/>
      </c>
      <c r="U1601" s="61">
        <f>+U1600-IF(U$18&gt;74,(U1600/U$25)*$C$10)</f>
        <v/>
      </c>
      <c r="V1601" s="61">
        <f>+V1600-IF(V$18&gt;74,(V1600/V$25)*$C$10)</f>
        <v/>
      </c>
      <c r="W1601" s="61">
        <f>+W1600-IF(W$18&gt;74,(W1600/W$25)*$C$10)</f>
        <v/>
      </c>
      <c r="X1601" s="61">
        <f>+X1600-IF(X$18&gt;74,(X1600/X$25)*$C$10)</f>
        <v/>
      </c>
      <c r="Y1601" s="61">
        <f>+Y1600-IF(Y$18&gt;74,(Y1600/Y$25)*$C$10)</f>
        <v/>
      </c>
      <c r="Z1601" s="61">
        <f>+Z1600-IF(Z$18&gt;74,(Z1600/Z$25)*$C$10)</f>
        <v/>
      </c>
      <c r="AA1601" s="61">
        <f>+AA1600-IF(AA$18&gt;74,(AA1600/AA$25)*$C$10)</f>
        <v/>
      </c>
      <c r="AB1601" s="61">
        <f>+AB1600-IF(AB$18&gt;74,(AB1600/AB$25)*$C$10)</f>
        <v/>
      </c>
      <c r="AC1601" s="61">
        <f>+AC1600-IF(AC$18&gt;74,(AC1600/AC$25)*$C$10)</f>
        <v/>
      </c>
      <c r="AD1601" s="61">
        <f>+AD1600-IF(AD$18&gt;74,(AD1600/AD$25)*$C$10)</f>
        <v/>
      </c>
      <c r="AE1601" s="61">
        <f>+AE1600-IF(AE$18&gt;74,(AE1600/AE$25)*$C$10)</f>
        <v/>
      </c>
      <c r="AF1601" s="61">
        <f>+AF1600-IF(AF$18&gt;74,(AF1600/AF$25)*$C$10)</f>
        <v/>
      </c>
      <c r="AG1601" s="61">
        <f>+AG1600-IF(AG$18&gt;74,(AG1600/AG$25)*$C$10)</f>
        <v/>
      </c>
      <c r="AH1601" s="61">
        <f>+AH1600-IF(AH$18&gt;74,(AH1600/AH$25)*$C$10)</f>
        <v/>
      </c>
      <c r="AI1601" s="61">
        <f>+AI1600-IF(AI$18&gt;74,(AI1600/AI$25)*$C$10)</f>
        <v/>
      </c>
      <c r="AJ1601" s="61">
        <f>+AJ1600-IF(AJ$18&gt;74,(AJ1600/AJ$25)*$C$10)</f>
        <v/>
      </c>
      <c r="AK1601" s="61">
        <f>+AK1600-IF(AK$18&gt;74,(AK1600/AK$25)*$C$10)</f>
        <v/>
      </c>
      <c r="AL1601" s="61">
        <f>+AL1600-IF(AL$18&gt;74,(AL1600/AL$25)*$C$10)</f>
        <v/>
      </c>
      <c r="AM1601" s="61">
        <f>+AM1600-IF(AM$18&gt;74,(AM1600/AM$25)*$C$10)</f>
        <v/>
      </c>
      <c r="AN1601" s="61">
        <f>+AN1600-IF(AN$18&gt;74,(AN1600/AN$25)*$C$10)</f>
        <v/>
      </c>
      <c r="AO1601" s="61">
        <f>+AO1600-IF(AO$18&gt;74,(AO1600/AO$25)*$C$10)</f>
        <v/>
      </c>
      <c r="AP1601" s="61">
        <f>+AP1600-IF(AP$18&gt;74,(AP1600/AP$25)*$C$10)</f>
        <v/>
      </c>
      <c r="AQ1601" s="61">
        <f>+AQ1600-IF(AQ$18&gt;74,(AQ1600/AQ$25)*$C$10)</f>
        <v/>
      </c>
      <c r="AR1601" s="61">
        <f>+AR1600-IF(AR$18&gt;74,(AR1600/AR$25)*$C$10)</f>
        <v/>
      </c>
      <c r="AS1601" s="61">
        <f>+AS1600-IF(AS$18&gt;74,(AS1600/AS$25)*$C$10)</f>
        <v/>
      </c>
      <c r="AT1601" s="61">
        <f>+AT1600-IF(AT$18&gt;74,(AT1600/AT$25)*$C$10)</f>
        <v/>
      </c>
      <c r="AU1601" s="61">
        <f>+AU1600-IF(AU$18&gt;74,(AU1600/AU$25)*$C$10)</f>
        <v/>
      </c>
      <c r="AV1601" s="61">
        <f>+AV1600-IF(AV$18&gt;74,(AV1600/AV$25)*$C$10)</f>
        <v/>
      </c>
      <c r="AW1601" s="61">
        <f>+AW1600-IF(AW$18&gt;74,(AW1600/AW$25)*$C$10)</f>
        <v/>
      </c>
      <c r="AX1601" s="35">
        <f>IF(AW1601&gt;0,1,0)</f>
        <v/>
      </c>
      <c r="AY1601" s="35">
        <f>IF(AL1601&gt;0,1,0)</f>
        <v/>
      </c>
      <c r="AZ1601" s="35">
        <f>IF(AG1601&gt;0,1,0)</f>
        <v/>
      </c>
      <c r="BA1601" s="35">
        <f>IF(AB1601&gt;0,1,0)</f>
        <v/>
      </c>
      <c r="BB1601" s="35">
        <f>IF(W1601&gt;0,1,0)</f>
        <v/>
      </c>
    </row>
    <row r="1602">
      <c r="B1602" s="154" t="inlineStr">
        <is>
          <t>trial 788</t>
        </is>
      </c>
      <c r="C1602" s="155">
        <f>+start-C1599</f>
        <v/>
      </c>
      <c r="D1602" s="156">
        <f>IF((C1602&lt;=0),0,((C1602-D$24)*Stock*(_xlfn.NORM.INV(RAND(),stock_ave,stock_std))+(C1602-D$24)*Bonds*(_xlfn.NORM.INV(RAND(),bond_ave,bond_std))+(C1602-D$24)*cash*(_xlfn.NORM.INV(RAND(),cash_ave,cash_std))+(C1602-D$24)))</f>
        <v/>
      </c>
      <c r="E1602" s="156">
        <f>IF((D1602&lt;=0),0,((D1602-E$24)*Stock*(_xlfn.NORM.INV(RAND(),stock_ave,stock_std))+(D1602-E$24)*Bonds*(_xlfn.NORM.INV(RAND(),bond_ave,bond_std))+(D1602-E$24)*cash*(_xlfn.NORM.INV(RAND(),cash_ave,cash_std))+(D1602-E$24)))</f>
        <v/>
      </c>
      <c r="F1602" s="156">
        <f>IF((E1602&lt;=0),0,((E1602-F$24)*Stock*(_xlfn.NORM.INV(RAND(),stock_ave,stock_std))+(E1602-F$24)*Bonds*(_xlfn.NORM.INV(RAND(),bond_ave,bond_std))+(E1602-F$24)*cash*(_xlfn.NORM.INV(RAND(),cash_ave,cash_std))+(E1602-F$24)))</f>
        <v/>
      </c>
      <c r="G1602" s="156">
        <f>IF((F1602&lt;=0),0,((F1602-G$24)*Stock*(_xlfn.NORM.INV(RAND(),stock_ave,stock_std))+(F1602-G$24)*Bonds*(_xlfn.NORM.INV(RAND(),bond_ave,bond_std))+(F1602-G$24)*cash*(_xlfn.NORM.INV(RAND(),cash_ave,cash_std))+(F1602-G$24)))</f>
        <v/>
      </c>
      <c r="H1602" s="156">
        <f>IF((G1602&lt;=0),0,((G1602-H$24)*Stock*(_xlfn.NORM.INV(RAND(),stock_ave,stock_std))+(G1602-H$24)*Bonds*(_xlfn.NORM.INV(RAND(),bond_ave,bond_std))+(G1602-H$24)*cash*(_xlfn.NORM.INV(RAND(),cash_ave,cash_std))+(G1602-H$24)))</f>
        <v/>
      </c>
      <c r="I1602" s="156">
        <f>IF((H1602&lt;=0),0,((H1602-I$24)*Stock*(_xlfn.NORM.INV(RAND(),stock_ave,stock_std))+(H1602-I$24)*Bonds*(_xlfn.NORM.INV(RAND(),bond_ave,bond_std))+(H1602-I$24)*cash*(_xlfn.NORM.INV(RAND(),cash_ave,cash_std))+(H1602-I$24)))</f>
        <v/>
      </c>
      <c r="J1602" s="156">
        <f>IF((I1602&lt;=0),0,((I1602-J$24)*Stock*(_xlfn.NORM.INV(RAND(),stock_ave,stock_std))+(I1602-J$24)*Bonds*(_xlfn.NORM.INV(RAND(),bond_ave,bond_std))+(I1602-J$24)*cash*(_xlfn.NORM.INV(RAND(),cash_ave,cash_std))+(I1602-J$24)))</f>
        <v/>
      </c>
      <c r="K1602" s="156">
        <f>IF((J1602&lt;=0),0,((J1602-K$24)*Stock*(_xlfn.NORM.INV(RAND(),stock_ave,stock_std))+(J1602-K$24)*Bonds*(_xlfn.NORM.INV(RAND(),bond_ave,bond_std))+(J1602-K$24)*cash*(_xlfn.NORM.INV(RAND(),cash_ave,cash_std))+(J1602-K$24)))</f>
        <v/>
      </c>
      <c r="L1602" s="156">
        <f>IF((K1602&lt;=0),0,((K1602-L$24)*Stock*(_xlfn.NORM.INV(RAND(),stock_ave,stock_std))+(K1602-L$24)*Bonds*(_xlfn.NORM.INV(RAND(),bond_ave,bond_std))+(K1602-L$24)*cash*(_xlfn.NORM.INV(RAND(),cash_ave,cash_std))+(K1602-L$24)))</f>
        <v/>
      </c>
      <c r="M1602" s="156">
        <f>IF((L1602&lt;=0),0,((L1602-M$24)*Stock*(_xlfn.NORM.INV(RAND(),stock_ave,stock_std))+(L1602-M$24)*Bonds*(_xlfn.NORM.INV(RAND(),bond_ave,bond_std))+(L1602-M$24)*cash*(_xlfn.NORM.INV(RAND(),cash_ave,cash_std))+(L1602-M$24)))</f>
        <v/>
      </c>
      <c r="N1602" s="156">
        <f>IF((M1602&lt;=0),0,((M1602-N$24)*Stock*(_xlfn.NORM.INV(RAND(),stock_ave,stock_std))+(M1602-N$24)*Bonds*(_xlfn.NORM.INV(RAND(),bond_ave,bond_std))+(M1602-N$24)*cash*(_xlfn.NORM.INV(RAND(),cash_ave,cash_std))+(M1602-N$24)))</f>
        <v/>
      </c>
      <c r="O1602" s="156">
        <f>IF((N1602&lt;=0),0,((N1602-O$24)*Stock*(_xlfn.NORM.INV(RAND(),stock_ave,stock_std))+(N1602-O$24)*Bonds*(_xlfn.NORM.INV(RAND(),bond_ave,bond_std))+(N1602-O$24)*cash*(_xlfn.NORM.INV(RAND(),cash_ave,cash_std))+(N1602-O$24)))</f>
        <v/>
      </c>
      <c r="P1602" s="156">
        <f>IF((O1602&lt;=0),0,((O1602-P$24)*Stock*(_xlfn.NORM.INV(RAND(),stock_ave,stock_std))+(O1602-P$24)*Bonds*(_xlfn.NORM.INV(RAND(),bond_ave,bond_std))+(O1602-P$24)*cash*(_xlfn.NORM.INV(RAND(),cash_ave,cash_std))+(O1602-P$24)))</f>
        <v/>
      </c>
      <c r="Q1602" s="156">
        <f>IF((P1602&lt;=0),0,((P1602-Q$24)*Stock*(_xlfn.NORM.INV(RAND(),stock_ave,stock_std))+(P1602-Q$24)*Bonds*(_xlfn.NORM.INV(RAND(),bond_ave,bond_std))+(P1602-Q$24)*cash*(_xlfn.NORM.INV(RAND(),cash_ave,cash_std))+(P1602-Q$24)))</f>
        <v/>
      </c>
      <c r="R1602" s="156">
        <f>IF((Q1602&lt;=0),0,((Q1602-R$24)*Stock*(_xlfn.NORM.INV(RAND(),stock_ave,stock_std))+(Q1602-R$24)*Bonds*(_xlfn.NORM.INV(RAND(),bond_ave,bond_std))+(Q1602-R$24)*cash*(_xlfn.NORM.INV(RAND(),cash_ave,cash_std))+(Q1602-R$24)))</f>
        <v/>
      </c>
      <c r="S1602" s="156">
        <f>IF((R1602&lt;=0),0,((R1602-S$24)*Stock*(_xlfn.NORM.INV(RAND(),stock_ave,stock_std))+(R1602-S$24)*Bonds*(_xlfn.NORM.INV(RAND(),bond_ave,bond_std))+(R1602-S$24)*cash*(_xlfn.NORM.INV(RAND(),cash_ave,cash_std))+(R1602-S$24)))</f>
        <v/>
      </c>
      <c r="T1602" s="156">
        <f>IF((S1602&lt;=0),0,((S1602-T$24)*Stock*(_xlfn.NORM.INV(RAND(),stock_ave,stock_std))+(S1602-T$24)*Bonds*(_xlfn.NORM.INV(RAND(),bond_ave,bond_std))+(S1602-T$24)*cash*(_xlfn.NORM.INV(RAND(),cash_ave,cash_std))+(S1602-T$24)))</f>
        <v/>
      </c>
      <c r="U1602" s="156">
        <f>IF((T1602&lt;=0),0,((T1602-U$24)*Stock*(_xlfn.NORM.INV(RAND(),stock_ave,stock_std))+(T1602-U$24)*Bonds*(_xlfn.NORM.INV(RAND(),bond_ave,bond_std))+(T1602-U$24)*cash*(_xlfn.NORM.INV(RAND(),cash_ave,cash_std))+(T1602-U$24)))</f>
        <v/>
      </c>
      <c r="V1602" s="156">
        <f>IF((U1602&lt;=0),0,((U1602-V$24)*Stock*(_xlfn.NORM.INV(RAND(),stock_ave,stock_std))+(U1602-V$24)*Bonds*(_xlfn.NORM.INV(RAND(),bond_ave,bond_std))+(U1602-V$24)*cash*(_xlfn.NORM.INV(RAND(),cash_ave,cash_std))+(U1602-V$24)))</f>
        <v/>
      </c>
      <c r="W1602" s="156">
        <f>IF((V1602&lt;=0),0,((V1602-W$24)*Stock*(_xlfn.NORM.INV(RAND(),stock_ave,stock_std))+(V1602-W$24)*Bonds*(_xlfn.NORM.INV(RAND(),bond_ave,bond_std))+(V1602-W$24)*cash*(_xlfn.NORM.INV(RAND(),cash_ave,cash_std))+(V1602-W$24)))</f>
        <v/>
      </c>
      <c r="X1602" s="156">
        <f>IF((W1602&lt;=0),0,((W1602-X$24)*Stock*(_xlfn.NORM.INV(RAND(),stock_ave,stock_std))+(W1602-X$24)*Bonds*(_xlfn.NORM.INV(RAND(),bond_ave,bond_std))+(W1602-X$24)*cash*(_xlfn.NORM.INV(RAND(),cash_ave,cash_std))+(W1602-X$24)))</f>
        <v/>
      </c>
      <c r="Y1602" s="156">
        <f>IF((X1602&lt;=0),0,((X1602-Y$24)*Stock*(_xlfn.NORM.INV(RAND(),stock_ave,stock_std))+(X1602-Y$24)*Bonds*(_xlfn.NORM.INV(RAND(),bond_ave,bond_std))+(X1602-Y$24)*cash*(_xlfn.NORM.INV(RAND(),cash_ave,cash_std))+(X1602-Y$24)))</f>
        <v/>
      </c>
      <c r="Z1602" s="156">
        <f>IF((Y1602&lt;=0),0,((Y1602-Z$24)*Stock*(_xlfn.NORM.INV(RAND(),stock_ave,stock_std))+(Y1602-Z$24)*Bonds*(_xlfn.NORM.INV(RAND(),bond_ave,bond_std))+(Y1602-Z$24)*cash*(_xlfn.NORM.INV(RAND(),cash_ave,cash_std))+(Y1602-Z$24)))</f>
        <v/>
      </c>
      <c r="AA1602" s="156">
        <f>IF((Z1602&lt;=0),0,((Z1602-AA$24)*Stock*(_xlfn.NORM.INV(RAND(),stock_ave,stock_std))+(Z1602-AA$24)*Bonds*(_xlfn.NORM.INV(RAND(),bond_ave,bond_std))+(Z1602-AA$24)*cash*(_xlfn.NORM.INV(RAND(),cash_ave,cash_std))+(Z1602-AA$24)))</f>
        <v/>
      </c>
      <c r="AB1602" s="156">
        <f>IF((AA1602&lt;=0),0,((AA1602-AB$24)*Stock*(_xlfn.NORM.INV(RAND(),stock_ave,stock_std))+(AA1602-AB$24)*Bonds*(_xlfn.NORM.INV(RAND(),bond_ave,bond_std))+(AA1602-AB$24)*cash*(_xlfn.NORM.INV(RAND(),cash_ave,cash_std))+(AA1602-AB$24)))</f>
        <v/>
      </c>
      <c r="AC1602" s="156">
        <f>IF((AB1602&lt;=0),0,((AB1602-AC$24)*Stock*(_xlfn.NORM.INV(RAND(),stock_ave,stock_std))+(AB1602-AC$24)*Bonds*(_xlfn.NORM.INV(RAND(),bond_ave,bond_std))+(AB1602-AC$24)*cash*(_xlfn.NORM.INV(RAND(),cash_ave,cash_std))+(AB1602-AC$24)))</f>
        <v/>
      </c>
      <c r="AD1602" s="156">
        <f>IF((AC1602&lt;=0),0,((AC1602-AD$24)*Stock*(_xlfn.NORM.INV(RAND(),stock_ave,stock_std))+(AC1602-AD$24)*Bonds*(_xlfn.NORM.INV(RAND(),bond_ave,bond_std))+(AC1602-AD$24)*cash*(_xlfn.NORM.INV(RAND(),cash_ave,cash_std))+(AC1602-AD$24)))</f>
        <v/>
      </c>
      <c r="AE1602" s="156">
        <f>IF((AD1602&lt;=0),0,((AD1602-AE$24)*Stock*(_xlfn.NORM.INV(RAND(),stock_ave,stock_std))+(AD1602-AE$24)*Bonds*(_xlfn.NORM.INV(RAND(),bond_ave,bond_std))+(AD1602-AE$24)*cash*(_xlfn.NORM.INV(RAND(),cash_ave,cash_std))+(AD1602-AE$24)))</f>
        <v/>
      </c>
      <c r="AF1602" s="156">
        <f>IF((AE1602&lt;=0),0,((AE1602-AF$24)*Stock*(_xlfn.NORM.INV(RAND(),stock_ave,stock_std))+(AE1602-AF$24)*Bonds*(_xlfn.NORM.INV(RAND(),bond_ave,bond_std))+(AE1602-AF$24)*cash*(_xlfn.NORM.INV(RAND(),cash_ave,cash_std))+(AE1602-AF$24)))</f>
        <v/>
      </c>
      <c r="AG1602" s="156">
        <f>IF((AF1602&lt;=0),0,((AF1602-AG$24)*Stock*(_xlfn.NORM.INV(RAND(),stock_ave,stock_std))+(AF1602-AG$24)*Bonds*(_xlfn.NORM.INV(RAND(),bond_ave,bond_std))+(AF1602-AG$24)*cash*(_xlfn.NORM.INV(RAND(),cash_ave,cash_std))+(AF1602-AG$24)))</f>
        <v/>
      </c>
      <c r="AH1602" s="156">
        <f>IF((AG1602&lt;=0),0,((AG1602-AH$24)*Stock*(_xlfn.NORM.INV(RAND(),stock_ave,stock_std))+(AG1602-AH$24)*Bonds*(_xlfn.NORM.INV(RAND(),bond_ave,bond_std))+(AG1602-AH$24)*cash*(_xlfn.NORM.INV(RAND(),cash_ave,cash_std))+(AG1602-AH$24)))</f>
        <v/>
      </c>
      <c r="AI1602" s="156">
        <f>IF((AH1602&lt;=0),0,((AH1602-AI$24)*Stock*(_xlfn.NORM.INV(RAND(),stock_ave,stock_std))+(AH1602-AI$24)*Bonds*(_xlfn.NORM.INV(RAND(),bond_ave,bond_std))+(AH1602-AI$24)*cash*(_xlfn.NORM.INV(RAND(),cash_ave,cash_std))+(AH1602-AI$24)))</f>
        <v/>
      </c>
      <c r="AJ1602" s="156">
        <f>IF((AI1602&lt;=0),0,((AI1602-AJ$24)*Stock*(_xlfn.NORM.INV(RAND(),stock_ave,stock_std))+(AI1602-AJ$24)*Bonds*(_xlfn.NORM.INV(RAND(),bond_ave,bond_std))+(AI1602-AJ$24)*cash*(_xlfn.NORM.INV(RAND(),cash_ave,cash_std))+(AI1602-AJ$24)))</f>
        <v/>
      </c>
      <c r="AK1602" s="156">
        <f>IF((AJ1602&lt;=0),0,((AJ1602-AK$24)*Stock*(_xlfn.NORM.INV(RAND(),stock_ave,stock_std))+(AJ1602-AK$24)*Bonds*(_xlfn.NORM.INV(RAND(),bond_ave,bond_std))+(AJ1602-AK$24)*cash*(_xlfn.NORM.INV(RAND(),cash_ave,cash_std))+(AJ1602-AK$24)))</f>
        <v/>
      </c>
      <c r="AL1602" s="156">
        <f>IF((AK1602&lt;=0),0,((AK1602-AL$24)*Stock*(_xlfn.NORM.INV(RAND(),stock_ave,stock_std))+(AK1602-AL$24)*Bonds*(_xlfn.NORM.INV(RAND(),bond_ave,bond_std))+(AK1602-AL$24)*cash*(_xlfn.NORM.INV(RAND(),cash_ave,cash_std))+(AK1602-AL$24)))</f>
        <v/>
      </c>
      <c r="AM1602" s="156">
        <f>IF((AL1602&lt;=0),0,((AL1602-AM$24)*Stock*(_xlfn.NORM.INV(RAND(),stock_ave,stock_std))+(AL1602-AM$24)*Bonds*(_xlfn.NORM.INV(RAND(),bond_ave,bond_std))+(AL1602-AM$24)*cash*(_xlfn.NORM.INV(RAND(),cash_ave,cash_std))+(AL1602-AM$24)))</f>
        <v/>
      </c>
      <c r="AN1602" s="156">
        <f>IF((AM1602&lt;=0),0,((AM1602-AN$24)*Stock*(_xlfn.NORM.INV(RAND(),stock_ave,stock_std))+(AM1602-AN$24)*Bonds*(_xlfn.NORM.INV(RAND(),bond_ave,bond_std))+(AM1602-AN$24)*cash*(_xlfn.NORM.INV(RAND(),cash_ave,cash_std))+(AM1602-AN$24)))</f>
        <v/>
      </c>
      <c r="AO1602" s="156">
        <f>IF((AN1602&lt;=0),0,((AN1602-AO$24)*Stock*(_xlfn.NORM.INV(RAND(),stock_ave,stock_std))+(AN1602-AO$24)*Bonds*(_xlfn.NORM.INV(RAND(),bond_ave,bond_std))+(AN1602-AO$24)*cash*(_xlfn.NORM.INV(RAND(),cash_ave,cash_std))+(AN1602-AO$24)))</f>
        <v/>
      </c>
      <c r="AP1602" s="156">
        <f>IF((AO1602&lt;=0),0,((AO1602-AP$24)*Stock*(_xlfn.NORM.INV(RAND(),stock_ave,stock_std))+(AO1602-AP$24)*Bonds*(_xlfn.NORM.INV(RAND(),bond_ave,bond_std))+(AO1602-AP$24)*cash*(_xlfn.NORM.INV(RAND(),cash_ave,cash_std))+(AO1602-AP$24)))</f>
        <v/>
      </c>
      <c r="AQ1602" s="156">
        <f>IF((AP1602&lt;=0),0,((AP1602-AQ$24)*Stock*(_xlfn.NORM.INV(RAND(),stock_ave,stock_std))+(AP1602-AQ$24)*Bonds*(_xlfn.NORM.INV(RAND(),bond_ave,bond_std))+(AP1602-AQ$24)*cash*(_xlfn.NORM.INV(RAND(),cash_ave,cash_std))+(AP1602-AQ$24)))</f>
        <v/>
      </c>
      <c r="AR1602" s="156">
        <f>IF((AQ1602&lt;=0),0,((AQ1602-AR$24)*Stock*(_xlfn.NORM.INV(RAND(),stock_ave,stock_std))+(AQ1602-AR$24)*Bonds*(_xlfn.NORM.INV(RAND(),bond_ave,bond_std))+(AQ1602-AR$24)*cash*(_xlfn.NORM.INV(RAND(),cash_ave,cash_std))+(AQ1602-AR$24)))</f>
        <v/>
      </c>
      <c r="AS1602" s="156">
        <f>IF((AR1602&lt;=0),0,((AR1602-AS$24)*Stock*(_xlfn.NORM.INV(RAND(),stock_ave,stock_std))+(AR1602-AS$24)*Bonds*(_xlfn.NORM.INV(RAND(),bond_ave,bond_std))+(AR1602-AS$24)*cash*(_xlfn.NORM.INV(RAND(),cash_ave,cash_std))+(AR1602-AS$24)))</f>
        <v/>
      </c>
      <c r="AT1602" s="156">
        <f>IF((AS1602&lt;=0),0,((AS1602-AT$24)*Stock*(_xlfn.NORM.INV(RAND(),stock_ave,stock_std))+(AS1602-AT$24)*Bonds*(_xlfn.NORM.INV(RAND(),bond_ave,bond_std))+(AS1602-AT$24)*cash*(_xlfn.NORM.INV(RAND(),cash_ave,cash_std))+(AS1602-AT$24)))</f>
        <v/>
      </c>
      <c r="AU1602" s="156">
        <f>IF((AT1602&lt;=0),0,((AT1602-AU$24)*Stock*(_xlfn.NORM.INV(RAND(),stock_ave,stock_std))+(AT1602-AU$24)*Bonds*(_xlfn.NORM.INV(RAND(),bond_ave,bond_std))+(AT1602-AU$24)*cash*(_xlfn.NORM.INV(RAND(),cash_ave,cash_std))+(AT1602-AU$24)))</f>
        <v/>
      </c>
      <c r="AV1602" s="156">
        <f>IF((AU1602&lt;=0),0,((AU1602-AV$24)*Stock*(_xlfn.NORM.INV(RAND(),stock_ave,stock_std))+(AU1602-AV$24)*Bonds*(_xlfn.NORM.INV(RAND(),bond_ave,bond_std))+(AU1602-AV$24)*cash*(_xlfn.NORM.INV(RAND(),cash_ave,cash_std))+(AU1602-AV$24)))</f>
        <v/>
      </c>
      <c r="AW1602" s="156">
        <f>IF((AV1602&lt;=0),0,((AV1602-AW$24)*Stock*(_xlfn.NORM.INV(RAND(),stock_ave,stock_std))+(AV1602-AW$24)*Bonds*(_xlfn.NORM.INV(RAND(),bond_ave,bond_std))+(AV1602-AW$24)*cash*(_xlfn.NORM.INV(RAND(),cash_ave,cash_std))+(AV1602-AW$24)))</f>
        <v/>
      </c>
      <c r="AX1602" s="159" t="n"/>
      <c r="AY1602" s="159" t="n"/>
      <c r="AZ1602" s="159" t="n"/>
      <c r="BA1602" s="159" t="n"/>
      <c r="BB1602" s="159" t="n"/>
    </row>
    <row r="1603">
      <c r="C1603" s="147" t="n"/>
      <c r="D1603" s="61">
        <f>+D1602-IF(D$18&gt;74,(D1602/D$25)*$C$10)</f>
        <v/>
      </c>
      <c r="E1603" s="61">
        <f>+E1602-IF(E$18&gt;74,(E1602/E$25)*$C$10)</f>
        <v/>
      </c>
      <c r="F1603" s="61">
        <f>+F1602-IF(F$18&gt;74,(F1602/F$25)*$C$10)</f>
        <v/>
      </c>
      <c r="G1603" s="61">
        <f>+G1602-IF(G$18&gt;74,(G1602/G$25)*$C$10)</f>
        <v/>
      </c>
      <c r="H1603" s="61">
        <f>+H1602-IF(H$18&gt;74,(H1602/H$25)*$C$10)</f>
        <v/>
      </c>
      <c r="I1603" s="61">
        <f>+I1602-IF(I$18&gt;74,(I1602/I$25)*$C$10)</f>
        <v/>
      </c>
      <c r="J1603" s="61">
        <f>+J1602-IF(J$18&gt;74,(J1602/J$25)*$C$10)</f>
        <v/>
      </c>
      <c r="K1603" s="61">
        <f>+K1602-IF(K$18&gt;74,(K1602/K$25)*$C$10)</f>
        <v/>
      </c>
      <c r="L1603" s="61">
        <f>+L1602-IF(L$18&gt;74,(L1602/L$25)*$C$10)</f>
        <v/>
      </c>
      <c r="M1603" s="61">
        <f>+M1602-IF(M$18&gt;74,(M1602/M$25)*$C$10)</f>
        <v/>
      </c>
      <c r="N1603" s="61">
        <f>+N1602-IF(N$18&gt;74,(N1602/N$25)*$C$10)</f>
        <v/>
      </c>
      <c r="O1603" s="61">
        <f>+O1602-IF(O$18&gt;74,(O1602/O$25)*$C$10)</f>
        <v/>
      </c>
      <c r="P1603" s="61">
        <f>+P1602-IF(P$18&gt;74,(P1602/P$25)*$C$10)</f>
        <v/>
      </c>
      <c r="Q1603" s="61">
        <f>+Q1602-IF(Q$18&gt;74,(Q1602/Q$25)*$C$10)</f>
        <v/>
      </c>
      <c r="R1603" s="61">
        <f>+R1602-IF(R$18&gt;74,(R1602/R$25)*$C$10)</f>
        <v/>
      </c>
      <c r="S1603" s="61">
        <f>+S1602-IF(S$18&gt;74,(S1602/S$25)*$C$10)</f>
        <v/>
      </c>
      <c r="T1603" s="61">
        <f>+T1602-IF(T$18&gt;74,(T1602/T$25)*$C$10)</f>
        <v/>
      </c>
      <c r="U1603" s="61">
        <f>+U1602-IF(U$18&gt;74,(U1602/U$25)*$C$10)</f>
        <v/>
      </c>
      <c r="V1603" s="61">
        <f>+V1602-IF(V$18&gt;74,(V1602/V$25)*$C$10)</f>
        <v/>
      </c>
      <c r="W1603" s="61">
        <f>+W1602-IF(W$18&gt;74,(W1602/W$25)*$C$10)</f>
        <v/>
      </c>
      <c r="X1603" s="61">
        <f>+X1602-IF(X$18&gt;74,(X1602/X$25)*$C$10)</f>
        <v/>
      </c>
      <c r="Y1603" s="61">
        <f>+Y1602-IF(Y$18&gt;74,(Y1602/Y$25)*$C$10)</f>
        <v/>
      </c>
      <c r="Z1603" s="61">
        <f>+Z1602-IF(Z$18&gt;74,(Z1602/Z$25)*$C$10)</f>
        <v/>
      </c>
      <c r="AA1603" s="61">
        <f>+AA1602-IF(AA$18&gt;74,(AA1602/AA$25)*$C$10)</f>
        <v/>
      </c>
      <c r="AB1603" s="61">
        <f>+AB1602-IF(AB$18&gt;74,(AB1602/AB$25)*$C$10)</f>
        <v/>
      </c>
      <c r="AC1603" s="61">
        <f>+AC1602-IF(AC$18&gt;74,(AC1602/AC$25)*$C$10)</f>
        <v/>
      </c>
      <c r="AD1603" s="61">
        <f>+AD1602-IF(AD$18&gt;74,(AD1602/AD$25)*$C$10)</f>
        <v/>
      </c>
      <c r="AE1603" s="61">
        <f>+AE1602-IF(AE$18&gt;74,(AE1602/AE$25)*$C$10)</f>
        <v/>
      </c>
      <c r="AF1603" s="61">
        <f>+AF1602-IF(AF$18&gt;74,(AF1602/AF$25)*$C$10)</f>
        <v/>
      </c>
      <c r="AG1603" s="61">
        <f>+AG1602-IF(AG$18&gt;74,(AG1602/AG$25)*$C$10)</f>
        <v/>
      </c>
      <c r="AH1603" s="61">
        <f>+AH1602-IF(AH$18&gt;74,(AH1602/AH$25)*$C$10)</f>
        <v/>
      </c>
      <c r="AI1603" s="61">
        <f>+AI1602-IF(AI$18&gt;74,(AI1602/AI$25)*$C$10)</f>
        <v/>
      </c>
      <c r="AJ1603" s="61">
        <f>+AJ1602-IF(AJ$18&gt;74,(AJ1602/AJ$25)*$C$10)</f>
        <v/>
      </c>
      <c r="AK1603" s="61">
        <f>+AK1602-IF(AK$18&gt;74,(AK1602/AK$25)*$C$10)</f>
        <v/>
      </c>
      <c r="AL1603" s="61">
        <f>+AL1602-IF(AL$18&gt;74,(AL1602/AL$25)*$C$10)</f>
        <v/>
      </c>
      <c r="AM1603" s="61">
        <f>+AM1602-IF(AM$18&gt;74,(AM1602/AM$25)*$C$10)</f>
        <v/>
      </c>
      <c r="AN1603" s="61">
        <f>+AN1602-IF(AN$18&gt;74,(AN1602/AN$25)*$C$10)</f>
        <v/>
      </c>
      <c r="AO1603" s="61">
        <f>+AO1602-IF(AO$18&gt;74,(AO1602/AO$25)*$C$10)</f>
        <v/>
      </c>
      <c r="AP1603" s="61">
        <f>+AP1602-IF(AP$18&gt;74,(AP1602/AP$25)*$C$10)</f>
        <v/>
      </c>
      <c r="AQ1603" s="61">
        <f>+AQ1602-IF(AQ$18&gt;74,(AQ1602/AQ$25)*$C$10)</f>
        <v/>
      </c>
      <c r="AR1603" s="61">
        <f>+AR1602-IF(AR$18&gt;74,(AR1602/AR$25)*$C$10)</f>
        <v/>
      </c>
      <c r="AS1603" s="61">
        <f>+AS1602-IF(AS$18&gt;74,(AS1602/AS$25)*$C$10)</f>
        <v/>
      </c>
      <c r="AT1603" s="61">
        <f>+AT1602-IF(AT$18&gt;74,(AT1602/AT$25)*$C$10)</f>
        <v/>
      </c>
      <c r="AU1603" s="61">
        <f>+AU1602-IF(AU$18&gt;74,(AU1602/AU$25)*$C$10)</f>
        <v/>
      </c>
      <c r="AV1603" s="61">
        <f>+AV1602-IF(AV$18&gt;74,(AV1602/AV$25)*$C$10)</f>
        <v/>
      </c>
      <c r="AW1603" s="61">
        <f>+AW1602-IF(AW$18&gt;74,(AW1602/AW$25)*$C$10)</f>
        <v/>
      </c>
      <c r="AX1603" s="35">
        <f>IF(AW1603&gt;0,1,0)</f>
        <v/>
      </c>
      <c r="AY1603" s="35">
        <f>IF(AL1603&gt;0,1,0)</f>
        <v/>
      </c>
      <c r="AZ1603" s="35">
        <f>IF(AG1603&gt;0,1,0)</f>
        <v/>
      </c>
      <c r="BA1603" s="35">
        <f>IF(AB1603&gt;0,1,0)</f>
        <v/>
      </c>
      <c r="BB1603" s="35">
        <f>IF(W1603&gt;0,1,0)</f>
        <v/>
      </c>
    </row>
    <row r="1604">
      <c r="B1604" s="154" t="inlineStr">
        <is>
          <t>trial 789</t>
        </is>
      </c>
      <c r="C1604" s="155">
        <f>+start-C1601</f>
        <v/>
      </c>
      <c r="D1604" s="156">
        <f>IF((C1604&lt;=0),0,((C1604-D$24)*Stock*(_xlfn.NORM.INV(RAND(),stock_ave,stock_std))+(C1604-D$24)*Bonds*(_xlfn.NORM.INV(RAND(),bond_ave,bond_std))+(C1604-D$24)*cash*(_xlfn.NORM.INV(RAND(),cash_ave,cash_std))+(C1604-D$24)))</f>
        <v/>
      </c>
      <c r="E1604" s="156">
        <f>IF((D1604&lt;=0),0,((D1604-E$24)*Stock*(_xlfn.NORM.INV(RAND(),stock_ave,stock_std))+(D1604-E$24)*Bonds*(_xlfn.NORM.INV(RAND(),bond_ave,bond_std))+(D1604-E$24)*cash*(_xlfn.NORM.INV(RAND(),cash_ave,cash_std))+(D1604-E$24)))</f>
        <v/>
      </c>
      <c r="F1604" s="156">
        <f>IF((E1604&lt;=0),0,((E1604-F$24)*Stock*(_xlfn.NORM.INV(RAND(),stock_ave,stock_std))+(E1604-F$24)*Bonds*(_xlfn.NORM.INV(RAND(),bond_ave,bond_std))+(E1604-F$24)*cash*(_xlfn.NORM.INV(RAND(),cash_ave,cash_std))+(E1604-F$24)))</f>
        <v/>
      </c>
      <c r="G1604" s="156">
        <f>IF((F1604&lt;=0),0,((F1604-G$24)*Stock*(_xlfn.NORM.INV(RAND(),stock_ave,stock_std))+(F1604-G$24)*Bonds*(_xlfn.NORM.INV(RAND(),bond_ave,bond_std))+(F1604-G$24)*cash*(_xlfn.NORM.INV(RAND(),cash_ave,cash_std))+(F1604-G$24)))</f>
        <v/>
      </c>
      <c r="H1604" s="156">
        <f>IF((G1604&lt;=0),0,((G1604-H$24)*Stock*(_xlfn.NORM.INV(RAND(),stock_ave,stock_std))+(G1604-H$24)*Bonds*(_xlfn.NORM.INV(RAND(),bond_ave,bond_std))+(G1604-H$24)*cash*(_xlfn.NORM.INV(RAND(),cash_ave,cash_std))+(G1604-H$24)))</f>
        <v/>
      </c>
      <c r="I1604" s="156">
        <f>IF((H1604&lt;=0),0,((H1604-I$24)*Stock*(_xlfn.NORM.INV(RAND(),stock_ave,stock_std))+(H1604-I$24)*Bonds*(_xlfn.NORM.INV(RAND(),bond_ave,bond_std))+(H1604-I$24)*cash*(_xlfn.NORM.INV(RAND(),cash_ave,cash_std))+(H1604-I$24)))</f>
        <v/>
      </c>
      <c r="J1604" s="156">
        <f>IF((I1604&lt;=0),0,((I1604-J$24)*Stock*(_xlfn.NORM.INV(RAND(),stock_ave,stock_std))+(I1604-J$24)*Bonds*(_xlfn.NORM.INV(RAND(),bond_ave,bond_std))+(I1604-J$24)*cash*(_xlfn.NORM.INV(RAND(),cash_ave,cash_std))+(I1604-J$24)))</f>
        <v/>
      </c>
      <c r="K1604" s="156">
        <f>IF((J1604&lt;=0),0,((J1604-K$24)*Stock*(_xlfn.NORM.INV(RAND(),stock_ave,stock_std))+(J1604-K$24)*Bonds*(_xlfn.NORM.INV(RAND(),bond_ave,bond_std))+(J1604-K$24)*cash*(_xlfn.NORM.INV(RAND(),cash_ave,cash_std))+(J1604-K$24)))</f>
        <v/>
      </c>
      <c r="L1604" s="156">
        <f>IF((K1604&lt;=0),0,((K1604-L$24)*Stock*(_xlfn.NORM.INV(RAND(),stock_ave,stock_std))+(K1604-L$24)*Bonds*(_xlfn.NORM.INV(RAND(),bond_ave,bond_std))+(K1604-L$24)*cash*(_xlfn.NORM.INV(RAND(),cash_ave,cash_std))+(K1604-L$24)))</f>
        <v/>
      </c>
      <c r="M1604" s="156">
        <f>IF((L1604&lt;=0),0,((L1604-M$24)*Stock*(_xlfn.NORM.INV(RAND(),stock_ave,stock_std))+(L1604-M$24)*Bonds*(_xlfn.NORM.INV(RAND(),bond_ave,bond_std))+(L1604-M$24)*cash*(_xlfn.NORM.INV(RAND(),cash_ave,cash_std))+(L1604-M$24)))</f>
        <v/>
      </c>
      <c r="N1604" s="156">
        <f>IF((M1604&lt;=0),0,((M1604-N$24)*Stock*(_xlfn.NORM.INV(RAND(),stock_ave,stock_std))+(M1604-N$24)*Bonds*(_xlfn.NORM.INV(RAND(),bond_ave,bond_std))+(M1604-N$24)*cash*(_xlfn.NORM.INV(RAND(),cash_ave,cash_std))+(M1604-N$24)))</f>
        <v/>
      </c>
      <c r="O1604" s="156">
        <f>IF((N1604&lt;=0),0,((N1604-O$24)*Stock*(_xlfn.NORM.INV(RAND(),stock_ave,stock_std))+(N1604-O$24)*Bonds*(_xlfn.NORM.INV(RAND(),bond_ave,bond_std))+(N1604-O$24)*cash*(_xlfn.NORM.INV(RAND(),cash_ave,cash_std))+(N1604-O$24)))</f>
        <v/>
      </c>
      <c r="P1604" s="156">
        <f>IF((O1604&lt;=0),0,((O1604-P$24)*Stock*(_xlfn.NORM.INV(RAND(),stock_ave,stock_std))+(O1604-P$24)*Bonds*(_xlfn.NORM.INV(RAND(),bond_ave,bond_std))+(O1604-P$24)*cash*(_xlfn.NORM.INV(RAND(),cash_ave,cash_std))+(O1604-P$24)))</f>
        <v/>
      </c>
      <c r="Q1604" s="156">
        <f>IF((P1604&lt;=0),0,((P1604-Q$24)*Stock*(_xlfn.NORM.INV(RAND(),stock_ave,stock_std))+(P1604-Q$24)*Bonds*(_xlfn.NORM.INV(RAND(),bond_ave,bond_std))+(P1604-Q$24)*cash*(_xlfn.NORM.INV(RAND(),cash_ave,cash_std))+(P1604-Q$24)))</f>
        <v/>
      </c>
      <c r="R1604" s="156">
        <f>IF((Q1604&lt;=0),0,((Q1604-R$24)*Stock*(_xlfn.NORM.INV(RAND(),stock_ave,stock_std))+(Q1604-R$24)*Bonds*(_xlfn.NORM.INV(RAND(),bond_ave,bond_std))+(Q1604-R$24)*cash*(_xlfn.NORM.INV(RAND(),cash_ave,cash_std))+(Q1604-R$24)))</f>
        <v/>
      </c>
      <c r="S1604" s="156">
        <f>IF((R1604&lt;=0),0,((R1604-S$24)*Stock*(_xlfn.NORM.INV(RAND(),stock_ave,stock_std))+(R1604-S$24)*Bonds*(_xlfn.NORM.INV(RAND(),bond_ave,bond_std))+(R1604-S$24)*cash*(_xlfn.NORM.INV(RAND(),cash_ave,cash_std))+(R1604-S$24)))</f>
        <v/>
      </c>
      <c r="T1604" s="156">
        <f>IF((S1604&lt;=0),0,((S1604-T$24)*Stock*(_xlfn.NORM.INV(RAND(),stock_ave,stock_std))+(S1604-T$24)*Bonds*(_xlfn.NORM.INV(RAND(),bond_ave,bond_std))+(S1604-T$24)*cash*(_xlfn.NORM.INV(RAND(),cash_ave,cash_std))+(S1604-T$24)))</f>
        <v/>
      </c>
      <c r="U1604" s="156">
        <f>IF((T1604&lt;=0),0,((T1604-U$24)*Stock*(_xlfn.NORM.INV(RAND(),stock_ave,stock_std))+(T1604-U$24)*Bonds*(_xlfn.NORM.INV(RAND(),bond_ave,bond_std))+(T1604-U$24)*cash*(_xlfn.NORM.INV(RAND(),cash_ave,cash_std))+(T1604-U$24)))</f>
        <v/>
      </c>
      <c r="V1604" s="156">
        <f>IF((U1604&lt;=0),0,((U1604-V$24)*Stock*(_xlfn.NORM.INV(RAND(),stock_ave,stock_std))+(U1604-V$24)*Bonds*(_xlfn.NORM.INV(RAND(),bond_ave,bond_std))+(U1604-V$24)*cash*(_xlfn.NORM.INV(RAND(),cash_ave,cash_std))+(U1604-V$24)))</f>
        <v/>
      </c>
      <c r="W1604" s="156">
        <f>IF((V1604&lt;=0),0,((V1604-W$24)*Stock*(_xlfn.NORM.INV(RAND(),stock_ave,stock_std))+(V1604-W$24)*Bonds*(_xlfn.NORM.INV(RAND(),bond_ave,bond_std))+(V1604-W$24)*cash*(_xlfn.NORM.INV(RAND(),cash_ave,cash_std))+(V1604-W$24)))</f>
        <v/>
      </c>
      <c r="X1604" s="156">
        <f>IF((W1604&lt;=0),0,((W1604-X$24)*Stock*(_xlfn.NORM.INV(RAND(),stock_ave,stock_std))+(W1604-X$24)*Bonds*(_xlfn.NORM.INV(RAND(),bond_ave,bond_std))+(W1604-X$24)*cash*(_xlfn.NORM.INV(RAND(),cash_ave,cash_std))+(W1604-X$24)))</f>
        <v/>
      </c>
      <c r="Y1604" s="156">
        <f>IF((X1604&lt;=0),0,((X1604-Y$24)*Stock*(_xlfn.NORM.INV(RAND(),stock_ave,stock_std))+(X1604-Y$24)*Bonds*(_xlfn.NORM.INV(RAND(),bond_ave,bond_std))+(X1604-Y$24)*cash*(_xlfn.NORM.INV(RAND(),cash_ave,cash_std))+(X1604-Y$24)))</f>
        <v/>
      </c>
      <c r="Z1604" s="156">
        <f>IF((Y1604&lt;=0),0,((Y1604-Z$24)*Stock*(_xlfn.NORM.INV(RAND(),stock_ave,stock_std))+(Y1604-Z$24)*Bonds*(_xlfn.NORM.INV(RAND(),bond_ave,bond_std))+(Y1604-Z$24)*cash*(_xlfn.NORM.INV(RAND(),cash_ave,cash_std))+(Y1604-Z$24)))</f>
        <v/>
      </c>
      <c r="AA1604" s="156">
        <f>IF((Z1604&lt;=0),0,((Z1604-AA$24)*Stock*(_xlfn.NORM.INV(RAND(),stock_ave,stock_std))+(Z1604-AA$24)*Bonds*(_xlfn.NORM.INV(RAND(),bond_ave,bond_std))+(Z1604-AA$24)*cash*(_xlfn.NORM.INV(RAND(),cash_ave,cash_std))+(Z1604-AA$24)))</f>
        <v/>
      </c>
      <c r="AB1604" s="156">
        <f>IF((AA1604&lt;=0),0,((AA1604-AB$24)*Stock*(_xlfn.NORM.INV(RAND(),stock_ave,stock_std))+(AA1604-AB$24)*Bonds*(_xlfn.NORM.INV(RAND(),bond_ave,bond_std))+(AA1604-AB$24)*cash*(_xlfn.NORM.INV(RAND(),cash_ave,cash_std))+(AA1604-AB$24)))</f>
        <v/>
      </c>
      <c r="AC1604" s="156">
        <f>IF((AB1604&lt;=0),0,((AB1604-AC$24)*Stock*(_xlfn.NORM.INV(RAND(),stock_ave,stock_std))+(AB1604-AC$24)*Bonds*(_xlfn.NORM.INV(RAND(),bond_ave,bond_std))+(AB1604-AC$24)*cash*(_xlfn.NORM.INV(RAND(),cash_ave,cash_std))+(AB1604-AC$24)))</f>
        <v/>
      </c>
      <c r="AD1604" s="156">
        <f>IF((AC1604&lt;=0),0,((AC1604-AD$24)*Stock*(_xlfn.NORM.INV(RAND(),stock_ave,stock_std))+(AC1604-AD$24)*Bonds*(_xlfn.NORM.INV(RAND(),bond_ave,bond_std))+(AC1604-AD$24)*cash*(_xlfn.NORM.INV(RAND(),cash_ave,cash_std))+(AC1604-AD$24)))</f>
        <v/>
      </c>
      <c r="AE1604" s="156">
        <f>IF((AD1604&lt;=0),0,((AD1604-AE$24)*Stock*(_xlfn.NORM.INV(RAND(),stock_ave,stock_std))+(AD1604-AE$24)*Bonds*(_xlfn.NORM.INV(RAND(),bond_ave,bond_std))+(AD1604-AE$24)*cash*(_xlfn.NORM.INV(RAND(),cash_ave,cash_std))+(AD1604-AE$24)))</f>
        <v/>
      </c>
      <c r="AF1604" s="156">
        <f>IF((AE1604&lt;=0),0,((AE1604-AF$24)*Stock*(_xlfn.NORM.INV(RAND(),stock_ave,stock_std))+(AE1604-AF$24)*Bonds*(_xlfn.NORM.INV(RAND(),bond_ave,bond_std))+(AE1604-AF$24)*cash*(_xlfn.NORM.INV(RAND(),cash_ave,cash_std))+(AE1604-AF$24)))</f>
        <v/>
      </c>
      <c r="AG1604" s="156">
        <f>IF((AF1604&lt;=0),0,((AF1604-AG$24)*Stock*(_xlfn.NORM.INV(RAND(),stock_ave,stock_std))+(AF1604-AG$24)*Bonds*(_xlfn.NORM.INV(RAND(),bond_ave,bond_std))+(AF1604-AG$24)*cash*(_xlfn.NORM.INV(RAND(),cash_ave,cash_std))+(AF1604-AG$24)))</f>
        <v/>
      </c>
      <c r="AH1604" s="156">
        <f>IF((AG1604&lt;=0),0,((AG1604-AH$24)*Stock*(_xlfn.NORM.INV(RAND(),stock_ave,stock_std))+(AG1604-AH$24)*Bonds*(_xlfn.NORM.INV(RAND(),bond_ave,bond_std))+(AG1604-AH$24)*cash*(_xlfn.NORM.INV(RAND(),cash_ave,cash_std))+(AG1604-AH$24)))</f>
        <v/>
      </c>
      <c r="AI1604" s="156">
        <f>IF((AH1604&lt;=0),0,((AH1604-AI$24)*Stock*(_xlfn.NORM.INV(RAND(),stock_ave,stock_std))+(AH1604-AI$24)*Bonds*(_xlfn.NORM.INV(RAND(),bond_ave,bond_std))+(AH1604-AI$24)*cash*(_xlfn.NORM.INV(RAND(),cash_ave,cash_std))+(AH1604-AI$24)))</f>
        <v/>
      </c>
      <c r="AJ1604" s="156">
        <f>IF((AI1604&lt;=0),0,((AI1604-AJ$24)*Stock*(_xlfn.NORM.INV(RAND(),stock_ave,stock_std))+(AI1604-AJ$24)*Bonds*(_xlfn.NORM.INV(RAND(),bond_ave,bond_std))+(AI1604-AJ$24)*cash*(_xlfn.NORM.INV(RAND(),cash_ave,cash_std))+(AI1604-AJ$24)))</f>
        <v/>
      </c>
      <c r="AK1604" s="156">
        <f>IF((AJ1604&lt;=0),0,((AJ1604-AK$24)*Stock*(_xlfn.NORM.INV(RAND(),stock_ave,stock_std))+(AJ1604-AK$24)*Bonds*(_xlfn.NORM.INV(RAND(),bond_ave,bond_std))+(AJ1604-AK$24)*cash*(_xlfn.NORM.INV(RAND(),cash_ave,cash_std))+(AJ1604-AK$24)))</f>
        <v/>
      </c>
      <c r="AL1604" s="156">
        <f>IF((AK1604&lt;=0),0,((AK1604-AL$24)*Stock*(_xlfn.NORM.INV(RAND(),stock_ave,stock_std))+(AK1604-AL$24)*Bonds*(_xlfn.NORM.INV(RAND(),bond_ave,bond_std))+(AK1604-AL$24)*cash*(_xlfn.NORM.INV(RAND(),cash_ave,cash_std))+(AK1604-AL$24)))</f>
        <v/>
      </c>
      <c r="AM1604" s="156">
        <f>IF((AL1604&lt;=0),0,((AL1604-AM$24)*Stock*(_xlfn.NORM.INV(RAND(),stock_ave,stock_std))+(AL1604-AM$24)*Bonds*(_xlfn.NORM.INV(RAND(),bond_ave,bond_std))+(AL1604-AM$24)*cash*(_xlfn.NORM.INV(RAND(),cash_ave,cash_std))+(AL1604-AM$24)))</f>
        <v/>
      </c>
      <c r="AN1604" s="156">
        <f>IF((AM1604&lt;=0),0,((AM1604-AN$24)*Stock*(_xlfn.NORM.INV(RAND(),stock_ave,stock_std))+(AM1604-AN$24)*Bonds*(_xlfn.NORM.INV(RAND(),bond_ave,bond_std))+(AM1604-AN$24)*cash*(_xlfn.NORM.INV(RAND(),cash_ave,cash_std))+(AM1604-AN$24)))</f>
        <v/>
      </c>
      <c r="AO1604" s="156">
        <f>IF((AN1604&lt;=0),0,((AN1604-AO$24)*Stock*(_xlfn.NORM.INV(RAND(),stock_ave,stock_std))+(AN1604-AO$24)*Bonds*(_xlfn.NORM.INV(RAND(),bond_ave,bond_std))+(AN1604-AO$24)*cash*(_xlfn.NORM.INV(RAND(),cash_ave,cash_std))+(AN1604-AO$24)))</f>
        <v/>
      </c>
      <c r="AP1604" s="156">
        <f>IF((AO1604&lt;=0),0,((AO1604-AP$24)*Stock*(_xlfn.NORM.INV(RAND(),stock_ave,stock_std))+(AO1604-AP$24)*Bonds*(_xlfn.NORM.INV(RAND(),bond_ave,bond_std))+(AO1604-AP$24)*cash*(_xlfn.NORM.INV(RAND(),cash_ave,cash_std))+(AO1604-AP$24)))</f>
        <v/>
      </c>
      <c r="AQ1604" s="156">
        <f>IF((AP1604&lt;=0),0,((AP1604-AQ$24)*Stock*(_xlfn.NORM.INV(RAND(),stock_ave,stock_std))+(AP1604-AQ$24)*Bonds*(_xlfn.NORM.INV(RAND(),bond_ave,bond_std))+(AP1604-AQ$24)*cash*(_xlfn.NORM.INV(RAND(),cash_ave,cash_std))+(AP1604-AQ$24)))</f>
        <v/>
      </c>
      <c r="AR1604" s="156">
        <f>IF((AQ1604&lt;=0),0,((AQ1604-AR$24)*Stock*(_xlfn.NORM.INV(RAND(),stock_ave,stock_std))+(AQ1604-AR$24)*Bonds*(_xlfn.NORM.INV(RAND(),bond_ave,bond_std))+(AQ1604-AR$24)*cash*(_xlfn.NORM.INV(RAND(),cash_ave,cash_std))+(AQ1604-AR$24)))</f>
        <v/>
      </c>
      <c r="AS1604" s="156">
        <f>IF((AR1604&lt;=0),0,((AR1604-AS$24)*Stock*(_xlfn.NORM.INV(RAND(),stock_ave,stock_std))+(AR1604-AS$24)*Bonds*(_xlfn.NORM.INV(RAND(),bond_ave,bond_std))+(AR1604-AS$24)*cash*(_xlfn.NORM.INV(RAND(),cash_ave,cash_std))+(AR1604-AS$24)))</f>
        <v/>
      </c>
      <c r="AT1604" s="156">
        <f>IF((AS1604&lt;=0),0,((AS1604-AT$24)*Stock*(_xlfn.NORM.INV(RAND(),stock_ave,stock_std))+(AS1604-AT$24)*Bonds*(_xlfn.NORM.INV(RAND(),bond_ave,bond_std))+(AS1604-AT$24)*cash*(_xlfn.NORM.INV(RAND(),cash_ave,cash_std))+(AS1604-AT$24)))</f>
        <v/>
      </c>
      <c r="AU1604" s="156">
        <f>IF((AT1604&lt;=0),0,((AT1604-AU$24)*Stock*(_xlfn.NORM.INV(RAND(),stock_ave,stock_std))+(AT1604-AU$24)*Bonds*(_xlfn.NORM.INV(RAND(),bond_ave,bond_std))+(AT1604-AU$24)*cash*(_xlfn.NORM.INV(RAND(),cash_ave,cash_std))+(AT1604-AU$24)))</f>
        <v/>
      </c>
      <c r="AV1604" s="156">
        <f>IF((AU1604&lt;=0),0,((AU1604-AV$24)*Stock*(_xlfn.NORM.INV(RAND(),stock_ave,stock_std))+(AU1604-AV$24)*Bonds*(_xlfn.NORM.INV(RAND(),bond_ave,bond_std))+(AU1604-AV$24)*cash*(_xlfn.NORM.INV(RAND(),cash_ave,cash_std))+(AU1604-AV$24)))</f>
        <v/>
      </c>
      <c r="AW1604" s="156">
        <f>IF((AV1604&lt;=0),0,((AV1604-AW$24)*Stock*(_xlfn.NORM.INV(RAND(),stock_ave,stock_std))+(AV1604-AW$24)*Bonds*(_xlfn.NORM.INV(RAND(),bond_ave,bond_std))+(AV1604-AW$24)*cash*(_xlfn.NORM.INV(RAND(),cash_ave,cash_std))+(AV1604-AW$24)))</f>
        <v/>
      </c>
      <c r="AX1604" s="159" t="n"/>
      <c r="AY1604" s="159" t="n"/>
      <c r="AZ1604" s="159" t="n"/>
      <c r="BA1604" s="159" t="n"/>
      <c r="BB1604" s="159" t="n"/>
    </row>
    <row r="1605">
      <c r="C1605" s="147" t="n"/>
      <c r="D1605" s="61">
        <f>+D1604-IF(D$18&gt;74,(D1604/D$25)*$C$10)</f>
        <v/>
      </c>
      <c r="E1605" s="61">
        <f>+E1604-IF(E$18&gt;74,(E1604/E$25)*$C$10)</f>
        <v/>
      </c>
      <c r="F1605" s="61">
        <f>+F1604-IF(F$18&gt;74,(F1604/F$25)*$C$10)</f>
        <v/>
      </c>
      <c r="G1605" s="61">
        <f>+G1604-IF(G$18&gt;74,(G1604/G$25)*$C$10)</f>
        <v/>
      </c>
      <c r="H1605" s="61">
        <f>+H1604-IF(H$18&gt;74,(H1604/H$25)*$C$10)</f>
        <v/>
      </c>
      <c r="I1605" s="61">
        <f>+I1604-IF(I$18&gt;74,(I1604/I$25)*$C$10)</f>
        <v/>
      </c>
      <c r="J1605" s="61">
        <f>+J1604-IF(J$18&gt;74,(J1604/J$25)*$C$10)</f>
        <v/>
      </c>
      <c r="K1605" s="61">
        <f>+K1604-IF(K$18&gt;74,(K1604/K$25)*$C$10)</f>
        <v/>
      </c>
      <c r="L1605" s="61">
        <f>+L1604-IF(L$18&gt;74,(L1604/L$25)*$C$10)</f>
        <v/>
      </c>
      <c r="M1605" s="61">
        <f>+M1604-IF(M$18&gt;74,(M1604/M$25)*$C$10)</f>
        <v/>
      </c>
      <c r="N1605" s="61">
        <f>+N1604-IF(N$18&gt;74,(N1604/N$25)*$C$10)</f>
        <v/>
      </c>
      <c r="O1605" s="61">
        <f>+O1604-IF(O$18&gt;74,(O1604/O$25)*$C$10)</f>
        <v/>
      </c>
      <c r="P1605" s="61">
        <f>+P1604-IF(P$18&gt;74,(P1604/P$25)*$C$10)</f>
        <v/>
      </c>
      <c r="Q1605" s="61">
        <f>+Q1604-IF(Q$18&gt;74,(Q1604/Q$25)*$C$10)</f>
        <v/>
      </c>
      <c r="R1605" s="61">
        <f>+R1604-IF(R$18&gt;74,(R1604/R$25)*$C$10)</f>
        <v/>
      </c>
      <c r="S1605" s="61">
        <f>+S1604-IF(S$18&gt;74,(S1604/S$25)*$C$10)</f>
        <v/>
      </c>
      <c r="T1605" s="61">
        <f>+T1604-IF(T$18&gt;74,(T1604/T$25)*$C$10)</f>
        <v/>
      </c>
      <c r="U1605" s="61">
        <f>+U1604-IF(U$18&gt;74,(U1604/U$25)*$C$10)</f>
        <v/>
      </c>
      <c r="V1605" s="61">
        <f>+V1604-IF(V$18&gt;74,(V1604/V$25)*$C$10)</f>
        <v/>
      </c>
      <c r="W1605" s="61">
        <f>+W1604-IF(W$18&gt;74,(W1604/W$25)*$C$10)</f>
        <v/>
      </c>
      <c r="X1605" s="61">
        <f>+X1604-IF(X$18&gt;74,(X1604/X$25)*$C$10)</f>
        <v/>
      </c>
      <c r="Y1605" s="61">
        <f>+Y1604-IF(Y$18&gt;74,(Y1604/Y$25)*$C$10)</f>
        <v/>
      </c>
      <c r="Z1605" s="61">
        <f>+Z1604-IF(Z$18&gt;74,(Z1604/Z$25)*$C$10)</f>
        <v/>
      </c>
      <c r="AA1605" s="61">
        <f>+AA1604-IF(AA$18&gt;74,(AA1604/AA$25)*$C$10)</f>
        <v/>
      </c>
      <c r="AB1605" s="61">
        <f>+AB1604-IF(AB$18&gt;74,(AB1604/AB$25)*$C$10)</f>
        <v/>
      </c>
      <c r="AC1605" s="61">
        <f>+AC1604-IF(AC$18&gt;74,(AC1604/AC$25)*$C$10)</f>
        <v/>
      </c>
      <c r="AD1605" s="61">
        <f>+AD1604-IF(AD$18&gt;74,(AD1604/AD$25)*$C$10)</f>
        <v/>
      </c>
      <c r="AE1605" s="61">
        <f>+AE1604-IF(AE$18&gt;74,(AE1604/AE$25)*$C$10)</f>
        <v/>
      </c>
      <c r="AF1605" s="61">
        <f>+AF1604-IF(AF$18&gt;74,(AF1604/AF$25)*$C$10)</f>
        <v/>
      </c>
      <c r="AG1605" s="61">
        <f>+AG1604-IF(AG$18&gt;74,(AG1604/AG$25)*$C$10)</f>
        <v/>
      </c>
      <c r="AH1605" s="61">
        <f>+AH1604-IF(AH$18&gt;74,(AH1604/AH$25)*$C$10)</f>
        <v/>
      </c>
      <c r="AI1605" s="61">
        <f>+AI1604-IF(AI$18&gt;74,(AI1604/AI$25)*$C$10)</f>
        <v/>
      </c>
      <c r="AJ1605" s="61">
        <f>+AJ1604-IF(AJ$18&gt;74,(AJ1604/AJ$25)*$C$10)</f>
        <v/>
      </c>
      <c r="AK1605" s="61">
        <f>+AK1604-IF(AK$18&gt;74,(AK1604/AK$25)*$C$10)</f>
        <v/>
      </c>
      <c r="AL1605" s="61">
        <f>+AL1604-IF(AL$18&gt;74,(AL1604/AL$25)*$C$10)</f>
        <v/>
      </c>
      <c r="AM1605" s="61">
        <f>+AM1604-IF(AM$18&gt;74,(AM1604/AM$25)*$C$10)</f>
        <v/>
      </c>
      <c r="AN1605" s="61">
        <f>+AN1604-IF(AN$18&gt;74,(AN1604/AN$25)*$C$10)</f>
        <v/>
      </c>
      <c r="AO1605" s="61">
        <f>+AO1604-IF(AO$18&gt;74,(AO1604/AO$25)*$C$10)</f>
        <v/>
      </c>
      <c r="AP1605" s="61">
        <f>+AP1604-IF(AP$18&gt;74,(AP1604/AP$25)*$C$10)</f>
        <v/>
      </c>
      <c r="AQ1605" s="61">
        <f>+AQ1604-IF(AQ$18&gt;74,(AQ1604/AQ$25)*$C$10)</f>
        <v/>
      </c>
      <c r="AR1605" s="61">
        <f>+AR1604-IF(AR$18&gt;74,(AR1604/AR$25)*$C$10)</f>
        <v/>
      </c>
      <c r="AS1605" s="61">
        <f>+AS1604-IF(AS$18&gt;74,(AS1604/AS$25)*$C$10)</f>
        <v/>
      </c>
      <c r="AT1605" s="61">
        <f>+AT1604-IF(AT$18&gt;74,(AT1604/AT$25)*$C$10)</f>
        <v/>
      </c>
      <c r="AU1605" s="61">
        <f>+AU1604-IF(AU$18&gt;74,(AU1604/AU$25)*$C$10)</f>
        <v/>
      </c>
      <c r="AV1605" s="61">
        <f>+AV1604-IF(AV$18&gt;74,(AV1604/AV$25)*$C$10)</f>
        <v/>
      </c>
      <c r="AW1605" s="61">
        <f>+AW1604-IF(AW$18&gt;74,(AW1604/AW$25)*$C$10)</f>
        <v/>
      </c>
      <c r="AX1605" s="35">
        <f>IF(AW1605&gt;0,1,0)</f>
        <v/>
      </c>
      <c r="AY1605" s="35">
        <f>IF(AL1605&gt;0,1,0)</f>
        <v/>
      </c>
      <c r="AZ1605" s="35">
        <f>IF(AG1605&gt;0,1,0)</f>
        <v/>
      </c>
      <c r="BA1605" s="35">
        <f>IF(AB1605&gt;0,1,0)</f>
        <v/>
      </c>
      <c r="BB1605" s="35">
        <f>IF(W1605&gt;0,1,0)</f>
        <v/>
      </c>
    </row>
    <row r="1606">
      <c r="B1606" s="154" t="inlineStr">
        <is>
          <t>trial 790</t>
        </is>
      </c>
      <c r="C1606" s="155">
        <f>+start-C1603</f>
        <v/>
      </c>
      <c r="D1606" s="156">
        <f>IF((C1606&lt;=0),0,((C1606-D$24)*Stock*(_xlfn.NORM.INV(RAND(),stock_ave,stock_std))+(C1606-D$24)*Bonds*(_xlfn.NORM.INV(RAND(),bond_ave,bond_std))+(C1606-D$24)*cash*(_xlfn.NORM.INV(RAND(),cash_ave,cash_std))+(C1606-D$24)))</f>
        <v/>
      </c>
      <c r="E1606" s="156">
        <f>IF((D1606&lt;=0),0,((D1606-E$24)*Stock*(_xlfn.NORM.INV(RAND(),stock_ave,stock_std))+(D1606-E$24)*Bonds*(_xlfn.NORM.INV(RAND(),bond_ave,bond_std))+(D1606-E$24)*cash*(_xlfn.NORM.INV(RAND(),cash_ave,cash_std))+(D1606-E$24)))</f>
        <v/>
      </c>
      <c r="F1606" s="156">
        <f>IF((E1606&lt;=0),0,((E1606-F$24)*Stock*(_xlfn.NORM.INV(RAND(),stock_ave,stock_std))+(E1606-F$24)*Bonds*(_xlfn.NORM.INV(RAND(),bond_ave,bond_std))+(E1606-F$24)*cash*(_xlfn.NORM.INV(RAND(),cash_ave,cash_std))+(E1606-F$24)))</f>
        <v/>
      </c>
      <c r="G1606" s="156">
        <f>IF((F1606&lt;=0),0,((F1606-G$24)*Stock*(_xlfn.NORM.INV(RAND(),stock_ave,stock_std))+(F1606-G$24)*Bonds*(_xlfn.NORM.INV(RAND(),bond_ave,bond_std))+(F1606-G$24)*cash*(_xlfn.NORM.INV(RAND(),cash_ave,cash_std))+(F1606-G$24)))</f>
        <v/>
      </c>
      <c r="H1606" s="156">
        <f>IF((G1606&lt;=0),0,((G1606-H$24)*Stock*(_xlfn.NORM.INV(RAND(),stock_ave,stock_std))+(G1606-H$24)*Bonds*(_xlfn.NORM.INV(RAND(),bond_ave,bond_std))+(G1606-H$24)*cash*(_xlfn.NORM.INV(RAND(),cash_ave,cash_std))+(G1606-H$24)))</f>
        <v/>
      </c>
      <c r="I1606" s="156">
        <f>IF((H1606&lt;=0),0,((H1606-I$24)*Stock*(_xlfn.NORM.INV(RAND(),stock_ave,stock_std))+(H1606-I$24)*Bonds*(_xlfn.NORM.INV(RAND(),bond_ave,bond_std))+(H1606-I$24)*cash*(_xlfn.NORM.INV(RAND(),cash_ave,cash_std))+(H1606-I$24)))</f>
        <v/>
      </c>
      <c r="J1606" s="156">
        <f>IF((I1606&lt;=0),0,((I1606-J$24)*Stock*(_xlfn.NORM.INV(RAND(),stock_ave,stock_std))+(I1606-J$24)*Bonds*(_xlfn.NORM.INV(RAND(),bond_ave,bond_std))+(I1606-J$24)*cash*(_xlfn.NORM.INV(RAND(),cash_ave,cash_std))+(I1606-J$24)))</f>
        <v/>
      </c>
      <c r="K1606" s="156">
        <f>IF((J1606&lt;=0),0,((J1606-K$24)*Stock*(_xlfn.NORM.INV(RAND(),stock_ave,stock_std))+(J1606-K$24)*Bonds*(_xlfn.NORM.INV(RAND(),bond_ave,bond_std))+(J1606-K$24)*cash*(_xlfn.NORM.INV(RAND(),cash_ave,cash_std))+(J1606-K$24)))</f>
        <v/>
      </c>
      <c r="L1606" s="156">
        <f>IF((K1606&lt;=0),0,((K1606-L$24)*Stock*(_xlfn.NORM.INV(RAND(),stock_ave,stock_std))+(K1606-L$24)*Bonds*(_xlfn.NORM.INV(RAND(),bond_ave,bond_std))+(K1606-L$24)*cash*(_xlfn.NORM.INV(RAND(),cash_ave,cash_std))+(K1606-L$24)))</f>
        <v/>
      </c>
      <c r="M1606" s="156">
        <f>IF((L1606&lt;=0),0,((L1606-M$24)*Stock*(_xlfn.NORM.INV(RAND(),stock_ave,stock_std))+(L1606-M$24)*Bonds*(_xlfn.NORM.INV(RAND(),bond_ave,bond_std))+(L1606-M$24)*cash*(_xlfn.NORM.INV(RAND(),cash_ave,cash_std))+(L1606-M$24)))</f>
        <v/>
      </c>
      <c r="N1606" s="156">
        <f>IF((M1606&lt;=0),0,((M1606-N$24)*Stock*(_xlfn.NORM.INV(RAND(),stock_ave,stock_std))+(M1606-N$24)*Bonds*(_xlfn.NORM.INV(RAND(),bond_ave,bond_std))+(M1606-N$24)*cash*(_xlfn.NORM.INV(RAND(),cash_ave,cash_std))+(M1606-N$24)))</f>
        <v/>
      </c>
      <c r="O1606" s="156">
        <f>IF((N1606&lt;=0),0,((N1606-O$24)*Stock*(_xlfn.NORM.INV(RAND(),stock_ave,stock_std))+(N1606-O$24)*Bonds*(_xlfn.NORM.INV(RAND(),bond_ave,bond_std))+(N1606-O$24)*cash*(_xlfn.NORM.INV(RAND(),cash_ave,cash_std))+(N1606-O$24)))</f>
        <v/>
      </c>
      <c r="P1606" s="156">
        <f>IF((O1606&lt;=0),0,((O1606-P$24)*Stock*(_xlfn.NORM.INV(RAND(),stock_ave,stock_std))+(O1606-P$24)*Bonds*(_xlfn.NORM.INV(RAND(),bond_ave,bond_std))+(O1606-P$24)*cash*(_xlfn.NORM.INV(RAND(),cash_ave,cash_std))+(O1606-P$24)))</f>
        <v/>
      </c>
      <c r="Q1606" s="156">
        <f>IF((P1606&lt;=0),0,((P1606-Q$24)*Stock*(_xlfn.NORM.INV(RAND(),stock_ave,stock_std))+(P1606-Q$24)*Bonds*(_xlfn.NORM.INV(RAND(),bond_ave,bond_std))+(P1606-Q$24)*cash*(_xlfn.NORM.INV(RAND(),cash_ave,cash_std))+(P1606-Q$24)))</f>
        <v/>
      </c>
      <c r="R1606" s="156">
        <f>IF((Q1606&lt;=0),0,((Q1606-R$24)*Stock*(_xlfn.NORM.INV(RAND(),stock_ave,stock_std))+(Q1606-R$24)*Bonds*(_xlfn.NORM.INV(RAND(),bond_ave,bond_std))+(Q1606-R$24)*cash*(_xlfn.NORM.INV(RAND(),cash_ave,cash_std))+(Q1606-R$24)))</f>
        <v/>
      </c>
      <c r="S1606" s="156">
        <f>IF((R1606&lt;=0),0,((R1606-S$24)*Stock*(_xlfn.NORM.INV(RAND(),stock_ave,stock_std))+(R1606-S$24)*Bonds*(_xlfn.NORM.INV(RAND(),bond_ave,bond_std))+(R1606-S$24)*cash*(_xlfn.NORM.INV(RAND(),cash_ave,cash_std))+(R1606-S$24)))</f>
        <v/>
      </c>
      <c r="T1606" s="156">
        <f>IF((S1606&lt;=0),0,((S1606-T$24)*Stock*(_xlfn.NORM.INV(RAND(),stock_ave,stock_std))+(S1606-T$24)*Bonds*(_xlfn.NORM.INV(RAND(),bond_ave,bond_std))+(S1606-T$24)*cash*(_xlfn.NORM.INV(RAND(),cash_ave,cash_std))+(S1606-T$24)))</f>
        <v/>
      </c>
      <c r="U1606" s="156">
        <f>IF((T1606&lt;=0),0,((T1606-U$24)*Stock*(_xlfn.NORM.INV(RAND(),stock_ave,stock_std))+(T1606-U$24)*Bonds*(_xlfn.NORM.INV(RAND(),bond_ave,bond_std))+(T1606-U$24)*cash*(_xlfn.NORM.INV(RAND(),cash_ave,cash_std))+(T1606-U$24)))</f>
        <v/>
      </c>
      <c r="V1606" s="156">
        <f>IF((U1606&lt;=0),0,((U1606-V$24)*Stock*(_xlfn.NORM.INV(RAND(),stock_ave,stock_std))+(U1606-V$24)*Bonds*(_xlfn.NORM.INV(RAND(),bond_ave,bond_std))+(U1606-V$24)*cash*(_xlfn.NORM.INV(RAND(),cash_ave,cash_std))+(U1606-V$24)))</f>
        <v/>
      </c>
      <c r="W1606" s="156">
        <f>IF((V1606&lt;=0),0,((V1606-W$24)*Stock*(_xlfn.NORM.INV(RAND(),stock_ave,stock_std))+(V1606-W$24)*Bonds*(_xlfn.NORM.INV(RAND(),bond_ave,bond_std))+(V1606-W$24)*cash*(_xlfn.NORM.INV(RAND(),cash_ave,cash_std))+(V1606-W$24)))</f>
        <v/>
      </c>
      <c r="X1606" s="156">
        <f>IF((W1606&lt;=0),0,((W1606-X$24)*Stock*(_xlfn.NORM.INV(RAND(),stock_ave,stock_std))+(W1606-X$24)*Bonds*(_xlfn.NORM.INV(RAND(),bond_ave,bond_std))+(W1606-X$24)*cash*(_xlfn.NORM.INV(RAND(),cash_ave,cash_std))+(W1606-X$24)))</f>
        <v/>
      </c>
      <c r="Y1606" s="156">
        <f>IF((X1606&lt;=0),0,((X1606-Y$24)*Stock*(_xlfn.NORM.INV(RAND(),stock_ave,stock_std))+(X1606-Y$24)*Bonds*(_xlfn.NORM.INV(RAND(),bond_ave,bond_std))+(X1606-Y$24)*cash*(_xlfn.NORM.INV(RAND(),cash_ave,cash_std))+(X1606-Y$24)))</f>
        <v/>
      </c>
      <c r="Z1606" s="156">
        <f>IF((Y1606&lt;=0),0,((Y1606-Z$24)*Stock*(_xlfn.NORM.INV(RAND(),stock_ave,stock_std))+(Y1606-Z$24)*Bonds*(_xlfn.NORM.INV(RAND(),bond_ave,bond_std))+(Y1606-Z$24)*cash*(_xlfn.NORM.INV(RAND(),cash_ave,cash_std))+(Y1606-Z$24)))</f>
        <v/>
      </c>
      <c r="AA1606" s="156">
        <f>IF((Z1606&lt;=0),0,((Z1606-AA$24)*Stock*(_xlfn.NORM.INV(RAND(),stock_ave,stock_std))+(Z1606-AA$24)*Bonds*(_xlfn.NORM.INV(RAND(),bond_ave,bond_std))+(Z1606-AA$24)*cash*(_xlfn.NORM.INV(RAND(),cash_ave,cash_std))+(Z1606-AA$24)))</f>
        <v/>
      </c>
      <c r="AB1606" s="156">
        <f>IF((AA1606&lt;=0),0,((AA1606-AB$24)*Stock*(_xlfn.NORM.INV(RAND(),stock_ave,stock_std))+(AA1606-AB$24)*Bonds*(_xlfn.NORM.INV(RAND(),bond_ave,bond_std))+(AA1606-AB$24)*cash*(_xlfn.NORM.INV(RAND(),cash_ave,cash_std))+(AA1606-AB$24)))</f>
        <v/>
      </c>
      <c r="AC1606" s="156">
        <f>IF((AB1606&lt;=0),0,((AB1606-AC$24)*Stock*(_xlfn.NORM.INV(RAND(),stock_ave,stock_std))+(AB1606-AC$24)*Bonds*(_xlfn.NORM.INV(RAND(),bond_ave,bond_std))+(AB1606-AC$24)*cash*(_xlfn.NORM.INV(RAND(),cash_ave,cash_std))+(AB1606-AC$24)))</f>
        <v/>
      </c>
      <c r="AD1606" s="156">
        <f>IF((AC1606&lt;=0),0,((AC1606-AD$24)*Stock*(_xlfn.NORM.INV(RAND(),stock_ave,stock_std))+(AC1606-AD$24)*Bonds*(_xlfn.NORM.INV(RAND(),bond_ave,bond_std))+(AC1606-AD$24)*cash*(_xlfn.NORM.INV(RAND(),cash_ave,cash_std))+(AC1606-AD$24)))</f>
        <v/>
      </c>
      <c r="AE1606" s="156">
        <f>IF((AD1606&lt;=0),0,((AD1606-AE$24)*Stock*(_xlfn.NORM.INV(RAND(),stock_ave,stock_std))+(AD1606-AE$24)*Bonds*(_xlfn.NORM.INV(RAND(),bond_ave,bond_std))+(AD1606-AE$24)*cash*(_xlfn.NORM.INV(RAND(),cash_ave,cash_std))+(AD1606-AE$24)))</f>
        <v/>
      </c>
      <c r="AF1606" s="156">
        <f>IF((AE1606&lt;=0),0,((AE1606-AF$24)*Stock*(_xlfn.NORM.INV(RAND(),stock_ave,stock_std))+(AE1606-AF$24)*Bonds*(_xlfn.NORM.INV(RAND(),bond_ave,bond_std))+(AE1606-AF$24)*cash*(_xlfn.NORM.INV(RAND(),cash_ave,cash_std))+(AE1606-AF$24)))</f>
        <v/>
      </c>
      <c r="AG1606" s="156">
        <f>IF((AF1606&lt;=0),0,((AF1606-AG$24)*Stock*(_xlfn.NORM.INV(RAND(),stock_ave,stock_std))+(AF1606-AG$24)*Bonds*(_xlfn.NORM.INV(RAND(),bond_ave,bond_std))+(AF1606-AG$24)*cash*(_xlfn.NORM.INV(RAND(),cash_ave,cash_std))+(AF1606-AG$24)))</f>
        <v/>
      </c>
      <c r="AH1606" s="156">
        <f>IF((AG1606&lt;=0),0,((AG1606-AH$24)*Stock*(_xlfn.NORM.INV(RAND(),stock_ave,stock_std))+(AG1606-AH$24)*Bonds*(_xlfn.NORM.INV(RAND(),bond_ave,bond_std))+(AG1606-AH$24)*cash*(_xlfn.NORM.INV(RAND(),cash_ave,cash_std))+(AG1606-AH$24)))</f>
        <v/>
      </c>
      <c r="AI1606" s="156">
        <f>IF((AH1606&lt;=0),0,((AH1606-AI$24)*Stock*(_xlfn.NORM.INV(RAND(),stock_ave,stock_std))+(AH1606-AI$24)*Bonds*(_xlfn.NORM.INV(RAND(),bond_ave,bond_std))+(AH1606-AI$24)*cash*(_xlfn.NORM.INV(RAND(),cash_ave,cash_std))+(AH1606-AI$24)))</f>
        <v/>
      </c>
      <c r="AJ1606" s="156">
        <f>IF((AI1606&lt;=0),0,((AI1606-AJ$24)*Stock*(_xlfn.NORM.INV(RAND(),stock_ave,stock_std))+(AI1606-AJ$24)*Bonds*(_xlfn.NORM.INV(RAND(),bond_ave,bond_std))+(AI1606-AJ$24)*cash*(_xlfn.NORM.INV(RAND(),cash_ave,cash_std))+(AI1606-AJ$24)))</f>
        <v/>
      </c>
      <c r="AK1606" s="156">
        <f>IF((AJ1606&lt;=0),0,((AJ1606-AK$24)*Stock*(_xlfn.NORM.INV(RAND(),stock_ave,stock_std))+(AJ1606-AK$24)*Bonds*(_xlfn.NORM.INV(RAND(),bond_ave,bond_std))+(AJ1606-AK$24)*cash*(_xlfn.NORM.INV(RAND(),cash_ave,cash_std))+(AJ1606-AK$24)))</f>
        <v/>
      </c>
      <c r="AL1606" s="156">
        <f>IF((AK1606&lt;=0),0,((AK1606-AL$24)*Stock*(_xlfn.NORM.INV(RAND(),stock_ave,stock_std))+(AK1606-AL$24)*Bonds*(_xlfn.NORM.INV(RAND(),bond_ave,bond_std))+(AK1606-AL$24)*cash*(_xlfn.NORM.INV(RAND(),cash_ave,cash_std))+(AK1606-AL$24)))</f>
        <v/>
      </c>
      <c r="AM1606" s="156">
        <f>IF((AL1606&lt;=0),0,((AL1606-AM$24)*Stock*(_xlfn.NORM.INV(RAND(),stock_ave,stock_std))+(AL1606-AM$24)*Bonds*(_xlfn.NORM.INV(RAND(),bond_ave,bond_std))+(AL1606-AM$24)*cash*(_xlfn.NORM.INV(RAND(),cash_ave,cash_std))+(AL1606-AM$24)))</f>
        <v/>
      </c>
      <c r="AN1606" s="156">
        <f>IF((AM1606&lt;=0),0,((AM1606-AN$24)*Stock*(_xlfn.NORM.INV(RAND(),stock_ave,stock_std))+(AM1606-AN$24)*Bonds*(_xlfn.NORM.INV(RAND(),bond_ave,bond_std))+(AM1606-AN$24)*cash*(_xlfn.NORM.INV(RAND(),cash_ave,cash_std))+(AM1606-AN$24)))</f>
        <v/>
      </c>
      <c r="AO1606" s="156">
        <f>IF((AN1606&lt;=0),0,((AN1606-AO$24)*Stock*(_xlfn.NORM.INV(RAND(),stock_ave,stock_std))+(AN1606-AO$24)*Bonds*(_xlfn.NORM.INV(RAND(),bond_ave,bond_std))+(AN1606-AO$24)*cash*(_xlfn.NORM.INV(RAND(),cash_ave,cash_std))+(AN1606-AO$24)))</f>
        <v/>
      </c>
      <c r="AP1606" s="156">
        <f>IF((AO1606&lt;=0),0,((AO1606-AP$24)*Stock*(_xlfn.NORM.INV(RAND(),stock_ave,stock_std))+(AO1606-AP$24)*Bonds*(_xlfn.NORM.INV(RAND(),bond_ave,bond_std))+(AO1606-AP$24)*cash*(_xlfn.NORM.INV(RAND(),cash_ave,cash_std))+(AO1606-AP$24)))</f>
        <v/>
      </c>
      <c r="AQ1606" s="156">
        <f>IF((AP1606&lt;=0),0,((AP1606-AQ$24)*Stock*(_xlfn.NORM.INV(RAND(),stock_ave,stock_std))+(AP1606-AQ$24)*Bonds*(_xlfn.NORM.INV(RAND(),bond_ave,bond_std))+(AP1606-AQ$24)*cash*(_xlfn.NORM.INV(RAND(),cash_ave,cash_std))+(AP1606-AQ$24)))</f>
        <v/>
      </c>
      <c r="AR1606" s="156">
        <f>IF((AQ1606&lt;=0),0,((AQ1606-AR$24)*Stock*(_xlfn.NORM.INV(RAND(),stock_ave,stock_std))+(AQ1606-AR$24)*Bonds*(_xlfn.NORM.INV(RAND(),bond_ave,bond_std))+(AQ1606-AR$24)*cash*(_xlfn.NORM.INV(RAND(),cash_ave,cash_std))+(AQ1606-AR$24)))</f>
        <v/>
      </c>
      <c r="AS1606" s="156">
        <f>IF((AR1606&lt;=0),0,((AR1606-AS$24)*Stock*(_xlfn.NORM.INV(RAND(),stock_ave,stock_std))+(AR1606-AS$24)*Bonds*(_xlfn.NORM.INV(RAND(),bond_ave,bond_std))+(AR1606-AS$24)*cash*(_xlfn.NORM.INV(RAND(),cash_ave,cash_std))+(AR1606-AS$24)))</f>
        <v/>
      </c>
      <c r="AT1606" s="156">
        <f>IF((AS1606&lt;=0),0,((AS1606-AT$24)*Stock*(_xlfn.NORM.INV(RAND(),stock_ave,stock_std))+(AS1606-AT$24)*Bonds*(_xlfn.NORM.INV(RAND(),bond_ave,bond_std))+(AS1606-AT$24)*cash*(_xlfn.NORM.INV(RAND(),cash_ave,cash_std))+(AS1606-AT$24)))</f>
        <v/>
      </c>
      <c r="AU1606" s="156">
        <f>IF((AT1606&lt;=0),0,((AT1606-AU$24)*Stock*(_xlfn.NORM.INV(RAND(),stock_ave,stock_std))+(AT1606-AU$24)*Bonds*(_xlfn.NORM.INV(RAND(),bond_ave,bond_std))+(AT1606-AU$24)*cash*(_xlfn.NORM.INV(RAND(),cash_ave,cash_std))+(AT1606-AU$24)))</f>
        <v/>
      </c>
      <c r="AV1606" s="156">
        <f>IF((AU1606&lt;=0),0,((AU1606-AV$24)*Stock*(_xlfn.NORM.INV(RAND(),stock_ave,stock_std))+(AU1606-AV$24)*Bonds*(_xlfn.NORM.INV(RAND(),bond_ave,bond_std))+(AU1606-AV$24)*cash*(_xlfn.NORM.INV(RAND(),cash_ave,cash_std))+(AU1606-AV$24)))</f>
        <v/>
      </c>
      <c r="AW1606" s="156">
        <f>IF((AV1606&lt;=0),0,((AV1606-AW$24)*Stock*(_xlfn.NORM.INV(RAND(),stock_ave,stock_std))+(AV1606-AW$24)*Bonds*(_xlfn.NORM.INV(RAND(),bond_ave,bond_std))+(AV1606-AW$24)*cash*(_xlfn.NORM.INV(RAND(),cash_ave,cash_std))+(AV1606-AW$24)))</f>
        <v/>
      </c>
      <c r="AX1606" s="159" t="n"/>
      <c r="AY1606" s="159" t="n"/>
      <c r="AZ1606" s="159" t="n"/>
      <c r="BA1606" s="159" t="n"/>
      <c r="BB1606" s="159" t="n"/>
    </row>
    <row r="1607">
      <c r="C1607" s="147" t="n"/>
      <c r="D1607" s="61">
        <f>+D1606-IF(D$18&gt;74,(D1606/D$25)*$C$10)</f>
        <v/>
      </c>
      <c r="E1607" s="61">
        <f>+E1606-IF(E$18&gt;74,(E1606/E$25)*$C$10)</f>
        <v/>
      </c>
      <c r="F1607" s="61">
        <f>+F1606-IF(F$18&gt;74,(F1606/F$25)*$C$10)</f>
        <v/>
      </c>
      <c r="G1607" s="61">
        <f>+G1606-IF(G$18&gt;74,(G1606/G$25)*$C$10)</f>
        <v/>
      </c>
      <c r="H1607" s="61">
        <f>+H1606-IF(H$18&gt;74,(H1606/H$25)*$C$10)</f>
        <v/>
      </c>
      <c r="I1607" s="61">
        <f>+I1606-IF(I$18&gt;74,(I1606/I$25)*$C$10)</f>
        <v/>
      </c>
      <c r="J1607" s="61">
        <f>+J1606-IF(J$18&gt;74,(J1606/J$25)*$C$10)</f>
        <v/>
      </c>
      <c r="K1607" s="61">
        <f>+K1606-IF(K$18&gt;74,(K1606/K$25)*$C$10)</f>
        <v/>
      </c>
      <c r="L1607" s="61">
        <f>+L1606-IF(L$18&gt;74,(L1606/L$25)*$C$10)</f>
        <v/>
      </c>
      <c r="M1607" s="61">
        <f>+M1606-IF(M$18&gt;74,(M1606/M$25)*$C$10)</f>
        <v/>
      </c>
      <c r="N1607" s="61">
        <f>+N1606-IF(N$18&gt;74,(N1606/N$25)*$C$10)</f>
        <v/>
      </c>
      <c r="O1607" s="61">
        <f>+O1606-IF(O$18&gt;74,(O1606/O$25)*$C$10)</f>
        <v/>
      </c>
      <c r="P1607" s="61">
        <f>+P1606-IF(P$18&gt;74,(P1606/P$25)*$C$10)</f>
        <v/>
      </c>
      <c r="Q1607" s="61">
        <f>+Q1606-IF(Q$18&gt;74,(Q1606/Q$25)*$C$10)</f>
        <v/>
      </c>
      <c r="R1607" s="61">
        <f>+R1606-IF(R$18&gt;74,(R1606/R$25)*$C$10)</f>
        <v/>
      </c>
      <c r="S1607" s="61">
        <f>+S1606-IF(S$18&gt;74,(S1606/S$25)*$C$10)</f>
        <v/>
      </c>
      <c r="T1607" s="61">
        <f>+T1606-IF(T$18&gt;74,(T1606/T$25)*$C$10)</f>
        <v/>
      </c>
      <c r="U1607" s="61">
        <f>+U1606-IF(U$18&gt;74,(U1606/U$25)*$C$10)</f>
        <v/>
      </c>
      <c r="V1607" s="61">
        <f>+V1606-IF(V$18&gt;74,(V1606/V$25)*$C$10)</f>
        <v/>
      </c>
      <c r="W1607" s="61">
        <f>+W1606-IF(W$18&gt;74,(W1606/W$25)*$C$10)</f>
        <v/>
      </c>
      <c r="X1607" s="61">
        <f>+X1606-IF(X$18&gt;74,(X1606/X$25)*$C$10)</f>
        <v/>
      </c>
      <c r="Y1607" s="61">
        <f>+Y1606-IF(Y$18&gt;74,(Y1606/Y$25)*$C$10)</f>
        <v/>
      </c>
      <c r="Z1607" s="61">
        <f>+Z1606-IF(Z$18&gt;74,(Z1606/Z$25)*$C$10)</f>
        <v/>
      </c>
      <c r="AA1607" s="61">
        <f>+AA1606-IF(AA$18&gt;74,(AA1606/AA$25)*$C$10)</f>
        <v/>
      </c>
      <c r="AB1607" s="61">
        <f>+AB1606-IF(AB$18&gt;74,(AB1606/AB$25)*$C$10)</f>
        <v/>
      </c>
      <c r="AC1607" s="61">
        <f>+AC1606-IF(AC$18&gt;74,(AC1606/AC$25)*$C$10)</f>
        <v/>
      </c>
      <c r="AD1607" s="61">
        <f>+AD1606-IF(AD$18&gt;74,(AD1606/AD$25)*$C$10)</f>
        <v/>
      </c>
      <c r="AE1607" s="61">
        <f>+AE1606-IF(AE$18&gt;74,(AE1606/AE$25)*$C$10)</f>
        <v/>
      </c>
      <c r="AF1607" s="61">
        <f>+AF1606-IF(AF$18&gt;74,(AF1606/AF$25)*$C$10)</f>
        <v/>
      </c>
      <c r="AG1607" s="61">
        <f>+AG1606-IF(AG$18&gt;74,(AG1606/AG$25)*$C$10)</f>
        <v/>
      </c>
      <c r="AH1607" s="61">
        <f>+AH1606-IF(AH$18&gt;74,(AH1606/AH$25)*$C$10)</f>
        <v/>
      </c>
      <c r="AI1607" s="61">
        <f>+AI1606-IF(AI$18&gt;74,(AI1606/AI$25)*$C$10)</f>
        <v/>
      </c>
      <c r="AJ1607" s="61">
        <f>+AJ1606-IF(AJ$18&gt;74,(AJ1606/AJ$25)*$C$10)</f>
        <v/>
      </c>
      <c r="AK1607" s="61">
        <f>+AK1606-IF(AK$18&gt;74,(AK1606/AK$25)*$C$10)</f>
        <v/>
      </c>
      <c r="AL1607" s="61">
        <f>+AL1606-IF(AL$18&gt;74,(AL1606/AL$25)*$C$10)</f>
        <v/>
      </c>
      <c r="AM1607" s="61">
        <f>+AM1606-IF(AM$18&gt;74,(AM1606/AM$25)*$C$10)</f>
        <v/>
      </c>
      <c r="AN1607" s="61">
        <f>+AN1606-IF(AN$18&gt;74,(AN1606/AN$25)*$C$10)</f>
        <v/>
      </c>
      <c r="AO1607" s="61">
        <f>+AO1606-IF(AO$18&gt;74,(AO1606/AO$25)*$C$10)</f>
        <v/>
      </c>
      <c r="AP1607" s="61">
        <f>+AP1606-IF(AP$18&gt;74,(AP1606/AP$25)*$C$10)</f>
        <v/>
      </c>
      <c r="AQ1607" s="61">
        <f>+AQ1606-IF(AQ$18&gt;74,(AQ1606/AQ$25)*$C$10)</f>
        <v/>
      </c>
      <c r="AR1607" s="61">
        <f>+AR1606-IF(AR$18&gt;74,(AR1606/AR$25)*$C$10)</f>
        <v/>
      </c>
      <c r="AS1607" s="61">
        <f>+AS1606-IF(AS$18&gt;74,(AS1606/AS$25)*$C$10)</f>
        <v/>
      </c>
      <c r="AT1607" s="61">
        <f>+AT1606-IF(AT$18&gt;74,(AT1606/AT$25)*$C$10)</f>
        <v/>
      </c>
      <c r="AU1607" s="61">
        <f>+AU1606-IF(AU$18&gt;74,(AU1606/AU$25)*$C$10)</f>
        <v/>
      </c>
      <c r="AV1607" s="61">
        <f>+AV1606-IF(AV$18&gt;74,(AV1606/AV$25)*$C$10)</f>
        <v/>
      </c>
      <c r="AW1607" s="61">
        <f>+AW1606-IF(AW$18&gt;74,(AW1606/AW$25)*$C$10)</f>
        <v/>
      </c>
      <c r="AX1607" s="35">
        <f>IF(AW1607&gt;0,1,0)</f>
        <v/>
      </c>
      <c r="AY1607" s="35">
        <f>IF(AL1607&gt;0,1,0)</f>
        <v/>
      </c>
      <c r="AZ1607" s="35">
        <f>IF(AG1607&gt;0,1,0)</f>
        <v/>
      </c>
      <c r="BA1607" s="35">
        <f>IF(AB1607&gt;0,1,0)</f>
        <v/>
      </c>
      <c r="BB1607" s="35">
        <f>IF(W1607&gt;0,1,0)</f>
        <v/>
      </c>
    </row>
    <row r="1608">
      <c r="B1608" s="154" t="inlineStr">
        <is>
          <t>trial 791</t>
        </is>
      </c>
      <c r="C1608" s="155">
        <f>+start-C1605</f>
        <v/>
      </c>
      <c r="D1608" s="156">
        <f>IF((C1608&lt;=0),0,((C1608-D$24)*Stock*(_xlfn.NORM.INV(RAND(),stock_ave,stock_std))+(C1608-D$24)*Bonds*(_xlfn.NORM.INV(RAND(),bond_ave,bond_std))+(C1608-D$24)*cash*(_xlfn.NORM.INV(RAND(),cash_ave,cash_std))+(C1608-D$24)))</f>
        <v/>
      </c>
      <c r="E1608" s="156">
        <f>IF((D1608&lt;=0),0,((D1608-E$24)*Stock*(_xlfn.NORM.INV(RAND(),stock_ave,stock_std))+(D1608-E$24)*Bonds*(_xlfn.NORM.INV(RAND(),bond_ave,bond_std))+(D1608-E$24)*cash*(_xlfn.NORM.INV(RAND(),cash_ave,cash_std))+(D1608-E$24)))</f>
        <v/>
      </c>
      <c r="F1608" s="156">
        <f>IF((E1608&lt;=0),0,((E1608-F$24)*Stock*(_xlfn.NORM.INV(RAND(),stock_ave,stock_std))+(E1608-F$24)*Bonds*(_xlfn.NORM.INV(RAND(),bond_ave,bond_std))+(E1608-F$24)*cash*(_xlfn.NORM.INV(RAND(),cash_ave,cash_std))+(E1608-F$24)))</f>
        <v/>
      </c>
      <c r="G1608" s="156">
        <f>IF((F1608&lt;=0),0,((F1608-G$24)*Stock*(_xlfn.NORM.INV(RAND(),stock_ave,stock_std))+(F1608-G$24)*Bonds*(_xlfn.NORM.INV(RAND(),bond_ave,bond_std))+(F1608-G$24)*cash*(_xlfn.NORM.INV(RAND(),cash_ave,cash_std))+(F1608-G$24)))</f>
        <v/>
      </c>
      <c r="H1608" s="156">
        <f>IF((G1608&lt;=0),0,((G1608-H$24)*Stock*(_xlfn.NORM.INV(RAND(),stock_ave,stock_std))+(G1608-H$24)*Bonds*(_xlfn.NORM.INV(RAND(),bond_ave,bond_std))+(G1608-H$24)*cash*(_xlfn.NORM.INV(RAND(),cash_ave,cash_std))+(G1608-H$24)))</f>
        <v/>
      </c>
      <c r="I1608" s="156">
        <f>IF((H1608&lt;=0),0,((H1608-I$24)*Stock*(_xlfn.NORM.INV(RAND(),stock_ave,stock_std))+(H1608-I$24)*Bonds*(_xlfn.NORM.INV(RAND(),bond_ave,bond_std))+(H1608-I$24)*cash*(_xlfn.NORM.INV(RAND(),cash_ave,cash_std))+(H1608-I$24)))</f>
        <v/>
      </c>
      <c r="J1608" s="156">
        <f>IF((I1608&lt;=0),0,((I1608-J$24)*Stock*(_xlfn.NORM.INV(RAND(),stock_ave,stock_std))+(I1608-J$24)*Bonds*(_xlfn.NORM.INV(RAND(),bond_ave,bond_std))+(I1608-J$24)*cash*(_xlfn.NORM.INV(RAND(),cash_ave,cash_std))+(I1608-J$24)))</f>
        <v/>
      </c>
      <c r="K1608" s="156">
        <f>IF((J1608&lt;=0),0,((J1608-K$24)*Stock*(_xlfn.NORM.INV(RAND(),stock_ave,stock_std))+(J1608-K$24)*Bonds*(_xlfn.NORM.INV(RAND(),bond_ave,bond_std))+(J1608-K$24)*cash*(_xlfn.NORM.INV(RAND(),cash_ave,cash_std))+(J1608-K$24)))</f>
        <v/>
      </c>
      <c r="L1608" s="156">
        <f>IF((K1608&lt;=0),0,((K1608-L$24)*Stock*(_xlfn.NORM.INV(RAND(),stock_ave,stock_std))+(K1608-L$24)*Bonds*(_xlfn.NORM.INV(RAND(),bond_ave,bond_std))+(K1608-L$24)*cash*(_xlfn.NORM.INV(RAND(),cash_ave,cash_std))+(K1608-L$24)))</f>
        <v/>
      </c>
      <c r="M1608" s="156">
        <f>IF((L1608&lt;=0),0,((L1608-M$24)*Stock*(_xlfn.NORM.INV(RAND(),stock_ave,stock_std))+(L1608-M$24)*Bonds*(_xlfn.NORM.INV(RAND(),bond_ave,bond_std))+(L1608-M$24)*cash*(_xlfn.NORM.INV(RAND(),cash_ave,cash_std))+(L1608-M$24)))</f>
        <v/>
      </c>
      <c r="N1608" s="156">
        <f>IF((M1608&lt;=0),0,((M1608-N$24)*Stock*(_xlfn.NORM.INV(RAND(),stock_ave,stock_std))+(M1608-N$24)*Bonds*(_xlfn.NORM.INV(RAND(),bond_ave,bond_std))+(M1608-N$24)*cash*(_xlfn.NORM.INV(RAND(),cash_ave,cash_std))+(M1608-N$24)))</f>
        <v/>
      </c>
      <c r="O1608" s="156">
        <f>IF((N1608&lt;=0),0,((N1608-O$24)*Stock*(_xlfn.NORM.INV(RAND(),stock_ave,stock_std))+(N1608-O$24)*Bonds*(_xlfn.NORM.INV(RAND(),bond_ave,bond_std))+(N1608-O$24)*cash*(_xlfn.NORM.INV(RAND(),cash_ave,cash_std))+(N1608-O$24)))</f>
        <v/>
      </c>
      <c r="P1608" s="156">
        <f>IF((O1608&lt;=0),0,((O1608-P$24)*Stock*(_xlfn.NORM.INV(RAND(),stock_ave,stock_std))+(O1608-P$24)*Bonds*(_xlfn.NORM.INV(RAND(),bond_ave,bond_std))+(O1608-P$24)*cash*(_xlfn.NORM.INV(RAND(),cash_ave,cash_std))+(O1608-P$24)))</f>
        <v/>
      </c>
      <c r="Q1608" s="156">
        <f>IF((P1608&lt;=0),0,((P1608-Q$24)*Stock*(_xlfn.NORM.INV(RAND(),stock_ave,stock_std))+(P1608-Q$24)*Bonds*(_xlfn.NORM.INV(RAND(),bond_ave,bond_std))+(P1608-Q$24)*cash*(_xlfn.NORM.INV(RAND(),cash_ave,cash_std))+(P1608-Q$24)))</f>
        <v/>
      </c>
      <c r="R1608" s="156">
        <f>IF((Q1608&lt;=0),0,((Q1608-R$24)*Stock*(_xlfn.NORM.INV(RAND(),stock_ave,stock_std))+(Q1608-R$24)*Bonds*(_xlfn.NORM.INV(RAND(),bond_ave,bond_std))+(Q1608-R$24)*cash*(_xlfn.NORM.INV(RAND(),cash_ave,cash_std))+(Q1608-R$24)))</f>
        <v/>
      </c>
      <c r="S1608" s="156">
        <f>IF((R1608&lt;=0),0,((R1608-S$24)*Stock*(_xlfn.NORM.INV(RAND(),stock_ave,stock_std))+(R1608-S$24)*Bonds*(_xlfn.NORM.INV(RAND(),bond_ave,bond_std))+(R1608-S$24)*cash*(_xlfn.NORM.INV(RAND(),cash_ave,cash_std))+(R1608-S$24)))</f>
        <v/>
      </c>
      <c r="T1608" s="156">
        <f>IF((S1608&lt;=0),0,((S1608-T$24)*Stock*(_xlfn.NORM.INV(RAND(),stock_ave,stock_std))+(S1608-T$24)*Bonds*(_xlfn.NORM.INV(RAND(),bond_ave,bond_std))+(S1608-T$24)*cash*(_xlfn.NORM.INV(RAND(),cash_ave,cash_std))+(S1608-T$24)))</f>
        <v/>
      </c>
      <c r="U1608" s="156">
        <f>IF((T1608&lt;=0),0,((T1608-U$24)*Stock*(_xlfn.NORM.INV(RAND(),stock_ave,stock_std))+(T1608-U$24)*Bonds*(_xlfn.NORM.INV(RAND(),bond_ave,bond_std))+(T1608-U$24)*cash*(_xlfn.NORM.INV(RAND(),cash_ave,cash_std))+(T1608-U$24)))</f>
        <v/>
      </c>
      <c r="V1608" s="156">
        <f>IF((U1608&lt;=0),0,((U1608-V$24)*Stock*(_xlfn.NORM.INV(RAND(),stock_ave,stock_std))+(U1608-V$24)*Bonds*(_xlfn.NORM.INV(RAND(),bond_ave,bond_std))+(U1608-V$24)*cash*(_xlfn.NORM.INV(RAND(),cash_ave,cash_std))+(U1608-V$24)))</f>
        <v/>
      </c>
      <c r="W1608" s="156">
        <f>IF((V1608&lt;=0),0,((V1608-W$24)*Stock*(_xlfn.NORM.INV(RAND(),stock_ave,stock_std))+(V1608-W$24)*Bonds*(_xlfn.NORM.INV(RAND(),bond_ave,bond_std))+(V1608-W$24)*cash*(_xlfn.NORM.INV(RAND(),cash_ave,cash_std))+(V1608-W$24)))</f>
        <v/>
      </c>
      <c r="X1608" s="156">
        <f>IF((W1608&lt;=0),0,((W1608-X$24)*Stock*(_xlfn.NORM.INV(RAND(),stock_ave,stock_std))+(W1608-X$24)*Bonds*(_xlfn.NORM.INV(RAND(),bond_ave,bond_std))+(W1608-X$24)*cash*(_xlfn.NORM.INV(RAND(),cash_ave,cash_std))+(W1608-X$24)))</f>
        <v/>
      </c>
      <c r="Y1608" s="156">
        <f>IF((X1608&lt;=0),0,((X1608-Y$24)*Stock*(_xlfn.NORM.INV(RAND(),stock_ave,stock_std))+(X1608-Y$24)*Bonds*(_xlfn.NORM.INV(RAND(),bond_ave,bond_std))+(X1608-Y$24)*cash*(_xlfn.NORM.INV(RAND(),cash_ave,cash_std))+(X1608-Y$24)))</f>
        <v/>
      </c>
      <c r="Z1608" s="156">
        <f>IF((Y1608&lt;=0),0,((Y1608-Z$24)*Stock*(_xlfn.NORM.INV(RAND(),stock_ave,stock_std))+(Y1608-Z$24)*Bonds*(_xlfn.NORM.INV(RAND(),bond_ave,bond_std))+(Y1608-Z$24)*cash*(_xlfn.NORM.INV(RAND(),cash_ave,cash_std))+(Y1608-Z$24)))</f>
        <v/>
      </c>
      <c r="AA1608" s="156">
        <f>IF((Z1608&lt;=0),0,((Z1608-AA$24)*Stock*(_xlfn.NORM.INV(RAND(),stock_ave,stock_std))+(Z1608-AA$24)*Bonds*(_xlfn.NORM.INV(RAND(),bond_ave,bond_std))+(Z1608-AA$24)*cash*(_xlfn.NORM.INV(RAND(),cash_ave,cash_std))+(Z1608-AA$24)))</f>
        <v/>
      </c>
      <c r="AB1608" s="156">
        <f>IF((AA1608&lt;=0),0,((AA1608-AB$24)*Stock*(_xlfn.NORM.INV(RAND(),stock_ave,stock_std))+(AA1608-AB$24)*Bonds*(_xlfn.NORM.INV(RAND(),bond_ave,bond_std))+(AA1608-AB$24)*cash*(_xlfn.NORM.INV(RAND(),cash_ave,cash_std))+(AA1608-AB$24)))</f>
        <v/>
      </c>
      <c r="AC1608" s="156">
        <f>IF((AB1608&lt;=0),0,((AB1608-AC$24)*Stock*(_xlfn.NORM.INV(RAND(),stock_ave,stock_std))+(AB1608-AC$24)*Bonds*(_xlfn.NORM.INV(RAND(),bond_ave,bond_std))+(AB1608-AC$24)*cash*(_xlfn.NORM.INV(RAND(),cash_ave,cash_std))+(AB1608-AC$24)))</f>
        <v/>
      </c>
      <c r="AD1608" s="156">
        <f>IF((AC1608&lt;=0),0,((AC1608-AD$24)*Stock*(_xlfn.NORM.INV(RAND(),stock_ave,stock_std))+(AC1608-AD$24)*Bonds*(_xlfn.NORM.INV(RAND(),bond_ave,bond_std))+(AC1608-AD$24)*cash*(_xlfn.NORM.INV(RAND(),cash_ave,cash_std))+(AC1608-AD$24)))</f>
        <v/>
      </c>
      <c r="AE1608" s="156">
        <f>IF((AD1608&lt;=0),0,((AD1608-AE$24)*Stock*(_xlfn.NORM.INV(RAND(),stock_ave,stock_std))+(AD1608-AE$24)*Bonds*(_xlfn.NORM.INV(RAND(),bond_ave,bond_std))+(AD1608-AE$24)*cash*(_xlfn.NORM.INV(RAND(),cash_ave,cash_std))+(AD1608-AE$24)))</f>
        <v/>
      </c>
      <c r="AF1608" s="156">
        <f>IF((AE1608&lt;=0),0,((AE1608-AF$24)*Stock*(_xlfn.NORM.INV(RAND(),stock_ave,stock_std))+(AE1608-AF$24)*Bonds*(_xlfn.NORM.INV(RAND(),bond_ave,bond_std))+(AE1608-AF$24)*cash*(_xlfn.NORM.INV(RAND(),cash_ave,cash_std))+(AE1608-AF$24)))</f>
        <v/>
      </c>
      <c r="AG1608" s="156">
        <f>IF((AF1608&lt;=0),0,((AF1608-AG$24)*Stock*(_xlfn.NORM.INV(RAND(),stock_ave,stock_std))+(AF1608-AG$24)*Bonds*(_xlfn.NORM.INV(RAND(),bond_ave,bond_std))+(AF1608-AG$24)*cash*(_xlfn.NORM.INV(RAND(),cash_ave,cash_std))+(AF1608-AG$24)))</f>
        <v/>
      </c>
      <c r="AH1608" s="156">
        <f>IF((AG1608&lt;=0),0,((AG1608-AH$24)*Stock*(_xlfn.NORM.INV(RAND(),stock_ave,stock_std))+(AG1608-AH$24)*Bonds*(_xlfn.NORM.INV(RAND(),bond_ave,bond_std))+(AG1608-AH$24)*cash*(_xlfn.NORM.INV(RAND(),cash_ave,cash_std))+(AG1608-AH$24)))</f>
        <v/>
      </c>
      <c r="AI1608" s="156">
        <f>IF((AH1608&lt;=0),0,((AH1608-AI$24)*Stock*(_xlfn.NORM.INV(RAND(),stock_ave,stock_std))+(AH1608-AI$24)*Bonds*(_xlfn.NORM.INV(RAND(),bond_ave,bond_std))+(AH1608-AI$24)*cash*(_xlfn.NORM.INV(RAND(),cash_ave,cash_std))+(AH1608-AI$24)))</f>
        <v/>
      </c>
      <c r="AJ1608" s="156">
        <f>IF((AI1608&lt;=0),0,((AI1608-AJ$24)*Stock*(_xlfn.NORM.INV(RAND(),stock_ave,stock_std))+(AI1608-AJ$24)*Bonds*(_xlfn.NORM.INV(RAND(),bond_ave,bond_std))+(AI1608-AJ$24)*cash*(_xlfn.NORM.INV(RAND(),cash_ave,cash_std))+(AI1608-AJ$24)))</f>
        <v/>
      </c>
      <c r="AK1608" s="156">
        <f>IF((AJ1608&lt;=0),0,((AJ1608-AK$24)*Stock*(_xlfn.NORM.INV(RAND(),stock_ave,stock_std))+(AJ1608-AK$24)*Bonds*(_xlfn.NORM.INV(RAND(),bond_ave,bond_std))+(AJ1608-AK$24)*cash*(_xlfn.NORM.INV(RAND(),cash_ave,cash_std))+(AJ1608-AK$24)))</f>
        <v/>
      </c>
      <c r="AL1608" s="156">
        <f>IF((AK1608&lt;=0),0,((AK1608-AL$24)*Stock*(_xlfn.NORM.INV(RAND(),stock_ave,stock_std))+(AK1608-AL$24)*Bonds*(_xlfn.NORM.INV(RAND(),bond_ave,bond_std))+(AK1608-AL$24)*cash*(_xlfn.NORM.INV(RAND(),cash_ave,cash_std))+(AK1608-AL$24)))</f>
        <v/>
      </c>
      <c r="AM1608" s="156">
        <f>IF((AL1608&lt;=0),0,((AL1608-AM$24)*Stock*(_xlfn.NORM.INV(RAND(),stock_ave,stock_std))+(AL1608-AM$24)*Bonds*(_xlfn.NORM.INV(RAND(),bond_ave,bond_std))+(AL1608-AM$24)*cash*(_xlfn.NORM.INV(RAND(),cash_ave,cash_std))+(AL1608-AM$24)))</f>
        <v/>
      </c>
      <c r="AN1608" s="156">
        <f>IF((AM1608&lt;=0),0,((AM1608-AN$24)*Stock*(_xlfn.NORM.INV(RAND(),stock_ave,stock_std))+(AM1608-AN$24)*Bonds*(_xlfn.NORM.INV(RAND(),bond_ave,bond_std))+(AM1608-AN$24)*cash*(_xlfn.NORM.INV(RAND(),cash_ave,cash_std))+(AM1608-AN$24)))</f>
        <v/>
      </c>
      <c r="AO1608" s="156">
        <f>IF((AN1608&lt;=0),0,((AN1608-AO$24)*Stock*(_xlfn.NORM.INV(RAND(),stock_ave,stock_std))+(AN1608-AO$24)*Bonds*(_xlfn.NORM.INV(RAND(),bond_ave,bond_std))+(AN1608-AO$24)*cash*(_xlfn.NORM.INV(RAND(),cash_ave,cash_std))+(AN1608-AO$24)))</f>
        <v/>
      </c>
      <c r="AP1608" s="156">
        <f>IF((AO1608&lt;=0),0,((AO1608-AP$24)*Stock*(_xlfn.NORM.INV(RAND(),stock_ave,stock_std))+(AO1608-AP$24)*Bonds*(_xlfn.NORM.INV(RAND(),bond_ave,bond_std))+(AO1608-AP$24)*cash*(_xlfn.NORM.INV(RAND(),cash_ave,cash_std))+(AO1608-AP$24)))</f>
        <v/>
      </c>
      <c r="AQ1608" s="156">
        <f>IF((AP1608&lt;=0),0,((AP1608-AQ$24)*Stock*(_xlfn.NORM.INV(RAND(),stock_ave,stock_std))+(AP1608-AQ$24)*Bonds*(_xlfn.NORM.INV(RAND(),bond_ave,bond_std))+(AP1608-AQ$24)*cash*(_xlfn.NORM.INV(RAND(),cash_ave,cash_std))+(AP1608-AQ$24)))</f>
        <v/>
      </c>
      <c r="AR1608" s="156">
        <f>IF((AQ1608&lt;=0),0,((AQ1608-AR$24)*Stock*(_xlfn.NORM.INV(RAND(),stock_ave,stock_std))+(AQ1608-AR$24)*Bonds*(_xlfn.NORM.INV(RAND(),bond_ave,bond_std))+(AQ1608-AR$24)*cash*(_xlfn.NORM.INV(RAND(),cash_ave,cash_std))+(AQ1608-AR$24)))</f>
        <v/>
      </c>
      <c r="AS1608" s="156">
        <f>IF((AR1608&lt;=0),0,((AR1608-AS$24)*Stock*(_xlfn.NORM.INV(RAND(),stock_ave,stock_std))+(AR1608-AS$24)*Bonds*(_xlfn.NORM.INV(RAND(),bond_ave,bond_std))+(AR1608-AS$24)*cash*(_xlfn.NORM.INV(RAND(),cash_ave,cash_std))+(AR1608-AS$24)))</f>
        <v/>
      </c>
      <c r="AT1608" s="156">
        <f>IF((AS1608&lt;=0),0,((AS1608-AT$24)*Stock*(_xlfn.NORM.INV(RAND(),stock_ave,stock_std))+(AS1608-AT$24)*Bonds*(_xlfn.NORM.INV(RAND(),bond_ave,bond_std))+(AS1608-AT$24)*cash*(_xlfn.NORM.INV(RAND(),cash_ave,cash_std))+(AS1608-AT$24)))</f>
        <v/>
      </c>
      <c r="AU1608" s="156">
        <f>IF((AT1608&lt;=0),0,((AT1608-AU$24)*Stock*(_xlfn.NORM.INV(RAND(),stock_ave,stock_std))+(AT1608-AU$24)*Bonds*(_xlfn.NORM.INV(RAND(),bond_ave,bond_std))+(AT1608-AU$24)*cash*(_xlfn.NORM.INV(RAND(),cash_ave,cash_std))+(AT1608-AU$24)))</f>
        <v/>
      </c>
      <c r="AV1608" s="156">
        <f>IF((AU1608&lt;=0),0,((AU1608-AV$24)*Stock*(_xlfn.NORM.INV(RAND(),stock_ave,stock_std))+(AU1608-AV$24)*Bonds*(_xlfn.NORM.INV(RAND(),bond_ave,bond_std))+(AU1608-AV$24)*cash*(_xlfn.NORM.INV(RAND(),cash_ave,cash_std))+(AU1608-AV$24)))</f>
        <v/>
      </c>
      <c r="AW1608" s="156">
        <f>IF((AV1608&lt;=0),0,((AV1608-AW$24)*Stock*(_xlfn.NORM.INV(RAND(),stock_ave,stock_std))+(AV1608-AW$24)*Bonds*(_xlfn.NORM.INV(RAND(),bond_ave,bond_std))+(AV1608-AW$24)*cash*(_xlfn.NORM.INV(RAND(),cash_ave,cash_std))+(AV1608-AW$24)))</f>
        <v/>
      </c>
      <c r="AX1608" s="159" t="n"/>
      <c r="AY1608" s="159" t="n"/>
      <c r="AZ1608" s="159" t="n"/>
      <c r="BA1608" s="159" t="n"/>
      <c r="BB1608" s="159" t="n"/>
    </row>
    <row r="1609">
      <c r="C1609" s="147" t="n"/>
      <c r="D1609" s="61">
        <f>+D1608-IF(D$18&gt;74,(D1608/D$25)*$C$10)</f>
        <v/>
      </c>
      <c r="E1609" s="61">
        <f>+E1608-IF(E$18&gt;74,(E1608/E$25)*$C$10)</f>
        <v/>
      </c>
      <c r="F1609" s="61">
        <f>+F1608-IF(F$18&gt;74,(F1608/F$25)*$C$10)</f>
        <v/>
      </c>
      <c r="G1609" s="61">
        <f>+G1608-IF(G$18&gt;74,(G1608/G$25)*$C$10)</f>
        <v/>
      </c>
      <c r="H1609" s="61">
        <f>+H1608-IF(H$18&gt;74,(H1608/H$25)*$C$10)</f>
        <v/>
      </c>
      <c r="I1609" s="61">
        <f>+I1608-IF(I$18&gt;74,(I1608/I$25)*$C$10)</f>
        <v/>
      </c>
      <c r="J1609" s="61">
        <f>+J1608-IF(J$18&gt;74,(J1608/J$25)*$C$10)</f>
        <v/>
      </c>
      <c r="K1609" s="61">
        <f>+K1608-IF(K$18&gt;74,(K1608/K$25)*$C$10)</f>
        <v/>
      </c>
      <c r="L1609" s="61">
        <f>+L1608-IF(L$18&gt;74,(L1608/L$25)*$C$10)</f>
        <v/>
      </c>
      <c r="M1609" s="61">
        <f>+M1608-IF(M$18&gt;74,(M1608/M$25)*$C$10)</f>
        <v/>
      </c>
      <c r="N1609" s="61">
        <f>+N1608-IF(N$18&gt;74,(N1608/N$25)*$C$10)</f>
        <v/>
      </c>
      <c r="O1609" s="61">
        <f>+O1608-IF(O$18&gt;74,(O1608/O$25)*$C$10)</f>
        <v/>
      </c>
      <c r="P1609" s="61">
        <f>+P1608-IF(P$18&gt;74,(P1608/P$25)*$C$10)</f>
        <v/>
      </c>
      <c r="Q1609" s="61">
        <f>+Q1608-IF(Q$18&gt;74,(Q1608/Q$25)*$C$10)</f>
        <v/>
      </c>
      <c r="R1609" s="61">
        <f>+R1608-IF(R$18&gt;74,(R1608/R$25)*$C$10)</f>
        <v/>
      </c>
      <c r="S1609" s="61">
        <f>+S1608-IF(S$18&gt;74,(S1608/S$25)*$C$10)</f>
        <v/>
      </c>
      <c r="T1609" s="61">
        <f>+T1608-IF(T$18&gt;74,(T1608/T$25)*$C$10)</f>
        <v/>
      </c>
      <c r="U1609" s="61">
        <f>+U1608-IF(U$18&gt;74,(U1608/U$25)*$C$10)</f>
        <v/>
      </c>
      <c r="V1609" s="61">
        <f>+V1608-IF(V$18&gt;74,(V1608/V$25)*$C$10)</f>
        <v/>
      </c>
      <c r="W1609" s="61">
        <f>+W1608-IF(W$18&gt;74,(W1608/W$25)*$C$10)</f>
        <v/>
      </c>
      <c r="X1609" s="61">
        <f>+X1608-IF(X$18&gt;74,(X1608/X$25)*$C$10)</f>
        <v/>
      </c>
      <c r="Y1609" s="61">
        <f>+Y1608-IF(Y$18&gt;74,(Y1608/Y$25)*$C$10)</f>
        <v/>
      </c>
      <c r="Z1609" s="61">
        <f>+Z1608-IF(Z$18&gt;74,(Z1608/Z$25)*$C$10)</f>
        <v/>
      </c>
      <c r="AA1609" s="61">
        <f>+AA1608-IF(AA$18&gt;74,(AA1608/AA$25)*$C$10)</f>
        <v/>
      </c>
      <c r="AB1609" s="61">
        <f>+AB1608-IF(AB$18&gt;74,(AB1608/AB$25)*$C$10)</f>
        <v/>
      </c>
      <c r="AC1609" s="61">
        <f>+AC1608-IF(AC$18&gt;74,(AC1608/AC$25)*$C$10)</f>
        <v/>
      </c>
      <c r="AD1609" s="61">
        <f>+AD1608-IF(AD$18&gt;74,(AD1608/AD$25)*$C$10)</f>
        <v/>
      </c>
      <c r="AE1609" s="61">
        <f>+AE1608-IF(AE$18&gt;74,(AE1608/AE$25)*$C$10)</f>
        <v/>
      </c>
      <c r="AF1609" s="61">
        <f>+AF1608-IF(AF$18&gt;74,(AF1608/AF$25)*$C$10)</f>
        <v/>
      </c>
      <c r="AG1609" s="61">
        <f>+AG1608-IF(AG$18&gt;74,(AG1608/AG$25)*$C$10)</f>
        <v/>
      </c>
      <c r="AH1609" s="61">
        <f>+AH1608-IF(AH$18&gt;74,(AH1608/AH$25)*$C$10)</f>
        <v/>
      </c>
      <c r="AI1609" s="61">
        <f>+AI1608-IF(AI$18&gt;74,(AI1608/AI$25)*$C$10)</f>
        <v/>
      </c>
      <c r="AJ1609" s="61">
        <f>+AJ1608-IF(AJ$18&gt;74,(AJ1608/AJ$25)*$C$10)</f>
        <v/>
      </c>
      <c r="AK1609" s="61">
        <f>+AK1608-IF(AK$18&gt;74,(AK1608/AK$25)*$C$10)</f>
        <v/>
      </c>
      <c r="AL1609" s="61">
        <f>+AL1608-IF(AL$18&gt;74,(AL1608/AL$25)*$C$10)</f>
        <v/>
      </c>
      <c r="AM1609" s="61">
        <f>+AM1608-IF(AM$18&gt;74,(AM1608/AM$25)*$C$10)</f>
        <v/>
      </c>
      <c r="AN1609" s="61">
        <f>+AN1608-IF(AN$18&gt;74,(AN1608/AN$25)*$C$10)</f>
        <v/>
      </c>
      <c r="AO1609" s="61">
        <f>+AO1608-IF(AO$18&gt;74,(AO1608/AO$25)*$C$10)</f>
        <v/>
      </c>
      <c r="AP1609" s="61">
        <f>+AP1608-IF(AP$18&gt;74,(AP1608/AP$25)*$C$10)</f>
        <v/>
      </c>
      <c r="AQ1609" s="61">
        <f>+AQ1608-IF(AQ$18&gt;74,(AQ1608/AQ$25)*$C$10)</f>
        <v/>
      </c>
      <c r="AR1609" s="61">
        <f>+AR1608-IF(AR$18&gt;74,(AR1608/AR$25)*$C$10)</f>
        <v/>
      </c>
      <c r="AS1609" s="61">
        <f>+AS1608-IF(AS$18&gt;74,(AS1608/AS$25)*$C$10)</f>
        <v/>
      </c>
      <c r="AT1609" s="61">
        <f>+AT1608-IF(AT$18&gt;74,(AT1608/AT$25)*$C$10)</f>
        <v/>
      </c>
      <c r="AU1609" s="61">
        <f>+AU1608-IF(AU$18&gt;74,(AU1608/AU$25)*$C$10)</f>
        <v/>
      </c>
      <c r="AV1609" s="61">
        <f>+AV1608-IF(AV$18&gt;74,(AV1608/AV$25)*$C$10)</f>
        <v/>
      </c>
      <c r="AW1609" s="61">
        <f>+AW1608-IF(AW$18&gt;74,(AW1608/AW$25)*$C$10)</f>
        <v/>
      </c>
      <c r="AX1609" s="35">
        <f>IF(AW1609&gt;0,1,0)</f>
        <v/>
      </c>
      <c r="AY1609" s="35">
        <f>IF(AL1609&gt;0,1,0)</f>
        <v/>
      </c>
      <c r="AZ1609" s="35">
        <f>IF(AG1609&gt;0,1,0)</f>
        <v/>
      </c>
      <c r="BA1609" s="35">
        <f>IF(AB1609&gt;0,1,0)</f>
        <v/>
      </c>
      <c r="BB1609" s="35">
        <f>IF(W1609&gt;0,1,0)</f>
        <v/>
      </c>
    </row>
    <row r="1610">
      <c r="B1610" s="154" t="inlineStr">
        <is>
          <t>trial 792</t>
        </is>
      </c>
      <c r="C1610" s="155">
        <f>+start-C1607</f>
        <v/>
      </c>
      <c r="D1610" s="156">
        <f>IF((C1610&lt;=0),0,((C1610-D$24)*Stock*(_xlfn.NORM.INV(RAND(),stock_ave,stock_std))+(C1610-D$24)*Bonds*(_xlfn.NORM.INV(RAND(),bond_ave,bond_std))+(C1610-D$24)*cash*(_xlfn.NORM.INV(RAND(),cash_ave,cash_std))+(C1610-D$24)))</f>
        <v/>
      </c>
      <c r="E1610" s="156">
        <f>IF((D1610&lt;=0),0,((D1610-E$24)*Stock*(_xlfn.NORM.INV(RAND(),stock_ave,stock_std))+(D1610-E$24)*Bonds*(_xlfn.NORM.INV(RAND(),bond_ave,bond_std))+(D1610-E$24)*cash*(_xlfn.NORM.INV(RAND(),cash_ave,cash_std))+(D1610-E$24)))</f>
        <v/>
      </c>
      <c r="F1610" s="156">
        <f>IF((E1610&lt;=0),0,((E1610-F$24)*Stock*(_xlfn.NORM.INV(RAND(),stock_ave,stock_std))+(E1610-F$24)*Bonds*(_xlfn.NORM.INV(RAND(),bond_ave,bond_std))+(E1610-F$24)*cash*(_xlfn.NORM.INV(RAND(),cash_ave,cash_std))+(E1610-F$24)))</f>
        <v/>
      </c>
      <c r="G1610" s="156">
        <f>IF((F1610&lt;=0),0,((F1610-G$24)*Stock*(_xlfn.NORM.INV(RAND(),stock_ave,stock_std))+(F1610-G$24)*Bonds*(_xlfn.NORM.INV(RAND(),bond_ave,bond_std))+(F1610-G$24)*cash*(_xlfn.NORM.INV(RAND(),cash_ave,cash_std))+(F1610-G$24)))</f>
        <v/>
      </c>
      <c r="H1610" s="156">
        <f>IF((G1610&lt;=0),0,((G1610-H$24)*Stock*(_xlfn.NORM.INV(RAND(),stock_ave,stock_std))+(G1610-H$24)*Bonds*(_xlfn.NORM.INV(RAND(),bond_ave,bond_std))+(G1610-H$24)*cash*(_xlfn.NORM.INV(RAND(),cash_ave,cash_std))+(G1610-H$24)))</f>
        <v/>
      </c>
      <c r="I1610" s="156">
        <f>IF((H1610&lt;=0),0,((H1610-I$24)*Stock*(_xlfn.NORM.INV(RAND(),stock_ave,stock_std))+(H1610-I$24)*Bonds*(_xlfn.NORM.INV(RAND(),bond_ave,bond_std))+(H1610-I$24)*cash*(_xlfn.NORM.INV(RAND(),cash_ave,cash_std))+(H1610-I$24)))</f>
        <v/>
      </c>
      <c r="J1610" s="156">
        <f>IF((I1610&lt;=0),0,((I1610-J$24)*Stock*(_xlfn.NORM.INV(RAND(),stock_ave,stock_std))+(I1610-J$24)*Bonds*(_xlfn.NORM.INV(RAND(),bond_ave,bond_std))+(I1610-J$24)*cash*(_xlfn.NORM.INV(RAND(),cash_ave,cash_std))+(I1610-J$24)))</f>
        <v/>
      </c>
      <c r="K1610" s="156">
        <f>IF((J1610&lt;=0),0,((J1610-K$24)*Stock*(_xlfn.NORM.INV(RAND(),stock_ave,stock_std))+(J1610-K$24)*Bonds*(_xlfn.NORM.INV(RAND(),bond_ave,bond_std))+(J1610-K$24)*cash*(_xlfn.NORM.INV(RAND(),cash_ave,cash_std))+(J1610-K$24)))</f>
        <v/>
      </c>
      <c r="L1610" s="156">
        <f>IF((K1610&lt;=0),0,((K1610-L$24)*Stock*(_xlfn.NORM.INV(RAND(),stock_ave,stock_std))+(K1610-L$24)*Bonds*(_xlfn.NORM.INV(RAND(),bond_ave,bond_std))+(K1610-L$24)*cash*(_xlfn.NORM.INV(RAND(),cash_ave,cash_std))+(K1610-L$24)))</f>
        <v/>
      </c>
      <c r="M1610" s="156">
        <f>IF((L1610&lt;=0),0,((L1610-M$24)*Stock*(_xlfn.NORM.INV(RAND(),stock_ave,stock_std))+(L1610-M$24)*Bonds*(_xlfn.NORM.INV(RAND(),bond_ave,bond_std))+(L1610-M$24)*cash*(_xlfn.NORM.INV(RAND(),cash_ave,cash_std))+(L1610-M$24)))</f>
        <v/>
      </c>
      <c r="N1610" s="156">
        <f>IF((M1610&lt;=0),0,((M1610-N$24)*Stock*(_xlfn.NORM.INV(RAND(),stock_ave,stock_std))+(M1610-N$24)*Bonds*(_xlfn.NORM.INV(RAND(),bond_ave,bond_std))+(M1610-N$24)*cash*(_xlfn.NORM.INV(RAND(),cash_ave,cash_std))+(M1610-N$24)))</f>
        <v/>
      </c>
      <c r="O1610" s="156">
        <f>IF((N1610&lt;=0),0,((N1610-O$24)*Stock*(_xlfn.NORM.INV(RAND(),stock_ave,stock_std))+(N1610-O$24)*Bonds*(_xlfn.NORM.INV(RAND(),bond_ave,bond_std))+(N1610-O$24)*cash*(_xlfn.NORM.INV(RAND(),cash_ave,cash_std))+(N1610-O$24)))</f>
        <v/>
      </c>
      <c r="P1610" s="156">
        <f>IF((O1610&lt;=0),0,((O1610-P$24)*Stock*(_xlfn.NORM.INV(RAND(),stock_ave,stock_std))+(O1610-P$24)*Bonds*(_xlfn.NORM.INV(RAND(),bond_ave,bond_std))+(O1610-P$24)*cash*(_xlfn.NORM.INV(RAND(),cash_ave,cash_std))+(O1610-P$24)))</f>
        <v/>
      </c>
      <c r="Q1610" s="156">
        <f>IF((P1610&lt;=0),0,((P1610-Q$24)*Stock*(_xlfn.NORM.INV(RAND(),stock_ave,stock_std))+(P1610-Q$24)*Bonds*(_xlfn.NORM.INV(RAND(),bond_ave,bond_std))+(P1610-Q$24)*cash*(_xlfn.NORM.INV(RAND(),cash_ave,cash_std))+(P1610-Q$24)))</f>
        <v/>
      </c>
      <c r="R1610" s="156">
        <f>IF((Q1610&lt;=0),0,((Q1610-R$24)*Stock*(_xlfn.NORM.INV(RAND(),stock_ave,stock_std))+(Q1610-R$24)*Bonds*(_xlfn.NORM.INV(RAND(),bond_ave,bond_std))+(Q1610-R$24)*cash*(_xlfn.NORM.INV(RAND(),cash_ave,cash_std))+(Q1610-R$24)))</f>
        <v/>
      </c>
      <c r="S1610" s="156">
        <f>IF((R1610&lt;=0),0,((R1610-S$24)*Stock*(_xlfn.NORM.INV(RAND(),stock_ave,stock_std))+(R1610-S$24)*Bonds*(_xlfn.NORM.INV(RAND(),bond_ave,bond_std))+(R1610-S$24)*cash*(_xlfn.NORM.INV(RAND(),cash_ave,cash_std))+(R1610-S$24)))</f>
        <v/>
      </c>
      <c r="T1610" s="156">
        <f>IF((S1610&lt;=0),0,((S1610-T$24)*Stock*(_xlfn.NORM.INV(RAND(),stock_ave,stock_std))+(S1610-T$24)*Bonds*(_xlfn.NORM.INV(RAND(),bond_ave,bond_std))+(S1610-T$24)*cash*(_xlfn.NORM.INV(RAND(),cash_ave,cash_std))+(S1610-T$24)))</f>
        <v/>
      </c>
      <c r="U1610" s="156">
        <f>IF((T1610&lt;=0),0,((T1610-U$24)*Stock*(_xlfn.NORM.INV(RAND(),stock_ave,stock_std))+(T1610-U$24)*Bonds*(_xlfn.NORM.INV(RAND(),bond_ave,bond_std))+(T1610-U$24)*cash*(_xlfn.NORM.INV(RAND(),cash_ave,cash_std))+(T1610-U$24)))</f>
        <v/>
      </c>
      <c r="V1610" s="156">
        <f>IF((U1610&lt;=0),0,((U1610-V$24)*Stock*(_xlfn.NORM.INV(RAND(),stock_ave,stock_std))+(U1610-V$24)*Bonds*(_xlfn.NORM.INV(RAND(),bond_ave,bond_std))+(U1610-V$24)*cash*(_xlfn.NORM.INV(RAND(),cash_ave,cash_std))+(U1610-V$24)))</f>
        <v/>
      </c>
      <c r="W1610" s="156">
        <f>IF((V1610&lt;=0),0,((V1610-W$24)*Stock*(_xlfn.NORM.INV(RAND(),stock_ave,stock_std))+(V1610-W$24)*Bonds*(_xlfn.NORM.INV(RAND(),bond_ave,bond_std))+(V1610-W$24)*cash*(_xlfn.NORM.INV(RAND(),cash_ave,cash_std))+(V1610-W$24)))</f>
        <v/>
      </c>
      <c r="X1610" s="156">
        <f>IF((W1610&lt;=0),0,((W1610-X$24)*Stock*(_xlfn.NORM.INV(RAND(),stock_ave,stock_std))+(W1610-X$24)*Bonds*(_xlfn.NORM.INV(RAND(),bond_ave,bond_std))+(W1610-X$24)*cash*(_xlfn.NORM.INV(RAND(),cash_ave,cash_std))+(W1610-X$24)))</f>
        <v/>
      </c>
      <c r="Y1610" s="156">
        <f>IF((X1610&lt;=0),0,((X1610-Y$24)*Stock*(_xlfn.NORM.INV(RAND(),stock_ave,stock_std))+(X1610-Y$24)*Bonds*(_xlfn.NORM.INV(RAND(),bond_ave,bond_std))+(X1610-Y$24)*cash*(_xlfn.NORM.INV(RAND(),cash_ave,cash_std))+(X1610-Y$24)))</f>
        <v/>
      </c>
      <c r="Z1610" s="156">
        <f>IF((Y1610&lt;=0),0,((Y1610-Z$24)*Stock*(_xlfn.NORM.INV(RAND(),stock_ave,stock_std))+(Y1610-Z$24)*Bonds*(_xlfn.NORM.INV(RAND(),bond_ave,bond_std))+(Y1610-Z$24)*cash*(_xlfn.NORM.INV(RAND(),cash_ave,cash_std))+(Y1610-Z$24)))</f>
        <v/>
      </c>
      <c r="AA1610" s="156">
        <f>IF((Z1610&lt;=0),0,((Z1610-AA$24)*Stock*(_xlfn.NORM.INV(RAND(),stock_ave,stock_std))+(Z1610-AA$24)*Bonds*(_xlfn.NORM.INV(RAND(),bond_ave,bond_std))+(Z1610-AA$24)*cash*(_xlfn.NORM.INV(RAND(),cash_ave,cash_std))+(Z1610-AA$24)))</f>
        <v/>
      </c>
      <c r="AB1610" s="156">
        <f>IF((AA1610&lt;=0),0,((AA1610-AB$24)*Stock*(_xlfn.NORM.INV(RAND(),stock_ave,stock_std))+(AA1610-AB$24)*Bonds*(_xlfn.NORM.INV(RAND(),bond_ave,bond_std))+(AA1610-AB$24)*cash*(_xlfn.NORM.INV(RAND(),cash_ave,cash_std))+(AA1610-AB$24)))</f>
        <v/>
      </c>
      <c r="AC1610" s="156">
        <f>IF((AB1610&lt;=0),0,((AB1610-AC$24)*Stock*(_xlfn.NORM.INV(RAND(),stock_ave,stock_std))+(AB1610-AC$24)*Bonds*(_xlfn.NORM.INV(RAND(),bond_ave,bond_std))+(AB1610-AC$24)*cash*(_xlfn.NORM.INV(RAND(),cash_ave,cash_std))+(AB1610-AC$24)))</f>
        <v/>
      </c>
      <c r="AD1610" s="156">
        <f>IF((AC1610&lt;=0),0,((AC1610-AD$24)*Stock*(_xlfn.NORM.INV(RAND(),stock_ave,stock_std))+(AC1610-AD$24)*Bonds*(_xlfn.NORM.INV(RAND(),bond_ave,bond_std))+(AC1610-AD$24)*cash*(_xlfn.NORM.INV(RAND(),cash_ave,cash_std))+(AC1610-AD$24)))</f>
        <v/>
      </c>
      <c r="AE1610" s="156">
        <f>IF((AD1610&lt;=0),0,((AD1610-AE$24)*Stock*(_xlfn.NORM.INV(RAND(),stock_ave,stock_std))+(AD1610-AE$24)*Bonds*(_xlfn.NORM.INV(RAND(),bond_ave,bond_std))+(AD1610-AE$24)*cash*(_xlfn.NORM.INV(RAND(),cash_ave,cash_std))+(AD1610-AE$24)))</f>
        <v/>
      </c>
      <c r="AF1610" s="156">
        <f>IF((AE1610&lt;=0),0,((AE1610-AF$24)*Stock*(_xlfn.NORM.INV(RAND(),stock_ave,stock_std))+(AE1610-AF$24)*Bonds*(_xlfn.NORM.INV(RAND(),bond_ave,bond_std))+(AE1610-AF$24)*cash*(_xlfn.NORM.INV(RAND(),cash_ave,cash_std))+(AE1610-AF$24)))</f>
        <v/>
      </c>
      <c r="AG1610" s="156">
        <f>IF((AF1610&lt;=0),0,((AF1610-AG$24)*Stock*(_xlfn.NORM.INV(RAND(),stock_ave,stock_std))+(AF1610-AG$24)*Bonds*(_xlfn.NORM.INV(RAND(),bond_ave,bond_std))+(AF1610-AG$24)*cash*(_xlfn.NORM.INV(RAND(),cash_ave,cash_std))+(AF1610-AG$24)))</f>
        <v/>
      </c>
      <c r="AH1610" s="156">
        <f>IF((AG1610&lt;=0),0,((AG1610-AH$24)*Stock*(_xlfn.NORM.INV(RAND(),stock_ave,stock_std))+(AG1610-AH$24)*Bonds*(_xlfn.NORM.INV(RAND(),bond_ave,bond_std))+(AG1610-AH$24)*cash*(_xlfn.NORM.INV(RAND(),cash_ave,cash_std))+(AG1610-AH$24)))</f>
        <v/>
      </c>
      <c r="AI1610" s="156">
        <f>IF((AH1610&lt;=0),0,((AH1610-AI$24)*Stock*(_xlfn.NORM.INV(RAND(),stock_ave,stock_std))+(AH1610-AI$24)*Bonds*(_xlfn.NORM.INV(RAND(),bond_ave,bond_std))+(AH1610-AI$24)*cash*(_xlfn.NORM.INV(RAND(),cash_ave,cash_std))+(AH1610-AI$24)))</f>
        <v/>
      </c>
      <c r="AJ1610" s="156">
        <f>IF((AI1610&lt;=0),0,((AI1610-AJ$24)*Stock*(_xlfn.NORM.INV(RAND(),stock_ave,stock_std))+(AI1610-AJ$24)*Bonds*(_xlfn.NORM.INV(RAND(),bond_ave,bond_std))+(AI1610-AJ$24)*cash*(_xlfn.NORM.INV(RAND(),cash_ave,cash_std))+(AI1610-AJ$24)))</f>
        <v/>
      </c>
      <c r="AK1610" s="156">
        <f>IF((AJ1610&lt;=0),0,((AJ1610-AK$24)*Stock*(_xlfn.NORM.INV(RAND(),stock_ave,stock_std))+(AJ1610-AK$24)*Bonds*(_xlfn.NORM.INV(RAND(),bond_ave,bond_std))+(AJ1610-AK$24)*cash*(_xlfn.NORM.INV(RAND(),cash_ave,cash_std))+(AJ1610-AK$24)))</f>
        <v/>
      </c>
      <c r="AL1610" s="156">
        <f>IF((AK1610&lt;=0),0,((AK1610-AL$24)*Stock*(_xlfn.NORM.INV(RAND(),stock_ave,stock_std))+(AK1610-AL$24)*Bonds*(_xlfn.NORM.INV(RAND(),bond_ave,bond_std))+(AK1610-AL$24)*cash*(_xlfn.NORM.INV(RAND(),cash_ave,cash_std))+(AK1610-AL$24)))</f>
        <v/>
      </c>
      <c r="AM1610" s="156">
        <f>IF((AL1610&lt;=0),0,((AL1610-AM$24)*Stock*(_xlfn.NORM.INV(RAND(),stock_ave,stock_std))+(AL1610-AM$24)*Bonds*(_xlfn.NORM.INV(RAND(),bond_ave,bond_std))+(AL1610-AM$24)*cash*(_xlfn.NORM.INV(RAND(),cash_ave,cash_std))+(AL1610-AM$24)))</f>
        <v/>
      </c>
      <c r="AN1610" s="156">
        <f>IF((AM1610&lt;=0),0,((AM1610-AN$24)*Stock*(_xlfn.NORM.INV(RAND(),stock_ave,stock_std))+(AM1610-AN$24)*Bonds*(_xlfn.NORM.INV(RAND(),bond_ave,bond_std))+(AM1610-AN$24)*cash*(_xlfn.NORM.INV(RAND(),cash_ave,cash_std))+(AM1610-AN$24)))</f>
        <v/>
      </c>
      <c r="AO1610" s="156">
        <f>IF((AN1610&lt;=0),0,((AN1610-AO$24)*Stock*(_xlfn.NORM.INV(RAND(),stock_ave,stock_std))+(AN1610-AO$24)*Bonds*(_xlfn.NORM.INV(RAND(),bond_ave,bond_std))+(AN1610-AO$24)*cash*(_xlfn.NORM.INV(RAND(),cash_ave,cash_std))+(AN1610-AO$24)))</f>
        <v/>
      </c>
      <c r="AP1610" s="156">
        <f>IF((AO1610&lt;=0),0,((AO1610-AP$24)*Stock*(_xlfn.NORM.INV(RAND(),stock_ave,stock_std))+(AO1610-AP$24)*Bonds*(_xlfn.NORM.INV(RAND(),bond_ave,bond_std))+(AO1610-AP$24)*cash*(_xlfn.NORM.INV(RAND(),cash_ave,cash_std))+(AO1610-AP$24)))</f>
        <v/>
      </c>
      <c r="AQ1610" s="156">
        <f>IF((AP1610&lt;=0),0,((AP1610-AQ$24)*Stock*(_xlfn.NORM.INV(RAND(),stock_ave,stock_std))+(AP1610-AQ$24)*Bonds*(_xlfn.NORM.INV(RAND(),bond_ave,bond_std))+(AP1610-AQ$24)*cash*(_xlfn.NORM.INV(RAND(),cash_ave,cash_std))+(AP1610-AQ$24)))</f>
        <v/>
      </c>
      <c r="AR1610" s="156">
        <f>IF((AQ1610&lt;=0),0,((AQ1610-AR$24)*Stock*(_xlfn.NORM.INV(RAND(),stock_ave,stock_std))+(AQ1610-AR$24)*Bonds*(_xlfn.NORM.INV(RAND(),bond_ave,bond_std))+(AQ1610-AR$24)*cash*(_xlfn.NORM.INV(RAND(),cash_ave,cash_std))+(AQ1610-AR$24)))</f>
        <v/>
      </c>
      <c r="AS1610" s="156">
        <f>IF((AR1610&lt;=0),0,((AR1610-AS$24)*Stock*(_xlfn.NORM.INV(RAND(),stock_ave,stock_std))+(AR1610-AS$24)*Bonds*(_xlfn.NORM.INV(RAND(),bond_ave,bond_std))+(AR1610-AS$24)*cash*(_xlfn.NORM.INV(RAND(),cash_ave,cash_std))+(AR1610-AS$24)))</f>
        <v/>
      </c>
      <c r="AT1610" s="156">
        <f>IF((AS1610&lt;=0),0,((AS1610-AT$24)*Stock*(_xlfn.NORM.INV(RAND(),stock_ave,stock_std))+(AS1610-AT$24)*Bonds*(_xlfn.NORM.INV(RAND(),bond_ave,bond_std))+(AS1610-AT$24)*cash*(_xlfn.NORM.INV(RAND(),cash_ave,cash_std))+(AS1610-AT$24)))</f>
        <v/>
      </c>
      <c r="AU1610" s="156">
        <f>IF((AT1610&lt;=0),0,((AT1610-AU$24)*Stock*(_xlfn.NORM.INV(RAND(),stock_ave,stock_std))+(AT1610-AU$24)*Bonds*(_xlfn.NORM.INV(RAND(),bond_ave,bond_std))+(AT1610-AU$24)*cash*(_xlfn.NORM.INV(RAND(),cash_ave,cash_std))+(AT1610-AU$24)))</f>
        <v/>
      </c>
      <c r="AV1610" s="156">
        <f>IF((AU1610&lt;=0),0,((AU1610-AV$24)*Stock*(_xlfn.NORM.INV(RAND(),stock_ave,stock_std))+(AU1610-AV$24)*Bonds*(_xlfn.NORM.INV(RAND(),bond_ave,bond_std))+(AU1610-AV$24)*cash*(_xlfn.NORM.INV(RAND(),cash_ave,cash_std))+(AU1610-AV$24)))</f>
        <v/>
      </c>
      <c r="AW1610" s="156">
        <f>IF((AV1610&lt;=0),0,((AV1610-AW$24)*Stock*(_xlfn.NORM.INV(RAND(),stock_ave,stock_std))+(AV1610-AW$24)*Bonds*(_xlfn.NORM.INV(RAND(),bond_ave,bond_std))+(AV1610-AW$24)*cash*(_xlfn.NORM.INV(RAND(),cash_ave,cash_std))+(AV1610-AW$24)))</f>
        <v/>
      </c>
      <c r="AX1610" s="159" t="n"/>
      <c r="AY1610" s="159" t="n"/>
      <c r="AZ1610" s="159" t="n"/>
      <c r="BA1610" s="159" t="n"/>
      <c r="BB1610" s="159" t="n"/>
    </row>
    <row r="1611">
      <c r="C1611" s="147" t="n"/>
      <c r="D1611" s="61">
        <f>+D1610-IF(D$18&gt;74,(D1610/D$25)*$C$10)</f>
        <v/>
      </c>
      <c r="E1611" s="61">
        <f>+E1610-IF(E$18&gt;74,(E1610/E$25)*$C$10)</f>
        <v/>
      </c>
      <c r="F1611" s="61">
        <f>+F1610-IF(F$18&gt;74,(F1610/F$25)*$C$10)</f>
        <v/>
      </c>
      <c r="G1611" s="61">
        <f>+G1610-IF(G$18&gt;74,(G1610/G$25)*$C$10)</f>
        <v/>
      </c>
      <c r="H1611" s="61">
        <f>+H1610-IF(H$18&gt;74,(H1610/H$25)*$C$10)</f>
        <v/>
      </c>
      <c r="I1611" s="61">
        <f>+I1610-IF(I$18&gt;74,(I1610/I$25)*$C$10)</f>
        <v/>
      </c>
      <c r="J1611" s="61">
        <f>+J1610-IF(J$18&gt;74,(J1610/J$25)*$C$10)</f>
        <v/>
      </c>
      <c r="K1611" s="61">
        <f>+K1610-IF(K$18&gt;74,(K1610/K$25)*$C$10)</f>
        <v/>
      </c>
      <c r="L1611" s="61">
        <f>+L1610-IF(L$18&gt;74,(L1610/L$25)*$C$10)</f>
        <v/>
      </c>
      <c r="M1611" s="61">
        <f>+M1610-IF(M$18&gt;74,(M1610/M$25)*$C$10)</f>
        <v/>
      </c>
      <c r="N1611" s="61">
        <f>+N1610-IF(N$18&gt;74,(N1610/N$25)*$C$10)</f>
        <v/>
      </c>
      <c r="O1611" s="61">
        <f>+O1610-IF(O$18&gt;74,(O1610/O$25)*$C$10)</f>
        <v/>
      </c>
      <c r="P1611" s="61">
        <f>+P1610-IF(P$18&gt;74,(P1610/P$25)*$C$10)</f>
        <v/>
      </c>
      <c r="Q1611" s="61">
        <f>+Q1610-IF(Q$18&gt;74,(Q1610/Q$25)*$C$10)</f>
        <v/>
      </c>
      <c r="R1611" s="61">
        <f>+R1610-IF(R$18&gt;74,(R1610/R$25)*$C$10)</f>
        <v/>
      </c>
      <c r="S1611" s="61">
        <f>+S1610-IF(S$18&gt;74,(S1610/S$25)*$C$10)</f>
        <v/>
      </c>
      <c r="T1611" s="61">
        <f>+T1610-IF(T$18&gt;74,(T1610/T$25)*$C$10)</f>
        <v/>
      </c>
      <c r="U1611" s="61">
        <f>+U1610-IF(U$18&gt;74,(U1610/U$25)*$C$10)</f>
        <v/>
      </c>
      <c r="V1611" s="61">
        <f>+V1610-IF(V$18&gt;74,(V1610/V$25)*$C$10)</f>
        <v/>
      </c>
      <c r="W1611" s="61">
        <f>+W1610-IF(W$18&gt;74,(W1610/W$25)*$C$10)</f>
        <v/>
      </c>
      <c r="X1611" s="61">
        <f>+X1610-IF(X$18&gt;74,(X1610/X$25)*$C$10)</f>
        <v/>
      </c>
      <c r="Y1611" s="61">
        <f>+Y1610-IF(Y$18&gt;74,(Y1610/Y$25)*$C$10)</f>
        <v/>
      </c>
      <c r="Z1611" s="61">
        <f>+Z1610-IF(Z$18&gt;74,(Z1610/Z$25)*$C$10)</f>
        <v/>
      </c>
      <c r="AA1611" s="61">
        <f>+AA1610-IF(AA$18&gt;74,(AA1610/AA$25)*$C$10)</f>
        <v/>
      </c>
      <c r="AB1611" s="61">
        <f>+AB1610-IF(AB$18&gt;74,(AB1610/AB$25)*$C$10)</f>
        <v/>
      </c>
      <c r="AC1611" s="61">
        <f>+AC1610-IF(AC$18&gt;74,(AC1610/AC$25)*$C$10)</f>
        <v/>
      </c>
      <c r="AD1611" s="61">
        <f>+AD1610-IF(AD$18&gt;74,(AD1610/AD$25)*$C$10)</f>
        <v/>
      </c>
      <c r="AE1611" s="61">
        <f>+AE1610-IF(AE$18&gt;74,(AE1610/AE$25)*$C$10)</f>
        <v/>
      </c>
      <c r="AF1611" s="61">
        <f>+AF1610-IF(AF$18&gt;74,(AF1610/AF$25)*$C$10)</f>
        <v/>
      </c>
      <c r="AG1611" s="61">
        <f>+AG1610-IF(AG$18&gt;74,(AG1610/AG$25)*$C$10)</f>
        <v/>
      </c>
      <c r="AH1611" s="61">
        <f>+AH1610-IF(AH$18&gt;74,(AH1610/AH$25)*$C$10)</f>
        <v/>
      </c>
      <c r="AI1611" s="61">
        <f>+AI1610-IF(AI$18&gt;74,(AI1610/AI$25)*$C$10)</f>
        <v/>
      </c>
      <c r="AJ1611" s="61">
        <f>+AJ1610-IF(AJ$18&gt;74,(AJ1610/AJ$25)*$C$10)</f>
        <v/>
      </c>
      <c r="AK1611" s="61">
        <f>+AK1610-IF(AK$18&gt;74,(AK1610/AK$25)*$C$10)</f>
        <v/>
      </c>
      <c r="AL1611" s="61">
        <f>+AL1610-IF(AL$18&gt;74,(AL1610/AL$25)*$C$10)</f>
        <v/>
      </c>
      <c r="AM1611" s="61">
        <f>+AM1610-IF(AM$18&gt;74,(AM1610/AM$25)*$C$10)</f>
        <v/>
      </c>
      <c r="AN1611" s="61">
        <f>+AN1610-IF(AN$18&gt;74,(AN1610/AN$25)*$C$10)</f>
        <v/>
      </c>
      <c r="AO1611" s="61">
        <f>+AO1610-IF(AO$18&gt;74,(AO1610/AO$25)*$C$10)</f>
        <v/>
      </c>
      <c r="AP1611" s="61">
        <f>+AP1610-IF(AP$18&gt;74,(AP1610/AP$25)*$C$10)</f>
        <v/>
      </c>
      <c r="AQ1611" s="61">
        <f>+AQ1610-IF(AQ$18&gt;74,(AQ1610/AQ$25)*$C$10)</f>
        <v/>
      </c>
      <c r="AR1611" s="61">
        <f>+AR1610-IF(AR$18&gt;74,(AR1610/AR$25)*$C$10)</f>
        <v/>
      </c>
      <c r="AS1611" s="61">
        <f>+AS1610-IF(AS$18&gt;74,(AS1610/AS$25)*$C$10)</f>
        <v/>
      </c>
      <c r="AT1611" s="61">
        <f>+AT1610-IF(AT$18&gt;74,(AT1610/AT$25)*$C$10)</f>
        <v/>
      </c>
      <c r="AU1611" s="61">
        <f>+AU1610-IF(AU$18&gt;74,(AU1610/AU$25)*$C$10)</f>
        <v/>
      </c>
      <c r="AV1611" s="61">
        <f>+AV1610-IF(AV$18&gt;74,(AV1610/AV$25)*$C$10)</f>
        <v/>
      </c>
      <c r="AW1611" s="61">
        <f>+AW1610-IF(AW$18&gt;74,(AW1610/AW$25)*$C$10)</f>
        <v/>
      </c>
      <c r="AX1611" s="35">
        <f>IF(AW1611&gt;0,1,0)</f>
        <v/>
      </c>
      <c r="AY1611" s="35">
        <f>IF(AL1611&gt;0,1,0)</f>
        <v/>
      </c>
      <c r="AZ1611" s="35">
        <f>IF(AG1611&gt;0,1,0)</f>
        <v/>
      </c>
      <c r="BA1611" s="35">
        <f>IF(AB1611&gt;0,1,0)</f>
        <v/>
      </c>
      <c r="BB1611" s="35">
        <f>IF(W1611&gt;0,1,0)</f>
        <v/>
      </c>
    </row>
    <row r="1612">
      <c r="B1612" s="154" t="inlineStr">
        <is>
          <t>trial 793</t>
        </is>
      </c>
      <c r="C1612" s="155">
        <f>+start-C1609</f>
        <v/>
      </c>
      <c r="D1612" s="156">
        <f>IF((C1612&lt;=0),0,((C1612-D$24)*Stock*(_xlfn.NORM.INV(RAND(),stock_ave,stock_std))+(C1612-D$24)*Bonds*(_xlfn.NORM.INV(RAND(),bond_ave,bond_std))+(C1612-D$24)*cash*(_xlfn.NORM.INV(RAND(),cash_ave,cash_std))+(C1612-D$24)))</f>
        <v/>
      </c>
      <c r="E1612" s="156">
        <f>IF((D1612&lt;=0),0,((D1612-E$24)*Stock*(_xlfn.NORM.INV(RAND(),stock_ave,stock_std))+(D1612-E$24)*Bonds*(_xlfn.NORM.INV(RAND(),bond_ave,bond_std))+(D1612-E$24)*cash*(_xlfn.NORM.INV(RAND(),cash_ave,cash_std))+(D1612-E$24)))</f>
        <v/>
      </c>
      <c r="F1612" s="156">
        <f>IF((E1612&lt;=0),0,((E1612-F$24)*Stock*(_xlfn.NORM.INV(RAND(),stock_ave,stock_std))+(E1612-F$24)*Bonds*(_xlfn.NORM.INV(RAND(),bond_ave,bond_std))+(E1612-F$24)*cash*(_xlfn.NORM.INV(RAND(),cash_ave,cash_std))+(E1612-F$24)))</f>
        <v/>
      </c>
      <c r="G1612" s="156">
        <f>IF((F1612&lt;=0),0,((F1612-G$24)*Stock*(_xlfn.NORM.INV(RAND(),stock_ave,stock_std))+(F1612-G$24)*Bonds*(_xlfn.NORM.INV(RAND(),bond_ave,bond_std))+(F1612-G$24)*cash*(_xlfn.NORM.INV(RAND(),cash_ave,cash_std))+(F1612-G$24)))</f>
        <v/>
      </c>
      <c r="H1612" s="156">
        <f>IF((G1612&lt;=0),0,((G1612-H$24)*Stock*(_xlfn.NORM.INV(RAND(),stock_ave,stock_std))+(G1612-H$24)*Bonds*(_xlfn.NORM.INV(RAND(),bond_ave,bond_std))+(G1612-H$24)*cash*(_xlfn.NORM.INV(RAND(),cash_ave,cash_std))+(G1612-H$24)))</f>
        <v/>
      </c>
      <c r="I1612" s="156">
        <f>IF((H1612&lt;=0),0,((H1612-I$24)*Stock*(_xlfn.NORM.INV(RAND(),stock_ave,stock_std))+(H1612-I$24)*Bonds*(_xlfn.NORM.INV(RAND(),bond_ave,bond_std))+(H1612-I$24)*cash*(_xlfn.NORM.INV(RAND(),cash_ave,cash_std))+(H1612-I$24)))</f>
        <v/>
      </c>
      <c r="J1612" s="156">
        <f>IF((I1612&lt;=0),0,((I1612-J$24)*Stock*(_xlfn.NORM.INV(RAND(),stock_ave,stock_std))+(I1612-J$24)*Bonds*(_xlfn.NORM.INV(RAND(),bond_ave,bond_std))+(I1612-J$24)*cash*(_xlfn.NORM.INV(RAND(),cash_ave,cash_std))+(I1612-J$24)))</f>
        <v/>
      </c>
      <c r="K1612" s="156">
        <f>IF((J1612&lt;=0),0,((J1612-K$24)*Stock*(_xlfn.NORM.INV(RAND(),stock_ave,stock_std))+(J1612-K$24)*Bonds*(_xlfn.NORM.INV(RAND(),bond_ave,bond_std))+(J1612-K$24)*cash*(_xlfn.NORM.INV(RAND(),cash_ave,cash_std))+(J1612-K$24)))</f>
        <v/>
      </c>
      <c r="L1612" s="156">
        <f>IF((K1612&lt;=0),0,((K1612-L$24)*Stock*(_xlfn.NORM.INV(RAND(),stock_ave,stock_std))+(K1612-L$24)*Bonds*(_xlfn.NORM.INV(RAND(),bond_ave,bond_std))+(K1612-L$24)*cash*(_xlfn.NORM.INV(RAND(),cash_ave,cash_std))+(K1612-L$24)))</f>
        <v/>
      </c>
      <c r="M1612" s="156">
        <f>IF((L1612&lt;=0),0,((L1612-M$24)*Stock*(_xlfn.NORM.INV(RAND(),stock_ave,stock_std))+(L1612-M$24)*Bonds*(_xlfn.NORM.INV(RAND(),bond_ave,bond_std))+(L1612-M$24)*cash*(_xlfn.NORM.INV(RAND(),cash_ave,cash_std))+(L1612-M$24)))</f>
        <v/>
      </c>
      <c r="N1612" s="156">
        <f>IF((M1612&lt;=0),0,((M1612-N$24)*Stock*(_xlfn.NORM.INV(RAND(),stock_ave,stock_std))+(M1612-N$24)*Bonds*(_xlfn.NORM.INV(RAND(),bond_ave,bond_std))+(M1612-N$24)*cash*(_xlfn.NORM.INV(RAND(),cash_ave,cash_std))+(M1612-N$24)))</f>
        <v/>
      </c>
      <c r="O1612" s="156">
        <f>IF((N1612&lt;=0),0,((N1612-O$24)*Stock*(_xlfn.NORM.INV(RAND(),stock_ave,stock_std))+(N1612-O$24)*Bonds*(_xlfn.NORM.INV(RAND(),bond_ave,bond_std))+(N1612-O$24)*cash*(_xlfn.NORM.INV(RAND(),cash_ave,cash_std))+(N1612-O$24)))</f>
        <v/>
      </c>
      <c r="P1612" s="156">
        <f>IF((O1612&lt;=0),0,((O1612-P$24)*Stock*(_xlfn.NORM.INV(RAND(),stock_ave,stock_std))+(O1612-P$24)*Bonds*(_xlfn.NORM.INV(RAND(),bond_ave,bond_std))+(O1612-P$24)*cash*(_xlfn.NORM.INV(RAND(),cash_ave,cash_std))+(O1612-P$24)))</f>
        <v/>
      </c>
      <c r="Q1612" s="156">
        <f>IF((P1612&lt;=0),0,((P1612-Q$24)*Stock*(_xlfn.NORM.INV(RAND(),stock_ave,stock_std))+(P1612-Q$24)*Bonds*(_xlfn.NORM.INV(RAND(),bond_ave,bond_std))+(P1612-Q$24)*cash*(_xlfn.NORM.INV(RAND(),cash_ave,cash_std))+(P1612-Q$24)))</f>
        <v/>
      </c>
      <c r="R1612" s="156">
        <f>IF((Q1612&lt;=0),0,((Q1612-R$24)*Stock*(_xlfn.NORM.INV(RAND(),stock_ave,stock_std))+(Q1612-R$24)*Bonds*(_xlfn.NORM.INV(RAND(),bond_ave,bond_std))+(Q1612-R$24)*cash*(_xlfn.NORM.INV(RAND(),cash_ave,cash_std))+(Q1612-R$24)))</f>
        <v/>
      </c>
      <c r="S1612" s="156">
        <f>IF((R1612&lt;=0),0,((R1612-S$24)*Stock*(_xlfn.NORM.INV(RAND(),stock_ave,stock_std))+(R1612-S$24)*Bonds*(_xlfn.NORM.INV(RAND(),bond_ave,bond_std))+(R1612-S$24)*cash*(_xlfn.NORM.INV(RAND(),cash_ave,cash_std))+(R1612-S$24)))</f>
        <v/>
      </c>
      <c r="T1612" s="156">
        <f>IF((S1612&lt;=0),0,((S1612-T$24)*Stock*(_xlfn.NORM.INV(RAND(),stock_ave,stock_std))+(S1612-T$24)*Bonds*(_xlfn.NORM.INV(RAND(),bond_ave,bond_std))+(S1612-T$24)*cash*(_xlfn.NORM.INV(RAND(),cash_ave,cash_std))+(S1612-T$24)))</f>
        <v/>
      </c>
      <c r="U1612" s="156">
        <f>IF((T1612&lt;=0),0,((T1612-U$24)*Stock*(_xlfn.NORM.INV(RAND(),stock_ave,stock_std))+(T1612-U$24)*Bonds*(_xlfn.NORM.INV(RAND(),bond_ave,bond_std))+(T1612-U$24)*cash*(_xlfn.NORM.INV(RAND(),cash_ave,cash_std))+(T1612-U$24)))</f>
        <v/>
      </c>
      <c r="V1612" s="156">
        <f>IF((U1612&lt;=0),0,((U1612-V$24)*Stock*(_xlfn.NORM.INV(RAND(),stock_ave,stock_std))+(U1612-V$24)*Bonds*(_xlfn.NORM.INV(RAND(),bond_ave,bond_std))+(U1612-V$24)*cash*(_xlfn.NORM.INV(RAND(),cash_ave,cash_std))+(U1612-V$24)))</f>
        <v/>
      </c>
      <c r="W1612" s="156">
        <f>IF((V1612&lt;=0),0,((V1612-W$24)*Stock*(_xlfn.NORM.INV(RAND(),stock_ave,stock_std))+(V1612-W$24)*Bonds*(_xlfn.NORM.INV(RAND(),bond_ave,bond_std))+(V1612-W$24)*cash*(_xlfn.NORM.INV(RAND(),cash_ave,cash_std))+(V1612-W$24)))</f>
        <v/>
      </c>
      <c r="X1612" s="156">
        <f>IF((W1612&lt;=0),0,((W1612-X$24)*Stock*(_xlfn.NORM.INV(RAND(),stock_ave,stock_std))+(W1612-X$24)*Bonds*(_xlfn.NORM.INV(RAND(),bond_ave,bond_std))+(W1612-X$24)*cash*(_xlfn.NORM.INV(RAND(),cash_ave,cash_std))+(W1612-X$24)))</f>
        <v/>
      </c>
      <c r="Y1612" s="156">
        <f>IF((X1612&lt;=0),0,((X1612-Y$24)*Stock*(_xlfn.NORM.INV(RAND(),stock_ave,stock_std))+(X1612-Y$24)*Bonds*(_xlfn.NORM.INV(RAND(),bond_ave,bond_std))+(X1612-Y$24)*cash*(_xlfn.NORM.INV(RAND(),cash_ave,cash_std))+(X1612-Y$24)))</f>
        <v/>
      </c>
      <c r="Z1612" s="156">
        <f>IF((Y1612&lt;=0),0,((Y1612-Z$24)*Stock*(_xlfn.NORM.INV(RAND(),stock_ave,stock_std))+(Y1612-Z$24)*Bonds*(_xlfn.NORM.INV(RAND(),bond_ave,bond_std))+(Y1612-Z$24)*cash*(_xlfn.NORM.INV(RAND(),cash_ave,cash_std))+(Y1612-Z$24)))</f>
        <v/>
      </c>
      <c r="AA1612" s="156">
        <f>IF((Z1612&lt;=0),0,((Z1612-AA$24)*Stock*(_xlfn.NORM.INV(RAND(),stock_ave,stock_std))+(Z1612-AA$24)*Bonds*(_xlfn.NORM.INV(RAND(),bond_ave,bond_std))+(Z1612-AA$24)*cash*(_xlfn.NORM.INV(RAND(),cash_ave,cash_std))+(Z1612-AA$24)))</f>
        <v/>
      </c>
      <c r="AB1612" s="156">
        <f>IF((AA1612&lt;=0),0,((AA1612-AB$24)*Stock*(_xlfn.NORM.INV(RAND(),stock_ave,stock_std))+(AA1612-AB$24)*Bonds*(_xlfn.NORM.INV(RAND(),bond_ave,bond_std))+(AA1612-AB$24)*cash*(_xlfn.NORM.INV(RAND(),cash_ave,cash_std))+(AA1612-AB$24)))</f>
        <v/>
      </c>
      <c r="AC1612" s="156">
        <f>IF((AB1612&lt;=0),0,((AB1612-AC$24)*Stock*(_xlfn.NORM.INV(RAND(),stock_ave,stock_std))+(AB1612-AC$24)*Bonds*(_xlfn.NORM.INV(RAND(),bond_ave,bond_std))+(AB1612-AC$24)*cash*(_xlfn.NORM.INV(RAND(),cash_ave,cash_std))+(AB1612-AC$24)))</f>
        <v/>
      </c>
      <c r="AD1612" s="156">
        <f>IF((AC1612&lt;=0),0,((AC1612-AD$24)*Stock*(_xlfn.NORM.INV(RAND(),stock_ave,stock_std))+(AC1612-AD$24)*Bonds*(_xlfn.NORM.INV(RAND(),bond_ave,bond_std))+(AC1612-AD$24)*cash*(_xlfn.NORM.INV(RAND(),cash_ave,cash_std))+(AC1612-AD$24)))</f>
        <v/>
      </c>
      <c r="AE1612" s="156">
        <f>IF((AD1612&lt;=0),0,((AD1612-AE$24)*Stock*(_xlfn.NORM.INV(RAND(),stock_ave,stock_std))+(AD1612-AE$24)*Bonds*(_xlfn.NORM.INV(RAND(),bond_ave,bond_std))+(AD1612-AE$24)*cash*(_xlfn.NORM.INV(RAND(),cash_ave,cash_std))+(AD1612-AE$24)))</f>
        <v/>
      </c>
      <c r="AF1612" s="156">
        <f>IF((AE1612&lt;=0),0,((AE1612-AF$24)*Stock*(_xlfn.NORM.INV(RAND(),stock_ave,stock_std))+(AE1612-AF$24)*Bonds*(_xlfn.NORM.INV(RAND(),bond_ave,bond_std))+(AE1612-AF$24)*cash*(_xlfn.NORM.INV(RAND(),cash_ave,cash_std))+(AE1612-AF$24)))</f>
        <v/>
      </c>
      <c r="AG1612" s="156">
        <f>IF((AF1612&lt;=0),0,((AF1612-AG$24)*Stock*(_xlfn.NORM.INV(RAND(),stock_ave,stock_std))+(AF1612-AG$24)*Bonds*(_xlfn.NORM.INV(RAND(),bond_ave,bond_std))+(AF1612-AG$24)*cash*(_xlfn.NORM.INV(RAND(),cash_ave,cash_std))+(AF1612-AG$24)))</f>
        <v/>
      </c>
      <c r="AH1612" s="156">
        <f>IF((AG1612&lt;=0),0,((AG1612-AH$24)*Stock*(_xlfn.NORM.INV(RAND(),stock_ave,stock_std))+(AG1612-AH$24)*Bonds*(_xlfn.NORM.INV(RAND(),bond_ave,bond_std))+(AG1612-AH$24)*cash*(_xlfn.NORM.INV(RAND(),cash_ave,cash_std))+(AG1612-AH$24)))</f>
        <v/>
      </c>
      <c r="AI1612" s="156">
        <f>IF((AH1612&lt;=0),0,((AH1612-AI$24)*Stock*(_xlfn.NORM.INV(RAND(),stock_ave,stock_std))+(AH1612-AI$24)*Bonds*(_xlfn.NORM.INV(RAND(),bond_ave,bond_std))+(AH1612-AI$24)*cash*(_xlfn.NORM.INV(RAND(),cash_ave,cash_std))+(AH1612-AI$24)))</f>
        <v/>
      </c>
      <c r="AJ1612" s="156">
        <f>IF((AI1612&lt;=0),0,((AI1612-AJ$24)*Stock*(_xlfn.NORM.INV(RAND(),stock_ave,stock_std))+(AI1612-AJ$24)*Bonds*(_xlfn.NORM.INV(RAND(),bond_ave,bond_std))+(AI1612-AJ$24)*cash*(_xlfn.NORM.INV(RAND(),cash_ave,cash_std))+(AI1612-AJ$24)))</f>
        <v/>
      </c>
      <c r="AK1612" s="156">
        <f>IF((AJ1612&lt;=0),0,((AJ1612-AK$24)*Stock*(_xlfn.NORM.INV(RAND(),stock_ave,stock_std))+(AJ1612-AK$24)*Bonds*(_xlfn.NORM.INV(RAND(),bond_ave,bond_std))+(AJ1612-AK$24)*cash*(_xlfn.NORM.INV(RAND(),cash_ave,cash_std))+(AJ1612-AK$24)))</f>
        <v/>
      </c>
      <c r="AL1612" s="156">
        <f>IF((AK1612&lt;=0),0,((AK1612-AL$24)*Stock*(_xlfn.NORM.INV(RAND(),stock_ave,stock_std))+(AK1612-AL$24)*Bonds*(_xlfn.NORM.INV(RAND(),bond_ave,bond_std))+(AK1612-AL$24)*cash*(_xlfn.NORM.INV(RAND(),cash_ave,cash_std))+(AK1612-AL$24)))</f>
        <v/>
      </c>
      <c r="AM1612" s="156">
        <f>IF((AL1612&lt;=0),0,((AL1612-AM$24)*Stock*(_xlfn.NORM.INV(RAND(),stock_ave,stock_std))+(AL1612-AM$24)*Bonds*(_xlfn.NORM.INV(RAND(),bond_ave,bond_std))+(AL1612-AM$24)*cash*(_xlfn.NORM.INV(RAND(),cash_ave,cash_std))+(AL1612-AM$24)))</f>
        <v/>
      </c>
      <c r="AN1612" s="156">
        <f>IF((AM1612&lt;=0),0,((AM1612-AN$24)*Stock*(_xlfn.NORM.INV(RAND(),stock_ave,stock_std))+(AM1612-AN$24)*Bonds*(_xlfn.NORM.INV(RAND(),bond_ave,bond_std))+(AM1612-AN$24)*cash*(_xlfn.NORM.INV(RAND(),cash_ave,cash_std))+(AM1612-AN$24)))</f>
        <v/>
      </c>
      <c r="AO1612" s="156">
        <f>IF((AN1612&lt;=0),0,((AN1612-AO$24)*Stock*(_xlfn.NORM.INV(RAND(),stock_ave,stock_std))+(AN1612-AO$24)*Bonds*(_xlfn.NORM.INV(RAND(),bond_ave,bond_std))+(AN1612-AO$24)*cash*(_xlfn.NORM.INV(RAND(),cash_ave,cash_std))+(AN1612-AO$24)))</f>
        <v/>
      </c>
      <c r="AP1612" s="156">
        <f>IF((AO1612&lt;=0),0,((AO1612-AP$24)*Stock*(_xlfn.NORM.INV(RAND(),stock_ave,stock_std))+(AO1612-AP$24)*Bonds*(_xlfn.NORM.INV(RAND(),bond_ave,bond_std))+(AO1612-AP$24)*cash*(_xlfn.NORM.INV(RAND(),cash_ave,cash_std))+(AO1612-AP$24)))</f>
        <v/>
      </c>
      <c r="AQ1612" s="156">
        <f>IF((AP1612&lt;=0),0,((AP1612-AQ$24)*Stock*(_xlfn.NORM.INV(RAND(),stock_ave,stock_std))+(AP1612-AQ$24)*Bonds*(_xlfn.NORM.INV(RAND(),bond_ave,bond_std))+(AP1612-AQ$24)*cash*(_xlfn.NORM.INV(RAND(),cash_ave,cash_std))+(AP1612-AQ$24)))</f>
        <v/>
      </c>
      <c r="AR1612" s="156">
        <f>IF((AQ1612&lt;=0),0,((AQ1612-AR$24)*Stock*(_xlfn.NORM.INV(RAND(),stock_ave,stock_std))+(AQ1612-AR$24)*Bonds*(_xlfn.NORM.INV(RAND(),bond_ave,bond_std))+(AQ1612-AR$24)*cash*(_xlfn.NORM.INV(RAND(),cash_ave,cash_std))+(AQ1612-AR$24)))</f>
        <v/>
      </c>
      <c r="AS1612" s="156">
        <f>IF((AR1612&lt;=0),0,((AR1612-AS$24)*Stock*(_xlfn.NORM.INV(RAND(),stock_ave,stock_std))+(AR1612-AS$24)*Bonds*(_xlfn.NORM.INV(RAND(),bond_ave,bond_std))+(AR1612-AS$24)*cash*(_xlfn.NORM.INV(RAND(),cash_ave,cash_std))+(AR1612-AS$24)))</f>
        <v/>
      </c>
      <c r="AT1612" s="156">
        <f>IF((AS1612&lt;=0),0,((AS1612-AT$24)*Stock*(_xlfn.NORM.INV(RAND(),stock_ave,stock_std))+(AS1612-AT$24)*Bonds*(_xlfn.NORM.INV(RAND(),bond_ave,bond_std))+(AS1612-AT$24)*cash*(_xlfn.NORM.INV(RAND(),cash_ave,cash_std))+(AS1612-AT$24)))</f>
        <v/>
      </c>
      <c r="AU1612" s="156">
        <f>IF((AT1612&lt;=0),0,((AT1612-AU$24)*Stock*(_xlfn.NORM.INV(RAND(),stock_ave,stock_std))+(AT1612-AU$24)*Bonds*(_xlfn.NORM.INV(RAND(),bond_ave,bond_std))+(AT1612-AU$24)*cash*(_xlfn.NORM.INV(RAND(),cash_ave,cash_std))+(AT1612-AU$24)))</f>
        <v/>
      </c>
      <c r="AV1612" s="156">
        <f>IF((AU1612&lt;=0),0,((AU1612-AV$24)*Stock*(_xlfn.NORM.INV(RAND(),stock_ave,stock_std))+(AU1612-AV$24)*Bonds*(_xlfn.NORM.INV(RAND(),bond_ave,bond_std))+(AU1612-AV$24)*cash*(_xlfn.NORM.INV(RAND(),cash_ave,cash_std))+(AU1612-AV$24)))</f>
        <v/>
      </c>
      <c r="AW1612" s="156">
        <f>IF((AV1612&lt;=0),0,((AV1612-AW$24)*Stock*(_xlfn.NORM.INV(RAND(),stock_ave,stock_std))+(AV1612-AW$24)*Bonds*(_xlfn.NORM.INV(RAND(),bond_ave,bond_std))+(AV1612-AW$24)*cash*(_xlfn.NORM.INV(RAND(),cash_ave,cash_std))+(AV1612-AW$24)))</f>
        <v/>
      </c>
      <c r="AX1612" s="159" t="n"/>
      <c r="AY1612" s="159" t="n"/>
      <c r="AZ1612" s="159" t="n"/>
      <c r="BA1612" s="159" t="n"/>
      <c r="BB1612" s="159" t="n"/>
    </row>
    <row r="1613">
      <c r="C1613" s="147" t="n"/>
      <c r="D1613" s="61">
        <f>+D1612-IF(D$18&gt;74,(D1612/D$25)*$C$10)</f>
        <v/>
      </c>
      <c r="E1613" s="61">
        <f>+E1612-IF(E$18&gt;74,(E1612/E$25)*$C$10)</f>
        <v/>
      </c>
      <c r="F1613" s="61">
        <f>+F1612-IF(F$18&gt;74,(F1612/F$25)*$C$10)</f>
        <v/>
      </c>
      <c r="G1613" s="61">
        <f>+G1612-IF(G$18&gt;74,(G1612/G$25)*$C$10)</f>
        <v/>
      </c>
      <c r="H1613" s="61">
        <f>+H1612-IF(H$18&gt;74,(H1612/H$25)*$C$10)</f>
        <v/>
      </c>
      <c r="I1613" s="61">
        <f>+I1612-IF(I$18&gt;74,(I1612/I$25)*$C$10)</f>
        <v/>
      </c>
      <c r="J1613" s="61">
        <f>+J1612-IF(J$18&gt;74,(J1612/J$25)*$C$10)</f>
        <v/>
      </c>
      <c r="K1613" s="61">
        <f>+K1612-IF(K$18&gt;74,(K1612/K$25)*$C$10)</f>
        <v/>
      </c>
      <c r="L1613" s="61">
        <f>+L1612-IF(L$18&gt;74,(L1612/L$25)*$C$10)</f>
        <v/>
      </c>
      <c r="M1613" s="61">
        <f>+M1612-IF(M$18&gt;74,(M1612/M$25)*$C$10)</f>
        <v/>
      </c>
      <c r="N1613" s="61">
        <f>+N1612-IF(N$18&gt;74,(N1612/N$25)*$C$10)</f>
        <v/>
      </c>
      <c r="O1613" s="61">
        <f>+O1612-IF(O$18&gt;74,(O1612/O$25)*$C$10)</f>
        <v/>
      </c>
      <c r="P1613" s="61">
        <f>+P1612-IF(P$18&gt;74,(P1612/P$25)*$C$10)</f>
        <v/>
      </c>
      <c r="Q1613" s="61">
        <f>+Q1612-IF(Q$18&gt;74,(Q1612/Q$25)*$C$10)</f>
        <v/>
      </c>
      <c r="R1613" s="61">
        <f>+R1612-IF(R$18&gt;74,(R1612/R$25)*$C$10)</f>
        <v/>
      </c>
      <c r="S1613" s="61">
        <f>+S1612-IF(S$18&gt;74,(S1612/S$25)*$C$10)</f>
        <v/>
      </c>
      <c r="T1613" s="61">
        <f>+T1612-IF(T$18&gt;74,(T1612/T$25)*$C$10)</f>
        <v/>
      </c>
      <c r="U1613" s="61">
        <f>+U1612-IF(U$18&gt;74,(U1612/U$25)*$C$10)</f>
        <v/>
      </c>
      <c r="V1613" s="61">
        <f>+V1612-IF(V$18&gt;74,(V1612/V$25)*$C$10)</f>
        <v/>
      </c>
      <c r="W1613" s="61">
        <f>+W1612-IF(W$18&gt;74,(W1612/W$25)*$C$10)</f>
        <v/>
      </c>
      <c r="X1613" s="61">
        <f>+X1612-IF(X$18&gt;74,(X1612/X$25)*$C$10)</f>
        <v/>
      </c>
      <c r="Y1613" s="61">
        <f>+Y1612-IF(Y$18&gt;74,(Y1612/Y$25)*$C$10)</f>
        <v/>
      </c>
      <c r="Z1613" s="61">
        <f>+Z1612-IF(Z$18&gt;74,(Z1612/Z$25)*$C$10)</f>
        <v/>
      </c>
      <c r="AA1613" s="61">
        <f>+AA1612-IF(AA$18&gt;74,(AA1612/AA$25)*$C$10)</f>
        <v/>
      </c>
      <c r="AB1613" s="61">
        <f>+AB1612-IF(AB$18&gt;74,(AB1612/AB$25)*$C$10)</f>
        <v/>
      </c>
      <c r="AC1613" s="61">
        <f>+AC1612-IF(AC$18&gt;74,(AC1612/AC$25)*$C$10)</f>
        <v/>
      </c>
      <c r="AD1613" s="61">
        <f>+AD1612-IF(AD$18&gt;74,(AD1612/AD$25)*$C$10)</f>
        <v/>
      </c>
      <c r="AE1613" s="61">
        <f>+AE1612-IF(AE$18&gt;74,(AE1612/AE$25)*$C$10)</f>
        <v/>
      </c>
      <c r="AF1613" s="61">
        <f>+AF1612-IF(AF$18&gt;74,(AF1612/AF$25)*$C$10)</f>
        <v/>
      </c>
      <c r="AG1613" s="61">
        <f>+AG1612-IF(AG$18&gt;74,(AG1612/AG$25)*$C$10)</f>
        <v/>
      </c>
      <c r="AH1613" s="61">
        <f>+AH1612-IF(AH$18&gt;74,(AH1612/AH$25)*$C$10)</f>
        <v/>
      </c>
      <c r="AI1613" s="61">
        <f>+AI1612-IF(AI$18&gt;74,(AI1612/AI$25)*$C$10)</f>
        <v/>
      </c>
      <c r="AJ1613" s="61">
        <f>+AJ1612-IF(AJ$18&gt;74,(AJ1612/AJ$25)*$C$10)</f>
        <v/>
      </c>
      <c r="AK1613" s="61">
        <f>+AK1612-IF(AK$18&gt;74,(AK1612/AK$25)*$C$10)</f>
        <v/>
      </c>
      <c r="AL1613" s="61">
        <f>+AL1612-IF(AL$18&gt;74,(AL1612/AL$25)*$C$10)</f>
        <v/>
      </c>
      <c r="AM1613" s="61">
        <f>+AM1612-IF(AM$18&gt;74,(AM1612/AM$25)*$C$10)</f>
        <v/>
      </c>
      <c r="AN1613" s="61">
        <f>+AN1612-IF(AN$18&gt;74,(AN1612/AN$25)*$C$10)</f>
        <v/>
      </c>
      <c r="AO1613" s="61">
        <f>+AO1612-IF(AO$18&gt;74,(AO1612/AO$25)*$C$10)</f>
        <v/>
      </c>
      <c r="AP1613" s="61">
        <f>+AP1612-IF(AP$18&gt;74,(AP1612/AP$25)*$C$10)</f>
        <v/>
      </c>
      <c r="AQ1613" s="61">
        <f>+AQ1612-IF(AQ$18&gt;74,(AQ1612/AQ$25)*$C$10)</f>
        <v/>
      </c>
      <c r="AR1613" s="61">
        <f>+AR1612-IF(AR$18&gt;74,(AR1612/AR$25)*$C$10)</f>
        <v/>
      </c>
      <c r="AS1613" s="61">
        <f>+AS1612-IF(AS$18&gt;74,(AS1612/AS$25)*$C$10)</f>
        <v/>
      </c>
      <c r="AT1613" s="61">
        <f>+AT1612-IF(AT$18&gt;74,(AT1612/AT$25)*$C$10)</f>
        <v/>
      </c>
      <c r="AU1613" s="61">
        <f>+AU1612-IF(AU$18&gt;74,(AU1612/AU$25)*$C$10)</f>
        <v/>
      </c>
      <c r="AV1613" s="61">
        <f>+AV1612-IF(AV$18&gt;74,(AV1612/AV$25)*$C$10)</f>
        <v/>
      </c>
      <c r="AW1613" s="61">
        <f>+AW1612-IF(AW$18&gt;74,(AW1612/AW$25)*$C$10)</f>
        <v/>
      </c>
      <c r="AX1613" s="35">
        <f>IF(AW1613&gt;0,1,0)</f>
        <v/>
      </c>
      <c r="AY1613" s="35">
        <f>IF(AL1613&gt;0,1,0)</f>
        <v/>
      </c>
      <c r="AZ1613" s="35">
        <f>IF(AG1613&gt;0,1,0)</f>
        <v/>
      </c>
      <c r="BA1613" s="35">
        <f>IF(AB1613&gt;0,1,0)</f>
        <v/>
      </c>
      <c r="BB1613" s="35">
        <f>IF(W1613&gt;0,1,0)</f>
        <v/>
      </c>
    </row>
    <row r="1614">
      <c r="B1614" s="154" t="inlineStr">
        <is>
          <t>trial 794</t>
        </is>
      </c>
      <c r="C1614" s="155">
        <f>+start-C1611</f>
        <v/>
      </c>
      <c r="D1614" s="156">
        <f>IF((C1614&lt;=0),0,((C1614-D$24)*Stock*(_xlfn.NORM.INV(RAND(),stock_ave,stock_std))+(C1614-D$24)*Bonds*(_xlfn.NORM.INV(RAND(),bond_ave,bond_std))+(C1614-D$24)*cash*(_xlfn.NORM.INV(RAND(),cash_ave,cash_std))+(C1614-D$24)))</f>
        <v/>
      </c>
      <c r="E1614" s="156">
        <f>IF((D1614&lt;=0),0,((D1614-E$24)*Stock*(_xlfn.NORM.INV(RAND(),stock_ave,stock_std))+(D1614-E$24)*Bonds*(_xlfn.NORM.INV(RAND(),bond_ave,bond_std))+(D1614-E$24)*cash*(_xlfn.NORM.INV(RAND(),cash_ave,cash_std))+(D1614-E$24)))</f>
        <v/>
      </c>
      <c r="F1614" s="156">
        <f>IF((E1614&lt;=0),0,((E1614-F$24)*Stock*(_xlfn.NORM.INV(RAND(),stock_ave,stock_std))+(E1614-F$24)*Bonds*(_xlfn.NORM.INV(RAND(),bond_ave,bond_std))+(E1614-F$24)*cash*(_xlfn.NORM.INV(RAND(),cash_ave,cash_std))+(E1614-F$24)))</f>
        <v/>
      </c>
      <c r="G1614" s="156">
        <f>IF((F1614&lt;=0),0,((F1614-G$24)*Stock*(_xlfn.NORM.INV(RAND(),stock_ave,stock_std))+(F1614-G$24)*Bonds*(_xlfn.NORM.INV(RAND(),bond_ave,bond_std))+(F1614-G$24)*cash*(_xlfn.NORM.INV(RAND(),cash_ave,cash_std))+(F1614-G$24)))</f>
        <v/>
      </c>
      <c r="H1614" s="156">
        <f>IF((G1614&lt;=0),0,((G1614-H$24)*Stock*(_xlfn.NORM.INV(RAND(),stock_ave,stock_std))+(G1614-H$24)*Bonds*(_xlfn.NORM.INV(RAND(),bond_ave,bond_std))+(G1614-H$24)*cash*(_xlfn.NORM.INV(RAND(),cash_ave,cash_std))+(G1614-H$24)))</f>
        <v/>
      </c>
      <c r="I1614" s="156">
        <f>IF((H1614&lt;=0),0,((H1614-I$24)*Stock*(_xlfn.NORM.INV(RAND(),stock_ave,stock_std))+(H1614-I$24)*Bonds*(_xlfn.NORM.INV(RAND(),bond_ave,bond_std))+(H1614-I$24)*cash*(_xlfn.NORM.INV(RAND(),cash_ave,cash_std))+(H1614-I$24)))</f>
        <v/>
      </c>
      <c r="J1614" s="156">
        <f>IF((I1614&lt;=0),0,((I1614-J$24)*Stock*(_xlfn.NORM.INV(RAND(),stock_ave,stock_std))+(I1614-J$24)*Bonds*(_xlfn.NORM.INV(RAND(),bond_ave,bond_std))+(I1614-J$24)*cash*(_xlfn.NORM.INV(RAND(),cash_ave,cash_std))+(I1614-J$24)))</f>
        <v/>
      </c>
      <c r="K1614" s="156">
        <f>IF((J1614&lt;=0),0,((J1614-K$24)*Stock*(_xlfn.NORM.INV(RAND(),stock_ave,stock_std))+(J1614-K$24)*Bonds*(_xlfn.NORM.INV(RAND(),bond_ave,bond_std))+(J1614-K$24)*cash*(_xlfn.NORM.INV(RAND(),cash_ave,cash_std))+(J1614-K$24)))</f>
        <v/>
      </c>
      <c r="L1614" s="156">
        <f>IF((K1614&lt;=0),0,((K1614-L$24)*Stock*(_xlfn.NORM.INV(RAND(),stock_ave,stock_std))+(K1614-L$24)*Bonds*(_xlfn.NORM.INV(RAND(),bond_ave,bond_std))+(K1614-L$24)*cash*(_xlfn.NORM.INV(RAND(),cash_ave,cash_std))+(K1614-L$24)))</f>
        <v/>
      </c>
      <c r="M1614" s="156">
        <f>IF((L1614&lt;=0),0,((L1614-M$24)*Stock*(_xlfn.NORM.INV(RAND(),stock_ave,stock_std))+(L1614-M$24)*Bonds*(_xlfn.NORM.INV(RAND(),bond_ave,bond_std))+(L1614-M$24)*cash*(_xlfn.NORM.INV(RAND(),cash_ave,cash_std))+(L1614-M$24)))</f>
        <v/>
      </c>
      <c r="N1614" s="156">
        <f>IF((M1614&lt;=0),0,((M1614-N$24)*Stock*(_xlfn.NORM.INV(RAND(),stock_ave,stock_std))+(M1614-N$24)*Bonds*(_xlfn.NORM.INV(RAND(),bond_ave,bond_std))+(M1614-N$24)*cash*(_xlfn.NORM.INV(RAND(),cash_ave,cash_std))+(M1614-N$24)))</f>
        <v/>
      </c>
      <c r="O1614" s="156">
        <f>IF((N1614&lt;=0),0,((N1614-O$24)*Stock*(_xlfn.NORM.INV(RAND(),stock_ave,stock_std))+(N1614-O$24)*Bonds*(_xlfn.NORM.INV(RAND(),bond_ave,bond_std))+(N1614-O$24)*cash*(_xlfn.NORM.INV(RAND(),cash_ave,cash_std))+(N1614-O$24)))</f>
        <v/>
      </c>
      <c r="P1614" s="156">
        <f>IF((O1614&lt;=0),0,((O1614-P$24)*Stock*(_xlfn.NORM.INV(RAND(),stock_ave,stock_std))+(O1614-P$24)*Bonds*(_xlfn.NORM.INV(RAND(),bond_ave,bond_std))+(O1614-P$24)*cash*(_xlfn.NORM.INV(RAND(),cash_ave,cash_std))+(O1614-P$24)))</f>
        <v/>
      </c>
      <c r="Q1614" s="156">
        <f>IF((P1614&lt;=0),0,((P1614-Q$24)*Stock*(_xlfn.NORM.INV(RAND(),stock_ave,stock_std))+(P1614-Q$24)*Bonds*(_xlfn.NORM.INV(RAND(),bond_ave,bond_std))+(P1614-Q$24)*cash*(_xlfn.NORM.INV(RAND(),cash_ave,cash_std))+(P1614-Q$24)))</f>
        <v/>
      </c>
      <c r="R1614" s="156">
        <f>IF((Q1614&lt;=0),0,((Q1614-R$24)*Stock*(_xlfn.NORM.INV(RAND(),stock_ave,stock_std))+(Q1614-R$24)*Bonds*(_xlfn.NORM.INV(RAND(),bond_ave,bond_std))+(Q1614-R$24)*cash*(_xlfn.NORM.INV(RAND(),cash_ave,cash_std))+(Q1614-R$24)))</f>
        <v/>
      </c>
      <c r="S1614" s="156">
        <f>IF((R1614&lt;=0),0,((R1614-S$24)*Stock*(_xlfn.NORM.INV(RAND(),stock_ave,stock_std))+(R1614-S$24)*Bonds*(_xlfn.NORM.INV(RAND(),bond_ave,bond_std))+(R1614-S$24)*cash*(_xlfn.NORM.INV(RAND(),cash_ave,cash_std))+(R1614-S$24)))</f>
        <v/>
      </c>
      <c r="T1614" s="156">
        <f>IF((S1614&lt;=0),0,((S1614-T$24)*Stock*(_xlfn.NORM.INV(RAND(),stock_ave,stock_std))+(S1614-T$24)*Bonds*(_xlfn.NORM.INV(RAND(),bond_ave,bond_std))+(S1614-T$24)*cash*(_xlfn.NORM.INV(RAND(),cash_ave,cash_std))+(S1614-T$24)))</f>
        <v/>
      </c>
      <c r="U1614" s="156">
        <f>IF((T1614&lt;=0),0,((T1614-U$24)*Stock*(_xlfn.NORM.INV(RAND(),stock_ave,stock_std))+(T1614-U$24)*Bonds*(_xlfn.NORM.INV(RAND(),bond_ave,bond_std))+(T1614-U$24)*cash*(_xlfn.NORM.INV(RAND(),cash_ave,cash_std))+(T1614-U$24)))</f>
        <v/>
      </c>
      <c r="V1614" s="156">
        <f>IF((U1614&lt;=0),0,((U1614-V$24)*Stock*(_xlfn.NORM.INV(RAND(),stock_ave,stock_std))+(U1614-V$24)*Bonds*(_xlfn.NORM.INV(RAND(),bond_ave,bond_std))+(U1614-V$24)*cash*(_xlfn.NORM.INV(RAND(),cash_ave,cash_std))+(U1614-V$24)))</f>
        <v/>
      </c>
      <c r="W1614" s="156">
        <f>IF((V1614&lt;=0),0,((V1614-W$24)*Stock*(_xlfn.NORM.INV(RAND(),stock_ave,stock_std))+(V1614-W$24)*Bonds*(_xlfn.NORM.INV(RAND(),bond_ave,bond_std))+(V1614-W$24)*cash*(_xlfn.NORM.INV(RAND(),cash_ave,cash_std))+(V1614-W$24)))</f>
        <v/>
      </c>
      <c r="X1614" s="156">
        <f>IF((W1614&lt;=0),0,((W1614-X$24)*Stock*(_xlfn.NORM.INV(RAND(),stock_ave,stock_std))+(W1614-X$24)*Bonds*(_xlfn.NORM.INV(RAND(),bond_ave,bond_std))+(W1614-X$24)*cash*(_xlfn.NORM.INV(RAND(),cash_ave,cash_std))+(W1614-X$24)))</f>
        <v/>
      </c>
      <c r="Y1614" s="156">
        <f>IF((X1614&lt;=0),0,((X1614-Y$24)*Stock*(_xlfn.NORM.INV(RAND(),stock_ave,stock_std))+(X1614-Y$24)*Bonds*(_xlfn.NORM.INV(RAND(),bond_ave,bond_std))+(X1614-Y$24)*cash*(_xlfn.NORM.INV(RAND(),cash_ave,cash_std))+(X1614-Y$24)))</f>
        <v/>
      </c>
      <c r="Z1614" s="156">
        <f>IF((Y1614&lt;=0),0,((Y1614-Z$24)*Stock*(_xlfn.NORM.INV(RAND(),stock_ave,stock_std))+(Y1614-Z$24)*Bonds*(_xlfn.NORM.INV(RAND(),bond_ave,bond_std))+(Y1614-Z$24)*cash*(_xlfn.NORM.INV(RAND(),cash_ave,cash_std))+(Y1614-Z$24)))</f>
        <v/>
      </c>
      <c r="AA1614" s="156">
        <f>IF((Z1614&lt;=0),0,((Z1614-AA$24)*Stock*(_xlfn.NORM.INV(RAND(),stock_ave,stock_std))+(Z1614-AA$24)*Bonds*(_xlfn.NORM.INV(RAND(),bond_ave,bond_std))+(Z1614-AA$24)*cash*(_xlfn.NORM.INV(RAND(),cash_ave,cash_std))+(Z1614-AA$24)))</f>
        <v/>
      </c>
      <c r="AB1614" s="156">
        <f>IF((AA1614&lt;=0),0,((AA1614-AB$24)*Stock*(_xlfn.NORM.INV(RAND(),stock_ave,stock_std))+(AA1614-AB$24)*Bonds*(_xlfn.NORM.INV(RAND(),bond_ave,bond_std))+(AA1614-AB$24)*cash*(_xlfn.NORM.INV(RAND(),cash_ave,cash_std))+(AA1614-AB$24)))</f>
        <v/>
      </c>
      <c r="AC1614" s="156">
        <f>IF((AB1614&lt;=0),0,((AB1614-AC$24)*Stock*(_xlfn.NORM.INV(RAND(),stock_ave,stock_std))+(AB1614-AC$24)*Bonds*(_xlfn.NORM.INV(RAND(),bond_ave,bond_std))+(AB1614-AC$24)*cash*(_xlfn.NORM.INV(RAND(),cash_ave,cash_std))+(AB1614-AC$24)))</f>
        <v/>
      </c>
      <c r="AD1614" s="156">
        <f>IF((AC1614&lt;=0),0,((AC1614-AD$24)*Stock*(_xlfn.NORM.INV(RAND(),stock_ave,stock_std))+(AC1614-AD$24)*Bonds*(_xlfn.NORM.INV(RAND(),bond_ave,bond_std))+(AC1614-AD$24)*cash*(_xlfn.NORM.INV(RAND(),cash_ave,cash_std))+(AC1614-AD$24)))</f>
        <v/>
      </c>
      <c r="AE1614" s="156">
        <f>IF((AD1614&lt;=0),0,((AD1614-AE$24)*Stock*(_xlfn.NORM.INV(RAND(),stock_ave,stock_std))+(AD1614-AE$24)*Bonds*(_xlfn.NORM.INV(RAND(),bond_ave,bond_std))+(AD1614-AE$24)*cash*(_xlfn.NORM.INV(RAND(),cash_ave,cash_std))+(AD1614-AE$24)))</f>
        <v/>
      </c>
      <c r="AF1614" s="156">
        <f>IF((AE1614&lt;=0),0,((AE1614-AF$24)*Stock*(_xlfn.NORM.INV(RAND(),stock_ave,stock_std))+(AE1614-AF$24)*Bonds*(_xlfn.NORM.INV(RAND(),bond_ave,bond_std))+(AE1614-AF$24)*cash*(_xlfn.NORM.INV(RAND(),cash_ave,cash_std))+(AE1614-AF$24)))</f>
        <v/>
      </c>
      <c r="AG1614" s="156">
        <f>IF((AF1614&lt;=0),0,((AF1614-AG$24)*Stock*(_xlfn.NORM.INV(RAND(),stock_ave,stock_std))+(AF1614-AG$24)*Bonds*(_xlfn.NORM.INV(RAND(),bond_ave,bond_std))+(AF1614-AG$24)*cash*(_xlfn.NORM.INV(RAND(),cash_ave,cash_std))+(AF1614-AG$24)))</f>
        <v/>
      </c>
      <c r="AH1614" s="156">
        <f>IF((AG1614&lt;=0),0,((AG1614-AH$24)*Stock*(_xlfn.NORM.INV(RAND(),stock_ave,stock_std))+(AG1614-AH$24)*Bonds*(_xlfn.NORM.INV(RAND(),bond_ave,bond_std))+(AG1614-AH$24)*cash*(_xlfn.NORM.INV(RAND(),cash_ave,cash_std))+(AG1614-AH$24)))</f>
        <v/>
      </c>
      <c r="AI1614" s="156">
        <f>IF((AH1614&lt;=0),0,((AH1614-AI$24)*Stock*(_xlfn.NORM.INV(RAND(),stock_ave,stock_std))+(AH1614-AI$24)*Bonds*(_xlfn.NORM.INV(RAND(),bond_ave,bond_std))+(AH1614-AI$24)*cash*(_xlfn.NORM.INV(RAND(),cash_ave,cash_std))+(AH1614-AI$24)))</f>
        <v/>
      </c>
      <c r="AJ1614" s="156">
        <f>IF((AI1614&lt;=0),0,((AI1614-AJ$24)*Stock*(_xlfn.NORM.INV(RAND(),stock_ave,stock_std))+(AI1614-AJ$24)*Bonds*(_xlfn.NORM.INV(RAND(),bond_ave,bond_std))+(AI1614-AJ$24)*cash*(_xlfn.NORM.INV(RAND(),cash_ave,cash_std))+(AI1614-AJ$24)))</f>
        <v/>
      </c>
      <c r="AK1614" s="156">
        <f>IF((AJ1614&lt;=0),0,((AJ1614-AK$24)*Stock*(_xlfn.NORM.INV(RAND(),stock_ave,stock_std))+(AJ1614-AK$24)*Bonds*(_xlfn.NORM.INV(RAND(),bond_ave,bond_std))+(AJ1614-AK$24)*cash*(_xlfn.NORM.INV(RAND(),cash_ave,cash_std))+(AJ1614-AK$24)))</f>
        <v/>
      </c>
      <c r="AL1614" s="156">
        <f>IF((AK1614&lt;=0),0,((AK1614-AL$24)*Stock*(_xlfn.NORM.INV(RAND(),stock_ave,stock_std))+(AK1614-AL$24)*Bonds*(_xlfn.NORM.INV(RAND(),bond_ave,bond_std))+(AK1614-AL$24)*cash*(_xlfn.NORM.INV(RAND(),cash_ave,cash_std))+(AK1614-AL$24)))</f>
        <v/>
      </c>
      <c r="AM1614" s="156">
        <f>IF((AL1614&lt;=0),0,((AL1614-AM$24)*Stock*(_xlfn.NORM.INV(RAND(),stock_ave,stock_std))+(AL1614-AM$24)*Bonds*(_xlfn.NORM.INV(RAND(),bond_ave,bond_std))+(AL1614-AM$24)*cash*(_xlfn.NORM.INV(RAND(),cash_ave,cash_std))+(AL1614-AM$24)))</f>
        <v/>
      </c>
      <c r="AN1614" s="156">
        <f>IF((AM1614&lt;=0),0,((AM1614-AN$24)*Stock*(_xlfn.NORM.INV(RAND(),stock_ave,stock_std))+(AM1614-AN$24)*Bonds*(_xlfn.NORM.INV(RAND(),bond_ave,bond_std))+(AM1614-AN$24)*cash*(_xlfn.NORM.INV(RAND(),cash_ave,cash_std))+(AM1614-AN$24)))</f>
        <v/>
      </c>
      <c r="AO1614" s="156">
        <f>IF((AN1614&lt;=0),0,((AN1614-AO$24)*Stock*(_xlfn.NORM.INV(RAND(),stock_ave,stock_std))+(AN1614-AO$24)*Bonds*(_xlfn.NORM.INV(RAND(),bond_ave,bond_std))+(AN1614-AO$24)*cash*(_xlfn.NORM.INV(RAND(),cash_ave,cash_std))+(AN1614-AO$24)))</f>
        <v/>
      </c>
      <c r="AP1614" s="156">
        <f>IF((AO1614&lt;=0),0,((AO1614-AP$24)*Stock*(_xlfn.NORM.INV(RAND(),stock_ave,stock_std))+(AO1614-AP$24)*Bonds*(_xlfn.NORM.INV(RAND(),bond_ave,bond_std))+(AO1614-AP$24)*cash*(_xlfn.NORM.INV(RAND(),cash_ave,cash_std))+(AO1614-AP$24)))</f>
        <v/>
      </c>
      <c r="AQ1614" s="156">
        <f>IF((AP1614&lt;=0),0,((AP1614-AQ$24)*Stock*(_xlfn.NORM.INV(RAND(),stock_ave,stock_std))+(AP1614-AQ$24)*Bonds*(_xlfn.NORM.INV(RAND(),bond_ave,bond_std))+(AP1614-AQ$24)*cash*(_xlfn.NORM.INV(RAND(),cash_ave,cash_std))+(AP1614-AQ$24)))</f>
        <v/>
      </c>
      <c r="AR1614" s="156">
        <f>IF((AQ1614&lt;=0),0,((AQ1614-AR$24)*Stock*(_xlfn.NORM.INV(RAND(),stock_ave,stock_std))+(AQ1614-AR$24)*Bonds*(_xlfn.NORM.INV(RAND(),bond_ave,bond_std))+(AQ1614-AR$24)*cash*(_xlfn.NORM.INV(RAND(),cash_ave,cash_std))+(AQ1614-AR$24)))</f>
        <v/>
      </c>
      <c r="AS1614" s="156">
        <f>IF((AR1614&lt;=0),0,((AR1614-AS$24)*Stock*(_xlfn.NORM.INV(RAND(),stock_ave,stock_std))+(AR1614-AS$24)*Bonds*(_xlfn.NORM.INV(RAND(),bond_ave,bond_std))+(AR1614-AS$24)*cash*(_xlfn.NORM.INV(RAND(),cash_ave,cash_std))+(AR1614-AS$24)))</f>
        <v/>
      </c>
      <c r="AT1614" s="156">
        <f>IF((AS1614&lt;=0),0,((AS1614-AT$24)*Stock*(_xlfn.NORM.INV(RAND(),stock_ave,stock_std))+(AS1614-AT$24)*Bonds*(_xlfn.NORM.INV(RAND(),bond_ave,bond_std))+(AS1614-AT$24)*cash*(_xlfn.NORM.INV(RAND(),cash_ave,cash_std))+(AS1614-AT$24)))</f>
        <v/>
      </c>
      <c r="AU1614" s="156">
        <f>IF((AT1614&lt;=0),0,((AT1614-AU$24)*Stock*(_xlfn.NORM.INV(RAND(),stock_ave,stock_std))+(AT1614-AU$24)*Bonds*(_xlfn.NORM.INV(RAND(),bond_ave,bond_std))+(AT1614-AU$24)*cash*(_xlfn.NORM.INV(RAND(),cash_ave,cash_std))+(AT1614-AU$24)))</f>
        <v/>
      </c>
      <c r="AV1614" s="156">
        <f>IF((AU1614&lt;=0),0,((AU1614-AV$24)*Stock*(_xlfn.NORM.INV(RAND(),stock_ave,stock_std))+(AU1614-AV$24)*Bonds*(_xlfn.NORM.INV(RAND(),bond_ave,bond_std))+(AU1614-AV$24)*cash*(_xlfn.NORM.INV(RAND(),cash_ave,cash_std))+(AU1614-AV$24)))</f>
        <v/>
      </c>
      <c r="AW1614" s="156">
        <f>IF((AV1614&lt;=0),0,((AV1614-AW$24)*Stock*(_xlfn.NORM.INV(RAND(),stock_ave,stock_std))+(AV1614-AW$24)*Bonds*(_xlfn.NORM.INV(RAND(),bond_ave,bond_std))+(AV1614-AW$24)*cash*(_xlfn.NORM.INV(RAND(),cash_ave,cash_std))+(AV1614-AW$24)))</f>
        <v/>
      </c>
      <c r="AX1614" s="159" t="n"/>
      <c r="AY1614" s="159" t="n"/>
      <c r="AZ1614" s="159" t="n"/>
      <c r="BA1614" s="159" t="n"/>
      <c r="BB1614" s="159" t="n"/>
    </row>
    <row r="1615">
      <c r="C1615" s="147" t="n"/>
      <c r="D1615" s="61">
        <f>+D1614-IF(D$18&gt;74,(D1614/D$25)*$C$10)</f>
        <v/>
      </c>
      <c r="E1615" s="61">
        <f>+E1614-IF(E$18&gt;74,(E1614/E$25)*$C$10)</f>
        <v/>
      </c>
      <c r="F1615" s="61">
        <f>+F1614-IF(F$18&gt;74,(F1614/F$25)*$C$10)</f>
        <v/>
      </c>
      <c r="G1615" s="61">
        <f>+G1614-IF(G$18&gt;74,(G1614/G$25)*$C$10)</f>
        <v/>
      </c>
      <c r="H1615" s="61">
        <f>+H1614-IF(H$18&gt;74,(H1614/H$25)*$C$10)</f>
        <v/>
      </c>
      <c r="I1615" s="61">
        <f>+I1614-IF(I$18&gt;74,(I1614/I$25)*$C$10)</f>
        <v/>
      </c>
      <c r="J1615" s="61">
        <f>+J1614-IF(J$18&gt;74,(J1614/J$25)*$C$10)</f>
        <v/>
      </c>
      <c r="K1615" s="61">
        <f>+K1614-IF(K$18&gt;74,(K1614/K$25)*$C$10)</f>
        <v/>
      </c>
      <c r="L1615" s="61">
        <f>+L1614-IF(L$18&gt;74,(L1614/L$25)*$C$10)</f>
        <v/>
      </c>
      <c r="M1615" s="61">
        <f>+M1614-IF(M$18&gt;74,(M1614/M$25)*$C$10)</f>
        <v/>
      </c>
      <c r="N1615" s="61">
        <f>+N1614-IF(N$18&gt;74,(N1614/N$25)*$C$10)</f>
        <v/>
      </c>
      <c r="O1615" s="61">
        <f>+O1614-IF(O$18&gt;74,(O1614/O$25)*$C$10)</f>
        <v/>
      </c>
      <c r="P1615" s="61">
        <f>+P1614-IF(P$18&gt;74,(P1614/P$25)*$C$10)</f>
        <v/>
      </c>
      <c r="Q1615" s="61">
        <f>+Q1614-IF(Q$18&gt;74,(Q1614/Q$25)*$C$10)</f>
        <v/>
      </c>
      <c r="R1615" s="61">
        <f>+R1614-IF(R$18&gt;74,(R1614/R$25)*$C$10)</f>
        <v/>
      </c>
      <c r="S1615" s="61">
        <f>+S1614-IF(S$18&gt;74,(S1614/S$25)*$C$10)</f>
        <v/>
      </c>
      <c r="T1615" s="61">
        <f>+T1614-IF(T$18&gt;74,(T1614/T$25)*$C$10)</f>
        <v/>
      </c>
      <c r="U1615" s="61">
        <f>+U1614-IF(U$18&gt;74,(U1614/U$25)*$C$10)</f>
        <v/>
      </c>
      <c r="V1615" s="61">
        <f>+V1614-IF(V$18&gt;74,(V1614/V$25)*$C$10)</f>
        <v/>
      </c>
      <c r="W1615" s="61">
        <f>+W1614-IF(W$18&gt;74,(W1614/W$25)*$C$10)</f>
        <v/>
      </c>
      <c r="X1615" s="61">
        <f>+X1614-IF(X$18&gt;74,(X1614/X$25)*$C$10)</f>
        <v/>
      </c>
      <c r="Y1615" s="61">
        <f>+Y1614-IF(Y$18&gt;74,(Y1614/Y$25)*$C$10)</f>
        <v/>
      </c>
      <c r="Z1615" s="61">
        <f>+Z1614-IF(Z$18&gt;74,(Z1614/Z$25)*$C$10)</f>
        <v/>
      </c>
      <c r="AA1615" s="61">
        <f>+AA1614-IF(AA$18&gt;74,(AA1614/AA$25)*$C$10)</f>
        <v/>
      </c>
      <c r="AB1615" s="61">
        <f>+AB1614-IF(AB$18&gt;74,(AB1614/AB$25)*$C$10)</f>
        <v/>
      </c>
      <c r="AC1615" s="61">
        <f>+AC1614-IF(AC$18&gt;74,(AC1614/AC$25)*$C$10)</f>
        <v/>
      </c>
      <c r="AD1615" s="61">
        <f>+AD1614-IF(AD$18&gt;74,(AD1614/AD$25)*$C$10)</f>
        <v/>
      </c>
      <c r="AE1615" s="61">
        <f>+AE1614-IF(AE$18&gt;74,(AE1614/AE$25)*$C$10)</f>
        <v/>
      </c>
      <c r="AF1615" s="61">
        <f>+AF1614-IF(AF$18&gt;74,(AF1614/AF$25)*$C$10)</f>
        <v/>
      </c>
      <c r="AG1615" s="61">
        <f>+AG1614-IF(AG$18&gt;74,(AG1614/AG$25)*$C$10)</f>
        <v/>
      </c>
      <c r="AH1615" s="61">
        <f>+AH1614-IF(AH$18&gt;74,(AH1614/AH$25)*$C$10)</f>
        <v/>
      </c>
      <c r="AI1615" s="61">
        <f>+AI1614-IF(AI$18&gt;74,(AI1614/AI$25)*$C$10)</f>
        <v/>
      </c>
      <c r="AJ1615" s="61">
        <f>+AJ1614-IF(AJ$18&gt;74,(AJ1614/AJ$25)*$C$10)</f>
        <v/>
      </c>
      <c r="AK1615" s="61">
        <f>+AK1614-IF(AK$18&gt;74,(AK1614/AK$25)*$C$10)</f>
        <v/>
      </c>
      <c r="AL1615" s="61">
        <f>+AL1614-IF(AL$18&gt;74,(AL1614/AL$25)*$C$10)</f>
        <v/>
      </c>
      <c r="AM1615" s="61">
        <f>+AM1614-IF(AM$18&gt;74,(AM1614/AM$25)*$C$10)</f>
        <v/>
      </c>
      <c r="AN1615" s="61">
        <f>+AN1614-IF(AN$18&gt;74,(AN1614/AN$25)*$C$10)</f>
        <v/>
      </c>
      <c r="AO1615" s="61">
        <f>+AO1614-IF(AO$18&gt;74,(AO1614/AO$25)*$C$10)</f>
        <v/>
      </c>
      <c r="AP1615" s="61">
        <f>+AP1614-IF(AP$18&gt;74,(AP1614/AP$25)*$C$10)</f>
        <v/>
      </c>
      <c r="AQ1615" s="61">
        <f>+AQ1614-IF(AQ$18&gt;74,(AQ1614/AQ$25)*$C$10)</f>
        <v/>
      </c>
      <c r="AR1615" s="61">
        <f>+AR1614-IF(AR$18&gt;74,(AR1614/AR$25)*$C$10)</f>
        <v/>
      </c>
      <c r="AS1615" s="61">
        <f>+AS1614-IF(AS$18&gt;74,(AS1614/AS$25)*$C$10)</f>
        <v/>
      </c>
      <c r="AT1615" s="61">
        <f>+AT1614-IF(AT$18&gt;74,(AT1614/AT$25)*$C$10)</f>
        <v/>
      </c>
      <c r="AU1615" s="61">
        <f>+AU1614-IF(AU$18&gt;74,(AU1614/AU$25)*$C$10)</f>
        <v/>
      </c>
      <c r="AV1615" s="61">
        <f>+AV1614-IF(AV$18&gt;74,(AV1614/AV$25)*$C$10)</f>
        <v/>
      </c>
      <c r="AW1615" s="61">
        <f>+AW1614-IF(AW$18&gt;74,(AW1614/AW$25)*$C$10)</f>
        <v/>
      </c>
      <c r="AX1615" s="35">
        <f>IF(AW1615&gt;0,1,0)</f>
        <v/>
      </c>
      <c r="AY1615" s="35">
        <f>IF(AL1615&gt;0,1,0)</f>
        <v/>
      </c>
      <c r="AZ1615" s="35">
        <f>IF(AG1615&gt;0,1,0)</f>
        <v/>
      </c>
      <c r="BA1615" s="35">
        <f>IF(AB1615&gt;0,1,0)</f>
        <v/>
      </c>
      <c r="BB1615" s="35">
        <f>IF(W1615&gt;0,1,0)</f>
        <v/>
      </c>
    </row>
    <row r="1616">
      <c r="B1616" s="154" t="inlineStr">
        <is>
          <t>trial 795</t>
        </is>
      </c>
      <c r="C1616" s="155">
        <f>+start-C1613</f>
        <v/>
      </c>
      <c r="D1616" s="156">
        <f>IF((C1616&lt;=0),0,((C1616-D$24)*Stock*(_xlfn.NORM.INV(RAND(),stock_ave,stock_std))+(C1616-D$24)*Bonds*(_xlfn.NORM.INV(RAND(),bond_ave,bond_std))+(C1616-D$24)*cash*(_xlfn.NORM.INV(RAND(),cash_ave,cash_std))+(C1616-D$24)))</f>
        <v/>
      </c>
      <c r="E1616" s="156">
        <f>IF((D1616&lt;=0),0,((D1616-E$24)*Stock*(_xlfn.NORM.INV(RAND(),stock_ave,stock_std))+(D1616-E$24)*Bonds*(_xlfn.NORM.INV(RAND(),bond_ave,bond_std))+(D1616-E$24)*cash*(_xlfn.NORM.INV(RAND(),cash_ave,cash_std))+(D1616-E$24)))</f>
        <v/>
      </c>
      <c r="F1616" s="156">
        <f>IF((E1616&lt;=0),0,((E1616-F$24)*Stock*(_xlfn.NORM.INV(RAND(),stock_ave,stock_std))+(E1616-F$24)*Bonds*(_xlfn.NORM.INV(RAND(),bond_ave,bond_std))+(E1616-F$24)*cash*(_xlfn.NORM.INV(RAND(),cash_ave,cash_std))+(E1616-F$24)))</f>
        <v/>
      </c>
      <c r="G1616" s="156">
        <f>IF((F1616&lt;=0),0,((F1616-G$24)*Stock*(_xlfn.NORM.INV(RAND(),stock_ave,stock_std))+(F1616-G$24)*Bonds*(_xlfn.NORM.INV(RAND(),bond_ave,bond_std))+(F1616-G$24)*cash*(_xlfn.NORM.INV(RAND(),cash_ave,cash_std))+(F1616-G$24)))</f>
        <v/>
      </c>
      <c r="H1616" s="156">
        <f>IF((G1616&lt;=0),0,((G1616-H$24)*Stock*(_xlfn.NORM.INV(RAND(),stock_ave,stock_std))+(G1616-H$24)*Bonds*(_xlfn.NORM.INV(RAND(),bond_ave,bond_std))+(G1616-H$24)*cash*(_xlfn.NORM.INV(RAND(),cash_ave,cash_std))+(G1616-H$24)))</f>
        <v/>
      </c>
      <c r="I1616" s="156">
        <f>IF((H1616&lt;=0),0,((H1616-I$24)*Stock*(_xlfn.NORM.INV(RAND(),stock_ave,stock_std))+(H1616-I$24)*Bonds*(_xlfn.NORM.INV(RAND(),bond_ave,bond_std))+(H1616-I$24)*cash*(_xlfn.NORM.INV(RAND(),cash_ave,cash_std))+(H1616-I$24)))</f>
        <v/>
      </c>
      <c r="J1616" s="156">
        <f>IF((I1616&lt;=0),0,((I1616-J$24)*Stock*(_xlfn.NORM.INV(RAND(),stock_ave,stock_std))+(I1616-J$24)*Bonds*(_xlfn.NORM.INV(RAND(),bond_ave,bond_std))+(I1616-J$24)*cash*(_xlfn.NORM.INV(RAND(),cash_ave,cash_std))+(I1616-J$24)))</f>
        <v/>
      </c>
      <c r="K1616" s="156">
        <f>IF((J1616&lt;=0),0,((J1616-K$24)*Stock*(_xlfn.NORM.INV(RAND(),stock_ave,stock_std))+(J1616-K$24)*Bonds*(_xlfn.NORM.INV(RAND(),bond_ave,bond_std))+(J1616-K$24)*cash*(_xlfn.NORM.INV(RAND(),cash_ave,cash_std))+(J1616-K$24)))</f>
        <v/>
      </c>
      <c r="L1616" s="156">
        <f>IF((K1616&lt;=0),0,((K1616-L$24)*Stock*(_xlfn.NORM.INV(RAND(),stock_ave,stock_std))+(K1616-L$24)*Bonds*(_xlfn.NORM.INV(RAND(),bond_ave,bond_std))+(K1616-L$24)*cash*(_xlfn.NORM.INV(RAND(),cash_ave,cash_std))+(K1616-L$24)))</f>
        <v/>
      </c>
      <c r="M1616" s="156">
        <f>IF((L1616&lt;=0),0,((L1616-M$24)*Stock*(_xlfn.NORM.INV(RAND(),stock_ave,stock_std))+(L1616-M$24)*Bonds*(_xlfn.NORM.INV(RAND(),bond_ave,bond_std))+(L1616-M$24)*cash*(_xlfn.NORM.INV(RAND(),cash_ave,cash_std))+(L1616-M$24)))</f>
        <v/>
      </c>
      <c r="N1616" s="156">
        <f>IF((M1616&lt;=0),0,((M1616-N$24)*Stock*(_xlfn.NORM.INV(RAND(),stock_ave,stock_std))+(M1616-N$24)*Bonds*(_xlfn.NORM.INV(RAND(),bond_ave,bond_std))+(M1616-N$24)*cash*(_xlfn.NORM.INV(RAND(),cash_ave,cash_std))+(M1616-N$24)))</f>
        <v/>
      </c>
      <c r="O1616" s="156">
        <f>IF((N1616&lt;=0),0,((N1616-O$24)*Stock*(_xlfn.NORM.INV(RAND(),stock_ave,stock_std))+(N1616-O$24)*Bonds*(_xlfn.NORM.INV(RAND(),bond_ave,bond_std))+(N1616-O$24)*cash*(_xlfn.NORM.INV(RAND(),cash_ave,cash_std))+(N1616-O$24)))</f>
        <v/>
      </c>
      <c r="P1616" s="156">
        <f>IF((O1616&lt;=0),0,((O1616-P$24)*Stock*(_xlfn.NORM.INV(RAND(),stock_ave,stock_std))+(O1616-P$24)*Bonds*(_xlfn.NORM.INV(RAND(),bond_ave,bond_std))+(O1616-P$24)*cash*(_xlfn.NORM.INV(RAND(),cash_ave,cash_std))+(O1616-P$24)))</f>
        <v/>
      </c>
      <c r="Q1616" s="156">
        <f>IF((P1616&lt;=0),0,((P1616-Q$24)*Stock*(_xlfn.NORM.INV(RAND(),stock_ave,stock_std))+(P1616-Q$24)*Bonds*(_xlfn.NORM.INV(RAND(),bond_ave,bond_std))+(P1616-Q$24)*cash*(_xlfn.NORM.INV(RAND(),cash_ave,cash_std))+(P1616-Q$24)))</f>
        <v/>
      </c>
      <c r="R1616" s="156">
        <f>IF((Q1616&lt;=0),0,((Q1616-R$24)*Stock*(_xlfn.NORM.INV(RAND(),stock_ave,stock_std))+(Q1616-R$24)*Bonds*(_xlfn.NORM.INV(RAND(),bond_ave,bond_std))+(Q1616-R$24)*cash*(_xlfn.NORM.INV(RAND(),cash_ave,cash_std))+(Q1616-R$24)))</f>
        <v/>
      </c>
      <c r="S1616" s="156">
        <f>IF((R1616&lt;=0),0,((R1616-S$24)*Stock*(_xlfn.NORM.INV(RAND(),stock_ave,stock_std))+(R1616-S$24)*Bonds*(_xlfn.NORM.INV(RAND(),bond_ave,bond_std))+(R1616-S$24)*cash*(_xlfn.NORM.INV(RAND(),cash_ave,cash_std))+(R1616-S$24)))</f>
        <v/>
      </c>
      <c r="T1616" s="156">
        <f>IF((S1616&lt;=0),0,((S1616-T$24)*Stock*(_xlfn.NORM.INV(RAND(),stock_ave,stock_std))+(S1616-T$24)*Bonds*(_xlfn.NORM.INV(RAND(),bond_ave,bond_std))+(S1616-T$24)*cash*(_xlfn.NORM.INV(RAND(),cash_ave,cash_std))+(S1616-T$24)))</f>
        <v/>
      </c>
      <c r="U1616" s="156">
        <f>IF((T1616&lt;=0),0,((T1616-U$24)*Stock*(_xlfn.NORM.INV(RAND(),stock_ave,stock_std))+(T1616-U$24)*Bonds*(_xlfn.NORM.INV(RAND(),bond_ave,bond_std))+(T1616-U$24)*cash*(_xlfn.NORM.INV(RAND(),cash_ave,cash_std))+(T1616-U$24)))</f>
        <v/>
      </c>
      <c r="V1616" s="156">
        <f>IF((U1616&lt;=0),0,((U1616-V$24)*Stock*(_xlfn.NORM.INV(RAND(),stock_ave,stock_std))+(U1616-V$24)*Bonds*(_xlfn.NORM.INV(RAND(),bond_ave,bond_std))+(U1616-V$24)*cash*(_xlfn.NORM.INV(RAND(),cash_ave,cash_std))+(U1616-V$24)))</f>
        <v/>
      </c>
      <c r="W1616" s="156">
        <f>IF((V1616&lt;=0),0,((V1616-W$24)*Stock*(_xlfn.NORM.INV(RAND(),stock_ave,stock_std))+(V1616-W$24)*Bonds*(_xlfn.NORM.INV(RAND(),bond_ave,bond_std))+(V1616-W$24)*cash*(_xlfn.NORM.INV(RAND(),cash_ave,cash_std))+(V1616-W$24)))</f>
        <v/>
      </c>
      <c r="X1616" s="156">
        <f>IF((W1616&lt;=0),0,((W1616-X$24)*Stock*(_xlfn.NORM.INV(RAND(),stock_ave,stock_std))+(W1616-X$24)*Bonds*(_xlfn.NORM.INV(RAND(),bond_ave,bond_std))+(W1616-X$24)*cash*(_xlfn.NORM.INV(RAND(),cash_ave,cash_std))+(W1616-X$24)))</f>
        <v/>
      </c>
      <c r="Y1616" s="156">
        <f>IF((X1616&lt;=0),0,((X1616-Y$24)*Stock*(_xlfn.NORM.INV(RAND(),stock_ave,stock_std))+(X1616-Y$24)*Bonds*(_xlfn.NORM.INV(RAND(),bond_ave,bond_std))+(X1616-Y$24)*cash*(_xlfn.NORM.INV(RAND(),cash_ave,cash_std))+(X1616-Y$24)))</f>
        <v/>
      </c>
      <c r="Z1616" s="156">
        <f>IF((Y1616&lt;=0),0,((Y1616-Z$24)*Stock*(_xlfn.NORM.INV(RAND(),stock_ave,stock_std))+(Y1616-Z$24)*Bonds*(_xlfn.NORM.INV(RAND(),bond_ave,bond_std))+(Y1616-Z$24)*cash*(_xlfn.NORM.INV(RAND(),cash_ave,cash_std))+(Y1616-Z$24)))</f>
        <v/>
      </c>
      <c r="AA1616" s="156">
        <f>IF((Z1616&lt;=0),0,((Z1616-AA$24)*Stock*(_xlfn.NORM.INV(RAND(),stock_ave,stock_std))+(Z1616-AA$24)*Bonds*(_xlfn.NORM.INV(RAND(),bond_ave,bond_std))+(Z1616-AA$24)*cash*(_xlfn.NORM.INV(RAND(),cash_ave,cash_std))+(Z1616-AA$24)))</f>
        <v/>
      </c>
      <c r="AB1616" s="156">
        <f>IF((AA1616&lt;=0),0,((AA1616-AB$24)*Stock*(_xlfn.NORM.INV(RAND(),stock_ave,stock_std))+(AA1616-AB$24)*Bonds*(_xlfn.NORM.INV(RAND(),bond_ave,bond_std))+(AA1616-AB$24)*cash*(_xlfn.NORM.INV(RAND(),cash_ave,cash_std))+(AA1616-AB$24)))</f>
        <v/>
      </c>
      <c r="AC1616" s="156">
        <f>IF((AB1616&lt;=0),0,((AB1616-AC$24)*Stock*(_xlfn.NORM.INV(RAND(),stock_ave,stock_std))+(AB1616-AC$24)*Bonds*(_xlfn.NORM.INV(RAND(),bond_ave,bond_std))+(AB1616-AC$24)*cash*(_xlfn.NORM.INV(RAND(),cash_ave,cash_std))+(AB1616-AC$24)))</f>
        <v/>
      </c>
      <c r="AD1616" s="156">
        <f>IF((AC1616&lt;=0),0,((AC1616-AD$24)*Stock*(_xlfn.NORM.INV(RAND(),stock_ave,stock_std))+(AC1616-AD$24)*Bonds*(_xlfn.NORM.INV(RAND(),bond_ave,bond_std))+(AC1616-AD$24)*cash*(_xlfn.NORM.INV(RAND(),cash_ave,cash_std))+(AC1616-AD$24)))</f>
        <v/>
      </c>
      <c r="AE1616" s="156">
        <f>IF((AD1616&lt;=0),0,((AD1616-AE$24)*Stock*(_xlfn.NORM.INV(RAND(),stock_ave,stock_std))+(AD1616-AE$24)*Bonds*(_xlfn.NORM.INV(RAND(),bond_ave,bond_std))+(AD1616-AE$24)*cash*(_xlfn.NORM.INV(RAND(),cash_ave,cash_std))+(AD1616-AE$24)))</f>
        <v/>
      </c>
      <c r="AF1616" s="156">
        <f>IF((AE1616&lt;=0),0,((AE1616-AF$24)*Stock*(_xlfn.NORM.INV(RAND(),stock_ave,stock_std))+(AE1616-AF$24)*Bonds*(_xlfn.NORM.INV(RAND(),bond_ave,bond_std))+(AE1616-AF$24)*cash*(_xlfn.NORM.INV(RAND(),cash_ave,cash_std))+(AE1616-AF$24)))</f>
        <v/>
      </c>
      <c r="AG1616" s="156">
        <f>IF((AF1616&lt;=0),0,((AF1616-AG$24)*Stock*(_xlfn.NORM.INV(RAND(),stock_ave,stock_std))+(AF1616-AG$24)*Bonds*(_xlfn.NORM.INV(RAND(),bond_ave,bond_std))+(AF1616-AG$24)*cash*(_xlfn.NORM.INV(RAND(),cash_ave,cash_std))+(AF1616-AG$24)))</f>
        <v/>
      </c>
      <c r="AH1616" s="156">
        <f>IF((AG1616&lt;=0),0,((AG1616-AH$24)*Stock*(_xlfn.NORM.INV(RAND(),stock_ave,stock_std))+(AG1616-AH$24)*Bonds*(_xlfn.NORM.INV(RAND(),bond_ave,bond_std))+(AG1616-AH$24)*cash*(_xlfn.NORM.INV(RAND(),cash_ave,cash_std))+(AG1616-AH$24)))</f>
        <v/>
      </c>
      <c r="AI1616" s="156">
        <f>IF((AH1616&lt;=0),0,((AH1616-AI$24)*Stock*(_xlfn.NORM.INV(RAND(),stock_ave,stock_std))+(AH1616-AI$24)*Bonds*(_xlfn.NORM.INV(RAND(),bond_ave,bond_std))+(AH1616-AI$24)*cash*(_xlfn.NORM.INV(RAND(),cash_ave,cash_std))+(AH1616-AI$24)))</f>
        <v/>
      </c>
      <c r="AJ1616" s="156">
        <f>IF((AI1616&lt;=0),0,((AI1616-AJ$24)*Stock*(_xlfn.NORM.INV(RAND(),stock_ave,stock_std))+(AI1616-AJ$24)*Bonds*(_xlfn.NORM.INV(RAND(),bond_ave,bond_std))+(AI1616-AJ$24)*cash*(_xlfn.NORM.INV(RAND(),cash_ave,cash_std))+(AI1616-AJ$24)))</f>
        <v/>
      </c>
      <c r="AK1616" s="156">
        <f>IF((AJ1616&lt;=0),0,((AJ1616-AK$24)*Stock*(_xlfn.NORM.INV(RAND(),stock_ave,stock_std))+(AJ1616-AK$24)*Bonds*(_xlfn.NORM.INV(RAND(),bond_ave,bond_std))+(AJ1616-AK$24)*cash*(_xlfn.NORM.INV(RAND(),cash_ave,cash_std))+(AJ1616-AK$24)))</f>
        <v/>
      </c>
      <c r="AL1616" s="156">
        <f>IF((AK1616&lt;=0),0,((AK1616-AL$24)*Stock*(_xlfn.NORM.INV(RAND(),stock_ave,stock_std))+(AK1616-AL$24)*Bonds*(_xlfn.NORM.INV(RAND(),bond_ave,bond_std))+(AK1616-AL$24)*cash*(_xlfn.NORM.INV(RAND(),cash_ave,cash_std))+(AK1616-AL$24)))</f>
        <v/>
      </c>
      <c r="AM1616" s="156">
        <f>IF((AL1616&lt;=0),0,((AL1616-AM$24)*Stock*(_xlfn.NORM.INV(RAND(),stock_ave,stock_std))+(AL1616-AM$24)*Bonds*(_xlfn.NORM.INV(RAND(),bond_ave,bond_std))+(AL1616-AM$24)*cash*(_xlfn.NORM.INV(RAND(),cash_ave,cash_std))+(AL1616-AM$24)))</f>
        <v/>
      </c>
      <c r="AN1616" s="156">
        <f>IF((AM1616&lt;=0),0,((AM1616-AN$24)*Stock*(_xlfn.NORM.INV(RAND(),stock_ave,stock_std))+(AM1616-AN$24)*Bonds*(_xlfn.NORM.INV(RAND(),bond_ave,bond_std))+(AM1616-AN$24)*cash*(_xlfn.NORM.INV(RAND(),cash_ave,cash_std))+(AM1616-AN$24)))</f>
        <v/>
      </c>
      <c r="AO1616" s="156">
        <f>IF((AN1616&lt;=0),0,((AN1616-AO$24)*Stock*(_xlfn.NORM.INV(RAND(),stock_ave,stock_std))+(AN1616-AO$24)*Bonds*(_xlfn.NORM.INV(RAND(),bond_ave,bond_std))+(AN1616-AO$24)*cash*(_xlfn.NORM.INV(RAND(),cash_ave,cash_std))+(AN1616-AO$24)))</f>
        <v/>
      </c>
      <c r="AP1616" s="156">
        <f>IF((AO1616&lt;=0),0,((AO1616-AP$24)*Stock*(_xlfn.NORM.INV(RAND(),stock_ave,stock_std))+(AO1616-AP$24)*Bonds*(_xlfn.NORM.INV(RAND(),bond_ave,bond_std))+(AO1616-AP$24)*cash*(_xlfn.NORM.INV(RAND(),cash_ave,cash_std))+(AO1616-AP$24)))</f>
        <v/>
      </c>
      <c r="AQ1616" s="156">
        <f>IF((AP1616&lt;=0),0,((AP1616-AQ$24)*Stock*(_xlfn.NORM.INV(RAND(),stock_ave,stock_std))+(AP1616-AQ$24)*Bonds*(_xlfn.NORM.INV(RAND(),bond_ave,bond_std))+(AP1616-AQ$24)*cash*(_xlfn.NORM.INV(RAND(),cash_ave,cash_std))+(AP1616-AQ$24)))</f>
        <v/>
      </c>
      <c r="AR1616" s="156">
        <f>IF((AQ1616&lt;=0),0,((AQ1616-AR$24)*Stock*(_xlfn.NORM.INV(RAND(),stock_ave,stock_std))+(AQ1616-AR$24)*Bonds*(_xlfn.NORM.INV(RAND(),bond_ave,bond_std))+(AQ1616-AR$24)*cash*(_xlfn.NORM.INV(RAND(),cash_ave,cash_std))+(AQ1616-AR$24)))</f>
        <v/>
      </c>
      <c r="AS1616" s="156">
        <f>IF((AR1616&lt;=0),0,((AR1616-AS$24)*Stock*(_xlfn.NORM.INV(RAND(),stock_ave,stock_std))+(AR1616-AS$24)*Bonds*(_xlfn.NORM.INV(RAND(),bond_ave,bond_std))+(AR1616-AS$24)*cash*(_xlfn.NORM.INV(RAND(),cash_ave,cash_std))+(AR1616-AS$24)))</f>
        <v/>
      </c>
      <c r="AT1616" s="156">
        <f>IF((AS1616&lt;=0),0,((AS1616-AT$24)*Stock*(_xlfn.NORM.INV(RAND(),stock_ave,stock_std))+(AS1616-AT$24)*Bonds*(_xlfn.NORM.INV(RAND(),bond_ave,bond_std))+(AS1616-AT$24)*cash*(_xlfn.NORM.INV(RAND(),cash_ave,cash_std))+(AS1616-AT$24)))</f>
        <v/>
      </c>
      <c r="AU1616" s="156">
        <f>IF((AT1616&lt;=0),0,((AT1616-AU$24)*Stock*(_xlfn.NORM.INV(RAND(),stock_ave,stock_std))+(AT1616-AU$24)*Bonds*(_xlfn.NORM.INV(RAND(),bond_ave,bond_std))+(AT1616-AU$24)*cash*(_xlfn.NORM.INV(RAND(),cash_ave,cash_std))+(AT1616-AU$24)))</f>
        <v/>
      </c>
      <c r="AV1616" s="156">
        <f>IF((AU1616&lt;=0),0,((AU1616-AV$24)*Stock*(_xlfn.NORM.INV(RAND(),stock_ave,stock_std))+(AU1616-AV$24)*Bonds*(_xlfn.NORM.INV(RAND(),bond_ave,bond_std))+(AU1616-AV$24)*cash*(_xlfn.NORM.INV(RAND(),cash_ave,cash_std))+(AU1616-AV$24)))</f>
        <v/>
      </c>
      <c r="AW1616" s="156">
        <f>IF((AV1616&lt;=0),0,((AV1616-AW$24)*Stock*(_xlfn.NORM.INV(RAND(),stock_ave,stock_std))+(AV1616-AW$24)*Bonds*(_xlfn.NORM.INV(RAND(),bond_ave,bond_std))+(AV1616-AW$24)*cash*(_xlfn.NORM.INV(RAND(),cash_ave,cash_std))+(AV1616-AW$24)))</f>
        <v/>
      </c>
      <c r="AX1616" s="159" t="n"/>
      <c r="AY1616" s="159" t="n"/>
      <c r="AZ1616" s="159" t="n"/>
      <c r="BA1616" s="159" t="n"/>
      <c r="BB1616" s="159" t="n"/>
    </row>
    <row r="1617">
      <c r="C1617" s="147" t="n"/>
      <c r="D1617" s="61">
        <f>+D1616-IF(D$18&gt;74,(D1616/D$25)*$C$10)</f>
        <v/>
      </c>
      <c r="E1617" s="61">
        <f>+E1616-IF(E$18&gt;74,(E1616/E$25)*$C$10)</f>
        <v/>
      </c>
      <c r="F1617" s="61">
        <f>+F1616-IF(F$18&gt;74,(F1616/F$25)*$C$10)</f>
        <v/>
      </c>
      <c r="G1617" s="61">
        <f>+G1616-IF(G$18&gt;74,(G1616/G$25)*$C$10)</f>
        <v/>
      </c>
      <c r="H1617" s="61">
        <f>+H1616-IF(H$18&gt;74,(H1616/H$25)*$C$10)</f>
        <v/>
      </c>
      <c r="I1617" s="61">
        <f>+I1616-IF(I$18&gt;74,(I1616/I$25)*$C$10)</f>
        <v/>
      </c>
      <c r="J1617" s="61">
        <f>+J1616-IF(J$18&gt;74,(J1616/J$25)*$C$10)</f>
        <v/>
      </c>
      <c r="K1617" s="61">
        <f>+K1616-IF(K$18&gt;74,(K1616/K$25)*$C$10)</f>
        <v/>
      </c>
      <c r="L1617" s="61">
        <f>+L1616-IF(L$18&gt;74,(L1616/L$25)*$C$10)</f>
        <v/>
      </c>
      <c r="M1617" s="61">
        <f>+M1616-IF(M$18&gt;74,(M1616/M$25)*$C$10)</f>
        <v/>
      </c>
      <c r="N1617" s="61">
        <f>+N1616-IF(N$18&gt;74,(N1616/N$25)*$C$10)</f>
        <v/>
      </c>
      <c r="O1617" s="61">
        <f>+O1616-IF(O$18&gt;74,(O1616/O$25)*$C$10)</f>
        <v/>
      </c>
      <c r="P1617" s="61">
        <f>+P1616-IF(P$18&gt;74,(P1616/P$25)*$C$10)</f>
        <v/>
      </c>
      <c r="Q1617" s="61">
        <f>+Q1616-IF(Q$18&gt;74,(Q1616/Q$25)*$C$10)</f>
        <v/>
      </c>
      <c r="R1617" s="61">
        <f>+R1616-IF(R$18&gt;74,(R1616/R$25)*$C$10)</f>
        <v/>
      </c>
      <c r="S1617" s="61">
        <f>+S1616-IF(S$18&gt;74,(S1616/S$25)*$C$10)</f>
        <v/>
      </c>
      <c r="T1617" s="61">
        <f>+T1616-IF(T$18&gt;74,(T1616/T$25)*$C$10)</f>
        <v/>
      </c>
      <c r="U1617" s="61">
        <f>+U1616-IF(U$18&gt;74,(U1616/U$25)*$C$10)</f>
        <v/>
      </c>
      <c r="V1617" s="61">
        <f>+V1616-IF(V$18&gt;74,(V1616/V$25)*$C$10)</f>
        <v/>
      </c>
      <c r="W1617" s="61">
        <f>+W1616-IF(W$18&gt;74,(W1616/W$25)*$C$10)</f>
        <v/>
      </c>
      <c r="X1617" s="61">
        <f>+X1616-IF(X$18&gt;74,(X1616/X$25)*$C$10)</f>
        <v/>
      </c>
      <c r="Y1617" s="61">
        <f>+Y1616-IF(Y$18&gt;74,(Y1616/Y$25)*$C$10)</f>
        <v/>
      </c>
      <c r="Z1617" s="61">
        <f>+Z1616-IF(Z$18&gt;74,(Z1616/Z$25)*$C$10)</f>
        <v/>
      </c>
      <c r="AA1617" s="61">
        <f>+AA1616-IF(AA$18&gt;74,(AA1616/AA$25)*$C$10)</f>
        <v/>
      </c>
      <c r="AB1617" s="61">
        <f>+AB1616-IF(AB$18&gt;74,(AB1616/AB$25)*$C$10)</f>
        <v/>
      </c>
      <c r="AC1617" s="61">
        <f>+AC1616-IF(AC$18&gt;74,(AC1616/AC$25)*$C$10)</f>
        <v/>
      </c>
      <c r="AD1617" s="61">
        <f>+AD1616-IF(AD$18&gt;74,(AD1616/AD$25)*$C$10)</f>
        <v/>
      </c>
      <c r="AE1617" s="61">
        <f>+AE1616-IF(AE$18&gt;74,(AE1616/AE$25)*$C$10)</f>
        <v/>
      </c>
      <c r="AF1617" s="61">
        <f>+AF1616-IF(AF$18&gt;74,(AF1616/AF$25)*$C$10)</f>
        <v/>
      </c>
      <c r="AG1617" s="61">
        <f>+AG1616-IF(AG$18&gt;74,(AG1616/AG$25)*$C$10)</f>
        <v/>
      </c>
      <c r="AH1617" s="61">
        <f>+AH1616-IF(AH$18&gt;74,(AH1616/AH$25)*$C$10)</f>
        <v/>
      </c>
      <c r="AI1617" s="61">
        <f>+AI1616-IF(AI$18&gt;74,(AI1616/AI$25)*$C$10)</f>
        <v/>
      </c>
      <c r="AJ1617" s="61">
        <f>+AJ1616-IF(AJ$18&gt;74,(AJ1616/AJ$25)*$C$10)</f>
        <v/>
      </c>
      <c r="AK1617" s="61">
        <f>+AK1616-IF(AK$18&gt;74,(AK1616/AK$25)*$C$10)</f>
        <v/>
      </c>
      <c r="AL1617" s="61">
        <f>+AL1616-IF(AL$18&gt;74,(AL1616/AL$25)*$C$10)</f>
        <v/>
      </c>
      <c r="AM1617" s="61">
        <f>+AM1616-IF(AM$18&gt;74,(AM1616/AM$25)*$C$10)</f>
        <v/>
      </c>
      <c r="AN1617" s="61">
        <f>+AN1616-IF(AN$18&gt;74,(AN1616/AN$25)*$C$10)</f>
        <v/>
      </c>
      <c r="AO1617" s="61">
        <f>+AO1616-IF(AO$18&gt;74,(AO1616/AO$25)*$C$10)</f>
        <v/>
      </c>
      <c r="AP1617" s="61">
        <f>+AP1616-IF(AP$18&gt;74,(AP1616/AP$25)*$C$10)</f>
        <v/>
      </c>
      <c r="AQ1617" s="61">
        <f>+AQ1616-IF(AQ$18&gt;74,(AQ1616/AQ$25)*$C$10)</f>
        <v/>
      </c>
      <c r="AR1617" s="61">
        <f>+AR1616-IF(AR$18&gt;74,(AR1616/AR$25)*$C$10)</f>
        <v/>
      </c>
      <c r="AS1617" s="61">
        <f>+AS1616-IF(AS$18&gt;74,(AS1616/AS$25)*$C$10)</f>
        <v/>
      </c>
      <c r="AT1617" s="61">
        <f>+AT1616-IF(AT$18&gt;74,(AT1616/AT$25)*$C$10)</f>
        <v/>
      </c>
      <c r="AU1617" s="61">
        <f>+AU1616-IF(AU$18&gt;74,(AU1616/AU$25)*$C$10)</f>
        <v/>
      </c>
      <c r="AV1617" s="61">
        <f>+AV1616-IF(AV$18&gt;74,(AV1616/AV$25)*$C$10)</f>
        <v/>
      </c>
      <c r="AW1617" s="61">
        <f>+AW1616-IF(AW$18&gt;74,(AW1616/AW$25)*$C$10)</f>
        <v/>
      </c>
      <c r="AX1617" s="35">
        <f>IF(AW1617&gt;0,1,0)</f>
        <v/>
      </c>
      <c r="AY1617" s="35">
        <f>IF(AL1617&gt;0,1,0)</f>
        <v/>
      </c>
      <c r="AZ1617" s="35">
        <f>IF(AG1617&gt;0,1,0)</f>
        <v/>
      </c>
      <c r="BA1617" s="35">
        <f>IF(AB1617&gt;0,1,0)</f>
        <v/>
      </c>
      <c r="BB1617" s="35">
        <f>IF(W1617&gt;0,1,0)</f>
        <v/>
      </c>
    </row>
    <row r="1618">
      <c r="B1618" s="154" t="inlineStr">
        <is>
          <t>trial 796</t>
        </is>
      </c>
      <c r="C1618" s="155">
        <f>+start-C1615</f>
        <v/>
      </c>
      <c r="D1618" s="156">
        <f>IF((C1618&lt;=0),0,((C1618-D$24)*Stock*(_xlfn.NORM.INV(RAND(),stock_ave,stock_std))+(C1618-D$24)*Bonds*(_xlfn.NORM.INV(RAND(),bond_ave,bond_std))+(C1618-D$24)*cash*(_xlfn.NORM.INV(RAND(),cash_ave,cash_std))+(C1618-D$24)))</f>
        <v/>
      </c>
      <c r="E1618" s="156">
        <f>IF((D1618&lt;=0),0,((D1618-E$24)*Stock*(_xlfn.NORM.INV(RAND(),stock_ave,stock_std))+(D1618-E$24)*Bonds*(_xlfn.NORM.INV(RAND(),bond_ave,bond_std))+(D1618-E$24)*cash*(_xlfn.NORM.INV(RAND(),cash_ave,cash_std))+(D1618-E$24)))</f>
        <v/>
      </c>
      <c r="F1618" s="156">
        <f>IF((E1618&lt;=0),0,((E1618-F$24)*Stock*(_xlfn.NORM.INV(RAND(),stock_ave,stock_std))+(E1618-F$24)*Bonds*(_xlfn.NORM.INV(RAND(),bond_ave,bond_std))+(E1618-F$24)*cash*(_xlfn.NORM.INV(RAND(),cash_ave,cash_std))+(E1618-F$24)))</f>
        <v/>
      </c>
      <c r="G1618" s="156">
        <f>IF((F1618&lt;=0),0,((F1618-G$24)*Stock*(_xlfn.NORM.INV(RAND(),stock_ave,stock_std))+(F1618-G$24)*Bonds*(_xlfn.NORM.INV(RAND(),bond_ave,bond_std))+(F1618-G$24)*cash*(_xlfn.NORM.INV(RAND(),cash_ave,cash_std))+(F1618-G$24)))</f>
        <v/>
      </c>
      <c r="H1618" s="156">
        <f>IF((G1618&lt;=0),0,((G1618-H$24)*Stock*(_xlfn.NORM.INV(RAND(),stock_ave,stock_std))+(G1618-H$24)*Bonds*(_xlfn.NORM.INV(RAND(),bond_ave,bond_std))+(G1618-H$24)*cash*(_xlfn.NORM.INV(RAND(),cash_ave,cash_std))+(G1618-H$24)))</f>
        <v/>
      </c>
      <c r="I1618" s="156">
        <f>IF((H1618&lt;=0),0,((H1618-I$24)*Stock*(_xlfn.NORM.INV(RAND(),stock_ave,stock_std))+(H1618-I$24)*Bonds*(_xlfn.NORM.INV(RAND(),bond_ave,bond_std))+(H1618-I$24)*cash*(_xlfn.NORM.INV(RAND(),cash_ave,cash_std))+(H1618-I$24)))</f>
        <v/>
      </c>
      <c r="J1618" s="156">
        <f>IF((I1618&lt;=0),0,((I1618-J$24)*Stock*(_xlfn.NORM.INV(RAND(),stock_ave,stock_std))+(I1618-J$24)*Bonds*(_xlfn.NORM.INV(RAND(),bond_ave,bond_std))+(I1618-J$24)*cash*(_xlfn.NORM.INV(RAND(),cash_ave,cash_std))+(I1618-J$24)))</f>
        <v/>
      </c>
      <c r="K1618" s="156">
        <f>IF((J1618&lt;=0),0,((J1618-K$24)*Stock*(_xlfn.NORM.INV(RAND(),stock_ave,stock_std))+(J1618-K$24)*Bonds*(_xlfn.NORM.INV(RAND(),bond_ave,bond_std))+(J1618-K$24)*cash*(_xlfn.NORM.INV(RAND(),cash_ave,cash_std))+(J1618-K$24)))</f>
        <v/>
      </c>
      <c r="L1618" s="156">
        <f>IF((K1618&lt;=0),0,((K1618-L$24)*Stock*(_xlfn.NORM.INV(RAND(),stock_ave,stock_std))+(K1618-L$24)*Bonds*(_xlfn.NORM.INV(RAND(),bond_ave,bond_std))+(K1618-L$24)*cash*(_xlfn.NORM.INV(RAND(),cash_ave,cash_std))+(K1618-L$24)))</f>
        <v/>
      </c>
      <c r="M1618" s="156">
        <f>IF((L1618&lt;=0),0,((L1618-M$24)*Stock*(_xlfn.NORM.INV(RAND(),stock_ave,stock_std))+(L1618-M$24)*Bonds*(_xlfn.NORM.INV(RAND(),bond_ave,bond_std))+(L1618-M$24)*cash*(_xlfn.NORM.INV(RAND(),cash_ave,cash_std))+(L1618-M$24)))</f>
        <v/>
      </c>
      <c r="N1618" s="156">
        <f>IF((M1618&lt;=0),0,((M1618-N$24)*Stock*(_xlfn.NORM.INV(RAND(),stock_ave,stock_std))+(M1618-N$24)*Bonds*(_xlfn.NORM.INV(RAND(),bond_ave,bond_std))+(M1618-N$24)*cash*(_xlfn.NORM.INV(RAND(),cash_ave,cash_std))+(M1618-N$24)))</f>
        <v/>
      </c>
      <c r="O1618" s="156">
        <f>IF((N1618&lt;=0),0,((N1618-O$24)*Stock*(_xlfn.NORM.INV(RAND(),stock_ave,stock_std))+(N1618-O$24)*Bonds*(_xlfn.NORM.INV(RAND(),bond_ave,bond_std))+(N1618-O$24)*cash*(_xlfn.NORM.INV(RAND(),cash_ave,cash_std))+(N1618-O$24)))</f>
        <v/>
      </c>
      <c r="P1618" s="156">
        <f>IF((O1618&lt;=0),0,((O1618-P$24)*Stock*(_xlfn.NORM.INV(RAND(),stock_ave,stock_std))+(O1618-P$24)*Bonds*(_xlfn.NORM.INV(RAND(),bond_ave,bond_std))+(O1618-P$24)*cash*(_xlfn.NORM.INV(RAND(),cash_ave,cash_std))+(O1618-P$24)))</f>
        <v/>
      </c>
      <c r="Q1618" s="156">
        <f>IF((P1618&lt;=0),0,((P1618-Q$24)*Stock*(_xlfn.NORM.INV(RAND(),stock_ave,stock_std))+(P1618-Q$24)*Bonds*(_xlfn.NORM.INV(RAND(),bond_ave,bond_std))+(P1618-Q$24)*cash*(_xlfn.NORM.INV(RAND(),cash_ave,cash_std))+(P1618-Q$24)))</f>
        <v/>
      </c>
      <c r="R1618" s="156">
        <f>IF((Q1618&lt;=0),0,((Q1618-R$24)*Stock*(_xlfn.NORM.INV(RAND(),stock_ave,stock_std))+(Q1618-R$24)*Bonds*(_xlfn.NORM.INV(RAND(),bond_ave,bond_std))+(Q1618-R$24)*cash*(_xlfn.NORM.INV(RAND(),cash_ave,cash_std))+(Q1618-R$24)))</f>
        <v/>
      </c>
      <c r="S1618" s="156">
        <f>IF((R1618&lt;=0),0,((R1618-S$24)*Stock*(_xlfn.NORM.INV(RAND(),stock_ave,stock_std))+(R1618-S$24)*Bonds*(_xlfn.NORM.INV(RAND(),bond_ave,bond_std))+(R1618-S$24)*cash*(_xlfn.NORM.INV(RAND(),cash_ave,cash_std))+(R1618-S$24)))</f>
        <v/>
      </c>
      <c r="T1618" s="156">
        <f>IF((S1618&lt;=0),0,((S1618-T$24)*Stock*(_xlfn.NORM.INV(RAND(),stock_ave,stock_std))+(S1618-T$24)*Bonds*(_xlfn.NORM.INV(RAND(),bond_ave,bond_std))+(S1618-T$24)*cash*(_xlfn.NORM.INV(RAND(),cash_ave,cash_std))+(S1618-T$24)))</f>
        <v/>
      </c>
      <c r="U1618" s="156">
        <f>IF((T1618&lt;=0),0,((T1618-U$24)*Stock*(_xlfn.NORM.INV(RAND(),stock_ave,stock_std))+(T1618-U$24)*Bonds*(_xlfn.NORM.INV(RAND(),bond_ave,bond_std))+(T1618-U$24)*cash*(_xlfn.NORM.INV(RAND(),cash_ave,cash_std))+(T1618-U$24)))</f>
        <v/>
      </c>
      <c r="V1618" s="156">
        <f>IF((U1618&lt;=0),0,((U1618-V$24)*Stock*(_xlfn.NORM.INV(RAND(),stock_ave,stock_std))+(U1618-V$24)*Bonds*(_xlfn.NORM.INV(RAND(),bond_ave,bond_std))+(U1618-V$24)*cash*(_xlfn.NORM.INV(RAND(),cash_ave,cash_std))+(U1618-V$24)))</f>
        <v/>
      </c>
      <c r="W1618" s="156">
        <f>IF((V1618&lt;=0),0,((V1618-W$24)*Stock*(_xlfn.NORM.INV(RAND(),stock_ave,stock_std))+(V1618-W$24)*Bonds*(_xlfn.NORM.INV(RAND(),bond_ave,bond_std))+(V1618-W$24)*cash*(_xlfn.NORM.INV(RAND(),cash_ave,cash_std))+(V1618-W$24)))</f>
        <v/>
      </c>
      <c r="X1618" s="156">
        <f>IF((W1618&lt;=0),0,((W1618-X$24)*Stock*(_xlfn.NORM.INV(RAND(),stock_ave,stock_std))+(W1618-X$24)*Bonds*(_xlfn.NORM.INV(RAND(),bond_ave,bond_std))+(W1618-X$24)*cash*(_xlfn.NORM.INV(RAND(),cash_ave,cash_std))+(W1618-X$24)))</f>
        <v/>
      </c>
      <c r="Y1618" s="156">
        <f>IF((X1618&lt;=0),0,((X1618-Y$24)*Stock*(_xlfn.NORM.INV(RAND(),stock_ave,stock_std))+(X1618-Y$24)*Bonds*(_xlfn.NORM.INV(RAND(),bond_ave,bond_std))+(X1618-Y$24)*cash*(_xlfn.NORM.INV(RAND(),cash_ave,cash_std))+(X1618-Y$24)))</f>
        <v/>
      </c>
      <c r="Z1618" s="156">
        <f>IF((Y1618&lt;=0),0,((Y1618-Z$24)*Stock*(_xlfn.NORM.INV(RAND(),stock_ave,stock_std))+(Y1618-Z$24)*Bonds*(_xlfn.NORM.INV(RAND(),bond_ave,bond_std))+(Y1618-Z$24)*cash*(_xlfn.NORM.INV(RAND(),cash_ave,cash_std))+(Y1618-Z$24)))</f>
        <v/>
      </c>
      <c r="AA1618" s="156">
        <f>IF((Z1618&lt;=0),0,((Z1618-AA$24)*Stock*(_xlfn.NORM.INV(RAND(),stock_ave,stock_std))+(Z1618-AA$24)*Bonds*(_xlfn.NORM.INV(RAND(),bond_ave,bond_std))+(Z1618-AA$24)*cash*(_xlfn.NORM.INV(RAND(),cash_ave,cash_std))+(Z1618-AA$24)))</f>
        <v/>
      </c>
      <c r="AB1618" s="156">
        <f>IF((AA1618&lt;=0),0,((AA1618-AB$24)*Stock*(_xlfn.NORM.INV(RAND(),stock_ave,stock_std))+(AA1618-AB$24)*Bonds*(_xlfn.NORM.INV(RAND(),bond_ave,bond_std))+(AA1618-AB$24)*cash*(_xlfn.NORM.INV(RAND(),cash_ave,cash_std))+(AA1618-AB$24)))</f>
        <v/>
      </c>
      <c r="AC1618" s="156">
        <f>IF((AB1618&lt;=0),0,((AB1618-AC$24)*Stock*(_xlfn.NORM.INV(RAND(),stock_ave,stock_std))+(AB1618-AC$24)*Bonds*(_xlfn.NORM.INV(RAND(),bond_ave,bond_std))+(AB1618-AC$24)*cash*(_xlfn.NORM.INV(RAND(),cash_ave,cash_std))+(AB1618-AC$24)))</f>
        <v/>
      </c>
      <c r="AD1618" s="156">
        <f>IF((AC1618&lt;=0),0,((AC1618-AD$24)*Stock*(_xlfn.NORM.INV(RAND(),stock_ave,stock_std))+(AC1618-AD$24)*Bonds*(_xlfn.NORM.INV(RAND(),bond_ave,bond_std))+(AC1618-AD$24)*cash*(_xlfn.NORM.INV(RAND(),cash_ave,cash_std))+(AC1618-AD$24)))</f>
        <v/>
      </c>
      <c r="AE1618" s="156">
        <f>IF((AD1618&lt;=0),0,((AD1618-AE$24)*Stock*(_xlfn.NORM.INV(RAND(),stock_ave,stock_std))+(AD1618-AE$24)*Bonds*(_xlfn.NORM.INV(RAND(),bond_ave,bond_std))+(AD1618-AE$24)*cash*(_xlfn.NORM.INV(RAND(),cash_ave,cash_std))+(AD1618-AE$24)))</f>
        <v/>
      </c>
      <c r="AF1618" s="156">
        <f>IF((AE1618&lt;=0),0,((AE1618-AF$24)*Stock*(_xlfn.NORM.INV(RAND(),stock_ave,stock_std))+(AE1618-AF$24)*Bonds*(_xlfn.NORM.INV(RAND(),bond_ave,bond_std))+(AE1618-AF$24)*cash*(_xlfn.NORM.INV(RAND(),cash_ave,cash_std))+(AE1618-AF$24)))</f>
        <v/>
      </c>
      <c r="AG1618" s="156">
        <f>IF((AF1618&lt;=0),0,((AF1618-AG$24)*Stock*(_xlfn.NORM.INV(RAND(),stock_ave,stock_std))+(AF1618-AG$24)*Bonds*(_xlfn.NORM.INV(RAND(),bond_ave,bond_std))+(AF1618-AG$24)*cash*(_xlfn.NORM.INV(RAND(),cash_ave,cash_std))+(AF1618-AG$24)))</f>
        <v/>
      </c>
      <c r="AH1618" s="156">
        <f>IF((AG1618&lt;=0),0,((AG1618-AH$24)*Stock*(_xlfn.NORM.INV(RAND(),stock_ave,stock_std))+(AG1618-AH$24)*Bonds*(_xlfn.NORM.INV(RAND(),bond_ave,bond_std))+(AG1618-AH$24)*cash*(_xlfn.NORM.INV(RAND(),cash_ave,cash_std))+(AG1618-AH$24)))</f>
        <v/>
      </c>
      <c r="AI1618" s="156">
        <f>IF((AH1618&lt;=0),0,((AH1618-AI$24)*Stock*(_xlfn.NORM.INV(RAND(),stock_ave,stock_std))+(AH1618-AI$24)*Bonds*(_xlfn.NORM.INV(RAND(),bond_ave,bond_std))+(AH1618-AI$24)*cash*(_xlfn.NORM.INV(RAND(),cash_ave,cash_std))+(AH1618-AI$24)))</f>
        <v/>
      </c>
      <c r="AJ1618" s="156">
        <f>IF((AI1618&lt;=0),0,((AI1618-AJ$24)*Stock*(_xlfn.NORM.INV(RAND(),stock_ave,stock_std))+(AI1618-AJ$24)*Bonds*(_xlfn.NORM.INV(RAND(),bond_ave,bond_std))+(AI1618-AJ$24)*cash*(_xlfn.NORM.INV(RAND(),cash_ave,cash_std))+(AI1618-AJ$24)))</f>
        <v/>
      </c>
      <c r="AK1618" s="156">
        <f>IF((AJ1618&lt;=0),0,((AJ1618-AK$24)*Stock*(_xlfn.NORM.INV(RAND(),stock_ave,stock_std))+(AJ1618-AK$24)*Bonds*(_xlfn.NORM.INV(RAND(),bond_ave,bond_std))+(AJ1618-AK$24)*cash*(_xlfn.NORM.INV(RAND(),cash_ave,cash_std))+(AJ1618-AK$24)))</f>
        <v/>
      </c>
      <c r="AL1618" s="156">
        <f>IF((AK1618&lt;=0),0,((AK1618-AL$24)*Stock*(_xlfn.NORM.INV(RAND(),stock_ave,stock_std))+(AK1618-AL$24)*Bonds*(_xlfn.NORM.INV(RAND(),bond_ave,bond_std))+(AK1618-AL$24)*cash*(_xlfn.NORM.INV(RAND(),cash_ave,cash_std))+(AK1618-AL$24)))</f>
        <v/>
      </c>
      <c r="AM1618" s="156">
        <f>IF((AL1618&lt;=0),0,((AL1618-AM$24)*Stock*(_xlfn.NORM.INV(RAND(),stock_ave,stock_std))+(AL1618-AM$24)*Bonds*(_xlfn.NORM.INV(RAND(),bond_ave,bond_std))+(AL1618-AM$24)*cash*(_xlfn.NORM.INV(RAND(),cash_ave,cash_std))+(AL1618-AM$24)))</f>
        <v/>
      </c>
      <c r="AN1618" s="156">
        <f>IF((AM1618&lt;=0),0,((AM1618-AN$24)*Stock*(_xlfn.NORM.INV(RAND(),stock_ave,stock_std))+(AM1618-AN$24)*Bonds*(_xlfn.NORM.INV(RAND(),bond_ave,bond_std))+(AM1618-AN$24)*cash*(_xlfn.NORM.INV(RAND(),cash_ave,cash_std))+(AM1618-AN$24)))</f>
        <v/>
      </c>
      <c r="AO1618" s="156">
        <f>IF((AN1618&lt;=0),0,((AN1618-AO$24)*Stock*(_xlfn.NORM.INV(RAND(),stock_ave,stock_std))+(AN1618-AO$24)*Bonds*(_xlfn.NORM.INV(RAND(),bond_ave,bond_std))+(AN1618-AO$24)*cash*(_xlfn.NORM.INV(RAND(),cash_ave,cash_std))+(AN1618-AO$24)))</f>
        <v/>
      </c>
      <c r="AP1618" s="156">
        <f>IF((AO1618&lt;=0),0,((AO1618-AP$24)*Stock*(_xlfn.NORM.INV(RAND(),stock_ave,stock_std))+(AO1618-AP$24)*Bonds*(_xlfn.NORM.INV(RAND(),bond_ave,bond_std))+(AO1618-AP$24)*cash*(_xlfn.NORM.INV(RAND(),cash_ave,cash_std))+(AO1618-AP$24)))</f>
        <v/>
      </c>
      <c r="AQ1618" s="156">
        <f>IF((AP1618&lt;=0),0,((AP1618-AQ$24)*Stock*(_xlfn.NORM.INV(RAND(),stock_ave,stock_std))+(AP1618-AQ$24)*Bonds*(_xlfn.NORM.INV(RAND(),bond_ave,bond_std))+(AP1618-AQ$24)*cash*(_xlfn.NORM.INV(RAND(),cash_ave,cash_std))+(AP1618-AQ$24)))</f>
        <v/>
      </c>
      <c r="AR1618" s="156">
        <f>IF((AQ1618&lt;=0),0,((AQ1618-AR$24)*Stock*(_xlfn.NORM.INV(RAND(),stock_ave,stock_std))+(AQ1618-AR$24)*Bonds*(_xlfn.NORM.INV(RAND(),bond_ave,bond_std))+(AQ1618-AR$24)*cash*(_xlfn.NORM.INV(RAND(),cash_ave,cash_std))+(AQ1618-AR$24)))</f>
        <v/>
      </c>
      <c r="AS1618" s="156">
        <f>IF((AR1618&lt;=0),0,((AR1618-AS$24)*Stock*(_xlfn.NORM.INV(RAND(),stock_ave,stock_std))+(AR1618-AS$24)*Bonds*(_xlfn.NORM.INV(RAND(),bond_ave,bond_std))+(AR1618-AS$24)*cash*(_xlfn.NORM.INV(RAND(),cash_ave,cash_std))+(AR1618-AS$24)))</f>
        <v/>
      </c>
      <c r="AT1618" s="156">
        <f>IF((AS1618&lt;=0),0,((AS1618-AT$24)*Stock*(_xlfn.NORM.INV(RAND(),stock_ave,stock_std))+(AS1618-AT$24)*Bonds*(_xlfn.NORM.INV(RAND(),bond_ave,bond_std))+(AS1618-AT$24)*cash*(_xlfn.NORM.INV(RAND(),cash_ave,cash_std))+(AS1618-AT$24)))</f>
        <v/>
      </c>
      <c r="AU1618" s="156">
        <f>IF((AT1618&lt;=0),0,((AT1618-AU$24)*Stock*(_xlfn.NORM.INV(RAND(),stock_ave,stock_std))+(AT1618-AU$24)*Bonds*(_xlfn.NORM.INV(RAND(),bond_ave,bond_std))+(AT1618-AU$24)*cash*(_xlfn.NORM.INV(RAND(),cash_ave,cash_std))+(AT1618-AU$24)))</f>
        <v/>
      </c>
      <c r="AV1618" s="156">
        <f>IF((AU1618&lt;=0),0,((AU1618-AV$24)*Stock*(_xlfn.NORM.INV(RAND(),stock_ave,stock_std))+(AU1618-AV$24)*Bonds*(_xlfn.NORM.INV(RAND(),bond_ave,bond_std))+(AU1618-AV$24)*cash*(_xlfn.NORM.INV(RAND(),cash_ave,cash_std))+(AU1618-AV$24)))</f>
        <v/>
      </c>
      <c r="AW1618" s="156">
        <f>IF((AV1618&lt;=0),0,((AV1618-AW$24)*Stock*(_xlfn.NORM.INV(RAND(),stock_ave,stock_std))+(AV1618-AW$24)*Bonds*(_xlfn.NORM.INV(RAND(),bond_ave,bond_std))+(AV1618-AW$24)*cash*(_xlfn.NORM.INV(RAND(),cash_ave,cash_std))+(AV1618-AW$24)))</f>
        <v/>
      </c>
      <c r="AX1618" s="159" t="n"/>
      <c r="AY1618" s="159" t="n"/>
      <c r="AZ1618" s="159" t="n"/>
      <c r="BA1618" s="159" t="n"/>
      <c r="BB1618" s="159" t="n"/>
    </row>
    <row r="1619">
      <c r="C1619" s="147" t="n"/>
      <c r="D1619" s="61">
        <f>+D1618-IF(D$18&gt;74,(D1618/D$25)*$C$10)</f>
        <v/>
      </c>
      <c r="E1619" s="61">
        <f>+E1618-IF(E$18&gt;74,(E1618/E$25)*$C$10)</f>
        <v/>
      </c>
      <c r="F1619" s="61">
        <f>+F1618-IF(F$18&gt;74,(F1618/F$25)*$C$10)</f>
        <v/>
      </c>
      <c r="G1619" s="61">
        <f>+G1618-IF(G$18&gt;74,(G1618/G$25)*$C$10)</f>
        <v/>
      </c>
      <c r="H1619" s="61">
        <f>+H1618-IF(H$18&gt;74,(H1618/H$25)*$C$10)</f>
        <v/>
      </c>
      <c r="I1619" s="61">
        <f>+I1618-IF(I$18&gt;74,(I1618/I$25)*$C$10)</f>
        <v/>
      </c>
      <c r="J1619" s="61">
        <f>+J1618-IF(J$18&gt;74,(J1618/J$25)*$C$10)</f>
        <v/>
      </c>
      <c r="K1619" s="61">
        <f>+K1618-IF(K$18&gt;74,(K1618/K$25)*$C$10)</f>
        <v/>
      </c>
      <c r="L1619" s="61">
        <f>+L1618-IF(L$18&gt;74,(L1618/L$25)*$C$10)</f>
        <v/>
      </c>
      <c r="M1619" s="61">
        <f>+M1618-IF(M$18&gt;74,(M1618/M$25)*$C$10)</f>
        <v/>
      </c>
      <c r="N1619" s="61">
        <f>+N1618-IF(N$18&gt;74,(N1618/N$25)*$C$10)</f>
        <v/>
      </c>
      <c r="O1619" s="61">
        <f>+O1618-IF(O$18&gt;74,(O1618/O$25)*$C$10)</f>
        <v/>
      </c>
      <c r="P1619" s="61">
        <f>+P1618-IF(P$18&gt;74,(P1618/P$25)*$C$10)</f>
        <v/>
      </c>
      <c r="Q1619" s="61">
        <f>+Q1618-IF(Q$18&gt;74,(Q1618/Q$25)*$C$10)</f>
        <v/>
      </c>
      <c r="R1619" s="61">
        <f>+R1618-IF(R$18&gt;74,(R1618/R$25)*$C$10)</f>
        <v/>
      </c>
      <c r="S1619" s="61">
        <f>+S1618-IF(S$18&gt;74,(S1618/S$25)*$C$10)</f>
        <v/>
      </c>
      <c r="T1619" s="61">
        <f>+T1618-IF(T$18&gt;74,(T1618/T$25)*$C$10)</f>
        <v/>
      </c>
      <c r="U1619" s="61">
        <f>+U1618-IF(U$18&gt;74,(U1618/U$25)*$C$10)</f>
        <v/>
      </c>
      <c r="V1619" s="61">
        <f>+V1618-IF(V$18&gt;74,(V1618/V$25)*$C$10)</f>
        <v/>
      </c>
      <c r="W1619" s="61">
        <f>+W1618-IF(W$18&gt;74,(W1618/W$25)*$C$10)</f>
        <v/>
      </c>
      <c r="X1619" s="61">
        <f>+X1618-IF(X$18&gt;74,(X1618/X$25)*$C$10)</f>
        <v/>
      </c>
      <c r="Y1619" s="61">
        <f>+Y1618-IF(Y$18&gt;74,(Y1618/Y$25)*$C$10)</f>
        <v/>
      </c>
      <c r="Z1619" s="61">
        <f>+Z1618-IF(Z$18&gt;74,(Z1618/Z$25)*$C$10)</f>
        <v/>
      </c>
      <c r="AA1619" s="61">
        <f>+AA1618-IF(AA$18&gt;74,(AA1618/AA$25)*$C$10)</f>
        <v/>
      </c>
      <c r="AB1619" s="61">
        <f>+AB1618-IF(AB$18&gt;74,(AB1618/AB$25)*$C$10)</f>
        <v/>
      </c>
      <c r="AC1619" s="61">
        <f>+AC1618-IF(AC$18&gt;74,(AC1618/AC$25)*$C$10)</f>
        <v/>
      </c>
      <c r="AD1619" s="61">
        <f>+AD1618-IF(AD$18&gt;74,(AD1618/AD$25)*$C$10)</f>
        <v/>
      </c>
      <c r="AE1619" s="61">
        <f>+AE1618-IF(AE$18&gt;74,(AE1618/AE$25)*$C$10)</f>
        <v/>
      </c>
      <c r="AF1619" s="61">
        <f>+AF1618-IF(AF$18&gt;74,(AF1618/AF$25)*$C$10)</f>
        <v/>
      </c>
      <c r="AG1619" s="61">
        <f>+AG1618-IF(AG$18&gt;74,(AG1618/AG$25)*$C$10)</f>
        <v/>
      </c>
      <c r="AH1619" s="61">
        <f>+AH1618-IF(AH$18&gt;74,(AH1618/AH$25)*$C$10)</f>
        <v/>
      </c>
      <c r="AI1619" s="61">
        <f>+AI1618-IF(AI$18&gt;74,(AI1618/AI$25)*$C$10)</f>
        <v/>
      </c>
      <c r="AJ1619" s="61">
        <f>+AJ1618-IF(AJ$18&gt;74,(AJ1618/AJ$25)*$C$10)</f>
        <v/>
      </c>
      <c r="AK1619" s="61">
        <f>+AK1618-IF(AK$18&gt;74,(AK1618/AK$25)*$C$10)</f>
        <v/>
      </c>
      <c r="AL1619" s="61">
        <f>+AL1618-IF(AL$18&gt;74,(AL1618/AL$25)*$C$10)</f>
        <v/>
      </c>
      <c r="AM1619" s="61">
        <f>+AM1618-IF(AM$18&gt;74,(AM1618/AM$25)*$C$10)</f>
        <v/>
      </c>
      <c r="AN1619" s="61">
        <f>+AN1618-IF(AN$18&gt;74,(AN1618/AN$25)*$C$10)</f>
        <v/>
      </c>
      <c r="AO1619" s="61">
        <f>+AO1618-IF(AO$18&gt;74,(AO1618/AO$25)*$C$10)</f>
        <v/>
      </c>
      <c r="AP1619" s="61">
        <f>+AP1618-IF(AP$18&gt;74,(AP1618/AP$25)*$C$10)</f>
        <v/>
      </c>
      <c r="AQ1619" s="61">
        <f>+AQ1618-IF(AQ$18&gt;74,(AQ1618/AQ$25)*$C$10)</f>
        <v/>
      </c>
      <c r="AR1619" s="61">
        <f>+AR1618-IF(AR$18&gt;74,(AR1618/AR$25)*$C$10)</f>
        <v/>
      </c>
      <c r="AS1619" s="61">
        <f>+AS1618-IF(AS$18&gt;74,(AS1618/AS$25)*$C$10)</f>
        <v/>
      </c>
      <c r="AT1619" s="61">
        <f>+AT1618-IF(AT$18&gt;74,(AT1618/AT$25)*$C$10)</f>
        <v/>
      </c>
      <c r="AU1619" s="61">
        <f>+AU1618-IF(AU$18&gt;74,(AU1618/AU$25)*$C$10)</f>
        <v/>
      </c>
      <c r="AV1619" s="61">
        <f>+AV1618-IF(AV$18&gt;74,(AV1618/AV$25)*$C$10)</f>
        <v/>
      </c>
      <c r="AW1619" s="61">
        <f>+AW1618-IF(AW$18&gt;74,(AW1618/AW$25)*$C$10)</f>
        <v/>
      </c>
      <c r="AX1619" s="35">
        <f>IF(AW1619&gt;0,1,0)</f>
        <v/>
      </c>
      <c r="AY1619" s="35">
        <f>IF(AL1619&gt;0,1,0)</f>
        <v/>
      </c>
      <c r="AZ1619" s="35">
        <f>IF(AG1619&gt;0,1,0)</f>
        <v/>
      </c>
      <c r="BA1619" s="35">
        <f>IF(AB1619&gt;0,1,0)</f>
        <v/>
      </c>
      <c r="BB1619" s="35">
        <f>IF(W1619&gt;0,1,0)</f>
        <v/>
      </c>
    </row>
    <row r="1620">
      <c r="B1620" s="154" t="inlineStr">
        <is>
          <t>trial 797</t>
        </is>
      </c>
      <c r="C1620" s="155">
        <f>+start-C1617</f>
        <v/>
      </c>
      <c r="D1620" s="156">
        <f>IF((C1620&lt;=0),0,((C1620-D$24)*Stock*(_xlfn.NORM.INV(RAND(),stock_ave,stock_std))+(C1620-D$24)*Bonds*(_xlfn.NORM.INV(RAND(),bond_ave,bond_std))+(C1620-D$24)*cash*(_xlfn.NORM.INV(RAND(),cash_ave,cash_std))+(C1620-D$24)))</f>
        <v/>
      </c>
      <c r="E1620" s="156">
        <f>IF((D1620&lt;=0),0,((D1620-E$24)*Stock*(_xlfn.NORM.INV(RAND(),stock_ave,stock_std))+(D1620-E$24)*Bonds*(_xlfn.NORM.INV(RAND(),bond_ave,bond_std))+(D1620-E$24)*cash*(_xlfn.NORM.INV(RAND(),cash_ave,cash_std))+(D1620-E$24)))</f>
        <v/>
      </c>
      <c r="F1620" s="156">
        <f>IF((E1620&lt;=0),0,((E1620-F$24)*Stock*(_xlfn.NORM.INV(RAND(),stock_ave,stock_std))+(E1620-F$24)*Bonds*(_xlfn.NORM.INV(RAND(),bond_ave,bond_std))+(E1620-F$24)*cash*(_xlfn.NORM.INV(RAND(),cash_ave,cash_std))+(E1620-F$24)))</f>
        <v/>
      </c>
      <c r="G1620" s="156">
        <f>IF((F1620&lt;=0),0,((F1620-G$24)*Stock*(_xlfn.NORM.INV(RAND(),stock_ave,stock_std))+(F1620-G$24)*Bonds*(_xlfn.NORM.INV(RAND(),bond_ave,bond_std))+(F1620-G$24)*cash*(_xlfn.NORM.INV(RAND(),cash_ave,cash_std))+(F1620-G$24)))</f>
        <v/>
      </c>
      <c r="H1620" s="156">
        <f>IF((G1620&lt;=0),0,((G1620-H$24)*Stock*(_xlfn.NORM.INV(RAND(),stock_ave,stock_std))+(G1620-H$24)*Bonds*(_xlfn.NORM.INV(RAND(),bond_ave,bond_std))+(G1620-H$24)*cash*(_xlfn.NORM.INV(RAND(),cash_ave,cash_std))+(G1620-H$24)))</f>
        <v/>
      </c>
      <c r="I1620" s="156">
        <f>IF((H1620&lt;=0),0,((H1620-I$24)*Stock*(_xlfn.NORM.INV(RAND(),stock_ave,stock_std))+(H1620-I$24)*Bonds*(_xlfn.NORM.INV(RAND(),bond_ave,bond_std))+(H1620-I$24)*cash*(_xlfn.NORM.INV(RAND(),cash_ave,cash_std))+(H1620-I$24)))</f>
        <v/>
      </c>
      <c r="J1620" s="156">
        <f>IF((I1620&lt;=0),0,((I1620-J$24)*Stock*(_xlfn.NORM.INV(RAND(),stock_ave,stock_std))+(I1620-J$24)*Bonds*(_xlfn.NORM.INV(RAND(),bond_ave,bond_std))+(I1620-J$24)*cash*(_xlfn.NORM.INV(RAND(),cash_ave,cash_std))+(I1620-J$24)))</f>
        <v/>
      </c>
      <c r="K1620" s="156">
        <f>IF((J1620&lt;=0),0,((J1620-K$24)*Stock*(_xlfn.NORM.INV(RAND(),stock_ave,stock_std))+(J1620-K$24)*Bonds*(_xlfn.NORM.INV(RAND(),bond_ave,bond_std))+(J1620-K$24)*cash*(_xlfn.NORM.INV(RAND(),cash_ave,cash_std))+(J1620-K$24)))</f>
        <v/>
      </c>
      <c r="L1620" s="156">
        <f>IF((K1620&lt;=0),0,((K1620-L$24)*Stock*(_xlfn.NORM.INV(RAND(),stock_ave,stock_std))+(K1620-L$24)*Bonds*(_xlfn.NORM.INV(RAND(),bond_ave,bond_std))+(K1620-L$24)*cash*(_xlfn.NORM.INV(RAND(),cash_ave,cash_std))+(K1620-L$24)))</f>
        <v/>
      </c>
      <c r="M1620" s="156">
        <f>IF((L1620&lt;=0),0,((L1620-M$24)*Stock*(_xlfn.NORM.INV(RAND(),stock_ave,stock_std))+(L1620-M$24)*Bonds*(_xlfn.NORM.INV(RAND(),bond_ave,bond_std))+(L1620-M$24)*cash*(_xlfn.NORM.INV(RAND(),cash_ave,cash_std))+(L1620-M$24)))</f>
        <v/>
      </c>
      <c r="N1620" s="156">
        <f>IF((M1620&lt;=0),0,((M1620-N$24)*Stock*(_xlfn.NORM.INV(RAND(),stock_ave,stock_std))+(M1620-N$24)*Bonds*(_xlfn.NORM.INV(RAND(),bond_ave,bond_std))+(M1620-N$24)*cash*(_xlfn.NORM.INV(RAND(),cash_ave,cash_std))+(M1620-N$24)))</f>
        <v/>
      </c>
      <c r="O1620" s="156">
        <f>IF((N1620&lt;=0),0,((N1620-O$24)*Stock*(_xlfn.NORM.INV(RAND(),stock_ave,stock_std))+(N1620-O$24)*Bonds*(_xlfn.NORM.INV(RAND(),bond_ave,bond_std))+(N1620-O$24)*cash*(_xlfn.NORM.INV(RAND(),cash_ave,cash_std))+(N1620-O$24)))</f>
        <v/>
      </c>
      <c r="P1620" s="156">
        <f>IF((O1620&lt;=0),0,((O1620-P$24)*Stock*(_xlfn.NORM.INV(RAND(),stock_ave,stock_std))+(O1620-P$24)*Bonds*(_xlfn.NORM.INV(RAND(),bond_ave,bond_std))+(O1620-P$24)*cash*(_xlfn.NORM.INV(RAND(),cash_ave,cash_std))+(O1620-P$24)))</f>
        <v/>
      </c>
      <c r="Q1620" s="156">
        <f>IF((P1620&lt;=0),0,((P1620-Q$24)*Stock*(_xlfn.NORM.INV(RAND(),stock_ave,stock_std))+(P1620-Q$24)*Bonds*(_xlfn.NORM.INV(RAND(),bond_ave,bond_std))+(P1620-Q$24)*cash*(_xlfn.NORM.INV(RAND(),cash_ave,cash_std))+(P1620-Q$24)))</f>
        <v/>
      </c>
      <c r="R1620" s="156">
        <f>IF((Q1620&lt;=0),0,((Q1620-R$24)*Stock*(_xlfn.NORM.INV(RAND(),stock_ave,stock_std))+(Q1620-R$24)*Bonds*(_xlfn.NORM.INV(RAND(),bond_ave,bond_std))+(Q1620-R$24)*cash*(_xlfn.NORM.INV(RAND(),cash_ave,cash_std))+(Q1620-R$24)))</f>
        <v/>
      </c>
      <c r="S1620" s="156">
        <f>IF((R1620&lt;=0),0,((R1620-S$24)*Stock*(_xlfn.NORM.INV(RAND(),stock_ave,stock_std))+(R1620-S$24)*Bonds*(_xlfn.NORM.INV(RAND(),bond_ave,bond_std))+(R1620-S$24)*cash*(_xlfn.NORM.INV(RAND(),cash_ave,cash_std))+(R1620-S$24)))</f>
        <v/>
      </c>
      <c r="T1620" s="156">
        <f>IF((S1620&lt;=0),0,((S1620-T$24)*Stock*(_xlfn.NORM.INV(RAND(),stock_ave,stock_std))+(S1620-T$24)*Bonds*(_xlfn.NORM.INV(RAND(),bond_ave,bond_std))+(S1620-T$24)*cash*(_xlfn.NORM.INV(RAND(),cash_ave,cash_std))+(S1620-T$24)))</f>
        <v/>
      </c>
      <c r="U1620" s="156">
        <f>IF((T1620&lt;=0),0,((T1620-U$24)*Stock*(_xlfn.NORM.INV(RAND(),stock_ave,stock_std))+(T1620-U$24)*Bonds*(_xlfn.NORM.INV(RAND(),bond_ave,bond_std))+(T1620-U$24)*cash*(_xlfn.NORM.INV(RAND(),cash_ave,cash_std))+(T1620-U$24)))</f>
        <v/>
      </c>
      <c r="V1620" s="156">
        <f>IF((U1620&lt;=0),0,((U1620-V$24)*Stock*(_xlfn.NORM.INV(RAND(),stock_ave,stock_std))+(U1620-V$24)*Bonds*(_xlfn.NORM.INV(RAND(),bond_ave,bond_std))+(U1620-V$24)*cash*(_xlfn.NORM.INV(RAND(),cash_ave,cash_std))+(U1620-V$24)))</f>
        <v/>
      </c>
      <c r="W1620" s="156">
        <f>IF((V1620&lt;=0),0,((V1620-W$24)*Stock*(_xlfn.NORM.INV(RAND(),stock_ave,stock_std))+(V1620-W$24)*Bonds*(_xlfn.NORM.INV(RAND(),bond_ave,bond_std))+(V1620-W$24)*cash*(_xlfn.NORM.INV(RAND(),cash_ave,cash_std))+(V1620-W$24)))</f>
        <v/>
      </c>
      <c r="X1620" s="156">
        <f>IF((W1620&lt;=0),0,((W1620-X$24)*Stock*(_xlfn.NORM.INV(RAND(),stock_ave,stock_std))+(W1620-X$24)*Bonds*(_xlfn.NORM.INV(RAND(),bond_ave,bond_std))+(W1620-X$24)*cash*(_xlfn.NORM.INV(RAND(),cash_ave,cash_std))+(W1620-X$24)))</f>
        <v/>
      </c>
      <c r="Y1620" s="156">
        <f>IF((X1620&lt;=0),0,((X1620-Y$24)*Stock*(_xlfn.NORM.INV(RAND(),stock_ave,stock_std))+(X1620-Y$24)*Bonds*(_xlfn.NORM.INV(RAND(),bond_ave,bond_std))+(X1620-Y$24)*cash*(_xlfn.NORM.INV(RAND(),cash_ave,cash_std))+(X1620-Y$24)))</f>
        <v/>
      </c>
      <c r="Z1620" s="156">
        <f>IF((Y1620&lt;=0),0,((Y1620-Z$24)*Stock*(_xlfn.NORM.INV(RAND(),stock_ave,stock_std))+(Y1620-Z$24)*Bonds*(_xlfn.NORM.INV(RAND(),bond_ave,bond_std))+(Y1620-Z$24)*cash*(_xlfn.NORM.INV(RAND(),cash_ave,cash_std))+(Y1620-Z$24)))</f>
        <v/>
      </c>
      <c r="AA1620" s="156">
        <f>IF((Z1620&lt;=0),0,((Z1620-AA$24)*Stock*(_xlfn.NORM.INV(RAND(),stock_ave,stock_std))+(Z1620-AA$24)*Bonds*(_xlfn.NORM.INV(RAND(),bond_ave,bond_std))+(Z1620-AA$24)*cash*(_xlfn.NORM.INV(RAND(),cash_ave,cash_std))+(Z1620-AA$24)))</f>
        <v/>
      </c>
      <c r="AB1620" s="156">
        <f>IF((AA1620&lt;=0),0,((AA1620-AB$24)*Stock*(_xlfn.NORM.INV(RAND(),stock_ave,stock_std))+(AA1620-AB$24)*Bonds*(_xlfn.NORM.INV(RAND(),bond_ave,bond_std))+(AA1620-AB$24)*cash*(_xlfn.NORM.INV(RAND(),cash_ave,cash_std))+(AA1620-AB$24)))</f>
        <v/>
      </c>
      <c r="AC1620" s="156">
        <f>IF((AB1620&lt;=0),0,((AB1620-AC$24)*Stock*(_xlfn.NORM.INV(RAND(),stock_ave,stock_std))+(AB1620-AC$24)*Bonds*(_xlfn.NORM.INV(RAND(),bond_ave,bond_std))+(AB1620-AC$24)*cash*(_xlfn.NORM.INV(RAND(),cash_ave,cash_std))+(AB1620-AC$24)))</f>
        <v/>
      </c>
      <c r="AD1620" s="156">
        <f>IF((AC1620&lt;=0),0,((AC1620-AD$24)*Stock*(_xlfn.NORM.INV(RAND(),stock_ave,stock_std))+(AC1620-AD$24)*Bonds*(_xlfn.NORM.INV(RAND(),bond_ave,bond_std))+(AC1620-AD$24)*cash*(_xlfn.NORM.INV(RAND(),cash_ave,cash_std))+(AC1620-AD$24)))</f>
        <v/>
      </c>
      <c r="AE1620" s="156">
        <f>IF((AD1620&lt;=0),0,((AD1620-AE$24)*Stock*(_xlfn.NORM.INV(RAND(),stock_ave,stock_std))+(AD1620-AE$24)*Bonds*(_xlfn.NORM.INV(RAND(),bond_ave,bond_std))+(AD1620-AE$24)*cash*(_xlfn.NORM.INV(RAND(),cash_ave,cash_std))+(AD1620-AE$24)))</f>
        <v/>
      </c>
      <c r="AF1620" s="156">
        <f>IF((AE1620&lt;=0),0,((AE1620-AF$24)*Stock*(_xlfn.NORM.INV(RAND(),stock_ave,stock_std))+(AE1620-AF$24)*Bonds*(_xlfn.NORM.INV(RAND(),bond_ave,bond_std))+(AE1620-AF$24)*cash*(_xlfn.NORM.INV(RAND(),cash_ave,cash_std))+(AE1620-AF$24)))</f>
        <v/>
      </c>
      <c r="AG1620" s="156">
        <f>IF((AF1620&lt;=0),0,((AF1620-AG$24)*Stock*(_xlfn.NORM.INV(RAND(),stock_ave,stock_std))+(AF1620-AG$24)*Bonds*(_xlfn.NORM.INV(RAND(),bond_ave,bond_std))+(AF1620-AG$24)*cash*(_xlfn.NORM.INV(RAND(),cash_ave,cash_std))+(AF1620-AG$24)))</f>
        <v/>
      </c>
      <c r="AH1620" s="156">
        <f>IF((AG1620&lt;=0),0,((AG1620-AH$24)*Stock*(_xlfn.NORM.INV(RAND(),stock_ave,stock_std))+(AG1620-AH$24)*Bonds*(_xlfn.NORM.INV(RAND(),bond_ave,bond_std))+(AG1620-AH$24)*cash*(_xlfn.NORM.INV(RAND(),cash_ave,cash_std))+(AG1620-AH$24)))</f>
        <v/>
      </c>
      <c r="AI1620" s="156">
        <f>IF((AH1620&lt;=0),0,((AH1620-AI$24)*Stock*(_xlfn.NORM.INV(RAND(),stock_ave,stock_std))+(AH1620-AI$24)*Bonds*(_xlfn.NORM.INV(RAND(),bond_ave,bond_std))+(AH1620-AI$24)*cash*(_xlfn.NORM.INV(RAND(),cash_ave,cash_std))+(AH1620-AI$24)))</f>
        <v/>
      </c>
      <c r="AJ1620" s="156">
        <f>IF((AI1620&lt;=0),0,((AI1620-AJ$24)*Stock*(_xlfn.NORM.INV(RAND(),stock_ave,stock_std))+(AI1620-AJ$24)*Bonds*(_xlfn.NORM.INV(RAND(),bond_ave,bond_std))+(AI1620-AJ$24)*cash*(_xlfn.NORM.INV(RAND(),cash_ave,cash_std))+(AI1620-AJ$24)))</f>
        <v/>
      </c>
      <c r="AK1620" s="156">
        <f>IF((AJ1620&lt;=0),0,((AJ1620-AK$24)*Stock*(_xlfn.NORM.INV(RAND(),stock_ave,stock_std))+(AJ1620-AK$24)*Bonds*(_xlfn.NORM.INV(RAND(),bond_ave,bond_std))+(AJ1620-AK$24)*cash*(_xlfn.NORM.INV(RAND(),cash_ave,cash_std))+(AJ1620-AK$24)))</f>
        <v/>
      </c>
      <c r="AL1620" s="156">
        <f>IF((AK1620&lt;=0),0,((AK1620-AL$24)*Stock*(_xlfn.NORM.INV(RAND(),stock_ave,stock_std))+(AK1620-AL$24)*Bonds*(_xlfn.NORM.INV(RAND(),bond_ave,bond_std))+(AK1620-AL$24)*cash*(_xlfn.NORM.INV(RAND(),cash_ave,cash_std))+(AK1620-AL$24)))</f>
        <v/>
      </c>
      <c r="AM1620" s="156">
        <f>IF((AL1620&lt;=0),0,((AL1620-AM$24)*Stock*(_xlfn.NORM.INV(RAND(),stock_ave,stock_std))+(AL1620-AM$24)*Bonds*(_xlfn.NORM.INV(RAND(),bond_ave,bond_std))+(AL1620-AM$24)*cash*(_xlfn.NORM.INV(RAND(),cash_ave,cash_std))+(AL1620-AM$24)))</f>
        <v/>
      </c>
      <c r="AN1620" s="156">
        <f>IF((AM1620&lt;=0),0,((AM1620-AN$24)*Stock*(_xlfn.NORM.INV(RAND(),stock_ave,stock_std))+(AM1620-AN$24)*Bonds*(_xlfn.NORM.INV(RAND(),bond_ave,bond_std))+(AM1620-AN$24)*cash*(_xlfn.NORM.INV(RAND(),cash_ave,cash_std))+(AM1620-AN$24)))</f>
        <v/>
      </c>
      <c r="AO1620" s="156">
        <f>IF((AN1620&lt;=0),0,((AN1620-AO$24)*Stock*(_xlfn.NORM.INV(RAND(),stock_ave,stock_std))+(AN1620-AO$24)*Bonds*(_xlfn.NORM.INV(RAND(),bond_ave,bond_std))+(AN1620-AO$24)*cash*(_xlfn.NORM.INV(RAND(),cash_ave,cash_std))+(AN1620-AO$24)))</f>
        <v/>
      </c>
      <c r="AP1620" s="156">
        <f>IF((AO1620&lt;=0),0,((AO1620-AP$24)*Stock*(_xlfn.NORM.INV(RAND(),stock_ave,stock_std))+(AO1620-AP$24)*Bonds*(_xlfn.NORM.INV(RAND(),bond_ave,bond_std))+(AO1620-AP$24)*cash*(_xlfn.NORM.INV(RAND(),cash_ave,cash_std))+(AO1620-AP$24)))</f>
        <v/>
      </c>
      <c r="AQ1620" s="156">
        <f>IF((AP1620&lt;=0),0,((AP1620-AQ$24)*Stock*(_xlfn.NORM.INV(RAND(),stock_ave,stock_std))+(AP1620-AQ$24)*Bonds*(_xlfn.NORM.INV(RAND(),bond_ave,bond_std))+(AP1620-AQ$24)*cash*(_xlfn.NORM.INV(RAND(),cash_ave,cash_std))+(AP1620-AQ$24)))</f>
        <v/>
      </c>
      <c r="AR1620" s="156">
        <f>IF((AQ1620&lt;=0),0,((AQ1620-AR$24)*Stock*(_xlfn.NORM.INV(RAND(),stock_ave,stock_std))+(AQ1620-AR$24)*Bonds*(_xlfn.NORM.INV(RAND(),bond_ave,bond_std))+(AQ1620-AR$24)*cash*(_xlfn.NORM.INV(RAND(),cash_ave,cash_std))+(AQ1620-AR$24)))</f>
        <v/>
      </c>
      <c r="AS1620" s="156">
        <f>IF((AR1620&lt;=0),0,((AR1620-AS$24)*Stock*(_xlfn.NORM.INV(RAND(),stock_ave,stock_std))+(AR1620-AS$24)*Bonds*(_xlfn.NORM.INV(RAND(),bond_ave,bond_std))+(AR1620-AS$24)*cash*(_xlfn.NORM.INV(RAND(),cash_ave,cash_std))+(AR1620-AS$24)))</f>
        <v/>
      </c>
      <c r="AT1620" s="156">
        <f>IF((AS1620&lt;=0),0,((AS1620-AT$24)*Stock*(_xlfn.NORM.INV(RAND(),stock_ave,stock_std))+(AS1620-AT$24)*Bonds*(_xlfn.NORM.INV(RAND(),bond_ave,bond_std))+(AS1620-AT$24)*cash*(_xlfn.NORM.INV(RAND(),cash_ave,cash_std))+(AS1620-AT$24)))</f>
        <v/>
      </c>
      <c r="AU1620" s="156">
        <f>IF((AT1620&lt;=0),0,((AT1620-AU$24)*Stock*(_xlfn.NORM.INV(RAND(),stock_ave,stock_std))+(AT1620-AU$24)*Bonds*(_xlfn.NORM.INV(RAND(),bond_ave,bond_std))+(AT1620-AU$24)*cash*(_xlfn.NORM.INV(RAND(),cash_ave,cash_std))+(AT1620-AU$24)))</f>
        <v/>
      </c>
      <c r="AV1620" s="156">
        <f>IF((AU1620&lt;=0),0,((AU1620-AV$24)*Stock*(_xlfn.NORM.INV(RAND(),stock_ave,stock_std))+(AU1620-AV$24)*Bonds*(_xlfn.NORM.INV(RAND(),bond_ave,bond_std))+(AU1620-AV$24)*cash*(_xlfn.NORM.INV(RAND(),cash_ave,cash_std))+(AU1620-AV$24)))</f>
        <v/>
      </c>
      <c r="AW1620" s="156">
        <f>IF((AV1620&lt;=0),0,((AV1620-AW$24)*Stock*(_xlfn.NORM.INV(RAND(),stock_ave,stock_std))+(AV1620-AW$24)*Bonds*(_xlfn.NORM.INV(RAND(),bond_ave,bond_std))+(AV1620-AW$24)*cash*(_xlfn.NORM.INV(RAND(),cash_ave,cash_std))+(AV1620-AW$24)))</f>
        <v/>
      </c>
      <c r="AX1620" s="159" t="n"/>
      <c r="AY1620" s="159" t="n"/>
      <c r="AZ1620" s="159" t="n"/>
      <c r="BA1620" s="159" t="n"/>
      <c r="BB1620" s="159" t="n"/>
    </row>
    <row r="1621">
      <c r="C1621" s="147" t="n"/>
      <c r="D1621" s="61">
        <f>+D1620-IF(D$18&gt;74,(D1620/D$25)*$C$10)</f>
        <v/>
      </c>
      <c r="E1621" s="61">
        <f>+E1620-IF(E$18&gt;74,(E1620/E$25)*$C$10)</f>
        <v/>
      </c>
      <c r="F1621" s="61">
        <f>+F1620-IF(F$18&gt;74,(F1620/F$25)*$C$10)</f>
        <v/>
      </c>
      <c r="G1621" s="61">
        <f>+G1620-IF(G$18&gt;74,(G1620/G$25)*$C$10)</f>
        <v/>
      </c>
      <c r="H1621" s="61">
        <f>+H1620-IF(H$18&gt;74,(H1620/H$25)*$C$10)</f>
        <v/>
      </c>
      <c r="I1621" s="61">
        <f>+I1620-IF(I$18&gt;74,(I1620/I$25)*$C$10)</f>
        <v/>
      </c>
      <c r="J1621" s="61">
        <f>+J1620-IF(J$18&gt;74,(J1620/J$25)*$C$10)</f>
        <v/>
      </c>
      <c r="K1621" s="61">
        <f>+K1620-IF(K$18&gt;74,(K1620/K$25)*$C$10)</f>
        <v/>
      </c>
      <c r="L1621" s="61">
        <f>+L1620-IF(L$18&gt;74,(L1620/L$25)*$C$10)</f>
        <v/>
      </c>
      <c r="M1621" s="61">
        <f>+M1620-IF(M$18&gt;74,(M1620/M$25)*$C$10)</f>
        <v/>
      </c>
      <c r="N1621" s="61">
        <f>+N1620-IF(N$18&gt;74,(N1620/N$25)*$C$10)</f>
        <v/>
      </c>
      <c r="O1621" s="61">
        <f>+O1620-IF(O$18&gt;74,(O1620/O$25)*$C$10)</f>
        <v/>
      </c>
      <c r="P1621" s="61">
        <f>+P1620-IF(P$18&gt;74,(P1620/P$25)*$C$10)</f>
        <v/>
      </c>
      <c r="Q1621" s="61">
        <f>+Q1620-IF(Q$18&gt;74,(Q1620/Q$25)*$C$10)</f>
        <v/>
      </c>
      <c r="R1621" s="61">
        <f>+R1620-IF(R$18&gt;74,(R1620/R$25)*$C$10)</f>
        <v/>
      </c>
      <c r="S1621" s="61">
        <f>+S1620-IF(S$18&gt;74,(S1620/S$25)*$C$10)</f>
        <v/>
      </c>
      <c r="T1621" s="61">
        <f>+T1620-IF(T$18&gt;74,(T1620/T$25)*$C$10)</f>
        <v/>
      </c>
      <c r="U1621" s="61">
        <f>+U1620-IF(U$18&gt;74,(U1620/U$25)*$C$10)</f>
        <v/>
      </c>
      <c r="V1621" s="61">
        <f>+V1620-IF(V$18&gt;74,(V1620/V$25)*$C$10)</f>
        <v/>
      </c>
      <c r="W1621" s="61">
        <f>+W1620-IF(W$18&gt;74,(W1620/W$25)*$C$10)</f>
        <v/>
      </c>
      <c r="X1621" s="61">
        <f>+X1620-IF(X$18&gt;74,(X1620/X$25)*$C$10)</f>
        <v/>
      </c>
      <c r="Y1621" s="61">
        <f>+Y1620-IF(Y$18&gt;74,(Y1620/Y$25)*$C$10)</f>
        <v/>
      </c>
      <c r="Z1621" s="61">
        <f>+Z1620-IF(Z$18&gt;74,(Z1620/Z$25)*$C$10)</f>
        <v/>
      </c>
      <c r="AA1621" s="61">
        <f>+AA1620-IF(AA$18&gt;74,(AA1620/AA$25)*$C$10)</f>
        <v/>
      </c>
      <c r="AB1621" s="61">
        <f>+AB1620-IF(AB$18&gt;74,(AB1620/AB$25)*$C$10)</f>
        <v/>
      </c>
      <c r="AC1621" s="61">
        <f>+AC1620-IF(AC$18&gt;74,(AC1620/AC$25)*$C$10)</f>
        <v/>
      </c>
      <c r="AD1621" s="61">
        <f>+AD1620-IF(AD$18&gt;74,(AD1620/AD$25)*$C$10)</f>
        <v/>
      </c>
      <c r="AE1621" s="61">
        <f>+AE1620-IF(AE$18&gt;74,(AE1620/AE$25)*$C$10)</f>
        <v/>
      </c>
      <c r="AF1621" s="61">
        <f>+AF1620-IF(AF$18&gt;74,(AF1620/AF$25)*$C$10)</f>
        <v/>
      </c>
      <c r="AG1621" s="61">
        <f>+AG1620-IF(AG$18&gt;74,(AG1620/AG$25)*$C$10)</f>
        <v/>
      </c>
      <c r="AH1621" s="61">
        <f>+AH1620-IF(AH$18&gt;74,(AH1620/AH$25)*$C$10)</f>
        <v/>
      </c>
      <c r="AI1621" s="61">
        <f>+AI1620-IF(AI$18&gt;74,(AI1620/AI$25)*$C$10)</f>
        <v/>
      </c>
      <c r="AJ1621" s="61">
        <f>+AJ1620-IF(AJ$18&gt;74,(AJ1620/AJ$25)*$C$10)</f>
        <v/>
      </c>
      <c r="AK1621" s="61">
        <f>+AK1620-IF(AK$18&gt;74,(AK1620/AK$25)*$C$10)</f>
        <v/>
      </c>
      <c r="AL1621" s="61">
        <f>+AL1620-IF(AL$18&gt;74,(AL1620/AL$25)*$C$10)</f>
        <v/>
      </c>
      <c r="AM1621" s="61">
        <f>+AM1620-IF(AM$18&gt;74,(AM1620/AM$25)*$C$10)</f>
        <v/>
      </c>
      <c r="AN1621" s="61">
        <f>+AN1620-IF(AN$18&gt;74,(AN1620/AN$25)*$C$10)</f>
        <v/>
      </c>
      <c r="AO1621" s="61">
        <f>+AO1620-IF(AO$18&gt;74,(AO1620/AO$25)*$C$10)</f>
        <v/>
      </c>
      <c r="AP1621" s="61">
        <f>+AP1620-IF(AP$18&gt;74,(AP1620/AP$25)*$C$10)</f>
        <v/>
      </c>
      <c r="AQ1621" s="61">
        <f>+AQ1620-IF(AQ$18&gt;74,(AQ1620/AQ$25)*$C$10)</f>
        <v/>
      </c>
      <c r="AR1621" s="61">
        <f>+AR1620-IF(AR$18&gt;74,(AR1620/AR$25)*$C$10)</f>
        <v/>
      </c>
      <c r="AS1621" s="61">
        <f>+AS1620-IF(AS$18&gt;74,(AS1620/AS$25)*$C$10)</f>
        <v/>
      </c>
      <c r="AT1621" s="61">
        <f>+AT1620-IF(AT$18&gt;74,(AT1620/AT$25)*$C$10)</f>
        <v/>
      </c>
      <c r="AU1621" s="61">
        <f>+AU1620-IF(AU$18&gt;74,(AU1620/AU$25)*$C$10)</f>
        <v/>
      </c>
      <c r="AV1621" s="61">
        <f>+AV1620-IF(AV$18&gt;74,(AV1620/AV$25)*$C$10)</f>
        <v/>
      </c>
      <c r="AW1621" s="61">
        <f>+AW1620-IF(AW$18&gt;74,(AW1620/AW$25)*$C$10)</f>
        <v/>
      </c>
      <c r="AX1621" s="35">
        <f>IF(AW1621&gt;0,1,0)</f>
        <v/>
      </c>
      <c r="AY1621" s="35">
        <f>IF(AL1621&gt;0,1,0)</f>
        <v/>
      </c>
      <c r="AZ1621" s="35">
        <f>IF(AG1621&gt;0,1,0)</f>
        <v/>
      </c>
      <c r="BA1621" s="35">
        <f>IF(AB1621&gt;0,1,0)</f>
        <v/>
      </c>
      <c r="BB1621" s="35">
        <f>IF(W1621&gt;0,1,0)</f>
        <v/>
      </c>
    </row>
    <row r="1622">
      <c r="B1622" s="154" t="inlineStr">
        <is>
          <t>trial 798</t>
        </is>
      </c>
      <c r="C1622" s="155">
        <f>+start-C1619</f>
        <v/>
      </c>
      <c r="D1622" s="156">
        <f>IF((C1622&lt;=0),0,((C1622-D$24)*Stock*(_xlfn.NORM.INV(RAND(),stock_ave,stock_std))+(C1622-D$24)*Bonds*(_xlfn.NORM.INV(RAND(),bond_ave,bond_std))+(C1622-D$24)*cash*(_xlfn.NORM.INV(RAND(),cash_ave,cash_std))+(C1622-D$24)))</f>
        <v/>
      </c>
      <c r="E1622" s="156">
        <f>IF((D1622&lt;=0),0,((D1622-E$24)*Stock*(_xlfn.NORM.INV(RAND(),stock_ave,stock_std))+(D1622-E$24)*Bonds*(_xlfn.NORM.INV(RAND(),bond_ave,bond_std))+(D1622-E$24)*cash*(_xlfn.NORM.INV(RAND(),cash_ave,cash_std))+(D1622-E$24)))</f>
        <v/>
      </c>
      <c r="F1622" s="156">
        <f>IF((E1622&lt;=0),0,((E1622-F$24)*Stock*(_xlfn.NORM.INV(RAND(),stock_ave,stock_std))+(E1622-F$24)*Bonds*(_xlfn.NORM.INV(RAND(),bond_ave,bond_std))+(E1622-F$24)*cash*(_xlfn.NORM.INV(RAND(),cash_ave,cash_std))+(E1622-F$24)))</f>
        <v/>
      </c>
      <c r="G1622" s="156">
        <f>IF((F1622&lt;=0),0,((F1622-G$24)*Stock*(_xlfn.NORM.INV(RAND(),stock_ave,stock_std))+(F1622-G$24)*Bonds*(_xlfn.NORM.INV(RAND(),bond_ave,bond_std))+(F1622-G$24)*cash*(_xlfn.NORM.INV(RAND(),cash_ave,cash_std))+(F1622-G$24)))</f>
        <v/>
      </c>
      <c r="H1622" s="156">
        <f>IF((G1622&lt;=0),0,((G1622-H$24)*Stock*(_xlfn.NORM.INV(RAND(),stock_ave,stock_std))+(G1622-H$24)*Bonds*(_xlfn.NORM.INV(RAND(),bond_ave,bond_std))+(G1622-H$24)*cash*(_xlfn.NORM.INV(RAND(),cash_ave,cash_std))+(G1622-H$24)))</f>
        <v/>
      </c>
      <c r="I1622" s="156">
        <f>IF((H1622&lt;=0),0,((H1622-I$24)*Stock*(_xlfn.NORM.INV(RAND(),stock_ave,stock_std))+(H1622-I$24)*Bonds*(_xlfn.NORM.INV(RAND(),bond_ave,bond_std))+(H1622-I$24)*cash*(_xlfn.NORM.INV(RAND(),cash_ave,cash_std))+(H1622-I$24)))</f>
        <v/>
      </c>
      <c r="J1622" s="156">
        <f>IF((I1622&lt;=0),0,((I1622-J$24)*Stock*(_xlfn.NORM.INV(RAND(),stock_ave,stock_std))+(I1622-J$24)*Bonds*(_xlfn.NORM.INV(RAND(),bond_ave,bond_std))+(I1622-J$24)*cash*(_xlfn.NORM.INV(RAND(),cash_ave,cash_std))+(I1622-J$24)))</f>
        <v/>
      </c>
      <c r="K1622" s="156">
        <f>IF((J1622&lt;=0),0,((J1622-K$24)*Stock*(_xlfn.NORM.INV(RAND(),stock_ave,stock_std))+(J1622-K$24)*Bonds*(_xlfn.NORM.INV(RAND(),bond_ave,bond_std))+(J1622-K$24)*cash*(_xlfn.NORM.INV(RAND(),cash_ave,cash_std))+(J1622-K$24)))</f>
        <v/>
      </c>
      <c r="L1622" s="156">
        <f>IF((K1622&lt;=0),0,((K1622-L$24)*Stock*(_xlfn.NORM.INV(RAND(),stock_ave,stock_std))+(K1622-L$24)*Bonds*(_xlfn.NORM.INV(RAND(),bond_ave,bond_std))+(K1622-L$24)*cash*(_xlfn.NORM.INV(RAND(),cash_ave,cash_std))+(K1622-L$24)))</f>
        <v/>
      </c>
      <c r="M1622" s="156">
        <f>IF((L1622&lt;=0),0,((L1622-M$24)*Stock*(_xlfn.NORM.INV(RAND(),stock_ave,stock_std))+(L1622-M$24)*Bonds*(_xlfn.NORM.INV(RAND(),bond_ave,bond_std))+(L1622-M$24)*cash*(_xlfn.NORM.INV(RAND(),cash_ave,cash_std))+(L1622-M$24)))</f>
        <v/>
      </c>
      <c r="N1622" s="156">
        <f>IF((M1622&lt;=0),0,((M1622-N$24)*Stock*(_xlfn.NORM.INV(RAND(),stock_ave,stock_std))+(M1622-N$24)*Bonds*(_xlfn.NORM.INV(RAND(),bond_ave,bond_std))+(M1622-N$24)*cash*(_xlfn.NORM.INV(RAND(),cash_ave,cash_std))+(M1622-N$24)))</f>
        <v/>
      </c>
      <c r="O1622" s="156">
        <f>IF((N1622&lt;=0),0,((N1622-O$24)*Stock*(_xlfn.NORM.INV(RAND(),stock_ave,stock_std))+(N1622-O$24)*Bonds*(_xlfn.NORM.INV(RAND(),bond_ave,bond_std))+(N1622-O$24)*cash*(_xlfn.NORM.INV(RAND(),cash_ave,cash_std))+(N1622-O$24)))</f>
        <v/>
      </c>
      <c r="P1622" s="156">
        <f>IF((O1622&lt;=0),0,((O1622-P$24)*Stock*(_xlfn.NORM.INV(RAND(),stock_ave,stock_std))+(O1622-P$24)*Bonds*(_xlfn.NORM.INV(RAND(),bond_ave,bond_std))+(O1622-P$24)*cash*(_xlfn.NORM.INV(RAND(),cash_ave,cash_std))+(O1622-P$24)))</f>
        <v/>
      </c>
      <c r="Q1622" s="156">
        <f>IF((P1622&lt;=0),0,((P1622-Q$24)*Stock*(_xlfn.NORM.INV(RAND(),stock_ave,stock_std))+(P1622-Q$24)*Bonds*(_xlfn.NORM.INV(RAND(),bond_ave,bond_std))+(P1622-Q$24)*cash*(_xlfn.NORM.INV(RAND(),cash_ave,cash_std))+(P1622-Q$24)))</f>
        <v/>
      </c>
      <c r="R1622" s="156">
        <f>IF((Q1622&lt;=0),0,((Q1622-R$24)*Stock*(_xlfn.NORM.INV(RAND(),stock_ave,stock_std))+(Q1622-R$24)*Bonds*(_xlfn.NORM.INV(RAND(),bond_ave,bond_std))+(Q1622-R$24)*cash*(_xlfn.NORM.INV(RAND(),cash_ave,cash_std))+(Q1622-R$24)))</f>
        <v/>
      </c>
      <c r="S1622" s="156">
        <f>IF((R1622&lt;=0),0,((R1622-S$24)*Stock*(_xlfn.NORM.INV(RAND(),stock_ave,stock_std))+(R1622-S$24)*Bonds*(_xlfn.NORM.INV(RAND(),bond_ave,bond_std))+(R1622-S$24)*cash*(_xlfn.NORM.INV(RAND(),cash_ave,cash_std))+(R1622-S$24)))</f>
        <v/>
      </c>
      <c r="T1622" s="156">
        <f>IF((S1622&lt;=0),0,((S1622-T$24)*Stock*(_xlfn.NORM.INV(RAND(),stock_ave,stock_std))+(S1622-T$24)*Bonds*(_xlfn.NORM.INV(RAND(),bond_ave,bond_std))+(S1622-T$24)*cash*(_xlfn.NORM.INV(RAND(),cash_ave,cash_std))+(S1622-T$24)))</f>
        <v/>
      </c>
      <c r="U1622" s="156">
        <f>IF((T1622&lt;=0),0,((T1622-U$24)*Stock*(_xlfn.NORM.INV(RAND(),stock_ave,stock_std))+(T1622-U$24)*Bonds*(_xlfn.NORM.INV(RAND(),bond_ave,bond_std))+(T1622-U$24)*cash*(_xlfn.NORM.INV(RAND(),cash_ave,cash_std))+(T1622-U$24)))</f>
        <v/>
      </c>
      <c r="V1622" s="156">
        <f>IF((U1622&lt;=0),0,((U1622-V$24)*Stock*(_xlfn.NORM.INV(RAND(),stock_ave,stock_std))+(U1622-V$24)*Bonds*(_xlfn.NORM.INV(RAND(),bond_ave,bond_std))+(U1622-V$24)*cash*(_xlfn.NORM.INV(RAND(),cash_ave,cash_std))+(U1622-V$24)))</f>
        <v/>
      </c>
      <c r="W1622" s="156">
        <f>IF((V1622&lt;=0),0,((V1622-W$24)*Stock*(_xlfn.NORM.INV(RAND(),stock_ave,stock_std))+(V1622-W$24)*Bonds*(_xlfn.NORM.INV(RAND(),bond_ave,bond_std))+(V1622-W$24)*cash*(_xlfn.NORM.INV(RAND(),cash_ave,cash_std))+(V1622-W$24)))</f>
        <v/>
      </c>
      <c r="X1622" s="156">
        <f>IF((W1622&lt;=0),0,((W1622-X$24)*Stock*(_xlfn.NORM.INV(RAND(),stock_ave,stock_std))+(W1622-X$24)*Bonds*(_xlfn.NORM.INV(RAND(),bond_ave,bond_std))+(W1622-X$24)*cash*(_xlfn.NORM.INV(RAND(),cash_ave,cash_std))+(W1622-X$24)))</f>
        <v/>
      </c>
      <c r="Y1622" s="156">
        <f>IF((X1622&lt;=0),0,((X1622-Y$24)*Stock*(_xlfn.NORM.INV(RAND(),stock_ave,stock_std))+(X1622-Y$24)*Bonds*(_xlfn.NORM.INV(RAND(),bond_ave,bond_std))+(X1622-Y$24)*cash*(_xlfn.NORM.INV(RAND(),cash_ave,cash_std))+(X1622-Y$24)))</f>
        <v/>
      </c>
      <c r="Z1622" s="156">
        <f>IF((Y1622&lt;=0),0,((Y1622-Z$24)*Stock*(_xlfn.NORM.INV(RAND(),stock_ave,stock_std))+(Y1622-Z$24)*Bonds*(_xlfn.NORM.INV(RAND(),bond_ave,bond_std))+(Y1622-Z$24)*cash*(_xlfn.NORM.INV(RAND(),cash_ave,cash_std))+(Y1622-Z$24)))</f>
        <v/>
      </c>
      <c r="AA1622" s="156">
        <f>IF((Z1622&lt;=0),0,((Z1622-AA$24)*Stock*(_xlfn.NORM.INV(RAND(),stock_ave,stock_std))+(Z1622-AA$24)*Bonds*(_xlfn.NORM.INV(RAND(),bond_ave,bond_std))+(Z1622-AA$24)*cash*(_xlfn.NORM.INV(RAND(),cash_ave,cash_std))+(Z1622-AA$24)))</f>
        <v/>
      </c>
      <c r="AB1622" s="156">
        <f>IF((AA1622&lt;=0),0,((AA1622-AB$24)*Stock*(_xlfn.NORM.INV(RAND(),stock_ave,stock_std))+(AA1622-AB$24)*Bonds*(_xlfn.NORM.INV(RAND(),bond_ave,bond_std))+(AA1622-AB$24)*cash*(_xlfn.NORM.INV(RAND(),cash_ave,cash_std))+(AA1622-AB$24)))</f>
        <v/>
      </c>
      <c r="AC1622" s="156">
        <f>IF((AB1622&lt;=0),0,((AB1622-AC$24)*Stock*(_xlfn.NORM.INV(RAND(),stock_ave,stock_std))+(AB1622-AC$24)*Bonds*(_xlfn.NORM.INV(RAND(),bond_ave,bond_std))+(AB1622-AC$24)*cash*(_xlfn.NORM.INV(RAND(),cash_ave,cash_std))+(AB1622-AC$24)))</f>
        <v/>
      </c>
      <c r="AD1622" s="156">
        <f>IF((AC1622&lt;=0),0,((AC1622-AD$24)*Stock*(_xlfn.NORM.INV(RAND(),stock_ave,stock_std))+(AC1622-AD$24)*Bonds*(_xlfn.NORM.INV(RAND(),bond_ave,bond_std))+(AC1622-AD$24)*cash*(_xlfn.NORM.INV(RAND(),cash_ave,cash_std))+(AC1622-AD$24)))</f>
        <v/>
      </c>
      <c r="AE1622" s="156">
        <f>IF((AD1622&lt;=0),0,((AD1622-AE$24)*Stock*(_xlfn.NORM.INV(RAND(),stock_ave,stock_std))+(AD1622-AE$24)*Bonds*(_xlfn.NORM.INV(RAND(),bond_ave,bond_std))+(AD1622-AE$24)*cash*(_xlfn.NORM.INV(RAND(),cash_ave,cash_std))+(AD1622-AE$24)))</f>
        <v/>
      </c>
      <c r="AF1622" s="156">
        <f>IF((AE1622&lt;=0),0,((AE1622-AF$24)*Stock*(_xlfn.NORM.INV(RAND(),stock_ave,stock_std))+(AE1622-AF$24)*Bonds*(_xlfn.NORM.INV(RAND(),bond_ave,bond_std))+(AE1622-AF$24)*cash*(_xlfn.NORM.INV(RAND(),cash_ave,cash_std))+(AE1622-AF$24)))</f>
        <v/>
      </c>
      <c r="AG1622" s="156">
        <f>IF((AF1622&lt;=0),0,((AF1622-AG$24)*Stock*(_xlfn.NORM.INV(RAND(),stock_ave,stock_std))+(AF1622-AG$24)*Bonds*(_xlfn.NORM.INV(RAND(),bond_ave,bond_std))+(AF1622-AG$24)*cash*(_xlfn.NORM.INV(RAND(),cash_ave,cash_std))+(AF1622-AG$24)))</f>
        <v/>
      </c>
      <c r="AH1622" s="156">
        <f>IF((AG1622&lt;=0),0,((AG1622-AH$24)*Stock*(_xlfn.NORM.INV(RAND(),stock_ave,stock_std))+(AG1622-AH$24)*Bonds*(_xlfn.NORM.INV(RAND(),bond_ave,bond_std))+(AG1622-AH$24)*cash*(_xlfn.NORM.INV(RAND(),cash_ave,cash_std))+(AG1622-AH$24)))</f>
        <v/>
      </c>
      <c r="AI1622" s="156">
        <f>IF((AH1622&lt;=0),0,((AH1622-AI$24)*Stock*(_xlfn.NORM.INV(RAND(),stock_ave,stock_std))+(AH1622-AI$24)*Bonds*(_xlfn.NORM.INV(RAND(),bond_ave,bond_std))+(AH1622-AI$24)*cash*(_xlfn.NORM.INV(RAND(),cash_ave,cash_std))+(AH1622-AI$24)))</f>
        <v/>
      </c>
      <c r="AJ1622" s="156">
        <f>IF((AI1622&lt;=0),0,((AI1622-AJ$24)*Stock*(_xlfn.NORM.INV(RAND(),stock_ave,stock_std))+(AI1622-AJ$24)*Bonds*(_xlfn.NORM.INV(RAND(),bond_ave,bond_std))+(AI1622-AJ$24)*cash*(_xlfn.NORM.INV(RAND(),cash_ave,cash_std))+(AI1622-AJ$24)))</f>
        <v/>
      </c>
      <c r="AK1622" s="156">
        <f>IF((AJ1622&lt;=0),0,((AJ1622-AK$24)*Stock*(_xlfn.NORM.INV(RAND(),stock_ave,stock_std))+(AJ1622-AK$24)*Bonds*(_xlfn.NORM.INV(RAND(),bond_ave,bond_std))+(AJ1622-AK$24)*cash*(_xlfn.NORM.INV(RAND(),cash_ave,cash_std))+(AJ1622-AK$24)))</f>
        <v/>
      </c>
      <c r="AL1622" s="156">
        <f>IF((AK1622&lt;=0),0,((AK1622-AL$24)*Stock*(_xlfn.NORM.INV(RAND(),stock_ave,stock_std))+(AK1622-AL$24)*Bonds*(_xlfn.NORM.INV(RAND(),bond_ave,bond_std))+(AK1622-AL$24)*cash*(_xlfn.NORM.INV(RAND(),cash_ave,cash_std))+(AK1622-AL$24)))</f>
        <v/>
      </c>
      <c r="AM1622" s="156">
        <f>IF((AL1622&lt;=0),0,((AL1622-AM$24)*Stock*(_xlfn.NORM.INV(RAND(),stock_ave,stock_std))+(AL1622-AM$24)*Bonds*(_xlfn.NORM.INV(RAND(),bond_ave,bond_std))+(AL1622-AM$24)*cash*(_xlfn.NORM.INV(RAND(),cash_ave,cash_std))+(AL1622-AM$24)))</f>
        <v/>
      </c>
      <c r="AN1622" s="156">
        <f>IF((AM1622&lt;=0),0,((AM1622-AN$24)*Stock*(_xlfn.NORM.INV(RAND(),stock_ave,stock_std))+(AM1622-AN$24)*Bonds*(_xlfn.NORM.INV(RAND(),bond_ave,bond_std))+(AM1622-AN$24)*cash*(_xlfn.NORM.INV(RAND(),cash_ave,cash_std))+(AM1622-AN$24)))</f>
        <v/>
      </c>
      <c r="AO1622" s="156">
        <f>IF((AN1622&lt;=0),0,((AN1622-AO$24)*Stock*(_xlfn.NORM.INV(RAND(),stock_ave,stock_std))+(AN1622-AO$24)*Bonds*(_xlfn.NORM.INV(RAND(),bond_ave,bond_std))+(AN1622-AO$24)*cash*(_xlfn.NORM.INV(RAND(),cash_ave,cash_std))+(AN1622-AO$24)))</f>
        <v/>
      </c>
      <c r="AP1622" s="156">
        <f>IF((AO1622&lt;=0),0,((AO1622-AP$24)*Stock*(_xlfn.NORM.INV(RAND(),stock_ave,stock_std))+(AO1622-AP$24)*Bonds*(_xlfn.NORM.INV(RAND(),bond_ave,bond_std))+(AO1622-AP$24)*cash*(_xlfn.NORM.INV(RAND(),cash_ave,cash_std))+(AO1622-AP$24)))</f>
        <v/>
      </c>
      <c r="AQ1622" s="156">
        <f>IF((AP1622&lt;=0),0,((AP1622-AQ$24)*Stock*(_xlfn.NORM.INV(RAND(),stock_ave,stock_std))+(AP1622-AQ$24)*Bonds*(_xlfn.NORM.INV(RAND(),bond_ave,bond_std))+(AP1622-AQ$24)*cash*(_xlfn.NORM.INV(RAND(),cash_ave,cash_std))+(AP1622-AQ$24)))</f>
        <v/>
      </c>
      <c r="AR1622" s="156">
        <f>IF((AQ1622&lt;=0),0,((AQ1622-AR$24)*Stock*(_xlfn.NORM.INV(RAND(),stock_ave,stock_std))+(AQ1622-AR$24)*Bonds*(_xlfn.NORM.INV(RAND(),bond_ave,bond_std))+(AQ1622-AR$24)*cash*(_xlfn.NORM.INV(RAND(),cash_ave,cash_std))+(AQ1622-AR$24)))</f>
        <v/>
      </c>
      <c r="AS1622" s="156">
        <f>IF((AR1622&lt;=0),0,((AR1622-AS$24)*Stock*(_xlfn.NORM.INV(RAND(),stock_ave,stock_std))+(AR1622-AS$24)*Bonds*(_xlfn.NORM.INV(RAND(),bond_ave,bond_std))+(AR1622-AS$24)*cash*(_xlfn.NORM.INV(RAND(),cash_ave,cash_std))+(AR1622-AS$24)))</f>
        <v/>
      </c>
      <c r="AT1622" s="156">
        <f>IF((AS1622&lt;=0),0,((AS1622-AT$24)*Stock*(_xlfn.NORM.INV(RAND(),stock_ave,stock_std))+(AS1622-AT$24)*Bonds*(_xlfn.NORM.INV(RAND(),bond_ave,bond_std))+(AS1622-AT$24)*cash*(_xlfn.NORM.INV(RAND(),cash_ave,cash_std))+(AS1622-AT$24)))</f>
        <v/>
      </c>
      <c r="AU1622" s="156">
        <f>IF((AT1622&lt;=0),0,((AT1622-AU$24)*Stock*(_xlfn.NORM.INV(RAND(),stock_ave,stock_std))+(AT1622-AU$24)*Bonds*(_xlfn.NORM.INV(RAND(),bond_ave,bond_std))+(AT1622-AU$24)*cash*(_xlfn.NORM.INV(RAND(),cash_ave,cash_std))+(AT1622-AU$24)))</f>
        <v/>
      </c>
      <c r="AV1622" s="156">
        <f>IF((AU1622&lt;=0),0,((AU1622-AV$24)*Stock*(_xlfn.NORM.INV(RAND(),stock_ave,stock_std))+(AU1622-AV$24)*Bonds*(_xlfn.NORM.INV(RAND(),bond_ave,bond_std))+(AU1622-AV$24)*cash*(_xlfn.NORM.INV(RAND(),cash_ave,cash_std))+(AU1622-AV$24)))</f>
        <v/>
      </c>
      <c r="AW1622" s="156">
        <f>IF((AV1622&lt;=0),0,((AV1622-AW$24)*Stock*(_xlfn.NORM.INV(RAND(),stock_ave,stock_std))+(AV1622-AW$24)*Bonds*(_xlfn.NORM.INV(RAND(),bond_ave,bond_std))+(AV1622-AW$24)*cash*(_xlfn.NORM.INV(RAND(),cash_ave,cash_std))+(AV1622-AW$24)))</f>
        <v/>
      </c>
      <c r="AX1622" s="159" t="n"/>
      <c r="AY1622" s="159" t="n"/>
      <c r="AZ1622" s="159" t="n"/>
      <c r="BA1622" s="159" t="n"/>
      <c r="BB1622" s="159" t="n"/>
    </row>
    <row r="1623">
      <c r="C1623" s="147" t="n"/>
      <c r="D1623" s="61">
        <f>+D1622-IF(D$18&gt;74,(D1622/D$25)*$C$10)</f>
        <v/>
      </c>
      <c r="E1623" s="61">
        <f>+E1622-IF(E$18&gt;74,(E1622/E$25)*$C$10)</f>
        <v/>
      </c>
      <c r="F1623" s="61">
        <f>+F1622-IF(F$18&gt;74,(F1622/F$25)*$C$10)</f>
        <v/>
      </c>
      <c r="G1623" s="61">
        <f>+G1622-IF(G$18&gt;74,(G1622/G$25)*$C$10)</f>
        <v/>
      </c>
      <c r="H1623" s="61">
        <f>+H1622-IF(H$18&gt;74,(H1622/H$25)*$C$10)</f>
        <v/>
      </c>
      <c r="I1623" s="61">
        <f>+I1622-IF(I$18&gt;74,(I1622/I$25)*$C$10)</f>
        <v/>
      </c>
      <c r="J1623" s="61">
        <f>+J1622-IF(J$18&gt;74,(J1622/J$25)*$C$10)</f>
        <v/>
      </c>
      <c r="K1623" s="61">
        <f>+K1622-IF(K$18&gt;74,(K1622/K$25)*$C$10)</f>
        <v/>
      </c>
      <c r="L1623" s="61">
        <f>+L1622-IF(L$18&gt;74,(L1622/L$25)*$C$10)</f>
        <v/>
      </c>
      <c r="M1623" s="61">
        <f>+M1622-IF(M$18&gt;74,(M1622/M$25)*$C$10)</f>
        <v/>
      </c>
      <c r="N1623" s="61">
        <f>+N1622-IF(N$18&gt;74,(N1622/N$25)*$C$10)</f>
        <v/>
      </c>
      <c r="O1623" s="61">
        <f>+O1622-IF(O$18&gt;74,(O1622/O$25)*$C$10)</f>
        <v/>
      </c>
      <c r="P1623" s="61">
        <f>+P1622-IF(P$18&gt;74,(P1622/P$25)*$C$10)</f>
        <v/>
      </c>
      <c r="Q1623" s="61">
        <f>+Q1622-IF(Q$18&gt;74,(Q1622/Q$25)*$C$10)</f>
        <v/>
      </c>
      <c r="R1623" s="61">
        <f>+R1622-IF(R$18&gt;74,(R1622/R$25)*$C$10)</f>
        <v/>
      </c>
      <c r="S1623" s="61">
        <f>+S1622-IF(S$18&gt;74,(S1622/S$25)*$C$10)</f>
        <v/>
      </c>
      <c r="T1623" s="61">
        <f>+T1622-IF(T$18&gt;74,(T1622/T$25)*$C$10)</f>
        <v/>
      </c>
      <c r="U1623" s="61">
        <f>+U1622-IF(U$18&gt;74,(U1622/U$25)*$C$10)</f>
        <v/>
      </c>
      <c r="V1623" s="61">
        <f>+V1622-IF(V$18&gt;74,(V1622/V$25)*$C$10)</f>
        <v/>
      </c>
      <c r="W1623" s="61">
        <f>+W1622-IF(W$18&gt;74,(W1622/W$25)*$C$10)</f>
        <v/>
      </c>
      <c r="X1623" s="61">
        <f>+X1622-IF(X$18&gt;74,(X1622/X$25)*$C$10)</f>
        <v/>
      </c>
      <c r="Y1623" s="61">
        <f>+Y1622-IF(Y$18&gt;74,(Y1622/Y$25)*$C$10)</f>
        <v/>
      </c>
      <c r="Z1623" s="61">
        <f>+Z1622-IF(Z$18&gt;74,(Z1622/Z$25)*$C$10)</f>
        <v/>
      </c>
      <c r="AA1623" s="61">
        <f>+AA1622-IF(AA$18&gt;74,(AA1622/AA$25)*$C$10)</f>
        <v/>
      </c>
      <c r="AB1623" s="61">
        <f>+AB1622-IF(AB$18&gt;74,(AB1622/AB$25)*$C$10)</f>
        <v/>
      </c>
      <c r="AC1623" s="61">
        <f>+AC1622-IF(AC$18&gt;74,(AC1622/AC$25)*$C$10)</f>
        <v/>
      </c>
      <c r="AD1623" s="61">
        <f>+AD1622-IF(AD$18&gt;74,(AD1622/AD$25)*$C$10)</f>
        <v/>
      </c>
      <c r="AE1623" s="61">
        <f>+AE1622-IF(AE$18&gt;74,(AE1622/AE$25)*$C$10)</f>
        <v/>
      </c>
      <c r="AF1623" s="61">
        <f>+AF1622-IF(AF$18&gt;74,(AF1622/AF$25)*$C$10)</f>
        <v/>
      </c>
      <c r="AG1623" s="61">
        <f>+AG1622-IF(AG$18&gt;74,(AG1622/AG$25)*$C$10)</f>
        <v/>
      </c>
      <c r="AH1623" s="61">
        <f>+AH1622-IF(AH$18&gt;74,(AH1622/AH$25)*$C$10)</f>
        <v/>
      </c>
      <c r="AI1623" s="61">
        <f>+AI1622-IF(AI$18&gt;74,(AI1622/AI$25)*$C$10)</f>
        <v/>
      </c>
      <c r="AJ1623" s="61">
        <f>+AJ1622-IF(AJ$18&gt;74,(AJ1622/AJ$25)*$C$10)</f>
        <v/>
      </c>
      <c r="AK1623" s="61">
        <f>+AK1622-IF(AK$18&gt;74,(AK1622/AK$25)*$C$10)</f>
        <v/>
      </c>
      <c r="AL1623" s="61">
        <f>+AL1622-IF(AL$18&gt;74,(AL1622/AL$25)*$C$10)</f>
        <v/>
      </c>
      <c r="AM1623" s="61">
        <f>+AM1622-IF(AM$18&gt;74,(AM1622/AM$25)*$C$10)</f>
        <v/>
      </c>
      <c r="AN1623" s="61">
        <f>+AN1622-IF(AN$18&gt;74,(AN1622/AN$25)*$C$10)</f>
        <v/>
      </c>
      <c r="AO1623" s="61">
        <f>+AO1622-IF(AO$18&gt;74,(AO1622/AO$25)*$C$10)</f>
        <v/>
      </c>
      <c r="AP1623" s="61">
        <f>+AP1622-IF(AP$18&gt;74,(AP1622/AP$25)*$C$10)</f>
        <v/>
      </c>
      <c r="AQ1623" s="61">
        <f>+AQ1622-IF(AQ$18&gt;74,(AQ1622/AQ$25)*$C$10)</f>
        <v/>
      </c>
      <c r="AR1623" s="61">
        <f>+AR1622-IF(AR$18&gt;74,(AR1622/AR$25)*$C$10)</f>
        <v/>
      </c>
      <c r="AS1623" s="61">
        <f>+AS1622-IF(AS$18&gt;74,(AS1622/AS$25)*$C$10)</f>
        <v/>
      </c>
      <c r="AT1623" s="61">
        <f>+AT1622-IF(AT$18&gt;74,(AT1622/AT$25)*$C$10)</f>
        <v/>
      </c>
      <c r="AU1623" s="61">
        <f>+AU1622-IF(AU$18&gt;74,(AU1622/AU$25)*$C$10)</f>
        <v/>
      </c>
      <c r="AV1623" s="61">
        <f>+AV1622-IF(AV$18&gt;74,(AV1622/AV$25)*$C$10)</f>
        <v/>
      </c>
      <c r="AW1623" s="61">
        <f>+AW1622-IF(AW$18&gt;74,(AW1622/AW$25)*$C$10)</f>
        <v/>
      </c>
      <c r="AX1623" s="35">
        <f>IF(AW1623&gt;0,1,0)</f>
        <v/>
      </c>
      <c r="AY1623" s="35">
        <f>IF(AL1623&gt;0,1,0)</f>
        <v/>
      </c>
      <c r="AZ1623" s="35">
        <f>IF(AG1623&gt;0,1,0)</f>
        <v/>
      </c>
      <c r="BA1623" s="35">
        <f>IF(AB1623&gt;0,1,0)</f>
        <v/>
      </c>
      <c r="BB1623" s="35">
        <f>IF(W1623&gt;0,1,0)</f>
        <v/>
      </c>
    </row>
    <row r="1624">
      <c r="B1624" s="154" t="inlineStr">
        <is>
          <t>trial 799</t>
        </is>
      </c>
      <c r="C1624" s="155">
        <f>+start-C1621</f>
        <v/>
      </c>
      <c r="D1624" s="156">
        <f>IF((C1624&lt;=0),0,((C1624-D$24)*Stock*(_xlfn.NORM.INV(RAND(),stock_ave,stock_std))+(C1624-D$24)*Bonds*(_xlfn.NORM.INV(RAND(),bond_ave,bond_std))+(C1624-D$24)*cash*(_xlfn.NORM.INV(RAND(),cash_ave,cash_std))+(C1624-D$24)))</f>
        <v/>
      </c>
      <c r="E1624" s="156">
        <f>IF((D1624&lt;=0),0,((D1624-E$24)*Stock*(_xlfn.NORM.INV(RAND(),stock_ave,stock_std))+(D1624-E$24)*Bonds*(_xlfn.NORM.INV(RAND(),bond_ave,bond_std))+(D1624-E$24)*cash*(_xlfn.NORM.INV(RAND(),cash_ave,cash_std))+(D1624-E$24)))</f>
        <v/>
      </c>
      <c r="F1624" s="156">
        <f>IF((E1624&lt;=0),0,((E1624-F$24)*Stock*(_xlfn.NORM.INV(RAND(),stock_ave,stock_std))+(E1624-F$24)*Bonds*(_xlfn.NORM.INV(RAND(),bond_ave,bond_std))+(E1624-F$24)*cash*(_xlfn.NORM.INV(RAND(),cash_ave,cash_std))+(E1624-F$24)))</f>
        <v/>
      </c>
      <c r="G1624" s="156">
        <f>IF((F1624&lt;=0),0,((F1624-G$24)*Stock*(_xlfn.NORM.INV(RAND(),stock_ave,stock_std))+(F1624-G$24)*Bonds*(_xlfn.NORM.INV(RAND(),bond_ave,bond_std))+(F1624-G$24)*cash*(_xlfn.NORM.INV(RAND(),cash_ave,cash_std))+(F1624-G$24)))</f>
        <v/>
      </c>
      <c r="H1624" s="156">
        <f>IF((G1624&lt;=0),0,((G1624-H$24)*Stock*(_xlfn.NORM.INV(RAND(),stock_ave,stock_std))+(G1624-H$24)*Bonds*(_xlfn.NORM.INV(RAND(),bond_ave,bond_std))+(G1624-H$24)*cash*(_xlfn.NORM.INV(RAND(),cash_ave,cash_std))+(G1624-H$24)))</f>
        <v/>
      </c>
      <c r="I1624" s="156">
        <f>IF((H1624&lt;=0),0,((H1624-I$24)*Stock*(_xlfn.NORM.INV(RAND(),stock_ave,stock_std))+(H1624-I$24)*Bonds*(_xlfn.NORM.INV(RAND(),bond_ave,bond_std))+(H1624-I$24)*cash*(_xlfn.NORM.INV(RAND(),cash_ave,cash_std))+(H1624-I$24)))</f>
        <v/>
      </c>
      <c r="J1624" s="156">
        <f>IF((I1624&lt;=0),0,((I1624-J$24)*Stock*(_xlfn.NORM.INV(RAND(),stock_ave,stock_std))+(I1624-J$24)*Bonds*(_xlfn.NORM.INV(RAND(),bond_ave,bond_std))+(I1624-J$24)*cash*(_xlfn.NORM.INV(RAND(),cash_ave,cash_std))+(I1624-J$24)))</f>
        <v/>
      </c>
      <c r="K1624" s="156">
        <f>IF((J1624&lt;=0),0,((J1624-K$24)*Stock*(_xlfn.NORM.INV(RAND(),stock_ave,stock_std))+(J1624-K$24)*Bonds*(_xlfn.NORM.INV(RAND(),bond_ave,bond_std))+(J1624-K$24)*cash*(_xlfn.NORM.INV(RAND(),cash_ave,cash_std))+(J1624-K$24)))</f>
        <v/>
      </c>
      <c r="L1624" s="156">
        <f>IF((K1624&lt;=0),0,((K1624-L$24)*Stock*(_xlfn.NORM.INV(RAND(),stock_ave,stock_std))+(K1624-L$24)*Bonds*(_xlfn.NORM.INV(RAND(),bond_ave,bond_std))+(K1624-L$24)*cash*(_xlfn.NORM.INV(RAND(),cash_ave,cash_std))+(K1624-L$24)))</f>
        <v/>
      </c>
      <c r="M1624" s="156">
        <f>IF((L1624&lt;=0),0,((L1624-M$24)*Stock*(_xlfn.NORM.INV(RAND(),stock_ave,stock_std))+(L1624-M$24)*Bonds*(_xlfn.NORM.INV(RAND(),bond_ave,bond_std))+(L1624-M$24)*cash*(_xlfn.NORM.INV(RAND(),cash_ave,cash_std))+(L1624-M$24)))</f>
        <v/>
      </c>
      <c r="N1624" s="156">
        <f>IF((M1624&lt;=0),0,((M1624-N$24)*Stock*(_xlfn.NORM.INV(RAND(),stock_ave,stock_std))+(M1624-N$24)*Bonds*(_xlfn.NORM.INV(RAND(),bond_ave,bond_std))+(M1624-N$24)*cash*(_xlfn.NORM.INV(RAND(),cash_ave,cash_std))+(M1624-N$24)))</f>
        <v/>
      </c>
      <c r="O1624" s="156">
        <f>IF((N1624&lt;=0),0,((N1624-O$24)*Stock*(_xlfn.NORM.INV(RAND(),stock_ave,stock_std))+(N1624-O$24)*Bonds*(_xlfn.NORM.INV(RAND(),bond_ave,bond_std))+(N1624-O$24)*cash*(_xlfn.NORM.INV(RAND(),cash_ave,cash_std))+(N1624-O$24)))</f>
        <v/>
      </c>
      <c r="P1624" s="156">
        <f>IF((O1624&lt;=0),0,((O1624-P$24)*Stock*(_xlfn.NORM.INV(RAND(),stock_ave,stock_std))+(O1624-P$24)*Bonds*(_xlfn.NORM.INV(RAND(),bond_ave,bond_std))+(O1624-P$24)*cash*(_xlfn.NORM.INV(RAND(),cash_ave,cash_std))+(O1624-P$24)))</f>
        <v/>
      </c>
      <c r="Q1624" s="156">
        <f>IF((P1624&lt;=0),0,((P1624-Q$24)*Stock*(_xlfn.NORM.INV(RAND(),stock_ave,stock_std))+(P1624-Q$24)*Bonds*(_xlfn.NORM.INV(RAND(),bond_ave,bond_std))+(P1624-Q$24)*cash*(_xlfn.NORM.INV(RAND(),cash_ave,cash_std))+(P1624-Q$24)))</f>
        <v/>
      </c>
      <c r="R1624" s="156">
        <f>IF((Q1624&lt;=0),0,((Q1624-R$24)*Stock*(_xlfn.NORM.INV(RAND(),stock_ave,stock_std))+(Q1624-R$24)*Bonds*(_xlfn.NORM.INV(RAND(),bond_ave,bond_std))+(Q1624-R$24)*cash*(_xlfn.NORM.INV(RAND(),cash_ave,cash_std))+(Q1624-R$24)))</f>
        <v/>
      </c>
      <c r="S1624" s="156">
        <f>IF((R1624&lt;=0),0,((R1624-S$24)*Stock*(_xlfn.NORM.INV(RAND(),stock_ave,stock_std))+(R1624-S$24)*Bonds*(_xlfn.NORM.INV(RAND(),bond_ave,bond_std))+(R1624-S$24)*cash*(_xlfn.NORM.INV(RAND(),cash_ave,cash_std))+(R1624-S$24)))</f>
        <v/>
      </c>
      <c r="T1624" s="156">
        <f>IF((S1624&lt;=0),0,((S1624-T$24)*Stock*(_xlfn.NORM.INV(RAND(),stock_ave,stock_std))+(S1624-T$24)*Bonds*(_xlfn.NORM.INV(RAND(),bond_ave,bond_std))+(S1624-T$24)*cash*(_xlfn.NORM.INV(RAND(),cash_ave,cash_std))+(S1624-T$24)))</f>
        <v/>
      </c>
      <c r="U1624" s="156">
        <f>IF((T1624&lt;=0),0,((T1624-U$24)*Stock*(_xlfn.NORM.INV(RAND(),stock_ave,stock_std))+(T1624-U$24)*Bonds*(_xlfn.NORM.INV(RAND(),bond_ave,bond_std))+(T1624-U$24)*cash*(_xlfn.NORM.INV(RAND(),cash_ave,cash_std))+(T1624-U$24)))</f>
        <v/>
      </c>
      <c r="V1624" s="156">
        <f>IF((U1624&lt;=0),0,((U1624-V$24)*Stock*(_xlfn.NORM.INV(RAND(),stock_ave,stock_std))+(U1624-V$24)*Bonds*(_xlfn.NORM.INV(RAND(),bond_ave,bond_std))+(U1624-V$24)*cash*(_xlfn.NORM.INV(RAND(),cash_ave,cash_std))+(U1624-V$24)))</f>
        <v/>
      </c>
      <c r="W1624" s="156">
        <f>IF((V1624&lt;=0),0,((V1624-W$24)*Stock*(_xlfn.NORM.INV(RAND(),stock_ave,stock_std))+(V1624-W$24)*Bonds*(_xlfn.NORM.INV(RAND(),bond_ave,bond_std))+(V1624-W$24)*cash*(_xlfn.NORM.INV(RAND(),cash_ave,cash_std))+(V1624-W$24)))</f>
        <v/>
      </c>
      <c r="X1624" s="156">
        <f>IF((W1624&lt;=0),0,((W1624-X$24)*Stock*(_xlfn.NORM.INV(RAND(),stock_ave,stock_std))+(W1624-X$24)*Bonds*(_xlfn.NORM.INV(RAND(),bond_ave,bond_std))+(W1624-X$24)*cash*(_xlfn.NORM.INV(RAND(),cash_ave,cash_std))+(W1624-X$24)))</f>
        <v/>
      </c>
      <c r="Y1624" s="156">
        <f>IF((X1624&lt;=0),0,((X1624-Y$24)*Stock*(_xlfn.NORM.INV(RAND(),stock_ave,stock_std))+(X1624-Y$24)*Bonds*(_xlfn.NORM.INV(RAND(),bond_ave,bond_std))+(X1624-Y$24)*cash*(_xlfn.NORM.INV(RAND(),cash_ave,cash_std))+(X1624-Y$24)))</f>
        <v/>
      </c>
      <c r="Z1624" s="156">
        <f>IF((Y1624&lt;=0),0,((Y1624-Z$24)*Stock*(_xlfn.NORM.INV(RAND(),stock_ave,stock_std))+(Y1624-Z$24)*Bonds*(_xlfn.NORM.INV(RAND(),bond_ave,bond_std))+(Y1624-Z$24)*cash*(_xlfn.NORM.INV(RAND(),cash_ave,cash_std))+(Y1624-Z$24)))</f>
        <v/>
      </c>
      <c r="AA1624" s="156">
        <f>IF((Z1624&lt;=0),0,((Z1624-AA$24)*Stock*(_xlfn.NORM.INV(RAND(),stock_ave,stock_std))+(Z1624-AA$24)*Bonds*(_xlfn.NORM.INV(RAND(),bond_ave,bond_std))+(Z1624-AA$24)*cash*(_xlfn.NORM.INV(RAND(),cash_ave,cash_std))+(Z1624-AA$24)))</f>
        <v/>
      </c>
      <c r="AB1624" s="156">
        <f>IF((AA1624&lt;=0),0,((AA1624-AB$24)*Stock*(_xlfn.NORM.INV(RAND(),stock_ave,stock_std))+(AA1624-AB$24)*Bonds*(_xlfn.NORM.INV(RAND(),bond_ave,bond_std))+(AA1624-AB$24)*cash*(_xlfn.NORM.INV(RAND(),cash_ave,cash_std))+(AA1624-AB$24)))</f>
        <v/>
      </c>
      <c r="AC1624" s="156">
        <f>IF((AB1624&lt;=0),0,((AB1624-AC$24)*Stock*(_xlfn.NORM.INV(RAND(),stock_ave,stock_std))+(AB1624-AC$24)*Bonds*(_xlfn.NORM.INV(RAND(),bond_ave,bond_std))+(AB1624-AC$24)*cash*(_xlfn.NORM.INV(RAND(),cash_ave,cash_std))+(AB1624-AC$24)))</f>
        <v/>
      </c>
      <c r="AD1624" s="156">
        <f>IF((AC1624&lt;=0),0,((AC1624-AD$24)*Stock*(_xlfn.NORM.INV(RAND(),stock_ave,stock_std))+(AC1624-AD$24)*Bonds*(_xlfn.NORM.INV(RAND(),bond_ave,bond_std))+(AC1624-AD$24)*cash*(_xlfn.NORM.INV(RAND(),cash_ave,cash_std))+(AC1624-AD$24)))</f>
        <v/>
      </c>
      <c r="AE1624" s="156">
        <f>IF((AD1624&lt;=0),0,((AD1624-AE$24)*Stock*(_xlfn.NORM.INV(RAND(),stock_ave,stock_std))+(AD1624-AE$24)*Bonds*(_xlfn.NORM.INV(RAND(),bond_ave,bond_std))+(AD1624-AE$24)*cash*(_xlfn.NORM.INV(RAND(),cash_ave,cash_std))+(AD1624-AE$24)))</f>
        <v/>
      </c>
      <c r="AF1624" s="156">
        <f>IF((AE1624&lt;=0),0,((AE1624-AF$24)*Stock*(_xlfn.NORM.INV(RAND(),stock_ave,stock_std))+(AE1624-AF$24)*Bonds*(_xlfn.NORM.INV(RAND(),bond_ave,bond_std))+(AE1624-AF$24)*cash*(_xlfn.NORM.INV(RAND(),cash_ave,cash_std))+(AE1624-AF$24)))</f>
        <v/>
      </c>
      <c r="AG1624" s="156">
        <f>IF((AF1624&lt;=0),0,((AF1624-AG$24)*Stock*(_xlfn.NORM.INV(RAND(),stock_ave,stock_std))+(AF1624-AG$24)*Bonds*(_xlfn.NORM.INV(RAND(),bond_ave,bond_std))+(AF1624-AG$24)*cash*(_xlfn.NORM.INV(RAND(),cash_ave,cash_std))+(AF1624-AG$24)))</f>
        <v/>
      </c>
      <c r="AH1624" s="156">
        <f>IF((AG1624&lt;=0),0,((AG1624-AH$24)*Stock*(_xlfn.NORM.INV(RAND(),stock_ave,stock_std))+(AG1624-AH$24)*Bonds*(_xlfn.NORM.INV(RAND(),bond_ave,bond_std))+(AG1624-AH$24)*cash*(_xlfn.NORM.INV(RAND(),cash_ave,cash_std))+(AG1624-AH$24)))</f>
        <v/>
      </c>
      <c r="AI1624" s="156">
        <f>IF((AH1624&lt;=0),0,((AH1624-AI$24)*Stock*(_xlfn.NORM.INV(RAND(),stock_ave,stock_std))+(AH1624-AI$24)*Bonds*(_xlfn.NORM.INV(RAND(),bond_ave,bond_std))+(AH1624-AI$24)*cash*(_xlfn.NORM.INV(RAND(),cash_ave,cash_std))+(AH1624-AI$24)))</f>
        <v/>
      </c>
      <c r="AJ1624" s="156">
        <f>IF((AI1624&lt;=0),0,((AI1624-AJ$24)*Stock*(_xlfn.NORM.INV(RAND(),stock_ave,stock_std))+(AI1624-AJ$24)*Bonds*(_xlfn.NORM.INV(RAND(),bond_ave,bond_std))+(AI1624-AJ$24)*cash*(_xlfn.NORM.INV(RAND(),cash_ave,cash_std))+(AI1624-AJ$24)))</f>
        <v/>
      </c>
      <c r="AK1624" s="156">
        <f>IF((AJ1624&lt;=0),0,((AJ1624-AK$24)*Stock*(_xlfn.NORM.INV(RAND(),stock_ave,stock_std))+(AJ1624-AK$24)*Bonds*(_xlfn.NORM.INV(RAND(),bond_ave,bond_std))+(AJ1624-AK$24)*cash*(_xlfn.NORM.INV(RAND(),cash_ave,cash_std))+(AJ1624-AK$24)))</f>
        <v/>
      </c>
      <c r="AL1624" s="156">
        <f>IF((AK1624&lt;=0),0,((AK1624-AL$24)*Stock*(_xlfn.NORM.INV(RAND(),stock_ave,stock_std))+(AK1624-AL$24)*Bonds*(_xlfn.NORM.INV(RAND(),bond_ave,bond_std))+(AK1624-AL$24)*cash*(_xlfn.NORM.INV(RAND(),cash_ave,cash_std))+(AK1624-AL$24)))</f>
        <v/>
      </c>
      <c r="AM1624" s="156">
        <f>IF((AL1624&lt;=0),0,((AL1624-AM$24)*Stock*(_xlfn.NORM.INV(RAND(),stock_ave,stock_std))+(AL1624-AM$24)*Bonds*(_xlfn.NORM.INV(RAND(),bond_ave,bond_std))+(AL1624-AM$24)*cash*(_xlfn.NORM.INV(RAND(),cash_ave,cash_std))+(AL1624-AM$24)))</f>
        <v/>
      </c>
      <c r="AN1624" s="156">
        <f>IF((AM1624&lt;=0),0,((AM1624-AN$24)*Stock*(_xlfn.NORM.INV(RAND(),stock_ave,stock_std))+(AM1624-AN$24)*Bonds*(_xlfn.NORM.INV(RAND(),bond_ave,bond_std))+(AM1624-AN$24)*cash*(_xlfn.NORM.INV(RAND(),cash_ave,cash_std))+(AM1624-AN$24)))</f>
        <v/>
      </c>
      <c r="AO1624" s="156">
        <f>IF((AN1624&lt;=0),0,((AN1624-AO$24)*Stock*(_xlfn.NORM.INV(RAND(),stock_ave,stock_std))+(AN1624-AO$24)*Bonds*(_xlfn.NORM.INV(RAND(),bond_ave,bond_std))+(AN1624-AO$24)*cash*(_xlfn.NORM.INV(RAND(),cash_ave,cash_std))+(AN1624-AO$24)))</f>
        <v/>
      </c>
      <c r="AP1624" s="156">
        <f>IF((AO1624&lt;=0),0,((AO1624-AP$24)*Stock*(_xlfn.NORM.INV(RAND(),stock_ave,stock_std))+(AO1624-AP$24)*Bonds*(_xlfn.NORM.INV(RAND(),bond_ave,bond_std))+(AO1624-AP$24)*cash*(_xlfn.NORM.INV(RAND(),cash_ave,cash_std))+(AO1624-AP$24)))</f>
        <v/>
      </c>
      <c r="AQ1624" s="156">
        <f>IF((AP1624&lt;=0),0,((AP1624-AQ$24)*Stock*(_xlfn.NORM.INV(RAND(),stock_ave,stock_std))+(AP1624-AQ$24)*Bonds*(_xlfn.NORM.INV(RAND(),bond_ave,bond_std))+(AP1624-AQ$24)*cash*(_xlfn.NORM.INV(RAND(),cash_ave,cash_std))+(AP1624-AQ$24)))</f>
        <v/>
      </c>
      <c r="AR1624" s="156">
        <f>IF((AQ1624&lt;=0),0,((AQ1624-AR$24)*Stock*(_xlfn.NORM.INV(RAND(),stock_ave,stock_std))+(AQ1624-AR$24)*Bonds*(_xlfn.NORM.INV(RAND(),bond_ave,bond_std))+(AQ1624-AR$24)*cash*(_xlfn.NORM.INV(RAND(),cash_ave,cash_std))+(AQ1624-AR$24)))</f>
        <v/>
      </c>
      <c r="AS1624" s="156">
        <f>IF((AR1624&lt;=0),0,((AR1624-AS$24)*Stock*(_xlfn.NORM.INV(RAND(),stock_ave,stock_std))+(AR1624-AS$24)*Bonds*(_xlfn.NORM.INV(RAND(),bond_ave,bond_std))+(AR1624-AS$24)*cash*(_xlfn.NORM.INV(RAND(),cash_ave,cash_std))+(AR1624-AS$24)))</f>
        <v/>
      </c>
      <c r="AT1624" s="156">
        <f>IF((AS1624&lt;=0),0,((AS1624-AT$24)*Stock*(_xlfn.NORM.INV(RAND(),stock_ave,stock_std))+(AS1624-AT$24)*Bonds*(_xlfn.NORM.INV(RAND(),bond_ave,bond_std))+(AS1624-AT$24)*cash*(_xlfn.NORM.INV(RAND(),cash_ave,cash_std))+(AS1624-AT$24)))</f>
        <v/>
      </c>
      <c r="AU1624" s="156">
        <f>IF((AT1624&lt;=0),0,((AT1624-AU$24)*Stock*(_xlfn.NORM.INV(RAND(),stock_ave,stock_std))+(AT1624-AU$24)*Bonds*(_xlfn.NORM.INV(RAND(),bond_ave,bond_std))+(AT1624-AU$24)*cash*(_xlfn.NORM.INV(RAND(),cash_ave,cash_std))+(AT1624-AU$24)))</f>
        <v/>
      </c>
      <c r="AV1624" s="156">
        <f>IF((AU1624&lt;=0),0,((AU1624-AV$24)*Stock*(_xlfn.NORM.INV(RAND(),stock_ave,stock_std))+(AU1624-AV$24)*Bonds*(_xlfn.NORM.INV(RAND(),bond_ave,bond_std))+(AU1624-AV$24)*cash*(_xlfn.NORM.INV(RAND(),cash_ave,cash_std))+(AU1624-AV$24)))</f>
        <v/>
      </c>
      <c r="AW1624" s="156">
        <f>IF((AV1624&lt;=0),0,((AV1624-AW$24)*Stock*(_xlfn.NORM.INV(RAND(),stock_ave,stock_std))+(AV1624-AW$24)*Bonds*(_xlfn.NORM.INV(RAND(),bond_ave,bond_std))+(AV1624-AW$24)*cash*(_xlfn.NORM.INV(RAND(),cash_ave,cash_std))+(AV1624-AW$24)))</f>
        <v/>
      </c>
      <c r="AX1624" s="159" t="n"/>
      <c r="AY1624" s="159" t="n"/>
      <c r="AZ1624" s="159" t="n"/>
      <c r="BA1624" s="159" t="n"/>
      <c r="BB1624" s="159" t="n"/>
    </row>
    <row r="1625">
      <c r="C1625" s="147" t="n"/>
      <c r="D1625" s="61">
        <f>+D1624-IF(D$18&gt;74,(D1624/D$25)*$C$10)</f>
        <v/>
      </c>
      <c r="E1625" s="61">
        <f>+E1624-IF(E$18&gt;74,(E1624/E$25)*$C$10)</f>
        <v/>
      </c>
      <c r="F1625" s="61">
        <f>+F1624-IF(F$18&gt;74,(F1624/F$25)*$C$10)</f>
        <v/>
      </c>
      <c r="G1625" s="61">
        <f>+G1624-IF(G$18&gt;74,(G1624/G$25)*$C$10)</f>
        <v/>
      </c>
      <c r="H1625" s="61">
        <f>+H1624-IF(H$18&gt;74,(H1624/H$25)*$C$10)</f>
        <v/>
      </c>
      <c r="I1625" s="61">
        <f>+I1624-IF(I$18&gt;74,(I1624/I$25)*$C$10)</f>
        <v/>
      </c>
      <c r="J1625" s="61">
        <f>+J1624-IF(J$18&gt;74,(J1624/J$25)*$C$10)</f>
        <v/>
      </c>
      <c r="K1625" s="61">
        <f>+K1624-IF(K$18&gt;74,(K1624/K$25)*$C$10)</f>
        <v/>
      </c>
      <c r="L1625" s="61">
        <f>+L1624-IF(L$18&gt;74,(L1624/L$25)*$C$10)</f>
        <v/>
      </c>
      <c r="M1625" s="61">
        <f>+M1624-IF(M$18&gt;74,(M1624/M$25)*$C$10)</f>
        <v/>
      </c>
      <c r="N1625" s="61">
        <f>+N1624-IF(N$18&gt;74,(N1624/N$25)*$C$10)</f>
        <v/>
      </c>
      <c r="O1625" s="61">
        <f>+O1624-IF(O$18&gt;74,(O1624/O$25)*$C$10)</f>
        <v/>
      </c>
      <c r="P1625" s="61">
        <f>+P1624-IF(P$18&gt;74,(P1624/P$25)*$C$10)</f>
        <v/>
      </c>
      <c r="Q1625" s="61">
        <f>+Q1624-IF(Q$18&gt;74,(Q1624/Q$25)*$C$10)</f>
        <v/>
      </c>
      <c r="R1625" s="61">
        <f>+R1624-IF(R$18&gt;74,(R1624/R$25)*$C$10)</f>
        <v/>
      </c>
      <c r="S1625" s="61">
        <f>+S1624-IF(S$18&gt;74,(S1624/S$25)*$C$10)</f>
        <v/>
      </c>
      <c r="T1625" s="61">
        <f>+T1624-IF(T$18&gt;74,(T1624/T$25)*$C$10)</f>
        <v/>
      </c>
      <c r="U1625" s="61">
        <f>+U1624-IF(U$18&gt;74,(U1624/U$25)*$C$10)</f>
        <v/>
      </c>
      <c r="V1625" s="61">
        <f>+V1624-IF(V$18&gt;74,(V1624/V$25)*$C$10)</f>
        <v/>
      </c>
      <c r="W1625" s="61">
        <f>+W1624-IF(W$18&gt;74,(W1624/W$25)*$C$10)</f>
        <v/>
      </c>
      <c r="X1625" s="61">
        <f>+X1624-IF(X$18&gt;74,(X1624/X$25)*$C$10)</f>
        <v/>
      </c>
      <c r="Y1625" s="61">
        <f>+Y1624-IF(Y$18&gt;74,(Y1624/Y$25)*$C$10)</f>
        <v/>
      </c>
      <c r="Z1625" s="61">
        <f>+Z1624-IF(Z$18&gt;74,(Z1624/Z$25)*$C$10)</f>
        <v/>
      </c>
      <c r="AA1625" s="61">
        <f>+AA1624-IF(AA$18&gt;74,(AA1624/AA$25)*$C$10)</f>
        <v/>
      </c>
      <c r="AB1625" s="61">
        <f>+AB1624-IF(AB$18&gt;74,(AB1624/AB$25)*$C$10)</f>
        <v/>
      </c>
      <c r="AC1625" s="61">
        <f>+AC1624-IF(AC$18&gt;74,(AC1624/AC$25)*$C$10)</f>
        <v/>
      </c>
      <c r="AD1625" s="61">
        <f>+AD1624-IF(AD$18&gt;74,(AD1624/AD$25)*$C$10)</f>
        <v/>
      </c>
      <c r="AE1625" s="61">
        <f>+AE1624-IF(AE$18&gt;74,(AE1624/AE$25)*$C$10)</f>
        <v/>
      </c>
      <c r="AF1625" s="61">
        <f>+AF1624-IF(AF$18&gt;74,(AF1624/AF$25)*$C$10)</f>
        <v/>
      </c>
      <c r="AG1625" s="61">
        <f>+AG1624-IF(AG$18&gt;74,(AG1624/AG$25)*$C$10)</f>
        <v/>
      </c>
      <c r="AH1625" s="61">
        <f>+AH1624-IF(AH$18&gt;74,(AH1624/AH$25)*$C$10)</f>
        <v/>
      </c>
      <c r="AI1625" s="61">
        <f>+AI1624-IF(AI$18&gt;74,(AI1624/AI$25)*$C$10)</f>
        <v/>
      </c>
      <c r="AJ1625" s="61">
        <f>+AJ1624-IF(AJ$18&gt;74,(AJ1624/AJ$25)*$C$10)</f>
        <v/>
      </c>
      <c r="AK1625" s="61">
        <f>+AK1624-IF(AK$18&gt;74,(AK1624/AK$25)*$C$10)</f>
        <v/>
      </c>
      <c r="AL1625" s="61">
        <f>+AL1624-IF(AL$18&gt;74,(AL1624/AL$25)*$C$10)</f>
        <v/>
      </c>
      <c r="AM1625" s="61">
        <f>+AM1624-IF(AM$18&gt;74,(AM1624/AM$25)*$C$10)</f>
        <v/>
      </c>
      <c r="AN1625" s="61">
        <f>+AN1624-IF(AN$18&gt;74,(AN1624/AN$25)*$C$10)</f>
        <v/>
      </c>
      <c r="AO1625" s="61">
        <f>+AO1624-IF(AO$18&gt;74,(AO1624/AO$25)*$C$10)</f>
        <v/>
      </c>
      <c r="AP1625" s="61">
        <f>+AP1624-IF(AP$18&gt;74,(AP1624/AP$25)*$C$10)</f>
        <v/>
      </c>
      <c r="AQ1625" s="61">
        <f>+AQ1624-IF(AQ$18&gt;74,(AQ1624/AQ$25)*$C$10)</f>
        <v/>
      </c>
      <c r="AR1625" s="61">
        <f>+AR1624-IF(AR$18&gt;74,(AR1624/AR$25)*$C$10)</f>
        <v/>
      </c>
      <c r="AS1625" s="61">
        <f>+AS1624-IF(AS$18&gt;74,(AS1624/AS$25)*$C$10)</f>
        <v/>
      </c>
      <c r="AT1625" s="61">
        <f>+AT1624-IF(AT$18&gt;74,(AT1624/AT$25)*$C$10)</f>
        <v/>
      </c>
      <c r="AU1625" s="61">
        <f>+AU1624-IF(AU$18&gt;74,(AU1624/AU$25)*$C$10)</f>
        <v/>
      </c>
      <c r="AV1625" s="61">
        <f>+AV1624-IF(AV$18&gt;74,(AV1624/AV$25)*$C$10)</f>
        <v/>
      </c>
      <c r="AW1625" s="61">
        <f>+AW1624-IF(AW$18&gt;74,(AW1624/AW$25)*$C$10)</f>
        <v/>
      </c>
      <c r="AX1625" s="35">
        <f>IF(AW1625&gt;0,1,0)</f>
        <v/>
      </c>
      <c r="AY1625" s="35">
        <f>IF(AL1625&gt;0,1,0)</f>
        <v/>
      </c>
      <c r="AZ1625" s="35">
        <f>IF(AG1625&gt;0,1,0)</f>
        <v/>
      </c>
      <c r="BA1625" s="35">
        <f>IF(AB1625&gt;0,1,0)</f>
        <v/>
      </c>
      <c r="BB1625" s="35">
        <f>IF(W1625&gt;0,1,0)</f>
        <v/>
      </c>
    </row>
    <row r="1626">
      <c r="B1626" s="154" t="inlineStr">
        <is>
          <t>trial 800</t>
        </is>
      </c>
      <c r="C1626" s="155">
        <f>+start-C1623</f>
        <v/>
      </c>
      <c r="D1626" s="156">
        <f>IF((C1626&lt;=0),0,((C1626-D$24)*Stock*(_xlfn.NORM.INV(RAND(),stock_ave,stock_std))+(C1626-D$24)*Bonds*(_xlfn.NORM.INV(RAND(),bond_ave,bond_std))+(C1626-D$24)*cash*(_xlfn.NORM.INV(RAND(),cash_ave,cash_std))+(C1626-D$24)))</f>
        <v/>
      </c>
      <c r="E1626" s="156">
        <f>IF((D1626&lt;=0),0,((D1626-E$24)*Stock*(_xlfn.NORM.INV(RAND(),stock_ave,stock_std))+(D1626-E$24)*Bonds*(_xlfn.NORM.INV(RAND(),bond_ave,bond_std))+(D1626-E$24)*cash*(_xlfn.NORM.INV(RAND(),cash_ave,cash_std))+(D1626-E$24)))</f>
        <v/>
      </c>
      <c r="F1626" s="156">
        <f>IF((E1626&lt;=0),0,((E1626-F$24)*Stock*(_xlfn.NORM.INV(RAND(),stock_ave,stock_std))+(E1626-F$24)*Bonds*(_xlfn.NORM.INV(RAND(),bond_ave,bond_std))+(E1626-F$24)*cash*(_xlfn.NORM.INV(RAND(),cash_ave,cash_std))+(E1626-F$24)))</f>
        <v/>
      </c>
      <c r="G1626" s="156">
        <f>IF((F1626&lt;=0),0,((F1626-G$24)*Stock*(_xlfn.NORM.INV(RAND(),stock_ave,stock_std))+(F1626-G$24)*Bonds*(_xlfn.NORM.INV(RAND(),bond_ave,bond_std))+(F1626-G$24)*cash*(_xlfn.NORM.INV(RAND(),cash_ave,cash_std))+(F1626-G$24)))</f>
        <v/>
      </c>
      <c r="H1626" s="156">
        <f>IF((G1626&lt;=0),0,((G1626-H$24)*Stock*(_xlfn.NORM.INV(RAND(),stock_ave,stock_std))+(G1626-H$24)*Bonds*(_xlfn.NORM.INV(RAND(),bond_ave,bond_std))+(G1626-H$24)*cash*(_xlfn.NORM.INV(RAND(),cash_ave,cash_std))+(G1626-H$24)))</f>
        <v/>
      </c>
      <c r="I1626" s="156">
        <f>IF((H1626&lt;=0),0,((H1626-I$24)*Stock*(_xlfn.NORM.INV(RAND(),stock_ave,stock_std))+(H1626-I$24)*Bonds*(_xlfn.NORM.INV(RAND(),bond_ave,bond_std))+(H1626-I$24)*cash*(_xlfn.NORM.INV(RAND(),cash_ave,cash_std))+(H1626-I$24)))</f>
        <v/>
      </c>
      <c r="J1626" s="156">
        <f>IF((I1626&lt;=0),0,((I1626-J$24)*Stock*(_xlfn.NORM.INV(RAND(),stock_ave,stock_std))+(I1626-J$24)*Bonds*(_xlfn.NORM.INV(RAND(),bond_ave,bond_std))+(I1626-J$24)*cash*(_xlfn.NORM.INV(RAND(),cash_ave,cash_std))+(I1626-J$24)))</f>
        <v/>
      </c>
      <c r="K1626" s="156">
        <f>IF((J1626&lt;=0),0,((J1626-K$24)*Stock*(_xlfn.NORM.INV(RAND(),stock_ave,stock_std))+(J1626-K$24)*Bonds*(_xlfn.NORM.INV(RAND(),bond_ave,bond_std))+(J1626-K$24)*cash*(_xlfn.NORM.INV(RAND(),cash_ave,cash_std))+(J1626-K$24)))</f>
        <v/>
      </c>
      <c r="L1626" s="156">
        <f>IF((K1626&lt;=0),0,((K1626-L$24)*Stock*(_xlfn.NORM.INV(RAND(),stock_ave,stock_std))+(K1626-L$24)*Bonds*(_xlfn.NORM.INV(RAND(),bond_ave,bond_std))+(K1626-L$24)*cash*(_xlfn.NORM.INV(RAND(),cash_ave,cash_std))+(K1626-L$24)))</f>
        <v/>
      </c>
      <c r="M1626" s="156">
        <f>IF((L1626&lt;=0),0,((L1626-M$24)*Stock*(_xlfn.NORM.INV(RAND(),stock_ave,stock_std))+(L1626-M$24)*Bonds*(_xlfn.NORM.INV(RAND(),bond_ave,bond_std))+(L1626-M$24)*cash*(_xlfn.NORM.INV(RAND(),cash_ave,cash_std))+(L1626-M$24)))</f>
        <v/>
      </c>
      <c r="N1626" s="156">
        <f>IF((M1626&lt;=0),0,((M1626-N$24)*Stock*(_xlfn.NORM.INV(RAND(),stock_ave,stock_std))+(M1626-N$24)*Bonds*(_xlfn.NORM.INV(RAND(),bond_ave,bond_std))+(M1626-N$24)*cash*(_xlfn.NORM.INV(RAND(),cash_ave,cash_std))+(M1626-N$24)))</f>
        <v/>
      </c>
      <c r="O1626" s="156">
        <f>IF((N1626&lt;=0),0,((N1626-O$24)*Stock*(_xlfn.NORM.INV(RAND(),stock_ave,stock_std))+(N1626-O$24)*Bonds*(_xlfn.NORM.INV(RAND(),bond_ave,bond_std))+(N1626-O$24)*cash*(_xlfn.NORM.INV(RAND(),cash_ave,cash_std))+(N1626-O$24)))</f>
        <v/>
      </c>
      <c r="P1626" s="156">
        <f>IF((O1626&lt;=0),0,((O1626-P$24)*Stock*(_xlfn.NORM.INV(RAND(),stock_ave,stock_std))+(O1626-P$24)*Bonds*(_xlfn.NORM.INV(RAND(),bond_ave,bond_std))+(O1626-P$24)*cash*(_xlfn.NORM.INV(RAND(),cash_ave,cash_std))+(O1626-P$24)))</f>
        <v/>
      </c>
      <c r="Q1626" s="156">
        <f>IF((P1626&lt;=0),0,((P1626-Q$24)*Stock*(_xlfn.NORM.INV(RAND(),stock_ave,stock_std))+(P1626-Q$24)*Bonds*(_xlfn.NORM.INV(RAND(),bond_ave,bond_std))+(P1626-Q$24)*cash*(_xlfn.NORM.INV(RAND(),cash_ave,cash_std))+(P1626-Q$24)))</f>
        <v/>
      </c>
      <c r="R1626" s="156">
        <f>IF((Q1626&lt;=0),0,((Q1626-R$24)*Stock*(_xlfn.NORM.INV(RAND(),stock_ave,stock_std))+(Q1626-R$24)*Bonds*(_xlfn.NORM.INV(RAND(),bond_ave,bond_std))+(Q1626-R$24)*cash*(_xlfn.NORM.INV(RAND(),cash_ave,cash_std))+(Q1626-R$24)))</f>
        <v/>
      </c>
      <c r="S1626" s="156">
        <f>IF((R1626&lt;=0),0,((R1626-S$24)*Stock*(_xlfn.NORM.INV(RAND(),stock_ave,stock_std))+(R1626-S$24)*Bonds*(_xlfn.NORM.INV(RAND(),bond_ave,bond_std))+(R1626-S$24)*cash*(_xlfn.NORM.INV(RAND(),cash_ave,cash_std))+(R1626-S$24)))</f>
        <v/>
      </c>
      <c r="T1626" s="156">
        <f>IF((S1626&lt;=0),0,((S1626-T$24)*Stock*(_xlfn.NORM.INV(RAND(),stock_ave,stock_std))+(S1626-T$24)*Bonds*(_xlfn.NORM.INV(RAND(),bond_ave,bond_std))+(S1626-T$24)*cash*(_xlfn.NORM.INV(RAND(),cash_ave,cash_std))+(S1626-T$24)))</f>
        <v/>
      </c>
      <c r="U1626" s="156">
        <f>IF((T1626&lt;=0),0,((T1626-U$24)*Stock*(_xlfn.NORM.INV(RAND(),stock_ave,stock_std))+(T1626-U$24)*Bonds*(_xlfn.NORM.INV(RAND(),bond_ave,bond_std))+(T1626-U$24)*cash*(_xlfn.NORM.INV(RAND(),cash_ave,cash_std))+(T1626-U$24)))</f>
        <v/>
      </c>
      <c r="V1626" s="156">
        <f>IF((U1626&lt;=0),0,((U1626-V$24)*Stock*(_xlfn.NORM.INV(RAND(),stock_ave,stock_std))+(U1626-V$24)*Bonds*(_xlfn.NORM.INV(RAND(),bond_ave,bond_std))+(U1626-V$24)*cash*(_xlfn.NORM.INV(RAND(),cash_ave,cash_std))+(U1626-V$24)))</f>
        <v/>
      </c>
      <c r="W1626" s="156">
        <f>IF((V1626&lt;=0),0,((V1626-W$24)*Stock*(_xlfn.NORM.INV(RAND(),stock_ave,stock_std))+(V1626-W$24)*Bonds*(_xlfn.NORM.INV(RAND(),bond_ave,bond_std))+(V1626-W$24)*cash*(_xlfn.NORM.INV(RAND(),cash_ave,cash_std))+(V1626-W$24)))</f>
        <v/>
      </c>
      <c r="X1626" s="156">
        <f>IF((W1626&lt;=0),0,((W1626-X$24)*Stock*(_xlfn.NORM.INV(RAND(),stock_ave,stock_std))+(W1626-X$24)*Bonds*(_xlfn.NORM.INV(RAND(),bond_ave,bond_std))+(W1626-X$24)*cash*(_xlfn.NORM.INV(RAND(),cash_ave,cash_std))+(W1626-X$24)))</f>
        <v/>
      </c>
      <c r="Y1626" s="156">
        <f>IF((X1626&lt;=0),0,((X1626-Y$24)*Stock*(_xlfn.NORM.INV(RAND(),stock_ave,stock_std))+(X1626-Y$24)*Bonds*(_xlfn.NORM.INV(RAND(),bond_ave,bond_std))+(X1626-Y$24)*cash*(_xlfn.NORM.INV(RAND(),cash_ave,cash_std))+(X1626-Y$24)))</f>
        <v/>
      </c>
      <c r="Z1626" s="156">
        <f>IF((Y1626&lt;=0),0,((Y1626-Z$24)*Stock*(_xlfn.NORM.INV(RAND(),stock_ave,stock_std))+(Y1626-Z$24)*Bonds*(_xlfn.NORM.INV(RAND(),bond_ave,bond_std))+(Y1626-Z$24)*cash*(_xlfn.NORM.INV(RAND(),cash_ave,cash_std))+(Y1626-Z$24)))</f>
        <v/>
      </c>
      <c r="AA1626" s="156">
        <f>IF((Z1626&lt;=0),0,((Z1626-AA$24)*Stock*(_xlfn.NORM.INV(RAND(),stock_ave,stock_std))+(Z1626-AA$24)*Bonds*(_xlfn.NORM.INV(RAND(),bond_ave,bond_std))+(Z1626-AA$24)*cash*(_xlfn.NORM.INV(RAND(),cash_ave,cash_std))+(Z1626-AA$24)))</f>
        <v/>
      </c>
      <c r="AB1626" s="156">
        <f>IF((AA1626&lt;=0),0,((AA1626-AB$24)*Stock*(_xlfn.NORM.INV(RAND(),stock_ave,stock_std))+(AA1626-AB$24)*Bonds*(_xlfn.NORM.INV(RAND(),bond_ave,bond_std))+(AA1626-AB$24)*cash*(_xlfn.NORM.INV(RAND(),cash_ave,cash_std))+(AA1626-AB$24)))</f>
        <v/>
      </c>
      <c r="AC1626" s="156">
        <f>IF((AB1626&lt;=0),0,((AB1626-AC$24)*Stock*(_xlfn.NORM.INV(RAND(),stock_ave,stock_std))+(AB1626-AC$24)*Bonds*(_xlfn.NORM.INV(RAND(),bond_ave,bond_std))+(AB1626-AC$24)*cash*(_xlfn.NORM.INV(RAND(),cash_ave,cash_std))+(AB1626-AC$24)))</f>
        <v/>
      </c>
      <c r="AD1626" s="156">
        <f>IF((AC1626&lt;=0),0,((AC1626-AD$24)*Stock*(_xlfn.NORM.INV(RAND(),stock_ave,stock_std))+(AC1626-AD$24)*Bonds*(_xlfn.NORM.INV(RAND(),bond_ave,bond_std))+(AC1626-AD$24)*cash*(_xlfn.NORM.INV(RAND(),cash_ave,cash_std))+(AC1626-AD$24)))</f>
        <v/>
      </c>
      <c r="AE1626" s="156">
        <f>IF((AD1626&lt;=0),0,((AD1626-AE$24)*Stock*(_xlfn.NORM.INV(RAND(),stock_ave,stock_std))+(AD1626-AE$24)*Bonds*(_xlfn.NORM.INV(RAND(),bond_ave,bond_std))+(AD1626-AE$24)*cash*(_xlfn.NORM.INV(RAND(),cash_ave,cash_std))+(AD1626-AE$24)))</f>
        <v/>
      </c>
      <c r="AF1626" s="156">
        <f>IF((AE1626&lt;=0),0,((AE1626-AF$24)*Stock*(_xlfn.NORM.INV(RAND(),stock_ave,stock_std))+(AE1626-AF$24)*Bonds*(_xlfn.NORM.INV(RAND(),bond_ave,bond_std))+(AE1626-AF$24)*cash*(_xlfn.NORM.INV(RAND(),cash_ave,cash_std))+(AE1626-AF$24)))</f>
        <v/>
      </c>
      <c r="AG1626" s="156">
        <f>IF((AF1626&lt;=0),0,((AF1626-AG$24)*Stock*(_xlfn.NORM.INV(RAND(),stock_ave,stock_std))+(AF1626-AG$24)*Bonds*(_xlfn.NORM.INV(RAND(),bond_ave,bond_std))+(AF1626-AG$24)*cash*(_xlfn.NORM.INV(RAND(),cash_ave,cash_std))+(AF1626-AG$24)))</f>
        <v/>
      </c>
      <c r="AH1626" s="156">
        <f>IF((AG1626&lt;=0),0,((AG1626-AH$24)*Stock*(_xlfn.NORM.INV(RAND(),stock_ave,stock_std))+(AG1626-AH$24)*Bonds*(_xlfn.NORM.INV(RAND(),bond_ave,bond_std))+(AG1626-AH$24)*cash*(_xlfn.NORM.INV(RAND(),cash_ave,cash_std))+(AG1626-AH$24)))</f>
        <v/>
      </c>
      <c r="AI1626" s="156">
        <f>IF((AH1626&lt;=0),0,((AH1626-AI$24)*Stock*(_xlfn.NORM.INV(RAND(),stock_ave,stock_std))+(AH1626-AI$24)*Bonds*(_xlfn.NORM.INV(RAND(),bond_ave,bond_std))+(AH1626-AI$24)*cash*(_xlfn.NORM.INV(RAND(),cash_ave,cash_std))+(AH1626-AI$24)))</f>
        <v/>
      </c>
      <c r="AJ1626" s="156">
        <f>IF((AI1626&lt;=0),0,((AI1626-AJ$24)*Stock*(_xlfn.NORM.INV(RAND(),stock_ave,stock_std))+(AI1626-AJ$24)*Bonds*(_xlfn.NORM.INV(RAND(),bond_ave,bond_std))+(AI1626-AJ$24)*cash*(_xlfn.NORM.INV(RAND(),cash_ave,cash_std))+(AI1626-AJ$24)))</f>
        <v/>
      </c>
      <c r="AK1626" s="156">
        <f>IF((AJ1626&lt;=0),0,((AJ1626-AK$24)*Stock*(_xlfn.NORM.INV(RAND(),stock_ave,stock_std))+(AJ1626-AK$24)*Bonds*(_xlfn.NORM.INV(RAND(),bond_ave,bond_std))+(AJ1626-AK$24)*cash*(_xlfn.NORM.INV(RAND(),cash_ave,cash_std))+(AJ1626-AK$24)))</f>
        <v/>
      </c>
      <c r="AL1626" s="156">
        <f>IF((AK1626&lt;=0),0,((AK1626-AL$24)*Stock*(_xlfn.NORM.INV(RAND(),stock_ave,stock_std))+(AK1626-AL$24)*Bonds*(_xlfn.NORM.INV(RAND(),bond_ave,bond_std))+(AK1626-AL$24)*cash*(_xlfn.NORM.INV(RAND(),cash_ave,cash_std))+(AK1626-AL$24)))</f>
        <v/>
      </c>
      <c r="AM1626" s="156">
        <f>IF((AL1626&lt;=0),0,((AL1626-AM$24)*Stock*(_xlfn.NORM.INV(RAND(),stock_ave,stock_std))+(AL1626-AM$24)*Bonds*(_xlfn.NORM.INV(RAND(),bond_ave,bond_std))+(AL1626-AM$24)*cash*(_xlfn.NORM.INV(RAND(),cash_ave,cash_std))+(AL1626-AM$24)))</f>
        <v/>
      </c>
      <c r="AN1626" s="156">
        <f>IF((AM1626&lt;=0),0,((AM1626-AN$24)*Stock*(_xlfn.NORM.INV(RAND(),stock_ave,stock_std))+(AM1626-AN$24)*Bonds*(_xlfn.NORM.INV(RAND(),bond_ave,bond_std))+(AM1626-AN$24)*cash*(_xlfn.NORM.INV(RAND(),cash_ave,cash_std))+(AM1626-AN$24)))</f>
        <v/>
      </c>
      <c r="AO1626" s="156">
        <f>IF((AN1626&lt;=0),0,((AN1626-AO$24)*Stock*(_xlfn.NORM.INV(RAND(),stock_ave,stock_std))+(AN1626-AO$24)*Bonds*(_xlfn.NORM.INV(RAND(),bond_ave,bond_std))+(AN1626-AO$24)*cash*(_xlfn.NORM.INV(RAND(),cash_ave,cash_std))+(AN1626-AO$24)))</f>
        <v/>
      </c>
      <c r="AP1626" s="156">
        <f>IF((AO1626&lt;=0),0,((AO1626-AP$24)*Stock*(_xlfn.NORM.INV(RAND(),stock_ave,stock_std))+(AO1626-AP$24)*Bonds*(_xlfn.NORM.INV(RAND(),bond_ave,bond_std))+(AO1626-AP$24)*cash*(_xlfn.NORM.INV(RAND(),cash_ave,cash_std))+(AO1626-AP$24)))</f>
        <v/>
      </c>
      <c r="AQ1626" s="156">
        <f>IF((AP1626&lt;=0),0,((AP1626-AQ$24)*Stock*(_xlfn.NORM.INV(RAND(),stock_ave,stock_std))+(AP1626-AQ$24)*Bonds*(_xlfn.NORM.INV(RAND(),bond_ave,bond_std))+(AP1626-AQ$24)*cash*(_xlfn.NORM.INV(RAND(),cash_ave,cash_std))+(AP1626-AQ$24)))</f>
        <v/>
      </c>
      <c r="AR1626" s="156">
        <f>IF((AQ1626&lt;=0),0,((AQ1626-AR$24)*Stock*(_xlfn.NORM.INV(RAND(),stock_ave,stock_std))+(AQ1626-AR$24)*Bonds*(_xlfn.NORM.INV(RAND(),bond_ave,bond_std))+(AQ1626-AR$24)*cash*(_xlfn.NORM.INV(RAND(),cash_ave,cash_std))+(AQ1626-AR$24)))</f>
        <v/>
      </c>
      <c r="AS1626" s="156">
        <f>IF((AR1626&lt;=0),0,((AR1626-AS$24)*Stock*(_xlfn.NORM.INV(RAND(),stock_ave,stock_std))+(AR1626-AS$24)*Bonds*(_xlfn.NORM.INV(RAND(),bond_ave,bond_std))+(AR1626-AS$24)*cash*(_xlfn.NORM.INV(RAND(),cash_ave,cash_std))+(AR1626-AS$24)))</f>
        <v/>
      </c>
      <c r="AT1626" s="156">
        <f>IF((AS1626&lt;=0),0,((AS1626-AT$24)*Stock*(_xlfn.NORM.INV(RAND(),stock_ave,stock_std))+(AS1626-AT$24)*Bonds*(_xlfn.NORM.INV(RAND(),bond_ave,bond_std))+(AS1626-AT$24)*cash*(_xlfn.NORM.INV(RAND(),cash_ave,cash_std))+(AS1626-AT$24)))</f>
        <v/>
      </c>
      <c r="AU1626" s="156">
        <f>IF((AT1626&lt;=0),0,((AT1626-AU$24)*Stock*(_xlfn.NORM.INV(RAND(),stock_ave,stock_std))+(AT1626-AU$24)*Bonds*(_xlfn.NORM.INV(RAND(),bond_ave,bond_std))+(AT1626-AU$24)*cash*(_xlfn.NORM.INV(RAND(),cash_ave,cash_std))+(AT1626-AU$24)))</f>
        <v/>
      </c>
      <c r="AV1626" s="156">
        <f>IF((AU1626&lt;=0),0,((AU1626-AV$24)*Stock*(_xlfn.NORM.INV(RAND(),stock_ave,stock_std))+(AU1626-AV$24)*Bonds*(_xlfn.NORM.INV(RAND(),bond_ave,bond_std))+(AU1626-AV$24)*cash*(_xlfn.NORM.INV(RAND(),cash_ave,cash_std))+(AU1626-AV$24)))</f>
        <v/>
      </c>
      <c r="AW1626" s="156">
        <f>IF((AV1626&lt;=0),0,((AV1626-AW$24)*Stock*(_xlfn.NORM.INV(RAND(),stock_ave,stock_std))+(AV1626-AW$24)*Bonds*(_xlfn.NORM.INV(RAND(),bond_ave,bond_std))+(AV1626-AW$24)*cash*(_xlfn.NORM.INV(RAND(),cash_ave,cash_std))+(AV1626-AW$24)))</f>
        <v/>
      </c>
      <c r="AX1626" s="159" t="n"/>
      <c r="AY1626" s="159" t="n"/>
      <c r="AZ1626" s="159" t="n"/>
      <c r="BA1626" s="159" t="n"/>
      <c r="BB1626" s="159" t="n"/>
    </row>
    <row r="1627">
      <c r="C1627" s="147" t="n"/>
      <c r="D1627" s="61">
        <f>+D1626-IF(D$18&gt;74,(D1626/D$25)*$C$10)</f>
        <v/>
      </c>
      <c r="E1627" s="61">
        <f>+E1626-IF(E$18&gt;74,(E1626/E$25)*$C$10)</f>
        <v/>
      </c>
      <c r="F1627" s="61">
        <f>+F1626-IF(F$18&gt;74,(F1626/F$25)*$C$10)</f>
        <v/>
      </c>
      <c r="G1627" s="61">
        <f>+G1626-IF(G$18&gt;74,(G1626/G$25)*$C$10)</f>
        <v/>
      </c>
      <c r="H1627" s="61">
        <f>+H1626-IF(H$18&gt;74,(H1626/H$25)*$C$10)</f>
        <v/>
      </c>
      <c r="I1627" s="61">
        <f>+I1626-IF(I$18&gt;74,(I1626/I$25)*$C$10)</f>
        <v/>
      </c>
      <c r="J1627" s="61">
        <f>+J1626-IF(J$18&gt;74,(J1626/J$25)*$C$10)</f>
        <v/>
      </c>
      <c r="K1627" s="61">
        <f>+K1626-IF(K$18&gt;74,(K1626/K$25)*$C$10)</f>
        <v/>
      </c>
      <c r="L1627" s="61">
        <f>+L1626-IF(L$18&gt;74,(L1626/L$25)*$C$10)</f>
        <v/>
      </c>
      <c r="M1627" s="61">
        <f>+M1626-IF(M$18&gt;74,(M1626/M$25)*$C$10)</f>
        <v/>
      </c>
      <c r="N1627" s="61">
        <f>+N1626-IF(N$18&gt;74,(N1626/N$25)*$C$10)</f>
        <v/>
      </c>
      <c r="O1627" s="61">
        <f>+O1626-IF(O$18&gt;74,(O1626/O$25)*$C$10)</f>
        <v/>
      </c>
      <c r="P1627" s="61">
        <f>+P1626-IF(P$18&gt;74,(P1626/P$25)*$C$10)</f>
        <v/>
      </c>
      <c r="Q1627" s="61">
        <f>+Q1626-IF(Q$18&gt;74,(Q1626/Q$25)*$C$10)</f>
        <v/>
      </c>
      <c r="R1627" s="61">
        <f>+R1626-IF(R$18&gt;74,(R1626/R$25)*$C$10)</f>
        <v/>
      </c>
      <c r="S1627" s="61">
        <f>+S1626-IF(S$18&gt;74,(S1626/S$25)*$C$10)</f>
        <v/>
      </c>
      <c r="T1627" s="61">
        <f>+T1626-IF(T$18&gt;74,(T1626/T$25)*$C$10)</f>
        <v/>
      </c>
      <c r="U1627" s="61">
        <f>+U1626-IF(U$18&gt;74,(U1626/U$25)*$C$10)</f>
        <v/>
      </c>
      <c r="V1627" s="61">
        <f>+V1626-IF(V$18&gt;74,(V1626/V$25)*$C$10)</f>
        <v/>
      </c>
      <c r="W1627" s="61">
        <f>+W1626-IF(W$18&gt;74,(W1626/W$25)*$C$10)</f>
        <v/>
      </c>
      <c r="X1627" s="61">
        <f>+X1626-IF(X$18&gt;74,(X1626/X$25)*$C$10)</f>
        <v/>
      </c>
      <c r="Y1627" s="61">
        <f>+Y1626-IF(Y$18&gt;74,(Y1626/Y$25)*$C$10)</f>
        <v/>
      </c>
      <c r="Z1627" s="61">
        <f>+Z1626-IF(Z$18&gt;74,(Z1626/Z$25)*$C$10)</f>
        <v/>
      </c>
      <c r="AA1627" s="61">
        <f>+AA1626-IF(AA$18&gt;74,(AA1626/AA$25)*$C$10)</f>
        <v/>
      </c>
      <c r="AB1627" s="61">
        <f>+AB1626-IF(AB$18&gt;74,(AB1626/AB$25)*$C$10)</f>
        <v/>
      </c>
      <c r="AC1627" s="61">
        <f>+AC1626-IF(AC$18&gt;74,(AC1626/AC$25)*$C$10)</f>
        <v/>
      </c>
      <c r="AD1627" s="61">
        <f>+AD1626-IF(AD$18&gt;74,(AD1626/AD$25)*$C$10)</f>
        <v/>
      </c>
      <c r="AE1627" s="61">
        <f>+AE1626-IF(AE$18&gt;74,(AE1626/AE$25)*$C$10)</f>
        <v/>
      </c>
      <c r="AF1627" s="61">
        <f>+AF1626-IF(AF$18&gt;74,(AF1626/AF$25)*$C$10)</f>
        <v/>
      </c>
      <c r="AG1627" s="61">
        <f>+AG1626-IF(AG$18&gt;74,(AG1626/AG$25)*$C$10)</f>
        <v/>
      </c>
      <c r="AH1627" s="61">
        <f>+AH1626-IF(AH$18&gt;74,(AH1626/AH$25)*$C$10)</f>
        <v/>
      </c>
      <c r="AI1627" s="61">
        <f>+AI1626-IF(AI$18&gt;74,(AI1626/AI$25)*$C$10)</f>
        <v/>
      </c>
      <c r="AJ1627" s="61">
        <f>+AJ1626-IF(AJ$18&gt;74,(AJ1626/AJ$25)*$C$10)</f>
        <v/>
      </c>
      <c r="AK1627" s="61">
        <f>+AK1626-IF(AK$18&gt;74,(AK1626/AK$25)*$C$10)</f>
        <v/>
      </c>
      <c r="AL1627" s="61">
        <f>+AL1626-IF(AL$18&gt;74,(AL1626/AL$25)*$C$10)</f>
        <v/>
      </c>
      <c r="AM1627" s="61">
        <f>+AM1626-IF(AM$18&gt;74,(AM1626/AM$25)*$C$10)</f>
        <v/>
      </c>
      <c r="AN1627" s="61">
        <f>+AN1626-IF(AN$18&gt;74,(AN1626/AN$25)*$C$10)</f>
        <v/>
      </c>
      <c r="AO1627" s="61">
        <f>+AO1626-IF(AO$18&gt;74,(AO1626/AO$25)*$C$10)</f>
        <v/>
      </c>
      <c r="AP1627" s="61">
        <f>+AP1626-IF(AP$18&gt;74,(AP1626/AP$25)*$C$10)</f>
        <v/>
      </c>
      <c r="AQ1627" s="61">
        <f>+AQ1626-IF(AQ$18&gt;74,(AQ1626/AQ$25)*$C$10)</f>
        <v/>
      </c>
      <c r="AR1627" s="61">
        <f>+AR1626-IF(AR$18&gt;74,(AR1626/AR$25)*$C$10)</f>
        <v/>
      </c>
      <c r="AS1627" s="61">
        <f>+AS1626-IF(AS$18&gt;74,(AS1626/AS$25)*$C$10)</f>
        <v/>
      </c>
      <c r="AT1627" s="61">
        <f>+AT1626-IF(AT$18&gt;74,(AT1626/AT$25)*$C$10)</f>
        <v/>
      </c>
      <c r="AU1627" s="61">
        <f>+AU1626-IF(AU$18&gt;74,(AU1626/AU$25)*$C$10)</f>
        <v/>
      </c>
      <c r="AV1627" s="61">
        <f>+AV1626-IF(AV$18&gt;74,(AV1626/AV$25)*$C$10)</f>
        <v/>
      </c>
      <c r="AW1627" s="61">
        <f>+AW1626-IF(AW$18&gt;74,(AW1626/AW$25)*$C$10)</f>
        <v/>
      </c>
      <c r="AX1627" s="35">
        <f>IF(AW1627&gt;0,1,0)</f>
        <v/>
      </c>
      <c r="AY1627" s="35">
        <f>IF(AL1627&gt;0,1,0)</f>
        <v/>
      </c>
      <c r="AZ1627" s="35">
        <f>IF(AG1627&gt;0,1,0)</f>
        <v/>
      </c>
      <c r="BA1627" s="35">
        <f>IF(AB1627&gt;0,1,0)</f>
        <v/>
      </c>
      <c r="BB1627" s="35">
        <f>IF(W1627&gt;0,1,0)</f>
        <v/>
      </c>
    </row>
    <row r="1628">
      <c r="B1628" s="154" t="inlineStr">
        <is>
          <t>trial 801</t>
        </is>
      </c>
      <c r="C1628" s="155">
        <f>+start-C1625</f>
        <v/>
      </c>
      <c r="D1628" s="156">
        <f>IF((C1628&lt;=0),0,((C1628-D$24)*Stock*(_xlfn.NORM.INV(RAND(),stock_ave,stock_std))+(C1628-D$24)*Bonds*(_xlfn.NORM.INV(RAND(),bond_ave,bond_std))+(C1628-D$24)*cash*(_xlfn.NORM.INV(RAND(),cash_ave,cash_std))+(C1628-D$24)))</f>
        <v/>
      </c>
      <c r="E1628" s="156">
        <f>IF((D1628&lt;=0),0,((D1628-E$24)*Stock*(_xlfn.NORM.INV(RAND(),stock_ave,stock_std))+(D1628-E$24)*Bonds*(_xlfn.NORM.INV(RAND(),bond_ave,bond_std))+(D1628-E$24)*cash*(_xlfn.NORM.INV(RAND(),cash_ave,cash_std))+(D1628-E$24)))</f>
        <v/>
      </c>
      <c r="F1628" s="156">
        <f>IF((E1628&lt;=0),0,((E1628-F$24)*Stock*(_xlfn.NORM.INV(RAND(),stock_ave,stock_std))+(E1628-F$24)*Bonds*(_xlfn.NORM.INV(RAND(),bond_ave,bond_std))+(E1628-F$24)*cash*(_xlfn.NORM.INV(RAND(),cash_ave,cash_std))+(E1628-F$24)))</f>
        <v/>
      </c>
      <c r="G1628" s="156">
        <f>IF((F1628&lt;=0),0,((F1628-G$24)*Stock*(_xlfn.NORM.INV(RAND(),stock_ave,stock_std))+(F1628-G$24)*Bonds*(_xlfn.NORM.INV(RAND(),bond_ave,bond_std))+(F1628-G$24)*cash*(_xlfn.NORM.INV(RAND(),cash_ave,cash_std))+(F1628-G$24)))</f>
        <v/>
      </c>
      <c r="H1628" s="156">
        <f>IF((G1628&lt;=0),0,((G1628-H$24)*Stock*(_xlfn.NORM.INV(RAND(),stock_ave,stock_std))+(G1628-H$24)*Bonds*(_xlfn.NORM.INV(RAND(),bond_ave,bond_std))+(G1628-H$24)*cash*(_xlfn.NORM.INV(RAND(),cash_ave,cash_std))+(G1628-H$24)))</f>
        <v/>
      </c>
      <c r="I1628" s="156">
        <f>IF((H1628&lt;=0),0,((H1628-I$24)*Stock*(_xlfn.NORM.INV(RAND(),stock_ave,stock_std))+(H1628-I$24)*Bonds*(_xlfn.NORM.INV(RAND(),bond_ave,bond_std))+(H1628-I$24)*cash*(_xlfn.NORM.INV(RAND(),cash_ave,cash_std))+(H1628-I$24)))</f>
        <v/>
      </c>
      <c r="J1628" s="156">
        <f>IF((I1628&lt;=0),0,((I1628-J$24)*Stock*(_xlfn.NORM.INV(RAND(),stock_ave,stock_std))+(I1628-J$24)*Bonds*(_xlfn.NORM.INV(RAND(),bond_ave,bond_std))+(I1628-J$24)*cash*(_xlfn.NORM.INV(RAND(),cash_ave,cash_std))+(I1628-J$24)))</f>
        <v/>
      </c>
      <c r="K1628" s="156">
        <f>IF((J1628&lt;=0),0,((J1628-K$24)*Stock*(_xlfn.NORM.INV(RAND(),stock_ave,stock_std))+(J1628-K$24)*Bonds*(_xlfn.NORM.INV(RAND(),bond_ave,bond_std))+(J1628-K$24)*cash*(_xlfn.NORM.INV(RAND(),cash_ave,cash_std))+(J1628-K$24)))</f>
        <v/>
      </c>
      <c r="L1628" s="156">
        <f>IF((K1628&lt;=0),0,((K1628-L$24)*Stock*(_xlfn.NORM.INV(RAND(),stock_ave,stock_std))+(K1628-L$24)*Bonds*(_xlfn.NORM.INV(RAND(),bond_ave,bond_std))+(K1628-L$24)*cash*(_xlfn.NORM.INV(RAND(),cash_ave,cash_std))+(K1628-L$24)))</f>
        <v/>
      </c>
      <c r="M1628" s="156">
        <f>IF((L1628&lt;=0),0,((L1628-M$24)*Stock*(_xlfn.NORM.INV(RAND(),stock_ave,stock_std))+(L1628-M$24)*Bonds*(_xlfn.NORM.INV(RAND(),bond_ave,bond_std))+(L1628-M$24)*cash*(_xlfn.NORM.INV(RAND(),cash_ave,cash_std))+(L1628-M$24)))</f>
        <v/>
      </c>
      <c r="N1628" s="156">
        <f>IF((M1628&lt;=0),0,((M1628-N$24)*Stock*(_xlfn.NORM.INV(RAND(),stock_ave,stock_std))+(M1628-N$24)*Bonds*(_xlfn.NORM.INV(RAND(),bond_ave,bond_std))+(M1628-N$24)*cash*(_xlfn.NORM.INV(RAND(),cash_ave,cash_std))+(M1628-N$24)))</f>
        <v/>
      </c>
      <c r="O1628" s="156">
        <f>IF((N1628&lt;=0),0,((N1628-O$24)*Stock*(_xlfn.NORM.INV(RAND(),stock_ave,stock_std))+(N1628-O$24)*Bonds*(_xlfn.NORM.INV(RAND(),bond_ave,bond_std))+(N1628-O$24)*cash*(_xlfn.NORM.INV(RAND(),cash_ave,cash_std))+(N1628-O$24)))</f>
        <v/>
      </c>
      <c r="P1628" s="156">
        <f>IF((O1628&lt;=0),0,((O1628-P$24)*Stock*(_xlfn.NORM.INV(RAND(),stock_ave,stock_std))+(O1628-P$24)*Bonds*(_xlfn.NORM.INV(RAND(),bond_ave,bond_std))+(O1628-P$24)*cash*(_xlfn.NORM.INV(RAND(),cash_ave,cash_std))+(O1628-P$24)))</f>
        <v/>
      </c>
      <c r="Q1628" s="156">
        <f>IF((P1628&lt;=0),0,((P1628-Q$24)*Stock*(_xlfn.NORM.INV(RAND(),stock_ave,stock_std))+(P1628-Q$24)*Bonds*(_xlfn.NORM.INV(RAND(),bond_ave,bond_std))+(P1628-Q$24)*cash*(_xlfn.NORM.INV(RAND(),cash_ave,cash_std))+(P1628-Q$24)))</f>
        <v/>
      </c>
      <c r="R1628" s="156">
        <f>IF((Q1628&lt;=0),0,((Q1628-R$24)*Stock*(_xlfn.NORM.INV(RAND(),stock_ave,stock_std))+(Q1628-R$24)*Bonds*(_xlfn.NORM.INV(RAND(),bond_ave,bond_std))+(Q1628-R$24)*cash*(_xlfn.NORM.INV(RAND(),cash_ave,cash_std))+(Q1628-R$24)))</f>
        <v/>
      </c>
      <c r="S1628" s="156">
        <f>IF((R1628&lt;=0),0,((R1628-S$24)*Stock*(_xlfn.NORM.INV(RAND(),stock_ave,stock_std))+(R1628-S$24)*Bonds*(_xlfn.NORM.INV(RAND(),bond_ave,bond_std))+(R1628-S$24)*cash*(_xlfn.NORM.INV(RAND(),cash_ave,cash_std))+(R1628-S$24)))</f>
        <v/>
      </c>
      <c r="T1628" s="156">
        <f>IF((S1628&lt;=0),0,((S1628-T$24)*Stock*(_xlfn.NORM.INV(RAND(),stock_ave,stock_std))+(S1628-T$24)*Bonds*(_xlfn.NORM.INV(RAND(),bond_ave,bond_std))+(S1628-T$24)*cash*(_xlfn.NORM.INV(RAND(),cash_ave,cash_std))+(S1628-T$24)))</f>
        <v/>
      </c>
      <c r="U1628" s="156">
        <f>IF((T1628&lt;=0),0,((T1628-U$24)*Stock*(_xlfn.NORM.INV(RAND(),stock_ave,stock_std))+(T1628-U$24)*Bonds*(_xlfn.NORM.INV(RAND(),bond_ave,bond_std))+(T1628-U$24)*cash*(_xlfn.NORM.INV(RAND(),cash_ave,cash_std))+(T1628-U$24)))</f>
        <v/>
      </c>
      <c r="V1628" s="156">
        <f>IF((U1628&lt;=0),0,((U1628-V$24)*Stock*(_xlfn.NORM.INV(RAND(),stock_ave,stock_std))+(U1628-V$24)*Bonds*(_xlfn.NORM.INV(RAND(),bond_ave,bond_std))+(U1628-V$24)*cash*(_xlfn.NORM.INV(RAND(),cash_ave,cash_std))+(U1628-V$24)))</f>
        <v/>
      </c>
      <c r="W1628" s="156">
        <f>IF((V1628&lt;=0),0,((V1628-W$24)*Stock*(_xlfn.NORM.INV(RAND(),stock_ave,stock_std))+(V1628-W$24)*Bonds*(_xlfn.NORM.INV(RAND(),bond_ave,bond_std))+(V1628-W$24)*cash*(_xlfn.NORM.INV(RAND(),cash_ave,cash_std))+(V1628-W$24)))</f>
        <v/>
      </c>
      <c r="X1628" s="156">
        <f>IF((W1628&lt;=0),0,((W1628-X$24)*Stock*(_xlfn.NORM.INV(RAND(),stock_ave,stock_std))+(W1628-X$24)*Bonds*(_xlfn.NORM.INV(RAND(),bond_ave,bond_std))+(W1628-X$24)*cash*(_xlfn.NORM.INV(RAND(),cash_ave,cash_std))+(W1628-X$24)))</f>
        <v/>
      </c>
      <c r="Y1628" s="156">
        <f>IF((X1628&lt;=0),0,((X1628-Y$24)*Stock*(_xlfn.NORM.INV(RAND(),stock_ave,stock_std))+(X1628-Y$24)*Bonds*(_xlfn.NORM.INV(RAND(),bond_ave,bond_std))+(X1628-Y$24)*cash*(_xlfn.NORM.INV(RAND(),cash_ave,cash_std))+(X1628-Y$24)))</f>
        <v/>
      </c>
      <c r="Z1628" s="156">
        <f>IF((Y1628&lt;=0),0,((Y1628-Z$24)*Stock*(_xlfn.NORM.INV(RAND(),stock_ave,stock_std))+(Y1628-Z$24)*Bonds*(_xlfn.NORM.INV(RAND(),bond_ave,bond_std))+(Y1628-Z$24)*cash*(_xlfn.NORM.INV(RAND(),cash_ave,cash_std))+(Y1628-Z$24)))</f>
        <v/>
      </c>
      <c r="AA1628" s="156">
        <f>IF((Z1628&lt;=0),0,((Z1628-AA$24)*Stock*(_xlfn.NORM.INV(RAND(),stock_ave,stock_std))+(Z1628-AA$24)*Bonds*(_xlfn.NORM.INV(RAND(),bond_ave,bond_std))+(Z1628-AA$24)*cash*(_xlfn.NORM.INV(RAND(),cash_ave,cash_std))+(Z1628-AA$24)))</f>
        <v/>
      </c>
      <c r="AB1628" s="156">
        <f>IF((AA1628&lt;=0),0,((AA1628-AB$24)*Stock*(_xlfn.NORM.INV(RAND(),stock_ave,stock_std))+(AA1628-AB$24)*Bonds*(_xlfn.NORM.INV(RAND(),bond_ave,bond_std))+(AA1628-AB$24)*cash*(_xlfn.NORM.INV(RAND(),cash_ave,cash_std))+(AA1628-AB$24)))</f>
        <v/>
      </c>
      <c r="AC1628" s="156">
        <f>IF((AB1628&lt;=0),0,((AB1628-AC$24)*Stock*(_xlfn.NORM.INV(RAND(),stock_ave,stock_std))+(AB1628-AC$24)*Bonds*(_xlfn.NORM.INV(RAND(),bond_ave,bond_std))+(AB1628-AC$24)*cash*(_xlfn.NORM.INV(RAND(),cash_ave,cash_std))+(AB1628-AC$24)))</f>
        <v/>
      </c>
      <c r="AD1628" s="156">
        <f>IF((AC1628&lt;=0),0,((AC1628-AD$24)*Stock*(_xlfn.NORM.INV(RAND(),stock_ave,stock_std))+(AC1628-AD$24)*Bonds*(_xlfn.NORM.INV(RAND(),bond_ave,bond_std))+(AC1628-AD$24)*cash*(_xlfn.NORM.INV(RAND(),cash_ave,cash_std))+(AC1628-AD$24)))</f>
        <v/>
      </c>
      <c r="AE1628" s="156">
        <f>IF((AD1628&lt;=0),0,((AD1628-AE$24)*Stock*(_xlfn.NORM.INV(RAND(),stock_ave,stock_std))+(AD1628-AE$24)*Bonds*(_xlfn.NORM.INV(RAND(),bond_ave,bond_std))+(AD1628-AE$24)*cash*(_xlfn.NORM.INV(RAND(),cash_ave,cash_std))+(AD1628-AE$24)))</f>
        <v/>
      </c>
      <c r="AF1628" s="156">
        <f>IF((AE1628&lt;=0),0,((AE1628-AF$24)*Stock*(_xlfn.NORM.INV(RAND(),stock_ave,stock_std))+(AE1628-AF$24)*Bonds*(_xlfn.NORM.INV(RAND(),bond_ave,bond_std))+(AE1628-AF$24)*cash*(_xlfn.NORM.INV(RAND(),cash_ave,cash_std))+(AE1628-AF$24)))</f>
        <v/>
      </c>
      <c r="AG1628" s="156">
        <f>IF((AF1628&lt;=0),0,((AF1628-AG$24)*Stock*(_xlfn.NORM.INV(RAND(),stock_ave,stock_std))+(AF1628-AG$24)*Bonds*(_xlfn.NORM.INV(RAND(),bond_ave,bond_std))+(AF1628-AG$24)*cash*(_xlfn.NORM.INV(RAND(),cash_ave,cash_std))+(AF1628-AG$24)))</f>
        <v/>
      </c>
      <c r="AH1628" s="156">
        <f>IF((AG1628&lt;=0),0,((AG1628-AH$24)*Stock*(_xlfn.NORM.INV(RAND(),stock_ave,stock_std))+(AG1628-AH$24)*Bonds*(_xlfn.NORM.INV(RAND(),bond_ave,bond_std))+(AG1628-AH$24)*cash*(_xlfn.NORM.INV(RAND(),cash_ave,cash_std))+(AG1628-AH$24)))</f>
        <v/>
      </c>
      <c r="AI1628" s="156">
        <f>IF((AH1628&lt;=0),0,((AH1628-AI$24)*Stock*(_xlfn.NORM.INV(RAND(),stock_ave,stock_std))+(AH1628-AI$24)*Bonds*(_xlfn.NORM.INV(RAND(),bond_ave,bond_std))+(AH1628-AI$24)*cash*(_xlfn.NORM.INV(RAND(),cash_ave,cash_std))+(AH1628-AI$24)))</f>
        <v/>
      </c>
      <c r="AJ1628" s="156">
        <f>IF((AI1628&lt;=0),0,((AI1628-AJ$24)*Stock*(_xlfn.NORM.INV(RAND(),stock_ave,stock_std))+(AI1628-AJ$24)*Bonds*(_xlfn.NORM.INV(RAND(),bond_ave,bond_std))+(AI1628-AJ$24)*cash*(_xlfn.NORM.INV(RAND(),cash_ave,cash_std))+(AI1628-AJ$24)))</f>
        <v/>
      </c>
      <c r="AK1628" s="156">
        <f>IF((AJ1628&lt;=0),0,((AJ1628-AK$24)*Stock*(_xlfn.NORM.INV(RAND(),stock_ave,stock_std))+(AJ1628-AK$24)*Bonds*(_xlfn.NORM.INV(RAND(),bond_ave,bond_std))+(AJ1628-AK$24)*cash*(_xlfn.NORM.INV(RAND(),cash_ave,cash_std))+(AJ1628-AK$24)))</f>
        <v/>
      </c>
      <c r="AL1628" s="156">
        <f>IF((AK1628&lt;=0),0,((AK1628-AL$24)*Stock*(_xlfn.NORM.INV(RAND(),stock_ave,stock_std))+(AK1628-AL$24)*Bonds*(_xlfn.NORM.INV(RAND(),bond_ave,bond_std))+(AK1628-AL$24)*cash*(_xlfn.NORM.INV(RAND(),cash_ave,cash_std))+(AK1628-AL$24)))</f>
        <v/>
      </c>
      <c r="AM1628" s="156">
        <f>IF((AL1628&lt;=0),0,((AL1628-AM$24)*Stock*(_xlfn.NORM.INV(RAND(),stock_ave,stock_std))+(AL1628-AM$24)*Bonds*(_xlfn.NORM.INV(RAND(),bond_ave,bond_std))+(AL1628-AM$24)*cash*(_xlfn.NORM.INV(RAND(),cash_ave,cash_std))+(AL1628-AM$24)))</f>
        <v/>
      </c>
      <c r="AN1628" s="156">
        <f>IF((AM1628&lt;=0),0,((AM1628-AN$24)*Stock*(_xlfn.NORM.INV(RAND(),stock_ave,stock_std))+(AM1628-AN$24)*Bonds*(_xlfn.NORM.INV(RAND(),bond_ave,bond_std))+(AM1628-AN$24)*cash*(_xlfn.NORM.INV(RAND(),cash_ave,cash_std))+(AM1628-AN$24)))</f>
        <v/>
      </c>
      <c r="AO1628" s="156">
        <f>IF((AN1628&lt;=0),0,((AN1628-AO$24)*Stock*(_xlfn.NORM.INV(RAND(),stock_ave,stock_std))+(AN1628-AO$24)*Bonds*(_xlfn.NORM.INV(RAND(),bond_ave,bond_std))+(AN1628-AO$24)*cash*(_xlfn.NORM.INV(RAND(),cash_ave,cash_std))+(AN1628-AO$24)))</f>
        <v/>
      </c>
      <c r="AP1628" s="156">
        <f>IF((AO1628&lt;=0),0,((AO1628-AP$24)*Stock*(_xlfn.NORM.INV(RAND(),stock_ave,stock_std))+(AO1628-AP$24)*Bonds*(_xlfn.NORM.INV(RAND(),bond_ave,bond_std))+(AO1628-AP$24)*cash*(_xlfn.NORM.INV(RAND(),cash_ave,cash_std))+(AO1628-AP$24)))</f>
        <v/>
      </c>
      <c r="AQ1628" s="156">
        <f>IF((AP1628&lt;=0),0,((AP1628-AQ$24)*Stock*(_xlfn.NORM.INV(RAND(),stock_ave,stock_std))+(AP1628-AQ$24)*Bonds*(_xlfn.NORM.INV(RAND(),bond_ave,bond_std))+(AP1628-AQ$24)*cash*(_xlfn.NORM.INV(RAND(),cash_ave,cash_std))+(AP1628-AQ$24)))</f>
        <v/>
      </c>
      <c r="AR1628" s="156">
        <f>IF((AQ1628&lt;=0),0,((AQ1628-AR$24)*Stock*(_xlfn.NORM.INV(RAND(),stock_ave,stock_std))+(AQ1628-AR$24)*Bonds*(_xlfn.NORM.INV(RAND(),bond_ave,bond_std))+(AQ1628-AR$24)*cash*(_xlfn.NORM.INV(RAND(),cash_ave,cash_std))+(AQ1628-AR$24)))</f>
        <v/>
      </c>
      <c r="AS1628" s="156">
        <f>IF((AR1628&lt;=0),0,((AR1628-AS$24)*Stock*(_xlfn.NORM.INV(RAND(),stock_ave,stock_std))+(AR1628-AS$24)*Bonds*(_xlfn.NORM.INV(RAND(),bond_ave,bond_std))+(AR1628-AS$24)*cash*(_xlfn.NORM.INV(RAND(),cash_ave,cash_std))+(AR1628-AS$24)))</f>
        <v/>
      </c>
      <c r="AT1628" s="156">
        <f>IF((AS1628&lt;=0),0,((AS1628-AT$24)*Stock*(_xlfn.NORM.INV(RAND(),stock_ave,stock_std))+(AS1628-AT$24)*Bonds*(_xlfn.NORM.INV(RAND(),bond_ave,bond_std))+(AS1628-AT$24)*cash*(_xlfn.NORM.INV(RAND(),cash_ave,cash_std))+(AS1628-AT$24)))</f>
        <v/>
      </c>
      <c r="AU1628" s="156">
        <f>IF((AT1628&lt;=0),0,((AT1628-AU$24)*Stock*(_xlfn.NORM.INV(RAND(),stock_ave,stock_std))+(AT1628-AU$24)*Bonds*(_xlfn.NORM.INV(RAND(),bond_ave,bond_std))+(AT1628-AU$24)*cash*(_xlfn.NORM.INV(RAND(),cash_ave,cash_std))+(AT1628-AU$24)))</f>
        <v/>
      </c>
      <c r="AV1628" s="156">
        <f>IF((AU1628&lt;=0),0,((AU1628-AV$24)*Stock*(_xlfn.NORM.INV(RAND(),stock_ave,stock_std))+(AU1628-AV$24)*Bonds*(_xlfn.NORM.INV(RAND(),bond_ave,bond_std))+(AU1628-AV$24)*cash*(_xlfn.NORM.INV(RAND(),cash_ave,cash_std))+(AU1628-AV$24)))</f>
        <v/>
      </c>
      <c r="AW1628" s="156">
        <f>IF((AV1628&lt;=0),0,((AV1628-AW$24)*Stock*(_xlfn.NORM.INV(RAND(),stock_ave,stock_std))+(AV1628-AW$24)*Bonds*(_xlfn.NORM.INV(RAND(),bond_ave,bond_std))+(AV1628-AW$24)*cash*(_xlfn.NORM.INV(RAND(),cash_ave,cash_std))+(AV1628-AW$24)))</f>
        <v/>
      </c>
      <c r="AX1628" s="159" t="n"/>
      <c r="AY1628" s="159" t="n"/>
      <c r="AZ1628" s="159" t="n"/>
      <c r="BA1628" s="159" t="n"/>
      <c r="BB1628" s="159" t="n"/>
    </row>
    <row r="1629">
      <c r="C1629" s="147" t="n"/>
      <c r="D1629" s="61">
        <f>+D1628-IF(D$18&gt;74,(D1628/D$25)*$C$10)</f>
        <v/>
      </c>
      <c r="E1629" s="61">
        <f>+E1628-IF(E$18&gt;74,(E1628/E$25)*$C$10)</f>
        <v/>
      </c>
      <c r="F1629" s="61">
        <f>+F1628-IF(F$18&gt;74,(F1628/F$25)*$C$10)</f>
        <v/>
      </c>
      <c r="G1629" s="61">
        <f>+G1628-IF(G$18&gt;74,(G1628/G$25)*$C$10)</f>
        <v/>
      </c>
      <c r="H1629" s="61">
        <f>+H1628-IF(H$18&gt;74,(H1628/H$25)*$C$10)</f>
        <v/>
      </c>
      <c r="I1629" s="61">
        <f>+I1628-IF(I$18&gt;74,(I1628/I$25)*$C$10)</f>
        <v/>
      </c>
      <c r="J1629" s="61">
        <f>+J1628-IF(J$18&gt;74,(J1628/J$25)*$C$10)</f>
        <v/>
      </c>
      <c r="K1629" s="61">
        <f>+K1628-IF(K$18&gt;74,(K1628/K$25)*$C$10)</f>
        <v/>
      </c>
      <c r="L1629" s="61">
        <f>+L1628-IF(L$18&gt;74,(L1628/L$25)*$C$10)</f>
        <v/>
      </c>
      <c r="M1629" s="61">
        <f>+M1628-IF(M$18&gt;74,(M1628/M$25)*$C$10)</f>
        <v/>
      </c>
      <c r="N1629" s="61">
        <f>+N1628-IF(N$18&gt;74,(N1628/N$25)*$C$10)</f>
        <v/>
      </c>
      <c r="O1629" s="61">
        <f>+O1628-IF(O$18&gt;74,(O1628/O$25)*$C$10)</f>
        <v/>
      </c>
      <c r="P1629" s="61">
        <f>+P1628-IF(P$18&gt;74,(P1628/P$25)*$C$10)</f>
        <v/>
      </c>
      <c r="Q1629" s="61">
        <f>+Q1628-IF(Q$18&gt;74,(Q1628/Q$25)*$C$10)</f>
        <v/>
      </c>
      <c r="R1629" s="61">
        <f>+R1628-IF(R$18&gt;74,(R1628/R$25)*$C$10)</f>
        <v/>
      </c>
      <c r="S1629" s="61">
        <f>+S1628-IF(S$18&gt;74,(S1628/S$25)*$C$10)</f>
        <v/>
      </c>
      <c r="T1629" s="61">
        <f>+T1628-IF(T$18&gt;74,(T1628/T$25)*$C$10)</f>
        <v/>
      </c>
      <c r="U1629" s="61">
        <f>+U1628-IF(U$18&gt;74,(U1628/U$25)*$C$10)</f>
        <v/>
      </c>
      <c r="V1629" s="61">
        <f>+V1628-IF(V$18&gt;74,(V1628/V$25)*$C$10)</f>
        <v/>
      </c>
      <c r="W1629" s="61">
        <f>+W1628-IF(W$18&gt;74,(W1628/W$25)*$C$10)</f>
        <v/>
      </c>
      <c r="X1629" s="61">
        <f>+X1628-IF(X$18&gt;74,(X1628/X$25)*$C$10)</f>
        <v/>
      </c>
      <c r="Y1629" s="61">
        <f>+Y1628-IF(Y$18&gt;74,(Y1628/Y$25)*$C$10)</f>
        <v/>
      </c>
      <c r="Z1629" s="61">
        <f>+Z1628-IF(Z$18&gt;74,(Z1628/Z$25)*$C$10)</f>
        <v/>
      </c>
      <c r="AA1629" s="61">
        <f>+AA1628-IF(AA$18&gt;74,(AA1628/AA$25)*$C$10)</f>
        <v/>
      </c>
      <c r="AB1629" s="61">
        <f>+AB1628-IF(AB$18&gt;74,(AB1628/AB$25)*$C$10)</f>
        <v/>
      </c>
      <c r="AC1629" s="61">
        <f>+AC1628-IF(AC$18&gt;74,(AC1628/AC$25)*$C$10)</f>
        <v/>
      </c>
      <c r="AD1629" s="61">
        <f>+AD1628-IF(AD$18&gt;74,(AD1628/AD$25)*$C$10)</f>
        <v/>
      </c>
      <c r="AE1629" s="61">
        <f>+AE1628-IF(AE$18&gt;74,(AE1628/AE$25)*$C$10)</f>
        <v/>
      </c>
      <c r="AF1629" s="61">
        <f>+AF1628-IF(AF$18&gt;74,(AF1628/AF$25)*$C$10)</f>
        <v/>
      </c>
      <c r="AG1629" s="61">
        <f>+AG1628-IF(AG$18&gt;74,(AG1628/AG$25)*$C$10)</f>
        <v/>
      </c>
      <c r="AH1629" s="61">
        <f>+AH1628-IF(AH$18&gt;74,(AH1628/AH$25)*$C$10)</f>
        <v/>
      </c>
      <c r="AI1629" s="61">
        <f>+AI1628-IF(AI$18&gt;74,(AI1628/AI$25)*$C$10)</f>
        <v/>
      </c>
      <c r="AJ1629" s="61">
        <f>+AJ1628-IF(AJ$18&gt;74,(AJ1628/AJ$25)*$C$10)</f>
        <v/>
      </c>
      <c r="AK1629" s="61">
        <f>+AK1628-IF(AK$18&gt;74,(AK1628/AK$25)*$C$10)</f>
        <v/>
      </c>
      <c r="AL1629" s="61">
        <f>+AL1628-IF(AL$18&gt;74,(AL1628/AL$25)*$C$10)</f>
        <v/>
      </c>
      <c r="AM1629" s="61">
        <f>+AM1628-IF(AM$18&gt;74,(AM1628/AM$25)*$C$10)</f>
        <v/>
      </c>
      <c r="AN1629" s="61">
        <f>+AN1628-IF(AN$18&gt;74,(AN1628/AN$25)*$C$10)</f>
        <v/>
      </c>
      <c r="AO1629" s="61">
        <f>+AO1628-IF(AO$18&gt;74,(AO1628/AO$25)*$C$10)</f>
        <v/>
      </c>
      <c r="AP1629" s="61">
        <f>+AP1628-IF(AP$18&gt;74,(AP1628/AP$25)*$C$10)</f>
        <v/>
      </c>
      <c r="AQ1629" s="61">
        <f>+AQ1628-IF(AQ$18&gt;74,(AQ1628/AQ$25)*$C$10)</f>
        <v/>
      </c>
      <c r="AR1629" s="61">
        <f>+AR1628-IF(AR$18&gt;74,(AR1628/AR$25)*$C$10)</f>
        <v/>
      </c>
      <c r="AS1629" s="61">
        <f>+AS1628-IF(AS$18&gt;74,(AS1628/AS$25)*$C$10)</f>
        <v/>
      </c>
      <c r="AT1629" s="61">
        <f>+AT1628-IF(AT$18&gt;74,(AT1628/AT$25)*$C$10)</f>
        <v/>
      </c>
      <c r="AU1629" s="61">
        <f>+AU1628-IF(AU$18&gt;74,(AU1628/AU$25)*$C$10)</f>
        <v/>
      </c>
      <c r="AV1629" s="61">
        <f>+AV1628-IF(AV$18&gt;74,(AV1628/AV$25)*$C$10)</f>
        <v/>
      </c>
      <c r="AW1629" s="61">
        <f>+AW1628-IF(AW$18&gt;74,(AW1628/AW$25)*$C$10)</f>
        <v/>
      </c>
      <c r="AX1629" s="35">
        <f>IF(AW1629&gt;0,1,0)</f>
        <v/>
      </c>
      <c r="AY1629" s="35">
        <f>IF(AL1629&gt;0,1,0)</f>
        <v/>
      </c>
      <c r="AZ1629" s="35">
        <f>IF(AG1629&gt;0,1,0)</f>
        <v/>
      </c>
      <c r="BA1629" s="35">
        <f>IF(AB1629&gt;0,1,0)</f>
        <v/>
      </c>
      <c r="BB1629" s="35">
        <f>IF(W1629&gt;0,1,0)</f>
        <v/>
      </c>
    </row>
    <row r="1630">
      <c r="B1630" s="154" t="inlineStr">
        <is>
          <t>trial 802</t>
        </is>
      </c>
      <c r="C1630" s="155">
        <f>+start-C1627</f>
        <v/>
      </c>
      <c r="D1630" s="156">
        <f>IF((C1630&lt;=0),0,((C1630-D$24)*Stock*(_xlfn.NORM.INV(RAND(),stock_ave,stock_std))+(C1630-D$24)*Bonds*(_xlfn.NORM.INV(RAND(),bond_ave,bond_std))+(C1630-D$24)*cash*(_xlfn.NORM.INV(RAND(),cash_ave,cash_std))+(C1630-D$24)))</f>
        <v/>
      </c>
      <c r="E1630" s="156">
        <f>IF((D1630&lt;=0),0,((D1630-E$24)*Stock*(_xlfn.NORM.INV(RAND(),stock_ave,stock_std))+(D1630-E$24)*Bonds*(_xlfn.NORM.INV(RAND(),bond_ave,bond_std))+(D1630-E$24)*cash*(_xlfn.NORM.INV(RAND(),cash_ave,cash_std))+(D1630-E$24)))</f>
        <v/>
      </c>
      <c r="F1630" s="156">
        <f>IF((E1630&lt;=0),0,((E1630-F$24)*Stock*(_xlfn.NORM.INV(RAND(),stock_ave,stock_std))+(E1630-F$24)*Bonds*(_xlfn.NORM.INV(RAND(),bond_ave,bond_std))+(E1630-F$24)*cash*(_xlfn.NORM.INV(RAND(),cash_ave,cash_std))+(E1630-F$24)))</f>
        <v/>
      </c>
      <c r="G1630" s="156">
        <f>IF((F1630&lt;=0),0,((F1630-G$24)*Stock*(_xlfn.NORM.INV(RAND(),stock_ave,stock_std))+(F1630-G$24)*Bonds*(_xlfn.NORM.INV(RAND(),bond_ave,bond_std))+(F1630-G$24)*cash*(_xlfn.NORM.INV(RAND(),cash_ave,cash_std))+(F1630-G$24)))</f>
        <v/>
      </c>
      <c r="H1630" s="156">
        <f>IF((G1630&lt;=0),0,((G1630-H$24)*Stock*(_xlfn.NORM.INV(RAND(),stock_ave,stock_std))+(G1630-H$24)*Bonds*(_xlfn.NORM.INV(RAND(),bond_ave,bond_std))+(G1630-H$24)*cash*(_xlfn.NORM.INV(RAND(),cash_ave,cash_std))+(G1630-H$24)))</f>
        <v/>
      </c>
      <c r="I1630" s="156">
        <f>IF((H1630&lt;=0),0,((H1630-I$24)*Stock*(_xlfn.NORM.INV(RAND(),stock_ave,stock_std))+(H1630-I$24)*Bonds*(_xlfn.NORM.INV(RAND(),bond_ave,bond_std))+(H1630-I$24)*cash*(_xlfn.NORM.INV(RAND(),cash_ave,cash_std))+(H1630-I$24)))</f>
        <v/>
      </c>
      <c r="J1630" s="156">
        <f>IF((I1630&lt;=0),0,((I1630-J$24)*Stock*(_xlfn.NORM.INV(RAND(),stock_ave,stock_std))+(I1630-J$24)*Bonds*(_xlfn.NORM.INV(RAND(),bond_ave,bond_std))+(I1630-J$24)*cash*(_xlfn.NORM.INV(RAND(),cash_ave,cash_std))+(I1630-J$24)))</f>
        <v/>
      </c>
      <c r="K1630" s="156">
        <f>IF((J1630&lt;=0),0,((J1630-K$24)*Stock*(_xlfn.NORM.INV(RAND(),stock_ave,stock_std))+(J1630-K$24)*Bonds*(_xlfn.NORM.INV(RAND(),bond_ave,bond_std))+(J1630-K$24)*cash*(_xlfn.NORM.INV(RAND(),cash_ave,cash_std))+(J1630-K$24)))</f>
        <v/>
      </c>
      <c r="L1630" s="156">
        <f>IF((K1630&lt;=0),0,((K1630-L$24)*Stock*(_xlfn.NORM.INV(RAND(),stock_ave,stock_std))+(K1630-L$24)*Bonds*(_xlfn.NORM.INV(RAND(),bond_ave,bond_std))+(K1630-L$24)*cash*(_xlfn.NORM.INV(RAND(),cash_ave,cash_std))+(K1630-L$24)))</f>
        <v/>
      </c>
      <c r="M1630" s="156">
        <f>IF((L1630&lt;=0),0,((L1630-M$24)*Stock*(_xlfn.NORM.INV(RAND(),stock_ave,stock_std))+(L1630-M$24)*Bonds*(_xlfn.NORM.INV(RAND(),bond_ave,bond_std))+(L1630-M$24)*cash*(_xlfn.NORM.INV(RAND(),cash_ave,cash_std))+(L1630-M$24)))</f>
        <v/>
      </c>
      <c r="N1630" s="156">
        <f>IF((M1630&lt;=0),0,((M1630-N$24)*Stock*(_xlfn.NORM.INV(RAND(),stock_ave,stock_std))+(M1630-N$24)*Bonds*(_xlfn.NORM.INV(RAND(),bond_ave,bond_std))+(M1630-N$24)*cash*(_xlfn.NORM.INV(RAND(),cash_ave,cash_std))+(M1630-N$24)))</f>
        <v/>
      </c>
      <c r="O1630" s="156">
        <f>IF((N1630&lt;=0),0,((N1630-O$24)*Stock*(_xlfn.NORM.INV(RAND(),stock_ave,stock_std))+(N1630-O$24)*Bonds*(_xlfn.NORM.INV(RAND(),bond_ave,bond_std))+(N1630-O$24)*cash*(_xlfn.NORM.INV(RAND(),cash_ave,cash_std))+(N1630-O$24)))</f>
        <v/>
      </c>
      <c r="P1630" s="156">
        <f>IF((O1630&lt;=0),0,((O1630-P$24)*Stock*(_xlfn.NORM.INV(RAND(),stock_ave,stock_std))+(O1630-P$24)*Bonds*(_xlfn.NORM.INV(RAND(),bond_ave,bond_std))+(O1630-P$24)*cash*(_xlfn.NORM.INV(RAND(),cash_ave,cash_std))+(O1630-P$24)))</f>
        <v/>
      </c>
      <c r="Q1630" s="156">
        <f>IF((P1630&lt;=0),0,((P1630-Q$24)*Stock*(_xlfn.NORM.INV(RAND(),stock_ave,stock_std))+(P1630-Q$24)*Bonds*(_xlfn.NORM.INV(RAND(),bond_ave,bond_std))+(P1630-Q$24)*cash*(_xlfn.NORM.INV(RAND(),cash_ave,cash_std))+(P1630-Q$24)))</f>
        <v/>
      </c>
      <c r="R1630" s="156">
        <f>IF((Q1630&lt;=0),0,((Q1630-R$24)*Stock*(_xlfn.NORM.INV(RAND(),stock_ave,stock_std))+(Q1630-R$24)*Bonds*(_xlfn.NORM.INV(RAND(),bond_ave,bond_std))+(Q1630-R$24)*cash*(_xlfn.NORM.INV(RAND(),cash_ave,cash_std))+(Q1630-R$24)))</f>
        <v/>
      </c>
      <c r="S1630" s="156">
        <f>IF((R1630&lt;=0),0,((R1630-S$24)*Stock*(_xlfn.NORM.INV(RAND(),stock_ave,stock_std))+(R1630-S$24)*Bonds*(_xlfn.NORM.INV(RAND(),bond_ave,bond_std))+(R1630-S$24)*cash*(_xlfn.NORM.INV(RAND(),cash_ave,cash_std))+(R1630-S$24)))</f>
        <v/>
      </c>
      <c r="T1630" s="156">
        <f>IF((S1630&lt;=0),0,((S1630-T$24)*Stock*(_xlfn.NORM.INV(RAND(),stock_ave,stock_std))+(S1630-T$24)*Bonds*(_xlfn.NORM.INV(RAND(),bond_ave,bond_std))+(S1630-T$24)*cash*(_xlfn.NORM.INV(RAND(),cash_ave,cash_std))+(S1630-T$24)))</f>
        <v/>
      </c>
      <c r="U1630" s="156">
        <f>IF((T1630&lt;=0),0,((T1630-U$24)*Stock*(_xlfn.NORM.INV(RAND(),stock_ave,stock_std))+(T1630-U$24)*Bonds*(_xlfn.NORM.INV(RAND(),bond_ave,bond_std))+(T1630-U$24)*cash*(_xlfn.NORM.INV(RAND(),cash_ave,cash_std))+(T1630-U$24)))</f>
        <v/>
      </c>
      <c r="V1630" s="156">
        <f>IF((U1630&lt;=0),0,((U1630-V$24)*Stock*(_xlfn.NORM.INV(RAND(),stock_ave,stock_std))+(U1630-V$24)*Bonds*(_xlfn.NORM.INV(RAND(),bond_ave,bond_std))+(U1630-V$24)*cash*(_xlfn.NORM.INV(RAND(),cash_ave,cash_std))+(U1630-V$24)))</f>
        <v/>
      </c>
      <c r="W1630" s="156">
        <f>IF((V1630&lt;=0),0,((V1630-W$24)*Stock*(_xlfn.NORM.INV(RAND(),stock_ave,stock_std))+(V1630-W$24)*Bonds*(_xlfn.NORM.INV(RAND(),bond_ave,bond_std))+(V1630-W$24)*cash*(_xlfn.NORM.INV(RAND(),cash_ave,cash_std))+(V1630-W$24)))</f>
        <v/>
      </c>
      <c r="X1630" s="156">
        <f>IF((W1630&lt;=0),0,((W1630-X$24)*Stock*(_xlfn.NORM.INV(RAND(),stock_ave,stock_std))+(W1630-X$24)*Bonds*(_xlfn.NORM.INV(RAND(),bond_ave,bond_std))+(W1630-X$24)*cash*(_xlfn.NORM.INV(RAND(),cash_ave,cash_std))+(W1630-X$24)))</f>
        <v/>
      </c>
      <c r="Y1630" s="156">
        <f>IF((X1630&lt;=0),0,((X1630-Y$24)*Stock*(_xlfn.NORM.INV(RAND(),stock_ave,stock_std))+(X1630-Y$24)*Bonds*(_xlfn.NORM.INV(RAND(),bond_ave,bond_std))+(X1630-Y$24)*cash*(_xlfn.NORM.INV(RAND(),cash_ave,cash_std))+(X1630-Y$24)))</f>
        <v/>
      </c>
      <c r="Z1630" s="156">
        <f>IF((Y1630&lt;=0),0,((Y1630-Z$24)*Stock*(_xlfn.NORM.INV(RAND(),stock_ave,stock_std))+(Y1630-Z$24)*Bonds*(_xlfn.NORM.INV(RAND(),bond_ave,bond_std))+(Y1630-Z$24)*cash*(_xlfn.NORM.INV(RAND(),cash_ave,cash_std))+(Y1630-Z$24)))</f>
        <v/>
      </c>
      <c r="AA1630" s="156">
        <f>IF((Z1630&lt;=0),0,((Z1630-AA$24)*Stock*(_xlfn.NORM.INV(RAND(),stock_ave,stock_std))+(Z1630-AA$24)*Bonds*(_xlfn.NORM.INV(RAND(),bond_ave,bond_std))+(Z1630-AA$24)*cash*(_xlfn.NORM.INV(RAND(),cash_ave,cash_std))+(Z1630-AA$24)))</f>
        <v/>
      </c>
      <c r="AB1630" s="156">
        <f>IF((AA1630&lt;=0),0,((AA1630-AB$24)*Stock*(_xlfn.NORM.INV(RAND(),stock_ave,stock_std))+(AA1630-AB$24)*Bonds*(_xlfn.NORM.INV(RAND(),bond_ave,bond_std))+(AA1630-AB$24)*cash*(_xlfn.NORM.INV(RAND(),cash_ave,cash_std))+(AA1630-AB$24)))</f>
        <v/>
      </c>
      <c r="AC1630" s="156">
        <f>IF((AB1630&lt;=0),0,((AB1630-AC$24)*Stock*(_xlfn.NORM.INV(RAND(),stock_ave,stock_std))+(AB1630-AC$24)*Bonds*(_xlfn.NORM.INV(RAND(),bond_ave,bond_std))+(AB1630-AC$24)*cash*(_xlfn.NORM.INV(RAND(),cash_ave,cash_std))+(AB1630-AC$24)))</f>
        <v/>
      </c>
      <c r="AD1630" s="156">
        <f>IF((AC1630&lt;=0),0,((AC1630-AD$24)*Stock*(_xlfn.NORM.INV(RAND(),stock_ave,stock_std))+(AC1630-AD$24)*Bonds*(_xlfn.NORM.INV(RAND(),bond_ave,bond_std))+(AC1630-AD$24)*cash*(_xlfn.NORM.INV(RAND(),cash_ave,cash_std))+(AC1630-AD$24)))</f>
        <v/>
      </c>
      <c r="AE1630" s="156">
        <f>IF((AD1630&lt;=0),0,((AD1630-AE$24)*Stock*(_xlfn.NORM.INV(RAND(),stock_ave,stock_std))+(AD1630-AE$24)*Bonds*(_xlfn.NORM.INV(RAND(),bond_ave,bond_std))+(AD1630-AE$24)*cash*(_xlfn.NORM.INV(RAND(),cash_ave,cash_std))+(AD1630-AE$24)))</f>
        <v/>
      </c>
      <c r="AF1630" s="156">
        <f>IF((AE1630&lt;=0),0,((AE1630-AF$24)*Stock*(_xlfn.NORM.INV(RAND(),stock_ave,stock_std))+(AE1630-AF$24)*Bonds*(_xlfn.NORM.INV(RAND(),bond_ave,bond_std))+(AE1630-AF$24)*cash*(_xlfn.NORM.INV(RAND(),cash_ave,cash_std))+(AE1630-AF$24)))</f>
        <v/>
      </c>
      <c r="AG1630" s="156">
        <f>IF((AF1630&lt;=0),0,((AF1630-AG$24)*Stock*(_xlfn.NORM.INV(RAND(),stock_ave,stock_std))+(AF1630-AG$24)*Bonds*(_xlfn.NORM.INV(RAND(),bond_ave,bond_std))+(AF1630-AG$24)*cash*(_xlfn.NORM.INV(RAND(),cash_ave,cash_std))+(AF1630-AG$24)))</f>
        <v/>
      </c>
      <c r="AH1630" s="156">
        <f>IF((AG1630&lt;=0),0,((AG1630-AH$24)*Stock*(_xlfn.NORM.INV(RAND(),stock_ave,stock_std))+(AG1630-AH$24)*Bonds*(_xlfn.NORM.INV(RAND(),bond_ave,bond_std))+(AG1630-AH$24)*cash*(_xlfn.NORM.INV(RAND(),cash_ave,cash_std))+(AG1630-AH$24)))</f>
        <v/>
      </c>
      <c r="AI1630" s="156">
        <f>IF((AH1630&lt;=0),0,((AH1630-AI$24)*Stock*(_xlfn.NORM.INV(RAND(),stock_ave,stock_std))+(AH1630-AI$24)*Bonds*(_xlfn.NORM.INV(RAND(),bond_ave,bond_std))+(AH1630-AI$24)*cash*(_xlfn.NORM.INV(RAND(),cash_ave,cash_std))+(AH1630-AI$24)))</f>
        <v/>
      </c>
      <c r="AJ1630" s="156">
        <f>IF((AI1630&lt;=0),0,((AI1630-AJ$24)*Stock*(_xlfn.NORM.INV(RAND(),stock_ave,stock_std))+(AI1630-AJ$24)*Bonds*(_xlfn.NORM.INV(RAND(),bond_ave,bond_std))+(AI1630-AJ$24)*cash*(_xlfn.NORM.INV(RAND(),cash_ave,cash_std))+(AI1630-AJ$24)))</f>
        <v/>
      </c>
      <c r="AK1630" s="156">
        <f>IF((AJ1630&lt;=0),0,((AJ1630-AK$24)*Stock*(_xlfn.NORM.INV(RAND(),stock_ave,stock_std))+(AJ1630-AK$24)*Bonds*(_xlfn.NORM.INV(RAND(),bond_ave,bond_std))+(AJ1630-AK$24)*cash*(_xlfn.NORM.INV(RAND(),cash_ave,cash_std))+(AJ1630-AK$24)))</f>
        <v/>
      </c>
      <c r="AL1630" s="156">
        <f>IF((AK1630&lt;=0),0,((AK1630-AL$24)*Stock*(_xlfn.NORM.INV(RAND(),stock_ave,stock_std))+(AK1630-AL$24)*Bonds*(_xlfn.NORM.INV(RAND(),bond_ave,bond_std))+(AK1630-AL$24)*cash*(_xlfn.NORM.INV(RAND(),cash_ave,cash_std))+(AK1630-AL$24)))</f>
        <v/>
      </c>
      <c r="AM1630" s="156">
        <f>IF((AL1630&lt;=0),0,((AL1630-AM$24)*Stock*(_xlfn.NORM.INV(RAND(),stock_ave,stock_std))+(AL1630-AM$24)*Bonds*(_xlfn.NORM.INV(RAND(),bond_ave,bond_std))+(AL1630-AM$24)*cash*(_xlfn.NORM.INV(RAND(),cash_ave,cash_std))+(AL1630-AM$24)))</f>
        <v/>
      </c>
      <c r="AN1630" s="156">
        <f>IF((AM1630&lt;=0),0,((AM1630-AN$24)*Stock*(_xlfn.NORM.INV(RAND(),stock_ave,stock_std))+(AM1630-AN$24)*Bonds*(_xlfn.NORM.INV(RAND(),bond_ave,bond_std))+(AM1630-AN$24)*cash*(_xlfn.NORM.INV(RAND(),cash_ave,cash_std))+(AM1630-AN$24)))</f>
        <v/>
      </c>
      <c r="AO1630" s="156">
        <f>IF((AN1630&lt;=0),0,((AN1630-AO$24)*Stock*(_xlfn.NORM.INV(RAND(),stock_ave,stock_std))+(AN1630-AO$24)*Bonds*(_xlfn.NORM.INV(RAND(),bond_ave,bond_std))+(AN1630-AO$24)*cash*(_xlfn.NORM.INV(RAND(),cash_ave,cash_std))+(AN1630-AO$24)))</f>
        <v/>
      </c>
      <c r="AP1630" s="156">
        <f>IF((AO1630&lt;=0),0,((AO1630-AP$24)*Stock*(_xlfn.NORM.INV(RAND(),stock_ave,stock_std))+(AO1630-AP$24)*Bonds*(_xlfn.NORM.INV(RAND(),bond_ave,bond_std))+(AO1630-AP$24)*cash*(_xlfn.NORM.INV(RAND(),cash_ave,cash_std))+(AO1630-AP$24)))</f>
        <v/>
      </c>
      <c r="AQ1630" s="156">
        <f>IF((AP1630&lt;=0),0,((AP1630-AQ$24)*Stock*(_xlfn.NORM.INV(RAND(),stock_ave,stock_std))+(AP1630-AQ$24)*Bonds*(_xlfn.NORM.INV(RAND(),bond_ave,bond_std))+(AP1630-AQ$24)*cash*(_xlfn.NORM.INV(RAND(),cash_ave,cash_std))+(AP1630-AQ$24)))</f>
        <v/>
      </c>
      <c r="AR1630" s="156">
        <f>IF((AQ1630&lt;=0),0,((AQ1630-AR$24)*Stock*(_xlfn.NORM.INV(RAND(),stock_ave,stock_std))+(AQ1630-AR$24)*Bonds*(_xlfn.NORM.INV(RAND(),bond_ave,bond_std))+(AQ1630-AR$24)*cash*(_xlfn.NORM.INV(RAND(),cash_ave,cash_std))+(AQ1630-AR$24)))</f>
        <v/>
      </c>
      <c r="AS1630" s="156">
        <f>IF((AR1630&lt;=0),0,((AR1630-AS$24)*Stock*(_xlfn.NORM.INV(RAND(),stock_ave,stock_std))+(AR1630-AS$24)*Bonds*(_xlfn.NORM.INV(RAND(),bond_ave,bond_std))+(AR1630-AS$24)*cash*(_xlfn.NORM.INV(RAND(),cash_ave,cash_std))+(AR1630-AS$24)))</f>
        <v/>
      </c>
      <c r="AT1630" s="156">
        <f>IF((AS1630&lt;=0),0,((AS1630-AT$24)*Stock*(_xlfn.NORM.INV(RAND(),stock_ave,stock_std))+(AS1630-AT$24)*Bonds*(_xlfn.NORM.INV(RAND(),bond_ave,bond_std))+(AS1630-AT$24)*cash*(_xlfn.NORM.INV(RAND(),cash_ave,cash_std))+(AS1630-AT$24)))</f>
        <v/>
      </c>
      <c r="AU1630" s="156">
        <f>IF((AT1630&lt;=0),0,((AT1630-AU$24)*Stock*(_xlfn.NORM.INV(RAND(),stock_ave,stock_std))+(AT1630-AU$24)*Bonds*(_xlfn.NORM.INV(RAND(),bond_ave,bond_std))+(AT1630-AU$24)*cash*(_xlfn.NORM.INV(RAND(),cash_ave,cash_std))+(AT1630-AU$24)))</f>
        <v/>
      </c>
      <c r="AV1630" s="156">
        <f>IF((AU1630&lt;=0),0,((AU1630-AV$24)*Stock*(_xlfn.NORM.INV(RAND(),stock_ave,stock_std))+(AU1630-AV$24)*Bonds*(_xlfn.NORM.INV(RAND(),bond_ave,bond_std))+(AU1630-AV$24)*cash*(_xlfn.NORM.INV(RAND(),cash_ave,cash_std))+(AU1630-AV$24)))</f>
        <v/>
      </c>
      <c r="AW1630" s="156">
        <f>IF((AV1630&lt;=0),0,((AV1630-AW$24)*Stock*(_xlfn.NORM.INV(RAND(),stock_ave,stock_std))+(AV1630-AW$24)*Bonds*(_xlfn.NORM.INV(RAND(),bond_ave,bond_std))+(AV1630-AW$24)*cash*(_xlfn.NORM.INV(RAND(),cash_ave,cash_std))+(AV1630-AW$24)))</f>
        <v/>
      </c>
      <c r="AX1630" s="159" t="n"/>
      <c r="AY1630" s="159" t="n"/>
      <c r="AZ1630" s="159" t="n"/>
      <c r="BA1630" s="159" t="n"/>
      <c r="BB1630" s="159" t="n"/>
    </row>
    <row r="1631">
      <c r="C1631" s="147" t="n"/>
      <c r="D1631" s="61">
        <f>+D1630-IF(D$18&gt;74,(D1630/D$25)*$C$10)</f>
        <v/>
      </c>
      <c r="E1631" s="61">
        <f>+E1630-IF(E$18&gt;74,(E1630/E$25)*$C$10)</f>
        <v/>
      </c>
      <c r="F1631" s="61">
        <f>+F1630-IF(F$18&gt;74,(F1630/F$25)*$C$10)</f>
        <v/>
      </c>
      <c r="G1631" s="61">
        <f>+G1630-IF(G$18&gt;74,(G1630/G$25)*$C$10)</f>
        <v/>
      </c>
      <c r="H1631" s="61">
        <f>+H1630-IF(H$18&gt;74,(H1630/H$25)*$C$10)</f>
        <v/>
      </c>
      <c r="I1631" s="61">
        <f>+I1630-IF(I$18&gt;74,(I1630/I$25)*$C$10)</f>
        <v/>
      </c>
      <c r="J1631" s="61">
        <f>+J1630-IF(J$18&gt;74,(J1630/J$25)*$C$10)</f>
        <v/>
      </c>
      <c r="K1631" s="61">
        <f>+K1630-IF(K$18&gt;74,(K1630/K$25)*$C$10)</f>
        <v/>
      </c>
      <c r="L1631" s="61">
        <f>+L1630-IF(L$18&gt;74,(L1630/L$25)*$C$10)</f>
        <v/>
      </c>
      <c r="M1631" s="61">
        <f>+M1630-IF(M$18&gt;74,(M1630/M$25)*$C$10)</f>
        <v/>
      </c>
      <c r="N1631" s="61">
        <f>+N1630-IF(N$18&gt;74,(N1630/N$25)*$C$10)</f>
        <v/>
      </c>
      <c r="O1631" s="61">
        <f>+O1630-IF(O$18&gt;74,(O1630/O$25)*$C$10)</f>
        <v/>
      </c>
      <c r="P1631" s="61">
        <f>+P1630-IF(P$18&gt;74,(P1630/P$25)*$C$10)</f>
        <v/>
      </c>
      <c r="Q1631" s="61">
        <f>+Q1630-IF(Q$18&gt;74,(Q1630/Q$25)*$C$10)</f>
        <v/>
      </c>
      <c r="R1631" s="61">
        <f>+R1630-IF(R$18&gt;74,(R1630/R$25)*$C$10)</f>
        <v/>
      </c>
      <c r="S1631" s="61">
        <f>+S1630-IF(S$18&gt;74,(S1630/S$25)*$C$10)</f>
        <v/>
      </c>
      <c r="T1631" s="61">
        <f>+T1630-IF(T$18&gt;74,(T1630/T$25)*$C$10)</f>
        <v/>
      </c>
      <c r="U1631" s="61">
        <f>+U1630-IF(U$18&gt;74,(U1630/U$25)*$C$10)</f>
        <v/>
      </c>
      <c r="V1631" s="61">
        <f>+V1630-IF(V$18&gt;74,(V1630/V$25)*$C$10)</f>
        <v/>
      </c>
      <c r="W1631" s="61">
        <f>+W1630-IF(W$18&gt;74,(W1630/W$25)*$C$10)</f>
        <v/>
      </c>
      <c r="X1631" s="61">
        <f>+X1630-IF(X$18&gt;74,(X1630/X$25)*$C$10)</f>
        <v/>
      </c>
      <c r="Y1631" s="61">
        <f>+Y1630-IF(Y$18&gt;74,(Y1630/Y$25)*$C$10)</f>
        <v/>
      </c>
      <c r="Z1631" s="61">
        <f>+Z1630-IF(Z$18&gt;74,(Z1630/Z$25)*$C$10)</f>
        <v/>
      </c>
      <c r="AA1631" s="61">
        <f>+AA1630-IF(AA$18&gt;74,(AA1630/AA$25)*$C$10)</f>
        <v/>
      </c>
      <c r="AB1631" s="61">
        <f>+AB1630-IF(AB$18&gt;74,(AB1630/AB$25)*$C$10)</f>
        <v/>
      </c>
      <c r="AC1631" s="61">
        <f>+AC1630-IF(AC$18&gt;74,(AC1630/AC$25)*$C$10)</f>
        <v/>
      </c>
      <c r="AD1631" s="61">
        <f>+AD1630-IF(AD$18&gt;74,(AD1630/AD$25)*$C$10)</f>
        <v/>
      </c>
      <c r="AE1631" s="61">
        <f>+AE1630-IF(AE$18&gt;74,(AE1630/AE$25)*$C$10)</f>
        <v/>
      </c>
      <c r="AF1631" s="61">
        <f>+AF1630-IF(AF$18&gt;74,(AF1630/AF$25)*$C$10)</f>
        <v/>
      </c>
      <c r="AG1631" s="61">
        <f>+AG1630-IF(AG$18&gt;74,(AG1630/AG$25)*$C$10)</f>
        <v/>
      </c>
      <c r="AH1631" s="61">
        <f>+AH1630-IF(AH$18&gt;74,(AH1630/AH$25)*$C$10)</f>
        <v/>
      </c>
      <c r="AI1631" s="61">
        <f>+AI1630-IF(AI$18&gt;74,(AI1630/AI$25)*$C$10)</f>
        <v/>
      </c>
      <c r="AJ1631" s="61">
        <f>+AJ1630-IF(AJ$18&gt;74,(AJ1630/AJ$25)*$C$10)</f>
        <v/>
      </c>
      <c r="AK1631" s="61">
        <f>+AK1630-IF(AK$18&gt;74,(AK1630/AK$25)*$C$10)</f>
        <v/>
      </c>
      <c r="AL1631" s="61">
        <f>+AL1630-IF(AL$18&gt;74,(AL1630/AL$25)*$C$10)</f>
        <v/>
      </c>
      <c r="AM1631" s="61">
        <f>+AM1630-IF(AM$18&gt;74,(AM1630/AM$25)*$C$10)</f>
        <v/>
      </c>
      <c r="AN1631" s="61">
        <f>+AN1630-IF(AN$18&gt;74,(AN1630/AN$25)*$C$10)</f>
        <v/>
      </c>
      <c r="AO1631" s="61">
        <f>+AO1630-IF(AO$18&gt;74,(AO1630/AO$25)*$C$10)</f>
        <v/>
      </c>
      <c r="AP1631" s="61">
        <f>+AP1630-IF(AP$18&gt;74,(AP1630/AP$25)*$C$10)</f>
        <v/>
      </c>
      <c r="AQ1631" s="61">
        <f>+AQ1630-IF(AQ$18&gt;74,(AQ1630/AQ$25)*$C$10)</f>
        <v/>
      </c>
      <c r="AR1631" s="61">
        <f>+AR1630-IF(AR$18&gt;74,(AR1630/AR$25)*$C$10)</f>
        <v/>
      </c>
      <c r="AS1631" s="61">
        <f>+AS1630-IF(AS$18&gt;74,(AS1630/AS$25)*$C$10)</f>
        <v/>
      </c>
      <c r="AT1631" s="61">
        <f>+AT1630-IF(AT$18&gt;74,(AT1630/AT$25)*$C$10)</f>
        <v/>
      </c>
      <c r="AU1631" s="61">
        <f>+AU1630-IF(AU$18&gt;74,(AU1630/AU$25)*$C$10)</f>
        <v/>
      </c>
      <c r="AV1631" s="61">
        <f>+AV1630-IF(AV$18&gt;74,(AV1630/AV$25)*$C$10)</f>
        <v/>
      </c>
      <c r="AW1631" s="61">
        <f>+AW1630-IF(AW$18&gt;74,(AW1630/AW$25)*$C$10)</f>
        <v/>
      </c>
      <c r="AX1631" s="35">
        <f>IF(AW1631&gt;0,1,0)</f>
        <v/>
      </c>
      <c r="AY1631" s="35">
        <f>IF(AL1631&gt;0,1,0)</f>
        <v/>
      </c>
      <c r="AZ1631" s="35">
        <f>IF(AG1631&gt;0,1,0)</f>
        <v/>
      </c>
      <c r="BA1631" s="35">
        <f>IF(AB1631&gt;0,1,0)</f>
        <v/>
      </c>
      <c r="BB1631" s="35">
        <f>IF(W1631&gt;0,1,0)</f>
        <v/>
      </c>
    </row>
    <row r="1632">
      <c r="B1632" s="154" t="inlineStr">
        <is>
          <t>trial 803</t>
        </is>
      </c>
      <c r="C1632" s="155">
        <f>+start-C1629</f>
        <v/>
      </c>
      <c r="D1632" s="156">
        <f>IF((C1632&lt;=0),0,((C1632-D$24)*Stock*(_xlfn.NORM.INV(RAND(),stock_ave,stock_std))+(C1632-D$24)*Bonds*(_xlfn.NORM.INV(RAND(),bond_ave,bond_std))+(C1632-D$24)*cash*(_xlfn.NORM.INV(RAND(),cash_ave,cash_std))+(C1632-D$24)))</f>
        <v/>
      </c>
      <c r="E1632" s="156">
        <f>IF((D1632&lt;=0),0,((D1632-E$24)*Stock*(_xlfn.NORM.INV(RAND(),stock_ave,stock_std))+(D1632-E$24)*Bonds*(_xlfn.NORM.INV(RAND(),bond_ave,bond_std))+(D1632-E$24)*cash*(_xlfn.NORM.INV(RAND(),cash_ave,cash_std))+(D1632-E$24)))</f>
        <v/>
      </c>
      <c r="F1632" s="156">
        <f>IF((E1632&lt;=0),0,((E1632-F$24)*Stock*(_xlfn.NORM.INV(RAND(),stock_ave,stock_std))+(E1632-F$24)*Bonds*(_xlfn.NORM.INV(RAND(),bond_ave,bond_std))+(E1632-F$24)*cash*(_xlfn.NORM.INV(RAND(),cash_ave,cash_std))+(E1632-F$24)))</f>
        <v/>
      </c>
      <c r="G1632" s="156">
        <f>IF((F1632&lt;=0),0,((F1632-G$24)*Stock*(_xlfn.NORM.INV(RAND(),stock_ave,stock_std))+(F1632-G$24)*Bonds*(_xlfn.NORM.INV(RAND(),bond_ave,bond_std))+(F1632-G$24)*cash*(_xlfn.NORM.INV(RAND(),cash_ave,cash_std))+(F1632-G$24)))</f>
        <v/>
      </c>
      <c r="H1632" s="156">
        <f>IF((G1632&lt;=0),0,((G1632-H$24)*Stock*(_xlfn.NORM.INV(RAND(),stock_ave,stock_std))+(G1632-H$24)*Bonds*(_xlfn.NORM.INV(RAND(),bond_ave,bond_std))+(G1632-H$24)*cash*(_xlfn.NORM.INV(RAND(),cash_ave,cash_std))+(G1632-H$24)))</f>
        <v/>
      </c>
      <c r="I1632" s="156">
        <f>IF((H1632&lt;=0),0,((H1632-I$24)*Stock*(_xlfn.NORM.INV(RAND(),stock_ave,stock_std))+(H1632-I$24)*Bonds*(_xlfn.NORM.INV(RAND(),bond_ave,bond_std))+(H1632-I$24)*cash*(_xlfn.NORM.INV(RAND(),cash_ave,cash_std))+(H1632-I$24)))</f>
        <v/>
      </c>
      <c r="J1632" s="156">
        <f>IF((I1632&lt;=0),0,((I1632-J$24)*Stock*(_xlfn.NORM.INV(RAND(),stock_ave,stock_std))+(I1632-J$24)*Bonds*(_xlfn.NORM.INV(RAND(),bond_ave,bond_std))+(I1632-J$24)*cash*(_xlfn.NORM.INV(RAND(),cash_ave,cash_std))+(I1632-J$24)))</f>
        <v/>
      </c>
      <c r="K1632" s="156">
        <f>IF((J1632&lt;=0),0,((J1632-K$24)*Stock*(_xlfn.NORM.INV(RAND(),stock_ave,stock_std))+(J1632-K$24)*Bonds*(_xlfn.NORM.INV(RAND(),bond_ave,bond_std))+(J1632-K$24)*cash*(_xlfn.NORM.INV(RAND(),cash_ave,cash_std))+(J1632-K$24)))</f>
        <v/>
      </c>
      <c r="L1632" s="156">
        <f>IF((K1632&lt;=0),0,((K1632-L$24)*Stock*(_xlfn.NORM.INV(RAND(),stock_ave,stock_std))+(K1632-L$24)*Bonds*(_xlfn.NORM.INV(RAND(),bond_ave,bond_std))+(K1632-L$24)*cash*(_xlfn.NORM.INV(RAND(),cash_ave,cash_std))+(K1632-L$24)))</f>
        <v/>
      </c>
      <c r="M1632" s="156">
        <f>IF((L1632&lt;=0),0,((L1632-M$24)*Stock*(_xlfn.NORM.INV(RAND(),stock_ave,stock_std))+(L1632-M$24)*Bonds*(_xlfn.NORM.INV(RAND(),bond_ave,bond_std))+(L1632-M$24)*cash*(_xlfn.NORM.INV(RAND(),cash_ave,cash_std))+(L1632-M$24)))</f>
        <v/>
      </c>
      <c r="N1632" s="156">
        <f>IF((M1632&lt;=0),0,((M1632-N$24)*Stock*(_xlfn.NORM.INV(RAND(),stock_ave,stock_std))+(M1632-N$24)*Bonds*(_xlfn.NORM.INV(RAND(),bond_ave,bond_std))+(M1632-N$24)*cash*(_xlfn.NORM.INV(RAND(),cash_ave,cash_std))+(M1632-N$24)))</f>
        <v/>
      </c>
      <c r="O1632" s="156">
        <f>IF((N1632&lt;=0),0,((N1632-O$24)*Stock*(_xlfn.NORM.INV(RAND(),stock_ave,stock_std))+(N1632-O$24)*Bonds*(_xlfn.NORM.INV(RAND(),bond_ave,bond_std))+(N1632-O$24)*cash*(_xlfn.NORM.INV(RAND(),cash_ave,cash_std))+(N1632-O$24)))</f>
        <v/>
      </c>
      <c r="P1632" s="156">
        <f>IF((O1632&lt;=0),0,((O1632-P$24)*Stock*(_xlfn.NORM.INV(RAND(),stock_ave,stock_std))+(O1632-P$24)*Bonds*(_xlfn.NORM.INV(RAND(),bond_ave,bond_std))+(O1632-P$24)*cash*(_xlfn.NORM.INV(RAND(),cash_ave,cash_std))+(O1632-P$24)))</f>
        <v/>
      </c>
      <c r="Q1632" s="156">
        <f>IF((P1632&lt;=0),0,((P1632-Q$24)*Stock*(_xlfn.NORM.INV(RAND(),stock_ave,stock_std))+(P1632-Q$24)*Bonds*(_xlfn.NORM.INV(RAND(),bond_ave,bond_std))+(P1632-Q$24)*cash*(_xlfn.NORM.INV(RAND(),cash_ave,cash_std))+(P1632-Q$24)))</f>
        <v/>
      </c>
      <c r="R1632" s="156">
        <f>IF((Q1632&lt;=0),0,((Q1632-R$24)*Stock*(_xlfn.NORM.INV(RAND(),stock_ave,stock_std))+(Q1632-R$24)*Bonds*(_xlfn.NORM.INV(RAND(),bond_ave,bond_std))+(Q1632-R$24)*cash*(_xlfn.NORM.INV(RAND(),cash_ave,cash_std))+(Q1632-R$24)))</f>
        <v/>
      </c>
      <c r="S1632" s="156">
        <f>IF((R1632&lt;=0),0,((R1632-S$24)*Stock*(_xlfn.NORM.INV(RAND(),stock_ave,stock_std))+(R1632-S$24)*Bonds*(_xlfn.NORM.INV(RAND(),bond_ave,bond_std))+(R1632-S$24)*cash*(_xlfn.NORM.INV(RAND(),cash_ave,cash_std))+(R1632-S$24)))</f>
        <v/>
      </c>
      <c r="T1632" s="156">
        <f>IF((S1632&lt;=0),0,((S1632-T$24)*Stock*(_xlfn.NORM.INV(RAND(),stock_ave,stock_std))+(S1632-T$24)*Bonds*(_xlfn.NORM.INV(RAND(),bond_ave,bond_std))+(S1632-T$24)*cash*(_xlfn.NORM.INV(RAND(),cash_ave,cash_std))+(S1632-T$24)))</f>
        <v/>
      </c>
      <c r="U1632" s="156">
        <f>IF((T1632&lt;=0),0,((T1632-U$24)*Stock*(_xlfn.NORM.INV(RAND(),stock_ave,stock_std))+(T1632-U$24)*Bonds*(_xlfn.NORM.INV(RAND(),bond_ave,bond_std))+(T1632-U$24)*cash*(_xlfn.NORM.INV(RAND(),cash_ave,cash_std))+(T1632-U$24)))</f>
        <v/>
      </c>
      <c r="V1632" s="156">
        <f>IF((U1632&lt;=0),0,((U1632-V$24)*Stock*(_xlfn.NORM.INV(RAND(),stock_ave,stock_std))+(U1632-V$24)*Bonds*(_xlfn.NORM.INV(RAND(),bond_ave,bond_std))+(U1632-V$24)*cash*(_xlfn.NORM.INV(RAND(),cash_ave,cash_std))+(U1632-V$24)))</f>
        <v/>
      </c>
      <c r="W1632" s="156">
        <f>IF((V1632&lt;=0),0,((V1632-W$24)*Stock*(_xlfn.NORM.INV(RAND(),stock_ave,stock_std))+(V1632-W$24)*Bonds*(_xlfn.NORM.INV(RAND(),bond_ave,bond_std))+(V1632-W$24)*cash*(_xlfn.NORM.INV(RAND(),cash_ave,cash_std))+(V1632-W$24)))</f>
        <v/>
      </c>
      <c r="X1632" s="156">
        <f>IF((W1632&lt;=0),0,((W1632-X$24)*Stock*(_xlfn.NORM.INV(RAND(),stock_ave,stock_std))+(W1632-X$24)*Bonds*(_xlfn.NORM.INV(RAND(),bond_ave,bond_std))+(W1632-X$24)*cash*(_xlfn.NORM.INV(RAND(),cash_ave,cash_std))+(W1632-X$24)))</f>
        <v/>
      </c>
      <c r="Y1632" s="156">
        <f>IF((X1632&lt;=0),0,((X1632-Y$24)*Stock*(_xlfn.NORM.INV(RAND(),stock_ave,stock_std))+(X1632-Y$24)*Bonds*(_xlfn.NORM.INV(RAND(),bond_ave,bond_std))+(X1632-Y$24)*cash*(_xlfn.NORM.INV(RAND(),cash_ave,cash_std))+(X1632-Y$24)))</f>
        <v/>
      </c>
      <c r="Z1632" s="156">
        <f>IF((Y1632&lt;=0),0,((Y1632-Z$24)*Stock*(_xlfn.NORM.INV(RAND(),stock_ave,stock_std))+(Y1632-Z$24)*Bonds*(_xlfn.NORM.INV(RAND(),bond_ave,bond_std))+(Y1632-Z$24)*cash*(_xlfn.NORM.INV(RAND(),cash_ave,cash_std))+(Y1632-Z$24)))</f>
        <v/>
      </c>
      <c r="AA1632" s="156">
        <f>IF((Z1632&lt;=0),0,((Z1632-AA$24)*Stock*(_xlfn.NORM.INV(RAND(),stock_ave,stock_std))+(Z1632-AA$24)*Bonds*(_xlfn.NORM.INV(RAND(),bond_ave,bond_std))+(Z1632-AA$24)*cash*(_xlfn.NORM.INV(RAND(),cash_ave,cash_std))+(Z1632-AA$24)))</f>
        <v/>
      </c>
      <c r="AB1632" s="156">
        <f>IF((AA1632&lt;=0),0,((AA1632-AB$24)*Stock*(_xlfn.NORM.INV(RAND(),stock_ave,stock_std))+(AA1632-AB$24)*Bonds*(_xlfn.NORM.INV(RAND(),bond_ave,bond_std))+(AA1632-AB$24)*cash*(_xlfn.NORM.INV(RAND(),cash_ave,cash_std))+(AA1632-AB$24)))</f>
        <v/>
      </c>
      <c r="AC1632" s="156">
        <f>IF((AB1632&lt;=0),0,((AB1632-AC$24)*Stock*(_xlfn.NORM.INV(RAND(),stock_ave,stock_std))+(AB1632-AC$24)*Bonds*(_xlfn.NORM.INV(RAND(),bond_ave,bond_std))+(AB1632-AC$24)*cash*(_xlfn.NORM.INV(RAND(),cash_ave,cash_std))+(AB1632-AC$24)))</f>
        <v/>
      </c>
      <c r="AD1632" s="156">
        <f>IF((AC1632&lt;=0),0,((AC1632-AD$24)*Stock*(_xlfn.NORM.INV(RAND(),stock_ave,stock_std))+(AC1632-AD$24)*Bonds*(_xlfn.NORM.INV(RAND(),bond_ave,bond_std))+(AC1632-AD$24)*cash*(_xlfn.NORM.INV(RAND(),cash_ave,cash_std))+(AC1632-AD$24)))</f>
        <v/>
      </c>
      <c r="AE1632" s="156">
        <f>IF((AD1632&lt;=0),0,((AD1632-AE$24)*Stock*(_xlfn.NORM.INV(RAND(),stock_ave,stock_std))+(AD1632-AE$24)*Bonds*(_xlfn.NORM.INV(RAND(),bond_ave,bond_std))+(AD1632-AE$24)*cash*(_xlfn.NORM.INV(RAND(),cash_ave,cash_std))+(AD1632-AE$24)))</f>
        <v/>
      </c>
      <c r="AF1632" s="156">
        <f>IF((AE1632&lt;=0),0,((AE1632-AF$24)*Stock*(_xlfn.NORM.INV(RAND(),stock_ave,stock_std))+(AE1632-AF$24)*Bonds*(_xlfn.NORM.INV(RAND(),bond_ave,bond_std))+(AE1632-AF$24)*cash*(_xlfn.NORM.INV(RAND(),cash_ave,cash_std))+(AE1632-AF$24)))</f>
        <v/>
      </c>
      <c r="AG1632" s="156">
        <f>IF((AF1632&lt;=0),0,((AF1632-AG$24)*Stock*(_xlfn.NORM.INV(RAND(),stock_ave,stock_std))+(AF1632-AG$24)*Bonds*(_xlfn.NORM.INV(RAND(),bond_ave,bond_std))+(AF1632-AG$24)*cash*(_xlfn.NORM.INV(RAND(),cash_ave,cash_std))+(AF1632-AG$24)))</f>
        <v/>
      </c>
      <c r="AH1632" s="156">
        <f>IF((AG1632&lt;=0),0,((AG1632-AH$24)*Stock*(_xlfn.NORM.INV(RAND(),stock_ave,stock_std))+(AG1632-AH$24)*Bonds*(_xlfn.NORM.INV(RAND(),bond_ave,bond_std))+(AG1632-AH$24)*cash*(_xlfn.NORM.INV(RAND(),cash_ave,cash_std))+(AG1632-AH$24)))</f>
        <v/>
      </c>
      <c r="AI1632" s="156">
        <f>IF((AH1632&lt;=0),0,((AH1632-AI$24)*Stock*(_xlfn.NORM.INV(RAND(),stock_ave,stock_std))+(AH1632-AI$24)*Bonds*(_xlfn.NORM.INV(RAND(),bond_ave,bond_std))+(AH1632-AI$24)*cash*(_xlfn.NORM.INV(RAND(),cash_ave,cash_std))+(AH1632-AI$24)))</f>
        <v/>
      </c>
      <c r="AJ1632" s="156">
        <f>IF((AI1632&lt;=0),0,((AI1632-AJ$24)*Stock*(_xlfn.NORM.INV(RAND(),stock_ave,stock_std))+(AI1632-AJ$24)*Bonds*(_xlfn.NORM.INV(RAND(),bond_ave,bond_std))+(AI1632-AJ$24)*cash*(_xlfn.NORM.INV(RAND(),cash_ave,cash_std))+(AI1632-AJ$24)))</f>
        <v/>
      </c>
      <c r="AK1632" s="156">
        <f>IF((AJ1632&lt;=0),0,((AJ1632-AK$24)*Stock*(_xlfn.NORM.INV(RAND(),stock_ave,stock_std))+(AJ1632-AK$24)*Bonds*(_xlfn.NORM.INV(RAND(),bond_ave,bond_std))+(AJ1632-AK$24)*cash*(_xlfn.NORM.INV(RAND(),cash_ave,cash_std))+(AJ1632-AK$24)))</f>
        <v/>
      </c>
      <c r="AL1632" s="156">
        <f>IF((AK1632&lt;=0),0,((AK1632-AL$24)*Stock*(_xlfn.NORM.INV(RAND(),stock_ave,stock_std))+(AK1632-AL$24)*Bonds*(_xlfn.NORM.INV(RAND(),bond_ave,bond_std))+(AK1632-AL$24)*cash*(_xlfn.NORM.INV(RAND(),cash_ave,cash_std))+(AK1632-AL$24)))</f>
        <v/>
      </c>
      <c r="AM1632" s="156">
        <f>IF((AL1632&lt;=0),0,((AL1632-AM$24)*Stock*(_xlfn.NORM.INV(RAND(),stock_ave,stock_std))+(AL1632-AM$24)*Bonds*(_xlfn.NORM.INV(RAND(),bond_ave,bond_std))+(AL1632-AM$24)*cash*(_xlfn.NORM.INV(RAND(),cash_ave,cash_std))+(AL1632-AM$24)))</f>
        <v/>
      </c>
      <c r="AN1632" s="156">
        <f>IF((AM1632&lt;=0),0,((AM1632-AN$24)*Stock*(_xlfn.NORM.INV(RAND(),stock_ave,stock_std))+(AM1632-AN$24)*Bonds*(_xlfn.NORM.INV(RAND(),bond_ave,bond_std))+(AM1632-AN$24)*cash*(_xlfn.NORM.INV(RAND(),cash_ave,cash_std))+(AM1632-AN$24)))</f>
        <v/>
      </c>
      <c r="AO1632" s="156">
        <f>IF((AN1632&lt;=0),0,((AN1632-AO$24)*Stock*(_xlfn.NORM.INV(RAND(),stock_ave,stock_std))+(AN1632-AO$24)*Bonds*(_xlfn.NORM.INV(RAND(),bond_ave,bond_std))+(AN1632-AO$24)*cash*(_xlfn.NORM.INV(RAND(),cash_ave,cash_std))+(AN1632-AO$24)))</f>
        <v/>
      </c>
      <c r="AP1632" s="156">
        <f>IF((AO1632&lt;=0),0,((AO1632-AP$24)*Stock*(_xlfn.NORM.INV(RAND(),stock_ave,stock_std))+(AO1632-AP$24)*Bonds*(_xlfn.NORM.INV(RAND(),bond_ave,bond_std))+(AO1632-AP$24)*cash*(_xlfn.NORM.INV(RAND(),cash_ave,cash_std))+(AO1632-AP$24)))</f>
        <v/>
      </c>
      <c r="AQ1632" s="156">
        <f>IF((AP1632&lt;=0),0,((AP1632-AQ$24)*Stock*(_xlfn.NORM.INV(RAND(),stock_ave,stock_std))+(AP1632-AQ$24)*Bonds*(_xlfn.NORM.INV(RAND(),bond_ave,bond_std))+(AP1632-AQ$24)*cash*(_xlfn.NORM.INV(RAND(),cash_ave,cash_std))+(AP1632-AQ$24)))</f>
        <v/>
      </c>
      <c r="AR1632" s="156">
        <f>IF((AQ1632&lt;=0),0,((AQ1632-AR$24)*Stock*(_xlfn.NORM.INV(RAND(),stock_ave,stock_std))+(AQ1632-AR$24)*Bonds*(_xlfn.NORM.INV(RAND(),bond_ave,bond_std))+(AQ1632-AR$24)*cash*(_xlfn.NORM.INV(RAND(),cash_ave,cash_std))+(AQ1632-AR$24)))</f>
        <v/>
      </c>
      <c r="AS1632" s="156">
        <f>IF((AR1632&lt;=0),0,((AR1632-AS$24)*Stock*(_xlfn.NORM.INV(RAND(),stock_ave,stock_std))+(AR1632-AS$24)*Bonds*(_xlfn.NORM.INV(RAND(),bond_ave,bond_std))+(AR1632-AS$24)*cash*(_xlfn.NORM.INV(RAND(),cash_ave,cash_std))+(AR1632-AS$24)))</f>
        <v/>
      </c>
      <c r="AT1632" s="156">
        <f>IF((AS1632&lt;=0),0,((AS1632-AT$24)*Stock*(_xlfn.NORM.INV(RAND(),stock_ave,stock_std))+(AS1632-AT$24)*Bonds*(_xlfn.NORM.INV(RAND(),bond_ave,bond_std))+(AS1632-AT$24)*cash*(_xlfn.NORM.INV(RAND(),cash_ave,cash_std))+(AS1632-AT$24)))</f>
        <v/>
      </c>
      <c r="AU1632" s="156">
        <f>IF((AT1632&lt;=0),0,((AT1632-AU$24)*Stock*(_xlfn.NORM.INV(RAND(),stock_ave,stock_std))+(AT1632-AU$24)*Bonds*(_xlfn.NORM.INV(RAND(),bond_ave,bond_std))+(AT1632-AU$24)*cash*(_xlfn.NORM.INV(RAND(),cash_ave,cash_std))+(AT1632-AU$24)))</f>
        <v/>
      </c>
      <c r="AV1632" s="156">
        <f>IF((AU1632&lt;=0),0,((AU1632-AV$24)*Stock*(_xlfn.NORM.INV(RAND(),stock_ave,stock_std))+(AU1632-AV$24)*Bonds*(_xlfn.NORM.INV(RAND(),bond_ave,bond_std))+(AU1632-AV$24)*cash*(_xlfn.NORM.INV(RAND(),cash_ave,cash_std))+(AU1632-AV$24)))</f>
        <v/>
      </c>
      <c r="AW1632" s="156">
        <f>IF((AV1632&lt;=0),0,((AV1632-AW$24)*Stock*(_xlfn.NORM.INV(RAND(),stock_ave,stock_std))+(AV1632-AW$24)*Bonds*(_xlfn.NORM.INV(RAND(),bond_ave,bond_std))+(AV1632-AW$24)*cash*(_xlfn.NORM.INV(RAND(),cash_ave,cash_std))+(AV1632-AW$24)))</f>
        <v/>
      </c>
      <c r="AX1632" s="159" t="n"/>
      <c r="AY1632" s="159" t="n"/>
      <c r="AZ1632" s="159" t="n"/>
      <c r="BA1632" s="159" t="n"/>
      <c r="BB1632" s="159" t="n"/>
    </row>
    <row r="1633">
      <c r="C1633" s="147" t="n"/>
      <c r="D1633" s="61">
        <f>+D1632-IF(D$18&gt;74,(D1632/D$25)*$C$10)</f>
        <v/>
      </c>
      <c r="E1633" s="61">
        <f>+E1632-IF(E$18&gt;74,(E1632/E$25)*$C$10)</f>
        <v/>
      </c>
      <c r="F1633" s="61">
        <f>+F1632-IF(F$18&gt;74,(F1632/F$25)*$C$10)</f>
        <v/>
      </c>
      <c r="G1633" s="61">
        <f>+G1632-IF(G$18&gt;74,(G1632/G$25)*$C$10)</f>
        <v/>
      </c>
      <c r="H1633" s="61">
        <f>+H1632-IF(H$18&gt;74,(H1632/H$25)*$C$10)</f>
        <v/>
      </c>
      <c r="I1633" s="61">
        <f>+I1632-IF(I$18&gt;74,(I1632/I$25)*$C$10)</f>
        <v/>
      </c>
      <c r="J1633" s="61">
        <f>+J1632-IF(J$18&gt;74,(J1632/J$25)*$C$10)</f>
        <v/>
      </c>
      <c r="K1633" s="61">
        <f>+K1632-IF(K$18&gt;74,(K1632/K$25)*$C$10)</f>
        <v/>
      </c>
      <c r="L1633" s="61">
        <f>+L1632-IF(L$18&gt;74,(L1632/L$25)*$C$10)</f>
        <v/>
      </c>
      <c r="M1633" s="61">
        <f>+M1632-IF(M$18&gt;74,(M1632/M$25)*$C$10)</f>
        <v/>
      </c>
      <c r="N1633" s="61">
        <f>+N1632-IF(N$18&gt;74,(N1632/N$25)*$C$10)</f>
        <v/>
      </c>
      <c r="O1633" s="61">
        <f>+O1632-IF(O$18&gt;74,(O1632/O$25)*$C$10)</f>
        <v/>
      </c>
      <c r="P1633" s="61">
        <f>+P1632-IF(P$18&gt;74,(P1632/P$25)*$C$10)</f>
        <v/>
      </c>
      <c r="Q1633" s="61">
        <f>+Q1632-IF(Q$18&gt;74,(Q1632/Q$25)*$C$10)</f>
        <v/>
      </c>
      <c r="R1633" s="61">
        <f>+R1632-IF(R$18&gt;74,(R1632/R$25)*$C$10)</f>
        <v/>
      </c>
      <c r="S1633" s="61">
        <f>+S1632-IF(S$18&gt;74,(S1632/S$25)*$C$10)</f>
        <v/>
      </c>
      <c r="T1633" s="61">
        <f>+T1632-IF(T$18&gt;74,(T1632/T$25)*$C$10)</f>
        <v/>
      </c>
      <c r="U1633" s="61">
        <f>+U1632-IF(U$18&gt;74,(U1632/U$25)*$C$10)</f>
        <v/>
      </c>
      <c r="V1633" s="61">
        <f>+V1632-IF(V$18&gt;74,(V1632/V$25)*$C$10)</f>
        <v/>
      </c>
      <c r="W1633" s="61">
        <f>+W1632-IF(W$18&gt;74,(W1632/W$25)*$C$10)</f>
        <v/>
      </c>
      <c r="X1633" s="61">
        <f>+X1632-IF(X$18&gt;74,(X1632/X$25)*$C$10)</f>
        <v/>
      </c>
      <c r="Y1633" s="61">
        <f>+Y1632-IF(Y$18&gt;74,(Y1632/Y$25)*$C$10)</f>
        <v/>
      </c>
      <c r="Z1633" s="61">
        <f>+Z1632-IF(Z$18&gt;74,(Z1632/Z$25)*$C$10)</f>
        <v/>
      </c>
      <c r="AA1633" s="61">
        <f>+AA1632-IF(AA$18&gt;74,(AA1632/AA$25)*$C$10)</f>
        <v/>
      </c>
      <c r="AB1633" s="61">
        <f>+AB1632-IF(AB$18&gt;74,(AB1632/AB$25)*$C$10)</f>
        <v/>
      </c>
      <c r="AC1633" s="61">
        <f>+AC1632-IF(AC$18&gt;74,(AC1632/AC$25)*$C$10)</f>
        <v/>
      </c>
      <c r="AD1633" s="61">
        <f>+AD1632-IF(AD$18&gt;74,(AD1632/AD$25)*$C$10)</f>
        <v/>
      </c>
      <c r="AE1633" s="61">
        <f>+AE1632-IF(AE$18&gt;74,(AE1632/AE$25)*$C$10)</f>
        <v/>
      </c>
      <c r="AF1633" s="61">
        <f>+AF1632-IF(AF$18&gt;74,(AF1632/AF$25)*$C$10)</f>
        <v/>
      </c>
      <c r="AG1633" s="61">
        <f>+AG1632-IF(AG$18&gt;74,(AG1632/AG$25)*$C$10)</f>
        <v/>
      </c>
      <c r="AH1633" s="61">
        <f>+AH1632-IF(AH$18&gt;74,(AH1632/AH$25)*$C$10)</f>
        <v/>
      </c>
      <c r="AI1633" s="61">
        <f>+AI1632-IF(AI$18&gt;74,(AI1632/AI$25)*$C$10)</f>
        <v/>
      </c>
      <c r="AJ1633" s="61">
        <f>+AJ1632-IF(AJ$18&gt;74,(AJ1632/AJ$25)*$C$10)</f>
        <v/>
      </c>
      <c r="AK1633" s="61">
        <f>+AK1632-IF(AK$18&gt;74,(AK1632/AK$25)*$C$10)</f>
        <v/>
      </c>
      <c r="AL1633" s="61">
        <f>+AL1632-IF(AL$18&gt;74,(AL1632/AL$25)*$C$10)</f>
        <v/>
      </c>
      <c r="AM1633" s="61">
        <f>+AM1632-IF(AM$18&gt;74,(AM1632/AM$25)*$C$10)</f>
        <v/>
      </c>
      <c r="AN1633" s="61">
        <f>+AN1632-IF(AN$18&gt;74,(AN1632/AN$25)*$C$10)</f>
        <v/>
      </c>
      <c r="AO1633" s="61">
        <f>+AO1632-IF(AO$18&gt;74,(AO1632/AO$25)*$C$10)</f>
        <v/>
      </c>
      <c r="AP1633" s="61">
        <f>+AP1632-IF(AP$18&gt;74,(AP1632/AP$25)*$C$10)</f>
        <v/>
      </c>
      <c r="AQ1633" s="61">
        <f>+AQ1632-IF(AQ$18&gt;74,(AQ1632/AQ$25)*$C$10)</f>
        <v/>
      </c>
      <c r="AR1633" s="61">
        <f>+AR1632-IF(AR$18&gt;74,(AR1632/AR$25)*$C$10)</f>
        <v/>
      </c>
      <c r="AS1633" s="61">
        <f>+AS1632-IF(AS$18&gt;74,(AS1632/AS$25)*$C$10)</f>
        <v/>
      </c>
      <c r="AT1633" s="61">
        <f>+AT1632-IF(AT$18&gt;74,(AT1632/AT$25)*$C$10)</f>
        <v/>
      </c>
      <c r="AU1633" s="61">
        <f>+AU1632-IF(AU$18&gt;74,(AU1632/AU$25)*$C$10)</f>
        <v/>
      </c>
      <c r="AV1633" s="61">
        <f>+AV1632-IF(AV$18&gt;74,(AV1632/AV$25)*$C$10)</f>
        <v/>
      </c>
      <c r="AW1633" s="61">
        <f>+AW1632-IF(AW$18&gt;74,(AW1632/AW$25)*$C$10)</f>
        <v/>
      </c>
      <c r="AX1633" s="35">
        <f>IF(AW1633&gt;0,1,0)</f>
        <v/>
      </c>
      <c r="AY1633" s="35">
        <f>IF(AL1633&gt;0,1,0)</f>
        <v/>
      </c>
      <c r="AZ1633" s="35">
        <f>IF(AG1633&gt;0,1,0)</f>
        <v/>
      </c>
      <c r="BA1633" s="35">
        <f>IF(AB1633&gt;0,1,0)</f>
        <v/>
      </c>
      <c r="BB1633" s="35">
        <f>IF(W1633&gt;0,1,0)</f>
        <v/>
      </c>
    </row>
    <row r="1634">
      <c r="B1634" s="154" t="inlineStr">
        <is>
          <t>trial 804</t>
        </is>
      </c>
      <c r="C1634" s="155">
        <f>+start-C1631</f>
        <v/>
      </c>
      <c r="D1634" s="156">
        <f>IF((C1634&lt;=0),0,((C1634-D$24)*Stock*(_xlfn.NORM.INV(RAND(),stock_ave,stock_std))+(C1634-D$24)*Bonds*(_xlfn.NORM.INV(RAND(),bond_ave,bond_std))+(C1634-D$24)*cash*(_xlfn.NORM.INV(RAND(),cash_ave,cash_std))+(C1634-D$24)))</f>
        <v/>
      </c>
      <c r="E1634" s="156">
        <f>IF((D1634&lt;=0),0,((D1634-E$24)*Stock*(_xlfn.NORM.INV(RAND(),stock_ave,stock_std))+(D1634-E$24)*Bonds*(_xlfn.NORM.INV(RAND(),bond_ave,bond_std))+(D1634-E$24)*cash*(_xlfn.NORM.INV(RAND(),cash_ave,cash_std))+(D1634-E$24)))</f>
        <v/>
      </c>
      <c r="F1634" s="156">
        <f>IF((E1634&lt;=0),0,((E1634-F$24)*Stock*(_xlfn.NORM.INV(RAND(),stock_ave,stock_std))+(E1634-F$24)*Bonds*(_xlfn.NORM.INV(RAND(),bond_ave,bond_std))+(E1634-F$24)*cash*(_xlfn.NORM.INV(RAND(),cash_ave,cash_std))+(E1634-F$24)))</f>
        <v/>
      </c>
      <c r="G1634" s="156">
        <f>IF((F1634&lt;=0),0,((F1634-G$24)*Stock*(_xlfn.NORM.INV(RAND(),stock_ave,stock_std))+(F1634-G$24)*Bonds*(_xlfn.NORM.INV(RAND(),bond_ave,bond_std))+(F1634-G$24)*cash*(_xlfn.NORM.INV(RAND(),cash_ave,cash_std))+(F1634-G$24)))</f>
        <v/>
      </c>
      <c r="H1634" s="156">
        <f>IF((G1634&lt;=0),0,((G1634-H$24)*Stock*(_xlfn.NORM.INV(RAND(),stock_ave,stock_std))+(G1634-H$24)*Bonds*(_xlfn.NORM.INV(RAND(),bond_ave,bond_std))+(G1634-H$24)*cash*(_xlfn.NORM.INV(RAND(),cash_ave,cash_std))+(G1634-H$24)))</f>
        <v/>
      </c>
      <c r="I1634" s="156">
        <f>IF((H1634&lt;=0),0,((H1634-I$24)*Stock*(_xlfn.NORM.INV(RAND(),stock_ave,stock_std))+(H1634-I$24)*Bonds*(_xlfn.NORM.INV(RAND(),bond_ave,bond_std))+(H1634-I$24)*cash*(_xlfn.NORM.INV(RAND(),cash_ave,cash_std))+(H1634-I$24)))</f>
        <v/>
      </c>
      <c r="J1634" s="156">
        <f>IF((I1634&lt;=0),0,((I1634-J$24)*Stock*(_xlfn.NORM.INV(RAND(),stock_ave,stock_std))+(I1634-J$24)*Bonds*(_xlfn.NORM.INV(RAND(),bond_ave,bond_std))+(I1634-J$24)*cash*(_xlfn.NORM.INV(RAND(),cash_ave,cash_std))+(I1634-J$24)))</f>
        <v/>
      </c>
      <c r="K1634" s="156">
        <f>IF((J1634&lt;=0),0,((J1634-K$24)*Stock*(_xlfn.NORM.INV(RAND(),stock_ave,stock_std))+(J1634-K$24)*Bonds*(_xlfn.NORM.INV(RAND(),bond_ave,bond_std))+(J1634-K$24)*cash*(_xlfn.NORM.INV(RAND(),cash_ave,cash_std))+(J1634-K$24)))</f>
        <v/>
      </c>
      <c r="L1634" s="156">
        <f>IF((K1634&lt;=0),0,((K1634-L$24)*Stock*(_xlfn.NORM.INV(RAND(),stock_ave,stock_std))+(K1634-L$24)*Bonds*(_xlfn.NORM.INV(RAND(),bond_ave,bond_std))+(K1634-L$24)*cash*(_xlfn.NORM.INV(RAND(),cash_ave,cash_std))+(K1634-L$24)))</f>
        <v/>
      </c>
      <c r="M1634" s="156">
        <f>IF((L1634&lt;=0),0,((L1634-M$24)*Stock*(_xlfn.NORM.INV(RAND(),stock_ave,stock_std))+(L1634-M$24)*Bonds*(_xlfn.NORM.INV(RAND(),bond_ave,bond_std))+(L1634-M$24)*cash*(_xlfn.NORM.INV(RAND(),cash_ave,cash_std))+(L1634-M$24)))</f>
        <v/>
      </c>
      <c r="N1634" s="156">
        <f>IF((M1634&lt;=0),0,((M1634-N$24)*Stock*(_xlfn.NORM.INV(RAND(),stock_ave,stock_std))+(M1634-N$24)*Bonds*(_xlfn.NORM.INV(RAND(),bond_ave,bond_std))+(M1634-N$24)*cash*(_xlfn.NORM.INV(RAND(),cash_ave,cash_std))+(M1634-N$24)))</f>
        <v/>
      </c>
      <c r="O1634" s="156">
        <f>IF((N1634&lt;=0),0,((N1634-O$24)*Stock*(_xlfn.NORM.INV(RAND(),stock_ave,stock_std))+(N1634-O$24)*Bonds*(_xlfn.NORM.INV(RAND(),bond_ave,bond_std))+(N1634-O$24)*cash*(_xlfn.NORM.INV(RAND(),cash_ave,cash_std))+(N1634-O$24)))</f>
        <v/>
      </c>
      <c r="P1634" s="156">
        <f>IF((O1634&lt;=0),0,((O1634-P$24)*Stock*(_xlfn.NORM.INV(RAND(),stock_ave,stock_std))+(O1634-P$24)*Bonds*(_xlfn.NORM.INV(RAND(),bond_ave,bond_std))+(O1634-P$24)*cash*(_xlfn.NORM.INV(RAND(),cash_ave,cash_std))+(O1634-P$24)))</f>
        <v/>
      </c>
      <c r="Q1634" s="156">
        <f>IF((P1634&lt;=0),0,((P1634-Q$24)*Stock*(_xlfn.NORM.INV(RAND(),stock_ave,stock_std))+(P1634-Q$24)*Bonds*(_xlfn.NORM.INV(RAND(),bond_ave,bond_std))+(P1634-Q$24)*cash*(_xlfn.NORM.INV(RAND(),cash_ave,cash_std))+(P1634-Q$24)))</f>
        <v/>
      </c>
      <c r="R1634" s="156">
        <f>IF((Q1634&lt;=0),0,((Q1634-R$24)*Stock*(_xlfn.NORM.INV(RAND(),stock_ave,stock_std))+(Q1634-R$24)*Bonds*(_xlfn.NORM.INV(RAND(),bond_ave,bond_std))+(Q1634-R$24)*cash*(_xlfn.NORM.INV(RAND(),cash_ave,cash_std))+(Q1634-R$24)))</f>
        <v/>
      </c>
      <c r="S1634" s="156">
        <f>IF((R1634&lt;=0),0,((R1634-S$24)*Stock*(_xlfn.NORM.INV(RAND(),stock_ave,stock_std))+(R1634-S$24)*Bonds*(_xlfn.NORM.INV(RAND(),bond_ave,bond_std))+(R1634-S$24)*cash*(_xlfn.NORM.INV(RAND(),cash_ave,cash_std))+(R1634-S$24)))</f>
        <v/>
      </c>
      <c r="T1634" s="156">
        <f>IF((S1634&lt;=0),0,((S1634-T$24)*Stock*(_xlfn.NORM.INV(RAND(),stock_ave,stock_std))+(S1634-T$24)*Bonds*(_xlfn.NORM.INV(RAND(),bond_ave,bond_std))+(S1634-T$24)*cash*(_xlfn.NORM.INV(RAND(),cash_ave,cash_std))+(S1634-T$24)))</f>
        <v/>
      </c>
      <c r="U1634" s="156">
        <f>IF((T1634&lt;=0),0,((T1634-U$24)*Stock*(_xlfn.NORM.INV(RAND(),stock_ave,stock_std))+(T1634-U$24)*Bonds*(_xlfn.NORM.INV(RAND(),bond_ave,bond_std))+(T1634-U$24)*cash*(_xlfn.NORM.INV(RAND(),cash_ave,cash_std))+(T1634-U$24)))</f>
        <v/>
      </c>
      <c r="V1634" s="156">
        <f>IF((U1634&lt;=0),0,((U1634-V$24)*Stock*(_xlfn.NORM.INV(RAND(),stock_ave,stock_std))+(U1634-V$24)*Bonds*(_xlfn.NORM.INV(RAND(),bond_ave,bond_std))+(U1634-V$24)*cash*(_xlfn.NORM.INV(RAND(),cash_ave,cash_std))+(U1634-V$24)))</f>
        <v/>
      </c>
      <c r="W1634" s="156">
        <f>IF((V1634&lt;=0),0,((V1634-W$24)*Stock*(_xlfn.NORM.INV(RAND(),stock_ave,stock_std))+(V1634-W$24)*Bonds*(_xlfn.NORM.INV(RAND(),bond_ave,bond_std))+(V1634-W$24)*cash*(_xlfn.NORM.INV(RAND(),cash_ave,cash_std))+(V1634-W$24)))</f>
        <v/>
      </c>
      <c r="X1634" s="156">
        <f>IF((W1634&lt;=0),0,((W1634-X$24)*Stock*(_xlfn.NORM.INV(RAND(),stock_ave,stock_std))+(W1634-X$24)*Bonds*(_xlfn.NORM.INV(RAND(),bond_ave,bond_std))+(W1634-X$24)*cash*(_xlfn.NORM.INV(RAND(),cash_ave,cash_std))+(W1634-X$24)))</f>
        <v/>
      </c>
      <c r="Y1634" s="156">
        <f>IF((X1634&lt;=0),0,((X1634-Y$24)*Stock*(_xlfn.NORM.INV(RAND(),stock_ave,stock_std))+(X1634-Y$24)*Bonds*(_xlfn.NORM.INV(RAND(),bond_ave,bond_std))+(X1634-Y$24)*cash*(_xlfn.NORM.INV(RAND(),cash_ave,cash_std))+(X1634-Y$24)))</f>
        <v/>
      </c>
      <c r="Z1634" s="156">
        <f>IF((Y1634&lt;=0),0,((Y1634-Z$24)*Stock*(_xlfn.NORM.INV(RAND(),stock_ave,stock_std))+(Y1634-Z$24)*Bonds*(_xlfn.NORM.INV(RAND(),bond_ave,bond_std))+(Y1634-Z$24)*cash*(_xlfn.NORM.INV(RAND(),cash_ave,cash_std))+(Y1634-Z$24)))</f>
        <v/>
      </c>
      <c r="AA1634" s="156">
        <f>IF((Z1634&lt;=0),0,((Z1634-AA$24)*Stock*(_xlfn.NORM.INV(RAND(),stock_ave,stock_std))+(Z1634-AA$24)*Bonds*(_xlfn.NORM.INV(RAND(),bond_ave,bond_std))+(Z1634-AA$24)*cash*(_xlfn.NORM.INV(RAND(),cash_ave,cash_std))+(Z1634-AA$24)))</f>
        <v/>
      </c>
      <c r="AB1634" s="156">
        <f>IF((AA1634&lt;=0),0,((AA1634-AB$24)*Stock*(_xlfn.NORM.INV(RAND(),stock_ave,stock_std))+(AA1634-AB$24)*Bonds*(_xlfn.NORM.INV(RAND(),bond_ave,bond_std))+(AA1634-AB$24)*cash*(_xlfn.NORM.INV(RAND(),cash_ave,cash_std))+(AA1634-AB$24)))</f>
        <v/>
      </c>
      <c r="AC1634" s="156">
        <f>IF((AB1634&lt;=0),0,((AB1634-AC$24)*Stock*(_xlfn.NORM.INV(RAND(),stock_ave,stock_std))+(AB1634-AC$24)*Bonds*(_xlfn.NORM.INV(RAND(),bond_ave,bond_std))+(AB1634-AC$24)*cash*(_xlfn.NORM.INV(RAND(),cash_ave,cash_std))+(AB1634-AC$24)))</f>
        <v/>
      </c>
      <c r="AD1634" s="156">
        <f>IF((AC1634&lt;=0),0,((AC1634-AD$24)*Stock*(_xlfn.NORM.INV(RAND(),stock_ave,stock_std))+(AC1634-AD$24)*Bonds*(_xlfn.NORM.INV(RAND(),bond_ave,bond_std))+(AC1634-AD$24)*cash*(_xlfn.NORM.INV(RAND(),cash_ave,cash_std))+(AC1634-AD$24)))</f>
        <v/>
      </c>
      <c r="AE1634" s="156">
        <f>IF((AD1634&lt;=0),0,((AD1634-AE$24)*Stock*(_xlfn.NORM.INV(RAND(),stock_ave,stock_std))+(AD1634-AE$24)*Bonds*(_xlfn.NORM.INV(RAND(),bond_ave,bond_std))+(AD1634-AE$24)*cash*(_xlfn.NORM.INV(RAND(),cash_ave,cash_std))+(AD1634-AE$24)))</f>
        <v/>
      </c>
      <c r="AF1634" s="156">
        <f>IF((AE1634&lt;=0),0,((AE1634-AF$24)*Stock*(_xlfn.NORM.INV(RAND(),stock_ave,stock_std))+(AE1634-AF$24)*Bonds*(_xlfn.NORM.INV(RAND(),bond_ave,bond_std))+(AE1634-AF$24)*cash*(_xlfn.NORM.INV(RAND(),cash_ave,cash_std))+(AE1634-AF$24)))</f>
        <v/>
      </c>
      <c r="AG1634" s="156">
        <f>IF((AF1634&lt;=0),0,((AF1634-AG$24)*Stock*(_xlfn.NORM.INV(RAND(),stock_ave,stock_std))+(AF1634-AG$24)*Bonds*(_xlfn.NORM.INV(RAND(),bond_ave,bond_std))+(AF1634-AG$24)*cash*(_xlfn.NORM.INV(RAND(),cash_ave,cash_std))+(AF1634-AG$24)))</f>
        <v/>
      </c>
      <c r="AH1634" s="156">
        <f>IF((AG1634&lt;=0),0,((AG1634-AH$24)*Stock*(_xlfn.NORM.INV(RAND(),stock_ave,stock_std))+(AG1634-AH$24)*Bonds*(_xlfn.NORM.INV(RAND(),bond_ave,bond_std))+(AG1634-AH$24)*cash*(_xlfn.NORM.INV(RAND(),cash_ave,cash_std))+(AG1634-AH$24)))</f>
        <v/>
      </c>
      <c r="AI1634" s="156">
        <f>IF((AH1634&lt;=0),0,((AH1634-AI$24)*Stock*(_xlfn.NORM.INV(RAND(),stock_ave,stock_std))+(AH1634-AI$24)*Bonds*(_xlfn.NORM.INV(RAND(),bond_ave,bond_std))+(AH1634-AI$24)*cash*(_xlfn.NORM.INV(RAND(),cash_ave,cash_std))+(AH1634-AI$24)))</f>
        <v/>
      </c>
      <c r="AJ1634" s="156">
        <f>IF((AI1634&lt;=0),0,((AI1634-AJ$24)*Stock*(_xlfn.NORM.INV(RAND(),stock_ave,stock_std))+(AI1634-AJ$24)*Bonds*(_xlfn.NORM.INV(RAND(),bond_ave,bond_std))+(AI1634-AJ$24)*cash*(_xlfn.NORM.INV(RAND(),cash_ave,cash_std))+(AI1634-AJ$24)))</f>
        <v/>
      </c>
      <c r="AK1634" s="156">
        <f>IF((AJ1634&lt;=0),0,((AJ1634-AK$24)*Stock*(_xlfn.NORM.INV(RAND(),stock_ave,stock_std))+(AJ1634-AK$24)*Bonds*(_xlfn.NORM.INV(RAND(),bond_ave,bond_std))+(AJ1634-AK$24)*cash*(_xlfn.NORM.INV(RAND(),cash_ave,cash_std))+(AJ1634-AK$24)))</f>
        <v/>
      </c>
      <c r="AL1634" s="156">
        <f>IF((AK1634&lt;=0),0,((AK1634-AL$24)*Stock*(_xlfn.NORM.INV(RAND(),stock_ave,stock_std))+(AK1634-AL$24)*Bonds*(_xlfn.NORM.INV(RAND(),bond_ave,bond_std))+(AK1634-AL$24)*cash*(_xlfn.NORM.INV(RAND(),cash_ave,cash_std))+(AK1634-AL$24)))</f>
        <v/>
      </c>
      <c r="AM1634" s="156">
        <f>IF((AL1634&lt;=0),0,((AL1634-AM$24)*Stock*(_xlfn.NORM.INV(RAND(),stock_ave,stock_std))+(AL1634-AM$24)*Bonds*(_xlfn.NORM.INV(RAND(),bond_ave,bond_std))+(AL1634-AM$24)*cash*(_xlfn.NORM.INV(RAND(),cash_ave,cash_std))+(AL1634-AM$24)))</f>
        <v/>
      </c>
      <c r="AN1634" s="156">
        <f>IF((AM1634&lt;=0),0,((AM1634-AN$24)*Stock*(_xlfn.NORM.INV(RAND(),stock_ave,stock_std))+(AM1634-AN$24)*Bonds*(_xlfn.NORM.INV(RAND(),bond_ave,bond_std))+(AM1634-AN$24)*cash*(_xlfn.NORM.INV(RAND(),cash_ave,cash_std))+(AM1634-AN$24)))</f>
        <v/>
      </c>
      <c r="AO1634" s="156">
        <f>IF((AN1634&lt;=0),0,((AN1634-AO$24)*Stock*(_xlfn.NORM.INV(RAND(),stock_ave,stock_std))+(AN1634-AO$24)*Bonds*(_xlfn.NORM.INV(RAND(),bond_ave,bond_std))+(AN1634-AO$24)*cash*(_xlfn.NORM.INV(RAND(),cash_ave,cash_std))+(AN1634-AO$24)))</f>
        <v/>
      </c>
      <c r="AP1634" s="156">
        <f>IF((AO1634&lt;=0),0,((AO1634-AP$24)*Stock*(_xlfn.NORM.INV(RAND(),stock_ave,stock_std))+(AO1634-AP$24)*Bonds*(_xlfn.NORM.INV(RAND(),bond_ave,bond_std))+(AO1634-AP$24)*cash*(_xlfn.NORM.INV(RAND(),cash_ave,cash_std))+(AO1634-AP$24)))</f>
        <v/>
      </c>
      <c r="AQ1634" s="156">
        <f>IF((AP1634&lt;=0),0,((AP1634-AQ$24)*Stock*(_xlfn.NORM.INV(RAND(),stock_ave,stock_std))+(AP1634-AQ$24)*Bonds*(_xlfn.NORM.INV(RAND(),bond_ave,bond_std))+(AP1634-AQ$24)*cash*(_xlfn.NORM.INV(RAND(),cash_ave,cash_std))+(AP1634-AQ$24)))</f>
        <v/>
      </c>
      <c r="AR1634" s="156">
        <f>IF((AQ1634&lt;=0),0,((AQ1634-AR$24)*Stock*(_xlfn.NORM.INV(RAND(),stock_ave,stock_std))+(AQ1634-AR$24)*Bonds*(_xlfn.NORM.INV(RAND(),bond_ave,bond_std))+(AQ1634-AR$24)*cash*(_xlfn.NORM.INV(RAND(),cash_ave,cash_std))+(AQ1634-AR$24)))</f>
        <v/>
      </c>
      <c r="AS1634" s="156">
        <f>IF((AR1634&lt;=0),0,((AR1634-AS$24)*Stock*(_xlfn.NORM.INV(RAND(),stock_ave,stock_std))+(AR1634-AS$24)*Bonds*(_xlfn.NORM.INV(RAND(),bond_ave,bond_std))+(AR1634-AS$24)*cash*(_xlfn.NORM.INV(RAND(),cash_ave,cash_std))+(AR1634-AS$24)))</f>
        <v/>
      </c>
      <c r="AT1634" s="156">
        <f>IF((AS1634&lt;=0),0,((AS1634-AT$24)*Stock*(_xlfn.NORM.INV(RAND(),stock_ave,stock_std))+(AS1634-AT$24)*Bonds*(_xlfn.NORM.INV(RAND(),bond_ave,bond_std))+(AS1634-AT$24)*cash*(_xlfn.NORM.INV(RAND(),cash_ave,cash_std))+(AS1634-AT$24)))</f>
        <v/>
      </c>
      <c r="AU1634" s="156">
        <f>IF((AT1634&lt;=0),0,((AT1634-AU$24)*Stock*(_xlfn.NORM.INV(RAND(),stock_ave,stock_std))+(AT1634-AU$24)*Bonds*(_xlfn.NORM.INV(RAND(),bond_ave,bond_std))+(AT1634-AU$24)*cash*(_xlfn.NORM.INV(RAND(),cash_ave,cash_std))+(AT1634-AU$24)))</f>
        <v/>
      </c>
      <c r="AV1634" s="156">
        <f>IF((AU1634&lt;=0),0,((AU1634-AV$24)*Stock*(_xlfn.NORM.INV(RAND(),stock_ave,stock_std))+(AU1634-AV$24)*Bonds*(_xlfn.NORM.INV(RAND(),bond_ave,bond_std))+(AU1634-AV$24)*cash*(_xlfn.NORM.INV(RAND(),cash_ave,cash_std))+(AU1634-AV$24)))</f>
        <v/>
      </c>
      <c r="AW1634" s="156">
        <f>IF((AV1634&lt;=0),0,((AV1634-AW$24)*Stock*(_xlfn.NORM.INV(RAND(),stock_ave,stock_std))+(AV1634-AW$24)*Bonds*(_xlfn.NORM.INV(RAND(),bond_ave,bond_std))+(AV1634-AW$24)*cash*(_xlfn.NORM.INV(RAND(),cash_ave,cash_std))+(AV1634-AW$24)))</f>
        <v/>
      </c>
      <c r="AX1634" s="159" t="n"/>
      <c r="AY1634" s="159" t="n"/>
      <c r="AZ1634" s="159" t="n"/>
      <c r="BA1634" s="159" t="n"/>
      <c r="BB1634" s="159" t="n"/>
    </row>
    <row r="1635">
      <c r="C1635" s="147" t="n"/>
      <c r="D1635" s="61">
        <f>+D1634-IF(D$18&gt;74,(D1634/D$25)*$C$10)</f>
        <v/>
      </c>
      <c r="E1635" s="61">
        <f>+E1634-IF(E$18&gt;74,(E1634/E$25)*$C$10)</f>
        <v/>
      </c>
      <c r="F1635" s="61">
        <f>+F1634-IF(F$18&gt;74,(F1634/F$25)*$C$10)</f>
        <v/>
      </c>
      <c r="G1635" s="61">
        <f>+G1634-IF(G$18&gt;74,(G1634/G$25)*$C$10)</f>
        <v/>
      </c>
      <c r="H1635" s="61">
        <f>+H1634-IF(H$18&gt;74,(H1634/H$25)*$C$10)</f>
        <v/>
      </c>
      <c r="I1635" s="61">
        <f>+I1634-IF(I$18&gt;74,(I1634/I$25)*$C$10)</f>
        <v/>
      </c>
      <c r="J1635" s="61">
        <f>+J1634-IF(J$18&gt;74,(J1634/J$25)*$C$10)</f>
        <v/>
      </c>
      <c r="K1635" s="61">
        <f>+K1634-IF(K$18&gt;74,(K1634/K$25)*$C$10)</f>
        <v/>
      </c>
      <c r="L1635" s="61">
        <f>+L1634-IF(L$18&gt;74,(L1634/L$25)*$C$10)</f>
        <v/>
      </c>
      <c r="M1635" s="61">
        <f>+M1634-IF(M$18&gt;74,(M1634/M$25)*$C$10)</f>
        <v/>
      </c>
      <c r="N1635" s="61">
        <f>+N1634-IF(N$18&gt;74,(N1634/N$25)*$C$10)</f>
        <v/>
      </c>
      <c r="O1635" s="61">
        <f>+O1634-IF(O$18&gt;74,(O1634/O$25)*$C$10)</f>
        <v/>
      </c>
      <c r="P1635" s="61">
        <f>+P1634-IF(P$18&gt;74,(P1634/P$25)*$C$10)</f>
        <v/>
      </c>
      <c r="Q1635" s="61">
        <f>+Q1634-IF(Q$18&gt;74,(Q1634/Q$25)*$C$10)</f>
        <v/>
      </c>
      <c r="R1635" s="61">
        <f>+R1634-IF(R$18&gt;74,(R1634/R$25)*$C$10)</f>
        <v/>
      </c>
      <c r="S1635" s="61">
        <f>+S1634-IF(S$18&gt;74,(S1634/S$25)*$C$10)</f>
        <v/>
      </c>
      <c r="T1635" s="61">
        <f>+T1634-IF(T$18&gt;74,(T1634/T$25)*$C$10)</f>
        <v/>
      </c>
      <c r="U1635" s="61">
        <f>+U1634-IF(U$18&gt;74,(U1634/U$25)*$C$10)</f>
        <v/>
      </c>
      <c r="V1635" s="61">
        <f>+V1634-IF(V$18&gt;74,(V1634/V$25)*$C$10)</f>
        <v/>
      </c>
      <c r="W1635" s="61">
        <f>+W1634-IF(W$18&gt;74,(W1634/W$25)*$C$10)</f>
        <v/>
      </c>
      <c r="X1635" s="61">
        <f>+X1634-IF(X$18&gt;74,(X1634/X$25)*$C$10)</f>
        <v/>
      </c>
      <c r="Y1635" s="61">
        <f>+Y1634-IF(Y$18&gt;74,(Y1634/Y$25)*$C$10)</f>
        <v/>
      </c>
      <c r="Z1635" s="61">
        <f>+Z1634-IF(Z$18&gt;74,(Z1634/Z$25)*$C$10)</f>
        <v/>
      </c>
      <c r="AA1635" s="61">
        <f>+AA1634-IF(AA$18&gt;74,(AA1634/AA$25)*$C$10)</f>
        <v/>
      </c>
      <c r="AB1635" s="61">
        <f>+AB1634-IF(AB$18&gt;74,(AB1634/AB$25)*$C$10)</f>
        <v/>
      </c>
      <c r="AC1635" s="61">
        <f>+AC1634-IF(AC$18&gt;74,(AC1634/AC$25)*$C$10)</f>
        <v/>
      </c>
      <c r="AD1635" s="61">
        <f>+AD1634-IF(AD$18&gt;74,(AD1634/AD$25)*$C$10)</f>
        <v/>
      </c>
      <c r="AE1635" s="61">
        <f>+AE1634-IF(AE$18&gt;74,(AE1634/AE$25)*$C$10)</f>
        <v/>
      </c>
      <c r="AF1635" s="61">
        <f>+AF1634-IF(AF$18&gt;74,(AF1634/AF$25)*$C$10)</f>
        <v/>
      </c>
      <c r="AG1635" s="61">
        <f>+AG1634-IF(AG$18&gt;74,(AG1634/AG$25)*$C$10)</f>
        <v/>
      </c>
      <c r="AH1635" s="61">
        <f>+AH1634-IF(AH$18&gt;74,(AH1634/AH$25)*$C$10)</f>
        <v/>
      </c>
      <c r="AI1635" s="61">
        <f>+AI1634-IF(AI$18&gt;74,(AI1634/AI$25)*$C$10)</f>
        <v/>
      </c>
      <c r="AJ1635" s="61">
        <f>+AJ1634-IF(AJ$18&gt;74,(AJ1634/AJ$25)*$C$10)</f>
        <v/>
      </c>
      <c r="AK1635" s="61">
        <f>+AK1634-IF(AK$18&gt;74,(AK1634/AK$25)*$C$10)</f>
        <v/>
      </c>
      <c r="AL1635" s="61">
        <f>+AL1634-IF(AL$18&gt;74,(AL1634/AL$25)*$C$10)</f>
        <v/>
      </c>
      <c r="AM1635" s="61">
        <f>+AM1634-IF(AM$18&gt;74,(AM1634/AM$25)*$C$10)</f>
        <v/>
      </c>
      <c r="AN1635" s="61">
        <f>+AN1634-IF(AN$18&gt;74,(AN1634/AN$25)*$C$10)</f>
        <v/>
      </c>
      <c r="AO1635" s="61">
        <f>+AO1634-IF(AO$18&gt;74,(AO1634/AO$25)*$C$10)</f>
        <v/>
      </c>
      <c r="AP1635" s="61">
        <f>+AP1634-IF(AP$18&gt;74,(AP1634/AP$25)*$C$10)</f>
        <v/>
      </c>
      <c r="AQ1635" s="61">
        <f>+AQ1634-IF(AQ$18&gt;74,(AQ1634/AQ$25)*$C$10)</f>
        <v/>
      </c>
      <c r="AR1635" s="61">
        <f>+AR1634-IF(AR$18&gt;74,(AR1634/AR$25)*$C$10)</f>
        <v/>
      </c>
      <c r="AS1635" s="61">
        <f>+AS1634-IF(AS$18&gt;74,(AS1634/AS$25)*$C$10)</f>
        <v/>
      </c>
      <c r="AT1635" s="61">
        <f>+AT1634-IF(AT$18&gt;74,(AT1634/AT$25)*$C$10)</f>
        <v/>
      </c>
      <c r="AU1635" s="61">
        <f>+AU1634-IF(AU$18&gt;74,(AU1634/AU$25)*$C$10)</f>
        <v/>
      </c>
      <c r="AV1635" s="61">
        <f>+AV1634-IF(AV$18&gt;74,(AV1634/AV$25)*$C$10)</f>
        <v/>
      </c>
      <c r="AW1635" s="61">
        <f>+AW1634-IF(AW$18&gt;74,(AW1634/AW$25)*$C$10)</f>
        <v/>
      </c>
      <c r="AX1635" s="35">
        <f>IF(AW1635&gt;0,1,0)</f>
        <v/>
      </c>
      <c r="AY1635" s="35">
        <f>IF(AL1635&gt;0,1,0)</f>
        <v/>
      </c>
      <c r="AZ1635" s="35">
        <f>IF(AG1635&gt;0,1,0)</f>
        <v/>
      </c>
      <c r="BA1635" s="35">
        <f>IF(AB1635&gt;0,1,0)</f>
        <v/>
      </c>
      <c r="BB1635" s="35">
        <f>IF(W1635&gt;0,1,0)</f>
        <v/>
      </c>
    </row>
    <row r="1636">
      <c r="B1636" s="154" t="inlineStr">
        <is>
          <t>trial 805</t>
        </is>
      </c>
      <c r="C1636" s="155">
        <f>+start-C1633</f>
        <v/>
      </c>
      <c r="D1636" s="156">
        <f>IF((C1636&lt;=0),0,((C1636-D$24)*Stock*(_xlfn.NORM.INV(RAND(),stock_ave,stock_std))+(C1636-D$24)*Bonds*(_xlfn.NORM.INV(RAND(),bond_ave,bond_std))+(C1636-D$24)*cash*(_xlfn.NORM.INV(RAND(),cash_ave,cash_std))+(C1636-D$24)))</f>
        <v/>
      </c>
      <c r="E1636" s="156">
        <f>IF((D1636&lt;=0),0,((D1636-E$24)*Stock*(_xlfn.NORM.INV(RAND(),stock_ave,stock_std))+(D1636-E$24)*Bonds*(_xlfn.NORM.INV(RAND(),bond_ave,bond_std))+(D1636-E$24)*cash*(_xlfn.NORM.INV(RAND(),cash_ave,cash_std))+(D1636-E$24)))</f>
        <v/>
      </c>
      <c r="F1636" s="156">
        <f>IF((E1636&lt;=0),0,((E1636-F$24)*Stock*(_xlfn.NORM.INV(RAND(),stock_ave,stock_std))+(E1636-F$24)*Bonds*(_xlfn.NORM.INV(RAND(),bond_ave,bond_std))+(E1636-F$24)*cash*(_xlfn.NORM.INV(RAND(),cash_ave,cash_std))+(E1636-F$24)))</f>
        <v/>
      </c>
      <c r="G1636" s="156">
        <f>IF((F1636&lt;=0),0,((F1636-G$24)*Stock*(_xlfn.NORM.INV(RAND(),stock_ave,stock_std))+(F1636-G$24)*Bonds*(_xlfn.NORM.INV(RAND(),bond_ave,bond_std))+(F1636-G$24)*cash*(_xlfn.NORM.INV(RAND(),cash_ave,cash_std))+(F1636-G$24)))</f>
        <v/>
      </c>
      <c r="H1636" s="156">
        <f>IF((G1636&lt;=0),0,((G1636-H$24)*Stock*(_xlfn.NORM.INV(RAND(),stock_ave,stock_std))+(G1636-H$24)*Bonds*(_xlfn.NORM.INV(RAND(),bond_ave,bond_std))+(G1636-H$24)*cash*(_xlfn.NORM.INV(RAND(),cash_ave,cash_std))+(G1636-H$24)))</f>
        <v/>
      </c>
      <c r="I1636" s="156">
        <f>IF((H1636&lt;=0),0,((H1636-I$24)*Stock*(_xlfn.NORM.INV(RAND(),stock_ave,stock_std))+(H1636-I$24)*Bonds*(_xlfn.NORM.INV(RAND(),bond_ave,bond_std))+(H1636-I$24)*cash*(_xlfn.NORM.INV(RAND(),cash_ave,cash_std))+(H1636-I$24)))</f>
        <v/>
      </c>
      <c r="J1636" s="156">
        <f>IF((I1636&lt;=0),0,((I1636-J$24)*Stock*(_xlfn.NORM.INV(RAND(),stock_ave,stock_std))+(I1636-J$24)*Bonds*(_xlfn.NORM.INV(RAND(),bond_ave,bond_std))+(I1636-J$24)*cash*(_xlfn.NORM.INV(RAND(),cash_ave,cash_std))+(I1636-J$24)))</f>
        <v/>
      </c>
      <c r="K1636" s="156">
        <f>IF((J1636&lt;=0),0,((J1636-K$24)*Stock*(_xlfn.NORM.INV(RAND(),stock_ave,stock_std))+(J1636-K$24)*Bonds*(_xlfn.NORM.INV(RAND(),bond_ave,bond_std))+(J1636-K$24)*cash*(_xlfn.NORM.INV(RAND(),cash_ave,cash_std))+(J1636-K$24)))</f>
        <v/>
      </c>
      <c r="L1636" s="156">
        <f>IF((K1636&lt;=0),0,((K1636-L$24)*Stock*(_xlfn.NORM.INV(RAND(),stock_ave,stock_std))+(K1636-L$24)*Bonds*(_xlfn.NORM.INV(RAND(),bond_ave,bond_std))+(K1636-L$24)*cash*(_xlfn.NORM.INV(RAND(),cash_ave,cash_std))+(K1636-L$24)))</f>
        <v/>
      </c>
      <c r="M1636" s="156">
        <f>IF((L1636&lt;=0),0,((L1636-M$24)*Stock*(_xlfn.NORM.INV(RAND(),stock_ave,stock_std))+(L1636-M$24)*Bonds*(_xlfn.NORM.INV(RAND(),bond_ave,bond_std))+(L1636-M$24)*cash*(_xlfn.NORM.INV(RAND(),cash_ave,cash_std))+(L1636-M$24)))</f>
        <v/>
      </c>
      <c r="N1636" s="156">
        <f>IF((M1636&lt;=0),0,((M1636-N$24)*Stock*(_xlfn.NORM.INV(RAND(),stock_ave,stock_std))+(M1636-N$24)*Bonds*(_xlfn.NORM.INV(RAND(),bond_ave,bond_std))+(M1636-N$24)*cash*(_xlfn.NORM.INV(RAND(),cash_ave,cash_std))+(M1636-N$24)))</f>
        <v/>
      </c>
      <c r="O1636" s="156">
        <f>IF((N1636&lt;=0),0,((N1636-O$24)*Stock*(_xlfn.NORM.INV(RAND(),stock_ave,stock_std))+(N1636-O$24)*Bonds*(_xlfn.NORM.INV(RAND(),bond_ave,bond_std))+(N1636-O$24)*cash*(_xlfn.NORM.INV(RAND(),cash_ave,cash_std))+(N1636-O$24)))</f>
        <v/>
      </c>
      <c r="P1636" s="156">
        <f>IF((O1636&lt;=0),0,((O1636-P$24)*Stock*(_xlfn.NORM.INV(RAND(),stock_ave,stock_std))+(O1636-P$24)*Bonds*(_xlfn.NORM.INV(RAND(),bond_ave,bond_std))+(O1636-P$24)*cash*(_xlfn.NORM.INV(RAND(),cash_ave,cash_std))+(O1636-P$24)))</f>
        <v/>
      </c>
      <c r="Q1636" s="156">
        <f>IF((P1636&lt;=0),0,((P1636-Q$24)*Stock*(_xlfn.NORM.INV(RAND(),stock_ave,stock_std))+(P1636-Q$24)*Bonds*(_xlfn.NORM.INV(RAND(),bond_ave,bond_std))+(P1636-Q$24)*cash*(_xlfn.NORM.INV(RAND(),cash_ave,cash_std))+(P1636-Q$24)))</f>
        <v/>
      </c>
      <c r="R1636" s="156">
        <f>IF((Q1636&lt;=0),0,((Q1636-R$24)*Stock*(_xlfn.NORM.INV(RAND(),stock_ave,stock_std))+(Q1636-R$24)*Bonds*(_xlfn.NORM.INV(RAND(),bond_ave,bond_std))+(Q1636-R$24)*cash*(_xlfn.NORM.INV(RAND(),cash_ave,cash_std))+(Q1636-R$24)))</f>
        <v/>
      </c>
      <c r="S1636" s="156">
        <f>IF((R1636&lt;=0),0,((R1636-S$24)*Stock*(_xlfn.NORM.INV(RAND(),stock_ave,stock_std))+(R1636-S$24)*Bonds*(_xlfn.NORM.INV(RAND(),bond_ave,bond_std))+(R1636-S$24)*cash*(_xlfn.NORM.INV(RAND(),cash_ave,cash_std))+(R1636-S$24)))</f>
        <v/>
      </c>
      <c r="T1636" s="156">
        <f>IF((S1636&lt;=0),0,((S1636-T$24)*Stock*(_xlfn.NORM.INV(RAND(),stock_ave,stock_std))+(S1636-T$24)*Bonds*(_xlfn.NORM.INV(RAND(),bond_ave,bond_std))+(S1636-T$24)*cash*(_xlfn.NORM.INV(RAND(),cash_ave,cash_std))+(S1636-T$24)))</f>
        <v/>
      </c>
      <c r="U1636" s="156">
        <f>IF((T1636&lt;=0),0,((T1636-U$24)*Stock*(_xlfn.NORM.INV(RAND(),stock_ave,stock_std))+(T1636-U$24)*Bonds*(_xlfn.NORM.INV(RAND(),bond_ave,bond_std))+(T1636-U$24)*cash*(_xlfn.NORM.INV(RAND(),cash_ave,cash_std))+(T1636-U$24)))</f>
        <v/>
      </c>
      <c r="V1636" s="156">
        <f>IF((U1636&lt;=0),0,((U1636-V$24)*Stock*(_xlfn.NORM.INV(RAND(),stock_ave,stock_std))+(U1636-V$24)*Bonds*(_xlfn.NORM.INV(RAND(),bond_ave,bond_std))+(U1636-V$24)*cash*(_xlfn.NORM.INV(RAND(),cash_ave,cash_std))+(U1636-V$24)))</f>
        <v/>
      </c>
      <c r="W1636" s="156">
        <f>IF((V1636&lt;=0),0,((V1636-W$24)*Stock*(_xlfn.NORM.INV(RAND(),stock_ave,stock_std))+(V1636-W$24)*Bonds*(_xlfn.NORM.INV(RAND(),bond_ave,bond_std))+(V1636-W$24)*cash*(_xlfn.NORM.INV(RAND(),cash_ave,cash_std))+(V1636-W$24)))</f>
        <v/>
      </c>
      <c r="X1636" s="156">
        <f>IF((W1636&lt;=0),0,((W1636-X$24)*Stock*(_xlfn.NORM.INV(RAND(),stock_ave,stock_std))+(W1636-X$24)*Bonds*(_xlfn.NORM.INV(RAND(),bond_ave,bond_std))+(W1636-X$24)*cash*(_xlfn.NORM.INV(RAND(),cash_ave,cash_std))+(W1636-X$24)))</f>
        <v/>
      </c>
      <c r="Y1636" s="156">
        <f>IF((X1636&lt;=0),0,((X1636-Y$24)*Stock*(_xlfn.NORM.INV(RAND(),stock_ave,stock_std))+(X1636-Y$24)*Bonds*(_xlfn.NORM.INV(RAND(),bond_ave,bond_std))+(X1636-Y$24)*cash*(_xlfn.NORM.INV(RAND(),cash_ave,cash_std))+(X1636-Y$24)))</f>
        <v/>
      </c>
      <c r="Z1636" s="156">
        <f>IF((Y1636&lt;=0),0,((Y1636-Z$24)*Stock*(_xlfn.NORM.INV(RAND(),stock_ave,stock_std))+(Y1636-Z$24)*Bonds*(_xlfn.NORM.INV(RAND(),bond_ave,bond_std))+(Y1636-Z$24)*cash*(_xlfn.NORM.INV(RAND(),cash_ave,cash_std))+(Y1636-Z$24)))</f>
        <v/>
      </c>
      <c r="AA1636" s="156">
        <f>IF((Z1636&lt;=0),0,((Z1636-AA$24)*Stock*(_xlfn.NORM.INV(RAND(),stock_ave,stock_std))+(Z1636-AA$24)*Bonds*(_xlfn.NORM.INV(RAND(),bond_ave,bond_std))+(Z1636-AA$24)*cash*(_xlfn.NORM.INV(RAND(),cash_ave,cash_std))+(Z1636-AA$24)))</f>
        <v/>
      </c>
      <c r="AB1636" s="156">
        <f>IF((AA1636&lt;=0),0,((AA1636-AB$24)*Stock*(_xlfn.NORM.INV(RAND(),stock_ave,stock_std))+(AA1636-AB$24)*Bonds*(_xlfn.NORM.INV(RAND(),bond_ave,bond_std))+(AA1636-AB$24)*cash*(_xlfn.NORM.INV(RAND(),cash_ave,cash_std))+(AA1636-AB$24)))</f>
        <v/>
      </c>
      <c r="AC1636" s="156">
        <f>IF((AB1636&lt;=0),0,((AB1636-AC$24)*Stock*(_xlfn.NORM.INV(RAND(),stock_ave,stock_std))+(AB1636-AC$24)*Bonds*(_xlfn.NORM.INV(RAND(),bond_ave,bond_std))+(AB1636-AC$24)*cash*(_xlfn.NORM.INV(RAND(),cash_ave,cash_std))+(AB1636-AC$24)))</f>
        <v/>
      </c>
      <c r="AD1636" s="156">
        <f>IF((AC1636&lt;=0),0,((AC1636-AD$24)*Stock*(_xlfn.NORM.INV(RAND(),stock_ave,stock_std))+(AC1636-AD$24)*Bonds*(_xlfn.NORM.INV(RAND(),bond_ave,bond_std))+(AC1636-AD$24)*cash*(_xlfn.NORM.INV(RAND(),cash_ave,cash_std))+(AC1636-AD$24)))</f>
        <v/>
      </c>
      <c r="AE1636" s="156">
        <f>IF((AD1636&lt;=0),0,((AD1636-AE$24)*Stock*(_xlfn.NORM.INV(RAND(),stock_ave,stock_std))+(AD1636-AE$24)*Bonds*(_xlfn.NORM.INV(RAND(),bond_ave,bond_std))+(AD1636-AE$24)*cash*(_xlfn.NORM.INV(RAND(),cash_ave,cash_std))+(AD1636-AE$24)))</f>
        <v/>
      </c>
      <c r="AF1636" s="156">
        <f>IF((AE1636&lt;=0),0,((AE1636-AF$24)*Stock*(_xlfn.NORM.INV(RAND(),stock_ave,stock_std))+(AE1636-AF$24)*Bonds*(_xlfn.NORM.INV(RAND(),bond_ave,bond_std))+(AE1636-AF$24)*cash*(_xlfn.NORM.INV(RAND(),cash_ave,cash_std))+(AE1636-AF$24)))</f>
        <v/>
      </c>
      <c r="AG1636" s="156">
        <f>IF((AF1636&lt;=0),0,((AF1636-AG$24)*Stock*(_xlfn.NORM.INV(RAND(),stock_ave,stock_std))+(AF1636-AG$24)*Bonds*(_xlfn.NORM.INV(RAND(),bond_ave,bond_std))+(AF1636-AG$24)*cash*(_xlfn.NORM.INV(RAND(),cash_ave,cash_std))+(AF1636-AG$24)))</f>
        <v/>
      </c>
      <c r="AH1636" s="156">
        <f>IF((AG1636&lt;=0),0,((AG1636-AH$24)*Stock*(_xlfn.NORM.INV(RAND(),stock_ave,stock_std))+(AG1636-AH$24)*Bonds*(_xlfn.NORM.INV(RAND(),bond_ave,bond_std))+(AG1636-AH$24)*cash*(_xlfn.NORM.INV(RAND(),cash_ave,cash_std))+(AG1636-AH$24)))</f>
        <v/>
      </c>
      <c r="AI1636" s="156">
        <f>IF((AH1636&lt;=0),0,((AH1636-AI$24)*Stock*(_xlfn.NORM.INV(RAND(),stock_ave,stock_std))+(AH1636-AI$24)*Bonds*(_xlfn.NORM.INV(RAND(),bond_ave,bond_std))+(AH1636-AI$24)*cash*(_xlfn.NORM.INV(RAND(),cash_ave,cash_std))+(AH1636-AI$24)))</f>
        <v/>
      </c>
      <c r="AJ1636" s="156">
        <f>IF((AI1636&lt;=0),0,((AI1636-AJ$24)*Stock*(_xlfn.NORM.INV(RAND(),stock_ave,stock_std))+(AI1636-AJ$24)*Bonds*(_xlfn.NORM.INV(RAND(),bond_ave,bond_std))+(AI1636-AJ$24)*cash*(_xlfn.NORM.INV(RAND(),cash_ave,cash_std))+(AI1636-AJ$24)))</f>
        <v/>
      </c>
      <c r="AK1636" s="156">
        <f>IF((AJ1636&lt;=0),0,((AJ1636-AK$24)*Stock*(_xlfn.NORM.INV(RAND(),stock_ave,stock_std))+(AJ1636-AK$24)*Bonds*(_xlfn.NORM.INV(RAND(),bond_ave,bond_std))+(AJ1636-AK$24)*cash*(_xlfn.NORM.INV(RAND(),cash_ave,cash_std))+(AJ1636-AK$24)))</f>
        <v/>
      </c>
      <c r="AL1636" s="156">
        <f>IF((AK1636&lt;=0),0,((AK1636-AL$24)*Stock*(_xlfn.NORM.INV(RAND(),stock_ave,stock_std))+(AK1636-AL$24)*Bonds*(_xlfn.NORM.INV(RAND(),bond_ave,bond_std))+(AK1636-AL$24)*cash*(_xlfn.NORM.INV(RAND(),cash_ave,cash_std))+(AK1636-AL$24)))</f>
        <v/>
      </c>
      <c r="AM1636" s="156">
        <f>IF((AL1636&lt;=0),0,((AL1636-AM$24)*Stock*(_xlfn.NORM.INV(RAND(),stock_ave,stock_std))+(AL1636-AM$24)*Bonds*(_xlfn.NORM.INV(RAND(),bond_ave,bond_std))+(AL1636-AM$24)*cash*(_xlfn.NORM.INV(RAND(),cash_ave,cash_std))+(AL1636-AM$24)))</f>
        <v/>
      </c>
      <c r="AN1636" s="156">
        <f>IF((AM1636&lt;=0),0,((AM1636-AN$24)*Stock*(_xlfn.NORM.INV(RAND(),stock_ave,stock_std))+(AM1636-AN$24)*Bonds*(_xlfn.NORM.INV(RAND(),bond_ave,bond_std))+(AM1636-AN$24)*cash*(_xlfn.NORM.INV(RAND(),cash_ave,cash_std))+(AM1636-AN$24)))</f>
        <v/>
      </c>
      <c r="AO1636" s="156">
        <f>IF((AN1636&lt;=0),0,((AN1636-AO$24)*Stock*(_xlfn.NORM.INV(RAND(),stock_ave,stock_std))+(AN1636-AO$24)*Bonds*(_xlfn.NORM.INV(RAND(),bond_ave,bond_std))+(AN1636-AO$24)*cash*(_xlfn.NORM.INV(RAND(),cash_ave,cash_std))+(AN1636-AO$24)))</f>
        <v/>
      </c>
      <c r="AP1636" s="156">
        <f>IF((AO1636&lt;=0),0,((AO1636-AP$24)*Stock*(_xlfn.NORM.INV(RAND(),stock_ave,stock_std))+(AO1636-AP$24)*Bonds*(_xlfn.NORM.INV(RAND(),bond_ave,bond_std))+(AO1636-AP$24)*cash*(_xlfn.NORM.INV(RAND(),cash_ave,cash_std))+(AO1636-AP$24)))</f>
        <v/>
      </c>
      <c r="AQ1636" s="156">
        <f>IF((AP1636&lt;=0),0,((AP1636-AQ$24)*Stock*(_xlfn.NORM.INV(RAND(),stock_ave,stock_std))+(AP1636-AQ$24)*Bonds*(_xlfn.NORM.INV(RAND(),bond_ave,bond_std))+(AP1636-AQ$24)*cash*(_xlfn.NORM.INV(RAND(),cash_ave,cash_std))+(AP1636-AQ$24)))</f>
        <v/>
      </c>
      <c r="AR1636" s="156">
        <f>IF((AQ1636&lt;=0),0,((AQ1636-AR$24)*Stock*(_xlfn.NORM.INV(RAND(),stock_ave,stock_std))+(AQ1636-AR$24)*Bonds*(_xlfn.NORM.INV(RAND(),bond_ave,bond_std))+(AQ1636-AR$24)*cash*(_xlfn.NORM.INV(RAND(),cash_ave,cash_std))+(AQ1636-AR$24)))</f>
        <v/>
      </c>
      <c r="AS1636" s="156">
        <f>IF((AR1636&lt;=0),0,((AR1636-AS$24)*Stock*(_xlfn.NORM.INV(RAND(),stock_ave,stock_std))+(AR1636-AS$24)*Bonds*(_xlfn.NORM.INV(RAND(),bond_ave,bond_std))+(AR1636-AS$24)*cash*(_xlfn.NORM.INV(RAND(),cash_ave,cash_std))+(AR1636-AS$24)))</f>
        <v/>
      </c>
      <c r="AT1636" s="156">
        <f>IF((AS1636&lt;=0),0,((AS1636-AT$24)*Stock*(_xlfn.NORM.INV(RAND(),stock_ave,stock_std))+(AS1636-AT$24)*Bonds*(_xlfn.NORM.INV(RAND(),bond_ave,bond_std))+(AS1636-AT$24)*cash*(_xlfn.NORM.INV(RAND(),cash_ave,cash_std))+(AS1636-AT$24)))</f>
        <v/>
      </c>
      <c r="AU1636" s="156">
        <f>IF((AT1636&lt;=0),0,((AT1636-AU$24)*Stock*(_xlfn.NORM.INV(RAND(),stock_ave,stock_std))+(AT1636-AU$24)*Bonds*(_xlfn.NORM.INV(RAND(),bond_ave,bond_std))+(AT1636-AU$24)*cash*(_xlfn.NORM.INV(RAND(),cash_ave,cash_std))+(AT1636-AU$24)))</f>
        <v/>
      </c>
      <c r="AV1636" s="156">
        <f>IF((AU1636&lt;=0),0,((AU1636-AV$24)*Stock*(_xlfn.NORM.INV(RAND(),stock_ave,stock_std))+(AU1636-AV$24)*Bonds*(_xlfn.NORM.INV(RAND(),bond_ave,bond_std))+(AU1636-AV$24)*cash*(_xlfn.NORM.INV(RAND(),cash_ave,cash_std))+(AU1636-AV$24)))</f>
        <v/>
      </c>
      <c r="AW1636" s="156">
        <f>IF((AV1636&lt;=0),0,((AV1636-AW$24)*Stock*(_xlfn.NORM.INV(RAND(),stock_ave,stock_std))+(AV1636-AW$24)*Bonds*(_xlfn.NORM.INV(RAND(),bond_ave,bond_std))+(AV1636-AW$24)*cash*(_xlfn.NORM.INV(RAND(),cash_ave,cash_std))+(AV1636-AW$24)))</f>
        <v/>
      </c>
      <c r="AX1636" s="159" t="n"/>
      <c r="AY1636" s="159" t="n"/>
      <c r="AZ1636" s="159" t="n"/>
      <c r="BA1636" s="159" t="n"/>
      <c r="BB1636" s="159" t="n"/>
    </row>
    <row r="1637">
      <c r="C1637" s="147" t="n"/>
      <c r="D1637" s="61">
        <f>+D1636-IF(D$18&gt;74,(D1636/D$25)*$C$10)</f>
        <v/>
      </c>
      <c r="E1637" s="61">
        <f>+E1636-IF(E$18&gt;74,(E1636/E$25)*$C$10)</f>
        <v/>
      </c>
      <c r="F1637" s="61">
        <f>+F1636-IF(F$18&gt;74,(F1636/F$25)*$C$10)</f>
        <v/>
      </c>
      <c r="G1637" s="61">
        <f>+G1636-IF(G$18&gt;74,(G1636/G$25)*$C$10)</f>
        <v/>
      </c>
      <c r="H1637" s="61">
        <f>+H1636-IF(H$18&gt;74,(H1636/H$25)*$C$10)</f>
        <v/>
      </c>
      <c r="I1637" s="61">
        <f>+I1636-IF(I$18&gt;74,(I1636/I$25)*$C$10)</f>
        <v/>
      </c>
      <c r="J1637" s="61">
        <f>+J1636-IF(J$18&gt;74,(J1636/J$25)*$C$10)</f>
        <v/>
      </c>
      <c r="K1637" s="61">
        <f>+K1636-IF(K$18&gt;74,(K1636/K$25)*$C$10)</f>
        <v/>
      </c>
      <c r="L1637" s="61">
        <f>+L1636-IF(L$18&gt;74,(L1636/L$25)*$C$10)</f>
        <v/>
      </c>
      <c r="M1637" s="61">
        <f>+M1636-IF(M$18&gt;74,(M1636/M$25)*$C$10)</f>
        <v/>
      </c>
      <c r="N1637" s="61">
        <f>+N1636-IF(N$18&gt;74,(N1636/N$25)*$C$10)</f>
        <v/>
      </c>
      <c r="O1637" s="61">
        <f>+O1636-IF(O$18&gt;74,(O1636/O$25)*$C$10)</f>
        <v/>
      </c>
      <c r="P1637" s="61">
        <f>+P1636-IF(P$18&gt;74,(P1636/P$25)*$C$10)</f>
        <v/>
      </c>
      <c r="Q1637" s="61">
        <f>+Q1636-IF(Q$18&gt;74,(Q1636/Q$25)*$C$10)</f>
        <v/>
      </c>
      <c r="R1637" s="61">
        <f>+R1636-IF(R$18&gt;74,(R1636/R$25)*$C$10)</f>
        <v/>
      </c>
      <c r="S1637" s="61">
        <f>+S1636-IF(S$18&gt;74,(S1636/S$25)*$C$10)</f>
        <v/>
      </c>
      <c r="T1637" s="61">
        <f>+T1636-IF(T$18&gt;74,(T1636/T$25)*$C$10)</f>
        <v/>
      </c>
      <c r="U1637" s="61">
        <f>+U1636-IF(U$18&gt;74,(U1636/U$25)*$C$10)</f>
        <v/>
      </c>
      <c r="V1637" s="61">
        <f>+V1636-IF(V$18&gt;74,(V1636/V$25)*$C$10)</f>
        <v/>
      </c>
      <c r="W1637" s="61">
        <f>+W1636-IF(W$18&gt;74,(W1636/W$25)*$C$10)</f>
        <v/>
      </c>
      <c r="X1637" s="61">
        <f>+X1636-IF(X$18&gt;74,(X1636/X$25)*$C$10)</f>
        <v/>
      </c>
      <c r="Y1637" s="61">
        <f>+Y1636-IF(Y$18&gt;74,(Y1636/Y$25)*$C$10)</f>
        <v/>
      </c>
      <c r="Z1637" s="61">
        <f>+Z1636-IF(Z$18&gt;74,(Z1636/Z$25)*$C$10)</f>
        <v/>
      </c>
      <c r="AA1637" s="61">
        <f>+AA1636-IF(AA$18&gt;74,(AA1636/AA$25)*$C$10)</f>
        <v/>
      </c>
      <c r="AB1637" s="61">
        <f>+AB1636-IF(AB$18&gt;74,(AB1636/AB$25)*$C$10)</f>
        <v/>
      </c>
      <c r="AC1637" s="61">
        <f>+AC1636-IF(AC$18&gt;74,(AC1636/AC$25)*$C$10)</f>
        <v/>
      </c>
      <c r="AD1637" s="61">
        <f>+AD1636-IF(AD$18&gt;74,(AD1636/AD$25)*$C$10)</f>
        <v/>
      </c>
      <c r="AE1637" s="61">
        <f>+AE1636-IF(AE$18&gt;74,(AE1636/AE$25)*$C$10)</f>
        <v/>
      </c>
      <c r="AF1637" s="61">
        <f>+AF1636-IF(AF$18&gt;74,(AF1636/AF$25)*$C$10)</f>
        <v/>
      </c>
      <c r="AG1637" s="61">
        <f>+AG1636-IF(AG$18&gt;74,(AG1636/AG$25)*$C$10)</f>
        <v/>
      </c>
      <c r="AH1637" s="61">
        <f>+AH1636-IF(AH$18&gt;74,(AH1636/AH$25)*$C$10)</f>
        <v/>
      </c>
      <c r="AI1637" s="61">
        <f>+AI1636-IF(AI$18&gt;74,(AI1636/AI$25)*$C$10)</f>
        <v/>
      </c>
      <c r="AJ1637" s="61">
        <f>+AJ1636-IF(AJ$18&gt;74,(AJ1636/AJ$25)*$C$10)</f>
        <v/>
      </c>
      <c r="AK1637" s="61">
        <f>+AK1636-IF(AK$18&gt;74,(AK1636/AK$25)*$C$10)</f>
        <v/>
      </c>
      <c r="AL1637" s="61">
        <f>+AL1636-IF(AL$18&gt;74,(AL1636/AL$25)*$C$10)</f>
        <v/>
      </c>
      <c r="AM1637" s="61">
        <f>+AM1636-IF(AM$18&gt;74,(AM1636/AM$25)*$C$10)</f>
        <v/>
      </c>
      <c r="AN1637" s="61">
        <f>+AN1636-IF(AN$18&gt;74,(AN1636/AN$25)*$C$10)</f>
        <v/>
      </c>
      <c r="AO1637" s="61">
        <f>+AO1636-IF(AO$18&gt;74,(AO1636/AO$25)*$C$10)</f>
        <v/>
      </c>
      <c r="AP1637" s="61">
        <f>+AP1636-IF(AP$18&gt;74,(AP1636/AP$25)*$C$10)</f>
        <v/>
      </c>
      <c r="AQ1637" s="61">
        <f>+AQ1636-IF(AQ$18&gt;74,(AQ1636/AQ$25)*$C$10)</f>
        <v/>
      </c>
      <c r="AR1637" s="61">
        <f>+AR1636-IF(AR$18&gt;74,(AR1636/AR$25)*$C$10)</f>
        <v/>
      </c>
      <c r="AS1637" s="61">
        <f>+AS1636-IF(AS$18&gt;74,(AS1636/AS$25)*$C$10)</f>
        <v/>
      </c>
      <c r="AT1637" s="61">
        <f>+AT1636-IF(AT$18&gt;74,(AT1636/AT$25)*$C$10)</f>
        <v/>
      </c>
      <c r="AU1637" s="61">
        <f>+AU1636-IF(AU$18&gt;74,(AU1636/AU$25)*$C$10)</f>
        <v/>
      </c>
      <c r="AV1637" s="61">
        <f>+AV1636-IF(AV$18&gt;74,(AV1636/AV$25)*$C$10)</f>
        <v/>
      </c>
      <c r="AW1637" s="61">
        <f>+AW1636-IF(AW$18&gt;74,(AW1636/AW$25)*$C$10)</f>
        <v/>
      </c>
      <c r="AX1637" s="35">
        <f>IF(AW1637&gt;0,1,0)</f>
        <v/>
      </c>
      <c r="AY1637" s="35">
        <f>IF(AL1637&gt;0,1,0)</f>
        <v/>
      </c>
      <c r="AZ1637" s="35">
        <f>IF(AG1637&gt;0,1,0)</f>
        <v/>
      </c>
      <c r="BA1637" s="35">
        <f>IF(AB1637&gt;0,1,0)</f>
        <v/>
      </c>
      <c r="BB1637" s="35">
        <f>IF(W1637&gt;0,1,0)</f>
        <v/>
      </c>
    </row>
    <row r="1638">
      <c r="B1638" s="154" t="inlineStr">
        <is>
          <t>trial 806</t>
        </is>
      </c>
      <c r="C1638" s="155">
        <f>+start-C1635</f>
        <v/>
      </c>
      <c r="D1638" s="156">
        <f>IF((C1638&lt;=0),0,((C1638-D$24)*Stock*(_xlfn.NORM.INV(RAND(),stock_ave,stock_std))+(C1638-D$24)*Bonds*(_xlfn.NORM.INV(RAND(),bond_ave,bond_std))+(C1638-D$24)*cash*(_xlfn.NORM.INV(RAND(),cash_ave,cash_std))+(C1638-D$24)))</f>
        <v/>
      </c>
      <c r="E1638" s="156">
        <f>IF((D1638&lt;=0),0,((D1638-E$24)*Stock*(_xlfn.NORM.INV(RAND(),stock_ave,stock_std))+(D1638-E$24)*Bonds*(_xlfn.NORM.INV(RAND(),bond_ave,bond_std))+(D1638-E$24)*cash*(_xlfn.NORM.INV(RAND(),cash_ave,cash_std))+(D1638-E$24)))</f>
        <v/>
      </c>
      <c r="F1638" s="156">
        <f>IF((E1638&lt;=0),0,((E1638-F$24)*Stock*(_xlfn.NORM.INV(RAND(),stock_ave,stock_std))+(E1638-F$24)*Bonds*(_xlfn.NORM.INV(RAND(),bond_ave,bond_std))+(E1638-F$24)*cash*(_xlfn.NORM.INV(RAND(),cash_ave,cash_std))+(E1638-F$24)))</f>
        <v/>
      </c>
      <c r="G1638" s="156">
        <f>IF((F1638&lt;=0),0,((F1638-G$24)*Stock*(_xlfn.NORM.INV(RAND(),stock_ave,stock_std))+(F1638-G$24)*Bonds*(_xlfn.NORM.INV(RAND(),bond_ave,bond_std))+(F1638-G$24)*cash*(_xlfn.NORM.INV(RAND(),cash_ave,cash_std))+(F1638-G$24)))</f>
        <v/>
      </c>
      <c r="H1638" s="156">
        <f>IF((G1638&lt;=0),0,((G1638-H$24)*Stock*(_xlfn.NORM.INV(RAND(),stock_ave,stock_std))+(G1638-H$24)*Bonds*(_xlfn.NORM.INV(RAND(),bond_ave,bond_std))+(G1638-H$24)*cash*(_xlfn.NORM.INV(RAND(),cash_ave,cash_std))+(G1638-H$24)))</f>
        <v/>
      </c>
      <c r="I1638" s="156">
        <f>IF((H1638&lt;=0),0,((H1638-I$24)*Stock*(_xlfn.NORM.INV(RAND(),stock_ave,stock_std))+(H1638-I$24)*Bonds*(_xlfn.NORM.INV(RAND(),bond_ave,bond_std))+(H1638-I$24)*cash*(_xlfn.NORM.INV(RAND(),cash_ave,cash_std))+(H1638-I$24)))</f>
        <v/>
      </c>
      <c r="J1638" s="156">
        <f>IF((I1638&lt;=0),0,((I1638-J$24)*Stock*(_xlfn.NORM.INV(RAND(),stock_ave,stock_std))+(I1638-J$24)*Bonds*(_xlfn.NORM.INV(RAND(),bond_ave,bond_std))+(I1638-J$24)*cash*(_xlfn.NORM.INV(RAND(),cash_ave,cash_std))+(I1638-J$24)))</f>
        <v/>
      </c>
      <c r="K1638" s="156">
        <f>IF((J1638&lt;=0),0,((J1638-K$24)*Stock*(_xlfn.NORM.INV(RAND(),stock_ave,stock_std))+(J1638-K$24)*Bonds*(_xlfn.NORM.INV(RAND(),bond_ave,bond_std))+(J1638-K$24)*cash*(_xlfn.NORM.INV(RAND(),cash_ave,cash_std))+(J1638-K$24)))</f>
        <v/>
      </c>
      <c r="L1638" s="156">
        <f>IF((K1638&lt;=0),0,((K1638-L$24)*Stock*(_xlfn.NORM.INV(RAND(),stock_ave,stock_std))+(K1638-L$24)*Bonds*(_xlfn.NORM.INV(RAND(),bond_ave,bond_std))+(K1638-L$24)*cash*(_xlfn.NORM.INV(RAND(),cash_ave,cash_std))+(K1638-L$24)))</f>
        <v/>
      </c>
      <c r="M1638" s="156">
        <f>IF((L1638&lt;=0),0,((L1638-M$24)*Stock*(_xlfn.NORM.INV(RAND(),stock_ave,stock_std))+(L1638-M$24)*Bonds*(_xlfn.NORM.INV(RAND(),bond_ave,bond_std))+(L1638-M$24)*cash*(_xlfn.NORM.INV(RAND(),cash_ave,cash_std))+(L1638-M$24)))</f>
        <v/>
      </c>
      <c r="N1638" s="156">
        <f>IF((M1638&lt;=0),0,((M1638-N$24)*Stock*(_xlfn.NORM.INV(RAND(),stock_ave,stock_std))+(M1638-N$24)*Bonds*(_xlfn.NORM.INV(RAND(),bond_ave,bond_std))+(M1638-N$24)*cash*(_xlfn.NORM.INV(RAND(),cash_ave,cash_std))+(M1638-N$24)))</f>
        <v/>
      </c>
      <c r="O1638" s="156">
        <f>IF((N1638&lt;=0),0,((N1638-O$24)*Stock*(_xlfn.NORM.INV(RAND(),stock_ave,stock_std))+(N1638-O$24)*Bonds*(_xlfn.NORM.INV(RAND(),bond_ave,bond_std))+(N1638-O$24)*cash*(_xlfn.NORM.INV(RAND(),cash_ave,cash_std))+(N1638-O$24)))</f>
        <v/>
      </c>
      <c r="P1638" s="156">
        <f>IF((O1638&lt;=0),0,((O1638-P$24)*Stock*(_xlfn.NORM.INV(RAND(),stock_ave,stock_std))+(O1638-P$24)*Bonds*(_xlfn.NORM.INV(RAND(),bond_ave,bond_std))+(O1638-P$24)*cash*(_xlfn.NORM.INV(RAND(),cash_ave,cash_std))+(O1638-P$24)))</f>
        <v/>
      </c>
      <c r="Q1638" s="156">
        <f>IF((P1638&lt;=0),0,((P1638-Q$24)*Stock*(_xlfn.NORM.INV(RAND(),stock_ave,stock_std))+(P1638-Q$24)*Bonds*(_xlfn.NORM.INV(RAND(),bond_ave,bond_std))+(P1638-Q$24)*cash*(_xlfn.NORM.INV(RAND(),cash_ave,cash_std))+(P1638-Q$24)))</f>
        <v/>
      </c>
      <c r="R1638" s="156">
        <f>IF((Q1638&lt;=0),0,((Q1638-R$24)*Stock*(_xlfn.NORM.INV(RAND(),stock_ave,stock_std))+(Q1638-R$24)*Bonds*(_xlfn.NORM.INV(RAND(),bond_ave,bond_std))+(Q1638-R$24)*cash*(_xlfn.NORM.INV(RAND(),cash_ave,cash_std))+(Q1638-R$24)))</f>
        <v/>
      </c>
      <c r="S1638" s="156">
        <f>IF((R1638&lt;=0),0,((R1638-S$24)*Stock*(_xlfn.NORM.INV(RAND(),stock_ave,stock_std))+(R1638-S$24)*Bonds*(_xlfn.NORM.INV(RAND(),bond_ave,bond_std))+(R1638-S$24)*cash*(_xlfn.NORM.INV(RAND(),cash_ave,cash_std))+(R1638-S$24)))</f>
        <v/>
      </c>
      <c r="T1638" s="156">
        <f>IF((S1638&lt;=0),0,((S1638-T$24)*Stock*(_xlfn.NORM.INV(RAND(),stock_ave,stock_std))+(S1638-T$24)*Bonds*(_xlfn.NORM.INV(RAND(),bond_ave,bond_std))+(S1638-T$24)*cash*(_xlfn.NORM.INV(RAND(),cash_ave,cash_std))+(S1638-T$24)))</f>
        <v/>
      </c>
      <c r="U1638" s="156">
        <f>IF((T1638&lt;=0),0,((T1638-U$24)*Stock*(_xlfn.NORM.INV(RAND(),stock_ave,stock_std))+(T1638-U$24)*Bonds*(_xlfn.NORM.INV(RAND(),bond_ave,bond_std))+(T1638-U$24)*cash*(_xlfn.NORM.INV(RAND(),cash_ave,cash_std))+(T1638-U$24)))</f>
        <v/>
      </c>
      <c r="V1638" s="156">
        <f>IF((U1638&lt;=0),0,((U1638-V$24)*Stock*(_xlfn.NORM.INV(RAND(),stock_ave,stock_std))+(U1638-V$24)*Bonds*(_xlfn.NORM.INV(RAND(),bond_ave,bond_std))+(U1638-V$24)*cash*(_xlfn.NORM.INV(RAND(),cash_ave,cash_std))+(U1638-V$24)))</f>
        <v/>
      </c>
      <c r="W1638" s="156">
        <f>IF((V1638&lt;=0),0,((V1638-W$24)*Stock*(_xlfn.NORM.INV(RAND(),stock_ave,stock_std))+(V1638-W$24)*Bonds*(_xlfn.NORM.INV(RAND(),bond_ave,bond_std))+(V1638-W$24)*cash*(_xlfn.NORM.INV(RAND(),cash_ave,cash_std))+(V1638-W$24)))</f>
        <v/>
      </c>
      <c r="X1638" s="156">
        <f>IF((W1638&lt;=0),0,((W1638-X$24)*Stock*(_xlfn.NORM.INV(RAND(),stock_ave,stock_std))+(W1638-X$24)*Bonds*(_xlfn.NORM.INV(RAND(),bond_ave,bond_std))+(W1638-X$24)*cash*(_xlfn.NORM.INV(RAND(),cash_ave,cash_std))+(W1638-X$24)))</f>
        <v/>
      </c>
      <c r="Y1638" s="156">
        <f>IF((X1638&lt;=0),0,((X1638-Y$24)*Stock*(_xlfn.NORM.INV(RAND(),stock_ave,stock_std))+(X1638-Y$24)*Bonds*(_xlfn.NORM.INV(RAND(),bond_ave,bond_std))+(X1638-Y$24)*cash*(_xlfn.NORM.INV(RAND(),cash_ave,cash_std))+(X1638-Y$24)))</f>
        <v/>
      </c>
      <c r="Z1638" s="156">
        <f>IF((Y1638&lt;=0),0,((Y1638-Z$24)*Stock*(_xlfn.NORM.INV(RAND(),stock_ave,stock_std))+(Y1638-Z$24)*Bonds*(_xlfn.NORM.INV(RAND(),bond_ave,bond_std))+(Y1638-Z$24)*cash*(_xlfn.NORM.INV(RAND(),cash_ave,cash_std))+(Y1638-Z$24)))</f>
        <v/>
      </c>
      <c r="AA1638" s="156">
        <f>IF((Z1638&lt;=0),0,((Z1638-AA$24)*Stock*(_xlfn.NORM.INV(RAND(),stock_ave,stock_std))+(Z1638-AA$24)*Bonds*(_xlfn.NORM.INV(RAND(),bond_ave,bond_std))+(Z1638-AA$24)*cash*(_xlfn.NORM.INV(RAND(),cash_ave,cash_std))+(Z1638-AA$24)))</f>
        <v/>
      </c>
      <c r="AB1638" s="156">
        <f>IF((AA1638&lt;=0),0,((AA1638-AB$24)*Stock*(_xlfn.NORM.INV(RAND(),stock_ave,stock_std))+(AA1638-AB$24)*Bonds*(_xlfn.NORM.INV(RAND(),bond_ave,bond_std))+(AA1638-AB$24)*cash*(_xlfn.NORM.INV(RAND(),cash_ave,cash_std))+(AA1638-AB$24)))</f>
        <v/>
      </c>
      <c r="AC1638" s="156">
        <f>IF((AB1638&lt;=0),0,((AB1638-AC$24)*Stock*(_xlfn.NORM.INV(RAND(),stock_ave,stock_std))+(AB1638-AC$24)*Bonds*(_xlfn.NORM.INV(RAND(),bond_ave,bond_std))+(AB1638-AC$24)*cash*(_xlfn.NORM.INV(RAND(),cash_ave,cash_std))+(AB1638-AC$24)))</f>
        <v/>
      </c>
      <c r="AD1638" s="156">
        <f>IF((AC1638&lt;=0),0,((AC1638-AD$24)*Stock*(_xlfn.NORM.INV(RAND(),stock_ave,stock_std))+(AC1638-AD$24)*Bonds*(_xlfn.NORM.INV(RAND(),bond_ave,bond_std))+(AC1638-AD$24)*cash*(_xlfn.NORM.INV(RAND(),cash_ave,cash_std))+(AC1638-AD$24)))</f>
        <v/>
      </c>
      <c r="AE1638" s="156">
        <f>IF((AD1638&lt;=0),0,((AD1638-AE$24)*Stock*(_xlfn.NORM.INV(RAND(),stock_ave,stock_std))+(AD1638-AE$24)*Bonds*(_xlfn.NORM.INV(RAND(),bond_ave,bond_std))+(AD1638-AE$24)*cash*(_xlfn.NORM.INV(RAND(),cash_ave,cash_std))+(AD1638-AE$24)))</f>
        <v/>
      </c>
      <c r="AF1638" s="156">
        <f>IF((AE1638&lt;=0),0,((AE1638-AF$24)*Stock*(_xlfn.NORM.INV(RAND(),stock_ave,stock_std))+(AE1638-AF$24)*Bonds*(_xlfn.NORM.INV(RAND(),bond_ave,bond_std))+(AE1638-AF$24)*cash*(_xlfn.NORM.INV(RAND(),cash_ave,cash_std))+(AE1638-AF$24)))</f>
        <v/>
      </c>
      <c r="AG1638" s="156">
        <f>IF((AF1638&lt;=0),0,((AF1638-AG$24)*Stock*(_xlfn.NORM.INV(RAND(),stock_ave,stock_std))+(AF1638-AG$24)*Bonds*(_xlfn.NORM.INV(RAND(),bond_ave,bond_std))+(AF1638-AG$24)*cash*(_xlfn.NORM.INV(RAND(),cash_ave,cash_std))+(AF1638-AG$24)))</f>
        <v/>
      </c>
      <c r="AH1638" s="156">
        <f>IF((AG1638&lt;=0),0,((AG1638-AH$24)*Stock*(_xlfn.NORM.INV(RAND(),stock_ave,stock_std))+(AG1638-AH$24)*Bonds*(_xlfn.NORM.INV(RAND(),bond_ave,bond_std))+(AG1638-AH$24)*cash*(_xlfn.NORM.INV(RAND(),cash_ave,cash_std))+(AG1638-AH$24)))</f>
        <v/>
      </c>
      <c r="AI1638" s="156">
        <f>IF((AH1638&lt;=0),0,((AH1638-AI$24)*Stock*(_xlfn.NORM.INV(RAND(),stock_ave,stock_std))+(AH1638-AI$24)*Bonds*(_xlfn.NORM.INV(RAND(),bond_ave,bond_std))+(AH1638-AI$24)*cash*(_xlfn.NORM.INV(RAND(),cash_ave,cash_std))+(AH1638-AI$24)))</f>
        <v/>
      </c>
      <c r="AJ1638" s="156">
        <f>IF((AI1638&lt;=0),0,((AI1638-AJ$24)*Stock*(_xlfn.NORM.INV(RAND(),stock_ave,stock_std))+(AI1638-AJ$24)*Bonds*(_xlfn.NORM.INV(RAND(),bond_ave,bond_std))+(AI1638-AJ$24)*cash*(_xlfn.NORM.INV(RAND(),cash_ave,cash_std))+(AI1638-AJ$24)))</f>
        <v/>
      </c>
      <c r="AK1638" s="156">
        <f>IF((AJ1638&lt;=0),0,((AJ1638-AK$24)*Stock*(_xlfn.NORM.INV(RAND(),stock_ave,stock_std))+(AJ1638-AK$24)*Bonds*(_xlfn.NORM.INV(RAND(),bond_ave,bond_std))+(AJ1638-AK$24)*cash*(_xlfn.NORM.INV(RAND(),cash_ave,cash_std))+(AJ1638-AK$24)))</f>
        <v/>
      </c>
      <c r="AL1638" s="156">
        <f>IF((AK1638&lt;=0),0,((AK1638-AL$24)*Stock*(_xlfn.NORM.INV(RAND(),stock_ave,stock_std))+(AK1638-AL$24)*Bonds*(_xlfn.NORM.INV(RAND(),bond_ave,bond_std))+(AK1638-AL$24)*cash*(_xlfn.NORM.INV(RAND(),cash_ave,cash_std))+(AK1638-AL$24)))</f>
        <v/>
      </c>
      <c r="AM1638" s="156">
        <f>IF((AL1638&lt;=0),0,((AL1638-AM$24)*Stock*(_xlfn.NORM.INV(RAND(),stock_ave,stock_std))+(AL1638-AM$24)*Bonds*(_xlfn.NORM.INV(RAND(),bond_ave,bond_std))+(AL1638-AM$24)*cash*(_xlfn.NORM.INV(RAND(),cash_ave,cash_std))+(AL1638-AM$24)))</f>
        <v/>
      </c>
      <c r="AN1638" s="156">
        <f>IF((AM1638&lt;=0),0,((AM1638-AN$24)*Stock*(_xlfn.NORM.INV(RAND(),stock_ave,stock_std))+(AM1638-AN$24)*Bonds*(_xlfn.NORM.INV(RAND(),bond_ave,bond_std))+(AM1638-AN$24)*cash*(_xlfn.NORM.INV(RAND(),cash_ave,cash_std))+(AM1638-AN$24)))</f>
        <v/>
      </c>
      <c r="AO1638" s="156">
        <f>IF((AN1638&lt;=0),0,((AN1638-AO$24)*Stock*(_xlfn.NORM.INV(RAND(),stock_ave,stock_std))+(AN1638-AO$24)*Bonds*(_xlfn.NORM.INV(RAND(),bond_ave,bond_std))+(AN1638-AO$24)*cash*(_xlfn.NORM.INV(RAND(),cash_ave,cash_std))+(AN1638-AO$24)))</f>
        <v/>
      </c>
      <c r="AP1638" s="156">
        <f>IF((AO1638&lt;=0),0,((AO1638-AP$24)*Stock*(_xlfn.NORM.INV(RAND(),stock_ave,stock_std))+(AO1638-AP$24)*Bonds*(_xlfn.NORM.INV(RAND(),bond_ave,bond_std))+(AO1638-AP$24)*cash*(_xlfn.NORM.INV(RAND(),cash_ave,cash_std))+(AO1638-AP$24)))</f>
        <v/>
      </c>
      <c r="AQ1638" s="156">
        <f>IF((AP1638&lt;=0),0,((AP1638-AQ$24)*Stock*(_xlfn.NORM.INV(RAND(),stock_ave,stock_std))+(AP1638-AQ$24)*Bonds*(_xlfn.NORM.INV(RAND(),bond_ave,bond_std))+(AP1638-AQ$24)*cash*(_xlfn.NORM.INV(RAND(),cash_ave,cash_std))+(AP1638-AQ$24)))</f>
        <v/>
      </c>
      <c r="AR1638" s="156">
        <f>IF((AQ1638&lt;=0),0,((AQ1638-AR$24)*Stock*(_xlfn.NORM.INV(RAND(),stock_ave,stock_std))+(AQ1638-AR$24)*Bonds*(_xlfn.NORM.INV(RAND(),bond_ave,bond_std))+(AQ1638-AR$24)*cash*(_xlfn.NORM.INV(RAND(),cash_ave,cash_std))+(AQ1638-AR$24)))</f>
        <v/>
      </c>
      <c r="AS1638" s="156">
        <f>IF((AR1638&lt;=0),0,((AR1638-AS$24)*Stock*(_xlfn.NORM.INV(RAND(),stock_ave,stock_std))+(AR1638-AS$24)*Bonds*(_xlfn.NORM.INV(RAND(),bond_ave,bond_std))+(AR1638-AS$24)*cash*(_xlfn.NORM.INV(RAND(),cash_ave,cash_std))+(AR1638-AS$24)))</f>
        <v/>
      </c>
      <c r="AT1638" s="156">
        <f>IF((AS1638&lt;=0),0,((AS1638-AT$24)*Stock*(_xlfn.NORM.INV(RAND(),stock_ave,stock_std))+(AS1638-AT$24)*Bonds*(_xlfn.NORM.INV(RAND(),bond_ave,bond_std))+(AS1638-AT$24)*cash*(_xlfn.NORM.INV(RAND(),cash_ave,cash_std))+(AS1638-AT$24)))</f>
        <v/>
      </c>
      <c r="AU1638" s="156">
        <f>IF((AT1638&lt;=0),0,((AT1638-AU$24)*Stock*(_xlfn.NORM.INV(RAND(),stock_ave,stock_std))+(AT1638-AU$24)*Bonds*(_xlfn.NORM.INV(RAND(),bond_ave,bond_std))+(AT1638-AU$24)*cash*(_xlfn.NORM.INV(RAND(),cash_ave,cash_std))+(AT1638-AU$24)))</f>
        <v/>
      </c>
      <c r="AV1638" s="156">
        <f>IF((AU1638&lt;=0),0,((AU1638-AV$24)*Stock*(_xlfn.NORM.INV(RAND(),stock_ave,stock_std))+(AU1638-AV$24)*Bonds*(_xlfn.NORM.INV(RAND(),bond_ave,bond_std))+(AU1638-AV$24)*cash*(_xlfn.NORM.INV(RAND(),cash_ave,cash_std))+(AU1638-AV$24)))</f>
        <v/>
      </c>
      <c r="AW1638" s="156">
        <f>IF((AV1638&lt;=0),0,((AV1638-AW$24)*Stock*(_xlfn.NORM.INV(RAND(),stock_ave,stock_std))+(AV1638-AW$24)*Bonds*(_xlfn.NORM.INV(RAND(),bond_ave,bond_std))+(AV1638-AW$24)*cash*(_xlfn.NORM.INV(RAND(),cash_ave,cash_std))+(AV1638-AW$24)))</f>
        <v/>
      </c>
      <c r="AX1638" s="159" t="n"/>
      <c r="AY1638" s="159" t="n"/>
      <c r="AZ1638" s="159" t="n"/>
      <c r="BA1638" s="159" t="n"/>
      <c r="BB1638" s="159" t="n"/>
    </row>
    <row r="1639">
      <c r="C1639" s="147" t="n"/>
      <c r="D1639" s="61">
        <f>+D1638-IF(D$18&gt;74,(D1638/D$25)*$C$10)</f>
        <v/>
      </c>
      <c r="E1639" s="61">
        <f>+E1638-IF(E$18&gt;74,(E1638/E$25)*$C$10)</f>
        <v/>
      </c>
      <c r="F1639" s="61">
        <f>+F1638-IF(F$18&gt;74,(F1638/F$25)*$C$10)</f>
        <v/>
      </c>
      <c r="G1639" s="61">
        <f>+G1638-IF(G$18&gt;74,(G1638/G$25)*$C$10)</f>
        <v/>
      </c>
      <c r="H1639" s="61">
        <f>+H1638-IF(H$18&gt;74,(H1638/H$25)*$C$10)</f>
        <v/>
      </c>
      <c r="I1639" s="61">
        <f>+I1638-IF(I$18&gt;74,(I1638/I$25)*$C$10)</f>
        <v/>
      </c>
      <c r="J1639" s="61">
        <f>+J1638-IF(J$18&gt;74,(J1638/J$25)*$C$10)</f>
        <v/>
      </c>
      <c r="K1639" s="61">
        <f>+K1638-IF(K$18&gt;74,(K1638/K$25)*$C$10)</f>
        <v/>
      </c>
      <c r="L1639" s="61">
        <f>+L1638-IF(L$18&gt;74,(L1638/L$25)*$C$10)</f>
        <v/>
      </c>
      <c r="M1639" s="61">
        <f>+M1638-IF(M$18&gt;74,(M1638/M$25)*$C$10)</f>
        <v/>
      </c>
      <c r="N1639" s="61">
        <f>+N1638-IF(N$18&gt;74,(N1638/N$25)*$C$10)</f>
        <v/>
      </c>
      <c r="O1639" s="61">
        <f>+O1638-IF(O$18&gt;74,(O1638/O$25)*$C$10)</f>
        <v/>
      </c>
      <c r="P1639" s="61">
        <f>+P1638-IF(P$18&gt;74,(P1638/P$25)*$C$10)</f>
        <v/>
      </c>
      <c r="Q1639" s="61">
        <f>+Q1638-IF(Q$18&gt;74,(Q1638/Q$25)*$C$10)</f>
        <v/>
      </c>
      <c r="R1639" s="61">
        <f>+R1638-IF(R$18&gt;74,(R1638/R$25)*$C$10)</f>
        <v/>
      </c>
      <c r="S1639" s="61">
        <f>+S1638-IF(S$18&gt;74,(S1638/S$25)*$C$10)</f>
        <v/>
      </c>
      <c r="T1639" s="61">
        <f>+T1638-IF(T$18&gt;74,(T1638/T$25)*$C$10)</f>
        <v/>
      </c>
      <c r="U1639" s="61">
        <f>+U1638-IF(U$18&gt;74,(U1638/U$25)*$C$10)</f>
        <v/>
      </c>
      <c r="V1639" s="61">
        <f>+V1638-IF(V$18&gt;74,(V1638/V$25)*$C$10)</f>
        <v/>
      </c>
      <c r="W1639" s="61">
        <f>+W1638-IF(W$18&gt;74,(W1638/W$25)*$C$10)</f>
        <v/>
      </c>
      <c r="X1639" s="61">
        <f>+X1638-IF(X$18&gt;74,(X1638/X$25)*$C$10)</f>
        <v/>
      </c>
      <c r="Y1639" s="61">
        <f>+Y1638-IF(Y$18&gt;74,(Y1638/Y$25)*$C$10)</f>
        <v/>
      </c>
      <c r="Z1639" s="61">
        <f>+Z1638-IF(Z$18&gt;74,(Z1638/Z$25)*$C$10)</f>
        <v/>
      </c>
      <c r="AA1639" s="61">
        <f>+AA1638-IF(AA$18&gt;74,(AA1638/AA$25)*$C$10)</f>
        <v/>
      </c>
      <c r="AB1639" s="61">
        <f>+AB1638-IF(AB$18&gt;74,(AB1638/AB$25)*$C$10)</f>
        <v/>
      </c>
      <c r="AC1639" s="61">
        <f>+AC1638-IF(AC$18&gt;74,(AC1638/AC$25)*$C$10)</f>
        <v/>
      </c>
      <c r="AD1639" s="61">
        <f>+AD1638-IF(AD$18&gt;74,(AD1638/AD$25)*$C$10)</f>
        <v/>
      </c>
      <c r="AE1639" s="61">
        <f>+AE1638-IF(AE$18&gt;74,(AE1638/AE$25)*$C$10)</f>
        <v/>
      </c>
      <c r="AF1639" s="61">
        <f>+AF1638-IF(AF$18&gt;74,(AF1638/AF$25)*$C$10)</f>
        <v/>
      </c>
      <c r="AG1639" s="61">
        <f>+AG1638-IF(AG$18&gt;74,(AG1638/AG$25)*$C$10)</f>
        <v/>
      </c>
      <c r="AH1639" s="61">
        <f>+AH1638-IF(AH$18&gt;74,(AH1638/AH$25)*$C$10)</f>
        <v/>
      </c>
      <c r="AI1639" s="61">
        <f>+AI1638-IF(AI$18&gt;74,(AI1638/AI$25)*$C$10)</f>
        <v/>
      </c>
      <c r="AJ1639" s="61">
        <f>+AJ1638-IF(AJ$18&gt;74,(AJ1638/AJ$25)*$C$10)</f>
        <v/>
      </c>
      <c r="AK1639" s="61">
        <f>+AK1638-IF(AK$18&gt;74,(AK1638/AK$25)*$C$10)</f>
        <v/>
      </c>
      <c r="AL1639" s="61">
        <f>+AL1638-IF(AL$18&gt;74,(AL1638/AL$25)*$C$10)</f>
        <v/>
      </c>
      <c r="AM1639" s="61">
        <f>+AM1638-IF(AM$18&gt;74,(AM1638/AM$25)*$C$10)</f>
        <v/>
      </c>
      <c r="AN1639" s="61">
        <f>+AN1638-IF(AN$18&gt;74,(AN1638/AN$25)*$C$10)</f>
        <v/>
      </c>
      <c r="AO1639" s="61">
        <f>+AO1638-IF(AO$18&gt;74,(AO1638/AO$25)*$C$10)</f>
        <v/>
      </c>
      <c r="AP1639" s="61">
        <f>+AP1638-IF(AP$18&gt;74,(AP1638/AP$25)*$C$10)</f>
        <v/>
      </c>
      <c r="AQ1639" s="61">
        <f>+AQ1638-IF(AQ$18&gt;74,(AQ1638/AQ$25)*$C$10)</f>
        <v/>
      </c>
      <c r="AR1639" s="61">
        <f>+AR1638-IF(AR$18&gt;74,(AR1638/AR$25)*$C$10)</f>
        <v/>
      </c>
      <c r="AS1639" s="61">
        <f>+AS1638-IF(AS$18&gt;74,(AS1638/AS$25)*$C$10)</f>
        <v/>
      </c>
      <c r="AT1639" s="61">
        <f>+AT1638-IF(AT$18&gt;74,(AT1638/AT$25)*$C$10)</f>
        <v/>
      </c>
      <c r="AU1639" s="61">
        <f>+AU1638-IF(AU$18&gt;74,(AU1638/AU$25)*$C$10)</f>
        <v/>
      </c>
      <c r="AV1639" s="61">
        <f>+AV1638-IF(AV$18&gt;74,(AV1638/AV$25)*$C$10)</f>
        <v/>
      </c>
      <c r="AW1639" s="61">
        <f>+AW1638-IF(AW$18&gt;74,(AW1638/AW$25)*$C$10)</f>
        <v/>
      </c>
      <c r="AX1639" s="35">
        <f>IF(AW1639&gt;0,1,0)</f>
        <v/>
      </c>
      <c r="AY1639" s="35">
        <f>IF(AL1639&gt;0,1,0)</f>
        <v/>
      </c>
      <c r="AZ1639" s="35">
        <f>IF(AG1639&gt;0,1,0)</f>
        <v/>
      </c>
      <c r="BA1639" s="35">
        <f>IF(AB1639&gt;0,1,0)</f>
        <v/>
      </c>
      <c r="BB1639" s="35">
        <f>IF(W1639&gt;0,1,0)</f>
        <v/>
      </c>
    </row>
    <row r="1640">
      <c r="B1640" s="154" t="inlineStr">
        <is>
          <t>trial 807</t>
        </is>
      </c>
      <c r="C1640" s="155">
        <f>+start-C1637</f>
        <v/>
      </c>
      <c r="D1640" s="156">
        <f>IF((C1640&lt;=0),0,((C1640-D$24)*Stock*(_xlfn.NORM.INV(RAND(),stock_ave,stock_std))+(C1640-D$24)*Bonds*(_xlfn.NORM.INV(RAND(),bond_ave,bond_std))+(C1640-D$24)*cash*(_xlfn.NORM.INV(RAND(),cash_ave,cash_std))+(C1640-D$24)))</f>
        <v/>
      </c>
      <c r="E1640" s="156">
        <f>IF((D1640&lt;=0),0,((D1640-E$24)*Stock*(_xlfn.NORM.INV(RAND(),stock_ave,stock_std))+(D1640-E$24)*Bonds*(_xlfn.NORM.INV(RAND(),bond_ave,bond_std))+(D1640-E$24)*cash*(_xlfn.NORM.INV(RAND(),cash_ave,cash_std))+(D1640-E$24)))</f>
        <v/>
      </c>
      <c r="F1640" s="156">
        <f>IF((E1640&lt;=0),0,((E1640-F$24)*Stock*(_xlfn.NORM.INV(RAND(),stock_ave,stock_std))+(E1640-F$24)*Bonds*(_xlfn.NORM.INV(RAND(),bond_ave,bond_std))+(E1640-F$24)*cash*(_xlfn.NORM.INV(RAND(),cash_ave,cash_std))+(E1640-F$24)))</f>
        <v/>
      </c>
      <c r="G1640" s="156">
        <f>IF((F1640&lt;=0),0,((F1640-G$24)*Stock*(_xlfn.NORM.INV(RAND(),stock_ave,stock_std))+(F1640-G$24)*Bonds*(_xlfn.NORM.INV(RAND(),bond_ave,bond_std))+(F1640-G$24)*cash*(_xlfn.NORM.INV(RAND(),cash_ave,cash_std))+(F1640-G$24)))</f>
        <v/>
      </c>
      <c r="H1640" s="156">
        <f>IF((G1640&lt;=0),0,((G1640-H$24)*Stock*(_xlfn.NORM.INV(RAND(),stock_ave,stock_std))+(G1640-H$24)*Bonds*(_xlfn.NORM.INV(RAND(),bond_ave,bond_std))+(G1640-H$24)*cash*(_xlfn.NORM.INV(RAND(),cash_ave,cash_std))+(G1640-H$24)))</f>
        <v/>
      </c>
      <c r="I1640" s="156">
        <f>IF((H1640&lt;=0),0,((H1640-I$24)*Stock*(_xlfn.NORM.INV(RAND(),stock_ave,stock_std))+(H1640-I$24)*Bonds*(_xlfn.NORM.INV(RAND(),bond_ave,bond_std))+(H1640-I$24)*cash*(_xlfn.NORM.INV(RAND(),cash_ave,cash_std))+(H1640-I$24)))</f>
        <v/>
      </c>
      <c r="J1640" s="156">
        <f>IF((I1640&lt;=0),0,((I1640-J$24)*Stock*(_xlfn.NORM.INV(RAND(),stock_ave,stock_std))+(I1640-J$24)*Bonds*(_xlfn.NORM.INV(RAND(),bond_ave,bond_std))+(I1640-J$24)*cash*(_xlfn.NORM.INV(RAND(),cash_ave,cash_std))+(I1640-J$24)))</f>
        <v/>
      </c>
      <c r="K1640" s="156">
        <f>IF((J1640&lt;=0),0,((J1640-K$24)*Stock*(_xlfn.NORM.INV(RAND(),stock_ave,stock_std))+(J1640-K$24)*Bonds*(_xlfn.NORM.INV(RAND(),bond_ave,bond_std))+(J1640-K$24)*cash*(_xlfn.NORM.INV(RAND(),cash_ave,cash_std))+(J1640-K$24)))</f>
        <v/>
      </c>
      <c r="L1640" s="156">
        <f>IF((K1640&lt;=0),0,((K1640-L$24)*Stock*(_xlfn.NORM.INV(RAND(),stock_ave,stock_std))+(K1640-L$24)*Bonds*(_xlfn.NORM.INV(RAND(),bond_ave,bond_std))+(K1640-L$24)*cash*(_xlfn.NORM.INV(RAND(),cash_ave,cash_std))+(K1640-L$24)))</f>
        <v/>
      </c>
      <c r="M1640" s="156">
        <f>IF((L1640&lt;=0),0,((L1640-M$24)*Stock*(_xlfn.NORM.INV(RAND(),stock_ave,stock_std))+(L1640-M$24)*Bonds*(_xlfn.NORM.INV(RAND(),bond_ave,bond_std))+(L1640-M$24)*cash*(_xlfn.NORM.INV(RAND(),cash_ave,cash_std))+(L1640-M$24)))</f>
        <v/>
      </c>
      <c r="N1640" s="156">
        <f>IF((M1640&lt;=0),0,((M1640-N$24)*Stock*(_xlfn.NORM.INV(RAND(),stock_ave,stock_std))+(M1640-N$24)*Bonds*(_xlfn.NORM.INV(RAND(),bond_ave,bond_std))+(M1640-N$24)*cash*(_xlfn.NORM.INV(RAND(),cash_ave,cash_std))+(M1640-N$24)))</f>
        <v/>
      </c>
      <c r="O1640" s="156">
        <f>IF((N1640&lt;=0),0,((N1640-O$24)*Stock*(_xlfn.NORM.INV(RAND(),stock_ave,stock_std))+(N1640-O$24)*Bonds*(_xlfn.NORM.INV(RAND(),bond_ave,bond_std))+(N1640-O$24)*cash*(_xlfn.NORM.INV(RAND(),cash_ave,cash_std))+(N1640-O$24)))</f>
        <v/>
      </c>
      <c r="P1640" s="156">
        <f>IF((O1640&lt;=0),0,((O1640-P$24)*Stock*(_xlfn.NORM.INV(RAND(),stock_ave,stock_std))+(O1640-P$24)*Bonds*(_xlfn.NORM.INV(RAND(),bond_ave,bond_std))+(O1640-P$24)*cash*(_xlfn.NORM.INV(RAND(),cash_ave,cash_std))+(O1640-P$24)))</f>
        <v/>
      </c>
      <c r="Q1640" s="156">
        <f>IF((P1640&lt;=0),0,((P1640-Q$24)*Stock*(_xlfn.NORM.INV(RAND(),stock_ave,stock_std))+(P1640-Q$24)*Bonds*(_xlfn.NORM.INV(RAND(),bond_ave,bond_std))+(P1640-Q$24)*cash*(_xlfn.NORM.INV(RAND(),cash_ave,cash_std))+(P1640-Q$24)))</f>
        <v/>
      </c>
      <c r="R1640" s="156">
        <f>IF((Q1640&lt;=0),0,((Q1640-R$24)*Stock*(_xlfn.NORM.INV(RAND(),stock_ave,stock_std))+(Q1640-R$24)*Bonds*(_xlfn.NORM.INV(RAND(),bond_ave,bond_std))+(Q1640-R$24)*cash*(_xlfn.NORM.INV(RAND(),cash_ave,cash_std))+(Q1640-R$24)))</f>
        <v/>
      </c>
      <c r="S1640" s="156">
        <f>IF((R1640&lt;=0),0,((R1640-S$24)*Stock*(_xlfn.NORM.INV(RAND(),stock_ave,stock_std))+(R1640-S$24)*Bonds*(_xlfn.NORM.INV(RAND(),bond_ave,bond_std))+(R1640-S$24)*cash*(_xlfn.NORM.INV(RAND(),cash_ave,cash_std))+(R1640-S$24)))</f>
        <v/>
      </c>
      <c r="T1640" s="156">
        <f>IF((S1640&lt;=0),0,((S1640-T$24)*Stock*(_xlfn.NORM.INV(RAND(),stock_ave,stock_std))+(S1640-T$24)*Bonds*(_xlfn.NORM.INV(RAND(),bond_ave,bond_std))+(S1640-T$24)*cash*(_xlfn.NORM.INV(RAND(),cash_ave,cash_std))+(S1640-T$24)))</f>
        <v/>
      </c>
      <c r="U1640" s="156">
        <f>IF((T1640&lt;=0),0,((T1640-U$24)*Stock*(_xlfn.NORM.INV(RAND(),stock_ave,stock_std))+(T1640-U$24)*Bonds*(_xlfn.NORM.INV(RAND(),bond_ave,bond_std))+(T1640-U$24)*cash*(_xlfn.NORM.INV(RAND(),cash_ave,cash_std))+(T1640-U$24)))</f>
        <v/>
      </c>
      <c r="V1640" s="156">
        <f>IF((U1640&lt;=0),0,((U1640-V$24)*Stock*(_xlfn.NORM.INV(RAND(),stock_ave,stock_std))+(U1640-V$24)*Bonds*(_xlfn.NORM.INV(RAND(),bond_ave,bond_std))+(U1640-V$24)*cash*(_xlfn.NORM.INV(RAND(),cash_ave,cash_std))+(U1640-V$24)))</f>
        <v/>
      </c>
      <c r="W1640" s="156">
        <f>IF((V1640&lt;=0),0,((V1640-W$24)*Stock*(_xlfn.NORM.INV(RAND(),stock_ave,stock_std))+(V1640-W$24)*Bonds*(_xlfn.NORM.INV(RAND(),bond_ave,bond_std))+(V1640-W$24)*cash*(_xlfn.NORM.INV(RAND(),cash_ave,cash_std))+(V1640-W$24)))</f>
        <v/>
      </c>
      <c r="X1640" s="156">
        <f>IF((W1640&lt;=0),0,((W1640-X$24)*Stock*(_xlfn.NORM.INV(RAND(),stock_ave,stock_std))+(W1640-X$24)*Bonds*(_xlfn.NORM.INV(RAND(),bond_ave,bond_std))+(W1640-X$24)*cash*(_xlfn.NORM.INV(RAND(),cash_ave,cash_std))+(W1640-X$24)))</f>
        <v/>
      </c>
      <c r="Y1640" s="156">
        <f>IF((X1640&lt;=0),0,((X1640-Y$24)*Stock*(_xlfn.NORM.INV(RAND(),stock_ave,stock_std))+(X1640-Y$24)*Bonds*(_xlfn.NORM.INV(RAND(),bond_ave,bond_std))+(X1640-Y$24)*cash*(_xlfn.NORM.INV(RAND(),cash_ave,cash_std))+(X1640-Y$24)))</f>
        <v/>
      </c>
      <c r="Z1640" s="156">
        <f>IF((Y1640&lt;=0),0,((Y1640-Z$24)*Stock*(_xlfn.NORM.INV(RAND(),stock_ave,stock_std))+(Y1640-Z$24)*Bonds*(_xlfn.NORM.INV(RAND(),bond_ave,bond_std))+(Y1640-Z$24)*cash*(_xlfn.NORM.INV(RAND(),cash_ave,cash_std))+(Y1640-Z$24)))</f>
        <v/>
      </c>
      <c r="AA1640" s="156">
        <f>IF((Z1640&lt;=0),0,((Z1640-AA$24)*Stock*(_xlfn.NORM.INV(RAND(),stock_ave,stock_std))+(Z1640-AA$24)*Bonds*(_xlfn.NORM.INV(RAND(),bond_ave,bond_std))+(Z1640-AA$24)*cash*(_xlfn.NORM.INV(RAND(),cash_ave,cash_std))+(Z1640-AA$24)))</f>
        <v/>
      </c>
      <c r="AB1640" s="156">
        <f>IF((AA1640&lt;=0),0,((AA1640-AB$24)*Stock*(_xlfn.NORM.INV(RAND(),stock_ave,stock_std))+(AA1640-AB$24)*Bonds*(_xlfn.NORM.INV(RAND(),bond_ave,bond_std))+(AA1640-AB$24)*cash*(_xlfn.NORM.INV(RAND(),cash_ave,cash_std))+(AA1640-AB$24)))</f>
        <v/>
      </c>
      <c r="AC1640" s="156">
        <f>IF((AB1640&lt;=0),0,((AB1640-AC$24)*Stock*(_xlfn.NORM.INV(RAND(),stock_ave,stock_std))+(AB1640-AC$24)*Bonds*(_xlfn.NORM.INV(RAND(),bond_ave,bond_std))+(AB1640-AC$24)*cash*(_xlfn.NORM.INV(RAND(),cash_ave,cash_std))+(AB1640-AC$24)))</f>
        <v/>
      </c>
      <c r="AD1640" s="156">
        <f>IF((AC1640&lt;=0),0,((AC1640-AD$24)*Stock*(_xlfn.NORM.INV(RAND(),stock_ave,stock_std))+(AC1640-AD$24)*Bonds*(_xlfn.NORM.INV(RAND(),bond_ave,bond_std))+(AC1640-AD$24)*cash*(_xlfn.NORM.INV(RAND(),cash_ave,cash_std))+(AC1640-AD$24)))</f>
        <v/>
      </c>
      <c r="AE1640" s="156">
        <f>IF((AD1640&lt;=0),0,((AD1640-AE$24)*Stock*(_xlfn.NORM.INV(RAND(),stock_ave,stock_std))+(AD1640-AE$24)*Bonds*(_xlfn.NORM.INV(RAND(),bond_ave,bond_std))+(AD1640-AE$24)*cash*(_xlfn.NORM.INV(RAND(),cash_ave,cash_std))+(AD1640-AE$24)))</f>
        <v/>
      </c>
      <c r="AF1640" s="156">
        <f>IF((AE1640&lt;=0),0,((AE1640-AF$24)*Stock*(_xlfn.NORM.INV(RAND(),stock_ave,stock_std))+(AE1640-AF$24)*Bonds*(_xlfn.NORM.INV(RAND(),bond_ave,bond_std))+(AE1640-AF$24)*cash*(_xlfn.NORM.INV(RAND(),cash_ave,cash_std))+(AE1640-AF$24)))</f>
        <v/>
      </c>
      <c r="AG1640" s="156">
        <f>IF((AF1640&lt;=0),0,((AF1640-AG$24)*Stock*(_xlfn.NORM.INV(RAND(),stock_ave,stock_std))+(AF1640-AG$24)*Bonds*(_xlfn.NORM.INV(RAND(),bond_ave,bond_std))+(AF1640-AG$24)*cash*(_xlfn.NORM.INV(RAND(),cash_ave,cash_std))+(AF1640-AG$24)))</f>
        <v/>
      </c>
      <c r="AH1640" s="156">
        <f>IF((AG1640&lt;=0),0,((AG1640-AH$24)*Stock*(_xlfn.NORM.INV(RAND(),stock_ave,stock_std))+(AG1640-AH$24)*Bonds*(_xlfn.NORM.INV(RAND(),bond_ave,bond_std))+(AG1640-AH$24)*cash*(_xlfn.NORM.INV(RAND(),cash_ave,cash_std))+(AG1640-AH$24)))</f>
        <v/>
      </c>
      <c r="AI1640" s="156">
        <f>IF((AH1640&lt;=0),0,((AH1640-AI$24)*Stock*(_xlfn.NORM.INV(RAND(),stock_ave,stock_std))+(AH1640-AI$24)*Bonds*(_xlfn.NORM.INV(RAND(),bond_ave,bond_std))+(AH1640-AI$24)*cash*(_xlfn.NORM.INV(RAND(),cash_ave,cash_std))+(AH1640-AI$24)))</f>
        <v/>
      </c>
      <c r="AJ1640" s="156">
        <f>IF((AI1640&lt;=0),0,((AI1640-AJ$24)*Stock*(_xlfn.NORM.INV(RAND(),stock_ave,stock_std))+(AI1640-AJ$24)*Bonds*(_xlfn.NORM.INV(RAND(),bond_ave,bond_std))+(AI1640-AJ$24)*cash*(_xlfn.NORM.INV(RAND(),cash_ave,cash_std))+(AI1640-AJ$24)))</f>
        <v/>
      </c>
      <c r="AK1640" s="156">
        <f>IF((AJ1640&lt;=0),0,((AJ1640-AK$24)*Stock*(_xlfn.NORM.INV(RAND(),stock_ave,stock_std))+(AJ1640-AK$24)*Bonds*(_xlfn.NORM.INV(RAND(),bond_ave,bond_std))+(AJ1640-AK$24)*cash*(_xlfn.NORM.INV(RAND(),cash_ave,cash_std))+(AJ1640-AK$24)))</f>
        <v/>
      </c>
      <c r="AL1640" s="156">
        <f>IF((AK1640&lt;=0),0,((AK1640-AL$24)*Stock*(_xlfn.NORM.INV(RAND(),stock_ave,stock_std))+(AK1640-AL$24)*Bonds*(_xlfn.NORM.INV(RAND(),bond_ave,bond_std))+(AK1640-AL$24)*cash*(_xlfn.NORM.INV(RAND(),cash_ave,cash_std))+(AK1640-AL$24)))</f>
        <v/>
      </c>
      <c r="AM1640" s="156">
        <f>IF((AL1640&lt;=0),0,((AL1640-AM$24)*Stock*(_xlfn.NORM.INV(RAND(),stock_ave,stock_std))+(AL1640-AM$24)*Bonds*(_xlfn.NORM.INV(RAND(),bond_ave,bond_std))+(AL1640-AM$24)*cash*(_xlfn.NORM.INV(RAND(),cash_ave,cash_std))+(AL1640-AM$24)))</f>
        <v/>
      </c>
      <c r="AN1640" s="156">
        <f>IF((AM1640&lt;=0),0,((AM1640-AN$24)*Stock*(_xlfn.NORM.INV(RAND(),stock_ave,stock_std))+(AM1640-AN$24)*Bonds*(_xlfn.NORM.INV(RAND(),bond_ave,bond_std))+(AM1640-AN$24)*cash*(_xlfn.NORM.INV(RAND(),cash_ave,cash_std))+(AM1640-AN$24)))</f>
        <v/>
      </c>
      <c r="AO1640" s="156">
        <f>IF((AN1640&lt;=0),0,((AN1640-AO$24)*Stock*(_xlfn.NORM.INV(RAND(),stock_ave,stock_std))+(AN1640-AO$24)*Bonds*(_xlfn.NORM.INV(RAND(),bond_ave,bond_std))+(AN1640-AO$24)*cash*(_xlfn.NORM.INV(RAND(),cash_ave,cash_std))+(AN1640-AO$24)))</f>
        <v/>
      </c>
      <c r="AP1640" s="156">
        <f>IF((AO1640&lt;=0),0,((AO1640-AP$24)*Stock*(_xlfn.NORM.INV(RAND(),stock_ave,stock_std))+(AO1640-AP$24)*Bonds*(_xlfn.NORM.INV(RAND(),bond_ave,bond_std))+(AO1640-AP$24)*cash*(_xlfn.NORM.INV(RAND(),cash_ave,cash_std))+(AO1640-AP$24)))</f>
        <v/>
      </c>
      <c r="AQ1640" s="156">
        <f>IF((AP1640&lt;=0),0,((AP1640-AQ$24)*Stock*(_xlfn.NORM.INV(RAND(),stock_ave,stock_std))+(AP1640-AQ$24)*Bonds*(_xlfn.NORM.INV(RAND(),bond_ave,bond_std))+(AP1640-AQ$24)*cash*(_xlfn.NORM.INV(RAND(),cash_ave,cash_std))+(AP1640-AQ$24)))</f>
        <v/>
      </c>
      <c r="AR1640" s="156">
        <f>IF((AQ1640&lt;=0),0,((AQ1640-AR$24)*Stock*(_xlfn.NORM.INV(RAND(),stock_ave,stock_std))+(AQ1640-AR$24)*Bonds*(_xlfn.NORM.INV(RAND(),bond_ave,bond_std))+(AQ1640-AR$24)*cash*(_xlfn.NORM.INV(RAND(),cash_ave,cash_std))+(AQ1640-AR$24)))</f>
        <v/>
      </c>
      <c r="AS1640" s="156">
        <f>IF((AR1640&lt;=0),0,((AR1640-AS$24)*Stock*(_xlfn.NORM.INV(RAND(),stock_ave,stock_std))+(AR1640-AS$24)*Bonds*(_xlfn.NORM.INV(RAND(),bond_ave,bond_std))+(AR1640-AS$24)*cash*(_xlfn.NORM.INV(RAND(),cash_ave,cash_std))+(AR1640-AS$24)))</f>
        <v/>
      </c>
      <c r="AT1640" s="156">
        <f>IF((AS1640&lt;=0),0,((AS1640-AT$24)*Stock*(_xlfn.NORM.INV(RAND(),stock_ave,stock_std))+(AS1640-AT$24)*Bonds*(_xlfn.NORM.INV(RAND(),bond_ave,bond_std))+(AS1640-AT$24)*cash*(_xlfn.NORM.INV(RAND(),cash_ave,cash_std))+(AS1640-AT$24)))</f>
        <v/>
      </c>
      <c r="AU1640" s="156">
        <f>IF((AT1640&lt;=0),0,((AT1640-AU$24)*Stock*(_xlfn.NORM.INV(RAND(),stock_ave,stock_std))+(AT1640-AU$24)*Bonds*(_xlfn.NORM.INV(RAND(),bond_ave,bond_std))+(AT1640-AU$24)*cash*(_xlfn.NORM.INV(RAND(),cash_ave,cash_std))+(AT1640-AU$24)))</f>
        <v/>
      </c>
      <c r="AV1640" s="156">
        <f>IF((AU1640&lt;=0),0,((AU1640-AV$24)*Stock*(_xlfn.NORM.INV(RAND(),stock_ave,stock_std))+(AU1640-AV$24)*Bonds*(_xlfn.NORM.INV(RAND(),bond_ave,bond_std))+(AU1640-AV$24)*cash*(_xlfn.NORM.INV(RAND(),cash_ave,cash_std))+(AU1640-AV$24)))</f>
        <v/>
      </c>
      <c r="AW1640" s="156">
        <f>IF((AV1640&lt;=0),0,((AV1640-AW$24)*Stock*(_xlfn.NORM.INV(RAND(),stock_ave,stock_std))+(AV1640-AW$24)*Bonds*(_xlfn.NORM.INV(RAND(),bond_ave,bond_std))+(AV1640-AW$24)*cash*(_xlfn.NORM.INV(RAND(),cash_ave,cash_std))+(AV1640-AW$24)))</f>
        <v/>
      </c>
      <c r="AX1640" s="159" t="n"/>
      <c r="AY1640" s="159" t="n"/>
      <c r="AZ1640" s="159" t="n"/>
      <c r="BA1640" s="159" t="n"/>
      <c r="BB1640" s="159" t="n"/>
    </row>
    <row r="1641">
      <c r="C1641" s="147" t="n"/>
      <c r="D1641" s="61">
        <f>+D1640-IF(D$18&gt;74,(D1640/D$25)*$C$10)</f>
        <v/>
      </c>
      <c r="E1641" s="61">
        <f>+E1640-IF(E$18&gt;74,(E1640/E$25)*$C$10)</f>
        <v/>
      </c>
      <c r="F1641" s="61">
        <f>+F1640-IF(F$18&gt;74,(F1640/F$25)*$C$10)</f>
        <v/>
      </c>
      <c r="G1641" s="61">
        <f>+G1640-IF(G$18&gt;74,(G1640/G$25)*$C$10)</f>
        <v/>
      </c>
      <c r="H1641" s="61">
        <f>+H1640-IF(H$18&gt;74,(H1640/H$25)*$C$10)</f>
        <v/>
      </c>
      <c r="I1641" s="61">
        <f>+I1640-IF(I$18&gt;74,(I1640/I$25)*$C$10)</f>
        <v/>
      </c>
      <c r="J1641" s="61">
        <f>+J1640-IF(J$18&gt;74,(J1640/J$25)*$C$10)</f>
        <v/>
      </c>
      <c r="K1641" s="61">
        <f>+K1640-IF(K$18&gt;74,(K1640/K$25)*$C$10)</f>
        <v/>
      </c>
      <c r="L1641" s="61">
        <f>+L1640-IF(L$18&gt;74,(L1640/L$25)*$C$10)</f>
        <v/>
      </c>
      <c r="M1641" s="61">
        <f>+M1640-IF(M$18&gt;74,(M1640/M$25)*$C$10)</f>
        <v/>
      </c>
      <c r="N1641" s="61">
        <f>+N1640-IF(N$18&gt;74,(N1640/N$25)*$C$10)</f>
        <v/>
      </c>
      <c r="O1641" s="61">
        <f>+O1640-IF(O$18&gt;74,(O1640/O$25)*$C$10)</f>
        <v/>
      </c>
      <c r="P1641" s="61">
        <f>+P1640-IF(P$18&gt;74,(P1640/P$25)*$C$10)</f>
        <v/>
      </c>
      <c r="Q1641" s="61">
        <f>+Q1640-IF(Q$18&gt;74,(Q1640/Q$25)*$C$10)</f>
        <v/>
      </c>
      <c r="R1641" s="61">
        <f>+R1640-IF(R$18&gt;74,(R1640/R$25)*$C$10)</f>
        <v/>
      </c>
      <c r="S1641" s="61">
        <f>+S1640-IF(S$18&gt;74,(S1640/S$25)*$C$10)</f>
        <v/>
      </c>
      <c r="T1641" s="61">
        <f>+T1640-IF(T$18&gt;74,(T1640/T$25)*$C$10)</f>
        <v/>
      </c>
      <c r="U1641" s="61">
        <f>+U1640-IF(U$18&gt;74,(U1640/U$25)*$C$10)</f>
        <v/>
      </c>
      <c r="V1641" s="61">
        <f>+V1640-IF(V$18&gt;74,(V1640/V$25)*$C$10)</f>
        <v/>
      </c>
      <c r="W1641" s="61">
        <f>+W1640-IF(W$18&gt;74,(W1640/W$25)*$C$10)</f>
        <v/>
      </c>
      <c r="X1641" s="61">
        <f>+X1640-IF(X$18&gt;74,(X1640/X$25)*$C$10)</f>
        <v/>
      </c>
      <c r="Y1641" s="61">
        <f>+Y1640-IF(Y$18&gt;74,(Y1640/Y$25)*$C$10)</f>
        <v/>
      </c>
      <c r="Z1641" s="61">
        <f>+Z1640-IF(Z$18&gt;74,(Z1640/Z$25)*$C$10)</f>
        <v/>
      </c>
      <c r="AA1641" s="61">
        <f>+AA1640-IF(AA$18&gt;74,(AA1640/AA$25)*$C$10)</f>
        <v/>
      </c>
      <c r="AB1641" s="61">
        <f>+AB1640-IF(AB$18&gt;74,(AB1640/AB$25)*$C$10)</f>
        <v/>
      </c>
      <c r="AC1641" s="61">
        <f>+AC1640-IF(AC$18&gt;74,(AC1640/AC$25)*$C$10)</f>
        <v/>
      </c>
      <c r="AD1641" s="61">
        <f>+AD1640-IF(AD$18&gt;74,(AD1640/AD$25)*$C$10)</f>
        <v/>
      </c>
      <c r="AE1641" s="61">
        <f>+AE1640-IF(AE$18&gt;74,(AE1640/AE$25)*$C$10)</f>
        <v/>
      </c>
      <c r="AF1641" s="61">
        <f>+AF1640-IF(AF$18&gt;74,(AF1640/AF$25)*$C$10)</f>
        <v/>
      </c>
      <c r="AG1641" s="61">
        <f>+AG1640-IF(AG$18&gt;74,(AG1640/AG$25)*$C$10)</f>
        <v/>
      </c>
      <c r="AH1641" s="61">
        <f>+AH1640-IF(AH$18&gt;74,(AH1640/AH$25)*$C$10)</f>
        <v/>
      </c>
      <c r="AI1641" s="61">
        <f>+AI1640-IF(AI$18&gt;74,(AI1640/AI$25)*$C$10)</f>
        <v/>
      </c>
      <c r="AJ1641" s="61">
        <f>+AJ1640-IF(AJ$18&gt;74,(AJ1640/AJ$25)*$C$10)</f>
        <v/>
      </c>
      <c r="AK1641" s="61">
        <f>+AK1640-IF(AK$18&gt;74,(AK1640/AK$25)*$C$10)</f>
        <v/>
      </c>
      <c r="AL1641" s="61">
        <f>+AL1640-IF(AL$18&gt;74,(AL1640/AL$25)*$C$10)</f>
        <v/>
      </c>
      <c r="AM1641" s="61">
        <f>+AM1640-IF(AM$18&gt;74,(AM1640/AM$25)*$C$10)</f>
        <v/>
      </c>
      <c r="AN1641" s="61">
        <f>+AN1640-IF(AN$18&gt;74,(AN1640/AN$25)*$C$10)</f>
        <v/>
      </c>
      <c r="AO1641" s="61">
        <f>+AO1640-IF(AO$18&gt;74,(AO1640/AO$25)*$C$10)</f>
        <v/>
      </c>
      <c r="AP1641" s="61">
        <f>+AP1640-IF(AP$18&gt;74,(AP1640/AP$25)*$C$10)</f>
        <v/>
      </c>
      <c r="AQ1641" s="61">
        <f>+AQ1640-IF(AQ$18&gt;74,(AQ1640/AQ$25)*$C$10)</f>
        <v/>
      </c>
      <c r="AR1641" s="61">
        <f>+AR1640-IF(AR$18&gt;74,(AR1640/AR$25)*$C$10)</f>
        <v/>
      </c>
      <c r="AS1641" s="61">
        <f>+AS1640-IF(AS$18&gt;74,(AS1640/AS$25)*$C$10)</f>
        <v/>
      </c>
      <c r="AT1641" s="61">
        <f>+AT1640-IF(AT$18&gt;74,(AT1640/AT$25)*$C$10)</f>
        <v/>
      </c>
      <c r="AU1641" s="61">
        <f>+AU1640-IF(AU$18&gt;74,(AU1640/AU$25)*$C$10)</f>
        <v/>
      </c>
      <c r="AV1641" s="61">
        <f>+AV1640-IF(AV$18&gt;74,(AV1640/AV$25)*$C$10)</f>
        <v/>
      </c>
      <c r="AW1641" s="61">
        <f>+AW1640-IF(AW$18&gt;74,(AW1640/AW$25)*$C$10)</f>
        <v/>
      </c>
      <c r="AX1641" s="35">
        <f>IF(AW1641&gt;0,1,0)</f>
        <v/>
      </c>
      <c r="AY1641" s="35">
        <f>IF(AL1641&gt;0,1,0)</f>
        <v/>
      </c>
      <c r="AZ1641" s="35">
        <f>IF(AG1641&gt;0,1,0)</f>
        <v/>
      </c>
      <c r="BA1641" s="35">
        <f>IF(AB1641&gt;0,1,0)</f>
        <v/>
      </c>
      <c r="BB1641" s="35">
        <f>IF(W1641&gt;0,1,0)</f>
        <v/>
      </c>
    </row>
    <row r="1642">
      <c r="B1642" s="154" t="inlineStr">
        <is>
          <t>trial 808</t>
        </is>
      </c>
      <c r="C1642" s="155">
        <f>+start-C1639</f>
        <v/>
      </c>
      <c r="D1642" s="156">
        <f>IF((C1642&lt;=0),0,((C1642-D$24)*Stock*(_xlfn.NORM.INV(RAND(),stock_ave,stock_std))+(C1642-D$24)*Bonds*(_xlfn.NORM.INV(RAND(),bond_ave,bond_std))+(C1642-D$24)*cash*(_xlfn.NORM.INV(RAND(),cash_ave,cash_std))+(C1642-D$24)))</f>
        <v/>
      </c>
      <c r="E1642" s="156">
        <f>IF((D1642&lt;=0),0,((D1642-E$24)*Stock*(_xlfn.NORM.INV(RAND(),stock_ave,stock_std))+(D1642-E$24)*Bonds*(_xlfn.NORM.INV(RAND(),bond_ave,bond_std))+(D1642-E$24)*cash*(_xlfn.NORM.INV(RAND(),cash_ave,cash_std))+(D1642-E$24)))</f>
        <v/>
      </c>
      <c r="F1642" s="156">
        <f>IF((E1642&lt;=0),0,((E1642-F$24)*Stock*(_xlfn.NORM.INV(RAND(),stock_ave,stock_std))+(E1642-F$24)*Bonds*(_xlfn.NORM.INV(RAND(),bond_ave,bond_std))+(E1642-F$24)*cash*(_xlfn.NORM.INV(RAND(),cash_ave,cash_std))+(E1642-F$24)))</f>
        <v/>
      </c>
      <c r="G1642" s="156">
        <f>IF((F1642&lt;=0),0,((F1642-G$24)*Stock*(_xlfn.NORM.INV(RAND(),stock_ave,stock_std))+(F1642-G$24)*Bonds*(_xlfn.NORM.INV(RAND(),bond_ave,bond_std))+(F1642-G$24)*cash*(_xlfn.NORM.INV(RAND(),cash_ave,cash_std))+(F1642-G$24)))</f>
        <v/>
      </c>
      <c r="H1642" s="156">
        <f>IF((G1642&lt;=0),0,((G1642-H$24)*Stock*(_xlfn.NORM.INV(RAND(),stock_ave,stock_std))+(G1642-H$24)*Bonds*(_xlfn.NORM.INV(RAND(),bond_ave,bond_std))+(G1642-H$24)*cash*(_xlfn.NORM.INV(RAND(),cash_ave,cash_std))+(G1642-H$24)))</f>
        <v/>
      </c>
      <c r="I1642" s="156">
        <f>IF((H1642&lt;=0),0,((H1642-I$24)*Stock*(_xlfn.NORM.INV(RAND(),stock_ave,stock_std))+(H1642-I$24)*Bonds*(_xlfn.NORM.INV(RAND(),bond_ave,bond_std))+(H1642-I$24)*cash*(_xlfn.NORM.INV(RAND(),cash_ave,cash_std))+(H1642-I$24)))</f>
        <v/>
      </c>
      <c r="J1642" s="156">
        <f>IF((I1642&lt;=0),0,((I1642-J$24)*Stock*(_xlfn.NORM.INV(RAND(),stock_ave,stock_std))+(I1642-J$24)*Bonds*(_xlfn.NORM.INV(RAND(),bond_ave,bond_std))+(I1642-J$24)*cash*(_xlfn.NORM.INV(RAND(),cash_ave,cash_std))+(I1642-J$24)))</f>
        <v/>
      </c>
      <c r="K1642" s="156">
        <f>IF((J1642&lt;=0),0,((J1642-K$24)*Stock*(_xlfn.NORM.INV(RAND(),stock_ave,stock_std))+(J1642-K$24)*Bonds*(_xlfn.NORM.INV(RAND(),bond_ave,bond_std))+(J1642-K$24)*cash*(_xlfn.NORM.INV(RAND(),cash_ave,cash_std))+(J1642-K$24)))</f>
        <v/>
      </c>
      <c r="L1642" s="156">
        <f>IF((K1642&lt;=0),0,((K1642-L$24)*Stock*(_xlfn.NORM.INV(RAND(),stock_ave,stock_std))+(K1642-L$24)*Bonds*(_xlfn.NORM.INV(RAND(),bond_ave,bond_std))+(K1642-L$24)*cash*(_xlfn.NORM.INV(RAND(),cash_ave,cash_std))+(K1642-L$24)))</f>
        <v/>
      </c>
      <c r="M1642" s="156">
        <f>IF((L1642&lt;=0),0,((L1642-M$24)*Stock*(_xlfn.NORM.INV(RAND(),stock_ave,stock_std))+(L1642-M$24)*Bonds*(_xlfn.NORM.INV(RAND(),bond_ave,bond_std))+(L1642-M$24)*cash*(_xlfn.NORM.INV(RAND(),cash_ave,cash_std))+(L1642-M$24)))</f>
        <v/>
      </c>
      <c r="N1642" s="156">
        <f>IF((M1642&lt;=0),0,((M1642-N$24)*Stock*(_xlfn.NORM.INV(RAND(),stock_ave,stock_std))+(M1642-N$24)*Bonds*(_xlfn.NORM.INV(RAND(),bond_ave,bond_std))+(M1642-N$24)*cash*(_xlfn.NORM.INV(RAND(),cash_ave,cash_std))+(M1642-N$24)))</f>
        <v/>
      </c>
      <c r="O1642" s="156">
        <f>IF((N1642&lt;=0),0,((N1642-O$24)*Stock*(_xlfn.NORM.INV(RAND(),stock_ave,stock_std))+(N1642-O$24)*Bonds*(_xlfn.NORM.INV(RAND(),bond_ave,bond_std))+(N1642-O$24)*cash*(_xlfn.NORM.INV(RAND(),cash_ave,cash_std))+(N1642-O$24)))</f>
        <v/>
      </c>
      <c r="P1642" s="156">
        <f>IF((O1642&lt;=0),0,((O1642-P$24)*Stock*(_xlfn.NORM.INV(RAND(),stock_ave,stock_std))+(O1642-P$24)*Bonds*(_xlfn.NORM.INV(RAND(),bond_ave,bond_std))+(O1642-P$24)*cash*(_xlfn.NORM.INV(RAND(),cash_ave,cash_std))+(O1642-P$24)))</f>
        <v/>
      </c>
      <c r="Q1642" s="156">
        <f>IF((P1642&lt;=0),0,((P1642-Q$24)*Stock*(_xlfn.NORM.INV(RAND(),stock_ave,stock_std))+(P1642-Q$24)*Bonds*(_xlfn.NORM.INV(RAND(),bond_ave,bond_std))+(P1642-Q$24)*cash*(_xlfn.NORM.INV(RAND(),cash_ave,cash_std))+(P1642-Q$24)))</f>
        <v/>
      </c>
      <c r="R1642" s="156">
        <f>IF((Q1642&lt;=0),0,((Q1642-R$24)*Stock*(_xlfn.NORM.INV(RAND(),stock_ave,stock_std))+(Q1642-R$24)*Bonds*(_xlfn.NORM.INV(RAND(),bond_ave,bond_std))+(Q1642-R$24)*cash*(_xlfn.NORM.INV(RAND(),cash_ave,cash_std))+(Q1642-R$24)))</f>
        <v/>
      </c>
      <c r="S1642" s="156">
        <f>IF((R1642&lt;=0),0,((R1642-S$24)*Stock*(_xlfn.NORM.INV(RAND(),stock_ave,stock_std))+(R1642-S$24)*Bonds*(_xlfn.NORM.INV(RAND(),bond_ave,bond_std))+(R1642-S$24)*cash*(_xlfn.NORM.INV(RAND(),cash_ave,cash_std))+(R1642-S$24)))</f>
        <v/>
      </c>
      <c r="T1642" s="156">
        <f>IF((S1642&lt;=0),0,((S1642-T$24)*Stock*(_xlfn.NORM.INV(RAND(),stock_ave,stock_std))+(S1642-T$24)*Bonds*(_xlfn.NORM.INV(RAND(),bond_ave,bond_std))+(S1642-T$24)*cash*(_xlfn.NORM.INV(RAND(),cash_ave,cash_std))+(S1642-T$24)))</f>
        <v/>
      </c>
      <c r="U1642" s="156">
        <f>IF((T1642&lt;=0),0,((T1642-U$24)*Stock*(_xlfn.NORM.INV(RAND(),stock_ave,stock_std))+(T1642-U$24)*Bonds*(_xlfn.NORM.INV(RAND(),bond_ave,bond_std))+(T1642-U$24)*cash*(_xlfn.NORM.INV(RAND(),cash_ave,cash_std))+(T1642-U$24)))</f>
        <v/>
      </c>
      <c r="V1642" s="156">
        <f>IF((U1642&lt;=0),0,((U1642-V$24)*Stock*(_xlfn.NORM.INV(RAND(),stock_ave,stock_std))+(U1642-V$24)*Bonds*(_xlfn.NORM.INV(RAND(),bond_ave,bond_std))+(U1642-V$24)*cash*(_xlfn.NORM.INV(RAND(),cash_ave,cash_std))+(U1642-V$24)))</f>
        <v/>
      </c>
      <c r="W1642" s="156">
        <f>IF((V1642&lt;=0),0,((V1642-W$24)*Stock*(_xlfn.NORM.INV(RAND(),stock_ave,stock_std))+(V1642-W$24)*Bonds*(_xlfn.NORM.INV(RAND(),bond_ave,bond_std))+(V1642-W$24)*cash*(_xlfn.NORM.INV(RAND(),cash_ave,cash_std))+(V1642-W$24)))</f>
        <v/>
      </c>
      <c r="X1642" s="156">
        <f>IF((W1642&lt;=0),0,((W1642-X$24)*Stock*(_xlfn.NORM.INV(RAND(),stock_ave,stock_std))+(W1642-X$24)*Bonds*(_xlfn.NORM.INV(RAND(),bond_ave,bond_std))+(W1642-X$24)*cash*(_xlfn.NORM.INV(RAND(),cash_ave,cash_std))+(W1642-X$24)))</f>
        <v/>
      </c>
      <c r="Y1642" s="156">
        <f>IF((X1642&lt;=0),0,((X1642-Y$24)*Stock*(_xlfn.NORM.INV(RAND(),stock_ave,stock_std))+(X1642-Y$24)*Bonds*(_xlfn.NORM.INV(RAND(),bond_ave,bond_std))+(X1642-Y$24)*cash*(_xlfn.NORM.INV(RAND(),cash_ave,cash_std))+(X1642-Y$24)))</f>
        <v/>
      </c>
      <c r="Z1642" s="156">
        <f>IF((Y1642&lt;=0),0,((Y1642-Z$24)*Stock*(_xlfn.NORM.INV(RAND(),stock_ave,stock_std))+(Y1642-Z$24)*Bonds*(_xlfn.NORM.INV(RAND(),bond_ave,bond_std))+(Y1642-Z$24)*cash*(_xlfn.NORM.INV(RAND(),cash_ave,cash_std))+(Y1642-Z$24)))</f>
        <v/>
      </c>
      <c r="AA1642" s="156">
        <f>IF((Z1642&lt;=0),0,((Z1642-AA$24)*Stock*(_xlfn.NORM.INV(RAND(),stock_ave,stock_std))+(Z1642-AA$24)*Bonds*(_xlfn.NORM.INV(RAND(),bond_ave,bond_std))+(Z1642-AA$24)*cash*(_xlfn.NORM.INV(RAND(),cash_ave,cash_std))+(Z1642-AA$24)))</f>
        <v/>
      </c>
      <c r="AB1642" s="156">
        <f>IF((AA1642&lt;=0),0,((AA1642-AB$24)*Stock*(_xlfn.NORM.INV(RAND(),stock_ave,stock_std))+(AA1642-AB$24)*Bonds*(_xlfn.NORM.INV(RAND(),bond_ave,bond_std))+(AA1642-AB$24)*cash*(_xlfn.NORM.INV(RAND(),cash_ave,cash_std))+(AA1642-AB$24)))</f>
        <v/>
      </c>
      <c r="AC1642" s="156">
        <f>IF((AB1642&lt;=0),0,((AB1642-AC$24)*Stock*(_xlfn.NORM.INV(RAND(),stock_ave,stock_std))+(AB1642-AC$24)*Bonds*(_xlfn.NORM.INV(RAND(),bond_ave,bond_std))+(AB1642-AC$24)*cash*(_xlfn.NORM.INV(RAND(),cash_ave,cash_std))+(AB1642-AC$24)))</f>
        <v/>
      </c>
      <c r="AD1642" s="156">
        <f>IF((AC1642&lt;=0),0,((AC1642-AD$24)*Stock*(_xlfn.NORM.INV(RAND(),stock_ave,stock_std))+(AC1642-AD$24)*Bonds*(_xlfn.NORM.INV(RAND(),bond_ave,bond_std))+(AC1642-AD$24)*cash*(_xlfn.NORM.INV(RAND(),cash_ave,cash_std))+(AC1642-AD$24)))</f>
        <v/>
      </c>
      <c r="AE1642" s="156">
        <f>IF((AD1642&lt;=0),0,((AD1642-AE$24)*Stock*(_xlfn.NORM.INV(RAND(),stock_ave,stock_std))+(AD1642-AE$24)*Bonds*(_xlfn.NORM.INV(RAND(),bond_ave,bond_std))+(AD1642-AE$24)*cash*(_xlfn.NORM.INV(RAND(),cash_ave,cash_std))+(AD1642-AE$24)))</f>
        <v/>
      </c>
      <c r="AF1642" s="156">
        <f>IF((AE1642&lt;=0),0,((AE1642-AF$24)*Stock*(_xlfn.NORM.INV(RAND(),stock_ave,stock_std))+(AE1642-AF$24)*Bonds*(_xlfn.NORM.INV(RAND(),bond_ave,bond_std))+(AE1642-AF$24)*cash*(_xlfn.NORM.INV(RAND(),cash_ave,cash_std))+(AE1642-AF$24)))</f>
        <v/>
      </c>
      <c r="AG1642" s="156">
        <f>IF((AF1642&lt;=0),0,((AF1642-AG$24)*Stock*(_xlfn.NORM.INV(RAND(),stock_ave,stock_std))+(AF1642-AG$24)*Bonds*(_xlfn.NORM.INV(RAND(),bond_ave,bond_std))+(AF1642-AG$24)*cash*(_xlfn.NORM.INV(RAND(),cash_ave,cash_std))+(AF1642-AG$24)))</f>
        <v/>
      </c>
      <c r="AH1642" s="156">
        <f>IF((AG1642&lt;=0),0,((AG1642-AH$24)*Stock*(_xlfn.NORM.INV(RAND(),stock_ave,stock_std))+(AG1642-AH$24)*Bonds*(_xlfn.NORM.INV(RAND(),bond_ave,bond_std))+(AG1642-AH$24)*cash*(_xlfn.NORM.INV(RAND(),cash_ave,cash_std))+(AG1642-AH$24)))</f>
        <v/>
      </c>
      <c r="AI1642" s="156">
        <f>IF((AH1642&lt;=0),0,((AH1642-AI$24)*Stock*(_xlfn.NORM.INV(RAND(),stock_ave,stock_std))+(AH1642-AI$24)*Bonds*(_xlfn.NORM.INV(RAND(),bond_ave,bond_std))+(AH1642-AI$24)*cash*(_xlfn.NORM.INV(RAND(),cash_ave,cash_std))+(AH1642-AI$24)))</f>
        <v/>
      </c>
      <c r="AJ1642" s="156">
        <f>IF((AI1642&lt;=0),0,((AI1642-AJ$24)*Stock*(_xlfn.NORM.INV(RAND(),stock_ave,stock_std))+(AI1642-AJ$24)*Bonds*(_xlfn.NORM.INV(RAND(),bond_ave,bond_std))+(AI1642-AJ$24)*cash*(_xlfn.NORM.INV(RAND(),cash_ave,cash_std))+(AI1642-AJ$24)))</f>
        <v/>
      </c>
      <c r="AK1642" s="156">
        <f>IF((AJ1642&lt;=0),0,((AJ1642-AK$24)*Stock*(_xlfn.NORM.INV(RAND(),stock_ave,stock_std))+(AJ1642-AK$24)*Bonds*(_xlfn.NORM.INV(RAND(),bond_ave,bond_std))+(AJ1642-AK$24)*cash*(_xlfn.NORM.INV(RAND(),cash_ave,cash_std))+(AJ1642-AK$24)))</f>
        <v/>
      </c>
      <c r="AL1642" s="156">
        <f>IF((AK1642&lt;=0),0,((AK1642-AL$24)*Stock*(_xlfn.NORM.INV(RAND(),stock_ave,stock_std))+(AK1642-AL$24)*Bonds*(_xlfn.NORM.INV(RAND(),bond_ave,bond_std))+(AK1642-AL$24)*cash*(_xlfn.NORM.INV(RAND(),cash_ave,cash_std))+(AK1642-AL$24)))</f>
        <v/>
      </c>
      <c r="AM1642" s="156">
        <f>IF((AL1642&lt;=0),0,((AL1642-AM$24)*Stock*(_xlfn.NORM.INV(RAND(),stock_ave,stock_std))+(AL1642-AM$24)*Bonds*(_xlfn.NORM.INV(RAND(),bond_ave,bond_std))+(AL1642-AM$24)*cash*(_xlfn.NORM.INV(RAND(),cash_ave,cash_std))+(AL1642-AM$24)))</f>
        <v/>
      </c>
      <c r="AN1642" s="156">
        <f>IF((AM1642&lt;=0),0,((AM1642-AN$24)*Stock*(_xlfn.NORM.INV(RAND(),stock_ave,stock_std))+(AM1642-AN$24)*Bonds*(_xlfn.NORM.INV(RAND(),bond_ave,bond_std))+(AM1642-AN$24)*cash*(_xlfn.NORM.INV(RAND(),cash_ave,cash_std))+(AM1642-AN$24)))</f>
        <v/>
      </c>
      <c r="AO1642" s="156">
        <f>IF((AN1642&lt;=0),0,((AN1642-AO$24)*Stock*(_xlfn.NORM.INV(RAND(),stock_ave,stock_std))+(AN1642-AO$24)*Bonds*(_xlfn.NORM.INV(RAND(),bond_ave,bond_std))+(AN1642-AO$24)*cash*(_xlfn.NORM.INV(RAND(),cash_ave,cash_std))+(AN1642-AO$24)))</f>
        <v/>
      </c>
      <c r="AP1642" s="156">
        <f>IF((AO1642&lt;=0),0,((AO1642-AP$24)*Stock*(_xlfn.NORM.INV(RAND(),stock_ave,stock_std))+(AO1642-AP$24)*Bonds*(_xlfn.NORM.INV(RAND(),bond_ave,bond_std))+(AO1642-AP$24)*cash*(_xlfn.NORM.INV(RAND(),cash_ave,cash_std))+(AO1642-AP$24)))</f>
        <v/>
      </c>
      <c r="AQ1642" s="156">
        <f>IF((AP1642&lt;=0),0,((AP1642-AQ$24)*Stock*(_xlfn.NORM.INV(RAND(),stock_ave,stock_std))+(AP1642-AQ$24)*Bonds*(_xlfn.NORM.INV(RAND(),bond_ave,bond_std))+(AP1642-AQ$24)*cash*(_xlfn.NORM.INV(RAND(),cash_ave,cash_std))+(AP1642-AQ$24)))</f>
        <v/>
      </c>
      <c r="AR1642" s="156">
        <f>IF((AQ1642&lt;=0),0,((AQ1642-AR$24)*Stock*(_xlfn.NORM.INV(RAND(),stock_ave,stock_std))+(AQ1642-AR$24)*Bonds*(_xlfn.NORM.INV(RAND(),bond_ave,bond_std))+(AQ1642-AR$24)*cash*(_xlfn.NORM.INV(RAND(),cash_ave,cash_std))+(AQ1642-AR$24)))</f>
        <v/>
      </c>
      <c r="AS1642" s="156">
        <f>IF((AR1642&lt;=0),0,((AR1642-AS$24)*Stock*(_xlfn.NORM.INV(RAND(),stock_ave,stock_std))+(AR1642-AS$24)*Bonds*(_xlfn.NORM.INV(RAND(),bond_ave,bond_std))+(AR1642-AS$24)*cash*(_xlfn.NORM.INV(RAND(),cash_ave,cash_std))+(AR1642-AS$24)))</f>
        <v/>
      </c>
      <c r="AT1642" s="156">
        <f>IF((AS1642&lt;=0),0,((AS1642-AT$24)*Stock*(_xlfn.NORM.INV(RAND(),stock_ave,stock_std))+(AS1642-AT$24)*Bonds*(_xlfn.NORM.INV(RAND(),bond_ave,bond_std))+(AS1642-AT$24)*cash*(_xlfn.NORM.INV(RAND(),cash_ave,cash_std))+(AS1642-AT$24)))</f>
        <v/>
      </c>
      <c r="AU1642" s="156">
        <f>IF((AT1642&lt;=0),0,((AT1642-AU$24)*Stock*(_xlfn.NORM.INV(RAND(),stock_ave,stock_std))+(AT1642-AU$24)*Bonds*(_xlfn.NORM.INV(RAND(),bond_ave,bond_std))+(AT1642-AU$24)*cash*(_xlfn.NORM.INV(RAND(),cash_ave,cash_std))+(AT1642-AU$24)))</f>
        <v/>
      </c>
      <c r="AV1642" s="156">
        <f>IF((AU1642&lt;=0),0,((AU1642-AV$24)*Stock*(_xlfn.NORM.INV(RAND(),stock_ave,stock_std))+(AU1642-AV$24)*Bonds*(_xlfn.NORM.INV(RAND(),bond_ave,bond_std))+(AU1642-AV$24)*cash*(_xlfn.NORM.INV(RAND(),cash_ave,cash_std))+(AU1642-AV$24)))</f>
        <v/>
      </c>
      <c r="AW1642" s="156">
        <f>IF((AV1642&lt;=0),0,((AV1642-AW$24)*Stock*(_xlfn.NORM.INV(RAND(),stock_ave,stock_std))+(AV1642-AW$24)*Bonds*(_xlfn.NORM.INV(RAND(),bond_ave,bond_std))+(AV1642-AW$24)*cash*(_xlfn.NORM.INV(RAND(),cash_ave,cash_std))+(AV1642-AW$24)))</f>
        <v/>
      </c>
      <c r="AX1642" s="159" t="n"/>
      <c r="AY1642" s="159" t="n"/>
      <c r="AZ1642" s="159" t="n"/>
      <c r="BA1642" s="159" t="n"/>
      <c r="BB1642" s="159" t="n"/>
    </row>
    <row r="1643">
      <c r="C1643" s="147" t="n"/>
      <c r="D1643" s="61">
        <f>+D1642-IF(D$18&gt;74,(D1642/D$25)*$C$10)</f>
        <v/>
      </c>
      <c r="E1643" s="61">
        <f>+E1642-IF(E$18&gt;74,(E1642/E$25)*$C$10)</f>
        <v/>
      </c>
      <c r="F1643" s="61">
        <f>+F1642-IF(F$18&gt;74,(F1642/F$25)*$C$10)</f>
        <v/>
      </c>
      <c r="G1643" s="61">
        <f>+G1642-IF(G$18&gt;74,(G1642/G$25)*$C$10)</f>
        <v/>
      </c>
      <c r="H1643" s="61">
        <f>+H1642-IF(H$18&gt;74,(H1642/H$25)*$C$10)</f>
        <v/>
      </c>
      <c r="I1643" s="61">
        <f>+I1642-IF(I$18&gt;74,(I1642/I$25)*$C$10)</f>
        <v/>
      </c>
      <c r="J1643" s="61">
        <f>+J1642-IF(J$18&gt;74,(J1642/J$25)*$C$10)</f>
        <v/>
      </c>
      <c r="K1643" s="61">
        <f>+K1642-IF(K$18&gt;74,(K1642/K$25)*$C$10)</f>
        <v/>
      </c>
      <c r="L1643" s="61">
        <f>+L1642-IF(L$18&gt;74,(L1642/L$25)*$C$10)</f>
        <v/>
      </c>
      <c r="M1643" s="61">
        <f>+M1642-IF(M$18&gt;74,(M1642/M$25)*$C$10)</f>
        <v/>
      </c>
      <c r="N1643" s="61">
        <f>+N1642-IF(N$18&gt;74,(N1642/N$25)*$C$10)</f>
        <v/>
      </c>
      <c r="O1643" s="61">
        <f>+O1642-IF(O$18&gt;74,(O1642/O$25)*$C$10)</f>
        <v/>
      </c>
      <c r="P1643" s="61">
        <f>+P1642-IF(P$18&gt;74,(P1642/P$25)*$C$10)</f>
        <v/>
      </c>
      <c r="Q1643" s="61">
        <f>+Q1642-IF(Q$18&gt;74,(Q1642/Q$25)*$C$10)</f>
        <v/>
      </c>
      <c r="R1643" s="61">
        <f>+R1642-IF(R$18&gt;74,(R1642/R$25)*$C$10)</f>
        <v/>
      </c>
      <c r="S1643" s="61">
        <f>+S1642-IF(S$18&gt;74,(S1642/S$25)*$C$10)</f>
        <v/>
      </c>
      <c r="T1643" s="61">
        <f>+T1642-IF(T$18&gt;74,(T1642/T$25)*$C$10)</f>
        <v/>
      </c>
      <c r="U1643" s="61">
        <f>+U1642-IF(U$18&gt;74,(U1642/U$25)*$C$10)</f>
        <v/>
      </c>
      <c r="V1643" s="61">
        <f>+V1642-IF(V$18&gt;74,(V1642/V$25)*$C$10)</f>
        <v/>
      </c>
      <c r="W1643" s="61">
        <f>+W1642-IF(W$18&gt;74,(W1642/W$25)*$C$10)</f>
        <v/>
      </c>
      <c r="X1643" s="61">
        <f>+X1642-IF(X$18&gt;74,(X1642/X$25)*$C$10)</f>
        <v/>
      </c>
      <c r="Y1643" s="61">
        <f>+Y1642-IF(Y$18&gt;74,(Y1642/Y$25)*$C$10)</f>
        <v/>
      </c>
      <c r="Z1643" s="61">
        <f>+Z1642-IF(Z$18&gt;74,(Z1642/Z$25)*$C$10)</f>
        <v/>
      </c>
      <c r="AA1643" s="61">
        <f>+AA1642-IF(AA$18&gt;74,(AA1642/AA$25)*$C$10)</f>
        <v/>
      </c>
      <c r="AB1643" s="61">
        <f>+AB1642-IF(AB$18&gt;74,(AB1642/AB$25)*$C$10)</f>
        <v/>
      </c>
      <c r="AC1643" s="61">
        <f>+AC1642-IF(AC$18&gt;74,(AC1642/AC$25)*$C$10)</f>
        <v/>
      </c>
      <c r="AD1643" s="61">
        <f>+AD1642-IF(AD$18&gt;74,(AD1642/AD$25)*$C$10)</f>
        <v/>
      </c>
      <c r="AE1643" s="61">
        <f>+AE1642-IF(AE$18&gt;74,(AE1642/AE$25)*$C$10)</f>
        <v/>
      </c>
      <c r="AF1643" s="61">
        <f>+AF1642-IF(AF$18&gt;74,(AF1642/AF$25)*$C$10)</f>
        <v/>
      </c>
      <c r="AG1643" s="61">
        <f>+AG1642-IF(AG$18&gt;74,(AG1642/AG$25)*$C$10)</f>
        <v/>
      </c>
      <c r="AH1643" s="61">
        <f>+AH1642-IF(AH$18&gt;74,(AH1642/AH$25)*$C$10)</f>
        <v/>
      </c>
      <c r="AI1643" s="61">
        <f>+AI1642-IF(AI$18&gt;74,(AI1642/AI$25)*$C$10)</f>
        <v/>
      </c>
      <c r="AJ1643" s="61">
        <f>+AJ1642-IF(AJ$18&gt;74,(AJ1642/AJ$25)*$C$10)</f>
        <v/>
      </c>
      <c r="AK1643" s="61">
        <f>+AK1642-IF(AK$18&gt;74,(AK1642/AK$25)*$C$10)</f>
        <v/>
      </c>
      <c r="AL1643" s="61">
        <f>+AL1642-IF(AL$18&gt;74,(AL1642/AL$25)*$C$10)</f>
        <v/>
      </c>
      <c r="AM1643" s="61">
        <f>+AM1642-IF(AM$18&gt;74,(AM1642/AM$25)*$C$10)</f>
        <v/>
      </c>
      <c r="AN1643" s="61">
        <f>+AN1642-IF(AN$18&gt;74,(AN1642/AN$25)*$C$10)</f>
        <v/>
      </c>
      <c r="AO1643" s="61">
        <f>+AO1642-IF(AO$18&gt;74,(AO1642/AO$25)*$C$10)</f>
        <v/>
      </c>
      <c r="AP1643" s="61">
        <f>+AP1642-IF(AP$18&gt;74,(AP1642/AP$25)*$C$10)</f>
        <v/>
      </c>
      <c r="AQ1643" s="61">
        <f>+AQ1642-IF(AQ$18&gt;74,(AQ1642/AQ$25)*$C$10)</f>
        <v/>
      </c>
      <c r="AR1643" s="61">
        <f>+AR1642-IF(AR$18&gt;74,(AR1642/AR$25)*$C$10)</f>
        <v/>
      </c>
      <c r="AS1643" s="61">
        <f>+AS1642-IF(AS$18&gt;74,(AS1642/AS$25)*$C$10)</f>
        <v/>
      </c>
      <c r="AT1643" s="61">
        <f>+AT1642-IF(AT$18&gt;74,(AT1642/AT$25)*$C$10)</f>
        <v/>
      </c>
      <c r="AU1643" s="61">
        <f>+AU1642-IF(AU$18&gt;74,(AU1642/AU$25)*$C$10)</f>
        <v/>
      </c>
      <c r="AV1643" s="61">
        <f>+AV1642-IF(AV$18&gt;74,(AV1642/AV$25)*$C$10)</f>
        <v/>
      </c>
      <c r="AW1643" s="61">
        <f>+AW1642-IF(AW$18&gt;74,(AW1642/AW$25)*$C$10)</f>
        <v/>
      </c>
      <c r="AX1643" s="35">
        <f>IF(AW1643&gt;0,1,0)</f>
        <v/>
      </c>
      <c r="AY1643" s="35">
        <f>IF(AL1643&gt;0,1,0)</f>
        <v/>
      </c>
      <c r="AZ1643" s="35">
        <f>IF(AG1643&gt;0,1,0)</f>
        <v/>
      </c>
      <c r="BA1643" s="35">
        <f>IF(AB1643&gt;0,1,0)</f>
        <v/>
      </c>
      <c r="BB1643" s="35">
        <f>IF(W1643&gt;0,1,0)</f>
        <v/>
      </c>
    </row>
    <row r="1644">
      <c r="B1644" s="154" t="inlineStr">
        <is>
          <t>trial 809</t>
        </is>
      </c>
      <c r="C1644" s="155">
        <f>+start-C1641</f>
        <v/>
      </c>
      <c r="D1644" s="156">
        <f>IF((C1644&lt;=0),0,((C1644-D$24)*Stock*(_xlfn.NORM.INV(RAND(),stock_ave,stock_std))+(C1644-D$24)*Bonds*(_xlfn.NORM.INV(RAND(),bond_ave,bond_std))+(C1644-D$24)*cash*(_xlfn.NORM.INV(RAND(),cash_ave,cash_std))+(C1644-D$24)))</f>
        <v/>
      </c>
      <c r="E1644" s="156">
        <f>IF((D1644&lt;=0),0,((D1644-E$24)*Stock*(_xlfn.NORM.INV(RAND(),stock_ave,stock_std))+(D1644-E$24)*Bonds*(_xlfn.NORM.INV(RAND(),bond_ave,bond_std))+(D1644-E$24)*cash*(_xlfn.NORM.INV(RAND(),cash_ave,cash_std))+(D1644-E$24)))</f>
        <v/>
      </c>
      <c r="F1644" s="156">
        <f>IF((E1644&lt;=0),0,((E1644-F$24)*Stock*(_xlfn.NORM.INV(RAND(),stock_ave,stock_std))+(E1644-F$24)*Bonds*(_xlfn.NORM.INV(RAND(),bond_ave,bond_std))+(E1644-F$24)*cash*(_xlfn.NORM.INV(RAND(),cash_ave,cash_std))+(E1644-F$24)))</f>
        <v/>
      </c>
      <c r="G1644" s="156">
        <f>IF((F1644&lt;=0),0,((F1644-G$24)*Stock*(_xlfn.NORM.INV(RAND(),stock_ave,stock_std))+(F1644-G$24)*Bonds*(_xlfn.NORM.INV(RAND(),bond_ave,bond_std))+(F1644-G$24)*cash*(_xlfn.NORM.INV(RAND(),cash_ave,cash_std))+(F1644-G$24)))</f>
        <v/>
      </c>
      <c r="H1644" s="156">
        <f>IF((G1644&lt;=0),0,((G1644-H$24)*Stock*(_xlfn.NORM.INV(RAND(),stock_ave,stock_std))+(G1644-H$24)*Bonds*(_xlfn.NORM.INV(RAND(),bond_ave,bond_std))+(G1644-H$24)*cash*(_xlfn.NORM.INV(RAND(),cash_ave,cash_std))+(G1644-H$24)))</f>
        <v/>
      </c>
      <c r="I1644" s="156">
        <f>IF((H1644&lt;=0),0,((H1644-I$24)*Stock*(_xlfn.NORM.INV(RAND(),stock_ave,stock_std))+(H1644-I$24)*Bonds*(_xlfn.NORM.INV(RAND(),bond_ave,bond_std))+(H1644-I$24)*cash*(_xlfn.NORM.INV(RAND(),cash_ave,cash_std))+(H1644-I$24)))</f>
        <v/>
      </c>
      <c r="J1644" s="156">
        <f>IF((I1644&lt;=0),0,((I1644-J$24)*Stock*(_xlfn.NORM.INV(RAND(),stock_ave,stock_std))+(I1644-J$24)*Bonds*(_xlfn.NORM.INV(RAND(),bond_ave,bond_std))+(I1644-J$24)*cash*(_xlfn.NORM.INV(RAND(),cash_ave,cash_std))+(I1644-J$24)))</f>
        <v/>
      </c>
      <c r="K1644" s="156">
        <f>IF((J1644&lt;=0),0,((J1644-K$24)*Stock*(_xlfn.NORM.INV(RAND(),stock_ave,stock_std))+(J1644-K$24)*Bonds*(_xlfn.NORM.INV(RAND(),bond_ave,bond_std))+(J1644-K$24)*cash*(_xlfn.NORM.INV(RAND(),cash_ave,cash_std))+(J1644-K$24)))</f>
        <v/>
      </c>
      <c r="L1644" s="156">
        <f>IF((K1644&lt;=0),0,((K1644-L$24)*Stock*(_xlfn.NORM.INV(RAND(),stock_ave,stock_std))+(K1644-L$24)*Bonds*(_xlfn.NORM.INV(RAND(),bond_ave,bond_std))+(K1644-L$24)*cash*(_xlfn.NORM.INV(RAND(),cash_ave,cash_std))+(K1644-L$24)))</f>
        <v/>
      </c>
      <c r="M1644" s="156">
        <f>IF((L1644&lt;=0),0,((L1644-M$24)*Stock*(_xlfn.NORM.INV(RAND(),stock_ave,stock_std))+(L1644-M$24)*Bonds*(_xlfn.NORM.INV(RAND(),bond_ave,bond_std))+(L1644-M$24)*cash*(_xlfn.NORM.INV(RAND(),cash_ave,cash_std))+(L1644-M$24)))</f>
        <v/>
      </c>
      <c r="N1644" s="156">
        <f>IF((M1644&lt;=0),0,((M1644-N$24)*Stock*(_xlfn.NORM.INV(RAND(),stock_ave,stock_std))+(M1644-N$24)*Bonds*(_xlfn.NORM.INV(RAND(),bond_ave,bond_std))+(M1644-N$24)*cash*(_xlfn.NORM.INV(RAND(),cash_ave,cash_std))+(M1644-N$24)))</f>
        <v/>
      </c>
      <c r="O1644" s="156">
        <f>IF((N1644&lt;=0),0,((N1644-O$24)*Stock*(_xlfn.NORM.INV(RAND(),stock_ave,stock_std))+(N1644-O$24)*Bonds*(_xlfn.NORM.INV(RAND(),bond_ave,bond_std))+(N1644-O$24)*cash*(_xlfn.NORM.INV(RAND(),cash_ave,cash_std))+(N1644-O$24)))</f>
        <v/>
      </c>
      <c r="P1644" s="156">
        <f>IF((O1644&lt;=0),0,((O1644-P$24)*Stock*(_xlfn.NORM.INV(RAND(),stock_ave,stock_std))+(O1644-P$24)*Bonds*(_xlfn.NORM.INV(RAND(),bond_ave,bond_std))+(O1644-P$24)*cash*(_xlfn.NORM.INV(RAND(),cash_ave,cash_std))+(O1644-P$24)))</f>
        <v/>
      </c>
      <c r="Q1644" s="156">
        <f>IF((P1644&lt;=0),0,((P1644-Q$24)*Stock*(_xlfn.NORM.INV(RAND(),stock_ave,stock_std))+(P1644-Q$24)*Bonds*(_xlfn.NORM.INV(RAND(),bond_ave,bond_std))+(P1644-Q$24)*cash*(_xlfn.NORM.INV(RAND(),cash_ave,cash_std))+(P1644-Q$24)))</f>
        <v/>
      </c>
      <c r="R1644" s="156">
        <f>IF((Q1644&lt;=0),0,((Q1644-R$24)*Stock*(_xlfn.NORM.INV(RAND(),stock_ave,stock_std))+(Q1644-R$24)*Bonds*(_xlfn.NORM.INV(RAND(),bond_ave,bond_std))+(Q1644-R$24)*cash*(_xlfn.NORM.INV(RAND(),cash_ave,cash_std))+(Q1644-R$24)))</f>
        <v/>
      </c>
      <c r="S1644" s="156">
        <f>IF((R1644&lt;=0),0,((R1644-S$24)*Stock*(_xlfn.NORM.INV(RAND(),stock_ave,stock_std))+(R1644-S$24)*Bonds*(_xlfn.NORM.INV(RAND(),bond_ave,bond_std))+(R1644-S$24)*cash*(_xlfn.NORM.INV(RAND(),cash_ave,cash_std))+(R1644-S$24)))</f>
        <v/>
      </c>
      <c r="T1644" s="156">
        <f>IF((S1644&lt;=0),0,((S1644-T$24)*Stock*(_xlfn.NORM.INV(RAND(),stock_ave,stock_std))+(S1644-T$24)*Bonds*(_xlfn.NORM.INV(RAND(),bond_ave,bond_std))+(S1644-T$24)*cash*(_xlfn.NORM.INV(RAND(),cash_ave,cash_std))+(S1644-T$24)))</f>
        <v/>
      </c>
      <c r="U1644" s="156">
        <f>IF((T1644&lt;=0),0,((T1644-U$24)*Stock*(_xlfn.NORM.INV(RAND(),stock_ave,stock_std))+(T1644-U$24)*Bonds*(_xlfn.NORM.INV(RAND(),bond_ave,bond_std))+(T1644-U$24)*cash*(_xlfn.NORM.INV(RAND(),cash_ave,cash_std))+(T1644-U$24)))</f>
        <v/>
      </c>
      <c r="V1644" s="156">
        <f>IF((U1644&lt;=0),0,((U1644-V$24)*Stock*(_xlfn.NORM.INV(RAND(),stock_ave,stock_std))+(U1644-V$24)*Bonds*(_xlfn.NORM.INV(RAND(),bond_ave,bond_std))+(U1644-V$24)*cash*(_xlfn.NORM.INV(RAND(),cash_ave,cash_std))+(U1644-V$24)))</f>
        <v/>
      </c>
      <c r="W1644" s="156">
        <f>IF((V1644&lt;=0),0,((V1644-W$24)*Stock*(_xlfn.NORM.INV(RAND(),stock_ave,stock_std))+(V1644-W$24)*Bonds*(_xlfn.NORM.INV(RAND(),bond_ave,bond_std))+(V1644-W$24)*cash*(_xlfn.NORM.INV(RAND(),cash_ave,cash_std))+(V1644-W$24)))</f>
        <v/>
      </c>
      <c r="X1644" s="156">
        <f>IF((W1644&lt;=0),0,((W1644-X$24)*Stock*(_xlfn.NORM.INV(RAND(),stock_ave,stock_std))+(W1644-X$24)*Bonds*(_xlfn.NORM.INV(RAND(),bond_ave,bond_std))+(W1644-X$24)*cash*(_xlfn.NORM.INV(RAND(),cash_ave,cash_std))+(W1644-X$24)))</f>
        <v/>
      </c>
      <c r="Y1644" s="156">
        <f>IF((X1644&lt;=0),0,((X1644-Y$24)*Stock*(_xlfn.NORM.INV(RAND(),stock_ave,stock_std))+(X1644-Y$24)*Bonds*(_xlfn.NORM.INV(RAND(),bond_ave,bond_std))+(X1644-Y$24)*cash*(_xlfn.NORM.INV(RAND(),cash_ave,cash_std))+(X1644-Y$24)))</f>
        <v/>
      </c>
      <c r="Z1644" s="156">
        <f>IF((Y1644&lt;=0),0,((Y1644-Z$24)*Stock*(_xlfn.NORM.INV(RAND(),stock_ave,stock_std))+(Y1644-Z$24)*Bonds*(_xlfn.NORM.INV(RAND(),bond_ave,bond_std))+(Y1644-Z$24)*cash*(_xlfn.NORM.INV(RAND(),cash_ave,cash_std))+(Y1644-Z$24)))</f>
        <v/>
      </c>
      <c r="AA1644" s="156">
        <f>IF((Z1644&lt;=0),0,((Z1644-AA$24)*Stock*(_xlfn.NORM.INV(RAND(),stock_ave,stock_std))+(Z1644-AA$24)*Bonds*(_xlfn.NORM.INV(RAND(),bond_ave,bond_std))+(Z1644-AA$24)*cash*(_xlfn.NORM.INV(RAND(),cash_ave,cash_std))+(Z1644-AA$24)))</f>
        <v/>
      </c>
      <c r="AB1644" s="156">
        <f>IF((AA1644&lt;=0),0,((AA1644-AB$24)*Stock*(_xlfn.NORM.INV(RAND(),stock_ave,stock_std))+(AA1644-AB$24)*Bonds*(_xlfn.NORM.INV(RAND(),bond_ave,bond_std))+(AA1644-AB$24)*cash*(_xlfn.NORM.INV(RAND(),cash_ave,cash_std))+(AA1644-AB$24)))</f>
        <v/>
      </c>
      <c r="AC1644" s="156">
        <f>IF((AB1644&lt;=0),0,((AB1644-AC$24)*Stock*(_xlfn.NORM.INV(RAND(),stock_ave,stock_std))+(AB1644-AC$24)*Bonds*(_xlfn.NORM.INV(RAND(),bond_ave,bond_std))+(AB1644-AC$24)*cash*(_xlfn.NORM.INV(RAND(),cash_ave,cash_std))+(AB1644-AC$24)))</f>
        <v/>
      </c>
      <c r="AD1644" s="156">
        <f>IF((AC1644&lt;=0),0,((AC1644-AD$24)*Stock*(_xlfn.NORM.INV(RAND(),stock_ave,stock_std))+(AC1644-AD$24)*Bonds*(_xlfn.NORM.INV(RAND(),bond_ave,bond_std))+(AC1644-AD$24)*cash*(_xlfn.NORM.INV(RAND(),cash_ave,cash_std))+(AC1644-AD$24)))</f>
        <v/>
      </c>
      <c r="AE1644" s="156">
        <f>IF((AD1644&lt;=0),0,((AD1644-AE$24)*Stock*(_xlfn.NORM.INV(RAND(),stock_ave,stock_std))+(AD1644-AE$24)*Bonds*(_xlfn.NORM.INV(RAND(),bond_ave,bond_std))+(AD1644-AE$24)*cash*(_xlfn.NORM.INV(RAND(),cash_ave,cash_std))+(AD1644-AE$24)))</f>
        <v/>
      </c>
      <c r="AF1644" s="156">
        <f>IF((AE1644&lt;=0),0,((AE1644-AF$24)*Stock*(_xlfn.NORM.INV(RAND(),stock_ave,stock_std))+(AE1644-AF$24)*Bonds*(_xlfn.NORM.INV(RAND(),bond_ave,bond_std))+(AE1644-AF$24)*cash*(_xlfn.NORM.INV(RAND(),cash_ave,cash_std))+(AE1644-AF$24)))</f>
        <v/>
      </c>
      <c r="AG1644" s="156">
        <f>IF((AF1644&lt;=0),0,((AF1644-AG$24)*Stock*(_xlfn.NORM.INV(RAND(),stock_ave,stock_std))+(AF1644-AG$24)*Bonds*(_xlfn.NORM.INV(RAND(),bond_ave,bond_std))+(AF1644-AG$24)*cash*(_xlfn.NORM.INV(RAND(),cash_ave,cash_std))+(AF1644-AG$24)))</f>
        <v/>
      </c>
      <c r="AH1644" s="156">
        <f>IF((AG1644&lt;=0),0,((AG1644-AH$24)*Stock*(_xlfn.NORM.INV(RAND(),stock_ave,stock_std))+(AG1644-AH$24)*Bonds*(_xlfn.NORM.INV(RAND(),bond_ave,bond_std))+(AG1644-AH$24)*cash*(_xlfn.NORM.INV(RAND(),cash_ave,cash_std))+(AG1644-AH$24)))</f>
        <v/>
      </c>
      <c r="AI1644" s="156">
        <f>IF((AH1644&lt;=0),0,((AH1644-AI$24)*Stock*(_xlfn.NORM.INV(RAND(),stock_ave,stock_std))+(AH1644-AI$24)*Bonds*(_xlfn.NORM.INV(RAND(),bond_ave,bond_std))+(AH1644-AI$24)*cash*(_xlfn.NORM.INV(RAND(),cash_ave,cash_std))+(AH1644-AI$24)))</f>
        <v/>
      </c>
      <c r="AJ1644" s="156">
        <f>IF((AI1644&lt;=0),0,((AI1644-AJ$24)*Stock*(_xlfn.NORM.INV(RAND(),stock_ave,stock_std))+(AI1644-AJ$24)*Bonds*(_xlfn.NORM.INV(RAND(),bond_ave,bond_std))+(AI1644-AJ$24)*cash*(_xlfn.NORM.INV(RAND(),cash_ave,cash_std))+(AI1644-AJ$24)))</f>
        <v/>
      </c>
      <c r="AK1644" s="156">
        <f>IF((AJ1644&lt;=0),0,((AJ1644-AK$24)*Stock*(_xlfn.NORM.INV(RAND(),stock_ave,stock_std))+(AJ1644-AK$24)*Bonds*(_xlfn.NORM.INV(RAND(),bond_ave,bond_std))+(AJ1644-AK$24)*cash*(_xlfn.NORM.INV(RAND(),cash_ave,cash_std))+(AJ1644-AK$24)))</f>
        <v/>
      </c>
      <c r="AL1644" s="156">
        <f>IF((AK1644&lt;=0),0,((AK1644-AL$24)*Stock*(_xlfn.NORM.INV(RAND(),stock_ave,stock_std))+(AK1644-AL$24)*Bonds*(_xlfn.NORM.INV(RAND(),bond_ave,bond_std))+(AK1644-AL$24)*cash*(_xlfn.NORM.INV(RAND(),cash_ave,cash_std))+(AK1644-AL$24)))</f>
        <v/>
      </c>
      <c r="AM1644" s="156">
        <f>IF((AL1644&lt;=0),0,((AL1644-AM$24)*Stock*(_xlfn.NORM.INV(RAND(),stock_ave,stock_std))+(AL1644-AM$24)*Bonds*(_xlfn.NORM.INV(RAND(),bond_ave,bond_std))+(AL1644-AM$24)*cash*(_xlfn.NORM.INV(RAND(),cash_ave,cash_std))+(AL1644-AM$24)))</f>
        <v/>
      </c>
      <c r="AN1644" s="156">
        <f>IF((AM1644&lt;=0),0,((AM1644-AN$24)*Stock*(_xlfn.NORM.INV(RAND(),stock_ave,stock_std))+(AM1644-AN$24)*Bonds*(_xlfn.NORM.INV(RAND(),bond_ave,bond_std))+(AM1644-AN$24)*cash*(_xlfn.NORM.INV(RAND(),cash_ave,cash_std))+(AM1644-AN$24)))</f>
        <v/>
      </c>
      <c r="AO1644" s="156">
        <f>IF((AN1644&lt;=0),0,((AN1644-AO$24)*Stock*(_xlfn.NORM.INV(RAND(),stock_ave,stock_std))+(AN1644-AO$24)*Bonds*(_xlfn.NORM.INV(RAND(),bond_ave,bond_std))+(AN1644-AO$24)*cash*(_xlfn.NORM.INV(RAND(),cash_ave,cash_std))+(AN1644-AO$24)))</f>
        <v/>
      </c>
      <c r="AP1644" s="156">
        <f>IF((AO1644&lt;=0),0,((AO1644-AP$24)*Stock*(_xlfn.NORM.INV(RAND(),stock_ave,stock_std))+(AO1644-AP$24)*Bonds*(_xlfn.NORM.INV(RAND(),bond_ave,bond_std))+(AO1644-AP$24)*cash*(_xlfn.NORM.INV(RAND(),cash_ave,cash_std))+(AO1644-AP$24)))</f>
        <v/>
      </c>
      <c r="AQ1644" s="156">
        <f>IF((AP1644&lt;=0),0,((AP1644-AQ$24)*Stock*(_xlfn.NORM.INV(RAND(),stock_ave,stock_std))+(AP1644-AQ$24)*Bonds*(_xlfn.NORM.INV(RAND(),bond_ave,bond_std))+(AP1644-AQ$24)*cash*(_xlfn.NORM.INV(RAND(),cash_ave,cash_std))+(AP1644-AQ$24)))</f>
        <v/>
      </c>
      <c r="AR1644" s="156">
        <f>IF((AQ1644&lt;=0),0,((AQ1644-AR$24)*Stock*(_xlfn.NORM.INV(RAND(),stock_ave,stock_std))+(AQ1644-AR$24)*Bonds*(_xlfn.NORM.INV(RAND(),bond_ave,bond_std))+(AQ1644-AR$24)*cash*(_xlfn.NORM.INV(RAND(),cash_ave,cash_std))+(AQ1644-AR$24)))</f>
        <v/>
      </c>
      <c r="AS1644" s="156">
        <f>IF((AR1644&lt;=0),0,((AR1644-AS$24)*Stock*(_xlfn.NORM.INV(RAND(),stock_ave,stock_std))+(AR1644-AS$24)*Bonds*(_xlfn.NORM.INV(RAND(),bond_ave,bond_std))+(AR1644-AS$24)*cash*(_xlfn.NORM.INV(RAND(),cash_ave,cash_std))+(AR1644-AS$24)))</f>
        <v/>
      </c>
      <c r="AT1644" s="156">
        <f>IF((AS1644&lt;=0),0,((AS1644-AT$24)*Stock*(_xlfn.NORM.INV(RAND(),stock_ave,stock_std))+(AS1644-AT$24)*Bonds*(_xlfn.NORM.INV(RAND(),bond_ave,bond_std))+(AS1644-AT$24)*cash*(_xlfn.NORM.INV(RAND(),cash_ave,cash_std))+(AS1644-AT$24)))</f>
        <v/>
      </c>
      <c r="AU1644" s="156">
        <f>IF((AT1644&lt;=0),0,((AT1644-AU$24)*Stock*(_xlfn.NORM.INV(RAND(),stock_ave,stock_std))+(AT1644-AU$24)*Bonds*(_xlfn.NORM.INV(RAND(),bond_ave,bond_std))+(AT1644-AU$24)*cash*(_xlfn.NORM.INV(RAND(),cash_ave,cash_std))+(AT1644-AU$24)))</f>
        <v/>
      </c>
      <c r="AV1644" s="156">
        <f>IF((AU1644&lt;=0),0,((AU1644-AV$24)*Stock*(_xlfn.NORM.INV(RAND(),stock_ave,stock_std))+(AU1644-AV$24)*Bonds*(_xlfn.NORM.INV(RAND(),bond_ave,bond_std))+(AU1644-AV$24)*cash*(_xlfn.NORM.INV(RAND(),cash_ave,cash_std))+(AU1644-AV$24)))</f>
        <v/>
      </c>
      <c r="AW1644" s="156">
        <f>IF((AV1644&lt;=0),0,((AV1644-AW$24)*Stock*(_xlfn.NORM.INV(RAND(),stock_ave,stock_std))+(AV1644-AW$24)*Bonds*(_xlfn.NORM.INV(RAND(),bond_ave,bond_std))+(AV1644-AW$24)*cash*(_xlfn.NORM.INV(RAND(),cash_ave,cash_std))+(AV1644-AW$24)))</f>
        <v/>
      </c>
      <c r="AX1644" s="159" t="n"/>
      <c r="AY1644" s="159" t="n"/>
      <c r="AZ1644" s="159" t="n"/>
      <c r="BA1644" s="159" t="n"/>
      <c r="BB1644" s="159" t="n"/>
    </row>
    <row r="1645">
      <c r="C1645" s="147" t="n"/>
      <c r="D1645" s="61">
        <f>+D1644-IF(D$18&gt;74,(D1644/D$25)*$C$10)</f>
        <v/>
      </c>
      <c r="E1645" s="61">
        <f>+E1644-IF(E$18&gt;74,(E1644/E$25)*$C$10)</f>
        <v/>
      </c>
      <c r="F1645" s="61">
        <f>+F1644-IF(F$18&gt;74,(F1644/F$25)*$C$10)</f>
        <v/>
      </c>
      <c r="G1645" s="61">
        <f>+G1644-IF(G$18&gt;74,(G1644/G$25)*$C$10)</f>
        <v/>
      </c>
      <c r="H1645" s="61">
        <f>+H1644-IF(H$18&gt;74,(H1644/H$25)*$C$10)</f>
        <v/>
      </c>
      <c r="I1645" s="61">
        <f>+I1644-IF(I$18&gt;74,(I1644/I$25)*$C$10)</f>
        <v/>
      </c>
      <c r="J1645" s="61">
        <f>+J1644-IF(J$18&gt;74,(J1644/J$25)*$C$10)</f>
        <v/>
      </c>
      <c r="K1645" s="61">
        <f>+K1644-IF(K$18&gt;74,(K1644/K$25)*$C$10)</f>
        <v/>
      </c>
      <c r="L1645" s="61">
        <f>+L1644-IF(L$18&gt;74,(L1644/L$25)*$C$10)</f>
        <v/>
      </c>
      <c r="M1645" s="61">
        <f>+M1644-IF(M$18&gt;74,(M1644/M$25)*$C$10)</f>
        <v/>
      </c>
      <c r="N1645" s="61">
        <f>+N1644-IF(N$18&gt;74,(N1644/N$25)*$C$10)</f>
        <v/>
      </c>
      <c r="O1645" s="61">
        <f>+O1644-IF(O$18&gt;74,(O1644/O$25)*$C$10)</f>
        <v/>
      </c>
      <c r="P1645" s="61">
        <f>+P1644-IF(P$18&gt;74,(P1644/P$25)*$C$10)</f>
        <v/>
      </c>
      <c r="Q1645" s="61">
        <f>+Q1644-IF(Q$18&gt;74,(Q1644/Q$25)*$C$10)</f>
        <v/>
      </c>
      <c r="R1645" s="61">
        <f>+R1644-IF(R$18&gt;74,(R1644/R$25)*$C$10)</f>
        <v/>
      </c>
      <c r="S1645" s="61">
        <f>+S1644-IF(S$18&gt;74,(S1644/S$25)*$C$10)</f>
        <v/>
      </c>
      <c r="T1645" s="61">
        <f>+T1644-IF(T$18&gt;74,(T1644/T$25)*$C$10)</f>
        <v/>
      </c>
      <c r="U1645" s="61">
        <f>+U1644-IF(U$18&gt;74,(U1644/U$25)*$C$10)</f>
        <v/>
      </c>
      <c r="V1645" s="61">
        <f>+V1644-IF(V$18&gt;74,(V1644/V$25)*$C$10)</f>
        <v/>
      </c>
      <c r="W1645" s="61">
        <f>+W1644-IF(W$18&gt;74,(W1644/W$25)*$C$10)</f>
        <v/>
      </c>
      <c r="X1645" s="61">
        <f>+X1644-IF(X$18&gt;74,(X1644/X$25)*$C$10)</f>
        <v/>
      </c>
      <c r="Y1645" s="61">
        <f>+Y1644-IF(Y$18&gt;74,(Y1644/Y$25)*$C$10)</f>
        <v/>
      </c>
      <c r="Z1645" s="61">
        <f>+Z1644-IF(Z$18&gt;74,(Z1644/Z$25)*$C$10)</f>
        <v/>
      </c>
      <c r="AA1645" s="61">
        <f>+AA1644-IF(AA$18&gt;74,(AA1644/AA$25)*$C$10)</f>
        <v/>
      </c>
      <c r="AB1645" s="61">
        <f>+AB1644-IF(AB$18&gt;74,(AB1644/AB$25)*$C$10)</f>
        <v/>
      </c>
      <c r="AC1645" s="61">
        <f>+AC1644-IF(AC$18&gt;74,(AC1644/AC$25)*$C$10)</f>
        <v/>
      </c>
      <c r="AD1645" s="61">
        <f>+AD1644-IF(AD$18&gt;74,(AD1644/AD$25)*$C$10)</f>
        <v/>
      </c>
      <c r="AE1645" s="61">
        <f>+AE1644-IF(AE$18&gt;74,(AE1644/AE$25)*$C$10)</f>
        <v/>
      </c>
      <c r="AF1645" s="61">
        <f>+AF1644-IF(AF$18&gt;74,(AF1644/AF$25)*$C$10)</f>
        <v/>
      </c>
      <c r="AG1645" s="61">
        <f>+AG1644-IF(AG$18&gt;74,(AG1644/AG$25)*$C$10)</f>
        <v/>
      </c>
      <c r="AH1645" s="61">
        <f>+AH1644-IF(AH$18&gt;74,(AH1644/AH$25)*$C$10)</f>
        <v/>
      </c>
      <c r="AI1645" s="61">
        <f>+AI1644-IF(AI$18&gt;74,(AI1644/AI$25)*$C$10)</f>
        <v/>
      </c>
      <c r="AJ1645" s="61">
        <f>+AJ1644-IF(AJ$18&gt;74,(AJ1644/AJ$25)*$C$10)</f>
        <v/>
      </c>
      <c r="AK1645" s="61">
        <f>+AK1644-IF(AK$18&gt;74,(AK1644/AK$25)*$C$10)</f>
        <v/>
      </c>
      <c r="AL1645" s="61">
        <f>+AL1644-IF(AL$18&gt;74,(AL1644/AL$25)*$C$10)</f>
        <v/>
      </c>
      <c r="AM1645" s="61">
        <f>+AM1644-IF(AM$18&gt;74,(AM1644/AM$25)*$C$10)</f>
        <v/>
      </c>
      <c r="AN1645" s="61">
        <f>+AN1644-IF(AN$18&gt;74,(AN1644/AN$25)*$C$10)</f>
        <v/>
      </c>
      <c r="AO1645" s="61">
        <f>+AO1644-IF(AO$18&gt;74,(AO1644/AO$25)*$C$10)</f>
        <v/>
      </c>
      <c r="AP1645" s="61">
        <f>+AP1644-IF(AP$18&gt;74,(AP1644/AP$25)*$C$10)</f>
        <v/>
      </c>
      <c r="AQ1645" s="61">
        <f>+AQ1644-IF(AQ$18&gt;74,(AQ1644/AQ$25)*$C$10)</f>
        <v/>
      </c>
      <c r="AR1645" s="61">
        <f>+AR1644-IF(AR$18&gt;74,(AR1644/AR$25)*$C$10)</f>
        <v/>
      </c>
      <c r="AS1645" s="61">
        <f>+AS1644-IF(AS$18&gt;74,(AS1644/AS$25)*$C$10)</f>
        <v/>
      </c>
      <c r="AT1645" s="61">
        <f>+AT1644-IF(AT$18&gt;74,(AT1644/AT$25)*$C$10)</f>
        <v/>
      </c>
      <c r="AU1645" s="61">
        <f>+AU1644-IF(AU$18&gt;74,(AU1644/AU$25)*$C$10)</f>
        <v/>
      </c>
      <c r="AV1645" s="61">
        <f>+AV1644-IF(AV$18&gt;74,(AV1644/AV$25)*$C$10)</f>
        <v/>
      </c>
      <c r="AW1645" s="61">
        <f>+AW1644-IF(AW$18&gt;74,(AW1644/AW$25)*$C$10)</f>
        <v/>
      </c>
      <c r="AX1645" s="35">
        <f>IF(AW1645&gt;0,1,0)</f>
        <v/>
      </c>
      <c r="AY1645" s="35">
        <f>IF(AL1645&gt;0,1,0)</f>
        <v/>
      </c>
      <c r="AZ1645" s="35">
        <f>IF(AG1645&gt;0,1,0)</f>
        <v/>
      </c>
      <c r="BA1645" s="35">
        <f>IF(AB1645&gt;0,1,0)</f>
        <v/>
      </c>
      <c r="BB1645" s="35">
        <f>IF(W1645&gt;0,1,0)</f>
        <v/>
      </c>
    </row>
    <row r="1646">
      <c r="B1646" s="154" t="inlineStr">
        <is>
          <t>trial 810</t>
        </is>
      </c>
      <c r="C1646" s="155">
        <f>+start-C1643</f>
        <v/>
      </c>
      <c r="D1646" s="156">
        <f>IF((C1646&lt;=0),0,((C1646-D$24)*Stock*(_xlfn.NORM.INV(RAND(),stock_ave,stock_std))+(C1646-D$24)*Bonds*(_xlfn.NORM.INV(RAND(),bond_ave,bond_std))+(C1646-D$24)*cash*(_xlfn.NORM.INV(RAND(),cash_ave,cash_std))+(C1646-D$24)))</f>
        <v/>
      </c>
      <c r="E1646" s="156">
        <f>IF((D1646&lt;=0),0,((D1646-E$24)*Stock*(_xlfn.NORM.INV(RAND(),stock_ave,stock_std))+(D1646-E$24)*Bonds*(_xlfn.NORM.INV(RAND(),bond_ave,bond_std))+(D1646-E$24)*cash*(_xlfn.NORM.INV(RAND(),cash_ave,cash_std))+(D1646-E$24)))</f>
        <v/>
      </c>
      <c r="F1646" s="156">
        <f>IF((E1646&lt;=0),0,((E1646-F$24)*Stock*(_xlfn.NORM.INV(RAND(),stock_ave,stock_std))+(E1646-F$24)*Bonds*(_xlfn.NORM.INV(RAND(),bond_ave,bond_std))+(E1646-F$24)*cash*(_xlfn.NORM.INV(RAND(),cash_ave,cash_std))+(E1646-F$24)))</f>
        <v/>
      </c>
      <c r="G1646" s="156">
        <f>IF((F1646&lt;=0),0,((F1646-G$24)*Stock*(_xlfn.NORM.INV(RAND(),stock_ave,stock_std))+(F1646-G$24)*Bonds*(_xlfn.NORM.INV(RAND(),bond_ave,bond_std))+(F1646-G$24)*cash*(_xlfn.NORM.INV(RAND(),cash_ave,cash_std))+(F1646-G$24)))</f>
        <v/>
      </c>
      <c r="H1646" s="156">
        <f>IF((G1646&lt;=0),0,((G1646-H$24)*Stock*(_xlfn.NORM.INV(RAND(),stock_ave,stock_std))+(G1646-H$24)*Bonds*(_xlfn.NORM.INV(RAND(),bond_ave,bond_std))+(G1646-H$24)*cash*(_xlfn.NORM.INV(RAND(),cash_ave,cash_std))+(G1646-H$24)))</f>
        <v/>
      </c>
      <c r="I1646" s="156">
        <f>IF((H1646&lt;=0),0,((H1646-I$24)*Stock*(_xlfn.NORM.INV(RAND(),stock_ave,stock_std))+(H1646-I$24)*Bonds*(_xlfn.NORM.INV(RAND(),bond_ave,bond_std))+(H1646-I$24)*cash*(_xlfn.NORM.INV(RAND(),cash_ave,cash_std))+(H1646-I$24)))</f>
        <v/>
      </c>
      <c r="J1646" s="156">
        <f>IF((I1646&lt;=0),0,((I1646-J$24)*Stock*(_xlfn.NORM.INV(RAND(),stock_ave,stock_std))+(I1646-J$24)*Bonds*(_xlfn.NORM.INV(RAND(),bond_ave,bond_std))+(I1646-J$24)*cash*(_xlfn.NORM.INV(RAND(),cash_ave,cash_std))+(I1646-J$24)))</f>
        <v/>
      </c>
      <c r="K1646" s="156">
        <f>IF((J1646&lt;=0),0,((J1646-K$24)*Stock*(_xlfn.NORM.INV(RAND(),stock_ave,stock_std))+(J1646-K$24)*Bonds*(_xlfn.NORM.INV(RAND(),bond_ave,bond_std))+(J1646-K$24)*cash*(_xlfn.NORM.INV(RAND(),cash_ave,cash_std))+(J1646-K$24)))</f>
        <v/>
      </c>
      <c r="L1646" s="156">
        <f>IF((K1646&lt;=0),0,((K1646-L$24)*Stock*(_xlfn.NORM.INV(RAND(),stock_ave,stock_std))+(K1646-L$24)*Bonds*(_xlfn.NORM.INV(RAND(),bond_ave,bond_std))+(K1646-L$24)*cash*(_xlfn.NORM.INV(RAND(),cash_ave,cash_std))+(K1646-L$24)))</f>
        <v/>
      </c>
      <c r="M1646" s="156">
        <f>IF((L1646&lt;=0),0,((L1646-M$24)*Stock*(_xlfn.NORM.INV(RAND(),stock_ave,stock_std))+(L1646-M$24)*Bonds*(_xlfn.NORM.INV(RAND(),bond_ave,bond_std))+(L1646-M$24)*cash*(_xlfn.NORM.INV(RAND(),cash_ave,cash_std))+(L1646-M$24)))</f>
        <v/>
      </c>
      <c r="N1646" s="156">
        <f>IF((M1646&lt;=0),0,((M1646-N$24)*Stock*(_xlfn.NORM.INV(RAND(),stock_ave,stock_std))+(M1646-N$24)*Bonds*(_xlfn.NORM.INV(RAND(),bond_ave,bond_std))+(M1646-N$24)*cash*(_xlfn.NORM.INV(RAND(),cash_ave,cash_std))+(M1646-N$24)))</f>
        <v/>
      </c>
      <c r="O1646" s="156">
        <f>IF((N1646&lt;=0),0,((N1646-O$24)*Stock*(_xlfn.NORM.INV(RAND(),stock_ave,stock_std))+(N1646-O$24)*Bonds*(_xlfn.NORM.INV(RAND(),bond_ave,bond_std))+(N1646-O$24)*cash*(_xlfn.NORM.INV(RAND(),cash_ave,cash_std))+(N1646-O$24)))</f>
        <v/>
      </c>
      <c r="P1646" s="156">
        <f>IF((O1646&lt;=0),0,((O1646-P$24)*Stock*(_xlfn.NORM.INV(RAND(),stock_ave,stock_std))+(O1646-P$24)*Bonds*(_xlfn.NORM.INV(RAND(),bond_ave,bond_std))+(O1646-P$24)*cash*(_xlfn.NORM.INV(RAND(),cash_ave,cash_std))+(O1646-P$24)))</f>
        <v/>
      </c>
      <c r="Q1646" s="156">
        <f>IF((P1646&lt;=0),0,((P1646-Q$24)*Stock*(_xlfn.NORM.INV(RAND(),stock_ave,stock_std))+(P1646-Q$24)*Bonds*(_xlfn.NORM.INV(RAND(),bond_ave,bond_std))+(P1646-Q$24)*cash*(_xlfn.NORM.INV(RAND(),cash_ave,cash_std))+(P1646-Q$24)))</f>
        <v/>
      </c>
      <c r="R1646" s="156">
        <f>IF((Q1646&lt;=0),0,((Q1646-R$24)*Stock*(_xlfn.NORM.INV(RAND(),stock_ave,stock_std))+(Q1646-R$24)*Bonds*(_xlfn.NORM.INV(RAND(),bond_ave,bond_std))+(Q1646-R$24)*cash*(_xlfn.NORM.INV(RAND(),cash_ave,cash_std))+(Q1646-R$24)))</f>
        <v/>
      </c>
      <c r="S1646" s="156">
        <f>IF((R1646&lt;=0),0,((R1646-S$24)*Stock*(_xlfn.NORM.INV(RAND(),stock_ave,stock_std))+(R1646-S$24)*Bonds*(_xlfn.NORM.INV(RAND(),bond_ave,bond_std))+(R1646-S$24)*cash*(_xlfn.NORM.INV(RAND(),cash_ave,cash_std))+(R1646-S$24)))</f>
        <v/>
      </c>
      <c r="T1646" s="156">
        <f>IF((S1646&lt;=0),0,((S1646-T$24)*Stock*(_xlfn.NORM.INV(RAND(),stock_ave,stock_std))+(S1646-T$24)*Bonds*(_xlfn.NORM.INV(RAND(),bond_ave,bond_std))+(S1646-T$24)*cash*(_xlfn.NORM.INV(RAND(),cash_ave,cash_std))+(S1646-T$24)))</f>
        <v/>
      </c>
      <c r="U1646" s="156">
        <f>IF((T1646&lt;=0),0,((T1646-U$24)*Stock*(_xlfn.NORM.INV(RAND(),stock_ave,stock_std))+(T1646-U$24)*Bonds*(_xlfn.NORM.INV(RAND(),bond_ave,bond_std))+(T1646-U$24)*cash*(_xlfn.NORM.INV(RAND(),cash_ave,cash_std))+(T1646-U$24)))</f>
        <v/>
      </c>
      <c r="V1646" s="156">
        <f>IF((U1646&lt;=0),0,((U1646-V$24)*Stock*(_xlfn.NORM.INV(RAND(),stock_ave,stock_std))+(U1646-V$24)*Bonds*(_xlfn.NORM.INV(RAND(),bond_ave,bond_std))+(U1646-V$24)*cash*(_xlfn.NORM.INV(RAND(),cash_ave,cash_std))+(U1646-V$24)))</f>
        <v/>
      </c>
      <c r="W1646" s="156">
        <f>IF((V1646&lt;=0),0,((V1646-W$24)*Stock*(_xlfn.NORM.INV(RAND(),stock_ave,stock_std))+(V1646-W$24)*Bonds*(_xlfn.NORM.INV(RAND(),bond_ave,bond_std))+(V1646-W$24)*cash*(_xlfn.NORM.INV(RAND(),cash_ave,cash_std))+(V1646-W$24)))</f>
        <v/>
      </c>
      <c r="X1646" s="156">
        <f>IF((W1646&lt;=0),0,((W1646-X$24)*Stock*(_xlfn.NORM.INV(RAND(),stock_ave,stock_std))+(W1646-X$24)*Bonds*(_xlfn.NORM.INV(RAND(),bond_ave,bond_std))+(W1646-X$24)*cash*(_xlfn.NORM.INV(RAND(),cash_ave,cash_std))+(W1646-X$24)))</f>
        <v/>
      </c>
      <c r="Y1646" s="156">
        <f>IF((X1646&lt;=0),0,((X1646-Y$24)*Stock*(_xlfn.NORM.INV(RAND(),stock_ave,stock_std))+(X1646-Y$24)*Bonds*(_xlfn.NORM.INV(RAND(),bond_ave,bond_std))+(X1646-Y$24)*cash*(_xlfn.NORM.INV(RAND(),cash_ave,cash_std))+(X1646-Y$24)))</f>
        <v/>
      </c>
      <c r="Z1646" s="156">
        <f>IF((Y1646&lt;=0),0,((Y1646-Z$24)*Stock*(_xlfn.NORM.INV(RAND(),stock_ave,stock_std))+(Y1646-Z$24)*Bonds*(_xlfn.NORM.INV(RAND(),bond_ave,bond_std))+(Y1646-Z$24)*cash*(_xlfn.NORM.INV(RAND(),cash_ave,cash_std))+(Y1646-Z$24)))</f>
        <v/>
      </c>
      <c r="AA1646" s="156">
        <f>IF((Z1646&lt;=0),0,((Z1646-AA$24)*Stock*(_xlfn.NORM.INV(RAND(),stock_ave,stock_std))+(Z1646-AA$24)*Bonds*(_xlfn.NORM.INV(RAND(),bond_ave,bond_std))+(Z1646-AA$24)*cash*(_xlfn.NORM.INV(RAND(),cash_ave,cash_std))+(Z1646-AA$24)))</f>
        <v/>
      </c>
      <c r="AB1646" s="156">
        <f>IF((AA1646&lt;=0),0,((AA1646-AB$24)*Stock*(_xlfn.NORM.INV(RAND(),stock_ave,stock_std))+(AA1646-AB$24)*Bonds*(_xlfn.NORM.INV(RAND(),bond_ave,bond_std))+(AA1646-AB$24)*cash*(_xlfn.NORM.INV(RAND(),cash_ave,cash_std))+(AA1646-AB$24)))</f>
        <v/>
      </c>
      <c r="AC1646" s="156">
        <f>IF((AB1646&lt;=0),0,((AB1646-AC$24)*Stock*(_xlfn.NORM.INV(RAND(),stock_ave,stock_std))+(AB1646-AC$24)*Bonds*(_xlfn.NORM.INV(RAND(),bond_ave,bond_std))+(AB1646-AC$24)*cash*(_xlfn.NORM.INV(RAND(),cash_ave,cash_std))+(AB1646-AC$24)))</f>
        <v/>
      </c>
      <c r="AD1646" s="156">
        <f>IF((AC1646&lt;=0),0,((AC1646-AD$24)*Stock*(_xlfn.NORM.INV(RAND(),stock_ave,stock_std))+(AC1646-AD$24)*Bonds*(_xlfn.NORM.INV(RAND(),bond_ave,bond_std))+(AC1646-AD$24)*cash*(_xlfn.NORM.INV(RAND(),cash_ave,cash_std))+(AC1646-AD$24)))</f>
        <v/>
      </c>
      <c r="AE1646" s="156">
        <f>IF((AD1646&lt;=0),0,((AD1646-AE$24)*Stock*(_xlfn.NORM.INV(RAND(),stock_ave,stock_std))+(AD1646-AE$24)*Bonds*(_xlfn.NORM.INV(RAND(),bond_ave,bond_std))+(AD1646-AE$24)*cash*(_xlfn.NORM.INV(RAND(),cash_ave,cash_std))+(AD1646-AE$24)))</f>
        <v/>
      </c>
      <c r="AF1646" s="156">
        <f>IF((AE1646&lt;=0),0,((AE1646-AF$24)*Stock*(_xlfn.NORM.INV(RAND(),stock_ave,stock_std))+(AE1646-AF$24)*Bonds*(_xlfn.NORM.INV(RAND(),bond_ave,bond_std))+(AE1646-AF$24)*cash*(_xlfn.NORM.INV(RAND(),cash_ave,cash_std))+(AE1646-AF$24)))</f>
        <v/>
      </c>
      <c r="AG1646" s="156">
        <f>IF((AF1646&lt;=0),0,((AF1646-AG$24)*Stock*(_xlfn.NORM.INV(RAND(),stock_ave,stock_std))+(AF1646-AG$24)*Bonds*(_xlfn.NORM.INV(RAND(),bond_ave,bond_std))+(AF1646-AG$24)*cash*(_xlfn.NORM.INV(RAND(),cash_ave,cash_std))+(AF1646-AG$24)))</f>
        <v/>
      </c>
      <c r="AH1646" s="156">
        <f>IF((AG1646&lt;=0),0,((AG1646-AH$24)*Stock*(_xlfn.NORM.INV(RAND(),stock_ave,stock_std))+(AG1646-AH$24)*Bonds*(_xlfn.NORM.INV(RAND(),bond_ave,bond_std))+(AG1646-AH$24)*cash*(_xlfn.NORM.INV(RAND(),cash_ave,cash_std))+(AG1646-AH$24)))</f>
        <v/>
      </c>
      <c r="AI1646" s="156">
        <f>IF((AH1646&lt;=0),0,((AH1646-AI$24)*Stock*(_xlfn.NORM.INV(RAND(),stock_ave,stock_std))+(AH1646-AI$24)*Bonds*(_xlfn.NORM.INV(RAND(),bond_ave,bond_std))+(AH1646-AI$24)*cash*(_xlfn.NORM.INV(RAND(),cash_ave,cash_std))+(AH1646-AI$24)))</f>
        <v/>
      </c>
      <c r="AJ1646" s="156">
        <f>IF((AI1646&lt;=0),0,((AI1646-AJ$24)*Stock*(_xlfn.NORM.INV(RAND(),stock_ave,stock_std))+(AI1646-AJ$24)*Bonds*(_xlfn.NORM.INV(RAND(),bond_ave,bond_std))+(AI1646-AJ$24)*cash*(_xlfn.NORM.INV(RAND(),cash_ave,cash_std))+(AI1646-AJ$24)))</f>
        <v/>
      </c>
      <c r="AK1646" s="156">
        <f>IF((AJ1646&lt;=0),0,((AJ1646-AK$24)*Stock*(_xlfn.NORM.INV(RAND(),stock_ave,stock_std))+(AJ1646-AK$24)*Bonds*(_xlfn.NORM.INV(RAND(),bond_ave,bond_std))+(AJ1646-AK$24)*cash*(_xlfn.NORM.INV(RAND(),cash_ave,cash_std))+(AJ1646-AK$24)))</f>
        <v/>
      </c>
      <c r="AL1646" s="156">
        <f>IF((AK1646&lt;=0),0,((AK1646-AL$24)*Stock*(_xlfn.NORM.INV(RAND(),stock_ave,stock_std))+(AK1646-AL$24)*Bonds*(_xlfn.NORM.INV(RAND(),bond_ave,bond_std))+(AK1646-AL$24)*cash*(_xlfn.NORM.INV(RAND(),cash_ave,cash_std))+(AK1646-AL$24)))</f>
        <v/>
      </c>
      <c r="AM1646" s="156">
        <f>IF((AL1646&lt;=0),0,((AL1646-AM$24)*Stock*(_xlfn.NORM.INV(RAND(),stock_ave,stock_std))+(AL1646-AM$24)*Bonds*(_xlfn.NORM.INV(RAND(),bond_ave,bond_std))+(AL1646-AM$24)*cash*(_xlfn.NORM.INV(RAND(),cash_ave,cash_std))+(AL1646-AM$24)))</f>
        <v/>
      </c>
      <c r="AN1646" s="156">
        <f>IF((AM1646&lt;=0),0,((AM1646-AN$24)*Stock*(_xlfn.NORM.INV(RAND(),stock_ave,stock_std))+(AM1646-AN$24)*Bonds*(_xlfn.NORM.INV(RAND(),bond_ave,bond_std))+(AM1646-AN$24)*cash*(_xlfn.NORM.INV(RAND(),cash_ave,cash_std))+(AM1646-AN$24)))</f>
        <v/>
      </c>
      <c r="AO1646" s="156">
        <f>IF((AN1646&lt;=0),0,((AN1646-AO$24)*Stock*(_xlfn.NORM.INV(RAND(),stock_ave,stock_std))+(AN1646-AO$24)*Bonds*(_xlfn.NORM.INV(RAND(),bond_ave,bond_std))+(AN1646-AO$24)*cash*(_xlfn.NORM.INV(RAND(),cash_ave,cash_std))+(AN1646-AO$24)))</f>
        <v/>
      </c>
      <c r="AP1646" s="156">
        <f>IF((AO1646&lt;=0),0,((AO1646-AP$24)*Stock*(_xlfn.NORM.INV(RAND(),stock_ave,stock_std))+(AO1646-AP$24)*Bonds*(_xlfn.NORM.INV(RAND(),bond_ave,bond_std))+(AO1646-AP$24)*cash*(_xlfn.NORM.INV(RAND(),cash_ave,cash_std))+(AO1646-AP$24)))</f>
        <v/>
      </c>
      <c r="AQ1646" s="156">
        <f>IF((AP1646&lt;=0),0,((AP1646-AQ$24)*Stock*(_xlfn.NORM.INV(RAND(),stock_ave,stock_std))+(AP1646-AQ$24)*Bonds*(_xlfn.NORM.INV(RAND(),bond_ave,bond_std))+(AP1646-AQ$24)*cash*(_xlfn.NORM.INV(RAND(),cash_ave,cash_std))+(AP1646-AQ$24)))</f>
        <v/>
      </c>
      <c r="AR1646" s="156">
        <f>IF((AQ1646&lt;=0),0,((AQ1646-AR$24)*Stock*(_xlfn.NORM.INV(RAND(),stock_ave,stock_std))+(AQ1646-AR$24)*Bonds*(_xlfn.NORM.INV(RAND(),bond_ave,bond_std))+(AQ1646-AR$24)*cash*(_xlfn.NORM.INV(RAND(),cash_ave,cash_std))+(AQ1646-AR$24)))</f>
        <v/>
      </c>
      <c r="AS1646" s="156">
        <f>IF((AR1646&lt;=0),0,((AR1646-AS$24)*Stock*(_xlfn.NORM.INV(RAND(),stock_ave,stock_std))+(AR1646-AS$24)*Bonds*(_xlfn.NORM.INV(RAND(),bond_ave,bond_std))+(AR1646-AS$24)*cash*(_xlfn.NORM.INV(RAND(),cash_ave,cash_std))+(AR1646-AS$24)))</f>
        <v/>
      </c>
      <c r="AT1646" s="156">
        <f>IF((AS1646&lt;=0),0,((AS1646-AT$24)*Stock*(_xlfn.NORM.INV(RAND(),stock_ave,stock_std))+(AS1646-AT$24)*Bonds*(_xlfn.NORM.INV(RAND(),bond_ave,bond_std))+(AS1646-AT$24)*cash*(_xlfn.NORM.INV(RAND(),cash_ave,cash_std))+(AS1646-AT$24)))</f>
        <v/>
      </c>
      <c r="AU1646" s="156">
        <f>IF((AT1646&lt;=0),0,((AT1646-AU$24)*Stock*(_xlfn.NORM.INV(RAND(),stock_ave,stock_std))+(AT1646-AU$24)*Bonds*(_xlfn.NORM.INV(RAND(),bond_ave,bond_std))+(AT1646-AU$24)*cash*(_xlfn.NORM.INV(RAND(),cash_ave,cash_std))+(AT1646-AU$24)))</f>
        <v/>
      </c>
      <c r="AV1646" s="156">
        <f>IF((AU1646&lt;=0),0,((AU1646-AV$24)*Stock*(_xlfn.NORM.INV(RAND(),stock_ave,stock_std))+(AU1646-AV$24)*Bonds*(_xlfn.NORM.INV(RAND(),bond_ave,bond_std))+(AU1646-AV$24)*cash*(_xlfn.NORM.INV(RAND(),cash_ave,cash_std))+(AU1646-AV$24)))</f>
        <v/>
      </c>
      <c r="AW1646" s="156">
        <f>IF((AV1646&lt;=0),0,((AV1646-AW$24)*Stock*(_xlfn.NORM.INV(RAND(),stock_ave,stock_std))+(AV1646-AW$24)*Bonds*(_xlfn.NORM.INV(RAND(),bond_ave,bond_std))+(AV1646-AW$24)*cash*(_xlfn.NORM.INV(RAND(),cash_ave,cash_std))+(AV1646-AW$24)))</f>
        <v/>
      </c>
      <c r="AX1646" s="159" t="n"/>
      <c r="AY1646" s="159" t="n"/>
      <c r="AZ1646" s="159" t="n"/>
      <c r="BA1646" s="159" t="n"/>
      <c r="BB1646" s="159" t="n"/>
    </row>
    <row r="1647">
      <c r="C1647" s="147" t="n"/>
      <c r="D1647" s="61">
        <f>+D1646-IF(D$18&gt;74,(D1646/D$25)*$C$10)</f>
        <v/>
      </c>
      <c r="E1647" s="61">
        <f>+E1646-IF(E$18&gt;74,(E1646/E$25)*$C$10)</f>
        <v/>
      </c>
      <c r="F1647" s="61">
        <f>+F1646-IF(F$18&gt;74,(F1646/F$25)*$C$10)</f>
        <v/>
      </c>
      <c r="G1647" s="61">
        <f>+G1646-IF(G$18&gt;74,(G1646/G$25)*$C$10)</f>
        <v/>
      </c>
      <c r="H1647" s="61">
        <f>+H1646-IF(H$18&gt;74,(H1646/H$25)*$C$10)</f>
        <v/>
      </c>
      <c r="I1647" s="61">
        <f>+I1646-IF(I$18&gt;74,(I1646/I$25)*$C$10)</f>
        <v/>
      </c>
      <c r="J1647" s="61">
        <f>+J1646-IF(J$18&gt;74,(J1646/J$25)*$C$10)</f>
        <v/>
      </c>
      <c r="K1647" s="61">
        <f>+K1646-IF(K$18&gt;74,(K1646/K$25)*$C$10)</f>
        <v/>
      </c>
      <c r="L1647" s="61">
        <f>+L1646-IF(L$18&gt;74,(L1646/L$25)*$C$10)</f>
        <v/>
      </c>
      <c r="M1647" s="61">
        <f>+M1646-IF(M$18&gt;74,(M1646/M$25)*$C$10)</f>
        <v/>
      </c>
      <c r="N1647" s="61">
        <f>+N1646-IF(N$18&gt;74,(N1646/N$25)*$C$10)</f>
        <v/>
      </c>
      <c r="O1647" s="61">
        <f>+O1646-IF(O$18&gt;74,(O1646/O$25)*$C$10)</f>
        <v/>
      </c>
      <c r="P1647" s="61">
        <f>+P1646-IF(P$18&gt;74,(P1646/P$25)*$C$10)</f>
        <v/>
      </c>
      <c r="Q1647" s="61">
        <f>+Q1646-IF(Q$18&gt;74,(Q1646/Q$25)*$C$10)</f>
        <v/>
      </c>
      <c r="R1647" s="61">
        <f>+R1646-IF(R$18&gt;74,(R1646/R$25)*$C$10)</f>
        <v/>
      </c>
      <c r="S1647" s="61">
        <f>+S1646-IF(S$18&gt;74,(S1646/S$25)*$C$10)</f>
        <v/>
      </c>
      <c r="T1647" s="61">
        <f>+T1646-IF(T$18&gt;74,(T1646/T$25)*$C$10)</f>
        <v/>
      </c>
      <c r="U1647" s="61">
        <f>+U1646-IF(U$18&gt;74,(U1646/U$25)*$C$10)</f>
        <v/>
      </c>
      <c r="V1647" s="61">
        <f>+V1646-IF(V$18&gt;74,(V1646/V$25)*$C$10)</f>
        <v/>
      </c>
      <c r="W1647" s="61">
        <f>+W1646-IF(W$18&gt;74,(W1646/W$25)*$C$10)</f>
        <v/>
      </c>
      <c r="X1647" s="61">
        <f>+X1646-IF(X$18&gt;74,(X1646/X$25)*$C$10)</f>
        <v/>
      </c>
      <c r="Y1647" s="61">
        <f>+Y1646-IF(Y$18&gt;74,(Y1646/Y$25)*$C$10)</f>
        <v/>
      </c>
      <c r="Z1647" s="61">
        <f>+Z1646-IF(Z$18&gt;74,(Z1646/Z$25)*$C$10)</f>
        <v/>
      </c>
      <c r="AA1647" s="61">
        <f>+AA1646-IF(AA$18&gt;74,(AA1646/AA$25)*$C$10)</f>
        <v/>
      </c>
      <c r="AB1647" s="61">
        <f>+AB1646-IF(AB$18&gt;74,(AB1646/AB$25)*$C$10)</f>
        <v/>
      </c>
      <c r="AC1647" s="61">
        <f>+AC1646-IF(AC$18&gt;74,(AC1646/AC$25)*$C$10)</f>
        <v/>
      </c>
      <c r="AD1647" s="61">
        <f>+AD1646-IF(AD$18&gt;74,(AD1646/AD$25)*$C$10)</f>
        <v/>
      </c>
      <c r="AE1647" s="61">
        <f>+AE1646-IF(AE$18&gt;74,(AE1646/AE$25)*$C$10)</f>
        <v/>
      </c>
      <c r="AF1647" s="61">
        <f>+AF1646-IF(AF$18&gt;74,(AF1646/AF$25)*$C$10)</f>
        <v/>
      </c>
      <c r="AG1647" s="61">
        <f>+AG1646-IF(AG$18&gt;74,(AG1646/AG$25)*$C$10)</f>
        <v/>
      </c>
      <c r="AH1647" s="61">
        <f>+AH1646-IF(AH$18&gt;74,(AH1646/AH$25)*$C$10)</f>
        <v/>
      </c>
      <c r="AI1647" s="61">
        <f>+AI1646-IF(AI$18&gt;74,(AI1646/AI$25)*$C$10)</f>
        <v/>
      </c>
      <c r="AJ1647" s="61">
        <f>+AJ1646-IF(AJ$18&gt;74,(AJ1646/AJ$25)*$C$10)</f>
        <v/>
      </c>
      <c r="AK1647" s="61">
        <f>+AK1646-IF(AK$18&gt;74,(AK1646/AK$25)*$C$10)</f>
        <v/>
      </c>
      <c r="AL1647" s="61">
        <f>+AL1646-IF(AL$18&gt;74,(AL1646/AL$25)*$C$10)</f>
        <v/>
      </c>
      <c r="AM1647" s="61">
        <f>+AM1646-IF(AM$18&gt;74,(AM1646/AM$25)*$C$10)</f>
        <v/>
      </c>
      <c r="AN1647" s="61">
        <f>+AN1646-IF(AN$18&gt;74,(AN1646/AN$25)*$C$10)</f>
        <v/>
      </c>
      <c r="AO1647" s="61">
        <f>+AO1646-IF(AO$18&gt;74,(AO1646/AO$25)*$C$10)</f>
        <v/>
      </c>
      <c r="AP1647" s="61">
        <f>+AP1646-IF(AP$18&gt;74,(AP1646/AP$25)*$C$10)</f>
        <v/>
      </c>
      <c r="AQ1647" s="61">
        <f>+AQ1646-IF(AQ$18&gt;74,(AQ1646/AQ$25)*$C$10)</f>
        <v/>
      </c>
      <c r="AR1647" s="61">
        <f>+AR1646-IF(AR$18&gt;74,(AR1646/AR$25)*$C$10)</f>
        <v/>
      </c>
      <c r="AS1647" s="61">
        <f>+AS1646-IF(AS$18&gt;74,(AS1646/AS$25)*$C$10)</f>
        <v/>
      </c>
      <c r="AT1647" s="61">
        <f>+AT1646-IF(AT$18&gt;74,(AT1646/AT$25)*$C$10)</f>
        <v/>
      </c>
      <c r="AU1647" s="61">
        <f>+AU1646-IF(AU$18&gt;74,(AU1646/AU$25)*$C$10)</f>
        <v/>
      </c>
      <c r="AV1647" s="61">
        <f>+AV1646-IF(AV$18&gt;74,(AV1646/AV$25)*$C$10)</f>
        <v/>
      </c>
      <c r="AW1647" s="61">
        <f>+AW1646-IF(AW$18&gt;74,(AW1646/AW$25)*$C$10)</f>
        <v/>
      </c>
      <c r="AX1647" s="35">
        <f>IF(AW1647&gt;0,1,0)</f>
        <v/>
      </c>
      <c r="AY1647" s="35">
        <f>IF(AL1647&gt;0,1,0)</f>
        <v/>
      </c>
      <c r="AZ1647" s="35">
        <f>IF(AG1647&gt;0,1,0)</f>
        <v/>
      </c>
      <c r="BA1647" s="35">
        <f>IF(AB1647&gt;0,1,0)</f>
        <v/>
      </c>
      <c r="BB1647" s="35">
        <f>IF(W1647&gt;0,1,0)</f>
        <v/>
      </c>
    </row>
    <row r="1648">
      <c r="B1648" s="154" t="inlineStr">
        <is>
          <t>trial 811</t>
        </is>
      </c>
      <c r="C1648" s="155">
        <f>+start-C1645</f>
        <v/>
      </c>
      <c r="D1648" s="156">
        <f>IF((C1648&lt;=0),0,((C1648-D$24)*Stock*(_xlfn.NORM.INV(RAND(),stock_ave,stock_std))+(C1648-D$24)*Bonds*(_xlfn.NORM.INV(RAND(),bond_ave,bond_std))+(C1648-D$24)*cash*(_xlfn.NORM.INV(RAND(),cash_ave,cash_std))+(C1648-D$24)))</f>
        <v/>
      </c>
      <c r="E1648" s="156">
        <f>IF((D1648&lt;=0),0,((D1648-E$24)*Stock*(_xlfn.NORM.INV(RAND(),stock_ave,stock_std))+(D1648-E$24)*Bonds*(_xlfn.NORM.INV(RAND(),bond_ave,bond_std))+(D1648-E$24)*cash*(_xlfn.NORM.INV(RAND(),cash_ave,cash_std))+(D1648-E$24)))</f>
        <v/>
      </c>
      <c r="F1648" s="156">
        <f>IF((E1648&lt;=0),0,((E1648-F$24)*Stock*(_xlfn.NORM.INV(RAND(),stock_ave,stock_std))+(E1648-F$24)*Bonds*(_xlfn.NORM.INV(RAND(),bond_ave,bond_std))+(E1648-F$24)*cash*(_xlfn.NORM.INV(RAND(),cash_ave,cash_std))+(E1648-F$24)))</f>
        <v/>
      </c>
      <c r="G1648" s="156">
        <f>IF((F1648&lt;=0),0,((F1648-G$24)*Stock*(_xlfn.NORM.INV(RAND(),stock_ave,stock_std))+(F1648-G$24)*Bonds*(_xlfn.NORM.INV(RAND(),bond_ave,bond_std))+(F1648-G$24)*cash*(_xlfn.NORM.INV(RAND(),cash_ave,cash_std))+(F1648-G$24)))</f>
        <v/>
      </c>
      <c r="H1648" s="156">
        <f>IF((G1648&lt;=0),0,((G1648-H$24)*Stock*(_xlfn.NORM.INV(RAND(),stock_ave,stock_std))+(G1648-H$24)*Bonds*(_xlfn.NORM.INV(RAND(),bond_ave,bond_std))+(G1648-H$24)*cash*(_xlfn.NORM.INV(RAND(),cash_ave,cash_std))+(G1648-H$24)))</f>
        <v/>
      </c>
      <c r="I1648" s="156">
        <f>IF((H1648&lt;=0),0,((H1648-I$24)*Stock*(_xlfn.NORM.INV(RAND(),stock_ave,stock_std))+(H1648-I$24)*Bonds*(_xlfn.NORM.INV(RAND(),bond_ave,bond_std))+(H1648-I$24)*cash*(_xlfn.NORM.INV(RAND(),cash_ave,cash_std))+(H1648-I$24)))</f>
        <v/>
      </c>
      <c r="J1648" s="156">
        <f>IF((I1648&lt;=0),0,((I1648-J$24)*Stock*(_xlfn.NORM.INV(RAND(),stock_ave,stock_std))+(I1648-J$24)*Bonds*(_xlfn.NORM.INV(RAND(),bond_ave,bond_std))+(I1648-J$24)*cash*(_xlfn.NORM.INV(RAND(),cash_ave,cash_std))+(I1648-J$24)))</f>
        <v/>
      </c>
      <c r="K1648" s="156">
        <f>IF((J1648&lt;=0),0,((J1648-K$24)*Stock*(_xlfn.NORM.INV(RAND(),stock_ave,stock_std))+(J1648-K$24)*Bonds*(_xlfn.NORM.INV(RAND(),bond_ave,bond_std))+(J1648-K$24)*cash*(_xlfn.NORM.INV(RAND(),cash_ave,cash_std))+(J1648-K$24)))</f>
        <v/>
      </c>
      <c r="L1648" s="156">
        <f>IF((K1648&lt;=0),0,((K1648-L$24)*Stock*(_xlfn.NORM.INV(RAND(),stock_ave,stock_std))+(K1648-L$24)*Bonds*(_xlfn.NORM.INV(RAND(),bond_ave,bond_std))+(K1648-L$24)*cash*(_xlfn.NORM.INV(RAND(),cash_ave,cash_std))+(K1648-L$24)))</f>
        <v/>
      </c>
      <c r="M1648" s="156">
        <f>IF((L1648&lt;=0),0,((L1648-M$24)*Stock*(_xlfn.NORM.INV(RAND(),stock_ave,stock_std))+(L1648-M$24)*Bonds*(_xlfn.NORM.INV(RAND(),bond_ave,bond_std))+(L1648-M$24)*cash*(_xlfn.NORM.INV(RAND(),cash_ave,cash_std))+(L1648-M$24)))</f>
        <v/>
      </c>
      <c r="N1648" s="156">
        <f>IF((M1648&lt;=0),0,((M1648-N$24)*Stock*(_xlfn.NORM.INV(RAND(),stock_ave,stock_std))+(M1648-N$24)*Bonds*(_xlfn.NORM.INV(RAND(),bond_ave,bond_std))+(M1648-N$24)*cash*(_xlfn.NORM.INV(RAND(),cash_ave,cash_std))+(M1648-N$24)))</f>
        <v/>
      </c>
      <c r="O1648" s="156">
        <f>IF((N1648&lt;=0),0,((N1648-O$24)*Stock*(_xlfn.NORM.INV(RAND(),stock_ave,stock_std))+(N1648-O$24)*Bonds*(_xlfn.NORM.INV(RAND(),bond_ave,bond_std))+(N1648-O$24)*cash*(_xlfn.NORM.INV(RAND(),cash_ave,cash_std))+(N1648-O$24)))</f>
        <v/>
      </c>
      <c r="P1648" s="156">
        <f>IF((O1648&lt;=0),0,((O1648-P$24)*Stock*(_xlfn.NORM.INV(RAND(),stock_ave,stock_std))+(O1648-P$24)*Bonds*(_xlfn.NORM.INV(RAND(),bond_ave,bond_std))+(O1648-P$24)*cash*(_xlfn.NORM.INV(RAND(),cash_ave,cash_std))+(O1648-P$24)))</f>
        <v/>
      </c>
      <c r="Q1648" s="156">
        <f>IF((P1648&lt;=0),0,((P1648-Q$24)*Stock*(_xlfn.NORM.INV(RAND(),stock_ave,stock_std))+(P1648-Q$24)*Bonds*(_xlfn.NORM.INV(RAND(),bond_ave,bond_std))+(P1648-Q$24)*cash*(_xlfn.NORM.INV(RAND(),cash_ave,cash_std))+(P1648-Q$24)))</f>
        <v/>
      </c>
      <c r="R1648" s="156">
        <f>IF((Q1648&lt;=0),0,((Q1648-R$24)*Stock*(_xlfn.NORM.INV(RAND(),stock_ave,stock_std))+(Q1648-R$24)*Bonds*(_xlfn.NORM.INV(RAND(),bond_ave,bond_std))+(Q1648-R$24)*cash*(_xlfn.NORM.INV(RAND(),cash_ave,cash_std))+(Q1648-R$24)))</f>
        <v/>
      </c>
      <c r="S1648" s="156">
        <f>IF((R1648&lt;=0),0,((R1648-S$24)*Stock*(_xlfn.NORM.INV(RAND(),stock_ave,stock_std))+(R1648-S$24)*Bonds*(_xlfn.NORM.INV(RAND(),bond_ave,bond_std))+(R1648-S$24)*cash*(_xlfn.NORM.INV(RAND(),cash_ave,cash_std))+(R1648-S$24)))</f>
        <v/>
      </c>
      <c r="T1648" s="156">
        <f>IF((S1648&lt;=0),0,((S1648-T$24)*Stock*(_xlfn.NORM.INV(RAND(),stock_ave,stock_std))+(S1648-T$24)*Bonds*(_xlfn.NORM.INV(RAND(),bond_ave,bond_std))+(S1648-T$24)*cash*(_xlfn.NORM.INV(RAND(),cash_ave,cash_std))+(S1648-T$24)))</f>
        <v/>
      </c>
      <c r="U1648" s="156">
        <f>IF((T1648&lt;=0),0,((T1648-U$24)*Stock*(_xlfn.NORM.INV(RAND(),stock_ave,stock_std))+(T1648-U$24)*Bonds*(_xlfn.NORM.INV(RAND(),bond_ave,bond_std))+(T1648-U$24)*cash*(_xlfn.NORM.INV(RAND(),cash_ave,cash_std))+(T1648-U$24)))</f>
        <v/>
      </c>
      <c r="V1648" s="156">
        <f>IF((U1648&lt;=0),0,((U1648-V$24)*Stock*(_xlfn.NORM.INV(RAND(),stock_ave,stock_std))+(U1648-V$24)*Bonds*(_xlfn.NORM.INV(RAND(),bond_ave,bond_std))+(U1648-V$24)*cash*(_xlfn.NORM.INV(RAND(),cash_ave,cash_std))+(U1648-V$24)))</f>
        <v/>
      </c>
      <c r="W1648" s="156">
        <f>IF((V1648&lt;=0),0,((V1648-W$24)*Stock*(_xlfn.NORM.INV(RAND(),stock_ave,stock_std))+(V1648-W$24)*Bonds*(_xlfn.NORM.INV(RAND(),bond_ave,bond_std))+(V1648-W$24)*cash*(_xlfn.NORM.INV(RAND(),cash_ave,cash_std))+(V1648-W$24)))</f>
        <v/>
      </c>
      <c r="X1648" s="156">
        <f>IF((W1648&lt;=0),0,((W1648-X$24)*Stock*(_xlfn.NORM.INV(RAND(),stock_ave,stock_std))+(W1648-X$24)*Bonds*(_xlfn.NORM.INV(RAND(),bond_ave,bond_std))+(W1648-X$24)*cash*(_xlfn.NORM.INV(RAND(),cash_ave,cash_std))+(W1648-X$24)))</f>
        <v/>
      </c>
      <c r="Y1648" s="156">
        <f>IF((X1648&lt;=0),0,((X1648-Y$24)*Stock*(_xlfn.NORM.INV(RAND(),stock_ave,stock_std))+(X1648-Y$24)*Bonds*(_xlfn.NORM.INV(RAND(),bond_ave,bond_std))+(X1648-Y$24)*cash*(_xlfn.NORM.INV(RAND(),cash_ave,cash_std))+(X1648-Y$24)))</f>
        <v/>
      </c>
      <c r="Z1648" s="156">
        <f>IF((Y1648&lt;=0),0,((Y1648-Z$24)*Stock*(_xlfn.NORM.INV(RAND(),stock_ave,stock_std))+(Y1648-Z$24)*Bonds*(_xlfn.NORM.INV(RAND(),bond_ave,bond_std))+(Y1648-Z$24)*cash*(_xlfn.NORM.INV(RAND(),cash_ave,cash_std))+(Y1648-Z$24)))</f>
        <v/>
      </c>
      <c r="AA1648" s="156">
        <f>IF((Z1648&lt;=0),0,((Z1648-AA$24)*Stock*(_xlfn.NORM.INV(RAND(),stock_ave,stock_std))+(Z1648-AA$24)*Bonds*(_xlfn.NORM.INV(RAND(),bond_ave,bond_std))+(Z1648-AA$24)*cash*(_xlfn.NORM.INV(RAND(),cash_ave,cash_std))+(Z1648-AA$24)))</f>
        <v/>
      </c>
      <c r="AB1648" s="156">
        <f>IF((AA1648&lt;=0),0,((AA1648-AB$24)*Stock*(_xlfn.NORM.INV(RAND(),stock_ave,stock_std))+(AA1648-AB$24)*Bonds*(_xlfn.NORM.INV(RAND(),bond_ave,bond_std))+(AA1648-AB$24)*cash*(_xlfn.NORM.INV(RAND(),cash_ave,cash_std))+(AA1648-AB$24)))</f>
        <v/>
      </c>
      <c r="AC1648" s="156">
        <f>IF((AB1648&lt;=0),0,((AB1648-AC$24)*Stock*(_xlfn.NORM.INV(RAND(),stock_ave,stock_std))+(AB1648-AC$24)*Bonds*(_xlfn.NORM.INV(RAND(),bond_ave,bond_std))+(AB1648-AC$24)*cash*(_xlfn.NORM.INV(RAND(),cash_ave,cash_std))+(AB1648-AC$24)))</f>
        <v/>
      </c>
      <c r="AD1648" s="156">
        <f>IF((AC1648&lt;=0),0,((AC1648-AD$24)*Stock*(_xlfn.NORM.INV(RAND(),stock_ave,stock_std))+(AC1648-AD$24)*Bonds*(_xlfn.NORM.INV(RAND(),bond_ave,bond_std))+(AC1648-AD$24)*cash*(_xlfn.NORM.INV(RAND(),cash_ave,cash_std))+(AC1648-AD$24)))</f>
        <v/>
      </c>
      <c r="AE1648" s="156">
        <f>IF((AD1648&lt;=0),0,((AD1648-AE$24)*Stock*(_xlfn.NORM.INV(RAND(),stock_ave,stock_std))+(AD1648-AE$24)*Bonds*(_xlfn.NORM.INV(RAND(),bond_ave,bond_std))+(AD1648-AE$24)*cash*(_xlfn.NORM.INV(RAND(),cash_ave,cash_std))+(AD1648-AE$24)))</f>
        <v/>
      </c>
      <c r="AF1648" s="156">
        <f>IF((AE1648&lt;=0),0,((AE1648-AF$24)*Stock*(_xlfn.NORM.INV(RAND(),stock_ave,stock_std))+(AE1648-AF$24)*Bonds*(_xlfn.NORM.INV(RAND(),bond_ave,bond_std))+(AE1648-AF$24)*cash*(_xlfn.NORM.INV(RAND(),cash_ave,cash_std))+(AE1648-AF$24)))</f>
        <v/>
      </c>
      <c r="AG1648" s="156">
        <f>IF((AF1648&lt;=0),0,((AF1648-AG$24)*Stock*(_xlfn.NORM.INV(RAND(),stock_ave,stock_std))+(AF1648-AG$24)*Bonds*(_xlfn.NORM.INV(RAND(),bond_ave,bond_std))+(AF1648-AG$24)*cash*(_xlfn.NORM.INV(RAND(),cash_ave,cash_std))+(AF1648-AG$24)))</f>
        <v/>
      </c>
      <c r="AH1648" s="156">
        <f>IF((AG1648&lt;=0),0,((AG1648-AH$24)*Stock*(_xlfn.NORM.INV(RAND(),stock_ave,stock_std))+(AG1648-AH$24)*Bonds*(_xlfn.NORM.INV(RAND(),bond_ave,bond_std))+(AG1648-AH$24)*cash*(_xlfn.NORM.INV(RAND(),cash_ave,cash_std))+(AG1648-AH$24)))</f>
        <v/>
      </c>
      <c r="AI1648" s="156">
        <f>IF((AH1648&lt;=0),0,((AH1648-AI$24)*Stock*(_xlfn.NORM.INV(RAND(),stock_ave,stock_std))+(AH1648-AI$24)*Bonds*(_xlfn.NORM.INV(RAND(),bond_ave,bond_std))+(AH1648-AI$24)*cash*(_xlfn.NORM.INV(RAND(),cash_ave,cash_std))+(AH1648-AI$24)))</f>
        <v/>
      </c>
      <c r="AJ1648" s="156">
        <f>IF((AI1648&lt;=0),0,((AI1648-AJ$24)*Stock*(_xlfn.NORM.INV(RAND(),stock_ave,stock_std))+(AI1648-AJ$24)*Bonds*(_xlfn.NORM.INV(RAND(),bond_ave,bond_std))+(AI1648-AJ$24)*cash*(_xlfn.NORM.INV(RAND(),cash_ave,cash_std))+(AI1648-AJ$24)))</f>
        <v/>
      </c>
      <c r="AK1648" s="156">
        <f>IF((AJ1648&lt;=0),0,((AJ1648-AK$24)*Stock*(_xlfn.NORM.INV(RAND(),stock_ave,stock_std))+(AJ1648-AK$24)*Bonds*(_xlfn.NORM.INV(RAND(),bond_ave,bond_std))+(AJ1648-AK$24)*cash*(_xlfn.NORM.INV(RAND(),cash_ave,cash_std))+(AJ1648-AK$24)))</f>
        <v/>
      </c>
      <c r="AL1648" s="156">
        <f>IF((AK1648&lt;=0),0,((AK1648-AL$24)*Stock*(_xlfn.NORM.INV(RAND(),stock_ave,stock_std))+(AK1648-AL$24)*Bonds*(_xlfn.NORM.INV(RAND(),bond_ave,bond_std))+(AK1648-AL$24)*cash*(_xlfn.NORM.INV(RAND(),cash_ave,cash_std))+(AK1648-AL$24)))</f>
        <v/>
      </c>
      <c r="AM1648" s="156">
        <f>IF((AL1648&lt;=0),0,((AL1648-AM$24)*Stock*(_xlfn.NORM.INV(RAND(),stock_ave,stock_std))+(AL1648-AM$24)*Bonds*(_xlfn.NORM.INV(RAND(),bond_ave,bond_std))+(AL1648-AM$24)*cash*(_xlfn.NORM.INV(RAND(),cash_ave,cash_std))+(AL1648-AM$24)))</f>
        <v/>
      </c>
      <c r="AN1648" s="156">
        <f>IF((AM1648&lt;=0),0,((AM1648-AN$24)*Stock*(_xlfn.NORM.INV(RAND(),stock_ave,stock_std))+(AM1648-AN$24)*Bonds*(_xlfn.NORM.INV(RAND(),bond_ave,bond_std))+(AM1648-AN$24)*cash*(_xlfn.NORM.INV(RAND(),cash_ave,cash_std))+(AM1648-AN$24)))</f>
        <v/>
      </c>
      <c r="AO1648" s="156">
        <f>IF((AN1648&lt;=0),0,((AN1648-AO$24)*Stock*(_xlfn.NORM.INV(RAND(),stock_ave,stock_std))+(AN1648-AO$24)*Bonds*(_xlfn.NORM.INV(RAND(),bond_ave,bond_std))+(AN1648-AO$24)*cash*(_xlfn.NORM.INV(RAND(),cash_ave,cash_std))+(AN1648-AO$24)))</f>
        <v/>
      </c>
      <c r="AP1648" s="156">
        <f>IF((AO1648&lt;=0),0,((AO1648-AP$24)*Stock*(_xlfn.NORM.INV(RAND(),stock_ave,stock_std))+(AO1648-AP$24)*Bonds*(_xlfn.NORM.INV(RAND(),bond_ave,bond_std))+(AO1648-AP$24)*cash*(_xlfn.NORM.INV(RAND(),cash_ave,cash_std))+(AO1648-AP$24)))</f>
        <v/>
      </c>
      <c r="AQ1648" s="156">
        <f>IF((AP1648&lt;=0),0,((AP1648-AQ$24)*Stock*(_xlfn.NORM.INV(RAND(),stock_ave,stock_std))+(AP1648-AQ$24)*Bonds*(_xlfn.NORM.INV(RAND(),bond_ave,bond_std))+(AP1648-AQ$24)*cash*(_xlfn.NORM.INV(RAND(),cash_ave,cash_std))+(AP1648-AQ$24)))</f>
        <v/>
      </c>
      <c r="AR1648" s="156">
        <f>IF((AQ1648&lt;=0),0,((AQ1648-AR$24)*Stock*(_xlfn.NORM.INV(RAND(),stock_ave,stock_std))+(AQ1648-AR$24)*Bonds*(_xlfn.NORM.INV(RAND(),bond_ave,bond_std))+(AQ1648-AR$24)*cash*(_xlfn.NORM.INV(RAND(),cash_ave,cash_std))+(AQ1648-AR$24)))</f>
        <v/>
      </c>
      <c r="AS1648" s="156">
        <f>IF((AR1648&lt;=0),0,((AR1648-AS$24)*Stock*(_xlfn.NORM.INV(RAND(),stock_ave,stock_std))+(AR1648-AS$24)*Bonds*(_xlfn.NORM.INV(RAND(),bond_ave,bond_std))+(AR1648-AS$24)*cash*(_xlfn.NORM.INV(RAND(),cash_ave,cash_std))+(AR1648-AS$24)))</f>
        <v/>
      </c>
      <c r="AT1648" s="156">
        <f>IF((AS1648&lt;=0),0,((AS1648-AT$24)*Stock*(_xlfn.NORM.INV(RAND(),stock_ave,stock_std))+(AS1648-AT$24)*Bonds*(_xlfn.NORM.INV(RAND(),bond_ave,bond_std))+(AS1648-AT$24)*cash*(_xlfn.NORM.INV(RAND(),cash_ave,cash_std))+(AS1648-AT$24)))</f>
        <v/>
      </c>
      <c r="AU1648" s="156">
        <f>IF((AT1648&lt;=0),0,((AT1648-AU$24)*Stock*(_xlfn.NORM.INV(RAND(),stock_ave,stock_std))+(AT1648-AU$24)*Bonds*(_xlfn.NORM.INV(RAND(),bond_ave,bond_std))+(AT1648-AU$24)*cash*(_xlfn.NORM.INV(RAND(),cash_ave,cash_std))+(AT1648-AU$24)))</f>
        <v/>
      </c>
      <c r="AV1648" s="156">
        <f>IF((AU1648&lt;=0),0,((AU1648-AV$24)*Stock*(_xlfn.NORM.INV(RAND(),stock_ave,stock_std))+(AU1648-AV$24)*Bonds*(_xlfn.NORM.INV(RAND(),bond_ave,bond_std))+(AU1648-AV$24)*cash*(_xlfn.NORM.INV(RAND(),cash_ave,cash_std))+(AU1648-AV$24)))</f>
        <v/>
      </c>
      <c r="AW1648" s="156">
        <f>IF((AV1648&lt;=0),0,((AV1648-AW$24)*Stock*(_xlfn.NORM.INV(RAND(),stock_ave,stock_std))+(AV1648-AW$24)*Bonds*(_xlfn.NORM.INV(RAND(),bond_ave,bond_std))+(AV1648-AW$24)*cash*(_xlfn.NORM.INV(RAND(),cash_ave,cash_std))+(AV1648-AW$24)))</f>
        <v/>
      </c>
      <c r="AX1648" s="159" t="n"/>
      <c r="AY1648" s="159" t="n"/>
      <c r="AZ1648" s="159" t="n"/>
      <c r="BA1648" s="159" t="n"/>
      <c r="BB1648" s="159" t="n"/>
    </row>
    <row r="1649">
      <c r="C1649" s="147" t="n"/>
      <c r="D1649" s="61">
        <f>+D1648-IF(D$18&gt;74,(D1648/D$25)*$C$10)</f>
        <v/>
      </c>
      <c r="E1649" s="61">
        <f>+E1648-IF(E$18&gt;74,(E1648/E$25)*$C$10)</f>
        <v/>
      </c>
      <c r="F1649" s="61">
        <f>+F1648-IF(F$18&gt;74,(F1648/F$25)*$C$10)</f>
        <v/>
      </c>
      <c r="G1649" s="61">
        <f>+G1648-IF(G$18&gt;74,(G1648/G$25)*$C$10)</f>
        <v/>
      </c>
      <c r="H1649" s="61">
        <f>+H1648-IF(H$18&gt;74,(H1648/H$25)*$C$10)</f>
        <v/>
      </c>
      <c r="I1649" s="61">
        <f>+I1648-IF(I$18&gt;74,(I1648/I$25)*$C$10)</f>
        <v/>
      </c>
      <c r="J1649" s="61">
        <f>+J1648-IF(J$18&gt;74,(J1648/J$25)*$C$10)</f>
        <v/>
      </c>
      <c r="K1649" s="61">
        <f>+K1648-IF(K$18&gt;74,(K1648/K$25)*$C$10)</f>
        <v/>
      </c>
      <c r="L1649" s="61">
        <f>+L1648-IF(L$18&gt;74,(L1648/L$25)*$C$10)</f>
        <v/>
      </c>
      <c r="M1649" s="61">
        <f>+M1648-IF(M$18&gt;74,(M1648/M$25)*$C$10)</f>
        <v/>
      </c>
      <c r="N1649" s="61">
        <f>+N1648-IF(N$18&gt;74,(N1648/N$25)*$C$10)</f>
        <v/>
      </c>
      <c r="O1649" s="61">
        <f>+O1648-IF(O$18&gt;74,(O1648/O$25)*$C$10)</f>
        <v/>
      </c>
      <c r="P1649" s="61">
        <f>+P1648-IF(P$18&gt;74,(P1648/P$25)*$C$10)</f>
        <v/>
      </c>
      <c r="Q1649" s="61">
        <f>+Q1648-IF(Q$18&gt;74,(Q1648/Q$25)*$C$10)</f>
        <v/>
      </c>
      <c r="R1649" s="61">
        <f>+R1648-IF(R$18&gt;74,(R1648/R$25)*$C$10)</f>
        <v/>
      </c>
      <c r="S1649" s="61">
        <f>+S1648-IF(S$18&gt;74,(S1648/S$25)*$C$10)</f>
        <v/>
      </c>
      <c r="T1649" s="61">
        <f>+T1648-IF(T$18&gt;74,(T1648/T$25)*$C$10)</f>
        <v/>
      </c>
      <c r="U1649" s="61">
        <f>+U1648-IF(U$18&gt;74,(U1648/U$25)*$C$10)</f>
        <v/>
      </c>
      <c r="V1649" s="61">
        <f>+V1648-IF(V$18&gt;74,(V1648/V$25)*$C$10)</f>
        <v/>
      </c>
      <c r="W1649" s="61">
        <f>+W1648-IF(W$18&gt;74,(W1648/W$25)*$C$10)</f>
        <v/>
      </c>
      <c r="X1649" s="61">
        <f>+X1648-IF(X$18&gt;74,(X1648/X$25)*$C$10)</f>
        <v/>
      </c>
      <c r="Y1649" s="61">
        <f>+Y1648-IF(Y$18&gt;74,(Y1648/Y$25)*$C$10)</f>
        <v/>
      </c>
      <c r="Z1649" s="61">
        <f>+Z1648-IF(Z$18&gt;74,(Z1648/Z$25)*$C$10)</f>
        <v/>
      </c>
      <c r="AA1649" s="61">
        <f>+AA1648-IF(AA$18&gt;74,(AA1648/AA$25)*$C$10)</f>
        <v/>
      </c>
      <c r="AB1649" s="61">
        <f>+AB1648-IF(AB$18&gt;74,(AB1648/AB$25)*$C$10)</f>
        <v/>
      </c>
      <c r="AC1649" s="61">
        <f>+AC1648-IF(AC$18&gt;74,(AC1648/AC$25)*$C$10)</f>
        <v/>
      </c>
      <c r="AD1649" s="61">
        <f>+AD1648-IF(AD$18&gt;74,(AD1648/AD$25)*$C$10)</f>
        <v/>
      </c>
      <c r="AE1649" s="61">
        <f>+AE1648-IF(AE$18&gt;74,(AE1648/AE$25)*$C$10)</f>
        <v/>
      </c>
      <c r="AF1649" s="61">
        <f>+AF1648-IF(AF$18&gt;74,(AF1648/AF$25)*$C$10)</f>
        <v/>
      </c>
      <c r="AG1649" s="61">
        <f>+AG1648-IF(AG$18&gt;74,(AG1648/AG$25)*$C$10)</f>
        <v/>
      </c>
      <c r="AH1649" s="61">
        <f>+AH1648-IF(AH$18&gt;74,(AH1648/AH$25)*$C$10)</f>
        <v/>
      </c>
      <c r="AI1649" s="61">
        <f>+AI1648-IF(AI$18&gt;74,(AI1648/AI$25)*$C$10)</f>
        <v/>
      </c>
      <c r="AJ1649" s="61">
        <f>+AJ1648-IF(AJ$18&gt;74,(AJ1648/AJ$25)*$C$10)</f>
        <v/>
      </c>
      <c r="AK1649" s="61">
        <f>+AK1648-IF(AK$18&gt;74,(AK1648/AK$25)*$C$10)</f>
        <v/>
      </c>
      <c r="AL1649" s="61">
        <f>+AL1648-IF(AL$18&gt;74,(AL1648/AL$25)*$C$10)</f>
        <v/>
      </c>
      <c r="AM1649" s="61">
        <f>+AM1648-IF(AM$18&gt;74,(AM1648/AM$25)*$C$10)</f>
        <v/>
      </c>
      <c r="AN1649" s="61">
        <f>+AN1648-IF(AN$18&gt;74,(AN1648/AN$25)*$C$10)</f>
        <v/>
      </c>
      <c r="AO1649" s="61">
        <f>+AO1648-IF(AO$18&gt;74,(AO1648/AO$25)*$C$10)</f>
        <v/>
      </c>
      <c r="AP1649" s="61">
        <f>+AP1648-IF(AP$18&gt;74,(AP1648/AP$25)*$C$10)</f>
        <v/>
      </c>
      <c r="AQ1649" s="61">
        <f>+AQ1648-IF(AQ$18&gt;74,(AQ1648/AQ$25)*$C$10)</f>
        <v/>
      </c>
      <c r="AR1649" s="61">
        <f>+AR1648-IF(AR$18&gt;74,(AR1648/AR$25)*$C$10)</f>
        <v/>
      </c>
      <c r="AS1649" s="61">
        <f>+AS1648-IF(AS$18&gt;74,(AS1648/AS$25)*$C$10)</f>
        <v/>
      </c>
      <c r="AT1649" s="61">
        <f>+AT1648-IF(AT$18&gt;74,(AT1648/AT$25)*$C$10)</f>
        <v/>
      </c>
      <c r="AU1649" s="61">
        <f>+AU1648-IF(AU$18&gt;74,(AU1648/AU$25)*$C$10)</f>
        <v/>
      </c>
      <c r="AV1649" s="61">
        <f>+AV1648-IF(AV$18&gt;74,(AV1648/AV$25)*$C$10)</f>
        <v/>
      </c>
      <c r="AW1649" s="61">
        <f>+AW1648-IF(AW$18&gt;74,(AW1648/AW$25)*$C$10)</f>
        <v/>
      </c>
      <c r="AX1649" s="35">
        <f>IF(AW1649&gt;0,1,0)</f>
        <v/>
      </c>
      <c r="AY1649" s="35">
        <f>IF(AL1649&gt;0,1,0)</f>
        <v/>
      </c>
      <c r="AZ1649" s="35">
        <f>IF(AG1649&gt;0,1,0)</f>
        <v/>
      </c>
      <c r="BA1649" s="35">
        <f>IF(AB1649&gt;0,1,0)</f>
        <v/>
      </c>
      <c r="BB1649" s="35">
        <f>IF(W1649&gt;0,1,0)</f>
        <v/>
      </c>
    </row>
    <row r="1650">
      <c r="B1650" s="154" t="inlineStr">
        <is>
          <t>trial 812</t>
        </is>
      </c>
      <c r="C1650" s="155">
        <f>+start-C1647</f>
        <v/>
      </c>
      <c r="D1650" s="156">
        <f>IF((C1650&lt;=0),0,((C1650-D$24)*Stock*(_xlfn.NORM.INV(RAND(),stock_ave,stock_std))+(C1650-D$24)*Bonds*(_xlfn.NORM.INV(RAND(),bond_ave,bond_std))+(C1650-D$24)*cash*(_xlfn.NORM.INV(RAND(),cash_ave,cash_std))+(C1650-D$24)))</f>
        <v/>
      </c>
      <c r="E1650" s="156">
        <f>IF((D1650&lt;=0),0,((D1650-E$24)*Stock*(_xlfn.NORM.INV(RAND(),stock_ave,stock_std))+(D1650-E$24)*Bonds*(_xlfn.NORM.INV(RAND(),bond_ave,bond_std))+(D1650-E$24)*cash*(_xlfn.NORM.INV(RAND(),cash_ave,cash_std))+(D1650-E$24)))</f>
        <v/>
      </c>
      <c r="F1650" s="156">
        <f>IF((E1650&lt;=0),0,((E1650-F$24)*Stock*(_xlfn.NORM.INV(RAND(),stock_ave,stock_std))+(E1650-F$24)*Bonds*(_xlfn.NORM.INV(RAND(),bond_ave,bond_std))+(E1650-F$24)*cash*(_xlfn.NORM.INV(RAND(),cash_ave,cash_std))+(E1650-F$24)))</f>
        <v/>
      </c>
      <c r="G1650" s="156">
        <f>IF((F1650&lt;=0),0,((F1650-G$24)*Stock*(_xlfn.NORM.INV(RAND(),stock_ave,stock_std))+(F1650-G$24)*Bonds*(_xlfn.NORM.INV(RAND(),bond_ave,bond_std))+(F1650-G$24)*cash*(_xlfn.NORM.INV(RAND(),cash_ave,cash_std))+(F1650-G$24)))</f>
        <v/>
      </c>
      <c r="H1650" s="156">
        <f>IF((G1650&lt;=0),0,((G1650-H$24)*Stock*(_xlfn.NORM.INV(RAND(),stock_ave,stock_std))+(G1650-H$24)*Bonds*(_xlfn.NORM.INV(RAND(),bond_ave,bond_std))+(G1650-H$24)*cash*(_xlfn.NORM.INV(RAND(),cash_ave,cash_std))+(G1650-H$24)))</f>
        <v/>
      </c>
      <c r="I1650" s="156">
        <f>IF((H1650&lt;=0),0,((H1650-I$24)*Stock*(_xlfn.NORM.INV(RAND(),stock_ave,stock_std))+(H1650-I$24)*Bonds*(_xlfn.NORM.INV(RAND(),bond_ave,bond_std))+(H1650-I$24)*cash*(_xlfn.NORM.INV(RAND(),cash_ave,cash_std))+(H1650-I$24)))</f>
        <v/>
      </c>
      <c r="J1650" s="156">
        <f>IF((I1650&lt;=0),0,((I1650-J$24)*Stock*(_xlfn.NORM.INV(RAND(),stock_ave,stock_std))+(I1650-J$24)*Bonds*(_xlfn.NORM.INV(RAND(),bond_ave,bond_std))+(I1650-J$24)*cash*(_xlfn.NORM.INV(RAND(),cash_ave,cash_std))+(I1650-J$24)))</f>
        <v/>
      </c>
      <c r="K1650" s="156">
        <f>IF((J1650&lt;=0),0,((J1650-K$24)*Stock*(_xlfn.NORM.INV(RAND(),stock_ave,stock_std))+(J1650-K$24)*Bonds*(_xlfn.NORM.INV(RAND(),bond_ave,bond_std))+(J1650-K$24)*cash*(_xlfn.NORM.INV(RAND(),cash_ave,cash_std))+(J1650-K$24)))</f>
        <v/>
      </c>
      <c r="L1650" s="156">
        <f>IF((K1650&lt;=0),0,((K1650-L$24)*Stock*(_xlfn.NORM.INV(RAND(),stock_ave,stock_std))+(K1650-L$24)*Bonds*(_xlfn.NORM.INV(RAND(),bond_ave,bond_std))+(K1650-L$24)*cash*(_xlfn.NORM.INV(RAND(),cash_ave,cash_std))+(K1650-L$24)))</f>
        <v/>
      </c>
      <c r="M1650" s="156">
        <f>IF((L1650&lt;=0),0,((L1650-M$24)*Stock*(_xlfn.NORM.INV(RAND(),stock_ave,stock_std))+(L1650-M$24)*Bonds*(_xlfn.NORM.INV(RAND(),bond_ave,bond_std))+(L1650-M$24)*cash*(_xlfn.NORM.INV(RAND(),cash_ave,cash_std))+(L1650-M$24)))</f>
        <v/>
      </c>
      <c r="N1650" s="156">
        <f>IF((M1650&lt;=0),0,((M1650-N$24)*Stock*(_xlfn.NORM.INV(RAND(),stock_ave,stock_std))+(M1650-N$24)*Bonds*(_xlfn.NORM.INV(RAND(),bond_ave,bond_std))+(M1650-N$24)*cash*(_xlfn.NORM.INV(RAND(),cash_ave,cash_std))+(M1650-N$24)))</f>
        <v/>
      </c>
      <c r="O1650" s="156">
        <f>IF((N1650&lt;=0),0,((N1650-O$24)*Stock*(_xlfn.NORM.INV(RAND(),stock_ave,stock_std))+(N1650-O$24)*Bonds*(_xlfn.NORM.INV(RAND(),bond_ave,bond_std))+(N1650-O$24)*cash*(_xlfn.NORM.INV(RAND(),cash_ave,cash_std))+(N1650-O$24)))</f>
        <v/>
      </c>
      <c r="P1650" s="156">
        <f>IF((O1650&lt;=0),0,((O1650-P$24)*Stock*(_xlfn.NORM.INV(RAND(),stock_ave,stock_std))+(O1650-P$24)*Bonds*(_xlfn.NORM.INV(RAND(),bond_ave,bond_std))+(O1650-P$24)*cash*(_xlfn.NORM.INV(RAND(),cash_ave,cash_std))+(O1650-P$24)))</f>
        <v/>
      </c>
      <c r="Q1650" s="156">
        <f>IF((P1650&lt;=0),0,((P1650-Q$24)*Stock*(_xlfn.NORM.INV(RAND(),stock_ave,stock_std))+(P1650-Q$24)*Bonds*(_xlfn.NORM.INV(RAND(),bond_ave,bond_std))+(P1650-Q$24)*cash*(_xlfn.NORM.INV(RAND(),cash_ave,cash_std))+(P1650-Q$24)))</f>
        <v/>
      </c>
      <c r="R1650" s="156">
        <f>IF((Q1650&lt;=0),0,((Q1650-R$24)*Stock*(_xlfn.NORM.INV(RAND(),stock_ave,stock_std))+(Q1650-R$24)*Bonds*(_xlfn.NORM.INV(RAND(),bond_ave,bond_std))+(Q1650-R$24)*cash*(_xlfn.NORM.INV(RAND(),cash_ave,cash_std))+(Q1650-R$24)))</f>
        <v/>
      </c>
      <c r="S1650" s="156">
        <f>IF((R1650&lt;=0),0,((R1650-S$24)*Stock*(_xlfn.NORM.INV(RAND(),stock_ave,stock_std))+(R1650-S$24)*Bonds*(_xlfn.NORM.INV(RAND(),bond_ave,bond_std))+(R1650-S$24)*cash*(_xlfn.NORM.INV(RAND(),cash_ave,cash_std))+(R1650-S$24)))</f>
        <v/>
      </c>
      <c r="T1650" s="156">
        <f>IF((S1650&lt;=0),0,((S1650-T$24)*Stock*(_xlfn.NORM.INV(RAND(),stock_ave,stock_std))+(S1650-T$24)*Bonds*(_xlfn.NORM.INV(RAND(),bond_ave,bond_std))+(S1650-T$24)*cash*(_xlfn.NORM.INV(RAND(),cash_ave,cash_std))+(S1650-T$24)))</f>
        <v/>
      </c>
      <c r="U1650" s="156">
        <f>IF((T1650&lt;=0),0,((T1650-U$24)*Stock*(_xlfn.NORM.INV(RAND(),stock_ave,stock_std))+(T1650-U$24)*Bonds*(_xlfn.NORM.INV(RAND(),bond_ave,bond_std))+(T1650-U$24)*cash*(_xlfn.NORM.INV(RAND(),cash_ave,cash_std))+(T1650-U$24)))</f>
        <v/>
      </c>
      <c r="V1650" s="156">
        <f>IF((U1650&lt;=0),0,((U1650-V$24)*Stock*(_xlfn.NORM.INV(RAND(),stock_ave,stock_std))+(U1650-V$24)*Bonds*(_xlfn.NORM.INV(RAND(),bond_ave,bond_std))+(U1650-V$24)*cash*(_xlfn.NORM.INV(RAND(),cash_ave,cash_std))+(U1650-V$24)))</f>
        <v/>
      </c>
      <c r="W1650" s="156">
        <f>IF((V1650&lt;=0),0,((V1650-W$24)*Stock*(_xlfn.NORM.INV(RAND(),stock_ave,stock_std))+(V1650-W$24)*Bonds*(_xlfn.NORM.INV(RAND(),bond_ave,bond_std))+(V1650-W$24)*cash*(_xlfn.NORM.INV(RAND(),cash_ave,cash_std))+(V1650-W$24)))</f>
        <v/>
      </c>
      <c r="X1650" s="156">
        <f>IF((W1650&lt;=0),0,((W1650-X$24)*Stock*(_xlfn.NORM.INV(RAND(),stock_ave,stock_std))+(W1650-X$24)*Bonds*(_xlfn.NORM.INV(RAND(),bond_ave,bond_std))+(W1650-X$24)*cash*(_xlfn.NORM.INV(RAND(),cash_ave,cash_std))+(W1650-X$24)))</f>
        <v/>
      </c>
      <c r="Y1650" s="156">
        <f>IF((X1650&lt;=0),0,((X1650-Y$24)*Stock*(_xlfn.NORM.INV(RAND(),stock_ave,stock_std))+(X1650-Y$24)*Bonds*(_xlfn.NORM.INV(RAND(),bond_ave,bond_std))+(X1650-Y$24)*cash*(_xlfn.NORM.INV(RAND(),cash_ave,cash_std))+(X1650-Y$24)))</f>
        <v/>
      </c>
      <c r="Z1650" s="156">
        <f>IF((Y1650&lt;=0),0,((Y1650-Z$24)*Stock*(_xlfn.NORM.INV(RAND(),stock_ave,stock_std))+(Y1650-Z$24)*Bonds*(_xlfn.NORM.INV(RAND(),bond_ave,bond_std))+(Y1650-Z$24)*cash*(_xlfn.NORM.INV(RAND(),cash_ave,cash_std))+(Y1650-Z$24)))</f>
        <v/>
      </c>
      <c r="AA1650" s="156">
        <f>IF((Z1650&lt;=0),0,((Z1650-AA$24)*Stock*(_xlfn.NORM.INV(RAND(),stock_ave,stock_std))+(Z1650-AA$24)*Bonds*(_xlfn.NORM.INV(RAND(),bond_ave,bond_std))+(Z1650-AA$24)*cash*(_xlfn.NORM.INV(RAND(),cash_ave,cash_std))+(Z1650-AA$24)))</f>
        <v/>
      </c>
      <c r="AB1650" s="156">
        <f>IF((AA1650&lt;=0),0,((AA1650-AB$24)*Stock*(_xlfn.NORM.INV(RAND(),stock_ave,stock_std))+(AA1650-AB$24)*Bonds*(_xlfn.NORM.INV(RAND(),bond_ave,bond_std))+(AA1650-AB$24)*cash*(_xlfn.NORM.INV(RAND(),cash_ave,cash_std))+(AA1650-AB$24)))</f>
        <v/>
      </c>
      <c r="AC1650" s="156">
        <f>IF((AB1650&lt;=0),0,((AB1650-AC$24)*Stock*(_xlfn.NORM.INV(RAND(),stock_ave,stock_std))+(AB1650-AC$24)*Bonds*(_xlfn.NORM.INV(RAND(),bond_ave,bond_std))+(AB1650-AC$24)*cash*(_xlfn.NORM.INV(RAND(),cash_ave,cash_std))+(AB1650-AC$24)))</f>
        <v/>
      </c>
      <c r="AD1650" s="156">
        <f>IF((AC1650&lt;=0),0,((AC1650-AD$24)*Stock*(_xlfn.NORM.INV(RAND(),stock_ave,stock_std))+(AC1650-AD$24)*Bonds*(_xlfn.NORM.INV(RAND(),bond_ave,bond_std))+(AC1650-AD$24)*cash*(_xlfn.NORM.INV(RAND(),cash_ave,cash_std))+(AC1650-AD$24)))</f>
        <v/>
      </c>
      <c r="AE1650" s="156">
        <f>IF((AD1650&lt;=0),0,((AD1650-AE$24)*Stock*(_xlfn.NORM.INV(RAND(),stock_ave,stock_std))+(AD1650-AE$24)*Bonds*(_xlfn.NORM.INV(RAND(),bond_ave,bond_std))+(AD1650-AE$24)*cash*(_xlfn.NORM.INV(RAND(),cash_ave,cash_std))+(AD1650-AE$24)))</f>
        <v/>
      </c>
      <c r="AF1650" s="156">
        <f>IF((AE1650&lt;=0),0,((AE1650-AF$24)*Stock*(_xlfn.NORM.INV(RAND(),stock_ave,stock_std))+(AE1650-AF$24)*Bonds*(_xlfn.NORM.INV(RAND(),bond_ave,bond_std))+(AE1650-AF$24)*cash*(_xlfn.NORM.INV(RAND(),cash_ave,cash_std))+(AE1650-AF$24)))</f>
        <v/>
      </c>
      <c r="AG1650" s="156">
        <f>IF((AF1650&lt;=0),0,((AF1650-AG$24)*Stock*(_xlfn.NORM.INV(RAND(),stock_ave,stock_std))+(AF1650-AG$24)*Bonds*(_xlfn.NORM.INV(RAND(),bond_ave,bond_std))+(AF1650-AG$24)*cash*(_xlfn.NORM.INV(RAND(),cash_ave,cash_std))+(AF1650-AG$24)))</f>
        <v/>
      </c>
      <c r="AH1650" s="156">
        <f>IF((AG1650&lt;=0),0,((AG1650-AH$24)*Stock*(_xlfn.NORM.INV(RAND(),stock_ave,stock_std))+(AG1650-AH$24)*Bonds*(_xlfn.NORM.INV(RAND(),bond_ave,bond_std))+(AG1650-AH$24)*cash*(_xlfn.NORM.INV(RAND(),cash_ave,cash_std))+(AG1650-AH$24)))</f>
        <v/>
      </c>
      <c r="AI1650" s="156">
        <f>IF((AH1650&lt;=0),0,((AH1650-AI$24)*Stock*(_xlfn.NORM.INV(RAND(),stock_ave,stock_std))+(AH1650-AI$24)*Bonds*(_xlfn.NORM.INV(RAND(),bond_ave,bond_std))+(AH1650-AI$24)*cash*(_xlfn.NORM.INV(RAND(),cash_ave,cash_std))+(AH1650-AI$24)))</f>
        <v/>
      </c>
      <c r="AJ1650" s="156">
        <f>IF((AI1650&lt;=0),0,((AI1650-AJ$24)*Stock*(_xlfn.NORM.INV(RAND(),stock_ave,stock_std))+(AI1650-AJ$24)*Bonds*(_xlfn.NORM.INV(RAND(),bond_ave,bond_std))+(AI1650-AJ$24)*cash*(_xlfn.NORM.INV(RAND(),cash_ave,cash_std))+(AI1650-AJ$24)))</f>
        <v/>
      </c>
      <c r="AK1650" s="156">
        <f>IF((AJ1650&lt;=0),0,((AJ1650-AK$24)*Stock*(_xlfn.NORM.INV(RAND(),stock_ave,stock_std))+(AJ1650-AK$24)*Bonds*(_xlfn.NORM.INV(RAND(),bond_ave,bond_std))+(AJ1650-AK$24)*cash*(_xlfn.NORM.INV(RAND(),cash_ave,cash_std))+(AJ1650-AK$24)))</f>
        <v/>
      </c>
      <c r="AL1650" s="156">
        <f>IF((AK1650&lt;=0),0,((AK1650-AL$24)*Stock*(_xlfn.NORM.INV(RAND(),stock_ave,stock_std))+(AK1650-AL$24)*Bonds*(_xlfn.NORM.INV(RAND(),bond_ave,bond_std))+(AK1650-AL$24)*cash*(_xlfn.NORM.INV(RAND(),cash_ave,cash_std))+(AK1650-AL$24)))</f>
        <v/>
      </c>
      <c r="AM1650" s="156">
        <f>IF((AL1650&lt;=0),0,((AL1650-AM$24)*Stock*(_xlfn.NORM.INV(RAND(),stock_ave,stock_std))+(AL1650-AM$24)*Bonds*(_xlfn.NORM.INV(RAND(),bond_ave,bond_std))+(AL1650-AM$24)*cash*(_xlfn.NORM.INV(RAND(),cash_ave,cash_std))+(AL1650-AM$24)))</f>
        <v/>
      </c>
      <c r="AN1650" s="156">
        <f>IF((AM1650&lt;=0),0,((AM1650-AN$24)*Stock*(_xlfn.NORM.INV(RAND(),stock_ave,stock_std))+(AM1650-AN$24)*Bonds*(_xlfn.NORM.INV(RAND(),bond_ave,bond_std))+(AM1650-AN$24)*cash*(_xlfn.NORM.INV(RAND(),cash_ave,cash_std))+(AM1650-AN$24)))</f>
        <v/>
      </c>
      <c r="AO1650" s="156">
        <f>IF((AN1650&lt;=0),0,((AN1650-AO$24)*Stock*(_xlfn.NORM.INV(RAND(),stock_ave,stock_std))+(AN1650-AO$24)*Bonds*(_xlfn.NORM.INV(RAND(),bond_ave,bond_std))+(AN1650-AO$24)*cash*(_xlfn.NORM.INV(RAND(),cash_ave,cash_std))+(AN1650-AO$24)))</f>
        <v/>
      </c>
      <c r="AP1650" s="156">
        <f>IF((AO1650&lt;=0),0,((AO1650-AP$24)*Stock*(_xlfn.NORM.INV(RAND(),stock_ave,stock_std))+(AO1650-AP$24)*Bonds*(_xlfn.NORM.INV(RAND(),bond_ave,bond_std))+(AO1650-AP$24)*cash*(_xlfn.NORM.INV(RAND(),cash_ave,cash_std))+(AO1650-AP$24)))</f>
        <v/>
      </c>
      <c r="AQ1650" s="156">
        <f>IF((AP1650&lt;=0),0,((AP1650-AQ$24)*Stock*(_xlfn.NORM.INV(RAND(),stock_ave,stock_std))+(AP1650-AQ$24)*Bonds*(_xlfn.NORM.INV(RAND(),bond_ave,bond_std))+(AP1650-AQ$24)*cash*(_xlfn.NORM.INV(RAND(),cash_ave,cash_std))+(AP1650-AQ$24)))</f>
        <v/>
      </c>
      <c r="AR1650" s="156">
        <f>IF((AQ1650&lt;=0),0,((AQ1650-AR$24)*Stock*(_xlfn.NORM.INV(RAND(),stock_ave,stock_std))+(AQ1650-AR$24)*Bonds*(_xlfn.NORM.INV(RAND(),bond_ave,bond_std))+(AQ1650-AR$24)*cash*(_xlfn.NORM.INV(RAND(),cash_ave,cash_std))+(AQ1650-AR$24)))</f>
        <v/>
      </c>
      <c r="AS1650" s="156">
        <f>IF((AR1650&lt;=0),0,((AR1650-AS$24)*Stock*(_xlfn.NORM.INV(RAND(),stock_ave,stock_std))+(AR1650-AS$24)*Bonds*(_xlfn.NORM.INV(RAND(),bond_ave,bond_std))+(AR1650-AS$24)*cash*(_xlfn.NORM.INV(RAND(),cash_ave,cash_std))+(AR1650-AS$24)))</f>
        <v/>
      </c>
      <c r="AT1650" s="156">
        <f>IF((AS1650&lt;=0),0,((AS1650-AT$24)*Stock*(_xlfn.NORM.INV(RAND(),stock_ave,stock_std))+(AS1650-AT$24)*Bonds*(_xlfn.NORM.INV(RAND(),bond_ave,bond_std))+(AS1650-AT$24)*cash*(_xlfn.NORM.INV(RAND(),cash_ave,cash_std))+(AS1650-AT$24)))</f>
        <v/>
      </c>
      <c r="AU1650" s="156">
        <f>IF((AT1650&lt;=0),0,((AT1650-AU$24)*Stock*(_xlfn.NORM.INV(RAND(),stock_ave,stock_std))+(AT1650-AU$24)*Bonds*(_xlfn.NORM.INV(RAND(),bond_ave,bond_std))+(AT1650-AU$24)*cash*(_xlfn.NORM.INV(RAND(),cash_ave,cash_std))+(AT1650-AU$24)))</f>
        <v/>
      </c>
      <c r="AV1650" s="156">
        <f>IF((AU1650&lt;=0),0,((AU1650-AV$24)*Stock*(_xlfn.NORM.INV(RAND(),stock_ave,stock_std))+(AU1650-AV$24)*Bonds*(_xlfn.NORM.INV(RAND(),bond_ave,bond_std))+(AU1650-AV$24)*cash*(_xlfn.NORM.INV(RAND(),cash_ave,cash_std))+(AU1650-AV$24)))</f>
        <v/>
      </c>
      <c r="AW1650" s="156">
        <f>IF((AV1650&lt;=0),0,((AV1650-AW$24)*Stock*(_xlfn.NORM.INV(RAND(),stock_ave,stock_std))+(AV1650-AW$24)*Bonds*(_xlfn.NORM.INV(RAND(),bond_ave,bond_std))+(AV1650-AW$24)*cash*(_xlfn.NORM.INV(RAND(),cash_ave,cash_std))+(AV1650-AW$24)))</f>
        <v/>
      </c>
      <c r="AX1650" s="159" t="n"/>
      <c r="AY1650" s="159" t="n"/>
      <c r="AZ1650" s="159" t="n"/>
      <c r="BA1650" s="159" t="n"/>
      <c r="BB1650" s="159" t="n"/>
    </row>
    <row r="1651">
      <c r="C1651" s="147" t="n"/>
      <c r="D1651" s="61">
        <f>+D1650-IF(D$18&gt;74,(D1650/D$25)*$C$10)</f>
        <v/>
      </c>
      <c r="E1651" s="61">
        <f>+E1650-IF(E$18&gt;74,(E1650/E$25)*$C$10)</f>
        <v/>
      </c>
      <c r="F1651" s="61">
        <f>+F1650-IF(F$18&gt;74,(F1650/F$25)*$C$10)</f>
        <v/>
      </c>
      <c r="G1651" s="61">
        <f>+G1650-IF(G$18&gt;74,(G1650/G$25)*$C$10)</f>
        <v/>
      </c>
      <c r="H1651" s="61">
        <f>+H1650-IF(H$18&gt;74,(H1650/H$25)*$C$10)</f>
        <v/>
      </c>
      <c r="I1651" s="61">
        <f>+I1650-IF(I$18&gt;74,(I1650/I$25)*$C$10)</f>
        <v/>
      </c>
      <c r="J1651" s="61">
        <f>+J1650-IF(J$18&gt;74,(J1650/J$25)*$C$10)</f>
        <v/>
      </c>
      <c r="K1651" s="61">
        <f>+K1650-IF(K$18&gt;74,(K1650/K$25)*$C$10)</f>
        <v/>
      </c>
      <c r="L1651" s="61">
        <f>+L1650-IF(L$18&gt;74,(L1650/L$25)*$C$10)</f>
        <v/>
      </c>
      <c r="M1651" s="61">
        <f>+M1650-IF(M$18&gt;74,(M1650/M$25)*$C$10)</f>
        <v/>
      </c>
      <c r="N1651" s="61">
        <f>+N1650-IF(N$18&gt;74,(N1650/N$25)*$C$10)</f>
        <v/>
      </c>
      <c r="O1651" s="61">
        <f>+O1650-IF(O$18&gt;74,(O1650/O$25)*$C$10)</f>
        <v/>
      </c>
      <c r="P1651" s="61">
        <f>+P1650-IF(P$18&gt;74,(P1650/P$25)*$C$10)</f>
        <v/>
      </c>
      <c r="Q1651" s="61">
        <f>+Q1650-IF(Q$18&gt;74,(Q1650/Q$25)*$C$10)</f>
        <v/>
      </c>
      <c r="R1651" s="61">
        <f>+R1650-IF(R$18&gt;74,(R1650/R$25)*$C$10)</f>
        <v/>
      </c>
      <c r="S1651" s="61">
        <f>+S1650-IF(S$18&gt;74,(S1650/S$25)*$C$10)</f>
        <v/>
      </c>
      <c r="T1651" s="61">
        <f>+T1650-IF(T$18&gt;74,(T1650/T$25)*$C$10)</f>
        <v/>
      </c>
      <c r="U1651" s="61">
        <f>+U1650-IF(U$18&gt;74,(U1650/U$25)*$C$10)</f>
        <v/>
      </c>
      <c r="V1651" s="61">
        <f>+V1650-IF(V$18&gt;74,(V1650/V$25)*$C$10)</f>
        <v/>
      </c>
      <c r="W1651" s="61">
        <f>+W1650-IF(W$18&gt;74,(W1650/W$25)*$C$10)</f>
        <v/>
      </c>
      <c r="X1651" s="61">
        <f>+X1650-IF(X$18&gt;74,(X1650/X$25)*$C$10)</f>
        <v/>
      </c>
      <c r="Y1651" s="61">
        <f>+Y1650-IF(Y$18&gt;74,(Y1650/Y$25)*$C$10)</f>
        <v/>
      </c>
      <c r="Z1651" s="61">
        <f>+Z1650-IF(Z$18&gt;74,(Z1650/Z$25)*$C$10)</f>
        <v/>
      </c>
      <c r="AA1651" s="61">
        <f>+AA1650-IF(AA$18&gt;74,(AA1650/AA$25)*$C$10)</f>
        <v/>
      </c>
      <c r="AB1651" s="61">
        <f>+AB1650-IF(AB$18&gt;74,(AB1650/AB$25)*$C$10)</f>
        <v/>
      </c>
      <c r="AC1651" s="61">
        <f>+AC1650-IF(AC$18&gt;74,(AC1650/AC$25)*$C$10)</f>
        <v/>
      </c>
      <c r="AD1651" s="61">
        <f>+AD1650-IF(AD$18&gt;74,(AD1650/AD$25)*$C$10)</f>
        <v/>
      </c>
      <c r="AE1651" s="61">
        <f>+AE1650-IF(AE$18&gt;74,(AE1650/AE$25)*$C$10)</f>
        <v/>
      </c>
      <c r="AF1651" s="61">
        <f>+AF1650-IF(AF$18&gt;74,(AF1650/AF$25)*$C$10)</f>
        <v/>
      </c>
      <c r="AG1651" s="61">
        <f>+AG1650-IF(AG$18&gt;74,(AG1650/AG$25)*$C$10)</f>
        <v/>
      </c>
      <c r="AH1651" s="61">
        <f>+AH1650-IF(AH$18&gt;74,(AH1650/AH$25)*$C$10)</f>
        <v/>
      </c>
      <c r="AI1651" s="61">
        <f>+AI1650-IF(AI$18&gt;74,(AI1650/AI$25)*$C$10)</f>
        <v/>
      </c>
      <c r="AJ1651" s="61">
        <f>+AJ1650-IF(AJ$18&gt;74,(AJ1650/AJ$25)*$C$10)</f>
        <v/>
      </c>
      <c r="AK1651" s="61">
        <f>+AK1650-IF(AK$18&gt;74,(AK1650/AK$25)*$C$10)</f>
        <v/>
      </c>
      <c r="AL1651" s="61">
        <f>+AL1650-IF(AL$18&gt;74,(AL1650/AL$25)*$C$10)</f>
        <v/>
      </c>
      <c r="AM1651" s="61">
        <f>+AM1650-IF(AM$18&gt;74,(AM1650/AM$25)*$C$10)</f>
        <v/>
      </c>
      <c r="AN1651" s="61">
        <f>+AN1650-IF(AN$18&gt;74,(AN1650/AN$25)*$C$10)</f>
        <v/>
      </c>
      <c r="AO1651" s="61">
        <f>+AO1650-IF(AO$18&gt;74,(AO1650/AO$25)*$C$10)</f>
        <v/>
      </c>
      <c r="AP1651" s="61">
        <f>+AP1650-IF(AP$18&gt;74,(AP1650/AP$25)*$C$10)</f>
        <v/>
      </c>
      <c r="AQ1651" s="61">
        <f>+AQ1650-IF(AQ$18&gt;74,(AQ1650/AQ$25)*$C$10)</f>
        <v/>
      </c>
      <c r="AR1651" s="61">
        <f>+AR1650-IF(AR$18&gt;74,(AR1650/AR$25)*$C$10)</f>
        <v/>
      </c>
      <c r="AS1651" s="61">
        <f>+AS1650-IF(AS$18&gt;74,(AS1650/AS$25)*$C$10)</f>
        <v/>
      </c>
      <c r="AT1651" s="61">
        <f>+AT1650-IF(AT$18&gt;74,(AT1650/AT$25)*$C$10)</f>
        <v/>
      </c>
      <c r="AU1651" s="61">
        <f>+AU1650-IF(AU$18&gt;74,(AU1650/AU$25)*$C$10)</f>
        <v/>
      </c>
      <c r="AV1651" s="61">
        <f>+AV1650-IF(AV$18&gt;74,(AV1650/AV$25)*$C$10)</f>
        <v/>
      </c>
      <c r="AW1651" s="61">
        <f>+AW1650-IF(AW$18&gt;74,(AW1650/AW$25)*$C$10)</f>
        <v/>
      </c>
      <c r="AX1651" s="35">
        <f>IF(AW1651&gt;0,1,0)</f>
        <v/>
      </c>
      <c r="AY1651" s="35">
        <f>IF(AL1651&gt;0,1,0)</f>
        <v/>
      </c>
      <c r="AZ1651" s="35">
        <f>IF(AG1651&gt;0,1,0)</f>
        <v/>
      </c>
      <c r="BA1651" s="35">
        <f>IF(AB1651&gt;0,1,0)</f>
        <v/>
      </c>
      <c r="BB1651" s="35">
        <f>IF(W1651&gt;0,1,0)</f>
        <v/>
      </c>
    </row>
    <row r="1652">
      <c r="B1652" s="154" t="inlineStr">
        <is>
          <t>trial 813</t>
        </is>
      </c>
      <c r="C1652" s="155">
        <f>+start-C1649</f>
        <v/>
      </c>
      <c r="D1652" s="156">
        <f>IF((C1652&lt;=0),0,((C1652-D$24)*Stock*(_xlfn.NORM.INV(RAND(),stock_ave,stock_std))+(C1652-D$24)*Bonds*(_xlfn.NORM.INV(RAND(),bond_ave,bond_std))+(C1652-D$24)*cash*(_xlfn.NORM.INV(RAND(),cash_ave,cash_std))+(C1652-D$24)))</f>
        <v/>
      </c>
      <c r="E1652" s="156">
        <f>IF((D1652&lt;=0),0,((D1652-E$24)*Stock*(_xlfn.NORM.INV(RAND(),stock_ave,stock_std))+(D1652-E$24)*Bonds*(_xlfn.NORM.INV(RAND(),bond_ave,bond_std))+(D1652-E$24)*cash*(_xlfn.NORM.INV(RAND(),cash_ave,cash_std))+(D1652-E$24)))</f>
        <v/>
      </c>
      <c r="F1652" s="156">
        <f>IF((E1652&lt;=0),0,((E1652-F$24)*Stock*(_xlfn.NORM.INV(RAND(),stock_ave,stock_std))+(E1652-F$24)*Bonds*(_xlfn.NORM.INV(RAND(),bond_ave,bond_std))+(E1652-F$24)*cash*(_xlfn.NORM.INV(RAND(),cash_ave,cash_std))+(E1652-F$24)))</f>
        <v/>
      </c>
      <c r="G1652" s="156">
        <f>IF((F1652&lt;=0),0,((F1652-G$24)*Stock*(_xlfn.NORM.INV(RAND(),stock_ave,stock_std))+(F1652-G$24)*Bonds*(_xlfn.NORM.INV(RAND(),bond_ave,bond_std))+(F1652-G$24)*cash*(_xlfn.NORM.INV(RAND(),cash_ave,cash_std))+(F1652-G$24)))</f>
        <v/>
      </c>
      <c r="H1652" s="156">
        <f>IF((G1652&lt;=0),0,((G1652-H$24)*Stock*(_xlfn.NORM.INV(RAND(),stock_ave,stock_std))+(G1652-H$24)*Bonds*(_xlfn.NORM.INV(RAND(),bond_ave,bond_std))+(G1652-H$24)*cash*(_xlfn.NORM.INV(RAND(),cash_ave,cash_std))+(G1652-H$24)))</f>
        <v/>
      </c>
      <c r="I1652" s="156">
        <f>IF((H1652&lt;=0),0,((H1652-I$24)*Stock*(_xlfn.NORM.INV(RAND(),stock_ave,stock_std))+(H1652-I$24)*Bonds*(_xlfn.NORM.INV(RAND(),bond_ave,bond_std))+(H1652-I$24)*cash*(_xlfn.NORM.INV(RAND(),cash_ave,cash_std))+(H1652-I$24)))</f>
        <v/>
      </c>
      <c r="J1652" s="156">
        <f>IF((I1652&lt;=0),0,((I1652-J$24)*Stock*(_xlfn.NORM.INV(RAND(),stock_ave,stock_std))+(I1652-J$24)*Bonds*(_xlfn.NORM.INV(RAND(),bond_ave,bond_std))+(I1652-J$24)*cash*(_xlfn.NORM.INV(RAND(),cash_ave,cash_std))+(I1652-J$24)))</f>
        <v/>
      </c>
      <c r="K1652" s="156">
        <f>IF((J1652&lt;=0),0,((J1652-K$24)*Stock*(_xlfn.NORM.INV(RAND(),stock_ave,stock_std))+(J1652-K$24)*Bonds*(_xlfn.NORM.INV(RAND(),bond_ave,bond_std))+(J1652-K$24)*cash*(_xlfn.NORM.INV(RAND(),cash_ave,cash_std))+(J1652-K$24)))</f>
        <v/>
      </c>
      <c r="L1652" s="156">
        <f>IF((K1652&lt;=0),0,((K1652-L$24)*Stock*(_xlfn.NORM.INV(RAND(),stock_ave,stock_std))+(K1652-L$24)*Bonds*(_xlfn.NORM.INV(RAND(),bond_ave,bond_std))+(K1652-L$24)*cash*(_xlfn.NORM.INV(RAND(),cash_ave,cash_std))+(K1652-L$24)))</f>
        <v/>
      </c>
      <c r="M1652" s="156">
        <f>IF((L1652&lt;=0),0,((L1652-M$24)*Stock*(_xlfn.NORM.INV(RAND(),stock_ave,stock_std))+(L1652-M$24)*Bonds*(_xlfn.NORM.INV(RAND(),bond_ave,bond_std))+(L1652-M$24)*cash*(_xlfn.NORM.INV(RAND(),cash_ave,cash_std))+(L1652-M$24)))</f>
        <v/>
      </c>
      <c r="N1652" s="156">
        <f>IF((M1652&lt;=0),0,((M1652-N$24)*Stock*(_xlfn.NORM.INV(RAND(),stock_ave,stock_std))+(M1652-N$24)*Bonds*(_xlfn.NORM.INV(RAND(),bond_ave,bond_std))+(M1652-N$24)*cash*(_xlfn.NORM.INV(RAND(),cash_ave,cash_std))+(M1652-N$24)))</f>
        <v/>
      </c>
      <c r="O1652" s="156">
        <f>IF((N1652&lt;=0),0,((N1652-O$24)*Stock*(_xlfn.NORM.INV(RAND(),stock_ave,stock_std))+(N1652-O$24)*Bonds*(_xlfn.NORM.INV(RAND(),bond_ave,bond_std))+(N1652-O$24)*cash*(_xlfn.NORM.INV(RAND(),cash_ave,cash_std))+(N1652-O$24)))</f>
        <v/>
      </c>
      <c r="P1652" s="156">
        <f>IF((O1652&lt;=0),0,((O1652-P$24)*Stock*(_xlfn.NORM.INV(RAND(),stock_ave,stock_std))+(O1652-P$24)*Bonds*(_xlfn.NORM.INV(RAND(),bond_ave,bond_std))+(O1652-P$24)*cash*(_xlfn.NORM.INV(RAND(),cash_ave,cash_std))+(O1652-P$24)))</f>
        <v/>
      </c>
      <c r="Q1652" s="156">
        <f>IF((P1652&lt;=0),0,((P1652-Q$24)*Stock*(_xlfn.NORM.INV(RAND(),stock_ave,stock_std))+(P1652-Q$24)*Bonds*(_xlfn.NORM.INV(RAND(),bond_ave,bond_std))+(P1652-Q$24)*cash*(_xlfn.NORM.INV(RAND(),cash_ave,cash_std))+(P1652-Q$24)))</f>
        <v/>
      </c>
      <c r="R1652" s="156">
        <f>IF((Q1652&lt;=0),0,((Q1652-R$24)*Stock*(_xlfn.NORM.INV(RAND(),stock_ave,stock_std))+(Q1652-R$24)*Bonds*(_xlfn.NORM.INV(RAND(),bond_ave,bond_std))+(Q1652-R$24)*cash*(_xlfn.NORM.INV(RAND(),cash_ave,cash_std))+(Q1652-R$24)))</f>
        <v/>
      </c>
      <c r="S1652" s="156">
        <f>IF((R1652&lt;=0),0,((R1652-S$24)*Stock*(_xlfn.NORM.INV(RAND(),stock_ave,stock_std))+(R1652-S$24)*Bonds*(_xlfn.NORM.INV(RAND(),bond_ave,bond_std))+(R1652-S$24)*cash*(_xlfn.NORM.INV(RAND(),cash_ave,cash_std))+(R1652-S$24)))</f>
        <v/>
      </c>
      <c r="T1652" s="156">
        <f>IF((S1652&lt;=0),0,((S1652-T$24)*Stock*(_xlfn.NORM.INV(RAND(),stock_ave,stock_std))+(S1652-T$24)*Bonds*(_xlfn.NORM.INV(RAND(),bond_ave,bond_std))+(S1652-T$24)*cash*(_xlfn.NORM.INV(RAND(),cash_ave,cash_std))+(S1652-T$24)))</f>
        <v/>
      </c>
      <c r="U1652" s="156">
        <f>IF((T1652&lt;=0),0,((T1652-U$24)*Stock*(_xlfn.NORM.INV(RAND(),stock_ave,stock_std))+(T1652-U$24)*Bonds*(_xlfn.NORM.INV(RAND(),bond_ave,bond_std))+(T1652-U$24)*cash*(_xlfn.NORM.INV(RAND(),cash_ave,cash_std))+(T1652-U$24)))</f>
        <v/>
      </c>
      <c r="V1652" s="156">
        <f>IF((U1652&lt;=0),0,((U1652-V$24)*Stock*(_xlfn.NORM.INV(RAND(),stock_ave,stock_std))+(U1652-V$24)*Bonds*(_xlfn.NORM.INV(RAND(),bond_ave,bond_std))+(U1652-V$24)*cash*(_xlfn.NORM.INV(RAND(),cash_ave,cash_std))+(U1652-V$24)))</f>
        <v/>
      </c>
      <c r="W1652" s="156">
        <f>IF((V1652&lt;=0),0,((V1652-W$24)*Stock*(_xlfn.NORM.INV(RAND(),stock_ave,stock_std))+(V1652-W$24)*Bonds*(_xlfn.NORM.INV(RAND(),bond_ave,bond_std))+(V1652-W$24)*cash*(_xlfn.NORM.INV(RAND(),cash_ave,cash_std))+(V1652-W$24)))</f>
        <v/>
      </c>
      <c r="X1652" s="156">
        <f>IF((W1652&lt;=0),0,((W1652-X$24)*Stock*(_xlfn.NORM.INV(RAND(),stock_ave,stock_std))+(W1652-X$24)*Bonds*(_xlfn.NORM.INV(RAND(),bond_ave,bond_std))+(W1652-X$24)*cash*(_xlfn.NORM.INV(RAND(),cash_ave,cash_std))+(W1652-X$24)))</f>
        <v/>
      </c>
      <c r="Y1652" s="156">
        <f>IF((X1652&lt;=0),0,((X1652-Y$24)*Stock*(_xlfn.NORM.INV(RAND(),stock_ave,stock_std))+(X1652-Y$24)*Bonds*(_xlfn.NORM.INV(RAND(),bond_ave,bond_std))+(X1652-Y$24)*cash*(_xlfn.NORM.INV(RAND(),cash_ave,cash_std))+(X1652-Y$24)))</f>
        <v/>
      </c>
      <c r="Z1652" s="156">
        <f>IF((Y1652&lt;=0),0,((Y1652-Z$24)*Stock*(_xlfn.NORM.INV(RAND(),stock_ave,stock_std))+(Y1652-Z$24)*Bonds*(_xlfn.NORM.INV(RAND(),bond_ave,bond_std))+(Y1652-Z$24)*cash*(_xlfn.NORM.INV(RAND(),cash_ave,cash_std))+(Y1652-Z$24)))</f>
        <v/>
      </c>
      <c r="AA1652" s="156">
        <f>IF((Z1652&lt;=0),0,((Z1652-AA$24)*Stock*(_xlfn.NORM.INV(RAND(),stock_ave,stock_std))+(Z1652-AA$24)*Bonds*(_xlfn.NORM.INV(RAND(),bond_ave,bond_std))+(Z1652-AA$24)*cash*(_xlfn.NORM.INV(RAND(),cash_ave,cash_std))+(Z1652-AA$24)))</f>
        <v/>
      </c>
      <c r="AB1652" s="156">
        <f>IF((AA1652&lt;=0),0,((AA1652-AB$24)*Stock*(_xlfn.NORM.INV(RAND(),stock_ave,stock_std))+(AA1652-AB$24)*Bonds*(_xlfn.NORM.INV(RAND(),bond_ave,bond_std))+(AA1652-AB$24)*cash*(_xlfn.NORM.INV(RAND(),cash_ave,cash_std))+(AA1652-AB$24)))</f>
        <v/>
      </c>
      <c r="AC1652" s="156">
        <f>IF((AB1652&lt;=0),0,((AB1652-AC$24)*Stock*(_xlfn.NORM.INV(RAND(),stock_ave,stock_std))+(AB1652-AC$24)*Bonds*(_xlfn.NORM.INV(RAND(),bond_ave,bond_std))+(AB1652-AC$24)*cash*(_xlfn.NORM.INV(RAND(),cash_ave,cash_std))+(AB1652-AC$24)))</f>
        <v/>
      </c>
      <c r="AD1652" s="156">
        <f>IF((AC1652&lt;=0),0,((AC1652-AD$24)*Stock*(_xlfn.NORM.INV(RAND(),stock_ave,stock_std))+(AC1652-AD$24)*Bonds*(_xlfn.NORM.INV(RAND(),bond_ave,bond_std))+(AC1652-AD$24)*cash*(_xlfn.NORM.INV(RAND(),cash_ave,cash_std))+(AC1652-AD$24)))</f>
        <v/>
      </c>
      <c r="AE1652" s="156">
        <f>IF((AD1652&lt;=0),0,((AD1652-AE$24)*Stock*(_xlfn.NORM.INV(RAND(),stock_ave,stock_std))+(AD1652-AE$24)*Bonds*(_xlfn.NORM.INV(RAND(),bond_ave,bond_std))+(AD1652-AE$24)*cash*(_xlfn.NORM.INV(RAND(),cash_ave,cash_std))+(AD1652-AE$24)))</f>
        <v/>
      </c>
      <c r="AF1652" s="156">
        <f>IF((AE1652&lt;=0),0,((AE1652-AF$24)*Stock*(_xlfn.NORM.INV(RAND(),stock_ave,stock_std))+(AE1652-AF$24)*Bonds*(_xlfn.NORM.INV(RAND(),bond_ave,bond_std))+(AE1652-AF$24)*cash*(_xlfn.NORM.INV(RAND(),cash_ave,cash_std))+(AE1652-AF$24)))</f>
        <v/>
      </c>
      <c r="AG1652" s="156">
        <f>IF((AF1652&lt;=0),0,((AF1652-AG$24)*Stock*(_xlfn.NORM.INV(RAND(),stock_ave,stock_std))+(AF1652-AG$24)*Bonds*(_xlfn.NORM.INV(RAND(),bond_ave,bond_std))+(AF1652-AG$24)*cash*(_xlfn.NORM.INV(RAND(),cash_ave,cash_std))+(AF1652-AG$24)))</f>
        <v/>
      </c>
      <c r="AH1652" s="156">
        <f>IF((AG1652&lt;=0),0,((AG1652-AH$24)*Stock*(_xlfn.NORM.INV(RAND(),stock_ave,stock_std))+(AG1652-AH$24)*Bonds*(_xlfn.NORM.INV(RAND(),bond_ave,bond_std))+(AG1652-AH$24)*cash*(_xlfn.NORM.INV(RAND(),cash_ave,cash_std))+(AG1652-AH$24)))</f>
        <v/>
      </c>
      <c r="AI1652" s="156">
        <f>IF((AH1652&lt;=0),0,((AH1652-AI$24)*Stock*(_xlfn.NORM.INV(RAND(),stock_ave,stock_std))+(AH1652-AI$24)*Bonds*(_xlfn.NORM.INV(RAND(),bond_ave,bond_std))+(AH1652-AI$24)*cash*(_xlfn.NORM.INV(RAND(),cash_ave,cash_std))+(AH1652-AI$24)))</f>
        <v/>
      </c>
      <c r="AJ1652" s="156">
        <f>IF((AI1652&lt;=0),0,((AI1652-AJ$24)*Stock*(_xlfn.NORM.INV(RAND(),stock_ave,stock_std))+(AI1652-AJ$24)*Bonds*(_xlfn.NORM.INV(RAND(),bond_ave,bond_std))+(AI1652-AJ$24)*cash*(_xlfn.NORM.INV(RAND(),cash_ave,cash_std))+(AI1652-AJ$24)))</f>
        <v/>
      </c>
      <c r="AK1652" s="156">
        <f>IF((AJ1652&lt;=0),0,((AJ1652-AK$24)*Stock*(_xlfn.NORM.INV(RAND(),stock_ave,stock_std))+(AJ1652-AK$24)*Bonds*(_xlfn.NORM.INV(RAND(),bond_ave,bond_std))+(AJ1652-AK$24)*cash*(_xlfn.NORM.INV(RAND(),cash_ave,cash_std))+(AJ1652-AK$24)))</f>
        <v/>
      </c>
      <c r="AL1652" s="156">
        <f>IF((AK1652&lt;=0),0,((AK1652-AL$24)*Stock*(_xlfn.NORM.INV(RAND(),stock_ave,stock_std))+(AK1652-AL$24)*Bonds*(_xlfn.NORM.INV(RAND(),bond_ave,bond_std))+(AK1652-AL$24)*cash*(_xlfn.NORM.INV(RAND(),cash_ave,cash_std))+(AK1652-AL$24)))</f>
        <v/>
      </c>
      <c r="AM1652" s="156">
        <f>IF((AL1652&lt;=0),0,((AL1652-AM$24)*Stock*(_xlfn.NORM.INV(RAND(),stock_ave,stock_std))+(AL1652-AM$24)*Bonds*(_xlfn.NORM.INV(RAND(),bond_ave,bond_std))+(AL1652-AM$24)*cash*(_xlfn.NORM.INV(RAND(),cash_ave,cash_std))+(AL1652-AM$24)))</f>
        <v/>
      </c>
      <c r="AN1652" s="156">
        <f>IF((AM1652&lt;=0),0,((AM1652-AN$24)*Stock*(_xlfn.NORM.INV(RAND(),stock_ave,stock_std))+(AM1652-AN$24)*Bonds*(_xlfn.NORM.INV(RAND(),bond_ave,bond_std))+(AM1652-AN$24)*cash*(_xlfn.NORM.INV(RAND(),cash_ave,cash_std))+(AM1652-AN$24)))</f>
        <v/>
      </c>
      <c r="AO1652" s="156">
        <f>IF((AN1652&lt;=0),0,((AN1652-AO$24)*Stock*(_xlfn.NORM.INV(RAND(),stock_ave,stock_std))+(AN1652-AO$24)*Bonds*(_xlfn.NORM.INV(RAND(),bond_ave,bond_std))+(AN1652-AO$24)*cash*(_xlfn.NORM.INV(RAND(),cash_ave,cash_std))+(AN1652-AO$24)))</f>
        <v/>
      </c>
      <c r="AP1652" s="156">
        <f>IF((AO1652&lt;=0),0,((AO1652-AP$24)*Stock*(_xlfn.NORM.INV(RAND(),stock_ave,stock_std))+(AO1652-AP$24)*Bonds*(_xlfn.NORM.INV(RAND(),bond_ave,bond_std))+(AO1652-AP$24)*cash*(_xlfn.NORM.INV(RAND(),cash_ave,cash_std))+(AO1652-AP$24)))</f>
        <v/>
      </c>
      <c r="AQ1652" s="156">
        <f>IF((AP1652&lt;=0),0,((AP1652-AQ$24)*Stock*(_xlfn.NORM.INV(RAND(),stock_ave,stock_std))+(AP1652-AQ$24)*Bonds*(_xlfn.NORM.INV(RAND(),bond_ave,bond_std))+(AP1652-AQ$24)*cash*(_xlfn.NORM.INV(RAND(),cash_ave,cash_std))+(AP1652-AQ$24)))</f>
        <v/>
      </c>
      <c r="AR1652" s="156">
        <f>IF((AQ1652&lt;=0),0,((AQ1652-AR$24)*Stock*(_xlfn.NORM.INV(RAND(),stock_ave,stock_std))+(AQ1652-AR$24)*Bonds*(_xlfn.NORM.INV(RAND(),bond_ave,bond_std))+(AQ1652-AR$24)*cash*(_xlfn.NORM.INV(RAND(),cash_ave,cash_std))+(AQ1652-AR$24)))</f>
        <v/>
      </c>
      <c r="AS1652" s="156">
        <f>IF((AR1652&lt;=0),0,((AR1652-AS$24)*Stock*(_xlfn.NORM.INV(RAND(),stock_ave,stock_std))+(AR1652-AS$24)*Bonds*(_xlfn.NORM.INV(RAND(),bond_ave,bond_std))+(AR1652-AS$24)*cash*(_xlfn.NORM.INV(RAND(),cash_ave,cash_std))+(AR1652-AS$24)))</f>
        <v/>
      </c>
      <c r="AT1652" s="156">
        <f>IF((AS1652&lt;=0),0,((AS1652-AT$24)*Stock*(_xlfn.NORM.INV(RAND(),stock_ave,stock_std))+(AS1652-AT$24)*Bonds*(_xlfn.NORM.INV(RAND(),bond_ave,bond_std))+(AS1652-AT$24)*cash*(_xlfn.NORM.INV(RAND(),cash_ave,cash_std))+(AS1652-AT$24)))</f>
        <v/>
      </c>
      <c r="AU1652" s="156">
        <f>IF((AT1652&lt;=0),0,((AT1652-AU$24)*Stock*(_xlfn.NORM.INV(RAND(),stock_ave,stock_std))+(AT1652-AU$24)*Bonds*(_xlfn.NORM.INV(RAND(),bond_ave,bond_std))+(AT1652-AU$24)*cash*(_xlfn.NORM.INV(RAND(),cash_ave,cash_std))+(AT1652-AU$24)))</f>
        <v/>
      </c>
      <c r="AV1652" s="156">
        <f>IF((AU1652&lt;=0),0,((AU1652-AV$24)*Stock*(_xlfn.NORM.INV(RAND(),stock_ave,stock_std))+(AU1652-AV$24)*Bonds*(_xlfn.NORM.INV(RAND(),bond_ave,bond_std))+(AU1652-AV$24)*cash*(_xlfn.NORM.INV(RAND(),cash_ave,cash_std))+(AU1652-AV$24)))</f>
        <v/>
      </c>
      <c r="AW1652" s="156">
        <f>IF((AV1652&lt;=0),0,((AV1652-AW$24)*Stock*(_xlfn.NORM.INV(RAND(),stock_ave,stock_std))+(AV1652-AW$24)*Bonds*(_xlfn.NORM.INV(RAND(),bond_ave,bond_std))+(AV1652-AW$24)*cash*(_xlfn.NORM.INV(RAND(),cash_ave,cash_std))+(AV1652-AW$24)))</f>
        <v/>
      </c>
      <c r="AX1652" s="159" t="n"/>
      <c r="AY1652" s="159" t="n"/>
      <c r="AZ1652" s="159" t="n"/>
      <c r="BA1652" s="159" t="n"/>
      <c r="BB1652" s="159" t="n"/>
    </row>
    <row r="1653">
      <c r="C1653" s="147" t="n"/>
      <c r="D1653" s="61">
        <f>+D1652-IF(D$18&gt;74,(D1652/D$25)*$C$10)</f>
        <v/>
      </c>
      <c r="E1653" s="61">
        <f>+E1652-IF(E$18&gt;74,(E1652/E$25)*$C$10)</f>
        <v/>
      </c>
      <c r="F1653" s="61">
        <f>+F1652-IF(F$18&gt;74,(F1652/F$25)*$C$10)</f>
        <v/>
      </c>
      <c r="G1653" s="61">
        <f>+G1652-IF(G$18&gt;74,(G1652/G$25)*$C$10)</f>
        <v/>
      </c>
      <c r="H1653" s="61">
        <f>+H1652-IF(H$18&gt;74,(H1652/H$25)*$C$10)</f>
        <v/>
      </c>
      <c r="I1653" s="61">
        <f>+I1652-IF(I$18&gt;74,(I1652/I$25)*$C$10)</f>
        <v/>
      </c>
      <c r="J1653" s="61">
        <f>+J1652-IF(J$18&gt;74,(J1652/J$25)*$C$10)</f>
        <v/>
      </c>
      <c r="K1653" s="61">
        <f>+K1652-IF(K$18&gt;74,(K1652/K$25)*$C$10)</f>
        <v/>
      </c>
      <c r="L1653" s="61">
        <f>+L1652-IF(L$18&gt;74,(L1652/L$25)*$C$10)</f>
        <v/>
      </c>
      <c r="M1653" s="61">
        <f>+M1652-IF(M$18&gt;74,(M1652/M$25)*$C$10)</f>
        <v/>
      </c>
      <c r="N1653" s="61">
        <f>+N1652-IF(N$18&gt;74,(N1652/N$25)*$C$10)</f>
        <v/>
      </c>
      <c r="O1653" s="61">
        <f>+O1652-IF(O$18&gt;74,(O1652/O$25)*$C$10)</f>
        <v/>
      </c>
      <c r="P1653" s="61">
        <f>+P1652-IF(P$18&gt;74,(P1652/P$25)*$C$10)</f>
        <v/>
      </c>
      <c r="Q1653" s="61">
        <f>+Q1652-IF(Q$18&gt;74,(Q1652/Q$25)*$C$10)</f>
        <v/>
      </c>
      <c r="R1653" s="61">
        <f>+R1652-IF(R$18&gt;74,(R1652/R$25)*$C$10)</f>
        <v/>
      </c>
      <c r="S1653" s="61">
        <f>+S1652-IF(S$18&gt;74,(S1652/S$25)*$C$10)</f>
        <v/>
      </c>
      <c r="T1653" s="61">
        <f>+T1652-IF(T$18&gt;74,(T1652/T$25)*$C$10)</f>
        <v/>
      </c>
      <c r="U1653" s="61">
        <f>+U1652-IF(U$18&gt;74,(U1652/U$25)*$C$10)</f>
        <v/>
      </c>
      <c r="V1653" s="61">
        <f>+V1652-IF(V$18&gt;74,(V1652/V$25)*$C$10)</f>
        <v/>
      </c>
      <c r="W1653" s="61">
        <f>+W1652-IF(W$18&gt;74,(W1652/W$25)*$C$10)</f>
        <v/>
      </c>
      <c r="X1653" s="61">
        <f>+X1652-IF(X$18&gt;74,(X1652/X$25)*$C$10)</f>
        <v/>
      </c>
      <c r="Y1653" s="61">
        <f>+Y1652-IF(Y$18&gt;74,(Y1652/Y$25)*$C$10)</f>
        <v/>
      </c>
      <c r="Z1653" s="61">
        <f>+Z1652-IF(Z$18&gt;74,(Z1652/Z$25)*$C$10)</f>
        <v/>
      </c>
      <c r="AA1653" s="61">
        <f>+AA1652-IF(AA$18&gt;74,(AA1652/AA$25)*$C$10)</f>
        <v/>
      </c>
      <c r="AB1653" s="61">
        <f>+AB1652-IF(AB$18&gt;74,(AB1652/AB$25)*$C$10)</f>
        <v/>
      </c>
      <c r="AC1653" s="61">
        <f>+AC1652-IF(AC$18&gt;74,(AC1652/AC$25)*$C$10)</f>
        <v/>
      </c>
      <c r="AD1653" s="61">
        <f>+AD1652-IF(AD$18&gt;74,(AD1652/AD$25)*$C$10)</f>
        <v/>
      </c>
      <c r="AE1653" s="61">
        <f>+AE1652-IF(AE$18&gt;74,(AE1652/AE$25)*$C$10)</f>
        <v/>
      </c>
      <c r="AF1653" s="61">
        <f>+AF1652-IF(AF$18&gt;74,(AF1652/AF$25)*$C$10)</f>
        <v/>
      </c>
      <c r="AG1653" s="61">
        <f>+AG1652-IF(AG$18&gt;74,(AG1652/AG$25)*$C$10)</f>
        <v/>
      </c>
      <c r="AH1653" s="61">
        <f>+AH1652-IF(AH$18&gt;74,(AH1652/AH$25)*$C$10)</f>
        <v/>
      </c>
      <c r="AI1653" s="61">
        <f>+AI1652-IF(AI$18&gt;74,(AI1652/AI$25)*$C$10)</f>
        <v/>
      </c>
      <c r="AJ1653" s="61">
        <f>+AJ1652-IF(AJ$18&gt;74,(AJ1652/AJ$25)*$C$10)</f>
        <v/>
      </c>
      <c r="AK1653" s="61">
        <f>+AK1652-IF(AK$18&gt;74,(AK1652/AK$25)*$C$10)</f>
        <v/>
      </c>
      <c r="AL1653" s="61">
        <f>+AL1652-IF(AL$18&gt;74,(AL1652/AL$25)*$C$10)</f>
        <v/>
      </c>
      <c r="AM1653" s="61">
        <f>+AM1652-IF(AM$18&gt;74,(AM1652/AM$25)*$C$10)</f>
        <v/>
      </c>
      <c r="AN1653" s="61">
        <f>+AN1652-IF(AN$18&gt;74,(AN1652/AN$25)*$C$10)</f>
        <v/>
      </c>
      <c r="AO1653" s="61">
        <f>+AO1652-IF(AO$18&gt;74,(AO1652/AO$25)*$C$10)</f>
        <v/>
      </c>
      <c r="AP1653" s="61">
        <f>+AP1652-IF(AP$18&gt;74,(AP1652/AP$25)*$C$10)</f>
        <v/>
      </c>
      <c r="AQ1653" s="61">
        <f>+AQ1652-IF(AQ$18&gt;74,(AQ1652/AQ$25)*$C$10)</f>
        <v/>
      </c>
      <c r="AR1653" s="61">
        <f>+AR1652-IF(AR$18&gt;74,(AR1652/AR$25)*$C$10)</f>
        <v/>
      </c>
      <c r="AS1653" s="61">
        <f>+AS1652-IF(AS$18&gt;74,(AS1652/AS$25)*$C$10)</f>
        <v/>
      </c>
      <c r="AT1653" s="61">
        <f>+AT1652-IF(AT$18&gt;74,(AT1652/AT$25)*$C$10)</f>
        <v/>
      </c>
      <c r="AU1653" s="61">
        <f>+AU1652-IF(AU$18&gt;74,(AU1652/AU$25)*$C$10)</f>
        <v/>
      </c>
      <c r="AV1653" s="61">
        <f>+AV1652-IF(AV$18&gt;74,(AV1652/AV$25)*$C$10)</f>
        <v/>
      </c>
      <c r="AW1653" s="61">
        <f>+AW1652-IF(AW$18&gt;74,(AW1652/AW$25)*$C$10)</f>
        <v/>
      </c>
      <c r="AX1653" s="35">
        <f>IF(AW1653&gt;0,1,0)</f>
        <v/>
      </c>
      <c r="AY1653" s="35">
        <f>IF(AL1653&gt;0,1,0)</f>
        <v/>
      </c>
      <c r="AZ1653" s="35">
        <f>IF(AG1653&gt;0,1,0)</f>
        <v/>
      </c>
      <c r="BA1653" s="35">
        <f>IF(AB1653&gt;0,1,0)</f>
        <v/>
      </c>
      <c r="BB1653" s="35">
        <f>IF(W1653&gt;0,1,0)</f>
        <v/>
      </c>
    </row>
    <row r="1654">
      <c r="B1654" s="154" t="inlineStr">
        <is>
          <t>trial 814</t>
        </is>
      </c>
      <c r="C1654" s="155">
        <f>+start-C1651</f>
        <v/>
      </c>
      <c r="D1654" s="156">
        <f>IF((C1654&lt;=0),0,((C1654-D$24)*Stock*(_xlfn.NORM.INV(RAND(),stock_ave,stock_std))+(C1654-D$24)*Bonds*(_xlfn.NORM.INV(RAND(),bond_ave,bond_std))+(C1654-D$24)*cash*(_xlfn.NORM.INV(RAND(),cash_ave,cash_std))+(C1654-D$24)))</f>
        <v/>
      </c>
      <c r="E1654" s="156">
        <f>IF((D1654&lt;=0),0,((D1654-E$24)*Stock*(_xlfn.NORM.INV(RAND(),stock_ave,stock_std))+(D1654-E$24)*Bonds*(_xlfn.NORM.INV(RAND(),bond_ave,bond_std))+(D1654-E$24)*cash*(_xlfn.NORM.INV(RAND(),cash_ave,cash_std))+(D1654-E$24)))</f>
        <v/>
      </c>
      <c r="F1654" s="156">
        <f>IF((E1654&lt;=0),0,((E1654-F$24)*Stock*(_xlfn.NORM.INV(RAND(),stock_ave,stock_std))+(E1654-F$24)*Bonds*(_xlfn.NORM.INV(RAND(),bond_ave,bond_std))+(E1654-F$24)*cash*(_xlfn.NORM.INV(RAND(),cash_ave,cash_std))+(E1654-F$24)))</f>
        <v/>
      </c>
      <c r="G1654" s="156">
        <f>IF((F1654&lt;=0),0,((F1654-G$24)*Stock*(_xlfn.NORM.INV(RAND(),stock_ave,stock_std))+(F1654-G$24)*Bonds*(_xlfn.NORM.INV(RAND(),bond_ave,bond_std))+(F1654-G$24)*cash*(_xlfn.NORM.INV(RAND(),cash_ave,cash_std))+(F1654-G$24)))</f>
        <v/>
      </c>
      <c r="H1654" s="156">
        <f>IF((G1654&lt;=0),0,((G1654-H$24)*Stock*(_xlfn.NORM.INV(RAND(),stock_ave,stock_std))+(G1654-H$24)*Bonds*(_xlfn.NORM.INV(RAND(),bond_ave,bond_std))+(G1654-H$24)*cash*(_xlfn.NORM.INV(RAND(),cash_ave,cash_std))+(G1654-H$24)))</f>
        <v/>
      </c>
      <c r="I1654" s="156">
        <f>IF((H1654&lt;=0),0,((H1654-I$24)*Stock*(_xlfn.NORM.INV(RAND(),stock_ave,stock_std))+(H1654-I$24)*Bonds*(_xlfn.NORM.INV(RAND(),bond_ave,bond_std))+(H1654-I$24)*cash*(_xlfn.NORM.INV(RAND(),cash_ave,cash_std))+(H1654-I$24)))</f>
        <v/>
      </c>
      <c r="J1654" s="156">
        <f>IF((I1654&lt;=0),0,((I1654-J$24)*Stock*(_xlfn.NORM.INV(RAND(),stock_ave,stock_std))+(I1654-J$24)*Bonds*(_xlfn.NORM.INV(RAND(),bond_ave,bond_std))+(I1654-J$24)*cash*(_xlfn.NORM.INV(RAND(),cash_ave,cash_std))+(I1654-J$24)))</f>
        <v/>
      </c>
      <c r="K1654" s="156">
        <f>IF((J1654&lt;=0),0,((J1654-K$24)*Stock*(_xlfn.NORM.INV(RAND(),stock_ave,stock_std))+(J1654-K$24)*Bonds*(_xlfn.NORM.INV(RAND(),bond_ave,bond_std))+(J1654-K$24)*cash*(_xlfn.NORM.INV(RAND(),cash_ave,cash_std))+(J1654-K$24)))</f>
        <v/>
      </c>
      <c r="L1654" s="156">
        <f>IF((K1654&lt;=0),0,((K1654-L$24)*Stock*(_xlfn.NORM.INV(RAND(),stock_ave,stock_std))+(K1654-L$24)*Bonds*(_xlfn.NORM.INV(RAND(),bond_ave,bond_std))+(K1654-L$24)*cash*(_xlfn.NORM.INV(RAND(),cash_ave,cash_std))+(K1654-L$24)))</f>
        <v/>
      </c>
      <c r="M1654" s="156">
        <f>IF((L1654&lt;=0),0,((L1654-M$24)*Stock*(_xlfn.NORM.INV(RAND(),stock_ave,stock_std))+(L1654-M$24)*Bonds*(_xlfn.NORM.INV(RAND(),bond_ave,bond_std))+(L1654-M$24)*cash*(_xlfn.NORM.INV(RAND(),cash_ave,cash_std))+(L1654-M$24)))</f>
        <v/>
      </c>
      <c r="N1654" s="156">
        <f>IF((M1654&lt;=0),0,((M1654-N$24)*Stock*(_xlfn.NORM.INV(RAND(),stock_ave,stock_std))+(M1654-N$24)*Bonds*(_xlfn.NORM.INV(RAND(),bond_ave,bond_std))+(M1654-N$24)*cash*(_xlfn.NORM.INV(RAND(),cash_ave,cash_std))+(M1654-N$24)))</f>
        <v/>
      </c>
      <c r="O1654" s="156">
        <f>IF((N1654&lt;=0),0,((N1654-O$24)*Stock*(_xlfn.NORM.INV(RAND(),stock_ave,stock_std))+(N1654-O$24)*Bonds*(_xlfn.NORM.INV(RAND(),bond_ave,bond_std))+(N1654-O$24)*cash*(_xlfn.NORM.INV(RAND(),cash_ave,cash_std))+(N1654-O$24)))</f>
        <v/>
      </c>
      <c r="P1654" s="156">
        <f>IF((O1654&lt;=0),0,((O1654-P$24)*Stock*(_xlfn.NORM.INV(RAND(),stock_ave,stock_std))+(O1654-P$24)*Bonds*(_xlfn.NORM.INV(RAND(),bond_ave,bond_std))+(O1654-P$24)*cash*(_xlfn.NORM.INV(RAND(),cash_ave,cash_std))+(O1654-P$24)))</f>
        <v/>
      </c>
      <c r="Q1654" s="156">
        <f>IF((P1654&lt;=0),0,((P1654-Q$24)*Stock*(_xlfn.NORM.INV(RAND(),stock_ave,stock_std))+(P1654-Q$24)*Bonds*(_xlfn.NORM.INV(RAND(),bond_ave,bond_std))+(P1654-Q$24)*cash*(_xlfn.NORM.INV(RAND(),cash_ave,cash_std))+(P1654-Q$24)))</f>
        <v/>
      </c>
      <c r="R1654" s="156">
        <f>IF((Q1654&lt;=0),0,((Q1654-R$24)*Stock*(_xlfn.NORM.INV(RAND(),stock_ave,stock_std))+(Q1654-R$24)*Bonds*(_xlfn.NORM.INV(RAND(),bond_ave,bond_std))+(Q1654-R$24)*cash*(_xlfn.NORM.INV(RAND(),cash_ave,cash_std))+(Q1654-R$24)))</f>
        <v/>
      </c>
      <c r="S1654" s="156">
        <f>IF((R1654&lt;=0),0,((R1654-S$24)*Stock*(_xlfn.NORM.INV(RAND(),stock_ave,stock_std))+(R1654-S$24)*Bonds*(_xlfn.NORM.INV(RAND(),bond_ave,bond_std))+(R1654-S$24)*cash*(_xlfn.NORM.INV(RAND(),cash_ave,cash_std))+(R1654-S$24)))</f>
        <v/>
      </c>
      <c r="T1654" s="156">
        <f>IF((S1654&lt;=0),0,((S1654-T$24)*Stock*(_xlfn.NORM.INV(RAND(),stock_ave,stock_std))+(S1654-T$24)*Bonds*(_xlfn.NORM.INV(RAND(),bond_ave,bond_std))+(S1654-T$24)*cash*(_xlfn.NORM.INV(RAND(),cash_ave,cash_std))+(S1654-T$24)))</f>
        <v/>
      </c>
      <c r="U1654" s="156">
        <f>IF((T1654&lt;=0),0,((T1654-U$24)*Stock*(_xlfn.NORM.INV(RAND(),stock_ave,stock_std))+(T1654-U$24)*Bonds*(_xlfn.NORM.INV(RAND(),bond_ave,bond_std))+(T1654-U$24)*cash*(_xlfn.NORM.INV(RAND(),cash_ave,cash_std))+(T1654-U$24)))</f>
        <v/>
      </c>
      <c r="V1654" s="156">
        <f>IF((U1654&lt;=0),0,((U1654-V$24)*Stock*(_xlfn.NORM.INV(RAND(),stock_ave,stock_std))+(U1654-V$24)*Bonds*(_xlfn.NORM.INV(RAND(),bond_ave,bond_std))+(U1654-V$24)*cash*(_xlfn.NORM.INV(RAND(),cash_ave,cash_std))+(U1654-V$24)))</f>
        <v/>
      </c>
      <c r="W1654" s="156">
        <f>IF((V1654&lt;=0),0,((V1654-W$24)*Stock*(_xlfn.NORM.INV(RAND(),stock_ave,stock_std))+(V1654-W$24)*Bonds*(_xlfn.NORM.INV(RAND(),bond_ave,bond_std))+(V1654-W$24)*cash*(_xlfn.NORM.INV(RAND(),cash_ave,cash_std))+(V1654-W$24)))</f>
        <v/>
      </c>
      <c r="X1654" s="156">
        <f>IF((W1654&lt;=0),0,((W1654-X$24)*Stock*(_xlfn.NORM.INV(RAND(),stock_ave,stock_std))+(W1654-X$24)*Bonds*(_xlfn.NORM.INV(RAND(),bond_ave,bond_std))+(W1654-X$24)*cash*(_xlfn.NORM.INV(RAND(),cash_ave,cash_std))+(W1654-X$24)))</f>
        <v/>
      </c>
      <c r="Y1654" s="156">
        <f>IF((X1654&lt;=0),0,((X1654-Y$24)*Stock*(_xlfn.NORM.INV(RAND(),stock_ave,stock_std))+(X1654-Y$24)*Bonds*(_xlfn.NORM.INV(RAND(),bond_ave,bond_std))+(X1654-Y$24)*cash*(_xlfn.NORM.INV(RAND(),cash_ave,cash_std))+(X1654-Y$24)))</f>
        <v/>
      </c>
      <c r="Z1654" s="156">
        <f>IF((Y1654&lt;=0),0,((Y1654-Z$24)*Stock*(_xlfn.NORM.INV(RAND(),stock_ave,stock_std))+(Y1654-Z$24)*Bonds*(_xlfn.NORM.INV(RAND(),bond_ave,bond_std))+(Y1654-Z$24)*cash*(_xlfn.NORM.INV(RAND(),cash_ave,cash_std))+(Y1654-Z$24)))</f>
        <v/>
      </c>
      <c r="AA1654" s="156">
        <f>IF((Z1654&lt;=0),0,((Z1654-AA$24)*Stock*(_xlfn.NORM.INV(RAND(),stock_ave,stock_std))+(Z1654-AA$24)*Bonds*(_xlfn.NORM.INV(RAND(),bond_ave,bond_std))+(Z1654-AA$24)*cash*(_xlfn.NORM.INV(RAND(),cash_ave,cash_std))+(Z1654-AA$24)))</f>
        <v/>
      </c>
      <c r="AB1654" s="156">
        <f>IF((AA1654&lt;=0),0,((AA1654-AB$24)*Stock*(_xlfn.NORM.INV(RAND(),stock_ave,stock_std))+(AA1654-AB$24)*Bonds*(_xlfn.NORM.INV(RAND(),bond_ave,bond_std))+(AA1654-AB$24)*cash*(_xlfn.NORM.INV(RAND(),cash_ave,cash_std))+(AA1654-AB$24)))</f>
        <v/>
      </c>
      <c r="AC1654" s="156">
        <f>IF((AB1654&lt;=0),0,((AB1654-AC$24)*Stock*(_xlfn.NORM.INV(RAND(),stock_ave,stock_std))+(AB1654-AC$24)*Bonds*(_xlfn.NORM.INV(RAND(),bond_ave,bond_std))+(AB1654-AC$24)*cash*(_xlfn.NORM.INV(RAND(),cash_ave,cash_std))+(AB1654-AC$24)))</f>
        <v/>
      </c>
      <c r="AD1654" s="156">
        <f>IF((AC1654&lt;=0),0,((AC1654-AD$24)*Stock*(_xlfn.NORM.INV(RAND(),stock_ave,stock_std))+(AC1654-AD$24)*Bonds*(_xlfn.NORM.INV(RAND(),bond_ave,bond_std))+(AC1654-AD$24)*cash*(_xlfn.NORM.INV(RAND(),cash_ave,cash_std))+(AC1654-AD$24)))</f>
        <v/>
      </c>
      <c r="AE1654" s="156">
        <f>IF((AD1654&lt;=0),0,((AD1654-AE$24)*Stock*(_xlfn.NORM.INV(RAND(),stock_ave,stock_std))+(AD1654-AE$24)*Bonds*(_xlfn.NORM.INV(RAND(),bond_ave,bond_std))+(AD1654-AE$24)*cash*(_xlfn.NORM.INV(RAND(),cash_ave,cash_std))+(AD1654-AE$24)))</f>
        <v/>
      </c>
      <c r="AF1654" s="156">
        <f>IF((AE1654&lt;=0),0,((AE1654-AF$24)*Stock*(_xlfn.NORM.INV(RAND(),stock_ave,stock_std))+(AE1654-AF$24)*Bonds*(_xlfn.NORM.INV(RAND(),bond_ave,bond_std))+(AE1654-AF$24)*cash*(_xlfn.NORM.INV(RAND(),cash_ave,cash_std))+(AE1654-AF$24)))</f>
        <v/>
      </c>
      <c r="AG1654" s="156">
        <f>IF((AF1654&lt;=0),0,((AF1654-AG$24)*Stock*(_xlfn.NORM.INV(RAND(),stock_ave,stock_std))+(AF1654-AG$24)*Bonds*(_xlfn.NORM.INV(RAND(),bond_ave,bond_std))+(AF1654-AG$24)*cash*(_xlfn.NORM.INV(RAND(),cash_ave,cash_std))+(AF1654-AG$24)))</f>
        <v/>
      </c>
      <c r="AH1654" s="156">
        <f>IF((AG1654&lt;=0),0,((AG1654-AH$24)*Stock*(_xlfn.NORM.INV(RAND(),stock_ave,stock_std))+(AG1654-AH$24)*Bonds*(_xlfn.NORM.INV(RAND(),bond_ave,bond_std))+(AG1654-AH$24)*cash*(_xlfn.NORM.INV(RAND(),cash_ave,cash_std))+(AG1654-AH$24)))</f>
        <v/>
      </c>
      <c r="AI1654" s="156">
        <f>IF((AH1654&lt;=0),0,((AH1654-AI$24)*Stock*(_xlfn.NORM.INV(RAND(),stock_ave,stock_std))+(AH1654-AI$24)*Bonds*(_xlfn.NORM.INV(RAND(),bond_ave,bond_std))+(AH1654-AI$24)*cash*(_xlfn.NORM.INV(RAND(),cash_ave,cash_std))+(AH1654-AI$24)))</f>
        <v/>
      </c>
      <c r="AJ1654" s="156">
        <f>IF((AI1654&lt;=0),0,((AI1654-AJ$24)*Stock*(_xlfn.NORM.INV(RAND(),stock_ave,stock_std))+(AI1654-AJ$24)*Bonds*(_xlfn.NORM.INV(RAND(),bond_ave,bond_std))+(AI1654-AJ$24)*cash*(_xlfn.NORM.INV(RAND(),cash_ave,cash_std))+(AI1654-AJ$24)))</f>
        <v/>
      </c>
      <c r="AK1654" s="156">
        <f>IF((AJ1654&lt;=0),0,((AJ1654-AK$24)*Stock*(_xlfn.NORM.INV(RAND(),stock_ave,stock_std))+(AJ1654-AK$24)*Bonds*(_xlfn.NORM.INV(RAND(),bond_ave,bond_std))+(AJ1654-AK$24)*cash*(_xlfn.NORM.INV(RAND(),cash_ave,cash_std))+(AJ1654-AK$24)))</f>
        <v/>
      </c>
      <c r="AL1654" s="156">
        <f>IF((AK1654&lt;=0),0,((AK1654-AL$24)*Stock*(_xlfn.NORM.INV(RAND(),stock_ave,stock_std))+(AK1654-AL$24)*Bonds*(_xlfn.NORM.INV(RAND(),bond_ave,bond_std))+(AK1654-AL$24)*cash*(_xlfn.NORM.INV(RAND(),cash_ave,cash_std))+(AK1654-AL$24)))</f>
        <v/>
      </c>
      <c r="AM1654" s="156">
        <f>IF((AL1654&lt;=0),0,((AL1654-AM$24)*Stock*(_xlfn.NORM.INV(RAND(),stock_ave,stock_std))+(AL1654-AM$24)*Bonds*(_xlfn.NORM.INV(RAND(),bond_ave,bond_std))+(AL1654-AM$24)*cash*(_xlfn.NORM.INV(RAND(),cash_ave,cash_std))+(AL1654-AM$24)))</f>
        <v/>
      </c>
      <c r="AN1654" s="156">
        <f>IF((AM1654&lt;=0),0,((AM1654-AN$24)*Stock*(_xlfn.NORM.INV(RAND(),stock_ave,stock_std))+(AM1654-AN$24)*Bonds*(_xlfn.NORM.INV(RAND(),bond_ave,bond_std))+(AM1654-AN$24)*cash*(_xlfn.NORM.INV(RAND(),cash_ave,cash_std))+(AM1654-AN$24)))</f>
        <v/>
      </c>
      <c r="AO1654" s="156">
        <f>IF((AN1654&lt;=0),0,((AN1654-AO$24)*Stock*(_xlfn.NORM.INV(RAND(),stock_ave,stock_std))+(AN1654-AO$24)*Bonds*(_xlfn.NORM.INV(RAND(),bond_ave,bond_std))+(AN1654-AO$24)*cash*(_xlfn.NORM.INV(RAND(),cash_ave,cash_std))+(AN1654-AO$24)))</f>
        <v/>
      </c>
      <c r="AP1654" s="156">
        <f>IF((AO1654&lt;=0),0,((AO1654-AP$24)*Stock*(_xlfn.NORM.INV(RAND(),stock_ave,stock_std))+(AO1654-AP$24)*Bonds*(_xlfn.NORM.INV(RAND(),bond_ave,bond_std))+(AO1654-AP$24)*cash*(_xlfn.NORM.INV(RAND(),cash_ave,cash_std))+(AO1654-AP$24)))</f>
        <v/>
      </c>
      <c r="AQ1654" s="156">
        <f>IF((AP1654&lt;=0),0,((AP1654-AQ$24)*Stock*(_xlfn.NORM.INV(RAND(),stock_ave,stock_std))+(AP1654-AQ$24)*Bonds*(_xlfn.NORM.INV(RAND(),bond_ave,bond_std))+(AP1654-AQ$24)*cash*(_xlfn.NORM.INV(RAND(),cash_ave,cash_std))+(AP1654-AQ$24)))</f>
        <v/>
      </c>
      <c r="AR1654" s="156">
        <f>IF((AQ1654&lt;=0),0,((AQ1654-AR$24)*Stock*(_xlfn.NORM.INV(RAND(),stock_ave,stock_std))+(AQ1654-AR$24)*Bonds*(_xlfn.NORM.INV(RAND(),bond_ave,bond_std))+(AQ1654-AR$24)*cash*(_xlfn.NORM.INV(RAND(),cash_ave,cash_std))+(AQ1654-AR$24)))</f>
        <v/>
      </c>
      <c r="AS1654" s="156">
        <f>IF((AR1654&lt;=0),0,((AR1654-AS$24)*Stock*(_xlfn.NORM.INV(RAND(),stock_ave,stock_std))+(AR1654-AS$24)*Bonds*(_xlfn.NORM.INV(RAND(),bond_ave,bond_std))+(AR1654-AS$24)*cash*(_xlfn.NORM.INV(RAND(),cash_ave,cash_std))+(AR1654-AS$24)))</f>
        <v/>
      </c>
      <c r="AT1654" s="156">
        <f>IF((AS1654&lt;=0),0,((AS1654-AT$24)*Stock*(_xlfn.NORM.INV(RAND(),stock_ave,stock_std))+(AS1654-AT$24)*Bonds*(_xlfn.NORM.INV(RAND(),bond_ave,bond_std))+(AS1654-AT$24)*cash*(_xlfn.NORM.INV(RAND(),cash_ave,cash_std))+(AS1654-AT$24)))</f>
        <v/>
      </c>
      <c r="AU1654" s="156">
        <f>IF((AT1654&lt;=0),0,((AT1654-AU$24)*Stock*(_xlfn.NORM.INV(RAND(),stock_ave,stock_std))+(AT1654-AU$24)*Bonds*(_xlfn.NORM.INV(RAND(),bond_ave,bond_std))+(AT1654-AU$24)*cash*(_xlfn.NORM.INV(RAND(),cash_ave,cash_std))+(AT1654-AU$24)))</f>
        <v/>
      </c>
      <c r="AV1654" s="156">
        <f>IF((AU1654&lt;=0),0,((AU1654-AV$24)*Stock*(_xlfn.NORM.INV(RAND(),stock_ave,stock_std))+(AU1654-AV$24)*Bonds*(_xlfn.NORM.INV(RAND(),bond_ave,bond_std))+(AU1654-AV$24)*cash*(_xlfn.NORM.INV(RAND(),cash_ave,cash_std))+(AU1654-AV$24)))</f>
        <v/>
      </c>
      <c r="AW1654" s="156">
        <f>IF((AV1654&lt;=0),0,((AV1654-AW$24)*Stock*(_xlfn.NORM.INV(RAND(),stock_ave,stock_std))+(AV1654-AW$24)*Bonds*(_xlfn.NORM.INV(RAND(),bond_ave,bond_std))+(AV1654-AW$24)*cash*(_xlfn.NORM.INV(RAND(),cash_ave,cash_std))+(AV1654-AW$24)))</f>
        <v/>
      </c>
      <c r="AX1654" s="159" t="n"/>
      <c r="AY1654" s="159" t="n"/>
      <c r="AZ1654" s="159" t="n"/>
      <c r="BA1654" s="159" t="n"/>
      <c r="BB1654" s="159" t="n"/>
    </row>
    <row r="1655">
      <c r="C1655" s="147" t="n"/>
      <c r="D1655" s="61">
        <f>+D1654-IF(D$18&gt;74,(D1654/D$25)*$C$10)</f>
        <v/>
      </c>
      <c r="E1655" s="61">
        <f>+E1654-IF(E$18&gt;74,(E1654/E$25)*$C$10)</f>
        <v/>
      </c>
      <c r="F1655" s="61">
        <f>+F1654-IF(F$18&gt;74,(F1654/F$25)*$C$10)</f>
        <v/>
      </c>
      <c r="G1655" s="61">
        <f>+G1654-IF(G$18&gt;74,(G1654/G$25)*$C$10)</f>
        <v/>
      </c>
      <c r="H1655" s="61">
        <f>+H1654-IF(H$18&gt;74,(H1654/H$25)*$C$10)</f>
        <v/>
      </c>
      <c r="I1655" s="61">
        <f>+I1654-IF(I$18&gt;74,(I1654/I$25)*$C$10)</f>
        <v/>
      </c>
      <c r="J1655" s="61">
        <f>+J1654-IF(J$18&gt;74,(J1654/J$25)*$C$10)</f>
        <v/>
      </c>
      <c r="K1655" s="61">
        <f>+K1654-IF(K$18&gt;74,(K1654/K$25)*$C$10)</f>
        <v/>
      </c>
      <c r="L1655" s="61">
        <f>+L1654-IF(L$18&gt;74,(L1654/L$25)*$C$10)</f>
        <v/>
      </c>
      <c r="M1655" s="61">
        <f>+M1654-IF(M$18&gt;74,(M1654/M$25)*$C$10)</f>
        <v/>
      </c>
      <c r="N1655" s="61">
        <f>+N1654-IF(N$18&gt;74,(N1654/N$25)*$C$10)</f>
        <v/>
      </c>
      <c r="O1655" s="61">
        <f>+O1654-IF(O$18&gt;74,(O1654/O$25)*$C$10)</f>
        <v/>
      </c>
      <c r="P1655" s="61">
        <f>+P1654-IF(P$18&gt;74,(P1654/P$25)*$C$10)</f>
        <v/>
      </c>
      <c r="Q1655" s="61">
        <f>+Q1654-IF(Q$18&gt;74,(Q1654/Q$25)*$C$10)</f>
        <v/>
      </c>
      <c r="R1655" s="61">
        <f>+R1654-IF(R$18&gt;74,(R1654/R$25)*$C$10)</f>
        <v/>
      </c>
      <c r="S1655" s="61">
        <f>+S1654-IF(S$18&gt;74,(S1654/S$25)*$C$10)</f>
        <v/>
      </c>
      <c r="T1655" s="61">
        <f>+T1654-IF(T$18&gt;74,(T1654/T$25)*$C$10)</f>
        <v/>
      </c>
      <c r="U1655" s="61">
        <f>+U1654-IF(U$18&gt;74,(U1654/U$25)*$C$10)</f>
        <v/>
      </c>
      <c r="V1655" s="61">
        <f>+V1654-IF(V$18&gt;74,(V1654/V$25)*$C$10)</f>
        <v/>
      </c>
      <c r="W1655" s="61">
        <f>+W1654-IF(W$18&gt;74,(W1654/W$25)*$C$10)</f>
        <v/>
      </c>
      <c r="X1655" s="61">
        <f>+X1654-IF(X$18&gt;74,(X1654/X$25)*$C$10)</f>
        <v/>
      </c>
      <c r="Y1655" s="61">
        <f>+Y1654-IF(Y$18&gt;74,(Y1654/Y$25)*$C$10)</f>
        <v/>
      </c>
      <c r="Z1655" s="61">
        <f>+Z1654-IF(Z$18&gt;74,(Z1654/Z$25)*$C$10)</f>
        <v/>
      </c>
      <c r="AA1655" s="61">
        <f>+AA1654-IF(AA$18&gt;74,(AA1654/AA$25)*$C$10)</f>
        <v/>
      </c>
      <c r="AB1655" s="61">
        <f>+AB1654-IF(AB$18&gt;74,(AB1654/AB$25)*$C$10)</f>
        <v/>
      </c>
      <c r="AC1655" s="61">
        <f>+AC1654-IF(AC$18&gt;74,(AC1654/AC$25)*$C$10)</f>
        <v/>
      </c>
      <c r="AD1655" s="61">
        <f>+AD1654-IF(AD$18&gt;74,(AD1654/AD$25)*$C$10)</f>
        <v/>
      </c>
      <c r="AE1655" s="61">
        <f>+AE1654-IF(AE$18&gt;74,(AE1654/AE$25)*$C$10)</f>
        <v/>
      </c>
      <c r="AF1655" s="61">
        <f>+AF1654-IF(AF$18&gt;74,(AF1654/AF$25)*$C$10)</f>
        <v/>
      </c>
      <c r="AG1655" s="61">
        <f>+AG1654-IF(AG$18&gt;74,(AG1654/AG$25)*$C$10)</f>
        <v/>
      </c>
      <c r="AH1655" s="61">
        <f>+AH1654-IF(AH$18&gt;74,(AH1654/AH$25)*$C$10)</f>
        <v/>
      </c>
      <c r="AI1655" s="61">
        <f>+AI1654-IF(AI$18&gt;74,(AI1654/AI$25)*$C$10)</f>
        <v/>
      </c>
      <c r="AJ1655" s="61">
        <f>+AJ1654-IF(AJ$18&gt;74,(AJ1654/AJ$25)*$C$10)</f>
        <v/>
      </c>
      <c r="AK1655" s="61">
        <f>+AK1654-IF(AK$18&gt;74,(AK1654/AK$25)*$C$10)</f>
        <v/>
      </c>
      <c r="AL1655" s="61">
        <f>+AL1654-IF(AL$18&gt;74,(AL1654/AL$25)*$C$10)</f>
        <v/>
      </c>
      <c r="AM1655" s="61">
        <f>+AM1654-IF(AM$18&gt;74,(AM1654/AM$25)*$C$10)</f>
        <v/>
      </c>
      <c r="AN1655" s="61">
        <f>+AN1654-IF(AN$18&gt;74,(AN1654/AN$25)*$C$10)</f>
        <v/>
      </c>
      <c r="AO1655" s="61">
        <f>+AO1654-IF(AO$18&gt;74,(AO1654/AO$25)*$C$10)</f>
        <v/>
      </c>
      <c r="AP1655" s="61">
        <f>+AP1654-IF(AP$18&gt;74,(AP1654/AP$25)*$C$10)</f>
        <v/>
      </c>
      <c r="AQ1655" s="61">
        <f>+AQ1654-IF(AQ$18&gt;74,(AQ1654/AQ$25)*$C$10)</f>
        <v/>
      </c>
      <c r="AR1655" s="61">
        <f>+AR1654-IF(AR$18&gt;74,(AR1654/AR$25)*$C$10)</f>
        <v/>
      </c>
      <c r="AS1655" s="61">
        <f>+AS1654-IF(AS$18&gt;74,(AS1654/AS$25)*$C$10)</f>
        <v/>
      </c>
      <c r="AT1655" s="61">
        <f>+AT1654-IF(AT$18&gt;74,(AT1654/AT$25)*$C$10)</f>
        <v/>
      </c>
      <c r="AU1655" s="61">
        <f>+AU1654-IF(AU$18&gt;74,(AU1654/AU$25)*$C$10)</f>
        <v/>
      </c>
      <c r="AV1655" s="61">
        <f>+AV1654-IF(AV$18&gt;74,(AV1654/AV$25)*$C$10)</f>
        <v/>
      </c>
      <c r="AW1655" s="61">
        <f>+AW1654-IF(AW$18&gt;74,(AW1654/AW$25)*$C$10)</f>
        <v/>
      </c>
      <c r="AX1655" s="35">
        <f>IF(AW1655&gt;0,1,0)</f>
        <v/>
      </c>
      <c r="AY1655" s="35">
        <f>IF(AL1655&gt;0,1,0)</f>
        <v/>
      </c>
      <c r="AZ1655" s="35">
        <f>IF(AG1655&gt;0,1,0)</f>
        <v/>
      </c>
      <c r="BA1655" s="35">
        <f>IF(AB1655&gt;0,1,0)</f>
        <v/>
      </c>
      <c r="BB1655" s="35">
        <f>IF(W1655&gt;0,1,0)</f>
        <v/>
      </c>
    </row>
    <row r="1656">
      <c r="B1656" s="154" t="inlineStr">
        <is>
          <t>trial 815</t>
        </is>
      </c>
      <c r="C1656" s="155">
        <f>+start-C1653</f>
        <v/>
      </c>
      <c r="D1656" s="156">
        <f>IF((C1656&lt;=0),0,((C1656-D$24)*Stock*(_xlfn.NORM.INV(RAND(),stock_ave,stock_std))+(C1656-D$24)*Bonds*(_xlfn.NORM.INV(RAND(),bond_ave,bond_std))+(C1656-D$24)*cash*(_xlfn.NORM.INV(RAND(),cash_ave,cash_std))+(C1656-D$24)))</f>
        <v/>
      </c>
      <c r="E1656" s="156">
        <f>IF((D1656&lt;=0),0,((D1656-E$24)*Stock*(_xlfn.NORM.INV(RAND(),stock_ave,stock_std))+(D1656-E$24)*Bonds*(_xlfn.NORM.INV(RAND(),bond_ave,bond_std))+(D1656-E$24)*cash*(_xlfn.NORM.INV(RAND(),cash_ave,cash_std))+(D1656-E$24)))</f>
        <v/>
      </c>
      <c r="F1656" s="156">
        <f>IF((E1656&lt;=0),0,((E1656-F$24)*Stock*(_xlfn.NORM.INV(RAND(),stock_ave,stock_std))+(E1656-F$24)*Bonds*(_xlfn.NORM.INV(RAND(),bond_ave,bond_std))+(E1656-F$24)*cash*(_xlfn.NORM.INV(RAND(),cash_ave,cash_std))+(E1656-F$24)))</f>
        <v/>
      </c>
      <c r="G1656" s="156">
        <f>IF((F1656&lt;=0),0,((F1656-G$24)*Stock*(_xlfn.NORM.INV(RAND(),stock_ave,stock_std))+(F1656-G$24)*Bonds*(_xlfn.NORM.INV(RAND(),bond_ave,bond_std))+(F1656-G$24)*cash*(_xlfn.NORM.INV(RAND(),cash_ave,cash_std))+(F1656-G$24)))</f>
        <v/>
      </c>
      <c r="H1656" s="156">
        <f>IF((G1656&lt;=0),0,((G1656-H$24)*Stock*(_xlfn.NORM.INV(RAND(),stock_ave,stock_std))+(G1656-H$24)*Bonds*(_xlfn.NORM.INV(RAND(),bond_ave,bond_std))+(G1656-H$24)*cash*(_xlfn.NORM.INV(RAND(),cash_ave,cash_std))+(G1656-H$24)))</f>
        <v/>
      </c>
      <c r="I1656" s="156">
        <f>IF((H1656&lt;=0),0,((H1656-I$24)*Stock*(_xlfn.NORM.INV(RAND(),stock_ave,stock_std))+(H1656-I$24)*Bonds*(_xlfn.NORM.INV(RAND(),bond_ave,bond_std))+(H1656-I$24)*cash*(_xlfn.NORM.INV(RAND(),cash_ave,cash_std))+(H1656-I$24)))</f>
        <v/>
      </c>
      <c r="J1656" s="156">
        <f>IF((I1656&lt;=0),0,((I1656-J$24)*Stock*(_xlfn.NORM.INV(RAND(),stock_ave,stock_std))+(I1656-J$24)*Bonds*(_xlfn.NORM.INV(RAND(),bond_ave,bond_std))+(I1656-J$24)*cash*(_xlfn.NORM.INV(RAND(),cash_ave,cash_std))+(I1656-J$24)))</f>
        <v/>
      </c>
      <c r="K1656" s="156">
        <f>IF((J1656&lt;=0),0,((J1656-K$24)*Stock*(_xlfn.NORM.INV(RAND(),stock_ave,stock_std))+(J1656-K$24)*Bonds*(_xlfn.NORM.INV(RAND(),bond_ave,bond_std))+(J1656-K$24)*cash*(_xlfn.NORM.INV(RAND(),cash_ave,cash_std))+(J1656-K$24)))</f>
        <v/>
      </c>
      <c r="L1656" s="156">
        <f>IF((K1656&lt;=0),0,((K1656-L$24)*Stock*(_xlfn.NORM.INV(RAND(),stock_ave,stock_std))+(K1656-L$24)*Bonds*(_xlfn.NORM.INV(RAND(),bond_ave,bond_std))+(K1656-L$24)*cash*(_xlfn.NORM.INV(RAND(),cash_ave,cash_std))+(K1656-L$24)))</f>
        <v/>
      </c>
      <c r="M1656" s="156">
        <f>IF((L1656&lt;=0),0,((L1656-M$24)*Stock*(_xlfn.NORM.INV(RAND(),stock_ave,stock_std))+(L1656-M$24)*Bonds*(_xlfn.NORM.INV(RAND(),bond_ave,bond_std))+(L1656-M$24)*cash*(_xlfn.NORM.INV(RAND(),cash_ave,cash_std))+(L1656-M$24)))</f>
        <v/>
      </c>
      <c r="N1656" s="156">
        <f>IF((M1656&lt;=0),0,((M1656-N$24)*Stock*(_xlfn.NORM.INV(RAND(),stock_ave,stock_std))+(M1656-N$24)*Bonds*(_xlfn.NORM.INV(RAND(),bond_ave,bond_std))+(M1656-N$24)*cash*(_xlfn.NORM.INV(RAND(),cash_ave,cash_std))+(M1656-N$24)))</f>
        <v/>
      </c>
      <c r="O1656" s="156">
        <f>IF((N1656&lt;=0),0,((N1656-O$24)*Stock*(_xlfn.NORM.INV(RAND(),stock_ave,stock_std))+(N1656-O$24)*Bonds*(_xlfn.NORM.INV(RAND(),bond_ave,bond_std))+(N1656-O$24)*cash*(_xlfn.NORM.INV(RAND(),cash_ave,cash_std))+(N1656-O$24)))</f>
        <v/>
      </c>
      <c r="P1656" s="156">
        <f>IF((O1656&lt;=0),0,((O1656-P$24)*Stock*(_xlfn.NORM.INV(RAND(),stock_ave,stock_std))+(O1656-P$24)*Bonds*(_xlfn.NORM.INV(RAND(),bond_ave,bond_std))+(O1656-P$24)*cash*(_xlfn.NORM.INV(RAND(),cash_ave,cash_std))+(O1656-P$24)))</f>
        <v/>
      </c>
      <c r="Q1656" s="156">
        <f>IF((P1656&lt;=0),0,((P1656-Q$24)*Stock*(_xlfn.NORM.INV(RAND(),stock_ave,stock_std))+(P1656-Q$24)*Bonds*(_xlfn.NORM.INV(RAND(),bond_ave,bond_std))+(P1656-Q$24)*cash*(_xlfn.NORM.INV(RAND(),cash_ave,cash_std))+(P1656-Q$24)))</f>
        <v/>
      </c>
      <c r="R1656" s="156">
        <f>IF((Q1656&lt;=0),0,((Q1656-R$24)*Stock*(_xlfn.NORM.INV(RAND(),stock_ave,stock_std))+(Q1656-R$24)*Bonds*(_xlfn.NORM.INV(RAND(),bond_ave,bond_std))+(Q1656-R$24)*cash*(_xlfn.NORM.INV(RAND(),cash_ave,cash_std))+(Q1656-R$24)))</f>
        <v/>
      </c>
      <c r="S1656" s="156">
        <f>IF((R1656&lt;=0),0,((R1656-S$24)*Stock*(_xlfn.NORM.INV(RAND(),stock_ave,stock_std))+(R1656-S$24)*Bonds*(_xlfn.NORM.INV(RAND(),bond_ave,bond_std))+(R1656-S$24)*cash*(_xlfn.NORM.INV(RAND(),cash_ave,cash_std))+(R1656-S$24)))</f>
        <v/>
      </c>
      <c r="T1656" s="156">
        <f>IF((S1656&lt;=0),0,((S1656-T$24)*Stock*(_xlfn.NORM.INV(RAND(),stock_ave,stock_std))+(S1656-T$24)*Bonds*(_xlfn.NORM.INV(RAND(),bond_ave,bond_std))+(S1656-T$24)*cash*(_xlfn.NORM.INV(RAND(),cash_ave,cash_std))+(S1656-T$24)))</f>
        <v/>
      </c>
      <c r="U1656" s="156">
        <f>IF((T1656&lt;=0),0,((T1656-U$24)*Stock*(_xlfn.NORM.INV(RAND(),stock_ave,stock_std))+(T1656-U$24)*Bonds*(_xlfn.NORM.INV(RAND(),bond_ave,bond_std))+(T1656-U$24)*cash*(_xlfn.NORM.INV(RAND(),cash_ave,cash_std))+(T1656-U$24)))</f>
        <v/>
      </c>
      <c r="V1656" s="156">
        <f>IF((U1656&lt;=0),0,((U1656-V$24)*Stock*(_xlfn.NORM.INV(RAND(),stock_ave,stock_std))+(U1656-V$24)*Bonds*(_xlfn.NORM.INV(RAND(),bond_ave,bond_std))+(U1656-V$24)*cash*(_xlfn.NORM.INV(RAND(),cash_ave,cash_std))+(U1656-V$24)))</f>
        <v/>
      </c>
      <c r="W1656" s="156">
        <f>IF((V1656&lt;=0),0,((V1656-W$24)*Stock*(_xlfn.NORM.INV(RAND(),stock_ave,stock_std))+(V1656-W$24)*Bonds*(_xlfn.NORM.INV(RAND(),bond_ave,bond_std))+(V1656-W$24)*cash*(_xlfn.NORM.INV(RAND(),cash_ave,cash_std))+(V1656-W$24)))</f>
        <v/>
      </c>
      <c r="X1656" s="156">
        <f>IF((W1656&lt;=0),0,((W1656-X$24)*Stock*(_xlfn.NORM.INV(RAND(),stock_ave,stock_std))+(W1656-X$24)*Bonds*(_xlfn.NORM.INV(RAND(),bond_ave,bond_std))+(W1656-X$24)*cash*(_xlfn.NORM.INV(RAND(),cash_ave,cash_std))+(W1656-X$24)))</f>
        <v/>
      </c>
      <c r="Y1656" s="156">
        <f>IF((X1656&lt;=0),0,((X1656-Y$24)*Stock*(_xlfn.NORM.INV(RAND(),stock_ave,stock_std))+(X1656-Y$24)*Bonds*(_xlfn.NORM.INV(RAND(),bond_ave,bond_std))+(X1656-Y$24)*cash*(_xlfn.NORM.INV(RAND(),cash_ave,cash_std))+(X1656-Y$24)))</f>
        <v/>
      </c>
      <c r="Z1656" s="156">
        <f>IF((Y1656&lt;=0),0,((Y1656-Z$24)*Stock*(_xlfn.NORM.INV(RAND(),stock_ave,stock_std))+(Y1656-Z$24)*Bonds*(_xlfn.NORM.INV(RAND(),bond_ave,bond_std))+(Y1656-Z$24)*cash*(_xlfn.NORM.INV(RAND(),cash_ave,cash_std))+(Y1656-Z$24)))</f>
        <v/>
      </c>
      <c r="AA1656" s="156">
        <f>IF((Z1656&lt;=0),0,((Z1656-AA$24)*Stock*(_xlfn.NORM.INV(RAND(),stock_ave,stock_std))+(Z1656-AA$24)*Bonds*(_xlfn.NORM.INV(RAND(),bond_ave,bond_std))+(Z1656-AA$24)*cash*(_xlfn.NORM.INV(RAND(),cash_ave,cash_std))+(Z1656-AA$24)))</f>
        <v/>
      </c>
      <c r="AB1656" s="156">
        <f>IF((AA1656&lt;=0),0,((AA1656-AB$24)*Stock*(_xlfn.NORM.INV(RAND(),stock_ave,stock_std))+(AA1656-AB$24)*Bonds*(_xlfn.NORM.INV(RAND(),bond_ave,bond_std))+(AA1656-AB$24)*cash*(_xlfn.NORM.INV(RAND(),cash_ave,cash_std))+(AA1656-AB$24)))</f>
        <v/>
      </c>
      <c r="AC1656" s="156">
        <f>IF((AB1656&lt;=0),0,((AB1656-AC$24)*Stock*(_xlfn.NORM.INV(RAND(),stock_ave,stock_std))+(AB1656-AC$24)*Bonds*(_xlfn.NORM.INV(RAND(),bond_ave,bond_std))+(AB1656-AC$24)*cash*(_xlfn.NORM.INV(RAND(),cash_ave,cash_std))+(AB1656-AC$24)))</f>
        <v/>
      </c>
      <c r="AD1656" s="156">
        <f>IF((AC1656&lt;=0),0,((AC1656-AD$24)*Stock*(_xlfn.NORM.INV(RAND(),stock_ave,stock_std))+(AC1656-AD$24)*Bonds*(_xlfn.NORM.INV(RAND(),bond_ave,bond_std))+(AC1656-AD$24)*cash*(_xlfn.NORM.INV(RAND(),cash_ave,cash_std))+(AC1656-AD$24)))</f>
        <v/>
      </c>
      <c r="AE1656" s="156">
        <f>IF((AD1656&lt;=0),0,((AD1656-AE$24)*Stock*(_xlfn.NORM.INV(RAND(),stock_ave,stock_std))+(AD1656-AE$24)*Bonds*(_xlfn.NORM.INV(RAND(),bond_ave,bond_std))+(AD1656-AE$24)*cash*(_xlfn.NORM.INV(RAND(),cash_ave,cash_std))+(AD1656-AE$24)))</f>
        <v/>
      </c>
      <c r="AF1656" s="156">
        <f>IF((AE1656&lt;=0),0,((AE1656-AF$24)*Stock*(_xlfn.NORM.INV(RAND(),stock_ave,stock_std))+(AE1656-AF$24)*Bonds*(_xlfn.NORM.INV(RAND(),bond_ave,bond_std))+(AE1656-AF$24)*cash*(_xlfn.NORM.INV(RAND(),cash_ave,cash_std))+(AE1656-AF$24)))</f>
        <v/>
      </c>
      <c r="AG1656" s="156">
        <f>IF((AF1656&lt;=0),0,((AF1656-AG$24)*Stock*(_xlfn.NORM.INV(RAND(),stock_ave,stock_std))+(AF1656-AG$24)*Bonds*(_xlfn.NORM.INV(RAND(),bond_ave,bond_std))+(AF1656-AG$24)*cash*(_xlfn.NORM.INV(RAND(),cash_ave,cash_std))+(AF1656-AG$24)))</f>
        <v/>
      </c>
      <c r="AH1656" s="156">
        <f>IF((AG1656&lt;=0),0,((AG1656-AH$24)*Stock*(_xlfn.NORM.INV(RAND(),stock_ave,stock_std))+(AG1656-AH$24)*Bonds*(_xlfn.NORM.INV(RAND(),bond_ave,bond_std))+(AG1656-AH$24)*cash*(_xlfn.NORM.INV(RAND(),cash_ave,cash_std))+(AG1656-AH$24)))</f>
        <v/>
      </c>
      <c r="AI1656" s="156">
        <f>IF((AH1656&lt;=0),0,((AH1656-AI$24)*Stock*(_xlfn.NORM.INV(RAND(),stock_ave,stock_std))+(AH1656-AI$24)*Bonds*(_xlfn.NORM.INV(RAND(),bond_ave,bond_std))+(AH1656-AI$24)*cash*(_xlfn.NORM.INV(RAND(),cash_ave,cash_std))+(AH1656-AI$24)))</f>
        <v/>
      </c>
      <c r="AJ1656" s="156">
        <f>IF((AI1656&lt;=0),0,((AI1656-AJ$24)*Stock*(_xlfn.NORM.INV(RAND(),stock_ave,stock_std))+(AI1656-AJ$24)*Bonds*(_xlfn.NORM.INV(RAND(),bond_ave,bond_std))+(AI1656-AJ$24)*cash*(_xlfn.NORM.INV(RAND(),cash_ave,cash_std))+(AI1656-AJ$24)))</f>
        <v/>
      </c>
      <c r="AK1656" s="156">
        <f>IF((AJ1656&lt;=0),0,((AJ1656-AK$24)*Stock*(_xlfn.NORM.INV(RAND(),stock_ave,stock_std))+(AJ1656-AK$24)*Bonds*(_xlfn.NORM.INV(RAND(),bond_ave,bond_std))+(AJ1656-AK$24)*cash*(_xlfn.NORM.INV(RAND(),cash_ave,cash_std))+(AJ1656-AK$24)))</f>
        <v/>
      </c>
      <c r="AL1656" s="156">
        <f>IF((AK1656&lt;=0),0,((AK1656-AL$24)*Stock*(_xlfn.NORM.INV(RAND(),stock_ave,stock_std))+(AK1656-AL$24)*Bonds*(_xlfn.NORM.INV(RAND(),bond_ave,bond_std))+(AK1656-AL$24)*cash*(_xlfn.NORM.INV(RAND(),cash_ave,cash_std))+(AK1656-AL$24)))</f>
        <v/>
      </c>
      <c r="AM1656" s="156">
        <f>IF((AL1656&lt;=0),0,((AL1656-AM$24)*Stock*(_xlfn.NORM.INV(RAND(),stock_ave,stock_std))+(AL1656-AM$24)*Bonds*(_xlfn.NORM.INV(RAND(),bond_ave,bond_std))+(AL1656-AM$24)*cash*(_xlfn.NORM.INV(RAND(),cash_ave,cash_std))+(AL1656-AM$24)))</f>
        <v/>
      </c>
      <c r="AN1656" s="156">
        <f>IF((AM1656&lt;=0),0,((AM1656-AN$24)*Stock*(_xlfn.NORM.INV(RAND(),stock_ave,stock_std))+(AM1656-AN$24)*Bonds*(_xlfn.NORM.INV(RAND(),bond_ave,bond_std))+(AM1656-AN$24)*cash*(_xlfn.NORM.INV(RAND(),cash_ave,cash_std))+(AM1656-AN$24)))</f>
        <v/>
      </c>
      <c r="AO1656" s="156">
        <f>IF((AN1656&lt;=0),0,((AN1656-AO$24)*Stock*(_xlfn.NORM.INV(RAND(),stock_ave,stock_std))+(AN1656-AO$24)*Bonds*(_xlfn.NORM.INV(RAND(),bond_ave,bond_std))+(AN1656-AO$24)*cash*(_xlfn.NORM.INV(RAND(),cash_ave,cash_std))+(AN1656-AO$24)))</f>
        <v/>
      </c>
      <c r="AP1656" s="156">
        <f>IF((AO1656&lt;=0),0,((AO1656-AP$24)*Stock*(_xlfn.NORM.INV(RAND(),stock_ave,stock_std))+(AO1656-AP$24)*Bonds*(_xlfn.NORM.INV(RAND(),bond_ave,bond_std))+(AO1656-AP$24)*cash*(_xlfn.NORM.INV(RAND(),cash_ave,cash_std))+(AO1656-AP$24)))</f>
        <v/>
      </c>
      <c r="AQ1656" s="156">
        <f>IF((AP1656&lt;=0),0,((AP1656-AQ$24)*Stock*(_xlfn.NORM.INV(RAND(),stock_ave,stock_std))+(AP1656-AQ$24)*Bonds*(_xlfn.NORM.INV(RAND(),bond_ave,bond_std))+(AP1656-AQ$24)*cash*(_xlfn.NORM.INV(RAND(),cash_ave,cash_std))+(AP1656-AQ$24)))</f>
        <v/>
      </c>
      <c r="AR1656" s="156">
        <f>IF((AQ1656&lt;=0),0,((AQ1656-AR$24)*Stock*(_xlfn.NORM.INV(RAND(),stock_ave,stock_std))+(AQ1656-AR$24)*Bonds*(_xlfn.NORM.INV(RAND(),bond_ave,bond_std))+(AQ1656-AR$24)*cash*(_xlfn.NORM.INV(RAND(),cash_ave,cash_std))+(AQ1656-AR$24)))</f>
        <v/>
      </c>
      <c r="AS1656" s="156">
        <f>IF((AR1656&lt;=0),0,((AR1656-AS$24)*Stock*(_xlfn.NORM.INV(RAND(),stock_ave,stock_std))+(AR1656-AS$24)*Bonds*(_xlfn.NORM.INV(RAND(),bond_ave,bond_std))+(AR1656-AS$24)*cash*(_xlfn.NORM.INV(RAND(),cash_ave,cash_std))+(AR1656-AS$24)))</f>
        <v/>
      </c>
      <c r="AT1656" s="156">
        <f>IF((AS1656&lt;=0),0,((AS1656-AT$24)*Stock*(_xlfn.NORM.INV(RAND(),stock_ave,stock_std))+(AS1656-AT$24)*Bonds*(_xlfn.NORM.INV(RAND(),bond_ave,bond_std))+(AS1656-AT$24)*cash*(_xlfn.NORM.INV(RAND(),cash_ave,cash_std))+(AS1656-AT$24)))</f>
        <v/>
      </c>
      <c r="AU1656" s="156">
        <f>IF((AT1656&lt;=0),0,((AT1656-AU$24)*Stock*(_xlfn.NORM.INV(RAND(),stock_ave,stock_std))+(AT1656-AU$24)*Bonds*(_xlfn.NORM.INV(RAND(),bond_ave,bond_std))+(AT1656-AU$24)*cash*(_xlfn.NORM.INV(RAND(),cash_ave,cash_std))+(AT1656-AU$24)))</f>
        <v/>
      </c>
      <c r="AV1656" s="156">
        <f>IF((AU1656&lt;=0),0,((AU1656-AV$24)*Stock*(_xlfn.NORM.INV(RAND(),stock_ave,stock_std))+(AU1656-AV$24)*Bonds*(_xlfn.NORM.INV(RAND(),bond_ave,bond_std))+(AU1656-AV$24)*cash*(_xlfn.NORM.INV(RAND(),cash_ave,cash_std))+(AU1656-AV$24)))</f>
        <v/>
      </c>
      <c r="AW1656" s="156">
        <f>IF((AV1656&lt;=0),0,((AV1656-AW$24)*Stock*(_xlfn.NORM.INV(RAND(),stock_ave,stock_std))+(AV1656-AW$24)*Bonds*(_xlfn.NORM.INV(RAND(),bond_ave,bond_std))+(AV1656-AW$24)*cash*(_xlfn.NORM.INV(RAND(),cash_ave,cash_std))+(AV1656-AW$24)))</f>
        <v/>
      </c>
      <c r="AX1656" s="159" t="n"/>
      <c r="AY1656" s="159" t="n"/>
      <c r="AZ1656" s="159" t="n"/>
      <c r="BA1656" s="159" t="n"/>
      <c r="BB1656" s="159" t="n"/>
    </row>
    <row r="1657">
      <c r="C1657" s="147" t="n"/>
      <c r="D1657" s="61">
        <f>+D1656-IF(D$18&gt;74,(D1656/D$25)*$C$10)</f>
        <v/>
      </c>
      <c r="E1657" s="61">
        <f>+E1656-IF(E$18&gt;74,(E1656/E$25)*$C$10)</f>
        <v/>
      </c>
      <c r="F1657" s="61">
        <f>+F1656-IF(F$18&gt;74,(F1656/F$25)*$C$10)</f>
        <v/>
      </c>
      <c r="G1657" s="61">
        <f>+G1656-IF(G$18&gt;74,(G1656/G$25)*$C$10)</f>
        <v/>
      </c>
      <c r="H1657" s="61">
        <f>+H1656-IF(H$18&gt;74,(H1656/H$25)*$C$10)</f>
        <v/>
      </c>
      <c r="I1657" s="61">
        <f>+I1656-IF(I$18&gt;74,(I1656/I$25)*$C$10)</f>
        <v/>
      </c>
      <c r="J1657" s="61">
        <f>+J1656-IF(J$18&gt;74,(J1656/J$25)*$C$10)</f>
        <v/>
      </c>
      <c r="K1657" s="61">
        <f>+K1656-IF(K$18&gt;74,(K1656/K$25)*$C$10)</f>
        <v/>
      </c>
      <c r="L1657" s="61">
        <f>+L1656-IF(L$18&gt;74,(L1656/L$25)*$C$10)</f>
        <v/>
      </c>
      <c r="M1657" s="61">
        <f>+M1656-IF(M$18&gt;74,(M1656/M$25)*$C$10)</f>
        <v/>
      </c>
      <c r="N1657" s="61">
        <f>+N1656-IF(N$18&gt;74,(N1656/N$25)*$C$10)</f>
        <v/>
      </c>
      <c r="O1657" s="61">
        <f>+O1656-IF(O$18&gt;74,(O1656/O$25)*$C$10)</f>
        <v/>
      </c>
      <c r="P1657" s="61">
        <f>+P1656-IF(P$18&gt;74,(P1656/P$25)*$C$10)</f>
        <v/>
      </c>
      <c r="Q1657" s="61">
        <f>+Q1656-IF(Q$18&gt;74,(Q1656/Q$25)*$C$10)</f>
        <v/>
      </c>
      <c r="R1657" s="61">
        <f>+R1656-IF(R$18&gt;74,(R1656/R$25)*$C$10)</f>
        <v/>
      </c>
      <c r="S1657" s="61">
        <f>+S1656-IF(S$18&gt;74,(S1656/S$25)*$C$10)</f>
        <v/>
      </c>
      <c r="T1657" s="61">
        <f>+T1656-IF(T$18&gt;74,(T1656/T$25)*$C$10)</f>
        <v/>
      </c>
      <c r="U1657" s="61">
        <f>+U1656-IF(U$18&gt;74,(U1656/U$25)*$C$10)</f>
        <v/>
      </c>
      <c r="V1657" s="61">
        <f>+V1656-IF(V$18&gt;74,(V1656/V$25)*$C$10)</f>
        <v/>
      </c>
      <c r="W1657" s="61">
        <f>+W1656-IF(W$18&gt;74,(W1656/W$25)*$C$10)</f>
        <v/>
      </c>
      <c r="X1657" s="61">
        <f>+X1656-IF(X$18&gt;74,(X1656/X$25)*$C$10)</f>
        <v/>
      </c>
      <c r="Y1657" s="61">
        <f>+Y1656-IF(Y$18&gt;74,(Y1656/Y$25)*$C$10)</f>
        <v/>
      </c>
      <c r="Z1657" s="61">
        <f>+Z1656-IF(Z$18&gt;74,(Z1656/Z$25)*$C$10)</f>
        <v/>
      </c>
      <c r="AA1657" s="61">
        <f>+AA1656-IF(AA$18&gt;74,(AA1656/AA$25)*$C$10)</f>
        <v/>
      </c>
      <c r="AB1657" s="61">
        <f>+AB1656-IF(AB$18&gt;74,(AB1656/AB$25)*$C$10)</f>
        <v/>
      </c>
      <c r="AC1657" s="61">
        <f>+AC1656-IF(AC$18&gt;74,(AC1656/AC$25)*$C$10)</f>
        <v/>
      </c>
      <c r="AD1657" s="61">
        <f>+AD1656-IF(AD$18&gt;74,(AD1656/AD$25)*$C$10)</f>
        <v/>
      </c>
      <c r="AE1657" s="61">
        <f>+AE1656-IF(AE$18&gt;74,(AE1656/AE$25)*$C$10)</f>
        <v/>
      </c>
      <c r="AF1657" s="61">
        <f>+AF1656-IF(AF$18&gt;74,(AF1656/AF$25)*$C$10)</f>
        <v/>
      </c>
      <c r="AG1657" s="61">
        <f>+AG1656-IF(AG$18&gt;74,(AG1656/AG$25)*$C$10)</f>
        <v/>
      </c>
      <c r="AH1657" s="61">
        <f>+AH1656-IF(AH$18&gt;74,(AH1656/AH$25)*$C$10)</f>
        <v/>
      </c>
      <c r="AI1657" s="61">
        <f>+AI1656-IF(AI$18&gt;74,(AI1656/AI$25)*$C$10)</f>
        <v/>
      </c>
      <c r="AJ1657" s="61">
        <f>+AJ1656-IF(AJ$18&gt;74,(AJ1656/AJ$25)*$C$10)</f>
        <v/>
      </c>
      <c r="AK1657" s="61">
        <f>+AK1656-IF(AK$18&gt;74,(AK1656/AK$25)*$C$10)</f>
        <v/>
      </c>
      <c r="AL1657" s="61">
        <f>+AL1656-IF(AL$18&gt;74,(AL1656/AL$25)*$C$10)</f>
        <v/>
      </c>
      <c r="AM1657" s="61">
        <f>+AM1656-IF(AM$18&gt;74,(AM1656/AM$25)*$C$10)</f>
        <v/>
      </c>
      <c r="AN1657" s="61">
        <f>+AN1656-IF(AN$18&gt;74,(AN1656/AN$25)*$C$10)</f>
        <v/>
      </c>
      <c r="AO1657" s="61">
        <f>+AO1656-IF(AO$18&gt;74,(AO1656/AO$25)*$C$10)</f>
        <v/>
      </c>
      <c r="AP1657" s="61">
        <f>+AP1656-IF(AP$18&gt;74,(AP1656/AP$25)*$C$10)</f>
        <v/>
      </c>
      <c r="AQ1657" s="61">
        <f>+AQ1656-IF(AQ$18&gt;74,(AQ1656/AQ$25)*$C$10)</f>
        <v/>
      </c>
      <c r="AR1657" s="61">
        <f>+AR1656-IF(AR$18&gt;74,(AR1656/AR$25)*$C$10)</f>
        <v/>
      </c>
      <c r="AS1657" s="61">
        <f>+AS1656-IF(AS$18&gt;74,(AS1656/AS$25)*$C$10)</f>
        <v/>
      </c>
      <c r="AT1657" s="61">
        <f>+AT1656-IF(AT$18&gt;74,(AT1656/AT$25)*$C$10)</f>
        <v/>
      </c>
      <c r="AU1657" s="61">
        <f>+AU1656-IF(AU$18&gt;74,(AU1656/AU$25)*$C$10)</f>
        <v/>
      </c>
      <c r="AV1657" s="61">
        <f>+AV1656-IF(AV$18&gt;74,(AV1656/AV$25)*$C$10)</f>
        <v/>
      </c>
      <c r="AW1657" s="61">
        <f>+AW1656-IF(AW$18&gt;74,(AW1656/AW$25)*$C$10)</f>
        <v/>
      </c>
      <c r="AX1657" s="35">
        <f>IF(AW1657&gt;0,1,0)</f>
        <v/>
      </c>
      <c r="AY1657" s="35">
        <f>IF(AL1657&gt;0,1,0)</f>
        <v/>
      </c>
      <c r="AZ1657" s="35">
        <f>IF(AG1657&gt;0,1,0)</f>
        <v/>
      </c>
      <c r="BA1657" s="35">
        <f>IF(AB1657&gt;0,1,0)</f>
        <v/>
      </c>
      <c r="BB1657" s="35">
        <f>IF(W1657&gt;0,1,0)</f>
        <v/>
      </c>
    </row>
    <row r="1658">
      <c r="B1658" s="154" t="inlineStr">
        <is>
          <t>trial 816</t>
        </is>
      </c>
      <c r="C1658" s="155">
        <f>+start-C1655</f>
        <v/>
      </c>
      <c r="D1658" s="156">
        <f>IF((C1658&lt;=0),0,((C1658-D$24)*Stock*(_xlfn.NORM.INV(RAND(),stock_ave,stock_std))+(C1658-D$24)*Bonds*(_xlfn.NORM.INV(RAND(),bond_ave,bond_std))+(C1658-D$24)*cash*(_xlfn.NORM.INV(RAND(),cash_ave,cash_std))+(C1658-D$24)))</f>
        <v/>
      </c>
      <c r="E1658" s="156">
        <f>IF((D1658&lt;=0),0,((D1658-E$24)*Stock*(_xlfn.NORM.INV(RAND(),stock_ave,stock_std))+(D1658-E$24)*Bonds*(_xlfn.NORM.INV(RAND(),bond_ave,bond_std))+(D1658-E$24)*cash*(_xlfn.NORM.INV(RAND(),cash_ave,cash_std))+(D1658-E$24)))</f>
        <v/>
      </c>
      <c r="F1658" s="156">
        <f>IF((E1658&lt;=0),0,((E1658-F$24)*Stock*(_xlfn.NORM.INV(RAND(),stock_ave,stock_std))+(E1658-F$24)*Bonds*(_xlfn.NORM.INV(RAND(),bond_ave,bond_std))+(E1658-F$24)*cash*(_xlfn.NORM.INV(RAND(),cash_ave,cash_std))+(E1658-F$24)))</f>
        <v/>
      </c>
      <c r="G1658" s="156">
        <f>IF((F1658&lt;=0),0,((F1658-G$24)*Stock*(_xlfn.NORM.INV(RAND(),stock_ave,stock_std))+(F1658-G$24)*Bonds*(_xlfn.NORM.INV(RAND(),bond_ave,bond_std))+(F1658-G$24)*cash*(_xlfn.NORM.INV(RAND(),cash_ave,cash_std))+(F1658-G$24)))</f>
        <v/>
      </c>
      <c r="H1658" s="156">
        <f>IF((G1658&lt;=0),0,((G1658-H$24)*Stock*(_xlfn.NORM.INV(RAND(),stock_ave,stock_std))+(G1658-H$24)*Bonds*(_xlfn.NORM.INV(RAND(),bond_ave,bond_std))+(G1658-H$24)*cash*(_xlfn.NORM.INV(RAND(),cash_ave,cash_std))+(G1658-H$24)))</f>
        <v/>
      </c>
      <c r="I1658" s="156">
        <f>IF((H1658&lt;=0),0,((H1658-I$24)*Stock*(_xlfn.NORM.INV(RAND(),stock_ave,stock_std))+(H1658-I$24)*Bonds*(_xlfn.NORM.INV(RAND(),bond_ave,bond_std))+(H1658-I$24)*cash*(_xlfn.NORM.INV(RAND(),cash_ave,cash_std))+(H1658-I$24)))</f>
        <v/>
      </c>
      <c r="J1658" s="156">
        <f>IF((I1658&lt;=0),0,((I1658-J$24)*Stock*(_xlfn.NORM.INV(RAND(),stock_ave,stock_std))+(I1658-J$24)*Bonds*(_xlfn.NORM.INV(RAND(),bond_ave,bond_std))+(I1658-J$24)*cash*(_xlfn.NORM.INV(RAND(),cash_ave,cash_std))+(I1658-J$24)))</f>
        <v/>
      </c>
      <c r="K1658" s="156">
        <f>IF((J1658&lt;=0),0,((J1658-K$24)*Stock*(_xlfn.NORM.INV(RAND(),stock_ave,stock_std))+(J1658-K$24)*Bonds*(_xlfn.NORM.INV(RAND(),bond_ave,bond_std))+(J1658-K$24)*cash*(_xlfn.NORM.INV(RAND(),cash_ave,cash_std))+(J1658-K$24)))</f>
        <v/>
      </c>
      <c r="L1658" s="156">
        <f>IF((K1658&lt;=0),0,((K1658-L$24)*Stock*(_xlfn.NORM.INV(RAND(),stock_ave,stock_std))+(K1658-L$24)*Bonds*(_xlfn.NORM.INV(RAND(),bond_ave,bond_std))+(K1658-L$24)*cash*(_xlfn.NORM.INV(RAND(),cash_ave,cash_std))+(K1658-L$24)))</f>
        <v/>
      </c>
      <c r="M1658" s="156">
        <f>IF((L1658&lt;=0),0,((L1658-M$24)*Stock*(_xlfn.NORM.INV(RAND(),stock_ave,stock_std))+(L1658-M$24)*Bonds*(_xlfn.NORM.INV(RAND(),bond_ave,bond_std))+(L1658-M$24)*cash*(_xlfn.NORM.INV(RAND(),cash_ave,cash_std))+(L1658-M$24)))</f>
        <v/>
      </c>
      <c r="N1658" s="156">
        <f>IF((M1658&lt;=0),0,((M1658-N$24)*Stock*(_xlfn.NORM.INV(RAND(),stock_ave,stock_std))+(M1658-N$24)*Bonds*(_xlfn.NORM.INV(RAND(),bond_ave,bond_std))+(M1658-N$24)*cash*(_xlfn.NORM.INV(RAND(),cash_ave,cash_std))+(M1658-N$24)))</f>
        <v/>
      </c>
      <c r="O1658" s="156">
        <f>IF((N1658&lt;=0),0,((N1658-O$24)*Stock*(_xlfn.NORM.INV(RAND(),stock_ave,stock_std))+(N1658-O$24)*Bonds*(_xlfn.NORM.INV(RAND(),bond_ave,bond_std))+(N1658-O$24)*cash*(_xlfn.NORM.INV(RAND(),cash_ave,cash_std))+(N1658-O$24)))</f>
        <v/>
      </c>
      <c r="P1658" s="156">
        <f>IF((O1658&lt;=0),0,((O1658-P$24)*Stock*(_xlfn.NORM.INV(RAND(),stock_ave,stock_std))+(O1658-P$24)*Bonds*(_xlfn.NORM.INV(RAND(),bond_ave,bond_std))+(O1658-P$24)*cash*(_xlfn.NORM.INV(RAND(),cash_ave,cash_std))+(O1658-P$24)))</f>
        <v/>
      </c>
      <c r="Q1658" s="156">
        <f>IF((P1658&lt;=0),0,((P1658-Q$24)*Stock*(_xlfn.NORM.INV(RAND(),stock_ave,stock_std))+(P1658-Q$24)*Bonds*(_xlfn.NORM.INV(RAND(),bond_ave,bond_std))+(P1658-Q$24)*cash*(_xlfn.NORM.INV(RAND(),cash_ave,cash_std))+(P1658-Q$24)))</f>
        <v/>
      </c>
      <c r="R1658" s="156">
        <f>IF((Q1658&lt;=0),0,((Q1658-R$24)*Stock*(_xlfn.NORM.INV(RAND(),stock_ave,stock_std))+(Q1658-R$24)*Bonds*(_xlfn.NORM.INV(RAND(),bond_ave,bond_std))+(Q1658-R$24)*cash*(_xlfn.NORM.INV(RAND(),cash_ave,cash_std))+(Q1658-R$24)))</f>
        <v/>
      </c>
      <c r="S1658" s="156">
        <f>IF((R1658&lt;=0),0,((R1658-S$24)*Stock*(_xlfn.NORM.INV(RAND(),stock_ave,stock_std))+(R1658-S$24)*Bonds*(_xlfn.NORM.INV(RAND(),bond_ave,bond_std))+(R1658-S$24)*cash*(_xlfn.NORM.INV(RAND(),cash_ave,cash_std))+(R1658-S$24)))</f>
        <v/>
      </c>
      <c r="T1658" s="156">
        <f>IF((S1658&lt;=0),0,((S1658-T$24)*Stock*(_xlfn.NORM.INV(RAND(),stock_ave,stock_std))+(S1658-T$24)*Bonds*(_xlfn.NORM.INV(RAND(),bond_ave,bond_std))+(S1658-T$24)*cash*(_xlfn.NORM.INV(RAND(),cash_ave,cash_std))+(S1658-T$24)))</f>
        <v/>
      </c>
      <c r="U1658" s="156">
        <f>IF((T1658&lt;=0),0,((T1658-U$24)*Stock*(_xlfn.NORM.INV(RAND(),stock_ave,stock_std))+(T1658-U$24)*Bonds*(_xlfn.NORM.INV(RAND(),bond_ave,bond_std))+(T1658-U$24)*cash*(_xlfn.NORM.INV(RAND(),cash_ave,cash_std))+(T1658-U$24)))</f>
        <v/>
      </c>
      <c r="V1658" s="156">
        <f>IF((U1658&lt;=0),0,((U1658-V$24)*Stock*(_xlfn.NORM.INV(RAND(),stock_ave,stock_std))+(U1658-V$24)*Bonds*(_xlfn.NORM.INV(RAND(),bond_ave,bond_std))+(U1658-V$24)*cash*(_xlfn.NORM.INV(RAND(),cash_ave,cash_std))+(U1658-V$24)))</f>
        <v/>
      </c>
      <c r="W1658" s="156">
        <f>IF((V1658&lt;=0),0,((V1658-W$24)*Stock*(_xlfn.NORM.INV(RAND(),stock_ave,stock_std))+(V1658-W$24)*Bonds*(_xlfn.NORM.INV(RAND(),bond_ave,bond_std))+(V1658-W$24)*cash*(_xlfn.NORM.INV(RAND(),cash_ave,cash_std))+(V1658-W$24)))</f>
        <v/>
      </c>
      <c r="X1658" s="156">
        <f>IF((W1658&lt;=0),0,((W1658-X$24)*Stock*(_xlfn.NORM.INV(RAND(),stock_ave,stock_std))+(W1658-X$24)*Bonds*(_xlfn.NORM.INV(RAND(),bond_ave,bond_std))+(W1658-X$24)*cash*(_xlfn.NORM.INV(RAND(),cash_ave,cash_std))+(W1658-X$24)))</f>
        <v/>
      </c>
      <c r="Y1658" s="156">
        <f>IF((X1658&lt;=0),0,((X1658-Y$24)*Stock*(_xlfn.NORM.INV(RAND(),stock_ave,stock_std))+(X1658-Y$24)*Bonds*(_xlfn.NORM.INV(RAND(),bond_ave,bond_std))+(X1658-Y$24)*cash*(_xlfn.NORM.INV(RAND(),cash_ave,cash_std))+(X1658-Y$24)))</f>
        <v/>
      </c>
      <c r="Z1658" s="156">
        <f>IF((Y1658&lt;=0),0,((Y1658-Z$24)*Stock*(_xlfn.NORM.INV(RAND(),stock_ave,stock_std))+(Y1658-Z$24)*Bonds*(_xlfn.NORM.INV(RAND(),bond_ave,bond_std))+(Y1658-Z$24)*cash*(_xlfn.NORM.INV(RAND(),cash_ave,cash_std))+(Y1658-Z$24)))</f>
        <v/>
      </c>
      <c r="AA1658" s="156">
        <f>IF((Z1658&lt;=0),0,((Z1658-AA$24)*Stock*(_xlfn.NORM.INV(RAND(),stock_ave,stock_std))+(Z1658-AA$24)*Bonds*(_xlfn.NORM.INV(RAND(),bond_ave,bond_std))+(Z1658-AA$24)*cash*(_xlfn.NORM.INV(RAND(),cash_ave,cash_std))+(Z1658-AA$24)))</f>
        <v/>
      </c>
      <c r="AB1658" s="156">
        <f>IF((AA1658&lt;=0),0,((AA1658-AB$24)*Stock*(_xlfn.NORM.INV(RAND(),stock_ave,stock_std))+(AA1658-AB$24)*Bonds*(_xlfn.NORM.INV(RAND(),bond_ave,bond_std))+(AA1658-AB$24)*cash*(_xlfn.NORM.INV(RAND(),cash_ave,cash_std))+(AA1658-AB$24)))</f>
        <v/>
      </c>
      <c r="AC1658" s="156">
        <f>IF((AB1658&lt;=0),0,((AB1658-AC$24)*Stock*(_xlfn.NORM.INV(RAND(),stock_ave,stock_std))+(AB1658-AC$24)*Bonds*(_xlfn.NORM.INV(RAND(),bond_ave,bond_std))+(AB1658-AC$24)*cash*(_xlfn.NORM.INV(RAND(),cash_ave,cash_std))+(AB1658-AC$24)))</f>
        <v/>
      </c>
      <c r="AD1658" s="156">
        <f>IF((AC1658&lt;=0),0,((AC1658-AD$24)*Stock*(_xlfn.NORM.INV(RAND(),stock_ave,stock_std))+(AC1658-AD$24)*Bonds*(_xlfn.NORM.INV(RAND(),bond_ave,bond_std))+(AC1658-AD$24)*cash*(_xlfn.NORM.INV(RAND(),cash_ave,cash_std))+(AC1658-AD$24)))</f>
        <v/>
      </c>
      <c r="AE1658" s="156">
        <f>IF((AD1658&lt;=0),0,((AD1658-AE$24)*Stock*(_xlfn.NORM.INV(RAND(),stock_ave,stock_std))+(AD1658-AE$24)*Bonds*(_xlfn.NORM.INV(RAND(),bond_ave,bond_std))+(AD1658-AE$24)*cash*(_xlfn.NORM.INV(RAND(),cash_ave,cash_std))+(AD1658-AE$24)))</f>
        <v/>
      </c>
      <c r="AF1658" s="156">
        <f>IF((AE1658&lt;=0),0,((AE1658-AF$24)*Stock*(_xlfn.NORM.INV(RAND(),stock_ave,stock_std))+(AE1658-AF$24)*Bonds*(_xlfn.NORM.INV(RAND(),bond_ave,bond_std))+(AE1658-AF$24)*cash*(_xlfn.NORM.INV(RAND(),cash_ave,cash_std))+(AE1658-AF$24)))</f>
        <v/>
      </c>
      <c r="AG1658" s="156">
        <f>IF((AF1658&lt;=0),0,((AF1658-AG$24)*Stock*(_xlfn.NORM.INV(RAND(),stock_ave,stock_std))+(AF1658-AG$24)*Bonds*(_xlfn.NORM.INV(RAND(),bond_ave,bond_std))+(AF1658-AG$24)*cash*(_xlfn.NORM.INV(RAND(),cash_ave,cash_std))+(AF1658-AG$24)))</f>
        <v/>
      </c>
      <c r="AH1658" s="156">
        <f>IF((AG1658&lt;=0),0,((AG1658-AH$24)*Stock*(_xlfn.NORM.INV(RAND(),stock_ave,stock_std))+(AG1658-AH$24)*Bonds*(_xlfn.NORM.INV(RAND(),bond_ave,bond_std))+(AG1658-AH$24)*cash*(_xlfn.NORM.INV(RAND(),cash_ave,cash_std))+(AG1658-AH$24)))</f>
        <v/>
      </c>
      <c r="AI1658" s="156">
        <f>IF((AH1658&lt;=0),0,((AH1658-AI$24)*Stock*(_xlfn.NORM.INV(RAND(),stock_ave,stock_std))+(AH1658-AI$24)*Bonds*(_xlfn.NORM.INV(RAND(),bond_ave,bond_std))+(AH1658-AI$24)*cash*(_xlfn.NORM.INV(RAND(),cash_ave,cash_std))+(AH1658-AI$24)))</f>
        <v/>
      </c>
      <c r="AJ1658" s="156">
        <f>IF((AI1658&lt;=0),0,((AI1658-AJ$24)*Stock*(_xlfn.NORM.INV(RAND(),stock_ave,stock_std))+(AI1658-AJ$24)*Bonds*(_xlfn.NORM.INV(RAND(),bond_ave,bond_std))+(AI1658-AJ$24)*cash*(_xlfn.NORM.INV(RAND(),cash_ave,cash_std))+(AI1658-AJ$24)))</f>
        <v/>
      </c>
      <c r="AK1658" s="156">
        <f>IF((AJ1658&lt;=0),0,((AJ1658-AK$24)*Stock*(_xlfn.NORM.INV(RAND(),stock_ave,stock_std))+(AJ1658-AK$24)*Bonds*(_xlfn.NORM.INV(RAND(),bond_ave,bond_std))+(AJ1658-AK$24)*cash*(_xlfn.NORM.INV(RAND(),cash_ave,cash_std))+(AJ1658-AK$24)))</f>
        <v/>
      </c>
      <c r="AL1658" s="156">
        <f>IF((AK1658&lt;=0),0,((AK1658-AL$24)*Stock*(_xlfn.NORM.INV(RAND(),stock_ave,stock_std))+(AK1658-AL$24)*Bonds*(_xlfn.NORM.INV(RAND(),bond_ave,bond_std))+(AK1658-AL$24)*cash*(_xlfn.NORM.INV(RAND(),cash_ave,cash_std))+(AK1658-AL$24)))</f>
        <v/>
      </c>
      <c r="AM1658" s="156">
        <f>IF((AL1658&lt;=0),0,((AL1658-AM$24)*Stock*(_xlfn.NORM.INV(RAND(),stock_ave,stock_std))+(AL1658-AM$24)*Bonds*(_xlfn.NORM.INV(RAND(),bond_ave,bond_std))+(AL1658-AM$24)*cash*(_xlfn.NORM.INV(RAND(),cash_ave,cash_std))+(AL1658-AM$24)))</f>
        <v/>
      </c>
      <c r="AN1658" s="156">
        <f>IF((AM1658&lt;=0),0,((AM1658-AN$24)*Stock*(_xlfn.NORM.INV(RAND(),stock_ave,stock_std))+(AM1658-AN$24)*Bonds*(_xlfn.NORM.INV(RAND(),bond_ave,bond_std))+(AM1658-AN$24)*cash*(_xlfn.NORM.INV(RAND(),cash_ave,cash_std))+(AM1658-AN$24)))</f>
        <v/>
      </c>
      <c r="AO1658" s="156">
        <f>IF((AN1658&lt;=0),0,((AN1658-AO$24)*Stock*(_xlfn.NORM.INV(RAND(),stock_ave,stock_std))+(AN1658-AO$24)*Bonds*(_xlfn.NORM.INV(RAND(),bond_ave,bond_std))+(AN1658-AO$24)*cash*(_xlfn.NORM.INV(RAND(),cash_ave,cash_std))+(AN1658-AO$24)))</f>
        <v/>
      </c>
      <c r="AP1658" s="156">
        <f>IF((AO1658&lt;=0),0,((AO1658-AP$24)*Stock*(_xlfn.NORM.INV(RAND(),stock_ave,stock_std))+(AO1658-AP$24)*Bonds*(_xlfn.NORM.INV(RAND(),bond_ave,bond_std))+(AO1658-AP$24)*cash*(_xlfn.NORM.INV(RAND(),cash_ave,cash_std))+(AO1658-AP$24)))</f>
        <v/>
      </c>
      <c r="AQ1658" s="156">
        <f>IF((AP1658&lt;=0),0,((AP1658-AQ$24)*Stock*(_xlfn.NORM.INV(RAND(),stock_ave,stock_std))+(AP1658-AQ$24)*Bonds*(_xlfn.NORM.INV(RAND(),bond_ave,bond_std))+(AP1658-AQ$24)*cash*(_xlfn.NORM.INV(RAND(),cash_ave,cash_std))+(AP1658-AQ$24)))</f>
        <v/>
      </c>
      <c r="AR1658" s="156">
        <f>IF((AQ1658&lt;=0),0,((AQ1658-AR$24)*Stock*(_xlfn.NORM.INV(RAND(),stock_ave,stock_std))+(AQ1658-AR$24)*Bonds*(_xlfn.NORM.INV(RAND(),bond_ave,bond_std))+(AQ1658-AR$24)*cash*(_xlfn.NORM.INV(RAND(),cash_ave,cash_std))+(AQ1658-AR$24)))</f>
        <v/>
      </c>
      <c r="AS1658" s="156">
        <f>IF((AR1658&lt;=0),0,((AR1658-AS$24)*Stock*(_xlfn.NORM.INV(RAND(),stock_ave,stock_std))+(AR1658-AS$24)*Bonds*(_xlfn.NORM.INV(RAND(),bond_ave,bond_std))+(AR1658-AS$24)*cash*(_xlfn.NORM.INV(RAND(),cash_ave,cash_std))+(AR1658-AS$24)))</f>
        <v/>
      </c>
      <c r="AT1658" s="156">
        <f>IF((AS1658&lt;=0),0,((AS1658-AT$24)*Stock*(_xlfn.NORM.INV(RAND(),stock_ave,stock_std))+(AS1658-AT$24)*Bonds*(_xlfn.NORM.INV(RAND(),bond_ave,bond_std))+(AS1658-AT$24)*cash*(_xlfn.NORM.INV(RAND(),cash_ave,cash_std))+(AS1658-AT$24)))</f>
        <v/>
      </c>
      <c r="AU1658" s="156">
        <f>IF((AT1658&lt;=0),0,((AT1658-AU$24)*Stock*(_xlfn.NORM.INV(RAND(),stock_ave,stock_std))+(AT1658-AU$24)*Bonds*(_xlfn.NORM.INV(RAND(),bond_ave,bond_std))+(AT1658-AU$24)*cash*(_xlfn.NORM.INV(RAND(),cash_ave,cash_std))+(AT1658-AU$24)))</f>
        <v/>
      </c>
      <c r="AV1658" s="156">
        <f>IF((AU1658&lt;=0),0,((AU1658-AV$24)*Stock*(_xlfn.NORM.INV(RAND(),stock_ave,stock_std))+(AU1658-AV$24)*Bonds*(_xlfn.NORM.INV(RAND(),bond_ave,bond_std))+(AU1658-AV$24)*cash*(_xlfn.NORM.INV(RAND(),cash_ave,cash_std))+(AU1658-AV$24)))</f>
        <v/>
      </c>
      <c r="AW1658" s="156">
        <f>IF((AV1658&lt;=0),0,((AV1658-AW$24)*Stock*(_xlfn.NORM.INV(RAND(),stock_ave,stock_std))+(AV1658-AW$24)*Bonds*(_xlfn.NORM.INV(RAND(),bond_ave,bond_std))+(AV1658-AW$24)*cash*(_xlfn.NORM.INV(RAND(),cash_ave,cash_std))+(AV1658-AW$24)))</f>
        <v/>
      </c>
      <c r="AX1658" s="159" t="n"/>
      <c r="AY1658" s="159" t="n"/>
      <c r="AZ1658" s="159" t="n"/>
      <c r="BA1658" s="159" t="n"/>
      <c r="BB1658" s="159" t="n"/>
    </row>
    <row r="1659">
      <c r="C1659" s="147" t="n"/>
      <c r="D1659" s="61">
        <f>+D1658-IF(D$18&gt;74,(D1658/D$25)*$C$10)</f>
        <v/>
      </c>
      <c r="E1659" s="61">
        <f>+E1658-IF(E$18&gt;74,(E1658/E$25)*$C$10)</f>
        <v/>
      </c>
      <c r="F1659" s="61">
        <f>+F1658-IF(F$18&gt;74,(F1658/F$25)*$C$10)</f>
        <v/>
      </c>
      <c r="G1659" s="61">
        <f>+G1658-IF(G$18&gt;74,(G1658/G$25)*$C$10)</f>
        <v/>
      </c>
      <c r="H1659" s="61">
        <f>+H1658-IF(H$18&gt;74,(H1658/H$25)*$C$10)</f>
        <v/>
      </c>
      <c r="I1659" s="61">
        <f>+I1658-IF(I$18&gt;74,(I1658/I$25)*$C$10)</f>
        <v/>
      </c>
      <c r="J1659" s="61">
        <f>+J1658-IF(J$18&gt;74,(J1658/J$25)*$C$10)</f>
        <v/>
      </c>
      <c r="K1659" s="61">
        <f>+K1658-IF(K$18&gt;74,(K1658/K$25)*$C$10)</f>
        <v/>
      </c>
      <c r="L1659" s="61">
        <f>+L1658-IF(L$18&gt;74,(L1658/L$25)*$C$10)</f>
        <v/>
      </c>
      <c r="M1659" s="61">
        <f>+M1658-IF(M$18&gt;74,(M1658/M$25)*$C$10)</f>
        <v/>
      </c>
      <c r="N1659" s="61">
        <f>+N1658-IF(N$18&gt;74,(N1658/N$25)*$C$10)</f>
        <v/>
      </c>
      <c r="O1659" s="61">
        <f>+O1658-IF(O$18&gt;74,(O1658/O$25)*$C$10)</f>
        <v/>
      </c>
      <c r="P1659" s="61">
        <f>+P1658-IF(P$18&gt;74,(P1658/P$25)*$C$10)</f>
        <v/>
      </c>
      <c r="Q1659" s="61">
        <f>+Q1658-IF(Q$18&gt;74,(Q1658/Q$25)*$C$10)</f>
        <v/>
      </c>
      <c r="R1659" s="61">
        <f>+R1658-IF(R$18&gt;74,(R1658/R$25)*$C$10)</f>
        <v/>
      </c>
      <c r="S1659" s="61">
        <f>+S1658-IF(S$18&gt;74,(S1658/S$25)*$C$10)</f>
        <v/>
      </c>
      <c r="T1659" s="61">
        <f>+T1658-IF(T$18&gt;74,(T1658/T$25)*$C$10)</f>
        <v/>
      </c>
      <c r="U1659" s="61">
        <f>+U1658-IF(U$18&gt;74,(U1658/U$25)*$C$10)</f>
        <v/>
      </c>
      <c r="V1659" s="61">
        <f>+V1658-IF(V$18&gt;74,(V1658/V$25)*$C$10)</f>
        <v/>
      </c>
      <c r="W1659" s="61">
        <f>+W1658-IF(W$18&gt;74,(W1658/W$25)*$C$10)</f>
        <v/>
      </c>
      <c r="X1659" s="61">
        <f>+X1658-IF(X$18&gt;74,(X1658/X$25)*$C$10)</f>
        <v/>
      </c>
      <c r="Y1659" s="61">
        <f>+Y1658-IF(Y$18&gt;74,(Y1658/Y$25)*$C$10)</f>
        <v/>
      </c>
      <c r="Z1659" s="61">
        <f>+Z1658-IF(Z$18&gt;74,(Z1658/Z$25)*$C$10)</f>
        <v/>
      </c>
      <c r="AA1659" s="61">
        <f>+AA1658-IF(AA$18&gt;74,(AA1658/AA$25)*$C$10)</f>
        <v/>
      </c>
      <c r="AB1659" s="61">
        <f>+AB1658-IF(AB$18&gt;74,(AB1658/AB$25)*$C$10)</f>
        <v/>
      </c>
      <c r="AC1659" s="61">
        <f>+AC1658-IF(AC$18&gt;74,(AC1658/AC$25)*$C$10)</f>
        <v/>
      </c>
      <c r="AD1659" s="61">
        <f>+AD1658-IF(AD$18&gt;74,(AD1658/AD$25)*$C$10)</f>
        <v/>
      </c>
      <c r="AE1659" s="61">
        <f>+AE1658-IF(AE$18&gt;74,(AE1658/AE$25)*$C$10)</f>
        <v/>
      </c>
      <c r="AF1659" s="61">
        <f>+AF1658-IF(AF$18&gt;74,(AF1658/AF$25)*$C$10)</f>
        <v/>
      </c>
      <c r="AG1659" s="61">
        <f>+AG1658-IF(AG$18&gt;74,(AG1658/AG$25)*$C$10)</f>
        <v/>
      </c>
      <c r="AH1659" s="61">
        <f>+AH1658-IF(AH$18&gt;74,(AH1658/AH$25)*$C$10)</f>
        <v/>
      </c>
      <c r="AI1659" s="61">
        <f>+AI1658-IF(AI$18&gt;74,(AI1658/AI$25)*$C$10)</f>
        <v/>
      </c>
      <c r="AJ1659" s="61">
        <f>+AJ1658-IF(AJ$18&gt;74,(AJ1658/AJ$25)*$C$10)</f>
        <v/>
      </c>
      <c r="AK1659" s="61">
        <f>+AK1658-IF(AK$18&gt;74,(AK1658/AK$25)*$C$10)</f>
        <v/>
      </c>
      <c r="AL1659" s="61">
        <f>+AL1658-IF(AL$18&gt;74,(AL1658/AL$25)*$C$10)</f>
        <v/>
      </c>
      <c r="AM1659" s="61">
        <f>+AM1658-IF(AM$18&gt;74,(AM1658/AM$25)*$C$10)</f>
        <v/>
      </c>
      <c r="AN1659" s="61">
        <f>+AN1658-IF(AN$18&gt;74,(AN1658/AN$25)*$C$10)</f>
        <v/>
      </c>
      <c r="AO1659" s="61">
        <f>+AO1658-IF(AO$18&gt;74,(AO1658/AO$25)*$C$10)</f>
        <v/>
      </c>
      <c r="AP1659" s="61">
        <f>+AP1658-IF(AP$18&gt;74,(AP1658/AP$25)*$C$10)</f>
        <v/>
      </c>
      <c r="AQ1659" s="61">
        <f>+AQ1658-IF(AQ$18&gt;74,(AQ1658/AQ$25)*$C$10)</f>
        <v/>
      </c>
      <c r="AR1659" s="61">
        <f>+AR1658-IF(AR$18&gt;74,(AR1658/AR$25)*$C$10)</f>
        <v/>
      </c>
      <c r="AS1659" s="61">
        <f>+AS1658-IF(AS$18&gt;74,(AS1658/AS$25)*$C$10)</f>
        <v/>
      </c>
      <c r="AT1659" s="61">
        <f>+AT1658-IF(AT$18&gt;74,(AT1658/AT$25)*$C$10)</f>
        <v/>
      </c>
      <c r="AU1659" s="61">
        <f>+AU1658-IF(AU$18&gt;74,(AU1658/AU$25)*$C$10)</f>
        <v/>
      </c>
      <c r="AV1659" s="61">
        <f>+AV1658-IF(AV$18&gt;74,(AV1658/AV$25)*$C$10)</f>
        <v/>
      </c>
      <c r="AW1659" s="61">
        <f>+AW1658-IF(AW$18&gt;74,(AW1658/AW$25)*$C$10)</f>
        <v/>
      </c>
      <c r="AX1659" s="35">
        <f>IF(AW1659&gt;0,1,0)</f>
        <v/>
      </c>
      <c r="AY1659" s="35">
        <f>IF(AL1659&gt;0,1,0)</f>
        <v/>
      </c>
      <c r="AZ1659" s="35">
        <f>IF(AG1659&gt;0,1,0)</f>
        <v/>
      </c>
      <c r="BA1659" s="35">
        <f>IF(AB1659&gt;0,1,0)</f>
        <v/>
      </c>
      <c r="BB1659" s="35">
        <f>IF(W1659&gt;0,1,0)</f>
        <v/>
      </c>
    </row>
    <row r="1660">
      <c r="B1660" s="154" t="inlineStr">
        <is>
          <t>trial 817</t>
        </is>
      </c>
      <c r="C1660" s="155">
        <f>+start-C1657</f>
        <v/>
      </c>
      <c r="D1660" s="156">
        <f>IF((C1660&lt;=0),0,((C1660-D$24)*Stock*(_xlfn.NORM.INV(RAND(),stock_ave,stock_std))+(C1660-D$24)*Bonds*(_xlfn.NORM.INV(RAND(),bond_ave,bond_std))+(C1660-D$24)*cash*(_xlfn.NORM.INV(RAND(),cash_ave,cash_std))+(C1660-D$24)))</f>
        <v/>
      </c>
      <c r="E1660" s="156">
        <f>IF((D1660&lt;=0),0,((D1660-E$24)*Stock*(_xlfn.NORM.INV(RAND(),stock_ave,stock_std))+(D1660-E$24)*Bonds*(_xlfn.NORM.INV(RAND(),bond_ave,bond_std))+(D1660-E$24)*cash*(_xlfn.NORM.INV(RAND(),cash_ave,cash_std))+(D1660-E$24)))</f>
        <v/>
      </c>
      <c r="F1660" s="156">
        <f>IF((E1660&lt;=0),0,((E1660-F$24)*Stock*(_xlfn.NORM.INV(RAND(),stock_ave,stock_std))+(E1660-F$24)*Bonds*(_xlfn.NORM.INV(RAND(),bond_ave,bond_std))+(E1660-F$24)*cash*(_xlfn.NORM.INV(RAND(),cash_ave,cash_std))+(E1660-F$24)))</f>
        <v/>
      </c>
      <c r="G1660" s="156">
        <f>IF((F1660&lt;=0),0,((F1660-G$24)*Stock*(_xlfn.NORM.INV(RAND(),stock_ave,stock_std))+(F1660-G$24)*Bonds*(_xlfn.NORM.INV(RAND(),bond_ave,bond_std))+(F1660-G$24)*cash*(_xlfn.NORM.INV(RAND(),cash_ave,cash_std))+(F1660-G$24)))</f>
        <v/>
      </c>
      <c r="H1660" s="156">
        <f>IF((G1660&lt;=0),0,((G1660-H$24)*Stock*(_xlfn.NORM.INV(RAND(),stock_ave,stock_std))+(G1660-H$24)*Bonds*(_xlfn.NORM.INV(RAND(),bond_ave,bond_std))+(G1660-H$24)*cash*(_xlfn.NORM.INV(RAND(),cash_ave,cash_std))+(G1660-H$24)))</f>
        <v/>
      </c>
      <c r="I1660" s="156">
        <f>IF((H1660&lt;=0),0,((H1660-I$24)*Stock*(_xlfn.NORM.INV(RAND(),stock_ave,stock_std))+(H1660-I$24)*Bonds*(_xlfn.NORM.INV(RAND(),bond_ave,bond_std))+(H1660-I$24)*cash*(_xlfn.NORM.INV(RAND(),cash_ave,cash_std))+(H1660-I$24)))</f>
        <v/>
      </c>
      <c r="J1660" s="156">
        <f>IF((I1660&lt;=0),0,((I1660-J$24)*Stock*(_xlfn.NORM.INV(RAND(),stock_ave,stock_std))+(I1660-J$24)*Bonds*(_xlfn.NORM.INV(RAND(),bond_ave,bond_std))+(I1660-J$24)*cash*(_xlfn.NORM.INV(RAND(),cash_ave,cash_std))+(I1660-J$24)))</f>
        <v/>
      </c>
      <c r="K1660" s="156">
        <f>IF((J1660&lt;=0),0,((J1660-K$24)*Stock*(_xlfn.NORM.INV(RAND(),stock_ave,stock_std))+(J1660-K$24)*Bonds*(_xlfn.NORM.INV(RAND(),bond_ave,bond_std))+(J1660-K$24)*cash*(_xlfn.NORM.INV(RAND(),cash_ave,cash_std))+(J1660-K$24)))</f>
        <v/>
      </c>
      <c r="L1660" s="156">
        <f>IF((K1660&lt;=0),0,((K1660-L$24)*Stock*(_xlfn.NORM.INV(RAND(),stock_ave,stock_std))+(K1660-L$24)*Bonds*(_xlfn.NORM.INV(RAND(),bond_ave,bond_std))+(K1660-L$24)*cash*(_xlfn.NORM.INV(RAND(),cash_ave,cash_std))+(K1660-L$24)))</f>
        <v/>
      </c>
      <c r="M1660" s="156">
        <f>IF((L1660&lt;=0),0,((L1660-M$24)*Stock*(_xlfn.NORM.INV(RAND(),stock_ave,stock_std))+(L1660-M$24)*Bonds*(_xlfn.NORM.INV(RAND(),bond_ave,bond_std))+(L1660-M$24)*cash*(_xlfn.NORM.INV(RAND(),cash_ave,cash_std))+(L1660-M$24)))</f>
        <v/>
      </c>
      <c r="N1660" s="156">
        <f>IF((M1660&lt;=0),0,((M1660-N$24)*Stock*(_xlfn.NORM.INV(RAND(),stock_ave,stock_std))+(M1660-N$24)*Bonds*(_xlfn.NORM.INV(RAND(),bond_ave,bond_std))+(M1660-N$24)*cash*(_xlfn.NORM.INV(RAND(),cash_ave,cash_std))+(M1660-N$24)))</f>
        <v/>
      </c>
      <c r="O1660" s="156">
        <f>IF((N1660&lt;=0),0,((N1660-O$24)*Stock*(_xlfn.NORM.INV(RAND(),stock_ave,stock_std))+(N1660-O$24)*Bonds*(_xlfn.NORM.INV(RAND(),bond_ave,bond_std))+(N1660-O$24)*cash*(_xlfn.NORM.INV(RAND(),cash_ave,cash_std))+(N1660-O$24)))</f>
        <v/>
      </c>
      <c r="P1660" s="156">
        <f>IF((O1660&lt;=0),0,((O1660-P$24)*Stock*(_xlfn.NORM.INV(RAND(),stock_ave,stock_std))+(O1660-P$24)*Bonds*(_xlfn.NORM.INV(RAND(),bond_ave,bond_std))+(O1660-P$24)*cash*(_xlfn.NORM.INV(RAND(),cash_ave,cash_std))+(O1660-P$24)))</f>
        <v/>
      </c>
      <c r="Q1660" s="156">
        <f>IF((P1660&lt;=0),0,((P1660-Q$24)*Stock*(_xlfn.NORM.INV(RAND(),stock_ave,stock_std))+(P1660-Q$24)*Bonds*(_xlfn.NORM.INV(RAND(),bond_ave,bond_std))+(P1660-Q$24)*cash*(_xlfn.NORM.INV(RAND(),cash_ave,cash_std))+(P1660-Q$24)))</f>
        <v/>
      </c>
      <c r="R1660" s="156">
        <f>IF((Q1660&lt;=0),0,((Q1660-R$24)*Stock*(_xlfn.NORM.INV(RAND(),stock_ave,stock_std))+(Q1660-R$24)*Bonds*(_xlfn.NORM.INV(RAND(),bond_ave,bond_std))+(Q1660-R$24)*cash*(_xlfn.NORM.INV(RAND(),cash_ave,cash_std))+(Q1660-R$24)))</f>
        <v/>
      </c>
      <c r="S1660" s="156">
        <f>IF((R1660&lt;=0),0,((R1660-S$24)*Stock*(_xlfn.NORM.INV(RAND(),stock_ave,stock_std))+(R1660-S$24)*Bonds*(_xlfn.NORM.INV(RAND(),bond_ave,bond_std))+(R1660-S$24)*cash*(_xlfn.NORM.INV(RAND(),cash_ave,cash_std))+(R1660-S$24)))</f>
        <v/>
      </c>
      <c r="T1660" s="156">
        <f>IF((S1660&lt;=0),0,((S1660-T$24)*Stock*(_xlfn.NORM.INV(RAND(),stock_ave,stock_std))+(S1660-T$24)*Bonds*(_xlfn.NORM.INV(RAND(),bond_ave,bond_std))+(S1660-T$24)*cash*(_xlfn.NORM.INV(RAND(),cash_ave,cash_std))+(S1660-T$24)))</f>
        <v/>
      </c>
      <c r="U1660" s="156">
        <f>IF((T1660&lt;=0),0,((T1660-U$24)*Stock*(_xlfn.NORM.INV(RAND(),stock_ave,stock_std))+(T1660-U$24)*Bonds*(_xlfn.NORM.INV(RAND(),bond_ave,bond_std))+(T1660-U$24)*cash*(_xlfn.NORM.INV(RAND(),cash_ave,cash_std))+(T1660-U$24)))</f>
        <v/>
      </c>
      <c r="V1660" s="156">
        <f>IF((U1660&lt;=0),0,((U1660-V$24)*Stock*(_xlfn.NORM.INV(RAND(),stock_ave,stock_std))+(U1660-V$24)*Bonds*(_xlfn.NORM.INV(RAND(),bond_ave,bond_std))+(U1660-V$24)*cash*(_xlfn.NORM.INV(RAND(),cash_ave,cash_std))+(U1660-V$24)))</f>
        <v/>
      </c>
      <c r="W1660" s="156">
        <f>IF((V1660&lt;=0),0,((V1660-W$24)*Stock*(_xlfn.NORM.INV(RAND(),stock_ave,stock_std))+(V1660-W$24)*Bonds*(_xlfn.NORM.INV(RAND(),bond_ave,bond_std))+(V1660-W$24)*cash*(_xlfn.NORM.INV(RAND(),cash_ave,cash_std))+(V1660-W$24)))</f>
        <v/>
      </c>
      <c r="X1660" s="156">
        <f>IF((W1660&lt;=0),0,((W1660-X$24)*Stock*(_xlfn.NORM.INV(RAND(),stock_ave,stock_std))+(W1660-X$24)*Bonds*(_xlfn.NORM.INV(RAND(),bond_ave,bond_std))+(W1660-X$24)*cash*(_xlfn.NORM.INV(RAND(),cash_ave,cash_std))+(W1660-X$24)))</f>
        <v/>
      </c>
      <c r="Y1660" s="156">
        <f>IF((X1660&lt;=0),0,((X1660-Y$24)*Stock*(_xlfn.NORM.INV(RAND(),stock_ave,stock_std))+(X1660-Y$24)*Bonds*(_xlfn.NORM.INV(RAND(),bond_ave,bond_std))+(X1660-Y$24)*cash*(_xlfn.NORM.INV(RAND(),cash_ave,cash_std))+(X1660-Y$24)))</f>
        <v/>
      </c>
      <c r="Z1660" s="156">
        <f>IF((Y1660&lt;=0),0,((Y1660-Z$24)*Stock*(_xlfn.NORM.INV(RAND(),stock_ave,stock_std))+(Y1660-Z$24)*Bonds*(_xlfn.NORM.INV(RAND(),bond_ave,bond_std))+(Y1660-Z$24)*cash*(_xlfn.NORM.INV(RAND(),cash_ave,cash_std))+(Y1660-Z$24)))</f>
        <v/>
      </c>
      <c r="AA1660" s="156">
        <f>IF((Z1660&lt;=0),0,((Z1660-AA$24)*Stock*(_xlfn.NORM.INV(RAND(),stock_ave,stock_std))+(Z1660-AA$24)*Bonds*(_xlfn.NORM.INV(RAND(),bond_ave,bond_std))+(Z1660-AA$24)*cash*(_xlfn.NORM.INV(RAND(),cash_ave,cash_std))+(Z1660-AA$24)))</f>
        <v/>
      </c>
      <c r="AB1660" s="156">
        <f>IF((AA1660&lt;=0),0,((AA1660-AB$24)*Stock*(_xlfn.NORM.INV(RAND(),stock_ave,stock_std))+(AA1660-AB$24)*Bonds*(_xlfn.NORM.INV(RAND(),bond_ave,bond_std))+(AA1660-AB$24)*cash*(_xlfn.NORM.INV(RAND(),cash_ave,cash_std))+(AA1660-AB$24)))</f>
        <v/>
      </c>
      <c r="AC1660" s="156">
        <f>IF((AB1660&lt;=0),0,((AB1660-AC$24)*Stock*(_xlfn.NORM.INV(RAND(),stock_ave,stock_std))+(AB1660-AC$24)*Bonds*(_xlfn.NORM.INV(RAND(),bond_ave,bond_std))+(AB1660-AC$24)*cash*(_xlfn.NORM.INV(RAND(),cash_ave,cash_std))+(AB1660-AC$24)))</f>
        <v/>
      </c>
      <c r="AD1660" s="156">
        <f>IF((AC1660&lt;=0),0,((AC1660-AD$24)*Stock*(_xlfn.NORM.INV(RAND(),stock_ave,stock_std))+(AC1660-AD$24)*Bonds*(_xlfn.NORM.INV(RAND(),bond_ave,bond_std))+(AC1660-AD$24)*cash*(_xlfn.NORM.INV(RAND(),cash_ave,cash_std))+(AC1660-AD$24)))</f>
        <v/>
      </c>
      <c r="AE1660" s="156">
        <f>IF((AD1660&lt;=0),0,((AD1660-AE$24)*Stock*(_xlfn.NORM.INV(RAND(),stock_ave,stock_std))+(AD1660-AE$24)*Bonds*(_xlfn.NORM.INV(RAND(),bond_ave,bond_std))+(AD1660-AE$24)*cash*(_xlfn.NORM.INV(RAND(),cash_ave,cash_std))+(AD1660-AE$24)))</f>
        <v/>
      </c>
      <c r="AF1660" s="156">
        <f>IF((AE1660&lt;=0),0,((AE1660-AF$24)*Stock*(_xlfn.NORM.INV(RAND(),stock_ave,stock_std))+(AE1660-AF$24)*Bonds*(_xlfn.NORM.INV(RAND(),bond_ave,bond_std))+(AE1660-AF$24)*cash*(_xlfn.NORM.INV(RAND(),cash_ave,cash_std))+(AE1660-AF$24)))</f>
        <v/>
      </c>
      <c r="AG1660" s="156">
        <f>IF((AF1660&lt;=0),0,((AF1660-AG$24)*Stock*(_xlfn.NORM.INV(RAND(),stock_ave,stock_std))+(AF1660-AG$24)*Bonds*(_xlfn.NORM.INV(RAND(),bond_ave,bond_std))+(AF1660-AG$24)*cash*(_xlfn.NORM.INV(RAND(),cash_ave,cash_std))+(AF1660-AG$24)))</f>
        <v/>
      </c>
      <c r="AH1660" s="156">
        <f>IF((AG1660&lt;=0),0,((AG1660-AH$24)*Stock*(_xlfn.NORM.INV(RAND(),stock_ave,stock_std))+(AG1660-AH$24)*Bonds*(_xlfn.NORM.INV(RAND(),bond_ave,bond_std))+(AG1660-AH$24)*cash*(_xlfn.NORM.INV(RAND(),cash_ave,cash_std))+(AG1660-AH$24)))</f>
        <v/>
      </c>
      <c r="AI1660" s="156">
        <f>IF((AH1660&lt;=0),0,((AH1660-AI$24)*Stock*(_xlfn.NORM.INV(RAND(),stock_ave,stock_std))+(AH1660-AI$24)*Bonds*(_xlfn.NORM.INV(RAND(),bond_ave,bond_std))+(AH1660-AI$24)*cash*(_xlfn.NORM.INV(RAND(),cash_ave,cash_std))+(AH1660-AI$24)))</f>
        <v/>
      </c>
      <c r="AJ1660" s="156">
        <f>IF((AI1660&lt;=0),0,((AI1660-AJ$24)*Stock*(_xlfn.NORM.INV(RAND(),stock_ave,stock_std))+(AI1660-AJ$24)*Bonds*(_xlfn.NORM.INV(RAND(),bond_ave,bond_std))+(AI1660-AJ$24)*cash*(_xlfn.NORM.INV(RAND(),cash_ave,cash_std))+(AI1660-AJ$24)))</f>
        <v/>
      </c>
      <c r="AK1660" s="156">
        <f>IF((AJ1660&lt;=0),0,((AJ1660-AK$24)*Stock*(_xlfn.NORM.INV(RAND(),stock_ave,stock_std))+(AJ1660-AK$24)*Bonds*(_xlfn.NORM.INV(RAND(),bond_ave,bond_std))+(AJ1660-AK$24)*cash*(_xlfn.NORM.INV(RAND(),cash_ave,cash_std))+(AJ1660-AK$24)))</f>
        <v/>
      </c>
      <c r="AL1660" s="156">
        <f>IF((AK1660&lt;=0),0,((AK1660-AL$24)*Stock*(_xlfn.NORM.INV(RAND(),stock_ave,stock_std))+(AK1660-AL$24)*Bonds*(_xlfn.NORM.INV(RAND(),bond_ave,bond_std))+(AK1660-AL$24)*cash*(_xlfn.NORM.INV(RAND(),cash_ave,cash_std))+(AK1660-AL$24)))</f>
        <v/>
      </c>
      <c r="AM1660" s="156">
        <f>IF((AL1660&lt;=0),0,((AL1660-AM$24)*Stock*(_xlfn.NORM.INV(RAND(),stock_ave,stock_std))+(AL1660-AM$24)*Bonds*(_xlfn.NORM.INV(RAND(),bond_ave,bond_std))+(AL1660-AM$24)*cash*(_xlfn.NORM.INV(RAND(),cash_ave,cash_std))+(AL1660-AM$24)))</f>
        <v/>
      </c>
      <c r="AN1660" s="156">
        <f>IF((AM1660&lt;=0),0,((AM1660-AN$24)*Stock*(_xlfn.NORM.INV(RAND(),stock_ave,stock_std))+(AM1660-AN$24)*Bonds*(_xlfn.NORM.INV(RAND(),bond_ave,bond_std))+(AM1660-AN$24)*cash*(_xlfn.NORM.INV(RAND(),cash_ave,cash_std))+(AM1660-AN$24)))</f>
        <v/>
      </c>
      <c r="AO1660" s="156">
        <f>IF((AN1660&lt;=0),0,((AN1660-AO$24)*Stock*(_xlfn.NORM.INV(RAND(),stock_ave,stock_std))+(AN1660-AO$24)*Bonds*(_xlfn.NORM.INV(RAND(),bond_ave,bond_std))+(AN1660-AO$24)*cash*(_xlfn.NORM.INV(RAND(),cash_ave,cash_std))+(AN1660-AO$24)))</f>
        <v/>
      </c>
      <c r="AP1660" s="156">
        <f>IF((AO1660&lt;=0),0,((AO1660-AP$24)*Stock*(_xlfn.NORM.INV(RAND(),stock_ave,stock_std))+(AO1660-AP$24)*Bonds*(_xlfn.NORM.INV(RAND(),bond_ave,bond_std))+(AO1660-AP$24)*cash*(_xlfn.NORM.INV(RAND(),cash_ave,cash_std))+(AO1660-AP$24)))</f>
        <v/>
      </c>
      <c r="AQ1660" s="156">
        <f>IF((AP1660&lt;=0),0,((AP1660-AQ$24)*Stock*(_xlfn.NORM.INV(RAND(),stock_ave,stock_std))+(AP1660-AQ$24)*Bonds*(_xlfn.NORM.INV(RAND(),bond_ave,bond_std))+(AP1660-AQ$24)*cash*(_xlfn.NORM.INV(RAND(),cash_ave,cash_std))+(AP1660-AQ$24)))</f>
        <v/>
      </c>
      <c r="AR1660" s="156">
        <f>IF((AQ1660&lt;=0),0,((AQ1660-AR$24)*Stock*(_xlfn.NORM.INV(RAND(),stock_ave,stock_std))+(AQ1660-AR$24)*Bonds*(_xlfn.NORM.INV(RAND(),bond_ave,bond_std))+(AQ1660-AR$24)*cash*(_xlfn.NORM.INV(RAND(),cash_ave,cash_std))+(AQ1660-AR$24)))</f>
        <v/>
      </c>
      <c r="AS1660" s="156">
        <f>IF((AR1660&lt;=0),0,((AR1660-AS$24)*Stock*(_xlfn.NORM.INV(RAND(),stock_ave,stock_std))+(AR1660-AS$24)*Bonds*(_xlfn.NORM.INV(RAND(),bond_ave,bond_std))+(AR1660-AS$24)*cash*(_xlfn.NORM.INV(RAND(),cash_ave,cash_std))+(AR1660-AS$24)))</f>
        <v/>
      </c>
      <c r="AT1660" s="156">
        <f>IF((AS1660&lt;=0),0,((AS1660-AT$24)*Stock*(_xlfn.NORM.INV(RAND(),stock_ave,stock_std))+(AS1660-AT$24)*Bonds*(_xlfn.NORM.INV(RAND(),bond_ave,bond_std))+(AS1660-AT$24)*cash*(_xlfn.NORM.INV(RAND(),cash_ave,cash_std))+(AS1660-AT$24)))</f>
        <v/>
      </c>
      <c r="AU1660" s="156">
        <f>IF((AT1660&lt;=0),0,((AT1660-AU$24)*Stock*(_xlfn.NORM.INV(RAND(),stock_ave,stock_std))+(AT1660-AU$24)*Bonds*(_xlfn.NORM.INV(RAND(),bond_ave,bond_std))+(AT1660-AU$24)*cash*(_xlfn.NORM.INV(RAND(),cash_ave,cash_std))+(AT1660-AU$24)))</f>
        <v/>
      </c>
      <c r="AV1660" s="156">
        <f>IF((AU1660&lt;=0),0,((AU1660-AV$24)*Stock*(_xlfn.NORM.INV(RAND(),stock_ave,stock_std))+(AU1660-AV$24)*Bonds*(_xlfn.NORM.INV(RAND(),bond_ave,bond_std))+(AU1660-AV$24)*cash*(_xlfn.NORM.INV(RAND(),cash_ave,cash_std))+(AU1660-AV$24)))</f>
        <v/>
      </c>
      <c r="AW1660" s="156">
        <f>IF((AV1660&lt;=0),0,((AV1660-AW$24)*Stock*(_xlfn.NORM.INV(RAND(),stock_ave,stock_std))+(AV1660-AW$24)*Bonds*(_xlfn.NORM.INV(RAND(),bond_ave,bond_std))+(AV1660-AW$24)*cash*(_xlfn.NORM.INV(RAND(),cash_ave,cash_std))+(AV1660-AW$24)))</f>
        <v/>
      </c>
      <c r="AX1660" s="159" t="n"/>
      <c r="AY1660" s="159" t="n"/>
      <c r="AZ1660" s="159" t="n"/>
      <c r="BA1660" s="159" t="n"/>
      <c r="BB1660" s="159" t="n"/>
    </row>
    <row r="1661">
      <c r="C1661" s="147" t="n"/>
      <c r="D1661" s="61">
        <f>+D1660-IF(D$18&gt;74,(D1660/D$25)*$C$10)</f>
        <v/>
      </c>
      <c r="E1661" s="61">
        <f>+E1660-IF(E$18&gt;74,(E1660/E$25)*$C$10)</f>
        <v/>
      </c>
      <c r="F1661" s="61">
        <f>+F1660-IF(F$18&gt;74,(F1660/F$25)*$C$10)</f>
        <v/>
      </c>
      <c r="G1661" s="61">
        <f>+G1660-IF(G$18&gt;74,(G1660/G$25)*$C$10)</f>
        <v/>
      </c>
      <c r="H1661" s="61">
        <f>+H1660-IF(H$18&gt;74,(H1660/H$25)*$C$10)</f>
        <v/>
      </c>
      <c r="I1661" s="61">
        <f>+I1660-IF(I$18&gt;74,(I1660/I$25)*$C$10)</f>
        <v/>
      </c>
      <c r="J1661" s="61">
        <f>+J1660-IF(J$18&gt;74,(J1660/J$25)*$C$10)</f>
        <v/>
      </c>
      <c r="K1661" s="61">
        <f>+K1660-IF(K$18&gt;74,(K1660/K$25)*$C$10)</f>
        <v/>
      </c>
      <c r="L1661" s="61">
        <f>+L1660-IF(L$18&gt;74,(L1660/L$25)*$C$10)</f>
        <v/>
      </c>
      <c r="M1661" s="61">
        <f>+M1660-IF(M$18&gt;74,(M1660/M$25)*$C$10)</f>
        <v/>
      </c>
      <c r="N1661" s="61">
        <f>+N1660-IF(N$18&gt;74,(N1660/N$25)*$C$10)</f>
        <v/>
      </c>
      <c r="O1661" s="61">
        <f>+O1660-IF(O$18&gt;74,(O1660/O$25)*$C$10)</f>
        <v/>
      </c>
      <c r="P1661" s="61">
        <f>+P1660-IF(P$18&gt;74,(P1660/P$25)*$C$10)</f>
        <v/>
      </c>
      <c r="Q1661" s="61">
        <f>+Q1660-IF(Q$18&gt;74,(Q1660/Q$25)*$C$10)</f>
        <v/>
      </c>
      <c r="R1661" s="61">
        <f>+R1660-IF(R$18&gt;74,(R1660/R$25)*$C$10)</f>
        <v/>
      </c>
      <c r="S1661" s="61">
        <f>+S1660-IF(S$18&gt;74,(S1660/S$25)*$C$10)</f>
        <v/>
      </c>
      <c r="T1661" s="61">
        <f>+T1660-IF(T$18&gt;74,(T1660/T$25)*$C$10)</f>
        <v/>
      </c>
      <c r="U1661" s="61">
        <f>+U1660-IF(U$18&gt;74,(U1660/U$25)*$C$10)</f>
        <v/>
      </c>
      <c r="V1661" s="61">
        <f>+V1660-IF(V$18&gt;74,(V1660/V$25)*$C$10)</f>
        <v/>
      </c>
      <c r="W1661" s="61">
        <f>+W1660-IF(W$18&gt;74,(W1660/W$25)*$C$10)</f>
        <v/>
      </c>
      <c r="X1661" s="61">
        <f>+X1660-IF(X$18&gt;74,(X1660/X$25)*$C$10)</f>
        <v/>
      </c>
      <c r="Y1661" s="61">
        <f>+Y1660-IF(Y$18&gt;74,(Y1660/Y$25)*$C$10)</f>
        <v/>
      </c>
      <c r="Z1661" s="61">
        <f>+Z1660-IF(Z$18&gt;74,(Z1660/Z$25)*$C$10)</f>
        <v/>
      </c>
      <c r="AA1661" s="61">
        <f>+AA1660-IF(AA$18&gt;74,(AA1660/AA$25)*$C$10)</f>
        <v/>
      </c>
      <c r="AB1661" s="61">
        <f>+AB1660-IF(AB$18&gt;74,(AB1660/AB$25)*$C$10)</f>
        <v/>
      </c>
      <c r="AC1661" s="61">
        <f>+AC1660-IF(AC$18&gt;74,(AC1660/AC$25)*$C$10)</f>
        <v/>
      </c>
      <c r="AD1661" s="61">
        <f>+AD1660-IF(AD$18&gt;74,(AD1660/AD$25)*$C$10)</f>
        <v/>
      </c>
      <c r="AE1661" s="61">
        <f>+AE1660-IF(AE$18&gt;74,(AE1660/AE$25)*$C$10)</f>
        <v/>
      </c>
      <c r="AF1661" s="61">
        <f>+AF1660-IF(AF$18&gt;74,(AF1660/AF$25)*$C$10)</f>
        <v/>
      </c>
      <c r="AG1661" s="61">
        <f>+AG1660-IF(AG$18&gt;74,(AG1660/AG$25)*$C$10)</f>
        <v/>
      </c>
      <c r="AH1661" s="61">
        <f>+AH1660-IF(AH$18&gt;74,(AH1660/AH$25)*$C$10)</f>
        <v/>
      </c>
      <c r="AI1661" s="61">
        <f>+AI1660-IF(AI$18&gt;74,(AI1660/AI$25)*$C$10)</f>
        <v/>
      </c>
      <c r="AJ1661" s="61">
        <f>+AJ1660-IF(AJ$18&gt;74,(AJ1660/AJ$25)*$C$10)</f>
        <v/>
      </c>
      <c r="AK1661" s="61">
        <f>+AK1660-IF(AK$18&gt;74,(AK1660/AK$25)*$C$10)</f>
        <v/>
      </c>
      <c r="AL1661" s="61">
        <f>+AL1660-IF(AL$18&gt;74,(AL1660/AL$25)*$C$10)</f>
        <v/>
      </c>
      <c r="AM1661" s="61">
        <f>+AM1660-IF(AM$18&gt;74,(AM1660/AM$25)*$C$10)</f>
        <v/>
      </c>
      <c r="AN1661" s="61">
        <f>+AN1660-IF(AN$18&gt;74,(AN1660/AN$25)*$C$10)</f>
        <v/>
      </c>
      <c r="AO1661" s="61">
        <f>+AO1660-IF(AO$18&gt;74,(AO1660/AO$25)*$C$10)</f>
        <v/>
      </c>
      <c r="AP1661" s="61">
        <f>+AP1660-IF(AP$18&gt;74,(AP1660/AP$25)*$C$10)</f>
        <v/>
      </c>
      <c r="AQ1661" s="61">
        <f>+AQ1660-IF(AQ$18&gt;74,(AQ1660/AQ$25)*$C$10)</f>
        <v/>
      </c>
      <c r="AR1661" s="61">
        <f>+AR1660-IF(AR$18&gt;74,(AR1660/AR$25)*$C$10)</f>
        <v/>
      </c>
      <c r="AS1661" s="61">
        <f>+AS1660-IF(AS$18&gt;74,(AS1660/AS$25)*$C$10)</f>
        <v/>
      </c>
      <c r="AT1661" s="61">
        <f>+AT1660-IF(AT$18&gt;74,(AT1660/AT$25)*$C$10)</f>
        <v/>
      </c>
      <c r="AU1661" s="61">
        <f>+AU1660-IF(AU$18&gt;74,(AU1660/AU$25)*$C$10)</f>
        <v/>
      </c>
      <c r="AV1661" s="61">
        <f>+AV1660-IF(AV$18&gt;74,(AV1660/AV$25)*$C$10)</f>
        <v/>
      </c>
      <c r="AW1661" s="61">
        <f>+AW1660-IF(AW$18&gt;74,(AW1660/AW$25)*$C$10)</f>
        <v/>
      </c>
      <c r="AX1661" s="35">
        <f>IF(AW1661&gt;0,1,0)</f>
        <v/>
      </c>
      <c r="AY1661" s="35">
        <f>IF(AL1661&gt;0,1,0)</f>
        <v/>
      </c>
      <c r="AZ1661" s="35">
        <f>IF(AG1661&gt;0,1,0)</f>
        <v/>
      </c>
      <c r="BA1661" s="35">
        <f>IF(AB1661&gt;0,1,0)</f>
        <v/>
      </c>
      <c r="BB1661" s="35">
        <f>IF(W1661&gt;0,1,0)</f>
        <v/>
      </c>
    </row>
    <row r="1662">
      <c r="B1662" s="154" t="inlineStr">
        <is>
          <t>trial 818</t>
        </is>
      </c>
      <c r="C1662" s="155">
        <f>+start-C1659</f>
        <v/>
      </c>
      <c r="D1662" s="156">
        <f>IF((C1662&lt;=0),0,((C1662-D$24)*Stock*(_xlfn.NORM.INV(RAND(),stock_ave,stock_std))+(C1662-D$24)*Bonds*(_xlfn.NORM.INV(RAND(),bond_ave,bond_std))+(C1662-D$24)*cash*(_xlfn.NORM.INV(RAND(),cash_ave,cash_std))+(C1662-D$24)))</f>
        <v/>
      </c>
      <c r="E1662" s="156">
        <f>IF((D1662&lt;=0),0,((D1662-E$24)*Stock*(_xlfn.NORM.INV(RAND(),stock_ave,stock_std))+(D1662-E$24)*Bonds*(_xlfn.NORM.INV(RAND(),bond_ave,bond_std))+(D1662-E$24)*cash*(_xlfn.NORM.INV(RAND(),cash_ave,cash_std))+(D1662-E$24)))</f>
        <v/>
      </c>
      <c r="F1662" s="156">
        <f>IF((E1662&lt;=0),0,((E1662-F$24)*Stock*(_xlfn.NORM.INV(RAND(),stock_ave,stock_std))+(E1662-F$24)*Bonds*(_xlfn.NORM.INV(RAND(),bond_ave,bond_std))+(E1662-F$24)*cash*(_xlfn.NORM.INV(RAND(),cash_ave,cash_std))+(E1662-F$24)))</f>
        <v/>
      </c>
      <c r="G1662" s="156">
        <f>IF((F1662&lt;=0),0,((F1662-G$24)*Stock*(_xlfn.NORM.INV(RAND(),stock_ave,stock_std))+(F1662-G$24)*Bonds*(_xlfn.NORM.INV(RAND(),bond_ave,bond_std))+(F1662-G$24)*cash*(_xlfn.NORM.INV(RAND(),cash_ave,cash_std))+(F1662-G$24)))</f>
        <v/>
      </c>
      <c r="H1662" s="156">
        <f>IF((G1662&lt;=0),0,((G1662-H$24)*Stock*(_xlfn.NORM.INV(RAND(),stock_ave,stock_std))+(G1662-H$24)*Bonds*(_xlfn.NORM.INV(RAND(),bond_ave,bond_std))+(G1662-H$24)*cash*(_xlfn.NORM.INV(RAND(),cash_ave,cash_std))+(G1662-H$24)))</f>
        <v/>
      </c>
      <c r="I1662" s="156">
        <f>IF((H1662&lt;=0),0,((H1662-I$24)*Stock*(_xlfn.NORM.INV(RAND(),stock_ave,stock_std))+(H1662-I$24)*Bonds*(_xlfn.NORM.INV(RAND(),bond_ave,bond_std))+(H1662-I$24)*cash*(_xlfn.NORM.INV(RAND(),cash_ave,cash_std))+(H1662-I$24)))</f>
        <v/>
      </c>
      <c r="J1662" s="156">
        <f>IF((I1662&lt;=0),0,((I1662-J$24)*Stock*(_xlfn.NORM.INV(RAND(),stock_ave,stock_std))+(I1662-J$24)*Bonds*(_xlfn.NORM.INV(RAND(),bond_ave,bond_std))+(I1662-J$24)*cash*(_xlfn.NORM.INV(RAND(),cash_ave,cash_std))+(I1662-J$24)))</f>
        <v/>
      </c>
      <c r="K1662" s="156">
        <f>IF((J1662&lt;=0),0,((J1662-K$24)*Stock*(_xlfn.NORM.INV(RAND(),stock_ave,stock_std))+(J1662-K$24)*Bonds*(_xlfn.NORM.INV(RAND(),bond_ave,bond_std))+(J1662-K$24)*cash*(_xlfn.NORM.INV(RAND(),cash_ave,cash_std))+(J1662-K$24)))</f>
        <v/>
      </c>
      <c r="L1662" s="156">
        <f>IF((K1662&lt;=0),0,((K1662-L$24)*Stock*(_xlfn.NORM.INV(RAND(),stock_ave,stock_std))+(K1662-L$24)*Bonds*(_xlfn.NORM.INV(RAND(),bond_ave,bond_std))+(K1662-L$24)*cash*(_xlfn.NORM.INV(RAND(),cash_ave,cash_std))+(K1662-L$24)))</f>
        <v/>
      </c>
      <c r="M1662" s="156">
        <f>IF((L1662&lt;=0),0,((L1662-M$24)*Stock*(_xlfn.NORM.INV(RAND(),stock_ave,stock_std))+(L1662-M$24)*Bonds*(_xlfn.NORM.INV(RAND(),bond_ave,bond_std))+(L1662-M$24)*cash*(_xlfn.NORM.INV(RAND(),cash_ave,cash_std))+(L1662-M$24)))</f>
        <v/>
      </c>
      <c r="N1662" s="156">
        <f>IF((M1662&lt;=0),0,((M1662-N$24)*Stock*(_xlfn.NORM.INV(RAND(),stock_ave,stock_std))+(M1662-N$24)*Bonds*(_xlfn.NORM.INV(RAND(),bond_ave,bond_std))+(M1662-N$24)*cash*(_xlfn.NORM.INV(RAND(),cash_ave,cash_std))+(M1662-N$24)))</f>
        <v/>
      </c>
      <c r="O1662" s="156">
        <f>IF((N1662&lt;=0),0,((N1662-O$24)*Stock*(_xlfn.NORM.INV(RAND(),stock_ave,stock_std))+(N1662-O$24)*Bonds*(_xlfn.NORM.INV(RAND(),bond_ave,bond_std))+(N1662-O$24)*cash*(_xlfn.NORM.INV(RAND(),cash_ave,cash_std))+(N1662-O$24)))</f>
        <v/>
      </c>
      <c r="P1662" s="156">
        <f>IF((O1662&lt;=0),0,((O1662-P$24)*Stock*(_xlfn.NORM.INV(RAND(),stock_ave,stock_std))+(O1662-P$24)*Bonds*(_xlfn.NORM.INV(RAND(),bond_ave,bond_std))+(O1662-P$24)*cash*(_xlfn.NORM.INV(RAND(),cash_ave,cash_std))+(O1662-P$24)))</f>
        <v/>
      </c>
      <c r="Q1662" s="156">
        <f>IF((P1662&lt;=0),0,((P1662-Q$24)*Stock*(_xlfn.NORM.INV(RAND(),stock_ave,stock_std))+(P1662-Q$24)*Bonds*(_xlfn.NORM.INV(RAND(),bond_ave,bond_std))+(P1662-Q$24)*cash*(_xlfn.NORM.INV(RAND(),cash_ave,cash_std))+(P1662-Q$24)))</f>
        <v/>
      </c>
      <c r="R1662" s="156">
        <f>IF((Q1662&lt;=0),0,((Q1662-R$24)*Stock*(_xlfn.NORM.INV(RAND(),stock_ave,stock_std))+(Q1662-R$24)*Bonds*(_xlfn.NORM.INV(RAND(),bond_ave,bond_std))+(Q1662-R$24)*cash*(_xlfn.NORM.INV(RAND(),cash_ave,cash_std))+(Q1662-R$24)))</f>
        <v/>
      </c>
      <c r="S1662" s="156">
        <f>IF((R1662&lt;=0),0,((R1662-S$24)*Stock*(_xlfn.NORM.INV(RAND(),stock_ave,stock_std))+(R1662-S$24)*Bonds*(_xlfn.NORM.INV(RAND(),bond_ave,bond_std))+(R1662-S$24)*cash*(_xlfn.NORM.INV(RAND(),cash_ave,cash_std))+(R1662-S$24)))</f>
        <v/>
      </c>
      <c r="T1662" s="156">
        <f>IF((S1662&lt;=0),0,((S1662-T$24)*Stock*(_xlfn.NORM.INV(RAND(),stock_ave,stock_std))+(S1662-T$24)*Bonds*(_xlfn.NORM.INV(RAND(),bond_ave,bond_std))+(S1662-T$24)*cash*(_xlfn.NORM.INV(RAND(),cash_ave,cash_std))+(S1662-T$24)))</f>
        <v/>
      </c>
      <c r="U1662" s="156">
        <f>IF((T1662&lt;=0),0,((T1662-U$24)*Stock*(_xlfn.NORM.INV(RAND(),stock_ave,stock_std))+(T1662-U$24)*Bonds*(_xlfn.NORM.INV(RAND(),bond_ave,bond_std))+(T1662-U$24)*cash*(_xlfn.NORM.INV(RAND(),cash_ave,cash_std))+(T1662-U$24)))</f>
        <v/>
      </c>
      <c r="V1662" s="156">
        <f>IF((U1662&lt;=0),0,((U1662-V$24)*Stock*(_xlfn.NORM.INV(RAND(),stock_ave,stock_std))+(U1662-V$24)*Bonds*(_xlfn.NORM.INV(RAND(),bond_ave,bond_std))+(U1662-V$24)*cash*(_xlfn.NORM.INV(RAND(),cash_ave,cash_std))+(U1662-V$24)))</f>
        <v/>
      </c>
      <c r="W1662" s="156">
        <f>IF((V1662&lt;=0),0,((V1662-W$24)*Stock*(_xlfn.NORM.INV(RAND(),stock_ave,stock_std))+(V1662-W$24)*Bonds*(_xlfn.NORM.INV(RAND(),bond_ave,bond_std))+(V1662-W$24)*cash*(_xlfn.NORM.INV(RAND(),cash_ave,cash_std))+(V1662-W$24)))</f>
        <v/>
      </c>
      <c r="X1662" s="156">
        <f>IF((W1662&lt;=0),0,((W1662-X$24)*Stock*(_xlfn.NORM.INV(RAND(),stock_ave,stock_std))+(W1662-X$24)*Bonds*(_xlfn.NORM.INV(RAND(),bond_ave,bond_std))+(W1662-X$24)*cash*(_xlfn.NORM.INV(RAND(),cash_ave,cash_std))+(W1662-X$24)))</f>
        <v/>
      </c>
      <c r="Y1662" s="156">
        <f>IF((X1662&lt;=0),0,((X1662-Y$24)*Stock*(_xlfn.NORM.INV(RAND(),stock_ave,stock_std))+(X1662-Y$24)*Bonds*(_xlfn.NORM.INV(RAND(),bond_ave,bond_std))+(X1662-Y$24)*cash*(_xlfn.NORM.INV(RAND(),cash_ave,cash_std))+(X1662-Y$24)))</f>
        <v/>
      </c>
      <c r="Z1662" s="156">
        <f>IF((Y1662&lt;=0),0,((Y1662-Z$24)*Stock*(_xlfn.NORM.INV(RAND(),stock_ave,stock_std))+(Y1662-Z$24)*Bonds*(_xlfn.NORM.INV(RAND(),bond_ave,bond_std))+(Y1662-Z$24)*cash*(_xlfn.NORM.INV(RAND(),cash_ave,cash_std))+(Y1662-Z$24)))</f>
        <v/>
      </c>
      <c r="AA1662" s="156">
        <f>IF((Z1662&lt;=0),0,((Z1662-AA$24)*Stock*(_xlfn.NORM.INV(RAND(),stock_ave,stock_std))+(Z1662-AA$24)*Bonds*(_xlfn.NORM.INV(RAND(),bond_ave,bond_std))+(Z1662-AA$24)*cash*(_xlfn.NORM.INV(RAND(),cash_ave,cash_std))+(Z1662-AA$24)))</f>
        <v/>
      </c>
      <c r="AB1662" s="156">
        <f>IF((AA1662&lt;=0),0,((AA1662-AB$24)*Stock*(_xlfn.NORM.INV(RAND(),stock_ave,stock_std))+(AA1662-AB$24)*Bonds*(_xlfn.NORM.INV(RAND(),bond_ave,bond_std))+(AA1662-AB$24)*cash*(_xlfn.NORM.INV(RAND(),cash_ave,cash_std))+(AA1662-AB$24)))</f>
        <v/>
      </c>
      <c r="AC1662" s="156">
        <f>IF((AB1662&lt;=0),0,((AB1662-AC$24)*Stock*(_xlfn.NORM.INV(RAND(),stock_ave,stock_std))+(AB1662-AC$24)*Bonds*(_xlfn.NORM.INV(RAND(),bond_ave,bond_std))+(AB1662-AC$24)*cash*(_xlfn.NORM.INV(RAND(),cash_ave,cash_std))+(AB1662-AC$24)))</f>
        <v/>
      </c>
      <c r="AD1662" s="156">
        <f>IF((AC1662&lt;=0),0,((AC1662-AD$24)*Stock*(_xlfn.NORM.INV(RAND(),stock_ave,stock_std))+(AC1662-AD$24)*Bonds*(_xlfn.NORM.INV(RAND(),bond_ave,bond_std))+(AC1662-AD$24)*cash*(_xlfn.NORM.INV(RAND(),cash_ave,cash_std))+(AC1662-AD$24)))</f>
        <v/>
      </c>
      <c r="AE1662" s="156">
        <f>IF((AD1662&lt;=0),0,((AD1662-AE$24)*Stock*(_xlfn.NORM.INV(RAND(),stock_ave,stock_std))+(AD1662-AE$24)*Bonds*(_xlfn.NORM.INV(RAND(),bond_ave,bond_std))+(AD1662-AE$24)*cash*(_xlfn.NORM.INV(RAND(),cash_ave,cash_std))+(AD1662-AE$24)))</f>
        <v/>
      </c>
      <c r="AF1662" s="156">
        <f>IF((AE1662&lt;=0),0,((AE1662-AF$24)*Stock*(_xlfn.NORM.INV(RAND(),stock_ave,stock_std))+(AE1662-AF$24)*Bonds*(_xlfn.NORM.INV(RAND(),bond_ave,bond_std))+(AE1662-AF$24)*cash*(_xlfn.NORM.INV(RAND(),cash_ave,cash_std))+(AE1662-AF$24)))</f>
        <v/>
      </c>
      <c r="AG1662" s="156">
        <f>IF((AF1662&lt;=0),0,((AF1662-AG$24)*Stock*(_xlfn.NORM.INV(RAND(),stock_ave,stock_std))+(AF1662-AG$24)*Bonds*(_xlfn.NORM.INV(RAND(),bond_ave,bond_std))+(AF1662-AG$24)*cash*(_xlfn.NORM.INV(RAND(),cash_ave,cash_std))+(AF1662-AG$24)))</f>
        <v/>
      </c>
      <c r="AH1662" s="156">
        <f>IF((AG1662&lt;=0),0,((AG1662-AH$24)*Stock*(_xlfn.NORM.INV(RAND(),stock_ave,stock_std))+(AG1662-AH$24)*Bonds*(_xlfn.NORM.INV(RAND(),bond_ave,bond_std))+(AG1662-AH$24)*cash*(_xlfn.NORM.INV(RAND(),cash_ave,cash_std))+(AG1662-AH$24)))</f>
        <v/>
      </c>
      <c r="AI1662" s="156">
        <f>IF((AH1662&lt;=0),0,((AH1662-AI$24)*Stock*(_xlfn.NORM.INV(RAND(),stock_ave,stock_std))+(AH1662-AI$24)*Bonds*(_xlfn.NORM.INV(RAND(),bond_ave,bond_std))+(AH1662-AI$24)*cash*(_xlfn.NORM.INV(RAND(),cash_ave,cash_std))+(AH1662-AI$24)))</f>
        <v/>
      </c>
      <c r="AJ1662" s="156">
        <f>IF((AI1662&lt;=0),0,((AI1662-AJ$24)*Stock*(_xlfn.NORM.INV(RAND(),stock_ave,stock_std))+(AI1662-AJ$24)*Bonds*(_xlfn.NORM.INV(RAND(),bond_ave,bond_std))+(AI1662-AJ$24)*cash*(_xlfn.NORM.INV(RAND(),cash_ave,cash_std))+(AI1662-AJ$24)))</f>
        <v/>
      </c>
      <c r="AK1662" s="156">
        <f>IF((AJ1662&lt;=0),0,((AJ1662-AK$24)*Stock*(_xlfn.NORM.INV(RAND(),stock_ave,stock_std))+(AJ1662-AK$24)*Bonds*(_xlfn.NORM.INV(RAND(),bond_ave,bond_std))+(AJ1662-AK$24)*cash*(_xlfn.NORM.INV(RAND(),cash_ave,cash_std))+(AJ1662-AK$24)))</f>
        <v/>
      </c>
      <c r="AL1662" s="156">
        <f>IF((AK1662&lt;=0),0,((AK1662-AL$24)*Stock*(_xlfn.NORM.INV(RAND(),stock_ave,stock_std))+(AK1662-AL$24)*Bonds*(_xlfn.NORM.INV(RAND(),bond_ave,bond_std))+(AK1662-AL$24)*cash*(_xlfn.NORM.INV(RAND(),cash_ave,cash_std))+(AK1662-AL$24)))</f>
        <v/>
      </c>
      <c r="AM1662" s="156">
        <f>IF((AL1662&lt;=0),0,((AL1662-AM$24)*Stock*(_xlfn.NORM.INV(RAND(),stock_ave,stock_std))+(AL1662-AM$24)*Bonds*(_xlfn.NORM.INV(RAND(),bond_ave,bond_std))+(AL1662-AM$24)*cash*(_xlfn.NORM.INV(RAND(),cash_ave,cash_std))+(AL1662-AM$24)))</f>
        <v/>
      </c>
      <c r="AN1662" s="156">
        <f>IF((AM1662&lt;=0),0,((AM1662-AN$24)*Stock*(_xlfn.NORM.INV(RAND(),stock_ave,stock_std))+(AM1662-AN$24)*Bonds*(_xlfn.NORM.INV(RAND(),bond_ave,bond_std))+(AM1662-AN$24)*cash*(_xlfn.NORM.INV(RAND(),cash_ave,cash_std))+(AM1662-AN$24)))</f>
        <v/>
      </c>
      <c r="AO1662" s="156">
        <f>IF((AN1662&lt;=0),0,((AN1662-AO$24)*Stock*(_xlfn.NORM.INV(RAND(),stock_ave,stock_std))+(AN1662-AO$24)*Bonds*(_xlfn.NORM.INV(RAND(),bond_ave,bond_std))+(AN1662-AO$24)*cash*(_xlfn.NORM.INV(RAND(),cash_ave,cash_std))+(AN1662-AO$24)))</f>
        <v/>
      </c>
      <c r="AP1662" s="156">
        <f>IF((AO1662&lt;=0),0,((AO1662-AP$24)*Stock*(_xlfn.NORM.INV(RAND(),stock_ave,stock_std))+(AO1662-AP$24)*Bonds*(_xlfn.NORM.INV(RAND(),bond_ave,bond_std))+(AO1662-AP$24)*cash*(_xlfn.NORM.INV(RAND(),cash_ave,cash_std))+(AO1662-AP$24)))</f>
        <v/>
      </c>
      <c r="AQ1662" s="156">
        <f>IF((AP1662&lt;=0),0,((AP1662-AQ$24)*Stock*(_xlfn.NORM.INV(RAND(),stock_ave,stock_std))+(AP1662-AQ$24)*Bonds*(_xlfn.NORM.INV(RAND(),bond_ave,bond_std))+(AP1662-AQ$24)*cash*(_xlfn.NORM.INV(RAND(),cash_ave,cash_std))+(AP1662-AQ$24)))</f>
        <v/>
      </c>
      <c r="AR1662" s="156">
        <f>IF((AQ1662&lt;=0),0,((AQ1662-AR$24)*Stock*(_xlfn.NORM.INV(RAND(),stock_ave,stock_std))+(AQ1662-AR$24)*Bonds*(_xlfn.NORM.INV(RAND(),bond_ave,bond_std))+(AQ1662-AR$24)*cash*(_xlfn.NORM.INV(RAND(),cash_ave,cash_std))+(AQ1662-AR$24)))</f>
        <v/>
      </c>
      <c r="AS1662" s="156">
        <f>IF((AR1662&lt;=0),0,((AR1662-AS$24)*Stock*(_xlfn.NORM.INV(RAND(),stock_ave,stock_std))+(AR1662-AS$24)*Bonds*(_xlfn.NORM.INV(RAND(),bond_ave,bond_std))+(AR1662-AS$24)*cash*(_xlfn.NORM.INV(RAND(),cash_ave,cash_std))+(AR1662-AS$24)))</f>
        <v/>
      </c>
      <c r="AT1662" s="156">
        <f>IF((AS1662&lt;=0),0,((AS1662-AT$24)*Stock*(_xlfn.NORM.INV(RAND(),stock_ave,stock_std))+(AS1662-AT$24)*Bonds*(_xlfn.NORM.INV(RAND(),bond_ave,bond_std))+(AS1662-AT$24)*cash*(_xlfn.NORM.INV(RAND(),cash_ave,cash_std))+(AS1662-AT$24)))</f>
        <v/>
      </c>
      <c r="AU1662" s="156">
        <f>IF((AT1662&lt;=0),0,((AT1662-AU$24)*Stock*(_xlfn.NORM.INV(RAND(),stock_ave,stock_std))+(AT1662-AU$24)*Bonds*(_xlfn.NORM.INV(RAND(),bond_ave,bond_std))+(AT1662-AU$24)*cash*(_xlfn.NORM.INV(RAND(),cash_ave,cash_std))+(AT1662-AU$24)))</f>
        <v/>
      </c>
      <c r="AV1662" s="156">
        <f>IF((AU1662&lt;=0),0,((AU1662-AV$24)*Stock*(_xlfn.NORM.INV(RAND(),stock_ave,stock_std))+(AU1662-AV$24)*Bonds*(_xlfn.NORM.INV(RAND(),bond_ave,bond_std))+(AU1662-AV$24)*cash*(_xlfn.NORM.INV(RAND(),cash_ave,cash_std))+(AU1662-AV$24)))</f>
        <v/>
      </c>
      <c r="AW1662" s="156">
        <f>IF((AV1662&lt;=0),0,((AV1662-AW$24)*Stock*(_xlfn.NORM.INV(RAND(),stock_ave,stock_std))+(AV1662-AW$24)*Bonds*(_xlfn.NORM.INV(RAND(),bond_ave,bond_std))+(AV1662-AW$24)*cash*(_xlfn.NORM.INV(RAND(),cash_ave,cash_std))+(AV1662-AW$24)))</f>
        <v/>
      </c>
      <c r="AX1662" s="159" t="n"/>
      <c r="AY1662" s="159" t="n"/>
      <c r="AZ1662" s="159" t="n"/>
      <c r="BA1662" s="159" t="n"/>
      <c r="BB1662" s="159" t="n"/>
    </row>
    <row r="1663">
      <c r="C1663" s="147" t="n"/>
      <c r="D1663" s="61">
        <f>+D1662-IF(D$18&gt;74,(D1662/D$25)*$C$10)</f>
        <v/>
      </c>
      <c r="E1663" s="61">
        <f>+E1662-IF(E$18&gt;74,(E1662/E$25)*$C$10)</f>
        <v/>
      </c>
      <c r="F1663" s="61">
        <f>+F1662-IF(F$18&gt;74,(F1662/F$25)*$C$10)</f>
        <v/>
      </c>
      <c r="G1663" s="61">
        <f>+G1662-IF(G$18&gt;74,(G1662/G$25)*$C$10)</f>
        <v/>
      </c>
      <c r="H1663" s="61">
        <f>+H1662-IF(H$18&gt;74,(H1662/H$25)*$C$10)</f>
        <v/>
      </c>
      <c r="I1663" s="61">
        <f>+I1662-IF(I$18&gt;74,(I1662/I$25)*$C$10)</f>
        <v/>
      </c>
      <c r="J1663" s="61">
        <f>+J1662-IF(J$18&gt;74,(J1662/J$25)*$C$10)</f>
        <v/>
      </c>
      <c r="K1663" s="61">
        <f>+K1662-IF(K$18&gt;74,(K1662/K$25)*$C$10)</f>
        <v/>
      </c>
      <c r="L1663" s="61">
        <f>+L1662-IF(L$18&gt;74,(L1662/L$25)*$C$10)</f>
        <v/>
      </c>
      <c r="M1663" s="61">
        <f>+M1662-IF(M$18&gt;74,(M1662/M$25)*$C$10)</f>
        <v/>
      </c>
      <c r="N1663" s="61">
        <f>+N1662-IF(N$18&gt;74,(N1662/N$25)*$C$10)</f>
        <v/>
      </c>
      <c r="O1663" s="61">
        <f>+O1662-IF(O$18&gt;74,(O1662/O$25)*$C$10)</f>
        <v/>
      </c>
      <c r="P1663" s="61">
        <f>+P1662-IF(P$18&gt;74,(P1662/P$25)*$C$10)</f>
        <v/>
      </c>
      <c r="Q1663" s="61">
        <f>+Q1662-IF(Q$18&gt;74,(Q1662/Q$25)*$C$10)</f>
        <v/>
      </c>
      <c r="R1663" s="61">
        <f>+R1662-IF(R$18&gt;74,(R1662/R$25)*$C$10)</f>
        <v/>
      </c>
      <c r="S1663" s="61">
        <f>+S1662-IF(S$18&gt;74,(S1662/S$25)*$C$10)</f>
        <v/>
      </c>
      <c r="T1663" s="61">
        <f>+T1662-IF(T$18&gt;74,(T1662/T$25)*$C$10)</f>
        <v/>
      </c>
      <c r="U1663" s="61">
        <f>+U1662-IF(U$18&gt;74,(U1662/U$25)*$C$10)</f>
        <v/>
      </c>
      <c r="V1663" s="61">
        <f>+V1662-IF(V$18&gt;74,(V1662/V$25)*$C$10)</f>
        <v/>
      </c>
      <c r="W1663" s="61">
        <f>+W1662-IF(W$18&gt;74,(W1662/W$25)*$C$10)</f>
        <v/>
      </c>
      <c r="X1663" s="61">
        <f>+X1662-IF(X$18&gt;74,(X1662/X$25)*$C$10)</f>
        <v/>
      </c>
      <c r="Y1663" s="61">
        <f>+Y1662-IF(Y$18&gt;74,(Y1662/Y$25)*$C$10)</f>
        <v/>
      </c>
      <c r="Z1663" s="61">
        <f>+Z1662-IF(Z$18&gt;74,(Z1662/Z$25)*$C$10)</f>
        <v/>
      </c>
      <c r="AA1663" s="61">
        <f>+AA1662-IF(AA$18&gt;74,(AA1662/AA$25)*$C$10)</f>
        <v/>
      </c>
      <c r="AB1663" s="61">
        <f>+AB1662-IF(AB$18&gt;74,(AB1662/AB$25)*$C$10)</f>
        <v/>
      </c>
      <c r="AC1663" s="61">
        <f>+AC1662-IF(AC$18&gt;74,(AC1662/AC$25)*$C$10)</f>
        <v/>
      </c>
      <c r="AD1663" s="61">
        <f>+AD1662-IF(AD$18&gt;74,(AD1662/AD$25)*$C$10)</f>
        <v/>
      </c>
      <c r="AE1663" s="61">
        <f>+AE1662-IF(AE$18&gt;74,(AE1662/AE$25)*$C$10)</f>
        <v/>
      </c>
      <c r="AF1663" s="61">
        <f>+AF1662-IF(AF$18&gt;74,(AF1662/AF$25)*$C$10)</f>
        <v/>
      </c>
      <c r="AG1663" s="61">
        <f>+AG1662-IF(AG$18&gt;74,(AG1662/AG$25)*$C$10)</f>
        <v/>
      </c>
      <c r="AH1663" s="61">
        <f>+AH1662-IF(AH$18&gt;74,(AH1662/AH$25)*$C$10)</f>
        <v/>
      </c>
      <c r="AI1663" s="61">
        <f>+AI1662-IF(AI$18&gt;74,(AI1662/AI$25)*$C$10)</f>
        <v/>
      </c>
      <c r="AJ1663" s="61">
        <f>+AJ1662-IF(AJ$18&gt;74,(AJ1662/AJ$25)*$C$10)</f>
        <v/>
      </c>
      <c r="AK1663" s="61">
        <f>+AK1662-IF(AK$18&gt;74,(AK1662/AK$25)*$C$10)</f>
        <v/>
      </c>
      <c r="AL1663" s="61">
        <f>+AL1662-IF(AL$18&gt;74,(AL1662/AL$25)*$C$10)</f>
        <v/>
      </c>
      <c r="AM1663" s="61">
        <f>+AM1662-IF(AM$18&gt;74,(AM1662/AM$25)*$C$10)</f>
        <v/>
      </c>
      <c r="AN1663" s="61">
        <f>+AN1662-IF(AN$18&gt;74,(AN1662/AN$25)*$C$10)</f>
        <v/>
      </c>
      <c r="AO1663" s="61">
        <f>+AO1662-IF(AO$18&gt;74,(AO1662/AO$25)*$C$10)</f>
        <v/>
      </c>
      <c r="AP1663" s="61">
        <f>+AP1662-IF(AP$18&gt;74,(AP1662/AP$25)*$C$10)</f>
        <v/>
      </c>
      <c r="AQ1663" s="61">
        <f>+AQ1662-IF(AQ$18&gt;74,(AQ1662/AQ$25)*$C$10)</f>
        <v/>
      </c>
      <c r="AR1663" s="61">
        <f>+AR1662-IF(AR$18&gt;74,(AR1662/AR$25)*$C$10)</f>
        <v/>
      </c>
      <c r="AS1663" s="61">
        <f>+AS1662-IF(AS$18&gt;74,(AS1662/AS$25)*$C$10)</f>
        <v/>
      </c>
      <c r="AT1663" s="61">
        <f>+AT1662-IF(AT$18&gt;74,(AT1662/AT$25)*$C$10)</f>
        <v/>
      </c>
      <c r="AU1663" s="61">
        <f>+AU1662-IF(AU$18&gt;74,(AU1662/AU$25)*$C$10)</f>
        <v/>
      </c>
      <c r="AV1663" s="61">
        <f>+AV1662-IF(AV$18&gt;74,(AV1662/AV$25)*$C$10)</f>
        <v/>
      </c>
      <c r="AW1663" s="61">
        <f>+AW1662-IF(AW$18&gt;74,(AW1662/AW$25)*$C$10)</f>
        <v/>
      </c>
      <c r="AX1663" s="35">
        <f>IF(AW1663&gt;0,1,0)</f>
        <v/>
      </c>
      <c r="AY1663" s="35">
        <f>IF(AL1663&gt;0,1,0)</f>
        <v/>
      </c>
      <c r="AZ1663" s="35">
        <f>IF(AG1663&gt;0,1,0)</f>
        <v/>
      </c>
      <c r="BA1663" s="35">
        <f>IF(AB1663&gt;0,1,0)</f>
        <v/>
      </c>
      <c r="BB1663" s="35">
        <f>IF(W1663&gt;0,1,0)</f>
        <v/>
      </c>
    </row>
    <row r="1664">
      <c r="B1664" s="154" t="inlineStr">
        <is>
          <t>trial 819</t>
        </is>
      </c>
      <c r="C1664" s="155">
        <f>+start-C1661</f>
        <v/>
      </c>
      <c r="D1664" s="156">
        <f>IF((C1664&lt;=0),0,((C1664-D$24)*Stock*(_xlfn.NORM.INV(RAND(),stock_ave,stock_std))+(C1664-D$24)*Bonds*(_xlfn.NORM.INV(RAND(),bond_ave,bond_std))+(C1664-D$24)*cash*(_xlfn.NORM.INV(RAND(),cash_ave,cash_std))+(C1664-D$24)))</f>
        <v/>
      </c>
      <c r="E1664" s="156">
        <f>IF((D1664&lt;=0),0,((D1664-E$24)*Stock*(_xlfn.NORM.INV(RAND(),stock_ave,stock_std))+(D1664-E$24)*Bonds*(_xlfn.NORM.INV(RAND(),bond_ave,bond_std))+(D1664-E$24)*cash*(_xlfn.NORM.INV(RAND(),cash_ave,cash_std))+(D1664-E$24)))</f>
        <v/>
      </c>
      <c r="F1664" s="156">
        <f>IF((E1664&lt;=0),0,((E1664-F$24)*Stock*(_xlfn.NORM.INV(RAND(),stock_ave,stock_std))+(E1664-F$24)*Bonds*(_xlfn.NORM.INV(RAND(),bond_ave,bond_std))+(E1664-F$24)*cash*(_xlfn.NORM.INV(RAND(),cash_ave,cash_std))+(E1664-F$24)))</f>
        <v/>
      </c>
      <c r="G1664" s="156">
        <f>IF((F1664&lt;=0),0,((F1664-G$24)*Stock*(_xlfn.NORM.INV(RAND(),stock_ave,stock_std))+(F1664-G$24)*Bonds*(_xlfn.NORM.INV(RAND(),bond_ave,bond_std))+(F1664-G$24)*cash*(_xlfn.NORM.INV(RAND(),cash_ave,cash_std))+(F1664-G$24)))</f>
        <v/>
      </c>
      <c r="H1664" s="156">
        <f>IF((G1664&lt;=0),0,((G1664-H$24)*Stock*(_xlfn.NORM.INV(RAND(),stock_ave,stock_std))+(G1664-H$24)*Bonds*(_xlfn.NORM.INV(RAND(),bond_ave,bond_std))+(G1664-H$24)*cash*(_xlfn.NORM.INV(RAND(),cash_ave,cash_std))+(G1664-H$24)))</f>
        <v/>
      </c>
      <c r="I1664" s="156">
        <f>IF((H1664&lt;=0),0,((H1664-I$24)*Stock*(_xlfn.NORM.INV(RAND(),stock_ave,stock_std))+(H1664-I$24)*Bonds*(_xlfn.NORM.INV(RAND(),bond_ave,bond_std))+(H1664-I$24)*cash*(_xlfn.NORM.INV(RAND(),cash_ave,cash_std))+(H1664-I$24)))</f>
        <v/>
      </c>
      <c r="J1664" s="156">
        <f>IF((I1664&lt;=0),0,((I1664-J$24)*Stock*(_xlfn.NORM.INV(RAND(),stock_ave,stock_std))+(I1664-J$24)*Bonds*(_xlfn.NORM.INV(RAND(),bond_ave,bond_std))+(I1664-J$24)*cash*(_xlfn.NORM.INV(RAND(),cash_ave,cash_std))+(I1664-J$24)))</f>
        <v/>
      </c>
      <c r="K1664" s="156">
        <f>IF((J1664&lt;=0),0,((J1664-K$24)*Stock*(_xlfn.NORM.INV(RAND(),stock_ave,stock_std))+(J1664-K$24)*Bonds*(_xlfn.NORM.INV(RAND(),bond_ave,bond_std))+(J1664-K$24)*cash*(_xlfn.NORM.INV(RAND(),cash_ave,cash_std))+(J1664-K$24)))</f>
        <v/>
      </c>
      <c r="L1664" s="156">
        <f>IF((K1664&lt;=0),0,((K1664-L$24)*Stock*(_xlfn.NORM.INV(RAND(),stock_ave,stock_std))+(K1664-L$24)*Bonds*(_xlfn.NORM.INV(RAND(),bond_ave,bond_std))+(K1664-L$24)*cash*(_xlfn.NORM.INV(RAND(),cash_ave,cash_std))+(K1664-L$24)))</f>
        <v/>
      </c>
      <c r="M1664" s="156">
        <f>IF((L1664&lt;=0),0,((L1664-M$24)*Stock*(_xlfn.NORM.INV(RAND(),stock_ave,stock_std))+(L1664-M$24)*Bonds*(_xlfn.NORM.INV(RAND(),bond_ave,bond_std))+(L1664-M$24)*cash*(_xlfn.NORM.INV(RAND(),cash_ave,cash_std))+(L1664-M$24)))</f>
        <v/>
      </c>
      <c r="N1664" s="156">
        <f>IF((M1664&lt;=0),0,((M1664-N$24)*Stock*(_xlfn.NORM.INV(RAND(),stock_ave,stock_std))+(M1664-N$24)*Bonds*(_xlfn.NORM.INV(RAND(),bond_ave,bond_std))+(M1664-N$24)*cash*(_xlfn.NORM.INV(RAND(),cash_ave,cash_std))+(M1664-N$24)))</f>
        <v/>
      </c>
      <c r="O1664" s="156">
        <f>IF((N1664&lt;=0),0,((N1664-O$24)*Stock*(_xlfn.NORM.INV(RAND(),stock_ave,stock_std))+(N1664-O$24)*Bonds*(_xlfn.NORM.INV(RAND(),bond_ave,bond_std))+(N1664-O$24)*cash*(_xlfn.NORM.INV(RAND(),cash_ave,cash_std))+(N1664-O$24)))</f>
        <v/>
      </c>
      <c r="P1664" s="156">
        <f>IF((O1664&lt;=0),0,((O1664-P$24)*Stock*(_xlfn.NORM.INV(RAND(),stock_ave,stock_std))+(O1664-P$24)*Bonds*(_xlfn.NORM.INV(RAND(),bond_ave,bond_std))+(O1664-P$24)*cash*(_xlfn.NORM.INV(RAND(),cash_ave,cash_std))+(O1664-P$24)))</f>
        <v/>
      </c>
      <c r="Q1664" s="156">
        <f>IF((P1664&lt;=0),0,((P1664-Q$24)*Stock*(_xlfn.NORM.INV(RAND(),stock_ave,stock_std))+(P1664-Q$24)*Bonds*(_xlfn.NORM.INV(RAND(),bond_ave,bond_std))+(P1664-Q$24)*cash*(_xlfn.NORM.INV(RAND(),cash_ave,cash_std))+(P1664-Q$24)))</f>
        <v/>
      </c>
      <c r="R1664" s="156">
        <f>IF((Q1664&lt;=0),0,((Q1664-R$24)*Stock*(_xlfn.NORM.INV(RAND(),stock_ave,stock_std))+(Q1664-R$24)*Bonds*(_xlfn.NORM.INV(RAND(),bond_ave,bond_std))+(Q1664-R$24)*cash*(_xlfn.NORM.INV(RAND(),cash_ave,cash_std))+(Q1664-R$24)))</f>
        <v/>
      </c>
      <c r="S1664" s="156">
        <f>IF((R1664&lt;=0),0,((R1664-S$24)*Stock*(_xlfn.NORM.INV(RAND(),stock_ave,stock_std))+(R1664-S$24)*Bonds*(_xlfn.NORM.INV(RAND(),bond_ave,bond_std))+(R1664-S$24)*cash*(_xlfn.NORM.INV(RAND(),cash_ave,cash_std))+(R1664-S$24)))</f>
        <v/>
      </c>
      <c r="T1664" s="156">
        <f>IF((S1664&lt;=0),0,((S1664-T$24)*Stock*(_xlfn.NORM.INV(RAND(),stock_ave,stock_std))+(S1664-T$24)*Bonds*(_xlfn.NORM.INV(RAND(),bond_ave,bond_std))+(S1664-T$24)*cash*(_xlfn.NORM.INV(RAND(),cash_ave,cash_std))+(S1664-T$24)))</f>
        <v/>
      </c>
      <c r="U1664" s="156">
        <f>IF((T1664&lt;=0),0,((T1664-U$24)*Stock*(_xlfn.NORM.INV(RAND(),stock_ave,stock_std))+(T1664-U$24)*Bonds*(_xlfn.NORM.INV(RAND(),bond_ave,bond_std))+(T1664-U$24)*cash*(_xlfn.NORM.INV(RAND(),cash_ave,cash_std))+(T1664-U$24)))</f>
        <v/>
      </c>
      <c r="V1664" s="156">
        <f>IF((U1664&lt;=0),0,((U1664-V$24)*Stock*(_xlfn.NORM.INV(RAND(),stock_ave,stock_std))+(U1664-V$24)*Bonds*(_xlfn.NORM.INV(RAND(),bond_ave,bond_std))+(U1664-V$24)*cash*(_xlfn.NORM.INV(RAND(),cash_ave,cash_std))+(U1664-V$24)))</f>
        <v/>
      </c>
      <c r="W1664" s="156">
        <f>IF((V1664&lt;=0),0,((V1664-W$24)*Stock*(_xlfn.NORM.INV(RAND(),stock_ave,stock_std))+(V1664-W$24)*Bonds*(_xlfn.NORM.INV(RAND(),bond_ave,bond_std))+(V1664-W$24)*cash*(_xlfn.NORM.INV(RAND(),cash_ave,cash_std))+(V1664-W$24)))</f>
        <v/>
      </c>
      <c r="X1664" s="156">
        <f>IF((W1664&lt;=0),0,((W1664-X$24)*Stock*(_xlfn.NORM.INV(RAND(),stock_ave,stock_std))+(W1664-X$24)*Bonds*(_xlfn.NORM.INV(RAND(),bond_ave,bond_std))+(W1664-X$24)*cash*(_xlfn.NORM.INV(RAND(),cash_ave,cash_std))+(W1664-X$24)))</f>
        <v/>
      </c>
      <c r="Y1664" s="156">
        <f>IF((X1664&lt;=0),0,((X1664-Y$24)*Stock*(_xlfn.NORM.INV(RAND(),stock_ave,stock_std))+(X1664-Y$24)*Bonds*(_xlfn.NORM.INV(RAND(),bond_ave,bond_std))+(X1664-Y$24)*cash*(_xlfn.NORM.INV(RAND(),cash_ave,cash_std))+(X1664-Y$24)))</f>
        <v/>
      </c>
      <c r="Z1664" s="156">
        <f>IF((Y1664&lt;=0),0,((Y1664-Z$24)*Stock*(_xlfn.NORM.INV(RAND(),stock_ave,stock_std))+(Y1664-Z$24)*Bonds*(_xlfn.NORM.INV(RAND(),bond_ave,bond_std))+(Y1664-Z$24)*cash*(_xlfn.NORM.INV(RAND(),cash_ave,cash_std))+(Y1664-Z$24)))</f>
        <v/>
      </c>
      <c r="AA1664" s="156">
        <f>IF((Z1664&lt;=0),0,((Z1664-AA$24)*Stock*(_xlfn.NORM.INV(RAND(),stock_ave,stock_std))+(Z1664-AA$24)*Bonds*(_xlfn.NORM.INV(RAND(),bond_ave,bond_std))+(Z1664-AA$24)*cash*(_xlfn.NORM.INV(RAND(),cash_ave,cash_std))+(Z1664-AA$24)))</f>
        <v/>
      </c>
      <c r="AB1664" s="156">
        <f>IF((AA1664&lt;=0),0,((AA1664-AB$24)*Stock*(_xlfn.NORM.INV(RAND(),stock_ave,stock_std))+(AA1664-AB$24)*Bonds*(_xlfn.NORM.INV(RAND(),bond_ave,bond_std))+(AA1664-AB$24)*cash*(_xlfn.NORM.INV(RAND(),cash_ave,cash_std))+(AA1664-AB$24)))</f>
        <v/>
      </c>
      <c r="AC1664" s="156">
        <f>IF((AB1664&lt;=0),0,((AB1664-AC$24)*Stock*(_xlfn.NORM.INV(RAND(),stock_ave,stock_std))+(AB1664-AC$24)*Bonds*(_xlfn.NORM.INV(RAND(),bond_ave,bond_std))+(AB1664-AC$24)*cash*(_xlfn.NORM.INV(RAND(),cash_ave,cash_std))+(AB1664-AC$24)))</f>
        <v/>
      </c>
      <c r="AD1664" s="156">
        <f>IF((AC1664&lt;=0),0,((AC1664-AD$24)*Stock*(_xlfn.NORM.INV(RAND(),stock_ave,stock_std))+(AC1664-AD$24)*Bonds*(_xlfn.NORM.INV(RAND(),bond_ave,bond_std))+(AC1664-AD$24)*cash*(_xlfn.NORM.INV(RAND(),cash_ave,cash_std))+(AC1664-AD$24)))</f>
        <v/>
      </c>
      <c r="AE1664" s="156">
        <f>IF((AD1664&lt;=0),0,((AD1664-AE$24)*Stock*(_xlfn.NORM.INV(RAND(),stock_ave,stock_std))+(AD1664-AE$24)*Bonds*(_xlfn.NORM.INV(RAND(),bond_ave,bond_std))+(AD1664-AE$24)*cash*(_xlfn.NORM.INV(RAND(),cash_ave,cash_std))+(AD1664-AE$24)))</f>
        <v/>
      </c>
      <c r="AF1664" s="156">
        <f>IF((AE1664&lt;=0),0,((AE1664-AF$24)*Stock*(_xlfn.NORM.INV(RAND(),stock_ave,stock_std))+(AE1664-AF$24)*Bonds*(_xlfn.NORM.INV(RAND(),bond_ave,bond_std))+(AE1664-AF$24)*cash*(_xlfn.NORM.INV(RAND(),cash_ave,cash_std))+(AE1664-AF$24)))</f>
        <v/>
      </c>
      <c r="AG1664" s="156">
        <f>IF((AF1664&lt;=0),0,((AF1664-AG$24)*Stock*(_xlfn.NORM.INV(RAND(),stock_ave,stock_std))+(AF1664-AG$24)*Bonds*(_xlfn.NORM.INV(RAND(),bond_ave,bond_std))+(AF1664-AG$24)*cash*(_xlfn.NORM.INV(RAND(),cash_ave,cash_std))+(AF1664-AG$24)))</f>
        <v/>
      </c>
      <c r="AH1664" s="156">
        <f>IF((AG1664&lt;=0),0,((AG1664-AH$24)*Stock*(_xlfn.NORM.INV(RAND(),stock_ave,stock_std))+(AG1664-AH$24)*Bonds*(_xlfn.NORM.INV(RAND(),bond_ave,bond_std))+(AG1664-AH$24)*cash*(_xlfn.NORM.INV(RAND(),cash_ave,cash_std))+(AG1664-AH$24)))</f>
        <v/>
      </c>
      <c r="AI1664" s="156">
        <f>IF((AH1664&lt;=0),0,((AH1664-AI$24)*Stock*(_xlfn.NORM.INV(RAND(),stock_ave,stock_std))+(AH1664-AI$24)*Bonds*(_xlfn.NORM.INV(RAND(),bond_ave,bond_std))+(AH1664-AI$24)*cash*(_xlfn.NORM.INV(RAND(),cash_ave,cash_std))+(AH1664-AI$24)))</f>
        <v/>
      </c>
      <c r="AJ1664" s="156">
        <f>IF((AI1664&lt;=0),0,((AI1664-AJ$24)*Stock*(_xlfn.NORM.INV(RAND(),stock_ave,stock_std))+(AI1664-AJ$24)*Bonds*(_xlfn.NORM.INV(RAND(),bond_ave,bond_std))+(AI1664-AJ$24)*cash*(_xlfn.NORM.INV(RAND(),cash_ave,cash_std))+(AI1664-AJ$24)))</f>
        <v/>
      </c>
      <c r="AK1664" s="156">
        <f>IF((AJ1664&lt;=0),0,((AJ1664-AK$24)*Stock*(_xlfn.NORM.INV(RAND(),stock_ave,stock_std))+(AJ1664-AK$24)*Bonds*(_xlfn.NORM.INV(RAND(),bond_ave,bond_std))+(AJ1664-AK$24)*cash*(_xlfn.NORM.INV(RAND(),cash_ave,cash_std))+(AJ1664-AK$24)))</f>
        <v/>
      </c>
      <c r="AL1664" s="156">
        <f>IF((AK1664&lt;=0),0,((AK1664-AL$24)*Stock*(_xlfn.NORM.INV(RAND(),stock_ave,stock_std))+(AK1664-AL$24)*Bonds*(_xlfn.NORM.INV(RAND(),bond_ave,bond_std))+(AK1664-AL$24)*cash*(_xlfn.NORM.INV(RAND(),cash_ave,cash_std))+(AK1664-AL$24)))</f>
        <v/>
      </c>
      <c r="AM1664" s="156">
        <f>IF((AL1664&lt;=0),0,((AL1664-AM$24)*Stock*(_xlfn.NORM.INV(RAND(),stock_ave,stock_std))+(AL1664-AM$24)*Bonds*(_xlfn.NORM.INV(RAND(),bond_ave,bond_std))+(AL1664-AM$24)*cash*(_xlfn.NORM.INV(RAND(),cash_ave,cash_std))+(AL1664-AM$24)))</f>
        <v/>
      </c>
      <c r="AN1664" s="156">
        <f>IF((AM1664&lt;=0),0,((AM1664-AN$24)*Stock*(_xlfn.NORM.INV(RAND(),stock_ave,stock_std))+(AM1664-AN$24)*Bonds*(_xlfn.NORM.INV(RAND(),bond_ave,bond_std))+(AM1664-AN$24)*cash*(_xlfn.NORM.INV(RAND(),cash_ave,cash_std))+(AM1664-AN$24)))</f>
        <v/>
      </c>
      <c r="AO1664" s="156">
        <f>IF((AN1664&lt;=0),0,((AN1664-AO$24)*Stock*(_xlfn.NORM.INV(RAND(),stock_ave,stock_std))+(AN1664-AO$24)*Bonds*(_xlfn.NORM.INV(RAND(),bond_ave,bond_std))+(AN1664-AO$24)*cash*(_xlfn.NORM.INV(RAND(),cash_ave,cash_std))+(AN1664-AO$24)))</f>
        <v/>
      </c>
      <c r="AP1664" s="156">
        <f>IF((AO1664&lt;=0),0,((AO1664-AP$24)*Stock*(_xlfn.NORM.INV(RAND(),stock_ave,stock_std))+(AO1664-AP$24)*Bonds*(_xlfn.NORM.INV(RAND(),bond_ave,bond_std))+(AO1664-AP$24)*cash*(_xlfn.NORM.INV(RAND(),cash_ave,cash_std))+(AO1664-AP$24)))</f>
        <v/>
      </c>
      <c r="AQ1664" s="156">
        <f>IF((AP1664&lt;=0),0,((AP1664-AQ$24)*Stock*(_xlfn.NORM.INV(RAND(),stock_ave,stock_std))+(AP1664-AQ$24)*Bonds*(_xlfn.NORM.INV(RAND(),bond_ave,bond_std))+(AP1664-AQ$24)*cash*(_xlfn.NORM.INV(RAND(),cash_ave,cash_std))+(AP1664-AQ$24)))</f>
        <v/>
      </c>
      <c r="AR1664" s="156">
        <f>IF((AQ1664&lt;=0),0,((AQ1664-AR$24)*Stock*(_xlfn.NORM.INV(RAND(),stock_ave,stock_std))+(AQ1664-AR$24)*Bonds*(_xlfn.NORM.INV(RAND(),bond_ave,bond_std))+(AQ1664-AR$24)*cash*(_xlfn.NORM.INV(RAND(),cash_ave,cash_std))+(AQ1664-AR$24)))</f>
        <v/>
      </c>
      <c r="AS1664" s="156">
        <f>IF((AR1664&lt;=0),0,((AR1664-AS$24)*Stock*(_xlfn.NORM.INV(RAND(),stock_ave,stock_std))+(AR1664-AS$24)*Bonds*(_xlfn.NORM.INV(RAND(),bond_ave,bond_std))+(AR1664-AS$24)*cash*(_xlfn.NORM.INV(RAND(),cash_ave,cash_std))+(AR1664-AS$24)))</f>
        <v/>
      </c>
      <c r="AT1664" s="156">
        <f>IF((AS1664&lt;=0),0,((AS1664-AT$24)*Stock*(_xlfn.NORM.INV(RAND(),stock_ave,stock_std))+(AS1664-AT$24)*Bonds*(_xlfn.NORM.INV(RAND(),bond_ave,bond_std))+(AS1664-AT$24)*cash*(_xlfn.NORM.INV(RAND(),cash_ave,cash_std))+(AS1664-AT$24)))</f>
        <v/>
      </c>
      <c r="AU1664" s="156">
        <f>IF((AT1664&lt;=0),0,((AT1664-AU$24)*Stock*(_xlfn.NORM.INV(RAND(),stock_ave,stock_std))+(AT1664-AU$24)*Bonds*(_xlfn.NORM.INV(RAND(),bond_ave,bond_std))+(AT1664-AU$24)*cash*(_xlfn.NORM.INV(RAND(),cash_ave,cash_std))+(AT1664-AU$24)))</f>
        <v/>
      </c>
      <c r="AV1664" s="156">
        <f>IF((AU1664&lt;=0),0,((AU1664-AV$24)*Stock*(_xlfn.NORM.INV(RAND(),stock_ave,stock_std))+(AU1664-AV$24)*Bonds*(_xlfn.NORM.INV(RAND(),bond_ave,bond_std))+(AU1664-AV$24)*cash*(_xlfn.NORM.INV(RAND(),cash_ave,cash_std))+(AU1664-AV$24)))</f>
        <v/>
      </c>
      <c r="AW1664" s="156">
        <f>IF((AV1664&lt;=0),0,((AV1664-AW$24)*Stock*(_xlfn.NORM.INV(RAND(),stock_ave,stock_std))+(AV1664-AW$24)*Bonds*(_xlfn.NORM.INV(RAND(),bond_ave,bond_std))+(AV1664-AW$24)*cash*(_xlfn.NORM.INV(RAND(),cash_ave,cash_std))+(AV1664-AW$24)))</f>
        <v/>
      </c>
      <c r="AX1664" s="159" t="n"/>
      <c r="AY1664" s="159" t="n"/>
      <c r="AZ1664" s="159" t="n"/>
      <c r="BA1664" s="159" t="n"/>
      <c r="BB1664" s="159" t="n"/>
    </row>
    <row r="1665">
      <c r="C1665" s="147" t="n"/>
      <c r="D1665" s="61">
        <f>+D1664-IF(D$18&gt;74,(D1664/D$25)*$C$10)</f>
        <v/>
      </c>
      <c r="E1665" s="61">
        <f>+E1664-IF(E$18&gt;74,(E1664/E$25)*$C$10)</f>
        <v/>
      </c>
      <c r="F1665" s="61">
        <f>+F1664-IF(F$18&gt;74,(F1664/F$25)*$C$10)</f>
        <v/>
      </c>
      <c r="G1665" s="61">
        <f>+G1664-IF(G$18&gt;74,(G1664/G$25)*$C$10)</f>
        <v/>
      </c>
      <c r="H1665" s="61">
        <f>+H1664-IF(H$18&gt;74,(H1664/H$25)*$C$10)</f>
        <v/>
      </c>
      <c r="I1665" s="61">
        <f>+I1664-IF(I$18&gt;74,(I1664/I$25)*$C$10)</f>
        <v/>
      </c>
      <c r="J1665" s="61">
        <f>+J1664-IF(J$18&gt;74,(J1664/J$25)*$C$10)</f>
        <v/>
      </c>
      <c r="K1665" s="61">
        <f>+K1664-IF(K$18&gt;74,(K1664/K$25)*$C$10)</f>
        <v/>
      </c>
      <c r="L1665" s="61">
        <f>+L1664-IF(L$18&gt;74,(L1664/L$25)*$C$10)</f>
        <v/>
      </c>
      <c r="M1665" s="61">
        <f>+M1664-IF(M$18&gt;74,(M1664/M$25)*$C$10)</f>
        <v/>
      </c>
      <c r="N1665" s="61">
        <f>+N1664-IF(N$18&gt;74,(N1664/N$25)*$C$10)</f>
        <v/>
      </c>
      <c r="O1665" s="61">
        <f>+O1664-IF(O$18&gt;74,(O1664/O$25)*$C$10)</f>
        <v/>
      </c>
      <c r="P1665" s="61">
        <f>+P1664-IF(P$18&gt;74,(P1664/P$25)*$C$10)</f>
        <v/>
      </c>
      <c r="Q1665" s="61">
        <f>+Q1664-IF(Q$18&gt;74,(Q1664/Q$25)*$C$10)</f>
        <v/>
      </c>
      <c r="R1665" s="61">
        <f>+R1664-IF(R$18&gt;74,(R1664/R$25)*$C$10)</f>
        <v/>
      </c>
      <c r="S1665" s="61">
        <f>+S1664-IF(S$18&gt;74,(S1664/S$25)*$C$10)</f>
        <v/>
      </c>
      <c r="T1665" s="61">
        <f>+T1664-IF(T$18&gt;74,(T1664/T$25)*$C$10)</f>
        <v/>
      </c>
      <c r="U1665" s="61">
        <f>+U1664-IF(U$18&gt;74,(U1664/U$25)*$C$10)</f>
        <v/>
      </c>
      <c r="V1665" s="61">
        <f>+V1664-IF(V$18&gt;74,(V1664/V$25)*$C$10)</f>
        <v/>
      </c>
      <c r="W1665" s="61">
        <f>+W1664-IF(W$18&gt;74,(W1664/W$25)*$C$10)</f>
        <v/>
      </c>
      <c r="X1665" s="61">
        <f>+X1664-IF(X$18&gt;74,(X1664/X$25)*$C$10)</f>
        <v/>
      </c>
      <c r="Y1665" s="61">
        <f>+Y1664-IF(Y$18&gt;74,(Y1664/Y$25)*$C$10)</f>
        <v/>
      </c>
      <c r="Z1665" s="61">
        <f>+Z1664-IF(Z$18&gt;74,(Z1664/Z$25)*$C$10)</f>
        <v/>
      </c>
      <c r="AA1665" s="61">
        <f>+AA1664-IF(AA$18&gt;74,(AA1664/AA$25)*$C$10)</f>
        <v/>
      </c>
      <c r="AB1665" s="61">
        <f>+AB1664-IF(AB$18&gt;74,(AB1664/AB$25)*$C$10)</f>
        <v/>
      </c>
      <c r="AC1665" s="61">
        <f>+AC1664-IF(AC$18&gt;74,(AC1664/AC$25)*$C$10)</f>
        <v/>
      </c>
      <c r="AD1665" s="61">
        <f>+AD1664-IF(AD$18&gt;74,(AD1664/AD$25)*$C$10)</f>
        <v/>
      </c>
      <c r="AE1665" s="61">
        <f>+AE1664-IF(AE$18&gt;74,(AE1664/AE$25)*$C$10)</f>
        <v/>
      </c>
      <c r="AF1665" s="61">
        <f>+AF1664-IF(AF$18&gt;74,(AF1664/AF$25)*$C$10)</f>
        <v/>
      </c>
      <c r="AG1665" s="61">
        <f>+AG1664-IF(AG$18&gt;74,(AG1664/AG$25)*$C$10)</f>
        <v/>
      </c>
      <c r="AH1665" s="61">
        <f>+AH1664-IF(AH$18&gt;74,(AH1664/AH$25)*$C$10)</f>
        <v/>
      </c>
      <c r="AI1665" s="61">
        <f>+AI1664-IF(AI$18&gt;74,(AI1664/AI$25)*$C$10)</f>
        <v/>
      </c>
      <c r="AJ1665" s="61">
        <f>+AJ1664-IF(AJ$18&gt;74,(AJ1664/AJ$25)*$C$10)</f>
        <v/>
      </c>
      <c r="AK1665" s="61">
        <f>+AK1664-IF(AK$18&gt;74,(AK1664/AK$25)*$C$10)</f>
        <v/>
      </c>
      <c r="AL1665" s="61">
        <f>+AL1664-IF(AL$18&gt;74,(AL1664/AL$25)*$C$10)</f>
        <v/>
      </c>
      <c r="AM1665" s="61">
        <f>+AM1664-IF(AM$18&gt;74,(AM1664/AM$25)*$C$10)</f>
        <v/>
      </c>
      <c r="AN1665" s="61">
        <f>+AN1664-IF(AN$18&gt;74,(AN1664/AN$25)*$C$10)</f>
        <v/>
      </c>
      <c r="AO1665" s="61">
        <f>+AO1664-IF(AO$18&gt;74,(AO1664/AO$25)*$C$10)</f>
        <v/>
      </c>
      <c r="AP1665" s="61">
        <f>+AP1664-IF(AP$18&gt;74,(AP1664/AP$25)*$C$10)</f>
        <v/>
      </c>
      <c r="AQ1665" s="61">
        <f>+AQ1664-IF(AQ$18&gt;74,(AQ1664/AQ$25)*$C$10)</f>
        <v/>
      </c>
      <c r="AR1665" s="61">
        <f>+AR1664-IF(AR$18&gt;74,(AR1664/AR$25)*$C$10)</f>
        <v/>
      </c>
      <c r="AS1665" s="61">
        <f>+AS1664-IF(AS$18&gt;74,(AS1664/AS$25)*$C$10)</f>
        <v/>
      </c>
      <c r="AT1665" s="61">
        <f>+AT1664-IF(AT$18&gt;74,(AT1664/AT$25)*$C$10)</f>
        <v/>
      </c>
      <c r="AU1665" s="61">
        <f>+AU1664-IF(AU$18&gt;74,(AU1664/AU$25)*$C$10)</f>
        <v/>
      </c>
      <c r="AV1665" s="61">
        <f>+AV1664-IF(AV$18&gt;74,(AV1664/AV$25)*$C$10)</f>
        <v/>
      </c>
      <c r="AW1665" s="61">
        <f>+AW1664-IF(AW$18&gt;74,(AW1664/AW$25)*$C$10)</f>
        <v/>
      </c>
      <c r="AX1665" s="35">
        <f>IF(AW1665&gt;0,1,0)</f>
        <v/>
      </c>
      <c r="AY1665" s="35">
        <f>IF(AL1665&gt;0,1,0)</f>
        <v/>
      </c>
      <c r="AZ1665" s="35">
        <f>IF(AG1665&gt;0,1,0)</f>
        <v/>
      </c>
      <c r="BA1665" s="35">
        <f>IF(AB1665&gt;0,1,0)</f>
        <v/>
      </c>
      <c r="BB1665" s="35">
        <f>IF(W1665&gt;0,1,0)</f>
        <v/>
      </c>
    </row>
    <row r="1666">
      <c r="B1666" s="154" t="inlineStr">
        <is>
          <t>trial 820</t>
        </is>
      </c>
      <c r="C1666" s="155">
        <f>+start-C1663</f>
        <v/>
      </c>
      <c r="D1666" s="156">
        <f>IF((C1666&lt;=0),0,((C1666-D$24)*Stock*(_xlfn.NORM.INV(RAND(),stock_ave,stock_std))+(C1666-D$24)*Bonds*(_xlfn.NORM.INV(RAND(),bond_ave,bond_std))+(C1666-D$24)*cash*(_xlfn.NORM.INV(RAND(),cash_ave,cash_std))+(C1666-D$24)))</f>
        <v/>
      </c>
      <c r="E1666" s="156">
        <f>IF((D1666&lt;=0),0,((D1666-E$24)*Stock*(_xlfn.NORM.INV(RAND(),stock_ave,stock_std))+(D1666-E$24)*Bonds*(_xlfn.NORM.INV(RAND(),bond_ave,bond_std))+(D1666-E$24)*cash*(_xlfn.NORM.INV(RAND(),cash_ave,cash_std))+(D1666-E$24)))</f>
        <v/>
      </c>
      <c r="F1666" s="156">
        <f>IF((E1666&lt;=0),0,((E1666-F$24)*Stock*(_xlfn.NORM.INV(RAND(),stock_ave,stock_std))+(E1666-F$24)*Bonds*(_xlfn.NORM.INV(RAND(),bond_ave,bond_std))+(E1666-F$24)*cash*(_xlfn.NORM.INV(RAND(),cash_ave,cash_std))+(E1666-F$24)))</f>
        <v/>
      </c>
      <c r="G1666" s="156">
        <f>IF((F1666&lt;=0),0,((F1666-G$24)*Stock*(_xlfn.NORM.INV(RAND(),stock_ave,stock_std))+(F1666-G$24)*Bonds*(_xlfn.NORM.INV(RAND(),bond_ave,bond_std))+(F1666-G$24)*cash*(_xlfn.NORM.INV(RAND(),cash_ave,cash_std))+(F1666-G$24)))</f>
        <v/>
      </c>
      <c r="H1666" s="156">
        <f>IF((G1666&lt;=0),0,((G1666-H$24)*Stock*(_xlfn.NORM.INV(RAND(),stock_ave,stock_std))+(G1666-H$24)*Bonds*(_xlfn.NORM.INV(RAND(),bond_ave,bond_std))+(G1666-H$24)*cash*(_xlfn.NORM.INV(RAND(),cash_ave,cash_std))+(G1666-H$24)))</f>
        <v/>
      </c>
      <c r="I1666" s="156">
        <f>IF((H1666&lt;=0),0,((H1666-I$24)*Stock*(_xlfn.NORM.INV(RAND(),stock_ave,stock_std))+(H1666-I$24)*Bonds*(_xlfn.NORM.INV(RAND(),bond_ave,bond_std))+(H1666-I$24)*cash*(_xlfn.NORM.INV(RAND(),cash_ave,cash_std))+(H1666-I$24)))</f>
        <v/>
      </c>
      <c r="J1666" s="156">
        <f>IF((I1666&lt;=0),0,((I1666-J$24)*Stock*(_xlfn.NORM.INV(RAND(),stock_ave,stock_std))+(I1666-J$24)*Bonds*(_xlfn.NORM.INV(RAND(),bond_ave,bond_std))+(I1666-J$24)*cash*(_xlfn.NORM.INV(RAND(),cash_ave,cash_std))+(I1666-J$24)))</f>
        <v/>
      </c>
      <c r="K1666" s="156">
        <f>IF((J1666&lt;=0),0,((J1666-K$24)*Stock*(_xlfn.NORM.INV(RAND(),stock_ave,stock_std))+(J1666-K$24)*Bonds*(_xlfn.NORM.INV(RAND(),bond_ave,bond_std))+(J1666-K$24)*cash*(_xlfn.NORM.INV(RAND(),cash_ave,cash_std))+(J1666-K$24)))</f>
        <v/>
      </c>
      <c r="L1666" s="156">
        <f>IF((K1666&lt;=0),0,((K1666-L$24)*Stock*(_xlfn.NORM.INV(RAND(),stock_ave,stock_std))+(K1666-L$24)*Bonds*(_xlfn.NORM.INV(RAND(),bond_ave,bond_std))+(K1666-L$24)*cash*(_xlfn.NORM.INV(RAND(),cash_ave,cash_std))+(K1666-L$24)))</f>
        <v/>
      </c>
      <c r="M1666" s="156">
        <f>IF((L1666&lt;=0),0,((L1666-M$24)*Stock*(_xlfn.NORM.INV(RAND(),stock_ave,stock_std))+(L1666-M$24)*Bonds*(_xlfn.NORM.INV(RAND(),bond_ave,bond_std))+(L1666-M$24)*cash*(_xlfn.NORM.INV(RAND(),cash_ave,cash_std))+(L1666-M$24)))</f>
        <v/>
      </c>
      <c r="N1666" s="156">
        <f>IF((M1666&lt;=0),0,((M1666-N$24)*Stock*(_xlfn.NORM.INV(RAND(),stock_ave,stock_std))+(M1666-N$24)*Bonds*(_xlfn.NORM.INV(RAND(),bond_ave,bond_std))+(M1666-N$24)*cash*(_xlfn.NORM.INV(RAND(),cash_ave,cash_std))+(M1666-N$24)))</f>
        <v/>
      </c>
      <c r="O1666" s="156">
        <f>IF((N1666&lt;=0),0,((N1666-O$24)*Stock*(_xlfn.NORM.INV(RAND(),stock_ave,stock_std))+(N1666-O$24)*Bonds*(_xlfn.NORM.INV(RAND(),bond_ave,bond_std))+(N1666-O$24)*cash*(_xlfn.NORM.INV(RAND(),cash_ave,cash_std))+(N1666-O$24)))</f>
        <v/>
      </c>
      <c r="P1666" s="156">
        <f>IF((O1666&lt;=0),0,((O1666-P$24)*Stock*(_xlfn.NORM.INV(RAND(),stock_ave,stock_std))+(O1666-P$24)*Bonds*(_xlfn.NORM.INV(RAND(),bond_ave,bond_std))+(O1666-P$24)*cash*(_xlfn.NORM.INV(RAND(),cash_ave,cash_std))+(O1666-P$24)))</f>
        <v/>
      </c>
      <c r="Q1666" s="156">
        <f>IF((P1666&lt;=0),0,((P1666-Q$24)*Stock*(_xlfn.NORM.INV(RAND(),stock_ave,stock_std))+(P1666-Q$24)*Bonds*(_xlfn.NORM.INV(RAND(),bond_ave,bond_std))+(P1666-Q$24)*cash*(_xlfn.NORM.INV(RAND(),cash_ave,cash_std))+(P1666-Q$24)))</f>
        <v/>
      </c>
      <c r="R1666" s="156">
        <f>IF((Q1666&lt;=0),0,((Q1666-R$24)*Stock*(_xlfn.NORM.INV(RAND(),stock_ave,stock_std))+(Q1666-R$24)*Bonds*(_xlfn.NORM.INV(RAND(),bond_ave,bond_std))+(Q1666-R$24)*cash*(_xlfn.NORM.INV(RAND(),cash_ave,cash_std))+(Q1666-R$24)))</f>
        <v/>
      </c>
      <c r="S1666" s="156">
        <f>IF((R1666&lt;=0),0,((R1666-S$24)*Stock*(_xlfn.NORM.INV(RAND(),stock_ave,stock_std))+(R1666-S$24)*Bonds*(_xlfn.NORM.INV(RAND(),bond_ave,bond_std))+(R1666-S$24)*cash*(_xlfn.NORM.INV(RAND(),cash_ave,cash_std))+(R1666-S$24)))</f>
        <v/>
      </c>
      <c r="T1666" s="156">
        <f>IF((S1666&lt;=0),0,((S1666-T$24)*Stock*(_xlfn.NORM.INV(RAND(),stock_ave,stock_std))+(S1666-T$24)*Bonds*(_xlfn.NORM.INV(RAND(),bond_ave,bond_std))+(S1666-T$24)*cash*(_xlfn.NORM.INV(RAND(),cash_ave,cash_std))+(S1666-T$24)))</f>
        <v/>
      </c>
      <c r="U1666" s="156">
        <f>IF((T1666&lt;=0),0,((T1666-U$24)*Stock*(_xlfn.NORM.INV(RAND(),stock_ave,stock_std))+(T1666-U$24)*Bonds*(_xlfn.NORM.INV(RAND(),bond_ave,bond_std))+(T1666-U$24)*cash*(_xlfn.NORM.INV(RAND(),cash_ave,cash_std))+(T1666-U$24)))</f>
        <v/>
      </c>
      <c r="V1666" s="156">
        <f>IF((U1666&lt;=0),0,((U1666-V$24)*Stock*(_xlfn.NORM.INV(RAND(),stock_ave,stock_std))+(U1666-V$24)*Bonds*(_xlfn.NORM.INV(RAND(),bond_ave,bond_std))+(U1666-V$24)*cash*(_xlfn.NORM.INV(RAND(),cash_ave,cash_std))+(U1666-V$24)))</f>
        <v/>
      </c>
      <c r="W1666" s="156">
        <f>IF((V1666&lt;=0),0,((V1666-W$24)*Stock*(_xlfn.NORM.INV(RAND(),stock_ave,stock_std))+(V1666-W$24)*Bonds*(_xlfn.NORM.INV(RAND(),bond_ave,bond_std))+(V1666-W$24)*cash*(_xlfn.NORM.INV(RAND(),cash_ave,cash_std))+(V1666-W$24)))</f>
        <v/>
      </c>
      <c r="X1666" s="156">
        <f>IF((W1666&lt;=0),0,((W1666-X$24)*Stock*(_xlfn.NORM.INV(RAND(),stock_ave,stock_std))+(W1666-X$24)*Bonds*(_xlfn.NORM.INV(RAND(),bond_ave,bond_std))+(W1666-X$24)*cash*(_xlfn.NORM.INV(RAND(),cash_ave,cash_std))+(W1666-X$24)))</f>
        <v/>
      </c>
      <c r="Y1666" s="156">
        <f>IF((X1666&lt;=0),0,((X1666-Y$24)*Stock*(_xlfn.NORM.INV(RAND(),stock_ave,stock_std))+(X1666-Y$24)*Bonds*(_xlfn.NORM.INV(RAND(),bond_ave,bond_std))+(X1666-Y$24)*cash*(_xlfn.NORM.INV(RAND(),cash_ave,cash_std))+(X1666-Y$24)))</f>
        <v/>
      </c>
      <c r="Z1666" s="156">
        <f>IF((Y1666&lt;=0),0,((Y1666-Z$24)*Stock*(_xlfn.NORM.INV(RAND(),stock_ave,stock_std))+(Y1666-Z$24)*Bonds*(_xlfn.NORM.INV(RAND(),bond_ave,bond_std))+(Y1666-Z$24)*cash*(_xlfn.NORM.INV(RAND(),cash_ave,cash_std))+(Y1666-Z$24)))</f>
        <v/>
      </c>
      <c r="AA1666" s="156">
        <f>IF((Z1666&lt;=0),0,((Z1666-AA$24)*Stock*(_xlfn.NORM.INV(RAND(),stock_ave,stock_std))+(Z1666-AA$24)*Bonds*(_xlfn.NORM.INV(RAND(),bond_ave,bond_std))+(Z1666-AA$24)*cash*(_xlfn.NORM.INV(RAND(),cash_ave,cash_std))+(Z1666-AA$24)))</f>
        <v/>
      </c>
      <c r="AB1666" s="156">
        <f>IF((AA1666&lt;=0),0,((AA1666-AB$24)*Stock*(_xlfn.NORM.INV(RAND(),stock_ave,stock_std))+(AA1666-AB$24)*Bonds*(_xlfn.NORM.INV(RAND(),bond_ave,bond_std))+(AA1666-AB$24)*cash*(_xlfn.NORM.INV(RAND(),cash_ave,cash_std))+(AA1666-AB$24)))</f>
        <v/>
      </c>
      <c r="AC1666" s="156">
        <f>IF((AB1666&lt;=0),0,((AB1666-AC$24)*Stock*(_xlfn.NORM.INV(RAND(),stock_ave,stock_std))+(AB1666-AC$24)*Bonds*(_xlfn.NORM.INV(RAND(),bond_ave,bond_std))+(AB1666-AC$24)*cash*(_xlfn.NORM.INV(RAND(),cash_ave,cash_std))+(AB1666-AC$24)))</f>
        <v/>
      </c>
      <c r="AD1666" s="156">
        <f>IF((AC1666&lt;=0),0,((AC1666-AD$24)*Stock*(_xlfn.NORM.INV(RAND(),stock_ave,stock_std))+(AC1666-AD$24)*Bonds*(_xlfn.NORM.INV(RAND(),bond_ave,bond_std))+(AC1666-AD$24)*cash*(_xlfn.NORM.INV(RAND(),cash_ave,cash_std))+(AC1666-AD$24)))</f>
        <v/>
      </c>
      <c r="AE1666" s="156">
        <f>IF((AD1666&lt;=0),0,((AD1666-AE$24)*Stock*(_xlfn.NORM.INV(RAND(),stock_ave,stock_std))+(AD1666-AE$24)*Bonds*(_xlfn.NORM.INV(RAND(),bond_ave,bond_std))+(AD1666-AE$24)*cash*(_xlfn.NORM.INV(RAND(),cash_ave,cash_std))+(AD1666-AE$24)))</f>
        <v/>
      </c>
      <c r="AF1666" s="156">
        <f>IF((AE1666&lt;=0),0,((AE1666-AF$24)*Stock*(_xlfn.NORM.INV(RAND(),stock_ave,stock_std))+(AE1666-AF$24)*Bonds*(_xlfn.NORM.INV(RAND(),bond_ave,bond_std))+(AE1666-AF$24)*cash*(_xlfn.NORM.INV(RAND(),cash_ave,cash_std))+(AE1666-AF$24)))</f>
        <v/>
      </c>
      <c r="AG1666" s="156">
        <f>IF((AF1666&lt;=0),0,((AF1666-AG$24)*Stock*(_xlfn.NORM.INV(RAND(),stock_ave,stock_std))+(AF1666-AG$24)*Bonds*(_xlfn.NORM.INV(RAND(),bond_ave,bond_std))+(AF1666-AG$24)*cash*(_xlfn.NORM.INV(RAND(),cash_ave,cash_std))+(AF1666-AG$24)))</f>
        <v/>
      </c>
      <c r="AH1666" s="156">
        <f>IF((AG1666&lt;=0),0,((AG1666-AH$24)*Stock*(_xlfn.NORM.INV(RAND(),stock_ave,stock_std))+(AG1666-AH$24)*Bonds*(_xlfn.NORM.INV(RAND(),bond_ave,bond_std))+(AG1666-AH$24)*cash*(_xlfn.NORM.INV(RAND(),cash_ave,cash_std))+(AG1666-AH$24)))</f>
        <v/>
      </c>
      <c r="AI1666" s="156">
        <f>IF((AH1666&lt;=0),0,((AH1666-AI$24)*Stock*(_xlfn.NORM.INV(RAND(),stock_ave,stock_std))+(AH1666-AI$24)*Bonds*(_xlfn.NORM.INV(RAND(),bond_ave,bond_std))+(AH1666-AI$24)*cash*(_xlfn.NORM.INV(RAND(),cash_ave,cash_std))+(AH1666-AI$24)))</f>
        <v/>
      </c>
      <c r="AJ1666" s="156">
        <f>IF((AI1666&lt;=0),0,((AI1666-AJ$24)*Stock*(_xlfn.NORM.INV(RAND(),stock_ave,stock_std))+(AI1666-AJ$24)*Bonds*(_xlfn.NORM.INV(RAND(),bond_ave,bond_std))+(AI1666-AJ$24)*cash*(_xlfn.NORM.INV(RAND(),cash_ave,cash_std))+(AI1666-AJ$24)))</f>
        <v/>
      </c>
      <c r="AK1666" s="156">
        <f>IF((AJ1666&lt;=0),0,((AJ1666-AK$24)*Stock*(_xlfn.NORM.INV(RAND(),stock_ave,stock_std))+(AJ1666-AK$24)*Bonds*(_xlfn.NORM.INV(RAND(),bond_ave,bond_std))+(AJ1666-AK$24)*cash*(_xlfn.NORM.INV(RAND(),cash_ave,cash_std))+(AJ1666-AK$24)))</f>
        <v/>
      </c>
      <c r="AL1666" s="156">
        <f>IF((AK1666&lt;=0),0,((AK1666-AL$24)*Stock*(_xlfn.NORM.INV(RAND(),stock_ave,stock_std))+(AK1666-AL$24)*Bonds*(_xlfn.NORM.INV(RAND(),bond_ave,bond_std))+(AK1666-AL$24)*cash*(_xlfn.NORM.INV(RAND(),cash_ave,cash_std))+(AK1666-AL$24)))</f>
        <v/>
      </c>
      <c r="AM1666" s="156">
        <f>IF((AL1666&lt;=0),0,((AL1666-AM$24)*Stock*(_xlfn.NORM.INV(RAND(),stock_ave,stock_std))+(AL1666-AM$24)*Bonds*(_xlfn.NORM.INV(RAND(),bond_ave,bond_std))+(AL1666-AM$24)*cash*(_xlfn.NORM.INV(RAND(),cash_ave,cash_std))+(AL1666-AM$24)))</f>
        <v/>
      </c>
      <c r="AN1666" s="156">
        <f>IF((AM1666&lt;=0),0,((AM1666-AN$24)*Stock*(_xlfn.NORM.INV(RAND(),stock_ave,stock_std))+(AM1666-AN$24)*Bonds*(_xlfn.NORM.INV(RAND(),bond_ave,bond_std))+(AM1666-AN$24)*cash*(_xlfn.NORM.INV(RAND(),cash_ave,cash_std))+(AM1666-AN$24)))</f>
        <v/>
      </c>
      <c r="AO1666" s="156">
        <f>IF((AN1666&lt;=0),0,((AN1666-AO$24)*Stock*(_xlfn.NORM.INV(RAND(),stock_ave,stock_std))+(AN1666-AO$24)*Bonds*(_xlfn.NORM.INV(RAND(),bond_ave,bond_std))+(AN1666-AO$24)*cash*(_xlfn.NORM.INV(RAND(),cash_ave,cash_std))+(AN1666-AO$24)))</f>
        <v/>
      </c>
      <c r="AP1666" s="156">
        <f>IF((AO1666&lt;=0),0,((AO1666-AP$24)*Stock*(_xlfn.NORM.INV(RAND(),stock_ave,stock_std))+(AO1666-AP$24)*Bonds*(_xlfn.NORM.INV(RAND(),bond_ave,bond_std))+(AO1666-AP$24)*cash*(_xlfn.NORM.INV(RAND(),cash_ave,cash_std))+(AO1666-AP$24)))</f>
        <v/>
      </c>
      <c r="AQ1666" s="156">
        <f>IF((AP1666&lt;=0),0,((AP1666-AQ$24)*Stock*(_xlfn.NORM.INV(RAND(),stock_ave,stock_std))+(AP1666-AQ$24)*Bonds*(_xlfn.NORM.INV(RAND(),bond_ave,bond_std))+(AP1666-AQ$24)*cash*(_xlfn.NORM.INV(RAND(),cash_ave,cash_std))+(AP1666-AQ$24)))</f>
        <v/>
      </c>
      <c r="AR1666" s="156">
        <f>IF((AQ1666&lt;=0),0,((AQ1666-AR$24)*Stock*(_xlfn.NORM.INV(RAND(),stock_ave,stock_std))+(AQ1666-AR$24)*Bonds*(_xlfn.NORM.INV(RAND(),bond_ave,bond_std))+(AQ1666-AR$24)*cash*(_xlfn.NORM.INV(RAND(),cash_ave,cash_std))+(AQ1666-AR$24)))</f>
        <v/>
      </c>
      <c r="AS1666" s="156">
        <f>IF((AR1666&lt;=0),0,((AR1666-AS$24)*Stock*(_xlfn.NORM.INV(RAND(),stock_ave,stock_std))+(AR1666-AS$24)*Bonds*(_xlfn.NORM.INV(RAND(),bond_ave,bond_std))+(AR1666-AS$24)*cash*(_xlfn.NORM.INV(RAND(),cash_ave,cash_std))+(AR1666-AS$24)))</f>
        <v/>
      </c>
      <c r="AT1666" s="156">
        <f>IF((AS1666&lt;=0),0,((AS1666-AT$24)*Stock*(_xlfn.NORM.INV(RAND(),stock_ave,stock_std))+(AS1666-AT$24)*Bonds*(_xlfn.NORM.INV(RAND(),bond_ave,bond_std))+(AS1666-AT$24)*cash*(_xlfn.NORM.INV(RAND(),cash_ave,cash_std))+(AS1666-AT$24)))</f>
        <v/>
      </c>
      <c r="AU1666" s="156">
        <f>IF((AT1666&lt;=0),0,((AT1666-AU$24)*Stock*(_xlfn.NORM.INV(RAND(),stock_ave,stock_std))+(AT1666-AU$24)*Bonds*(_xlfn.NORM.INV(RAND(),bond_ave,bond_std))+(AT1666-AU$24)*cash*(_xlfn.NORM.INV(RAND(),cash_ave,cash_std))+(AT1666-AU$24)))</f>
        <v/>
      </c>
      <c r="AV1666" s="156">
        <f>IF((AU1666&lt;=0),0,((AU1666-AV$24)*Stock*(_xlfn.NORM.INV(RAND(),stock_ave,stock_std))+(AU1666-AV$24)*Bonds*(_xlfn.NORM.INV(RAND(),bond_ave,bond_std))+(AU1666-AV$24)*cash*(_xlfn.NORM.INV(RAND(),cash_ave,cash_std))+(AU1666-AV$24)))</f>
        <v/>
      </c>
      <c r="AW1666" s="156">
        <f>IF((AV1666&lt;=0),0,((AV1666-AW$24)*Stock*(_xlfn.NORM.INV(RAND(),stock_ave,stock_std))+(AV1666-AW$24)*Bonds*(_xlfn.NORM.INV(RAND(),bond_ave,bond_std))+(AV1666-AW$24)*cash*(_xlfn.NORM.INV(RAND(),cash_ave,cash_std))+(AV1666-AW$24)))</f>
        <v/>
      </c>
      <c r="AX1666" s="159" t="n"/>
      <c r="AY1666" s="159" t="n"/>
      <c r="AZ1666" s="159" t="n"/>
      <c r="BA1666" s="159" t="n"/>
      <c r="BB1666" s="159" t="n"/>
    </row>
    <row r="1667">
      <c r="C1667" s="147" t="n"/>
      <c r="D1667" s="61">
        <f>+D1666-IF(D$18&gt;74,(D1666/D$25)*$C$10)</f>
        <v/>
      </c>
      <c r="E1667" s="61">
        <f>+E1666-IF(E$18&gt;74,(E1666/E$25)*$C$10)</f>
        <v/>
      </c>
      <c r="F1667" s="61">
        <f>+F1666-IF(F$18&gt;74,(F1666/F$25)*$C$10)</f>
        <v/>
      </c>
      <c r="G1667" s="61">
        <f>+G1666-IF(G$18&gt;74,(G1666/G$25)*$C$10)</f>
        <v/>
      </c>
      <c r="H1667" s="61">
        <f>+H1666-IF(H$18&gt;74,(H1666/H$25)*$C$10)</f>
        <v/>
      </c>
      <c r="I1667" s="61">
        <f>+I1666-IF(I$18&gt;74,(I1666/I$25)*$C$10)</f>
        <v/>
      </c>
      <c r="J1667" s="61">
        <f>+J1666-IF(J$18&gt;74,(J1666/J$25)*$C$10)</f>
        <v/>
      </c>
      <c r="K1667" s="61">
        <f>+K1666-IF(K$18&gt;74,(K1666/K$25)*$C$10)</f>
        <v/>
      </c>
      <c r="L1667" s="61">
        <f>+L1666-IF(L$18&gt;74,(L1666/L$25)*$C$10)</f>
        <v/>
      </c>
      <c r="M1667" s="61">
        <f>+M1666-IF(M$18&gt;74,(M1666/M$25)*$C$10)</f>
        <v/>
      </c>
      <c r="N1667" s="61">
        <f>+N1666-IF(N$18&gt;74,(N1666/N$25)*$C$10)</f>
        <v/>
      </c>
      <c r="O1667" s="61">
        <f>+O1666-IF(O$18&gt;74,(O1666/O$25)*$C$10)</f>
        <v/>
      </c>
      <c r="P1667" s="61">
        <f>+P1666-IF(P$18&gt;74,(P1666/P$25)*$C$10)</f>
        <v/>
      </c>
      <c r="Q1667" s="61">
        <f>+Q1666-IF(Q$18&gt;74,(Q1666/Q$25)*$C$10)</f>
        <v/>
      </c>
      <c r="R1667" s="61">
        <f>+R1666-IF(R$18&gt;74,(R1666/R$25)*$C$10)</f>
        <v/>
      </c>
      <c r="S1667" s="61">
        <f>+S1666-IF(S$18&gt;74,(S1666/S$25)*$C$10)</f>
        <v/>
      </c>
      <c r="T1667" s="61">
        <f>+T1666-IF(T$18&gt;74,(T1666/T$25)*$C$10)</f>
        <v/>
      </c>
      <c r="U1667" s="61">
        <f>+U1666-IF(U$18&gt;74,(U1666/U$25)*$C$10)</f>
        <v/>
      </c>
      <c r="V1667" s="61">
        <f>+V1666-IF(V$18&gt;74,(V1666/V$25)*$C$10)</f>
        <v/>
      </c>
      <c r="W1667" s="61">
        <f>+W1666-IF(W$18&gt;74,(W1666/W$25)*$C$10)</f>
        <v/>
      </c>
      <c r="X1667" s="61">
        <f>+X1666-IF(X$18&gt;74,(X1666/X$25)*$C$10)</f>
        <v/>
      </c>
      <c r="Y1667" s="61">
        <f>+Y1666-IF(Y$18&gt;74,(Y1666/Y$25)*$C$10)</f>
        <v/>
      </c>
      <c r="Z1667" s="61">
        <f>+Z1666-IF(Z$18&gt;74,(Z1666/Z$25)*$C$10)</f>
        <v/>
      </c>
      <c r="AA1667" s="61">
        <f>+AA1666-IF(AA$18&gt;74,(AA1666/AA$25)*$C$10)</f>
        <v/>
      </c>
      <c r="AB1667" s="61">
        <f>+AB1666-IF(AB$18&gt;74,(AB1666/AB$25)*$C$10)</f>
        <v/>
      </c>
      <c r="AC1667" s="61">
        <f>+AC1666-IF(AC$18&gt;74,(AC1666/AC$25)*$C$10)</f>
        <v/>
      </c>
      <c r="AD1667" s="61">
        <f>+AD1666-IF(AD$18&gt;74,(AD1666/AD$25)*$C$10)</f>
        <v/>
      </c>
      <c r="AE1667" s="61">
        <f>+AE1666-IF(AE$18&gt;74,(AE1666/AE$25)*$C$10)</f>
        <v/>
      </c>
      <c r="AF1667" s="61">
        <f>+AF1666-IF(AF$18&gt;74,(AF1666/AF$25)*$C$10)</f>
        <v/>
      </c>
      <c r="AG1667" s="61">
        <f>+AG1666-IF(AG$18&gt;74,(AG1666/AG$25)*$C$10)</f>
        <v/>
      </c>
      <c r="AH1667" s="61">
        <f>+AH1666-IF(AH$18&gt;74,(AH1666/AH$25)*$C$10)</f>
        <v/>
      </c>
      <c r="AI1667" s="61">
        <f>+AI1666-IF(AI$18&gt;74,(AI1666/AI$25)*$C$10)</f>
        <v/>
      </c>
      <c r="AJ1667" s="61">
        <f>+AJ1666-IF(AJ$18&gt;74,(AJ1666/AJ$25)*$C$10)</f>
        <v/>
      </c>
      <c r="AK1667" s="61">
        <f>+AK1666-IF(AK$18&gt;74,(AK1666/AK$25)*$C$10)</f>
        <v/>
      </c>
      <c r="AL1667" s="61">
        <f>+AL1666-IF(AL$18&gt;74,(AL1666/AL$25)*$C$10)</f>
        <v/>
      </c>
      <c r="AM1667" s="61">
        <f>+AM1666-IF(AM$18&gt;74,(AM1666/AM$25)*$C$10)</f>
        <v/>
      </c>
      <c r="AN1667" s="61">
        <f>+AN1666-IF(AN$18&gt;74,(AN1666/AN$25)*$C$10)</f>
        <v/>
      </c>
      <c r="AO1667" s="61">
        <f>+AO1666-IF(AO$18&gt;74,(AO1666/AO$25)*$C$10)</f>
        <v/>
      </c>
      <c r="AP1667" s="61">
        <f>+AP1666-IF(AP$18&gt;74,(AP1666/AP$25)*$C$10)</f>
        <v/>
      </c>
      <c r="AQ1667" s="61">
        <f>+AQ1666-IF(AQ$18&gt;74,(AQ1666/AQ$25)*$C$10)</f>
        <v/>
      </c>
      <c r="AR1667" s="61">
        <f>+AR1666-IF(AR$18&gt;74,(AR1666/AR$25)*$C$10)</f>
        <v/>
      </c>
      <c r="AS1667" s="61">
        <f>+AS1666-IF(AS$18&gt;74,(AS1666/AS$25)*$C$10)</f>
        <v/>
      </c>
      <c r="AT1667" s="61">
        <f>+AT1666-IF(AT$18&gt;74,(AT1666/AT$25)*$C$10)</f>
        <v/>
      </c>
      <c r="AU1667" s="61">
        <f>+AU1666-IF(AU$18&gt;74,(AU1666/AU$25)*$C$10)</f>
        <v/>
      </c>
      <c r="AV1667" s="61">
        <f>+AV1666-IF(AV$18&gt;74,(AV1666/AV$25)*$C$10)</f>
        <v/>
      </c>
      <c r="AW1667" s="61">
        <f>+AW1666-IF(AW$18&gt;74,(AW1666/AW$25)*$C$10)</f>
        <v/>
      </c>
      <c r="AX1667" s="35">
        <f>IF(AW1667&gt;0,1,0)</f>
        <v/>
      </c>
      <c r="AY1667" s="35">
        <f>IF(AL1667&gt;0,1,0)</f>
        <v/>
      </c>
      <c r="AZ1667" s="35">
        <f>IF(AG1667&gt;0,1,0)</f>
        <v/>
      </c>
      <c r="BA1667" s="35">
        <f>IF(AB1667&gt;0,1,0)</f>
        <v/>
      </c>
      <c r="BB1667" s="35">
        <f>IF(W1667&gt;0,1,0)</f>
        <v/>
      </c>
    </row>
    <row r="1668">
      <c r="B1668" s="154" t="inlineStr">
        <is>
          <t>trial 821</t>
        </is>
      </c>
      <c r="C1668" s="155">
        <f>+start-C1665</f>
        <v/>
      </c>
      <c r="D1668" s="156">
        <f>IF((C1668&lt;=0),0,((C1668-D$24)*Stock*(_xlfn.NORM.INV(RAND(),stock_ave,stock_std))+(C1668-D$24)*Bonds*(_xlfn.NORM.INV(RAND(),bond_ave,bond_std))+(C1668-D$24)*cash*(_xlfn.NORM.INV(RAND(),cash_ave,cash_std))+(C1668-D$24)))</f>
        <v/>
      </c>
      <c r="E1668" s="156">
        <f>IF((D1668&lt;=0),0,((D1668-E$24)*Stock*(_xlfn.NORM.INV(RAND(),stock_ave,stock_std))+(D1668-E$24)*Bonds*(_xlfn.NORM.INV(RAND(),bond_ave,bond_std))+(D1668-E$24)*cash*(_xlfn.NORM.INV(RAND(),cash_ave,cash_std))+(D1668-E$24)))</f>
        <v/>
      </c>
      <c r="F1668" s="156">
        <f>IF((E1668&lt;=0),0,((E1668-F$24)*Stock*(_xlfn.NORM.INV(RAND(),stock_ave,stock_std))+(E1668-F$24)*Bonds*(_xlfn.NORM.INV(RAND(),bond_ave,bond_std))+(E1668-F$24)*cash*(_xlfn.NORM.INV(RAND(),cash_ave,cash_std))+(E1668-F$24)))</f>
        <v/>
      </c>
      <c r="G1668" s="156">
        <f>IF((F1668&lt;=0),0,((F1668-G$24)*Stock*(_xlfn.NORM.INV(RAND(),stock_ave,stock_std))+(F1668-G$24)*Bonds*(_xlfn.NORM.INV(RAND(),bond_ave,bond_std))+(F1668-G$24)*cash*(_xlfn.NORM.INV(RAND(),cash_ave,cash_std))+(F1668-G$24)))</f>
        <v/>
      </c>
      <c r="H1668" s="156">
        <f>IF((G1668&lt;=0),0,((G1668-H$24)*Stock*(_xlfn.NORM.INV(RAND(),stock_ave,stock_std))+(G1668-H$24)*Bonds*(_xlfn.NORM.INV(RAND(),bond_ave,bond_std))+(G1668-H$24)*cash*(_xlfn.NORM.INV(RAND(),cash_ave,cash_std))+(G1668-H$24)))</f>
        <v/>
      </c>
      <c r="I1668" s="156">
        <f>IF((H1668&lt;=0),0,((H1668-I$24)*Stock*(_xlfn.NORM.INV(RAND(),stock_ave,stock_std))+(H1668-I$24)*Bonds*(_xlfn.NORM.INV(RAND(),bond_ave,bond_std))+(H1668-I$24)*cash*(_xlfn.NORM.INV(RAND(),cash_ave,cash_std))+(H1668-I$24)))</f>
        <v/>
      </c>
      <c r="J1668" s="156">
        <f>IF((I1668&lt;=0),0,((I1668-J$24)*Stock*(_xlfn.NORM.INV(RAND(),stock_ave,stock_std))+(I1668-J$24)*Bonds*(_xlfn.NORM.INV(RAND(),bond_ave,bond_std))+(I1668-J$24)*cash*(_xlfn.NORM.INV(RAND(),cash_ave,cash_std))+(I1668-J$24)))</f>
        <v/>
      </c>
      <c r="K1668" s="156">
        <f>IF((J1668&lt;=0),0,((J1668-K$24)*Stock*(_xlfn.NORM.INV(RAND(),stock_ave,stock_std))+(J1668-K$24)*Bonds*(_xlfn.NORM.INV(RAND(),bond_ave,bond_std))+(J1668-K$24)*cash*(_xlfn.NORM.INV(RAND(),cash_ave,cash_std))+(J1668-K$24)))</f>
        <v/>
      </c>
      <c r="L1668" s="156">
        <f>IF((K1668&lt;=0),0,((K1668-L$24)*Stock*(_xlfn.NORM.INV(RAND(),stock_ave,stock_std))+(K1668-L$24)*Bonds*(_xlfn.NORM.INV(RAND(),bond_ave,bond_std))+(K1668-L$24)*cash*(_xlfn.NORM.INV(RAND(),cash_ave,cash_std))+(K1668-L$24)))</f>
        <v/>
      </c>
      <c r="M1668" s="156">
        <f>IF((L1668&lt;=0),0,((L1668-M$24)*Stock*(_xlfn.NORM.INV(RAND(),stock_ave,stock_std))+(L1668-M$24)*Bonds*(_xlfn.NORM.INV(RAND(),bond_ave,bond_std))+(L1668-M$24)*cash*(_xlfn.NORM.INV(RAND(),cash_ave,cash_std))+(L1668-M$24)))</f>
        <v/>
      </c>
      <c r="N1668" s="156">
        <f>IF((M1668&lt;=0),0,((M1668-N$24)*Stock*(_xlfn.NORM.INV(RAND(),stock_ave,stock_std))+(M1668-N$24)*Bonds*(_xlfn.NORM.INV(RAND(),bond_ave,bond_std))+(M1668-N$24)*cash*(_xlfn.NORM.INV(RAND(),cash_ave,cash_std))+(M1668-N$24)))</f>
        <v/>
      </c>
      <c r="O1668" s="156">
        <f>IF((N1668&lt;=0),0,((N1668-O$24)*Stock*(_xlfn.NORM.INV(RAND(),stock_ave,stock_std))+(N1668-O$24)*Bonds*(_xlfn.NORM.INV(RAND(),bond_ave,bond_std))+(N1668-O$24)*cash*(_xlfn.NORM.INV(RAND(),cash_ave,cash_std))+(N1668-O$24)))</f>
        <v/>
      </c>
      <c r="P1668" s="156">
        <f>IF((O1668&lt;=0),0,((O1668-P$24)*Stock*(_xlfn.NORM.INV(RAND(),stock_ave,stock_std))+(O1668-P$24)*Bonds*(_xlfn.NORM.INV(RAND(),bond_ave,bond_std))+(O1668-P$24)*cash*(_xlfn.NORM.INV(RAND(),cash_ave,cash_std))+(O1668-P$24)))</f>
        <v/>
      </c>
      <c r="Q1668" s="156">
        <f>IF((P1668&lt;=0),0,((P1668-Q$24)*Stock*(_xlfn.NORM.INV(RAND(),stock_ave,stock_std))+(P1668-Q$24)*Bonds*(_xlfn.NORM.INV(RAND(),bond_ave,bond_std))+(P1668-Q$24)*cash*(_xlfn.NORM.INV(RAND(),cash_ave,cash_std))+(P1668-Q$24)))</f>
        <v/>
      </c>
      <c r="R1668" s="156">
        <f>IF((Q1668&lt;=0),0,((Q1668-R$24)*Stock*(_xlfn.NORM.INV(RAND(),stock_ave,stock_std))+(Q1668-R$24)*Bonds*(_xlfn.NORM.INV(RAND(),bond_ave,bond_std))+(Q1668-R$24)*cash*(_xlfn.NORM.INV(RAND(),cash_ave,cash_std))+(Q1668-R$24)))</f>
        <v/>
      </c>
      <c r="S1668" s="156">
        <f>IF((R1668&lt;=0),0,((R1668-S$24)*Stock*(_xlfn.NORM.INV(RAND(),stock_ave,stock_std))+(R1668-S$24)*Bonds*(_xlfn.NORM.INV(RAND(),bond_ave,bond_std))+(R1668-S$24)*cash*(_xlfn.NORM.INV(RAND(),cash_ave,cash_std))+(R1668-S$24)))</f>
        <v/>
      </c>
      <c r="T1668" s="156">
        <f>IF((S1668&lt;=0),0,((S1668-T$24)*Stock*(_xlfn.NORM.INV(RAND(),stock_ave,stock_std))+(S1668-T$24)*Bonds*(_xlfn.NORM.INV(RAND(),bond_ave,bond_std))+(S1668-T$24)*cash*(_xlfn.NORM.INV(RAND(),cash_ave,cash_std))+(S1668-T$24)))</f>
        <v/>
      </c>
      <c r="U1668" s="156">
        <f>IF((T1668&lt;=0),0,((T1668-U$24)*Stock*(_xlfn.NORM.INV(RAND(),stock_ave,stock_std))+(T1668-U$24)*Bonds*(_xlfn.NORM.INV(RAND(),bond_ave,bond_std))+(T1668-U$24)*cash*(_xlfn.NORM.INV(RAND(),cash_ave,cash_std))+(T1668-U$24)))</f>
        <v/>
      </c>
      <c r="V1668" s="156">
        <f>IF((U1668&lt;=0),0,((U1668-V$24)*Stock*(_xlfn.NORM.INV(RAND(),stock_ave,stock_std))+(U1668-V$24)*Bonds*(_xlfn.NORM.INV(RAND(),bond_ave,bond_std))+(U1668-V$24)*cash*(_xlfn.NORM.INV(RAND(),cash_ave,cash_std))+(U1668-V$24)))</f>
        <v/>
      </c>
      <c r="W1668" s="156">
        <f>IF((V1668&lt;=0),0,((V1668-W$24)*Stock*(_xlfn.NORM.INV(RAND(),stock_ave,stock_std))+(V1668-W$24)*Bonds*(_xlfn.NORM.INV(RAND(),bond_ave,bond_std))+(V1668-W$24)*cash*(_xlfn.NORM.INV(RAND(),cash_ave,cash_std))+(V1668-W$24)))</f>
        <v/>
      </c>
      <c r="X1668" s="156">
        <f>IF((W1668&lt;=0),0,((W1668-X$24)*Stock*(_xlfn.NORM.INV(RAND(),stock_ave,stock_std))+(W1668-X$24)*Bonds*(_xlfn.NORM.INV(RAND(),bond_ave,bond_std))+(W1668-X$24)*cash*(_xlfn.NORM.INV(RAND(),cash_ave,cash_std))+(W1668-X$24)))</f>
        <v/>
      </c>
      <c r="Y1668" s="156">
        <f>IF((X1668&lt;=0),0,((X1668-Y$24)*Stock*(_xlfn.NORM.INV(RAND(),stock_ave,stock_std))+(X1668-Y$24)*Bonds*(_xlfn.NORM.INV(RAND(),bond_ave,bond_std))+(X1668-Y$24)*cash*(_xlfn.NORM.INV(RAND(),cash_ave,cash_std))+(X1668-Y$24)))</f>
        <v/>
      </c>
      <c r="Z1668" s="156">
        <f>IF((Y1668&lt;=0),0,((Y1668-Z$24)*Stock*(_xlfn.NORM.INV(RAND(),stock_ave,stock_std))+(Y1668-Z$24)*Bonds*(_xlfn.NORM.INV(RAND(),bond_ave,bond_std))+(Y1668-Z$24)*cash*(_xlfn.NORM.INV(RAND(),cash_ave,cash_std))+(Y1668-Z$24)))</f>
        <v/>
      </c>
      <c r="AA1668" s="156">
        <f>IF((Z1668&lt;=0),0,((Z1668-AA$24)*Stock*(_xlfn.NORM.INV(RAND(),stock_ave,stock_std))+(Z1668-AA$24)*Bonds*(_xlfn.NORM.INV(RAND(),bond_ave,bond_std))+(Z1668-AA$24)*cash*(_xlfn.NORM.INV(RAND(),cash_ave,cash_std))+(Z1668-AA$24)))</f>
        <v/>
      </c>
      <c r="AB1668" s="156">
        <f>IF((AA1668&lt;=0),0,((AA1668-AB$24)*Stock*(_xlfn.NORM.INV(RAND(),stock_ave,stock_std))+(AA1668-AB$24)*Bonds*(_xlfn.NORM.INV(RAND(),bond_ave,bond_std))+(AA1668-AB$24)*cash*(_xlfn.NORM.INV(RAND(),cash_ave,cash_std))+(AA1668-AB$24)))</f>
        <v/>
      </c>
      <c r="AC1668" s="156">
        <f>IF((AB1668&lt;=0),0,((AB1668-AC$24)*Stock*(_xlfn.NORM.INV(RAND(),stock_ave,stock_std))+(AB1668-AC$24)*Bonds*(_xlfn.NORM.INV(RAND(),bond_ave,bond_std))+(AB1668-AC$24)*cash*(_xlfn.NORM.INV(RAND(),cash_ave,cash_std))+(AB1668-AC$24)))</f>
        <v/>
      </c>
      <c r="AD1668" s="156">
        <f>IF((AC1668&lt;=0),0,((AC1668-AD$24)*Stock*(_xlfn.NORM.INV(RAND(),stock_ave,stock_std))+(AC1668-AD$24)*Bonds*(_xlfn.NORM.INV(RAND(),bond_ave,bond_std))+(AC1668-AD$24)*cash*(_xlfn.NORM.INV(RAND(),cash_ave,cash_std))+(AC1668-AD$24)))</f>
        <v/>
      </c>
      <c r="AE1668" s="156">
        <f>IF((AD1668&lt;=0),0,((AD1668-AE$24)*Stock*(_xlfn.NORM.INV(RAND(),stock_ave,stock_std))+(AD1668-AE$24)*Bonds*(_xlfn.NORM.INV(RAND(),bond_ave,bond_std))+(AD1668-AE$24)*cash*(_xlfn.NORM.INV(RAND(),cash_ave,cash_std))+(AD1668-AE$24)))</f>
        <v/>
      </c>
      <c r="AF1668" s="156">
        <f>IF((AE1668&lt;=0),0,((AE1668-AF$24)*Stock*(_xlfn.NORM.INV(RAND(),stock_ave,stock_std))+(AE1668-AF$24)*Bonds*(_xlfn.NORM.INV(RAND(),bond_ave,bond_std))+(AE1668-AF$24)*cash*(_xlfn.NORM.INV(RAND(),cash_ave,cash_std))+(AE1668-AF$24)))</f>
        <v/>
      </c>
      <c r="AG1668" s="156">
        <f>IF((AF1668&lt;=0),0,((AF1668-AG$24)*Stock*(_xlfn.NORM.INV(RAND(),stock_ave,stock_std))+(AF1668-AG$24)*Bonds*(_xlfn.NORM.INV(RAND(),bond_ave,bond_std))+(AF1668-AG$24)*cash*(_xlfn.NORM.INV(RAND(),cash_ave,cash_std))+(AF1668-AG$24)))</f>
        <v/>
      </c>
      <c r="AH1668" s="156">
        <f>IF((AG1668&lt;=0),0,((AG1668-AH$24)*Stock*(_xlfn.NORM.INV(RAND(),stock_ave,stock_std))+(AG1668-AH$24)*Bonds*(_xlfn.NORM.INV(RAND(),bond_ave,bond_std))+(AG1668-AH$24)*cash*(_xlfn.NORM.INV(RAND(),cash_ave,cash_std))+(AG1668-AH$24)))</f>
        <v/>
      </c>
      <c r="AI1668" s="156">
        <f>IF((AH1668&lt;=0),0,((AH1668-AI$24)*Stock*(_xlfn.NORM.INV(RAND(),stock_ave,stock_std))+(AH1668-AI$24)*Bonds*(_xlfn.NORM.INV(RAND(),bond_ave,bond_std))+(AH1668-AI$24)*cash*(_xlfn.NORM.INV(RAND(),cash_ave,cash_std))+(AH1668-AI$24)))</f>
        <v/>
      </c>
      <c r="AJ1668" s="156">
        <f>IF((AI1668&lt;=0),0,((AI1668-AJ$24)*Stock*(_xlfn.NORM.INV(RAND(),stock_ave,stock_std))+(AI1668-AJ$24)*Bonds*(_xlfn.NORM.INV(RAND(),bond_ave,bond_std))+(AI1668-AJ$24)*cash*(_xlfn.NORM.INV(RAND(),cash_ave,cash_std))+(AI1668-AJ$24)))</f>
        <v/>
      </c>
      <c r="AK1668" s="156">
        <f>IF((AJ1668&lt;=0),0,((AJ1668-AK$24)*Stock*(_xlfn.NORM.INV(RAND(),stock_ave,stock_std))+(AJ1668-AK$24)*Bonds*(_xlfn.NORM.INV(RAND(),bond_ave,bond_std))+(AJ1668-AK$24)*cash*(_xlfn.NORM.INV(RAND(),cash_ave,cash_std))+(AJ1668-AK$24)))</f>
        <v/>
      </c>
      <c r="AL1668" s="156">
        <f>IF((AK1668&lt;=0),0,((AK1668-AL$24)*Stock*(_xlfn.NORM.INV(RAND(),stock_ave,stock_std))+(AK1668-AL$24)*Bonds*(_xlfn.NORM.INV(RAND(),bond_ave,bond_std))+(AK1668-AL$24)*cash*(_xlfn.NORM.INV(RAND(),cash_ave,cash_std))+(AK1668-AL$24)))</f>
        <v/>
      </c>
      <c r="AM1668" s="156">
        <f>IF((AL1668&lt;=0),0,((AL1668-AM$24)*Stock*(_xlfn.NORM.INV(RAND(),stock_ave,stock_std))+(AL1668-AM$24)*Bonds*(_xlfn.NORM.INV(RAND(),bond_ave,bond_std))+(AL1668-AM$24)*cash*(_xlfn.NORM.INV(RAND(),cash_ave,cash_std))+(AL1668-AM$24)))</f>
        <v/>
      </c>
      <c r="AN1668" s="156">
        <f>IF((AM1668&lt;=0),0,((AM1668-AN$24)*Stock*(_xlfn.NORM.INV(RAND(),stock_ave,stock_std))+(AM1668-AN$24)*Bonds*(_xlfn.NORM.INV(RAND(),bond_ave,bond_std))+(AM1668-AN$24)*cash*(_xlfn.NORM.INV(RAND(),cash_ave,cash_std))+(AM1668-AN$24)))</f>
        <v/>
      </c>
      <c r="AO1668" s="156">
        <f>IF((AN1668&lt;=0),0,((AN1668-AO$24)*Stock*(_xlfn.NORM.INV(RAND(),stock_ave,stock_std))+(AN1668-AO$24)*Bonds*(_xlfn.NORM.INV(RAND(),bond_ave,bond_std))+(AN1668-AO$24)*cash*(_xlfn.NORM.INV(RAND(),cash_ave,cash_std))+(AN1668-AO$24)))</f>
        <v/>
      </c>
      <c r="AP1668" s="156">
        <f>IF((AO1668&lt;=0),0,((AO1668-AP$24)*Stock*(_xlfn.NORM.INV(RAND(),stock_ave,stock_std))+(AO1668-AP$24)*Bonds*(_xlfn.NORM.INV(RAND(),bond_ave,bond_std))+(AO1668-AP$24)*cash*(_xlfn.NORM.INV(RAND(),cash_ave,cash_std))+(AO1668-AP$24)))</f>
        <v/>
      </c>
      <c r="AQ1668" s="156">
        <f>IF((AP1668&lt;=0),0,((AP1668-AQ$24)*Stock*(_xlfn.NORM.INV(RAND(),stock_ave,stock_std))+(AP1668-AQ$24)*Bonds*(_xlfn.NORM.INV(RAND(),bond_ave,bond_std))+(AP1668-AQ$24)*cash*(_xlfn.NORM.INV(RAND(),cash_ave,cash_std))+(AP1668-AQ$24)))</f>
        <v/>
      </c>
      <c r="AR1668" s="156">
        <f>IF((AQ1668&lt;=0),0,((AQ1668-AR$24)*Stock*(_xlfn.NORM.INV(RAND(),stock_ave,stock_std))+(AQ1668-AR$24)*Bonds*(_xlfn.NORM.INV(RAND(),bond_ave,bond_std))+(AQ1668-AR$24)*cash*(_xlfn.NORM.INV(RAND(),cash_ave,cash_std))+(AQ1668-AR$24)))</f>
        <v/>
      </c>
      <c r="AS1668" s="156">
        <f>IF((AR1668&lt;=0),0,((AR1668-AS$24)*Stock*(_xlfn.NORM.INV(RAND(),stock_ave,stock_std))+(AR1668-AS$24)*Bonds*(_xlfn.NORM.INV(RAND(),bond_ave,bond_std))+(AR1668-AS$24)*cash*(_xlfn.NORM.INV(RAND(),cash_ave,cash_std))+(AR1668-AS$24)))</f>
        <v/>
      </c>
      <c r="AT1668" s="156">
        <f>IF((AS1668&lt;=0),0,((AS1668-AT$24)*Stock*(_xlfn.NORM.INV(RAND(),stock_ave,stock_std))+(AS1668-AT$24)*Bonds*(_xlfn.NORM.INV(RAND(),bond_ave,bond_std))+(AS1668-AT$24)*cash*(_xlfn.NORM.INV(RAND(),cash_ave,cash_std))+(AS1668-AT$24)))</f>
        <v/>
      </c>
      <c r="AU1668" s="156">
        <f>IF((AT1668&lt;=0),0,((AT1668-AU$24)*Stock*(_xlfn.NORM.INV(RAND(),stock_ave,stock_std))+(AT1668-AU$24)*Bonds*(_xlfn.NORM.INV(RAND(),bond_ave,bond_std))+(AT1668-AU$24)*cash*(_xlfn.NORM.INV(RAND(),cash_ave,cash_std))+(AT1668-AU$24)))</f>
        <v/>
      </c>
      <c r="AV1668" s="156">
        <f>IF((AU1668&lt;=0),0,((AU1668-AV$24)*Stock*(_xlfn.NORM.INV(RAND(),stock_ave,stock_std))+(AU1668-AV$24)*Bonds*(_xlfn.NORM.INV(RAND(),bond_ave,bond_std))+(AU1668-AV$24)*cash*(_xlfn.NORM.INV(RAND(),cash_ave,cash_std))+(AU1668-AV$24)))</f>
        <v/>
      </c>
      <c r="AW1668" s="156">
        <f>IF((AV1668&lt;=0),0,((AV1668-AW$24)*Stock*(_xlfn.NORM.INV(RAND(),stock_ave,stock_std))+(AV1668-AW$24)*Bonds*(_xlfn.NORM.INV(RAND(),bond_ave,bond_std))+(AV1668-AW$24)*cash*(_xlfn.NORM.INV(RAND(),cash_ave,cash_std))+(AV1668-AW$24)))</f>
        <v/>
      </c>
      <c r="AX1668" s="159" t="n"/>
      <c r="AY1668" s="159" t="n"/>
      <c r="AZ1668" s="159" t="n"/>
      <c r="BA1668" s="159" t="n"/>
      <c r="BB1668" s="159" t="n"/>
    </row>
    <row r="1669">
      <c r="C1669" s="147" t="n"/>
      <c r="D1669" s="61">
        <f>+D1668-IF(D$18&gt;74,(D1668/D$25)*$C$10)</f>
        <v/>
      </c>
      <c r="E1669" s="61">
        <f>+E1668-IF(E$18&gt;74,(E1668/E$25)*$C$10)</f>
        <v/>
      </c>
      <c r="F1669" s="61">
        <f>+F1668-IF(F$18&gt;74,(F1668/F$25)*$C$10)</f>
        <v/>
      </c>
      <c r="G1669" s="61">
        <f>+G1668-IF(G$18&gt;74,(G1668/G$25)*$C$10)</f>
        <v/>
      </c>
      <c r="H1669" s="61">
        <f>+H1668-IF(H$18&gt;74,(H1668/H$25)*$C$10)</f>
        <v/>
      </c>
      <c r="I1669" s="61">
        <f>+I1668-IF(I$18&gt;74,(I1668/I$25)*$C$10)</f>
        <v/>
      </c>
      <c r="J1669" s="61">
        <f>+J1668-IF(J$18&gt;74,(J1668/J$25)*$C$10)</f>
        <v/>
      </c>
      <c r="K1669" s="61">
        <f>+K1668-IF(K$18&gt;74,(K1668/K$25)*$C$10)</f>
        <v/>
      </c>
      <c r="L1669" s="61">
        <f>+L1668-IF(L$18&gt;74,(L1668/L$25)*$C$10)</f>
        <v/>
      </c>
      <c r="M1669" s="61">
        <f>+M1668-IF(M$18&gt;74,(M1668/M$25)*$C$10)</f>
        <v/>
      </c>
      <c r="N1669" s="61">
        <f>+N1668-IF(N$18&gt;74,(N1668/N$25)*$C$10)</f>
        <v/>
      </c>
      <c r="O1669" s="61">
        <f>+O1668-IF(O$18&gt;74,(O1668/O$25)*$C$10)</f>
        <v/>
      </c>
      <c r="P1669" s="61">
        <f>+P1668-IF(P$18&gt;74,(P1668/P$25)*$C$10)</f>
        <v/>
      </c>
      <c r="Q1669" s="61">
        <f>+Q1668-IF(Q$18&gt;74,(Q1668/Q$25)*$C$10)</f>
        <v/>
      </c>
      <c r="R1669" s="61">
        <f>+R1668-IF(R$18&gt;74,(R1668/R$25)*$C$10)</f>
        <v/>
      </c>
      <c r="S1669" s="61">
        <f>+S1668-IF(S$18&gt;74,(S1668/S$25)*$C$10)</f>
        <v/>
      </c>
      <c r="T1669" s="61">
        <f>+T1668-IF(T$18&gt;74,(T1668/T$25)*$C$10)</f>
        <v/>
      </c>
      <c r="U1669" s="61">
        <f>+U1668-IF(U$18&gt;74,(U1668/U$25)*$C$10)</f>
        <v/>
      </c>
      <c r="V1669" s="61">
        <f>+V1668-IF(V$18&gt;74,(V1668/V$25)*$C$10)</f>
        <v/>
      </c>
      <c r="W1669" s="61">
        <f>+W1668-IF(W$18&gt;74,(W1668/W$25)*$C$10)</f>
        <v/>
      </c>
      <c r="X1669" s="61">
        <f>+X1668-IF(X$18&gt;74,(X1668/X$25)*$C$10)</f>
        <v/>
      </c>
      <c r="Y1669" s="61">
        <f>+Y1668-IF(Y$18&gt;74,(Y1668/Y$25)*$C$10)</f>
        <v/>
      </c>
      <c r="Z1669" s="61">
        <f>+Z1668-IF(Z$18&gt;74,(Z1668/Z$25)*$C$10)</f>
        <v/>
      </c>
      <c r="AA1669" s="61">
        <f>+AA1668-IF(AA$18&gt;74,(AA1668/AA$25)*$C$10)</f>
        <v/>
      </c>
      <c r="AB1669" s="61">
        <f>+AB1668-IF(AB$18&gt;74,(AB1668/AB$25)*$C$10)</f>
        <v/>
      </c>
      <c r="AC1669" s="61">
        <f>+AC1668-IF(AC$18&gt;74,(AC1668/AC$25)*$C$10)</f>
        <v/>
      </c>
      <c r="AD1669" s="61">
        <f>+AD1668-IF(AD$18&gt;74,(AD1668/AD$25)*$C$10)</f>
        <v/>
      </c>
      <c r="AE1669" s="61">
        <f>+AE1668-IF(AE$18&gt;74,(AE1668/AE$25)*$C$10)</f>
        <v/>
      </c>
      <c r="AF1669" s="61">
        <f>+AF1668-IF(AF$18&gt;74,(AF1668/AF$25)*$C$10)</f>
        <v/>
      </c>
      <c r="AG1669" s="61">
        <f>+AG1668-IF(AG$18&gt;74,(AG1668/AG$25)*$C$10)</f>
        <v/>
      </c>
      <c r="AH1669" s="61">
        <f>+AH1668-IF(AH$18&gt;74,(AH1668/AH$25)*$C$10)</f>
        <v/>
      </c>
      <c r="AI1669" s="61">
        <f>+AI1668-IF(AI$18&gt;74,(AI1668/AI$25)*$C$10)</f>
        <v/>
      </c>
      <c r="AJ1669" s="61">
        <f>+AJ1668-IF(AJ$18&gt;74,(AJ1668/AJ$25)*$C$10)</f>
        <v/>
      </c>
      <c r="AK1669" s="61">
        <f>+AK1668-IF(AK$18&gt;74,(AK1668/AK$25)*$C$10)</f>
        <v/>
      </c>
      <c r="AL1669" s="61">
        <f>+AL1668-IF(AL$18&gt;74,(AL1668/AL$25)*$C$10)</f>
        <v/>
      </c>
      <c r="AM1669" s="61">
        <f>+AM1668-IF(AM$18&gt;74,(AM1668/AM$25)*$C$10)</f>
        <v/>
      </c>
      <c r="AN1669" s="61">
        <f>+AN1668-IF(AN$18&gt;74,(AN1668/AN$25)*$C$10)</f>
        <v/>
      </c>
      <c r="AO1669" s="61">
        <f>+AO1668-IF(AO$18&gt;74,(AO1668/AO$25)*$C$10)</f>
        <v/>
      </c>
      <c r="AP1669" s="61">
        <f>+AP1668-IF(AP$18&gt;74,(AP1668/AP$25)*$C$10)</f>
        <v/>
      </c>
      <c r="AQ1669" s="61">
        <f>+AQ1668-IF(AQ$18&gt;74,(AQ1668/AQ$25)*$C$10)</f>
        <v/>
      </c>
      <c r="AR1669" s="61">
        <f>+AR1668-IF(AR$18&gt;74,(AR1668/AR$25)*$C$10)</f>
        <v/>
      </c>
      <c r="AS1669" s="61">
        <f>+AS1668-IF(AS$18&gt;74,(AS1668/AS$25)*$C$10)</f>
        <v/>
      </c>
      <c r="AT1669" s="61">
        <f>+AT1668-IF(AT$18&gt;74,(AT1668/AT$25)*$C$10)</f>
        <v/>
      </c>
      <c r="AU1669" s="61">
        <f>+AU1668-IF(AU$18&gt;74,(AU1668/AU$25)*$C$10)</f>
        <v/>
      </c>
      <c r="AV1669" s="61">
        <f>+AV1668-IF(AV$18&gt;74,(AV1668/AV$25)*$C$10)</f>
        <v/>
      </c>
      <c r="AW1669" s="61">
        <f>+AW1668-IF(AW$18&gt;74,(AW1668/AW$25)*$C$10)</f>
        <v/>
      </c>
      <c r="AX1669" s="35">
        <f>IF(AW1669&gt;0,1,0)</f>
        <v/>
      </c>
      <c r="AY1669" s="35">
        <f>IF(AL1669&gt;0,1,0)</f>
        <v/>
      </c>
      <c r="AZ1669" s="35">
        <f>IF(AG1669&gt;0,1,0)</f>
        <v/>
      </c>
      <c r="BA1669" s="35">
        <f>IF(AB1669&gt;0,1,0)</f>
        <v/>
      </c>
      <c r="BB1669" s="35">
        <f>IF(W1669&gt;0,1,0)</f>
        <v/>
      </c>
    </row>
    <row r="1670">
      <c r="B1670" s="154" t="inlineStr">
        <is>
          <t>trial 822</t>
        </is>
      </c>
      <c r="C1670" s="155">
        <f>+start-C1667</f>
        <v/>
      </c>
      <c r="D1670" s="156">
        <f>IF((C1670&lt;=0),0,((C1670-D$24)*Stock*(_xlfn.NORM.INV(RAND(),stock_ave,stock_std))+(C1670-D$24)*Bonds*(_xlfn.NORM.INV(RAND(),bond_ave,bond_std))+(C1670-D$24)*cash*(_xlfn.NORM.INV(RAND(),cash_ave,cash_std))+(C1670-D$24)))</f>
        <v/>
      </c>
      <c r="E1670" s="156">
        <f>IF((D1670&lt;=0),0,((D1670-E$24)*Stock*(_xlfn.NORM.INV(RAND(),stock_ave,stock_std))+(D1670-E$24)*Bonds*(_xlfn.NORM.INV(RAND(),bond_ave,bond_std))+(D1670-E$24)*cash*(_xlfn.NORM.INV(RAND(),cash_ave,cash_std))+(D1670-E$24)))</f>
        <v/>
      </c>
      <c r="F1670" s="156">
        <f>IF((E1670&lt;=0),0,((E1670-F$24)*Stock*(_xlfn.NORM.INV(RAND(),stock_ave,stock_std))+(E1670-F$24)*Bonds*(_xlfn.NORM.INV(RAND(),bond_ave,bond_std))+(E1670-F$24)*cash*(_xlfn.NORM.INV(RAND(),cash_ave,cash_std))+(E1670-F$24)))</f>
        <v/>
      </c>
      <c r="G1670" s="156">
        <f>IF((F1670&lt;=0),0,((F1670-G$24)*Stock*(_xlfn.NORM.INV(RAND(),stock_ave,stock_std))+(F1670-G$24)*Bonds*(_xlfn.NORM.INV(RAND(),bond_ave,bond_std))+(F1670-G$24)*cash*(_xlfn.NORM.INV(RAND(),cash_ave,cash_std))+(F1670-G$24)))</f>
        <v/>
      </c>
      <c r="H1670" s="156">
        <f>IF((G1670&lt;=0),0,((G1670-H$24)*Stock*(_xlfn.NORM.INV(RAND(),stock_ave,stock_std))+(G1670-H$24)*Bonds*(_xlfn.NORM.INV(RAND(),bond_ave,bond_std))+(G1670-H$24)*cash*(_xlfn.NORM.INV(RAND(),cash_ave,cash_std))+(G1670-H$24)))</f>
        <v/>
      </c>
      <c r="I1670" s="156">
        <f>IF((H1670&lt;=0),0,((H1670-I$24)*Stock*(_xlfn.NORM.INV(RAND(),stock_ave,stock_std))+(H1670-I$24)*Bonds*(_xlfn.NORM.INV(RAND(),bond_ave,bond_std))+(H1670-I$24)*cash*(_xlfn.NORM.INV(RAND(),cash_ave,cash_std))+(H1670-I$24)))</f>
        <v/>
      </c>
      <c r="J1670" s="156">
        <f>IF((I1670&lt;=0),0,((I1670-J$24)*Stock*(_xlfn.NORM.INV(RAND(),stock_ave,stock_std))+(I1670-J$24)*Bonds*(_xlfn.NORM.INV(RAND(),bond_ave,bond_std))+(I1670-J$24)*cash*(_xlfn.NORM.INV(RAND(),cash_ave,cash_std))+(I1670-J$24)))</f>
        <v/>
      </c>
      <c r="K1670" s="156">
        <f>IF((J1670&lt;=0),0,((J1670-K$24)*Stock*(_xlfn.NORM.INV(RAND(),stock_ave,stock_std))+(J1670-K$24)*Bonds*(_xlfn.NORM.INV(RAND(),bond_ave,bond_std))+(J1670-K$24)*cash*(_xlfn.NORM.INV(RAND(),cash_ave,cash_std))+(J1670-K$24)))</f>
        <v/>
      </c>
      <c r="L1670" s="156">
        <f>IF((K1670&lt;=0),0,((K1670-L$24)*Stock*(_xlfn.NORM.INV(RAND(),stock_ave,stock_std))+(K1670-L$24)*Bonds*(_xlfn.NORM.INV(RAND(),bond_ave,bond_std))+(K1670-L$24)*cash*(_xlfn.NORM.INV(RAND(),cash_ave,cash_std))+(K1670-L$24)))</f>
        <v/>
      </c>
      <c r="M1670" s="156">
        <f>IF((L1670&lt;=0),0,((L1670-M$24)*Stock*(_xlfn.NORM.INV(RAND(),stock_ave,stock_std))+(L1670-M$24)*Bonds*(_xlfn.NORM.INV(RAND(),bond_ave,bond_std))+(L1670-M$24)*cash*(_xlfn.NORM.INV(RAND(),cash_ave,cash_std))+(L1670-M$24)))</f>
        <v/>
      </c>
      <c r="N1670" s="156">
        <f>IF((M1670&lt;=0),0,((M1670-N$24)*Stock*(_xlfn.NORM.INV(RAND(),stock_ave,stock_std))+(M1670-N$24)*Bonds*(_xlfn.NORM.INV(RAND(),bond_ave,bond_std))+(M1670-N$24)*cash*(_xlfn.NORM.INV(RAND(),cash_ave,cash_std))+(M1670-N$24)))</f>
        <v/>
      </c>
      <c r="O1670" s="156">
        <f>IF((N1670&lt;=0),0,((N1670-O$24)*Stock*(_xlfn.NORM.INV(RAND(),stock_ave,stock_std))+(N1670-O$24)*Bonds*(_xlfn.NORM.INV(RAND(),bond_ave,bond_std))+(N1670-O$24)*cash*(_xlfn.NORM.INV(RAND(),cash_ave,cash_std))+(N1670-O$24)))</f>
        <v/>
      </c>
      <c r="P1670" s="156">
        <f>IF((O1670&lt;=0),0,((O1670-P$24)*Stock*(_xlfn.NORM.INV(RAND(),stock_ave,stock_std))+(O1670-P$24)*Bonds*(_xlfn.NORM.INV(RAND(),bond_ave,bond_std))+(O1670-P$24)*cash*(_xlfn.NORM.INV(RAND(),cash_ave,cash_std))+(O1670-P$24)))</f>
        <v/>
      </c>
      <c r="Q1670" s="156">
        <f>IF((P1670&lt;=0),0,((P1670-Q$24)*Stock*(_xlfn.NORM.INV(RAND(),stock_ave,stock_std))+(P1670-Q$24)*Bonds*(_xlfn.NORM.INV(RAND(),bond_ave,bond_std))+(P1670-Q$24)*cash*(_xlfn.NORM.INV(RAND(),cash_ave,cash_std))+(P1670-Q$24)))</f>
        <v/>
      </c>
      <c r="R1670" s="156">
        <f>IF((Q1670&lt;=0),0,((Q1670-R$24)*Stock*(_xlfn.NORM.INV(RAND(),stock_ave,stock_std))+(Q1670-R$24)*Bonds*(_xlfn.NORM.INV(RAND(),bond_ave,bond_std))+(Q1670-R$24)*cash*(_xlfn.NORM.INV(RAND(),cash_ave,cash_std))+(Q1670-R$24)))</f>
        <v/>
      </c>
      <c r="S1670" s="156">
        <f>IF((R1670&lt;=0),0,((R1670-S$24)*Stock*(_xlfn.NORM.INV(RAND(),stock_ave,stock_std))+(R1670-S$24)*Bonds*(_xlfn.NORM.INV(RAND(),bond_ave,bond_std))+(R1670-S$24)*cash*(_xlfn.NORM.INV(RAND(),cash_ave,cash_std))+(R1670-S$24)))</f>
        <v/>
      </c>
      <c r="T1670" s="156">
        <f>IF((S1670&lt;=0),0,((S1670-T$24)*Stock*(_xlfn.NORM.INV(RAND(),stock_ave,stock_std))+(S1670-T$24)*Bonds*(_xlfn.NORM.INV(RAND(),bond_ave,bond_std))+(S1670-T$24)*cash*(_xlfn.NORM.INV(RAND(),cash_ave,cash_std))+(S1670-T$24)))</f>
        <v/>
      </c>
      <c r="U1670" s="156">
        <f>IF((T1670&lt;=0),0,((T1670-U$24)*Stock*(_xlfn.NORM.INV(RAND(),stock_ave,stock_std))+(T1670-U$24)*Bonds*(_xlfn.NORM.INV(RAND(),bond_ave,bond_std))+(T1670-U$24)*cash*(_xlfn.NORM.INV(RAND(),cash_ave,cash_std))+(T1670-U$24)))</f>
        <v/>
      </c>
      <c r="V1670" s="156">
        <f>IF((U1670&lt;=0),0,((U1670-V$24)*Stock*(_xlfn.NORM.INV(RAND(),stock_ave,stock_std))+(U1670-V$24)*Bonds*(_xlfn.NORM.INV(RAND(),bond_ave,bond_std))+(U1670-V$24)*cash*(_xlfn.NORM.INV(RAND(),cash_ave,cash_std))+(U1670-V$24)))</f>
        <v/>
      </c>
      <c r="W1670" s="156">
        <f>IF((V1670&lt;=0),0,((V1670-W$24)*Stock*(_xlfn.NORM.INV(RAND(),stock_ave,stock_std))+(V1670-W$24)*Bonds*(_xlfn.NORM.INV(RAND(),bond_ave,bond_std))+(V1670-W$24)*cash*(_xlfn.NORM.INV(RAND(),cash_ave,cash_std))+(V1670-W$24)))</f>
        <v/>
      </c>
      <c r="X1670" s="156">
        <f>IF((W1670&lt;=0),0,((W1670-X$24)*Stock*(_xlfn.NORM.INV(RAND(),stock_ave,stock_std))+(W1670-X$24)*Bonds*(_xlfn.NORM.INV(RAND(),bond_ave,bond_std))+(W1670-X$24)*cash*(_xlfn.NORM.INV(RAND(),cash_ave,cash_std))+(W1670-X$24)))</f>
        <v/>
      </c>
      <c r="Y1670" s="156">
        <f>IF((X1670&lt;=0),0,((X1670-Y$24)*Stock*(_xlfn.NORM.INV(RAND(),stock_ave,stock_std))+(X1670-Y$24)*Bonds*(_xlfn.NORM.INV(RAND(),bond_ave,bond_std))+(X1670-Y$24)*cash*(_xlfn.NORM.INV(RAND(),cash_ave,cash_std))+(X1670-Y$24)))</f>
        <v/>
      </c>
      <c r="Z1670" s="156">
        <f>IF((Y1670&lt;=0),0,((Y1670-Z$24)*Stock*(_xlfn.NORM.INV(RAND(),stock_ave,stock_std))+(Y1670-Z$24)*Bonds*(_xlfn.NORM.INV(RAND(),bond_ave,bond_std))+(Y1670-Z$24)*cash*(_xlfn.NORM.INV(RAND(),cash_ave,cash_std))+(Y1670-Z$24)))</f>
        <v/>
      </c>
      <c r="AA1670" s="156">
        <f>IF((Z1670&lt;=0),0,((Z1670-AA$24)*Stock*(_xlfn.NORM.INV(RAND(),stock_ave,stock_std))+(Z1670-AA$24)*Bonds*(_xlfn.NORM.INV(RAND(),bond_ave,bond_std))+(Z1670-AA$24)*cash*(_xlfn.NORM.INV(RAND(),cash_ave,cash_std))+(Z1670-AA$24)))</f>
        <v/>
      </c>
      <c r="AB1670" s="156">
        <f>IF((AA1670&lt;=0),0,((AA1670-AB$24)*Stock*(_xlfn.NORM.INV(RAND(),stock_ave,stock_std))+(AA1670-AB$24)*Bonds*(_xlfn.NORM.INV(RAND(),bond_ave,bond_std))+(AA1670-AB$24)*cash*(_xlfn.NORM.INV(RAND(),cash_ave,cash_std))+(AA1670-AB$24)))</f>
        <v/>
      </c>
      <c r="AC1670" s="156">
        <f>IF((AB1670&lt;=0),0,((AB1670-AC$24)*Stock*(_xlfn.NORM.INV(RAND(),stock_ave,stock_std))+(AB1670-AC$24)*Bonds*(_xlfn.NORM.INV(RAND(),bond_ave,bond_std))+(AB1670-AC$24)*cash*(_xlfn.NORM.INV(RAND(),cash_ave,cash_std))+(AB1670-AC$24)))</f>
        <v/>
      </c>
      <c r="AD1670" s="156">
        <f>IF((AC1670&lt;=0),0,((AC1670-AD$24)*Stock*(_xlfn.NORM.INV(RAND(),stock_ave,stock_std))+(AC1670-AD$24)*Bonds*(_xlfn.NORM.INV(RAND(),bond_ave,bond_std))+(AC1670-AD$24)*cash*(_xlfn.NORM.INV(RAND(),cash_ave,cash_std))+(AC1670-AD$24)))</f>
        <v/>
      </c>
      <c r="AE1670" s="156">
        <f>IF((AD1670&lt;=0),0,((AD1670-AE$24)*Stock*(_xlfn.NORM.INV(RAND(),stock_ave,stock_std))+(AD1670-AE$24)*Bonds*(_xlfn.NORM.INV(RAND(),bond_ave,bond_std))+(AD1670-AE$24)*cash*(_xlfn.NORM.INV(RAND(),cash_ave,cash_std))+(AD1670-AE$24)))</f>
        <v/>
      </c>
      <c r="AF1670" s="156">
        <f>IF((AE1670&lt;=0),0,((AE1670-AF$24)*Stock*(_xlfn.NORM.INV(RAND(),stock_ave,stock_std))+(AE1670-AF$24)*Bonds*(_xlfn.NORM.INV(RAND(),bond_ave,bond_std))+(AE1670-AF$24)*cash*(_xlfn.NORM.INV(RAND(),cash_ave,cash_std))+(AE1670-AF$24)))</f>
        <v/>
      </c>
      <c r="AG1670" s="156">
        <f>IF((AF1670&lt;=0),0,((AF1670-AG$24)*Stock*(_xlfn.NORM.INV(RAND(),stock_ave,stock_std))+(AF1670-AG$24)*Bonds*(_xlfn.NORM.INV(RAND(),bond_ave,bond_std))+(AF1670-AG$24)*cash*(_xlfn.NORM.INV(RAND(),cash_ave,cash_std))+(AF1670-AG$24)))</f>
        <v/>
      </c>
      <c r="AH1670" s="156">
        <f>IF((AG1670&lt;=0),0,((AG1670-AH$24)*Stock*(_xlfn.NORM.INV(RAND(),stock_ave,stock_std))+(AG1670-AH$24)*Bonds*(_xlfn.NORM.INV(RAND(),bond_ave,bond_std))+(AG1670-AH$24)*cash*(_xlfn.NORM.INV(RAND(),cash_ave,cash_std))+(AG1670-AH$24)))</f>
        <v/>
      </c>
      <c r="AI1670" s="156">
        <f>IF((AH1670&lt;=0),0,((AH1670-AI$24)*Stock*(_xlfn.NORM.INV(RAND(),stock_ave,stock_std))+(AH1670-AI$24)*Bonds*(_xlfn.NORM.INV(RAND(),bond_ave,bond_std))+(AH1670-AI$24)*cash*(_xlfn.NORM.INV(RAND(),cash_ave,cash_std))+(AH1670-AI$24)))</f>
        <v/>
      </c>
      <c r="AJ1670" s="156">
        <f>IF((AI1670&lt;=0),0,((AI1670-AJ$24)*Stock*(_xlfn.NORM.INV(RAND(),stock_ave,stock_std))+(AI1670-AJ$24)*Bonds*(_xlfn.NORM.INV(RAND(),bond_ave,bond_std))+(AI1670-AJ$24)*cash*(_xlfn.NORM.INV(RAND(),cash_ave,cash_std))+(AI1670-AJ$24)))</f>
        <v/>
      </c>
      <c r="AK1670" s="156">
        <f>IF((AJ1670&lt;=0),0,((AJ1670-AK$24)*Stock*(_xlfn.NORM.INV(RAND(),stock_ave,stock_std))+(AJ1670-AK$24)*Bonds*(_xlfn.NORM.INV(RAND(),bond_ave,bond_std))+(AJ1670-AK$24)*cash*(_xlfn.NORM.INV(RAND(),cash_ave,cash_std))+(AJ1670-AK$24)))</f>
        <v/>
      </c>
      <c r="AL1670" s="156">
        <f>IF((AK1670&lt;=0),0,((AK1670-AL$24)*Stock*(_xlfn.NORM.INV(RAND(),stock_ave,stock_std))+(AK1670-AL$24)*Bonds*(_xlfn.NORM.INV(RAND(),bond_ave,bond_std))+(AK1670-AL$24)*cash*(_xlfn.NORM.INV(RAND(),cash_ave,cash_std))+(AK1670-AL$24)))</f>
        <v/>
      </c>
      <c r="AM1670" s="156">
        <f>IF((AL1670&lt;=0),0,((AL1670-AM$24)*Stock*(_xlfn.NORM.INV(RAND(),stock_ave,stock_std))+(AL1670-AM$24)*Bonds*(_xlfn.NORM.INV(RAND(),bond_ave,bond_std))+(AL1670-AM$24)*cash*(_xlfn.NORM.INV(RAND(),cash_ave,cash_std))+(AL1670-AM$24)))</f>
        <v/>
      </c>
      <c r="AN1670" s="156">
        <f>IF((AM1670&lt;=0),0,((AM1670-AN$24)*Stock*(_xlfn.NORM.INV(RAND(),stock_ave,stock_std))+(AM1670-AN$24)*Bonds*(_xlfn.NORM.INV(RAND(),bond_ave,bond_std))+(AM1670-AN$24)*cash*(_xlfn.NORM.INV(RAND(),cash_ave,cash_std))+(AM1670-AN$24)))</f>
        <v/>
      </c>
      <c r="AO1670" s="156">
        <f>IF((AN1670&lt;=0),0,((AN1670-AO$24)*Stock*(_xlfn.NORM.INV(RAND(),stock_ave,stock_std))+(AN1670-AO$24)*Bonds*(_xlfn.NORM.INV(RAND(),bond_ave,bond_std))+(AN1670-AO$24)*cash*(_xlfn.NORM.INV(RAND(),cash_ave,cash_std))+(AN1670-AO$24)))</f>
        <v/>
      </c>
      <c r="AP1670" s="156">
        <f>IF((AO1670&lt;=0),0,((AO1670-AP$24)*Stock*(_xlfn.NORM.INV(RAND(),stock_ave,stock_std))+(AO1670-AP$24)*Bonds*(_xlfn.NORM.INV(RAND(),bond_ave,bond_std))+(AO1670-AP$24)*cash*(_xlfn.NORM.INV(RAND(),cash_ave,cash_std))+(AO1670-AP$24)))</f>
        <v/>
      </c>
      <c r="AQ1670" s="156">
        <f>IF((AP1670&lt;=0),0,((AP1670-AQ$24)*Stock*(_xlfn.NORM.INV(RAND(),stock_ave,stock_std))+(AP1670-AQ$24)*Bonds*(_xlfn.NORM.INV(RAND(),bond_ave,bond_std))+(AP1670-AQ$24)*cash*(_xlfn.NORM.INV(RAND(),cash_ave,cash_std))+(AP1670-AQ$24)))</f>
        <v/>
      </c>
      <c r="AR1670" s="156">
        <f>IF((AQ1670&lt;=0),0,((AQ1670-AR$24)*Stock*(_xlfn.NORM.INV(RAND(),stock_ave,stock_std))+(AQ1670-AR$24)*Bonds*(_xlfn.NORM.INV(RAND(),bond_ave,bond_std))+(AQ1670-AR$24)*cash*(_xlfn.NORM.INV(RAND(),cash_ave,cash_std))+(AQ1670-AR$24)))</f>
        <v/>
      </c>
      <c r="AS1670" s="156">
        <f>IF((AR1670&lt;=0),0,((AR1670-AS$24)*Stock*(_xlfn.NORM.INV(RAND(),stock_ave,stock_std))+(AR1670-AS$24)*Bonds*(_xlfn.NORM.INV(RAND(),bond_ave,bond_std))+(AR1670-AS$24)*cash*(_xlfn.NORM.INV(RAND(),cash_ave,cash_std))+(AR1670-AS$24)))</f>
        <v/>
      </c>
      <c r="AT1670" s="156">
        <f>IF((AS1670&lt;=0),0,((AS1670-AT$24)*Stock*(_xlfn.NORM.INV(RAND(),stock_ave,stock_std))+(AS1670-AT$24)*Bonds*(_xlfn.NORM.INV(RAND(),bond_ave,bond_std))+(AS1670-AT$24)*cash*(_xlfn.NORM.INV(RAND(),cash_ave,cash_std))+(AS1670-AT$24)))</f>
        <v/>
      </c>
      <c r="AU1670" s="156">
        <f>IF((AT1670&lt;=0),0,((AT1670-AU$24)*Stock*(_xlfn.NORM.INV(RAND(),stock_ave,stock_std))+(AT1670-AU$24)*Bonds*(_xlfn.NORM.INV(RAND(),bond_ave,bond_std))+(AT1670-AU$24)*cash*(_xlfn.NORM.INV(RAND(),cash_ave,cash_std))+(AT1670-AU$24)))</f>
        <v/>
      </c>
      <c r="AV1670" s="156">
        <f>IF((AU1670&lt;=0),0,((AU1670-AV$24)*Stock*(_xlfn.NORM.INV(RAND(),stock_ave,stock_std))+(AU1670-AV$24)*Bonds*(_xlfn.NORM.INV(RAND(),bond_ave,bond_std))+(AU1670-AV$24)*cash*(_xlfn.NORM.INV(RAND(),cash_ave,cash_std))+(AU1670-AV$24)))</f>
        <v/>
      </c>
      <c r="AW1670" s="156">
        <f>IF((AV1670&lt;=0),0,((AV1670-AW$24)*Stock*(_xlfn.NORM.INV(RAND(),stock_ave,stock_std))+(AV1670-AW$24)*Bonds*(_xlfn.NORM.INV(RAND(),bond_ave,bond_std))+(AV1670-AW$24)*cash*(_xlfn.NORM.INV(RAND(),cash_ave,cash_std))+(AV1670-AW$24)))</f>
        <v/>
      </c>
      <c r="AX1670" s="159" t="n"/>
      <c r="AY1670" s="159" t="n"/>
      <c r="AZ1670" s="159" t="n"/>
      <c r="BA1670" s="159" t="n"/>
      <c r="BB1670" s="159" t="n"/>
    </row>
    <row r="1671">
      <c r="C1671" s="147" t="n"/>
      <c r="D1671" s="61">
        <f>+D1670-IF(D$18&gt;74,(D1670/D$25)*$C$10)</f>
        <v/>
      </c>
      <c r="E1671" s="61">
        <f>+E1670-IF(E$18&gt;74,(E1670/E$25)*$C$10)</f>
        <v/>
      </c>
      <c r="F1671" s="61">
        <f>+F1670-IF(F$18&gt;74,(F1670/F$25)*$C$10)</f>
        <v/>
      </c>
      <c r="G1671" s="61">
        <f>+G1670-IF(G$18&gt;74,(G1670/G$25)*$C$10)</f>
        <v/>
      </c>
      <c r="H1671" s="61">
        <f>+H1670-IF(H$18&gt;74,(H1670/H$25)*$C$10)</f>
        <v/>
      </c>
      <c r="I1671" s="61">
        <f>+I1670-IF(I$18&gt;74,(I1670/I$25)*$C$10)</f>
        <v/>
      </c>
      <c r="J1671" s="61">
        <f>+J1670-IF(J$18&gt;74,(J1670/J$25)*$C$10)</f>
        <v/>
      </c>
      <c r="K1671" s="61">
        <f>+K1670-IF(K$18&gt;74,(K1670/K$25)*$C$10)</f>
        <v/>
      </c>
      <c r="L1671" s="61">
        <f>+L1670-IF(L$18&gt;74,(L1670/L$25)*$C$10)</f>
        <v/>
      </c>
      <c r="M1671" s="61">
        <f>+M1670-IF(M$18&gt;74,(M1670/M$25)*$C$10)</f>
        <v/>
      </c>
      <c r="N1671" s="61">
        <f>+N1670-IF(N$18&gt;74,(N1670/N$25)*$C$10)</f>
        <v/>
      </c>
      <c r="O1671" s="61">
        <f>+O1670-IF(O$18&gt;74,(O1670/O$25)*$C$10)</f>
        <v/>
      </c>
      <c r="P1671" s="61">
        <f>+P1670-IF(P$18&gt;74,(P1670/P$25)*$C$10)</f>
        <v/>
      </c>
      <c r="Q1671" s="61">
        <f>+Q1670-IF(Q$18&gt;74,(Q1670/Q$25)*$C$10)</f>
        <v/>
      </c>
      <c r="R1671" s="61">
        <f>+R1670-IF(R$18&gt;74,(R1670/R$25)*$C$10)</f>
        <v/>
      </c>
      <c r="S1671" s="61">
        <f>+S1670-IF(S$18&gt;74,(S1670/S$25)*$C$10)</f>
        <v/>
      </c>
      <c r="T1671" s="61">
        <f>+T1670-IF(T$18&gt;74,(T1670/T$25)*$C$10)</f>
        <v/>
      </c>
      <c r="U1671" s="61">
        <f>+U1670-IF(U$18&gt;74,(U1670/U$25)*$C$10)</f>
        <v/>
      </c>
      <c r="V1671" s="61">
        <f>+V1670-IF(V$18&gt;74,(V1670/V$25)*$C$10)</f>
        <v/>
      </c>
      <c r="W1671" s="61">
        <f>+W1670-IF(W$18&gt;74,(W1670/W$25)*$C$10)</f>
        <v/>
      </c>
      <c r="X1671" s="61">
        <f>+X1670-IF(X$18&gt;74,(X1670/X$25)*$C$10)</f>
        <v/>
      </c>
      <c r="Y1671" s="61">
        <f>+Y1670-IF(Y$18&gt;74,(Y1670/Y$25)*$C$10)</f>
        <v/>
      </c>
      <c r="Z1671" s="61">
        <f>+Z1670-IF(Z$18&gt;74,(Z1670/Z$25)*$C$10)</f>
        <v/>
      </c>
      <c r="AA1671" s="61">
        <f>+AA1670-IF(AA$18&gt;74,(AA1670/AA$25)*$C$10)</f>
        <v/>
      </c>
      <c r="AB1671" s="61">
        <f>+AB1670-IF(AB$18&gt;74,(AB1670/AB$25)*$C$10)</f>
        <v/>
      </c>
      <c r="AC1671" s="61">
        <f>+AC1670-IF(AC$18&gt;74,(AC1670/AC$25)*$C$10)</f>
        <v/>
      </c>
      <c r="AD1671" s="61">
        <f>+AD1670-IF(AD$18&gt;74,(AD1670/AD$25)*$C$10)</f>
        <v/>
      </c>
      <c r="AE1671" s="61">
        <f>+AE1670-IF(AE$18&gt;74,(AE1670/AE$25)*$C$10)</f>
        <v/>
      </c>
      <c r="AF1671" s="61">
        <f>+AF1670-IF(AF$18&gt;74,(AF1670/AF$25)*$C$10)</f>
        <v/>
      </c>
      <c r="AG1671" s="61">
        <f>+AG1670-IF(AG$18&gt;74,(AG1670/AG$25)*$C$10)</f>
        <v/>
      </c>
      <c r="AH1671" s="61">
        <f>+AH1670-IF(AH$18&gt;74,(AH1670/AH$25)*$C$10)</f>
        <v/>
      </c>
      <c r="AI1671" s="61">
        <f>+AI1670-IF(AI$18&gt;74,(AI1670/AI$25)*$C$10)</f>
        <v/>
      </c>
      <c r="AJ1671" s="61">
        <f>+AJ1670-IF(AJ$18&gt;74,(AJ1670/AJ$25)*$C$10)</f>
        <v/>
      </c>
      <c r="AK1671" s="61">
        <f>+AK1670-IF(AK$18&gt;74,(AK1670/AK$25)*$C$10)</f>
        <v/>
      </c>
      <c r="AL1671" s="61">
        <f>+AL1670-IF(AL$18&gt;74,(AL1670/AL$25)*$C$10)</f>
        <v/>
      </c>
      <c r="AM1671" s="61">
        <f>+AM1670-IF(AM$18&gt;74,(AM1670/AM$25)*$C$10)</f>
        <v/>
      </c>
      <c r="AN1671" s="61">
        <f>+AN1670-IF(AN$18&gt;74,(AN1670/AN$25)*$C$10)</f>
        <v/>
      </c>
      <c r="AO1671" s="61">
        <f>+AO1670-IF(AO$18&gt;74,(AO1670/AO$25)*$C$10)</f>
        <v/>
      </c>
      <c r="AP1671" s="61">
        <f>+AP1670-IF(AP$18&gt;74,(AP1670/AP$25)*$C$10)</f>
        <v/>
      </c>
      <c r="AQ1671" s="61">
        <f>+AQ1670-IF(AQ$18&gt;74,(AQ1670/AQ$25)*$C$10)</f>
        <v/>
      </c>
      <c r="AR1671" s="61">
        <f>+AR1670-IF(AR$18&gt;74,(AR1670/AR$25)*$C$10)</f>
        <v/>
      </c>
      <c r="AS1671" s="61">
        <f>+AS1670-IF(AS$18&gt;74,(AS1670/AS$25)*$C$10)</f>
        <v/>
      </c>
      <c r="AT1671" s="61">
        <f>+AT1670-IF(AT$18&gt;74,(AT1670/AT$25)*$C$10)</f>
        <v/>
      </c>
      <c r="AU1671" s="61">
        <f>+AU1670-IF(AU$18&gt;74,(AU1670/AU$25)*$C$10)</f>
        <v/>
      </c>
      <c r="AV1671" s="61">
        <f>+AV1670-IF(AV$18&gt;74,(AV1670/AV$25)*$C$10)</f>
        <v/>
      </c>
      <c r="AW1671" s="61">
        <f>+AW1670-IF(AW$18&gt;74,(AW1670/AW$25)*$C$10)</f>
        <v/>
      </c>
      <c r="AX1671" s="35">
        <f>IF(AW1671&gt;0,1,0)</f>
        <v/>
      </c>
      <c r="AY1671" s="35">
        <f>IF(AL1671&gt;0,1,0)</f>
        <v/>
      </c>
      <c r="AZ1671" s="35">
        <f>IF(AG1671&gt;0,1,0)</f>
        <v/>
      </c>
      <c r="BA1671" s="35">
        <f>IF(AB1671&gt;0,1,0)</f>
        <v/>
      </c>
      <c r="BB1671" s="35">
        <f>IF(W1671&gt;0,1,0)</f>
        <v/>
      </c>
    </row>
    <row r="1672">
      <c r="B1672" s="154" t="inlineStr">
        <is>
          <t>trial 823</t>
        </is>
      </c>
      <c r="C1672" s="155">
        <f>+start-C1669</f>
        <v/>
      </c>
      <c r="D1672" s="156">
        <f>IF((C1672&lt;=0),0,((C1672-D$24)*Stock*(_xlfn.NORM.INV(RAND(),stock_ave,stock_std))+(C1672-D$24)*Bonds*(_xlfn.NORM.INV(RAND(),bond_ave,bond_std))+(C1672-D$24)*cash*(_xlfn.NORM.INV(RAND(),cash_ave,cash_std))+(C1672-D$24)))</f>
        <v/>
      </c>
      <c r="E1672" s="156">
        <f>IF((D1672&lt;=0),0,((D1672-E$24)*Stock*(_xlfn.NORM.INV(RAND(),stock_ave,stock_std))+(D1672-E$24)*Bonds*(_xlfn.NORM.INV(RAND(),bond_ave,bond_std))+(D1672-E$24)*cash*(_xlfn.NORM.INV(RAND(),cash_ave,cash_std))+(D1672-E$24)))</f>
        <v/>
      </c>
      <c r="F1672" s="156">
        <f>IF((E1672&lt;=0),0,((E1672-F$24)*Stock*(_xlfn.NORM.INV(RAND(),stock_ave,stock_std))+(E1672-F$24)*Bonds*(_xlfn.NORM.INV(RAND(),bond_ave,bond_std))+(E1672-F$24)*cash*(_xlfn.NORM.INV(RAND(),cash_ave,cash_std))+(E1672-F$24)))</f>
        <v/>
      </c>
      <c r="G1672" s="156">
        <f>IF((F1672&lt;=0),0,((F1672-G$24)*Stock*(_xlfn.NORM.INV(RAND(),stock_ave,stock_std))+(F1672-G$24)*Bonds*(_xlfn.NORM.INV(RAND(),bond_ave,bond_std))+(F1672-G$24)*cash*(_xlfn.NORM.INV(RAND(),cash_ave,cash_std))+(F1672-G$24)))</f>
        <v/>
      </c>
      <c r="H1672" s="156">
        <f>IF((G1672&lt;=0),0,((G1672-H$24)*Stock*(_xlfn.NORM.INV(RAND(),stock_ave,stock_std))+(G1672-H$24)*Bonds*(_xlfn.NORM.INV(RAND(),bond_ave,bond_std))+(G1672-H$24)*cash*(_xlfn.NORM.INV(RAND(),cash_ave,cash_std))+(G1672-H$24)))</f>
        <v/>
      </c>
      <c r="I1672" s="156">
        <f>IF((H1672&lt;=0),0,((H1672-I$24)*Stock*(_xlfn.NORM.INV(RAND(),stock_ave,stock_std))+(H1672-I$24)*Bonds*(_xlfn.NORM.INV(RAND(),bond_ave,bond_std))+(H1672-I$24)*cash*(_xlfn.NORM.INV(RAND(),cash_ave,cash_std))+(H1672-I$24)))</f>
        <v/>
      </c>
      <c r="J1672" s="156">
        <f>IF((I1672&lt;=0),0,((I1672-J$24)*Stock*(_xlfn.NORM.INV(RAND(),stock_ave,stock_std))+(I1672-J$24)*Bonds*(_xlfn.NORM.INV(RAND(),bond_ave,bond_std))+(I1672-J$24)*cash*(_xlfn.NORM.INV(RAND(),cash_ave,cash_std))+(I1672-J$24)))</f>
        <v/>
      </c>
      <c r="K1672" s="156">
        <f>IF((J1672&lt;=0),0,((J1672-K$24)*Stock*(_xlfn.NORM.INV(RAND(),stock_ave,stock_std))+(J1672-K$24)*Bonds*(_xlfn.NORM.INV(RAND(),bond_ave,bond_std))+(J1672-K$24)*cash*(_xlfn.NORM.INV(RAND(),cash_ave,cash_std))+(J1672-K$24)))</f>
        <v/>
      </c>
      <c r="L1672" s="156">
        <f>IF((K1672&lt;=0),0,((K1672-L$24)*Stock*(_xlfn.NORM.INV(RAND(),stock_ave,stock_std))+(K1672-L$24)*Bonds*(_xlfn.NORM.INV(RAND(),bond_ave,bond_std))+(K1672-L$24)*cash*(_xlfn.NORM.INV(RAND(),cash_ave,cash_std))+(K1672-L$24)))</f>
        <v/>
      </c>
      <c r="M1672" s="156">
        <f>IF((L1672&lt;=0),0,((L1672-M$24)*Stock*(_xlfn.NORM.INV(RAND(),stock_ave,stock_std))+(L1672-M$24)*Bonds*(_xlfn.NORM.INV(RAND(),bond_ave,bond_std))+(L1672-M$24)*cash*(_xlfn.NORM.INV(RAND(),cash_ave,cash_std))+(L1672-M$24)))</f>
        <v/>
      </c>
      <c r="N1672" s="156">
        <f>IF((M1672&lt;=0),0,((M1672-N$24)*Stock*(_xlfn.NORM.INV(RAND(),stock_ave,stock_std))+(M1672-N$24)*Bonds*(_xlfn.NORM.INV(RAND(),bond_ave,bond_std))+(M1672-N$24)*cash*(_xlfn.NORM.INV(RAND(),cash_ave,cash_std))+(M1672-N$24)))</f>
        <v/>
      </c>
      <c r="O1672" s="156">
        <f>IF((N1672&lt;=0),0,((N1672-O$24)*Stock*(_xlfn.NORM.INV(RAND(),stock_ave,stock_std))+(N1672-O$24)*Bonds*(_xlfn.NORM.INV(RAND(),bond_ave,bond_std))+(N1672-O$24)*cash*(_xlfn.NORM.INV(RAND(),cash_ave,cash_std))+(N1672-O$24)))</f>
        <v/>
      </c>
      <c r="P1672" s="156">
        <f>IF((O1672&lt;=0),0,((O1672-P$24)*Stock*(_xlfn.NORM.INV(RAND(),stock_ave,stock_std))+(O1672-P$24)*Bonds*(_xlfn.NORM.INV(RAND(),bond_ave,bond_std))+(O1672-P$24)*cash*(_xlfn.NORM.INV(RAND(),cash_ave,cash_std))+(O1672-P$24)))</f>
        <v/>
      </c>
      <c r="Q1672" s="156">
        <f>IF((P1672&lt;=0),0,((P1672-Q$24)*Stock*(_xlfn.NORM.INV(RAND(),stock_ave,stock_std))+(P1672-Q$24)*Bonds*(_xlfn.NORM.INV(RAND(),bond_ave,bond_std))+(P1672-Q$24)*cash*(_xlfn.NORM.INV(RAND(),cash_ave,cash_std))+(P1672-Q$24)))</f>
        <v/>
      </c>
      <c r="R1672" s="156">
        <f>IF((Q1672&lt;=0),0,((Q1672-R$24)*Stock*(_xlfn.NORM.INV(RAND(),stock_ave,stock_std))+(Q1672-R$24)*Bonds*(_xlfn.NORM.INV(RAND(),bond_ave,bond_std))+(Q1672-R$24)*cash*(_xlfn.NORM.INV(RAND(),cash_ave,cash_std))+(Q1672-R$24)))</f>
        <v/>
      </c>
      <c r="S1672" s="156">
        <f>IF((R1672&lt;=0),0,((R1672-S$24)*Stock*(_xlfn.NORM.INV(RAND(),stock_ave,stock_std))+(R1672-S$24)*Bonds*(_xlfn.NORM.INV(RAND(),bond_ave,bond_std))+(R1672-S$24)*cash*(_xlfn.NORM.INV(RAND(),cash_ave,cash_std))+(R1672-S$24)))</f>
        <v/>
      </c>
      <c r="T1672" s="156">
        <f>IF((S1672&lt;=0),0,((S1672-T$24)*Stock*(_xlfn.NORM.INV(RAND(),stock_ave,stock_std))+(S1672-T$24)*Bonds*(_xlfn.NORM.INV(RAND(),bond_ave,bond_std))+(S1672-T$24)*cash*(_xlfn.NORM.INV(RAND(),cash_ave,cash_std))+(S1672-T$24)))</f>
        <v/>
      </c>
      <c r="U1672" s="156">
        <f>IF((T1672&lt;=0),0,((T1672-U$24)*Stock*(_xlfn.NORM.INV(RAND(),stock_ave,stock_std))+(T1672-U$24)*Bonds*(_xlfn.NORM.INV(RAND(),bond_ave,bond_std))+(T1672-U$24)*cash*(_xlfn.NORM.INV(RAND(),cash_ave,cash_std))+(T1672-U$24)))</f>
        <v/>
      </c>
      <c r="V1672" s="156">
        <f>IF((U1672&lt;=0),0,((U1672-V$24)*Stock*(_xlfn.NORM.INV(RAND(),stock_ave,stock_std))+(U1672-V$24)*Bonds*(_xlfn.NORM.INV(RAND(),bond_ave,bond_std))+(U1672-V$24)*cash*(_xlfn.NORM.INV(RAND(),cash_ave,cash_std))+(U1672-V$24)))</f>
        <v/>
      </c>
      <c r="W1672" s="156">
        <f>IF((V1672&lt;=0),0,((V1672-W$24)*Stock*(_xlfn.NORM.INV(RAND(),stock_ave,stock_std))+(V1672-W$24)*Bonds*(_xlfn.NORM.INV(RAND(),bond_ave,bond_std))+(V1672-W$24)*cash*(_xlfn.NORM.INV(RAND(),cash_ave,cash_std))+(V1672-W$24)))</f>
        <v/>
      </c>
      <c r="X1672" s="156">
        <f>IF((W1672&lt;=0),0,((W1672-X$24)*Stock*(_xlfn.NORM.INV(RAND(),stock_ave,stock_std))+(W1672-X$24)*Bonds*(_xlfn.NORM.INV(RAND(),bond_ave,bond_std))+(W1672-X$24)*cash*(_xlfn.NORM.INV(RAND(),cash_ave,cash_std))+(W1672-X$24)))</f>
        <v/>
      </c>
      <c r="Y1672" s="156">
        <f>IF((X1672&lt;=0),0,((X1672-Y$24)*Stock*(_xlfn.NORM.INV(RAND(),stock_ave,stock_std))+(X1672-Y$24)*Bonds*(_xlfn.NORM.INV(RAND(),bond_ave,bond_std))+(X1672-Y$24)*cash*(_xlfn.NORM.INV(RAND(),cash_ave,cash_std))+(X1672-Y$24)))</f>
        <v/>
      </c>
      <c r="Z1672" s="156">
        <f>IF((Y1672&lt;=0),0,((Y1672-Z$24)*Stock*(_xlfn.NORM.INV(RAND(),stock_ave,stock_std))+(Y1672-Z$24)*Bonds*(_xlfn.NORM.INV(RAND(),bond_ave,bond_std))+(Y1672-Z$24)*cash*(_xlfn.NORM.INV(RAND(),cash_ave,cash_std))+(Y1672-Z$24)))</f>
        <v/>
      </c>
      <c r="AA1672" s="156">
        <f>IF((Z1672&lt;=0),0,((Z1672-AA$24)*Stock*(_xlfn.NORM.INV(RAND(),stock_ave,stock_std))+(Z1672-AA$24)*Bonds*(_xlfn.NORM.INV(RAND(),bond_ave,bond_std))+(Z1672-AA$24)*cash*(_xlfn.NORM.INV(RAND(),cash_ave,cash_std))+(Z1672-AA$24)))</f>
        <v/>
      </c>
      <c r="AB1672" s="156">
        <f>IF((AA1672&lt;=0),0,((AA1672-AB$24)*Stock*(_xlfn.NORM.INV(RAND(),stock_ave,stock_std))+(AA1672-AB$24)*Bonds*(_xlfn.NORM.INV(RAND(),bond_ave,bond_std))+(AA1672-AB$24)*cash*(_xlfn.NORM.INV(RAND(),cash_ave,cash_std))+(AA1672-AB$24)))</f>
        <v/>
      </c>
      <c r="AC1672" s="156">
        <f>IF((AB1672&lt;=0),0,((AB1672-AC$24)*Stock*(_xlfn.NORM.INV(RAND(),stock_ave,stock_std))+(AB1672-AC$24)*Bonds*(_xlfn.NORM.INV(RAND(),bond_ave,bond_std))+(AB1672-AC$24)*cash*(_xlfn.NORM.INV(RAND(),cash_ave,cash_std))+(AB1672-AC$24)))</f>
        <v/>
      </c>
      <c r="AD1672" s="156">
        <f>IF((AC1672&lt;=0),0,((AC1672-AD$24)*Stock*(_xlfn.NORM.INV(RAND(),stock_ave,stock_std))+(AC1672-AD$24)*Bonds*(_xlfn.NORM.INV(RAND(),bond_ave,bond_std))+(AC1672-AD$24)*cash*(_xlfn.NORM.INV(RAND(),cash_ave,cash_std))+(AC1672-AD$24)))</f>
        <v/>
      </c>
      <c r="AE1672" s="156">
        <f>IF((AD1672&lt;=0),0,((AD1672-AE$24)*Stock*(_xlfn.NORM.INV(RAND(),stock_ave,stock_std))+(AD1672-AE$24)*Bonds*(_xlfn.NORM.INV(RAND(),bond_ave,bond_std))+(AD1672-AE$24)*cash*(_xlfn.NORM.INV(RAND(),cash_ave,cash_std))+(AD1672-AE$24)))</f>
        <v/>
      </c>
      <c r="AF1672" s="156">
        <f>IF((AE1672&lt;=0),0,((AE1672-AF$24)*Stock*(_xlfn.NORM.INV(RAND(),stock_ave,stock_std))+(AE1672-AF$24)*Bonds*(_xlfn.NORM.INV(RAND(),bond_ave,bond_std))+(AE1672-AF$24)*cash*(_xlfn.NORM.INV(RAND(),cash_ave,cash_std))+(AE1672-AF$24)))</f>
        <v/>
      </c>
      <c r="AG1672" s="156">
        <f>IF((AF1672&lt;=0),0,((AF1672-AG$24)*Stock*(_xlfn.NORM.INV(RAND(),stock_ave,stock_std))+(AF1672-AG$24)*Bonds*(_xlfn.NORM.INV(RAND(),bond_ave,bond_std))+(AF1672-AG$24)*cash*(_xlfn.NORM.INV(RAND(),cash_ave,cash_std))+(AF1672-AG$24)))</f>
        <v/>
      </c>
      <c r="AH1672" s="156">
        <f>IF((AG1672&lt;=0),0,((AG1672-AH$24)*Stock*(_xlfn.NORM.INV(RAND(),stock_ave,stock_std))+(AG1672-AH$24)*Bonds*(_xlfn.NORM.INV(RAND(),bond_ave,bond_std))+(AG1672-AH$24)*cash*(_xlfn.NORM.INV(RAND(),cash_ave,cash_std))+(AG1672-AH$24)))</f>
        <v/>
      </c>
      <c r="AI1672" s="156">
        <f>IF((AH1672&lt;=0),0,((AH1672-AI$24)*Stock*(_xlfn.NORM.INV(RAND(),stock_ave,stock_std))+(AH1672-AI$24)*Bonds*(_xlfn.NORM.INV(RAND(),bond_ave,bond_std))+(AH1672-AI$24)*cash*(_xlfn.NORM.INV(RAND(),cash_ave,cash_std))+(AH1672-AI$24)))</f>
        <v/>
      </c>
      <c r="AJ1672" s="156">
        <f>IF((AI1672&lt;=0),0,((AI1672-AJ$24)*Stock*(_xlfn.NORM.INV(RAND(),stock_ave,stock_std))+(AI1672-AJ$24)*Bonds*(_xlfn.NORM.INV(RAND(),bond_ave,bond_std))+(AI1672-AJ$24)*cash*(_xlfn.NORM.INV(RAND(),cash_ave,cash_std))+(AI1672-AJ$24)))</f>
        <v/>
      </c>
      <c r="AK1672" s="156">
        <f>IF((AJ1672&lt;=0),0,((AJ1672-AK$24)*Stock*(_xlfn.NORM.INV(RAND(),stock_ave,stock_std))+(AJ1672-AK$24)*Bonds*(_xlfn.NORM.INV(RAND(),bond_ave,bond_std))+(AJ1672-AK$24)*cash*(_xlfn.NORM.INV(RAND(),cash_ave,cash_std))+(AJ1672-AK$24)))</f>
        <v/>
      </c>
      <c r="AL1672" s="156">
        <f>IF((AK1672&lt;=0),0,((AK1672-AL$24)*Stock*(_xlfn.NORM.INV(RAND(),stock_ave,stock_std))+(AK1672-AL$24)*Bonds*(_xlfn.NORM.INV(RAND(),bond_ave,bond_std))+(AK1672-AL$24)*cash*(_xlfn.NORM.INV(RAND(),cash_ave,cash_std))+(AK1672-AL$24)))</f>
        <v/>
      </c>
      <c r="AM1672" s="156">
        <f>IF((AL1672&lt;=0),0,((AL1672-AM$24)*Stock*(_xlfn.NORM.INV(RAND(),stock_ave,stock_std))+(AL1672-AM$24)*Bonds*(_xlfn.NORM.INV(RAND(),bond_ave,bond_std))+(AL1672-AM$24)*cash*(_xlfn.NORM.INV(RAND(),cash_ave,cash_std))+(AL1672-AM$24)))</f>
        <v/>
      </c>
      <c r="AN1672" s="156">
        <f>IF((AM1672&lt;=0),0,((AM1672-AN$24)*Stock*(_xlfn.NORM.INV(RAND(),stock_ave,stock_std))+(AM1672-AN$24)*Bonds*(_xlfn.NORM.INV(RAND(),bond_ave,bond_std))+(AM1672-AN$24)*cash*(_xlfn.NORM.INV(RAND(),cash_ave,cash_std))+(AM1672-AN$24)))</f>
        <v/>
      </c>
      <c r="AO1672" s="156">
        <f>IF((AN1672&lt;=0),0,((AN1672-AO$24)*Stock*(_xlfn.NORM.INV(RAND(),stock_ave,stock_std))+(AN1672-AO$24)*Bonds*(_xlfn.NORM.INV(RAND(),bond_ave,bond_std))+(AN1672-AO$24)*cash*(_xlfn.NORM.INV(RAND(),cash_ave,cash_std))+(AN1672-AO$24)))</f>
        <v/>
      </c>
      <c r="AP1672" s="156">
        <f>IF((AO1672&lt;=0),0,((AO1672-AP$24)*Stock*(_xlfn.NORM.INV(RAND(),stock_ave,stock_std))+(AO1672-AP$24)*Bonds*(_xlfn.NORM.INV(RAND(),bond_ave,bond_std))+(AO1672-AP$24)*cash*(_xlfn.NORM.INV(RAND(),cash_ave,cash_std))+(AO1672-AP$24)))</f>
        <v/>
      </c>
      <c r="AQ1672" s="156">
        <f>IF((AP1672&lt;=0),0,((AP1672-AQ$24)*Stock*(_xlfn.NORM.INV(RAND(),stock_ave,stock_std))+(AP1672-AQ$24)*Bonds*(_xlfn.NORM.INV(RAND(),bond_ave,bond_std))+(AP1672-AQ$24)*cash*(_xlfn.NORM.INV(RAND(),cash_ave,cash_std))+(AP1672-AQ$24)))</f>
        <v/>
      </c>
      <c r="AR1672" s="156">
        <f>IF((AQ1672&lt;=0),0,((AQ1672-AR$24)*Stock*(_xlfn.NORM.INV(RAND(),stock_ave,stock_std))+(AQ1672-AR$24)*Bonds*(_xlfn.NORM.INV(RAND(),bond_ave,bond_std))+(AQ1672-AR$24)*cash*(_xlfn.NORM.INV(RAND(),cash_ave,cash_std))+(AQ1672-AR$24)))</f>
        <v/>
      </c>
      <c r="AS1672" s="156">
        <f>IF((AR1672&lt;=0),0,((AR1672-AS$24)*Stock*(_xlfn.NORM.INV(RAND(),stock_ave,stock_std))+(AR1672-AS$24)*Bonds*(_xlfn.NORM.INV(RAND(),bond_ave,bond_std))+(AR1672-AS$24)*cash*(_xlfn.NORM.INV(RAND(),cash_ave,cash_std))+(AR1672-AS$24)))</f>
        <v/>
      </c>
      <c r="AT1672" s="156">
        <f>IF((AS1672&lt;=0),0,((AS1672-AT$24)*Stock*(_xlfn.NORM.INV(RAND(),stock_ave,stock_std))+(AS1672-AT$24)*Bonds*(_xlfn.NORM.INV(RAND(),bond_ave,bond_std))+(AS1672-AT$24)*cash*(_xlfn.NORM.INV(RAND(),cash_ave,cash_std))+(AS1672-AT$24)))</f>
        <v/>
      </c>
      <c r="AU1672" s="156">
        <f>IF((AT1672&lt;=0),0,((AT1672-AU$24)*Stock*(_xlfn.NORM.INV(RAND(),stock_ave,stock_std))+(AT1672-AU$24)*Bonds*(_xlfn.NORM.INV(RAND(),bond_ave,bond_std))+(AT1672-AU$24)*cash*(_xlfn.NORM.INV(RAND(),cash_ave,cash_std))+(AT1672-AU$24)))</f>
        <v/>
      </c>
      <c r="AV1672" s="156">
        <f>IF((AU1672&lt;=0),0,((AU1672-AV$24)*Stock*(_xlfn.NORM.INV(RAND(),stock_ave,stock_std))+(AU1672-AV$24)*Bonds*(_xlfn.NORM.INV(RAND(),bond_ave,bond_std))+(AU1672-AV$24)*cash*(_xlfn.NORM.INV(RAND(),cash_ave,cash_std))+(AU1672-AV$24)))</f>
        <v/>
      </c>
      <c r="AW1672" s="156">
        <f>IF((AV1672&lt;=0),0,((AV1672-AW$24)*Stock*(_xlfn.NORM.INV(RAND(),stock_ave,stock_std))+(AV1672-AW$24)*Bonds*(_xlfn.NORM.INV(RAND(),bond_ave,bond_std))+(AV1672-AW$24)*cash*(_xlfn.NORM.INV(RAND(),cash_ave,cash_std))+(AV1672-AW$24)))</f>
        <v/>
      </c>
      <c r="AX1672" s="159" t="n"/>
      <c r="AY1672" s="159" t="n"/>
      <c r="AZ1672" s="159" t="n"/>
      <c r="BA1672" s="159" t="n"/>
      <c r="BB1672" s="159" t="n"/>
    </row>
    <row r="1673">
      <c r="C1673" s="147" t="n"/>
      <c r="D1673" s="61">
        <f>+D1672-IF(D$18&gt;74,(D1672/D$25)*$C$10)</f>
        <v/>
      </c>
      <c r="E1673" s="61">
        <f>+E1672-IF(E$18&gt;74,(E1672/E$25)*$C$10)</f>
        <v/>
      </c>
      <c r="F1673" s="61">
        <f>+F1672-IF(F$18&gt;74,(F1672/F$25)*$C$10)</f>
        <v/>
      </c>
      <c r="G1673" s="61">
        <f>+G1672-IF(G$18&gt;74,(G1672/G$25)*$C$10)</f>
        <v/>
      </c>
      <c r="H1673" s="61">
        <f>+H1672-IF(H$18&gt;74,(H1672/H$25)*$C$10)</f>
        <v/>
      </c>
      <c r="I1673" s="61">
        <f>+I1672-IF(I$18&gt;74,(I1672/I$25)*$C$10)</f>
        <v/>
      </c>
      <c r="J1673" s="61">
        <f>+J1672-IF(J$18&gt;74,(J1672/J$25)*$C$10)</f>
        <v/>
      </c>
      <c r="K1673" s="61">
        <f>+K1672-IF(K$18&gt;74,(K1672/K$25)*$C$10)</f>
        <v/>
      </c>
      <c r="L1673" s="61">
        <f>+L1672-IF(L$18&gt;74,(L1672/L$25)*$C$10)</f>
        <v/>
      </c>
      <c r="M1673" s="61">
        <f>+M1672-IF(M$18&gt;74,(M1672/M$25)*$C$10)</f>
        <v/>
      </c>
      <c r="N1673" s="61">
        <f>+N1672-IF(N$18&gt;74,(N1672/N$25)*$C$10)</f>
        <v/>
      </c>
      <c r="O1673" s="61">
        <f>+O1672-IF(O$18&gt;74,(O1672/O$25)*$C$10)</f>
        <v/>
      </c>
      <c r="P1673" s="61">
        <f>+P1672-IF(P$18&gt;74,(P1672/P$25)*$C$10)</f>
        <v/>
      </c>
      <c r="Q1673" s="61">
        <f>+Q1672-IF(Q$18&gt;74,(Q1672/Q$25)*$C$10)</f>
        <v/>
      </c>
      <c r="R1673" s="61">
        <f>+R1672-IF(R$18&gt;74,(R1672/R$25)*$C$10)</f>
        <v/>
      </c>
      <c r="S1673" s="61">
        <f>+S1672-IF(S$18&gt;74,(S1672/S$25)*$C$10)</f>
        <v/>
      </c>
      <c r="T1673" s="61">
        <f>+T1672-IF(T$18&gt;74,(T1672/T$25)*$C$10)</f>
        <v/>
      </c>
      <c r="U1673" s="61">
        <f>+U1672-IF(U$18&gt;74,(U1672/U$25)*$C$10)</f>
        <v/>
      </c>
      <c r="V1673" s="61">
        <f>+V1672-IF(V$18&gt;74,(V1672/V$25)*$C$10)</f>
        <v/>
      </c>
      <c r="W1673" s="61">
        <f>+W1672-IF(W$18&gt;74,(W1672/W$25)*$C$10)</f>
        <v/>
      </c>
      <c r="X1673" s="61">
        <f>+X1672-IF(X$18&gt;74,(X1672/X$25)*$C$10)</f>
        <v/>
      </c>
      <c r="Y1673" s="61">
        <f>+Y1672-IF(Y$18&gt;74,(Y1672/Y$25)*$C$10)</f>
        <v/>
      </c>
      <c r="Z1673" s="61">
        <f>+Z1672-IF(Z$18&gt;74,(Z1672/Z$25)*$C$10)</f>
        <v/>
      </c>
      <c r="AA1673" s="61">
        <f>+AA1672-IF(AA$18&gt;74,(AA1672/AA$25)*$C$10)</f>
        <v/>
      </c>
      <c r="AB1673" s="61">
        <f>+AB1672-IF(AB$18&gt;74,(AB1672/AB$25)*$C$10)</f>
        <v/>
      </c>
      <c r="AC1673" s="61">
        <f>+AC1672-IF(AC$18&gt;74,(AC1672/AC$25)*$C$10)</f>
        <v/>
      </c>
      <c r="AD1673" s="61">
        <f>+AD1672-IF(AD$18&gt;74,(AD1672/AD$25)*$C$10)</f>
        <v/>
      </c>
      <c r="AE1673" s="61">
        <f>+AE1672-IF(AE$18&gt;74,(AE1672/AE$25)*$C$10)</f>
        <v/>
      </c>
      <c r="AF1673" s="61">
        <f>+AF1672-IF(AF$18&gt;74,(AF1672/AF$25)*$C$10)</f>
        <v/>
      </c>
      <c r="AG1673" s="61">
        <f>+AG1672-IF(AG$18&gt;74,(AG1672/AG$25)*$C$10)</f>
        <v/>
      </c>
      <c r="AH1673" s="61">
        <f>+AH1672-IF(AH$18&gt;74,(AH1672/AH$25)*$C$10)</f>
        <v/>
      </c>
      <c r="AI1673" s="61">
        <f>+AI1672-IF(AI$18&gt;74,(AI1672/AI$25)*$C$10)</f>
        <v/>
      </c>
      <c r="AJ1673" s="61">
        <f>+AJ1672-IF(AJ$18&gt;74,(AJ1672/AJ$25)*$C$10)</f>
        <v/>
      </c>
      <c r="AK1673" s="61">
        <f>+AK1672-IF(AK$18&gt;74,(AK1672/AK$25)*$C$10)</f>
        <v/>
      </c>
      <c r="AL1673" s="61">
        <f>+AL1672-IF(AL$18&gt;74,(AL1672/AL$25)*$C$10)</f>
        <v/>
      </c>
      <c r="AM1673" s="61">
        <f>+AM1672-IF(AM$18&gt;74,(AM1672/AM$25)*$C$10)</f>
        <v/>
      </c>
      <c r="AN1673" s="61">
        <f>+AN1672-IF(AN$18&gt;74,(AN1672/AN$25)*$C$10)</f>
        <v/>
      </c>
      <c r="AO1673" s="61">
        <f>+AO1672-IF(AO$18&gt;74,(AO1672/AO$25)*$C$10)</f>
        <v/>
      </c>
      <c r="AP1673" s="61">
        <f>+AP1672-IF(AP$18&gt;74,(AP1672/AP$25)*$C$10)</f>
        <v/>
      </c>
      <c r="AQ1673" s="61">
        <f>+AQ1672-IF(AQ$18&gt;74,(AQ1672/AQ$25)*$C$10)</f>
        <v/>
      </c>
      <c r="AR1673" s="61">
        <f>+AR1672-IF(AR$18&gt;74,(AR1672/AR$25)*$C$10)</f>
        <v/>
      </c>
      <c r="AS1673" s="61">
        <f>+AS1672-IF(AS$18&gt;74,(AS1672/AS$25)*$C$10)</f>
        <v/>
      </c>
      <c r="AT1673" s="61">
        <f>+AT1672-IF(AT$18&gt;74,(AT1672/AT$25)*$C$10)</f>
        <v/>
      </c>
      <c r="AU1673" s="61">
        <f>+AU1672-IF(AU$18&gt;74,(AU1672/AU$25)*$C$10)</f>
        <v/>
      </c>
      <c r="AV1673" s="61">
        <f>+AV1672-IF(AV$18&gt;74,(AV1672/AV$25)*$C$10)</f>
        <v/>
      </c>
      <c r="AW1673" s="61">
        <f>+AW1672-IF(AW$18&gt;74,(AW1672/AW$25)*$C$10)</f>
        <v/>
      </c>
      <c r="AX1673" s="35">
        <f>IF(AW1673&gt;0,1,0)</f>
        <v/>
      </c>
      <c r="AY1673" s="35">
        <f>IF(AL1673&gt;0,1,0)</f>
        <v/>
      </c>
      <c r="AZ1673" s="35">
        <f>IF(AG1673&gt;0,1,0)</f>
        <v/>
      </c>
      <c r="BA1673" s="35">
        <f>IF(AB1673&gt;0,1,0)</f>
        <v/>
      </c>
      <c r="BB1673" s="35">
        <f>IF(W1673&gt;0,1,0)</f>
        <v/>
      </c>
    </row>
    <row r="1674">
      <c r="B1674" s="154" t="inlineStr">
        <is>
          <t>trial 824</t>
        </is>
      </c>
      <c r="C1674" s="155">
        <f>+start-C1671</f>
        <v/>
      </c>
      <c r="D1674" s="156">
        <f>IF((C1674&lt;=0),0,((C1674-D$24)*Stock*(_xlfn.NORM.INV(RAND(),stock_ave,stock_std))+(C1674-D$24)*Bonds*(_xlfn.NORM.INV(RAND(),bond_ave,bond_std))+(C1674-D$24)*cash*(_xlfn.NORM.INV(RAND(),cash_ave,cash_std))+(C1674-D$24)))</f>
        <v/>
      </c>
      <c r="E1674" s="156">
        <f>IF((D1674&lt;=0),0,((D1674-E$24)*Stock*(_xlfn.NORM.INV(RAND(),stock_ave,stock_std))+(D1674-E$24)*Bonds*(_xlfn.NORM.INV(RAND(),bond_ave,bond_std))+(D1674-E$24)*cash*(_xlfn.NORM.INV(RAND(),cash_ave,cash_std))+(D1674-E$24)))</f>
        <v/>
      </c>
      <c r="F1674" s="156">
        <f>IF((E1674&lt;=0),0,((E1674-F$24)*Stock*(_xlfn.NORM.INV(RAND(),stock_ave,stock_std))+(E1674-F$24)*Bonds*(_xlfn.NORM.INV(RAND(),bond_ave,bond_std))+(E1674-F$24)*cash*(_xlfn.NORM.INV(RAND(),cash_ave,cash_std))+(E1674-F$24)))</f>
        <v/>
      </c>
      <c r="G1674" s="156">
        <f>IF((F1674&lt;=0),0,((F1674-G$24)*Stock*(_xlfn.NORM.INV(RAND(),stock_ave,stock_std))+(F1674-G$24)*Bonds*(_xlfn.NORM.INV(RAND(),bond_ave,bond_std))+(F1674-G$24)*cash*(_xlfn.NORM.INV(RAND(),cash_ave,cash_std))+(F1674-G$24)))</f>
        <v/>
      </c>
      <c r="H1674" s="156">
        <f>IF((G1674&lt;=0),0,((G1674-H$24)*Stock*(_xlfn.NORM.INV(RAND(),stock_ave,stock_std))+(G1674-H$24)*Bonds*(_xlfn.NORM.INV(RAND(),bond_ave,bond_std))+(G1674-H$24)*cash*(_xlfn.NORM.INV(RAND(),cash_ave,cash_std))+(G1674-H$24)))</f>
        <v/>
      </c>
      <c r="I1674" s="156">
        <f>IF((H1674&lt;=0),0,((H1674-I$24)*Stock*(_xlfn.NORM.INV(RAND(),stock_ave,stock_std))+(H1674-I$24)*Bonds*(_xlfn.NORM.INV(RAND(),bond_ave,bond_std))+(H1674-I$24)*cash*(_xlfn.NORM.INV(RAND(),cash_ave,cash_std))+(H1674-I$24)))</f>
        <v/>
      </c>
      <c r="J1674" s="156">
        <f>IF((I1674&lt;=0),0,((I1674-J$24)*Stock*(_xlfn.NORM.INV(RAND(),stock_ave,stock_std))+(I1674-J$24)*Bonds*(_xlfn.NORM.INV(RAND(),bond_ave,bond_std))+(I1674-J$24)*cash*(_xlfn.NORM.INV(RAND(),cash_ave,cash_std))+(I1674-J$24)))</f>
        <v/>
      </c>
      <c r="K1674" s="156">
        <f>IF((J1674&lt;=0),0,((J1674-K$24)*Stock*(_xlfn.NORM.INV(RAND(),stock_ave,stock_std))+(J1674-K$24)*Bonds*(_xlfn.NORM.INV(RAND(),bond_ave,bond_std))+(J1674-K$24)*cash*(_xlfn.NORM.INV(RAND(),cash_ave,cash_std))+(J1674-K$24)))</f>
        <v/>
      </c>
      <c r="L1674" s="156">
        <f>IF((K1674&lt;=0),0,((K1674-L$24)*Stock*(_xlfn.NORM.INV(RAND(),stock_ave,stock_std))+(K1674-L$24)*Bonds*(_xlfn.NORM.INV(RAND(),bond_ave,bond_std))+(K1674-L$24)*cash*(_xlfn.NORM.INV(RAND(),cash_ave,cash_std))+(K1674-L$24)))</f>
        <v/>
      </c>
      <c r="M1674" s="156">
        <f>IF((L1674&lt;=0),0,((L1674-M$24)*Stock*(_xlfn.NORM.INV(RAND(),stock_ave,stock_std))+(L1674-M$24)*Bonds*(_xlfn.NORM.INV(RAND(),bond_ave,bond_std))+(L1674-M$24)*cash*(_xlfn.NORM.INV(RAND(),cash_ave,cash_std))+(L1674-M$24)))</f>
        <v/>
      </c>
      <c r="N1674" s="156">
        <f>IF((M1674&lt;=0),0,((M1674-N$24)*Stock*(_xlfn.NORM.INV(RAND(),stock_ave,stock_std))+(M1674-N$24)*Bonds*(_xlfn.NORM.INV(RAND(),bond_ave,bond_std))+(M1674-N$24)*cash*(_xlfn.NORM.INV(RAND(),cash_ave,cash_std))+(M1674-N$24)))</f>
        <v/>
      </c>
      <c r="O1674" s="156">
        <f>IF((N1674&lt;=0),0,((N1674-O$24)*Stock*(_xlfn.NORM.INV(RAND(),stock_ave,stock_std))+(N1674-O$24)*Bonds*(_xlfn.NORM.INV(RAND(),bond_ave,bond_std))+(N1674-O$24)*cash*(_xlfn.NORM.INV(RAND(),cash_ave,cash_std))+(N1674-O$24)))</f>
        <v/>
      </c>
      <c r="P1674" s="156">
        <f>IF((O1674&lt;=0),0,((O1674-P$24)*Stock*(_xlfn.NORM.INV(RAND(),stock_ave,stock_std))+(O1674-P$24)*Bonds*(_xlfn.NORM.INV(RAND(),bond_ave,bond_std))+(O1674-P$24)*cash*(_xlfn.NORM.INV(RAND(),cash_ave,cash_std))+(O1674-P$24)))</f>
        <v/>
      </c>
      <c r="Q1674" s="156">
        <f>IF((P1674&lt;=0),0,((P1674-Q$24)*Stock*(_xlfn.NORM.INV(RAND(),stock_ave,stock_std))+(P1674-Q$24)*Bonds*(_xlfn.NORM.INV(RAND(),bond_ave,bond_std))+(P1674-Q$24)*cash*(_xlfn.NORM.INV(RAND(),cash_ave,cash_std))+(P1674-Q$24)))</f>
        <v/>
      </c>
      <c r="R1674" s="156">
        <f>IF((Q1674&lt;=0),0,((Q1674-R$24)*Stock*(_xlfn.NORM.INV(RAND(),stock_ave,stock_std))+(Q1674-R$24)*Bonds*(_xlfn.NORM.INV(RAND(),bond_ave,bond_std))+(Q1674-R$24)*cash*(_xlfn.NORM.INV(RAND(),cash_ave,cash_std))+(Q1674-R$24)))</f>
        <v/>
      </c>
      <c r="S1674" s="156">
        <f>IF((R1674&lt;=0),0,((R1674-S$24)*Stock*(_xlfn.NORM.INV(RAND(),stock_ave,stock_std))+(R1674-S$24)*Bonds*(_xlfn.NORM.INV(RAND(),bond_ave,bond_std))+(R1674-S$24)*cash*(_xlfn.NORM.INV(RAND(),cash_ave,cash_std))+(R1674-S$24)))</f>
        <v/>
      </c>
      <c r="T1674" s="156">
        <f>IF((S1674&lt;=0),0,((S1674-T$24)*Stock*(_xlfn.NORM.INV(RAND(),stock_ave,stock_std))+(S1674-T$24)*Bonds*(_xlfn.NORM.INV(RAND(),bond_ave,bond_std))+(S1674-T$24)*cash*(_xlfn.NORM.INV(RAND(),cash_ave,cash_std))+(S1674-T$24)))</f>
        <v/>
      </c>
      <c r="U1674" s="156">
        <f>IF((T1674&lt;=0),0,((T1674-U$24)*Stock*(_xlfn.NORM.INV(RAND(),stock_ave,stock_std))+(T1674-U$24)*Bonds*(_xlfn.NORM.INV(RAND(),bond_ave,bond_std))+(T1674-U$24)*cash*(_xlfn.NORM.INV(RAND(),cash_ave,cash_std))+(T1674-U$24)))</f>
        <v/>
      </c>
      <c r="V1674" s="156">
        <f>IF((U1674&lt;=0),0,((U1674-V$24)*Stock*(_xlfn.NORM.INV(RAND(),stock_ave,stock_std))+(U1674-V$24)*Bonds*(_xlfn.NORM.INV(RAND(),bond_ave,bond_std))+(U1674-V$24)*cash*(_xlfn.NORM.INV(RAND(),cash_ave,cash_std))+(U1674-V$24)))</f>
        <v/>
      </c>
      <c r="W1674" s="156">
        <f>IF((V1674&lt;=0),0,((V1674-W$24)*Stock*(_xlfn.NORM.INV(RAND(),stock_ave,stock_std))+(V1674-W$24)*Bonds*(_xlfn.NORM.INV(RAND(),bond_ave,bond_std))+(V1674-W$24)*cash*(_xlfn.NORM.INV(RAND(),cash_ave,cash_std))+(V1674-W$24)))</f>
        <v/>
      </c>
      <c r="X1674" s="156">
        <f>IF((W1674&lt;=0),0,((W1674-X$24)*Stock*(_xlfn.NORM.INV(RAND(),stock_ave,stock_std))+(W1674-X$24)*Bonds*(_xlfn.NORM.INV(RAND(),bond_ave,bond_std))+(W1674-X$24)*cash*(_xlfn.NORM.INV(RAND(),cash_ave,cash_std))+(W1674-X$24)))</f>
        <v/>
      </c>
      <c r="Y1674" s="156">
        <f>IF((X1674&lt;=0),0,((X1674-Y$24)*Stock*(_xlfn.NORM.INV(RAND(),stock_ave,stock_std))+(X1674-Y$24)*Bonds*(_xlfn.NORM.INV(RAND(),bond_ave,bond_std))+(X1674-Y$24)*cash*(_xlfn.NORM.INV(RAND(),cash_ave,cash_std))+(X1674-Y$24)))</f>
        <v/>
      </c>
      <c r="Z1674" s="156">
        <f>IF((Y1674&lt;=0),0,((Y1674-Z$24)*Stock*(_xlfn.NORM.INV(RAND(),stock_ave,stock_std))+(Y1674-Z$24)*Bonds*(_xlfn.NORM.INV(RAND(),bond_ave,bond_std))+(Y1674-Z$24)*cash*(_xlfn.NORM.INV(RAND(),cash_ave,cash_std))+(Y1674-Z$24)))</f>
        <v/>
      </c>
      <c r="AA1674" s="156">
        <f>IF((Z1674&lt;=0),0,((Z1674-AA$24)*Stock*(_xlfn.NORM.INV(RAND(),stock_ave,stock_std))+(Z1674-AA$24)*Bonds*(_xlfn.NORM.INV(RAND(),bond_ave,bond_std))+(Z1674-AA$24)*cash*(_xlfn.NORM.INV(RAND(),cash_ave,cash_std))+(Z1674-AA$24)))</f>
        <v/>
      </c>
      <c r="AB1674" s="156">
        <f>IF((AA1674&lt;=0),0,((AA1674-AB$24)*Stock*(_xlfn.NORM.INV(RAND(),stock_ave,stock_std))+(AA1674-AB$24)*Bonds*(_xlfn.NORM.INV(RAND(),bond_ave,bond_std))+(AA1674-AB$24)*cash*(_xlfn.NORM.INV(RAND(),cash_ave,cash_std))+(AA1674-AB$24)))</f>
        <v/>
      </c>
      <c r="AC1674" s="156">
        <f>IF((AB1674&lt;=0),0,((AB1674-AC$24)*Stock*(_xlfn.NORM.INV(RAND(),stock_ave,stock_std))+(AB1674-AC$24)*Bonds*(_xlfn.NORM.INV(RAND(),bond_ave,bond_std))+(AB1674-AC$24)*cash*(_xlfn.NORM.INV(RAND(),cash_ave,cash_std))+(AB1674-AC$24)))</f>
        <v/>
      </c>
      <c r="AD1674" s="156">
        <f>IF((AC1674&lt;=0),0,((AC1674-AD$24)*Stock*(_xlfn.NORM.INV(RAND(),stock_ave,stock_std))+(AC1674-AD$24)*Bonds*(_xlfn.NORM.INV(RAND(),bond_ave,bond_std))+(AC1674-AD$24)*cash*(_xlfn.NORM.INV(RAND(),cash_ave,cash_std))+(AC1674-AD$24)))</f>
        <v/>
      </c>
      <c r="AE1674" s="156">
        <f>IF((AD1674&lt;=0),0,((AD1674-AE$24)*Stock*(_xlfn.NORM.INV(RAND(),stock_ave,stock_std))+(AD1674-AE$24)*Bonds*(_xlfn.NORM.INV(RAND(),bond_ave,bond_std))+(AD1674-AE$24)*cash*(_xlfn.NORM.INV(RAND(),cash_ave,cash_std))+(AD1674-AE$24)))</f>
        <v/>
      </c>
      <c r="AF1674" s="156">
        <f>IF((AE1674&lt;=0),0,((AE1674-AF$24)*Stock*(_xlfn.NORM.INV(RAND(),stock_ave,stock_std))+(AE1674-AF$24)*Bonds*(_xlfn.NORM.INV(RAND(),bond_ave,bond_std))+(AE1674-AF$24)*cash*(_xlfn.NORM.INV(RAND(),cash_ave,cash_std))+(AE1674-AF$24)))</f>
        <v/>
      </c>
      <c r="AG1674" s="156">
        <f>IF((AF1674&lt;=0),0,((AF1674-AG$24)*Stock*(_xlfn.NORM.INV(RAND(),stock_ave,stock_std))+(AF1674-AG$24)*Bonds*(_xlfn.NORM.INV(RAND(),bond_ave,bond_std))+(AF1674-AG$24)*cash*(_xlfn.NORM.INV(RAND(),cash_ave,cash_std))+(AF1674-AG$24)))</f>
        <v/>
      </c>
      <c r="AH1674" s="156">
        <f>IF((AG1674&lt;=0),0,((AG1674-AH$24)*Stock*(_xlfn.NORM.INV(RAND(),stock_ave,stock_std))+(AG1674-AH$24)*Bonds*(_xlfn.NORM.INV(RAND(),bond_ave,bond_std))+(AG1674-AH$24)*cash*(_xlfn.NORM.INV(RAND(),cash_ave,cash_std))+(AG1674-AH$24)))</f>
        <v/>
      </c>
      <c r="AI1674" s="156">
        <f>IF((AH1674&lt;=0),0,((AH1674-AI$24)*Stock*(_xlfn.NORM.INV(RAND(),stock_ave,stock_std))+(AH1674-AI$24)*Bonds*(_xlfn.NORM.INV(RAND(),bond_ave,bond_std))+(AH1674-AI$24)*cash*(_xlfn.NORM.INV(RAND(),cash_ave,cash_std))+(AH1674-AI$24)))</f>
        <v/>
      </c>
      <c r="AJ1674" s="156">
        <f>IF((AI1674&lt;=0),0,((AI1674-AJ$24)*Stock*(_xlfn.NORM.INV(RAND(),stock_ave,stock_std))+(AI1674-AJ$24)*Bonds*(_xlfn.NORM.INV(RAND(),bond_ave,bond_std))+(AI1674-AJ$24)*cash*(_xlfn.NORM.INV(RAND(),cash_ave,cash_std))+(AI1674-AJ$24)))</f>
        <v/>
      </c>
      <c r="AK1674" s="156">
        <f>IF((AJ1674&lt;=0),0,((AJ1674-AK$24)*Stock*(_xlfn.NORM.INV(RAND(),stock_ave,stock_std))+(AJ1674-AK$24)*Bonds*(_xlfn.NORM.INV(RAND(),bond_ave,bond_std))+(AJ1674-AK$24)*cash*(_xlfn.NORM.INV(RAND(),cash_ave,cash_std))+(AJ1674-AK$24)))</f>
        <v/>
      </c>
      <c r="AL1674" s="156">
        <f>IF((AK1674&lt;=0),0,((AK1674-AL$24)*Stock*(_xlfn.NORM.INV(RAND(),stock_ave,stock_std))+(AK1674-AL$24)*Bonds*(_xlfn.NORM.INV(RAND(),bond_ave,bond_std))+(AK1674-AL$24)*cash*(_xlfn.NORM.INV(RAND(),cash_ave,cash_std))+(AK1674-AL$24)))</f>
        <v/>
      </c>
      <c r="AM1674" s="156">
        <f>IF((AL1674&lt;=0),0,((AL1674-AM$24)*Stock*(_xlfn.NORM.INV(RAND(),stock_ave,stock_std))+(AL1674-AM$24)*Bonds*(_xlfn.NORM.INV(RAND(),bond_ave,bond_std))+(AL1674-AM$24)*cash*(_xlfn.NORM.INV(RAND(),cash_ave,cash_std))+(AL1674-AM$24)))</f>
        <v/>
      </c>
      <c r="AN1674" s="156">
        <f>IF((AM1674&lt;=0),0,((AM1674-AN$24)*Stock*(_xlfn.NORM.INV(RAND(),stock_ave,stock_std))+(AM1674-AN$24)*Bonds*(_xlfn.NORM.INV(RAND(),bond_ave,bond_std))+(AM1674-AN$24)*cash*(_xlfn.NORM.INV(RAND(),cash_ave,cash_std))+(AM1674-AN$24)))</f>
        <v/>
      </c>
      <c r="AO1674" s="156">
        <f>IF((AN1674&lt;=0),0,((AN1674-AO$24)*Stock*(_xlfn.NORM.INV(RAND(),stock_ave,stock_std))+(AN1674-AO$24)*Bonds*(_xlfn.NORM.INV(RAND(),bond_ave,bond_std))+(AN1674-AO$24)*cash*(_xlfn.NORM.INV(RAND(),cash_ave,cash_std))+(AN1674-AO$24)))</f>
        <v/>
      </c>
      <c r="AP1674" s="156">
        <f>IF((AO1674&lt;=0),0,((AO1674-AP$24)*Stock*(_xlfn.NORM.INV(RAND(),stock_ave,stock_std))+(AO1674-AP$24)*Bonds*(_xlfn.NORM.INV(RAND(),bond_ave,bond_std))+(AO1674-AP$24)*cash*(_xlfn.NORM.INV(RAND(),cash_ave,cash_std))+(AO1674-AP$24)))</f>
        <v/>
      </c>
      <c r="AQ1674" s="156">
        <f>IF((AP1674&lt;=0),0,((AP1674-AQ$24)*Stock*(_xlfn.NORM.INV(RAND(),stock_ave,stock_std))+(AP1674-AQ$24)*Bonds*(_xlfn.NORM.INV(RAND(),bond_ave,bond_std))+(AP1674-AQ$24)*cash*(_xlfn.NORM.INV(RAND(),cash_ave,cash_std))+(AP1674-AQ$24)))</f>
        <v/>
      </c>
      <c r="AR1674" s="156">
        <f>IF((AQ1674&lt;=0),0,((AQ1674-AR$24)*Stock*(_xlfn.NORM.INV(RAND(),stock_ave,stock_std))+(AQ1674-AR$24)*Bonds*(_xlfn.NORM.INV(RAND(),bond_ave,bond_std))+(AQ1674-AR$24)*cash*(_xlfn.NORM.INV(RAND(),cash_ave,cash_std))+(AQ1674-AR$24)))</f>
        <v/>
      </c>
      <c r="AS1674" s="156">
        <f>IF((AR1674&lt;=0),0,((AR1674-AS$24)*Stock*(_xlfn.NORM.INV(RAND(),stock_ave,stock_std))+(AR1674-AS$24)*Bonds*(_xlfn.NORM.INV(RAND(),bond_ave,bond_std))+(AR1674-AS$24)*cash*(_xlfn.NORM.INV(RAND(),cash_ave,cash_std))+(AR1674-AS$24)))</f>
        <v/>
      </c>
      <c r="AT1674" s="156">
        <f>IF((AS1674&lt;=0),0,((AS1674-AT$24)*Stock*(_xlfn.NORM.INV(RAND(),stock_ave,stock_std))+(AS1674-AT$24)*Bonds*(_xlfn.NORM.INV(RAND(),bond_ave,bond_std))+(AS1674-AT$24)*cash*(_xlfn.NORM.INV(RAND(),cash_ave,cash_std))+(AS1674-AT$24)))</f>
        <v/>
      </c>
      <c r="AU1674" s="156">
        <f>IF((AT1674&lt;=0),0,((AT1674-AU$24)*Stock*(_xlfn.NORM.INV(RAND(),stock_ave,stock_std))+(AT1674-AU$24)*Bonds*(_xlfn.NORM.INV(RAND(),bond_ave,bond_std))+(AT1674-AU$24)*cash*(_xlfn.NORM.INV(RAND(),cash_ave,cash_std))+(AT1674-AU$24)))</f>
        <v/>
      </c>
      <c r="AV1674" s="156">
        <f>IF((AU1674&lt;=0),0,((AU1674-AV$24)*Stock*(_xlfn.NORM.INV(RAND(),stock_ave,stock_std))+(AU1674-AV$24)*Bonds*(_xlfn.NORM.INV(RAND(),bond_ave,bond_std))+(AU1674-AV$24)*cash*(_xlfn.NORM.INV(RAND(),cash_ave,cash_std))+(AU1674-AV$24)))</f>
        <v/>
      </c>
      <c r="AW1674" s="156">
        <f>IF((AV1674&lt;=0),0,((AV1674-AW$24)*Stock*(_xlfn.NORM.INV(RAND(),stock_ave,stock_std))+(AV1674-AW$24)*Bonds*(_xlfn.NORM.INV(RAND(),bond_ave,bond_std))+(AV1674-AW$24)*cash*(_xlfn.NORM.INV(RAND(),cash_ave,cash_std))+(AV1674-AW$24)))</f>
        <v/>
      </c>
      <c r="AX1674" s="159" t="n"/>
      <c r="AY1674" s="159" t="n"/>
      <c r="AZ1674" s="159" t="n"/>
      <c r="BA1674" s="159" t="n"/>
      <c r="BB1674" s="159" t="n"/>
    </row>
    <row r="1675">
      <c r="C1675" s="147" t="n"/>
      <c r="D1675" s="61">
        <f>+D1674-IF(D$18&gt;74,(D1674/D$25)*$C$10)</f>
        <v/>
      </c>
      <c r="E1675" s="61">
        <f>+E1674-IF(E$18&gt;74,(E1674/E$25)*$C$10)</f>
        <v/>
      </c>
      <c r="F1675" s="61">
        <f>+F1674-IF(F$18&gt;74,(F1674/F$25)*$C$10)</f>
        <v/>
      </c>
      <c r="G1675" s="61">
        <f>+G1674-IF(G$18&gt;74,(G1674/G$25)*$C$10)</f>
        <v/>
      </c>
      <c r="H1675" s="61">
        <f>+H1674-IF(H$18&gt;74,(H1674/H$25)*$C$10)</f>
        <v/>
      </c>
      <c r="I1675" s="61">
        <f>+I1674-IF(I$18&gt;74,(I1674/I$25)*$C$10)</f>
        <v/>
      </c>
      <c r="J1675" s="61">
        <f>+J1674-IF(J$18&gt;74,(J1674/J$25)*$C$10)</f>
        <v/>
      </c>
      <c r="K1675" s="61">
        <f>+K1674-IF(K$18&gt;74,(K1674/K$25)*$C$10)</f>
        <v/>
      </c>
      <c r="L1675" s="61">
        <f>+L1674-IF(L$18&gt;74,(L1674/L$25)*$C$10)</f>
        <v/>
      </c>
      <c r="M1675" s="61">
        <f>+M1674-IF(M$18&gt;74,(M1674/M$25)*$C$10)</f>
        <v/>
      </c>
      <c r="N1675" s="61">
        <f>+N1674-IF(N$18&gt;74,(N1674/N$25)*$C$10)</f>
        <v/>
      </c>
      <c r="O1675" s="61">
        <f>+O1674-IF(O$18&gt;74,(O1674/O$25)*$C$10)</f>
        <v/>
      </c>
      <c r="P1675" s="61">
        <f>+P1674-IF(P$18&gt;74,(P1674/P$25)*$C$10)</f>
        <v/>
      </c>
      <c r="Q1675" s="61">
        <f>+Q1674-IF(Q$18&gt;74,(Q1674/Q$25)*$C$10)</f>
        <v/>
      </c>
      <c r="R1675" s="61">
        <f>+R1674-IF(R$18&gt;74,(R1674/R$25)*$C$10)</f>
        <v/>
      </c>
      <c r="S1675" s="61">
        <f>+S1674-IF(S$18&gt;74,(S1674/S$25)*$C$10)</f>
        <v/>
      </c>
      <c r="T1675" s="61">
        <f>+T1674-IF(T$18&gt;74,(T1674/T$25)*$C$10)</f>
        <v/>
      </c>
      <c r="U1675" s="61">
        <f>+U1674-IF(U$18&gt;74,(U1674/U$25)*$C$10)</f>
        <v/>
      </c>
      <c r="V1675" s="61">
        <f>+V1674-IF(V$18&gt;74,(V1674/V$25)*$C$10)</f>
        <v/>
      </c>
      <c r="W1675" s="61">
        <f>+W1674-IF(W$18&gt;74,(W1674/W$25)*$C$10)</f>
        <v/>
      </c>
      <c r="X1675" s="61">
        <f>+X1674-IF(X$18&gt;74,(X1674/X$25)*$C$10)</f>
        <v/>
      </c>
      <c r="Y1675" s="61">
        <f>+Y1674-IF(Y$18&gt;74,(Y1674/Y$25)*$C$10)</f>
        <v/>
      </c>
      <c r="Z1675" s="61">
        <f>+Z1674-IF(Z$18&gt;74,(Z1674/Z$25)*$C$10)</f>
        <v/>
      </c>
      <c r="AA1675" s="61">
        <f>+AA1674-IF(AA$18&gt;74,(AA1674/AA$25)*$C$10)</f>
        <v/>
      </c>
      <c r="AB1675" s="61">
        <f>+AB1674-IF(AB$18&gt;74,(AB1674/AB$25)*$C$10)</f>
        <v/>
      </c>
      <c r="AC1675" s="61">
        <f>+AC1674-IF(AC$18&gt;74,(AC1674/AC$25)*$C$10)</f>
        <v/>
      </c>
      <c r="AD1675" s="61">
        <f>+AD1674-IF(AD$18&gt;74,(AD1674/AD$25)*$C$10)</f>
        <v/>
      </c>
      <c r="AE1675" s="61">
        <f>+AE1674-IF(AE$18&gt;74,(AE1674/AE$25)*$C$10)</f>
        <v/>
      </c>
      <c r="AF1675" s="61">
        <f>+AF1674-IF(AF$18&gt;74,(AF1674/AF$25)*$C$10)</f>
        <v/>
      </c>
      <c r="AG1675" s="61">
        <f>+AG1674-IF(AG$18&gt;74,(AG1674/AG$25)*$C$10)</f>
        <v/>
      </c>
      <c r="AH1675" s="61">
        <f>+AH1674-IF(AH$18&gt;74,(AH1674/AH$25)*$C$10)</f>
        <v/>
      </c>
      <c r="AI1675" s="61">
        <f>+AI1674-IF(AI$18&gt;74,(AI1674/AI$25)*$C$10)</f>
        <v/>
      </c>
      <c r="AJ1675" s="61">
        <f>+AJ1674-IF(AJ$18&gt;74,(AJ1674/AJ$25)*$C$10)</f>
        <v/>
      </c>
      <c r="AK1675" s="61">
        <f>+AK1674-IF(AK$18&gt;74,(AK1674/AK$25)*$C$10)</f>
        <v/>
      </c>
      <c r="AL1675" s="61">
        <f>+AL1674-IF(AL$18&gt;74,(AL1674/AL$25)*$C$10)</f>
        <v/>
      </c>
      <c r="AM1675" s="61">
        <f>+AM1674-IF(AM$18&gt;74,(AM1674/AM$25)*$C$10)</f>
        <v/>
      </c>
      <c r="AN1675" s="61">
        <f>+AN1674-IF(AN$18&gt;74,(AN1674/AN$25)*$C$10)</f>
        <v/>
      </c>
      <c r="AO1675" s="61">
        <f>+AO1674-IF(AO$18&gt;74,(AO1674/AO$25)*$C$10)</f>
        <v/>
      </c>
      <c r="AP1675" s="61">
        <f>+AP1674-IF(AP$18&gt;74,(AP1674/AP$25)*$C$10)</f>
        <v/>
      </c>
      <c r="AQ1675" s="61">
        <f>+AQ1674-IF(AQ$18&gt;74,(AQ1674/AQ$25)*$C$10)</f>
        <v/>
      </c>
      <c r="AR1675" s="61">
        <f>+AR1674-IF(AR$18&gt;74,(AR1674/AR$25)*$C$10)</f>
        <v/>
      </c>
      <c r="AS1675" s="61">
        <f>+AS1674-IF(AS$18&gt;74,(AS1674/AS$25)*$C$10)</f>
        <v/>
      </c>
      <c r="AT1675" s="61">
        <f>+AT1674-IF(AT$18&gt;74,(AT1674/AT$25)*$C$10)</f>
        <v/>
      </c>
      <c r="AU1675" s="61">
        <f>+AU1674-IF(AU$18&gt;74,(AU1674/AU$25)*$C$10)</f>
        <v/>
      </c>
      <c r="AV1675" s="61">
        <f>+AV1674-IF(AV$18&gt;74,(AV1674/AV$25)*$C$10)</f>
        <v/>
      </c>
      <c r="AW1675" s="61">
        <f>+AW1674-IF(AW$18&gt;74,(AW1674/AW$25)*$C$10)</f>
        <v/>
      </c>
      <c r="AX1675" s="35">
        <f>IF(AW1675&gt;0,1,0)</f>
        <v/>
      </c>
      <c r="AY1675" s="35">
        <f>IF(AL1675&gt;0,1,0)</f>
        <v/>
      </c>
      <c r="AZ1675" s="35">
        <f>IF(AG1675&gt;0,1,0)</f>
        <v/>
      </c>
      <c r="BA1675" s="35">
        <f>IF(AB1675&gt;0,1,0)</f>
        <v/>
      </c>
      <c r="BB1675" s="35">
        <f>IF(W1675&gt;0,1,0)</f>
        <v/>
      </c>
    </row>
    <row r="1676">
      <c r="B1676" s="154" t="inlineStr">
        <is>
          <t>trial 825</t>
        </is>
      </c>
      <c r="C1676" s="155">
        <f>+start-C1673</f>
        <v/>
      </c>
      <c r="D1676" s="156">
        <f>IF((C1676&lt;=0),0,((C1676-D$24)*Stock*(_xlfn.NORM.INV(RAND(),stock_ave,stock_std))+(C1676-D$24)*Bonds*(_xlfn.NORM.INV(RAND(),bond_ave,bond_std))+(C1676-D$24)*cash*(_xlfn.NORM.INV(RAND(),cash_ave,cash_std))+(C1676-D$24)))</f>
        <v/>
      </c>
      <c r="E1676" s="156">
        <f>IF((D1676&lt;=0),0,((D1676-E$24)*Stock*(_xlfn.NORM.INV(RAND(),stock_ave,stock_std))+(D1676-E$24)*Bonds*(_xlfn.NORM.INV(RAND(),bond_ave,bond_std))+(D1676-E$24)*cash*(_xlfn.NORM.INV(RAND(),cash_ave,cash_std))+(D1676-E$24)))</f>
        <v/>
      </c>
      <c r="F1676" s="156">
        <f>IF((E1676&lt;=0),0,((E1676-F$24)*Stock*(_xlfn.NORM.INV(RAND(),stock_ave,stock_std))+(E1676-F$24)*Bonds*(_xlfn.NORM.INV(RAND(),bond_ave,bond_std))+(E1676-F$24)*cash*(_xlfn.NORM.INV(RAND(),cash_ave,cash_std))+(E1676-F$24)))</f>
        <v/>
      </c>
      <c r="G1676" s="156">
        <f>IF((F1676&lt;=0),0,((F1676-G$24)*Stock*(_xlfn.NORM.INV(RAND(),stock_ave,stock_std))+(F1676-G$24)*Bonds*(_xlfn.NORM.INV(RAND(),bond_ave,bond_std))+(F1676-G$24)*cash*(_xlfn.NORM.INV(RAND(),cash_ave,cash_std))+(F1676-G$24)))</f>
        <v/>
      </c>
      <c r="H1676" s="156">
        <f>IF((G1676&lt;=0),0,((G1676-H$24)*Stock*(_xlfn.NORM.INV(RAND(),stock_ave,stock_std))+(G1676-H$24)*Bonds*(_xlfn.NORM.INV(RAND(),bond_ave,bond_std))+(G1676-H$24)*cash*(_xlfn.NORM.INV(RAND(),cash_ave,cash_std))+(G1676-H$24)))</f>
        <v/>
      </c>
      <c r="I1676" s="156">
        <f>IF((H1676&lt;=0),0,((H1676-I$24)*Stock*(_xlfn.NORM.INV(RAND(),stock_ave,stock_std))+(H1676-I$24)*Bonds*(_xlfn.NORM.INV(RAND(),bond_ave,bond_std))+(H1676-I$24)*cash*(_xlfn.NORM.INV(RAND(),cash_ave,cash_std))+(H1676-I$24)))</f>
        <v/>
      </c>
      <c r="J1676" s="156">
        <f>IF((I1676&lt;=0),0,((I1676-J$24)*Stock*(_xlfn.NORM.INV(RAND(),stock_ave,stock_std))+(I1676-J$24)*Bonds*(_xlfn.NORM.INV(RAND(),bond_ave,bond_std))+(I1676-J$24)*cash*(_xlfn.NORM.INV(RAND(),cash_ave,cash_std))+(I1676-J$24)))</f>
        <v/>
      </c>
      <c r="K1676" s="156">
        <f>IF((J1676&lt;=0),0,((J1676-K$24)*Stock*(_xlfn.NORM.INV(RAND(),stock_ave,stock_std))+(J1676-K$24)*Bonds*(_xlfn.NORM.INV(RAND(),bond_ave,bond_std))+(J1676-K$24)*cash*(_xlfn.NORM.INV(RAND(),cash_ave,cash_std))+(J1676-K$24)))</f>
        <v/>
      </c>
      <c r="L1676" s="156">
        <f>IF((K1676&lt;=0),0,((K1676-L$24)*Stock*(_xlfn.NORM.INV(RAND(),stock_ave,stock_std))+(K1676-L$24)*Bonds*(_xlfn.NORM.INV(RAND(),bond_ave,bond_std))+(K1676-L$24)*cash*(_xlfn.NORM.INV(RAND(),cash_ave,cash_std))+(K1676-L$24)))</f>
        <v/>
      </c>
      <c r="M1676" s="156">
        <f>IF((L1676&lt;=0),0,((L1676-M$24)*Stock*(_xlfn.NORM.INV(RAND(),stock_ave,stock_std))+(L1676-M$24)*Bonds*(_xlfn.NORM.INV(RAND(),bond_ave,bond_std))+(L1676-M$24)*cash*(_xlfn.NORM.INV(RAND(),cash_ave,cash_std))+(L1676-M$24)))</f>
        <v/>
      </c>
      <c r="N1676" s="156">
        <f>IF((M1676&lt;=0),0,((M1676-N$24)*Stock*(_xlfn.NORM.INV(RAND(),stock_ave,stock_std))+(M1676-N$24)*Bonds*(_xlfn.NORM.INV(RAND(),bond_ave,bond_std))+(M1676-N$24)*cash*(_xlfn.NORM.INV(RAND(),cash_ave,cash_std))+(M1676-N$24)))</f>
        <v/>
      </c>
      <c r="O1676" s="156">
        <f>IF((N1676&lt;=0),0,((N1676-O$24)*Stock*(_xlfn.NORM.INV(RAND(),stock_ave,stock_std))+(N1676-O$24)*Bonds*(_xlfn.NORM.INV(RAND(),bond_ave,bond_std))+(N1676-O$24)*cash*(_xlfn.NORM.INV(RAND(),cash_ave,cash_std))+(N1676-O$24)))</f>
        <v/>
      </c>
      <c r="P1676" s="156">
        <f>IF((O1676&lt;=0),0,((O1676-P$24)*Stock*(_xlfn.NORM.INV(RAND(),stock_ave,stock_std))+(O1676-P$24)*Bonds*(_xlfn.NORM.INV(RAND(),bond_ave,bond_std))+(O1676-P$24)*cash*(_xlfn.NORM.INV(RAND(),cash_ave,cash_std))+(O1676-P$24)))</f>
        <v/>
      </c>
      <c r="Q1676" s="156">
        <f>IF((P1676&lt;=0),0,((P1676-Q$24)*Stock*(_xlfn.NORM.INV(RAND(),stock_ave,stock_std))+(P1676-Q$24)*Bonds*(_xlfn.NORM.INV(RAND(),bond_ave,bond_std))+(P1676-Q$24)*cash*(_xlfn.NORM.INV(RAND(),cash_ave,cash_std))+(P1676-Q$24)))</f>
        <v/>
      </c>
      <c r="R1676" s="156">
        <f>IF((Q1676&lt;=0),0,((Q1676-R$24)*Stock*(_xlfn.NORM.INV(RAND(),stock_ave,stock_std))+(Q1676-R$24)*Bonds*(_xlfn.NORM.INV(RAND(),bond_ave,bond_std))+(Q1676-R$24)*cash*(_xlfn.NORM.INV(RAND(),cash_ave,cash_std))+(Q1676-R$24)))</f>
        <v/>
      </c>
      <c r="S1676" s="156">
        <f>IF((R1676&lt;=0),0,((R1676-S$24)*Stock*(_xlfn.NORM.INV(RAND(),stock_ave,stock_std))+(R1676-S$24)*Bonds*(_xlfn.NORM.INV(RAND(),bond_ave,bond_std))+(R1676-S$24)*cash*(_xlfn.NORM.INV(RAND(),cash_ave,cash_std))+(R1676-S$24)))</f>
        <v/>
      </c>
      <c r="T1676" s="156">
        <f>IF((S1676&lt;=0),0,((S1676-T$24)*Stock*(_xlfn.NORM.INV(RAND(),stock_ave,stock_std))+(S1676-T$24)*Bonds*(_xlfn.NORM.INV(RAND(),bond_ave,bond_std))+(S1676-T$24)*cash*(_xlfn.NORM.INV(RAND(),cash_ave,cash_std))+(S1676-T$24)))</f>
        <v/>
      </c>
      <c r="U1676" s="156">
        <f>IF((T1676&lt;=0),0,((T1676-U$24)*Stock*(_xlfn.NORM.INV(RAND(),stock_ave,stock_std))+(T1676-U$24)*Bonds*(_xlfn.NORM.INV(RAND(),bond_ave,bond_std))+(T1676-U$24)*cash*(_xlfn.NORM.INV(RAND(),cash_ave,cash_std))+(T1676-U$24)))</f>
        <v/>
      </c>
      <c r="V1676" s="156">
        <f>IF((U1676&lt;=0),0,((U1676-V$24)*Stock*(_xlfn.NORM.INV(RAND(),stock_ave,stock_std))+(U1676-V$24)*Bonds*(_xlfn.NORM.INV(RAND(),bond_ave,bond_std))+(U1676-V$24)*cash*(_xlfn.NORM.INV(RAND(),cash_ave,cash_std))+(U1676-V$24)))</f>
        <v/>
      </c>
      <c r="W1676" s="156">
        <f>IF((V1676&lt;=0),0,((V1676-W$24)*Stock*(_xlfn.NORM.INV(RAND(),stock_ave,stock_std))+(V1676-W$24)*Bonds*(_xlfn.NORM.INV(RAND(),bond_ave,bond_std))+(V1676-W$24)*cash*(_xlfn.NORM.INV(RAND(),cash_ave,cash_std))+(V1676-W$24)))</f>
        <v/>
      </c>
      <c r="X1676" s="156">
        <f>IF((W1676&lt;=0),0,((W1676-X$24)*Stock*(_xlfn.NORM.INV(RAND(),stock_ave,stock_std))+(W1676-X$24)*Bonds*(_xlfn.NORM.INV(RAND(),bond_ave,bond_std))+(W1676-X$24)*cash*(_xlfn.NORM.INV(RAND(),cash_ave,cash_std))+(W1676-X$24)))</f>
        <v/>
      </c>
      <c r="Y1676" s="156">
        <f>IF((X1676&lt;=0),0,((X1676-Y$24)*Stock*(_xlfn.NORM.INV(RAND(),stock_ave,stock_std))+(X1676-Y$24)*Bonds*(_xlfn.NORM.INV(RAND(),bond_ave,bond_std))+(X1676-Y$24)*cash*(_xlfn.NORM.INV(RAND(),cash_ave,cash_std))+(X1676-Y$24)))</f>
        <v/>
      </c>
      <c r="Z1676" s="156">
        <f>IF((Y1676&lt;=0),0,((Y1676-Z$24)*Stock*(_xlfn.NORM.INV(RAND(),stock_ave,stock_std))+(Y1676-Z$24)*Bonds*(_xlfn.NORM.INV(RAND(),bond_ave,bond_std))+(Y1676-Z$24)*cash*(_xlfn.NORM.INV(RAND(),cash_ave,cash_std))+(Y1676-Z$24)))</f>
        <v/>
      </c>
      <c r="AA1676" s="156">
        <f>IF((Z1676&lt;=0),0,((Z1676-AA$24)*Stock*(_xlfn.NORM.INV(RAND(),stock_ave,stock_std))+(Z1676-AA$24)*Bonds*(_xlfn.NORM.INV(RAND(),bond_ave,bond_std))+(Z1676-AA$24)*cash*(_xlfn.NORM.INV(RAND(),cash_ave,cash_std))+(Z1676-AA$24)))</f>
        <v/>
      </c>
      <c r="AB1676" s="156">
        <f>IF((AA1676&lt;=0),0,((AA1676-AB$24)*Stock*(_xlfn.NORM.INV(RAND(),stock_ave,stock_std))+(AA1676-AB$24)*Bonds*(_xlfn.NORM.INV(RAND(),bond_ave,bond_std))+(AA1676-AB$24)*cash*(_xlfn.NORM.INV(RAND(),cash_ave,cash_std))+(AA1676-AB$24)))</f>
        <v/>
      </c>
      <c r="AC1676" s="156">
        <f>IF((AB1676&lt;=0),0,((AB1676-AC$24)*Stock*(_xlfn.NORM.INV(RAND(),stock_ave,stock_std))+(AB1676-AC$24)*Bonds*(_xlfn.NORM.INV(RAND(),bond_ave,bond_std))+(AB1676-AC$24)*cash*(_xlfn.NORM.INV(RAND(),cash_ave,cash_std))+(AB1676-AC$24)))</f>
        <v/>
      </c>
      <c r="AD1676" s="156">
        <f>IF((AC1676&lt;=0),0,((AC1676-AD$24)*Stock*(_xlfn.NORM.INV(RAND(),stock_ave,stock_std))+(AC1676-AD$24)*Bonds*(_xlfn.NORM.INV(RAND(),bond_ave,bond_std))+(AC1676-AD$24)*cash*(_xlfn.NORM.INV(RAND(),cash_ave,cash_std))+(AC1676-AD$24)))</f>
        <v/>
      </c>
      <c r="AE1676" s="156">
        <f>IF((AD1676&lt;=0),0,((AD1676-AE$24)*Stock*(_xlfn.NORM.INV(RAND(),stock_ave,stock_std))+(AD1676-AE$24)*Bonds*(_xlfn.NORM.INV(RAND(),bond_ave,bond_std))+(AD1676-AE$24)*cash*(_xlfn.NORM.INV(RAND(),cash_ave,cash_std))+(AD1676-AE$24)))</f>
        <v/>
      </c>
      <c r="AF1676" s="156">
        <f>IF((AE1676&lt;=0),0,((AE1676-AF$24)*Stock*(_xlfn.NORM.INV(RAND(),stock_ave,stock_std))+(AE1676-AF$24)*Bonds*(_xlfn.NORM.INV(RAND(),bond_ave,bond_std))+(AE1676-AF$24)*cash*(_xlfn.NORM.INV(RAND(),cash_ave,cash_std))+(AE1676-AF$24)))</f>
        <v/>
      </c>
      <c r="AG1676" s="156">
        <f>IF((AF1676&lt;=0),0,((AF1676-AG$24)*Stock*(_xlfn.NORM.INV(RAND(),stock_ave,stock_std))+(AF1676-AG$24)*Bonds*(_xlfn.NORM.INV(RAND(),bond_ave,bond_std))+(AF1676-AG$24)*cash*(_xlfn.NORM.INV(RAND(),cash_ave,cash_std))+(AF1676-AG$24)))</f>
        <v/>
      </c>
      <c r="AH1676" s="156">
        <f>IF((AG1676&lt;=0),0,((AG1676-AH$24)*Stock*(_xlfn.NORM.INV(RAND(),stock_ave,stock_std))+(AG1676-AH$24)*Bonds*(_xlfn.NORM.INV(RAND(),bond_ave,bond_std))+(AG1676-AH$24)*cash*(_xlfn.NORM.INV(RAND(),cash_ave,cash_std))+(AG1676-AH$24)))</f>
        <v/>
      </c>
      <c r="AI1676" s="156">
        <f>IF((AH1676&lt;=0),0,((AH1676-AI$24)*Stock*(_xlfn.NORM.INV(RAND(),stock_ave,stock_std))+(AH1676-AI$24)*Bonds*(_xlfn.NORM.INV(RAND(),bond_ave,bond_std))+(AH1676-AI$24)*cash*(_xlfn.NORM.INV(RAND(),cash_ave,cash_std))+(AH1676-AI$24)))</f>
        <v/>
      </c>
      <c r="AJ1676" s="156">
        <f>IF((AI1676&lt;=0),0,((AI1676-AJ$24)*Stock*(_xlfn.NORM.INV(RAND(),stock_ave,stock_std))+(AI1676-AJ$24)*Bonds*(_xlfn.NORM.INV(RAND(),bond_ave,bond_std))+(AI1676-AJ$24)*cash*(_xlfn.NORM.INV(RAND(),cash_ave,cash_std))+(AI1676-AJ$24)))</f>
        <v/>
      </c>
      <c r="AK1676" s="156">
        <f>IF((AJ1676&lt;=0),0,((AJ1676-AK$24)*Stock*(_xlfn.NORM.INV(RAND(),stock_ave,stock_std))+(AJ1676-AK$24)*Bonds*(_xlfn.NORM.INV(RAND(),bond_ave,bond_std))+(AJ1676-AK$24)*cash*(_xlfn.NORM.INV(RAND(),cash_ave,cash_std))+(AJ1676-AK$24)))</f>
        <v/>
      </c>
      <c r="AL1676" s="156">
        <f>IF((AK1676&lt;=0),0,((AK1676-AL$24)*Stock*(_xlfn.NORM.INV(RAND(),stock_ave,stock_std))+(AK1676-AL$24)*Bonds*(_xlfn.NORM.INV(RAND(),bond_ave,bond_std))+(AK1676-AL$24)*cash*(_xlfn.NORM.INV(RAND(),cash_ave,cash_std))+(AK1676-AL$24)))</f>
        <v/>
      </c>
      <c r="AM1676" s="156">
        <f>IF((AL1676&lt;=0),0,((AL1676-AM$24)*Stock*(_xlfn.NORM.INV(RAND(),stock_ave,stock_std))+(AL1676-AM$24)*Bonds*(_xlfn.NORM.INV(RAND(),bond_ave,bond_std))+(AL1676-AM$24)*cash*(_xlfn.NORM.INV(RAND(),cash_ave,cash_std))+(AL1676-AM$24)))</f>
        <v/>
      </c>
      <c r="AN1676" s="156">
        <f>IF((AM1676&lt;=0),0,((AM1676-AN$24)*Stock*(_xlfn.NORM.INV(RAND(),stock_ave,stock_std))+(AM1676-AN$24)*Bonds*(_xlfn.NORM.INV(RAND(),bond_ave,bond_std))+(AM1676-AN$24)*cash*(_xlfn.NORM.INV(RAND(),cash_ave,cash_std))+(AM1676-AN$24)))</f>
        <v/>
      </c>
      <c r="AO1676" s="156">
        <f>IF((AN1676&lt;=0),0,((AN1676-AO$24)*Stock*(_xlfn.NORM.INV(RAND(),stock_ave,stock_std))+(AN1676-AO$24)*Bonds*(_xlfn.NORM.INV(RAND(),bond_ave,bond_std))+(AN1676-AO$24)*cash*(_xlfn.NORM.INV(RAND(),cash_ave,cash_std))+(AN1676-AO$24)))</f>
        <v/>
      </c>
      <c r="AP1676" s="156">
        <f>IF((AO1676&lt;=0),0,((AO1676-AP$24)*Stock*(_xlfn.NORM.INV(RAND(),stock_ave,stock_std))+(AO1676-AP$24)*Bonds*(_xlfn.NORM.INV(RAND(),bond_ave,bond_std))+(AO1676-AP$24)*cash*(_xlfn.NORM.INV(RAND(),cash_ave,cash_std))+(AO1676-AP$24)))</f>
        <v/>
      </c>
      <c r="AQ1676" s="156">
        <f>IF((AP1676&lt;=0),0,((AP1676-AQ$24)*Stock*(_xlfn.NORM.INV(RAND(),stock_ave,stock_std))+(AP1676-AQ$24)*Bonds*(_xlfn.NORM.INV(RAND(),bond_ave,bond_std))+(AP1676-AQ$24)*cash*(_xlfn.NORM.INV(RAND(),cash_ave,cash_std))+(AP1676-AQ$24)))</f>
        <v/>
      </c>
      <c r="AR1676" s="156">
        <f>IF((AQ1676&lt;=0),0,((AQ1676-AR$24)*Stock*(_xlfn.NORM.INV(RAND(),stock_ave,stock_std))+(AQ1676-AR$24)*Bonds*(_xlfn.NORM.INV(RAND(),bond_ave,bond_std))+(AQ1676-AR$24)*cash*(_xlfn.NORM.INV(RAND(),cash_ave,cash_std))+(AQ1676-AR$24)))</f>
        <v/>
      </c>
      <c r="AS1676" s="156">
        <f>IF((AR1676&lt;=0),0,((AR1676-AS$24)*Stock*(_xlfn.NORM.INV(RAND(),stock_ave,stock_std))+(AR1676-AS$24)*Bonds*(_xlfn.NORM.INV(RAND(),bond_ave,bond_std))+(AR1676-AS$24)*cash*(_xlfn.NORM.INV(RAND(),cash_ave,cash_std))+(AR1676-AS$24)))</f>
        <v/>
      </c>
      <c r="AT1676" s="156">
        <f>IF((AS1676&lt;=0),0,((AS1676-AT$24)*Stock*(_xlfn.NORM.INV(RAND(),stock_ave,stock_std))+(AS1676-AT$24)*Bonds*(_xlfn.NORM.INV(RAND(),bond_ave,bond_std))+(AS1676-AT$24)*cash*(_xlfn.NORM.INV(RAND(),cash_ave,cash_std))+(AS1676-AT$24)))</f>
        <v/>
      </c>
      <c r="AU1676" s="156">
        <f>IF((AT1676&lt;=0),0,((AT1676-AU$24)*Stock*(_xlfn.NORM.INV(RAND(),stock_ave,stock_std))+(AT1676-AU$24)*Bonds*(_xlfn.NORM.INV(RAND(),bond_ave,bond_std))+(AT1676-AU$24)*cash*(_xlfn.NORM.INV(RAND(),cash_ave,cash_std))+(AT1676-AU$24)))</f>
        <v/>
      </c>
      <c r="AV1676" s="156">
        <f>IF((AU1676&lt;=0),0,((AU1676-AV$24)*Stock*(_xlfn.NORM.INV(RAND(),stock_ave,stock_std))+(AU1676-AV$24)*Bonds*(_xlfn.NORM.INV(RAND(),bond_ave,bond_std))+(AU1676-AV$24)*cash*(_xlfn.NORM.INV(RAND(),cash_ave,cash_std))+(AU1676-AV$24)))</f>
        <v/>
      </c>
      <c r="AW1676" s="156">
        <f>IF((AV1676&lt;=0),0,((AV1676-AW$24)*Stock*(_xlfn.NORM.INV(RAND(),stock_ave,stock_std))+(AV1676-AW$24)*Bonds*(_xlfn.NORM.INV(RAND(),bond_ave,bond_std))+(AV1676-AW$24)*cash*(_xlfn.NORM.INV(RAND(),cash_ave,cash_std))+(AV1676-AW$24)))</f>
        <v/>
      </c>
      <c r="AX1676" s="159" t="n"/>
      <c r="AY1676" s="159" t="n"/>
      <c r="AZ1676" s="159" t="n"/>
      <c r="BA1676" s="159" t="n"/>
      <c r="BB1676" s="159" t="n"/>
    </row>
    <row r="1677">
      <c r="C1677" s="147" t="n"/>
      <c r="D1677" s="61">
        <f>+D1676-IF(D$18&gt;74,(D1676/D$25)*$C$10)</f>
        <v/>
      </c>
      <c r="E1677" s="61">
        <f>+E1676-IF(E$18&gt;74,(E1676/E$25)*$C$10)</f>
        <v/>
      </c>
      <c r="F1677" s="61">
        <f>+F1676-IF(F$18&gt;74,(F1676/F$25)*$C$10)</f>
        <v/>
      </c>
      <c r="G1677" s="61">
        <f>+G1676-IF(G$18&gt;74,(G1676/G$25)*$C$10)</f>
        <v/>
      </c>
      <c r="H1677" s="61">
        <f>+H1676-IF(H$18&gt;74,(H1676/H$25)*$C$10)</f>
        <v/>
      </c>
      <c r="I1677" s="61">
        <f>+I1676-IF(I$18&gt;74,(I1676/I$25)*$C$10)</f>
        <v/>
      </c>
      <c r="J1677" s="61">
        <f>+J1676-IF(J$18&gt;74,(J1676/J$25)*$C$10)</f>
        <v/>
      </c>
      <c r="K1677" s="61">
        <f>+K1676-IF(K$18&gt;74,(K1676/K$25)*$C$10)</f>
        <v/>
      </c>
      <c r="L1677" s="61">
        <f>+L1676-IF(L$18&gt;74,(L1676/L$25)*$C$10)</f>
        <v/>
      </c>
      <c r="M1677" s="61">
        <f>+M1676-IF(M$18&gt;74,(M1676/M$25)*$C$10)</f>
        <v/>
      </c>
      <c r="N1677" s="61">
        <f>+N1676-IF(N$18&gt;74,(N1676/N$25)*$C$10)</f>
        <v/>
      </c>
      <c r="O1677" s="61">
        <f>+O1676-IF(O$18&gt;74,(O1676/O$25)*$C$10)</f>
        <v/>
      </c>
      <c r="P1677" s="61">
        <f>+P1676-IF(P$18&gt;74,(P1676/P$25)*$C$10)</f>
        <v/>
      </c>
      <c r="Q1677" s="61">
        <f>+Q1676-IF(Q$18&gt;74,(Q1676/Q$25)*$C$10)</f>
        <v/>
      </c>
      <c r="R1677" s="61">
        <f>+R1676-IF(R$18&gt;74,(R1676/R$25)*$C$10)</f>
        <v/>
      </c>
      <c r="S1677" s="61">
        <f>+S1676-IF(S$18&gt;74,(S1676/S$25)*$C$10)</f>
        <v/>
      </c>
      <c r="T1677" s="61">
        <f>+T1676-IF(T$18&gt;74,(T1676/T$25)*$C$10)</f>
        <v/>
      </c>
      <c r="U1677" s="61">
        <f>+U1676-IF(U$18&gt;74,(U1676/U$25)*$C$10)</f>
        <v/>
      </c>
      <c r="V1677" s="61">
        <f>+V1676-IF(V$18&gt;74,(V1676/V$25)*$C$10)</f>
        <v/>
      </c>
      <c r="W1677" s="61">
        <f>+W1676-IF(W$18&gt;74,(W1676/W$25)*$C$10)</f>
        <v/>
      </c>
      <c r="X1677" s="61">
        <f>+X1676-IF(X$18&gt;74,(X1676/X$25)*$C$10)</f>
        <v/>
      </c>
      <c r="Y1677" s="61">
        <f>+Y1676-IF(Y$18&gt;74,(Y1676/Y$25)*$C$10)</f>
        <v/>
      </c>
      <c r="Z1677" s="61">
        <f>+Z1676-IF(Z$18&gt;74,(Z1676/Z$25)*$C$10)</f>
        <v/>
      </c>
      <c r="AA1677" s="61">
        <f>+AA1676-IF(AA$18&gt;74,(AA1676/AA$25)*$C$10)</f>
        <v/>
      </c>
      <c r="AB1677" s="61">
        <f>+AB1676-IF(AB$18&gt;74,(AB1676/AB$25)*$C$10)</f>
        <v/>
      </c>
      <c r="AC1677" s="61">
        <f>+AC1676-IF(AC$18&gt;74,(AC1676/AC$25)*$C$10)</f>
        <v/>
      </c>
      <c r="AD1677" s="61">
        <f>+AD1676-IF(AD$18&gt;74,(AD1676/AD$25)*$C$10)</f>
        <v/>
      </c>
      <c r="AE1677" s="61">
        <f>+AE1676-IF(AE$18&gt;74,(AE1676/AE$25)*$C$10)</f>
        <v/>
      </c>
      <c r="AF1677" s="61">
        <f>+AF1676-IF(AF$18&gt;74,(AF1676/AF$25)*$C$10)</f>
        <v/>
      </c>
      <c r="AG1677" s="61">
        <f>+AG1676-IF(AG$18&gt;74,(AG1676/AG$25)*$C$10)</f>
        <v/>
      </c>
      <c r="AH1677" s="61">
        <f>+AH1676-IF(AH$18&gt;74,(AH1676/AH$25)*$C$10)</f>
        <v/>
      </c>
      <c r="AI1677" s="61">
        <f>+AI1676-IF(AI$18&gt;74,(AI1676/AI$25)*$C$10)</f>
        <v/>
      </c>
      <c r="AJ1677" s="61">
        <f>+AJ1676-IF(AJ$18&gt;74,(AJ1676/AJ$25)*$C$10)</f>
        <v/>
      </c>
      <c r="AK1677" s="61">
        <f>+AK1676-IF(AK$18&gt;74,(AK1676/AK$25)*$C$10)</f>
        <v/>
      </c>
      <c r="AL1677" s="61">
        <f>+AL1676-IF(AL$18&gt;74,(AL1676/AL$25)*$C$10)</f>
        <v/>
      </c>
      <c r="AM1677" s="61">
        <f>+AM1676-IF(AM$18&gt;74,(AM1676/AM$25)*$C$10)</f>
        <v/>
      </c>
      <c r="AN1677" s="61">
        <f>+AN1676-IF(AN$18&gt;74,(AN1676/AN$25)*$C$10)</f>
        <v/>
      </c>
      <c r="AO1677" s="61">
        <f>+AO1676-IF(AO$18&gt;74,(AO1676/AO$25)*$C$10)</f>
        <v/>
      </c>
      <c r="AP1677" s="61">
        <f>+AP1676-IF(AP$18&gt;74,(AP1676/AP$25)*$C$10)</f>
        <v/>
      </c>
      <c r="AQ1677" s="61">
        <f>+AQ1676-IF(AQ$18&gt;74,(AQ1676/AQ$25)*$C$10)</f>
        <v/>
      </c>
      <c r="AR1677" s="61">
        <f>+AR1676-IF(AR$18&gt;74,(AR1676/AR$25)*$C$10)</f>
        <v/>
      </c>
      <c r="AS1677" s="61">
        <f>+AS1676-IF(AS$18&gt;74,(AS1676/AS$25)*$C$10)</f>
        <v/>
      </c>
      <c r="AT1677" s="61">
        <f>+AT1676-IF(AT$18&gt;74,(AT1676/AT$25)*$C$10)</f>
        <v/>
      </c>
      <c r="AU1677" s="61">
        <f>+AU1676-IF(AU$18&gt;74,(AU1676/AU$25)*$C$10)</f>
        <v/>
      </c>
      <c r="AV1677" s="61">
        <f>+AV1676-IF(AV$18&gt;74,(AV1676/AV$25)*$C$10)</f>
        <v/>
      </c>
      <c r="AW1677" s="61">
        <f>+AW1676-IF(AW$18&gt;74,(AW1676/AW$25)*$C$10)</f>
        <v/>
      </c>
      <c r="AX1677" s="35">
        <f>IF(AW1677&gt;0,1,0)</f>
        <v/>
      </c>
      <c r="AY1677" s="35">
        <f>IF(AL1677&gt;0,1,0)</f>
        <v/>
      </c>
      <c r="AZ1677" s="35">
        <f>IF(AG1677&gt;0,1,0)</f>
        <v/>
      </c>
      <c r="BA1677" s="35">
        <f>IF(AB1677&gt;0,1,0)</f>
        <v/>
      </c>
      <c r="BB1677" s="35">
        <f>IF(W1677&gt;0,1,0)</f>
        <v/>
      </c>
    </row>
    <row r="1678">
      <c r="B1678" s="154" t="inlineStr">
        <is>
          <t>trial 826</t>
        </is>
      </c>
      <c r="C1678" s="155">
        <f>+start-C1675</f>
        <v/>
      </c>
      <c r="D1678" s="156">
        <f>IF((C1678&lt;=0),0,((C1678-D$24)*Stock*(_xlfn.NORM.INV(RAND(),stock_ave,stock_std))+(C1678-D$24)*Bonds*(_xlfn.NORM.INV(RAND(),bond_ave,bond_std))+(C1678-D$24)*cash*(_xlfn.NORM.INV(RAND(),cash_ave,cash_std))+(C1678-D$24)))</f>
        <v/>
      </c>
      <c r="E1678" s="156">
        <f>IF((D1678&lt;=0),0,((D1678-E$24)*Stock*(_xlfn.NORM.INV(RAND(),stock_ave,stock_std))+(D1678-E$24)*Bonds*(_xlfn.NORM.INV(RAND(),bond_ave,bond_std))+(D1678-E$24)*cash*(_xlfn.NORM.INV(RAND(),cash_ave,cash_std))+(D1678-E$24)))</f>
        <v/>
      </c>
      <c r="F1678" s="156">
        <f>IF((E1678&lt;=0),0,((E1678-F$24)*Stock*(_xlfn.NORM.INV(RAND(),stock_ave,stock_std))+(E1678-F$24)*Bonds*(_xlfn.NORM.INV(RAND(),bond_ave,bond_std))+(E1678-F$24)*cash*(_xlfn.NORM.INV(RAND(),cash_ave,cash_std))+(E1678-F$24)))</f>
        <v/>
      </c>
      <c r="G1678" s="156">
        <f>IF((F1678&lt;=0),0,((F1678-G$24)*Stock*(_xlfn.NORM.INV(RAND(),stock_ave,stock_std))+(F1678-G$24)*Bonds*(_xlfn.NORM.INV(RAND(),bond_ave,bond_std))+(F1678-G$24)*cash*(_xlfn.NORM.INV(RAND(),cash_ave,cash_std))+(F1678-G$24)))</f>
        <v/>
      </c>
      <c r="H1678" s="156">
        <f>IF((G1678&lt;=0),0,((G1678-H$24)*Stock*(_xlfn.NORM.INV(RAND(),stock_ave,stock_std))+(G1678-H$24)*Bonds*(_xlfn.NORM.INV(RAND(),bond_ave,bond_std))+(G1678-H$24)*cash*(_xlfn.NORM.INV(RAND(),cash_ave,cash_std))+(G1678-H$24)))</f>
        <v/>
      </c>
      <c r="I1678" s="156">
        <f>IF((H1678&lt;=0),0,((H1678-I$24)*Stock*(_xlfn.NORM.INV(RAND(),stock_ave,stock_std))+(H1678-I$24)*Bonds*(_xlfn.NORM.INV(RAND(),bond_ave,bond_std))+(H1678-I$24)*cash*(_xlfn.NORM.INV(RAND(),cash_ave,cash_std))+(H1678-I$24)))</f>
        <v/>
      </c>
      <c r="J1678" s="156">
        <f>IF((I1678&lt;=0),0,((I1678-J$24)*Stock*(_xlfn.NORM.INV(RAND(),stock_ave,stock_std))+(I1678-J$24)*Bonds*(_xlfn.NORM.INV(RAND(),bond_ave,bond_std))+(I1678-J$24)*cash*(_xlfn.NORM.INV(RAND(),cash_ave,cash_std))+(I1678-J$24)))</f>
        <v/>
      </c>
      <c r="K1678" s="156">
        <f>IF((J1678&lt;=0),0,((J1678-K$24)*Stock*(_xlfn.NORM.INV(RAND(),stock_ave,stock_std))+(J1678-K$24)*Bonds*(_xlfn.NORM.INV(RAND(),bond_ave,bond_std))+(J1678-K$24)*cash*(_xlfn.NORM.INV(RAND(),cash_ave,cash_std))+(J1678-K$24)))</f>
        <v/>
      </c>
      <c r="L1678" s="156">
        <f>IF((K1678&lt;=0),0,((K1678-L$24)*Stock*(_xlfn.NORM.INV(RAND(),stock_ave,stock_std))+(K1678-L$24)*Bonds*(_xlfn.NORM.INV(RAND(),bond_ave,bond_std))+(K1678-L$24)*cash*(_xlfn.NORM.INV(RAND(),cash_ave,cash_std))+(K1678-L$24)))</f>
        <v/>
      </c>
      <c r="M1678" s="156">
        <f>IF((L1678&lt;=0),0,((L1678-M$24)*Stock*(_xlfn.NORM.INV(RAND(),stock_ave,stock_std))+(L1678-M$24)*Bonds*(_xlfn.NORM.INV(RAND(),bond_ave,bond_std))+(L1678-M$24)*cash*(_xlfn.NORM.INV(RAND(),cash_ave,cash_std))+(L1678-M$24)))</f>
        <v/>
      </c>
      <c r="N1678" s="156">
        <f>IF((M1678&lt;=0),0,((M1678-N$24)*Stock*(_xlfn.NORM.INV(RAND(),stock_ave,stock_std))+(M1678-N$24)*Bonds*(_xlfn.NORM.INV(RAND(),bond_ave,bond_std))+(M1678-N$24)*cash*(_xlfn.NORM.INV(RAND(),cash_ave,cash_std))+(M1678-N$24)))</f>
        <v/>
      </c>
      <c r="O1678" s="156">
        <f>IF((N1678&lt;=0),0,((N1678-O$24)*Stock*(_xlfn.NORM.INV(RAND(),stock_ave,stock_std))+(N1678-O$24)*Bonds*(_xlfn.NORM.INV(RAND(),bond_ave,bond_std))+(N1678-O$24)*cash*(_xlfn.NORM.INV(RAND(),cash_ave,cash_std))+(N1678-O$24)))</f>
        <v/>
      </c>
      <c r="P1678" s="156">
        <f>IF((O1678&lt;=0),0,((O1678-P$24)*Stock*(_xlfn.NORM.INV(RAND(),stock_ave,stock_std))+(O1678-P$24)*Bonds*(_xlfn.NORM.INV(RAND(),bond_ave,bond_std))+(O1678-P$24)*cash*(_xlfn.NORM.INV(RAND(),cash_ave,cash_std))+(O1678-P$24)))</f>
        <v/>
      </c>
      <c r="Q1678" s="156">
        <f>IF((P1678&lt;=0),0,((P1678-Q$24)*Stock*(_xlfn.NORM.INV(RAND(),stock_ave,stock_std))+(P1678-Q$24)*Bonds*(_xlfn.NORM.INV(RAND(),bond_ave,bond_std))+(P1678-Q$24)*cash*(_xlfn.NORM.INV(RAND(),cash_ave,cash_std))+(P1678-Q$24)))</f>
        <v/>
      </c>
      <c r="R1678" s="156">
        <f>IF((Q1678&lt;=0),0,((Q1678-R$24)*Stock*(_xlfn.NORM.INV(RAND(),stock_ave,stock_std))+(Q1678-R$24)*Bonds*(_xlfn.NORM.INV(RAND(),bond_ave,bond_std))+(Q1678-R$24)*cash*(_xlfn.NORM.INV(RAND(),cash_ave,cash_std))+(Q1678-R$24)))</f>
        <v/>
      </c>
      <c r="S1678" s="156">
        <f>IF((R1678&lt;=0),0,((R1678-S$24)*Stock*(_xlfn.NORM.INV(RAND(),stock_ave,stock_std))+(R1678-S$24)*Bonds*(_xlfn.NORM.INV(RAND(),bond_ave,bond_std))+(R1678-S$24)*cash*(_xlfn.NORM.INV(RAND(),cash_ave,cash_std))+(R1678-S$24)))</f>
        <v/>
      </c>
      <c r="T1678" s="156">
        <f>IF((S1678&lt;=0),0,((S1678-T$24)*Stock*(_xlfn.NORM.INV(RAND(),stock_ave,stock_std))+(S1678-T$24)*Bonds*(_xlfn.NORM.INV(RAND(),bond_ave,bond_std))+(S1678-T$24)*cash*(_xlfn.NORM.INV(RAND(),cash_ave,cash_std))+(S1678-T$24)))</f>
        <v/>
      </c>
      <c r="U1678" s="156">
        <f>IF((T1678&lt;=0),0,((T1678-U$24)*Stock*(_xlfn.NORM.INV(RAND(),stock_ave,stock_std))+(T1678-U$24)*Bonds*(_xlfn.NORM.INV(RAND(),bond_ave,bond_std))+(T1678-U$24)*cash*(_xlfn.NORM.INV(RAND(),cash_ave,cash_std))+(T1678-U$24)))</f>
        <v/>
      </c>
      <c r="V1678" s="156">
        <f>IF((U1678&lt;=0),0,((U1678-V$24)*Stock*(_xlfn.NORM.INV(RAND(),stock_ave,stock_std))+(U1678-V$24)*Bonds*(_xlfn.NORM.INV(RAND(),bond_ave,bond_std))+(U1678-V$24)*cash*(_xlfn.NORM.INV(RAND(),cash_ave,cash_std))+(U1678-V$24)))</f>
        <v/>
      </c>
      <c r="W1678" s="156">
        <f>IF((V1678&lt;=0),0,((V1678-W$24)*Stock*(_xlfn.NORM.INV(RAND(),stock_ave,stock_std))+(V1678-W$24)*Bonds*(_xlfn.NORM.INV(RAND(),bond_ave,bond_std))+(V1678-W$24)*cash*(_xlfn.NORM.INV(RAND(),cash_ave,cash_std))+(V1678-W$24)))</f>
        <v/>
      </c>
      <c r="X1678" s="156">
        <f>IF((W1678&lt;=0),0,((W1678-X$24)*Stock*(_xlfn.NORM.INV(RAND(),stock_ave,stock_std))+(W1678-X$24)*Bonds*(_xlfn.NORM.INV(RAND(),bond_ave,bond_std))+(W1678-X$24)*cash*(_xlfn.NORM.INV(RAND(),cash_ave,cash_std))+(W1678-X$24)))</f>
        <v/>
      </c>
      <c r="Y1678" s="156">
        <f>IF((X1678&lt;=0),0,((X1678-Y$24)*Stock*(_xlfn.NORM.INV(RAND(),stock_ave,stock_std))+(X1678-Y$24)*Bonds*(_xlfn.NORM.INV(RAND(),bond_ave,bond_std))+(X1678-Y$24)*cash*(_xlfn.NORM.INV(RAND(),cash_ave,cash_std))+(X1678-Y$24)))</f>
        <v/>
      </c>
      <c r="Z1678" s="156">
        <f>IF((Y1678&lt;=0),0,((Y1678-Z$24)*Stock*(_xlfn.NORM.INV(RAND(),stock_ave,stock_std))+(Y1678-Z$24)*Bonds*(_xlfn.NORM.INV(RAND(),bond_ave,bond_std))+(Y1678-Z$24)*cash*(_xlfn.NORM.INV(RAND(),cash_ave,cash_std))+(Y1678-Z$24)))</f>
        <v/>
      </c>
      <c r="AA1678" s="156">
        <f>IF((Z1678&lt;=0),0,((Z1678-AA$24)*Stock*(_xlfn.NORM.INV(RAND(),stock_ave,stock_std))+(Z1678-AA$24)*Bonds*(_xlfn.NORM.INV(RAND(),bond_ave,bond_std))+(Z1678-AA$24)*cash*(_xlfn.NORM.INV(RAND(),cash_ave,cash_std))+(Z1678-AA$24)))</f>
        <v/>
      </c>
      <c r="AB1678" s="156">
        <f>IF((AA1678&lt;=0),0,((AA1678-AB$24)*Stock*(_xlfn.NORM.INV(RAND(),stock_ave,stock_std))+(AA1678-AB$24)*Bonds*(_xlfn.NORM.INV(RAND(),bond_ave,bond_std))+(AA1678-AB$24)*cash*(_xlfn.NORM.INV(RAND(),cash_ave,cash_std))+(AA1678-AB$24)))</f>
        <v/>
      </c>
      <c r="AC1678" s="156">
        <f>IF((AB1678&lt;=0),0,((AB1678-AC$24)*Stock*(_xlfn.NORM.INV(RAND(),stock_ave,stock_std))+(AB1678-AC$24)*Bonds*(_xlfn.NORM.INV(RAND(),bond_ave,bond_std))+(AB1678-AC$24)*cash*(_xlfn.NORM.INV(RAND(),cash_ave,cash_std))+(AB1678-AC$24)))</f>
        <v/>
      </c>
      <c r="AD1678" s="156">
        <f>IF((AC1678&lt;=0),0,((AC1678-AD$24)*Stock*(_xlfn.NORM.INV(RAND(),stock_ave,stock_std))+(AC1678-AD$24)*Bonds*(_xlfn.NORM.INV(RAND(),bond_ave,bond_std))+(AC1678-AD$24)*cash*(_xlfn.NORM.INV(RAND(),cash_ave,cash_std))+(AC1678-AD$24)))</f>
        <v/>
      </c>
      <c r="AE1678" s="156">
        <f>IF((AD1678&lt;=0),0,((AD1678-AE$24)*Stock*(_xlfn.NORM.INV(RAND(),stock_ave,stock_std))+(AD1678-AE$24)*Bonds*(_xlfn.NORM.INV(RAND(),bond_ave,bond_std))+(AD1678-AE$24)*cash*(_xlfn.NORM.INV(RAND(),cash_ave,cash_std))+(AD1678-AE$24)))</f>
        <v/>
      </c>
      <c r="AF1678" s="156">
        <f>IF((AE1678&lt;=0),0,((AE1678-AF$24)*Stock*(_xlfn.NORM.INV(RAND(),stock_ave,stock_std))+(AE1678-AF$24)*Bonds*(_xlfn.NORM.INV(RAND(),bond_ave,bond_std))+(AE1678-AF$24)*cash*(_xlfn.NORM.INV(RAND(),cash_ave,cash_std))+(AE1678-AF$24)))</f>
        <v/>
      </c>
      <c r="AG1678" s="156">
        <f>IF((AF1678&lt;=0),0,((AF1678-AG$24)*Stock*(_xlfn.NORM.INV(RAND(),stock_ave,stock_std))+(AF1678-AG$24)*Bonds*(_xlfn.NORM.INV(RAND(),bond_ave,bond_std))+(AF1678-AG$24)*cash*(_xlfn.NORM.INV(RAND(),cash_ave,cash_std))+(AF1678-AG$24)))</f>
        <v/>
      </c>
      <c r="AH1678" s="156">
        <f>IF((AG1678&lt;=0),0,((AG1678-AH$24)*Stock*(_xlfn.NORM.INV(RAND(),stock_ave,stock_std))+(AG1678-AH$24)*Bonds*(_xlfn.NORM.INV(RAND(),bond_ave,bond_std))+(AG1678-AH$24)*cash*(_xlfn.NORM.INV(RAND(),cash_ave,cash_std))+(AG1678-AH$24)))</f>
        <v/>
      </c>
      <c r="AI1678" s="156">
        <f>IF((AH1678&lt;=0),0,((AH1678-AI$24)*Stock*(_xlfn.NORM.INV(RAND(),stock_ave,stock_std))+(AH1678-AI$24)*Bonds*(_xlfn.NORM.INV(RAND(),bond_ave,bond_std))+(AH1678-AI$24)*cash*(_xlfn.NORM.INV(RAND(),cash_ave,cash_std))+(AH1678-AI$24)))</f>
        <v/>
      </c>
      <c r="AJ1678" s="156">
        <f>IF((AI1678&lt;=0),0,((AI1678-AJ$24)*Stock*(_xlfn.NORM.INV(RAND(),stock_ave,stock_std))+(AI1678-AJ$24)*Bonds*(_xlfn.NORM.INV(RAND(),bond_ave,bond_std))+(AI1678-AJ$24)*cash*(_xlfn.NORM.INV(RAND(),cash_ave,cash_std))+(AI1678-AJ$24)))</f>
        <v/>
      </c>
      <c r="AK1678" s="156">
        <f>IF((AJ1678&lt;=0),0,((AJ1678-AK$24)*Stock*(_xlfn.NORM.INV(RAND(),stock_ave,stock_std))+(AJ1678-AK$24)*Bonds*(_xlfn.NORM.INV(RAND(),bond_ave,bond_std))+(AJ1678-AK$24)*cash*(_xlfn.NORM.INV(RAND(),cash_ave,cash_std))+(AJ1678-AK$24)))</f>
        <v/>
      </c>
      <c r="AL1678" s="156">
        <f>IF((AK1678&lt;=0),0,((AK1678-AL$24)*Stock*(_xlfn.NORM.INV(RAND(),stock_ave,stock_std))+(AK1678-AL$24)*Bonds*(_xlfn.NORM.INV(RAND(),bond_ave,bond_std))+(AK1678-AL$24)*cash*(_xlfn.NORM.INV(RAND(),cash_ave,cash_std))+(AK1678-AL$24)))</f>
        <v/>
      </c>
      <c r="AM1678" s="156">
        <f>IF((AL1678&lt;=0),0,((AL1678-AM$24)*Stock*(_xlfn.NORM.INV(RAND(),stock_ave,stock_std))+(AL1678-AM$24)*Bonds*(_xlfn.NORM.INV(RAND(),bond_ave,bond_std))+(AL1678-AM$24)*cash*(_xlfn.NORM.INV(RAND(),cash_ave,cash_std))+(AL1678-AM$24)))</f>
        <v/>
      </c>
      <c r="AN1678" s="156">
        <f>IF((AM1678&lt;=0),0,((AM1678-AN$24)*Stock*(_xlfn.NORM.INV(RAND(),stock_ave,stock_std))+(AM1678-AN$24)*Bonds*(_xlfn.NORM.INV(RAND(),bond_ave,bond_std))+(AM1678-AN$24)*cash*(_xlfn.NORM.INV(RAND(),cash_ave,cash_std))+(AM1678-AN$24)))</f>
        <v/>
      </c>
      <c r="AO1678" s="156">
        <f>IF((AN1678&lt;=0),0,((AN1678-AO$24)*Stock*(_xlfn.NORM.INV(RAND(),stock_ave,stock_std))+(AN1678-AO$24)*Bonds*(_xlfn.NORM.INV(RAND(),bond_ave,bond_std))+(AN1678-AO$24)*cash*(_xlfn.NORM.INV(RAND(),cash_ave,cash_std))+(AN1678-AO$24)))</f>
        <v/>
      </c>
      <c r="AP1678" s="156">
        <f>IF((AO1678&lt;=0),0,((AO1678-AP$24)*Stock*(_xlfn.NORM.INV(RAND(),stock_ave,stock_std))+(AO1678-AP$24)*Bonds*(_xlfn.NORM.INV(RAND(),bond_ave,bond_std))+(AO1678-AP$24)*cash*(_xlfn.NORM.INV(RAND(),cash_ave,cash_std))+(AO1678-AP$24)))</f>
        <v/>
      </c>
      <c r="AQ1678" s="156">
        <f>IF((AP1678&lt;=0),0,((AP1678-AQ$24)*Stock*(_xlfn.NORM.INV(RAND(),stock_ave,stock_std))+(AP1678-AQ$24)*Bonds*(_xlfn.NORM.INV(RAND(),bond_ave,bond_std))+(AP1678-AQ$24)*cash*(_xlfn.NORM.INV(RAND(),cash_ave,cash_std))+(AP1678-AQ$24)))</f>
        <v/>
      </c>
      <c r="AR1678" s="156">
        <f>IF((AQ1678&lt;=0),0,((AQ1678-AR$24)*Stock*(_xlfn.NORM.INV(RAND(),stock_ave,stock_std))+(AQ1678-AR$24)*Bonds*(_xlfn.NORM.INV(RAND(),bond_ave,bond_std))+(AQ1678-AR$24)*cash*(_xlfn.NORM.INV(RAND(),cash_ave,cash_std))+(AQ1678-AR$24)))</f>
        <v/>
      </c>
      <c r="AS1678" s="156">
        <f>IF((AR1678&lt;=0),0,((AR1678-AS$24)*Stock*(_xlfn.NORM.INV(RAND(),stock_ave,stock_std))+(AR1678-AS$24)*Bonds*(_xlfn.NORM.INV(RAND(),bond_ave,bond_std))+(AR1678-AS$24)*cash*(_xlfn.NORM.INV(RAND(),cash_ave,cash_std))+(AR1678-AS$24)))</f>
        <v/>
      </c>
      <c r="AT1678" s="156">
        <f>IF((AS1678&lt;=0),0,((AS1678-AT$24)*Stock*(_xlfn.NORM.INV(RAND(),stock_ave,stock_std))+(AS1678-AT$24)*Bonds*(_xlfn.NORM.INV(RAND(),bond_ave,bond_std))+(AS1678-AT$24)*cash*(_xlfn.NORM.INV(RAND(),cash_ave,cash_std))+(AS1678-AT$24)))</f>
        <v/>
      </c>
      <c r="AU1678" s="156">
        <f>IF((AT1678&lt;=0),0,((AT1678-AU$24)*Stock*(_xlfn.NORM.INV(RAND(),stock_ave,stock_std))+(AT1678-AU$24)*Bonds*(_xlfn.NORM.INV(RAND(),bond_ave,bond_std))+(AT1678-AU$24)*cash*(_xlfn.NORM.INV(RAND(),cash_ave,cash_std))+(AT1678-AU$24)))</f>
        <v/>
      </c>
      <c r="AV1678" s="156">
        <f>IF((AU1678&lt;=0),0,((AU1678-AV$24)*Stock*(_xlfn.NORM.INV(RAND(),stock_ave,stock_std))+(AU1678-AV$24)*Bonds*(_xlfn.NORM.INV(RAND(),bond_ave,bond_std))+(AU1678-AV$24)*cash*(_xlfn.NORM.INV(RAND(),cash_ave,cash_std))+(AU1678-AV$24)))</f>
        <v/>
      </c>
      <c r="AW1678" s="156">
        <f>IF((AV1678&lt;=0),0,((AV1678-AW$24)*Stock*(_xlfn.NORM.INV(RAND(),stock_ave,stock_std))+(AV1678-AW$24)*Bonds*(_xlfn.NORM.INV(RAND(),bond_ave,bond_std))+(AV1678-AW$24)*cash*(_xlfn.NORM.INV(RAND(),cash_ave,cash_std))+(AV1678-AW$24)))</f>
        <v/>
      </c>
      <c r="AX1678" s="159" t="n"/>
      <c r="AY1678" s="159" t="n"/>
      <c r="AZ1678" s="159" t="n"/>
      <c r="BA1678" s="159" t="n"/>
      <c r="BB1678" s="159" t="n"/>
    </row>
    <row r="1679">
      <c r="C1679" s="147" t="n"/>
      <c r="D1679" s="61">
        <f>+D1678-IF(D$18&gt;74,(D1678/D$25)*$C$10)</f>
        <v/>
      </c>
      <c r="E1679" s="61">
        <f>+E1678-IF(E$18&gt;74,(E1678/E$25)*$C$10)</f>
        <v/>
      </c>
      <c r="F1679" s="61">
        <f>+F1678-IF(F$18&gt;74,(F1678/F$25)*$C$10)</f>
        <v/>
      </c>
      <c r="G1679" s="61">
        <f>+G1678-IF(G$18&gt;74,(G1678/G$25)*$C$10)</f>
        <v/>
      </c>
      <c r="H1679" s="61">
        <f>+H1678-IF(H$18&gt;74,(H1678/H$25)*$C$10)</f>
        <v/>
      </c>
      <c r="I1679" s="61">
        <f>+I1678-IF(I$18&gt;74,(I1678/I$25)*$C$10)</f>
        <v/>
      </c>
      <c r="J1679" s="61">
        <f>+J1678-IF(J$18&gt;74,(J1678/J$25)*$C$10)</f>
        <v/>
      </c>
      <c r="K1679" s="61">
        <f>+K1678-IF(K$18&gt;74,(K1678/K$25)*$C$10)</f>
        <v/>
      </c>
      <c r="L1679" s="61">
        <f>+L1678-IF(L$18&gt;74,(L1678/L$25)*$C$10)</f>
        <v/>
      </c>
      <c r="M1679" s="61">
        <f>+M1678-IF(M$18&gt;74,(M1678/M$25)*$C$10)</f>
        <v/>
      </c>
      <c r="N1679" s="61">
        <f>+N1678-IF(N$18&gt;74,(N1678/N$25)*$C$10)</f>
        <v/>
      </c>
      <c r="O1679" s="61">
        <f>+O1678-IF(O$18&gt;74,(O1678/O$25)*$C$10)</f>
        <v/>
      </c>
      <c r="P1679" s="61">
        <f>+P1678-IF(P$18&gt;74,(P1678/P$25)*$C$10)</f>
        <v/>
      </c>
      <c r="Q1679" s="61">
        <f>+Q1678-IF(Q$18&gt;74,(Q1678/Q$25)*$C$10)</f>
        <v/>
      </c>
      <c r="R1679" s="61">
        <f>+R1678-IF(R$18&gt;74,(R1678/R$25)*$C$10)</f>
        <v/>
      </c>
      <c r="S1679" s="61">
        <f>+S1678-IF(S$18&gt;74,(S1678/S$25)*$C$10)</f>
        <v/>
      </c>
      <c r="T1679" s="61">
        <f>+T1678-IF(T$18&gt;74,(T1678/T$25)*$C$10)</f>
        <v/>
      </c>
      <c r="U1679" s="61">
        <f>+U1678-IF(U$18&gt;74,(U1678/U$25)*$C$10)</f>
        <v/>
      </c>
      <c r="V1679" s="61">
        <f>+V1678-IF(V$18&gt;74,(V1678/V$25)*$C$10)</f>
        <v/>
      </c>
      <c r="W1679" s="61">
        <f>+W1678-IF(W$18&gt;74,(W1678/W$25)*$C$10)</f>
        <v/>
      </c>
      <c r="X1679" s="61">
        <f>+X1678-IF(X$18&gt;74,(X1678/X$25)*$C$10)</f>
        <v/>
      </c>
      <c r="Y1679" s="61">
        <f>+Y1678-IF(Y$18&gt;74,(Y1678/Y$25)*$C$10)</f>
        <v/>
      </c>
      <c r="Z1679" s="61">
        <f>+Z1678-IF(Z$18&gt;74,(Z1678/Z$25)*$C$10)</f>
        <v/>
      </c>
      <c r="AA1679" s="61">
        <f>+AA1678-IF(AA$18&gt;74,(AA1678/AA$25)*$C$10)</f>
        <v/>
      </c>
      <c r="AB1679" s="61">
        <f>+AB1678-IF(AB$18&gt;74,(AB1678/AB$25)*$C$10)</f>
        <v/>
      </c>
      <c r="AC1679" s="61">
        <f>+AC1678-IF(AC$18&gt;74,(AC1678/AC$25)*$C$10)</f>
        <v/>
      </c>
      <c r="AD1679" s="61">
        <f>+AD1678-IF(AD$18&gt;74,(AD1678/AD$25)*$C$10)</f>
        <v/>
      </c>
      <c r="AE1679" s="61">
        <f>+AE1678-IF(AE$18&gt;74,(AE1678/AE$25)*$C$10)</f>
        <v/>
      </c>
      <c r="AF1679" s="61">
        <f>+AF1678-IF(AF$18&gt;74,(AF1678/AF$25)*$C$10)</f>
        <v/>
      </c>
      <c r="AG1679" s="61">
        <f>+AG1678-IF(AG$18&gt;74,(AG1678/AG$25)*$C$10)</f>
        <v/>
      </c>
      <c r="AH1679" s="61">
        <f>+AH1678-IF(AH$18&gt;74,(AH1678/AH$25)*$C$10)</f>
        <v/>
      </c>
      <c r="AI1679" s="61">
        <f>+AI1678-IF(AI$18&gt;74,(AI1678/AI$25)*$C$10)</f>
        <v/>
      </c>
      <c r="AJ1679" s="61">
        <f>+AJ1678-IF(AJ$18&gt;74,(AJ1678/AJ$25)*$C$10)</f>
        <v/>
      </c>
      <c r="AK1679" s="61">
        <f>+AK1678-IF(AK$18&gt;74,(AK1678/AK$25)*$C$10)</f>
        <v/>
      </c>
      <c r="AL1679" s="61">
        <f>+AL1678-IF(AL$18&gt;74,(AL1678/AL$25)*$C$10)</f>
        <v/>
      </c>
      <c r="AM1679" s="61">
        <f>+AM1678-IF(AM$18&gt;74,(AM1678/AM$25)*$C$10)</f>
        <v/>
      </c>
      <c r="AN1679" s="61">
        <f>+AN1678-IF(AN$18&gt;74,(AN1678/AN$25)*$C$10)</f>
        <v/>
      </c>
      <c r="AO1679" s="61">
        <f>+AO1678-IF(AO$18&gt;74,(AO1678/AO$25)*$C$10)</f>
        <v/>
      </c>
      <c r="AP1679" s="61">
        <f>+AP1678-IF(AP$18&gt;74,(AP1678/AP$25)*$C$10)</f>
        <v/>
      </c>
      <c r="AQ1679" s="61">
        <f>+AQ1678-IF(AQ$18&gt;74,(AQ1678/AQ$25)*$C$10)</f>
        <v/>
      </c>
      <c r="AR1679" s="61">
        <f>+AR1678-IF(AR$18&gt;74,(AR1678/AR$25)*$C$10)</f>
        <v/>
      </c>
      <c r="AS1679" s="61">
        <f>+AS1678-IF(AS$18&gt;74,(AS1678/AS$25)*$C$10)</f>
        <v/>
      </c>
      <c r="AT1679" s="61">
        <f>+AT1678-IF(AT$18&gt;74,(AT1678/AT$25)*$C$10)</f>
        <v/>
      </c>
      <c r="AU1679" s="61">
        <f>+AU1678-IF(AU$18&gt;74,(AU1678/AU$25)*$C$10)</f>
        <v/>
      </c>
      <c r="AV1679" s="61">
        <f>+AV1678-IF(AV$18&gt;74,(AV1678/AV$25)*$C$10)</f>
        <v/>
      </c>
      <c r="AW1679" s="61">
        <f>+AW1678-IF(AW$18&gt;74,(AW1678/AW$25)*$C$10)</f>
        <v/>
      </c>
      <c r="AX1679" s="35">
        <f>IF(AW1679&gt;0,1,0)</f>
        <v/>
      </c>
      <c r="AY1679" s="35">
        <f>IF(AL1679&gt;0,1,0)</f>
        <v/>
      </c>
      <c r="AZ1679" s="35">
        <f>IF(AG1679&gt;0,1,0)</f>
        <v/>
      </c>
      <c r="BA1679" s="35">
        <f>IF(AB1679&gt;0,1,0)</f>
        <v/>
      </c>
      <c r="BB1679" s="35">
        <f>IF(W1679&gt;0,1,0)</f>
        <v/>
      </c>
    </row>
    <row r="1680">
      <c r="B1680" s="154" t="inlineStr">
        <is>
          <t>trial 827</t>
        </is>
      </c>
      <c r="C1680" s="155">
        <f>+start-C1677</f>
        <v/>
      </c>
      <c r="D1680" s="156">
        <f>IF((C1680&lt;=0),0,((C1680-D$24)*Stock*(_xlfn.NORM.INV(RAND(),stock_ave,stock_std))+(C1680-D$24)*Bonds*(_xlfn.NORM.INV(RAND(),bond_ave,bond_std))+(C1680-D$24)*cash*(_xlfn.NORM.INV(RAND(),cash_ave,cash_std))+(C1680-D$24)))</f>
        <v/>
      </c>
      <c r="E1680" s="156">
        <f>IF((D1680&lt;=0),0,((D1680-E$24)*Stock*(_xlfn.NORM.INV(RAND(),stock_ave,stock_std))+(D1680-E$24)*Bonds*(_xlfn.NORM.INV(RAND(),bond_ave,bond_std))+(D1680-E$24)*cash*(_xlfn.NORM.INV(RAND(),cash_ave,cash_std))+(D1680-E$24)))</f>
        <v/>
      </c>
      <c r="F1680" s="156">
        <f>IF((E1680&lt;=0),0,((E1680-F$24)*Stock*(_xlfn.NORM.INV(RAND(),stock_ave,stock_std))+(E1680-F$24)*Bonds*(_xlfn.NORM.INV(RAND(),bond_ave,bond_std))+(E1680-F$24)*cash*(_xlfn.NORM.INV(RAND(),cash_ave,cash_std))+(E1680-F$24)))</f>
        <v/>
      </c>
      <c r="G1680" s="156">
        <f>IF((F1680&lt;=0),0,((F1680-G$24)*Stock*(_xlfn.NORM.INV(RAND(),stock_ave,stock_std))+(F1680-G$24)*Bonds*(_xlfn.NORM.INV(RAND(),bond_ave,bond_std))+(F1680-G$24)*cash*(_xlfn.NORM.INV(RAND(),cash_ave,cash_std))+(F1680-G$24)))</f>
        <v/>
      </c>
      <c r="H1680" s="156">
        <f>IF((G1680&lt;=0),0,((G1680-H$24)*Stock*(_xlfn.NORM.INV(RAND(),stock_ave,stock_std))+(G1680-H$24)*Bonds*(_xlfn.NORM.INV(RAND(),bond_ave,bond_std))+(G1680-H$24)*cash*(_xlfn.NORM.INV(RAND(),cash_ave,cash_std))+(G1680-H$24)))</f>
        <v/>
      </c>
      <c r="I1680" s="156">
        <f>IF((H1680&lt;=0),0,((H1680-I$24)*Stock*(_xlfn.NORM.INV(RAND(),stock_ave,stock_std))+(H1680-I$24)*Bonds*(_xlfn.NORM.INV(RAND(),bond_ave,bond_std))+(H1680-I$24)*cash*(_xlfn.NORM.INV(RAND(),cash_ave,cash_std))+(H1680-I$24)))</f>
        <v/>
      </c>
      <c r="J1680" s="156">
        <f>IF((I1680&lt;=0),0,((I1680-J$24)*Stock*(_xlfn.NORM.INV(RAND(),stock_ave,stock_std))+(I1680-J$24)*Bonds*(_xlfn.NORM.INV(RAND(),bond_ave,bond_std))+(I1680-J$24)*cash*(_xlfn.NORM.INV(RAND(),cash_ave,cash_std))+(I1680-J$24)))</f>
        <v/>
      </c>
      <c r="K1680" s="156">
        <f>IF((J1680&lt;=0),0,((J1680-K$24)*Stock*(_xlfn.NORM.INV(RAND(),stock_ave,stock_std))+(J1680-K$24)*Bonds*(_xlfn.NORM.INV(RAND(),bond_ave,bond_std))+(J1680-K$24)*cash*(_xlfn.NORM.INV(RAND(),cash_ave,cash_std))+(J1680-K$24)))</f>
        <v/>
      </c>
      <c r="L1680" s="156">
        <f>IF((K1680&lt;=0),0,((K1680-L$24)*Stock*(_xlfn.NORM.INV(RAND(),stock_ave,stock_std))+(K1680-L$24)*Bonds*(_xlfn.NORM.INV(RAND(),bond_ave,bond_std))+(K1680-L$24)*cash*(_xlfn.NORM.INV(RAND(),cash_ave,cash_std))+(K1680-L$24)))</f>
        <v/>
      </c>
      <c r="M1680" s="156">
        <f>IF((L1680&lt;=0),0,((L1680-M$24)*Stock*(_xlfn.NORM.INV(RAND(),stock_ave,stock_std))+(L1680-M$24)*Bonds*(_xlfn.NORM.INV(RAND(),bond_ave,bond_std))+(L1680-M$24)*cash*(_xlfn.NORM.INV(RAND(),cash_ave,cash_std))+(L1680-M$24)))</f>
        <v/>
      </c>
      <c r="N1680" s="156">
        <f>IF((M1680&lt;=0),0,((M1680-N$24)*Stock*(_xlfn.NORM.INV(RAND(),stock_ave,stock_std))+(M1680-N$24)*Bonds*(_xlfn.NORM.INV(RAND(),bond_ave,bond_std))+(M1680-N$24)*cash*(_xlfn.NORM.INV(RAND(),cash_ave,cash_std))+(M1680-N$24)))</f>
        <v/>
      </c>
      <c r="O1680" s="156">
        <f>IF((N1680&lt;=0),0,((N1680-O$24)*Stock*(_xlfn.NORM.INV(RAND(),stock_ave,stock_std))+(N1680-O$24)*Bonds*(_xlfn.NORM.INV(RAND(),bond_ave,bond_std))+(N1680-O$24)*cash*(_xlfn.NORM.INV(RAND(),cash_ave,cash_std))+(N1680-O$24)))</f>
        <v/>
      </c>
      <c r="P1680" s="156">
        <f>IF((O1680&lt;=0),0,((O1680-P$24)*Stock*(_xlfn.NORM.INV(RAND(),stock_ave,stock_std))+(O1680-P$24)*Bonds*(_xlfn.NORM.INV(RAND(),bond_ave,bond_std))+(O1680-P$24)*cash*(_xlfn.NORM.INV(RAND(),cash_ave,cash_std))+(O1680-P$24)))</f>
        <v/>
      </c>
      <c r="Q1680" s="156">
        <f>IF((P1680&lt;=0),0,((P1680-Q$24)*Stock*(_xlfn.NORM.INV(RAND(),stock_ave,stock_std))+(P1680-Q$24)*Bonds*(_xlfn.NORM.INV(RAND(),bond_ave,bond_std))+(P1680-Q$24)*cash*(_xlfn.NORM.INV(RAND(),cash_ave,cash_std))+(P1680-Q$24)))</f>
        <v/>
      </c>
      <c r="R1680" s="156">
        <f>IF((Q1680&lt;=0),0,((Q1680-R$24)*Stock*(_xlfn.NORM.INV(RAND(),stock_ave,stock_std))+(Q1680-R$24)*Bonds*(_xlfn.NORM.INV(RAND(),bond_ave,bond_std))+(Q1680-R$24)*cash*(_xlfn.NORM.INV(RAND(),cash_ave,cash_std))+(Q1680-R$24)))</f>
        <v/>
      </c>
      <c r="S1680" s="156">
        <f>IF((R1680&lt;=0),0,((R1680-S$24)*Stock*(_xlfn.NORM.INV(RAND(),stock_ave,stock_std))+(R1680-S$24)*Bonds*(_xlfn.NORM.INV(RAND(),bond_ave,bond_std))+(R1680-S$24)*cash*(_xlfn.NORM.INV(RAND(),cash_ave,cash_std))+(R1680-S$24)))</f>
        <v/>
      </c>
      <c r="T1680" s="156">
        <f>IF((S1680&lt;=0),0,((S1680-T$24)*Stock*(_xlfn.NORM.INV(RAND(),stock_ave,stock_std))+(S1680-T$24)*Bonds*(_xlfn.NORM.INV(RAND(),bond_ave,bond_std))+(S1680-T$24)*cash*(_xlfn.NORM.INV(RAND(),cash_ave,cash_std))+(S1680-T$24)))</f>
        <v/>
      </c>
      <c r="U1680" s="156">
        <f>IF((T1680&lt;=0),0,((T1680-U$24)*Stock*(_xlfn.NORM.INV(RAND(),stock_ave,stock_std))+(T1680-U$24)*Bonds*(_xlfn.NORM.INV(RAND(),bond_ave,bond_std))+(T1680-U$24)*cash*(_xlfn.NORM.INV(RAND(),cash_ave,cash_std))+(T1680-U$24)))</f>
        <v/>
      </c>
      <c r="V1680" s="156">
        <f>IF((U1680&lt;=0),0,((U1680-V$24)*Stock*(_xlfn.NORM.INV(RAND(),stock_ave,stock_std))+(U1680-V$24)*Bonds*(_xlfn.NORM.INV(RAND(),bond_ave,bond_std))+(U1680-V$24)*cash*(_xlfn.NORM.INV(RAND(),cash_ave,cash_std))+(U1680-V$24)))</f>
        <v/>
      </c>
      <c r="W1680" s="156">
        <f>IF((V1680&lt;=0),0,((V1680-W$24)*Stock*(_xlfn.NORM.INV(RAND(),stock_ave,stock_std))+(V1680-W$24)*Bonds*(_xlfn.NORM.INV(RAND(),bond_ave,bond_std))+(V1680-W$24)*cash*(_xlfn.NORM.INV(RAND(),cash_ave,cash_std))+(V1680-W$24)))</f>
        <v/>
      </c>
      <c r="X1680" s="156">
        <f>IF((W1680&lt;=0),0,((W1680-X$24)*Stock*(_xlfn.NORM.INV(RAND(),stock_ave,stock_std))+(W1680-X$24)*Bonds*(_xlfn.NORM.INV(RAND(),bond_ave,bond_std))+(W1680-X$24)*cash*(_xlfn.NORM.INV(RAND(),cash_ave,cash_std))+(W1680-X$24)))</f>
        <v/>
      </c>
      <c r="Y1680" s="156">
        <f>IF((X1680&lt;=0),0,((X1680-Y$24)*Stock*(_xlfn.NORM.INV(RAND(),stock_ave,stock_std))+(X1680-Y$24)*Bonds*(_xlfn.NORM.INV(RAND(),bond_ave,bond_std))+(X1680-Y$24)*cash*(_xlfn.NORM.INV(RAND(),cash_ave,cash_std))+(X1680-Y$24)))</f>
        <v/>
      </c>
      <c r="Z1680" s="156">
        <f>IF((Y1680&lt;=0),0,((Y1680-Z$24)*Stock*(_xlfn.NORM.INV(RAND(),stock_ave,stock_std))+(Y1680-Z$24)*Bonds*(_xlfn.NORM.INV(RAND(),bond_ave,bond_std))+(Y1680-Z$24)*cash*(_xlfn.NORM.INV(RAND(),cash_ave,cash_std))+(Y1680-Z$24)))</f>
        <v/>
      </c>
      <c r="AA1680" s="156">
        <f>IF((Z1680&lt;=0),0,((Z1680-AA$24)*Stock*(_xlfn.NORM.INV(RAND(),stock_ave,stock_std))+(Z1680-AA$24)*Bonds*(_xlfn.NORM.INV(RAND(),bond_ave,bond_std))+(Z1680-AA$24)*cash*(_xlfn.NORM.INV(RAND(),cash_ave,cash_std))+(Z1680-AA$24)))</f>
        <v/>
      </c>
      <c r="AB1680" s="156">
        <f>IF((AA1680&lt;=0),0,((AA1680-AB$24)*Stock*(_xlfn.NORM.INV(RAND(),stock_ave,stock_std))+(AA1680-AB$24)*Bonds*(_xlfn.NORM.INV(RAND(),bond_ave,bond_std))+(AA1680-AB$24)*cash*(_xlfn.NORM.INV(RAND(),cash_ave,cash_std))+(AA1680-AB$24)))</f>
        <v/>
      </c>
      <c r="AC1680" s="156">
        <f>IF((AB1680&lt;=0),0,((AB1680-AC$24)*Stock*(_xlfn.NORM.INV(RAND(),stock_ave,stock_std))+(AB1680-AC$24)*Bonds*(_xlfn.NORM.INV(RAND(),bond_ave,bond_std))+(AB1680-AC$24)*cash*(_xlfn.NORM.INV(RAND(),cash_ave,cash_std))+(AB1680-AC$24)))</f>
        <v/>
      </c>
      <c r="AD1680" s="156">
        <f>IF((AC1680&lt;=0),0,((AC1680-AD$24)*Stock*(_xlfn.NORM.INV(RAND(),stock_ave,stock_std))+(AC1680-AD$24)*Bonds*(_xlfn.NORM.INV(RAND(),bond_ave,bond_std))+(AC1680-AD$24)*cash*(_xlfn.NORM.INV(RAND(),cash_ave,cash_std))+(AC1680-AD$24)))</f>
        <v/>
      </c>
      <c r="AE1680" s="156">
        <f>IF((AD1680&lt;=0),0,((AD1680-AE$24)*Stock*(_xlfn.NORM.INV(RAND(),stock_ave,stock_std))+(AD1680-AE$24)*Bonds*(_xlfn.NORM.INV(RAND(),bond_ave,bond_std))+(AD1680-AE$24)*cash*(_xlfn.NORM.INV(RAND(),cash_ave,cash_std))+(AD1680-AE$24)))</f>
        <v/>
      </c>
      <c r="AF1680" s="156">
        <f>IF((AE1680&lt;=0),0,((AE1680-AF$24)*Stock*(_xlfn.NORM.INV(RAND(),stock_ave,stock_std))+(AE1680-AF$24)*Bonds*(_xlfn.NORM.INV(RAND(),bond_ave,bond_std))+(AE1680-AF$24)*cash*(_xlfn.NORM.INV(RAND(),cash_ave,cash_std))+(AE1680-AF$24)))</f>
        <v/>
      </c>
      <c r="AG1680" s="156">
        <f>IF((AF1680&lt;=0),0,((AF1680-AG$24)*Stock*(_xlfn.NORM.INV(RAND(),stock_ave,stock_std))+(AF1680-AG$24)*Bonds*(_xlfn.NORM.INV(RAND(),bond_ave,bond_std))+(AF1680-AG$24)*cash*(_xlfn.NORM.INV(RAND(),cash_ave,cash_std))+(AF1680-AG$24)))</f>
        <v/>
      </c>
      <c r="AH1680" s="156">
        <f>IF((AG1680&lt;=0),0,((AG1680-AH$24)*Stock*(_xlfn.NORM.INV(RAND(),stock_ave,stock_std))+(AG1680-AH$24)*Bonds*(_xlfn.NORM.INV(RAND(),bond_ave,bond_std))+(AG1680-AH$24)*cash*(_xlfn.NORM.INV(RAND(),cash_ave,cash_std))+(AG1680-AH$24)))</f>
        <v/>
      </c>
      <c r="AI1680" s="156">
        <f>IF((AH1680&lt;=0),0,((AH1680-AI$24)*Stock*(_xlfn.NORM.INV(RAND(),stock_ave,stock_std))+(AH1680-AI$24)*Bonds*(_xlfn.NORM.INV(RAND(),bond_ave,bond_std))+(AH1680-AI$24)*cash*(_xlfn.NORM.INV(RAND(),cash_ave,cash_std))+(AH1680-AI$24)))</f>
        <v/>
      </c>
      <c r="AJ1680" s="156">
        <f>IF((AI1680&lt;=0),0,((AI1680-AJ$24)*Stock*(_xlfn.NORM.INV(RAND(),stock_ave,stock_std))+(AI1680-AJ$24)*Bonds*(_xlfn.NORM.INV(RAND(),bond_ave,bond_std))+(AI1680-AJ$24)*cash*(_xlfn.NORM.INV(RAND(),cash_ave,cash_std))+(AI1680-AJ$24)))</f>
        <v/>
      </c>
      <c r="AK1680" s="156">
        <f>IF((AJ1680&lt;=0),0,((AJ1680-AK$24)*Stock*(_xlfn.NORM.INV(RAND(),stock_ave,stock_std))+(AJ1680-AK$24)*Bonds*(_xlfn.NORM.INV(RAND(),bond_ave,bond_std))+(AJ1680-AK$24)*cash*(_xlfn.NORM.INV(RAND(),cash_ave,cash_std))+(AJ1680-AK$24)))</f>
        <v/>
      </c>
      <c r="AL1680" s="156">
        <f>IF((AK1680&lt;=0),0,((AK1680-AL$24)*Stock*(_xlfn.NORM.INV(RAND(),stock_ave,stock_std))+(AK1680-AL$24)*Bonds*(_xlfn.NORM.INV(RAND(),bond_ave,bond_std))+(AK1680-AL$24)*cash*(_xlfn.NORM.INV(RAND(),cash_ave,cash_std))+(AK1680-AL$24)))</f>
        <v/>
      </c>
      <c r="AM1680" s="156">
        <f>IF((AL1680&lt;=0),0,((AL1680-AM$24)*Stock*(_xlfn.NORM.INV(RAND(),stock_ave,stock_std))+(AL1680-AM$24)*Bonds*(_xlfn.NORM.INV(RAND(),bond_ave,bond_std))+(AL1680-AM$24)*cash*(_xlfn.NORM.INV(RAND(),cash_ave,cash_std))+(AL1680-AM$24)))</f>
        <v/>
      </c>
      <c r="AN1680" s="156">
        <f>IF((AM1680&lt;=0),0,((AM1680-AN$24)*Stock*(_xlfn.NORM.INV(RAND(),stock_ave,stock_std))+(AM1680-AN$24)*Bonds*(_xlfn.NORM.INV(RAND(),bond_ave,bond_std))+(AM1680-AN$24)*cash*(_xlfn.NORM.INV(RAND(),cash_ave,cash_std))+(AM1680-AN$24)))</f>
        <v/>
      </c>
      <c r="AO1680" s="156">
        <f>IF((AN1680&lt;=0),0,((AN1680-AO$24)*Stock*(_xlfn.NORM.INV(RAND(),stock_ave,stock_std))+(AN1680-AO$24)*Bonds*(_xlfn.NORM.INV(RAND(),bond_ave,bond_std))+(AN1680-AO$24)*cash*(_xlfn.NORM.INV(RAND(),cash_ave,cash_std))+(AN1680-AO$24)))</f>
        <v/>
      </c>
      <c r="AP1680" s="156">
        <f>IF((AO1680&lt;=0),0,((AO1680-AP$24)*Stock*(_xlfn.NORM.INV(RAND(),stock_ave,stock_std))+(AO1680-AP$24)*Bonds*(_xlfn.NORM.INV(RAND(),bond_ave,bond_std))+(AO1680-AP$24)*cash*(_xlfn.NORM.INV(RAND(),cash_ave,cash_std))+(AO1680-AP$24)))</f>
        <v/>
      </c>
      <c r="AQ1680" s="156">
        <f>IF((AP1680&lt;=0),0,((AP1680-AQ$24)*Stock*(_xlfn.NORM.INV(RAND(),stock_ave,stock_std))+(AP1680-AQ$24)*Bonds*(_xlfn.NORM.INV(RAND(),bond_ave,bond_std))+(AP1680-AQ$24)*cash*(_xlfn.NORM.INV(RAND(),cash_ave,cash_std))+(AP1680-AQ$24)))</f>
        <v/>
      </c>
      <c r="AR1680" s="156">
        <f>IF((AQ1680&lt;=0),0,((AQ1680-AR$24)*Stock*(_xlfn.NORM.INV(RAND(),stock_ave,stock_std))+(AQ1680-AR$24)*Bonds*(_xlfn.NORM.INV(RAND(),bond_ave,bond_std))+(AQ1680-AR$24)*cash*(_xlfn.NORM.INV(RAND(),cash_ave,cash_std))+(AQ1680-AR$24)))</f>
        <v/>
      </c>
      <c r="AS1680" s="156">
        <f>IF((AR1680&lt;=0),0,((AR1680-AS$24)*Stock*(_xlfn.NORM.INV(RAND(),stock_ave,stock_std))+(AR1680-AS$24)*Bonds*(_xlfn.NORM.INV(RAND(),bond_ave,bond_std))+(AR1680-AS$24)*cash*(_xlfn.NORM.INV(RAND(),cash_ave,cash_std))+(AR1680-AS$24)))</f>
        <v/>
      </c>
      <c r="AT1680" s="156">
        <f>IF((AS1680&lt;=0),0,((AS1680-AT$24)*Stock*(_xlfn.NORM.INV(RAND(),stock_ave,stock_std))+(AS1680-AT$24)*Bonds*(_xlfn.NORM.INV(RAND(),bond_ave,bond_std))+(AS1680-AT$24)*cash*(_xlfn.NORM.INV(RAND(),cash_ave,cash_std))+(AS1680-AT$24)))</f>
        <v/>
      </c>
      <c r="AU1680" s="156">
        <f>IF((AT1680&lt;=0),0,((AT1680-AU$24)*Stock*(_xlfn.NORM.INV(RAND(),stock_ave,stock_std))+(AT1680-AU$24)*Bonds*(_xlfn.NORM.INV(RAND(),bond_ave,bond_std))+(AT1680-AU$24)*cash*(_xlfn.NORM.INV(RAND(),cash_ave,cash_std))+(AT1680-AU$24)))</f>
        <v/>
      </c>
      <c r="AV1680" s="156">
        <f>IF((AU1680&lt;=0),0,((AU1680-AV$24)*Stock*(_xlfn.NORM.INV(RAND(),stock_ave,stock_std))+(AU1680-AV$24)*Bonds*(_xlfn.NORM.INV(RAND(),bond_ave,bond_std))+(AU1680-AV$24)*cash*(_xlfn.NORM.INV(RAND(),cash_ave,cash_std))+(AU1680-AV$24)))</f>
        <v/>
      </c>
      <c r="AW1680" s="156">
        <f>IF((AV1680&lt;=0),0,((AV1680-AW$24)*Stock*(_xlfn.NORM.INV(RAND(),stock_ave,stock_std))+(AV1680-AW$24)*Bonds*(_xlfn.NORM.INV(RAND(),bond_ave,bond_std))+(AV1680-AW$24)*cash*(_xlfn.NORM.INV(RAND(),cash_ave,cash_std))+(AV1680-AW$24)))</f>
        <v/>
      </c>
      <c r="AX1680" s="159" t="n"/>
      <c r="AY1680" s="159" t="n"/>
      <c r="AZ1680" s="159" t="n"/>
      <c r="BA1680" s="159" t="n"/>
      <c r="BB1680" s="159" t="n"/>
    </row>
    <row r="1681">
      <c r="C1681" s="147" t="n"/>
      <c r="D1681" s="61">
        <f>+D1680-IF(D$18&gt;74,(D1680/D$25)*$C$10)</f>
        <v/>
      </c>
      <c r="E1681" s="61">
        <f>+E1680-IF(E$18&gt;74,(E1680/E$25)*$C$10)</f>
        <v/>
      </c>
      <c r="F1681" s="61">
        <f>+F1680-IF(F$18&gt;74,(F1680/F$25)*$C$10)</f>
        <v/>
      </c>
      <c r="G1681" s="61">
        <f>+G1680-IF(G$18&gt;74,(G1680/G$25)*$C$10)</f>
        <v/>
      </c>
      <c r="H1681" s="61">
        <f>+H1680-IF(H$18&gt;74,(H1680/H$25)*$C$10)</f>
        <v/>
      </c>
      <c r="I1681" s="61">
        <f>+I1680-IF(I$18&gt;74,(I1680/I$25)*$C$10)</f>
        <v/>
      </c>
      <c r="J1681" s="61">
        <f>+J1680-IF(J$18&gt;74,(J1680/J$25)*$C$10)</f>
        <v/>
      </c>
      <c r="K1681" s="61">
        <f>+K1680-IF(K$18&gt;74,(K1680/K$25)*$C$10)</f>
        <v/>
      </c>
      <c r="L1681" s="61">
        <f>+L1680-IF(L$18&gt;74,(L1680/L$25)*$C$10)</f>
        <v/>
      </c>
      <c r="M1681" s="61">
        <f>+M1680-IF(M$18&gt;74,(M1680/M$25)*$C$10)</f>
        <v/>
      </c>
      <c r="N1681" s="61">
        <f>+N1680-IF(N$18&gt;74,(N1680/N$25)*$C$10)</f>
        <v/>
      </c>
      <c r="O1681" s="61">
        <f>+O1680-IF(O$18&gt;74,(O1680/O$25)*$C$10)</f>
        <v/>
      </c>
      <c r="P1681" s="61">
        <f>+P1680-IF(P$18&gt;74,(P1680/P$25)*$C$10)</f>
        <v/>
      </c>
      <c r="Q1681" s="61">
        <f>+Q1680-IF(Q$18&gt;74,(Q1680/Q$25)*$C$10)</f>
        <v/>
      </c>
      <c r="R1681" s="61">
        <f>+R1680-IF(R$18&gt;74,(R1680/R$25)*$C$10)</f>
        <v/>
      </c>
      <c r="S1681" s="61">
        <f>+S1680-IF(S$18&gt;74,(S1680/S$25)*$C$10)</f>
        <v/>
      </c>
      <c r="T1681" s="61">
        <f>+T1680-IF(T$18&gt;74,(T1680/T$25)*$C$10)</f>
        <v/>
      </c>
      <c r="U1681" s="61">
        <f>+U1680-IF(U$18&gt;74,(U1680/U$25)*$C$10)</f>
        <v/>
      </c>
      <c r="V1681" s="61">
        <f>+V1680-IF(V$18&gt;74,(V1680/V$25)*$C$10)</f>
        <v/>
      </c>
      <c r="W1681" s="61">
        <f>+W1680-IF(W$18&gt;74,(W1680/W$25)*$C$10)</f>
        <v/>
      </c>
      <c r="X1681" s="61">
        <f>+X1680-IF(X$18&gt;74,(X1680/X$25)*$C$10)</f>
        <v/>
      </c>
      <c r="Y1681" s="61">
        <f>+Y1680-IF(Y$18&gt;74,(Y1680/Y$25)*$C$10)</f>
        <v/>
      </c>
      <c r="Z1681" s="61">
        <f>+Z1680-IF(Z$18&gt;74,(Z1680/Z$25)*$C$10)</f>
        <v/>
      </c>
      <c r="AA1681" s="61">
        <f>+AA1680-IF(AA$18&gt;74,(AA1680/AA$25)*$C$10)</f>
        <v/>
      </c>
      <c r="AB1681" s="61">
        <f>+AB1680-IF(AB$18&gt;74,(AB1680/AB$25)*$C$10)</f>
        <v/>
      </c>
      <c r="AC1681" s="61">
        <f>+AC1680-IF(AC$18&gt;74,(AC1680/AC$25)*$C$10)</f>
        <v/>
      </c>
      <c r="AD1681" s="61">
        <f>+AD1680-IF(AD$18&gt;74,(AD1680/AD$25)*$C$10)</f>
        <v/>
      </c>
      <c r="AE1681" s="61">
        <f>+AE1680-IF(AE$18&gt;74,(AE1680/AE$25)*$C$10)</f>
        <v/>
      </c>
      <c r="AF1681" s="61">
        <f>+AF1680-IF(AF$18&gt;74,(AF1680/AF$25)*$C$10)</f>
        <v/>
      </c>
      <c r="AG1681" s="61">
        <f>+AG1680-IF(AG$18&gt;74,(AG1680/AG$25)*$C$10)</f>
        <v/>
      </c>
      <c r="AH1681" s="61">
        <f>+AH1680-IF(AH$18&gt;74,(AH1680/AH$25)*$C$10)</f>
        <v/>
      </c>
      <c r="AI1681" s="61">
        <f>+AI1680-IF(AI$18&gt;74,(AI1680/AI$25)*$C$10)</f>
        <v/>
      </c>
      <c r="AJ1681" s="61">
        <f>+AJ1680-IF(AJ$18&gt;74,(AJ1680/AJ$25)*$C$10)</f>
        <v/>
      </c>
      <c r="AK1681" s="61">
        <f>+AK1680-IF(AK$18&gt;74,(AK1680/AK$25)*$C$10)</f>
        <v/>
      </c>
      <c r="AL1681" s="61">
        <f>+AL1680-IF(AL$18&gt;74,(AL1680/AL$25)*$C$10)</f>
        <v/>
      </c>
      <c r="AM1681" s="61">
        <f>+AM1680-IF(AM$18&gt;74,(AM1680/AM$25)*$C$10)</f>
        <v/>
      </c>
      <c r="AN1681" s="61">
        <f>+AN1680-IF(AN$18&gt;74,(AN1680/AN$25)*$C$10)</f>
        <v/>
      </c>
      <c r="AO1681" s="61">
        <f>+AO1680-IF(AO$18&gt;74,(AO1680/AO$25)*$C$10)</f>
        <v/>
      </c>
      <c r="AP1681" s="61">
        <f>+AP1680-IF(AP$18&gt;74,(AP1680/AP$25)*$C$10)</f>
        <v/>
      </c>
      <c r="AQ1681" s="61">
        <f>+AQ1680-IF(AQ$18&gt;74,(AQ1680/AQ$25)*$C$10)</f>
        <v/>
      </c>
      <c r="AR1681" s="61">
        <f>+AR1680-IF(AR$18&gt;74,(AR1680/AR$25)*$C$10)</f>
        <v/>
      </c>
      <c r="AS1681" s="61">
        <f>+AS1680-IF(AS$18&gt;74,(AS1680/AS$25)*$C$10)</f>
        <v/>
      </c>
      <c r="AT1681" s="61">
        <f>+AT1680-IF(AT$18&gt;74,(AT1680/AT$25)*$C$10)</f>
        <v/>
      </c>
      <c r="AU1681" s="61">
        <f>+AU1680-IF(AU$18&gt;74,(AU1680/AU$25)*$C$10)</f>
        <v/>
      </c>
      <c r="AV1681" s="61">
        <f>+AV1680-IF(AV$18&gt;74,(AV1680/AV$25)*$C$10)</f>
        <v/>
      </c>
      <c r="AW1681" s="61">
        <f>+AW1680-IF(AW$18&gt;74,(AW1680/AW$25)*$C$10)</f>
        <v/>
      </c>
      <c r="AX1681" s="35">
        <f>IF(AW1681&gt;0,1,0)</f>
        <v/>
      </c>
      <c r="AY1681" s="35">
        <f>IF(AL1681&gt;0,1,0)</f>
        <v/>
      </c>
      <c r="AZ1681" s="35">
        <f>IF(AG1681&gt;0,1,0)</f>
        <v/>
      </c>
      <c r="BA1681" s="35">
        <f>IF(AB1681&gt;0,1,0)</f>
        <v/>
      </c>
      <c r="BB1681" s="35">
        <f>IF(W1681&gt;0,1,0)</f>
        <v/>
      </c>
    </row>
    <row r="1682">
      <c r="B1682" s="154" t="inlineStr">
        <is>
          <t>trial 828</t>
        </is>
      </c>
      <c r="C1682" s="155">
        <f>+start-C1679</f>
        <v/>
      </c>
      <c r="D1682" s="156">
        <f>IF((C1682&lt;=0),0,((C1682-D$24)*Stock*(_xlfn.NORM.INV(RAND(),stock_ave,stock_std))+(C1682-D$24)*Bonds*(_xlfn.NORM.INV(RAND(),bond_ave,bond_std))+(C1682-D$24)*cash*(_xlfn.NORM.INV(RAND(),cash_ave,cash_std))+(C1682-D$24)))</f>
        <v/>
      </c>
      <c r="E1682" s="156">
        <f>IF((D1682&lt;=0),0,((D1682-E$24)*Stock*(_xlfn.NORM.INV(RAND(),stock_ave,stock_std))+(D1682-E$24)*Bonds*(_xlfn.NORM.INV(RAND(),bond_ave,bond_std))+(D1682-E$24)*cash*(_xlfn.NORM.INV(RAND(),cash_ave,cash_std))+(D1682-E$24)))</f>
        <v/>
      </c>
      <c r="F1682" s="156">
        <f>IF((E1682&lt;=0),0,((E1682-F$24)*Stock*(_xlfn.NORM.INV(RAND(),stock_ave,stock_std))+(E1682-F$24)*Bonds*(_xlfn.NORM.INV(RAND(),bond_ave,bond_std))+(E1682-F$24)*cash*(_xlfn.NORM.INV(RAND(),cash_ave,cash_std))+(E1682-F$24)))</f>
        <v/>
      </c>
      <c r="G1682" s="156">
        <f>IF((F1682&lt;=0),0,((F1682-G$24)*Stock*(_xlfn.NORM.INV(RAND(),stock_ave,stock_std))+(F1682-G$24)*Bonds*(_xlfn.NORM.INV(RAND(),bond_ave,bond_std))+(F1682-G$24)*cash*(_xlfn.NORM.INV(RAND(),cash_ave,cash_std))+(F1682-G$24)))</f>
        <v/>
      </c>
      <c r="H1682" s="156">
        <f>IF((G1682&lt;=0),0,((G1682-H$24)*Stock*(_xlfn.NORM.INV(RAND(),stock_ave,stock_std))+(G1682-H$24)*Bonds*(_xlfn.NORM.INV(RAND(),bond_ave,bond_std))+(G1682-H$24)*cash*(_xlfn.NORM.INV(RAND(),cash_ave,cash_std))+(G1682-H$24)))</f>
        <v/>
      </c>
      <c r="I1682" s="156">
        <f>IF((H1682&lt;=0),0,((H1682-I$24)*Stock*(_xlfn.NORM.INV(RAND(),stock_ave,stock_std))+(H1682-I$24)*Bonds*(_xlfn.NORM.INV(RAND(),bond_ave,bond_std))+(H1682-I$24)*cash*(_xlfn.NORM.INV(RAND(),cash_ave,cash_std))+(H1682-I$24)))</f>
        <v/>
      </c>
      <c r="J1682" s="156">
        <f>IF((I1682&lt;=0),0,((I1682-J$24)*Stock*(_xlfn.NORM.INV(RAND(),stock_ave,stock_std))+(I1682-J$24)*Bonds*(_xlfn.NORM.INV(RAND(),bond_ave,bond_std))+(I1682-J$24)*cash*(_xlfn.NORM.INV(RAND(),cash_ave,cash_std))+(I1682-J$24)))</f>
        <v/>
      </c>
      <c r="K1682" s="156">
        <f>IF((J1682&lt;=0),0,((J1682-K$24)*Stock*(_xlfn.NORM.INV(RAND(),stock_ave,stock_std))+(J1682-K$24)*Bonds*(_xlfn.NORM.INV(RAND(),bond_ave,bond_std))+(J1682-K$24)*cash*(_xlfn.NORM.INV(RAND(),cash_ave,cash_std))+(J1682-K$24)))</f>
        <v/>
      </c>
      <c r="L1682" s="156">
        <f>IF((K1682&lt;=0),0,((K1682-L$24)*Stock*(_xlfn.NORM.INV(RAND(),stock_ave,stock_std))+(K1682-L$24)*Bonds*(_xlfn.NORM.INV(RAND(),bond_ave,bond_std))+(K1682-L$24)*cash*(_xlfn.NORM.INV(RAND(),cash_ave,cash_std))+(K1682-L$24)))</f>
        <v/>
      </c>
      <c r="M1682" s="156">
        <f>IF((L1682&lt;=0),0,((L1682-M$24)*Stock*(_xlfn.NORM.INV(RAND(),stock_ave,stock_std))+(L1682-M$24)*Bonds*(_xlfn.NORM.INV(RAND(),bond_ave,bond_std))+(L1682-M$24)*cash*(_xlfn.NORM.INV(RAND(),cash_ave,cash_std))+(L1682-M$24)))</f>
        <v/>
      </c>
      <c r="N1682" s="156">
        <f>IF((M1682&lt;=0),0,((M1682-N$24)*Stock*(_xlfn.NORM.INV(RAND(),stock_ave,stock_std))+(M1682-N$24)*Bonds*(_xlfn.NORM.INV(RAND(),bond_ave,bond_std))+(M1682-N$24)*cash*(_xlfn.NORM.INV(RAND(),cash_ave,cash_std))+(M1682-N$24)))</f>
        <v/>
      </c>
      <c r="O1682" s="156">
        <f>IF((N1682&lt;=0),0,((N1682-O$24)*Stock*(_xlfn.NORM.INV(RAND(),stock_ave,stock_std))+(N1682-O$24)*Bonds*(_xlfn.NORM.INV(RAND(),bond_ave,bond_std))+(N1682-O$24)*cash*(_xlfn.NORM.INV(RAND(),cash_ave,cash_std))+(N1682-O$24)))</f>
        <v/>
      </c>
      <c r="P1682" s="156">
        <f>IF((O1682&lt;=0),0,((O1682-P$24)*Stock*(_xlfn.NORM.INV(RAND(),stock_ave,stock_std))+(O1682-P$24)*Bonds*(_xlfn.NORM.INV(RAND(),bond_ave,bond_std))+(O1682-P$24)*cash*(_xlfn.NORM.INV(RAND(),cash_ave,cash_std))+(O1682-P$24)))</f>
        <v/>
      </c>
      <c r="Q1682" s="156">
        <f>IF((P1682&lt;=0),0,((P1682-Q$24)*Stock*(_xlfn.NORM.INV(RAND(),stock_ave,stock_std))+(P1682-Q$24)*Bonds*(_xlfn.NORM.INV(RAND(),bond_ave,bond_std))+(P1682-Q$24)*cash*(_xlfn.NORM.INV(RAND(),cash_ave,cash_std))+(P1682-Q$24)))</f>
        <v/>
      </c>
      <c r="R1682" s="156">
        <f>IF((Q1682&lt;=0),0,((Q1682-R$24)*Stock*(_xlfn.NORM.INV(RAND(),stock_ave,stock_std))+(Q1682-R$24)*Bonds*(_xlfn.NORM.INV(RAND(),bond_ave,bond_std))+(Q1682-R$24)*cash*(_xlfn.NORM.INV(RAND(),cash_ave,cash_std))+(Q1682-R$24)))</f>
        <v/>
      </c>
      <c r="S1682" s="156">
        <f>IF((R1682&lt;=0),0,((R1682-S$24)*Stock*(_xlfn.NORM.INV(RAND(),stock_ave,stock_std))+(R1682-S$24)*Bonds*(_xlfn.NORM.INV(RAND(),bond_ave,bond_std))+(R1682-S$24)*cash*(_xlfn.NORM.INV(RAND(),cash_ave,cash_std))+(R1682-S$24)))</f>
        <v/>
      </c>
      <c r="T1682" s="156">
        <f>IF((S1682&lt;=0),0,((S1682-T$24)*Stock*(_xlfn.NORM.INV(RAND(),stock_ave,stock_std))+(S1682-T$24)*Bonds*(_xlfn.NORM.INV(RAND(),bond_ave,bond_std))+(S1682-T$24)*cash*(_xlfn.NORM.INV(RAND(),cash_ave,cash_std))+(S1682-T$24)))</f>
        <v/>
      </c>
      <c r="U1682" s="156">
        <f>IF((T1682&lt;=0),0,((T1682-U$24)*Stock*(_xlfn.NORM.INV(RAND(),stock_ave,stock_std))+(T1682-U$24)*Bonds*(_xlfn.NORM.INV(RAND(),bond_ave,bond_std))+(T1682-U$24)*cash*(_xlfn.NORM.INV(RAND(),cash_ave,cash_std))+(T1682-U$24)))</f>
        <v/>
      </c>
      <c r="V1682" s="156">
        <f>IF((U1682&lt;=0),0,((U1682-V$24)*Stock*(_xlfn.NORM.INV(RAND(),stock_ave,stock_std))+(U1682-V$24)*Bonds*(_xlfn.NORM.INV(RAND(),bond_ave,bond_std))+(U1682-V$24)*cash*(_xlfn.NORM.INV(RAND(),cash_ave,cash_std))+(U1682-V$24)))</f>
        <v/>
      </c>
      <c r="W1682" s="156">
        <f>IF((V1682&lt;=0),0,((V1682-W$24)*Stock*(_xlfn.NORM.INV(RAND(),stock_ave,stock_std))+(V1682-W$24)*Bonds*(_xlfn.NORM.INV(RAND(),bond_ave,bond_std))+(V1682-W$24)*cash*(_xlfn.NORM.INV(RAND(),cash_ave,cash_std))+(V1682-W$24)))</f>
        <v/>
      </c>
      <c r="X1682" s="156">
        <f>IF((W1682&lt;=0),0,((W1682-X$24)*Stock*(_xlfn.NORM.INV(RAND(),stock_ave,stock_std))+(W1682-X$24)*Bonds*(_xlfn.NORM.INV(RAND(),bond_ave,bond_std))+(W1682-X$24)*cash*(_xlfn.NORM.INV(RAND(),cash_ave,cash_std))+(W1682-X$24)))</f>
        <v/>
      </c>
      <c r="Y1682" s="156">
        <f>IF((X1682&lt;=0),0,((X1682-Y$24)*Stock*(_xlfn.NORM.INV(RAND(),stock_ave,stock_std))+(X1682-Y$24)*Bonds*(_xlfn.NORM.INV(RAND(),bond_ave,bond_std))+(X1682-Y$24)*cash*(_xlfn.NORM.INV(RAND(),cash_ave,cash_std))+(X1682-Y$24)))</f>
        <v/>
      </c>
      <c r="Z1682" s="156">
        <f>IF((Y1682&lt;=0),0,((Y1682-Z$24)*Stock*(_xlfn.NORM.INV(RAND(),stock_ave,stock_std))+(Y1682-Z$24)*Bonds*(_xlfn.NORM.INV(RAND(),bond_ave,bond_std))+(Y1682-Z$24)*cash*(_xlfn.NORM.INV(RAND(),cash_ave,cash_std))+(Y1682-Z$24)))</f>
        <v/>
      </c>
      <c r="AA1682" s="156">
        <f>IF((Z1682&lt;=0),0,((Z1682-AA$24)*Stock*(_xlfn.NORM.INV(RAND(),stock_ave,stock_std))+(Z1682-AA$24)*Bonds*(_xlfn.NORM.INV(RAND(),bond_ave,bond_std))+(Z1682-AA$24)*cash*(_xlfn.NORM.INV(RAND(),cash_ave,cash_std))+(Z1682-AA$24)))</f>
        <v/>
      </c>
      <c r="AB1682" s="156">
        <f>IF((AA1682&lt;=0),0,((AA1682-AB$24)*Stock*(_xlfn.NORM.INV(RAND(),stock_ave,stock_std))+(AA1682-AB$24)*Bonds*(_xlfn.NORM.INV(RAND(),bond_ave,bond_std))+(AA1682-AB$24)*cash*(_xlfn.NORM.INV(RAND(),cash_ave,cash_std))+(AA1682-AB$24)))</f>
        <v/>
      </c>
      <c r="AC1682" s="156">
        <f>IF((AB1682&lt;=0),0,((AB1682-AC$24)*Stock*(_xlfn.NORM.INV(RAND(),stock_ave,stock_std))+(AB1682-AC$24)*Bonds*(_xlfn.NORM.INV(RAND(),bond_ave,bond_std))+(AB1682-AC$24)*cash*(_xlfn.NORM.INV(RAND(),cash_ave,cash_std))+(AB1682-AC$24)))</f>
        <v/>
      </c>
      <c r="AD1682" s="156">
        <f>IF((AC1682&lt;=0),0,((AC1682-AD$24)*Stock*(_xlfn.NORM.INV(RAND(),stock_ave,stock_std))+(AC1682-AD$24)*Bonds*(_xlfn.NORM.INV(RAND(),bond_ave,bond_std))+(AC1682-AD$24)*cash*(_xlfn.NORM.INV(RAND(),cash_ave,cash_std))+(AC1682-AD$24)))</f>
        <v/>
      </c>
      <c r="AE1682" s="156">
        <f>IF((AD1682&lt;=0),0,((AD1682-AE$24)*Stock*(_xlfn.NORM.INV(RAND(),stock_ave,stock_std))+(AD1682-AE$24)*Bonds*(_xlfn.NORM.INV(RAND(),bond_ave,bond_std))+(AD1682-AE$24)*cash*(_xlfn.NORM.INV(RAND(),cash_ave,cash_std))+(AD1682-AE$24)))</f>
        <v/>
      </c>
      <c r="AF1682" s="156">
        <f>IF((AE1682&lt;=0),0,((AE1682-AF$24)*Stock*(_xlfn.NORM.INV(RAND(),stock_ave,stock_std))+(AE1682-AF$24)*Bonds*(_xlfn.NORM.INV(RAND(),bond_ave,bond_std))+(AE1682-AF$24)*cash*(_xlfn.NORM.INV(RAND(),cash_ave,cash_std))+(AE1682-AF$24)))</f>
        <v/>
      </c>
      <c r="AG1682" s="156">
        <f>IF((AF1682&lt;=0),0,((AF1682-AG$24)*Stock*(_xlfn.NORM.INV(RAND(),stock_ave,stock_std))+(AF1682-AG$24)*Bonds*(_xlfn.NORM.INV(RAND(),bond_ave,bond_std))+(AF1682-AG$24)*cash*(_xlfn.NORM.INV(RAND(),cash_ave,cash_std))+(AF1682-AG$24)))</f>
        <v/>
      </c>
      <c r="AH1682" s="156">
        <f>IF((AG1682&lt;=0),0,((AG1682-AH$24)*Stock*(_xlfn.NORM.INV(RAND(),stock_ave,stock_std))+(AG1682-AH$24)*Bonds*(_xlfn.NORM.INV(RAND(),bond_ave,bond_std))+(AG1682-AH$24)*cash*(_xlfn.NORM.INV(RAND(),cash_ave,cash_std))+(AG1682-AH$24)))</f>
        <v/>
      </c>
      <c r="AI1682" s="156">
        <f>IF((AH1682&lt;=0),0,((AH1682-AI$24)*Stock*(_xlfn.NORM.INV(RAND(),stock_ave,stock_std))+(AH1682-AI$24)*Bonds*(_xlfn.NORM.INV(RAND(),bond_ave,bond_std))+(AH1682-AI$24)*cash*(_xlfn.NORM.INV(RAND(),cash_ave,cash_std))+(AH1682-AI$24)))</f>
        <v/>
      </c>
      <c r="AJ1682" s="156">
        <f>IF((AI1682&lt;=0),0,((AI1682-AJ$24)*Stock*(_xlfn.NORM.INV(RAND(),stock_ave,stock_std))+(AI1682-AJ$24)*Bonds*(_xlfn.NORM.INV(RAND(),bond_ave,bond_std))+(AI1682-AJ$24)*cash*(_xlfn.NORM.INV(RAND(),cash_ave,cash_std))+(AI1682-AJ$24)))</f>
        <v/>
      </c>
      <c r="AK1682" s="156">
        <f>IF((AJ1682&lt;=0),0,((AJ1682-AK$24)*Stock*(_xlfn.NORM.INV(RAND(),stock_ave,stock_std))+(AJ1682-AK$24)*Bonds*(_xlfn.NORM.INV(RAND(),bond_ave,bond_std))+(AJ1682-AK$24)*cash*(_xlfn.NORM.INV(RAND(),cash_ave,cash_std))+(AJ1682-AK$24)))</f>
        <v/>
      </c>
      <c r="AL1682" s="156">
        <f>IF((AK1682&lt;=0),0,((AK1682-AL$24)*Stock*(_xlfn.NORM.INV(RAND(),stock_ave,stock_std))+(AK1682-AL$24)*Bonds*(_xlfn.NORM.INV(RAND(),bond_ave,bond_std))+(AK1682-AL$24)*cash*(_xlfn.NORM.INV(RAND(),cash_ave,cash_std))+(AK1682-AL$24)))</f>
        <v/>
      </c>
      <c r="AM1682" s="156">
        <f>IF((AL1682&lt;=0),0,((AL1682-AM$24)*Stock*(_xlfn.NORM.INV(RAND(),stock_ave,stock_std))+(AL1682-AM$24)*Bonds*(_xlfn.NORM.INV(RAND(),bond_ave,bond_std))+(AL1682-AM$24)*cash*(_xlfn.NORM.INV(RAND(),cash_ave,cash_std))+(AL1682-AM$24)))</f>
        <v/>
      </c>
      <c r="AN1682" s="156">
        <f>IF((AM1682&lt;=0),0,((AM1682-AN$24)*Stock*(_xlfn.NORM.INV(RAND(),stock_ave,stock_std))+(AM1682-AN$24)*Bonds*(_xlfn.NORM.INV(RAND(),bond_ave,bond_std))+(AM1682-AN$24)*cash*(_xlfn.NORM.INV(RAND(),cash_ave,cash_std))+(AM1682-AN$24)))</f>
        <v/>
      </c>
      <c r="AO1682" s="156">
        <f>IF((AN1682&lt;=0),0,((AN1682-AO$24)*Stock*(_xlfn.NORM.INV(RAND(),stock_ave,stock_std))+(AN1682-AO$24)*Bonds*(_xlfn.NORM.INV(RAND(),bond_ave,bond_std))+(AN1682-AO$24)*cash*(_xlfn.NORM.INV(RAND(),cash_ave,cash_std))+(AN1682-AO$24)))</f>
        <v/>
      </c>
      <c r="AP1682" s="156">
        <f>IF((AO1682&lt;=0),0,((AO1682-AP$24)*Stock*(_xlfn.NORM.INV(RAND(),stock_ave,stock_std))+(AO1682-AP$24)*Bonds*(_xlfn.NORM.INV(RAND(),bond_ave,bond_std))+(AO1682-AP$24)*cash*(_xlfn.NORM.INV(RAND(),cash_ave,cash_std))+(AO1682-AP$24)))</f>
        <v/>
      </c>
      <c r="AQ1682" s="156">
        <f>IF((AP1682&lt;=0),0,((AP1682-AQ$24)*Stock*(_xlfn.NORM.INV(RAND(),stock_ave,stock_std))+(AP1682-AQ$24)*Bonds*(_xlfn.NORM.INV(RAND(),bond_ave,bond_std))+(AP1682-AQ$24)*cash*(_xlfn.NORM.INV(RAND(),cash_ave,cash_std))+(AP1682-AQ$24)))</f>
        <v/>
      </c>
      <c r="AR1682" s="156">
        <f>IF((AQ1682&lt;=0),0,((AQ1682-AR$24)*Stock*(_xlfn.NORM.INV(RAND(),stock_ave,stock_std))+(AQ1682-AR$24)*Bonds*(_xlfn.NORM.INV(RAND(),bond_ave,bond_std))+(AQ1682-AR$24)*cash*(_xlfn.NORM.INV(RAND(),cash_ave,cash_std))+(AQ1682-AR$24)))</f>
        <v/>
      </c>
      <c r="AS1682" s="156">
        <f>IF((AR1682&lt;=0),0,((AR1682-AS$24)*Stock*(_xlfn.NORM.INV(RAND(),stock_ave,stock_std))+(AR1682-AS$24)*Bonds*(_xlfn.NORM.INV(RAND(),bond_ave,bond_std))+(AR1682-AS$24)*cash*(_xlfn.NORM.INV(RAND(),cash_ave,cash_std))+(AR1682-AS$24)))</f>
        <v/>
      </c>
      <c r="AT1682" s="156">
        <f>IF((AS1682&lt;=0),0,((AS1682-AT$24)*Stock*(_xlfn.NORM.INV(RAND(),stock_ave,stock_std))+(AS1682-AT$24)*Bonds*(_xlfn.NORM.INV(RAND(),bond_ave,bond_std))+(AS1682-AT$24)*cash*(_xlfn.NORM.INV(RAND(),cash_ave,cash_std))+(AS1682-AT$24)))</f>
        <v/>
      </c>
      <c r="AU1682" s="156">
        <f>IF((AT1682&lt;=0),0,((AT1682-AU$24)*Stock*(_xlfn.NORM.INV(RAND(),stock_ave,stock_std))+(AT1682-AU$24)*Bonds*(_xlfn.NORM.INV(RAND(),bond_ave,bond_std))+(AT1682-AU$24)*cash*(_xlfn.NORM.INV(RAND(),cash_ave,cash_std))+(AT1682-AU$24)))</f>
        <v/>
      </c>
      <c r="AV1682" s="156">
        <f>IF((AU1682&lt;=0),0,((AU1682-AV$24)*Stock*(_xlfn.NORM.INV(RAND(),stock_ave,stock_std))+(AU1682-AV$24)*Bonds*(_xlfn.NORM.INV(RAND(),bond_ave,bond_std))+(AU1682-AV$24)*cash*(_xlfn.NORM.INV(RAND(),cash_ave,cash_std))+(AU1682-AV$24)))</f>
        <v/>
      </c>
      <c r="AW1682" s="156">
        <f>IF((AV1682&lt;=0),0,((AV1682-AW$24)*Stock*(_xlfn.NORM.INV(RAND(),stock_ave,stock_std))+(AV1682-AW$24)*Bonds*(_xlfn.NORM.INV(RAND(),bond_ave,bond_std))+(AV1682-AW$24)*cash*(_xlfn.NORM.INV(RAND(),cash_ave,cash_std))+(AV1682-AW$24)))</f>
        <v/>
      </c>
      <c r="AX1682" s="159" t="n"/>
      <c r="AY1682" s="159" t="n"/>
      <c r="AZ1682" s="159" t="n"/>
      <c r="BA1682" s="159" t="n"/>
      <c r="BB1682" s="159" t="n"/>
    </row>
    <row r="1683">
      <c r="C1683" s="147" t="n"/>
      <c r="D1683" s="61">
        <f>+D1682-IF(D$18&gt;74,(D1682/D$25)*$C$10)</f>
        <v/>
      </c>
      <c r="E1683" s="61">
        <f>+E1682-IF(E$18&gt;74,(E1682/E$25)*$C$10)</f>
        <v/>
      </c>
      <c r="F1683" s="61">
        <f>+F1682-IF(F$18&gt;74,(F1682/F$25)*$C$10)</f>
        <v/>
      </c>
      <c r="G1683" s="61">
        <f>+G1682-IF(G$18&gt;74,(G1682/G$25)*$C$10)</f>
        <v/>
      </c>
      <c r="H1683" s="61">
        <f>+H1682-IF(H$18&gt;74,(H1682/H$25)*$C$10)</f>
        <v/>
      </c>
      <c r="I1683" s="61">
        <f>+I1682-IF(I$18&gt;74,(I1682/I$25)*$C$10)</f>
        <v/>
      </c>
      <c r="J1683" s="61">
        <f>+J1682-IF(J$18&gt;74,(J1682/J$25)*$C$10)</f>
        <v/>
      </c>
      <c r="K1683" s="61">
        <f>+K1682-IF(K$18&gt;74,(K1682/K$25)*$C$10)</f>
        <v/>
      </c>
      <c r="L1683" s="61">
        <f>+L1682-IF(L$18&gt;74,(L1682/L$25)*$C$10)</f>
        <v/>
      </c>
      <c r="M1683" s="61">
        <f>+M1682-IF(M$18&gt;74,(M1682/M$25)*$C$10)</f>
        <v/>
      </c>
      <c r="N1683" s="61">
        <f>+N1682-IF(N$18&gt;74,(N1682/N$25)*$C$10)</f>
        <v/>
      </c>
      <c r="O1683" s="61">
        <f>+O1682-IF(O$18&gt;74,(O1682/O$25)*$C$10)</f>
        <v/>
      </c>
      <c r="P1683" s="61">
        <f>+P1682-IF(P$18&gt;74,(P1682/P$25)*$C$10)</f>
        <v/>
      </c>
      <c r="Q1683" s="61">
        <f>+Q1682-IF(Q$18&gt;74,(Q1682/Q$25)*$C$10)</f>
        <v/>
      </c>
      <c r="R1683" s="61">
        <f>+R1682-IF(R$18&gt;74,(R1682/R$25)*$C$10)</f>
        <v/>
      </c>
      <c r="S1683" s="61">
        <f>+S1682-IF(S$18&gt;74,(S1682/S$25)*$C$10)</f>
        <v/>
      </c>
      <c r="T1683" s="61">
        <f>+T1682-IF(T$18&gt;74,(T1682/T$25)*$C$10)</f>
        <v/>
      </c>
      <c r="U1683" s="61">
        <f>+U1682-IF(U$18&gt;74,(U1682/U$25)*$C$10)</f>
        <v/>
      </c>
      <c r="V1683" s="61">
        <f>+V1682-IF(V$18&gt;74,(V1682/V$25)*$C$10)</f>
        <v/>
      </c>
      <c r="W1683" s="61">
        <f>+W1682-IF(W$18&gt;74,(W1682/W$25)*$C$10)</f>
        <v/>
      </c>
      <c r="X1683" s="61">
        <f>+X1682-IF(X$18&gt;74,(X1682/X$25)*$C$10)</f>
        <v/>
      </c>
      <c r="Y1683" s="61">
        <f>+Y1682-IF(Y$18&gt;74,(Y1682/Y$25)*$C$10)</f>
        <v/>
      </c>
      <c r="Z1683" s="61">
        <f>+Z1682-IF(Z$18&gt;74,(Z1682/Z$25)*$C$10)</f>
        <v/>
      </c>
      <c r="AA1683" s="61">
        <f>+AA1682-IF(AA$18&gt;74,(AA1682/AA$25)*$C$10)</f>
        <v/>
      </c>
      <c r="AB1683" s="61">
        <f>+AB1682-IF(AB$18&gt;74,(AB1682/AB$25)*$C$10)</f>
        <v/>
      </c>
      <c r="AC1683" s="61">
        <f>+AC1682-IF(AC$18&gt;74,(AC1682/AC$25)*$C$10)</f>
        <v/>
      </c>
      <c r="AD1683" s="61">
        <f>+AD1682-IF(AD$18&gt;74,(AD1682/AD$25)*$C$10)</f>
        <v/>
      </c>
      <c r="AE1683" s="61">
        <f>+AE1682-IF(AE$18&gt;74,(AE1682/AE$25)*$C$10)</f>
        <v/>
      </c>
      <c r="AF1683" s="61">
        <f>+AF1682-IF(AF$18&gt;74,(AF1682/AF$25)*$C$10)</f>
        <v/>
      </c>
      <c r="AG1683" s="61">
        <f>+AG1682-IF(AG$18&gt;74,(AG1682/AG$25)*$C$10)</f>
        <v/>
      </c>
      <c r="AH1683" s="61">
        <f>+AH1682-IF(AH$18&gt;74,(AH1682/AH$25)*$C$10)</f>
        <v/>
      </c>
      <c r="AI1683" s="61">
        <f>+AI1682-IF(AI$18&gt;74,(AI1682/AI$25)*$C$10)</f>
        <v/>
      </c>
      <c r="AJ1683" s="61">
        <f>+AJ1682-IF(AJ$18&gt;74,(AJ1682/AJ$25)*$C$10)</f>
        <v/>
      </c>
      <c r="AK1683" s="61">
        <f>+AK1682-IF(AK$18&gt;74,(AK1682/AK$25)*$C$10)</f>
        <v/>
      </c>
      <c r="AL1683" s="61">
        <f>+AL1682-IF(AL$18&gt;74,(AL1682/AL$25)*$C$10)</f>
        <v/>
      </c>
      <c r="AM1683" s="61">
        <f>+AM1682-IF(AM$18&gt;74,(AM1682/AM$25)*$C$10)</f>
        <v/>
      </c>
      <c r="AN1683" s="61">
        <f>+AN1682-IF(AN$18&gt;74,(AN1682/AN$25)*$C$10)</f>
        <v/>
      </c>
      <c r="AO1683" s="61">
        <f>+AO1682-IF(AO$18&gt;74,(AO1682/AO$25)*$C$10)</f>
        <v/>
      </c>
      <c r="AP1683" s="61">
        <f>+AP1682-IF(AP$18&gt;74,(AP1682/AP$25)*$C$10)</f>
        <v/>
      </c>
      <c r="AQ1683" s="61">
        <f>+AQ1682-IF(AQ$18&gt;74,(AQ1682/AQ$25)*$C$10)</f>
        <v/>
      </c>
      <c r="AR1683" s="61">
        <f>+AR1682-IF(AR$18&gt;74,(AR1682/AR$25)*$C$10)</f>
        <v/>
      </c>
      <c r="AS1683" s="61">
        <f>+AS1682-IF(AS$18&gt;74,(AS1682/AS$25)*$C$10)</f>
        <v/>
      </c>
      <c r="AT1683" s="61">
        <f>+AT1682-IF(AT$18&gt;74,(AT1682/AT$25)*$C$10)</f>
        <v/>
      </c>
      <c r="AU1683" s="61">
        <f>+AU1682-IF(AU$18&gt;74,(AU1682/AU$25)*$C$10)</f>
        <v/>
      </c>
      <c r="AV1683" s="61">
        <f>+AV1682-IF(AV$18&gt;74,(AV1682/AV$25)*$C$10)</f>
        <v/>
      </c>
      <c r="AW1683" s="61">
        <f>+AW1682-IF(AW$18&gt;74,(AW1682/AW$25)*$C$10)</f>
        <v/>
      </c>
      <c r="AX1683" s="35">
        <f>IF(AW1683&gt;0,1,0)</f>
        <v/>
      </c>
      <c r="AY1683" s="35">
        <f>IF(AL1683&gt;0,1,0)</f>
        <v/>
      </c>
      <c r="AZ1683" s="35">
        <f>IF(AG1683&gt;0,1,0)</f>
        <v/>
      </c>
      <c r="BA1683" s="35">
        <f>IF(AB1683&gt;0,1,0)</f>
        <v/>
      </c>
      <c r="BB1683" s="35">
        <f>IF(W1683&gt;0,1,0)</f>
        <v/>
      </c>
    </row>
    <row r="1684">
      <c r="B1684" s="154" t="inlineStr">
        <is>
          <t>trial 829</t>
        </is>
      </c>
      <c r="C1684" s="155">
        <f>+start-C1681</f>
        <v/>
      </c>
      <c r="D1684" s="156">
        <f>IF((C1684&lt;=0),0,((C1684-D$24)*Stock*(_xlfn.NORM.INV(RAND(),stock_ave,stock_std))+(C1684-D$24)*Bonds*(_xlfn.NORM.INV(RAND(),bond_ave,bond_std))+(C1684-D$24)*cash*(_xlfn.NORM.INV(RAND(),cash_ave,cash_std))+(C1684-D$24)))</f>
        <v/>
      </c>
      <c r="E1684" s="156">
        <f>IF((D1684&lt;=0),0,((D1684-E$24)*Stock*(_xlfn.NORM.INV(RAND(),stock_ave,stock_std))+(D1684-E$24)*Bonds*(_xlfn.NORM.INV(RAND(),bond_ave,bond_std))+(D1684-E$24)*cash*(_xlfn.NORM.INV(RAND(),cash_ave,cash_std))+(D1684-E$24)))</f>
        <v/>
      </c>
      <c r="F1684" s="156">
        <f>IF((E1684&lt;=0),0,((E1684-F$24)*Stock*(_xlfn.NORM.INV(RAND(),stock_ave,stock_std))+(E1684-F$24)*Bonds*(_xlfn.NORM.INV(RAND(),bond_ave,bond_std))+(E1684-F$24)*cash*(_xlfn.NORM.INV(RAND(),cash_ave,cash_std))+(E1684-F$24)))</f>
        <v/>
      </c>
      <c r="G1684" s="156">
        <f>IF((F1684&lt;=0),0,((F1684-G$24)*Stock*(_xlfn.NORM.INV(RAND(),stock_ave,stock_std))+(F1684-G$24)*Bonds*(_xlfn.NORM.INV(RAND(),bond_ave,bond_std))+(F1684-G$24)*cash*(_xlfn.NORM.INV(RAND(),cash_ave,cash_std))+(F1684-G$24)))</f>
        <v/>
      </c>
      <c r="H1684" s="156">
        <f>IF((G1684&lt;=0),0,((G1684-H$24)*Stock*(_xlfn.NORM.INV(RAND(),stock_ave,stock_std))+(G1684-H$24)*Bonds*(_xlfn.NORM.INV(RAND(),bond_ave,bond_std))+(G1684-H$24)*cash*(_xlfn.NORM.INV(RAND(),cash_ave,cash_std))+(G1684-H$24)))</f>
        <v/>
      </c>
      <c r="I1684" s="156">
        <f>IF((H1684&lt;=0),0,((H1684-I$24)*Stock*(_xlfn.NORM.INV(RAND(),stock_ave,stock_std))+(H1684-I$24)*Bonds*(_xlfn.NORM.INV(RAND(),bond_ave,bond_std))+(H1684-I$24)*cash*(_xlfn.NORM.INV(RAND(),cash_ave,cash_std))+(H1684-I$24)))</f>
        <v/>
      </c>
      <c r="J1684" s="156">
        <f>IF((I1684&lt;=0),0,((I1684-J$24)*Stock*(_xlfn.NORM.INV(RAND(),stock_ave,stock_std))+(I1684-J$24)*Bonds*(_xlfn.NORM.INV(RAND(),bond_ave,bond_std))+(I1684-J$24)*cash*(_xlfn.NORM.INV(RAND(),cash_ave,cash_std))+(I1684-J$24)))</f>
        <v/>
      </c>
      <c r="K1684" s="156">
        <f>IF((J1684&lt;=0),0,((J1684-K$24)*Stock*(_xlfn.NORM.INV(RAND(),stock_ave,stock_std))+(J1684-K$24)*Bonds*(_xlfn.NORM.INV(RAND(),bond_ave,bond_std))+(J1684-K$24)*cash*(_xlfn.NORM.INV(RAND(),cash_ave,cash_std))+(J1684-K$24)))</f>
        <v/>
      </c>
      <c r="L1684" s="156">
        <f>IF((K1684&lt;=0),0,((K1684-L$24)*Stock*(_xlfn.NORM.INV(RAND(),stock_ave,stock_std))+(K1684-L$24)*Bonds*(_xlfn.NORM.INV(RAND(),bond_ave,bond_std))+(K1684-L$24)*cash*(_xlfn.NORM.INV(RAND(),cash_ave,cash_std))+(K1684-L$24)))</f>
        <v/>
      </c>
      <c r="M1684" s="156">
        <f>IF((L1684&lt;=0),0,((L1684-M$24)*Stock*(_xlfn.NORM.INV(RAND(),stock_ave,stock_std))+(L1684-M$24)*Bonds*(_xlfn.NORM.INV(RAND(),bond_ave,bond_std))+(L1684-M$24)*cash*(_xlfn.NORM.INV(RAND(),cash_ave,cash_std))+(L1684-M$24)))</f>
        <v/>
      </c>
      <c r="N1684" s="156">
        <f>IF((M1684&lt;=0),0,((M1684-N$24)*Stock*(_xlfn.NORM.INV(RAND(),stock_ave,stock_std))+(M1684-N$24)*Bonds*(_xlfn.NORM.INV(RAND(),bond_ave,bond_std))+(M1684-N$24)*cash*(_xlfn.NORM.INV(RAND(),cash_ave,cash_std))+(M1684-N$24)))</f>
        <v/>
      </c>
      <c r="O1684" s="156">
        <f>IF((N1684&lt;=0),0,((N1684-O$24)*Stock*(_xlfn.NORM.INV(RAND(),stock_ave,stock_std))+(N1684-O$24)*Bonds*(_xlfn.NORM.INV(RAND(),bond_ave,bond_std))+(N1684-O$24)*cash*(_xlfn.NORM.INV(RAND(),cash_ave,cash_std))+(N1684-O$24)))</f>
        <v/>
      </c>
      <c r="P1684" s="156">
        <f>IF((O1684&lt;=0),0,((O1684-P$24)*Stock*(_xlfn.NORM.INV(RAND(),stock_ave,stock_std))+(O1684-P$24)*Bonds*(_xlfn.NORM.INV(RAND(),bond_ave,bond_std))+(O1684-P$24)*cash*(_xlfn.NORM.INV(RAND(),cash_ave,cash_std))+(O1684-P$24)))</f>
        <v/>
      </c>
      <c r="Q1684" s="156">
        <f>IF((P1684&lt;=0),0,((P1684-Q$24)*Stock*(_xlfn.NORM.INV(RAND(),stock_ave,stock_std))+(P1684-Q$24)*Bonds*(_xlfn.NORM.INV(RAND(),bond_ave,bond_std))+(P1684-Q$24)*cash*(_xlfn.NORM.INV(RAND(),cash_ave,cash_std))+(P1684-Q$24)))</f>
        <v/>
      </c>
      <c r="R1684" s="156">
        <f>IF((Q1684&lt;=0),0,((Q1684-R$24)*Stock*(_xlfn.NORM.INV(RAND(),stock_ave,stock_std))+(Q1684-R$24)*Bonds*(_xlfn.NORM.INV(RAND(),bond_ave,bond_std))+(Q1684-R$24)*cash*(_xlfn.NORM.INV(RAND(),cash_ave,cash_std))+(Q1684-R$24)))</f>
        <v/>
      </c>
      <c r="S1684" s="156">
        <f>IF((R1684&lt;=0),0,((R1684-S$24)*Stock*(_xlfn.NORM.INV(RAND(),stock_ave,stock_std))+(R1684-S$24)*Bonds*(_xlfn.NORM.INV(RAND(),bond_ave,bond_std))+(R1684-S$24)*cash*(_xlfn.NORM.INV(RAND(),cash_ave,cash_std))+(R1684-S$24)))</f>
        <v/>
      </c>
      <c r="T1684" s="156">
        <f>IF((S1684&lt;=0),0,((S1684-T$24)*Stock*(_xlfn.NORM.INV(RAND(),stock_ave,stock_std))+(S1684-T$24)*Bonds*(_xlfn.NORM.INV(RAND(),bond_ave,bond_std))+(S1684-T$24)*cash*(_xlfn.NORM.INV(RAND(),cash_ave,cash_std))+(S1684-T$24)))</f>
        <v/>
      </c>
      <c r="U1684" s="156">
        <f>IF((T1684&lt;=0),0,((T1684-U$24)*Stock*(_xlfn.NORM.INV(RAND(),stock_ave,stock_std))+(T1684-U$24)*Bonds*(_xlfn.NORM.INV(RAND(),bond_ave,bond_std))+(T1684-U$24)*cash*(_xlfn.NORM.INV(RAND(),cash_ave,cash_std))+(T1684-U$24)))</f>
        <v/>
      </c>
      <c r="V1684" s="156">
        <f>IF((U1684&lt;=0),0,((U1684-V$24)*Stock*(_xlfn.NORM.INV(RAND(),stock_ave,stock_std))+(U1684-V$24)*Bonds*(_xlfn.NORM.INV(RAND(),bond_ave,bond_std))+(U1684-V$24)*cash*(_xlfn.NORM.INV(RAND(),cash_ave,cash_std))+(U1684-V$24)))</f>
        <v/>
      </c>
      <c r="W1684" s="156">
        <f>IF((V1684&lt;=0),0,((V1684-W$24)*Stock*(_xlfn.NORM.INV(RAND(),stock_ave,stock_std))+(V1684-W$24)*Bonds*(_xlfn.NORM.INV(RAND(),bond_ave,bond_std))+(V1684-W$24)*cash*(_xlfn.NORM.INV(RAND(),cash_ave,cash_std))+(V1684-W$24)))</f>
        <v/>
      </c>
      <c r="X1684" s="156">
        <f>IF((W1684&lt;=0),0,((W1684-X$24)*Stock*(_xlfn.NORM.INV(RAND(),stock_ave,stock_std))+(W1684-X$24)*Bonds*(_xlfn.NORM.INV(RAND(),bond_ave,bond_std))+(W1684-X$24)*cash*(_xlfn.NORM.INV(RAND(),cash_ave,cash_std))+(W1684-X$24)))</f>
        <v/>
      </c>
      <c r="Y1684" s="156">
        <f>IF((X1684&lt;=0),0,((X1684-Y$24)*Stock*(_xlfn.NORM.INV(RAND(),stock_ave,stock_std))+(X1684-Y$24)*Bonds*(_xlfn.NORM.INV(RAND(),bond_ave,bond_std))+(X1684-Y$24)*cash*(_xlfn.NORM.INV(RAND(),cash_ave,cash_std))+(X1684-Y$24)))</f>
        <v/>
      </c>
      <c r="Z1684" s="156">
        <f>IF((Y1684&lt;=0),0,((Y1684-Z$24)*Stock*(_xlfn.NORM.INV(RAND(),stock_ave,stock_std))+(Y1684-Z$24)*Bonds*(_xlfn.NORM.INV(RAND(),bond_ave,bond_std))+(Y1684-Z$24)*cash*(_xlfn.NORM.INV(RAND(),cash_ave,cash_std))+(Y1684-Z$24)))</f>
        <v/>
      </c>
      <c r="AA1684" s="156">
        <f>IF((Z1684&lt;=0),0,((Z1684-AA$24)*Stock*(_xlfn.NORM.INV(RAND(),stock_ave,stock_std))+(Z1684-AA$24)*Bonds*(_xlfn.NORM.INV(RAND(),bond_ave,bond_std))+(Z1684-AA$24)*cash*(_xlfn.NORM.INV(RAND(),cash_ave,cash_std))+(Z1684-AA$24)))</f>
        <v/>
      </c>
      <c r="AB1684" s="156">
        <f>IF((AA1684&lt;=0),0,((AA1684-AB$24)*Stock*(_xlfn.NORM.INV(RAND(),stock_ave,stock_std))+(AA1684-AB$24)*Bonds*(_xlfn.NORM.INV(RAND(),bond_ave,bond_std))+(AA1684-AB$24)*cash*(_xlfn.NORM.INV(RAND(),cash_ave,cash_std))+(AA1684-AB$24)))</f>
        <v/>
      </c>
      <c r="AC1684" s="156">
        <f>IF((AB1684&lt;=0),0,((AB1684-AC$24)*Stock*(_xlfn.NORM.INV(RAND(),stock_ave,stock_std))+(AB1684-AC$24)*Bonds*(_xlfn.NORM.INV(RAND(),bond_ave,bond_std))+(AB1684-AC$24)*cash*(_xlfn.NORM.INV(RAND(),cash_ave,cash_std))+(AB1684-AC$24)))</f>
        <v/>
      </c>
      <c r="AD1684" s="156">
        <f>IF((AC1684&lt;=0),0,((AC1684-AD$24)*Stock*(_xlfn.NORM.INV(RAND(),stock_ave,stock_std))+(AC1684-AD$24)*Bonds*(_xlfn.NORM.INV(RAND(),bond_ave,bond_std))+(AC1684-AD$24)*cash*(_xlfn.NORM.INV(RAND(),cash_ave,cash_std))+(AC1684-AD$24)))</f>
        <v/>
      </c>
      <c r="AE1684" s="156">
        <f>IF((AD1684&lt;=0),0,((AD1684-AE$24)*Stock*(_xlfn.NORM.INV(RAND(),stock_ave,stock_std))+(AD1684-AE$24)*Bonds*(_xlfn.NORM.INV(RAND(),bond_ave,bond_std))+(AD1684-AE$24)*cash*(_xlfn.NORM.INV(RAND(),cash_ave,cash_std))+(AD1684-AE$24)))</f>
        <v/>
      </c>
      <c r="AF1684" s="156">
        <f>IF((AE1684&lt;=0),0,((AE1684-AF$24)*Stock*(_xlfn.NORM.INV(RAND(),stock_ave,stock_std))+(AE1684-AF$24)*Bonds*(_xlfn.NORM.INV(RAND(),bond_ave,bond_std))+(AE1684-AF$24)*cash*(_xlfn.NORM.INV(RAND(),cash_ave,cash_std))+(AE1684-AF$24)))</f>
        <v/>
      </c>
      <c r="AG1684" s="156">
        <f>IF((AF1684&lt;=0),0,((AF1684-AG$24)*Stock*(_xlfn.NORM.INV(RAND(),stock_ave,stock_std))+(AF1684-AG$24)*Bonds*(_xlfn.NORM.INV(RAND(),bond_ave,bond_std))+(AF1684-AG$24)*cash*(_xlfn.NORM.INV(RAND(),cash_ave,cash_std))+(AF1684-AG$24)))</f>
        <v/>
      </c>
      <c r="AH1684" s="156">
        <f>IF((AG1684&lt;=0),0,((AG1684-AH$24)*Stock*(_xlfn.NORM.INV(RAND(),stock_ave,stock_std))+(AG1684-AH$24)*Bonds*(_xlfn.NORM.INV(RAND(),bond_ave,bond_std))+(AG1684-AH$24)*cash*(_xlfn.NORM.INV(RAND(),cash_ave,cash_std))+(AG1684-AH$24)))</f>
        <v/>
      </c>
      <c r="AI1684" s="156">
        <f>IF((AH1684&lt;=0),0,((AH1684-AI$24)*Stock*(_xlfn.NORM.INV(RAND(),stock_ave,stock_std))+(AH1684-AI$24)*Bonds*(_xlfn.NORM.INV(RAND(),bond_ave,bond_std))+(AH1684-AI$24)*cash*(_xlfn.NORM.INV(RAND(),cash_ave,cash_std))+(AH1684-AI$24)))</f>
        <v/>
      </c>
      <c r="AJ1684" s="156">
        <f>IF((AI1684&lt;=0),0,((AI1684-AJ$24)*Stock*(_xlfn.NORM.INV(RAND(),stock_ave,stock_std))+(AI1684-AJ$24)*Bonds*(_xlfn.NORM.INV(RAND(),bond_ave,bond_std))+(AI1684-AJ$24)*cash*(_xlfn.NORM.INV(RAND(),cash_ave,cash_std))+(AI1684-AJ$24)))</f>
        <v/>
      </c>
      <c r="AK1684" s="156">
        <f>IF((AJ1684&lt;=0),0,((AJ1684-AK$24)*Stock*(_xlfn.NORM.INV(RAND(),stock_ave,stock_std))+(AJ1684-AK$24)*Bonds*(_xlfn.NORM.INV(RAND(),bond_ave,bond_std))+(AJ1684-AK$24)*cash*(_xlfn.NORM.INV(RAND(),cash_ave,cash_std))+(AJ1684-AK$24)))</f>
        <v/>
      </c>
      <c r="AL1684" s="156">
        <f>IF((AK1684&lt;=0),0,((AK1684-AL$24)*Stock*(_xlfn.NORM.INV(RAND(),stock_ave,stock_std))+(AK1684-AL$24)*Bonds*(_xlfn.NORM.INV(RAND(),bond_ave,bond_std))+(AK1684-AL$24)*cash*(_xlfn.NORM.INV(RAND(),cash_ave,cash_std))+(AK1684-AL$24)))</f>
        <v/>
      </c>
      <c r="AM1684" s="156">
        <f>IF((AL1684&lt;=0),0,((AL1684-AM$24)*Stock*(_xlfn.NORM.INV(RAND(),stock_ave,stock_std))+(AL1684-AM$24)*Bonds*(_xlfn.NORM.INV(RAND(),bond_ave,bond_std))+(AL1684-AM$24)*cash*(_xlfn.NORM.INV(RAND(),cash_ave,cash_std))+(AL1684-AM$24)))</f>
        <v/>
      </c>
      <c r="AN1684" s="156">
        <f>IF((AM1684&lt;=0),0,((AM1684-AN$24)*Stock*(_xlfn.NORM.INV(RAND(),stock_ave,stock_std))+(AM1684-AN$24)*Bonds*(_xlfn.NORM.INV(RAND(),bond_ave,bond_std))+(AM1684-AN$24)*cash*(_xlfn.NORM.INV(RAND(),cash_ave,cash_std))+(AM1684-AN$24)))</f>
        <v/>
      </c>
      <c r="AO1684" s="156">
        <f>IF((AN1684&lt;=0),0,((AN1684-AO$24)*Stock*(_xlfn.NORM.INV(RAND(),stock_ave,stock_std))+(AN1684-AO$24)*Bonds*(_xlfn.NORM.INV(RAND(),bond_ave,bond_std))+(AN1684-AO$24)*cash*(_xlfn.NORM.INV(RAND(),cash_ave,cash_std))+(AN1684-AO$24)))</f>
        <v/>
      </c>
      <c r="AP1684" s="156">
        <f>IF((AO1684&lt;=0),0,((AO1684-AP$24)*Stock*(_xlfn.NORM.INV(RAND(),stock_ave,stock_std))+(AO1684-AP$24)*Bonds*(_xlfn.NORM.INV(RAND(),bond_ave,bond_std))+(AO1684-AP$24)*cash*(_xlfn.NORM.INV(RAND(),cash_ave,cash_std))+(AO1684-AP$24)))</f>
        <v/>
      </c>
      <c r="AQ1684" s="156">
        <f>IF((AP1684&lt;=0),0,((AP1684-AQ$24)*Stock*(_xlfn.NORM.INV(RAND(),stock_ave,stock_std))+(AP1684-AQ$24)*Bonds*(_xlfn.NORM.INV(RAND(),bond_ave,bond_std))+(AP1684-AQ$24)*cash*(_xlfn.NORM.INV(RAND(),cash_ave,cash_std))+(AP1684-AQ$24)))</f>
        <v/>
      </c>
      <c r="AR1684" s="156">
        <f>IF((AQ1684&lt;=0),0,((AQ1684-AR$24)*Stock*(_xlfn.NORM.INV(RAND(),stock_ave,stock_std))+(AQ1684-AR$24)*Bonds*(_xlfn.NORM.INV(RAND(),bond_ave,bond_std))+(AQ1684-AR$24)*cash*(_xlfn.NORM.INV(RAND(),cash_ave,cash_std))+(AQ1684-AR$24)))</f>
        <v/>
      </c>
      <c r="AS1684" s="156">
        <f>IF((AR1684&lt;=0),0,((AR1684-AS$24)*Stock*(_xlfn.NORM.INV(RAND(),stock_ave,stock_std))+(AR1684-AS$24)*Bonds*(_xlfn.NORM.INV(RAND(),bond_ave,bond_std))+(AR1684-AS$24)*cash*(_xlfn.NORM.INV(RAND(),cash_ave,cash_std))+(AR1684-AS$24)))</f>
        <v/>
      </c>
      <c r="AT1684" s="156">
        <f>IF((AS1684&lt;=0),0,((AS1684-AT$24)*Stock*(_xlfn.NORM.INV(RAND(),stock_ave,stock_std))+(AS1684-AT$24)*Bonds*(_xlfn.NORM.INV(RAND(),bond_ave,bond_std))+(AS1684-AT$24)*cash*(_xlfn.NORM.INV(RAND(),cash_ave,cash_std))+(AS1684-AT$24)))</f>
        <v/>
      </c>
      <c r="AU1684" s="156">
        <f>IF((AT1684&lt;=0),0,((AT1684-AU$24)*Stock*(_xlfn.NORM.INV(RAND(),stock_ave,stock_std))+(AT1684-AU$24)*Bonds*(_xlfn.NORM.INV(RAND(),bond_ave,bond_std))+(AT1684-AU$24)*cash*(_xlfn.NORM.INV(RAND(),cash_ave,cash_std))+(AT1684-AU$24)))</f>
        <v/>
      </c>
      <c r="AV1684" s="156">
        <f>IF((AU1684&lt;=0),0,((AU1684-AV$24)*Stock*(_xlfn.NORM.INV(RAND(),stock_ave,stock_std))+(AU1684-AV$24)*Bonds*(_xlfn.NORM.INV(RAND(),bond_ave,bond_std))+(AU1684-AV$24)*cash*(_xlfn.NORM.INV(RAND(),cash_ave,cash_std))+(AU1684-AV$24)))</f>
        <v/>
      </c>
      <c r="AW1684" s="156">
        <f>IF((AV1684&lt;=0),0,((AV1684-AW$24)*Stock*(_xlfn.NORM.INV(RAND(),stock_ave,stock_std))+(AV1684-AW$24)*Bonds*(_xlfn.NORM.INV(RAND(),bond_ave,bond_std))+(AV1684-AW$24)*cash*(_xlfn.NORM.INV(RAND(),cash_ave,cash_std))+(AV1684-AW$24)))</f>
        <v/>
      </c>
      <c r="AX1684" s="159" t="n"/>
      <c r="AY1684" s="159" t="n"/>
      <c r="AZ1684" s="159" t="n"/>
      <c r="BA1684" s="159" t="n"/>
      <c r="BB1684" s="159" t="n"/>
    </row>
    <row r="1685">
      <c r="C1685" s="147" t="n"/>
      <c r="D1685" s="61">
        <f>+D1684-IF(D$18&gt;74,(D1684/D$25)*$C$10)</f>
        <v/>
      </c>
      <c r="E1685" s="61">
        <f>+E1684-IF(E$18&gt;74,(E1684/E$25)*$C$10)</f>
        <v/>
      </c>
      <c r="F1685" s="61">
        <f>+F1684-IF(F$18&gt;74,(F1684/F$25)*$C$10)</f>
        <v/>
      </c>
      <c r="G1685" s="61">
        <f>+G1684-IF(G$18&gt;74,(G1684/G$25)*$C$10)</f>
        <v/>
      </c>
      <c r="H1685" s="61">
        <f>+H1684-IF(H$18&gt;74,(H1684/H$25)*$C$10)</f>
        <v/>
      </c>
      <c r="I1685" s="61">
        <f>+I1684-IF(I$18&gt;74,(I1684/I$25)*$C$10)</f>
        <v/>
      </c>
      <c r="J1685" s="61">
        <f>+J1684-IF(J$18&gt;74,(J1684/J$25)*$C$10)</f>
        <v/>
      </c>
      <c r="K1685" s="61">
        <f>+K1684-IF(K$18&gt;74,(K1684/K$25)*$C$10)</f>
        <v/>
      </c>
      <c r="L1685" s="61">
        <f>+L1684-IF(L$18&gt;74,(L1684/L$25)*$C$10)</f>
        <v/>
      </c>
      <c r="M1685" s="61">
        <f>+M1684-IF(M$18&gt;74,(M1684/M$25)*$C$10)</f>
        <v/>
      </c>
      <c r="N1685" s="61">
        <f>+N1684-IF(N$18&gt;74,(N1684/N$25)*$C$10)</f>
        <v/>
      </c>
      <c r="O1685" s="61">
        <f>+O1684-IF(O$18&gt;74,(O1684/O$25)*$C$10)</f>
        <v/>
      </c>
      <c r="P1685" s="61">
        <f>+P1684-IF(P$18&gt;74,(P1684/P$25)*$C$10)</f>
        <v/>
      </c>
      <c r="Q1685" s="61">
        <f>+Q1684-IF(Q$18&gt;74,(Q1684/Q$25)*$C$10)</f>
        <v/>
      </c>
      <c r="R1685" s="61">
        <f>+R1684-IF(R$18&gt;74,(R1684/R$25)*$C$10)</f>
        <v/>
      </c>
      <c r="S1685" s="61">
        <f>+S1684-IF(S$18&gt;74,(S1684/S$25)*$C$10)</f>
        <v/>
      </c>
      <c r="T1685" s="61">
        <f>+T1684-IF(T$18&gt;74,(T1684/T$25)*$C$10)</f>
        <v/>
      </c>
      <c r="U1685" s="61">
        <f>+U1684-IF(U$18&gt;74,(U1684/U$25)*$C$10)</f>
        <v/>
      </c>
      <c r="V1685" s="61">
        <f>+V1684-IF(V$18&gt;74,(V1684/V$25)*$C$10)</f>
        <v/>
      </c>
      <c r="W1685" s="61">
        <f>+W1684-IF(W$18&gt;74,(W1684/W$25)*$C$10)</f>
        <v/>
      </c>
      <c r="X1685" s="61">
        <f>+X1684-IF(X$18&gt;74,(X1684/X$25)*$C$10)</f>
        <v/>
      </c>
      <c r="Y1685" s="61">
        <f>+Y1684-IF(Y$18&gt;74,(Y1684/Y$25)*$C$10)</f>
        <v/>
      </c>
      <c r="Z1685" s="61">
        <f>+Z1684-IF(Z$18&gt;74,(Z1684/Z$25)*$C$10)</f>
        <v/>
      </c>
      <c r="AA1685" s="61">
        <f>+AA1684-IF(AA$18&gt;74,(AA1684/AA$25)*$C$10)</f>
        <v/>
      </c>
      <c r="AB1685" s="61">
        <f>+AB1684-IF(AB$18&gt;74,(AB1684/AB$25)*$C$10)</f>
        <v/>
      </c>
      <c r="AC1685" s="61">
        <f>+AC1684-IF(AC$18&gt;74,(AC1684/AC$25)*$C$10)</f>
        <v/>
      </c>
      <c r="AD1685" s="61">
        <f>+AD1684-IF(AD$18&gt;74,(AD1684/AD$25)*$C$10)</f>
        <v/>
      </c>
      <c r="AE1685" s="61">
        <f>+AE1684-IF(AE$18&gt;74,(AE1684/AE$25)*$C$10)</f>
        <v/>
      </c>
      <c r="AF1685" s="61">
        <f>+AF1684-IF(AF$18&gt;74,(AF1684/AF$25)*$C$10)</f>
        <v/>
      </c>
      <c r="AG1685" s="61">
        <f>+AG1684-IF(AG$18&gt;74,(AG1684/AG$25)*$C$10)</f>
        <v/>
      </c>
      <c r="AH1685" s="61">
        <f>+AH1684-IF(AH$18&gt;74,(AH1684/AH$25)*$C$10)</f>
        <v/>
      </c>
      <c r="AI1685" s="61">
        <f>+AI1684-IF(AI$18&gt;74,(AI1684/AI$25)*$C$10)</f>
        <v/>
      </c>
      <c r="AJ1685" s="61">
        <f>+AJ1684-IF(AJ$18&gt;74,(AJ1684/AJ$25)*$C$10)</f>
        <v/>
      </c>
      <c r="AK1685" s="61">
        <f>+AK1684-IF(AK$18&gt;74,(AK1684/AK$25)*$C$10)</f>
        <v/>
      </c>
      <c r="AL1685" s="61">
        <f>+AL1684-IF(AL$18&gt;74,(AL1684/AL$25)*$C$10)</f>
        <v/>
      </c>
      <c r="AM1685" s="61">
        <f>+AM1684-IF(AM$18&gt;74,(AM1684/AM$25)*$C$10)</f>
        <v/>
      </c>
      <c r="AN1685" s="61">
        <f>+AN1684-IF(AN$18&gt;74,(AN1684/AN$25)*$C$10)</f>
        <v/>
      </c>
      <c r="AO1685" s="61">
        <f>+AO1684-IF(AO$18&gt;74,(AO1684/AO$25)*$C$10)</f>
        <v/>
      </c>
      <c r="AP1685" s="61">
        <f>+AP1684-IF(AP$18&gt;74,(AP1684/AP$25)*$C$10)</f>
        <v/>
      </c>
      <c r="AQ1685" s="61">
        <f>+AQ1684-IF(AQ$18&gt;74,(AQ1684/AQ$25)*$C$10)</f>
        <v/>
      </c>
      <c r="AR1685" s="61">
        <f>+AR1684-IF(AR$18&gt;74,(AR1684/AR$25)*$C$10)</f>
        <v/>
      </c>
      <c r="AS1685" s="61">
        <f>+AS1684-IF(AS$18&gt;74,(AS1684/AS$25)*$C$10)</f>
        <v/>
      </c>
      <c r="AT1685" s="61">
        <f>+AT1684-IF(AT$18&gt;74,(AT1684/AT$25)*$C$10)</f>
        <v/>
      </c>
      <c r="AU1685" s="61">
        <f>+AU1684-IF(AU$18&gt;74,(AU1684/AU$25)*$C$10)</f>
        <v/>
      </c>
      <c r="AV1685" s="61">
        <f>+AV1684-IF(AV$18&gt;74,(AV1684/AV$25)*$C$10)</f>
        <v/>
      </c>
      <c r="AW1685" s="61">
        <f>+AW1684-IF(AW$18&gt;74,(AW1684/AW$25)*$C$10)</f>
        <v/>
      </c>
      <c r="AX1685" s="35">
        <f>IF(AW1685&gt;0,1,0)</f>
        <v/>
      </c>
      <c r="AY1685" s="35">
        <f>IF(AL1685&gt;0,1,0)</f>
        <v/>
      </c>
      <c r="AZ1685" s="35">
        <f>IF(AG1685&gt;0,1,0)</f>
        <v/>
      </c>
      <c r="BA1685" s="35">
        <f>IF(AB1685&gt;0,1,0)</f>
        <v/>
      </c>
      <c r="BB1685" s="35">
        <f>IF(W1685&gt;0,1,0)</f>
        <v/>
      </c>
    </row>
    <row r="1686">
      <c r="B1686" s="154" t="inlineStr">
        <is>
          <t>trial 830</t>
        </is>
      </c>
      <c r="C1686" s="155">
        <f>+start-C1683</f>
        <v/>
      </c>
      <c r="D1686" s="156">
        <f>IF((C1686&lt;=0),0,((C1686-D$24)*Stock*(_xlfn.NORM.INV(RAND(),stock_ave,stock_std))+(C1686-D$24)*Bonds*(_xlfn.NORM.INV(RAND(),bond_ave,bond_std))+(C1686-D$24)*cash*(_xlfn.NORM.INV(RAND(),cash_ave,cash_std))+(C1686-D$24)))</f>
        <v/>
      </c>
      <c r="E1686" s="156">
        <f>IF((D1686&lt;=0),0,((D1686-E$24)*Stock*(_xlfn.NORM.INV(RAND(),stock_ave,stock_std))+(D1686-E$24)*Bonds*(_xlfn.NORM.INV(RAND(),bond_ave,bond_std))+(D1686-E$24)*cash*(_xlfn.NORM.INV(RAND(),cash_ave,cash_std))+(D1686-E$24)))</f>
        <v/>
      </c>
      <c r="F1686" s="156">
        <f>IF((E1686&lt;=0),0,((E1686-F$24)*Stock*(_xlfn.NORM.INV(RAND(),stock_ave,stock_std))+(E1686-F$24)*Bonds*(_xlfn.NORM.INV(RAND(),bond_ave,bond_std))+(E1686-F$24)*cash*(_xlfn.NORM.INV(RAND(),cash_ave,cash_std))+(E1686-F$24)))</f>
        <v/>
      </c>
      <c r="G1686" s="156">
        <f>IF((F1686&lt;=0),0,((F1686-G$24)*Stock*(_xlfn.NORM.INV(RAND(),stock_ave,stock_std))+(F1686-G$24)*Bonds*(_xlfn.NORM.INV(RAND(),bond_ave,bond_std))+(F1686-G$24)*cash*(_xlfn.NORM.INV(RAND(),cash_ave,cash_std))+(F1686-G$24)))</f>
        <v/>
      </c>
      <c r="H1686" s="156">
        <f>IF((G1686&lt;=0),0,((G1686-H$24)*Stock*(_xlfn.NORM.INV(RAND(),stock_ave,stock_std))+(G1686-H$24)*Bonds*(_xlfn.NORM.INV(RAND(),bond_ave,bond_std))+(G1686-H$24)*cash*(_xlfn.NORM.INV(RAND(),cash_ave,cash_std))+(G1686-H$24)))</f>
        <v/>
      </c>
      <c r="I1686" s="156">
        <f>IF((H1686&lt;=0),0,((H1686-I$24)*Stock*(_xlfn.NORM.INV(RAND(),stock_ave,stock_std))+(H1686-I$24)*Bonds*(_xlfn.NORM.INV(RAND(),bond_ave,bond_std))+(H1686-I$24)*cash*(_xlfn.NORM.INV(RAND(),cash_ave,cash_std))+(H1686-I$24)))</f>
        <v/>
      </c>
      <c r="J1686" s="156">
        <f>IF((I1686&lt;=0),0,((I1686-J$24)*Stock*(_xlfn.NORM.INV(RAND(),stock_ave,stock_std))+(I1686-J$24)*Bonds*(_xlfn.NORM.INV(RAND(),bond_ave,bond_std))+(I1686-J$24)*cash*(_xlfn.NORM.INV(RAND(),cash_ave,cash_std))+(I1686-J$24)))</f>
        <v/>
      </c>
      <c r="K1686" s="156">
        <f>IF((J1686&lt;=0),0,((J1686-K$24)*Stock*(_xlfn.NORM.INV(RAND(),stock_ave,stock_std))+(J1686-K$24)*Bonds*(_xlfn.NORM.INV(RAND(),bond_ave,bond_std))+(J1686-K$24)*cash*(_xlfn.NORM.INV(RAND(),cash_ave,cash_std))+(J1686-K$24)))</f>
        <v/>
      </c>
      <c r="L1686" s="156">
        <f>IF((K1686&lt;=0),0,((K1686-L$24)*Stock*(_xlfn.NORM.INV(RAND(),stock_ave,stock_std))+(K1686-L$24)*Bonds*(_xlfn.NORM.INV(RAND(),bond_ave,bond_std))+(K1686-L$24)*cash*(_xlfn.NORM.INV(RAND(),cash_ave,cash_std))+(K1686-L$24)))</f>
        <v/>
      </c>
      <c r="M1686" s="156">
        <f>IF((L1686&lt;=0),0,((L1686-M$24)*Stock*(_xlfn.NORM.INV(RAND(),stock_ave,stock_std))+(L1686-M$24)*Bonds*(_xlfn.NORM.INV(RAND(),bond_ave,bond_std))+(L1686-M$24)*cash*(_xlfn.NORM.INV(RAND(),cash_ave,cash_std))+(L1686-M$24)))</f>
        <v/>
      </c>
      <c r="N1686" s="156">
        <f>IF((M1686&lt;=0),0,((M1686-N$24)*Stock*(_xlfn.NORM.INV(RAND(),stock_ave,stock_std))+(M1686-N$24)*Bonds*(_xlfn.NORM.INV(RAND(),bond_ave,bond_std))+(M1686-N$24)*cash*(_xlfn.NORM.INV(RAND(),cash_ave,cash_std))+(M1686-N$24)))</f>
        <v/>
      </c>
      <c r="O1686" s="156">
        <f>IF((N1686&lt;=0),0,((N1686-O$24)*Stock*(_xlfn.NORM.INV(RAND(),stock_ave,stock_std))+(N1686-O$24)*Bonds*(_xlfn.NORM.INV(RAND(),bond_ave,bond_std))+(N1686-O$24)*cash*(_xlfn.NORM.INV(RAND(),cash_ave,cash_std))+(N1686-O$24)))</f>
        <v/>
      </c>
      <c r="P1686" s="156">
        <f>IF((O1686&lt;=0),0,((O1686-P$24)*Stock*(_xlfn.NORM.INV(RAND(),stock_ave,stock_std))+(O1686-P$24)*Bonds*(_xlfn.NORM.INV(RAND(),bond_ave,bond_std))+(O1686-P$24)*cash*(_xlfn.NORM.INV(RAND(),cash_ave,cash_std))+(O1686-P$24)))</f>
        <v/>
      </c>
      <c r="Q1686" s="156">
        <f>IF((P1686&lt;=0),0,((P1686-Q$24)*Stock*(_xlfn.NORM.INV(RAND(),stock_ave,stock_std))+(P1686-Q$24)*Bonds*(_xlfn.NORM.INV(RAND(),bond_ave,bond_std))+(P1686-Q$24)*cash*(_xlfn.NORM.INV(RAND(),cash_ave,cash_std))+(P1686-Q$24)))</f>
        <v/>
      </c>
      <c r="R1686" s="156">
        <f>IF((Q1686&lt;=0),0,((Q1686-R$24)*Stock*(_xlfn.NORM.INV(RAND(),stock_ave,stock_std))+(Q1686-R$24)*Bonds*(_xlfn.NORM.INV(RAND(),bond_ave,bond_std))+(Q1686-R$24)*cash*(_xlfn.NORM.INV(RAND(),cash_ave,cash_std))+(Q1686-R$24)))</f>
        <v/>
      </c>
      <c r="S1686" s="156">
        <f>IF((R1686&lt;=0),0,((R1686-S$24)*Stock*(_xlfn.NORM.INV(RAND(),stock_ave,stock_std))+(R1686-S$24)*Bonds*(_xlfn.NORM.INV(RAND(),bond_ave,bond_std))+(R1686-S$24)*cash*(_xlfn.NORM.INV(RAND(),cash_ave,cash_std))+(R1686-S$24)))</f>
        <v/>
      </c>
      <c r="T1686" s="156">
        <f>IF((S1686&lt;=0),0,((S1686-T$24)*Stock*(_xlfn.NORM.INV(RAND(),stock_ave,stock_std))+(S1686-T$24)*Bonds*(_xlfn.NORM.INV(RAND(),bond_ave,bond_std))+(S1686-T$24)*cash*(_xlfn.NORM.INV(RAND(),cash_ave,cash_std))+(S1686-T$24)))</f>
        <v/>
      </c>
      <c r="U1686" s="156">
        <f>IF((T1686&lt;=0),0,((T1686-U$24)*Stock*(_xlfn.NORM.INV(RAND(),stock_ave,stock_std))+(T1686-U$24)*Bonds*(_xlfn.NORM.INV(RAND(),bond_ave,bond_std))+(T1686-U$24)*cash*(_xlfn.NORM.INV(RAND(),cash_ave,cash_std))+(T1686-U$24)))</f>
        <v/>
      </c>
      <c r="V1686" s="156">
        <f>IF((U1686&lt;=0),0,((U1686-V$24)*Stock*(_xlfn.NORM.INV(RAND(),stock_ave,stock_std))+(U1686-V$24)*Bonds*(_xlfn.NORM.INV(RAND(),bond_ave,bond_std))+(U1686-V$24)*cash*(_xlfn.NORM.INV(RAND(),cash_ave,cash_std))+(U1686-V$24)))</f>
        <v/>
      </c>
      <c r="W1686" s="156">
        <f>IF((V1686&lt;=0),0,((V1686-W$24)*Stock*(_xlfn.NORM.INV(RAND(),stock_ave,stock_std))+(V1686-W$24)*Bonds*(_xlfn.NORM.INV(RAND(),bond_ave,bond_std))+(V1686-W$24)*cash*(_xlfn.NORM.INV(RAND(),cash_ave,cash_std))+(V1686-W$24)))</f>
        <v/>
      </c>
      <c r="X1686" s="156">
        <f>IF((W1686&lt;=0),0,((W1686-X$24)*Stock*(_xlfn.NORM.INV(RAND(),stock_ave,stock_std))+(W1686-X$24)*Bonds*(_xlfn.NORM.INV(RAND(),bond_ave,bond_std))+(W1686-X$24)*cash*(_xlfn.NORM.INV(RAND(),cash_ave,cash_std))+(W1686-X$24)))</f>
        <v/>
      </c>
      <c r="Y1686" s="156">
        <f>IF((X1686&lt;=0),0,((X1686-Y$24)*Stock*(_xlfn.NORM.INV(RAND(),stock_ave,stock_std))+(X1686-Y$24)*Bonds*(_xlfn.NORM.INV(RAND(),bond_ave,bond_std))+(X1686-Y$24)*cash*(_xlfn.NORM.INV(RAND(),cash_ave,cash_std))+(X1686-Y$24)))</f>
        <v/>
      </c>
      <c r="Z1686" s="156">
        <f>IF((Y1686&lt;=0),0,((Y1686-Z$24)*Stock*(_xlfn.NORM.INV(RAND(),stock_ave,stock_std))+(Y1686-Z$24)*Bonds*(_xlfn.NORM.INV(RAND(),bond_ave,bond_std))+(Y1686-Z$24)*cash*(_xlfn.NORM.INV(RAND(),cash_ave,cash_std))+(Y1686-Z$24)))</f>
        <v/>
      </c>
      <c r="AA1686" s="156">
        <f>IF((Z1686&lt;=0),0,((Z1686-AA$24)*Stock*(_xlfn.NORM.INV(RAND(),stock_ave,stock_std))+(Z1686-AA$24)*Bonds*(_xlfn.NORM.INV(RAND(),bond_ave,bond_std))+(Z1686-AA$24)*cash*(_xlfn.NORM.INV(RAND(),cash_ave,cash_std))+(Z1686-AA$24)))</f>
        <v/>
      </c>
      <c r="AB1686" s="156">
        <f>IF((AA1686&lt;=0),0,((AA1686-AB$24)*Stock*(_xlfn.NORM.INV(RAND(),stock_ave,stock_std))+(AA1686-AB$24)*Bonds*(_xlfn.NORM.INV(RAND(),bond_ave,bond_std))+(AA1686-AB$24)*cash*(_xlfn.NORM.INV(RAND(),cash_ave,cash_std))+(AA1686-AB$24)))</f>
        <v/>
      </c>
      <c r="AC1686" s="156">
        <f>IF((AB1686&lt;=0),0,((AB1686-AC$24)*Stock*(_xlfn.NORM.INV(RAND(),stock_ave,stock_std))+(AB1686-AC$24)*Bonds*(_xlfn.NORM.INV(RAND(),bond_ave,bond_std))+(AB1686-AC$24)*cash*(_xlfn.NORM.INV(RAND(),cash_ave,cash_std))+(AB1686-AC$24)))</f>
        <v/>
      </c>
      <c r="AD1686" s="156">
        <f>IF((AC1686&lt;=0),0,((AC1686-AD$24)*Stock*(_xlfn.NORM.INV(RAND(),stock_ave,stock_std))+(AC1686-AD$24)*Bonds*(_xlfn.NORM.INV(RAND(),bond_ave,bond_std))+(AC1686-AD$24)*cash*(_xlfn.NORM.INV(RAND(),cash_ave,cash_std))+(AC1686-AD$24)))</f>
        <v/>
      </c>
      <c r="AE1686" s="156">
        <f>IF((AD1686&lt;=0),0,((AD1686-AE$24)*Stock*(_xlfn.NORM.INV(RAND(),stock_ave,stock_std))+(AD1686-AE$24)*Bonds*(_xlfn.NORM.INV(RAND(),bond_ave,bond_std))+(AD1686-AE$24)*cash*(_xlfn.NORM.INV(RAND(),cash_ave,cash_std))+(AD1686-AE$24)))</f>
        <v/>
      </c>
      <c r="AF1686" s="156">
        <f>IF((AE1686&lt;=0),0,((AE1686-AF$24)*Stock*(_xlfn.NORM.INV(RAND(),stock_ave,stock_std))+(AE1686-AF$24)*Bonds*(_xlfn.NORM.INV(RAND(),bond_ave,bond_std))+(AE1686-AF$24)*cash*(_xlfn.NORM.INV(RAND(),cash_ave,cash_std))+(AE1686-AF$24)))</f>
        <v/>
      </c>
      <c r="AG1686" s="156">
        <f>IF((AF1686&lt;=0),0,((AF1686-AG$24)*Stock*(_xlfn.NORM.INV(RAND(),stock_ave,stock_std))+(AF1686-AG$24)*Bonds*(_xlfn.NORM.INV(RAND(),bond_ave,bond_std))+(AF1686-AG$24)*cash*(_xlfn.NORM.INV(RAND(),cash_ave,cash_std))+(AF1686-AG$24)))</f>
        <v/>
      </c>
      <c r="AH1686" s="156">
        <f>IF((AG1686&lt;=0),0,((AG1686-AH$24)*Stock*(_xlfn.NORM.INV(RAND(),stock_ave,stock_std))+(AG1686-AH$24)*Bonds*(_xlfn.NORM.INV(RAND(),bond_ave,bond_std))+(AG1686-AH$24)*cash*(_xlfn.NORM.INV(RAND(),cash_ave,cash_std))+(AG1686-AH$24)))</f>
        <v/>
      </c>
      <c r="AI1686" s="156">
        <f>IF((AH1686&lt;=0),0,((AH1686-AI$24)*Stock*(_xlfn.NORM.INV(RAND(),stock_ave,stock_std))+(AH1686-AI$24)*Bonds*(_xlfn.NORM.INV(RAND(),bond_ave,bond_std))+(AH1686-AI$24)*cash*(_xlfn.NORM.INV(RAND(),cash_ave,cash_std))+(AH1686-AI$24)))</f>
        <v/>
      </c>
      <c r="AJ1686" s="156">
        <f>IF((AI1686&lt;=0),0,((AI1686-AJ$24)*Stock*(_xlfn.NORM.INV(RAND(),stock_ave,stock_std))+(AI1686-AJ$24)*Bonds*(_xlfn.NORM.INV(RAND(),bond_ave,bond_std))+(AI1686-AJ$24)*cash*(_xlfn.NORM.INV(RAND(),cash_ave,cash_std))+(AI1686-AJ$24)))</f>
        <v/>
      </c>
      <c r="AK1686" s="156">
        <f>IF((AJ1686&lt;=0),0,((AJ1686-AK$24)*Stock*(_xlfn.NORM.INV(RAND(),stock_ave,stock_std))+(AJ1686-AK$24)*Bonds*(_xlfn.NORM.INV(RAND(),bond_ave,bond_std))+(AJ1686-AK$24)*cash*(_xlfn.NORM.INV(RAND(),cash_ave,cash_std))+(AJ1686-AK$24)))</f>
        <v/>
      </c>
      <c r="AL1686" s="156">
        <f>IF((AK1686&lt;=0),0,((AK1686-AL$24)*Stock*(_xlfn.NORM.INV(RAND(),stock_ave,stock_std))+(AK1686-AL$24)*Bonds*(_xlfn.NORM.INV(RAND(),bond_ave,bond_std))+(AK1686-AL$24)*cash*(_xlfn.NORM.INV(RAND(),cash_ave,cash_std))+(AK1686-AL$24)))</f>
        <v/>
      </c>
      <c r="AM1686" s="156">
        <f>IF((AL1686&lt;=0),0,((AL1686-AM$24)*Stock*(_xlfn.NORM.INV(RAND(),stock_ave,stock_std))+(AL1686-AM$24)*Bonds*(_xlfn.NORM.INV(RAND(),bond_ave,bond_std))+(AL1686-AM$24)*cash*(_xlfn.NORM.INV(RAND(),cash_ave,cash_std))+(AL1686-AM$24)))</f>
        <v/>
      </c>
      <c r="AN1686" s="156">
        <f>IF((AM1686&lt;=0),0,((AM1686-AN$24)*Stock*(_xlfn.NORM.INV(RAND(),stock_ave,stock_std))+(AM1686-AN$24)*Bonds*(_xlfn.NORM.INV(RAND(),bond_ave,bond_std))+(AM1686-AN$24)*cash*(_xlfn.NORM.INV(RAND(),cash_ave,cash_std))+(AM1686-AN$24)))</f>
        <v/>
      </c>
      <c r="AO1686" s="156">
        <f>IF((AN1686&lt;=0),0,((AN1686-AO$24)*Stock*(_xlfn.NORM.INV(RAND(),stock_ave,stock_std))+(AN1686-AO$24)*Bonds*(_xlfn.NORM.INV(RAND(),bond_ave,bond_std))+(AN1686-AO$24)*cash*(_xlfn.NORM.INV(RAND(),cash_ave,cash_std))+(AN1686-AO$24)))</f>
        <v/>
      </c>
      <c r="AP1686" s="156">
        <f>IF((AO1686&lt;=0),0,((AO1686-AP$24)*Stock*(_xlfn.NORM.INV(RAND(),stock_ave,stock_std))+(AO1686-AP$24)*Bonds*(_xlfn.NORM.INV(RAND(),bond_ave,bond_std))+(AO1686-AP$24)*cash*(_xlfn.NORM.INV(RAND(),cash_ave,cash_std))+(AO1686-AP$24)))</f>
        <v/>
      </c>
      <c r="AQ1686" s="156">
        <f>IF((AP1686&lt;=0),0,((AP1686-AQ$24)*Stock*(_xlfn.NORM.INV(RAND(),stock_ave,stock_std))+(AP1686-AQ$24)*Bonds*(_xlfn.NORM.INV(RAND(),bond_ave,bond_std))+(AP1686-AQ$24)*cash*(_xlfn.NORM.INV(RAND(),cash_ave,cash_std))+(AP1686-AQ$24)))</f>
        <v/>
      </c>
      <c r="AR1686" s="156">
        <f>IF((AQ1686&lt;=0),0,((AQ1686-AR$24)*Stock*(_xlfn.NORM.INV(RAND(),stock_ave,stock_std))+(AQ1686-AR$24)*Bonds*(_xlfn.NORM.INV(RAND(),bond_ave,bond_std))+(AQ1686-AR$24)*cash*(_xlfn.NORM.INV(RAND(),cash_ave,cash_std))+(AQ1686-AR$24)))</f>
        <v/>
      </c>
      <c r="AS1686" s="156">
        <f>IF((AR1686&lt;=0),0,((AR1686-AS$24)*Stock*(_xlfn.NORM.INV(RAND(),stock_ave,stock_std))+(AR1686-AS$24)*Bonds*(_xlfn.NORM.INV(RAND(),bond_ave,bond_std))+(AR1686-AS$24)*cash*(_xlfn.NORM.INV(RAND(),cash_ave,cash_std))+(AR1686-AS$24)))</f>
        <v/>
      </c>
      <c r="AT1686" s="156">
        <f>IF((AS1686&lt;=0),0,((AS1686-AT$24)*Stock*(_xlfn.NORM.INV(RAND(),stock_ave,stock_std))+(AS1686-AT$24)*Bonds*(_xlfn.NORM.INV(RAND(),bond_ave,bond_std))+(AS1686-AT$24)*cash*(_xlfn.NORM.INV(RAND(),cash_ave,cash_std))+(AS1686-AT$24)))</f>
        <v/>
      </c>
      <c r="AU1686" s="156">
        <f>IF((AT1686&lt;=0),0,((AT1686-AU$24)*Stock*(_xlfn.NORM.INV(RAND(),stock_ave,stock_std))+(AT1686-AU$24)*Bonds*(_xlfn.NORM.INV(RAND(),bond_ave,bond_std))+(AT1686-AU$24)*cash*(_xlfn.NORM.INV(RAND(),cash_ave,cash_std))+(AT1686-AU$24)))</f>
        <v/>
      </c>
      <c r="AV1686" s="156">
        <f>IF((AU1686&lt;=0),0,((AU1686-AV$24)*Stock*(_xlfn.NORM.INV(RAND(),stock_ave,stock_std))+(AU1686-AV$24)*Bonds*(_xlfn.NORM.INV(RAND(),bond_ave,bond_std))+(AU1686-AV$24)*cash*(_xlfn.NORM.INV(RAND(),cash_ave,cash_std))+(AU1686-AV$24)))</f>
        <v/>
      </c>
      <c r="AW1686" s="156">
        <f>IF((AV1686&lt;=0),0,((AV1686-AW$24)*Stock*(_xlfn.NORM.INV(RAND(),stock_ave,stock_std))+(AV1686-AW$24)*Bonds*(_xlfn.NORM.INV(RAND(),bond_ave,bond_std))+(AV1686-AW$24)*cash*(_xlfn.NORM.INV(RAND(),cash_ave,cash_std))+(AV1686-AW$24)))</f>
        <v/>
      </c>
      <c r="AX1686" s="159" t="n"/>
      <c r="AY1686" s="159" t="n"/>
      <c r="AZ1686" s="159" t="n"/>
      <c r="BA1686" s="159" t="n"/>
      <c r="BB1686" s="159" t="n"/>
    </row>
    <row r="1687">
      <c r="C1687" s="147" t="n"/>
      <c r="D1687" s="61">
        <f>+D1686-IF(D$18&gt;74,(D1686/D$25)*$C$10)</f>
        <v/>
      </c>
      <c r="E1687" s="61">
        <f>+E1686-IF(E$18&gt;74,(E1686/E$25)*$C$10)</f>
        <v/>
      </c>
      <c r="F1687" s="61">
        <f>+F1686-IF(F$18&gt;74,(F1686/F$25)*$C$10)</f>
        <v/>
      </c>
      <c r="G1687" s="61">
        <f>+G1686-IF(G$18&gt;74,(G1686/G$25)*$C$10)</f>
        <v/>
      </c>
      <c r="H1687" s="61">
        <f>+H1686-IF(H$18&gt;74,(H1686/H$25)*$C$10)</f>
        <v/>
      </c>
      <c r="I1687" s="61">
        <f>+I1686-IF(I$18&gt;74,(I1686/I$25)*$C$10)</f>
        <v/>
      </c>
      <c r="J1687" s="61">
        <f>+J1686-IF(J$18&gt;74,(J1686/J$25)*$C$10)</f>
        <v/>
      </c>
      <c r="K1687" s="61">
        <f>+K1686-IF(K$18&gt;74,(K1686/K$25)*$C$10)</f>
        <v/>
      </c>
      <c r="L1687" s="61">
        <f>+L1686-IF(L$18&gt;74,(L1686/L$25)*$C$10)</f>
        <v/>
      </c>
      <c r="M1687" s="61">
        <f>+M1686-IF(M$18&gt;74,(M1686/M$25)*$C$10)</f>
        <v/>
      </c>
      <c r="N1687" s="61">
        <f>+N1686-IF(N$18&gt;74,(N1686/N$25)*$C$10)</f>
        <v/>
      </c>
      <c r="O1687" s="61">
        <f>+O1686-IF(O$18&gt;74,(O1686/O$25)*$C$10)</f>
        <v/>
      </c>
      <c r="P1687" s="61">
        <f>+P1686-IF(P$18&gt;74,(P1686/P$25)*$C$10)</f>
        <v/>
      </c>
      <c r="Q1687" s="61">
        <f>+Q1686-IF(Q$18&gt;74,(Q1686/Q$25)*$C$10)</f>
        <v/>
      </c>
      <c r="R1687" s="61">
        <f>+R1686-IF(R$18&gt;74,(R1686/R$25)*$C$10)</f>
        <v/>
      </c>
      <c r="S1687" s="61">
        <f>+S1686-IF(S$18&gt;74,(S1686/S$25)*$C$10)</f>
        <v/>
      </c>
      <c r="T1687" s="61">
        <f>+T1686-IF(T$18&gt;74,(T1686/T$25)*$C$10)</f>
        <v/>
      </c>
      <c r="U1687" s="61">
        <f>+U1686-IF(U$18&gt;74,(U1686/U$25)*$C$10)</f>
        <v/>
      </c>
      <c r="V1687" s="61">
        <f>+V1686-IF(V$18&gt;74,(V1686/V$25)*$C$10)</f>
        <v/>
      </c>
      <c r="W1687" s="61">
        <f>+W1686-IF(W$18&gt;74,(W1686/W$25)*$C$10)</f>
        <v/>
      </c>
      <c r="X1687" s="61">
        <f>+X1686-IF(X$18&gt;74,(X1686/X$25)*$C$10)</f>
        <v/>
      </c>
      <c r="Y1687" s="61">
        <f>+Y1686-IF(Y$18&gt;74,(Y1686/Y$25)*$C$10)</f>
        <v/>
      </c>
      <c r="Z1687" s="61">
        <f>+Z1686-IF(Z$18&gt;74,(Z1686/Z$25)*$C$10)</f>
        <v/>
      </c>
      <c r="AA1687" s="61">
        <f>+AA1686-IF(AA$18&gt;74,(AA1686/AA$25)*$C$10)</f>
        <v/>
      </c>
      <c r="AB1687" s="61">
        <f>+AB1686-IF(AB$18&gt;74,(AB1686/AB$25)*$C$10)</f>
        <v/>
      </c>
      <c r="AC1687" s="61">
        <f>+AC1686-IF(AC$18&gt;74,(AC1686/AC$25)*$C$10)</f>
        <v/>
      </c>
      <c r="AD1687" s="61">
        <f>+AD1686-IF(AD$18&gt;74,(AD1686/AD$25)*$C$10)</f>
        <v/>
      </c>
      <c r="AE1687" s="61">
        <f>+AE1686-IF(AE$18&gt;74,(AE1686/AE$25)*$C$10)</f>
        <v/>
      </c>
      <c r="AF1687" s="61">
        <f>+AF1686-IF(AF$18&gt;74,(AF1686/AF$25)*$C$10)</f>
        <v/>
      </c>
      <c r="AG1687" s="61">
        <f>+AG1686-IF(AG$18&gt;74,(AG1686/AG$25)*$C$10)</f>
        <v/>
      </c>
      <c r="AH1687" s="61">
        <f>+AH1686-IF(AH$18&gt;74,(AH1686/AH$25)*$C$10)</f>
        <v/>
      </c>
      <c r="AI1687" s="61">
        <f>+AI1686-IF(AI$18&gt;74,(AI1686/AI$25)*$C$10)</f>
        <v/>
      </c>
      <c r="AJ1687" s="61">
        <f>+AJ1686-IF(AJ$18&gt;74,(AJ1686/AJ$25)*$C$10)</f>
        <v/>
      </c>
      <c r="AK1687" s="61">
        <f>+AK1686-IF(AK$18&gt;74,(AK1686/AK$25)*$C$10)</f>
        <v/>
      </c>
      <c r="AL1687" s="61">
        <f>+AL1686-IF(AL$18&gt;74,(AL1686/AL$25)*$C$10)</f>
        <v/>
      </c>
      <c r="AM1687" s="61">
        <f>+AM1686-IF(AM$18&gt;74,(AM1686/AM$25)*$C$10)</f>
        <v/>
      </c>
      <c r="AN1687" s="61">
        <f>+AN1686-IF(AN$18&gt;74,(AN1686/AN$25)*$C$10)</f>
        <v/>
      </c>
      <c r="AO1687" s="61">
        <f>+AO1686-IF(AO$18&gt;74,(AO1686/AO$25)*$C$10)</f>
        <v/>
      </c>
      <c r="AP1687" s="61">
        <f>+AP1686-IF(AP$18&gt;74,(AP1686/AP$25)*$C$10)</f>
        <v/>
      </c>
      <c r="AQ1687" s="61">
        <f>+AQ1686-IF(AQ$18&gt;74,(AQ1686/AQ$25)*$C$10)</f>
        <v/>
      </c>
      <c r="AR1687" s="61">
        <f>+AR1686-IF(AR$18&gt;74,(AR1686/AR$25)*$C$10)</f>
        <v/>
      </c>
      <c r="AS1687" s="61">
        <f>+AS1686-IF(AS$18&gt;74,(AS1686/AS$25)*$C$10)</f>
        <v/>
      </c>
      <c r="AT1687" s="61">
        <f>+AT1686-IF(AT$18&gt;74,(AT1686/AT$25)*$C$10)</f>
        <v/>
      </c>
      <c r="AU1687" s="61">
        <f>+AU1686-IF(AU$18&gt;74,(AU1686/AU$25)*$C$10)</f>
        <v/>
      </c>
      <c r="AV1687" s="61">
        <f>+AV1686-IF(AV$18&gt;74,(AV1686/AV$25)*$C$10)</f>
        <v/>
      </c>
      <c r="AW1687" s="61">
        <f>+AW1686-IF(AW$18&gt;74,(AW1686/AW$25)*$C$10)</f>
        <v/>
      </c>
      <c r="AX1687" s="35">
        <f>IF(AW1687&gt;0,1,0)</f>
        <v/>
      </c>
      <c r="AY1687" s="35">
        <f>IF(AL1687&gt;0,1,0)</f>
        <v/>
      </c>
      <c r="AZ1687" s="35">
        <f>IF(AG1687&gt;0,1,0)</f>
        <v/>
      </c>
      <c r="BA1687" s="35">
        <f>IF(AB1687&gt;0,1,0)</f>
        <v/>
      </c>
      <c r="BB1687" s="35">
        <f>IF(W1687&gt;0,1,0)</f>
        <v/>
      </c>
    </row>
    <row r="1688">
      <c r="B1688" s="154" t="inlineStr">
        <is>
          <t>trial 831</t>
        </is>
      </c>
      <c r="C1688" s="155">
        <f>+start-C1685</f>
        <v/>
      </c>
      <c r="D1688" s="156">
        <f>IF((C1688&lt;=0),0,((C1688-D$24)*Stock*(_xlfn.NORM.INV(RAND(),stock_ave,stock_std))+(C1688-D$24)*Bonds*(_xlfn.NORM.INV(RAND(),bond_ave,bond_std))+(C1688-D$24)*cash*(_xlfn.NORM.INV(RAND(),cash_ave,cash_std))+(C1688-D$24)))</f>
        <v/>
      </c>
      <c r="E1688" s="156">
        <f>IF((D1688&lt;=0),0,((D1688-E$24)*Stock*(_xlfn.NORM.INV(RAND(),stock_ave,stock_std))+(D1688-E$24)*Bonds*(_xlfn.NORM.INV(RAND(),bond_ave,bond_std))+(D1688-E$24)*cash*(_xlfn.NORM.INV(RAND(),cash_ave,cash_std))+(D1688-E$24)))</f>
        <v/>
      </c>
      <c r="F1688" s="156">
        <f>IF((E1688&lt;=0),0,((E1688-F$24)*Stock*(_xlfn.NORM.INV(RAND(),stock_ave,stock_std))+(E1688-F$24)*Bonds*(_xlfn.NORM.INV(RAND(),bond_ave,bond_std))+(E1688-F$24)*cash*(_xlfn.NORM.INV(RAND(),cash_ave,cash_std))+(E1688-F$24)))</f>
        <v/>
      </c>
      <c r="G1688" s="156">
        <f>IF((F1688&lt;=0),0,((F1688-G$24)*Stock*(_xlfn.NORM.INV(RAND(),stock_ave,stock_std))+(F1688-G$24)*Bonds*(_xlfn.NORM.INV(RAND(),bond_ave,bond_std))+(F1688-G$24)*cash*(_xlfn.NORM.INV(RAND(),cash_ave,cash_std))+(F1688-G$24)))</f>
        <v/>
      </c>
      <c r="H1688" s="156">
        <f>IF((G1688&lt;=0),0,((G1688-H$24)*Stock*(_xlfn.NORM.INV(RAND(),stock_ave,stock_std))+(G1688-H$24)*Bonds*(_xlfn.NORM.INV(RAND(),bond_ave,bond_std))+(G1688-H$24)*cash*(_xlfn.NORM.INV(RAND(),cash_ave,cash_std))+(G1688-H$24)))</f>
        <v/>
      </c>
      <c r="I1688" s="156">
        <f>IF((H1688&lt;=0),0,((H1688-I$24)*Stock*(_xlfn.NORM.INV(RAND(),stock_ave,stock_std))+(H1688-I$24)*Bonds*(_xlfn.NORM.INV(RAND(),bond_ave,bond_std))+(H1688-I$24)*cash*(_xlfn.NORM.INV(RAND(),cash_ave,cash_std))+(H1688-I$24)))</f>
        <v/>
      </c>
      <c r="J1688" s="156">
        <f>IF((I1688&lt;=0),0,((I1688-J$24)*Stock*(_xlfn.NORM.INV(RAND(),stock_ave,stock_std))+(I1688-J$24)*Bonds*(_xlfn.NORM.INV(RAND(),bond_ave,bond_std))+(I1688-J$24)*cash*(_xlfn.NORM.INV(RAND(),cash_ave,cash_std))+(I1688-J$24)))</f>
        <v/>
      </c>
      <c r="K1688" s="156">
        <f>IF((J1688&lt;=0),0,((J1688-K$24)*Stock*(_xlfn.NORM.INV(RAND(),stock_ave,stock_std))+(J1688-K$24)*Bonds*(_xlfn.NORM.INV(RAND(),bond_ave,bond_std))+(J1688-K$24)*cash*(_xlfn.NORM.INV(RAND(),cash_ave,cash_std))+(J1688-K$24)))</f>
        <v/>
      </c>
      <c r="L1688" s="156">
        <f>IF((K1688&lt;=0),0,((K1688-L$24)*Stock*(_xlfn.NORM.INV(RAND(),stock_ave,stock_std))+(K1688-L$24)*Bonds*(_xlfn.NORM.INV(RAND(),bond_ave,bond_std))+(K1688-L$24)*cash*(_xlfn.NORM.INV(RAND(),cash_ave,cash_std))+(K1688-L$24)))</f>
        <v/>
      </c>
      <c r="M1688" s="156">
        <f>IF((L1688&lt;=0),0,((L1688-M$24)*Stock*(_xlfn.NORM.INV(RAND(),stock_ave,stock_std))+(L1688-M$24)*Bonds*(_xlfn.NORM.INV(RAND(),bond_ave,bond_std))+(L1688-M$24)*cash*(_xlfn.NORM.INV(RAND(),cash_ave,cash_std))+(L1688-M$24)))</f>
        <v/>
      </c>
      <c r="N1688" s="156">
        <f>IF((M1688&lt;=0),0,((M1688-N$24)*Stock*(_xlfn.NORM.INV(RAND(),stock_ave,stock_std))+(M1688-N$24)*Bonds*(_xlfn.NORM.INV(RAND(),bond_ave,bond_std))+(M1688-N$24)*cash*(_xlfn.NORM.INV(RAND(),cash_ave,cash_std))+(M1688-N$24)))</f>
        <v/>
      </c>
      <c r="O1688" s="156">
        <f>IF((N1688&lt;=0),0,((N1688-O$24)*Stock*(_xlfn.NORM.INV(RAND(),stock_ave,stock_std))+(N1688-O$24)*Bonds*(_xlfn.NORM.INV(RAND(),bond_ave,bond_std))+(N1688-O$24)*cash*(_xlfn.NORM.INV(RAND(),cash_ave,cash_std))+(N1688-O$24)))</f>
        <v/>
      </c>
      <c r="P1688" s="156">
        <f>IF((O1688&lt;=0),0,((O1688-P$24)*Stock*(_xlfn.NORM.INV(RAND(),stock_ave,stock_std))+(O1688-P$24)*Bonds*(_xlfn.NORM.INV(RAND(),bond_ave,bond_std))+(O1688-P$24)*cash*(_xlfn.NORM.INV(RAND(),cash_ave,cash_std))+(O1688-P$24)))</f>
        <v/>
      </c>
      <c r="Q1688" s="156">
        <f>IF((P1688&lt;=0),0,((P1688-Q$24)*Stock*(_xlfn.NORM.INV(RAND(),stock_ave,stock_std))+(P1688-Q$24)*Bonds*(_xlfn.NORM.INV(RAND(),bond_ave,bond_std))+(P1688-Q$24)*cash*(_xlfn.NORM.INV(RAND(),cash_ave,cash_std))+(P1688-Q$24)))</f>
        <v/>
      </c>
      <c r="R1688" s="156">
        <f>IF((Q1688&lt;=0),0,((Q1688-R$24)*Stock*(_xlfn.NORM.INV(RAND(),stock_ave,stock_std))+(Q1688-R$24)*Bonds*(_xlfn.NORM.INV(RAND(),bond_ave,bond_std))+(Q1688-R$24)*cash*(_xlfn.NORM.INV(RAND(),cash_ave,cash_std))+(Q1688-R$24)))</f>
        <v/>
      </c>
      <c r="S1688" s="156">
        <f>IF((R1688&lt;=0),0,((R1688-S$24)*Stock*(_xlfn.NORM.INV(RAND(),stock_ave,stock_std))+(R1688-S$24)*Bonds*(_xlfn.NORM.INV(RAND(),bond_ave,bond_std))+(R1688-S$24)*cash*(_xlfn.NORM.INV(RAND(),cash_ave,cash_std))+(R1688-S$24)))</f>
        <v/>
      </c>
      <c r="T1688" s="156">
        <f>IF((S1688&lt;=0),0,((S1688-T$24)*Stock*(_xlfn.NORM.INV(RAND(),stock_ave,stock_std))+(S1688-T$24)*Bonds*(_xlfn.NORM.INV(RAND(),bond_ave,bond_std))+(S1688-T$24)*cash*(_xlfn.NORM.INV(RAND(),cash_ave,cash_std))+(S1688-T$24)))</f>
        <v/>
      </c>
      <c r="U1688" s="156">
        <f>IF((T1688&lt;=0),0,((T1688-U$24)*Stock*(_xlfn.NORM.INV(RAND(),stock_ave,stock_std))+(T1688-U$24)*Bonds*(_xlfn.NORM.INV(RAND(),bond_ave,bond_std))+(T1688-U$24)*cash*(_xlfn.NORM.INV(RAND(),cash_ave,cash_std))+(T1688-U$24)))</f>
        <v/>
      </c>
      <c r="V1688" s="156">
        <f>IF((U1688&lt;=0),0,((U1688-V$24)*Stock*(_xlfn.NORM.INV(RAND(),stock_ave,stock_std))+(U1688-V$24)*Bonds*(_xlfn.NORM.INV(RAND(),bond_ave,bond_std))+(U1688-V$24)*cash*(_xlfn.NORM.INV(RAND(),cash_ave,cash_std))+(U1688-V$24)))</f>
        <v/>
      </c>
      <c r="W1688" s="156">
        <f>IF((V1688&lt;=0),0,((V1688-W$24)*Stock*(_xlfn.NORM.INV(RAND(),stock_ave,stock_std))+(V1688-W$24)*Bonds*(_xlfn.NORM.INV(RAND(),bond_ave,bond_std))+(V1688-W$24)*cash*(_xlfn.NORM.INV(RAND(),cash_ave,cash_std))+(V1688-W$24)))</f>
        <v/>
      </c>
      <c r="X1688" s="156">
        <f>IF((W1688&lt;=0),0,((W1688-X$24)*Stock*(_xlfn.NORM.INV(RAND(),stock_ave,stock_std))+(W1688-X$24)*Bonds*(_xlfn.NORM.INV(RAND(),bond_ave,bond_std))+(W1688-X$24)*cash*(_xlfn.NORM.INV(RAND(),cash_ave,cash_std))+(W1688-X$24)))</f>
        <v/>
      </c>
      <c r="Y1688" s="156">
        <f>IF((X1688&lt;=0),0,((X1688-Y$24)*Stock*(_xlfn.NORM.INV(RAND(),stock_ave,stock_std))+(X1688-Y$24)*Bonds*(_xlfn.NORM.INV(RAND(),bond_ave,bond_std))+(X1688-Y$24)*cash*(_xlfn.NORM.INV(RAND(),cash_ave,cash_std))+(X1688-Y$24)))</f>
        <v/>
      </c>
      <c r="Z1688" s="156">
        <f>IF((Y1688&lt;=0),0,((Y1688-Z$24)*Stock*(_xlfn.NORM.INV(RAND(),stock_ave,stock_std))+(Y1688-Z$24)*Bonds*(_xlfn.NORM.INV(RAND(),bond_ave,bond_std))+(Y1688-Z$24)*cash*(_xlfn.NORM.INV(RAND(),cash_ave,cash_std))+(Y1688-Z$24)))</f>
        <v/>
      </c>
      <c r="AA1688" s="156">
        <f>IF((Z1688&lt;=0),0,((Z1688-AA$24)*Stock*(_xlfn.NORM.INV(RAND(),stock_ave,stock_std))+(Z1688-AA$24)*Bonds*(_xlfn.NORM.INV(RAND(),bond_ave,bond_std))+(Z1688-AA$24)*cash*(_xlfn.NORM.INV(RAND(),cash_ave,cash_std))+(Z1688-AA$24)))</f>
        <v/>
      </c>
      <c r="AB1688" s="156">
        <f>IF((AA1688&lt;=0),0,((AA1688-AB$24)*Stock*(_xlfn.NORM.INV(RAND(),stock_ave,stock_std))+(AA1688-AB$24)*Bonds*(_xlfn.NORM.INV(RAND(),bond_ave,bond_std))+(AA1688-AB$24)*cash*(_xlfn.NORM.INV(RAND(),cash_ave,cash_std))+(AA1688-AB$24)))</f>
        <v/>
      </c>
      <c r="AC1688" s="156">
        <f>IF((AB1688&lt;=0),0,((AB1688-AC$24)*Stock*(_xlfn.NORM.INV(RAND(),stock_ave,stock_std))+(AB1688-AC$24)*Bonds*(_xlfn.NORM.INV(RAND(),bond_ave,bond_std))+(AB1688-AC$24)*cash*(_xlfn.NORM.INV(RAND(),cash_ave,cash_std))+(AB1688-AC$24)))</f>
        <v/>
      </c>
      <c r="AD1688" s="156">
        <f>IF((AC1688&lt;=0),0,((AC1688-AD$24)*Stock*(_xlfn.NORM.INV(RAND(),stock_ave,stock_std))+(AC1688-AD$24)*Bonds*(_xlfn.NORM.INV(RAND(),bond_ave,bond_std))+(AC1688-AD$24)*cash*(_xlfn.NORM.INV(RAND(),cash_ave,cash_std))+(AC1688-AD$24)))</f>
        <v/>
      </c>
      <c r="AE1688" s="156">
        <f>IF((AD1688&lt;=0),0,((AD1688-AE$24)*Stock*(_xlfn.NORM.INV(RAND(),stock_ave,stock_std))+(AD1688-AE$24)*Bonds*(_xlfn.NORM.INV(RAND(),bond_ave,bond_std))+(AD1688-AE$24)*cash*(_xlfn.NORM.INV(RAND(),cash_ave,cash_std))+(AD1688-AE$24)))</f>
        <v/>
      </c>
      <c r="AF1688" s="156">
        <f>IF((AE1688&lt;=0),0,((AE1688-AF$24)*Stock*(_xlfn.NORM.INV(RAND(),stock_ave,stock_std))+(AE1688-AF$24)*Bonds*(_xlfn.NORM.INV(RAND(),bond_ave,bond_std))+(AE1688-AF$24)*cash*(_xlfn.NORM.INV(RAND(),cash_ave,cash_std))+(AE1688-AF$24)))</f>
        <v/>
      </c>
      <c r="AG1688" s="156">
        <f>IF((AF1688&lt;=0),0,((AF1688-AG$24)*Stock*(_xlfn.NORM.INV(RAND(),stock_ave,stock_std))+(AF1688-AG$24)*Bonds*(_xlfn.NORM.INV(RAND(),bond_ave,bond_std))+(AF1688-AG$24)*cash*(_xlfn.NORM.INV(RAND(),cash_ave,cash_std))+(AF1688-AG$24)))</f>
        <v/>
      </c>
      <c r="AH1688" s="156">
        <f>IF((AG1688&lt;=0),0,((AG1688-AH$24)*Stock*(_xlfn.NORM.INV(RAND(),stock_ave,stock_std))+(AG1688-AH$24)*Bonds*(_xlfn.NORM.INV(RAND(),bond_ave,bond_std))+(AG1688-AH$24)*cash*(_xlfn.NORM.INV(RAND(),cash_ave,cash_std))+(AG1688-AH$24)))</f>
        <v/>
      </c>
      <c r="AI1688" s="156">
        <f>IF((AH1688&lt;=0),0,((AH1688-AI$24)*Stock*(_xlfn.NORM.INV(RAND(),stock_ave,stock_std))+(AH1688-AI$24)*Bonds*(_xlfn.NORM.INV(RAND(),bond_ave,bond_std))+(AH1688-AI$24)*cash*(_xlfn.NORM.INV(RAND(),cash_ave,cash_std))+(AH1688-AI$24)))</f>
        <v/>
      </c>
      <c r="AJ1688" s="156">
        <f>IF((AI1688&lt;=0),0,((AI1688-AJ$24)*Stock*(_xlfn.NORM.INV(RAND(),stock_ave,stock_std))+(AI1688-AJ$24)*Bonds*(_xlfn.NORM.INV(RAND(),bond_ave,bond_std))+(AI1688-AJ$24)*cash*(_xlfn.NORM.INV(RAND(),cash_ave,cash_std))+(AI1688-AJ$24)))</f>
        <v/>
      </c>
      <c r="AK1688" s="156">
        <f>IF((AJ1688&lt;=0),0,((AJ1688-AK$24)*Stock*(_xlfn.NORM.INV(RAND(),stock_ave,stock_std))+(AJ1688-AK$24)*Bonds*(_xlfn.NORM.INV(RAND(),bond_ave,bond_std))+(AJ1688-AK$24)*cash*(_xlfn.NORM.INV(RAND(),cash_ave,cash_std))+(AJ1688-AK$24)))</f>
        <v/>
      </c>
      <c r="AL1688" s="156">
        <f>IF((AK1688&lt;=0),0,((AK1688-AL$24)*Stock*(_xlfn.NORM.INV(RAND(),stock_ave,stock_std))+(AK1688-AL$24)*Bonds*(_xlfn.NORM.INV(RAND(),bond_ave,bond_std))+(AK1688-AL$24)*cash*(_xlfn.NORM.INV(RAND(),cash_ave,cash_std))+(AK1688-AL$24)))</f>
        <v/>
      </c>
      <c r="AM1688" s="156">
        <f>IF((AL1688&lt;=0),0,((AL1688-AM$24)*Stock*(_xlfn.NORM.INV(RAND(),stock_ave,stock_std))+(AL1688-AM$24)*Bonds*(_xlfn.NORM.INV(RAND(),bond_ave,bond_std))+(AL1688-AM$24)*cash*(_xlfn.NORM.INV(RAND(),cash_ave,cash_std))+(AL1688-AM$24)))</f>
        <v/>
      </c>
      <c r="AN1688" s="156">
        <f>IF((AM1688&lt;=0),0,((AM1688-AN$24)*Stock*(_xlfn.NORM.INV(RAND(),stock_ave,stock_std))+(AM1688-AN$24)*Bonds*(_xlfn.NORM.INV(RAND(),bond_ave,bond_std))+(AM1688-AN$24)*cash*(_xlfn.NORM.INV(RAND(),cash_ave,cash_std))+(AM1688-AN$24)))</f>
        <v/>
      </c>
      <c r="AO1688" s="156">
        <f>IF((AN1688&lt;=0),0,((AN1688-AO$24)*Stock*(_xlfn.NORM.INV(RAND(),stock_ave,stock_std))+(AN1688-AO$24)*Bonds*(_xlfn.NORM.INV(RAND(),bond_ave,bond_std))+(AN1688-AO$24)*cash*(_xlfn.NORM.INV(RAND(),cash_ave,cash_std))+(AN1688-AO$24)))</f>
        <v/>
      </c>
      <c r="AP1688" s="156">
        <f>IF((AO1688&lt;=0),0,((AO1688-AP$24)*Stock*(_xlfn.NORM.INV(RAND(),stock_ave,stock_std))+(AO1688-AP$24)*Bonds*(_xlfn.NORM.INV(RAND(),bond_ave,bond_std))+(AO1688-AP$24)*cash*(_xlfn.NORM.INV(RAND(),cash_ave,cash_std))+(AO1688-AP$24)))</f>
        <v/>
      </c>
      <c r="AQ1688" s="156">
        <f>IF((AP1688&lt;=0),0,((AP1688-AQ$24)*Stock*(_xlfn.NORM.INV(RAND(),stock_ave,stock_std))+(AP1688-AQ$24)*Bonds*(_xlfn.NORM.INV(RAND(),bond_ave,bond_std))+(AP1688-AQ$24)*cash*(_xlfn.NORM.INV(RAND(),cash_ave,cash_std))+(AP1688-AQ$24)))</f>
        <v/>
      </c>
      <c r="AR1688" s="156">
        <f>IF((AQ1688&lt;=0),0,((AQ1688-AR$24)*Stock*(_xlfn.NORM.INV(RAND(),stock_ave,stock_std))+(AQ1688-AR$24)*Bonds*(_xlfn.NORM.INV(RAND(),bond_ave,bond_std))+(AQ1688-AR$24)*cash*(_xlfn.NORM.INV(RAND(),cash_ave,cash_std))+(AQ1688-AR$24)))</f>
        <v/>
      </c>
      <c r="AS1688" s="156">
        <f>IF((AR1688&lt;=0),0,((AR1688-AS$24)*Stock*(_xlfn.NORM.INV(RAND(),stock_ave,stock_std))+(AR1688-AS$24)*Bonds*(_xlfn.NORM.INV(RAND(),bond_ave,bond_std))+(AR1688-AS$24)*cash*(_xlfn.NORM.INV(RAND(),cash_ave,cash_std))+(AR1688-AS$24)))</f>
        <v/>
      </c>
      <c r="AT1688" s="156">
        <f>IF((AS1688&lt;=0),0,((AS1688-AT$24)*Stock*(_xlfn.NORM.INV(RAND(),stock_ave,stock_std))+(AS1688-AT$24)*Bonds*(_xlfn.NORM.INV(RAND(),bond_ave,bond_std))+(AS1688-AT$24)*cash*(_xlfn.NORM.INV(RAND(),cash_ave,cash_std))+(AS1688-AT$24)))</f>
        <v/>
      </c>
      <c r="AU1688" s="156">
        <f>IF((AT1688&lt;=0),0,((AT1688-AU$24)*Stock*(_xlfn.NORM.INV(RAND(),stock_ave,stock_std))+(AT1688-AU$24)*Bonds*(_xlfn.NORM.INV(RAND(),bond_ave,bond_std))+(AT1688-AU$24)*cash*(_xlfn.NORM.INV(RAND(),cash_ave,cash_std))+(AT1688-AU$24)))</f>
        <v/>
      </c>
      <c r="AV1688" s="156">
        <f>IF((AU1688&lt;=0),0,((AU1688-AV$24)*Stock*(_xlfn.NORM.INV(RAND(),stock_ave,stock_std))+(AU1688-AV$24)*Bonds*(_xlfn.NORM.INV(RAND(),bond_ave,bond_std))+(AU1688-AV$24)*cash*(_xlfn.NORM.INV(RAND(),cash_ave,cash_std))+(AU1688-AV$24)))</f>
        <v/>
      </c>
      <c r="AW1688" s="156">
        <f>IF((AV1688&lt;=0),0,((AV1688-AW$24)*Stock*(_xlfn.NORM.INV(RAND(),stock_ave,stock_std))+(AV1688-AW$24)*Bonds*(_xlfn.NORM.INV(RAND(),bond_ave,bond_std))+(AV1688-AW$24)*cash*(_xlfn.NORM.INV(RAND(),cash_ave,cash_std))+(AV1688-AW$24)))</f>
        <v/>
      </c>
      <c r="AX1688" s="159" t="n"/>
      <c r="AY1688" s="159" t="n"/>
      <c r="AZ1688" s="159" t="n"/>
      <c r="BA1688" s="159" t="n"/>
      <c r="BB1688" s="159" t="n"/>
    </row>
    <row r="1689">
      <c r="C1689" s="147" t="n"/>
      <c r="D1689" s="61">
        <f>+D1688-IF(D$18&gt;74,(D1688/D$25)*$C$10)</f>
        <v/>
      </c>
      <c r="E1689" s="61">
        <f>+E1688-IF(E$18&gt;74,(E1688/E$25)*$C$10)</f>
        <v/>
      </c>
      <c r="F1689" s="61">
        <f>+F1688-IF(F$18&gt;74,(F1688/F$25)*$C$10)</f>
        <v/>
      </c>
      <c r="G1689" s="61">
        <f>+G1688-IF(G$18&gt;74,(G1688/G$25)*$C$10)</f>
        <v/>
      </c>
      <c r="H1689" s="61">
        <f>+H1688-IF(H$18&gt;74,(H1688/H$25)*$C$10)</f>
        <v/>
      </c>
      <c r="I1689" s="61">
        <f>+I1688-IF(I$18&gt;74,(I1688/I$25)*$C$10)</f>
        <v/>
      </c>
      <c r="J1689" s="61">
        <f>+J1688-IF(J$18&gt;74,(J1688/J$25)*$C$10)</f>
        <v/>
      </c>
      <c r="K1689" s="61">
        <f>+K1688-IF(K$18&gt;74,(K1688/K$25)*$C$10)</f>
        <v/>
      </c>
      <c r="L1689" s="61">
        <f>+L1688-IF(L$18&gt;74,(L1688/L$25)*$C$10)</f>
        <v/>
      </c>
      <c r="M1689" s="61">
        <f>+M1688-IF(M$18&gt;74,(M1688/M$25)*$C$10)</f>
        <v/>
      </c>
      <c r="N1689" s="61">
        <f>+N1688-IF(N$18&gt;74,(N1688/N$25)*$C$10)</f>
        <v/>
      </c>
      <c r="O1689" s="61">
        <f>+O1688-IF(O$18&gt;74,(O1688/O$25)*$C$10)</f>
        <v/>
      </c>
      <c r="P1689" s="61">
        <f>+P1688-IF(P$18&gt;74,(P1688/P$25)*$C$10)</f>
        <v/>
      </c>
      <c r="Q1689" s="61">
        <f>+Q1688-IF(Q$18&gt;74,(Q1688/Q$25)*$C$10)</f>
        <v/>
      </c>
      <c r="R1689" s="61">
        <f>+R1688-IF(R$18&gt;74,(R1688/R$25)*$C$10)</f>
        <v/>
      </c>
      <c r="S1689" s="61">
        <f>+S1688-IF(S$18&gt;74,(S1688/S$25)*$C$10)</f>
        <v/>
      </c>
      <c r="T1689" s="61">
        <f>+T1688-IF(T$18&gt;74,(T1688/T$25)*$C$10)</f>
        <v/>
      </c>
      <c r="U1689" s="61">
        <f>+U1688-IF(U$18&gt;74,(U1688/U$25)*$C$10)</f>
        <v/>
      </c>
      <c r="V1689" s="61">
        <f>+V1688-IF(V$18&gt;74,(V1688/V$25)*$C$10)</f>
        <v/>
      </c>
      <c r="W1689" s="61">
        <f>+W1688-IF(W$18&gt;74,(W1688/W$25)*$C$10)</f>
        <v/>
      </c>
      <c r="X1689" s="61">
        <f>+X1688-IF(X$18&gt;74,(X1688/X$25)*$C$10)</f>
        <v/>
      </c>
      <c r="Y1689" s="61">
        <f>+Y1688-IF(Y$18&gt;74,(Y1688/Y$25)*$C$10)</f>
        <v/>
      </c>
      <c r="Z1689" s="61">
        <f>+Z1688-IF(Z$18&gt;74,(Z1688/Z$25)*$C$10)</f>
        <v/>
      </c>
      <c r="AA1689" s="61">
        <f>+AA1688-IF(AA$18&gt;74,(AA1688/AA$25)*$C$10)</f>
        <v/>
      </c>
      <c r="AB1689" s="61">
        <f>+AB1688-IF(AB$18&gt;74,(AB1688/AB$25)*$C$10)</f>
        <v/>
      </c>
      <c r="AC1689" s="61">
        <f>+AC1688-IF(AC$18&gt;74,(AC1688/AC$25)*$C$10)</f>
        <v/>
      </c>
      <c r="AD1689" s="61">
        <f>+AD1688-IF(AD$18&gt;74,(AD1688/AD$25)*$C$10)</f>
        <v/>
      </c>
      <c r="AE1689" s="61">
        <f>+AE1688-IF(AE$18&gt;74,(AE1688/AE$25)*$C$10)</f>
        <v/>
      </c>
      <c r="AF1689" s="61">
        <f>+AF1688-IF(AF$18&gt;74,(AF1688/AF$25)*$C$10)</f>
        <v/>
      </c>
      <c r="AG1689" s="61">
        <f>+AG1688-IF(AG$18&gt;74,(AG1688/AG$25)*$C$10)</f>
        <v/>
      </c>
      <c r="AH1689" s="61">
        <f>+AH1688-IF(AH$18&gt;74,(AH1688/AH$25)*$C$10)</f>
        <v/>
      </c>
      <c r="AI1689" s="61">
        <f>+AI1688-IF(AI$18&gt;74,(AI1688/AI$25)*$C$10)</f>
        <v/>
      </c>
      <c r="AJ1689" s="61">
        <f>+AJ1688-IF(AJ$18&gt;74,(AJ1688/AJ$25)*$C$10)</f>
        <v/>
      </c>
      <c r="AK1689" s="61">
        <f>+AK1688-IF(AK$18&gt;74,(AK1688/AK$25)*$C$10)</f>
        <v/>
      </c>
      <c r="AL1689" s="61">
        <f>+AL1688-IF(AL$18&gt;74,(AL1688/AL$25)*$C$10)</f>
        <v/>
      </c>
      <c r="AM1689" s="61">
        <f>+AM1688-IF(AM$18&gt;74,(AM1688/AM$25)*$C$10)</f>
        <v/>
      </c>
      <c r="AN1689" s="61">
        <f>+AN1688-IF(AN$18&gt;74,(AN1688/AN$25)*$C$10)</f>
        <v/>
      </c>
      <c r="AO1689" s="61">
        <f>+AO1688-IF(AO$18&gt;74,(AO1688/AO$25)*$C$10)</f>
        <v/>
      </c>
      <c r="AP1689" s="61">
        <f>+AP1688-IF(AP$18&gt;74,(AP1688/AP$25)*$C$10)</f>
        <v/>
      </c>
      <c r="AQ1689" s="61">
        <f>+AQ1688-IF(AQ$18&gt;74,(AQ1688/AQ$25)*$C$10)</f>
        <v/>
      </c>
      <c r="AR1689" s="61">
        <f>+AR1688-IF(AR$18&gt;74,(AR1688/AR$25)*$C$10)</f>
        <v/>
      </c>
      <c r="AS1689" s="61">
        <f>+AS1688-IF(AS$18&gt;74,(AS1688/AS$25)*$C$10)</f>
        <v/>
      </c>
      <c r="AT1689" s="61">
        <f>+AT1688-IF(AT$18&gt;74,(AT1688/AT$25)*$C$10)</f>
        <v/>
      </c>
      <c r="AU1689" s="61">
        <f>+AU1688-IF(AU$18&gt;74,(AU1688/AU$25)*$C$10)</f>
        <v/>
      </c>
      <c r="AV1689" s="61">
        <f>+AV1688-IF(AV$18&gt;74,(AV1688/AV$25)*$C$10)</f>
        <v/>
      </c>
      <c r="AW1689" s="61">
        <f>+AW1688-IF(AW$18&gt;74,(AW1688/AW$25)*$C$10)</f>
        <v/>
      </c>
      <c r="AX1689" s="35">
        <f>IF(AW1689&gt;0,1,0)</f>
        <v/>
      </c>
      <c r="AY1689" s="35">
        <f>IF(AL1689&gt;0,1,0)</f>
        <v/>
      </c>
      <c r="AZ1689" s="35">
        <f>IF(AG1689&gt;0,1,0)</f>
        <v/>
      </c>
      <c r="BA1689" s="35">
        <f>IF(AB1689&gt;0,1,0)</f>
        <v/>
      </c>
      <c r="BB1689" s="35">
        <f>IF(W1689&gt;0,1,0)</f>
        <v/>
      </c>
    </row>
    <row r="1690">
      <c r="B1690" s="154" t="inlineStr">
        <is>
          <t>trial 832</t>
        </is>
      </c>
      <c r="C1690" s="155">
        <f>+start-C1687</f>
        <v/>
      </c>
      <c r="D1690" s="156">
        <f>IF((C1690&lt;=0),0,((C1690-D$24)*Stock*(_xlfn.NORM.INV(RAND(),stock_ave,stock_std))+(C1690-D$24)*Bonds*(_xlfn.NORM.INV(RAND(),bond_ave,bond_std))+(C1690-D$24)*cash*(_xlfn.NORM.INV(RAND(),cash_ave,cash_std))+(C1690-D$24)))</f>
        <v/>
      </c>
      <c r="E1690" s="156">
        <f>IF((D1690&lt;=0),0,((D1690-E$24)*Stock*(_xlfn.NORM.INV(RAND(),stock_ave,stock_std))+(D1690-E$24)*Bonds*(_xlfn.NORM.INV(RAND(),bond_ave,bond_std))+(D1690-E$24)*cash*(_xlfn.NORM.INV(RAND(),cash_ave,cash_std))+(D1690-E$24)))</f>
        <v/>
      </c>
      <c r="F1690" s="156">
        <f>IF((E1690&lt;=0),0,((E1690-F$24)*Stock*(_xlfn.NORM.INV(RAND(),stock_ave,stock_std))+(E1690-F$24)*Bonds*(_xlfn.NORM.INV(RAND(),bond_ave,bond_std))+(E1690-F$24)*cash*(_xlfn.NORM.INV(RAND(),cash_ave,cash_std))+(E1690-F$24)))</f>
        <v/>
      </c>
      <c r="G1690" s="156">
        <f>IF((F1690&lt;=0),0,((F1690-G$24)*Stock*(_xlfn.NORM.INV(RAND(),stock_ave,stock_std))+(F1690-G$24)*Bonds*(_xlfn.NORM.INV(RAND(),bond_ave,bond_std))+(F1690-G$24)*cash*(_xlfn.NORM.INV(RAND(),cash_ave,cash_std))+(F1690-G$24)))</f>
        <v/>
      </c>
      <c r="H1690" s="156">
        <f>IF((G1690&lt;=0),0,((G1690-H$24)*Stock*(_xlfn.NORM.INV(RAND(),stock_ave,stock_std))+(G1690-H$24)*Bonds*(_xlfn.NORM.INV(RAND(),bond_ave,bond_std))+(G1690-H$24)*cash*(_xlfn.NORM.INV(RAND(),cash_ave,cash_std))+(G1690-H$24)))</f>
        <v/>
      </c>
      <c r="I1690" s="156">
        <f>IF((H1690&lt;=0),0,((H1690-I$24)*Stock*(_xlfn.NORM.INV(RAND(),stock_ave,stock_std))+(H1690-I$24)*Bonds*(_xlfn.NORM.INV(RAND(),bond_ave,bond_std))+(H1690-I$24)*cash*(_xlfn.NORM.INV(RAND(),cash_ave,cash_std))+(H1690-I$24)))</f>
        <v/>
      </c>
      <c r="J1690" s="156">
        <f>IF((I1690&lt;=0),0,((I1690-J$24)*Stock*(_xlfn.NORM.INV(RAND(),stock_ave,stock_std))+(I1690-J$24)*Bonds*(_xlfn.NORM.INV(RAND(),bond_ave,bond_std))+(I1690-J$24)*cash*(_xlfn.NORM.INV(RAND(),cash_ave,cash_std))+(I1690-J$24)))</f>
        <v/>
      </c>
      <c r="K1690" s="156">
        <f>IF((J1690&lt;=0),0,((J1690-K$24)*Stock*(_xlfn.NORM.INV(RAND(),stock_ave,stock_std))+(J1690-K$24)*Bonds*(_xlfn.NORM.INV(RAND(),bond_ave,bond_std))+(J1690-K$24)*cash*(_xlfn.NORM.INV(RAND(),cash_ave,cash_std))+(J1690-K$24)))</f>
        <v/>
      </c>
      <c r="L1690" s="156">
        <f>IF((K1690&lt;=0),0,((K1690-L$24)*Stock*(_xlfn.NORM.INV(RAND(),stock_ave,stock_std))+(K1690-L$24)*Bonds*(_xlfn.NORM.INV(RAND(),bond_ave,bond_std))+(K1690-L$24)*cash*(_xlfn.NORM.INV(RAND(),cash_ave,cash_std))+(K1690-L$24)))</f>
        <v/>
      </c>
      <c r="M1690" s="156">
        <f>IF((L1690&lt;=0),0,((L1690-M$24)*Stock*(_xlfn.NORM.INV(RAND(),stock_ave,stock_std))+(L1690-M$24)*Bonds*(_xlfn.NORM.INV(RAND(),bond_ave,bond_std))+(L1690-M$24)*cash*(_xlfn.NORM.INV(RAND(),cash_ave,cash_std))+(L1690-M$24)))</f>
        <v/>
      </c>
      <c r="N1690" s="156">
        <f>IF((M1690&lt;=0),0,((M1690-N$24)*Stock*(_xlfn.NORM.INV(RAND(),stock_ave,stock_std))+(M1690-N$24)*Bonds*(_xlfn.NORM.INV(RAND(),bond_ave,bond_std))+(M1690-N$24)*cash*(_xlfn.NORM.INV(RAND(),cash_ave,cash_std))+(M1690-N$24)))</f>
        <v/>
      </c>
      <c r="O1690" s="156">
        <f>IF((N1690&lt;=0),0,((N1690-O$24)*Stock*(_xlfn.NORM.INV(RAND(),stock_ave,stock_std))+(N1690-O$24)*Bonds*(_xlfn.NORM.INV(RAND(),bond_ave,bond_std))+(N1690-O$24)*cash*(_xlfn.NORM.INV(RAND(),cash_ave,cash_std))+(N1690-O$24)))</f>
        <v/>
      </c>
      <c r="P1690" s="156">
        <f>IF((O1690&lt;=0),0,((O1690-P$24)*Stock*(_xlfn.NORM.INV(RAND(),stock_ave,stock_std))+(O1690-P$24)*Bonds*(_xlfn.NORM.INV(RAND(),bond_ave,bond_std))+(O1690-P$24)*cash*(_xlfn.NORM.INV(RAND(),cash_ave,cash_std))+(O1690-P$24)))</f>
        <v/>
      </c>
      <c r="Q1690" s="156">
        <f>IF((P1690&lt;=0),0,((P1690-Q$24)*Stock*(_xlfn.NORM.INV(RAND(),stock_ave,stock_std))+(P1690-Q$24)*Bonds*(_xlfn.NORM.INV(RAND(),bond_ave,bond_std))+(P1690-Q$24)*cash*(_xlfn.NORM.INV(RAND(),cash_ave,cash_std))+(P1690-Q$24)))</f>
        <v/>
      </c>
      <c r="R1690" s="156">
        <f>IF((Q1690&lt;=0),0,((Q1690-R$24)*Stock*(_xlfn.NORM.INV(RAND(),stock_ave,stock_std))+(Q1690-R$24)*Bonds*(_xlfn.NORM.INV(RAND(),bond_ave,bond_std))+(Q1690-R$24)*cash*(_xlfn.NORM.INV(RAND(),cash_ave,cash_std))+(Q1690-R$24)))</f>
        <v/>
      </c>
      <c r="S1690" s="156">
        <f>IF((R1690&lt;=0),0,((R1690-S$24)*Stock*(_xlfn.NORM.INV(RAND(),stock_ave,stock_std))+(R1690-S$24)*Bonds*(_xlfn.NORM.INV(RAND(),bond_ave,bond_std))+(R1690-S$24)*cash*(_xlfn.NORM.INV(RAND(),cash_ave,cash_std))+(R1690-S$24)))</f>
        <v/>
      </c>
      <c r="T1690" s="156">
        <f>IF((S1690&lt;=0),0,((S1690-T$24)*Stock*(_xlfn.NORM.INV(RAND(),stock_ave,stock_std))+(S1690-T$24)*Bonds*(_xlfn.NORM.INV(RAND(),bond_ave,bond_std))+(S1690-T$24)*cash*(_xlfn.NORM.INV(RAND(),cash_ave,cash_std))+(S1690-T$24)))</f>
        <v/>
      </c>
      <c r="U1690" s="156">
        <f>IF((T1690&lt;=0),0,((T1690-U$24)*Stock*(_xlfn.NORM.INV(RAND(),stock_ave,stock_std))+(T1690-U$24)*Bonds*(_xlfn.NORM.INV(RAND(),bond_ave,bond_std))+(T1690-U$24)*cash*(_xlfn.NORM.INV(RAND(),cash_ave,cash_std))+(T1690-U$24)))</f>
        <v/>
      </c>
      <c r="V1690" s="156">
        <f>IF((U1690&lt;=0),0,((U1690-V$24)*Stock*(_xlfn.NORM.INV(RAND(),stock_ave,stock_std))+(U1690-V$24)*Bonds*(_xlfn.NORM.INV(RAND(),bond_ave,bond_std))+(U1690-V$24)*cash*(_xlfn.NORM.INV(RAND(),cash_ave,cash_std))+(U1690-V$24)))</f>
        <v/>
      </c>
      <c r="W1690" s="156">
        <f>IF((V1690&lt;=0),0,((V1690-W$24)*Stock*(_xlfn.NORM.INV(RAND(),stock_ave,stock_std))+(V1690-W$24)*Bonds*(_xlfn.NORM.INV(RAND(),bond_ave,bond_std))+(V1690-W$24)*cash*(_xlfn.NORM.INV(RAND(),cash_ave,cash_std))+(V1690-W$24)))</f>
        <v/>
      </c>
      <c r="X1690" s="156">
        <f>IF((W1690&lt;=0),0,((W1690-X$24)*Stock*(_xlfn.NORM.INV(RAND(),stock_ave,stock_std))+(W1690-X$24)*Bonds*(_xlfn.NORM.INV(RAND(),bond_ave,bond_std))+(W1690-X$24)*cash*(_xlfn.NORM.INV(RAND(),cash_ave,cash_std))+(W1690-X$24)))</f>
        <v/>
      </c>
      <c r="Y1690" s="156">
        <f>IF((X1690&lt;=0),0,((X1690-Y$24)*Stock*(_xlfn.NORM.INV(RAND(),stock_ave,stock_std))+(X1690-Y$24)*Bonds*(_xlfn.NORM.INV(RAND(),bond_ave,bond_std))+(X1690-Y$24)*cash*(_xlfn.NORM.INV(RAND(),cash_ave,cash_std))+(X1690-Y$24)))</f>
        <v/>
      </c>
      <c r="Z1690" s="156">
        <f>IF((Y1690&lt;=0),0,((Y1690-Z$24)*Stock*(_xlfn.NORM.INV(RAND(),stock_ave,stock_std))+(Y1690-Z$24)*Bonds*(_xlfn.NORM.INV(RAND(),bond_ave,bond_std))+(Y1690-Z$24)*cash*(_xlfn.NORM.INV(RAND(),cash_ave,cash_std))+(Y1690-Z$24)))</f>
        <v/>
      </c>
      <c r="AA1690" s="156">
        <f>IF((Z1690&lt;=0),0,((Z1690-AA$24)*Stock*(_xlfn.NORM.INV(RAND(),stock_ave,stock_std))+(Z1690-AA$24)*Bonds*(_xlfn.NORM.INV(RAND(),bond_ave,bond_std))+(Z1690-AA$24)*cash*(_xlfn.NORM.INV(RAND(),cash_ave,cash_std))+(Z1690-AA$24)))</f>
        <v/>
      </c>
      <c r="AB1690" s="156">
        <f>IF((AA1690&lt;=0),0,((AA1690-AB$24)*Stock*(_xlfn.NORM.INV(RAND(),stock_ave,stock_std))+(AA1690-AB$24)*Bonds*(_xlfn.NORM.INV(RAND(),bond_ave,bond_std))+(AA1690-AB$24)*cash*(_xlfn.NORM.INV(RAND(),cash_ave,cash_std))+(AA1690-AB$24)))</f>
        <v/>
      </c>
      <c r="AC1690" s="156">
        <f>IF((AB1690&lt;=0),0,((AB1690-AC$24)*Stock*(_xlfn.NORM.INV(RAND(),stock_ave,stock_std))+(AB1690-AC$24)*Bonds*(_xlfn.NORM.INV(RAND(),bond_ave,bond_std))+(AB1690-AC$24)*cash*(_xlfn.NORM.INV(RAND(),cash_ave,cash_std))+(AB1690-AC$24)))</f>
        <v/>
      </c>
      <c r="AD1690" s="156">
        <f>IF((AC1690&lt;=0),0,((AC1690-AD$24)*Stock*(_xlfn.NORM.INV(RAND(),stock_ave,stock_std))+(AC1690-AD$24)*Bonds*(_xlfn.NORM.INV(RAND(),bond_ave,bond_std))+(AC1690-AD$24)*cash*(_xlfn.NORM.INV(RAND(),cash_ave,cash_std))+(AC1690-AD$24)))</f>
        <v/>
      </c>
      <c r="AE1690" s="156">
        <f>IF((AD1690&lt;=0),0,((AD1690-AE$24)*Stock*(_xlfn.NORM.INV(RAND(),stock_ave,stock_std))+(AD1690-AE$24)*Bonds*(_xlfn.NORM.INV(RAND(),bond_ave,bond_std))+(AD1690-AE$24)*cash*(_xlfn.NORM.INV(RAND(),cash_ave,cash_std))+(AD1690-AE$24)))</f>
        <v/>
      </c>
      <c r="AF1690" s="156">
        <f>IF((AE1690&lt;=0),0,((AE1690-AF$24)*Stock*(_xlfn.NORM.INV(RAND(),stock_ave,stock_std))+(AE1690-AF$24)*Bonds*(_xlfn.NORM.INV(RAND(),bond_ave,bond_std))+(AE1690-AF$24)*cash*(_xlfn.NORM.INV(RAND(),cash_ave,cash_std))+(AE1690-AF$24)))</f>
        <v/>
      </c>
      <c r="AG1690" s="156">
        <f>IF((AF1690&lt;=0),0,((AF1690-AG$24)*Stock*(_xlfn.NORM.INV(RAND(),stock_ave,stock_std))+(AF1690-AG$24)*Bonds*(_xlfn.NORM.INV(RAND(),bond_ave,bond_std))+(AF1690-AG$24)*cash*(_xlfn.NORM.INV(RAND(),cash_ave,cash_std))+(AF1690-AG$24)))</f>
        <v/>
      </c>
      <c r="AH1690" s="156">
        <f>IF((AG1690&lt;=0),0,((AG1690-AH$24)*Stock*(_xlfn.NORM.INV(RAND(),stock_ave,stock_std))+(AG1690-AH$24)*Bonds*(_xlfn.NORM.INV(RAND(),bond_ave,bond_std))+(AG1690-AH$24)*cash*(_xlfn.NORM.INV(RAND(),cash_ave,cash_std))+(AG1690-AH$24)))</f>
        <v/>
      </c>
      <c r="AI1690" s="156">
        <f>IF((AH1690&lt;=0),0,((AH1690-AI$24)*Stock*(_xlfn.NORM.INV(RAND(),stock_ave,stock_std))+(AH1690-AI$24)*Bonds*(_xlfn.NORM.INV(RAND(),bond_ave,bond_std))+(AH1690-AI$24)*cash*(_xlfn.NORM.INV(RAND(),cash_ave,cash_std))+(AH1690-AI$24)))</f>
        <v/>
      </c>
      <c r="AJ1690" s="156">
        <f>IF((AI1690&lt;=0),0,((AI1690-AJ$24)*Stock*(_xlfn.NORM.INV(RAND(),stock_ave,stock_std))+(AI1690-AJ$24)*Bonds*(_xlfn.NORM.INV(RAND(),bond_ave,bond_std))+(AI1690-AJ$24)*cash*(_xlfn.NORM.INV(RAND(),cash_ave,cash_std))+(AI1690-AJ$24)))</f>
        <v/>
      </c>
      <c r="AK1690" s="156">
        <f>IF((AJ1690&lt;=0),0,((AJ1690-AK$24)*Stock*(_xlfn.NORM.INV(RAND(),stock_ave,stock_std))+(AJ1690-AK$24)*Bonds*(_xlfn.NORM.INV(RAND(),bond_ave,bond_std))+(AJ1690-AK$24)*cash*(_xlfn.NORM.INV(RAND(),cash_ave,cash_std))+(AJ1690-AK$24)))</f>
        <v/>
      </c>
      <c r="AL1690" s="156">
        <f>IF((AK1690&lt;=0),0,((AK1690-AL$24)*Stock*(_xlfn.NORM.INV(RAND(),stock_ave,stock_std))+(AK1690-AL$24)*Bonds*(_xlfn.NORM.INV(RAND(),bond_ave,bond_std))+(AK1690-AL$24)*cash*(_xlfn.NORM.INV(RAND(),cash_ave,cash_std))+(AK1690-AL$24)))</f>
        <v/>
      </c>
      <c r="AM1690" s="156">
        <f>IF((AL1690&lt;=0),0,((AL1690-AM$24)*Stock*(_xlfn.NORM.INV(RAND(),stock_ave,stock_std))+(AL1690-AM$24)*Bonds*(_xlfn.NORM.INV(RAND(),bond_ave,bond_std))+(AL1690-AM$24)*cash*(_xlfn.NORM.INV(RAND(),cash_ave,cash_std))+(AL1690-AM$24)))</f>
        <v/>
      </c>
      <c r="AN1690" s="156">
        <f>IF((AM1690&lt;=0),0,((AM1690-AN$24)*Stock*(_xlfn.NORM.INV(RAND(),stock_ave,stock_std))+(AM1690-AN$24)*Bonds*(_xlfn.NORM.INV(RAND(),bond_ave,bond_std))+(AM1690-AN$24)*cash*(_xlfn.NORM.INV(RAND(),cash_ave,cash_std))+(AM1690-AN$24)))</f>
        <v/>
      </c>
      <c r="AO1690" s="156">
        <f>IF((AN1690&lt;=0),0,((AN1690-AO$24)*Stock*(_xlfn.NORM.INV(RAND(),stock_ave,stock_std))+(AN1690-AO$24)*Bonds*(_xlfn.NORM.INV(RAND(),bond_ave,bond_std))+(AN1690-AO$24)*cash*(_xlfn.NORM.INV(RAND(),cash_ave,cash_std))+(AN1690-AO$24)))</f>
        <v/>
      </c>
      <c r="AP1690" s="156">
        <f>IF((AO1690&lt;=0),0,((AO1690-AP$24)*Stock*(_xlfn.NORM.INV(RAND(),stock_ave,stock_std))+(AO1690-AP$24)*Bonds*(_xlfn.NORM.INV(RAND(),bond_ave,bond_std))+(AO1690-AP$24)*cash*(_xlfn.NORM.INV(RAND(),cash_ave,cash_std))+(AO1690-AP$24)))</f>
        <v/>
      </c>
      <c r="AQ1690" s="156">
        <f>IF((AP1690&lt;=0),0,((AP1690-AQ$24)*Stock*(_xlfn.NORM.INV(RAND(),stock_ave,stock_std))+(AP1690-AQ$24)*Bonds*(_xlfn.NORM.INV(RAND(),bond_ave,bond_std))+(AP1690-AQ$24)*cash*(_xlfn.NORM.INV(RAND(),cash_ave,cash_std))+(AP1690-AQ$24)))</f>
        <v/>
      </c>
      <c r="AR1690" s="156">
        <f>IF((AQ1690&lt;=0),0,((AQ1690-AR$24)*Stock*(_xlfn.NORM.INV(RAND(),stock_ave,stock_std))+(AQ1690-AR$24)*Bonds*(_xlfn.NORM.INV(RAND(),bond_ave,bond_std))+(AQ1690-AR$24)*cash*(_xlfn.NORM.INV(RAND(),cash_ave,cash_std))+(AQ1690-AR$24)))</f>
        <v/>
      </c>
      <c r="AS1690" s="156">
        <f>IF((AR1690&lt;=0),0,((AR1690-AS$24)*Stock*(_xlfn.NORM.INV(RAND(),stock_ave,stock_std))+(AR1690-AS$24)*Bonds*(_xlfn.NORM.INV(RAND(),bond_ave,bond_std))+(AR1690-AS$24)*cash*(_xlfn.NORM.INV(RAND(),cash_ave,cash_std))+(AR1690-AS$24)))</f>
        <v/>
      </c>
      <c r="AT1690" s="156">
        <f>IF((AS1690&lt;=0),0,((AS1690-AT$24)*Stock*(_xlfn.NORM.INV(RAND(),stock_ave,stock_std))+(AS1690-AT$24)*Bonds*(_xlfn.NORM.INV(RAND(),bond_ave,bond_std))+(AS1690-AT$24)*cash*(_xlfn.NORM.INV(RAND(),cash_ave,cash_std))+(AS1690-AT$24)))</f>
        <v/>
      </c>
      <c r="AU1690" s="156">
        <f>IF((AT1690&lt;=0),0,((AT1690-AU$24)*Stock*(_xlfn.NORM.INV(RAND(),stock_ave,stock_std))+(AT1690-AU$24)*Bonds*(_xlfn.NORM.INV(RAND(),bond_ave,bond_std))+(AT1690-AU$24)*cash*(_xlfn.NORM.INV(RAND(),cash_ave,cash_std))+(AT1690-AU$24)))</f>
        <v/>
      </c>
      <c r="AV1690" s="156">
        <f>IF((AU1690&lt;=0),0,((AU1690-AV$24)*Stock*(_xlfn.NORM.INV(RAND(),stock_ave,stock_std))+(AU1690-AV$24)*Bonds*(_xlfn.NORM.INV(RAND(),bond_ave,bond_std))+(AU1690-AV$24)*cash*(_xlfn.NORM.INV(RAND(),cash_ave,cash_std))+(AU1690-AV$24)))</f>
        <v/>
      </c>
      <c r="AW1690" s="156">
        <f>IF((AV1690&lt;=0),0,((AV1690-AW$24)*Stock*(_xlfn.NORM.INV(RAND(),stock_ave,stock_std))+(AV1690-AW$24)*Bonds*(_xlfn.NORM.INV(RAND(),bond_ave,bond_std))+(AV1690-AW$24)*cash*(_xlfn.NORM.INV(RAND(),cash_ave,cash_std))+(AV1690-AW$24)))</f>
        <v/>
      </c>
      <c r="AX1690" s="159" t="n"/>
      <c r="AY1690" s="159" t="n"/>
      <c r="AZ1690" s="159" t="n"/>
      <c r="BA1690" s="159" t="n"/>
      <c r="BB1690" s="159" t="n"/>
    </row>
    <row r="1691">
      <c r="C1691" s="147" t="n"/>
      <c r="D1691" s="61">
        <f>+D1690-IF(D$18&gt;74,(D1690/D$25)*$C$10)</f>
        <v/>
      </c>
      <c r="E1691" s="61">
        <f>+E1690-IF(E$18&gt;74,(E1690/E$25)*$C$10)</f>
        <v/>
      </c>
      <c r="F1691" s="61">
        <f>+F1690-IF(F$18&gt;74,(F1690/F$25)*$C$10)</f>
        <v/>
      </c>
      <c r="G1691" s="61">
        <f>+G1690-IF(G$18&gt;74,(G1690/G$25)*$C$10)</f>
        <v/>
      </c>
      <c r="H1691" s="61">
        <f>+H1690-IF(H$18&gt;74,(H1690/H$25)*$C$10)</f>
        <v/>
      </c>
      <c r="I1691" s="61">
        <f>+I1690-IF(I$18&gt;74,(I1690/I$25)*$C$10)</f>
        <v/>
      </c>
      <c r="J1691" s="61">
        <f>+J1690-IF(J$18&gt;74,(J1690/J$25)*$C$10)</f>
        <v/>
      </c>
      <c r="K1691" s="61">
        <f>+K1690-IF(K$18&gt;74,(K1690/K$25)*$C$10)</f>
        <v/>
      </c>
      <c r="L1691" s="61">
        <f>+L1690-IF(L$18&gt;74,(L1690/L$25)*$C$10)</f>
        <v/>
      </c>
      <c r="M1691" s="61">
        <f>+M1690-IF(M$18&gt;74,(M1690/M$25)*$C$10)</f>
        <v/>
      </c>
      <c r="N1691" s="61">
        <f>+N1690-IF(N$18&gt;74,(N1690/N$25)*$C$10)</f>
        <v/>
      </c>
      <c r="O1691" s="61">
        <f>+O1690-IF(O$18&gt;74,(O1690/O$25)*$C$10)</f>
        <v/>
      </c>
      <c r="P1691" s="61">
        <f>+P1690-IF(P$18&gt;74,(P1690/P$25)*$C$10)</f>
        <v/>
      </c>
      <c r="Q1691" s="61">
        <f>+Q1690-IF(Q$18&gt;74,(Q1690/Q$25)*$C$10)</f>
        <v/>
      </c>
      <c r="R1691" s="61">
        <f>+R1690-IF(R$18&gt;74,(R1690/R$25)*$C$10)</f>
        <v/>
      </c>
      <c r="S1691" s="61">
        <f>+S1690-IF(S$18&gt;74,(S1690/S$25)*$C$10)</f>
        <v/>
      </c>
      <c r="T1691" s="61">
        <f>+T1690-IF(T$18&gt;74,(T1690/T$25)*$C$10)</f>
        <v/>
      </c>
      <c r="U1691" s="61">
        <f>+U1690-IF(U$18&gt;74,(U1690/U$25)*$C$10)</f>
        <v/>
      </c>
      <c r="V1691" s="61">
        <f>+V1690-IF(V$18&gt;74,(V1690/V$25)*$C$10)</f>
        <v/>
      </c>
      <c r="W1691" s="61">
        <f>+W1690-IF(W$18&gt;74,(W1690/W$25)*$C$10)</f>
        <v/>
      </c>
      <c r="X1691" s="61">
        <f>+X1690-IF(X$18&gt;74,(X1690/X$25)*$C$10)</f>
        <v/>
      </c>
      <c r="Y1691" s="61">
        <f>+Y1690-IF(Y$18&gt;74,(Y1690/Y$25)*$C$10)</f>
        <v/>
      </c>
      <c r="Z1691" s="61">
        <f>+Z1690-IF(Z$18&gt;74,(Z1690/Z$25)*$C$10)</f>
        <v/>
      </c>
      <c r="AA1691" s="61">
        <f>+AA1690-IF(AA$18&gt;74,(AA1690/AA$25)*$C$10)</f>
        <v/>
      </c>
      <c r="AB1691" s="61">
        <f>+AB1690-IF(AB$18&gt;74,(AB1690/AB$25)*$C$10)</f>
        <v/>
      </c>
      <c r="AC1691" s="61">
        <f>+AC1690-IF(AC$18&gt;74,(AC1690/AC$25)*$C$10)</f>
        <v/>
      </c>
      <c r="AD1691" s="61">
        <f>+AD1690-IF(AD$18&gt;74,(AD1690/AD$25)*$C$10)</f>
        <v/>
      </c>
      <c r="AE1691" s="61">
        <f>+AE1690-IF(AE$18&gt;74,(AE1690/AE$25)*$C$10)</f>
        <v/>
      </c>
      <c r="AF1691" s="61">
        <f>+AF1690-IF(AF$18&gt;74,(AF1690/AF$25)*$C$10)</f>
        <v/>
      </c>
      <c r="AG1691" s="61">
        <f>+AG1690-IF(AG$18&gt;74,(AG1690/AG$25)*$C$10)</f>
        <v/>
      </c>
      <c r="AH1691" s="61">
        <f>+AH1690-IF(AH$18&gt;74,(AH1690/AH$25)*$C$10)</f>
        <v/>
      </c>
      <c r="AI1691" s="61">
        <f>+AI1690-IF(AI$18&gt;74,(AI1690/AI$25)*$C$10)</f>
        <v/>
      </c>
      <c r="AJ1691" s="61">
        <f>+AJ1690-IF(AJ$18&gt;74,(AJ1690/AJ$25)*$C$10)</f>
        <v/>
      </c>
      <c r="AK1691" s="61">
        <f>+AK1690-IF(AK$18&gt;74,(AK1690/AK$25)*$C$10)</f>
        <v/>
      </c>
      <c r="AL1691" s="61">
        <f>+AL1690-IF(AL$18&gt;74,(AL1690/AL$25)*$C$10)</f>
        <v/>
      </c>
      <c r="AM1691" s="61">
        <f>+AM1690-IF(AM$18&gt;74,(AM1690/AM$25)*$C$10)</f>
        <v/>
      </c>
      <c r="AN1691" s="61">
        <f>+AN1690-IF(AN$18&gt;74,(AN1690/AN$25)*$C$10)</f>
        <v/>
      </c>
      <c r="AO1691" s="61">
        <f>+AO1690-IF(AO$18&gt;74,(AO1690/AO$25)*$C$10)</f>
        <v/>
      </c>
      <c r="AP1691" s="61">
        <f>+AP1690-IF(AP$18&gt;74,(AP1690/AP$25)*$C$10)</f>
        <v/>
      </c>
      <c r="AQ1691" s="61">
        <f>+AQ1690-IF(AQ$18&gt;74,(AQ1690/AQ$25)*$C$10)</f>
        <v/>
      </c>
      <c r="AR1691" s="61">
        <f>+AR1690-IF(AR$18&gt;74,(AR1690/AR$25)*$C$10)</f>
        <v/>
      </c>
      <c r="AS1691" s="61">
        <f>+AS1690-IF(AS$18&gt;74,(AS1690/AS$25)*$C$10)</f>
        <v/>
      </c>
      <c r="AT1691" s="61">
        <f>+AT1690-IF(AT$18&gt;74,(AT1690/AT$25)*$C$10)</f>
        <v/>
      </c>
      <c r="AU1691" s="61">
        <f>+AU1690-IF(AU$18&gt;74,(AU1690/AU$25)*$C$10)</f>
        <v/>
      </c>
      <c r="AV1691" s="61">
        <f>+AV1690-IF(AV$18&gt;74,(AV1690/AV$25)*$C$10)</f>
        <v/>
      </c>
      <c r="AW1691" s="61">
        <f>+AW1690-IF(AW$18&gt;74,(AW1690/AW$25)*$C$10)</f>
        <v/>
      </c>
      <c r="AX1691" s="35">
        <f>IF(AW1691&gt;0,1,0)</f>
        <v/>
      </c>
      <c r="AY1691" s="35">
        <f>IF(AL1691&gt;0,1,0)</f>
        <v/>
      </c>
      <c r="AZ1691" s="35">
        <f>IF(AG1691&gt;0,1,0)</f>
        <v/>
      </c>
      <c r="BA1691" s="35">
        <f>IF(AB1691&gt;0,1,0)</f>
        <v/>
      </c>
      <c r="BB1691" s="35">
        <f>IF(W1691&gt;0,1,0)</f>
        <v/>
      </c>
    </row>
    <row r="1692">
      <c r="B1692" s="154" t="inlineStr">
        <is>
          <t>trial 833</t>
        </is>
      </c>
      <c r="C1692" s="155">
        <f>+start-C1689</f>
        <v/>
      </c>
      <c r="D1692" s="156">
        <f>IF((C1692&lt;=0),0,((C1692-D$24)*Stock*(_xlfn.NORM.INV(RAND(),stock_ave,stock_std))+(C1692-D$24)*Bonds*(_xlfn.NORM.INV(RAND(),bond_ave,bond_std))+(C1692-D$24)*cash*(_xlfn.NORM.INV(RAND(),cash_ave,cash_std))+(C1692-D$24)))</f>
        <v/>
      </c>
      <c r="E1692" s="156">
        <f>IF((D1692&lt;=0),0,((D1692-E$24)*Stock*(_xlfn.NORM.INV(RAND(),stock_ave,stock_std))+(D1692-E$24)*Bonds*(_xlfn.NORM.INV(RAND(),bond_ave,bond_std))+(D1692-E$24)*cash*(_xlfn.NORM.INV(RAND(),cash_ave,cash_std))+(D1692-E$24)))</f>
        <v/>
      </c>
      <c r="F1692" s="156">
        <f>IF((E1692&lt;=0),0,((E1692-F$24)*Stock*(_xlfn.NORM.INV(RAND(),stock_ave,stock_std))+(E1692-F$24)*Bonds*(_xlfn.NORM.INV(RAND(),bond_ave,bond_std))+(E1692-F$24)*cash*(_xlfn.NORM.INV(RAND(),cash_ave,cash_std))+(E1692-F$24)))</f>
        <v/>
      </c>
      <c r="G1692" s="156">
        <f>IF((F1692&lt;=0),0,((F1692-G$24)*Stock*(_xlfn.NORM.INV(RAND(),stock_ave,stock_std))+(F1692-G$24)*Bonds*(_xlfn.NORM.INV(RAND(),bond_ave,bond_std))+(F1692-G$24)*cash*(_xlfn.NORM.INV(RAND(),cash_ave,cash_std))+(F1692-G$24)))</f>
        <v/>
      </c>
      <c r="H1692" s="156">
        <f>IF((G1692&lt;=0),0,((G1692-H$24)*Stock*(_xlfn.NORM.INV(RAND(),stock_ave,stock_std))+(G1692-H$24)*Bonds*(_xlfn.NORM.INV(RAND(),bond_ave,bond_std))+(G1692-H$24)*cash*(_xlfn.NORM.INV(RAND(),cash_ave,cash_std))+(G1692-H$24)))</f>
        <v/>
      </c>
      <c r="I1692" s="156">
        <f>IF((H1692&lt;=0),0,((H1692-I$24)*Stock*(_xlfn.NORM.INV(RAND(),stock_ave,stock_std))+(H1692-I$24)*Bonds*(_xlfn.NORM.INV(RAND(),bond_ave,bond_std))+(H1692-I$24)*cash*(_xlfn.NORM.INV(RAND(),cash_ave,cash_std))+(H1692-I$24)))</f>
        <v/>
      </c>
      <c r="J1692" s="156">
        <f>IF((I1692&lt;=0),0,((I1692-J$24)*Stock*(_xlfn.NORM.INV(RAND(),stock_ave,stock_std))+(I1692-J$24)*Bonds*(_xlfn.NORM.INV(RAND(),bond_ave,bond_std))+(I1692-J$24)*cash*(_xlfn.NORM.INV(RAND(),cash_ave,cash_std))+(I1692-J$24)))</f>
        <v/>
      </c>
      <c r="K1692" s="156">
        <f>IF((J1692&lt;=0),0,((J1692-K$24)*Stock*(_xlfn.NORM.INV(RAND(),stock_ave,stock_std))+(J1692-K$24)*Bonds*(_xlfn.NORM.INV(RAND(),bond_ave,bond_std))+(J1692-K$24)*cash*(_xlfn.NORM.INV(RAND(),cash_ave,cash_std))+(J1692-K$24)))</f>
        <v/>
      </c>
      <c r="L1692" s="156">
        <f>IF((K1692&lt;=0),0,((K1692-L$24)*Stock*(_xlfn.NORM.INV(RAND(),stock_ave,stock_std))+(K1692-L$24)*Bonds*(_xlfn.NORM.INV(RAND(),bond_ave,bond_std))+(K1692-L$24)*cash*(_xlfn.NORM.INV(RAND(),cash_ave,cash_std))+(K1692-L$24)))</f>
        <v/>
      </c>
      <c r="M1692" s="156">
        <f>IF((L1692&lt;=0),0,((L1692-M$24)*Stock*(_xlfn.NORM.INV(RAND(),stock_ave,stock_std))+(L1692-M$24)*Bonds*(_xlfn.NORM.INV(RAND(),bond_ave,bond_std))+(L1692-M$24)*cash*(_xlfn.NORM.INV(RAND(),cash_ave,cash_std))+(L1692-M$24)))</f>
        <v/>
      </c>
      <c r="N1692" s="156">
        <f>IF((M1692&lt;=0),0,((M1692-N$24)*Stock*(_xlfn.NORM.INV(RAND(),stock_ave,stock_std))+(M1692-N$24)*Bonds*(_xlfn.NORM.INV(RAND(),bond_ave,bond_std))+(M1692-N$24)*cash*(_xlfn.NORM.INV(RAND(),cash_ave,cash_std))+(M1692-N$24)))</f>
        <v/>
      </c>
      <c r="O1692" s="156">
        <f>IF((N1692&lt;=0),0,((N1692-O$24)*Stock*(_xlfn.NORM.INV(RAND(),stock_ave,stock_std))+(N1692-O$24)*Bonds*(_xlfn.NORM.INV(RAND(),bond_ave,bond_std))+(N1692-O$24)*cash*(_xlfn.NORM.INV(RAND(),cash_ave,cash_std))+(N1692-O$24)))</f>
        <v/>
      </c>
      <c r="P1692" s="156">
        <f>IF((O1692&lt;=0),0,((O1692-P$24)*Stock*(_xlfn.NORM.INV(RAND(),stock_ave,stock_std))+(O1692-P$24)*Bonds*(_xlfn.NORM.INV(RAND(),bond_ave,bond_std))+(O1692-P$24)*cash*(_xlfn.NORM.INV(RAND(),cash_ave,cash_std))+(O1692-P$24)))</f>
        <v/>
      </c>
      <c r="Q1692" s="156">
        <f>IF((P1692&lt;=0),0,((P1692-Q$24)*Stock*(_xlfn.NORM.INV(RAND(),stock_ave,stock_std))+(P1692-Q$24)*Bonds*(_xlfn.NORM.INV(RAND(),bond_ave,bond_std))+(P1692-Q$24)*cash*(_xlfn.NORM.INV(RAND(),cash_ave,cash_std))+(P1692-Q$24)))</f>
        <v/>
      </c>
      <c r="R1692" s="156">
        <f>IF((Q1692&lt;=0),0,((Q1692-R$24)*Stock*(_xlfn.NORM.INV(RAND(),stock_ave,stock_std))+(Q1692-R$24)*Bonds*(_xlfn.NORM.INV(RAND(),bond_ave,bond_std))+(Q1692-R$24)*cash*(_xlfn.NORM.INV(RAND(),cash_ave,cash_std))+(Q1692-R$24)))</f>
        <v/>
      </c>
      <c r="S1692" s="156">
        <f>IF((R1692&lt;=0),0,((R1692-S$24)*Stock*(_xlfn.NORM.INV(RAND(),stock_ave,stock_std))+(R1692-S$24)*Bonds*(_xlfn.NORM.INV(RAND(),bond_ave,bond_std))+(R1692-S$24)*cash*(_xlfn.NORM.INV(RAND(),cash_ave,cash_std))+(R1692-S$24)))</f>
        <v/>
      </c>
      <c r="T1692" s="156">
        <f>IF((S1692&lt;=0),0,((S1692-T$24)*Stock*(_xlfn.NORM.INV(RAND(),stock_ave,stock_std))+(S1692-T$24)*Bonds*(_xlfn.NORM.INV(RAND(),bond_ave,bond_std))+(S1692-T$24)*cash*(_xlfn.NORM.INV(RAND(),cash_ave,cash_std))+(S1692-T$24)))</f>
        <v/>
      </c>
      <c r="U1692" s="156">
        <f>IF((T1692&lt;=0),0,((T1692-U$24)*Stock*(_xlfn.NORM.INV(RAND(),stock_ave,stock_std))+(T1692-U$24)*Bonds*(_xlfn.NORM.INV(RAND(),bond_ave,bond_std))+(T1692-U$24)*cash*(_xlfn.NORM.INV(RAND(),cash_ave,cash_std))+(T1692-U$24)))</f>
        <v/>
      </c>
      <c r="V1692" s="156">
        <f>IF((U1692&lt;=0),0,((U1692-V$24)*Stock*(_xlfn.NORM.INV(RAND(),stock_ave,stock_std))+(U1692-V$24)*Bonds*(_xlfn.NORM.INV(RAND(),bond_ave,bond_std))+(U1692-V$24)*cash*(_xlfn.NORM.INV(RAND(),cash_ave,cash_std))+(U1692-V$24)))</f>
        <v/>
      </c>
      <c r="W1692" s="156">
        <f>IF((V1692&lt;=0),0,((V1692-W$24)*Stock*(_xlfn.NORM.INV(RAND(),stock_ave,stock_std))+(V1692-W$24)*Bonds*(_xlfn.NORM.INV(RAND(),bond_ave,bond_std))+(V1692-W$24)*cash*(_xlfn.NORM.INV(RAND(),cash_ave,cash_std))+(V1692-W$24)))</f>
        <v/>
      </c>
      <c r="X1692" s="156">
        <f>IF((W1692&lt;=0),0,((W1692-X$24)*Stock*(_xlfn.NORM.INV(RAND(),stock_ave,stock_std))+(W1692-X$24)*Bonds*(_xlfn.NORM.INV(RAND(),bond_ave,bond_std))+(W1692-X$24)*cash*(_xlfn.NORM.INV(RAND(),cash_ave,cash_std))+(W1692-X$24)))</f>
        <v/>
      </c>
      <c r="Y1692" s="156">
        <f>IF((X1692&lt;=0),0,((X1692-Y$24)*Stock*(_xlfn.NORM.INV(RAND(),stock_ave,stock_std))+(X1692-Y$24)*Bonds*(_xlfn.NORM.INV(RAND(),bond_ave,bond_std))+(X1692-Y$24)*cash*(_xlfn.NORM.INV(RAND(),cash_ave,cash_std))+(X1692-Y$24)))</f>
        <v/>
      </c>
      <c r="Z1692" s="156">
        <f>IF((Y1692&lt;=0),0,((Y1692-Z$24)*Stock*(_xlfn.NORM.INV(RAND(),stock_ave,stock_std))+(Y1692-Z$24)*Bonds*(_xlfn.NORM.INV(RAND(),bond_ave,bond_std))+(Y1692-Z$24)*cash*(_xlfn.NORM.INV(RAND(),cash_ave,cash_std))+(Y1692-Z$24)))</f>
        <v/>
      </c>
      <c r="AA1692" s="156">
        <f>IF((Z1692&lt;=0),0,((Z1692-AA$24)*Stock*(_xlfn.NORM.INV(RAND(),stock_ave,stock_std))+(Z1692-AA$24)*Bonds*(_xlfn.NORM.INV(RAND(),bond_ave,bond_std))+(Z1692-AA$24)*cash*(_xlfn.NORM.INV(RAND(),cash_ave,cash_std))+(Z1692-AA$24)))</f>
        <v/>
      </c>
      <c r="AB1692" s="156">
        <f>IF((AA1692&lt;=0),0,((AA1692-AB$24)*Stock*(_xlfn.NORM.INV(RAND(),stock_ave,stock_std))+(AA1692-AB$24)*Bonds*(_xlfn.NORM.INV(RAND(),bond_ave,bond_std))+(AA1692-AB$24)*cash*(_xlfn.NORM.INV(RAND(),cash_ave,cash_std))+(AA1692-AB$24)))</f>
        <v/>
      </c>
      <c r="AC1692" s="156">
        <f>IF((AB1692&lt;=0),0,((AB1692-AC$24)*Stock*(_xlfn.NORM.INV(RAND(),stock_ave,stock_std))+(AB1692-AC$24)*Bonds*(_xlfn.NORM.INV(RAND(),bond_ave,bond_std))+(AB1692-AC$24)*cash*(_xlfn.NORM.INV(RAND(),cash_ave,cash_std))+(AB1692-AC$24)))</f>
        <v/>
      </c>
      <c r="AD1692" s="156">
        <f>IF((AC1692&lt;=0),0,((AC1692-AD$24)*Stock*(_xlfn.NORM.INV(RAND(),stock_ave,stock_std))+(AC1692-AD$24)*Bonds*(_xlfn.NORM.INV(RAND(),bond_ave,bond_std))+(AC1692-AD$24)*cash*(_xlfn.NORM.INV(RAND(),cash_ave,cash_std))+(AC1692-AD$24)))</f>
        <v/>
      </c>
      <c r="AE1692" s="156">
        <f>IF((AD1692&lt;=0),0,((AD1692-AE$24)*Stock*(_xlfn.NORM.INV(RAND(),stock_ave,stock_std))+(AD1692-AE$24)*Bonds*(_xlfn.NORM.INV(RAND(),bond_ave,bond_std))+(AD1692-AE$24)*cash*(_xlfn.NORM.INV(RAND(),cash_ave,cash_std))+(AD1692-AE$24)))</f>
        <v/>
      </c>
      <c r="AF1692" s="156">
        <f>IF((AE1692&lt;=0),0,((AE1692-AF$24)*Stock*(_xlfn.NORM.INV(RAND(),stock_ave,stock_std))+(AE1692-AF$24)*Bonds*(_xlfn.NORM.INV(RAND(),bond_ave,bond_std))+(AE1692-AF$24)*cash*(_xlfn.NORM.INV(RAND(),cash_ave,cash_std))+(AE1692-AF$24)))</f>
        <v/>
      </c>
      <c r="AG1692" s="156">
        <f>IF((AF1692&lt;=0),0,((AF1692-AG$24)*Stock*(_xlfn.NORM.INV(RAND(),stock_ave,stock_std))+(AF1692-AG$24)*Bonds*(_xlfn.NORM.INV(RAND(),bond_ave,bond_std))+(AF1692-AG$24)*cash*(_xlfn.NORM.INV(RAND(),cash_ave,cash_std))+(AF1692-AG$24)))</f>
        <v/>
      </c>
      <c r="AH1692" s="156">
        <f>IF((AG1692&lt;=0),0,((AG1692-AH$24)*Stock*(_xlfn.NORM.INV(RAND(),stock_ave,stock_std))+(AG1692-AH$24)*Bonds*(_xlfn.NORM.INV(RAND(),bond_ave,bond_std))+(AG1692-AH$24)*cash*(_xlfn.NORM.INV(RAND(),cash_ave,cash_std))+(AG1692-AH$24)))</f>
        <v/>
      </c>
      <c r="AI1692" s="156">
        <f>IF((AH1692&lt;=0),0,((AH1692-AI$24)*Stock*(_xlfn.NORM.INV(RAND(),stock_ave,stock_std))+(AH1692-AI$24)*Bonds*(_xlfn.NORM.INV(RAND(),bond_ave,bond_std))+(AH1692-AI$24)*cash*(_xlfn.NORM.INV(RAND(),cash_ave,cash_std))+(AH1692-AI$24)))</f>
        <v/>
      </c>
      <c r="AJ1692" s="156">
        <f>IF((AI1692&lt;=0),0,((AI1692-AJ$24)*Stock*(_xlfn.NORM.INV(RAND(),stock_ave,stock_std))+(AI1692-AJ$24)*Bonds*(_xlfn.NORM.INV(RAND(),bond_ave,bond_std))+(AI1692-AJ$24)*cash*(_xlfn.NORM.INV(RAND(),cash_ave,cash_std))+(AI1692-AJ$24)))</f>
        <v/>
      </c>
      <c r="AK1692" s="156">
        <f>IF((AJ1692&lt;=0),0,((AJ1692-AK$24)*Stock*(_xlfn.NORM.INV(RAND(),stock_ave,stock_std))+(AJ1692-AK$24)*Bonds*(_xlfn.NORM.INV(RAND(),bond_ave,bond_std))+(AJ1692-AK$24)*cash*(_xlfn.NORM.INV(RAND(),cash_ave,cash_std))+(AJ1692-AK$24)))</f>
        <v/>
      </c>
      <c r="AL1692" s="156">
        <f>IF((AK1692&lt;=0),0,((AK1692-AL$24)*Stock*(_xlfn.NORM.INV(RAND(),stock_ave,stock_std))+(AK1692-AL$24)*Bonds*(_xlfn.NORM.INV(RAND(),bond_ave,bond_std))+(AK1692-AL$24)*cash*(_xlfn.NORM.INV(RAND(),cash_ave,cash_std))+(AK1692-AL$24)))</f>
        <v/>
      </c>
      <c r="AM1692" s="156">
        <f>IF((AL1692&lt;=0),0,((AL1692-AM$24)*Stock*(_xlfn.NORM.INV(RAND(),stock_ave,stock_std))+(AL1692-AM$24)*Bonds*(_xlfn.NORM.INV(RAND(),bond_ave,bond_std))+(AL1692-AM$24)*cash*(_xlfn.NORM.INV(RAND(),cash_ave,cash_std))+(AL1692-AM$24)))</f>
        <v/>
      </c>
      <c r="AN1692" s="156">
        <f>IF((AM1692&lt;=0),0,((AM1692-AN$24)*Stock*(_xlfn.NORM.INV(RAND(),stock_ave,stock_std))+(AM1692-AN$24)*Bonds*(_xlfn.NORM.INV(RAND(),bond_ave,bond_std))+(AM1692-AN$24)*cash*(_xlfn.NORM.INV(RAND(),cash_ave,cash_std))+(AM1692-AN$24)))</f>
        <v/>
      </c>
      <c r="AO1692" s="156">
        <f>IF((AN1692&lt;=0),0,((AN1692-AO$24)*Stock*(_xlfn.NORM.INV(RAND(),stock_ave,stock_std))+(AN1692-AO$24)*Bonds*(_xlfn.NORM.INV(RAND(),bond_ave,bond_std))+(AN1692-AO$24)*cash*(_xlfn.NORM.INV(RAND(),cash_ave,cash_std))+(AN1692-AO$24)))</f>
        <v/>
      </c>
      <c r="AP1692" s="156">
        <f>IF((AO1692&lt;=0),0,((AO1692-AP$24)*Stock*(_xlfn.NORM.INV(RAND(),stock_ave,stock_std))+(AO1692-AP$24)*Bonds*(_xlfn.NORM.INV(RAND(),bond_ave,bond_std))+(AO1692-AP$24)*cash*(_xlfn.NORM.INV(RAND(),cash_ave,cash_std))+(AO1692-AP$24)))</f>
        <v/>
      </c>
      <c r="AQ1692" s="156">
        <f>IF((AP1692&lt;=0),0,((AP1692-AQ$24)*Stock*(_xlfn.NORM.INV(RAND(),stock_ave,stock_std))+(AP1692-AQ$24)*Bonds*(_xlfn.NORM.INV(RAND(),bond_ave,bond_std))+(AP1692-AQ$24)*cash*(_xlfn.NORM.INV(RAND(),cash_ave,cash_std))+(AP1692-AQ$24)))</f>
        <v/>
      </c>
      <c r="AR1692" s="156">
        <f>IF((AQ1692&lt;=0),0,((AQ1692-AR$24)*Stock*(_xlfn.NORM.INV(RAND(),stock_ave,stock_std))+(AQ1692-AR$24)*Bonds*(_xlfn.NORM.INV(RAND(),bond_ave,bond_std))+(AQ1692-AR$24)*cash*(_xlfn.NORM.INV(RAND(),cash_ave,cash_std))+(AQ1692-AR$24)))</f>
        <v/>
      </c>
      <c r="AS1692" s="156">
        <f>IF((AR1692&lt;=0),0,((AR1692-AS$24)*Stock*(_xlfn.NORM.INV(RAND(),stock_ave,stock_std))+(AR1692-AS$24)*Bonds*(_xlfn.NORM.INV(RAND(),bond_ave,bond_std))+(AR1692-AS$24)*cash*(_xlfn.NORM.INV(RAND(),cash_ave,cash_std))+(AR1692-AS$24)))</f>
        <v/>
      </c>
      <c r="AT1692" s="156">
        <f>IF((AS1692&lt;=0),0,((AS1692-AT$24)*Stock*(_xlfn.NORM.INV(RAND(),stock_ave,stock_std))+(AS1692-AT$24)*Bonds*(_xlfn.NORM.INV(RAND(),bond_ave,bond_std))+(AS1692-AT$24)*cash*(_xlfn.NORM.INV(RAND(),cash_ave,cash_std))+(AS1692-AT$24)))</f>
        <v/>
      </c>
      <c r="AU1692" s="156">
        <f>IF((AT1692&lt;=0),0,((AT1692-AU$24)*Stock*(_xlfn.NORM.INV(RAND(),stock_ave,stock_std))+(AT1692-AU$24)*Bonds*(_xlfn.NORM.INV(RAND(),bond_ave,bond_std))+(AT1692-AU$24)*cash*(_xlfn.NORM.INV(RAND(),cash_ave,cash_std))+(AT1692-AU$24)))</f>
        <v/>
      </c>
      <c r="AV1692" s="156">
        <f>IF((AU1692&lt;=0),0,((AU1692-AV$24)*Stock*(_xlfn.NORM.INV(RAND(),stock_ave,stock_std))+(AU1692-AV$24)*Bonds*(_xlfn.NORM.INV(RAND(),bond_ave,bond_std))+(AU1692-AV$24)*cash*(_xlfn.NORM.INV(RAND(),cash_ave,cash_std))+(AU1692-AV$24)))</f>
        <v/>
      </c>
      <c r="AW1692" s="156">
        <f>IF((AV1692&lt;=0),0,((AV1692-AW$24)*Stock*(_xlfn.NORM.INV(RAND(),stock_ave,stock_std))+(AV1692-AW$24)*Bonds*(_xlfn.NORM.INV(RAND(),bond_ave,bond_std))+(AV1692-AW$24)*cash*(_xlfn.NORM.INV(RAND(),cash_ave,cash_std))+(AV1692-AW$24)))</f>
        <v/>
      </c>
      <c r="AX1692" s="159" t="n"/>
      <c r="AY1692" s="159" t="n"/>
      <c r="AZ1692" s="159" t="n"/>
      <c r="BA1692" s="159" t="n"/>
      <c r="BB1692" s="159" t="n"/>
    </row>
    <row r="1693">
      <c r="C1693" s="147" t="n"/>
      <c r="D1693" s="61">
        <f>+D1692-IF(D$18&gt;74,(D1692/D$25)*$C$10)</f>
        <v/>
      </c>
      <c r="E1693" s="61">
        <f>+E1692-IF(E$18&gt;74,(E1692/E$25)*$C$10)</f>
        <v/>
      </c>
      <c r="F1693" s="61">
        <f>+F1692-IF(F$18&gt;74,(F1692/F$25)*$C$10)</f>
        <v/>
      </c>
      <c r="G1693" s="61">
        <f>+G1692-IF(G$18&gt;74,(G1692/G$25)*$C$10)</f>
        <v/>
      </c>
      <c r="H1693" s="61">
        <f>+H1692-IF(H$18&gt;74,(H1692/H$25)*$C$10)</f>
        <v/>
      </c>
      <c r="I1693" s="61">
        <f>+I1692-IF(I$18&gt;74,(I1692/I$25)*$C$10)</f>
        <v/>
      </c>
      <c r="J1693" s="61">
        <f>+J1692-IF(J$18&gt;74,(J1692/J$25)*$C$10)</f>
        <v/>
      </c>
      <c r="K1693" s="61">
        <f>+K1692-IF(K$18&gt;74,(K1692/K$25)*$C$10)</f>
        <v/>
      </c>
      <c r="L1693" s="61">
        <f>+L1692-IF(L$18&gt;74,(L1692/L$25)*$C$10)</f>
        <v/>
      </c>
      <c r="M1693" s="61">
        <f>+M1692-IF(M$18&gt;74,(M1692/M$25)*$C$10)</f>
        <v/>
      </c>
      <c r="N1693" s="61">
        <f>+N1692-IF(N$18&gt;74,(N1692/N$25)*$C$10)</f>
        <v/>
      </c>
      <c r="O1693" s="61">
        <f>+O1692-IF(O$18&gt;74,(O1692/O$25)*$C$10)</f>
        <v/>
      </c>
      <c r="P1693" s="61">
        <f>+P1692-IF(P$18&gt;74,(P1692/P$25)*$C$10)</f>
        <v/>
      </c>
      <c r="Q1693" s="61">
        <f>+Q1692-IF(Q$18&gt;74,(Q1692/Q$25)*$C$10)</f>
        <v/>
      </c>
      <c r="R1693" s="61">
        <f>+R1692-IF(R$18&gt;74,(R1692/R$25)*$C$10)</f>
        <v/>
      </c>
      <c r="S1693" s="61">
        <f>+S1692-IF(S$18&gt;74,(S1692/S$25)*$C$10)</f>
        <v/>
      </c>
      <c r="T1693" s="61">
        <f>+T1692-IF(T$18&gt;74,(T1692/T$25)*$C$10)</f>
        <v/>
      </c>
      <c r="U1693" s="61">
        <f>+U1692-IF(U$18&gt;74,(U1692/U$25)*$C$10)</f>
        <v/>
      </c>
      <c r="V1693" s="61">
        <f>+V1692-IF(V$18&gt;74,(V1692/V$25)*$C$10)</f>
        <v/>
      </c>
      <c r="W1693" s="61">
        <f>+W1692-IF(W$18&gt;74,(W1692/W$25)*$C$10)</f>
        <v/>
      </c>
      <c r="X1693" s="61">
        <f>+X1692-IF(X$18&gt;74,(X1692/X$25)*$C$10)</f>
        <v/>
      </c>
      <c r="Y1693" s="61">
        <f>+Y1692-IF(Y$18&gt;74,(Y1692/Y$25)*$C$10)</f>
        <v/>
      </c>
      <c r="Z1693" s="61">
        <f>+Z1692-IF(Z$18&gt;74,(Z1692/Z$25)*$C$10)</f>
        <v/>
      </c>
      <c r="AA1693" s="61">
        <f>+AA1692-IF(AA$18&gt;74,(AA1692/AA$25)*$C$10)</f>
        <v/>
      </c>
      <c r="AB1693" s="61">
        <f>+AB1692-IF(AB$18&gt;74,(AB1692/AB$25)*$C$10)</f>
        <v/>
      </c>
      <c r="AC1693" s="61">
        <f>+AC1692-IF(AC$18&gt;74,(AC1692/AC$25)*$C$10)</f>
        <v/>
      </c>
      <c r="AD1693" s="61">
        <f>+AD1692-IF(AD$18&gt;74,(AD1692/AD$25)*$C$10)</f>
        <v/>
      </c>
      <c r="AE1693" s="61">
        <f>+AE1692-IF(AE$18&gt;74,(AE1692/AE$25)*$C$10)</f>
        <v/>
      </c>
      <c r="AF1693" s="61">
        <f>+AF1692-IF(AF$18&gt;74,(AF1692/AF$25)*$C$10)</f>
        <v/>
      </c>
      <c r="AG1693" s="61">
        <f>+AG1692-IF(AG$18&gt;74,(AG1692/AG$25)*$C$10)</f>
        <v/>
      </c>
      <c r="AH1693" s="61">
        <f>+AH1692-IF(AH$18&gt;74,(AH1692/AH$25)*$C$10)</f>
        <v/>
      </c>
      <c r="AI1693" s="61">
        <f>+AI1692-IF(AI$18&gt;74,(AI1692/AI$25)*$C$10)</f>
        <v/>
      </c>
      <c r="AJ1693" s="61">
        <f>+AJ1692-IF(AJ$18&gt;74,(AJ1692/AJ$25)*$C$10)</f>
        <v/>
      </c>
      <c r="AK1693" s="61">
        <f>+AK1692-IF(AK$18&gt;74,(AK1692/AK$25)*$C$10)</f>
        <v/>
      </c>
      <c r="AL1693" s="61">
        <f>+AL1692-IF(AL$18&gt;74,(AL1692/AL$25)*$C$10)</f>
        <v/>
      </c>
      <c r="AM1693" s="61">
        <f>+AM1692-IF(AM$18&gt;74,(AM1692/AM$25)*$C$10)</f>
        <v/>
      </c>
      <c r="AN1693" s="61">
        <f>+AN1692-IF(AN$18&gt;74,(AN1692/AN$25)*$C$10)</f>
        <v/>
      </c>
      <c r="AO1693" s="61">
        <f>+AO1692-IF(AO$18&gt;74,(AO1692/AO$25)*$C$10)</f>
        <v/>
      </c>
      <c r="AP1693" s="61">
        <f>+AP1692-IF(AP$18&gt;74,(AP1692/AP$25)*$C$10)</f>
        <v/>
      </c>
      <c r="AQ1693" s="61">
        <f>+AQ1692-IF(AQ$18&gt;74,(AQ1692/AQ$25)*$C$10)</f>
        <v/>
      </c>
      <c r="AR1693" s="61">
        <f>+AR1692-IF(AR$18&gt;74,(AR1692/AR$25)*$C$10)</f>
        <v/>
      </c>
      <c r="AS1693" s="61">
        <f>+AS1692-IF(AS$18&gt;74,(AS1692/AS$25)*$C$10)</f>
        <v/>
      </c>
      <c r="AT1693" s="61">
        <f>+AT1692-IF(AT$18&gt;74,(AT1692/AT$25)*$C$10)</f>
        <v/>
      </c>
      <c r="AU1693" s="61">
        <f>+AU1692-IF(AU$18&gt;74,(AU1692/AU$25)*$C$10)</f>
        <v/>
      </c>
      <c r="AV1693" s="61">
        <f>+AV1692-IF(AV$18&gt;74,(AV1692/AV$25)*$C$10)</f>
        <v/>
      </c>
      <c r="AW1693" s="61">
        <f>+AW1692-IF(AW$18&gt;74,(AW1692/AW$25)*$C$10)</f>
        <v/>
      </c>
      <c r="AX1693" s="35">
        <f>IF(AW1693&gt;0,1,0)</f>
        <v/>
      </c>
      <c r="AY1693" s="35">
        <f>IF(AL1693&gt;0,1,0)</f>
        <v/>
      </c>
      <c r="AZ1693" s="35">
        <f>IF(AG1693&gt;0,1,0)</f>
        <v/>
      </c>
      <c r="BA1693" s="35">
        <f>IF(AB1693&gt;0,1,0)</f>
        <v/>
      </c>
      <c r="BB1693" s="35">
        <f>IF(W1693&gt;0,1,0)</f>
        <v/>
      </c>
    </row>
    <row r="1694">
      <c r="B1694" s="154" t="inlineStr">
        <is>
          <t>trial 834</t>
        </is>
      </c>
      <c r="C1694" s="155">
        <f>+start-C1691</f>
        <v/>
      </c>
      <c r="D1694" s="156">
        <f>IF((C1694&lt;=0),0,((C1694-D$24)*Stock*(_xlfn.NORM.INV(RAND(),stock_ave,stock_std))+(C1694-D$24)*Bonds*(_xlfn.NORM.INV(RAND(),bond_ave,bond_std))+(C1694-D$24)*cash*(_xlfn.NORM.INV(RAND(),cash_ave,cash_std))+(C1694-D$24)))</f>
        <v/>
      </c>
      <c r="E1694" s="156">
        <f>IF((D1694&lt;=0),0,((D1694-E$24)*Stock*(_xlfn.NORM.INV(RAND(),stock_ave,stock_std))+(D1694-E$24)*Bonds*(_xlfn.NORM.INV(RAND(),bond_ave,bond_std))+(D1694-E$24)*cash*(_xlfn.NORM.INV(RAND(),cash_ave,cash_std))+(D1694-E$24)))</f>
        <v/>
      </c>
      <c r="F1694" s="156">
        <f>IF((E1694&lt;=0),0,((E1694-F$24)*Stock*(_xlfn.NORM.INV(RAND(),stock_ave,stock_std))+(E1694-F$24)*Bonds*(_xlfn.NORM.INV(RAND(),bond_ave,bond_std))+(E1694-F$24)*cash*(_xlfn.NORM.INV(RAND(),cash_ave,cash_std))+(E1694-F$24)))</f>
        <v/>
      </c>
      <c r="G1694" s="156">
        <f>IF((F1694&lt;=0),0,((F1694-G$24)*Stock*(_xlfn.NORM.INV(RAND(),stock_ave,stock_std))+(F1694-G$24)*Bonds*(_xlfn.NORM.INV(RAND(),bond_ave,bond_std))+(F1694-G$24)*cash*(_xlfn.NORM.INV(RAND(),cash_ave,cash_std))+(F1694-G$24)))</f>
        <v/>
      </c>
      <c r="H1694" s="156">
        <f>IF((G1694&lt;=0),0,((G1694-H$24)*Stock*(_xlfn.NORM.INV(RAND(),stock_ave,stock_std))+(G1694-H$24)*Bonds*(_xlfn.NORM.INV(RAND(),bond_ave,bond_std))+(G1694-H$24)*cash*(_xlfn.NORM.INV(RAND(),cash_ave,cash_std))+(G1694-H$24)))</f>
        <v/>
      </c>
      <c r="I1694" s="156">
        <f>IF((H1694&lt;=0),0,((H1694-I$24)*Stock*(_xlfn.NORM.INV(RAND(),stock_ave,stock_std))+(H1694-I$24)*Bonds*(_xlfn.NORM.INV(RAND(),bond_ave,bond_std))+(H1694-I$24)*cash*(_xlfn.NORM.INV(RAND(),cash_ave,cash_std))+(H1694-I$24)))</f>
        <v/>
      </c>
      <c r="J1694" s="156">
        <f>IF((I1694&lt;=0),0,((I1694-J$24)*Stock*(_xlfn.NORM.INV(RAND(),stock_ave,stock_std))+(I1694-J$24)*Bonds*(_xlfn.NORM.INV(RAND(),bond_ave,bond_std))+(I1694-J$24)*cash*(_xlfn.NORM.INV(RAND(),cash_ave,cash_std))+(I1694-J$24)))</f>
        <v/>
      </c>
      <c r="K1694" s="156">
        <f>IF((J1694&lt;=0),0,((J1694-K$24)*Stock*(_xlfn.NORM.INV(RAND(),stock_ave,stock_std))+(J1694-K$24)*Bonds*(_xlfn.NORM.INV(RAND(),bond_ave,bond_std))+(J1694-K$24)*cash*(_xlfn.NORM.INV(RAND(),cash_ave,cash_std))+(J1694-K$24)))</f>
        <v/>
      </c>
      <c r="L1694" s="156">
        <f>IF((K1694&lt;=0),0,((K1694-L$24)*Stock*(_xlfn.NORM.INV(RAND(),stock_ave,stock_std))+(K1694-L$24)*Bonds*(_xlfn.NORM.INV(RAND(),bond_ave,bond_std))+(K1694-L$24)*cash*(_xlfn.NORM.INV(RAND(),cash_ave,cash_std))+(K1694-L$24)))</f>
        <v/>
      </c>
      <c r="M1694" s="156">
        <f>IF((L1694&lt;=0),0,((L1694-M$24)*Stock*(_xlfn.NORM.INV(RAND(),stock_ave,stock_std))+(L1694-M$24)*Bonds*(_xlfn.NORM.INV(RAND(),bond_ave,bond_std))+(L1694-M$24)*cash*(_xlfn.NORM.INV(RAND(),cash_ave,cash_std))+(L1694-M$24)))</f>
        <v/>
      </c>
      <c r="N1694" s="156">
        <f>IF((M1694&lt;=0),0,((M1694-N$24)*Stock*(_xlfn.NORM.INV(RAND(),stock_ave,stock_std))+(M1694-N$24)*Bonds*(_xlfn.NORM.INV(RAND(),bond_ave,bond_std))+(M1694-N$24)*cash*(_xlfn.NORM.INV(RAND(),cash_ave,cash_std))+(M1694-N$24)))</f>
        <v/>
      </c>
      <c r="O1694" s="156">
        <f>IF((N1694&lt;=0),0,((N1694-O$24)*Stock*(_xlfn.NORM.INV(RAND(),stock_ave,stock_std))+(N1694-O$24)*Bonds*(_xlfn.NORM.INV(RAND(),bond_ave,bond_std))+(N1694-O$24)*cash*(_xlfn.NORM.INV(RAND(),cash_ave,cash_std))+(N1694-O$24)))</f>
        <v/>
      </c>
      <c r="P1694" s="156">
        <f>IF((O1694&lt;=0),0,((O1694-P$24)*Stock*(_xlfn.NORM.INV(RAND(),stock_ave,stock_std))+(O1694-P$24)*Bonds*(_xlfn.NORM.INV(RAND(),bond_ave,bond_std))+(O1694-P$24)*cash*(_xlfn.NORM.INV(RAND(),cash_ave,cash_std))+(O1694-P$24)))</f>
        <v/>
      </c>
      <c r="Q1694" s="156">
        <f>IF((P1694&lt;=0),0,((P1694-Q$24)*Stock*(_xlfn.NORM.INV(RAND(),stock_ave,stock_std))+(P1694-Q$24)*Bonds*(_xlfn.NORM.INV(RAND(),bond_ave,bond_std))+(P1694-Q$24)*cash*(_xlfn.NORM.INV(RAND(),cash_ave,cash_std))+(P1694-Q$24)))</f>
        <v/>
      </c>
      <c r="R1694" s="156">
        <f>IF((Q1694&lt;=0),0,((Q1694-R$24)*Stock*(_xlfn.NORM.INV(RAND(),stock_ave,stock_std))+(Q1694-R$24)*Bonds*(_xlfn.NORM.INV(RAND(),bond_ave,bond_std))+(Q1694-R$24)*cash*(_xlfn.NORM.INV(RAND(),cash_ave,cash_std))+(Q1694-R$24)))</f>
        <v/>
      </c>
      <c r="S1694" s="156">
        <f>IF((R1694&lt;=0),0,((R1694-S$24)*Stock*(_xlfn.NORM.INV(RAND(),stock_ave,stock_std))+(R1694-S$24)*Bonds*(_xlfn.NORM.INV(RAND(),bond_ave,bond_std))+(R1694-S$24)*cash*(_xlfn.NORM.INV(RAND(),cash_ave,cash_std))+(R1694-S$24)))</f>
        <v/>
      </c>
      <c r="T1694" s="156">
        <f>IF((S1694&lt;=0),0,((S1694-T$24)*Stock*(_xlfn.NORM.INV(RAND(),stock_ave,stock_std))+(S1694-T$24)*Bonds*(_xlfn.NORM.INV(RAND(),bond_ave,bond_std))+(S1694-T$24)*cash*(_xlfn.NORM.INV(RAND(),cash_ave,cash_std))+(S1694-T$24)))</f>
        <v/>
      </c>
      <c r="U1694" s="156">
        <f>IF((T1694&lt;=0),0,((T1694-U$24)*Stock*(_xlfn.NORM.INV(RAND(),stock_ave,stock_std))+(T1694-U$24)*Bonds*(_xlfn.NORM.INV(RAND(),bond_ave,bond_std))+(T1694-U$24)*cash*(_xlfn.NORM.INV(RAND(),cash_ave,cash_std))+(T1694-U$24)))</f>
        <v/>
      </c>
      <c r="V1694" s="156">
        <f>IF((U1694&lt;=0),0,((U1694-V$24)*Stock*(_xlfn.NORM.INV(RAND(),stock_ave,stock_std))+(U1694-V$24)*Bonds*(_xlfn.NORM.INV(RAND(),bond_ave,bond_std))+(U1694-V$24)*cash*(_xlfn.NORM.INV(RAND(),cash_ave,cash_std))+(U1694-V$24)))</f>
        <v/>
      </c>
      <c r="W1694" s="156">
        <f>IF((V1694&lt;=0),0,((V1694-W$24)*Stock*(_xlfn.NORM.INV(RAND(),stock_ave,stock_std))+(V1694-W$24)*Bonds*(_xlfn.NORM.INV(RAND(),bond_ave,bond_std))+(V1694-W$24)*cash*(_xlfn.NORM.INV(RAND(),cash_ave,cash_std))+(V1694-W$24)))</f>
        <v/>
      </c>
      <c r="X1694" s="156">
        <f>IF((W1694&lt;=0),0,((W1694-X$24)*Stock*(_xlfn.NORM.INV(RAND(),stock_ave,stock_std))+(W1694-X$24)*Bonds*(_xlfn.NORM.INV(RAND(),bond_ave,bond_std))+(W1694-X$24)*cash*(_xlfn.NORM.INV(RAND(),cash_ave,cash_std))+(W1694-X$24)))</f>
        <v/>
      </c>
      <c r="Y1694" s="156">
        <f>IF((X1694&lt;=0),0,((X1694-Y$24)*Stock*(_xlfn.NORM.INV(RAND(),stock_ave,stock_std))+(X1694-Y$24)*Bonds*(_xlfn.NORM.INV(RAND(),bond_ave,bond_std))+(X1694-Y$24)*cash*(_xlfn.NORM.INV(RAND(),cash_ave,cash_std))+(X1694-Y$24)))</f>
        <v/>
      </c>
      <c r="Z1694" s="156">
        <f>IF((Y1694&lt;=0),0,((Y1694-Z$24)*Stock*(_xlfn.NORM.INV(RAND(),stock_ave,stock_std))+(Y1694-Z$24)*Bonds*(_xlfn.NORM.INV(RAND(),bond_ave,bond_std))+(Y1694-Z$24)*cash*(_xlfn.NORM.INV(RAND(),cash_ave,cash_std))+(Y1694-Z$24)))</f>
        <v/>
      </c>
      <c r="AA1694" s="156">
        <f>IF((Z1694&lt;=0),0,((Z1694-AA$24)*Stock*(_xlfn.NORM.INV(RAND(),stock_ave,stock_std))+(Z1694-AA$24)*Bonds*(_xlfn.NORM.INV(RAND(),bond_ave,bond_std))+(Z1694-AA$24)*cash*(_xlfn.NORM.INV(RAND(),cash_ave,cash_std))+(Z1694-AA$24)))</f>
        <v/>
      </c>
      <c r="AB1694" s="156">
        <f>IF((AA1694&lt;=0),0,((AA1694-AB$24)*Stock*(_xlfn.NORM.INV(RAND(),stock_ave,stock_std))+(AA1694-AB$24)*Bonds*(_xlfn.NORM.INV(RAND(),bond_ave,bond_std))+(AA1694-AB$24)*cash*(_xlfn.NORM.INV(RAND(),cash_ave,cash_std))+(AA1694-AB$24)))</f>
        <v/>
      </c>
      <c r="AC1694" s="156">
        <f>IF((AB1694&lt;=0),0,((AB1694-AC$24)*Stock*(_xlfn.NORM.INV(RAND(),stock_ave,stock_std))+(AB1694-AC$24)*Bonds*(_xlfn.NORM.INV(RAND(),bond_ave,bond_std))+(AB1694-AC$24)*cash*(_xlfn.NORM.INV(RAND(),cash_ave,cash_std))+(AB1694-AC$24)))</f>
        <v/>
      </c>
      <c r="AD1694" s="156">
        <f>IF((AC1694&lt;=0),0,((AC1694-AD$24)*Stock*(_xlfn.NORM.INV(RAND(),stock_ave,stock_std))+(AC1694-AD$24)*Bonds*(_xlfn.NORM.INV(RAND(),bond_ave,bond_std))+(AC1694-AD$24)*cash*(_xlfn.NORM.INV(RAND(),cash_ave,cash_std))+(AC1694-AD$24)))</f>
        <v/>
      </c>
      <c r="AE1694" s="156">
        <f>IF((AD1694&lt;=0),0,((AD1694-AE$24)*Stock*(_xlfn.NORM.INV(RAND(),stock_ave,stock_std))+(AD1694-AE$24)*Bonds*(_xlfn.NORM.INV(RAND(),bond_ave,bond_std))+(AD1694-AE$24)*cash*(_xlfn.NORM.INV(RAND(),cash_ave,cash_std))+(AD1694-AE$24)))</f>
        <v/>
      </c>
      <c r="AF1694" s="156">
        <f>IF((AE1694&lt;=0),0,((AE1694-AF$24)*Stock*(_xlfn.NORM.INV(RAND(),stock_ave,stock_std))+(AE1694-AF$24)*Bonds*(_xlfn.NORM.INV(RAND(),bond_ave,bond_std))+(AE1694-AF$24)*cash*(_xlfn.NORM.INV(RAND(),cash_ave,cash_std))+(AE1694-AF$24)))</f>
        <v/>
      </c>
      <c r="AG1694" s="156">
        <f>IF((AF1694&lt;=0),0,((AF1694-AG$24)*Stock*(_xlfn.NORM.INV(RAND(),stock_ave,stock_std))+(AF1694-AG$24)*Bonds*(_xlfn.NORM.INV(RAND(),bond_ave,bond_std))+(AF1694-AG$24)*cash*(_xlfn.NORM.INV(RAND(),cash_ave,cash_std))+(AF1694-AG$24)))</f>
        <v/>
      </c>
      <c r="AH1694" s="156">
        <f>IF((AG1694&lt;=0),0,((AG1694-AH$24)*Stock*(_xlfn.NORM.INV(RAND(),stock_ave,stock_std))+(AG1694-AH$24)*Bonds*(_xlfn.NORM.INV(RAND(),bond_ave,bond_std))+(AG1694-AH$24)*cash*(_xlfn.NORM.INV(RAND(),cash_ave,cash_std))+(AG1694-AH$24)))</f>
        <v/>
      </c>
      <c r="AI1694" s="156">
        <f>IF((AH1694&lt;=0),0,((AH1694-AI$24)*Stock*(_xlfn.NORM.INV(RAND(),stock_ave,stock_std))+(AH1694-AI$24)*Bonds*(_xlfn.NORM.INV(RAND(),bond_ave,bond_std))+(AH1694-AI$24)*cash*(_xlfn.NORM.INV(RAND(),cash_ave,cash_std))+(AH1694-AI$24)))</f>
        <v/>
      </c>
      <c r="AJ1694" s="156">
        <f>IF((AI1694&lt;=0),0,((AI1694-AJ$24)*Stock*(_xlfn.NORM.INV(RAND(),stock_ave,stock_std))+(AI1694-AJ$24)*Bonds*(_xlfn.NORM.INV(RAND(),bond_ave,bond_std))+(AI1694-AJ$24)*cash*(_xlfn.NORM.INV(RAND(),cash_ave,cash_std))+(AI1694-AJ$24)))</f>
        <v/>
      </c>
      <c r="AK1694" s="156">
        <f>IF((AJ1694&lt;=0),0,((AJ1694-AK$24)*Stock*(_xlfn.NORM.INV(RAND(),stock_ave,stock_std))+(AJ1694-AK$24)*Bonds*(_xlfn.NORM.INV(RAND(),bond_ave,bond_std))+(AJ1694-AK$24)*cash*(_xlfn.NORM.INV(RAND(),cash_ave,cash_std))+(AJ1694-AK$24)))</f>
        <v/>
      </c>
      <c r="AL1694" s="156">
        <f>IF((AK1694&lt;=0),0,((AK1694-AL$24)*Stock*(_xlfn.NORM.INV(RAND(),stock_ave,stock_std))+(AK1694-AL$24)*Bonds*(_xlfn.NORM.INV(RAND(),bond_ave,bond_std))+(AK1694-AL$24)*cash*(_xlfn.NORM.INV(RAND(),cash_ave,cash_std))+(AK1694-AL$24)))</f>
        <v/>
      </c>
      <c r="AM1694" s="156">
        <f>IF((AL1694&lt;=0),0,((AL1694-AM$24)*Stock*(_xlfn.NORM.INV(RAND(),stock_ave,stock_std))+(AL1694-AM$24)*Bonds*(_xlfn.NORM.INV(RAND(),bond_ave,bond_std))+(AL1694-AM$24)*cash*(_xlfn.NORM.INV(RAND(),cash_ave,cash_std))+(AL1694-AM$24)))</f>
        <v/>
      </c>
      <c r="AN1694" s="156">
        <f>IF((AM1694&lt;=0),0,((AM1694-AN$24)*Stock*(_xlfn.NORM.INV(RAND(),stock_ave,stock_std))+(AM1694-AN$24)*Bonds*(_xlfn.NORM.INV(RAND(),bond_ave,bond_std))+(AM1694-AN$24)*cash*(_xlfn.NORM.INV(RAND(),cash_ave,cash_std))+(AM1694-AN$24)))</f>
        <v/>
      </c>
      <c r="AO1694" s="156">
        <f>IF((AN1694&lt;=0),0,((AN1694-AO$24)*Stock*(_xlfn.NORM.INV(RAND(),stock_ave,stock_std))+(AN1694-AO$24)*Bonds*(_xlfn.NORM.INV(RAND(),bond_ave,bond_std))+(AN1694-AO$24)*cash*(_xlfn.NORM.INV(RAND(),cash_ave,cash_std))+(AN1694-AO$24)))</f>
        <v/>
      </c>
      <c r="AP1694" s="156">
        <f>IF((AO1694&lt;=0),0,((AO1694-AP$24)*Stock*(_xlfn.NORM.INV(RAND(),stock_ave,stock_std))+(AO1694-AP$24)*Bonds*(_xlfn.NORM.INV(RAND(),bond_ave,bond_std))+(AO1694-AP$24)*cash*(_xlfn.NORM.INV(RAND(),cash_ave,cash_std))+(AO1694-AP$24)))</f>
        <v/>
      </c>
      <c r="AQ1694" s="156">
        <f>IF((AP1694&lt;=0),0,((AP1694-AQ$24)*Stock*(_xlfn.NORM.INV(RAND(),stock_ave,stock_std))+(AP1694-AQ$24)*Bonds*(_xlfn.NORM.INV(RAND(),bond_ave,bond_std))+(AP1694-AQ$24)*cash*(_xlfn.NORM.INV(RAND(),cash_ave,cash_std))+(AP1694-AQ$24)))</f>
        <v/>
      </c>
      <c r="AR1694" s="156">
        <f>IF((AQ1694&lt;=0),0,((AQ1694-AR$24)*Stock*(_xlfn.NORM.INV(RAND(),stock_ave,stock_std))+(AQ1694-AR$24)*Bonds*(_xlfn.NORM.INV(RAND(),bond_ave,bond_std))+(AQ1694-AR$24)*cash*(_xlfn.NORM.INV(RAND(),cash_ave,cash_std))+(AQ1694-AR$24)))</f>
        <v/>
      </c>
      <c r="AS1694" s="156">
        <f>IF((AR1694&lt;=0),0,((AR1694-AS$24)*Stock*(_xlfn.NORM.INV(RAND(),stock_ave,stock_std))+(AR1694-AS$24)*Bonds*(_xlfn.NORM.INV(RAND(),bond_ave,bond_std))+(AR1694-AS$24)*cash*(_xlfn.NORM.INV(RAND(),cash_ave,cash_std))+(AR1694-AS$24)))</f>
        <v/>
      </c>
      <c r="AT1694" s="156">
        <f>IF((AS1694&lt;=0),0,((AS1694-AT$24)*Stock*(_xlfn.NORM.INV(RAND(),stock_ave,stock_std))+(AS1694-AT$24)*Bonds*(_xlfn.NORM.INV(RAND(),bond_ave,bond_std))+(AS1694-AT$24)*cash*(_xlfn.NORM.INV(RAND(),cash_ave,cash_std))+(AS1694-AT$24)))</f>
        <v/>
      </c>
      <c r="AU1694" s="156">
        <f>IF((AT1694&lt;=0),0,((AT1694-AU$24)*Stock*(_xlfn.NORM.INV(RAND(),stock_ave,stock_std))+(AT1694-AU$24)*Bonds*(_xlfn.NORM.INV(RAND(),bond_ave,bond_std))+(AT1694-AU$24)*cash*(_xlfn.NORM.INV(RAND(),cash_ave,cash_std))+(AT1694-AU$24)))</f>
        <v/>
      </c>
      <c r="AV1694" s="156">
        <f>IF((AU1694&lt;=0),0,((AU1694-AV$24)*Stock*(_xlfn.NORM.INV(RAND(),stock_ave,stock_std))+(AU1694-AV$24)*Bonds*(_xlfn.NORM.INV(RAND(),bond_ave,bond_std))+(AU1694-AV$24)*cash*(_xlfn.NORM.INV(RAND(),cash_ave,cash_std))+(AU1694-AV$24)))</f>
        <v/>
      </c>
      <c r="AW1694" s="156">
        <f>IF((AV1694&lt;=0),0,((AV1694-AW$24)*Stock*(_xlfn.NORM.INV(RAND(),stock_ave,stock_std))+(AV1694-AW$24)*Bonds*(_xlfn.NORM.INV(RAND(),bond_ave,bond_std))+(AV1694-AW$24)*cash*(_xlfn.NORM.INV(RAND(),cash_ave,cash_std))+(AV1694-AW$24)))</f>
        <v/>
      </c>
      <c r="AX1694" s="159" t="n"/>
      <c r="AY1694" s="159" t="n"/>
      <c r="AZ1694" s="159" t="n"/>
      <c r="BA1694" s="159" t="n"/>
      <c r="BB1694" s="159" t="n"/>
    </row>
    <row r="1695">
      <c r="C1695" s="147" t="n"/>
      <c r="D1695" s="61">
        <f>+D1694-IF(D$18&gt;74,(D1694/D$25)*$C$10)</f>
        <v/>
      </c>
      <c r="E1695" s="61">
        <f>+E1694-IF(E$18&gt;74,(E1694/E$25)*$C$10)</f>
        <v/>
      </c>
      <c r="F1695" s="61">
        <f>+F1694-IF(F$18&gt;74,(F1694/F$25)*$C$10)</f>
        <v/>
      </c>
      <c r="G1695" s="61">
        <f>+G1694-IF(G$18&gt;74,(G1694/G$25)*$C$10)</f>
        <v/>
      </c>
      <c r="H1695" s="61">
        <f>+H1694-IF(H$18&gt;74,(H1694/H$25)*$C$10)</f>
        <v/>
      </c>
      <c r="I1695" s="61">
        <f>+I1694-IF(I$18&gt;74,(I1694/I$25)*$C$10)</f>
        <v/>
      </c>
      <c r="J1695" s="61">
        <f>+J1694-IF(J$18&gt;74,(J1694/J$25)*$C$10)</f>
        <v/>
      </c>
      <c r="K1695" s="61">
        <f>+K1694-IF(K$18&gt;74,(K1694/K$25)*$C$10)</f>
        <v/>
      </c>
      <c r="L1695" s="61">
        <f>+L1694-IF(L$18&gt;74,(L1694/L$25)*$C$10)</f>
        <v/>
      </c>
      <c r="M1695" s="61">
        <f>+M1694-IF(M$18&gt;74,(M1694/M$25)*$C$10)</f>
        <v/>
      </c>
      <c r="N1695" s="61">
        <f>+N1694-IF(N$18&gt;74,(N1694/N$25)*$C$10)</f>
        <v/>
      </c>
      <c r="O1695" s="61">
        <f>+O1694-IF(O$18&gt;74,(O1694/O$25)*$C$10)</f>
        <v/>
      </c>
      <c r="P1695" s="61">
        <f>+P1694-IF(P$18&gt;74,(P1694/P$25)*$C$10)</f>
        <v/>
      </c>
      <c r="Q1695" s="61">
        <f>+Q1694-IF(Q$18&gt;74,(Q1694/Q$25)*$C$10)</f>
        <v/>
      </c>
      <c r="R1695" s="61">
        <f>+R1694-IF(R$18&gt;74,(R1694/R$25)*$C$10)</f>
        <v/>
      </c>
      <c r="S1695" s="61">
        <f>+S1694-IF(S$18&gt;74,(S1694/S$25)*$C$10)</f>
        <v/>
      </c>
      <c r="T1695" s="61">
        <f>+T1694-IF(T$18&gt;74,(T1694/T$25)*$C$10)</f>
        <v/>
      </c>
      <c r="U1695" s="61">
        <f>+U1694-IF(U$18&gt;74,(U1694/U$25)*$C$10)</f>
        <v/>
      </c>
      <c r="V1695" s="61">
        <f>+V1694-IF(V$18&gt;74,(V1694/V$25)*$C$10)</f>
        <v/>
      </c>
      <c r="W1695" s="61">
        <f>+W1694-IF(W$18&gt;74,(W1694/W$25)*$C$10)</f>
        <v/>
      </c>
      <c r="X1695" s="61">
        <f>+X1694-IF(X$18&gt;74,(X1694/X$25)*$C$10)</f>
        <v/>
      </c>
      <c r="Y1695" s="61">
        <f>+Y1694-IF(Y$18&gt;74,(Y1694/Y$25)*$C$10)</f>
        <v/>
      </c>
      <c r="Z1695" s="61">
        <f>+Z1694-IF(Z$18&gt;74,(Z1694/Z$25)*$C$10)</f>
        <v/>
      </c>
      <c r="AA1695" s="61">
        <f>+AA1694-IF(AA$18&gt;74,(AA1694/AA$25)*$C$10)</f>
        <v/>
      </c>
      <c r="AB1695" s="61">
        <f>+AB1694-IF(AB$18&gt;74,(AB1694/AB$25)*$C$10)</f>
        <v/>
      </c>
      <c r="AC1695" s="61">
        <f>+AC1694-IF(AC$18&gt;74,(AC1694/AC$25)*$C$10)</f>
        <v/>
      </c>
      <c r="AD1695" s="61">
        <f>+AD1694-IF(AD$18&gt;74,(AD1694/AD$25)*$C$10)</f>
        <v/>
      </c>
      <c r="AE1695" s="61">
        <f>+AE1694-IF(AE$18&gt;74,(AE1694/AE$25)*$C$10)</f>
        <v/>
      </c>
      <c r="AF1695" s="61">
        <f>+AF1694-IF(AF$18&gt;74,(AF1694/AF$25)*$C$10)</f>
        <v/>
      </c>
      <c r="AG1695" s="61">
        <f>+AG1694-IF(AG$18&gt;74,(AG1694/AG$25)*$C$10)</f>
        <v/>
      </c>
      <c r="AH1695" s="61">
        <f>+AH1694-IF(AH$18&gt;74,(AH1694/AH$25)*$C$10)</f>
        <v/>
      </c>
      <c r="AI1695" s="61">
        <f>+AI1694-IF(AI$18&gt;74,(AI1694/AI$25)*$C$10)</f>
        <v/>
      </c>
      <c r="AJ1695" s="61">
        <f>+AJ1694-IF(AJ$18&gt;74,(AJ1694/AJ$25)*$C$10)</f>
        <v/>
      </c>
      <c r="AK1695" s="61">
        <f>+AK1694-IF(AK$18&gt;74,(AK1694/AK$25)*$C$10)</f>
        <v/>
      </c>
      <c r="AL1695" s="61">
        <f>+AL1694-IF(AL$18&gt;74,(AL1694/AL$25)*$C$10)</f>
        <v/>
      </c>
      <c r="AM1695" s="61">
        <f>+AM1694-IF(AM$18&gt;74,(AM1694/AM$25)*$C$10)</f>
        <v/>
      </c>
      <c r="AN1695" s="61">
        <f>+AN1694-IF(AN$18&gt;74,(AN1694/AN$25)*$C$10)</f>
        <v/>
      </c>
      <c r="AO1695" s="61">
        <f>+AO1694-IF(AO$18&gt;74,(AO1694/AO$25)*$C$10)</f>
        <v/>
      </c>
      <c r="AP1695" s="61">
        <f>+AP1694-IF(AP$18&gt;74,(AP1694/AP$25)*$C$10)</f>
        <v/>
      </c>
      <c r="AQ1695" s="61">
        <f>+AQ1694-IF(AQ$18&gt;74,(AQ1694/AQ$25)*$C$10)</f>
        <v/>
      </c>
      <c r="AR1695" s="61">
        <f>+AR1694-IF(AR$18&gt;74,(AR1694/AR$25)*$C$10)</f>
        <v/>
      </c>
      <c r="AS1695" s="61">
        <f>+AS1694-IF(AS$18&gt;74,(AS1694/AS$25)*$C$10)</f>
        <v/>
      </c>
      <c r="AT1695" s="61">
        <f>+AT1694-IF(AT$18&gt;74,(AT1694/AT$25)*$C$10)</f>
        <v/>
      </c>
      <c r="AU1695" s="61">
        <f>+AU1694-IF(AU$18&gt;74,(AU1694/AU$25)*$C$10)</f>
        <v/>
      </c>
      <c r="AV1695" s="61">
        <f>+AV1694-IF(AV$18&gt;74,(AV1694/AV$25)*$C$10)</f>
        <v/>
      </c>
      <c r="AW1695" s="61">
        <f>+AW1694-IF(AW$18&gt;74,(AW1694/AW$25)*$C$10)</f>
        <v/>
      </c>
      <c r="AX1695" s="35">
        <f>IF(AW1695&gt;0,1,0)</f>
        <v/>
      </c>
      <c r="AY1695" s="35">
        <f>IF(AL1695&gt;0,1,0)</f>
        <v/>
      </c>
      <c r="AZ1695" s="35">
        <f>IF(AG1695&gt;0,1,0)</f>
        <v/>
      </c>
      <c r="BA1695" s="35">
        <f>IF(AB1695&gt;0,1,0)</f>
        <v/>
      </c>
      <c r="BB1695" s="35">
        <f>IF(W1695&gt;0,1,0)</f>
        <v/>
      </c>
    </row>
    <row r="1696">
      <c r="B1696" s="154" t="inlineStr">
        <is>
          <t>trial 835</t>
        </is>
      </c>
      <c r="C1696" s="155">
        <f>+start-C1693</f>
        <v/>
      </c>
      <c r="D1696" s="156">
        <f>IF((C1696&lt;=0),0,((C1696-D$24)*Stock*(_xlfn.NORM.INV(RAND(),stock_ave,stock_std))+(C1696-D$24)*Bonds*(_xlfn.NORM.INV(RAND(),bond_ave,bond_std))+(C1696-D$24)*cash*(_xlfn.NORM.INV(RAND(),cash_ave,cash_std))+(C1696-D$24)))</f>
        <v/>
      </c>
      <c r="E1696" s="156">
        <f>IF((D1696&lt;=0),0,((D1696-E$24)*Stock*(_xlfn.NORM.INV(RAND(),stock_ave,stock_std))+(D1696-E$24)*Bonds*(_xlfn.NORM.INV(RAND(),bond_ave,bond_std))+(D1696-E$24)*cash*(_xlfn.NORM.INV(RAND(),cash_ave,cash_std))+(D1696-E$24)))</f>
        <v/>
      </c>
      <c r="F1696" s="156">
        <f>IF((E1696&lt;=0),0,((E1696-F$24)*Stock*(_xlfn.NORM.INV(RAND(),stock_ave,stock_std))+(E1696-F$24)*Bonds*(_xlfn.NORM.INV(RAND(),bond_ave,bond_std))+(E1696-F$24)*cash*(_xlfn.NORM.INV(RAND(),cash_ave,cash_std))+(E1696-F$24)))</f>
        <v/>
      </c>
      <c r="G1696" s="156">
        <f>IF((F1696&lt;=0),0,((F1696-G$24)*Stock*(_xlfn.NORM.INV(RAND(),stock_ave,stock_std))+(F1696-G$24)*Bonds*(_xlfn.NORM.INV(RAND(),bond_ave,bond_std))+(F1696-G$24)*cash*(_xlfn.NORM.INV(RAND(),cash_ave,cash_std))+(F1696-G$24)))</f>
        <v/>
      </c>
      <c r="H1696" s="156">
        <f>IF((G1696&lt;=0),0,((G1696-H$24)*Stock*(_xlfn.NORM.INV(RAND(),stock_ave,stock_std))+(G1696-H$24)*Bonds*(_xlfn.NORM.INV(RAND(),bond_ave,bond_std))+(G1696-H$24)*cash*(_xlfn.NORM.INV(RAND(),cash_ave,cash_std))+(G1696-H$24)))</f>
        <v/>
      </c>
      <c r="I1696" s="156">
        <f>IF((H1696&lt;=0),0,((H1696-I$24)*Stock*(_xlfn.NORM.INV(RAND(),stock_ave,stock_std))+(H1696-I$24)*Bonds*(_xlfn.NORM.INV(RAND(),bond_ave,bond_std))+(H1696-I$24)*cash*(_xlfn.NORM.INV(RAND(),cash_ave,cash_std))+(H1696-I$24)))</f>
        <v/>
      </c>
      <c r="J1696" s="156">
        <f>IF((I1696&lt;=0),0,((I1696-J$24)*Stock*(_xlfn.NORM.INV(RAND(),stock_ave,stock_std))+(I1696-J$24)*Bonds*(_xlfn.NORM.INV(RAND(),bond_ave,bond_std))+(I1696-J$24)*cash*(_xlfn.NORM.INV(RAND(),cash_ave,cash_std))+(I1696-J$24)))</f>
        <v/>
      </c>
      <c r="K1696" s="156">
        <f>IF((J1696&lt;=0),0,((J1696-K$24)*Stock*(_xlfn.NORM.INV(RAND(),stock_ave,stock_std))+(J1696-K$24)*Bonds*(_xlfn.NORM.INV(RAND(),bond_ave,bond_std))+(J1696-K$24)*cash*(_xlfn.NORM.INV(RAND(),cash_ave,cash_std))+(J1696-K$24)))</f>
        <v/>
      </c>
      <c r="L1696" s="156">
        <f>IF((K1696&lt;=0),0,((K1696-L$24)*Stock*(_xlfn.NORM.INV(RAND(),stock_ave,stock_std))+(K1696-L$24)*Bonds*(_xlfn.NORM.INV(RAND(),bond_ave,bond_std))+(K1696-L$24)*cash*(_xlfn.NORM.INV(RAND(),cash_ave,cash_std))+(K1696-L$24)))</f>
        <v/>
      </c>
      <c r="M1696" s="156">
        <f>IF((L1696&lt;=0),0,((L1696-M$24)*Stock*(_xlfn.NORM.INV(RAND(),stock_ave,stock_std))+(L1696-M$24)*Bonds*(_xlfn.NORM.INV(RAND(),bond_ave,bond_std))+(L1696-M$24)*cash*(_xlfn.NORM.INV(RAND(),cash_ave,cash_std))+(L1696-M$24)))</f>
        <v/>
      </c>
      <c r="N1696" s="156">
        <f>IF((M1696&lt;=0),0,((M1696-N$24)*Stock*(_xlfn.NORM.INV(RAND(),stock_ave,stock_std))+(M1696-N$24)*Bonds*(_xlfn.NORM.INV(RAND(),bond_ave,bond_std))+(M1696-N$24)*cash*(_xlfn.NORM.INV(RAND(),cash_ave,cash_std))+(M1696-N$24)))</f>
        <v/>
      </c>
      <c r="O1696" s="156">
        <f>IF((N1696&lt;=0),0,((N1696-O$24)*Stock*(_xlfn.NORM.INV(RAND(),stock_ave,stock_std))+(N1696-O$24)*Bonds*(_xlfn.NORM.INV(RAND(),bond_ave,bond_std))+(N1696-O$24)*cash*(_xlfn.NORM.INV(RAND(),cash_ave,cash_std))+(N1696-O$24)))</f>
        <v/>
      </c>
      <c r="P1696" s="156">
        <f>IF((O1696&lt;=0),0,((O1696-P$24)*Stock*(_xlfn.NORM.INV(RAND(),stock_ave,stock_std))+(O1696-P$24)*Bonds*(_xlfn.NORM.INV(RAND(),bond_ave,bond_std))+(O1696-P$24)*cash*(_xlfn.NORM.INV(RAND(),cash_ave,cash_std))+(O1696-P$24)))</f>
        <v/>
      </c>
      <c r="Q1696" s="156">
        <f>IF((P1696&lt;=0),0,((P1696-Q$24)*Stock*(_xlfn.NORM.INV(RAND(),stock_ave,stock_std))+(P1696-Q$24)*Bonds*(_xlfn.NORM.INV(RAND(),bond_ave,bond_std))+(P1696-Q$24)*cash*(_xlfn.NORM.INV(RAND(),cash_ave,cash_std))+(P1696-Q$24)))</f>
        <v/>
      </c>
      <c r="R1696" s="156">
        <f>IF((Q1696&lt;=0),0,((Q1696-R$24)*Stock*(_xlfn.NORM.INV(RAND(),stock_ave,stock_std))+(Q1696-R$24)*Bonds*(_xlfn.NORM.INV(RAND(),bond_ave,bond_std))+(Q1696-R$24)*cash*(_xlfn.NORM.INV(RAND(),cash_ave,cash_std))+(Q1696-R$24)))</f>
        <v/>
      </c>
      <c r="S1696" s="156">
        <f>IF((R1696&lt;=0),0,((R1696-S$24)*Stock*(_xlfn.NORM.INV(RAND(),stock_ave,stock_std))+(R1696-S$24)*Bonds*(_xlfn.NORM.INV(RAND(),bond_ave,bond_std))+(R1696-S$24)*cash*(_xlfn.NORM.INV(RAND(),cash_ave,cash_std))+(R1696-S$24)))</f>
        <v/>
      </c>
      <c r="T1696" s="156">
        <f>IF((S1696&lt;=0),0,((S1696-T$24)*Stock*(_xlfn.NORM.INV(RAND(),stock_ave,stock_std))+(S1696-T$24)*Bonds*(_xlfn.NORM.INV(RAND(),bond_ave,bond_std))+(S1696-T$24)*cash*(_xlfn.NORM.INV(RAND(),cash_ave,cash_std))+(S1696-T$24)))</f>
        <v/>
      </c>
      <c r="U1696" s="156">
        <f>IF((T1696&lt;=0),0,((T1696-U$24)*Stock*(_xlfn.NORM.INV(RAND(),stock_ave,stock_std))+(T1696-U$24)*Bonds*(_xlfn.NORM.INV(RAND(),bond_ave,bond_std))+(T1696-U$24)*cash*(_xlfn.NORM.INV(RAND(),cash_ave,cash_std))+(T1696-U$24)))</f>
        <v/>
      </c>
      <c r="V1696" s="156">
        <f>IF((U1696&lt;=0),0,((U1696-V$24)*Stock*(_xlfn.NORM.INV(RAND(),stock_ave,stock_std))+(U1696-V$24)*Bonds*(_xlfn.NORM.INV(RAND(),bond_ave,bond_std))+(U1696-V$24)*cash*(_xlfn.NORM.INV(RAND(),cash_ave,cash_std))+(U1696-V$24)))</f>
        <v/>
      </c>
      <c r="W1696" s="156">
        <f>IF((V1696&lt;=0),0,((V1696-W$24)*Stock*(_xlfn.NORM.INV(RAND(),stock_ave,stock_std))+(V1696-W$24)*Bonds*(_xlfn.NORM.INV(RAND(),bond_ave,bond_std))+(V1696-W$24)*cash*(_xlfn.NORM.INV(RAND(),cash_ave,cash_std))+(V1696-W$24)))</f>
        <v/>
      </c>
      <c r="X1696" s="156">
        <f>IF((W1696&lt;=0),0,((W1696-X$24)*Stock*(_xlfn.NORM.INV(RAND(),stock_ave,stock_std))+(W1696-X$24)*Bonds*(_xlfn.NORM.INV(RAND(),bond_ave,bond_std))+(W1696-X$24)*cash*(_xlfn.NORM.INV(RAND(),cash_ave,cash_std))+(W1696-X$24)))</f>
        <v/>
      </c>
      <c r="Y1696" s="156">
        <f>IF((X1696&lt;=0),0,((X1696-Y$24)*Stock*(_xlfn.NORM.INV(RAND(),stock_ave,stock_std))+(X1696-Y$24)*Bonds*(_xlfn.NORM.INV(RAND(),bond_ave,bond_std))+(X1696-Y$24)*cash*(_xlfn.NORM.INV(RAND(),cash_ave,cash_std))+(X1696-Y$24)))</f>
        <v/>
      </c>
      <c r="Z1696" s="156">
        <f>IF((Y1696&lt;=0),0,((Y1696-Z$24)*Stock*(_xlfn.NORM.INV(RAND(),stock_ave,stock_std))+(Y1696-Z$24)*Bonds*(_xlfn.NORM.INV(RAND(),bond_ave,bond_std))+(Y1696-Z$24)*cash*(_xlfn.NORM.INV(RAND(),cash_ave,cash_std))+(Y1696-Z$24)))</f>
        <v/>
      </c>
      <c r="AA1696" s="156">
        <f>IF((Z1696&lt;=0),0,((Z1696-AA$24)*Stock*(_xlfn.NORM.INV(RAND(),stock_ave,stock_std))+(Z1696-AA$24)*Bonds*(_xlfn.NORM.INV(RAND(),bond_ave,bond_std))+(Z1696-AA$24)*cash*(_xlfn.NORM.INV(RAND(),cash_ave,cash_std))+(Z1696-AA$24)))</f>
        <v/>
      </c>
      <c r="AB1696" s="156">
        <f>IF((AA1696&lt;=0),0,((AA1696-AB$24)*Stock*(_xlfn.NORM.INV(RAND(),stock_ave,stock_std))+(AA1696-AB$24)*Bonds*(_xlfn.NORM.INV(RAND(),bond_ave,bond_std))+(AA1696-AB$24)*cash*(_xlfn.NORM.INV(RAND(),cash_ave,cash_std))+(AA1696-AB$24)))</f>
        <v/>
      </c>
      <c r="AC1696" s="156">
        <f>IF((AB1696&lt;=0),0,((AB1696-AC$24)*Stock*(_xlfn.NORM.INV(RAND(),stock_ave,stock_std))+(AB1696-AC$24)*Bonds*(_xlfn.NORM.INV(RAND(),bond_ave,bond_std))+(AB1696-AC$24)*cash*(_xlfn.NORM.INV(RAND(),cash_ave,cash_std))+(AB1696-AC$24)))</f>
        <v/>
      </c>
      <c r="AD1696" s="156">
        <f>IF((AC1696&lt;=0),0,((AC1696-AD$24)*Stock*(_xlfn.NORM.INV(RAND(),stock_ave,stock_std))+(AC1696-AD$24)*Bonds*(_xlfn.NORM.INV(RAND(),bond_ave,bond_std))+(AC1696-AD$24)*cash*(_xlfn.NORM.INV(RAND(),cash_ave,cash_std))+(AC1696-AD$24)))</f>
        <v/>
      </c>
      <c r="AE1696" s="156">
        <f>IF((AD1696&lt;=0),0,((AD1696-AE$24)*Stock*(_xlfn.NORM.INV(RAND(),stock_ave,stock_std))+(AD1696-AE$24)*Bonds*(_xlfn.NORM.INV(RAND(),bond_ave,bond_std))+(AD1696-AE$24)*cash*(_xlfn.NORM.INV(RAND(),cash_ave,cash_std))+(AD1696-AE$24)))</f>
        <v/>
      </c>
      <c r="AF1696" s="156">
        <f>IF((AE1696&lt;=0),0,((AE1696-AF$24)*Stock*(_xlfn.NORM.INV(RAND(),stock_ave,stock_std))+(AE1696-AF$24)*Bonds*(_xlfn.NORM.INV(RAND(),bond_ave,bond_std))+(AE1696-AF$24)*cash*(_xlfn.NORM.INV(RAND(),cash_ave,cash_std))+(AE1696-AF$24)))</f>
        <v/>
      </c>
      <c r="AG1696" s="156">
        <f>IF((AF1696&lt;=0),0,((AF1696-AG$24)*Stock*(_xlfn.NORM.INV(RAND(),stock_ave,stock_std))+(AF1696-AG$24)*Bonds*(_xlfn.NORM.INV(RAND(),bond_ave,bond_std))+(AF1696-AG$24)*cash*(_xlfn.NORM.INV(RAND(),cash_ave,cash_std))+(AF1696-AG$24)))</f>
        <v/>
      </c>
      <c r="AH1696" s="156">
        <f>IF((AG1696&lt;=0),0,((AG1696-AH$24)*Stock*(_xlfn.NORM.INV(RAND(),stock_ave,stock_std))+(AG1696-AH$24)*Bonds*(_xlfn.NORM.INV(RAND(),bond_ave,bond_std))+(AG1696-AH$24)*cash*(_xlfn.NORM.INV(RAND(),cash_ave,cash_std))+(AG1696-AH$24)))</f>
        <v/>
      </c>
      <c r="AI1696" s="156">
        <f>IF((AH1696&lt;=0),0,((AH1696-AI$24)*Stock*(_xlfn.NORM.INV(RAND(),stock_ave,stock_std))+(AH1696-AI$24)*Bonds*(_xlfn.NORM.INV(RAND(),bond_ave,bond_std))+(AH1696-AI$24)*cash*(_xlfn.NORM.INV(RAND(),cash_ave,cash_std))+(AH1696-AI$24)))</f>
        <v/>
      </c>
      <c r="AJ1696" s="156">
        <f>IF((AI1696&lt;=0),0,((AI1696-AJ$24)*Stock*(_xlfn.NORM.INV(RAND(),stock_ave,stock_std))+(AI1696-AJ$24)*Bonds*(_xlfn.NORM.INV(RAND(),bond_ave,bond_std))+(AI1696-AJ$24)*cash*(_xlfn.NORM.INV(RAND(),cash_ave,cash_std))+(AI1696-AJ$24)))</f>
        <v/>
      </c>
      <c r="AK1696" s="156">
        <f>IF((AJ1696&lt;=0),0,((AJ1696-AK$24)*Stock*(_xlfn.NORM.INV(RAND(),stock_ave,stock_std))+(AJ1696-AK$24)*Bonds*(_xlfn.NORM.INV(RAND(),bond_ave,bond_std))+(AJ1696-AK$24)*cash*(_xlfn.NORM.INV(RAND(),cash_ave,cash_std))+(AJ1696-AK$24)))</f>
        <v/>
      </c>
      <c r="AL1696" s="156">
        <f>IF((AK1696&lt;=0),0,((AK1696-AL$24)*Stock*(_xlfn.NORM.INV(RAND(),stock_ave,stock_std))+(AK1696-AL$24)*Bonds*(_xlfn.NORM.INV(RAND(),bond_ave,bond_std))+(AK1696-AL$24)*cash*(_xlfn.NORM.INV(RAND(),cash_ave,cash_std))+(AK1696-AL$24)))</f>
        <v/>
      </c>
      <c r="AM1696" s="156">
        <f>IF((AL1696&lt;=0),0,((AL1696-AM$24)*Stock*(_xlfn.NORM.INV(RAND(),stock_ave,stock_std))+(AL1696-AM$24)*Bonds*(_xlfn.NORM.INV(RAND(),bond_ave,bond_std))+(AL1696-AM$24)*cash*(_xlfn.NORM.INV(RAND(),cash_ave,cash_std))+(AL1696-AM$24)))</f>
        <v/>
      </c>
      <c r="AN1696" s="156">
        <f>IF((AM1696&lt;=0),0,((AM1696-AN$24)*Stock*(_xlfn.NORM.INV(RAND(),stock_ave,stock_std))+(AM1696-AN$24)*Bonds*(_xlfn.NORM.INV(RAND(),bond_ave,bond_std))+(AM1696-AN$24)*cash*(_xlfn.NORM.INV(RAND(),cash_ave,cash_std))+(AM1696-AN$24)))</f>
        <v/>
      </c>
      <c r="AO1696" s="156">
        <f>IF((AN1696&lt;=0),0,((AN1696-AO$24)*Stock*(_xlfn.NORM.INV(RAND(),stock_ave,stock_std))+(AN1696-AO$24)*Bonds*(_xlfn.NORM.INV(RAND(),bond_ave,bond_std))+(AN1696-AO$24)*cash*(_xlfn.NORM.INV(RAND(),cash_ave,cash_std))+(AN1696-AO$24)))</f>
        <v/>
      </c>
      <c r="AP1696" s="156">
        <f>IF((AO1696&lt;=0),0,((AO1696-AP$24)*Stock*(_xlfn.NORM.INV(RAND(),stock_ave,stock_std))+(AO1696-AP$24)*Bonds*(_xlfn.NORM.INV(RAND(),bond_ave,bond_std))+(AO1696-AP$24)*cash*(_xlfn.NORM.INV(RAND(),cash_ave,cash_std))+(AO1696-AP$24)))</f>
        <v/>
      </c>
      <c r="AQ1696" s="156">
        <f>IF((AP1696&lt;=0),0,((AP1696-AQ$24)*Stock*(_xlfn.NORM.INV(RAND(),stock_ave,stock_std))+(AP1696-AQ$24)*Bonds*(_xlfn.NORM.INV(RAND(),bond_ave,bond_std))+(AP1696-AQ$24)*cash*(_xlfn.NORM.INV(RAND(),cash_ave,cash_std))+(AP1696-AQ$24)))</f>
        <v/>
      </c>
      <c r="AR1696" s="156">
        <f>IF((AQ1696&lt;=0),0,((AQ1696-AR$24)*Stock*(_xlfn.NORM.INV(RAND(),stock_ave,stock_std))+(AQ1696-AR$24)*Bonds*(_xlfn.NORM.INV(RAND(),bond_ave,bond_std))+(AQ1696-AR$24)*cash*(_xlfn.NORM.INV(RAND(),cash_ave,cash_std))+(AQ1696-AR$24)))</f>
        <v/>
      </c>
      <c r="AS1696" s="156">
        <f>IF((AR1696&lt;=0),0,((AR1696-AS$24)*Stock*(_xlfn.NORM.INV(RAND(),stock_ave,stock_std))+(AR1696-AS$24)*Bonds*(_xlfn.NORM.INV(RAND(),bond_ave,bond_std))+(AR1696-AS$24)*cash*(_xlfn.NORM.INV(RAND(),cash_ave,cash_std))+(AR1696-AS$24)))</f>
        <v/>
      </c>
      <c r="AT1696" s="156">
        <f>IF((AS1696&lt;=0),0,((AS1696-AT$24)*Stock*(_xlfn.NORM.INV(RAND(),stock_ave,stock_std))+(AS1696-AT$24)*Bonds*(_xlfn.NORM.INV(RAND(),bond_ave,bond_std))+(AS1696-AT$24)*cash*(_xlfn.NORM.INV(RAND(),cash_ave,cash_std))+(AS1696-AT$24)))</f>
        <v/>
      </c>
      <c r="AU1696" s="156">
        <f>IF((AT1696&lt;=0),0,((AT1696-AU$24)*Stock*(_xlfn.NORM.INV(RAND(),stock_ave,stock_std))+(AT1696-AU$24)*Bonds*(_xlfn.NORM.INV(RAND(),bond_ave,bond_std))+(AT1696-AU$24)*cash*(_xlfn.NORM.INV(RAND(),cash_ave,cash_std))+(AT1696-AU$24)))</f>
        <v/>
      </c>
      <c r="AV1696" s="156">
        <f>IF((AU1696&lt;=0),0,((AU1696-AV$24)*Stock*(_xlfn.NORM.INV(RAND(),stock_ave,stock_std))+(AU1696-AV$24)*Bonds*(_xlfn.NORM.INV(RAND(),bond_ave,bond_std))+(AU1696-AV$24)*cash*(_xlfn.NORM.INV(RAND(),cash_ave,cash_std))+(AU1696-AV$24)))</f>
        <v/>
      </c>
      <c r="AW1696" s="156">
        <f>IF((AV1696&lt;=0),0,((AV1696-AW$24)*Stock*(_xlfn.NORM.INV(RAND(),stock_ave,stock_std))+(AV1696-AW$24)*Bonds*(_xlfn.NORM.INV(RAND(),bond_ave,bond_std))+(AV1696-AW$24)*cash*(_xlfn.NORM.INV(RAND(),cash_ave,cash_std))+(AV1696-AW$24)))</f>
        <v/>
      </c>
      <c r="AX1696" s="159" t="n"/>
      <c r="AY1696" s="159" t="n"/>
      <c r="AZ1696" s="159" t="n"/>
      <c r="BA1696" s="159" t="n"/>
      <c r="BB1696" s="159" t="n"/>
    </row>
    <row r="1697">
      <c r="C1697" s="147" t="n"/>
      <c r="D1697" s="61">
        <f>+D1696-IF(D$18&gt;74,(D1696/D$25)*$C$10)</f>
        <v/>
      </c>
      <c r="E1697" s="61">
        <f>+E1696-IF(E$18&gt;74,(E1696/E$25)*$C$10)</f>
        <v/>
      </c>
      <c r="F1697" s="61">
        <f>+F1696-IF(F$18&gt;74,(F1696/F$25)*$C$10)</f>
        <v/>
      </c>
      <c r="G1697" s="61">
        <f>+G1696-IF(G$18&gt;74,(G1696/G$25)*$C$10)</f>
        <v/>
      </c>
      <c r="H1697" s="61">
        <f>+H1696-IF(H$18&gt;74,(H1696/H$25)*$C$10)</f>
        <v/>
      </c>
      <c r="I1697" s="61">
        <f>+I1696-IF(I$18&gt;74,(I1696/I$25)*$C$10)</f>
        <v/>
      </c>
      <c r="J1697" s="61">
        <f>+J1696-IF(J$18&gt;74,(J1696/J$25)*$C$10)</f>
        <v/>
      </c>
      <c r="K1697" s="61">
        <f>+K1696-IF(K$18&gt;74,(K1696/K$25)*$C$10)</f>
        <v/>
      </c>
      <c r="L1697" s="61">
        <f>+L1696-IF(L$18&gt;74,(L1696/L$25)*$C$10)</f>
        <v/>
      </c>
      <c r="M1697" s="61">
        <f>+M1696-IF(M$18&gt;74,(M1696/M$25)*$C$10)</f>
        <v/>
      </c>
      <c r="N1697" s="61">
        <f>+N1696-IF(N$18&gt;74,(N1696/N$25)*$C$10)</f>
        <v/>
      </c>
      <c r="O1697" s="61">
        <f>+O1696-IF(O$18&gt;74,(O1696/O$25)*$C$10)</f>
        <v/>
      </c>
      <c r="P1697" s="61">
        <f>+P1696-IF(P$18&gt;74,(P1696/P$25)*$C$10)</f>
        <v/>
      </c>
      <c r="Q1697" s="61">
        <f>+Q1696-IF(Q$18&gt;74,(Q1696/Q$25)*$C$10)</f>
        <v/>
      </c>
      <c r="R1697" s="61">
        <f>+R1696-IF(R$18&gt;74,(R1696/R$25)*$C$10)</f>
        <v/>
      </c>
      <c r="S1697" s="61">
        <f>+S1696-IF(S$18&gt;74,(S1696/S$25)*$C$10)</f>
        <v/>
      </c>
      <c r="T1697" s="61">
        <f>+T1696-IF(T$18&gt;74,(T1696/T$25)*$C$10)</f>
        <v/>
      </c>
      <c r="U1697" s="61">
        <f>+U1696-IF(U$18&gt;74,(U1696/U$25)*$C$10)</f>
        <v/>
      </c>
      <c r="V1697" s="61">
        <f>+V1696-IF(V$18&gt;74,(V1696/V$25)*$C$10)</f>
        <v/>
      </c>
      <c r="W1697" s="61">
        <f>+W1696-IF(W$18&gt;74,(W1696/W$25)*$C$10)</f>
        <v/>
      </c>
      <c r="X1697" s="61">
        <f>+X1696-IF(X$18&gt;74,(X1696/X$25)*$C$10)</f>
        <v/>
      </c>
      <c r="Y1697" s="61">
        <f>+Y1696-IF(Y$18&gt;74,(Y1696/Y$25)*$C$10)</f>
        <v/>
      </c>
      <c r="Z1697" s="61">
        <f>+Z1696-IF(Z$18&gt;74,(Z1696/Z$25)*$C$10)</f>
        <v/>
      </c>
      <c r="AA1697" s="61">
        <f>+AA1696-IF(AA$18&gt;74,(AA1696/AA$25)*$C$10)</f>
        <v/>
      </c>
      <c r="AB1697" s="61">
        <f>+AB1696-IF(AB$18&gt;74,(AB1696/AB$25)*$C$10)</f>
        <v/>
      </c>
      <c r="AC1697" s="61">
        <f>+AC1696-IF(AC$18&gt;74,(AC1696/AC$25)*$C$10)</f>
        <v/>
      </c>
      <c r="AD1697" s="61">
        <f>+AD1696-IF(AD$18&gt;74,(AD1696/AD$25)*$C$10)</f>
        <v/>
      </c>
      <c r="AE1697" s="61">
        <f>+AE1696-IF(AE$18&gt;74,(AE1696/AE$25)*$C$10)</f>
        <v/>
      </c>
      <c r="AF1697" s="61">
        <f>+AF1696-IF(AF$18&gt;74,(AF1696/AF$25)*$C$10)</f>
        <v/>
      </c>
      <c r="AG1697" s="61">
        <f>+AG1696-IF(AG$18&gt;74,(AG1696/AG$25)*$C$10)</f>
        <v/>
      </c>
      <c r="AH1697" s="61">
        <f>+AH1696-IF(AH$18&gt;74,(AH1696/AH$25)*$C$10)</f>
        <v/>
      </c>
      <c r="AI1697" s="61">
        <f>+AI1696-IF(AI$18&gt;74,(AI1696/AI$25)*$C$10)</f>
        <v/>
      </c>
      <c r="AJ1697" s="61">
        <f>+AJ1696-IF(AJ$18&gt;74,(AJ1696/AJ$25)*$C$10)</f>
        <v/>
      </c>
      <c r="AK1697" s="61">
        <f>+AK1696-IF(AK$18&gt;74,(AK1696/AK$25)*$C$10)</f>
        <v/>
      </c>
      <c r="AL1697" s="61">
        <f>+AL1696-IF(AL$18&gt;74,(AL1696/AL$25)*$C$10)</f>
        <v/>
      </c>
      <c r="AM1697" s="61">
        <f>+AM1696-IF(AM$18&gt;74,(AM1696/AM$25)*$C$10)</f>
        <v/>
      </c>
      <c r="AN1697" s="61">
        <f>+AN1696-IF(AN$18&gt;74,(AN1696/AN$25)*$C$10)</f>
        <v/>
      </c>
      <c r="AO1697" s="61">
        <f>+AO1696-IF(AO$18&gt;74,(AO1696/AO$25)*$C$10)</f>
        <v/>
      </c>
      <c r="AP1697" s="61">
        <f>+AP1696-IF(AP$18&gt;74,(AP1696/AP$25)*$C$10)</f>
        <v/>
      </c>
      <c r="AQ1697" s="61">
        <f>+AQ1696-IF(AQ$18&gt;74,(AQ1696/AQ$25)*$C$10)</f>
        <v/>
      </c>
      <c r="AR1697" s="61">
        <f>+AR1696-IF(AR$18&gt;74,(AR1696/AR$25)*$C$10)</f>
        <v/>
      </c>
      <c r="AS1697" s="61">
        <f>+AS1696-IF(AS$18&gt;74,(AS1696/AS$25)*$C$10)</f>
        <v/>
      </c>
      <c r="AT1697" s="61">
        <f>+AT1696-IF(AT$18&gt;74,(AT1696/AT$25)*$C$10)</f>
        <v/>
      </c>
      <c r="AU1697" s="61">
        <f>+AU1696-IF(AU$18&gt;74,(AU1696/AU$25)*$C$10)</f>
        <v/>
      </c>
      <c r="AV1697" s="61">
        <f>+AV1696-IF(AV$18&gt;74,(AV1696/AV$25)*$C$10)</f>
        <v/>
      </c>
      <c r="AW1697" s="61">
        <f>+AW1696-IF(AW$18&gt;74,(AW1696/AW$25)*$C$10)</f>
        <v/>
      </c>
      <c r="AX1697" s="35">
        <f>IF(AW1697&gt;0,1,0)</f>
        <v/>
      </c>
      <c r="AY1697" s="35">
        <f>IF(AL1697&gt;0,1,0)</f>
        <v/>
      </c>
      <c r="AZ1697" s="35">
        <f>IF(AG1697&gt;0,1,0)</f>
        <v/>
      </c>
      <c r="BA1697" s="35">
        <f>IF(AB1697&gt;0,1,0)</f>
        <v/>
      </c>
      <c r="BB1697" s="35">
        <f>IF(W1697&gt;0,1,0)</f>
        <v/>
      </c>
    </row>
    <row r="1698">
      <c r="B1698" s="154" t="inlineStr">
        <is>
          <t>trial 836</t>
        </is>
      </c>
      <c r="C1698" s="155">
        <f>+start-C1695</f>
        <v/>
      </c>
      <c r="D1698" s="156">
        <f>IF((C1698&lt;=0),0,((C1698-D$24)*Stock*(_xlfn.NORM.INV(RAND(),stock_ave,stock_std))+(C1698-D$24)*Bonds*(_xlfn.NORM.INV(RAND(),bond_ave,bond_std))+(C1698-D$24)*cash*(_xlfn.NORM.INV(RAND(),cash_ave,cash_std))+(C1698-D$24)))</f>
        <v/>
      </c>
      <c r="E1698" s="156">
        <f>IF((D1698&lt;=0),0,((D1698-E$24)*Stock*(_xlfn.NORM.INV(RAND(),stock_ave,stock_std))+(D1698-E$24)*Bonds*(_xlfn.NORM.INV(RAND(),bond_ave,bond_std))+(D1698-E$24)*cash*(_xlfn.NORM.INV(RAND(),cash_ave,cash_std))+(D1698-E$24)))</f>
        <v/>
      </c>
      <c r="F1698" s="156">
        <f>IF((E1698&lt;=0),0,((E1698-F$24)*Stock*(_xlfn.NORM.INV(RAND(),stock_ave,stock_std))+(E1698-F$24)*Bonds*(_xlfn.NORM.INV(RAND(),bond_ave,bond_std))+(E1698-F$24)*cash*(_xlfn.NORM.INV(RAND(),cash_ave,cash_std))+(E1698-F$24)))</f>
        <v/>
      </c>
      <c r="G1698" s="156">
        <f>IF((F1698&lt;=0),0,((F1698-G$24)*Stock*(_xlfn.NORM.INV(RAND(),stock_ave,stock_std))+(F1698-G$24)*Bonds*(_xlfn.NORM.INV(RAND(),bond_ave,bond_std))+(F1698-G$24)*cash*(_xlfn.NORM.INV(RAND(),cash_ave,cash_std))+(F1698-G$24)))</f>
        <v/>
      </c>
      <c r="H1698" s="156">
        <f>IF((G1698&lt;=0),0,((G1698-H$24)*Stock*(_xlfn.NORM.INV(RAND(),stock_ave,stock_std))+(G1698-H$24)*Bonds*(_xlfn.NORM.INV(RAND(),bond_ave,bond_std))+(G1698-H$24)*cash*(_xlfn.NORM.INV(RAND(),cash_ave,cash_std))+(G1698-H$24)))</f>
        <v/>
      </c>
      <c r="I1698" s="156">
        <f>IF((H1698&lt;=0),0,((H1698-I$24)*Stock*(_xlfn.NORM.INV(RAND(),stock_ave,stock_std))+(H1698-I$24)*Bonds*(_xlfn.NORM.INV(RAND(),bond_ave,bond_std))+(H1698-I$24)*cash*(_xlfn.NORM.INV(RAND(),cash_ave,cash_std))+(H1698-I$24)))</f>
        <v/>
      </c>
      <c r="J1698" s="156">
        <f>IF((I1698&lt;=0),0,((I1698-J$24)*Stock*(_xlfn.NORM.INV(RAND(),stock_ave,stock_std))+(I1698-J$24)*Bonds*(_xlfn.NORM.INV(RAND(),bond_ave,bond_std))+(I1698-J$24)*cash*(_xlfn.NORM.INV(RAND(),cash_ave,cash_std))+(I1698-J$24)))</f>
        <v/>
      </c>
      <c r="K1698" s="156">
        <f>IF((J1698&lt;=0),0,((J1698-K$24)*Stock*(_xlfn.NORM.INV(RAND(),stock_ave,stock_std))+(J1698-K$24)*Bonds*(_xlfn.NORM.INV(RAND(),bond_ave,bond_std))+(J1698-K$24)*cash*(_xlfn.NORM.INV(RAND(),cash_ave,cash_std))+(J1698-K$24)))</f>
        <v/>
      </c>
      <c r="L1698" s="156">
        <f>IF((K1698&lt;=0),0,((K1698-L$24)*Stock*(_xlfn.NORM.INV(RAND(),stock_ave,stock_std))+(K1698-L$24)*Bonds*(_xlfn.NORM.INV(RAND(),bond_ave,bond_std))+(K1698-L$24)*cash*(_xlfn.NORM.INV(RAND(),cash_ave,cash_std))+(K1698-L$24)))</f>
        <v/>
      </c>
      <c r="M1698" s="156">
        <f>IF((L1698&lt;=0),0,((L1698-M$24)*Stock*(_xlfn.NORM.INV(RAND(),stock_ave,stock_std))+(L1698-M$24)*Bonds*(_xlfn.NORM.INV(RAND(),bond_ave,bond_std))+(L1698-M$24)*cash*(_xlfn.NORM.INV(RAND(),cash_ave,cash_std))+(L1698-M$24)))</f>
        <v/>
      </c>
      <c r="N1698" s="156">
        <f>IF((M1698&lt;=0),0,((M1698-N$24)*Stock*(_xlfn.NORM.INV(RAND(),stock_ave,stock_std))+(M1698-N$24)*Bonds*(_xlfn.NORM.INV(RAND(),bond_ave,bond_std))+(M1698-N$24)*cash*(_xlfn.NORM.INV(RAND(),cash_ave,cash_std))+(M1698-N$24)))</f>
        <v/>
      </c>
      <c r="O1698" s="156">
        <f>IF((N1698&lt;=0),0,((N1698-O$24)*Stock*(_xlfn.NORM.INV(RAND(),stock_ave,stock_std))+(N1698-O$24)*Bonds*(_xlfn.NORM.INV(RAND(),bond_ave,bond_std))+(N1698-O$24)*cash*(_xlfn.NORM.INV(RAND(),cash_ave,cash_std))+(N1698-O$24)))</f>
        <v/>
      </c>
      <c r="P1698" s="156">
        <f>IF((O1698&lt;=0),0,((O1698-P$24)*Stock*(_xlfn.NORM.INV(RAND(),stock_ave,stock_std))+(O1698-P$24)*Bonds*(_xlfn.NORM.INV(RAND(),bond_ave,bond_std))+(O1698-P$24)*cash*(_xlfn.NORM.INV(RAND(),cash_ave,cash_std))+(O1698-P$24)))</f>
        <v/>
      </c>
      <c r="Q1698" s="156">
        <f>IF((P1698&lt;=0),0,((P1698-Q$24)*Stock*(_xlfn.NORM.INV(RAND(),stock_ave,stock_std))+(P1698-Q$24)*Bonds*(_xlfn.NORM.INV(RAND(),bond_ave,bond_std))+(P1698-Q$24)*cash*(_xlfn.NORM.INV(RAND(),cash_ave,cash_std))+(P1698-Q$24)))</f>
        <v/>
      </c>
      <c r="R1698" s="156">
        <f>IF((Q1698&lt;=0),0,((Q1698-R$24)*Stock*(_xlfn.NORM.INV(RAND(),stock_ave,stock_std))+(Q1698-R$24)*Bonds*(_xlfn.NORM.INV(RAND(),bond_ave,bond_std))+(Q1698-R$24)*cash*(_xlfn.NORM.INV(RAND(),cash_ave,cash_std))+(Q1698-R$24)))</f>
        <v/>
      </c>
      <c r="S1698" s="156">
        <f>IF((R1698&lt;=0),0,((R1698-S$24)*Stock*(_xlfn.NORM.INV(RAND(),stock_ave,stock_std))+(R1698-S$24)*Bonds*(_xlfn.NORM.INV(RAND(),bond_ave,bond_std))+(R1698-S$24)*cash*(_xlfn.NORM.INV(RAND(),cash_ave,cash_std))+(R1698-S$24)))</f>
        <v/>
      </c>
      <c r="T1698" s="156">
        <f>IF((S1698&lt;=0),0,((S1698-T$24)*Stock*(_xlfn.NORM.INV(RAND(),stock_ave,stock_std))+(S1698-T$24)*Bonds*(_xlfn.NORM.INV(RAND(),bond_ave,bond_std))+(S1698-T$24)*cash*(_xlfn.NORM.INV(RAND(),cash_ave,cash_std))+(S1698-T$24)))</f>
        <v/>
      </c>
      <c r="U1698" s="156">
        <f>IF((T1698&lt;=0),0,((T1698-U$24)*Stock*(_xlfn.NORM.INV(RAND(),stock_ave,stock_std))+(T1698-U$24)*Bonds*(_xlfn.NORM.INV(RAND(),bond_ave,bond_std))+(T1698-U$24)*cash*(_xlfn.NORM.INV(RAND(),cash_ave,cash_std))+(T1698-U$24)))</f>
        <v/>
      </c>
      <c r="V1698" s="156">
        <f>IF((U1698&lt;=0),0,((U1698-V$24)*Stock*(_xlfn.NORM.INV(RAND(),stock_ave,stock_std))+(U1698-V$24)*Bonds*(_xlfn.NORM.INV(RAND(),bond_ave,bond_std))+(U1698-V$24)*cash*(_xlfn.NORM.INV(RAND(),cash_ave,cash_std))+(U1698-V$24)))</f>
        <v/>
      </c>
      <c r="W1698" s="156">
        <f>IF((V1698&lt;=0),0,((V1698-W$24)*Stock*(_xlfn.NORM.INV(RAND(),stock_ave,stock_std))+(V1698-W$24)*Bonds*(_xlfn.NORM.INV(RAND(),bond_ave,bond_std))+(V1698-W$24)*cash*(_xlfn.NORM.INV(RAND(),cash_ave,cash_std))+(V1698-W$24)))</f>
        <v/>
      </c>
      <c r="X1698" s="156">
        <f>IF((W1698&lt;=0),0,((W1698-X$24)*Stock*(_xlfn.NORM.INV(RAND(),stock_ave,stock_std))+(W1698-X$24)*Bonds*(_xlfn.NORM.INV(RAND(),bond_ave,bond_std))+(W1698-X$24)*cash*(_xlfn.NORM.INV(RAND(),cash_ave,cash_std))+(W1698-X$24)))</f>
        <v/>
      </c>
      <c r="Y1698" s="156">
        <f>IF((X1698&lt;=0),0,((X1698-Y$24)*Stock*(_xlfn.NORM.INV(RAND(),stock_ave,stock_std))+(X1698-Y$24)*Bonds*(_xlfn.NORM.INV(RAND(),bond_ave,bond_std))+(X1698-Y$24)*cash*(_xlfn.NORM.INV(RAND(),cash_ave,cash_std))+(X1698-Y$24)))</f>
        <v/>
      </c>
      <c r="Z1698" s="156">
        <f>IF((Y1698&lt;=0),0,((Y1698-Z$24)*Stock*(_xlfn.NORM.INV(RAND(),stock_ave,stock_std))+(Y1698-Z$24)*Bonds*(_xlfn.NORM.INV(RAND(),bond_ave,bond_std))+(Y1698-Z$24)*cash*(_xlfn.NORM.INV(RAND(),cash_ave,cash_std))+(Y1698-Z$24)))</f>
        <v/>
      </c>
      <c r="AA1698" s="156">
        <f>IF((Z1698&lt;=0),0,((Z1698-AA$24)*Stock*(_xlfn.NORM.INV(RAND(),stock_ave,stock_std))+(Z1698-AA$24)*Bonds*(_xlfn.NORM.INV(RAND(),bond_ave,bond_std))+(Z1698-AA$24)*cash*(_xlfn.NORM.INV(RAND(),cash_ave,cash_std))+(Z1698-AA$24)))</f>
        <v/>
      </c>
      <c r="AB1698" s="156">
        <f>IF((AA1698&lt;=0),0,((AA1698-AB$24)*Stock*(_xlfn.NORM.INV(RAND(),stock_ave,stock_std))+(AA1698-AB$24)*Bonds*(_xlfn.NORM.INV(RAND(),bond_ave,bond_std))+(AA1698-AB$24)*cash*(_xlfn.NORM.INV(RAND(),cash_ave,cash_std))+(AA1698-AB$24)))</f>
        <v/>
      </c>
      <c r="AC1698" s="156">
        <f>IF((AB1698&lt;=0),0,((AB1698-AC$24)*Stock*(_xlfn.NORM.INV(RAND(),stock_ave,stock_std))+(AB1698-AC$24)*Bonds*(_xlfn.NORM.INV(RAND(),bond_ave,bond_std))+(AB1698-AC$24)*cash*(_xlfn.NORM.INV(RAND(),cash_ave,cash_std))+(AB1698-AC$24)))</f>
        <v/>
      </c>
      <c r="AD1698" s="156">
        <f>IF((AC1698&lt;=0),0,((AC1698-AD$24)*Stock*(_xlfn.NORM.INV(RAND(),stock_ave,stock_std))+(AC1698-AD$24)*Bonds*(_xlfn.NORM.INV(RAND(),bond_ave,bond_std))+(AC1698-AD$24)*cash*(_xlfn.NORM.INV(RAND(),cash_ave,cash_std))+(AC1698-AD$24)))</f>
        <v/>
      </c>
      <c r="AE1698" s="156">
        <f>IF((AD1698&lt;=0),0,((AD1698-AE$24)*Stock*(_xlfn.NORM.INV(RAND(),stock_ave,stock_std))+(AD1698-AE$24)*Bonds*(_xlfn.NORM.INV(RAND(),bond_ave,bond_std))+(AD1698-AE$24)*cash*(_xlfn.NORM.INV(RAND(),cash_ave,cash_std))+(AD1698-AE$24)))</f>
        <v/>
      </c>
      <c r="AF1698" s="156">
        <f>IF((AE1698&lt;=0),0,((AE1698-AF$24)*Stock*(_xlfn.NORM.INV(RAND(),stock_ave,stock_std))+(AE1698-AF$24)*Bonds*(_xlfn.NORM.INV(RAND(),bond_ave,bond_std))+(AE1698-AF$24)*cash*(_xlfn.NORM.INV(RAND(),cash_ave,cash_std))+(AE1698-AF$24)))</f>
        <v/>
      </c>
      <c r="AG1698" s="156">
        <f>IF((AF1698&lt;=0),0,((AF1698-AG$24)*Stock*(_xlfn.NORM.INV(RAND(),stock_ave,stock_std))+(AF1698-AG$24)*Bonds*(_xlfn.NORM.INV(RAND(),bond_ave,bond_std))+(AF1698-AG$24)*cash*(_xlfn.NORM.INV(RAND(),cash_ave,cash_std))+(AF1698-AG$24)))</f>
        <v/>
      </c>
      <c r="AH1698" s="156">
        <f>IF((AG1698&lt;=0),0,((AG1698-AH$24)*Stock*(_xlfn.NORM.INV(RAND(),stock_ave,stock_std))+(AG1698-AH$24)*Bonds*(_xlfn.NORM.INV(RAND(),bond_ave,bond_std))+(AG1698-AH$24)*cash*(_xlfn.NORM.INV(RAND(),cash_ave,cash_std))+(AG1698-AH$24)))</f>
        <v/>
      </c>
      <c r="AI1698" s="156">
        <f>IF((AH1698&lt;=0),0,((AH1698-AI$24)*Stock*(_xlfn.NORM.INV(RAND(),stock_ave,stock_std))+(AH1698-AI$24)*Bonds*(_xlfn.NORM.INV(RAND(),bond_ave,bond_std))+(AH1698-AI$24)*cash*(_xlfn.NORM.INV(RAND(),cash_ave,cash_std))+(AH1698-AI$24)))</f>
        <v/>
      </c>
      <c r="AJ1698" s="156">
        <f>IF((AI1698&lt;=0),0,((AI1698-AJ$24)*Stock*(_xlfn.NORM.INV(RAND(),stock_ave,stock_std))+(AI1698-AJ$24)*Bonds*(_xlfn.NORM.INV(RAND(),bond_ave,bond_std))+(AI1698-AJ$24)*cash*(_xlfn.NORM.INV(RAND(),cash_ave,cash_std))+(AI1698-AJ$24)))</f>
        <v/>
      </c>
      <c r="AK1698" s="156">
        <f>IF((AJ1698&lt;=0),0,((AJ1698-AK$24)*Stock*(_xlfn.NORM.INV(RAND(),stock_ave,stock_std))+(AJ1698-AK$24)*Bonds*(_xlfn.NORM.INV(RAND(),bond_ave,bond_std))+(AJ1698-AK$24)*cash*(_xlfn.NORM.INV(RAND(),cash_ave,cash_std))+(AJ1698-AK$24)))</f>
        <v/>
      </c>
      <c r="AL1698" s="156">
        <f>IF((AK1698&lt;=0),0,((AK1698-AL$24)*Stock*(_xlfn.NORM.INV(RAND(),stock_ave,stock_std))+(AK1698-AL$24)*Bonds*(_xlfn.NORM.INV(RAND(),bond_ave,bond_std))+(AK1698-AL$24)*cash*(_xlfn.NORM.INV(RAND(),cash_ave,cash_std))+(AK1698-AL$24)))</f>
        <v/>
      </c>
      <c r="AM1698" s="156">
        <f>IF((AL1698&lt;=0),0,((AL1698-AM$24)*Stock*(_xlfn.NORM.INV(RAND(),stock_ave,stock_std))+(AL1698-AM$24)*Bonds*(_xlfn.NORM.INV(RAND(),bond_ave,bond_std))+(AL1698-AM$24)*cash*(_xlfn.NORM.INV(RAND(),cash_ave,cash_std))+(AL1698-AM$24)))</f>
        <v/>
      </c>
      <c r="AN1698" s="156">
        <f>IF((AM1698&lt;=0),0,((AM1698-AN$24)*Stock*(_xlfn.NORM.INV(RAND(),stock_ave,stock_std))+(AM1698-AN$24)*Bonds*(_xlfn.NORM.INV(RAND(),bond_ave,bond_std))+(AM1698-AN$24)*cash*(_xlfn.NORM.INV(RAND(),cash_ave,cash_std))+(AM1698-AN$24)))</f>
        <v/>
      </c>
      <c r="AO1698" s="156">
        <f>IF((AN1698&lt;=0),0,((AN1698-AO$24)*Stock*(_xlfn.NORM.INV(RAND(),stock_ave,stock_std))+(AN1698-AO$24)*Bonds*(_xlfn.NORM.INV(RAND(),bond_ave,bond_std))+(AN1698-AO$24)*cash*(_xlfn.NORM.INV(RAND(),cash_ave,cash_std))+(AN1698-AO$24)))</f>
        <v/>
      </c>
      <c r="AP1698" s="156">
        <f>IF((AO1698&lt;=0),0,((AO1698-AP$24)*Stock*(_xlfn.NORM.INV(RAND(),stock_ave,stock_std))+(AO1698-AP$24)*Bonds*(_xlfn.NORM.INV(RAND(),bond_ave,bond_std))+(AO1698-AP$24)*cash*(_xlfn.NORM.INV(RAND(),cash_ave,cash_std))+(AO1698-AP$24)))</f>
        <v/>
      </c>
      <c r="AQ1698" s="156">
        <f>IF((AP1698&lt;=0),0,((AP1698-AQ$24)*Stock*(_xlfn.NORM.INV(RAND(),stock_ave,stock_std))+(AP1698-AQ$24)*Bonds*(_xlfn.NORM.INV(RAND(),bond_ave,bond_std))+(AP1698-AQ$24)*cash*(_xlfn.NORM.INV(RAND(),cash_ave,cash_std))+(AP1698-AQ$24)))</f>
        <v/>
      </c>
      <c r="AR1698" s="156">
        <f>IF((AQ1698&lt;=0),0,((AQ1698-AR$24)*Stock*(_xlfn.NORM.INV(RAND(),stock_ave,stock_std))+(AQ1698-AR$24)*Bonds*(_xlfn.NORM.INV(RAND(),bond_ave,bond_std))+(AQ1698-AR$24)*cash*(_xlfn.NORM.INV(RAND(),cash_ave,cash_std))+(AQ1698-AR$24)))</f>
        <v/>
      </c>
      <c r="AS1698" s="156">
        <f>IF((AR1698&lt;=0),0,((AR1698-AS$24)*Stock*(_xlfn.NORM.INV(RAND(),stock_ave,stock_std))+(AR1698-AS$24)*Bonds*(_xlfn.NORM.INV(RAND(),bond_ave,bond_std))+(AR1698-AS$24)*cash*(_xlfn.NORM.INV(RAND(),cash_ave,cash_std))+(AR1698-AS$24)))</f>
        <v/>
      </c>
      <c r="AT1698" s="156">
        <f>IF((AS1698&lt;=0),0,((AS1698-AT$24)*Stock*(_xlfn.NORM.INV(RAND(),stock_ave,stock_std))+(AS1698-AT$24)*Bonds*(_xlfn.NORM.INV(RAND(),bond_ave,bond_std))+(AS1698-AT$24)*cash*(_xlfn.NORM.INV(RAND(),cash_ave,cash_std))+(AS1698-AT$24)))</f>
        <v/>
      </c>
      <c r="AU1698" s="156">
        <f>IF((AT1698&lt;=0),0,((AT1698-AU$24)*Stock*(_xlfn.NORM.INV(RAND(),stock_ave,stock_std))+(AT1698-AU$24)*Bonds*(_xlfn.NORM.INV(RAND(),bond_ave,bond_std))+(AT1698-AU$24)*cash*(_xlfn.NORM.INV(RAND(),cash_ave,cash_std))+(AT1698-AU$24)))</f>
        <v/>
      </c>
      <c r="AV1698" s="156">
        <f>IF((AU1698&lt;=0),0,((AU1698-AV$24)*Stock*(_xlfn.NORM.INV(RAND(),stock_ave,stock_std))+(AU1698-AV$24)*Bonds*(_xlfn.NORM.INV(RAND(),bond_ave,bond_std))+(AU1698-AV$24)*cash*(_xlfn.NORM.INV(RAND(),cash_ave,cash_std))+(AU1698-AV$24)))</f>
        <v/>
      </c>
      <c r="AW1698" s="156">
        <f>IF((AV1698&lt;=0),0,((AV1698-AW$24)*Stock*(_xlfn.NORM.INV(RAND(),stock_ave,stock_std))+(AV1698-AW$24)*Bonds*(_xlfn.NORM.INV(RAND(),bond_ave,bond_std))+(AV1698-AW$24)*cash*(_xlfn.NORM.INV(RAND(),cash_ave,cash_std))+(AV1698-AW$24)))</f>
        <v/>
      </c>
      <c r="AX1698" s="159" t="n"/>
      <c r="AY1698" s="159" t="n"/>
      <c r="AZ1698" s="159" t="n"/>
      <c r="BA1698" s="159" t="n"/>
      <c r="BB1698" s="159" t="n"/>
    </row>
    <row r="1699">
      <c r="C1699" s="147" t="n"/>
      <c r="D1699" s="61">
        <f>+D1698-IF(D$18&gt;74,(D1698/D$25)*$C$10)</f>
        <v/>
      </c>
      <c r="E1699" s="61">
        <f>+E1698-IF(E$18&gt;74,(E1698/E$25)*$C$10)</f>
        <v/>
      </c>
      <c r="F1699" s="61">
        <f>+F1698-IF(F$18&gt;74,(F1698/F$25)*$C$10)</f>
        <v/>
      </c>
      <c r="G1699" s="61">
        <f>+G1698-IF(G$18&gt;74,(G1698/G$25)*$C$10)</f>
        <v/>
      </c>
      <c r="H1699" s="61">
        <f>+H1698-IF(H$18&gt;74,(H1698/H$25)*$C$10)</f>
        <v/>
      </c>
      <c r="I1699" s="61">
        <f>+I1698-IF(I$18&gt;74,(I1698/I$25)*$C$10)</f>
        <v/>
      </c>
      <c r="J1699" s="61">
        <f>+J1698-IF(J$18&gt;74,(J1698/J$25)*$C$10)</f>
        <v/>
      </c>
      <c r="K1699" s="61">
        <f>+K1698-IF(K$18&gt;74,(K1698/K$25)*$C$10)</f>
        <v/>
      </c>
      <c r="L1699" s="61">
        <f>+L1698-IF(L$18&gt;74,(L1698/L$25)*$C$10)</f>
        <v/>
      </c>
      <c r="M1699" s="61">
        <f>+M1698-IF(M$18&gt;74,(M1698/M$25)*$C$10)</f>
        <v/>
      </c>
      <c r="N1699" s="61">
        <f>+N1698-IF(N$18&gt;74,(N1698/N$25)*$C$10)</f>
        <v/>
      </c>
      <c r="O1699" s="61">
        <f>+O1698-IF(O$18&gt;74,(O1698/O$25)*$C$10)</f>
        <v/>
      </c>
      <c r="P1699" s="61">
        <f>+P1698-IF(P$18&gt;74,(P1698/P$25)*$C$10)</f>
        <v/>
      </c>
      <c r="Q1699" s="61">
        <f>+Q1698-IF(Q$18&gt;74,(Q1698/Q$25)*$C$10)</f>
        <v/>
      </c>
      <c r="R1699" s="61">
        <f>+R1698-IF(R$18&gt;74,(R1698/R$25)*$C$10)</f>
        <v/>
      </c>
      <c r="S1699" s="61">
        <f>+S1698-IF(S$18&gt;74,(S1698/S$25)*$C$10)</f>
        <v/>
      </c>
      <c r="T1699" s="61">
        <f>+T1698-IF(T$18&gt;74,(T1698/T$25)*$C$10)</f>
        <v/>
      </c>
      <c r="U1699" s="61">
        <f>+U1698-IF(U$18&gt;74,(U1698/U$25)*$C$10)</f>
        <v/>
      </c>
      <c r="V1699" s="61">
        <f>+V1698-IF(V$18&gt;74,(V1698/V$25)*$C$10)</f>
        <v/>
      </c>
      <c r="W1699" s="61">
        <f>+W1698-IF(W$18&gt;74,(W1698/W$25)*$C$10)</f>
        <v/>
      </c>
      <c r="X1699" s="61">
        <f>+X1698-IF(X$18&gt;74,(X1698/X$25)*$C$10)</f>
        <v/>
      </c>
      <c r="Y1699" s="61">
        <f>+Y1698-IF(Y$18&gt;74,(Y1698/Y$25)*$C$10)</f>
        <v/>
      </c>
      <c r="Z1699" s="61">
        <f>+Z1698-IF(Z$18&gt;74,(Z1698/Z$25)*$C$10)</f>
        <v/>
      </c>
      <c r="AA1699" s="61">
        <f>+AA1698-IF(AA$18&gt;74,(AA1698/AA$25)*$C$10)</f>
        <v/>
      </c>
      <c r="AB1699" s="61">
        <f>+AB1698-IF(AB$18&gt;74,(AB1698/AB$25)*$C$10)</f>
        <v/>
      </c>
      <c r="AC1699" s="61">
        <f>+AC1698-IF(AC$18&gt;74,(AC1698/AC$25)*$C$10)</f>
        <v/>
      </c>
      <c r="AD1699" s="61">
        <f>+AD1698-IF(AD$18&gt;74,(AD1698/AD$25)*$C$10)</f>
        <v/>
      </c>
      <c r="AE1699" s="61">
        <f>+AE1698-IF(AE$18&gt;74,(AE1698/AE$25)*$C$10)</f>
        <v/>
      </c>
      <c r="AF1699" s="61">
        <f>+AF1698-IF(AF$18&gt;74,(AF1698/AF$25)*$C$10)</f>
        <v/>
      </c>
      <c r="AG1699" s="61">
        <f>+AG1698-IF(AG$18&gt;74,(AG1698/AG$25)*$C$10)</f>
        <v/>
      </c>
      <c r="AH1699" s="61">
        <f>+AH1698-IF(AH$18&gt;74,(AH1698/AH$25)*$C$10)</f>
        <v/>
      </c>
      <c r="AI1699" s="61">
        <f>+AI1698-IF(AI$18&gt;74,(AI1698/AI$25)*$C$10)</f>
        <v/>
      </c>
      <c r="AJ1699" s="61">
        <f>+AJ1698-IF(AJ$18&gt;74,(AJ1698/AJ$25)*$C$10)</f>
        <v/>
      </c>
      <c r="AK1699" s="61">
        <f>+AK1698-IF(AK$18&gt;74,(AK1698/AK$25)*$C$10)</f>
        <v/>
      </c>
      <c r="AL1699" s="61">
        <f>+AL1698-IF(AL$18&gt;74,(AL1698/AL$25)*$C$10)</f>
        <v/>
      </c>
      <c r="AM1699" s="61">
        <f>+AM1698-IF(AM$18&gt;74,(AM1698/AM$25)*$C$10)</f>
        <v/>
      </c>
      <c r="AN1699" s="61">
        <f>+AN1698-IF(AN$18&gt;74,(AN1698/AN$25)*$C$10)</f>
        <v/>
      </c>
      <c r="AO1699" s="61">
        <f>+AO1698-IF(AO$18&gt;74,(AO1698/AO$25)*$C$10)</f>
        <v/>
      </c>
      <c r="AP1699" s="61">
        <f>+AP1698-IF(AP$18&gt;74,(AP1698/AP$25)*$C$10)</f>
        <v/>
      </c>
      <c r="AQ1699" s="61">
        <f>+AQ1698-IF(AQ$18&gt;74,(AQ1698/AQ$25)*$C$10)</f>
        <v/>
      </c>
      <c r="AR1699" s="61">
        <f>+AR1698-IF(AR$18&gt;74,(AR1698/AR$25)*$C$10)</f>
        <v/>
      </c>
      <c r="AS1699" s="61">
        <f>+AS1698-IF(AS$18&gt;74,(AS1698/AS$25)*$C$10)</f>
        <v/>
      </c>
      <c r="AT1699" s="61">
        <f>+AT1698-IF(AT$18&gt;74,(AT1698/AT$25)*$C$10)</f>
        <v/>
      </c>
      <c r="AU1699" s="61">
        <f>+AU1698-IF(AU$18&gt;74,(AU1698/AU$25)*$C$10)</f>
        <v/>
      </c>
      <c r="AV1699" s="61">
        <f>+AV1698-IF(AV$18&gt;74,(AV1698/AV$25)*$C$10)</f>
        <v/>
      </c>
      <c r="AW1699" s="61">
        <f>+AW1698-IF(AW$18&gt;74,(AW1698/AW$25)*$C$10)</f>
        <v/>
      </c>
      <c r="AX1699" s="35">
        <f>IF(AW1699&gt;0,1,0)</f>
        <v/>
      </c>
      <c r="AY1699" s="35">
        <f>IF(AL1699&gt;0,1,0)</f>
        <v/>
      </c>
      <c r="AZ1699" s="35">
        <f>IF(AG1699&gt;0,1,0)</f>
        <v/>
      </c>
      <c r="BA1699" s="35">
        <f>IF(AB1699&gt;0,1,0)</f>
        <v/>
      </c>
      <c r="BB1699" s="35">
        <f>IF(W1699&gt;0,1,0)</f>
        <v/>
      </c>
    </row>
    <row r="1700">
      <c r="B1700" s="154" t="inlineStr">
        <is>
          <t>trial 837</t>
        </is>
      </c>
      <c r="C1700" s="155">
        <f>+start-C1697</f>
        <v/>
      </c>
      <c r="D1700" s="156">
        <f>IF((C1700&lt;=0),0,((C1700-D$24)*Stock*(_xlfn.NORM.INV(RAND(),stock_ave,stock_std))+(C1700-D$24)*Bonds*(_xlfn.NORM.INV(RAND(),bond_ave,bond_std))+(C1700-D$24)*cash*(_xlfn.NORM.INV(RAND(),cash_ave,cash_std))+(C1700-D$24)))</f>
        <v/>
      </c>
      <c r="E1700" s="156">
        <f>IF((D1700&lt;=0),0,((D1700-E$24)*Stock*(_xlfn.NORM.INV(RAND(),stock_ave,stock_std))+(D1700-E$24)*Bonds*(_xlfn.NORM.INV(RAND(),bond_ave,bond_std))+(D1700-E$24)*cash*(_xlfn.NORM.INV(RAND(),cash_ave,cash_std))+(D1700-E$24)))</f>
        <v/>
      </c>
      <c r="F1700" s="156">
        <f>IF((E1700&lt;=0),0,((E1700-F$24)*Stock*(_xlfn.NORM.INV(RAND(),stock_ave,stock_std))+(E1700-F$24)*Bonds*(_xlfn.NORM.INV(RAND(),bond_ave,bond_std))+(E1700-F$24)*cash*(_xlfn.NORM.INV(RAND(),cash_ave,cash_std))+(E1700-F$24)))</f>
        <v/>
      </c>
      <c r="G1700" s="156">
        <f>IF((F1700&lt;=0),0,((F1700-G$24)*Stock*(_xlfn.NORM.INV(RAND(),stock_ave,stock_std))+(F1700-G$24)*Bonds*(_xlfn.NORM.INV(RAND(),bond_ave,bond_std))+(F1700-G$24)*cash*(_xlfn.NORM.INV(RAND(),cash_ave,cash_std))+(F1700-G$24)))</f>
        <v/>
      </c>
      <c r="H1700" s="156">
        <f>IF((G1700&lt;=0),0,((G1700-H$24)*Stock*(_xlfn.NORM.INV(RAND(),stock_ave,stock_std))+(G1700-H$24)*Bonds*(_xlfn.NORM.INV(RAND(),bond_ave,bond_std))+(G1700-H$24)*cash*(_xlfn.NORM.INV(RAND(),cash_ave,cash_std))+(G1700-H$24)))</f>
        <v/>
      </c>
      <c r="I1700" s="156">
        <f>IF((H1700&lt;=0),0,((H1700-I$24)*Stock*(_xlfn.NORM.INV(RAND(),stock_ave,stock_std))+(H1700-I$24)*Bonds*(_xlfn.NORM.INV(RAND(),bond_ave,bond_std))+(H1700-I$24)*cash*(_xlfn.NORM.INV(RAND(),cash_ave,cash_std))+(H1700-I$24)))</f>
        <v/>
      </c>
      <c r="J1700" s="156">
        <f>IF((I1700&lt;=0),0,((I1700-J$24)*Stock*(_xlfn.NORM.INV(RAND(),stock_ave,stock_std))+(I1700-J$24)*Bonds*(_xlfn.NORM.INV(RAND(),bond_ave,bond_std))+(I1700-J$24)*cash*(_xlfn.NORM.INV(RAND(),cash_ave,cash_std))+(I1700-J$24)))</f>
        <v/>
      </c>
      <c r="K1700" s="156">
        <f>IF((J1700&lt;=0),0,((J1700-K$24)*Stock*(_xlfn.NORM.INV(RAND(),stock_ave,stock_std))+(J1700-K$24)*Bonds*(_xlfn.NORM.INV(RAND(),bond_ave,bond_std))+(J1700-K$24)*cash*(_xlfn.NORM.INV(RAND(),cash_ave,cash_std))+(J1700-K$24)))</f>
        <v/>
      </c>
      <c r="L1700" s="156">
        <f>IF((K1700&lt;=0),0,((K1700-L$24)*Stock*(_xlfn.NORM.INV(RAND(),stock_ave,stock_std))+(K1700-L$24)*Bonds*(_xlfn.NORM.INV(RAND(),bond_ave,bond_std))+(K1700-L$24)*cash*(_xlfn.NORM.INV(RAND(),cash_ave,cash_std))+(K1700-L$24)))</f>
        <v/>
      </c>
      <c r="M1700" s="156">
        <f>IF((L1700&lt;=0),0,((L1700-M$24)*Stock*(_xlfn.NORM.INV(RAND(),stock_ave,stock_std))+(L1700-M$24)*Bonds*(_xlfn.NORM.INV(RAND(),bond_ave,bond_std))+(L1700-M$24)*cash*(_xlfn.NORM.INV(RAND(),cash_ave,cash_std))+(L1700-M$24)))</f>
        <v/>
      </c>
      <c r="N1700" s="156">
        <f>IF((M1700&lt;=0),0,((M1700-N$24)*Stock*(_xlfn.NORM.INV(RAND(),stock_ave,stock_std))+(M1700-N$24)*Bonds*(_xlfn.NORM.INV(RAND(),bond_ave,bond_std))+(M1700-N$24)*cash*(_xlfn.NORM.INV(RAND(),cash_ave,cash_std))+(M1700-N$24)))</f>
        <v/>
      </c>
      <c r="O1700" s="156">
        <f>IF((N1700&lt;=0),0,((N1700-O$24)*Stock*(_xlfn.NORM.INV(RAND(),stock_ave,stock_std))+(N1700-O$24)*Bonds*(_xlfn.NORM.INV(RAND(),bond_ave,bond_std))+(N1700-O$24)*cash*(_xlfn.NORM.INV(RAND(),cash_ave,cash_std))+(N1700-O$24)))</f>
        <v/>
      </c>
      <c r="P1700" s="156">
        <f>IF((O1700&lt;=0),0,((O1700-P$24)*Stock*(_xlfn.NORM.INV(RAND(),stock_ave,stock_std))+(O1700-P$24)*Bonds*(_xlfn.NORM.INV(RAND(),bond_ave,bond_std))+(O1700-P$24)*cash*(_xlfn.NORM.INV(RAND(),cash_ave,cash_std))+(O1700-P$24)))</f>
        <v/>
      </c>
      <c r="Q1700" s="156">
        <f>IF((P1700&lt;=0),0,((P1700-Q$24)*Stock*(_xlfn.NORM.INV(RAND(),stock_ave,stock_std))+(P1700-Q$24)*Bonds*(_xlfn.NORM.INV(RAND(),bond_ave,bond_std))+(P1700-Q$24)*cash*(_xlfn.NORM.INV(RAND(),cash_ave,cash_std))+(P1700-Q$24)))</f>
        <v/>
      </c>
      <c r="R1700" s="156">
        <f>IF((Q1700&lt;=0),0,((Q1700-R$24)*Stock*(_xlfn.NORM.INV(RAND(),stock_ave,stock_std))+(Q1700-R$24)*Bonds*(_xlfn.NORM.INV(RAND(),bond_ave,bond_std))+(Q1700-R$24)*cash*(_xlfn.NORM.INV(RAND(),cash_ave,cash_std))+(Q1700-R$24)))</f>
        <v/>
      </c>
      <c r="S1700" s="156">
        <f>IF((R1700&lt;=0),0,((R1700-S$24)*Stock*(_xlfn.NORM.INV(RAND(),stock_ave,stock_std))+(R1700-S$24)*Bonds*(_xlfn.NORM.INV(RAND(),bond_ave,bond_std))+(R1700-S$24)*cash*(_xlfn.NORM.INV(RAND(),cash_ave,cash_std))+(R1700-S$24)))</f>
        <v/>
      </c>
      <c r="T1700" s="156">
        <f>IF((S1700&lt;=0),0,((S1700-T$24)*Stock*(_xlfn.NORM.INV(RAND(),stock_ave,stock_std))+(S1700-T$24)*Bonds*(_xlfn.NORM.INV(RAND(),bond_ave,bond_std))+(S1700-T$24)*cash*(_xlfn.NORM.INV(RAND(),cash_ave,cash_std))+(S1700-T$24)))</f>
        <v/>
      </c>
      <c r="U1700" s="156">
        <f>IF((T1700&lt;=0),0,((T1700-U$24)*Stock*(_xlfn.NORM.INV(RAND(),stock_ave,stock_std))+(T1700-U$24)*Bonds*(_xlfn.NORM.INV(RAND(),bond_ave,bond_std))+(T1700-U$24)*cash*(_xlfn.NORM.INV(RAND(),cash_ave,cash_std))+(T1700-U$24)))</f>
        <v/>
      </c>
      <c r="V1700" s="156">
        <f>IF((U1700&lt;=0),0,((U1700-V$24)*Stock*(_xlfn.NORM.INV(RAND(),stock_ave,stock_std))+(U1700-V$24)*Bonds*(_xlfn.NORM.INV(RAND(),bond_ave,bond_std))+(U1700-V$24)*cash*(_xlfn.NORM.INV(RAND(),cash_ave,cash_std))+(U1700-V$24)))</f>
        <v/>
      </c>
      <c r="W1700" s="156">
        <f>IF((V1700&lt;=0),0,((V1700-W$24)*Stock*(_xlfn.NORM.INV(RAND(),stock_ave,stock_std))+(V1700-W$24)*Bonds*(_xlfn.NORM.INV(RAND(),bond_ave,bond_std))+(V1700-W$24)*cash*(_xlfn.NORM.INV(RAND(),cash_ave,cash_std))+(V1700-W$24)))</f>
        <v/>
      </c>
      <c r="X1700" s="156">
        <f>IF((W1700&lt;=0),0,((W1700-X$24)*Stock*(_xlfn.NORM.INV(RAND(),stock_ave,stock_std))+(W1700-X$24)*Bonds*(_xlfn.NORM.INV(RAND(),bond_ave,bond_std))+(W1700-X$24)*cash*(_xlfn.NORM.INV(RAND(),cash_ave,cash_std))+(W1700-X$24)))</f>
        <v/>
      </c>
      <c r="Y1700" s="156">
        <f>IF((X1700&lt;=0),0,((X1700-Y$24)*Stock*(_xlfn.NORM.INV(RAND(),stock_ave,stock_std))+(X1700-Y$24)*Bonds*(_xlfn.NORM.INV(RAND(),bond_ave,bond_std))+(X1700-Y$24)*cash*(_xlfn.NORM.INV(RAND(),cash_ave,cash_std))+(X1700-Y$24)))</f>
        <v/>
      </c>
      <c r="Z1700" s="156">
        <f>IF((Y1700&lt;=0),0,((Y1700-Z$24)*Stock*(_xlfn.NORM.INV(RAND(),stock_ave,stock_std))+(Y1700-Z$24)*Bonds*(_xlfn.NORM.INV(RAND(),bond_ave,bond_std))+(Y1700-Z$24)*cash*(_xlfn.NORM.INV(RAND(),cash_ave,cash_std))+(Y1700-Z$24)))</f>
        <v/>
      </c>
      <c r="AA1700" s="156">
        <f>IF((Z1700&lt;=0),0,((Z1700-AA$24)*Stock*(_xlfn.NORM.INV(RAND(),stock_ave,stock_std))+(Z1700-AA$24)*Bonds*(_xlfn.NORM.INV(RAND(),bond_ave,bond_std))+(Z1700-AA$24)*cash*(_xlfn.NORM.INV(RAND(),cash_ave,cash_std))+(Z1700-AA$24)))</f>
        <v/>
      </c>
      <c r="AB1700" s="156">
        <f>IF((AA1700&lt;=0),0,((AA1700-AB$24)*Stock*(_xlfn.NORM.INV(RAND(),stock_ave,stock_std))+(AA1700-AB$24)*Bonds*(_xlfn.NORM.INV(RAND(),bond_ave,bond_std))+(AA1700-AB$24)*cash*(_xlfn.NORM.INV(RAND(),cash_ave,cash_std))+(AA1700-AB$24)))</f>
        <v/>
      </c>
      <c r="AC1700" s="156">
        <f>IF((AB1700&lt;=0),0,((AB1700-AC$24)*Stock*(_xlfn.NORM.INV(RAND(),stock_ave,stock_std))+(AB1700-AC$24)*Bonds*(_xlfn.NORM.INV(RAND(),bond_ave,bond_std))+(AB1700-AC$24)*cash*(_xlfn.NORM.INV(RAND(),cash_ave,cash_std))+(AB1700-AC$24)))</f>
        <v/>
      </c>
      <c r="AD1700" s="156">
        <f>IF((AC1700&lt;=0),0,((AC1700-AD$24)*Stock*(_xlfn.NORM.INV(RAND(),stock_ave,stock_std))+(AC1700-AD$24)*Bonds*(_xlfn.NORM.INV(RAND(),bond_ave,bond_std))+(AC1700-AD$24)*cash*(_xlfn.NORM.INV(RAND(),cash_ave,cash_std))+(AC1700-AD$24)))</f>
        <v/>
      </c>
      <c r="AE1700" s="156">
        <f>IF((AD1700&lt;=0),0,((AD1700-AE$24)*Stock*(_xlfn.NORM.INV(RAND(),stock_ave,stock_std))+(AD1700-AE$24)*Bonds*(_xlfn.NORM.INV(RAND(),bond_ave,bond_std))+(AD1700-AE$24)*cash*(_xlfn.NORM.INV(RAND(),cash_ave,cash_std))+(AD1700-AE$24)))</f>
        <v/>
      </c>
      <c r="AF1700" s="156">
        <f>IF((AE1700&lt;=0),0,((AE1700-AF$24)*Stock*(_xlfn.NORM.INV(RAND(),stock_ave,stock_std))+(AE1700-AF$24)*Bonds*(_xlfn.NORM.INV(RAND(),bond_ave,bond_std))+(AE1700-AF$24)*cash*(_xlfn.NORM.INV(RAND(),cash_ave,cash_std))+(AE1700-AF$24)))</f>
        <v/>
      </c>
      <c r="AG1700" s="156">
        <f>IF((AF1700&lt;=0),0,((AF1700-AG$24)*Stock*(_xlfn.NORM.INV(RAND(),stock_ave,stock_std))+(AF1700-AG$24)*Bonds*(_xlfn.NORM.INV(RAND(),bond_ave,bond_std))+(AF1700-AG$24)*cash*(_xlfn.NORM.INV(RAND(),cash_ave,cash_std))+(AF1700-AG$24)))</f>
        <v/>
      </c>
      <c r="AH1700" s="156">
        <f>IF((AG1700&lt;=0),0,((AG1700-AH$24)*Stock*(_xlfn.NORM.INV(RAND(),stock_ave,stock_std))+(AG1700-AH$24)*Bonds*(_xlfn.NORM.INV(RAND(),bond_ave,bond_std))+(AG1700-AH$24)*cash*(_xlfn.NORM.INV(RAND(),cash_ave,cash_std))+(AG1700-AH$24)))</f>
        <v/>
      </c>
      <c r="AI1700" s="156">
        <f>IF((AH1700&lt;=0),0,((AH1700-AI$24)*Stock*(_xlfn.NORM.INV(RAND(),stock_ave,stock_std))+(AH1700-AI$24)*Bonds*(_xlfn.NORM.INV(RAND(),bond_ave,bond_std))+(AH1700-AI$24)*cash*(_xlfn.NORM.INV(RAND(),cash_ave,cash_std))+(AH1700-AI$24)))</f>
        <v/>
      </c>
      <c r="AJ1700" s="156">
        <f>IF((AI1700&lt;=0),0,((AI1700-AJ$24)*Stock*(_xlfn.NORM.INV(RAND(),stock_ave,stock_std))+(AI1700-AJ$24)*Bonds*(_xlfn.NORM.INV(RAND(),bond_ave,bond_std))+(AI1700-AJ$24)*cash*(_xlfn.NORM.INV(RAND(),cash_ave,cash_std))+(AI1700-AJ$24)))</f>
        <v/>
      </c>
      <c r="AK1700" s="156">
        <f>IF((AJ1700&lt;=0),0,((AJ1700-AK$24)*Stock*(_xlfn.NORM.INV(RAND(),stock_ave,stock_std))+(AJ1700-AK$24)*Bonds*(_xlfn.NORM.INV(RAND(),bond_ave,bond_std))+(AJ1700-AK$24)*cash*(_xlfn.NORM.INV(RAND(),cash_ave,cash_std))+(AJ1700-AK$24)))</f>
        <v/>
      </c>
      <c r="AL1700" s="156">
        <f>IF((AK1700&lt;=0),0,((AK1700-AL$24)*Stock*(_xlfn.NORM.INV(RAND(),stock_ave,stock_std))+(AK1700-AL$24)*Bonds*(_xlfn.NORM.INV(RAND(),bond_ave,bond_std))+(AK1700-AL$24)*cash*(_xlfn.NORM.INV(RAND(),cash_ave,cash_std))+(AK1700-AL$24)))</f>
        <v/>
      </c>
      <c r="AM1700" s="156">
        <f>IF((AL1700&lt;=0),0,((AL1700-AM$24)*Stock*(_xlfn.NORM.INV(RAND(),stock_ave,stock_std))+(AL1700-AM$24)*Bonds*(_xlfn.NORM.INV(RAND(),bond_ave,bond_std))+(AL1700-AM$24)*cash*(_xlfn.NORM.INV(RAND(),cash_ave,cash_std))+(AL1700-AM$24)))</f>
        <v/>
      </c>
      <c r="AN1700" s="156">
        <f>IF((AM1700&lt;=0),0,((AM1700-AN$24)*Stock*(_xlfn.NORM.INV(RAND(),stock_ave,stock_std))+(AM1700-AN$24)*Bonds*(_xlfn.NORM.INV(RAND(),bond_ave,bond_std))+(AM1700-AN$24)*cash*(_xlfn.NORM.INV(RAND(),cash_ave,cash_std))+(AM1700-AN$24)))</f>
        <v/>
      </c>
      <c r="AO1700" s="156">
        <f>IF((AN1700&lt;=0),0,((AN1700-AO$24)*Stock*(_xlfn.NORM.INV(RAND(),stock_ave,stock_std))+(AN1700-AO$24)*Bonds*(_xlfn.NORM.INV(RAND(),bond_ave,bond_std))+(AN1700-AO$24)*cash*(_xlfn.NORM.INV(RAND(),cash_ave,cash_std))+(AN1700-AO$24)))</f>
        <v/>
      </c>
      <c r="AP1700" s="156">
        <f>IF((AO1700&lt;=0),0,((AO1700-AP$24)*Stock*(_xlfn.NORM.INV(RAND(),stock_ave,stock_std))+(AO1700-AP$24)*Bonds*(_xlfn.NORM.INV(RAND(),bond_ave,bond_std))+(AO1700-AP$24)*cash*(_xlfn.NORM.INV(RAND(),cash_ave,cash_std))+(AO1700-AP$24)))</f>
        <v/>
      </c>
      <c r="AQ1700" s="156">
        <f>IF((AP1700&lt;=0),0,((AP1700-AQ$24)*Stock*(_xlfn.NORM.INV(RAND(),stock_ave,stock_std))+(AP1700-AQ$24)*Bonds*(_xlfn.NORM.INV(RAND(),bond_ave,bond_std))+(AP1700-AQ$24)*cash*(_xlfn.NORM.INV(RAND(),cash_ave,cash_std))+(AP1700-AQ$24)))</f>
        <v/>
      </c>
      <c r="AR1700" s="156">
        <f>IF((AQ1700&lt;=0),0,((AQ1700-AR$24)*Stock*(_xlfn.NORM.INV(RAND(),stock_ave,stock_std))+(AQ1700-AR$24)*Bonds*(_xlfn.NORM.INV(RAND(),bond_ave,bond_std))+(AQ1700-AR$24)*cash*(_xlfn.NORM.INV(RAND(),cash_ave,cash_std))+(AQ1700-AR$24)))</f>
        <v/>
      </c>
      <c r="AS1700" s="156">
        <f>IF((AR1700&lt;=0),0,((AR1700-AS$24)*Stock*(_xlfn.NORM.INV(RAND(),stock_ave,stock_std))+(AR1700-AS$24)*Bonds*(_xlfn.NORM.INV(RAND(),bond_ave,bond_std))+(AR1700-AS$24)*cash*(_xlfn.NORM.INV(RAND(),cash_ave,cash_std))+(AR1700-AS$24)))</f>
        <v/>
      </c>
      <c r="AT1700" s="156">
        <f>IF((AS1700&lt;=0),0,((AS1700-AT$24)*Stock*(_xlfn.NORM.INV(RAND(),stock_ave,stock_std))+(AS1700-AT$24)*Bonds*(_xlfn.NORM.INV(RAND(),bond_ave,bond_std))+(AS1700-AT$24)*cash*(_xlfn.NORM.INV(RAND(),cash_ave,cash_std))+(AS1700-AT$24)))</f>
        <v/>
      </c>
      <c r="AU1700" s="156">
        <f>IF((AT1700&lt;=0),0,((AT1700-AU$24)*Stock*(_xlfn.NORM.INV(RAND(),stock_ave,stock_std))+(AT1700-AU$24)*Bonds*(_xlfn.NORM.INV(RAND(),bond_ave,bond_std))+(AT1700-AU$24)*cash*(_xlfn.NORM.INV(RAND(),cash_ave,cash_std))+(AT1700-AU$24)))</f>
        <v/>
      </c>
      <c r="AV1700" s="156">
        <f>IF((AU1700&lt;=0),0,((AU1700-AV$24)*Stock*(_xlfn.NORM.INV(RAND(),stock_ave,stock_std))+(AU1700-AV$24)*Bonds*(_xlfn.NORM.INV(RAND(),bond_ave,bond_std))+(AU1700-AV$24)*cash*(_xlfn.NORM.INV(RAND(),cash_ave,cash_std))+(AU1700-AV$24)))</f>
        <v/>
      </c>
      <c r="AW1700" s="156">
        <f>IF((AV1700&lt;=0),0,((AV1700-AW$24)*Stock*(_xlfn.NORM.INV(RAND(),stock_ave,stock_std))+(AV1700-AW$24)*Bonds*(_xlfn.NORM.INV(RAND(),bond_ave,bond_std))+(AV1700-AW$24)*cash*(_xlfn.NORM.INV(RAND(),cash_ave,cash_std))+(AV1700-AW$24)))</f>
        <v/>
      </c>
      <c r="AX1700" s="159" t="n"/>
      <c r="AY1700" s="159" t="n"/>
      <c r="AZ1700" s="159" t="n"/>
      <c r="BA1700" s="159" t="n"/>
      <c r="BB1700" s="159" t="n"/>
    </row>
    <row r="1701">
      <c r="C1701" s="147" t="n"/>
      <c r="D1701" s="61">
        <f>+D1700-IF(D$18&gt;74,(D1700/D$25)*$C$10)</f>
        <v/>
      </c>
      <c r="E1701" s="61">
        <f>+E1700-IF(E$18&gt;74,(E1700/E$25)*$C$10)</f>
        <v/>
      </c>
      <c r="F1701" s="61">
        <f>+F1700-IF(F$18&gt;74,(F1700/F$25)*$C$10)</f>
        <v/>
      </c>
      <c r="G1701" s="61">
        <f>+G1700-IF(G$18&gt;74,(G1700/G$25)*$C$10)</f>
        <v/>
      </c>
      <c r="H1701" s="61">
        <f>+H1700-IF(H$18&gt;74,(H1700/H$25)*$C$10)</f>
        <v/>
      </c>
      <c r="I1701" s="61">
        <f>+I1700-IF(I$18&gt;74,(I1700/I$25)*$C$10)</f>
        <v/>
      </c>
      <c r="J1701" s="61">
        <f>+J1700-IF(J$18&gt;74,(J1700/J$25)*$C$10)</f>
        <v/>
      </c>
      <c r="K1701" s="61">
        <f>+K1700-IF(K$18&gt;74,(K1700/K$25)*$C$10)</f>
        <v/>
      </c>
      <c r="L1701" s="61">
        <f>+L1700-IF(L$18&gt;74,(L1700/L$25)*$C$10)</f>
        <v/>
      </c>
      <c r="M1701" s="61">
        <f>+M1700-IF(M$18&gt;74,(M1700/M$25)*$C$10)</f>
        <v/>
      </c>
      <c r="N1701" s="61">
        <f>+N1700-IF(N$18&gt;74,(N1700/N$25)*$C$10)</f>
        <v/>
      </c>
      <c r="O1701" s="61">
        <f>+O1700-IF(O$18&gt;74,(O1700/O$25)*$C$10)</f>
        <v/>
      </c>
      <c r="P1701" s="61">
        <f>+P1700-IF(P$18&gt;74,(P1700/P$25)*$C$10)</f>
        <v/>
      </c>
      <c r="Q1701" s="61">
        <f>+Q1700-IF(Q$18&gt;74,(Q1700/Q$25)*$C$10)</f>
        <v/>
      </c>
      <c r="R1701" s="61">
        <f>+R1700-IF(R$18&gt;74,(R1700/R$25)*$C$10)</f>
        <v/>
      </c>
      <c r="S1701" s="61">
        <f>+S1700-IF(S$18&gt;74,(S1700/S$25)*$C$10)</f>
        <v/>
      </c>
      <c r="T1701" s="61">
        <f>+T1700-IF(T$18&gt;74,(T1700/T$25)*$C$10)</f>
        <v/>
      </c>
      <c r="U1701" s="61">
        <f>+U1700-IF(U$18&gt;74,(U1700/U$25)*$C$10)</f>
        <v/>
      </c>
      <c r="V1701" s="61">
        <f>+V1700-IF(V$18&gt;74,(V1700/V$25)*$C$10)</f>
        <v/>
      </c>
      <c r="W1701" s="61">
        <f>+W1700-IF(W$18&gt;74,(W1700/W$25)*$C$10)</f>
        <v/>
      </c>
      <c r="X1701" s="61">
        <f>+X1700-IF(X$18&gt;74,(X1700/X$25)*$C$10)</f>
        <v/>
      </c>
      <c r="Y1701" s="61">
        <f>+Y1700-IF(Y$18&gt;74,(Y1700/Y$25)*$C$10)</f>
        <v/>
      </c>
      <c r="Z1701" s="61">
        <f>+Z1700-IF(Z$18&gt;74,(Z1700/Z$25)*$C$10)</f>
        <v/>
      </c>
      <c r="AA1701" s="61">
        <f>+AA1700-IF(AA$18&gt;74,(AA1700/AA$25)*$C$10)</f>
        <v/>
      </c>
      <c r="AB1701" s="61">
        <f>+AB1700-IF(AB$18&gt;74,(AB1700/AB$25)*$C$10)</f>
        <v/>
      </c>
      <c r="AC1701" s="61">
        <f>+AC1700-IF(AC$18&gt;74,(AC1700/AC$25)*$C$10)</f>
        <v/>
      </c>
      <c r="AD1701" s="61">
        <f>+AD1700-IF(AD$18&gt;74,(AD1700/AD$25)*$C$10)</f>
        <v/>
      </c>
      <c r="AE1701" s="61">
        <f>+AE1700-IF(AE$18&gt;74,(AE1700/AE$25)*$C$10)</f>
        <v/>
      </c>
      <c r="AF1701" s="61">
        <f>+AF1700-IF(AF$18&gt;74,(AF1700/AF$25)*$C$10)</f>
        <v/>
      </c>
      <c r="AG1701" s="61">
        <f>+AG1700-IF(AG$18&gt;74,(AG1700/AG$25)*$C$10)</f>
        <v/>
      </c>
      <c r="AH1701" s="61">
        <f>+AH1700-IF(AH$18&gt;74,(AH1700/AH$25)*$C$10)</f>
        <v/>
      </c>
      <c r="AI1701" s="61">
        <f>+AI1700-IF(AI$18&gt;74,(AI1700/AI$25)*$C$10)</f>
        <v/>
      </c>
      <c r="AJ1701" s="61">
        <f>+AJ1700-IF(AJ$18&gt;74,(AJ1700/AJ$25)*$C$10)</f>
        <v/>
      </c>
      <c r="AK1701" s="61">
        <f>+AK1700-IF(AK$18&gt;74,(AK1700/AK$25)*$C$10)</f>
        <v/>
      </c>
      <c r="AL1701" s="61">
        <f>+AL1700-IF(AL$18&gt;74,(AL1700/AL$25)*$C$10)</f>
        <v/>
      </c>
      <c r="AM1701" s="61">
        <f>+AM1700-IF(AM$18&gt;74,(AM1700/AM$25)*$C$10)</f>
        <v/>
      </c>
      <c r="AN1701" s="61">
        <f>+AN1700-IF(AN$18&gt;74,(AN1700/AN$25)*$C$10)</f>
        <v/>
      </c>
      <c r="AO1701" s="61">
        <f>+AO1700-IF(AO$18&gt;74,(AO1700/AO$25)*$C$10)</f>
        <v/>
      </c>
      <c r="AP1701" s="61">
        <f>+AP1700-IF(AP$18&gt;74,(AP1700/AP$25)*$C$10)</f>
        <v/>
      </c>
      <c r="AQ1701" s="61">
        <f>+AQ1700-IF(AQ$18&gt;74,(AQ1700/AQ$25)*$C$10)</f>
        <v/>
      </c>
      <c r="AR1701" s="61">
        <f>+AR1700-IF(AR$18&gt;74,(AR1700/AR$25)*$C$10)</f>
        <v/>
      </c>
      <c r="AS1701" s="61">
        <f>+AS1700-IF(AS$18&gt;74,(AS1700/AS$25)*$C$10)</f>
        <v/>
      </c>
      <c r="AT1701" s="61">
        <f>+AT1700-IF(AT$18&gt;74,(AT1700/AT$25)*$C$10)</f>
        <v/>
      </c>
      <c r="AU1701" s="61">
        <f>+AU1700-IF(AU$18&gt;74,(AU1700/AU$25)*$C$10)</f>
        <v/>
      </c>
      <c r="AV1701" s="61">
        <f>+AV1700-IF(AV$18&gt;74,(AV1700/AV$25)*$C$10)</f>
        <v/>
      </c>
      <c r="AW1701" s="61">
        <f>+AW1700-IF(AW$18&gt;74,(AW1700/AW$25)*$C$10)</f>
        <v/>
      </c>
      <c r="AX1701" s="35">
        <f>IF(AW1701&gt;0,1,0)</f>
        <v/>
      </c>
      <c r="AY1701" s="35">
        <f>IF(AL1701&gt;0,1,0)</f>
        <v/>
      </c>
      <c r="AZ1701" s="35">
        <f>IF(AG1701&gt;0,1,0)</f>
        <v/>
      </c>
      <c r="BA1701" s="35">
        <f>IF(AB1701&gt;0,1,0)</f>
        <v/>
      </c>
      <c r="BB1701" s="35">
        <f>IF(W1701&gt;0,1,0)</f>
        <v/>
      </c>
    </row>
    <row r="1702">
      <c r="B1702" s="154" t="inlineStr">
        <is>
          <t>trial 838</t>
        </is>
      </c>
      <c r="C1702" s="155">
        <f>+start-C1699</f>
        <v/>
      </c>
      <c r="D1702" s="156">
        <f>IF((C1702&lt;=0),0,((C1702-D$24)*Stock*(_xlfn.NORM.INV(RAND(),stock_ave,stock_std))+(C1702-D$24)*Bonds*(_xlfn.NORM.INV(RAND(),bond_ave,bond_std))+(C1702-D$24)*cash*(_xlfn.NORM.INV(RAND(),cash_ave,cash_std))+(C1702-D$24)))</f>
        <v/>
      </c>
      <c r="E1702" s="156">
        <f>IF((D1702&lt;=0),0,((D1702-E$24)*Stock*(_xlfn.NORM.INV(RAND(),stock_ave,stock_std))+(D1702-E$24)*Bonds*(_xlfn.NORM.INV(RAND(),bond_ave,bond_std))+(D1702-E$24)*cash*(_xlfn.NORM.INV(RAND(),cash_ave,cash_std))+(D1702-E$24)))</f>
        <v/>
      </c>
      <c r="F1702" s="156">
        <f>IF((E1702&lt;=0),0,((E1702-F$24)*Stock*(_xlfn.NORM.INV(RAND(),stock_ave,stock_std))+(E1702-F$24)*Bonds*(_xlfn.NORM.INV(RAND(),bond_ave,bond_std))+(E1702-F$24)*cash*(_xlfn.NORM.INV(RAND(),cash_ave,cash_std))+(E1702-F$24)))</f>
        <v/>
      </c>
      <c r="G1702" s="156">
        <f>IF((F1702&lt;=0),0,((F1702-G$24)*Stock*(_xlfn.NORM.INV(RAND(),stock_ave,stock_std))+(F1702-G$24)*Bonds*(_xlfn.NORM.INV(RAND(),bond_ave,bond_std))+(F1702-G$24)*cash*(_xlfn.NORM.INV(RAND(),cash_ave,cash_std))+(F1702-G$24)))</f>
        <v/>
      </c>
      <c r="H1702" s="156">
        <f>IF((G1702&lt;=0),0,((G1702-H$24)*Stock*(_xlfn.NORM.INV(RAND(),stock_ave,stock_std))+(G1702-H$24)*Bonds*(_xlfn.NORM.INV(RAND(),bond_ave,bond_std))+(G1702-H$24)*cash*(_xlfn.NORM.INV(RAND(),cash_ave,cash_std))+(G1702-H$24)))</f>
        <v/>
      </c>
      <c r="I1702" s="156">
        <f>IF((H1702&lt;=0),0,((H1702-I$24)*Stock*(_xlfn.NORM.INV(RAND(),stock_ave,stock_std))+(H1702-I$24)*Bonds*(_xlfn.NORM.INV(RAND(),bond_ave,bond_std))+(H1702-I$24)*cash*(_xlfn.NORM.INV(RAND(),cash_ave,cash_std))+(H1702-I$24)))</f>
        <v/>
      </c>
      <c r="J1702" s="156">
        <f>IF((I1702&lt;=0),0,((I1702-J$24)*Stock*(_xlfn.NORM.INV(RAND(),stock_ave,stock_std))+(I1702-J$24)*Bonds*(_xlfn.NORM.INV(RAND(),bond_ave,bond_std))+(I1702-J$24)*cash*(_xlfn.NORM.INV(RAND(),cash_ave,cash_std))+(I1702-J$24)))</f>
        <v/>
      </c>
      <c r="K1702" s="156">
        <f>IF((J1702&lt;=0),0,((J1702-K$24)*Stock*(_xlfn.NORM.INV(RAND(),stock_ave,stock_std))+(J1702-K$24)*Bonds*(_xlfn.NORM.INV(RAND(),bond_ave,bond_std))+(J1702-K$24)*cash*(_xlfn.NORM.INV(RAND(),cash_ave,cash_std))+(J1702-K$24)))</f>
        <v/>
      </c>
      <c r="L1702" s="156">
        <f>IF((K1702&lt;=0),0,((K1702-L$24)*Stock*(_xlfn.NORM.INV(RAND(),stock_ave,stock_std))+(K1702-L$24)*Bonds*(_xlfn.NORM.INV(RAND(),bond_ave,bond_std))+(K1702-L$24)*cash*(_xlfn.NORM.INV(RAND(),cash_ave,cash_std))+(K1702-L$24)))</f>
        <v/>
      </c>
      <c r="M1702" s="156">
        <f>IF((L1702&lt;=0),0,((L1702-M$24)*Stock*(_xlfn.NORM.INV(RAND(),stock_ave,stock_std))+(L1702-M$24)*Bonds*(_xlfn.NORM.INV(RAND(),bond_ave,bond_std))+(L1702-M$24)*cash*(_xlfn.NORM.INV(RAND(),cash_ave,cash_std))+(L1702-M$24)))</f>
        <v/>
      </c>
      <c r="N1702" s="156">
        <f>IF((M1702&lt;=0),0,((M1702-N$24)*Stock*(_xlfn.NORM.INV(RAND(),stock_ave,stock_std))+(M1702-N$24)*Bonds*(_xlfn.NORM.INV(RAND(),bond_ave,bond_std))+(M1702-N$24)*cash*(_xlfn.NORM.INV(RAND(),cash_ave,cash_std))+(M1702-N$24)))</f>
        <v/>
      </c>
      <c r="O1702" s="156">
        <f>IF((N1702&lt;=0),0,((N1702-O$24)*Stock*(_xlfn.NORM.INV(RAND(),stock_ave,stock_std))+(N1702-O$24)*Bonds*(_xlfn.NORM.INV(RAND(),bond_ave,bond_std))+(N1702-O$24)*cash*(_xlfn.NORM.INV(RAND(),cash_ave,cash_std))+(N1702-O$24)))</f>
        <v/>
      </c>
      <c r="P1702" s="156">
        <f>IF((O1702&lt;=0),0,((O1702-P$24)*Stock*(_xlfn.NORM.INV(RAND(),stock_ave,stock_std))+(O1702-P$24)*Bonds*(_xlfn.NORM.INV(RAND(),bond_ave,bond_std))+(O1702-P$24)*cash*(_xlfn.NORM.INV(RAND(),cash_ave,cash_std))+(O1702-P$24)))</f>
        <v/>
      </c>
      <c r="Q1702" s="156">
        <f>IF((P1702&lt;=0),0,((P1702-Q$24)*Stock*(_xlfn.NORM.INV(RAND(),stock_ave,stock_std))+(P1702-Q$24)*Bonds*(_xlfn.NORM.INV(RAND(),bond_ave,bond_std))+(P1702-Q$24)*cash*(_xlfn.NORM.INV(RAND(),cash_ave,cash_std))+(P1702-Q$24)))</f>
        <v/>
      </c>
      <c r="R1702" s="156">
        <f>IF((Q1702&lt;=0),0,((Q1702-R$24)*Stock*(_xlfn.NORM.INV(RAND(),stock_ave,stock_std))+(Q1702-R$24)*Bonds*(_xlfn.NORM.INV(RAND(),bond_ave,bond_std))+(Q1702-R$24)*cash*(_xlfn.NORM.INV(RAND(),cash_ave,cash_std))+(Q1702-R$24)))</f>
        <v/>
      </c>
      <c r="S1702" s="156">
        <f>IF((R1702&lt;=0),0,((R1702-S$24)*Stock*(_xlfn.NORM.INV(RAND(),stock_ave,stock_std))+(R1702-S$24)*Bonds*(_xlfn.NORM.INV(RAND(),bond_ave,bond_std))+(R1702-S$24)*cash*(_xlfn.NORM.INV(RAND(),cash_ave,cash_std))+(R1702-S$24)))</f>
        <v/>
      </c>
      <c r="T1702" s="156">
        <f>IF((S1702&lt;=0),0,((S1702-T$24)*Stock*(_xlfn.NORM.INV(RAND(),stock_ave,stock_std))+(S1702-T$24)*Bonds*(_xlfn.NORM.INV(RAND(),bond_ave,bond_std))+(S1702-T$24)*cash*(_xlfn.NORM.INV(RAND(),cash_ave,cash_std))+(S1702-T$24)))</f>
        <v/>
      </c>
      <c r="U1702" s="156">
        <f>IF((T1702&lt;=0),0,((T1702-U$24)*Stock*(_xlfn.NORM.INV(RAND(),stock_ave,stock_std))+(T1702-U$24)*Bonds*(_xlfn.NORM.INV(RAND(),bond_ave,bond_std))+(T1702-U$24)*cash*(_xlfn.NORM.INV(RAND(),cash_ave,cash_std))+(T1702-U$24)))</f>
        <v/>
      </c>
      <c r="V1702" s="156">
        <f>IF((U1702&lt;=0),0,((U1702-V$24)*Stock*(_xlfn.NORM.INV(RAND(),stock_ave,stock_std))+(U1702-V$24)*Bonds*(_xlfn.NORM.INV(RAND(),bond_ave,bond_std))+(U1702-V$24)*cash*(_xlfn.NORM.INV(RAND(),cash_ave,cash_std))+(U1702-V$24)))</f>
        <v/>
      </c>
      <c r="W1702" s="156">
        <f>IF((V1702&lt;=0),0,((V1702-W$24)*Stock*(_xlfn.NORM.INV(RAND(),stock_ave,stock_std))+(V1702-W$24)*Bonds*(_xlfn.NORM.INV(RAND(),bond_ave,bond_std))+(V1702-W$24)*cash*(_xlfn.NORM.INV(RAND(),cash_ave,cash_std))+(V1702-W$24)))</f>
        <v/>
      </c>
      <c r="X1702" s="156">
        <f>IF((W1702&lt;=0),0,((W1702-X$24)*Stock*(_xlfn.NORM.INV(RAND(),stock_ave,stock_std))+(W1702-X$24)*Bonds*(_xlfn.NORM.INV(RAND(),bond_ave,bond_std))+(W1702-X$24)*cash*(_xlfn.NORM.INV(RAND(),cash_ave,cash_std))+(W1702-X$24)))</f>
        <v/>
      </c>
      <c r="Y1702" s="156">
        <f>IF((X1702&lt;=0),0,((X1702-Y$24)*Stock*(_xlfn.NORM.INV(RAND(),stock_ave,stock_std))+(X1702-Y$24)*Bonds*(_xlfn.NORM.INV(RAND(),bond_ave,bond_std))+(X1702-Y$24)*cash*(_xlfn.NORM.INV(RAND(),cash_ave,cash_std))+(X1702-Y$24)))</f>
        <v/>
      </c>
      <c r="Z1702" s="156">
        <f>IF((Y1702&lt;=0),0,((Y1702-Z$24)*Stock*(_xlfn.NORM.INV(RAND(),stock_ave,stock_std))+(Y1702-Z$24)*Bonds*(_xlfn.NORM.INV(RAND(),bond_ave,bond_std))+(Y1702-Z$24)*cash*(_xlfn.NORM.INV(RAND(),cash_ave,cash_std))+(Y1702-Z$24)))</f>
        <v/>
      </c>
      <c r="AA1702" s="156">
        <f>IF((Z1702&lt;=0),0,((Z1702-AA$24)*Stock*(_xlfn.NORM.INV(RAND(),stock_ave,stock_std))+(Z1702-AA$24)*Bonds*(_xlfn.NORM.INV(RAND(),bond_ave,bond_std))+(Z1702-AA$24)*cash*(_xlfn.NORM.INV(RAND(),cash_ave,cash_std))+(Z1702-AA$24)))</f>
        <v/>
      </c>
      <c r="AB1702" s="156">
        <f>IF((AA1702&lt;=0),0,((AA1702-AB$24)*Stock*(_xlfn.NORM.INV(RAND(),stock_ave,stock_std))+(AA1702-AB$24)*Bonds*(_xlfn.NORM.INV(RAND(),bond_ave,bond_std))+(AA1702-AB$24)*cash*(_xlfn.NORM.INV(RAND(),cash_ave,cash_std))+(AA1702-AB$24)))</f>
        <v/>
      </c>
      <c r="AC1702" s="156">
        <f>IF((AB1702&lt;=0),0,((AB1702-AC$24)*Stock*(_xlfn.NORM.INV(RAND(),stock_ave,stock_std))+(AB1702-AC$24)*Bonds*(_xlfn.NORM.INV(RAND(),bond_ave,bond_std))+(AB1702-AC$24)*cash*(_xlfn.NORM.INV(RAND(),cash_ave,cash_std))+(AB1702-AC$24)))</f>
        <v/>
      </c>
      <c r="AD1702" s="156">
        <f>IF((AC1702&lt;=0),0,((AC1702-AD$24)*Stock*(_xlfn.NORM.INV(RAND(),stock_ave,stock_std))+(AC1702-AD$24)*Bonds*(_xlfn.NORM.INV(RAND(),bond_ave,bond_std))+(AC1702-AD$24)*cash*(_xlfn.NORM.INV(RAND(),cash_ave,cash_std))+(AC1702-AD$24)))</f>
        <v/>
      </c>
      <c r="AE1702" s="156">
        <f>IF((AD1702&lt;=0),0,((AD1702-AE$24)*Stock*(_xlfn.NORM.INV(RAND(),stock_ave,stock_std))+(AD1702-AE$24)*Bonds*(_xlfn.NORM.INV(RAND(),bond_ave,bond_std))+(AD1702-AE$24)*cash*(_xlfn.NORM.INV(RAND(),cash_ave,cash_std))+(AD1702-AE$24)))</f>
        <v/>
      </c>
      <c r="AF1702" s="156">
        <f>IF((AE1702&lt;=0),0,((AE1702-AF$24)*Stock*(_xlfn.NORM.INV(RAND(),stock_ave,stock_std))+(AE1702-AF$24)*Bonds*(_xlfn.NORM.INV(RAND(),bond_ave,bond_std))+(AE1702-AF$24)*cash*(_xlfn.NORM.INV(RAND(),cash_ave,cash_std))+(AE1702-AF$24)))</f>
        <v/>
      </c>
      <c r="AG1702" s="156">
        <f>IF((AF1702&lt;=0),0,((AF1702-AG$24)*Stock*(_xlfn.NORM.INV(RAND(),stock_ave,stock_std))+(AF1702-AG$24)*Bonds*(_xlfn.NORM.INV(RAND(),bond_ave,bond_std))+(AF1702-AG$24)*cash*(_xlfn.NORM.INV(RAND(),cash_ave,cash_std))+(AF1702-AG$24)))</f>
        <v/>
      </c>
      <c r="AH1702" s="156">
        <f>IF((AG1702&lt;=0),0,((AG1702-AH$24)*Stock*(_xlfn.NORM.INV(RAND(),stock_ave,stock_std))+(AG1702-AH$24)*Bonds*(_xlfn.NORM.INV(RAND(),bond_ave,bond_std))+(AG1702-AH$24)*cash*(_xlfn.NORM.INV(RAND(),cash_ave,cash_std))+(AG1702-AH$24)))</f>
        <v/>
      </c>
      <c r="AI1702" s="156">
        <f>IF((AH1702&lt;=0),0,((AH1702-AI$24)*Stock*(_xlfn.NORM.INV(RAND(),stock_ave,stock_std))+(AH1702-AI$24)*Bonds*(_xlfn.NORM.INV(RAND(),bond_ave,bond_std))+(AH1702-AI$24)*cash*(_xlfn.NORM.INV(RAND(),cash_ave,cash_std))+(AH1702-AI$24)))</f>
        <v/>
      </c>
      <c r="AJ1702" s="156">
        <f>IF((AI1702&lt;=0),0,((AI1702-AJ$24)*Stock*(_xlfn.NORM.INV(RAND(),stock_ave,stock_std))+(AI1702-AJ$24)*Bonds*(_xlfn.NORM.INV(RAND(),bond_ave,bond_std))+(AI1702-AJ$24)*cash*(_xlfn.NORM.INV(RAND(),cash_ave,cash_std))+(AI1702-AJ$24)))</f>
        <v/>
      </c>
      <c r="AK1702" s="156">
        <f>IF((AJ1702&lt;=0),0,((AJ1702-AK$24)*Stock*(_xlfn.NORM.INV(RAND(),stock_ave,stock_std))+(AJ1702-AK$24)*Bonds*(_xlfn.NORM.INV(RAND(),bond_ave,bond_std))+(AJ1702-AK$24)*cash*(_xlfn.NORM.INV(RAND(),cash_ave,cash_std))+(AJ1702-AK$24)))</f>
        <v/>
      </c>
      <c r="AL1702" s="156">
        <f>IF((AK1702&lt;=0),0,((AK1702-AL$24)*Stock*(_xlfn.NORM.INV(RAND(),stock_ave,stock_std))+(AK1702-AL$24)*Bonds*(_xlfn.NORM.INV(RAND(),bond_ave,bond_std))+(AK1702-AL$24)*cash*(_xlfn.NORM.INV(RAND(),cash_ave,cash_std))+(AK1702-AL$24)))</f>
        <v/>
      </c>
      <c r="AM1702" s="156">
        <f>IF((AL1702&lt;=0),0,((AL1702-AM$24)*Stock*(_xlfn.NORM.INV(RAND(),stock_ave,stock_std))+(AL1702-AM$24)*Bonds*(_xlfn.NORM.INV(RAND(),bond_ave,bond_std))+(AL1702-AM$24)*cash*(_xlfn.NORM.INV(RAND(),cash_ave,cash_std))+(AL1702-AM$24)))</f>
        <v/>
      </c>
      <c r="AN1702" s="156">
        <f>IF((AM1702&lt;=0),0,((AM1702-AN$24)*Stock*(_xlfn.NORM.INV(RAND(),stock_ave,stock_std))+(AM1702-AN$24)*Bonds*(_xlfn.NORM.INV(RAND(),bond_ave,bond_std))+(AM1702-AN$24)*cash*(_xlfn.NORM.INV(RAND(),cash_ave,cash_std))+(AM1702-AN$24)))</f>
        <v/>
      </c>
      <c r="AO1702" s="156">
        <f>IF((AN1702&lt;=0),0,((AN1702-AO$24)*Stock*(_xlfn.NORM.INV(RAND(),stock_ave,stock_std))+(AN1702-AO$24)*Bonds*(_xlfn.NORM.INV(RAND(),bond_ave,bond_std))+(AN1702-AO$24)*cash*(_xlfn.NORM.INV(RAND(),cash_ave,cash_std))+(AN1702-AO$24)))</f>
        <v/>
      </c>
      <c r="AP1702" s="156">
        <f>IF((AO1702&lt;=0),0,((AO1702-AP$24)*Stock*(_xlfn.NORM.INV(RAND(),stock_ave,stock_std))+(AO1702-AP$24)*Bonds*(_xlfn.NORM.INV(RAND(),bond_ave,bond_std))+(AO1702-AP$24)*cash*(_xlfn.NORM.INV(RAND(),cash_ave,cash_std))+(AO1702-AP$24)))</f>
        <v/>
      </c>
      <c r="AQ1702" s="156">
        <f>IF((AP1702&lt;=0),0,((AP1702-AQ$24)*Stock*(_xlfn.NORM.INV(RAND(),stock_ave,stock_std))+(AP1702-AQ$24)*Bonds*(_xlfn.NORM.INV(RAND(),bond_ave,bond_std))+(AP1702-AQ$24)*cash*(_xlfn.NORM.INV(RAND(),cash_ave,cash_std))+(AP1702-AQ$24)))</f>
        <v/>
      </c>
      <c r="AR1702" s="156">
        <f>IF((AQ1702&lt;=0),0,((AQ1702-AR$24)*Stock*(_xlfn.NORM.INV(RAND(),stock_ave,stock_std))+(AQ1702-AR$24)*Bonds*(_xlfn.NORM.INV(RAND(),bond_ave,bond_std))+(AQ1702-AR$24)*cash*(_xlfn.NORM.INV(RAND(),cash_ave,cash_std))+(AQ1702-AR$24)))</f>
        <v/>
      </c>
      <c r="AS1702" s="156">
        <f>IF((AR1702&lt;=0),0,((AR1702-AS$24)*Stock*(_xlfn.NORM.INV(RAND(),stock_ave,stock_std))+(AR1702-AS$24)*Bonds*(_xlfn.NORM.INV(RAND(),bond_ave,bond_std))+(AR1702-AS$24)*cash*(_xlfn.NORM.INV(RAND(),cash_ave,cash_std))+(AR1702-AS$24)))</f>
        <v/>
      </c>
      <c r="AT1702" s="156">
        <f>IF((AS1702&lt;=0),0,((AS1702-AT$24)*Stock*(_xlfn.NORM.INV(RAND(),stock_ave,stock_std))+(AS1702-AT$24)*Bonds*(_xlfn.NORM.INV(RAND(),bond_ave,bond_std))+(AS1702-AT$24)*cash*(_xlfn.NORM.INV(RAND(),cash_ave,cash_std))+(AS1702-AT$24)))</f>
        <v/>
      </c>
      <c r="AU1702" s="156">
        <f>IF((AT1702&lt;=0),0,((AT1702-AU$24)*Stock*(_xlfn.NORM.INV(RAND(),stock_ave,stock_std))+(AT1702-AU$24)*Bonds*(_xlfn.NORM.INV(RAND(),bond_ave,bond_std))+(AT1702-AU$24)*cash*(_xlfn.NORM.INV(RAND(),cash_ave,cash_std))+(AT1702-AU$24)))</f>
        <v/>
      </c>
      <c r="AV1702" s="156">
        <f>IF((AU1702&lt;=0),0,((AU1702-AV$24)*Stock*(_xlfn.NORM.INV(RAND(),stock_ave,stock_std))+(AU1702-AV$24)*Bonds*(_xlfn.NORM.INV(RAND(),bond_ave,bond_std))+(AU1702-AV$24)*cash*(_xlfn.NORM.INV(RAND(),cash_ave,cash_std))+(AU1702-AV$24)))</f>
        <v/>
      </c>
      <c r="AW1702" s="156">
        <f>IF((AV1702&lt;=0),0,((AV1702-AW$24)*Stock*(_xlfn.NORM.INV(RAND(),stock_ave,stock_std))+(AV1702-AW$24)*Bonds*(_xlfn.NORM.INV(RAND(),bond_ave,bond_std))+(AV1702-AW$24)*cash*(_xlfn.NORM.INV(RAND(),cash_ave,cash_std))+(AV1702-AW$24)))</f>
        <v/>
      </c>
      <c r="AX1702" s="159" t="n"/>
      <c r="AY1702" s="159" t="n"/>
      <c r="AZ1702" s="159" t="n"/>
      <c r="BA1702" s="159" t="n"/>
      <c r="BB1702" s="159" t="n"/>
    </row>
    <row r="1703">
      <c r="C1703" s="147" t="n"/>
      <c r="D1703" s="61">
        <f>+D1702-IF(D$18&gt;74,(D1702/D$25)*$C$10)</f>
        <v/>
      </c>
      <c r="E1703" s="61">
        <f>+E1702-IF(E$18&gt;74,(E1702/E$25)*$C$10)</f>
        <v/>
      </c>
      <c r="F1703" s="61">
        <f>+F1702-IF(F$18&gt;74,(F1702/F$25)*$C$10)</f>
        <v/>
      </c>
      <c r="G1703" s="61">
        <f>+G1702-IF(G$18&gt;74,(G1702/G$25)*$C$10)</f>
        <v/>
      </c>
      <c r="H1703" s="61">
        <f>+H1702-IF(H$18&gt;74,(H1702/H$25)*$C$10)</f>
        <v/>
      </c>
      <c r="I1703" s="61">
        <f>+I1702-IF(I$18&gt;74,(I1702/I$25)*$C$10)</f>
        <v/>
      </c>
      <c r="J1703" s="61">
        <f>+J1702-IF(J$18&gt;74,(J1702/J$25)*$C$10)</f>
        <v/>
      </c>
      <c r="K1703" s="61">
        <f>+K1702-IF(K$18&gt;74,(K1702/K$25)*$C$10)</f>
        <v/>
      </c>
      <c r="L1703" s="61">
        <f>+L1702-IF(L$18&gt;74,(L1702/L$25)*$C$10)</f>
        <v/>
      </c>
      <c r="M1703" s="61">
        <f>+M1702-IF(M$18&gt;74,(M1702/M$25)*$C$10)</f>
        <v/>
      </c>
      <c r="N1703" s="61">
        <f>+N1702-IF(N$18&gt;74,(N1702/N$25)*$C$10)</f>
        <v/>
      </c>
      <c r="O1703" s="61">
        <f>+O1702-IF(O$18&gt;74,(O1702/O$25)*$C$10)</f>
        <v/>
      </c>
      <c r="P1703" s="61">
        <f>+P1702-IF(P$18&gt;74,(P1702/P$25)*$C$10)</f>
        <v/>
      </c>
      <c r="Q1703" s="61">
        <f>+Q1702-IF(Q$18&gt;74,(Q1702/Q$25)*$C$10)</f>
        <v/>
      </c>
      <c r="R1703" s="61">
        <f>+R1702-IF(R$18&gt;74,(R1702/R$25)*$C$10)</f>
        <v/>
      </c>
      <c r="S1703" s="61">
        <f>+S1702-IF(S$18&gt;74,(S1702/S$25)*$C$10)</f>
        <v/>
      </c>
      <c r="T1703" s="61">
        <f>+T1702-IF(T$18&gt;74,(T1702/T$25)*$C$10)</f>
        <v/>
      </c>
      <c r="U1703" s="61">
        <f>+U1702-IF(U$18&gt;74,(U1702/U$25)*$C$10)</f>
        <v/>
      </c>
      <c r="V1703" s="61">
        <f>+V1702-IF(V$18&gt;74,(V1702/V$25)*$C$10)</f>
        <v/>
      </c>
      <c r="W1703" s="61">
        <f>+W1702-IF(W$18&gt;74,(W1702/W$25)*$C$10)</f>
        <v/>
      </c>
      <c r="X1703" s="61">
        <f>+X1702-IF(X$18&gt;74,(X1702/X$25)*$C$10)</f>
        <v/>
      </c>
      <c r="Y1703" s="61">
        <f>+Y1702-IF(Y$18&gt;74,(Y1702/Y$25)*$C$10)</f>
        <v/>
      </c>
      <c r="Z1703" s="61">
        <f>+Z1702-IF(Z$18&gt;74,(Z1702/Z$25)*$C$10)</f>
        <v/>
      </c>
      <c r="AA1703" s="61">
        <f>+AA1702-IF(AA$18&gt;74,(AA1702/AA$25)*$C$10)</f>
        <v/>
      </c>
      <c r="AB1703" s="61">
        <f>+AB1702-IF(AB$18&gt;74,(AB1702/AB$25)*$C$10)</f>
        <v/>
      </c>
      <c r="AC1703" s="61">
        <f>+AC1702-IF(AC$18&gt;74,(AC1702/AC$25)*$C$10)</f>
        <v/>
      </c>
      <c r="AD1703" s="61">
        <f>+AD1702-IF(AD$18&gt;74,(AD1702/AD$25)*$C$10)</f>
        <v/>
      </c>
      <c r="AE1703" s="61">
        <f>+AE1702-IF(AE$18&gt;74,(AE1702/AE$25)*$C$10)</f>
        <v/>
      </c>
      <c r="AF1703" s="61">
        <f>+AF1702-IF(AF$18&gt;74,(AF1702/AF$25)*$C$10)</f>
        <v/>
      </c>
      <c r="AG1703" s="61">
        <f>+AG1702-IF(AG$18&gt;74,(AG1702/AG$25)*$C$10)</f>
        <v/>
      </c>
      <c r="AH1703" s="61">
        <f>+AH1702-IF(AH$18&gt;74,(AH1702/AH$25)*$C$10)</f>
        <v/>
      </c>
      <c r="AI1703" s="61">
        <f>+AI1702-IF(AI$18&gt;74,(AI1702/AI$25)*$C$10)</f>
        <v/>
      </c>
      <c r="AJ1703" s="61">
        <f>+AJ1702-IF(AJ$18&gt;74,(AJ1702/AJ$25)*$C$10)</f>
        <v/>
      </c>
      <c r="AK1703" s="61">
        <f>+AK1702-IF(AK$18&gt;74,(AK1702/AK$25)*$C$10)</f>
        <v/>
      </c>
      <c r="AL1703" s="61">
        <f>+AL1702-IF(AL$18&gt;74,(AL1702/AL$25)*$C$10)</f>
        <v/>
      </c>
      <c r="AM1703" s="61">
        <f>+AM1702-IF(AM$18&gt;74,(AM1702/AM$25)*$C$10)</f>
        <v/>
      </c>
      <c r="AN1703" s="61">
        <f>+AN1702-IF(AN$18&gt;74,(AN1702/AN$25)*$C$10)</f>
        <v/>
      </c>
      <c r="AO1703" s="61">
        <f>+AO1702-IF(AO$18&gt;74,(AO1702/AO$25)*$C$10)</f>
        <v/>
      </c>
      <c r="AP1703" s="61">
        <f>+AP1702-IF(AP$18&gt;74,(AP1702/AP$25)*$C$10)</f>
        <v/>
      </c>
      <c r="AQ1703" s="61">
        <f>+AQ1702-IF(AQ$18&gt;74,(AQ1702/AQ$25)*$C$10)</f>
        <v/>
      </c>
      <c r="AR1703" s="61">
        <f>+AR1702-IF(AR$18&gt;74,(AR1702/AR$25)*$C$10)</f>
        <v/>
      </c>
      <c r="AS1703" s="61">
        <f>+AS1702-IF(AS$18&gt;74,(AS1702/AS$25)*$C$10)</f>
        <v/>
      </c>
      <c r="AT1703" s="61">
        <f>+AT1702-IF(AT$18&gt;74,(AT1702/AT$25)*$C$10)</f>
        <v/>
      </c>
      <c r="AU1703" s="61">
        <f>+AU1702-IF(AU$18&gt;74,(AU1702/AU$25)*$C$10)</f>
        <v/>
      </c>
      <c r="AV1703" s="61">
        <f>+AV1702-IF(AV$18&gt;74,(AV1702/AV$25)*$C$10)</f>
        <v/>
      </c>
      <c r="AW1703" s="61">
        <f>+AW1702-IF(AW$18&gt;74,(AW1702/AW$25)*$C$10)</f>
        <v/>
      </c>
      <c r="AX1703" s="35">
        <f>IF(AW1703&gt;0,1,0)</f>
        <v/>
      </c>
      <c r="AY1703" s="35">
        <f>IF(AL1703&gt;0,1,0)</f>
        <v/>
      </c>
      <c r="AZ1703" s="35">
        <f>IF(AG1703&gt;0,1,0)</f>
        <v/>
      </c>
      <c r="BA1703" s="35">
        <f>IF(AB1703&gt;0,1,0)</f>
        <v/>
      </c>
      <c r="BB1703" s="35">
        <f>IF(W1703&gt;0,1,0)</f>
        <v/>
      </c>
    </row>
    <row r="1704">
      <c r="B1704" s="154" t="inlineStr">
        <is>
          <t>trial 839</t>
        </is>
      </c>
      <c r="C1704" s="155">
        <f>+start-C1701</f>
        <v/>
      </c>
      <c r="D1704" s="156">
        <f>IF((C1704&lt;=0),0,((C1704-D$24)*Stock*(_xlfn.NORM.INV(RAND(),stock_ave,stock_std))+(C1704-D$24)*Bonds*(_xlfn.NORM.INV(RAND(),bond_ave,bond_std))+(C1704-D$24)*cash*(_xlfn.NORM.INV(RAND(),cash_ave,cash_std))+(C1704-D$24)))</f>
        <v/>
      </c>
      <c r="E1704" s="156">
        <f>IF((D1704&lt;=0),0,((D1704-E$24)*Stock*(_xlfn.NORM.INV(RAND(),stock_ave,stock_std))+(D1704-E$24)*Bonds*(_xlfn.NORM.INV(RAND(),bond_ave,bond_std))+(D1704-E$24)*cash*(_xlfn.NORM.INV(RAND(),cash_ave,cash_std))+(D1704-E$24)))</f>
        <v/>
      </c>
      <c r="F1704" s="156">
        <f>IF((E1704&lt;=0),0,((E1704-F$24)*Stock*(_xlfn.NORM.INV(RAND(),stock_ave,stock_std))+(E1704-F$24)*Bonds*(_xlfn.NORM.INV(RAND(),bond_ave,bond_std))+(E1704-F$24)*cash*(_xlfn.NORM.INV(RAND(),cash_ave,cash_std))+(E1704-F$24)))</f>
        <v/>
      </c>
      <c r="G1704" s="156">
        <f>IF((F1704&lt;=0),0,((F1704-G$24)*Stock*(_xlfn.NORM.INV(RAND(),stock_ave,stock_std))+(F1704-G$24)*Bonds*(_xlfn.NORM.INV(RAND(),bond_ave,bond_std))+(F1704-G$24)*cash*(_xlfn.NORM.INV(RAND(),cash_ave,cash_std))+(F1704-G$24)))</f>
        <v/>
      </c>
      <c r="H1704" s="156">
        <f>IF((G1704&lt;=0),0,((G1704-H$24)*Stock*(_xlfn.NORM.INV(RAND(),stock_ave,stock_std))+(G1704-H$24)*Bonds*(_xlfn.NORM.INV(RAND(),bond_ave,bond_std))+(G1704-H$24)*cash*(_xlfn.NORM.INV(RAND(),cash_ave,cash_std))+(G1704-H$24)))</f>
        <v/>
      </c>
      <c r="I1704" s="156">
        <f>IF((H1704&lt;=0),0,((H1704-I$24)*Stock*(_xlfn.NORM.INV(RAND(),stock_ave,stock_std))+(H1704-I$24)*Bonds*(_xlfn.NORM.INV(RAND(),bond_ave,bond_std))+(H1704-I$24)*cash*(_xlfn.NORM.INV(RAND(),cash_ave,cash_std))+(H1704-I$24)))</f>
        <v/>
      </c>
      <c r="J1704" s="156">
        <f>IF((I1704&lt;=0),0,((I1704-J$24)*Stock*(_xlfn.NORM.INV(RAND(),stock_ave,stock_std))+(I1704-J$24)*Bonds*(_xlfn.NORM.INV(RAND(),bond_ave,bond_std))+(I1704-J$24)*cash*(_xlfn.NORM.INV(RAND(),cash_ave,cash_std))+(I1704-J$24)))</f>
        <v/>
      </c>
      <c r="K1704" s="156">
        <f>IF((J1704&lt;=0),0,((J1704-K$24)*Stock*(_xlfn.NORM.INV(RAND(),stock_ave,stock_std))+(J1704-K$24)*Bonds*(_xlfn.NORM.INV(RAND(),bond_ave,bond_std))+(J1704-K$24)*cash*(_xlfn.NORM.INV(RAND(),cash_ave,cash_std))+(J1704-K$24)))</f>
        <v/>
      </c>
      <c r="L1704" s="156">
        <f>IF((K1704&lt;=0),0,((K1704-L$24)*Stock*(_xlfn.NORM.INV(RAND(),stock_ave,stock_std))+(K1704-L$24)*Bonds*(_xlfn.NORM.INV(RAND(),bond_ave,bond_std))+(K1704-L$24)*cash*(_xlfn.NORM.INV(RAND(),cash_ave,cash_std))+(K1704-L$24)))</f>
        <v/>
      </c>
      <c r="M1704" s="156">
        <f>IF((L1704&lt;=0),0,((L1704-M$24)*Stock*(_xlfn.NORM.INV(RAND(),stock_ave,stock_std))+(L1704-M$24)*Bonds*(_xlfn.NORM.INV(RAND(),bond_ave,bond_std))+(L1704-M$24)*cash*(_xlfn.NORM.INV(RAND(),cash_ave,cash_std))+(L1704-M$24)))</f>
        <v/>
      </c>
      <c r="N1704" s="156">
        <f>IF((M1704&lt;=0),0,((M1704-N$24)*Stock*(_xlfn.NORM.INV(RAND(),stock_ave,stock_std))+(M1704-N$24)*Bonds*(_xlfn.NORM.INV(RAND(),bond_ave,bond_std))+(M1704-N$24)*cash*(_xlfn.NORM.INV(RAND(),cash_ave,cash_std))+(M1704-N$24)))</f>
        <v/>
      </c>
      <c r="O1704" s="156">
        <f>IF((N1704&lt;=0),0,((N1704-O$24)*Stock*(_xlfn.NORM.INV(RAND(),stock_ave,stock_std))+(N1704-O$24)*Bonds*(_xlfn.NORM.INV(RAND(),bond_ave,bond_std))+(N1704-O$24)*cash*(_xlfn.NORM.INV(RAND(),cash_ave,cash_std))+(N1704-O$24)))</f>
        <v/>
      </c>
      <c r="P1704" s="156">
        <f>IF((O1704&lt;=0),0,((O1704-P$24)*Stock*(_xlfn.NORM.INV(RAND(),stock_ave,stock_std))+(O1704-P$24)*Bonds*(_xlfn.NORM.INV(RAND(),bond_ave,bond_std))+(O1704-P$24)*cash*(_xlfn.NORM.INV(RAND(),cash_ave,cash_std))+(O1704-P$24)))</f>
        <v/>
      </c>
      <c r="Q1704" s="156">
        <f>IF((P1704&lt;=0),0,((P1704-Q$24)*Stock*(_xlfn.NORM.INV(RAND(),stock_ave,stock_std))+(P1704-Q$24)*Bonds*(_xlfn.NORM.INV(RAND(),bond_ave,bond_std))+(P1704-Q$24)*cash*(_xlfn.NORM.INV(RAND(),cash_ave,cash_std))+(P1704-Q$24)))</f>
        <v/>
      </c>
      <c r="R1704" s="156">
        <f>IF((Q1704&lt;=0),0,((Q1704-R$24)*Stock*(_xlfn.NORM.INV(RAND(),stock_ave,stock_std))+(Q1704-R$24)*Bonds*(_xlfn.NORM.INV(RAND(),bond_ave,bond_std))+(Q1704-R$24)*cash*(_xlfn.NORM.INV(RAND(),cash_ave,cash_std))+(Q1704-R$24)))</f>
        <v/>
      </c>
      <c r="S1704" s="156">
        <f>IF((R1704&lt;=0),0,((R1704-S$24)*Stock*(_xlfn.NORM.INV(RAND(),stock_ave,stock_std))+(R1704-S$24)*Bonds*(_xlfn.NORM.INV(RAND(),bond_ave,bond_std))+(R1704-S$24)*cash*(_xlfn.NORM.INV(RAND(),cash_ave,cash_std))+(R1704-S$24)))</f>
        <v/>
      </c>
      <c r="T1704" s="156">
        <f>IF((S1704&lt;=0),0,((S1704-T$24)*Stock*(_xlfn.NORM.INV(RAND(),stock_ave,stock_std))+(S1704-T$24)*Bonds*(_xlfn.NORM.INV(RAND(),bond_ave,bond_std))+(S1704-T$24)*cash*(_xlfn.NORM.INV(RAND(),cash_ave,cash_std))+(S1704-T$24)))</f>
        <v/>
      </c>
      <c r="U1704" s="156">
        <f>IF((T1704&lt;=0),0,((T1704-U$24)*Stock*(_xlfn.NORM.INV(RAND(),stock_ave,stock_std))+(T1704-U$24)*Bonds*(_xlfn.NORM.INV(RAND(),bond_ave,bond_std))+(T1704-U$24)*cash*(_xlfn.NORM.INV(RAND(),cash_ave,cash_std))+(T1704-U$24)))</f>
        <v/>
      </c>
      <c r="V1704" s="156">
        <f>IF((U1704&lt;=0),0,((U1704-V$24)*Stock*(_xlfn.NORM.INV(RAND(),stock_ave,stock_std))+(U1704-V$24)*Bonds*(_xlfn.NORM.INV(RAND(),bond_ave,bond_std))+(U1704-V$24)*cash*(_xlfn.NORM.INV(RAND(),cash_ave,cash_std))+(U1704-V$24)))</f>
        <v/>
      </c>
      <c r="W1704" s="156">
        <f>IF((V1704&lt;=0),0,((V1704-W$24)*Stock*(_xlfn.NORM.INV(RAND(),stock_ave,stock_std))+(V1704-W$24)*Bonds*(_xlfn.NORM.INV(RAND(),bond_ave,bond_std))+(V1704-W$24)*cash*(_xlfn.NORM.INV(RAND(),cash_ave,cash_std))+(V1704-W$24)))</f>
        <v/>
      </c>
      <c r="X1704" s="156">
        <f>IF((W1704&lt;=0),0,((W1704-X$24)*Stock*(_xlfn.NORM.INV(RAND(),stock_ave,stock_std))+(W1704-X$24)*Bonds*(_xlfn.NORM.INV(RAND(),bond_ave,bond_std))+(W1704-X$24)*cash*(_xlfn.NORM.INV(RAND(),cash_ave,cash_std))+(W1704-X$24)))</f>
        <v/>
      </c>
      <c r="Y1704" s="156">
        <f>IF((X1704&lt;=0),0,((X1704-Y$24)*Stock*(_xlfn.NORM.INV(RAND(),stock_ave,stock_std))+(X1704-Y$24)*Bonds*(_xlfn.NORM.INV(RAND(),bond_ave,bond_std))+(X1704-Y$24)*cash*(_xlfn.NORM.INV(RAND(),cash_ave,cash_std))+(X1704-Y$24)))</f>
        <v/>
      </c>
      <c r="Z1704" s="156">
        <f>IF((Y1704&lt;=0),0,((Y1704-Z$24)*Stock*(_xlfn.NORM.INV(RAND(),stock_ave,stock_std))+(Y1704-Z$24)*Bonds*(_xlfn.NORM.INV(RAND(),bond_ave,bond_std))+(Y1704-Z$24)*cash*(_xlfn.NORM.INV(RAND(),cash_ave,cash_std))+(Y1704-Z$24)))</f>
        <v/>
      </c>
      <c r="AA1704" s="156">
        <f>IF((Z1704&lt;=0),0,((Z1704-AA$24)*Stock*(_xlfn.NORM.INV(RAND(),stock_ave,stock_std))+(Z1704-AA$24)*Bonds*(_xlfn.NORM.INV(RAND(),bond_ave,bond_std))+(Z1704-AA$24)*cash*(_xlfn.NORM.INV(RAND(),cash_ave,cash_std))+(Z1704-AA$24)))</f>
        <v/>
      </c>
      <c r="AB1704" s="156">
        <f>IF((AA1704&lt;=0),0,((AA1704-AB$24)*Stock*(_xlfn.NORM.INV(RAND(),stock_ave,stock_std))+(AA1704-AB$24)*Bonds*(_xlfn.NORM.INV(RAND(),bond_ave,bond_std))+(AA1704-AB$24)*cash*(_xlfn.NORM.INV(RAND(),cash_ave,cash_std))+(AA1704-AB$24)))</f>
        <v/>
      </c>
      <c r="AC1704" s="156">
        <f>IF((AB1704&lt;=0),0,((AB1704-AC$24)*Stock*(_xlfn.NORM.INV(RAND(),stock_ave,stock_std))+(AB1704-AC$24)*Bonds*(_xlfn.NORM.INV(RAND(),bond_ave,bond_std))+(AB1704-AC$24)*cash*(_xlfn.NORM.INV(RAND(),cash_ave,cash_std))+(AB1704-AC$24)))</f>
        <v/>
      </c>
      <c r="AD1704" s="156">
        <f>IF((AC1704&lt;=0),0,((AC1704-AD$24)*Stock*(_xlfn.NORM.INV(RAND(),stock_ave,stock_std))+(AC1704-AD$24)*Bonds*(_xlfn.NORM.INV(RAND(),bond_ave,bond_std))+(AC1704-AD$24)*cash*(_xlfn.NORM.INV(RAND(),cash_ave,cash_std))+(AC1704-AD$24)))</f>
        <v/>
      </c>
      <c r="AE1704" s="156">
        <f>IF((AD1704&lt;=0),0,((AD1704-AE$24)*Stock*(_xlfn.NORM.INV(RAND(),stock_ave,stock_std))+(AD1704-AE$24)*Bonds*(_xlfn.NORM.INV(RAND(),bond_ave,bond_std))+(AD1704-AE$24)*cash*(_xlfn.NORM.INV(RAND(),cash_ave,cash_std))+(AD1704-AE$24)))</f>
        <v/>
      </c>
      <c r="AF1704" s="156">
        <f>IF((AE1704&lt;=0),0,((AE1704-AF$24)*Stock*(_xlfn.NORM.INV(RAND(),stock_ave,stock_std))+(AE1704-AF$24)*Bonds*(_xlfn.NORM.INV(RAND(),bond_ave,bond_std))+(AE1704-AF$24)*cash*(_xlfn.NORM.INV(RAND(),cash_ave,cash_std))+(AE1704-AF$24)))</f>
        <v/>
      </c>
      <c r="AG1704" s="156">
        <f>IF((AF1704&lt;=0),0,((AF1704-AG$24)*Stock*(_xlfn.NORM.INV(RAND(),stock_ave,stock_std))+(AF1704-AG$24)*Bonds*(_xlfn.NORM.INV(RAND(),bond_ave,bond_std))+(AF1704-AG$24)*cash*(_xlfn.NORM.INV(RAND(),cash_ave,cash_std))+(AF1704-AG$24)))</f>
        <v/>
      </c>
      <c r="AH1704" s="156">
        <f>IF((AG1704&lt;=0),0,((AG1704-AH$24)*Stock*(_xlfn.NORM.INV(RAND(),stock_ave,stock_std))+(AG1704-AH$24)*Bonds*(_xlfn.NORM.INV(RAND(),bond_ave,bond_std))+(AG1704-AH$24)*cash*(_xlfn.NORM.INV(RAND(),cash_ave,cash_std))+(AG1704-AH$24)))</f>
        <v/>
      </c>
      <c r="AI1704" s="156">
        <f>IF((AH1704&lt;=0),0,((AH1704-AI$24)*Stock*(_xlfn.NORM.INV(RAND(),stock_ave,stock_std))+(AH1704-AI$24)*Bonds*(_xlfn.NORM.INV(RAND(),bond_ave,bond_std))+(AH1704-AI$24)*cash*(_xlfn.NORM.INV(RAND(),cash_ave,cash_std))+(AH1704-AI$24)))</f>
        <v/>
      </c>
      <c r="AJ1704" s="156">
        <f>IF((AI1704&lt;=0),0,((AI1704-AJ$24)*Stock*(_xlfn.NORM.INV(RAND(),stock_ave,stock_std))+(AI1704-AJ$24)*Bonds*(_xlfn.NORM.INV(RAND(),bond_ave,bond_std))+(AI1704-AJ$24)*cash*(_xlfn.NORM.INV(RAND(),cash_ave,cash_std))+(AI1704-AJ$24)))</f>
        <v/>
      </c>
      <c r="AK1704" s="156">
        <f>IF((AJ1704&lt;=0),0,((AJ1704-AK$24)*Stock*(_xlfn.NORM.INV(RAND(),stock_ave,stock_std))+(AJ1704-AK$24)*Bonds*(_xlfn.NORM.INV(RAND(),bond_ave,bond_std))+(AJ1704-AK$24)*cash*(_xlfn.NORM.INV(RAND(),cash_ave,cash_std))+(AJ1704-AK$24)))</f>
        <v/>
      </c>
      <c r="AL1704" s="156">
        <f>IF((AK1704&lt;=0),0,((AK1704-AL$24)*Stock*(_xlfn.NORM.INV(RAND(),stock_ave,stock_std))+(AK1704-AL$24)*Bonds*(_xlfn.NORM.INV(RAND(),bond_ave,bond_std))+(AK1704-AL$24)*cash*(_xlfn.NORM.INV(RAND(),cash_ave,cash_std))+(AK1704-AL$24)))</f>
        <v/>
      </c>
      <c r="AM1704" s="156">
        <f>IF((AL1704&lt;=0),0,((AL1704-AM$24)*Stock*(_xlfn.NORM.INV(RAND(),stock_ave,stock_std))+(AL1704-AM$24)*Bonds*(_xlfn.NORM.INV(RAND(),bond_ave,bond_std))+(AL1704-AM$24)*cash*(_xlfn.NORM.INV(RAND(),cash_ave,cash_std))+(AL1704-AM$24)))</f>
        <v/>
      </c>
      <c r="AN1704" s="156">
        <f>IF((AM1704&lt;=0),0,((AM1704-AN$24)*Stock*(_xlfn.NORM.INV(RAND(),stock_ave,stock_std))+(AM1704-AN$24)*Bonds*(_xlfn.NORM.INV(RAND(),bond_ave,bond_std))+(AM1704-AN$24)*cash*(_xlfn.NORM.INV(RAND(),cash_ave,cash_std))+(AM1704-AN$24)))</f>
        <v/>
      </c>
      <c r="AO1704" s="156">
        <f>IF((AN1704&lt;=0),0,((AN1704-AO$24)*Stock*(_xlfn.NORM.INV(RAND(),stock_ave,stock_std))+(AN1704-AO$24)*Bonds*(_xlfn.NORM.INV(RAND(),bond_ave,bond_std))+(AN1704-AO$24)*cash*(_xlfn.NORM.INV(RAND(),cash_ave,cash_std))+(AN1704-AO$24)))</f>
        <v/>
      </c>
      <c r="AP1704" s="156">
        <f>IF((AO1704&lt;=0),0,((AO1704-AP$24)*Stock*(_xlfn.NORM.INV(RAND(),stock_ave,stock_std))+(AO1704-AP$24)*Bonds*(_xlfn.NORM.INV(RAND(),bond_ave,bond_std))+(AO1704-AP$24)*cash*(_xlfn.NORM.INV(RAND(),cash_ave,cash_std))+(AO1704-AP$24)))</f>
        <v/>
      </c>
      <c r="AQ1704" s="156">
        <f>IF((AP1704&lt;=0),0,((AP1704-AQ$24)*Stock*(_xlfn.NORM.INV(RAND(),stock_ave,stock_std))+(AP1704-AQ$24)*Bonds*(_xlfn.NORM.INV(RAND(),bond_ave,bond_std))+(AP1704-AQ$24)*cash*(_xlfn.NORM.INV(RAND(),cash_ave,cash_std))+(AP1704-AQ$24)))</f>
        <v/>
      </c>
      <c r="AR1704" s="156">
        <f>IF((AQ1704&lt;=0),0,((AQ1704-AR$24)*Stock*(_xlfn.NORM.INV(RAND(),stock_ave,stock_std))+(AQ1704-AR$24)*Bonds*(_xlfn.NORM.INV(RAND(),bond_ave,bond_std))+(AQ1704-AR$24)*cash*(_xlfn.NORM.INV(RAND(),cash_ave,cash_std))+(AQ1704-AR$24)))</f>
        <v/>
      </c>
      <c r="AS1704" s="156">
        <f>IF((AR1704&lt;=0),0,((AR1704-AS$24)*Stock*(_xlfn.NORM.INV(RAND(),stock_ave,stock_std))+(AR1704-AS$24)*Bonds*(_xlfn.NORM.INV(RAND(),bond_ave,bond_std))+(AR1704-AS$24)*cash*(_xlfn.NORM.INV(RAND(),cash_ave,cash_std))+(AR1704-AS$24)))</f>
        <v/>
      </c>
      <c r="AT1704" s="156">
        <f>IF((AS1704&lt;=0),0,((AS1704-AT$24)*Stock*(_xlfn.NORM.INV(RAND(),stock_ave,stock_std))+(AS1704-AT$24)*Bonds*(_xlfn.NORM.INV(RAND(),bond_ave,bond_std))+(AS1704-AT$24)*cash*(_xlfn.NORM.INV(RAND(),cash_ave,cash_std))+(AS1704-AT$24)))</f>
        <v/>
      </c>
      <c r="AU1704" s="156">
        <f>IF((AT1704&lt;=0),0,((AT1704-AU$24)*Stock*(_xlfn.NORM.INV(RAND(),stock_ave,stock_std))+(AT1704-AU$24)*Bonds*(_xlfn.NORM.INV(RAND(),bond_ave,bond_std))+(AT1704-AU$24)*cash*(_xlfn.NORM.INV(RAND(),cash_ave,cash_std))+(AT1704-AU$24)))</f>
        <v/>
      </c>
      <c r="AV1704" s="156">
        <f>IF((AU1704&lt;=0),0,((AU1704-AV$24)*Stock*(_xlfn.NORM.INV(RAND(),stock_ave,stock_std))+(AU1704-AV$24)*Bonds*(_xlfn.NORM.INV(RAND(),bond_ave,bond_std))+(AU1704-AV$24)*cash*(_xlfn.NORM.INV(RAND(),cash_ave,cash_std))+(AU1704-AV$24)))</f>
        <v/>
      </c>
      <c r="AW1704" s="156">
        <f>IF((AV1704&lt;=0),0,((AV1704-AW$24)*Stock*(_xlfn.NORM.INV(RAND(),stock_ave,stock_std))+(AV1704-AW$24)*Bonds*(_xlfn.NORM.INV(RAND(),bond_ave,bond_std))+(AV1704-AW$24)*cash*(_xlfn.NORM.INV(RAND(),cash_ave,cash_std))+(AV1704-AW$24)))</f>
        <v/>
      </c>
      <c r="AX1704" s="159" t="n"/>
      <c r="AY1704" s="159" t="n"/>
      <c r="AZ1704" s="159" t="n"/>
      <c r="BA1704" s="159" t="n"/>
      <c r="BB1704" s="159" t="n"/>
    </row>
    <row r="1705">
      <c r="C1705" s="147" t="n"/>
      <c r="D1705" s="61">
        <f>+D1704-IF(D$18&gt;74,(D1704/D$25)*$C$10)</f>
        <v/>
      </c>
      <c r="E1705" s="61">
        <f>+E1704-IF(E$18&gt;74,(E1704/E$25)*$C$10)</f>
        <v/>
      </c>
      <c r="F1705" s="61">
        <f>+F1704-IF(F$18&gt;74,(F1704/F$25)*$C$10)</f>
        <v/>
      </c>
      <c r="G1705" s="61">
        <f>+G1704-IF(G$18&gt;74,(G1704/G$25)*$C$10)</f>
        <v/>
      </c>
      <c r="H1705" s="61">
        <f>+H1704-IF(H$18&gt;74,(H1704/H$25)*$C$10)</f>
        <v/>
      </c>
      <c r="I1705" s="61">
        <f>+I1704-IF(I$18&gt;74,(I1704/I$25)*$C$10)</f>
        <v/>
      </c>
      <c r="J1705" s="61">
        <f>+J1704-IF(J$18&gt;74,(J1704/J$25)*$C$10)</f>
        <v/>
      </c>
      <c r="K1705" s="61">
        <f>+K1704-IF(K$18&gt;74,(K1704/K$25)*$C$10)</f>
        <v/>
      </c>
      <c r="L1705" s="61">
        <f>+L1704-IF(L$18&gt;74,(L1704/L$25)*$C$10)</f>
        <v/>
      </c>
      <c r="M1705" s="61">
        <f>+M1704-IF(M$18&gt;74,(M1704/M$25)*$C$10)</f>
        <v/>
      </c>
      <c r="N1705" s="61">
        <f>+N1704-IF(N$18&gt;74,(N1704/N$25)*$C$10)</f>
        <v/>
      </c>
      <c r="O1705" s="61">
        <f>+O1704-IF(O$18&gt;74,(O1704/O$25)*$C$10)</f>
        <v/>
      </c>
      <c r="P1705" s="61">
        <f>+P1704-IF(P$18&gt;74,(P1704/P$25)*$C$10)</f>
        <v/>
      </c>
      <c r="Q1705" s="61">
        <f>+Q1704-IF(Q$18&gt;74,(Q1704/Q$25)*$C$10)</f>
        <v/>
      </c>
      <c r="R1705" s="61">
        <f>+R1704-IF(R$18&gt;74,(R1704/R$25)*$C$10)</f>
        <v/>
      </c>
      <c r="S1705" s="61">
        <f>+S1704-IF(S$18&gt;74,(S1704/S$25)*$C$10)</f>
        <v/>
      </c>
      <c r="T1705" s="61">
        <f>+T1704-IF(T$18&gt;74,(T1704/T$25)*$C$10)</f>
        <v/>
      </c>
      <c r="U1705" s="61">
        <f>+U1704-IF(U$18&gt;74,(U1704/U$25)*$C$10)</f>
        <v/>
      </c>
      <c r="V1705" s="61">
        <f>+V1704-IF(V$18&gt;74,(V1704/V$25)*$C$10)</f>
        <v/>
      </c>
      <c r="W1705" s="61">
        <f>+W1704-IF(W$18&gt;74,(W1704/W$25)*$C$10)</f>
        <v/>
      </c>
      <c r="X1705" s="61">
        <f>+X1704-IF(X$18&gt;74,(X1704/X$25)*$C$10)</f>
        <v/>
      </c>
      <c r="Y1705" s="61">
        <f>+Y1704-IF(Y$18&gt;74,(Y1704/Y$25)*$C$10)</f>
        <v/>
      </c>
      <c r="Z1705" s="61">
        <f>+Z1704-IF(Z$18&gt;74,(Z1704/Z$25)*$C$10)</f>
        <v/>
      </c>
      <c r="AA1705" s="61">
        <f>+AA1704-IF(AA$18&gt;74,(AA1704/AA$25)*$C$10)</f>
        <v/>
      </c>
      <c r="AB1705" s="61">
        <f>+AB1704-IF(AB$18&gt;74,(AB1704/AB$25)*$C$10)</f>
        <v/>
      </c>
      <c r="AC1705" s="61">
        <f>+AC1704-IF(AC$18&gt;74,(AC1704/AC$25)*$C$10)</f>
        <v/>
      </c>
      <c r="AD1705" s="61">
        <f>+AD1704-IF(AD$18&gt;74,(AD1704/AD$25)*$C$10)</f>
        <v/>
      </c>
      <c r="AE1705" s="61">
        <f>+AE1704-IF(AE$18&gt;74,(AE1704/AE$25)*$C$10)</f>
        <v/>
      </c>
      <c r="AF1705" s="61">
        <f>+AF1704-IF(AF$18&gt;74,(AF1704/AF$25)*$C$10)</f>
        <v/>
      </c>
      <c r="AG1705" s="61">
        <f>+AG1704-IF(AG$18&gt;74,(AG1704/AG$25)*$C$10)</f>
        <v/>
      </c>
      <c r="AH1705" s="61">
        <f>+AH1704-IF(AH$18&gt;74,(AH1704/AH$25)*$C$10)</f>
        <v/>
      </c>
      <c r="AI1705" s="61">
        <f>+AI1704-IF(AI$18&gt;74,(AI1704/AI$25)*$C$10)</f>
        <v/>
      </c>
      <c r="AJ1705" s="61">
        <f>+AJ1704-IF(AJ$18&gt;74,(AJ1704/AJ$25)*$C$10)</f>
        <v/>
      </c>
      <c r="AK1705" s="61">
        <f>+AK1704-IF(AK$18&gt;74,(AK1704/AK$25)*$C$10)</f>
        <v/>
      </c>
      <c r="AL1705" s="61">
        <f>+AL1704-IF(AL$18&gt;74,(AL1704/AL$25)*$C$10)</f>
        <v/>
      </c>
      <c r="AM1705" s="61">
        <f>+AM1704-IF(AM$18&gt;74,(AM1704/AM$25)*$C$10)</f>
        <v/>
      </c>
      <c r="AN1705" s="61">
        <f>+AN1704-IF(AN$18&gt;74,(AN1704/AN$25)*$C$10)</f>
        <v/>
      </c>
      <c r="AO1705" s="61">
        <f>+AO1704-IF(AO$18&gt;74,(AO1704/AO$25)*$C$10)</f>
        <v/>
      </c>
      <c r="AP1705" s="61">
        <f>+AP1704-IF(AP$18&gt;74,(AP1704/AP$25)*$C$10)</f>
        <v/>
      </c>
      <c r="AQ1705" s="61">
        <f>+AQ1704-IF(AQ$18&gt;74,(AQ1704/AQ$25)*$C$10)</f>
        <v/>
      </c>
      <c r="AR1705" s="61">
        <f>+AR1704-IF(AR$18&gt;74,(AR1704/AR$25)*$C$10)</f>
        <v/>
      </c>
      <c r="AS1705" s="61">
        <f>+AS1704-IF(AS$18&gt;74,(AS1704/AS$25)*$C$10)</f>
        <v/>
      </c>
      <c r="AT1705" s="61">
        <f>+AT1704-IF(AT$18&gt;74,(AT1704/AT$25)*$C$10)</f>
        <v/>
      </c>
      <c r="AU1705" s="61">
        <f>+AU1704-IF(AU$18&gt;74,(AU1704/AU$25)*$C$10)</f>
        <v/>
      </c>
      <c r="AV1705" s="61">
        <f>+AV1704-IF(AV$18&gt;74,(AV1704/AV$25)*$C$10)</f>
        <v/>
      </c>
      <c r="AW1705" s="61">
        <f>+AW1704-IF(AW$18&gt;74,(AW1704/AW$25)*$C$10)</f>
        <v/>
      </c>
      <c r="AX1705" s="35">
        <f>IF(AW1705&gt;0,1,0)</f>
        <v/>
      </c>
      <c r="AY1705" s="35">
        <f>IF(AL1705&gt;0,1,0)</f>
        <v/>
      </c>
      <c r="AZ1705" s="35">
        <f>IF(AG1705&gt;0,1,0)</f>
        <v/>
      </c>
      <c r="BA1705" s="35">
        <f>IF(AB1705&gt;0,1,0)</f>
        <v/>
      </c>
      <c r="BB1705" s="35">
        <f>IF(W1705&gt;0,1,0)</f>
        <v/>
      </c>
    </row>
    <row r="1706">
      <c r="B1706" s="154" t="inlineStr">
        <is>
          <t>trial 840</t>
        </is>
      </c>
      <c r="C1706" s="155">
        <f>+start-C1703</f>
        <v/>
      </c>
      <c r="D1706" s="156">
        <f>IF((C1706&lt;=0),0,((C1706-D$24)*Stock*(_xlfn.NORM.INV(RAND(),stock_ave,stock_std))+(C1706-D$24)*Bonds*(_xlfn.NORM.INV(RAND(),bond_ave,bond_std))+(C1706-D$24)*cash*(_xlfn.NORM.INV(RAND(),cash_ave,cash_std))+(C1706-D$24)))</f>
        <v/>
      </c>
      <c r="E1706" s="156">
        <f>IF((D1706&lt;=0),0,((D1706-E$24)*Stock*(_xlfn.NORM.INV(RAND(),stock_ave,stock_std))+(D1706-E$24)*Bonds*(_xlfn.NORM.INV(RAND(),bond_ave,bond_std))+(D1706-E$24)*cash*(_xlfn.NORM.INV(RAND(),cash_ave,cash_std))+(D1706-E$24)))</f>
        <v/>
      </c>
      <c r="F1706" s="156">
        <f>IF((E1706&lt;=0),0,((E1706-F$24)*Stock*(_xlfn.NORM.INV(RAND(),stock_ave,stock_std))+(E1706-F$24)*Bonds*(_xlfn.NORM.INV(RAND(),bond_ave,bond_std))+(E1706-F$24)*cash*(_xlfn.NORM.INV(RAND(),cash_ave,cash_std))+(E1706-F$24)))</f>
        <v/>
      </c>
      <c r="G1706" s="156">
        <f>IF((F1706&lt;=0),0,((F1706-G$24)*Stock*(_xlfn.NORM.INV(RAND(),stock_ave,stock_std))+(F1706-G$24)*Bonds*(_xlfn.NORM.INV(RAND(),bond_ave,bond_std))+(F1706-G$24)*cash*(_xlfn.NORM.INV(RAND(),cash_ave,cash_std))+(F1706-G$24)))</f>
        <v/>
      </c>
      <c r="H1706" s="156">
        <f>IF((G1706&lt;=0),0,((G1706-H$24)*Stock*(_xlfn.NORM.INV(RAND(),stock_ave,stock_std))+(G1706-H$24)*Bonds*(_xlfn.NORM.INV(RAND(),bond_ave,bond_std))+(G1706-H$24)*cash*(_xlfn.NORM.INV(RAND(),cash_ave,cash_std))+(G1706-H$24)))</f>
        <v/>
      </c>
      <c r="I1706" s="156">
        <f>IF((H1706&lt;=0),0,((H1706-I$24)*Stock*(_xlfn.NORM.INV(RAND(),stock_ave,stock_std))+(H1706-I$24)*Bonds*(_xlfn.NORM.INV(RAND(),bond_ave,bond_std))+(H1706-I$24)*cash*(_xlfn.NORM.INV(RAND(),cash_ave,cash_std))+(H1706-I$24)))</f>
        <v/>
      </c>
      <c r="J1706" s="156">
        <f>IF((I1706&lt;=0),0,((I1706-J$24)*Stock*(_xlfn.NORM.INV(RAND(),stock_ave,stock_std))+(I1706-J$24)*Bonds*(_xlfn.NORM.INV(RAND(),bond_ave,bond_std))+(I1706-J$24)*cash*(_xlfn.NORM.INV(RAND(),cash_ave,cash_std))+(I1706-J$24)))</f>
        <v/>
      </c>
      <c r="K1706" s="156">
        <f>IF((J1706&lt;=0),0,((J1706-K$24)*Stock*(_xlfn.NORM.INV(RAND(),stock_ave,stock_std))+(J1706-K$24)*Bonds*(_xlfn.NORM.INV(RAND(),bond_ave,bond_std))+(J1706-K$24)*cash*(_xlfn.NORM.INV(RAND(),cash_ave,cash_std))+(J1706-K$24)))</f>
        <v/>
      </c>
      <c r="L1706" s="156">
        <f>IF((K1706&lt;=0),0,((K1706-L$24)*Stock*(_xlfn.NORM.INV(RAND(),stock_ave,stock_std))+(K1706-L$24)*Bonds*(_xlfn.NORM.INV(RAND(),bond_ave,bond_std))+(K1706-L$24)*cash*(_xlfn.NORM.INV(RAND(),cash_ave,cash_std))+(K1706-L$24)))</f>
        <v/>
      </c>
      <c r="M1706" s="156">
        <f>IF((L1706&lt;=0),0,((L1706-M$24)*Stock*(_xlfn.NORM.INV(RAND(),stock_ave,stock_std))+(L1706-M$24)*Bonds*(_xlfn.NORM.INV(RAND(),bond_ave,bond_std))+(L1706-M$24)*cash*(_xlfn.NORM.INV(RAND(),cash_ave,cash_std))+(L1706-M$24)))</f>
        <v/>
      </c>
      <c r="N1706" s="156">
        <f>IF((M1706&lt;=0),0,((M1706-N$24)*Stock*(_xlfn.NORM.INV(RAND(),stock_ave,stock_std))+(M1706-N$24)*Bonds*(_xlfn.NORM.INV(RAND(),bond_ave,bond_std))+(M1706-N$24)*cash*(_xlfn.NORM.INV(RAND(),cash_ave,cash_std))+(M1706-N$24)))</f>
        <v/>
      </c>
      <c r="O1706" s="156">
        <f>IF((N1706&lt;=0),0,((N1706-O$24)*Stock*(_xlfn.NORM.INV(RAND(),stock_ave,stock_std))+(N1706-O$24)*Bonds*(_xlfn.NORM.INV(RAND(),bond_ave,bond_std))+(N1706-O$24)*cash*(_xlfn.NORM.INV(RAND(),cash_ave,cash_std))+(N1706-O$24)))</f>
        <v/>
      </c>
      <c r="P1706" s="156">
        <f>IF((O1706&lt;=0),0,((O1706-P$24)*Stock*(_xlfn.NORM.INV(RAND(),stock_ave,stock_std))+(O1706-P$24)*Bonds*(_xlfn.NORM.INV(RAND(),bond_ave,bond_std))+(O1706-P$24)*cash*(_xlfn.NORM.INV(RAND(),cash_ave,cash_std))+(O1706-P$24)))</f>
        <v/>
      </c>
      <c r="Q1706" s="156">
        <f>IF((P1706&lt;=0),0,((P1706-Q$24)*Stock*(_xlfn.NORM.INV(RAND(),stock_ave,stock_std))+(P1706-Q$24)*Bonds*(_xlfn.NORM.INV(RAND(),bond_ave,bond_std))+(P1706-Q$24)*cash*(_xlfn.NORM.INV(RAND(),cash_ave,cash_std))+(P1706-Q$24)))</f>
        <v/>
      </c>
      <c r="R1706" s="156">
        <f>IF((Q1706&lt;=0),0,((Q1706-R$24)*Stock*(_xlfn.NORM.INV(RAND(),stock_ave,stock_std))+(Q1706-R$24)*Bonds*(_xlfn.NORM.INV(RAND(),bond_ave,bond_std))+(Q1706-R$24)*cash*(_xlfn.NORM.INV(RAND(),cash_ave,cash_std))+(Q1706-R$24)))</f>
        <v/>
      </c>
      <c r="S1706" s="156">
        <f>IF((R1706&lt;=0),0,((R1706-S$24)*Stock*(_xlfn.NORM.INV(RAND(),stock_ave,stock_std))+(R1706-S$24)*Bonds*(_xlfn.NORM.INV(RAND(),bond_ave,bond_std))+(R1706-S$24)*cash*(_xlfn.NORM.INV(RAND(),cash_ave,cash_std))+(R1706-S$24)))</f>
        <v/>
      </c>
      <c r="T1706" s="156">
        <f>IF((S1706&lt;=0),0,((S1706-T$24)*Stock*(_xlfn.NORM.INV(RAND(),stock_ave,stock_std))+(S1706-T$24)*Bonds*(_xlfn.NORM.INV(RAND(),bond_ave,bond_std))+(S1706-T$24)*cash*(_xlfn.NORM.INV(RAND(),cash_ave,cash_std))+(S1706-T$24)))</f>
        <v/>
      </c>
      <c r="U1706" s="156">
        <f>IF((T1706&lt;=0),0,((T1706-U$24)*Stock*(_xlfn.NORM.INV(RAND(),stock_ave,stock_std))+(T1706-U$24)*Bonds*(_xlfn.NORM.INV(RAND(),bond_ave,bond_std))+(T1706-U$24)*cash*(_xlfn.NORM.INV(RAND(),cash_ave,cash_std))+(T1706-U$24)))</f>
        <v/>
      </c>
      <c r="V1706" s="156">
        <f>IF((U1706&lt;=0),0,((U1706-V$24)*Stock*(_xlfn.NORM.INV(RAND(),stock_ave,stock_std))+(U1706-V$24)*Bonds*(_xlfn.NORM.INV(RAND(),bond_ave,bond_std))+(U1706-V$24)*cash*(_xlfn.NORM.INV(RAND(),cash_ave,cash_std))+(U1706-V$24)))</f>
        <v/>
      </c>
      <c r="W1706" s="156">
        <f>IF((V1706&lt;=0),0,((V1706-W$24)*Stock*(_xlfn.NORM.INV(RAND(),stock_ave,stock_std))+(V1706-W$24)*Bonds*(_xlfn.NORM.INV(RAND(),bond_ave,bond_std))+(V1706-W$24)*cash*(_xlfn.NORM.INV(RAND(),cash_ave,cash_std))+(V1706-W$24)))</f>
        <v/>
      </c>
      <c r="X1706" s="156">
        <f>IF((W1706&lt;=0),0,((W1706-X$24)*Stock*(_xlfn.NORM.INV(RAND(),stock_ave,stock_std))+(W1706-X$24)*Bonds*(_xlfn.NORM.INV(RAND(),bond_ave,bond_std))+(W1706-X$24)*cash*(_xlfn.NORM.INV(RAND(),cash_ave,cash_std))+(W1706-X$24)))</f>
        <v/>
      </c>
      <c r="Y1706" s="156">
        <f>IF((X1706&lt;=0),0,((X1706-Y$24)*Stock*(_xlfn.NORM.INV(RAND(),stock_ave,stock_std))+(X1706-Y$24)*Bonds*(_xlfn.NORM.INV(RAND(),bond_ave,bond_std))+(X1706-Y$24)*cash*(_xlfn.NORM.INV(RAND(),cash_ave,cash_std))+(X1706-Y$24)))</f>
        <v/>
      </c>
      <c r="Z1706" s="156">
        <f>IF((Y1706&lt;=0),0,((Y1706-Z$24)*Stock*(_xlfn.NORM.INV(RAND(),stock_ave,stock_std))+(Y1706-Z$24)*Bonds*(_xlfn.NORM.INV(RAND(),bond_ave,bond_std))+(Y1706-Z$24)*cash*(_xlfn.NORM.INV(RAND(),cash_ave,cash_std))+(Y1706-Z$24)))</f>
        <v/>
      </c>
      <c r="AA1706" s="156">
        <f>IF((Z1706&lt;=0),0,((Z1706-AA$24)*Stock*(_xlfn.NORM.INV(RAND(),stock_ave,stock_std))+(Z1706-AA$24)*Bonds*(_xlfn.NORM.INV(RAND(),bond_ave,bond_std))+(Z1706-AA$24)*cash*(_xlfn.NORM.INV(RAND(),cash_ave,cash_std))+(Z1706-AA$24)))</f>
        <v/>
      </c>
      <c r="AB1706" s="156">
        <f>IF((AA1706&lt;=0),0,((AA1706-AB$24)*Stock*(_xlfn.NORM.INV(RAND(),stock_ave,stock_std))+(AA1706-AB$24)*Bonds*(_xlfn.NORM.INV(RAND(),bond_ave,bond_std))+(AA1706-AB$24)*cash*(_xlfn.NORM.INV(RAND(),cash_ave,cash_std))+(AA1706-AB$24)))</f>
        <v/>
      </c>
      <c r="AC1706" s="156">
        <f>IF((AB1706&lt;=0),0,((AB1706-AC$24)*Stock*(_xlfn.NORM.INV(RAND(),stock_ave,stock_std))+(AB1706-AC$24)*Bonds*(_xlfn.NORM.INV(RAND(),bond_ave,bond_std))+(AB1706-AC$24)*cash*(_xlfn.NORM.INV(RAND(),cash_ave,cash_std))+(AB1706-AC$24)))</f>
        <v/>
      </c>
      <c r="AD1706" s="156">
        <f>IF((AC1706&lt;=0),0,((AC1706-AD$24)*Stock*(_xlfn.NORM.INV(RAND(),stock_ave,stock_std))+(AC1706-AD$24)*Bonds*(_xlfn.NORM.INV(RAND(),bond_ave,bond_std))+(AC1706-AD$24)*cash*(_xlfn.NORM.INV(RAND(),cash_ave,cash_std))+(AC1706-AD$24)))</f>
        <v/>
      </c>
      <c r="AE1706" s="156">
        <f>IF((AD1706&lt;=0),0,((AD1706-AE$24)*Stock*(_xlfn.NORM.INV(RAND(),stock_ave,stock_std))+(AD1706-AE$24)*Bonds*(_xlfn.NORM.INV(RAND(),bond_ave,bond_std))+(AD1706-AE$24)*cash*(_xlfn.NORM.INV(RAND(),cash_ave,cash_std))+(AD1706-AE$24)))</f>
        <v/>
      </c>
      <c r="AF1706" s="156">
        <f>IF((AE1706&lt;=0),0,((AE1706-AF$24)*Stock*(_xlfn.NORM.INV(RAND(),stock_ave,stock_std))+(AE1706-AF$24)*Bonds*(_xlfn.NORM.INV(RAND(),bond_ave,bond_std))+(AE1706-AF$24)*cash*(_xlfn.NORM.INV(RAND(),cash_ave,cash_std))+(AE1706-AF$24)))</f>
        <v/>
      </c>
      <c r="AG1706" s="156">
        <f>IF((AF1706&lt;=0),0,((AF1706-AG$24)*Stock*(_xlfn.NORM.INV(RAND(),stock_ave,stock_std))+(AF1706-AG$24)*Bonds*(_xlfn.NORM.INV(RAND(),bond_ave,bond_std))+(AF1706-AG$24)*cash*(_xlfn.NORM.INV(RAND(),cash_ave,cash_std))+(AF1706-AG$24)))</f>
        <v/>
      </c>
      <c r="AH1706" s="156">
        <f>IF((AG1706&lt;=0),0,((AG1706-AH$24)*Stock*(_xlfn.NORM.INV(RAND(),stock_ave,stock_std))+(AG1706-AH$24)*Bonds*(_xlfn.NORM.INV(RAND(),bond_ave,bond_std))+(AG1706-AH$24)*cash*(_xlfn.NORM.INV(RAND(),cash_ave,cash_std))+(AG1706-AH$24)))</f>
        <v/>
      </c>
      <c r="AI1706" s="156">
        <f>IF((AH1706&lt;=0),0,((AH1706-AI$24)*Stock*(_xlfn.NORM.INV(RAND(),stock_ave,stock_std))+(AH1706-AI$24)*Bonds*(_xlfn.NORM.INV(RAND(),bond_ave,bond_std))+(AH1706-AI$24)*cash*(_xlfn.NORM.INV(RAND(),cash_ave,cash_std))+(AH1706-AI$24)))</f>
        <v/>
      </c>
      <c r="AJ1706" s="156">
        <f>IF((AI1706&lt;=0),0,((AI1706-AJ$24)*Stock*(_xlfn.NORM.INV(RAND(),stock_ave,stock_std))+(AI1706-AJ$24)*Bonds*(_xlfn.NORM.INV(RAND(),bond_ave,bond_std))+(AI1706-AJ$24)*cash*(_xlfn.NORM.INV(RAND(),cash_ave,cash_std))+(AI1706-AJ$24)))</f>
        <v/>
      </c>
      <c r="AK1706" s="156">
        <f>IF((AJ1706&lt;=0),0,((AJ1706-AK$24)*Stock*(_xlfn.NORM.INV(RAND(),stock_ave,stock_std))+(AJ1706-AK$24)*Bonds*(_xlfn.NORM.INV(RAND(),bond_ave,bond_std))+(AJ1706-AK$24)*cash*(_xlfn.NORM.INV(RAND(),cash_ave,cash_std))+(AJ1706-AK$24)))</f>
        <v/>
      </c>
      <c r="AL1706" s="156">
        <f>IF((AK1706&lt;=0),0,((AK1706-AL$24)*Stock*(_xlfn.NORM.INV(RAND(),stock_ave,stock_std))+(AK1706-AL$24)*Bonds*(_xlfn.NORM.INV(RAND(),bond_ave,bond_std))+(AK1706-AL$24)*cash*(_xlfn.NORM.INV(RAND(),cash_ave,cash_std))+(AK1706-AL$24)))</f>
        <v/>
      </c>
      <c r="AM1706" s="156">
        <f>IF((AL1706&lt;=0),0,((AL1706-AM$24)*Stock*(_xlfn.NORM.INV(RAND(),stock_ave,stock_std))+(AL1706-AM$24)*Bonds*(_xlfn.NORM.INV(RAND(),bond_ave,bond_std))+(AL1706-AM$24)*cash*(_xlfn.NORM.INV(RAND(),cash_ave,cash_std))+(AL1706-AM$24)))</f>
        <v/>
      </c>
      <c r="AN1706" s="156">
        <f>IF((AM1706&lt;=0),0,((AM1706-AN$24)*Stock*(_xlfn.NORM.INV(RAND(),stock_ave,stock_std))+(AM1706-AN$24)*Bonds*(_xlfn.NORM.INV(RAND(),bond_ave,bond_std))+(AM1706-AN$24)*cash*(_xlfn.NORM.INV(RAND(),cash_ave,cash_std))+(AM1706-AN$24)))</f>
        <v/>
      </c>
      <c r="AO1706" s="156">
        <f>IF((AN1706&lt;=0),0,((AN1706-AO$24)*Stock*(_xlfn.NORM.INV(RAND(),stock_ave,stock_std))+(AN1706-AO$24)*Bonds*(_xlfn.NORM.INV(RAND(),bond_ave,bond_std))+(AN1706-AO$24)*cash*(_xlfn.NORM.INV(RAND(),cash_ave,cash_std))+(AN1706-AO$24)))</f>
        <v/>
      </c>
      <c r="AP1706" s="156">
        <f>IF((AO1706&lt;=0),0,((AO1706-AP$24)*Stock*(_xlfn.NORM.INV(RAND(),stock_ave,stock_std))+(AO1706-AP$24)*Bonds*(_xlfn.NORM.INV(RAND(),bond_ave,bond_std))+(AO1706-AP$24)*cash*(_xlfn.NORM.INV(RAND(),cash_ave,cash_std))+(AO1706-AP$24)))</f>
        <v/>
      </c>
      <c r="AQ1706" s="156">
        <f>IF((AP1706&lt;=0),0,((AP1706-AQ$24)*Stock*(_xlfn.NORM.INV(RAND(),stock_ave,stock_std))+(AP1706-AQ$24)*Bonds*(_xlfn.NORM.INV(RAND(),bond_ave,bond_std))+(AP1706-AQ$24)*cash*(_xlfn.NORM.INV(RAND(),cash_ave,cash_std))+(AP1706-AQ$24)))</f>
        <v/>
      </c>
      <c r="AR1706" s="156">
        <f>IF((AQ1706&lt;=0),0,((AQ1706-AR$24)*Stock*(_xlfn.NORM.INV(RAND(),stock_ave,stock_std))+(AQ1706-AR$24)*Bonds*(_xlfn.NORM.INV(RAND(),bond_ave,bond_std))+(AQ1706-AR$24)*cash*(_xlfn.NORM.INV(RAND(),cash_ave,cash_std))+(AQ1706-AR$24)))</f>
        <v/>
      </c>
      <c r="AS1706" s="156">
        <f>IF((AR1706&lt;=0),0,((AR1706-AS$24)*Stock*(_xlfn.NORM.INV(RAND(),stock_ave,stock_std))+(AR1706-AS$24)*Bonds*(_xlfn.NORM.INV(RAND(),bond_ave,bond_std))+(AR1706-AS$24)*cash*(_xlfn.NORM.INV(RAND(),cash_ave,cash_std))+(AR1706-AS$24)))</f>
        <v/>
      </c>
      <c r="AT1706" s="156">
        <f>IF((AS1706&lt;=0),0,((AS1706-AT$24)*Stock*(_xlfn.NORM.INV(RAND(),stock_ave,stock_std))+(AS1706-AT$24)*Bonds*(_xlfn.NORM.INV(RAND(),bond_ave,bond_std))+(AS1706-AT$24)*cash*(_xlfn.NORM.INV(RAND(),cash_ave,cash_std))+(AS1706-AT$24)))</f>
        <v/>
      </c>
      <c r="AU1706" s="156">
        <f>IF((AT1706&lt;=0),0,((AT1706-AU$24)*Stock*(_xlfn.NORM.INV(RAND(),stock_ave,stock_std))+(AT1706-AU$24)*Bonds*(_xlfn.NORM.INV(RAND(),bond_ave,bond_std))+(AT1706-AU$24)*cash*(_xlfn.NORM.INV(RAND(),cash_ave,cash_std))+(AT1706-AU$24)))</f>
        <v/>
      </c>
      <c r="AV1706" s="156">
        <f>IF((AU1706&lt;=0),0,((AU1706-AV$24)*Stock*(_xlfn.NORM.INV(RAND(),stock_ave,stock_std))+(AU1706-AV$24)*Bonds*(_xlfn.NORM.INV(RAND(),bond_ave,bond_std))+(AU1706-AV$24)*cash*(_xlfn.NORM.INV(RAND(),cash_ave,cash_std))+(AU1706-AV$24)))</f>
        <v/>
      </c>
      <c r="AW1706" s="156">
        <f>IF((AV1706&lt;=0),0,((AV1706-AW$24)*Stock*(_xlfn.NORM.INV(RAND(),stock_ave,stock_std))+(AV1706-AW$24)*Bonds*(_xlfn.NORM.INV(RAND(),bond_ave,bond_std))+(AV1706-AW$24)*cash*(_xlfn.NORM.INV(RAND(),cash_ave,cash_std))+(AV1706-AW$24)))</f>
        <v/>
      </c>
      <c r="AX1706" s="159" t="n"/>
      <c r="AY1706" s="159" t="n"/>
      <c r="AZ1706" s="159" t="n"/>
      <c r="BA1706" s="159" t="n"/>
      <c r="BB1706" s="159" t="n"/>
    </row>
    <row r="1707">
      <c r="C1707" s="147" t="n"/>
      <c r="D1707" s="61">
        <f>+D1706-IF(D$18&gt;74,(D1706/D$25)*$C$10)</f>
        <v/>
      </c>
      <c r="E1707" s="61">
        <f>+E1706-IF(E$18&gt;74,(E1706/E$25)*$C$10)</f>
        <v/>
      </c>
      <c r="F1707" s="61">
        <f>+F1706-IF(F$18&gt;74,(F1706/F$25)*$C$10)</f>
        <v/>
      </c>
      <c r="G1707" s="61">
        <f>+G1706-IF(G$18&gt;74,(G1706/G$25)*$C$10)</f>
        <v/>
      </c>
      <c r="H1707" s="61">
        <f>+H1706-IF(H$18&gt;74,(H1706/H$25)*$C$10)</f>
        <v/>
      </c>
      <c r="I1707" s="61">
        <f>+I1706-IF(I$18&gt;74,(I1706/I$25)*$C$10)</f>
        <v/>
      </c>
      <c r="J1707" s="61">
        <f>+J1706-IF(J$18&gt;74,(J1706/J$25)*$C$10)</f>
        <v/>
      </c>
      <c r="K1707" s="61">
        <f>+K1706-IF(K$18&gt;74,(K1706/K$25)*$C$10)</f>
        <v/>
      </c>
      <c r="L1707" s="61">
        <f>+L1706-IF(L$18&gt;74,(L1706/L$25)*$C$10)</f>
        <v/>
      </c>
      <c r="M1707" s="61">
        <f>+M1706-IF(M$18&gt;74,(M1706/M$25)*$C$10)</f>
        <v/>
      </c>
      <c r="N1707" s="61">
        <f>+N1706-IF(N$18&gt;74,(N1706/N$25)*$C$10)</f>
        <v/>
      </c>
      <c r="O1707" s="61">
        <f>+O1706-IF(O$18&gt;74,(O1706/O$25)*$C$10)</f>
        <v/>
      </c>
      <c r="P1707" s="61">
        <f>+P1706-IF(P$18&gt;74,(P1706/P$25)*$C$10)</f>
        <v/>
      </c>
      <c r="Q1707" s="61">
        <f>+Q1706-IF(Q$18&gt;74,(Q1706/Q$25)*$C$10)</f>
        <v/>
      </c>
      <c r="R1707" s="61">
        <f>+R1706-IF(R$18&gt;74,(R1706/R$25)*$C$10)</f>
        <v/>
      </c>
      <c r="S1707" s="61">
        <f>+S1706-IF(S$18&gt;74,(S1706/S$25)*$C$10)</f>
        <v/>
      </c>
      <c r="T1707" s="61">
        <f>+T1706-IF(T$18&gt;74,(T1706/T$25)*$C$10)</f>
        <v/>
      </c>
      <c r="U1707" s="61">
        <f>+U1706-IF(U$18&gt;74,(U1706/U$25)*$C$10)</f>
        <v/>
      </c>
      <c r="V1707" s="61">
        <f>+V1706-IF(V$18&gt;74,(V1706/V$25)*$C$10)</f>
        <v/>
      </c>
      <c r="W1707" s="61">
        <f>+W1706-IF(W$18&gt;74,(W1706/W$25)*$C$10)</f>
        <v/>
      </c>
      <c r="X1707" s="61">
        <f>+X1706-IF(X$18&gt;74,(X1706/X$25)*$C$10)</f>
        <v/>
      </c>
      <c r="Y1707" s="61">
        <f>+Y1706-IF(Y$18&gt;74,(Y1706/Y$25)*$C$10)</f>
        <v/>
      </c>
      <c r="Z1707" s="61">
        <f>+Z1706-IF(Z$18&gt;74,(Z1706/Z$25)*$C$10)</f>
        <v/>
      </c>
      <c r="AA1707" s="61">
        <f>+AA1706-IF(AA$18&gt;74,(AA1706/AA$25)*$C$10)</f>
        <v/>
      </c>
      <c r="AB1707" s="61">
        <f>+AB1706-IF(AB$18&gt;74,(AB1706/AB$25)*$C$10)</f>
        <v/>
      </c>
      <c r="AC1707" s="61">
        <f>+AC1706-IF(AC$18&gt;74,(AC1706/AC$25)*$C$10)</f>
        <v/>
      </c>
      <c r="AD1707" s="61">
        <f>+AD1706-IF(AD$18&gt;74,(AD1706/AD$25)*$C$10)</f>
        <v/>
      </c>
      <c r="AE1707" s="61">
        <f>+AE1706-IF(AE$18&gt;74,(AE1706/AE$25)*$C$10)</f>
        <v/>
      </c>
      <c r="AF1707" s="61">
        <f>+AF1706-IF(AF$18&gt;74,(AF1706/AF$25)*$C$10)</f>
        <v/>
      </c>
      <c r="AG1707" s="61">
        <f>+AG1706-IF(AG$18&gt;74,(AG1706/AG$25)*$C$10)</f>
        <v/>
      </c>
      <c r="AH1707" s="61">
        <f>+AH1706-IF(AH$18&gt;74,(AH1706/AH$25)*$C$10)</f>
        <v/>
      </c>
      <c r="AI1707" s="61">
        <f>+AI1706-IF(AI$18&gt;74,(AI1706/AI$25)*$C$10)</f>
        <v/>
      </c>
      <c r="AJ1707" s="61">
        <f>+AJ1706-IF(AJ$18&gt;74,(AJ1706/AJ$25)*$C$10)</f>
        <v/>
      </c>
      <c r="AK1707" s="61">
        <f>+AK1706-IF(AK$18&gt;74,(AK1706/AK$25)*$C$10)</f>
        <v/>
      </c>
      <c r="AL1707" s="61">
        <f>+AL1706-IF(AL$18&gt;74,(AL1706/AL$25)*$C$10)</f>
        <v/>
      </c>
      <c r="AM1707" s="61">
        <f>+AM1706-IF(AM$18&gt;74,(AM1706/AM$25)*$C$10)</f>
        <v/>
      </c>
      <c r="AN1707" s="61">
        <f>+AN1706-IF(AN$18&gt;74,(AN1706/AN$25)*$C$10)</f>
        <v/>
      </c>
      <c r="AO1707" s="61">
        <f>+AO1706-IF(AO$18&gt;74,(AO1706/AO$25)*$C$10)</f>
        <v/>
      </c>
      <c r="AP1707" s="61">
        <f>+AP1706-IF(AP$18&gt;74,(AP1706/AP$25)*$C$10)</f>
        <v/>
      </c>
      <c r="AQ1707" s="61">
        <f>+AQ1706-IF(AQ$18&gt;74,(AQ1706/AQ$25)*$C$10)</f>
        <v/>
      </c>
      <c r="AR1707" s="61">
        <f>+AR1706-IF(AR$18&gt;74,(AR1706/AR$25)*$C$10)</f>
        <v/>
      </c>
      <c r="AS1707" s="61">
        <f>+AS1706-IF(AS$18&gt;74,(AS1706/AS$25)*$C$10)</f>
        <v/>
      </c>
      <c r="AT1707" s="61">
        <f>+AT1706-IF(AT$18&gt;74,(AT1706/AT$25)*$C$10)</f>
        <v/>
      </c>
      <c r="AU1707" s="61">
        <f>+AU1706-IF(AU$18&gt;74,(AU1706/AU$25)*$C$10)</f>
        <v/>
      </c>
      <c r="AV1707" s="61">
        <f>+AV1706-IF(AV$18&gt;74,(AV1706/AV$25)*$C$10)</f>
        <v/>
      </c>
      <c r="AW1707" s="61">
        <f>+AW1706-IF(AW$18&gt;74,(AW1706/AW$25)*$C$10)</f>
        <v/>
      </c>
      <c r="AX1707" s="35">
        <f>IF(AW1707&gt;0,1,0)</f>
        <v/>
      </c>
      <c r="AY1707" s="35">
        <f>IF(AL1707&gt;0,1,0)</f>
        <v/>
      </c>
      <c r="AZ1707" s="35">
        <f>IF(AG1707&gt;0,1,0)</f>
        <v/>
      </c>
      <c r="BA1707" s="35">
        <f>IF(AB1707&gt;0,1,0)</f>
        <v/>
      </c>
      <c r="BB1707" s="35">
        <f>IF(W1707&gt;0,1,0)</f>
        <v/>
      </c>
    </row>
    <row r="1708">
      <c r="B1708" s="154" t="inlineStr">
        <is>
          <t>trial 841</t>
        </is>
      </c>
      <c r="C1708" s="155">
        <f>+start-C1705</f>
        <v/>
      </c>
      <c r="D1708" s="156">
        <f>IF((C1708&lt;=0),0,((C1708-D$24)*Stock*(_xlfn.NORM.INV(RAND(),stock_ave,stock_std))+(C1708-D$24)*Bonds*(_xlfn.NORM.INV(RAND(),bond_ave,bond_std))+(C1708-D$24)*cash*(_xlfn.NORM.INV(RAND(),cash_ave,cash_std))+(C1708-D$24)))</f>
        <v/>
      </c>
      <c r="E1708" s="156">
        <f>IF((D1708&lt;=0),0,((D1708-E$24)*Stock*(_xlfn.NORM.INV(RAND(),stock_ave,stock_std))+(D1708-E$24)*Bonds*(_xlfn.NORM.INV(RAND(),bond_ave,bond_std))+(D1708-E$24)*cash*(_xlfn.NORM.INV(RAND(),cash_ave,cash_std))+(D1708-E$24)))</f>
        <v/>
      </c>
      <c r="F1708" s="156">
        <f>IF((E1708&lt;=0),0,((E1708-F$24)*Stock*(_xlfn.NORM.INV(RAND(),stock_ave,stock_std))+(E1708-F$24)*Bonds*(_xlfn.NORM.INV(RAND(),bond_ave,bond_std))+(E1708-F$24)*cash*(_xlfn.NORM.INV(RAND(),cash_ave,cash_std))+(E1708-F$24)))</f>
        <v/>
      </c>
      <c r="G1708" s="156">
        <f>IF((F1708&lt;=0),0,((F1708-G$24)*Stock*(_xlfn.NORM.INV(RAND(),stock_ave,stock_std))+(F1708-G$24)*Bonds*(_xlfn.NORM.INV(RAND(),bond_ave,bond_std))+(F1708-G$24)*cash*(_xlfn.NORM.INV(RAND(),cash_ave,cash_std))+(F1708-G$24)))</f>
        <v/>
      </c>
      <c r="H1708" s="156">
        <f>IF((G1708&lt;=0),0,((G1708-H$24)*Stock*(_xlfn.NORM.INV(RAND(),stock_ave,stock_std))+(G1708-H$24)*Bonds*(_xlfn.NORM.INV(RAND(),bond_ave,bond_std))+(G1708-H$24)*cash*(_xlfn.NORM.INV(RAND(),cash_ave,cash_std))+(G1708-H$24)))</f>
        <v/>
      </c>
      <c r="I1708" s="156">
        <f>IF((H1708&lt;=0),0,((H1708-I$24)*Stock*(_xlfn.NORM.INV(RAND(),stock_ave,stock_std))+(H1708-I$24)*Bonds*(_xlfn.NORM.INV(RAND(),bond_ave,bond_std))+(H1708-I$24)*cash*(_xlfn.NORM.INV(RAND(),cash_ave,cash_std))+(H1708-I$24)))</f>
        <v/>
      </c>
      <c r="J1708" s="156">
        <f>IF((I1708&lt;=0),0,((I1708-J$24)*Stock*(_xlfn.NORM.INV(RAND(),stock_ave,stock_std))+(I1708-J$24)*Bonds*(_xlfn.NORM.INV(RAND(),bond_ave,bond_std))+(I1708-J$24)*cash*(_xlfn.NORM.INV(RAND(),cash_ave,cash_std))+(I1708-J$24)))</f>
        <v/>
      </c>
      <c r="K1708" s="156">
        <f>IF((J1708&lt;=0),0,((J1708-K$24)*Stock*(_xlfn.NORM.INV(RAND(),stock_ave,stock_std))+(J1708-K$24)*Bonds*(_xlfn.NORM.INV(RAND(),bond_ave,bond_std))+(J1708-K$24)*cash*(_xlfn.NORM.INV(RAND(),cash_ave,cash_std))+(J1708-K$24)))</f>
        <v/>
      </c>
      <c r="L1708" s="156">
        <f>IF((K1708&lt;=0),0,((K1708-L$24)*Stock*(_xlfn.NORM.INV(RAND(),stock_ave,stock_std))+(K1708-L$24)*Bonds*(_xlfn.NORM.INV(RAND(),bond_ave,bond_std))+(K1708-L$24)*cash*(_xlfn.NORM.INV(RAND(),cash_ave,cash_std))+(K1708-L$24)))</f>
        <v/>
      </c>
      <c r="M1708" s="156">
        <f>IF((L1708&lt;=0),0,((L1708-M$24)*Stock*(_xlfn.NORM.INV(RAND(),stock_ave,stock_std))+(L1708-M$24)*Bonds*(_xlfn.NORM.INV(RAND(),bond_ave,bond_std))+(L1708-M$24)*cash*(_xlfn.NORM.INV(RAND(),cash_ave,cash_std))+(L1708-M$24)))</f>
        <v/>
      </c>
      <c r="N1708" s="156">
        <f>IF((M1708&lt;=0),0,((M1708-N$24)*Stock*(_xlfn.NORM.INV(RAND(),stock_ave,stock_std))+(M1708-N$24)*Bonds*(_xlfn.NORM.INV(RAND(),bond_ave,bond_std))+(M1708-N$24)*cash*(_xlfn.NORM.INV(RAND(),cash_ave,cash_std))+(M1708-N$24)))</f>
        <v/>
      </c>
      <c r="O1708" s="156">
        <f>IF((N1708&lt;=0),0,((N1708-O$24)*Stock*(_xlfn.NORM.INV(RAND(),stock_ave,stock_std))+(N1708-O$24)*Bonds*(_xlfn.NORM.INV(RAND(),bond_ave,bond_std))+(N1708-O$24)*cash*(_xlfn.NORM.INV(RAND(),cash_ave,cash_std))+(N1708-O$24)))</f>
        <v/>
      </c>
      <c r="P1708" s="156">
        <f>IF((O1708&lt;=0),0,((O1708-P$24)*Stock*(_xlfn.NORM.INV(RAND(),stock_ave,stock_std))+(O1708-P$24)*Bonds*(_xlfn.NORM.INV(RAND(),bond_ave,bond_std))+(O1708-P$24)*cash*(_xlfn.NORM.INV(RAND(),cash_ave,cash_std))+(O1708-P$24)))</f>
        <v/>
      </c>
      <c r="Q1708" s="156">
        <f>IF((P1708&lt;=0),0,((P1708-Q$24)*Stock*(_xlfn.NORM.INV(RAND(),stock_ave,stock_std))+(P1708-Q$24)*Bonds*(_xlfn.NORM.INV(RAND(),bond_ave,bond_std))+(P1708-Q$24)*cash*(_xlfn.NORM.INV(RAND(),cash_ave,cash_std))+(P1708-Q$24)))</f>
        <v/>
      </c>
      <c r="R1708" s="156">
        <f>IF((Q1708&lt;=0),0,((Q1708-R$24)*Stock*(_xlfn.NORM.INV(RAND(),stock_ave,stock_std))+(Q1708-R$24)*Bonds*(_xlfn.NORM.INV(RAND(),bond_ave,bond_std))+(Q1708-R$24)*cash*(_xlfn.NORM.INV(RAND(),cash_ave,cash_std))+(Q1708-R$24)))</f>
        <v/>
      </c>
      <c r="S1708" s="156">
        <f>IF((R1708&lt;=0),0,((R1708-S$24)*Stock*(_xlfn.NORM.INV(RAND(),stock_ave,stock_std))+(R1708-S$24)*Bonds*(_xlfn.NORM.INV(RAND(),bond_ave,bond_std))+(R1708-S$24)*cash*(_xlfn.NORM.INV(RAND(),cash_ave,cash_std))+(R1708-S$24)))</f>
        <v/>
      </c>
      <c r="T1708" s="156">
        <f>IF((S1708&lt;=0),0,((S1708-T$24)*Stock*(_xlfn.NORM.INV(RAND(),stock_ave,stock_std))+(S1708-T$24)*Bonds*(_xlfn.NORM.INV(RAND(),bond_ave,bond_std))+(S1708-T$24)*cash*(_xlfn.NORM.INV(RAND(),cash_ave,cash_std))+(S1708-T$24)))</f>
        <v/>
      </c>
      <c r="U1708" s="156">
        <f>IF((T1708&lt;=0),0,((T1708-U$24)*Stock*(_xlfn.NORM.INV(RAND(),stock_ave,stock_std))+(T1708-U$24)*Bonds*(_xlfn.NORM.INV(RAND(),bond_ave,bond_std))+(T1708-U$24)*cash*(_xlfn.NORM.INV(RAND(),cash_ave,cash_std))+(T1708-U$24)))</f>
        <v/>
      </c>
      <c r="V1708" s="156">
        <f>IF((U1708&lt;=0),0,((U1708-V$24)*Stock*(_xlfn.NORM.INV(RAND(),stock_ave,stock_std))+(U1708-V$24)*Bonds*(_xlfn.NORM.INV(RAND(),bond_ave,bond_std))+(U1708-V$24)*cash*(_xlfn.NORM.INV(RAND(),cash_ave,cash_std))+(U1708-V$24)))</f>
        <v/>
      </c>
      <c r="W1708" s="156">
        <f>IF((V1708&lt;=0),0,((V1708-W$24)*Stock*(_xlfn.NORM.INV(RAND(),stock_ave,stock_std))+(V1708-W$24)*Bonds*(_xlfn.NORM.INV(RAND(),bond_ave,bond_std))+(V1708-W$24)*cash*(_xlfn.NORM.INV(RAND(),cash_ave,cash_std))+(V1708-W$24)))</f>
        <v/>
      </c>
      <c r="X1708" s="156">
        <f>IF((W1708&lt;=0),0,((W1708-X$24)*Stock*(_xlfn.NORM.INV(RAND(),stock_ave,stock_std))+(W1708-X$24)*Bonds*(_xlfn.NORM.INV(RAND(),bond_ave,bond_std))+(W1708-X$24)*cash*(_xlfn.NORM.INV(RAND(),cash_ave,cash_std))+(W1708-X$24)))</f>
        <v/>
      </c>
      <c r="Y1708" s="156">
        <f>IF((X1708&lt;=0),0,((X1708-Y$24)*Stock*(_xlfn.NORM.INV(RAND(),stock_ave,stock_std))+(X1708-Y$24)*Bonds*(_xlfn.NORM.INV(RAND(),bond_ave,bond_std))+(X1708-Y$24)*cash*(_xlfn.NORM.INV(RAND(),cash_ave,cash_std))+(X1708-Y$24)))</f>
        <v/>
      </c>
      <c r="Z1708" s="156">
        <f>IF((Y1708&lt;=0),0,((Y1708-Z$24)*Stock*(_xlfn.NORM.INV(RAND(),stock_ave,stock_std))+(Y1708-Z$24)*Bonds*(_xlfn.NORM.INV(RAND(),bond_ave,bond_std))+(Y1708-Z$24)*cash*(_xlfn.NORM.INV(RAND(),cash_ave,cash_std))+(Y1708-Z$24)))</f>
        <v/>
      </c>
      <c r="AA1708" s="156">
        <f>IF((Z1708&lt;=0),0,((Z1708-AA$24)*Stock*(_xlfn.NORM.INV(RAND(),stock_ave,stock_std))+(Z1708-AA$24)*Bonds*(_xlfn.NORM.INV(RAND(),bond_ave,bond_std))+(Z1708-AA$24)*cash*(_xlfn.NORM.INV(RAND(),cash_ave,cash_std))+(Z1708-AA$24)))</f>
        <v/>
      </c>
      <c r="AB1708" s="156">
        <f>IF((AA1708&lt;=0),0,((AA1708-AB$24)*Stock*(_xlfn.NORM.INV(RAND(),stock_ave,stock_std))+(AA1708-AB$24)*Bonds*(_xlfn.NORM.INV(RAND(),bond_ave,bond_std))+(AA1708-AB$24)*cash*(_xlfn.NORM.INV(RAND(),cash_ave,cash_std))+(AA1708-AB$24)))</f>
        <v/>
      </c>
      <c r="AC1708" s="156">
        <f>IF((AB1708&lt;=0),0,((AB1708-AC$24)*Stock*(_xlfn.NORM.INV(RAND(),stock_ave,stock_std))+(AB1708-AC$24)*Bonds*(_xlfn.NORM.INV(RAND(),bond_ave,bond_std))+(AB1708-AC$24)*cash*(_xlfn.NORM.INV(RAND(),cash_ave,cash_std))+(AB1708-AC$24)))</f>
        <v/>
      </c>
      <c r="AD1708" s="156">
        <f>IF((AC1708&lt;=0),0,((AC1708-AD$24)*Stock*(_xlfn.NORM.INV(RAND(),stock_ave,stock_std))+(AC1708-AD$24)*Bonds*(_xlfn.NORM.INV(RAND(),bond_ave,bond_std))+(AC1708-AD$24)*cash*(_xlfn.NORM.INV(RAND(),cash_ave,cash_std))+(AC1708-AD$24)))</f>
        <v/>
      </c>
      <c r="AE1708" s="156">
        <f>IF((AD1708&lt;=0),0,((AD1708-AE$24)*Stock*(_xlfn.NORM.INV(RAND(),stock_ave,stock_std))+(AD1708-AE$24)*Bonds*(_xlfn.NORM.INV(RAND(),bond_ave,bond_std))+(AD1708-AE$24)*cash*(_xlfn.NORM.INV(RAND(),cash_ave,cash_std))+(AD1708-AE$24)))</f>
        <v/>
      </c>
      <c r="AF1708" s="156">
        <f>IF((AE1708&lt;=0),0,((AE1708-AF$24)*Stock*(_xlfn.NORM.INV(RAND(),stock_ave,stock_std))+(AE1708-AF$24)*Bonds*(_xlfn.NORM.INV(RAND(),bond_ave,bond_std))+(AE1708-AF$24)*cash*(_xlfn.NORM.INV(RAND(),cash_ave,cash_std))+(AE1708-AF$24)))</f>
        <v/>
      </c>
      <c r="AG1708" s="156">
        <f>IF((AF1708&lt;=0),0,((AF1708-AG$24)*Stock*(_xlfn.NORM.INV(RAND(),stock_ave,stock_std))+(AF1708-AG$24)*Bonds*(_xlfn.NORM.INV(RAND(),bond_ave,bond_std))+(AF1708-AG$24)*cash*(_xlfn.NORM.INV(RAND(),cash_ave,cash_std))+(AF1708-AG$24)))</f>
        <v/>
      </c>
      <c r="AH1708" s="156">
        <f>IF((AG1708&lt;=0),0,((AG1708-AH$24)*Stock*(_xlfn.NORM.INV(RAND(),stock_ave,stock_std))+(AG1708-AH$24)*Bonds*(_xlfn.NORM.INV(RAND(),bond_ave,bond_std))+(AG1708-AH$24)*cash*(_xlfn.NORM.INV(RAND(),cash_ave,cash_std))+(AG1708-AH$24)))</f>
        <v/>
      </c>
      <c r="AI1708" s="156">
        <f>IF((AH1708&lt;=0),0,((AH1708-AI$24)*Stock*(_xlfn.NORM.INV(RAND(),stock_ave,stock_std))+(AH1708-AI$24)*Bonds*(_xlfn.NORM.INV(RAND(),bond_ave,bond_std))+(AH1708-AI$24)*cash*(_xlfn.NORM.INV(RAND(),cash_ave,cash_std))+(AH1708-AI$24)))</f>
        <v/>
      </c>
      <c r="AJ1708" s="156">
        <f>IF((AI1708&lt;=0),0,((AI1708-AJ$24)*Stock*(_xlfn.NORM.INV(RAND(),stock_ave,stock_std))+(AI1708-AJ$24)*Bonds*(_xlfn.NORM.INV(RAND(),bond_ave,bond_std))+(AI1708-AJ$24)*cash*(_xlfn.NORM.INV(RAND(),cash_ave,cash_std))+(AI1708-AJ$24)))</f>
        <v/>
      </c>
      <c r="AK1708" s="156">
        <f>IF((AJ1708&lt;=0),0,((AJ1708-AK$24)*Stock*(_xlfn.NORM.INV(RAND(),stock_ave,stock_std))+(AJ1708-AK$24)*Bonds*(_xlfn.NORM.INV(RAND(),bond_ave,bond_std))+(AJ1708-AK$24)*cash*(_xlfn.NORM.INV(RAND(),cash_ave,cash_std))+(AJ1708-AK$24)))</f>
        <v/>
      </c>
      <c r="AL1708" s="156">
        <f>IF((AK1708&lt;=0),0,((AK1708-AL$24)*Stock*(_xlfn.NORM.INV(RAND(),stock_ave,stock_std))+(AK1708-AL$24)*Bonds*(_xlfn.NORM.INV(RAND(),bond_ave,bond_std))+(AK1708-AL$24)*cash*(_xlfn.NORM.INV(RAND(),cash_ave,cash_std))+(AK1708-AL$24)))</f>
        <v/>
      </c>
      <c r="AM1708" s="156">
        <f>IF((AL1708&lt;=0),0,((AL1708-AM$24)*Stock*(_xlfn.NORM.INV(RAND(),stock_ave,stock_std))+(AL1708-AM$24)*Bonds*(_xlfn.NORM.INV(RAND(),bond_ave,bond_std))+(AL1708-AM$24)*cash*(_xlfn.NORM.INV(RAND(),cash_ave,cash_std))+(AL1708-AM$24)))</f>
        <v/>
      </c>
      <c r="AN1708" s="156">
        <f>IF((AM1708&lt;=0),0,((AM1708-AN$24)*Stock*(_xlfn.NORM.INV(RAND(),stock_ave,stock_std))+(AM1708-AN$24)*Bonds*(_xlfn.NORM.INV(RAND(),bond_ave,bond_std))+(AM1708-AN$24)*cash*(_xlfn.NORM.INV(RAND(),cash_ave,cash_std))+(AM1708-AN$24)))</f>
        <v/>
      </c>
      <c r="AO1708" s="156">
        <f>IF((AN1708&lt;=0),0,((AN1708-AO$24)*Stock*(_xlfn.NORM.INV(RAND(),stock_ave,stock_std))+(AN1708-AO$24)*Bonds*(_xlfn.NORM.INV(RAND(),bond_ave,bond_std))+(AN1708-AO$24)*cash*(_xlfn.NORM.INV(RAND(),cash_ave,cash_std))+(AN1708-AO$24)))</f>
        <v/>
      </c>
      <c r="AP1708" s="156">
        <f>IF((AO1708&lt;=0),0,((AO1708-AP$24)*Stock*(_xlfn.NORM.INV(RAND(),stock_ave,stock_std))+(AO1708-AP$24)*Bonds*(_xlfn.NORM.INV(RAND(),bond_ave,bond_std))+(AO1708-AP$24)*cash*(_xlfn.NORM.INV(RAND(),cash_ave,cash_std))+(AO1708-AP$24)))</f>
        <v/>
      </c>
      <c r="AQ1708" s="156">
        <f>IF((AP1708&lt;=0),0,((AP1708-AQ$24)*Stock*(_xlfn.NORM.INV(RAND(),stock_ave,stock_std))+(AP1708-AQ$24)*Bonds*(_xlfn.NORM.INV(RAND(),bond_ave,bond_std))+(AP1708-AQ$24)*cash*(_xlfn.NORM.INV(RAND(),cash_ave,cash_std))+(AP1708-AQ$24)))</f>
        <v/>
      </c>
      <c r="AR1708" s="156">
        <f>IF((AQ1708&lt;=0),0,((AQ1708-AR$24)*Stock*(_xlfn.NORM.INV(RAND(),stock_ave,stock_std))+(AQ1708-AR$24)*Bonds*(_xlfn.NORM.INV(RAND(),bond_ave,bond_std))+(AQ1708-AR$24)*cash*(_xlfn.NORM.INV(RAND(),cash_ave,cash_std))+(AQ1708-AR$24)))</f>
        <v/>
      </c>
      <c r="AS1708" s="156">
        <f>IF((AR1708&lt;=0),0,((AR1708-AS$24)*Stock*(_xlfn.NORM.INV(RAND(),stock_ave,stock_std))+(AR1708-AS$24)*Bonds*(_xlfn.NORM.INV(RAND(),bond_ave,bond_std))+(AR1708-AS$24)*cash*(_xlfn.NORM.INV(RAND(),cash_ave,cash_std))+(AR1708-AS$24)))</f>
        <v/>
      </c>
      <c r="AT1708" s="156">
        <f>IF((AS1708&lt;=0),0,((AS1708-AT$24)*Stock*(_xlfn.NORM.INV(RAND(),stock_ave,stock_std))+(AS1708-AT$24)*Bonds*(_xlfn.NORM.INV(RAND(),bond_ave,bond_std))+(AS1708-AT$24)*cash*(_xlfn.NORM.INV(RAND(),cash_ave,cash_std))+(AS1708-AT$24)))</f>
        <v/>
      </c>
      <c r="AU1708" s="156">
        <f>IF((AT1708&lt;=0),0,((AT1708-AU$24)*Stock*(_xlfn.NORM.INV(RAND(),stock_ave,stock_std))+(AT1708-AU$24)*Bonds*(_xlfn.NORM.INV(RAND(),bond_ave,bond_std))+(AT1708-AU$24)*cash*(_xlfn.NORM.INV(RAND(),cash_ave,cash_std))+(AT1708-AU$24)))</f>
        <v/>
      </c>
      <c r="AV1708" s="156">
        <f>IF((AU1708&lt;=0),0,((AU1708-AV$24)*Stock*(_xlfn.NORM.INV(RAND(),stock_ave,stock_std))+(AU1708-AV$24)*Bonds*(_xlfn.NORM.INV(RAND(),bond_ave,bond_std))+(AU1708-AV$24)*cash*(_xlfn.NORM.INV(RAND(),cash_ave,cash_std))+(AU1708-AV$24)))</f>
        <v/>
      </c>
      <c r="AW1708" s="156">
        <f>IF((AV1708&lt;=0),0,((AV1708-AW$24)*Stock*(_xlfn.NORM.INV(RAND(),stock_ave,stock_std))+(AV1708-AW$24)*Bonds*(_xlfn.NORM.INV(RAND(),bond_ave,bond_std))+(AV1708-AW$24)*cash*(_xlfn.NORM.INV(RAND(),cash_ave,cash_std))+(AV1708-AW$24)))</f>
        <v/>
      </c>
      <c r="AX1708" s="159" t="n"/>
      <c r="AY1708" s="159" t="n"/>
      <c r="AZ1708" s="159" t="n"/>
      <c r="BA1708" s="159" t="n"/>
      <c r="BB1708" s="159" t="n"/>
    </row>
    <row r="1709">
      <c r="C1709" s="147" t="n"/>
      <c r="D1709" s="61">
        <f>+D1708-IF(D$18&gt;74,(D1708/D$25)*$C$10)</f>
        <v/>
      </c>
      <c r="E1709" s="61">
        <f>+E1708-IF(E$18&gt;74,(E1708/E$25)*$C$10)</f>
        <v/>
      </c>
      <c r="F1709" s="61">
        <f>+F1708-IF(F$18&gt;74,(F1708/F$25)*$C$10)</f>
        <v/>
      </c>
      <c r="G1709" s="61">
        <f>+G1708-IF(G$18&gt;74,(G1708/G$25)*$C$10)</f>
        <v/>
      </c>
      <c r="H1709" s="61">
        <f>+H1708-IF(H$18&gt;74,(H1708/H$25)*$C$10)</f>
        <v/>
      </c>
      <c r="I1709" s="61">
        <f>+I1708-IF(I$18&gt;74,(I1708/I$25)*$C$10)</f>
        <v/>
      </c>
      <c r="J1709" s="61">
        <f>+J1708-IF(J$18&gt;74,(J1708/J$25)*$C$10)</f>
        <v/>
      </c>
      <c r="K1709" s="61">
        <f>+K1708-IF(K$18&gt;74,(K1708/K$25)*$C$10)</f>
        <v/>
      </c>
      <c r="L1709" s="61">
        <f>+L1708-IF(L$18&gt;74,(L1708/L$25)*$C$10)</f>
        <v/>
      </c>
      <c r="M1709" s="61">
        <f>+M1708-IF(M$18&gt;74,(M1708/M$25)*$C$10)</f>
        <v/>
      </c>
      <c r="N1709" s="61">
        <f>+N1708-IF(N$18&gt;74,(N1708/N$25)*$C$10)</f>
        <v/>
      </c>
      <c r="O1709" s="61">
        <f>+O1708-IF(O$18&gt;74,(O1708/O$25)*$C$10)</f>
        <v/>
      </c>
      <c r="P1709" s="61">
        <f>+P1708-IF(P$18&gt;74,(P1708/P$25)*$C$10)</f>
        <v/>
      </c>
      <c r="Q1709" s="61">
        <f>+Q1708-IF(Q$18&gt;74,(Q1708/Q$25)*$C$10)</f>
        <v/>
      </c>
      <c r="R1709" s="61">
        <f>+R1708-IF(R$18&gt;74,(R1708/R$25)*$C$10)</f>
        <v/>
      </c>
      <c r="S1709" s="61">
        <f>+S1708-IF(S$18&gt;74,(S1708/S$25)*$C$10)</f>
        <v/>
      </c>
      <c r="T1709" s="61">
        <f>+T1708-IF(T$18&gt;74,(T1708/T$25)*$C$10)</f>
        <v/>
      </c>
      <c r="U1709" s="61">
        <f>+U1708-IF(U$18&gt;74,(U1708/U$25)*$C$10)</f>
        <v/>
      </c>
      <c r="V1709" s="61">
        <f>+V1708-IF(V$18&gt;74,(V1708/V$25)*$C$10)</f>
        <v/>
      </c>
      <c r="W1709" s="61">
        <f>+W1708-IF(W$18&gt;74,(W1708/W$25)*$C$10)</f>
        <v/>
      </c>
      <c r="X1709" s="61">
        <f>+X1708-IF(X$18&gt;74,(X1708/X$25)*$C$10)</f>
        <v/>
      </c>
      <c r="Y1709" s="61">
        <f>+Y1708-IF(Y$18&gt;74,(Y1708/Y$25)*$C$10)</f>
        <v/>
      </c>
      <c r="Z1709" s="61">
        <f>+Z1708-IF(Z$18&gt;74,(Z1708/Z$25)*$C$10)</f>
        <v/>
      </c>
      <c r="AA1709" s="61">
        <f>+AA1708-IF(AA$18&gt;74,(AA1708/AA$25)*$C$10)</f>
        <v/>
      </c>
      <c r="AB1709" s="61">
        <f>+AB1708-IF(AB$18&gt;74,(AB1708/AB$25)*$C$10)</f>
        <v/>
      </c>
      <c r="AC1709" s="61">
        <f>+AC1708-IF(AC$18&gt;74,(AC1708/AC$25)*$C$10)</f>
        <v/>
      </c>
      <c r="AD1709" s="61">
        <f>+AD1708-IF(AD$18&gt;74,(AD1708/AD$25)*$C$10)</f>
        <v/>
      </c>
      <c r="AE1709" s="61">
        <f>+AE1708-IF(AE$18&gt;74,(AE1708/AE$25)*$C$10)</f>
        <v/>
      </c>
      <c r="AF1709" s="61">
        <f>+AF1708-IF(AF$18&gt;74,(AF1708/AF$25)*$C$10)</f>
        <v/>
      </c>
      <c r="AG1709" s="61">
        <f>+AG1708-IF(AG$18&gt;74,(AG1708/AG$25)*$C$10)</f>
        <v/>
      </c>
      <c r="AH1709" s="61">
        <f>+AH1708-IF(AH$18&gt;74,(AH1708/AH$25)*$C$10)</f>
        <v/>
      </c>
      <c r="AI1709" s="61">
        <f>+AI1708-IF(AI$18&gt;74,(AI1708/AI$25)*$C$10)</f>
        <v/>
      </c>
      <c r="AJ1709" s="61">
        <f>+AJ1708-IF(AJ$18&gt;74,(AJ1708/AJ$25)*$C$10)</f>
        <v/>
      </c>
      <c r="AK1709" s="61">
        <f>+AK1708-IF(AK$18&gt;74,(AK1708/AK$25)*$C$10)</f>
        <v/>
      </c>
      <c r="AL1709" s="61">
        <f>+AL1708-IF(AL$18&gt;74,(AL1708/AL$25)*$C$10)</f>
        <v/>
      </c>
      <c r="AM1709" s="61">
        <f>+AM1708-IF(AM$18&gt;74,(AM1708/AM$25)*$C$10)</f>
        <v/>
      </c>
      <c r="AN1709" s="61">
        <f>+AN1708-IF(AN$18&gt;74,(AN1708/AN$25)*$C$10)</f>
        <v/>
      </c>
      <c r="AO1709" s="61">
        <f>+AO1708-IF(AO$18&gt;74,(AO1708/AO$25)*$C$10)</f>
        <v/>
      </c>
      <c r="AP1709" s="61">
        <f>+AP1708-IF(AP$18&gt;74,(AP1708/AP$25)*$C$10)</f>
        <v/>
      </c>
      <c r="AQ1709" s="61">
        <f>+AQ1708-IF(AQ$18&gt;74,(AQ1708/AQ$25)*$C$10)</f>
        <v/>
      </c>
      <c r="AR1709" s="61">
        <f>+AR1708-IF(AR$18&gt;74,(AR1708/AR$25)*$C$10)</f>
        <v/>
      </c>
      <c r="AS1709" s="61">
        <f>+AS1708-IF(AS$18&gt;74,(AS1708/AS$25)*$C$10)</f>
        <v/>
      </c>
      <c r="AT1709" s="61">
        <f>+AT1708-IF(AT$18&gt;74,(AT1708/AT$25)*$C$10)</f>
        <v/>
      </c>
      <c r="AU1709" s="61">
        <f>+AU1708-IF(AU$18&gt;74,(AU1708/AU$25)*$C$10)</f>
        <v/>
      </c>
      <c r="AV1709" s="61">
        <f>+AV1708-IF(AV$18&gt;74,(AV1708/AV$25)*$C$10)</f>
        <v/>
      </c>
      <c r="AW1709" s="61">
        <f>+AW1708-IF(AW$18&gt;74,(AW1708/AW$25)*$C$10)</f>
        <v/>
      </c>
      <c r="AX1709" s="35">
        <f>IF(AW1709&gt;0,1,0)</f>
        <v/>
      </c>
      <c r="AY1709" s="35">
        <f>IF(AL1709&gt;0,1,0)</f>
        <v/>
      </c>
      <c r="AZ1709" s="35">
        <f>IF(AG1709&gt;0,1,0)</f>
        <v/>
      </c>
      <c r="BA1709" s="35">
        <f>IF(AB1709&gt;0,1,0)</f>
        <v/>
      </c>
      <c r="BB1709" s="35">
        <f>IF(W1709&gt;0,1,0)</f>
        <v/>
      </c>
    </row>
    <row r="1710">
      <c r="B1710" s="154" t="inlineStr">
        <is>
          <t>trial 842</t>
        </is>
      </c>
      <c r="C1710" s="155">
        <f>+start-C1707</f>
        <v/>
      </c>
      <c r="D1710" s="156">
        <f>IF((C1710&lt;=0),0,((C1710-D$24)*Stock*(_xlfn.NORM.INV(RAND(),stock_ave,stock_std))+(C1710-D$24)*Bonds*(_xlfn.NORM.INV(RAND(),bond_ave,bond_std))+(C1710-D$24)*cash*(_xlfn.NORM.INV(RAND(),cash_ave,cash_std))+(C1710-D$24)))</f>
        <v/>
      </c>
      <c r="E1710" s="156">
        <f>IF((D1710&lt;=0),0,((D1710-E$24)*Stock*(_xlfn.NORM.INV(RAND(),stock_ave,stock_std))+(D1710-E$24)*Bonds*(_xlfn.NORM.INV(RAND(),bond_ave,bond_std))+(D1710-E$24)*cash*(_xlfn.NORM.INV(RAND(),cash_ave,cash_std))+(D1710-E$24)))</f>
        <v/>
      </c>
      <c r="F1710" s="156">
        <f>IF((E1710&lt;=0),0,((E1710-F$24)*Stock*(_xlfn.NORM.INV(RAND(),stock_ave,stock_std))+(E1710-F$24)*Bonds*(_xlfn.NORM.INV(RAND(),bond_ave,bond_std))+(E1710-F$24)*cash*(_xlfn.NORM.INV(RAND(),cash_ave,cash_std))+(E1710-F$24)))</f>
        <v/>
      </c>
      <c r="G1710" s="156">
        <f>IF((F1710&lt;=0),0,((F1710-G$24)*Stock*(_xlfn.NORM.INV(RAND(),stock_ave,stock_std))+(F1710-G$24)*Bonds*(_xlfn.NORM.INV(RAND(),bond_ave,bond_std))+(F1710-G$24)*cash*(_xlfn.NORM.INV(RAND(),cash_ave,cash_std))+(F1710-G$24)))</f>
        <v/>
      </c>
      <c r="H1710" s="156">
        <f>IF((G1710&lt;=0),0,((G1710-H$24)*Stock*(_xlfn.NORM.INV(RAND(),stock_ave,stock_std))+(G1710-H$24)*Bonds*(_xlfn.NORM.INV(RAND(),bond_ave,bond_std))+(G1710-H$24)*cash*(_xlfn.NORM.INV(RAND(),cash_ave,cash_std))+(G1710-H$24)))</f>
        <v/>
      </c>
      <c r="I1710" s="156">
        <f>IF((H1710&lt;=0),0,((H1710-I$24)*Stock*(_xlfn.NORM.INV(RAND(),stock_ave,stock_std))+(H1710-I$24)*Bonds*(_xlfn.NORM.INV(RAND(),bond_ave,bond_std))+(H1710-I$24)*cash*(_xlfn.NORM.INV(RAND(),cash_ave,cash_std))+(H1710-I$24)))</f>
        <v/>
      </c>
      <c r="J1710" s="156">
        <f>IF((I1710&lt;=0),0,((I1710-J$24)*Stock*(_xlfn.NORM.INV(RAND(),stock_ave,stock_std))+(I1710-J$24)*Bonds*(_xlfn.NORM.INV(RAND(),bond_ave,bond_std))+(I1710-J$24)*cash*(_xlfn.NORM.INV(RAND(),cash_ave,cash_std))+(I1710-J$24)))</f>
        <v/>
      </c>
      <c r="K1710" s="156">
        <f>IF((J1710&lt;=0),0,((J1710-K$24)*Stock*(_xlfn.NORM.INV(RAND(),stock_ave,stock_std))+(J1710-K$24)*Bonds*(_xlfn.NORM.INV(RAND(),bond_ave,bond_std))+(J1710-K$24)*cash*(_xlfn.NORM.INV(RAND(),cash_ave,cash_std))+(J1710-K$24)))</f>
        <v/>
      </c>
      <c r="L1710" s="156">
        <f>IF((K1710&lt;=0),0,((K1710-L$24)*Stock*(_xlfn.NORM.INV(RAND(),stock_ave,stock_std))+(K1710-L$24)*Bonds*(_xlfn.NORM.INV(RAND(),bond_ave,bond_std))+(K1710-L$24)*cash*(_xlfn.NORM.INV(RAND(),cash_ave,cash_std))+(K1710-L$24)))</f>
        <v/>
      </c>
      <c r="M1710" s="156">
        <f>IF((L1710&lt;=0),0,((L1710-M$24)*Stock*(_xlfn.NORM.INV(RAND(),stock_ave,stock_std))+(L1710-M$24)*Bonds*(_xlfn.NORM.INV(RAND(),bond_ave,bond_std))+(L1710-M$24)*cash*(_xlfn.NORM.INV(RAND(),cash_ave,cash_std))+(L1710-M$24)))</f>
        <v/>
      </c>
      <c r="N1710" s="156">
        <f>IF((M1710&lt;=0),0,((M1710-N$24)*Stock*(_xlfn.NORM.INV(RAND(),stock_ave,stock_std))+(M1710-N$24)*Bonds*(_xlfn.NORM.INV(RAND(),bond_ave,bond_std))+(M1710-N$24)*cash*(_xlfn.NORM.INV(RAND(),cash_ave,cash_std))+(M1710-N$24)))</f>
        <v/>
      </c>
      <c r="O1710" s="156">
        <f>IF((N1710&lt;=0),0,((N1710-O$24)*Stock*(_xlfn.NORM.INV(RAND(),stock_ave,stock_std))+(N1710-O$24)*Bonds*(_xlfn.NORM.INV(RAND(),bond_ave,bond_std))+(N1710-O$24)*cash*(_xlfn.NORM.INV(RAND(),cash_ave,cash_std))+(N1710-O$24)))</f>
        <v/>
      </c>
      <c r="P1710" s="156">
        <f>IF((O1710&lt;=0),0,((O1710-P$24)*Stock*(_xlfn.NORM.INV(RAND(),stock_ave,stock_std))+(O1710-P$24)*Bonds*(_xlfn.NORM.INV(RAND(),bond_ave,bond_std))+(O1710-P$24)*cash*(_xlfn.NORM.INV(RAND(),cash_ave,cash_std))+(O1710-P$24)))</f>
        <v/>
      </c>
      <c r="Q1710" s="156">
        <f>IF((P1710&lt;=0),0,((P1710-Q$24)*Stock*(_xlfn.NORM.INV(RAND(),stock_ave,stock_std))+(P1710-Q$24)*Bonds*(_xlfn.NORM.INV(RAND(),bond_ave,bond_std))+(P1710-Q$24)*cash*(_xlfn.NORM.INV(RAND(),cash_ave,cash_std))+(P1710-Q$24)))</f>
        <v/>
      </c>
      <c r="R1710" s="156">
        <f>IF((Q1710&lt;=0),0,((Q1710-R$24)*Stock*(_xlfn.NORM.INV(RAND(),stock_ave,stock_std))+(Q1710-R$24)*Bonds*(_xlfn.NORM.INV(RAND(),bond_ave,bond_std))+(Q1710-R$24)*cash*(_xlfn.NORM.INV(RAND(),cash_ave,cash_std))+(Q1710-R$24)))</f>
        <v/>
      </c>
      <c r="S1710" s="156">
        <f>IF((R1710&lt;=0),0,((R1710-S$24)*Stock*(_xlfn.NORM.INV(RAND(),stock_ave,stock_std))+(R1710-S$24)*Bonds*(_xlfn.NORM.INV(RAND(),bond_ave,bond_std))+(R1710-S$24)*cash*(_xlfn.NORM.INV(RAND(),cash_ave,cash_std))+(R1710-S$24)))</f>
        <v/>
      </c>
      <c r="T1710" s="156">
        <f>IF((S1710&lt;=0),0,((S1710-T$24)*Stock*(_xlfn.NORM.INV(RAND(),stock_ave,stock_std))+(S1710-T$24)*Bonds*(_xlfn.NORM.INV(RAND(),bond_ave,bond_std))+(S1710-T$24)*cash*(_xlfn.NORM.INV(RAND(),cash_ave,cash_std))+(S1710-T$24)))</f>
        <v/>
      </c>
      <c r="U1710" s="156">
        <f>IF((T1710&lt;=0),0,((T1710-U$24)*Stock*(_xlfn.NORM.INV(RAND(),stock_ave,stock_std))+(T1710-U$24)*Bonds*(_xlfn.NORM.INV(RAND(),bond_ave,bond_std))+(T1710-U$24)*cash*(_xlfn.NORM.INV(RAND(),cash_ave,cash_std))+(T1710-U$24)))</f>
        <v/>
      </c>
      <c r="V1710" s="156">
        <f>IF((U1710&lt;=0),0,((U1710-V$24)*Stock*(_xlfn.NORM.INV(RAND(),stock_ave,stock_std))+(U1710-V$24)*Bonds*(_xlfn.NORM.INV(RAND(),bond_ave,bond_std))+(U1710-V$24)*cash*(_xlfn.NORM.INV(RAND(),cash_ave,cash_std))+(U1710-V$24)))</f>
        <v/>
      </c>
      <c r="W1710" s="156">
        <f>IF((V1710&lt;=0),0,((V1710-W$24)*Stock*(_xlfn.NORM.INV(RAND(),stock_ave,stock_std))+(V1710-W$24)*Bonds*(_xlfn.NORM.INV(RAND(),bond_ave,bond_std))+(V1710-W$24)*cash*(_xlfn.NORM.INV(RAND(),cash_ave,cash_std))+(V1710-W$24)))</f>
        <v/>
      </c>
      <c r="X1710" s="156">
        <f>IF((W1710&lt;=0),0,((W1710-X$24)*Stock*(_xlfn.NORM.INV(RAND(),stock_ave,stock_std))+(W1710-X$24)*Bonds*(_xlfn.NORM.INV(RAND(),bond_ave,bond_std))+(W1710-X$24)*cash*(_xlfn.NORM.INV(RAND(),cash_ave,cash_std))+(W1710-X$24)))</f>
        <v/>
      </c>
      <c r="Y1710" s="156">
        <f>IF((X1710&lt;=0),0,((X1710-Y$24)*Stock*(_xlfn.NORM.INV(RAND(),stock_ave,stock_std))+(X1710-Y$24)*Bonds*(_xlfn.NORM.INV(RAND(),bond_ave,bond_std))+(X1710-Y$24)*cash*(_xlfn.NORM.INV(RAND(),cash_ave,cash_std))+(X1710-Y$24)))</f>
        <v/>
      </c>
      <c r="Z1710" s="156">
        <f>IF((Y1710&lt;=0),0,((Y1710-Z$24)*Stock*(_xlfn.NORM.INV(RAND(),stock_ave,stock_std))+(Y1710-Z$24)*Bonds*(_xlfn.NORM.INV(RAND(),bond_ave,bond_std))+(Y1710-Z$24)*cash*(_xlfn.NORM.INV(RAND(),cash_ave,cash_std))+(Y1710-Z$24)))</f>
        <v/>
      </c>
      <c r="AA1710" s="156">
        <f>IF((Z1710&lt;=0),0,((Z1710-AA$24)*Stock*(_xlfn.NORM.INV(RAND(),stock_ave,stock_std))+(Z1710-AA$24)*Bonds*(_xlfn.NORM.INV(RAND(),bond_ave,bond_std))+(Z1710-AA$24)*cash*(_xlfn.NORM.INV(RAND(),cash_ave,cash_std))+(Z1710-AA$24)))</f>
        <v/>
      </c>
      <c r="AB1710" s="156">
        <f>IF((AA1710&lt;=0),0,((AA1710-AB$24)*Stock*(_xlfn.NORM.INV(RAND(),stock_ave,stock_std))+(AA1710-AB$24)*Bonds*(_xlfn.NORM.INV(RAND(),bond_ave,bond_std))+(AA1710-AB$24)*cash*(_xlfn.NORM.INV(RAND(),cash_ave,cash_std))+(AA1710-AB$24)))</f>
        <v/>
      </c>
      <c r="AC1710" s="156">
        <f>IF((AB1710&lt;=0),0,((AB1710-AC$24)*Stock*(_xlfn.NORM.INV(RAND(),stock_ave,stock_std))+(AB1710-AC$24)*Bonds*(_xlfn.NORM.INV(RAND(),bond_ave,bond_std))+(AB1710-AC$24)*cash*(_xlfn.NORM.INV(RAND(),cash_ave,cash_std))+(AB1710-AC$24)))</f>
        <v/>
      </c>
      <c r="AD1710" s="156">
        <f>IF((AC1710&lt;=0),0,((AC1710-AD$24)*Stock*(_xlfn.NORM.INV(RAND(),stock_ave,stock_std))+(AC1710-AD$24)*Bonds*(_xlfn.NORM.INV(RAND(),bond_ave,bond_std))+(AC1710-AD$24)*cash*(_xlfn.NORM.INV(RAND(),cash_ave,cash_std))+(AC1710-AD$24)))</f>
        <v/>
      </c>
      <c r="AE1710" s="156">
        <f>IF((AD1710&lt;=0),0,((AD1710-AE$24)*Stock*(_xlfn.NORM.INV(RAND(),stock_ave,stock_std))+(AD1710-AE$24)*Bonds*(_xlfn.NORM.INV(RAND(),bond_ave,bond_std))+(AD1710-AE$24)*cash*(_xlfn.NORM.INV(RAND(),cash_ave,cash_std))+(AD1710-AE$24)))</f>
        <v/>
      </c>
      <c r="AF1710" s="156">
        <f>IF((AE1710&lt;=0),0,((AE1710-AF$24)*Stock*(_xlfn.NORM.INV(RAND(),stock_ave,stock_std))+(AE1710-AF$24)*Bonds*(_xlfn.NORM.INV(RAND(),bond_ave,bond_std))+(AE1710-AF$24)*cash*(_xlfn.NORM.INV(RAND(),cash_ave,cash_std))+(AE1710-AF$24)))</f>
        <v/>
      </c>
      <c r="AG1710" s="156">
        <f>IF((AF1710&lt;=0),0,((AF1710-AG$24)*Stock*(_xlfn.NORM.INV(RAND(),stock_ave,stock_std))+(AF1710-AG$24)*Bonds*(_xlfn.NORM.INV(RAND(),bond_ave,bond_std))+(AF1710-AG$24)*cash*(_xlfn.NORM.INV(RAND(),cash_ave,cash_std))+(AF1710-AG$24)))</f>
        <v/>
      </c>
      <c r="AH1710" s="156">
        <f>IF((AG1710&lt;=0),0,((AG1710-AH$24)*Stock*(_xlfn.NORM.INV(RAND(),stock_ave,stock_std))+(AG1710-AH$24)*Bonds*(_xlfn.NORM.INV(RAND(),bond_ave,bond_std))+(AG1710-AH$24)*cash*(_xlfn.NORM.INV(RAND(),cash_ave,cash_std))+(AG1710-AH$24)))</f>
        <v/>
      </c>
      <c r="AI1710" s="156">
        <f>IF((AH1710&lt;=0),0,((AH1710-AI$24)*Stock*(_xlfn.NORM.INV(RAND(),stock_ave,stock_std))+(AH1710-AI$24)*Bonds*(_xlfn.NORM.INV(RAND(),bond_ave,bond_std))+(AH1710-AI$24)*cash*(_xlfn.NORM.INV(RAND(),cash_ave,cash_std))+(AH1710-AI$24)))</f>
        <v/>
      </c>
      <c r="AJ1710" s="156">
        <f>IF((AI1710&lt;=0),0,((AI1710-AJ$24)*Stock*(_xlfn.NORM.INV(RAND(),stock_ave,stock_std))+(AI1710-AJ$24)*Bonds*(_xlfn.NORM.INV(RAND(),bond_ave,bond_std))+(AI1710-AJ$24)*cash*(_xlfn.NORM.INV(RAND(),cash_ave,cash_std))+(AI1710-AJ$24)))</f>
        <v/>
      </c>
      <c r="AK1710" s="156">
        <f>IF((AJ1710&lt;=0),0,((AJ1710-AK$24)*Stock*(_xlfn.NORM.INV(RAND(),stock_ave,stock_std))+(AJ1710-AK$24)*Bonds*(_xlfn.NORM.INV(RAND(),bond_ave,bond_std))+(AJ1710-AK$24)*cash*(_xlfn.NORM.INV(RAND(),cash_ave,cash_std))+(AJ1710-AK$24)))</f>
        <v/>
      </c>
      <c r="AL1710" s="156">
        <f>IF((AK1710&lt;=0),0,((AK1710-AL$24)*Stock*(_xlfn.NORM.INV(RAND(),stock_ave,stock_std))+(AK1710-AL$24)*Bonds*(_xlfn.NORM.INV(RAND(),bond_ave,bond_std))+(AK1710-AL$24)*cash*(_xlfn.NORM.INV(RAND(),cash_ave,cash_std))+(AK1710-AL$24)))</f>
        <v/>
      </c>
      <c r="AM1710" s="156">
        <f>IF((AL1710&lt;=0),0,((AL1710-AM$24)*Stock*(_xlfn.NORM.INV(RAND(),stock_ave,stock_std))+(AL1710-AM$24)*Bonds*(_xlfn.NORM.INV(RAND(),bond_ave,bond_std))+(AL1710-AM$24)*cash*(_xlfn.NORM.INV(RAND(),cash_ave,cash_std))+(AL1710-AM$24)))</f>
        <v/>
      </c>
      <c r="AN1710" s="156">
        <f>IF((AM1710&lt;=0),0,((AM1710-AN$24)*Stock*(_xlfn.NORM.INV(RAND(),stock_ave,stock_std))+(AM1710-AN$24)*Bonds*(_xlfn.NORM.INV(RAND(),bond_ave,bond_std))+(AM1710-AN$24)*cash*(_xlfn.NORM.INV(RAND(),cash_ave,cash_std))+(AM1710-AN$24)))</f>
        <v/>
      </c>
      <c r="AO1710" s="156">
        <f>IF((AN1710&lt;=0),0,((AN1710-AO$24)*Stock*(_xlfn.NORM.INV(RAND(),stock_ave,stock_std))+(AN1710-AO$24)*Bonds*(_xlfn.NORM.INV(RAND(),bond_ave,bond_std))+(AN1710-AO$24)*cash*(_xlfn.NORM.INV(RAND(),cash_ave,cash_std))+(AN1710-AO$24)))</f>
        <v/>
      </c>
      <c r="AP1710" s="156">
        <f>IF((AO1710&lt;=0),0,((AO1710-AP$24)*Stock*(_xlfn.NORM.INV(RAND(),stock_ave,stock_std))+(AO1710-AP$24)*Bonds*(_xlfn.NORM.INV(RAND(),bond_ave,bond_std))+(AO1710-AP$24)*cash*(_xlfn.NORM.INV(RAND(),cash_ave,cash_std))+(AO1710-AP$24)))</f>
        <v/>
      </c>
      <c r="AQ1710" s="156">
        <f>IF((AP1710&lt;=0),0,((AP1710-AQ$24)*Stock*(_xlfn.NORM.INV(RAND(),stock_ave,stock_std))+(AP1710-AQ$24)*Bonds*(_xlfn.NORM.INV(RAND(),bond_ave,bond_std))+(AP1710-AQ$24)*cash*(_xlfn.NORM.INV(RAND(),cash_ave,cash_std))+(AP1710-AQ$24)))</f>
        <v/>
      </c>
      <c r="AR1710" s="156">
        <f>IF((AQ1710&lt;=0),0,((AQ1710-AR$24)*Stock*(_xlfn.NORM.INV(RAND(),stock_ave,stock_std))+(AQ1710-AR$24)*Bonds*(_xlfn.NORM.INV(RAND(),bond_ave,bond_std))+(AQ1710-AR$24)*cash*(_xlfn.NORM.INV(RAND(),cash_ave,cash_std))+(AQ1710-AR$24)))</f>
        <v/>
      </c>
      <c r="AS1710" s="156">
        <f>IF((AR1710&lt;=0),0,((AR1710-AS$24)*Stock*(_xlfn.NORM.INV(RAND(),stock_ave,stock_std))+(AR1710-AS$24)*Bonds*(_xlfn.NORM.INV(RAND(),bond_ave,bond_std))+(AR1710-AS$24)*cash*(_xlfn.NORM.INV(RAND(),cash_ave,cash_std))+(AR1710-AS$24)))</f>
        <v/>
      </c>
      <c r="AT1710" s="156">
        <f>IF((AS1710&lt;=0),0,((AS1710-AT$24)*Stock*(_xlfn.NORM.INV(RAND(),stock_ave,stock_std))+(AS1710-AT$24)*Bonds*(_xlfn.NORM.INV(RAND(),bond_ave,bond_std))+(AS1710-AT$24)*cash*(_xlfn.NORM.INV(RAND(),cash_ave,cash_std))+(AS1710-AT$24)))</f>
        <v/>
      </c>
      <c r="AU1710" s="156">
        <f>IF((AT1710&lt;=0),0,((AT1710-AU$24)*Stock*(_xlfn.NORM.INV(RAND(),stock_ave,stock_std))+(AT1710-AU$24)*Bonds*(_xlfn.NORM.INV(RAND(),bond_ave,bond_std))+(AT1710-AU$24)*cash*(_xlfn.NORM.INV(RAND(),cash_ave,cash_std))+(AT1710-AU$24)))</f>
        <v/>
      </c>
      <c r="AV1710" s="156">
        <f>IF((AU1710&lt;=0),0,((AU1710-AV$24)*Stock*(_xlfn.NORM.INV(RAND(),stock_ave,stock_std))+(AU1710-AV$24)*Bonds*(_xlfn.NORM.INV(RAND(),bond_ave,bond_std))+(AU1710-AV$24)*cash*(_xlfn.NORM.INV(RAND(),cash_ave,cash_std))+(AU1710-AV$24)))</f>
        <v/>
      </c>
      <c r="AW1710" s="156">
        <f>IF((AV1710&lt;=0),0,((AV1710-AW$24)*Stock*(_xlfn.NORM.INV(RAND(),stock_ave,stock_std))+(AV1710-AW$24)*Bonds*(_xlfn.NORM.INV(RAND(),bond_ave,bond_std))+(AV1710-AW$24)*cash*(_xlfn.NORM.INV(RAND(),cash_ave,cash_std))+(AV1710-AW$24)))</f>
        <v/>
      </c>
      <c r="AX1710" s="159" t="n"/>
      <c r="AY1710" s="159" t="n"/>
      <c r="AZ1710" s="159" t="n"/>
      <c r="BA1710" s="159" t="n"/>
      <c r="BB1710" s="159" t="n"/>
    </row>
    <row r="1711">
      <c r="C1711" s="147" t="n"/>
      <c r="D1711" s="61">
        <f>+D1710-IF(D$18&gt;74,(D1710/D$25)*$C$10)</f>
        <v/>
      </c>
      <c r="E1711" s="61">
        <f>+E1710-IF(E$18&gt;74,(E1710/E$25)*$C$10)</f>
        <v/>
      </c>
      <c r="F1711" s="61">
        <f>+F1710-IF(F$18&gt;74,(F1710/F$25)*$C$10)</f>
        <v/>
      </c>
      <c r="G1711" s="61">
        <f>+G1710-IF(G$18&gt;74,(G1710/G$25)*$C$10)</f>
        <v/>
      </c>
      <c r="H1711" s="61">
        <f>+H1710-IF(H$18&gt;74,(H1710/H$25)*$C$10)</f>
        <v/>
      </c>
      <c r="I1711" s="61">
        <f>+I1710-IF(I$18&gt;74,(I1710/I$25)*$C$10)</f>
        <v/>
      </c>
      <c r="J1711" s="61">
        <f>+J1710-IF(J$18&gt;74,(J1710/J$25)*$C$10)</f>
        <v/>
      </c>
      <c r="K1711" s="61">
        <f>+K1710-IF(K$18&gt;74,(K1710/K$25)*$C$10)</f>
        <v/>
      </c>
      <c r="L1711" s="61">
        <f>+L1710-IF(L$18&gt;74,(L1710/L$25)*$C$10)</f>
        <v/>
      </c>
      <c r="M1711" s="61">
        <f>+M1710-IF(M$18&gt;74,(M1710/M$25)*$C$10)</f>
        <v/>
      </c>
      <c r="N1711" s="61">
        <f>+N1710-IF(N$18&gt;74,(N1710/N$25)*$C$10)</f>
        <v/>
      </c>
      <c r="O1711" s="61">
        <f>+O1710-IF(O$18&gt;74,(O1710/O$25)*$C$10)</f>
        <v/>
      </c>
      <c r="P1711" s="61">
        <f>+P1710-IF(P$18&gt;74,(P1710/P$25)*$C$10)</f>
        <v/>
      </c>
      <c r="Q1711" s="61">
        <f>+Q1710-IF(Q$18&gt;74,(Q1710/Q$25)*$C$10)</f>
        <v/>
      </c>
      <c r="R1711" s="61">
        <f>+R1710-IF(R$18&gt;74,(R1710/R$25)*$C$10)</f>
        <v/>
      </c>
      <c r="S1711" s="61">
        <f>+S1710-IF(S$18&gt;74,(S1710/S$25)*$C$10)</f>
        <v/>
      </c>
      <c r="T1711" s="61">
        <f>+T1710-IF(T$18&gt;74,(T1710/T$25)*$C$10)</f>
        <v/>
      </c>
      <c r="U1711" s="61">
        <f>+U1710-IF(U$18&gt;74,(U1710/U$25)*$C$10)</f>
        <v/>
      </c>
      <c r="V1711" s="61">
        <f>+V1710-IF(V$18&gt;74,(V1710/V$25)*$C$10)</f>
        <v/>
      </c>
      <c r="W1711" s="61">
        <f>+W1710-IF(W$18&gt;74,(W1710/W$25)*$C$10)</f>
        <v/>
      </c>
      <c r="X1711" s="61">
        <f>+X1710-IF(X$18&gt;74,(X1710/X$25)*$C$10)</f>
        <v/>
      </c>
      <c r="Y1711" s="61">
        <f>+Y1710-IF(Y$18&gt;74,(Y1710/Y$25)*$C$10)</f>
        <v/>
      </c>
      <c r="Z1711" s="61">
        <f>+Z1710-IF(Z$18&gt;74,(Z1710/Z$25)*$C$10)</f>
        <v/>
      </c>
      <c r="AA1711" s="61">
        <f>+AA1710-IF(AA$18&gt;74,(AA1710/AA$25)*$C$10)</f>
        <v/>
      </c>
      <c r="AB1711" s="61">
        <f>+AB1710-IF(AB$18&gt;74,(AB1710/AB$25)*$C$10)</f>
        <v/>
      </c>
      <c r="AC1711" s="61">
        <f>+AC1710-IF(AC$18&gt;74,(AC1710/AC$25)*$C$10)</f>
        <v/>
      </c>
      <c r="AD1711" s="61">
        <f>+AD1710-IF(AD$18&gt;74,(AD1710/AD$25)*$C$10)</f>
        <v/>
      </c>
      <c r="AE1711" s="61">
        <f>+AE1710-IF(AE$18&gt;74,(AE1710/AE$25)*$C$10)</f>
        <v/>
      </c>
      <c r="AF1711" s="61">
        <f>+AF1710-IF(AF$18&gt;74,(AF1710/AF$25)*$C$10)</f>
        <v/>
      </c>
      <c r="AG1711" s="61">
        <f>+AG1710-IF(AG$18&gt;74,(AG1710/AG$25)*$C$10)</f>
        <v/>
      </c>
      <c r="AH1711" s="61">
        <f>+AH1710-IF(AH$18&gt;74,(AH1710/AH$25)*$C$10)</f>
        <v/>
      </c>
      <c r="AI1711" s="61">
        <f>+AI1710-IF(AI$18&gt;74,(AI1710/AI$25)*$C$10)</f>
        <v/>
      </c>
      <c r="AJ1711" s="61">
        <f>+AJ1710-IF(AJ$18&gt;74,(AJ1710/AJ$25)*$C$10)</f>
        <v/>
      </c>
      <c r="AK1711" s="61">
        <f>+AK1710-IF(AK$18&gt;74,(AK1710/AK$25)*$C$10)</f>
        <v/>
      </c>
      <c r="AL1711" s="61">
        <f>+AL1710-IF(AL$18&gt;74,(AL1710/AL$25)*$C$10)</f>
        <v/>
      </c>
      <c r="AM1711" s="61">
        <f>+AM1710-IF(AM$18&gt;74,(AM1710/AM$25)*$C$10)</f>
        <v/>
      </c>
      <c r="AN1711" s="61">
        <f>+AN1710-IF(AN$18&gt;74,(AN1710/AN$25)*$C$10)</f>
        <v/>
      </c>
      <c r="AO1711" s="61">
        <f>+AO1710-IF(AO$18&gt;74,(AO1710/AO$25)*$C$10)</f>
        <v/>
      </c>
      <c r="AP1711" s="61">
        <f>+AP1710-IF(AP$18&gt;74,(AP1710/AP$25)*$C$10)</f>
        <v/>
      </c>
      <c r="AQ1711" s="61">
        <f>+AQ1710-IF(AQ$18&gt;74,(AQ1710/AQ$25)*$C$10)</f>
        <v/>
      </c>
      <c r="AR1711" s="61">
        <f>+AR1710-IF(AR$18&gt;74,(AR1710/AR$25)*$C$10)</f>
        <v/>
      </c>
      <c r="AS1711" s="61">
        <f>+AS1710-IF(AS$18&gt;74,(AS1710/AS$25)*$C$10)</f>
        <v/>
      </c>
      <c r="AT1711" s="61">
        <f>+AT1710-IF(AT$18&gt;74,(AT1710/AT$25)*$C$10)</f>
        <v/>
      </c>
      <c r="AU1711" s="61">
        <f>+AU1710-IF(AU$18&gt;74,(AU1710/AU$25)*$C$10)</f>
        <v/>
      </c>
      <c r="AV1711" s="61">
        <f>+AV1710-IF(AV$18&gt;74,(AV1710/AV$25)*$C$10)</f>
        <v/>
      </c>
      <c r="AW1711" s="61">
        <f>+AW1710-IF(AW$18&gt;74,(AW1710/AW$25)*$C$10)</f>
        <v/>
      </c>
      <c r="AX1711" s="35">
        <f>IF(AW1711&gt;0,1,0)</f>
        <v/>
      </c>
      <c r="AY1711" s="35">
        <f>IF(AL1711&gt;0,1,0)</f>
        <v/>
      </c>
      <c r="AZ1711" s="35">
        <f>IF(AG1711&gt;0,1,0)</f>
        <v/>
      </c>
      <c r="BA1711" s="35">
        <f>IF(AB1711&gt;0,1,0)</f>
        <v/>
      </c>
      <c r="BB1711" s="35">
        <f>IF(W1711&gt;0,1,0)</f>
        <v/>
      </c>
    </row>
    <row r="1712">
      <c r="B1712" s="154" t="inlineStr">
        <is>
          <t>trial 843</t>
        </is>
      </c>
      <c r="C1712" s="155">
        <f>+start-C1709</f>
        <v/>
      </c>
      <c r="D1712" s="156">
        <f>IF((C1712&lt;=0),0,((C1712-D$24)*Stock*(_xlfn.NORM.INV(RAND(),stock_ave,stock_std))+(C1712-D$24)*Bonds*(_xlfn.NORM.INV(RAND(),bond_ave,bond_std))+(C1712-D$24)*cash*(_xlfn.NORM.INV(RAND(),cash_ave,cash_std))+(C1712-D$24)))</f>
        <v/>
      </c>
      <c r="E1712" s="156">
        <f>IF((D1712&lt;=0),0,((D1712-E$24)*Stock*(_xlfn.NORM.INV(RAND(),stock_ave,stock_std))+(D1712-E$24)*Bonds*(_xlfn.NORM.INV(RAND(),bond_ave,bond_std))+(D1712-E$24)*cash*(_xlfn.NORM.INV(RAND(),cash_ave,cash_std))+(D1712-E$24)))</f>
        <v/>
      </c>
      <c r="F1712" s="156">
        <f>IF((E1712&lt;=0),0,((E1712-F$24)*Stock*(_xlfn.NORM.INV(RAND(),stock_ave,stock_std))+(E1712-F$24)*Bonds*(_xlfn.NORM.INV(RAND(),bond_ave,bond_std))+(E1712-F$24)*cash*(_xlfn.NORM.INV(RAND(),cash_ave,cash_std))+(E1712-F$24)))</f>
        <v/>
      </c>
      <c r="G1712" s="156">
        <f>IF((F1712&lt;=0),0,((F1712-G$24)*Stock*(_xlfn.NORM.INV(RAND(),stock_ave,stock_std))+(F1712-G$24)*Bonds*(_xlfn.NORM.INV(RAND(),bond_ave,bond_std))+(F1712-G$24)*cash*(_xlfn.NORM.INV(RAND(),cash_ave,cash_std))+(F1712-G$24)))</f>
        <v/>
      </c>
      <c r="H1712" s="156">
        <f>IF((G1712&lt;=0),0,((G1712-H$24)*Stock*(_xlfn.NORM.INV(RAND(),stock_ave,stock_std))+(G1712-H$24)*Bonds*(_xlfn.NORM.INV(RAND(),bond_ave,bond_std))+(G1712-H$24)*cash*(_xlfn.NORM.INV(RAND(),cash_ave,cash_std))+(G1712-H$24)))</f>
        <v/>
      </c>
      <c r="I1712" s="156">
        <f>IF((H1712&lt;=0),0,((H1712-I$24)*Stock*(_xlfn.NORM.INV(RAND(),stock_ave,stock_std))+(H1712-I$24)*Bonds*(_xlfn.NORM.INV(RAND(),bond_ave,bond_std))+(H1712-I$24)*cash*(_xlfn.NORM.INV(RAND(),cash_ave,cash_std))+(H1712-I$24)))</f>
        <v/>
      </c>
      <c r="J1712" s="156">
        <f>IF((I1712&lt;=0),0,((I1712-J$24)*Stock*(_xlfn.NORM.INV(RAND(),stock_ave,stock_std))+(I1712-J$24)*Bonds*(_xlfn.NORM.INV(RAND(),bond_ave,bond_std))+(I1712-J$24)*cash*(_xlfn.NORM.INV(RAND(),cash_ave,cash_std))+(I1712-J$24)))</f>
        <v/>
      </c>
      <c r="K1712" s="156">
        <f>IF((J1712&lt;=0),0,((J1712-K$24)*Stock*(_xlfn.NORM.INV(RAND(),stock_ave,stock_std))+(J1712-K$24)*Bonds*(_xlfn.NORM.INV(RAND(),bond_ave,bond_std))+(J1712-K$24)*cash*(_xlfn.NORM.INV(RAND(),cash_ave,cash_std))+(J1712-K$24)))</f>
        <v/>
      </c>
      <c r="L1712" s="156">
        <f>IF((K1712&lt;=0),0,((K1712-L$24)*Stock*(_xlfn.NORM.INV(RAND(),stock_ave,stock_std))+(K1712-L$24)*Bonds*(_xlfn.NORM.INV(RAND(),bond_ave,bond_std))+(K1712-L$24)*cash*(_xlfn.NORM.INV(RAND(),cash_ave,cash_std))+(K1712-L$24)))</f>
        <v/>
      </c>
      <c r="M1712" s="156">
        <f>IF((L1712&lt;=0),0,((L1712-M$24)*Stock*(_xlfn.NORM.INV(RAND(),stock_ave,stock_std))+(L1712-M$24)*Bonds*(_xlfn.NORM.INV(RAND(),bond_ave,bond_std))+(L1712-M$24)*cash*(_xlfn.NORM.INV(RAND(),cash_ave,cash_std))+(L1712-M$24)))</f>
        <v/>
      </c>
      <c r="N1712" s="156">
        <f>IF((M1712&lt;=0),0,((M1712-N$24)*Stock*(_xlfn.NORM.INV(RAND(),stock_ave,stock_std))+(M1712-N$24)*Bonds*(_xlfn.NORM.INV(RAND(),bond_ave,bond_std))+(M1712-N$24)*cash*(_xlfn.NORM.INV(RAND(),cash_ave,cash_std))+(M1712-N$24)))</f>
        <v/>
      </c>
      <c r="O1712" s="156">
        <f>IF((N1712&lt;=0),0,((N1712-O$24)*Stock*(_xlfn.NORM.INV(RAND(),stock_ave,stock_std))+(N1712-O$24)*Bonds*(_xlfn.NORM.INV(RAND(),bond_ave,bond_std))+(N1712-O$24)*cash*(_xlfn.NORM.INV(RAND(),cash_ave,cash_std))+(N1712-O$24)))</f>
        <v/>
      </c>
      <c r="P1712" s="156">
        <f>IF((O1712&lt;=0),0,((O1712-P$24)*Stock*(_xlfn.NORM.INV(RAND(),stock_ave,stock_std))+(O1712-P$24)*Bonds*(_xlfn.NORM.INV(RAND(),bond_ave,bond_std))+(O1712-P$24)*cash*(_xlfn.NORM.INV(RAND(),cash_ave,cash_std))+(O1712-P$24)))</f>
        <v/>
      </c>
      <c r="Q1712" s="156">
        <f>IF((P1712&lt;=0),0,((P1712-Q$24)*Stock*(_xlfn.NORM.INV(RAND(),stock_ave,stock_std))+(P1712-Q$24)*Bonds*(_xlfn.NORM.INV(RAND(),bond_ave,bond_std))+(P1712-Q$24)*cash*(_xlfn.NORM.INV(RAND(),cash_ave,cash_std))+(P1712-Q$24)))</f>
        <v/>
      </c>
      <c r="R1712" s="156">
        <f>IF((Q1712&lt;=0),0,((Q1712-R$24)*Stock*(_xlfn.NORM.INV(RAND(),stock_ave,stock_std))+(Q1712-R$24)*Bonds*(_xlfn.NORM.INV(RAND(),bond_ave,bond_std))+(Q1712-R$24)*cash*(_xlfn.NORM.INV(RAND(),cash_ave,cash_std))+(Q1712-R$24)))</f>
        <v/>
      </c>
      <c r="S1712" s="156">
        <f>IF((R1712&lt;=0),0,((R1712-S$24)*Stock*(_xlfn.NORM.INV(RAND(),stock_ave,stock_std))+(R1712-S$24)*Bonds*(_xlfn.NORM.INV(RAND(),bond_ave,bond_std))+(R1712-S$24)*cash*(_xlfn.NORM.INV(RAND(),cash_ave,cash_std))+(R1712-S$24)))</f>
        <v/>
      </c>
      <c r="T1712" s="156">
        <f>IF((S1712&lt;=0),0,((S1712-T$24)*Stock*(_xlfn.NORM.INV(RAND(),stock_ave,stock_std))+(S1712-T$24)*Bonds*(_xlfn.NORM.INV(RAND(),bond_ave,bond_std))+(S1712-T$24)*cash*(_xlfn.NORM.INV(RAND(),cash_ave,cash_std))+(S1712-T$24)))</f>
        <v/>
      </c>
      <c r="U1712" s="156">
        <f>IF((T1712&lt;=0),0,((T1712-U$24)*Stock*(_xlfn.NORM.INV(RAND(),stock_ave,stock_std))+(T1712-U$24)*Bonds*(_xlfn.NORM.INV(RAND(),bond_ave,bond_std))+(T1712-U$24)*cash*(_xlfn.NORM.INV(RAND(),cash_ave,cash_std))+(T1712-U$24)))</f>
        <v/>
      </c>
      <c r="V1712" s="156">
        <f>IF((U1712&lt;=0),0,((U1712-V$24)*Stock*(_xlfn.NORM.INV(RAND(),stock_ave,stock_std))+(U1712-V$24)*Bonds*(_xlfn.NORM.INV(RAND(),bond_ave,bond_std))+(U1712-V$24)*cash*(_xlfn.NORM.INV(RAND(),cash_ave,cash_std))+(U1712-V$24)))</f>
        <v/>
      </c>
      <c r="W1712" s="156">
        <f>IF((V1712&lt;=0),0,((V1712-W$24)*Stock*(_xlfn.NORM.INV(RAND(),stock_ave,stock_std))+(V1712-W$24)*Bonds*(_xlfn.NORM.INV(RAND(),bond_ave,bond_std))+(V1712-W$24)*cash*(_xlfn.NORM.INV(RAND(),cash_ave,cash_std))+(V1712-W$24)))</f>
        <v/>
      </c>
      <c r="X1712" s="156">
        <f>IF((W1712&lt;=0),0,((W1712-X$24)*Stock*(_xlfn.NORM.INV(RAND(),stock_ave,stock_std))+(W1712-X$24)*Bonds*(_xlfn.NORM.INV(RAND(),bond_ave,bond_std))+(W1712-X$24)*cash*(_xlfn.NORM.INV(RAND(),cash_ave,cash_std))+(W1712-X$24)))</f>
        <v/>
      </c>
      <c r="Y1712" s="156">
        <f>IF((X1712&lt;=0),0,((X1712-Y$24)*Stock*(_xlfn.NORM.INV(RAND(),stock_ave,stock_std))+(X1712-Y$24)*Bonds*(_xlfn.NORM.INV(RAND(),bond_ave,bond_std))+(X1712-Y$24)*cash*(_xlfn.NORM.INV(RAND(),cash_ave,cash_std))+(X1712-Y$24)))</f>
        <v/>
      </c>
      <c r="Z1712" s="156">
        <f>IF((Y1712&lt;=0),0,((Y1712-Z$24)*Stock*(_xlfn.NORM.INV(RAND(),stock_ave,stock_std))+(Y1712-Z$24)*Bonds*(_xlfn.NORM.INV(RAND(),bond_ave,bond_std))+(Y1712-Z$24)*cash*(_xlfn.NORM.INV(RAND(),cash_ave,cash_std))+(Y1712-Z$24)))</f>
        <v/>
      </c>
      <c r="AA1712" s="156">
        <f>IF((Z1712&lt;=0),0,((Z1712-AA$24)*Stock*(_xlfn.NORM.INV(RAND(),stock_ave,stock_std))+(Z1712-AA$24)*Bonds*(_xlfn.NORM.INV(RAND(),bond_ave,bond_std))+(Z1712-AA$24)*cash*(_xlfn.NORM.INV(RAND(),cash_ave,cash_std))+(Z1712-AA$24)))</f>
        <v/>
      </c>
      <c r="AB1712" s="156">
        <f>IF((AA1712&lt;=0),0,((AA1712-AB$24)*Stock*(_xlfn.NORM.INV(RAND(),stock_ave,stock_std))+(AA1712-AB$24)*Bonds*(_xlfn.NORM.INV(RAND(),bond_ave,bond_std))+(AA1712-AB$24)*cash*(_xlfn.NORM.INV(RAND(),cash_ave,cash_std))+(AA1712-AB$24)))</f>
        <v/>
      </c>
      <c r="AC1712" s="156">
        <f>IF((AB1712&lt;=0),0,((AB1712-AC$24)*Stock*(_xlfn.NORM.INV(RAND(),stock_ave,stock_std))+(AB1712-AC$24)*Bonds*(_xlfn.NORM.INV(RAND(),bond_ave,bond_std))+(AB1712-AC$24)*cash*(_xlfn.NORM.INV(RAND(),cash_ave,cash_std))+(AB1712-AC$24)))</f>
        <v/>
      </c>
      <c r="AD1712" s="156">
        <f>IF((AC1712&lt;=0),0,((AC1712-AD$24)*Stock*(_xlfn.NORM.INV(RAND(),stock_ave,stock_std))+(AC1712-AD$24)*Bonds*(_xlfn.NORM.INV(RAND(),bond_ave,bond_std))+(AC1712-AD$24)*cash*(_xlfn.NORM.INV(RAND(),cash_ave,cash_std))+(AC1712-AD$24)))</f>
        <v/>
      </c>
      <c r="AE1712" s="156">
        <f>IF((AD1712&lt;=0),0,((AD1712-AE$24)*Stock*(_xlfn.NORM.INV(RAND(),stock_ave,stock_std))+(AD1712-AE$24)*Bonds*(_xlfn.NORM.INV(RAND(),bond_ave,bond_std))+(AD1712-AE$24)*cash*(_xlfn.NORM.INV(RAND(),cash_ave,cash_std))+(AD1712-AE$24)))</f>
        <v/>
      </c>
      <c r="AF1712" s="156">
        <f>IF((AE1712&lt;=0),0,((AE1712-AF$24)*Stock*(_xlfn.NORM.INV(RAND(),stock_ave,stock_std))+(AE1712-AF$24)*Bonds*(_xlfn.NORM.INV(RAND(),bond_ave,bond_std))+(AE1712-AF$24)*cash*(_xlfn.NORM.INV(RAND(),cash_ave,cash_std))+(AE1712-AF$24)))</f>
        <v/>
      </c>
      <c r="AG1712" s="156">
        <f>IF((AF1712&lt;=0),0,((AF1712-AG$24)*Stock*(_xlfn.NORM.INV(RAND(),stock_ave,stock_std))+(AF1712-AG$24)*Bonds*(_xlfn.NORM.INV(RAND(),bond_ave,bond_std))+(AF1712-AG$24)*cash*(_xlfn.NORM.INV(RAND(),cash_ave,cash_std))+(AF1712-AG$24)))</f>
        <v/>
      </c>
      <c r="AH1712" s="156">
        <f>IF((AG1712&lt;=0),0,((AG1712-AH$24)*Stock*(_xlfn.NORM.INV(RAND(),stock_ave,stock_std))+(AG1712-AH$24)*Bonds*(_xlfn.NORM.INV(RAND(),bond_ave,bond_std))+(AG1712-AH$24)*cash*(_xlfn.NORM.INV(RAND(),cash_ave,cash_std))+(AG1712-AH$24)))</f>
        <v/>
      </c>
      <c r="AI1712" s="156">
        <f>IF((AH1712&lt;=0),0,((AH1712-AI$24)*Stock*(_xlfn.NORM.INV(RAND(),stock_ave,stock_std))+(AH1712-AI$24)*Bonds*(_xlfn.NORM.INV(RAND(),bond_ave,bond_std))+(AH1712-AI$24)*cash*(_xlfn.NORM.INV(RAND(),cash_ave,cash_std))+(AH1712-AI$24)))</f>
        <v/>
      </c>
      <c r="AJ1712" s="156">
        <f>IF((AI1712&lt;=0),0,((AI1712-AJ$24)*Stock*(_xlfn.NORM.INV(RAND(),stock_ave,stock_std))+(AI1712-AJ$24)*Bonds*(_xlfn.NORM.INV(RAND(),bond_ave,bond_std))+(AI1712-AJ$24)*cash*(_xlfn.NORM.INV(RAND(),cash_ave,cash_std))+(AI1712-AJ$24)))</f>
        <v/>
      </c>
      <c r="AK1712" s="156">
        <f>IF((AJ1712&lt;=0),0,((AJ1712-AK$24)*Stock*(_xlfn.NORM.INV(RAND(),stock_ave,stock_std))+(AJ1712-AK$24)*Bonds*(_xlfn.NORM.INV(RAND(),bond_ave,bond_std))+(AJ1712-AK$24)*cash*(_xlfn.NORM.INV(RAND(),cash_ave,cash_std))+(AJ1712-AK$24)))</f>
        <v/>
      </c>
      <c r="AL1712" s="156">
        <f>IF((AK1712&lt;=0),0,((AK1712-AL$24)*Stock*(_xlfn.NORM.INV(RAND(),stock_ave,stock_std))+(AK1712-AL$24)*Bonds*(_xlfn.NORM.INV(RAND(),bond_ave,bond_std))+(AK1712-AL$24)*cash*(_xlfn.NORM.INV(RAND(),cash_ave,cash_std))+(AK1712-AL$24)))</f>
        <v/>
      </c>
      <c r="AM1712" s="156">
        <f>IF((AL1712&lt;=0),0,((AL1712-AM$24)*Stock*(_xlfn.NORM.INV(RAND(),stock_ave,stock_std))+(AL1712-AM$24)*Bonds*(_xlfn.NORM.INV(RAND(),bond_ave,bond_std))+(AL1712-AM$24)*cash*(_xlfn.NORM.INV(RAND(),cash_ave,cash_std))+(AL1712-AM$24)))</f>
        <v/>
      </c>
      <c r="AN1712" s="156">
        <f>IF((AM1712&lt;=0),0,((AM1712-AN$24)*Stock*(_xlfn.NORM.INV(RAND(),stock_ave,stock_std))+(AM1712-AN$24)*Bonds*(_xlfn.NORM.INV(RAND(),bond_ave,bond_std))+(AM1712-AN$24)*cash*(_xlfn.NORM.INV(RAND(),cash_ave,cash_std))+(AM1712-AN$24)))</f>
        <v/>
      </c>
      <c r="AO1712" s="156">
        <f>IF((AN1712&lt;=0),0,((AN1712-AO$24)*Stock*(_xlfn.NORM.INV(RAND(),stock_ave,stock_std))+(AN1712-AO$24)*Bonds*(_xlfn.NORM.INV(RAND(),bond_ave,bond_std))+(AN1712-AO$24)*cash*(_xlfn.NORM.INV(RAND(),cash_ave,cash_std))+(AN1712-AO$24)))</f>
        <v/>
      </c>
      <c r="AP1712" s="156">
        <f>IF((AO1712&lt;=0),0,((AO1712-AP$24)*Stock*(_xlfn.NORM.INV(RAND(),stock_ave,stock_std))+(AO1712-AP$24)*Bonds*(_xlfn.NORM.INV(RAND(),bond_ave,bond_std))+(AO1712-AP$24)*cash*(_xlfn.NORM.INV(RAND(),cash_ave,cash_std))+(AO1712-AP$24)))</f>
        <v/>
      </c>
      <c r="AQ1712" s="156">
        <f>IF((AP1712&lt;=0),0,((AP1712-AQ$24)*Stock*(_xlfn.NORM.INV(RAND(),stock_ave,stock_std))+(AP1712-AQ$24)*Bonds*(_xlfn.NORM.INV(RAND(),bond_ave,bond_std))+(AP1712-AQ$24)*cash*(_xlfn.NORM.INV(RAND(),cash_ave,cash_std))+(AP1712-AQ$24)))</f>
        <v/>
      </c>
      <c r="AR1712" s="156">
        <f>IF((AQ1712&lt;=0),0,((AQ1712-AR$24)*Stock*(_xlfn.NORM.INV(RAND(),stock_ave,stock_std))+(AQ1712-AR$24)*Bonds*(_xlfn.NORM.INV(RAND(),bond_ave,bond_std))+(AQ1712-AR$24)*cash*(_xlfn.NORM.INV(RAND(),cash_ave,cash_std))+(AQ1712-AR$24)))</f>
        <v/>
      </c>
      <c r="AS1712" s="156">
        <f>IF((AR1712&lt;=0),0,((AR1712-AS$24)*Stock*(_xlfn.NORM.INV(RAND(),stock_ave,stock_std))+(AR1712-AS$24)*Bonds*(_xlfn.NORM.INV(RAND(),bond_ave,bond_std))+(AR1712-AS$24)*cash*(_xlfn.NORM.INV(RAND(),cash_ave,cash_std))+(AR1712-AS$24)))</f>
        <v/>
      </c>
      <c r="AT1712" s="156">
        <f>IF((AS1712&lt;=0),0,((AS1712-AT$24)*Stock*(_xlfn.NORM.INV(RAND(),stock_ave,stock_std))+(AS1712-AT$24)*Bonds*(_xlfn.NORM.INV(RAND(),bond_ave,bond_std))+(AS1712-AT$24)*cash*(_xlfn.NORM.INV(RAND(),cash_ave,cash_std))+(AS1712-AT$24)))</f>
        <v/>
      </c>
      <c r="AU1712" s="156">
        <f>IF((AT1712&lt;=0),0,((AT1712-AU$24)*Stock*(_xlfn.NORM.INV(RAND(),stock_ave,stock_std))+(AT1712-AU$24)*Bonds*(_xlfn.NORM.INV(RAND(),bond_ave,bond_std))+(AT1712-AU$24)*cash*(_xlfn.NORM.INV(RAND(),cash_ave,cash_std))+(AT1712-AU$24)))</f>
        <v/>
      </c>
      <c r="AV1712" s="156">
        <f>IF((AU1712&lt;=0),0,((AU1712-AV$24)*Stock*(_xlfn.NORM.INV(RAND(),stock_ave,stock_std))+(AU1712-AV$24)*Bonds*(_xlfn.NORM.INV(RAND(),bond_ave,bond_std))+(AU1712-AV$24)*cash*(_xlfn.NORM.INV(RAND(),cash_ave,cash_std))+(AU1712-AV$24)))</f>
        <v/>
      </c>
      <c r="AW1712" s="156">
        <f>IF((AV1712&lt;=0),0,((AV1712-AW$24)*Stock*(_xlfn.NORM.INV(RAND(),stock_ave,stock_std))+(AV1712-AW$24)*Bonds*(_xlfn.NORM.INV(RAND(),bond_ave,bond_std))+(AV1712-AW$24)*cash*(_xlfn.NORM.INV(RAND(),cash_ave,cash_std))+(AV1712-AW$24)))</f>
        <v/>
      </c>
      <c r="AX1712" s="159" t="n"/>
      <c r="AY1712" s="159" t="n"/>
      <c r="AZ1712" s="159" t="n"/>
      <c r="BA1712" s="159" t="n"/>
      <c r="BB1712" s="159" t="n"/>
    </row>
    <row r="1713">
      <c r="C1713" s="147" t="n"/>
      <c r="D1713" s="61">
        <f>+D1712-IF(D$18&gt;74,(D1712/D$25)*$C$10)</f>
        <v/>
      </c>
      <c r="E1713" s="61">
        <f>+E1712-IF(E$18&gt;74,(E1712/E$25)*$C$10)</f>
        <v/>
      </c>
      <c r="F1713" s="61">
        <f>+F1712-IF(F$18&gt;74,(F1712/F$25)*$C$10)</f>
        <v/>
      </c>
      <c r="G1713" s="61">
        <f>+G1712-IF(G$18&gt;74,(G1712/G$25)*$C$10)</f>
        <v/>
      </c>
      <c r="H1713" s="61">
        <f>+H1712-IF(H$18&gt;74,(H1712/H$25)*$C$10)</f>
        <v/>
      </c>
      <c r="I1713" s="61">
        <f>+I1712-IF(I$18&gt;74,(I1712/I$25)*$C$10)</f>
        <v/>
      </c>
      <c r="J1713" s="61">
        <f>+J1712-IF(J$18&gt;74,(J1712/J$25)*$C$10)</f>
        <v/>
      </c>
      <c r="K1713" s="61">
        <f>+K1712-IF(K$18&gt;74,(K1712/K$25)*$C$10)</f>
        <v/>
      </c>
      <c r="L1713" s="61">
        <f>+L1712-IF(L$18&gt;74,(L1712/L$25)*$C$10)</f>
        <v/>
      </c>
      <c r="M1713" s="61">
        <f>+M1712-IF(M$18&gt;74,(M1712/M$25)*$C$10)</f>
        <v/>
      </c>
      <c r="N1713" s="61">
        <f>+N1712-IF(N$18&gt;74,(N1712/N$25)*$C$10)</f>
        <v/>
      </c>
      <c r="O1713" s="61">
        <f>+O1712-IF(O$18&gt;74,(O1712/O$25)*$C$10)</f>
        <v/>
      </c>
      <c r="P1713" s="61">
        <f>+P1712-IF(P$18&gt;74,(P1712/P$25)*$C$10)</f>
        <v/>
      </c>
      <c r="Q1713" s="61">
        <f>+Q1712-IF(Q$18&gt;74,(Q1712/Q$25)*$C$10)</f>
        <v/>
      </c>
      <c r="R1713" s="61">
        <f>+R1712-IF(R$18&gt;74,(R1712/R$25)*$C$10)</f>
        <v/>
      </c>
      <c r="S1713" s="61">
        <f>+S1712-IF(S$18&gt;74,(S1712/S$25)*$C$10)</f>
        <v/>
      </c>
      <c r="T1713" s="61">
        <f>+T1712-IF(T$18&gt;74,(T1712/T$25)*$C$10)</f>
        <v/>
      </c>
      <c r="U1713" s="61">
        <f>+U1712-IF(U$18&gt;74,(U1712/U$25)*$C$10)</f>
        <v/>
      </c>
      <c r="V1713" s="61">
        <f>+V1712-IF(V$18&gt;74,(V1712/V$25)*$C$10)</f>
        <v/>
      </c>
      <c r="W1713" s="61">
        <f>+W1712-IF(W$18&gt;74,(W1712/W$25)*$C$10)</f>
        <v/>
      </c>
      <c r="X1713" s="61">
        <f>+X1712-IF(X$18&gt;74,(X1712/X$25)*$C$10)</f>
        <v/>
      </c>
      <c r="Y1713" s="61">
        <f>+Y1712-IF(Y$18&gt;74,(Y1712/Y$25)*$C$10)</f>
        <v/>
      </c>
      <c r="Z1713" s="61">
        <f>+Z1712-IF(Z$18&gt;74,(Z1712/Z$25)*$C$10)</f>
        <v/>
      </c>
      <c r="AA1713" s="61">
        <f>+AA1712-IF(AA$18&gt;74,(AA1712/AA$25)*$C$10)</f>
        <v/>
      </c>
      <c r="AB1713" s="61">
        <f>+AB1712-IF(AB$18&gt;74,(AB1712/AB$25)*$C$10)</f>
        <v/>
      </c>
      <c r="AC1713" s="61">
        <f>+AC1712-IF(AC$18&gt;74,(AC1712/AC$25)*$C$10)</f>
        <v/>
      </c>
      <c r="AD1713" s="61">
        <f>+AD1712-IF(AD$18&gt;74,(AD1712/AD$25)*$C$10)</f>
        <v/>
      </c>
      <c r="AE1713" s="61">
        <f>+AE1712-IF(AE$18&gt;74,(AE1712/AE$25)*$C$10)</f>
        <v/>
      </c>
      <c r="AF1713" s="61">
        <f>+AF1712-IF(AF$18&gt;74,(AF1712/AF$25)*$C$10)</f>
        <v/>
      </c>
      <c r="AG1713" s="61">
        <f>+AG1712-IF(AG$18&gt;74,(AG1712/AG$25)*$C$10)</f>
        <v/>
      </c>
      <c r="AH1713" s="61">
        <f>+AH1712-IF(AH$18&gt;74,(AH1712/AH$25)*$C$10)</f>
        <v/>
      </c>
      <c r="AI1713" s="61">
        <f>+AI1712-IF(AI$18&gt;74,(AI1712/AI$25)*$C$10)</f>
        <v/>
      </c>
      <c r="AJ1713" s="61">
        <f>+AJ1712-IF(AJ$18&gt;74,(AJ1712/AJ$25)*$C$10)</f>
        <v/>
      </c>
      <c r="AK1713" s="61">
        <f>+AK1712-IF(AK$18&gt;74,(AK1712/AK$25)*$C$10)</f>
        <v/>
      </c>
      <c r="AL1713" s="61">
        <f>+AL1712-IF(AL$18&gt;74,(AL1712/AL$25)*$C$10)</f>
        <v/>
      </c>
      <c r="AM1713" s="61">
        <f>+AM1712-IF(AM$18&gt;74,(AM1712/AM$25)*$C$10)</f>
        <v/>
      </c>
      <c r="AN1713" s="61">
        <f>+AN1712-IF(AN$18&gt;74,(AN1712/AN$25)*$C$10)</f>
        <v/>
      </c>
      <c r="AO1713" s="61">
        <f>+AO1712-IF(AO$18&gt;74,(AO1712/AO$25)*$C$10)</f>
        <v/>
      </c>
      <c r="AP1713" s="61">
        <f>+AP1712-IF(AP$18&gt;74,(AP1712/AP$25)*$C$10)</f>
        <v/>
      </c>
      <c r="AQ1713" s="61">
        <f>+AQ1712-IF(AQ$18&gt;74,(AQ1712/AQ$25)*$C$10)</f>
        <v/>
      </c>
      <c r="AR1713" s="61">
        <f>+AR1712-IF(AR$18&gt;74,(AR1712/AR$25)*$C$10)</f>
        <v/>
      </c>
      <c r="AS1713" s="61">
        <f>+AS1712-IF(AS$18&gt;74,(AS1712/AS$25)*$C$10)</f>
        <v/>
      </c>
      <c r="AT1713" s="61">
        <f>+AT1712-IF(AT$18&gt;74,(AT1712/AT$25)*$C$10)</f>
        <v/>
      </c>
      <c r="AU1713" s="61">
        <f>+AU1712-IF(AU$18&gt;74,(AU1712/AU$25)*$C$10)</f>
        <v/>
      </c>
      <c r="AV1713" s="61">
        <f>+AV1712-IF(AV$18&gt;74,(AV1712/AV$25)*$C$10)</f>
        <v/>
      </c>
      <c r="AW1713" s="61">
        <f>+AW1712-IF(AW$18&gt;74,(AW1712/AW$25)*$C$10)</f>
        <v/>
      </c>
      <c r="AX1713" s="35">
        <f>IF(AW1713&gt;0,1,0)</f>
        <v/>
      </c>
      <c r="AY1713" s="35">
        <f>IF(AL1713&gt;0,1,0)</f>
        <v/>
      </c>
      <c r="AZ1713" s="35">
        <f>IF(AG1713&gt;0,1,0)</f>
        <v/>
      </c>
      <c r="BA1713" s="35">
        <f>IF(AB1713&gt;0,1,0)</f>
        <v/>
      </c>
      <c r="BB1713" s="35">
        <f>IF(W1713&gt;0,1,0)</f>
        <v/>
      </c>
    </row>
    <row r="1714">
      <c r="B1714" s="154" t="inlineStr">
        <is>
          <t>trial 844</t>
        </is>
      </c>
      <c r="C1714" s="155">
        <f>+start-C1711</f>
        <v/>
      </c>
      <c r="D1714" s="156">
        <f>IF((C1714&lt;=0),0,((C1714-D$24)*Stock*(_xlfn.NORM.INV(RAND(),stock_ave,stock_std))+(C1714-D$24)*Bonds*(_xlfn.NORM.INV(RAND(),bond_ave,bond_std))+(C1714-D$24)*cash*(_xlfn.NORM.INV(RAND(),cash_ave,cash_std))+(C1714-D$24)))</f>
        <v/>
      </c>
      <c r="E1714" s="156">
        <f>IF((D1714&lt;=0),0,((D1714-E$24)*Stock*(_xlfn.NORM.INV(RAND(),stock_ave,stock_std))+(D1714-E$24)*Bonds*(_xlfn.NORM.INV(RAND(),bond_ave,bond_std))+(D1714-E$24)*cash*(_xlfn.NORM.INV(RAND(),cash_ave,cash_std))+(D1714-E$24)))</f>
        <v/>
      </c>
      <c r="F1714" s="156">
        <f>IF((E1714&lt;=0),0,((E1714-F$24)*Stock*(_xlfn.NORM.INV(RAND(),stock_ave,stock_std))+(E1714-F$24)*Bonds*(_xlfn.NORM.INV(RAND(),bond_ave,bond_std))+(E1714-F$24)*cash*(_xlfn.NORM.INV(RAND(),cash_ave,cash_std))+(E1714-F$24)))</f>
        <v/>
      </c>
      <c r="G1714" s="156">
        <f>IF((F1714&lt;=0),0,((F1714-G$24)*Stock*(_xlfn.NORM.INV(RAND(),stock_ave,stock_std))+(F1714-G$24)*Bonds*(_xlfn.NORM.INV(RAND(),bond_ave,bond_std))+(F1714-G$24)*cash*(_xlfn.NORM.INV(RAND(),cash_ave,cash_std))+(F1714-G$24)))</f>
        <v/>
      </c>
      <c r="H1714" s="156">
        <f>IF((G1714&lt;=0),0,((G1714-H$24)*Stock*(_xlfn.NORM.INV(RAND(),stock_ave,stock_std))+(G1714-H$24)*Bonds*(_xlfn.NORM.INV(RAND(),bond_ave,bond_std))+(G1714-H$24)*cash*(_xlfn.NORM.INV(RAND(),cash_ave,cash_std))+(G1714-H$24)))</f>
        <v/>
      </c>
      <c r="I1714" s="156">
        <f>IF((H1714&lt;=0),0,((H1714-I$24)*Stock*(_xlfn.NORM.INV(RAND(),stock_ave,stock_std))+(H1714-I$24)*Bonds*(_xlfn.NORM.INV(RAND(),bond_ave,bond_std))+(H1714-I$24)*cash*(_xlfn.NORM.INV(RAND(),cash_ave,cash_std))+(H1714-I$24)))</f>
        <v/>
      </c>
      <c r="J1714" s="156">
        <f>IF((I1714&lt;=0),0,((I1714-J$24)*Stock*(_xlfn.NORM.INV(RAND(),stock_ave,stock_std))+(I1714-J$24)*Bonds*(_xlfn.NORM.INV(RAND(),bond_ave,bond_std))+(I1714-J$24)*cash*(_xlfn.NORM.INV(RAND(),cash_ave,cash_std))+(I1714-J$24)))</f>
        <v/>
      </c>
      <c r="K1714" s="156">
        <f>IF((J1714&lt;=0),0,((J1714-K$24)*Stock*(_xlfn.NORM.INV(RAND(),stock_ave,stock_std))+(J1714-K$24)*Bonds*(_xlfn.NORM.INV(RAND(),bond_ave,bond_std))+(J1714-K$24)*cash*(_xlfn.NORM.INV(RAND(),cash_ave,cash_std))+(J1714-K$24)))</f>
        <v/>
      </c>
      <c r="L1714" s="156">
        <f>IF((K1714&lt;=0),0,((K1714-L$24)*Stock*(_xlfn.NORM.INV(RAND(),stock_ave,stock_std))+(K1714-L$24)*Bonds*(_xlfn.NORM.INV(RAND(),bond_ave,bond_std))+(K1714-L$24)*cash*(_xlfn.NORM.INV(RAND(),cash_ave,cash_std))+(K1714-L$24)))</f>
        <v/>
      </c>
      <c r="M1714" s="156">
        <f>IF((L1714&lt;=0),0,((L1714-M$24)*Stock*(_xlfn.NORM.INV(RAND(),stock_ave,stock_std))+(L1714-M$24)*Bonds*(_xlfn.NORM.INV(RAND(),bond_ave,bond_std))+(L1714-M$24)*cash*(_xlfn.NORM.INV(RAND(),cash_ave,cash_std))+(L1714-M$24)))</f>
        <v/>
      </c>
      <c r="N1714" s="156">
        <f>IF((M1714&lt;=0),0,((M1714-N$24)*Stock*(_xlfn.NORM.INV(RAND(),stock_ave,stock_std))+(M1714-N$24)*Bonds*(_xlfn.NORM.INV(RAND(),bond_ave,bond_std))+(M1714-N$24)*cash*(_xlfn.NORM.INV(RAND(),cash_ave,cash_std))+(M1714-N$24)))</f>
        <v/>
      </c>
      <c r="O1714" s="156">
        <f>IF((N1714&lt;=0),0,((N1714-O$24)*Stock*(_xlfn.NORM.INV(RAND(),stock_ave,stock_std))+(N1714-O$24)*Bonds*(_xlfn.NORM.INV(RAND(),bond_ave,bond_std))+(N1714-O$24)*cash*(_xlfn.NORM.INV(RAND(),cash_ave,cash_std))+(N1714-O$24)))</f>
        <v/>
      </c>
      <c r="P1714" s="156">
        <f>IF((O1714&lt;=0),0,((O1714-P$24)*Stock*(_xlfn.NORM.INV(RAND(),stock_ave,stock_std))+(O1714-P$24)*Bonds*(_xlfn.NORM.INV(RAND(),bond_ave,bond_std))+(O1714-P$24)*cash*(_xlfn.NORM.INV(RAND(),cash_ave,cash_std))+(O1714-P$24)))</f>
        <v/>
      </c>
      <c r="Q1714" s="156">
        <f>IF((P1714&lt;=0),0,((P1714-Q$24)*Stock*(_xlfn.NORM.INV(RAND(),stock_ave,stock_std))+(P1714-Q$24)*Bonds*(_xlfn.NORM.INV(RAND(),bond_ave,bond_std))+(P1714-Q$24)*cash*(_xlfn.NORM.INV(RAND(),cash_ave,cash_std))+(P1714-Q$24)))</f>
        <v/>
      </c>
      <c r="R1714" s="156">
        <f>IF((Q1714&lt;=0),0,((Q1714-R$24)*Stock*(_xlfn.NORM.INV(RAND(),stock_ave,stock_std))+(Q1714-R$24)*Bonds*(_xlfn.NORM.INV(RAND(),bond_ave,bond_std))+(Q1714-R$24)*cash*(_xlfn.NORM.INV(RAND(),cash_ave,cash_std))+(Q1714-R$24)))</f>
        <v/>
      </c>
      <c r="S1714" s="156">
        <f>IF((R1714&lt;=0),0,((R1714-S$24)*Stock*(_xlfn.NORM.INV(RAND(),stock_ave,stock_std))+(R1714-S$24)*Bonds*(_xlfn.NORM.INV(RAND(),bond_ave,bond_std))+(R1714-S$24)*cash*(_xlfn.NORM.INV(RAND(),cash_ave,cash_std))+(R1714-S$24)))</f>
        <v/>
      </c>
      <c r="T1714" s="156">
        <f>IF((S1714&lt;=0),0,((S1714-T$24)*Stock*(_xlfn.NORM.INV(RAND(),stock_ave,stock_std))+(S1714-T$24)*Bonds*(_xlfn.NORM.INV(RAND(),bond_ave,bond_std))+(S1714-T$24)*cash*(_xlfn.NORM.INV(RAND(),cash_ave,cash_std))+(S1714-T$24)))</f>
        <v/>
      </c>
      <c r="U1714" s="156">
        <f>IF((T1714&lt;=0),0,((T1714-U$24)*Stock*(_xlfn.NORM.INV(RAND(),stock_ave,stock_std))+(T1714-U$24)*Bonds*(_xlfn.NORM.INV(RAND(),bond_ave,bond_std))+(T1714-U$24)*cash*(_xlfn.NORM.INV(RAND(),cash_ave,cash_std))+(T1714-U$24)))</f>
        <v/>
      </c>
      <c r="V1714" s="156">
        <f>IF((U1714&lt;=0),0,((U1714-V$24)*Stock*(_xlfn.NORM.INV(RAND(),stock_ave,stock_std))+(U1714-V$24)*Bonds*(_xlfn.NORM.INV(RAND(),bond_ave,bond_std))+(U1714-V$24)*cash*(_xlfn.NORM.INV(RAND(),cash_ave,cash_std))+(U1714-V$24)))</f>
        <v/>
      </c>
      <c r="W1714" s="156">
        <f>IF((V1714&lt;=0),0,((V1714-W$24)*Stock*(_xlfn.NORM.INV(RAND(),stock_ave,stock_std))+(V1714-W$24)*Bonds*(_xlfn.NORM.INV(RAND(),bond_ave,bond_std))+(V1714-W$24)*cash*(_xlfn.NORM.INV(RAND(),cash_ave,cash_std))+(V1714-W$24)))</f>
        <v/>
      </c>
      <c r="X1714" s="156">
        <f>IF((W1714&lt;=0),0,((W1714-X$24)*Stock*(_xlfn.NORM.INV(RAND(),stock_ave,stock_std))+(W1714-X$24)*Bonds*(_xlfn.NORM.INV(RAND(),bond_ave,bond_std))+(W1714-X$24)*cash*(_xlfn.NORM.INV(RAND(),cash_ave,cash_std))+(W1714-X$24)))</f>
        <v/>
      </c>
      <c r="Y1714" s="156">
        <f>IF((X1714&lt;=0),0,((X1714-Y$24)*Stock*(_xlfn.NORM.INV(RAND(),stock_ave,stock_std))+(X1714-Y$24)*Bonds*(_xlfn.NORM.INV(RAND(),bond_ave,bond_std))+(X1714-Y$24)*cash*(_xlfn.NORM.INV(RAND(),cash_ave,cash_std))+(X1714-Y$24)))</f>
        <v/>
      </c>
      <c r="Z1714" s="156">
        <f>IF((Y1714&lt;=0),0,((Y1714-Z$24)*Stock*(_xlfn.NORM.INV(RAND(),stock_ave,stock_std))+(Y1714-Z$24)*Bonds*(_xlfn.NORM.INV(RAND(),bond_ave,bond_std))+(Y1714-Z$24)*cash*(_xlfn.NORM.INV(RAND(),cash_ave,cash_std))+(Y1714-Z$24)))</f>
        <v/>
      </c>
      <c r="AA1714" s="156">
        <f>IF((Z1714&lt;=0),0,((Z1714-AA$24)*Stock*(_xlfn.NORM.INV(RAND(),stock_ave,stock_std))+(Z1714-AA$24)*Bonds*(_xlfn.NORM.INV(RAND(),bond_ave,bond_std))+(Z1714-AA$24)*cash*(_xlfn.NORM.INV(RAND(),cash_ave,cash_std))+(Z1714-AA$24)))</f>
        <v/>
      </c>
      <c r="AB1714" s="156">
        <f>IF((AA1714&lt;=0),0,((AA1714-AB$24)*Stock*(_xlfn.NORM.INV(RAND(),stock_ave,stock_std))+(AA1714-AB$24)*Bonds*(_xlfn.NORM.INV(RAND(),bond_ave,bond_std))+(AA1714-AB$24)*cash*(_xlfn.NORM.INV(RAND(),cash_ave,cash_std))+(AA1714-AB$24)))</f>
        <v/>
      </c>
      <c r="AC1714" s="156">
        <f>IF((AB1714&lt;=0),0,((AB1714-AC$24)*Stock*(_xlfn.NORM.INV(RAND(),stock_ave,stock_std))+(AB1714-AC$24)*Bonds*(_xlfn.NORM.INV(RAND(),bond_ave,bond_std))+(AB1714-AC$24)*cash*(_xlfn.NORM.INV(RAND(),cash_ave,cash_std))+(AB1714-AC$24)))</f>
        <v/>
      </c>
      <c r="AD1714" s="156">
        <f>IF((AC1714&lt;=0),0,((AC1714-AD$24)*Stock*(_xlfn.NORM.INV(RAND(),stock_ave,stock_std))+(AC1714-AD$24)*Bonds*(_xlfn.NORM.INV(RAND(),bond_ave,bond_std))+(AC1714-AD$24)*cash*(_xlfn.NORM.INV(RAND(),cash_ave,cash_std))+(AC1714-AD$24)))</f>
        <v/>
      </c>
      <c r="AE1714" s="156">
        <f>IF((AD1714&lt;=0),0,((AD1714-AE$24)*Stock*(_xlfn.NORM.INV(RAND(),stock_ave,stock_std))+(AD1714-AE$24)*Bonds*(_xlfn.NORM.INV(RAND(),bond_ave,bond_std))+(AD1714-AE$24)*cash*(_xlfn.NORM.INV(RAND(),cash_ave,cash_std))+(AD1714-AE$24)))</f>
        <v/>
      </c>
      <c r="AF1714" s="156">
        <f>IF((AE1714&lt;=0),0,((AE1714-AF$24)*Stock*(_xlfn.NORM.INV(RAND(),stock_ave,stock_std))+(AE1714-AF$24)*Bonds*(_xlfn.NORM.INV(RAND(),bond_ave,bond_std))+(AE1714-AF$24)*cash*(_xlfn.NORM.INV(RAND(),cash_ave,cash_std))+(AE1714-AF$24)))</f>
        <v/>
      </c>
      <c r="AG1714" s="156">
        <f>IF((AF1714&lt;=0),0,((AF1714-AG$24)*Stock*(_xlfn.NORM.INV(RAND(),stock_ave,stock_std))+(AF1714-AG$24)*Bonds*(_xlfn.NORM.INV(RAND(),bond_ave,bond_std))+(AF1714-AG$24)*cash*(_xlfn.NORM.INV(RAND(),cash_ave,cash_std))+(AF1714-AG$24)))</f>
        <v/>
      </c>
      <c r="AH1714" s="156">
        <f>IF((AG1714&lt;=0),0,((AG1714-AH$24)*Stock*(_xlfn.NORM.INV(RAND(),stock_ave,stock_std))+(AG1714-AH$24)*Bonds*(_xlfn.NORM.INV(RAND(),bond_ave,bond_std))+(AG1714-AH$24)*cash*(_xlfn.NORM.INV(RAND(),cash_ave,cash_std))+(AG1714-AH$24)))</f>
        <v/>
      </c>
      <c r="AI1714" s="156">
        <f>IF((AH1714&lt;=0),0,((AH1714-AI$24)*Stock*(_xlfn.NORM.INV(RAND(),stock_ave,stock_std))+(AH1714-AI$24)*Bonds*(_xlfn.NORM.INV(RAND(),bond_ave,bond_std))+(AH1714-AI$24)*cash*(_xlfn.NORM.INV(RAND(),cash_ave,cash_std))+(AH1714-AI$24)))</f>
        <v/>
      </c>
      <c r="AJ1714" s="156">
        <f>IF((AI1714&lt;=0),0,((AI1714-AJ$24)*Stock*(_xlfn.NORM.INV(RAND(),stock_ave,stock_std))+(AI1714-AJ$24)*Bonds*(_xlfn.NORM.INV(RAND(),bond_ave,bond_std))+(AI1714-AJ$24)*cash*(_xlfn.NORM.INV(RAND(),cash_ave,cash_std))+(AI1714-AJ$24)))</f>
        <v/>
      </c>
      <c r="AK1714" s="156">
        <f>IF((AJ1714&lt;=0),0,((AJ1714-AK$24)*Stock*(_xlfn.NORM.INV(RAND(),stock_ave,stock_std))+(AJ1714-AK$24)*Bonds*(_xlfn.NORM.INV(RAND(),bond_ave,bond_std))+(AJ1714-AK$24)*cash*(_xlfn.NORM.INV(RAND(),cash_ave,cash_std))+(AJ1714-AK$24)))</f>
        <v/>
      </c>
      <c r="AL1714" s="156">
        <f>IF((AK1714&lt;=0),0,((AK1714-AL$24)*Stock*(_xlfn.NORM.INV(RAND(),stock_ave,stock_std))+(AK1714-AL$24)*Bonds*(_xlfn.NORM.INV(RAND(),bond_ave,bond_std))+(AK1714-AL$24)*cash*(_xlfn.NORM.INV(RAND(),cash_ave,cash_std))+(AK1714-AL$24)))</f>
        <v/>
      </c>
      <c r="AM1714" s="156">
        <f>IF((AL1714&lt;=0),0,((AL1714-AM$24)*Stock*(_xlfn.NORM.INV(RAND(),stock_ave,stock_std))+(AL1714-AM$24)*Bonds*(_xlfn.NORM.INV(RAND(),bond_ave,bond_std))+(AL1714-AM$24)*cash*(_xlfn.NORM.INV(RAND(),cash_ave,cash_std))+(AL1714-AM$24)))</f>
        <v/>
      </c>
      <c r="AN1714" s="156">
        <f>IF((AM1714&lt;=0),0,((AM1714-AN$24)*Stock*(_xlfn.NORM.INV(RAND(),stock_ave,stock_std))+(AM1714-AN$24)*Bonds*(_xlfn.NORM.INV(RAND(),bond_ave,bond_std))+(AM1714-AN$24)*cash*(_xlfn.NORM.INV(RAND(),cash_ave,cash_std))+(AM1714-AN$24)))</f>
        <v/>
      </c>
      <c r="AO1714" s="156">
        <f>IF((AN1714&lt;=0),0,((AN1714-AO$24)*Stock*(_xlfn.NORM.INV(RAND(),stock_ave,stock_std))+(AN1714-AO$24)*Bonds*(_xlfn.NORM.INV(RAND(),bond_ave,bond_std))+(AN1714-AO$24)*cash*(_xlfn.NORM.INV(RAND(),cash_ave,cash_std))+(AN1714-AO$24)))</f>
        <v/>
      </c>
      <c r="AP1714" s="156">
        <f>IF((AO1714&lt;=0),0,((AO1714-AP$24)*Stock*(_xlfn.NORM.INV(RAND(),stock_ave,stock_std))+(AO1714-AP$24)*Bonds*(_xlfn.NORM.INV(RAND(),bond_ave,bond_std))+(AO1714-AP$24)*cash*(_xlfn.NORM.INV(RAND(),cash_ave,cash_std))+(AO1714-AP$24)))</f>
        <v/>
      </c>
      <c r="AQ1714" s="156">
        <f>IF((AP1714&lt;=0),0,((AP1714-AQ$24)*Stock*(_xlfn.NORM.INV(RAND(),stock_ave,stock_std))+(AP1714-AQ$24)*Bonds*(_xlfn.NORM.INV(RAND(),bond_ave,bond_std))+(AP1714-AQ$24)*cash*(_xlfn.NORM.INV(RAND(),cash_ave,cash_std))+(AP1714-AQ$24)))</f>
        <v/>
      </c>
      <c r="AR1714" s="156">
        <f>IF((AQ1714&lt;=0),0,((AQ1714-AR$24)*Stock*(_xlfn.NORM.INV(RAND(),stock_ave,stock_std))+(AQ1714-AR$24)*Bonds*(_xlfn.NORM.INV(RAND(),bond_ave,bond_std))+(AQ1714-AR$24)*cash*(_xlfn.NORM.INV(RAND(),cash_ave,cash_std))+(AQ1714-AR$24)))</f>
        <v/>
      </c>
      <c r="AS1714" s="156">
        <f>IF((AR1714&lt;=0),0,((AR1714-AS$24)*Stock*(_xlfn.NORM.INV(RAND(),stock_ave,stock_std))+(AR1714-AS$24)*Bonds*(_xlfn.NORM.INV(RAND(),bond_ave,bond_std))+(AR1714-AS$24)*cash*(_xlfn.NORM.INV(RAND(),cash_ave,cash_std))+(AR1714-AS$24)))</f>
        <v/>
      </c>
      <c r="AT1714" s="156">
        <f>IF((AS1714&lt;=0),0,((AS1714-AT$24)*Stock*(_xlfn.NORM.INV(RAND(),stock_ave,stock_std))+(AS1714-AT$24)*Bonds*(_xlfn.NORM.INV(RAND(),bond_ave,bond_std))+(AS1714-AT$24)*cash*(_xlfn.NORM.INV(RAND(),cash_ave,cash_std))+(AS1714-AT$24)))</f>
        <v/>
      </c>
      <c r="AU1714" s="156">
        <f>IF((AT1714&lt;=0),0,((AT1714-AU$24)*Stock*(_xlfn.NORM.INV(RAND(),stock_ave,stock_std))+(AT1714-AU$24)*Bonds*(_xlfn.NORM.INV(RAND(),bond_ave,bond_std))+(AT1714-AU$24)*cash*(_xlfn.NORM.INV(RAND(),cash_ave,cash_std))+(AT1714-AU$24)))</f>
        <v/>
      </c>
      <c r="AV1714" s="156">
        <f>IF((AU1714&lt;=0),0,((AU1714-AV$24)*Stock*(_xlfn.NORM.INV(RAND(),stock_ave,stock_std))+(AU1714-AV$24)*Bonds*(_xlfn.NORM.INV(RAND(),bond_ave,bond_std))+(AU1714-AV$24)*cash*(_xlfn.NORM.INV(RAND(),cash_ave,cash_std))+(AU1714-AV$24)))</f>
        <v/>
      </c>
      <c r="AW1714" s="156">
        <f>IF((AV1714&lt;=0),0,((AV1714-AW$24)*Stock*(_xlfn.NORM.INV(RAND(),stock_ave,stock_std))+(AV1714-AW$24)*Bonds*(_xlfn.NORM.INV(RAND(),bond_ave,bond_std))+(AV1714-AW$24)*cash*(_xlfn.NORM.INV(RAND(),cash_ave,cash_std))+(AV1714-AW$24)))</f>
        <v/>
      </c>
      <c r="AX1714" s="159" t="n"/>
      <c r="AY1714" s="159" t="n"/>
      <c r="AZ1714" s="159" t="n"/>
      <c r="BA1714" s="159" t="n"/>
      <c r="BB1714" s="159" t="n"/>
    </row>
    <row r="1715">
      <c r="C1715" s="147" t="n"/>
      <c r="D1715" s="61">
        <f>+D1714-IF(D$18&gt;74,(D1714/D$25)*$C$10)</f>
        <v/>
      </c>
      <c r="E1715" s="61">
        <f>+E1714-IF(E$18&gt;74,(E1714/E$25)*$C$10)</f>
        <v/>
      </c>
      <c r="F1715" s="61">
        <f>+F1714-IF(F$18&gt;74,(F1714/F$25)*$C$10)</f>
        <v/>
      </c>
      <c r="G1715" s="61">
        <f>+G1714-IF(G$18&gt;74,(G1714/G$25)*$C$10)</f>
        <v/>
      </c>
      <c r="H1715" s="61">
        <f>+H1714-IF(H$18&gt;74,(H1714/H$25)*$C$10)</f>
        <v/>
      </c>
      <c r="I1715" s="61">
        <f>+I1714-IF(I$18&gt;74,(I1714/I$25)*$C$10)</f>
        <v/>
      </c>
      <c r="J1715" s="61">
        <f>+J1714-IF(J$18&gt;74,(J1714/J$25)*$C$10)</f>
        <v/>
      </c>
      <c r="K1715" s="61">
        <f>+K1714-IF(K$18&gt;74,(K1714/K$25)*$C$10)</f>
        <v/>
      </c>
      <c r="L1715" s="61">
        <f>+L1714-IF(L$18&gt;74,(L1714/L$25)*$C$10)</f>
        <v/>
      </c>
      <c r="M1715" s="61">
        <f>+M1714-IF(M$18&gt;74,(M1714/M$25)*$C$10)</f>
        <v/>
      </c>
      <c r="N1715" s="61">
        <f>+N1714-IF(N$18&gt;74,(N1714/N$25)*$C$10)</f>
        <v/>
      </c>
      <c r="O1715" s="61">
        <f>+O1714-IF(O$18&gt;74,(O1714/O$25)*$C$10)</f>
        <v/>
      </c>
      <c r="P1715" s="61">
        <f>+P1714-IF(P$18&gt;74,(P1714/P$25)*$C$10)</f>
        <v/>
      </c>
      <c r="Q1715" s="61">
        <f>+Q1714-IF(Q$18&gt;74,(Q1714/Q$25)*$C$10)</f>
        <v/>
      </c>
      <c r="R1715" s="61">
        <f>+R1714-IF(R$18&gt;74,(R1714/R$25)*$C$10)</f>
        <v/>
      </c>
      <c r="S1715" s="61">
        <f>+S1714-IF(S$18&gt;74,(S1714/S$25)*$C$10)</f>
        <v/>
      </c>
      <c r="T1715" s="61">
        <f>+T1714-IF(T$18&gt;74,(T1714/T$25)*$C$10)</f>
        <v/>
      </c>
      <c r="U1715" s="61">
        <f>+U1714-IF(U$18&gt;74,(U1714/U$25)*$C$10)</f>
        <v/>
      </c>
      <c r="V1715" s="61">
        <f>+V1714-IF(V$18&gt;74,(V1714/V$25)*$C$10)</f>
        <v/>
      </c>
      <c r="W1715" s="61">
        <f>+W1714-IF(W$18&gt;74,(W1714/W$25)*$C$10)</f>
        <v/>
      </c>
      <c r="X1715" s="61">
        <f>+X1714-IF(X$18&gt;74,(X1714/X$25)*$C$10)</f>
        <v/>
      </c>
      <c r="Y1715" s="61">
        <f>+Y1714-IF(Y$18&gt;74,(Y1714/Y$25)*$C$10)</f>
        <v/>
      </c>
      <c r="Z1715" s="61">
        <f>+Z1714-IF(Z$18&gt;74,(Z1714/Z$25)*$C$10)</f>
        <v/>
      </c>
      <c r="AA1715" s="61">
        <f>+AA1714-IF(AA$18&gt;74,(AA1714/AA$25)*$C$10)</f>
        <v/>
      </c>
      <c r="AB1715" s="61">
        <f>+AB1714-IF(AB$18&gt;74,(AB1714/AB$25)*$C$10)</f>
        <v/>
      </c>
      <c r="AC1715" s="61">
        <f>+AC1714-IF(AC$18&gt;74,(AC1714/AC$25)*$C$10)</f>
        <v/>
      </c>
      <c r="AD1715" s="61">
        <f>+AD1714-IF(AD$18&gt;74,(AD1714/AD$25)*$C$10)</f>
        <v/>
      </c>
      <c r="AE1715" s="61">
        <f>+AE1714-IF(AE$18&gt;74,(AE1714/AE$25)*$C$10)</f>
        <v/>
      </c>
      <c r="AF1715" s="61">
        <f>+AF1714-IF(AF$18&gt;74,(AF1714/AF$25)*$C$10)</f>
        <v/>
      </c>
      <c r="AG1715" s="61">
        <f>+AG1714-IF(AG$18&gt;74,(AG1714/AG$25)*$C$10)</f>
        <v/>
      </c>
      <c r="AH1715" s="61">
        <f>+AH1714-IF(AH$18&gt;74,(AH1714/AH$25)*$C$10)</f>
        <v/>
      </c>
      <c r="AI1715" s="61">
        <f>+AI1714-IF(AI$18&gt;74,(AI1714/AI$25)*$C$10)</f>
        <v/>
      </c>
      <c r="AJ1715" s="61">
        <f>+AJ1714-IF(AJ$18&gt;74,(AJ1714/AJ$25)*$C$10)</f>
        <v/>
      </c>
      <c r="AK1715" s="61">
        <f>+AK1714-IF(AK$18&gt;74,(AK1714/AK$25)*$C$10)</f>
        <v/>
      </c>
      <c r="AL1715" s="61">
        <f>+AL1714-IF(AL$18&gt;74,(AL1714/AL$25)*$C$10)</f>
        <v/>
      </c>
      <c r="AM1715" s="61">
        <f>+AM1714-IF(AM$18&gt;74,(AM1714/AM$25)*$C$10)</f>
        <v/>
      </c>
      <c r="AN1715" s="61">
        <f>+AN1714-IF(AN$18&gt;74,(AN1714/AN$25)*$C$10)</f>
        <v/>
      </c>
      <c r="AO1715" s="61">
        <f>+AO1714-IF(AO$18&gt;74,(AO1714/AO$25)*$C$10)</f>
        <v/>
      </c>
      <c r="AP1715" s="61">
        <f>+AP1714-IF(AP$18&gt;74,(AP1714/AP$25)*$C$10)</f>
        <v/>
      </c>
      <c r="AQ1715" s="61">
        <f>+AQ1714-IF(AQ$18&gt;74,(AQ1714/AQ$25)*$C$10)</f>
        <v/>
      </c>
      <c r="AR1715" s="61">
        <f>+AR1714-IF(AR$18&gt;74,(AR1714/AR$25)*$C$10)</f>
        <v/>
      </c>
      <c r="AS1715" s="61">
        <f>+AS1714-IF(AS$18&gt;74,(AS1714/AS$25)*$C$10)</f>
        <v/>
      </c>
      <c r="AT1715" s="61">
        <f>+AT1714-IF(AT$18&gt;74,(AT1714/AT$25)*$C$10)</f>
        <v/>
      </c>
      <c r="AU1715" s="61">
        <f>+AU1714-IF(AU$18&gt;74,(AU1714/AU$25)*$C$10)</f>
        <v/>
      </c>
      <c r="AV1715" s="61">
        <f>+AV1714-IF(AV$18&gt;74,(AV1714/AV$25)*$C$10)</f>
        <v/>
      </c>
      <c r="AW1715" s="61">
        <f>+AW1714-IF(AW$18&gt;74,(AW1714/AW$25)*$C$10)</f>
        <v/>
      </c>
      <c r="AX1715" s="35">
        <f>IF(AW1715&gt;0,1,0)</f>
        <v/>
      </c>
      <c r="AY1715" s="35">
        <f>IF(AL1715&gt;0,1,0)</f>
        <v/>
      </c>
      <c r="AZ1715" s="35">
        <f>IF(AG1715&gt;0,1,0)</f>
        <v/>
      </c>
      <c r="BA1715" s="35">
        <f>IF(AB1715&gt;0,1,0)</f>
        <v/>
      </c>
      <c r="BB1715" s="35">
        <f>IF(W1715&gt;0,1,0)</f>
        <v/>
      </c>
    </row>
    <row r="1716">
      <c r="B1716" s="154" t="inlineStr">
        <is>
          <t>trial 845</t>
        </is>
      </c>
      <c r="C1716" s="155">
        <f>+start-C1713</f>
        <v/>
      </c>
      <c r="D1716" s="156">
        <f>IF((C1716&lt;=0),0,((C1716-D$24)*Stock*(_xlfn.NORM.INV(RAND(),stock_ave,stock_std))+(C1716-D$24)*Bonds*(_xlfn.NORM.INV(RAND(),bond_ave,bond_std))+(C1716-D$24)*cash*(_xlfn.NORM.INV(RAND(),cash_ave,cash_std))+(C1716-D$24)))</f>
        <v/>
      </c>
      <c r="E1716" s="156">
        <f>IF((D1716&lt;=0),0,((D1716-E$24)*Stock*(_xlfn.NORM.INV(RAND(),stock_ave,stock_std))+(D1716-E$24)*Bonds*(_xlfn.NORM.INV(RAND(),bond_ave,bond_std))+(D1716-E$24)*cash*(_xlfn.NORM.INV(RAND(),cash_ave,cash_std))+(D1716-E$24)))</f>
        <v/>
      </c>
      <c r="F1716" s="156">
        <f>IF((E1716&lt;=0),0,((E1716-F$24)*Stock*(_xlfn.NORM.INV(RAND(),stock_ave,stock_std))+(E1716-F$24)*Bonds*(_xlfn.NORM.INV(RAND(),bond_ave,bond_std))+(E1716-F$24)*cash*(_xlfn.NORM.INV(RAND(),cash_ave,cash_std))+(E1716-F$24)))</f>
        <v/>
      </c>
      <c r="G1716" s="156">
        <f>IF((F1716&lt;=0),0,((F1716-G$24)*Stock*(_xlfn.NORM.INV(RAND(),stock_ave,stock_std))+(F1716-G$24)*Bonds*(_xlfn.NORM.INV(RAND(),bond_ave,bond_std))+(F1716-G$24)*cash*(_xlfn.NORM.INV(RAND(),cash_ave,cash_std))+(F1716-G$24)))</f>
        <v/>
      </c>
      <c r="H1716" s="156">
        <f>IF((G1716&lt;=0),0,((G1716-H$24)*Stock*(_xlfn.NORM.INV(RAND(),stock_ave,stock_std))+(G1716-H$24)*Bonds*(_xlfn.NORM.INV(RAND(),bond_ave,bond_std))+(G1716-H$24)*cash*(_xlfn.NORM.INV(RAND(),cash_ave,cash_std))+(G1716-H$24)))</f>
        <v/>
      </c>
      <c r="I1716" s="156">
        <f>IF((H1716&lt;=0),0,((H1716-I$24)*Stock*(_xlfn.NORM.INV(RAND(),stock_ave,stock_std))+(H1716-I$24)*Bonds*(_xlfn.NORM.INV(RAND(),bond_ave,bond_std))+(H1716-I$24)*cash*(_xlfn.NORM.INV(RAND(),cash_ave,cash_std))+(H1716-I$24)))</f>
        <v/>
      </c>
      <c r="J1716" s="156">
        <f>IF((I1716&lt;=0),0,((I1716-J$24)*Stock*(_xlfn.NORM.INV(RAND(),stock_ave,stock_std))+(I1716-J$24)*Bonds*(_xlfn.NORM.INV(RAND(),bond_ave,bond_std))+(I1716-J$24)*cash*(_xlfn.NORM.INV(RAND(),cash_ave,cash_std))+(I1716-J$24)))</f>
        <v/>
      </c>
      <c r="K1716" s="156">
        <f>IF((J1716&lt;=0),0,((J1716-K$24)*Stock*(_xlfn.NORM.INV(RAND(),stock_ave,stock_std))+(J1716-K$24)*Bonds*(_xlfn.NORM.INV(RAND(),bond_ave,bond_std))+(J1716-K$24)*cash*(_xlfn.NORM.INV(RAND(),cash_ave,cash_std))+(J1716-K$24)))</f>
        <v/>
      </c>
      <c r="L1716" s="156">
        <f>IF((K1716&lt;=0),0,((K1716-L$24)*Stock*(_xlfn.NORM.INV(RAND(),stock_ave,stock_std))+(K1716-L$24)*Bonds*(_xlfn.NORM.INV(RAND(),bond_ave,bond_std))+(K1716-L$24)*cash*(_xlfn.NORM.INV(RAND(),cash_ave,cash_std))+(K1716-L$24)))</f>
        <v/>
      </c>
      <c r="M1716" s="156">
        <f>IF((L1716&lt;=0),0,((L1716-M$24)*Stock*(_xlfn.NORM.INV(RAND(),stock_ave,stock_std))+(L1716-M$24)*Bonds*(_xlfn.NORM.INV(RAND(),bond_ave,bond_std))+(L1716-M$24)*cash*(_xlfn.NORM.INV(RAND(),cash_ave,cash_std))+(L1716-M$24)))</f>
        <v/>
      </c>
      <c r="N1716" s="156">
        <f>IF((M1716&lt;=0),0,((M1716-N$24)*Stock*(_xlfn.NORM.INV(RAND(),stock_ave,stock_std))+(M1716-N$24)*Bonds*(_xlfn.NORM.INV(RAND(),bond_ave,bond_std))+(M1716-N$24)*cash*(_xlfn.NORM.INV(RAND(),cash_ave,cash_std))+(M1716-N$24)))</f>
        <v/>
      </c>
      <c r="O1716" s="156">
        <f>IF((N1716&lt;=0),0,((N1716-O$24)*Stock*(_xlfn.NORM.INV(RAND(),stock_ave,stock_std))+(N1716-O$24)*Bonds*(_xlfn.NORM.INV(RAND(),bond_ave,bond_std))+(N1716-O$24)*cash*(_xlfn.NORM.INV(RAND(),cash_ave,cash_std))+(N1716-O$24)))</f>
        <v/>
      </c>
      <c r="P1716" s="156">
        <f>IF((O1716&lt;=0),0,((O1716-P$24)*Stock*(_xlfn.NORM.INV(RAND(),stock_ave,stock_std))+(O1716-P$24)*Bonds*(_xlfn.NORM.INV(RAND(),bond_ave,bond_std))+(O1716-P$24)*cash*(_xlfn.NORM.INV(RAND(),cash_ave,cash_std))+(O1716-P$24)))</f>
        <v/>
      </c>
      <c r="Q1716" s="156">
        <f>IF((P1716&lt;=0),0,((P1716-Q$24)*Stock*(_xlfn.NORM.INV(RAND(),stock_ave,stock_std))+(P1716-Q$24)*Bonds*(_xlfn.NORM.INV(RAND(),bond_ave,bond_std))+(P1716-Q$24)*cash*(_xlfn.NORM.INV(RAND(),cash_ave,cash_std))+(P1716-Q$24)))</f>
        <v/>
      </c>
      <c r="R1716" s="156">
        <f>IF((Q1716&lt;=0),0,((Q1716-R$24)*Stock*(_xlfn.NORM.INV(RAND(),stock_ave,stock_std))+(Q1716-R$24)*Bonds*(_xlfn.NORM.INV(RAND(),bond_ave,bond_std))+(Q1716-R$24)*cash*(_xlfn.NORM.INV(RAND(),cash_ave,cash_std))+(Q1716-R$24)))</f>
        <v/>
      </c>
      <c r="S1716" s="156">
        <f>IF((R1716&lt;=0),0,((R1716-S$24)*Stock*(_xlfn.NORM.INV(RAND(),stock_ave,stock_std))+(R1716-S$24)*Bonds*(_xlfn.NORM.INV(RAND(),bond_ave,bond_std))+(R1716-S$24)*cash*(_xlfn.NORM.INV(RAND(),cash_ave,cash_std))+(R1716-S$24)))</f>
        <v/>
      </c>
      <c r="T1716" s="156">
        <f>IF((S1716&lt;=0),0,((S1716-T$24)*Stock*(_xlfn.NORM.INV(RAND(),stock_ave,stock_std))+(S1716-T$24)*Bonds*(_xlfn.NORM.INV(RAND(),bond_ave,bond_std))+(S1716-T$24)*cash*(_xlfn.NORM.INV(RAND(),cash_ave,cash_std))+(S1716-T$24)))</f>
        <v/>
      </c>
      <c r="U1716" s="156">
        <f>IF((T1716&lt;=0),0,((T1716-U$24)*Stock*(_xlfn.NORM.INV(RAND(),stock_ave,stock_std))+(T1716-U$24)*Bonds*(_xlfn.NORM.INV(RAND(),bond_ave,bond_std))+(T1716-U$24)*cash*(_xlfn.NORM.INV(RAND(),cash_ave,cash_std))+(T1716-U$24)))</f>
        <v/>
      </c>
      <c r="V1716" s="156">
        <f>IF((U1716&lt;=0),0,((U1716-V$24)*Stock*(_xlfn.NORM.INV(RAND(),stock_ave,stock_std))+(U1716-V$24)*Bonds*(_xlfn.NORM.INV(RAND(),bond_ave,bond_std))+(U1716-V$24)*cash*(_xlfn.NORM.INV(RAND(),cash_ave,cash_std))+(U1716-V$24)))</f>
        <v/>
      </c>
      <c r="W1716" s="156">
        <f>IF((V1716&lt;=0),0,((V1716-W$24)*Stock*(_xlfn.NORM.INV(RAND(),stock_ave,stock_std))+(V1716-W$24)*Bonds*(_xlfn.NORM.INV(RAND(),bond_ave,bond_std))+(V1716-W$24)*cash*(_xlfn.NORM.INV(RAND(),cash_ave,cash_std))+(V1716-W$24)))</f>
        <v/>
      </c>
      <c r="X1716" s="156">
        <f>IF((W1716&lt;=0),0,((W1716-X$24)*Stock*(_xlfn.NORM.INV(RAND(),stock_ave,stock_std))+(W1716-X$24)*Bonds*(_xlfn.NORM.INV(RAND(),bond_ave,bond_std))+(W1716-X$24)*cash*(_xlfn.NORM.INV(RAND(),cash_ave,cash_std))+(W1716-X$24)))</f>
        <v/>
      </c>
      <c r="Y1716" s="156">
        <f>IF((X1716&lt;=0),0,((X1716-Y$24)*Stock*(_xlfn.NORM.INV(RAND(),stock_ave,stock_std))+(X1716-Y$24)*Bonds*(_xlfn.NORM.INV(RAND(),bond_ave,bond_std))+(X1716-Y$24)*cash*(_xlfn.NORM.INV(RAND(),cash_ave,cash_std))+(X1716-Y$24)))</f>
        <v/>
      </c>
      <c r="Z1716" s="156">
        <f>IF((Y1716&lt;=0),0,((Y1716-Z$24)*Stock*(_xlfn.NORM.INV(RAND(),stock_ave,stock_std))+(Y1716-Z$24)*Bonds*(_xlfn.NORM.INV(RAND(),bond_ave,bond_std))+(Y1716-Z$24)*cash*(_xlfn.NORM.INV(RAND(),cash_ave,cash_std))+(Y1716-Z$24)))</f>
        <v/>
      </c>
      <c r="AA1716" s="156">
        <f>IF((Z1716&lt;=0),0,((Z1716-AA$24)*Stock*(_xlfn.NORM.INV(RAND(),stock_ave,stock_std))+(Z1716-AA$24)*Bonds*(_xlfn.NORM.INV(RAND(),bond_ave,bond_std))+(Z1716-AA$24)*cash*(_xlfn.NORM.INV(RAND(),cash_ave,cash_std))+(Z1716-AA$24)))</f>
        <v/>
      </c>
      <c r="AB1716" s="156">
        <f>IF((AA1716&lt;=0),0,((AA1716-AB$24)*Stock*(_xlfn.NORM.INV(RAND(),stock_ave,stock_std))+(AA1716-AB$24)*Bonds*(_xlfn.NORM.INV(RAND(),bond_ave,bond_std))+(AA1716-AB$24)*cash*(_xlfn.NORM.INV(RAND(),cash_ave,cash_std))+(AA1716-AB$24)))</f>
        <v/>
      </c>
      <c r="AC1716" s="156">
        <f>IF((AB1716&lt;=0),0,((AB1716-AC$24)*Stock*(_xlfn.NORM.INV(RAND(),stock_ave,stock_std))+(AB1716-AC$24)*Bonds*(_xlfn.NORM.INV(RAND(),bond_ave,bond_std))+(AB1716-AC$24)*cash*(_xlfn.NORM.INV(RAND(),cash_ave,cash_std))+(AB1716-AC$24)))</f>
        <v/>
      </c>
      <c r="AD1716" s="156">
        <f>IF((AC1716&lt;=0),0,((AC1716-AD$24)*Stock*(_xlfn.NORM.INV(RAND(),stock_ave,stock_std))+(AC1716-AD$24)*Bonds*(_xlfn.NORM.INV(RAND(),bond_ave,bond_std))+(AC1716-AD$24)*cash*(_xlfn.NORM.INV(RAND(),cash_ave,cash_std))+(AC1716-AD$24)))</f>
        <v/>
      </c>
      <c r="AE1716" s="156">
        <f>IF((AD1716&lt;=0),0,((AD1716-AE$24)*Stock*(_xlfn.NORM.INV(RAND(),stock_ave,stock_std))+(AD1716-AE$24)*Bonds*(_xlfn.NORM.INV(RAND(),bond_ave,bond_std))+(AD1716-AE$24)*cash*(_xlfn.NORM.INV(RAND(),cash_ave,cash_std))+(AD1716-AE$24)))</f>
        <v/>
      </c>
      <c r="AF1716" s="156">
        <f>IF((AE1716&lt;=0),0,((AE1716-AF$24)*Stock*(_xlfn.NORM.INV(RAND(),stock_ave,stock_std))+(AE1716-AF$24)*Bonds*(_xlfn.NORM.INV(RAND(),bond_ave,bond_std))+(AE1716-AF$24)*cash*(_xlfn.NORM.INV(RAND(),cash_ave,cash_std))+(AE1716-AF$24)))</f>
        <v/>
      </c>
      <c r="AG1716" s="156">
        <f>IF((AF1716&lt;=0),0,((AF1716-AG$24)*Stock*(_xlfn.NORM.INV(RAND(),stock_ave,stock_std))+(AF1716-AG$24)*Bonds*(_xlfn.NORM.INV(RAND(),bond_ave,bond_std))+(AF1716-AG$24)*cash*(_xlfn.NORM.INV(RAND(),cash_ave,cash_std))+(AF1716-AG$24)))</f>
        <v/>
      </c>
      <c r="AH1716" s="156">
        <f>IF((AG1716&lt;=0),0,((AG1716-AH$24)*Stock*(_xlfn.NORM.INV(RAND(),stock_ave,stock_std))+(AG1716-AH$24)*Bonds*(_xlfn.NORM.INV(RAND(),bond_ave,bond_std))+(AG1716-AH$24)*cash*(_xlfn.NORM.INV(RAND(),cash_ave,cash_std))+(AG1716-AH$24)))</f>
        <v/>
      </c>
      <c r="AI1716" s="156">
        <f>IF((AH1716&lt;=0),0,((AH1716-AI$24)*Stock*(_xlfn.NORM.INV(RAND(),stock_ave,stock_std))+(AH1716-AI$24)*Bonds*(_xlfn.NORM.INV(RAND(),bond_ave,bond_std))+(AH1716-AI$24)*cash*(_xlfn.NORM.INV(RAND(),cash_ave,cash_std))+(AH1716-AI$24)))</f>
        <v/>
      </c>
      <c r="AJ1716" s="156">
        <f>IF((AI1716&lt;=0),0,((AI1716-AJ$24)*Stock*(_xlfn.NORM.INV(RAND(),stock_ave,stock_std))+(AI1716-AJ$24)*Bonds*(_xlfn.NORM.INV(RAND(),bond_ave,bond_std))+(AI1716-AJ$24)*cash*(_xlfn.NORM.INV(RAND(),cash_ave,cash_std))+(AI1716-AJ$24)))</f>
        <v/>
      </c>
      <c r="AK1716" s="156">
        <f>IF((AJ1716&lt;=0),0,((AJ1716-AK$24)*Stock*(_xlfn.NORM.INV(RAND(),stock_ave,stock_std))+(AJ1716-AK$24)*Bonds*(_xlfn.NORM.INV(RAND(),bond_ave,bond_std))+(AJ1716-AK$24)*cash*(_xlfn.NORM.INV(RAND(),cash_ave,cash_std))+(AJ1716-AK$24)))</f>
        <v/>
      </c>
      <c r="AL1716" s="156">
        <f>IF((AK1716&lt;=0),0,((AK1716-AL$24)*Stock*(_xlfn.NORM.INV(RAND(),stock_ave,stock_std))+(AK1716-AL$24)*Bonds*(_xlfn.NORM.INV(RAND(),bond_ave,bond_std))+(AK1716-AL$24)*cash*(_xlfn.NORM.INV(RAND(),cash_ave,cash_std))+(AK1716-AL$24)))</f>
        <v/>
      </c>
      <c r="AM1716" s="156">
        <f>IF((AL1716&lt;=0),0,((AL1716-AM$24)*Stock*(_xlfn.NORM.INV(RAND(),stock_ave,stock_std))+(AL1716-AM$24)*Bonds*(_xlfn.NORM.INV(RAND(),bond_ave,bond_std))+(AL1716-AM$24)*cash*(_xlfn.NORM.INV(RAND(),cash_ave,cash_std))+(AL1716-AM$24)))</f>
        <v/>
      </c>
      <c r="AN1716" s="156">
        <f>IF((AM1716&lt;=0),0,((AM1716-AN$24)*Stock*(_xlfn.NORM.INV(RAND(),stock_ave,stock_std))+(AM1716-AN$24)*Bonds*(_xlfn.NORM.INV(RAND(),bond_ave,bond_std))+(AM1716-AN$24)*cash*(_xlfn.NORM.INV(RAND(),cash_ave,cash_std))+(AM1716-AN$24)))</f>
        <v/>
      </c>
      <c r="AO1716" s="156">
        <f>IF((AN1716&lt;=0),0,((AN1716-AO$24)*Stock*(_xlfn.NORM.INV(RAND(),stock_ave,stock_std))+(AN1716-AO$24)*Bonds*(_xlfn.NORM.INV(RAND(),bond_ave,bond_std))+(AN1716-AO$24)*cash*(_xlfn.NORM.INV(RAND(),cash_ave,cash_std))+(AN1716-AO$24)))</f>
        <v/>
      </c>
      <c r="AP1716" s="156">
        <f>IF((AO1716&lt;=0),0,((AO1716-AP$24)*Stock*(_xlfn.NORM.INV(RAND(),stock_ave,stock_std))+(AO1716-AP$24)*Bonds*(_xlfn.NORM.INV(RAND(),bond_ave,bond_std))+(AO1716-AP$24)*cash*(_xlfn.NORM.INV(RAND(),cash_ave,cash_std))+(AO1716-AP$24)))</f>
        <v/>
      </c>
      <c r="AQ1716" s="156">
        <f>IF((AP1716&lt;=0),0,((AP1716-AQ$24)*Stock*(_xlfn.NORM.INV(RAND(),stock_ave,stock_std))+(AP1716-AQ$24)*Bonds*(_xlfn.NORM.INV(RAND(),bond_ave,bond_std))+(AP1716-AQ$24)*cash*(_xlfn.NORM.INV(RAND(),cash_ave,cash_std))+(AP1716-AQ$24)))</f>
        <v/>
      </c>
      <c r="AR1716" s="156">
        <f>IF((AQ1716&lt;=0),0,((AQ1716-AR$24)*Stock*(_xlfn.NORM.INV(RAND(),stock_ave,stock_std))+(AQ1716-AR$24)*Bonds*(_xlfn.NORM.INV(RAND(),bond_ave,bond_std))+(AQ1716-AR$24)*cash*(_xlfn.NORM.INV(RAND(),cash_ave,cash_std))+(AQ1716-AR$24)))</f>
        <v/>
      </c>
      <c r="AS1716" s="156">
        <f>IF((AR1716&lt;=0),0,((AR1716-AS$24)*Stock*(_xlfn.NORM.INV(RAND(),stock_ave,stock_std))+(AR1716-AS$24)*Bonds*(_xlfn.NORM.INV(RAND(),bond_ave,bond_std))+(AR1716-AS$24)*cash*(_xlfn.NORM.INV(RAND(),cash_ave,cash_std))+(AR1716-AS$24)))</f>
        <v/>
      </c>
      <c r="AT1716" s="156">
        <f>IF((AS1716&lt;=0),0,((AS1716-AT$24)*Stock*(_xlfn.NORM.INV(RAND(),stock_ave,stock_std))+(AS1716-AT$24)*Bonds*(_xlfn.NORM.INV(RAND(),bond_ave,bond_std))+(AS1716-AT$24)*cash*(_xlfn.NORM.INV(RAND(),cash_ave,cash_std))+(AS1716-AT$24)))</f>
        <v/>
      </c>
      <c r="AU1716" s="156">
        <f>IF((AT1716&lt;=0),0,((AT1716-AU$24)*Stock*(_xlfn.NORM.INV(RAND(),stock_ave,stock_std))+(AT1716-AU$24)*Bonds*(_xlfn.NORM.INV(RAND(),bond_ave,bond_std))+(AT1716-AU$24)*cash*(_xlfn.NORM.INV(RAND(),cash_ave,cash_std))+(AT1716-AU$24)))</f>
        <v/>
      </c>
      <c r="AV1716" s="156">
        <f>IF((AU1716&lt;=0),0,((AU1716-AV$24)*Stock*(_xlfn.NORM.INV(RAND(),stock_ave,stock_std))+(AU1716-AV$24)*Bonds*(_xlfn.NORM.INV(RAND(),bond_ave,bond_std))+(AU1716-AV$24)*cash*(_xlfn.NORM.INV(RAND(),cash_ave,cash_std))+(AU1716-AV$24)))</f>
        <v/>
      </c>
      <c r="AW1716" s="156">
        <f>IF((AV1716&lt;=0),0,((AV1716-AW$24)*Stock*(_xlfn.NORM.INV(RAND(),stock_ave,stock_std))+(AV1716-AW$24)*Bonds*(_xlfn.NORM.INV(RAND(),bond_ave,bond_std))+(AV1716-AW$24)*cash*(_xlfn.NORM.INV(RAND(),cash_ave,cash_std))+(AV1716-AW$24)))</f>
        <v/>
      </c>
      <c r="AX1716" s="159" t="n"/>
      <c r="AY1716" s="159" t="n"/>
      <c r="AZ1716" s="159" t="n"/>
      <c r="BA1716" s="159" t="n"/>
      <c r="BB1716" s="159" t="n"/>
    </row>
    <row r="1717">
      <c r="C1717" s="147" t="n"/>
      <c r="D1717" s="61">
        <f>+D1716-IF(D$18&gt;74,(D1716/D$25)*$C$10)</f>
        <v/>
      </c>
      <c r="E1717" s="61">
        <f>+E1716-IF(E$18&gt;74,(E1716/E$25)*$C$10)</f>
        <v/>
      </c>
      <c r="F1717" s="61">
        <f>+F1716-IF(F$18&gt;74,(F1716/F$25)*$C$10)</f>
        <v/>
      </c>
      <c r="G1717" s="61">
        <f>+G1716-IF(G$18&gt;74,(G1716/G$25)*$C$10)</f>
        <v/>
      </c>
      <c r="H1717" s="61">
        <f>+H1716-IF(H$18&gt;74,(H1716/H$25)*$C$10)</f>
        <v/>
      </c>
      <c r="I1717" s="61">
        <f>+I1716-IF(I$18&gt;74,(I1716/I$25)*$C$10)</f>
        <v/>
      </c>
      <c r="J1717" s="61">
        <f>+J1716-IF(J$18&gt;74,(J1716/J$25)*$C$10)</f>
        <v/>
      </c>
      <c r="K1717" s="61">
        <f>+K1716-IF(K$18&gt;74,(K1716/K$25)*$C$10)</f>
        <v/>
      </c>
      <c r="L1717" s="61">
        <f>+L1716-IF(L$18&gt;74,(L1716/L$25)*$C$10)</f>
        <v/>
      </c>
      <c r="M1717" s="61">
        <f>+M1716-IF(M$18&gt;74,(M1716/M$25)*$C$10)</f>
        <v/>
      </c>
      <c r="N1717" s="61">
        <f>+N1716-IF(N$18&gt;74,(N1716/N$25)*$C$10)</f>
        <v/>
      </c>
      <c r="O1717" s="61">
        <f>+O1716-IF(O$18&gt;74,(O1716/O$25)*$C$10)</f>
        <v/>
      </c>
      <c r="P1717" s="61">
        <f>+P1716-IF(P$18&gt;74,(P1716/P$25)*$C$10)</f>
        <v/>
      </c>
      <c r="Q1717" s="61">
        <f>+Q1716-IF(Q$18&gt;74,(Q1716/Q$25)*$C$10)</f>
        <v/>
      </c>
      <c r="R1717" s="61">
        <f>+R1716-IF(R$18&gt;74,(R1716/R$25)*$C$10)</f>
        <v/>
      </c>
      <c r="S1717" s="61">
        <f>+S1716-IF(S$18&gt;74,(S1716/S$25)*$C$10)</f>
        <v/>
      </c>
      <c r="T1717" s="61">
        <f>+T1716-IF(T$18&gt;74,(T1716/T$25)*$C$10)</f>
        <v/>
      </c>
      <c r="U1717" s="61">
        <f>+U1716-IF(U$18&gt;74,(U1716/U$25)*$C$10)</f>
        <v/>
      </c>
      <c r="V1717" s="61">
        <f>+V1716-IF(V$18&gt;74,(V1716/V$25)*$C$10)</f>
        <v/>
      </c>
      <c r="W1717" s="61">
        <f>+W1716-IF(W$18&gt;74,(W1716/W$25)*$C$10)</f>
        <v/>
      </c>
      <c r="X1717" s="61">
        <f>+X1716-IF(X$18&gt;74,(X1716/X$25)*$C$10)</f>
        <v/>
      </c>
      <c r="Y1717" s="61">
        <f>+Y1716-IF(Y$18&gt;74,(Y1716/Y$25)*$C$10)</f>
        <v/>
      </c>
      <c r="Z1717" s="61">
        <f>+Z1716-IF(Z$18&gt;74,(Z1716/Z$25)*$C$10)</f>
        <v/>
      </c>
      <c r="AA1717" s="61">
        <f>+AA1716-IF(AA$18&gt;74,(AA1716/AA$25)*$C$10)</f>
        <v/>
      </c>
      <c r="AB1717" s="61">
        <f>+AB1716-IF(AB$18&gt;74,(AB1716/AB$25)*$C$10)</f>
        <v/>
      </c>
      <c r="AC1717" s="61">
        <f>+AC1716-IF(AC$18&gt;74,(AC1716/AC$25)*$C$10)</f>
        <v/>
      </c>
      <c r="AD1717" s="61">
        <f>+AD1716-IF(AD$18&gt;74,(AD1716/AD$25)*$C$10)</f>
        <v/>
      </c>
      <c r="AE1717" s="61">
        <f>+AE1716-IF(AE$18&gt;74,(AE1716/AE$25)*$C$10)</f>
        <v/>
      </c>
      <c r="AF1717" s="61">
        <f>+AF1716-IF(AF$18&gt;74,(AF1716/AF$25)*$C$10)</f>
        <v/>
      </c>
      <c r="AG1717" s="61">
        <f>+AG1716-IF(AG$18&gt;74,(AG1716/AG$25)*$C$10)</f>
        <v/>
      </c>
      <c r="AH1717" s="61">
        <f>+AH1716-IF(AH$18&gt;74,(AH1716/AH$25)*$C$10)</f>
        <v/>
      </c>
      <c r="AI1717" s="61">
        <f>+AI1716-IF(AI$18&gt;74,(AI1716/AI$25)*$C$10)</f>
        <v/>
      </c>
      <c r="AJ1717" s="61">
        <f>+AJ1716-IF(AJ$18&gt;74,(AJ1716/AJ$25)*$C$10)</f>
        <v/>
      </c>
      <c r="AK1717" s="61">
        <f>+AK1716-IF(AK$18&gt;74,(AK1716/AK$25)*$C$10)</f>
        <v/>
      </c>
      <c r="AL1717" s="61">
        <f>+AL1716-IF(AL$18&gt;74,(AL1716/AL$25)*$C$10)</f>
        <v/>
      </c>
      <c r="AM1717" s="61">
        <f>+AM1716-IF(AM$18&gt;74,(AM1716/AM$25)*$C$10)</f>
        <v/>
      </c>
      <c r="AN1717" s="61">
        <f>+AN1716-IF(AN$18&gt;74,(AN1716/AN$25)*$C$10)</f>
        <v/>
      </c>
      <c r="AO1717" s="61">
        <f>+AO1716-IF(AO$18&gt;74,(AO1716/AO$25)*$C$10)</f>
        <v/>
      </c>
      <c r="AP1717" s="61">
        <f>+AP1716-IF(AP$18&gt;74,(AP1716/AP$25)*$C$10)</f>
        <v/>
      </c>
      <c r="AQ1717" s="61">
        <f>+AQ1716-IF(AQ$18&gt;74,(AQ1716/AQ$25)*$C$10)</f>
        <v/>
      </c>
      <c r="AR1717" s="61">
        <f>+AR1716-IF(AR$18&gt;74,(AR1716/AR$25)*$C$10)</f>
        <v/>
      </c>
      <c r="AS1717" s="61">
        <f>+AS1716-IF(AS$18&gt;74,(AS1716/AS$25)*$C$10)</f>
        <v/>
      </c>
      <c r="AT1717" s="61">
        <f>+AT1716-IF(AT$18&gt;74,(AT1716/AT$25)*$C$10)</f>
        <v/>
      </c>
      <c r="AU1717" s="61">
        <f>+AU1716-IF(AU$18&gt;74,(AU1716/AU$25)*$C$10)</f>
        <v/>
      </c>
      <c r="AV1717" s="61">
        <f>+AV1716-IF(AV$18&gt;74,(AV1716/AV$25)*$C$10)</f>
        <v/>
      </c>
      <c r="AW1717" s="61">
        <f>+AW1716-IF(AW$18&gt;74,(AW1716/AW$25)*$C$10)</f>
        <v/>
      </c>
      <c r="AX1717" s="35">
        <f>IF(AW1717&gt;0,1,0)</f>
        <v/>
      </c>
      <c r="AY1717" s="35">
        <f>IF(AL1717&gt;0,1,0)</f>
        <v/>
      </c>
      <c r="AZ1717" s="35">
        <f>IF(AG1717&gt;0,1,0)</f>
        <v/>
      </c>
      <c r="BA1717" s="35">
        <f>IF(AB1717&gt;0,1,0)</f>
        <v/>
      </c>
      <c r="BB1717" s="35">
        <f>IF(W1717&gt;0,1,0)</f>
        <v/>
      </c>
    </row>
    <row r="1718">
      <c r="B1718" s="154" t="inlineStr">
        <is>
          <t>trial 846</t>
        </is>
      </c>
      <c r="C1718" s="155">
        <f>+start-C1715</f>
        <v/>
      </c>
      <c r="D1718" s="156">
        <f>IF((C1718&lt;=0),0,((C1718-D$24)*Stock*(_xlfn.NORM.INV(RAND(),stock_ave,stock_std))+(C1718-D$24)*Bonds*(_xlfn.NORM.INV(RAND(),bond_ave,bond_std))+(C1718-D$24)*cash*(_xlfn.NORM.INV(RAND(),cash_ave,cash_std))+(C1718-D$24)))</f>
        <v/>
      </c>
      <c r="E1718" s="156">
        <f>IF((D1718&lt;=0),0,((D1718-E$24)*Stock*(_xlfn.NORM.INV(RAND(),stock_ave,stock_std))+(D1718-E$24)*Bonds*(_xlfn.NORM.INV(RAND(),bond_ave,bond_std))+(D1718-E$24)*cash*(_xlfn.NORM.INV(RAND(),cash_ave,cash_std))+(D1718-E$24)))</f>
        <v/>
      </c>
      <c r="F1718" s="156">
        <f>IF((E1718&lt;=0),0,((E1718-F$24)*Stock*(_xlfn.NORM.INV(RAND(),stock_ave,stock_std))+(E1718-F$24)*Bonds*(_xlfn.NORM.INV(RAND(),bond_ave,bond_std))+(E1718-F$24)*cash*(_xlfn.NORM.INV(RAND(),cash_ave,cash_std))+(E1718-F$24)))</f>
        <v/>
      </c>
      <c r="G1718" s="156">
        <f>IF((F1718&lt;=0),0,((F1718-G$24)*Stock*(_xlfn.NORM.INV(RAND(),stock_ave,stock_std))+(F1718-G$24)*Bonds*(_xlfn.NORM.INV(RAND(),bond_ave,bond_std))+(F1718-G$24)*cash*(_xlfn.NORM.INV(RAND(),cash_ave,cash_std))+(F1718-G$24)))</f>
        <v/>
      </c>
      <c r="H1718" s="156">
        <f>IF((G1718&lt;=0),0,((G1718-H$24)*Stock*(_xlfn.NORM.INV(RAND(),stock_ave,stock_std))+(G1718-H$24)*Bonds*(_xlfn.NORM.INV(RAND(),bond_ave,bond_std))+(G1718-H$24)*cash*(_xlfn.NORM.INV(RAND(),cash_ave,cash_std))+(G1718-H$24)))</f>
        <v/>
      </c>
      <c r="I1718" s="156">
        <f>IF((H1718&lt;=0),0,((H1718-I$24)*Stock*(_xlfn.NORM.INV(RAND(),stock_ave,stock_std))+(H1718-I$24)*Bonds*(_xlfn.NORM.INV(RAND(),bond_ave,bond_std))+(H1718-I$24)*cash*(_xlfn.NORM.INV(RAND(),cash_ave,cash_std))+(H1718-I$24)))</f>
        <v/>
      </c>
      <c r="J1718" s="156">
        <f>IF((I1718&lt;=0),0,((I1718-J$24)*Stock*(_xlfn.NORM.INV(RAND(),stock_ave,stock_std))+(I1718-J$24)*Bonds*(_xlfn.NORM.INV(RAND(),bond_ave,bond_std))+(I1718-J$24)*cash*(_xlfn.NORM.INV(RAND(),cash_ave,cash_std))+(I1718-J$24)))</f>
        <v/>
      </c>
      <c r="K1718" s="156">
        <f>IF((J1718&lt;=0),0,((J1718-K$24)*Stock*(_xlfn.NORM.INV(RAND(),stock_ave,stock_std))+(J1718-K$24)*Bonds*(_xlfn.NORM.INV(RAND(),bond_ave,bond_std))+(J1718-K$24)*cash*(_xlfn.NORM.INV(RAND(),cash_ave,cash_std))+(J1718-K$24)))</f>
        <v/>
      </c>
      <c r="L1718" s="156">
        <f>IF((K1718&lt;=0),0,((K1718-L$24)*Stock*(_xlfn.NORM.INV(RAND(),stock_ave,stock_std))+(K1718-L$24)*Bonds*(_xlfn.NORM.INV(RAND(),bond_ave,bond_std))+(K1718-L$24)*cash*(_xlfn.NORM.INV(RAND(),cash_ave,cash_std))+(K1718-L$24)))</f>
        <v/>
      </c>
      <c r="M1718" s="156">
        <f>IF((L1718&lt;=0),0,((L1718-M$24)*Stock*(_xlfn.NORM.INV(RAND(),stock_ave,stock_std))+(L1718-M$24)*Bonds*(_xlfn.NORM.INV(RAND(),bond_ave,bond_std))+(L1718-M$24)*cash*(_xlfn.NORM.INV(RAND(),cash_ave,cash_std))+(L1718-M$24)))</f>
        <v/>
      </c>
      <c r="N1718" s="156">
        <f>IF((M1718&lt;=0),0,((M1718-N$24)*Stock*(_xlfn.NORM.INV(RAND(),stock_ave,stock_std))+(M1718-N$24)*Bonds*(_xlfn.NORM.INV(RAND(),bond_ave,bond_std))+(M1718-N$24)*cash*(_xlfn.NORM.INV(RAND(),cash_ave,cash_std))+(M1718-N$24)))</f>
        <v/>
      </c>
      <c r="O1718" s="156">
        <f>IF((N1718&lt;=0),0,((N1718-O$24)*Stock*(_xlfn.NORM.INV(RAND(),stock_ave,stock_std))+(N1718-O$24)*Bonds*(_xlfn.NORM.INV(RAND(),bond_ave,bond_std))+(N1718-O$24)*cash*(_xlfn.NORM.INV(RAND(),cash_ave,cash_std))+(N1718-O$24)))</f>
        <v/>
      </c>
      <c r="P1718" s="156">
        <f>IF((O1718&lt;=0),0,((O1718-P$24)*Stock*(_xlfn.NORM.INV(RAND(),stock_ave,stock_std))+(O1718-P$24)*Bonds*(_xlfn.NORM.INV(RAND(),bond_ave,bond_std))+(O1718-P$24)*cash*(_xlfn.NORM.INV(RAND(),cash_ave,cash_std))+(O1718-P$24)))</f>
        <v/>
      </c>
      <c r="Q1718" s="156">
        <f>IF((P1718&lt;=0),0,((P1718-Q$24)*Stock*(_xlfn.NORM.INV(RAND(),stock_ave,stock_std))+(P1718-Q$24)*Bonds*(_xlfn.NORM.INV(RAND(),bond_ave,bond_std))+(P1718-Q$24)*cash*(_xlfn.NORM.INV(RAND(),cash_ave,cash_std))+(P1718-Q$24)))</f>
        <v/>
      </c>
      <c r="R1718" s="156">
        <f>IF((Q1718&lt;=0),0,((Q1718-R$24)*Stock*(_xlfn.NORM.INV(RAND(),stock_ave,stock_std))+(Q1718-R$24)*Bonds*(_xlfn.NORM.INV(RAND(),bond_ave,bond_std))+(Q1718-R$24)*cash*(_xlfn.NORM.INV(RAND(),cash_ave,cash_std))+(Q1718-R$24)))</f>
        <v/>
      </c>
      <c r="S1718" s="156">
        <f>IF((R1718&lt;=0),0,((R1718-S$24)*Stock*(_xlfn.NORM.INV(RAND(),stock_ave,stock_std))+(R1718-S$24)*Bonds*(_xlfn.NORM.INV(RAND(),bond_ave,bond_std))+(R1718-S$24)*cash*(_xlfn.NORM.INV(RAND(),cash_ave,cash_std))+(R1718-S$24)))</f>
        <v/>
      </c>
      <c r="T1718" s="156">
        <f>IF((S1718&lt;=0),0,((S1718-T$24)*Stock*(_xlfn.NORM.INV(RAND(),stock_ave,stock_std))+(S1718-T$24)*Bonds*(_xlfn.NORM.INV(RAND(),bond_ave,bond_std))+(S1718-T$24)*cash*(_xlfn.NORM.INV(RAND(),cash_ave,cash_std))+(S1718-T$24)))</f>
        <v/>
      </c>
      <c r="U1718" s="156">
        <f>IF((T1718&lt;=0),0,((T1718-U$24)*Stock*(_xlfn.NORM.INV(RAND(),stock_ave,stock_std))+(T1718-U$24)*Bonds*(_xlfn.NORM.INV(RAND(),bond_ave,bond_std))+(T1718-U$24)*cash*(_xlfn.NORM.INV(RAND(),cash_ave,cash_std))+(T1718-U$24)))</f>
        <v/>
      </c>
      <c r="V1718" s="156">
        <f>IF((U1718&lt;=0),0,((U1718-V$24)*Stock*(_xlfn.NORM.INV(RAND(),stock_ave,stock_std))+(U1718-V$24)*Bonds*(_xlfn.NORM.INV(RAND(),bond_ave,bond_std))+(U1718-V$24)*cash*(_xlfn.NORM.INV(RAND(),cash_ave,cash_std))+(U1718-V$24)))</f>
        <v/>
      </c>
      <c r="W1718" s="156">
        <f>IF((V1718&lt;=0),0,((V1718-W$24)*Stock*(_xlfn.NORM.INV(RAND(),stock_ave,stock_std))+(V1718-W$24)*Bonds*(_xlfn.NORM.INV(RAND(),bond_ave,bond_std))+(V1718-W$24)*cash*(_xlfn.NORM.INV(RAND(),cash_ave,cash_std))+(V1718-W$24)))</f>
        <v/>
      </c>
      <c r="X1718" s="156">
        <f>IF((W1718&lt;=0),0,((W1718-X$24)*Stock*(_xlfn.NORM.INV(RAND(),stock_ave,stock_std))+(W1718-X$24)*Bonds*(_xlfn.NORM.INV(RAND(),bond_ave,bond_std))+(W1718-X$24)*cash*(_xlfn.NORM.INV(RAND(),cash_ave,cash_std))+(W1718-X$24)))</f>
        <v/>
      </c>
      <c r="Y1718" s="156">
        <f>IF((X1718&lt;=0),0,((X1718-Y$24)*Stock*(_xlfn.NORM.INV(RAND(),stock_ave,stock_std))+(X1718-Y$24)*Bonds*(_xlfn.NORM.INV(RAND(),bond_ave,bond_std))+(X1718-Y$24)*cash*(_xlfn.NORM.INV(RAND(),cash_ave,cash_std))+(X1718-Y$24)))</f>
        <v/>
      </c>
      <c r="Z1718" s="156">
        <f>IF((Y1718&lt;=0),0,((Y1718-Z$24)*Stock*(_xlfn.NORM.INV(RAND(),stock_ave,stock_std))+(Y1718-Z$24)*Bonds*(_xlfn.NORM.INV(RAND(),bond_ave,bond_std))+(Y1718-Z$24)*cash*(_xlfn.NORM.INV(RAND(),cash_ave,cash_std))+(Y1718-Z$24)))</f>
        <v/>
      </c>
      <c r="AA1718" s="156">
        <f>IF((Z1718&lt;=0),0,((Z1718-AA$24)*Stock*(_xlfn.NORM.INV(RAND(),stock_ave,stock_std))+(Z1718-AA$24)*Bonds*(_xlfn.NORM.INV(RAND(),bond_ave,bond_std))+(Z1718-AA$24)*cash*(_xlfn.NORM.INV(RAND(),cash_ave,cash_std))+(Z1718-AA$24)))</f>
        <v/>
      </c>
      <c r="AB1718" s="156">
        <f>IF((AA1718&lt;=0),0,((AA1718-AB$24)*Stock*(_xlfn.NORM.INV(RAND(),stock_ave,stock_std))+(AA1718-AB$24)*Bonds*(_xlfn.NORM.INV(RAND(),bond_ave,bond_std))+(AA1718-AB$24)*cash*(_xlfn.NORM.INV(RAND(),cash_ave,cash_std))+(AA1718-AB$24)))</f>
        <v/>
      </c>
      <c r="AC1718" s="156">
        <f>IF((AB1718&lt;=0),0,((AB1718-AC$24)*Stock*(_xlfn.NORM.INV(RAND(),stock_ave,stock_std))+(AB1718-AC$24)*Bonds*(_xlfn.NORM.INV(RAND(),bond_ave,bond_std))+(AB1718-AC$24)*cash*(_xlfn.NORM.INV(RAND(),cash_ave,cash_std))+(AB1718-AC$24)))</f>
        <v/>
      </c>
      <c r="AD1718" s="156">
        <f>IF((AC1718&lt;=0),0,((AC1718-AD$24)*Stock*(_xlfn.NORM.INV(RAND(),stock_ave,stock_std))+(AC1718-AD$24)*Bonds*(_xlfn.NORM.INV(RAND(),bond_ave,bond_std))+(AC1718-AD$24)*cash*(_xlfn.NORM.INV(RAND(),cash_ave,cash_std))+(AC1718-AD$24)))</f>
        <v/>
      </c>
      <c r="AE1718" s="156">
        <f>IF((AD1718&lt;=0),0,((AD1718-AE$24)*Stock*(_xlfn.NORM.INV(RAND(),stock_ave,stock_std))+(AD1718-AE$24)*Bonds*(_xlfn.NORM.INV(RAND(),bond_ave,bond_std))+(AD1718-AE$24)*cash*(_xlfn.NORM.INV(RAND(),cash_ave,cash_std))+(AD1718-AE$24)))</f>
        <v/>
      </c>
      <c r="AF1718" s="156">
        <f>IF((AE1718&lt;=0),0,((AE1718-AF$24)*Stock*(_xlfn.NORM.INV(RAND(),stock_ave,stock_std))+(AE1718-AF$24)*Bonds*(_xlfn.NORM.INV(RAND(),bond_ave,bond_std))+(AE1718-AF$24)*cash*(_xlfn.NORM.INV(RAND(),cash_ave,cash_std))+(AE1718-AF$24)))</f>
        <v/>
      </c>
      <c r="AG1718" s="156">
        <f>IF((AF1718&lt;=0),0,((AF1718-AG$24)*Stock*(_xlfn.NORM.INV(RAND(),stock_ave,stock_std))+(AF1718-AG$24)*Bonds*(_xlfn.NORM.INV(RAND(),bond_ave,bond_std))+(AF1718-AG$24)*cash*(_xlfn.NORM.INV(RAND(),cash_ave,cash_std))+(AF1718-AG$24)))</f>
        <v/>
      </c>
      <c r="AH1718" s="156">
        <f>IF((AG1718&lt;=0),0,((AG1718-AH$24)*Stock*(_xlfn.NORM.INV(RAND(),stock_ave,stock_std))+(AG1718-AH$24)*Bonds*(_xlfn.NORM.INV(RAND(),bond_ave,bond_std))+(AG1718-AH$24)*cash*(_xlfn.NORM.INV(RAND(),cash_ave,cash_std))+(AG1718-AH$24)))</f>
        <v/>
      </c>
      <c r="AI1718" s="156">
        <f>IF((AH1718&lt;=0),0,((AH1718-AI$24)*Stock*(_xlfn.NORM.INV(RAND(),stock_ave,stock_std))+(AH1718-AI$24)*Bonds*(_xlfn.NORM.INV(RAND(),bond_ave,bond_std))+(AH1718-AI$24)*cash*(_xlfn.NORM.INV(RAND(),cash_ave,cash_std))+(AH1718-AI$24)))</f>
        <v/>
      </c>
      <c r="AJ1718" s="156">
        <f>IF((AI1718&lt;=0),0,((AI1718-AJ$24)*Stock*(_xlfn.NORM.INV(RAND(),stock_ave,stock_std))+(AI1718-AJ$24)*Bonds*(_xlfn.NORM.INV(RAND(),bond_ave,bond_std))+(AI1718-AJ$24)*cash*(_xlfn.NORM.INV(RAND(),cash_ave,cash_std))+(AI1718-AJ$24)))</f>
        <v/>
      </c>
      <c r="AK1718" s="156">
        <f>IF((AJ1718&lt;=0),0,((AJ1718-AK$24)*Stock*(_xlfn.NORM.INV(RAND(),stock_ave,stock_std))+(AJ1718-AK$24)*Bonds*(_xlfn.NORM.INV(RAND(),bond_ave,bond_std))+(AJ1718-AK$24)*cash*(_xlfn.NORM.INV(RAND(),cash_ave,cash_std))+(AJ1718-AK$24)))</f>
        <v/>
      </c>
      <c r="AL1718" s="156">
        <f>IF((AK1718&lt;=0),0,((AK1718-AL$24)*Stock*(_xlfn.NORM.INV(RAND(),stock_ave,stock_std))+(AK1718-AL$24)*Bonds*(_xlfn.NORM.INV(RAND(),bond_ave,bond_std))+(AK1718-AL$24)*cash*(_xlfn.NORM.INV(RAND(),cash_ave,cash_std))+(AK1718-AL$24)))</f>
        <v/>
      </c>
      <c r="AM1718" s="156">
        <f>IF((AL1718&lt;=0),0,((AL1718-AM$24)*Stock*(_xlfn.NORM.INV(RAND(),stock_ave,stock_std))+(AL1718-AM$24)*Bonds*(_xlfn.NORM.INV(RAND(),bond_ave,bond_std))+(AL1718-AM$24)*cash*(_xlfn.NORM.INV(RAND(),cash_ave,cash_std))+(AL1718-AM$24)))</f>
        <v/>
      </c>
      <c r="AN1718" s="156">
        <f>IF((AM1718&lt;=0),0,((AM1718-AN$24)*Stock*(_xlfn.NORM.INV(RAND(),stock_ave,stock_std))+(AM1718-AN$24)*Bonds*(_xlfn.NORM.INV(RAND(),bond_ave,bond_std))+(AM1718-AN$24)*cash*(_xlfn.NORM.INV(RAND(),cash_ave,cash_std))+(AM1718-AN$24)))</f>
        <v/>
      </c>
      <c r="AO1718" s="156">
        <f>IF((AN1718&lt;=0),0,((AN1718-AO$24)*Stock*(_xlfn.NORM.INV(RAND(),stock_ave,stock_std))+(AN1718-AO$24)*Bonds*(_xlfn.NORM.INV(RAND(),bond_ave,bond_std))+(AN1718-AO$24)*cash*(_xlfn.NORM.INV(RAND(),cash_ave,cash_std))+(AN1718-AO$24)))</f>
        <v/>
      </c>
      <c r="AP1718" s="156">
        <f>IF((AO1718&lt;=0),0,((AO1718-AP$24)*Stock*(_xlfn.NORM.INV(RAND(),stock_ave,stock_std))+(AO1718-AP$24)*Bonds*(_xlfn.NORM.INV(RAND(),bond_ave,bond_std))+(AO1718-AP$24)*cash*(_xlfn.NORM.INV(RAND(),cash_ave,cash_std))+(AO1718-AP$24)))</f>
        <v/>
      </c>
      <c r="AQ1718" s="156">
        <f>IF((AP1718&lt;=0),0,((AP1718-AQ$24)*Stock*(_xlfn.NORM.INV(RAND(),stock_ave,stock_std))+(AP1718-AQ$24)*Bonds*(_xlfn.NORM.INV(RAND(),bond_ave,bond_std))+(AP1718-AQ$24)*cash*(_xlfn.NORM.INV(RAND(),cash_ave,cash_std))+(AP1718-AQ$24)))</f>
        <v/>
      </c>
      <c r="AR1718" s="156">
        <f>IF((AQ1718&lt;=0),0,((AQ1718-AR$24)*Stock*(_xlfn.NORM.INV(RAND(),stock_ave,stock_std))+(AQ1718-AR$24)*Bonds*(_xlfn.NORM.INV(RAND(),bond_ave,bond_std))+(AQ1718-AR$24)*cash*(_xlfn.NORM.INV(RAND(),cash_ave,cash_std))+(AQ1718-AR$24)))</f>
        <v/>
      </c>
      <c r="AS1718" s="156">
        <f>IF((AR1718&lt;=0),0,((AR1718-AS$24)*Stock*(_xlfn.NORM.INV(RAND(),stock_ave,stock_std))+(AR1718-AS$24)*Bonds*(_xlfn.NORM.INV(RAND(),bond_ave,bond_std))+(AR1718-AS$24)*cash*(_xlfn.NORM.INV(RAND(),cash_ave,cash_std))+(AR1718-AS$24)))</f>
        <v/>
      </c>
      <c r="AT1718" s="156">
        <f>IF((AS1718&lt;=0),0,((AS1718-AT$24)*Stock*(_xlfn.NORM.INV(RAND(),stock_ave,stock_std))+(AS1718-AT$24)*Bonds*(_xlfn.NORM.INV(RAND(),bond_ave,bond_std))+(AS1718-AT$24)*cash*(_xlfn.NORM.INV(RAND(),cash_ave,cash_std))+(AS1718-AT$24)))</f>
        <v/>
      </c>
      <c r="AU1718" s="156">
        <f>IF((AT1718&lt;=0),0,((AT1718-AU$24)*Stock*(_xlfn.NORM.INV(RAND(),stock_ave,stock_std))+(AT1718-AU$24)*Bonds*(_xlfn.NORM.INV(RAND(),bond_ave,bond_std))+(AT1718-AU$24)*cash*(_xlfn.NORM.INV(RAND(),cash_ave,cash_std))+(AT1718-AU$24)))</f>
        <v/>
      </c>
      <c r="AV1718" s="156">
        <f>IF((AU1718&lt;=0),0,((AU1718-AV$24)*Stock*(_xlfn.NORM.INV(RAND(),stock_ave,stock_std))+(AU1718-AV$24)*Bonds*(_xlfn.NORM.INV(RAND(),bond_ave,bond_std))+(AU1718-AV$24)*cash*(_xlfn.NORM.INV(RAND(),cash_ave,cash_std))+(AU1718-AV$24)))</f>
        <v/>
      </c>
      <c r="AW1718" s="156">
        <f>IF((AV1718&lt;=0),0,((AV1718-AW$24)*Stock*(_xlfn.NORM.INV(RAND(),stock_ave,stock_std))+(AV1718-AW$24)*Bonds*(_xlfn.NORM.INV(RAND(),bond_ave,bond_std))+(AV1718-AW$24)*cash*(_xlfn.NORM.INV(RAND(),cash_ave,cash_std))+(AV1718-AW$24)))</f>
        <v/>
      </c>
      <c r="AX1718" s="159" t="n"/>
      <c r="AY1718" s="159" t="n"/>
      <c r="AZ1718" s="159" t="n"/>
      <c r="BA1718" s="159" t="n"/>
      <c r="BB1718" s="159" t="n"/>
    </row>
    <row r="1719">
      <c r="C1719" s="147" t="n"/>
      <c r="D1719" s="61">
        <f>+D1718-IF(D$18&gt;74,(D1718/D$25)*$C$10)</f>
        <v/>
      </c>
      <c r="E1719" s="61">
        <f>+E1718-IF(E$18&gt;74,(E1718/E$25)*$C$10)</f>
        <v/>
      </c>
      <c r="F1719" s="61">
        <f>+F1718-IF(F$18&gt;74,(F1718/F$25)*$C$10)</f>
        <v/>
      </c>
      <c r="G1719" s="61">
        <f>+G1718-IF(G$18&gt;74,(G1718/G$25)*$C$10)</f>
        <v/>
      </c>
      <c r="H1719" s="61">
        <f>+H1718-IF(H$18&gt;74,(H1718/H$25)*$C$10)</f>
        <v/>
      </c>
      <c r="I1719" s="61">
        <f>+I1718-IF(I$18&gt;74,(I1718/I$25)*$C$10)</f>
        <v/>
      </c>
      <c r="J1719" s="61">
        <f>+J1718-IF(J$18&gt;74,(J1718/J$25)*$C$10)</f>
        <v/>
      </c>
      <c r="K1719" s="61">
        <f>+K1718-IF(K$18&gt;74,(K1718/K$25)*$C$10)</f>
        <v/>
      </c>
      <c r="L1719" s="61">
        <f>+L1718-IF(L$18&gt;74,(L1718/L$25)*$C$10)</f>
        <v/>
      </c>
      <c r="M1719" s="61">
        <f>+M1718-IF(M$18&gt;74,(M1718/M$25)*$C$10)</f>
        <v/>
      </c>
      <c r="N1719" s="61">
        <f>+N1718-IF(N$18&gt;74,(N1718/N$25)*$C$10)</f>
        <v/>
      </c>
      <c r="O1719" s="61">
        <f>+O1718-IF(O$18&gt;74,(O1718/O$25)*$C$10)</f>
        <v/>
      </c>
      <c r="P1719" s="61">
        <f>+P1718-IF(P$18&gt;74,(P1718/P$25)*$C$10)</f>
        <v/>
      </c>
      <c r="Q1719" s="61">
        <f>+Q1718-IF(Q$18&gt;74,(Q1718/Q$25)*$C$10)</f>
        <v/>
      </c>
      <c r="R1719" s="61">
        <f>+R1718-IF(R$18&gt;74,(R1718/R$25)*$C$10)</f>
        <v/>
      </c>
      <c r="S1719" s="61">
        <f>+S1718-IF(S$18&gt;74,(S1718/S$25)*$C$10)</f>
        <v/>
      </c>
      <c r="T1719" s="61">
        <f>+T1718-IF(T$18&gt;74,(T1718/T$25)*$C$10)</f>
        <v/>
      </c>
      <c r="U1719" s="61">
        <f>+U1718-IF(U$18&gt;74,(U1718/U$25)*$C$10)</f>
        <v/>
      </c>
      <c r="V1719" s="61">
        <f>+V1718-IF(V$18&gt;74,(V1718/V$25)*$C$10)</f>
        <v/>
      </c>
      <c r="W1719" s="61">
        <f>+W1718-IF(W$18&gt;74,(W1718/W$25)*$C$10)</f>
        <v/>
      </c>
      <c r="X1719" s="61">
        <f>+X1718-IF(X$18&gt;74,(X1718/X$25)*$C$10)</f>
        <v/>
      </c>
      <c r="Y1719" s="61">
        <f>+Y1718-IF(Y$18&gt;74,(Y1718/Y$25)*$C$10)</f>
        <v/>
      </c>
      <c r="Z1719" s="61">
        <f>+Z1718-IF(Z$18&gt;74,(Z1718/Z$25)*$C$10)</f>
        <v/>
      </c>
      <c r="AA1719" s="61">
        <f>+AA1718-IF(AA$18&gt;74,(AA1718/AA$25)*$C$10)</f>
        <v/>
      </c>
      <c r="AB1719" s="61">
        <f>+AB1718-IF(AB$18&gt;74,(AB1718/AB$25)*$C$10)</f>
        <v/>
      </c>
      <c r="AC1719" s="61">
        <f>+AC1718-IF(AC$18&gt;74,(AC1718/AC$25)*$C$10)</f>
        <v/>
      </c>
      <c r="AD1719" s="61">
        <f>+AD1718-IF(AD$18&gt;74,(AD1718/AD$25)*$C$10)</f>
        <v/>
      </c>
      <c r="AE1719" s="61">
        <f>+AE1718-IF(AE$18&gt;74,(AE1718/AE$25)*$C$10)</f>
        <v/>
      </c>
      <c r="AF1719" s="61">
        <f>+AF1718-IF(AF$18&gt;74,(AF1718/AF$25)*$C$10)</f>
        <v/>
      </c>
      <c r="AG1719" s="61">
        <f>+AG1718-IF(AG$18&gt;74,(AG1718/AG$25)*$C$10)</f>
        <v/>
      </c>
      <c r="AH1719" s="61">
        <f>+AH1718-IF(AH$18&gt;74,(AH1718/AH$25)*$C$10)</f>
        <v/>
      </c>
      <c r="AI1719" s="61">
        <f>+AI1718-IF(AI$18&gt;74,(AI1718/AI$25)*$C$10)</f>
        <v/>
      </c>
      <c r="AJ1719" s="61">
        <f>+AJ1718-IF(AJ$18&gt;74,(AJ1718/AJ$25)*$C$10)</f>
        <v/>
      </c>
      <c r="AK1719" s="61">
        <f>+AK1718-IF(AK$18&gt;74,(AK1718/AK$25)*$C$10)</f>
        <v/>
      </c>
      <c r="AL1719" s="61">
        <f>+AL1718-IF(AL$18&gt;74,(AL1718/AL$25)*$C$10)</f>
        <v/>
      </c>
      <c r="AM1719" s="61">
        <f>+AM1718-IF(AM$18&gt;74,(AM1718/AM$25)*$C$10)</f>
        <v/>
      </c>
      <c r="AN1719" s="61">
        <f>+AN1718-IF(AN$18&gt;74,(AN1718/AN$25)*$C$10)</f>
        <v/>
      </c>
      <c r="AO1719" s="61">
        <f>+AO1718-IF(AO$18&gt;74,(AO1718/AO$25)*$C$10)</f>
        <v/>
      </c>
      <c r="AP1719" s="61">
        <f>+AP1718-IF(AP$18&gt;74,(AP1718/AP$25)*$C$10)</f>
        <v/>
      </c>
      <c r="AQ1719" s="61">
        <f>+AQ1718-IF(AQ$18&gt;74,(AQ1718/AQ$25)*$C$10)</f>
        <v/>
      </c>
      <c r="AR1719" s="61">
        <f>+AR1718-IF(AR$18&gt;74,(AR1718/AR$25)*$C$10)</f>
        <v/>
      </c>
      <c r="AS1719" s="61">
        <f>+AS1718-IF(AS$18&gt;74,(AS1718/AS$25)*$C$10)</f>
        <v/>
      </c>
      <c r="AT1719" s="61">
        <f>+AT1718-IF(AT$18&gt;74,(AT1718/AT$25)*$C$10)</f>
        <v/>
      </c>
      <c r="AU1719" s="61">
        <f>+AU1718-IF(AU$18&gt;74,(AU1718/AU$25)*$C$10)</f>
        <v/>
      </c>
      <c r="AV1719" s="61">
        <f>+AV1718-IF(AV$18&gt;74,(AV1718/AV$25)*$C$10)</f>
        <v/>
      </c>
      <c r="AW1719" s="61">
        <f>+AW1718-IF(AW$18&gt;74,(AW1718/AW$25)*$C$10)</f>
        <v/>
      </c>
      <c r="AX1719" s="35">
        <f>IF(AW1719&gt;0,1,0)</f>
        <v/>
      </c>
      <c r="AY1719" s="35">
        <f>IF(AL1719&gt;0,1,0)</f>
        <v/>
      </c>
      <c r="AZ1719" s="35">
        <f>IF(AG1719&gt;0,1,0)</f>
        <v/>
      </c>
      <c r="BA1719" s="35">
        <f>IF(AB1719&gt;0,1,0)</f>
        <v/>
      </c>
      <c r="BB1719" s="35">
        <f>IF(W1719&gt;0,1,0)</f>
        <v/>
      </c>
    </row>
    <row r="1720">
      <c r="B1720" s="154" t="inlineStr">
        <is>
          <t>trial 847</t>
        </is>
      </c>
      <c r="C1720" s="155">
        <f>+start-C1717</f>
        <v/>
      </c>
      <c r="D1720" s="156">
        <f>IF((C1720&lt;=0),0,((C1720-D$24)*Stock*(_xlfn.NORM.INV(RAND(),stock_ave,stock_std))+(C1720-D$24)*Bonds*(_xlfn.NORM.INV(RAND(),bond_ave,bond_std))+(C1720-D$24)*cash*(_xlfn.NORM.INV(RAND(),cash_ave,cash_std))+(C1720-D$24)))</f>
        <v/>
      </c>
      <c r="E1720" s="156">
        <f>IF((D1720&lt;=0),0,((D1720-E$24)*Stock*(_xlfn.NORM.INV(RAND(),stock_ave,stock_std))+(D1720-E$24)*Bonds*(_xlfn.NORM.INV(RAND(),bond_ave,bond_std))+(D1720-E$24)*cash*(_xlfn.NORM.INV(RAND(),cash_ave,cash_std))+(D1720-E$24)))</f>
        <v/>
      </c>
      <c r="F1720" s="156">
        <f>IF((E1720&lt;=0),0,((E1720-F$24)*Stock*(_xlfn.NORM.INV(RAND(),stock_ave,stock_std))+(E1720-F$24)*Bonds*(_xlfn.NORM.INV(RAND(),bond_ave,bond_std))+(E1720-F$24)*cash*(_xlfn.NORM.INV(RAND(),cash_ave,cash_std))+(E1720-F$24)))</f>
        <v/>
      </c>
      <c r="G1720" s="156">
        <f>IF((F1720&lt;=0),0,((F1720-G$24)*Stock*(_xlfn.NORM.INV(RAND(),stock_ave,stock_std))+(F1720-G$24)*Bonds*(_xlfn.NORM.INV(RAND(),bond_ave,bond_std))+(F1720-G$24)*cash*(_xlfn.NORM.INV(RAND(),cash_ave,cash_std))+(F1720-G$24)))</f>
        <v/>
      </c>
      <c r="H1720" s="156">
        <f>IF((G1720&lt;=0),0,((G1720-H$24)*Stock*(_xlfn.NORM.INV(RAND(),stock_ave,stock_std))+(G1720-H$24)*Bonds*(_xlfn.NORM.INV(RAND(),bond_ave,bond_std))+(G1720-H$24)*cash*(_xlfn.NORM.INV(RAND(),cash_ave,cash_std))+(G1720-H$24)))</f>
        <v/>
      </c>
      <c r="I1720" s="156">
        <f>IF((H1720&lt;=0),0,((H1720-I$24)*Stock*(_xlfn.NORM.INV(RAND(),stock_ave,stock_std))+(H1720-I$24)*Bonds*(_xlfn.NORM.INV(RAND(),bond_ave,bond_std))+(H1720-I$24)*cash*(_xlfn.NORM.INV(RAND(),cash_ave,cash_std))+(H1720-I$24)))</f>
        <v/>
      </c>
      <c r="J1720" s="156">
        <f>IF((I1720&lt;=0),0,((I1720-J$24)*Stock*(_xlfn.NORM.INV(RAND(),stock_ave,stock_std))+(I1720-J$24)*Bonds*(_xlfn.NORM.INV(RAND(),bond_ave,bond_std))+(I1720-J$24)*cash*(_xlfn.NORM.INV(RAND(),cash_ave,cash_std))+(I1720-J$24)))</f>
        <v/>
      </c>
      <c r="K1720" s="156">
        <f>IF((J1720&lt;=0),0,((J1720-K$24)*Stock*(_xlfn.NORM.INV(RAND(),stock_ave,stock_std))+(J1720-K$24)*Bonds*(_xlfn.NORM.INV(RAND(),bond_ave,bond_std))+(J1720-K$24)*cash*(_xlfn.NORM.INV(RAND(),cash_ave,cash_std))+(J1720-K$24)))</f>
        <v/>
      </c>
      <c r="L1720" s="156">
        <f>IF((K1720&lt;=0),0,((K1720-L$24)*Stock*(_xlfn.NORM.INV(RAND(),stock_ave,stock_std))+(K1720-L$24)*Bonds*(_xlfn.NORM.INV(RAND(),bond_ave,bond_std))+(K1720-L$24)*cash*(_xlfn.NORM.INV(RAND(),cash_ave,cash_std))+(K1720-L$24)))</f>
        <v/>
      </c>
      <c r="M1720" s="156">
        <f>IF((L1720&lt;=0),0,((L1720-M$24)*Stock*(_xlfn.NORM.INV(RAND(),stock_ave,stock_std))+(L1720-M$24)*Bonds*(_xlfn.NORM.INV(RAND(),bond_ave,bond_std))+(L1720-M$24)*cash*(_xlfn.NORM.INV(RAND(),cash_ave,cash_std))+(L1720-M$24)))</f>
        <v/>
      </c>
      <c r="N1720" s="156">
        <f>IF((M1720&lt;=0),0,((M1720-N$24)*Stock*(_xlfn.NORM.INV(RAND(),stock_ave,stock_std))+(M1720-N$24)*Bonds*(_xlfn.NORM.INV(RAND(),bond_ave,bond_std))+(M1720-N$24)*cash*(_xlfn.NORM.INV(RAND(),cash_ave,cash_std))+(M1720-N$24)))</f>
        <v/>
      </c>
      <c r="O1720" s="156">
        <f>IF((N1720&lt;=0),0,((N1720-O$24)*Stock*(_xlfn.NORM.INV(RAND(),stock_ave,stock_std))+(N1720-O$24)*Bonds*(_xlfn.NORM.INV(RAND(),bond_ave,bond_std))+(N1720-O$24)*cash*(_xlfn.NORM.INV(RAND(),cash_ave,cash_std))+(N1720-O$24)))</f>
        <v/>
      </c>
      <c r="P1720" s="156">
        <f>IF((O1720&lt;=0),0,((O1720-P$24)*Stock*(_xlfn.NORM.INV(RAND(),stock_ave,stock_std))+(O1720-P$24)*Bonds*(_xlfn.NORM.INV(RAND(),bond_ave,bond_std))+(O1720-P$24)*cash*(_xlfn.NORM.INV(RAND(),cash_ave,cash_std))+(O1720-P$24)))</f>
        <v/>
      </c>
      <c r="Q1720" s="156">
        <f>IF((P1720&lt;=0),0,((P1720-Q$24)*Stock*(_xlfn.NORM.INV(RAND(),stock_ave,stock_std))+(P1720-Q$24)*Bonds*(_xlfn.NORM.INV(RAND(),bond_ave,bond_std))+(P1720-Q$24)*cash*(_xlfn.NORM.INV(RAND(),cash_ave,cash_std))+(P1720-Q$24)))</f>
        <v/>
      </c>
      <c r="R1720" s="156">
        <f>IF((Q1720&lt;=0),0,((Q1720-R$24)*Stock*(_xlfn.NORM.INV(RAND(),stock_ave,stock_std))+(Q1720-R$24)*Bonds*(_xlfn.NORM.INV(RAND(),bond_ave,bond_std))+(Q1720-R$24)*cash*(_xlfn.NORM.INV(RAND(),cash_ave,cash_std))+(Q1720-R$24)))</f>
        <v/>
      </c>
      <c r="S1720" s="156">
        <f>IF((R1720&lt;=0),0,((R1720-S$24)*Stock*(_xlfn.NORM.INV(RAND(),stock_ave,stock_std))+(R1720-S$24)*Bonds*(_xlfn.NORM.INV(RAND(),bond_ave,bond_std))+(R1720-S$24)*cash*(_xlfn.NORM.INV(RAND(),cash_ave,cash_std))+(R1720-S$24)))</f>
        <v/>
      </c>
      <c r="T1720" s="156">
        <f>IF((S1720&lt;=0),0,((S1720-T$24)*Stock*(_xlfn.NORM.INV(RAND(),stock_ave,stock_std))+(S1720-T$24)*Bonds*(_xlfn.NORM.INV(RAND(),bond_ave,bond_std))+(S1720-T$24)*cash*(_xlfn.NORM.INV(RAND(),cash_ave,cash_std))+(S1720-T$24)))</f>
        <v/>
      </c>
      <c r="U1720" s="156">
        <f>IF((T1720&lt;=0),0,((T1720-U$24)*Stock*(_xlfn.NORM.INV(RAND(),stock_ave,stock_std))+(T1720-U$24)*Bonds*(_xlfn.NORM.INV(RAND(),bond_ave,bond_std))+(T1720-U$24)*cash*(_xlfn.NORM.INV(RAND(),cash_ave,cash_std))+(T1720-U$24)))</f>
        <v/>
      </c>
      <c r="V1720" s="156">
        <f>IF((U1720&lt;=0),0,((U1720-V$24)*Stock*(_xlfn.NORM.INV(RAND(),stock_ave,stock_std))+(U1720-V$24)*Bonds*(_xlfn.NORM.INV(RAND(),bond_ave,bond_std))+(U1720-V$24)*cash*(_xlfn.NORM.INV(RAND(),cash_ave,cash_std))+(U1720-V$24)))</f>
        <v/>
      </c>
      <c r="W1720" s="156">
        <f>IF((V1720&lt;=0),0,((V1720-W$24)*Stock*(_xlfn.NORM.INV(RAND(),stock_ave,stock_std))+(V1720-W$24)*Bonds*(_xlfn.NORM.INV(RAND(),bond_ave,bond_std))+(V1720-W$24)*cash*(_xlfn.NORM.INV(RAND(),cash_ave,cash_std))+(V1720-W$24)))</f>
        <v/>
      </c>
      <c r="X1720" s="156">
        <f>IF((W1720&lt;=0),0,((W1720-X$24)*Stock*(_xlfn.NORM.INV(RAND(),stock_ave,stock_std))+(W1720-X$24)*Bonds*(_xlfn.NORM.INV(RAND(),bond_ave,bond_std))+(W1720-X$24)*cash*(_xlfn.NORM.INV(RAND(),cash_ave,cash_std))+(W1720-X$24)))</f>
        <v/>
      </c>
      <c r="Y1720" s="156">
        <f>IF((X1720&lt;=0),0,((X1720-Y$24)*Stock*(_xlfn.NORM.INV(RAND(),stock_ave,stock_std))+(X1720-Y$24)*Bonds*(_xlfn.NORM.INV(RAND(),bond_ave,bond_std))+(X1720-Y$24)*cash*(_xlfn.NORM.INV(RAND(),cash_ave,cash_std))+(X1720-Y$24)))</f>
        <v/>
      </c>
      <c r="Z1720" s="156">
        <f>IF((Y1720&lt;=0),0,((Y1720-Z$24)*Stock*(_xlfn.NORM.INV(RAND(),stock_ave,stock_std))+(Y1720-Z$24)*Bonds*(_xlfn.NORM.INV(RAND(),bond_ave,bond_std))+(Y1720-Z$24)*cash*(_xlfn.NORM.INV(RAND(),cash_ave,cash_std))+(Y1720-Z$24)))</f>
        <v/>
      </c>
      <c r="AA1720" s="156">
        <f>IF((Z1720&lt;=0),0,((Z1720-AA$24)*Stock*(_xlfn.NORM.INV(RAND(),stock_ave,stock_std))+(Z1720-AA$24)*Bonds*(_xlfn.NORM.INV(RAND(),bond_ave,bond_std))+(Z1720-AA$24)*cash*(_xlfn.NORM.INV(RAND(),cash_ave,cash_std))+(Z1720-AA$24)))</f>
        <v/>
      </c>
      <c r="AB1720" s="156">
        <f>IF((AA1720&lt;=0),0,((AA1720-AB$24)*Stock*(_xlfn.NORM.INV(RAND(),stock_ave,stock_std))+(AA1720-AB$24)*Bonds*(_xlfn.NORM.INV(RAND(),bond_ave,bond_std))+(AA1720-AB$24)*cash*(_xlfn.NORM.INV(RAND(),cash_ave,cash_std))+(AA1720-AB$24)))</f>
        <v/>
      </c>
      <c r="AC1720" s="156">
        <f>IF((AB1720&lt;=0),0,((AB1720-AC$24)*Stock*(_xlfn.NORM.INV(RAND(),stock_ave,stock_std))+(AB1720-AC$24)*Bonds*(_xlfn.NORM.INV(RAND(),bond_ave,bond_std))+(AB1720-AC$24)*cash*(_xlfn.NORM.INV(RAND(),cash_ave,cash_std))+(AB1720-AC$24)))</f>
        <v/>
      </c>
      <c r="AD1720" s="156">
        <f>IF((AC1720&lt;=0),0,((AC1720-AD$24)*Stock*(_xlfn.NORM.INV(RAND(),stock_ave,stock_std))+(AC1720-AD$24)*Bonds*(_xlfn.NORM.INV(RAND(),bond_ave,bond_std))+(AC1720-AD$24)*cash*(_xlfn.NORM.INV(RAND(),cash_ave,cash_std))+(AC1720-AD$24)))</f>
        <v/>
      </c>
      <c r="AE1720" s="156">
        <f>IF((AD1720&lt;=0),0,((AD1720-AE$24)*Stock*(_xlfn.NORM.INV(RAND(),stock_ave,stock_std))+(AD1720-AE$24)*Bonds*(_xlfn.NORM.INV(RAND(),bond_ave,bond_std))+(AD1720-AE$24)*cash*(_xlfn.NORM.INV(RAND(),cash_ave,cash_std))+(AD1720-AE$24)))</f>
        <v/>
      </c>
      <c r="AF1720" s="156">
        <f>IF((AE1720&lt;=0),0,((AE1720-AF$24)*Stock*(_xlfn.NORM.INV(RAND(),stock_ave,stock_std))+(AE1720-AF$24)*Bonds*(_xlfn.NORM.INV(RAND(),bond_ave,bond_std))+(AE1720-AF$24)*cash*(_xlfn.NORM.INV(RAND(),cash_ave,cash_std))+(AE1720-AF$24)))</f>
        <v/>
      </c>
      <c r="AG1720" s="156">
        <f>IF((AF1720&lt;=0),0,((AF1720-AG$24)*Stock*(_xlfn.NORM.INV(RAND(),stock_ave,stock_std))+(AF1720-AG$24)*Bonds*(_xlfn.NORM.INV(RAND(),bond_ave,bond_std))+(AF1720-AG$24)*cash*(_xlfn.NORM.INV(RAND(),cash_ave,cash_std))+(AF1720-AG$24)))</f>
        <v/>
      </c>
      <c r="AH1720" s="156">
        <f>IF((AG1720&lt;=0),0,((AG1720-AH$24)*Stock*(_xlfn.NORM.INV(RAND(),stock_ave,stock_std))+(AG1720-AH$24)*Bonds*(_xlfn.NORM.INV(RAND(),bond_ave,bond_std))+(AG1720-AH$24)*cash*(_xlfn.NORM.INV(RAND(),cash_ave,cash_std))+(AG1720-AH$24)))</f>
        <v/>
      </c>
      <c r="AI1720" s="156">
        <f>IF((AH1720&lt;=0),0,((AH1720-AI$24)*Stock*(_xlfn.NORM.INV(RAND(),stock_ave,stock_std))+(AH1720-AI$24)*Bonds*(_xlfn.NORM.INV(RAND(),bond_ave,bond_std))+(AH1720-AI$24)*cash*(_xlfn.NORM.INV(RAND(),cash_ave,cash_std))+(AH1720-AI$24)))</f>
        <v/>
      </c>
      <c r="AJ1720" s="156">
        <f>IF((AI1720&lt;=0),0,((AI1720-AJ$24)*Stock*(_xlfn.NORM.INV(RAND(),stock_ave,stock_std))+(AI1720-AJ$24)*Bonds*(_xlfn.NORM.INV(RAND(),bond_ave,bond_std))+(AI1720-AJ$24)*cash*(_xlfn.NORM.INV(RAND(),cash_ave,cash_std))+(AI1720-AJ$24)))</f>
        <v/>
      </c>
      <c r="AK1720" s="156">
        <f>IF((AJ1720&lt;=0),0,((AJ1720-AK$24)*Stock*(_xlfn.NORM.INV(RAND(),stock_ave,stock_std))+(AJ1720-AK$24)*Bonds*(_xlfn.NORM.INV(RAND(),bond_ave,bond_std))+(AJ1720-AK$24)*cash*(_xlfn.NORM.INV(RAND(),cash_ave,cash_std))+(AJ1720-AK$24)))</f>
        <v/>
      </c>
      <c r="AL1720" s="156">
        <f>IF((AK1720&lt;=0),0,((AK1720-AL$24)*Stock*(_xlfn.NORM.INV(RAND(),stock_ave,stock_std))+(AK1720-AL$24)*Bonds*(_xlfn.NORM.INV(RAND(),bond_ave,bond_std))+(AK1720-AL$24)*cash*(_xlfn.NORM.INV(RAND(),cash_ave,cash_std))+(AK1720-AL$24)))</f>
        <v/>
      </c>
      <c r="AM1720" s="156">
        <f>IF((AL1720&lt;=0),0,((AL1720-AM$24)*Stock*(_xlfn.NORM.INV(RAND(),stock_ave,stock_std))+(AL1720-AM$24)*Bonds*(_xlfn.NORM.INV(RAND(),bond_ave,bond_std))+(AL1720-AM$24)*cash*(_xlfn.NORM.INV(RAND(),cash_ave,cash_std))+(AL1720-AM$24)))</f>
        <v/>
      </c>
      <c r="AN1720" s="156">
        <f>IF((AM1720&lt;=0),0,((AM1720-AN$24)*Stock*(_xlfn.NORM.INV(RAND(),stock_ave,stock_std))+(AM1720-AN$24)*Bonds*(_xlfn.NORM.INV(RAND(),bond_ave,bond_std))+(AM1720-AN$24)*cash*(_xlfn.NORM.INV(RAND(),cash_ave,cash_std))+(AM1720-AN$24)))</f>
        <v/>
      </c>
      <c r="AO1720" s="156">
        <f>IF((AN1720&lt;=0),0,((AN1720-AO$24)*Stock*(_xlfn.NORM.INV(RAND(),stock_ave,stock_std))+(AN1720-AO$24)*Bonds*(_xlfn.NORM.INV(RAND(),bond_ave,bond_std))+(AN1720-AO$24)*cash*(_xlfn.NORM.INV(RAND(),cash_ave,cash_std))+(AN1720-AO$24)))</f>
        <v/>
      </c>
      <c r="AP1720" s="156">
        <f>IF((AO1720&lt;=0),0,((AO1720-AP$24)*Stock*(_xlfn.NORM.INV(RAND(),stock_ave,stock_std))+(AO1720-AP$24)*Bonds*(_xlfn.NORM.INV(RAND(),bond_ave,bond_std))+(AO1720-AP$24)*cash*(_xlfn.NORM.INV(RAND(),cash_ave,cash_std))+(AO1720-AP$24)))</f>
        <v/>
      </c>
      <c r="AQ1720" s="156">
        <f>IF((AP1720&lt;=0),0,((AP1720-AQ$24)*Stock*(_xlfn.NORM.INV(RAND(),stock_ave,stock_std))+(AP1720-AQ$24)*Bonds*(_xlfn.NORM.INV(RAND(),bond_ave,bond_std))+(AP1720-AQ$24)*cash*(_xlfn.NORM.INV(RAND(),cash_ave,cash_std))+(AP1720-AQ$24)))</f>
        <v/>
      </c>
      <c r="AR1720" s="156">
        <f>IF((AQ1720&lt;=0),0,((AQ1720-AR$24)*Stock*(_xlfn.NORM.INV(RAND(),stock_ave,stock_std))+(AQ1720-AR$24)*Bonds*(_xlfn.NORM.INV(RAND(),bond_ave,bond_std))+(AQ1720-AR$24)*cash*(_xlfn.NORM.INV(RAND(),cash_ave,cash_std))+(AQ1720-AR$24)))</f>
        <v/>
      </c>
      <c r="AS1720" s="156">
        <f>IF((AR1720&lt;=0),0,((AR1720-AS$24)*Stock*(_xlfn.NORM.INV(RAND(),stock_ave,stock_std))+(AR1720-AS$24)*Bonds*(_xlfn.NORM.INV(RAND(),bond_ave,bond_std))+(AR1720-AS$24)*cash*(_xlfn.NORM.INV(RAND(),cash_ave,cash_std))+(AR1720-AS$24)))</f>
        <v/>
      </c>
      <c r="AT1720" s="156">
        <f>IF((AS1720&lt;=0),0,((AS1720-AT$24)*Stock*(_xlfn.NORM.INV(RAND(),stock_ave,stock_std))+(AS1720-AT$24)*Bonds*(_xlfn.NORM.INV(RAND(),bond_ave,bond_std))+(AS1720-AT$24)*cash*(_xlfn.NORM.INV(RAND(),cash_ave,cash_std))+(AS1720-AT$24)))</f>
        <v/>
      </c>
      <c r="AU1720" s="156">
        <f>IF((AT1720&lt;=0),0,((AT1720-AU$24)*Stock*(_xlfn.NORM.INV(RAND(),stock_ave,stock_std))+(AT1720-AU$24)*Bonds*(_xlfn.NORM.INV(RAND(),bond_ave,bond_std))+(AT1720-AU$24)*cash*(_xlfn.NORM.INV(RAND(),cash_ave,cash_std))+(AT1720-AU$24)))</f>
        <v/>
      </c>
      <c r="AV1720" s="156">
        <f>IF((AU1720&lt;=0),0,((AU1720-AV$24)*Stock*(_xlfn.NORM.INV(RAND(),stock_ave,stock_std))+(AU1720-AV$24)*Bonds*(_xlfn.NORM.INV(RAND(),bond_ave,bond_std))+(AU1720-AV$24)*cash*(_xlfn.NORM.INV(RAND(),cash_ave,cash_std))+(AU1720-AV$24)))</f>
        <v/>
      </c>
      <c r="AW1720" s="156">
        <f>IF((AV1720&lt;=0),0,((AV1720-AW$24)*Stock*(_xlfn.NORM.INV(RAND(),stock_ave,stock_std))+(AV1720-AW$24)*Bonds*(_xlfn.NORM.INV(RAND(),bond_ave,bond_std))+(AV1720-AW$24)*cash*(_xlfn.NORM.INV(RAND(),cash_ave,cash_std))+(AV1720-AW$24)))</f>
        <v/>
      </c>
      <c r="AX1720" s="159" t="n"/>
      <c r="AY1720" s="159" t="n"/>
      <c r="AZ1720" s="159" t="n"/>
      <c r="BA1720" s="159" t="n"/>
      <c r="BB1720" s="159" t="n"/>
    </row>
    <row r="1721">
      <c r="C1721" s="147" t="n"/>
      <c r="D1721" s="61">
        <f>+D1720-IF(D$18&gt;74,(D1720/D$25)*$C$10)</f>
        <v/>
      </c>
      <c r="E1721" s="61">
        <f>+E1720-IF(E$18&gt;74,(E1720/E$25)*$C$10)</f>
        <v/>
      </c>
      <c r="F1721" s="61">
        <f>+F1720-IF(F$18&gt;74,(F1720/F$25)*$C$10)</f>
        <v/>
      </c>
      <c r="G1721" s="61">
        <f>+G1720-IF(G$18&gt;74,(G1720/G$25)*$C$10)</f>
        <v/>
      </c>
      <c r="H1721" s="61">
        <f>+H1720-IF(H$18&gt;74,(H1720/H$25)*$C$10)</f>
        <v/>
      </c>
      <c r="I1721" s="61">
        <f>+I1720-IF(I$18&gt;74,(I1720/I$25)*$C$10)</f>
        <v/>
      </c>
      <c r="J1721" s="61">
        <f>+J1720-IF(J$18&gt;74,(J1720/J$25)*$C$10)</f>
        <v/>
      </c>
      <c r="K1721" s="61">
        <f>+K1720-IF(K$18&gt;74,(K1720/K$25)*$C$10)</f>
        <v/>
      </c>
      <c r="L1721" s="61">
        <f>+L1720-IF(L$18&gt;74,(L1720/L$25)*$C$10)</f>
        <v/>
      </c>
      <c r="M1721" s="61">
        <f>+M1720-IF(M$18&gt;74,(M1720/M$25)*$C$10)</f>
        <v/>
      </c>
      <c r="N1721" s="61">
        <f>+N1720-IF(N$18&gt;74,(N1720/N$25)*$C$10)</f>
        <v/>
      </c>
      <c r="O1721" s="61">
        <f>+O1720-IF(O$18&gt;74,(O1720/O$25)*$C$10)</f>
        <v/>
      </c>
      <c r="P1721" s="61">
        <f>+P1720-IF(P$18&gt;74,(P1720/P$25)*$C$10)</f>
        <v/>
      </c>
      <c r="Q1721" s="61">
        <f>+Q1720-IF(Q$18&gt;74,(Q1720/Q$25)*$C$10)</f>
        <v/>
      </c>
      <c r="R1721" s="61">
        <f>+R1720-IF(R$18&gt;74,(R1720/R$25)*$C$10)</f>
        <v/>
      </c>
      <c r="S1721" s="61">
        <f>+S1720-IF(S$18&gt;74,(S1720/S$25)*$C$10)</f>
        <v/>
      </c>
      <c r="T1721" s="61">
        <f>+T1720-IF(T$18&gt;74,(T1720/T$25)*$C$10)</f>
        <v/>
      </c>
      <c r="U1721" s="61">
        <f>+U1720-IF(U$18&gt;74,(U1720/U$25)*$C$10)</f>
        <v/>
      </c>
      <c r="V1721" s="61">
        <f>+V1720-IF(V$18&gt;74,(V1720/V$25)*$C$10)</f>
        <v/>
      </c>
      <c r="W1721" s="61">
        <f>+W1720-IF(W$18&gt;74,(W1720/W$25)*$C$10)</f>
        <v/>
      </c>
      <c r="X1721" s="61">
        <f>+X1720-IF(X$18&gt;74,(X1720/X$25)*$C$10)</f>
        <v/>
      </c>
      <c r="Y1721" s="61">
        <f>+Y1720-IF(Y$18&gt;74,(Y1720/Y$25)*$C$10)</f>
        <v/>
      </c>
      <c r="Z1721" s="61">
        <f>+Z1720-IF(Z$18&gt;74,(Z1720/Z$25)*$C$10)</f>
        <v/>
      </c>
      <c r="AA1721" s="61">
        <f>+AA1720-IF(AA$18&gt;74,(AA1720/AA$25)*$C$10)</f>
        <v/>
      </c>
      <c r="AB1721" s="61">
        <f>+AB1720-IF(AB$18&gt;74,(AB1720/AB$25)*$C$10)</f>
        <v/>
      </c>
      <c r="AC1721" s="61">
        <f>+AC1720-IF(AC$18&gt;74,(AC1720/AC$25)*$C$10)</f>
        <v/>
      </c>
      <c r="AD1721" s="61">
        <f>+AD1720-IF(AD$18&gt;74,(AD1720/AD$25)*$C$10)</f>
        <v/>
      </c>
      <c r="AE1721" s="61">
        <f>+AE1720-IF(AE$18&gt;74,(AE1720/AE$25)*$C$10)</f>
        <v/>
      </c>
      <c r="AF1721" s="61">
        <f>+AF1720-IF(AF$18&gt;74,(AF1720/AF$25)*$C$10)</f>
        <v/>
      </c>
      <c r="AG1721" s="61">
        <f>+AG1720-IF(AG$18&gt;74,(AG1720/AG$25)*$C$10)</f>
        <v/>
      </c>
      <c r="AH1721" s="61">
        <f>+AH1720-IF(AH$18&gt;74,(AH1720/AH$25)*$C$10)</f>
        <v/>
      </c>
      <c r="AI1721" s="61">
        <f>+AI1720-IF(AI$18&gt;74,(AI1720/AI$25)*$C$10)</f>
        <v/>
      </c>
      <c r="AJ1721" s="61">
        <f>+AJ1720-IF(AJ$18&gt;74,(AJ1720/AJ$25)*$C$10)</f>
        <v/>
      </c>
      <c r="AK1721" s="61">
        <f>+AK1720-IF(AK$18&gt;74,(AK1720/AK$25)*$C$10)</f>
        <v/>
      </c>
      <c r="AL1721" s="61">
        <f>+AL1720-IF(AL$18&gt;74,(AL1720/AL$25)*$C$10)</f>
        <v/>
      </c>
      <c r="AM1721" s="61">
        <f>+AM1720-IF(AM$18&gt;74,(AM1720/AM$25)*$C$10)</f>
        <v/>
      </c>
      <c r="AN1721" s="61">
        <f>+AN1720-IF(AN$18&gt;74,(AN1720/AN$25)*$C$10)</f>
        <v/>
      </c>
      <c r="AO1721" s="61">
        <f>+AO1720-IF(AO$18&gt;74,(AO1720/AO$25)*$C$10)</f>
        <v/>
      </c>
      <c r="AP1721" s="61">
        <f>+AP1720-IF(AP$18&gt;74,(AP1720/AP$25)*$C$10)</f>
        <v/>
      </c>
      <c r="AQ1721" s="61">
        <f>+AQ1720-IF(AQ$18&gt;74,(AQ1720/AQ$25)*$C$10)</f>
        <v/>
      </c>
      <c r="AR1721" s="61">
        <f>+AR1720-IF(AR$18&gt;74,(AR1720/AR$25)*$C$10)</f>
        <v/>
      </c>
      <c r="AS1721" s="61">
        <f>+AS1720-IF(AS$18&gt;74,(AS1720/AS$25)*$C$10)</f>
        <v/>
      </c>
      <c r="AT1721" s="61">
        <f>+AT1720-IF(AT$18&gt;74,(AT1720/AT$25)*$C$10)</f>
        <v/>
      </c>
      <c r="AU1721" s="61">
        <f>+AU1720-IF(AU$18&gt;74,(AU1720/AU$25)*$C$10)</f>
        <v/>
      </c>
      <c r="AV1721" s="61">
        <f>+AV1720-IF(AV$18&gt;74,(AV1720/AV$25)*$C$10)</f>
        <v/>
      </c>
      <c r="AW1721" s="61">
        <f>+AW1720-IF(AW$18&gt;74,(AW1720/AW$25)*$C$10)</f>
        <v/>
      </c>
      <c r="AX1721" s="35">
        <f>IF(AW1721&gt;0,1,0)</f>
        <v/>
      </c>
      <c r="AY1721" s="35">
        <f>IF(AL1721&gt;0,1,0)</f>
        <v/>
      </c>
      <c r="AZ1721" s="35">
        <f>IF(AG1721&gt;0,1,0)</f>
        <v/>
      </c>
      <c r="BA1721" s="35">
        <f>IF(AB1721&gt;0,1,0)</f>
        <v/>
      </c>
      <c r="BB1721" s="35">
        <f>IF(W1721&gt;0,1,0)</f>
        <v/>
      </c>
    </row>
    <row r="1722">
      <c r="B1722" s="154" t="inlineStr">
        <is>
          <t>trial 848</t>
        </is>
      </c>
      <c r="C1722" s="155">
        <f>+start-C1719</f>
        <v/>
      </c>
      <c r="D1722" s="156">
        <f>IF((C1722&lt;=0),0,((C1722-D$24)*Stock*(_xlfn.NORM.INV(RAND(),stock_ave,stock_std))+(C1722-D$24)*Bonds*(_xlfn.NORM.INV(RAND(),bond_ave,bond_std))+(C1722-D$24)*cash*(_xlfn.NORM.INV(RAND(),cash_ave,cash_std))+(C1722-D$24)))</f>
        <v/>
      </c>
      <c r="E1722" s="156">
        <f>IF((D1722&lt;=0),0,((D1722-E$24)*Stock*(_xlfn.NORM.INV(RAND(),stock_ave,stock_std))+(D1722-E$24)*Bonds*(_xlfn.NORM.INV(RAND(),bond_ave,bond_std))+(D1722-E$24)*cash*(_xlfn.NORM.INV(RAND(),cash_ave,cash_std))+(D1722-E$24)))</f>
        <v/>
      </c>
      <c r="F1722" s="156">
        <f>IF((E1722&lt;=0),0,((E1722-F$24)*Stock*(_xlfn.NORM.INV(RAND(),stock_ave,stock_std))+(E1722-F$24)*Bonds*(_xlfn.NORM.INV(RAND(),bond_ave,bond_std))+(E1722-F$24)*cash*(_xlfn.NORM.INV(RAND(),cash_ave,cash_std))+(E1722-F$24)))</f>
        <v/>
      </c>
      <c r="G1722" s="156">
        <f>IF((F1722&lt;=0),0,((F1722-G$24)*Stock*(_xlfn.NORM.INV(RAND(),stock_ave,stock_std))+(F1722-G$24)*Bonds*(_xlfn.NORM.INV(RAND(),bond_ave,bond_std))+(F1722-G$24)*cash*(_xlfn.NORM.INV(RAND(),cash_ave,cash_std))+(F1722-G$24)))</f>
        <v/>
      </c>
      <c r="H1722" s="156">
        <f>IF((G1722&lt;=0),0,((G1722-H$24)*Stock*(_xlfn.NORM.INV(RAND(),stock_ave,stock_std))+(G1722-H$24)*Bonds*(_xlfn.NORM.INV(RAND(),bond_ave,bond_std))+(G1722-H$24)*cash*(_xlfn.NORM.INV(RAND(),cash_ave,cash_std))+(G1722-H$24)))</f>
        <v/>
      </c>
      <c r="I1722" s="156">
        <f>IF((H1722&lt;=0),0,((H1722-I$24)*Stock*(_xlfn.NORM.INV(RAND(),stock_ave,stock_std))+(H1722-I$24)*Bonds*(_xlfn.NORM.INV(RAND(),bond_ave,bond_std))+(H1722-I$24)*cash*(_xlfn.NORM.INV(RAND(),cash_ave,cash_std))+(H1722-I$24)))</f>
        <v/>
      </c>
      <c r="J1722" s="156">
        <f>IF((I1722&lt;=0),0,((I1722-J$24)*Stock*(_xlfn.NORM.INV(RAND(),stock_ave,stock_std))+(I1722-J$24)*Bonds*(_xlfn.NORM.INV(RAND(),bond_ave,bond_std))+(I1722-J$24)*cash*(_xlfn.NORM.INV(RAND(),cash_ave,cash_std))+(I1722-J$24)))</f>
        <v/>
      </c>
      <c r="K1722" s="156">
        <f>IF((J1722&lt;=0),0,((J1722-K$24)*Stock*(_xlfn.NORM.INV(RAND(),stock_ave,stock_std))+(J1722-K$24)*Bonds*(_xlfn.NORM.INV(RAND(),bond_ave,bond_std))+(J1722-K$24)*cash*(_xlfn.NORM.INV(RAND(),cash_ave,cash_std))+(J1722-K$24)))</f>
        <v/>
      </c>
      <c r="L1722" s="156">
        <f>IF((K1722&lt;=0),0,((K1722-L$24)*Stock*(_xlfn.NORM.INV(RAND(),stock_ave,stock_std))+(K1722-L$24)*Bonds*(_xlfn.NORM.INV(RAND(),bond_ave,bond_std))+(K1722-L$24)*cash*(_xlfn.NORM.INV(RAND(),cash_ave,cash_std))+(K1722-L$24)))</f>
        <v/>
      </c>
      <c r="M1722" s="156">
        <f>IF((L1722&lt;=0),0,((L1722-M$24)*Stock*(_xlfn.NORM.INV(RAND(),stock_ave,stock_std))+(L1722-M$24)*Bonds*(_xlfn.NORM.INV(RAND(),bond_ave,bond_std))+(L1722-M$24)*cash*(_xlfn.NORM.INV(RAND(),cash_ave,cash_std))+(L1722-M$24)))</f>
        <v/>
      </c>
      <c r="N1722" s="156">
        <f>IF((M1722&lt;=0),0,((M1722-N$24)*Stock*(_xlfn.NORM.INV(RAND(),stock_ave,stock_std))+(M1722-N$24)*Bonds*(_xlfn.NORM.INV(RAND(),bond_ave,bond_std))+(M1722-N$24)*cash*(_xlfn.NORM.INV(RAND(),cash_ave,cash_std))+(M1722-N$24)))</f>
        <v/>
      </c>
      <c r="O1722" s="156">
        <f>IF((N1722&lt;=0),0,((N1722-O$24)*Stock*(_xlfn.NORM.INV(RAND(),stock_ave,stock_std))+(N1722-O$24)*Bonds*(_xlfn.NORM.INV(RAND(),bond_ave,bond_std))+(N1722-O$24)*cash*(_xlfn.NORM.INV(RAND(),cash_ave,cash_std))+(N1722-O$24)))</f>
        <v/>
      </c>
      <c r="P1722" s="156">
        <f>IF((O1722&lt;=0),0,((O1722-P$24)*Stock*(_xlfn.NORM.INV(RAND(),stock_ave,stock_std))+(O1722-P$24)*Bonds*(_xlfn.NORM.INV(RAND(),bond_ave,bond_std))+(O1722-P$24)*cash*(_xlfn.NORM.INV(RAND(),cash_ave,cash_std))+(O1722-P$24)))</f>
        <v/>
      </c>
      <c r="Q1722" s="156">
        <f>IF((P1722&lt;=0),0,((P1722-Q$24)*Stock*(_xlfn.NORM.INV(RAND(),stock_ave,stock_std))+(P1722-Q$24)*Bonds*(_xlfn.NORM.INV(RAND(),bond_ave,bond_std))+(P1722-Q$24)*cash*(_xlfn.NORM.INV(RAND(),cash_ave,cash_std))+(P1722-Q$24)))</f>
        <v/>
      </c>
      <c r="R1722" s="156">
        <f>IF((Q1722&lt;=0),0,((Q1722-R$24)*Stock*(_xlfn.NORM.INV(RAND(),stock_ave,stock_std))+(Q1722-R$24)*Bonds*(_xlfn.NORM.INV(RAND(),bond_ave,bond_std))+(Q1722-R$24)*cash*(_xlfn.NORM.INV(RAND(),cash_ave,cash_std))+(Q1722-R$24)))</f>
        <v/>
      </c>
      <c r="S1722" s="156">
        <f>IF((R1722&lt;=0),0,((R1722-S$24)*Stock*(_xlfn.NORM.INV(RAND(),stock_ave,stock_std))+(R1722-S$24)*Bonds*(_xlfn.NORM.INV(RAND(),bond_ave,bond_std))+(R1722-S$24)*cash*(_xlfn.NORM.INV(RAND(),cash_ave,cash_std))+(R1722-S$24)))</f>
        <v/>
      </c>
      <c r="T1722" s="156">
        <f>IF((S1722&lt;=0),0,((S1722-T$24)*Stock*(_xlfn.NORM.INV(RAND(),stock_ave,stock_std))+(S1722-T$24)*Bonds*(_xlfn.NORM.INV(RAND(),bond_ave,bond_std))+(S1722-T$24)*cash*(_xlfn.NORM.INV(RAND(),cash_ave,cash_std))+(S1722-T$24)))</f>
        <v/>
      </c>
      <c r="U1722" s="156">
        <f>IF((T1722&lt;=0),0,((T1722-U$24)*Stock*(_xlfn.NORM.INV(RAND(),stock_ave,stock_std))+(T1722-U$24)*Bonds*(_xlfn.NORM.INV(RAND(),bond_ave,bond_std))+(T1722-U$24)*cash*(_xlfn.NORM.INV(RAND(),cash_ave,cash_std))+(T1722-U$24)))</f>
        <v/>
      </c>
      <c r="V1722" s="156">
        <f>IF((U1722&lt;=0),0,((U1722-V$24)*Stock*(_xlfn.NORM.INV(RAND(),stock_ave,stock_std))+(U1722-V$24)*Bonds*(_xlfn.NORM.INV(RAND(),bond_ave,bond_std))+(U1722-V$24)*cash*(_xlfn.NORM.INV(RAND(),cash_ave,cash_std))+(U1722-V$24)))</f>
        <v/>
      </c>
      <c r="W1722" s="156">
        <f>IF((V1722&lt;=0),0,((V1722-W$24)*Stock*(_xlfn.NORM.INV(RAND(),stock_ave,stock_std))+(V1722-W$24)*Bonds*(_xlfn.NORM.INV(RAND(),bond_ave,bond_std))+(V1722-W$24)*cash*(_xlfn.NORM.INV(RAND(),cash_ave,cash_std))+(V1722-W$24)))</f>
        <v/>
      </c>
      <c r="X1722" s="156">
        <f>IF((W1722&lt;=0),0,((W1722-X$24)*Stock*(_xlfn.NORM.INV(RAND(),stock_ave,stock_std))+(W1722-X$24)*Bonds*(_xlfn.NORM.INV(RAND(),bond_ave,bond_std))+(W1722-X$24)*cash*(_xlfn.NORM.INV(RAND(),cash_ave,cash_std))+(W1722-X$24)))</f>
        <v/>
      </c>
      <c r="Y1722" s="156">
        <f>IF((X1722&lt;=0),0,((X1722-Y$24)*Stock*(_xlfn.NORM.INV(RAND(),stock_ave,stock_std))+(X1722-Y$24)*Bonds*(_xlfn.NORM.INV(RAND(),bond_ave,bond_std))+(X1722-Y$24)*cash*(_xlfn.NORM.INV(RAND(),cash_ave,cash_std))+(X1722-Y$24)))</f>
        <v/>
      </c>
      <c r="Z1722" s="156">
        <f>IF((Y1722&lt;=0),0,((Y1722-Z$24)*Stock*(_xlfn.NORM.INV(RAND(),stock_ave,stock_std))+(Y1722-Z$24)*Bonds*(_xlfn.NORM.INV(RAND(),bond_ave,bond_std))+(Y1722-Z$24)*cash*(_xlfn.NORM.INV(RAND(),cash_ave,cash_std))+(Y1722-Z$24)))</f>
        <v/>
      </c>
      <c r="AA1722" s="156">
        <f>IF((Z1722&lt;=0),0,((Z1722-AA$24)*Stock*(_xlfn.NORM.INV(RAND(),stock_ave,stock_std))+(Z1722-AA$24)*Bonds*(_xlfn.NORM.INV(RAND(),bond_ave,bond_std))+(Z1722-AA$24)*cash*(_xlfn.NORM.INV(RAND(),cash_ave,cash_std))+(Z1722-AA$24)))</f>
        <v/>
      </c>
      <c r="AB1722" s="156">
        <f>IF((AA1722&lt;=0),0,((AA1722-AB$24)*Stock*(_xlfn.NORM.INV(RAND(),stock_ave,stock_std))+(AA1722-AB$24)*Bonds*(_xlfn.NORM.INV(RAND(),bond_ave,bond_std))+(AA1722-AB$24)*cash*(_xlfn.NORM.INV(RAND(),cash_ave,cash_std))+(AA1722-AB$24)))</f>
        <v/>
      </c>
      <c r="AC1722" s="156">
        <f>IF((AB1722&lt;=0),0,((AB1722-AC$24)*Stock*(_xlfn.NORM.INV(RAND(),stock_ave,stock_std))+(AB1722-AC$24)*Bonds*(_xlfn.NORM.INV(RAND(),bond_ave,bond_std))+(AB1722-AC$24)*cash*(_xlfn.NORM.INV(RAND(),cash_ave,cash_std))+(AB1722-AC$24)))</f>
        <v/>
      </c>
      <c r="AD1722" s="156">
        <f>IF((AC1722&lt;=0),0,((AC1722-AD$24)*Stock*(_xlfn.NORM.INV(RAND(),stock_ave,stock_std))+(AC1722-AD$24)*Bonds*(_xlfn.NORM.INV(RAND(),bond_ave,bond_std))+(AC1722-AD$24)*cash*(_xlfn.NORM.INV(RAND(),cash_ave,cash_std))+(AC1722-AD$24)))</f>
        <v/>
      </c>
      <c r="AE1722" s="156">
        <f>IF((AD1722&lt;=0),0,((AD1722-AE$24)*Stock*(_xlfn.NORM.INV(RAND(),stock_ave,stock_std))+(AD1722-AE$24)*Bonds*(_xlfn.NORM.INV(RAND(),bond_ave,bond_std))+(AD1722-AE$24)*cash*(_xlfn.NORM.INV(RAND(),cash_ave,cash_std))+(AD1722-AE$24)))</f>
        <v/>
      </c>
      <c r="AF1722" s="156">
        <f>IF((AE1722&lt;=0),0,((AE1722-AF$24)*Stock*(_xlfn.NORM.INV(RAND(),stock_ave,stock_std))+(AE1722-AF$24)*Bonds*(_xlfn.NORM.INV(RAND(),bond_ave,bond_std))+(AE1722-AF$24)*cash*(_xlfn.NORM.INV(RAND(),cash_ave,cash_std))+(AE1722-AF$24)))</f>
        <v/>
      </c>
      <c r="AG1722" s="156">
        <f>IF((AF1722&lt;=0),0,((AF1722-AG$24)*Stock*(_xlfn.NORM.INV(RAND(),stock_ave,stock_std))+(AF1722-AG$24)*Bonds*(_xlfn.NORM.INV(RAND(),bond_ave,bond_std))+(AF1722-AG$24)*cash*(_xlfn.NORM.INV(RAND(),cash_ave,cash_std))+(AF1722-AG$24)))</f>
        <v/>
      </c>
      <c r="AH1722" s="156">
        <f>IF((AG1722&lt;=0),0,((AG1722-AH$24)*Stock*(_xlfn.NORM.INV(RAND(),stock_ave,stock_std))+(AG1722-AH$24)*Bonds*(_xlfn.NORM.INV(RAND(),bond_ave,bond_std))+(AG1722-AH$24)*cash*(_xlfn.NORM.INV(RAND(),cash_ave,cash_std))+(AG1722-AH$24)))</f>
        <v/>
      </c>
      <c r="AI1722" s="156">
        <f>IF((AH1722&lt;=0),0,((AH1722-AI$24)*Stock*(_xlfn.NORM.INV(RAND(),stock_ave,stock_std))+(AH1722-AI$24)*Bonds*(_xlfn.NORM.INV(RAND(),bond_ave,bond_std))+(AH1722-AI$24)*cash*(_xlfn.NORM.INV(RAND(),cash_ave,cash_std))+(AH1722-AI$24)))</f>
        <v/>
      </c>
      <c r="AJ1722" s="156">
        <f>IF((AI1722&lt;=0),0,((AI1722-AJ$24)*Stock*(_xlfn.NORM.INV(RAND(),stock_ave,stock_std))+(AI1722-AJ$24)*Bonds*(_xlfn.NORM.INV(RAND(),bond_ave,bond_std))+(AI1722-AJ$24)*cash*(_xlfn.NORM.INV(RAND(),cash_ave,cash_std))+(AI1722-AJ$24)))</f>
        <v/>
      </c>
      <c r="AK1722" s="156">
        <f>IF((AJ1722&lt;=0),0,((AJ1722-AK$24)*Stock*(_xlfn.NORM.INV(RAND(),stock_ave,stock_std))+(AJ1722-AK$24)*Bonds*(_xlfn.NORM.INV(RAND(),bond_ave,bond_std))+(AJ1722-AK$24)*cash*(_xlfn.NORM.INV(RAND(),cash_ave,cash_std))+(AJ1722-AK$24)))</f>
        <v/>
      </c>
      <c r="AL1722" s="156">
        <f>IF((AK1722&lt;=0),0,((AK1722-AL$24)*Stock*(_xlfn.NORM.INV(RAND(),stock_ave,stock_std))+(AK1722-AL$24)*Bonds*(_xlfn.NORM.INV(RAND(),bond_ave,bond_std))+(AK1722-AL$24)*cash*(_xlfn.NORM.INV(RAND(),cash_ave,cash_std))+(AK1722-AL$24)))</f>
        <v/>
      </c>
      <c r="AM1722" s="156">
        <f>IF((AL1722&lt;=0),0,((AL1722-AM$24)*Stock*(_xlfn.NORM.INV(RAND(),stock_ave,stock_std))+(AL1722-AM$24)*Bonds*(_xlfn.NORM.INV(RAND(),bond_ave,bond_std))+(AL1722-AM$24)*cash*(_xlfn.NORM.INV(RAND(),cash_ave,cash_std))+(AL1722-AM$24)))</f>
        <v/>
      </c>
      <c r="AN1722" s="156">
        <f>IF((AM1722&lt;=0),0,((AM1722-AN$24)*Stock*(_xlfn.NORM.INV(RAND(),stock_ave,stock_std))+(AM1722-AN$24)*Bonds*(_xlfn.NORM.INV(RAND(),bond_ave,bond_std))+(AM1722-AN$24)*cash*(_xlfn.NORM.INV(RAND(),cash_ave,cash_std))+(AM1722-AN$24)))</f>
        <v/>
      </c>
      <c r="AO1722" s="156">
        <f>IF((AN1722&lt;=0),0,((AN1722-AO$24)*Stock*(_xlfn.NORM.INV(RAND(),stock_ave,stock_std))+(AN1722-AO$24)*Bonds*(_xlfn.NORM.INV(RAND(),bond_ave,bond_std))+(AN1722-AO$24)*cash*(_xlfn.NORM.INV(RAND(),cash_ave,cash_std))+(AN1722-AO$24)))</f>
        <v/>
      </c>
      <c r="AP1722" s="156">
        <f>IF((AO1722&lt;=0),0,((AO1722-AP$24)*Stock*(_xlfn.NORM.INV(RAND(),stock_ave,stock_std))+(AO1722-AP$24)*Bonds*(_xlfn.NORM.INV(RAND(),bond_ave,bond_std))+(AO1722-AP$24)*cash*(_xlfn.NORM.INV(RAND(),cash_ave,cash_std))+(AO1722-AP$24)))</f>
        <v/>
      </c>
      <c r="AQ1722" s="156">
        <f>IF((AP1722&lt;=0),0,((AP1722-AQ$24)*Stock*(_xlfn.NORM.INV(RAND(),stock_ave,stock_std))+(AP1722-AQ$24)*Bonds*(_xlfn.NORM.INV(RAND(),bond_ave,bond_std))+(AP1722-AQ$24)*cash*(_xlfn.NORM.INV(RAND(),cash_ave,cash_std))+(AP1722-AQ$24)))</f>
        <v/>
      </c>
      <c r="AR1722" s="156">
        <f>IF((AQ1722&lt;=0),0,((AQ1722-AR$24)*Stock*(_xlfn.NORM.INV(RAND(),stock_ave,stock_std))+(AQ1722-AR$24)*Bonds*(_xlfn.NORM.INV(RAND(),bond_ave,bond_std))+(AQ1722-AR$24)*cash*(_xlfn.NORM.INV(RAND(),cash_ave,cash_std))+(AQ1722-AR$24)))</f>
        <v/>
      </c>
      <c r="AS1722" s="156">
        <f>IF((AR1722&lt;=0),0,((AR1722-AS$24)*Stock*(_xlfn.NORM.INV(RAND(),stock_ave,stock_std))+(AR1722-AS$24)*Bonds*(_xlfn.NORM.INV(RAND(),bond_ave,bond_std))+(AR1722-AS$24)*cash*(_xlfn.NORM.INV(RAND(),cash_ave,cash_std))+(AR1722-AS$24)))</f>
        <v/>
      </c>
      <c r="AT1722" s="156">
        <f>IF((AS1722&lt;=0),0,((AS1722-AT$24)*Stock*(_xlfn.NORM.INV(RAND(),stock_ave,stock_std))+(AS1722-AT$24)*Bonds*(_xlfn.NORM.INV(RAND(),bond_ave,bond_std))+(AS1722-AT$24)*cash*(_xlfn.NORM.INV(RAND(),cash_ave,cash_std))+(AS1722-AT$24)))</f>
        <v/>
      </c>
      <c r="AU1722" s="156">
        <f>IF((AT1722&lt;=0),0,((AT1722-AU$24)*Stock*(_xlfn.NORM.INV(RAND(),stock_ave,stock_std))+(AT1722-AU$24)*Bonds*(_xlfn.NORM.INV(RAND(),bond_ave,bond_std))+(AT1722-AU$24)*cash*(_xlfn.NORM.INV(RAND(),cash_ave,cash_std))+(AT1722-AU$24)))</f>
        <v/>
      </c>
      <c r="AV1722" s="156">
        <f>IF((AU1722&lt;=0),0,((AU1722-AV$24)*Stock*(_xlfn.NORM.INV(RAND(),stock_ave,stock_std))+(AU1722-AV$24)*Bonds*(_xlfn.NORM.INV(RAND(),bond_ave,bond_std))+(AU1722-AV$24)*cash*(_xlfn.NORM.INV(RAND(),cash_ave,cash_std))+(AU1722-AV$24)))</f>
        <v/>
      </c>
      <c r="AW1722" s="156">
        <f>IF((AV1722&lt;=0),0,((AV1722-AW$24)*Stock*(_xlfn.NORM.INV(RAND(),stock_ave,stock_std))+(AV1722-AW$24)*Bonds*(_xlfn.NORM.INV(RAND(),bond_ave,bond_std))+(AV1722-AW$24)*cash*(_xlfn.NORM.INV(RAND(),cash_ave,cash_std))+(AV1722-AW$24)))</f>
        <v/>
      </c>
      <c r="AX1722" s="159" t="n"/>
      <c r="AY1722" s="159" t="n"/>
      <c r="AZ1722" s="159" t="n"/>
      <c r="BA1722" s="159" t="n"/>
      <c r="BB1722" s="159" t="n"/>
    </row>
    <row r="1723">
      <c r="C1723" s="147" t="n"/>
      <c r="D1723" s="61">
        <f>+D1722-IF(D$18&gt;74,(D1722/D$25)*$C$10)</f>
        <v/>
      </c>
      <c r="E1723" s="61">
        <f>+E1722-IF(E$18&gt;74,(E1722/E$25)*$C$10)</f>
        <v/>
      </c>
      <c r="F1723" s="61">
        <f>+F1722-IF(F$18&gt;74,(F1722/F$25)*$C$10)</f>
        <v/>
      </c>
      <c r="G1723" s="61">
        <f>+G1722-IF(G$18&gt;74,(G1722/G$25)*$C$10)</f>
        <v/>
      </c>
      <c r="H1723" s="61">
        <f>+H1722-IF(H$18&gt;74,(H1722/H$25)*$C$10)</f>
        <v/>
      </c>
      <c r="I1723" s="61">
        <f>+I1722-IF(I$18&gt;74,(I1722/I$25)*$C$10)</f>
        <v/>
      </c>
      <c r="J1723" s="61">
        <f>+J1722-IF(J$18&gt;74,(J1722/J$25)*$C$10)</f>
        <v/>
      </c>
      <c r="K1723" s="61">
        <f>+K1722-IF(K$18&gt;74,(K1722/K$25)*$C$10)</f>
        <v/>
      </c>
      <c r="L1723" s="61">
        <f>+L1722-IF(L$18&gt;74,(L1722/L$25)*$C$10)</f>
        <v/>
      </c>
      <c r="M1723" s="61">
        <f>+M1722-IF(M$18&gt;74,(M1722/M$25)*$C$10)</f>
        <v/>
      </c>
      <c r="N1723" s="61">
        <f>+N1722-IF(N$18&gt;74,(N1722/N$25)*$C$10)</f>
        <v/>
      </c>
      <c r="O1723" s="61">
        <f>+O1722-IF(O$18&gt;74,(O1722/O$25)*$C$10)</f>
        <v/>
      </c>
      <c r="P1723" s="61">
        <f>+P1722-IF(P$18&gt;74,(P1722/P$25)*$C$10)</f>
        <v/>
      </c>
      <c r="Q1723" s="61">
        <f>+Q1722-IF(Q$18&gt;74,(Q1722/Q$25)*$C$10)</f>
        <v/>
      </c>
      <c r="R1723" s="61">
        <f>+R1722-IF(R$18&gt;74,(R1722/R$25)*$C$10)</f>
        <v/>
      </c>
      <c r="S1723" s="61">
        <f>+S1722-IF(S$18&gt;74,(S1722/S$25)*$C$10)</f>
        <v/>
      </c>
      <c r="T1723" s="61">
        <f>+T1722-IF(T$18&gt;74,(T1722/T$25)*$C$10)</f>
        <v/>
      </c>
      <c r="U1723" s="61">
        <f>+U1722-IF(U$18&gt;74,(U1722/U$25)*$C$10)</f>
        <v/>
      </c>
      <c r="V1723" s="61">
        <f>+V1722-IF(V$18&gt;74,(V1722/V$25)*$C$10)</f>
        <v/>
      </c>
      <c r="W1723" s="61">
        <f>+W1722-IF(W$18&gt;74,(W1722/W$25)*$C$10)</f>
        <v/>
      </c>
      <c r="X1723" s="61">
        <f>+X1722-IF(X$18&gt;74,(X1722/X$25)*$C$10)</f>
        <v/>
      </c>
      <c r="Y1723" s="61">
        <f>+Y1722-IF(Y$18&gt;74,(Y1722/Y$25)*$C$10)</f>
        <v/>
      </c>
      <c r="Z1723" s="61">
        <f>+Z1722-IF(Z$18&gt;74,(Z1722/Z$25)*$C$10)</f>
        <v/>
      </c>
      <c r="AA1723" s="61">
        <f>+AA1722-IF(AA$18&gt;74,(AA1722/AA$25)*$C$10)</f>
        <v/>
      </c>
      <c r="AB1723" s="61">
        <f>+AB1722-IF(AB$18&gt;74,(AB1722/AB$25)*$C$10)</f>
        <v/>
      </c>
      <c r="AC1723" s="61">
        <f>+AC1722-IF(AC$18&gt;74,(AC1722/AC$25)*$C$10)</f>
        <v/>
      </c>
      <c r="AD1723" s="61">
        <f>+AD1722-IF(AD$18&gt;74,(AD1722/AD$25)*$C$10)</f>
        <v/>
      </c>
      <c r="AE1723" s="61">
        <f>+AE1722-IF(AE$18&gt;74,(AE1722/AE$25)*$C$10)</f>
        <v/>
      </c>
      <c r="AF1723" s="61">
        <f>+AF1722-IF(AF$18&gt;74,(AF1722/AF$25)*$C$10)</f>
        <v/>
      </c>
      <c r="AG1723" s="61">
        <f>+AG1722-IF(AG$18&gt;74,(AG1722/AG$25)*$C$10)</f>
        <v/>
      </c>
      <c r="AH1723" s="61">
        <f>+AH1722-IF(AH$18&gt;74,(AH1722/AH$25)*$C$10)</f>
        <v/>
      </c>
      <c r="AI1723" s="61">
        <f>+AI1722-IF(AI$18&gt;74,(AI1722/AI$25)*$C$10)</f>
        <v/>
      </c>
      <c r="AJ1723" s="61">
        <f>+AJ1722-IF(AJ$18&gt;74,(AJ1722/AJ$25)*$C$10)</f>
        <v/>
      </c>
      <c r="AK1723" s="61">
        <f>+AK1722-IF(AK$18&gt;74,(AK1722/AK$25)*$C$10)</f>
        <v/>
      </c>
      <c r="AL1723" s="61">
        <f>+AL1722-IF(AL$18&gt;74,(AL1722/AL$25)*$C$10)</f>
        <v/>
      </c>
      <c r="AM1723" s="61">
        <f>+AM1722-IF(AM$18&gt;74,(AM1722/AM$25)*$C$10)</f>
        <v/>
      </c>
      <c r="AN1723" s="61">
        <f>+AN1722-IF(AN$18&gt;74,(AN1722/AN$25)*$C$10)</f>
        <v/>
      </c>
      <c r="AO1723" s="61">
        <f>+AO1722-IF(AO$18&gt;74,(AO1722/AO$25)*$C$10)</f>
        <v/>
      </c>
      <c r="AP1723" s="61">
        <f>+AP1722-IF(AP$18&gt;74,(AP1722/AP$25)*$C$10)</f>
        <v/>
      </c>
      <c r="AQ1723" s="61">
        <f>+AQ1722-IF(AQ$18&gt;74,(AQ1722/AQ$25)*$C$10)</f>
        <v/>
      </c>
      <c r="AR1723" s="61">
        <f>+AR1722-IF(AR$18&gt;74,(AR1722/AR$25)*$C$10)</f>
        <v/>
      </c>
      <c r="AS1723" s="61">
        <f>+AS1722-IF(AS$18&gt;74,(AS1722/AS$25)*$C$10)</f>
        <v/>
      </c>
      <c r="AT1723" s="61">
        <f>+AT1722-IF(AT$18&gt;74,(AT1722/AT$25)*$C$10)</f>
        <v/>
      </c>
      <c r="AU1723" s="61">
        <f>+AU1722-IF(AU$18&gt;74,(AU1722/AU$25)*$C$10)</f>
        <v/>
      </c>
      <c r="AV1723" s="61">
        <f>+AV1722-IF(AV$18&gt;74,(AV1722/AV$25)*$C$10)</f>
        <v/>
      </c>
      <c r="AW1723" s="61">
        <f>+AW1722-IF(AW$18&gt;74,(AW1722/AW$25)*$C$10)</f>
        <v/>
      </c>
      <c r="AX1723" s="35">
        <f>IF(AW1723&gt;0,1,0)</f>
        <v/>
      </c>
      <c r="AY1723" s="35">
        <f>IF(AL1723&gt;0,1,0)</f>
        <v/>
      </c>
      <c r="AZ1723" s="35">
        <f>IF(AG1723&gt;0,1,0)</f>
        <v/>
      </c>
      <c r="BA1723" s="35">
        <f>IF(AB1723&gt;0,1,0)</f>
        <v/>
      </c>
      <c r="BB1723" s="35">
        <f>IF(W1723&gt;0,1,0)</f>
        <v/>
      </c>
    </row>
    <row r="1724">
      <c r="B1724" s="154" t="inlineStr">
        <is>
          <t>trial 849</t>
        </is>
      </c>
      <c r="C1724" s="155">
        <f>+start-C1721</f>
        <v/>
      </c>
      <c r="D1724" s="156">
        <f>IF((C1724&lt;=0),0,((C1724-D$24)*Stock*(_xlfn.NORM.INV(RAND(),stock_ave,stock_std))+(C1724-D$24)*Bonds*(_xlfn.NORM.INV(RAND(),bond_ave,bond_std))+(C1724-D$24)*cash*(_xlfn.NORM.INV(RAND(),cash_ave,cash_std))+(C1724-D$24)))</f>
        <v/>
      </c>
      <c r="E1724" s="156">
        <f>IF((D1724&lt;=0),0,((D1724-E$24)*Stock*(_xlfn.NORM.INV(RAND(),stock_ave,stock_std))+(D1724-E$24)*Bonds*(_xlfn.NORM.INV(RAND(),bond_ave,bond_std))+(D1724-E$24)*cash*(_xlfn.NORM.INV(RAND(),cash_ave,cash_std))+(D1724-E$24)))</f>
        <v/>
      </c>
      <c r="F1724" s="156">
        <f>IF((E1724&lt;=0),0,((E1724-F$24)*Stock*(_xlfn.NORM.INV(RAND(),stock_ave,stock_std))+(E1724-F$24)*Bonds*(_xlfn.NORM.INV(RAND(),bond_ave,bond_std))+(E1724-F$24)*cash*(_xlfn.NORM.INV(RAND(),cash_ave,cash_std))+(E1724-F$24)))</f>
        <v/>
      </c>
      <c r="G1724" s="156">
        <f>IF((F1724&lt;=0),0,((F1724-G$24)*Stock*(_xlfn.NORM.INV(RAND(),stock_ave,stock_std))+(F1724-G$24)*Bonds*(_xlfn.NORM.INV(RAND(),bond_ave,bond_std))+(F1724-G$24)*cash*(_xlfn.NORM.INV(RAND(),cash_ave,cash_std))+(F1724-G$24)))</f>
        <v/>
      </c>
      <c r="H1724" s="156">
        <f>IF((G1724&lt;=0),0,((G1724-H$24)*Stock*(_xlfn.NORM.INV(RAND(),stock_ave,stock_std))+(G1724-H$24)*Bonds*(_xlfn.NORM.INV(RAND(),bond_ave,bond_std))+(G1724-H$24)*cash*(_xlfn.NORM.INV(RAND(),cash_ave,cash_std))+(G1724-H$24)))</f>
        <v/>
      </c>
      <c r="I1724" s="156">
        <f>IF((H1724&lt;=0),0,((H1724-I$24)*Stock*(_xlfn.NORM.INV(RAND(),stock_ave,stock_std))+(H1724-I$24)*Bonds*(_xlfn.NORM.INV(RAND(),bond_ave,bond_std))+(H1724-I$24)*cash*(_xlfn.NORM.INV(RAND(),cash_ave,cash_std))+(H1724-I$24)))</f>
        <v/>
      </c>
      <c r="J1724" s="156">
        <f>IF((I1724&lt;=0),0,((I1724-J$24)*Stock*(_xlfn.NORM.INV(RAND(),stock_ave,stock_std))+(I1724-J$24)*Bonds*(_xlfn.NORM.INV(RAND(),bond_ave,bond_std))+(I1724-J$24)*cash*(_xlfn.NORM.INV(RAND(),cash_ave,cash_std))+(I1724-J$24)))</f>
        <v/>
      </c>
      <c r="K1724" s="156">
        <f>IF((J1724&lt;=0),0,((J1724-K$24)*Stock*(_xlfn.NORM.INV(RAND(),stock_ave,stock_std))+(J1724-K$24)*Bonds*(_xlfn.NORM.INV(RAND(),bond_ave,bond_std))+(J1724-K$24)*cash*(_xlfn.NORM.INV(RAND(),cash_ave,cash_std))+(J1724-K$24)))</f>
        <v/>
      </c>
      <c r="L1724" s="156">
        <f>IF((K1724&lt;=0),0,((K1724-L$24)*Stock*(_xlfn.NORM.INV(RAND(),stock_ave,stock_std))+(K1724-L$24)*Bonds*(_xlfn.NORM.INV(RAND(),bond_ave,bond_std))+(K1724-L$24)*cash*(_xlfn.NORM.INV(RAND(),cash_ave,cash_std))+(K1724-L$24)))</f>
        <v/>
      </c>
      <c r="M1724" s="156">
        <f>IF((L1724&lt;=0),0,((L1724-M$24)*Stock*(_xlfn.NORM.INV(RAND(),stock_ave,stock_std))+(L1724-M$24)*Bonds*(_xlfn.NORM.INV(RAND(),bond_ave,bond_std))+(L1724-M$24)*cash*(_xlfn.NORM.INV(RAND(),cash_ave,cash_std))+(L1724-M$24)))</f>
        <v/>
      </c>
      <c r="N1724" s="156">
        <f>IF((M1724&lt;=0),0,((M1724-N$24)*Stock*(_xlfn.NORM.INV(RAND(),stock_ave,stock_std))+(M1724-N$24)*Bonds*(_xlfn.NORM.INV(RAND(),bond_ave,bond_std))+(M1724-N$24)*cash*(_xlfn.NORM.INV(RAND(),cash_ave,cash_std))+(M1724-N$24)))</f>
        <v/>
      </c>
      <c r="O1724" s="156">
        <f>IF((N1724&lt;=0),0,((N1724-O$24)*Stock*(_xlfn.NORM.INV(RAND(),stock_ave,stock_std))+(N1724-O$24)*Bonds*(_xlfn.NORM.INV(RAND(),bond_ave,bond_std))+(N1724-O$24)*cash*(_xlfn.NORM.INV(RAND(),cash_ave,cash_std))+(N1724-O$24)))</f>
        <v/>
      </c>
      <c r="P1724" s="156">
        <f>IF((O1724&lt;=0),0,((O1724-P$24)*Stock*(_xlfn.NORM.INV(RAND(),stock_ave,stock_std))+(O1724-P$24)*Bonds*(_xlfn.NORM.INV(RAND(),bond_ave,bond_std))+(O1724-P$24)*cash*(_xlfn.NORM.INV(RAND(),cash_ave,cash_std))+(O1724-P$24)))</f>
        <v/>
      </c>
      <c r="Q1724" s="156">
        <f>IF((P1724&lt;=0),0,((P1724-Q$24)*Stock*(_xlfn.NORM.INV(RAND(),stock_ave,stock_std))+(P1724-Q$24)*Bonds*(_xlfn.NORM.INV(RAND(),bond_ave,bond_std))+(P1724-Q$24)*cash*(_xlfn.NORM.INV(RAND(),cash_ave,cash_std))+(P1724-Q$24)))</f>
        <v/>
      </c>
      <c r="R1724" s="156">
        <f>IF((Q1724&lt;=0),0,((Q1724-R$24)*Stock*(_xlfn.NORM.INV(RAND(),stock_ave,stock_std))+(Q1724-R$24)*Bonds*(_xlfn.NORM.INV(RAND(),bond_ave,bond_std))+(Q1724-R$24)*cash*(_xlfn.NORM.INV(RAND(),cash_ave,cash_std))+(Q1724-R$24)))</f>
        <v/>
      </c>
      <c r="S1724" s="156">
        <f>IF((R1724&lt;=0),0,((R1724-S$24)*Stock*(_xlfn.NORM.INV(RAND(),stock_ave,stock_std))+(R1724-S$24)*Bonds*(_xlfn.NORM.INV(RAND(),bond_ave,bond_std))+(R1724-S$24)*cash*(_xlfn.NORM.INV(RAND(),cash_ave,cash_std))+(R1724-S$24)))</f>
        <v/>
      </c>
      <c r="T1724" s="156">
        <f>IF((S1724&lt;=0),0,((S1724-T$24)*Stock*(_xlfn.NORM.INV(RAND(),stock_ave,stock_std))+(S1724-T$24)*Bonds*(_xlfn.NORM.INV(RAND(),bond_ave,bond_std))+(S1724-T$24)*cash*(_xlfn.NORM.INV(RAND(),cash_ave,cash_std))+(S1724-T$24)))</f>
        <v/>
      </c>
      <c r="U1724" s="156">
        <f>IF((T1724&lt;=0),0,((T1724-U$24)*Stock*(_xlfn.NORM.INV(RAND(),stock_ave,stock_std))+(T1724-U$24)*Bonds*(_xlfn.NORM.INV(RAND(),bond_ave,bond_std))+(T1724-U$24)*cash*(_xlfn.NORM.INV(RAND(),cash_ave,cash_std))+(T1724-U$24)))</f>
        <v/>
      </c>
      <c r="V1724" s="156">
        <f>IF((U1724&lt;=0),0,((U1724-V$24)*Stock*(_xlfn.NORM.INV(RAND(),stock_ave,stock_std))+(U1724-V$24)*Bonds*(_xlfn.NORM.INV(RAND(),bond_ave,bond_std))+(U1724-V$24)*cash*(_xlfn.NORM.INV(RAND(),cash_ave,cash_std))+(U1724-V$24)))</f>
        <v/>
      </c>
      <c r="W1724" s="156">
        <f>IF((V1724&lt;=0),0,((V1724-W$24)*Stock*(_xlfn.NORM.INV(RAND(),stock_ave,stock_std))+(V1724-W$24)*Bonds*(_xlfn.NORM.INV(RAND(),bond_ave,bond_std))+(V1724-W$24)*cash*(_xlfn.NORM.INV(RAND(),cash_ave,cash_std))+(V1724-W$24)))</f>
        <v/>
      </c>
      <c r="X1724" s="156">
        <f>IF((W1724&lt;=0),0,((W1724-X$24)*Stock*(_xlfn.NORM.INV(RAND(),stock_ave,stock_std))+(W1724-X$24)*Bonds*(_xlfn.NORM.INV(RAND(),bond_ave,bond_std))+(W1724-X$24)*cash*(_xlfn.NORM.INV(RAND(),cash_ave,cash_std))+(W1724-X$24)))</f>
        <v/>
      </c>
      <c r="Y1724" s="156">
        <f>IF((X1724&lt;=0),0,((X1724-Y$24)*Stock*(_xlfn.NORM.INV(RAND(),stock_ave,stock_std))+(X1724-Y$24)*Bonds*(_xlfn.NORM.INV(RAND(),bond_ave,bond_std))+(X1724-Y$24)*cash*(_xlfn.NORM.INV(RAND(),cash_ave,cash_std))+(X1724-Y$24)))</f>
        <v/>
      </c>
      <c r="Z1724" s="156">
        <f>IF((Y1724&lt;=0),0,((Y1724-Z$24)*Stock*(_xlfn.NORM.INV(RAND(),stock_ave,stock_std))+(Y1724-Z$24)*Bonds*(_xlfn.NORM.INV(RAND(),bond_ave,bond_std))+(Y1724-Z$24)*cash*(_xlfn.NORM.INV(RAND(),cash_ave,cash_std))+(Y1724-Z$24)))</f>
        <v/>
      </c>
      <c r="AA1724" s="156">
        <f>IF((Z1724&lt;=0),0,((Z1724-AA$24)*Stock*(_xlfn.NORM.INV(RAND(),stock_ave,stock_std))+(Z1724-AA$24)*Bonds*(_xlfn.NORM.INV(RAND(),bond_ave,bond_std))+(Z1724-AA$24)*cash*(_xlfn.NORM.INV(RAND(),cash_ave,cash_std))+(Z1724-AA$24)))</f>
        <v/>
      </c>
      <c r="AB1724" s="156">
        <f>IF((AA1724&lt;=0),0,((AA1724-AB$24)*Stock*(_xlfn.NORM.INV(RAND(),stock_ave,stock_std))+(AA1724-AB$24)*Bonds*(_xlfn.NORM.INV(RAND(),bond_ave,bond_std))+(AA1724-AB$24)*cash*(_xlfn.NORM.INV(RAND(),cash_ave,cash_std))+(AA1724-AB$24)))</f>
        <v/>
      </c>
      <c r="AC1724" s="156">
        <f>IF((AB1724&lt;=0),0,((AB1724-AC$24)*Stock*(_xlfn.NORM.INV(RAND(),stock_ave,stock_std))+(AB1724-AC$24)*Bonds*(_xlfn.NORM.INV(RAND(),bond_ave,bond_std))+(AB1724-AC$24)*cash*(_xlfn.NORM.INV(RAND(),cash_ave,cash_std))+(AB1724-AC$24)))</f>
        <v/>
      </c>
      <c r="AD1724" s="156">
        <f>IF((AC1724&lt;=0),0,((AC1724-AD$24)*Stock*(_xlfn.NORM.INV(RAND(),stock_ave,stock_std))+(AC1724-AD$24)*Bonds*(_xlfn.NORM.INV(RAND(),bond_ave,bond_std))+(AC1724-AD$24)*cash*(_xlfn.NORM.INV(RAND(),cash_ave,cash_std))+(AC1724-AD$24)))</f>
        <v/>
      </c>
      <c r="AE1724" s="156">
        <f>IF((AD1724&lt;=0),0,((AD1724-AE$24)*Stock*(_xlfn.NORM.INV(RAND(),stock_ave,stock_std))+(AD1724-AE$24)*Bonds*(_xlfn.NORM.INV(RAND(),bond_ave,bond_std))+(AD1724-AE$24)*cash*(_xlfn.NORM.INV(RAND(),cash_ave,cash_std))+(AD1724-AE$24)))</f>
        <v/>
      </c>
      <c r="AF1724" s="156">
        <f>IF((AE1724&lt;=0),0,((AE1724-AF$24)*Stock*(_xlfn.NORM.INV(RAND(),stock_ave,stock_std))+(AE1724-AF$24)*Bonds*(_xlfn.NORM.INV(RAND(),bond_ave,bond_std))+(AE1724-AF$24)*cash*(_xlfn.NORM.INV(RAND(),cash_ave,cash_std))+(AE1724-AF$24)))</f>
        <v/>
      </c>
      <c r="AG1724" s="156">
        <f>IF((AF1724&lt;=0),0,((AF1724-AG$24)*Stock*(_xlfn.NORM.INV(RAND(),stock_ave,stock_std))+(AF1724-AG$24)*Bonds*(_xlfn.NORM.INV(RAND(),bond_ave,bond_std))+(AF1724-AG$24)*cash*(_xlfn.NORM.INV(RAND(),cash_ave,cash_std))+(AF1724-AG$24)))</f>
        <v/>
      </c>
      <c r="AH1724" s="156">
        <f>IF((AG1724&lt;=0),0,((AG1724-AH$24)*Stock*(_xlfn.NORM.INV(RAND(),stock_ave,stock_std))+(AG1724-AH$24)*Bonds*(_xlfn.NORM.INV(RAND(),bond_ave,bond_std))+(AG1724-AH$24)*cash*(_xlfn.NORM.INV(RAND(),cash_ave,cash_std))+(AG1724-AH$24)))</f>
        <v/>
      </c>
      <c r="AI1724" s="156">
        <f>IF((AH1724&lt;=0),0,((AH1724-AI$24)*Stock*(_xlfn.NORM.INV(RAND(),stock_ave,stock_std))+(AH1724-AI$24)*Bonds*(_xlfn.NORM.INV(RAND(),bond_ave,bond_std))+(AH1724-AI$24)*cash*(_xlfn.NORM.INV(RAND(),cash_ave,cash_std))+(AH1724-AI$24)))</f>
        <v/>
      </c>
      <c r="AJ1724" s="156">
        <f>IF((AI1724&lt;=0),0,((AI1724-AJ$24)*Stock*(_xlfn.NORM.INV(RAND(),stock_ave,stock_std))+(AI1724-AJ$24)*Bonds*(_xlfn.NORM.INV(RAND(),bond_ave,bond_std))+(AI1724-AJ$24)*cash*(_xlfn.NORM.INV(RAND(),cash_ave,cash_std))+(AI1724-AJ$24)))</f>
        <v/>
      </c>
      <c r="AK1724" s="156">
        <f>IF((AJ1724&lt;=0),0,((AJ1724-AK$24)*Stock*(_xlfn.NORM.INV(RAND(),stock_ave,stock_std))+(AJ1724-AK$24)*Bonds*(_xlfn.NORM.INV(RAND(),bond_ave,bond_std))+(AJ1724-AK$24)*cash*(_xlfn.NORM.INV(RAND(),cash_ave,cash_std))+(AJ1724-AK$24)))</f>
        <v/>
      </c>
      <c r="AL1724" s="156">
        <f>IF((AK1724&lt;=0),0,((AK1724-AL$24)*Stock*(_xlfn.NORM.INV(RAND(),stock_ave,stock_std))+(AK1724-AL$24)*Bonds*(_xlfn.NORM.INV(RAND(),bond_ave,bond_std))+(AK1724-AL$24)*cash*(_xlfn.NORM.INV(RAND(),cash_ave,cash_std))+(AK1724-AL$24)))</f>
        <v/>
      </c>
      <c r="AM1724" s="156">
        <f>IF((AL1724&lt;=0),0,((AL1724-AM$24)*Stock*(_xlfn.NORM.INV(RAND(),stock_ave,stock_std))+(AL1724-AM$24)*Bonds*(_xlfn.NORM.INV(RAND(),bond_ave,bond_std))+(AL1724-AM$24)*cash*(_xlfn.NORM.INV(RAND(),cash_ave,cash_std))+(AL1724-AM$24)))</f>
        <v/>
      </c>
      <c r="AN1724" s="156">
        <f>IF((AM1724&lt;=0),0,((AM1724-AN$24)*Stock*(_xlfn.NORM.INV(RAND(),stock_ave,stock_std))+(AM1724-AN$24)*Bonds*(_xlfn.NORM.INV(RAND(),bond_ave,bond_std))+(AM1724-AN$24)*cash*(_xlfn.NORM.INV(RAND(),cash_ave,cash_std))+(AM1724-AN$24)))</f>
        <v/>
      </c>
      <c r="AO1724" s="156">
        <f>IF((AN1724&lt;=0),0,((AN1724-AO$24)*Stock*(_xlfn.NORM.INV(RAND(),stock_ave,stock_std))+(AN1724-AO$24)*Bonds*(_xlfn.NORM.INV(RAND(),bond_ave,bond_std))+(AN1724-AO$24)*cash*(_xlfn.NORM.INV(RAND(),cash_ave,cash_std))+(AN1724-AO$24)))</f>
        <v/>
      </c>
      <c r="AP1724" s="156">
        <f>IF((AO1724&lt;=0),0,((AO1724-AP$24)*Stock*(_xlfn.NORM.INV(RAND(),stock_ave,stock_std))+(AO1724-AP$24)*Bonds*(_xlfn.NORM.INV(RAND(),bond_ave,bond_std))+(AO1724-AP$24)*cash*(_xlfn.NORM.INV(RAND(),cash_ave,cash_std))+(AO1724-AP$24)))</f>
        <v/>
      </c>
      <c r="AQ1724" s="156">
        <f>IF((AP1724&lt;=0),0,((AP1724-AQ$24)*Stock*(_xlfn.NORM.INV(RAND(),stock_ave,stock_std))+(AP1724-AQ$24)*Bonds*(_xlfn.NORM.INV(RAND(),bond_ave,bond_std))+(AP1724-AQ$24)*cash*(_xlfn.NORM.INV(RAND(),cash_ave,cash_std))+(AP1724-AQ$24)))</f>
        <v/>
      </c>
      <c r="AR1724" s="156">
        <f>IF((AQ1724&lt;=0),0,((AQ1724-AR$24)*Stock*(_xlfn.NORM.INV(RAND(),stock_ave,stock_std))+(AQ1724-AR$24)*Bonds*(_xlfn.NORM.INV(RAND(),bond_ave,bond_std))+(AQ1724-AR$24)*cash*(_xlfn.NORM.INV(RAND(),cash_ave,cash_std))+(AQ1724-AR$24)))</f>
        <v/>
      </c>
      <c r="AS1724" s="156">
        <f>IF((AR1724&lt;=0),0,((AR1724-AS$24)*Stock*(_xlfn.NORM.INV(RAND(),stock_ave,stock_std))+(AR1724-AS$24)*Bonds*(_xlfn.NORM.INV(RAND(),bond_ave,bond_std))+(AR1724-AS$24)*cash*(_xlfn.NORM.INV(RAND(),cash_ave,cash_std))+(AR1724-AS$24)))</f>
        <v/>
      </c>
      <c r="AT1724" s="156">
        <f>IF((AS1724&lt;=0),0,((AS1724-AT$24)*Stock*(_xlfn.NORM.INV(RAND(),stock_ave,stock_std))+(AS1724-AT$24)*Bonds*(_xlfn.NORM.INV(RAND(),bond_ave,bond_std))+(AS1724-AT$24)*cash*(_xlfn.NORM.INV(RAND(),cash_ave,cash_std))+(AS1724-AT$24)))</f>
        <v/>
      </c>
      <c r="AU1724" s="156">
        <f>IF((AT1724&lt;=0),0,((AT1724-AU$24)*Stock*(_xlfn.NORM.INV(RAND(),stock_ave,stock_std))+(AT1724-AU$24)*Bonds*(_xlfn.NORM.INV(RAND(),bond_ave,bond_std))+(AT1724-AU$24)*cash*(_xlfn.NORM.INV(RAND(),cash_ave,cash_std))+(AT1724-AU$24)))</f>
        <v/>
      </c>
      <c r="AV1724" s="156">
        <f>IF((AU1724&lt;=0),0,((AU1724-AV$24)*Stock*(_xlfn.NORM.INV(RAND(),stock_ave,stock_std))+(AU1724-AV$24)*Bonds*(_xlfn.NORM.INV(RAND(),bond_ave,bond_std))+(AU1724-AV$24)*cash*(_xlfn.NORM.INV(RAND(),cash_ave,cash_std))+(AU1724-AV$24)))</f>
        <v/>
      </c>
      <c r="AW1724" s="156">
        <f>IF((AV1724&lt;=0),0,((AV1724-AW$24)*Stock*(_xlfn.NORM.INV(RAND(),stock_ave,stock_std))+(AV1724-AW$24)*Bonds*(_xlfn.NORM.INV(RAND(),bond_ave,bond_std))+(AV1724-AW$24)*cash*(_xlfn.NORM.INV(RAND(),cash_ave,cash_std))+(AV1724-AW$24)))</f>
        <v/>
      </c>
      <c r="AX1724" s="159" t="n"/>
      <c r="AY1724" s="159" t="n"/>
      <c r="AZ1724" s="159" t="n"/>
      <c r="BA1724" s="159" t="n"/>
      <c r="BB1724" s="159" t="n"/>
    </row>
    <row r="1725">
      <c r="C1725" s="147" t="n"/>
      <c r="D1725" s="61">
        <f>+D1724-IF(D$18&gt;74,(D1724/D$25)*$C$10)</f>
        <v/>
      </c>
      <c r="E1725" s="61">
        <f>+E1724-IF(E$18&gt;74,(E1724/E$25)*$C$10)</f>
        <v/>
      </c>
      <c r="F1725" s="61">
        <f>+F1724-IF(F$18&gt;74,(F1724/F$25)*$C$10)</f>
        <v/>
      </c>
      <c r="G1725" s="61">
        <f>+G1724-IF(G$18&gt;74,(G1724/G$25)*$C$10)</f>
        <v/>
      </c>
      <c r="H1725" s="61">
        <f>+H1724-IF(H$18&gt;74,(H1724/H$25)*$C$10)</f>
        <v/>
      </c>
      <c r="I1725" s="61">
        <f>+I1724-IF(I$18&gt;74,(I1724/I$25)*$C$10)</f>
        <v/>
      </c>
      <c r="J1725" s="61">
        <f>+J1724-IF(J$18&gt;74,(J1724/J$25)*$C$10)</f>
        <v/>
      </c>
      <c r="K1725" s="61">
        <f>+K1724-IF(K$18&gt;74,(K1724/K$25)*$C$10)</f>
        <v/>
      </c>
      <c r="L1725" s="61">
        <f>+L1724-IF(L$18&gt;74,(L1724/L$25)*$C$10)</f>
        <v/>
      </c>
      <c r="M1725" s="61">
        <f>+M1724-IF(M$18&gt;74,(M1724/M$25)*$C$10)</f>
        <v/>
      </c>
      <c r="N1725" s="61">
        <f>+N1724-IF(N$18&gt;74,(N1724/N$25)*$C$10)</f>
        <v/>
      </c>
      <c r="O1725" s="61">
        <f>+O1724-IF(O$18&gt;74,(O1724/O$25)*$C$10)</f>
        <v/>
      </c>
      <c r="P1725" s="61">
        <f>+P1724-IF(P$18&gt;74,(P1724/P$25)*$C$10)</f>
        <v/>
      </c>
      <c r="Q1725" s="61">
        <f>+Q1724-IF(Q$18&gt;74,(Q1724/Q$25)*$C$10)</f>
        <v/>
      </c>
      <c r="R1725" s="61">
        <f>+R1724-IF(R$18&gt;74,(R1724/R$25)*$C$10)</f>
        <v/>
      </c>
      <c r="S1725" s="61">
        <f>+S1724-IF(S$18&gt;74,(S1724/S$25)*$C$10)</f>
        <v/>
      </c>
      <c r="T1725" s="61">
        <f>+T1724-IF(T$18&gt;74,(T1724/T$25)*$C$10)</f>
        <v/>
      </c>
      <c r="U1725" s="61">
        <f>+U1724-IF(U$18&gt;74,(U1724/U$25)*$C$10)</f>
        <v/>
      </c>
      <c r="V1725" s="61">
        <f>+V1724-IF(V$18&gt;74,(V1724/V$25)*$C$10)</f>
        <v/>
      </c>
      <c r="W1725" s="61">
        <f>+W1724-IF(W$18&gt;74,(W1724/W$25)*$C$10)</f>
        <v/>
      </c>
      <c r="X1725" s="61">
        <f>+X1724-IF(X$18&gt;74,(X1724/X$25)*$C$10)</f>
        <v/>
      </c>
      <c r="Y1725" s="61">
        <f>+Y1724-IF(Y$18&gt;74,(Y1724/Y$25)*$C$10)</f>
        <v/>
      </c>
      <c r="Z1725" s="61">
        <f>+Z1724-IF(Z$18&gt;74,(Z1724/Z$25)*$C$10)</f>
        <v/>
      </c>
      <c r="AA1725" s="61">
        <f>+AA1724-IF(AA$18&gt;74,(AA1724/AA$25)*$C$10)</f>
        <v/>
      </c>
      <c r="AB1725" s="61">
        <f>+AB1724-IF(AB$18&gt;74,(AB1724/AB$25)*$C$10)</f>
        <v/>
      </c>
      <c r="AC1725" s="61">
        <f>+AC1724-IF(AC$18&gt;74,(AC1724/AC$25)*$C$10)</f>
        <v/>
      </c>
      <c r="AD1725" s="61">
        <f>+AD1724-IF(AD$18&gt;74,(AD1724/AD$25)*$C$10)</f>
        <v/>
      </c>
      <c r="AE1725" s="61">
        <f>+AE1724-IF(AE$18&gt;74,(AE1724/AE$25)*$C$10)</f>
        <v/>
      </c>
      <c r="AF1725" s="61">
        <f>+AF1724-IF(AF$18&gt;74,(AF1724/AF$25)*$C$10)</f>
        <v/>
      </c>
      <c r="AG1725" s="61">
        <f>+AG1724-IF(AG$18&gt;74,(AG1724/AG$25)*$C$10)</f>
        <v/>
      </c>
      <c r="AH1725" s="61">
        <f>+AH1724-IF(AH$18&gt;74,(AH1724/AH$25)*$C$10)</f>
        <v/>
      </c>
      <c r="AI1725" s="61">
        <f>+AI1724-IF(AI$18&gt;74,(AI1724/AI$25)*$C$10)</f>
        <v/>
      </c>
      <c r="AJ1725" s="61">
        <f>+AJ1724-IF(AJ$18&gt;74,(AJ1724/AJ$25)*$C$10)</f>
        <v/>
      </c>
      <c r="AK1725" s="61">
        <f>+AK1724-IF(AK$18&gt;74,(AK1724/AK$25)*$C$10)</f>
        <v/>
      </c>
      <c r="AL1725" s="61">
        <f>+AL1724-IF(AL$18&gt;74,(AL1724/AL$25)*$C$10)</f>
        <v/>
      </c>
      <c r="AM1725" s="61">
        <f>+AM1724-IF(AM$18&gt;74,(AM1724/AM$25)*$C$10)</f>
        <v/>
      </c>
      <c r="AN1725" s="61">
        <f>+AN1724-IF(AN$18&gt;74,(AN1724/AN$25)*$C$10)</f>
        <v/>
      </c>
      <c r="AO1725" s="61">
        <f>+AO1724-IF(AO$18&gt;74,(AO1724/AO$25)*$C$10)</f>
        <v/>
      </c>
      <c r="AP1725" s="61">
        <f>+AP1724-IF(AP$18&gt;74,(AP1724/AP$25)*$C$10)</f>
        <v/>
      </c>
      <c r="AQ1725" s="61">
        <f>+AQ1724-IF(AQ$18&gt;74,(AQ1724/AQ$25)*$C$10)</f>
        <v/>
      </c>
      <c r="AR1725" s="61">
        <f>+AR1724-IF(AR$18&gt;74,(AR1724/AR$25)*$C$10)</f>
        <v/>
      </c>
      <c r="AS1725" s="61">
        <f>+AS1724-IF(AS$18&gt;74,(AS1724/AS$25)*$C$10)</f>
        <v/>
      </c>
      <c r="AT1725" s="61">
        <f>+AT1724-IF(AT$18&gt;74,(AT1724/AT$25)*$C$10)</f>
        <v/>
      </c>
      <c r="AU1725" s="61">
        <f>+AU1724-IF(AU$18&gt;74,(AU1724/AU$25)*$C$10)</f>
        <v/>
      </c>
      <c r="AV1725" s="61">
        <f>+AV1724-IF(AV$18&gt;74,(AV1724/AV$25)*$C$10)</f>
        <v/>
      </c>
      <c r="AW1725" s="61">
        <f>+AW1724-IF(AW$18&gt;74,(AW1724/AW$25)*$C$10)</f>
        <v/>
      </c>
      <c r="AX1725" s="35">
        <f>IF(AW1725&gt;0,1,0)</f>
        <v/>
      </c>
      <c r="AY1725" s="35">
        <f>IF(AL1725&gt;0,1,0)</f>
        <v/>
      </c>
      <c r="AZ1725" s="35">
        <f>IF(AG1725&gt;0,1,0)</f>
        <v/>
      </c>
      <c r="BA1725" s="35">
        <f>IF(AB1725&gt;0,1,0)</f>
        <v/>
      </c>
      <c r="BB1725" s="35">
        <f>IF(W1725&gt;0,1,0)</f>
        <v/>
      </c>
    </row>
    <row r="1726">
      <c r="B1726" s="154" t="inlineStr">
        <is>
          <t>trial 850</t>
        </is>
      </c>
      <c r="C1726" s="155">
        <f>+start-C1723</f>
        <v/>
      </c>
      <c r="D1726" s="156">
        <f>IF((C1726&lt;=0),0,((C1726-D$24)*Stock*(_xlfn.NORM.INV(RAND(),stock_ave,stock_std))+(C1726-D$24)*Bonds*(_xlfn.NORM.INV(RAND(),bond_ave,bond_std))+(C1726-D$24)*cash*(_xlfn.NORM.INV(RAND(),cash_ave,cash_std))+(C1726-D$24)))</f>
        <v/>
      </c>
      <c r="E1726" s="156">
        <f>IF((D1726&lt;=0),0,((D1726-E$24)*Stock*(_xlfn.NORM.INV(RAND(),stock_ave,stock_std))+(D1726-E$24)*Bonds*(_xlfn.NORM.INV(RAND(),bond_ave,bond_std))+(D1726-E$24)*cash*(_xlfn.NORM.INV(RAND(),cash_ave,cash_std))+(D1726-E$24)))</f>
        <v/>
      </c>
      <c r="F1726" s="156">
        <f>IF((E1726&lt;=0),0,((E1726-F$24)*Stock*(_xlfn.NORM.INV(RAND(),stock_ave,stock_std))+(E1726-F$24)*Bonds*(_xlfn.NORM.INV(RAND(),bond_ave,bond_std))+(E1726-F$24)*cash*(_xlfn.NORM.INV(RAND(),cash_ave,cash_std))+(E1726-F$24)))</f>
        <v/>
      </c>
      <c r="G1726" s="156">
        <f>IF((F1726&lt;=0),0,((F1726-G$24)*Stock*(_xlfn.NORM.INV(RAND(),stock_ave,stock_std))+(F1726-G$24)*Bonds*(_xlfn.NORM.INV(RAND(),bond_ave,bond_std))+(F1726-G$24)*cash*(_xlfn.NORM.INV(RAND(),cash_ave,cash_std))+(F1726-G$24)))</f>
        <v/>
      </c>
      <c r="H1726" s="156">
        <f>IF((G1726&lt;=0),0,((G1726-H$24)*Stock*(_xlfn.NORM.INV(RAND(),stock_ave,stock_std))+(G1726-H$24)*Bonds*(_xlfn.NORM.INV(RAND(),bond_ave,bond_std))+(G1726-H$24)*cash*(_xlfn.NORM.INV(RAND(),cash_ave,cash_std))+(G1726-H$24)))</f>
        <v/>
      </c>
      <c r="I1726" s="156">
        <f>IF((H1726&lt;=0),0,((H1726-I$24)*Stock*(_xlfn.NORM.INV(RAND(),stock_ave,stock_std))+(H1726-I$24)*Bonds*(_xlfn.NORM.INV(RAND(),bond_ave,bond_std))+(H1726-I$24)*cash*(_xlfn.NORM.INV(RAND(),cash_ave,cash_std))+(H1726-I$24)))</f>
        <v/>
      </c>
      <c r="J1726" s="156">
        <f>IF((I1726&lt;=0),0,((I1726-J$24)*Stock*(_xlfn.NORM.INV(RAND(),stock_ave,stock_std))+(I1726-J$24)*Bonds*(_xlfn.NORM.INV(RAND(),bond_ave,bond_std))+(I1726-J$24)*cash*(_xlfn.NORM.INV(RAND(),cash_ave,cash_std))+(I1726-J$24)))</f>
        <v/>
      </c>
      <c r="K1726" s="156">
        <f>IF((J1726&lt;=0),0,((J1726-K$24)*Stock*(_xlfn.NORM.INV(RAND(),stock_ave,stock_std))+(J1726-K$24)*Bonds*(_xlfn.NORM.INV(RAND(),bond_ave,bond_std))+(J1726-K$24)*cash*(_xlfn.NORM.INV(RAND(),cash_ave,cash_std))+(J1726-K$24)))</f>
        <v/>
      </c>
      <c r="L1726" s="156">
        <f>IF((K1726&lt;=0),0,((K1726-L$24)*Stock*(_xlfn.NORM.INV(RAND(),stock_ave,stock_std))+(K1726-L$24)*Bonds*(_xlfn.NORM.INV(RAND(),bond_ave,bond_std))+(K1726-L$24)*cash*(_xlfn.NORM.INV(RAND(),cash_ave,cash_std))+(K1726-L$24)))</f>
        <v/>
      </c>
      <c r="M1726" s="156">
        <f>IF((L1726&lt;=0),0,((L1726-M$24)*Stock*(_xlfn.NORM.INV(RAND(),stock_ave,stock_std))+(L1726-M$24)*Bonds*(_xlfn.NORM.INV(RAND(),bond_ave,bond_std))+(L1726-M$24)*cash*(_xlfn.NORM.INV(RAND(),cash_ave,cash_std))+(L1726-M$24)))</f>
        <v/>
      </c>
      <c r="N1726" s="156">
        <f>IF((M1726&lt;=0),0,((M1726-N$24)*Stock*(_xlfn.NORM.INV(RAND(),stock_ave,stock_std))+(M1726-N$24)*Bonds*(_xlfn.NORM.INV(RAND(),bond_ave,bond_std))+(M1726-N$24)*cash*(_xlfn.NORM.INV(RAND(),cash_ave,cash_std))+(M1726-N$24)))</f>
        <v/>
      </c>
      <c r="O1726" s="156">
        <f>IF((N1726&lt;=0),0,((N1726-O$24)*Stock*(_xlfn.NORM.INV(RAND(),stock_ave,stock_std))+(N1726-O$24)*Bonds*(_xlfn.NORM.INV(RAND(),bond_ave,bond_std))+(N1726-O$24)*cash*(_xlfn.NORM.INV(RAND(),cash_ave,cash_std))+(N1726-O$24)))</f>
        <v/>
      </c>
      <c r="P1726" s="156">
        <f>IF((O1726&lt;=0),0,((O1726-P$24)*Stock*(_xlfn.NORM.INV(RAND(),stock_ave,stock_std))+(O1726-P$24)*Bonds*(_xlfn.NORM.INV(RAND(),bond_ave,bond_std))+(O1726-P$24)*cash*(_xlfn.NORM.INV(RAND(),cash_ave,cash_std))+(O1726-P$24)))</f>
        <v/>
      </c>
      <c r="Q1726" s="156">
        <f>IF((P1726&lt;=0),0,((P1726-Q$24)*Stock*(_xlfn.NORM.INV(RAND(),stock_ave,stock_std))+(P1726-Q$24)*Bonds*(_xlfn.NORM.INV(RAND(),bond_ave,bond_std))+(P1726-Q$24)*cash*(_xlfn.NORM.INV(RAND(),cash_ave,cash_std))+(P1726-Q$24)))</f>
        <v/>
      </c>
      <c r="R1726" s="156">
        <f>IF((Q1726&lt;=0),0,((Q1726-R$24)*Stock*(_xlfn.NORM.INV(RAND(),stock_ave,stock_std))+(Q1726-R$24)*Bonds*(_xlfn.NORM.INV(RAND(),bond_ave,bond_std))+(Q1726-R$24)*cash*(_xlfn.NORM.INV(RAND(),cash_ave,cash_std))+(Q1726-R$24)))</f>
        <v/>
      </c>
      <c r="S1726" s="156">
        <f>IF((R1726&lt;=0),0,((R1726-S$24)*Stock*(_xlfn.NORM.INV(RAND(),stock_ave,stock_std))+(R1726-S$24)*Bonds*(_xlfn.NORM.INV(RAND(),bond_ave,bond_std))+(R1726-S$24)*cash*(_xlfn.NORM.INV(RAND(),cash_ave,cash_std))+(R1726-S$24)))</f>
        <v/>
      </c>
      <c r="T1726" s="156">
        <f>IF((S1726&lt;=0),0,((S1726-T$24)*Stock*(_xlfn.NORM.INV(RAND(),stock_ave,stock_std))+(S1726-T$24)*Bonds*(_xlfn.NORM.INV(RAND(),bond_ave,bond_std))+(S1726-T$24)*cash*(_xlfn.NORM.INV(RAND(),cash_ave,cash_std))+(S1726-T$24)))</f>
        <v/>
      </c>
      <c r="U1726" s="156">
        <f>IF((T1726&lt;=0),0,((T1726-U$24)*Stock*(_xlfn.NORM.INV(RAND(),stock_ave,stock_std))+(T1726-U$24)*Bonds*(_xlfn.NORM.INV(RAND(),bond_ave,bond_std))+(T1726-U$24)*cash*(_xlfn.NORM.INV(RAND(),cash_ave,cash_std))+(T1726-U$24)))</f>
        <v/>
      </c>
      <c r="V1726" s="156">
        <f>IF((U1726&lt;=0),0,((U1726-V$24)*Stock*(_xlfn.NORM.INV(RAND(),stock_ave,stock_std))+(U1726-V$24)*Bonds*(_xlfn.NORM.INV(RAND(),bond_ave,bond_std))+(U1726-V$24)*cash*(_xlfn.NORM.INV(RAND(),cash_ave,cash_std))+(U1726-V$24)))</f>
        <v/>
      </c>
      <c r="W1726" s="156">
        <f>IF((V1726&lt;=0),0,((V1726-W$24)*Stock*(_xlfn.NORM.INV(RAND(),stock_ave,stock_std))+(V1726-W$24)*Bonds*(_xlfn.NORM.INV(RAND(),bond_ave,bond_std))+(V1726-W$24)*cash*(_xlfn.NORM.INV(RAND(),cash_ave,cash_std))+(V1726-W$24)))</f>
        <v/>
      </c>
      <c r="X1726" s="156">
        <f>IF((W1726&lt;=0),0,((W1726-X$24)*Stock*(_xlfn.NORM.INV(RAND(),stock_ave,stock_std))+(W1726-X$24)*Bonds*(_xlfn.NORM.INV(RAND(),bond_ave,bond_std))+(W1726-X$24)*cash*(_xlfn.NORM.INV(RAND(),cash_ave,cash_std))+(W1726-X$24)))</f>
        <v/>
      </c>
      <c r="Y1726" s="156">
        <f>IF((X1726&lt;=0),0,((X1726-Y$24)*Stock*(_xlfn.NORM.INV(RAND(),stock_ave,stock_std))+(X1726-Y$24)*Bonds*(_xlfn.NORM.INV(RAND(),bond_ave,bond_std))+(X1726-Y$24)*cash*(_xlfn.NORM.INV(RAND(),cash_ave,cash_std))+(X1726-Y$24)))</f>
        <v/>
      </c>
      <c r="Z1726" s="156">
        <f>IF((Y1726&lt;=0),0,((Y1726-Z$24)*Stock*(_xlfn.NORM.INV(RAND(),stock_ave,stock_std))+(Y1726-Z$24)*Bonds*(_xlfn.NORM.INV(RAND(),bond_ave,bond_std))+(Y1726-Z$24)*cash*(_xlfn.NORM.INV(RAND(),cash_ave,cash_std))+(Y1726-Z$24)))</f>
        <v/>
      </c>
      <c r="AA1726" s="156">
        <f>IF((Z1726&lt;=0),0,((Z1726-AA$24)*Stock*(_xlfn.NORM.INV(RAND(),stock_ave,stock_std))+(Z1726-AA$24)*Bonds*(_xlfn.NORM.INV(RAND(),bond_ave,bond_std))+(Z1726-AA$24)*cash*(_xlfn.NORM.INV(RAND(),cash_ave,cash_std))+(Z1726-AA$24)))</f>
        <v/>
      </c>
      <c r="AB1726" s="156">
        <f>IF((AA1726&lt;=0),0,((AA1726-AB$24)*Stock*(_xlfn.NORM.INV(RAND(),stock_ave,stock_std))+(AA1726-AB$24)*Bonds*(_xlfn.NORM.INV(RAND(),bond_ave,bond_std))+(AA1726-AB$24)*cash*(_xlfn.NORM.INV(RAND(),cash_ave,cash_std))+(AA1726-AB$24)))</f>
        <v/>
      </c>
      <c r="AC1726" s="156">
        <f>IF((AB1726&lt;=0),0,((AB1726-AC$24)*Stock*(_xlfn.NORM.INV(RAND(),stock_ave,stock_std))+(AB1726-AC$24)*Bonds*(_xlfn.NORM.INV(RAND(),bond_ave,bond_std))+(AB1726-AC$24)*cash*(_xlfn.NORM.INV(RAND(),cash_ave,cash_std))+(AB1726-AC$24)))</f>
        <v/>
      </c>
      <c r="AD1726" s="156">
        <f>IF((AC1726&lt;=0),0,((AC1726-AD$24)*Stock*(_xlfn.NORM.INV(RAND(),stock_ave,stock_std))+(AC1726-AD$24)*Bonds*(_xlfn.NORM.INV(RAND(),bond_ave,bond_std))+(AC1726-AD$24)*cash*(_xlfn.NORM.INV(RAND(),cash_ave,cash_std))+(AC1726-AD$24)))</f>
        <v/>
      </c>
      <c r="AE1726" s="156">
        <f>IF((AD1726&lt;=0),0,((AD1726-AE$24)*Stock*(_xlfn.NORM.INV(RAND(),stock_ave,stock_std))+(AD1726-AE$24)*Bonds*(_xlfn.NORM.INV(RAND(),bond_ave,bond_std))+(AD1726-AE$24)*cash*(_xlfn.NORM.INV(RAND(),cash_ave,cash_std))+(AD1726-AE$24)))</f>
        <v/>
      </c>
      <c r="AF1726" s="156">
        <f>IF((AE1726&lt;=0),0,((AE1726-AF$24)*Stock*(_xlfn.NORM.INV(RAND(),stock_ave,stock_std))+(AE1726-AF$24)*Bonds*(_xlfn.NORM.INV(RAND(),bond_ave,bond_std))+(AE1726-AF$24)*cash*(_xlfn.NORM.INV(RAND(),cash_ave,cash_std))+(AE1726-AF$24)))</f>
        <v/>
      </c>
      <c r="AG1726" s="156">
        <f>IF((AF1726&lt;=0),0,((AF1726-AG$24)*Stock*(_xlfn.NORM.INV(RAND(),stock_ave,stock_std))+(AF1726-AG$24)*Bonds*(_xlfn.NORM.INV(RAND(),bond_ave,bond_std))+(AF1726-AG$24)*cash*(_xlfn.NORM.INV(RAND(),cash_ave,cash_std))+(AF1726-AG$24)))</f>
        <v/>
      </c>
      <c r="AH1726" s="156">
        <f>IF((AG1726&lt;=0),0,((AG1726-AH$24)*Stock*(_xlfn.NORM.INV(RAND(),stock_ave,stock_std))+(AG1726-AH$24)*Bonds*(_xlfn.NORM.INV(RAND(),bond_ave,bond_std))+(AG1726-AH$24)*cash*(_xlfn.NORM.INV(RAND(),cash_ave,cash_std))+(AG1726-AH$24)))</f>
        <v/>
      </c>
      <c r="AI1726" s="156">
        <f>IF((AH1726&lt;=0),0,((AH1726-AI$24)*Stock*(_xlfn.NORM.INV(RAND(),stock_ave,stock_std))+(AH1726-AI$24)*Bonds*(_xlfn.NORM.INV(RAND(),bond_ave,bond_std))+(AH1726-AI$24)*cash*(_xlfn.NORM.INV(RAND(),cash_ave,cash_std))+(AH1726-AI$24)))</f>
        <v/>
      </c>
      <c r="AJ1726" s="156">
        <f>IF((AI1726&lt;=0),0,((AI1726-AJ$24)*Stock*(_xlfn.NORM.INV(RAND(),stock_ave,stock_std))+(AI1726-AJ$24)*Bonds*(_xlfn.NORM.INV(RAND(),bond_ave,bond_std))+(AI1726-AJ$24)*cash*(_xlfn.NORM.INV(RAND(),cash_ave,cash_std))+(AI1726-AJ$24)))</f>
        <v/>
      </c>
      <c r="AK1726" s="156">
        <f>IF((AJ1726&lt;=0),0,((AJ1726-AK$24)*Stock*(_xlfn.NORM.INV(RAND(),stock_ave,stock_std))+(AJ1726-AK$24)*Bonds*(_xlfn.NORM.INV(RAND(),bond_ave,bond_std))+(AJ1726-AK$24)*cash*(_xlfn.NORM.INV(RAND(),cash_ave,cash_std))+(AJ1726-AK$24)))</f>
        <v/>
      </c>
      <c r="AL1726" s="156">
        <f>IF((AK1726&lt;=0),0,((AK1726-AL$24)*Stock*(_xlfn.NORM.INV(RAND(),stock_ave,stock_std))+(AK1726-AL$24)*Bonds*(_xlfn.NORM.INV(RAND(),bond_ave,bond_std))+(AK1726-AL$24)*cash*(_xlfn.NORM.INV(RAND(),cash_ave,cash_std))+(AK1726-AL$24)))</f>
        <v/>
      </c>
      <c r="AM1726" s="156">
        <f>IF((AL1726&lt;=0),0,((AL1726-AM$24)*Stock*(_xlfn.NORM.INV(RAND(),stock_ave,stock_std))+(AL1726-AM$24)*Bonds*(_xlfn.NORM.INV(RAND(),bond_ave,bond_std))+(AL1726-AM$24)*cash*(_xlfn.NORM.INV(RAND(),cash_ave,cash_std))+(AL1726-AM$24)))</f>
        <v/>
      </c>
      <c r="AN1726" s="156">
        <f>IF((AM1726&lt;=0),0,((AM1726-AN$24)*Stock*(_xlfn.NORM.INV(RAND(),stock_ave,stock_std))+(AM1726-AN$24)*Bonds*(_xlfn.NORM.INV(RAND(),bond_ave,bond_std))+(AM1726-AN$24)*cash*(_xlfn.NORM.INV(RAND(),cash_ave,cash_std))+(AM1726-AN$24)))</f>
        <v/>
      </c>
      <c r="AO1726" s="156">
        <f>IF((AN1726&lt;=0),0,((AN1726-AO$24)*Stock*(_xlfn.NORM.INV(RAND(),stock_ave,stock_std))+(AN1726-AO$24)*Bonds*(_xlfn.NORM.INV(RAND(),bond_ave,bond_std))+(AN1726-AO$24)*cash*(_xlfn.NORM.INV(RAND(),cash_ave,cash_std))+(AN1726-AO$24)))</f>
        <v/>
      </c>
      <c r="AP1726" s="156">
        <f>IF((AO1726&lt;=0),0,((AO1726-AP$24)*Stock*(_xlfn.NORM.INV(RAND(),stock_ave,stock_std))+(AO1726-AP$24)*Bonds*(_xlfn.NORM.INV(RAND(),bond_ave,bond_std))+(AO1726-AP$24)*cash*(_xlfn.NORM.INV(RAND(),cash_ave,cash_std))+(AO1726-AP$24)))</f>
        <v/>
      </c>
      <c r="AQ1726" s="156">
        <f>IF((AP1726&lt;=0),0,((AP1726-AQ$24)*Stock*(_xlfn.NORM.INV(RAND(),stock_ave,stock_std))+(AP1726-AQ$24)*Bonds*(_xlfn.NORM.INV(RAND(),bond_ave,bond_std))+(AP1726-AQ$24)*cash*(_xlfn.NORM.INV(RAND(),cash_ave,cash_std))+(AP1726-AQ$24)))</f>
        <v/>
      </c>
      <c r="AR1726" s="156">
        <f>IF((AQ1726&lt;=0),0,((AQ1726-AR$24)*Stock*(_xlfn.NORM.INV(RAND(),stock_ave,stock_std))+(AQ1726-AR$24)*Bonds*(_xlfn.NORM.INV(RAND(),bond_ave,bond_std))+(AQ1726-AR$24)*cash*(_xlfn.NORM.INV(RAND(),cash_ave,cash_std))+(AQ1726-AR$24)))</f>
        <v/>
      </c>
      <c r="AS1726" s="156">
        <f>IF((AR1726&lt;=0),0,((AR1726-AS$24)*Stock*(_xlfn.NORM.INV(RAND(),stock_ave,stock_std))+(AR1726-AS$24)*Bonds*(_xlfn.NORM.INV(RAND(),bond_ave,bond_std))+(AR1726-AS$24)*cash*(_xlfn.NORM.INV(RAND(),cash_ave,cash_std))+(AR1726-AS$24)))</f>
        <v/>
      </c>
      <c r="AT1726" s="156">
        <f>IF((AS1726&lt;=0),0,((AS1726-AT$24)*Stock*(_xlfn.NORM.INV(RAND(),stock_ave,stock_std))+(AS1726-AT$24)*Bonds*(_xlfn.NORM.INV(RAND(),bond_ave,bond_std))+(AS1726-AT$24)*cash*(_xlfn.NORM.INV(RAND(),cash_ave,cash_std))+(AS1726-AT$24)))</f>
        <v/>
      </c>
      <c r="AU1726" s="156">
        <f>IF((AT1726&lt;=0),0,((AT1726-AU$24)*Stock*(_xlfn.NORM.INV(RAND(),stock_ave,stock_std))+(AT1726-AU$24)*Bonds*(_xlfn.NORM.INV(RAND(),bond_ave,bond_std))+(AT1726-AU$24)*cash*(_xlfn.NORM.INV(RAND(),cash_ave,cash_std))+(AT1726-AU$24)))</f>
        <v/>
      </c>
      <c r="AV1726" s="156">
        <f>IF((AU1726&lt;=0),0,((AU1726-AV$24)*Stock*(_xlfn.NORM.INV(RAND(),stock_ave,stock_std))+(AU1726-AV$24)*Bonds*(_xlfn.NORM.INV(RAND(),bond_ave,bond_std))+(AU1726-AV$24)*cash*(_xlfn.NORM.INV(RAND(),cash_ave,cash_std))+(AU1726-AV$24)))</f>
        <v/>
      </c>
      <c r="AW1726" s="156">
        <f>IF((AV1726&lt;=0),0,((AV1726-AW$24)*Stock*(_xlfn.NORM.INV(RAND(),stock_ave,stock_std))+(AV1726-AW$24)*Bonds*(_xlfn.NORM.INV(RAND(),bond_ave,bond_std))+(AV1726-AW$24)*cash*(_xlfn.NORM.INV(RAND(),cash_ave,cash_std))+(AV1726-AW$24)))</f>
        <v/>
      </c>
      <c r="AX1726" s="159" t="n"/>
      <c r="AY1726" s="159" t="n"/>
      <c r="AZ1726" s="159" t="n"/>
      <c r="BA1726" s="159" t="n"/>
      <c r="BB1726" s="159" t="n"/>
    </row>
    <row r="1727">
      <c r="B1727" s="152" t="inlineStr">
        <is>
          <t>1001 trial below this line, tallied aboved, F9 to recalc</t>
        </is>
      </c>
      <c r="C1727" s="147" t="n"/>
      <c r="D1727" s="61">
        <f>+D1726-IF(D$18&gt;74,(D1726/D$25)*$C$10)</f>
        <v/>
      </c>
      <c r="E1727" s="61">
        <f>+E1726-IF(E$18&gt;74,(E1726/E$25)*$C$10)</f>
        <v/>
      </c>
      <c r="F1727" s="61">
        <f>+F1726-IF(F$18&gt;74,(F1726/F$25)*$C$10)</f>
        <v/>
      </c>
      <c r="G1727" s="61">
        <f>+G1726-IF(G$18&gt;74,(G1726/G$25)*$C$10)</f>
        <v/>
      </c>
      <c r="H1727" s="61">
        <f>+H1726-IF(H$18&gt;74,(H1726/H$25)*$C$10)</f>
        <v/>
      </c>
      <c r="I1727" s="61">
        <f>+I1726-IF(I$18&gt;74,(I1726/I$25)*$C$10)</f>
        <v/>
      </c>
      <c r="J1727" s="61">
        <f>+J1726-IF(J$18&gt;74,(J1726/J$25)*$C$10)</f>
        <v/>
      </c>
      <c r="K1727" s="61">
        <f>+K1726-IF(K$18&gt;74,(K1726/K$25)*$C$10)</f>
        <v/>
      </c>
      <c r="L1727" s="61">
        <f>+L1726-IF(L$18&gt;74,(L1726/L$25)*$C$10)</f>
        <v/>
      </c>
      <c r="M1727" s="61">
        <f>+M1726-IF(M$18&gt;74,(M1726/M$25)*$C$10)</f>
        <v/>
      </c>
      <c r="N1727" s="61">
        <f>+N1726-IF(N$18&gt;74,(N1726/N$25)*$C$10)</f>
        <v/>
      </c>
      <c r="O1727" s="61">
        <f>+O1726-IF(O$18&gt;74,(O1726/O$25)*$C$10)</f>
        <v/>
      </c>
      <c r="P1727" s="61">
        <f>+P1726-IF(P$18&gt;74,(P1726/P$25)*$C$10)</f>
        <v/>
      </c>
      <c r="Q1727" s="61">
        <f>+Q1726-IF(Q$18&gt;74,(Q1726/Q$25)*$C$10)</f>
        <v/>
      </c>
      <c r="R1727" s="61">
        <f>+R1726-IF(R$18&gt;74,(R1726/R$25)*$C$10)</f>
        <v/>
      </c>
      <c r="S1727" s="61">
        <f>+S1726-IF(S$18&gt;74,(S1726/S$25)*$C$10)</f>
        <v/>
      </c>
      <c r="T1727" s="61">
        <f>+T1726-IF(T$18&gt;74,(T1726/T$25)*$C$10)</f>
        <v/>
      </c>
      <c r="U1727" s="61">
        <f>+U1726-IF(U$18&gt;74,(U1726/U$25)*$C$10)</f>
        <v/>
      </c>
      <c r="V1727" s="61">
        <f>+V1726-IF(V$18&gt;74,(V1726/V$25)*$C$10)</f>
        <v/>
      </c>
      <c r="W1727" s="61">
        <f>+W1726-IF(W$18&gt;74,(W1726/W$25)*$C$10)</f>
        <v/>
      </c>
      <c r="X1727" s="61">
        <f>+X1726-IF(X$18&gt;74,(X1726/X$25)*$C$10)</f>
        <v/>
      </c>
      <c r="Y1727" s="61">
        <f>+Y1726-IF(Y$18&gt;74,(Y1726/Y$25)*$C$10)</f>
        <v/>
      </c>
      <c r="Z1727" s="61">
        <f>+Z1726-IF(Z$18&gt;74,(Z1726/Z$25)*$C$10)</f>
        <v/>
      </c>
      <c r="AA1727" s="61">
        <f>+AA1726-IF(AA$18&gt;74,(AA1726/AA$25)*$C$10)</f>
        <v/>
      </c>
      <c r="AB1727" s="61">
        <f>+AB1726-IF(AB$18&gt;74,(AB1726/AB$25)*$C$10)</f>
        <v/>
      </c>
      <c r="AC1727" s="61">
        <f>+AC1726-IF(AC$18&gt;74,(AC1726/AC$25)*$C$10)</f>
        <v/>
      </c>
      <c r="AD1727" s="61">
        <f>+AD1726-IF(AD$18&gt;74,(AD1726/AD$25)*$C$10)</f>
        <v/>
      </c>
      <c r="AE1727" s="61">
        <f>+AE1726-IF(AE$18&gt;74,(AE1726/AE$25)*$C$10)</f>
        <v/>
      </c>
      <c r="AF1727" s="61">
        <f>+AF1726-IF(AF$18&gt;74,(AF1726/AF$25)*$C$10)</f>
        <v/>
      </c>
      <c r="AG1727" s="61">
        <f>+AG1726-IF(AG$18&gt;74,(AG1726/AG$25)*$C$10)</f>
        <v/>
      </c>
      <c r="AH1727" s="61">
        <f>+AH1726-IF(AH$18&gt;74,(AH1726/AH$25)*$C$10)</f>
        <v/>
      </c>
      <c r="AI1727" s="61">
        <f>+AI1726-IF(AI$18&gt;74,(AI1726/AI$25)*$C$10)</f>
        <v/>
      </c>
      <c r="AJ1727" s="61">
        <f>+AJ1726-IF(AJ$18&gt;74,(AJ1726/AJ$25)*$C$10)</f>
        <v/>
      </c>
      <c r="AK1727" s="61">
        <f>+AK1726-IF(AK$18&gt;74,(AK1726/AK$25)*$C$10)</f>
        <v/>
      </c>
      <c r="AL1727" s="61">
        <f>+AL1726-IF(AL$18&gt;74,(AL1726/AL$25)*$C$10)</f>
        <v/>
      </c>
      <c r="AM1727" s="61">
        <f>+AM1726-IF(AM$18&gt;74,(AM1726/AM$25)*$C$10)</f>
        <v/>
      </c>
      <c r="AN1727" s="61">
        <f>+AN1726-IF(AN$18&gt;74,(AN1726/AN$25)*$C$10)</f>
        <v/>
      </c>
      <c r="AO1727" s="61">
        <f>+AO1726-IF(AO$18&gt;74,(AO1726/AO$25)*$C$10)</f>
        <v/>
      </c>
      <c r="AP1727" s="61">
        <f>+AP1726-IF(AP$18&gt;74,(AP1726/AP$25)*$C$10)</f>
        <v/>
      </c>
      <c r="AQ1727" s="61">
        <f>+AQ1726-IF(AQ$18&gt;74,(AQ1726/AQ$25)*$C$10)</f>
        <v/>
      </c>
      <c r="AR1727" s="61">
        <f>+AR1726-IF(AR$18&gt;74,(AR1726/AR$25)*$C$10)</f>
        <v/>
      </c>
      <c r="AS1727" s="61">
        <f>+AS1726-IF(AS$18&gt;74,(AS1726/AS$25)*$C$10)</f>
        <v/>
      </c>
      <c r="AT1727" s="61">
        <f>+AT1726-IF(AT$18&gt;74,(AT1726/AT$25)*$C$10)</f>
        <v/>
      </c>
      <c r="AU1727" s="61">
        <f>+AU1726-IF(AU$18&gt;74,(AU1726/AU$25)*$C$10)</f>
        <v/>
      </c>
      <c r="AV1727" s="61">
        <f>+AV1726-IF(AV$18&gt;74,(AV1726/AV$25)*$C$10)</f>
        <v/>
      </c>
      <c r="AW1727" s="61">
        <f>+AW1726-IF(AW$18&gt;74,(AW1726/AW$25)*$C$10)</f>
        <v/>
      </c>
      <c r="AX1727" s="35">
        <f>IF(AW1727&gt;0,1,0)</f>
        <v/>
      </c>
      <c r="AY1727" s="35">
        <f>IF(AL1727&gt;0,1,0)</f>
        <v/>
      </c>
      <c r="AZ1727" s="35">
        <f>IF(AG1727&gt;0,1,0)</f>
        <v/>
      </c>
      <c r="BA1727" s="35">
        <f>IF(AB1727&gt;0,1,0)</f>
        <v/>
      </c>
      <c r="BB1727" s="35">
        <f>IF(W1727&gt;0,1,0)</f>
        <v/>
      </c>
    </row>
    <row r="1728">
      <c r="B1728" s="154" t="inlineStr">
        <is>
          <t>trial 2</t>
        </is>
      </c>
      <c r="C1728" s="155">
        <f>+start-C1725</f>
        <v/>
      </c>
      <c r="D1728" s="156">
        <f>IF((C1728&lt;=0),0,((C1728-D$24)*Stock*(_xlfn.NORM.INV(RAND(),stock_ave,stock_std))+(C1728-D$24)*Bonds*(_xlfn.NORM.INV(RAND(),bond_ave,bond_std))+(C1728-D$24)*cash*(_xlfn.NORM.INV(RAND(),cash_ave,cash_std))+(C1728-D$24)))</f>
        <v/>
      </c>
      <c r="E1728" s="156">
        <f>IF((D1728&lt;=0),0,((D1728-E$24)*Stock*(_xlfn.NORM.INV(RAND(),stock_ave,stock_std))+(D1728-E$24)*Bonds*(_xlfn.NORM.INV(RAND(),bond_ave,bond_std))+(D1728-E$24)*cash*(_xlfn.NORM.INV(RAND(),cash_ave,cash_std))+(D1728-E$24)))</f>
        <v/>
      </c>
      <c r="F1728" s="156">
        <f>IF((E1728&lt;=0),0,((E1728-F$24)*Stock*(_xlfn.NORM.INV(RAND(),stock_ave,stock_std))+(E1728-F$24)*Bonds*(_xlfn.NORM.INV(RAND(),bond_ave,bond_std))+(E1728-F$24)*cash*(_xlfn.NORM.INV(RAND(),cash_ave,cash_std))+(E1728-F$24)))</f>
        <v/>
      </c>
      <c r="G1728" s="156">
        <f>IF((F1728&lt;=0),0,((F1728-G$24)*Stock*(_xlfn.NORM.INV(RAND(),stock_ave,stock_std))+(F1728-G$24)*Bonds*(_xlfn.NORM.INV(RAND(),bond_ave,bond_std))+(F1728-G$24)*cash*(_xlfn.NORM.INV(RAND(),cash_ave,cash_std))+(F1728-G$24)))</f>
        <v/>
      </c>
      <c r="H1728" s="156">
        <f>IF((G1728&lt;=0),0,((G1728-H$24)*Stock*(_xlfn.NORM.INV(RAND(),stock_ave,stock_std))+(G1728-H$24)*Bonds*(_xlfn.NORM.INV(RAND(),bond_ave,bond_std))+(G1728-H$24)*cash*(_xlfn.NORM.INV(RAND(),cash_ave,cash_std))+(G1728-H$24)))</f>
        <v/>
      </c>
      <c r="I1728" s="156">
        <f>IF((H1728&lt;=0),0,((H1728-I$24)*Stock*(_xlfn.NORM.INV(RAND(),stock_ave,stock_std))+(H1728-I$24)*Bonds*(_xlfn.NORM.INV(RAND(),bond_ave,bond_std))+(H1728-I$24)*cash*(_xlfn.NORM.INV(RAND(),cash_ave,cash_std))+(H1728-I$24)))</f>
        <v/>
      </c>
      <c r="J1728" s="156">
        <f>IF((I1728&lt;=0),0,((I1728-J$24)*Stock*(_xlfn.NORM.INV(RAND(),stock_ave,stock_std))+(I1728-J$24)*Bonds*(_xlfn.NORM.INV(RAND(),bond_ave,bond_std))+(I1728-J$24)*cash*(_xlfn.NORM.INV(RAND(),cash_ave,cash_std))+(I1728-J$24)))</f>
        <v/>
      </c>
      <c r="K1728" s="156">
        <f>IF((J1728&lt;=0),0,((J1728-K$24)*Stock*(_xlfn.NORM.INV(RAND(),stock_ave,stock_std))+(J1728-K$24)*Bonds*(_xlfn.NORM.INV(RAND(),bond_ave,bond_std))+(J1728-K$24)*cash*(_xlfn.NORM.INV(RAND(),cash_ave,cash_std))+(J1728-K$24)))</f>
        <v/>
      </c>
      <c r="L1728" s="156">
        <f>IF((K1728&lt;=0),0,((K1728-L$24)*Stock*(_xlfn.NORM.INV(RAND(),stock_ave,stock_std))+(K1728-L$24)*Bonds*(_xlfn.NORM.INV(RAND(),bond_ave,bond_std))+(K1728-L$24)*cash*(_xlfn.NORM.INV(RAND(),cash_ave,cash_std))+(K1728-L$24)))</f>
        <v/>
      </c>
      <c r="M1728" s="156">
        <f>IF((L1728&lt;=0),0,((L1728-M$24)*Stock*(_xlfn.NORM.INV(RAND(),stock_ave,stock_std))+(L1728-M$24)*Bonds*(_xlfn.NORM.INV(RAND(),bond_ave,bond_std))+(L1728-M$24)*cash*(_xlfn.NORM.INV(RAND(),cash_ave,cash_std))+(L1728-M$24)))</f>
        <v/>
      </c>
      <c r="N1728" s="156">
        <f>IF((M1728&lt;=0),0,((M1728-N$24)*Stock*(_xlfn.NORM.INV(RAND(),stock_ave,stock_std))+(M1728-N$24)*Bonds*(_xlfn.NORM.INV(RAND(),bond_ave,bond_std))+(M1728-N$24)*cash*(_xlfn.NORM.INV(RAND(),cash_ave,cash_std))+(M1728-N$24)))</f>
        <v/>
      </c>
      <c r="O1728" s="156">
        <f>IF((N1728&lt;=0),0,((N1728-O$24)*Stock*(_xlfn.NORM.INV(RAND(),stock_ave,stock_std))+(N1728-O$24)*Bonds*(_xlfn.NORM.INV(RAND(),bond_ave,bond_std))+(N1728-O$24)*cash*(_xlfn.NORM.INV(RAND(),cash_ave,cash_std))+(N1728-O$24)))</f>
        <v/>
      </c>
      <c r="P1728" s="156">
        <f>IF((O1728&lt;=0),0,((O1728-P$24)*Stock*(_xlfn.NORM.INV(RAND(),stock_ave,stock_std))+(O1728-P$24)*Bonds*(_xlfn.NORM.INV(RAND(),bond_ave,bond_std))+(O1728-P$24)*cash*(_xlfn.NORM.INV(RAND(),cash_ave,cash_std))+(O1728-P$24)))</f>
        <v/>
      </c>
      <c r="Q1728" s="156">
        <f>IF((P1728&lt;=0),0,((P1728-Q$24)*Stock*(_xlfn.NORM.INV(RAND(),stock_ave,stock_std))+(P1728-Q$24)*Bonds*(_xlfn.NORM.INV(RAND(),bond_ave,bond_std))+(P1728-Q$24)*cash*(_xlfn.NORM.INV(RAND(),cash_ave,cash_std))+(P1728-Q$24)))</f>
        <v/>
      </c>
      <c r="R1728" s="156">
        <f>IF((Q1728&lt;=0),0,((Q1728-R$24)*Stock*(_xlfn.NORM.INV(RAND(),stock_ave,stock_std))+(Q1728-R$24)*Bonds*(_xlfn.NORM.INV(RAND(),bond_ave,bond_std))+(Q1728-R$24)*cash*(_xlfn.NORM.INV(RAND(),cash_ave,cash_std))+(Q1728-R$24)))</f>
        <v/>
      </c>
      <c r="S1728" s="156">
        <f>IF((R1728&lt;=0),0,((R1728-S$24)*Stock*(_xlfn.NORM.INV(RAND(),stock_ave,stock_std))+(R1728-S$24)*Bonds*(_xlfn.NORM.INV(RAND(),bond_ave,bond_std))+(R1728-S$24)*cash*(_xlfn.NORM.INV(RAND(),cash_ave,cash_std))+(R1728-S$24)))</f>
        <v/>
      </c>
      <c r="T1728" s="156">
        <f>IF((S1728&lt;=0),0,((S1728-T$24)*Stock*(_xlfn.NORM.INV(RAND(),stock_ave,stock_std))+(S1728-T$24)*Bonds*(_xlfn.NORM.INV(RAND(),bond_ave,bond_std))+(S1728-T$24)*cash*(_xlfn.NORM.INV(RAND(),cash_ave,cash_std))+(S1728-T$24)))</f>
        <v/>
      </c>
      <c r="U1728" s="156">
        <f>IF((T1728&lt;=0),0,((T1728-U$24)*Stock*(_xlfn.NORM.INV(RAND(),stock_ave,stock_std))+(T1728-U$24)*Bonds*(_xlfn.NORM.INV(RAND(),bond_ave,bond_std))+(T1728-U$24)*cash*(_xlfn.NORM.INV(RAND(),cash_ave,cash_std))+(T1728-U$24)))</f>
        <v/>
      </c>
      <c r="V1728" s="156">
        <f>IF((U1728&lt;=0),0,((U1728-V$24)*Stock*(_xlfn.NORM.INV(RAND(),stock_ave,stock_std))+(U1728-V$24)*Bonds*(_xlfn.NORM.INV(RAND(),bond_ave,bond_std))+(U1728-V$24)*cash*(_xlfn.NORM.INV(RAND(),cash_ave,cash_std))+(U1728-V$24)))</f>
        <v/>
      </c>
      <c r="W1728" s="156">
        <f>IF((V1728&lt;=0),0,((V1728-W$24)*Stock*(_xlfn.NORM.INV(RAND(),stock_ave,stock_std))+(V1728-W$24)*Bonds*(_xlfn.NORM.INV(RAND(),bond_ave,bond_std))+(V1728-W$24)*cash*(_xlfn.NORM.INV(RAND(),cash_ave,cash_std))+(V1728-W$24)))</f>
        <v/>
      </c>
      <c r="X1728" s="156">
        <f>IF((W1728&lt;=0),0,((W1728-X$24)*Stock*(_xlfn.NORM.INV(RAND(),stock_ave,stock_std))+(W1728-X$24)*Bonds*(_xlfn.NORM.INV(RAND(),bond_ave,bond_std))+(W1728-X$24)*cash*(_xlfn.NORM.INV(RAND(),cash_ave,cash_std))+(W1728-X$24)))</f>
        <v/>
      </c>
      <c r="Y1728" s="156">
        <f>IF((X1728&lt;=0),0,((X1728-Y$24)*Stock*(_xlfn.NORM.INV(RAND(),stock_ave,stock_std))+(X1728-Y$24)*Bonds*(_xlfn.NORM.INV(RAND(),bond_ave,bond_std))+(X1728-Y$24)*cash*(_xlfn.NORM.INV(RAND(),cash_ave,cash_std))+(X1728-Y$24)))</f>
        <v/>
      </c>
      <c r="Z1728" s="156">
        <f>IF((Y1728&lt;=0),0,((Y1728-Z$24)*Stock*(_xlfn.NORM.INV(RAND(),stock_ave,stock_std))+(Y1728-Z$24)*Bonds*(_xlfn.NORM.INV(RAND(),bond_ave,bond_std))+(Y1728-Z$24)*cash*(_xlfn.NORM.INV(RAND(),cash_ave,cash_std))+(Y1728-Z$24)))</f>
        <v/>
      </c>
      <c r="AA1728" s="156">
        <f>IF((Z1728&lt;=0),0,((Z1728-AA$24)*Stock*(_xlfn.NORM.INV(RAND(),stock_ave,stock_std))+(Z1728-AA$24)*Bonds*(_xlfn.NORM.INV(RAND(),bond_ave,bond_std))+(Z1728-AA$24)*cash*(_xlfn.NORM.INV(RAND(),cash_ave,cash_std))+(Z1728-AA$24)))</f>
        <v/>
      </c>
      <c r="AB1728" s="156">
        <f>IF((AA1728&lt;=0),0,((AA1728-AB$24)*Stock*(_xlfn.NORM.INV(RAND(),stock_ave,stock_std))+(AA1728-AB$24)*Bonds*(_xlfn.NORM.INV(RAND(),bond_ave,bond_std))+(AA1728-AB$24)*cash*(_xlfn.NORM.INV(RAND(),cash_ave,cash_std))+(AA1728-AB$24)))</f>
        <v/>
      </c>
      <c r="AC1728" s="156">
        <f>IF((AB1728&lt;=0),0,((AB1728-AC$24)*Stock*(_xlfn.NORM.INV(RAND(),stock_ave,stock_std))+(AB1728-AC$24)*Bonds*(_xlfn.NORM.INV(RAND(),bond_ave,bond_std))+(AB1728-AC$24)*cash*(_xlfn.NORM.INV(RAND(),cash_ave,cash_std))+(AB1728-AC$24)))</f>
        <v/>
      </c>
      <c r="AD1728" s="156">
        <f>IF((AC1728&lt;=0),0,((AC1728-AD$24)*Stock*(_xlfn.NORM.INV(RAND(),stock_ave,stock_std))+(AC1728-AD$24)*Bonds*(_xlfn.NORM.INV(RAND(),bond_ave,bond_std))+(AC1728-AD$24)*cash*(_xlfn.NORM.INV(RAND(),cash_ave,cash_std))+(AC1728-AD$24)))</f>
        <v/>
      </c>
      <c r="AE1728" s="156">
        <f>IF((AD1728&lt;=0),0,((AD1728-AE$24)*Stock*(_xlfn.NORM.INV(RAND(),stock_ave,stock_std))+(AD1728-AE$24)*Bonds*(_xlfn.NORM.INV(RAND(),bond_ave,bond_std))+(AD1728-AE$24)*cash*(_xlfn.NORM.INV(RAND(),cash_ave,cash_std))+(AD1728-AE$24)))</f>
        <v/>
      </c>
      <c r="AF1728" s="156">
        <f>IF((AE1728&lt;=0),0,((AE1728-AF$24)*Stock*(_xlfn.NORM.INV(RAND(),stock_ave,stock_std))+(AE1728-AF$24)*Bonds*(_xlfn.NORM.INV(RAND(),bond_ave,bond_std))+(AE1728-AF$24)*cash*(_xlfn.NORM.INV(RAND(),cash_ave,cash_std))+(AE1728-AF$24)))</f>
        <v/>
      </c>
      <c r="AG1728" s="156">
        <f>IF((AF1728&lt;=0),0,((AF1728-AG$24)*Stock*(_xlfn.NORM.INV(RAND(),stock_ave,stock_std))+(AF1728-AG$24)*Bonds*(_xlfn.NORM.INV(RAND(),bond_ave,bond_std))+(AF1728-AG$24)*cash*(_xlfn.NORM.INV(RAND(),cash_ave,cash_std))+(AF1728-AG$24)))</f>
        <v/>
      </c>
      <c r="AH1728" s="156">
        <f>IF((AG1728&lt;=0),0,((AG1728-AH$24)*Stock*(_xlfn.NORM.INV(RAND(),stock_ave,stock_std))+(AG1728-AH$24)*Bonds*(_xlfn.NORM.INV(RAND(),bond_ave,bond_std))+(AG1728-AH$24)*cash*(_xlfn.NORM.INV(RAND(),cash_ave,cash_std))+(AG1728-AH$24)))</f>
        <v/>
      </c>
      <c r="AI1728" s="156">
        <f>IF((AH1728&lt;=0),0,((AH1728-AI$24)*Stock*(_xlfn.NORM.INV(RAND(),stock_ave,stock_std))+(AH1728-AI$24)*Bonds*(_xlfn.NORM.INV(RAND(),bond_ave,bond_std))+(AH1728-AI$24)*cash*(_xlfn.NORM.INV(RAND(),cash_ave,cash_std))+(AH1728-AI$24)))</f>
        <v/>
      </c>
      <c r="AJ1728" s="156">
        <f>IF((AI1728&lt;=0),0,((AI1728-AJ$24)*Stock*(_xlfn.NORM.INV(RAND(),stock_ave,stock_std))+(AI1728-AJ$24)*Bonds*(_xlfn.NORM.INV(RAND(),bond_ave,bond_std))+(AI1728-AJ$24)*cash*(_xlfn.NORM.INV(RAND(),cash_ave,cash_std))+(AI1728-AJ$24)))</f>
        <v/>
      </c>
      <c r="AK1728" s="156">
        <f>IF((AJ1728&lt;=0),0,((AJ1728-AK$24)*Stock*(_xlfn.NORM.INV(RAND(),stock_ave,stock_std))+(AJ1728-AK$24)*Bonds*(_xlfn.NORM.INV(RAND(),bond_ave,bond_std))+(AJ1728-AK$24)*cash*(_xlfn.NORM.INV(RAND(),cash_ave,cash_std))+(AJ1728-AK$24)))</f>
        <v/>
      </c>
      <c r="AL1728" s="156">
        <f>IF((AK1728&lt;=0),0,((AK1728-AL$24)*Stock*(_xlfn.NORM.INV(RAND(),stock_ave,stock_std))+(AK1728-AL$24)*Bonds*(_xlfn.NORM.INV(RAND(),bond_ave,bond_std))+(AK1728-AL$24)*cash*(_xlfn.NORM.INV(RAND(),cash_ave,cash_std))+(AK1728-AL$24)))</f>
        <v/>
      </c>
      <c r="AM1728" s="156">
        <f>IF((AL1728&lt;=0),0,((AL1728-AM$24)*Stock*(_xlfn.NORM.INV(RAND(),stock_ave,stock_std))+(AL1728-AM$24)*Bonds*(_xlfn.NORM.INV(RAND(),bond_ave,bond_std))+(AL1728-AM$24)*cash*(_xlfn.NORM.INV(RAND(),cash_ave,cash_std))+(AL1728-AM$24)))</f>
        <v/>
      </c>
      <c r="AN1728" s="156">
        <f>IF((AM1728&lt;=0),0,((AM1728-AN$24)*Stock*(_xlfn.NORM.INV(RAND(),stock_ave,stock_std))+(AM1728-AN$24)*Bonds*(_xlfn.NORM.INV(RAND(),bond_ave,bond_std))+(AM1728-AN$24)*cash*(_xlfn.NORM.INV(RAND(),cash_ave,cash_std))+(AM1728-AN$24)))</f>
        <v/>
      </c>
      <c r="AO1728" s="156">
        <f>IF((AN1728&lt;=0),0,((AN1728-AO$24)*Stock*(_xlfn.NORM.INV(RAND(),stock_ave,stock_std))+(AN1728-AO$24)*Bonds*(_xlfn.NORM.INV(RAND(),bond_ave,bond_std))+(AN1728-AO$24)*cash*(_xlfn.NORM.INV(RAND(),cash_ave,cash_std))+(AN1728-AO$24)))</f>
        <v/>
      </c>
      <c r="AP1728" s="156">
        <f>IF((AO1728&lt;=0),0,((AO1728-AP$24)*Stock*(_xlfn.NORM.INV(RAND(),stock_ave,stock_std))+(AO1728-AP$24)*Bonds*(_xlfn.NORM.INV(RAND(),bond_ave,bond_std))+(AO1728-AP$24)*cash*(_xlfn.NORM.INV(RAND(),cash_ave,cash_std))+(AO1728-AP$24)))</f>
        <v/>
      </c>
      <c r="AQ1728" s="156">
        <f>IF((AP1728&lt;=0),0,((AP1728-AQ$24)*Stock*(_xlfn.NORM.INV(RAND(),stock_ave,stock_std))+(AP1728-AQ$24)*Bonds*(_xlfn.NORM.INV(RAND(),bond_ave,bond_std))+(AP1728-AQ$24)*cash*(_xlfn.NORM.INV(RAND(),cash_ave,cash_std))+(AP1728-AQ$24)))</f>
        <v/>
      </c>
      <c r="AR1728" s="156">
        <f>IF((AQ1728&lt;=0),0,((AQ1728-AR$24)*Stock*(_xlfn.NORM.INV(RAND(),stock_ave,stock_std))+(AQ1728-AR$24)*Bonds*(_xlfn.NORM.INV(RAND(),bond_ave,bond_std))+(AQ1728-AR$24)*cash*(_xlfn.NORM.INV(RAND(),cash_ave,cash_std))+(AQ1728-AR$24)))</f>
        <v/>
      </c>
      <c r="AS1728" s="156">
        <f>IF((AR1728&lt;=0),0,((AR1728-AS$24)*Stock*(_xlfn.NORM.INV(RAND(),stock_ave,stock_std))+(AR1728-AS$24)*Bonds*(_xlfn.NORM.INV(RAND(),bond_ave,bond_std))+(AR1728-AS$24)*cash*(_xlfn.NORM.INV(RAND(),cash_ave,cash_std))+(AR1728-AS$24)))</f>
        <v/>
      </c>
      <c r="AT1728" s="156">
        <f>IF((AS1728&lt;=0),0,((AS1728-AT$24)*Stock*(_xlfn.NORM.INV(RAND(),stock_ave,stock_std))+(AS1728-AT$24)*Bonds*(_xlfn.NORM.INV(RAND(),bond_ave,bond_std))+(AS1728-AT$24)*cash*(_xlfn.NORM.INV(RAND(),cash_ave,cash_std))+(AS1728-AT$24)))</f>
        <v/>
      </c>
      <c r="AU1728" s="156">
        <f>IF((AT1728&lt;=0),0,((AT1728-AU$24)*Stock*(_xlfn.NORM.INV(RAND(),stock_ave,stock_std))+(AT1728-AU$24)*Bonds*(_xlfn.NORM.INV(RAND(),bond_ave,bond_std))+(AT1728-AU$24)*cash*(_xlfn.NORM.INV(RAND(),cash_ave,cash_std))+(AT1728-AU$24)))</f>
        <v/>
      </c>
      <c r="AV1728" s="156">
        <f>IF((AU1728&lt;=0),0,((AU1728-AV$24)*Stock*(_xlfn.NORM.INV(RAND(),stock_ave,stock_std))+(AU1728-AV$24)*Bonds*(_xlfn.NORM.INV(RAND(),bond_ave,bond_std))+(AU1728-AV$24)*cash*(_xlfn.NORM.INV(RAND(),cash_ave,cash_std))+(AU1728-AV$24)))</f>
        <v/>
      </c>
      <c r="AW1728" s="156">
        <f>IF((AV1728&lt;=0),0,((AV1728-AW$24)*Stock*(_xlfn.NORM.INV(RAND(),stock_ave,stock_std))+(AV1728-AW$24)*Bonds*(_xlfn.NORM.INV(RAND(),bond_ave,bond_std))+(AV1728-AW$24)*cash*(_xlfn.NORM.INV(RAND(),cash_ave,cash_std))+(AV1728-AW$24)))</f>
        <v/>
      </c>
      <c r="AX1728" s="159" t="n"/>
      <c r="AY1728" s="159" t="n"/>
      <c r="AZ1728" s="159" t="n"/>
      <c r="BA1728" s="159" t="n"/>
      <c r="BB1728" s="159" t="n"/>
    </row>
    <row r="1729">
      <c r="B1729" t="inlineStr">
        <is>
          <t>take out rmd tax ((same rates input tab), assume non taxed is maintained</t>
        </is>
      </c>
      <c r="C1729" s="147" t="n"/>
      <c r="D1729" s="61">
        <f>+D1728-IF(D$18&gt;74,(D1728/D$25)*$C$10)</f>
        <v/>
      </c>
      <c r="E1729" s="61">
        <f>+E1728-IF(E$18&gt;74,(E1728/E$25)*$C$10)</f>
        <v/>
      </c>
      <c r="F1729" s="61">
        <f>+F1728-IF(F$18&gt;74,(F1728/F$25)*$C$10)</f>
        <v/>
      </c>
      <c r="G1729" s="61">
        <f>+G1728-IF(G$18&gt;74,(G1728/G$25)*$C$10)</f>
        <v/>
      </c>
      <c r="H1729" s="61">
        <f>+H1728-IF(H$18&gt;74,(H1728/H$25)*$C$10)</f>
        <v/>
      </c>
      <c r="I1729" s="61">
        <f>+I1728-IF(I$18&gt;74,(I1728/I$25)*$C$10)</f>
        <v/>
      </c>
      <c r="J1729" s="61">
        <f>+J1728-IF(J$18&gt;74,(J1728/J$25)*$C$10)</f>
        <v/>
      </c>
      <c r="K1729" s="61">
        <f>+K1728-IF(K$18&gt;74,(K1728/K$25)*$C$10)</f>
        <v/>
      </c>
      <c r="L1729" s="61">
        <f>+L1728-IF(L$18&gt;74,(L1728/L$25)*$C$10)</f>
        <v/>
      </c>
      <c r="M1729" s="61">
        <f>+M1728-IF(M$18&gt;74,(M1728/M$25)*$C$10)</f>
        <v/>
      </c>
      <c r="N1729" s="61">
        <f>+N1728-IF(N$18&gt;74,(N1728/N$25)*$C$10)</f>
        <v/>
      </c>
      <c r="O1729" s="61">
        <f>+O1728-IF(O$18&gt;74,(O1728/O$25)*$C$10)</f>
        <v/>
      </c>
      <c r="P1729" s="61">
        <f>+P1728-IF(P$18&gt;74,(P1728/P$25)*$C$10)</f>
        <v/>
      </c>
      <c r="Q1729" s="61">
        <f>+Q1728-IF(Q$18&gt;74,(Q1728/Q$25)*$C$10)</f>
        <v/>
      </c>
      <c r="R1729" s="61">
        <f>+R1728-IF(R$18&gt;74,(R1728/R$25)*$C$10)</f>
        <v/>
      </c>
      <c r="S1729" s="61">
        <f>+S1728-IF(S$18&gt;74,(S1728/S$25)*$C$10)</f>
        <v/>
      </c>
      <c r="T1729" s="61">
        <f>+T1728-IF(T$18&gt;74,(T1728/T$25)*$C$10)</f>
        <v/>
      </c>
      <c r="U1729" s="61">
        <f>+U1728-IF(U$18&gt;74,(U1728/U$25)*$C$10)</f>
        <v/>
      </c>
      <c r="V1729" s="61">
        <f>+V1728-IF(V$18&gt;74,(V1728/V$25)*$C$10)</f>
        <v/>
      </c>
      <c r="W1729" s="61">
        <f>+W1728-IF(W$18&gt;74,(W1728/W$25)*$C$10)</f>
        <v/>
      </c>
      <c r="X1729" s="61">
        <f>+X1728-IF(X$18&gt;74,(X1728/X$25)*$C$10)</f>
        <v/>
      </c>
      <c r="Y1729" s="61">
        <f>+Y1728-IF(Y$18&gt;74,(Y1728/Y$25)*$C$10)</f>
        <v/>
      </c>
      <c r="Z1729" s="61">
        <f>+Z1728-IF(Z$18&gt;74,(Z1728/Z$25)*$C$10)</f>
        <v/>
      </c>
      <c r="AA1729" s="61">
        <f>+AA1728-IF(AA$18&gt;74,(AA1728/AA$25)*$C$10)</f>
        <v/>
      </c>
      <c r="AB1729" s="61">
        <f>+AB1728-IF(AB$18&gt;74,(AB1728/AB$25)*$C$10)</f>
        <v/>
      </c>
      <c r="AC1729" s="61">
        <f>+AC1728-IF(AC$18&gt;74,(AC1728/AC$25)*$C$10)</f>
        <v/>
      </c>
      <c r="AD1729" s="61">
        <f>+AD1728-IF(AD$18&gt;74,(AD1728/AD$25)*$C$10)</f>
        <v/>
      </c>
      <c r="AE1729" s="61">
        <f>+AE1728-IF(AE$18&gt;74,(AE1728/AE$25)*$C$10)</f>
        <v/>
      </c>
      <c r="AF1729" s="61">
        <f>+AF1728-IF(AF$18&gt;74,(AF1728/AF$25)*$C$10)</f>
        <v/>
      </c>
      <c r="AG1729" s="61">
        <f>+AG1728-IF(AG$18&gt;74,(AG1728/AG$25)*$C$10)</f>
        <v/>
      </c>
      <c r="AH1729" s="61">
        <f>+AH1728-IF(AH$18&gt;74,(AH1728/AH$25)*$C$10)</f>
        <v/>
      </c>
      <c r="AI1729" s="61">
        <f>+AI1728-IF(AI$18&gt;74,(AI1728/AI$25)*$C$10)</f>
        <v/>
      </c>
      <c r="AJ1729" s="61">
        <f>+AJ1728-IF(AJ$18&gt;74,(AJ1728/AJ$25)*$C$10)</f>
        <v/>
      </c>
      <c r="AK1729" s="61">
        <f>+AK1728-IF(AK$18&gt;74,(AK1728/AK$25)*$C$10)</f>
        <v/>
      </c>
      <c r="AL1729" s="61">
        <f>+AL1728-IF(AL$18&gt;74,(AL1728/AL$25)*$C$10)</f>
        <v/>
      </c>
      <c r="AM1729" s="61">
        <f>+AM1728-IF(AM$18&gt;74,(AM1728/AM$25)*$C$10)</f>
        <v/>
      </c>
      <c r="AN1729" s="61">
        <f>+AN1728-IF(AN$18&gt;74,(AN1728/AN$25)*$C$10)</f>
        <v/>
      </c>
      <c r="AO1729" s="61">
        <f>+AO1728-IF(AO$18&gt;74,(AO1728/AO$25)*$C$10)</f>
        <v/>
      </c>
      <c r="AP1729" s="61">
        <f>+AP1728-IF(AP$18&gt;74,(AP1728/AP$25)*$C$10)</f>
        <v/>
      </c>
      <c r="AQ1729" s="61">
        <f>+AQ1728-IF(AQ$18&gt;74,(AQ1728/AQ$25)*$C$10)</f>
        <v/>
      </c>
      <c r="AR1729" s="61">
        <f>+AR1728-IF(AR$18&gt;74,(AR1728/AR$25)*$C$10)</f>
        <v/>
      </c>
      <c r="AS1729" s="61">
        <f>+AS1728-IF(AS$18&gt;74,(AS1728/AS$25)*$C$10)</f>
        <v/>
      </c>
      <c r="AT1729" s="61">
        <f>+AT1728-IF(AT$18&gt;74,(AT1728/AT$25)*$C$10)</f>
        <v/>
      </c>
      <c r="AU1729" s="61">
        <f>+AU1728-IF(AU$18&gt;74,(AU1728/AU$25)*$C$10)</f>
        <v/>
      </c>
      <c r="AV1729" s="61">
        <f>+AV1728-IF(AV$18&gt;74,(AV1728/AV$25)*$C$10)</f>
        <v/>
      </c>
      <c r="AW1729" s="61">
        <f>+AW1728-IF(AW$18&gt;74,(AW1728/AW$25)*$C$10)</f>
        <v/>
      </c>
      <c r="AX1729" s="35">
        <f>IF(AW1729&gt;0,1,0)</f>
        <v/>
      </c>
      <c r="AY1729" s="35">
        <f>IF(AL1729&gt;0,1,0)</f>
        <v/>
      </c>
      <c r="AZ1729" s="35">
        <f>IF(AG1729&gt;0,1,0)</f>
        <v/>
      </c>
      <c r="BA1729" s="35">
        <f>IF(AB1729&gt;0,1,0)</f>
        <v/>
      </c>
      <c r="BB1729" s="35">
        <f>IF(W1729&gt;0,1,0)</f>
        <v/>
      </c>
    </row>
    <row r="1730">
      <c r="B1730" s="154" t="inlineStr">
        <is>
          <t>trial 851</t>
        </is>
      </c>
      <c r="C1730" s="155">
        <f>+start-C1727</f>
        <v/>
      </c>
      <c r="D1730" s="156">
        <f>IF((C1730&lt;=0),0,((C1730-D$24)*Stock*(_xlfn.NORM.INV(RAND(),stock_ave,stock_std))+(C1730-D$24)*Bonds*(_xlfn.NORM.INV(RAND(),bond_ave,bond_std))+(C1730-D$24)*cash*(_xlfn.NORM.INV(RAND(),cash_ave,cash_std))+(C1730-D$24)))</f>
        <v/>
      </c>
      <c r="E1730" s="156">
        <f>IF((D1730&lt;=0),0,((D1730-E$24)*Stock*(_xlfn.NORM.INV(RAND(),stock_ave,stock_std))+(D1730-E$24)*Bonds*(_xlfn.NORM.INV(RAND(),bond_ave,bond_std))+(D1730-E$24)*cash*(_xlfn.NORM.INV(RAND(),cash_ave,cash_std))+(D1730-E$24)))</f>
        <v/>
      </c>
      <c r="F1730" s="156">
        <f>IF((E1730&lt;=0),0,((E1730-F$24)*Stock*(_xlfn.NORM.INV(RAND(),stock_ave,stock_std))+(E1730-F$24)*Bonds*(_xlfn.NORM.INV(RAND(),bond_ave,bond_std))+(E1730-F$24)*cash*(_xlfn.NORM.INV(RAND(),cash_ave,cash_std))+(E1730-F$24)))</f>
        <v/>
      </c>
      <c r="G1730" s="156">
        <f>IF((F1730&lt;=0),0,((F1730-G$24)*Stock*(_xlfn.NORM.INV(RAND(),stock_ave,stock_std))+(F1730-G$24)*Bonds*(_xlfn.NORM.INV(RAND(),bond_ave,bond_std))+(F1730-G$24)*cash*(_xlfn.NORM.INV(RAND(),cash_ave,cash_std))+(F1730-G$24)))</f>
        <v/>
      </c>
      <c r="H1730" s="156">
        <f>IF((G1730&lt;=0),0,((G1730-H$24)*Stock*(_xlfn.NORM.INV(RAND(),stock_ave,stock_std))+(G1730-H$24)*Bonds*(_xlfn.NORM.INV(RAND(),bond_ave,bond_std))+(G1730-H$24)*cash*(_xlfn.NORM.INV(RAND(),cash_ave,cash_std))+(G1730-H$24)))</f>
        <v/>
      </c>
      <c r="I1730" s="156">
        <f>IF((H1730&lt;=0),0,((H1730-I$24)*Stock*(_xlfn.NORM.INV(RAND(),stock_ave,stock_std))+(H1730-I$24)*Bonds*(_xlfn.NORM.INV(RAND(),bond_ave,bond_std))+(H1730-I$24)*cash*(_xlfn.NORM.INV(RAND(),cash_ave,cash_std))+(H1730-I$24)))</f>
        <v/>
      </c>
      <c r="J1730" s="156">
        <f>IF((I1730&lt;=0),0,((I1730-J$24)*Stock*(_xlfn.NORM.INV(RAND(),stock_ave,stock_std))+(I1730-J$24)*Bonds*(_xlfn.NORM.INV(RAND(),bond_ave,bond_std))+(I1730-J$24)*cash*(_xlfn.NORM.INV(RAND(),cash_ave,cash_std))+(I1730-J$24)))</f>
        <v/>
      </c>
      <c r="K1730" s="156">
        <f>IF((J1730&lt;=0),0,((J1730-K$24)*Stock*(_xlfn.NORM.INV(RAND(),stock_ave,stock_std))+(J1730-K$24)*Bonds*(_xlfn.NORM.INV(RAND(),bond_ave,bond_std))+(J1730-K$24)*cash*(_xlfn.NORM.INV(RAND(),cash_ave,cash_std))+(J1730-K$24)))</f>
        <v/>
      </c>
      <c r="L1730" s="156">
        <f>IF((K1730&lt;=0),0,((K1730-L$24)*Stock*(_xlfn.NORM.INV(RAND(),stock_ave,stock_std))+(K1730-L$24)*Bonds*(_xlfn.NORM.INV(RAND(),bond_ave,bond_std))+(K1730-L$24)*cash*(_xlfn.NORM.INV(RAND(),cash_ave,cash_std))+(K1730-L$24)))</f>
        <v/>
      </c>
      <c r="M1730" s="156">
        <f>IF((L1730&lt;=0),0,((L1730-M$24)*Stock*(_xlfn.NORM.INV(RAND(),stock_ave,stock_std))+(L1730-M$24)*Bonds*(_xlfn.NORM.INV(RAND(),bond_ave,bond_std))+(L1730-M$24)*cash*(_xlfn.NORM.INV(RAND(),cash_ave,cash_std))+(L1730-M$24)))</f>
        <v/>
      </c>
      <c r="N1730" s="156">
        <f>IF((M1730&lt;=0),0,((M1730-N$24)*Stock*(_xlfn.NORM.INV(RAND(),stock_ave,stock_std))+(M1730-N$24)*Bonds*(_xlfn.NORM.INV(RAND(),bond_ave,bond_std))+(M1730-N$24)*cash*(_xlfn.NORM.INV(RAND(),cash_ave,cash_std))+(M1730-N$24)))</f>
        <v/>
      </c>
      <c r="O1730" s="156">
        <f>IF((N1730&lt;=0),0,((N1730-O$24)*Stock*(_xlfn.NORM.INV(RAND(),stock_ave,stock_std))+(N1730-O$24)*Bonds*(_xlfn.NORM.INV(RAND(),bond_ave,bond_std))+(N1730-O$24)*cash*(_xlfn.NORM.INV(RAND(),cash_ave,cash_std))+(N1730-O$24)))</f>
        <v/>
      </c>
      <c r="P1730" s="156">
        <f>IF((O1730&lt;=0),0,((O1730-P$24)*Stock*(_xlfn.NORM.INV(RAND(),stock_ave,stock_std))+(O1730-P$24)*Bonds*(_xlfn.NORM.INV(RAND(),bond_ave,bond_std))+(O1730-P$24)*cash*(_xlfn.NORM.INV(RAND(),cash_ave,cash_std))+(O1730-P$24)))</f>
        <v/>
      </c>
      <c r="Q1730" s="156">
        <f>IF((P1730&lt;=0),0,((P1730-Q$24)*Stock*(_xlfn.NORM.INV(RAND(),stock_ave,stock_std))+(P1730-Q$24)*Bonds*(_xlfn.NORM.INV(RAND(),bond_ave,bond_std))+(P1730-Q$24)*cash*(_xlfn.NORM.INV(RAND(),cash_ave,cash_std))+(P1730-Q$24)))</f>
        <v/>
      </c>
      <c r="R1730" s="156">
        <f>IF((Q1730&lt;=0),0,((Q1730-R$24)*Stock*(_xlfn.NORM.INV(RAND(),stock_ave,stock_std))+(Q1730-R$24)*Bonds*(_xlfn.NORM.INV(RAND(),bond_ave,bond_std))+(Q1730-R$24)*cash*(_xlfn.NORM.INV(RAND(),cash_ave,cash_std))+(Q1730-R$24)))</f>
        <v/>
      </c>
      <c r="S1730" s="156">
        <f>IF((R1730&lt;=0),0,((R1730-S$24)*Stock*(_xlfn.NORM.INV(RAND(),stock_ave,stock_std))+(R1730-S$24)*Bonds*(_xlfn.NORM.INV(RAND(),bond_ave,bond_std))+(R1730-S$24)*cash*(_xlfn.NORM.INV(RAND(),cash_ave,cash_std))+(R1730-S$24)))</f>
        <v/>
      </c>
      <c r="T1730" s="156">
        <f>IF((S1730&lt;=0),0,((S1730-T$24)*Stock*(_xlfn.NORM.INV(RAND(),stock_ave,stock_std))+(S1730-T$24)*Bonds*(_xlfn.NORM.INV(RAND(),bond_ave,bond_std))+(S1730-T$24)*cash*(_xlfn.NORM.INV(RAND(),cash_ave,cash_std))+(S1730-T$24)))</f>
        <v/>
      </c>
      <c r="U1730" s="156">
        <f>IF((T1730&lt;=0),0,((T1730-U$24)*Stock*(_xlfn.NORM.INV(RAND(),stock_ave,stock_std))+(T1730-U$24)*Bonds*(_xlfn.NORM.INV(RAND(),bond_ave,bond_std))+(T1730-U$24)*cash*(_xlfn.NORM.INV(RAND(),cash_ave,cash_std))+(T1730-U$24)))</f>
        <v/>
      </c>
      <c r="V1730" s="156">
        <f>IF((U1730&lt;=0),0,((U1730-V$24)*Stock*(_xlfn.NORM.INV(RAND(),stock_ave,stock_std))+(U1730-V$24)*Bonds*(_xlfn.NORM.INV(RAND(),bond_ave,bond_std))+(U1730-V$24)*cash*(_xlfn.NORM.INV(RAND(),cash_ave,cash_std))+(U1730-V$24)))</f>
        <v/>
      </c>
      <c r="W1730" s="156">
        <f>IF((V1730&lt;=0),0,((V1730-W$24)*Stock*(_xlfn.NORM.INV(RAND(),stock_ave,stock_std))+(V1730-W$24)*Bonds*(_xlfn.NORM.INV(RAND(),bond_ave,bond_std))+(V1730-W$24)*cash*(_xlfn.NORM.INV(RAND(),cash_ave,cash_std))+(V1730-W$24)))</f>
        <v/>
      </c>
      <c r="X1730" s="156">
        <f>IF((W1730&lt;=0),0,((W1730-X$24)*Stock*(_xlfn.NORM.INV(RAND(),stock_ave,stock_std))+(W1730-X$24)*Bonds*(_xlfn.NORM.INV(RAND(),bond_ave,bond_std))+(W1730-X$24)*cash*(_xlfn.NORM.INV(RAND(),cash_ave,cash_std))+(W1730-X$24)))</f>
        <v/>
      </c>
      <c r="Y1730" s="156">
        <f>IF((X1730&lt;=0),0,((X1730-Y$24)*Stock*(_xlfn.NORM.INV(RAND(),stock_ave,stock_std))+(X1730-Y$24)*Bonds*(_xlfn.NORM.INV(RAND(),bond_ave,bond_std))+(X1730-Y$24)*cash*(_xlfn.NORM.INV(RAND(),cash_ave,cash_std))+(X1730-Y$24)))</f>
        <v/>
      </c>
      <c r="Z1730" s="156">
        <f>IF((Y1730&lt;=0),0,((Y1730-Z$24)*Stock*(_xlfn.NORM.INV(RAND(),stock_ave,stock_std))+(Y1730-Z$24)*Bonds*(_xlfn.NORM.INV(RAND(),bond_ave,bond_std))+(Y1730-Z$24)*cash*(_xlfn.NORM.INV(RAND(),cash_ave,cash_std))+(Y1730-Z$24)))</f>
        <v/>
      </c>
      <c r="AA1730" s="156">
        <f>IF((Z1730&lt;=0),0,((Z1730-AA$24)*Stock*(_xlfn.NORM.INV(RAND(),stock_ave,stock_std))+(Z1730-AA$24)*Bonds*(_xlfn.NORM.INV(RAND(),bond_ave,bond_std))+(Z1730-AA$24)*cash*(_xlfn.NORM.INV(RAND(),cash_ave,cash_std))+(Z1730-AA$24)))</f>
        <v/>
      </c>
      <c r="AB1730" s="156">
        <f>IF((AA1730&lt;=0),0,((AA1730-AB$24)*Stock*(_xlfn.NORM.INV(RAND(),stock_ave,stock_std))+(AA1730-AB$24)*Bonds*(_xlfn.NORM.INV(RAND(),bond_ave,bond_std))+(AA1730-AB$24)*cash*(_xlfn.NORM.INV(RAND(),cash_ave,cash_std))+(AA1730-AB$24)))</f>
        <v/>
      </c>
      <c r="AC1730" s="156">
        <f>IF((AB1730&lt;=0),0,((AB1730-AC$24)*Stock*(_xlfn.NORM.INV(RAND(),stock_ave,stock_std))+(AB1730-AC$24)*Bonds*(_xlfn.NORM.INV(RAND(),bond_ave,bond_std))+(AB1730-AC$24)*cash*(_xlfn.NORM.INV(RAND(),cash_ave,cash_std))+(AB1730-AC$24)))</f>
        <v/>
      </c>
      <c r="AD1730" s="156">
        <f>IF((AC1730&lt;=0),0,((AC1730-AD$24)*Stock*(_xlfn.NORM.INV(RAND(),stock_ave,stock_std))+(AC1730-AD$24)*Bonds*(_xlfn.NORM.INV(RAND(),bond_ave,bond_std))+(AC1730-AD$24)*cash*(_xlfn.NORM.INV(RAND(),cash_ave,cash_std))+(AC1730-AD$24)))</f>
        <v/>
      </c>
      <c r="AE1730" s="156">
        <f>IF((AD1730&lt;=0),0,((AD1730-AE$24)*Stock*(_xlfn.NORM.INV(RAND(),stock_ave,stock_std))+(AD1730-AE$24)*Bonds*(_xlfn.NORM.INV(RAND(),bond_ave,bond_std))+(AD1730-AE$24)*cash*(_xlfn.NORM.INV(RAND(),cash_ave,cash_std))+(AD1730-AE$24)))</f>
        <v/>
      </c>
      <c r="AF1730" s="156">
        <f>IF((AE1730&lt;=0),0,((AE1730-AF$24)*Stock*(_xlfn.NORM.INV(RAND(),stock_ave,stock_std))+(AE1730-AF$24)*Bonds*(_xlfn.NORM.INV(RAND(),bond_ave,bond_std))+(AE1730-AF$24)*cash*(_xlfn.NORM.INV(RAND(),cash_ave,cash_std))+(AE1730-AF$24)))</f>
        <v/>
      </c>
      <c r="AG1730" s="156">
        <f>IF((AF1730&lt;=0),0,((AF1730-AG$24)*Stock*(_xlfn.NORM.INV(RAND(),stock_ave,stock_std))+(AF1730-AG$24)*Bonds*(_xlfn.NORM.INV(RAND(),bond_ave,bond_std))+(AF1730-AG$24)*cash*(_xlfn.NORM.INV(RAND(),cash_ave,cash_std))+(AF1730-AG$24)))</f>
        <v/>
      </c>
      <c r="AH1730" s="156">
        <f>IF((AG1730&lt;=0),0,((AG1730-AH$24)*Stock*(_xlfn.NORM.INV(RAND(),stock_ave,stock_std))+(AG1730-AH$24)*Bonds*(_xlfn.NORM.INV(RAND(),bond_ave,bond_std))+(AG1730-AH$24)*cash*(_xlfn.NORM.INV(RAND(),cash_ave,cash_std))+(AG1730-AH$24)))</f>
        <v/>
      </c>
      <c r="AI1730" s="156">
        <f>IF((AH1730&lt;=0),0,((AH1730-AI$24)*Stock*(_xlfn.NORM.INV(RAND(),stock_ave,stock_std))+(AH1730-AI$24)*Bonds*(_xlfn.NORM.INV(RAND(),bond_ave,bond_std))+(AH1730-AI$24)*cash*(_xlfn.NORM.INV(RAND(),cash_ave,cash_std))+(AH1730-AI$24)))</f>
        <v/>
      </c>
      <c r="AJ1730" s="156">
        <f>IF((AI1730&lt;=0),0,((AI1730-AJ$24)*Stock*(_xlfn.NORM.INV(RAND(),stock_ave,stock_std))+(AI1730-AJ$24)*Bonds*(_xlfn.NORM.INV(RAND(),bond_ave,bond_std))+(AI1730-AJ$24)*cash*(_xlfn.NORM.INV(RAND(),cash_ave,cash_std))+(AI1730-AJ$24)))</f>
        <v/>
      </c>
      <c r="AK1730" s="156">
        <f>IF((AJ1730&lt;=0),0,((AJ1730-AK$24)*Stock*(_xlfn.NORM.INV(RAND(),stock_ave,stock_std))+(AJ1730-AK$24)*Bonds*(_xlfn.NORM.INV(RAND(),bond_ave,bond_std))+(AJ1730-AK$24)*cash*(_xlfn.NORM.INV(RAND(),cash_ave,cash_std))+(AJ1730-AK$24)))</f>
        <v/>
      </c>
      <c r="AL1730" s="156">
        <f>IF((AK1730&lt;=0),0,((AK1730-AL$24)*Stock*(_xlfn.NORM.INV(RAND(),stock_ave,stock_std))+(AK1730-AL$24)*Bonds*(_xlfn.NORM.INV(RAND(),bond_ave,bond_std))+(AK1730-AL$24)*cash*(_xlfn.NORM.INV(RAND(),cash_ave,cash_std))+(AK1730-AL$24)))</f>
        <v/>
      </c>
      <c r="AM1730" s="156">
        <f>IF((AL1730&lt;=0),0,((AL1730-AM$24)*Stock*(_xlfn.NORM.INV(RAND(),stock_ave,stock_std))+(AL1730-AM$24)*Bonds*(_xlfn.NORM.INV(RAND(),bond_ave,bond_std))+(AL1730-AM$24)*cash*(_xlfn.NORM.INV(RAND(),cash_ave,cash_std))+(AL1730-AM$24)))</f>
        <v/>
      </c>
      <c r="AN1730" s="156">
        <f>IF((AM1730&lt;=0),0,((AM1730-AN$24)*Stock*(_xlfn.NORM.INV(RAND(),stock_ave,stock_std))+(AM1730-AN$24)*Bonds*(_xlfn.NORM.INV(RAND(),bond_ave,bond_std))+(AM1730-AN$24)*cash*(_xlfn.NORM.INV(RAND(),cash_ave,cash_std))+(AM1730-AN$24)))</f>
        <v/>
      </c>
      <c r="AO1730" s="156">
        <f>IF((AN1730&lt;=0),0,((AN1730-AO$24)*Stock*(_xlfn.NORM.INV(RAND(),stock_ave,stock_std))+(AN1730-AO$24)*Bonds*(_xlfn.NORM.INV(RAND(),bond_ave,bond_std))+(AN1730-AO$24)*cash*(_xlfn.NORM.INV(RAND(),cash_ave,cash_std))+(AN1730-AO$24)))</f>
        <v/>
      </c>
      <c r="AP1730" s="156">
        <f>IF((AO1730&lt;=0),0,((AO1730-AP$24)*Stock*(_xlfn.NORM.INV(RAND(),stock_ave,stock_std))+(AO1730-AP$24)*Bonds*(_xlfn.NORM.INV(RAND(),bond_ave,bond_std))+(AO1730-AP$24)*cash*(_xlfn.NORM.INV(RAND(),cash_ave,cash_std))+(AO1730-AP$24)))</f>
        <v/>
      </c>
      <c r="AQ1730" s="156">
        <f>IF((AP1730&lt;=0),0,((AP1730-AQ$24)*Stock*(_xlfn.NORM.INV(RAND(),stock_ave,stock_std))+(AP1730-AQ$24)*Bonds*(_xlfn.NORM.INV(RAND(),bond_ave,bond_std))+(AP1730-AQ$24)*cash*(_xlfn.NORM.INV(RAND(),cash_ave,cash_std))+(AP1730-AQ$24)))</f>
        <v/>
      </c>
      <c r="AR1730" s="156">
        <f>IF((AQ1730&lt;=0),0,((AQ1730-AR$24)*Stock*(_xlfn.NORM.INV(RAND(),stock_ave,stock_std))+(AQ1730-AR$24)*Bonds*(_xlfn.NORM.INV(RAND(),bond_ave,bond_std))+(AQ1730-AR$24)*cash*(_xlfn.NORM.INV(RAND(),cash_ave,cash_std))+(AQ1730-AR$24)))</f>
        <v/>
      </c>
      <c r="AS1730" s="156">
        <f>IF((AR1730&lt;=0),0,((AR1730-AS$24)*Stock*(_xlfn.NORM.INV(RAND(),stock_ave,stock_std))+(AR1730-AS$24)*Bonds*(_xlfn.NORM.INV(RAND(),bond_ave,bond_std))+(AR1730-AS$24)*cash*(_xlfn.NORM.INV(RAND(),cash_ave,cash_std))+(AR1730-AS$24)))</f>
        <v/>
      </c>
      <c r="AT1730" s="156">
        <f>IF((AS1730&lt;=0),0,((AS1730-AT$24)*Stock*(_xlfn.NORM.INV(RAND(),stock_ave,stock_std))+(AS1730-AT$24)*Bonds*(_xlfn.NORM.INV(RAND(),bond_ave,bond_std))+(AS1730-AT$24)*cash*(_xlfn.NORM.INV(RAND(),cash_ave,cash_std))+(AS1730-AT$24)))</f>
        <v/>
      </c>
      <c r="AU1730" s="156">
        <f>IF((AT1730&lt;=0),0,((AT1730-AU$24)*Stock*(_xlfn.NORM.INV(RAND(),stock_ave,stock_std))+(AT1730-AU$24)*Bonds*(_xlfn.NORM.INV(RAND(),bond_ave,bond_std))+(AT1730-AU$24)*cash*(_xlfn.NORM.INV(RAND(),cash_ave,cash_std))+(AT1730-AU$24)))</f>
        <v/>
      </c>
      <c r="AV1730" s="156">
        <f>IF((AU1730&lt;=0),0,((AU1730-AV$24)*Stock*(_xlfn.NORM.INV(RAND(),stock_ave,stock_std))+(AU1730-AV$24)*Bonds*(_xlfn.NORM.INV(RAND(),bond_ave,bond_std))+(AU1730-AV$24)*cash*(_xlfn.NORM.INV(RAND(),cash_ave,cash_std))+(AU1730-AV$24)))</f>
        <v/>
      </c>
      <c r="AW1730" s="156">
        <f>IF((AV1730&lt;=0),0,((AV1730-AW$24)*Stock*(_xlfn.NORM.INV(RAND(),stock_ave,stock_std))+(AV1730-AW$24)*Bonds*(_xlfn.NORM.INV(RAND(),bond_ave,bond_std))+(AV1730-AW$24)*cash*(_xlfn.NORM.INV(RAND(),cash_ave,cash_std))+(AV1730-AW$24)))</f>
        <v/>
      </c>
      <c r="AX1730" s="159" t="n"/>
      <c r="AY1730" s="159" t="n"/>
      <c r="AZ1730" s="159" t="n"/>
      <c r="BA1730" s="159" t="n"/>
      <c r="BB1730" s="159" t="n"/>
    </row>
    <row r="1731">
      <c r="C1731" s="147" t="n"/>
      <c r="D1731" s="61">
        <f>+D1730-IF(D$18&gt;74,(D1730/D$25)*$C$10)</f>
        <v/>
      </c>
      <c r="E1731" s="61">
        <f>+E1730-IF(E$18&gt;74,(E1730/E$25)*$C$10)</f>
        <v/>
      </c>
      <c r="F1731" s="61">
        <f>+F1730-IF(F$18&gt;74,(F1730/F$25)*$C$10)</f>
        <v/>
      </c>
      <c r="G1731" s="61">
        <f>+G1730-IF(G$18&gt;74,(G1730/G$25)*$C$10)</f>
        <v/>
      </c>
      <c r="H1731" s="61">
        <f>+H1730-IF(H$18&gt;74,(H1730/H$25)*$C$10)</f>
        <v/>
      </c>
      <c r="I1731" s="61">
        <f>+I1730-IF(I$18&gt;74,(I1730/I$25)*$C$10)</f>
        <v/>
      </c>
      <c r="J1731" s="61">
        <f>+J1730-IF(J$18&gt;74,(J1730/J$25)*$C$10)</f>
        <v/>
      </c>
      <c r="K1731" s="61">
        <f>+K1730-IF(K$18&gt;74,(K1730/K$25)*$C$10)</f>
        <v/>
      </c>
      <c r="L1731" s="61">
        <f>+L1730-IF(L$18&gt;74,(L1730/L$25)*$C$10)</f>
        <v/>
      </c>
      <c r="M1731" s="61">
        <f>+M1730-IF(M$18&gt;74,(M1730/M$25)*$C$10)</f>
        <v/>
      </c>
      <c r="N1731" s="61">
        <f>+N1730-IF(N$18&gt;74,(N1730/N$25)*$C$10)</f>
        <v/>
      </c>
      <c r="O1731" s="61">
        <f>+O1730-IF(O$18&gt;74,(O1730/O$25)*$C$10)</f>
        <v/>
      </c>
      <c r="P1731" s="61">
        <f>+P1730-IF(P$18&gt;74,(P1730/P$25)*$C$10)</f>
        <v/>
      </c>
      <c r="Q1731" s="61">
        <f>+Q1730-IF(Q$18&gt;74,(Q1730/Q$25)*$C$10)</f>
        <v/>
      </c>
      <c r="R1731" s="61">
        <f>+R1730-IF(R$18&gt;74,(R1730/R$25)*$C$10)</f>
        <v/>
      </c>
      <c r="S1731" s="61">
        <f>+S1730-IF(S$18&gt;74,(S1730/S$25)*$C$10)</f>
        <v/>
      </c>
      <c r="T1731" s="61">
        <f>+T1730-IF(T$18&gt;74,(T1730/T$25)*$C$10)</f>
        <v/>
      </c>
      <c r="U1731" s="61">
        <f>+U1730-IF(U$18&gt;74,(U1730/U$25)*$C$10)</f>
        <v/>
      </c>
      <c r="V1731" s="61">
        <f>+V1730-IF(V$18&gt;74,(V1730/V$25)*$C$10)</f>
        <v/>
      </c>
      <c r="W1731" s="61">
        <f>+W1730-IF(W$18&gt;74,(W1730/W$25)*$C$10)</f>
        <v/>
      </c>
      <c r="X1731" s="61">
        <f>+X1730-IF(X$18&gt;74,(X1730/X$25)*$C$10)</f>
        <v/>
      </c>
      <c r="Y1731" s="61">
        <f>+Y1730-IF(Y$18&gt;74,(Y1730/Y$25)*$C$10)</f>
        <v/>
      </c>
      <c r="Z1731" s="61">
        <f>+Z1730-IF(Z$18&gt;74,(Z1730/Z$25)*$C$10)</f>
        <v/>
      </c>
      <c r="AA1731" s="61">
        <f>+AA1730-IF(AA$18&gt;74,(AA1730/AA$25)*$C$10)</f>
        <v/>
      </c>
      <c r="AB1731" s="61">
        <f>+AB1730-IF(AB$18&gt;74,(AB1730/AB$25)*$C$10)</f>
        <v/>
      </c>
      <c r="AC1731" s="61">
        <f>+AC1730-IF(AC$18&gt;74,(AC1730/AC$25)*$C$10)</f>
        <v/>
      </c>
      <c r="AD1731" s="61">
        <f>+AD1730-IF(AD$18&gt;74,(AD1730/AD$25)*$C$10)</f>
        <v/>
      </c>
      <c r="AE1731" s="61">
        <f>+AE1730-IF(AE$18&gt;74,(AE1730/AE$25)*$C$10)</f>
        <v/>
      </c>
      <c r="AF1731" s="61">
        <f>+AF1730-IF(AF$18&gt;74,(AF1730/AF$25)*$C$10)</f>
        <v/>
      </c>
      <c r="AG1731" s="61">
        <f>+AG1730-IF(AG$18&gt;74,(AG1730/AG$25)*$C$10)</f>
        <v/>
      </c>
      <c r="AH1731" s="61">
        <f>+AH1730-IF(AH$18&gt;74,(AH1730/AH$25)*$C$10)</f>
        <v/>
      </c>
      <c r="AI1731" s="61">
        <f>+AI1730-IF(AI$18&gt;74,(AI1730/AI$25)*$C$10)</f>
        <v/>
      </c>
      <c r="AJ1731" s="61">
        <f>+AJ1730-IF(AJ$18&gt;74,(AJ1730/AJ$25)*$C$10)</f>
        <v/>
      </c>
      <c r="AK1731" s="61">
        <f>+AK1730-IF(AK$18&gt;74,(AK1730/AK$25)*$C$10)</f>
        <v/>
      </c>
      <c r="AL1731" s="61">
        <f>+AL1730-IF(AL$18&gt;74,(AL1730/AL$25)*$C$10)</f>
        <v/>
      </c>
      <c r="AM1731" s="61">
        <f>+AM1730-IF(AM$18&gt;74,(AM1730/AM$25)*$C$10)</f>
        <v/>
      </c>
      <c r="AN1731" s="61">
        <f>+AN1730-IF(AN$18&gt;74,(AN1730/AN$25)*$C$10)</f>
        <v/>
      </c>
      <c r="AO1731" s="61">
        <f>+AO1730-IF(AO$18&gt;74,(AO1730/AO$25)*$C$10)</f>
        <v/>
      </c>
      <c r="AP1731" s="61">
        <f>+AP1730-IF(AP$18&gt;74,(AP1730/AP$25)*$C$10)</f>
        <v/>
      </c>
      <c r="AQ1731" s="61">
        <f>+AQ1730-IF(AQ$18&gt;74,(AQ1730/AQ$25)*$C$10)</f>
        <v/>
      </c>
      <c r="AR1731" s="61">
        <f>+AR1730-IF(AR$18&gt;74,(AR1730/AR$25)*$C$10)</f>
        <v/>
      </c>
      <c r="AS1731" s="61">
        <f>+AS1730-IF(AS$18&gt;74,(AS1730/AS$25)*$C$10)</f>
        <v/>
      </c>
      <c r="AT1731" s="61">
        <f>+AT1730-IF(AT$18&gt;74,(AT1730/AT$25)*$C$10)</f>
        <v/>
      </c>
      <c r="AU1731" s="61">
        <f>+AU1730-IF(AU$18&gt;74,(AU1730/AU$25)*$C$10)</f>
        <v/>
      </c>
      <c r="AV1731" s="61">
        <f>+AV1730-IF(AV$18&gt;74,(AV1730/AV$25)*$C$10)</f>
        <v/>
      </c>
      <c r="AW1731" s="61">
        <f>+AW1730-IF(AW$18&gt;74,(AW1730/AW$25)*$C$10)</f>
        <v/>
      </c>
      <c r="AX1731" s="35">
        <f>IF(AW1731&gt;0,1,0)</f>
        <v/>
      </c>
      <c r="AY1731" s="35">
        <f>IF(AL1731&gt;0,1,0)</f>
        <v/>
      </c>
      <c r="AZ1731" s="35">
        <f>IF(AG1731&gt;0,1,0)</f>
        <v/>
      </c>
      <c r="BA1731" s="35">
        <f>IF(AB1731&gt;0,1,0)</f>
        <v/>
      </c>
      <c r="BB1731" s="35">
        <f>IF(W1731&gt;0,1,0)</f>
        <v/>
      </c>
    </row>
    <row r="1732">
      <c r="B1732" s="154" t="inlineStr">
        <is>
          <t>trial 852</t>
        </is>
      </c>
      <c r="C1732" s="155">
        <f>+start-C1729</f>
        <v/>
      </c>
      <c r="D1732" s="156">
        <f>IF((C1732&lt;=0),0,((C1732-D$24)*Stock*(_xlfn.NORM.INV(RAND(),stock_ave,stock_std))+(C1732-D$24)*Bonds*(_xlfn.NORM.INV(RAND(),bond_ave,bond_std))+(C1732-D$24)*cash*(_xlfn.NORM.INV(RAND(),cash_ave,cash_std))+(C1732-D$24)))</f>
        <v/>
      </c>
      <c r="E1732" s="156">
        <f>IF((D1732&lt;=0),0,((D1732-E$24)*Stock*(_xlfn.NORM.INV(RAND(),stock_ave,stock_std))+(D1732-E$24)*Bonds*(_xlfn.NORM.INV(RAND(),bond_ave,bond_std))+(D1732-E$24)*cash*(_xlfn.NORM.INV(RAND(),cash_ave,cash_std))+(D1732-E$24)))</f>
        <v/>
      </c>
      <c r="F1732" s="156">
        <f>IF((E1732&lt;=0),0,((E1732-F$24)*Stock*(_xlfn.NORM.INV(RAND(),stock_ave,stock_std))+(E1732-F$24)*Bonds*(_xlfn.NORM.INV(RAND(),bond_ave,bond_std))+(E1732-F$24)*cash*(_xlfn.NORM.INV(RAND(),cash_ave,cash_std))+(E1732-F$24)))</f>
        <v/>
      </c>
      <c r="G1732" s="156">
        <f>IF((F1732&lt;=0),0,((F1732-G$24)*Stock*(_xlfn.NORM.INV(RAND(),stock_ave,stock_std))+(F1732-G$24)*Bonds*(_xlfn.NORM.INV(RAND(),bond_ave,bond_std))+(F1732-G$24)*cash*(_xlfn.NORM.INV(RAND(),cash_ave,cash_std))+(F1732-G$24)))</f>
        <v/>
      </c>
      <c r="H1732" s="156">
        <f>IF((G1732&lt;=0),0,((G1732-H$24)*Stock*(_xlfn.NORM.INV(RAND(),stock_ave,stock_std))+(G1732-H$24)*Bonds*(_xlfn.NORM.INV(RAND(),bond_ave,bond_std))+(G1732-H$24)*cash*(_xlfn.NORM.INV(RAND(),cash_ave,cash_std))+(G1732-H$24)))</f>
        <v/>
      </c>
      <c r="I1732" s="156">
        <f>IF((H1732&lt;=0),0,((H1732-I$24)*Stock*(_xlfn.NORM.INV(RAND(),stock_ave,stock_std))+(H1732-I$24)*Bonds*(_xlfn.NORM.INV(RAND(),bond_ave,bond_std))+(H1732-I$24)*cash*(_xlfn.NORM.INV(RAND(),cash_ave,cash_std))+(H1732-I$24)))</f>
        <v/>
      </c>
      <c r="J1732" s="156">
        <f>IF((I1732&lt;=0),0,((I1732-J$24)*Stock*(_xlfn.NORM.INV(RAND(),stock_ave,stock_std))+(I1732-J$24)*Bonds*(_xlfn.NORM.INV(RAND(),bond_ave,bond_std))+(I1732-J$24)*cash*(_xlfn.NORM.INV(RAND(),cash_ave,cash_std))+(I1732-J$24)))</f>
        <v/>
      </c>
      <c r="K1732" s="156">
        <f>IF((J1732&lt;=0),0,((J1732-K$24)*Stock*(_xlfn.NORM.INV(RAND(),stock_ave,stock_std))+(J1732-K$24)*Bonds*(_xlfn.NORM.INV(RAND(),bond_ave,bond_std))+(J1732-K$24)*cash*(_xlfn.NORM.INV(RAND(),cash_ave,cash_std))+(J1732-K$24)))</f>
        <v/>
      </c>
      <c r="L1732" s="156">
        <f>IF((K1732&lt;=0),0,((K1732-L$24)*Stock*(_xlfn.NORM.INV(RAND(),stock_ave,stock_std))+(K1732-L$24)*Bonds*(_xlfn.NORM.INV(RAND(),bond_ave,bond_std))+(K1732-L$24)*cash*(_xlfn.NORM.INV(RAND(),cash_ave,cash_std))+(K1732-L$24)))</f>
        <v/>
      </c>
      <c r="M1732" s="156">
        <f>IF((L1732&lt;=0),0,((L1732-M$24)*Stock*(_xlfn.NORM.INV(RAND(),stock_ave,stock_std))+(L1732-M$24)*Bonds*(_xlfn.NORM.INV(RAND(),bond_ave,bond_std))+(L1732-M$24)*cash*(_xlfn.NORM.INV(RAND(),cash_ave,cash_std))+(L1732-M$24)))</f>
        <v/>
      </c>
      <c r="N1732" s="156">
        <f>IF((M1732&lt;=0),0,((M1732-N$24)*Stock*(_xlfn.NORM.INV(RAND(),stock_ave,stock_std))+(M1732-N$24)*Bonds*(_xlfn.NORM.INV(RAND(),bond_ave,bond_std))+(M1732-N$24)*cash*(_xlfn.NORM.INV(RAND(),cash_ave,cash_std))+(M1732-N$24)))</f>
        <v/>
      </c>
      <c r="O1732" s="156">
        <f>IF((N1732&lt;=0),0,((N1732-O$24)*Stock*(_xlfn.NORM.INV(RAND(),stock_ave,stock_std))+(N1732-O$24)*Bonds*(_xlfn.NORM.INV(RAND(),bond_ave,bond_std))+(N1732-O$24)*cash*(_xlfn.NORM.INV(RAND(),cash_ave,cash_std))+(N1732-O$24)))</f>
        <v/>
      </c>
      <c r="P1732" s="156">
        <f>IF((O1732&lt;=0),0,((O1732-P$24)*Stock*(_xlfn.NORM.INV(RAND(),stock_ave,stock_std))+(O1732-P$24)*Bonds*(_xlfn.NORM.INV(RAND(),bond_ave,bond_std))+(O1732-P$24)*cash*(_xlfn.NORM.INV(RAND(),cash_ave,cash_std))+(O1732-P$24)))</f>
        <v/>
      </c>
      <c r="Q1732" s="156">
        <f>IF((P1732&lt;=0),0,((P1732-Q$24)*Stock*(_xlfn.NORM.INV(RAND(),stock_ave,stock_std))+(P1732-Q$24)*Bonds*(_xlfn.NORM.INV(RAND(),bond_ave,bond_std))+(P1732-Q$24)*cash*(_xlfn.NORM.INV(RAND(),cash_ave,cash_std))+(P1732-Q$24)))</f>
        <v/>
      </c>
      <c r="R1732" s="156">
        <f>IF((Q1732&lt;=0),0,((Q1732-R$24)*Stock*(_xlfn.NORM.INV(RAND(),stock_ave,stock_std))+(Q1732-R$24)*Bonds*(_xlfn.NORM.INV(RAND(),bond_ave,bond_std))+(Q1732-R$24)*cash*(_xlfn.NORM.INV(RAND(),cash_ave,cash_std))+(Q1732-R$24)))</f>
        <v/>
      </c>
      <c r="S1732" s="156">
        <f>IF((R1732&lt;=0),0,((R1732-S$24)*Stock*(_xlfn.NORM.INV(RAND(),stock_ave,stock_std))+(R1732-S$24)*Bonds*(_xlfn.NORM.INV(RAND(),bond_ave,bond_std))+(R1732-S$24)*cash*(_xlfn.NORM.INV(RAND(),cash_ave,cash_std))+(R1732-S$24)))</f>
        <v/>
      </c>
      <c r="T1732" s="156">
        <f>IF((S1732&lt;=0),0,((S1732-T$24)*Stock*(_xlfn.NORM.INV(RAND(),stock_ave,stock_std))+(S1732-T$24)*Bonds*(_xlfn.NORM.INV(RAND(),bond_ave,bond_std))+(S1732-T$24)*cash*(_xlfn.NORM.INV(RAND(),cash_ave,cash_std))+(S1732-T$24)))</f>
        <v/>
      </c>
      <c r="U1732" s="156">
        <f>IF((T1732&lt;=0),0,((T1732-U$24)*Stock*(_xlfn.NORM.INV(RAND(),stock_ave,stock_std))+(T1732-U$24)*Bonds*(_xlfn.NORM.INV(RAND(),bond_ave,bond_std))+(T1732-U$24)*cash*(_xlfn.NORM.INV(RAND(),cash_ave,cash_std))+(T1732-U$24)))</f>
        <v/>
      </c>
      <c r="V1732" s="156">
        <f>IF((U1732&lt;=0),0,((U1732-V$24)*Stock*(_xlfn.NORM.INV(RAND(),stock_ave,stock_std))+(U1732-V$24)*Bonds*(_xlfn.NORM.INV(RAND(),bond_ave,bond_std))+(U1732-V$24)*cash*(_xlfn.NORM.INV(RAND(),cash_ave,cash_std))+(U1732-V$24)))</f>
        <v/>
      </c>
      <c r="W1732" s="156">
        <f>IF((V1732&lt;=0),0,((V1732-W$24)*Stock*(_xlfn.NORM.INV(RAND(),stock_ave,stock_std))+(V1732-W$24)*Bonds*(_xlfn.NORM.INV(RAND(),bond_ave,bond_std))+(V1732-W$24)*cash*(_xlfn.NORM.INV(RAND(),cash_ave,cash_std))+(V1732-W$24)))</f>
        <v/>
      </c>
      <c r="X1732" s="156">
        <f>IF((W1732&lt;=0),0,((W1732-X$24)*Stock*(_xlfn.NORM.INV(RAND(),stock_ave,stock_std))+(W1732-X$24)*Bonds*(_xlfn.NORM.INV(RAND(),bond_ave,bond_std))+(W1732-X$24)*cash*(_xlfn.NORM.INV(RAND(),cash_ave,cash_std))+(W1732-X$24)))</f>
        <v/>
      </c>
      <c r="Y1732" s="156">
        <f>IF((X1732&lt;=0),0,((X1732-Y$24)*Stock*(_xlfn.NORM.INV(RAND(),stock_ave,stock_std))+(X1732-Y$24)*Bonds*(_xlfn.NORM.INV(RAND(),bond_ave,bond_std))+(X1732-Y$24)*cash*(_xlfn.NORM.INV(RAND(),cash_ave,cash_std))+(X1732-Y$24)))</f>
        <v/>
      </c>
      <c r="Z1732" s="156">
        <f>IF((Y1732&lt;=0),0,((Y1732-Z$24)*Stock*(_xlfn.NORM.INV(RAND(),stock_ave,stock_std))+(Y1732-Z$24)*Bonds*(_xlfn.NORM.INV(RAND(),bond_ave,bond_std))+(Y1732-Z$24)*cash*(_xlfn.NORM.INV(RAND(),cash_ave,cash_std))+(Y1732-Z$24)))</f>
        <v/>
      </c>
      <c r="AA1732" s="156">
        <f>IF((Z1732&lt;=0),0,((Z1732-AA$24)*Stock*(_xlfn.NORM.INV(RAND(),stock_ave,stock_std))+(Z1732-AA$24)*Bonds*(_xlfn.NORM.INV(RAND(),bond_ave,bond_std))+(Z1732-AA$24)*cash*(_xlfn.NORM.INV(RAND(),cash_ave,cash_std))+(Z1732-AA$24)))</f>
        <v/>
      </c>
      <c r="AB1732" s="156">
        <f>IF((AA1732&lt;=0),0,((AA1732-AB$24)*Stock*(_xlfn.NORM.INV(RAND(),stock_ave,stock_std))+(AA1732-AB$24)*Bonds*(_xlfn.NORM.INV(RAND(),bond_ave,bond_std))+(AA1732-AB$24)*cash*(_xlfn.NORM.INV(RAND(),cash_ave,cash_std))+(AA1732-AB$24)))</f>
        <v/>
      </c>
      <c r="AC1732" s="156">
        <f>IF((AB1732&lt;=0),0,((AB1732-AC$24)*Stock*(_xlfn.NORM.INV(RAND(),stock_ave,stock_std))+(AB1732-AC$24)*Bonds*(_xlfn.NORM.INV(RAND(),bond_ave,bond_std))+(AB1732-AC$24)*cash*(_xlfn.NORM.INV(RAND(),cash_ave,cash_std))+(AB1732-AC$24)))</f>
        <v/>
      </c>
      <c r="AD1732" s="156">
        <f>IF((AC1732&lt;=0),0,((AC1732-AD$24)*Stock*(_xlfn.NORM.INV(RAND(),stock_ave,stock_std))+(AC1732-AD$24)*Bonds*(_xlfn.NORM.INV(RAND(),bond_ave,bond_std))+(AC1732-AD$24)*cash*(_xlfn.NORM.INV(RAND(),cash_ave,cash_std))+(AC1732-AD$24)))</f>
        <v/>
      </c>
      <c r="AE1732" s="156">
        <f>IF((AD1732&lt;=0),0,((AD1732-AE$24)*Stock*(_xlfn.NORM.INV(RAND(),stock_ave,stock_std))+(AD1732-AE$24)*Bonds*(_xlfn.NORM.INV(RAND(),bond_ave,bond_std))+(AD1732-AE$24)*cash*(_xlfn.NORM.INV(RAND(),cash_ave,cash_std))+(AD1732-AE$24)))</f>
        <v/>
      </c>
      <c r="AF1732" s="156">
        <f>IF((AE1732&lt;=0),0,((AE1732-AF$24)*Stock*(_xlfn.NORM.INV(RAND(),stock_ave,stock_std))+(AE1732-AF$24)*Bonds*(_xlfn.NORM.INV(RAND(),bond_ave,bond_std))+(AE1732-AF$24)*cash*(_xlfn.NORM.INV(RAND(),cash_ave,cash_std))+(AE1732-AF$24)))</f>
        <v/>
      </c>
      <c r="AG1732" s="156">
        <f>IF((AF1732&lt;=0),0,((AF1732-AG$24)*Stock*(_xlfn.NORM.INV(RAND(),stock_ave,stock_std))+(AF1732-AG$24)*Bonds*(_xlfn.NORM.INV(RAND(),bond_ave,bond_std))+(AF1732-AG$24)*cash*(_xlfn.NORM.INV(RAND(),cash_ave,cash_std))+(AF1732-AG$24)))</f>
        <v/>
      </c>
      <c r="AH1732" s="156">
        <f>IF((AG1732&lt;=0),0,((AG1732-AH$24)*Stock*(_xlfn.NORM.INV(RAND(),stock_ave,stock_std))+(AG1732-AH$24)*Bonds*(_xlfn.NORM.INV(RAND(),bond_ave,bond_std))+(AG1732-AH$24)*cash*(_xlfn.NORM.INV(RAND(),cash_ave,cash_std))+(AG1732-AH$24)))</f>
        <v/>
      </c>
      <c r="AI1732" s="156">
        <f>IF((AH1732&lt;=0),0,((AH1732-AI$24)*Stock*(_xlfn.NORM.INV(RAND(),stock_ave,stock_std))+(AH1732-AI$24)*Bonds*(_xlfn.NORM.INV(RAND(),bond_ave,bond_std))+(AH1732-AI$24)*cash*(_xlfn.NORM.INV(RAND(),cash_ave,cash_std))+(AH1732-AI$24)))</f>
        <v/>
      </c>
      <c r="AJ1732" s="156">
        <f>IF((AI1732&lt;=0),0,((AI1732-AJ$24)*Stock*(_xlfn.NORM.INV(RAND(),stock_ave,stock_std))+(AI1732-AJ$24)*Bonds*(_xlfn.NORM.INV(RAND(),bond_ave,bond_std))+(AI1732-AJ$24)*cash*(_xlfn.NORM.INV(RAND(),cash_ave,cash_std))+(AI1732-AJ$24)))</f>
        <v/>
      </c>
      <c r="AK1732" s="156">
        <f>IF((AJ1732&lt;=0),0,((AJ1732-AK$24)*Stock*(_xlfn.NORM.INV(RAND(),stock_ave,stock_std))+(AJ1732-AK$24)*Bonds*(_xlfn.NORM.INV(RAND(),bond_ave,bond_std))+(AJ1732-AK$24)*cash*(_xlfn.NORM.INV(RAND(),cash_ave,cash_std))+(AJ1732-AK$24)))</f>
        <v/>
      </c>
      <c r="AL1732" s="156">
        <f>IF((AK1732&lt;=0),0,((AK1732-AL$24)*Stock*(_xlfn.NORM.INV(RAND(),stock_ave,stock_std))+(AK1732-AL$24)*Bonds*(_xlfn.NORM.INV(RAND(),bond_ave,bond_std))+(AK1732-AL$24)*cash*(_xlfn.NORM.INV(RAND(),cash_ave,cash_std))+(AK1732-AL$24)))</f>
        <v/>
      </c>
      <c r="AM1732" s="156">
        <f>IF((AL1732&lt;=0),0,((AL1732-AM$24)*Stock*(_xlfn.NORM.INV(RAND(),stock_ave,stock_std))+(AL1732-AM$24)*Bonds*(_xlfn.NORM.INV(RAND(),bond_ave,bond_std))+(AL1732-AM$24)*cash*(_xlfn.NORM.INV(RAND(),cash_ave,cash_std))+(AL1732-AM$24)))</f>
        <v/>
      </c>
      <c r="AN1732" s="156">
        <f>IF((AM1732&lt;=0),0,((AM1732-AN$24)*Stock*(_xlfn.NORM.INV(RAND(),stock_ave,stock_std))+(AM1732-AN$24)*Bonds*(_xlfn.NORM.INV(RAND(),bond_ave,bond_std))+(AM1732-AN$24)*cash*(_xlfn.NORM.INV(RAND(),cash_ave,cash_std))+(AM1732-AN$24)))</f>
        <v/>
      </c>
      <c r="AO1732" s="156">
        <f>IF((AN1732&lt;=0),0,((AN1732-AO$24)*Stock*(_xlfn.NORM.INV(RAND(),stock_ave,stock_std))+(AN1732-AO$24)*Bonds*(_xlfn.NORM.INV(RAND(),bond_ave,bond_std))+(AN1732-AO$24)*cash*(_xlfn.NORM.INV(RAND(),cash_ave,cash_std))+(AN1732-AO$24)))</f>
        <v/>
      </c>
      <c r="AP1732" s="156">
        <f>IF((AO1732&lt;=0),0,((AO1732-AP$24)*Stock*(_xlfn.NORM.INV(RAND(),stock_ave,stock_std))+(AO1732-AP$24)*Bonds*(_xlfn.NORM.INV(RAND(),bond_ave,bond_std))+(AO1732-AP$24)*cash*(_xlfn.NORM.INV(RAND(),cash_ave,cash_std))+(AO1732-AP$24)))</f>
        <v/>
      </c>
      <c r="AQ1732" s="156">
        <f>IF((AP1732&lt;=0),0,((AP1732-AQ$24)*Stock*(_xlfn.NORM.INV(RAND(),stock_ave,stock_std))+(AP1732-AQ$24)*Bonds*(_xlfn.NORM.INV(RAND(),bond_ave,bond_std))+(AP1732-AQ$24)*cash*(_xlfn.NORM.INV(RAND(),cash_ave,cash_std))+(AP1732-AQ$24)))</f>
        <v/>
      </c>
      <c r="AR1732" s="156">
        <f>IF((AQ1732&lt;=0),0,((AQ1732-AR$24)*Stock*(_xlfn.NORM.INV(RAND(),stock_ave,stock_std))+(AQ1732-AR$24)*Bonds*(_xlfn.NORM.INV(RAND(),bond_ave,bond_std))+(AQ1732-AR$24)*cash*(_xlfn.NORM.INV(RAND(),cash_ave,cash_std))+(AQ1732-AR$24)))</f>
        <v/>
      </c>
      <c r="AS1732" s="156">
        <f>IF((AR1732&lt;=0),0,((AR1732-AS$24)*Stock*(_xlfn.NORM.INV(RAND(),stock_ave,stock_std))+(AR1732-AS$24)*Bonds*(_xlfn.NORM.INV(RAND(),bond_ave,bond_std))+(AR1732-AS$24)*cash*(_xlfn.NORM.INV(RAND(),cash_ave,cash_std))+(AR1732-AS$24)))</f>
        <v/>
      </c>
      <c r="AT1732" s="156">
        <f>IF((AS1732&lt;=0),0,((AS1732-AT$24)*Stock*(_xlfn.NORM.INV(RAND(),stock_ave,stock_std))+(AS1732-AT$24)*Bonds*(_xlfn.NORM.INV(RAND(),bond_ave,bond_std))+(AS1732-AT$24)*cash*(_xlfn.NORM.INV(RAND(),cash_ave,cash_std))+(AS1732-AT$24)))</f>
        <v/>
      </c>
      <c r="AU1732" s="156">
        <f>IF((AT1732&lt;=0),0,((AT1732-AU$24)*Stock*(_xlfn.NORM.INV(RAND(),stock_ave,stock_std))+(AT1732-AU$24)*Bonds*(_xlfn.NORM.INV(RAND(),bond_ave,bond_std))+(AT1732-AU$24)*cash*(_xlfn.NORM.INV(RAND(),cash_ave,cash_std))+(AT1732-AU$24)))</f>
        <v/>
      </c>
      <c r="AV1732" s="156">
        <f>IF((AU1732&lt;=0),0,((AU1732-AV$24)*Stock*(_xlfn.NORM.INV(RAND(),stock_ave,stock_std))+(AU1732-AV$24)*Bonds*(_xlfn.NORM.INV(RAND(),bond_ave,bond_std))+(AU1732-AV$24)*cash*(_xlfn.NORM.INV(RAND(),cash_ave,cash_std))+(AU1732-AV$24)))</f>
        <v/>
      </c>
      <c r="AW1732" s="156">
        <f>IF((AV1732&lt;=0),0,((AV1732-AW$24)*Stock*(_xlfn.NORM.INV(RAND(),stock_ave,stock_std))+(AV1732-AW$24)*Bonds*(_xlfn.NORM.INV(RAND(),bond_ave,bond_std))+(AV1732-AW$24)*cash*(_xlfn.NORM.INV(RAND(),cash_ave,cash_std))+(AV1732-AW$24)))</f>
        <v/>
      </c>
      <c r="AX1732" s="159" t="n"/>
      <c r="AY1732" s="159" t="n"/>
      <c r="AZ1732" s="159" t="n"/>
      <c r="BA1732" s="159" t="n"/>
      <c r="BB1732" s="159" t="n"/>
    </row>
    <row r="1733">
      <c r="C1733" s="147" t="n"/>
      <c r="D1733" s="61">
        <f>+D1732-IF(D$18&gt;74,(D1732/D$25)*$C$10)</f>
        <v/>
      </c>
      <c r="E1733" s="61">
        <f>+E1732-IF(E$18&gt;74,(E1732/E$25)*$C$10)</f>
        <v/>
      </c>
      <c r="F1733" s="61">
        <f>+F1732-IF(F$18&gt;74,(F1732/F$25)*$C$10)</f>
        <v/>
      </c>
      <c r="G1733" s="61">
        <f>+G1732-IF(G$18&gt;74,(G1732/G$25)*$C$10)</f>
        <v/>
      </c>
      <c r="H1733" s="61">
        <f>+H1732-IF(H$18&gt;74,(H1732/H$25)*$C$10)</f>
        <v/>
      </c>
      <c r="I1733" s="61">
        <f>+I1732-IF(I$18&gt;74,(I1732/I$25)*$C$10)</f>
        <v/>
      </c>
      <c r="J1733" s="61">
        <f>+J1732-IF(J$18&gt;74,(J1732/J$25)*$C$10)</f>
        <v/>
      </c>
      <c r="K1733" s="61">
        <f>+K1732-IF(K$18&gt;74,(K1732/K$25)*$C$10)</f>
        <v/>
      </c>
      <c r="L1733" s="61">
        <f>+L1732-IF(L$18&gt;74,(L1732/L$25)*$C$10)</f>
        <v/>
      </c>
      <c r="M1733" s="61">
        <f>+M1732-IF(M$18&gt;74,(M1732/M$25)*$C$10)</f>
        <v/>
      </c>
      <c r="N1733" s="61">
        <f>+N1732-IF(N$18&gt;74,(N1732/N$25)*$C$10)</f>
        <v/>
      </c>
      <c r="O1733" s="61">
        <f>+O1732-IF(O$18&gt;74,(O1732/O$25)*$C$10)</f>
        <v/>
      </c>
      <c r="P1733" s="61">
        <f>+P1732-IF(P$18&gt;74,(P1732/P$25)*$C$10)</f>
        <v/>
      </c>
      <c r="Q1733" s="61">
        <f>+Q1732-IF(Q$18&gt;74,(Q1732/Q$25)*$C$10)</f>
        <v/>
      </c>
      <c r="R1733" s="61">
        <f>+R1732-IF(R$18&gt;74,(R1732/R$25)*$C$10)</f>
        <v/>
      </c>
      <c r="S1733" s="61">
        <f>+S1732-IF(S$18&gt;74,(S1732/S$25)*$C$10)</f>
        <v/>
      </c>
      <c r="T1733" s="61">
        <f>+T1732-IF(T$18&gt;74,(T1732/T$25)*$C$10)</f>
        <v/>
      </c>
      <c r="U1733" s="61">
        <f>+U1732-IF(U$18&gt;74,(U1732/U$25)*$C$10)</f>
        <v/>
      </c>
      <c r="V1733" s="61">
        <f>+V1732-IF(V$18&gt;74,(V1732/V$25)*$C$10)</f>
        <v/>
      </c>
      <c r="W1733" s="61">
        <f>+W1732-IF(W$18&gt;74,(W1732/W$25)*$C$10)</f>
        <v/>
      </c>
      <c r="X1733" s="61">
        <f>+X1732-IF(X$18&gt;74,(X1732/X$25)*$C$10)</f>
        <v/>
      </c>
      <c r="Y1733" s="61">
        <f>+Y1732-IF(Y$18&gt;74,(Y1732/Y$25)*$C$10)</f>
        <v/>
      </c>
      <c r="Z1733" s="61">
        <f>+Z1732-IF(Z$18&gt;74,(Z1732/Z$25)*$C$10)</f>
        <v/>
      </c>
      <c r="AA1733" s="61">
        <f>+AA1732-IF(AA$18&gt;74,(AA1732/AA$25)*$C$10)</f>
        <v/>
      </c>
      <c r="AB1733" s="61">
        <f>+AB1732-IF(AB$18&gt;74,(AB1732/AB$25)*$C$10)</f>
        <v/>
      </c>
      <c r="AC1733" s="61">
        <f>+AC1732-IF(AC$18&gt;74,(AC1732/AC$25)*$C$10)</f>
        <v/>
      </c>
      <c r="AD1733" s="61">
        <f>+AD1732-IF(AD$18&gt;74,(AD1732/AD$25)*$C$10)</f>
        <v/>
      </c>
      <c r="AE1733" s="61">
        <f>+AE1732-IF(AE$18&gt;74,(AE1732/AE$25)*$C$10)</f>
        <v/>
      </c>
      <c r="AF1733" s="61">
        <f>+AF1732-IF(AF$18&gt;74,(AF1732/AF$25)*$C$10)</f>
        <v/>
      </c>
      <c r="AG1733" s="61">
        <f>+AG1732-IF(AG$18&gt;74,(AG1732/AG$25)*$C$10)</f>
        <v/>
      </c>
      <c r="AH1733" s="61">
        <f>+AH1732-IF(AH$18&gt;74,(AH1732/AH$25)*$C$10)</f>
        <v/>
      </c>
      <c r="AI1733" s="61">
        <f>+AI1732-IF(AI$18&gt;74,(AI1732/AI$25)*$C$10)</f>
        <v/>
      </c>
      <c r="AJ1733" s="61">
        <f>+AJ1732-IF(AJ$18&gt;74,(AJ1732/AJ$25)*$C$10)</f>
        <v/>
      </c>
      <c r="AK1733" s="61">
        <f>+AK1732-IF(AK$18&gt;74,(AK1732/AK$25)*$C$10)</f>
        <v/>
      </c>
      <c r="AL1733" s="61">
        <f>+AL1732-IF(AL$18&gt;74,(AL1732/AL$25)*$C$10)</f>
        <v/>
      </c>
      <c r="AM1733" s="61">
        <f>+AM1732-IF(AM$18&gt;74,(AM1732/AM$25)*$C$10)</f>
        <v/>
      </c>
      <c r="AN1733" s="61">
        <f>+AN1732-IF(AN$18&gt;74,(AN1732/AN$25)*$C$10)</f>
        <v/>
      </c>
      <c r="AO1733" s="61">
        <f>+AO1732-IF(AO$18&gt;74,(AO1732/AO$25)*$C$10)</f>
        <v/>
      </c>
      <c r="AP1733" s="61">
        <f>+AP1732-IF(AP$18&gt;74,(AP1732/AP$25)*$C$10)</f>
        <v/>
      </c>
      <c r="AQ1733" s="61">
        <f>+AQ1732-IF(AQ$18&gt;74,(AQ1732/AQ$25)*$C$10)</f>
        <v/>
      </c>
      <c r="AR1733" s="61">
        <f>+AR1732-IF(AR$18&gt;74,(AR1732/AR$25)*$C$10)</f>
        <v/>
      </c>
      <c r="AS1733" s="61">
        <f>+AS1732-IF(AS$18&gt;74,(AS1732/AS$25)*$C$10)</f>
        <v/>
      </c>
      <c r="AT1733" s="61">
        <f>+AT1732-IF(AT$18&gt;74,(AT1732/AT$25)*$C$10)</f>
        <v/>
      </c>
      <c r="AU1733" s="61">
        <f>+AU1732-IF(AU$18&gt;74,(AU1732/AU$25)*$C$10)</f>
        <v/>
      </c>
      <c r="AV1733" s="61">
        <f>+AV1732-IF(AV$18&gt;74,(AV1732/AV$25)*$C$10)</f>
        <v/>
      </c>
      <c r="AW1733" s="61">
        <f>+AW1732-IF(AW$18&gt;74,(AW1732/AW$25)*$C$10)</f>
        <v/>
      </c>
      <c r="AX1733" s="35">
        <f>IF(AW1733&gt;0,1,0)</f>
        <v/>
      </c>
      <c r="AY1733" s="35">
        <f>IF(AL1733&gt;0,1,0)</f>
        <v/>
      </c>
      <c r="AZ1733" s="35">
        <f>IF(AG1733&gt;0,1,0)</f>
        <v/>
      </c>
      <c r="BA1733" s="35">
        <f>IF(AB1733&gt;0,1,0)</f>
        <v/>
      </c>
      <c r="BB1733" s="35">
        <f>IF(W1733&gt;0,1,0)</f>
        <v/>
      </c>
    </row>
    <row r="1734">
      <c r="B1734" s="154" t="inlineStr">
        <is>
          <t>trial 853</t>
        </is>
      </c>
      <c r="C1734" s="155">
        <f>+start-C1731</f>
        <v/>
      </c>
      <c r="D1734" s="156">
        <f>IF((C1734&lt;=0),0,((C1734-D$24)*Stock*(_xlfn.NORM.INV(RAND(),stock_ave,stock_std))+(C1734-D$24)*Bonds*(_xlfn.NORM.INV(RAND(),bond_ave,bond_std))+(C1734-D$24)*cash*(_xlfn.NORM.INV(RAND(),cash_ave,cash_std))+(C1734-D$24)))</f>
        <v/>
      </c>
      <c r="E1734" s="156">
        <f>IF((D1734&lt;=0),0,((D1734-E$24)*Stock*(_xlfn.NORM.INV(RAND(),stock_ave,stock_std))+(D1734-E$24)*Bonds*(_xlfn.NORM.INV(RAND(),bond_ave,bond_std))+(D1734-E$24)*cash*(_xlfn.NORM.INV(RAND(),cash_ave,cash_std))+(D1734-E$24)))</f>
        <v/>
      </c>
      <c r="F1734" s="156">
        <f>IF((E1734&lt;=0),0,((E1734-F$24)*Stock*(_xlfn.NORM.INV(RAND(),stock_ave,stock_std))+(E1734-F$24)*Bonds*(_xlfn.NORM.INV(RAND(),bond_ave,bond_std))+(E1734-F$24)*cash*(_xlfn.NORM.INV(RAND(),cash_ave,cash_std))+(E1734-F$24)))</f>
        <v/>
      </c>
      <c r="G1734" s="156">
        <f>IF((F1734&lt;=0),0,((F1734-G$24)*Stock*(_xlfn.NORM.INV(RAND(),stock_ave,stock_std))+(F1734-G$24)*Bonds*(_xlfn.NORM.INV(RAND(),bond_ave,bond_std))+(F1734-G$24)*cash*(_xlfn.NORM.INV(RAND(),cash_ave,cash_std))+(F1734-G$24)))</f>
        <v/>
      </c>
      <c r="H1734" s="156">
        <f>IF((G1734&lt;=0),0,((G1734-H$24)*Stock*(_xlfn.NORM.INV(RAND(),stock_ave,stock_std))+(G1734-H$24)*Bonds*(_xlfn.NORM.INV(RAND(),bond_ave,bond_std))+(G1734-H$24)*cash*(_xlfn.NORM.INV(RAND(),cash_ave,cash_std))+(G1734-H$24)))</f>
        <v/>
      </c>
      <c r="I1734" s="156">
        <f>IF((H1734&lt;=0),0,((H1734-I$24)*Stock*(_xlfn.NORM.INV(RAND(),stock_ave,stock_std))+(H1734-I$24)*Bonds*(_xlfn.NORM.INV(RAND(),bond_ave,bond_std))+(H1734-I$24)*cash*(_xlfn.NORM.INV(RAND(),cash_ave,cash_std))+(H1734-I$24)))</f>
        <v/>
      </c>
      <c r="J1734" s="156">
        <f>IF((I1734&lt;=0),0,((I1734-J$24)*Stock*(_xlfn.NORM.INV(RAND(),stock_ave,stock_std))+(I1734-J$24)*Bonds*(_xlfn.NORM.INV(RAND(),bond_ave,bond_std))+(I1734-J$24)*cash*(_xlfn.NORM.INV(RAND(),cash_ave,cash_std))+(I1734-J$24)))</f>
        <v/>
      </c>
      <c r="K1734" s="156">
        <f>IF((J1734&lt;=0),0,((J1734-K$24)*Stock*(_xlfn.NORM.INV(RAND(),stock_ave,stock_std))+(J1734-K$24)*Bonds*(_xlfn.NORM.INV(RAND(),bond_ave,bond_std))+(J1734-K$24)*cash*(_xlfn.NORM.INV(RAND(),cash_ave,cash_std))+(J1734-K$24)))</f>
        <v/>
      </c>
      <c r="L1734" s="156">
        <f>IF((K1734&lt;=0),0,((K1734-L$24)*Stock*(_xlfn.NORM.INV(RAND(),stock_ave,stock_std))+(K1734-L$24)*Bonds*(_xlfn.NORM.INV(RAND(),bond_ave,bond_std))+(K1734-L$24)*cash*(_xlfn.NORM.INV(RAND(),cash_ave,cash_std))+(K1734-L$24)))</f>
        <v/>
      </c>
      <c r="M1734" s="156">
        <f>IF((L1734&lt;=0),0,((L1734-M$24)*Stock*(_xlfn.NORM.INV(RAND(),stock_ave,stock_std))+(L1734-M$24)*Bonds*(_xlfn.NORM.INV(RAND(),bond_ave,bond_std))+(L1734-M$24)*cash*(_xlfn.NORM.INV(RAND(),cash_ave,cash_std))+(L1734-M$24)))</f>
        <v/>
      </c>
      <c r="N1734" s="156">
        <f>IF((M1734&lt;=0),0,((M1734-N$24)*Stock*(_xlfn.NORM.INV(RAND(),stock_ave,stock_std))+(M1734-N$24)*Bonds*(_xlfn.NORM.INV(RAND(),bond_ave,bond_std))+(M1734-N$24)*cash*(_xlfn.NORM.INV(RAND(),cash_ave,cash_std))+(M1734-N$24)))</f>
        <v/>
      </c>
      <c r="O1734" s="156">
        <f>IF((N1734&lt;=0),0,((N1734-O$24)*Stock*(_xlfn.NORM.INV(RAND(),stock_ave,stock_std))+(N1734-O$24)*Bonds*(_xlfn.NORM.INV(RAND(),bond_ave,bond_std))+(N1734-O$24)*cash*(_xlfn.NORM.INV(RAND(),cash_ave,cash_std))+(N1734-O$24)))</f>
        <v/>
      </c>
      <c r="P1734" s="156">
        <f>IF((O1734&lt;=0),0,((O1734-P$24)*Stock*(_xlfn.NORM.INV(RAND(),stock_ave,stock_std))+(O1734-P$24)*Bonds*(_xlfn.NORM.INV(RAND(),bond_ave,bond_std))+(O1734-P$24)*cash*(_xlfn.NORM.INV(RAND(),cash_ave,cash_std))+(O1734-P$24)))</f>
        <v/>
      </c>
      <c r="Q1734" s="156">
        <f>IF((P1734&lt;=0),0,((P1734-Q$24)*Stock*(_xlfn.NORM.INV(RAND(),stock_ave,stock_std))+(P1734-Q$24)*Bonds*(_xlfn.NORM.INV(RAND(),bond_ave,bond_std))+(P1734-Q$24)*cash*(_xlfn.NORM.INV(RAND(),cash_ave,cash_std))+(P1734-Q$24)))</f>
        <v/>
      </c>
      <c r="R1734" s="156">
        <f>IF((Q1734&lt;=0),0,((Q1734-R$24)*Stock*(_xlfn.NORM.INV(RAND(),stock_ave,stock_std))+(Q1734-R$24)*Bonds*(_xlfn.NORM.INV(RAND(),bond_ave,bond_std))+(Q1734-R$24)*cash*(_xlfn.NORM.INV(RAND(),cash_ave,cash_std))+(Q1734-R$24)))</f>
        <v/>
      </c>
      <c r="S1734" s="156">
        <f>IF((R1734&lt;=0),0,((R1734-S$24)*Stock*(_xlfn.NORM.INV(RAND(),stock_ave,stock_std))+(R1734-S$24)*Bonds*(_xlfn.NORM.INV(RAND(),bond_ave,bond_std))+(R1734-S$24)*cash*(_xlfn.NORM.INV(RAND(),cash_ave,cash_std))+(R1734-S$24)))</f>
        <v/>
      </c>
      <c r="T1734" s="156">
        <f>IF((S1734&lt;=0),0,((S1734-T$24)*Stock*(_xlfn.NORM.INV(RAND(),stock_ave,stock_std))+(S1734-T$24)*Bonds*(_xlfn.NORM.INV(RAND(),bond_ave,bond_std))+(S1734-T$24)*cash*(_xlfn.NORM.INV(RAND(),cash_ave,cash_std))+(S1734-T$24)))</f>
        <v/>
      </c>
      <c r="U1734" s="156">
        <f>IF((T1734&lt;=0),0,((T1734-U$24)*Stock*(_xlfn.NORM.INV(RAND(),stock_ave,stock_std))+(T1734-U$24)*Bonds*(_xlfn.NORM.INV(RAND(),bond_ave,bond_std))+(T1734-U$24)*cash*(_xlfn.NORM.INV(RAND(),cash_ave,cash_std))+(T1734-U$24)))</f>
        <v/>
      </c>
      <c r="V1734" s="156">
        <f>IF((U1734&lt;=0),0,((U1734-V$24)*Stock*(_xlfn.NORM.INV(RAND(),stock_ave,stock_std))+(U1734-V$24)*Bonds*(_xlfn.NORM.INV(RAND(),bond_ave,bond_std))+(U1734-V$24)*cash*(_xlfn.NORM.INV(RAND(),cash_ave,cash_std))+(U1734-V$24)))</f>
        <v/>
      </c>
      <c r="W1734" s="156">
        <f>IF((V1734&lt;=0),0,((V1734-W$24)*Stock*(_xlfn.NORM.INV(RAND(),stock_ave,stock_std))+(V1734-W$24)*Bonds*(_xlfn.NORM.INV(RAND(),bond_ave,bond_std))+(V1734-W$24)*cash*(_xlfn.NORM.INV(RAND(),cash_ave,cash_std))+(V1734-W$24)))</f>
        <v/>
      </c>
      <c r="X1734" s="156">
        <f>IF((W1734&lt;=0),0,((W1734-X$24)*Stock*(_xlfn.NORM.INV(RAND(),stock_ave,stock_std))+(W1734-X$24)*Bonds*(_xlfn.NORM.INV(RAND(),bond_ave,bond_std))+(W1734-X$24)*cash*(_xlfn.NORM.INV(RAND(),cash_ave,cash_std))+(W1734-X$24)))</f>
        <v/>
      </c>
      <c r="Y1734" s="156">
        <f>IF((X1734&lt;=0),0,((X1734-Y$24)*Stock*(_xlfn.NORM.INV(RAND(),stock_ave,stock_std))+(X1734-Y$24)*Bonds*(_xlfn.NORM.INV(RAND(),bond_ave,bond_std))+(X1734-Y$24)*cash*(_xlfn.NORM.INV(RAND(),cash_ave,cash_std))+(X1734-Y$24)))</f>
        <v/>
      </c>
      <c r="Z1734" s="156">
        <f>IF((Y1734&lt;=0),0,((Y1734-Z$24)*Stock*(_xlfn.NORM.INV(RAND(),stock_ave,stock_std))+(Y1734-Z$24)*Bonds*(_xlfn.NORM.INV(RAND(),bond_ave,bond_std))+(Y1734-Z$24)*cash*(_xlfn.NORM.INV(RAND(),cash_ave,cash_std))+(Y1734-Z$24)))</f>
        <v/>
      </c>
      <c r="AA1734" s="156">
        <f>IF((Z1734&lt;=0),0,((Z1734-AA$24)*Stock*(_xlfn.NORM.INV(RAND(),stock_ave,stock_std))+(Z1734-AA$24)*Bonds*(_xlfn.NORM.INV(RAND(),bond_ave,bond_std))+(Z1734-AA$24)*cash*(_xlfn.NORM.INV(RAND(),cash_ave,cash_std))+(Z1734-AA$24)))</f>
        <v/>
      </c>
      <c r="AB1734" s="156">
        <f>IF((AA1734&lt;=0),0,((AA1734-AB$24)*Stock*(_xlfn.NORM.INV(RAND(),stock_ave,stock_std))+(AA1734-AB$24)*Bonds*(_xlfn.NORM.INV(RAND(),bond_ave,bond_std))+(AA1734-AB$24)*cash*(_xlfn.NORM.INV(RAND(),cash_ave,cash_std))+(AA1734-AB$24)))</f>
        <v/>
      </c>
      <c r="AC1734" s="156">
        <f>IF((AB1734&lt;=0),0,((AB1734-AC$24)*Stock*(_xlfn.NORM.INV(RAND(),stock_ave,stock_std))+(AB1734-AC$24)*Bonds*(_xlfn.NORM.INV(RAND(),bond_ave,bond_std))+(AB1734-AC$24)*cash*(_xlfn.NORM.INV(RAND(),cash_ave,cash_std))+(AB1734-AC$24)))</f>
        <v/>
      </c>
      <c r="AD1734" s="156">
        <f>IF((AC1734&lt;=0),0,((AC1734-AD$24)*Stock*(_xlfn.NORM.INV(RAND(),stock_ave,stock_std))+(AC1734-AD$24)*Bonds*(_xlfn.NORM.INV(RAND(),bond_ave,bond_std))+(AC1734-AD$24)*cash*(_xlfn.NORM.INV(RAND(),cash_ave,cash_std))+(AC1734-AD$24)))</f>
        <v/>
      </c>
      <c r="AE1734" s="156">
        <f>IF((AD1734&lt;=0),0,((AD1734-AE$24)*Stock*(_xlfn.NORM.INV(RAND(),stock_ave,stock_std))+(AD1734-AE$24)*Bonds*(_xlfn.NORM.INV(RAND(),bond_ave,bond_std))+(AD1734-AE$24)*cash*(_xlfn.NORM.INV(RAND(),cash_ave,cash_std))+(AD1734-AE$24)))</f>
        <v/>
      </c>
      <c r="AF1734" s="156">
        <f>IF((AE1734&lt;=0),0,((AE1734-AF$24)*Stock*(_xlfn.NORM.INV(RAND(),stock_ave,stock_std))+(AE1734-AF$24)*Bonds*(_xlfn.NORM.INV(RAND(),bond_ave,bond_std))+(AE1734-AF$24)*cash*(_xlfn.NORM.INV(RAND(),cash_ave,cash_std))+(AE1734-AF$24)))</f>
        <v/>
      </c>
      <c r="AG1734" s="156">
        <f>IF((AF1734&lt;=0),0,((AF1734-AG$24)*Stock*(_xlfn.NORM.INV(RAND(),stock_ave,stock_std))+(AF1734-AG$24)*Bonds*(_xlfn.NORM.INV(RAND(),bond_ave,bond_std))+(AF1734-AG$24)*cash*(_xlfn.NORM.INV(RAND(),cash_ave,cash_std))+(AF1734-AG$24)))</f>
        <v/>
      </c>
      <c r="AH1734" s="156">
        <f>IF((AG1734&lt;=0),0,((AG1734-AH$24)*Stock*(_xlfn.NORM.INV(RAND(),stock_ave,stock_std))+(AG1734-AH$24)*Bonds*(_xlfn.NORM.INV(RAND(),bond_ave,bond_std))+(AG1734-AH$24)*cash*(_xlfn.NORM.INV(RAND(),cash_ave,cash_std))+(AG1734-AH$24)))</f>
        <v/>
      </c>
      <c r="AI1734" s="156">
        <f>IF((AH1734&lt;=0),0,((AH1734-AI$24)*Stock*(_xlfn.NORM.INV(RAND(),stock_ave,stock_std))+(AH1734-AI$24)*Bonds*(_xlfn.NORM.INV(RAND(),bond_ave,bond_std))+(AH1734-AI$24)*cash*(_xlfn.NORM.INV(RAND(),cash_ave,cash_std))+(AH1734-AI$24)))</f>
        <v/>
      </c>
      <c r="AJ1734" s="156">
        <f>IF((AI1734&lt;=0),0,((AI1734-AJ$24)*Stock*(_xlfn.NORM.INV(RAND(),stock_ave,stock_std))+(AI1734-AJ$24)*Bonds*(_xlfn.NORM.INV(RAND(),bond_ave,bond_std))+(AI1734-AJ$24)*cash*(_xlfn.NORM.INV(RAND(),cash_ave,cash_std))+(AI1734-AJ$24)))</f>
        <v/>
      </c>
      <c r="AK1734" s="156">
        <f>IF((AJ1734&lt;=0),0,((AJ1734-AK$24)*Stock*(_xlfn.NORM.INV(RAND(),stock_ave,stock_std))+(AJ1734-AK$24)*Bonds*(_xlfn.NORM.INV(RAND(),bond_ave,bond_std))+(AJ1734-AK$24)*cash*(_xlfn.NORM.INV(RAND(),cash_ave,cash_std))+(AJ1734-AK$24)))</f>
        <v/>
      </c>
      <c r="AL1734" s="156">
        <f>IF((AK1734&lt;=0),0,((AK1734-AL$24)*Stock*(_xlfn.NORM.INV(RAND(),stock_ave,stock_std))+(AK1734-AL$24)*Bonds*(_xlfn.NORM.INV(RAND(),bond_ave,bond_std))+(AK1734-AL$24)*cash*(_xlfn.NORM.INV(RAND(),cash_ave,cash_std))+(AK1734-AL$24)))</f>
        <v/>
      </c>
      <c r="AM1734" s="156">
        <f>IF((AL1734&lt;=0),0,((AL1734-AM$24)*Stock*(_xlfn.NORM.INV(RAND(),stock_ave,stock_std))+(AL1734-AM$24)*Bonds*(_xlfn.NORM.INV(RAND(),bond_ave,bond_std))+(AL1734-AM$24)*cash*(_xlfn.NORM.INV(RAND(),cash_ave,cash_std))+(AL1734-AM$24)))</f>
        <v/>
      </c>
      <c r="AN1734" s="156">
        <f>IF((AM1734&lt;=0),0,((AM1734-AN$24)*Stock*(_xlfn.NORM.INV(RAND(),stock_ave,stock_std))+(AM1734-AN$24)*Bonds*(_xlfn.NORM.INV(RAND(),bond_ave,bond_std))+(AM1734-AN$24)*cash*(_xlfn.NORM.INV(RAND(),cash_ave,cash_std))+(AM1734-AN$24)))</f>
        <v/>
      </c>
      <c r="AO1734" s="156">
        <f>IF((AN1734&lt;=0),0,((AN1734-AO$24)*Stock*(_xlfn.NORM.INV(RAND(),stock_ave,stock_std))+(AN1734-AO$24)*Bonds*(_xlfn.NORM.INV(RAND(),bond_ave,bond_std))+(AN1734-AO$24)*cash*(_xlfn.NORM.INV(RAND(),cash_ave,cash_std))+(AN1734-AO$24)))</f>
        <v/>
      </c>
      <c r="AP1734" s="156">
        <f>IF((AO1734&lt;=0),0,((AO1734-AP$24)*Stock*(_xlfn.NORM.INV(RAND(),stock_ave,stock_std))+(AO1734-AP$24)*Bonds*(_xlfn.NORM.INV(RAND(),bond_ave,bond_std))+(AO1734-AP$24)*cash*(_xlfn.NORM.INV(RAND(),cash_ave,cash_std))+(AO1734-AP$24)))</f>
        <v/>
      </c>
      <c r="AQ1734" s="156">
        <f>IF((AP1734&lt;=0),0,((AP1734-AQ$24)*Stock*(_xlfn.NORM.INV(RAND(),stock_ave,stock_std))+(AP1734-AQ$24)*Bonds*(_xlfn.NORM.INV(RAND(),bond_ave,bond_std))+(AP1734-AQ$24)*cash*(_xlfn.NORM.INV(RAND(),cash_ave,cash_std))+(AP1734-AQ$24)))</f>
        <v/>
      </c>
      <c r="AR1734" s="156">
        <f>IF((AQ1734&lt;=0),0,((AQ1734-AR$24)*Stock*(_xlfn.NORM.INV(RAND(),stock_ave,stock_std))+(AQ1734-AR$24)*Bonds*(_xlfn.NORM.INV(RAND(),bond_ave,bond_std))+(AQ1734-AR$24)*cash*(_xlfn.NORM.INV(RAND(),cash_ave,cash_std))+(AQ1734-AR$24)))</f>
        <v/>
      </c>
      <c r="AS1734" s="156">
        <f>IF((AR1734&lt;=0),0,((AR1734-AS$24)*Stock*(_xlfn.NORM.INV(RAND(),stock_ave,stock_std))+(AR1734-AS$24)*Bonds*(_xlfn.NORM.INV(RAND(),bond_ave,bond_std))+(AR1734-AS$24)*cash*(_xlfn.NORM.INV(RAND(),cash_ave,cash_std))+(AR1734-AS$24)))</f>
        <v/>
      </c>
      <c r="AT1734" s="156">
        <f>IF((AS1734&lt;=0),0,((AS1734-AT$24)*Stock*(_xlfn.NORM.INV(RAND(),stock_ave,stock_std))+(AS1734-AT$24)*Bonds*(_xlfn.NORM.INV(RAND(),bond_ave,bond_std))+(AS1734-AT$24)*cash*(_xlfn.NORM.INV(RAND(),cash_ave,cash_std))+(AS1734-AT$24)))</f>
        <v/>
      </c>
      <c r="AU1734" s="156">
        <f>IF((AT1734&lt;=0),0,((AT1734-AU$24)*Stock*(_xlfn.NORM.INV(RAND(),stock_ave,stock_std))+(AT1734-AU$24)*Bonds*(_xlfn.NORM.INV(RAND(),bond_ave,bond_std))+(AT1734-AU$24)*cash*(_xlfn.NORM.INV(RAND(),cash_ave,cash_std))+(AT1734-AU$24)))</f>
        <v/>
      </c>
      <c r="AV1734" s="156">
        <f>IF((AU1734&lt;=0),0,((AU1734-AV$24)*Stock*(_xlfn.NORM.INV(RAND(),stock_ave,stock_std))+(AU1734-AV$24)*Bonds*(_xlfn.NORM.INV(RAND(),bond_ave,bond_std))+(AU1734-AV$24)*cash*(_xlfn.NORM.INV(RAND(),cash_ave,cash_std))+(AU1734-AV$24)))</f>
        <v/>
      </c>
      <c r="AW1734" s="156">
        <f>IF((AV1734&lt;=0),0,((AV1734-AW$24)*Stock*(_xlfn.NORM.INV(RAND(),stock_ave,stock_std))+(AV1734-AW$24)*Bonds*(_xlfn.NORM.INV(RAND(),bond_ave,bond_std))+(AV1734-AW$24)*cash*(_xlfn.NORM.INV(RAND(),cash_ave,cash_std))+(AV1734-AW$24)))</f>
        <v/>
      </c>
      <c r="AX1734" s="159" t="n"/>
      <c r="AY1734" s="159" t="n"/>
      <c r="AZ1734" s="159" t="n"/>
      <c r="BA1734" s="159" t="n"/>
      <c r="BB1734" s="159" t="n"/>
    </row>
    <row r="1735">
      <c r="C1735" s="147" t="n"/>
      <c r="D1735" s="61">
        <f>+D1734-IF(D$18&gt;74,(D1734/D$25)*$C$10)</f>
        <v/>
      </c>
      <c r="E1735" s="61">
        <f>+E1734-IF(E$18&gt;74,(E1734/E$25)*$C$10)</f>
        <v/>
      </c>
      <c r="F1735" s="61">
        <f>+F1734-IF(F$18&gt;74,(F1734/F$25)*$C$10)</f>
        <v/>
      </c>
      <c r="G1735" s="61">
        <f>+G1734-IF(G$18&gt;74,(G1734/G$25)*$C$10)</f>
        <v/>
      </c>
      <c r="H1735" s="61">
        <f>+H1734-IF(H$18&gt;74,(H1734/H$25)*$C$10)</f>
        <v/>
      </c>
      <c r="I1735" s="61">
        <f>+I1734-IF(I$18&gt;74,(I1734/I$25)*$C$10)</f>
        <v/>
      </c>
      <c r="J1735" s="61">
        <f>+J1734-IF(J$18&gt;74,(J1734/J$25)*$C$10)</f>
        <v/>
      </c>
      <c r="K1735" s="61">
        <f>+K1734-IF(K$18&gt;74,(K1734/K$25)*$C$10)</f>
        <v/>
      </c>
      <c r="L1735" s="61">
        <f>+L1734-IF(L$18&gt;74,(L1734/L$25)*$C$10)</f>
        <v/>
      </c>
      <c r="M1735" s="61">
        <f>+M1734-IF(M$18&gt;74,(M1734/M$25)*$C$10)</f>
        <v/>
      </c>
      <c r="N1735" s="61">
        <f>+N1734-IF(N$18&gt;74,(N1734/N$25)*$C$10)</f>
        <v/>
      </c>
      <c r="O1735" s="61">
        <f>+O1734-IF(O$18&gt;74,(O1734/O$25)*$C$10)</f>
        <v/>
      </c>
      <c r="P1735" s="61">
        <f>+P1734-IF(P$18&gt;74,(P1734/P$25)*$C$10)</f>
        <v/>
      </c>
      <c r="Q1735" s="61">
        <f>+Q1734-IF(Q$18&gt;74,(Q1734/Q$25)*$C$10)</f>
        <v/>
      </c>
      <c r="R1735" s="61">
        <f>+R1734-IF(R$18&gt;74,(R1734/R$25)*$C$10)</f>
        <v/>
      </c>
      <c r="S1735" s="61">
        <f>+S1734-IF(S$18&gt;74,(S1734/S$25)*$C$10)</f>
        <v/>
      </c>
      <c r="T1735" s="61">
        <f>+T1734-IF(T$18&gt;74,(T1734/T$25)*$C$10)</f>
        <v/>
      </c>
      <c r="U1735" s="61">
        <f>+U1734-IF(U$18&gt;74,(U1734/U$25)*$C$10)</f>
        <v/>
      </c>
      <c r="V1735" s="61">
        <f>+V1734-IF(V$18&gt;74,(V1734/V$25)*$C$10)</f>
        <v/>
      </c>
      <c r="W1735" s="61">
        <f>+W1734-IF(W$18&gt;74,(W1734/W$25)*$C$10)</f>
        <v/>
      </c>
      <c r="X1735" s="61">
        <f>+X1734-IF(X$18&gt;74,(X1734/X$25)*$C$10)</f>
        <v/>
      </c>
      <c r="Y1735" s="61">
        <f>+Y1734-IF(Y$18&gt;74,(Y1734/Y$25)*$C$10)</f>
        <v/>
      </c>
      <c r="Z1735" s="61">
        <f>+Z1734-IF(Z$18&gt;74,(Z1734/Z$25)*$C$10)</f>
        <v/>
      </c>
      <c r="AA1735" s="61">
        <f>+AA1734-IF(AA$18&gt;74,(AA1734/AA$25)*$C$10)</f>
        <v/>
      </c>
      <c r="AB1735" s="61">
        <f>+AB1734-IF(AB$18&gt;74,(AB1734/AB$25)*$C$10)</f>
        <v/>
      </c>
      <c r="AC1735" s="61">
        <f>+AC1734-IF(AC$18&gt;74,(AC1734/AC$25)*$C$10)</f>
        <v/>
      </c>
      <c r="AD1735" s="61">
        <f>+AD1734-IF(AD$18&gt;74,(AD1734/AD$25)*$C$10)</f>
        <v/>
      </c>
      <c r="AE1735" s="61">
        <f>+AE1734-IF(AE$18&gt;74,(AE1734/AE$25)*$C$10)</f>
        <v/>
      </c>
      <c r="AF1735" s="61">
        <f>+AF1734-IF(AF$18&gt;74,(AF1734/AF$25)*$C$10)</f>
        <v/>
      </c>
      <c r="AG1735" s="61">
        <f>+AG1734-IF(AG$18&gt;74,(AG1734/AG$25)*$C$10)</f>
        <v/>
      </c>
      <c r="AH1735" s="61">
        <f>+AH1734-IF(AH$18&gt;74,(AH1734/AH$25)*$C$10)</f>
        <v/>
      </c>
      <c r="AI1735" s="61">
        <f>+AI1734-IF(AI$18&gt;74,(AI1734/AI$25)*$C$10)</f>
        <v/>
      </c>
      <c r="AJ1735" s="61">
        <f>+AJ1734-IF(AJ$18&gt;74,(AJ1734/AJ$25)*$C$10)</f>
        <v/>
      </c>
      <c r="AK1735" s="61">
        <f>+AK1734-IF(AK$18&gt;74,(AK1734/AK$25)*$C$10)</f>
        <v/>
      </c>
      <c r="AL1735" s="61">
        <f>+AL1734-IF(AL$18&gt;74,(AL1734/AL$25)*$C$10)</f>
        <v/>
      </c>
      <c r="AM1735" s="61">
        <f>+AM1734-IF(AM$18&gt;74,(AM1734/AM$25)*$C$10)</f>
        <v/>
      </c>
      <c r="AN1735" s="61">
        <f>+AN1734-IF(AN$18&gt;74,(AN1734/AN$25)*$C$10)</f>
        <v/>
      </c>
      <c r="AO1735" s="61">
        <f>+AO1734-IF(AO$18&gt;74,(AO1734/AO$25)*$C$10)</f>
        <v/>
      </c>
      <c r="AP1735" s="61">
        <f>+AP1734-IF(AP$18&gt;74,(AP1734/AP$25)*$C$10)</f>
        <v/>
      </c>
      <c r="AQ1735" s="61">
        <f>+AQ1734-IF(AQ$18&gt;74,(AQ1734/AQ$25)*$C$10)</f>
        <v/>
      </c>
      <c r="AR1735" s="61">
        <f>+AR1734-IF(AR$18&gt;74,(AR1734/AR$25)*$C$10)</f>
        <v/>
      </c>
      <c r="AS1735" s="61">
        <f>+AS1734-IF(AS$18&gt;74,(AS1734/AS$25)*$C$10)</f>
        <v/>
      </c>
      <c r="AT1735" s="61">
        <f>+AT1734-IF(AT$18&gt;74,(AT1734/AT$25)*$C$10)</f>
        <v/>
      </c>
      <c r="AU1735" s="61">
        <f>+AU1734-IF(AU$18&gt;74,(AU1734/AU$25)*$C$10)</f>
        <v/>
      </c>
      <c r="AV1735" s="61">
        <f>+AV1734-IF(AV$18&gt;74,(AV1734/AV$25)*$C$10)</f>
        <v/>
      </c>
      <c r="AW1735" s="61">
        <f>+AW1734-IF(AW$18&gt;74,(AW1734/AW$25)*$C$10)</f>
        <v/>
      </c>
      <c r="AX1735" s="35">
        <f>IF(AW1735&gt;0,1,0)</f>
        <v/>
      </c>
      <c r="AY1735" s="35">
        <f>IF(AL1735&gt;0,1,0)</f>
        <v/>
      </c>
      <c r="AZ1735" s="35">
        <f>IF(AG1735&gt;0,1,0)</f>
        <v/>
      </c>
      <c r="BA1735" s="35">
        <f>IF(AB1735&gt;0,1,0)</f>
        <v/>
      </c>
      <c r="BB1735" s="35">
        <f>IF(W1735&gt;0,1,0)</f>
        <v/>
      </c>
    </row>
    <row r="1736">
      <c r="B1736" s="154" t="inlineStr">
        <is>
          <t>trial 854</t>
        </is>
      </c>
      <c r="C1736" s="155">
        <f>+start-C1733</f>
        <v/>
      </c>
      <c r="D1736" s="156">
        <f>IF((C1736&lt;=0),0,((C1736-D$24)*Stock*(_xlfn.NORM.INV(RAND(),stock_ave,stock_std))+(C1736-D$24)*Bonds*(_xlfn.NORM.INV(RAND(),bond_ave,bond_std))+(C1736-D$24)*cash*(_xlfn.NORM.INV(RAND(),cash_ave,cash_std))+(C1736-D$24)))</f>
        <v/>
      </c>
      <c r="E1736" s="156">
        <f>IF((D1736&lt;=0),0,((D1736-E$24)*Stock*(_xlfn.NORM.INV(RAND(),stock_ave,stock_std))+(D1736-E$24)*Bonds*(_xlfn.NORM.INV(RAND(),bond_ave,bond_std))+(D1736-E$24)*cash*(_xlfn.NORM.INV(RAND(),cash_ave,cash_std))+(D1736-E$24)))</f>
        <v/>
      </c>
      <c r="F1736" s="156">
        <f>IF((E1736&lt;=0),0,((E1736-F$24)*Stock*(_xlfn.NORM.INV(RAND(),stock_ave,stock_std))+(E1736-F$24)*Bonds*(_xlfn.NORM.INV(RAND(),bond_ave,bond_std))+(E1736-F$24)*cash*(_xlfn.NORM.INV(RAND(),cash_ave,cash_std))+(E1736-F$24)))</f>
        <v/>
      </c>
      <c r="G1736" s="156">
        <f>IF((F1736&lt;=0),0,((F1736-G$24)*Stock*(_xlfn.NORM.INV(RAND(),stock_ave,stock_std))+(F1736-G$24)*Bonds*(_xlfn.NORM.INV(RAND(),bond_ave,bond_std))+(F1736-G$24)*cash*(_xlfn.NORM.INV(RAND(),cash_ave,cash_std))+(F1736-G$24)))</f>
        <v/>
      </c>
      <c r="H1736" s="156">
        <f>IF((G1736&lt;=0),0,((G1736-H$24)*Stock*(_xlfn.NORM.INV(RAND(),stock_ave,stock_std))+(G1736-H$24)*Bonds*(_xlfn.NORM.INV(RAND(),bond_ave,bond_std))+(G1736-H$24)*cash*(_xlfn.NORM.INV(RAND(),cash_ave,cash_std))+(G1736-H$24)))</f>
        <v/>
      </c>
      <c r="I1736" s="156">
        <f>IF((H1736&lt;=0),0,((H1736-I$24)*Stock*(_xlfn.NORM.INV(RAND(),stock_ave,stock_std))+(H1736-I$24)*Bonds*(_xlfn.NORM.INV(RAND(),bond_ave,bond_std))+(H1736-I$24)*cash*(_xlfn.NORM.INV(RAND(),cash_ave,cash_std))+(H1736-I$24)))</f>
        <v/>
      </c>
      <c r="J1736" s="156">
        <f>IF((I1736&lt;=0),0,((I1736-J$24)*Stock*(_xlfn.NORM.INV(RAND(),stock_ave,stock_std))+(I1736-J$24)*Bonds*(_xlfn.NORM.INV(RAND(),bond_ave,bond_std))+(I1736-J$24)*cash*(_xlfn.NORM.INV(RAND(),cash_ave,cash_std))+(I1736-J$24)))</f>
        <v/>
      </c>
      <c r="K1736" s="156">
        <f>IF((J1736&lt;=0),0,((J1736-K$24)*Stock*(_xlfn.NORM.INV(RAND(),stock_ave,stock_std))+(J1736-K$24)*Bonds*(_xlfn.NORM.INV(RAND(),bond_ave,bond_std))+(J1736-K$24)*cash*(_xlfn.NORM.INV(RAND(),cash_ave,cash_std))+(J1736-K$24)))</f>
        <v/>
      </c>
      <c r="L1736" s="156">
        <f>IF((K1736&lt;=0),0,((K1736-L$24)*Stock*(_xlfn.NORM.INV(RAND(),stock_ave,stock_std))+(K1736-L$24)*Bonds*(_xlfn.NORM.INV(RAND(),bond_ave,bond_std))+(K1736-L$24)*cash*(_xlfn.NORM.INV(RAND(),cash_ave,cash_std))+(K1736-L$24)))</f>
        <v/>
      </c>
      <c r="M1736" s="156">
        <f>IF((L1736&lt;=0),0,((L1736-M$24)*Stock*(_xlfn.NORM.INV(RAND(),stock_ave,stock_std))+(L1736-M$24)*Bonds*(_xlfn.NORM.INV(RAND(),bond_ave,bond_std))+(L1736-M$24)*cash*(_xlfn.NORM.INV(RAND(),cash_ave,cash_std))+(L1736-M$24)))</f>
        <v/>
      </c>
      <c r="N1736" s="156">
        <f>IF((M1736&lt;=0),0,((M1736-N$24)*Stock*(_xlfn.NORM.INV(RAND(),stock_ave,stock_std))+(M1736-N$24)*Bonds*(_xlfn.NORM.INV(RAND(),bond_ave,bond_std))+(M1736-N$24)*cash*(_xlfn.NORM.INV(RAND(),cash_ave,cash_std))+(M1736-N$24)))</f>
        <v/>
      </c>
      <c r="O1736" s="156">
        <f>IF((N1736&lt;=0),0,((N1736-O$24)*Stock*(_xlfn.NORM.INV(RAND(),stock_ave,stock_std))+(N1736-O$24)*Bonds*(_xlfn.NORM.INV(RAND(),bond_ave,bond_std))+(N1736-O$24)*cash*(_xlfn.NORM.INV(RAND(),cash_ave,cash_std))+(N1736-O$24)))</f>
        <v/>
      </c>
      <c r="P1736" s="156">
        <f>IF((O1736&lt;=0),0,((O1736-P$24)*Stock*(_xlfn.NORM.INV(RAND(),stock_ave,stock_std))+(O1736-P$24)*Bonds*(_xlfn.NORM.INV(RAND(),bond_ave,bond_std))+(O1736-P$24)*cash*(_xlfn.NORM.INV(RAND(),cash_ave,cash_std))+(O1736-P$24)))</f>
        <v/>
      </c>
      <c r="Q1736" s="156">
        <f>IF((P1736&lt;=0),0,((P1736-Q$24)*Stock*(_xlfn.NORM.INV(RAND(),stock_ave,stock_std))+(P1736-Q$24)*Bonds*(_xlfn.NORM.INV(RAND(),bond_ave,bond_std))+(P1736-Q$24)*cash*(_xlfn.NORM.INV(RAND(),cash_ave,cash_std))+(P1736-Q$24)))</f>
        <v/>
      </c>
      <c r="R1736" s="156">
        <f>IF((Q1736&lt;=0),0,((Q1736-R$24)*Stock*(_xlfn.NORM.INV(RAND(),stock_ave,stock_std))+(Q1736-R$24)*Bonds*(_xlfn.NORM.INV(RAND(),bond_ave,bond_std))+(Q1736-R$24)*cash*(_xlfn.NORM.INV(RAND(),cash_ave,cash_std))+(Q1736-R$24)))</f>
        <v/>
      </c>
      <c r="S1736" s="156">
        <f>IF((R1736&lt;=0),0,((R1736-S$24)*Stock*(_xlfn.NORM.INV(RAND(),stock_ave,stock_std))+(R1736-S$24)*Bonds*(_xlfn.NORM.INV(RAND(),bond_ave,bond_std))+(R1736-S$24)*cash*(_xlfn.NORM.INV(RAND(),cash_ave,cash_std))+(R1736-S$24)))</f>
        <v/>
      </c>
      <c r="T1736" s="156">
        <f>IF((S1736&lt;=0),0,((S1736-T$24)*Stock*(_xlfn.NORM.INV(RAND(),stock_ave,stock_std))+(S1736-T$24)*Bonds*(_xlfn.NORM.INV(RAND(),bond_ave,bond_std))+(S1736-T$24)*cash*(_xlfn.NORM.INV(RAND(),cash_ave,cash_std))+(S1736-T$24)))</f>
        <v/>
      </c>
      <c r="U1736" s="156">
        <f>IF((T1736&lt;=0),0,((T1736-U$24)*Stock*(_xlfn.NORM.INV(RAND(),stock_ave,stock_std))+(T1736-U$24)*Bonds*(_xlfn.NORM.INV(RAND(),bond_ave,bond_std))+(T1736-U$24)*cash*(_xlfn.NORM.INV(RAND(),cash_ave,cash_std))+(T1736-U$24)))</f>
        <v/>
      </c>
      <c r="V1736" s="156">
        <f>IF((U1736&lt;=0),0,((U1736-V$24)*Stock*(_xlfn.NORM.INV(RAND(),stock_ave,stock_std))+(U1736-V$24)*Bonds*(_xlfn.NORM.INV(RAND(),bond_ave,bond_std))+(U1736-V$24)*cash*(_xlfn.NORM.INV(RAND(),cash_ave,cash_std))+(U1736-V$24)))</f>
        <v/>
      </c>
      <c r="W1736" s="156">
        <f>IF((V1736&lt;=0),0,((V1736-W$24)*Stock*(_xlfn.NORM.INV(RAND(),stock_ave,stock_std))+(V1736-W$24)*Bonds*(_xlfn.NORM.INV(RAND(),bond_ave,bond_std))+(V1736-W$24)*cash*(_xlfn.NORM.INV(RAND(),cash_ave,cash_std))+(V1736-W$24)))</f>
        <v/>
      </c>
      <c r="X1736" s="156">
        <f>IF((W1736&lt;=0),0,((W1736-X$24)*Stock*(_xlfn.NORM.INV(RAND(),stock_ave,stock_std))+(W1736-X$24)*Bonds*(_xlfn.NORM.INV(RAND(),bond_ave,bond_std))+(W1736-X$24)*cash*(_xlfn.NORM.INV(RAND(),cash_ave,cash_std))+(W1736-X$24)))</f>
        <v/>
      </c>
      <c r="Y1736" s="156">
        <f>IF((X1736&lt;=0),0,((X1736-Y$24)*Stock*(_xlfn.NORM.INV(RAND(),stock_ave,stock_std))+(X1736-Y$24)*Bonds*(_xlfn.NORM.INV(RAND(),bond_ave,bond_std))+(X1736-Y$24)*cash*(_xlfn.NORM.INV(RAND(),cash_ave,cash_std))+(X1736-Y$24)))</f>
        <v/>
      </c>
      <c r="Z1736" s="156">
        <f>IF((Y1736&lt;=0),0,((Y1736-Z$24)*Stock*(_xlfn.NORM.INV(RAND(),stock_ave,stock_std))+(Y1736-Z$24)*Bonds*(_xlfn.NORM.INV(RAND(),bond_ave,bond_std))+(Y1736-Z$24)*cash*(_xlfn.NORM.INV(RAND(),cash_ave,cash_std))+(Y1736-Z$24)))</f>
        <v/>
      </c>
      <c r="AA1736" s="156">
        <f>IF((Z1736&lt;=0),0,((Z1736-AA$24)*Stock*(_xlfn.NORM.INV(RAND(),stock_ave,stock_std))+(Z1736-AA$24)*Bonds*(_xlfn.NORM.INV(RAND(),bond_ave,bond_std))+(Z1736-AA$24)*cash*(_xlfn.NORM.INV(RAND(),cash_ave,cash_std))+(Z1736-AA$24)))</f>
        <v/>
      </c>
      <c r="AB1736" s="156">
        <f>IF((AA1736&lt;=0),0,((AA1736-AB$24)*Stock*(_xlfn.NORM.INV(RAND(),stock_ave,stock_std))+(AA1736-AB$24)*Bonds*(_xlfn.NORM.INV(RAND(),bond_ave,bond_std))+(AA1736-AB$24)*cash*(_xlfn.NORM.INV(RAND(),cash_ave,cash_std))+(AA1736-AB$24)))</f>
        <v/>
      </c>
      <c r="AC1736" s="156">
        <f>IF((AB1736&lt;=0),0,((AB1736-AC$24)*Stock*(_xlfn.NORM.INV(RAND(),stock_ave,stock_std))+(AB1736-AC$24)*Bonds*(_xlfn.NORM.INV(RAND(),bond_ave,bond_std))+(AB1736-AC$24)*cash*(_xlfn.NORM.INV(RAND(),cash_ave,cash_std))+(AB1736-AC$24)))</f>
        <v/>
      </c>
      <c r="AD1736" s="156">
        <f>IF((AC1736&lt;=0),0,((AC1736-AD$24)*Stock*(_xlfn.NORM.INV(RAND(),stock_ave,stock_std))+(AC1736-AD$24)*Bonds*(_xlfn.NORM.INV(RAND(),bond_ave,bond_std))+(AC1736-AD$24)*cash*(_xlfn.NORM.INV(RAND(),cash_ave,cash_std))+(AC1736-AD$24)))</f>
        <v/>
      </c>
      <c r="AE1736" s="156">
        <f>IF((AD1736&lt;=0),0,((AD1736-AE$24)*Stock*(_xlfn.NORM.INV(RAND(),stock_ave,stock_std))+(AD1736-AE$24)*Bonds*(_xlfn.NORM.INV(RAND(),bond_ave,bond_std))+(AD1736-AE$24)*cash*(_xlfn.NORM.INV(RAND(),cash_ave,cash_std))+(AD1736-AE$24)))</f>
        <v/>
      </c>
      <c r="AF1736" s="156">
        <f>IF((AE1736&lt;=0),0,((AE1736-AF$24)*Stock*(_xlfn.NORM.INV(RAND(),stock_ave,stock_std))+(AE1736-AF$24)*Bonds*(_xlfn.NORM.INV(RAND(),bond_ave,bond_std))+(AE1736-AF$24)*cash*(_xlfn.NORM.INV(RAND(),cash_ave,cash_std))+(AE1736-AF$24)))</f>
        <v/>
      </c>
      <c r="AG1736" s="156">
        <f>IF((AF1736&lt;=0),0,((AF1736-AG$24)*Stock*(_xlfn.NORM.INV(RAND(),stock_ave,stock_std))+(AF1736-AG$24)*Bonds*(_xlfn.NORM.INV(RAND(),bond_ave,bond_std))+(AF1736-AG$24)*cash*(_xlfn.NORM.INV(RAND(),cash_ave,cash_std))+(AF1736-AG$24)))</f>
        <v/>
      </c>
      <c r="AH1736" s="156">
        <f>IF((AG1736&lt;=0),0,((AG1736-AH$24)*Stock*(_xlfn.NORM.INV(RAND(),stock_ave,stock_std))+(AG1736-AH$24)*Bonds*(_xlfn.NORM.INV(RAND(),bond_ave,bond_std))+(AG1736-AH$24)*cash*(_xlfn.NORM.INV(RAND(),cash_ave,cash_std))+(AG1736-AH$24)))</f>
        <v/>
      </c>
      <c r="AI1736" s="156">
        <f>IF((AH1736&lt;=0),0,((AH1736-AI$24)*Stock*(_xlfn.NORM.INV(RAND(),stock_ave,stock_std))+(AH1736-AI$24)*Bonds*(_xlfn.NORM.INV(RAND(),bond_ave,bond_std))+(AH1736-AI$24)*cash*(_xlfn.NORM.INV(RAND(),cash_ave,cash_std))+(AH1736-AI$24)))</f>
        <v/>
      </c>
      <c r="AJ1736" s="156">
        <f>IF((AI1736&lt;=0),0,((AI1736-AJ$24)*Stock*(_xlfn.NORM.INV(RAND(),stock_ave,stock_std))+(AI1736-AJ$24)*Bonds*(_xlfn.NORM.INV(RAND(),bond_ave,bond_std))+(AI1736-AJ$24)*cash*(_xlfn.NORM.INV(RAND(),cash_ave,cash_std))+(AI1736-AJ$24)))</f>
        <v/>
      </c>
      <c r="AK1736" s="156">
        <f>IF((AJ1736&lt;=0),0,((AJ1736-AK$24)*Stock*(_xlfn.NORM.INV(RAND(),stock_ave,stock_std))+(AJ1736-AK$24)*Bonds*(_xlfn.NORM.INV(RAND(),bond_ave,bond_std))+(AJ1736-AK$24)*cash*(_xlfn.NORM.INV(RAND(),cash_ave,cash_std))+(AJ1736-AK$24)))</f>
        <v/>
      </c>
      <c r="AL1736" s="156">
        <f>IF((AK1736&lt;=0),0,((AK1736-AL$24)*Stock*(_xlfn.NORM.INV(RAND(),stock_ave,stock_std))+(AK1736-AL$24)*Bonds*(_xlfn.NORM.INV(RAND(),bond_ave,bond_std))+(AK1736-AL$24)*cash*(_xlfn.NORM.INV(RAND(),cash_ave,cash_std))+(AK1736-AL$24)))</f>
        <v/>
      </c>
      <c r="AM1736" s="156">
        <f>IF((AL1736&lt;=0),0,((AL1736-AM$24)*Stock*(_xlfn.NORM.INV(RAND(),stock_ave,stock_std))+(AL1736-AM$24)*Bonds*(_xlfn.NORM.INV(RAND(),bond_ave,bond_std))+(AL1736-AM$24)*cash*(_xlfn.NORM.INV(RAND(),cash_ave,cash_std))+(AL1736-AM$24)))</f>
        <v/>
      </c>
      <c r="AN1736" s="156">
        <f>IF((AM1736&lt;=0),0,((AM1736-AN$24)*Stock*(_xlfn.NORM.INV(RAND(),stock_ave,stock_std))+(AM1736-AN$24)*Bonds*(_xlfn.NORM.INV(RAND(),bond_ave,bond_std))+(AM1736-AN$24)*cash*(_xlfn.NORM.INV(RAND(),cash_ave,cash_std))+(AM1736-AN$24)))</f>
        <v/>
      </c>
      <c r="AO1736" s="156">
        <f>IF((AN1736&lt;=0),0,((AN1736-AO$24)*Stock*(_xlfn.NORM.INV(RAND(),stock_ave,stock_std))+(AN1736-AO$24)*Bonds*(_xlfn.NORM.INV(RAND(),bond_ave,bond_std))+(AN1736-AO$24)*cash*(_xlfn.NORM.INV(RAND(),cash_ave,cash_std))+(AN1736-AO$24)))</f>
        <v/>
      </c>
      <c r="AP1736" s="156">
        <f>IF((AO1736&lt;=0),0,((AO1736-AP$24)*Stock*(_xlfn.NORM.INV(RAND(),stock_ave,stock_std))+(AO1736-AP$24)*Bonds*(_xlfn.NORM.INV(RAND(),bond_ave,bond_std))+(AO1736-AP$24)*cash*(_xlfn.NORM.INV(RAND(),cash_ave,cash_std))+(AO1736-AP$24)))</f>
        <v/>
      </c>
      <c r="AQ1736" s="156">
        <f>IF((AP1736&lt;=0),0,((AP1736-AQ$24)*Stock*(_xlfn.NORM.INV(RAND(),stock_ave,stock_std))+(AP1736-AQ$24)*Bonds*(_xlfn.NORM.INV(RAND(),bond_ave,bond_std))+(AP1736-AQ$24)*cash*(_xlfn.NORM.INV(RAND(),cash_ave,cash_std))+(AP1736-AQ$24)))</f>
        <v/>
      </c>
      <c r="AR1736" s="156">
        <f>IF((AQ1736&lt;=0),0,((AQ1736-AR$24)*Stock*(_xlfn.NORM.INV(RAND(),stock_ave,stock_std))+(AQ1736-AR$24)*Bonds*(_xlfn.NORM.INV(RAND(),bond_ave,bond_std))+(AQ1736-AR$24)*cash*(_xlfn.NORM.INV(RAND(),cash_ave,cash_std))+(AQ1736-AR$24)))</f>
        <v/>
      </c>
      <c r="AS1736" s="156">
        <f>IF((AR1736&lt;=0),0,((AR1736-AS$24)*Stock*(_xlfn.NORM.INV(RAND(),stock_ave,stock_std))+(AR1736-AS$24)*Bonds*(_xlfn.NORM.INV(RAND(),bond_ave,bond_std))+(AR1736-AS$24)*cash*(_xlfn.NORM.INV(RAND(),cash_ave,cash_std))+(AR1736-AS$24)))</f>
        <v/>
      </c>
      <c r="AT1736" s="156">
        <f>IF((AS1736&lt;=0),0,((AS1736-AT$24)*Stock*(_xlfn.NORM.INV(RAND(),stock_ave,stock_std))+(AS1736-AT$24)*Bonds*(_xlfn.NORM.INV(RAND(),bond_ave,bond_std))+(AS1736-AT$24)*cash*(_xlfn.NORM.INV(RAND(),cash_ave,cash_std))+(AS1736-AT$24)))</f>
        <v/>
      </c>
      <c r="AU1736" s="156">
        <f>IF((AT1736&lt;=0),0,((AT1736-AU$24)*Stock*(_xlfn.NORM.INV(RAND(),stock_ave,stock_std))+(AT1736-AU$24)*Bonds*(_xlfn.NORM.INV(RAND(),bond_ave,bond_std))+(AT1736-AU$24)*cash*(_xlfn.NORM.INV(RAND(),cash_ave,cash_std))+(AT1736-AU$24)))</f>
        <v/>
      </c>
      <c r="AV1736" s="156">
        <f>IF((AU1736&lt;=0),0,((AU1736-AV$24)*Stock*(_xlfn.NORM.INV(RAND(),stock_ave,stock_std))+(AU1736-AV$24)*Bonds*(_xlfn.NORM.INV(RAND(),bond_ave,bond_std))+(AU1736-AV$24)*cash*(_xlfn.NORM.INV(RAND(),cash_ave,cash_std))+(AU1736-AV$24)))</f>
        <v/>
      </c>
      <c r="AW1736" s="156">
        <f>IF((AV1736&lt;=0),0,((AV1736-AW$24)*Stock*(_xlfn.NORM.INV(RAND(),stock_ave,stock_std))+(AV1736-AW$24)*Bonds*(_xlfn.NORM.INV(RAND(),bond_ave,bond_std))+(AV1736-AW$24)*cash*(_xlfn.NORM.INV(RAND(),cash_ave,cash_std))+(AV1736-AW$24)))</f>
        <v/>
      </c>
      <c r="AX1736" s="159" t="n"/>
      <c r="AY1736" s="159" t="n"/>
      <c r="AZ1736" s="159" t="n"/>
      <c r="BA1736" s="159" t="n"/>
      <c r="BB1736" s="159" t="n"/>
    </row>
    <row r="1737">
      <c r="C1737" s="147" t="n"/>
      <c r="D1737" s="61">
        <f>+D1736-IF(D$18&gt;74,(D1736/D$25)*$C$10)</f>
        <v/>
      </c>
      <c r="E1737" s="61">
        <f>+E1736-IF(E$18&gt;74,(E1736/E$25)*$C$10)</f>
        <v/>
      </c>
      <c r="F1737" s="61">
        <f>+F1736-IF(F$18&gt;74,(F1736/F$25)*$C$10)</f>
        <v/>
      </c>
      <c r="G1737" s="61">
        <f>+G1736-IF(G$18&gt;74,(G1736/G$25)*$C$10)</f>
        <v/>
      </c>
      <c r="H1737" s="61">
        <f>+H1736-IF(H$18&gt;74,(H1736/H$25)*$C$10)</f>
        <v/>
      </c>
      <c r="I1737" s="61">
        <f>+I1736-IF(I$18&gt;74,(I1736/I$25)*$C$10)</f>
        <v/>
      </c>
      <c r="J1737" s="61">
        <f>+J1736-IF(J$18&gt;74,(J1736/J$25)*$C$10)</f>
        <v/>
      </c>
      <c r="K1737" s="61">
        <f>+K1736-IF(K$18&gt;74,(K1736/K$25)*$C$10)</f>
        <v/>
      </c>
      <c r="L1737" s="61">
        <f>+L1736-IF(L$18&gt;74,(L1736/L$25)*$C$10)</f>
        <v/>
      </c>
      <c r="M1737" s="61">
        <f>+M1736-IF(M$18&gt;74,(M1736/M$25)*$C$10)</f>
        <v/>
      </c>
      <c r="N1737" s="61">
        <f>+N1736-IF(N$18&gt;74,(N1736/N$25)*$C$10)</f>
        <v/>
      </c>
      <c r="O1737" s="61">
        <f>+O1736-IF(O$18&gt;74,(O1736/O$25)*$C$10)</f>
        <v/>
      </c>
      <c r="P1737" s="61">
        <f>+P1736-IF(P$18&gt;74,(P1736/P$25)*$C$10)</f>
        <v/>
      </c>
      <c r="Q1737" s="61">
        <f>+Q1736-IF(Q$18&gt;74,(Q1736/Q$25)*$C$10)</f>
        <v/>
      </c>
      <c r="R1737" s="61">
        <f>+R1736-IF(R$18&gt;74,(R1736/R$25)*$C$10)</f>
        <v/>
      </c>
      <c r="S1737" s="61">
        <f>+S1736-IF(S$18&gt;74,(S1736/S$25)*$C$10)</f>
        <v/>
      </c>
      <c r="T1737" s="61">
        <f>+T1736-IF(T$18&gt;74,(T1736/T$25)*$C$10)</f>
        <v/>
      </c>
      <c r="U1737" s="61">
        <f>+U1736-IF(U$18&gt;74,(U1736/U$25)*$C$10)</f>
        <v/>
      </c>
      <c r="V1737" s="61">
        <f>+V1736-IF(V$18&gt;74,(V1736/V$25)*$C$10)</f>
        <v/>
      </c>
      <c r="W1737" s="61">
        <f>+W1736-IF(W$18&gt;74,(W1736/W$25)*$C$10)</f>
        <v/>
      </c>
      <c r="X1737" s="61">
        <f>+X1736-IF(X$18&gt;74,(X1736/X$25)*$C$10)</f>
        <v/>
      </c>
      <c r="Y1737" s="61">
        <f>+Y1736-IF(Y$18&gt;74,(Y1736/Y$25)*$C$10)</f>
        <v/>
      </c>
      <c r="Z1737" s="61">
        <f>+Z1736-IF(Z$18&gt;74,(Z1736/Z$25)*$C$10)</f>
        <v/>
      </c>
      <c r="AA1737" s="61">
        <f>+AA1736-IF(AA$18&gt;74,(AA1736/AA$25)*$C$10)</f>
        <v/>
      </c>
      <c r="AB1737" s="61">
        <f>+AB1736-IF(AB$18&gt;74,(AB1736/AB$25)*$C$10)</f>
        <v/>
      </c>
      <c r="AC1737" s="61">
        <f>+AC1736-IF(AC$18&gt;74,(AC1736/AC$25)*$C$10)</f>
        <v/>
      </c>
      <c r="AD1737" s="61">
        <f>+AD1736-IF(AD$18&gt;74,(AD1736/AD$25)*$C$10)</f>
        <v/>
      </c>
      <c r="AE1737" s="61">
        <f>+AE1736-IF(AE$18&gt;74,(AE1736/AE$25)*$C$10)</f>
        <v/>
      </c>
      <c r="AF1737" s="61">
        <f>+AF1736-IF(AF$18&gt;74,(AF1736/AF$25)*$C$10)</f>
        <v/>
      </c>
      <c r="AG1737" s="61">
        <f>+AG1736-IF(AG$18&gt;74,(AG1736/AG$25)*$C$10)</f>
        <v/>
      </c>
      <c r="AH1737" s="61">
        <f>+AH1736-IF(AH$18&gt;74,(AH1736/AH$25)*$C$10)</f>
        <v/>
      </c>
      <c r="AI1737" s="61">
        <f>+AI1736-IF(AI$18&gt;74,(AI1736/AI$25)*$C$10)</f>
        <v/>
      </c>
      <c r="AJ1737" s="61">
        <f>+AJ1736-IF(AJ$18&gt;74,(AJ1736/AJ$25)*$C$10)</f>
        <v/>
      </c>
      <c r="AK1737" s="61">
        <f>+AK1736-IF(AK$18&gt;74,(AK1736/AK$25)*$C$10)</f>
        <v/>
      </c>
      <c r="AL1737" s="61">
        <f>+AL1736-IF(AL$18&gt;74,(AL1736/AL$25)*$C$10)</f>
        <v/>
      </c>
      <c r="AM1737" s="61">
        <f>+AM1736-IF(AM$18&gt;74,(AM1736/AM$25)*$C$10)</f>
        <v/>
      </c>
      <c r="AN1737" s="61">
        <f>+AN1736-IF(AN$18&gt;74,(AN1736/AN$25)*$C$10)</f>
        <v/>
      </c>
      <c r="AO1737" s="61">
        <f>+AO1736-IF(AO$18&gt;74,(AO1736/AO$25)*$C$10)</f>
        <v/>
      </c>
      <c r="AP1737" s="61">
        <f>+AP1736-IF(AP$18&gt;74,(AP1736/AP$25)*$C$10)</f>
        <v/>
      </c>
      <c r="AQ1737" s="61">
        <f>+AQ1736-IF(AQ$18&gt;74,(AQ1736/AQ$25)*$C$10)</f>
        <v/>
      </c>
      <c r="AR1737" s="61">
        <f>+AR1736-IF(AR$18&gt;74,(AR1736/AR$25)*$C$10)</f>
        <v/>
      </c>
      <c r="AS1737" s="61">
        <f>+AS1736-IF(AS$18&gt;74,(AS1736/AS$25)*$C$10)</f>
        <v/>
      </c>
      <c r="AT1737" s="61">
        <f>+AT1736-IF(AT$18&gt;74,(AT1736/AT$25)*$C$10)</f>
        <v/>
      </c>
      <c r="AU1737" s="61">
        <f>+AU1736-IF(AU$18&gt;74,(AU1736/AU$25)*$C$10)</f>
        <v/>
      </c>
      <c r="AV1737" s="61">
        <f>+AV1736-IF(AV$18&gt;74,(AV1736/AV$25)*$C$10)</f>
        <v/>
      </c>
      <c r="AW1737" s="61">
        <f>+AW1736-IF(AW$18&gt;74,(AW1736/AW$25)*$C$10)</f>
        <v/>
      </c>
      <c r="AX1737" s="35">
        <f>IF(AW1737&gt;0,1,0)</f>
        <v/>
      </c>
      <c r="AY1737" s="35">
        <f>IF(AL1737&gt;0,1,0)</f>
        <v/>
      </c>
      <c r="AZ1737" s="35">
        <f>IF(AG1737&gt;0,1,0)</f>
        <v/>
      </c>
      <c r="BA1737" s="35">
        <f>IF(AB1737&gt;0,1,0)</f>
        <v/>
      </c>
      <c r="BB1737" s="35">
        <f>IF(W1737&gt;0,1,0)</f>
        <v/>
      </c>
    </row>
    <row r="1738">
      <c r="B1738" s="154" t="inlineStr">
        <is>
          <t>trial 855</t>
        </is>
      </c>
      <c r="C1738" s="155">
        <f>+start-C1735</f>
        <v/>
      </c>
      <c r="D1738" s="156">
        <f>IF((C1738&lt;=0),0,((C1738-D$24)*Stock*(_xlfn.NORM.INV(RAND(),stock_ave,stock_std))+(C1738-D$24)*Bonds*(_xlfn.NORM.INV(RAND(),bond_ave,bond_std))+(C1738-D$24)*cash*(_xlfn.NORM.INV(RAND(),cash_ave,cash_std))+(C1738-D$24)))</f>
        <v/>
      </c>
      <c r="E1738" s="156">
        <f>IF((D1738&lt;=0),0,((D1738-E$24)*Stock*(_xlfn.NORM.INV(RAND(),stock_ave,stock_std))+(D1738-E$24)*Bonds*(_xlfn.NORM.INV(RAND(),bond_ave,bond_std))+(D1738-E$24)*cash*(_xlfn.NORM.INV(RAND(),cash_ave,cash_std))+(D1738-E$24)))</f>
        <v/>
      </c>
      <c r="F1738" s="156">
        <f>IF((E1738&lt;=0),0,((E1738-F$24)*Stock*(_xlfn.NORM.INV(RAND(),stock_ave,stock_std))+(E1738-F$24)*Bonds*(_xlfn.NORM.INV(RAND(),bond_ave,bond_std))+(E1738-F$24)*cash*(_xlfn.NORM.INV(RAND(),cash_ave,cash_std))+(E1738-F$24)))</f>
        <v/>
      </c>
      <c r="G1738" s="156">
        <f>IF((F1738&lt;=0),0,((F1738-G$24)*Stock*(_xlfn.NORM.INV(RAND(),stock_ave,stock_std))+(F1738-G$24)*Bonds*(_xlfn.NORM.INV(RAND(),bond_ave,bond_std))+(F1738-G$24)*cash*(_xlfn.NORM.INV(RAND(),cash_ave,cash_std))+(F1738-G$24)))</f>
        <v/>
      </c>
      <c r="H1738" s="156">
        <f>IF((G1738&lt;=0),0,((G1738-H$24)*Stock*(_xlfn.NORM.INV(RAND(),stock_ave,stock_std))+(G1738-H$24)*Bonds*(_xlfn.NORM.INV(RAND(),bond_ave,bond_std))+(G1738-H$24)*cash*(_xlfn.NORM.INV(RAND(),cash_ave,cash_std))+(G1738-H$24)))</f>
        <v/>
      </c>
      <c r="I1738" s="156">
        <f>IF((H1738&lt;=0),0,((H1738-I$24)*Stock*(_xlfn.NORM.INV(RAND(),stock_ave,stock_std))+(H1738-I$24)*Bonds*(_xlfn.NORM.INV(RAND(),bond_ave,bond_std))+(H1738-I$24)*cash*(_xlfn.NORM.INV(RAND(),cash_ave,cash_std))+(H1738-I$24)))</f>
        <v/>
      </c>
      <c r="J1738" s="156">
        <f>IF((I1738&lt;=0),0,((I1738-J$24)*Stock*(_xlfn.NORM.INV(RAND(),stock_ave,stock_std))+(I1738-J$24)*Bonds*(_xlfn.NORM.INV(RAND(),bond_ave,bond_std))+(I1738-J$24)*cash*(_xlfn.NORM.INV(RAND(),cash_ave,cash_std))+(I1738-J$24)))</f>
        <v/>
      </c>
      <c r="K1738" s="156">
        <f>IF((J1738&lt;=0),0,((J1738-K$24)*Stock*(_xlfn.NORM.INV(RAND(),stock_ave,stock_std))+(J1738-K$24)*Bonds*(_xlfn.NORM.INV(RAND(),bond_ave,bond_std))+(J1738-K$24)*cash*(_xlfn.NORM.INV(RAND(),cash_ave,cash_std))+(J1738-K$24)))</f>
        <v/>
      </c>
      <c r="L1738" s="156">
        <f>IF((K1738&lt;=0),0,((K1738-L$24)*Stock*(_xlfn.NORM.INV(RAND(),stock_ave,stock_std))+(K1738-L$24)*Bonds*(_xlfn.NORM.INV(RAND(),bond_ave,bond_std))+(K1738-L$24)*cash*(_xlfn.NORM.INV(RAND(),cash_ave,cash_std))+(K1738-L$24)))</f>
        <v/>
      </c>
      <c r="M1738" s="156">
        <f>IF((L1738&lt;=0),0,((L1738-M$24)*Stock*(_xlfn.NORM.INV(RAND(),stock_ave,stock_std))+(L1738-M$24)*Bonds*(_xlfn.NORM.INV(RAND(),bond_ave,bond_std))+(L1738-M$24)*cash*(_xlfn.NORM.INV(RAND(),cash_ave,cash_std))+(L1738-M$24)))</f>
        <v/>
      </c>
      <c r="N1738" s="156">
        <f>IF((M1738&lt;=0),0,((M1738-N$24)*Stock*(_xlfn.NORM.INV(RAND(),stock_ave,stock_std))+(M1738-N$24)*Bonds*(_xlfn.NORM.INV(RAND(),bond_ave,bond_std))+(M1738-N$24)*cash*(_xlfn.NORM.INV(RAND(),cash_ave,cash_std))+(M1738-N$24)))</f>
        <v/>
      </c>
      <c r="O1738" s="156">
        <f>IF((N1738&lt;=0),0,((N1738-O$24)*Stock*(_xlfn.NORM.INV(RAND(),stock_ave,stock_std))+(N1738-O$24)*Bonds*(_xlfn.NORM.INV(RAND(),bond_ave,bond_std))+(N1738-O$24)*cash*(_xlfn.NORM.INV(RAND(),cash_ave,cash_std))+(N1738-O$24)))</f>
        <v/>
      </c>
      <c r="P1738" s="156">
        <f>IF((O1738&lt;=0),0,((O1738-P$24)*Stock*(_xlfn.NORM.INV(RAND(),stock_ave,stock_std))+(O1738-P$24)*Bonds*(_xlfn.NORM.INV(RAND(),bond_ave,bond_std))+(O1738-P$24)*cash*(_xlfn.NORM.INV(RAND(),cash_ave,cash_std))+(O1738-P$24)))</f>
        <v/>
      </c>
      <c r="Q1738" s="156">
        <f>IF((P1738&lt;=0),0,((P1738-Q$24)*Stock*(_xlfn.NORM.INV(RAND(),stock_ave,stock_std))+(P1738-Q$24)*Bonds*(_xlfn.NORM.INV(RAND(),bond_ave,bond_std))+(P1738-Q$24)*cash*(_xlfn.NORM.INV(RAND(),cash_ave,cash_std))+(P1738-Q$24)))</f>
        <v/>
      </c>
      <c r="R1738" s="156">
        <f>IF((Q1738&lt;=0),0,((Q1738-R$24)*Stock*(_xlfn.NORM.INV(RAND(),stock_ave,stock_std))+(Q1738-R$24)*Bonds*(_xlfn.NORM.INV(RAND(),bond_ave,bond_std))+(Q1738-R$24)*cash*(_xlfn.NORM.INV(RAND(),cash_ave,cash_std))+(Q1738-R$24)))</f>
        <v/>
      </c>
      <c r="S1738" s="156">
        <f>IF((R1738&lt;=0),0,((R1738-S$24)*Stock*(_xlfn.NORM.INV(RAND(),stock_ave,stock_std))+(R1738-S$24)*Bonds*(_xlfn.NORM.INV(RAND(),bond_ave,bond_std))+(R1738-S$24)*cash*(_xlfn.NORM.INV(RAND(),cash_ave,cash_std))+(R1738-S$24)))</f>
        <v/>
      </c>
      <c r="T1738" s="156">
        <f>IF((S1738&lt;=0),0,((S1738-T$24)*Stock*(_xlfn.NORM.INV(RAND(),stock_ave,stock_std))+(S1738-T$24)*Bonds*(_xlfn.NORM.INV(RAND(),bond_ave,bond_std))+(S1738-T$24)*cash*(_xlfn.NORM.INV(RAND(),cash_ave,cash_std))+(S1738-T$24)))</f>
        <v/>
      </c>
      <c r="U1738" s="156">
        <f>IF((T1738&lt;=0),0,((T1738-U$24)*Stock*(_xlfn.NORM.INV(RAND(),stock_ave,stock_std))+(T1738-U$24)*Bonds*(_xlfn.NORM.INV(RAND(),bond_ave,bond_std))+(T1738-U$24)*cash*(_xlfn.NORM.INV(RAND(),cash_ave,cash_std))+(T1738-U$24)))</f>
        <v/>
      </c>
      <c r="V1738" s="156">
        <f>IF((U1738&lt;=0),0,((U1738-V$24)*Stock*(_xlfn.NORM.INV(RAND(),stock_ave,stock_std))+(U1738-V$24)*Bonds*(_xlfn.NORM.INV(RAND(),bond_ave,bond_std))+(U1738-V$24)*cash*(_xlfn.NORM.INV(RAND(),cash_ave,cash_std))+(U1738-V$24)))</f>
        <v/>
      </c>
      <c r="W1738" s="156">
        <f>IF((V1738&lt;=0),0,((V1738-W$24)*Stock*(_xlfn.NORM.INV(RAND(),stock_ave,stock_std))+(V1738-W$24)*Bonds*(_xlfn.NORM.INV(RAND(),bond_ave,bond_std))+(V1738-W$24)*cash*(_xlfn.NORM.INV(RAND(),cash_ave,cash_std))+(V1738-W$24)))</f>
        <v/>
      </c>
      <c r="X1738" s="156">
        <f>IF((W1738&lt;=0),0,((W1738-X$24)*Stock*(_xlfn.NORM.INV(RAND(),stock_ave,stock_std))+(W1738-X$24)*Bonds*(_xlfn.NORM.INV(RAND(),bond_ave,bond_std))+(W1738-X$24)*cash*(_xlfn.NORM.INV(RAND(),cash_ave,cash_std))+(W1738-X$24)))</f>
        <v/>
      </c>
      <c r="Y1738" s="156">
        <f>IF((X1738&lt;=0),0,((X1738-Y$24)*Stock*(_xlfn.NORM.INV(RAND(),stock_ave,stock_std))+(X1738-Y$24)*Bonds*(_xlfn.NORM.INV(RAND(),bond_ave,bond_std))+(X1738-Y$24)*cash*(_xlfn.NORM.INV(RAND(),cash_ave,cash_std))+(X1738-Y$24)))</f>
        <v/>
      </c>
      <c r="Z1738" s="156">
        <f>IF((Y1738&lt;=0),0,((Y1738-Z$24)*Stock*(_xlfn.NORM.INV(RAND(),stock_ave,stock_std))+(Y1738-Z$24)*Bonds*(_xlfn.NORM.INV(RAND(),bond_ave,bond_std))+(Y1738-Z$24)*cash*(_xlfn.NORM.INV(RAND(),cash_ave,cash_std))+(Y1738-Z$24)))</f>
        <v/>
      </c>
      <c r="AA1738" s="156">
        <f>IF((Z1738&lt;=0),0,((Z1738-AA$24)*Stock*(_xlfn.NORM.INV(RAND(),stock_ave,stock_std))+(Z1738-AA$24)*Bonds*(_xlfn.NORM.INV(RAND(),bond_ave,bond_std))+(Z1738-AA$24)*cash*(_xlfn.NORM.INV(RAND(),cash_ave,cash_std))+(Z1738-AA$24)))</f>
        <v/>
      </c>
      <c r="AB1738" s="156">
        <f>IF((AA1738&lt;=0),0,((AA1738-AB$24)*Stock*(_xlfn.NORM.INV(RAND(),stock_ave,stock_std))+(AA1738-AB$24)*Bonds*(_xlfn.NORM.INV(RAND(),bond_ave,bond_std))+(AA1738-AB$24)*cash*(_xlfn.NORM.INV(RAND(),cash_ave,cash_std))+(AA1738-AB$24)))</f>
        <v/>
      </c>
      <c r="AC1738" s="156">
        <f>IF((AB1738&lt;=0),0,((AB1738-AC$24)*Stock*(_xlfn.NORM.INV(RAND(),stock_ave,stock_std))+(AB1738-AC$24)*Bonds*(_xlfn.NORM.INV(RAND(),bond_ave,bond_std))+(AB1738-AC$24)*cash*(_xlfn.NORM.INV(RAND(),cash_ave,cash_std))+(AB1738-AC$24)))</f>
        <v/>
      </c>
      <c r="AD1738" s="156">
        <f>IF((AC1738&lt;=0),0,((AC1738-AD$24)*Stock*(_xlfn.NORM.INV(RAND(),stock_ave,stock_std))+(AC1738-AD$24)*Bonds*(_xlfn.NORM.INV(RAND(),bond_ave,bond_std))+(AC1738-AD$24)*cash*(_xlfn.NORM.INV(RAND(),cash_ave,cash_std))+(AC1738-AD$24)))</f>
        <v/>
      </c>
      <c r="AE1738" s="156">
        <f>IF((AD1738&lt;=0),0,((AD1738-AE$24)*Stock*(_xlfn.NORM.INV(RAND(),stock_ave,stock_std))+(AD1738-AE$24)*Bonds*(_xlfn.NORM.INV(RAND(),bond_ave,bond_std))+(AD1738-AE$24)*cash*(_xlfn.NORM.INV(RAND(),cash_ave,cash_std))+(AD1738-AE$24)))</f>
        <v/>
      </c>
      <c r="AF1738" s="156">
        <f>IF((AE1738&lt;=0),0,((AE1738-AF$24)*Stock*(_xlfn.NORM.INV(RAND(),stock_ave,stock_std))+(AE1738-AF$24)*Bonds*(_xlfn.NORM.INV(RAND(),bond_ave,bond_std))+(AE1738-AF$24)*cash*(_xlfn.NORM.INV(RAND(),cash_ave,cash_std))+(AE1738-AF$24)))</f>
        <v/>
      </c>
      <c r="AG1738" s="156">
        <f>IF((AF1738&lt;=0),0,((AF1738-AG$24)*Stock*(_xlfn.NORM.INV(RAND(),stock_ave,stock_std))+(AF1738-AG$24)*Bonds*(_xlfn.NORM.INV(RAND(),bond_ave,bond_std))+(AF1738-AG$24)*cash*(_xlfn.NORM.INV(RAND(),cash_ave,cash_std))+(AF1738-AG$24)))</f>
        <v/>
      </c>
      <c r="AH1738" s="156">
        <f>IF((AG1738&lt;=0),0,((AG1738-AH$24)*Stock*(_xlfn.NORM.INV(RAND(),stock_ave,stock_std))+(AG1738-AH$24)*Bonds*(_xlfn.NORM.INV(RAND(),bond_ave,bond_std))+(AG1738-AH$24)*cash*(_xlfn.NORM.INV(RAND(),cash_ave,cash_std))+(AG1738-AH$24)))</f>
        <v/>
      </c>
      <c r="AI1738" s="156">
        <f>IF((AH1738&lt;=0),0,((AH1738-AI$24)*Stock*(_xlfn.NORM.INV(RAND(),stock_ave,stock_std))+(AH1738-AI$24)*Bonds*(_xlfn.NORM.INV(RAND(),bond_ave,bond_std))+(AH1738-AI$24)*cash*(_xlfn.NORM.INV(RAND(),cash_ave,cash_std))+(AH1738-AI$24)))</f>
        <v/>
      </c>
      <c r="AJ1738" s="156">
        <f>IF((AI1738&lt;=0),0,((AI1738-AJ$24)*Stock*(_xlfn.NORM.INV(RAND(),stock_ave,stock_std))+(AI1738-AJ$24)*Bonds*(_xlfn.NORM.INV(RAND(),bond_ave,bond_std))+(AI1738-AJ$24)*cash*(_xlfn.NORM.INV(RAND(),cash_ave,cash_std))+(AI1738-AJ$24)))</f>
        <v/>
      </c>
      <c r="AK1738" s="156">
        <f>IF((AJ1738&lt;=0),0,((AJ1738-AK$24)*Stock*(_xlfn.NORM.INV(RAND(),stock_ave,stock_std))+(AJ1738-AK$24)*Bonds*(_xlfn.NORM.INV(RAND(),bond_ave,bond_std))+(AJ1738-AK$24)*cash*(_xlfn.NORM.INV(RAND(),cash_ave,cash_std))+(AJ1738-AK$24)))</f>
        <v/>
      </c>
      <c r="AL1738" s="156">
        <f>IF((AK1738&lt;=0),0,((AK1738-AL$24)*Stock*(_xlfn.NORM.INV(RAND(),stock_ave,stock_std))+(AK1738-AL$24)*Bonds*(_xlfn.NORM.INV(RAND(),bond_ave,bond_std))+(AK1738-AL$24)*cash*(_xlfn.NORM.INV(RAND(),cash_ave,cash_std))+(AK1738-AL$24)))</f>
        <v/>
      </c>
      <c r="AM1738" s="156">
        <f>IF((AL1738&lt;=0),0,((AL1738-AM$24)*Stock*(_xlfn.NORM.INV(RAND(),stock_ave,stock_std))+(AL1738-AM$24)*Bonds*(_xlfn.NORM.INV(RAND(),bond_ave,bond_std))+(AL1738-AM$24)*cash*(_xlfn.NORM.INV(RAND(),cash_ave,cash_std))+(AL1738-AM$24)))</f>
        <v/>
      </c>
      <c r="AN1738" s="156">
        <f>IF((AM1738&lt;=0),0,((AM1738-AN$24)*Stock*(_xlfn.NORM.INV(RAND(),stock_ave,stock_std))+(AM1738-AN$24)*Bonds*(_xlfn.NORM.INV(RAND(),bond_ave,bond_std))+(AM1738-AN$24)*cash*(_xlfn.NORM.INV(RAND(),cash_ave,cash_std))+(AM1738-AN$24)))</f>
        <v/>
      </c>
      <c r="AO1738" s="156">
        <f>IF((AN1738&lt;=0),0,((AN1738-AO$24)*Stock*(_xlfn.NORM.INV(RAND(),stock_ave,stock_std))+(AN1738-AO$24)*Bonds*(_xlfn.NORM.INV(RAND(),bond_ave,bond_std))+(AN1738-AO$24)*cash*(_xlfn.NORM.INV(RAND(),cash_ave,cash_std))+(AN1738-AO$24)))</f>
        <v/>
      </c>
      <c r="AP1738" s="156">
        <f>IF((AO1738&lt;=0),0,((AO1738-AP$24)*Stock*(_xlfn.NORM.INV(RAND(),stock_ave,stock_std))+(AO1738-AP$24)*Bonds*(_xlfn.NORM.INV(RAND(),bond_ave,bond_std))+(AO1738-AP$24)*cash*(_xlfn.NORM.INV(RAND(),cash_ave,cash_std))+(AO1738-AP$24)))</f>
        <v/>
      </c>
      <c r="AQ1738" s="156">
        <f>IF((AP1738&lt;=0),0,((AP1738-AQ$24)*Stock*(_xlfn.NORM.INV(RAND(),stock_ave,stock_std))+(AP1738-AQ$24)*Bonds*(_xlfn.NORM.INV(RAND(),bond_ave,bond_std))+(AP1738-AQ$24)*cash*(_xlfn.NORM.INV(RAND(),cash_ave,cash_std))+(AP1738-AQ$24)))</f>
        <v/>
      </c>
      <c r="AR1738" s="156">
        <f>IF((AQ1738&lt;=0),0,((AQ1738-AR$24)*Stock*(_xlfn.NORM.INV(RAND(),stock_ave,stock_std))+(AQ1738-AR$24)*Bonds*(_xlfn.NORM.INV(RAND(),bond_ave,bond_std))+(AQ1738-AR$24)*cash*(_xlfn.NORM.INV(RAND(),cash_ave,cash_std))+(AQ1738-AR$24)))</f>
        <v/>
      </c>
      <c r="AS1738" s="156">
        <f>IF((AR1738&lt;=0),0,((AR1738-AS$24)*Stock*(_xlfn.NORM.INV(RAND(),stock_ave,stock_std))+(AR1738-AS$24)*Bonds*(_xlfn.NORM.INV(RAND(),bond_ave,bond_std))+(AR1738-AS$24)*cash*(_xlfn.NORM.INV(RAND(),cash_ave,cash_std))+(AR1738-AS$24)))</f>
        <v/>
      </c>
      <c r="AT1738" s="156">
        <f>IF((AS1738&lt;=0),0,((AS1738-AT$24)*Stock*(_xlfn.NORM.INV(RAND(),stock_ave,stock_std))+(AS1738-AT$24)*Bonds*(_xlfn.NORM.INV(RAND(),bond_ave,bond_std))+(AS1738-AT$24)*cash*(_xlfn.NORM.INV(RAND(),cash_ave,cash_std))+(AS1738-AT$24)))</f>
        <v/>
      </c>
      <c r="AU1738" s="156">
        <f>IF((AT1738&lt;=0),0,((AT1738-AU$24)*Stock*(_xlfn.NORM.INV(RAND(),stock_ave,stock_std))+(AT1738-AU$24)*Bonds*(_xlfn.NORM.INV(RAND(),bond_ave,bond_std))+(AT1738-AU$24)*cash*(_xlfn.NORM.INV(RAND(),cash_ave,cash_std))+(AT1738-AU$24)))</f>
        <v/>
      </c>
      <c r="AV1738" s="156">
        <f>IF((AU1738&lt;=0),0,((AU1738-AV$24)*Stock*(_xlfn.NORM.INV(RAND(),stock_ave,stock_std))+(AU1738-AV$24)*Bonds*(_xlfn.NORM.INV(RAND(),bond_ave,bond_std))+(AU1738-AV$24)*cash*(_xlfn.NORM.INV(RAND(),cash_ave,cash_std))+(AU1738-AV$24)))</f>
        <v/>
      </c>
      <c r="AW1738" s="156">
        <f>IF((AV1738&lt;=0),0,((AV1738-AW$24)*Stock*(_xlfn.NORM.INV(RAND(),stock_ave,stock_std))+(AV1738-AW$24)*Bonds*(_xlfn.NORM.INV(RAND(),bond_ave,bond_std))+(AV1738-AW$24)*cash*(_xlfn.NORM.INV(RAND(),cash_ave,cash_std))+(AV1738-AW$24)))</f>
        <v/>
      </c>
      <c r="AX1738" s="159" t="n"/>
      <c r="AY1738" s="159" t="n"/>
      <c r="AZ1738" s="159" t="n"/>
      <c r="BA1738" s="159" t="n"/>
      <c r="BB1738" s="159" t="n"/>
    </row>
    <row r="1739">
      <c r="C1739" s="147" t="n"/>
      <c r="D1739" s="61">
        <f>+D1738-IF(D$18&gt;74,(D1738/D$25)*$C$10)</f>
        <v/>
      </c>
      <c r="E1739" s="61">
        <f>+E1738-IF(E$18&gt;74,(E1738/E$25)*$C$10)</f>
        <v/>
      </c>
      <c r="F1739" s="61">
        <f>+F1738-IF(F$18&gt;74,(F1738/F$25)*$C$10)</f>
        <v/>
      </c>
      <c r="G1739" s="61">
        <f>+G1738-IF(G$18&gt;74,(G1738/G$25)*$C$10)</f>
        <v/>
      </c>
      <c r="H1739" s="61">
        <f>+H1738-IF(H$18&gt;74,(H1738/H$25)*$C$10)</f>
        <v/>
      </c>
      <c r="I1739" s="61">
        <f>+I1738-IF(I$18&gt;74,(I1738/I$25)*$C$10)</f>
        <v/>
      </c>
      <c r="J1739" s="61">
        <f>+J1738-IF(J$18&gt;74,(J1738/J$25)*$C$10)</f>
        <v/>
      </c>
      <c r="K1739" s="61">
        <f>+K1738-IF(K$18&gt;74,(K1738/K$25)*$C$10)</f>
        <v/>
      </c>
      <c r="L1739" s="61">
        <f>+L1738-IF(L$18&gt;74,(L1738/L$25)*$C$10)</f>
        <v/>
      </c>
      <c r="M1739" s="61">
        <f>+M1738-IF(M$18&gt;74,(M1738/M$25)*$C$10)</f>
        <v/>
      </c>
      <c r="N1739" s="61">
        <f>+N1738-IF(N$18&gt;74,(N1738/N$25)*$C$10)</f>
        <v/>
      </c>
      <c r="O1739" s="61">
        <f>+O1738-IF(O$18&gt;74,(O1738/O$25)*$C$10)</f>
        <v/>
      </c>
      <c r="P1739" s="61">
        <f>+P1738-IF(P$18&gt;74,(P1738/P$25)*$C$10)</f>
        <v/>
      </c>
      <c r="Q1739" s="61">
        <f>+Q1738-IF(Q$18&gt;74,(Q1738/Q$25)*$C$10)</f>
        <v/>
      </c>
      <c r="R1739" s="61">
        <f>+R1738-IF(R$18&gt;74,(R1738/R$25)*$C$10)</f>
        <v/>
      </c>
      <c r="S1739" s="61">
        <f>+S1738-IF(S$18&gt;74,(S1738/S$25)*$C$10)</f>
        <v/>
      </c>
      <c r="T1739" s="61">
        <f>+T1738-IF(T$18&gt;74,(T1738/T$25)*$C$10)</f>
        <v/>
      </c>
      <c r="U1739" s="61">
        <f>+U1738-IF(U$18&gt;74,(U1738/U$25)*$C$10)</f>
        <v/>
      </c>
      <c r="V1739" s="61">
        <f>+V1738-IF(V$18&gt;74,(V1738/V$25)*$C$10)</f>
        <v/>
      </c>
      <c r="W1739" s="61">
        <f>+W1738-IF(W$18&gt;74,(W1738/W$25)*$C$10)</f>
        <v/>
      </c>
      <c r="X1739" s="61">
        <f>+X1738-IF(X$18&gt;74,(X1738/X$25)*$C$10)</f>
        <v/>
      </c>
      <c r="Y1739" s="61">
        <f>+Y1738-IF(Y$18&gt;74,(Y1738/Y$25)*$C$10)</f>
        <v/>
      </c>
      <c r="Z1739" s="61">
        <f>+Z1738-IF(Z$18&gt;74,(Z1738/Z$25)*$C$10)</f>
        <v/>
      </c>
      <c r="AA1739" s="61">
        <f>+AA1738-IF(AA$18&gt;74,(AA1738/AA$25)*$C$10)</f>
        <v/>
      </c>
      <c r="AB1739" s="61">
        <f>+AB1738-IF(AB$18&gt;74,(AB1738/AB$25)*$C$10)</f>
        <v/>
      </c>
      <c r="AC1739" s="61">
        <f>+AC1738-IF(AC$18&gt;74,(AC1738/AC$25)*$C$10)</f>
        <v/>
      </c>
      <c r="AD1739" s="61">
        <f>+AD1738-IF(AD$18&gt;74,(AD1738/AD$25)*$C$10)</f>
        <v/>
      </c>
      <c r="AE1739" s="61">
        <f>+AE1738-IF(AE$18&gt;74,(AE1738/AE$25)*$C$10)</f>
        <v/>
      </c>
      <c r="AF1739" s="61">
        <f>+AF1738-IF(AF$18&gt;74,(AF1738/AF$25)*$C$10)</f>
        <v/>
      </c>
      <c r="AG1739" s="61">
        <f>+AG1738-IF(AG$18&gt;74,(AG1738/AG$25)*$C$10)</f>
        <v/>
      </c>
      <c r="AH1739" s="61">
        <f>+AH1738-IF(AH$18&gt;74,(AH1738/AH$25)*$C$10)</f>
        <v/>
      </c>
      <c r="AI1739" s="61">
        <f>+AI1738-IF(AI$18&gt;74,(AI1738/AI$25)*$C$10)</f>
        <v/>
      </c>
      <c r="AJ1739" s="61">
        <f>+AJ1738-IF(AJ$18&gt;74,(AJ1738/AJ$25)*$C$10)</f>
        <v/>
      </c>
      <c r="AK1739" s="61">
        <f>+AK1738-IF(AK$18&gt;74,(AK1738/AK$25)*$C$10)</f>
        <v/>
      </c>
      <c r="AL1739" s="61">
        <f>+AL1738-IF(AL$18&gt;74,(AL1738/AL$25)*$C$10)</f>
        <v/>
      </c>
      <c r="AM1739" s="61">
        <f>+AM1738-IF(AM$18&gt;74,(AM1738/AM$25)*$C$10)</f>
        <v/>
      </c>
      <c r="AN1739" s="61">
        <f>+AN1738-IF(AN$18&gt;74,(AN1738/AN$25)*$C$10)</f>
        <v/>
      </c>
      <c r="AO1739" s="61">
        <f>+AO1738-IF(AO$18&gt;74,(AO1738/AO$25)*$C$10)</f>
        <v/>
      </c>
      <c r="AP1739" s="61">
        <f>+AP1738-IF(AP$18&gt;74,(AP1738/AP$25)*$C$10)</f>
        <v/>
      </c>
      <c r="AQ1739" s="61">
        <f>+AQ1738-IF(AQ$18&gt;74,(AQ1738/AQ$25)*$C$10)</f>
        <v/>
      </c>
      <c r="AR1739" s="61">
        <f>+AR1738-IF(AR$18&gt;74,(AR1738/AR$25)*$C$10)</f>
        <v/>
      </c>
      <c r="AS1739" s="61">
        <f>+AS1738-IF(AS$18&gt;74,(AS1738/AS$25)*$C$10)</f>
        <v/>
      </c>
      <c r="AT1739" s="61">
        <f>+AT1738-IF(AT$18&gt;74,(AT1738/AT$25)*$C$10)</f>
        <v/>
      </c>
      <c r="AU1739" s="61">
        <f>+AU1738-IF(AU$18&gt;74,(AU1738/AU$25)*$C$10)</f>
        <v/>
      </c>
      <c r="AV1739" s="61">
        <f>+AV1738-IF(AV$18&gt;74,(AV1738/AV$25)*$C$10)</f>
        <v/>
      </c>
      <c r="AW1739" s="61">
        <f>+AW1738-IF(AW$18&gt;74,(AW1738/AW$25)*$C$10)</f>
        <v/>
      </c>
      <c r="AX1739" s="35">
        <f>IF(AW1739&gt;0,1,0)</f>
        <v/>
      </c>
      <c r="AY1739" s="35">
        <f>IF(AL1739&gt;0,1,0)</f>
        <v/>
      </c>
      <c r="AZ1739" s="35">
        <f>IF(AG1739&gt;0,1,0)</f>
        <v/>
      </c>
      <c r="BA1739" s="35">
        <f>IF(AB1739&gt;0,1,0)</f>
        <v/>
      </c>
      <c r="BB1739" s="35">
        <f>IF(W1739&gt;0,1,0)</f>
        <v/>
      </c>
    </row>
    <row r="1740">
      <c r="B1740" s="154" t="inlineStr">
        <is>
          <t>trial 856</t>
        </is>
      </c>
      <c r="C1740" s="155">
        <f>+start-C1737</f>
        <v/>
      </c>
      <c r="D1740" s="156">
        <f>IF((C1740&lt;=0),0,((C1740-D$24)*Stock*(_xlfn.NORM.INV(RAND(),stock_ave,stock_std))+(C1740-D$24)*Bonds*(_xlfn.NORM.INV(RAND(),bond_ave,bond_std))+(C1740-D$24)*cash*(_xlfn.NORM.INV(RAND(),cash_ave,cash_std))+(C1740-D$24)))</f>
        <v/>
      </c>
      <c r="E1740" s="156">
        <f>IF((D1740&lt;=0),0,((D1740-E$24)*Stock*(_xlfn.NORM.INV(RAND(),stock_ave,stock_std))+(D1740-E$24)*Bonds*(_xlfn.NORM.INV(RAND(),bond_ave,bond_std))+(D1740-E$24)*cash*(_xlfn.NORM.INV(RAND(),cash_ave,cash_std))+(D1740-E$24)))</f>
        <v/>
      </c>
      <c r="F1740" s="156">
        <f>IF((E1740&lt;=0),0,((E1740-F$24)*Stock*(_xlfn.NORM.INV(RAND(),stock_ave,stock_std))+(E1740-F$24)*Bonds*(_xlfn.NORM.INV(RAND(),bond_ave,bond_std))+(E1740-F$24)*cash*(_xlfn.NORM.INV(RAND(),cash_ave,cash_std))+(E1740-F$24)))</f>
        <v/>
      </c>
      <c r="G1740" s="156">
        <f>IF((F1740&lt;=0),0,((F1740-G$24)*Stock*(_xlfn.NORM.INV(RAND(),stock_ave,stock_std))+(F1740-G$24)*Bonds*(_xlfn.NORM.INV(RAND(),bond_ave,bond_std))+(F1740-G$24)*cash*(_xlfn.NORM.INV(RAND(),cash_ave,cash_std))+(F1740-G$24)))</f>
        <v/>
      </c>
      <c r="H1740" s="156">
        <f>IF((G1740&lt;=0),0,((G1740-H$24)*Stock*(_xlfn.NORM.INV(RAND(),stock_ave,stock_std))+(G1740-H$24)*Bonds*(_xlfn.NORM.INV(RAND(),bond_ave,bond_std))+(G1740-H$24)*cash*(_xlfn.NORM.INV(RAND(),cash_ave,cash_std))+(G1740-H$24)))</f>
        <v/>
      </c>
      <c r="I1740" s="156">
        <f>IF((H1740&lt;=0),0,((H1740-I$24)*Stock*(_xlfn.NORM.INV(RAND(),stock_ave,stock_std))+(H1740-I$24)*Bonds*(_xlfn.NORM.INV(RAND(),bond_ave,bond_std))+(H1740-I$24)*cash*(_xlfn.NORM.INV(RAND(),cash_ave,cash_std))+(H1740-I$24)))</f>
        <v/>
      </c>
      <c r="J1740" s="156">
        <f>IF((I1740&lt;=0),0,((I1740-J$24)*Stock*(_xlfn.NORM.INV(RAND(),stock_ave,stock_std))+(I1740-J$24)*Bonds*(_xlfn.NORM.INV(RAND(),bond_ave,bond_std))+(I1740-J$24)*cash*(_xlfn.NORM.INV(RAND(),cash_ave,cash_std))+(I1740-J$24)))</f>
        <v/>
      </c>
      <c r="K1740" s="156">
        <f>IF((J1740&lt;=0),0,((J1740-K$24)*Stock*(_xlfn.NORM.INV(RAND(),stock_ave,stock_std))+(J1740-K$24)*Bonds*(_xlfn.NORM.INV(RAND(),bond_ave,bond_std))+(J1740-K$24)*cash*(_xlfn.NORM.INV(RAND(),cash_ave,cash_std))+(J1740-K$24)))</f>
        <v/>
      </c>
      <c r="L1740" s="156">
        <f>IF((K1740&lt;=0),0,((K1740-L$24)*Stock*(_xlfn.NORM.INV(RAND(),stock_ave,stock_std))+(K1740-L$24)*Bonds*(_xlfn.NORM.INV(RAND(),bond_ave,bond_std))+(K1740-L$24)*cash*(_xlfn.NORM.INV(RAND(),cash_ave,cash_std))+(K1740-L$24)))</f>
        <v/>
      </c>
      <c r="M1740" s="156">
        <f>IF((L1740&lt;=0),0,((L1740-M$24)*Stock*(_xlfn.NORM.INV(RAND(),stock_ave,stock_std))+(L1740-M$24)*Bonds*(_xlfn.NORM.INV(RAND(),bond_ave,bond_std))+(L1740-M$24)*cash*(_xlfn.NORM.INV(RAND(),cash_ave,cash_std))+(L1740-M$24)))</f>
        <v/>
      </c>
      <c r="N1740" s="156">
        <f>IF((M1740&lt;=0),0,((M1740-N$24)*Stock*(_xlfn.NORM.INV(RAND(),stock_ave,stock_std))+(M1740-N$24)*Bonds*(_xlfn.NORM.INV(RAND(),bond_ave,bond_std))+(M1740-N$24)*cash*(_xlfn.NORM.INV(RAND(),cash_ave,cash_std))+(M1740-N$24)))</f>
        <v/>
      </c>
      <c r="O1740" s="156">
        <f>IF((N1740&lt;=0),0,((N1740-O$24)*Stock*(_xlfn.NORM.INV(RAND(),stock_ave,stock_std))+(N1740-O$24)*Bonds*(_xlfn.NORM.INV(RAND(),bond_ave,bond_std))+(N1740-O$24)*cash*(_xlfn.NORM.INV(RAND(),cash_ave,cash_std))+(N1740-O$24)))</f>
        <v/>
      </c>
      <c r="P1740" s="156">
        <f>IF((O1740&lt;=0),0,((O1740-P$24)*Stock*(_xlfn.NORM.INV(RAND(),stock_ave,stock_std))+(O1740-P$24)*Bonds*(_xlfn.NORM.INV(RAND(),bond_ave,bond_std))+(O1740-P$24)*cash*(_xlfn.NORM.INV(RAND(),cash_ave,cash_std))+(O1740-P$24)))</f>
        <v/>
      </c>
      <c r="Q1740" s="156">
        <f>IF((P1740&lt;=0),0,((P1740-Q$24)*Stock*(_xlfn.NORM.INV(RAND(),stock_ave,stock_std))+(P1740-Q$24)*Bonds*(_xlfn.NORM.INV(RAND(),bond_ave,bond_std))+(P1740-Q$24)*cash*(_xlfn.NORM.INV(RAND(),cash_ave,cash_std))+(P1740-Q$24)))</f>
        <v/>
      </c>
      <c r="R1740" s="156">
        <f>IF((Q1740&lt;=0),0,((Q1740-R$24)*Stock*(_xlfn.NORM.INV(RAND(),stock_ave,stock_std))+(Q1740-R$24)*Bonds*(_xlfn.NORM.INV(RAND(),bond_ave,bond_std))+(Q1740-R$24)*cash*(_xlfn.NORM.INV(RAND(),cash_ave,cash_std))+(Q1740-R$24)))</f>
        <v/>
      </c>
      <c r="S1740" s="156">
        <f>IF((R1740&lt;=0),0,((R1740-S$24)*Stock*(_xlfn.NORM.INV(RAND(),stock_ave,stock_std))+(R1740-S$24)*Bonds*(_xlfn.NORM.INV(RAND(),bond_ave,bond_std))+(R1740-S$24)*cash*(_xlfn.NORM.INV(RAND(),cash_ave,cash_std))+(R1740-S$24)))</f>
        <v/>
      </c>
      <c r="T1740" s="156">
        <f>IF((S1740&lt;=0),0,((S1740-T$24)*Stock*(_xlfn.NORM.INV(RAND(),stock_ave,stock_std))+(S1740-T$24)*Bonds*(_xlfn.NORM.INV(RAND(),bond_ave,bond_std))+(S1740-T$24)*cash*(_xlfn.NORM.INV(RAND(),cash_ave,cash_std))+(S1740-T$24)))</f>
        <v/>
      </c>
      <c r="U1740" s="156">
        <f>IF((T1740&lt;=0),0,((T1740-U$24)*Stock*(_xlfn.NORM.INV(RAND(),stock_ave,stock_std))+(T1740-U$24)*Bonds*(_xlfn.NORM.INV(RAND(),bond_ave,bond_std))+(T1740-U$24)*cash*(_xlfn.NORM.INV(RAND(),cash_ave,cash_std))+(T1740-U$24)))</f>
        <v/>
      </c>
      <c r="V1740" s="156">
        <f>IF((U1740&lt;=0),0,((U1740-V$24)*Stock*(_xlfn.NORM.INV(RAND(),stock_ave,stock_std))+(U1740-V$24)*Bonds*(_xlfn.NORM.INV(RAND(),bond_ave,bond_std))+(U1740-V$24)*cash*(_xlfn.NORM.INV(RAND(),cash_ave,cash_std))+(U1740-V$24)))</f>
        <v/>
      </c>
      <c r="W1740" s="156">
        <f>IF((V1740&lt;=0),0,((V1740-W$24)*Stock*(_xlfn.NORM.INV(RAND(),stock_ave,stock_std))+(V1740-W$24)*Bonds*(_xlfn.NORM.INV(RAND(),bond_ave,bond_std))+(V1740-W$24)*cash*(_xlfn.NORM.INV(RAND(),cash_ave,cash_std))+(V1740-W$24)))</f>
        <v/>
      </c>
      <c r="X1740" s="156">
        <f>IF((W1740&lt;=0),0,((W1740-X$24)*Stock*(_xlfn.NORM.INV(RAND(),stock_ave,stock_std))+(W1740-X$24)*Bonds*(_xlfn.NORM.INV(RAND(),bond_ave,bond_std))+(W1740-X$24)*cash*(_xlfn.NORM.INV(RAND(),cash_ave,cash_std))+(W1740-X$24)))</f>
        <v/>
      </c>
      <c r="Y1740" s="156">
        <f>IF((X1740&lt;=0),0,((X1740-Y$24)*Stock*(_xlfn.NORM.INV(RAND(),stock_ave,stock_std))+(X1740-Y$24)*Bonds*(_xlfn.NORM.INV(RAND(),bond_ave,bond_std))+(X1740-Y$24)*cash*(_xlfn.NORM.INV(RAND(),cash_ave,cash_std))+(X1740-Y$24)))</f>
        <v/>
      </c>
      <c r="Z1740" s="156">
        <f>IF((Y1740&lt;=0),0,((Y1740-Z$24)*Stock*(_xlfn.NORM.INV(RAND(),stock_ave,stock_std))+(Y1740-Z$24)*Bonds*(_xlfn.NORM.INV(RAND(),bond_ave,bond_std))+(Y1740-Z$24)*cash*(_xlfn.NORM.INV(RAND(),cash_ave,cash_std))+(Y1740-Z$24)))</f>
        <v/>
      </c>
      <c r="AA1740" s="156">
        <f>IF((Z1740&lt;=0),0,((Z1740-AA$24)*Stock*(_xlfn.NORM.INV(RAND(),stock_ave,stock_std))+(Z1740-AA$24)*Bonds*(_xlfn.NORM.INV(RAND(),bond_ave,bond_std))+(Z1740-AA$24)*cash*(_xlfn.NORM.INV(RAND(),cash_ave,cash_std))+(Z1740-AA$24)))</f>
        <v/>
      </c>
      <c r="AB1740" s="156">
        <f>IF((AA1740&lt;=0),0,((AA1740-AB$24)*Stock*(_xlfn.NORM.INV(RAND(),stock_ave,stock_std))+(AA1740-AB$24)*Bonds*(_xlfn.NORM.INV(RAND(),bond_ave,bond_std))+(AA1740-AB$24)*cash*(_xlfn.NORM.INV(RAND(),cash_ave,cash_std))+(AA1740-AB$24)))</f>
        <v/>
      </c>
      <c r="AC1740" s="156">
        <f>IF((AB1740&lt;=0),0,((AB1740-AC$24)*Stock*(_xlfn.NORM.INV(RAND(),stock_ave,stock_std))+(AB1740-AC$24)*Bonds*(_xlfn.NORM.INV(RAND(),bond_ave,bond_std))+(AB1740-AC$24)*cash*(_xlfn.NORM.INV(RAND(),cash_ave,cash_std))+(AB1740-AC$24)))</f>
        <v/>
      </c>
      <c r="AD1740" s="156">
        <f>IF((AC1740&lt;=0),0,((AC1740-AD$24)*Stock*(_xlfn.NORM.INV(RAND(),stock_ave,stock_std))+(AC1740-AD$24)*Bonds*(_xlfn.NORM.INV(RAND(),bond_ave,bond_std))+(AC1740-AD$24)*cash*(_xlfn.NORM.INV(RAND(),cash_ave,cash_std))+(AC1740-AD$24)))</f>
        <v/>
      </c>
      <c r="AE1740" s="156">
        <f>IF((AD1740&lt;=0),0,((AD1740-AE$24)*Stock*(_xlfn.NORM.INV(RAND(),stock_ave,stock_std))+(AD1740-AE$24)*Bonds*(_xlfn.NORM.INV(RAND(),bond_ave,bond_std))+(AD1740-AE$24)*cash*(_xlfn.NORM.INV(RAND(),cash_ave,cash_std))+(AD1740-AE$24)))</f>
        <v/>
      </c>
      <c r="AF1740" s="156">
        <f>IF((AE1740&lt;=0),0,((AE1740-AF$24)*Stock*(_xlfn.NORM.INV(RAND(),stock_ave,stock_std))+(AE1740-AF$24)*Bonds*(_xlfn.NORM.INV(RAND(),bond_ave,bond_std))+(AE1740-AF$24)*cash*(_xlfn.NORM.INV(RAND(),cash_ave,cash_std))+(AE1740-AF$24)))</f>
        <v/>
      </c>
      <c r="AG1740" s="156">
        <f>IF((AF1740&lt;=0),0,((AF1740-AG$24)*Stock*(_xlfn.NORM.INV(RAND(),stock_ave,stock_std))+(AF1740-AG$24)*Bonds*(_xlfn.NORM.INV(RAND(),bond_ave,bond_std))+(AF1740-AG$24)*cash*(_xlfn.NORM.INV(RAND(),cash_ave,cash_std))+(AF1740-AG$24)))</f>
        <v/>
      </c>
      <c r="AH1740" s="156">
        <f>IF((AG1740&lt;=0),0,((AG1740-AH$24)*Stock*(_xlfn.NORM.INV(RAND(),stock_ave,stock_std))+(AG1740-AH$24)*Bonds*(_xlfn.NORM.INV(RAND(),bond_ave,bond_std))+(AG1740-AH$24)*cash*(_xlfn.NORM.INV(RAND(),cash_ave,cash_std))+(AG1740-AH$24)))</f>
        <v/>
      </c>
      <c r="AI1740" s="156">
        <f>IF((AH1740&lt;=0),0,((AH1740-AI$24)*Stock*(_xlfn.NORM.INV(RAND(),stock_ave,stock_std))+(AH1740-AI$24)*Bonds*(_xlfn.NORM.INV(RAND(),bond_ave,bond_std))+(AH1740-AI$24)*cash*(_xlfn.NORM.INV(RAND(),cash_ave,cash_std))+(AH1740-AI$24)))</f>
        <v/>
      </c>
      <c r="AJ1740" s="156">
        <f>IF((AI1740&lt;=0),0,((AI1740-AJ$24)*Stock*(_xlfn.NORM.INV(RAND(),stock_ave,stock_std))+(AI1740-AJ$24)*Bonds*(_xlfn.NORM.INV(RAND(),bond_ave,bond_std))+(AI1740-AJ$24)*cash*(_xlfn.NORM.INV(RAND(),cash_ave,cash_std))+(AI1740-AJ$24)))</f>
        <v/>
      </c>
      <c r="AK1740" s="156">
        <f>IF((AJ1740&lt;=0),0,((AJ1740-AK$24)*Stock*(_xlfn.NORM.INV(RAND(),stock_ave,stock_std))+(AJ1740-AK$24)*Bonds*(_xlfn.NORM.INV(RAND(),bond_ave,bond_std))+(AJ1740-AK$24)*cash*(_xlfn.NORM.INV(RAND(),cash_ave,cash_std))+(AJ1740-AK$24)))</f>
        <v/>
      </c>
      <c r="AL1740" s="156">
        <f>IF((AK1740&lt;=0),0,((AK1740-AL$24)*Stock*(_xlfn.NORM.INV(RAND(),stock_ave,stock_std))+(AK1740-AL$24)*Bonds*(_xlfn.NORM.INV(RAND(),bond_ave,bond_std))+(AK1740-AL$24)*cash*(_xlfn.NORM.INV(RAND(),cash_ave,cash_std))+(AK1740-AL$24)))</f>
        <v/>
      </c>
      <c r="AM1740" s="156">
        <f>IF((AL1740&lt;=0),0,((AL1740-AM$24)*Stock*(_xlfn.NORM.INV(RAND(),stock_ave,stock_std))+(AL1740-AM$24)*Bonds*(_xlfn.NORM.INV(RAND(),bond_ave,bond_std))+(AL1740-AM$24)*cash*(_xlfn.NORM.INV(RAND(),cash_ave,cash_std))+(AL1740-AM$24)))</f>
        <v/>
      </c>
      <c r="AN1740" s="156">
        <f>IF((AM1740&lt;=0),0,((AM1740-AN$24)*Stock*(_xlfn.NORM.INV(RAND(),stock_ave,stock_std))+(AM1740-AN$24)*Bonds*(_xlfn.NORM.INV(RAND(),bond_ave,bond_std))+(AM1740-AN$24)*cash*(_xlfn.NORM.INV(RAND(),cash_ave,cash_std))+(AM1740-AN$24)))</f>
        <v/>
      </c>
      <c r="AO1740" s="156">
        <f>IF((AN1740&lt;=0),0,((AN1740-AO$24)*Stock*(_xlfn.NORM.INV(RAND(),stock_ave,stock_std))+(AN1740-AO$24)*Bonds*(_xlfn.NORM.INV(RAND(),bond_ave,bond_std))+(AN1740-AO$24)*cash*(_xlfn.NORM.INV(RAND(),cash_ave,cash_std))+(AN1740-AO$24)))</f>
        <v/>
      </c>
      <c r="AP1740" s="156">
        <f>IF((AO1740&lt;=0),0,((AO1740-AP$24)*Stock*(_xlfn.NORM.INV(RAND(),stock_ave,stock_std))+(AO1740-AP$24)*Bonds*(_xlfn.NORM.INV(RAND(),bond_ave,bond_std))+(AO1740-AP$24)*cash*(_xlfn.NORM.INV(RAND(),cash_ave,cash_std))+(AO1740-AP$24)))</f>
        <v/>
      </c>
      <c r="AQ1740" s="156">
        <f>IF((AP1740&lt;=0),0,((AP1740-AQ$24)*Stock*(_xlfn.NORM.INV(RAND(),stock_ave,stock_std))+(AP1740-AQ$24)*Bonds*(_xlfn.NORM.INV(RAND(),bond_ave,bond_std))+(AP1740-AQ$24)*cash*(_xlfn.NORM.INV(RAND(),cash_ave,cash_std))+(AP1740-AQ$24)))</f>
        <v/>
      </c>
      <c r="AR1740" s="156">
        <f>IF((AQ1740&lt;=0),0,((AQ1740-AR$24)*Stock*(_xlfn.NORM.INV(RAND(),stock_ave,stock_std))+(AQ1740-AR$24)*Bonds*(_xlfn.NORM.INV(RAND(),bond_ave,bond_std))+(AQ1740-AR$24)*cash*(_xlfn.NORM.INV(RAND(),cash_ave,cash_std))+(AQ1740-AR$24)))</f>
        <v/>
      </c>
      <c r="AS1740" s="156">
        <f>IF((AR1740&lt;=0),0,((AR1740-AS$24)*Stock*(_xlfn.NORM.INV(RAND(),stock_ave,stock_std))+(AR1740-AS$24)*Bonds*(_xlfn.NORM.INV(RAND(),bond_ave,bond_std))+(AR1740-AS$24)*cash*(_xlfn.NORM.INV(RAND(),cash_ave,cash_std))+(AR1740-AS$24)))</f>
        <v/>
      </c>
      <c r="AT1740" s="156">
        <f>IF((AS1740&lt;=0),0,((AS1740-AT$24)*Stock*(_xlfn.NORM.INV(RAND(),stock_ave,stock_std))+(AS1740-AT$24)*Bonds*(_xlfn.NORM.INV(RAND(),bond_ave,bond_std))+(AS1740-AT$24)*cash*(_xlfn.NORM.INV(RAND(),cash_ave,cash_std))+(AS1740-AT$24)))</f>
        <v/>
      </c>
      <c r="AU1740" s="156">
        <f>IF((AT1740&lt;=0),0,((AT1740-AU$24)*Stock*(_xlfn.NORM.INV(RAND(),stock_ave,stock_std))+(AT1740-AU$24)*Bonds*(_xlfn.NORM.INV(RAND(),bond_ave,bond_std))+(AT1740-AU$24)*cash*(_xlfn.NORM.INV(RAND(),cash_ave,cash_std))+(AT1740-AU$24)))</f>
        <v/>
      </c>
      <c r="AV1740" s="156">
        <f>IF((AU1740&lt;=0),0,((AU1740-AV$24)*Stock*(_xlfn.NORM.INV(RAND(),stock_ave,stock_std))+(AU1740-AV$24)*Bonds*(_xlfn.NORM.INV(RAND(),bond_ave,bond_std))+(AU1740-AV$24)*cash*(_xlfn.NORM.INV(RAND(),cash_ave,cash_std))+(AU1740-AV$24)))</f>
        <v/>
      </c>
      <c r="AW1740" s="156">
        <f>IF((AV1740&lt;=0),0,((AV1740-AW$24)*Stock*(_xlfn.NORM.INV(RAND(),stock_ave,stock_std))+(AV1740-AW$24)*Bonds*(_xlfn.NORM.INV(RAND(),bond_ave,bond_std))+(AV1740-AW$24)*cash*(_xlfn.NORM.INV(RAND(),cash_ave,cash_std))+(AV1740-AW$24)))</f>
        <v/>
      </c>
      <c r="AX1740" s="159" t="n"/>
      <c r="AY1740" s="159" t="n"/>
      <c r="AZ1740" s="159" t="n"/>
      <c r="BA1740" s="159" t="n"/>
      <c r="BB1740" s="159" t="n"/>
    </row>
    <row r="1741">
      <c r="C1741" s="147" t="n"/>
      <c r="D1741" s="61">
        <f>+D1740-IF(D$18&gt;74,(D1740/D$25)*$C$10)</f>
        <v/>
      </c>
      <c r="E1741" s="61">
        <f>+E1740-IF(E$18&gt;74,(E1740/E$25)*$C$10)</f>
        <v/>
      </c>
      <c r="F1741" s="61">
        <f>+F1740-IF(F$18&gt;74,(F1740/F$25)*$C$10)</f>
        <v/>
      </c>
      <c r="G1741" s="61">
        <f>+G1740-IF(G$18&gt;74,(G1740/G$25)*$C$10)</f>
        <v/>
      </c>
      <c r="H1741" s="61">
        <f>+H1740-IF(H$18&gt;74,(H1740/H$25)*$C$10)</f>
        <v/>
      </c>
      <c r="I1741" s="61">
        <f>+I1740-IF(I$18&gt;74,(I1740/I$25)*$C$10)</f>
        <v/>
      </c>
      <c r="J1741" s="61">
        <f>+J1740-IF(J$18&gt;74,(J1740/J$25)*$C$10)</f>
        <v/>
      </c>
      <c r="K1741" s="61">
        <f>+K1740-IF(K$18&gt;74,(K1740/K$25)*$C$10)</f>
        <v/>
      </c>
      <c r="L1741" s="61">
        <f>+L1740-IF(L$18&gt;74,(L1740/L$25)*$C$10)</f>
        <v/>
      </c>
      <c r="M1741" s="61">
        <f>+M1740-IF(M$18&gt;74,(M1740/M$25)*$C$10)</f>
        <v/>
      </c>
      <c r="N1741" s="61">
        <f>+N1740-IF(N$18&gt;74,(N1740/N$25)*$C$10)</f>
        <v/>
      </c>
      <c r="O1741" s="61">
        <f>+O1740-IF(O$18&gt;74,(O1740/O$25)*$C$10)</f>
        <v/>
      </c>
      <c r="P1741" s="61">
        <f>+P1740-IF(P$18&gt;74,(P1740/P$25)*$C$10)</f>
        <v/>
      </c>
      <c r="Q1741" s="61">
        <f>+Q1740-IF(Q$18&gt;74,(Q1740/Q$25)*$C$10)</f>
        <v/>
      </c>
      <c r="R1741" s="61">
        <f>+R1740-IF(R$18&gt;74,(R1740/R$25)*$C$10)</f>
        <v/>
      </c>
      <c r="S1741" s="61">
        <f>+S1740-IF(S$18&gt;74,(S1740/S$25)*$C$10)</f>
        <v/>
      </c>
      <c r="T1741" s="61">
        <f>+T1740-IF(T$18&gt;74,(T1740/T$25)*$C$10)</f>
        <v/>
      </c>
      <c r="U1741" s="61">
        <f>+U1740-IF(U$18&gt;74,(U1740/U$25)*$C$10)</f>
        <v/>
      </c>
      <c r="V1741" s="61">
        <f>+V1740-IF(V$18&gt;74,(V1740/V$25)*$C$10)</f>
        <v/>
      </c>
      <c r="W1741" s="61">
        <f>+W1740-IF(W$18&gt;74,(W1740/W$25)*$C$10)</f>
        <v/>
      </c>
      <c r="X1741" s="61">
        <f>+X1740-IF(X$18&gt;74,(X1740/X$25)*$C$10)</f>
        <v/>
      </c>
      <c r="Y1741" s="61">
        <f>+Y1740-IF(Y$18&gt;74,(Y1740/Y$25)*$C$10)</f>
        <v/>
      </c>
      <c r="Z1741" s="61">
        <f>+Z1740-IF(Z$18&gt;74,(Z1740/Z$25)*$C$10)</f>
        <v/>
      </c>
      <c r="AA1741" s="61">
        <f>+AA1740-IF(AA$18&gt;74,(AA1740/AA$25)*$C$10)</f>
        <v/>
      </c>
      <c r="AB1741" s="61">
        <f>+AB1740-IF(AB$18&gt;74,(AB1740/AB$25)*$C$10)</f>
        <v/>
      </c>
      <c r="AC1741" s="61">
        <f>+AC1740-IF(AC$18&gt;74,(AC1740/AC$25)*$C$10)</f>
        <v/>
      </c>
      <c r="AD1741" s="61">
        <f>+AD1740-IF(AD$18&gt;74,(AD1740/AD$25)*$C$10)</f>
        <v/>
      </c>
      <c r="AE1741" s="61">
        <f>+AE1740-IF(AE$18&gt;74,(AE1740/AE$25)*$C$10)</f>
        <v/>
      </c>
      <c r="AF1741" s="61">
        <f>+AF1740-IF(AF$18&gt;74,(AF1740/AF$25)*$C$10)</f>
        <v/>
      </c>
      <c r="AG1741" s="61">
        <f>+AG1740-IF(AG$18&gt;74,(AG1740/AG$25)*$C$10)</f>
        <v/>
      </c>
      <c r="AH1741" s="61">
        <f>+AH1740-IF(AH$18&gt;74,(AH1740/AH$25)*$C$10)</f>
        <v/>
      </c>
      <c r="AI1741" s="61">
        <f>+AI1740-IF(AI$18&gt;74,(AI1740/AI$25)*$C$10)</f>
        <v/>
      </c>
      <c r="AJ1741" s="61">
        <f>+AJ1740-IF(AJ$18&gt;74,(AJ1740/AJ$25)*$C$10)</f>
        <v/>
      </c>
      <c r="AK1741" s="61">
        <f>+AK1740-IF(AK$18&gt;74,(AK1740/AK$25)*$C$10)</f>
        <v/>
      </c>
      <c r="AL1741" s="61">
        <f>+AL1740-IF(AL$18&gt;74,(AL1740/AL$25)*$C$10)</f>
        <v/>
      </c>
      <c r="AM1741" s="61">
        <f>+AM1740-IF(AM$18&gt;74,(AM1740/AM$25)*$C$10)</f>
        <v/>
      </c>
      <c r="AN1741" s="61">
        <f>+AN1740-IF(AN$18&gt;74,(AN1740/AN$25)*$C$10)</f>
        <v/>
      </c>
      <c r="AO1741" s="61">
        <f>+AO1740-IF(AO$18&gt;74,(AO1740/AO$25)*$C$10)</f>
        <v/>
      </c>
      <c r="AP1741" s="61">
        <f>+AP1740-IF(AP$18&gt;74,(AP1740/AP$25)*$C$10)</f>
        <v/>
      </c>
      <c r="AQ1741" s="61">
        <f>+AQ1740-IF(AQ$18&gt;74,(AQ1740/AQ$25)*$C$10)</f>
        <v/>
      </c>
      <c r="AR1741" s="61">
        <f>+AR1740-IF(AR$18&gt;74,(AR1740/AR$25)*$C$10)</f>
        <v/>
      </c>
      <c r="AS1741" s="61">
        <f>+AS1740-IF(AS$18&gt;74,(AS1740/AS$25)*$C$10)</f>
        <v/>
      </c>
      <c r="AT1741" s="61">
        <f>+AT1740-IF(AT$18&gt;74,(AT1740/AT$25)*$C$10)</f>
        <v/>
      </c>
      <c r="AU1741" s="61">
        <f>+AU1740-IF(AU$18&gt;74,(AU1740/AU$25)*$C$10)</f>
        <v/>
      </c>
      <c r="AV1741" s="61">
        <f>+AV1740-IF(AV$18&gt;74,(AV1740/AV$25)*$C$10)</f>
        <v/>
      </c>
      <c r="AW1741" s="61">
        <f>+AW1740-IF(AW$18&gt;74,(AW1740/AW$25)*$C$10)</f>
        <v/>
      </c>
      <c r="AX1741" s="35">
        <f>IF(AW1741&gt;0,1,0)</f>
        <v/>
      </c>
      <c r="AY1741" s="35">
        <f>IF(AL1741&gt;0,1,0)</f>
        <v/>
      </c>
      <c r="AZ1741" s="35">
        <f>IF(AG1741&gt;0,1,0)</f>
        <v/>
      </c>
      <c r="BA1741" s="35">
        <f>IF(AB1741&gt;0,1,0)</f>
        <v/>
      </c>
      <c r="BB1741" s="35">
        <f>IF(W1741&gt;0,1,0)</f>
        <v/>
      </c>
    </row>
    <row r="1742">
      <c r="B1742" s="154" t="inlineStr">
        <is>
          <t>trial 857</t>
        </is>
      </c>
      <c r="C1742" s="155">
        <f>+start-C1739</f>
        <v/>
      </c>
      <c r="D1742" s="156">
        <f>IF((C1742&lt;=0),0,((C1742-D$24)*Stock*(_xlfn.NORM.INV(RAND(),stock_ave,stock_std))+(C1742-D$24)*Bonds*(_xlfn.NORM.INV(RAND(),bond_ave,bond_std))+(C1742-D$24)*cash*(_xlfn.NORM.INV(RAND(),cash_ave,cash_std))+(C1742-D$24)))</f>
        <v/>
      </c>
      <c r="E1742" s="156">
        <f>IF((D1742&lt;=0),0,((D1742-E$24)*Stock*(_xlfn.NORM.INV(RAND(),stock_ave,stock_std))+(D1742-E$24)*Bonds*(_xlfn.NORM.INV(RAND(),bond_ave,bond_std))+(D1742-E$24)*cash*(_xlfn.NORM.INV(RAND(),cash_ave,cash_std))+(D1742-E$24)))</f>
        <v/>
      </c>
      <c r="F1742" s="156">
        <f>IF((E1742&lt;=0),0,((E1742-F$24)*Stock*(_xlfn.NORM.INV(RAND(),stock_ave,stock_std))+(E1742-F$24)*Bonds*(_xlfn.NORM.INV(RAND(),bond_ave,bond_std))+(E1742-F$24)*cash*(_xlfn.NORM.INV(RAND(),cash_ave,cash_std))+(E1742-F$24)))</f>
        <v/>
      </c>
      <c r="G1742" s="156">
        <f>IF((F1742&lt;=0),0,((F1742-G$24)*Stock*(_xlfn.NORM.INV(RAND(),stock_ave,stock_std))+(F1742-G$24)*Bonds*(_xlfn.NORM.INV(RAND(),bond_ave,bond_std))+(F1742-G$24)*cash*(_xlfn.NORM.INV(RAND(),cash_ave,cash_std))+(F1742-G$24)))</f>
        <v/>
      </c>
      <c r="H1742" s="156">
        <f>IF((G1742&lt;=0),0,((G1742-H$24)*Stock*(_xlfn.NORM.INV(RAND(),stock_ave,stock_std))+(G1742-H$24)*Bonds*(_xlfn.NORM.INV(RAND(),bond_ave,bond_std))+(G1742-H$24)*cash*(_xlfn.NORM.INV(RAND(),cash_ave,cash_std))+(G1742-H$24)))</f>
        <v/>
      </c>
      <c r="I1742" s="156">
        <f>IF((H1742&lt;=0),0,((H1742-I$24)*Stock*(_xlfn.NORM.INV(RAND(),stock_ave,stock_std))+(H1742-I$24)*Bonds*(_xlfn.NORM.INV(RAND(),bond_ave,bond_std))+(H1742-I$24)*cash*(_xlfn.NORM.INV(RAND(),cash_ave,cash_std))+(H1742-I$24)))</f>
        <v/>
      </c>
      <c r="J1742" s="156">
        <f>IF((I1742&lt;=0),0,((I1742-J$24)*Stock*(_xlfn.NORM.INV(RAND(),stock_ave,stock_std))+(I1742-J$24)*Bonds*(_xlfn.NORM.INV(RAND(),bond_ave,bond_std))+(I1742-J$24)*cash*(_xlfn.NORM.INV(RAND(),cash_ave,cash_std))+(I1742-J$24)))</f>
        <v/>
      </c>
      <c r="K1742" s="156">
        <f>IF((J1742&lt;=0),0,((J1742-K$24)*Stock*(_xlfn.NORM.INV(RAND(),stock_ave,stock_std))+(J1742-K$24)*Bonds*(_xlfn.NORM.INV(RAND(),bond_ave,bond_std))+(J1742-K$24)*cash*(_xlfn.NORM.INV(RAND(),cash_ave,cash_std))+(J1742-K$24)))</f>
        <v/>
      </c>
      <c r="L1742" s="156">
        <f>IF((K1742&lt;=0),0,((K1742-L$24)*Stock*(_xlfn.NORM.INV(RAND(),stock_ave,stock_std))+(K1742-L$24)*Bonds*(_xlfn.NORM.INV(RAND(),bond_ave,bond_std))+(K1742-L$24)*cash*(_xlfn.NORM.INV(RAND(),cash_ave,cash_std))+(K1742-L$24)))</f>
        <v/>
      </c>
      <c r="M1742" s="156">
        <f>IF((L1742&lt;=0),0,((L1742-M$24)*Stock*(_xlfn.NORM.INV(RAND(),stock_ave,stock_std))+(L1742-M$24)*Bonds*(_xlfn.NORM.INV(RAND(),bond_ave,bond_std))+(L1742-M$24)*cash*(_xlfn.NORM.INV(RAND(),cash_ave,cash_std))+(L1742-M$24)))</f>
        <v/>
      </c>
      <c r="N1742" s="156">
        <f>IF((M1742&lt;=0),0,((M1742-N$24)*Stock*(_xlfn.NORM.INV(RAND(),stock_ave,stock_std))+(M1742-N$24)*Bonds*(_xlfn.NORM.INV(RAND(),bond_ave,bond_std))+(M1742-N$24)*cash*(_xlfn.NORM.INV(RAND(),cash_ave,cash_std))+(M1742-N$24)))</f>
        <v/>
      </c>
      <c r="O1742" s="156">
        <f>IF((N1742&lt;=0),0,((N1742-O$24)*Stock*(_xlfn.NORM.INV(RAND(),stock_ave,stock_std))+(N1742-O$24)*Bonds*(_xlfn.NORM.INV(RAND(),bond_ave,bond_std))+(N1742-O$24)*cash*(_xlfn.NORM.INV(RAND(),cash_ave,cash_std))+(N1742-O$24)))</f>
        <v/>
      </c>
      <c r="P1742" s="156">
        <f>IF((O1742&lt;=0),0,((O1742-P$24)*Stock*(_xlfn.NORM.INV(RAND(),stock_ave,stock_std))+(O1742-P$24)*Bonds*(_xlfn.NORM.INV(RAND(),bond_ave,bond_std))+(O1742-P$24)*cash*(_xlfn.NORM.INV(RAND(),cash_ave,cash_std))+(O1742-P$24)))</f>
        <v/>
      </c>
      <c r="Q1742" s="156">
        <f>IF((P1742&lt;=0),0,((P1742-Q$24)*Stock*(_xlfn.NORM.INV(RAND(),stock_ave,stock_std))+(P1742-Q$24)*Bonds*(_xlfn.NORM.INV(RAND(),bond_ave,bond_std))+(P1742-Q$24)*cash*(_xlfn.NORM.INV(RAND(),cash_ave,cash_std))+(P1742-Q$24)))</f>
        <v/>
      </c>
      <c r="R1742" s="156">
        <f>IF((Q1742&lt;=0),0,((Q1742-R$24)*Stock*(_xlfn.NORM.INV(RAND(),stock_ave,stock_std))+(Q1742-R$24)*Bonds*(_xlfn.NORM.INV(RAND(),bond_ave,bond_std))+(Q1742-R$24)*cash*(_xlfn.NORM.INV(RAND(),cash_ave,cash_std))+(Q1742-R$24)))</f>
        <v/>
      </c>
      <c r="S1742" s="156">
        <f>IF((R1742&lt;=0),0,((R1742-S$24)*Stock*(_xlfn.NORM.INV(RAND(),stock_ave,stock_std))+(R1742-S$24)*Bonds*(_xlfn.NORM.INV(RAND(),bond_ave,bond_std))+(R1742-S$24)*cash*(_xlfn.NORM.INV(RAND(),cash_ave,cash_std))+(R1742-S$24)))</f>
        <v/>
      </c>
      <c r="T1742" s="156">
        <f>IF((S1742&lt;=0),0,((S1742-T$24)*Stock*(_xlfn.NORM.INV(RAND(),stock_ave,stock_std))+(S1742-T$24)*Bonds*(_xlfn.NORM.INV(RAND(),bond_ave,bond_std))+(S1742-T$24)*cash*(_xlfn.NORM.INV(RAND(),cash_ave,cash_std))+(S1742-T$24)))</f>
        <v/>
      </c>
      <c r="U1742" s="156">
        <f>IF((T1742&lt;=0),0,((T1742-U$24)*Stock*(_xlfn.NORM.INV(RAND(),stock_ave,stock_std))+(T1742-U$24)*Bonds*(_xlfn.NORM.INV(RAND(),bond_ave,bond_std))+(T1742-U$24)*cash*(_xlfn.NORM.INV(RAND(),cash_ave,cash_std))+(T1742-U$24)))</f>
        <v/>
      </c>
      <c r="V1742" s="156">
        <f>IF((U1742&lt;=0),0,((U1742-V$24)*Stock*(_xlfn.NORM.INV(RAND(),stock_ave,stock_std))+(U1742-V$24)*Bonds*(_xlfn.NORM.INV(RAND(),bond_ave,bond_std))+(U1742-V$24)*cash*(_xlfn.NORM.INV(RAND(),cash_ave,cash_std))+(U1742-V$24)))</f>
        <v/>
      </c>
      <c r="W1742" s="156">
        <f>IF((V1742&lt;=0),0,((V1742-W$24)*Stock*(_xlfn.NORM.INV(RAND(),stock_ave,stock_std))+(V1742-W$24)*Bonds*(_xlfn.NORM.INV(RAND(),bond_ave,bond_std))+(V1742-W$24)*cash*(_xlfn.NORM.INV(RAND(),cash_ave,cash_std))+(V1742-W$24)))</f>
        <v/>
      </c>
      <c r="X1742" s="156">
        <f>IF((W1742&lt;=0),0,((W1742-X$24)*Stock*(_xlfn.NORM.INV(RAND(),stock_ave,stock_std))+(W1742-X$24)*Bonds*(_xlfn.NORM.INV(RAND(),bond_ave,bond_std))+(W1742-X$24)*cash*(_xlfn.NORM.INV(RAND(),cash_ave,cash_std))+(W1742-X$24)))</f>
        <v/>
      </c>
      <c r="Y1742" s="156">
        <f>IF((X1742&lt;=0),0,((X1742-Y$24)*Stock*(_xlfn.NORM.INV(RAND(),stock_ave,stock_std))+(X1742-Y$24)*Bonds*(_xlfn.NORM.INV(RAND(),bond_ave,bond_std))+(X1742-Y$24)*cash*(_xlfn.NORM.INV(RAND(),cash_ave,cash_std))+(X1742-Y$24)))</f>
        <v/>
      </c>
      <c r="Z1742" s="156">
        <f>IF((Y1742&lt;=0),0,((Y1742-Z$24)*Stock*(_xlfn.NORM.INV(RAND(),stock_ave,stock_std))+(Y1742-Z$24)*Bonds*(_xlfn.NORM.INV(RAND(),bond_ave,bond_std))+(Y1742-Z$24)*cash*(_xlfn.NORM.INV(RAND(),cash_ave,cash_std))+(Y1742-Z$24)))</f>
        <v/>
      </c>
      <c r="AA1742" s="156">
        <f>IF((Z1742&lt;=0),0,((Z1742-AA$24)*Stock*(_xlfn.NORM.INV(RAND(),stock_ave,stock_std))+(Z1742-AA$24)*Bonds*(_xlfn.NORM.INV(RAND(),bond_ave,bond_std))+(Z1742-AA$24)*cash*(_xlfn.NORM.INV(RAND(),cash_ave,cash_std))+(Z1742-AA$24)))</f>
        <v/>
      </c>
      <c r="AB1742" s="156">
        <f>IF((AA1742&lt;=0),0,((AA1742-AB$24)*Stock*(_xlfn.NORM.INV(RAND(),stock_ave,stock_std))+(AA1742-AB$24)*Bonds*(_xlfn.NORM.INV(RAND(),bond_ave,bond_std))+(AA1742-AB$24)*cash*(_xlfn.NORM.INV(RAND(),cash_ave,cash_std))+(AA1742-AB$24)))</f>
        <v/>
      </c>
      <c r="AC1742" s="156">
        <f>IF((AB1742&lt;=0),0,((AB1742-AC$24)*Stock*(_xlfn.NORM.INV(RAND(),stock_ave,stock_std))+(AB1742-AC$24)*Bonds*(_xlfn.NORM.INV(RAND(),bond_ave,bond_std))+(AB1742-AC$24)*cash*(_xlfn.NORM.INV(RAND(),cash_ave,cash_std))+(AB1742-AC$24)))</f>
        <v/>
      </c>
      <c r="AD1742" s="156">
        <f>IF((AC1742&lt;=0),0,((AC1742-AD$24)*Stock*(_xlfn.NORM.INV(RAND(),stock_ave,stock_std))+(AC1742-AD$24)*Bonds*(_xlfn.NORM.INV(RAND(),bond_ave,bond_std))+(AC1742-AD$24)*cash*(_xlfn.NORM.INV(RAND(),cash_ave,cash_std))+(AC1742-AD$24)))</f>
        <v/>
      </c>
      <c r="AE1742" s="156">
        <f>IF((AD1742&lt;=0),0,((AD1742-AE$24)*Stock*(_xlfn.NORM.INV(RAND(),stock_ave,stock_std))+(AD1742-AE$24)*Bonds*(_xlfn.NORM.INV(RAND(),bond_ave,bond_std))+(AD1742-AE$24)*cash*(_xlfn.NORM.INV(RAND(),cash_ave,cash_std))+(AD1742-AE$24)))</f>
        <v/>
      </c>
      <c r="AF1742" s="156">
        <f>IF((AE1742&lt;=0),0,((AE1742-AF$24)*Stock*(_xlfn.NORM.INV(RAND(),stock_ave,stock_std))+(AE1742-AF$24)*Bonds*(_xlfn.NORM.INV(RAND(),bond_ave,bond_std))+(AE1742-AF$24)*cash*(_xlfn.NORM.INV(RAND(),cash_ave,cash_std))+(AE1742-AF$24)))</f>
        <v/>
      </c>
      <c r="AG1742" s="156">
        <f>IF((AF1742&lt;=0),0,((AF1742-AG$24)*Stock*(_xlfn.NORM.INV(RAND(),stock_ave,stock_std))+(AF1742-AG$24)*Bonds*(_xlfn.NORM.INV(RAND(),bond_ave,bond_std))+(AF1742-AG$24)*cash*(_xlfn.NORM.INV(RAND(),cash_ave,cash_std))+(AF1742-AG$24)))</f>
        <v/>
      </c>
      <c r="AH1742" s="156">
        <f>IF((AG1742&lt;=0),0,((AG1742-AH$24)*Stock*(_xlfn.NORM.INV(RAND(),stock_ave,stock_std))+(AG1742-AH$24)*Bonds*(_xlfn.NORM.INV(RAND(),bond_ave,bond_std))+(AG1742-AH$24)*cash*(_xlfn.NORM.INV(RAND(),cash_ave,cash_std))+(AG1742-AH$24)))</f>
        <v/>
      </c>
      <c r="AI1742" s="156">
        <f>IF((AH1742&lt;=0),0,((AH1742-AI$24)*Stock*(_xlfn.NORM.INV(RAND(),stock_ave,stock_std))+(AH1742-AI$24)*Bonds*(_xlfn.NORM.INV(RAND(),bond_ave,bond_std))+(AH1742-AI$24)*cash*(_xlfn.NORM.INV(RAND(),cash_ave,cash_std))+(AH1742-AI$24)))</f>
        <v/>
      </c>
      <c r="AJ1742" s="156">
        <f>IF((AI1742&lt;=0),0,((AI1742-AJ$24)*Stock*(_xlfn.NORM.INV(RAND(),stock_ave,stock_std))+(AI1742-AJ$24)*Bonds*(_xlfn.NORM.INV(RAND(),bond_ave,bond_std))+(AI1742-AJ$24)*cash*(_xlfn.NORM.INV(RAND(),cash_ave,cash_std))+(AI1742-AJ$24)))</f>
        <v/>
      </c>
      <c r="AK1742" s="156">
        <f>IF((AJ1742&lt;=0),0,((AJ1742-AK$24)*Stock*(_xlfn.NORM.INV(RAND(),stock_ave,stock_std))+(AJ1742-AK$24)*Bonds*(_xlfn.NORM.INV(RAND(),bond_ave,bond_std))+(AJ1742-AK$24)*cash*(_xlfn.NORM.INV(RAND(),cash_ave,cash_std))+(AJ1742-AK$24)))</f>
        <v/>
      </c>
      <c r="AL1742" s="156">
        <f>IF((AK1742&lt;=0),0,((AK1742-AL$24)*Stock*(_xlfn.NORM.INV(RAND(),stock_ave,stock_std))+(AK1742-AL$24)*Bonds*(_xlfn.NORM.INV(RAND(),bond_ave,bond_std))+(AK1742-AL$24)*cash*(_xlfn.NORM.INV(RAND(),cash_ave,cash_std))+(AK1742-AL$24)))</f>
        <v/>
      </c>
      <c r="AM1742" s="156">
        <f>IF((AL1742&lt;=0),0,((AL1742-AM$24)*Stock*(_xlfn.NORM.INV(RAND(),stock_ave,stock_std))+(AL1742-AM$24)*Bonds*(_xlfn.NORM.INV(RAND(),bond_ave,bond_std))+(AL1742-AM$24)*cash*(_xlfn.NORM.INV(RAND(),cash_ave,cash_std))+(AL1742-AM$24)))</f>
        <v/>
      </c>
      <c r="AN1742" s="156">
        <f>IF((AM1742&lt;=0),0,((AM1742-AN$24)*Stock*(_xlfn.NORM.INV(RAND(),stock_ave,stock_std))+(AM1742-AN$24)*Bonds*(_xlfn.NORM.INV(RAND(),bond_ave,bond_std))+(AM1742-AN$24)*cash*(_xlfn.NORM.INV(RAND(),cash_ave,cash_std))+(AM1742-AN$24)))</f>
        <v/>
      </c>
      <c r="AO1742" s="156">
        <f>IF((AN1742&lt;=0),0,((AN1742-AO$24)*Stock*(_xlfn.NORM.INV(RAND(),stock_ave,stock_std))+(AN1742-AO$24)*Bonds*(_xlfn.NORM.INV(RAND(),bond_ave,bond_std))+(AN1742-AO$24)*cash*(_xlfn.NORM.INV(RAND(),cash_ave,cash_std))+(AN1742-AO$24)))</f>
        <v/>
      </c>
      <c r="AP1742" s="156">
        <f>IF((AO1742&lt;=0),0,((AO1742-AP$24)*Stock*(_xlfn.NORM.INV(RAND(),stock_ave,stock_std))+(AO1742-AP$24)*Bonds*(_xlfn.NORM.INV(RAND(),bond_ave,bond_std))+(AO1742-AP$24)*cash*(_xlfn.NORM.INV(RAND(),cash_ave,cash_std))+(AO1742-AP$24)))</f>
        <v/>
      </c>
      <c r="AQ1742" s="156">
        <f>IF((AP1742&lt;=0),0,((AP1742-AQ$24)*Stock*(_xlfn.NORM.INV(RAND(),stock_ave,stock_std))+(AP1742-AQ$24)*Bonds*(_xlfn.NORM.INV(RAND(),bond_ave,bond_std))+(AP1742-AQ$24)*cash*(_xlfn.NORM.INV(RAND(),cash_ave,cash_std))+(AP1742-AQ$24)))</f>
        <v/>
      </c>
      <c r="AR1742" s="156">
        <f>IF((AQ1742&lt;=0),0,((AQ1742-AR$24)*Stock*(_xlfn.NORM.INV(RAND(),stock_ave,stock_std))+(AQ1742-AR$24)*Bonds*(_xlfn.NORM.INV(RAND(),bond_ave,bond_std))+(AQ1742-AR$24)*cash*(_xlfn.NORM.INV(RAND(),cash_ave,cash_std))+(AQ1742-AR$24)))</f>
        <v/>
      </c>
      <c r="AS1742" s="156">
        <f>IF((AR1742&lt;=0),0,((AR1742-AS$24)*Stock*(_xlfn.NORM.INV(RAND(),stock_ave,stock_std))+(AR1742-AS$24)*Bonds*(_xlfn.NORM.INV(RAND(),bond_ave,bond_std))+(AR1742-AS$24)*cash*(_xlfn.NORM.INV(RAND(),cash_ave,cash_std))+(AR1742-AS$24)))</f>
        <v/>
      </c>
      <c r="AT1742" s="156">
        <f>IF((AS1742&lt;=0),0,((AS1742-AT$24)*Stock*(_xlfn.NORM.INV(RAND(),stock_ave,stock_std))+(AS1742-AT$24)*Bonds*(_xlfn.NORM.INV(RAND(),bond_ave,bond_std))+(AS1742-AT$24)*cash*(_xlfn.NORM.INV(RAND(),cash_ave,cash_std))+(AS1742-AT$24)))</f>
        <v/>
      </c>
      <c r="AU1742" s="156">
        <f>IF((AT1742&lt;=0),0,((AT1742-AU$24)*Stock*(_xlfn.NORM.INV(RAND(),stock_ave,stock_std))+(AT1742-AU$24)*Bonds*(_xlfn.NORM.INV(RAND(),bond_ave,bond_std))+(AT1742-AU$24)*cash*(_xlfn.NORM.INV(RAND(),cash_ave,cash_std))+(AT1742-AU$24)))</f>
        <v/>
      </c>
      <c r="AV1742" s="156">
        <f>IF((AU1742&lt;=0),0,((AU1742-AV$24)*Stock*(_xlfn.NORM.INV(RAND(),stock_ave,stock_std))+(AU1742-AV$24)*Bonds*(_xlfn.NORM.INV(RAND(),bond_ave,bond_std))+(AU1742-AV$24)*cash*(_xlfn.NORM.INV(RAND(),cash_ave,cash_std))+(AU1742-AV$24)))</f>
        <v/>
      </c>
      <c r="AW1742" s="156">
        <f>IF((AV1742&lt;=0),0,((AV1742-AW$24)*Stock*(_xlfn.NORM.INV(RAND(),stock_ave,stock_std))+(AV1742-AW$24)*Bonds*(_xlfn.NORM.INV(RAND(),bond_ave,bond_std))+(AV1742-AW$24)*cash*(_xlfn.NORM.INV(RAND(),cash_ave,cash_std))+(AV1742-AW$24)))</f>
        <v/>
      </c>
      <c r="AX1742" s="159" t="n"/>
      <c r="AY1742" s="159" t="n"/>
      <c r="AZ1742" s="159" t="n"/>
      <c r="BA1742" s="159" t="n"/>
      <c r="BB1742" s="159" t="n"/>
    </row>
    <row r="1743">
      <c r="C1743" s="147" t="n"/>
      <c r="D1743" s="61">
        <f>+D1742-IF(D$18&gt;74,(D1742/D$25)*$C$10)</f>
        <v/>
      </c>
      <c r="E1743" s="61">
        <f>+E1742-IF(E$18&gt;74,(E1742/E$25)*$C$10)</f>
        <v/>
      </c>
      <c r="F1743" s="61">
        <f>+F1742-IF(F$18&gt;74,(F1742/F$25)*$C$10)</f>
        <v/>
      </c>
      <c r="G1743" s="61">
        <f>+G1742-IF(G$18&gt;74,(G1742/G$25)*$C$10)</f>
        <v/>
      </c>
      <c r="H1743" s="61">
        <f>+H1742-IF(H$18&gt;74,(H1742/H$25)*$C$10)</f>
        <v/>
      </c>
      <c r="I1743" s="61">
        <f>+I1742-IF(I$18&gt;74,(I1742/I$25)*$C$10)</f>
        <v/>
      </c>
      <c r="J1743" s="61">
        <f>+J1742-IF(J$18&gt;74,(J1742/J$25)*$C$10)</f>
        <v/>
      </c>
      <c r="K1743" s="61">
        <f>+K1742-IF(K$18&gt;74,(K1742/K$25)*$C$10)</f>
        <v/>
      </c>
      <c r="L1743" s="61">
        <f>+L1742-IF(L$18&gt;74,(L1742/L$25)*$C$10)</f>
        <v/>
      </c>
      <c r="M1743" s="61">
        <f>+M1742-IF(M$18&gt;74,(M1742/M$25)*$C$10)</f>
        <v/>
      </c>
      <c r="N1743" s="61">
        <f>+N1742-IF(N$18&gt;74,(N1742/N$25)*$C$10)</f>
        <v/>
      </c>
      <c r="O1743" s="61">
        <f>+O1742-IF(O$18&gt;74,(O1742/O$25)*$C$10)</f>
        <v/>
      </c>
      <c r="P1743" s="61">
        <f>+P1742-IF(P$18&gt;74,(P1742/P$25)*$C$10)</f>
        <v/>
      </c>
      <c r="Q1743" s="61">
        <f>+Q1742-IF(Q$18&gt;74,(Q1742/Q$25)*$C$10)</f>
        <v/>
      </c>
      <c r="R1743" s="61">
        <f>+R1742-IF(R$18&gt;74,(R1742/R$25)*$C$10)</f>
        <v/>
      </c>
      <c r="S1743" s="61">
        <f>+S1742-IF(S$18&gt;74,(S1742/S$25)*$C$10)</f>
        <v/>
      </c>
      <c r="T1743" s="61">
        <f>+T1742-IF(T$18&gt;74,(T1742/T$25)*$C$10)</f>
        <v/>
      </c>
      <c r="U1743" s="61">
        <f>+U1742-IF(U$18&gt;74,(U1742/U$25)*$C$10)</f>
        <v/>
      </c>
      <c r="V1743" s="61">
        <f>+V1742-IF(V$18&gt;74,(V1742/V$25)*$C$10)</f>
        <v/>
      </c>
      <c r="W1743" s="61">
        <f>+W1742-IF(W$18&gt;74,(W1742/W$25)*$C$10)</f>
        <v/>
      </c>
      <c r="X1743" s="61">
        <f>+X1742-IF(X$18&gt;74,(X1742/X$25)*$C$10)</f>
        <v/>
      </c>
      <c r="Y1743" s="61">
        <f>+Y1742-IF(Y$18&gt;74,(Y1742/Y$25)*$C$10)</f>
        <v/>
      </c>
      <c r="Z1743" s="61">
        <f>+Z1742-IF(Z$18&gt;74,(Z1742/Z$25)*$C$10)</f>
        <v/>
      </c>
      <c r="AA1743" s="61">
        <f>+AA1742-IF(AA$18&gt;74,(AA1742/AA$25)*$C$10)</f>
        <v/>
      </c>
      <c r="AB1743" s="61">
        <f>+AB1742-IF(AB$18&gt;74,(AB1742/AB$25)*$C$10)</f>
        <v/>
      </c>
      <c r="AC1743" s="61">
        <f>+AC1742-IF(AC$18&gt;74,(AC1742/AC$25)*$C$10)</f>
        <v/>
      </c>
      <c r="AD1743" s="61">
        <f>+AD1742-IF(AD$18&gt;74,(AD1742/AD$25)*$C$10)</f>
        <v/>
      </c>
      <c r="AE1743" s="61">
        <f>+AE1742-IF(AE$18&gt;74,(AE1742/AE$25)*$C$10)</f>
        <v/>
      </c>
      <c r="AF1743" s="61">
        <f>+AF1742-IF(AF$18&gt;74,(AF1742/AF$25)*$C$10)</f>
        <v/>
      </c>
      <c r="AG1743" s="61">
        <f>+AG1742-IF(AG$18&gt;74,(AG1742/AG$25)*$C$10)</f>
        <v/>
      </c>
      <c r="AH1743" s="61">
        <f>+AH1742-IF(AH$18&gt;74,(AH1742/AH$25)*$C$10)</f>
        <v/>
      </c>
      <c r="AI1743" s="61">
        <f>+AI1742-IF(AI$18&gt;74,(AI1742/AI$25)*$C$10)</f>
        <v/>
      </c>
      <c r="AJ1743" s="61">
        <f>+AJ1742-IF(AJ$18&gt;74,(AJ1742/AJ$25)*$C$10)</f>
        <v/>
      </c>
      <c r="AK1743" s="61">
        <f>+AK1742-IF(AK$18&gt;74,(AK1742/AK$25)*$C$10)</f>
        <v/>
      </c>
      <c r="AL1743" s="61">
        <f>+AL1742-IF(AL$18&gt;74,(AL1742/AL$25)*$C$10)</f>
        <v/>
      </c>
      <c r="AM1743" s="61">
        <f>+AM1742-IF(AM$18&gt;74,(AM1742/AM$25)*$C$10)</f>
        <v/>
      </c>
      <c r="AN1743" s="61">
        <f>+AN1742-IF(AN$18&gt;74,(AN1742/AN$25)*$C$10)</f>
        <v/>
      </c>
      <c r="AO1743" s="61">
        <f>+AO1742-IF(AO$18&gt;74,(AO1742/AO$25)*$C$10)</f>
        <v/>
      </c>
      <c r="AP1743" s="61">
        <f>+AP1742-IF(AP$18&gt;74,(AP1742/AP$25)*$C$10)</f>
        <v/>
      </c>
      <c r="AQ1743" s="61">
        <f>+AQ1742-IF(AQ$18&gt;74,(AQ1742/AQ$25)*$C$10)</f>
        <v/>
      </c>
      <c r="AR1743" s="61">
        <f>+AR1742-IF(AR$18&gt;74,(AR1742/AR$25)*$C$10)</f>
        <v/>
      </c>
      <c r="AS1743" s="61">
        <f>+AS1742-IF(AS$18&gt;74,(AS1742/AS$25)*$C$10)</f>
        <v/>
      </c>
      <c r="AT1743" s="61">
        <f>+AT1742-IF(AT$18&gt;74,(AT1742/AT$25)*$C$10)</f>
        <v/>
      </c>
      <c r="AU1743" s="61">
        <f>+AU1742-IF(AU$18&gt;74,(AU1742/AU$25)*$C$10)</f>
        <v/>
      </c>
      <c r="AV1743" s="61">
        <f>+AV1742-IF(AV$18&gt;74,(AV1742/AV$25)*$C$10)</f>
        <v/>
      </c>
      <c r="AW1743" s="61">
        <f>+AW1742-IF(AW$18&gt;74,(AW1742/AW$25)*$C$10)</f>
        <v/>
      </c>
      <c r="AX1743" s="35">
        <f>IF(AW1743&gt;0,1,0)</f>
        <v/>
      </c>
      <c r="AY1743" s="35">
        <f>IF(AL1743&gt;0,1,0)</f>
        <v/>
      </c>
      <c r="AZ1743" s="35">
        <f>IF(AG1743&gt;0,1,0)</f>
        <v/>
      </c>
      <c r="BA1743" s="35">
        <f>IF(AB1743&gt;0,1,0)</f>
        <v/>
      </c>
      <c r="BB1743" s="35">
        <f>IF(W1743&gt;0,1,0)</f>
        <v/>
      </c>
    </row>
    <row r="1744">
      <c r="B1744" s="154" t="inlineStr">
        <is>
          <t>trial 858</t>
        </is>
      </c>
      <c r="C1744" s="155">
        <f>+start-C1741</f>
        <v/>
      </c>
      <c r="D1744" s="156">
        <f>IF((C1744&lt;=0),0,((C1744-D$24)*Stock*(_xlfn.NORM.INV(RAND(),stock_ave,stock_std))+(C1744-D$24)*Bonds*(_xlfn.NORM.INV(RAND(),bond_ave,bond_std))+(C1744-D$24)*cash*(_xlfn.NORM.INV(RAND(),cash_ave,cash_std))+(C1744-D$24)))</f>
        <v/>
      </c>
      <c r="E1744" s="156">
        <f>IF((D1744&lt;=0),0,((D1744-E$24)*Stock*(_xlfn.NORM.INV(RAND(),stock_ave,stock_std))+(D1744-E$24)*Bonds*(_xlfn.NORM.INV(RAND(),bond_ave,bond_std))+(D1744-E$24)*cash*(_xlfn.NORM.INV(RAND(),cash_ave,cash_std))+(D1744-E$24)))</f>
        <v/>
      </c>
      <c r="F1744" s="156">
        <f>IF((E1744&lt;=0),0,((E1744-F$24)*Stock*(_xlfn.NORM.INV(RAND(),stock_ave,stock_std))+(E1744-F$24)*Bonds*(_xlfn.NORM.INV(RAND(),bond_ave,bond_std))+(E1744-F$24)*cash*(_xlfn.NORM.INV(RAND(),cash_ave,cash_std))+(E1744-F$24)))</f>
        <v/>
      </c>
      <c r="G1744" s="156">
        <f>IF((F1744&lt;=0),0,((F1744-G$24)*Stock*(_xlfn.NORM.INV(RAND(),stock_ave,stock_std))+(F1744-G$24)*Bonds*(_xlfn.NORM.INV(RAND(),bond_ave,bond_std))+(F1744-G$24)*cash*(_xlfn.NORM.INV(RAND(),cash_ave,cash_std))+(F1744-G$24)))</f>
        <v/>
      </c>
      <c r="H1744" s="156">
        <f>IF((G1744&lt;=0),0,((G1744-H$24)*Stock*(_xlfn.NORM.INV(RAND(),stock_ave,stock_std))+(G1744-H$24)*Bonds*(_xlfn.NORM.INV(RAND(),bond_ave,bond_std))+(G1744-H$24)*cash*(_xlfn.NORM.INV(RAND(),cash_ave,cash_std))+(G1744-H$24)))</f>
        <v/>
      </c>
      <c r="I1744" s="156">
        <f>IF((H1744&lt;=0),0,((H1744-I$24)*Stock*(_xlfn.NORM.INV(RAND(),stock_ave,stock_std))+(H1744-I$24)*Bonds*(_xlfn.NORM.INV(RAND(),bond_ave,bond_std))+(H1744-I$24)*cash*(_xlfn.NORM.INV(RAND(),cash_ave,cash_std))+(H1744-I$24)))</f>
        <v/>
      </c>
      <c r="J1744" s="156">
        <f>IF((I1744&lt;=0),0,((I1744-J$24)*Stock*(_xlfn.NORM.INV(RAND(),stock_ave,stock_std))+(I1744-J$24)*Bonds*(_xlfn.NORM.INV(RAND(),bond_ave,bond_std))+(I1744-J$24)*cash*(_xlfn.NORM.INV(RAND(),cash_ave,cash_std))+(I1744-J$24)))</f>
        <v/>
      </c>
      <c r="K1744" s="156">
        <f>IF((J1744&lt;=0),0,((J1744-K$24)*Stock*(_xlfn.NORM.INV(RAND(),stock_ave,stock_std))+(J1744-K$24)*Bonds*(_xlfn.NORM.INV(RAND(),bond_ave,bond_std))+(J1744-K$24)*cash*(_xlfn.NORM.INV(RAND(),cash_ave,cash_std))+(J1744-K$24)))</f>
        <v/>
      </c>
      <c r="L1744" s="156">
        <f>IF((K1744&lt;=0),0,((K1744-L$24)*Stock*(_xlfn.NORM.INV(RAND(),stock_ave,stock_std))+(K1744-L$24)*Bonds*(_xlfn.NORM.INV(RAND(),bond_ave,bond_std))+(K1744-L$24)*cash*(_xlfn.NORM.INV(RAND(),cash_ave,cash_std))+(K1744-L$24)))</f>
        <v/>
      </c>
      <c r="M1744" s="156">
        <f>IF((L1744&lt;=0),0,((L1744-M$24)*Stock*(_xlfn.NORM.INV(RAND(),stock_ave,stock_std))+(L1744-M$24)*Bonds*(_xlfn.NORM.INV(RAND(),bond_ave,bond_std))+(L1744-M$24)*cash*(_xlfn.NORM.INV(RAND(),cash_ave,cash_std))+(L1744-M$24)))</f>
        <v/>
      </c>
      <c r="N1744" s="156">
        <f>IF((M1744&lt;=0),0,((M1744-N$24)*Stock*(_xlfn.NORM.INV(RAND(),stock_ave,stock_std))+(M1744-N$24)*Bonds*(_xlfn.NORM.INV(RAND(),bond_ave,bond_std))+(M1744-N$24)*cash*(_xlfn.NORM.INV(RAND(),cash_ave,cash_std))+(M1744-N$24)))</f>
        <v/>
      </c>
      <c r="O1744" s="156">
        <f>IF((N1744&lt;=0),0,((N1744-O$24)*Stock*(_xlfn.NORM.INV(RAND(),stock_ave,stock_std))+(N1744-O$24)*Bonds*(_xlfn.NORM.INV(RAND(),bond_ave,bond_std))+(N1744-O$24)*cash*(_xlfn.NORM.INV(RAND(),cash_ave,cash_std))+(N1744-O$24)))</f>
        <v/>
      </c>
      <c r="P1744" s="156">
        <f>IF((O1744&lt;=0),0,((O1744-P$24)*Stock*(_xlfn.NORM.INV(RAND(),stock_ave,stock_std))+(O1744-P$24)*Bonds*(_xlfn.NORM.INV(RAND(),bond_ave,bond_std))+(O1744-P$24)*cash*(_xlfn.NORM.INV(RAND(),cash_ave,cash_std))+(O1744-P$24)))</f>
        <v/>
      </c>
      <c r="Q1744" s="156">
        <f>IF((P1744&lt;=0),0,((P1744-Q$24)*Stock*(_xlfn.NORM.INV(RAND(),stock_ave,stock_std))+(P1744-Q$24)*Bonds*(_xlfn.NORM.INV(RAND(),bond_ave,bond_std))+(P1744-Q$24)*cash*(_xlfn.NORM.INV(RAND(),cash_ave,cash_std))+(P1744-Q$24)))</f>
        <v/>
      </c>
      <c r="R1744" s="156">
        <f>IF((Q1744&lt;=0),0,((Q1744-R$24)*Stock*(_xlfn.NORM.INV(RAND(),stock_ave,stock_std))+(Q1744-R$24)*Bonds*(_xlfn.NORM.INV(RAND(),bond_ave,bond_std))+(Q1744-R$24)*cash*(_xlfn.NORM.INV(RAND(),cash_ave,cash_std))+(Q1744-R$24)))</f>
        <v/>
      </c>
      <c r="S1744" s="156">
        <f>IF((R1744&lt;=0),0,((R1744-S$24)*Stock*(_xlfn.NORM.INV(RAND(),stock_ave,stock_std))+(R1744-S$24)*Bonds*(_xlfn.NORM.INV(RAND(),bond_ave,bond_std))+(R1744-S$24)*cash*(_xlfn.NORM.INV(RAND(),cash_ave,cash_std))+(R1744-S$24)))</f>
        <v/>
      </c>
      <c r="T1744" s="156">
        <f>IF((S1744&lt;=0),0,((S1744-T$24)*Stock*(_xlfn.NORM.INV(RAND(),stock_ave,stock_std))+(S1744-T$24)*Bonds*(_xlfn.NORM.INV(RAND(),bond_ave,bond_std))+(S1744-T$24)*cash*(_xlfn.NORM.INV(RAND(),cash_ave,cash_std))+(S1744-T$24)))</f>
        <v/>
      </c>
      <c r="U1744" s="156">
        <f>IF((T1744&lt;=0),0,((T1744-U$24)*Stock*(_xlfn.NORM.INV(RAND(),stock_ave,stock_std))+(T1744-U$24)*Bonds*(_xlfn.NORM.INV(RAND(),bond_ave,bond_std))+(T1744-U$24)*cash*(_xlfn.NORM.INV(RAND(),cash_ave,cash_std))+(T1744-U$24)))</f>
        <v/>
      </c>
      <c r="V1744" s="156">
        <f>IF((U1744&lt;=0),0,((U1744-V$24)*Stock*(_xlfn.NORM.INV(RAND(),stock_ave,stock_std))+(U1744-V$24)*Bonds*(_xlfn.NORM.INV(RAND(),bond_ave,bond_std))+(U1744-V$24)*cash*(_xlfn.NORM.INV(RAND(),cash_ave,cash_std))+(U1744-V$24)))</f>
        <v/>
      </c>
      <c r="W1744" s="156">
        <f>IF((V1744&lt;=0),0,((V1744-W$24)*Stock*(_xlfn.NORM.INV(RAND(),stock_ave,stock_std))+(V1744-W$24)*Bonds*(_xlfn.NORM.INV(RAND(),bond_ave,bond_std))+(V1744-W$24)*cash*(_xlfn.NORM.INV(RAND(),cash_ave,cash_std))+(V1744-W$24)))</f>
        <v/>
      </c>
      <c r="X1744" s="156">
        <f>IF((W1744&lt;=0),0,((W1744-X$24)*Stock*(_xlfn.NORM.INV(RAND(),stock_ave,stock_std))+(W1744-X$24)*Bonds*(_xlfn.NORM.INV(RAND(),bond_ave,bond_std))+(W1744-X$24)*cash*(_xlfn.NORM.INV(RAND(),cash_ave,cash_std))+(W1744-X$24)))</f>
        <v/>
      </c>
      <c r="Y1744" s="156">
        <f>IF((X1744&lt;=0),0,((X1744-Y$24)*Stock*(_xlfn.NORM.INV(RAND(),stock_ave,stock_std))+(X1744-Y$24)*Bonds*(_xlfn.NORM.INV(RAND(),bond_ave,bond_std))+(X1744-Y$24)*cash*(_xlfn.NORM.INV(RAND(),cash_ave,cash_std))+(X1744-Y$24)))</f>
        <v/>
      </c>
      <c r="Z1744" s="156">
        <f>IF((Y1744&lt;=0),0,((Y1744-Z$24)*Stock*(_xlfn.NORM.INV(RAND(),stock_ave,stock_std))+(Y1744-Z$24)*Bonds*(_xlfn.NORM.INV(RAND(),bond_ave,bond_std))+(Y1744-Z$24)*cash*(_xlfn.NORM.INV(RAND(),cash_ave,cash_std))+(Y1744-Z$24)))</f>
        <v/>
      </c>
      <c r="AA1744" s="156">
        <f>IF((Z1744&lt;=0),0,((Z1744-AA$24)*Stock*(_xlfn.NORM.INV(RAND(),stock_ave,stock_std))+(Z1744-AA$24)*Bonds*(_xlfn.NORM.INV(RAND(),bond_ave,bond_std))+(Z1744-AA$24)*cash*(_xlfn.NORM.INV(RAND(),cash_ave,cash_std))+(Z1744-AA$24)))</f>
        <v/>
      </c>
      <c r="AB1744" s="156">
        <f>IF((AA1744&lt;=0),0,((AA1744-AB$24)*Stock*(_xlfn.NORM.INV(RAND(),stock_ave,stock_std))+(AA1744-AB$24)*Bonds*(_xlfn.NORM.INV(RAND(),bond_ave,bond_std))+(AA1744-AB$24)*cash*(_xlfn.NORM.INV(RAND(),cash_ave,cash_std))+(AA1744-AB$24)))</f>
        <v/>
      </c>
      <c r="AC1744" s="156">
        <f>IF((AB1744&lt;=0),0,((AB1744-AC$24)*Stock*(_xlfn.NORM.INV(RAND(),stock_ave,stock_std))+(AB1744-AC$24)*Bonds*(_xlfn.NORM.INV(RAND(),bond_ave,bond_std))+(AB1744-AC$24)*cash*(_xlfn.NORM.INV(RAND(),cash_ave,cash_std))+(AB1744-AC$24)))</f>
        <v/>
      </c>
      <c r="AD1744" s="156">
        <f>IF((AC1744&lt;=0),0,((AC1744-AD$24)*Stock*(_xlfn.NORM.INV(RAND(),stock_ave,stock_std))+(AC1744-AD$24)*Bonds*(_xlfn.NORM.INV(RAND(),bond_ave,bond_std))+(AC1744-AD$24)*cash*(_xlfn.NORM.INV(RAND(),cash_ave,cash_std))+(AC1744-AD$24)))</f>
        <v/>
      </c>
      <c r="AE1744" s="156">
        <f>IF((AD1744&lt;=0),0,((AD1744-AE$24)*Stock*(_xlfn.NORM.INV(RAND(),stock_ave,stock_std))+(AD1744-AE$24)*Bonds*(_xlfn.NORM.INV(RAND(),bond_ave,bond_std))+(AD1744-AE$24)*cash*(_xlfn.NORM.INV(RAND(),cash_ave,cash_std))+(AD1744-AE$24)))</f>
        <v/>
      </c>
      <c r="AF1744" s="156">
        <f>IF((AE1744&lt;=0),0,((AE1744-AF$24)*Stock*(_xlfn.NORM.INV(RAND(),stock_ave,stock_std))+(AE1744-AF$24)*Bonds*(_xlfn.NORM.INV(RAND(),bond_ave,bond_std))+(AE1744-AF$24)*cash*(_xlfn.NORM.INV(RAND(),cash_ave,cash_std))+(AE1744-AF$24)))</f>
        <v/>
      </c>
      <c r="AG1744" s="156">
        <f>IF((AF1744&lt;=0),0,((AF1744-AG$24)*Stock*(_xlfn.NORM.INV(RAND(),stock_ave,stock_std))+(AF1744-AG$24)*Bonds*(_xlfn.NORM.INV(RAND(),bond_ave,bond_std))+(AF1744-AG$24)*cash*(_xlfn.NORM.INV(RAND(),cash_ave,cash_std))+(AF1744-AG$24)))</f>
        <v/>
      </c>
      <c r="AH1744" s="156">
        <f>IF((AG1744&lt;=0),0,((AG1744-AH$24)*Stock*(_xlfn.NORM.INV(RAND(),stock_ave,stock_std))+(AG1744-AH$24)*Bonds*(_xlfn.NORM.INV(RAND(),bond_ave,bond_std))+(AG1744-AH$24)*cash*(_xlfn.NORM.INV(RAND(),cash_ave,cash_std))+(AG1744-AH$24)))</f>
        <v/>
      </c>
      <c r="AI1744" s="156">
        <f>IF((AH1744&lt;=0),0,((AH1744-AI$24)*Stock*(_xlfn.NORM.INV(RAND(),stock_ave,stock_std))+(AH1744-AI$24)*Bonds*(_xlfn.NORM.INV(RAND(),bond_ave,bond_std))+(AH1744-AI$24)*cash*(_xlfn.NORM.INV(RAND(),cash_ave,cash_std))+(AH1744-AI$24)))</f>
        <v/>
      </c>
      <c r="AJ1744" s="156">
        <f>IF((AI1744&lt;=0),0,((AI1744-AJ$24)*Stock*(_xlfn.NORM.INV(RAND(),stock_ave,stock_std))+(AI1744-AJ$24)*Bonds*(_xlfn.NORM.INV(RAND(),bond_ave,bond_std))+(AI1744-AJ$24)*cash*(_xlfn.NORM.INV(RAND(),cash_ave,cash_std))+(AI1744-AJ$24)))</f>
        <v/>
      </c>
      <c r="AK1744" s="156">
        <f>IF((AJ1744&lt;=0),0,((AJ1744-AK$24)*Stock*(_xlfn.NORM.INV(RAND(),stock_ave,stock_std))+(AJ1744-AK$24)*Bonds*(_xlfn.NORM.INV(RAND(),bond_ave,bond_std))+(AJ1744-AK$24)*cash*(_xlfn.NORM.INV(RAND(),cash_ave,cash_std))+(AJ1744-AK$24)))</f>
        <v/>
      </c>
      <c r="AL1744" s="156">
        <f>IF((AK1744&lt;=0),0,((AK1744-AL$24)*Stock*(_xlfn.NORM.INV(RAND(),stock_ave,stock_std))+(AK1744-AL$24)*Bonds*(_xlfn.NORM.INV(RAND(),bond_ave,bond_std))+(AK1744-AL$24)*cash*(_xlfn.NORM.INV(RAND(),cash_ave,cash_std))+(AK1744-AL$24)))</f>
        <v/>
      </c>
      <c r="AM1744" s="156">
        <f>IF((AL1744&lt;=0),0,((AL1744-AM$24)*Stock*(_xlfn.NORM.INV(RAND(),stock_ave,stock_std))+(AL1744-AM$24)*Bonds*(_xlfn.NORM.INV(RAND(),bond_ave,bond_std))+(AL1744-AM$24)*cash*(_xlfn.NORM.INV(RAND(),cash_ave,cash_std))+(AL1744-AM$24)))</f>
        <v/>
      </c>
      <c r="AN1744" s="156">
        <f>IF((AM1744&lt;=0),0,((AM1744-AN$24)*Stock*(_xlfn.NORM.INV(RAND(),stock_ave,stock_std))+(AM1744-AN$24)*Bonds*(_xlfn.NORM.INV(RAND(),bond_ave,bond_std))+(AM1744-AN$24)*cash*(_xlfn.NORM.INV(RAND(),cash_ave,cash_std))+(AM1744-AN$24)))</f>
        <v/>
      </c>
      <c r="AO1744" s="156">
        <f>IF((AN1744&lt;=0),0,((AN1744-AO$24)*Stock*(_xlfn.NORM.INV(RAND(),stock_ave,stock_std))+(AN1744-AO$24)*Bonds*(_xlfn.NORM.INV(RAND(),bond_ave,bond_std))+(AN1744-AO$24)*cash*(_xlfn.NORM.INV(RAND(),cash_ave,cash_std))+(AN1744-AO$24)))</f>
        <v/>
      </c>
      <c r="AP1744" s="156">
        <f>IF((AO1744&lt;=0),0,((AO1744-AP$24)*Stock*(_xlfn.NORM.INV(RAND(),stock_ave,stock_std))+(AO1744-AP$24)*Bonds*(_xlfn.NORM.INV(RAND(),bond_ave,bond_std))+(AO1744-AP$24)*cash*(_xlfn.NORM.INV(RAND(),cash_ave,cash_std))+(AO1744-AP$24)))</f>
        <v/>
      </c>
      <c r="AQ1744" s="156">
        <f>IF((AP1744&lt;=0),0,((AP1744-AQ$24)*Stock*(_xlfn.NORM.INV(RAND(),stock_ave,stock_std))+(AP1744-AQ$24)*Bonds*(_xlfn.NORM.INV(RAND(),bond_ave,bond_std))+(AP1744-AQ$24)*cash*(_xlfn.NORM.INV(RAND(),cash_ave,cash_std))+(AP1744-AQ$24)))</f>
        <v/>
      </c>
      <c r="AR1744" s="156">
        <f>IF((AQ1744&lt;=0),0,((AQ1744-AR$24)*Stock*(_xlfn.NORM.INV(RAND(),stock_ave,stock_std))+(AQ1744-AR$24)*Bonds*(_xlfn.NORM.INV(RAND(),bond_ave,bond_std))+(AQ1744-AR$24)*cash*(_xlfn.NORM.INV(RAND(),cash_ave,cash_std))+(AQ1744-AR$24)))</f>
        <v/>
      </c>
      <c r="AS1744" s="156">
        <f>IF((AR1744&lt;=0),0,((AR1744-AS$24)*Stock*(_xlfn.NORM.INV(RAND(),stock_ave,stock_std))+(AR1744-AS$24)*Bonds*(_xlfn.NORM.INV(RAND(),bond_ave,bond_std))+(AR1744-AS$24)*cash*(_xlfn.NORM.INV(RAND(),cash_ave,cash_std))+(AR1744-AS$24)))</f>
        <v/>
      </c>
      <c r="AT1744" s="156">
        <f>IF((AS1744&lt;=0),0,((AS1744-AT$24)*Stock*(_xlfn.NORM.INV(RAND(),stock_ave,stock_std))+(AS1744-AT$24)*Bonds*(_xlfn.NORM.INV(RAND(),bond_ave,bond_std))+(AS1744-AT$24)*cash*(_xlfn.NORM.INV(RAND(),cash_ave,cash_std))+(AS1744-AT$24)))</f>
        <v/>
      </c>
      <c r="AU1744" s="156">
        <f>IF((AT1744&lt;=0),0,((AT1744-AU$24)*Stock*(_xlfn.NORM.INV(RAND(),stock_ave,stock_std))+(AT1744-AU$24)*Bonds*(_xlfn.NORM.INV(RAND(),bond_ave,bond_std))+(AT1744-AU$24)*cash*(_xlfn.NORM.INV(RAND(),cash_ave,cash_std))+(AT1744-AU$24)))</f>
        <v/>
      </c>
      <c r="AV1744" s="156">
        <f>IF((AU1744&lt;=0),0,((AU1744-AV$24)*Stock*(_xlfn.NORM.INV(RAND(),stock_ave,stock_std))+(AU1744-AV$24)*Bonds*(_xlfn.NORM.INV(RAND(),bond_ave,bond_std))+(AU1744-AV$24)*cash*(_xlfn.NORM.INV(RAND(),cash_ave,cash_std))+(AU1744-AV$24)))</f>
        <v/>
      </c>
      <c r="AW1744" s="156">
        <f>IF((AV1744&lt;=0),0,((AV1744-AW$24)*Stock*(_xlfn.NORM.INV(RAND(),stock_ave,stock_std))+(AV1744-AW$24)*Bonds*(_xlfn.NORM.INV(RAND(),bond_ave,bond_std))+(AV1744-AW$24)*cash*(_xlfn.NORM.INV(RAND(),cash_ave,cash_std))+(AV1744-AW$24)))</f>
        <v/>
      </c>
      <c r="AX1744" s="159" t="n"/>
      <c r="AY1744" s="159" t="n"/>
      <c r="AZ1744" s="159" t="n"/>
      <c r="BA1744" s="159" t="n"/>
      <c r="BB1744" s="159" t="n"/>
    </row>
    <row r="1745">
      <c r="C1745" s="147" t="n"/>
      <c r="D1745" s="61">
        <f>+D1744-IF(D$18&gt;74,(D1744/D$25)*$C$10)</f>
        <v/>
      </c>
      <c r="E1745" s="61">
        <f>+E1744-IF(E$18&gt;74,(E1744/E$25)*$C$10)</f>
        <v/>
      </c>
      <c r="F1745" s="61">
        <f>+F1744-IF(F$18&gt;74,(F1744/F$25)*$C$10)</f>
        <v/>
      </c>
      <c r="G1745" s="61">
        <f>+G1744-IF(G$18&gt;74,(G1744/G$25)*$C$10)</f>
        <v/>
      </c>
      <c r="H1745" s="61">
        <f>+H1744-IF(H$18&gt;74,(H1744/H$25)*$C$10)</f>
        <v/>
      </c>
      <c r="I1745" s="61">
        <f>+I1744-IF(I$18&gt;74,(I1744/I$25)*$C$10)</f>
        <v/>
      </c>
      <c r="J1745" s="61">
        <f>+J1744-IF(J$18&gt;74,(J1744/J$25)*$C$10)</f>
        <v/>
      </c>
      <c r="K1745" s="61">
        <f>+K1744-IF(K$18&gt;74,(K1744/K$25)*$C$10)</f>
        <v/>
      </c>
      <c r="L1745" s="61">
        <f>+L1744-IF(L$18&gt;74,(L1744/L$25)*$C$10)</f>
        <v/>
      </c>
      <c r="M1745" s="61">
        <f>+M1744-IF(M$18&gt;74,(M1744/M$25)*$C$10)</f>
        <v/>
      </c>
      <c r="N1745" s="61">
        <f>+N1744-IF(N$18&gt;74,(N1744/N$25)*$C$10)</f>
        <v/>
      </c>
      <c r="O1745" s="61">
        <f>+O1744-IF(O$18&gt;74,(O1744/O$25)*$C$10)</f>
        <v/>
      </c>
      <c r="P1745" s="61">
        <f>+P1744-IF(P$18&gt;74,(P1744/P$25)*$C$10)</f>
        <v/>
      </c>
      <c r="Q1745" s="61">
        <f>+Q1744-IF(Q$18&gt;74,(Q1744/Q$25)*$C$10)</f>
        <v/>
      </c>
      <c r="R1745" s="61">
        <f>+R1744-IF(R$18&gt;74,(R1744/R$25)*$C$10)</f>
        <v/>
      </c>
      <c r="S1745" s="61">
        <f>+S1744-IF(S$18&gt;74,(S1744/S$25)*$C$10)</f>
        <v/>
      </c>
      <c r="T1745" s="61">
        <f>+T1744-IF(T$18&gt;74,(T1744/T$25)*$C$10)</f>
        <v/>
      </c>
      <c r="U1745" s="61">
        <f>+U1744-IF(U$18&gt;74,(U1744/U$25)*$C$10)</f>
        <v/>
      </c>
      <c r="V1745" s="61">
        <f>+V1744-IF(V$18&gt;74,(V1744/V$25)*$C$10)</f>
        <v/>
      </c>
      <c r="W1745" s="61">
        <f>+W1744-IF(W$18&gt;74,(W1744/W$25)*$C$10)</f>
        <v/>
      </c>
      <c r="X1745" s="61">
        <f>+X1744-IF(X$18&gt;74,(X1744/X$25)*$C$10)</f>
        <v/>
      </c>
      <c r="Y1745" s="61">
        <f>+Y1744-IF(Y$18&gt;74,(Y1744/Y$25)*$C$10)</f>
        <v/>
      </c>
      <c r="Z1745" s="61">
        <f>+Z1744-IF(Z$18&gt;74,(Z1744/Z$25)*$C$10)</f>
        <v/>
      </c>
      <c r="AA1745" s="61">
        <f>+AA1744-IF(AA$18&gt;74,(AA1744/AA$25)*$C$10)</f>
        <v/>
      </c>
      <c r="AB1745" s="61">
        <f>+AB1744-IF(AB$18&gt;74,(AB1744/AB$25)*$C$10)</f>
        <v/>
      </c>
      <c r="AC1745" s="61">
        <f>+AC1744-IF(AC$18&gt;74,(AC1744/AC$25)*$C$10)</f>
        <v/>
      </c>
      <c r="AD1745" s="61">
        <f>+AD1744-IF(AD$18&gt;74,(AD1744/AD$25)*$C$10)</f>
        <v/>
      </c>
      <c r="AE1745" s="61">
        <f>+AE1744-IF(AE$18&gt;74,(AE1744/AE$25)*$C$10)</f>
        <v/>
      </c>
      <c r="AF1745" s="61">
        <f>+AF1744-IF(AF$18&gt;74,(AF1744/AF$25)*$C$10)</f>
        <v/>
      </c>
      <c r="AG1745" s="61">
        <f>+AG1744-IF(AG$18&gt;74,(AG1744/AG$25)*$C$10)</f>
        <v/>
      </c>
      <c r="AH1745" s="61">
        <f>+AH1744-IF(AH$18&gt;74,(AH1744/AH$25)*$C$10)</f>
        <v/>
      </c>
      <c r="AI1745" s="61">
        <f>+AI1744-IF(AI$18&gt;74,(AI1744/AI$25)*$C$10)</f>
        <v/>
      </c>
      <c r="AJ1745" s="61">
        <f>+AJ1744-IF(AJ$18&gt;74,(AJ1744/AJ$25)*$C$10)</f>
        <v/>
      </c>
      <c r="AK1745" s="61">
        <f>+AK1744-IF(AK$18&gt;74,(AK1744/AK$25)*$C$10)</f>
        <v/>
      </c>
      <c r="AL1745" s="61">
        <f>+AL1744-IF(AL$18&gt;74,(AL1744/AL$25)*$C$10)</f>
        <v/>
      </c>
      <c r="AM1745" s="61">
        <f>+AM1744-IF(AM$18&gt;74,(AM1744/AM$25)*$C$10)</f>
        <v/>
      </c>
      <c r="AN1745" s="61">
        <f>+AN1744-IF(AN$18&gt;74,(AN1744/AN$25)*$C$10)</f>
        <v/>
      </c>
      <c r="AO1745" s="61">
        <f>+AO1744-IF(AO$18&gt;74,(AO1744/AO$25)*$C$10)</f>
        <v/>
      </c>
      <c r="AP1745" s="61">
        <f>+AP1744-IF(AP$18&gt;74,(AP1744/AP$25)*$C$10)</f>
        <v/>
      </c>
      <c r="AQ1745" s="61">
        <f>+AQ1744-IF(AQ$18&gt;74,(AQ1744/AQ$25)*$C$10)</f>
        <v/>
      </c>
      <c r="AR1745" s="61">
        <f>+AR1744-IF(AR$18&gt;74,(AR1744/AR$25)*$C$10)</f>
        <v/>
      </c>
      <c r="AS1745" s="61">
        <f>+AS1744-IF(AS$18&gt;74,(AS1744/AS$25)*$C$10)</f>
        <v/>
      </c>
      <c r="AT1745" s="61">
        <f>+AT1744-IF(AT$18&gt;74,(AT1744/AT$25)*$C$10)</f>
        <v/>
      </c>
      <c r="AU1745" s="61">
        <f>+AU1744-IF(AU$18&gt;74,(AU1744/AU$25)*$C$10)</f>
        <v/>
      </c>
      <c r="AV1745" s="61">
        <f>+AV1744-IF(AV$18&gt;74,(AV1744/AV$25)*$C$10)</f>
        <v/>
      </c>
      <c r="AW1745" s="61">
        <f>+AW1744-IF(AW$18&gt;74,(AW1744/AW$25)*$C$10)</f>
        <v/>
      </c>
      <c r="AX1745" s="35">
        <f>IF(AW1745&gt;0,1,0)</f>
        <v/>
      </c>
      <c r="AY1745" s="35">
        <f>IF(AL1745&gt;0,1,0)</f>
        <v/>
      </c>
      <c r="AZ1745" s="35">
        <f>IF(AG1745&gt;0,1,0)</f>
        <v/>
      </c>
      <c r="BA1745" s="35">
        <f>IF(AB1745&gt;0,1,0)</f>
        <v/>
      </c>
      <c r="BB1745" s="35">
        <f>IF(W1745&gt;0,1,0)</f>
        <v/>
      </c>
    </row>
    <row r="1746">
      <c r="B1746" s="154" t="inlineStr">
        <is>
          <t>trial 859</t>
        </is>
      </c>
      <c r="C1746" s="155">
        <f>+start-C1743</f>
        <v/>
      </c>
      <c r="D1746" s="156">
        <f>IF((C1746&lt;=0),0,((C1746-D$24)*Stock*(_xlfn.NORM.INV(RAND(),stock_ave,stock_std))+(C1746-D$24)*Bonds*(_xlfn.NORM.INV(RAND(),bond_ave,bond_std))+(C1746-D$24)*cash*(_xlfn.NORM.INV(RAND(),cash_ave,cash_std))+(C1746-D$24)))</f>
        <v/>
      </c>
      <c r="E1746" s="156">
        <f>IF((D1746&lt;=0),0,((D1746-E$24)*Stock*(_xlfn.NORM.INV(RAND(),stock_ave,stock_std))+(D1746-E$24)*Bonds*(_xlfn.NORM.INV(RAND(),bond_ave,bond_std))+(D1746-E$24)*cash*(_xlfn.NORM.INV(RAND(),cash_ave,cash_std))+(D1746-E$24)))</f>
        <v/>
      </c>
      <c r="F1746" s="156">
        <f>IF((E1746&lt;=0),0,((E1746-F$24)*Stock*(_xlfn.NORM.INV(RAND(),stock_ave,stock_std))+(E1746-F$24)*Bonds*(_xlfn.NORM.INV(RAND(),bond_ave,bond_std))+(E1746-F$24)*cash*(_xlfn.NORM.INV(RAND(),cash_ave,cash_std))+(E1746-F$24)))</f>
        <v/>
      </c>
      <c r="G1746" s="156">
        <f>IF((F1746&lt;=0),0,((F1746-G$24)*Stock*(_xlfn.NORM.INV(RAND(),stock_ave,stock_std))+(F1746-G$24)*Bonds*(_xlfn.NORM.INV(RAND(),bond_ave,bond_std))+(F1746-G$24)*cash*(_xlfn.NORM.INV(RAND(),cash_ave,cash_std))+(F1746-G$24)))</f>
        <v/>
      </c>
      <c r="H1746" s="156">
        <f>IF((G1746&lt;=0),0,((G1746-H$24)*Stock*(_xlfn.NORM.INV(RAND(),stock_ave,stock_std))+(G1746-H$24)*Bonds*(_xlfn.NORM.INV(RAND(),bond_ave,bond_std))+(G1746-H$24)*cash*(_xlfn.NORM.INV(RAND(),cash_ave,cash_std))+(G1746-H$24)))</f>
        <v/>
      </c>
      <c r="I1746" s="156">
        <f>IF((H1746&lt;=0),0,((H1746-I$24)*Stock*(_xlfn.NORM.INV(RAND(),stock_ave,stock_std))+(H1746-I$24)*Bonds*(_xlfn.NORM.INV(RAND(),bond_ave,bond_std))+(H1746-I$24)*cash*(_xlfn.NORM.INV(RAND(),cash_ave,cash_std))+(H1746-I$24)))</f>
        <v/>
      </c>
      <c r="J1746" s="156">
        <f>IF((I1746&lt;=0),0,((I1746-J$24)*Stock*(_xlfn.NORM.INV(RAND(),stock_ave,stock_std))+(I1746-J$24)*Bonds*(_xlfn.NORM.INV(RAND(),bond_ave,bond_std))+(I1746-J$24)*cash*(_xlfn.NORM.INV(RAND(),cash_ave,cash_std))+(I1746-J$24)))</f>
        <v/>
      </c>
      <c r="K1746" s="156">
        <f>IF((J1746&lt;=0),0,((J1746-K$24)*Stock*(_xlfn.NORM.INV(RAND(),stock_ave,stock_std))+(J1746-K$24)*Bonds*(_xlfn.NORM.INV(RAND(),bond_ave,bond_std))+(J1746-K$24)*cash*(_xlfn.NORM.INV(RAND(),cash_ave,cash_std))+(J1746-K$24)))</f>
        <v/>
      </c>
      <c r="L1746" s="156">
        <f>IF((K1746&lt;=0),0,((K1746-L$24)*Stock*(_xlfn.NORM.INV(RAND(),stock_ave,stock_std))+(K1746-L$24)*Bonds*(_xlfn.NORM.INV(RAND(),bond_ave,bond_std))+(K1746-L$24)*cash*(_xlfn.NORM.INV(RAND(),cash_ave,cash_std))+(K1746-L$24)))</f>
        <v/>
      </c>
      <c r="M1746" s="156">
        <f>IF((L1746&lt;=0),0,((L1746-M$24)*Stock*(_xlfn.NORM.INV(RAND(),stock_ave,stock_std))+(L1746-M$24)*Bonds*(_xlfn.NORM.INV(RAND(),bond_ave,bond_std))+(L1746-M$24)*cash*(_xlfn.NORM.INV(RAND(),cash_ave,cash_std))+(L1746-M$24)))</f>
        <v/>
      </c>
      <c r="N1746" s="156">
        <f>IF((M1746&lt;=0),0,((M1746-N$24)*Stock*(_xlfn.NORM.INV(RAND(),stock_ave,stock_std))+(M1746-N$24)*Bonds*(_xlfn.NORM.INV(RAND(),bond_ave,bond_std))+(M1746-N$24)*cash*(_xlfn.NORM.INV(RAND(),cash_ave,cash_std))+(M1746-N$24)))</f>
        <v/>
      </c>
      <c r="O1746" s="156">
        <f>IF((N1746&lt;=0),0,((N1746-O$24)*Stock*(_xlfn.NORM.INV(RAND(),stock_ave,stock_std))+(N1746-O$24)*Bonds*(_xlfn.NORM.INV(RAND(),bond_ave,bond_std))+(N1746-O$24)*cash*(_xlfn.NORM.INV(RAND(),cash_ave,cash_std))+(N1746-O$24)))</f>
        <v/>
      </c>
      <c r="P1746" s="156">
        <f>IF((O1746&lt;=0),0,((O1746-P$24)*Stock*(_xlfn.NORM.INV(RAND(),stock_ave,stock_std))+(O1746-P$24)*Bonds*(_xlfn.NORM.INV(RAND(),bond_ave,bond_std))+(O1746-P$24)*cash*(_xlfn.NORM.INV(RAND(),cash_ave,cash_std))+(O1746-P$24)))</f>
        <v/>
      </c>
      <c r="Q1746" s="156">
        <f>IF((P1746&lt;=0),0,((P1746-Q$24)*Stock*(_xlfn.NORM.INV(RAND(),stock_ave,stock_std))+(P1746-Q$24)*Bonds*(_xlfn.NORM.INV(RAND(),bond_ave,bond_std))+(P1746-Q$24)*cash*(_xlfn.NORM.INV(RAND(),cash_ave,cash_std))+(P1746-Q$24)))</f>
        <v/>
      </c>
      <c r="R1746" s="156">
        <f>IF((Q1746&lt;=0),0,((Q1746-R$24)*Stock*(_xlfn.NORM.INV(RAND(),stock_ave,stock_std))+(Q1746-R$24)*Bonds*(_xlfn.NORM.INV(RAND(),bond_ave,bond_std))+(Q1746-R$24)*cash*(_xlfn.NORM.INV(RAND(),cash_ave,cash_std))+(Q1746-R$24)))</f>
        <v/>
      </c>
      <c r="S1746" s="156">
        <f>IF((R1746&lt;=0),0,((R1746-S$24)*Stock*(_xlfn.NORM.INV(RAND(),stock_ave,stock_std))+(R1746-S$24)*Bonds*(_xlfn.NORM.INV(RAND(),bond_ave,bond_std))+(R1746-S$24)*cash*(_xlfn.NORM.INV(RAND(),cash_ave,cash_std))+(R1746-S$24)))</f>
        <v/>
      </c>
      <c r="T1746" s="156">
        <f>IF((S1746&lt;=0),0,((S1746-T$24)*Stock*(_xlfn.NORM.INV(RAND(),stock_ave,stock_std))+(S1746-T$24)*Bonds*(_xlfn.NORM.INV(RAND(),bond_ave,bond_std))+(S1746-T$24)*cash*(_xlfn.NORM.INV(RAND(),cash_ave,cash_std))+(S1746-T$24)))</f>
        <v/>
      </c>
      <c r="U1746" s="156">
        <f>IF((T1746&lt;=0),0,((T1746-U$24)*Stock*(_xlfn.NORM.INV(RAND(),stock_ave,stock_std))+(T1746-U$24)*Bonds*(_xlfn.NORM.INV(RAND(),bond_ave,bond_std))+(T1746-U$24)*cash*(_xlfn.NORM.INV(RAND(),cash_ave,cash_std))+(T1746-U$24)))</f>
        <v/>
      </c>
      <c r="V1746" s="156">
        <f>IF((U1746&lt;=0),0,((U1746-V$24)*Stock*(_xlfn.NORM.INV(RAND(),stock_ave,stock_std))+(U1746-V$24)*Bonds*(_xlfn.NORM.INV(RAND(),bond_ave,bond_std))+(U1746-V$24)*cash*(_xlfn.NORM.INV(RAND(),cash_ave,cash_std))+(U1746-V$24)))</f>
        <v/>
      </c>
      <c r="W1746" s="156">
        <f>IF((V1746&lt;=0),0,((V1746-W$24)*Stock*(_xlfn.NORM.INV(RAND(),stock_ave,stock_std))+(V1746-W$24)*Bonds*(_xlfn.NORM.INV(RAND(),bond_ave,bond_std))+(V1746-W$24)*cash*(_xlfn.NORM.INV(RAND(),cash_ave,cash_std))+(V1746-W$24)))</f>
        <v/>
      </c>
      <c r="X1746" s="156">
        <f>IF((W1746&lt;=0),0,((W1746-X$24)*Stock*(_xlfn.NORM.INV(RAND(),stock_ave,stock_std))+(W1746-X$24)*Bonds*(_xlfn.NORM.INV(RAND(),bond_ave,bond_std))+(W1746-X$24)*cash*(_xlfn.NORM.INV(RAND(),cash_ave,cash_std))+(W1746-X$24)))</f>
        <v/>
      </c>
      <c r="Y1746" s="156">
        <f>IF((X1746&lt;=0),0,((X1746-Y$24)*Stock*(_xlfn.NORM.INV(RAND(),stock_ave,stock_std))+(X1746-Y$24)*Bonds*(_xlfn.NORM.INV(RAND(),bond_ave,bond_std))+(X1746-Y$24)*cash*(_xlfn.NORM.INV(RAND(),cash_ave,cash_std))+(X1746-Y$24)))</f>
        <v/>
      </c>
      <c r="Z1746" s="156">
        <f>IF((Y1746&lt;=0),0,((Y1746-Z$24)*Stock*(_xlfn.NORM.INV(RAND(),stock_ave,stock_std))+(Y1746-Z$24)*Bonds*(_xlfn.NORM.INV(RAND(),bond_ave,bond_std))+(Y1746-Z$24)*cash*(_xlfn.NORM.INV(RAND(),cash_ave,cash_std))+(Y1746-Z$24)))</f>
        <v/>
      </c>
      <c r="AA1746" s="156">
        <f>IF((Z1746&lt;=0),0,((Z1746-AA$24)*Stock*(_xlfn.NORM.INV(RAND(),stock_ave,stock_std))+(Z1746-AA$24)*Bonds*(_xlfn.NORM.INV(RAND(),bond_ave,bond_std))+(Z1746-AA$24)*cash*(_xlfn.NORM.INV(RAND(),cash_ave,cash_std))+(Z1746-AA$24)))</f>
        <v/>
      </c>
      <c r="AB1746" s="156">
        <f>IF((AA1746&lt;=0),0,((AA1746-AB$24)*Stock*(_xlfn.NORM.INV(RAND(),stock_ave,stock_std))+(AA1746-AB$24)*Bonds*(_xlfn.NORM.INV(RAND(),bond_ave,bond_std))+(AA1746-AB$24)*cash*(_xlfn.NORM.INV(RAND(),cash_ave,cash_std))+(AA1746-AB$24)))</f>
        <v/>
      </c>
      <c r="AC1746" s="156">
        <f>IF((AB1746&lt;=0),0,((AB1746-AC$24)*Stock*(_xlfn.NORM.INV(RAND(),stock_ave,stock_std))+(AB1746-AC$24)*Bonds*(_xlfn.NORM.INV(RAND(),bond_ave,bond_std))+(AB1746-AC$24)*cash*(_xlfn.NORM.INV(RAND(),cash_ave,cash_std))+(AB1746-AC$24)))</f>
        <v/>
      </c>
      <c r="AD1746" s="156">
        <f>IF((AC1746&lt;=0),0,((AC1746-AD$24)*Stock*(_xlfn.NORM.INV(RAND(),stock_ave,stock_std))+(AC1746-AD$24)*Bonds*(_xlfn.NORM.INV(RAND(),bond_ave,bond_std))+(AC1746-AD$24)*cash*(_xlfn.NORM.INV(RAND(),cash_ave,cash_std))+(AC1746-AD$24)))</f>
        <v/>
      </c>
      <c r="AE1746" s="156">
        <f>IF((AD1746&lt;=0),0,((AD1746-AE$24)*Stock*(_xlfn.NORM.INV(RAND(),stock_ave,stock_std))+(AD1746-AE$24)*Bonds*(_xlfn.NORM.INV(RAND(),bond_ave,bond_std))+(AD1746-AE$24)*cash*(_xlfn.NORM.INV(RAND(),cash_ave,cash_std))+(AD1746-AE$24)))</f>
        <v/>
      </c>
      <c r="AF1746" s="156">
        <f>IF((AE1746&lt;=0),0,((AE1746-AF$24)*Stock*(_xlfn.NORM.INV(RAND(),stock_ave,stock_std))+(AE1746-AF$24)*Bonds*(_xlfn.NORM.INV(RAND(),bond_ave,bond_std))+(AE1746-AF$24)*cash*(_xlfn.NORM.INV(RAND(),cash_ave,cash_std))+(AE1746-AF$24)))</f>
        <v/>
      </c>
      <c r="AG1746" s="156">
        <f>IF((AF1746&lt;=0),0,((AF1746-AG$24)*Stock*(_xlfn.NORM.INV(RAND(),stock_ave,stock_std))+(AF1746-AG$24)*Bonds*(_xlfn.NORM.INV(RAND(),bond_ave,bond_std))+(AF1746-AG$24)*cash*(_xlfn.NORM.INV(RAND(),cash_ave,cash_std))+(AF1746-AG$24)))</f>
        <v/>
      </c>
      <c r="AH1746" s="156">
        <f>IF((AG1746&lt;=0),0,((AG1746-AH$24)*Stock*(_xlfn.NORM.INV(RAND(),stock_ave,stock_std))+(AG1746-AH$24)*Bonds*(_xlfn.NORM.INV(RAND(),bond_ave,bond_std))+(AG1746-AH$24)*cash*(_xlfn.NORM.INV(RAND(),cash_ave,cash_std))+(AG1746-AH$24)))</f>
        <v/>
      </c>
      <c r="AI1746" s="156">
        <f>IF((AH1746&lt;=0),0,((AH1746-AI$24)*Stock*(_xlfn.NORM.INV(RAND(),stock_ave,stock_std))+(AH1746-AI$24)*Bonds*(_xlfn.NORM.INV(RAND(),bond_ave,bond_std))+(AH1746-AI$24)*cash*(_xlfn.NORM.INV(RAND(),cash_ave,cash_std))+(AH1746-AI$24)))</f>
        <v/>
      </c>
      <c r="AJ1746" s="156">
        <f>IF((AI1746&lt;=0),0,((AI1746-AJ$24)*Stock*(_xlfn.NORM.INV(RAND(),stock_ave,stock_std))+(AI1746-AJ$24)*Bonds*(_xlfn.NORM.INV(RAND(),bond_ave,bond_std))+(AI1746-AJ$24)*cash*(_xlfn.NORM.INV(RAND(),cash_ave,cash_std))+(AI1746-AJ$24)))</f>
        <v/>
      </c>
      <c r="AK1746" s="156">
        <f>IF((AJ1746&lt;=0),0,((AJ1746-AK$24)*Stock*(_xlfn.NORM.INV(RAND(),stock_ave,stock_std))+(AJ1746-AK$24)*Bonds*(_xlfn.NORM.INV(RAND(),bond_ave,bond_std))+(AJ1746-AK$24)*cash*(_xlfn.NORM.INV(RAND(),cash_ave,cash_std))+(AJ1746-AK$24)))</f>
        <v/>
      </c>
      <c r="AL1746" s="156">
        <f>IF((AK1746&lt;=0),0,((AK1746-AL$24)*Stock*(_xlfn.NORM.INV(RAND(),stock_ave,stock_std))+(AK1746-AL$24)*Bonds*(_xlfn.NORM.INV(RAND(),bond_ave,bond_std))+(AK1746-AL$24)*cash*(_xlfn.NORM.INV(RAND(),cash_ave,cash_std))+(AK1746-AL$24)))</f>
        <v/>
      </c>
      <c r="AM1746" s="156">
        <f>IF((AL1746&lt;=0),0,((AL1746-AM$24)*Stock*(_xlfn.NORM.INV(RAND(),stock_ave,stock_std))+(AL1746-AM$24)*Bonds*(_xlfn.NORM.INV(RAND(),bond_ave,bond_std))+(AL1746-AM$24)*cash*(_xlfn.NORM.INV(RAND(),cash_ave,cash_std))+(AL1746-AM$24)))</f>
        <v/>
      </c>
      <c r="AN1746" s="156">
        <f>IF((AM1746&lt;=0),0,((AM1746-AN$24)*Stock*(_xlfn.NORM.INV(RAND(),stock_ave,stock_std))+(AM1746-AN$24)*Bonds*(_xlfn.NORM.INV(RAND(),bond_ave,bond_std))+(AM1746-AN$24)*cash*(_xlfn.NORM.INV(RAND(),cash_ave,cash_std))+(AM1746-AN$24)))</f>
        <v/>
      </c>
      <c r="AO1746" s="156">
        <f>IF((AN1746&lt;=0),0,((AN1746-AO$24)*Stock*(_xlfn.NORM.INV(RAND(),stock_ave,stock_std))+(AN1746-AO$24)*Bonds*(_xlfn.NORM.INV(RAND(),bond_ave,bond_std))+(AN1746-AO$24)*cash*(_xlfn.NORM.INV(RAND(),cash_ave,cash_std))+(AN1746-AO$24)))</f>
        <v/>
      </c>
      <c r="AP1746" s="156">
        <f>IF((AO1746&lt;=0),0,((AO1746-AP$24)*Stock*(_xlfn.NORM.INV(RAND(),stock_ave,stock_std))+(AO1746-AP$24)*Bonds*(_xlfn.NORM.INV(RAND(),bond_ave,bond_std))+(AO1746-AP$24)*cash*(_xlfn.NORM.INV(RAND(),cash_ave,cash_std))+(AO1746-AP$24)))</f>
        <v/>
      </c>
      <c r="AQ1746" s="156">
        <f>IF((AP1746&lt;=0),0,((AP1746-AQ$24)*Stock*(_xlfn.NORM.INV(RAND(),stock_ave,stock_std))+(AP1746-AQ$24)*Bonds*(_xlfn.NORM.INV(RAND(),bond_ave,bond_std))+(AP1746-AQ$24)*cash*(_xlfn.NORM.INV(RAND(),cash_ave,cash_std))+(AP1746-AQ$24)))</f>
        <v/>
      </c>
      <c r="AR1746" s="156">
        <f>IF((AQ1746&lt;=0),0,((AQ1746-AR$24)*Stock*(_xlfn.NORM.INV(RAND(),stock_ave,stock_std))+(AQ1746-AR$24)*Bonds*(_xlfn.NORM.INV(RAND(),bond_ave,bond_std))+(AQ1746-AR$24)*cash*(_xlfn.NORM.INV(RAND(),cash_ave,cash_std))+(AQ1746-AR$24)))</f>
        <v/>
      </c>
      <c r="AS1746" s="156">
        <f>IF((AR1746&lt;=0),0,((AR1746-AS$24)*Stock*(_xlfn.NORM.INV(RAND(),stock_ave,stock_std))+(AR1746-AS$24)*Bonds*(_xlfn.NORM.INV(RAND(),bond_ave,bond_std))+(AR1746-AS$24)*cash*(_xlfn.NORM.INV(RAND(),cash_ave,cash_std))+(AR1746-AS$24)))</f>
        <v/>
      </c>
      <c r="AT1746" s="156">
        <f>IF((AS1746&lt;=0),0,((AS1746-AT$24)*Stock*(_xlfn.NORM.INV(RAND(),stock_ave,stock_std))+(AS1746-AT$24)*Bonds*(_xlfn.NORM.INV(RAND(),bond_ave,bond_std))+(AS1746-AT$24)*cash*(_xlfn.NORM.INV(RAND(),cash_ave,cash_std))+(AS1746-AT$24)))</f>
        <v/>
      </c>
      <c r="AU1746" s="156">
        <f>IF((AT1746&lt;=0),0,((AT1746-AU$24)*Stock*(_xlfn.NORM.INV(RAND(),stock_ave,stock_std))+(AT1746-AU$24)*Bonds*(_xlfn.NORM.INV(RAND(),bond_ave,bond_std))+(AT1746-AU$24)*cash*(_xlfn.NORM.INV(RAND(),cash_ave,cash_std))+(AT1746-AU$24)))</f>
        <v/>
      </c>
      <c r="AV1746" s="156">
        <f>IF((AU1746&lt;=0),0,((AU1746-AV$24)*Stock*(_xlfn.NORM.INV(RAND(),stock_ave,stock_std))+(AU1746-AV$24)*Bonds*(_xlfn.NORM.INV(RAND(),bond_ave,bond_std))+(AU1746-AV$24)*cash*(_xlfn.NORM.INV(RAND(),cash_ave,cash_std))+(AU1746-AV$24)))</f>
        <v/>
      </c>
      <c r="AW1746" s="156">
        <f>IF((AV1746&lt;=0),0,((AV1746-AW$24)*Stock*(_xlfn.NORM.INV(RAND(),stock_ave,stock_std))+(AV1746-AW$24)*Bonds*(_xlfn.NORM.INV(RAND(),bond_ave,bond_std))+(AV1746-AW$24)*cash*(_xlfn.NORM.INV(RAND(),cash_ave,cash_std))+(AV1746-AW$24)))</f>
        <v/>
      </c>
      <c r="AX1746" s="159" t="n"/>
      <c r="AY1746" s="159" t="n"/>
      <c r="AZ1746" s="159" t="n"/>
      <c r="BA1746" s="159" t="n"/>
      <c r="BB1746" s="159" t="n"/>
    </row>
    <row r="1747">
      <c r="C1747" s="147" t="n"/>
      <c r="D1747" s="61">
        <f>+D1746-IF(D$18&gt;74,(D1746/D$25)*$C$10)</f>
        <v/>
      </c>
      <c r="E1747" s="61">
        <f>+E1746-IF(E$18&gt;74,(E1746/E$25)*$C$10)</f>
        <v/>
      </c>
      <c r="F1747" s="61">
        <f>+F1746-IF(F$18&gt;74,(F1746/F$25)*$C$10)</f>
        <v/>
      </c>
      <c r="G1747" s="61">
        <f>+G1746-IF(G$18&gt;74,(G1746/G$25)*$C$10)</f>
        <v/>
      </c>
      <c r="H1747" s="61">
        <f>+H1746-IF(H$18&gt;74,(H1746/H$25)*$C$10)</f>
        <v/>
      </c>
      <c r="I1747" s="61">
        <f>+I1746-IF(I$18&gt;74,(I1746/I$25)*$C$10)</f>
        <v/>
      </c>
      <c r="J1747" s="61">
        <f>+J1746-IF(J$18&gt;74,(J1746/J$25)*$C$10)</f>
        <v/>
      </c>
      <c r="K1747" s="61">
        <f>+K1746-IF(K$18&gt;74,(K1746/K$25)*$C$10)</f>
        <v/>
      </c>
      <c r="L1747" s="61">
        <f>+L1746-IF(L$18&gt;74,(L1746/L$25)*$C$10)</f>
        <v/>
      </c>
      <c r="M1747" s="61">
        <f>+M1746-IF(M$18&gt;74,(M1746/M$25)*$C$10)</f>
        <v/>
      </c>
      <c r="N1747" s="61">
        <f>+N1746-IF(N$18&gt;74,(N1746/N$25)*$C$10)</f>
        <v/>
      </c>
      <c r="O1747" s="61">
        <f>+O1746-IF(O$18&gt;74,(O1746/O$25)*$C$10)</f>
        <v/>
      </c>
      <c r="P1747" s="61">
        <f>+P1746-IF(P$18&gt;74,(P1746/P$25)*$C$10)</f>
        <v/>
      </c>
      <c r="Q1747" s="61">
        <f>+Q1746-IF(Q$18&gt;74,(Q1746/Q$25)*$C$10)</f>
        <v/>
      </c>
      <c r="R1747" s="61">
        <f>+R1746-IF(R$18&gt;74,(R1746/R$25)*$C$10)</f>
        <v/>
      </c>
      <c r="S1747" s="61">
        <f>+S1746-IF(S$18&gt;74,(S1746/S$25)*$C$10)</f>
        <v/>
      </c>
      <c r="T1747" s="61">
        <f>+T1746-IF(T$18&gt;74,(T1746/T$25)*$C$10)</f>
        <v/>
      </c>
      <c r="U1747" s="61">
        <f>+U1746-IF(U$18&gt;74,(U1746/U$25)*$C$10)</f>
        <v/>
      </c>
      <c r="V1747" s="61">
        <f>+V1746-IF(V$18&gt;74,(V1746/V$25)*$C$10)</f>
        <v/>
      </c>
      <c r="W1747" s="61">
        <f>+W1746-IF(W$18&gt;74,(W1746/W$25)*$C$10)</f>
        <v/>
      </c>
      <c r="X1747" s="61">
        <f>+X1746-IF(X$18&gt;74,(X1746/X$25)*$C$10)</f>
        <v/>
      </c>
      <c r="Y1747" s="61">
        <f>+Y1746-IF(Y$18&gt;74,(Y1746/Y$25)*$C$10)</f>
        <v/>
      </c>
      <c r="Z1747" s="61">
        <f>+Z1746-IF(Z$18&gt;74,(Z1746/Z$25)*$C$10)</f>
        <v/>
      </c>
      <c r="AA1747" s="61">
        <f>+AA1746-IF(AA$18&gt;74,(AA1746/AA$25)*$C$10)</f>
        <v/>
      </c>
      <c r="AB1747" s="61">
        <f>+AB1746-IF(AB$18&gt;74,(AB1746/AB$25)*$C$10)</f>
        <v/>
      </c>
      <c r="AC1747" s="61">
        <f>+AC1746-IF(AC$18&gt;74,(AC1746/AC$25)*$C$10)</f>
        <v/>
      </c>
      <c r="AD1747" s="61">
        <f>+AD1746-IF(AD$18&gt;74,(AD1746/AD$25)*$C$10)</f>
        <v/>
      </c>
      <c r="AE1747" s="61">
        <f>+AE1746-IF(AE$18&gt;74,(AE1746/AE$25)*$C$10)</f>
        <v/>
      </c>
      <c r="AF1747" s="61">
        <f>+AF1746-IF(AF$18&gt;74,(AF1746/AF$25)*$C$10)</f>
        <v/>
      </c>
      <c r="AG1747" s="61">
        <f>+AG1746-IF(AG$18&gt;74,(AG1746/AG$25)*$C$10)</f>
        <v/>
      </c>
      <c r="AH1747" s="61">
        <f>+AH1746-IF(AH$18&gt;74,(AH1746/AH$25)*$C$10)</f>
        <v/>
      </c>
      <c r="AI1747" s="61">
        <f>+AI1746-IF(AI$18&gt;74,(AI1746/AI$25)*$C$10)</f>
        <v/>
      </c>
      <c r="AJ1747" s="61">
        <f>+AJ1746-IF(AJ$18&gt;74,(AJ1746/AJ$25)*$C$10)</f>
        <v/>
      </c>
      <c r="AK1747" s="61">
        <f>+AK1746-IF(AK$18&gt;74,(AK1746/AK$25)*$C$10)</f>
        <v/>
      </c>
      <c r="AL1747" s="61">
        <f>+AL1746-IF(AL$18&gt;74,(AL1746/AL$25)*$C$10)</f>
        <v/>
      </c>
      <c r="AM1747" s="61">
        <f>+AM1746-IF(AM$18&gt;74,(AM1746/AM$25)*$C$10)</f>
        <v/>
      </c>
      <c r="AN1747" s="61">
        <f>+AN1746-IF(AN$18&gt;74,(AN1746/AN$25)*$C$10)</f>
        <v/>
      </c>
      <c r="AO1747" s="61">
        <f>+AO1746-IF(AO$18&gt;74,(AO1746/AO$25)*$C$10)</f>
        <v/>
      </c>
      <c r="AP1747" s="61">
        <f>+AP1746-IF(AP$18&gt;74,(AP1746/AP$25)*$C$10)</f>
        <v/>
      </c>
      <c r="AQ1747" s="61">
        <f>+AQ1746-IF(AQ$18&gt;74,(AQ1746/AQ$25)*$C$10)</f>
        <v/>
      </c>
      <c r="AR1747" s="61">
        <f>+AR1746-IF(AR$18&gt;74,(AR1746/AR$25)*$C$10)</f>
        <v/>
      </c>
      <c r="AS1747" s="61">
        <f>+AS1746-IF(AS$18&gt;74,(AS1746/AS$25)*$C$10)</f>
        <v/>
      </c>
      <c r="AT1747" s="61">
        <f>+AT1746-IF(AT$18&gt;74,(AT1746/AT$25)*$C$10)</f>
        <v/>
      </c>
      <c r="AU1747" s="61">
        <f>+AU1746-IF(AU$18&gt;74,(AU1746/AU$25)*$C$10)</f>
        <v/>
      </c>
      <c r="AV1747" s="61">
        <f>+AV1746-IF(AV$18&gt;74,(AV1746/AV$25)*$C$10)</f>
        <v/>
      </c>
      <c r="AW1747" s="61">
        <f>+AW1746-IF(AW$18&gt;74,(AW1746/AW$25)*$C$10)</f>
        <v/>
      </c>
      <c r="AX1747" s="35">
        <f>IF(AW1747&gt;0,1,0)</f>
        <v/>
      </c>
      <c r="AY1747" s="35">
        <f>IF(AL1747&gt;0,1,0)</f>
        <v/>
      </c>
      <c r="AZ1747" s="35">
        <f>IF(AG1747&gt;0,1,0)</f>
        <v/>
      </c>
      <c r="BA1747" s="35">
        <f>IF(AB1747&gt;0,1,0)</f>
        <v/>
      </c>
      <c r="BB1747" s="35">
        <f>IF(W1747&gt;0,1,0)</f>
        <v/>
      </c>
    </row>
    <row r="1748">
      <c r="B1748" s="154" t="inlineStr">
        <is>
          <t>trial 860</t>
        </is>
      </c>
      <c r="C1748" s="155">
        <f>+start-C1745</f>
        <v/>
      </c>
      <c r="D1748" s="156">
        <f>IF((C1748&lt;=0),0,((C1748-D$24)*Stock*(_xlfn.NORM.INV(RAND(),stock_ave,stock_std))+(C1748-D$24)*Bonds*(_xlfn.NORM.INV(RAND(),bond_ave,bond_std))+(C1748-D$24)*cash*(_xlfn.NORM.INV(RAND(),cash_ave,cash_std))+(C1748-D$24)))</f>
        <v/>
      </c>
      <c r="E1748" s="156">
        <f>IF((D1748&lt;=0),0,((D1748-E$24)*Stock*(_xlfn.NORM.INV(RAND(),stock_ave,stock_std))+(D1748-E$24)*Bonds*(_xlfn.NORM.INV(RAND(),bond_ave,bond_std))+(D1748-E$24)*cash*(_xlfn.NORM.INV(RAND(),cash_ave,cash_std))+(D1748-E$24)))</f>
        <v/>
      </c>
      <c r="F1748" s="156">
        <f>IF((E1748&lt;=0),0,((E1748-F$24)*Stock*(_xlfn.NORM.INV(RAND(),stock_ave,stock_std))+(E1748-F$24)*Bonds*(_xlfn.NORM.INV(RAND(),bond_ave,bond_std))+(E1748-F$24)*cash*(_xlfn.NORM.INV(RAND(),cash_ave,cash_std))+(E1748-F$24)))</f>
        <v/>
      </c>
      <c r="G1748" s="156">
        <f>IF((F1748&lt;=0),0,((F1748-G$24)*Stock*(_xlfn.NORM.INV(RAND(),stock_ave,stock_std))+(F1748-G$24)*Bonds*(_xlfn.NORM.INV(RAND(),bond_ave,bond_std))+(F1748-G$24)*cash*(_xlfn.NORM.INV(RAND(),cash_ave,cash_std))+(F1748-G$24)))</f>
        <v/>
      </c>
      <c r="H1748" s="156">
        <f>IF((G1748&lt;=0),0,((G1748-H$24)*Stock*(_xlfn.NORM.INV(RAND(),stock_ave,stock_std))+(G1748-H$24)*Bonds*(_xlfn.NORM.INV(RAND(),bond_ave,bond_std))+(G1748-H$24)*cash*(_xlfn.NORM.INV(RAND(),cash_ave,cash_std))+(G1748-H$24)))</f>
        <v/>
      </c>
      <c r="I1748" s="156">
        <f>IF((H1748&lt;=0),0,((H1748-I$24)*Stock*(_xlfn.NORM.INV(RAND(),stock_ave,stock_std))+(H1748-I$24)*Bonds*(_xlfn.NORM.INV(RAND(),bond_ave,bond_std))+(H1748-I$24)*cash*(_xlfn.NORM.INV(RAND(),cash_ave,cash_std))+(H1748-I$24)))</f>
        <v/>
      </c>
      <c r="J1748" s="156">
        <f>IF((I1748&lt;=0),0,((I1748-J$24)*Stock*(_xlfn.NORM.INV(RAND(),stock_ave,stock_std))+(I1748-J$24)*Bonds*(_xlfn.NORM.INV(RAND(),bond_ave,bond_std))+(I1748-J$24)*cash*(_xlfn.NORM.INV(RAND(),cash_ave,cash_std))+(I1748-J$24)))</f>
        <v/>
      </c>
      <c r="K1748" s="156">
        <f>IF((J1748&lt;=0),0,((J1748-K$24)*Stock*(_xlfn.NORM.INV(RAND(),stock_ave,stock_std))+(J1748-K$24)*Bonds*(_xlfn.NORM.INV(RAND(),bond_ave,bond_std))+(J1748-K$24)*cash*(_xlfn.NORM.INV(RAND(),cash_ave,cash_std))+(J1748-K$24)))</f>
        <v/>
      </c>
      <c r="L1748" s="156">
        <f>IF((K1748&lt;=0),0,((K1748-L$24)*Stock*(_xlfn.NORM.INV(RAND(),stock_ave,stock_std))+(K1748-L$24)*Bonds*(_xlfn.NORM.INV(RAND(),bond_ave,bond_std))+(K1748-L$24)*cash*(_xlfn.NORM.INV(RAND(),cash_ave,cash_std))+(K1748-L$24)))</f>
        <v/>
      </c>
      <c r="M1748" s="156">
        <f>IF((L1748&lt;=0),0,((L1748-M$24)*Stock*(_xlfn.NORM.INV(RAND(),stock_ave,stock_std))+(L1748-M$24)*Bonds*(_xlfn.NORM.INV(RAND(),bond_ave,bond_std))+(L1748-M$24)*cash*(_xlfn.NORM.INV(RAND(),cash_ave,cash_std))+(L1748-M$24)))</f>
        <v/>
      </c>
      <c r="N1748" s="156">
        <f>IF((M1748&lt;=0),0,((M1748-N$24)*Stock*(_xlfn.NORM.INV(RAND(),stock_ave,stock_std))+(M1748-N$24)*Bonds*(_xlfn.NORM.INV(RAND(),bond_ave,bond_std))+(M1748-N$24)*cash*(_xlfn.NORM.INV(RAND(),cash_ave,cash_std))+(M1748-N$24)))</f>
        <v/>
      </c>
      <c r="O1748" s="156">
        <f>IF((N1748&lt;=0),0,((N1748-O$24)*Stock*(_xlfn.NORM.INV(RAND(),stock_ave,stock_std))+(N1748-O$24)*Bonds*(_xlfn.NORM.INV(RAND(),bond_ave,bond_std))+(N1748-O$24)*cash*(_xlfn.NORM.INV(RAND(),cash_ave,cash_std))+(N1748-O$24)))</f>
        <v/>
      </c>
      <c r="P1748" s="156">
        <f>IF((O1748&lt;=0),0,((O1748-P$24)*Stock*(_xlfn.NORM.INV(RAND(),stock_ave,stock_std))+(O1748-P$24)*Bonds*(_xlfn.NORM.INV(RAND(),bond_ave,bond_std))+(O1748-P$24)*cash*(_xlfn.NORM.INV(RAND(),cash_ave,cash_std))+(O1748-P$24)))</f>
        <v/>
      </c>
      <c r="Q1748" s="156">
        <f>IF((P1748&lt;=0),0,((P1748-Q$24)*Stock*(_xlfn.NORM.INV(RAND(),stock_ave,stock_std))+(P1748-Q$24)*Bonds*(_xlfn.NORM.INV(RAND(),bond_ave,bond_std))+(P1748-Q$24)*cash*(_xlfn.NORM.INV(RAND(),cash_ave,cash_std))+(P1748-Q$24)))</f>
        <v/>
      </c>
      <c r="R1748" s="156">
        <f>IF((Q1748&lt;=0),0,((Q1748-R$24)*Stock*(_xlfn.NORM.INV(RAND(),stock_ave,stock_std))+(Q1748-R$24)*Bonds*(_xlfn.NORM.INV(RAND(),bond_ave,bond_std))+(Q1748-R$24)*cash*(_xlfn.NORM.INV(RAND(),cash_ave,cash_std))+(Q1748-R$24)))</f>
        <v/>
      </c>
      <c r="S1748" s="156">
        <f>IF((R1748&lt;=0),0,((R1748-S$24)*Stock*(_xlfn.NORM.INV(RAND(),stock_ave,stock_std))+(R1748-S$24)*Bonds*(_xlfn.NORM.INV(RAND(),bond_ave,bond_std))+(R1748-S$24)*cash*(_xlfn.NORM.INV(RAND(),cash_ave,cash_std))+(R1748-S$24)))</f>
        <v/>
      </c>
      <c r="T1748" s="156">
        <f>IF((S1748&lt;=0),0,((S1748-T$24)*Stock*(_xlfn.NORM.INV(RAND(),stock_ave,stock_std))+(S1748-T$24)*Bonds*(_xlfn.NORM.INV(RAND(),bond_ave,bond_std))+(S1748-T$24)*cash*(_xlfn.NORM.INV(RAND(),cash_ave,cash_std))+(S1748-T$24)))</f>
        <v/>
      </c>
      <c r="U1748" s="156">
        <f>IF((T1748&lt;=0),0,((T1748-U$24)*Stock*(_xlfn.NORM.INV(RAND(),stock_ave,stock_std))+(T1748-U$24)*Bonds*(_xlfn.NORM.INV(RAND(),bond_ave,bond_std))+(T1748-U$24)*cash*(_xlfn.NORM.INV(RAND(),cash_ave,cash_std))+(T1748-U$24)))</f>
        <v/>
      </c>
      <c r="V1748" s="156">
        <f>IF((U1748&lt;=0),0,((U1748-V$24)*Stock*(_xlfn.NORM.INV(RAND(),stock_ave,stock_std))+(U1748-V$24)*Bonds*(_xlfn.NORM.INV(RAND(),bond_ave,bond_std))+(U1748-V$24)*cash*(_xlfn.NORM.INV(RAND(),cash_ave,cash_std))+(U1748-V$24)))</f>
        <v/>
      </c>
      <c r="W1748" s="156">
        <f>IF((V1748&lt;=0),0,((V1748-W$24)*Stock*(_xlfn.NORM.INV(RAND(),stock_ave,stock_std))+(V1748-W$24)*Bonds*(_xlfn.NORM.INV(RAND(),bond_ave,bond_std))+(V1748-W$24)*cash*(_xlfn.NORM.INV(RAND(),cash_ave,cash_std))+(V1748-W$24)))</f>
        <v/>
      </c>
      <c r="X1748" s="156">
        <f>IF((W1748&lt;=0),0,((W1748-X$24)*Stock*(_xlfn.NORM.INV(RAND(),stock_ave,stock_std))+(W1748-X$24)*Bonds*(_xlfn.NORM.INV(RAND(),bond_ave,bond_std))+(W1748-X$24)*cash*(_xlfn.NORM.INV(RAND(),cash_ave,cash_std))+(W1748-X$24)))</f>
        <v/>
      </c>
      <c r="Y1748" s="156">
        <f>IF((X1748&lt;=0),0,((X1748-Y$24)*Stock*(_xlfn.NORM.INV(RAND(),stock_ave,stock_std))+(X1748-Y$24)*Bonds*(_xlfn.NORM.INV(RAND(),bond_ave,bond_std))+(X1748-Y$24)*cash*(_xlfn.NORM.INV(RAND(),cash_ave,cash_std))+(X1748-Y$24)))</f>
        <v/>
      </c>
      <c r="Z1748" s="156">
        <f>IF((Y1748&lt;=0),0,((Y1748-Z$24)*Stock*(_xlfn.NORM.INV(RAND(),stock_ave,stock_std))+(Y1748-Z$24)*Bonds*(_xlfn.NORM.INV(RAND(),bond_ave,bond_std))+(Y1748-Z$24)*cash*(_xlfn.NORM.INV(RAND(),cash_ave,cash_std))+(Y1748-Z$24)))</f>
        <v/>
      </c>
      <c r="AA1748" s="156">
        <f>IF((Z1748&lt;=0),0,((Z1748-AA$24)*Stock*(_xlfn.NORM.INV(RAND(),stock_ave,stock_std))+(Z1748-AA$24)*Bonds*(_xlfn.NORM.INV(RAND(),bond_ave,bond_std))+(Z1748-AA$24)*cash*(_xlfn.NORM.INV(RAND(),cash_ave,cash_std))+(Z1748-AA$24)))</f>
        <v/>
      </c>
      <c r="AB1748" s="156">
        <f>IF((AA1748&lt;=0),0,((AA1748-AB$24)*Stock*(_xlfn.NORM.INV(RAND(),stock_ave,stock_std))+(AA1748-AB$24)*Bonds*(_xlfn.NORM.INV(RAND(),bond_ave,bond_std))+(AA1748-AB$24)*cash*(_xlfn.NORM.INV(RAND(),cash_ave,cash_std))+(AA1748-AB$24)))</f>
        <v/>
      </c>
      <c r="AC1748" s="156">
        <f>IF((AB1748&lt;=0),0,((AB1748-AC$24)*Stock*(_xlfn.NORM.INV(RAND(),stock_ave,stock_std))+(AB1748-AC$24)*Bonds*(_xlfn.NORM.INV(RAND(),bond_ave,bond_std))+(AB1748-AC$24)*cash*(_xlfn.NORM.INV(RAND(),cash_ave,cash_std))+(AB1748-AC$24)))</f>
        <v/>
      </c>
      <c r="AD1748" s="156">
        <f>IF((AC1748&lt;=0),0,((AC1748-AD$24)*Stock*(_xlfn.NORM.INV(RAND(),stock_ave,stock_std))+(AC1748-AD$24)*Bonds*(_xlfn.NORM.INV(RAND(),bond_ave,bond_std))+(AC1748-AD$24)*cash*(_xlfn.NORM.INV(RAND(),cash_ave,cash_std))+(AC1748-AD$24)))</f>
        <v/>
      </c>
      <c r="AE1748" s="156">
        <f>IF((AD1748&lt;=0),0,((AD1748-AE$24)*Stock*(_xlfn.NORM.INV(RAND(),stock_ave,stock_std))+(AD1748-AE$24)*Bonds*(_xlfn.NORM.INV(RAND(),bond_ave,bond_std))+(AD1748-AE$24)*cash*(_xlfn.NORM.INV(RAND(),cash_ave,cash_std))+(AD1748-AE$24)))</f>
        <v/>
      </c>
      <c r="AF1748" s="156">
        <f>IF((AE1748&lt;=0),0,((AE1748-AF$24)*Stock*(_xlfn.NORM.INV(RAND(),stock_ave,stock_std))+(AE1748-AF$24)*Bonds*(_xlfn.NORM.INV(RAND(),bond_ave,bond_std))+(AE1748-AF$24)*cash*(_xlfn.NORM.INV(RAND(),cash_ave,cash_std))+(AE1748-AF$24)))</f>
        <v/>
      </c>
      <c r="AG1748" s="156">
        <f>IF((AF1748&lt;=0),0,((AF1748-AG$24)*Stock*(_xlfn.NORM.INV(RAND(),stock_ave,stock_std))+(AF1748-AG$24)*Bonds*(_xlfn.NORM.INV(RAND(),bond_ave,bond_std))+(AF1748-AG$24)*cash*(_xlfn.NORM.INV(RAND(),cash_ave,cash_std))+(AF1748-AG$24)))</f>
        <v/>
      </c>
      <c r="AH1748" s="156">
        <f>IF((AG1748&lt;=0),0,((AG1748-AH$24)*Stock*(_xlfn.NORM.INV(RAND(),stock_ave,stock_std))+(AG1748-AH$24)*Bonds*(_xlfn.NORM.INV(RAND(),bond_ave,bond_std))+(AG1748-AH$24)*cash*(_xlfn.NORM.INV(RAND(),cash_ave,cash_std))+(AG1748-AH$24)))</f>
        <v/>
      </c>
      <c r="AI1748" s="156">
        <f>IF((AH1748&lt;=0),0,((AH1748-AI$24)*Stock*(_xlfn.NORM.INV(RAND(),stock_ave,stock_std))+(AH1748-AI$24)*Bonds*(_xlfn.NORM.INV(RAND(),bond_ave,bond_std))+(AH1748-AI$24)*cash*(_xlfn.NORM.INV(RAND(),cash_ave,cash_std))+(AH1748-AI$24)))</f>
        <v/>
      </c>
      <c r="AJ1748" s="156">
        <f>IF((AI1748&lt;=0),0,((AI1748-AJ$24)*Stock*(_xlfn.NORM.INV(RAND(),stock_ave,stock_std))+(AI1748-AJ$24)*Bonds*(_xlfn.NORM.INV(RAND(),bond_ave,bond_std))+(AI1748-AJ$24)*cash*(_xlfn.NORM.INV(RAND(),cash_ave,cash_std))+(AI1748-AJ$24)))</f>
        <v/>
      </c>
      <c r="AK1748" s="156">
        <f>IF((AJ1748&lt;=0),0,((AJ1748-AK$24)*Stock*(_xlfn.NORM.INV(RAND(),stock_ave,stock_std))+(AJ1748-AK$24)*Bonds*(_xlfn.NORM.INV(RAND(),bond_ave,bond_std))+(AJ1748-AK$24)*cash*(_xlfn.NORM.INV(RAND(),cash_ave,cash_std))+(AJ1748-AK$24)))</f>
        <v/>
      </c>
      <c r="AL1748" s="156">
        <f>IF((AK1748&lt;=0),0,((AK1748-AL$24)*Stock*(_xlfn.NORM.INV(RAND(),stock_ave,stock_std))+(AK1748-AL$24)*Bonds*(_xlfn.NORM.INV(RAND(),bond_ave,bond_std))+(AK1748-AL$24)*cash*(_xlfn.NORM.INV(RAND(),cash_ave,cash_std))+(AK1748-AL$24)))</f>
        <v/>
      </c>
      <c r="AM1748" s="156">
        <f>IF((AL1748&lt;=0),0,((AL1748-AM$24)*Stock*(_xlfn.NORM.INV(RAND(),stock_ave,stock_std))+(AL1748-AM$24)*Bonds*(_xlfn.NORM.INV(RAND(),bond_ave,bond_std))+(AL1748-AM$24)*cash*(_xlfn.NORM.INV(RAND(),cash_ave,cash_std))+(AL1748-AM$24)))</f>
        <v/>
      </c>
      <c r="AN1748" s="156">
        <f>IF((AM1748&lt;=0),0,((AM1748-AN$24)*Stock*(_xlfn.NORM.INV(RAND(),stock_ave,stock_std))+(AM1748-AN$24)*Bonds*(_xlfn.NORM.INV(RAND(),bond_ave,bond_std))+(AM1748-AN$24)*cash*(_xlfn.NORM.INV(RAND(),cash_ave,cash_std))+(AM1748-AN$24)))</f>
        <v/>
      </c>
      <c r="AO1748" s="156">
        <f>IF((AN1748&lt;=0),0,((AN1748-AO$24)*Stock*(_xlfn.NORM.INV(RAND(),stock_ave,stock_std))+(AN1748-AO$24)*Bonds*(_xlfn.NORM.INV(RAND(),bond_ave,bond_std))+(AN1748-AO$24)*cash*(_xlfn.NORM.INV(RAND(),cash_ave,cash_std))+(AN1748-AO$24)))</f>
        <v/>
      </c>
      <c r="AP1748" s="156">
        <f>IF((AO1748&lt;=0),0,((AO1748-AP$24)*Stock*(_xlfn.NORM.INV(RAND(),stock_ave,stock_std))+(AO1748-AP$24)*Bonds*(_xlfn.NORM.INV(RAND(),bond_ave,bond_std))+(AO1748-AP$24)*cash*(_xlfn.NORM.INV(RAND(),cash_ave,cash_std))+(AO1748-AP$24)))</f>
        <v/>
      </c>
      <c r="AQ1748" s="156">
        <f>IF((AP1748&lt;=0),0,((AP1748-AQ$24)*Stock*(_xlfn.NORM.INV(RAND(),stock_ave,stock_std))+(AP1748-AQ$24)*Bonds*(_xlfn.NORM.INV(RAND(),bond_ave,bond_std))+(AP1748-AQ$24)*cash*(_xlfn.NORM.INV(RAND(),cash_ave,cash_std))+(AP1748-AQ$24)))</f>
        <v/>
      </c>
      <c r="AR1748" s="156">
        <f>IF((AQ1748&lt;=0),0,((AQ1748-AR$24)*Stock*(_xlfn.NORM.INV(RAND(),stock_ave,stock_std))+(AQ1748-AR$24)*Bonds*(_xlfn.NORM.INV(RAND(),bond_ave,bond_std))+(AQ1748-AR$24)*cash*(_xlfn.NORM.INV(RAND(),cash_ave,cash_std))+(AQ1748-AR$24)))</f>
        <v/>
      </c>
      <c r="AS1748" s="156">
        <f>IF((AR1748&lt;=0),0,((AR1748-AS$24)*Stock*(_xlfn.NORM.INV(RAND(),stock_ave,stock_std))+(AR1748-AS$24)*Bonds*(_xlfn.NORM.INV(RAND(),bond_ave,bond_std))+(AR1748-AS$24)*cash*(_xlfn.NORM.INV(RAND(),cash_ave,cash_std))+(AR1748-AS$24)))</f>
        <v/>
      </c>
      <c r="AT1748" s="156">
        <f>IF((AS1748&lt;=0),0,((AS1748-AT$24)*Stock*(_xlfn.NORM.INV(RAND(),stock_ave,stock_std))+(AS1748-AT$24)*Bonds*(_xlfn.NORM.INV(RAND(),bond_ave,bond_std))+(AS1748-AT$24)*cash*(_xlfn.NORM.INV(RAND(),cash_ave,cash_std))+(AS1748-AT$24)))</f>
        <v/>
      </c>
      <c r="AU1748" s="156">
        <f>IF((AT1748&lt;=0),0,((AT1748-AU$24)*Stock*(_xlfn.NORM.INV(RAND(),stock_ave,stock_std))+(AT1748-AU$24)*Bonds*(_xlfn.NORM.INV(RAND(),bond_ave,bond_std))+(AT1748-AU$24)*cash*(_xlfn.NORM.INV(RAND(),cash_ave,cash_std))+(AT1748-AU$24)))</f>
        <v/>
      </c>
      <c r="AV1748" s="156">
        <f>IF((AU1748&lt;=0),0,((AU1748-AV$24)*Stock*(_xlfn.NORM.INV(RAND(),stock_ave,stock_std))+(AU1748-AV$24)*Bonds*(_xlfn.NORM.INV(RAND(),bond_ave,bond_std))+(AU1748-AV$24)*cash*(_xlfn.NORM.INV(RAND(),cash_ave,cash_std))+(AU1748-AV$24)))</f>
        <v/>
      </c>
      <c r="AW1748" s="156">
        <f>IF((AV1748&lt;=0),0,((AV1748-AW$24)*Stock*(_xlfn.NORM.INV(RAND(),stock_ave,stock_std))+(AV1748-AW$24)*Bonds*(_xlfn.NORM.INV(RAND(),bond_ave,bond_std))+(AV1748-AW$24)*cash*(_xlfn.NORM.INV(RAND(),cash_ave,cash_std))+(AV1748-AW$24)))</f>
        <v/>
      </c>
      <c r="AX1748" s="159" t="n"/>
      <c r="AY1748" s="159" t="n"/>
      <c r="AZ1748" s="159" t="n"/>
      <c r="BA1748" s="159" t="n"/>
      <c r="BB1748" s="159" t="n"/>
    </row>
    <row r="1749">
      <c r="C1749" s="147" t="n"/>
      <c r="D1749" s="61">
        <f>+D1748-IF(D$18&gt;74,(D1748/D$25)*$C$10)</f>
        <v/>
      </c>
      <c r="E1749" s="61">
        <f>+E1748-IF(E$18&gt;74,(E1748/E$25)*$C$10)</f>
        <v/>
      </c>
      <c r="F1749" s="61">
        <f>+F1748-IF(F$18&gt;74,(F1748/F$25)*$C$10)</f>
        <v/>
      </c>
      <c r="G1749" s="61">
        <f>+G1748-IF(G$18&gt;74,(G1748/G$25)*$C$10)</f>
        <v/>
      </c>
      <c r="H1749" s="61">
        <f>+H1748-IF(H$18&gt;74,(H1748/H$25)*$C$10)</f>
        <v/>
      </c>
      <c r="I1749" s="61">
        <f>+I1748-IF(I$18&gt;74,(I1748/I$25)*$C$10)</f>
        <v/>
      </c>
      <c r="J1749" s="61">
        <f>+J1748-IF(J$18&gt;74,(J1748/J$25)*$C$10)</f>
        <v/>
      </c>
      <c r="K1749" s="61">
        <f>+K1748-IF(K$18&gt;74,(K1748/K$25)*$C$10)</f>
        <v/>
      </c>
      <c r="L1749" s="61">
        <f>+L1748-IF(L$18&gt;74,(L1748/L$25)*$C$10)</f>
        <v/>
      </c>
      <c r="M1749" s="61">
        <f>+M1748-IF(M$18&gt;74,(M1748/M$25)*$C$10)</f>
        <v/>
      </c>
      <c r="N1749" s="61">
        <f>+N1748-IF(N$18&gt;74,(N1748/N$25)*$C$10)</f>
        <v/>
      </c>
      <c r="O1749" s="61">
        <f>+O1748-IF(O$18&gt;74,(O1748/O$25)*$C$10)</f>
        <v/>
      </c>
      <c r="P1749" s="61">
        <f>+P1748-IF(P$18&gt;74,(P1748/P$25)*$C$10)</f>
        <v/>
      </c>
      <c r="Q1749" s="61">
        <f>+Q1748-IF(Q$18&gt;74,(Q1748/Q$25)*$C$10)</f>
        <v/>
      </c>
      <c r="R1749" s="61">
        <f>+R1748-IF(R$18&gt;74,(R1748/R$25)*$C$10)</f>
        <v/>
      </c>
      <c r="S1749" s="61">
        <f>+S1748-IF(S$18&gt;74,(S1748/S$25)*$C$10)</f>
        <v/>
      </c>
      <c r="T1749" s="61">
        <f>+T1748-IF(T$18&gt;74,(T1748/T$25)*$C$10)</f>
        <v/>
      </c>
      <c r="U1749" s="61">
        <f>+U1748-IF(U$18&gt;74,(U1748/U$25)*$C$10)</f>
        <v/>
      </c>
      <c r="V1749" s="61">
        <f>+V1748-IF(V$18&gt;74,(V1748/V$25)*$C$10)</f>
        <v/>
      </c>
      <c r="W1749" s="61">
        <f>+W1748-IF(W$18&gt;74,(W1748/W$25)*$C$10)</f>
        <v/>
      </c>
      <c r="X1749" s="61">
        <f>+X1748-IF(X$18&gt;74,(X1748/X$25)*$C$10)</f>
        <v/>
      </c>
      <c r="Y1749" s="61">
        <f>+Y1748-IF(Y$18&gt;74,(Y1748/Y$25)*$C$10)</f>
        <v/>
      </c>
      <c r="Z1749" s="61">
        <f>+Z1748-IF(Z$18&gt;74,(Z1748/Z$25)*$C$10)</f>
        <v/>
      </c>
      <c r="AA1749" s="61">
        <f>+AA1748-IF(AA$18&gt;74,(AA1748/AA$25)*$C$10)</f>
        <v/>
      </c>
      <c r="AB1749" s="61">
        <f>+AB1748-IF(AB$18&gt;74,(AB1748/AB$25)*$C$10)</f>
        <v/>
      </c>
      <c r="AC1749" s="61">
        <f>+AC1748-IF(AC$18&gt;74,(AC1748/AC$25)*$C$10)</f>
        <v/>
      </c>
      <c r="AD1749" s="61">
        <f>+AD1748-IF(AD$18&gt;74,(AD1748/AD$25)*$C$10)</f>
        <v/>
      </c>
      <c r="AE1749" s="61">
        <f>+AE1748-IF(AE$18&gt;74,(AE1748/AE$25)*$C$10)</f>
        <v/>
      </c>
      <c r="AF1749" s="61">
        <f>+AF1748-IF(AF$18&gt;74,(AF1748/AF$25)*$C$10)</f>
        <v/>
      </c>
      <c r="AG1749" s="61">
        <f>+AG1748-IF(AG$18&gt;74,(AG1748/AG$25)*$C$10)</f>
        <v/>
      </c>
      <c r="AH1749" s="61">
        <f>+AH1748-IF(AH$18&gt;74,(AH1748/AH$25)*$C$10)</f>
        <v/>
      </c>
      <c r="AI1749" s="61">
        <f>+AI1748-IF(AI$18&gt;74,(AI1748/AI$25)*$C$10)</f>
        <v/>
      </c>
      <c r="AJ1749" s="61">
        <f>+AJ1748-IF(AJ$18&gt;74,(AJ1748/AJ$25)*$C$10)</f>
        <v/>
      </c>
      <c r="AK1749" s="61">
        <f>+AK1748-IF(AK$18&gt;74,(AK1748/AK$25)*$C$10)</f>
        <v/>
      </c>
      <c r="AL1749" s="61">
        <f>+AL1748-IF(AL$18&gt;74,(AL1748/AL$25)*$C$10)</f>
        <v/>
      </c>
      <c r="AM1749" s="61">
        <f>+AM1748-IF(AM$18&gt;74,(AM1748/AM$25)*$C$10)</f>
        <v/>
      </c>
      <c r="AN1749" s="61">
        <f>+AN1748-IF(AN$18&gt;74,(AN1748/AN$25)*$C$10)</f>
        <v/>
      </c>
      <c r="AO1749" s="61">
        <f>+AO1748-IF(AO$18&gt;74,(AO1748/AO$25)*$C$10)</f>
        <v/>
      </c>
      <c r="AP1749" s="61">
        <f>+AP1748-IF(AP$18&gt;74,(AP1748/AP$25)*$C$10)</f>
        <v/>
      </c>
      <c r="AQ1749" s="61">
        <f>+AQ1748-IF(AQ$18&gt;74,(AQ1748/AQ$25)*$C$10)</f>
        <v/>
      </c>
      <c r="AR1749" s="61">
        <f>+AR1748-IF(AR$18&gt;74,(AR1748/AR$25)*$C$10)</f>
        <v/>
      </c>
      <c r="AS1749" s="61">
        <f>+AS1748-IF(AS$18&gt;74,(AS1748/AS$25)*$C$10)</f>
        <v/>
      </c>
      <c r="AT1749" s="61">
        <f>+AT1748-IF(AT$18&gt;74,(AT1748/AT$25)*$C$10)</f>
        <v/>
      </c>
      <c r="AU1749" s="61">
        <f>+AU1748-IF(AU$18&gt;74,(AU1748/AU$25)*$C$10)</f>
        <v/>
      </c>
      <c r="AV1749" s="61">
        <f>+AV1748-IF(AV$18&gt;74,(AV1748/AV$25)*$C$10)</f>
        <v/>
      </c>
      <c r="AW1749" s="61">
        <f>+AW1748-IF(AW$18&gt;74,(AW1748/AW$25)*$C$10)</f>
        <v/>
      </c>
      <c r="AX1749" s="35">
        <f>IF(AW1749&gt;0,1,0)</f>
        <v/>
      </c>
      <c r="AY1749" s="35">
        <f>IF(AL1749&gt;0,1,0)</f>
        <v/>
      </c>
      <c r="AZ1749" s="35">
        <f>IF(AG1749&gt;0,1,0)</f>
        <v/>
      </c>
      <c r="BA1749" s="35">
        <f>IF(AB1749&gt;0,1,0)</f>
        <v/>
      </c>
      <c r="BB1749" s="35">
        <f>IF(W1749&gt;0,1,0)</f>
        <v/>
      </c>
    </row>
    <row r="1750">
      <c r="B1750" s="154" t="inlineStr">
        <is>
          <t>trial 861</t>
        </is>
      </c>
      <c r="C1750" s="155">
        <f>+start-C1747</f>
        <v/>
      </c>
      <c r="D1750" s="156">
        <f>IF((C1750&lt;=0),0,((C1750-D$24)*Stock*(_xlfn.NORM.INV(RAND(),stock_ave,stock_std))+(C1750-D$24)*Bonds*(_xlfn.NORM.INV(RAND(),bond_ave,bond_std))+(C1750-D$24)*cash*(_xlfn.NORM.INV(RAND(),cash_ave,cash_std))+(C1750-D$24)))</f>
        <v/>
      </c>
      <c r="E1750" s="156">
        <f>IF((D1750&lt;=0),0,((D1750-E$24)*Stock*(_xlfn.NORM.INV(RAND(),stock_ave,stock_std))+(D1750-E$24)*Bonds*(_xlfn.NORM.INV(RAND(),bond_ave,bond_std))+(D1750-E$24)*cash*(_xlfn.NORM.INV(RAND(),cash_ave,cash_std))+(D1750-E$24)))</f>
        <v/>
      </c>
      <c r="F1750" s="156">
        <f>IF((E1750&lt;=0),0,((E1750-F$24)*Stock*(_xlfn.NORM.INV(RAND(),stock_ave,stock_std))+(E1750-F$24)*Bonds*(_xlfn.NORM.INV(RAND(),bond_ave,bond_std))+(E1750-F$24)*cash*(_xlfn.NORM.INV(RAND(),cash_ave,cash_std))+(E1750-F$24)))</f>
        <v/>
      </c>
      <c r="G1750" s="156">
        <f>IF((F1750&lt;=0),0,((F1750-G$24)*Stock*(_xlfn.NORM.INV(RAND(),stock_ave,stock_std))+(F1750-G$24)*Bonds*(_xlfn.NORM.INV(RAND(),bond_ave,bond_std))+(F1750-G$24)*cash*(_xlfn.NORM.INV(RAND(),cash_ave,cash_std))+(F1750-G$24)))</f>
        <v/>
      </c>
      <c r="H1750" s="156">
        <f>IF((G1750&lt;=0),0,((G1750-H$24)*Stock*(_xlfn.NORM.INV(RAND(),stock_ave,stock_std))+(G1750-H$24)*Bonds*(_xlfn.NORM.INV(RAND(),bond_ave,bond_std))+(G1750-H$24)*cash*(_xlfn.NORM.INV(RAND(),cash_ave,cash_std))+(G1750-H$24)))</f>
        <v/>
      </c>
      <c r="I1750" s="156">
        <f>IF((H1750&lt;=0),0,((H1750-I$24)*Stock*(_xlfn.NORM.INV(RAND(),stock_ave,stock_std))+(H1750-I$24)*Bonds*(_xlfn.NORM.INV(RAND(),bond_ave,bond_std))+(H1750-I$24)*cash*(_xlfn.NORM.INV(RAND(),cash_ave,cash_std))+(H1750-I$24)))</f>
        <v/>
      </c>
      <c r="J1750" s="156">
        <f>IF((I1750&lt;=0),0,((I1750-J$24)*Stock*(_xlfn.NORM.INV(RAND(),stock_ave,stock_std))+(I1750-J$24)*Bonds*(_xlfn.NORM.INV(RAND(),bond_ave,bond_std))+(I1750-J$24)*cash*(_xlfn.NORM.INV(RAND(),cash_ave,cash_std))+(I1750-J$24)))</f>
        <v/>
      </c>
      <c r="K1750" s="156">
        <f>IF((J1750&lt;=0),0,((J1750-K$24)*Stock*(_xlfn.NORM.INV(RAND(),stock_ave,stock_std))+(J1750-K$24)*Bonds*(_xlfn.NORM.INV(RAND(),bond_ave,bond_std))+(J1750-K$24)*cash*(_xlfn.NORM.INV(RAND(),cash_ave,cash_std))+(J1750-K$24)))</f>
        <v/>
      </c>
      <c r="L1750" s="156">
        <f>IF((K1750&lt;=0),0,((K1750-L$24)*Stock*(_xlfn.NORM.INV(RAND(),stock_ave,stock_std))+(K1750-L$24)*Bonds*(_xlfn.NORM.INV(RAND(),bond_ave,bond_std))+(K1750-L$24)*cash*(_xlfn.NORM.INV(RAND(),cash_ave,cash_std))+(K1750-L$24)))</f>
        <v/>
      </c>
      <c r="M1750" s="156">
        <f>IF((L1750&lt;=0),0,((L1750-M$24)*Stock*(_xlfn.NORM.INV(RAND(),stock_ave,stock_std))+(L1750-M$24)*Bonds*(_xlfn.NORM.INV(RAND(),bond_ave,bond_std))+(L1750-M$24)*cash*(_xlfn.NORM.INV(RAND(),cash_ave,cash_std))+(L1750-M$24)))</f>
        <v/>
      </c>
      <c r="N1750" s="156">
        <f>IF((M1750&lt;=0),0,((M1750-N$24)*Stock*(_xlfn.NORM.INV(RAND(),stock_ave,stock_std))+(M1750-N$24)*Bonds*(_xlfn.NORM.INV(RAND(),bond_ave,bond_std))+(M1750-N$24)*cash*(_xlfn.NORM.INV(RAND(),cash_ave,cash_std))+(M1750-N$24)))</f>
        <v/>
      </c>
      <c r="O1750" s="156">
        <f>IF((N1750&lt;=0),0,((N1750-O$24)*Stock*(_xlfn.NORM.INV(RAND(),stock_ave,stock_std))+(N1750-O$24)*Bonds*(_xlfn.NORM.INV(RAND(),bond_ave,bond_std))+(N1750-O$24)*cash*(_xlfn.NORM.INV(RAND(),cash_ave,cash_std))+(N1750-O$24)))</f>
        <v/>
      </c>
      <c r="P1750" s="156">
        <f>IF((O1750&lt;=0),0,((O1750-P$24)*Stock*(_xlfn.NORM.INV(RAND(),stock_ave,stock_std))+(O1750-P$24)*Bonds*(_xlfn.NORM.INV(RAND(),bond_ave,bond_std))+(O1750-P$24)*cash*(_xlfn.NORM.INV(RAND(),cash_ave,cash_std))+(O1750-P$24)))</f>
        <v/>
      </c>
      <c r="Q1750" s="156">
        <f>IF((P1750&lt;=0),0,((P1750-Q$24)*Stock*(_xlfn.NORM.INV(RAND(),stock_ave,stock_std))+(P1750-Q$24)*Bonds*(_xlfn.NORM.INV(RAND(),bond_ave,bond_std))+(P1750-Q$24)*cash*(_xlfn.NORM.INV(RAND(),cash_ave,cash_std))+(P1750-Q$24)))</f>
        <v/>
      </c>
      <c r="R1750" s="156">
        <f>IF((Q1750&lt;=0),0,((Q1750-R$24)*Stock*(_xlfn.NORM.INV(RAND(),stock_ave,stock_std))+(Q1750-R$24)*Bonds*(_xlfn.NORM.INV(RAND(),bond_ave,bond_std))+(Q1750-R$24)*cash*(_xlfn.NORM.INV(RAND(),cash_ave,cash_std))+(Q1750-R$24)))</f>
        <v/>
      </c>
      <c r="S1750" s="156">
        <f>IF((R1750&lt;=0),0,((R1750-S$24)*Stock*(_xlfn.NORM.INV(RAND(),stock_ave,stock_std))+(R1750-S$24)*Bonds*(_xlfn.NORM.INV(RAND(),bond_ave,bond_std))+(R1750-S$24)*cash*(_xlfn.NORM.INV(RAND(),cash_ave,cash_std))+(R1750-S$24)))</f>
        <v/>
      </c>
      <c r="T1750" s="156">
        <f>IF((S1750&lt;=0),0,((S1750-T$24)*Stock*(_xlfn.NORM.INV(RAND(),stock_ave,stock_std))+(S1750-T$24)*Bonds*(_xlfn.NORM.INV(RAND(),bond_ave,bond_std))+(S1750-T$24)*cash*(_xlfn.NORM.INV(RAND(),cash_ave,cash_std))+(S1750-T$24)))</f>
        <v/>
      </c>
      <c r="U1750" s="156">
        <f>IF((T1750&lt;=0),0,((T1750-U$24)*Stock*(_xlfn.NORM.INV(RAND(),stock_ave,stock_std))+(T1750-U$24)*Bonds*(_xlfn.NORM.INV(RAND(),bond_ave,bond_std))+(T1750-U$24)*cash*(_xlfn.NORM.INV(RAND(),cash_ave,cash_std))+(T1750-U$24)))</f>
        <v/>
      </c>
      <c r="V1750" s="156">
        <f>IF((U1750&lt;=0),0,((U1750-V$24)*Stock*(_xlfn.NORM.INV(RAND(),stock_ave,stock_std))+(U1750-V$24)*Bonds*(_xlfn.NORM.INV(RAND(),bond_ave,bond_std))+(U1750-V$24)*cash*(_xlfn.NORM.INV(RAND(),cash_ave,cash_std))+(U1750-V$24)))</f>
        <v/>
      </c>
      <c r="W1750" s="156">
        <f>IF((V1750&lt;=0),0,((V1750-W$24)*Stock*(_xlfn.NORM.INV(RAND(),stock_ave,stock_std))+(V1750-W$24)*Bonds*(_xlfn.NORM.INV(RAND(),bond_ave,bond_std))+(V1750-W$24)*cash*(_xlfn.NORM.INV(RAND(),cash_ave,cash_std))+(V1750-W$24)))</f>
        <v/>
      </c>
      <c r="X1750" s="156">
        <f>IF((W1750&lt;=0),0,((W1750-X$24)*Stock*(_xlfn.NORM.INV(RAND(),stock_ave,stock_std))+(W1750-X$24)*Bonds*(_xlfn.NORM.INV(RAND(),bond_ave,bond_std))+(W1750-X$24)*cash*(_xlfn.NORM.INV(RAND(),cash_ave,cash_std))+(W1750-X$24)))</f>
        <v/>
      </c>
      <c r="Y1750" s="156">
        <f>IF((X1750&lt;=0),0,((X1750-Y$24)*Stock*(_xlfn.NORM.INV(RAND(),stock_ave,stock_std))+(X1750-Y$24)*Bonds*(_xlfn.NORM.INV(RAND(),bond_ave,bond_std))+(X1750-Y$24)*cash*(_xlfn.NORM.INV(RAND(),cash_ave,cash_std))+(X1750-Y$24)))</f>
        <v/>
      </c>
      <c r="Z1750" s="156">
        <f>IF((Y1750&lt;=0),0,((Y1750-Z$24)*Stock*(_xlfn.NORM.INV(RAND(),stock_ave,stock_std))+(Y1750-Z$24)*Bonds*(_xlfn.NORM.INV(RAND(),bond_ave,bond_std))+(Y1750-Z$24)*cash*(_xlfn.NORM.INV(RAND(),cash_ave,cash_std))+(Y1750-Z$24)))</f>
        <v/>
      </c>
      <c r="AA1750" s="156">
        <f>IF((Z1750&lt;=0),0,((Z1750-AA$24)*Stock*(_xlfn.NORM.INV(RAND(),stock_ave,stock_std))+(Z1750-AA$24)*Bonds*(_xlfn.NORM.INV(RAND(),bond_ave,bond_std))+(Z1750-AA$24)*cash*(_xlfn.NORM.INV(RAND(),cash_ave,cash_std))+(Z1750-AA$24)))</f>
        <v/>
      </c>
      <c r="AB1750" s="156">
        <f>IF((AA1750&lt;=0),0,((AA1750-AB$24)*Stock*(_xlfn.NORM.INV(RAND(),stock_ave,stock_std))+(AA1750-AB$24)*Bonds*(_xlfn.NORM.INV(RAND(),bond_ave,bond_std))+(AA1750-AB$24)*cash*(_xlfn.NORM.INV(RAND(),cash_ave,cash_std))+(AA1750-AB$24)))</f>
        <v/>
      </c>
      <c r="AC1750" s="156">
        <f>IF((AB1750&lt;=0),0,((AB1750-AC$24)*Stock*(_xlfn.NORM.INV(RAND(),stock_ave,stock_std))+(AB1750-AC$24)*Bonds*(_xlfn.NORM.INV(RAND(),bond_ave,bond_std))+(AB1750-AC$24)*cash*(_xlfn.NORM.INV(RAND(),cash_ave,cash_std))+(AB1750-AC$24)))</f>
        <v/>
      </c>
      <c r="AD1750" s="156">
        <f>IF((AC1750&lt;=0),0,((AC1750-AD$24)*Stock*(_xlfn.NORM.INV(RAND(),stock_ave,stock_std))+(AC1750-AD$24)*Bonds*(_xlfn.NORM.INV(RAND(),bond_ave,bond_std))+(AC1750-AD$24)*cash*(_xlfn.NORM.INV(RAND(),cash_ave,cash_std))+(AC1750-AD$24)))</f>
        <v/>
      </c>
      <c r="AE1750" s="156">
        <f>IF((AD1750&lt;=0),0,((AD1750-AE$24)*Stock*(_xlfn.NORM.INV(RAND(),stock_ave,stock_std))+(AD1750-AE$24)*Bonds*(_xlfn.NORM.INV(RAND(),bond_ave,bond_std))+(AD1750-AE$24)*cash*(_xlfn.NORM.INV(RAND(),cash_ave,cash_std))+(AD1750-AE$24)))</f>
        <v/>
      </c>
      <c r="AF1750" s="156">
        <f>IF((AE1750&lt;=0),0,((AE1750-AF$24)*Stock*(_xlfn.NORM.INV(RAND(),stock_ave,stock_std))+(AE1750-AF$24)*Bonds*(_xlfn.NORM.INV(RAND(),bond_ave,bond_std))+(AE1750-AF$24)*cash*(_xlfn.NORM.INV(RAND(),cash_ave,cash_std))+(AE1750-AF$24)))</f>
        <v/>
      </c>
      <c r="AG1750" s="156">
        <f>IF((AF1750&lt;=0),0,((AF1750-AG$24)*Stock*(_xlfn.NORM.INV(RAND(),stock_ave,stock_std))+(AF1750-AG$24)*Bonds*(_xlfn.NORM.INV(RAND(),bond_ave,bond_std))+(AF1750-AG$24)*cash*(_xlfn.NORM.INV(RAND(),cash_ave,cash_std))+(AF1750-AG$24)))</f>
        <v/>
      </c>
      <c r="AH1750" s="156">
        <f>IF((AG1750&lt;=0),0,((AG1750-AH$24)*Stock*(_xlfn.NORM.INV(RAND(),stock_ave,stock_std))+(AG1750-AH$24)*Bonds*(_xlfn.NORM.INV(RAND(),bond_ave,bond_std))+(AG1750-AH$24)*cash*(_xlfn.NORM.INV(RAND(),cash_ave,cash_std))+(AG1750-AH$24)))</f>
        <v/>
      </c>
      <c r="AI1750" s="156">
        <f>IF((AH1750&lt;=0),0,((AH1750-AI$24)*Stock*(_xlfn.NORM.INV(RAND(),stock_ave,stock_std))+(AH1750-AI$24)*Bonds*(_xlfn.NORM.INV(RAND(),bond_ave,bond_std))+(AH1750-AI$24)*cash*(_xlfn.NORM.INV(RAND(),cash_ave,cash_std))+(AH1750-AI$24)))</f>
        <v/>
      </c>
      <c r="AJ1750" s="156">
        <f>IF((AI1750&lt;=0),0,((AI1750-AJ$24)*Stock*(_xlfn.NORM.INV(RAND(),stock_ave,stock_std))+(AI1750-AJ$24)*Bonds*(_xlfn.NORM.INV(RAND(),bond_ave,bond_std))+(AI1750-AJ$24)*cash*(_xlfn.NORM.INV(RAND(),cash_ave,cash_std))+(AI1750-AJ$24)))</f>
        <v/>
      </c>
      <c r="AK1750" s="156">
        <f>IF((AJ1750&lt;=0),0,((AJ1750-AK$24)*Stock*(_xlfn.NORM.INV(RAND(),stock_ave,stock_std))+(AJ1750-AK$24)*Bonds*(_xlfn.NORM.INV(RAND(),bond_ave,bond_std))+(AJ1750-AK$24)*cash*(_xlfn.NORM.INV(RAND(),cash_ave,cash_std))+(AJ1750-AK$24)))</f>
        <v/>
      </c>
      <c r="AL1750" s="156">
        <f>IF((AK1750&lt;=0),0,((AK1750-AL$24)*Stock*(_xlfn.NORM.INV(RAND(),stock_ave,stock_std))+(AK1750-AL$24)*Bonds*(_xlfn.NORM.INV(RAND(),bond_ave,bond_std))+(AK1750-AL$24)*cash*(_xlfn.NORM.INV(RAND(),cash_ave,cash_std))+(AK1750-AL$24)))</f>
        <v/>
      </c>
      <c r="AM1750" s="156">
        <f>IF((AL1750&lt;=0),0,((AL1750-AM$24)*Stock*(_xlfn.NORM.INV(RAND(),stock_ave,stock_std))+(AL1750-AM$24)*Bonds*(_xlfn.NORM.INV(RAND(),bond_ave,bond_std))+(AL1750-AM$24)*cash*(_xlfn.NORM.INV(RAND(),cash_ave,cash_std))+(AL1750-AM$24)))</f>
        <v/>
      </c>
      <c r="AN1750" s="156">
        <f>IF((AM1750&lt;=0),0,((AM1750-AN$24)*Stock*(_xlfn.NORM.INV(RAND(),stock_ave,stock_std))+(AM1750-AN$24)*Bonds*(_xlfn.NORM.INV(RAND(),bond_ave,bond_std))+(AM1750-AN$24)*cash*(_xlfn.NORM.INV(RAND(),cash_ave,cash_std))+(AM1750-AN$24)))</f>
        <v/>
      </c>
      <c r="AO1750" s="156">
        <f>IF((AN1750&lt;=0),0,((AN1750-AO$24)*Stock*(_xlfn.NORM.INV(RAND(),stock_ave,stock_std))+(AN1750-AO$24)*Bonds*(_xlfn.NORM.INV(RAND(),bond_ave,bond_std))+(AN1750-AO$24)*cash*(_xlfn.NORM.INV(RAND(),cash_ave,cash_std))+(AN1750-AO$24)))</f>
        <v/>
      </c>
      <c r="AP1750" s="156">
        <f>IF((AO1750&lt;=0),0,((AO1750-AP$24)*Stock*(_xlfn.NORM.INV(RAND(),stock_ave,stock_std))+(AO1750-AP$24)*Bonds*(_xlfn.NORM.INV(RAND(),bond_ave,bond_std))+(AO1750-AP$24)*cash*(_xlfn.NORM.INV(RAND(),cash_ave,cash_std))+(AO1750-AP$24)))</f>
        <v/>
      </c>
      <c r="AQ1750" s="156">
        <f>IF((AP1750&lt;=0),0,((AP1750-AQ$24)*Stock*(_xlfn.NORM.INV(RAND(),stock_ave,stock_std))+(AP1750-AQ$24)*Bonds*(_xlfn.NORM.INV(RAND(),bond_ave,bond_std))+(AP1750-AQ$24)*cash*(_xlfn.NORM.INV(RAND(),cash_ave,cash_std))+(AP1750-AQ$24)))</f>
        <v/>
      </c>
      <c r="AR1750" s="156">
        <f>IF((AQ1750&lt;=0),0,((AQ1750-AR$24)*Stock*(_xlfn.NORM.INV(RAND(),stock_ave,stock_std))+(AQ1750-AR$24)*Bonds*(_xlfn.NORM.INV(RAND(),bond_ave,bond_std))+(AQ1750-AR$24)*cash*(_xlfn.NORM.INV(RAND(),cash_ave,cash_std))+(AQ1750-AR$24)))</f>
        <v/>
      </c>
      <c r="AS1750" s="156">
        <f>IF((AR1750&lt;=0),0,((AR1750-AS$24)*Stock*(_xlfn.NORM.INV(RAND(),stock_ave,stock_std))+(AR1750-AS$24)*Bonds*(_xlfn.NORM.INV(RAND(),bond_ave,bond_std))+(AR1750-AS$24)*cash*(_xlfn.NORM.INV(RAND(),cash_ave,cash_std))+(AR1750-AS$24)))</f>
        <v/>
      </c>
      <c r="AT1750" s="156">
        <f>IF((AS1750&lt;=0),0,((AS1750-AT$24)*Stock*(_xlfn.NORM.INV(RAND(),stock_ave,stock_std))+(AS1750-AT$24)*Bonds*(_xlfn.NORM.INV(RAND(),bond_ave,bond_std))+(AS1750-AT$24)*cash*(_xlfn.NORM.INV(RAND(),cash_ave,cash_std))+(AS1750-AT$24)))</f>
        <v/>
      </c>
      <c r="AU1750" s="156">
        <f>IF((AT1750&lt;=0),0,((AT1750-AU$24)*Stock*(_xlfn.NORM.INV(RAND(),stock_ave,stock_std))+(AT1750-AU$24)*Bonds*(_xlfn.NORM.INV(RAND(),bond_ave,bond_std))+(AT1750-AU$24)*cash*(_xlfn.NORM.INV(RAND(),cash_ave,cash_std))+(AT1750-AU$24)))</f>
        <v/>
      </c>
      <c r="AV1750" s="156">
        <f>IF((AU1750&lt;=0),0,((AU1750-AV$24)*Stock*(_xlfn.NORM.INV(RAND(),stock_ave,stock_std))+(AU1750-AV$24)*Bonds*(_xlfn.NORM.INV(RAND(),bond_ave,bond_std))+(AU1750-AV$24)*cash*(_xlfn.NORM.INV(RAND(),cash_ave,cash_std))+(AU1750-AV$24)))</f>
        <v/>
      </c>
      <c r="AW1750" s="156">
        <f>IF((AV1750&lt;=0),0,((AV1750-AW$24)*Stock*(_xlfn.NORM.INV(RAND(),stock_ave,stock_std))+(AV1750-AW$24)*Bonds*(_xlfn.NORM.INV(RAND(),bond_ave,bond_std))+(AV1750-AW$24)*cash*(_xlfn.NORM.INV(RAND(),cash_ave,cash_std))+(AV1750-AW$24)))</f>
        <v/>
      </c>
      <c r="AX1750" s="159" t="n"/>
      <c r="AY1750" s="159" t="n"/>
      <c r="AZ1750" s="159" t="n"/>
      <c r="BA1750" s="159" t="n"/>
      <c r="BB1750" s="159" t="n"/>
    </row>
    <row r="1751">
      <c r="C1751" s="147" t="n"/>
      <c r="D1751" s="61">
        <f>+D1750-IF(D$18&gt;74,(D1750/D$25)*$C$10)</f>
        <v/>
      </c>
      <c r="E1751" s="61">
        <f>+E1750-IF(E$18&gt;74,(E1750/E$25)*$C$10)</f>
        <v/>
      </c>
      <c r="F1751" s="61">
        <f>+F1750-IF(F$18&gt;74,(F1750/F$25)*$C$10)</f>
        <v/>
      </c>
      <c r="G1751" s="61">
        <f>+G1750-IF(G$18&gt;74,(G1750/G$25)*$C$10)</f>
        <v/>
      </c>
      <c r="H1751" s="61">
        <f>+H1750-IF(H$18&gt;74,(H1750/H$25)*$C$10)</f>
        <v/>
      </c>
      <c r="I1751" s="61">
        <f>+I1750-IF(I$18&gt;74,(I1750/I$25)*$C$10)</f>
        <v/>
      </c>
      <c r="J1751" s="61">
        <f>+J1750-IF(J$18&gt;74,(J1750/J$25)*$C$10)</f>
        <v/>
      </c>
      <c r="K1751" s="61">
        <f>+K1750-IF(K$18&gt;74,(K1750/K$25)*$C$10)</f>
        <v/>
      </c>
      <c r="L1751" s="61">
        <f>+L1750-IF(L$18&gt;74,(L1750/L$25)*$C$10)</f>
        <v/>
      </c>
      <c r="M1751" s="61">
        <f>+M1750-IF(M$18&gt;74,(M1750/M$25)*$C$10)</f>
        <v/>
      </c>
      <c r="N1751" s="61">
        <f>+N1750-IF(N$18&gt;74,(N1750/N$25)*$C$10)</f>
        <v/>
      </c>
      <c r="O1751" s="61">
        <f>+O1750-IF(O$18&gt;74,(O1750/O$25)*$C$10)</f>
        <v/>
      </c>
      <c r="P1751" s="61">
        <f>+P1750-IF(P$18&gt;74,(P1750/P$25)*$C$10)</f>
        <v/>
      </c>
      <c r="Q1751" s="61">
        <f>+Q1750-IF(Q$18&gt;74,(Q1750/Q$25)*$C$10)</f>
        <v/>
      </c>
      <c r="R1751" s="61">
        <f>+R1750-IF(R$18&gt;74,(R1750/R$25)*$C$10)</f>
        <v/>
      </c>
      <c r="S1751" s="61">
        <f>+S1750-IF(S$18&gt;74,(S1750/S$25)*$C$10)</f>
        <v/>
      </c>
      <c r="T1751" s="61">
        <f>+T1750-IF(T$18&gt;74,(T1750/T$25)*$C$10)</f>
        <v/>
      </c>
      <c r="U1751" s="61">
        <f>+U1750-IF(U$18&gt;74,(U1750/U$25)*$C$10)</f>
        <v/>
      </c>
      <c r="V1751" s="61">
        <f>+V1750-IF(V$18&gt;74,(V1750/V$25)*$C$10)</f>
        <v/>
      </c>
      <c r="W1751" s="61">
        <f>+W1750-IF(W$18&gt;74,(W1750/W$25)*$C$10)</f>
        <v/>
      </c>
      <c r="X1751" s="61">
        <f>+X1750-IF(X$18&gt;74,(X1750/X$25)*$C$10)</f>
        <v/>
      </c>
      <c r="Y1751" s="61">
        <f>+Y1750-IF(Y$18&gt;74,(Y1750/Y$25)*$C$10)</f>
        <v/>
      </c>
      <c r="Z1751" s="61">
        <f>+Z1750-IF(Z$18&gt;74,(Z1750/Z$25)*$C$10)</f>
        <v/>
      </c>
      <c r="AA1751" s="61">
        <f>+AA1750-IF(AA$18&gt;74,(AA1750/AA$25)*$C$10)</f>
        <v/>
      </c>
      <c r="AB1751" s="61">
        <f>+AB1750-IF(AB$18&gt;74,(AB1750/AB$25)*$C$10)</f>
        <v/>
      </c>
      <c r="AC1751" s="61">
        <f>+AC1750-IF(AC$18&gt;74,(AC1750/AC$25)*$C$10)</f>
        <v/>
      </c>
      <c r="AD1751" s="61">
        <f>+AD1750-IF(AD$18&gt;74,(AD1750/AD$25)*$C$10)</f>
        <v/>
      </c>
      <c r="AE1751" s="61">
        <f>+AE1750-IF(AE$18&gt;74,(AE1750/AE$25)*$C$10)</f>
        <v/>
      </c>
      <c r="AF1751" s="61">
        <f>+AF1750-IF(AF$18&gt;74,(AF1750/AF$25)*$C$10)</f>
        <v/>
      </c>
      <c r="AG1751" s="61">
        <f>+AG1750-IF(AG$18&gt;74,(AG1750/AG$25)*$C$10)</f>
        <v/>
      </c>
      <c r="AH1751" s="61">
        <f>+AH1750-IF(AH$18&gt;74,(AH1750/AH$25)*$C$10)</f>
        <v/>
      </c>
      <c r="AI1751" s="61">
        <f>+AI1750-IF(AI$18&gt;74,(AI1750/AI$25)*$C$10)</f>
        <v/>
      </c>
      <c r="AJ1751" s="61">
        <f>+AJ1750-IF(AJ$18&gt;74,(AJ1750/AJ$25)*$C$10)</f>
        <v/>
      </c>
      <c r="AK1751" s="61">
        <f>+AK1750-IF(AK$18&gt;74,(AK1750/AK$25)*$C$10)</f>
        <v/>
      </c>
      <c r="AL1751" s="61">
        <f>+AL1750-IF(AL$18&gt;74,(AL1750/AL$25)*$C$10)</f>
        <v/>
      </c>
      <c r="AM1751" s="61">
        <f>+AM1750-IF(AM$18&gt;74,(AM1750/AM$25)*$C$10)</f>
        <v/>
      </c>
      <c r="AN1751" s="61">
        <f>+AN1750-IF(AN$18&gt;74,(AN1750/AN$25)*$C$10)</f>
        <v/>
      </c>
      <c r="AO1751" s="61">
        <f>+AO1750-IF(AO$18&gt;74,(AO1750/AO$25)*$C$10)</f>
        <v/>
      </c>
      <c r="AP1751" s="61">
        <f>+AP1750-IF(AP$18&gt;74,(AP1750/AP$25)*$C$10)</f>
        <v/>
      </c>
      <c r="AQ1751" s="61">
        <f>+AQ1750-IF(AQ$18&gt;74,(AQ1750/AQ$25)*$C$10)</f>
        <v/>
      </c>
      <c r="AR1751" s="61">
        <f>+AR1750-IF(AR$18&gt;74,(AR1750/AR$25)*$C$10)</f>
        <v/>
      </c>
      <c r="AS1751" s="61">
        <f>+AS1750-IF(AS$18&gt;74,(AS1750/AS$25)*$C$10)</f>
        <v/>
      </c>
      <c r="AT1751" s="61">
        <f>+AT1750-IF(AT$18&gt;74,(AT1750/AT$25)*$C$10)</f>
        <v/>
      </c>
      <c r="AU1751" s="61">
        <f>+AU1750-IF(AU$18&gt;74,(AU1750/AU$25)*$C$10)</f>
        <v/>
      </c>
      <c r="AV1751" s="61">
        <f>+AV1750-IF(AV$18&gt;74,(AV1750/AV$25)*$C$10)</f>
        <v/>
      </c>
      <c r="AW1751" s="61">
        <f>+AW1750-IF(AW$18&gt;74,(AW1750/AW$25)*$C$10)</f>
        <v/>
      </c>
      <c r="AX1751" s="35">
        <f>IF(AW1751&gt;0,1,0)</f>
        <v/>
      </c>
      <c r="AY1751" s="35">
        <f>IF(AL1751&gt;0,1,0)</f>
        <v/>
      </c>
      <c r="AZ1751" s="35">
        <f>IF(AG1751&gt;0,1,0)</f>
        <v/>
      </c>
      <c r="BA1751" s="35">
        <f>IF(AB1751&gt;0,1,0)</f>
        <v/>
      </c>
      <c r="BB1751" s="35">
        <f>IF(W1751&gt;0,1,0)</f>
        <v/>
      </c>
    </row>
    <row r="1752">
      <c r="B1752" s="154" t="inlineStr">
        <is>
          <t>trial 862</t>
        </is>
      </c>
      <c r="C1752" s="155">
        <f>+start-C1749</f>
        <v/>
      </c>
      <c r="D1752" s="156">
        <f>IF((C1752&lt;=0),0,((C1752-D$24)*Stock*(_xlfn.NORM.INV(RAND(),stock_ave,stock_std))+(C1752-D$24)*Bonds*(_xlfn.NORM.INV(RAND(),bond_ave,bond_std))+(C1752-D$24)*cash*(_xlfn.NORM.INV(RAND(),cash_ave,cash_std))+(C1752-D$24)))</f>
        <v/>
      </c>
      <c r="E1752" s="156">
        <f>IF((D1752&lt;=0),0,((D1752-E$24)*Stock*(_xlfn.NORM.INV(RAND(),stock_ave,stock_std))+(D1752-E$24)*Bonds*(_xlfn.NORM.INV(RAND(),bond_ave,bond_std))+(D1752-E$24)*cash*(_xlfn.NORM.INV(RAND(),cash_ave,cash_std))+(D1752-E$24)))</f>
        <v/>
      </c>
      <c r="F1752" s="156">
        <f>IF((E1752&lt;=0),0,((E1752-F$24)*Stock*(_xlfn.NORM.INV(RAND(),stock_ave,stock_std))+(E1752-F$24)*Bonds*(_xlfn.NORM.INV(RAND(),bond_ave,bond_std))+(E1752-F$24)*cash*(_xlfn.NORM.INV(RAND(),cash_ave,cash_std))+(E1752-F$24)))</f>
        <v/>
      </c>
      <c r="G1752" s="156">
        <f>IF((F1752&lt;=0),0,((F1752-G$24)*Stock*(_xlfn.NORM.INV(RAND(),stock_ave,stock_std))+(F1752-G$24)*Bonds*(_xlfn.NORM.INV(RAND(),bond_ave,bond_std))+(F1752-G$24)*cash*(_xlfn.NORM.INV(RAND(),cash_ave,cash_std))+(F1752-G$24)))</f>
        <v/>
      </c>
      <c r="H1752" s="156">
        <f>IF((G1752&lt;=0),0,((G1752-H$24)*Stock*(_xlfn.NORM.INV(RAND(),stock_ave,stock_std))+(G1752-H$24)*Bonds*(_xlfn.NORM.INV(RAND(),bond_ave,bond_std))+(G1752-H$24)*cash*(_xlfn.NORM.INV(RAND(),cash_ave,cash_std))+(G1752-H$24)))</f>
        <v/>
      </c>
      <c r="I1752" s="156">
        <f>IF((H1752&lt;=0),0,((H1752-I$24)*Stock*(_xlfn.NORM.INV(RAND(),stock_ave,stock_std))+(H1752-I$24)*Bonds*(_xlfn.NORM.INV(RAND(),bond_ave,bond_std))+(H1752-I$24)*cash*(_xlfn.NORM.INV(RAND(),cash_ave,cash_std))+(H1752-I$24)))</f>
        <v/>
      </c>
      <c r="J1752" s="156">
        <f>IF((I1752&lt;=0),0,((I1752-J$24)*Stock*(_xlfn.NORM.INV(RAND(),stock_ave,stock_std))+(I1752-J$24)*Bonds*(_xlfn.NORM.INV(RAND(),bond_ave,bond_std))+(I1752-J$24)*cash*(_xlfn.NORM.INV(RAND(),cash_ave,cash_std))+(I1752-J$24)))</f>
        <v/>
      </c>
      <c r="K1752" s="156">
        <f>IF((J1752&lt;=0),0,((J1752-K$24)*Stock*(_xlfn.NORM.INV(RAND(),stock_ave,stock_std))+(J1752-K$24)*Bonds*(_xlfn.NORM.INV(RAND(),bond_ave,bond_std))+(J1752-K$24)*cash*(_xlfn.NORM.INV(RAND(),cash_ave,cash_std))+(J1752-K$24)))</f>
        <v/>
      </c>
      <c r="L1752" s="156">
        <f>IF((K1752&lt;=0),0,((K1752-L$24)*Stock*(_xlfn.NORM.INV(RAND(),stock_ave,stock_std))+(K1752-L$24)*Bonds*(_xlfn.NORM.INV(RAND(),bond_ave,bond_std))+(K1752-L$24)*cash*(_xlfn.NORM.INV(RAND(),cash_ave,cash_std))+(K1752-L$24)))</f>
        <v/>
      </c>
      <c r="M1752" s="156">
        <f>IF((L1752&lt;=0),0,((L1752-M$24)*Stock*(_xlfn.NORM.INV(RAND(),stock_ave,stock_std))+(L1752-M$24)*Bonds*(_xlfn.NORM.INV(RAND(),bond_ave,bond_std))+(L1752-M$24)*cash*(_xlfn.NORM.INV(RAND(),cash_ave,cash_std))+(L1752-M$24)))</f>
        <v/>
      </c>
      <c r="N1752" s="156">
        <f>IF((M1752&lt;=0),0,((M1752-N$24)*Stock*(_xlfn.NORM.INV(RAND(),stock_ave,stock_std))+(M1752-N$24)*Bonds*(_xlfn.NORM.INV(RAND(),bond_ave,bond_std))+(M1752-N$24)*cash*(_xlfn.NORM.INV(RAND(),cash_ave,cash_std))+(M1752-N$24)))</f>
        <v/>
      </c>
      <c r="O1752" s="156">
        <f>IF((N1752&lt;=0),0,((N1752-O$24)*Stock*(_xlfn.NORM.INV(RAND(),stock_ave,stock_std))+(N1752-O$24)*Bonds*(_xlfn.NORM.INV(RAND(),bond_ave,bond_std))+(N1752-O$24)*cash*(_xlfn.NORM.INV(RAND(),cash_ave,cash_std))+(N1752-O$24)))</f>
        <v/>
      </c>
      <c r="P1752" s="156">
        <f>IF((O1752&lt;=0),0,((O1752-P$24)*Stock*(_xlfn.NORM.INV(RAND(),stock_ave,stock_std))+(O1752-P$24)*Bonds*(_xlfn.NORM.INV(RAND(),bond_ave,bond_std))+(O1752-P$24)*cash*(_xlfn.NORM.INV(RAND(),cash_ave,cash_std))+(O1752-P$24)))</f>
        <v/>
      </c>
      <c r="Q1752" s="156">
        <f>IF((P1752&lt;=0),0,((P1752-Q$24)*Stock*(_xlfn.NORM.INV(RAND(),stock_ave,stock_std))+(P1752-Q$24)*Bonds*(_xlfn.NORM.INV(RAND(),bond_ave,bond_std))+(P1752-Q$24)*cash*(_xlfn.NORM.INV(RAND(),cash_ave,cash_std))+(P1752-Q$24)))</f>
        <v/>
      </c>
      <c r="R1752" s="156">
        <f>IF((Q1752&lt;=0),0,((Q1752-R$24)*Stock*(_xlfn.NORM.INV(RAND(),stock_ave,stock_std))+(Q1752-R$24)*Bonds*(_xlfn.NORM.INV(RAND(),bond_ave,bond_std))+(Q1752-R$24)*cash*(_xlfn.NORM.INV(RAND(),cash_ave,cash_std))+(Q1752-R$24)))</f>
        <v/>
      </c>
      <c r="S1752" s="156">
        <f>IF((R1752&lt;=0),0,((R1752-S$24)*Stock*(_xlfn.NORM.INV(RAND(),stock_ave,stock_std))+(R1752-S$24)*Bonds*(_xlfn.NORM.INV(RAND(),bond_ave,bond_std))+(R1752-S$24)*cash*(_xlfn.NORM.INV(RAND(),cash_ave,cash_std))+(R1752-S$24)))</f>
        <v/>
      </c>
      <c r="T1752" s="156">
        <f>IF((S1752&lt;=0),0,((S1752-T$24)*Stock*(_xlfn.NORM.INV(RAND(),stock_ave,stock_std))+(S1752-T$24)*Bonds*(_xlfn.NORM.INV(RAND(),bond_ave,bond_std))+(S1752-T$24)*cash*(_xlfn.NORM.INV(RAND(),cash_ave,cash_std))+(S1752-T$24)))</f>
        <v/>
      </c>
      <c r="U1752" s="156">
        <f>IF((T1752&lt;=0),0,((T1752-U$24)*Stock*(_xlfn.NORM.INV(RAND(),stock_ave,stock_std))+(T1752-U$24)*Bonds*(_xlfn.NORM.INV(RAND(),bond_ave,bond_std))+(T1752-U$24)*cash*(_xlfn.NORM.INV(RAND(),cash_ave,cash_std))+(T1752-U$24)))</f>
        <v/>
      </c>
      <c r="V1752" s="156">
        <f>IF((U1752&lt;=0),0,((U1752-V$24)*Stock*(_xlfn.NORM.INV(RAND(),stock_ave,stock_std))+(U1752-V$24)*Bonds*(_xlfn.NORM.INV(RAND(),bond_ave,bond_std))+(U1752-V$24)*cash*(_xlfn.NORM.INV(RAND(),cash_ave,cash_std))+(U1752-V$24)))</f>
        <v/>
      </c>
      <c r="W1752" s="156">
        <f>IF((V1752&lt;=0),0,((V1752-W$24)*Stock*(_xlfn.NORM.INV(RAND(),stock_ave,stock_std))+(V1752-W$24)*Bonds*(_xlfn.NORM.INV(RAND(),bond_ave,bond_std))+(V1752-W$24)*cash*(_xlfn.NORM.INV(RAND(),cash_ave,cash_std))+(V1752-W$24)))</f>
        <v/>
      </c>
      <c r="X1752" s="156">
        <f>IF((W1752&lt;=0),0,((W1752-X$24)*Stock*(_xlfn.NORM.INV(RAND(),stock_ave,stock_std))+(W1752-X$24)*Bonds*(_xlfn.NORM.INV(RAND(),bond_ave,bond_std))+(W1752-X$24)*cash*(_xlfn.NORM.INV(RAND(),cash_ave,cash_std))+(W1752-X$24)))</f>
        <v/>
      </c>
      <c r="Y1752" s="156">
        <f>IF((X1752&lt;=0),0,((X1752-Y$24)*Stock*(_xlfn.NORM.INV(RAND(),stock_ave,stock_std))+(X1752-Y$24)*Bonds*(_xlfn.NORM.INV(RAND(),bond_ave,bond_std))+(X1752-Y$24)*cash*(_xlfn.NORM.INV(RAND(),cash_ave,cash_std))+(X1752-Y$24)))</f>
        <v/>
      </c>
      <c r="Z1752" s="156">
        <f>IF((Y1752&lt;=0),0,((Y1752-Z$24)*Stock*(_xlfn.NORM.INV(RAND(),stock_ave,stock_std))+(Y1752-Z$24)*Bonds*(_xlfn.NORM.INV(RAND(),bond_ave,bond_std))+(Y1752-Z$24)*cash*(_xlfn.NORM.INV(RAND(),cash_ave,cash_std))+(Y1752-Z$24)))</f>
        <v/>
      </c>
      <c r="AA1752" s="156">
        <f>IF((Z1752&lt;=0),0,((Z1752-AA$24)*Stock*(_xlfn.NORM.INV(RAND(),stock_ave,stock_std))+(Z1752-AA$24)*Bonds*(_xlfn.NORM.INV(RAND(),bond_ave,bond_std))+(Z1752-AA$24)*cash*(_xlfn.NORM.INV(RAND(),cash_ave,cash_std))+(Z1752-AA$24)))</f>
        <v/>
      </c>
      <c r="AB1752" s="156">
        <f>IF((AA1752&lt;=0),0,((AA1752-AB$24)*Stock*(_xlfn.NORM.INV(RAND(),stock_ave,stock_std))+(AA1752-AB$24)*Bonds*(_xlfn.NORM.INV(RAND(),bond_ave,bond_std))+(AA1752-AB$24)*cash*(_xlfn.NORM.INV(RAND(),cash_ave,cash_std))+(AA1752-AB$24)))</f>
        <v/>
      </c>
      <c r="AC1752" s="156">
        <f>IF((AB1752&lt;=0),0,((AB1752-AC$24)*Stock*(_xlfn.NORM.INV(RAND(),stock_ave,stock_std))+(AB1752-AC$24)*Bonds*(_xlfn.NORM.INV(RAND(),bond_ave,bond_std))+(AB1752-AC$24)*cash*(_xlfn.NORM.INV(RAND(),cash_ave,cash_std))+(AB1752-AC$24)))</f>
        <v/>
      </c>
      <c r="AD1752" s="156">
        <f>IF((AC1752&lt;=0),0,((AC1752-AD$24)*Stock*(_xlfn.NORM.INV(RAND(),stock_ave,stock_std))+(AC1752-AD$24)*Bonds*(_xlfn.NORM.INV(RAND(),bond_ave,bond_std))+(AC1752-AD$24)*cash*(_xlfn.NORM.INV(RAND(),cash_ave,cash_std))+(AC1752-AD$24)))</f>
        <v/>
      </c>
      <c r="AE1752" s="156">
        <f>IF((AD1752&lt;=0),0,((AD1752-AE$24)*Stock*(_xlfn.NORM.INV(RAND(),stock_ave,stock_std))+(AD1752-AE$24)*Bonds*(_xlfn.NORM.INV(RAND(),bond_ave,bond_std))+(AD1752-AE$24)*cash*(_xlfn.NORM.INV(RAND(),cash_ave,cash_std))+(AD1752-AE$24)))</f>
        <v/>
      </c>
      <c r="AF1752" s="156">
        <f>IF((AE1752&lt;=0),0,((AE1752-AF$24)*Stock*(_xlfn.NORM.INV(RAND(),stock_ave,stock_std))+(AE1752-AF$24)*Bonds*(_xlfn.NORM.INV(RAND(),bond_ave,bond_std))+(AE1752-AF$24)*cash*(_xlfn.NORM.INV(RAND(),cash_ave,cash_std))+(AE1752-AF$24)))</f>
        <v/>
      </c>
      <c r="AG1752" s="156">
        <f>IF((AF1752&lt;=0),0,((AF1752-AG$24)*Stock*(_xlfn.NORM.INV(RAND(),stock_ave,stock_std))+(AF1752-AG$24)*Bonds*(_xlfn.NORM.INV(RAND(),bond_ave,bond_std))+(AF1752-AG$24)*cash*(_xlfn.NORM.INV(RAND(),cash_ave,cash_std))+(AF1752-AG$24)))</f>
        <v/>
      </c>
      <c r="AH1752" s="156">
        <f>IF((AG1752&lt;=0),0,((AG1752-AH$24)*Stock*(_xlfn.NORM.INV(RAND(),stock_ave,stock_std))+(AG1752-AH$24)*Bonds*(_xlfn.NORM.INV(RAND(),bond_ave,bond_std))+(AG1752-AH$24)*cash*(_xlfn.NORM.INV(RAND(),cash_ave,cash_std))+(AG1752-AH$24)))</f>
        <v/>
      </c>
      <c r="AI1752" s="156">
        <f>IF((AH1752&lt;=0),0,((AH1752-AI$24)*Stock*(_xlfn.NORM.INV(RAND(),stock_ave,stock_std))+(AH1752-AI$24)*Bonds*(_xlfn.NORM.INV(RAND(),bond_ave,bond_std))+(AH1752-AI$24)*cash*(_xlfn.NORM.INV(RAND(),cash_ave,cash_std))+(AH1752-AI$24)))</f>
        <v/>
      </c>
      <c r="AJ1752" s="156">
        <f>IF((AI1752&lt;=0),0,((AI1752-AJ$24)*Stock*(_xlfn.NORM.INV(RAND(),stock_ave,stock_std))+(AI1752-AJ$24)*Bonds*(_xlfn.NORM.INV(RAND(),bond_ave,bond_std))+(AI1752-AJ$24)*cash*(_xlfn.NORM.INV(RAND(),cash_ave,cash_std))+(AI1752-AJ$24)))</f>
        <v/>
      </c>
      <c r="AK1752" s="156">
        <f>IF((AJ1752&lt;=0),0,((AJ1752-AK$24)*Stock*(_xlfn.NORM.INV(RAND(),stock_ave,stock_std))+(AJ1752-AK$24)*Bonds*(_xlfn.NORM.INV(RAND(),bond_ave,bond_std))+(AJ1752-AK$24)*cash*(_xlfn.NORM.INV(RAND(),cash_ave,cash_std))+(AJ1752-AK$24)))</f>
        <v/>
      </c>
      <c r="AL1752" s="156">
        <f>IF((AK1752&lt;=0),0,((AK1752-AL$24)*Stock*(_xlfn.NORM.INV(RAND(),stock_ave,stock_std))+(AK1752-AL$24)*Bonds*(_xlfn.NORM.INV(RAND(),bond_ave,bond_std))+(AK1752-AL$24)*cash*(_xlfn.NORM.INV(RAND(),cash_ave,cash_std))+(AK1752-AL$24)))</f>
        <v/>
      </c>
      <c r="AM1752" s="156">
        <f>IF((AL1752&lt;=0),0,((AL1752-AM$24)*Stock*(_xlfn.NORM.INV(RAND(),stock_ave,stock_std))+(AL1752-AM$24)*Bonds*(_xlfn.NORM.INV(RAND(),bond_ave,bond_std))+(AL1752-AM$24)*cash*(_xlfn.NORM.INV(RAND(),cash_ave,cash_std))+(AL1752-AM$24)))</f>
        <v/>
      </c>
      <c r="AN1752" s="156">
        <f>IF((AM1752&lt;=0),0,((AM1752-AN$24)*Stock*(_xlfn.NORM.INV(RAND(),stock_ave,stock_std))+(AM1752-AN$24)*Bonds*(_xlfn.NORM.INV(RAND(),bond_ave,bond_std))+(AM1752-AN$24)*cash*(_xlfn.NORM.INV(RAND(),cash_ave,cash_std))+(AM1752-AN$24)))</f>
        <v/>
      </c>
      <c r="AO1752" s="156">
        <f>IF((AN1752&lt;=0),0,((AN1752-AO$24)*Stock*(_xlfn.NORM.INV(RAND(),stock_ave,stock_std))+(AN1752-AO$24)*Bonds*(_xlfn.NORM.INV(RAND(),bond_ave,bond_std))+(AN1752-AO$24)*cash*(_xlfn.NORM.INV(RAND(),cash_ave,cash_std))+(AN1752-AO$24)))</f>
        <v/>
      </c>
      <c r="AP1752" s="156">
        <f>IF((AO1752&lt;=0),0,((AO1752-AP$24)*Stock*(_xlfn.NORM.INV(RAND(),stock_ave,stock_std))+(AO1752-AP$24)*Bonds*(_xlfn.NORM.INV(RAND(),bond_ave,bond_std))+(AO1752-AP$24)*cash*(_xlfn.NORM.INV(RAND(),cash_ave,cash_std))+(AO1752-AP$24)))</f>
        <v/>
      </c>
      <c r="AQ1752" s="156">
        <f>IF((AP1752&lt;=0),0,((AP1752-AQ$24)*Stock*(_xlfn.NORM.INV(RAND(),stock_ave,stock_std))+(AP1752-AQ$24)*Bonds*(_xlfn.NORM.INV(RAND(),bond_ave,bond_std))+(AP1752-AQ$24)*cash*(_xlfn.NORM.INV(RAND(),cash_ave,cash_std))+(AP1752-AQ$24)))</f>
        <v/>
      </c>
      <c r="AR1752" s="156">
        <f>IF((AQ1752&lt;=0),0,((AQ1752-AR$24)*Stock*(_xlfn.NORM.INV(RAND(),stock_ave,stock_std))+(AQ1752-AR$24)*Bonds*(_xlfn.NORM.INV(RAND(),bond_ave,bond_std))+(AQ1752-AR$24)*cash*(_xlfn.NORM.INV(RAND(),cash_ave,cash_std))+(AQ1752-AR$24)))</f>
        <v/>
      </c>
      <c r="AS1752" s="156">
        <f>IF((AR1752&lt;=0),0,((AR1752-AS$24)*Stock*(_xlfn.NORM.INV(RAND(),stock_ave,stock_std))+(AR1752-AS$24)*Bonds*(_xlfn.NORM.INV(RAND(),bond_ave,bond_std))+(AR1752-AS$24)*cash*(_xlfn.NORM.INV(RAND(),cash_ave,cash_std))+(AR1752-AS$24)))</f>
        <v/>
      </c>
      <c r="AT1752" s="156">
        <f>IF((AS1752&lt;=0),0,((AS1752-AT$24)*Stock*(_xlfn.NORM.INV(RAND(),stock_ave,stock_std))+(AS1752-AT$24)*Bonds*(_xlfn.NORM.INV(RAND(),bond_ave,bond_std))+(AS1752-AT$24)*cash*(_xlfn.NORM.INV(RAND(),cash_ave,cash_std))+(AS1752-AT$24)))</f>
        <v/>
      </c>
      <c r="AU1752" s="156">
        <f>IF((AT1752&lt;=0),0,((AT1752-AU$24)*Stock*(_xlfn.NORM.INV(RAND(),stock_ave,stock_std))+(AT1752-AU$24)*Bonds*(_xlfn.NORM.INV(RAND(),bond_ave,bond_std))+(AT1752-AU$24)*cash*(_xlfn.NORM.INV(RAND(),cash_ave,cash_std))+(AT1752-AU$24)))</f>
        <v/>
      </c>
      <c r="AV1752" s="156">
        <f>IF((AU1752&lt;=0),0,((AU1752-AV$24)*Stock*(_xlfn.NORM.INV(RAND(),stock_ave,stock_std))+(AU1752-AV$24)*Bonds*(_xlfn.NORM.INV(RAND(),bond_ave,bond_std))+(AU1752-AV$24)*cash*(_xlfn.NORM.INV(RAND(),cash_ave,cash_std))+(AU1752-AV$24)))</f>
        <v/>
      </c>
      <c r="AW1752" s="156">
        <f>IF((AV1752&lt;=0),0,((AV1752-AW$24)*Stock*(_xlfn.NORM.INV(RAND(),stock_ave,stock_std))+(AV1752-AW$24)*Bonds*(_xlfn.NORM.INV(RAND(),bond_ave,bond_std))+(AV1752-AW$24)*cash*(_xlfn.NORM.INV(RAND(),cash_ave,cash_std))+(AV1752-AW$24)))</f>
        <v/>
      </c>
      <c r="AX1752" s="159" t="n"/>
      <c r="AY1752" s="159" t="n"/>
      <c r="AZ1752" s="159" t="n"/>
      <c r="BA1752" s="159" t="n"/>
      <c r="BB1752" s="159" t="n"/>
    </row>
    <row r="1753">
      <c r="C1753" s="147" t="n"/>
      <c r="D1753" s="61">
        <f>+D1752-IF(D$18&gt;74,(D1752/D$25)*$C$10)</f>
        <v/>
      </c>
      <c r="E1753" s="61">
        <f>+E1752-IF(E$18&gt;74,(E1752/E$25)*$C$10)</f>
        <v/>
      </c>
      <c r="F1753" s="61">
        <f>+F1752-IF(F$18&gt;74,(F1752/F$25)*$C$10)</f>
        <v/>
      </c>
      <c r="G1753" s="61">
        <f>+G1752-IF(G$18&gt;74,(G1752/G$25)*$C$10)</f>
        <v/>
      </c>
      <c r="H1753" s="61">
        <f>+H1752-IF(H$18&gt;74,(H1752/H$25)*$C$10)</f>
        <v/>
      </c>
      <c r="I1753" s="61">
        <f>+I1752-IF(I$18&gt;74,(I1752/I$25)*$C$10)</f>
        <v/>
      </c>
      <c r="J1753" s="61">
        <f>+J1752-IF(J$18&gt;74,(J1752/J$25)*$C$10)</f>
        <v/>
      </c>
      <c r="K1753" s="61">
        <f>+K1752-IF(K$18&gt;74,(K1752/K$25)*$C$10)</f>
        <v/>
      </c>
      <c r="L1753" s="61">
        <f>+L1752-IF(L$18&gt;74,(L1752/L$25)*$C$10)</f>
        <v/>
      </c>
      <c r="M1753" s="61">
        <f>+M1752-IF(M$18&gt;74,(M1752/M$25)*$C$10)</f>
        <v/>
      </c>
      <c r="N1753" s="61">
        <f>+N1752-IF(N$18&gt;74,(N1752/N$25)*$C$10)</f>
        <v/>
      </c>
      <c r="O1753" s="61">
        <f>+O1752-IF(O$18&gt;74,(O1752/O$25)*$C$10)</f>
        <v/>
      </c>
      <c r="P1753" s="61">
        <f>+P1752-IF(P$18&gt;74,(P1752/P$25)*$C$10)</f>
        <v/>
      </c>
      <c r="Q1753" s="61">
        <f>+Q1752-IF(Q$18&gt;74,(Q1752/Q$25)*$C$10)</f>
        <v/>
      </c>
      <c r="R1753" s="61">
        <f>+R1752-IF(R$18&gt;74,(R1752/R$25)*$C$10)</f>
        <v/>
      </c>
      <c r="S1753" s="61">
        <f>+S1752-IF(S$18&gt;74,(S1752/S$25)*$C$10)</f>
        <v/>
      </c>
      <c r="T1753" s="61">
        <f>+T1752-IF(T$18&gt;74,(T1752/T$25)*$C$10)</f>
        <v/>
      </c>
      <c r="U1753" s="61">
        <f>+U1752-IF(U$18&gt;74,(U1752/U$25)*$C$10)</f>
        <v/>
      </c>
      <c r="V1753" s="61">
        <f>+V1752-IF(V$18&gt;74,(V1752/V$25)*$C$10)</f>
        <v/>
      </c>
      <c r="W1753" s="61">
        <f>+W1752-IF(W$18&gt;74,(W1752/W$25)*$C$10)</f>
        <v/>
      </c>
      <c r="X1753" s="61">
        <f>+X1752-IF(X$18&gt;74,(X1752/X$25)*$C$10)</f>
        <v/>
      </c>
      <c r="Y1753" s="61">
        <f>+Y1752-IF(Y$18&gt;74,(Y1752/Y$25)*$C$10)</f>
        <v/>
      </c>
      <c r="Z1753" s="61">
        <f>+Z1752-IF(Z$18&gt;74,(Z1752/Z$25)*$C$10)</f>
        <v/>
      </c>
      <c r="AA1753" s="61">
        <f>+AA1752-IF(AA$18&gt;74,(AA1752/AA$25)*$C$10)</f>
        <v/>
      </c>
      <c r="AB1753" s="61">
        <f>+AB1752-IF(AB$18&gt;74,(AB1752/AB$25)*$C$10)</f>
        <v/>
      </c>
      <c r="AC1753" s="61">
        <f>+AC1752-IF(AC$18&gt;74,(AC1752/AC$25)*$C$10)</f>
        <v/>
      </c>
      <c r="AD1753" s="61">
        <f>+AD1752-IF(AD$18&gt;74,(AD1752/AD$25)*$C$10)</f>
        <v/>
      </c>
      <c r="AE1753" s="61">
        <f>+AE1752-IF(AE$18&gt;74,(AE1752/AE$25)*$C$10)</f>
        <v/>
      </c>
      <c r="AF1753" s="61">
        <f>+AF1752-IF(AF$18&gt;74,(AF1752/AF$25)*$C$10)</f>
        <v/>
      </c>
      <c r="AG1753" s="61">
        <f>+AG1752-IF(AG$18&gt;74,(AG1752/AG$25)*$C$10)</f>
        <v/>
      </c>
      <c r="AH1753" s="61">
        <f>+AH1752-IF(AH$18&gt;74,(AH1752/AH$25)*$C$10)</f>
        <v/>
      </c>
      <c r="AI1753" s="61">
        <f>+AI1752-IF(AI$18&gt;74,(AI1752/AI$25)*$C$10)</f>
        <v/>
      </c>
      <c r="AJ1753" s="61">
        <f>+AJ1752-IF(AJ$18&gt;74,(AJ1752/AJ$25)*$C$10)</f>
        <v/>
      </c>
      <c r="AK1753" s="61">
        <f>+AK1752-IF(AK$18&gt;74,(AK1752/AK$25)*$C$10)</f>
        <v/>
      </c>
      <c r="AL1753" s="61">
        <f>+AL1752-IF(AL$18&gt;74,(AL1752/AL$25)*$C$10)</f>
        <v/>
      </c>
      <c r="AM1753" s="61">
        <f>+AM1752-IF(AM$18&gt;74,(AM1752/AM$25)*$C$10)</f>
        <v/>
      </c>
      <c r="AN1753" s="61">
        <f>+AN1752-IF(AN$18&gt;74,(AN1752/AN$25)*$C$10)</f>
        <v/>
      </c>
      <c r="AO1753" s="61">
        <f>+AO1752-IF(AO$18&gt;74,(AO1752/AO$25)*$C$10)</f>
        <v/>
      </c>
      <c r="AP1753" s="61">
        <f>+AP1752-IF(AP$18&gt;74,(AP1752/AP$25)*$C$10)</f>
        <v/>
      </c>
      <c r="AQ1753" s="61">
        <f>+AQ1752-IF(AQ$18&gt;74,(AQ1752/AQ$25)*$C$10)</f>
        <v/>
      </c>
      <c r="AR1753" s="61">
        <f>+AR1752-IF(AR$18&gt;74,(AR1752/AR$25)*$C$10)</f>
        <v/>
      </c>
      <c r="AS1753" s="61">
        <f>+AS1752-IF(AS$18&gt;74,(AS1752/AS$25)*$C$10)</f>
        <v/>
      </c>
      <c r="AT1753" s="61">
        <f>+AT1752-IF(AT$18&gt;74,(AT1752/AT$25)*$C$10)</f>
        <v/>
      </c>
      <c r="AU1753" s="61">
        <f>+AU1752-IF(AU$18&gt;74,(AU1752/AU$25)*$C$10)</f>
        <v/>
      </c>
      <c r="AV1753" s="61">
        <f>+AV1752-IF(AV$18&gt;74,(AV1752/AV$25)*$C$10)</f>
        <v/>
      </c>
      <c r="AW1753" s="61">
        <f>+AW1752-IF(AW$18&gt;74,(AW1752/AW$25)*$C$10)</f>
        <v/>
      </c>
      <c r="AX1753" s="35">
        <f>IF(AW1753&gt;0,1,0)</f>
        <v/>
      </c>
      <c r="AY1753" s="35">
        <f>IF(AL1753&gt;0,1,0)</f>
        <v/>
      </c>
      <c r="AZ1753" s="35">
        <f>IF(AG1753&gt;0,1,0)</f>
        <v/>
      </c>
      <c r="BA1753" s="35">
        <f>IF(AB1753&gt;0,1,0)</f>
        <v/>
      </c>
      <c r="BB1753" s="35">
        <f>IF(W1753&gt;0,1,0)</f>
        <v/>
      </c>
    </row>
    <row r="1754">
      <c r="B1754" s="154" t="inlineStr">
        <is>
          <t>trial 863</t>
        </is>
      </c>
      <c r="C1754" s="155">
        <f>+start-C1751</f>
        <v/>
      </c>
      <c r="D1754" s="156">
        <f>IF((C1754&lt;=0),0,((C1754-D$24)*Stock*(_xlfn.NORM.INV(RAND(),stock_ave,stock_std))+(C1754-D$24)*Bonds*(_xlfn.NORM.INV(RAND(),bond_ave,bond_std))+(C1754-D$24)*cash*(_xlfn.NORM.INV(RAND(),cash_ave,cash_std))+(C1754-D$24)))</f>
        <v/>
      </c>
      <c r="E1754" s="156">
        <f>IF((D1754&lt;=0),0,((D1754-E$24)*Stock*(_xlfn.NORM.INV(RAND(),stock_ave,stock_std))+(D1754-E$24)*Bonds*(_xlfn.NORM.INV(RAND(),bond_ave,bond_std))+(D1754-E$24)*cash*(_xlfn.NORM.INV(RAND(),cash_ave,cash_std))+(D1754-E$24)))</f>
        <v/>
      </c>
      <c r="F1754" s="156">
        <f>IF((E1754&lt;=0),0,((E1754-F$24)*Stock*(_xlfn.NORM.INV(RAND(),stock_ave,stock_std))+(E1754-F$24)*Bonds*(_xlfn.NORM.INV(RAND(),bond_ave,bond_std))+(E1754-F$24)*cash*(_xlfn.NORM.INV(RAND(),cash_ave,cash_std))+(E1754-F$24)))</f>
        <v/>
      </c>
      <c r="G1754" s="156">
        <f>IF((F1754&lt;=0),0,((F1754-G$24)*Stock*(_xlfn.NORM.INV(RAND(),stock_ave,stock_std))+(F1754-G$24)*Bonds*(_xlfn.NORM.INV(RAND(),bond_ave,bond_std))+(F1754-G$24)*cash*(_xlfn.NORM.INV(RAND(),cash_ave,cash_std))+(F1754-G$24)))</f>
        <v/>
      </c>
      <c r="H1754" s="156">
        <f>IF((G1754&lt;=0),0,((G1754-H$24)*Stock*(_xlfn.NORM.INV(RAND(),stock_ave,stock_std))+(G1754-H$24)*Bonds*(_xlfn.NORM.INV(RAND(),bond_ave,bond_std))+(G1754-H$24)*cash*(_xlfn.NORM.INV(RAND(),cash_ave,cash_std))+(G1754-H$24)))</f>
        <v/>
      </c>
      <c r="I1754" s="156">
        <f>IF((H1754&lt;=0),0,((H1754-I$24)*Stock*(_xlfn.NORM.INV(RAND(),stock_ave,stock_std))+(H1754-I$24)*Bonds*(_xlfn.NORM.INV(RAND(),bond_ave,bond_std))+(H1754-I$24)*cash*(_xlfn.NORM.INV(RAND(),cash_ave,cash_std))+(H1754-I$24)))</f>
        <v/>
      </c>
      <c r="J1754" s="156">
        <f>IF((I1754&lt;=0),0,((I1754-J$24)*Stock*(_xlfn.NORM.INV(RAND(),stock_ave,stock_std))+(I1754-J$24)*Bonds*(_xlfn.NORM.INV(RAND(),bond_ave,bond_std))+(I1754-J$24)*cash*(_xlfn.NORM.INV(RAND(),cash_ave,cash_std))+(I1754-J$24)))</f>
        <v/>
      </c>
      <c r="K1754" s="156">
        <f>IF((J1754&lt;=0),0,((J1754-K$24)*Stock*(_xlfn.NORM.INV(RAND(),stock_ave,stock_std))+(J1754-K$24)*Bonds*(_xlfn.NORM.INV(RAND(),bond_ave,bond_std))+(J1754-K$24)*cash*(_xlfn.NORM.INV(RAND(),cash_ave,cash_std))+(J1754-K$24)))</f>
        <v/>
      </c>
      <c r="L1754" s="156">
        <f>IF((K1754&lt;=0),0,((K1754-L$24)*Stock*(_xlfn.NORM.INV(RAND(),stock_ave,stock_std))+(K1754-L$24)*Bonds*(_xlfn.NORM.INV(RAND(),bond_ave,bond_std))+(K1754-L$24)*cash*(_xlfn.NORM.INV(RAND(),cash_ave,cash_std))+(K1754-L$24)))</f>
        <v/>
      </c>
      <c r="M1754" s="156">
        <f>IF((L1754&lt;=0),0,((L1754-M$24)*Stock*(_xlfn.NORM.INV(RAND(),stock_ave,stock_std))+(L1754-M$24)*Bonds*(_xlfn.NORM.INV(RAND(),bond_ave,bond_std))+(L1754-M$24)*cash*(_xlfn.NORM.INV(RAND(),cash_ave,cash_std))+(L1754-M$24)))</f>
        <v/>
      </c>
      <c r="N1754" s="156">
        <f>IF((M1754&lt;=0),0,((M1754-N$24)*Stock*(_xlfn.NORM.INV(RAND(),stock_ave,stock_std))+(M1754-N$24)*Bonds*(_xlfn.NORM.INV(RAND(),bond_ave,bond_std))+(M1754-N$24)*cash*(_xlfn.NORM.INV(RAND(),cash_ave,cash_std))+(M1754-N$24)))</f>
        <v/>
      </c>
      <c r="O1754" s="156">
        <f>IF((N1754&lt;=0),0,((N1754-O$24)*Stock*(_xlfn.NORM.INV(RAND(),stock_ave,stock_std))+(N1754-O$24)*Bonds*(_xlfn.NORM.INV(RAND(),bond_ave,bond_std))+(N1754-O$24)*cash*(_xlfn.NORM.INV(RAND(),cash_ave,cash_std))+(N1754-O$24)))</f>
        <v/>
      </c>
      <c r="P1754" s="156">
        <f>IF((O1754&lt;=0),0,((O1754-P$24)*Stock*(_xlfn.NORM.INV(RAND(),stock_ave,stock_std))+(O1754-P$24)*Bonds*(_xlfn.NORM.INV(RAND(),bond_ave,bond_std))+(O1754-P$24)*cash*(_xlfn.NORM.INV(RAND(),cash_ave,cash_std))+(O1754-P$24)))</f>
        <v/>
      </c>
      <c r="Q1754" s="156">
        <f>IF((P1754&lt;=0),0,((P1754-Q$24)*Stock*(_xlfn.NORM.INV(RAND(),stock_ave,stock_std))+(P1754-Q$24)*Bonds*(_xlfn.NORM.INV(RAND(),bond_ave,bond_std))+(P1754-Q$24)*cash*(_xlfn.NORM.INV(RAND(),cash_ave,cash_std))+(P1754-Q$24)))</f>
        <v/>
      </c>
      <c r="R1754" s="156">
        <f>IF((Q1754&lt;=0),0,((Q1754-R$24)*Stock*(_xlfn.NORM.INV(RAND(),stock_ave,stock_std))+(Q1754-R$24)*Bonds*(_xlfn.NORM.INV(RAND(),bond_ave,bond_std))+(Q1754-R$24)*cash*(_xlfn.NORM.INV(RAND(),cash_ave,cash_std))+(Q1754-R$24)))</f>
        <v/>
      </c>
      <c r="S1754" s="156">
        <f>IF((R1754&lt;=0),0,((R1754-S$24)*Stock*(_xlfn.NORM.INV(RAND(),stock_ave,stock_std))+(R1754-S$24)*Bonds*(_xlfn.NORM.INV(RAND(),bond_ave,bond_std))+(R1754-S$24)*cash*(_xlfn.NORM.INV(RAND(),cash_ave,cash_std))+(R1754-S$24)))</f>
        <v/>
      </c>
      <c r="T1754" s="156">
        <f>IF((S1754&lt;=0),0,((S1754-T$24)*Stock*(_xlfn.NORM.INV(RAND(),stock_ave,stock_std))+(S1754-T$24)*Bonds*(_xlfn.NORM.INV(RAND(),bond_ave,bond_std))+(S1754-T$24)*cash*(_xlfn.NORM.INV(RAND(),cash_ave,cash_std))+(S1754-T$24)))</f>
        <v/>
      </c>
      <c r="U1754" s="156">
        <f>IF((T1754&lt;=0),0,((T1754-U$24)*Stock*(_xlfn.NORM.INV(RAND(),stock_ave,stock_std))+(T1754-U$24)*Bonds*(_xlfn.NORM.INV(RAND(),bond_ave,bond_std))+(T1754-U$24)*cash*(_xlfn.NORM.INV(RAND(),cash_ave,cash_std))+(T1754-U$24)))</f>
        <v/>
      </c>
      <c r="V1754" s="156">
        <f>IF((U1754&lt;=0),0,((U1754-V$24)*Stock*(_xlfn.NORM.INV(RAND(),stock_ave,stock_std))+(U1754-V$24)*Bonds*(_xlfn.NORM.INV(RAND(),bond_ave,bond_std))+(U1754-V$24)*cash*(_xlfn.NORM.INV(RAND(),cash_ave,cash_std))+(U1754-V$24)))</f>
        <v/>
      </c>
      <c r="W1754" s="156">
        <f>IF((V1754&lt;=0),0,((V1754-W$24)*Stock*(_xlfn.NORM.INV(RAND(),stock_ave,stock_std))+(V1754-W$24)*Bonds*(_xlfn.NORM.INV(RAND(),bond_ave,bond_std))+(V1754-W$24)*cash*(_xlfn.NORM.INV(RAND(),cash_ave,cash_std))+(V1754-W$24)))</f>
        <v/>
      </c>
      <c r="X1754" s="156">
        <f>IF((W1754&lt;=0),0,((W1754-X$24)*Stock*(_xlfn.NORM.INV(RAND(),stock_ave,stock_std))+(W1754-X$24)*Bonds*(_xlfn.NORM.INV(RAND(),bond_ave,bond_std))+(W1754-X$24)*cash*(_xlfn.NORM.INV(RAND(),cash_ave,cash_std))+(W1754-X$24)))</f>
        <v/>
      </c>
      <c r="Y1754" s="156">
        <f>IF((X1754&lt;=0),0,((X1754-Y$24)*Stock*(_xlfn.NORM.INV(RAND(),stock_ave,stock_std))+(X1754-Y$24)*Bonds*(_xlfn.NORM.INV(RAND(),bond_ave,bond_std))+(X1754-Y$24)*cash*(_xlfn.NORM.INV(RAND(),cash_ave,cash_std))+(X1754-Y$24)))</f>
        <v/>
      </c>
      <c r="Z1754" s="156">
        <f>IF((Y1754&lt;=0),0,((Y1754-Z$24)*Stock*(_xlfn.NORM.INV(RAND(),stock_ave,stock_std))+(Y1754-Z$24)*Bonds*(_xlfn.NORM.INV(RAND(),bond_ave,bond_std))+(Y1754-Z$24)*cash*(_xlfn.NORM.INV(RAND(),cash_ave,cash_std))+(Y1754-Z$24)))</f>
        <v/>
      </c>
      <c r="AA1754" s="156">
        <f>IF((Z1754&lt;=0),0,((Z1754-AA$24)*Stock*(_xlfn.NORM.INV(RAND(),stock_ave,stock_std))+(Z1754-AA$24)*Bonds*(_xlfn.NORM.INV(RAND(),bond_ave,bond_std))+(Z1754-AA$24)*cash*(_xlfn.NORM.INV(RAND(),cash_ave,cash_std))+(Z1754-AA$24)))</f>
        <v/>
      </c>
      <c r="AB1754" s="156">
        <f>IF((AA1754&lt;=0),0,((AA1754-AB$24)*Stock*(_xlfn.NORM.INV(RAND(),stock_ave,stock_std))+(AA1754-AB$24)*Bonds*(_xlfn.NORM.INV(RAND(),bond_ave,bond_std))+(AA1754-AB$24)*cash*(_xlfn.NORM.INV(RAND(),cash_ave,cash_std))+(AA1754-AB$24)))</f>
        <v/>
      </c>
      <c r="AC1754" s="156">
        <f>IF((AB1754&lt;=0),0,((AB1754-AC$24)*Stock*(_xlfn.NORM.INV(RAND(),stock_ave,stock_std))+(AB1754-AC$24)*Bonds*(_xlfn.NORM.INV(RAND(),bond_ave,bond_std))+(AB1754-AC$24)*cash*(_xlfn.NORM.INV(RAND(),cash_ave,cash_std))+(AB1754-AC$24)))</f>
        <v/>
      </c>
      <c r="AD1754" s="156">
        <f>IF((AC1754&lt;=0),0,((AC1754-AD$24)*Stock*(_xlfn.NORM.INV(RAND(),stock_ave,stock_std))+(AC1754-AD$24)*Bonds*(_xlfn.NORM.INV(RAND(),bond_ave,bond_std))+(AC1754-AD$24)*cash*(_xlfn.NORM.INV(RAND(),cash_ave,cash_std))+(AC1754-AD$24)))</f>
        <v/>
      </c>
      <c r="AE1754" s="156">
        <f>IF((AD1754&lt;=0),0,((AD1754-AE$24)*Stock*(_xlfn.NORM.INV(RAND(),stock_ave,stock_std))+(AD1754-AE$24)*Bonds*(_xlfn.NORM.INV(RAND(),bond_ave,bond_std))+(AD1754-AE$24)*cash*(_xlfn.NORM.INV(RAND(),cash_ave,cash_std))+(AD1754-AE$24)))</f>
        <v/>
      </c>
      <c r="AF1754" s="156">
        <f>IF((AE1754&lt;=0),0,((AE1754-AF$24)*Stock*(_xlfn.NORM.INV(RAND(),stock_ave,stock_std))+(AE1754-AF$24)*Bonds*(_xlfn.NORM.INV(RAND(),bond_ave,bond_std))+(AE1754-AF$24)*cash*(_xlfn.NORM.INV(RAND(),cash_ave,cash_std))+(AE1754-AF$24)))</f>
        <v/>
      </c>
      <c r="AG1754" s="156">
        <f>IF((AF1754&lt;=0),0,((AF1754-AG$24)*Stock*(_xlfn.NORM.INV(RAND(),stock_ave,stock_std))+(AF1754-AG$24)*Bonds*(_xlfn.NORM.INV(RAND(),bond_ave,bond_std))+(AF1754-AG$24)*cash*(_xlfn.NORM.INV(RAND(),cash_ave,cash_std))+(AF1754-AG$24)))</f>
        <v/>
      </c>
      <c r="AH1754" s="156">
        <f>IF((AG1754&lt;=0),0,((AG1754-AH$24)*Stock*(_xlfn.NORM.INV(RAND(),stock_ave,stock_std))+(AG1754-AH$24)*Bonds*(_xlfn.NORM.INV(RAND(),bond_ave,bond_std))+(AG1754-AH$24)*cash*(_xlfn.NORM.INV(RAND(),cash_ave,cash_std))+(AG1754-AH$24)))</f>
        <v/>
      </c>
      <c r="AI1754" s="156">
        <f>IF((AH1754&lt;=0),0,((AH1754-AI$24)*Stock*(_xlfn.NORM.INV(RAND(),stock_ave,stock_std))+(AH1754-AI$24)*Bonds*(_xlfn.NORM.INV(RAND(),bond_ave,bond_std))+(AH1754-AI$24)*cash*(_xlfn.NORM.INV(RAND(),cash_ave,cash_std))+(AH1754-AI$24)))</f>
        <v/>
      </c>
      <c r="AJ1754" s="156">
        <f>IF((AI1754&lt;=0),0,((AI1754-AJ$24)*Stock*(_xlfn.NORM.INV(RAND(),stock_ave,stock_std))+(AI1754-AJ$24)*Bonds*(_xlfn.NORM.INV(RAND(),bond_ave,bond_std))+(AI1754-AJ$24)*cash*(_xlfn.NORM.INV(RAND(),cash_ave,cash_std))+(AI1754-AJ$24)))</f>
        <v/>
      </c>
      <c r="AK1754" s="156">
        <f>IF((AJ1754&lt;=0),0,((AJ1754-AK$24)*Stock*(_xlfn.NORM.INV(RAND(),stock_ave,stock_std))+(AJ1754-AK$24)*Bonds*(_xlfn.NORM.INV(RAND(),bond_ave,bond_std))+(AJ1754-AK$24)*cash*(_xlfn.NORM.INV(RAND(),cash_ave,cash_std))+(AJ1754-AK$24)))</f>
        <v/>
      </c>
      <c r="AL1754" s="156">
        <f>IF((AK1754&lt;=0),0,((AK1754-AL$24)*Stock*(_xlfn.NORM.INV(RAND(),stock_ave,stock_std))+(AK1754-AL$24)*Bonds*(_xlfn.NORM.INV(RAND(),bond_ave,bond_std))+(AK1754-AL$24)*cash*(_xlfn.NORM.INV(RAND(),cash_ave,cash_std))+(AK1754-AL$24)))</f>
        <v/>
      </c>
      <c r="AM1754" s="156">
        <f>IF((AL1754&lt;=0),0,((AL1754-AM$24)*Stock*(_xlfn.NORM.INV(RAND(),stock_ave,stock_std))+(AL1754-AM$24)*Bonds*(_xlfn.NORM.INV(RAND(),bond_ave,bond_std))+(AL1754-AM$24)*cash*(_xlfn.NORM.INV(RAND(),cash_ave,cash_std))+(AL1754-AM$24)))</f>
        <v/>
      </c>
      <c r="AN1754" s="156">
        <f>IF((AM1754&lt;=0),0,((AM1754-AN$24)*Stock*(_xlfn.NORM.INV(RAND(),stock_ave,stock_std))+(AM1754-AN$24)*Bonds*(_xlfn.NORM.INV(RAND(),bond_ave,bond_std))+(AM1754-AN$24)*cash*(_xlfn.NORM.INV(RAND(),cash_ave,cash_std))+(AM1754-AN$24)))</f>
        <v/>
      </c>
      <c r="AO1754" s="156">
        <f>IF((AN1754&lt;=0),0,((AN1754-AO$24)*Stock*(_xlfn.NORM.INV(RAND(),stock_ave,stock_std))+(AN1754-AO$24)*Bonds*(_xlfn.NORM.INV(RAND(),bond_ave,bond_std))+(AN1754-AO$24)*cash*(_xlfn.NORM.INV(RAND(),cash_ave,cash_std))+(AN1754-AO$24)))</f>
        <v/>
      </c>
      <c r="AP1754" s="156">
        <f>IF((AO1754&lt;=0),0,((AO1754-AP$24)*Stock*(_xlfn.NORM.INV(RAND(),stock_ave,stock_std))+(AO1754-AP$24)*Bonds*(_xlfn.NORM.INV(RAND(),bond_ave,bond_std))+(AO1754-AP$24)*cash*(_xlfn.NORM.INV(RAND(),cash_ave,cash_std))+(AO1754-AP$24)))</f>
        <v/>
      </c>
      <c r="AQ1754" s="156">
        <f>IF((AP1754&lt;=0),0,((AP1754-AQ$24)*Stock*(_xlfn.NORM.INV(RAND(),stock_ave,stock_std))+(AP1754-AQ$24)*Bonds*(_xlfn.NORM.INV(RAND(),bond_ave,bond_std))+(AP1754-AQ$24)*cash*(_xlfn.NORM.INV(RAND(),cash_ave,cash_std))+(AP1754-AQ$24)))</f>
        <v/>
      </c>
      <c r="AR1754" s="156">
        <f>IF((AQ1754&lt;=0),0,((AQ1754-AR$24)*Stock*(_xlfn.NORM.INV(RAND(),stock_ave,stock_std))+(AQ1754-AR$24)*Bonds*(_xlfn.NORM.INV(RAND(),bond_ave,bond_std))+(AQ1754-AR$24)*cash*(_xlfn.NORM.INV(RAND(),cash_ave,cash_std))+(AQ1754-AR$24)))</f>
        <v/>
      </c>
      <c r="AS1754" s="156">
        <f>IF((AR1754&lt;=0),0,((AR1754-AS$24)*Stock*(_xlfn.NORM.INV(RAND(),stock_ave,stock_std))+(AR1754-AS$24)*Bonds*(_xlfn.NORM.INV(RAND(),bond_ave,bond_std))+(AR1754-AS$24)*cash*(_xlfn.NORM.INV(RAND(),cash_ave,cash_std))+(AR1754-AS$24)))</f>
        <v/>
      </c>
      <c r="AT1754" s="156">
        <f>IF((AS1754&lt;=0),0,((AS1754-AT$24)*Stock*(_xlfn.NORM.INV(RAND(),stock_ave,stock_std))+(AS1754-AT$24)*Bonds*(_xlfn.NORM.INV(RAND(),bond_ave,bond_std))+(AS1754-AT$24)*cash*(_xlfn.NORM.INV(RAND(),cash_ave,cash_std))+(AS1754-AT$24)))</f>
        <v/>
      </c>
      <c r="AU1754" s="156">
        <f>IF((AT1754&lt;=0),0,((AT1754-AU$24)*Stock*(_xlfn.NORM.INV(RAND(),stock_ave,stock_std))+(AT1754-AU$24)*Bonds*(_xlfn.NORM.INV(RAND(),bond_ave,bond_std))+(AT1754-AU$24)*cash*(_xlfn.NORM.INV(RAND(),cash_ave,cash_std))+(AT1754-AU$24)))</f>
        <v/>
      </c>
      <c r="AV1754" s="156">
        <f>IF((AU1754&lt;=0),0,((AU1754-AV$24)*Stock*(_xlfn.NORM.INV(RAND(),stock_ave,stock_std))+(AU1754-AV$24)*Bonds*(_xlfn.NORM.INV(RAND(),bond_ave,bond_std))+(AU1754-AV$24)*cash*(_xlfn.NORM.INV(RAND(),cash_ave,cash_std))+(AU1754-AV$24)))</f>
        <v/>
      </c>
      <c r="AW1754" s="156">
        <f>IF((AV1754&lt;=0),0,((AV1754-AW$24)*Stock*(_xlfn.NORM.INV(RAND(),stock_ave,stock_std))+(AV1754-AW$24)*Bonds*(_xlfn.NORM.INV(RAND(),bond_ave,bond_std))+(AV1754-AW$24)*cash*(_xlfn.NORM.INV(RAND(),cash_ave,cash_std))+(AV1754-AW$24)))</f>
        <v/>
      </c>
      <c r="AX1754" s="159" t="n"/>
      <c r="AY1754" s="159" t="n"/>
      <c r="AZ1754" s="159" t="n"/>
      <c r="BA1754" s="159" t="n"/>
      <c r="BB1754" s="159" t="n"/>
    </row>
    <row r="1755">
      <c r="C1755" s="147" t="n"/>
      <c r="D1755" s="61">
        <f>+D1754-IF(D$18&gt;74,(D1754/D$25)*$C$10)</f>
        <v/>
      </c>
      <c r="E1755" s="61">
        <f>+E1754-IF(E$18&gt;74,(E1754/E$25)*$C$10)</f>
        <v/>
      </c>
      <c r="F1755" s="61">
        <f>+F1754-IF(F$18&gt;74,(F1754/F$25)*$C$10)</f>
        <v/>
      </c>
      <c r="G1755" s="61">
        <f>+G1754-IF(G$18&gt;74,(G1754/G$25)*$C$10)</f>
        <v/>
      </c>
      <c r="H1755" s="61">
        <f>+H1754-IF(H$18&gt;74,(H1754/H$25)*$C$10)</f>
        <v/>
      </c>
      <c r="I1755" s="61">
        <f>+I1754-IF(I$18&gt;74,(I1754/I$25)*$C$10)</f>
        <v/>
      </c>
      <c r="J1755" s="61">
        <f>+J1754-IF(J$18&gt;74,(J1754/J$25)*$C$10)</f>
        <v/>
      </c>
      <c r="K1755" s="61">
        <f>+K1754-IF(K$18&gt;74,(K1754/K$25)*$C$10)</f>
        <v/>
      </c>
      <c r="L1755" s="61">
        <f>+L1754-IF(L$18&gt;74,(L1754/L$25)*$C$10)</f>
        <v/>
      </c>
      <c r="M1755" s="61">
        <f>+M1754-IF(M$18&gt;74,(M1754/M$25)*$C$10)</f>
        <v/>
      </c>
      <c r="N1755" s="61">
        <f>+N1754-IF(N$18&gt;74,(N1754/N$25)*$C$10)</f>
        <v/>
      </c>
      <c r="O1755" s="61">
        <f>+O1754-IF(O$18&gt;74,(O1754/O$25)*$C$10)</f>
        <v/>
      </c>
      <c r="P1755" s="61">
        <f>+P1754-IF(P$18&gt;74,(P1754/P$25)*$C$10)</f>
        <v/>
      </c>
      <c r="Q1755" s="61">
        <f>+Q1754-IF(Q$18&gt;74,(Q1754/Q$25)*$C$10)</f>
        <v/>
      </c>
      <c r="R1755" s="61">
        <f>+R1754-IF(R$18&gt;74,(R1754/R$25)*$C$10)</f>
        <v/>
      </c>
      <c r="S1755" s="61">
        <f>+S1754-IF(S$18&gt;74,(S1754/S$25)*$C$10)</f>
        <v/>
      </c>
      <c r="T1755" s="61">
        <f>+T1754-IF(T$18&gt;74,(T1754/T$25)*$C$10)</f>
        <v/>
      </c>
      <c r="U1755" s="61">
        <f>+U1754-IF(U$18&gt;74,(U1754/U$25)*$C$10)</f>
        <v/>
      </c>
      <c r="V1755" s="61">
        <f>+V1754-IF(V$18&gt;74,(V1754/V$25)*$C$10)</f>
        <v/>
      </c>
      <c r="W1755" s="61">
        <f>+W1754-IF(W$18&gt;74,(W1754/W$25)*$C$10)</f>
        <v/>
      </c>
      <c r="X1755" s="61">
        <f>+X1754-IF(X$18&gt;74,(X1754/X$25)*$C$10)</f>
        <v/>
      </c>
      <c r="Y1755" s="61">
        <f>+Y1754-IF(Y$18&gt;74,(Y1754/Y$25)*$C$10)</f>
        <v/>
      </c>
      <c r="Z1755" s="61">
        <f>+Z1754-IF(Z$18&gt;74,(Z1754/Z$25)*$C$10)</f>
        <v/>
      </c>
      <c r="AA1755" s="61">
        <f>+AA1754-IF(AA$18&gt;74,(AA1754/AA$25)*$C$10)</f>
        <v/>
      </c>
      <c r="AB1755" s="61">
        <f>+AB1754-IF(AB$18&gt;74,(AB1754/AB$25)*$C$10)</f>
        <v/>
      </c>
      <c r="AC1755" s="61">
        <f>+AC1754-IF(AC$18&gt;74,(AC1754/AC$25)*$C$10)</f>
        <v/>
      </c>
      <c r="AD1755" s="61">
        <f>+AD1754-IF(AD$18&gt;74,(AD1754/AD$25)*$C$10)</f>
        <v/>
      </c>
      <c r="AE1755" s="61">
        <f>+AE1754-IF(AE$18&gt;74,(AE1754/AE$25)*$C$10)</f>
        <v/>
      </c>
      <c r="AF1755" s="61">
        <f>+AF1754-IF(AF$18&gt;74,(AF1754/AF$25)*$C$10)</f>
        <v/>
      </c>
      <c r="AG1755" s="61">
        <f>+AG1754-IF(AG$18&gt;74,(AG1754/AG$25)*$C$10)</f>
        <v/>
      </c>
      <c r="AH1755" s="61">
        <f>+AH1754-IF(AH$18&gt;74,(AH1754/AH$25)*$C$10)</f>
        <v/>
      </c>
      <c r="AI1755" s="61">
        <f>+AI1754-IF(AI$18&gt;74,(AI1754/AI$25)*$C$10)</f>
        <v/>
      </c>
      <c r="AJ1755" s="61">
        <f>+AJ1754-IF(AJ$18&gt;74,(AJ1754/AJ$25)*$C$10)</f>
        <v/>
      </c>
      <c r="AK1755" s="61">
        <f>+AK1754-IF(AK$18&gt;74,(AK1754/AK$25)*$C$10)</f>
        <v/>
      </c>
      <c r="AL1755" s="61">
        <f>+AL1754-IF(AL$18&gt;74,(AL1754/AL$25)*$C$10)</f>
        <v/>
      </c>
      <c r="AM1755" s="61">
        <f>+AM1754-IF(AM$18&gt;74,(AM1754/AM$25)*$C$10)</f>
        <v/>
      </c>
      <c r="AN1755" s="61">
        <f>+AN1754-IF(AN$18&gt;74,(AN1754/AN$25)*$C$10)</f>
        <v/>
      </c>
      <c r="AO1755" s="61">
        <f>+AO1754-IF(AO$18&gt;74,(AO1754/AO$25)*$C$10)</f>
        <v/>
      </c>
      <c r="AP1755" s="61">
        <f>+AP1754-IF(AP$18&gt;74,(AP1754/AP$25)*$C$10)</f>
        <v/>
      </c>
      <c r="AQ1755" s="61">
        <f>+AQ1754-IF(AQ$18&gt;74,(AQ1754/AQ$25)*$C$10)</f>
        <v/>
      </c>
      <c r="AR1755" s="61">
        <f>+AR1754-IF(AR$18&gt;74,(AR1754/AR$25)*$C$10)</f>
        <v/>
      </c>
      <c r="AS1755" s="61">
        <f>+AS1754-IF(AS$18&gt;74,(AS1754/AS$25)*$C$10)</f>
        <v/>
      </c>
      <c r="AT1755" s="61">
        <f>+AT1754-IF(AT$18&gt;74,(AT1754/AT$25)*$C$10)</f>
        <v/>
      </c>
      <c r="AU1755" s="61">
        <f>+AU1754-IF(AU$18&gt;74,(AU1754/AU$25)*$C$10)</f>
        <v/>
      </c>
      <c r="AV1755" s="61">
        <f>+AV1754-IF(AV$18&gt;74,(AV1754/AV$25)*$C$10)</f>
        <v/>
      </c>
      <c r="AW1755" s="61">
        <f>+AW1754-IF(AW$18&gt;74,(AW1754/AW$25)*$C$10)</f>
        <v/>
      </c>
      <c r="AX1755" s="35">
        <f>IF(AW1755&gt;0,1,0)</f>
        <v/>
      </c>
      <c r="AY1755" s="35">
        <f>IF(AL1755&gt;0,1,0)</f>
        <v/>
      </c>
      <c r="AZ1755" s="35">
        <f>IF(AG1755&gt;0,1,0)</f>
        <v/>
      </c>
      <c r="BA1755" s="35">
        <f>IF(AB1755&gt;0,1,0)</f>
        <v/>
      </c>
      <c r="BB1755" s="35">
        <f>IF(W1755&gt;0,1,0)</f>
        <v/>
      </c>
    </row>
    <row r="1756">
      <c r="B1756" s="154" t="inlineStr">
        <is>
          <t>trial 864</t>
        </is>
      </c>
      <c r="C1756" s="155">
        <f>+start-C1753</f>
        <v/>
      </c>
      <c r="D1756" s="156">
        <f>IF((C1756&lt;=0),0,((C1756-D$24)*Stock*(_xlfn.NORM.INV(RAND(),stock_ave,stock_std))+(C1756-D$24)*Bonds*(_xlfn.NORM.INV(RAND(),bond_ave,bond_std))+(C1756-D$24)*cash*(_xlfn.NORM.INV(RAND(),cash_ave,cash_std))+(C1756-D$24)))</f>
        <v/>
      </c>
      <c r="E1756" s="156">
        <f>IF((D1756&lt;=0),0,((D1756-E$24)*Stock*(_xlfn.NORM.INV(RAND(),stock_ave,stock_std))+(D1756-E$24)*Bonds*(_xlfn.NORM.INV(RAND(),bond_ave,bond_std))+(D1756-E$24)*cash*(_xlfn.NORM.INV(RAND(),cash_ave,cash_std))+(D1756-E$24)))</f>
        <v/>
      </c>
      <c r="F1756" s="156">
        <f>IF((E1756&lt;=0),0,((E1756-F$24)*Stock*(_xlfn.NORM.INV(RAND(),stock_ave,stock_std))+(E1756-F$24)*Bonds*(_xlfn.NORM.INV(RAND(),bond_ave,bond_std))+(E1756-F$24)*cash*(_xlfn.NORM.INV(RAND(),cash_ave,cash_std))+(E1756-F$24)))</f>
        <v/>
      </c>
      <c r="G1756" s="156">
        <f>IF((F1756&lt;=0),0,((F1756-G$24)*Stock*(_xlfn.NORM.INV(RAND(),stock_ave,stock_std))+(F1756-G$24)*Bonds*(_xlfn.NORM.INV(RAND(),bond_ave,bond_std))+(F1756-G$24)*cash*(_xlfn.NORM.INV(RAND(),cash_ave,cash_std))+(F1756-G$24)))</f>
        <v/>
      </c>
      <c r="H1756" s="156">
        <f>IF((G1756&lt;=0),0,((G1756-H$24)*Stock*(_xlfn.NORM.INV(RAND(),stock_ave,stock_std))+(G1756-H$24)*Bonds*(_xlfn.NORM.INV(RAND(),bond_ave,bond_std))+(G1756-H$24)*cash*(_xlfn.NORM.INV(RAND(),cash_ave,cash_std))+(G1756-H$24)))</f>
        <v/>
      </c>
      <c r="I1756" s="156">
        <f>IF((H1756&lt;=0),0,((H1756-I$24)*Stock*(_xlfn.NORM.INV(RAND(),stock_ave,stock_std))+(H1756-I$24)*Bonds*(_xlfn.NORM.INV(RAND(),bond_ave,bond_std))+(H1756-I$24)*cash*(_xlfn.NORM.INV(RAND(),cash_ave,cash_std))+(H1756-I$24)))</f>
        <v/>
      </c>
      <c r="J1756" s="156">
        <f>IF((I1756&lt;=0),0,((I1756-J$24)*Stock*(_xlfn.NORM.INV(RAND(),stock_ave,stock_std))+(I1756-J$24)*Bonds*(_xlfn.NORM.INV(RAND(),bond_ave,bond_std))+(I1756-J$24)*cash*(_xlfn.NORM.INV(RAND(),cash_ave,cash_std))+(I1756-J$24)))</f>
        <v/>
      </c>
      <c r="K1756" s="156">
        <f>IF((J1756&lt;=0),0,((J1756-K$24)*Stock*(_xlfn.NORM.INV(RAND(),stock_ave,stock_std))+(J1756-K$24)*Bonds*(_xlfn.NORM.INV(RAND(),bond_ave,bond_std))+(J1756-K$24)*cash*(_xlfn.NORM.INV(RAND(),cash_ave,cash_std))+(J1756-K$24)))</f>
        <v/>
      </c>
      <c r="L1756" s="156">
        <f>IF((K1756&lt;=0),0,((K1756-L$24)*Stock*(_xlfn.NORM.INV(RAND(),stock_ave,stock_std))+(K1756-L$24)*Bonds*(_xlfn.NORM.INV(RAND(),bond_ave,bond_std))+(K1756-L$24)*cash*(_xlfn.NORM.INV(RAND(),cash_ave,cash_std))+(K1756-L$24)))</f>
        <v/>
      </c>
      <c r="M1756" s="156">
        <f>IF((L1756&lt;=0),0,((L1756-M$24)*Stock*(_xlfn.NORM.INV(RAND(),stock_ave,stock_std))+(L1756-M$24)*Bonds*(_xlfn.NORM.INV(RAND(),bond_ave,bond_std))+(L1756-M$24)*cash*(_xlfn.NORM.INV(RAND(),cash_ave,cash_std))+(L1756-M$24)))</f>
        <v/>
      </c>
      <c r="N1756" s="156">
        <f>IF((M1756&lt;=0),0,((M1756-N$24)*Stock*(_xlfn.NORM.INV(RAND(),stock_ave,stock_std))+(M1756-N$24)*Bonds*(_xlfn.NORM.INV(RAND(),bond_ave,bond_std))+(M1756-N$24)*cash*(_xlfn.NORM.INV(RAND(),cash_ave,cash_std))+(M1756-N$24)))</f>
        <v/>
      </c>
      <c r="O1756" s="156">
        <f>IF((N1756&lt;=0),0,((N1756-O$24)*Stock*(_xlfn.NORM.INV(RAND(),stock_ave,stock_std))+(N1756-O$24)*Bonds*(_xlfn.NORM.INV(RAND(),bond_ave,bond_std))+(N1756-O$24)*cash*(_xlfn.NORM.INV(RAND(),cash_ave,cash_std))+(N1756-O$24)))</f>
        <v/>
      </c>
      <c r="P1756" s="156">
        <f>IF((O1756&lt;=0),0,((O1756-P$24)*Stock*(_xlfn.NORM.INV(RAND(),stock_ave,stock_std))+(O1756-P$24)*Bonds*(_xlfn.NORM.INV(RAND(),bond_ave,bond_std))+(O1756-P$24)*cash*(_xlfn.NORM.INV(RAND(),cash_ave,cash_std))+(O1756-P$24)))</f>
        <v/>
      </c>
      <c r="Q1756" s="156">
        <f>IF((P1756&lt;=0),0,((P1756-Q$24)*Stock*(_xlfn.NORM.INV(RAND(),stock_ave,stock_std))+(P1756-Q$24)*Bonds*(_xlfn.NORM.INV(RAND(),bond_ave,bond_std))+(P1756-Q$24)*cash*(_xlfn.NORM.INV(RAND(),cash_ave,cash_std))+(P1756-Q$24)))</f>
        <v/>
      </c>
      <c r="R1756" s="156">
        <f>IF((Q1756&lt;=0),0,((Q1756-R$24)*Stock*(_xlfn.NORM.INV(RAND(),stock_ave,stock_std))+(Q1756-R$24)*Bonds*(_xlfn.NORM.INV(RAND(),bond_ave,bond_std))+(Q1756-R$24)*cash*(_xlfn.NORM.INV(RAND(),cash_ave,cash_std))+(Q1756-R$24)))</f>
        <v/>
      </c>
      <c r="S1756" s="156">
        <f>IF((R1756&lt;=0),0,((R1756-S$24)*Stock*(_xlfn.NORM.INV(RAND(),stock_ave,stock_std))+(R1756-S$24)*Bonds*(_xlfn.NORM.INV(RAND(),bond_ave,bond_std))+(R1756-S$24)*cash*(_xlfn.NORM.INV(RAND(),cash_ave,cash_std))+(R1756-S$24)))</f>
        <v/>
      </c>
      <c r="T1756" s="156">
        <f>IF((S1756&lt;=0),0,((S1756-T$24)*Stock*(_xlfn.NORM.INV(RAND(),stock_ave,stock_std))+(S1756-T$24)*Bonds*(_xlfn.NORM.INV(RAND(),bond_ave,bond_std))+(S1756-T$24)*cash*(_xlfn.NORM.INV(RAND(),cash_ave,cash_std))+(S1756-T$24)))</f>
        <v/>
      </c>
      <c r="U1756" s="156">
        <f>IF((T1756&lt;=0),0,((T1756-U$24)*Stock*(_xlfn.NORM.INV(RAND(),stock_ave,stock_std))+(T1756-U$24)*Bonds*(_xlfn.NORM.INV(RAND(),bond_ave,bond_std))+(T1756-U$24)*cash*(_xlfn.NORM.INV(RAND(),cash_ave,cash_std))+(T1756-U$24)))</f>
        <v/>
      </c>
      <c r="V1756" s="156">
        <f>IF((U1756&lt;=0),0,((U1756-V$24)*Stock*(_xlfn.NORM.INV(RAND(),stock_ave,stock_std))+(U1756-V$24)*Bonds*(_xlfn.NORM.INV(RAND(),bond_ave,bond_std))+(U1756-V$24)*cash*(_xlfn.NORM.INV(RAND(),cash_ave,cash_std))+(U1756-V$24)))</f>
        <v/>
      </c>
      <c r="W1756" s="156">
        <f>IF((V1756&lt;=0),0,((V1756-W$24)*Stock*(_xlfn.NORM.INV(RAND(),stock_ave,stock_std))+(V1756-W$24)*Bonds*(_xlfn.NORM.INV(RAND(),bond_ave,bond_std))+(V1756-W$24)*cash*(_xlfn.NORM.INV(RAND(),cash_ave,cash_std))+(V1756-W$24)))</f>
        <v/>
      </c>
      <c r="X1756" s="156">
        <f>IF((W1756&lt;=0),0,((W1756-X$24)*Stock*(_xlfn.NORM.INV(RAND(),stock_ave,stock_std))+(W1756-X$24)*Bonds*(_xlfn.NORM.INV(RAND(),bond_ave,bond_std))+(W1756-X$24)*cash*(_xlfn.NORM.INV(RAND(),cash_ave,cash_std))+(W1756-X$24)))</f>
        <v/>
      </c>
      <c r="Y1756" s="156">
        <f>IF((X1756&lt;=0),0,((X1756-Y$24)*Stock*(_xlfn.NORM.INV(RAND(),stock_ave,stock_std))+(X1756-Y$24)*Bonds*(_xlfn.NORM.INV(RAND(),bond_ave,bond_std))+(X1756-Y$24)*cash*(_xlfn.NORM.INV(RAND(),cash_ave,cash_std))+(X1756-Y$24)))</f>
        <v/>
      </c>
      <c r="Z1756" s="156">
        <f>IF((Y1756&lt;=0),0,((Y1756-Z$24)*Stock*(_xlfn.NORM.INV(RAND(),stock_ave,stock_std))+(Y1756-Z$24)*Bonds*(_xlfn.NORM.INV(RAND(),bond_ave,bond_std))+(Y1756-Z$24)*cash*(_xlfn.NORM.INV(RAND(),cash_ave,cash_std))+(Y1756-Z$24)))</f>
        <v/>
      </c>
      <c r="AA1756" s="156">
        <f>IF((Z1756&lt;=0),0,((Z1756-AA$24)*Stock*(_xlfn.NORM.INV(RAND(),stock_ave,stock_std))+(Z1756-AA$24)*Bonds*(_xlfn.NORM.INV(RAND(),bond_ave,bond_std))+(Z1756-AA$24)*cash*(_xlfn.NORM.INV(RAND(),cash_ave,cash_std))+(Z1756-AA$24)))</f>
        <v/>
      </c>
      <c r="AB1756" s="156">
        <f>IF((AA1756&lt;=0),0,((AA1756-AB$24)*Stock*(_xlfn.NORM.INV(RAND(),stock_ave,stock_std))+(AA1756-AB$24)*Bonds*(_xlfn.NORM.INV(RAND(),bond_ave,bond_std))+(AA1756-AB$24)*cash*(_xlfn.NORM.INV(RAND(),cash_ave,cash_std))+(AA1756-AB$24)))</f>
        <v/>
      </c>
      <c r="AC1756" s="156">
        <f>IF((AB1756&lt;=0),0,((AB1756-AC$24)*Stock*(_xlfn.NORM.INV(RAND(),stock_ave,stock_std))+(AB1756-AC$24)*Bonds*(_xlfn.NORM.INV(RAND(),bond_ave,bond_std))+(AB1756-AC$24)*cash*(_xlfn.NORM.INV(RAND(),cash_ave,cash_std))+(AB1756-AC$24)))</f>
        <v/>
      </c>
      <c r="AD1756" s="156">
        <f>IF((AC1756&lt;=0),0,((AC1756-AD$24)*Stock*(_xlfn.NORM.INV(RAND(),stock_ave,stock_std))+(AC1756-AD$24)*Bonds*(_xlfn.NORM.INV(RAND(),bond_ave,bond_std))+(AC1756-AD$24)*cash*(_xlfn.NORM.INV(RAND(),cash_ave,cash_std))+(AC1756-AD$24)))</f>
        <v/>
      </c>
      <c r="AE1756" s="156">
        <f>IF((AD1756&lt;=0),0,((AD1756-AE$24)*Stock*(_xlfn.NORM.INV(RAND(),stock_ave,stock_std))+(AD1756-AE$24)*Bonds*(_xlfn.NORM.INV(RAND(),bond_ave,bond_std))+(AD1756-AE$24)*cash*(_xlfn.NORM.INV(RAND(),cash_ave,cash_std))+(AD1756-AE$24)))</f>
        <v/>
      </c>
      <c r="AF1756" s="156">
        <f>IF((AE1756&lt;=0),0,((AE1756-AF$24)*Stock*(_xlfn.NORM.INV(RAND(),stock_ave,stock_std))+(AE1756-AF$24)*Bonds*(_xlfn.NORM.INV(RAND(),bond_ave,bond_std))+(AE1756-AF$24)*cash*(_xlfn.NORM.INV(RAND(),cash_ave,cash_std))+(AE1756-AF$24)))</f>
        <v/>
      </c>
      <c r="AG1756" s="156">
        <f>IF((AF1756&lt;=0),0,((AF1756-AG$24)*Stock*(_xlfn.NORM.INV(RAND(),stock_ave,stock_std))+(AF1756-AG$24)*Bonds*(_xlfn.NORM.INV(RAND(),bond_ave,bond_std))+(AF1756-AG$24)*cash*(_xlfn.NORM.INV(RAND(),cash_ave,cash_std))+(AF1756-AG$24)))</f>
        <v/>
      </c>
      <c r="AH1756" s="156">
        <f>IF((AG1756&lt;=0),0,((AG1756-AH$24)*Stock*(_xlfn.NORM.INV(RAND(),stock_ave,stock_std))+(AG1756-AH$24)*Bonds*(_xlfn.NORM.INV(RAND(),bond_ave,bond_std))+(AG1756-AH$24)*cash*(_xlfn.NORM.INV(RAND(),cash_ave,cash_std))+(AG1756-AH$24)))</f>
        <v/>
      </c>
      <c r="AI1756" s="156">
        <f>IF((AH1756&lt;=0),0,((AH1756-AI$24)*Stock*(_xlfn.NORM.INV(RAND(),stock_ave,stock_std))+(AH1756-AI$24)*Bonds*(_xlfn.NORM.INV(RAND(),bond_ave,bond_std))+(AH1756-AI$24)*cash*(_xlfn.NORM.INV(RAND(),cash_ave,cash_std))+(AH1756-AI$24)))</f>
        <v/>
      </c>
      <c r="AJ1756" s="156">
        <f>IF((AI1756&lt;=0),0,((AI1756-AJ$24)*Stock*(_xlfn.NORM.INV(RAND(),stock_ave,stock_std))+(AI1756-AJ$24)*Bonds*(_xlfn.NORM.INV(RAND(),bond_ave,bond_std))+(AI1756-AJ$24)*cash*(_xlfn.NORM.INV(RAND(),cash_ave,cash_std))+(AI1756-AJ$24)))</f>
        <v/>
      </c>
      <c r="AK1756" s="156">
        <f>IF((AJ1756&lt;=0),0,((AJ1756-AK$24)*Stock*(_xlfn.NORM.INV(RAND(),stock_ave,stock_std))+(AJ1756-AK$24)*Bonds*(_xlfn.NORM.INV(RAND(),bond_ave,bond_std))+(AJ1756-AK$24)*cash*(_xlfn.NORM.INV(RAND(),cash_ave,cash_std))+(AJ1756-AK$24)))</f>
        <v/>
      </c>
      <c r="AL1756" s="156">
        <f>IF((AK1756&lt;=0),0,((AK1756-AL$24)*Stock*(_xlfn.NORM.INV(RAND(),stock_ave,stock_std))+(AK1756-AL$24)*Bonds*(_xlfn.NORM.INV(RAND(),bond_ave,bond_std))+(AK1756-AL$24)*cash*(_xlfn.NORM.INV(RAND(),cash_ave,cash_std))+(AK1756-AL$24)))</f>
        <v/>
      </c>
      <c r="AM1756" s="156">
        <f>IF((AL1756&lt;=0),0,((AL1756-AM$24)*Stock*(_xlfn.NORM.INV(RAND(),stock_ave,stock_std))+(AL1756-AM$24)*Bonds*(_xlfn.NORM.INV(RAND(),bond_ave,bond_std))+(AL1756-AM$24)*cash*(_xlfn.NORM.INV(RAND(),cash_ave,cash_std))+(AL1756-AM$24)))</f>
        <v/>
      </c>
      <c r="AN1756" s="156">
        <f>IF((AM1756&lt;=0),0,((AM1756-AN$24)*Stock*(_xlfn.NORM.INV(RAND(),stock_ave,stock_std))+(AM1756-AN$24)*Bonds*(_xlfn.NORM.INV(RAND(),bond_ave,bond_std))+(AM1756-AN$24)*cash*(_xlfn.NORM.INV(RAND(),cash_ave,cash_std))+(AM1756-AN$24)))</f>
        <v/>
      </c>
      <c r="AO1756" s="156">
        <f>IF((AN1756&lt;=0),0,((AN1756-AO$24)*Stock*(_xlfn.NORM.INV(RAND(),stock_ave,stock_std))+(AN1756-AO$24)*Bonds*(_xlfn.NORM.INV(RAND(),bond_ave,bond_std))+(AN1756-AO$24)*cash*(_xlfn.NORM.INV(RAND(),cash_ave,cash_std))+(AN1756-AO$24)))</f>
        <v/>
      </c>
      <c r="AP1756" s="156">
        <f>IF((AO1756&lt;=0),0,((AO1756-AP$24)*Stock*(_xlfn.NORM.INV(RAND(),stock_ave,stock_std))+(AO1756-AP$24)*Bonds*(_xlfn.NORM.INV(RAND(),bond_ave,bond_std))+(AO1756-AP$24)*cash*(_xlfn.NORM.INV(RAND(),cash_ave,cash_std))+(AO1756-AP$24)))</f>
        <v/>
      </c>
      <c r="AQ1756" s="156">
        <f>IF((AP1756&lt;=0),0,((AP1756-AQ$24)*Stock*(_xlfn.NORM.INV(RAND(),stock_ave,stock_std))+(AP1756-AQ$24)*Bonds*(_xlfn.NORM.INV(RAND(),bond_ave,bond_std))+(AP1756-AQ$24)*cash*(_xlfn.NORM.INV(RAND(),cash_ave,cash_std))+(AP1756-AQ$24)))</f>
        <v/>
      </c>
      <c r="AR1756" s="156">
        <f>IF((AQ1756&lt;=0),0,((AQ1756-AR$24)*Stock*(_xlfn.NORM.INV(RAND(),stock_ave,stock_std))+(AQ1756-AR$24)*Bonds*(_xlfn.NORM.INV(RAND(),bond_ave,bond_std))+(AQ1756-AR$24)*cash*(_xlfn.NORM.INV(RAND(),cash_ave,cash_std))+(AQ1756-AR$24)))</f>
        <v/>
      </c>
      <c r="AS1756" s="156">
        <f>IF((AR1756&lt;=0),0,((AR1756-AS$24)*Stock*(_xlfn.NORM.INV(RAND(),stock_ave,stock_std))+(AR1756-AS$24)*Bonds*(_xlfn.NORM.INV(RAND(),bond_ave,bond_std))+(AR1756-AS$24)*cash*(_xlfn.NORM.INV(RAND(),cash_ave,cash_std))+(AR1756-AS$24)))</f>
        <v/>
      </c>
      <c r="AT1756" s="156">
        <f>IF((AS1756&lt;=0),0,((AS1756-AT$24)*Stock*(_xlfn.NORM.INV(RAND(),stock_ave,stock_std))+(AS1756-AT$24)*Bonds*(_xlfn.NORM.INV(RAND(),bond_ave,bond_std))+(AS1756-AT$24)*cash*(_xlfn.NORM.INV(RAND(),cash_ave,cash_std))+(AS1756-AT$24)))</f>
        <v/>
      </c>
      <c r="AU1756" s="156">
        <f>IF((AT1756&lt;=0),0,((AT1756-AU$24)*Stock*(_xlfn.NORM.INV(RAND(),stock_ave,stock_std))+(AT1756-AU$24)*Bonds*(_xlfn.NORM.INV(RAND(),bond_ave,bond_std))+(AT1756-AU$24)*cash*(_xlfn.NORM.INV(RAND(),cash_ave,cash_std))+(AT1756-AU$24)))</f>
        <v/>
      </c>
      <c r="AV1756" s="156">
        <f>IF((AU1756&lt;=0),0,((AU1756-AV$24)*Stock*(_xlfn.NORM.INV(RAND(),stock_ave,stock_std))+(AU1756-AV$24)*Bonds*(_xlfn.NORM.INV(RAND(),bond_ave,bond_std))+(AU1756-AV$24)*cash*(_xlfn.NORM.INV(RAND(),cash_ave,cash_std))+(AU1756-AV$24)))</f>
        <v/>
      </c>
      <c r="AW1756" s="156">
        <f>IF((AV1756&lt;=0),0,((AV1756-AW$24)*Stock*(_xlfn.NORM.INV(RAND(),stock_ave,stock_std))+(AV1756-AW$24)*Bonds*(_xlfn.NORM.INV(RAND(),bond_ave,bond_std))+(AV1756-AW$24)*cash*(_xlfn.NORM.INV(RAND(),cash_ave,cash_std))+(AV1756-AW$24)))</f>
        <v/>
      </c>
      <c r="AX1756" s="159" t="n"/>
      <c r="AY1756" s="159" t="n"/>
      <c r="AZ1756" s="159" t="n"/>
      <c r="BA1756" s="159" t="n"/>
      <c r="BB1756" s="159" t="n"/>
    </row>
    <row r="1757">
      <c r="C1757" s="147" t="n"/>
      <c r="D1757" s="61">
        <f>+D1756-IF(D$18&gt;74,(D1756/D$25)*$C$10)</f>
        <v/>
      </c>
      <c r="E1757" s="61">
        <f>+E1756-IF(E$18&gt;74,(E1756/E$25)*$C$10)</f>
        <v/>
      </c>
      <c r="F1757" s="61">
        <f>+F1756-IF(F$18&gt;74,(F1756/F$25)*$C$10)</f>
        <v/>
      </c>
      <c r="G1757" s="61">
        <f>+G1756-IF(G$18&gt;74,(G1756/G$25)*$C$10)</f>
        <v/>
      </c>
      <c r="H1757" s="61">
        <f>+H1756-IF(H$18&gt;74,(H1756/H$25)*$C$10)</f>
        <v/>
      </c>
      <c r="I1757" s="61">
        <f>+I1756-IF(I$18&gt;74,(I1756/I$25)*$C$10)</f>
        <v/>
      </c>
      <c r="J1757" s="61">
        <f>+J1756-IF(J$18&gt;74,(J1756/J$25)*$C$10)</f>
        <v/>
      </c>
      <c r="K1757" s="61">
        <f>+K1756-IF(K$18&gt;74,(K1756/K$25)*$C$10)</f>
        <v/>
      </c>
      <c r="L1757" s="61">
        <f>+L1756-IF(L$18&gt;74,(L1756/L$25)*$C$10)</f>
        <v/>
      </c>
      <c r="M1757" s="61">
        <f>+M1756-IF(M$18&gt;74,(M1756/M$25)*$C$10)</f>
        <v/>
      </c>
      <c r="N1757" s="61">
        <f>+N1756-IF(N$18&gt;74,(N1756/N$25)*$C$10)</f>
        <v/>
      </c>
      <c r="O1757" s="61">
        <f>+O1756-IF(O$18&gt;74,(O1756/O$25)*$C$10)</f>
        <v/>
      </c>
      <c r="P1757" s="61">
        <f>+P1756-IF(P$18&gt;74,(P1756/P$25)*$C$10)</f>
        <v/>
      </c>
      <c r="Q1757" s="61">
        <f>+Q1756-IF(Q$18&gt;74,(Q1756/Q$25)*$C$10)</f>
        <v/>
      </c>
      <c r="R1757" s="61">
        <f>+R1756-IF(R$18&gt;74,(R1756/R$25)*$C$10)</f>
        <v/>
      </c>
      <c r="S1757" s="61">
        <f>+S1756-IF(S$18&gt;74,(S1756/S$25)*$C$10)</f>
        <v/>
      </c>
      <c r="T1757" s="61">
        <f>+T1756-IF(T$18&gt;74,(T1756/T$25)*$C$10)</f>
        <v/>
      </c>
      <c r="U1757" s="61">
        <f>+U1756-IF(U$18&gt;74,(U1756/U$25)*$C$10)</f>
        <v/>
      </c>
      <c r="V1757" s="61">
        <f>+V1756-IF(V$18&gt;74,(V1756/V$25)*$C$10)</f>
        <v/>
      </c>
      <c r="W1757" s="61">
        <f>+W1756-IF(W$18&gt;74,(W1756/W$25)*$C$10)</f>
        <v/>
      </c>
      <c r="X1757" s="61">
        <f>+X1756-IF(X$18&gt;74,(X1756/X$25)*$C$10)</f>
        <v/>
      </c>
      <c r="Y1757" s="61">
        <f>+Y1756-IF(Y$18&gt;74,(Y1756/Y$25)*$C$10)</f>
        <v/>
      </c>
      <c r="Z1757" s="61">
        <f>+Z1756-IF(Z$18&gt;74,(Z1756/Z$25)*$C$10)</f>
        <v/>
      </c>
      <c r="AA1757" s="61">
        <f>+AA1756-IF(AA$18&gt;74,(AA1756/AA$25)*$C$10)</f>
        <v/>
      </c>
      <c r="AB1757" s="61">
        <f>+AB1756-IF(AB$18&gt;74,(AB1756/AB$25)*$C$10)</f>
        <v/>
      </c>
      <c r="AC1757" s="61">
        <f>+AC1756-IF(AC$18&gt;74,(AC1756/AC$25)*$C$10)</f>
        <v/>
      </c>
      <c r="AD1757" s="61">
        <f>+AD1756-IF(AD$18&gt;74,(AD1756/AD$25)*$C$10)</f>
        <v/>
      </c>
      <c r="AE1757" s="61">
        <f>+AE1756-IF(AE$18&gt;74,(AE1756/AE$25)*$C$10)</f>
        <v/>
      </c>
      <c r="AF1757" s="61">
        <f>+AF1756-IF(AF$18&gt;74,(AF1756/AF$25)*$C$10)</f>
        <v/>
      </c>
      <c r="AG1757" s="61">
        <f>+AG1756-IF(AG$18&gt;74,(AG1756/AG$25)*$C$10)</f>
        <v/>
      </c>
      <c r="AH1757" s="61">
        <f>+AH1756-IF(AH$18&gt;74,(AH1756/AH$25)*$C$10)</f>
        <v/>
      </c>
      <c r="AI1757" s="61">
        <f>+AI1756-IF(AI$18&gt;74,(AI1756/AI$25)*$C$10)</f>
        <v/>
      </c>
      <c r="AJ1757" s="61">
        <f>+AJ1756-IF(AJ$18&gt;74,(AJ1756/AJ$25)*$C$10)</f>
        <v/>
      </c>
      <c r="AK1757" s="61">
        <f>+AK1756-IF(AK$18&gt;74,(AK1756/AK$25)*$C$10)</f>
        <v/>
      </c>
      <c r="AL1757" s="61">
        <f>+AL1756-IF(AL$18&gt;74,(AL1756/AL$25)*$C$10)</f>
        <v/>
      </c>
      <c r="AM1757" s="61">
        <f>+AM1756-IF(AM$18&gt;74,(AM1756/AM$25)*$C$10)</f>
        <v/>
      </c>
      <c r="AN1757" s="61">
        <f>+AN1756-IF(AN$18&gt;74,(AN1756/AN$25)*$C$10)</f>
        <v/>
      </c>
      <c r="AO1757" s="61">
        <f>+AO1756-IF(AO$18&gt;74,(AO1756/AO$25)*$C$10)</f>
        <v/>
      </c>
      <c r="AP1757" s="61">
        <f>+AP1756-IF(AP$18&gt;74,(AP1756/AP$25)*$C$10)</f>
        <v/>
      </c>
      <c r="AQ1757" s="61">
        <f>+AQ1756-IF(AQ$18&gt;74,(AQ1756/AQ$25)*$C$10)</f>
        <v/>
      </c>
      <c r="AR1757" s="61">
        <f>+AR1756-IF(AR$18&gt;74,(AR1756/AR$25)*$C$10)</f>
        <v/>
      </c>
      <c r="AS1757" s="61">
        <f>+AS1756-IF(AS$18&gt;74,(AS1756/AS$25)*$C$10)</f>
        <v/>
      </c>
      <c r="AT1757" s="61">
        <f>+AT1756-IF(AT$18&gt;74,(AT1756/AT$25)*$C$10)</f>
        <v/>
      </c>
      <c r="AU1757" s="61">
        <f>+AU1756-IF(AU$18&gt;74,(AU1756/AU$25)*$C$10)</f>
        <v/>
      </c>
      <c r="AV1757" s="61">
        <f>+AV1756-IF(AV$18&gt;74,(AV1756/AV$25)*$C$10)</f>
        <v/>
      </c>
      <c r="AW1757" s="61">
        <f>+AW1756-IF(AW$18&gt;74,(AW1756/AW$25)*$C$10)</f>
        <v/>
      </c>
      <c r="AX1757" s="35">
        <f>IF(AW1757&gt;0,1,0)</f>
        <v/>
      </c>
      <c r="AY1757" s="35">
        <f>IF(AL1757&gt;0,1,0)</f>
        <v/>
      </c>
      <c r="AZ1757" s="35">
        <f>IF(AG1757&gt;0,1,0)</f>
        <v/>
      </c>
      <c r="BA1757" s="35">
        <f>IF(AB1757&gt;0,1,0)</f>
        <v/>
      </c>
      <c r="BB1757" s="35">
        <f>IF(W1757&gt;0,1,0)</f>
        <v/>
      </c>
    </row>
    <row r="1758">
      <c r="B1758" s="154" t="inlineStr">
        <is>
          <t>trial 865</t>
        </is>
      </c>
      <c r="C1758" s="155">
        <f>+start-C1755</f>
        <v/>
      </c>
      <c r="D1758" s="156">
        <f>IF((C1758&lt;=0),0,((C1758-D$24)*Stock*(_xlfn.NORM.INV(RAND(),stock_ave,stock_std))+(C1758-D$24)*Bonds*(_xlfn.NORM.INV(RAND(),bond_ave,bond_std))+(C1758-D$24)*cash*(_xlfn.NORM.INV(RAND(),cash_ave,cash_std))+(C1758-D$24)))</f>
        <v/>
      </c>
      <c r="E1758" s="156">
        <f>IF((D1758&lt;=0),0,((D1758-E$24)*Stock*(_xlfn.NORM.INV(RAND(),stock_ave,stock_std))+(D1758-E$24)*Bonds*(_xlfn.NORM.INV(RAND(),bond_ave,bond_std))+(D1758-E$24)*cash*(_xlfn.NORM.INV(RAND(),cash_ave,cash_std))+(D1758-E$24)))</f>
        <v/>
      </c>
      <c r="F1758" s="156">
        <f>IF((E1758&lt;=0),0,((E1758-F$24)*Stock*(_xlfn.NORM.INV(RAND(),stock_ave,stock_std))+(E1758-F$24)*Bonds*(_xlfn.NORM.INV(RAND(),bond_ave,bond_std))+(E1758-F$24)*cash*(_xlfn.NORM.INV(RAND(),cash_ave,cash_std))+(E1758-F$24)))</f>
        <v/>
      </c>
      <c r="G1758" s="156">
        <f>IF((F1758&lt;=0),0,((F1758-G$24)*Stock*(_xlfn.NORM.INV(RAND(),stock_ave,stock_std))+(F1758-G$24)*Bonds*(_xlfn.NORM.INV(RAND(),bond_ave,bond_std))+(F1758-G$24)*cash*(_xlfn.NORM.INV(RAND(),cash_ave,cash_std))+(F1758-G$24)))</f>
        <v/>
      </c>
      <c r="H1758" s="156">
        <f>IF((G1758&lt;=0),0,((G1758-H$24)*Stock*(_xlfn.NORM.INV(RAND(),stock_ave,stock_std))+(G1758-H$24)*Bonds*(_xlfn.NORM.INV(RAND(),bond_ave,bond_std))+(G1758-H$24)*cash*(_xlfn.NORM.INV(RAND(),cash_ave,cash_std))+(G1758-H$24)))</f>
        <v/>
      </c>
      <c r="I1758" s="156">
        <f>IF((H1758&lt;=0),0,((H1758-I$24)*Stock*(_xlfn.NORM.INV(RAND(),stock_ave,stock_std))+(H1758-I$24)*Bonds*(_xlfn.NORM.INV(RAND(),bond_ave,bond_std))+(H1758-I$24)*cash*(_xlfn.NORM.INV(RAND(),cash_ave,cash_std))+(H1758-I$24)))</f>
        <v/>
      </c>
      <c r="J1758" s="156">
        <f>IF((I1758&lt;=0),0,((I1758-J$24)*Stock*(_xlfn.NORM.INV(RAND(),stock_ave,stock_std))+(I1758-J$24)*Bonds*(_xlfn.NORM.INV(RAND(),bond_ave,bond_std))+(I1758-J$24)*cash*(_xlfn.NORM.INV(RAND(),cash_ave,cash_std))+(I1758-J$24)))</f>
        <v/>
      </c>
      <c r="K1758" s="156">
        <f>IF((J1758&lt;=0),0,((J1758-K$24)*Stock*(_xlfn.NORM.INV(RAND(),stock_ave,stock_std))+(J1758-K$24)*Bonds*(_xlfn.NORM.INV(RAND(),bond_ave,bond_std))+(J1758-K$24)*cash*(_xlfn.NORM.INV(RAND(),cash_ave,cash_std))+(J1758-K$24)))</f>
        <v/>
      </c>
      <c r="L1758" s="156">
        <f>IF((K1758&lt;=0),0,((K1758-L$24)*Stock*(_xlfn.NORM.INV(RAND(),stock_ave,stock_std))+(K1758-L$24)*Bonds*(_xlfn.NORM.INV(RAND(),bond_ave,bond_std))+(K1758-L$24)*cash*(_xlfn.NORM.INV(RAND(),cash_ave,cash_std))+(K1758-L$24)))</f>
        <v/>
      </c>
      <c r="M1758" s="156">
        <f>IF((L1758&lt;=0),0,((L1758-M$24)*Stock*(_xlfn.NORM.INV(RAND(),stock_ave,stock_std))+(L1758-M$24)*Bonds*(_xlfn.NORM.INV(RAND(),bond_ave,bond_std))+(L1758-M$24)*cash*(_xlfn.NORM.INV(RAND(),cash_ave,cash_std))+(L1758-M$24)))</f>
        <v/>
      </c>
      <c r="N1758" s="156">
        <f>IF((M1758&lt;=0),0,((M1758-N$24)*Stock*(_xlfn.NORM.INV(RAND(),stock_ave,stock_std))+(M1758-N$24)*Bonds*(_xlfn.NORM.INV(RAND(),bond_ave,bond_std))+(M1758-N$24)*cash*(_xlfn.NORM.INV(RAND(),cash_ave,cash_std))+(M1758-N$24)))</f>
        <v/>
      </c>
      <c r="O1758" s="156">
        <f>IF((N1758&lt;=0),0,((N1758-O$24)*Stock*(_xlfn.NORM.INV(RAND(),stock_ave,stock_std))+(N1758-O$24)*Bonds*(_xlfn.NORM.INV(RAND(),bond_ave,bond_std))+(N1758-O$24)*cash*(_xlfn.NORM.INV(RAND(),cash_ave,cash_std))+(N1758-O$24)))</f>
        <v/>
      </c>
      <c r="P1758" s="156">
        <f>IF((O1758&lt;=0),0,((O1758-P$24)*Stock*(_xlfn.NORM.INV(RAND(),stock_ave,stock_std))+(O1758-P$24)*Bonds*(_xlfn.NORM.INV(RAND(),bond_ave,bond_std))+(O1758-P$24)*cash*(_xlfn.NORM.INV(RAND(),cash_ave,cash_std))+(O1758-P$24)))</f>
        <v/>
      </c>
      <c r="Q1758" s="156">
        <f>IF((P1758&lt;=0),0,((P1758-Q$24)*Stock*(_xlfn.NORM.INV(RAND(),stock_ave,stock_std))+(P1758-Q$24)*Bonds*(_xlfn.NORM.INV(RAND(),bond_ave,bond_std))+(P1758-Q$24)*cash*(_xlfn.NORM.INV(RAND(),cash_ave,cash_std))+(P1758-Q$24)))</f>
        <v/>
      </c>
      <c r="R1758" s="156">
        <f>IF((Q1758&lt;=0),0,((Q1758-R$24)*Stock*(_xlfn.NORM.INV(RAND(),stock_ave,stock_std))+(Q1758-R$24)*Bonds*(_xlfn.NORM.INV(RAND(),bond_ave,bond_std))+(Q1758-R$24)*cash*(_xlfn.NORM.INV(RAND(),cash_ave,cash_std))+(Q1758-R$24)))</f>
        <v/>
      </c>
      <c r="S1758" s="156">
        <f>IF((R1758&lt;=0),0,((R1758-S$24)*Stock*(_xlfn.NORM.INV(RAND(),stock_ave,stock_std))+(R1758-S$24)*Bonds*(_xlfn.NORM.INV(RAND(),bond_ave,bond_std))+(R1758-S$24)*cash*(_xlfn.NORM.INV(RAND(),cash_ave,cash_std))+(R1758-S$24)))</f>
        <v/>
      </c>
      <c r="T1758" s="156">
        <f>IF((S1758&lt;=0),0,((S1758-T$24)*Stock*(_xlfn.NORM.INV(RAND(),stock_ave,stock_std))+(S1758-T$24)*Bonds*(_xlfn.NORM.INV(RAND(),bond_ave,bond_std))+(S1758-T$24)*cash*(_xlfn.NORM.INV(RAND(),cash_ave,cash_std))+(S1758-T$24)))</f>
        <v/>
      </c>
      <c r="U1758" s="156">
        <f>IF((T1758&lt;=0),0,((T1758-U$24)*Stock*(_xlfn.NORM.INV(RAND(),stock_ave,stock_std))+(T1758-U$24)*Bonds*(_xlfn.NORM.INV(RAND(),bond_ave,bond_std))+(T1758-U$24)*cash*(_xlfn.NORM.INV(RAND(),cash_ave,cash_std))+(T1758-U$24)))</f>
        <v/>
      </c>
      <c r="V1758" s="156">
        <f>IF((U1758&lt;=0),0,((U1758-V$24)*Stock*(_xlfn.NORM.INV(RAND(),stock_ave,stock_std))+(U1758-V$24)*Bonds*(_xlfn.NORM.INV(RAND(),bond_ave,bond_std))+(U1758-V$24)*cash*(_xlfn.NORM.INV(RAND(),cash_ave,cash_std))+(U1758-V$24)))</f>
        <v/>
      </c>
      <c r="W1758" s="156">
        <f>IF((V1758&lt;=0),0,((V1758-W$24)*Stock*(_xlfn.NORM.INV(RAND(),stock_ave,stock_std))+(V1758-W$24)*Bonds*(_xlfn.NORM.INV(RAND(),bond_ave,bond_std))+(V1758-W$24)*cash*(_xlfn.NORM.INV(RAND(),cash_ave,cash_std))+(V1758-W$24)))</f>
        <v/>
      </c>
      <c r="X1758" s="156">
        <f>IF((W1758&lt;=0),0,((W1758-X$24)*Stock*(_xlfn.NORM.INV(RAND(),stock_ave,stock_std))+(W1758-X$24)*Bonds*(_xlfn.NORM.INV(RAND(),bond_ave,bond_std))+(W1758-X$24)*cash*(_xlfn.NORM.INV(RAND(),cash_ave,cash_std))+(W1758-X$24)))</f>
        <v/>
      </c>
      <c r="Y1758" s="156">
        <f>IF((X1758&lt;=0),0,((X1758-Y$24)*Stock*(_xlfn.NORM.INV(RAND(),stock_ave,stock_std))+(X1758-Y$24)*Bonds*(_xlfn.NORM.INV(RAND(),bond_ave,bond_std))+(X1758-Y$24)*cash*(_xlfn.NORM.INV(RAND(),cash_ave,cash_std))+(X1758-Y$24)))</f>
        <v/>
      </c>
      <c r="Z1758" s="156">
        <f>IF((Y1758&lt;=0),0,((Y1758-Z$24)*Stock*(_xlfn.NORM.INV(RAND(),stock_ave,stock_std))+(Y1758-Z$24)*Bonds*(_xlfn.NORM.INV(RAND(),bond_ave,bond_std))+(Y1758-Z$24)*cash*(_xlfn.NORM.INV(RAND(),cash_ave,cash_std))+(Y1758-Z$24)))</f>
        <v/>
      </c>
      <c r="AA1758" s="156">
        <f>IF((Z1758&lt;=0),0,((Z1758-AA$24)*Stock*(_xlfn.NORM.INV(RAND(),stock_ave,stock_std))+(Z1758-AA$24)*Bonds*(_xlfn.NORM.INV(RAND(),bond_ave,bond_std))+(Z1758-AA$24)*cash*(_xlfn.NORM.INV(RAND(),cash_ave,cash_std))+(Z1758-AA$24)))</f>
        <v/>
      </c>
      <c r="AB1758" s="156">
        <f>IF((AA1758&lt;=0),0,((AA1758-AB$24)*Stock*(_xlfn.NORM.INV(RAND(),stock_ave,stock_std))+(AA1758-AB$24)*Bonds*(_xlfn.NORM.INV(RAND(),bond_ave,bond_std))+(AA1758-AB$24)*cash*(_xlfn.NORM.INV(RAND(),cash_ave,cash_std))+(AA1758-AB$24)))</f>
        <v/>
      </c>
      <c r="AC1758" s="156">
        <f>IF((AB1758&lt;=0),0,((AB1758-AC$24)*Stock*(_xlfn.NORM.INV(RAND(),stock_ave,stock_std))+(AB1758-AC$24)*Bonds*(_xlfn.NORM.INV(RAND(),bond_ave,bond_std))+(AB1758-AC$24)*cash*(_xlfn.NORM.INV(RAND(),cash_ave,cash_std))+(AB1758-AC$24)))</f>
        <v/>
      </c>
      <c r="AD1758" s="156">
        <f>IF((AC1758&lt;=0),0,((AC1758-AD$24)*Stock*(_xlfn.NORM.INV(RAND(),stock_ave,stock_std))+(AC1758-AD$24)*Bonds*(_xlfn.NORM.INV(RAND(),bond_ave,bond_std))+(AC1758-AD$24)*cash*(_xlfn.NORM.INV(RAND(),cash_ave,cash_std))+(AC1758-AD$24)))</f>
        <v/>
      </c>
      <c r="AE1758" s="156">
        <f>IF((AD1758&lt;=0),0,((AD1758-AE$24)*Stock*(_xlfn.NORM.INV(RAND(),stock_ave,stock_std))+(AD1758-AE$24)*Bonds*(_xlfn.NORM.INV(RAND(),bond_ave,bond_std))+(AD1758-AE$24)*cash*(_xlfn.NORM.INV(RAND(),cash_ave,cash_std))+(AD1758-AE$24)))</f>
        <v/>
      </c>
      <c r="AF1758" s="156">
        <f>IF((AE1758&lt;=0),0,((AE1758-AF$24)*Stock*(_xlfn.NORM.INV(RAND(),stock_ave,stock_std))+(AE1758-AF$24)*Bonds*(_xlfn.NORM.INV(RAND(),bond_ave,bond_std))+(AE1758-AF$24)*cash*(_xlfn.NORM.INV(RAND(),cash_ave,cash_std))+(AE1758-AF$24)))</f>
        <v/>
      </c>
      <c r="AG1758" s="156">
        <f>IF((AF1758&lt;=0),0,((AF1758-AG$24)*Stock*(_xlfn.NORM.INV(RAND(),stock_ave,stock_std))+(AF1758-AG$24)*Bonds*(_xlfn.NORM.INV(RAND(),bond_ave,bond_std))+(AF1758-AG$24)*cash*(_xlfn.NORM.INV(RAND(),cash_ave,cash_std))+(AF1758-AG$24)))</f>
        <v/>
      </c>
      <c r="AH1758" s="156">
        <f>IF((AG1758&lt;=0),0,((AG1758-AH$24)*Stock*(_xlfn.NORM.INV(RAND(),stock_ave,stock_std))+(AG1758-AH$24)*Bonds*(_xlfn.NORM.INV(RAND(),bond_ave,bond_std))+(AG1758-AH$24)*cash*(_xlfn.NORM.INV(RAND(),cash_ave,cash_std))+(AG1758-AH$24)))</f>
        <v/>
      </c>
      <c r="AI1758" s="156">
        <f>IF((AH1758&lt;=0),0,((AH1758-AI$24)*Stock*(_xlfn.NORM.INV(RAND(),stock_ave,stock_std))+(AH1758-AI$24)*Bonds*(_xlfn.NORM.INV(RAND(),bond_ave,bond_std))+(AH1758-AI$24)*cash*(_xlfn.NORM.INV(RAND(),cash_ave,cash_std))+(AH1758-AI$24)))</f>
        <v/>
      </c>
      <c r="AJ1758" s="156">
        <f>IF((AI1758&lt;=0),0,((AI1758-AJ$24)*Stock*(_xlfn.NORM.INV(RAND(),stock_ave,stock_std))+(AI1758-AJ$24)*Bonds*(_xlfn.NORM.INV(RAND(),bond_ave,bond_std))+(AI1758-AJ$24)*cash*(_xlfn.NORM.INV(RAND(),cash_ave,cash_std))+(AI1758-AJ$24)))</f>
        <v/>
      </c>
      <c r="AK1758" s="156">
        <f>IF((AJ1758&lt;=0),0,((AJ1758-AK$24)*Stock*(_xlfn.NORM.INV(RAND(),stock_ave,stock_std))+(AJ1758-AK$24)*Bonds*(_xlfn.NORM.INV(RAND(),bond_ave,bond_std))+(AJ1758-AK$24)*cash*(_xlfn.NORM.INV(RAND(),cash_ave,cash_std))+(AJ1758-AK$24)))</f>
        <v/>
      </c>
      <c r="AL1758" s="156">
        <f>IF((AK1758&lt;=0),0,((AK1758-AL$24)*Stock*(_xlfn.NORM.INV(RAND(),stock_ave,stock_std))+(AK1758-AL$24)*Bonds*(_xlfn.NORM.INV(RAND(),bond_ave,bond_std))+(AK1758-AL$24)*cash*(_xlfn.NORM.INV(RAND(),cash_ave,cash_std))+(AK1758-AL$24)))</f>
        <v/>
      </c>
      <c r="AM1758" s="156">
        <f>IF((AL1758&lt;=0),0,((AL1758-AM$24)*Stock*(_xlfn.NORM.INV(RAND(),stock_ave,stock_std))+(AL1758-AM$24)*Bonds*(_xlfn.NORM.INV(RAND(),bond_ave,bond_std))+(AL1758-AM$24)*cash*(_xlfn.NORM.INV(RAND(),cash_ave,cash_std))+(AL1758-AM$24)))</f>
        <v/>
      </c>
      <c r="AN1758" s="156">
        <f>IF((AM1758&lt;=0),0,((AM1758-AN$24)*Stock*(_xlfn.NORM.INV(RAND(),stock_ave,stock_std))+(AM1758-AN$24)*Bonds*(_xlfn.NORM.INV(RAND(),bond_ave,bond_std))+(AM1758-AN$24)*cash*(_xlfn.NORM.INV(RAND(),cash_ave,cash_std))+(AM1758-AN$24)))</f>
        <v/>
      </c>
      <c r="AO1758" s="156">
        <f>IF((AN1758&lt;=0),0,((AN1758-AO$24)*Stock*(_xlfn.NORM.INV(RAND(),stock_ave,stock_std))+(AN1758-AO$24)*Bonds*(_xlfn.NORM.INV(RAND(),bond_ave,bond_std))+(AN1758-AO$24)*cash*(_xlfn.NORM.INV(RAND(),cash_ave,cash_std))+(AN1758-AO$24)))</f>
        <v/>
      </c>
      <c r="AP1758" s="156">
        <f>IF((AO1758&lt;=0),0,((AO1758-AP$24)*Stock*(_xlfn.NORM.INV(RAND(),stock_ave,stock_std))+(AO1758-AP$24)*Bonds*(_xlfn.NORM.INV(RAND(),bond_ave,bond_std))+(AO1758-AP$24)*cash*(_xlfn.NORM.INV(RAND(),cash_ave,cash_std))+(AO1758-AP$24)))</f>
        <v/>
      </c>
      <c r="AQ1758" s="156">
        <f>IF((AP1758&lt;=0),0,((AP1758-AQ$24)*Stock*(_xlfn.NORM.INV(RAND(),stock_ave,stock_std))+(AP1758-AQ$24)*Bonds*(_xlfn.NORM.INV(RAND(),bond_ave,bond_std))+(AP1758-AQ$24)*cash*(_xlfn.NORM.INV(RAND(),cash_ave,cash_std))+(AP1758-AQ$24)))</f>
        <v/>
      </c>
      <c r="AR1758" s="156">
        <f>IF((AQ1758&lt;=0),0,((AQ1758-AR$24)*Stock*(_xlfn.NORM.INV(RAND(),stock_ave,stock_std))+(AQ1758-AR$24)*Bonds*(_xlfn.NORM.INV(RAND(),bond_ave,bond_std))+(AQ1758-AR$24)*cash*(_xlfn.NORM.INV(RAND(),cash_ave,cash_std))+(AQ1758-AR$24)))</f>
        <v/>
      </c>
      <c r="AS1758" s="156">
        <f>IF((AR1758&lt;=0),0,((AR1758-AS$24)*Stock*(_xlfn.NORM.INV(RAND(),stock_ave,stock_std))+(AR1758-AS$24)*Bonds*(_xlfn.NORM.INV(RAND(),bond_ave,bond_std))+(AR1758-AS$24)*cash*(_xlfn.NORM.INV(RAND(),cash_ave,cash_std))+(AR1758-AS$24)))</f>
        <v/>
      </c>
      <c r="AT1758" s="156">
        <f>IF((AS1758&lt;=0),0,((AS1758-AT$24)*Stock*(_xlfn.NORM.INV(RAND(),stock_ave,stock_std))+(AS1758-AT$24)*Bonds*(_xlfn.NORM.INV(RAND(),bond_ave,bond_std))+(AS1758-AT$24)*cash*(_xlfn.NORM.INV(RAND(),cash_ave,cash_std))+(AS1758-AT$24)))</f>
        <v/>
      </c>
      <c r="AU1758" s="156">
        <f>IF((AT1758&lt;=0),0,((AT1758-AU$24)*Stock*(_xlfn.NORM.INV(RAND(),stock_ave,stock_std))+(AT1758-AU$24)*Bonds*(_xlfn.NORM.INV(RAND(),bond_ave,bond_std))+(AT1758-AU$24)*cash*(_xlfn.NORM.INV(RAND(),cash_ave,cash_std))+(AT1758-AU$24)))</f>
        <v/>
      </c>
      <c r="AV1758" s="156">
        <f>IF((AU1758&lt;=0),0,((AU1758-AV$24)*Stock*(_xlfn.NORM.INV(RAND(),stock_ave,stock_std))+(AU1758-AV$24)*Bonds*(_xlfn.NORM.INV(RAND(),bond_ave,bond_std))+(AU1758-AV$24)*cash*(_xlfn.NORM.INV(RAND(),cash_ave,cash_std))+(AU1758-AV$24)))</f>
        <v/>
      </c>
      <c r="AW1758" s="156">
        <f>IF((AV1758&lt;=0),0,((AV1758-AW$24)*Stock*(_xlfn.NORM.INV(RAND(),stock_ave,stock_std))+(AV1758-AW$24)*Bonds*(_xlfn.NORM.INV(RAND(),bond_ave,bond_std))+(AV1758-AW$24)*cash*(_xlfn.NORM.INV(RAND(),cash_ave,cash_std))+(AV1758-AW$24)))</f>
        <v/>
      </c>
      <c r="AX1758" s="159" t="n"/>
      <c r="AY1758" s="159" t="n"/>
      <c r="AZ1758" s="159" t="n"/>
      <c r="BA1758" s="159" t="n"/>
      <c r="BB1758" s="159" t="n"/>
    </row>
    <row r="1759">
      <c r="C1759" s="147" t="n"/>
      <c r="D1759" s="61">
        <f>+D1758-IF(D$18&gt;74,(D1758/D$25)*$C$10)</f>
        <v/>
      </c>
      <c r="E1759" s="61">
        <f>+E1758-IF(E$18&gt;74,(E1758/E$25)*$C$10)</f>
        <v/>
      </c>
      <c r="F1759" s="61">
        <f>+F1758-IF(F$18&gt;74,(F1758/F$25)*$C$10)</f>
        <v/>
      </c>
      <c r="G1759" s="61">
        <f>+G1758-IF(G$18&gt;74,(G1758/G$25)*$C$10)</f>
        <v/>
      </c>
      <c r="H1759" s="61">
        <f>+H1758-IF(H$18&gt;74,(H1758/H$25)*$C$10)</f>
        <v/>
      </c>
      <c r="I1759" s="61">
        <f>+I1758-IF(I$18&gt;74,(I1758/I$25)*$C$10)</f>
        <v/>
      </c>
      <c r="J1759" s="61">
        <f>+J1758-IF(J$18&gt;74,(J1758/J$25)*$C$10)</f>
        <v/>
      </c>
      <c r="K1759" s="61">
        <f>+K1758-IF(K$18&gt;74,(K1758/K$25)*$C$10)</f>
        <v/>
      </c>
      <c r="L1759" s="61">
        <f>+L1758-IF(L$18&gt;74,(L1758/L$25)*$C$10)</f>
        <v/>
      </c>
      <c r="M1759" s="61">
        <f>+M1758-IF(M$18&gt;74,(M1758/M$25)*$C$10)</f>
        <v/>
      </c>
      <c r="N1759" s="61">
        <f>+N1758-IF(N$18&gt;74,(N1758/N$25)*$C$10)</f>
        <v/>
      </c>
      <c r="O1759" s="61">
        <f>+O1758-IF(O$18&gt;74,(O1758/O$25)*$C$10)</f>
        <v/>
      </c>
      <c r="P1759" s="61">
        <f>+P1758-IF(P$18&gt;74,(P1758/P$25)*$C$10)</f>
        <v/>
      </c>
      <c r="Q1759" s="61">
        <f>+Q1758-IF(Q$18&gt;74,(Q1758/Q$25)*$C$10)</f>
        <v/>
      </c>
      <c r="R1759" s="61">
        <f>+R1758-IF(R$18&gt;74,(R1758/R$25)*$C$10)</f>
        <v/>
      </c>
      <c r="S1759" s="61">
        <f>+S1758-IF(S$18&gt;74,(S1758/S$25)*$C$10)</f>
        <v/>
      </c>
      <c r="T1759" s="61">
        <f>+T1758-IF(T$18&gt;74,(T1758/T$25)*$C$10)</f>
        <v/>
      </c>
      <c r="U1759" s="61">
        <f>+U1758-IF(U$18&gt;74,(U1758/U$25)*$C$10)</f>
        <v/>
      </c>
      <c r="V1759" s="61">
        <f>+V1758-IF(V$18&gt;74,(V1758/V$25)*$C$10)</f>
        <v/>
      </c>
      <c r="W1759" s="61">
        <f>+W1758-IF(W$18&gt;74,(W1758/W$25)*$C$10)</f>
        <v/>
      </c>
      <c r="X1759" s="61">
        <f>+X1758-IF(X$18&gt;74,(X1758/X$25)*$C$10)</f>
        <v/>
      </c>
      <c r="Y1759" s="61">
        <f>+Y1758-IF(Y$18&gt;74,(Y1758/Y$25)*$C$10)</f>
        <v/>
      </c>
      <c r="Z1759" s="61">
        <f>+Z1758-IF(Z$18&gt;74,(Z1758/Z$25)*$C$10)</f>
        <v/>
      </c>
      <c r="AA1759" s="61">
        <f>+AA1758-IF(AA$18&gt;74,(AA1758/AA$25)*$C$10)</f>
        <v/>
      </c>
      <c r="AB1759" s="61">
        <f>+AB1758-IF(AB$18&gt;74,(AB1758/AB$25)*$C$10)</f>
        <v/>
      </c>
      <c r="AC1759" s="61">
        <f>+AC1758-IF(AC$18&gt;74,(AC1758/AC$25)*$C$10)</f>
        <v/>
      </c>
      <c r="AD1759" s="61">
        <f>+AD1758-IF(AD$18&gt;74,(AD1758/AD$25)*$C$10)</f>
        <v/>
      </c>
      <c r="AE1759" s="61">
        <f>+AE1758-IF(AE$18&gt;74,(AE1758/AE$25)*$C$10)</f>
        <v/>
      </c>
      <c r="AF1759" s="61">
        <f>+AF1758-IF(AF$18&gt;74,(AF1758/AF$25)*$C$10)</f>
        <v/>
      </c>
      <c r="AG1759" s="61">
        <f>+AG1758-IF(AG$18&gt;74,(AG1758/AG$25)*$C$10)</f>
        <v/>
      </c>
      <c r="AH1759" s="61">
        <f>+AH1758-IF(AH$18&gt;74,(AH1758/AH$25)*$C$10)</f>
        <v/>
      </c>
      <c r="AI1759" s="61">
        <f>+AI1758-IF(AI$18&gt;74,(AI1758/AI$25)*$C$10)</f>
        <v/>
      </c>
      <c r="AJ1759" s="61">
        <f>+AJ1758-IF(AJ$18&gt;74,(AJ1758/AJ$25)*$C$10)</f>
        <v/>
      </c>
      <c r="AK1759" s="61">
        <f>+AK1758-IF(AK$18&gt;74,(AK1758/AK$25)*$C$10)</f>
        <v/>
      </c>
      <c r="AL1759" s="61">
        <f>+AL1758-IF(AL$18&gt;74,(AL1758/AL$25)*$C$10)</f>
        <v/>
      </c>
      <c r="AM1759" s="61">
        <f>+AM1758-IF(AM$18&gt;74,(AM1758/AM$25)*$C$10)</f>
        <v/>
      </c>
      <c r="AN1759" s="61">
        <f>+AN1758-IF(AN$18&gt;74,(AN1758/AN$25)*$C$10)</f>
        <v/>
      </c>
      <c r="AO1759" s="61">
        <f>+AO1758-IF(AO$18&gt;74,(AO1758/AO$25)*$C$10)</f>
        <v/>
      </c>
      <c r="AP1759" s="61">
        <f>+AP1758-IF(AP$18&gt;74,(AP1758/AP$25)*$C$10)</f>
        <v/>
      </c>
      <c r="AQ1759" s="61">
        <f>+AQ1758-IF(AQ$18&gt;74,(AQ1758/AQ$25)*$C$10)</f>
        <v/>
      </c>
      <c r="AR1759" s="61">
        <f>+AR1758-IF(AR$18&gt;74,(AR1758/AR$25)*$C$10)</f>
        <v/>
      </c>
      <c r="AS1759" s="61">
        <f>+AS1758-IF(AS$18&gt;74,(AS1758/AS$25)*$C$10)</f>
        <v/>
      </c>
      <c r="AT1759" s="61">
        <f>+AT1758-IF(AT$18&gt;74,(AT1758/AT$25)*$C$10)</f>
        <v/>
      </c>
      <c r="AU1759" s="61">
        <f>+AU1758-IF(AU$18&gt;74,(AU1758/AU$25)*$C$10)</f>
        <v/>
      </c>
      <c r="AV1759" s="61">
        <f>+AV1758-IF(AV$18&gt;74,(AV1758/AV$25)*$C$10)</f>
        <v/>
      </c>
      <c r="AW1759" s="61">
        <f>+AW1758-IF(AW$18&gt;74,(AW1758/AW$25)*$C$10)</f>
        <v/>
      </c>
      <c r="AX1759" s="35">
        <f>IF(AW1759&gt;0,1,0)</f>
        <v/>
      </c>
      <c r="AY1759" s="35">
        <f>IF(AL1759&gt;0,1,0)</f>
        <v/>
      </c>
      <c r="AZ1759" s="35">
        <f>IF(AG1759&gt;0,1,0)</f>
        <v/>
      </c>
      <c r="BA1759" s="35">
        <f>IF(AB1759&gt;0,1,0)</f>
        <v/>
      </c>
      <c r="BB1759" s="35">
        <f>IF(W1759&gt;0,1,0)</f>
        <v/>
      </c>
    </row>
    <row r="1760">
      <c r="B1760" s="154" t="inlineStr">
        <is>
          <t>trial 866</t>
        </is>
      </c>
      <c r="C1760" s="155">
        <f>+start-C1757</f>
        <v/>
      </c>
      <c r="D1760" s="156">
        <f>IF((C1760&lt;=0),0,((C1760-D$24)*Stock*(_xlfn.NORM.INV(RAND(),stock_ave,stock_std))+(C1760-D$24)*Bonds*(_xlfn.NORM.INV(RAND(),bond_ave,bond_std))+(C1760-D$24)*cash*(_xlfn.NORM.INV(RAND(),cash_ave,cash_std))+(C1760-D$24)))</f>
        <v/>
      </c>
      <c r="E1760" s="156">
        <f>IF((D1760&lt;=0),0,((D1760-E$24)*Stock*(_xlfn.NORM.INV(RAND(),stock_ave,stock_std))+(D1760-E$24)*Bonds*(_xlfn.NORM.INV(RAND(),bond_ave,bond_std))+(D1760-E$24)*cash*(_xlfn.NORM.INV(RAND(),cash_ave,cash_std))+(D1760-E$24)))</f>
        <v/>
      </c>
      <c r="F1760" s="156">
        <f>IF((E1760&lt;=0),0,((E1760-F$24)*Stock*(_xlfn.NORM.INV(RAND(),stock_ave,stock_std))+(E1760-F$24)*Bonds*(_xlfn.NORM.INV(RAND(),bond_ave,bond_std))+(E1760-F$24)*cash*(_xlfn.NORM.INV(RAND(),cash_ave,cash_std))+(E1760-F$24)))</f>
        <v/>
      </c>
      <c r="G1760" s="156">
        <f>IF((F1760&lt;=0),0,((F1760-G$24)*Stock*(_xlfn.NORM.INV(RAND(),stock_ave,stock_std))+(F1760-G$24)*Bonds*(_xlfn.NORM.INV(RAND(),bond_ave,bond_std))+(F1760-G$24)*cash*(_xlfn.NORM.INV(RAND(),cash_ave,cash_std))+(F1760-G$24)))</f>
        <v/>
      </c>
      <c r="H1760" s="156">
        <f>IF((G1760&lt;=0),0,((G1760-H$24)*Stock*(_xlfn.NORM.INV(RAND(),stock_ave,stock_std))+(G1760-H$24)*Bonds*(_xlfn.NORM.INV(RAND(),bond_ave,bond_std))+(G1760-H$24)*cash*(_xlfn.NORM.INV(RAND(),cash_ave,cash_std))+(G1760-H$24)))</f>
        <v/>
      </c>
      <c r="I1760" s="156">
        <f>IF((H1760&lt;=0),0,((H1760-I$24)*Stock*(_xlfn.NORM.INV(RAND(),stock_ave,stock_std))+(H1760-I$24)*Bonds*(_xlfn.NORM.INV(RAND(),bond_ave,bond_std))+(H1760-I$24)*cash*(_xlfn.NORM.INV(RAND(),cash_ave,cash_std))+(H1760-I$24)))</f>
        <v/>
      </c>
      <c r="J1760" s="156">
        <f>IF((I1760&lt;=0),0,((I1760-J$24)*Stock*(_xlfn.NORM.INV(RAND(),stock_ave,stock_std))+(I1760-J$24)*Bonds*(_xlfn.NORM.INV(RAND(),bond_ave,bond_std))+(I1760-J$24)*cash*(_xlfn.NORM.INV(RAND(),cash_ave,cash_std))+(I1760-J$24)))</f>
        <v/>
      </c>
      <c r="K1760" s="156">
        <f>IF((J1760&lt;=0),0,((J1760-K$24)*Stock*(_xlfn.NORM.INV(RAND(),stock_ave,stock_std))+(J1760-K$24)*Bonds*(_xlfn.NORM.INV(RAND(),bond_ave,bond_std))+(J1760-K$24)*cash*(_xlfn.NORM.INV(RAND(),cash_ave,cash_std))+(J1760-K$24)))</f>
        <v/>
      </c>
      <c r="L1760" s="156">
        <f>IF((K1760&lt;=0),0,((K1760-L$24)*Stock*(_xlfn.NORM.INV(RAND(),stock_ave,stock_std))+(K1760-L$24)*Bonds*(_xlfn.NORM.INV(RAND(),bond_ave,bond_std))+(K1760-L$24)*cash*(_xlfn.NORM.INV(RAND(),cash_ave,cash_std))+(K1760-L$24)))</f>
        <v/>
      </c>
      <c r="M1760" s="156">
        <f>IF((L1760&lt;=0),0,((L1760-M$24)*Stock*(_xlfn.NORM.INV(RAND(),stock_ave,stock_std))+(L1760-M$24)*Bonds*(_xlfn.NORM.INV(RAND(),bond_ave,bond_std))+(L1760-M$24)*cash*(_xlfn.NORM.INV(RAND(),cash_ave,cash_std))+(L1760-M$24)))</f>
        <v/>
      </c>
      <c r="N1760" s="156">
        <f>IF((M1760&lt;=0),0,((M1760-N$24)*Stock*(_xlfn.NORM.INV(RAND(),stock_ave,stock_std))+(M1760-N$24)*Bonds*(_xlfn.NORM.INV(RAND(),bond_ave,bond_std))+(M1760-N$24)*cash*(_xlfn.NORM.INV(RAND(),cash_ave,cash_std))+(M1760-N$24)))</f>
        <v/>
      </c>
      <c r="O1760" s="156">
        <f>IF((N1760&lt;=0),0,((N1760-O$24)*Stock*(_xlfn.NORM.INV(RAND(),stock_ave,stock_std))+(N1760-O$24)*Bonds*(_xlfn.NORM.INV(RAND(),bond_ave,bond_std))+(N1760-O$24)*cash*(_xlfn.NORM.INV(RAND(),cash_ave,cash_std))+(N1760-O$24)))</f>
        <v/>
      </c>
      <c r="P1760" s="156">
        <f>IF((O1760&lt;=0),0,((O1760-P$24)*Stock*(_xlfn.NORM.INV(RAND(),stock_ave,stock_std))+(O1760-P$24)*Bonds*(_xlfn.NORM.INV(RAND(),bond_ave,bond_std))+(O1760-P$24)*cash*(_xlfn.NORM.INV(RAND(),cash_ave,cash_std))+(O1760-P$24)))</f>
        <v/>
      </c>
      <c r="Q1760" s="156">
        <f>IF((P1760&lt;=0),0,((P1760-Q$24)*Stock*(_xlfn.NORM.INV(RAND(),stock_ave,stock_std))+(P1760-Q$24)*Bonds*(_xlfn.NORM.INV(RAND(),bond_ave,bond_std))+(P1760-Q$24)*cash*(_xlfn.NORM.INV(RAND(),cash_ave,cash_std))+(P1760-Q$24)))</f>
        <v/>
      </c>
      <c r="R1760" s="156">
        <f>IF((Q1760&lt;=0),0,((Q1760-R$24)*Stock*(_xlfn.NORM.INV(RAND(),stock_ave,stock_std))+(Q1760-R$24)*Bonds*(_xlfn.NORM.INV(RAND(),bond_ave,bond_std))+(Q1760-R$24)*cash*(_xlfn.NORM.INV(RAND(),cash_ave,cash_std))+(Q1760-R$24)))</f>
        <v/>
      </c>
      <c r="S1760" s="156">
        <f>IF((R1760&lt;=0),0,((R1760-S$24)*Stock*(_xlfn.NORM.INV(RAND(),stock_ave,stock_std))+(R1760-S$24)*Bonds*(_xlfn.NORM.INV(RAND(),bond_ave,bond_std))+(R1760-S$24)*cash*(_xlfn.NORM.INV(RAND(),cash_ave,cash_std))+(R1760-S$24)))</f>
        <v/>
      </c>
      <c r="T1760" s="156">
        <f>IF((S1760&lt;=0),0,((S1760-T$24)*Stock*(_xlfn.NORM.INV(RAND(),stock_ave,stock_std))+(S1760-T$24)*Bonds*(_xlfn.NORM.INV(RAND(),bond_ave,bond_std))+(S1760-T$24)*cash*(_xlfn.NORM.INV(RAND(),cash_ave,cash_std))+(S1760-T$24)))</f>
        <v/>
      </c>
      <c r="U1760" s="156">
        <f>IF((T1760&lt;=0),0,((T1760-U$24)*Stock*(_xlfn.NORM.INV(RAND(),stock_ave,stock_std))+(T1760-U$24)*Bonds*(_xlfn.NORM.INV(RAND(),bond_ave,bond_std))+(T1760-U$24)*cash*(_xlfn.NORM.INV(RAND(),cash_ave,cash_std))+(T1760-U$24)))</f>
        <v/>
      </c>
      <c r="V1760" s="156">
        <f>IF((U1760&lt;=0),0,((U1760-V$24)*Stock*(_xlfn.NORM.INV(RAND(),stock_ave,stock_std))+(U1760-V$24)*Bonds*(_xlfn.NORM.INV(RAND(),bond_ave,bond_std))+(U1760-V$24)*cash*(_xlfn.NORM.INV(RAND(),cash_ave,cash_std))+(U1760-V$24)))</f>
        <v/>
      </c>
      <c r="W1760" s="156">
        <f>IF((V1760&lt;=0),0,((V1760-W$24)*Stock*(_xlfn.NORM.INV(RAND(),stock_ave,stock_std))+(V1760-W$24)*Bonds*(_xlfn.NORM.INV(RAND(),bond_ave,bond_std))+(V1760-W$24)*cash*(_xlfn.NORM.INV(RAND(),cash_ave,cash_std))+(V1760-W$24)))</f>
        <v/>
      </c>
      <c r="X1760" s="156">
        <f>IF((W1760&lt;=0),0,((W1760-X$24)*Stock*(_xlfn.NORM.INV(RAND(),stock_ave,stock_std))+(W1760-X$24)*Bonds*(_xlfn.NORM.INV(RAND(),bond_ave,bond_std))+(W1760-X$24)*cash*(_xlfn.NORM.INV(RAND(),cash_ave,cash_std))+(W1760-X$24)))</f>
        <v/>
      </c>
      <c r="Y1760" s="156">
        <f>IF((X1760&lt;=0),0,((X1760-Y$24)*Stock*(_xlfn.NORM.INV(RAND(),stock_ave,stock_std))+(X1760-Y$24)*Bonds*(_xlfn.NORM.INV(RAND(),bond_ave,bond_std))+(X1760-Y$24)*cash*(_xlfn.NORM.INV(RAND(),cash_ave,cash_std))+(X1760-Y$24)))</f>
        <v/>
      </c>
      <c r="Z1760" s="156">
        <f>IF((Y1760&lt;=0),0,((Y1760-Z$24)*Stock*(_xlfn.NORM.INV(RAND(),stock_ave,stock_std))+(Y1760-Z$24)*Bonds*(_xlfn.NORM.INV(RAND(),bond_ave,bond_std))+(Y1760-Z$24)*cash*(_xlfn.NORM.INV(RAND(),cash_ave,cash_std))+(Y1760-Z$24)))</f>
        <v/>
      </c>
      <c r="AA1760" s="156">
        <f>IF((Z1760&lt;=0),0,((Z1760-AA$24)*Stock*(_xlfn.NORM.INV(RAND(),stock_ave,stock_std))+(Z1760-AA$24)*Bonds*(_xlfn.NORM.INV(RAND(),bond_ave,bond_std))+(Z1760-AA$24)*cash*(_xlfn.NORM.INV(RAND(),cash_ave,cash_std))+(Z1760-AA$24)))</f>
        <v/>
      </c>
      <c r="AB1760" s="156">
        <f>IF((AA1760&lt;=0),0,((AA1760-AB$24)*Stock*(_xlfn.NORM.INV(RAND(),stock_ave,stock_std))+(AA1760-AB$24)*Bonds*(_xlfn.NORM.INV(RAND(),bond_ave,bond_std))+(AA1760-AB$24)*cash*(_xlfn.NORM.INV(RAND(),cash_ave,cash_std))+(AA1760-AB$24)))</f>
        <v/>
      </c>
      <c r="AC1760" s="156">
        <f>IF((AB1760&lt;=0),0,((AB1760-AC$24)*Stock*(_xlfn.NORM.INV(RAND(),stock_ave,stock_std))+(AB1760-AC$24)*Bonds*(_xlfn.NORM.INV(RAND(),bond_ave,bond_std))+(AB1760-AC$24)*cash*(_xlfn.NORM.INV(RAND(),cash_ave,cash_std))+(AB1760-AC$24)))</f>
        <v/>
      </c>
      <c r="AD1760" s="156">
        <f>IF((AC1760&lt;=0),0,((AC1760-AD$24)*Stock*(_xlfn.NORM.INV(RAND(),stock_ave,stock_std))+(AC1760-AD$24)*Bonds*(_xlfn.NORM.INV(RAND(),bond_ave,bond_std))+(AC1760-AD$24)*cash*(_xlfn.NORM.INV(RAND(),cash_ave,cash_std))+(AC1760-AD$24)))</f>
        <v/>
      </c>
      <c r="AE1760" s="156">
        <f>IF((AD1760&lt;=0),0,((AD1760-AE$24)*Stock*(_xlfn.NORM.INV(RAND(),stock_ave,stock_std))+(AD1760-AE$24)*Bonds*(_xlfn.NORM.INV(RAND(),bond_ave,bond_std))+(AD1760-AE$24)*cash*(_xlfn.NORM.INV(RAND(),cash_ave,cash_std))+(AD1760-AE$24)))</f>
        <v/>
      </c>
      <c r="AF1760" s="156">
        <f>IF((AE1760&lt;=0),0,((AE1760-AF$24)*Stock*(_xlfn.NORM.INV(RAND(),stock_ave,stock_std))+(AE1760-AF$24)*Bonds*(_xlfn.NORM.INV(RAND(),bond_ave,bond_std))+(AE1760-AF$24)*cash*(_xlfn.NORM.INV(RAND(),cash_ave,cash_std))+(AE1760-AF$24)))</f>
        <v/>
      </c>
      <c r="AG1760" s="156">
        <f>IF((AF1760&lt;=0),0,((AF1760-AG$24)*Stock*(_xlfn.NORM.INV(RAND(),stock_ave,stock_std))+(AF1760-AG$24)*Bonds*(_xlfn.NORM.INV(RAND(),bond_ave,bond_std))+(AF1760-AG$24)*cash*(_xlfn.NORM.INV(RAND(),cash_ave,cash_std))+(AF1760-AG$24)))</f>
        <v/>
      </c>
      <c r="AH1760" s="156">
        <f>IF((AG1760&lt;=0),0,((AG1760-AH$24)*Stock*(_xlfn.NORM.INV(RAND(),stock_ave,stock_std))+(AG1760-AH$24)*Bonds*(_xlfn.NORM.INV(RAND(),bond_ave,bond_std))+(AG1760-AH$24)*cash*(_xlfn.NORM.INV(RAND(),cash_ave,cash_std))+(AG1760-AH$24)))</f>
        <v/>
      </c>
      <c r="AI1760" s="156">
        <f>IF((AH1760&lt;=0),0,((AH1760-AI$24)*Stock*(_xlfn.NORM.INV(RAND(),stock_ave,stock_std))+(AH1760-AI$24)*Bonds*(_xlfn.NORM.INV(RAND(),bond_ave,bond_std))+(AH1760-AI$24)*cash*(_xlfn.NORM.INV(RAND(),cash_ave,cash_std))+(AH1760-AI$24)))</f>
        <v/>
      </c>
      <c r="AJ1760" s="156">
        <f>IF((AI1760&lt;=0),0,((AI1760-AJ$24)*Stock*(_xlfn.NORM.INV(RAND(),stock_ave,stock_std))+(AI1760-AJ$24)*Bonds*(_xlfn.NORM.INV(RAND(),bond_ave,bond_std))+(AI1760-AJ$24)*cash*(_xlfn.NORM.INV(RAND(),cash_ave,cash_std))+(AI1760-AJ$24)))</f>
        <v/>
      </c>
      <c r="AK1760" s="156">
        <f>IF((AJ1760&lt;=0),0,((AJ1760-AK$24)*Stock*(_xlfn.NORM.INV(RAND(),stock_ave,stock_std))+(AJ1760-AK$24)*Bonds*(_xlfn.NORM.INV(RAND(),bond_ave,bond_std))+(AJ1760-AK$24)*cash*(_xlfn.NORM.INV(RAND(),cash_ave,cash_std))+(AJ1760-AK$24)))</f>
        <v/>
      </c>
      <c r="AL1760" s="156">
        <f>IF((AK1760&lt;=0),0,((AK1760-AL$24)*Stock*(_xlfn.NORM.INV(RAND(),stock_ave,stock_std))+(AK1760-AL$24)*Bonds*(_xlfn.NORM.INV(RAND(),bond_ave,bond_std))+(AK1760-AL$24)*cash*(_xlfn.NORM.INV(RAND(),cash_ave,cash_std))+(AK1760-AL$24)))</f>
        <v/>
      </c>
      <c r="AM1760" s="156">
        <f>IF((AL1760&lt;=0),0,((AL1760-AM$24)*Stock*(_xlfn.NORM.INV(RAND(),stock_ave,stock_std))+(AL1760-AM$24)*Bonds*(_xlfn.NORM.INV(RAND(),bond_ave,bond_std))+(AL1760-AM$24)*cash*(_xlfn.NORM.INV(RAND(),cash_ave,cash_std))+(AL1760-AM$24)))</f>
        <v/>
      </c>
      <c r="AN1760" s="156">
        <f>IF((AM1760&lt;=0),0,((AM1760-AN$24)*Stock*(_xlfn.NORM.INV(RAND(),stock_ave,stock_std))+(AM1760-AN$24)*Bonds*(_xlfn.NORM.INV(RAND(),bond_ave,bond_std))+(AM1760-AN$24)*cash*(_xlfn.NORM.INV(RAND(),cash_ave,cash_std))+(AM1760-AN$24)))</f>
        <v/>
      </c>
      <c r="AO1760" s="156">
        <f>IF((AN1760&lt;=0),0,((AN1760-AO$24)*Stock*(_xlfn.NORM.INV(RAND(),stock_ave,stock_std))+(AN1760-AO$24)*Bonds*(_xlfn.NORM.INV(RAND(),bond_ave,bond_std))+(AN1760-AO$24)*cash*(_xlfn.NORM.INV(RAND(),cash_ave,cash_std))+(AN1760-AO$24)))</f>
        <v/>
      </c>
      <c r="AP1760" s="156">
        <f>IF((AO1760&lt;=0),0,((AO1760-AP$24)*Stock*(_xlfn.NORM.INV(RAND(),stock_ave,stock_std))+(AO1760-AP$24)*Bonds*(_xlfn.NORM.INV(RAND(),bond_ave,bond_std))+(AO1760-AP$24)*cash*(_xlfn.NORM.INV(RAND(),cash_ave,cash_std))+(AO1760-AP$24)))</f>
        <v/>
      </c>
      <c r="AQ1760" s="156">
        <f>IF((AP1760&lt;=0),0,((AP1760-AQ$24)*Stock*(_xlfn.NORM.INV(RAND(),stock_ave,stock_std))+(AP1760-AQ$24)*Bonds*(_xlfn.NORM.INV(RAND(),bond_ave,bond_std))+(AP1760-AQ$24)*cash*(_xlfn.NORM.INV(RAND(),cash_ave,cash_std))+(AP1760-AQ$24)))</f>
        <v/>
      </c>
      <c r="AR1760" s="156">
        <f>IF((AQ1760&lt;=0),0,((AQ1760-AR$24)*Stock*(_xlfn.NORM.INV(RAND(),stock_ave,stock_std))+(AQ1760-AR$24)*Bonds*(_xlfn.NORM.INV(RAND(),bond_ave,bond_std))+(AQ1760-AR$24)*cash*(_xlfn.NORM.INV(RAND(),cash_ave,cash_std))+(AQ1760-AR$24)))</f>
        <v/>
      </c>
      <c r="AS1760" s="156">
        <f>IF((AR1760&lt;=0),0,((AR1760-AS$24)*Stock*(_xlfn.NORM.INV(RAND(),stock_ave,stock_std))+(AR1760-AS$24)*Bonds*(_xlfn.NORM.INV(RAND(),bond_ave,bond_std))+(AR1760-AS$24)*cash*(_xlfn.NORM.INV(RAND(),cash_ave,cash_std))+(AR1760-AS$24)))</f>
        <v/>
      </c>
      <c r="AT1760" s="156">
        <f>IF((AS1760&lt;=0),0,((AS1760-AT$24)*Stock*(_xlfn.NORM.INV(RAND(),stock_ave,stock_std))+(AS1760-AT$24)*Bonds*(_xlfn.NORM.INV(RAND(),bond_ave,bond_std))+(AS1760-AT$24)*cash*(_xlfn.NORM.INV(RAND(),cash_ave,cash_std))+(AS1760-AT$24)))</f>
        <v/>
      </c>
      <c r="AU1760" s="156">
        <f>IF((AT1760&lt;=0),0,((AT1760-AU$24)*Stock*(_xlfn.NORM.INV(RAND(),stock_ave,stock_std))+(AT1760-AU$24)*Bonds*(_xlfn.NORM.INV(RAND(),bond_ave,bond_std))+(AT1760-AU$24)*cash*(_xlfn.NORM.INV(RAND(),cash_ave,cash_std))+(AT1760-AU$24)))</f>
        <v/>
      </c>
      <c r="AV1760" s="156">
        <f>IF((AU1760&lt;=0),0,((AU1760-AV$24)*Stock*(_xlfn.NORM.INV(RAND(),stock_ave,stock_std))+(AU1760-AV$24)*Bonds*(_xlfn.NORM.INV(RAND(),bond_ave,bond_std))+(AU1760-AV$24)*cash*(_xlfn.NORM.INV(RAND(),cash_ave,cash_std))+(AU1760-AV$24)))</f>
        <v/>
      </c>
      <c r="AW1760" s="156">
        <f>IF((AV1760&lt;=0),0,((AV1760-AW$24)*Stock*(_xlfn.NORM.INV(RAND(),stock_ave,stock_std))+(AV1760-AW$24)*Bonds*(_xlfn.NORM.INV(RAND(),bond_ave,bond_std))+(AV1760-AW$24)*cash*(_xlfn.NORM.INV(RAND(),cash_ave,cash_std))+(AV1760-AW$24)))</f>
        <v/>
      </c>
      <c r="AX1760" s="159" t="n"/>
      <c r="AY1760" s="159" t="n"/>
      <c r="AZ1760" s="159" t="n"/>
      <c r="BA1760" s="159" t="n"/>
      <c r="BB1760" s="159" t="n"/>
    </row>
    <row r="1761">
      <c r="C1761" s="147" t="n"/>
      <c r="D1761" s="61">
        <f>+D1760-IF(D$18&gt;74,(D1760/D$25)*$C$10)</f>
        <v/>
      </c>
      <c r="E1761" s="61">
        <f>+E1760-IF(E$18&gt;74,(E1760/E$25)*$C$10)</f>
        <v/>
      </c>
      <c r="F1761" s="61">
        <f>+F1760-IF(F$18&gt;74,(F1760/F$25)*$C$10)</f>
        <v/>
      </c>
      <c r="G1761" s="61">
        <f>+G1760-IF(G$18&gt;74,(G1760/G$25)*$C$10)</f>
        <v/>
      </c>
      <c r="H1761" s="61">
        <f>+H1760-IF(H$18&gt;74,(H1760/H$25)*$C$10)</f>
        <v/>
      </c>
      <c r="I1761" s="61">
        <f>+I1760-IF(I$18&gt;74,(I1760/I$25)*$C$10)</f>
        <v/>
      </c>
      <c r="J1761" s="61">
        <f>+J1760-IF(J$18&gt;74,(J1760/J$25)*$C$10)</f>
        <v/>
      </c>
      <c r="K1761" s="61">
        <f>+K1760-IF(K$18&gt;74,(K1760/K$25)*$C$10)</f>
        <v/>
      </c>
      <c r="L1761" s="61">
        <f>+L1760-IF(L$18&gt;74,(L1760/L$25)*$C$10)</f>
        <v/>
      </c>
      <c r="M1761" s="61">
        <f>+M1760-IF(M$18&gt;74,(M1760/M$25)*$C$10)</f>
        <v/>
      </c>
      <c r="N1761" s="61">
        <f>+N1760-IF(N$18&gt;74,(N1760/N$25)*$C$10)</f>
        <v/>
      </c>
      <c r="O1761" s="61">
        <f>+O1760-IF(O$18&gt;74,(O1760/O$25)*$C$10)</f>
        <v/>
      </c>
      <c r="P1761" s="61">
        <f>+P1760-IF(P$18&gt;74,(P1760/P$25)*$C$10)</f>
        <v/>
      </c>
      <c r="Q1761" s="61">
        <f>+Q1760-IF(Q$18&gt;74,(Q1760/Q$25)*$C$10)</f>
        <v/>
      </c>
      <c r="R1761" s="61">
        <f>+R1760-IF(R$18&gt;74,(R1760/R$25)*$C$10)</f>
        <v/>
      </c>
      <c r="S1761" s="61">
        <f>+S1760-IF(S$18&gt;74,(S1760/S$25)*$C$10)</f>
        <v/>
      </c>
      <c r="T1761" s="61">
        <f>+T1760-IF(T$18&gt;74,(T1760/T$25)*$C$10)</f>
        <v/>
      </c>
      <c r="U1761" s="61">
        <f>+U1760-IF(U$18&gt;74,(U1760/U$25)*$C$10)</f>
        <v/>
      </c>
      <c r="V1761" s="61">
        <f>+V1760-IF(V$18&gt;74,(V1760/V$25)*$C$10)</f>
        <v/>
      </c>
      <c r="W1761" s="61">
        <f>+W1760-IF(W$18&gt;74,(W1760/W$25)*$C$10)</f>
        <v/>
      </c>
      <c r="X1761" s="61">
        <f>+X1760-IF(X$18&gt;74,(X1760/X$25)*$C$10)</f>
        <v/>
      </c>
      <c r="Y1761" s="61">
        <f>+Y1760-IF(Y$18&gt;74,(Y1760/Y$25)*$C$10)</f>
        <v/>
      </c>
      <c r="Z1761" s="61">
        <f>+Z1760-IF(Z$18&gt;74,(Z1760/Z$25)*$C$10)</f>
        <v/>
      </c>
      <c r="AA1761" s="61">
        <f>+AA1760-IF(AA$18&gt;74,(AA1760/AA$25)*$C$10)</f>
        <v/>
      </c>
      <c r="AB1761" s="61">
        <f>+AB1760-IF(AB$18&gt;74,(AB1760/AB$25)*$C$10)</f>
        <v/>
      </c>
      <c r="AC1761" s="61">
        <f>+AC1760-IF(AC$18&gt;74,(AC1760/AC$25)*$C$10)</f>
        <v/>
      </c>
      <c r="AD1761" s="61">
        <f>+AD1760-IF(AD$18&gt;74,(AD1760/AD$25)*$C$10)</f>
        <v/>
      </c>
      <c r="AE1761" s="61">
        <f>+AE1760-IF(AE$18&gt;74,(AE1760/AE$25)*$C$10)</f>
        <v/>
      </c>
      <c r="AF1761" s="61">
        <f>+AF1760-IF(AF$18&gt;74,(AF1760/AF$25)*$C$10)</f>
        <v/>
      </c>
      <c r="AG1761" s="61">
        <f>+AG1760-IF(AG$18&gt;74,(AG1760/AG$25)*$C$10)</f>
        <v/>
      </c>
      <c r="AH1761" s="61">
        <f>+AH1760-IF(AH$18&gt;74,(AH1760/AH$25)*$C$10)</f>
        <v/>
      </c>
      <c r="AI1761" s="61">
        <f>+AI1760-IF(AI$18&gt;74,(AI1760/AI$25)*$C$10)</f>
        <v/>
      </c>
      <c r="AJ1761" s="61">
        <f>+AJ1760-IF(AJ$18&gt;74,(AJ1760/AJ$25)*$C$10)</f>
        <v/>
      </c>
      <c r="AK1761" s="61">
        <f>+AK1760-IF(AK$18&gt;74,(AK1760/AK$25)*$C$10)</f>
        <v/>
      </c>
      <c r="AL1761" s="61">
        <f>+AL1760-IF(AL$18&gt;74,(AL1760/AL$25)*$C$10)</f>
        <v/>
      </c>
      <c r="AM1761" s="61">
        <f>+AM1760-IF(AM$18&gt;74,(AM1760/AM$25)*$C$10)</f>
        <v/>
      </c>
      <c r="AN1761" s="61">
        <f>+AN1760-IF(AN$18&gt;74,(AN1760/AN$25)*$C$10)</f>
        <v/>
      </c>
      <c r="AO1761" s="61">
        <f>+AO1760-IF(AO$18&gt;74,(AO1760/AO$25)*$C$10)</f>
        <v/>
      </c>
      <c r="AP1761" s="61">
        <f>+AP1760-IF(AP$18&gt;74,(AP1760/AP$25)*$C$10)</f>
        <v/>
      </c>
      <c r="AQ1761" s="61">
        <f>+AQ1760-IF(AQ$18&gt;74,(AQ1760/AQ$25)*$C$10)</f>
        <v/>
      </c>
      <c r="AR1761" s="61">
        <f>+AR1760-IF(AR$18&gt;74,(AR1760/AR$25)*$C$10)</f>
        <v/>
      </c>
      <c r="AS1761" s="61">
        <f>+AS1760-IF(AS$18&gt;74,(AS1760/AS$25)*$C$10)</f>
        <v/>
      </c>
      <c r="AT1761" s="61">
        <f>+AT1760-IF(AT$18&gt;74,(AT1760/AT$25)*$C$10)</f>
        <v/>
      </c>
      <c r="AU1761" s="61">
        <f>+AU1760-IF(AU$18&gt;74,(AU1760/AU$25)*$C$10)</f>
        <v/>
      </c>
      <c r="AV1761" s="61">
        <f>+AV1760-IF(AV$18&gt;74,(AV1760/AV$25)*$C$10)</f>
        <v/>
      </c>
      <c r="AW1761" s="61">
        <f>+AW1760-IF(AW$18&gt;74,(AW1760/AW$25)*$C$10)</f>
        <v/>
      </c>
      <c r="AX1761" s="35">
        <f>IF(AW1761&gt;0,1,0)</f>
        <v/>
      </c>
      <c r="AY1761" s="35">
        <f>IF(AL1761&gt;0,1,0)</f>
        <v/>
      </c>
      <c r="AZ1761" s="35">
        <f>IF(AG1761&gt;0,1,0)</f>
        <v/>
      </c>
      <c r="BA1761" s="35">
        <f>IF(AB1761&gt;0,1,0)</f>
        <v/>
      </c>
      <c r="BB1761" s="35">
        <f>IF(W1761&gt;0,1,0)</f>
        <v/>
      </c>
    </row>
    <row r="1762">
      <c r="B1762" s="154" t="inlineStr">
        <is>
          <t>trial 867</t>
        </is>
      </c>
      <c r="C1762" s="155">
        <f>+start-C1759</f>
        <v/>
      </c>
      <c r="D1762" s="156">
        <f>IF((C1762&lt;=0),0,((C1762-D$24)*Stock*(_xlfn.NORM.INV(RAND(),stock_ave,stock_std))+(C1762-D$24)*Bonds*(_xlfn.NORM.INV(RAND(),bond_ave,bond_std))+(C1762-D$24)*cash*(_xlfn.NORM.INV(RAND(),cash_ave,cash_std))+(C1762-D$24)))</f>
        <v/>
      </c>
      <c r="E1762" s="156">
        <f>IF((D1762&lt;=0),0,((D1762-E$24)*Stock*(_xlfn.NORM.INV(RAND(),stock_ave,stock_std))+(D1762-E$24)*Bonds*(_xlfn.NORM.INV(RAND(),bond_ave,bond_std))+(D1762-E$24)*cash*(_xlfn.NORM.INV(RAND(),cash_ave,cash_std))+(D1762-E$24)))</f>
        <v/>
      </c>
      <c r="F1762" s="156">
        <f>IF((E1762&lt;=0),0,((E1762-F$24)*Stock*(_xlfn.NORM.INV(RAND(),stock_ave,stock_std))+(E1762-F$24)*Bonds*(_xlfn.NORM.INV(RAND(),bond_ave,bond_std))+(E1762-F$24)*cash*(_xlfn.NORM.INV(RAND(),cash_ave,cash_std))+(E1762-F$24)))</f>
        <v/>
      </c>
      <c r="G1762" s="156">
        <f>IF((F1762&lt;=0),0,((F1762-G$24)*Stock*(_xlfn.NORM.INV(RAND(),stock_ave,stock_std))+(F1762-G$24)*Bonds*(_xlfn.NORM.INV(RAND(),bond_ave,bond_std))+(F1762-G$24)*cash*(_xlfn.NORM.INV(RAND(),cash_ave,cash_std))+(F1762-G$24)))</f>
        <v/>
      </c>
      <c r="H1762" s="156">
        <f>IF((G1762&lt;=0),0,((G1762-H$24)*Stock*(_xlfn.NORM.INV(RAND(),stock_ave,stock_std))+(G1762-H$24)*Bonds*(_xlfn.NORM.INV(RAND(),bond_ave,bond_std))+(G1762-H$24)*cash*(_xlfn.NORM.INV(RAND(),cash_ave,cash_std))+(G1762-H$24)))</f>
        <v/>
      </c>
      <c r="I1762" s="156">
        <f>IF((H1762&lt;=0),0,((H1762-I$24)*Stock*(_xlfn.NORM.INV(RAND(),stock_ave,stock_std))+(H1762-I$24)*Bonds*(_xlfn.NORM.INV(RAND(),bond_ave,bond_std))+(H1762-I$24)*cash*(_xlfn.NORM.INV(RAND(),cash_ave,cash_std))+(H1762-I$24)))</f>
        <v/>
      </c>
      <c r="J1762" s="156">
        <f>IF((I1762&lt;=0),0,((I1762-J$24)*Stock*(_xlfn.NORM.INV(RAND(),stock_ave,stock_std))+(I1762-J$24)*Bonds*(_xlfn.NORM.INV(RAND(),bond_ave,bond_std))+(I1762-J$24)*cash*(_xlfn.NORM.INV(RAND(),cash_ave,cash_std))+(I1762-J$24)))</f>
        <v/>
      </c>
      <c r="K1762" s="156">
        <f>IF((J1762&lt;=0),0,((J1762-K$24)*Stock*(_xlfn.NORM.INV(RAND(),stock_ave,stock_std))+(J1762-K$24)*Bonds*(_xlfn.NORM.INV(RAND(),bond_ave,bond_std))+(J1762-K$24)*cash*(_xlfn.NORM.INV(RAND(),cash_ave,cash_std))+(J1762-K$24)))</f>
        <v/>
      </c>
      <c r="L1762" s="156">
        <f>IF((K1762&lt;=0),0,((K1762-L$24)*Stock*(_xlfn.NORM.INV(RAND(),stock_ave,stock_std))+(K1762-L$24)*Bonds*(_xlfn.NORM.INV(RAND(),bond_ave,bond_std))+(K1762-L$24)*cash*(_xlfn.NORM.INV(RAND(),cash_ave,cash_std))+(K1762-L$24)))</f>
        <v/>
      </c>
      <c r="M1762" s="156">
        <f>IF((L1762&lt;=0),0,((L1762-M$24)*Stock*(_xlfn.NORM.INV(RAND(),stock_ave,stock_std))+(L1762-M$24)*Bonds*(_xlfn.NORM.INV(RAND(),bond_ave,bond_std))+(L1762-M$24)*cash*(_xlfn.NORM.INV(RAND(),cash_ave,cash_std))+(L1762-M$24)))</f>
        <v/>
      </c>
      <c r="N1762" s="156">
        <f>IF((M1762&lt;=0),0,((M1762-N$24)*Stock*(_xlfn.NORM.INV(RAND(),stock_ave,stock_std))+(M1762-N$24)*Bonds*(_xlfn.NORM.INV(RAND(),bond_ave,bond_std))+(M1762-N$24)*cash*(_xlfn.NORM.INV(RAND(),cash_ave,cash_std))+(M1762-N$24)))</f>
        <v/>
      </c>
      <c r="O1762" s="156">
        <f>IF((N1762&lt;=0),0,((N1762-O$24)*Stock*(_xlfn.NORM.INV(RAND(),stock_ave,stock_std))+(N1762-O$24)*Bonds*(_xlfn.NORM.INV(RAND(),bond_ave,bond_std))+(N1762-O$24)*cash*(_xlfn.NORM.INV(RAND(),cash_ave,cash_std))+(N1762-O$24)))</f>
        <v/>
      </c>
      <c r="P1762" s="156">
        <f>IF((O1762&lt;=0),0,((O1762-P$24)*Stock*(_xlfn.NORM.INV(RAND(),stock_ave,stock_std))+(O1762-P$24)*Bonds*(_xlfn.NORM.INV(RAND(),bond_ave,bond_std))+(O1762-P$24)*cash*(_xlfn.NORM.INV(RAND(),cash_ave,cash_std))+(O1762-P$24)))</f>
        <v/>
      </c>
      <c r="Q1762" s="156">
        <f>IF((P1762&lt;=0),0,((P1762-Q$24)*Stock*(_xlfn.NORM.INV(RAND(),stock_ave,stock_std))+(P1762-Q$24)*Bonds*(_xlfn.NORM.INV(RAND(),bond_ave,bond_std))+(P1762-Q$24)*cash*(_xlfn.NORM.INV(RAND(),cash_ave,cash_std))+(P1762-Q$24)))</f>
        <v/>
      </c>
      <c r="R1762" s="156">
        <f>IF((Q1762&lt;=0),0,((Q1762-R$24)*Stock*(_xlfn.NORM.INV(RAND(),stock_ave,stock_std))+(Q1762-R$24)*Bonds*(_xlfn.NORM.INV(RAND(),bond_ave,bond_std))+(Q1762-R$24)*cash*(_xlfn.NORM.INV(RAND(),cash_ave,cash_std))+(Q1762-R$24)))</f>
        <v/>
      </c>
      <c r="S1762" s="156">
        <f>IF((R1762&lt;=0),0,((R1762-S$24)*Stock*(_xlfn.NORM.INV(RAND(),stock_ave,stock_std))+(R1762-S$24)*Bonds*(_xlfn.NORM.INV(RAND(),bond_ave,bond_std))+(R1762-S$24)*cash*(_xlfn.NORM.INV(RAND(),cash_ave,cash_std))+(R1762-S$24)))</f>
        <v/>
      </c>
      <c r="T1762" s="156">
        <f>IF((S1762&lt;=0),0,((S1762-T$24)*Stock*(_xlfn.NORM.INV(RAND(),stock_ave,stock_std))+(S1762-T$24)*Bonds*(_xlfn.NORM.INV(RAND(),bond_ave,bond_std))+(S1762-T$24)*cash*(_xlfn.NORM.INV(RAND(),cash_ave,cash_std))+(S1762-T$24)))</f>
        <v/>
      </c>
      <c r="U1762" s="156">
        <f>IF((T1762&lt;=0),0,((T1762-U$24)*Stock*(_xlfn.NORM.INV(RAND(),stock_ave,stock_std))+(T1762-U$24)*Bonds*(_xlfn.NORM.INV(RAND(),bond_ave,bond_std))+(T1762-U$24)*cash*(_xlfn.NORM.INV(RAND(),cash_ave,cash_std))+(T1762-U$24)))</f>
        <v/>
      </c>
      <c r="V1762" s="156">
        <f>IF((U1762&lt;=0),0,((U1762-V$24)*Stock*(_xlfn.NORM.INV(RAND(),stock_ave,stock_std))+(U1762-V$24)*Bonds*(_xlfn.NORM.INV(RAND(),bond_ave,bond_std))+(U1762-V$24)*cash*(_xlfn.NORM.INV(RAND(),cash_ave,cash_std))+(U1762-V$24)))</f>
        <v/>
      </c>
      <c r="W1762" s="156">
        <f>IF((V1762&lt;=0),0,((V1762-W$24)*Stock*(_xlfn.NORM.INV(RAND(),stock_ave,stock_std))+(V1762-W$24)*Bonds*(_xlfn.NORM.INV(RAND(),bond_ave,bond_std))+(V1762-W$24)*cash*(_xlfn.NORM.INV(RAND(),cash_ave,cash_std))+(V1762-W$24)))</f>
        <v/>
      </c>
      <c r="X1762" s="156">
        <f>IF((W1762&lt;=0),0,((W1762-X$24)*Stock*(_xlfn.NORM.INV(RAND(),stock_ave,stock_std))+(W1762-X$24)*Bonds*(_xlfn.NORM.INV(RAND(),bond_ave,bond_std))+(W1762-X$24)*cash*(_xlfn.NORM.INV(RAND(),cash_ave,cash_std))+(W1762-X$24)))</f>
        <v/>
      </c>
      <c r="Y1762" s="156">
        <f>IF((X1762&lt;=0),0,((X1762-Y$24)*Stock*(_xlfn.NORM.INV(RAND(),stock_ave,stock_std))+(X1762-Y$24)*Bonds*(_xlfn.NORM.INV(RAND(),bond_ave,bond_std))+(X1762-Y$24)*cash*(_xlfn.NORM.INV(RAND(),cash_ave,cash_std))+(X1762-Y$24)))</f>
        <v/>
      </c>
      <c r="Z1762" s="156">
        <f>IF((Y1762&lt;=0),0,((Y1762-Z$24)*Stock*(_xlfn.NORM.INV(RAND(),stock_ave,stock_std))+(Y1762-Z$24)*Bonds*(_xlfn.NORM.INV(RAND(),bond_ave,bond_std))+(Y1762-Z$24)*cash*(_xlfn.NORM.INV(RAND(),cash_ave,cash_std))+(Y1762-Z$24)))</f>
        <v/>
      </c>
      <c r="AA1762" s="156">
        <f>IF((Z1762&lt;=0),0,((Z1762-AA$24)*Stock*(_xlfn.NORM.INV(RAND(),stock_ave,stock_std))+(Z1762-AA$24)*Bonds*(_xlfn.NORM.INV(RAND(),bond_ave,bond_std))+(Z1762-AA$24)*cash*(_xlfn.NORM.INV(RAND(),cash_ave,cash_std))+(Z1762-AA$24)))</f>
        <v/>
      </c>
      <c r="AB1762" s="156">
        <f>IF((AA1762&lt;=0),0,((AA1762-AB$24)*Stock*(_xlfn.NORM.INV(RAND(),stock_ave,stock_std))+(AA1762-AB$24)*Bonds*(_xlfn.NORM.INV(RAND(),bond_ave,bond_std))+(AA1762-AB$24)*cash*(_xlfn.NORM.INV(RAND(),cash_ave,cash_std))+(AA1762-AB$24)))</f>
        <v/>
      </c>
      <c r="AC1762" s="156">
        <f>IF((AB1762&lt;=0),0,((AB1762-AC$24)*Stock*(_xlfn.NORM.INV(RAND(),stock_ave,stock_std))+(AB1762-AC$24)*Bonds*(_xlfn.NORM.INV(RAND(),bond_ave,bond_std))+(AB1762-AC$24)*cash*(_xlfn.NORM.INV(RAND(),cash_ave,cash_std))+(AB1762-AC$24)))</f>
        <v/>
      </c>
      <c r="AD1762" s="156">
        <f>IF((AC1762&lt;=0),0,((AC1762-AD$24)*Stock*(_xlfn.NORM.INV(RAND(),stock_ave,stock_std))+(AC1762-AD$24)*Bonds*(_xlfn.NORM.INV(RAND(),bond_ave,bond_std))+(AC1762-AD$24)*cash*(_xlfn.NORM.INV(RAND(),cash_ave,cash_std))+(AC1762-AD$24)))</f>
        <v/>
      </c>
      <c r="AE1762" s="156">
        <f>IF((AD1762&lt;=0),0,((AD1762-AE$24)*Stock*(_xlfn.NORM.INV(RAND(),stock_ave,stock_std))+(AD1762-AE$24)*Bonds*(_xlfn.NORM.INV(RAND(),bond_ave,bond_std))+(AD1762-AE$24)*cash*(_xlfn.NORM.INV(RAND(),cash_ave,cash_std))+(AD1762-AE$24)))</f>
        <v/>
      </c>
      <c r="AF1762" s="156">
        <f>IF((AE1762&lt;=0),0,((AE1762-AF$24)*Stock*(_xlfn.NORM.INV(RAND(),stock_ave,stock_std))+(AE1762-AF$24)*Bonds*(_xlfn.NORM.INV(RAND(),bond_ave,bond_std))+(AE1762-AF$24)*cash*(_xlfn.NORM.INV(RAND(),cash_ave,cash_std))+(AE1762-AF$24)))</f>
        <v/>
      </c>
      <c r="AG1762" s="156">
        <f>IF((AF1762&lt;=0),0,((AF1762-AG$24)*Stock*(_xlfn.NORM.INV(RAND(),stock_ave,stock_std))+(AF1762-AG$24)*Bonds*(_xlfn.NORM.INV(RAND(),bond_ave,bond_std))+(AF1762-AG$24)*cash*(_xlfn.NORM.INV(RAND(),cash_ave,cash_std))+(AF1762-AG$24)))</f>
        <v/>
      </c>
      <c r="AH1762" s="156">
        <f>IF((AG1762&lt;=0),0,((AG1762-AH$24)*Stock*(_xlfn.NORM.INV(RAND(),stock_ave,stock_std))+(AG1762-AH$24)*Bonds*(_xlfn.NORM.INV(RAND(),bond_ave,bond_std))+(AG1762-AH$24)*cash*(_xlfn.NORM.INV(RAND(),cash_ave,cash_std))+(AG1762-AH$24)))</f>
        <v/>
      </c>
      <c r="AI1762" s="156">
        <f>IF((AH1762&lt;=0),0,((AH1762-AI$24)*Stock*(_xlfn.NORM.INV(RAND(),stock_ave,stock_std))+(AH1762-AI$24)*Bonds*(_xlfn.NORM.INV(RAND(),bond_ave,bond_std))+(AH1762-AI$24)*cash*(_xlfn.NORM.INV(RAND(),cash_ave,cash_std))+(AH1762-AI$24)))</f>
        <v/>
      </c>
      <c r="AJ1762" s="156">
        <f>IF((AI1762&lt;=0),0,((AI1762-AJ$24)*Stock*(_xlfn.NORM.INV(RAND(),stock_ave,stock_std))+(AI1762-AJ$24)*Bonds*(_xlfn.NORM.INV(RAND(),bond_ave,bond_std))+(AI1762-AJ$24)*cash*(_xlfn.NORM.INV(RAND(),cash_ave,cash_std))+(AI1762-AJ$24)))</f>
        <v/>
      </c>
      <c r="AK1762" s="156">
        <f>IF((AJ1762&lt;=0),0,((AJ1762-AK$24)*Stock*(_xlfn.NORM.INV(RAND(),stock_ave,stock_std))+(AJ1762-AK$24)*Bonds*(_xlfn.NORM.INV(RAND(),bond_ave,bond_std))+(AJ1762-AK$24)*cash*(_xlfn.NORM.INV(RAND(),cash_ave,cash_std))+(AJ1762-AK$24)))</f>
        <v/>
      </c>
      <c r="AL1762" s="156">
        <f>IF((AK1762&lt;=0),0,((AK1762-AL$24)*Stock*(_xlfn.NORM.INV(RAND(),stock_ave,stock_std))+(AK1762-AL$24)*Bonds*(_xlfn.NORM.INV(RAND(),bond_ave,bond_std))+(AK1762-AL$24)*cash*(_xlfn.NORM.INV(RAND(),cash_ave,cash_std))+(AK1762-AL$24)))</f>
        <v/>
      </c>
      <c r="AM1762" s="156">
        <f>IF((AL1762&lt;=0),0,((AL1762-AM$24)*Stock*(_xlfn.NORM.INV(RAND(),stock_ave,stock_std))+(AL1762-AM$24)*Bonds*(_xlfn.NORM.INV(RAND(),bond_ave,bond_std))+(AL1762-AM$24)*cash*(_xlfn.NORM.INV(RAND(),cash_ave,cash_std))+(AL1762-AM$24)))</f>
        <v/>
      </c>
      <c r="AN1762" s="156">
        <f>IF((AM1762&lt;=0),0,((AM1762-AN$24)*Stock*(_xlfn.NORM.INV(RAND(),stock_ave,stock_std))+(AM1762-AN$24)*Bonds*(_xlfn.NORM.INV(RAND(),bond_ave,bond_std))+(AM1762-AN$24)*cash*(_xlfn.NORM.INV(RAND(),cash_ave,cash_std))+(AM1762-AN$24)))</f>
        <v/>
      </c>
      <c r="AO1762" s="156">
        <f>IF((AN1762&lt;=0),0,((AN1762-AO$24)*Stock*(_xlfn.NORM.INV(RAND(),stock_ave,stock_std))+(AN1762-AO$24)*Bonds*(_xlfn.NORM.INV(RAND(),bond_ave,bond_std))+(AN1762-AO$24)*cash*(_xlfn.NORM.INV(RAND(),cash_ave,cash_std))+(AN1762-AO$24)))</f>
        <v/>
      </c>
      <c r="AP1762" s="156">
        <f>IF((AO1762&lt;=0),0,((AO1762-AP$24)*Stock*(_xlfn.NORM.INV(RAND(),stock_ave,stock_std))+(AO1762-AP$24)*Bonds*(_xlfn.NORM.INV(RAND(),bond_ave,bond_std))+(AO1762-AP$24)*cash*(_xlfn.NORM.INV(RAND(),cash_ave,cash_std))+(AO1762-AP$24)))</f>
        <v/>
      </c>
      <c r="AQ1762" s="156">
        <f>IF((AP1762&lt;=0),0,((AP1762-AQ$24)*Stock*(_xlfn.NORM.INV(RAND(),stock_ave,stock_std))+(AP1762-AQ$24)*Bonds*(_xlfn.NORM.INV(RAND(),bond_ave,bond_std))+(AP1762-AQ$24)*cash*(_xlfn.NORM.INV(RAND(),cash_ave,cash_std))+(AP1762-AQ$24)))</f>
        <v/>
      </c>
      <c r="AR1762" s="156">
        <f>IF((AQ1762&lt;=0),0,((AQ1762-AR$24)*Stock*(_xlfn.NORM.INV(RAND(),stock_ave,stock_std))+(AQ1762-AR$24)*Bonds*(_xlfn.NORM.INV(RAND(),bond_ave,bond_std))+(AQ1762-AR$24)*cash*(_xlfn.NORM.INV(RAND(),cash_ave,cash_std))+(AQ1762-AR$24)))</f>
        <v/>
      </c>
      <c r="AS1762" s="156">
        <f>IF((AR1762&lt;=0),0,((AR1762-AS$24)*Stock*(_xlfn.NORM.INV(RAND(),stock_ave,stock_std))+(AR1762-AS$24)*Bonds*(_xlfn.NORM.INV(RAND(),bond_ave,bond_std))+(AR1762-AS$24)*cash*(_xlfn.NORM.INV(RAND(),cash_ave,cash_std))+(AR1762-AS$24)))</f>
        <v/>
      </c>
      <c r="AT1762" s="156">
        <f>IF((AS1762&lt;=0),0,((AS1762-AT$24)*Stock*(_xlfn.NORM.INV(RAND(),stock_ave,stock_std))+(AS1762-AT$24)*Bonds*(_xlfn.NORM.INV(RAND(),bond_ave,bond_std))+(AS1762-AT$24)*cash*(_xlfn.NORM.INV(RAND(),cash_ave,cash_std))+(AS1762-AT$24)))</f>
        <v/>
      </c>
      <c r="AU1762" s="156">
        <f>IF((AT1762&lt;=0),0,((AT1762-AU$24)*Stock*(_xlfn.NORM.INV(RAND(),stock_ave,stock_std))+(AT1762-AU$24)*Bonds*(_xlfn.NORM.INV(RAND(),bond_ave,bond_std))+(AT1762-AU$24)*cash*(_xlfn.NORM.INV(RAND(),cash_ave,cash_std))+(AT1762-AU$24)))</f>
        <v/>
      </c>
      <c r="AV1762" s="156">
        <f>IF((AU1762&lt;=0),0,((AU1762-AV$24)*Stock*(_xlfn.NORM.INV(RAND(),stock_ave,stock_std))+(AU1762-AV$24)*Bonds*(_xlfn.NORM.INV(RAND(),bond_ave,bond_std))+(AU1762-AV$24)*cash*(_xlfn.NORM.INV(RAND(),cash_ave,cash_std))+(AU1762-AV$24)))</f>
        <v/>
      </c>
      <c r="AW1762" s="156">
        <f>IF((AV1762&lt;=0),0,((AV1762-AW$24)*Stock*(_xlfn.NORM.INV(RAND(),stock_ave,stock_std))+(AV1762-AW$24)*Bonds*(_xlfn.NORM.INV(RAND(),bond_ave,bond_std))+(AV1762-AW$24)*cash*(_xlfn.NORM.INV(RAND(),cash_ave,cash_std))+(AV1762-AW$24)))</f>
        <v/>
      </c>
      <c r="AX1762" s="159" t="n"/>
      <c r="AY1762" s="159" t="n"/>
      <c r="AZ1762" s="159" t="n"/>
      <c r="BA1762" s="159" t="n"/>
      <c r="BB1762" s="159" t="n"/>
    </row>
    <row r="1763">
      <c r="C1763" s="147" t="n"/>
      <c r="D1763" s="61">
        <f>+D1762-IF(D$18&gt;74,(D1762/D$25)*$C$10)</f>
        <v/>
      </c>
      <c r="E1763" s="61">
        <f>+E1762-IF(E$18&gt;74,(E1762/E$25)*$C$10)</f>
        <v/>
      </c>
      <c r="F1763" s="61">
        <f>+F1762-IF(F$18&gt;74,(F1762/F$25)*$C$10)</f>
        <v/>
      </c>
      <c r="G1763" s="61">
        <f>+G1762-IF(G$18&gt;74,(G1762/G$25)*$C$10)</f>
        <v/>
      </c>
      <c r="H1763" s="61">
        <f>+H1762-IF(H$18&gt;74,(H1762/H$25)*$C$10)</f>
        <v/>
      </c>
      <c r="I1763" s="61">
        <f>+I1762-IF(I$18&gt;74,(I1762/I$25)*$C$10)</f>
        <v/>
      </c>
      <c r="J1763" s="61">
        <f>+J1762-IF(J$18&gt;74,(J1762/J$25)*$C$10)</f>
        <v/>
      </c>
      <c r="K1763" s="61">
        <f>+K1762-IF(K$18&gt;74,(K1762/K$25)*$C$10)</f>
        <v/>
      </c>
      <c r="L1763" s="61">
        <f>+L1762-IF(L$18&gt;74,(L1762/L$25)*$C$10)</f>
        <v/>
      </c>
      <c r="M1763" s="61">
        <f>+M1762-IF(M$18&gt;74,(M1762/M$25)*$C$10)</f>
        <v/>
      </c>
      <c r="N1763" s="61">
        <f>+N1762-IF(N$18&gt;74,(N1762/N$25)*$C$10)</f>
        <v/>
      </c>
      <c r="O1763" s="61">
        <f>+O1762-IF(O$18&gt;74,(O1762/O$25)*$C$10)</f>
        <v/>
      </c>
      <c r="P1763" s="61">
        <f>+P1762-IF(P$18&gt;74,(P1762/P$25)*$C$10)</f>
        <v/>
      </c>
      <c r="Q1763" s="61">
        <f>+Q1762-IF(Q$18&gt;74,(Q1762/Q$25)*$C$10)</f>
        <v/>
      </c>
      <c r="R1763" s="61">
        <f>+R1762-IF(R$18&gt;74,(R1762/R$25)*$C$10)</f>
        <v/>
      </c>
      <c r="S1763" s="61">
        <f>+S1762-IF(S$18&gt;74,(S1762/S$25)*$C$10)</f>
        <v/>
      </c>
      <c r="T1763" s="61">
        <f>+T1762-IF(T$18&gt;74,(T1762/T$25)*$C$10)</f>
        <v/>
      </c>
      <c r="U1763" s="61">
        <f>+U1762-IF(U$18&gt;74,(U1762/U$25)*$C$10)</f>
        <v/>
      </c>
      <c r="V1763" s="61">
        <f>+V1762-IF(V$18&gt;74,(V1762/V$25)*$C$10)</f>
        <v/>
      </c>
      <c r="W1763" s="61">
        <f>+W1762-IF(W$18&gt;74,(W1762/W$25)*$C$10)</f>
        <v/>
      </c>
      <c r="X1763" s="61">
        <f>+X1762-IF(X$18&gt;74,(X1762/X$25)*$C$10)</f>
        <v/>
      </c>
      <c r="Y1763" s="61">
        <f>+Y1762-IF(Y$18&gt;74,(Y1762/Y$25)*$C$10)</f>
        <v/>
      </c>
      <c r="Z1763" s="61">
        <f>+Z1762-IF(Z$18&gt;74,(Z1762/Z$25)*$C$10)</f>
        <v/>
      </c>
      <c r="AA1763" s="61">
        <f>+AA1762-IF(AA$18&gt;74,(AA1762/AA$25)*$C$10)</f>
        <v/>
      </c>
      <c r="AB1763" s="61">
        <f>+AB1762-IF(AB$18&gt;74,(AB1762/AB$25)*$C$10)</f>
        <v/>
      </c>
      <c r="AC1763" s="61">
        <f>+AC1762-IF(AC$18&gt;74,(AC1762/AC$25)*$C$10)</f>
        <v/>
      </c>
      <c r="AD1763" s="61">
        <f>+AD1762-IF(AD$18&gt;74,(AD1762/AD$25)*$C$10)</f>
        <v/>
      </c>
      <c r="AE1763" s="61">
        <f>+AE1762-IF(AE$18&gt;74,(AE1762/AE$25)*$C$10)</f>
        <v/>
      </c>
      <c r="AF1763" s="61">
        <f>+AF1762-IF(AF$18&gt;74,(AF1762/AF$25)*$C$10)</f>
        <v/>
      </c>
      <c r="AG1763" s="61">
        <f>+AG1762-IF(AG$18&gt;74,(AG1762/AG$25)*$C$10)</f>
        <v/>
      </c>
      <c r="AH1763" s="61">
        <f>+AH1762-IF(AH$18&gt;74,(AH1762/AH$25)*$C$10)</f>
        <v/>
      </c>
      <c r="AI1763" s="61">
        <f>+AI1762-IF(AI$18&gt;74,(AI1762/AI$25)*$C$10)</f>
        <v/>
      </c>
      <c r="AJ1763" s="61">
        <f>+AJ1762-IF(AJ$18&gt;74,(AJ1762/AJ$25)*$C$10)</f>
        <v/>
      </c>
      <c r="AK1763" s="61">
        <f>+AK1762-IF(AK$18&gt;74,(AK1762/AK$25)*$C$10)</f>
        <v/>
      </c>
      <c r="AL1763" s="61">
        <f>+AL1762-IF(AL$18&gt;74,(AL1762/AL$25)*$C$10)</f>
        <v/>
      </c>
      <c r="AM1763" s="61">
        <f>+AM1762-IF(AM$18&gt;74,(AM1762/AM$25)*$C$10)</f>
        <v/>
      </c>
      <c r="AN1763" s="61">
        <f>+AN1762-IF(AN$18&gt;74,(AN1762/AN$25)*$C$10)</f>
        <v/>
      </c>
      <c r="AO1763" s="61">
        <f>+AO1762-IF(AO$18&gt;74,(AO1762/AO$25)*$C$10)</f>
        <v/>
      </c>
      <c r="AP1763" s="61">
        <f>+AP1762-IF(AP$18&gt;74,(AP1762/AP$25)*$C$10)</f>
        <v/>
      </c>
      <c r="AQ1763" s="61">
        <f>+AQ1762-IF(AQ$18&gt;74,(AQ1762/AQ$25)*$C$10)</f>
        <v/>
      </c>
      <c r="AR1763" s="61">
        <f>+AR1762-IF(AR$18&gt;74,(AR1762/AR$25)*$C$10)</f>
        <v/>
      </c>
      <c r="AS1763" s="61">
        <f>+AS1762-IF(AS$18&gt;74,(AS1762/AS$25)*$C$10)</f>
        <v/>
      </c>
      <c r="AT1763" s="61">
        <f>+AT1762-IF(AT$18&gt;74,(AT1762/AT$25)*$C$10)</f>
        <v/>
      </c>
      <c r="AU1763" s="61">
        <f>+AU1762-IF(AU$18&gt;74,(AU1762/AU$25)*$C$10)</f>
        <v/>
      </c>
      <c r="AV1763" s="61">
        <f>+AV1762-IF(AV$18&gt;74,(AV1762/AV$25)*$C$10)</f>
        <v/>
      </c>
      <c r="AW1763" s="61">
        <f>+AW1762-IF(AW$18&gt;74,(AW1762/AW$25)*$C$10)</f>
        <v/>
      </c>
      <c r="AX1763" s="35">
        <f>IF(AW1763&gt;0,1,0)</f>
        <v/>
      </c>
      <c r="AY1763" s="35">
        <f>IF(AL1763&gt;0,1,0)</f>
        <v/>
      </c>
      <c r="AZ1763" s="35">
        <f>IF(AG1763&gt;0,1,0)</f>
        <v/>
      </c>
      <c r="BA1763" s="35">
        <f>IF(AB1763&gt;0,1,0)</f>
        <v/>
      </c>
      <c r="BB1763" s="35">
        <f>IF(W1763&gt;0,1,0)</f>
        <v/>
      </c>
    </row>
    <row r="1764">
      <c r="B1764" s="154" t="inlineStr">
        <is>
          <t>trial 868</t>
        </is>
      </c>
      <c r="C1764" s="155">
        <f>+start-C1761</f>
        <v/>
      </c>
      <c r="D1764" s="156">
        <f>IF((C1764&lt;=0),0,((C1764-D$24)*Stock*(_xlfn.NORM.INV(RAND(),stock_ave,stock_std))+(C1764-D$24)*Bonds*(_xlfn.NORM.INV(RAND(),bond_ave,bond_std))+(C1764-D$24)*cash*(_xlfn.NORM.INV(RAND(),cash_ave,cash_std))+(C1764-D$24)))</f>
        <v/>
      </c>
      <c r="E1764" s="156">
        <f>IF((D1764&lt;=0),0,((D1764-E$24)*Stock*(_xlfn.NORM.INV(RAND(),stock_ave,stock_std))+(D1764-E$24)*Bonds*(_xlfn.NORM.INV(RAND(),bond_ave,bond_std))+(D1764-E$24)*cash*(_xlfn.NORM.INV(RAND(),cash_ave,cash_std))+(D1764-E$24)))</f>
        <v/>
      </c>
      <c r="F1764" s="156">
        <f>IF((E1764&lt;=0),0,((E1764-F$24)*Stock*(_xlfn.NORM.INV(RAND(),stock_ave,stock_std))+(E1764-F$24)*Bonds*(_xlfn.NORM.INV(RAND(),bond_ave,bond_std))+(E1764-F$24)*cash*(_xlfn.NORM.INV(RAND(),cash_ave,cash_std))+(E1764-F$24)))</f>
        <v/>
      </c>
      <c r="G1764" s="156">
        <f>IF((F1764&lt;=0),0,((F1764-G$24)*Stock*(_xlfn.NORM.INV(RAND(),stock_ave,stock_std))+(F1764-G$24)*Bonds*(_xlfn.NORM.INV(RAND(),bond_ave,bond_std))+(F1764-G$24)*cash*(_xlfn.NORM.INV(RAND(),cash_ave,cash_std))+(F1764-G$24)))</f>
        <v/>
      </c>
      <c r="H1764" s="156">
        <f>IF((G1764&lt;=0),0,((G1764-H$24)*Stock*(_xlfn.NORM.INV(RAND(),stock_ave,stock_std))+(G1764-H$24)*Bonds*(_xlfn.NORM.INV(RAND(),bond_ave,bond_std))+(G1764-H$24)*cash*(_xlfn.NORM.INV(RAND(),cash_ave,cash_std))+(G1764-H$24)))</f>
        <v/>
      </c>
      <c r="I1764" s="156">
        <f>IF((H1764&lt;=0),0,((H1764-I$24)*Stock*(_xlfn.NORM.INV(RAND(),stock_ave,stock_std))+(H1764-I$24)*Bonds*(_xlfn.NORM.INV(RAND(),bond_ave,bond_std))+(H1764-I$24)*cash*(_xlfn.NORM.INV(RAND(),cash_ave,cash_std))+(H1764-I$24)))</f>
        <v/>
      </c>
      <c r="J1764" s="156">
        <f>IF((I1764&lt;=0),0,((I1764-J$24)*Stock*(_xlfn.NORM.INV(RAND(),stock_ave,stock_std))+(I1764-J$24)*Bonds*(_xlfn.NORM.INV(RAND(),bond_ave,bond_std))+(I1764-J$24)*cash*(_xlfn.NORM.INV(RAND(),cash_ave,cash_std))+(I1764-J$24)))</f>
        <v/>
      </c>
      <c r="K1764" s="156">
        <f>IF((J1764&lt;=0),0,((J1764-K$24)*Stock*(_xlfn.NORM.INV(RAND(),stock_ave,stock_std))+(J1764-K$24)*Bonds*(_xlfn.NORM.INV(RAND(),bond_ave,bond_std))+(J1764-K$24)*cash*(_xlfn.NORM.INV(RAND(),cash_ave,cash_std))+(J1764-K$24)))</f>
        <v/>
      </c>
      <c r="L1764" s="156">
        <f>IF((K1764&lt;=0),0,((K1764-L$24)*Stock*(_xlfn.NORM.INV(RAND(),stock_ave,stock_std))+(K1764-L$24)*Bonds*(_xlfn.NORM.INV(RAND(),bond_ave,bond_std))+(K1764-L$24)*cash*(_xlfn.NORM.INV(RAND(),cash_ave,cash_std))+(K1764-L$24)))</f>
        <v/>
      </c>
      <c r="M1764" s="156">
        <f>IF((L1764&lt;=0),0,((L1764-M$24)*Stock*(_xlfn.NORM.INV(RAND(),stock_ave,stock_std))+(L1764-M$24)*Bonds*(_xlfn.NORM.INV(RAND(),bond_ave,bond_std))+(L1764-M$24)*cash*(_xlfn.NORM.INV(RAND(),cash_ave,cash_std))+(L1764-M$24)))</f>
        <v/>
      </c>
      <c r="N1764" s="156">
        <f>IF((M1764&lt;=0),0,((M1764-N$24)*Stock*(_xlfn.NORM.INV(RAND(),stock_ave,stock_std))+(M1764-N$24)*Bonds*(_xlfn.NORM.INV(RAND(),bond_ave,bond_std))+(M1764-N$24)*cash*(_xlfn.NORM.INV(RAND(),cash_ave,cash_std))+(M1764-N$24)))</f>
        <v/>
      </c>
      <c r="O1764" s="156">
        <f>IF((N1764&lt;=0),0,((N1764-O$24)*Stock*(_xlfn.NORM.INV(RAND(),stock_ave,stock_std))+(N1764-O$24)*Bonds*(_xlfn.NORM.INV(RAND(),bond_ave,bond_std))+(N1764-O$24)*cash*(_xlfn.NORM.INV(RAND(),cash_ave,cash_std))+(N1764-O$24)))</f>
        <v/>
      </c>
      <c r="P1764" s="156">
        <f>IF((O1764&lt;=0),0,((O1764-P$24)*Stock*(_xlfn.NORM.INV(RAND(),stock_ave,stock_std))+(O1764-P$24)*Bonds*(_xlfn.NORM.INV(RAND(),bond_ave,bond_std))+(O1764-P$24)*cash*(_xlfn.NORM.INV(RAND(),cash_ave,cash_std))+(O1764-P$24)))</f>
        <v/>
      </c>
      <c r="Q1764" s="156">
        <f>IF((P1764&lt;=0),0,((P1764-Q$24)*Stock*(_xlfn.NORM.INV(RAND(),stock_ave,stock_std))+(P1764-Q$24)*Bonds*(_xlfn.NORM.INV(RAND(),bond_ave,bond_std))+(P1764-Q$24)*cash*(_xlfn.NORM.INV(RAND(),cash_ave,cash_std))+(P1764-Q$24)))</f>
        <v/>
      </c>
      <c r="R1764" s="156">
        <f>IF((Q1764&lt;=0),0,((Q1764-R$24)*Stock*(_xlfn.NORM.INV(RAND(),stock_ave,stock_std))+(Q1764-R$24)*Bonds*(_xlfn.NORM.INV(RAND(),bond_ave,bond_std))+(Q1764-R$24)*cash*(_xlfn.NORM.INV(RAND(),cash_ave,cash_std))+(Q1764-R$24)))</f>
        <v/>
      </c>
      <c r="S1764" s="156">
        <f>IF((R1764&lt;=0),0,((R1764-S$24)*Stock*(_xlfn.NORM.INV(RAND(),stock_ave,stock_std))+(R1764-S$24)*Bonds*(_xlfn.NORM.INV(RAND(),bond_ave,bond_std))+(R1764-S$24)*cash*(_xlfn.NORM.INV(RAND(),cash_ave,cash_std))+(R1764-S$24)))</f>
        <v/>
      </c>
      <c r="T1764" s="156">
        <f>IF((S1764&lt;=0),0,((S1764-T$24)*Stock*(_xlfn.NORM.INV(RAND(),stock_ave,stock_std))+(S1764-T$24)*Bonds*(_xlfn.NORM.INV(RAND(),bond_ave,bond_std))+(S1764-T$24)*cash*(_xlfn.NORM.INV(RAND(),cash_ave,cash_std))+(S1764-T$24)))</f>
        <v/>
      </c>
      <c r="U1764" s="156">
        <f>IF((T1764&lt;=0),0,((T1764-U$24)*Stock*(_xlfn.NORM.INV(RAND(),stock_ave,stock_std))+(T1764-U$24)*Bonds*(_xlfn.NORM.INV(RAND(),bond_ave,bond_std))+(T1764-U$24)*cash*(_xlfn.NORM.INV(RAND(),cash_ave,cash_std))+(T1764-U$24)))</f>
        <v/>
      </c>
      <c r="V1764" s="156">
        <f>IF((U1764&lt;=0),0,((U1764-V$24)*Stock*(_xlfn.NORM.INV(RAND(),stock_ave,stock_std))+(U1764-V$24)*Bonds*(_xlfn.NORM.INV(RAND(),bond_ave,bond_std))+(U1764-V$24)*cash*(_xlfn.NORM.INV(RAND(),cash_ave,cash_std))+(U1764-V$24)))</f>
        <v/>
      </c>
      <c r="W1764" s="156">
        <f>IF((V1764&lt;=0),0,((V1764-W$24)*Stock*(_xlfn.NORM.INV(RAND(),stock_ave,stock_std))+(V1764-W$24)*Bonds*(_xlfn.NORM.INV(RAND(),bond_ave,bond_std))+(V1764-W$24)*cash*(_xlfn.NORM.INV(RAND(),cash_ave,cash_std))+(V1764-W$24)))</f>
        <v/>
      </c>
      <c r="X1764" s="156">
        <f>IF((W1764&lt;=0),0,((W1764-X$24)*Stock*(_xlfn.NORM.INV(RAND(),stock_ave,stock_std))+(W1764-X$24)*Bonds*(_xlfn.NORM.INV(RAND(),bond_ave,bond_std))+(W1764-X$24)*cash*(_xlfn.NORM.INV(RAND(),cash_ave,cash_std))+(W1764-X$24)))</f>
        <v/>
      </c>
      <c r="Y1764" s="156">
        <f>IF((X1764&lt;=0),0,((X1764-Y$24)*Stock*(_xlfn.NORM.INV(RAND(),stock_ave,stock_std))+(X1764-Y$24)*Bonds*(_xlfn.NORM.INV(RAND(),bond_ave,bond_std))+(X1764-Y$24)*cash*(_xlfn.NORM.INV(RAND(),cash_ave,cash_std))+(X1764-Y$24)))</f>
        <v/>
      </c>
      <c r="Z1764" s="156">
        <f>IF((Y1764&lt;=0),0,((Y1764-Z$24)*Stock*(_xlfn.NORM.INV(RAND(),stock_ave,stock_std))+(Y1764-Z$24)*Bonds*(_xlfn.NORM.INV(RAND(),bond_ave,bond_std))+(Y1764-Z$24)*cash*(_xlfn.NORM.INV(RAND(),cash_ave,cash_std))+(Y1764-Z$24)))</f>
        <v/>
      </c>
      <c r="AA1764" s="156">
        <f>IF((Z1764&lt;=0),0,((Z1764-AA$24)*Stock*(_xlfn.NORM.INV(RAND(),stock_ave,stock_std))+(Z1764-AA$24)*Bonds*(_xlfn.NORM.INV(RAND(),bond_ave,bond_std))+(Z1764-AA$24)*cash*(_xlfn.NORM.INV(RAND(),cash_ave,cash_std))+(Z1764-AA$24)))</f>
        <v/>
      </c>
      <c r="AB1764" s="156">
        <f>IF((AA1764&lt;=0),0,((AA1764-AB$24)*Stock*(_xlfn.NORM.INV(RAND(),stock_ave,stock_std))+(AA1764-AB$24)*Bonds*(_xlfn.NORM.INV(RAND(),bond_ave,bond_std))+(AA1764-AB$24)*cash*(_xlfn.NORM.INV(RAND(),cash_ave,cash_std))+(AA1764-AB$24)))</f>
        <v/>
      </c>
      <c r="AC1764" s="156">
        <f>IF((AB1764&lt;=0),0,((AB1764-AC$24)*Stock*(_xlfn.NORM.INV(RAND(),stock_ave,stock_std))+(AB1764-AC$24)*Bonds*(_xlfn.NORM.INV(RAND(),bond_ave,bond_std))+(AB1764-AC$24)*cash*(_xlfn.NORM.INV(RAND(),cash_ave,cash_std))+(AB1764-AC$24)))</f>
        <v/>
      </c>
      <c r="AD1764" s="156">
        <f>IF((AC1764&lt;=0),0,((AC1764-AD$24)*Stock*(_xlfn.NORM.INV(RAND(),stock_ave,stock_std))+(AC1764-AD$24)*Bonds*(_xlfn.NORM.INV(RAND(),bond_ave,bond_std))+(AC1764-AD$24)*cash*(_xlfn.NORM.INV(RAND(),cash_ave,cash_std))+(AC1764-AD$24)))</f>
        <v/>
      </c>
      <c r="AE1764" s="156">
        <f>IF((AD1764&lt;=0),0,((AD1764-AE$24)*Stock*(_xlfn.NORM.INV(RAND(),stock_ave,stock_std))+(AD1764-AE$24)*Bonds*(_xlfn.NORM.INV(RAND(),bond_ave,bond_std))+(AD1764-AE$24)*cash*(_xlfn.NORM.INV(RAND(),cash_ave,cash_std))+(AD1764-AE$24)))</f>
        <v/>
      </c>
      <c r="AF1764" s="156">
        <f>IF((AE1764&lt;=0),0,((AE1764-AF$24)*Stock*(_xlfn.NORM.INV(RAND(),stock_ave,stock_std))+(AE1764-AF$24)*Bonds*(_xlfn.NORM.INV(RAND(),bond_ave,bond_std))+(AE1764-AF$24)*cash*(_xlfn.NORM.INV(RAND(),cash_ave,cash_std))+(AE1764-AF$24)))</f>
        <v/>
      </c>
      <c r="AG1764" s="156">
        <f>IF((AF1764&lt;=0),0,((AF1764-AG$24)*Stock*(_xlfn.NORM.INV(RAND(),stock_ave,stock_std))+(AF1764-AG$24)*Bonds*(_xlfn.NORM.INV(RAND(),bond_ave,bond_std))+(AF1764-AG$24)*cash*(_xlfn.NORM.INV(RAND(),cash_ave,cash_std))+(AF1764-AG$24)))</f>
        <v/>
      </c>
      <c r="AH1764" s="156">
        <f>IF((AG1764&lt;=0),0,((AG1764-AH$24)*Stock*(_xlfn.NORM.INV(RAND(),stock_ave,stock_std))+(AG1764-AH$24)*Bonds*(_xlfn.NORM.INV(RAND(),bond_ave,bond_std))+(AG1764-AH$24)*cash*(_xlfn.NORM.INV(RAND(),cash_ave,cash_std))+(AG1764-AH$24)))</f>
        <v/>
      </c>
      <c r="AI1764" s="156">
        <f>IF((AH1764&lt;=0),0,((AH1764-AI$24)*Stock*(_xlfn.NORM.INV(RAND(),stock_ave,stock_std))+(AH1764-AI$24)*Bonds*(_xlfn.NORM.INV(RAND(),bond_ave,bond_std))+(AH1764-AI$24)*cash*(_xlfn.NORM.INV(RAND(),cash_ave,cash_std))+(AH1764-AI$24)))</f>
        <v/>
      </c>
      <c r="AJ1764" s="156">
        <f>IF((AI1764&lt;=0),0,((AI1764-AJ$24)*Stock*(_xlfn.NORM.INV(RAND(),stock_ave,stock_std))+(AI1764-AJ$24)*Bonds*(_xlfn.NORM.INV(RAND(),bond_ave,bond_std))+(AI1764-AJ$24)*cash*(_xlfn.NORM.INV(RAND(),cash_ave,cash_std))+(AI1764-AJ$24)))</f>
        <v/>
      </c>
      <c r="AK1764" s="156">
        <f>IF((AJ1764&lt;=0),0,((AJ1764-AK$24)*Stock*(_xlfn.NORM.INV(RAND(),stock_ave,stock_std))+(AJ1764-AK$24)*Bonds*(_xlfn.NORM.INV(RAND(),bond_ave,bond_std))+(AJ1764-AK$24)*cash*(_xlfn.NORM.INV(RAND(),cash_ave,cash_std))+(AJ1764-AK$24)))</f>
        <v/>
      </c>
      <c r="AL1764" s="156">
        <f>IF((AK1764&lt;=0),0,((AK1764-AL$24)*Stock*(_xlfn.NORM.INV(RAND(),stock_ave,stock_std))+(AK1764-AL$24)*Bonds*(_xlfn.NORM.INV(RAND(),bond_ave,bond_std))+(AK1764-AL$24)*cash*(_xlfn.NORM.INV(RAND(),cash_ave,cash_std))+(AK1764-AL$24)))</f>
        <v/>
      </c>
      <c r="AM1764" s="156">
        <f>IF((AL1764&lt;=0),0,((AL1764-AM$24)*Stock*(_xlfn.NORM.INV(RAND(),stock_ave,stock_std))+(AL1764-AM$24)*Bonds*(_xlfn.NORM.INV(RAND(),bond_ave,bond_std))+(AL1764-AM$24)*cash*(_xlfn.NORM.INV(RAND(),cash_ave,cash_std))+(AL1764-AM$24)))</f>
        <v/>
      </c>
      <c r="AN1764" s="156">
        <f>IF((AM1764&lt;=0),0,((AM1764-AN$24)*Stock*(_xlfn.NORM.INV(RAND(),stock_ave,stock_std))+(AM1764-AN$24)*Bonds*(_xlfn.NORM.INV(RAND(),bond_ave,bond_std))+(AM1764-AN$24)*cash*(_xlfn.NORM.INV(RAND(),cash_ave,cash_std))+(AM1764-AN$24)))</f>
        <v/>
      </c>
      <c r="AO1764" s="156">
        <f>IF((AN1764&lt;=0),0,((AN1764-AO$24)*Stock*(_xlfn.NORM.INV(RAND(),stock_ave,stock_std))+(AN1764-AO$24)*Bonds*(_xlfn.NORM.INV(RAND(),bond_ave,bond_std))+(AN1764-AO$24)*cash*(_xlfn.NORM.INV(RAND(),cash_ave,cash_std))+(AN1764-AO$24)))</f>
        <v/>
      </c>
      <c r="AP1764" s="156">
        <f>IF((AO1764&lt;=0),0,((AO1764-AP$24)*Stock*(_xlfn.NORM.INV(RAND(),stock_ave,stock_std))+(AO1764-AP$24)*Bonds*(_xlfn.NORM.INV(RAND(),bond_ave,bond_std))+(AO1764-AP$24)*cash*(_xlfn.NORM.INV(RAND(),cash_ave,cash_std))+(AO1764-AP$24)))</f>
        <v/>
      </c>
      <c r="AQ1764" s="156">
        <f>IF((AP1764&lt;=0),0,((AP1764-AQ$24)*Stock*(_xlfn.NORM.INV(RAND(),stock_ave,stock_std))+(AP1764-AQ$24)*Bonds*(_xlfn.NORM.INV(RAND(),bond_ave,bond_std))+(AP1764-AQ$24)*cash*(_xlfn.NORM.INV(RAND(),cash_ave,cash_std))+(AP1764-AQ$24)))</f>
        <v/>
      </c>
      <c r="AR1764" s="156">
        <f>IF((AQ1764&lt;=0),0,((AQ1764-AR$24)*Stock*(_xlfn.NORM.INV(RAND(),stock_ave,stock_std))+(AQ1764-AR$24)*Bonds*(_xlfn.NORM.INV(RAND(),bond_ave,bond_std))+(AQ1764-AR$24)*cash*(_xlfn.NORM.INV(RAND(),cash_ave,cash_std))+(AQ1764-AR$24)))</f>
        <v/>
      </c>
      <c r="AS1764" s="156">
        <f>IF((AR1764&lt;=0),0,((AR1764-AS$24)*Stock*(_xlfn.NORM.INV(RAND(),stock_ave,stock_std))+(AR1764-AS$24)*Bonds*(_xlfn.NORM.INV(RAND(),bond_ave,bond_std))+(AR1764-AS$24)*cash*(_xlfn.NORM.INV(RAND(),cash_ave,cash_std))+(AR1764-AS$24)))</f>
        <v/>
      </c>
      <c r="AT1764" s="156">
        <f>IF((AS1764&lt;=0),0,((AS1764-AT$24)*Stock*(_xlfn.NORM.INV(RAND(),stock_ave,stock_std))+(AS1764-AT$24)*Bonds*(_xlfn.NORM.INV(RAND(),bond_ave,bond_std))+(AS1764-AT$24)*cash*(_xlfn.NORM.INV(RAND(),cash_ave,cash_std))+(AS1764-AT$24)))</f>
        <v/>
      </c>
      <c r="AU1764" s="156">
        <f>IF((AT1764&lt;=0),0,((AT1764-AU$24)*Stock*(_xlfn.NORM.INV(RAND(),stock_ave,stock_std))+(AT1764-AU$24)*Bonds*(_xlfn.NORM.INV(RAND(),bond_ave,bond_std))+(AT1764-AU$24)*cash*(_xlfn.NORM.INV(RAND(),cash_ave,cash_std))+(AT1764-AU$24)))</f>
        <v/>
      </c>
      <c r="AV1764" s="156">
        <f>IF((AU1764&lt;=0),0,((AU1764-AV$24)*Stock*(_xlfn.NORM.INV(RAND(),stock_ave,stock_std))+(AU1764-AV$24)*Bonds*(_xlfn.NORM.INV(RAND(),bond_ave,bond_std))+(AU1764-AV$24)*cash*(_xlfn.NORM.INV(RAND(),cash_ave,cash_std))+(AU1764-AV$24)))</f>
        <v/>
      </c>
      <c r="AW1764" s="156">
        <f>IF((AV1764&lt;=0),0,((AV1764-AW$24)*Stock*(_xlfn.NORM.INV(RAND(),stock_ave,stock_std))+(AV1764-AW$24)*Bonds*(_xlfn.NORM.INV(RAND(),bond_ave,bond_std))+(AV1764-AW$24)*cash*(_xlfn.NORM.INV(RAND(),cash_ave,cash_std))+(AV1764-AW$24)))</f>
        <v/>
      </c>
      <c r="AX1764" s="159" t="n"/>
      <c r="AY1764" s="159" t="n"/>
      <c r="AZ1764" s="159" t="n"/>
      <c r="BA1764" s="159" t="n"/>
      <c r="BB1764" s="159" t="n"/>
    </row>
    <row r="1765">
      <c r="C1765" s="147" t="n"/>
      <c r="D1765" s="61">
        <f>+D1764-IF(D$18&gt;74,(D1764/D$25)*$C$10)</f>
        <v/>
      </c>
      <c r="E1765" s="61">
        <f>+E1764-IF(E$18&gt;74,(E1764/E$25)*$C$10)</f>
        <v/>
      </c>
      <c r="F1765" s="61">
        <f>+F1764-IF(F$18&gt;74,(F1764/F$25)*$C$10)</f>
        <v/>
      </c>
      <c r="G1765" s="61">
        <f>+G1764-IF(G$18&gt;74,(G1764/G$25)*$C$10)</f>
        <v/>
      </c>
      <c r="H1765" s="61">
        <f>+H1764-IF(H$18&gt;74,(H1764/H$25)*$C$10)</f>
        <v/>
      </c>
      <c r="I1765" s="61">
        <f>+I1764-IF(I$18&gt;74,(I1764/I$25)*$C$10)</f>
        <v/>
      </c>
      <c r="J1765" s="61">
        <f>+J1764-IF(J$18&gt;74,(J1764/J$25)*$C$10)</f>
        <v/>
      </c>
      <c r="K1765" s="61">
        <f>+K1764-IF(K$18&gt;74,(K1764/K$25)*$C$10)</f>
        <v/>
      </c>
      <c r="L1765" s="61">
        <f>+L1764-IF(L$18&gt;74,(L1764/L$25)*$C$10)</f>
        <v/>
      </c>
      <c r="M1765" s="61">
        <f>+M1764-IF(M$18&gt;74,(M1764/M$25)*$C$10)</f>
        <v/>
      </c>
      <c r="N1765" s="61">
        <f>+N1764-IF(N$18&gt;74,(N1764/N$25)*$C$10)</f>
        <v/>
      </c>
      <c r="O1765" s="61">
        <f>+O1764-IF(O$18&gt;74,(O1764/O$25)*$C$10)</f>
        <v/>
      </c>
      <c r="P1765" s="61">
        <f>+P1764-IF(P$18&gt;74,(P1764/P$25)*$C$10)</f>
        <v/>
      </c>
      <c r="Q1765" s="61">
        <f>+Q1764-IF(Q$18&gt;74,(Q1764/Q$25)*$C$10)</f>
        <v/>
      </c>
      <c r="R1765" s="61">
        <f>+R1764-IF(R$18&gt;74,(R1764/R$25)*$C$10)</f>
        <v/>
      </c>
      <c r="S1765" s="61">
        <f>+S1764-IF(S$18&gt;74,(S1764/S$25)*$C$10)</f>
        <v/>
      </c>
      <c r="T1765" s="61">
        <f>+T1764-IF(T$18&gt;74,(T1764/T$25)*$C$10)</f>
        <v/>
      </c>
      <c r="U1765" s="61">
        <f>+U1764-IF(U$18&gt;74,(U1764/U$25)*$C$10)</f>
        <v/>
      </c>
      <c r="V1765" s="61">
        <f>+V1764-IF(V$18&gt;74,(V1764/V$25)*$C$10)</f>
        <v/>
      </c>
      <c r="W1765" s="61">
        <f>+W1764-IF(W$18&gt;74,(W1764/W$25)*$C$10)</f>
        <v/>
      </c>
      <c r="X1765" s="61">
        <f>+X1764-IF(X$18&gt;74,(X1764/X$25)*$C$10)</f>
        <v/>
      </c>
      <c r="Y1765" s="61">
        <f>+Y1764-IF(Y$18&gt;74,(Y1764/Y$25)*$C$10)</f>
        <v/>
      </c>
      <c r="Z1765" s="61">
        <f>+Z1764-IF(Z$18&gt;74,(Z1764/Z$25)*$C$10)</f>
        <v/>
      </c>
      <c r="AA1765" s="61">
        <f>+AA1764-IF(AA$18&gt;74,(AA1764/AA$25)*$C$10)</f>
        <v/>
      </c>
      <c r="AB1765" s="61">
        <f>+AB1764-IF(AB$18&gt;74,(AB1764/AB$25)*$C$10)</f>
        <v/>
      </c>
      <c r="AC1765" s="61">
        <f>+AC1764-IF(AC$18&gt;74,(AC1764/AC$25)*$C$10)</f>
        <v/>
      </c>
      <c r="AD1765" s="61">
        <f>+AD1764-IF(AD$18&gt;74,(AD1764/AD$25)*$C$10)</f>
        <v/>
      </c>
      <c r="AE1765" s="61">
        <f>+AE1764-IF(AE$18&gt;74,(AE1764/AE$25)*$C$10)</f>
        <v/>
      </c>
      <c r="AF1765" s="61">
        <f>+AF1764-IF(AF$18&gt;74,(AF1764/AF$25)*$C$10)</f>
        <v/>
      </c>
      <c r="AG1765" s="61">
        <f>+AG1764-IF(AG$18&gt;74,(AG1764/AG$25)*$C$10)</f>
        <v/>
      </c>
      <c r="AH1765" s="61">
        <f>+AH1764-IF(AH$18&gt;74,(AH1764/AH$25)*$C$10)</f>
        <v/>
      </c>
      <c r="AI1765" s="61">
        <f>+AI1764-IF(AI$18&gt;74,(AI1764/AI$25)*$C$10)</f>
        <v/>
      </c>
      <c r="AJ1765" s="61">
        <f>+AJ1764-IF(AJ$18&gt;74,(AJ1764/AJ$25)*$C$10)</f>
        <v/>
      </c>
      <c r="AK1765" s="61">
        <f>+AK1764-IF(AK$18&gt;74,(AK1764/AK$25)*$C$10)</f>
        <v/>
      </c>
      <c r="AL1765" s="61">
        <f>+AL1764-IF(AL$18&gt;74,(AL1764/AL$25)*$C$10)</f>
        <v/>
      </c>
      <c r="AM1765" s="61">
        <f>+AM1764-IF(AM$18&gt;74,(AM1764/AM$25)*$C$10)</f>
        <v/>
      </c>
      <c r="AN1765" s="61">
        <f>+AN1764-IF(AN$18&gt;74,(AN1764/AN$25)*$C$10)</f>
        <v/>
      </c>
      <c r="AO1765" s="61">
        <f>+AO1764-IF(AO$18&gt;74,(AO1764/AO$25)*$C$10)</f>
        <v/>
      </c>
      <c r="AP1765" s="61">
        <f>+AP1764-IF(AP$18&gt;74,(AP1764/AP$25)*$C$10)</f>
        <v/>
      </c>
      <c r="AQ1765" s="61">
        <f>+AQ1764-IF(AQ$18&gt;74,(AQ1764/AQ$25)*$C$10)</f>
        <v/>
      </c>
      <c r="AR1765" s="61">
        <f>+AR1764-IF(AR$18&gt;74,(AR1764/AR$25)*$C$10)</f>
        <v/>
      </c>
      <c r="AS1765" s="61">
        <f>+AS1764-IF(AS$18&gt;74,(AS1764/AS$25)*$C$10)</f>
        <v/>
      </c>
      <c r="AT1765" s="61">
        <f>+AT1764-IF(AT$18&gt;74,(AT1764/AT$25)*$C$10)</f>
        <v/>
      </c>
      <c r="AU1765" s="61">
        <f>+AU1764-IF(AU$18&gt;74,(AU1764/AU$25)*$C$10)</f>
        <v/>
      </c>
      <c r="AV1765" s="61">
        <f>+AV1764-IF(AV$18&gt;74,(AV1764/AV$25)*$C$10)</f>
        <v/>
      </c>
      <c r="AW1765" s="61">
        <f>+AW1764-IF(AW$18&gt;74,(AW1764/AW$25)*$C$10)</f>
        <v/>
      </c>
      <c r="AX1765" s="35">
        <f>IF(AW1765&gt;0,1,0)</f>
        <v/>
      </c>
      <c r="AY1765" s="35">
        <f>IF(AL1765&gt;0,1,0)</f>
        <v/>
      </c>
      <c r="AZ1765" s="35">
        <f>IF(AG1765&gt;0,1,0)</f>
        <v/>
      </c>
      <c r="BA1765" s="35">
        <f>IF(AB1765&gt;0,1,0)</f>
        <v/>
      </c>
      <c r="BB1765" s="35">
        <f>IF(W1765&gt;0,1,0)</f>
        <v/>
      </c>
    </row>
    <row r="1766">
      <c r="B1766" s="154" t="inlineStr">
        <is>
          <t>trial 869</t>
        </is>
      </c>
      <c r="C1766" s="155">
        <f>+start-C1763</f>
        <v/>
      </c>
      <c r="D1766" s="156">
        <f>IF((C1766&lt;=0),0,((C1766-D$24)*Stock*(_xlfn.NORM.INV(RAND(),stock_ave,stock_std))+(C1766-D$24)*Bonds*(_xlfn.NORM.INV(RAND(),bond_ave,bond_std))+(C1766-D$24)*cash*(_xlfn.NORM.INV(RAND(),cash_ave,cash_std))+(C1766-D$24)))</f>
        <v/>
      </c>
      <c r="E1766" s="156">
        <f>IF((D1766&lt;=0),0,((D1766-E$24)*Stock*(_xlfn.NORM.INV(RAND(),stock_ave,stock_std))+(D1766-E$24)*Bonds*(_xlfn.NORM.INV(RAND(),bond_ave,bond_std))+(D1766-E$24)*cash*(_xlfn.NORM.INV(RAND(),cash_ave,cash_std))+(D1766-E$24)))</f>
        <v/>
      </c>
      <c r="F1766" s="156">
        <f>IF((E1766&lt;=0),0,((E1766-F$24)*Stock*(_xlfn.NORM.INV(RAND(),stock_ave,stock_std))+(E1766-F$24)*Bonds*(_xlfn.NORM.INV(RAND(),bond_ave,bond_std))+(E1766-F$24)*cash*(_xlfn.NORM.INV(RAND(),cash_ave,cash_std))+(E1766-F$24)))</f>
        <v/>
      </c>
      <c r="G1766" s="156">
        <f>IF((F1766&lt;=0),0,((F1766-G$24)*Stock*(_xlfn.NORM.INV(RAND(),stock_ave,stock_std))+(F1766-G$24)*Bonds*(_xlfn.NORM.INV(RAND(),bond_ave,bond_std))+(F1766-G$24)*cash*(_xlfn.NORM.INV(RAND(),cash_ave,cash_std))+(F1766-G$24)))</f>
        <v/>
      </c>
      <c r="H1766" s="156">
        <f>IF((G1766&lt;=0),0,((G1766-H$24)*Stock*(_xlfn.NORM.INV(RAND(),stock_ave,stock_std))+(G1766-H$24)*Bonds*(_xlfn.NORM.INV(RAND(),bond_ave,bond_std))+(G1766-H$24)*cash*(_xlfn.NORM.INV(RAND(),cash_ave,cash_std))+(G1766-H$24)))</f>
        <v/>
      </c>
      <c r="I1766" s="156">
        <f>IF((H1766&lt;=0),0,((H1766-I$24)*Stock*(_xlfn.NORM.INV(RAND(),stock_ave,stock_std))+(H1766-I$24)*Bonds*(_xlfn.NORM.INV(RAND(),bond_ave,bond_std))+(H1766-I$24)*cash*(_xlfn.NORM.INV(RAND(),cash_ave,cash_std))+(H1766-I$24)))</f>
        <v/>
      </c>
      <c r="J1766" s="156">
        <f>IF((I1766&lt;=0),0,((I1766-J$24)*Stock*(_xlfn.NORM.INV(RAND(),stock_ave,stock_std))+(I1766-J$24)*Bonds*(_xlfn.NORM.INV(RAND(),bond_ave,bond_std))+(I1766-J$24)*cash*(_xlfn.NORM.INV(RAND(),cash_ave,cash_std))+(I1766-J$24)))</f>
        <v/>
      </c>
      <c r="K1766" s="156">
        <f>IF((J1766&lt;=0),0,((J1766-K$24)*Stock*(_xlfn.NORM.INV(RAND(),stock_ave,stock_std))+(J1766-K$24)*Bonds*(_xlfn.NORM.INV(RAND(),bond_ave,bond_std))+(J1766-K$24)*cash*(_xlfn.NORM.INV(RAND(),cash_ave,cash_std))+(J1766-K$24)))</f>
        <v/>
      </c>
      <c r="L1766" s="156">
        <f>IF((K1766&lt;=0),0,((K1766-L$24)*Stock*(_xlfn.NORM.INV(RAND(),stock_ave,stock_std))+(K1766-L$24)*Bonds*(_xlfn.NORM.INV(RAND(),bond_ave,bond_std))+(K1766-L$24)*cash*(_xlfn.NORM.INV(RAND(),cash_ave,cash_std))+(K1766-L$24)))</f>
        <v/>
      </c>
      <c r="M1766" s="156">
        <f>IF((L1766&lt;=0),0,((L1766-M$24)*Stock*(_xlfn.NORM.INV(RAND(),stock_ave,stock_std))+(L1766-M$24)*Bonds*(_xlfn.NORM.INV(RAND(),bond_ave,bond_std))+(L1766-M$24)*cash*(_xlfn.NORM.INV(RAND(),cash_ave,cash_std))+(L1766-M$24)))</f>
        <v/>
      </c>
      <c r="N1766" s="156">
        <f>IF((M1766&lt;=0),0,((M1766-N$24)*Stock*(_xlfn.NORM.INV(RAND(),stock_ave,stock_std))+(M1766-N$24)*Bonds*(_xlfn.NORM.INV(RAND(),bond_ave,bond_std))+(M1766-N$24)*cash*(_xlfn.NORM.INV(RAND(),cash_ave,cash_std))+(M1766-N$24)))</f>
        <v/>
      </c>
      <c r="O1766" s="156">
        <f>IF((N1766&lt;=0),0,((N1766-O$24)*Stock*(_xlfn.NORM.INV(RAND(),stock_ave,stock_std))+(N1766-O$24)*Bonds*(_xlfn.NORM.INV(RAND(),bond_ave,bond_std))+(N1766-O$24)*cash*(_xlfn.NORM.INV(RAND(),cash_ave,cash_std))+(N1766-O$24)))</f>
        <v/>
      </c>
      <c r="P1766" s="156">
        <f>IF((O1766&lt;=0),0,((O1766-P$24)*Stock*(_xlfn.NORM.INV(RAND(),stock_ave,stock_std))+(O1766-P$24)*Bonds*(_xlfn.NORM.INV(RAND(),bond_ave,bond_std))+(O1766-P$24)*cash*(_xlfn.NORM.INV(RAND(),cash_ave,cash_std))+(O1766-P$24)))</f>
        <v/>
      </c>
      <c r="Q1766" s="156">
        <f>IF((P1766&lt;=0),0,((P1766-Q$24)*Stock*(_xlfn.NORM.INV(RAND(),stock_ave,stock_std))+(P1766-Q$24)*Bonds*(_xlfn.NORM.INV(RAND(),bond_ave,bond_std))+(P1766-Q$24)*cash*(_xlfn.NORM.INV(RAND(),cash_ave,cash_std))+(P1766-Q$24)))</f>
        <v/>
      </c>
      <c r="R1766" s="156">
        <f>IF((Q1766&lt;=0),0,((Q1766-R$24)*Stock*(_xlfn.NORM.INV(RAND(),stock_ave,stock_std))+(Q1766-R$24)*Bonds*(_xlfn.NORM.INV(RAND(),bond_ave,bond_std))+(Q1766-R$24)*cash*(_xlfn.NORM.INV(RAND(),cash_ave,cash_std))+(Q1766-R$24)))</f>
        <v/>
      </c>
      <c r="S1766" s="156">
        <f>IF((R1766&lt;=0),0,((R1766-S$24)*Stock*(_xlfn.NORM.INV(RAND(),stock_ave,stock_std))+(R1766-S$24)*Bonds*(_xlfn.NORM.INV(RAND(),bond_ave,bond_std))+(R1766-S$24)*cash*(_xlfn.NORM.INV(RAND(),cash_ave,cash_std))+(R1766-S$24)))</f>
        <v/>
      </c>
      <c r="T1766" s="156">
        <f>IF((S1766&lt;=0),0,((S1766-T$24)*Stock*(_xlfn.NORM.INV(RAND(),stock_ave,stock_std))+(S1766-T$24)*Bonds*(_xlfn.NORM.INV(RAND(),bond_ave,bond_std))+(S1766-T$24)*cash*(_xlfn.NORM.INV(RAND(),cash_ave,cash_std))+(S1766-T$24)))</f>
        <v/>
      </c>
      <c r="U1766" s="156">
        <f>IF((T1766&lt;=0),0,((T1766-U$24)*Stock*(_xlfn.NORM.INV(RAND(),stock_ave,stock_std))+(T1766-U$24)*Bonds*(_xlfn.NORM.INV(RAND(),bond_ave,bond_std))+(T1766-U$24)*cash*(_xlfn.NORM.INV(RAND(),cash_ave,cash_std))+(T1766-U$24)))</f>
        <v/>
      </c>
      <c r="V1766" s="156">
        <f>IF((U1766&lt;=0),0,((U1766-V$24)*Stock*(_xlfn.NORM.INV(RAND(),stock_ave,stock_std))+(U1766-V$24)*Bonds*(_xlfn.NORM.INV(RAND(),bond_ave,bond_std))+(U1766-V$24)*cash*(_xlfn.NORM.INV(RAND(),cash_ave,cash_std))+(U1766-V$24)))</f>
        <v/>
      </c>
      <c r="W1766" s="156">
        <f>IF((V1766&lt;=0),0,((V1766-W$24)*Stock*(_xlfn.NORM.INV(RAND(),stock_ave,stock_std))+(V1766-W$24)*Bonds*(_xlfn.NORM.INV(RAND(),bond_ave,bond_std))+(V1766-W$24)*cash*(_xlfn.NORM.INV(RAND(),cash_ave,cash_std))+(V1766-W$24)))</f>
        <v/>
      </c>
      <c r="X1766" s="156">
        <f>IF((W1766&lt;=0),0,((W1766-X$24)*Stock*(_xlfn.NORM.INV(RAND(),stock_ave,stock_std))+(W1766-X$24)*Bonds*(_xlfn.NORM.INV(RAND(),bond_ave,bond_std))+(W1766-X$24)*cash*(_xlfn.NORM.INV(RAND(),cash_ave,cash_std))+(W1766-X$24)))</f>
        <v/>
      </c>
      <c r="Y1766" s="156">
        <f>IF((X1766&lt;=0),0,((X1766-Y$24)*Stock*(_xlfn.NORM.INV(RAND(),stock_ave,stock_std))+(X1766-Y$24)*Bonds*(_xlfn.NORM.INV(RAND(),bond_ave,bond_std))+(X1766-Y$24)*cash*(_xlfn.NORM.INV(RAND(),cash_ave,cash_std))+(X1766-Y$24)))</f>
        <v/>
      </c>
      <c r="Z1766" s="156">
        <f>IF((Y1766&lt;=0),0,((Y1766-Z$24)*Stock*(_xlfn.NORM.INV(RAND(),stock_ave,stock_std))+(Y1766-Z$24)*Bonds*(_xlfn.NORM.INV(RAND(),bond_ave,bond_std))+(Y1766-Z$24)*cash*(_xlfn.NORM.INV(RAND(),cash_ave,cash_std))+(Y1766-Z$24)))</f>
        <v/>
      </c>
      <c r="AA1766" s="156">
        <f>IF((Z1766&lt;=0),0,((Z1766-AA$24)*Stock*(_xlfn.NORM.INV(RAND(),stock_ave,stock_std))+(Z1766-AA$24)*Bonds*(_xlfn.NORM.INV(RAND(),bond_ave,bond_std))+(Z1766-AA$24)*cash*(_xlfn.NORM.INV(RAND(),cash_ave,cash_std))+(Z1766-AA$24)))</f>
        <v/>
      </c>
      <c r="AB1766" s="156">
        <f>IF((AA1766&lt;=0),0,((AA1766-AB$24)*Stock*(_xlfn.NORM.INV(RAND(),stock_ave,stock_std))+(AA1766-AB$24)*Bonds*(_xlfn.NORM.INV(RAND(),bond_ave,bond_std))+(AA1766-AB$24)*cash*(_xlfn.NORM.INV(RAND(),cash_ave,cash_std))+(AA1766-AB$24)))</f>
        <v/>
      </c>
      <c r="AC1766" s="156">
        <f>IF((AB1766&lt;=0),0,((AB1766-AC$24)*Stock*(_xlfn.NORM.INV(RAND(),stock_ave,stock_std))+(AB1766-AC$24)*Bonds*(_xlfn.NORM.INV(RAND(),bond_ave,bond_std))+(AB1766-AC$24)*cash*(_xlfn.NORM.INV(RAND(),cash_ave,cash_std))+(AB1766-AC$24)))</f>
        <v/>
      </c>
      <c r="AD1766" s="156">
        <f>IF((AC1766&lt;=0),0,((AC1766-AD$24)*Stock*(_xlfn.NORM.INV(RAND(),stock_ave,stock_std))+(AC1766-AD$24)*Bonds*(_xlfn.NORM.INV(RAND(),bond_ave,bond_std))+(AC1766-AD$24)*cash*(_xlfn.NORM.INV(RAND(),cash_ave,cash_std))+(AC1766-AD$24)))</f>
        <v/>
      </c>
      <c r="AE1766" s="156">
        <f>IF((AD1766&lt;=0),0,((AD1766-AE$24)*Stock*(_xlfn.NORM.INV(RAND(),stock_ave,stock_std))+(AD1766-AE$24)*Bonds*(_xlfn.NORM.INV(RAND(),bond_ave,bond_std))+(AD1766-AE$24)*cash*(_xlfn.NORM.INV(RAND(),cash_ave,cash_std))+(AD1766-AE$24)))</f>
        <v/>
      </c>
      <c r="AF1766" s="156">
        <f>IF((AE1766&lt;=0),0,((AE1766-AF$24)*Stock*(_xlfn.NORM.INV(RAND(),stock_ave,stock_std))+(AE1766-AF$24)*Bonds*(_xlfn.NORM.INV(RAND(),bond_ave,bond_std))+(AE1766-AF$24)*cash*(_xlfn.NORM.INV(RAND(),cash_ave,cash_std))+(AE1766-AF$24)))</f>
        <v/>
      </c>
      <c r="AG1766" s="156">
        <f>IF((AF1766&lt;=0),0,((AF1766-AG$24)*Stock*(_xlfn.NORM.INV(RAND(),stock_ave,stock_std))+(AF1766-AG$24)*Bonds*(_xlfn.NORM.INV(RAND(),bond_ave,bond_std))+(AF1766-AG$24)*cash*(_xlfn.NORM.INV(RAND(),cash_ave,cash_std))+(AF1766-AG$24)))</f>
        <v/>
      </c>
      <c r="AH1766" s="156">
        <f>IF((AG1766&lt;=0),0,((AG1766-AH$24)*Stock*(_xlfn.NORM.INV(RAND(),stock_ave,stock_std))+(AG1766-AH$24)*Bonds*(_xlfn.NORM.INV(RAND(),bond_ave,bond_std))+(AG1766-AH$24)*cash*(_xlfn.NORM.INV(RAND(),cash_ave,cash_std))+(AG1766-AH$24)))</f>
        <v/>
      </c>
      <c r="AI1766" s="156">
        <f>IF((AH1766&lt;=0),0,((AH1766-AI$24)*Stock*(_xlfn.NORM.INV(RAND(),stock_ave,stock_std))+(AH1766-AI$24)*Bonds*(_xlfn.NORM.INV(RAND(),bond_ave,bond_std))+(AH1766-AI$24)*cash*(_xlfn.NORM.INV(RAND(),cash_ave,cash_std))+(AH1766-AI$24)))</f>
        <v/>
      </c>
      <c r="AJ1766" s="156">
        <f>IF((AI1766&lt;=0),0,((AI1766-AJ$24)*Stock*(_xlfn.NORM.INV(RAND(),stock_ave,stock_std))+(AI1766-AJ$24)*Bonds*(_xlfn.NORM.INV(RAND(),bond_ave,bond_std))+(AI1766-AJ$24)*cash*(_xlfn.NORM.INV(RAND(),cash_ave,cash_std))+(AI1766-AJ$24)))</f>
        <v/>
      </c>
      <c r="AK1766" s="156">
        <f>IF((AJ1766&lt;=0),0,((AJ1766-AK$24)*Stock*(_xlfn.NORM.INV(RAND(),stock_ave,stock_std))+(AJ1766-AK$24)*Bonds*(_xlfn.NORM.INV(RAND(),bond_ave,bond_std))+(AJ1766-AK$24)*cash*(_xlfn.NORM.INV(RAND(),cash_ave,cash_std))+(AJ1766-AK$24)))</f>
        <v/>
      </c>
      <c r="AL1766" s="156">
        <f>IF((AK1766&lt;=0),0,((AK1766-AL$24)*Stock*(_xlfn.NORM.INV(RAND(),stock_ave,stock_std))+(AK1766-AL$24)*Bonds*(_xlfn.NORM.INV(RAND(),bond_ave,bond_std))+(AK1766-AL$24)*cash*(_xlfn.NORM.INV(RAND(),cash_ave,cash_std))+(AK1766-AL$24)))</f>
        <v/>
      </c>
      <c r="AM1766" s="156">
        <f>IF((AL1766&lt;=0),0,((AL1766-AM$24)*Stock*(_xlfn.NORM.INV(RAND(),stock_ave,stock_std))+(AL1766-AM$24)*Bonds*(_xlfn.NORM.INV(RAND(),bond_ave,bond_std))+(AL1766-AM$24)*cash*(_xlfn.NORM.INV(RAND(),cash_ave,cash_std))+(AL1766-AM$24)))</f>
        <v/>
      </c>
      <c r="AN1766" s="156">
        <f>IF((AM1766&lt;=0),0,((AM1766-AN$24)*Stock*(_xlfn.NORM.INV(RAND(),stock_ave,stock_std))+(AM1766-AN$24)*Bonds*(_xlfn.NORM.INV(RAND(),bond_ave,bond_std))+(AM1766-AN$24)*cash*(_xlfn.NORM.INV(RAND(),cash_ave,cash_std))+(AM1766-AN$24)))</f>
        <v/>
      </c>
      <c r="AO1766" s="156">
        <f>IF((AN1766&lt;=0),0,((AN1766-AO$24)*Stock*(_xlfn.NORM.INV(RAND(),stock_ave,stock_std))+(AN1766-AO$24)*Bonds*(_xlfn.NORM.INV(RAND(),bond_ave,bond_std))+(AN1766-AO$24)*cash*(_xlfn.NORM.INV(RAND(),cash_ave,cash_std))+(AN1766-AO$24)))</f>
        <v/>
      </c>
      <c r="AP1766" s="156">
        <f>IF((AO1766&lt;=0),0,((AO1766-AP$24)*Stock*(_xlfn.NORM.INV(RAND(),stock_ave,stock_std))+(AO1766-AP$24)*Bonds*(_xlfn.NORM.INV(RAND(),bond_ave,bond_std))+(AO1766-AP$24)*cash*(_xlfn.NORM.INV(RAND(),cash_ave,cash_std))+(AO1766-AP$24)))</f>
        <v/>
      </c>
      <c r="AQ1766" s="156">
        <f>IF((AP1766&lt;=0),0,((AP1766-AQ$24)*Stock*(_xlfn.NORM.INV(RAND(),stock_ave,stock_std))+(AP1766-AQ$24)*Bonds*(_xlfn.NORM.INV(RAND(),bond_ave,bond_std))+(AP1766-AQ$24)*cash*(_xlfn.NORM.INV(RAND(),cash_ave,cash_std))+(AP1766-AQ$24)))</f>
        <v/>
      </c>
      <c r="AR1766" s="156">
        <f>IF((AQ1766&lt;=0),0,((AQ1766-AR$24)*Stock*(_xlfn.NORM.INV(RAND(),stock_ave,stock_std))+(AQ1766-AR$24)*Bonds*(_xlfn.NORM.INV(RAND(),bond_ave,bond_std))+(AQ1766-AR$24)*cash*(_xlfn.NORM.INV(RAND(),cash_ave,cash_std))+(AQ1766-AR$24)))</f>
        <v/>
      </c>
      <c r="AS1766" s="156">
        <f>IF((AR1766&lt;=0),0,((AR1766-AS$24)*Stock*(_xlfn.NORM.INV(RAND(),stock_ave,stock_std))+(AR1766-AS$24)*Bonds*(_xlfn.NORM.INV(RAND(),bond_ave,bond_std))+(AR1766-AS$24)*cash*(_xlfn.NORM.INV(RAND(),cash_ave,cash_std))+(AR1766-AS$24)))</f>
        <v/>
      </c>
      <c r="AT1766" s="156">
        <f>IF((AS1766&lt;=0),0,((AS1766-AT$24)*Stock*(_xlfn.NORM.INV(RAND(),stock_ave,stock_std))+(AS1766-AT$24)*Bonds*(_xlfn.NORM.INV(RAND(),bond_ave,bond_std))+(AS1766-AT$24)*cash*(_xlfn.NORM.INV(RAND(),cash_ave,cash_std))+(AS1766-AT$24)))</f>
        <v/>
      </c>
      <c r="AU1766" s="156">
        <f>IF((AT1766&lt;=0),0,((AT1766-AU$24)*Stock*(_xlfn.NORM.INV(RAND(),stock_ave,stock_std))+(AT1766-AU$24)*Bonds*(_xlfn.NORM.INV(RAND(),bond_ave,bond_std))+(AT1766-AU$24)*cash*(_xlfn.NORM.INV(RAND(),cash_ave,cash_std))+(AT1766-AU$24)))</f>
        <v/>
      </c>
      <c r="AV1766" s="156">
        <f>IF((AU1766&lt;=0),0,((AU1766-AV$24)*Stock*(_xlfn.NORM.INV(RAND(),stock_ave,stock_std))+(AU1766-AV$24)*Bonds*(_xlfn.NORM.INV(RAND(),bond_ave,bond_std))+(AU1766-AV$24)*cash*(_xlfn.NORM.INV(RAND(),cash_ave,cash_std))+(AU1766-AV$24)))</f>
        <v/>
      </c>
      <c r="AW1766" s="156">
        <f>IF((AV1766&lt;=0),0,((AV1766-AW$24)*Stock*(_xlfn.NORM.INV(RAND(),stock_ave,stock_std))+(AV1766-AW$24)*Bonds*(_xlfn.NORM.INV(RAND(),bond_ave,bond_std))+(AV1766-AW$24)*cash*(_xlfn.NORM.INV(RAND(),cash_ave,cash_std))+(AV1766-AW$24)))</f>
        <v/>
      </c>
      <c r="AX1766" s="159" t="n"/>
      <c r="AY1766" s="159" t="n"/>
      <c r="AZ1766" s="159" t="n"/>
      <c r="BA1766" s="159" t="n"/>
      <c r="BB1766" s="159" t="n"/>
    </row>
    <row r="1767">
      <c r="C1767" s="147" t="n"/>
      <c r="D1767" s="61">
        <f>+D1766-IF(D$18&gt;74,(D1766/D$25)*$C$10)</f>
        <v/>
      </c>
      <c r="E1767" s="61">
        <f>+E1766-IF(E$18&gt;74,(E1766/E$25)*$C$10)</f>
        <v/>
      </c>
      <c r="F1767" s="61">
        <f>+F1766-IF(F$18&gt;74,(F1766/F$25)*$C$10)</f>
        <v/>
      </c>
      <c r="G1767" s="61">
        <f>+G1766-IF(G$18&gt;74,(G1766/G$25)*$C$10)</f>
        <v/>
      </c>
      <c r="H1767" s="61">
        <f>+H1766-IF(H$18&gt;74,(H1766/H$25)*$C$10)</f>
        <v/>
      </c>
      <c r="I1767" s="61">
        <f>+I1766-IF(I$18&gt;74,(I1766/I$25)*$C$10)</f>
        <v/>
      </c>
      <c r="J1767" s="61">
        <f>+J1766-IF(J$18&gt;74,(J1766/J$25)*$C$10)</f>
        <v/>
      </c>
      <c r="K1767" s="61">
        <f>+K1766-IF(K$18&gt;74,(K1766/K$25)*$C$10)</f>
        <v/>
      </c>
      <c r="L1767" s="61">
        <f>+L1766-IF(L$18&gt;74,(L1766/L$25)*$C$10)</f>
        <v/>
      </c>
      <c r="M1767" s="61">
        <f>+M1766-IF(M$18&gt;74,(M1766/M$25)*$C$10)</f>
        <v/>
      </c>
      <c r="N1767" s="61">
        <f>+N1766-IF(N$18&gt;74,(N1766/N$25)*$C$10)</f>
        <v/>
      </c>
      <c r="O1767" s="61">
        <f>+O1766-IF(O$18&gt;74,(O1766/O$25)*$C$10)</f>
        <v/>
      </c>
      <c r="P1767" s="61">
        <f>+P1766-IF(P$18&gt;74,(P1766/P$25)*$C$10)</f>
        <v/>
      </c>
      <c r="Q1767" s="61">
        <f>+Q1766-IF(Q$18&gt;74,(Q1766/Q$25)*$C$10)</f>
        <v/>
      </c>
      <c r="R1767" s="61">
        <f>+R1766-IF(R$18&gt;74,(R1766/R$25)*$C$10)</f>
        <v/>
      </c>
      <c r="S1767" s="61">
        <f>+S1766-IF(S$18&gt;74,(S1766/S$25)*$C$10)</f>
        <v/>
      </c>
      <c r="T1767" s="61">
        <f>+T1766-IF(T$18&gt;74,(T1766/T$25)*$C$10)</f>
        <v/>
      </c>
      <c r="U1767" s="61">
        <f>+U1766-IF(U$18&gt;74,(U1766/U$25)*$C$10)</f>
        <v/>
      </c>
      <c r="V1767" s="61">
        <f>+V1766-IF(V$18&gt;74,(V1766/V$25)*$C$10)</f>
        <v/>
      </c>
      <c r="W1767" s="61">
        <f>+W1766-IF(W$18&gt;74,(W1766/W$25)*$C$10)</f>
        <v/>
      </c>
      <c r="X1767" s="61">
        <f>+X1766-IF(X$18&gt;74,(X1766/X$25)*$C$10)</f>
        <v/>
      </c>
      <c r="Y1767" s="61">
        <f>+Y1766-IF(Y$18&gt;74,(Y1766/Y$25)*$C$10)</f>
        <v/>
      </c>
      <c r="Z1767" s="61">
        <f>+Z1766-IF(Z$18&gt;74,(Z1766/Z$25)*$C$10)</f>
        <v/>
      </c>
      <c r="AA1767" s="61">
        <f>+AA1766-IF(AA$18&gt;74,(AA1766/AA$25)*$C$10)</f>
        <v/>
      </c>
      <c r="AB1767" s="61">
        <f>+AB1766-IF(AB$18&gt;74,(AB1766/AB$25)*$C$10)</f>
        <v/>
      </c>
      <c r="AC1767" s="61">
        <f>+AC1766-IF(AC$18&gt;74,(AC1766/AC$25)*$C$10)</f>
        <v/>
      </c>
      <c r="AD1767" s="61">
        <f>+AD1766-IF(AD$18&gt;74,(AD1766/AD$25)*$C$10)</f>
        <v/>
      </c>
      <c r="AE1767" s="61">
        <f>+AE1766-IF(AE$18&gt;74,(AE1766/AE$25)*$C$10)</f>
        <v/>
      </c>
      <c r="AF1767" s="61">
        <f>+AF1766-IF(AF$18&gt;74,(AF1766/AF$25)*$C$10)</f>
        <v/>
      </c>
      <c r="AG1767" s="61">
        <f>+AG1766-IF(AG$18&gt;74,(AG1766/AG$25)*$C$10)</f>
        <v/>
      </c>
      <c r="AH1767" s="61">
        <f>+AH1766-IF(AH$18&gt;74,(AH1766/AH$25)*$C$10)</f>
        <v/>
      </c>
      <c r="AI1767" s="61">
        <f>+AI1766-IF(AI$18&gt;74,(AI1766/AI$25)*$C$10)</f>
        <v/>
      </c>
      <c r="AJ1767" s="61">
        <f>+AJ1766-IF(AJ$18&gt;74,(AJ1766/AJ$25)*$C$10)</f>
        <v/>
      </c>
      <c r="AK1767" s="61">
        <f>+AK1766-IF(AK$18&gt;74,(AK1766/AK$25)*$C$10)</f>
        <v/>
      </c>
      <c r="AL1767" s="61">
        <f>+AL1766-IF(AL$18&gt;74,(AL1766/AL$25)*$C$10)</f>
        <v/>
      </c>
      <c r="AM1767" s="61">
        <f>+AM1766-IF(AM$18&gt;74,(AM1766/AM$25)*$C$10)</f>
        <v/>
      </c>
      <c r="AN1767" s="61">
        <f>+AN1766-IF(AN$18&gt;74,(AN1766/AN$25)*$C$10)</f>
        <v/>
      </c>
      <c r="AO1767" s="61">
        <f>+AO1766-IF(AO$18&gt;74,(AO1766/AO$25)*$C$10)</f>
        <v/>
      </c>
      <c r="AP1767" s="61">
        <f>+AP1766-IF(AP$18&gt;74,(AP1766/AP$25)*$C$10)</f>
        <v/>
      </c>
      <c r="AQ1767" s="61">
        <f>+AQ1766-IF(AQ$18&gt;74,(AQ1766/AQ$25)*$C$10)</f>
        <v/>
      </c>
      <c r="AR1767" s="61">
        <f>+AR1766-IF(AR$18&gt;74,(AR1766/AR$25)*$C$10)</f>
        <v/>
      </c>
      <c r="AS1767" s="61">
        <f>+AS1766-IF(AS$18&gt;74,(AS1766/AS$25)*$C$10)</f>
        <v/>
      </c>
      <c r="AT1767" s="61">
        <f>+AT1766-IF(AT$18&gt;74,(AT1766/AT$25)*$C$10)</f>
        <v/>
      </c>
      <c r="AU1767" s="61">
        <f>+AU1766-IF(AU$18&gt;74,(AU1766/AU$25)*$C$10)</f>
        <v/>
      </c>
      <c r="AV1767" s="61">
        <f>+AV1766-IF(AV$18&gt;74,(AV1766/AV$25)*$C$10)</f>
        <v/>
      </c>
      <c r="AW1767" s="61">
        <f>+AW1766-IF(AW$18&gt;74,(AW1766/AW$25)*$C$10)</f>
        <v/>
      </c>
      <c r="AX1767" s="35">
        <f>IF(AW1767&gt;0,1,0)</f>
        <v/>
      </c>
      <c r="AY1767" s="35">
        <f>IF(AL1767&gt;0,1,0)</f>
        <v/>
      </c>
      <c r="AZ1767" s="35">
        <f>IF(AG1767&gt;0,1,0)</f>
        <v/>
      </c>
      <c r="BA1767" s="35">
        <f>IF(AB1767&gt;0,1,0)</f>
        <v/>
      </c>
      <c r="BB1767" s="35">
        <f>IF(W1767&gt;0,1,0)</f>
        <v/>
      </c>
    </row>
    <row r="1768">
      <c r="B1768" s="154" t="inlineStr">
        <is>
          <t>trial 870</t>
        </is>
      </c>
      <c r="C1768" s="155">
        <f>+start-C1765</f>
        <v/>
      </c>
      <c r="D1768" s="156">
        <f>IF((C1768&lt;=0),0,((C1768-D$24)*Stock*(_xlfn.NORM.INV(RAND(),stock_ave,stock_std))+(C1768-D$24)*Bonds*(_xlfn.NORM.INV(RAND(),bond_ave,bond_std))+(C1768-D$24)*cash*(_xlfn.NORM.INV(RAND(),cash_ave,cash_std))+(C1768-D$24)))</f>
        <v/>
      </c>
      <c r="E1768" s="156">
        <f>IF((D1768&lt;=0),0,((D1768-E$24)*Stock*(_xlfn.NORM.INV(RAND(),stock_ave,stock_std))+(D1768-E$24)*Bonds*(_xlfn.NORM.INV(RAND(),bond_ave,bond_std))+(D1768-E$24)*cash*(_xlfn.NORM.INV(RAND(),cash_ave,cash_std))+(D1768-E$24)))</f>
        <v/>
      </c>
      <c r="F1768" s="156">
        <f>IF((E1768&lt;=0),0,((E1768-F$24)*Stock*(_xlfn.NORM.INV(RAND(),stock_ave,stock_std))+(E1768-F$24)*Bonds*(_xlfn.NORM.INV(RAND(),bond_ave,bond_std))+(E1768-F$24)*cash*(_xlfn.NORM.INV(RAND(),cash_ave,cash_std))+(E1768-F$24)))</f>
        <v/>
      </c>
      <c r="G1768" s="156">
        <f>IF((F1768&lt;=0),0,((F1768-G$24)*Stock*(_xlfn.NORM.INV(RAND(),stock_ave,stock_std))+(F1768-G$24)*Bonds*(_xlfn.NORM.INV(RAND(),bond_ave,bond_std))+(F1768-G$24)*cash*(_xlfn.NORM.INV(RAND(),cash_ave,cash_std))+(F1768-G$24)))</f>
        <v/>
      </c>
      <c r="H1768" s="156">
        <f>IF((G1768&lt;=0),0,((G1768-H$24)*Stock*(_xlfn.NORM.INV(RAND(),stock_ave,stock_std))+(G1768-H$24)*Bonds*(_xlfn.NORM.INV(RAND(),bond_ave,bond_std))+(G1768-H$24)*cash*(_xlfn.NORM.INV(RAND(),cash_ave,cash_std))+(G1768-H$24)))</f>
        <v/>
      </c>
      <c r="I1768" s="156">
        <f>IF((H1768&lt;=0),0,((H1768-I$24)*Stock*(_xlfn.NORM.INV(RAND(),stock_ave,stock_std))+(H1768-I$24)*Bonds*(_xlfn.NORM.INV(RAND(),bond_ave,bond_std))+(H1768-I$24)*cash*(_xlfn.NORM.INV(RAND(),cash_ave,cash_std))+(H1768-I$24)))</f>
        <v/>
      </c>
      <c r="J1768" s="156">
        <f>IF((I1768&lt;=0),0,((I1768-J$24)*Stock*(_xlfn.NORM.INV(RAND(),stock_ave,stock_std))+(I1768-J$24)*Bonds*(_xlfn.NORM.INV(RAND(),bond_ave,bond_std))+(I1768-J$24)*cash*(_xlfn.NORM.INV(RAND(),cash_ave,cash_std))+(I1768-J$24)))</f>
        <v/>
      </c>
      <c r="K1768" s="156">
        <f>IF((J1768&lt;=0),0,((J1768-K$24)*Stock*(_xlfn.NORM.INV(RAND(),stock_ave,stock_std))+(J1768-K$24)*Bonds*(_xlfn.NORM.INV(RAND(),bond_ave,bond_std))+(J1768-K$24)*cash*(_xlfn.NORM.INV(RAND(),cash_ave,cash_std))+(J1768-K$24)))</f>
        <v/>
      </c>
      <c r="L1768" s="156">
        <f>IF((K1768&lt;=0),0,((K1768-L$24)*Stock*(_xlfn.NORM.INV(RAND(),stock_ave,stock_std))+(K1768-L$24)*Bonds*(_xlfn.NORM.INV(RAND(),bond_ave,bond_std))+(K1768-L$24)*cash*(_xlfn.NORM.INV(RAND(),cash_ave,cash_std))+(K1768-L$24)))</f>
        <v/>
      </c>
      <c r="M1768" s="156">
        <f>IF((L1768&lt;=0),0,((L1768-M$24)*Stock*(_xlfn.NORM.INV(RAND(),stock_ave,stock_std))+(L1768-M$24)*Bonds*(_xlfn.NORM.INV(RAND(),bond_ave,bond_std))+(L1768-M$24)*cash*(_xlfn.NORM.INV(RAND(),cash_ave,cash_std))+(L1768-M$24)))</f>
        <v/>
      </c>
      <c r="N1768" s="156">
        <f>IF((M1768&lt;=0),0,((M1768-N$24)*Stock*(_xlfn.NORM.INV(RAND(),stock_ave,stock_std))+(M1768-N$24)*Bonds*(_xlfn.NORM.INV(RAND(),bond_ave,bond_std))+(M1768-N$24)*cash*(_xlfn.NORM.INV(RAND(),cash_ave,cash_std))+(M1768-N$24)))</f>
        <v/>
      </c>
      <c r="O1768" s="156">
        <f>IF((N1768&lt;=0),0,((N1768-O$24)*Stock*(_xlfn.NORM.INV(RAND(),stock_ave,stock_std))+(N1768-O$24)*Bonds*(_xlfn.NORM.INV(RAND(),bond_ave,bond_std))+(N1768-O$24)*cash*(_xlfn.NORM.INV(RAND(),cash_ave,cash_std))+(N1768-O$24)))</f>
        <v/>
      </c>
      <c r="P1768" s="156">
        <f>IF((O1768&lt;=0),0,((O1768-P$24)*Stock*(_xlfn.NORM.INV(RAND(),stock_ave,stock_std))+(O1768-P$24)*Bonds*(_xlfn.NORM.INV(RAND(),bond_ave,bond_std))+(O1768-P$24)*cash*(_xlfn.NORM.INV(RAND(),cash_ave,cash_std))+(O1768-P$24)))</f>
        <v/>
      </c>
      <c r="Q1768" s="156">
        <f>IF((P1768&lt;=0),0,((P1768-Q$24)*Stock*(_xlfn.NORM.INV(RAND(),stock_ave,stock_std))+(P1768-Q$24)*Bonds*(_xlfn.NORM.INV(RAND(),bond_ave,bond_std))+(P1768-Q$24)*cash*(_xlfn.NORM.INV(RAND(),cash_ave,cash_std))+(P1768-Q$24)))</f>
        <v/>
      </c>
      <c r="R1768" s="156">
        <f>IF((Q1768&lt;=0),0,((Q1768-R$24)*Stock*(_xlfn.NORM.INV(RAND(),stock_ave,stock_std))+(Q1768-R$24)*Bonds*(_xlfn.NORM.INV(RAND(),bond_ave,bond_std))+(Q1768-R$24)*cash*(_xlfn.NORM.INV(RAND(),cash_ave,cash_std))+(Q1768-R$24)))</f>
        <v/>
      </c>
      <c r="S1768" s="156">
        <f>IF((R1768&lt;=0),0,((R1768-S$24)*Stock*(_xlfn.NORM.INV(RAND(),stock_ave,stock_std))+(R1768-S$24)*Bonds*(_xlfn.NORM.INV(RAND(),bond_ave,bond_std))+(R1768-S$24)*cash*(_xlfn.NORM.INV(RAND(),cash_ave,cash_std))+(R1768-S$24)))</f>
        <v/>
      </c>
      <c r="T1768" s="156">
        <f>IF((S1768&lt;=0),0,((S1768-T$24)*Stock*(_xlfn.NORM.INV(RAND(),stock_ave,stock_std))+(S1768-T$24)*Bonds*(_xlfn.NORM.INV(RAND(),bond_ave,bond_std))+(S1768-T$24)*cash*(_xlfn.NORM.INV(RAND(),cash_ave,cash_std))+(S1768-T$24)))</f>
        <v/>
      </c>
      <c r="U1768" s="156">
        <f>IF((T1768&lt;=0),0,((T1768-U$24)*Stock*(_xlfn.NORM.INV(RAND(),stock_ave,stock_std))+(T1768-U$24)*Bonds*(_xlfn.NORM.INV(RAND(),bond_ave,bond_std))+(T1768-U$24)*cash*(_xlfn.NORM.INV(RAND(),cash_ave,cash_std))+(T1768-U$24)))</f>
        <v/>
      </c>
      <c r="V1768" s="156">
        <f>IF((U1768&lt;=0),0,((U1768-V$24)*Stock*(_xlfn.NORM.INV(RAND(),stock_ave,stock_std))+(U1768-V$24)*Bonds*(_xlfn.NORM.INV(RAND(),bond_ave,bond_std))+(U1768-V$24)*cash*(_xlfn.NORM.INV(RAND(),cash_ave,cash_std))+(U1768-V$24)))</f>
        <v/>
      </c>
      <c r="W1768" s="156">
        <f>IF((V1768&lt;=0),0,((V1768-W$24)*Stock*(_xlfn.NORM.INV(RAND(),stock_ave,stock_std))+(V1768-W$24)*Bonds*(_xlfn.NORM.INV(RAND(),bond_ave,bond_std))+(V1768-W$24)*cash*(_xlfn.NORM.INV(RAND(),cash_ave,cash_std))+(V1768-W$24)))</f>
        <v/>
      </c>
      <c r="X1768" s="156">
        <f>IF((W1768&lt;=0),0,((W1768-X$24)*Stock*(_xlfn.NORM.INV(RAND(),stock_ave,stock_std))+(W1768-X$24)*Bonds*(_xlfn.NORM.INV(RAND(),bond_ave,bond_std))+(W1768-X$24)*cash*(_xlfn.NORM.INV(RAND(),cash_ave,cash_std))+(W1768-X$24)))</f>
        <v/>
      </c>
      <c r="Y1768" s="156">
        <f>IF((X1768&lt;=0),0,((X1768-Y$24)*Stock*(_xlfn.NORM.INV(RAND(),stock_ave,stock_std))+(X1768-Y$24)*Bonds*(_xlfn.NORM.INV(RAND(),bond_ave,bond_std))+(X1768-Y$24)*cash*(_xlfn.NORM.INV(RAND(),cash_ave,cash_std))+(X1768-Y$24)))</f>
        <v/>
      </c>
      <c r="Z1768" s="156">
        <f>IF((Y1768&lt;=0),0,((Y1768-Z$24)*Stock*(_xlfn.NORM.INV(RAND(),stock_ave,stock_std))+(Y1768-Z$24)*Bonds*(_xlfn.NORM.INV(RAND(),bond_ave,bond_std))+(Y1768-Z$24)*cash*(_xlfn.NORM.INV(RAND(),cash_ave,cash_std))+(Y1768-Z$24)))</f>
        <v/>
      </c>
      <c r="AA1768" s="156">
        <f>IF((Z1768&lt;=0),0,((Z1768-AA$24)*Stock*(_xlfn.NORM.INV(RAND(),stock_ave,stock_std))+(Z1768-AA$24)*Bonds*(_xlfn.NORM.INV(RAND(),bond_ave,bond_std))+(Z1768-AA$24)*cash*(_xlfn.NORM.INV(RAND(),cash_ave,cash_std))+(Z1768-AA$24)))</f>
        <v/>
      </c>
      <c r="AB1768" s="156">
        <f>IF((AA1768&lt;=0),0,((AA1768-AB$24)*Stock*(_xlfn.NORM.INV(RAND(),stock_ave,stock_std))+(AA1768-AB$24)*Bonds*(_xlfn.NORM.INV(RAND(),bond_ave,bond_std))+(AA1768-AB$24)*cash*(_xlfn.NORM.INV(RAND(),cash_ave,cash_std))+(AA1768-AB$24)))</f>
        <v/>
      </c>
      <c r="AC1768" s="156">
        <f>IF((AB1768&lt;=0),0,((AB1768-AC$24)*Stock*(_xlfn.NORM.INV(RAND(),stock_ave,stock_std))+(AB1768-AC$24)*Bonds*(_xlfn.NORM.INV(RAND(),bond_ave,bond_std))+(AB1768-AC$24)*cash*(_xlfn.NORM.INV(RAND(),cash_ave,cash_std))+(AB1768-AC$24)))</f>
        <v/>
      </c>
      <c r="AD1768" s="156">
        <f>IF((AC1768&lt;=0),0,((AC1768-AD$24)*Stock*(_xlfn.NORM.INV(RAND(),stock_ave,stock_std))+(AC1768-AD$24)*Bonds*(_xlfn.NORM.INV(RAND(),bond_ave,bond_std))+(AC1768-AD$24)*cash*(_xlfn.NORM.INV(RAND(),cash_ave,cash_std))+(AC1768-AD$24)))</f>
        <v/>
      </c>
      <c r="AE1768" s="156">
        <f>IF((AD1768&lt;=0),0,((AD1768-AE$24)*Stock*(_xlfn.NORM.INV(RAND(),stock_ave,stock_std))+(AD1768-AE$24)*Bonds*(_xlfn.NORM.INV(RAND(),bond_ave,bond_std))+(AD1768-AE$24)*cash*(_xlfn.NORM.INV(RAND(),cash_ave,cash_std))+(AD1768-AE$24)))</f>
        <v/>
      </c>
      <c r="AF1768" s="156">
        <f>IF((AE1768&lt;=0),0,((AE1768-AF$24)*Stock*(_xlfn.NORM.INV(RAND(),stock_ave,stock_std))+(AE1768-AF$24)*Bonds*(_xlfn.NORM.INV(RAND(),bond_ave,bond_std))+(AE1768-AF$24)*cash*(_xlfn.NORM.INV(RAND(),cash_ave,cash_std))+(AE1768-AF$24)))</f>
        <v/>
      </c>
      <c r="AG1768" s="156">
        <f>IF((AF1768&lt;=0),0,((AF1768-AG$24)*Stock*(_xlfn.NORM.INV(RAND(),stock_ave,stock_std))+(AF1768-AG$24)*Bonds*(_xlfn.NORM.INV(RAND(),bond_ave,bond_std))+(AF1768-AG$24)*cash*(_xlfn.NORM.INV(RAND(),cash_ave,cash_std))+(AF1768-AG$24)))</f>
        <v/>
      </c>
      <c r="AH1768" s="156">
        <f>IF((AG1768&lt;=0),0,((AG1768-AH$24)*Stock*(_xlfn.NORM.INV(RAND(),stock_ave,stock_std))+(AG1768-AH$24)*Bonds*(_xlfn.NORM.INV(RAND(),bond_ave,bond_std))+(AG1768-AH$24)*cash*(_xlfn.NORM.INV(RAND(),cash_ave,cash_std))+(AG1768-AH$24)))</f>
        <v/>
      </c>
      <c r="AI1768" s="156">
        <f>IF((AH1768&lt;=0),0,((AH1768-AI$24)*Stock*(_xlfn.NORM.INV(RAND(),stock_ave,stock_std))+(AH1768-AI$24)*Bonds*(_xlfn.NORM.INV(RAND(),bond_ave,bond_std))+(AH1768-AI$24)*cash*(_xlfn.NORM.INV(RAND(),cash_ave,cash_std))+(AH1768-AI$24)))</f>
        <v/>
      </c>
      <c r="AJ1768" s="156">
        <f>IF((AI1768&lt;=0),0,((AI1768-AJ$24)*Stock*(_xlfn.NORM.INV(RAND(),stock_ave,stock_std))+(AI1768-AJ$24)*Bonds*(_xlfn.NORM.INV(RAND(),bond_ave,bond_std))+(AI1768-AJ$24)*cash*(_xlfn.NORM.INV(RAND(),cash_ave,cash_std))+(AI1768-AJ$24)))</f>
        <v/>
      </c>
      <c r="AK1768" s="156">
        <f>IF((AJ1768&lt;=0),0,((AJ1768-AK$24)*Stock*(_xlfn.NORM.INV(RAND(),stock_ave,stock_std))+(AJ1768-AK$24)*Bonds*(_xlfn.NORM.INV(RAND(),bond_ave,bond_std))+(AJ1768-AK$24)*cash*(_xlfn.NORM.INV(RAND(),cash_ave,cash_std))+(AJ1768-AK$24)))</f>
        <v/>
      </c>
      <c r="AL1768" s="156">
        <f>IF((AK1768&lt;=0),0,((AK1768-AL$24)*Stock*(_xlfn.NORM.INV(RAND(),stock_ave,stock_std))+(AK1768-AL$24)*Bonds*(_xlfn.NORM.INV(RAND(),bond_ave,bond_std))+(AK1768-AL$24)*cash*(_xlfn.NORM.INV(RAND(),cash_ave,cash_std))+(AK1768-AL$24)))</f>
        <v/>
      </c>
      <c r="AM1768" s="156">
        <f>IF((AL1768&lt;=0),0,((AL1768-AM$24)*Stock*(_xlfn.NORM.INV(RAND(),stock_ave,stock_std))+(AL1768-AM$24)*Bonds*(_xlfn.NORM.INV(RAND(),bond_ave,bond_std))+(AL1768-AM$24)*cash*(_xlfn.NORM.INV(RAND(),cash_ave,cash_std))+(AL1768-AM$24)))</f>
        <v/>
      </c>
      <c r="AN1768" s="156">
        <f>IF((AM1768&lt;=0),0,((AM1768-AN$24)*Stock*(_xlfn.NORM.INV(RAND(),stock_ave,stock_std))+(AM1768-AN$24)*Bonds*(_xlfn.NORM.INV(RAND(),bond_ave,bond_std))+(AM1768-AN$24)*cash*(_xlfn.NORM.INV(RAND(),cash_ave,cash_std))+(AM1768-AN$24)))</f>
        <v/>
      </c>
      <c r="AO1768" s="156">
        <f>IF((AN1768&lt;=0),0,((AN1768-AO$24)*Stock*(_xlfn.NORM.INV(RAND(),stock_ave,stock_std))+(AN1768-AO$24)*Bonds*(_xlfn.NORM.INV(RAND(),bond_ave,bond_std))+(AN1768-AO$24)*cash*(_xlfn.NORM.INV(RAND(),cash_ave,cash_std))+(AN1768-AO$24)))</f>
        <v/>
      </c>
      <c r="AP1768" s="156">
        <f>IF((AO1768&lt;=0),0,((AO1768-AP$24)*Stock*(_xlfn.NORM.INV(RAND(),stock_ave,stock_std))+(AO1768-AP$24)*Bonds*(_xlfn.NORM.INV(RAND(),bond_ave,bond_std))+(AO1768-AP$24)*cash*(_xlfn.NORM.INV(RAND(),cash_ave,cash_std))+(AO1768-AP$24)))</f>
        <v/>
      </c>
      <c r="AQ1768" s="156">
        <f>IF((AP1768&lt;=0),0,((AP1768-AQ$24)*Stock*(_xlfn.NORM.INV(RAND(),stock_ave,stock_std))+(AP1768-AQ$24)*Bonds*(_xlfn.NORM.INV(RAND(),bond_ave,bond_std))+(AP1768-AQ$24)*cash*(_xlfn.NORM.INV(RAND(),cash_ave,cash_std))+(AP1768-AQ$24)))</f>
        <v/>
      </c>
      <c r="AR1768" s="156">
        <f>IF((AQ1768&lt;=0),0,((AQ1768-AR$24)*Stock*(_xlfn.NORM.INV(RAND(),stock_ave,stock_std))+(AQ1768-AR$24)*Bonds*(_xlfn.NORM.INV(RAND(),bond_ave,bond_std))+(AQ1768-AR$24)*cash*(_xlfn.NORM.INV(RAND(),cash_ave,cash_std))+(AQ1768-AR$24)))</f>
        <v/>
      </c>
      <c r="AS1768" s="156">
        <f>IF((AR1768&lt;=0),0,((AR1768-AS$24)*Stock*(_xlfn.NORM.INV(RAND(),stock_ave,stock_std))+(AR1768-AS$24)*Bonds*(_xlfn.NORM.INV(RAND(),bond_ave,bond_std))+(AR1768-AS$24)*cash*(_xlfn.NORM.INV(RAND(),cash_ave,cash_std))+(AR1768-AS$24)))</f>
        <v/>
      </c>
      <c r="AT1768" s="156">
        <f>IF((AS1768&lt;=0),0,((AS1768-AT$24)*Stock*(_xlfn.NORM.INV(RAND(),stock_ave,stock_std))+(AS1768-AT$24)*Bonds*(_xlfn.NORM.INV(RAND(),bond_ave,bond_std))+(AS1768-AT$24)*cash*(_xlfn.NORM.INV(RAND(),cash_ave,cash_std))+(AS1768-AT$24)))</f>
        <v/>
      </c>
      <c r="AU1768" s="156">
        <f>IF((AT1768&lt;=0),0,((AT1768-AU$24)*Stock*(_xlfn.NORM.INV(RAND(),stock_ave,stock_std))+(AT1768-AU$24)*Bonds*(_xlfn.NORM.INV(RAND(),bond_ave,bond_std))+(AT1768-AU$24)*cash*(_xlfn.NORM.INV(RAND(),cash_ave,cash_std))+(AT1768-AU$24)))</f>
        <v/>
      </c>
      <c r="AV1768" s="156">
        <f>IF((AU1768&lt;=0),0,((AU1768-AV$24)*Stock*(_xlfn.NORM.INV(RAND(),stock_ave,stock_std))+(AU1768-AV$24)*Bonds*(_xlfn.NORM.INV(RAND(),bond_ave,bond_std))+(AU1768-AV$24)*cash*(_xlfn.NORM.INV(RAND(),cash_ave,cash_std))+(AU1768-AV$24)))</f>
        <v/>
      </c>
      <c r="AW1768" s="156">
        <f>IF((AV1768&lt;=0),0,((AV1768-AW$24)*Stock*(_xlfn.NORM.INV(RAND(),stock_ave,stock_std))+(AV1768-AW$24)*Bonds*(_xlfn.NORM.INV(RAND(),bond_ave,bond_std))+(AV1768-AW$24)*cash*(_xlfn.NORM.INV(RAND(),cash_ave,cash_std))+(AV1768-AW$24)))</f>
        <v/>
      </c>
      <c r="AX1768" s="159" t="n"/>
      <c r="AY1768" s="159" t="n"/>
      <c r="AZ1768" s="159" t="n"/>
      <c r="BA1768" s="159" t="n"/>
      <c r="BB1768" s="159" t="n"/>
    </row>
    <row r="1769">
      <c r="C1769" s="147" t="n"/>
      <c r="D1769" s="61">
        <f>+D1768-IF(D$18&gt;74,(D1768/D$25)*$C$10)</f>
        <v/>
      </c>
      <c r="E1769" s="61">
        <f>+E1768-IF(E$18&gt;74,(E1768/E$25)*$C$10)</f>
        <v/>
      </c>
      <c r="F1769" s="61">
        <f>+F1768-IF(F$18&gt;74,(F1768/F$25)*$C$10)</f>
        <v/>
      </c>
      <c r="G1769" s="61">
        <f>+G1768-IF(G$18&gt;74,(G1768/G$25)*$C$10)</f>
        <v/>
      </c>
      <c r="H1769" s="61">
        <f>+H1768-IF(H$18&gt;74,(H1768/H$25)*$C$10)</f>
        <v/>
      </c>
      <c r="I1769" s="61">
        <f>+I1768-IF(I$18&gt;74,(I1768/I$25)*$C$10)</f>
        <v/>
      </c>
      <c r="J1769" s="61">
        <f>+J1768-IF(J$18&gt;74,(J1768/J$25)*$C$10)</f>
        <v/>
      </c>
      <c r="K1769" s="61">
        <f>+K1768-IF(K$18&gt;74,(K1768/K$25)*$C$10)</f>
        <v/>
      </c>
      <c r="L1769" s="61">
        <f>+L1768-IF(L$18&gt;74,(L1768/L$25)*$C$10)</f>
        <v/>
      </c>
      <c r="M1769" s="61">
        <f>+M1768-IF(M$18&gt;74,(M1768/M$25)*$C$10)</f>
        <v/>
      </c>
      <c r="N1769" s="61">
        <f>+N1768-IF(N$18&gt;74,(N1768/N$25)*$C$10)</f>
        <v/>
      </c>
      <c r="O1769" s="61">
        <f>+O1768-IF(O$18&gt;74,(O1768/O$25)*$C$10)</f>
        <v/>
      </c>
      <c r="P1769" s="61">
        <f>+P1768-IF(P$18&gt;74,(P1768/P$25)*$C$10)</f>
        <v/>
      </c>
      <c r="Q1769" s="61">
        <f>+Q1768-IF(Q$18&gt;74,(Q1768/Q$25)*$C$10)</f>
        <v/>
      </c>
      <c r="R1769" s="61">
        <f>+R1768-IF(R$18&gt;74,(R1768/R$25)*$C$10)</f>
        <v/>
      </c>
      <c r="S1769" s="61">
        <f>+S1768-IF(S$18&gt;74,(S1768/S$25)*$C$10)</f>
        <v/>
      </c>
      <c r="T1769" s="61">
        <f>+T1768-IF(T$18&gt;74,(T1768/T$25)*$C$10)</f>
        <v/>
      </c>
      <c r="U1769" s="61">
        <f>+U1768-IF(U$18&gt;74,(U1768/U$25)*$C$10)</f>
        <v/>
      </c>
      <c r="V1769" s="61">
        <f>+V1768-IF(V$18&gt;74,(V1768/V$25)*$C$10)</f>
        <v/>
      </c>
      <c r="W1769" s="61">
        <f>+W1768-IF(W$18&gt;74,(W1768/W$25)*$C$10)</f>
        <v/>
      </c>
      <c r="X1769" s="61">
        <f>+X1768-IF(X$18&gt;74,(X1768/X$25)*$C$10)</f>
        <v/>
      </c>
      <c r="Y1769" s="61">
        <f>+Y1768-IF(Y$18&gt;74,(Y1768/Y$25)*$C$10)</f>
        <v/>
      </c>
      <c r="Z1769" s="61">
        <f>+Z1768-IF(Z$18&gt;74,(Z1768/Z$25)*$C$10)</f>
        <v/>
      </c>
      <c r="AA1769" s="61">
        <f>+AA1768-IF(AA$18&gt;74,(AA1768/AA$25)*$C$10)</f>
        <v/>
      </c>
      <c r="AB1769" s="61">
        <f>+AB1768-IF(AB$18&gt;74,(AB1768/AB$25)*$C$10)</f>
        <v/>
      </c>
      <c r="AC1769" s="61">
        <f>+AC1768-IF(AC$18&gt;74,(AC1768/AC$25)*$C$10)</f>
        <v/>
      </c>
      <c r="AD1769" s="61">
        <f>+AD1768-IF(AD$18&gt;74,(AD1768/AD$25)*$C$10)</f>
        <v/>
      </c>
      <c r="AE1769" s="61">
        <f>+AE1768-IF(AE$18&gt;74,(AE1768/AE$25)*$C$10)</f>
        <v/>
      </c>
      <c r="AF1769" s="61">
        <f>+AF1768-IF(AF$18&gt;74,(AF1768/AF$25)*$C$10)</f>
        <v/>
      </c>
      <c r="AG1769" s="61">
        <f>+AG1768-IF(AG$18&gt;74,(AG1768/AG$25)*$C$10)</f>
        <v/>
      </c>
      <c r="AH1769" s="61">
        <f>+AH1768-IF(AH$18&gt;74,(AH1768/AH$25)*$C$10)</f>
        <v/>
      </c>
      <c r="AI1769" s="61">
        <f>+AI1768-IF(AI$18&gt;74,(AI1768/AI$25)*$C$10)</f>
        <v/>
      </c>
      <c r="AJ1769" s="61">
        <f>+AJ1768-IF(AJ$18&gt;74,(AJ1768/AJ$25)*$C$10)</f>
        <v/>
      </c>
      <c r="AK1769" s="61">
        <f>+AK1768-IF(AK$18&gt;74,(AK1768/AK$25)*$C$10)</f>
        <v/>
      </c>
      <c r="AL1769" s="61">
        <f>+AL1768-IF(AL$18&gt;74,(AL1768/AL$25)*$C$10)</f>
        <v/>
      </c>
      <c r="AM1769" s="61">
        <f>+AM1768-IF(AM$18&gt;74,(AM1768/AM$25)*$C$10)</f>
        <v/>
      </c>
      <c r="AN1769" s="61">
        <f>+AN1768-IF(AN$18&gt;74,(AN1768/AN$25)*$C$10)</f>
        <v/>
      </c>
      <c r="AO1769" s="61">
        <f>+AO1768-IF(AO$18&gt;74,(AO1768/AO$25)*$C$10)</f>
        <v/>
      </c>
      <c r="AP1769" s="61">
        <f>+AP1768-IF(AP$18&gt;74,(AP1768/AP$25)*$C$10)</f>
        <v/>
      </c>
      <c r="AQ1769" s="61">
        <f>+AQ1768-IF(AQ$18&gt;74,(AQ1768/AQ$25)*$C$10)</f>
        <v/>
      </c>
      <c r="AR1769" s="61">
        <f>+AR1768-IF(AR$18&gt;74,(AR1768/AR$25)*$C$10)</f>
        <v/>
      </c>
      <c r="AS1769" s="61">
        <f>+AS1768-IF(AS$18&gt;74,(AS1768/AS$25)*$C$10)</f>
        <v/>
      </c>
      <c r="AT1769" s="61">
        <f>+AT1768-IF(AT$18&gt;74,(AT1768/AT$25)*$C$10)</f>
        <v/>
      </c>
      <c r="AU1769" s="61">
        <f>+AU1768-IF(AU$18&gt;74,(AU1768/AU$25)*$C$10)</f>
        <v/>
      </c>
      <c r="AV1769" s="61">
        <f>+AV1768-IF(AV$18&gt;74,(AV1768/AV$25)*$C$10)</f>
        <v/>
      </c>
      <c r="AW1769" s="61">
        <f>+AW1768-IF(AW$18&gt;74,(AW1768/AW$25)*$C$10)</f>
        <v/>
      </c>
      <c r="AX1769" s="35">
        <f>IF(AW1769&gt;0,1,0)</f>
        <v/>
      </c>
      <c r="AY1769" s="35">
        <f>IF(AL1769&gt;0,1,0)</f>
        <v/>
      </c>
      <c r="AZ1769" s="35">
        <f>IF(AG1769&gt;0,1,0)</f>
        <v/>
      </c>
      <c r="BA1769" s="35">
        <f>IF(AB1769&gt;0,1,0)</f>
        <v/>
      </c>
      <c r="BB1769" s="35">
        <f>IF(W1769&gt;0,1,0)</f>
        <v/>
      </c>
    </row>
    <row r="1770">
      <c r="B1770" s="154" t="inlineStr">
        <is>
          <t>trial 871</t>
        </is>
      </c>
      <c r="C1770" s="155">
        <f>+start-C1767</f>
        <v/>
      </c>
      <c r="D1770" s="156">
        <f>IF((C1770&lt;=0),0,((C1770-D$24)*Stock*(_xlfn.NORM.INV(RAND(),stock_ave,stock_std))+(C1770-D$24)*Bonds*(_xlfn.NORM.INV(RAND(),bond_ave,bond_std))+(C1770-D$24)*cash*(_xlfn.NORM.INV(RAND(),cash_ave,cash_std))+(C1770-D$24)))</f>
        <v/>
      </c>
      <c r="E1770" s="156">
        <f>IF((D1770&lt;=0),0,((D1770-E$24)*Stock*(_xlfn.NORM.INV(RAND(),stock_ave,stock_std))+(D1770-E$24)*Bonds*(_xlfn.NORM.INV(RAND(),bond_ave,bond_std))+(D1770-E$24)*cash*(_xlfn.NORM.INV(RAND(),cash_ave,cash_std))+(D1770-E$24)))</f>
        <v/>
      </c>
      <c r="F1770" s="156">
        <f>IF((E1770&lt;=0),0,((E1770-F$24)*Stock*(_xlfn.NORM.INV(RAND(),stock_ave,stock_std))+(E1770-F$24)*Bonds*(_xlfn.NORM.INV(RAND(),bond_ave,bond_std))+(E1770-F$24)*cash*(_xlfn.NORM.INV(RAND(),cash_ave,cash_std))+(E1770-F$24)))</f>
        <v/>
      </c>
      <c r="G1770" s="156">
        <f>IF((F1770&lt;=0),0,((F1770-G$24)*Stock*(_xlfn.NORM.INV(RAND(),stock_ave,stock_std))+(F1770-G$24)*Bonds*(_xlfn.NORM.INV(RAND(),bond_ave,bond_std))+(F1770-G$24)*cash*(_xlfn.NORM.INV(RAND(),cash_ave,cash_std))+(F1770-G$24)))</f>
        <v/>
      </c>
      <c r="H1770" s="156">
        <f>IF((G1770&lt;=0),0,((G1770-H$24)*Stock*(_xlfn.NORM.INV(RAND(),stock_ave,stock_std))+(G1770-H$24)*Bonds*(_xlfn.NORM.INV(RAND(),bond_ave,bond_std))+(G1770-H$24)*cash*(_xlfn.NORM.INV(RAND(),cash_ave,cash_std))+(G1770-H$24)))</f>
        <v/>
      </c>
      <c r="I1770" s="156">
        <f>IF((H1770&lt;=0),0,((H1770-I$24)*Stock*(_xlfn.NORM.INV(RAND(),stock_ave,stock_std))+(H1770-I$24)*Bonds*(_xlfn.NORM.INV(RAND(),bond_ave,bond_std))+(H1770-I$24)*cash*(_xlfn.NORM.INV(RAND(),cash_ave,cash_std))+(H1770-I$24)))</f>
        <v/>
      </c>
      <c r="J1770" s="156">
        <f>IF((I1770&lt;=0),0,((I1770-J$24)*Stock*(_xlfn.NORM.INV(RAND(),stock_ave,stock_std))+(I1770-J$24)*Bonds*(_xlfn.NORM.INV(RAND(),bond_ave,bond_std))+(I1770-J$24)*cash*(_xlfn.NORM.INV(RAND(),cash_ave,cash_std))+(I1770-J$24)))</f>
        <v/>
      </c>
      <c r="K1770" s="156">
        <f>IF((J1770&lt;=0),0,((J1770-K$24)*Stock*(_xlfn.NORM.INV(RAND(),stock_ave,stock_std))+(J1770-K$24)*Bonds*(_xlfn.NORM.INV(RAND(),bond_ave,bond_std))+(J1770-K$24)*cash*(_xlfn.NORM.INV(RAND(),cash_ave,cash_std))+(J1770-K$24)))</f>
        <v/>
      </c>
      <c r="L1770" s="156">
        <f>IF((K1770&lt;=0),0,((K1770-L$24)*Stock*(_xlfn.NORM.INV(RAND(),stock_ave,stock_std))+(K1770-L$24)*Bonds*(_xlfn.NORM.INV(RAND(),bond_ave,bond_std))+(K1770-L$24)*cash*(_xlfn.NORM.INV(RAND(),cash_ave,cash_std))+(K1770-L$24)))</f>
        <v/>
      </c>
      <c r="M1770" s="156">
        <f>IF((L1770&lt;=0),0,((L1770-M$24)*Stock*(_xlfn.NORM.INV(RAND(),stock_ave,stock_std))+(L1770-M$24)*Bonds*(_xlfn.NORM.INV(RAND(),bond_ave,bond_std))+(L1770-M$24)*cash*(_xlfn.NORM.INV(RAND(),cash_ave,cash_std))+(L1770-M$24)))</f>
        <v/>
      </c>
      <c r="N1770" s="156">
        <f>IF((M1770&lt;=0),0,((M1770-N$24)*Stock*(_xlfn.NORM.INV(RAND(),stock_ave,stock_std))+(M1770-N$24)*Bonds*(_xlfn.NORM.INV(RAND(),bond_ave,bond_std))+(M1770-N$24)*cash*(_xlfn.NORM.INV(RAND(),cash_ave,cash_std))+(M1770-N$24)))</f>
        <v/>
      </c>
      <c r="O1770" s="156">
        <f>IF((N1770&lt;=0),0,((N1770-O$24)*Stock*(_xlfn.NORM.INV(RAND(),stock_ave,stock_std))+(N1770-O$24)*Bonds*(_xlfn.NORM.INV(RAND(),bond_ave,bond_std))+(N1770-O$24)*cash*(_xlfn.NORM.INV(RAND(),cash_ave,cash_std))+(N1770-O$24)))</f>
        <v/>
      </c>
      <c r="P1770" s="156">
        <f>IF((O1770&lt;=0),0,((O1770-P$24)*Stock*(_xlfn.NORM.INV(RAND(),stock_ave,stock_std))+(O1770-P$24)*Bonds*(_xlfn.NORM.INV(RAND(),bond_ave,bond_std))+(O1770-P$24)*cash*(_xlfn.NORM.INV(RAND(),cash_ave,cash_std))+(O1770-P$24)))</f>
        <v/>
      </c>
      <c r="Q1770" s="156">
        <f>IF((P1770&lt;=0),0,((P1770-Q$24)*Stock*(_xlfn.NORM.INV(RAND(),stock_ave,stock_std))+(P1770-Q$24)*Bonds*(_xlfn.NORM.INV(RAND(),bond_ave,bond_std))+(P1770-Q$24)*cash*(_xlfn.NORM.INV(RAND(),cash_ave,cash_std))+(P1770-Q$24)))</f>
        <v/>
      </c>
      <c r="R1770" s="156">
        <f>IF((Q1770&lt;=0),0,((Q1770-R$24)*Stock*(_xlfn.NORM.INV(RAND(),stock_ave,stock_std))+(Q1770-R$24)*Bonds*(_xlfn.NORM.INV(RAND(),bond_ave,bond_std))+(Q1770-R$24)*cash*(_xlfn.NORM.INV(RAND(),cash_ave,cash_std))+(Q1770-R$24)))</f>
        <v/>
      </c>
      <c r="S1770" s="156">
        <f>IF((R1770&lt;=0),0,((R1770-S$24)*Stock*(_xlfn.NORM.INV(RAND(),stock_ave,stock_std))+(R1770-S$24)*Bonds*(_xlfn.NORM.INV(RAND(),bond_ave,bond_std))+(R1770-S$24)*cash*(_xlfn.NORM.INV(RAND(),cash_ave,cash_std))+(R1770-S$24)))</f>
        <v/>
      </c>
      <c r="T1770" s="156">
        <f>IF((S1770&lt;=0),0,((S1770-T$24)*Stock*(_xlfn.NORM.INV(RAND(),stock_ave,stock_std))+(S1770-T$24)*Bonds*(_xlfn.NORM.INV(RAND(),bond_ave,bond_std))+(S1770-T$24)*cash*(_xlfn.NORM.INV(RAND(),cash_ave,cash_std))+(S1770-T$24)))</f>
        <v/>
      </c>
      <c r="U1770" s="156">
        <f>IF((T1770&lt;=0),0,((T1770-U$24)*Stock*(_xlfn.NORM.INV(RAND(),stock_ave,stock_std))+(T1770-U$24)*Bonds*(_xlfn.NORM.INV(RAND(),bond_ave,bond_std))+(T1770-U$24)*cash*(_xlfn.NORM.INV(RAND(),cash_ave,cash_std))+(T1770-U$24)))</f>
        <v/>
      </c>
      <c r="V1770" s="156">
        <f>IF((U1770&lt;=0),0,((U1770-V$24)*Stock*(_xlfn.NORM.INV(RAND(),stock_ave,stock_std))+(U1770-V$24)*Bonds*(_xlfn.NORM.INV(RAND(),bond_ave,bond_std))+(U1770-V$24)*cash*(_xlfn.NORM.INV(RAND(),cash_ave,cash_std))+(U1770-V$24)))</f>
        <v/>
      </c>
      <c r="W1770" s="156">
        <f>IF((V1770&lt;=0),0,((V1770-W$24)*Stock*(_xlfn.NORM.INV(RAND(),stock_ave,stock_std))+(V1770-W$24)*Bonds*(_xlfn.NORM.INV(RAND(),bond_ave,bond_std))+(V1770-W$24)*cash*(_xlfn.NORM.INV(RAND(),cash_ave,cash_std))+(V1770-W$24)))</f>
        <v/>
      </c>
      <c r="X1770" s="156">
        <f>IF((W1770&lt;=0),0,((W1770-X$24)*Stock*(_xlfn.NORM.INV(RAND(),stock_ave,stock_std))+(W1770-X$24)*Bonds*(_xlfn.NORM.INV(RAND(),bond_ave,bond_std))+(W1770-X$24)*cash*(_xlfn.NORM.INV(RAND(),cash_ave,cash_std))+(W1770-X$24)))</f>
        <v/>
      </c>
      <c r="Y1770" s="156">
        <f>IF((X1770&lt;=0),0,((X1770-Y$24)*Stock*(_xlfn.NORM.INV(RAND(),stock_ave,stock_std))+(X1770-Y$24)*Bonds*(_xlfn.NORM.INV(RAND(),bond_ave,bond_std))+(X1770-Y$24)*cash*(_xlfn.NORM.INV(RAND(),cash_ave,cash_std))+(X1770-Y$24)))</f>
        <v/>
      </c>
      <c r="Z1770" s="156">
        <f>IF((Y1770&lt;=0),0,((Y1770-Z$24)*Stock*(_xlfn.NORM.INV(RAND(),stock_ave,stock_std))+(Y1770-Z$24)*Bonds*(_xlfn.NORM.INV(RAND(),bond_ave,bond_std))+(Y1770-Z$24)*cash*(_xlfn.NORM.INV(RAND(),cash_ave,cash_std))+(Y1770-Z$24)))</f>
        <v/>
      </c>
      <c r="AA1770" s="156">
        <f>IF((Z1770&lt;=0),0,((Z1770-AA$24)*Stock*(_xlfn.NORM.INV(RAND(),stock_ave,stock_std))+(Z1770-AA$24)*Bonds*(_xlfn.NORM.INV(RAND(),bond_ave,bond_std))+(Z1770-AA$24)*cash*(_xlfn.NORM.INV(RAND(),cash_ave,cash_std))+(Z1770-AA$24)))</f>
        <v/>
      </c>
      <c r="AB1770" s="156">
        <f>IF((AA1770&lt;=0),0,((AA1770-AB$24)*Stock*(_xlfn.NORM.INV(RAND(),stock_ave,stock_std))+(AA1770-AB$24)*Bonds*(_xlfn.NORM.INV(RAND(),bond_ave,bond_std))+(AA1770-AB$24)*cash*(_xlfn.NORM.INV(RAND(),cash_ave,cash_std))+(AA1770-AB$24)))</f>
        <v/>
      </c>
      <c r="AC1770" s="156">
        <f>IF((AB1770&lt;=0),0,((AB1770-AC$24)*Stock*(_xlfn.NORM.INV(RAND(),stock_ave,stock_std))+(AB1770-AC$24)*Bonds*(_xlfn.NORM.INV(RAND(),bond_ave,bond_std))+(AB1770-AC$24)*cash*(_xlfn.NORM.INV(RAND(),cash_ave,cash_std))+(AB1770-AC$24)))</f>
        <v/>
      </c>
      <c r="AD1770" s="156">
        <f>IF((AC1770&lt;=0),0,((AC1770-AD$24)*Stock*(_xlfn.NORM.INV(RAND(),stock_ave,stock_std))+(AC1770-AD$24)*Bonds*(_xlfn.NORM.INV(RAND(),bond_ave,bond_std))+(AC1770-AD$24)*cash*(_xlfn.NORM.INV(RAND(),cash_ave,cash_std))+(AC1770-AD$24)))</f>
        <v/>
      </c>
      <c r="AE1770" s="156">
        <f>IF((AD1770&lt;=0),0,((AD1770-AE$24)*Stock*(_xlfn.NORM.INV(RAND(),stock_ave,stock_std))+(AD1770-AE$24)*Bonds*(_xlfn.NORM.INV(RAND(),bond_ave,bond_std))+(AD1770-AE$24)*cash*(_xlfn.NORM.INV(RAND(),cash_ave,cash_std))+(AD1770-AE$24)))</f>
        <v/>
      </c>
      <c r="AF1770" s="156">
        <f>IF((AE1770&lt;=0),0,((AE1770-AF$24)*Stock*(_xlfn.NORM.INV(RAND(),stock_ave,stock_std))+(AE1770-AF$24)*Bonds*(_xlfn.NORM.INV(RAND(),bond_ave,bond_std))+(AE1770-AF$24)*cash*(_xlfn.NORM.INV(RAND(),cash_ave,cash_std))+(AE1770-AF$24)))</f>
        <v/>
      </c>
      <c r="AG1770" s="156">
        <f>IF((AF1770&lt;=0),0,((AF1770-AG$24)*Stock*(_xlfn.NORM.INV(RAND(),stock_ave,stock_std))+(AF1770-AG$24)*Bonds*(_xlfn.NORM.INV(RAND(),bond_ave,bond_std))+(AF1770-AG$24)*cash*(_xlfn.NORM.INV(RAND(),cash_ave,cash_std))+(AF1770-AG$24)))</f>
        <v/>
      </c>
      <c r="AH1770" s="156">
        <f>IF((AG1770&lt;=0),0,((AG1770-AH$24)*Stock*(_xlfn.NORM.INV(RAND(),stock_ave,stock_std))+(AG1770-AH$24)*Bonds*(_xlfn.NORM.INV(RAND(),bond_ave,bond_std))+(AG1770-AH$24)*cash*(_xlfn.NORM.INV(RAND(),cash_ave,cash_std))+(AG1770-AH$24)))</f>
        <v/>
      </c>
      <c r="AI1770" s="156">
        <f>IF((AH1770&lt;=0),0,((AH1770-AI$24)*Stock*(_xlfn.NORM.INV(RAND(),stock_ave,stock_std))+(AH1770-AI$24)*Bonds*(_xlfn.NORM.INV(RAND(),bond_ave,bond_std))+(AH1770-AI$24)*cash*(_xlfn.NORM.INV(RAND(),cash_ave,cash_std))+(AH1770-AI$24)))</f>
        <v/>
      </c>
      <c r="AJ1770" s="156">
        <f>IF((AI1770&lt;=0),0,((AI1770-AJ$24)*Stock*(_xlfn.NORM.INV(RAND(),stock_ave,stock_std))+(AI1770-AJ$24)*Bonds*(_xlfn.NORM.INV(RAND(),bond_ave,bond_std))+(AI1770-AJ$24)*cash*(_xlfn.NORM.INV(RAND(),cash_ave,cash_std))+(AI1770-AJ$24)))</f>
        <v/>
      </c>
      <c r="AK1770" s="156">
        <f>IF((AJ1770&lt;=0),0,((AJ1770-AK$24)*Stock*(_xlfn.NORM.INV(RAND(),stock_ave,stock_std))+(AJ1770-AK$24)*Bonds*(_xlfn.NORM.INV(RAND(),bond_ave,bond_std))+(AJ1770-AK$24)*cash*(_xlfn.NORM.INV(RAND(),cash_ave,cash_std))+(AJ1770-AK$24)))</f>
        <v/>
      </c>
      <c r="AL1770" s="156">
        <f>IF((AK1770&lt;=0),0,((AK1770-AL$24)*Stock*(_xlfn.NORM.INV(RAND(),stock_ave,stock_std))+(AK1770-AL$24)*Bonds*(_xlfn.NORM.INV(RAND(),bond_ave,bond_std))+(AK1770-AL$24)*cash*(_xlfn.NORM.INV(RAND(),cash_ave,cash_std))+(AK1770-AL$24)))</f>
        <v/>
      </c>
      <c r="AM1770" s="156">
        <f>IF((AL1770&lt;=0),0,((AL1770-AM$24)*Stock*(_xlfn.NORM.INV(RAND(),stock_ave,stock_std))+(AL1770-AM$24)*Bonds*(_xlfn.NORM.INV(RAND(),bond_ave,bond_std))+(AL1770-AM$24)*cash*(_xlfn.NORM.INV(RAND(),cash_ave,cash_std))+(AL1770-AM$24)))</f>
        <v/>
      </c>
      <c r="AN1770" s="156">
        <f>IF((AM1770&lt;=0),0,((AM1770-AN$24)*Stock*(_xlfn.NORM.INV(RAND(),stock_ave,stock_std))+(AM1770-AN$24)*Bonds*(_xlfn.NORM.INV(RAND(),bond_ave,bond_std))+(AM1770-AN$24)*cash*(_xlfn.NORM.INV(RAND(),cash_ave,cash_std))+(AM1770-AN$24)))</f>
        <v/>
      </c>
      <c r="AO1770" s="156">
        <f>IF((AN1770&lt;=0),0,((AN1770-AO$24)*Stock*(_xlfn.NORM.INV(RAND(),stock_ave,stock_std))+(AN1770-AO$24)*Bonds*(_xlfn.NORM.INV(RAND(),bond_ave,bond_std))+(AN1770-AO$24)*cash*(_xlfn.NORM.INV(RAND(),cash_ave,cash_std))+(AN1770-AO$24)))</f>
        <v/>
      </c>
      <c r="AP1770" s="156">
        <f>IF((AO1770&lt;=0),0,((AO1770-AP$24)*Stock*(_xlfn.NORM.INV(RAND(),stock_ave,stock_std))+(AO1770-AP$24)*Bonds*(_xlfn.NORM.INV(RAND(),bond_ave,bond_std))+(AO1770-AP$24)*cash*(_xlfn.NORM.INV(RAND(),cash_ave,cash_std))+(AO1770-AP$24)))</f>
        <v/>
      </c>
      <c r="AQ1770" s="156">
        <f>IF((AP1770&lt;=0),0,((AP1770-AQ$24)*Stock*(_xlfn.NORM.INV(RAND(),stock_ave,stock_std))+(AP1770-AQ$24)*Bonds*(_xlfn.NORM.INV(RAND(),bond_ave,bond_std))+(AP1770-AQ$24)*cash*(_xlfn.NORM.INV(RAND(),cash_ave,cash_std))+(AP1770-AQ$24)))</f>
        <v/>
      </c>
      <c r="AR1770" s="156">
        <f>IF((AQ1770&lt;=0),0,((AQ1770-AR$24)*Stock*(_xlfn.NORM.INV(RAND(),stock_ave,stock_std))+(AQ1770-AR$24)*Bonds*(_xlfn.NORM.INV(RAND(),bond_ave,bond_std))+(AQ1770-AR$24)*cash*(_xlfn.NORM.INV(RAND(),cash_ave,cash_std))+(AQ1770-AR$24)))</f>
        <v/>
      </c>
      <c r="AS1770" s="156">
        <f>IF((AR1770&lt;=0),0,((AR1770-AS$24)*Stock*(_xlfn.NORM.INV(RAND(),stock_ave,stock_std))+(AR1770-AS$24)*Bonds*(_xlfn.NORM.INV(RAND(),bond_ave,bond_std))+(AR1770-AS$24)*cash*(_xlfn.NORM.INV(RAND(),cash_ave,cash_std))+(AR1770-AS$24)))</f>
        <v/>
      </c>
      <c r="AT1770" s="156">
        <f>IF((AS1770&lt;=0),0,((AS1770-AT$24)*Stock*(_xlfn.NORM.INV(RAND(),stock_ave,stock_std))+(AS1770-AT$24)*Bonds*(_xlfn.NORM.INV(RAND(),bond_ave,bond_std))+(AS1770-AT$24)*cash*(_xlfn.NORM.INV(RAND(),cash_ave,cash_std))+(AS1770-AT$24)))</f>
        <v/>
      </c>
      <c r="AU1770" s="156">
        <f>IF((AT1770&lt;=0),0,((AT1770-AU$24)*Stock*(_xlfn.NORM.INV(RAND(),stock_ave,stock_std))+(AT1770-AU$24)*Bonds*(_xlfn.NORM.INV(RAND(),bond_ave,bond_std))+(AT1770-AU$24)*cash*(_xlfn.NORM.INV(RAND(),cash_ave,cash_std))+(AT1770-AU$24)))</f>
        <v/>
      </c>
      <c r="AV1770" s="156">
        <f>IF((AU1770&lt;=0),0,((AU1770-AV$24)*Stock*(_xlfn.NORM.INV(RAND(),stock_ave,stock_std))+(AU1770-AV$24)*Bonds*(_xlfn.NORM.INV(RAND(),bond_ave,bond_std))+(AU1770-AV$24)*cash*(_xlfn.NORM.INV(RAND(),cash_ave,cash_std))+(AU1770-AV$24)))</f>
        <v/>
      </c>
      <c r="AW1770" s="156">
        <f>IF((AV1770&lt;=0),0,((AV1770-AW$24)*Stock*(_xlfn.NORM.INV(RAND(),stock_ave,stock_std))+(AV1770-AW$24)*Bonds*(_xlfn.NORM.INV(RAND(),bond_ave,bond_std))+(AV1770-AW$24)*cash*(_xlfn.NORM.INV(RAND(),cash_ave,cash_std))+(AV1770-AW$24)))</f>
        <v/>
      </c>
      <c r="AX1770" s="159" t="n"/>
      <c r="AY1770" s="159" t="n"/>
      <c r="AZ1770" s="159" t="n"/>
      <c r="BA1770" s="159" t="n"/>
      <c r="BB1770" s="159" t="n"/>
    </row>
    <row r="1771">
      <c r="C1771" s="147" t="n"/>
      <c r="D1771" s="61">
        <f>+D1770-IF(D$18&gt;74,(D1770/D$25)*$C$10)</f>
        <v/>
      </c>
      <c r="E1771" s="61">
        <f>+E1770-IF(E$18&gt;74,(E1770/E$25)*$C$10)</f>
        <v/>
      </c>
      <c r="F1771" s="61">
        <f>+F1770-IF(F$18&gt;74,(F1770/F$25)*$C$10)</f>
        <v/>
      </c>
      <c r="G1771" s="61">
        <f>+G1770-IF(G$18&gt;74,(G1770/G$25)*$C$10)</f>
        <v/>
      </c>
      <c r="H1771" s="61">
        <f>+H1770-IF(H$18&gt;74,(H1770/H$25)*$C$10)</f>
        <v/>
      </c>
      <c r="I1771" s="61">
        <f>+I1770-IF(I$18&gt;74,(I1770/I$25)*$C$10)</f>
        <v/>
      </c>
      <c r="J1771" s="61">
        <f>+J1770-IF(J$18&gt;74,(J1770/J$25)*$C$10)</f>
        <v/>
      </c>
      <c r="K1771" s="61">
        <f>+K1770-IF(K$18&gt;74,(K1770/K$25)*$C$10)</f>
        <v/>
      </c>
      <c r="L1771" s="61">
        <f>+L1770-IF(L$18&gt;74,(L1770/L$25)*$C$10)</f>
        <v/>
      </c>
      <c r="M1771" s="61">
        <f>+M1770-IF(M$18&gt;74,(M1770/M$25)*$C$10)</f>
        <v/>
      </c>
      <c r="N1771" s="61">
        <f>+N1770-IF(N$18&gt;74,(N1770/N$25)*$C$10)</f>
        <v/>
      </c>
      <c r="O1771" s="61">
        <f>+O1770-IF(O$18&gt;74,(O1770/O$25)*$C$10)</f>
        <v/>
      </c>
      <c r="P1771" s="61">
        <f>+P1770-IF(P$18&gt;74,(P1770/P$25)*$C$10)</f>
        <v/>
      </c>
      <c r="Q1771" s="61">
        <f>+Q1770-IF(Q$18&gt;74,(Q1770/Q$25)*$C$10)</f>
        <v/>
      </c>
      <c r="R1771" s="61">
        <f>+R1770-IF(R$18&gt;74,(R1770/R$25)*$C$10)</f>
        <v/>
      </c>
      <c r="S1771" s="61">
        <f>+S1770-IF(S$18&gt;74,(S1770/S$25)*$C$10)</f>
        <v/>
      </c>
      <c r="T1771" s="61">
        <f>+T1770-IF(T$18&gt;74,(T1770/T$25)*$C$10)</f>
        <v/>
      </c>
      <c r="U1771" s="61">
        <f>+U1770-IF(U$18&gt;74,(U1770/U$25)*$C$10)</f>
        <v/>
      </c>
      <c r="V1771" s="61">
        <f>+V1770-IF(V$18&gt;74,(V1770/V$25)*$C$10)</f>
        <v/>
      </c>
      <c r="W1771" s="61">
        <f>+W1770-IF(W$18&gt;74,(W1770/W$25)*$C$10)</f>
        <v/>
      </c>
      <c r="X1771" s="61">
        <f>+X1770-IF(X$18&gt;74,(X1770/X$25)*$C$10)</f>
        <v/>
      </c>
      <c r="Y1771" s="61">
        <f>+Y1770-IF(Y$18&gt;74,(Y1770/Y$25)*$C$10)</f>
        <v/>
      </c>
      <c r="Z1771" s="61">
        <f>+Z1770-IF(Z$18&gt;74,(Z1770/Z$25)*$C$10)</f>
        <v/>
      </c>
      <c r="AA1771" s="61">
        <f>+AA1770-IF(AA$18&gt;74,(AA1770/AA$25)*$C$10)</f>
        <v/>
      </c>
      <c r="AB1771" s="61">
        <f>+AB1770-IF(AB$18&gt;74,(AB1770/AB$25)*$C$10)</f>
        <v/>
      </c>
      <c r="AC1771" s="61">
        <f>+AC1770-IF(AC$18&gt;74,(AC1770/AC$25)*$C$10)</f>
        <v/>
      </c>
      <c r="AD1771" s="61">
        <f>+AD1770-IF(AD$18&gt;74,(AD1770/AD$25)*$C$10)</f>
        <v/>
      </c>
      <c r="AE1771" s="61">
        <f>+AE1770-IF(AE$18&gt;74,(AE1770/AE$25)*$C$10)</f>
        <v/>
      </c>
      <c r="AF1771" s="61">
        <f>+AF1770-IF(AF$18&gt;74,(AF1770/AF$25)*$C$10)</f>
        <v/>
      </c>
      <c r="AG1771" s="61">
        <f>+AG1770-IF(AG$18&gt;74,(AG1770/AG$25)*$C$10)</f>
        <v/>
      </c>
      <c r="AH1771" s="61">
        <f>+AH1770-IF(AH$18&gt;74,(AH1770/AH$25)*$C$10)</f>
        <v/>
      </c>
      <c r="AI1771" s="61">
        <f>+AI1770-IF(AI$18&gt;74,(AI1770/AI$25)*$C$10)</f>
        <v/>
      </c>
      <c r="AJ1771" s="61">
        <f>+AJ1770-IF(AJ$18&gt;74,(AJ1770/AJ$25)*$C$10)</f>
        <v/>
      </c>
      <c r="AK1771" s="61">
        <f>+AK1770-IF(AK$18&gt;74,(AK1770/AK$25)*$C$10)</f>
        <v/>
      </c>
      <c r="AL1771" s="61">
        <f>+AL1770-IF(AL$18&gt;74,(AL1770/AL$25)*$C$10)</f>
        <v/>
      </c>
      <c r="AM1771" s="61">
        <f>+AM1770-IF(AM$18&gt;74,(AM1770/AM$25)*$C$10)</f>
        <v/>
      </c>
      <c r="AN1771" s="61">
        <f>+AN1770-IF(AN$18&gt;74,(AN1770/AN$25)*$C$10)</f>
        <v/>
      </c>
      <c r="AO1771" s="61">
        <f>+AO1770-IF(AO$18&gt;74,(AO1770/AO$25)*$C$10)</f>
        <v/>
      </c>
      <c r="AP1771" s="61">
        <f>+AP1770-IF(AP$18&gt;74,(AP1770/AP$25)*$C$10)</f>
        <v/>
      </c>
      <c r="AQ1771" s="61">
        <f>+AQ1770-IF(AQ$18&gt;74,(AQ1770/AQ$25)*$C$10)</f>
        <v/>
      </c>
      <c r="AR1771" s="61">
        <f>+AR1770-IF(AR$18&gt;74,(AR1770/AR$25)*$C$10)</f>
        <v/>
      </c>
      <c r="AS1771" s="61">
        <f>+AS1770-IF(AS$18&gt;74,(AS1770/AS$25)*$C$10)</f>
        <v/>
      </c>
      <c r="AT1771" s="61">
        <f>+AT1770-IF(AT$18&gt;74,(AT1770/AT$25)*$C$10)</f>
        <v/>
      </c>
      <c r="AU1771" s="61">
        <f>+AU1770-IF(AU$18&gt;74,(AU1770/AU$25)*$C$10)</f>
        <v/>
      </c>
      <c r="AV1771" s="61">
        <f>+AV1770-IF(AV$18&gt;74,(AV1770/AV$25)*$C$10)</f>
        <v/>
      </c>
      <c r="AW1771" s="61">
        <f>+AW1770-IF(AW$18&gt;74,(AW1770/AW$25)*$C$10)</f>
        <v/>
      </c>
      <c r="AX1771" s="35">
        <f>IF(AW1771&gt;0,1,0)</f>
        <v/>
      </c>
      <c r="AY1771" s="35">
        <f>IF(AL1771&gt;0,1,0)</f>
        <v/>
      </c>
      <c r="AZ1771" s="35">
        <f>IF(AG1771&gt;0,1,0)</f>
        <v/>
      </c>
      <c r="BA1771" s="35">
        <f>IF(AB1771&gt;0,1,0)</f>
        <v/>
      </c>
      <c r="BB1771" s="35">
        <f>IF(W1771&gt;0,1,0)</f>
        <v/>
      </c>
    </row>
    <row r="1772">
      <c r="B1772" s="154" t="inlineStr">
        <is>
          <t>trial 872</t>
        </is>
      </c>
      <c r="C1772" s="155">
        <f>+start-C1769</f>
        <v/>
      </c>
      <c r="D1772" s="156">
        <f>IF((C1772&lt;=0),0,((C1772-D$24)*Stock*(_xlfn.NORM.INV(RAND(),stock_ave,stock_std))+(C1772-D$24)*Bonds*(_xlfn.NORM.INV(RAND(),bond_ave,bond_std))+(C1772-D$24)*cash*(_xlfn.NORM.INV(RAND(),cash_ave,cash_std))+(C1772-D$24)))</f>
        <v/>
      </c>
      <c r="E1772" s="156">
        <f>IF((D1772&lt;=0),0,((D1772-E$24)*Stock*(_xlfn.NORM.INV(RAND(),stock_ave,stock_std))+(D1772-E$24)*Bonds*(_xlfn.NORM.INV(RAND(),bond_ave,bond_std))+(D1772-E$24)*cash*(_xlfn.NORM.INV(RAND(),cash_ave,cash_std))+(D1772-E$24)))</f>
        <v/>
      </c>
      <c r="F1772" s="156">
        <f>IF((E1772&lt;=0),0,((E1772-F$24)*Stock*(_xlfn.NORM.INV(RAND(),stock_ave,stock_std))+(E1772-F$24)*Bonds*(_xlfn.NORM.INV(RAND(),bond_ave,bond_std))+(E1772-F$24)*cash*(_xlfn.NORM.INV(RAND(),cash_ave,cash_std))+(E1772-F$24)))</f>
        <v/>
      </c>
      <c r="G1772" s="156">
        <f>IF((F1772&lt;=0),0,((F1772-G$24)*Stock*(_xlfn.NORM.INV(RAND(),stock_ave,stock_std))+(F1772-G$24)*Bonds*(_xlfn.NORM.INV(RAND(),bond_ave,bond_std))+(F1772-G$24)*cash*(_xlfn.NORM.INV(RAND(),cash_ave,cash_std))+(F1772-G$24)))</f>
        <v/>
      </c>
      <c r="H1772" s="156">
        <f>IF((G1772&lt;=0),0,((G1772-H$24)*Stock*(_xlfn.NORM.INV(RAND(),stock_ave,stock_std))+(G1772-H$24)*Bonds*(_xlfn.NORM.INV(RAND(),bond_ave,bond_std))+(G1772-H$24)*cash*(_xlfn.NORM.INV(RAND(),cash_ave,cash_std))+(G1772-H$24)))</f>
        <v/>
      </c>
      <c r="I1772" s="156">
        <f>IF((H1772&lt;=0),0,((H1772-I$24)*Stock*(_xlfn.NORM.INV(RAND(),stock_ave,stock_std))+(H1772-I$24)*Bonds*(_xlfn.NORM.INV(RAND(),bond_ave,bond_std))+(H1772-I$24)*cash*(_xlfn.NORM.INV(RAND(),cash_ave,cash_std))+(H1772-I$24)))</f>
        <v/>
      </c>
      <c r="J1772" s="156">
        <f>IF((I1772&lt;=0),0,((I1772-J$24)*Stock*(_xlfn.NORM.INV(RAND(),stock_ave,stock_std))+(I1772-J$24)*Bonds*(_xlfn.NORM.INV(RAND(),bond_ave,bond_std))+(I1772-J$24)*cash*(_xlfn.NORM.INV(RAND(),cash_ave,cash_std))+(I1772-J$24)))</f>
        <v/>
      </c>
      <c r="K1772" s="156">
        <f>IF((J1772&lt;=0),0,((J1772-K$24)*Stock*(_xlfn.NORM.INV(RAND(),stock_ave,stock_std))+(J1772-K$24)*Bonds*(_xlfn.NORM.INV(RAND(),bond_ave,bond_std))+(J1772-K$24)*cash*(_xlfn.NORM.INV(RAND(),cash_ave,cash_std))+(J1772-K$24)))</f>
        <v/>
      </c>
      <c r="L1772" s="156">
        <f>IF((K1772&lt;=0),0,((K1772-L$24)*Stock*(_xlfn.NORM.INV(RAND(),stock_ave,stock_std))+(K1772-L$24)*Bonds*(_xlfn.NORM.INV(RAND(),bond_ave,bond_std))+(K1772-L$24)*cash*(_xlfn.NORM.INV(RAND(),cash_ave,cash_std))+(K1772-L$24)))</f>
        <v/>
      </c>
      <c r="M1772" s="156">
        <f>IF((L1772&lt;=0),0,((L1772-M$24)*Stock*(_xlfn.NORM.INV(RAND(),stock_ave,stock_std))+(L1772-M$24)*Bonds*(_xlfn.NORM.INV(RAND(),bond_ave,bond_std))+(L1772-M$24)*cash*(_xlfn.NORM.INV(RAND(),cash_ave,cash_std))+(L1772-M$24)))</f>
        <v/>
      </c>
      <c r="N1772" s="156">
        <f>IF((M1772&lt;=0),0,((M1772-N$24)*Stock*(_xlfn.NORM.INV(RAND(),stock_ave,stock_std))+(M1772-N$24)*Bonds*(_xlfn.NORM.INV(RAND(),bond_ave,bond_std))+(M1772-N$24)*cash*(_xlfn.NORM.INV(RAND(),cash_ave,cash_std))+(M1772-N$24)))</f>
        <v/>
      </c>
      <c r="O1772" s="156">
        <f>IF((N1772&lt;=0),0,((N1772-O$24)*Stock*(_xlfn.NORM.INV(RAND(),stock_ave,stock_std))+(N1772-O$24)*Bonds*(_xlfn.NORM.INV(RAND(),bond_ave,bond_std))+(N1772-O$24)*cash*(_xlfn.NORM.INV(RAND(),cash_ave,cash_std))+(N1772-O$24)))</f>
        <v/>
      </c>
      <c r="P1772" s="156">
        <f>IF((O1772&lt;=0),0,((O1772-P$24)*Stock*(_xlfn.NORM.INV(RAND(),stock_ave,stock_std))+(O1772-P$24)*Bonds*(_xlfn.NORM.INV(RAND(),bond_ave,bond_std))+(O1772-P$24)*cash*(_xlfn.NORM.INV(RAND(),cash_ave,cash_std))+(O1772-P$24)))</f>
        <v/>
      </c>
      <c r="Q1772" s="156">
        <f>IF((P1772&lt;=0),0,((P1772-Q$24)*Stock*(_xlfn.NORM.INV(RAND(),stock_ave,stock_std))+(P1772-Q$24)*Bonds*(_xlfn.NORM.INV(RAND(),bond_ave,bond_std))+(P1772-Q$24)*cash*(_xlfn.NORM.INV(RAND(),cash_ave,cash_std))+(P1772-Q$24)))</f>
        <v/>
      </c>
      <c r="R1772" s="156">
        <f>IF((Q1772&lt;=0),0,((Q1772-R$24)*Stock*(_xlfn.NORM.INV(RAND(),stock_ave,stock_std))+(Q1772-R$24)*Bonds*(_xlfn.NORM.INV(RAND(),bond_ave,bond_std))+(Q1772-R$24)*cash*(_xlfn.NORM.INV(RAND(),cash_ave,cash_std))+(Q1772-R$24)))</f>
        <v/>
      </c>
      <c r="S1772" s="156">
        <f>IF((R1772&lt;=0),0,((R1772-S$24)*Stock*(_xlfn.NORM.INV(RAND(),stock_ave,stock_std))+(R1772-S$24)*Bonds*(_xlfn.NORM.INV(RAND(),bond_ave,bond_std))+(R1772-S$24)*cash*(_xlfn.NORM.INV(RAND(),cash_ave,cash_std))+(R1772-S$24)))</f>
        <v/>
      </c>
      <c r="T1772" s="156">
        <f>IF((S1772&lt;=0),0,((S1772-T$24)*Stock*(_xlfn.NORM.INV(RAND(),stock_ave,stock_std))+(S1772-T$24)*Bonds*(_xlfn.NORM.INV(RAND(),bond_ave,bond_std))+(S1772-T$24)*cash*(_xlfn.NORM.INV(RAND(),cash_ave,cash_std))+(S1772-T$24)))</f>
        <v/>
      </c>
      <c r="U1772" s="156">
        <f>IF((T1772&lt;=0),0,((T1772-U$24)*Stock*(_xlfn.NORM.INV(RAND(),stock_ave,stock_std))+(T1772-U$24)*Bonds*(_xlfn.NORM.INV(RAND(),bond_ave,bond_std))+(T1772-U$24)*cash*(_xlfn.NORM.INV(RAND(),cash_ave,cash_std))+(T1772-U$24)))</f>
        <v/>
      </c>
      <c r="V1772" s="156">
        <f>IF((U1772&lt;=0),0,((U1772-V$24)*Stock*(_xlfn.NORM.INV(RAND(),stock_ave,stock_std))+(U1772-V$24)*Bonds*(_xlfn.NORM.INV(RAND(),bond_ave,bond_std))+(U1772-V$24)*cash*(_xlfn.NORM.INV(RAND(),cash_ave,cash_std))+(U1772-V$24)))</f>
        <v/>
      </c>
      <c r="W1772" s="156">
        <f>IF((V1772&lt;=0),0,((V1772-W$24)*Stock*(_xlfn.NORM.INV(RAND(),stock_ave,stock_std))+(V1772-W$24)*Bonds*(_xlfn.NORM.INV(RAND(),bond_ave,bond_std))+(V1772-W$24)*cash*(_xlfn.NORM.INV(RAND(),cash_ave,cash_std))+(V1772-W$24)))</f>
        <v/>
      </c>
      <c r="X1772" s="156">
        <f>IF((W1772&lt;=0),0,((W1772-X$24)*Stock*(_xlfn.NORM.INV(RAND(),stock_ave,stock_std))+(W1772-X$24)*Bonds*(_xlfn.NORM.INV(RAND(),bond_ave,bond_std))+(W1772-X$24)*cash*(_xlfn.NORM.INV(RAND(),cash_ave,cash_std))+(W1772-X$24)))</f>
        <v/>
      </c>
      <c r="Y1772" s="156">
        <f>IF((X1772&lt;=0),0,((X1772-Y$24)*Stock*(_xlfn.NORM.INV(RAND(),stock_ave,stock_std))+(X1772-Y$24)*Bonds*(_xlfn.NORM.INV(RAND(),bond_ave,bond_std))+(X1772-Y$24)*cash*(_xlfn.NORM.INV(RAND(),cash_ave,cash_std))+(X1772-Y$24)))</f>
        <v/>
      </c>
      <c r="Z1772" s="156">
        <f>IF((Y1772&lt;=0),0,((Y1772-Z$24)*Stock*(_xlfn.NORM.INV(RAND(),stock_ave,stock_std))+(Y1772-Z$24)*Bonds*(_xlfn.NORM.INV(RAND(),bond_ave,bond_std))+(Y1772-Z$24)*cash*(_xlfn.NORM.INV(RAND(),cash_ave,cash_std))+(Y1772-Z$24)))</f>
        <v/>
      </c>
      <c r="AA1772" s="156">
        <f>IF((Z1772&lt;=0),0,((Z1772-AA$24)*Stock*(_xlfn.NORM.INV(RAND(),stock_ave,stock_std))+(Z1772-AA$24)*Bonds*(_xlfn.NORM.INV(RAND(),bond_ave,bond_std))+(Z1772-AA$24)*cash*(_xlfn.NORM.INV(RAND(),cash_ave,cash_std))+(Z1772-AA$24)))</f>
        <v/>
      </c>
      <c r="AB1772" s="156">
        <f>IF((AA1772&lt;=0),0,((AA1772-AB$24)*Stock*(_xlfn.NORM.INV(RAND(),stock_ave,stock_std))+(AA1772-AB$24)*Bonds*(_xlfn.NORM.INV(RAND(),bond_ave,bond_std))+(AA1772-AB$24)*cash*(_xlfn.NORM.INV(RAND(),cash_ave,cash_std))+(AA1772-AB$24)))</f>
        <v/>
      </c>
      <c r="AC1772" s="156">
        <f>IF((AB1772&lt;=0),0,((AB1772-AC$24)*Stock*(_xlfn.NORM.INV(RAND(),stock_ave,stock_std))+(AB1772-AC$24)*Bonds*(_xlfn.NORM.INV(RAND(),bond_ave,bond_std))+(AB1772-AC$24)*cash*(_xlfn.NORM.INV(RAND(),cash_ave,cash_std))+(AB1772-AC$24)))</f>
        <v/>
      </c>
      <c r="AD1772" s="156">
        <f>IF((AC1772&lt;=0),0,((AC1772-AD$24)*Stock*(_xlfn.NORM.INV(RAND(),stock_ave,stock_std))+(AC1772-AD$24)*Bonds*(_xlfn.NORM.INV(RAND(),bond_ave,bond_std))+(AC1772-AD$24)*cash*(_xlfn.NORM.INV(RAND(),cash_ave,cash_std))+(AC1772-AD$24)))</f>
        <v/>
      </c>
      <c r="AE1772" s="156">
        <f>IF((AD1772&lt;=0),0,((AD1772-AE$24)*Stock*(_xlfn.NORM.INV(RAND(),stock_ave,stock_std))+(AD1772-AE$24)*Bonds*(_xlfn.NORM.INV(RAND(),bond_ave,bond_std))+(AD1772-AE$24)*cash*(_xlfn.NORM.INV(RAND(),cash_ave,cash_std))+(AD1772-AE$24)))</f>
        <v/>
      </c>
      <c r="AF1772" s="156">
        <f>IF((AE1772&lt;=0),0,((AE1772-AF$24)*Stock*(_xlfn.NORM.INV(RAND(),stock_ave,stock_std))+(AE1772-AF$24)*Bonds*(_xlfn.NORM.INV(RAND(),bond_ave,bond_std))+(AE1772-AF$24)*cash*(_xlfn.NORM.INV(RAND(),cash_ave,cash_std))+(AE1772-AF$24)))</f>
        <v/>
      </c>
      <c r="AG1772" s="156">
        <f>IF((AF1772&lt;=0),0,((AF1772-AG$24)*Stock*(_xlfn.NORM.INV(RAND(),stock_ave,stock_std))+(AF1772-AG$24)*Bonds*(_xlfn.NORM.INV(RAND(),bond_ave,bond_std))+(AF1772-AG$24)*cash*(_xlfn.NORM.INV(RAND(),cash_ave,cash_std))+(AF1772-AG$24)))</f>
        <v/>
      </c>
      <c r="AH1772" s="156">
        <f>IF((AG1772&lt;=0),0,((AG1772-AH$24)*Stock*(_xlfn.NORM.INV(RAND(),stock_ave,stock_std))+(AG1772-AH$24)*Bonds*(_xlfn.NORM.INV(RAND(),bond_ave,bond_std))+(AG1772-AH$24)*cash*(_xlfn.NORM.INV(RAND(),cash_ave,cash_std))+(AG1772-AH$24)))</f>
        <v/>
      </c>
      <c r="AI1772" s="156">
        <f>IF((AH1772&lt;=0),0,((AH1772-AI$24)*Stock*(_xlfn.NORM.INV(RAND(),stock_ave,stock_std))+(AH1772-AI$24)*Bonds*(_xlfn.NORM.INV(RAND(),bond_ave,bond_std))+(AH1772-AI$24)*cash*(_xlfn.NORM.INV(RAND(),cash_ave,cash_std))+(AH1772-AI$24)))</f>
        <v/>
      </c>
      <c r="AJ1772" s="156">
        <f>IF((AI1772&lt;=0),0,((AI1772-AJ$24)*Stock*(_xlfn.NORM.INV(RAND(),stock_ave,stock_std))+(AI1772-AJ$24)*Bonds*(_xlfn.NORM.INV(RAND(),bond_ave,bond_std))+(AI1772-AJ$24)*cash*(_xlfn.NORM.INV(RAND(),cash_ave,cash_std))+(AI1772-AJ$24)))</f>
        <v/>
      </c>
      <c r="AK1772" s="156">
        <f>IF((AJ1772&lt;=0),0,((AJ1772-AK$24)*Stock*(_xlfn.NORM.INV(RAND(),stock_ave,stock_std))+(AJ1772-AK$24)*Bonds*(_xlfn.NORM.INV(RAND(),bond_ave,bond_std))+(AJ1772-AK$24)*cash*(_xlfn.NORM.INV(RAND(),cash_ave,cash_std))+(AJ1772-AK$24)))</f>
        <v/>
      </c>
      <c r="AL1772" s="156">
        <f>IF((AK1772&lt;=0),0,((AK1772-AL$24)*Stock*(_xlfn.NORM.INV(RAND(),stock_ave,stock_std))+(AK1772-AL$24)*Bonds*(_xlfn.NORM.INV(RAND(),bond_ave,bond_std))+(AK1772-AL$24)*cash*(_xlfn.NORM.INV(RAND(),cash_ave,cash_std))+(AK1772-AL$24)))</f>
        <v/>
      </c>
      <c r="AM1772" s="156">
        <f>IF((AL1772&lt;=0),0,((AL1772-AM$24)*Stock*(_xlfn.NORM.INV(RAND(),stock_ave,stock_std))+(AL1772-AM$24)*Bonds*(_xlfn.NORM.INV(RAND(),bond_ave,bond_std))+(AL1772-AM$24)*cash*(_xlfn.NORM.INV(RAND(),cash_ave,cash_std))+(AL1772-AM$24)))</f>
        <v/>
      </c>
      <c r="AN1772" s="156">
        <f>IF((AM1772&lt;=0),0,((AM1772-AN$24)*Stock*(_xlfn.NORM.INV(RAND(),stock_ave,stock_std))+(AM1772-AN$24)*Bonds*(_xlfn.NORM.INV(RAND(),bond_ave,bond_std))+(AM1772-AN$24)*cash*(_xlfn.NORM.INV(RAND(),cash_ave,cash_std))+(AM1772-AN$24)))</f>
        <v/>
      </c>
      <c r="AO1772" s="156">
        <f>IF((AN1772&lt;=0),0,((AN1772-AO$24)*Stock*(_xlfn.NORM.INV(RAND(),stock_ave,stock_std))+(AN1772-AO$24)*Bonds*(_xlfn.NORM.INV(RAND(),bond_ave,bond_std))+(AN1772-AO$24)*cash*(_xlfn.NORM.INV(RAND(),cash_ave,cash_std))+(AN1772-AO$24)))</f>
        <v/>
      </c>
      <c r="AP1772" s="156">
        <f>IF((AO1772&lt;=0),0,((AO1772-AP$24)*Stock*(_xlfn.NORM.INV(RAND(),stock_ave,stock_std))+(AO1772-AP$24)*Bonds*(_xlfn.NORM.INV(RAND(),bond_ave,bond_std))+(AO1772-AP$24)*cash*(_xlfn.NORM.INV(RAND(),cash_ave,cash_std))+(AO1772-AP$24)))</f>
        <v/>
      </c>
      <c r="AQ1772" s="156">
        <f>IF((AP1772&lt;=0),0,((AP1772-AQ$24)*Stock*(_xlfn.NORM.INV(RAND(),stock_ave,stock_std))+(AP1772-AQ$24)*Bonds*(_xlfn.NORM.INV(RAND(),bond_ave,bond_std))+(AP1772-AQ$24)*cash*(_xlfn.NORM.INV(RAND(),cash_ave,cash_std))+(AP1772-AQ$24)))</f>
        <v/>
      </c>
      <c r="AR1772" s="156">
        <f>IF((AQ1772&lt;=0),0,((AQ1772-AR$24)*Stock*(_xlfn.NORM.INV(RAND(),stock_ave,stock_std))+(AQ1772-AR$24)*Bonds*(_xlfn.NORM.INV(RAND(),bond_ave,bond_std))+(AQ1772-AR$24)*cash*(_xlfn.NORM.INV(RAND(),cash_ave,cash_std))+(AQ1772-AR$24)))</f>
        <v/>
      </c>
      <c r="AS1772" s="156">
        <f>IF((AR1772&lt;=0),0,((AR1772-AS$24)*Stock*(_xlfn.NORM.INV(RAND(),stock_ave,stock_std))+(AR1772-AS$24)*Bonds*(_xlfn.NORM.INV(RAND(),bond_ave,bond_std))+(AR1772-AS$24)*cash*(_xlfn.NORM.INV(RAND(),cash_ave,cash_std))+(AR1772-AS$24)))</f>
        <v/>
      </c>
      <c r="AT1772" s="156">
        <f>IF((AS1772&lt;=0),0,((AS1772-AT$24)*Stock*(_xlfn.NORM.INV(RAND(),stock_ave,stock_std))+(AS1772-AT$24)*Bonds*(_xlfn.NORM.INV(RAND(),bond_ave,bond_std))+(AS1772-AT$24)*cash*(_xlfn.NORM.INV(RAND(),cash_ave,cash_std))+(AS1772-AT$24)))</f>
        <v/>
      </c>
      <c r="AU1772" s="156">
        <f>IF((AT1772&lt;=0),0,((AT1772-AU$24)*Stock*(_xlfn.NORM.INV(RAND(),stock_ave,stock_std))+(AT1772-AU$24)*Bonds*(_xlfn.NORM.INV(RAND(),bond_ave,bond_std))+(AT1772-AU$24)*cash*(_xlfn.NORM.INV(RAND(),cash_ave,cash_std))+(AT1772-AU$24)))</f>
        <v/>
      </c>
      <c r="AV1772" s="156">
        <f>IF((AU1772&lt;=0),0,((AU1772-AV$24)*Stock*(_xlfn.NORM.INV(RAND(),stock_ave,stock_std))+(AU1772-AV$24)*Bonds*(_xlfn.NORM.INV(RAND(),bond_ave,bond_std))+(AU1772-AV$24)*cash*(_xlfn.NORM.INV(RAND(),cash_ave,cash_std))+(AU1772-AV$24)))</f>
        <v/>
      </c>
      <c r="AW1772" s="156">
        <f>IF((AV1772&lt;=0),0,((AV1772-AW$24)*Stock*(_xlfn.NORM.INV(RAND(),stock_ave,stock_std))+(AV1772-AW$24)*Bonds*(_xlfn.NORM.INV(RAND(),bond_ave,bond_std))+(AV1772-AW$24)*cash*(_xlfn.NORM.INV(RAND(),cash_ave,cash_std))+(AV1772-AW$24)))</f>
        <v/>
      </c>
      <c r="AX1772" s="159" t="n"/>
      <c r="AY1772" s="159" t="n"/>
      <c r="AZ1772" s="159" t="n"/>
      <c r="BA1772" s="159" t="n"/>
      <c r="BB1772" s="159" t="n"/>
    </row>
    <row r="1773">
      <c r="C1773" s="147" t="n"/>
      <c r="D1773" s="61">
        <f>+D1772-IF(D$18&gt;74,(D1772/D$25)*$C$10)</f>
        <v/>
      </c>
      <c r="E1773" s="61">
        <f>+E1772-IF(E$18&gt;74,(E1772/E$25)*$C$10)</f>
        <v/>
      </c>
      <c r="F1773" s="61">
        <f>+F1772-IF(F$18&gt;74,(F1772/F$25)*$C$10)</f>
        <v/>
      </c>
      <c r="G1773" s="61">
        <f>+G1772-IF(G$18&gt;74,(G1772/G$25)*$C$10)</f>
        <v/>
      </c>
      <c r="H1773" s="61">
        <f>+H1772-IF(H$18&gt;74,(H1772/H$25)*$C$10)</f>
        <v/>
      </c>
      <c r="I1773" s="61">
        <f>+I1772-IF(I$18&gt;74,(I1772/I$25)*$C$10)</f>
        <v/>
      </c>
      <c r="J1773" s="61">
        <f>+J1772-IF(J$18&gt;74,(J1772/J$25)*$C$10)</f>
        <v/>
      </c>
      <c r="K1773" s="61">
        <f>+K1772-IF(K$18&gt;74,(K1772/K$25)*$C$10)</f>
        <v/>
      </c>
      <c r="L1773" s="61">
        <f>+L1772-IF(L$18&gt;74,(L1772/L$25)*$C$10)</f>
        <v/>
      </c>
      <c r="M1773" s="61">
        <f>+M1772-IF(M$18&gt;74,(M1772/M$25)*$C$10)</f>
        <v/>
      </c>
      <c r="N1773" s="61">
        <f>+N1772-IF(N$18&gt;74,(N1772/N$25)*$C$10)</f>
        <v/>
      </c>
      <c r="O1773" s="61">
        <f>+O1772-IF(O$18&gt;74,(O1772/O$25)*$C$10)</f>
        <v/>
      </c>
      <c r="P1773" s="61">
        <f>+P1772-IF(P$18&gt;74,(P1772/P$25)*$C$10)</f>
        <v/>
      </c>
      <c r="Q1773" s="61">
        <f>+Q1772-IF(Q$18&gt;74,(Q1772/Q$25)*$C$10)</f>
        <v/>
      </c>
      <c r="R1773" s="61">
        <f>+R1772-IF(R$18&gt;74,(R1772/R$25)*$C$10)</f>
        <v/>
      </c>
      <c r="S1773" s="61">
        <f>+S1772-IF(S$18&gt;74,(S1772/S$25)*$C$10)</f>
        <v/>
      </c>
      <c r="T1773" s="61">
        <f>+T1772-IF(T$18&gt;74,(T1772/T$25)*$C$10)</f>
        <v/>
      </c>
      <c r="U1773" s="61">
        <f>+U1772-IF(U$18&gt;74,(U1772/U$25)*$C$10)</f>
        <v/>
      </c>
      <c r="V1773" s="61">
        <f>+V1772-IF(V$18&gt;74,(V1772/V$25)*$C$10)</f>
        <v/>
      </c>
      <c r="W1773" s="61">
        <f>+W1772-IF(W$18&gt;74,(W1772/W$25)*$C$10)</f>
        <v/>
      </c>
      <c r="X1773" s="61">
        <f>+X1772-IF(X$18&gt;74,(X1772/X$25)*$C$10)</f>
        <v/>
      </c>
      <c r="Y1773" s="61">
        <f>+Y1772-IF(Y$18&gt;74,(Y1772/Y$25)*$C$10)</f>
        <v/>
      </c>
      <c r="Z1773" s="61">
        <f>+Z1772-IF(Z$18&gt;74,(Z1772/Z$25)*$C$10)</f>
        <v/>
      </c>
      <c r="AA1773" s="61">
        <f>+AA1772-IF(AA$18&gt;74,(AA1772/AA$25)*$C$10)</f>
        <v/>
      </c>
      <c r="AB1773" s="61">
        <f>+AB1772-IF(AB$18&gt;74,(AB1772/AB$25)*$C$10)</f>
        <v/>
      </c>
      <c r="AC1773" s="61">
        <f>+AC1772-IF(AC$18&gt;74,(AC1772/AC$25)*$C$10)</f>
        <v/>
      </c>
      <c r="AD1773" s="61">
        <f>+AD1772-IF(AD$18&gt;74,(AD1772/AD$25)*$C$10)</f>
        <v/>
      </c>
      <c r="AE1773" s="61">
        <f>+AE1772-IF(AE$18&gt;74,(AE1772/AE$25)*$C$10)</f>
        <v/>
      </c>
      <c r="AF1773" s="61">
        <f>+AF1772-IF(AF$18&gt;74,(AF1772/AF$25)*$C$10)</f>
        <v/>
      </c>
      <c r="AG1773" s="61">
        <f>+AG1772-IF(AG$18&gt;74,(AG1772/AG$25)*$C$10)</f>
        <v/>
      </c>
      <c r="AH1773" s="61">
        <f>+AH1772-IF(AH$18&gt;74,(AH1772/AH$25)*$C$10)</f>
        <v/>
      </c>
      <c r="AI1773" s="61">
        <f>+AI1772-IF(AI$18&gt;74,(AI1772/AI$25)*$C$10)</f>
        <v/>
      </c>
      <c r="AJ1773" s="61">
        <f>+AJ1772-IF(AJ$18&gt;74,(AJ1772/AJ$25)*$C$10)</f>
        <v/>
      </c>
      <c r="AK1773" s="61">
        <f>+AK1772-IF(AK$18&gt;74,(AK1772/AK$25)*$C$10)</f>
        <v/>
      </c>
      <c r="AL1773" s="61">
        <f>+AL1772-IF(AL$18&gt;74,(AL1772/AL$25)*$C$10)</f>
        <v/>
      </c>
      <c r="AM1773" s="61">
        <f>+AM1772-IF(AM$18&gt;74,(AM1772/AM$25)*$C$10)</f>
        <v/>
      </c>
      <c r="AN1773" s="61">
        <f>+AN1772-IF(AN$18&gt;74,(AN1772/AN$25)*$C$10)</f>
        <v/>
      </c>
      <c r="AO1773" s="61">
        <f>+AO1772-IF(AO$18&gt;74,(AO1772/AO$25)*$C$10)</f>
        <v/>
      </c>
      <c r="AP1773" s="61">
        <f>+AP1772-IF(AP$18&gt;74,(AP1772/AP$25)*$C$10)</f>
        <v/>
      </c>
      <c r="AQ1773" s="61">
        <f>+AQ1772-IF(AQ$18&gt;74,(AQ1772/AQ$25)*$C$10)</f>
        <v/>
      </c>
      <c r="AR1773" s="61">
        <f>+AR1772-IF(AR$18&gt;74,(AR1772/AR$25)*$C$10)</f>
        <v/>
      </c>
      <c r="AS1773" s="61">
        <f>+AS1772-IF(AS$18&gt;74,(AS1772/AS$25)*$C$10)</f>
        <v/>
      </c>
      <c r="AT1773" s="61">
        <f>+AT1772-IF(AT$18&gt;74,(AT1772/AT$25)*$C$10)</f>
        <v/>
      </c>
      <c r="AU1773" s="61">
        <f>+AU1772-IF(AU$18&gt;74,(AU1772/AU$25)*$C$10)</f>
        <v/>
      </c>
      <c r="AV1773" s="61">
        <f>+AV1772-IF(AV$18&gt;74,(AV1772/AV$25)*$C$10)</f>
        <v/>
      </c>
      <c r="AW1773" s="61">
        <f>+AW1772-IF(AW$18&gt;74,(AW1772/AW$25)*$C$10)</f>
        <v/>
      </c>
      <c r="AX1773" s="35">
        <f>IF(AW1773&gt;0,1,0)</f>
        <v/>
      </c>
      <c r="AY1773" s="35">
        <f>IF(AL1773&gt;0,1,0)</f>
        <v/>
      </c>
      <c r="AZ1773" s="35">
        <f>IF(AG1773&gt;0,1,0)</f>
        <v/>
      </c>
      <c r="BA1773" s="35">
        <f>IF(AB1773&gt;0,1,0)</f>
        <v/>
      </c>
      <c r="BB1773" s="35">
        <f>IF(W1773&gt;0,1,0)</f>
        <v/>
      </c>
    </row>
    <row r="1774">
      <c r="B1774" s="154" t="inlineStr">
        <is>
          <t>trial 873</t>
        </is>
      </c>
      <c r="C1774" s="155">
        <f>+start-C1771</f>
        <v/>
      </c>
      <c r="D1774" s="156">
        <f>IF((C1774&lt;=0),0,((C1774-D$24)*Stock*(_xlfn.NORM.INV(RAND(),stock_ave,stock_std))+(C1774-D$24)*Bonds*(_xlfn.NORM.INV(RAND(),bond_ave,bond_std))+(C1774-D$24)*cash*(_xlfn.NORM.INV(RAND(),cash_ave,cash_std))+(C1774-D$24)))</f>
        <v/>
      </c>
      <c r="E1774" s="156">
        <f>IF((D1774&lt;=0),0,((D1774-E$24)*Stock*(_xlfn.NORM.INV(RAND(),stock_ave,stock_std))+(D1774-E$24)*Bonds*(_xlfn.NORM.INV(RAND(),bond_ave,bond_std))+(D1774-E$24)*cash*(_xlfn.NORM.INV(RAND(),cash_ave,cash_std))+(D1774-E$24)))</f>
        <v/>
      </c>
      <c r="F1774" s="156">
        <f>IF((E1774&lt;=0),0,((E1774-F$24)*Stock*(_xlfn.NORM.INV(RAND(),stock_ave,stock_std))+(E1774-F$24)*Bonds*(_xlfn.NORM.INV(RAND(),bond_ave,bond_std))+(E1774-F$24)*cash*(_xlfn.NORM.INV(RAND(),cash_ave,cash_std))+(E1774-F$24)))</f>
        <v/>
      </c>
      <c r="G1774" s="156">
        <f>IF((F1774&lt;=0),0,((F1774-G$24)*Stock*(_xlfn.NORM.INV(RAND(),stock_ave,stock_std))+(F1774-G$24)*Bonds*(_xlfn.NORM.INV(RAND(),bond_ave,bond_std))+(F1774-G$24)*cash*(_xlfn.NORM.INV(RAND(),cash_ave,cash_std))+(F1774-G$24)))</f>
        <v/>
      </c>
      <c r="H1774" s="156">
        <f>IF((G1774&lt;=0),0,((G1774-H$24)*Stock*(_xlfn.NORM.INV(RAND(),stock_ave,stock_std))+(G1774-H$24)*Bonds*(_xlfn.NORM.INV(RAND(),bond_ave,bond_std))+(G1774-H$24)*cash*(_xlfn.NORM.INV(RAND(),cash_ave,cash_std))+(G1774-H$24)))</f>
        <v/>
      </c>
      <c r="I1774" s="156">
        <f>IF((H1774&lt;=0),0,((H1774-I$24)*Stock*(_xlfn.NORM.INV(RAND(),stock_ave,stock_std))+(H1774-I$24)*Bonds*(_xlfn.NORM.INV(RAND(),bond_ave,bond_std))+(H1774-I$24)*cash*(_xlfn.NORM.INV(RAND(),cash_ave,cash_std))+(H1774-I$24)))</f>
        <v/>
      </c>
      <c r="J1774" s="156">
        <f>IF((I1774&lt;=0),0,((I1774-J$24)*Stock*(_xlfn.NORM.INV(RAND(),stock_ave,stock_std))+(I1774-J$24)*Bonds*(_xlfn.NORM.INV(RAND(),bond_ave,bond_std))+(I1774-J$24)*cash*(_xlfn.NORM.INV(RAND(),cash_ave,cash_std))+(I1774-J$24)))</f>
        <v/>
      </c>
      <c r="K1774" s="156">
        <f>IF((J1774&lt;=0),0,((J1774-K$24)*Stock*(_xlfn.NORM.INV(RAND(),stock_ave,stock_std))+(J1774-K$24)*Bonds*(_xlfn.NORM.INV(RAND(),bond_ave,bond_std))+(J1774-K$24)*cash*(_xlfn.NORM.INV(RAND(),cash_ave,cash_std))+(J1774-K$24)))</f>
        <v/>
      </c>
      <c r="L1774" s="156">
        <f>IF((K1774&lt;=0),0,((K1774-L$24)*Stock*(_xlfn.NORM.INV(RAND(),stock_ave,stock_std))+(K1774-L$24)*Bonds*(_xlfn.NORM.INV(RAND(),bond_ave,bond_std))+(K1774-L$24)*cash*(_xlfn.NORM.INV(RAND(),cash_ave,cash_std))+(K1774-L$24)))</f>
        <v/>
      </c>
      <c r="M1774" s="156">
        <f>IF((L1774&lt;=0),0,((L1774-M$24)*Stock*(_xlfn.NORM.INV(RAND(),stock_ave,stock_std))+(L1774-M$24)*Bonds*(_xlfn.NORM.INV(RAND(),bond_ave,bond_std))+(L1774-M$24)*cash*(_xlfn.NORM.INV(RAND(),cash_ave,cash_std))+(L1774-M$24)))</f>
        <v/>
      </c>
      <c r="N1774" s="156">
        <f>IF((M1774&lt;=0),0,((M1774-N$24)*Stock*(_xlfn.NORM.INV(RAND(),stock_ave,stock_std))+(M1774-N$24)*Bonds*(_xlfn.NORM.INV(RAND(),bond_ave,bond_std))+(M1774-N$24)*cash*(_xlfn.NORM.INV(RAND(),cash_ave,cash_std))+(M1774-N$24)))</f>
        <v/>
      </c>
      <c r="O1774" s="156">
        <f>IF((N1774&lt;=0),0,((N1774-O$24)*Stock*(_xlfn.NORM.INV(RAND(),stock_ave,stock_std))+(N1774-O$24)*Bonds*(_xlfn.NORM.INV(RAND(),bond_ave,bond_std))+(N1774-O$24)*cash*(_xlfn.NORM.INV(RAND(),cash_ave,cash_std))+(N1774-O$24)))</f>
        <v/>
      </c>
      <c r="P1774" s="156">
        <f>IF((O1774&lt;=0),0,((O1774-P$24)*Stock*(_xlfn.NORM.INV(RAND(),stock_ave,stock_std))+(O1774-P$24)*Bonds*(_xlfn.NORM.INV(RAND(),bond_ave,bond_std))+(O1774-P$24)*cash*(_xlfn.NORM.INV(RAND(),cash_ave,cash_std))+(O1774-P$24)))</f>
        <v/>
      </c>
      <c r="Q1774" s="156">
        <f>IF((P1774&lt;=0),0,((P1774-Q$24)*Stock*(_xlfn.NORM.INV(RAND(),stock_ave,stock_std))+(P1774-Q$24)*Bonds*(_xlfn.NORM.INV(RAND(),bond_ave,bond_std))+(P1774-Q$24)*cash*(_xlfn.NORM.INV(RAND(),cash_ave,cash_std))+(P1774-Q$24)))</f>
        <v/>
      </c>
      <c r="R1774" s="156">
        <f>IF((Q1774&lt;=0),0,((Q1774-R$24)*Stock*(_xlfn.NORM.INV(RAND(),stock_ave,stock_std))+(Q1774-R$24)*Bonds*(_xlfn.NORM.INV(RAND(),bond_ave,bond_std))+(Q1774-R$24)*cash*(_xlfn.NORM.INV(RAND(),cash_ave,cash_std))+(Q1774-R$24)))</f>
        <v/>
      </c>
      <c r="S1774" s="156">
        <f>IF((R1774&lt;=0),0,((R1774-S$24)*Stock*(_xlfn.NORM.INV(RAND(),stock_ave,stock_std))+(R1774-S$24)*Bonds*(_xlfn.NORM.INV(RAND(),bond_ave,bond_std))+(R1774-S$24)*cash*(_xlfn.NORM.INV(RAND(),cash_ave,cash_std))+(R1774-S$24)))</f>
        <v/>
      </c>
      <c r="T1774" s="156">
        <f>IF((S1774&lt;=0),0,((S1774-T$24)*Stock*(_xlfn.NORM.INV(RAND(),stock_ave,stock_std))+(S1774-T$24)*Bonds*(_xlfn.NORM.INV(RAND(),bond_ave,bond_std))+(S1774-T$24)*cash*(_xlfn.NORM.INV(RAND(),cash_ave,cash_std))+(S1774-T$24)))</f>
        <v/>
      </c>
      <c r="U1774" s="156">
        <f>IF((T1774&lt;=0),0,((T1774-U$24)*Stock*(_xlfn.NORM.INV(RAND(),stock_ave,stock_std))+(T1774-U$24)*Bonds*(_xlfn.NORM.INV(RAND(),bond_ave,bond_std))+(T1774-U$24)*cash*(_xlfn.NORM.INV(RAND(),cash_ave,cash_std))+(T1774-U$24)))</f>
        <v/>
      </c>
      <c r="V1774" s="156">
        <f>IF((U1774&lt;=0),0,((U1774-V$24)*Stock*(_xlfn.NORM.INV(RAND(),stock_ave,stock_std))+(U1774-V$24)*Bonds*(_xlfn.NORM.INV(RAND(),bond_ave,bond_std))+(U1774-V$24)*cash*(_xlfn.NORM.INV(RAND(),cash_ave,cash_std))+(U1774-V$24)))</f>
        <v/>
      </c>
      <c r="W1774" s="156">
        <f>IF((V1774&lt;=0),0,((V1774-W$24)*Stock*(_xlfn.NORM.INV(RAND(),stock_ave,stock_std))+(V1774-W$24)*Bonds*(_xlfn.NORM.INV(RAND(),bond_ave,bond_std))+(V1774-W$24)*cash*(_xlfn.NORM.INV(RAND(),cash_ave,cash_std))+(V1774-W$24)))</f>
        <v/>
      </c>
      <c r="X1774" s="156">
        <f>IF((W1774&lt;=0),0,((W1774-X$24)*Stock*(_xlfn.NORM.INV(RAND(),stock_ave,stock_std))+(W1774-X$24)*Bonds*(_xlfn.NORM.INV(RAND(),bond_ave,bond_std))+(W1774-X$24)*cash*(_xlfn.NORM.INV(RAND(),cash_ave,cash_std))+(W1774-X$24)))</f>
        <v/>
      </c>
      <c r="Y1774" s="156">
        <f>IF((X1774&lt;=0),0,((X1774-Y$24)*Stock*(_xlfn.NORM.INV(RAND(),stock_ave,stock_std))+(X1774-Y$24)*Bonds*(_xlfn.NORM.INV(RAND(),bond_ave,bond_std))+(X1774-Y$24)*cash*(_xlfn.NORM.INV(RAND(),cash_ave,cash_std))+(X1774-Y$24)))</f>
        <v/>
      </c>
      <c r="Z1774" s="156">
        <f>IF((Y1774&lt;=0),0,((Y1774-Z$24)*Stock*(_xlfn.NORM.INV(RAND(),stock_ave,stock_std))+(Y1774-Z$24)*Bonds*(_xlfn.NORM.INV(RAND(),bond_ave,bond_std))+(Y1774-Z$24)*cash*(_xlfn.NORM.INV(RAND(),cash_ave,cash_std))+(Y1774-Z$24)))</f>
        <v/>
      </c>
      <c r="AA1774" s="156">
        <f>IF((Z1774&lt;=0),0,((Z1774-AA$24)*Stock*(_xlfn.NORM.INV(RAND(),stock_ave,stock_std))+(Z1774-AA$24)*Bonds*(_xlfn.NORM.INV(RAND(),bond_ave,bond_std))+(Z1774-AA$24)*cash*(_xlfn.NORM.INV(RAND(),cash_ave,cash_std))+(Z1774-AA$24)))</f>
        <v/>
      </c>
      <c r="AB1774" s="156">
        <f>IF((AA1774&lt;=0),0,((AA1774-AB$24)*Stock*(_xlfn.NORM.INV(RAND(),stock_ave,stock_std))+(AA1774-AB$24)*Bonds*(_xlfn.NORM.INV(RAND(),bond_ave,bond_std))+(AA1774-AB$24)*cash*(_xlfn.NORM.INV(RAND(),cash_ave,cash_std))+(AA1774-AB$24)))</f>
        <v/>
      </c>
      <c r="AC1774" s="156">
        <f>IF((AB1774&lt;=0),0,((AB1774-AC$24)*Stock*(_xlfn.NORM.INV(RAND(),stock_ave,stock_std))+(AB1774-AC$24)*Bonds*(_xlfn.NORM.INV(RAND(),bond_ave,bond_std))+(AB1774-AC$24)*cash*(_xlfn.NORM.INV(RAND(),cash_ave,cash_std))+(AB1774-AC$24)))</f>
        <v/>
      </c>
      <c r="AD1774" s="156">
        <f>IF((AC1774&lt;=0),0,((AC1774-AD$24)*Stock*(_xlfn.NORM.INV(RAND(),stock_ave,stock_std))+(AC1774-AD$24)*Bonds*(_xlfn.NORM.INV(RAND(),bond_ave,bond_std))+(AC1774-AD$24)*cash*(_xlfn.NORM.INV(RAND(),cash_ave,cash_std))+(AC1774-AD$24)))</f>
        <v/>
      </c>
      <c r="AE1774" s="156">
        <f>IF((AD1774&lt;=0),0,((AD1774-AE$24)*Stock*(_xlfn.NORM.INV(RAND(),stock_ave,stock_std))+(AD1774-AE$24)*Bonds*(_xlfn.NORM.INV(RAND(),bond_ave,bond_std))+(AD1774-AE$24)*cash*(_xlfn.NORM.INV(RAND(),cash_ave,cash_std))+(AD1774-AE$24)))</f>
        <v/>
      </c>
      <c r="AF1774" s="156">
        <f>IF((AE1774&lt;=0),0,((AE1774-AF$24)*Stock*(_xlfn.NORM.INV(RAND(),stock_ave,stock_std))+(AE1774-AF$24)*Bonds*(_xlfn.NORM.INV(RAND(),bond_ave,bond_std))+(AE1774-AF$24)*cash*(_xlfn.NORM.INV(RAND(),cash_ave,cash_std))+(AE1774-AF$24)))</f>
        <v/>
      </c>
      <c r="AG1774" s="156">
        <f>IF((AF1774&lt;=0),0,((AF1774-AG$24)*Stock*(_xlfn.NORM.INV(RAND(),stock_ave,stock_std))+(AF1774-AG$24)*Bonds*(_xlfn.NORM.INV(RAND(),bond_ave,bond_std))+(AF1774-AG$24)*cash*(_xlfn.NORM.INV(RAND(),cash_ave,cash_std))+(AF1774-AG$24)))</f>
        <v/>
      </c>
      <c r="AH1774" s="156">
        <f>IF((AG1774&lt;=0),0,((AG1774-AH$24)*Stock*(_xlfn.NORM.INV(RAND(),stock_ave,stock_std))+(AG1774-AH$24)*Bonds*(_xlfn.NORM.INV(RAND(),bond_ave,bond_std))+(AG1774-AH$24)*cash*(_xlfn.NORM.INV(RAND(),cash_ave,cash_std))+(AG1774-AH$24)))</f>
        <v/>
      </c>
      <c r="AI1774" s="156">
        <f>IF((AH1774&lt;=0),0,((AH1774-AI$24)*Stock*(_xlfn.NORM.INV(RAND(),stock_ave,stock_std))+(AH1774-AI$24)*Bonds*(_xlfn.NORM.INV(RAND(),bond_ave,bond_std))+(AH1774-AI$24)*cash*(_xlfn.NORM.INV(RAND(),cash_ave,cash_std))+(AH1774-AI$24)))</f>
        <v/>
      </c>
      <c r="AJ1774" s="156">
        <f>IF((AI1774&lt;=0),0,((AI1774-AJ$24)*Stock*(_xlfn.NORM.INV(RAND(),stock_ave,stock_std))+(AI1774-AJ$24)*Bonds*(_xlfn.NORM.INV(RAND(),bond_ave,bond_std))+(AI1774-AJ$24)*cash*(_xlfn.NORM.INV(RAND(),cash_ave,cash_std))+(AI1774-AJ$24)))</f>
        <v/>
      </c>
      <c r="AK1774" s="156">
        <f>IF((AJ1774&lt;=0),0,((AJ1774-AK$24)*Stock*(_xlfn.NORM.INV(RAND(),stock_ave,stock_std))+(AJ1774-AK$24)*Bonds*(_xlfn.NORM.INV(RAND(),bond_ave,bond_std))+(AJ1774-AK$24)*cash*(_xlfn.NORM.INV(RAND(),cash_ave,cash_std))+(AJ1774-AK$24)))</f>
        <v/>
      </c>
      <c r="AL1774" s="156">
        <f>IF((AK1774&lt;=0),0,((AK1774-AL$24)*Stock*(_xlfn.NORM.INV(RAND(),stock_ave,stock_std))+(AK1774-AL$24)*Bonds*(_xlfn.NORM.INV(RAND(),bond_ave,bond_std))+(AK1774-AL$24)*cash*(_xlfn.NORM.INV(RAND(),cash_ave,cash_std))+(AK1774-AL$24)))</f>
        <v/>
      </c>
      <c r="AM1774" s="156">
        <f>IF((AL1774&lt;=0),0,((AL1774-AM$24)*Stock*(_xlfn.NORM.INV(RAND(),stock_ave,stock_std))+(AL1774-AM$24)*Bonds*(_xlfn.NORM.INV(RAND(),bond_ave,bond_std))+(AL1774-AM$24)*cash*(_xlfn.NORM.INV(RAND(),cash_ave,cash_std))+(AL1774-AM$24)))</f>
        <v/>
      </c>
      <c r="AN1774" s="156">
        <f>IF((AM1774&lt;=0),0,((AM1774-AN$24)*Stock*(_xlfn.NORM.INV(RAND(),stock_ave,stock_std))+(AM1774-AN$24)*Bonds*(_xlfn.NORM.INV(RAND(),bond_ave,bond_std))+(AM1774-AN$24)*cash*(_xlfn.NORM.INV(RAND(),cash_ave,cash_std))+(AM1774-AN$24)))</f>
        <v/>
      </c>
      <c r="AO1774" s="156">
        <f>IF((AN1774&lt;=0),0,((AN1774-AO$24)*Stock*(_xlfn.NORM.INV(RAND(),stock_ave,stock_std))+(AN1774-AO$24)*Bonds*(_xlfn.NORM.INV(RAND(),bond_ave,bond_std))+(AN1774-AO$24)*cash*(_xlfn.NORM.INV(RAND(),cash_ave,cash_std))+(AN1774-AO$24)))</f>
        <v/>
      </c>
      <c r="AP1774" s="156">
        <f>IF((AO1774&lt;=0),0,((AO1774-AP$24)*Stock*(_xlfn.NORM.INV(RAND(),stock_ave,stock_std))+(AO1774-AP$24)*Bonds*(_xlfn.NORM.INV(RAND(),bond_ave,bond_std))+(AO1774-AP$24)*cash*(_xlfn.NORM.INV(RAND(),cash_ave,cash_std))+(AO1774-AP$24)))</f>
        <v/>
      </c>
      <c r="AQ1774" s="156">
        <f>IF((AP1774&lt;=0),0,((AP1774-AQ$24)*Stock*(_xlfn.NORM.INV(RAND(),stock_ave,stock_std))+(AP1774-AQ$24)*Bonds*(_xlfn.NORM.INV(RAND(),bond_ave,bond_std))+(AP1774-AQ$24)*cash*(_xlfn.NORM.INV(RAND(),cash_ave,cash_std))+(AP1774-AQ$24)))</f>
        <v/>
      </c>
      <c r="AR1774" s="156">
        <f>IF((AQ1774&lt;=0),0,((AQ1774-AR$24)*Stock*(_xlfn.NORM.INV(RAND(),stock_ave,stock_std))+(AQ1774-AR$24)*Bonds*(_xlfn.NORM.INV(RAND(),bond_ave,bond_std))+(AQ1774-AR$24)*cash*(_xlfn.NORM.INV(RAND(),cash_ave,cash_std))+(AQ1774-AR$24)))</f>
        <v/>
      </c>
      <c r="AS1774" s="156">
        <f>IF((AR1774&lt;=0),0,((AR1774-AS$24)*Stock*(_xlfn.NORM.INV(RAND(),stock_ave,stock_std))+(AR1774-AS$24)*Bonds*(_xlfn.NORM.INV(RAND(),bond_ave,bond_std))+(AR1774-AS$24)*cash*(_xlfn.NORM.INV(RAND(),cash_ave,cash_std))+(AR1774-AS$24)))</f>
        <v/>
      </c>
      <c r="AT1774" s="156">
        <f>IF((AS1774&lt;=0),0,((AS1774-AT$24)*Stock*(_xlfn.NORM.INV(RAND(),stock_ave,stock_std))+(AS1774-AT$24)*Bonds*(_xlfn.NORM.INV(RAND(),bond_ave,bond_std))+(AS1774-AT$24)*cash*(_xlfn.NORM.INV(RAND(),cash_ave,cash_std))+(AS1774-AT$24)))</f>
        <v/>
      </c>
      <c r="AU1774" s="156">
        <f>IF((AT1774&lt;=0),0,((AT1774-AU$24)*Stock*(_xlfn.NORM.INV(RAND(),stock_ave,stock_std))+(AT1774-AU$24)*Bonds*(_xlfn.NORM.INV(RAND(),bond_ave,bond_std))+(AT1774-AU$24)*cash*(_xlfn.NORM.INV(RAND(),cash_ave,cash_std))+(AT1774-AU$24)))</f>
        <v/>
      </c>
      <c r="AV1774" s="156">
        <f>IF((AU1774&lt;=0),0,((AU1774-AV$24)*Stock*(_xlfn.NORM.INV(RAND(),stock_ave,stock_std))+(AU1774-AV$24)*Bonds*(_xlfn.NORM.INV(RAND(),bond_ave,bond_std))+(AU1774-AV$24)*cash*(_xlfn.NORM.INV(RAND(),cash_ave,cash_std))+(AU1774-AV$24)))</f>
        <v/>
      </c>
      <c r="AW1774" s="156">
        <f>IF((AV1774&lt;=0),0,((AV1774-AW$24)*Stock*(_xlfn.NORM.INV(RAND(),stock_ave,stock_std))+(AV1774-AW$24)*Bonds*(_xlfn.NORM.INV(RAND(),bond_ave,bond_std))+(AV1774-AW$24)*cash*(_xlfn.NORM.INV(RAND(),cash_ave,cash_std))+(AV1774-AW$24)))</f>
        <v/>
      </c>
      <c r="AX1774" s="159" t="n"/>
      <c r="AY1774" s="159" t="n"/>
      <c r="AZ1774" s="159" t="n"/>
      <c r="BA1774" s="159" t="n"/>
      <c r="BB1774" s="159" t="n"/>
    </row>
    <row r="1775">
      <c r="C1775" s="147" t="n"/>
      <c r="D1775" s="61">
        <f>+D1774-IF(D$18&gt;74,(D1774/D$25)*$C$10)</f>
        <v/>
      </c>
      <c r="E1775" s="61">
        <f>+E1774-IF(E$18&gt;74,(E1774/E$25)*$C$10)</f>
        <v/>
      </c>
      <c r="F1775" s="61">
        <f>+F1774-IF(F$18&gt;74,(F1774/F$25)*$C$10)</f>
        <v/>
      </c>
      <c r="G1775" s="61">
        <f>+G1774-IF(G$18&gt;74,(G1774/G$25)*$C$10)</f>
        <v/>
      </c>
      <c r="H1775" s="61">
        <f>+H1774-IF(H$18&gt;74,(H1774/H$25)*$C$10)</f>
        <v/>
      </c>
      <c r="I1775" s="61">
        <f>+I1774-IF(I$18&gt;74,(I1774/I$25)*$C$10)</f>
        <v/>
      </c>
      <c r="J1775" s="61">
        <f>+J1774-IF(J$18&gt;74,(J1774/J$25)*$C$10)</f>
        <v/>
      </c>
      <c r="K1775" s="61">
        <f>+K1774-IF(K$18&gt;74,(K1774/K$25)*$C$10)</f>
        <v/>
      </c>
      <c r="L1775" s="61">
        <f>+L1774-IF(L$18&gt;74,(L1774/L$25)*$C$10)</f>
        <v/>
      </c>
      <c r="M1775" s="61">
        <f>+M1774-IF(M$18&gt;74,(M1774/M$25)*$C$10)</f>
        <v/>
      </c>
      <c r="N1775" s="61">
        <f>+N1774-IF(N$18&gt;74,(N1774/N$25)*$C$10)</f>
        <v/>
      </c>
      <c r="O1775" s="61">
        <f>+O1774-IF(O$18&gt;74,(O1774/O$25)*$C$10)</f>
        <v/>
      </c>
      <c r="P1775" s="61">
        <f>+P1774-IF(P$18&gt;74,(P1774/P$25)*$C$10)</f>
        <v/>
      </c>
      <c r="Q1775" s="61">
        <f>+Q1774-IF(Q$18&gt;74,(Q1774/Q$25)*$C$10)</f>
        <v/>
      </c>
      <c r="R1775" s="61">
        <f>+R1774-IF(R$18&gt;74,(R1774/R$25)*$C$10)</f>
        <v/>
      </c>
      <c r="S1775" s="61">
        <f>+S1774-IF(S$18&gt;74,(S1774/S$25)*$C$10)</f>
        <v/>
      </c>
      <c r="T1775" s="61">
        <f>+T1774-IF(T$18&gt;74,(T1774/T$25)*$C$10)</f>
        <v/>
      </c>
      <c r="U1775" s="61">
        <f>+U1774-IF(U$18&gt;74,(U1774/U$25)*$C$10)</f>
        <v/>
      </c>
      <c r="V1775" s="61">
        <f>+V1774-IF(V$18&gt;74,(V1774/V$25)*$C$10)</f>
        <v/>
      </c>
      <c r="W1775" s="61">
        <f>+W1774-IF(W$18&gt;74,(W1774/W$25)*$C$10)</f>
        <v/>
      </c>
      <c r="X1775" s="61">
        <f>+X1774-IF(X$18&gt;74,(X1774/X$25)*$C$10)</f>
        <v/>
      </c>
      <c r="Y1775" s="61">
        <f>+Y1774-IF(Y$18&gt;74,(Y1774/Y$25)*$C$10)</f>
        <v/>
      </c>
      <c r="Z1775" s="61">
        <f>+Z1774-IF(Z$18&gt;74,(Z1774/Z$25)*$C$10)</f>
        <v/>
      </c>
      <c r="AA1775" s="61">
        <f>+AA1774-IF(AA$18&gt;74,(AA1774/AA$25)*$C$10)</f>
        <v/>
      </c>
      <c r="AB1775" s="61">
        <f>+AB1774-IF(AB$18&gt;74,(AB1774/AB$25)*$C$10)</f>
        <v/>
      </c>
      <c r="AC1775" s="61">
        <f>+AC1774-IF(AC$18&gt;74,(AC1774/AC$25)*$C$10)</f>
        <v/>
      </c>
      <c r="AD1775" s="61">
        <f>+AD1774-IF(AD$18&gt;74,(AD1774/AD$25)*$C$10)</f>
        <v/>
      </c>
      <c r="AE1775" s="61">
        <f>+AE1774-IF(AE$18&gt;74,(AE1774/AE$25)*$C$10)</f>
        <v/>
      </c>
      <c r="AF1775" s="61">
        <f>+AF1774-IF(AF$18&gt;74,(AF1774/AF$25)*$C$10)</f>
        <v/>
      </c>
      <c r="AG1775" s="61">
        <f>+AG1774-IF(AG$18&gt;74,(AG1774/AG$25)*$C$10)</f>
        <v/>
      </c>
      <c r="AH1775" s="61">
        <f>+AH1774-IF(AH$18&gt;74,(AH1774/AH$25)*$C$10)</f>
        <v/>
      </c>
      <c r="AI1775" s="61">
        <f>+AI1774-IF(AI$18&gt;74,(AI1774/AI$25)*$C$10)</f>
        <v/>
      </c>
      <c r="AJ1775" s="61">
        <f>+AJ1774-IF(AJ$18&gt;74,(AJ1774/AJ$25)*$C$10)</f>
        <v/>
      </c>
      <c r="AK1775" s="61">
        <f>+AK1774-IF(AK$18&gt;74,(AK1774/AK$25)*$C$10)</f>
        <v/>
      </c>
      <c r="AL1775" s="61">
        <f>+AL1774-IF(AL$18&gt;74,(AL1774/AL$25)*$C$10)</f>
        <v/>
      </c>
      <c r="AM1775" s="61">
        <f>+AM1774-IF(AM$18&gt;74,(AM1774/AM$25)*$C$10)</f>
        <v/>
      </c>
      <c r="AN1775" s="61">
        <f>+AN1774-IF(AN$18&gt;74,(AN1774/AN$25)*$C$10)</f>
        <v/>
      </c>
      <c r="AO1775" s="61">
        <f>+AO1774-IF(AO$18&gt;74,(AO1774/AO$25)*$C$10)</f>
        <v/>
      </c>
      <c r="AP1775" s="61">
        <f>+AP1774-IF(AP$18&gt;74,(AP1774/AP$25)*$C$10)</f>
        <v/>
      </c>
      <c r="AQ1775" s="61">
        <f>+AQ1774-IF(AQ$18&gt;74,(AQ1774/AQ$25)*$C$10)</f>
        <v/>
      </c>
      <c r="AR1775" s="61">
        <f>+AR1774-IF(AR$18&gt;74,(AR1774/AR$25)*$C$10)</f>
        <v/>
      </c>
      <c r="AS1775" s="61">
        <f>+AS1774-IF(AS$18&gt;74,(AS1774/AS$25)*$C$10)</f>
        <v/>
      </c>
      <c r="AT1775" s="61">
        <f>+AT1774-IF(AT$18&gt;74,(AT1774/AT$25)*$C$10)</f>
        <v/>
      </c>
      <c r="AU1775" s="61">
        <f>+AU1774-IF(AU$18&gt;74,(AU1774/AU$25)*$C$10)</f>
        <v/>
      </c>
      <c r="AV1775" s="61">
        <f>+AV1774-IF(AV$18&gt;74,(AV1774/AV$25)*$C$10)</f>
        <v/>
      </c>
      <c r="AW1775" s="61">
        <f>+AW1774-IF(AW$18&gt;74,(AW1774/AW$25)*$C$10)</f>
        <v/>
      </c>
      <c r="AX1775" s="35">
        <f>IF(AW1775&gt;0,1,0)</f>
        <v/>
      </c>
      <c r="AY1775" s="35">
        <f>IF(AL1775&gt;0,1,0)</f>
        <v/>
      </c>
      <c r="AZ1775" s="35">
        <f>IF(AG1775&gt;0,1,0)</f>
        <v/>
      </c>
      <c r="BA1775" s="35">
        <f>IF(AB1775&gt;0,1,0)</f>
        <v/>
      </c>
      <c r="BB1775" s="35">
        <f>IF(W1775&gt;0,1,0)</f>
        <v/>
      </c>
    </row>
    <row r="1776">
      <c r="B1776" s="154" t="inlineStr">
        <is>
          <t>trial 874</t>
        </is>
      </c>
      <c r="C1776" s="155">
        <f>+start-C1773</f>
        <v/>
      </c>
      <c r="D1776" s="156">
        <f>IF((C1776&lt;=0),0,((C1776-D$24)*Stock*(_xlfn.NORM.INV(RAND(),stock_ave,stock_std))+(C1776-D$24)*Bonds*(_xlfn.NORM.INV(RAND(),bond_ave,bond_std))+(C1776-D$24)*cash*(_xlfn.NORM.INV(RAND(),cash_ave,cash_std))+(C1776-D$24)))</f>
        <v/>
      </c>
      <c r="E1776" s="156">
        <f>IF((D1776&lt;=0),0,((D1776-E$24)*Stock*(_xlfn.NORM.INV(RAND(),stock_ave,stock_std))+(D1776-E$24)*Bonds*(_xlfn.NORM.INV(RAND(),bond_ave,bond_std))+(D1776-E$24)*cash*(_xlfn.NORM.INV(RAND(),cash_ave,cash_std))+(D1776-E$24)))</f>
        <v/>
      </c>
      <c r="F1776" s="156">
        <f>IF((E1776&lt;=0),0,((E1776-F$24)*Stock*(_xlfn.NORM.INV(RAND(),stock_ave,stock_std))+(E1776-F$24)*Bonds*(_xlfn.NORM.INV(RAND(),bond_ave,bond_std))+(E1776-F$24)*cash*(_xlfn.NORM.INV(RAND(),cash_ave,cash_std))+(E1776-F$24)))</f>
        <v/>
      </c>
      <c r="G1776" s="156">
        <f>IF((F1776&lt;=0),0,((F1776-G$24)*Stock*(_xlfn.NORM.INV(RAND(),stock_ave,stock_std))+(F1776-G$24)*Bonds*(_xlfn.NORM.INV(RAND(),bond_ave,bond_std))+(F1776-G$24)*cash*(_xlfn.NORM.INV(RAND(),cash_ave,cash_std))+(F1776-G$24)))</f>
        <v/>
      </c>
      <c r="H1776" s="156">
        <f>IF((G1776&lt;=0),0,((G1776-H$24)*Stock*(_xlfn.NORM.INV(RAND(),stock_ave,stock_std))+(G1776-H$24)*Bonds*(_xlfn.NORM.INV(RAND(),bond_ave,bond_std))+(G1776-H$24)*cash*(_xlfn.NORM.INV(RAND(),cash_ave,cash_std))+(G1776-H$24)))</f>
        <v/>
      </c>
      <c r="I1776" s="156">
        <f>IF((H1776&lt;=0),0,((H1776-I$24)*Stock*(_xlfn.NORM.INV(RAND(),stock_ave,stock_std))+(H1776-I$24)*Bonds*(_xlfn.NORM.INV(RAND(),bond_ave,bond_std))+(H1776-I$24)*cash*(_xlfn.NORM.INV(RAND(),cash_ave,cash_std))+(H1776-I$24)))</f>
        <v/>
      </c>
      <c r="J1776" s="156">
        <f>IF((I1776&lt;=0),0,((I1776-J$24)*Stock*(_xlfn.NORM.INV(RAND(),stock_ave,stock_std))+(I1776-J$24)*Bonds*(_xlfn.NORM.INV(RAND(),bond_ave,bond_std))+(I1776-J$24)*cash*(_xlfn.NORM.INV(RAND(),cash_ave,cash_std))+(I1776-J$24)))</f>
        <v/>
      </c>
      <c r="K1776" s="156">
        <f>IF((J1776&lt;=0),0,((J1776-K$24)*Stock*(_xlfn.NORM.INV(RAND(),stock_ave,stock_std))+(J1776-K$24)*Bonds*(_xlfn.NORM.INV(RAND(),bond_ave,bond_std))+(J1776-K$24)*cash*(_xlfn.NORM.INV(RAND(),cash_ave,cash_std))+(J1776-K$24)))</f>
        <v/>
      </c>
      <c r="L1776" s="156">
        <f>IF((K1776&lt;=0),0,((K1776-L$24)*Stock*(_xlfn.NORM.INV(RAND(),stock_ave,stock_std))+(K1776-L$24)*Bonds*(_xlfn.NORM.INV(RAND(),bond_ave,bond_std))+(K1776-L$24)*cash*(_xlfn.NORM.INV(RAND(),cash_ave,cash_std))+(K1776-L$24)))</f>
        <v/>
      </c>
      <c r="M1776" s="156">
        <f>IF((L1776&lt;=0),0,((L1776-M$24)*Stock*(_xlfn.NORM.INV(RAND(),stock_ave,stock_std))+(L1776-M$24)*Bonds*(_xlfn.NORM.INV(RAND(),bond_ave,bond_std))+(L1776-M$24)*cash*(_xlfn.NORM.INV(RAND(),cash_ave,cash_std))+(L1776-M$24)))</f>
        <v/>
      </c>
      <c r="N1776" s="156">
        <f>IF((M1776&lt;=0),0,((M1776-N$24)*Stock*(_xlfn.NORM.INV(RAND(),stock_ave,stock_std))+(M1776-N$24)*Bonds*(_xlfn.NORM.INV(RAND(),bond_ave,bond_std))+(M1776-N$24)*cash*(_xlfn.NORM.INV(RAND(),cash_ave,cash_std))+(M1776-N$24)))</f>
        <v/>
      </c>
      <c r="O1776" s="156">
        <f>IF((N1776&lt;=0),0,((N1776-O$24)*Stock*(_xlfn.NORM.INV(RAND(),stock_ave,stock_std))+(N1776-O$24)*Bonds*(_xlfn.NORM.INV(RAND(),bond_ave,bond_std))+(N1776-O$24)*cash*(_xlfn.NORM.INV(RAND(),cash_ave,cash_std))+(N1776-O$24)))</f>
        <v/>
      </c>
      <c r="P1776" s="156">
        <f>IF((O1776&lt;=0),0,((O1776-P$24)*Stock*(_xlfn.NORM.INV(RAND(),stock_ave,stock_std))+(O1776-P$24)*Bonds*(_xlfn.NORM.INV(RAND(),bond_ave,bond_std))+(O1776-P$24)*cash*(_xlfn.NORM.INV(RAND(),cash_ave,cash_std))+(O1776-P$24)))</f>
        <v/>
      </c>
      <c r="Q1776" s="156">
        <f>IF((P1776&lt;=0),0,((P1776-Q$24)*Stock*(_xlfn.NORM.INV(RAND(),stock_ave,stock_std))+(P1776-Q$24)*Bonds*(_xlfn.NORM.INV(RAND(),bond_ave,bond_std))+(P1776-Q$24)*cash*(_xlfn.NORM.INV(RAND(),cash_ave,cash_std))+(P1776-Q$24)))</f>
        <v/>
      </c>
      <c r="R1776" s="156">
        <f>IF((Q1776&lt;=0),0,((Q1776-R$24)*Stock*(_xlfn.NORM.INV(RAND(),stock_ave,stock_std))+(Q1776-R$24)*Bonds*(_xlfn.NORM.INV(RAND(),bond_ave,bond_std))+(Q1776-R$24)*cash*(_xlfn.NORM.INV(RAND(),cash_ave,cash_std))+(Q1776-R$24)))</f>
        <v/>
      </c>
      <c r="S1776" s="156">
        <f>IF((R1776&lt;=0),0,((R1776-S$24)*Stock*(_xlfn.NORM.INV(RAND(),stock_ave,stock_std))+(R1776-S$24)*Bonds*(_xlfn.NORM.INV(RAND(),bond_ave,bond_std))+(R1776-S$24)*cash*(_xlfn.NORM.INV(RAND(),cash_ave,cash_std))+(R1776-S$24)))</f>
        <v/>
      </c>
      <c r="T1776" s="156">
        <f>IF((S1776&lt;=0),0,((S1776-T$24)*Stock*(_xlfn.NORM.INV(RAND(),stock_ave,stock_std))+(S1776-T$24)*Bonds*(_xlfn.NORM.INV(RAND(),bond_ave,bond_std))+(S1776-T$24)*cash*(_xlfn.NORM.INV(RAND(),cash_ave,cash_std))+(S1776-T$24)))</f>
        <v/>
      </c>
      <c r="U1776" s="156">
        <f>IF((T1776&lt;=0),0,((T1776-U$24)*Stock*(_xlfn.NORM.INV(RAND(),stock_ave,stock_std))+(T1776-U$24)*Bonds*(_xlfn.NORM.INV(RAND(),bond_ave,bond_std))+(T1776-U$24)*cash*(_xlfn.NORM.INV(RAND(),cash_ave,cash_std))+(T1776-U$24)))</f>
        <v/>
      </c>
      <c r="V1776" s="156">
        <f>IF((U1776&lt;=0),0,((U1776-V$24)*Stock*(_xlfn.NORM.INV(RAND(),stock_ave,stock_std))+(U1776-V$24)*Bonds*(_xlfn.NORM.INV(RAND(),bond_ave,bond_std))+(U1776-V$24)*cash*(_xlfn.NORM.INV(RAND(),cash_ave,cash_std))+(U1776-V$24)))</f>
        <v/>
      </c>
      <c r="W1776" s="156">
        <f>IF((V1776&lt;=0),0,((V1776-W$24)*Stock*(_xlfn.NORM.INV(RAND(),stock_ave,stock_std))+(V1776-W$24)*Bonds*(_xlfn.NORM.INV(RAND(),bond_ave,bond_std))+(V1776-W$24)*cash*(_xlfn.NORM.INV(RAND(),cash_ave,cash_std))+(V1776-W$24)))</f>
        <v/>
      </c>
      <c r="X1776" s="156">
        <f>IF((W1776&lt;=0),0,((W1776-X$24)*Stock*(_xlfn.NORM.INV(RAND(),stock_ave,stock_std))+(W1776-X$24)*Bonds*(_xlfn.NORM.INV(RAND(),bond_ave,bond_std))+(W1776-X$24)*cash*(_xlfn.NORM.INV(RAND(),cash_ave,cash_std))+(W1776-X$24)))</f>
        <v/>
      </c>
      <c r="Y1776" s="156">
        <f>IF((X1776&lt;=0),0,((X1776-Y$24)*Stock*(_xlfn.NORM.INV(RAND(),stock_ave,stock_std))+(X1776-Y$24)*Bonds*(_xlfn.NORM.INV(RAND(),bond_ave,bond_std))+(X1776-Y$24)*cash*(_xlfn.NORM.INV(RAND(),cash_ave,cash_std))+(X1776-Y$24)))</f>
        <v/>
      </c>
      <c r="Z1776" s="156">
        <f>IF((Y1776&lt;=0),0,((Y1776-Z$24)*Stock*(_xlfn.NORM.INV(RAND(),stock_ave,stock_std))+(Y1776-Z$24)*Bonds*(_xlfn.NORM.INV(RAND(),bond_ave,bond_std))+(Y1776-Z$24)*cash*(_xlfn.NORM.INV(RAND(),cash_ave,cash_std))+(Y1776-Z$24)))</f>
        <v/>
      </c>
      <c r="AA1776" s="156">
        <f>IF((Z1776&lt;=0),0,((Z1776-AA$24)*Stock*(_xlfn.NORM.INV(RAND(),stock_ave,stock_std))+(Z1776-AA$24)*Bonds*(_xlfn.NORM.INV(RAND(),bond_ave,bond_std))+(Z1776-AA$24)*cash*(_xlfn.NORM.INV(RAND(),cash_ave,cash_std))+(Z1776-AA$24)))</f>
        <v/>
      </c>
      <c r="AB1776" s="156">
        <f>IF((AA1776&lt;=0),0,((AA1776-AB$24)*Stock*(_xlfn.NORM.INV(RAND(),stock_ave,stock_std))+(AA1776-AB$24)*Bonds*(_xlfn.NORM.INV(RAND(),bond_ave,bond_std))+(AA1776-AB$24)*cash*(_xlfn.NORM.INV(RAND(),cash_ave,cash_std))+(AA1776-AB$24)))</f>
        <v/>
      </c>
      <c r="AC1776" s="156">
        <f>IF((AB1776&lt;=0),0,((AB1776-AC$24)*Stock*(_xlfn.NORM.INV(RAND(),stock_ave,stock_std))+(AB1776-AC$24)*Bonds*(_xlfn.NORM.INV(RAND(),bond_ave,bond_std))+(AB1776-AC$24)*cash*(_xlfn.NORM.INV(RAND(),cash_ave,cash_std))+(AB1776-AC$24)))</f>
        <v/>
      </c>
      <c r="AD1776" s="156">
        <f>IF((AC1776&lt;=0),0,((AC1776-AD$24)*Stock*(_xlfn.NORM.INV(RAND(),stock_ave,stock_std))+(AC1776-AD$24)*Bonds*(_xlfn.NORM.INV(RAND(),bond_ave,bond_std))+(AC1776-AD$24)*cash*(_xlfn.NORM.INV(RAND(),cash_ave,cash_std))+(AC1776-AD$24)))</f>
        <v/>
      </c>
      <c r="AE1776" s="156">
        <f>IF((AD1776&lt;=0),0,((AD1776-AE$24)*Stock*(_xlfn.NORM.INV(RAND(),stock_ave,stock_std))+(AD1776-AE$24)*Bonds*(_xlfn.NORM.INV(RAND(),bond_ave,bond_std))+(AD1776-AE$24)*cash*(_xlfn.NORM.INV(RAND(),cash_ave,cash_std))+(AD1776-AE$24)))</f>
        <v/>
      </c>
      <c r="AF1776" s="156">
        <f>IF((AE1776&lt;=0),0,((AE1776-AF$24)*Stock*(_xlfn.NORM.INV(RAND(),stock_ave,stock_std))+(AE1776-AF$24)*Bonds*(_xlfn.NORM.INV(RAND(),bond_ave,bond_std))+(AE1776-AF$24)*cash*(_xlfn.NORM.INV(RAND(),cash_ave,cash_std))+(AE1776-AF$24)))</f>
        <v/>
      </c>
      <c r="AG1776" s="156">
        <f>IF((AF1776&lt;=0),0,((AF1776-AG$24)*Stock*(_xlfn.NORM.INV(RAND(),stock_ave,stock_std))+(AF1776-AG$24)*Bonds*(_xlfn.NORM.INV(RAND(),bond_ave,bond_std))+(AF1776-AG$24)*cash*(_xlfn.NORM.INV(RAND(),cash_ave,cash_std))+(AF1776-AG$24)))</f>
        <v/>
      </c>
      <c r="AH1776" s="156">
        <f>IF((AG1776&lt;=0),0,((AG1776-AH$24)*Stock*(_xlfn.NORM.INV(RAND(),stock_ave,stock_std))+(AG1776-AH$24)*Bonds*(_xlfn.NORM.INV(RAND(),bond_ave,bond_std))+(AG1776-AH$24)*cash*(_xlfn.NORM.INV(RAND(),cash_ave,cash_std))+(AG1776-AH$24)))</f>
        <v/>
      </c>
      <c r="AI1776" s="156">
        <f>IF((AH1776&lt;=0),0,((AH1776-AI$24)*Stock*(_xlfn.NORM.INV(RAND(),stock_ave,stock_std))+(AH1776-AI$24)*Bonds*(_xlfn.NORM.INV(RAND(),bond_ave,bond_std))+(AH1776-AI$24)*cash*(_xlfn.NORM.INV(RAND(),cash_ave,cash_std))+(AH1776-AI$24)))</f>
        <v/>
      </c>
      <c r="AJ1776" s="156">
        <f>IF((AI1776&lt;=0),0,((AI1776-AJ$24)*Stock*(_xlfn.NORM.INV(RAND(),stock_ave,stock_std))+(AI1776-AJ$24)*Bonds*(_xlfn.NORM.INV(RAND(),bond_ave,bond_std))+(AI1776-AJ$24)*cash*(_xlfn.NORM.INV(RAND(),cash_ave,cash_std))+(AI1776-AJ$24)))</f>
        <v/>
      </c>
      <c r="AK1776" s="156">
        <f>IF((AJ1776&lt;=0),0,((AJ1776-AK$24)*Stock*(_xlfn.NORM.INV(RAND(),stock_ave,stock_std))+(AJ1776-AK$24)*Bonds*(_xlfn.NORM.INV(RAND(),bond_ave,bond_std))+(AJ1776-AK$24)*cash*(_xlfn.NORM.INV(RAND(),cash_ave,cash_std))+(AJ1776-AK$24)))</f>
        <v/>
      </c>
      <c r="AL1776" s="156">
        <f>IF((AK1776&lt;=0),0,((AK1776-AL$24)*Stock*(_xlfn.NORM.INV(RAND(),stock_ave,stock_std))+(AK1776-AL$24)*Bonds*(_xlfn.NORM.INV(RAND(),bond_ave,bond_std))+(AK1776-AL$24)*cash*(_xlfn.NORM.INV(RAND(),cash_ave,cash_std))+(AK1776-AL$24)))</f>
        <v/>
      </c>
      <c r="AM1776" s="156">
        <f>IF((AL1776&lt;=0),0,((AL1776-AM$24)*Stock*(_xlfn.NORM.INV(RAND(),stock_ave,stock_std))+(AL1776-AM$24)*Bonds*(_xlfn.NORM.INV(RAND(),bond_ave,bond_std))+(AL1776-AM$24)*cash*(_xlfn.NORM.INV(RAND(),cash_ave,cash_std))+(AL1776-AM$24)))</f>
        <v/>
      </c>
      <c r="AN1776" s="156">
        <f>IF((AM1776&lt;=0),0,((AM1776-AN$24)*Stock*(_xlfn.NORM.INV(RAND(),stock_ave,stock_std))+(AM1776-AN$24)*Bonds*(_xlfn.NORM.INV(RAND(),bond_ave,bond_std))+(AM1776-AN$24)*cash*(_xlfn.NORM.INV(RAND(),cash_ave,cash_std))+(AM1776-AN$24)))</f>
        <v/>
      </c>
      <c r="AO1776" s="156">
        <f>IF((AN1776&lt;=0),0,((AN1776-AO$24)*Stock*(_xlfn.NORM.INV(RAND(),stock_ave,stock_std))+(AN1776-AO$24)*Bonds*(_xlfn.NORM.INV(RAND(),bond_ave,bond_std))+(AN1776-AO$24)*cash*(_xlfn.NORM.INV(RAND(),cash_ave,cash_std))+(AN1776-AO$24)))</f>
        <v/>
      </c>
      <c r="AP1776" s="156">
        <f>IF((AO1776&lt;=0),0,((AO1776-AP$24)*Stock*(_xlfn.NORM.INV(RAND(),stock_ave,stock_std))+(AO1776-AP$24)*Bonds*(_xlfn.NORM.INV(RAND(),bond_ave,bond_std))+(AO1776-AP$24)*cash*(_xlfn.NORM.INV(RAND(),cash_ave,cash_std))+(AO1776-AP$24)))</f>
        <v/>
      </c>
      <c r="AQ1776" s="156">
        <f>IF((AP1776&lt;=0),0,((AP1776-AQ$24)*Stock*(_xlfn.NORM.INV(RAND(),stock_ave,stock_std))+(AP1776-AQ$24)*Bonds*(_xlfn.NORM.INV(RAND(),bond_ave,bond_std))+(AP1776-AQ$24)*cash*(_xlfn.NORM.INV(RAND(),cash_ave,cash_std))+(AP1776-AQ$24)))</f>
        <v/>
      </c>
      <c r="AR1776" s="156">
        <f>IF((AQ1776&lt;=0),0,((AQ1776-AR$24)*Stock*(_xlfn.NORM.INV(RAND(),stock_ave,stock_std))+(AQ1776-AR$24)*Bonds*(_xlfn.NORM.INV(RAND(),bond_ave,bond_std))+(AQ1776-AR$24)*cash*(_xlfn.NORM.INV(RAND(),cash_ave,cash_std))+(AQ1776-AR$24)))</f>
        <v/>
      </c>
      <c r="AS1776" s="156">
        <f>IF((AR1776&lt;=0),0,((AR1776-AS$24)*Stock*(_xlfn.NORM.INV(RAND(),stock_ave,stock_std))+(AR1776-AS$24)*Bonds*(_xlfn.NORM.INV(RAND(),bond_ave,bond_std))+(AR1776-AS$24)*cash*(_xlfn.NORM.INV(RAND(),cash_ave,cash_std))+(AR1776-AS$24)))</f>
        <v/>
      </c>
      <c r="AT1776" s="156">
        <f>IF((AS1776&lt;=0),0,((AS1776-AT$24)*Stock*(_xlfn.NORM.INV(RAND(),stock_ave,stock_std))+(AS1776-AT$24)*Bonds*(_xlfn.NORM.INV(RAND(),bond_ave,bond_std))+(AS1776-AT$24)*cash*(_xlfn.NORM.INV(RAND(),cash_ave,cash_std))+(AS1776-AT$24)))</f>
        <v/>
      </c>
      <c r="AU1776" s="156">
        <f>IF((AT1776&lt;=0),0,((AT1776-AU$24)*Stock*(_xlfn.NORM.INV(RAND(),stock_ave,stock_std))+(AT1776-AU$24)*Bonds*(_xlfn.NORM.INV(RAND(),bond_ave,bond_std))+(AT1776-AU$24)*cash*(_xlfn.NORM.INV(RAND(),cash_ave,cash_std))+(AT1776-AU$24)))</f>
        <v/>
      </c>
      <c r="AV1776" s="156">
        <f>IF((AU1776&lt;=0),0,((AU1776-AV$24)*Stock*(_xlfn.NORM.INV(RAND(),stock_ave,stock_std))+(AU1776-AV$24)*Bonds*(_xlfn.NORM.INV(RAND(),bond_ave,bond_std))+(AU1776-AV$24)*cash*(_xlfn.NORM.INV(RAND(),cash_ave,cash_std))+(AU1776-AV$24)))</f>
        <v/>
      </c>
      <c r="AW1776" s="156">
        <f>IF((AV1776&lt;=0),0,((AV1776-AW$24)*Stock*(_xlfn.NORM.INV(RAND(),stock_ave,stock_std))+(AV1776-AW$24)*Bonds*(_xlfn.NORM.INV(RAND(),bond_ave,bond_std))+(AV1776-AW$24)*cash*(_xlfn.NORM.INV(RAND(),cash_ave,cash_std))+(AV1776-AW$24)))</f>
        <v/>
      </c>
      <c r="AX1776" s="159" t="n"/>
      <c r="AY1776" s="159" t="n"/>
      <c r="AZ1776" s="159" t="n"/>
      <c r="BA1776" s="159" t="n"/>
      <c r="BB1776" s="159" t="n"/>
    </row>
    <row r="1777">
      <c r="C1777" s="147" t="n"/>
      <c r="D1777" s="61">
        <f>+D1776-IF(D$18&gt;74,(D1776/D$25)*$C$10)</f>
        <v/>
      </c>
      <c r="E1777" s="61">
        <f>+E1776-IF(E$18&gt;74,(E1776/E$25)*$C$10)</f>
        <v/>
      </c>
      <c r="F1777" s="61">
        <f>+F1776-IF(F$18&gt;74,(F1776/F$25)*$C$10)</f>
        <v/>
      </c>
      <c r="G1777" s="61">
        <f>+G1776-IF(G$18&gt;74,(G1776/G$25)*$C$10)</f>
        <v/>
      </c>
      <c r="H1777" s="61">
        <f>+H1776-IF(H$18&gt;74,(H1776/H$25)*$C$10)</f>
        <v/>
      </c>
      <c r="I1777" s="61">
        <f>+I1776-IF(I$18&gt;74,(I1776/I$25)*$C$10)</f>
        <v/>
      </c>
      <c r="J1777" s="61">
        <f>+J1776-IF(J$18&gt;74,(J1776/J$25)*$C$10)</f>
        <v/>
      </c>
      <c r="K1777" s="61">
        <f>+K1776-IF(K$18&gt;74,(K1776/K$25)*$C$10)</f>
        <v/>
      </c>
      <c r="L1777" s="61">
        <f>+L1776-IF(L$18&gt;74,(L1776/L$25)*$C$10)</f>
        <v/>
      </c>
      <c r="M1777" s="61">
        <f>+M1776-IF(M$18&gt;74,(M1776/M$25)*$C$10)</f>
        <v/>
      </c>
      <c r="N1777" s="61">
        <f>+N1776-IF(N$18&gt;74,(N1776/N$25)*$C$10)</f>
        <v/>
      </c>
      <c r="O1777" s="61">
        <f>+O1776-IF(O$18&gt;74,(O1776/O$25)*$C$10)</f>
        <v/>
      </c>
      <c r="P1777" s="61">
        <f>+P1776-IF(P$18&gt;74,(P1776/P$25)*$C$10)</f>
        <v/>
      </c>
      <c r="Q1777" s="61">
        <f>+Q1776-IF(Q$18&gt;74,(Q1776/Q$25)*$C$10)</f>
        <v/>
      </c>
      <c r="R1777" s="61">
        <f>+R1776-IF(R$18&gt;74,(R1776/R$25)*$C$10)</f>
        <v/>
      </c>
      <c r="S1777" s="61">
        <f>+S1776-IF(S$18&gt;74,(S1776/S$25)*$C$10)</f>
        <v/>
      </c>
      <c r="T1777" s="61">
        <f>+T1776-IF(T$18&gt;74,(T1776/T$25)*$C$10)</f>
        <v/>
      </c>
      <c r="U1777" s="61">
        <f>+U1776-IF(U$18&gt;74,(U1776/U$25)*$C$10)</f>
        <v/>
      </c>
      <c r="V1777" s="61">
        <f>+V1776-IF(V$18&gt;74,(V1776/V$25)*$C$10)</f>
        <v/>
      </c>
      <c r="W1777" s="61">
        <f>+W1776-IF(W$18&gt;74,(W1776/W$25)*$C$10)</f>
        <v/>
      </c>
      <c r="X1777" s="61">
        <f>+X1776-IF(X$18&gt;74,(X1776/X$25)*$C$10)</f>
        <v/>
      </c>
      <c r="Y1777" s="61">
        <f>+Y1776-IF(Y$18&gt;74,(Y1776/Y$25)*$C$10)</f>
        <v/>
      </c>
      <c r="Z1777" s="61">
        <f>+Z1776-IF(Z$18&gt;74,(Z1776/Z$25)*$C$10)</f>
        <v/>
      </c>
      <c r="AA1777" s="61">
        <f>+AA1776-IF(AA$18&gt;74,(AA1776/AA$25)*$C$10)</f>
        <v/>
      </c>
      <c r="AB1777" s="61">
        <f>+AB1776-IF(AB$18&gt;74,(AB1776/AB$25)*$C$10)</f>
        <v/>
      </c>
      <c r="AC1777" s="61">
        <f>+AC1776-IF(AC$18&gt;74,(AC1776/AC$25)*$C$10)</f>
        <v/>
      </c>
      <c r="AD1777" s="61">
        <f>+AD1776-IF(AD$18&gt;74,(AD1776/AD$25)*$C$10)</f>
        <v/>
      </c>
      <c r="AE1777" s="61">
        <f>+AE1776-IF(AE$18&gt;74,(AE1776/AE$25)*$C$10)</f>
        <v/>
      </c>
      <c r="AF1777" s="61">
        <f>+AF1776-IF(AF$18&gt;74,(AF1776/AF$25)*$C$10)</f>
        <v/>
      </c>
      <c r="AG1777" s="61">
        <f>+AG1776-IF(AG$18&gt;74,(AG1776/AG$25)*$C$10)</f>
        <v/>
      </c>
      <c r="AH1777" s="61">
        <f>+AH1776-IF(AH$18&gt;74,(AH1776/AH$25)*$C$10)</f>
        <v/>
      </c>
      <c r="AI1777" s="61">
        <f>+AI1776-IF(AI$18&gt;74,(AI1776/AI$25)*$C$10)</f>
        <v/>
      </c>
      <c r="AJ1777" s="61">
        <f>+AJ1776-IF(AJ$18&gt;74,(AJ1776/AJ$25)*$C$10)</f>
        <v/>
      </c>
      <c r="AK1777" s="61">
        <f>+AK1776-IF(AK$18&gt;74,(AK1776/AK$25)*$C$10)</f>
        <v/>
      </c>
      <c r="AL1777" s="61">
        <f>+AL1776-IF(AL$18&gt;74,(AL1776/AL$25)*$C$10)</f>
        <v/>
      </c>
      <c r="AM1777" s="61">
        <f>+AM1776-IF(AM$18&gt;74,(AM1776/AM$25)*$C$10)</f>
        <v/>
      </c>
      <c r="AN1777" s="61">
        <f>+AN1776-IF(AN$18&gt;74,(AN1776/AN$25)*$C$10)</f>
        <v/>
      </c>
      <c r="AO1777" s="61">
        <f>+AO1776-IF(AO$18&gt;74,(AO1776/AO$25)*$C$10)</f>
        <v/>
      </c>
      <c r="AP1777" s="61">
        <f>+AP1776-IF(AP$18&gt;74,(AP1776/AP$25)*$C$10)</f>
        <v/>
      </c>
      <c r="AQ1777" s="61">
        <f>+AQ1776-IF(AQ$18&gt;74,(AQ1776/AQ$25)*$C$10)</f>
        <v/>
      </c>
      <c r="AR1777" s="61">
        <f>+AR1776-IF(AR$18&gt;74,(AR1776/AR$25)*$C$10)</f>
        <v/>
      </c>
      <c r="AS1777" s="61">
        <f>+AS1776-IF(AS$18&gt;74,(AS1776/AS$25)*$C$10)</f>
        <v/>
      </c>
      <c r="AT1777" s="61">
        <f>+AT1776-IF(AT$18&gt;74,(AT1776/AT$25)*$C$10)</f>
        <v/>
      </c>
      <c r="AU1777" s="61">
        <f>+AU1776-IF(AU$18&gt;74,(AU1776/AU$25)*$C$10)</f>
        <v/>
      </c>
      <c r="AV1777" s="61">
        <f>+AV1776-IF(AV$18&gt;74,(AV1776/AV$25)*$C$10)</f>
        <v/>
      </c>
      <c r="AW1777" s="61">
        <f>+AW1776-IF(AW$18&gt;74,(AW1776/AW$25)*$C$10)</f>
        <v/>
      </c>
      <c r="AX1777" s="35">
        <f>IF(AW1777&gt;0,1,0)</f>
        <v/>
      </c>
      <c r="AY1777" s="35">
        <f>IF(AL1777&gt;0,1,0)</f>
        <v/>
      </c>
      <c r="AZ1777" s="35">
        <f>IF(AG1777&gt;0,1,0)</f>
        <v/>
      </c>
      <c r="BA1777" s="35">
        <f>IF(AB1777&gt;0,1,0)</f>
        <v/>
      </c>
      <c r="BB1777" s="35">
        <f>IF(W1777&gt;0,1,0)</f>
        <v/>
      </c>
    </row>
    <row r="1778">
      <c r="B1778" s="154" t="inlineStr">
        <is>
          <t>trial 875</t>
        </is>
      </c>
      <c r="C1778" s="155">
        <f>+start-C1775</f>
        <v/>
      </c>
      <c r="D1778" s="156">
        <f>IF((C1778&lt;=0),0,((C1778-D$24)*Stock*(_xlfn.NORM.INV(RAND(),stock_ave,stock_std))+(C1778-D$24)*Bonds*(_xlfn.NORM.INV(RAND(),bond_ave,bond_std))+(C1778-D$24)*cash*(_xlfn.NORM.INV(RAND(),cash_ave,cash_std))+(C1778-D$24)))</f>
        <v/>
      </c>
      <c r="E1778" s="156">
        <f>IF((D1778&lt;=0),0,((D1778-E$24)*Stock*(_xlfn.NORM.INV(RAND(),stock_ave,stock_std))+(D1778-E$24)*Bonds*(_xlfn.NORM.INV(RAND(),bond_ave,bond_std))+(D1778-E$24)*cash*(_xlfn.NORM.INV(RAND(),cash_ave,cash_std))+(D1778-E$24)))</f>
        <v/>
      </c>
      <c r="F1778" s="156">
        <f>IF((E1778&lt;=0),0,((E1778-F$24)*Stock*(_xlfn.NORM.INV(RAND(),stock_ave,stock_std))+(E1778-F$24)*Bonds*(_xlfn.NORM.INV(RAND(),bond_ave,bond_std))+(E1778-F$24)*cash*(_xlfn.NORM.INV(RAND(),cash_ave,cash_std))+(E1778-F$24)))</f>
        <v/>
      </c>
      <c r="G1778" s="156">
        <f>IF((F1778&lt;=0),0,((F1778-G$24)*Stock*(_xlfn.NORM.INV(RAND(),stock_ave,stock_std))+(F1778-G$24)*Bonds*(_xlfn.NORM.INV(RAND(),bond_ave,bond_std))+(F1778-G$24)*cash*(_xlfn.NORM.INV(RAND(),cash_ave,cash_std))+(F1778-G$24)))</f>
        <v/>
      </c>
      <c r="H1778" s="156">
        <f>IF((G1778&lt;=0),0,((G1778-H$24)*Stock*(_xlfn.NORM.INV(RAND(),stock_ave,stock_std))+(G1778-H$24)*Bonds*(_xlfn.NORM.INV(RAND(),bond_ave,bond_std))+(G1778-H$24)*cash*(_xlfn.NORM.INV(RAND(),cash_ave,cash_std))+(G1778-H$24)))</f>
        <v/>
      </c>
      <c r="I1778" s="156">
        <f>IF((H1778&lt;=0),0,((H1778-I$24)*Stock*(_xlfn.NORM.INV(RAND(),stock_ave,stock_std))+(H1778-I$24)*Bonds*(_xlfn.NORM.INV(RAND(),bond_ave,bond_std))+(H1778-I$24)*cash*(_xlfn.NORM.INV(RAND(),cash_ave,cash_std))+(H1778-I$24)))</f>
        <v/>
      </c>
      <c r="J1778" s="156">
        <f>IF((I1778&lt;=0),0,((I1778-J$24)*Stock*(_xlfn.NORM.INV(RAND(),stock_ave,stock_std))+(I1778-J$24)*Bonds*(_xlfn.NORM.INV(RAND(),bond_ave,bond_std))+(I1778-J$24)*cash*(_xlfn.NORM.INV(RAND(),cash_ave,cash_std))+(I1778-J$24)))</f>
        <v/>
      </c>
      <c r="K1778" s="156">
        <f>IF((J1778&lt;=0),0,((J1778-K$24)*Stock*(_xlfn.NORM.INV(RAND(),stock_ave,stock_std))+(J1778-K$24)*Bonds*(_xlfn.NORM.INV(RAND(),bond_ave,bond_std))+(J1778-K$24)*cash*(_xlfn.NORM.INV(RAND(),cash_ave,cash_std))+(J1778-K$24)))</f>
        <v/>
      </c>
      <c r="L1778" s="156">
        <f>IF((K1778&lt;=0),0,((K1778-L$24)*Stock*(_xlfn.NORM.INV(RAND(),stock_ave,stock_std))+(K1778-L$24)*Bonds*(_xlfn.NORM.INV(RAND(),bond_ave,bond_std))+(K1778-L$24)*cash*(_xlfn.NORM.INV(RAND(),cash_ave,cash_std))+(K1778-L$24)))</f>
        <v/>
      </c>
      <c r="M1778" s="156">
        <f>IF((L1778&lt;=0),0,((L1778-M$24)*Stock*(_xlfn.NORM.INV(RAND(),stock_ave,stock_std))+(L1778-M$24)*Bonds*(_xlfn.NORM.INV(RAND(),bond_ave,bond_std))+(L1778-M$24)*cash*(_xlfn.NORM.INV(RAND(),cash_ave,cash_std))+(L1778-M$24)))</f>
        <v/>
      </c>
      <c r="N1778" s="156">
        <f>IF((M1778&lt;=0),0,((M1778-N$24)*Stock*(_xlfn.NORM.INV(RAND(),stock_ave,stock_std))+(M1778-N$24)*Bonds*(_xlfn.NORM.INV(RAND(),bond_ave,bond_std))+(M1778-N$24)*cash*(_xlfn.NORM.INV(RAND(),cash_ave,cash_std))+(M1778-N$24)))</f>
        <v/>
      </c>
      <c r="O1778" s="156">
        <f>IF((N1778&lt;=0),0,((N1778-O$24)*Stock*(_xlfn.NORM.INV(RAND(),stock_ave,stock_std))+(N1778-O$24)*Bonds*(_xlfn.NORM.INV(RAND(),bond_ave,bond_std))+(N1778-O$24)*cash*(_xlfn.NORM.INV(RAND(),cash_ave,cash_std))+(N1778-O$24)))</f>
        <v/>
      </c>
      <c r="P1778" s="156">
        <f>IF((O1778&lt;=0),0,((O1778-P$24)*Stock*(_xlfn.NORM.INV(RAND(),stock_ave,stock_std))+(O1778-P$24)*Bonds*(_xlfn.NORM.INV(RAND(),bond_ave,bond_std))+(O1778-P$24)*cash*(_xlfn.NORM.INV(RAND(),cash_ave,cash_std))+(O1778-P$24)))</f>
        <v/>
      </c>
      <c r="Q1778" s="156">
        <f>IF((P1778&lt;=0),0,((P1778-Q$24)*Stock*(_xlfn.NORM.INV(RAND(),stock_ave,stock_std))+(P1778-Q$24)*Bonds*(_xlfn.NORM.INV(RAND(),bond_ave,bond_std))+(P1778-Q$24)*cash*(_xlfn.NORM.INV(RAND(),cash_ave,cash_std))+(P1778-Q$24)))</f>
        <v/>
      </c>
      <c r="R1778" s="156">
        <f>IF((Q1778&lt;=0),0,((Q1778-R$24)*Stock*(_xlfn.NORM.INV(RAND(),stock_ave,stock_std))+(Q1778-R$24)*Bonds*(_xlfn.NORM.INV(RAND(),bond_ave,bond_std))+(Q1778-R$24)*cash*(_xlfn.NORM.INV(RAND(),cash_ave,cash_std))+(Q1778-R$24)))</f>
        <v/>
      </c>
      <c r="S1778" s="156">
        <f>IF((R1778&lt;=0),0,((R1778-S$24)*Stock*(_xlfn.NORM.INV(RAND(),stock_ave,stock_std))+(R1778-S$24)*Bonds*(_xlfn.NORM.INV(RAND(),bond_ave,bond_std))+(R1778-S$24)*cash*(_xlfn.NORM.INV(RAND(),cash_ave,cash_std))+(R1778-S$24)))</f>
        <v/>
      </c>
      <c r="T1778" s="156">
        <f>IF((S1778&lt;=0),0,((S1778-T$24)*Stock*(_xlfn.NORM.INV(RAND(),stock_ave,stock_std))+(S1778-T$24)*Bonds*(_xlfn.NORM.INV(RAND(),bond_ave,bond_std))+(S1778-T$24)*cash*(_xlfn.NORM.INV(RAND(),cash_ave,cash_std))+(S1778-T$24)))</f>
        <v/>
      </c>
      <c r="U1778" s="156">
        <f>IF((T1778&lt;=0),0,((T1778-U$24)*Stock*(_xlfn.NORM.INV(RAND(),stock_ave,stock_std))+(T1778-U$24)*Bonds*(_xlfn.NORM.INV(RAND(),bond_ave,bond_std))+(T1778-U$24)*cash*(_xlfn.NORM.INV(RAND(),cash_ave,cash_std))+(T1778-U$24)))</f>
        <v/>
      </c>
      <c r="V1778" s="156">
        <f>IF((U1778&lt;=0),0,((U1778-V$24)*Stock*(_xlfn.NORM.INV(RAND(),stock_ave,stock_std))+(U1778-V$24)*Bonds*(_xlfn.NORM.INV(RAND(),bond_ave,bond_std))+(U1778-V$24)*cash*(_xlfn.NORM.INV(RAND(),cash_ave,cash_std))+(U1778-V$24)))</f>
        <v/>
      </c>
      <c r="W1778" s="156">
        <f>IF((V1778&lt;=0),0,((V1778-W$24)*Stock*(_xlfn.NORM.INV(RAND(),stock_ave,stock_std))+(V1778-W$24)*Bonds*(_xlfn.NORM.INV(RAND(),bond_ave,bond_std))+(V1778-W$24)*cash*(_xlfn.NORM.INV(RAND(),cash_ave,cash_std))+(V1778-W$24)))</f>
        <v/>
      </c>
      <c r="X1778" s="156">
        <f>IF((W1778&lt;=0),0,((W1778-X$24)*Stock*(_xlfn.NORM.INV(RAND(),stock_ave,stock_std))+(W1778-X$24)*Bonds*(_xlfn.NORM.INV(RAND(),bond_ave,bond_std))+(W1778-X$24)*cash*(_xlfn.NORM.INV(RAND(),cash_ave,cash_std))+(W1778-X$24)))</f>
        <v/>
      </c>
      <c r="Y1778" s="156">
        <f>IF((X1778&lt;=0),0,((X1778-Y$24)*Stock*(_xlfn.NORM.INV(RAND(),stock_ave,stock_std))+(X1778-Y$24)*Bonds*(_xlfn.NORM.INV(RAND(),bond_ave,bond_std))+(X1778-Y$24)*cash*(_xlfn.NORM.INV(RAND(),cash_ave,cash_std))+(X1778-Y$24)))</f>
        <v/>
      </c>
      <c r="Z1778" s="156">
        <f>IF((Y1778&lt;=0),0,((Y1778-Z$24)*Stock*(_xlfn.NORM.INV(RAND(),stock_ave,stock_std))+(Y1778-Z$24)*Bonds*(_xlfn.NORM.INV(RAND(),bond_ave,bond_std))+(Y1778-Z$24)*cash*(_xlfn.NORM.INV(RAND(),cash_ave,cash_std))+(Y1778-Z$24)))</f>
        <v/>
      </c>
      <c r="AA1778" s="156">
        <f>IF((Z1778&lt;=0),0,((Z1778-AA$24)*Stock*(_xlfn.NORM.INV(RAND(),stock_ave,stock_std))+(Z1778-AA$24)*Bonds*(_xlfn.NORM.INV(RAND(),bond_ave,bond_std))+(Z1778-AA$24)*cash*(_xlfn.NORM.INV(RAND(),cash_ave,cash_std))+(Z1778-AA$24)))</f>
        <v/>
      </c>
      <c r="AB1778" s="156">
        <f>IF((AA1778&lt;=0),0,((AA1778-AB$24)*Stock*(_xlfn.NORM.INV(RAND(),stock_ave,stock_std))+(AA1778-AB$24)*Bonds*(_xlfn.NORM.INV(RAND(),bond_ave,bond_std))+(AA1778-AB$24)*cash*(_xlfn.NORM.INV(RAND(),cash_ave,cash_std))+(AA1778-AB$24)))</f>
        <v/>
      </c>
      <c r="AC1778" s="156">
        <f>IF((AB1778&lt;=0),0,((AB1778-AC$24)*Stock*(_xlfn.NORM.INV(RAND(),stock_ave,stock_std))+(AB1778-AC$24)*Bonds*(_xlfn.NORM.INV(RAND(),bond_ave,bond_std))+(AB1778-AC$24)*cash*(_xlfn.NORM.INV(RAND(),cash_ave,cash_std))+(AB1778-AC$24)))</f>
        <v/>
      </c>
      <c r="AD1778" s="156">
        <f>IF((AC1778&lt;=0),0,((AC1778-AD$24)*Stock*(_xlfn.NORM.INV(RAND(),stock_ave,stock_std))+(AC1778-AD$24)*Bonds*(_xlfn.NORM.INV(RAND(),bond_ave,bond_std))+(AC1778-AD$24)*cash*(_xlfn.NORM.INV(RAND(),cash_ave,cash_std))+(AC1778-AD$24)))</f>
        <v/>
      </c>
      <c r="AE1778" s="156">
        <f>IF((AD1778&lt;=0),0,((AD1778-AE$24)*Stock*(_xlfn.NORM.INV(RAND(),stock_ave,stock_std))+(AD1778-AE$24)*Bonds*(_xlfn.NORM.INV(RAND(),bond_ave,bond_std))+(AD1778-AE$24)*cash*(_xlfn.NORM.INV(RAND(),cash_ave,cash_std))+(AD1778-AE$24)))</f>
        <v/>
      </c>
      <c r="AF1778" s="156">
        <f>IF((AE1778&lt;=0),0,((AE1778-AF$24)*Stock*(_xlfn.NORM.INV(RAND(),stock_ave,stock_std))+(AE1778-AF$24)*Bonds*(_xlfn.NORM.INV(RAND(),bond_ave,bond_std))+(AE1778-AF$24)*cash*(_xlfn.NORM.INV(RAND(),cash_ave,cash_std))+(AE1778-AF$24)))</f>
        <v/>
      </c>
      <c r="AG1778" s="156">
        <f>IF((AF1778&lt;=0),0,((AF1778-AG$24)*Stock*(_xlfn.NORM.INV(RAND(),stock_ave,stock_std))+(AF1778-AG$24)*Bonds*(_xlfn.NORM.INV(RAND(),bond_ave,bond_std))+(AF1778-AG$24)*cash*(_xlfn.NORM.INV(RAND(),cash_ave,cash_std))+(AF1778-AG$24)))</f>
        <v/>
      </c>
      <c r="AH1778" s="156">
        <f>IF((AG1778&lt;=0),0,((AG1778-AH$24)*Stock*(_xlfn.NORM.INV(RAND(),stock_ave,stock_std))+(AG1778-AH$24)*Bonds*(_xlfn.NORM.INV(RAND(),bond_ave,bond_std))+(AG1778-AH$24)*cash*(_xlfn.NORM.INV(RAND(),cash_ave,cash_std))+(AG1778-AH$24)))</f>
        <v/>
      </c>
      <c r="AI1778" s="156">
        <f>IF((AH1778&lt;=0),0,((AH1778-AI$24)*Stock*(_xlfn.NORM.INV(RAND(),stock_ave,stock_std))+(AH1778-AI$24)*Bonds*(_xlfn.NORM.INV(RAND(),bond_ave,bond_std))+(AH1778-AI$24)*cash*(_xlfn.NORM.INV(RAND(),cash_ave,cash_std))+(AH1778-AI$24)))</f>
        <v/>
      </c>
      <c r="AJ1778" s="156">
        <f>IF((AI1778&lt;=0),0,((AI1778-AJ$24)*Stock*(_xlfn.NORM.INV(RAND(),stock_ave,stock_std))+(AI1778-AJ$24)*Bonds*(_xlfn.NORM.INV(RAND(),bond_ave,bond_std))+(AI1778-AJ$24)*cash*(_xlfn.NORM.INV(RAND(),cash_ave,cash_std))+(AI1778-AJ$24)))</f>
        <v/>
      </c>
      <c r="AK1778" s="156">
        <f>IF((AJ1778&lt;=0),0,((AJ1778-AK$24)*Stock*(_xlfn.NORM.INV(RAND(),stock_ave,stock_std))+(AJ1778-AK$24)*Bonds*(_xlfn.NORM.INV(RAND(),bond_ave,bond_std))+(AJ1778-AK$24)*cash*(_xlfn.NORM.INV(RAND(),cash_ave,cash_std))+(AJ1778-AK$24)))</f>
        <v/>
      </c>
      <c r="AL1778" s="156">
        <f>IF((AK1778&lt;=0),0,((AK1778-AL$24)*Stock*(_xlfn.NORM.INV(RAND(),stock_ave,stock_std))+(AK1778-AL$24)*Bonds*(_xlfn.NORM.INV(RAND(),bond_ave,bond_std))+(AK1778-AL$24)*cash*(_xlfn.NORM.INV(RAND(),cash_ave,cash_std))+(AK1778-AL$24)))</f>
        <v/>
      </c>
      <c r="AM1778" s="156">
        <f>IF((AL1778&lt;=0),0,((AL1778-AM$24)*Stock*(_xlfn.NORM.INV(RAND(),stock_ave,stock_std))+(AL1778-AM$24)*Bonds*(_xlfn.NORM.INV(RAND(),bond_ave,bond_std))+(AL1778-AM$24)*cash*(_xlfn.NORM.INV(RAND(),cash_ave,cash_std))+(AL1778-AM$24)))</f>
        <v/>
      </c>
      <c r="AN1778" s="156">
        <f>IF((AM1778&lt;=0),0,((AM1778-AN$24)*Stock*(_xlfn.NORM.INV(RAND(),stock_ave,stock_std))+(AM1778-AN$24)*Bonds*(_xlfn.NORM.INV(RAND(),bond_ave,bond_std))+(AM1778-AN$24)*cash*(_xlfn.NORM.INV(RAND(),cash_ave,cash_std))+(AM1778-AN$24)))</f>
        <v/>
      </c>
      <c r="AO1778" s="156">
        <f>IF((AN1778&lt;=0),0,((AN1778-AO$24)*Stock*(_xlfn.NORM.INV(RAND(),stock_ave,stock_std))+(AN1778-AO$24)*Bonds*(_xlfn.NORM.INV(RAND(),bond_ave,bond_std))+(AN1778-AO$24)*cash*(_xlfn.NORM.INV(RAND(),cash_ave,cash_std))+(AN1778-AO$24)))</f>
        <v/>
      </c>
      <c r="AP1778" s="156">
        <f>IF((AO1778&lt;=0),0,((AO1778-AP$24)*Stock*(_xlfn.NORM.INV(RAND(),stock_ave,stock_std))+(AO1778-AP$24)*Bonds*(_xlfn.NORM.INV(RAND(),bond_ave,bond_std))+(AO1778-AP$24)*cash*(_xlfn.NORM.INV(RAND(),cash_ave,cash_std))+(AO1778-AP$24)))</f>
        <v/>
      </c>
      <c r="AQ1778" s="156">
        <f>IF((AP1778&lt;=0),0,((AP1778-AQ$24)*Stock*(_xlfn.NORM.INV(RAND(),stock_ave,stock_std))+(AP1778-AQ$24)*Bonds*(_xlfn.NORM.INV(RAND(),bond_ave,bond_std))+(AP1778-AQ$24)*cash*(_xlfn.NORM.INV(RAND(),cash_ave,cash_std))+(AP1778-AQ$24)))</f>
        <v/>
      </c>
      <c r="AR1778" s="156">
        <f>IF((AQ1778&lt;=0),0,((AQ1778-AR$24)*Stock*(_xlfn.NORM.INV(RAND(),stock_ave,stock_std))+(AQ1778-AR$24)*Bonds*(_xlfn.NORM.INV(RAND(),bond_ave,bond_std))+(AQ1778-AR$24)*cash*(_xlfn.NORM.INV(RAND(),cash_ave,cash_std))+(AQ1778-AR$24)))</f>
        <v/>
      </c>
      <c r="AS1778" s="156">
        <f>IF((AR1778&lt;=0),0,((AR1778-AS$24)*Stock*(_xlfn.NORM.INV(RAND(),stock_ave,stock_std))+(AR1778-AS$24)*Bonds*(_xlfn.NORM.INV(RAND(),bond_ave,bond_std))+(AR1778-AS$24)*cash*(_xlfn.NORM.INV(RAND(),cash_ave,cash_std))+(AR1778-AS$24)))</f>
        <v/>
      </c>
      <c r="AT1778" s="156">
        <f>IF((AS1778&lt;=0),0,((AS1778-AT$24)*Stock*(_xlfn.NORM.INV(RAND(),stock_ave,stock_std))+(AS1778-AT$24)*Bonds*(_xlfn.NORM.INV(RAND(),bond_ave,bond_std))+(AS1778-AT$24)*cash*(_xlfn.NORM.INV(RAND(),cash_ave,cash_std))+(AS1778-AT$24)))</f>
        <v/>
      </c>
      <c r="AU1778" s="156">
        <f>IF((AT1778&lt;=0),0,((AT1778-AU$24)*Stock*(_xlfn.NORM.INV(RAND(),stock_ave,stock_std))+(AT1778-AU$24)*Bonds*(_xlfn.NORM.INV(RAND(),bond_ave,bond_std))+(AT1778-AU$24)*cash*(_xlfn.NORM.INV(RAND(),cash_ave,cash_std))+(AT1778-AU$24)))</f>
        <v/>
      </c>
      <c r="AV1778" s="156">
        <f>IF((AU1778&lt;=0),0,((AU1778-AV$24)*Stock*(_xlfn.NORM.INV(RAND(),stock_ave,stock_std))+(AU1778-AV$24)*Bonds*(_xlfn.NORM.INV(RAND(),bond_ave,bond_std))+(AU1778-AV$24)*cash*(_xlfn.NORM.INV(RAND(),cash_ave,cash_std))+(AU1778-AV$24)))</f>
        <v/>
      </c>
      <c r="AW1778" s="156">
        <f>IF((AV1778&lt;=0),0,((AV1778-AW$24)*Stock*(_xlfn.NORM.INV(RAND(),stock_ave,stock_std))+(AV1778-AW$24)*Bonds*(_xlfn.NORM.INV(RAND(),bond_ave,bond_std))+(AV1778-AW$24)*cash*(_xlfn.NORM.INV(RAND(),cash_ave,cash_std))+(AV1778-AW$24)))</f>
        <v/>
      </c>
      <c r="AX1778" s="159" t="n"/>
      <c r="AY1778" s="159" t="n"/>
      <c r="AZ1778" s="159" t="n"/>
      <c r="BA1778" s="159" t="n"/>
      <c r="BB1778" s="159" t="n"/>
    </row>
    <row r="1779">
      <c r="C1779" s="147" t="n"/>
      <c r="D1779" s="61">
        <f>+D1778-IF(D$18&gt;74,(D1778/D$25)*$C$10)</f>
        <v/>
      </c>
      <c r="E1779" s="61">
        <f>+E1778-IF(E$18&gt;74,(E1778/E$25)*$C$10)</f>
        <v/>
      </c>
      <c r="F1779" s="61">
        <f>+F1778-IF(F$18&gt;74,(F1778/F$25)*$C$10)</f>
        <v/>
      </c>
      <c r="G1779" s="61">
        <f>+G1778-IF(G$18&gt;74,(G1778/G$25)*$C$10)</f>
        <v/>
      </c>
      <c r="H1779" s="61">
        <f>+H1778-IF(H$18&gt;74,(H1778/H$25)*$C$10)</f>
        <v/>
      </c>
      <c r="I1779" s="61">
        <f>+I1778-IF(I$18&gt;74,(I1778/I$25)*$C$10)</f>
        <v/>
      </c>
      <c r="J1779" s="61">
        <f>+J1778-IF(J$18&gt;74,(J1778/J$25)*$C$10)</f>
        <v/>
      </c>
      <c r="K1779" s="61">
        <f>+K1778-IF(K$18&gt;74,(K1778/K$25)*$C$10)</f>
        <v/>
      </c>
      <c r="L1779" s="61">
        <f>+L1778-IF(L$18&gt;74,(L1778/L$25)*$C$10)</f>
        <v/>
      </c>
      <c r="M1779" s="61">
        <f>+M1778-IF(M$18&gt;74,(M1778/M$25)*$C$10)</f>
        <v/>
      </c>
      <c r="N1779" s="61">
        <f>+N1778-IF(N$18&gt;74,(N1778/N$25)*$C$10)</f>
        <v/>
      </c>
      <c r="O1779" s="61">
        <f>+O1778-IF(O$18&gt;74,(O1778/O$25)*$C$10)</f>
        <v/>
      </c>
      <c r="P1779" s="61">
        <f>+P1778-IF(P$18&gt;74,(P1778/P$25)*$C$10)</f>
        <v/>
      </c>
      <c r="Q1779" s="61">
        <f>+Q1778-IF(Q$18&gt;74,(Q1778/Q$25)*$C$10)</f>
        <v/>
      </c>
      <c r="R1779" s="61">
        <f>+R1778-IF(R$18&gt;74,(R1778/R$25)*$C$10)</f>
        <v/>
      </c>
      <c r="S1779" s="61">
        <f>+S1778-IF(S$18&gt;74,(S1778/S$25)*$C$10)</f>
        <v/>
      </c>
      <c r="T1779" s="61">
        <f>+T1778-IF(T$18&gt;74,(T1778/T$25)*$C$10)</f>
        <v/>
      </c>
      <c r="U1779" s="61">
        <f>+U1778-IF(U$18&gt;74,(U1778/U$25)*$C$10)</f>
        <v/>
      </c>
      <c r="V1779" s="61">
        <f>+V1778-IF(V$18&gt;74,(V1778/V$25)*$C$10)</f>
        <v/>
      </c>
      <c r="W1779" s="61">
        <f>+W1778-IF(W$18&gt;74,(W1778/W$25)*$C$10)</f>
        <v/>
      </c>
      <c r="X1779" s="61">
        <f>+X1778-IF(X$18&gt;74,(X1778/X$25)*$C$10)</f>
        <v/>
      </c>
      <c r="Y1779" s="61">
        <f>+Y1778-IF(Y$18&gt;74,(Y1778/Y$25)*$C$10)</f>
        <v/>
      </c>
      <c r="Z1779" s="61">
        <f>+Z1778-IF(Z$18&gt;74,(Z1778/Z$25)*$C$10)</f>
        <v/>
      </c>
      <c r="AA1779" s="61">
        <f>+AA1778-IF(AA$18&gt;74,(AA1778/AA$25)*$C$10)</f>
        <v/>
      </c>
      <c r="AB1779" s="61">
        <f>+AB1778-IF(AB$18&gt;74,(AB1778/AB$25)*$C$10)</f>
        <v/>
      </c>
      <c r="AC1779" s="61">
        <f>+AC1778-IF(AC$18&gt;74,(AC1778/AC$25)*$C$10)</f>
        <v/>
      </c>
      <c r="AD1779" s="61">
        <f>+AD1778-IF(AD$18&gt;74,(AD1778/AD$25)*$C$10)</f>
        <v/>
      </c>
      <c r="AE1779" s="61">
        <f>+AE1778-IF(AE$18&gt;74,(AE1778/AE$25)*$C$10)</f>
        <v/>
      </c>
      <c r="AF1779" s="61">
        <f>+AF1778-IF(AF$18&gt;74,(AF1778/AF$25)*$C$10)</f>
        <v/>
      </c>
      <c r="AG1779" s="61">
        <f>+AG1778-IF(AG$18&gt;74,(AG1778/AG$25)*$C$10)</f>
        <v/>
      </c>
      <c r="AH1779" s="61">
        <f>+AH1778-IF(AH$18&gt;74,(AH1778/AH$25)*$C$10)</f>
        <v/>
      </c>
      <c r="AI1779" s="61">
        <f>+AI1778-IF(AI$18&gt;74,(AI1778/AI$25)*$C$10)</f>
        <v/>
      </c>
      <c r="AJ1779" s="61">
        <f>+AJ1778-IF(AJ$18&gt;74,(AJ1778/AJ$25)*$C$10)</f>
        <v/>
      </c>
      <c r="AK1779" s="61">
        <f>+AK1778-IF(AK$18&gt;74,(AK1778/AK$25)*$C$10)</f>
        <v/>
      </c>
      <c r="AL1779" s="61">
        <f>+AL1778-IF(AL$18&gt;74,(AL1778/AL$25)*$C$10)</f>
        <v/>
      </c>
      <c r="AM1779" s="61">
        <f>+AM1778-IF(AM$18&gt;74,(AM1778/AM$25)*$C$10)</f>
        <v/>
      </c>
      <c r="AN1779" s="61">
        <f>+AN1778-IF(AN$18&gt;74,(AN1778/AN$25)*$C$10)</f>
        <v/>
      </c>
      <c r="AO1779" s="61">
        <f>+AO1778-IF(AO$18&gt;74,(AO1778/AO$25)*$C$10)</f>
        <v/>
      </c>
      <c r="AP1779" s="61">
        <f>+AP1778-IF(AP$18&gt;74,(AP1778/AP$25)*$C$10)</f>
        <v/>
      </c>
      <c r="AQ1779" s="61">
        <f>+AQ1778-IF(AQ$18&gt;74,(AQ1778/AQ$25)*$C$10)</f>
        <v/>
      </c>
      <c r="AR1779" s="61">
        <f>+AR1778-IF(AR$18&gt;74,(AR1778/AR$25)*$C$10)</f>
        <v/>
      </c>
      <c r="AS1779" s="61">
        <f>+AS1778-IF(AS$18&gt;74,(AS1778/AS$25)*$C$10)</f>
        <v/>
      </c>
      <c r="AT1779" s="61">
        <f>+AT1778-IF(AT$18&gt;74,(AT1778/AT$25)*$C$10)</f>
        <v/>
      </c>
      <c r="AU1779" s="61">
        <f>+AU1778-IF(AU$18&gt;74,(AU1778/AU$25)*$C$10)</f>
        <v/>
      </c>
      <c r="AV1779" s="61">
        <f>+AV1778-IF(AV$18&gt;74,(AV1778/AV$25)*$C$10)</f>
        <v/>
      </c>
      <c r="AW1779" s="61">
        <f>+AW1778-IF(AW$18&gt;74,(AW1778/AW$25)*$C$10)</f>
        <v/>
      </c>
      <c r="AX1779" s="35">
        <f>IF(AW1779&gt;0,1,0)</f>
        <v/>
      </c>
      <c r="AY1779" s="35">
        <f>IF(AL1779&gt;0,1,0)</f>
        <v/>
      </c>
      <c r="AZ1779" s="35">
        <f>IF(AG1779&gt;0,1,0)</f>
        <v/>
      </c>
      <c r="BA1779" s="35">
        <f>IF(AB1779&gt;0,1,0)</f>
        <v/>
      </c>
      <c r="BB1779" s="35">
        <f>IF(W1779&gt;0,1,0)</f>
        <v/>
      </c>
    </row>
    <row r="1780">
      <c r="B1780" s="154" t="inlineStr">
        <is>
          <t>trial 876</t>
        </is>
      </c>
      <c r="C1780" s="155">
        <f>+start-C1777</f>
        <v/>
      </c>
      <c r="D1780" s="156">
        <f>IF((C1780&lt;=0),0,((C1780-D$24)*Stock*(_xlfn.NORM.INV(RAND(),stock_ave,stock_std))+(C1780-D$24)*Bonds*(_xlfn.NORM.INV(RAND(),bond_ave,bond_std))+(C1780-D$24)*cash*(_xlfn.NORM.INV(RAND(),cash_ave,cash_std))+(C1780-D$24)))</f>
        <v/>
      </c>
      <c r="E1780" s="156">
        <f>IF((D1780&lt;=0),0,((D1780-E$24)*Stock*(_xlfn.NORM.INV(RAND(),stock_ave,stock_std))+(D1780-E$24)*Bonds*(_xlfn.NORM.INV(RAND(),bond_ave,bond_std))+(D1780-E$24)*cash*(_xlfn.NORM.INV(RAND(),cash_ave,cash_std))+(D1780-E$24)))</f>
        <v/>
      </c>
      <c r="F1780" s="156">
        <f>IF((E1780&lt;=0),0,((E1780-F$24)*Stock*(_xlfn.NORM.INV(RAND(),stock_ave,stock_std))+(E1780-F$24)*Bonds*(_xlfn.NORM.INV(RAND(),bond_ave,bond_std))+(E1780-F$24)*cash*(_xlfn.NORM.INV(RAND(),cash_ave,cash_std))+(E1780-F$24)))</f>
        <v/>
      </c>
      <c r="G1780" s="156">
        <f>IF((F1780&lt;=0),0,((F1780-G$24)*Stock*(_xlfn.NORM.INV(RAND(),stock_ave,stock_std))+(F1780-G$24)*Bonds*(_xlfn.NORM.INV(RAND(),bond_ave,bond_std))+(F1780-G$24)*cash*(_xlfn.NORM.INV(RAND(),cash_ave,cash_std))+(F1780-G$24)))</f>
        <v/>
      </c>
      <c r="H1780" s="156">
        <f>IF((G1780&lt;=0),0,((G1780-H$24)*Stock*(_xlfn.NORM.INV(RAND(),stock_ave,stock_std))+(G1780-H$24)*Bonds*(_xlfn.NORM.INV(RAND(),bond_ave,bond_std))+(G1780-H$24)*cash*(_xlfn.NORM.INV(RAND(),cash_ave,cash_std))+(G1780-H$24)))</f>
        <v/>
      </c>
      <c r="I1780" s="156">
        <f>IF((H1780&lt;=0),0,((H1780-I$24)*Stock*(_xlfn.NORM.INV(RAND(),stock_ave,stock_std))+(H1780-I$24)*Bonds*(_xlfn.NORM.INV(RAND(),bond_ave,bond_std))+(H1780-I$24)*cash*(_xlfn.NORM.INV(RAND(),cash_ave,cash_std))+(H1780-I$24)))</f>
        <v/>
      </c>
      <c r="J1780" s="156">
        <f>IF((I1780&lt;=0),0,((I1780-J$24)*Stock*(_xlfn.NORM.INV(RAND(),stock_ave,stock_std))+(I1780-J$24)*Bonds*(_xlfn.NORM.INV(RAND(),bond_ave,bond_std))+(I1780-J$24)*cash*(_xlfn.NORM.INV(RAND(),cash_ave,cash_std))+(I1780-J$24)))</f>
        <v/>
      </c>
      <c r="K1780" s="156">
        <f>IF((J1780&lt;=0),0,((J1780-K$24)*Stock*(_xlfn.NORM.INV(RAND(),stock_ave,stock_std))+(J1780-K$24)*Bonds*(_xlfn.NORM.INV(RAND(),bond_ave,bond_std))+(J1780-K$24)*cash*(_xlfn.NORM.INV(RAND(),cash_ave,cash_std))+(J1780-K$24)))</f>
        <v/>
      </c>
      <c r="L1780" s="156">
        <f>IF((K1780&lt;=0),0,((K1780-L$24)*Stock*(_xlfn.NORM.INV(RAND(),stock_ave,stock_std))+(K1780-L$24)*Bonds*(_xlfn.NORM.INV(RAND(),bond_ave,bond_std))+(K1780-L$24)*cash*(_xlfn.NORM.INV(RAND(),cash_ave,cash_std))+(K1780-L$24)))</f>
        <v/>
      </c>
      <c r="M1780" s="156">
        <f>IF((L1780&lt;=0),0,((L1780-M$24)*Stock*(_xlfn.NORM.INV(RAND(),stock_ave,stock_std))+(L1780-M$24)*Bonds*(_xlfn.NORM.INV(RAND(),bond_ave,bond_std))+(L1780-M$24)*cash*(_xlfn.NORM.INV(RAND(),cash_ave,cash_std))+(L1780-M$24)))</f>
        <v/>
      </c>
      <c r="N1780" s="156">
        <f>IF((M1780&lt;=0),0,((M1780-N$24)*Stock*(_xlfn.NORM.INV(RAND(),stock_ave,stock_std))+(M1780-N$24)*Bonds*(_xlfn.NORM.INV(RAND(),bond_ave,bond_std))+(M1780-N$24)*cash*(_xlfn.NORM.INV(RAND(),cash_ave,cash_std))+(M1780-N$24)))</f>
        <v/>
      </c>
      <c r="O1780" s="156">
        <f>IF((N1780&lt;=0),0,((N1780-O$24)*Stock*(_xlfn.NORM.INV(RAND(),stock_ave,stock_std))+(N1780-O$24)*Bonds*(_xlfn.NORM.INV(RAND(),bond_ave,bond_std))+(N1780-O$24)*cash*(_xlfn.NORM.INV(RAND(),cash_ave,cash_std))+(N1780-O$24)))</f>
        <v/>
      </c>
      <c r="P1780" s="156">
        <f>IF((O1780&lt;=0),0,((O1780-P$24)*Stock*(_xlfn.NORM.INV(RAND(),stock_ave,stock_std))+(O1780-P$24)*Bonds*(_xlfn.NORM.INV(RAND(),bond_ave,bond_std))+(O1780-P$24)*cash*(_xlfn.NORM.INV(RAND(),cash_ave,cash_std))+(O1780-P$24)))</f>
        <v/>
      </c>
      <c r="Q1780" s="156">
        <f>IF((P1780&lt;=0),0,((P1780-Q$24)*Stock*(_xlfn.NORM.INV(RAND(),stock_ave,stock_std))+(P1780-Q$24)*Bonds*(_xlfn.NORM.INV(RAND(),bond_ave,bond_std))+(P1780-Q$24)*cash*(_xlfn.NORM.INV(RAND(),cash_ave,cash_std))+(P1780-Q$24)))</f>
        <v/>
      </c>
      <c r="R1780" s="156">
        <f>IF((Q1780&lt;=0),0,((Q1780-R$24)*Stock*(_xlfn.NORM.INV(RAND(),stock_ave,stock_std))+(Q1780-R$24)*Bonds*(_xlfn.NORM.INV(RAND(),bond_ave,bond_std))+(Q1780-R$24)*cash*(_xlfn.NORM.INV(RAND(),cash_ave,cash_std))+(Q1780-R$24)))</f>
        <v/>
      </c>
      <c r="S1780" s="156">
        <f>IF((R1780&lt;=0),0,((R1780-S$24)*Stock*(_xlfn.NORM.INV(RAND(),stock_ave,stock_std))+(R1780-S$24)*Bonds*(_xlfn.NORM.INV(RAND(),bond_ave,bond_std))+(R1780-S$24)*cash*(_xlfn.NORM.INV(RAND(),cash_ave,cash_std))+(R1780-S$24)))</f>
        <v/>
      </c>
      <c r="T1780" s="156">
        <f>IF((S1780&lt;=0),0,((S1780-T$24)*Stock*(_xlfn.NORM.INV(RAND(),stock_ave,stock_std))+(S1780-T$24)*Bonds*(_xlfn.NORM.INV(RAND(),bond_ave,bond_std))+(S1780-T$24)*cash*(_xlfn.NORM.INV(RAND(),cash_ave,cash_std))+(S1780-T$24)))</f>
        <v/>
      </c>
      <c r="U1780" s="156">
        <f>IF((T1780&lt;=0),0,((T1780-U$24)*Stock*(_xlfn.NORM.INV(RAND(),stock_ave,stock_std))+(T1780-U$24)*Bonds*(_xlfn.NORM.INV(RAND(),bond_ave,bond_std))+(T1780-U$24)*cash*(_xlfn.NORM.INV(RAND(),cash_ave,cash_std))+(T1780-U$24)))</f>
        <v/>
      </c>
      <c r="V1780" s="156">
        <f>IF((U1780&lt;=0),0,((U1780-V$24)*Stock*(_xlfn.NORM.INV(RAND(),stock_ave,stock_std))+(U1780-V$24)*Bonds*(_xlfn.NORM.INV(RAND(),bond_ave,bond_std))+(U1780-V$24)*cash*(_xlfn.NORM.INV(RAND(),cash_ave,cash_std))+(U1780-V$24)))</f>
        <v/>
      </c>
      <c r="W1780" s="156">
        <f>IF((V1780&lt;=0),0,((V1780-W$24)*Stock*(_xlfn.NORM.INV(RAND(),stock_ave,stock_std))+(V1780-W$24)*Bonds*(_xlfn.NORM.INV(RAND(),bond_ave,bond_std))+(V1780-W$24)*cash*(_xlfn.NORM.INV(RAND(),cash_ave,cash_std))+(V1780-W$24)))</f>
        <v/>
      </c>
      <c r="X1780" s="156">
        <f>IF((W1780&lt;=0),0,((W1780-X$24)*Stock*(_xlfn.NORM.INV(RAND(),stock_ave,stock_std))+(W1780-X$24)*Bonds*(_xlfn.NORM.INV(RAND(),bond_ave,bond_std))+(W1780-X$24)*cash*(_xlfn.NORM.INV(RAND(),cash_ave,cash_std))+(W1780-X$24)))</f>
        <v/>
      </c>
      <c r="Y1780" s="156">
        <f>IF((X1780&lt;=0),0,((X1780-Y$24)*Stock*(_xlfn.NORM.INV(RAND(),stock_ave,stock_std))+(X1780-Y$24)*Bonds*(_xlfn.NORM.INV(RAND(),bond_ave,bond_std))+(X1780-Y$24)*cash*(_xlfn.NORM.INV(RAND(),cash_ave,cash_std))+(X1780-Y$24)))</f>
        <v/>
      </c>
      <c r="Z1780" s="156">
        <f>IF((Y1780&lt;=0),0,((Y1780-Z$24)*Stock*(_xlfn.NORM.INV(RAND(),stock_ave,stock_std))+(Y1780-Z$24)*Bonds*(_xlfn.NORM.INV(RAND(),bond_ave,bond_std))+(Y1780-Z$24)*cash*(_xlfn.NORM.INV(RAND(),cash_ave,cash_std))+(Y1780-Z$24)))</f>
        <v/>
      </c>
      <c r="AA1780" s="156">
        <f>IF((Z1780&lt;=0),0,((Z1780-AA$24)*Stock*(_xlfn.NORM.INV(RAND(),stock_ave,stock_std))+(Z1780-AA$24)*Bonds*(_xlfn.NORM.INV(RAND(),bond_ave,bond_std))+(Z1780-AA$24)*cash*(_xlfn.NORM.INV(RAND(),cash_ave,cash_std))+(Z1780-AA$24)))</f>
        <v/>
      </c>
      <c r="AB1780" s="156">
        <f>IF((AA1780&lt;=0),0,((AA1780-AB$24)*Stock*(_xlfn.NORM.INV(RAND(),stock_ave,stock_std))+(AA1780-AB$24)*Bonds*(_xlfn.NORM.INV(RAND(),bond_ave,bond_std))+(AA1780-AB$24)*cash*(_xlfn.NORM.INV(RAND(),cash_ave,cash_std))+(AA1780-AB$24)))</f>
        <v/>
      </c>
      <c r="AC1780" s="156">
        <f>IF((AB1780&lt;=0),0,((AB1780-AC$24)*Stock*(_xlfn.NORM.INV(RAND(),stock_ave,stock_std))+(AB1780-AC$24)*Bonds*(_xlfn.NORM.INV(RAND(),bond_ave,bond_std))+(AB1780-AC$24)*cash*(_xlfn.NORM.INV(RAND(),cash_ave,cash_std))+(AB1780-AC$24)))</f>
        <v/>
      </c>
      <c r="AD1780" s="156">
        <f>IF((AC1780&lt;=0),0,((AC1780-AD$24)*Stock*(_xlfn.NORM.INV(RAND(),stock_ave,stock_std))+(AC1780-AD$24)*Bonds*(_xlfn.NORM.INV(RAND(),bond_ave,bond_std))+(AC1780-AD$24)*cash*(_xlfn.NORM.INV(RAND(),cash_ave,cash_std))+(AC1780-AD$24)))</f>
        <v/>
      </c>
      <c r="AE1780" s="156">
        <f>IF((AD1780&lt;=0),0,((AD1780-AE$24)*Stock*(_xlfn.NORM.INV(RAND(),stock_ave,stock_std))+(AD1780-AE$24)*Bonds*(_xlfn.NORM.INV(RAND(),bond_ave,bond_std))+(AD1780-AE$24)*cash*(_xlfn.NORM.INV(RAND(),cash_ave,cash_std))+(AD1780-AE$24)))</f>
        <v/>
      </c>
      <c r="AF1780" s="156">
        <f>IF((AE1780&lt;=0),0,((AE1780-AF$24)*Stock*(_xlfn.NORM.INV(RAND(),stock_ave,stock_std))+(AE1780-AF$24)*Bonds*(_xlfn.NORM.INV(RAND(),bond_ave,bond_std))+(AE1780-AF$24)*cash*(_xlfn.NORM.INV(RAND(),cash_ave,cash_std))+(AE1780-AF$24)))</f>
        <v/>
      </c>
      <c r="AG1780" s="156">
        <f>IF((AF1780&lt;=0),0,((AF1780-AG$24)*Stock*(_xlfn.NORM.INV(RAND(),stock_ave,stock_std))+(AF1780-AG$24)*Bonds*(_xlfn.NORM.INV(RAND(),bond_ave,bond_std))+(AF1780-AG$24)*cash*(_xlfn.NORM.INV(RAND(),cash_ave,cash_std))+(AF1780-AG$24)))</f>
        <v/>
      </c>
      <c r="AH1780" s="156">
        <f>IF((AG1780&lt;=0),0,((AG1780-AH$24)*Stock*(_xlfn.NORM.INV(RAND(),stock_ave,stock_std))+(AG1780-AH$24)*Bonds*(_xlfn.NORM.INV(RAND(),bond_ave,bond_std))+(AG1780-AH$24)*cash*(_xlfn.NORM.INV(RAND(),cash_ave,cash_std))+(AG1780-AH$24)))</f>
        <v/>
      </c>
      <c r="AI1780" s="156">
        <f>IF((AH1780&lt;=0),0,((AH1780-AI$24)*Stock*(_xlfn.NORM.INV(RAND(),stock_ave,stock_std))+(AH1780-AI$24)*Bonds*(_xlfn.NORM.INV(RAND(),bond_ave,bond_std))+(AH1780-AI$24)*cash*(_xlfn.NORM.INV(RAND(),cash_ave,cash_std))+(AH1780-AI$24)))</f>
        <v/>
      </c>
      <c r="AJ1780" s="156">
        <f>IF((AI1780&lt;=0),0,((AI1780-AJ$24)*Stock*(_xlfn.NORM.INV(RAND(),stock_ave,stock_std))+(AI1780-AJ$24)*Bonds*(_xlfn.NORM.INV(RAND(),bond_ave,bond_std))+(AI1780-AJ$24)*cash*(_xlfn.NORM.INV(RAND(),cash_ave,cash_std))+(AI1780-AJ$24)))</f>
        <v/>
      </c>
      <c r="AK1780" s="156">
        <f>IF((AJ1780&lt;=0),0,((AJ1780-AK$24)*Stock*(_xlfn.NORM.INV(RAND(),stock_ave,stock_std))+(AJ1780-AK$24)*Bonds*(_xlfn.NORM.INV(RAND(),bond_ave,bond_std))+(AJ1780-AK$24)*cash*(_xlfn.NORM.INV(RAND(),cash_ave,cash_std))+(AJ1780-AK$24)))</f>
        <v/>
      </c>
      <c r="AL1780" s="156">
        <f>IF((AK1780&lt;=0),0,((AK1780-AL$24)*Stock*(_xlfn.NORM.INV(RAND(),stock_ave,stock_std))+(AK1780-AL$24)*Bonds*(_xlfn.NORM.INV(RAND(),bond_ave,bond_std))+(AK1780-AL$24)*cash*(_xlfn.NORM.INV(RAND(),cash_ave,cash_std))+(AK1780-AL$24)))</f>
        <v/>
      </c>
      <c r="AM1780" s="156">
        <f>IF((AL1780&lt;=0),0,((AL1780-AM$24)*Stock*(_xlfn.NORM.INV(RAND(),stock_ave,stock_std))+(AL1780-AM$24)*Bonds*(_xlfn.NORM.INV(RAND(),bond_ave,bond_std))+(AL1780-AM$24)*cash*(_xlfn.NORM.INV(RAND(),cash_ave,cash_std))+(AL1780-AM$24)))</f>
        <v/>
      </c>
      <c r="AN1780" s="156">
        <f>IF((AM1780&lt;=0),0,((AM1780-AN$24)*Stock*(_xlfn.NORM.INV(RAND(),stock_ave,stock_std))+(AM1780-AN$24)*Bonds*(_xlfn.NORM.INV(RAND(),bond_ave,bond_std))+(AM1780-AN$24)*cash*(_xlfn.NORM.INV(RAND(),cash_ave,cash_std))+(AM1780-AN$24)))</f>
        <v/>
      </c>
      <c r="AO1780" s="156">
        <f>IF((AN1780&lt;=0),0,((AN1780-AO$24)*Stock*(_xlfn.NORM.INV(RAND(),stock_ave,stock_std))+(AN1780-AO$24)*Bonds*(_xlfn.NORM.INV(RAND(),bond_ave,bond_std))+(AN1780-AO$24)*cash*(_xlfn.NORM.INV(RAND(),cash_ave,cash_std))+(AN1780-AO$24)))</f>
        <v/>
      </c>
      <c r="AP1780" s="156">
        <f>IF((AO1780&lt;=0),0,((AO1780-AP$24)*Stock*(_xlfn.NORM.INV(RAND(),stock_ave,stock_std))+(AO1780-AP$24)*Bonds*(_xlfn.NORM.INV(RAND(),bond_ave,bond_std))+(AO1780-AP$24)*cash*(_xlfn.NORM.INV(RAND(),cash_ave,cash_std))+(AO1780-AP$24)))</f>
        <v/>
      </c>
      <c r="AQ1780" s="156">
        <f>IF((AP1780&lt;=0),0,((AP1780-AQ$24)*Stock*(_xlfn.NORM.INV(RAND(),stock_ave,stock_std))+(AP1780-AQ$24)*Bonds*(_xlfn.NORM.INV(RAND(),bond_ave,bond_std))+(AP1780-AQ$24)*cash*(_xlfn.NORM.INV(RAND(),cash_ave,cash_std))+(AP1780-AQ$24)))</f>
        <v/>
      </c>
      <c r="AR1780" s="156">
        <f>IF((AQ1780&lt;=0),0,((AQ1780-AR$24)*Stock*(_xlfn.NORM.INV(RAND(),stock_ave,stock_std))+(AQ1780-AR$24)*Bonds*(_xlfn.NORM.INV(RAND(),bond_ave,bond_std))+(AQ1780-AR$24)*cash*(_xlfn.NORM.INV(RAND(),cash_ave,cash_std))+(AQ1780-AR$24)))</f>
        <v/>
      </c>
      <c r="AS1780" s="156">
        <f>IF((AR1780&lt;=0),0,((AR1780-AS$24)*Stock*(_xlfn.NORM.INV(RAND(),stock_ave,stock_std))+(AR1780-AS$24)*Bonds*(_xlfn.NORM.INV(RAND(),bond_ave,bond_std))+(AR1780-AS$24)*cash*(_xlfn.NORM.INV(RAND(),cash_ave,cash_std))+(AR1780-AS$24)))</f>
        <v/>
      </c>
      <c r="AT1780" s="156">
        <f>IF((AS1780&lt;=0),0,((AS1780-AT$24)*Stock*(_xlfn.NORM.INV(RAND(),stock_ave,stock_std))+(AS1780-AT$24)*Bonds*(_xlfn.NORM.INV(RAND(),bond_ave,bond_std))+(AS1780-AT$24)*cash*(_xlfn.NORM.INV(RAND(),cash_ave,cash_std))+(AS1780-AT$24)))</f>
        <v/>
      </c>
      <c r="AU1780" s="156">
        <f>IF((AT1780&lt;=0),0,((AT1780-AU$24)*Stock*(_xlfn.NORM.INV(RAND(),stock_ave,stock_std))+(AT1780-AU$24)*Bonds*(_xlfn.NORM.INV(RAND(),bond_ave,bond_std))+(AT1780-AU$24)*cash*(_xlfn.NORM.INV(RAND(),cash_ave,cash_std))+(AT1780-AU$24)))</f>
        <v/>
      </c>
      <c r="AV1780" s="156">
        <f>IF((AU1780&lt;=0),0,((AU1780-AV$24)*Stock*(_xlfn.NORM.INV(RAND(),stock_ave,stock_std))+(AU1780-AV$24)*Bonds*(_xlfn.NORM.INV(RAND(),bond_ave,bond_std))+(AU1780-AV$24)*cash*(_xlfn.NORM.INV(RAND(),cash_ave,cash_std))+(AU1780-AV$24)))</f>
        <v/>
      </c>
      <c r="AW1780" s="156">
        <f>IF((AV1780&lt;=0),0,((AV1780-AW$24)*Stock*(_xlfn.NORM.INV(RAND(),stock_ave,stock_std))+(AV1780-AW$24)*Bonds*(_xlfn.NORM.INV(RAND(),bond_ave,bond_std))+(AV1780-AW$24)*cash*(_xlfn.NORM.INV(RAND(),cash_ave,cash_std))+(AV1780-AW$24)))</f>
        <v/>
      </c>
      <c r="AX1780" s="159" t="n"/>
      <c r="AY1780" s="159" t="n"/>
      <c r="AZ1780" s="159" t="n"/>
      <c r="BA1780" s="159" t="n"/>
      <c r="BB1780" s="159" t="n"/>
    </row>
    <row r="1781">
      <c r="C1781" s="147" t="n"/>
      <c r="D1781" s="61">
        <f>+D1780-IF(D$18&gt;74,(D1780/D$25)*$C$10)</f>
        <v/>
      </c>
      <c r="E1781" s="61">
        <f>+E1780-IF(E$18&gt;74,(E1780/E$25)*$C$10)</f>
        <v/>
      </c>
      <c r="F1781" s="61">
        <f>+F1780-IF(F$18&gt;74,(F1780/F$25)*$C$10)</f>
        <v/>
      </c>
      <c r="G1781" s="61">
        <f>+G1780-IF(G$18&gt;74,(G1780/G$25)*$C$10)</f>
        <v/>
      </c>
      <c r="H1781" s="61">
        <f>+H1780-IF(H$18&gt;74,(H1780/H$25)*$C$10)</f>
        <v/>
      </c>
      <c r="I1781" s="61">
        <f>+I1780-IF(I$18&gt;74,(I1780/I$25)*$C$10)</f>
        <v/>
      </c>
      <c r="J1781" s="61">
        <f>+J1780-IF(J$18&gt;74,(J1780/J$25)*$C$10)</f>
        <v/>
      </c>
      <c r="K1781" s="61">
        <f>+K1780-IF(K$18&gt;74,(K1780/K$25)*$C$10)</f>
        <v/>
      </c>
      <c r="L1781" s="61">
        <f>+L1780-IF(L$18&gt;74,(L1780/L$25)*$C$10)</f>
        <v/>
      </c>
      <c r="M1781" s="61">
        <f>+M1780-IF(M$18&gt;74,(M1780/M$25)*$C$10)</f>
        <v/>
      </c>
      <c r="N1781" s="61">
        <f>+N1780-IF(N$18&gt;74,(N1780/N$25)*$C$10)</f>
        <v/>
      </c>
      <c r="O1781" s="61">
        <f>+O1780-IF(O$18&gt;74,(O1780/O$25)*$C$10)</f>
        <v/>
      </c>
      <c r="P1781" s="61">
        <f>+P1780-IF(P$18&gt;74,(P1780/P$25)*$C$10)</f>
        <v/>
      </c>
      <c r="Q1781" s="61">
        <f>+Q1780-IF(Q$18&gt;74,(Q1780/Q$25)*$C$10)</f>
        <v/>
      </c>
      <c r="R1781" s="61">
        <f>+R1780-IF(R$18&gt;74,(R1780/R$25)*$C$10)</f>
        <v/>
      </c>
      <c r="S1781" s="61">
        <f>+S1780-IF(S$18&gt;74,(S1780/S$25)*$C$10)</f>
        <v/>
      </c>
      <c r="T1781" s="61">
        <f>+T1780-IF(T$18&gt;74,(T1780/T$25)*$C$10)</f>
        <v/>
      </c>
      <c r="U1781" s="61">
        <f>+U1780-IF(U$18&gt;74,(U1780/U$25)*$C$10)</f>
        <v/>
      </c>
      <c r="V1781" s="61">
        <f>+V1780-IF(V$18&gt;74,(V1780/V$25)*$C$10)</f>
        <v/>
      </c>
      <c r="W1781" s="61">
        <f>+W1780-IF(W$18&gt;74,(W1780/W$25)*$C$10)</f>
        <v/>
      </c>
      <c r="X1781" s="61">
        <f>+X1780-IF(X$18&gt;74,(X1780/X$25)*$C$10)</f>
        <v/>
      </c>
      <c r="Y1781" s="61">
        <f>+Y1780-IF(Y$18&gt;74,(Y1780/Y$25)*$C$10)</f>
        <v/>
      </c>
      <c r="Z1781" s="61">
        <f>+Z1780-IF(Z$18&gt;74,(Z1780/Z$25)*$C$10)</f>
        <v/>
      </c>
      <c r="AA1781" s="61">
        <f>+AA1780-IF(AA$18&gt;74,(AA1780/AA$25)*$C$10)</f>
        <v/>
      </c>
      <c r="AB1781" s="61">
        <f>+AB1780-IF(AB$18&gt;74,(AB1780/AB$25)*$C$10)</f>
        <v/>
      </c>
      <c r="AC1781" s="61">
        <f>+AC1780-IF(AC$18&gt;74,(AC1780/AC$25)*$C$10)</f>
        <v/>
      </c>
      <c r="AD1781" s="61">
        <f>+AD1780-IF(AD$18&gt;74,(AD1780/AD$25)*$C$10)</f>
        <v/>
      </c>
      <c r="AE1781" s="61">
        <f>+AE1780-IF(AE$18&gt;74,(AE1780/AE$25)*$C$10)</f>
        <v/>
      </c>
      <c r="AF1781" s="61">
        <f>+AF1780-IF(AF$18&gt;74,(AF1780/AF$25)*$C$10)</f>
        <v/>
      </c>
      <c r="AG1781" s="61">
        <f>+AG1780-IF(AG$18&gt;74,(AG1780/AG$25)*$C$10)</f>
        <v/>
      </c>
      <c r="AH1781" s="61">
        <f>+AH1780-IF(AH$18&gt;74,(AH1780/AH$25)*$C$10)</f>
        <v/>
      </c>
      <c r="AI1781" s="61">
        <f>+AI1780-IF(AI$18&gt;74,(AI1780/AI$25)*$C$10)</f>
        <v/>
      </c>
      <c r="AJ1781" s="61">
        <f>+AJ1780-IF(AJ$18&gt;74,(AJ1780/AJ$25)*$C$10)</f>
        <v/>
      </c>
      <c r="AK1781" s="61">
        <f>+AK1780-IF(AK$18&gt;74,(AK1780/AK$25)*$C$10)</f>
        <v/>
      </c>
      <c r="AL1781" s="61">
        <f>+AL1780-IF(AL$18&gt;74,(AL1780/AL$25)*$C$10)</f>
        <v/>
      </c>
      <c r="AM1781" s="61">
        <f>+AM1780-IF(AM$18&gt;74,(AM1780/AM$25)*$C$10)</f>
        <v/>
      </c>
      <c r="AN1781" s="61">
        <f>+AN1780-IF(AN$18&gt;74,(AN1780/AN$25)*$C$10)</f>
        <v/>
      </c>
      <c r="AO1781" s="61">
        <f>+AO1780-IF(AO$18&gt;74,(AO1780/AO$25)*$C$10)</f>
        <v/>
      </c>
      <c r="AP1781" s="61">
        <f>+AP1780-IF(AP$18&gt;74,(AP1780/AP$25)*$C$10)</f>
        <v/>
      </c>
      <c r="AQ1781" s="61">
        <f>+AQ1780-IF(AQ$18&gt;74,(AQ1780/AQ$25)*$C$10)</f>
        <v/>
      </c>
      <c r="AR1781" s="61">
        <f>+AR1780-IF(AR$18&gt;74,(AR1780/AR$25)*$C$10)</f>
        <v/>
      </c>
      <c r="AS1781" s="61">
        <f>+AS1780-IF(AS$18&gt;74,(AS1780/AS$25)*$C$10)</f>
        <v/>
      </c>
      <c r="AT1781" s="61">
        <f>+AT1780-IF(AT$18&gt;74,(AT1780/AT$25)*$C$10)</f>
        <v/>
      </c>
      <c r="AU1781" s="61">
        <f>+AU1780-IF(AU$18&gt;74,(AU1780/AU$25)*$C$10)</f>
        <v/>
      </c>
      <c r="AV1781" s="61">
        <f>+AV1780-IF(AV$18&gt;74,(AV1780/AV$25)*$C$10)</f>
        <v/>
      </c>
      <c r="AW1781" s="61">
        <f>+AW1780-IF(AW$18&gt;74,(AW1780/AW$25)*$C$10)</f>
        <v/>
      </c>
      <c r="AX1781" s="35">
        <f>IF(AW1781&gt;0,1,0)</f>
        <v/>
      </c>
      <c r="AY1781" s="35">
        <f>IF(AL1781&gt;0,1,0)</f>
        <v/>
      </c>
      <c r="AZ1781" s="35">
        <f>IF(AG1781&gt;0,1,0)</f>
        <v/>
      </c>
      <c r="BA1781" s="35">
        <f>IF(AB1781&gt;0,1,0)</f>
        <v/>
      </c>
      <c r="BB1781" s="35">
        <f>IF(W1781&gt;0,1,0)</f>
        <v/>
      </c>
    </row>
    <row r="1782">
      <c r="B1782" s="154" t="inlineStr">
        <is>
          <t>trial 877</t>
        </is>
      </c>
      <c r="C1782" s="155">
        <f>+start-C1779</f>
        <v/>
      </c>
      <c r="D1782" s="156">
        <f>IF((C1782&lt;=0),0,((C1782-D$24)*Stock*(_xlfn.NORM.INV(RAND(),stock_ave,stock_std))+(C1782-D$24)*Bonds*(_xlfn.NORM.INV(RAND(),bond_ave,bond_std))+(C1782-D$24)*cash*(_xlfn.NORM.INV(RAND(),cash_ave,cash_std))+(C1782-D$24)))</f>
        <v/>
      </c>
      <c r="E1782" s="156">
        <f>IF((D1782&lt;=0),0,((D1782-E$24)*Stock*(_xlfn.NORM.INV(RAND(),stock_ave,stock_std))+(D1782-E$24)*Bonds*(_xlfn.NORM.INV(RAND(),bond_ave,bond_std))+(D1782-E$24)*cash*(_xlfn.NORM.INV(RAND(),cash_ave,cash_std))+(D1782-E$24)))</f>
        <v/>
      </c>
      <c r="F1782" s="156">
        <f>IF((E1782&lt;=0),0,((E1782-F$24)*Stock*(_xlfn.NORM.INV(RAND(),stock_ave,stock_std))+(E1782-F$24)*Bonds*(_xlfn.NORM.INV(RAND(),bond_ave,bond_std))+(E1782-F$24)*cash*(_xlfn.NORM.INV(RAND(),cash_ave,cash_std))+(E1782-F$24)))</f>
        <v/>
      </c>
      <c r="G1782" s="156">
        <f>IF((F1782&lt;=0),0,((F1782-G$24)*Stock*(_xlfn.NORM.INV(RAND(),stock_ave,stock_std))+(F1782-G$24)*Bonds*(_xlfn.NORM.INV(RAND(),bond_ave,bond_std))+(F1782-G$24)*cash*(_xlfn.NORM.INV(RAND(),cash_ave,cash_std))+(F1782-G$24)))</f>
        <v/>
      </c>
      <c r="H1782" s="156">
        <f>IF((G1782&lt;=0),0,((G1782-H$24)*Stock*(_xlfn.NORM.INV(RAND(),stock_ave,stock_std))+(G1782-H$24)*Bonds*(_xlfn.NORM.INV(RAND(),bond_ave,bond_std))+(G1782-H$24)*cash*(_xlfn.NORM.INV(RAND(),cash_ave,cash_std))+(G1782-H$24)))</f>
        <v/>
      </c>
      <c r="I1782" s="156">
        <f>IF((H1782&lt;=0),0,((H1782-I$24)*Stock*(_xlfn.NORM.INV(RAND(),stock_ave,stock_std))+(H1782-I$24)*Bonds*(_xlfn.NORM.INV(RAND(),bond_ave,bond_std))+(H1782-I$24)*cash*(_xlfn.NORM.INV(RAND(),cash_ave,cash_std))+(H1782-I$24)))</f>
        <v/>
      </c>
      <c r="J1782" s="156">
        <f>IF((I1782&lt;=0),0,((I1782-J$24)*Stock*(_xlfn.NORM.INV(RAND(),stock_ave,stock_std))+(I1782-J$24)*Bonds*(_xlfn.NORM.INV(RAND(),bond_ave,bond_std))+(I1782-J$24)*cash*(_xlfn.NORM.INV(RAND(),cash_ave,cash_std))+(I1782-J$24)))</f>
        <v/>
      </c>
      <c r="K1782" s="156">
        <f>IF((J1782&lt;=0),0,((J1782-K$24)*Stock*(_xlfn.NORM.INV(RAND(),stock_ave,stock_std))+(J1782-K$24)*Bonds*(_xlfn.NORM.INV(RAND(),bond_ave,bond_std))+(J1782-K$24)*cash*(_xlfn.NORM.INV(RAND(),cash_ave,cash_std))+(J1782-K$24)))</f>
        <v/>
      </c>
      <c r="L1782" s="156">
        <f>IF((K1782&lt;=0),0,((K1782-L$24)*Stock*(_xlfn.NORM.INV(RAND(),stock_ave,stock_std))+(K1782-L$24)*Bonds*(_xlfn.NORM.INV(RAND(),bond_ave,bond_std))+(K1782-L$24)*cash*(_xlfn.NORM.INV(RAND(),cash_ave,cash_std))+(K1782-L$24)))</f>
        <v/>
      </c>
      <c r="M1782" s="156">
        <f>IF((L1782&lt;=0),0,((L1782-M$24)*Stock*(_xlfn.NORM.INV(RAND(),stock_ave,stock_std))+(L1782-M$24)*Bonds*(_xlfn.NORM.INV(RAND(),bond_ave,bond_std))+(L1782-M$24)*cash*(_xlfn.NORM.INV(RAND(),cash_ave,cash_std))+(L1782-M$24)))</f>
        <v/>
      </c>
      <c r="N1782" s="156">
        <f>IF((M1782&lt;=0),0,((M1782-N$24)*Stock*(_xlfn.NORM.INV(RAND(),stock_ave,stock_std))+(M1782-N$24)*Bonds*(_xlfn.NORM.INV(RAND(),bond_ave,bond_std))+(M1782-N$24)*cash*(_xlfn.NORM.INV(RAND(),cash_ave,cash_std))+(M1782-N$24)))</f>
        <v/>
      </c>
      <c r="O1782" s="156">
        <f>IF((N1782&lt;=0),0,((N1782-O$24)*Stock*(_xlfn.NORM.INV(RAND(),stock_ave,stock_std))+(N1782-O$24)*Bonds*(_xlfn.NORM.INV(RAND(),bond_ave,bond_std))+(N1782-O$24)*cash*(_xlfn.NORM.INV(RAND(),cash_ave,cash_std))+(N1782-O$24)))</f>
        <v/>
      </c>
      <c r="P1782" s="156">
        <f>IF((O1782&lt;=0),0,((O1782-P$24)*Stock*(_xlfn.NORM.INV(RAND(),stock_ave,stock_std))+(O1782-P$24)*Bonds*(_xlfn.NORM.INV(RAND(),bond_ave,bond_std))+(O1782-P$24)*cash*(_xlfn.NORM.INV(RAND(),cash_ave,cash_std))+(O1782-P$24)))</f>
        <v/>
      </c>
      <c r="Q1782" s="156">
        <f>IF((P1782&lt;=0),0,((P1782-Q$24)*Stock*(_xlfn.NORM.INV(RAND(),stock_ave,stock_std))+(P1782-Q$24)*Bonds*(_xlfn.NORM.INV(RAND(),bond_ave,bond_std))+(P1782-Q$24)*cash*(_xlfn.NORM.INV(RAND(),cash_ave,cash_std))+(P1782-Q$24)))</f>
        <v/>
      </c>
      <c r="R1782" s="156">
        <f>IF((Q1782&lt;=0),0,((Q1782-R$24)*Stock*(_xlfn.NORM.INV(RAND(),stock_ave,stock_std))+(Q1782-R$24)*Bonds*(_xlfn.NORM.INV(RAND(),bond_ave,bond_std))+(Q1782-R$24)*cash*(_xlfn.NORM.INV(RAND(),cash_ave,cash_std))+(Q1782-R$24)))</f>
        <v/>
      </c>
      <c r="S1782" s="156">
        <f>IF((R1782&lt;=0),0,((R1782-S$24)*Stock*(_xlfn.NORM.INV(RAND(),stock_ave,stock_std))+(R1782-S$24)*Bonds*(_xlfn.NORM.INV(RAND(),bond_ave,bond_std))+(R1782-S$24)*cash*(_xlfn.NORM.INV(RAND(),cash_ave,cash_std))+(R1782-S$24)))</f>
        <v/>
      </c>
      <c r="T1782" s="156">
        <f>IF((S1782&lt;=0),0,((S1782-T$24)*Stock*(_xlfn.NORM.INV(RAND(),stock_ave,stock_std))+(S1782-T$24)*Bonds*(_xlfn.NORM.INV(RAND(),bond_ave,bond_std))+(S1782-T$24)*cash*(_xlfn.NORM.INV(RAND(),cash_ave,cash_std))+(S1782-T$24)))</f>
        <v/>
      </c>
      <c r="U1782" s="156">
        <f>IF((T1782&lt;=0),0,((T1782-U$24)*Stock*(_xlfn.NORM.INV(RAND(),stock_ave,stock_std))+(T1782-U$24)*Bonds*(_xlfn.NORM.INV(RAND(),bond_ave,bond_std))+(T1782-U$24)*cash*(_xlfn.NORM.INV(RAND(),cash_ave,cash_std))+(T1782-U$24)))</f>
        <v/>
      </c>
      <c r="V1782" s="156">
        <f>IF((U1782&lt;=0),0,((U1782-V$24)*Stock*(_xlfn.NORM.INV(RAND(),stock_ave,stock_std))+(U1782-V$24)*Bonds*(_xlfn.NORM.INV(RAND(),bond_ave,bond_std))+(U1782-V$24)*cash*(_xlfn.NORM.INV(RAND(),cash_ave,cash_std))+(U1782-V$24)))</f>
        <v/>
      </c>
      <c r="W1782" s="156">
        <f>IF((V1782&lt;=0),0,((V1782-W$24)*Stock*(_xlfn.NORM.INV(RAND(),stock_ave,stock_std))+(V1782-W$24)*Bonds*(_xlfn.NORM.INV(RAND(),bond_ave,bond_std))+(V1782-W$24)*cash*(_xlfn.NORM.INV(RAND(),cash_ave,cash_std))+(V1782-W$24)))</f>
        <v/>
      </c>
      <c r="X1782" s="156">
        <f>IF((W1782&lt;=0),0,((W1782-X$24)*Stock*(_xlfn.NORM.INV(RAND(),stock_ave,stock_std))+(W1782-X$24)*Bonds*(_xlfn.NORM.INV(RAND(),bond_ave,bond_std))+(W1782-X$24)*cash*(_xlfn.NORM.INV(RAND(),cash_ave,cash_std))+(W1782-X$24)))</f>
        <v/>
      </c>
      <c r="Y1782" s="156">
        <f>IF((X1782&lt;=0),0,((X1782-Y$24)*Stock*(_xlfn.NORM.INV(RAND(),stock_ave,stock_std))+(X1782-Y$24)*Bonds*(_xlfn.NORM.INV(RAND(),bond_ave,bond_std))+(X1782-Y$24)*cash*(_xlfn.NORM.INV(RAND(),cash_ave,cash_std))+(X1782-Y$24)))</f>
        <v/>
      </c>
      <c r="Z1782" s="156">
        <f>IF((Y1782&lt;=0),0,((Y1782-Z$24)*Stock*(_xlfn.NORM.INV(RAND(),stock_ave,stock_std))+(Y1782-Z$24)*Bonds*(_xlfn.NORM.INV(RAND(),bond_ave,bond_std))+(Y1782-Z$24)*cash*(_xlfn.NORM.INV(RAND(),cash_ave,cash_std))+(Y1782-Z$24)))</f>
        <v/>
      </c>
      <c r="AA1782" s="156">
        <f>IF((Z1782&lt;=0),0,((Z1782-AA$24)*Stock*(_xlfn.NORM.INV(RAND(),stock_ave,stock_std))+(Z1782-AA$24)*Bonds*(_xlfn.NORM.INV(RAND(),bond_ave,bond_std))+(Z1782-AA$24)*cash*(_xlfn.NORM.INV(RAND(),cash_ave,cash_std))+(Z1782-AA$24)))</f>
        <v/>
      </c>
      <c r="AB1782" s="156">
        <f>IF((AA1782&lt;=0),0,((AA1782-AB$24)*Stock*(_xlfn.NORM.INV(RAND(),stock_ave,stock_std))+(AA1782-AB$24)*Bonds*(_xlfn.NORM.INV(RAND(),bond_ave,bond_std))+(AA1782-AB$24)*cash*(_xlfn.NORM.INV(RAND(),cash_ave,cash_std))+(AA1782-AB$24)))</f>
        <v/>
      </c>
      <c r="AC1782" s="156">
        <f>IF((AB1782&lt;=0),0,((AB1782-AC$24)*Stock*(_xlfn.NORM.INV(RAND(),stock_ave,stock_std))+(AB1782-AC$24)*Bonds*(_xlfn.NORM.INV(RAND(),bond_ave,bond_std))+(AB1782-AC$24)*cash*(_xlfn.NORM.INV(RAND(),cash_ave,cash_std))+(AB1782-AC$24)))</f>
        <v/>
      </c>
      <c r="AD1782" s="156">
        <f>IF((AC1782&lt;=0),0,((AC1782-AD$24)*Stock*(_xlfn.NORM.INV(RAND(),stock_ave,stock_std))+(AC1782-AD$24)*Bonds*(_xlfn.NORM.INV(RAND(),bond_ave,bond_std))+(AC1782-AD$24)*cash*(_xlfn.NORM.INV(RAND(),cash_ave,cash_std))+(AC1782-AD$24)))</f>
        <v/>
      </c>
      <c r="AE1782" s="156">
        <f>IF((AD1782&lt;=0),0,((AD1782-AE$24)*Stock*(_xlfn.NORM.INV(RAND(),stock_ave,stock_std))+(AD1782-AE$24)*Bonds*(_xlfn.NORM.INV(RAND(),bond_ave,bond_std))+(AD1782-AE$24)*cash*(_xlfn.NORM.INV(RAND(),cash_ave,cash_std))+(AD1782-AE$24)))</f>
        <v/>
      </c>
      <c r="AF1782" s="156">
        <f>IF((AE1782&lt;=0),0,((AE1782-AF$24)*Stock*(_xlfn.NORM.INV(RAND(),stock_ave,stock_std))+(AE1782-AF$24)*Bonds*(_xlfn.NORM.INV(RAND(),bond_ave,bond_std))+(AE1782-AF$24)*cash*(_xlfn.NORM.INV(RAND(),cash_ave,cash_std))+(AE1782-AF$24)))</f>
        <v/>
      </c>
      <c r="AG1782" s="156">
        <f>IF((AF1782&lt;=0),0,((AF1782-AG$24)*Stock*(_xlfn.NORM.INV(RAND(),stock_ave,stock_std))+(AF1782-AG$24)*Bonds*(_xlfn.NORM.INV(RAND(),bond_ave,bond_std))+(AF1782-AG$24)*cash*(_xlfn.NORM.INV(RAND(),cash_ave,cash_std))+(AF1782-AG$24)))</f>
        <v/>
      </c>
      <c r="AH1782" s="156">
        <f>IF((AG1782&lt;=0),0,((AG1782-AH$24)*Stock*(_xlfn.NORM.INV(RAND(),stock_ave,stock_std))+(AG1782-AH$24)*Bonds*(_xlfn.NORM.INV(RAND(),bond_ave,bond_std))+(AG1782-AH$24)*cash*(_xlfn.NORM.INV(RAND(),cash_ave,cash_std))+(AG1782-AH$24)))</f>
        <v/>
      </c>
      <c r="AI1782" s="156">
        <f>IF((AH1782&lt;=0),0,((AH1782-AI$24)*Stock*(_xlfn.NORM.INV(RAND(),stock_ave,stock_std))+(AH1782-AI$24)*Bonds*(_xlfn.NORM.INV(RAND(),bond_ave,bond_std))+(AH1782-AI$24)*cash*(_xlfn.NORM.INV(RAND(),cash_ave,cash_std))+(AH1782-AI$24)))</f>
        <v/>
      </c>
      <c r="AJ1782" s="156">
        <f>IF((AI1782&lt;=0),0,((AI1782-AJ$24)*Stock*(_xlfn.NORM.INV(RAND(),stock_ave,stock_std))+(AI1782-AJ$24)*Bonds*(_xlfn.NORM.INV(RAND(),bond_ave,bond_std))+(AI1782-AJ$24)*cash*(_xlfn.NORM.INV(RAND(),cash_ave,cash_std))+(AI1782-AJ$24)))</f>
        <v/>
      </c>
      <c r="AK1782" s="156">
        <f>IF((AJ1782&lt;=0),0,((AJ1782-AK$24)*Stock*(_xlfn.NORM.INV(RAND(),stock_ave,stock_std))+(AJ1782-AK$24)*Bonds*(_xlfn.NORM.INV(RAND(),bond_ave,bond_std))+(AJ1782-AK$24)*cash*(_xlfn.NORM.INV(RAND(),cash_ave,cash_std))+(AJ1782-AK$24)))</f>
        <v/>
      </c>
      <c r="AL1782" s="156">
        <f>IF((AK1782&lt;=0),0,((AK1782-AL$24)*Stock*(_xlfn.NORM.INV(RAND(),stock_ave,stock_std))+(AK1782-AL$24)*Bonds*(_xlfn.NORM.INV(RAND(),bond_ave,bond_std))+(AK1782-AL$24)*cash*(_xlfn.NORM.INV(RAND(),cash_ave,cash_std))+(AK1782-AL$24)))</f>
        <v/>
      </c>
      <c r="AM1782" s="156">
        <f>IF((AL1782&lt;=0),0,((AL1782-AM$24)*Stock*(_xlfn.NORM.INV(RAND(),stock_ave,stock_std))+(AL1782-AM$24)*Bonds*(_xlfn.NORM.INV(RAND(),bond_ave,bond_std))+(AL1782-AM$24)*cash*(_xlfn.NORM.INV(RAND(),cash_ave,cash_std))+(AL1782-AM$24)))</f>
        <v/>
      </c>
      <c r="AN1782" s="156">
        <f>IF((AM1782&lt;=0),0,((AM1782-AN$24)*Stock*(_xlfn.NORM.INV(RAND(),stock_ave,stock_std))+(AM1782-AN$24)*Bonds*(_xlfn.NORM.INV(RAND(),bond_ave,bond_std))+(AM1782-AN$24)*cash*(_xlfn.NORM.INV(RAND(),cash_ave,cash_std))+(AM1782-AN$24)))</f>
        <v/>
      </c>
      <c r="AO1782" s="156">
        <f>IF((AN1782&lt;=0),0,((AN1782-AO$24)*Stock*(_xlfn.NORM.INV(RAND(),stock_ave,stock_std))+(AN1782-AO$24)*Bonds*(_xlfn.NORM.INV(RAND(),bond_ave,bond_std))+(AN1782-AO$24)*cash*(_xlfn.NORM.INV(RAND(),cash_ave,cash_std))+(AN1782-AO$24)))</f>
        <v/>
      </c>
      <c r="AP1782" s="156">
        <f>IF((AO1782&lt;=0),0,((AO1782-AP$24)*Stock*(_xlfn.NORM.INV(RAND(),stock_ave,stock_std))+(AO1782-AP$24)*Bonds*(_xlfn.NORM.INV(RAND(),bond_ave,bond_std))+(AO1782-AP$24)*cash*(_xlfn.NORM.INV(RAND(),cash_ave,cash_std))+(AO1782-AP$24)))</f>
        <v/>
      </c>
      <c r="AQ1782" s="156">
        <f>IF((AP1782&lt;=0),0,((AP1782-AQ$24)*Stock*(_xlfn.NORM.INV(RAND(),stock_ave,stock_std))+(AP1782-AQ$24)*Bonds*(_xlfn.NORM.INV(RAND(),bond_ave,bond_std))+(AP1782-AQ$24)*cash*(_xlfn.NORM.INV(RAND(),cash_ave,cash_std))+(AP1782-AQ$24)))</f>
        <v/>
      </c>
      <c r="AR1782" s="156">
        <f>IF((AQ1782&lt;=0),0,((AQ1782-AR$24)*Stock*(_xlfn.NORM.INV(RAND(),stock_ave,stock_std))+(AQ1782-AR$24)*Bonds*(_xlfn.NORM.INV(RAND(),bond_ave,bond_std))+(AQ1782-AR$24)*cash*(_xlfn.NORM.INV(RAND(),cash_ave,cash_std))+(AQ1782-AR$24)))</f>
        <v/>
      </c>
      <c r="AS1782" s="156">
        <f>IF((AR1782&lt;=0),0,((AR1782-AS$24)*Stock*(_xlfn.NORM.INV(RAND(),stock_ave,stock_std))+(AR1782-AS$24)*Bonds*(_xlfn.NORM.INV(RAND(),bond_ave,bond_std))+(AR1782-AS$24)*cash*(_xlfn.NORM.INV(RAND(),cash_ave,cash_std))+(AR1782-AS$24)))</f>
        <v/>
      </c>
      <c r="AT1782" s="156">
        <f>IF((AS1782&lt;=0),0,((AS1782-AT$24)*Stock*(_xlfn.NORM.INV(RAND(),stock_ave,stock_std))+(AS1782-AT$24)*Bonds*(_xlfn.NORM.INV(RAND(),bond_ave,bond_std))+(AS1782-AT$24)*cash*(_xlfn.NORM.INV(RAND(),cash_ave,cash_std))+(AS1782-AT$24)))</f>
        <v/>
      </c>
      <c r="AU1782" s="156">
        <f>IF((AT1782&lt;=0),0,((AT1782-AU$24)*Stock*(_xlfn.NORM.INV(RAND(),stock_ave,stock_std))+(AT1782-AU$24)*Bonds*(_xlfn.NORM.INV(RAND(),bond_ave,bond_std))+(AT1782-AU$24)*cash*(_xlfn.NORM.INV(RAND(),cash_ave,cash_std))+(AT1782-AU$24)))</f>
        <v/>
      </c>
      <c r="AV1782" s="156">
        <f>IF((AU1782&lt;=0),0,((AU1782-AV$24)*Stock*(_xlfn.NORM.INV(RAND(),stock_ave,stock_std))+(AU1782-AV$24)*Bonds*(_xlfn.NORM.INV(RAND(),bond_ave,bond_std))+(AU1782-AV$24)*cash*(_xlfn.NORM.INV(RAND(),cash_ave,cash_std))+(AU1782-AV$24)))</f>
        <v/>
      </c>
      <c r="AW1782" s="156">
        <f>IF((AV1782&lt;=0),0,((AV1782-AW$24)*Stock*(_xlfn.NORM.INV(RAND(),stock_ave,stock_std))+(AV1782-AW$24)*Bonds*(_xlfn.NORM.INV(RAND(),bond_ave,bond_std))+(AV1782-AW$24)*cash*(_xlfn.NORM.INV(RAND(),cash_ave,cash_std))+(AV1782-AW$24)))</f>
        <v/>
      </c>
      <c r="AX1782" s="159" t="n"/>
      <c r="AY1782" s="159" t="n"/>
      <c r="AZ1782" s="159" t="n"/>
      <c r="BA1782" s="159" t="n"/>
      <c r="BB1782" s="159" t="n"/>
    </row>
    <row r="1783">
      <c r="C1783" s="147" t="n"/>
      <c r="D1783" s="61">
        <f>+D1782-IF(D$18&gt;74,(D1782/D$25)*$C$10)</f>
        <v/>
      </c>
      <c r="E1783" s="61">
        <f>+E1782-IF(E$18&gt;74,(E1782/E$25)*$C$10)</f>
        <v/>
      </c>
      <c r="F1783" s="61">
        <f>+F1782-IF(F$18&gt;74,(F1782/F$25)*$C$10)</f>
        <v/>
      </c>
      <c r="G1783" s="61">
        <f>+G1782-IF(G$18&gt;74,(G1782/G$25)*$C$10)</f>
        <v/>
      </c>
      <c r="H1783" s="61">
        <f>+H1782-IF(H$18&gt;74,(H1782/H$25)*$C$10)</f>
        <v/>
      </c>
      <c r="I1783" s="61">
        <f>+I1782-IF(I$18&gt;74,(I1782/I$25)*$C$10)</f>
        <v/>
      </c>
      <c r="J1783" s="61">
        <f>+J1782-IF(J$18&gt;74,(J1782/J$25)*$C$10)</f>
        <v/>
      </c>
      <c r="K1783" s="61">
        <f>+K1782-IF(K$18&gt;74,(K1782/K$25)*$C$10)</f>
        <v/>
      </c>
      <c r="L1783" s="61">
        <f>+L1782-IF(L$18&gt;74,(L1782/L$25)*$C$10)</f>
        <v/>
      </c>
      <c r="M1783" s="61">
        <f>+M1782-IF(M$18&gt;74,(M1782/M$25)*$C$10)</f>
        <v/>
      </c>
      <c r="N1783" s="61">
        <f>+N1782-IF(N$18&gt;74,(N1782/N$25)*$C$10)</f>
        <v/>
      </c>
      <c r="O1783" s="61">
        <f>+O1782-IF(O$18&gt;74,(O1782/O$25)*$C$10)</f>
        <v/>
      </c>
      <c r="P1783" s="61">
        <f>+P1782-IF(P$18&gt;74,(P1782/P$25)*$C$10)</f>
        <v/>
      </c>
      <c r="Q1783" s="61">
        <f>+Q1782-IF(Q$18&gt;74,(Q1782/Q$25)*$C$10)</f>
        <v/>
      </c>
      <c r="R1783" s="61">
        <f>+R1782-IF(R$18&gt;74,(R1782/R$25)*$C$10)</f>
        <v/>
      </c>
      <c r="S1783" s="61">
        <f>+S1782-IF(S$18&gt;74,(S1782/S$25)*$C$10)</f>
        <v/>
      </c>
      <c r="T1783" s="61">
        <f>+T1782-IF(T$18&gt;74,(T1782/T$25)*$C$10)</f>
        <v/>
      </c>
      <c r="U1783" s="61">
        <f>+U1782-IF(U$18&gt;74,(U1782/U$25)*$C$10)</f>
        <v/>
      </c>
      <c r="V1783" s="61">
        <f>+V1782-IF(V$18&gt;74,(V1782/V$25)*$C$10)</f>
        <v/>
      </c>
      <c r="W1783" s="61">
        <f>+W1782-IF(W$18&gt;74,(W1782/W$25)*$C$10)</f>
        <v/>
      </c>
      <c r="X1783" s="61">
        <f>+X1782-IF(X$18&gt;74,(X1782/X$25)*$C$10)</f>
        <v/>
      </c>
      <c r="Y1783" s="61">
        <f>+Y1782-IF(Y$18&gt;74,(Y1782/Y$25)*$C$10)</f>
        <v/>
      </c>
      <c r="Z1783" s="61">
        <f>+Z1782-IF(Z$18&gt;74,(Z1782/Z$25)*$C$10)</f>
        <v/>
      </c>
      <c r="AA1783" s="61">
        <f>+AA1782-IF(AA$18&gt;74,(AA1782/AA$25)*$C$10)</f>
        <v/>
      </c>
      <c r="AB1783" s="61">
        <f>+AB1782-IF(AB$18&gt;74,(AB1782/AB$25)*$C$10)</f>
        <v/>
      </c>
      <c r="AC1783" s="61">
        <f>+AC1782-IF(AC$18&gt;74,(AC1782/AC$25)*$C$10)</f>
        <v/>
      </c>
      <c r="AD1783" s="61">
        <f>+AD1782-IF(AD$18&gt;74,(AD1782/AD$25)*$C$10)</f>
        <v/>
      </c>
      <c r="AE1783" s="61">
        <f>+AE1782-IF(AE$18&gt;74,(AE1782/AE$25)*$C$10)</f>
        <v/>
      </c>
      <c r="AF1783" s="61">
        <f>+AF1782-IF(AF$18&gt;74,(AF1782/AF$25)*$C$10)</f>
        <v/>
      </c>
      <c r="AG1783" s="61">
        <f>+AG1782-IF(AG$18&gt;74,(AG1782/AG$25)*$C$10)</f>
        <v/>
      </c>
      <c r="AH1783" s="61">
        <f>+AH1782-IF(AH$18&gt;74,(AH1782/AH$25)*$C$10)</f>
        <v/>
      </c>
      <c r="AI1783" s="61">
        <f>+AI1782-IF(AI$18&gt;74,(AI1782/AI$25)*$C$10)</f>
        <v/>
      </c>
      <c r="AJ1783" s="61">
        <f>+AJ1782-IF(AJ$18&gt;74,(AJ1782/AJ$25)*$C$10)</f>
        <v/>
      </c>
      <c r="AK1783" s="61">
        <f>+AK1782-IF(AK$18&gt;74,(AK1782/AK$25)*$C$10)</f>
        <v/>
      </c>
      <c r="AL1783" s="61">
        <f>+AL1782-IF(AL$18&gt;74,(AL1782/AL$25)*$C$10)</f>
        <v/>
      </c>
      <c r="AM1783" s="61">
        <f>+AM1782-IF(AM$18&gt;74,(AM1782/AM$25)*$C$10)</f>
        <v/>
      </c>
      <c r="AN1783" s="61">
        <f>+AN1782-IF(AN$18&gt;74,(AN1782/AN$25)*$C$10)</f>
        <v/>
      </c>
      <c r="AO1783" s="61">
        <f>+AO1782-IF(AO$18&gt;74,(AO1782/AO$25)*$C$10)</f>
        <v/>
      </c>
      <c r="AP1783" s="61">
        <f>+AP1782-IF(AP$18&gt;74,(AP1782/AP$25)*$C$10)</f>
        <v/>
      </c>
      <c r="AQ1783" s="61">
        <f>+AQ1782-IF(AQ$18&gt;74,(AQ1782/AQ$25)*$C$10)</f>
        <v/>
      </c>
      <c r="AR1783" s="61">
        <f>+AR1782-IF(AR$18&gt;74,(AR1782/AR$25)*$C$10)</f>
        <v/>
      </c>
      <c r="AS1783" s="61">
        <f>+AS1782-IF(AS$18&gt;74,(AS1782/AS$25)*$C$10)</f>
        <v/>
      </c>
      <c r="AT1783" s="61">
        <f>+AT1782-IF(AT$18&gt;74,(AT1782/AT$25)*$C$10)</f>
        <v/>
      </c>
      <c r="AU1783" s="61">
        <f>+AU1782-IF(AU$18&gt;74,(AU1782/AU$25)*$C$10)</f>
        <v/>
      </c>
      <c r="AV1783" s="61">
        <f>+AV1782-IF(AV$18&gt;74,(AV1782/AV$25)*$C$10)</f>
        <v/>
      </c>
      <c r="AW1783" s="61">
        <f>+AW1782-IF(AW$18&gt;74,(AW1782/AW$25)*$C$10)</f>
        <v/>
      </c>
      <c r="AX1783" s="35">
        <f>IF(AW1783&gt;0,1,0)</f>
        <v/>
      </c>
      <c r="AY1783" s="35">
        <f>IF(AL1783&gt;0,1,0)</f>
        <v/>
      </c>
      <c r="AZ1783" s="35">
        <f>IF(AG1783&gt;0,1,0)</f>
        <v/>
      </c>
      <c r="BA1783" s="35">
        <f>IF(AB1783&gt;0,1,0)</f>
        <v/>
      </c>
      <c r="BB1783" s="35">
        <f>IF(W1783&gt;0,1,0)</f>
        <v/>
      </c>
    </row>
    <row r="1784">
      <c r="B1784" s="154" t="inlineStr">
        <is>
          <t>trial 878</t>
        </is>
      </c>
      <c r="C1784" s="155">
        <f>+start-C1781</f>
        <v/>
      </c>
      <c r="D1784" s="156">
        <f>IF((C1784&lt;=0),0,((C1784-D$24)*Stock*(_xlfn.NORM.INV(RAND(),stock_ave,stock_std))+(C1784-D$24)*Bonds*(_xlfn.NORM.INV(RAND(),bond_ave,bond_std))+(C1784-D$24)*cash*(_xlfn.NORM.INV(RAND(),cash_ave,cash_std))+(C1784-D$24)))</f>
        <v/>
      </c>
      <c r="E1784" s="156">
        <f>IF((D1784&lt;=0),0,((D1784-E$24)*Stock*(_xlfn.NORM.INV(RAND(),stock_ave,stock_std))+(D1784-E$24)*Bonds*(_xlfn.NORM.INV(RAND(),bond_ave,bond_std))+(D1784-E$24)*cash*(_xlfn.NORM.INV(RAND(),cash_ave,cash_std))+(D1784-E$24)))</f>
        <v/>
      </c>
      <c r="F1784" s="156">
        <f>IF((E1784&lt;=0),0,((E1784-F$24)*Stock*(_xlfn.NORM.INV(RAND(),stock_ave,stock_std))+(E1784-F$24)*Bonds*(_xlfn.NORM.INV(RAND(),bond_ave,bond_std))+(E1784-F$24)*cash*(_xlfn.NORM.INV(RAND(),cash_ave,cash_std))+(E1784-F$24)))</f>
        <v/>
      </c>
      <c r="G1784" s="156">
        <f>IF((F1784&lt;=0),0,((F1784-G$24)*Stock*(_xlfn.NORM.INV(RAND(),stock_ave,stock_std))+(F1784-G$24)*Bonds*(_xlfn.NORM.INV(RAND(),bond_ave,bond_std))+(F1784-G$24)*cash*(_xlfn.NORM.INV(RAND(),cash_ave,cash_std))+(F1784-G$24)))</f>
        <v/>
      </c>
      <c r="H1784" s="156">
        <f>IF((G1784&lt;=0),0,((G1784-H$24)*Stock*(_xlfn.NORM.INV(RAND(),stock_ave,stock_std))+(G1784-H$24)*Bonds*(_xlfn.NORM.INV(RAND(),bond_ave,bond_std))+(G1784-H$24)*cash*(_xlfn.NORM.INV(RAND(),cash_ave,cash_std))+(G1784-H$24)))</f>
        <v/>
      </c>
      <c r="I1784" s="156">
        <f>IF((H1784&lt;=0),0,((H1784-I$24)*Stock*(_xlfn.NORM.INV(RAND(),stock_ave,stock_std))+(H1784-I$24)*Bonds*(_xlfn.NORM.INV(RAND(),bond_ave,bond_std))+(H1784-I$24)*cash*(_xlfn.NORM.INV(RAND(),cash_ave,cash_std))+(H1784-I$24)))</f>
        <v/>
      </c>
      <c r="J1784" s="156">
        <f>IF((I1784&lt;=0),0,((I1784-J$24)*Stock*(_xlfn.NORM.INV(RAND(),stock_ave,stock_std))+(I1784-J$24)*Bonds*(_xlfn.NORM.INV(RAND(),bond_ave,bond_std))+(I1784-J$24)*cash*(_xlfn.NORM.INV(RAND(),cash_ave,cash_std))+(I1784-J$24)))</f>
        <v/>
      </c>
      <c r="K1784" s="156">
        <f>IF((J1784&lt;=0),0,((J1784-K$24)*Stock*(_xlfn.NORM.INV(RAND(),stock_ave,stock_std))+(J1784-K$24)*Bonds*(_xlfn.NORM.INV(RAND(),bond_ave,bond_std))+(J1784-K$24)*cash*(_xlfn.NORM.INV(RAND(),cash_ave,cash_std))+(J1784-K$24)))</f>
        <v/>
      </c>
      <c r="L1784" s="156">
        <f>IF((K1784&lt;=0),0,((K1784-L$24)*Stock*(_xlfn.NORM.INV(RAND(),stock_ave,stock_std))+(K1784-L$24)*Bonds*(_xlfn.NORM.INV(RAND(),bond_ave,bond_std))+(K1784-L$24)*cash*(_xlfn.NORM.INV(RAND(),cash_ave,cash_std))+(K1784-L$24)))</f>
        <v/>
      </c>
      <c r="M1784" s="156">
        <f>IF((L1784&lt;=0),0,((L1784-M$24)*Stock*(_xlfn.NORM.INV(RAND(),stock_ave,stock_std))+(L1784-M$24)*Bonds*(_xlfn.NORM.INV(RAND(),bond_ave,bond_std))+(L1784-M$24)*cash*(_xlfn.NORM.INV(RAND(),cash_ave,cash_std))+(L1784-M$24)))</f>
        <v/>
      </c>
      <c r="N1784" s="156">
        <f>IF((M1784&lt;=0),0,((M1784-N$24)*Stock*(_xlfn.NORM.INV(RAND(),stock_ave,stock_std))+(M1784-N$24)*Bonds*(_xlfn.NORM.INV(RAND(),bond_ave,bond_std))+(M1784-N$24)*cash*(_xlfn.NORM.INV(RAND(),cash_ave,cash_std))+(M1784-N$24)))</f>
        <v/>
      </c>
      <c r="O1784" s="156">
        <f>IF((N1784&lt;=0),0,((N1784-O$24)*Stock*(_xlfn.NORM.INV(RAND(),stock_ave,stock_std))+(N1784-O$24)*Bonds*(_xlfn.NORM.INV(RAND(),bond_ave,bond_std))+(N1784-O$24)*cash*(_xlfn.NORM.INV(RAND(),cash_ave,cash_std))+(N1784-O$24)))</f>
        <v/>
      </c>
      <c r="P1784" s="156">
        <f>IF((O1784&lt;=0),0,((O1784-P$24)*Stock*(_xlfn.NORM.INV(RAND(),stock_ave,stock_std))+(O1784-P$24)*Bonds*(_xlfn.NORM.INV(RAND(),bond_ave,bond_std))+(O1784-P$24)*cash*(_xlfn.NORM.INV(RAND(),cash_ave,cash_std))+(O1784-P$24)))</f>
        <v/>
      </c>
      <c r="Q1784" s="156">
        <f>IF((P1784&lt;=0),0,((P1784-Q$24)*Stock*(_xlfn.NORM.INV(RAND(),stock_ave,stock_std))+(P1784-Q$24)*Bonds*(_xlfn.NORM.INV(RAND(),bond_ave,bond_std))+(P1784-Q$24)*cash*(_xlfn.NORM.INV(RAND(),cash_ave,cash_std))+(P1784-Q$24)))</f>
        <v/>
      </c>
      <c r="R1784" s="156">
        <f>IF((Q1784&lt;=0),0,((Q1784-R$24)*Stock*(_xlfn.NORM.INV(RAND(),stock_ave,stock_std))+(Q1784-R$24)*Bonds*(_xlfn.NORM.INV(RAND(),bond_ave,bond_std))+(Q1784-R$24)*cash*(_xlfn.NORM.INV(RAND(),cash_ave,cash_std))+(Q1784-R$24)))</f>
        <v/>
      </c>
      <c r="S1784" s="156">
        <f>IF((R1784&lt;=0),0,((R1784-S$24)*Stock*(_xlfn.NORM.INV(RAND(),stock_ave,stock_std))+(R1784-S$24)*Bonds*(_xlfn.NORM.INV(RAND(),bond_ave,bond_std))+(R1784-S$24)*cash*(_xlfn.NORM.INV(RAND(),cash_ave,cash_std))+(R1784-S$24)))</f>
        <v/>
      </c>
      <c r="T1784" s="156">
        <f>IF((S1784&lt;=0),0,((S1784-T$24)*Stock*(_xlfn.NORM.INV(RAND(),stock_ave,stock_std))+(S1784-T$24)*Bonds*(_xlfn.NORM.INV(RAND(),bond_ave,bond_std))+(S1784-T$24)*cash*(_xlfn.NORM.INV(RAND(),cash_ave,cash_std))+(S1784-T$24)))</f>
        <v/>
      </c>
      <c r="U1784" s="156">
        <f>IF((T1784&lt;=0),0,((T1784-U$24)*Stock*(_xlfn.NORM.INV(RAND(),stock_ave,stock_std))+(T1784-U$24)*Bonds*(_xlfn.NORM.INV(RAND(),bond_ave,bond_std))+(T1784-U$24)*cash*(_xlfn.NORM.INV(RAND(),cash_ave,cash_std))+(T1784-U$24)))</f>
        <v/>
      </c>
      <c r="V1784" s="156">
        <f>IF((U1784&lt;=0),0,((U1784-V$24)*Stock*(_xlfn.NORM.INV(RAND(),stock_ave,stock_std))+(U1784-V$24)*Bonds*(_xlfn.NORM.INV(RAND(),bond_ave,bond_std))+(U1784-V$24)*cash*(_xlfn.NORM.INV(RAND(),cash_ave,cash_std))+(U1784-V$24)))</f>
        <v/>
      </c>
      <c r="W1784" s="156">
        <f>IF((V1784&lt;=0),0,((V1784-W$24)*Stock*(_xlfn.NORM.INV(RAND(),stock_ave,stock_std))+(V1784-W$24)*Bonds*(_xlfn.NORM.INV(RAND(),bond_ave,bond_std))+(V1784-W$24)*cash*(_xlfn.NORM.INV(RAND(),cash_ave,cash_std))+(V1784-W$24)))</f>
        <v/>
      </c>
      <c r="X1784" s="156">
        <f>IF((W1784&lt;=0),0,((W1784-X$24)*Stock*(_xlfn.NORM.INV(RAND(),stock_ave,stock_std))+(W1784-X$24)*Bonds*(_xlfn.NORM.INV(RAND(),bond_ave,bond_std))+(W1784-X$24)*cash*(_xlfn.NORM.INV(RAND(),cash_ave,cash_std))+(W1784-X$24)))</f>
        <v/>
      </c>
      <c r="Y1784" s="156">
        <f>IF((X1784&lt;=0),0,((X1784-Y$24)*Stock*(_xlfn.NORM.INV(RAND(),stock_ave,stock_std))+(X1784-Y$24)*Bonds*(_xlfn.NORM.INV(RAND(),bond_ave,bond_std))+(X1784-Y$24)*cash*(_xlfn.NORM.INV(RAND(),cash_ave,cash_std))+(X1784-Y$24)))</f>
        <v/>
      </c>
      <c r="Z1784" s="156">
        <f>IF((Y1784&lt;=0),0,((Y1784-Z$24)*Stock*(_xlfn.NORM.INV(RAND(),stock_ave,stock_std))+(Y1784-Z$24)*Bonds*(_xlfn.NORM.INV(RAND(),bond_ave,bond_std))+(Y1784-Z$24)*cash*(_xlfn.NORM.INV(RAND(),cash_ave,cash_std))+(Y1784-Z$24)))</f>
        <v/>
      </c>
      <c r="AA1784" s="156">
        <f>IF((Z1784&lt;=0),0,((Z1784-AA$24)*Stock*(_xlfn.NORM.INV(RAND(),stock_ave,stock_std))+(Z1784-AA$24)*Bonds*(_xlfn.NORM.INV(RAND(),bond_ave,bond_std))+(Z1784-AA$24)*cash*(_xlfn.NORM.INV(RAND(),cash_ave,cash_std))+(Z1784-AA$24)))</f>
        <v/>
      </c>
      <c r="AB1784" s="156">
        <f>IF((AA1784&lt;=0),0,((AA1784-AB$24)*Stock*(_xlfn.NORM.INV(RAND(),stock_ave,stock_std))+(AA1784-AB$24)*Bonds*(_xlfn.NORM.INV(RAND(),bond_ave,bond_std))+(AA1784-AB$24)*cash*(_xlfn.NORM.INV(RAND(),cash_ave,cash_std))+(AA1784-AB$24)))</f>
        <v/>
      </c>
      <c r="AC1784" s="156">
        <f>IF((AB1784&lt;=0),0,((AB1784-AC$24)*Stock*(_xlfn.NORM.INV(RAND(),stock_ave,stock_std))+(AB1784-AC$24)*Bonds*(_xlfn.NORM.INV(RAND(),bond_ave,bond_std))+(AB1784-AC$24)*cash*(_xlfn.NORM.INV(RAND(),cash_ave,cash_std))+(AB1784-AC$24)))</f>
        <v/>
      </c>
      <c r="AD1784" s="156">
        <f>IF((AC1784&lt;=0),0,((AC1784-AD$24)*Stock*(_xlfn.NORM.INV(RAND(),stock_ave,stock_std))+(AC1784-AD$24)*Bonds*(_xlfn.NORM.INV(RAND(),bond_ave,bond_std))+(AC1784-AD$24)*cash*(_xlfn.NORM.INV(RAND(),cash_ave,cash_std))+(AC1784-AD$24)))</f>
        <v/>
      </c>
      <c r="AE1784" s="156">
        <f>IF((AD1784&lt;=0),0,((AD1784-AE$24)*Stock*(_xlfn.NORM.INV(RAND(),stock_ave,stock_std))+(AD1784-AE$24)*Bonds*(_xlfn.NORM.INV(RAND(),bond_ave,bond_std))+(AD1784-AE$24)*cash*(_xlfn.NORM.INV(RAND(),cash_ave,cash_std))+(AD1784-AE$24)))</f>
        <v/>
      </c>
      <c r="AF1784" s="156">
        <f>IF((AE1784&lt;=0),0,((AE1784-AF$24)*Stock*(_xlfn.NORM.INV(RAND(),stock_ave,stock_std))+(AE1784-AF$24)*Bonds*(_xlfn.NORM.INV(RAND(),bond_ave,bond_std))+(AE1784-AF$24)*cash*(_xlfn.NORM.INV(RAND(),cash_ave,cash_std))+(AE1784-AF$24)))</f>
        <v/>
      </c>
      <c r="AG1784" s="156">
        <f>IF((AF1784&lt;=0),0,((AF1784-AG$24)*Stock*(_xlfn.NORM.INV(RAND(),stock_ave,stock_std))+(AF1784-AG$24)*Bonds*(_xlfn.NORM.INV(RAND(),bond_ave,bond_std))+(AF1784-AG$24)*cash*(_xlfn.NORM.INV(RAND(),cash_ave,cash_std))+(AF1784-AG$24)))</f>
        <v/>
      </c>
      <c r="AH1784" s="156">
        <f>IF((AG1784&lt;=0),0,((AG1784-AH$24)*Stock*(_xlfn.NORM.INV(RAND(),stock_ave,stock_std))+(AG1784-AH$24)*Bonds*(_xlfn.NORM.INV(RAND(),bond_ave,bond_std))+(AG1784-AH$24)*cash*(_xlfn.NORM.INV(RAND(),cash_ave,cash_std))+(AG1784-AH$24)))</f>
        <v/>
      </c>
      <c r="AI1784" s="156">
        <f>IF((AH1784&lt;=0),0,((AH1784-AI$24)*Stock*(_xlfn.NORM.INV(RAND(),stock_ave,stock_std))+(AH1784-AI$24)*Bonds*(_xlfn.NORM.INV(RAND(),bond_ave,bond_std))+(AH1784-AI$24)*cash*(_xlfn.NORM.INV(RAND(),cash_ave,cash_std))+(AH1784-AI$24)))</f>
        <v/>
      </c>
      <c r="AJ1784" s="156">
        <f>IF((AI1784&lt;=0),0,((AI1784-AJ$24)*Stock*(_xlfn.NORM.INV(RAND(),stock_ave,stock_std))+(AI1784-AJ$24)*Bonds*(_xlfn.NORM.INV(RAND(),bond_ave,bond_std))+(AI1784-AJ$24)*cash*(_xlfn.NORM.INV(RAND(),cash_ave,cash_std))+(AI1784-AJ$24)))</f>
        <v/>
      </c>
      <c r="AK1784" s="156">
        <f>IF((AJ1784&lt;=0),0,((AJ1784-AK$24)*Stock*(_xlfn.NORM.INV(RAND(),stock_ave,stock_std))+(AJ1784-AK$24)*Bonds*(_xlfn.NORM.INV(RAND(),bond_ave,bond_std))+(AJ1784-AK$24)*cash*(_xlfn.NORM.INV(RAND(),cash_ave,cash_std))+(AJ1784-AK$24)))</f>
        <v/>
      </c>
      <c r="AL1784" s="156">
        <f>IF((AK1784&lt;=0),0,((AK1784-AL$24)*Stock*(_xlfn.NORM.INV(RAND(),stock_ave,stock_std))+(AK1784-AL$24)*Bonds*(_xlfn.NORM.INV(RAND(),bond_ave,bond_std))+(AK1784-AL$24)*cash*(_xlfn.NORM.INV(RAND(),cash_ave,cash_std))+(AK1784-AL$24)))</f>
        <v/>
      </c>
      <c r="AM1784" s="156">
        <f>IF((AL1784&lt;=0),0,((AL1784-AM$24)*Stock*(_xlfn.NORM.INV(RAND(),stock_ave,stock_std))+(AL1784-AM$24)*Bonds*(_xlfn.NORM.INV(RAND(),bond_ave,bond_std))+(AL1784-AM$24)*cash*(_xlfn.NORM.INV(RAND(),cash_ave,cash_std))+(AL1784-AM$24)))</f>
        <v/>
      </c>
      <c r="AN1784" s="156">
        <f>IF((AM1784&lt;=0),0,((AM1784-AN$24)*Stock*(_xlfn.NORM.INV(RAND(),stock_ave,stock_std))+(AM1784-AN$24)*Bonds*(_xlfn.NORM.INV(RAND(),bond_ave,bond_std))+(AM1784-AN$24)*cash*(_xlfn.NORM.INV(RAND(),cash_ave,cash_std))+(AM1784-AN$24)))</f>
        <v/>
      </c>
      <c r="AO1784" s="156">
        <f>IF((AN1784&lt;=0),0,((AN1784-AO$24)*Stock*(_xlfn.NORM.INV(RAND(),stock_ave,stock_std))+(AN1784-AO$24)*Bonds*(_xlfn.NORM.INV(RAND(),bond_ave,bond_std))+(AN1784-AO$24)*cash*(_xlfn.NORM.INV(RAND(),cash_ave,cash_std))+(AN1784-AO$24)))</f>
        <v/>
      </c>
      <c r="AP1784" s="156">
        <f>IF((AO1784&lt;=0),0,((AO1784-AP$24)*Stock*(_xlfn.NORM.INV(RAND(),stock_ave,stock_std))+(AO1784-AP$24)*Bonds*(_xlfn.NORM.INV(RAND(),bond_ave,bond_std))+(AO1784-AP$24)*cash*(_xlfn.NORM.INV(RAND(),cash_ave,cash_std))+(AO1784-AP$24)))</f>
        <v/>
      </c>
      <c r="AQ1784" s="156">
        <f>IF((AP1784&lt;=0),0,((AP1784-AQ$24)*Stock*(_xlfn.NORM.INV(RAND(),stock_ave,stock_std))+(AP1784-AQ$24)*Bonds*(_xlfn.NORM.INV(RAND(),bond_ave,bond_std))+(AP1784-AQ$24)*cash*(_xlfn.NORM.INV(RAND(),cash_ave,cash_std))+(AP1784-AQ$24)))</f>
        <v/>
      </c>
      <c r="AR1784" s="156">
        <f>IF((AQ1784&lt;=0),0,((AQ1784-AR$24)*Stock*(_xlfn.NORM.INV(RAND(),stock_ave,stock_std))+(AQ1784-AR$24)*Bonds*(_xlfn.NORM.INV(RAND(),bond_ave,bond_std))+(AQ1784-AR$24)*cash*(_xlfn.NORM.INV(RAND(),cash_ave,cash_std))+(AQ1784-AR$24)))</f>
        <v/>
      </c>
      <c r="AS1784" s="156">
        <f>IF((AR1784&lt;=0),0,((AR1784-AS$24)*Stock*(_xlfn.NORM.INV(RAND(),stock_ave,stock_std))+(AR1784-AS$24)*Bonds*(_xlfn.NORM.INV(RAND(),bond_ave,bond_std))+(AR1784-AS$24)*cash*(_xlfn.NORM.INV(RAND(),cash_ave,cash_std))+(AR1784-AS$24)))</f>
        <v/>
      </c>
      <c r="AT1784" s="156">
        <f>IF((AS1784&lt;=0),0,((AS1784-AT$24)*Stock*(_xlfn.NORM.INV(RAND(),stock_ave,stock_std))+(AS1784-AT$24)*Bonds*(_xlfn.NORM.INV(RAND(),bond_ave,bond_std))+(AS1784-AT$24)*cash*(_xlfn.NORM.INV(RAND(),cash_ave,cash_std))+(AS1784-AT$24)))</f>
        <v/>
      </c>
      <c r="AU1784" s="156">
        <f>IF((AT1784&lt;=0),0,((AT1784-AU$24)*Stock*(_xlfn.NORM.INV(RAND(),stock_ave,stock_std))+(AT1784-AU$24)*Bonds*(_xlfn.NORM.INV(RAND(),bond_ave,bond_std))+(AT1784-AU$24)*cash*(_xlfn.NORM.INV(RAND(),cash_ave,cash_std))+(AT1784-AU$24)))</f>
        <v/>
      </c>
      <c r="AV1784" s="156">
        <f>IF((AU1784&lt;=0),0,((AU1784-AV$24)*Stock*(_xlfn.NORM.INV(RAND(),stock_ave,stock_std))+(AU1784-AV$24)*Bonds*(_xlfn.NORM.INV(RAND(),bond_ave,bond_std))+(AU1784-AV$24)*cash*(_xlfn.NORM.INV(RAND(),cash_ave,cash_std))+(AU1784-AV$24)))</f>
        <v/>
      </c>
      <c r="AW1784" s="156">
        <f>IF((AV1784&lt;=0),0,((AV1784-AW$24)*Stock*(_xlfn.NORM.INV(RAND(),stock_ave,stock_std))+(AV1784-AW$24)*Bonds*(_xlfn.NORM.INV(RAND(),bond_ave,bond_std))+(AV1784-AW$24)*cash*(_xlfn.NORM.INV(RAND(),cash_ave,cash_std))+(AV1784-AW$24)))</f>
        <v/>
      </c>
      <c r="AX1784" s="159" t="n"/>
      <c r="AY1784" s="159" t="n"/>
      <c r="AZ1784" s="159" t="n"/>
      <c r="BA1784" s="159" t="n"/>
      <c r="BB1784" s="159" t="n"/>
    </row>
    <row r="1785">
      <c r="C1785" s="147" t="n"/>
      <c r="D1785" s="61">
        <f>+D1784-IF(D$18&gt;74,(D1784/D$25)*$C$10)</f>
        <v/>
      </c>
      <c r="E1785" s="61">
        <f>+E1784-IF(E$18&gt;74,(E1784/E$25)*$C$10)</f>
        <v/>
      </c>
      <c r="F1785" s="61">
        <f>+F1784-IF(F$18&gt;74,(F1784/F$25)*$C$10)</f>
        <v/>
      </c>
      <c r="G1785" s="61">
        <f>+G1784-IF(G$18&gt;74,(G1784/G$25)*$C$10)</f>
        <v/>
      </c>
      <c r="H1785" s="61">
        <f>+H1784-IF(H$18&gt;74,(H1784/H$25)*$C$10)</f>
        <v/>
      </c>
      <c r="I1785" s="61">
        <f>+I1784-IF(I$18&gt;74,(I1784/I$25)*$C$10)</f>
        <v/>
      </c>
      <c r="J1785" s="61">
        <f>+J1784-IF(J$18&gt;74,(J1784/J$25)*$C$10)</f>
        <v/>
      </c>
      <c r="K1785" s="61">
        <f>+K1784-IF(K$18&gt;74,(K1784/K$25)*$C$10)</f>
        <v/>
      </c>
      <c r="L1785" s="61">
        <f>+L1784-IF(L$18&gt;74,(L1784/L$25)*$C$10)</f>
        <v/>
      </c>
      <c r="M1785" s="61">
        <f>+M1784-IF(M$18&gt;74,(M1784/M$25)*$C$10)</f>
        <v/>
      </c>
      <c r="N1785" s="61">
        <f>+N1784-IF(N$18&gt;74,(N1784/N$25)*$C$10)</f>
        <v/>
      </c>
      <c r="O1785" s="61">
        <f>+O1784-IF(O$18&gt;74,(O1784/O$25)*$C$10)</f>
        <v/>
      </c>
      <c r="P1785" s="61">
        <f>+P1784-IF(P$18&gt;74,(P1784/P$25)*$C$10)</f>
        <v/>
      </c>
      <c r="Q1785" s="61">
        <f>+Q1784-IF(Q$18&gt;74,(Q1784/Q$25)*$C$10)</f>
        <v/>
      </c>
      <c r="R1785" s="61">
        <f>+R1784-IF(R$18&gt;74,(R1784/R$25)*$C$10)</f>
        <v/>
      </c>
      <c r="S1785" s="61">
        <f>+S1784-IF(S$18&gt;74,(S1784/S$25)*$C$10)</f>
        <v/>
      </c>
      <c r="T1785" s="61">
        <f>+T1784-IF(T$18&gt;74,(T1784/T$25)*$C$10)</f>
        <v/>
      </c>
      <c r="U1785" s="61">
        <f>+U1784-IF(U$18&gt;74,(U1784/U$25)*$C$10)</f>
        <v/>
      </c>
      <c r="V1785" s="61">
        <f>+V1784-IF(V$18&gt;74,(V1784/V$25)*$C$10)</f>
        <v/>
      </c>
      <c r="W1785" s="61">
        <f>+W1784-IF(W$18&gt;74,(W1784/W$25)*$C$10)</f>
        <v/>
      </c>
      <c r="X1785" s="61">
        <f>+X1784-IF(X$18&gt;74,(X1784/X$25)*$C$10)</f>
        <v/>
      </c>
      <c r="Y1785" s="61">
        <f>+Y1784-IF(Y$18&gt;74,(Y1784/Y$25)*$C$10)</f>
        <v/>
      </c>
      <c r="Z1785" s="61">
        <f>+Z1784-IF(Z$18&gt;74,(Z1784/Z$25)*$C$10)</f>
        <v/>
      </c>
      <c r="AA1785" s="61">
        <f>+AA1784-IF(AA$18&gt;74,(AA1784/AA$25)*$C$10)</f>
        <v/>
      </c>
      <c r="AB1785" s="61">
        <f>+AB1784-IF(AB$18&gt;74,(AB1784/AB$25)*$C$10)</f>
        <v/>
      </c>
      <c r="AC1785" s="61">
        <f>+AC1784-IF(AC$18&gt;74,(AC1784/AC$25)*$C$10)</f>
        <v/>
      </c>
      <c r="AD1785" s="61">
        <f>+AD1784-IF(AD$18&gt;74,(AD1784/AD$25)*$C$10)</f>
        <v/>
      </c>
      <c r="AE1785" s="61">
        <f>+AE1784-IF(AE$18&gt;74,(AE1784/AE$25)*$C$10)</f>
        <v/>
      </c>
      <c r="AF1785" s="61">
        <f>+AF1784-IF(AF$18&gt;74,(AF1784/AF$25)*$C$10)</f>
        <v/>
      </c>
      <c r="AG1785" s="61">
        <f>+AG1784-IF(AG$18&gt;74,(AG1784/AG$25)*$C$10)</f>
        <v/>
      </c>
      <c r="AH1785" s="61">
        <f>+AH1784-IF(AH$18&gt;74,(AH1784/AH$25)*$C$10)</f>
        <v/>
      </c>
      <c r="AI1785" s="61">
        <f>+AI1784-IF(AI$18&gt;74,(AI1784/AI$25)*$C$10)</f>
        <v/>
      </c>
      <c r="AJ1785" s="61">
        <f>+AJ1784-IF(AJ$18&gt;74,(AJ1784/AJ$25)*$C$10)</f>
        <v/>
      </c>
      <c r="AK1785" s="61">
        <f>+AK1784-IF(AK$18&gt;74,(AK1784/AK$25)*$C$10)</f>
        <v/>
      </c>
      <c r="AL1785" s="61">
        <f>+AL1784-IF(AL$18&gt;74,(AL1784/AL$25)*$C$10)</f>
        <v/>
      </c>
      <c r="AM1785" s="61">
        <f>+AM1784-IF(AM$18&gt;74,(AM1784/AM$25)*$C$10)</f>
        <v/>
      </c>
      <c r="AN1785" s="61">
        <f>+AN1784-IF(AN$18&gt;74,(AN1784/AN$25)*$C$10)</f>
        <v/>
      </c>
      <c r="AO1785" s="61">
        <f>+AO1784-IF(AO$18&gt;74,(AO1784/AO$25)*$C$10)</f>
        <v/>
      </c>
      <c r="AP1785" s="61">
        <f>+AP1784-IF(AP$18&gt;74,(AP1784/AP$25)*$C$10)</f>
        <v/>
      </c>
      <c r="AQ1785" s="61">
        <f>+AQ1784-IF(AQ$18&gt;74,(AQ1784/AQ$25)*$C$10)</f>
        <v/>
      </c>
      <c r="AR1785" s="61">
        <f>+AR1784-IF(AR$18&gt;74,(AR1784/AR$25)*$C$10)</f>
        <v/>
      </c>
      <c r="AS1785" s="61">
        <f>+AS1784-IF(AS$18&gt;74,(AS1784/AS$25)*$C$10)</f>
        <v/>
      </c>
      <c r="AT1785" s="61">
        <f>+AT1784-IF(AT$18&gt;74,(AT1784/AT$25)*$C$10)</f>
        <v/>
      </c>
      <c r="AU1785" s="61">
        <f>+AU1784-IF(AU$18&gt;74,(AU1784/AU$25)*$C$10)</f>
        <v/>
      </c>
      <c r="AV1785" s="61">
        <f>+AV1784-IF(AV$18&gt;74,(AV1784/AV$25)*$C$10)</f>
        <v/>
      </c>
      <c r="AW1785" s="61">
        <f>+AW1784-IF(AW$18&gt;74,(AW1784/AW$25)*$C$10)</f>
        <v/>
      </c>
      <c r="AX1785" s="35">
        <f>IF(AW1785&gt;0,1,0)</f>
        <v/>
      </c>
      <c r="AY1785" s="35">
        <f>IF(AL1785&gt;0,1,0)</f>
        <v/>
      </c>
      <c r="AZ1785" s="35">
        <f>IF(AG1785&gt;0,1,0)</f>
        <v/>
      </c>
      <c r="BA1785" s="35">
        <f>IF(AB1785&gt;0,1,0)</f>
        <v/>
      </c>
      <c r="BB1785" s="35">
        <f>IF(W1785&gt;0,1,0)</f>
        <v/>
      </c>
    </row>
    <row r="1786">
      <c r="B1786" s="154" t="inlineStr">
        <is>
          <t>trial 879</t>
        </is>
      </c>
      <c r="C1786" s="155">
        <f>+start-C1783</f>
        <v/>
      </c>
      <c r="D1786" s="156">
        <f>IF((C1786&lt;=0),0,((C1786-D$24)*Stock*(_xlfn.NORM.INV(RAND(),stock_ave,stock_std))+(C1786-D$24)*Bonds*(_xlfn.NORM.INV(RAND(),bond_ave,bond_std))+(C1786-D$24)*cash*(_xlfn.NORM.INV(RAND(),cash_ave,cash_std))+(C1786-D$24)))</f>
        <v/>
      </c>
      <c r="E1786" s="156">
        <f>IF((D1786&lt;=0),0,((D1786-E$24)*Stock*(_xlfn.NORM.INV(RAND(),stock_ave,stock_std))+(D1786-E$24)*Bonds*(_xlfn.NORM.INV(RAND(),bond_ave,bond_std))+(D1786-E$24)*cash*(_xlfn.NORM.INV(RAND(),cash_ave,cash_std))+(D1786-E$24)))</f>
        <v/>
      </c>
      <c r="F1786" s="156">
        <f>IF((E1786&lt;=0),0,((E1786-F$24)*Stock*(_xlfn.NORM.INV(RAND(),stock_ave,stock_std))+(E1786-F$24)*Bonds*(_xlfn.NORM.INV(RAND(),bond_ave,bond_std))+(E1786-F$24)*cash*(_xlfn.NORM.INV(RAND(),cash_ave,cash_std))+(E1786-F$24)))</f>
        <v/>
      </c>
      <c r="G1786" s="156">
        <f>IF((F1786&lt;=0),0,((F1786-G$24)*Stock*(_xlfn.NORM.INV(RAND(),stock_ave,stock_std))+(F1786-G$24)*Bonds*(_xlfn.NORM.INV(RAND(),bond_ave,bond_std))+(F1786-G$24)*cash*(_xlfn.NORM.INV(RAND(),cash_ave,cash_std))+(F1786-G$24)))</f>
        <v/>
      </c>
      <c r="H1786" s="156">
        <f>IF((G1786&lt;=0),0,((G1786-H$24)*Stock*(_xlfn.NORM.INV(RAND(),stock_ave,stock_std))+(G1786-H$24)*Bonds*(_xlfn.NORM.INV(RAND(),bond_ave,bond_std))+(G1786-H$24)*cash*(_xlfn.NORM.INV(RAND(),cash_ave,cash_std))+(G1786-H$24)))</f>
        <v/>
      </c>
      <c r="I1786" s="156">
        <f>IF((H1786&lt;=0),0,((H1786-I$24)*Stock*(_xlfn.NORM.INV(RAND(),stock_ave,stock_std))+(H1786-I$24)*Bonds*(_xlfn.NORM.INV(RAND(),bond_ave,bond_std))+(H1786-I$24)*cash*(_xlfn.NORM.INV(RAND(),cash_ave,cash_std))+(H1786-I$24)))</f>
        <v/>
      </c>
      <c r="J1786" s="156">
        <f>IF((I1786&lt;=0),0,((I1786-J$24)*Stock*(_xlfn.NORM.INV(RAND(),stock_ave,stock_std))+(I1786-J$24)*Bonds*(_xlfn.NORM.INV(RAND(),bond_ave,bond_std))+(I1786-J$24)*cash*(_xlfn.NORM.INV(RAND(),cash_ave,cash_std))+(I1786-J$24)))</f>
        <v/>
      </c>
      <c r="K1786" s="156">
        <f>IF((J1786&lt;=0),0,((J1786-K$24)*Stock*(_xlfn.NORM.INV(RAND(),stock_ave,stock_std))+(J1786-K$24)*Bonds*(_xlfn.NORM.INV(RAND(),bond_ave,bond_std))+(J1786-K$24)*cash*(_xlfn.NORM.INV(RAND(),cash_ave,cash_std))+(J1786-K$24)))</f>
        <v/>
      </c>
      <c r="L1786" s="156">
        <f>IF((K1786&lt;=0),0,((K1786-L$24)*Stock*(_xlfn.NORM.INV(RAND(),stock_ave,stock_std))+(K1786-L$24)*Bonds*(_xlfn.NORM.INV(RAND(),bond_ave,bond_std))+(K1786-L$24)*cash*(_xlfn.NORM.INV(RAND(),cash_ave,cash_std))+(K1786-L$24)))</f>
        <v/>
      </c>
      <c r="M1786" s="156">
        <f>IF((L1786&lt;=0),0,((L1786-M$24)*Stock*(_xlfn.NORM.INV(RAND(),stock_ave,stock_std))+(L1786-M$24)*Bonds*(_xlfn.NORM.INV(RAND(),bond_ave,bond_std))+(L1786-M$24)*cash*(_xlfn.NORM.INV(RAND(),cash_ave,cash_std))+(L1786-M$24)))</f>
        <v/>
      </c>
      <c r="N1786" s="156">
        <f>IF((M1786&lt;=0),0,((M1786-N$24)*Stock*(_xlfn.NORM.INV(RAND(),stock_ave,stock_std))+(M1786-N$24)*Bonds*(_xlfn.NORM.INV(RAND(),bond_ave,bond_std))+(M1786-N$24)*cash*(_xlfn.NORM.INV(RAND(),cash_ave,cash_std))+(M1786-N$24)))</f>
        <v/>
      </c>
      <c r="O1786" s="156">
        <f>IF((N1786&lt;=0),0,((N1786-O$24)*Stock*(_xlfn.NORM.INV(RAND(),stock_ave,stock_std))+(N1786-O$24)*Bonds*(_xlfn.NORM.INV(RAND(),bond_ave,bond_std))+(N1786-O$24)*cash*(_xlfn.NORM.INV(RAND(),cash_ave,cash_std))+(N1786-O$24)))</f>
        <v/>
      </c>
      <c r="P1786" s="156">
        <f>IF((O1786&lt;=0),0,((O1786-P$24)*Stock*(_xlfn.NORM.INV(RAND(),stock_ave,stock_std))+(O1786-P$24)*Bonds*(_xlfn.NORM.INV(RAND(),bond_ave,bond_std))+(O1786-P$24)*cash*(_xlfn.NORM.INV(RAND(),cash_ave,cash_std))+(O1786-P$24)))</f>
        <v/>
      </c>
      <c r="Q1786" s="156">
        <f>IF((P1786&lt;=0),0,((P1786-Q$24)*Stock*(_xlfn.NORM.INV(RAND(),stock_ave,stock_std))+(P1786-Q$24)*Bonds*(_xlfn.NORM.INV(RAND(),bond_ave,bond_std))+(P1786-Q$24)*cash*(_xlfn.NORM.INV(RAND(),cash_ave,cash_std))+(P1786-Q$24)))</f>
        <v/>
      </c>
      <c r="R1786" s="156">
        <f>IF((Q1786&lt;=0),0,((Q1786-R$24)*Stock*(_xlfn.NORM.INV(RAND(),stock_ave,stock_std))+(Q1786-R$24)*Bonds*(_xlfn.NORM.INV(RAND(),bond_ave,bond_std))+(Q1786-R$24)*cash*(_xlfn.NORM.INV(RAND(),cash_ave,cash_std))+(Q1786-R$24)))</f>
        <v/>
      </c>
      <c r="S1786" s="156">
        <f>IF((R1786&lt;=0),0,((R1786-S$24)*Stock*(_xlfn.NORM.INV(RAND(),stock_ave,stock_std))+(R1786-S$24)*Bonds*(_xlfn.NORM.INV(RAND(),bond_ave,bond_std))+(R1786-S$24)*cash*(_xlfn.NORM.INV(RAND(),cash_ave,cash_std))+(R1786-S$24)))</f>
        <v/>
      </c>
      <c r="T1786" s="156">
        <f>IF((S1786&lt;=0),0,((S1786-T$24)*Stock*(_xlfn.NORM.INV(RAND(),stock_ave,stock_std))+(S1786-T$24)*Bonds*(_xlfn.NORM.INV(RAND(),bond_ave,bond_std))+(S1786-T$24)*cash*(_xlfn.NORM.INV(RAND(),cash_ave,cash_std))+(S1786-T$24)))</f>
        <v/>
      </c>
      <c r="U1786" s="156">
        <f>IF((T1786&lt;=0),0,((T1786-U$24)*Stock*(_xlfn.NORM.INV(RAND(),stock_ave,stock_std))+(T1786-U$24)*Bonds*(_xlfn.NORM.INV(RAND(),bond_ave,bond_std))+(T1786-U$24)*cash*(_xlfn.NORM.INV(RAND(),cash_ave,cash_std))+(T1786-U$24)))</f>
        <v/>
      </c>
      <c r="V1786" s="156">
        <f>IF((U1786&lt;=0),0,((U1786-V$24)*Stock*(_xlfn.NORM.INV(RAND(),stock_ave,stock_std))+(U1786-V$24)*Bonds*(_xlfn.NORM.INV(RAND(),bond_ave,bond_std))+(U1786-V$24)*cash*(_xlfn.NORM.INV(RAND(),cash_ave,cash_std))+(U1786-V$24)))</f>
        <v/>
      </c>
      <c r="W1786" s="156">
        <f>IF((V1786&lt;=0),0,((V1786-W$24)*Stock*(_xlfn.NORM.INV(RAND(),stock_ave,stock_std))+(V1786-W$24)*Bonds*(_xlfn.NORM.INV(RAND(),bond_ave,bond_std))+(V1786-W$24)*cash*(_xlfn.NORM.INV(RAND(),cash_ave,cash_std))+(V1786-W$24)))</f>
        <v/>
      </c>
      <c r="X1786" s="156">
        <f>IF((W1786&lt;=0),0,((W1786-X$24)*Stock*(_xlfn.NORM.INV(RAND(),stock_ave,stock_std))+(W1786-X$24)*Bonds*(_xlfn.NORM.INV(RAND(),bond_ave,bond_std))+(W1786-X$24)*cash*(_xlfn.NORM.INV(RAND(),cash_ave,cash_std))+(W1786-X$24)))</f>
        <v/>
      </c>
      <c r="Y1786" s="156">
        <f>IF((X1786&lt;=0),0,((X1786-Y$24)*Stock*(_xlfn.NORM.INV(RAND(),stock_ave,stock_std))+(X1786-Y$24)*Bonds*(_xlfn.NORM.INV(RAND(),bond_ave,bond_std))+(X1786-Y$24)*cash*(_xlfn.NORM.INV(RAND(),cash_ave,cash_std))+(X1786-Y$24)))</f>
        <v/>
      </c>
      <c r="Z1786" s="156">
        <f>IF((Y1786&lt;=0),0,((Y1786-Z$24)*Stock*(_xlfn.NORM.INV(RAND(),stock_ave,stock_std))+(Y1786-Z$24)*Bonds*(_xlfn.NORM.INV(RAND(),bond_ave,bond_std))+(Y1786-Z$24)*cash*(_xlfn.NORM.INV(RAND(),cash_ave,cash_std))+(Y1786-Z$24)))</f>
        <v/>
      </c>
      <c r="AA1786" s="156">
        <f>IF((Z1786&lt;=0),0,((Z1786-AA$24)*Stock*(_xlfn.NORM.INV(RAND(),stock_ave,stock_std))+(Z1786-AA$24)*Bonds*(_xlfn.NORM.INV(RAND(),bond_ave,bond_std))+(Z1786-AA$24)*cash*(_xlfn.NORM.INV(RAND(),cash_ave,cash_std))+(Z1786-AA$24)))</f>
        <v/>
      </c>
      <c r="AB1786" s="156">
        <f>IF((AA1786&lt;=0),0,((AA1786-AB$24)*Stock*(_xlfn.NORM.INV(RAND(),stock_ave,stock_std))+(AA1786-AB$24)*Bonds*(_xlfn.NORM.INV(RAND(),bond_ave,bond_std))+(AA1786-AB$24)*cash*(_xlfn.NORM.INV(RAND(),cash_ave,cash_std))+(AA1786-AB$24)))</f>
        <v/>
      </c>
      <c r="AC1786" s="156">
        <f>IF((AB1786&lt;=0),0,((AB1786-AC$24)*Stock*(_xlfn.NORM.INV(RAND(),stock_ave,stock_std))+(AB1786-AC$24)*Bonds*(_xlfn.NORM.INV(RAND(),bond_ave,bond_std))+(AB1786-AC$24)*cash*(_xlfn.NORM.INV(RAND(),cash_ave,cash_std))+(AB1786-AC$24)))</f>
        <v/>
      </c>
      <c r="AD1786" s="156">
        <f>IF((AC1786&lt;=0),0,((AC1786-AD$24)*Stock*(_xlfn.NORM.INV(RAND(),stock_ave,stock_std))+(AC1786-AD$24)*Bonds*(_xlfn.NORM.INV(RAND(),bond_ave,bond_std))+(AC1786-AD$24)*cash*(_xlfn.NORM.INV(RAND(),cash_ave,cash_std))+(AC1786-AD$24)))</f>
        <v/>
      </c>
      <c r="AE1786" s="156">
        <f>IF((AD1786&lt;=0),0,((AD1786-AE$24)*Stock*(_xlfn.NORM.INV(RAND(),stock_ave,stock_std))+(AD1786-AE$24)*Bonds*(_xlfn.NORM.INV(RAND(),bond_ave,bond_std))+(AD1786-AE$24)*cash*(_xlfn.NORM.INV(RAND(),cash_ave,cash_std))+(AD1786-AE$24)))</f>
        <v/>
      </c>
      <c r="AF1786" s="156">
        <f>IF((AE1786&lt;=0),0,((AE1786-AF$24)*Stock*(_xlfn.NORM.INV(RAND(),stock_ave,stock_std))+(AE1786-AF$24)*Bonds*(_xlfn.NORM.INV(RAND(),bond_ave,bond_std))+(AE1786-AF$24)*cash*(_xlfn.NORM.INV(RAND(),cash_ave,cash_std))+(AE1786-AF$24)))</f>
        <v/>
      </c>
      <c r="AG1786" s="156">
        <f>IF((AF1786&lt;=0),0,((AF1786-AG$24)*Stock*(_xlfn.NORM.INV(RAND(),stock_ave,stock_std))+(AF1786-AG$24)*Bonds*(_xlfn.NORM.INV(RAND(),bond_ave,bond_std))+(AF1786-AG$24)*cash*(_xlfn.NORM.INV(RAND(),cash_ave,cash_std))+(AF1786-AG$24)))</f>
        <v/>
      </c>
      <c r="AH1786" s="156">
        <f>IF((AG1786&lt;=0),0,((AG1786-AH$24)*Stock*(_xlfn.NORM.INV(RAND(),stock_ave,stock_std))+(AG1786-AH$24)*Bonds*(_xlfn.NORM.INV(RAND(),bond_ave,bond_std))+(AG1786-AH$24)*cash*(_xlfn.NORM.INV(RAND(),cash_ave,cash_std))+(AG1786-AH$24)))</f>
        <v/>
      </c>
      <c r="AI1786" s="156">
        <f>IF((AH1786&lt;=0),0,((AH1786-AI$24)*Stock*(_xlfn.NORM.INV(RAND(),stock_ave,stock_std))+(AH1786-AI$24)*Bonds*(_xlfn.NORM.INV(RAND(),bond_ave,bond_std))+(AH1786-AI$24)*cash*(_xlfn.NORM.INV(RAND(),cash_ave,cash_std))+(AH1786-AI$24)))</f>
        <v/>
      </c>
      <c r="AJ1786" s="156">
        <f>IF((AI1786&lt;=0),0,((AI1786-AJ$24)*Stock*(_xlfn.NORM.INV(RAND(),stock_ave,stock_std))+(AI1786-AJ$24)*Bonds*(_xlfn.NORM.INV(RAND(),bond_ave,bond_std))+(AI1786-AJ$24)*cash*(_xlfn.NORM.INV(RAND(),cash_ave,cash_std))+(AI1786-AJ$24)))</f>
        <v/>
      </c>
      <c r="AK1786" s="156">
        <f>IF((AJ1786&lt;=0),0,((AJ1786-AK$24)*Stock*(_xlfn.NORM.INV(RAND(),stock_ave,stock_std))+(AJ1786-AK$24)*Bonds*(_xlfn.NORM.INV(RAND(),bond_ave,bond_std))+(AJ1786-AK$24)*cash*(_xlfn.NORM.INV(RAND(),cash_ave,cash_std))+(AJ1786-AK$24)))</f>
        <v/>
      </c>
      <c r="AL1786" s="156">
        <f>IF((AK1786&lt;=0),0,((AK1786-AL$24)*Stock*(_xlfn.NORM.INV(RAND(),stock_ave,stock_std))+(AK1786-AL$24)*Bonds*(_xlfn.NORM.INV(RAND(),bond_ave,bond_std))+(AK1786-AL$24)*cash*(_xlfn.NORM.INV(RAND(),cash_ave,cash_std))+(AK1786-AL$24)))</f>
        <v/>
      </c>
      <c r="AM1786" s="156">
        <f>IF((AL1786&lt;=0),0,((AL1786-AM$24)*Stock*(_xlfn.NORM.INV(RAND(),stock_ave,stock_std))+(AL1786-AM$24)*Bonds*(_xlfn.NORM.INV(RAND(),bond_ave,bond_std))+(AL1786-AM$24)*cash*(_xlfn.NORM.INV(RAND(),cash_ave,cash_std))+(AL1786-AM$24)))</f>
        <v/>
      </c>
      <c r="AN1786" s="156">
        <f>IF((AM1786&lt;=0),0,((AM1786-AN$24)*Stock*(_xlfn.NORM.INV(RAND(),stock_ave,stock_std))+(AM1786-AN$24)*Bonds*(_xlfn.NORM.INV(RAND(),bond_ave,bond_std))+(AM1786-AN$24)*cash*(_xlfn.NORM.INV(RAND(),cash_ave,cash_std))+(AM1786-AN$24)))</f>
        <v/>
      </c>
      <c r="AO1786" s="156">
        <f>IF((AN1786&lt;=0),0,((AN1786-AO$24)*Stock*(_xlfn.NORM.INV(RAND(),stock_ave,stock_std))+(AN1786-AO$24)*Bonds*(_xlfn.NORM.INV(RAND(),bond_ave,bond_std))+(AN1786-AO$24)*cash*(_xlfn.NORM.INV(RAND(),cash_ave,cash_std))+(AN1786-AO$24)))</f>
        <v/>
      </c>
      <c r="AP1786" s="156">
        <f>IF((AO1786&lt;=0),0,((AO1786-AP$24)*Stock*(_xlfn.NORM.INV(RAND(),stock_ave,stock_std))+(AO1786-AP$24)*Bonds*(_xlfn.NORM.INV(RAND(),bond_ave,bond_std))+(AO1786-AP$24)*cash*(_xlfn.NORM.INV(RAND(),cash_ave,cash_std))+(AO1786-AP$24)))</f>
        <v/>
      </c>
      <c r="AQ1786" s="156">
        <f>IF((AP1786&lt;=0),0,((AP1786-AQ$24)*Stock*(_xlfn.NORM.INV(RAND(),stock_ave,stock_std))+(AP1786-AQ$24)*Bonds*(_xlfn.NORM.INV(RAND(),bond_ave,bond_std))+(AP1786-AQ$24)*cash*(_xlfn.NORM.INV(RAND(),cash_ave,cash_std))+(AP1786-AQ$24)))</f>
        <v/>
      </c>
      <c r="AR1786" s="156">
        <f>IF((AQ1786&lt;=0),0,((AQ1786-AR$24)*Stock*(_xlfn.NORM.INV(RAND(),stock_ave,stock_std))+(AQ1786-AR$24)*Bonds*(_xlfn.NORM.INV(RAND(),bond_ave,bond_std))+(AQ1786-AR$24)*cash*(_xlfn.NORM.INV(RAND(),cash_ave,cash_std))+(AQ1786-AR$24)))</f>
        <v/>
      </c>
      <c r="AS1786" s="156">
        <f>IF((AR1786&lt;=0),0,((AR1786-AS$24)*Stock*(_xlfn.NORM.INV(RAND(),stock_ave,stock_std))+(AR1786-AS$24)*Bonds*(_xlfn.NORM.INV(RAND(),bond_ave,bond_std))+(AR1786-AS$24)*cash*(_xlfn.NORM.INV(RAND(),cash_ave,cash_std))+(AR1786-AS$24)))</f>
        <v/>
      </c>
      <c r="AT1786" s="156">
        <f>IF((AS1786&lt;=0),0,((AS1786-AT$24)*Stock*(_xlfn.NORM.INV(RAND(),stock_ave,stock_std))+(AS1786-AT$24)*Bonds*(_xlfn.NORM.INV(RAND(),bond_ave,bond_std))+(AS1786-AT$24)*cash*(_xlfn.NORM.INV(RAND(),cash_ave,cash_std))+(AS1786-AT$24)))</f>
        <v/>
      </c>
      <c r="AU1786" s="156">
        <f>IF((AT1786&lt;=0),0,((AT1786-AU$24)*Stock*(_xlfn.NORM.INV(RAND(),stock_ave,stock_std))+(AT1786-AU$24)*Bonds*(_xlfn.NORM.INV(RAND(),bond_ave,bond_std))+(AT1786-AU$24)*cash*(_xlfn.NORM.INV(RAND(),cash_ave,cash_std))+(AT1786-AU$24)))</f>
        <v/>
      </c>
      <c r="AV1786" s="156">
        <f>IF((AU1786&lt;=0),0,((AU1786-AV$24)*Stock*(_xlfn.NORM.INV(RAND(),stock_ave,stock_std))+(AU1786-AV$24)*Bonds*(_xlfn.NORM.INV(RAND(),bond_ave,bond_std))+(AU1786-AV$24)*cash*(_xlfn.NORM.INV(RAND(),cash_ave,cash_std))+(AU1786-AV$24)))</f>
        <v/>
      </c>
      <c r="AW1786" s="156">
        <f>IF((AV1786&lt;=0),0,((AV1786-AW$24)*Stock*(_xlfn.NORM.INV(RAND(),stock_ave,stock_std))+(AV1786-AW$24)*Bonds*(_xlfn.NORM.INV(RAND(),bond_ave,bond_std))+(AV1786-AW$24)*cash*(_xlfn.NORM.INV(RAND(),cash_ave,cash_std))+(AV1786-AW$24)))</f>
        <v/>
      </c>
      <c r="AX1786" s="159" t="n"/>
      <c r="AY1786" s="159" t="n"/>
      <c r="AZ1786" s="159" t="n"/>
      <c r="BA1786" s="159" t="n"/>
      <c r="BB1786" s="159" t="n"/>
    </row>
    <row r="1787">
      <c r="C1787" s="147" t="n"/>
      <c r="D1787" s="61">
        <f>+D1786-IF(D$18&gt;74,(D1786/D$25)*$C$10)</f>
        <v/>
      </c>
      <c r="E1787" s="61">
        <f>+E1786-IF(E$18&gt;74,(E1786/E$25)*$C$10)</f>
        <v/>
      </c>
      <c r="F1787" s="61">
        <f>+F1786-IF(F$18&gt;74,(F1786/F$25)*$C$10)</f>
        <v/>
      </c>
      <c r="G1787" s="61">
        <f>+G1786-IF(G$18&gt;74,(G1786/G$25)*$C$10)</f>
        <v/>
      </c>
      <c r="H1787" s="61">
        <f>+H1786-IF(H$18&gt;74,(H1786/H$25)*$C$10)</f>
        <v/>
      </c>
      <c r="I1787" s="61">
        <f>+I1786-IF(I$18&gt;74,(I1786/I$25)*$C$10)</f>
        <v/>
      </c>
      <c r="J1787" s="61">
        <f>+J1786-IF(J$18&gt;74,(J1786/J$25)*$C$10)</f>
        <v/>
      </c>
      <c r="K1787" s="61">
        <f>+K1786-IF(K$18&gt;74,(K1786/K$25)*$C$10)</f>
        <v/>
      </c>
      <c r="L1787" s="61">
        <f>+L1786-IF(L$18&gt;74,(L1786/L$25)*$C$10)</f>
        <v/>
      </c>
      <c r="M1787" s="61">
        <f>+M1786-IF(M$18&gt;74,(M1786/M$25)*$C$10)</f>
        <v/>
      </c>
      <c r="N1787" s="61">
        <f>+N1786-IF(N$18&gt;74,(N1786/N$25)*$C$10)</f>
        <v/>
      </c>
      <c r="O1787" s="61">
        <f>+O1786-IF(O$18&gt;74,(O1786/O$25)*$C$10)</f>
        <v/>
      </c>
      <c r="P1787" s="61">
        <f>+P1786-IF(P$18&gt;74,(P1786/P$25)*$C$10)</f>
        <v/>
      </c>
      <c r="Q1787" s="61">
        <f>+Q1786-IF(Q$18&gt;74,(Q1786/Q$25)*$C$10)</f>
        <v/>
      </c>
      <c r="R1787" s="61">
        <f>+R1786-IF(R$18&gt;74,(R1786/R$25)*$C$10)</f>
        <v/>
      </c>
      <c r="S1787" s="61">
        <f>+S1786-IF(S$18&gt;74,(S1786/S$25)*$C$10)</f>
        <v/>
      </c>
      <c r="T1787" s="61">
        <f>+T1786-IF(T$18&gt;74,(T1786/T$25)*$C$10)</f>
        <v/>
      </c>
      <c r="U1787" s="61">
        <f>+U1786-IF(U$18&gt;74,(U1786/U$25)*$C$10)</f>
        <v/>
      </c>
      <c r="V1787" s="61">
        <f>+V1786-IF(V$18&gt;74,(V1786/V$25)*$C$10)</f>
        <v/>
      </c>
      <c r="W1787" s="61">
        <f>+W1786-IF(W$18&gt;74,(W1786/W$25)*$C$10)</f>
        <v/>
      </c>
      <c r="X1787" s="61">
        <f>+X1786-IF(X$18&gt;74,(X1786/X$25)*$C$10)</f>
        <v/>
      </c>
      <c r="Y1787" s="61">
        <f>+Y1786-IF(Y$18&gt;74,(Y1786/Y$25)*$C$10)</f>
        <v/>
      </c>
      <c r="Z1787" s="61">
        <f>+Z1786-IF(Z$18&gt;74,(Z1786/Z$25)*$C$10)</f>
        <v/>
      </c>
      <c r="AA1787" s="61">
        <f>+AA1786-IF(AA$18&gt;74,(AA1786/AA$25)*$C$10)</f>
        <v/>
      </c>
      <c r="AB1787" s="61">
        <f>+AB1786-IF(AB$18&gt;74,(AB1786/AB$25)*$C$10)</f>
        <v/>
      </c>
      <c r="AC1787" s="61">
        <f>+AC1786-IF(AC$18&gt;74,(AC1786/AC$25)*$C$10)</f>
        <v/>
      </c>
      <c r="AD1787" s="61">
        <f>+AD1786-IF(AD$18&gt;74,(AD1786/AD$25)*$C$10)</f>
        <v/>
      </c>
      <c r="AE1787" s="61">
        <f>+AE1786-IF(AE$18&gt;74,(AE1786/AE$25)*$C$10)</f>
        <v/>
      </c>
      <c r="AF1787" s="61">
        <f>+AF1786-IF(AF$18&gt;74,(AF1786/AF$25)*$C$10)</f>
        <v/>
      </c>
      <c r="AG1787" s="61">
        <f>+AG1786-IF(AG$18&gt;74,(AG1786/AG$25)*$C$10)</f>
        <v/>
      </c>
      <c r="AH1787" s="61">
        <f>+AH1786-IF(AH$18&gt;74,(AH1786/AH$25)*$C$10)</f>
        <v/>
      </c>
      <c r="AI1787" s="61">
        <f>+AI1786-IF(AI$18&gt;74,(AI1786/AI$25)*$C$10)</f>
        <v/>
      </c>
      <c r="AJ1787" s="61">
        <f>+AJ1786-IF(AJ$18&gt;74,(AJ1786/AJ$25)*$C$10)</f>
        <v/>
      </c>
      <c r="AK1787" s="61">
        <f>+AK1786-IF(AK$18&gt;74,(AK1786/AK$25)*$C$10)</f>
        <v/>
      </c>
      <c r="AL1787" s="61">
        <f>+AL1786-IF(AL$18&gt;74,(AL1786/AL$25)*$C$10)</f>
        <v/>
      </c>
      <c r="AM1787" s="61">
        <f>+AM1786-IF(AM$18&gt;74,(AM1786/AM$25)*$C$10)</f>
        <v/>
      </c>
      <c r="AN1787" s="61">
        <f>+AN1786-IF(AN$18&gt;74,(AN1786/AN$25)*$C$10)</f>
        <v/>
      </c>
      <c r="AO1787" s="61">
        <f>+AO1786-IF(AO$18&gt;74,(AO1786/AO$25)*$C$10)</f>
        <v/>
      </c>
      <c r="AP1787" s="61">
        <f>+AP1786-IF(AP$18&gt;74,(AP1786/AP$25)*$C$10)</f>
        <v/>
      </c>
      <c r="AQ1787" s="61">
        <f>+AQ1786-IF(AQ$18&gt;74,(AQ1786/AQ$25)*$C$10)</f>
        <v/>
      </c>
      <c r="AR1787" s="61">
        <f>+AR1786-IF(AR$18&gt;74,(AR1786/AR$25)*$C$10)</f>
        <v/>
      </c>
      <c r="AS1787" s="61">
        <f>+AS1786-IF(AS$18&gt;74,(AS1786/AS$25)*$C$10)</f>
        <v/>
      </c>
      <c r="AT1787" s="61">
        <f>+AT1786-IF(AT$18&gt;74,(AT1786/AT$25)*$C$10)</f>
        <v/>
      </c>
      <c r="AU1787" s="61">
        <f>+AU1786-IF(AU$18&gt;74,(AU1786/AU$25)*$C$10)</f>
        <v/>
      </c>
      <c r="AV1787" s="61">
        <f>+AV1786-IF(AV$18&gt;74,(AV1786/AV$25)*$C$10)</f>
        <v/>
      </c>
      <c r="AW1787" s="61">
        <f>+AW1786-IF(AW$18&gt;74,(AW1786/AW$25)*$C$10)</f>
        <v/>
      </c>
      <c r="AX1787" s="35">
        <f>IF(AW1787&gt;0,1,0)</f>
        <v/>
      </c>
      <c r="AY1787" s="35">
        <f>IF(AL1787&gt;0,1,0)</f>
        <v/>
      </c>
      <c r="AZ1787" s="35">
        <f>IF(AG1787&gt;0,1,0)</f>
        <v/>
      </c>
      <c r="BA1787" s="35">
        <f>IF(AB1787&gt;0,1,0)</f>
        <v/>
      </c>
      <c r="BB1787" s="35">
        <f>IF(W1787&gt;0,1,0)</f>
        <v/>
      </c>
    </row>
    <row r="1788">
      <c r="B1788" s="154" t="inlineStr">
        <is>
          <t>trial 880</t>
        </is>
      </c>
      <c r="C1788" s="155">
        <f>+start-C1785</f>
        <v/>
      </c>
      <c r="D1788" s="156">
        <f>IF((C1788&lt;=0),0,((C1788-D$24)*Stock*(_xlfn.NORM.INV(RAND(),stock_ave,stock_std))+(C1788-D$24)*Bonds*(_xlfn.NORM.INV(RAND(),bond_ave,bond_std))+(C1788-D$24)*cash*(_xlfn.NORM.INV(RAND(),cash_ave,cash_std))+(C1788-D$24)))</f>
        <v/>
      </c>
      <c r="E1788" s="156">
        <f>IF((D1788&lt;=0),0,((D1788-E$24)*Stock*(_xlfn.NORM.INV(RAND(),stock_ave,stock_std))+(D1788-E$24)*Bonds*(_xlfn.NORM.INV(RAND(),bond_ave,bond_std))+(D1788-E$24)*cash*(_xlfn.NORM.INV(RAND(),cash_ave,cash_std))+(D1788-E$24)))</f>
        <v/>
      </c>
      <c r="F1788" s="156">
        <f>IF((E1788&lt;=0),0,((E1788-F$24)*Stock*(_xlfn.NORM.INV(RAND(),stock_ave,stock_std))+(E1788-F$24)*Bonds*(_xlfn.NORM.INV(RAND(),bond_ave,bond_std))+(E1788-F$24)*cash*(_xlfn.NORM.INV(RAND(),cash_ave,cash_std))+(E1788-F$24)))</f>
        <v/>
      </c>
      <c r="G1788" s="156">
        <f>IF((F1788&lt;=0),0,((F1788-G$24)*Stock*(_xlfn.NORM.INV(RAND(),stock_ave,stock_std))+(F1788-G$24)*Bonds*(_xlfn.NORM.INV(RAND(),bond_ave,bond_std))+(F1788-G$24)*cash*(_xlfn.NORM.INV(RAND(),cash_ave,cash_std))+(F1788-G$24)))</f>
        <v/>
      </c>
      <c r="H1788" s="156">
        <f>IF((G1788&lt;=0),0,((G1788-H$24)*Stock*(_xlfn.NORM.INV(RAND(),stock_ave,stock_std))+(G1788-H$24)*Bonds*(_xlfn.NORM.INV(RAND(),bond_ave,bond_std))+(G1788-H$24)*cash*(_xlfn.NORM.INV(RAND(),cash_ave,cash_std))+(G1788-H$24)))</f>
        <v/>
      </c>
      <c r="I1788" s="156">
        <f>IF((H1788&lt;=0),0,((H1788-I$24)*Stock*(_xlfn.NORM.INV(RAND(),stock_ave,stock_std))+(H1788-I$24)*Bonds*(_xlfn.NORM.INV(RAND(),bond_ave,bond_std))+(H1788-I$24)*cash*(_xlfn.NORM.INV(RAND(),cash_ave,cash_std))+(H1788-I$24)))</f>
        <v/>
      </c>
      <c r="J1788" s="156">
        <f>IF((I1788&lt;=0),0,((I1788-J$24)*Stock*(_xlfn.NORM.INV(RAND(),stock_ave,stock_std))+(I1788-J$24)*Bonds*(_xlfn.NORM.INV(RAND(),bond_ave,bond_std))+(I1788-J$24)*cash*(_xlfn.NORM.INV(RAND(),cash_ave,cash_std))+(I1788-J$24)))</f>
        <v/>
      </c>
      <c r="K1788" s="156">
        <f>IF((J1788&lt;=0),0,((J1788-K$24)*Stock*(_xlfn.NORM.INV(RAND(),stock_ave,stock_std))+(J1788-K$24)*Bonds*(_xlfn.NORM.INV(RAND(),bond_ave,bond_std))+(J1788-K$24)*cash*(_xlfn.NORM.INV(RAND(),cash_ave,cash_std))+(J1788-K$24)))</f>
        <v/>
      </c>
      <c r="L1788" s="156">
        <f>IF((K1788&lt;=0),0,((K1788-L$24)*Stock*(_xlfn.NORM.INV(RAND(),stock_ave,stock_std))+(K1788-L$24)*Bonds*(_xlfn.NORM.INV(RAND(),bond_ave,bond_std))+(K1788-L$24)*cash*(_xlfn.NORM.INV(RAND(),cash_ave,cash_std))+(K1788-L$24)))</f>
        <v/>
      </c>
      <c r="M1788" s="156">
        <f>IF((L1788&lt;=0),0,((L1788-M$24)*Stock*(_xlfn.NORM.INV(RAND(),stock_ave,stock_std))+(L1788-M$24)*Bonds*(_xlfn.NORM.INV(RAND(),bond_ave,bond_std))+(L1788-M$24)*cash*(_xlfn.NORM.INV(RAND(),cash_ave,cash_std))+(L1788-M$24)))</f>
        <v/>
      </c>
      <c r="N1788" s="156">
        <f>IF((M1788&lt;=0),0,((M1788-N$24)*Stock*(_xlfn.NORM.INV(RAND(),stock_ave,stock_std))+(M1788-N$24)*Bonds*(_xlfn.NORM.INV(RAND(),bond_ave,bond_std))+(M1788-N$24)*cash*(_xlfn.NORM.INV(RAND(),cash_ave,cash_std))+(M1788-N$24)))</f>
        <v/>
      </c>
      <c r="O1788" s="156">
        <f>IF((N1788&lt;=0),0,((N1788-O$24)*Stock*(_xlfn.NORM.INV(RAND(),stock_ave,stock_std))+(N1788-O$24)*Bonds*(_xlfn.NORM.INV(RAND(),bond_ave,bond_std))+(N1788-O$24)*cash*(_xlfn.NORM.INV(RAND(),cash_ave,cash_std))+(N1788-O$24)))</f>
        <v/>
      </c>
      <c r="P1788" s="156">
        <f>IF((O1788&lt;=0),0,((O1788-P$24)*Stock*(_xlfn.NORM.INV(RAND(),stock_ave,stock_std))+(O1788-P$24)*Bonds*(_xlfn.NORM.INV(RAND(),bond_ave,bond_std))+(O1788-P$24)*cash*(_xlfn.NORM.INV(RAND(),cash_ave,cash_std))+(O1788-P$24)))</f>
        <v/>
      </c>
      <c r="Q1788" s="156">
        <f>IF((P1788&lt;=0),0,((P1788-Q$24)*Stock*(_xlfn.NORM.INV(RAND(),stock_ave,stock_std))+(P1788-Q$24)*Bonds*(_xlfn.NORM.INV(RAND(),bond_ave,bond_std))+(P1788-Q$24)*cash*(_xlfn.NORM.INV(RAND(),cash_ave,cash_std))+(P1788-Q$24)))</f>
        <v/>
      </c>
      <c r="R1788" s="156">
        <f>IF((Q1788&lt;=0),0,((Q1788-R$24)*Stock*(_xlfn.NORM.INV(RAND(),stock_ave,stock_std))+(Q1788-R$24)*Bonds*(_xlfn.NORM.INV(RAND(),bond_ave,bond_std))+(Q1788-R$24)*cash*(_xlfn.NORM.INV(RAND(),cash_ave,cash_std))+(Q1788-R$24)))</f>
        <v/>
      </c>
      <c r="S1788" s="156">
        <f>IF((R1788&lt;=0),0,((R1788-S$24)*Stock*(_xlfn.NORM.INV(RAND(),stock_ave,stock_std))+(R1788-S$24)*Bonds*(_xlfn.NORM.INV(RAND(),bond_ave,bond_std))+(R1788-S$24)*cash*(_xlfn.NORM.INV(RAND(),cash_ave,cash_std))+(R1788-S$24)))</f>
        <v/>
      </c>
      <c r="T1788" s="156">
        <f>IF((S1788&lt;=0),0,((S1788-T$24)*Stock*(_xlfn.NORM.INV(RAND(),stock_ave,stock_std))+(S1788-T$24)*Bonds*(_xlfn.NORM.INV(RAND(),bond_ave,bond_std))+(S1788-T$24)*cash*(_xlfn.NORM.INV(RAND(),cash_ave,cash_std))+(S1788-T$24)))</f>
        <v/>
      </c>
      <c r="U1788" s="156">
        <f>IF((T1788&lt;=0),0,((T1788-U$24)*Stock*(_xlfn.NORM.INV(RAND(),stock_ave,stock_std))+(T1788-U$24)*Bonds*(_xlfn.NORM.INV(RAND(),bond_ave,bond_std))+(T1788-U$24)*cash*(_xlfn.NORM.INV(RAND(),cash_ave,cash_std))+(T1788-U$24)))</f>
        <v/>
      </c>
      <c r="V1788" s="156">
        <f>IF((U1788&lt;=0),0,((U1788-V$24)*Stock*(_xlfn.NORM.INV(RAND(),stock_ave,stock_std))+(U1788-V$24)*Bonds*(_xlfn.NORM.INV(RAND(),bond_ave,bond_std))+(U1788-V$24)*cash*(_xlfn.NORM.INV(RAND(),cash_ave,cash_std))+(U1788-V$24)))</f>
        <v/>
      </c>
      <c r="W1788" s="156">
        <f>IF((V1788&lt;=0),0,((V1788-W$24)*Stock*(_xlfn.NORM.INV(RAND(),stock_ave,stock_std))+(V1788-W$24)*Bonds*(_xlfn.NORM.INV(RAND(),bond_ave,bond_std))+(V1788-W$24)*cash*(_xlfn.NORM.INV(RAND(),cash_ave,cash_std))+(V1788-W$24)))</f>
        <v/>
      </c>
      <c r="X1788" s="156">
        <f>IF((W1788&lt;=0),0,((W1788-X$24)*Stock*(_xlfn.NORM.INV(RAND(),stock_ave,stock_std))+(W1788-X$24)*Bonds*(_xlfn.NORM.INV(RAND(),bond_ave,bond_std))+(W1788-X$24)*cash*(_xlfn.NORM.INV(RAND(),cash_ave,cash_std))+(W1788-X$24)))</f>
        <v/>
      </c>
      <c r="Y1788" s="156">
        <f>IF((X1788&lt;=0),0,((X1788-Y$24)*Stock*(_xlfn.NORM.INV(RAND(),stock_ave,stock_std))+(X1788-Y$24)*Bonds*(_xlfn.NORM.INV(RAND(),bond_ave,bond_std))+(X1788-Y$24)*cash*(_xlfn.NORM.INV(RAND(),cash_ave,cash_std))+(X1788-Y$24)))</f>
        <v/>
      </c>
      <c r="Z1788" s="156">
        <f>IF((Y1788&lt;=0),0,((Y1788-Z$24)*Stock*(_xlfn.NORM.INV(RAND(),stock_ave,stock_std))+(Y1788-Z$24)*Bonds*(_xlfn.NORM.INV(RAND(),bond_ave,bond_std))+(Y1788-Z$24)*cash*(_xlfn.NORM.INV(RAND(),cash_ave,cash_std))+(Y1788-Z$24)))</f>
        <v/>
      </c>
      <c r="AA1788" s="156">
        <f>IF((Z1788&lt;=0),0,((Z1788-AA$24)*Stock*(_xlfn.NORM.INV(RAND(),stock_ave,stock_std))+(Z1788-AA$24)*Bonds*(_xlfn.NORM.INV(RAND(),bond_ave,bond_std))+(Z1788-AA$24)*cash*(_xlfn.NORM.INV(RAND(),cash_ave,cash_std))+(Z1788-AA$24)))</f>
        <v/>
      </c>
      <c r="AB1788" s="156">
        <f>IF((AA1788&lt;=0),0,((AA1788-AB$24)*Stock*(_xlfn.NORM.INV(RAND(),stock_ave,stock_std))+(AA1788-AB$24)*Bonds*(_xlfn.NORM.INV(RAND(),bond_ave,bond_std))+(AA1788-AB$24)*cash*(_xlfn.NORM.INV(RAND(),cash_ave,cash_std))+(AA1788-AB$24)))</f>
        <v/>
      </c>
      <c r="AC1788" s="156">
        <f>IF((AB1788&lt;=0),0,((AB1788-AC$24)*Stock*(_xlfn.NORM.INV(RAND(),stock_ave,stock_std))+(AB1788-AC$24)*Bonds*(_xlfn.NORM.INV(RAND(),bond_ave,bond_std))+(AB1788-AC$24)*cash*(_xlfn.NORM.INV(RAND(),cash_ave,cash_std))+(AB1788-AC$24)))</f>
        <v/>
      </c>
      <c r="AD1788" s="156">
        <f>IF((AC1788&lt;=0),0,((AC1788-AD$24)*Stock*(_xlfn.NORM.INV(RAND(),stock_ave,stock_std))+(AC1788-AD$24)*Bonds*(_xlfn.NORM.INV(RAND(),bond_ave,bond_std))+(AC1788-AD$24)*cash*(_xlfn.NORM.INV(RAND(),cash_ave,cash_std))+(AC1788-AD$24)))</f>
        <v/>
      </c>
      <c r="AE1788" s="156">
        <f>IF((AD1788&lt;=0),0,((AD1788-AE$24)*Stock*(_xlfn.NORM.INV(RAND(),stock_ave,stock_std))+(AD1788-AE$24)*Bonds*(_xlfn.NORM.INV(RAND(),bond_ave,bond_std))+(AD1788-AE$24)*cash*(_xlfn.NORM.INV(RAND(),cash_ave,cash_std))+(AD1788-AE$24)))</f>
        <v/>
      </c>
      <c r="AF1788" s="156">
        <f>IF((AE1788&lt;=0),0,((AE1788-AF$24)*Stock*(_xlfn.NORM.INV(RAND(),stock_ave,stock_std))+(AE1788-AF$24)*Bonds*(_xlfn.NORM.INV(RAND(),bond_ave,bond_std))+(AE1788-AF$24)*cash*(_xlfn.NORM.INV(RAND(),cash_ave,cash_std))+(AE1788-AF$24)))</f>
        <v/>
      </c>
      <c r="AG1788" s="156">
        <f>IF((AF1788&lt;=0),0,((AF1788-AG$24)*Stock*(_xlfn.NORM.INV(RAND(),stock_ave,stock_std))+(AF1788-AG$24)*Bonds*(_xlfn.NORM.INV(RAND(),bond_ave,bond_std))+(AF1788-AG$24)*cash*(_xlfn.NORM.INV(RAND(),cash_ave,cash_std))+(AF1788-AG$24)))</f>
        <v/>
      </c>
      <c r="AH1788" s="156">
        <f>IF((AG1788&lt;=0),0,((AG1788-AH$24)*Stock*(_xlfn.NORM.INV(RAND(),stock_ave,stock_std))+(AG1788-AH$24)*Bonds*(_xlfn.NORM.INV(RAND(),bond_ave,bond_std))+(AG1788-AH$24)*cash*(_xlfn.NORM.INV(RAND(),cash_ave,cash_std))+(AG1788-AH$24)))</f>
        <v/>
      </c>
      <c r="AI1788" s="156">
        <f>IF((AH1788&lt;=0),0,((AH1788-AI$24)*Stock*(_xlfn.NORM.INV(RAND(),stock_ave,stock_std))+(AH1788-AI$24)*Bonds*(_xlfn.NORM.INV(RAND(),bond_ave,bond_std))+(AH1788-AI$24)*cash*(_xlfn.NORM.INV(RAND(),cash_ave,cash_std))+(AH1788-AI$24)))</f>
        <v/>
      </c>
      <c r="AJ1788" s="156">
        <f>IF((AI1788&lt;=0),0,((AI1788-AJ$24)*Stock*(_xlfn.NORM.INV(RAND(),stock_ave,stock_std))+(AI1788-AJ$24)*Bonds*(_xlfn.NORM.INV(RAND(),bond_ave,bond_std))+(AI1788-AJ$24)*cash*(_xlfn.NORM.INV(RAND(),cash_ave,cash_std))+(AI1788-AJ$24)))</f>
        <v/>
      </c>
      <c r="AK1788" s="156">
        <f>IF((AJ1788&lt;=0),0,((AJ1788-AK$24)*Stock*(_xlfn.NORM.INV(RAND(),stock_ave,stock_std))+(AJ1788-AK$24)*Bonds*(_xlfn.NORM.INV(RAND(),bond_ave,bond_std))+(AJ1788-AK$24)*cash*(_xlfn.NORM.INV(RAND(),cash_ave,cash_std))+(AJ1788-AK$24)))</f>
        <v/>
      </c>
      <c r="AL1788" s="156">
        <f>IF((AK1788&lt;=0),0,((AK1788-AL$24)*Stock*(_xlfn.NORM.INV(RAND(),stock_ave,stock_std))+(AK1788-AL$24)*Bonds*(_xlfn.NORM.INV(RAND(),bond_ave,bond_std))+(AK1788-AL$24)*cash*(_xlfn.NORM.INV(RAND(),cash_ave,cash_std))+(AK1788-AL$24)))</f>
        <v/>
      </c>
      <c r="AM1788" s="156">
        <f>IF((AL1788&lt;=0),0,((AL1788-AM$24)*Stock*(_xlfn.NORM.INV(RAND(),stock_ave,stock_std))+(AL1788-AM$24)*Bonds*(_xlfn.NORM.INV(RAND(),bond_ave,bond_std))+(AL1788-AM$24)*cash*(_xlfn.NORM.INV(RAND(),cash_ave,cash_std))+(AL1788-AM$24)))</f>
        <v/>
      </c>
      <c r="AN1788" s="156">
        <f>IF((AM1788&lt;=0),0,((AM1788-AN$24)*Stock*(_xlfn.NORM.INV(RAND(),stock_ave,stock_std))+(AM1788-AN$24)*Bonds*(_xlfn.NORM.INV(RAND(),bond_ave,bond_std))+(AM1788-AN$24)*cash*(_xlfn.NORM.INV(RAND(),cash_ave,cash_std))+(AM1788-AN$24)))</f>
        <v/>
      </c>
      <c r="AO1788" s="156">
        <f>IF((AN1788&lt;=0),0,((AN1788-AO$24)*Stock*(_xlfn.NORM.INV(RAND(),stock_ave,stock_std))+(AN1788-AO$24)*Bonds*(_xlfn.NORM.INV(RAND(),bond_ave,bond_std))+(AN1788-AO$24)*cash*(_xlfn.NORM.INV(RAND(),cash_ave,cash_std))+(AN1788-AO$24)))</f>
        <v/>
      </c>
      <c r="AP1788" s="156">
        <f>IF((AO1788&lt;=0),0,((AO1788-AP$24)*Stock*(_xlfn.NORM.INV(RAND(),stock_ave,stock_std))+(AO1788-AP$24)*Bonds*(_xlfn.NORM.INV(RAND(),bond_ave,bond_std))+(AO1788-AP$24)*cash*(_xlfn.NORM.INV(RAND(),cash_ave,cash_std))+(AO1788-AP$24)))</f>
        <v/>
      </c>
      <c r="AQ1788" s="156">
        <f>IF((AP1788&lt;=0),0,((AP1788-AQ$24)*Stock*(_xlfn.NORM.INV(RAND(),stock_ave,stock_std))+(AP1788-AQ$24)*Bonds*(_xlfn.NORM.INV(RAND(),bond_ave,bond_std))+(AP1788-AQ$24)*cash*(_xlfn.NORM.INV(RAND(),cash_ave,cash_std))+(AP1788-AQ$24)))</f>
        <v/>
      </c>
      <c r="AR1788" s="156">
        <f>IF((AQ1788&lt;=0),0,((AQ1788-AR$24)*Stock*(_xlfn.NORM.INV(RAND(),stock_ave,stock_std))+(AQ1788-AR$24)*Bonds*(_xlfn.NORM.INV(RAND(),bond_ave,bond_std))+(AQ1788-AR$24)*cash*(_xlfn.NORM.INV(RAND(),cash_ave,cash_std))+(AQ1788-AR$24)))</f>
        <v/>
      </c>
      <c r="AS1788" s="156">
        <f>IF((AR1788&lt;=0),0,((AR1788-AS$24)*Stock*(_xlfn.NORM.INV(RAND(),stock_ave,stock_std))+(AR1788-AS$24)*Bonds*(_xlfn.NORM.INV(RAND(),bond_ave,bond_std))+(AR1788-AS$24)*cash*(_xlfn.NORM.INV(RAND(),cash_ave,cash_std))+(AR1788-AS$24)))</f>
        <v/>
      </c>
      <c r="AT1788" s="156">
        <f>IF((AS1788&lt;=0),0,((AS1788-AT$24)*Stock*(_xlfn.NORM.INV(RAND(),stock_ave,stock_std))+(AS1788-AT$24)*Bonds*(_xlfn.NORM.INV(RAND(),bond_ave,bond_std))+(AS1788-AT$24)*cash*(_xlfn.NORM.INV(RAND(),cash_ave,cash_std))+(AS1788-AT$24)))</f>
        <v/>
      </c>
      <c r="AU1788" s="156">
        <f>IF((AT1788&lt;=0),0,((AT1788-AU$24)*Stock*(_xlfn.NORM.INV(RAND(),stock_ave,stock_std))+(AT1788-AU$24)*Bonds*(_xlfn.NORM.INV(RAND(),bond_ave,bond_std))+(AT1788-AU$24)*cash*(_xlfn.NORM.INV(RAND(),cash_ave,cash_std))+(AT1788-AU$24)))</f>
        <v/>
      </c>
      <c r="AV1788" s="156">
        <f>IF((AU1788&lt;=0),0,((AU1788-AV$24)*Stock*(_xlfn.NORM.INV(RAND(),stock_ave,stock_std))+(AU1788-AV$24)*Bonds*(_xlfn.NORM.INV(RAND(),bond_ave,bond_std))+(AU1788-AV$24)*cash*(_xlfn.NORM.INV(RAND(),cash_ave,cash_std))+(AU1788-AV$24)))</f>
        <v/>
      </c>
      <c r="AW1788" s="156">
        <f>IF((AV1788&lt;=0),0,((AV1788-AW$24)*Stock*(_xlfn.NORM.INV(RAND(),stock_ave,stock_std))+(AV1788-AW$24)*Bonds*(_xlfn.NORM.INV(RAND(),bond_ave,bond_std))+(AV1788-AW$24)*cash*(_xlfn.NORM.INV(RAND(),cash_ave,cash_std))+(AV1788-AW$24)))</f>
        <v/>
      </c>
      <c r="AX1788" s="159" t="n"/>
      <c r="AY1788" s="159" t="n"/>
      <c r="AZ1788" s="159" t="n"/>
      <c r="BA1788" s="159" t="n"/>
      <c r="BB1788" s="159" t="n"/>
    </row>
    <row r="1789">
      <c r="C1789" s="147" t="n"/>
      <c r="D1789" s="61">
        <f>+D1788-IF(D$18&gt;74,(D1788/D$25)*$C$10)</f>
        <v/>
      </c>
      <c r="E1789" s="61">
        <f>+E1788-IF(E$18&gt;74,(E1788/E$25)*$C$10)</f>
        <v/>
      </c>
      <c r="F1789" s="61">
        <f>+F1788-IF(F$18&gt;74,(F1788/F$25)*$C$10)</f>
        <v/>
      </c>
      <c r="G1789" s="61">
        <f>+G1788-IF(G$18&gt;74,(G1788/G$25)*$C$10)</f>
        <v/>
      </c>
      <c r="H1789" s="61">
        <f>+H1788-IF(H$18&gt;74,(H1788/H$25)*$C$10)</f>
        <v/>
      </c>
      <c r="I1789" s="61">
        <f>+I1788-IF(I$18&gt;74,(I1788/I$25)*$C$10)</f>
        <v/>
      </c>
      <c r="J1789" s="61">
        <f>+J1788-IF(J$18&gt;74,(J1788/J$25)*$C$10)</f>
        <v/>
      </c>
      <c r="K1789" s="61">
        <f>+K1788-IF(K$18&gt;74,(K1788/K$25)*$C$10)</f>
        <v/>
      </c>
      <c r="L1789" s="61">
        <f>+L1788-IF(L$18&gt;74,(L1788/L$25)*$C$10)</f>
        <v/>
      </c>
      <c r="M1789" s="61">
        <f>+M1788-IF(M$18&gt;74,(M1788/M$25)*$C$10)</f>
        <v/>
      </c>
      <c r="N1789" s="61">
        <f>+N1788-IF(N$18&gt;74,(N1788/N$25)*$C$10)</f>
        <v/>
      </c>
      <c r="O1789" s="61">
        <f>+O1788-IF(O$18&gt;74,(O1788/O$25)*$C$10)</f>
        <v/>
      </c>
      <c r="P1789" s="61">
        <f>+P1788-IF(P$18&gt;74,(P1788/P$25)*$C$10)</f>
        <v/>
      </c>
      <c r="Q1789" s="61">
        <f>+Q1788-IF(Q$18&gt;74,(Q1788/Q$25)*$C$10)</f>
        <v/>
      </c>
      <c r="R1789" s="61">
        <f>+R1788-IF(R$18&gt;74,(R1788/R$25)*$C$10)</f>
        <v/>
      </c>
      <c r="S1789" s="61">
        <f>+S1788-IF(S$18&gt;74,(S1788/S$25)*$C$10)</f>
        <v/>
      </c>
      <c r="T1789" s="61">
        <f>+T1788-IF(T$18&gt;74,(T1788/T$25)*$C$10)</f>
        <v/>
      </c>
      <c r="U1789" s="61">
        <f>+U1788-IF(U$18&gt;74,(U1788/U$25)*$C$10)</f>
        <v/>
      </c>
      <c r="V1789" s="61">
        <f>+V1788-IF(V$18&gt;74,(V1788/V$25)*$C$10)</f>
        <v/>
      </c>
      <c r="W1789" s="61">
        <f>+W1788-IF(W$18&gt;74,(W1788/W$25)*$C$10)</f>
        <v/>
      </c>
      <c r="X1789" s="61">
        <f>+X1788-IF(X$18&gt;74,(X1788/X$25)*$C$10)</f>
        <v/>
      </c>
      <c r="Y1789" s="61">
        <f>+Y1788-IF(Y$18&gt;74,(Y1788/Y$25)*$C$10)</f>
        <v/>
      </c>
      <c r="Z1789" s="61">
        <f>+Z1788-IF(Z$18&gt;74,(Z1788/Z$25)*$C$10)</f>
        <v/>
      </c>
      <c r="AA1789" s="61">
        <f>+AA1788-IF(AA$18&gt;74,(AA1788/AA$25)*$C$10)</f>
        <v/>
      </c>
      <c r="AB1789" s="61">
        <f>+AB1788-IF(AB$18&gt;74,(AB1788/AB$25)*$C$10)</f>
        <v/>
      </c>
      <c r="AC1789" s="61">
        <f>+AC1788-IF(AC$18&gt;74,(AC1788/AC$25)*$C$10)</f>
        <v/>
      </c>
      <c r="AD1789" s="61">
        <f>+AD1788-IF(AD$18&gt;74,(AD1788/AD$25)*$C$10)</f>
        <v/>
      </c>
      <c r="AE1789" s="61">
        <f>+AE1788-IF(AE$18&gt;74,(AE1788/AE$25)*$C$10)</f>
        <v/>
      </c>
      <c r="AF1789" s="61">
        <f>+AF1788-IF(AF$18&gt;74,(AF1788/AF$25)*$C$10)</f>
        <v/>
      </c>
      <c r="AG1789" s="61">
        <f>+AG1788-IF(AG$18&gt;74,(AG1788/AG$25)*$C$10)</f>
        <v/>
      </c>
      <c r="AH1789" s="61">
        <f>+AH1788-IF(AH$18&gt;74,(AH1788/AH$25)*$C$10)</f>
        <v/>
      </c>
      <c r="AI1789" s="61">
        <f>+AI1788-IF(AI$18&gt;74,(AI1788/AI$25)*$C$10)</f>
        <v/>
      </c>
      <c r="AJ1789" s="61">
        <f>+AJ1788-IF(AJ$18&gt;74,(AJ1788/AJ$25)*$C$10)</f>
        <v/>
      </c>
      <c r="AK1789" s="61">
        <f>+AK1788-IF(AK$18&gt;74,(AK1788/AK$25)*$C$10)</f>
        <v/>
      </c>
      <c r="AL1789" s="61">
        <f>+AL1788-IF(AL$18&gt;74,(AL1788/AL$25)*$C$10)</f>
        <v/>
      </c>
      <c r="AM1789" s="61">
        <f>+AM1788-IF(AM$18&gt;74,(AM1788/AM$25)*$C$10)</f>
        <v/>
      </c>
      <c r="AN1789" s="61">
        <f>+AN1788-IF(AN$18&gt;74,(AN1788/AN$25)*$C$10)</f>
        <v/>
      </c>
      <c r="AO1789" s="61">
        <f>+AO1788-IF(AO$18&gt;74,(AO1788/AO$25)*$C$10)</f>
        <v/>
      </c>
      <c r="AP1789" s="61">
        <f>+AP1788-IF(AP$18&gt;74,(AP1788/AP$25)*$C$10)</f>
        <v/>
      </c>
      <c r="AQ1789" s="61">
        <f>+AQ1788-IF(AQ$18&gt;74,(AQ1788/AQ$25)*$C$10)</f>
        <v/>
      </c>
      <c r="AR1789" s="61">
        <f>+AR1788-IF(AR$18&gt;74,(AR1788/AR$25)*$C$10)</f>
        <v/>
      </c>
      <c r="AS1789" s="61">
        <f>+AS1788-IF(AS$18&gt;74,(AS1788/AS$25)*$C$10)</f>
        <v/>
      </c>
      <c r="AT1789" s="61">
        <f>+AT1788-IF(AT$18&gt;74,(AT1788/AT$25)*$C$10)</f>
        <v/>
      </c>
      <c r="AU1789" s="61">
        <f>+AU1788-IF(AU$18&gt;74,(AU1788/AU$25)*$C$10)</f>
        <v/>
      </c>
      <c r="AV1789" s="61">
        <f>+AV1788-IF(AV$18&gt;74,(AV1788/AV$25)*$C$10)</f>
        <v/>
      </c>
      <c r="AW1789" s="61">
        <f>+AW1788-IF(AW$18&gt;74,(AW1788/AW$25)*$C$10)</f>
        <v/>
      </c>
      <c r="AX1789" s="35">
        <f>IF(AW1789&gt;0,1,0)</f>
        <v/>
      </c>
      <c r="AY1789" s="35">
        <f>IF(AL1789&gt;0,1,0)</f>
        <v/>
      </c>
      <c r="AZ1789" s="35">
        <f>IF(AG1789&gt;0,1,0)</f>
        <v/>
      </c>
      <c r="BA1789" s="35">
        <f>IF(AB1789&gt;0,1,0)</f>
        <v/>
      </c>
      <c r="BB1789" s="35">
        <f>IF(W1789&gt;0,1,0)</f>
        <v/>
      </c>
    </row>
    <row r="1790">
      <c r="B1790" s="154" t="inlineStr">
        <is>
          <t>trial 881</t>
        </is>
      </c>
      <c r="C1790" s="155">
        <f>+start-C1787</f>
        <v/>
      </c>
      <c r="D1790" s="156">
        <f>IF((C1790&lt;=0),0,((C1790-D$24)*Stock*(_xlfn.NORM.INV(RAND(),stock_ave,stock_std))+(C1790-D$24)*Bonds*(_xlfn.NORM.INV(RAND(),bond_ave,bond_std))+(C1790-D$24)*cash*(_xlfn.NORM.INV(RAND(),cash_ave,cash_std))+(C1790-D$24)))</f>
        <v/>
      </c>
      <c r="E1790" s="156">
        <f>IF((D1790&lt;=0),0,((D1790-E$24)*Stock*(_xlfn.NORM.INV(RAND(),stock_ave,stock_std))+(D1790-E$24)*Bonds*(_xlfn.NORM.INV(RAND(),bond_ave,bond_std))+(D1790-E$24)*cash*(_xlfn.NORM.INV(RAND(),cash_ave,cash_std))+(D1790-E$24)))</f>
        <v/>
      </c>
      <c r="F1790" s="156">
        <f>IF((E1790&lt;=0),0,((E1790-F$24)*Stock*(_xlfn.NORM.INV(RAND(),stock_ave,stock_std))+(E1790-F$24)*Bonds*(_xlfn.NORM.INV(RAND(),bond_ave,bond_std))+(E1790-F$24)*cash*(_xlfn.NORM.INV(RAND(),cash_ave,cash_std))+(E1790-F$24)))</f>
        <v/>
      </c>
      <c r="G1790" s="156">
        <f>IF((F1790&lt;=0),0,((F1790-G$24)*Stock*(_xlfn.NORM.INV(RAND(),stock_ave,stock_std))+(F1790-G$24)*Bonds*(_xlfn.NORM.INV(RAND(),bond_ave,bond_std))+(F1790-G$24)*cash*(_xlfn.NORM.INV(RAND(),cash_ave,cash_std))+(F1790-G$24)))</f>
        <v/>
      </c>
      <c r="H1790" s="156">
        <f>IF((G1790&lt;=0),0,((G1790-H$24)*Stock*(_xlfn.NORM.INV(RAND(),stock_ave,stock_std))+(G1790-H$24)*Bonds*(_xlfn.NORM.INV(RAND(),bond_ave,bond_std))+(G1790-H$24)*cash*(_xlfn.NORM.INV(RAND(),cash_ave,cash_std))+(G1790-H$24)))</f>
        <v/>
      </c>
      <c r="I1790" s="156">
        <f>IF((H1790&lt;=0),0,((H1790-I$24)*Stock*(_xlfn.NORM.INV(RAND(),stock_ave,stock_std))+(H1790-I$24)*Bonds*(_xlfn.NORM.INV(RAND(),bond_ave,bond_std))+(H1790-I$24)*cash*(_xlfn.NORM.INV(RAND(),cash_ave,cash_std))+(H1790-I$24)))</f>
        <v/>
      </c>
      <c r="J1790" s="156">
        <f>IF((I1790&lt;=0),0,((I1790-J$24)*Stock*(_xlfn.NORM.INV(RAND(),stock_ave,stock_std))+(I1790-J$24)*Bonds*(_xlfn.NORM.INV(RAND(),bond_ave,bond_std))+(I1790-J$24)*cash*(_xlfn.NORM.INV(RAND(),cash_ave,cash_std))+(I1790-J$24)))</f>
        <v/>
      </c>
      <c r="K1790" s="156">
        <f>IF((J1790&lt;=0),0,((J1790-K$24)*Stock*(_xlfn.NORM.INV(RAND(),stock_ave,stock_std))+(J1790-K$24)*Bonds*(_xlfn.NORM.INV(RAND(),bond_ave,bond_std))+(J1790-K$24)*cash*(_xlfn.NORM.INV(RAND(),cash_ave,cash_std))+(J1790-K$24)))</f>
        <v/>
      </c>
      <c r="L1790" s="156">
        <f>IF((K1790&lt;=0),0,((K1790-L$24)*Stock*(_xlfn.NORM.INV(RAND(),stock_ave,stock_std))+(K1790-L$24)*Bonds*(_xlfn.NORM.INV(RAND(),bond_ave,bond_std))+(K1790-L$24)*cash*(_xlfn.NORM.INV(RAND(),cash_ave,cash_std))+(K1790-L$24)))</f>
        <v/>
      </c>
      <c r="M1790" s="156">
        <f>IF((L1790&lt;=0),0,((L1790-M$24)*Stock*(_xlfn.NORM.INV(RAND(),stock_ave,stock_std))+(L1790-M$24)*Bonds*(_xlfn.NORM.INV(RAND(),bond_ave,bond_std))+(L1790-M$24)*cash*(_xlfn.NORM.INV(RAND(),cash_ave,cash_std))+(L1790-M$24)))</f>
        <v/>
      </c>
      <c r="N1790" s="156">
        <f>IF((M1790&lt;=0),0,((M1790-N$24)*Stock*(_xlfn.NORM.INV(RAND(),stock_ave,stock_std))+(M1790-N$24)*Bonds*(_xlfn.NORM.INV(RAND(),bond_ave,bond_std))+(M1790-N$24)*cash*(_xlfn.NORM.INV(RAND(),cash_ave,cash_std))+(M1790-N$24)))</f>
        <v/>
      </c>
      <c r="O1790" s="156">
        <f>IF((N1790&lt;=0),0,((N1790-O$24)*Stock*(_xlfn.NORM.INV(RAND(),stock_ave,stock_std))+(N1790-O$24)*Bonds*(_xlfn.NORM.INV(RAND(),bond_ave,bond_std))+(N1790-O$24)*cash*(_xlfn.NORM.INV(RAND(),cash_ave,cash_std))+(N1790-O$24)))</f>
        <v/>
      </c>
      <c r="P1790" s="156">
        <f>IF((O1790&lt;=0),0,((O1790-P$24)*Stock*(_xlfn.NORM.INV(RAND(),stock_ave,stock_std))+(O1790-P$24)*Bonds*(_xlfn.NORM.INV(RAND(),bond_ave,bond_std))+(O1790-P$24)*cash*(_xlfn.NORM.INV(RAND(),cash_ave,cash_std))+(O1790-P$24)))</f>
        <v/>
      </c>
      <c r="Q1790" s="156">
        <f>IF((P1790&lt;=0),0,((P1790-Q$24)*Stock*(_xlfn.NORM.INV(RAND(),stock_ave,stock_std))+(P1790-Q$24)*Bonds*(_xlfn.NORM.INV(RAND(),bond_ave,bond_std))+(P1790-Q$24)*cash*(_xlfn.NORM.INV(RAND(),cash_ave,cash_std))+(P1790-Q$24)))</f>
        <v/>
      </c>
      <c r="R1790" s="156">
        <f>IF((Q1790&lt;=0),0,((Q1790-R$24)*Stock*(_xlfn.NORM.INV(RAND(),stock_ave,stock_std))+(Q1790-R$24)*Bonds*(_xlfn.NORM.INV(RAND(),bond_ave,bond_std))+(Q1790-R$24)*cash*(_xlfn.NORM.INV(RAND(),cash_ave,cash_std))+(Q1790-R$24)))</f>
        <v/>
      </c>
      <c r="S1790" s="156">
        <f>IF((R1790&lt;=0),0,((R1790-S$24)*Stock*(_xlfn.NORM.INV(RAND(),stock_ave,stock_std))+(R1790-S$24)*Bonds*(_xlfn.NORM.INV(RAND(),bond_ave,bond_std))+(R1790-S$24)*cash*(_xlfn.NORM.INV(RAND(),cash_ave,cash_std))+(R1790-S$24)))</f>
        <v/>
      </c>
      <c r="T1790" s="156">
        <f>IF((S1790&lt;=0),0,((S1790-T$24)*Stock*(_xlfn.NORM.INV(RAND(),stock_ave,stock_std))+(S1790-T$24)*Bonds*(_xlfn.NORM.INV(RAND(),bond_ave,bond_std))+(S1790-T$24)*cash*(_xlfn.NORM.INV(RAND(),cash_ave,cash_std))+(S1790-T$24)))</f>
        <v/>
      </c>
      <c r="U1790" s="156">
        <f>IF((T1790&lt;=0),0,((T1790-U$24)*Stock*(_xlfn.NORM.INV(RAND(),stock_ave,stock_std))+(T1790-U$24)*Bonds*(_xlfn.NORM.INV(RAND(),bond_ave,bond_std))+(T1790-U$24)*cash*(_xlfn.NORM.INV(RAND(),cash_ave,cash_std))+(T1790-U$24)))</f>
        <v/>
      </c>
      <c r="V1790" s="156">
        <f>IF((U1790&lt;=0),0,((U1790-V$24)*Stock*(_xlfn.NORM.INV(RAND(),stock_ave,stock_std))+(U1790-V$24)*Bonds*(_xlfn.NORM.INV(RAND(),bond_ave,bond_std))+(U1790-V$24)*cash*(_xlfn.NORM.INV(RAND(),cash_ave,cash_std))+(U1790-V$24)))</f>
        <v/>
      </c>
      <c r="W1790" s="156">
        <f>IF((V1790&lt;=0),0,((V1790-W$24)*Stock*(_xlfn.NORM.INV(RAND(),stock_ave,stock_std))+(V1790-W$24)*Bonds*(_xlfn.NORM.INV(RAND(),bond_ave,bond_std))+(V1790-W$24)*cash*(_xlfn.NORM.INV(RAND(),cash_ave,cash_std))+(V1790-W$24)))</f>
        <v/>
      </c>
      <c r="X1790" s="156">
        <f>IF((W1790&lt;=0),0,((W1790-X$24)*Stock*(_xlfn.NORM.INV(RAND(),stock_ave,stock_std))+(W1790-X$24)*Bonds*(_xlfn.NORM.INV(RAND(),bond_ave,bond_std))+(W1790-X$24)*cash*(_xlfn.NORM.INV(RAND(),cash_ave,cash_std))+(W1790-X$24)))</f>
        <v/>
      </c>
      <c r="Y1790" s="156">
        <f>IF((X1790&lt;=0),0,((X1790-Y$24)*Stock*(_xlfn.NORM.INV(RAND(),stock_ave,stock_std))+(X1790-Y$24)*Bonds*(_xlfn.NORM.INV(RAND(),bond_ave,bond_std))+(X1790-Y$24)*cash*(_xlfn.NORM.INV(RAND(),cash_ave,cash_std))+(X1790-Y$24)))</f>
        <v/>
      </c>
      <c r="Z1790" s="156">
        <f>IF((Y1790&lt;=0),0,((Y1790-Z$24)*Stock*(_xlfn.NORM.INV(RAND(),stock_ave,stock_std))+(Y1790-Z$24)*Bonds*(_xlfn.NORM.INV(RAND(),bond_ave,bond_std))+(Y1790-Z$24)*cash*(_xlfn.NORM.INV(RAND(),cash_ave,cash_std))+(Y1790-Z$24)))</f>
        <v/>
      </c>
      <c r="AA1790" s="156">
        <f>IF((Z1790&lt;=0),0,((Z1790-AA$24)*Stock*(_xlfn.NORM.INV(RAND(),stock_ave,stock_std))+(Z1790-AA$24)*Bonds*(_xlfn.NORM.INV(RAND(),bond_ave,bond_std))+(Z1790-AA$24)*cash*(_xlfn.NORM.INV(RAND(),cash_ave,cash_std))+(Z1790-AA$24)))</f>
        <v/>
      </c>
      <c r="AB1790" s="156">
        <f>IF((AA1790&lt;=0),0,((AA1790-AB$24)*Stock*(_xlfn.NORM.INV(RAND(),stock_ave,stock_std))+(AA1790-AB$24)*Bonds*(_xlfn.NORM.INV(RAND(),bond_ave,bond_std))+(AA1790-AB$24)*cash*(_xlfn.NORM.INV(RAND(),cash_ave,cash_std))+(AA1790-AB$24)))</f>
        <v/>
      </c>
      <c r="AC1790" s="156">
        <f>IF((AB1790&lt;=0),0,((AB1790-AC$24)*Stock*(_xlfn.NORM.INV(RAND(),stock_ave,stock_std))+(AB1790-AC$24)*Bonds*(_xlfn.NORM.INV(RAND(),bond_ave,bond_std))+(AB1790-AC$24)*cash*(_xlfn.NORM.INV(RAND(),cash_ave,cash_std))+(AB1790-AC$24)))</f>
        <v/>
      </c>
      <c r="AD1790" s="156">
        <f>IF((AC1790&lt;=0),0,((AC1790-AD$24)*Stock*(_xlfn.NORM.INV(RAND(),stock_ave,stock_std))+(AC1790-AD$24)*Bonds*(_xlfn.NORM.INV(RAND(),bond_ave,bond_std))+(AC1790-AD$24)*cash*(_xlfn.NORM.INV(RAND(),cash_ave,cash_std))+(AC1790-AD$24)))</f>
        <v/>
      </c>
      <c r="AE1790" s="156">
        <f>IF((AD1790&lt;=0),0,((AD1790-AE$24)*Stock*(_xlfn.NORM.INV(RAND(),stock_ave,stock_std))+(AD1790-AE$24)*Bonds*(_xlfn.NORM.INV(RAND(),bond_ave,bond_std))+(AD1790-AE$24)*cash*(_xlfn.NORM.INV(RAND(),cash_ave,cash_std))+(AD1790-AE$24)))</f>
        <v/>
      </c>
      <c r="AF1790" s="156">
        <f>IF((AE1790&lt;=0),0,((AE1790-AF$24)*Stock*(_xlfn.NORM.INV(RAND(),stock_ave,stock_std))+(AE1790-AF$24)*Bonds*(_xlfn.NORM.INV(RAND(),bond_ave,bond_std))+(AE1790-AF$24)*cash*(_xlfn.NORM.INV(RAND(),cash_ave,cash_std))+(AE1790-AF$24)))</f>
        <v/>
      </c>
      <c r="AG1790" s="156">
        <f>IF((AF1790&lt;=0),0,((AF1790-AG$24)*Stock*(_xlfn.NORM.INV(RAND(),stock_ave,stock_std))+(AF1790-AG$24)*Bonds*(_xlfn.NORM.INV(RAND(),bond_ave,bond_std))+(AF1790-AG$24)*cash*(_xlfn.NORM.INV(RAND(),cash_ave,cash_std))+(AF1790-AG$24)))</f>
        <v/>
      </c>
      <c r="AH1790" s="156">
        <f>IF((AG1790&lt;=0),0,((AG1790-AH$24)*Stock*(_xlfn.NORM.INV(RAND(),stock_ave,stock_std))+(AG1790-AH$24)*Bonds*(_xlfn.NORM.INV(RAND(),bond_ave,bond_std))+(AG1790-AH$24)*cash*(_xlfn.NORM.INV(RAND(),cash_ave,cash_std))+(AG1790-AH$24)))</f>
        <v/>
      </c>
      <c r="AI1790" s="156">
        <f>IF((AH1790&lt;=0),0,((AH1790-AI$24)*Stock*(_xlfn.NORM.INV(RAND(),stock_ave,stock_std))+(AH1790-AI$24)*Bonds*(_xlfn.NORM.INV(RAND(),bond_ave,bond_std))+(AH1790-AI$24)*cash*(_xlfn.NORM.INV(RAND(),cash_ave,cash_std))+(AH1790-AI$24)))</f>
        <v/>
      </c>
      <c r="AJ1790" s="156">
        <f>IF((AI1790&lt;=0),0,((AI1790-AJ$24)*Stock*(_xlfn.NORM.INV(RAND(),stock_ave,stock_std))+(AI1790-AJ$24)*Bonds*(_xlfn.NORM.INV(RAND(),bond_ave,bond_std))+(AI1790-AJ$24)*cash*(_xlfn.NORM.INV(RAND(),cash_ave,cash_std))+(AI1790-AJ$24)))</f>
        <v/>
      </c>
      <c r="AK1790" s="156">
        <f>IF((AJ1790&lt;=0),0,((AJ1790-AK$24)*Stock*(_xlfn.NORM.INV(RAND(),stock_ave,stock_std))+(AJ1790-AK$24)*Bonds*(_xlfn.NORM.INV(RAND(),bond_ave,bond_std))+(AJ1790-AK$24)*cash*(_xlfn.NORM.INV(RAND(),cash_ave,cash_std))+(AJ1790-AK$24)))</f>
        <v/>
      </c>
      <c r="AL1790" s="156">
        <f>IF((AK1790&lt;=0),0,((AK1790-AL$24)*Stock*(_xlfn.NORM.INV(RAND(),stock_ave,stock_std))+(AK1790-AL$24)*Bonds*(_xlfn.NORM.INV(RAND(),bond_ave,bond_std))+(AK1790-AL$24)*cash*(_xlfn.NORM.INV(RAND(),cash_ave,cash_std))+(AK1790-AL$24)))</f>
        <v/>
      </c>
      <c r="AM1790" s="156">
        <f>IF((AL1790&lt;=0),0,((AL1790-AM$24)*Stock*(_xlfn.NORM.INV(RAND(),stock_ave,stock_std))+(AL1790-AM$24)*Bonds*(_xlfn.NORM.INV(RAND(),bond_ave,bond_std))+(AL1790-AM$24)*cash*(_xlfn.NORM.INV(RAND(),cash_ave,cash_std))+(AL1790-AM$24)))</f>
        <v/>
      </c>
      <c r="AN1790" s="156">
        <f>IF((AM1790&lt;=0),0,((AM1790-AN$24)*Stock*(_xlfn.NORM.INV(RAND(),stock_ave,stock_std))+(AM1790-AN$24)*Bonds*(_xlfn.NORM.INV(RAND(),bond_ave,bond_std))+(AM1790-AN$24)*cash*(_xlfn.NORM.INV(RAND(),cash_ave,cash_std))+(AM1790-AN$24)))</f>
        <v/>
      </c>
      <c r="AO1790" s="156">
        <f>IF((AN1790&lt;=0),0,((AN1790-AO$24)*Stock*(_xlfn.NORM.INV(RAND(),stock_ave,stock_std))+(AN1790-AO$24)*Bonds*(_xlfn.NORM.INV(RAND(),bond_ave,bond_std))+(AN1790-AO$24)*cash*(_xlfn.NORM.INV(RAND(),cash_ave,cash_std))+(AN1790-AO$24)))</f>
        <v/>
      </c>
      <c r="AP1790" s="156">
        <f>IF((AO1790&lt;=0),0,((AO1790-AP$24)*Stock*(_xlfn.NORM.INV(RAND(),stock_ave,stock_std))+(AO1790-AP$24)*Bonds*(_xlfn.NORM.INV(RAND(),bond_ave,bond_std))+(AO1790-AP$24)*cash*(_xlfn.NORM.INV(RAND(),cash_ave,cash_std))+(AO1790-AP$24)))</f>
        <v/>
      </c>
      <c r="AQ1790" s="156">
        <f>IF((AP1790&lt;=0),0,((AP1790-AQ$24)*Stock*(_xlfn.NORM.INV(RAND(),stock_ave,stock_std))+(AP1790-AQ$24)*Bonds*(_xlfn.NORM.INV(RAND(),bond_ave,bond_std))+(AP1790-AQ$24)*cash*(_xlfn.NORM.INV(RAND(),cash_ave,cash_std))+(AP1790-AQ$24)))</f>
        <v/>
      </c>
      <c r="AR1790" s="156">
        <f>IF((AQ1790&lt;=0),0,((AQ1790-AR$24)*Stock*(_xlfn.NORM.INV(RAND(),stock_ave,stock_std))+(AQ1790-AR$24)*Bonds*(_xlfn.NORM.INV(RAND(),bond_ave,bond_std))+(AQ1790-AR$24)*cash*(_xlfn.NORM.INV(RAND(),cash_ave,cash_std))+(AQ1790-AR$24)))</f>
        <v/>
      </c>
      <c r="AS1790" s="156">
        <f>IF((AR1790&lt;=0),0,((AR1790-AS$24)*Stock*(_xlfn.NORM.INV(RAND(),stock_ave,stock_std))+(AR1790-AS$24)*Bonds*(_xlfn.NORM.INV(RAND(),bond_ave,bond_std))+(AR1790-AS$24)*cash*(_xlfn.NORM.INV(RAND(),cash_ave,cash_std))+(AR1790-AS$24)))</f>
        <v/>
      </c>
      <c r="AT1790" s="156">
        <f>IF((AS1790&lt;=0),0,((AS1790-AT$24)*Stock*(_xlfn.NORM.INV(RAND(),stock_ave,stock_std))+(AS1790-AT$24)*Bonds*(_xlfn.NORM.INV(RAND(),bond_ave,bond_std))+(AS1790-AT$24)*cash*(_xlfn.NORM.INV(RAND(),cash_ave,cash_std))+(AS1790-AT$24)))</f>
        <v/>
      </c>
      <c r="AU1790" s="156">
        <f>IF((AT1790&lt;=0),0,((AT1790-AU$24)*Stock*(_xlfn.NORM.INV(RAND(),stock_ave,stock_std))+(AT1790-AU$24)*Bonds*(_xlfn.NORM.INV(RAND(),bond_ave,bond_std))+(AT1790-AU$24)*cash*(_xlfn.NORM.INV(RAND(),cash_ave,cash_std))+(AT1790-AU$24)))</f>
        <v/>
      </c>
      <c r="AV1790" s="156">
        <f>IF((AU1790&lt;=0),0,((AU1790-AV$24)*Stock*(_xlfn.NORM.INV(RAND(),stock_ave,stock_std))+(AU1790-AV$24)*Bonds*(_xlfn.NORM.INV(RAND(),bond_ave,bond_std))+(AU1790-AV$24)*cash*(_xlfn.NORM.INV(RAND(),cash_ave,cash_std))+(AU1790-AV$24)))</f>
        <v/>
      </c>
      <c r="AW1790" s="156">
        <f>IF((AV1790&lt;=0),0,((AV1790-AW$24)*Stock*(_xlfn.NORM.INV(RAND(),stock_ave,stock_std))+(AV1790-AW$24)*Bonds*(_xlfn.NORM.INV(RAND(),bond_ave,bond_std))+(AV1790-AW$24)*cash*(_xlfn.NORM.INV(RAND(),cash_ave,cash_std))+(AV1790-AW$24)))</f>
        <v/>
      </c>
      <c r="AX1790" s="159" t="n"/>
      <c r="AY1790" s="159" t="n"/>
      <c r="AZ1790" s="159" t="n"/>
      <c r="BA1790" s="159" t="n"/>
      <c r="BB1790" s="159" t="n"/>
    </row>
    <row r="1791">
      <c r="C1791" s="147" t="n"/>
      <c r="D1791" s="61">
        <f>+D1790-IF(D$18&gt;74,(D1790/D$25)*$C$10)</f>
        <v/>
      </c>
      <c r="E1791" s="61">
        <f>+E1790-IF(E$18&gt;74,(E1790/E$25)*$C$10)</f>
        <v/>
      </c>
      <c r="F1791" s="61">
        <f>+F1790-IF(F$18&gt;74,(F1790/F$25)*$C$10)</f>
        <v/>
      </c>
      <c r="G1791" s="61">
        <f>+G1790-IF(G$18&gt;74,(G1790/G$25)*$C$10)</f>
        <v/>
      </c>
      <c r="H1791" s="61">
        <f>+H1790-IF(H$18&gt;74,(H1790/H$25)*$C$10)</f>
        <v/>
      </c>
      <c r="I1791" s="61">
        <f>+I1790-IF(I$18&gt;74,(I1790/I$25)*$C$10)</f>
        <v/>
      </c>
      <c r="J1791" s="61">
        <f>+J1790-IF(J$18&gt;74,(J1790/J$25)*$C$10)</f>
        <v/>
      </c>
      <c r="K1791" s="61">
        <f>+K1790-IF(K$18&gt;74,(K1790/K$25)*$C$10)</f>
        <v/>
      </c>
      <c r="L1791" s="61">
        <f>+L1790-IF(L$18&gt;74,(L1790/L$25)*$C$10)</f>
        <v/>
      </c>
      <c r="M1791" s="61">
        <f>+M1790-IF(M$18&gt;74,(M1790/M$25)*$C$10)</f>
        <v/>
      </c>
      <c r="N1791" s="61">
        <f>+N1790-IF(N$18&gt;74,(N1790/N$25)*$C$10)</f>
        <v/>
      </c>
      <c r="O1791" s="61">
        <f>+O1790-IF(O$18&gt;74,(O1790/O$25)*$C$10)</f>
        <v/>
      </c>
      <c r="P1791" s="61">
        <f>+P1790-IF(P$18&gt;74,(P1790/P$25)*$C$10)</f>
        <v/>
      </c>
      <c r="Q1791" s="61">
        <f>+Q1790-IF(Q$18&gt;74,(Q1790/Q$25)*$C$10)</f>
        <v/>
      </c>
      <c r="R1791" s="61">
        <f>+R1790-IF(R$18&gt;74,(R1790/R$25)*$C$10)</f>
        <v/>
      </c>
      <c r="S1791" s="61">
        <f>+S1790-IF(S$18&gt;74,(S1790/S$25)*$C$10)</f>
        <v/>
      </c>
      <c r="T1791" s="61">
        <f>+T1790-IF(T$18&gt;74,(T1790/T$25)*$C$10)</f>
        <v/>
      </c>
      <c r="U1791" s="61">
        <f>+U1790-IF(U$18&gt;74,(U1790/U$25)*$C$10)</f>
        <v/>
      </c>
      <c r="V1791" s="61">
        <f>+V1790-IF(V$18&gt;74,(V1790/V$25)*$C$10)</f>
        <v/>
      </c>
      <c r="W1791" s="61">
        <f>+W1790-IF(W$18&gt;74,(W1790/W$25)*$C$10)</f>
        <v/>
      </c>
      <c r="X1791" s="61">
        <f>+X1790-IF(X$18&gt;74,(X1790/X$25)*$C$10)</f>
        <v/>
      </c>
      <c r="Y1791" s="61">
        <f>+Y1790-IF(Y$18&gt;74,(Y1790/Y$25)*$C$10)</f>
        <v/>
      </c>
      <c r="Z1791" s="61">
        <f>+Z1790-IF(Z$18&gt;74,(Z1790/Z$25)*$C$10)</f>
        <v/>
      </c>
      <c r="AA1791" s="61">
        <f>+AA1790-IF(AA$18&gt;74,(AA1790/AA$25)*$C$10)</f>
        <v/>
      </c>
      <c r="AB1791" s="61">
        <f>+AB1790-IF(AB$18&gt;74,(AB1790/AB$25)*$C$10)</f>
        <v/>
      </c>
      <c r="AC1791" s="61">
        <f>+AC1790-IF(AC$18&gt;74,(AC1790/AC$25)*$C$10)</f>
        <v/>
      </c>
      <c r="AD1791" s="61">
        <f>+AD1790-IF(AD$18&gt;74,(AD1790/AD$25)*$C$10)</f>
        <v/>
      </c>
      <c r="AE1791" s="61">
        <f>+AE1790-IF(AE$18&gt;74,(AE1790/AE$25)*$C$10)</f>
        <v/>
      </c>
      <c r="AF1791" s="61">
        <f>+AF1790-IF(AF$18&gt;74,(AF1790/AF$25)*$C$10)</f>
        <v/>
      </c>
      <c r="AG1791" s="61">
        <f>+AG1790-IF(AG$18&gt;74,(AG1790/AG$25)*$C$10)</f>
        <v/>
      </c>
      <c r="AH1791" s="61">
        <f>+AH1790-IF(AH$18&gt;74,(AH1790/AH$25)*$C$10)</f>
        <v/>
      </c>
      <c r="AI1791" s="61">
        <f>+AI1790-IF(AI$18&gt;74,(AI1790/AI$25)*$C$10)</f>
        <v/>
      </c>
      <c r="AJ1791" s="61">
        <f>+AJ1790-IF(AJ$18&gt;74,(AJ1790/AJ$25)*$C$10)</f>
        <v/>
      </c>
      <c r="AK1791" s="61">
        <f>+AK1790-IF(AK$18&gt;74,(AK1790/AK$25)*$C$10)</f>
        <v/>
      </c>
      <c r="AL1791" s="61">
        <f>+AL1790-IF(AL$18&gt;74,(AL1790/AL$25)*$C$10)</f>
        <v/>
      </c>
      <c r="AM1791" s="61">
        <f>+AM1790-IF(AM$18&gt;74,(AM1790/AM$25)*$C$10)</f>
        <v/>
      </c>
      <c r="AN1791" s="61">
        <f>+AN1790-IF(AN$18&gt;74,(AN1790/AN$25)*$C$10)</f>
        <v/>
      </c>
      <c r="AO1791" s="61">
        <f>+AO1790-IF(AO$18&gt;74,(AO1790/AO$25)*$C$10)</f>
        <v/>
      </c>
      <c r="AP1791" s="61">
        <f>+AP1790-IF(AP$18&gt;74,(AP1790/AP$25)*$C$10)</f>
        <v/>
      </c>
      <c r="AQ1791" s="61">
        <f>+AQ1790-IF(AQ$18&gt;74,(AQ1790/AQ$25)*$C$10)</f>
        <v/>
      </c>
      <c r="AR1791" s="61">
        <f>+AR1790-IF(AR$18&gt;74,(AR1790/AR$25)*$C$10)</f>
        <v/>
      </c>
      <c r="AS1791" s="61">
        <f>+AS1790-IF(AS$18&gt;74,(AS1790/AS$25)*$C$10)</f>
        <v/>
      </c>
      <c r="AT1791" s="61">
        <f>+AT1790-IF(AT$18&gt;74,(AT1790/AT$25)*$C$10)</f>
        <v/>
      </c>
      <c r="AU1791" s="61">
        <f>+AU1790-IF(AU$18&gt;74,(AU1790/AU$25)*$C$10)</f>
        <v/>
      </c>
      <c r="AV1791" s="61">
        <f>+AV1790-IF(AV$18&gt;74,(AV1790/AV$25)*$C$10)</f>
        <v/>
      </c>
      <c r="AW1791" s="61">
        <f>+AW1790-IF(AW$18&gt;74,(AW1790/AW$25)*$C$10)</f>
        <v/>
      </c>
      <c r="AX1791" s="35">
        <f>IF(AW1791&gt;0,1,0)</f>
        <v/>
      </c>
      <c r="AY1791" s="35">
        <f>IF(AL1791&gt;0,1,0)</f>
        <v/>
      </c>
      <c r="AZ1791" s="35">
        <f>IF(AG1791&gt;0,1,0)</f>
        <v/>
      </c>
      <c r="BA1791" s="35">
        <f>IF(AB1791&gt;0,1,0)</f>
        <v/>
      </c>
      <c r="BB1791" s="35">
        <f>IF(W1791&gt;0,1,0)</f>
        <v/>
      </c>
    </row>
    <row r="1792">
      <c r="B1792" s="154" t="inlineStr">
        <is>
          <t>trial 882</t>
        </is>
      </c>
      <c r="C1792" s="155">
        <f>+start-C1789</f>
        <v/>
      </c>
      <c r="D1792" s="156">
        <f>IF((C1792&lt;=0),0,((C1792-D$24)*Stock*(_xlfn.NORM.INV(RAND(),stock_ave,stock_std))+(C1792-D$24)*Bonds*(_xlfn.NORM.INV(RAND(),bond_ave,bond_std))+(C1792-D$24)*cash*(_xlfn.NORM.INV(RAND(),cash_ave,cash_std))+(C1792-D$24)))</f>
        <v/>
      </c>
      <c r="E1792" s="156">
        <f>IF((D1792&lt;=0),0,((D1792-E$24)*Stock*(_xlfn.NORM.INV(RAND(),stock_ave,stock_std))+(D1792-E$24)*Bonds*(_xlfn.NORM.INV(RAND(),bond_ave,bond_std))+(D1792-E$24)*cash*(_xlfn.NORM.INV(RAND(),cash_ave,cash_std))+(D1792-E$24)))</f>
        <v/>
      </c>
      <c r="F1792" s="156">
        <f>IF((E1792&lt;=0),0,((E1792-F$24)*Stock*(_xlfn.NORM.INV(RAND(),stock_ave,stock_std))+(E1792-F$24)*Bonds*(_xlfn.NORM.INV(RAND(),bond_ave,bond_std))+(E1792-F$24)*cash*(_xlfn.NORM.INV(RAND(),cash_ave,cash_std))+(E1792-F$24)))</f>
        <v/>
      </c>
      <c r="G1792" s="156">
        <f>IF((F1792&lt;=0),0,((F1792-G$24)*Stock*(_xlfn.NORM.INV(RAND(),stock_ave,stock_std))+(F1792-G$24)*Bonds*(_xlfn.NORM.INV(RAND(),bond_ave,bond_std))+(F1792-G$24)*cash*(_xlfn.NORM.INV(RAND(),cash_ave,cash_std))+(F1792-G$24)))</f>
        <v/>
      </c>
      <c r="H1792" s="156">
        <f>IF((G1792&lt;=0),0,((G1792-H$24)*Stock*(_xlfn.NORM.INV(RAND(),stock_ave,stock_std))+(G1792-H$24)*Bonds*(_xlfn.NORM.INV(RAND(),bond_ave,bond_std))+(G1792-H$24)*cash*(_xlfn.NORM.INV(RAND(),cash_ave,cash_std))+(G1792-H$24)))</f>
        <v/>
      </c>
      <c r="I1792" s="156">
        <f>IF((H1792&lt;=0),0,((H1792-I$24)*Stock*(_xlfn.NORM.INV(RAND(),stock_ave,stock_std))+(H1792-I$24)*Bonds*(_xlfn.NORM.INV(RAND(),bond_ave,bond_std))+(H1792-I$24)*cash*(_xlfn.NORM.INV(RAND(),cash_ave,cash_std))+(H1792-I$24)))</f>
        <v/>
      </c>
      <c r="J1792" s="156">
        <f>IF((I1792&lt;=0),0,((I1792-J$24)*Stock*(_xlfn.NORM.INV(RAND(),stock_ave,stock_std))+(I1792-J$24)*Bonds*(_xlfn.NORM.INV(RAND(),bond_ave,bond_std))+(I1792-J$24)*cash*(_xlfn.NORM.INV(RAND(),cash_ave,cash_std))+(I1792-J$24)))</f>
        <v/>
      </c>
      <c r="K1792" s="156">
        <f>IF((J1792&lt;=0),0,((J1792-K$24)*Stock*(_xlfn.NORM.INV(RAND(),stock_ave,stock_std))+(J1792-K$24)*Bonds*(_xlfn.NORM.INV(RAND(),bond_ave,bond_std))+(J1792-K$24)*cash*(_xlfn.NORM.INV(RAND(),cash_ave,cash_std))+(J1792-K$24)))</f>
        <v/>
      </c>
      <c r="L1792" s="156">
        <f>IF((K1792&lt;=0),0,((K1792-L$24)*Stock*(_xlfn.NORM.INV(RAND(),stock_ave,stock_std))+(K1792-L$24)*Bonds*(_xlfn.NORM.INV(RAND(),bond_ave,bond_std))+(K1792-L$24)*cash*(_xlfn.NORM.INV(RAND(),cash_ave,cash_std))+(K1792-L$24)))</f>
        <v/>
      </c>
      <c r="M1792" s="156">
        <f>IF((L1792&lt;=0),0,((L1792-M$24)*Stock*(_xlfn.NORM.INV(RAND(),stock_ave,stock_std))+(L1792-M$24)*Bonds*(_xlfn.NORM.INV(RAND(),bond_ave,bond_std))+(L1792-M$24)*cash*(_xlfn.NORM.INV(RAND(),cash_ave,cash_std))+(L1792-M$24)))</f>
        <v/>
      </c>
      <c r="N1792" s="156">
        <f>IF((M1792&lt;=0),0,((M1792-N$24)*Stock*(_xlfn.NORM.INV(RAND(),stock_ave,stock_std))+(M1792-N$24)*Bonds*(_xlfn.NORM.INV(RAND(),bond_ave,bond_std))+(M1792-N$24)*cash*(_xlfn.NORM.INV(RAND(),cash_ave,cash_std))+(M1792-N$24)))</f>
        <v/>
      </c>
      <c r="O1792" s="156">
        <f>IF((N1792&lt;=0),0,((N1792-O$24)*Stock*(_xlfn.NORM.INV(RAND(),stock_ave,stock_std))+(N1792-O$24)*Bonds*(_xlfn.NORM.INV(RAND(),bond_ave,bond_std))+(N1792-O$24)*cash*(_xlfn.NORM.INV(RAND(),cash_ave,cash_std))+(N1792-O$24)))</f>
        <v/>
      </c>
      <c r="P1792" s="156">
        <f>IF((O1792&lt;=0),0,((O1792-P$24)*Stock*(_xlfn.NORM.INV(RAND(),stock_ave,stock_std))+(O1792-P$24)*Bonds*(_xlfn.NORM.INV(RAND(),bond_ave,bond_std))+(O1792-P$24)*cash*(_xlfn.NORM.INV(RAND(),cash_ave,cash_std))+(O1792-P$24)))</f>
        <v/>
      </c>
      <c r="Q1792" s="156">
        <f>IF((P1792&lt;=0),0,((P1792-Q$24)*Stock*(_xlfn.NORM.INV(RAND(),stock_ave,stock_std))+(P1792-Q$24)*Bonds*(_xlfn.NORM.INV(RAND(),bond_ave,bond_std))+(P1792-Q$24)*cash*(_xlfn.NORM.INV(RAND(),cash_ave,cash_std))+(P1792-Q$24)))</f>
        <v/>
      </c>
      <c r="R1792" s="156">
        <f>IF((Q1792&lt;=0),0,((Q1792-R$24)*Stock*(_xlfn.NORM.INV(RAND(),stock_ave,stock_std))+(Q1792-R$24)*Bonds*(_xlfn.NORM.INV(RAND(),bond_ave,bond_std))+(Q1792-R$24)*cash*(_xlfn.NORM.INV(RAND(),cash_ave,cash_std))+(Q1792-R$24)))</f>
        <v/>
      </c>
      <c r="S1792" s="156">
        <f>IF((R1792&lt;=0),0,((R1792-S$24)*Stock*(_xlfn.NORM.INV(RAND(),stock_ave,stock_std))+(R1792-S$24)*Bonds*(_xlfn.NORM.INV(RAND(),bond_ave,bond_std))+(R1792-S$24)*cash*(_xlfn.NORM.INV(RAND(),cash_ave,cash_std))+(R1792-S$24)))</f>
        <v/>
      </c>
      <c r="T1792" s="156">
        <f>IF((S1792&lt;=0),0,((S1792-T$24)*Stock*(_xlfn.NORM.INV(RAND(),stock_ave,stock_std))+(S1792-T$24)*Bonds*(_xlfn.NORM.INV(RAND(),bond_ave,bond_std))+(S1792-T$24)*cash*(_xlfn.NORM.INV(RAND(),cash_ave,cash_std))+(S1792-T$24)))</f>
        <v/>
      </c>
      <c r="U1792" s="156">
        <f>IF((T1792&lt;=0),0,((T1792-U$24)*Stock*(_xlfn.NORM.INV(RAND(),stock_ave,stock_std))+(T1792-U$24)*Bonds*(_xlfn.NORM.INV(RAND(),bond_ave,bond_std))+(T1792-U$24)*cash*(_xlfn.NORM.INV(RAND(),cash_ave,cash_std))+(T1792-U$24)))</f>
        <v/>
      </c>
      <c r="V1792" s="156">
        <f>IF((U1792&lt;=0),0,((U1792-V$24)*Stock*(_xlfn.NORM.INV(RAND(),stock_ave,stock_std))+(U1792-V$24)*Bonds*(_xlfn.NORM.INV(RAND(),bond_ave,bond_std))+(U1792-V$24)*cash*(_xlfn.NORM.INV(RAND(),cash_ave,cash_std))+(U1792-V$24)))</f>
        <v/>
      </c>
      <c r="W1792" s="156">
        <f>IF((V1792&lt;=0),0,((V1792-W$24)*Stock*(_xlfn.NORM.INV(RAND(),stock_ave,stock_std))+(V1792-W$24)*Bonds*(_xlfn.NORM.INV(RAND(),bond_ave,bond_std))+(V1792-W$24)*cash*(_xlfn.NORM.INV(RAND(),cash_ave,cash_std))+(V1792-W$24)))</f>
        <v/>
      </c>
      <c r="X1792" s="156">
        <f>IF((W1792&lt;=0),0,((W1792-X$24)*Stock*(_xlfn.NORM.INV(RAND(),stock_ave,stock_std))+(W1792-X$24)*Bonds*(_xlfn.NORM.INV(RAND(),bond_ave,bond_std))+(W1792-X$24)*cash*(_xlfn.NORM.INV(RAND(),cash_ave,cash_std))+(W1792-X$24)))</f>
        <v/>
      </c>
      <c r="Y1792" s="156">
        <f>IF((X1792&lt;=0),0,((X1792-Y$24)*Stock*(_xlfn.NORM.INV(RAND(),stock_ave,stock_std))+(X1792-Y$24)*Bonds*(_xlfn.NORM.INV(RAND(),bond_ave,bond_std))+(X1792-Y$24)*cash*(_xlfn.NORM.INV(RAND(),cash_ave,cash_std))+(X1792-Y$24)))</f>
        <v/>
      </c>
      <c r="Z1792" s="156">
        <f>IF((Y1792&lt;=0),0,((Y1792-Z$24)*Stock*(_xlfn.NORM.INV(RAND(),stock_ave,stock_std))+(Y1792-Z$24)*Bonds*(_xlfn.NORM.INV(RAND(),bond_ave,bond_std))+(Y1792-Z$24)*cash*(_xlfn.NORM.INV(RAND(),cash_ave,cash_std))+(Y1792-Z$24)))</f>
        <v/>
      </c>
      <c r="AA1792" s="156">
        <f>IF((Z1792&lt;=0),0,((Z1792-AA$24)*Stock*(_xlfn.NORM.INV(RAND(),stock_ave,stock_std))+(Z1792-AA$24)*Bonds*(_xlfn.NORM.INV(RAND(),bond_ave,bond_std))+(Z1792-AA$24)*cash*(_xlfn.NORM.INV(RAND(),cash_ave,cash_std))+(Z1792-AA$24)))</f>
        <v/>
      </c>
      <c r="AB1792" s="156">
        <f>IF((AA1792&lt;=0),0,((AA1792-AB$24)*Stock*(_xlfn.NORM.INV(RAND(),stock_ave,stock_std))+(AA1792-AB$24)*Bonds*(_xlfn.NORM.INV(RAND(),bond_ave,bond_std))+(AA1792-AB$24)*cash*(_xlfn.NORM.INV(RAND(),cash_ave,cash_std))+(AA1792-AB$24)))</f>
        <v/>
      </c>
      <c r="AC1792" s="156">
        <f>IF((AB1792&lt;=0),0,((AB1792-AC$24)*Stock*(_xlfn.NORM.INV(RAND(),stock_ave,stock_std))+(AB1792-AC$24)*Bonds*(_xlfn.NORM.INV(RAND(),bond_ave,bond_std))+(AB1792-AC$24)*cash*(_xlfn.NORM.INV(RAND(),cash_ave,cash_std))+(AB1792-AC$24)))</f>
        <v/>
      </c>
      <c r="AD1792" s="156">
        <f>IF((AC1792&lt;=0),0,((AC1792-AD$24)*Stock*(_xlfn.NORM.INV(RAND(),stock_ave,stock_std))+(AC1792-AD$24)*Bonds*(_xlfn.NORM.INV(RAND(),bond_ave,bond_std))+(AC1792-AD$24)*cash*(_xlfn.NORM.INV(RAND(),cash_ave,cash_std))+(AC1792-AD$24)))</f>
        <v/>
      </c>
      <c r="AE1792" s="156">
        <f>IF((AD1792&lt;=0),0,((AD1792-AE$24)*Stock*(_xlfn.NORM.INV(RAND(),stock_ave,stock_std))+(AD1792-AE$24)*Bonds*(_xlfn.NORM.INV(RAND(),bond_ave,bond_std))+(AD1792-AE$24)*cash*(_xlfn.NORM.INV(RAND(),cash_ave,cash_std))+(AD1792-AE$24)))</f>
        <v/>
      </c>
      <c r="AF1792" s="156">
        <f>IF((AE1792&lt;=0),0,((AE1792-AF$24)*Stock*(_xlfn.NORM.INV(RAND(),stock_ave,stock_std))+(AE1792-AF$24)*Bonds*(_xlfn.NORM.INV(RAND(),bond_ave,bond_std))+(AE1792-AF$24)*cash*(_xlfn.NORM.INV(RAND(),cash_ave,cash_std))+(AE1792-AF$24)))</f>
        <v/>
      </c>
      <c r="AG1792" s="156">
        <f>IF((AF1792&lt;=0),0,((AF1792-AG$24)*Stock*(_xlfn.NORM.INV(RAND(),stock_ave,stock_std))+(AF1792-AG$24)*Bonds*(_xlfn.NORM.INV(RAND(),bond_ave,bond_std))+(AF1792-AG$24)*cash*(_xlfn.NORM.INV(RAND(),cash_ave,cash_std))+(AF1792-AG$24)))</f>
        <v/>
      </c>
      <c r="AH1792" s="156">
        <f>IF((AG1792&lt;=0),0,((AG1792-AH$24)*Stock*(_xlfn.NORM.INV(RAND(),stock_ave,stock_std))+(AG1792-AH$24)*Bonds*(_xlfn.NORM.INV(RAND(),bond_ave,bond_std))+(AG1792-AH$24)*cash*(_xlfn.NORM.INV(RAND(),cash_ave,cash_std))+(AG1792-AH$24)))</f>
        <v/>
      </c>
      <c r="AI1792" s="156">
        <f>IF((AH1792&lt;=0),0,((AH1792-AI$24)*Stock*(_xlfn.NORM.INV(RAND(),stock_ave,stock_std))+(AH1792-AI$24)*Bonds*(_xlfn.NORM.INV(RAND(),bond_ave,bond_std))+(AH1792-AI$24)*cash*(_xlfn.NORM.INV(RAND(),cash_ave,cash_std))+(AH1792-AI$24)))</f>
        <v/>
      </c>
      <c r="AJ1792" s="156">
        <f>IF((AI1792&lt;=0),0,((AI1792-AJ$24)*Stock*(_xlfn.NORM.INV(RAND(),stock_ave,stock_std))+(AI1792-AJ$24)*Bonds*(_xlfn.NORM.INV(RAND(),bond_ave,bond_std))+(AI1792-AJ$24)*cash*(_xlfn.NORM.INV(RAND(),cash_ave,cash_std))+(AI1792-AJ$24)))</f>
        <v/>
      </c>
      <c r="AK1792" s="156">
        <f>IF((AJ1792&lt;=0),0,((AJ1792-AK$24)*Stock*(_xlfn.NORM.INV(RAND(),stock_ave,stock_std))+(AJ1792-AK$24)*Bonds*(_xlfn.NORM.INV(RAND(),bond_ave,bond_std))+(AJ1792-AK$24)*cash*(_xlfn.NORM.INV(RAND(),cash_ave,cash_std))+(AJ1792-AK$24)))</f>
        <v/>
      </c>
      <c r="AL1792" s="156">
        <f>IF((AK1792&lt;=0),0,((AK1792-AL$24)*Stock*(_xlfn.NORM.INV(RAND(),stock_ave,stock_std))+(AK1792-AL$24)*Bonds*(_xlfn.NORM.INV(RAND(),bond_ave,bond_std))+(AK1792-AL$24)*cash*(_xlfn.NORM.INV(RAND(),cash_ave,cash_std))+(AK1792-AL$24)))</f>
        <v/>
      </c>
      <c r="AM1792" s="156">
        <f>IF((AL1792&lt;=0),0,((AL1792-AM$24)*Stock*(_xlfn.NORM.INV(RAND(),stock_ave,stock_std))+(AL1792-AM$24)*Bonds*(_xlfn.NORM.INV(RAND(),bond_ave,bond_std))+(AL1792-AM$24)*cash*(_xlfn.NORM.INV(RAND(),cash_ave,cash_std))+(AL1792-AM$24)))</f>
        <v/>
      </c>
      <c r="AN1792" s="156">
        <f>IF((AM1792&lt;=0),0,((AM1792-AN$24)*Stock*(_xlfn.NORM.INV(RAND(),stock_ave,stock_std))+(AM1792-AN$24)*Bonds*(_xlfn.NORM.INV(RAND(),bond_ave,bond_std))+(AM1792-AN$24)*cash*(_xlfn.NORM.INV(RAND(),cash_ave,cash_std))+(AM1792-AN$24)))</f>
        <v/>
      </c>
      <c r="AO1792" s="156">
        <f>IF((AN1792&lt;=0),0,((AN1792-AO$24)*Stock*(_xlfn.NORM.INV(RAND(),stock_ave,stock_std))+(AN1792-AO$24)*Bonds*(_xlfn.NORM.INV(RAND(),bond_ave,bond_std))+(AN1792-AO$24)*cash*(_xlfn.NORM.INV(RAND(),cash_ave,cash_std))+(AN1792-AO$24)))</f>
        <v/>
      </c>
      <c r="AP1792" s="156">
        <f>IF((AO1792&lt;=0),0,((AO1792-AP$24)*Stock*(_xlfn.NORM.INV(RAND(),stock_ave,stock_std))+(AO1792-AP$24)*Bonds*(_xlfn.NORM.INV(RAND(),bond_ave,bond_std))+(AO1792-AP$24)*cash*(_xlfn.NORM.INV(RAND(),cash_ave,cash_std))+(AO1792-AP$24)))</f>
        <v/>
      </c>
      <c r="AQ1792" s="156">
        <f>IF((AP1792&lt;=0),0,((AP1792-AQ$24)*Stock*(_xlfn.NORM.INV(RAND(),stock_ave,stock_std))+(AP1792-AQ$24)*Bonds*(_xlfn.NORM.INV(RAND(),bond_ave,bond_std))+(AP1792-AQ$24)*cash*(_xlfn.NORM.INV(RAND(),cash_ave,cash_std))+(AP1792-AQ$24)))</f>
        <v/>
      </c>
      <c r="AR1792" s="156">
        <f>IF((AQ1792&lt;=0),0,((AQ1792-AR$24)*Stock*(_xlfn.NORM.INV(RAND(),stock_ave,stock_std))+(AQ1792-AR$24)*Bonds*(_xlfn.NORM.INV(RAND(),bond_ave,bond_std))+(AQ1792-AR$24)*cash*(_xlfn.NORM.INV(RAND(),cash_ave,cash_std))+(AQ1792-AR$24)))</f>
        <v/>
      </c>
      <c r="AS1792" s="156">
        <f>IF((AR1792&lt;=0),0,((AR1792-AS$24)*Stock*(_xlfn.NORM.INV(RAND(),stock_ave,stock_std))+(AR1792-AS$24)*Bonds*(_xlfn.NORM.INV(RAND(),bond_ave,bond_std))+(AR1792-AS$24)*cash*(_xlfn.NORM.INV(RAND(),cash_ave,cash_std))+(AR1792-AS$24)))</f>
        <v/>
      </c>
      <c r="AT1792" s="156">
        <f>IF((AS1792&lt;=0),0,((AS1792-AT$24)*Stock*(_xlfn.NORM.INV(RAND(),stock_ave,stock_std))+(AS1792-AT$24)*Bonds*(_xlfn.NORM.INV(RAND(),bond_ave,bond_std))+(AS1792-AT$24)*cash*(_xlfn.NORM.INV(RAND(),cash_ave,cash_std))+(AS1792-AT$24)))</f>
        <v/>
      </c>
      <c r="AU1792" s="156">
        <f>IF((AT1792&lt;=0),0,((AT1792-AU$24)*Stock*(_xlfn.NORM.INV(RAND(),stock_ave,stock_std))+(AT1792-AU$24)*Bonds*(_xlfn.NORM.INV(RAND(),bond_ave,bond_std))+(AT1792-AU$24)*cash*(_xlfn.NORM.INV(RAND(),cash_ave,cash_std))+(AT1792-AU$24)))</f>
        <v/>
      </c>
      <c r="AV1792" s="156">
        <f>IF((AU1792&lt;=0),0,((AU1792-AV$24)*Stock*(_xlfn.NORM.INV(RAND(),stock_ave,stock_std))+(AU1792-AV$24)*Bonds*(_xlfn.NORM.INV(RAND(),bond_ave,bond_std))+(AU1792-AV$24)*cash*(_xlfn.NORM.INV(RAND(),cash_ave,cash_std))+(AU1792-AV$24)))</f>
        <v/>
      </c>
      <c r="AW1792" s="156">
        <f>IF((AV1792&lt;=0),0,((AV1792-AW$24)*Stock*(_xlfn.NORM.INV(RAND(),stock_ave,stock_std))+(AV1792-AW$24)*Bonds*(_xlfn.NORM.INV(RAND(),bond_ave,bond_std))+(AV1792-AW$24)*cash*(_xlfn.NORM.INV(RAND(),cash_ave,cash_std))+(AV1792-AW$24)))</f>
        <v/>
      </c>
      <c r="AX1792" s="159" t="n"/>
      <c r="AY1792" s="159" t="n"/>
      <c r="AZ1792" s="159" t="n"/>
      <c r="BA1792" s="159" t="n"/>
      <c r="BB1792" s="159" t="n"/>
    </row>
    <row r="1793">
      <c r="C1793" s="147" t="n"/>
      <c r="D1793" s="61">
        <f>+D1792-IF(D$18&gt;74,(D1792/D$25)*$C$10)</f>
        <v/>
      </c>
      <c r="E1793" s="61">
        <f>+E1792-IF(E$18&gt;74,(E1792/E$25)*$C$10)</f>
        <v/>
      </c>
      <c r="F1793" s="61">
        <f>+F1792-IF(F$18&gt;74,(F1792/F$25)*$C$10)</f>
        <v/>
      </c>
      <c r="G1793" s="61">
        <f>+G1792-IF(G$18&gt;74,(G1792/G$25)*$C$10)</f>
        <v/>
      </c>
      <c r="H1793" s="61">
        <f>+H1792-IF(H$18&gt;74,(H1792/H$25)*$C$10)</f>
        <v/>
      </c>
      <c r="I1793" s="61">
        <f>+I1792-IF(I$18&gt;74,(I1792/I$25)*$C$10)</f>
        <v/>
      </c>
      <c r="J1793" s="61">
        <f>+J1792-IF(J$18&gt;74,(J1792/J$25)*$C$10)</f>
        <v/>
      </c>
      <c r="K1793" s="61">
        <f>+K1792-IF(K$18&gt;74,(K1792/K$25)*$C$10)</f>
        <v/>
      </c>
      <c r="L1793" s="61">
        <f>+L1792-IF(L$18&gt;74,(L1792/L$25)*$C$10)</f>
        <v/>
      </c>
      <c r="M1793" s="61">
        <f>+M1792-IF(M$18&gt;74,(M1792/M$25)*$C$10)</f>
        <v/>
      </c>
      <c r="N1793" s="61">
        <f>+N1792-IF(N$18&gt;74,(N1792/N$25)*$C$10)</f>
        <v/>
      </c>
      <c r="O1793" s="61">
        <f>+O1792-IF(O$18&gt;74,(O1792/O$25)*$C$10)</f>
        <v/>
      </c>
      <c r="P1793" s="61">
        <f>+P1792-IF(P$18&gt;74,(P1792/P$25)*$C$10)</f>
        <v/>
      </c>
      <c r="Q1793" s="61">
        <f>+Q1792-IF(Q$18&gt;74,(Q1792/Q$25)*$C$10)</f>
        <v/>
      </c>
      <c r="R1793" s="61">
        <f>+R1792-IF(R$18&gt;74,(R1792/R$25)*$C$10)</f>
        <v/>
      </c>
      <c r="S1793" s="61">
        <f>+S1792-IF(S$18&gt;74,(S1792/S$25)*$C$10)</f>
        <v/>
      </c>
      <c r="T1793" s="61">
        <f>+T1792-IF(T$18&gt;74,(T1792/T$25)*$C$10)</f>
        <v/>
      </c>
      <c r="U1793" s="61">
        <f>+U1792-IF(U$18&gt;74,(U1792/U$25)*$C$10)</f>
        <v/>
      </c>
      <c r="V1793" s="61">
        <f>+V1792-IF(V$18&gt;74,(V1792/V$25)*$C$10)</f>
        <v/>
      </c>
      <c r="W1793" s="61">
        <f>+W1792-IF(W$18&gt;74,(W1792/W$25)*$C$10)</f>
        <v/>
      </c>
      <c r="X1793" s="61">
        <f>+X1792-IF(X$18&gt;74,(X1792/X$25)*$C$10)</f>
        <v/>
      </c>
      <c r="Y1793" s="61">
        <f>+Y1792-IF(Y$18&gt;74,(Y1792/Y$25)*$C$10)</f>
        <v/>
      </c>
      <c r="Z1793" s="61">
        <f>+Z1792-IF(Z$18&gt;74,(Z1792/Z$25)*$C$10)</f>
        <v/>
      </c>
      <c r="AA1793" s="61">
        <f>+AA1792-IF(AA$18&gt;74,(AA1792/AA$25)*$C$10)</f>
        <v/>
      </c>
      <c r="AB1793" s="61">
        <f>+AB1792-IF(AB$18&gt;74,(AB1792/AB$25)*$C$10)</f>
        <v/>
      </c>
      <c r="AC1793" s="61">
        <f>+AC1792-IF(AC$18&gt;74,(AC1792/AC$25)*$C$10)</f>
        <v/>
      </c>
      <c r="AD1793" s="61">
        <f>+AD1792-IF(AD$18&gt;74,(AD1792/AD$25)*$C$10)</f>
        <v/>
      </c>
      <c r="AE1793" s="61">
        <f>+AE1792-IF(AE$18&gt;74,(AE1792/AE$25)*$C$10)</f>
        <v/>
      </c>
      <c r="AF1793" s="61">
        <f>+AF1792-IF(AF$18&gt;74,(AF1792/AF$25)*$C$10)</f>
        <v/>
      </c>
      <c r="AG1793" s="61">
        <f>+AG1792-IF(AG$18&gt;74,(AG1792/AG$25)*$C$10)</f>
        <v/>
      </c>
      <c r="AH1793" s="61">
        <f>+AH1792-IF(AH$18&gt;74,(AH1792/AH$25)*$C$10)</f>
        <v/>
      </c>
      <c r="AI1793" s="61">
        <f>+AI1792-IF(AI$18&gt;74,(AI1792/AI$25)*$C$10)</f>
        <v/>
      </c>
      <c r="AJ1793" s="61">
        <f>+AJ1792-IF(AJ$18&gt;74,(AJ1792/AJ$25)*$C$10)</f>
        <v/>
      </c>
      <c r="AK1793" s="61">
        <f>+AK1792-IF(AK$18&gt;74,(AK1792/AK$25)*$C$10)</f>
        <v/>
      </c>
      <c r="AL1793" s="61">
        <f>+AL1792-IF(AL$18&gt;74,(AL1792/AL$25)*$C$10)</f>
        <v/>
      </c>
      <c r="AM1793" s="61">
        <f>+AM1792-IF(AM$18&gt;74,(AM1792/AM$25)*$C$10)</f>
        <v/>
      </c>
      <c r="AN1793" s="61">
        <f>+AN1792-IF(AN$18&gt;74,(AN1792/AN$25)*$C$10)</f>
        <v/>
      </c>
      <c r="AO1793" s="61">
        <f>+AO1792-IF(AO$18&gt;74,(AO1792/AO$25)*$C$10)</f>
        <v/>
      </c>
      <c r="AP1793" s="61">
        <f>+AP1792-IF(AP$18&gt;74,(AP1792/AP$25)*$C$10)</f>
        <v/>
      </c>
      <c r="AQ1793" s="61">
        <f>+AQ1792-IF(AQ$18&gt;74,(AQ1792/AQ$25)*$C$10)</f>
        <v/>
      </c>
      <c r="AR1793" s="61">
        <f>+AR1792-IF(AR$18&gt;74,(AR1792/AR$25)*$C$10)</f>
        <v/>
      </c>
      <c r="AS1793" s="61">
        <f>+AS1792-IF(AS$18&gt;74,(AS1792/AS$25)*$C$10)</f>
        <v/>
      </c>
      <c r="AT1793" s="61">
        <f>+AT1792-IF(AT$18&gt;74,(AT1792/AT$25)*$C$10)</f>
        <v/>
      </c>
      <c r="AU1793" s="61">
        <f>+AU1792-IF(AU$18&gt;74,(AU1792/AU$25)*$C$10)</f>
        <v/>
      </c>
      <c r="AV1793" s="61">
        <f>+AV1792-IF(AV$18&gt;74,(AV1792/AV$25)*$C$10)</f>
        <v/>
      </c>
      <c r="AW1793" s="61">
        <f>+AW1792-IF(AW$18&gt;74,(AW1792/AW$25)*$C$10)</f>
        <v/>
      </c>
      <c r="AX1793" s="35">
        <f>IF(AW1793&gt;0,1,0)</f>
        <v/>
      </c>
      <c r="AY1793" s="35">
        <f>IF(AL1793&gt;0,1,0)</f>
        <v/>
      </c>
      <c r="AZ1793" s="35">
        <f>IF(AG1793&gt;0,1,0)</f>
        <v/>
      </c>
      <c r="BA1793" s="35">
        <f>IF(AB1793&gt;0,1,0)</f>
        <v/>
      </c>
      <c r="BB1793" s="35">
        <f>IF(W1793&gt;0,1,0)</f>
        <v/>
      </c>
    </row>
    <row r="1794">
      <c r="B1794" s="154" t="inlineStr">
        <is>
          <t>trial 883</t>
        </is>
      </c>
      <c r="C1794" s="155">
        <f>+start-C1791</f>
        <v/>
      </c>
      <c r="D1794" s="156">
        <f>IF((C1794&lt;=0),0,((C1794-D$24)*Stock*(_xlfn.NORM.INV(RAND(),stock_ave,stock_std))+(C1794-D$24)*Bonds*(_xlfn.NORM.INV(RAND(),bond_ave,bond_std))+(C1794-D$24)*cash*(_xlfn.NORM.INV(RAND(),cash_ave,cash_std))+(C1794-D$24)))</f>
        <v/>
      </c>
      <c r="E1794" s="156">
        <f>IF((D1794&lt;=0),0,((D1794-E$24)*Stock*(_xlfn.NORM.INV(RAND(),stock_ave,stock_std))+(D1794-E$24)*Bonds*(_xlfn.NORM.INV(RAND(),bond_ave,bond_std))+(D1794-E$24)*cash*(_xlfn.NORM.INV(RAND(),cash_ave,cash_std))+(D1794-E$24)))</f>
        <v/>
      </c>
      <c r="F1794" s="156">
        <f>IF((E1794&lt;=0),0,((E1794-F$24)*Stock*(_xlfn.NORM.INV(RAND(),stock_ave,stock_std))+(E1794-F$24)*Bonds*(_xlfn.NORM.INV(RAND(),bond_ave,bond_std))+(E1794-F$24)*cash*(_xlfn.NORM.INV(RAND(),cash_ave,cash_std))+(E1794-F$24)))</f>
        <v/>
      </c>
      <c r="G1794" s="156">
        <f>IF((F1794&lt;=0),0,((F1794-G$24)*Stock*(_xlfn.NORM.INV(RAND(),stock_ave,stock_std))+(F1794-G$24)*Bonds*(_xlfn.NORM.INV(RAND(),bond_ave,bond_std))+(F1794-G$24)*cash*(_xlfn.NORM.INV(RAND(),cash_ave,cash_std))+(F1794-G$24)))</f>
        <v/>
      </c>
      <c r="H1794" s="156">
        <f>IF((G1794&lt;=0),0,((G1794-H$24)*Stock*(_xlfn.NORM.INV(RAND(),stock_ave,stock_std))+(G1794-H$24)*Bonds*(_xlfn.NORM.INV(RAND(),bond_ave,bond_std))+(G1794-H$24)*cash*(_xlfn.NORM.INV(RAND(),cash_ave,cash_std))+(G1794-H$24)))</f>
        <v/>
      </c>
      <c r="I1794" s="156">
        <f>IF((H1794&lt;=0),0,((H1794-I$24)*Stock*(_xlfn.NORM.INV(RAND(),stock_ave,stock_std))+(H1794-I$24)*Bonds*(_xlfn.NORM.INV(RAND(),bond_ave,bond_std))+(H1794-I$24)*cash*(_xlfn.NORM.INV(RAND(),cash_ave,cash_std))+(H1794-I$24)))</f>
        <v/>
      </c>
      <c r="J1794" s="156">
        <f>IF((I1794&lt;=0),0,((I1794-J$24)*Stock*(_xlfn.NORM.INV(RAND(),stock_ave,stock_std))+(I1794-J$24)*Bonds*(_xlfn.NORM.INV(RAND(),bond_ave,bond_std))+(I1794-J$24)*cash*(_xlfn.NORM.INV(RAND(),cash_ave,cash_std))+(I1794-J$24)))</f>
        <v/>
      </c>
      <c r="K1794" s="156">
        <f>IF((J1794&lt;=0),0,((J1794-K$24)*Stock*(_xlfn.NORM.INV(RAND(),stock_ave,stock_std))+(J1794-K$24)*Bonds*(_xlfn.NORM.INV(RAND(),bond_ave,bond_std))+(J1794-K$24)*cash*(_xlfn.NORM.INV(RAND(),cash_ave,cash_std))+(J1794-K$24)))</f>
        <v/>
      </c>
      <c r="L1794" s="156">
        <f>IF((K1794&lt;=0),0,((K1794-L$24)*Stock*(_xlfn.NORM.INV(RAND(),stock_ave,stock_std))+(K1794-L$24)*Bonds*(_xlfn.NORM.INV(RAND(),bond_ave,bond_std))+(K1794-L$24)*cash*(_xlfn.NORM.INV(RAND(),cash_ave,cash_std))+(K1794-L$24)))</f>
        <v/>
      </c>
      <c r="M1794" s="156">
        <f>IF((L1794&lt;=0),0,((L1794-M$24)*Stock*(_xlfn.NORM.INV(RAND(),stock_ave,stock_std))+(L1794-M$24)*Bonds*(_xlfn.NORM.INV(RAND(),bond_ave,bond_std))+(L1794-M$24)*cash*(_xlfn.NORM.INV(RAND(),cash_ave,cash_std))+(L1794-M$24)))</f>
        <v/>
      </c>
      <c r="N1794" s="156">
        <f>IF((M1794&lt;=0),0,((M1794-N$24)*Stock*(_xlfn.NORM.INV(RAND(),stock_ave,stock_std))+(M1794-N$24)*Bonds*(_xlfn.NORM.INV(RAND(),bond_ave,bond_std))+(M1794-N$24)*cash*(_xlfn.NORM.INV(RAND(),cash_ave,cash_std))+(M1794-N$24)))</f>
        <v/>
      </c>
      <c r="O1794" s="156">
        <f>IF((N1794&lt;=0),0,((N1794-O$24)*Stock*(_xlfn.NORM.INV(RAND(),stock_ave,stock_std))+(N1794-O$24)*Bonds*(_xlfn.NORM.INV(RAND(),bond_ave,bond_std))+(N1794-O$24)*cash*(_xlfn.NORM.INV(RAND(),cash_ave,cash_std))+(N1794-O$24)))</f>
        <v/>
      </c>
      <c r="P1794" s="156">
        <f>IF((O1794&lt;=0),0,((O1794-P$24)*Stock*(_xlfn.NORM.INV(RAND(),stock_ave,stock_std))+(O1794-P$24)*Bonds*(_xlfn.NORM.INV(RAND(),bond_ave,bond_std))+(O1794-P$24)*cash*(_xlfn.NORM.INV(RAND(),cash_ave,cash_std))+(O1794-P$24)))</f>
        <v/>
      </c>
      <c r="Q1794" s="156">
        <f>IF((P1794&lt;=0),0,((P1794-Q$24)*Stock*(_xlfn.NORM.INV(RAND(),stock_ave,stock_std))+(P1794-Q$24)*Bonds*(_xlfn.NORM.INV(RAND(),bond_ave,bond_std))+(P1794-Q$24)*cash*(_xlfn.NORM.INV(RAND(),cash_ave,cash_std))+(P1794-Q$24)))</f>
        <v/>
      </c>
      <c r="R1794" s="156">
        <f>IF((Q1794&lt;=0),0,((Q1794-R$24)*Stock*(_xlfn.NORM.INV(RAND(),stock_ave,stock_std))+(Q1794-R$24)*Bonds*(_xlfn.NORM.INV(RAND(),bond_ave,bond_std))+(Q1794-R$24)*cash*(_xlfn.NORM.INV(RAND(),cash_ave,cash_std))+(Q1794-R$24)))</f>
        <v/>
      </c>
      <c r="S1794" s="156">
        <f>IF((R1794&lt;=0),0,((R1794-S$24)*Stock*(_xlfn.NORM.INV(RAND(),stock_ave,stock_std))+(R1794-S$24)*Bonds*(_xlfn.NORM.INV(RAND(),bond_ave,bond_std))+(R1794-S$24)*cash*(_xlfn.NORM.INV(RAND(),cash_ave,cash_std))+(R1794-S$24)))</f>
        <v/>
      </c>
      <c r="T1794" s="156">
        <f>IF((S1794&lt;=0),0,((S1794-T$24)*Stock*(_xlfn.NORM.INV(RAND(),stock_ave,stock_std))+(S1794-T$24)*Bonds*(_xlfn.NORM.INV(RAND(),bond_ave,bond_std))+(S1794-T$24)*cash*(_xlfn.NORM.INV(RAND(),cash_ave,cash_std))+(S1794-T$24)))</f>
        <v/>
      </c>
      <c r="U1794" s="156">
        <f>IF((T1794&lt;=0),0,((T1794-U$24)*Stock*(_xlfn.NORM.INV(RAND(),stock_ave,stock_std))+(T1794-U$24)*Bonds*(_xlfn.NORM.INV(RAND(),bond_ave,bond_std))+(T1794-U$24)*cash*(_xlfn.NORM.INV(RAND(),cash_ave,cash_std))+(T1794-U$24)))</f>
        <v/>
      </c>
      <c r="V1794" s="156">
        <f>IF((U1794&lt;=0),0,((U1794-V$24)*Stock*(_xlfn.NORM.INV(RAND(),stock_ave,stock_std))+(U1794-V$24)*Bonds*(_xlfn.NORM.INV(RAND(),bond_ave,bond_std))+(U1794-V$24)*cash*(_xlfn.NORM.INV(RAND(),cash_ave,cash_std))+(U1794-V$24)))</f>
        <v/>
      </c>
      <c r="W1794" s="156">
        <f>IF((V1794&lt;=0),0,((V1794-W$24)*Stock*(_xlfn.NORM.INV(RAND(),stock_ave,stock_std))+(V1794-W$24)*Bonds*(_xlfn.NORM.INV(RAND(),bond_ave,bond_std))+(V1794-W$24)*cash*(_xlfn.NORM.INV(RAND(),cash_ave,cash_std))+(V1794-W$24)))</f>
        <v/>
      </c>
      <c r="X1794" s="156">
        <f>IF((W1794&lt;=0),0,((W1794-X$24)*Stock*(_xlfn.NORM.INV(RAND(),stock_ave,stock_std))+(W1794-X$24)*Bonds*(_xlfn.NORM.INV(RAND(),bond_ave,bond_std))+(W1794-X$24)*cash*(_xlfn.NORM.INV(RAND(),cash_ave,cash_std))+(W1794-X$24)))</f>
        <v/>
      </c>
      <c r="Y1794" s="156">
        <f>IF((X1794&lt;=0),0,((X1794-Y$24)*Stock*(_xlfn.NORM.INV(RAND(),stock_ave,stock_std))+(X1794-Y$24)*Bonds*(_xlfn.NORM.INV(RAND(),bond_ave,bond_std))+(X1794-Y$24)*cash*(_xlfn.NORM.INV(RAND(),cash_ave,cash_std))+(X1794-Y$24)))</f>
        <v/>
      </c>
      <c r="Z1794" s="156">
        <f>IF((Y1794&lt;=0),0,((Y1794-Z$24)*Stock*(_xlfn.NORM.INV(RAND(),stock_ave,stock_std))+(Y1794-Z$24)*Bonds*(_xlfn.NORM.INV(RAND(),bond_ave,bond_std))+(Y1794-Z$24)*cash*(_xlfn.NORM.INV(RAND(),cash_ave,cash_std))+(Y1794-Z$24)))</f>
        <v/>
      </c>
      <c r="AA1794" s="156">
        <f>IF((Z1794&lt;=0),0,((Z1794-AA$24)*Stock*(_xlfn.NORM.INV(RAND(),stock_ave,stock_std))+(Z1794-AA$24)*Bonds*(_xlfn.NORM.INV(RAND(),bond_ave,bond_std))+(Z1794-AA$24)*cash*(_xlfn.NORM.INV(RAND(),cash_ave,cash_std))+(Z1794-AA$24)))</f>
        <v/>
      </c>
      <c r="AB1794" s="156">
        <f>IF((AA1794&lt;=0),0,((AA1794-AB$24)*Stock*(_xlfn.NORM.INV(RAND(),stock_ave,stock_std))+(AA1794-AB$24)*Bonds*(_xlfn.NORM.INV(RAND(),bond_ave,bond_std))+(AA1794-AB$24)*cash*(_xlfn.NORM.INV(RAND(),cash_ave,cash_std))+(AA1794-AB$24)))</f>
        <v/>
      </c>
      <c r="AC1794" s="156">
        <f>IF((AB1794&lt;=0),0,((AB1794-AC$24)*Stock*(_xlfn.NORM.INV(RAND(),stock_ave,stock_std))+(AB1794-AC$24)*Bonds*(_xlfn.NORM.INV(RAND(),bond_ave,bond_std))+(AB1794-AC$24)*cash*(_xlfn.NORM.INV(RAND(),cash_ave,cash_std))+(AB1794-AC$24)))</f>
        <v/>
      </c>
      <c r="AD1794" s="156">
        <f>IF((AC1794&lt;=0),0,((AC1794-AD$24)*Stock*(_xlfn.NORM.INV(RAND(),stock_ave,stock_std))+(AC1794-AD$24)*Bonds*(_xlfn.NORM.INV(RAND(),bond_ave,bond_std))+(AC1794-AD$24)*cash*(_xlfn.NORM.INV(RAND(),cash_ave,cash_std))+(AC1794-AD$24)))</f>
        <v/>
      </c>
      <c r="AE1794" s="156">
        <f>IF((AD1794&lt;=0),0,((AD1794-AE$24)*Stock*(_xlfn.NORM.INV(RAND(),stock_ave,stock_std))+(AD1794-AE$24)*Bonds*(_xlfn.NORM.INV(RAND(),bond_ave,bond_std))+(AD1794-AE$24)*cash*(_xlfn.NORM.INV(RAND(),cash_ave,cash_std))+(AD1794-AE$24)))</f>
        <v/>
      </c>
      <c r="AF1794" s="156">
        <f>IF((AE1794&lt;=0),0,((AE1794-AF$24)*Stock*(_xlfn.NORM.INV(RAND(),stock_ave,stock_std))+(AE1794-AF$24)*Bonds*(_xlfn.NORM.INV(RAND(),bond_ave,bond_std))+(AE1794-AF$24)*cash*(_xlfn.NORM.INV(RAND(),cash_ave,cash_std))+(AE1794-AF$24)))</f>
        <v/>
      </c>
      <c r="AG1794" s="156">
        <f>IF((AF1794&lt;=0),0,((AF1794-AG$24)*Stock*(_xlfn.NORM.INV(RAND(),stock_ave,stock_std))+(AF1794-AG$24)*Bonds*(_xlfn.NORM.INV(RAND(),bond_ave,bond_std))+(AF1794-AG$24)*cash*(_xlfn.NORM.INV(RAND(),cash_ave,cash_std))+(AF1794-AG$24)))</f>
        <v/>
      </c>
      <c r="AH1794" s="156">
        <f>IF((AG1794&lt;=0),0,((AG1794-AH$24)*Stock*(_xlfn.NORM.INV(RAND(),stock_ave,stock_std))+(AG1794-AH$24)*Bonds*(_xlfn.NORM.INV(RAND(),bond_ave,bond_std))+(AG1794-AH$24)*cash*(_xlfn.NORM.INV(RAND(),cash_ave,cash_std))+(AG1794-AH$24)))</f>
        <v/>
      </c>
      <c r="AI1794" s="156">
        <f>IF((AH1794&lt;=0),0,((AH1794-AI$24)*Stock*(_xlfn.NORM.INV(RAND(),stock_ave,stock_std))+(AH1794-AI$24)*Bonds*(_xlfn.NORM.INV(RAND(),bond_ave,bond_std))+(AH1794-AI$24)*cash*(_xlfn.NORM.INV(RAND(),cash_ave,cash_std))+(AH1794-AI$24)))</f>
        <v/>
      </c>
      <c r="AJ1794" s="156">
        <f>IF((AI1794&lt;=0),0,((AI1794-AJ$24)*Stock*(_xlfn.NORM.INV(RAND(),stock_ave,stock_std))+(AI1794-AJ$24)*Bonds*(_xlfn.NORM.INV(RAND(),bond_ave,bond_std))+(AI1794-AJ$24)*cash*(_xlfn.NORM.INV(RAND(),cash_ave,cash_std))+(AI1794-AJ$24)))</f>
        <v/>
      </c>
      <c r="AK1794" s="156">
        <f>IF((AJ1794&lt;=0),0,((AJ1794-AK$24)*Stock*(_xlfn.NORM.INV(RAND(),stock_ave,stock_std))+(AJ1794-AK$24)*Bonds*(_xlfn.NORM.INV(RAND(),bond_ave,bond_std))+(AJ1794-AK$24)*cash*(_xlfn.NORM.INV(RAND(),cash_ave,cash_std))+(AJ1794-AK$24)))</f>
        <v/>
      </c>
      <c r="AL1794" s="156">
        <f>IF((AK1794&lt;=0),0,((AK1794-AL$24)*Stock*(_xlfn.NORM.INV(RAND(),stock_ave,stock_std))+(AK1794-AL$24)*Bonds*(_xlfn.NORM.INV(RAND(),bond_ave,bond_std))+(AK1794-AL$24)*cash*(_xlfn.NORM.INV(RAND(),cash_ave,cash_std))+(AK1794-AL$24)))</f>
        <v/>
      </c>
      <c r="AM1794" s="156">
        <f>IF((AL1794&lt;=0),0,((AL1794-AM$24)*Stock*(_xlfn.NORM.INV(RAND(),stock_ave,stock_std))+(AL1794-AM$24)*Bonds*(_xlfn.NORM.INV(RAND(),bond_ave,bond_std))+(AL1794-AM$24)*cash*(_xlfn.NORM.INV(RAND(),cash_ave,cash_std))+(AL1794-AM$24)))</f>
        <v/>
      </c>
      <c r="AN1794" s="156">
        <f>IF((AM1794&lt;=0),0,((AM1794-AN$24)*Stock*(_xlfn.NORM.INV(RAND(),stock_ave,stock_std))+(AM1794-AN$24)*Bonds*(_xlfn.NORM.INV(RAND(),bond_ave,bond_std))+(AM1794-AN$24)*cash*(_xlfn.NORM.INV(RAND(),cash_ave,cash_std))+(AM1794-AN$24)))</f>
        <v/>
      </c>
      <c r="AO1794" s="156">
        <f>IF((AN1794&lt;=0),0,((AN1794-AO$24)*Stock*(_xlfn.NORM.INV(RAND(),stock_ave,stock_std))+(AN1794-AO$24)*Bonds*(_xlfn.NORM.INV(RAND(),bond_ave,bond_std))+(AN1794-AO$24)*cash*(_xlfn.NORM.INV(RAND(),cash_ave,cash_std))+(AN1794-AO$24)))</f>
        <v/>
      </c>
      <c r="AP1794" s="156">
        <f>IF((AO1794&lt;=0),0,((AO1794-AP$24)*Stock*(_xlfn.NORM.INV(RAND(),stock_ave,stock_std))+(AO1794-AP$24)*Bonds*(_xlfn.NORM.INV(RAND(),bond_ave,bond_std))+(AO1794-AP$24)*cash*(_xlfn.NORM.INV(RAND(),cash_ave,cash_std))+(AO1794-AP$24)))</f>
        <v/>
      </c>
      <c r="AQ1794" s="156">
        <f>IF((AP1794&lt;=0),0,((AP1794-AQ$24)*Stock*(_xlfn.NORM.INV(RAND(),stock_ave,stock_std))+(AP1794-AQ$24)*Bonds*(_xlfn.NORM.INV(RAND(),bond_ave,bond_std))+(AP1794-AQ$24)*cash*(_xlfn.NORM.INV(RAND(),cash_ave,cash_std))+(AP1794-AQ$24)))</f>
        <v/>
      </c>
      <c r="AR1794" s="156">
        <f>IF((AQ1794&lt;=0),0,((AQ1794-AR$24)*Stock*(_xlfn.NORM.INV(RAND(),stock_ave,stock_std))+(AQ1794-AR$24)*Bonds*(_xlfn.NORM.INV(RAND(),bond_ave,bond_std))+(AQ1794-AR$24)*cash*(_xlfn.NORM.INV(RAND(),cash_ave,cash_std))+(AQ1794-AR$24)))</f>
        <v/>
      </c>
      <c r="AS1794" s="156">
        <f>IF((AR1794&lt;=0),0,((AR1794-AS$24)*Stock*(_xlfn.NORM.INV(RAND(),stock_ave,stock_std))+(AR1794-AS$24)*Bonds*(_xlfn.NORM.INV(RAND(),bond_ave,bond_std))+(AR1794-AS$24)*cash*(_xlfn.NORM.INV(RAND(),cash_ave,cash_std))+(AR1794-AS$24)))</f>
        <v/>
      </c>
      <c r="AT1794" s="156">
        <f>IF((AS1794&lt;=0),0,((AS1794-AT$24)*Stock*(_xlfn.NORM.INV(RAND(),stock_ave,stock_std))+(AS1794-AT$24)*Bonds*(_xlfn.NORM.INV(RAND(),bond_ave,bond_std))+(AS1794-AT$24)*cash*(_xlfn.NORM.INV(RAND(),cash_ave,cash_std))+(AS1794-AT$24)))</f>
        <v/>
      </c>
      <c r="AU1794" s="156">
        <f>IF((AT1794&lt;=0),0,((AT1794-AU$24)*Stock*(_xlfn.NORM.INV(RAND(),stock_ave,stock_std))+(AT1794-AU$24)*Bonds*(_xlfn.NORM.INV(RAND(),bond_ave,bond_std))+(AT1794-AU$24)*cash*(_xlfn.NORM.INV(RAND(),cash_ave,cash_std))+(AT1794-AU$24)))</f>
        <v/>
      </c>
      <c r="AV1794" s="156">
        <f>IF((AU1794&lt;=0),0,((AU1794-AV$24)*Stock*(_xlfn.NORM.INV(RAND(),stock_ave,stock_std))+(AU1794-AV$24)*Bonds*(_xlfn.NORM.INV(RAND(),bond_ave,bond_std))+(AU1794-AV$24)*cash*(_xlfn.NORM.INV(RAND(),cash_ave,cash_std))+(AU1794-AV$24)))</f>
        <v/>
      </c>
      <c r="AW1794" s="156">
        <f>IF((AV1794&lt;=0),0,((AV1794-AW$24)*Stock*(_xlfn.NORM.INV(RAND(),stock_ave,stock_std))+(AV1794-AW$24)*Bonds*(_xlfn.NORM.INV(RAND(),bond_ave,bond_std))+(AV1794-AW$24)*cash*(_xlfn.NORM.INV(RAND(),cash_ave,cash_std))+(AV1794-AW$24)))</f>
        <v/>
      </c>
      <c r="AX1794" s="159" t="n"/>
      <c r="AY1794" s="159" t="n"/>
      <c r="AZ1794" s="159" t="n"/>
      <c r="BA1794" s="159" t="n"/>
      <c r="BB1794" s="159" t="n"/>
    </row>
    <row r="1795">
      <c r="C1795" s="147" t="n"/>
      <c r="D1795" s="61">
        <f>+D1794-IF(D$18&gt;74,(D1794/D$25)*$C$10)</f>
        <v/>
      </c>
      <c r="E1795" s="61">
        <f>+E1794-IF(E$18&gt;74,(E1794/E$25)*$C$10)</f>
        <v/>
      </c>
      <c r="F1795" s="61">
        <f>+F1794-IF(F$18&gt;74,(F1794/F$25)*$C$10)</f>
        <v/>
      </c>
      <c r="G1795" s="61">
        <f>+G1794-IF(G$18&gt;74,(G1794/G$25)*$C$10)</f>
        <v/>
      </c>
      <c r="H1795" s="61">
        <f>+H1794-IF(H$18&gt;74,(H1794/H$25)*$C$10)</f>
        <v/>
      </c>
      <c r="I1795" s="61">
        <f>+I1794-IF(I$18&gt;74,(I1794/I$25)*$C$10)</f>
        <v/>
      </c>
      <c r="J1795" s="61">
        <f>+J1794-IF(J$18&gt;74,(J1794/J$25)*$C$10)</f>
        <v/>
      </c>
      <c r="K1795" s="61">
        <f>+K1794-IF(K$18&gt;74,(K1794/K$25)*$C$10)</f>
        <v/>
      </c>
      <c r="L1795" s="61">
        <f>+L1794-IF(L$18&gt;74,(L1794/L$25)*$C$10)</f>
        <v/>
      </c>
      <c r="M1795" s="61">
        <f>+M1794-IF(M$18&gt;74,(M1794/M$25)*$C$10)</f>
        <v/>
      </c>
      <c r="N1795" s="61">
        <f>+N1794-IF(N$18&gt;74,(N1794/N$25)*$C$10)</f>
        <v/>
      </c>
      <c r="O1795" s="61">
        <f>+O1794-IF(O$18&gt;74,(O1794/O$25)*$C$10)</f>
        <v/>
      </c>
      <c r="P1795" s="61">
        <f>+P1794-IF(P$18&gt;74,(P1794/P$25)*$C$10)</f>
        <v/>
      </c>
      <c r="Q1795" s="61">
        <f>+Q1794-IF(Q$18&gt;74,(Q1794/Q$25)*$C$10)</f>
        <v/>
      </c>
      <c r="R1795" s="61">
        <f>+R1794-IF(R$18&gt;74,(R1794/R$25)*$C$10)</f>
        <v/>
      </c>
      <c r="S1795" s="61">
        <f>+S1794-IF(S$18&gt;74,(S1794/S$25)*$C$10)</f>
        <v/>
      </c>
      <c r="T1795" s="61">
        <f>+T1794-IF(T$18&gt;74,(T1794/T$25)*$C$10)</f>
        <v/>
      </c>
      <c r="U1795" s="61">
        <f>+U1794-IF(U$18&gt;74,(U1794/U$25)*$C$10)</f>
        <v/>
      </c>
      <c r="V1795" s="61">
        <f>+V1794-IF(V$18&gt;74,(V1794/V$25)*$C$10)</f>
        <v/>
      </c>
      <c r="W1795" s="61">
        <f>+W1794-IF(W$18&gt;74,(W1794/W$25)*$C$10)</f>
        <v/>
      </c>
      <c r="X1795" s="61">
        <f>+X1794-IF(X$18&gt;74,(X1794/X$25)*$C$10)</f>
        <v/>
      </c>
      <c r="Y1795" s="61">
        <f>+Y1794-IF(Y$18&gt;74,(Y1794/Y$25)*$C$10)</f>
        <v/>
      </c>
      <c r="Z1795" s="61">
        <f>+Z1794-IF(Z$18&gt;74,(Z1794/Z$25)*$C$10)</f>
        <v/>
      </c>
      <c r="AA1795" s="61">
        <f>+AA1794-IF(AA$18&gt;74,(AA1794/AA$25)*$C$10)</f>
        <v/>
      </c>
      <c r="AB1795" s="61">
        <f>+AB1794-IF(AB$18&gt;74,(AB1794/AB$25)*$C$10)</f>
        <v/>
      </c>
      <c r="AC1795" s="61">
        <f>+AC1794-IF(AC$18&gt;74,(AC1794/AC$25)*$C$10)</f>
        <v/>
      </c>
      <c r="AD1795" s="61">
        <f>+AD1794-IF(AD$18&gt;74,(AD1794/AD$25)*$C$10)</f>
        <v/>
      </c>
      <c r="AE1795" s="61">
        <f>+AE1794-IF(AE$18&gt;74,(AE1794/AE$25)*$C$10)</f>
        <v/>
      </c>
      <c r="AF1795" s="61">
        <f>+AF1794-IF(AF$18&gt;74,(AF1794/AF$25)*$C$10)</f>
        <v/>
      </c>
      <c r="AG1795" s="61">
        <f>+AG1794-IF(AG$18&gt;74,(AG1794/AG$25)*$C$10)</f>
        <v/>
      </c>
      <c r="AH1795" s="61">
        <f>+AH1794-IF(AH$18&gt;74,(AH1794/AH$25)*$C$10)</f>
        <v/>
      </c>
      <c r="AI1795" s="61">
        <f>+AI1794-IF(AI$18&gt;74,(AI1794/AI$25)*$C$10)</f>
        <v/>
      </c>
      <c r="AJ1795" s="61">
        <f>+AJ1794-IF(AJ$18&gt;74,(AJ1794/AJ$25)*$C$10)</f>
        <v/>
      </c>
      <c r="AK1795" s="61">
        <f>+AK1794-IF(AK$18&gt;74,(AK1794/AK$25)*$C$10)</f>
        <v/>
      </c>
      <c r="AL1795" s="61">
        <f>+AL1794-IF(AL$18&gt;74,(AL1794/AL$25)*$C$10)</f>
        <v/>
      </c>
      <c r="AM1795" s="61">
        <f>+AM1794-IF(AM$18&gt;74,(AM1794/AM$25)*$C$10)</f>
        <v/>
      </c>
      <c r="AN1795" s="61">
        <f>+AN1794-IF(AN$18&gt;74,(AN1794/AN$25)*$C$10)</f>
        <v/>
      </c>
      <c r="AO1795" s="61">
        <f>+AO1794-IF(AO$18&gt;74,(AO1794/AO$25)*$C$10)</f>
        <v/>
      </c>
      <c r="AP1795" s="61">
        <f>+AP1794-IF(AP$18&gt;74,(AP1794/AP$25)*$C$10)</f>
        <v/>
      </c>
      <c r="AQ1795" s="61">
        <f>+AQ1794-IF(AQ$18&gt;74,(AQ1794/AQ$25)*$C$10)</f>
        <v/>
      </c>
      <c r="AR1795" s="61">
        <f>+AR1794-IF(AR$18&gt;74,(AR1794/AR$25)*$C$10)</f>
        <v/>
      </c>
      <c r="AS1795" s="61">
        <f>+AS1794-IF(AS$18&gt;74,(AS1794/AS$25)*$C$10)</f>
        <v/>
      </c>
      <c r="AT1795" s="61">
        <f>+AT1794-IF(AT$18&gt;74,(AT1794/AT$25)*$C$10)</f>
        <v/>
      </c>
      <c r="AU1795" s="61">
        <f>+AU1794-IF(AU$18&gt;74,(AU1794/AU$25)*$C$10)</f>
        <v/>
      </c>
      <c r="AV1795" s="61">
        <f>+AV1794-IF(AV$18&gt;74,(AV1794/AV$25)*$C$10)</f>
        <v/>
      </c>
      <c r="AW1795" s="61">
        <f>+AW1794-IF(AW$18&gt;74,(AW1794/AW$25)*$C$10)</f>
        <v/>
      </c>
      <c r="AX1795" s="35">
        <f>IF(AW1795&gt;0,1,0)</f>
        <v/>
      </c>
      <c r="AY1795" s="35">
        <f>IF(AL1795&gt;0,1,0)</f>
        <v/>
      </c>
      <c r="AZ1795" s="35">
        <f>IF(AG1795&gt;0,1,0)</f>
        <v/>
      </c>
      <c r="BA1795" s="35">
        <f>IF(AB1795&gt;0,1,0)</f>
        <v/>
      </c>
      <c r="BB1795" s="35">
        <f>IF(W1795&gt;0,1,0)</f>
        <v/>
      </c>
    </row>
    <row r="1796">
      <c r="B1796" s="154" t="inlineStr">
        <is>
          <t>trial 884</t>
        </is>
      </c>
      <c r="C1796" s="155">
        <f>+start-C1793</f>
        <v/>
      </c>
      <c r="D1796" s="156">
        <f>IF((C1796&lt;=0),0,((C1796-D$24)*Stock*(_xlfn.NORM.INV(RAND(),stock_ave,stock_std))+(C1796-D$24)*Bonds*(_xlfn.NORM.INV(RAND(),bond_ave,bond_std))+(C1796-D$24)*cash*(_xlfn.NORM.INV(RAND(),cash_ave,cash_std))+(C1796-D$24)))</f>
        <v/>
      </c>
      <c r="E1796" s="156">
        <f>IF((D1796&lt;=0),0,((D1796-E$24)*Stock*(_xlfn.NORM.INV(RAND(),stock_ave,stock_std))+(D1796-E$24)*Bonds*(_xlfn.NORM.INV(RAND(),bond_ave,bond_std))+(D1796-E$24)*cash*(_xlfn.NORM.INV(RAND(),cash_ave,cash_std))+(D1796-E$24)))</f>
        <v/>
      </c>
      <c r="F1796" s="156">
        <f>IF((E1796&lt;=0),0,((E1796-F$24)*Stock*(_xlfn.NORM.INV(RAND(),stock_ave,stock_std))+(E1796-F$24)*Bonds*(_xlfn.NORM.INV(RAND(),bond_ave,bond_std))+(E1796-F$24)*cash*(_xlfn.NORM.INV(RAND(),cash_ave,cash_std))+(E1796-F$24)))</f>
        <v/>
      </c>
      <c r="G1796" s="156">
        <f>IF((F1796&lt;=0),0,((F1796-G$24)*Stock*(_xlfn.NORM.INV(RAND(),stock_ave,stock_std))+(F1796-G$24)*Bonds*(_xlfn.NORM.INV(RAND(),bond_ave,bond_std))+(F1796-G$24)*cash*(_xlfn.NORM.INV(RAND(),cash_ave,cash_std))+(F1796-G$24)))</f>
        <v/>
      </c>
      <c r="H1796" s="156">
        <f>IF((G1796&lt;=0),0,((G1796-H$24)*Stock*(_xlfn.NORM.INV(RAND(),stock_ave,stock_std))+(G1796-H$24)*Bonds*(_xlfn.NORM.INV(RAND(),bond_ave,bond_std))+(G1796-H$24)*cash*(_xlfn.NORM.INV(RAND(),cash_ave,cash_std))+(G1796-H$24)))</f>
        <v/>
      </c>
      <c r="I1796" s="156">
        <f>IF((H1796&lt;=0),0,((H1796-I$24)*Stock*(_xlfn.NORM.INV(RAND(),stock_ave,stock_std))+(H1796-I$24)*Bonds*(_xlfn.NORM.INV(RAND(),bond_ave,bond_std))+(H1796-I$24)*cash*(_xlfn.NORM.INV(RAND(),cash_ave,cash_std))+(H1796-I$24)))</f>
        <v/>
      </c>
      <c r="J1796" s="156">
        <f>IF((I1796&lt;=0),0,((I1796-J$24)*Stock*(_xlfn.NORM.INV(RAND(),stock_ave,stock_std))+(I1796-J$24)*Bonds*(_xlfn.NORM.INV(RAND(),bond_ave,bond_std))+(I1796-J$24)*cash*(_xlfn.NORM.INV(RAND(),cash_ave,cash_std))+(I1796-J$24)))</f>
        <v/>
      </c>
      <c r="K1796" s="156">
        <f>IF((J1796&lt;=0),0,((J1796-K$24)*Stock*(_xlfn.NORM.INV(RAND(),stock_ave,stock_std))+(J1796-K$24)*Bonds*(_xlfn.NORM.INV(RAND(),bond_ave,bond_std))+(J1796-K$24)*cash*(_xlfn.NORM.INV(RAND(),cash_ave,cash_std))+(J1796-K$24)))</f>
        <v/>
      </c>
      <c r="L1796" s="156">
        <f>IF((K1796&lt;=0),0,((K1796-L$24)*Stock*(_xlfn.NORM.INV(RAND(),stock_ave,stock_std))+(K1796-L$24)*Bonds*(_xlfn.NORM.INV(RAND(),bond_ave,bond_std))+(K1796-L$24)*cash*(_xlfn.NORM.INV(RAND(),cash_ave,cash_std))+(K1796-L$24)))</f>
        <v/>
      </c>
      <c r="M1796" s="156">
        <f>IF((L1796&lt;=0),0,((L1796-M$24)*Stock*(_xlfn.NORM.INV(RAND(),stock_ave,stock_std))+(L1796-M$24)*Bonds*(_xlfn.NORM.INV(RAND(),bond_ave,bond_std))+(L1796-M$24)*cash*(_xlfn.NORM.INV(RAND(),cash_ave,cash_std))+(L1796-M$24)))</f>
        <v/>
      </c>
      <c r="N1796" s="156">
        <f>IF((M1796&lt;=0),0,((M1796-N$24)*Stock*(_xlfn.NORM.INV(RAND(),stock_ave,stock_std))+(M1796-N$24)*Bonds*(_xlfn.NORM.INV(RAND(),bond_ave,bond_std))+(M1796-N$24)*cash*(_xlfn.NORM.INV(RAND(),cash_ave,cash_std))+(M1796-N$24)))</f>
        <v/>
      </c>
      <c r="O1796" s="156">
        <f>IF((N1796&lt;=0),0,((N1796-O$24)*Stock*(_xlfn.NORM.INV(RAND(),stock_ave,stock_std))+(N1796-O$24)*Bonds*(_xlfn.NORM.INV(RAND(),bond_ave,bond_std))+(N1796-O$24)*cash*(_xlfn.NORM.INV(RAND(),cash_ave,cash_std))+(N1796-O$24)))</f>
        <v/>
      </c>
      <c r="P1796" s="156">
        <f>IF((O1796&lt;=0),0,((O1796-P$24)*Stock*(_xlfn.NORM.INV(RAND(),stock_ave,stock_std))+(O1796-P$24)*Bonds*(_xlfn.NORM.INV(RAND(),bond_ave,bond_std))+(O1796-P$24)*cash*(_xlfn.NORM.INV(RAND(),cash_ave,cash_std))+(O1796-P$24)))</f>
        <v/>
      </c>
      <c r="Q1796" s="156">
        <f>IF((P1796&lt;=0),0,((P1796-Q$24)*Stock*(_xlfn.NORM.INV(RAND(),stock_ave,stock_std))+(P1796-Q$24)*Bonds*(_xlfn.NORM.INV(RAND(),bond_ave,bond_std))+(P1796-Q$24)*cash*(_xlfn.NORM.INV(RAND(),cash_ave,cash_std))+(P1796-Q$24)))</f>
        <v/>
      </c>
      <c r="R1796" s="156">
        <f>IF((Q1796&lt;=0),0,((Q1796-R$24)*Stock*(_xlfn.NORM.INV(RAND(),stock_ave,stock_std))+(Q1796-R$24)*Bonds*(_xlfn.NORM.INV(RAND(),bond_ave,bond_std))+(Q1796-R$24)*cash*(_xlfn.NORM.INV(RAND(),cash_ave,cash_std))+(Q1796-R$24)))</f>
        <v/>
      </c>
      <c r="S1796" s="156">
        <f>IF((R1796&lt;=0),0,((R1796-S$24)*Stock*(_xlfn.NORM.INV(RAND(),stock_ave,stock_std))+(R1796-S$24)*Bonds*(_xlfn.NORM.INV(RAND(),bond_ave,bond_std))+(R1796-S$24)*cash*(_xlfn.NORM.INV(RAND(),cash_ave,cash_std))+(R1796-S$24)))</f>
        <v/>
      </c>
      <c r="T1796" s="156">
        <f>IF((S1796&lt;=0),0,((S1796-T$24)*Stock*(_xlfn.NORM.INV(RAND(),stock_ave,stock_std))+(S1796-T$24)*Bonds*(_xlfn.NORM.INV(RAND(),bond_ave,bond_std))+(S1796-T$24)*cash*(_xlfn.NORM.INV(RAND(),cash_ave,cash_std))+(S1796-T$24)))</f>
        <v/>
      </c>
      <c r="U1796" s="156">
        <f>IF((T1796&lt;=0),0,((T1796-U$24)*Stock*(_xlfn.NORM.INV(RAND(),stock_ave,stock_std))+(T1796-U$24)*Bonds*(_xlfn.NORM.INV(RAND(),bond_ave,bond_std))+(T1796-U$24)*cash*(_xlfn.NORM.INV(RAND(),cash_ave,cash_std))+(T1796-U$24)))</f>
        <v/>
      </c>
      <c r="V1796" s="156">
        <f>IF((U1796&lt;=0),0,((U1796-V$24)*Stock*(_xlfn.NORM.INV(RAND(),stock_ave,stock_std))+(U1796-V$24)*Bonds*(_xlfn.NORM.INV(RAND(),bond_ave,bond_std))+(U1796-V$24)*cash*(_xlfn.NORM.INV(RAND(),cash_ave,cash_std))+(U1796-V$24)))</f>
        <v/>
      </c>
      <c r="W1796" s="156">
        <f>IF((V1796&lt;=0),0,((V1796-W$24)*Stock*(_xlfn.NORM.INV(RAND(),stock_ave,stock_std))+(V1796-W$24)*Bonds*(_xlfn.NORM.INV(RAND(),bond_ave,bond_std))+(V1796-W$24)*cash*(_xlfn.NORM.INV(RAND(),cash_ave,cash_std))+(V1796-W$24)))</f>
        <v/>
      </c>
      <c r="X1796" s="156">
        <f>IF((W1796&lt;=0),0,((W1796-X$24)*Stock*(_xlfn.NORM.INV(RAND(),stock_ave,stock_std))+(W1796-X$24)*Bonds*(_xlfn.NORM.INV(RAND(),bond_ave,bond_std))+(W1796-X$24)*cash*(_xlfn.NORM.INV(RAND(),cash_ave,cash_std))+(W1796-X$24)))</f>
        <v/>
      </c>
      <c r="Y1796" s="156">
        <f>IF((X1796&lt;=0),0,((X1796-Y$24)*Stock*(_xlfn.NORM.INV(RAND(),stock_ave,stock_std))+(X1796-Y$24)*Bonds*(_xlfn.NORM.INV(RAND(),bond_ave,bond_std))+(X1796-Y$24)*cash*(_xlfn.NORM.INV(RAND(),cash_ave,cash_std))+(X1796-Y$24)))</f>
        <v/>
      </c>
      <c r="Z1796" s="156">
        <f>IF((Y1796&lt;=0),0,((Y1796-Z$24)*Stock*(_xlfn.NORM.INV(RAND(),stock_ave,stock_std))+(Y1796-Z$24)*Bonds*(_xlfn.NORM.INV(RAND(),bond_ave,bond_std))+(Y1796-Z$24)*cash*(_xlfn.NORM.INV(RAND(),cash_ave,cash_std))+(Y1796-Z$24)))</f>
        <v/>
      </c>
      <c r="AA1796" s="156">
        <f>IF((Z1796&lt;=0),0,((Z1796-AA$24)*Stock*(_xlfn.NORM.INV(RAND(),stock_ave,stock_std))+(Z1796-AA$24)*Bonds*(_xlfn.NORM.INV(RAND(),bond_ave,bond_std))+(Z1796-AA$24)*cash*(_xlfn.NORM.INV(RAND(),cash_ave,cash_std))+(Z1796-AA$24)))</f>
        <v/>
      </c>
      <c r="AB1796" s="156">
        <f>IF((AA1796&lt;=0),0,((AA1796-AB$24)*Stock*(_xlfn.NORM.INV(RAND(),stock_ave,stock_std))+(AA1796-AB$24)*Bonds*(_xlfn.NORM.INV(RAND(),bond_ave,bond_std))+(AA1796-AB$24)*cash*(_xlfn.NORM.INV(RAND(),cash_ave,cash_std))+(AA1796-AB$24)))</f>
        <v/>
      </c>
      <c r="AC1796" s="156">
        <f>IF((AB1796&lt;=0),0,((AB1796-AC$24)*Stock*(_xlfn.NORM.INV(RAND(),stock_ave,stock_std))+(AB1796-AC$24)*Bonds*(_xlfn.NORM.INV(RAND(),bond_ave,bond_std))+(AB1796-AC$24)*cash*(_xlfn.NORM.INV(RAND(),cash_ave,cash_std))+(AB1796-AC$24)))</f>
        <v/>
      </c>
      <c r="AD1796" s="156">
        <f>IF((AC1796&lt;=0),0,((AC1796-AD$24)*Stock*(_xlfn.NORM.INV(RAND(),stock_ave,stock_std))+(AC1796-AD$24)*Bonds*(_xlfn.NORM.INV(RAND(),bond_ave,bond_std))+(AC1796-AD$24)*cash*(_xlfn.NORM.INV(RAND(),cash_ave,cash_std))+(AC1796-AD$24)))</f>
        <v/>
      </c>
      <c r="AE1796" s="156">
        <f>IF((AD1796&lt;=0),0,((AD1796-AE$24)*Stock*(_xlfn.NORM.INV(RAND(),stock_ave,stock_std))+(AD1796-AE$24)*Bonds*(_xlfn.NORM.INV(RAND(),bond_ave,bond_std))+(AD1796-AE$24)*cash*(_xlfn.NORM.INV(RAND(),cash_ave,cash_std))+(AD1796-AE$24)))</f>
        <v/>
      </c>
      <c r="AF1796" s="156">
        <f>IF((AE1796&lt;=0),0,((AE1796-AF$24)*Stock*(_xlfn.NORM.INV(RAND(),stock_ave,stock_std))+(AE1796-AF$24)*Bonds*(_xlfn.NORM.INV(RAND(),bond_ave,bond_std))+(AE1796-AF$24)*cash*(_xlfn.NORM.INV(RAND(),cash_ave,cash_std))+(AE1796-AF$24)))</f>
        <v/>
      </c>
      <c r="AG1796" s="156">
        <f>IF((AF1796&lt;=0),0,((AF1796-AG$24)*Stock*(_xlfn.NORM.INV(RAND(),stock_ave,stock_std))+(AF1796-AG$24)*Bonds*(_xlfn.NORM.INV(RAND(),bond_ave,bond_std))+(AF1796-AG$24)*cash*(_xlfn.NORM.INV(RAND(),cash_ave,cash_std))+(AF1796-AG$24)))</f>
        <v/>
      </c>
      <c r="AH1796" s="156">
        <f>IF((AG1796&lt;=0),0,((AG1796-AH$24)*Stock*(_xlfn.NORM.INV(RAND(),stock_ave,stock_std))+(AG1796-AH$24)*Bonds*(_xlfn.NORM.INV(RAND(),bond_ave,bond_std))+(AG1796-AH$24)*cash*(_xlfn.NORM.INV(RAND(),cash_ave,cash_std))+(AG1796-AH$24)))</f>
        <v/>
      </c>
      <c r="AI1796" s="156">
        <f>IF((AH1796&lt;=0),0,((AH1796-AI$24)*Stock*(_xlfn.NORM.INV(RAND(),stock_ave,stock_std))+(AH1796-AI$24)*Bonds*(_xlfn.NORM.INV(RAND(),bond_ave,bond_std))+(AH1796-AI$24)*cash*(_xlfn.NORM.INV(RAND(),cash_ave,cash_std))+(AH1796-AI$24)))</f>
        <v/>
      </c>
      <c r="AJ1796" s="156">
        <f>IF((AI1796&lt;=0),0,((AI1796-AJ$24)*Stock*(_xlfn.NORM.INV(RAND(),stock_ave,stock_std))+(AI1796-AJ$24)*Bonds*(_xlfn.NORM.INV(RAND(),bond_ave,bond_std))+(AI1796-AJ$24)*cash*(_xlfn.NORM.INV(RAND(),cash_ave,cash_std))+(AI1796-AJ$24)))</f>
        <v/>
      </c>
      <c r="AK1796" s="156">
        <f>IF((AJ1796&lt;=0),0,((AJ1796-AK$24)*Stock*(_xlfn.NORM.INV(RAND(),stock_ave,stock_std))+(AJ1796-AK$24)*Bonds*(_xlfn.NORM.INV(RAND(),bond_ave,bond_std))+(AJ1796-AK$24)*cash*(_xlfn.NORM.INV(RAND(),cash_ave,cash_std))+(AJ1796-AK$24)))</f>
        <v/>
      </c>
      <c r="AL1796" s="156">
        <f>IF((AK1796&lt;=0),0,((AK1796-AL$24)*Stock*(_xlfn.NORM.INV(RAND(),stock_ave,stock_std))+(AK1796-AL$24)*Bonds*(_xlfn.NORM.INV(RAND(),bond_ave,bond_std))+(AK1796-AL$24)*cash*(_xlfn.NORM.INV(RAND(),cash_ave,cash_std))+(AK1796-AL$24)))</f>
        <v/>
      </c>
      <c r="AM1796" s="156">
        <f>IF((AL1796&lt;=0),0,((AL1796-AM$24)*Stock*(_xlfn.NORM.INV(RAND(),stock_ave,stock_std))+(AL1796-AM$24)*Bonds*(_xlfn.NORM.INV(RAND(),bond_ave,bond_std))+(AL1796-AM$24)*cash*(_xlfn.NORM.INV(RAND(),cash_ave,cash_std))+(AL1796-AM$24)))</f>
        <v/>
      </c>
      <c r="AN1796" s="156">
        <f>IF((AM1796&lt;=0),0,((AM1796-AN$24)*Stock*(_xlfn.NORM.INV(RAND(),stock_ave,stock_std))+(AM1796-AN$24)*Bonds*(_xlfn.NORM.INV(RAND(),bond_ave,bond_std))+(AM1796-AN$24)*cash*(_xlfn.NORM.INV(RAND(),cash_ave,cash_std))+(AM1796-AN$24)))</f>
        <v/>
      </c>
      <c r="AO1796" s="156">
        <f>IF((AN1796&lt;=0),0,((AN1796-AO$24)*Stock*(_xlfn.NORM.INV(RAND(),stock_ave,stock_std))+(AN1796-AO$24)*Bonds*(_xlfn.NORM.INV(RAND(),bond_ave,bond_std))+(AN1796-AO$24)*cash*(_xlfn.NORM.INV(RAND(),cash_ave,cash_std))+(AN1796-AO$24)))</f>
        <v/>
      </c>
      <c r="AP1796" s="156">
        <f>IF((AO1796&lt;=0),0,((AO1796-AP$24)*Stock*(_xlfn.NORM.INV(RAND(),stock_ave,stock_std))+(AO1796-AP$24)*Bonds*(_xlfn.NORM.INV(RAND(),bond_ave,bond_std))+(AO1796-AP$24)*cash*(_xlfn.NORM.INV(RAND(),cash_ave,cash_std))+(AO1796-AP$24)))</f>
        <v/>
      </c>
      <c r="AQ1796" s="156">
        <f>IF((AP1796&lt;=0),0,((AP1796-AQ$24)*Stock*(_xlfn.NORM.INV(RAND(),stock_ave,stock_std))+(AP1796-AQ$24)*Bonds*(_xlfn.NORM.INV(RAND(),bond_ave,bond_std))+(AP1796-AQ$24)*cash*(_xlfn.NORM.INV(RAND(),cash_ave,cash_std))+(AP1796-AQ$24)))</f>
        <v/>
      </c>
      <c r="AR1796" s="156">
        <f>IF((AQ1796&lt;=0),0,((AQ1796-AR$24)*Stock*(_xlfn.NORM.INV(RAND(),stock_ave,stock_std))+(AQ1796-AR$24)*Bonds*(_xlfn.NORM.INV(RAND(),bond_ave,bond_std))+(AQ1796-AR$24)*cash*(_xlfn.NORM.INV(RAND(),cash_ave,cash_std))+(AQ1796-AR$24)))</f>
        <v/>
      </c>
      <c r="AS1796" s="156">
        <f>IF((AR1796&lt;=0),0,((AR1796-AS$24)*Stock*(_xlfn.NORM.INV(RAND(),stock_ave,stock_std))+(AR1796-AS$24)*Bonds*(_xlfn.NORM.INV(RAND(),bond_ave,bond_std))+(AR1796-AS$24)*cash*(_xlfn.NORM.INV(RAND(),cash_ave,cash_std))+(AR1796-AS$24)))</f>
        <v/>
      </c>
      <c r="AT1796" s="156">
        <f>IF((AS1796&lt;=0),0,((AS1796-AT$24)*Stock*(_xlfn.NORM.INV(RAND(),stock_ave,stock_std))+(AS1796-AT$24)*Bonds*(_xlfn.NORM.INV(RAND(),bond_ave,bond_std))+(AS1796-AT$24)*cash*(_xlfn.NORM.INV(RAND(),cash_ave,cash_std))+(AS1796-AT$24)))</f>
        <v/>
      </c>
      <c r="AU1796" s="156">
        <f>IF((AT1796&lt;=0),0,((AT1796-AU$24)*Stock*(_xlfn.NORM.INV(RAND(),stock_ave,stock_std))+(AT1796-AU$24)*Bonds*(_xlfn.NORM.INV(RAND(),bond_ave,bond_std))+(AT1796-AU$24)*cash*(_xlfn.NORM.INV(RAND(),cash_ave,cash_std))+(AT1796-AU$24)))</f>
        <v/>
      </c>
      <c r="AV1796" s="156">
        <f>IF((AU1796&lt;=0),0,((AU1796-AV$24)*Stock*(_xlfn.NORM.INV(RAND(),stock_ave,stock_std))+(AU1796-AV$24)*Bonds*(_xlfn.NORM.INV(RAND(),bond_ave,bond_std))+(AU1796-AV$24)*cash*(_xlfn.NORM.INV(RAND(),cash_ave,cash_std))+(AU1796-AV$24)))</f>
        <v/>
      </c>
      <c r="AW1796" s="156">
        <f>IF((AV1796&lt;=0),0,((AV1796-AW$24)*Stock*(_xlfn.NORM.INV(RAND(),stock_ave,stock_std))+(AV1796-AW$24)*Bonds*(_xlfn.NORM.INV(RAND(),bond_ave,bond_std))+(AV1796-AW$24)*cash*(_xlfn.NORM.INV(RAND(),cash_ave,cash_std))+(AV1796-AW$24)))</f>
        <v/>
      </c>
      <c r="AX1796" s="159" t="n"/>
      <c r="AY1796" s="159" t="n"/>
      <c r="AZ1796" s="159" t="n"/>
      <c r="BA1796" s="159" t="n"/>
      <c r="BB1796" s="159" t="n"/>
    </row>
    <row r="1797">
      <c r="C1797" s="147" t="n"/>
      <c r="D1797" s="61">
        <f>+D1796-IF(D$18&gt;74,(D1796/D$25)*$C$10)</f>
        <v/>
      </c>
      <c r="E1797" s="61">
        <f>+E1796-IF(E$18&gt;74,(E1796/E$25)*$C$10)</f>
        <v/>
      </c>
      <c r="F1797" s="61">
        <f>+F1796-IF(F$18&gt;74,(F1796/F$25)*$C$10)</f>
        <v/>
      </c>
      <c r="G1797" s="61">
        <f>+G1796-IF(G$18&gt;74,(G1796/G$25)*$C$10)</f>
        <v/>
      </c>
      <c r="H1797" s="61">
        <f>+H1796-IF(H$18&gt;74,(H1796/H$25)*$C$10)</f>
        <v/>
      </c>
      <c r="I1797" s="61">
        <f>+I1796-IF(I$18&gt;74,(I1796/I$25)*$C$10)</f>
        <v/>
      </c>
      <c r="J1797" s="61">
        <f>+J1796-IF(J$18&gt;74,(J1796/J$25)*$C$10)</f>
        <v/>
      </c>
      <c r="K1797" s="61">
        <f>+K1796-IF(K$18&gt;74,(K1796/K$25)*$C$10)</f>
        <v/>
      </c>
      <c r="L1797" s="61">
        <f>+L1796-IF(L$18&gt;74,(L1796/L$25)*$C$10)</f>
        <v/>
      </c>
      <c r="M1797" s="61">
        <f>+M1796-IF(M$18&gt;74,(M1796/M$25)*$C$10)</f>
        <v/>
      </c>
      <c r="N1797" s="61">
        <f>+N1796-IF(N$18&gt;74,(N1796/N$25)*$C$10)</f>
        <v/>
      </c>
      <c r="O1797" s="61">
        <f>+O1796-IF(O$18&gt;74,(O1796/O$25)*$C$10)</f>
        <v/>
      </c>
      <c r="P1797" s="61">
        <f>+P1796-IF(P$18&gt;74,(P1796/P$25)*$C$10)</f>
        <v/>
      </c>
      <c r="Q1797" s="61">
        <f>+Q1796-IF(Q$18&gt;74,(Q1796/Q$25)*$C$10)</f>
        <v/>
      </c>
      <c r="R1797" s="61">
        <f>+R1796-IF(R$18&gt;74,(R1796/R$25)*$C$10)</f>
        <v/>
      </c>
      <c r="S1797" s="61">
        <f>+S1796-IF(S$18&gt;74,(S1796/S$25)*$C$10)</f>
        <v/>
      </c>
      <c r="T1797" s="61">
        <f>+T1796-IF(T$18&gt;74,(T1796/T$25)*$C$10)</f>
        <v/>
      </c>
      <c r="U1797" s="61">
        <f>+U1796-IF(U$18&gt;74,(U1796/U$25)*$C$10)</f>
        <v/>
      </c>
      <c r="V1797" s="61">
        <f>+V1796-IF(V$18&gt;74,(V1796/V$25)*$C$10)</f>
        <v/>
      </c>
      <c r="W1797" s="61">
        <f>+W1796-IF(W$18&gt;74,(W1796/W$25)*$C$10)</f>
        <v/>
      </c>
      <c r="X1797" s="61">
        <f>+X1796-IF(X$18&gt;74,(X1796/X$25)*$C$10)</f>
        <v/>
      </c>
      <c r="Y1797" s="61">
        <f>+Y1796-IF(Y$18&gt;74,(Y1796/Y$25)*$C$10)</f>
        <v/>
      </c>
      <c r="Z1797" s="61">
        <f>+Z1796-IF(Z$18&gt;74,(Z1796/Z$25)*$C$10)</f>
        <v/>
      </c>
      <c r="AA1797" s="61">
        <f>+AA1796-IF(AA$18&gt;74,(AA1796/AA$25)*$C$10)</f>
        <v/>
      </c>
      <c r="AB1797" s="61">
        <f>+AB1796-IF(AB$18&gt;74,(AB1796/AB$25)*$C$10)</f>
        <v/>
      </c>
      <c r="AC1797" s="61">
        <f>+AC1796-IF(AC$18&gt;74,(AC1796/AC$25)*$C$10)</f>
        <v/>
      </c>
      <c r="AD1797" s="61">
        <f>+AD1796-IF(AD$18&gt;74,(AD1796/AD$25)*$C$10)</f>
        <v/>
      </c>
      <c r="AE1797" s="61">
        <f>+AE1796-IF(AE$18&gt;74,(AE1796/AE$25)*$C$10)</f>
        <v/>
      </c>
      <c r="AF1797" s="61">
        <f>+AF1796-IF(AF$18&gt;74,(AF1796/AF$25)*$C$10)</f>
        <v/>
      </c>
      <c r="AG1797" s="61">
        <f>+AG1796-IF(AG$18&gt;74,(AG1796/AG$25)*$C$10)</f>
        <v/>
      </c>
      <c r="AH1797" s="61">
        <f>+AH1796-IF(AH$18&gt;74,(AH1796/AH$25)*$C$10)</f>
        <v/>
      </c>
      <c r="AI1797" s="61">
        <f>+AI1796-IF(AI$18&gt;74,(AI1796/AI$25)*$C$10)</f>
        <v/>
      </c>
      <c r="AJ1797" s="61">
        <f>+AJ1796-IF(AJ$18&gt;74,(AJ1796/AJ$25)*$C$10)</f>
        <v/>
      </c>
      <c r="AK1797" s="61">
        <f>+AK1796-IF(AK$18&gt;74,(AK1796/AK$25)*$C$10)</f>
        <v/>
      </c>
      <c r="AL1797" s="61">
        <f>+AL1796-IF(AL$18&gt;74,(AL1796/AL$25)*$C$10)</f>
        <v/>
      </c>
      <c r="AM1797" s="61">
        <f>+AM1796-IF(AM$18&gt;74,(AM1796/AM$25)*$C$10)</f>
        <v/>
      </c>
      <c r="AN1797" s="61">
        <f>+AN1796-IF(AN$18&gt;74,(AN1796/AN$25)*$C$10)</f>
        <v/>
      </c>
      <c r="AO1797" s="61">
        <f>+AO1796-IF(AO$18&gt;74,(AO1796/AO$25)*$C$10)</f>
        <v/>
      </c>
      <c r="AP1797" s="61">
        <f>+AP1796-IF(AP$18&gt;74,(AP1796/AP$25)*$C$10)</f>
        <v/>
      </c>
      <c r="AQ1797" s="61">
        <f>+AQ1796-IF(AQ$18&gt;74,(AQ1796/AQ$25)*$C$10)</f>
        <v/>
      </c>
      <c r="AR1797" s="61">
        <f>+AR1796-IF(AR$18&gt;74,(AR1796/AR$25)*$C$10)</f>
        <v/>
      </c>
      <c r="AS1797" s="61">
        <f>+AS1796-IF(AS$18&gt;74,(AS1796/AS$25)*$C$10)</f>
        <v/>
      </c>
      <c r="AT1797" s="61">
        <f>+AT1796-IF(AT$18&gt;74,(AT1796/AT$25)*$C$10)</f>
        <v/>
      </c>
      <c r="AU1797" s="61">
        <f>+AU1796-IF(AU$18&gt;74,(AU1796/AU$25)*$C$10)</f>
        <v/>
      </c>
      <c r="AV1797" s="61">
        <f>+AV1796-IF(AV$18&gt;74,(AV1796/AV$25)*$C$10)</f>
        <v/>
      </c>
      <c r="AW1797" s="61">
        <f>+AW1796-IF(AW$18&gt;74,(AW1796/AW$25)*$C$10)</f>
        <v/>
      </c>
      <c r="AX1797" s="35">
        <f>IF(AW1797&gt;0,1,0)</f>
        <v/>
      </c>
      <c r="AY1797" s="35">
        <f>IF(AL1797&gt;0,1,0)</f>
        <v/>
      </c>
      <c r="AZ1797" s="35">
        <f>IF(AG1797&gt;0,1,0)</f>
        <v/>
      </c>
      <c r="BA1797" s="35">
        <f>IF(AB1797&gt;0,1,0)</f>
        <v/>
      </c>
      <c r="BB1797" s="35">
        <f>IF(W1797&gt;0,1,0)</f>
        <v/>
      </c>
    </row>
    <row r="1798">
      <c r="B1798" s="154" t="inlineStr">
        <is>
          <t>trial 885</t>
        </is>
      </c>
      <c r="C1798" s="155">
        <f>+start-C1795</f>
        <v/>
      </c>
      <c r="D1798" s="156">
        <f>IF((C1798&lt;=0),0,((C1798-D$24)*Stock*(_xlfn.NORM.INV(RAND(),stock_ave,stock_std))+(C1798-D$24)*Bonds*(_xlfn.NORM.INV(RAND(),bond_ave,bond_std))+(C1798-D$24)*cash*(_xlfn.NORM.INV(RAND(),cash_ave,cash_std))+(C1798-D$24)))</f>
        <v/>
      </c>
      <c r="E1798" s="156">
        <f>IF((D1798&lt;=0),0,((D1798-E$24)*Stock*(_xlfn.NORM.INV(RAND(),stock_ave,stock_std))+(D1798-E$24)*Bonds*(_xlfn.NORM.INV(RAND(),bond_ave,bond_std))+(D1798-E$24)*cash*(_xlfn.NORM.INV(RAND(),cash_ave,cash_std))+(D1798-E$24)))</f>
        <v/>
      </c>
      <c r="F1798" s="156">
        <f>IF((E1798&lt;=0),0,((E1798-F$24)*Stock*(_xlfn.NORM.INV(RAND(),stock_ave,stock_std))+(E1798-F$24)*Bonds*(_xlfn.NORM.INV(RAND(),bond_ave,bond_std))+(E1798-F$24)*cash*(_xlfn.NORM.INV(RAND(),cash_ave,cash_std))+(E1798-F$24)))</f>
        <v/>
      </c>
      <c r="G1798" s="156">
        <f>IF((F1798&lt;=0),0,((F1798-G$24)*Stock*(_xlfn.NORM.INV(RAND(),stock_ave,stock_std))+(F1798-G$24)*Bonds*(_xlfn.NORM.INV(RAND(),bond_ave,bond_std))+(F1798-G$24)*cash*(_xlfn.NORM.INV(RAND(),cash_ave,cash_std))+(F1798-G$24)))</f>
        <v/>
      </c>
      <c r="H1798" s="156">
        <f>IF((G1798&lt;=0),0,((G1798-H$24)*Stock*(_xlfn.NORM.INV(RAND(),stock_ave,stock_std))+(G1798-H$24)*Bonds*(_xlfn.NORM.INV(RAND(),bond_ave,bond_std))+(G1798-H$24)*cash*(_xlfn.NORM.INV(RAND(),cash_ave,cash_std))+(G1798-H$24)))</f>
        <v/>
      </c>
      <c r="I1798" s="156">
        <f>IF((H1798&lt;=0),0,((H1798-I$24)*Stock*(_xlfn.NORM.INV(RAND(),stock_ave,stock_std))+(H1798-I$24)*Bonds*(_xlfn.NORM.INV(RAND(),bond_ave,bond_std))+(H1798-I$24)*cash*(_xlfn.NORM.INV(RAND(),cash_ave,cash_std))+(H1798-I$24)))</f>
        <v/>
      </c>
      <c r="J1798" s="156">
        <f>IF((I1798&lt;=0),0,((I1798-J$24)*Stock*(_xlfn.NORM.INV(RAND(),stock_ave,stock_std))+(I1798-J$24)*Bonds*(_xlfn.NORM.INV(RAND(),bond_ave,bond_std))+(I1798-J$24)*cash*(_xlfn.NORM.INV(RAND(),cash_ave,cash_std))+(I1798-J$24)))</f>
        <v/>
      </c>
      <c r="K1798" s="156">
        <f>IF((J1798&lt;=0),0,((J1798-K$24)*Stock*(_xlfn.NORM.INV(RAND(),stock_ave,stock_std))+(J1798-K$24)*Bonds*(_xlfn.NORM.INV(RAND(),bond_ave,bond_std))+(J1798-K$24)*cash*(_xlfn.NORM.INV(RAND(),cash_ave,cash_std))+(J1798-K$24)))</f>
        <v/>
      </c>
      <c r="L1798" s="156">
        <f>IF((K1798&lt;=0),0,((K1798-L$24)*Stock*(_xlfn.NORM.INV(RAND(),stock_ave,stock_std))+(K1798-L$24)*Bonds*(_xlfn.NORM.INV(RAND(),bond_ave,bond_std))+(K1798-L$24)*cash*(_xlfn.NORM.INV(RAND(),cash_ave,cash_std))+(K1798-L$24)))</f>
        <v/>
      </c>
      <c r="M1798" s="156">
        <f>IF((L1798&lt;=0),0,((L1798-M$24)*Stock*(_xlfn.NORM.INV(RAND(),stock_ave,stock_std))+(L1798-M$24)*Bonds*(_xlfn.NORM.INV(RAND(),bond_ave,bond_std))+(L1798-M$24)*cash*(_xlfn.NORM.INV(RAND(),cash_ave,cash_std))+(L1798-M$24)))</f>
        <v/>
      </c>
      <c r="N1798" s="156">
        <f>IF((M1798&lt;=0),0,((M1798-N$24)*Stock*(_xlfn.NORM.INV(RAND(),stock_ave,stock_std))+(M1798-N$24)*Bonds*(_xlfn.NORM.INV(RAND(),bond_ave,bond_std))+(M1798-N$24)*cash*(_xlfn.NORM.INV(RAND(),cash_ave,cash_std))+(M1798-N$24)))</f>
        <v/>
      </c>
      <c r="O1798" s="156">
        <f>IF((N1798&lt;=0),0,((N1798-O$24)*Stock*(_xlfn.NORM.INV(RAND(),stock_ave,stock_std))+(N1798-O$24)*Bonds*(_xlfn.NORM.INV(RAND(),bond_ave,bond_std))+(N1798-O$24)*cash*(_xlfn.NORM.INV(RAND(),cash_ave,cash_std))+(N1798-O$24)))</f>
        <v/>
      </c>
      <c r="P1798" s="156">
        <f>IF((O1798&lt;=0),0,((O1798-P$24)*Stock*(_xlfn.NORM.INV(RAND(),stock_ave,stock_std))+(O1798-P$24)*Bonds*(_xlfn.NORM.INV(RAND(),bond_ave,bond_std))+(O1798-P$24)*cash*(_xlfn.NORM.INV(RAND(),cash_ave,cash_std))+(O1798-P$24)))</f>
        <v/>
      </c>
      <c r="Q1798" s="156">
        <f>IF((P1798&lt;=0),0,((P1798-Q$24)*Stock*(_xlfn.NORM.INV(RAND(),stock_ave,stock_std))+(P1798-Q$24)*Bonds*(_xlfn.NORM.INV(RAND(),bond_ave,bond_std))+(P1798-Q$24)*cash*(_xlfn.NORM.INV(RAND(),cash_ave,cash_std))+(P1798-Q$24)))</f>
        <v/>
      </c>
      <c r="R1798" s="156">
        <f>IF((Q1798&lt;=0),0,((Q1798-R$24)*Stock*(_xlfn.NORM.INV(RAND(),stock_ave,stock_std))+(Q1798-R$24)*Bonds*(_xlfn.NORM.INV(RAND(),bond_ave,bond_std))+(Q1798-R$24)*cash*(_xlfn.NORM.INV(RAND(),cash_ave,cash_std))+(Q1798-R$24)))</f>
        <v/>
      </c>
      <c r="S1798" s="156">
        <f>IF((R1798&lt;=0),0,((R1798-S$24)*Stock*(_xlfn.NORM.INV(RAND(),stock_ave,stock_std))+(R1798-S$24)*Bonds*(_xlfn.NORM.INV(RAND(),bond_ave,bond_std))+(R1798-S$24)*cash*(_xlfn.NORM.INV(RAND(),cash_ave,cash_std))+(R1798-S$24)))</f>
        <v/>
      </c>
      <c r="T1798" s="156">
        <f>IF((S1798&lt;=0),0,((S1798-T$24)*Stock*(_xlfn.NORM.INV(RAND(),stock_ave,stock_std))+(S1798-T$24)*Bonds*(_xlfn.NORM.INV(RAND(),bond_ave,bond_std))+(S1798-T$24)*cash*(_xlfn.NORM.INV(RAND(),cash_ave,cash_std))+(S1798-T$24)))</f>
        <v/>
      </c>
      <c r="U1798" s="156">
        <f>IF((T1798&lt;=0),0,((T1798-U$24)*Stock*(_xlfn.NORM.INV(RAND(),stock_ave,stock_std))+(T1798-U$24)*Bonds*(_xlfn.NORM.INV(RAND(),bond_ave,bond_std))+(T1798-U$24)*cash*(_xlfn.NORM.INV(RAND(),cash_ave,cash_std))+(T1798-U$24)))</f>
        <v/>
      </c>
      <c r="V1798" s="156">
        <f>IF((U1798&lt;=0),0,((U1798-V$24)*Stock*(_xlfn.NORM.INV(RAND(),stock_ave,stock_std))+(U1798-V$24)*Bonds*(_xlfn.NORM.INV(RAND(),bond_ave,bond_std))+(U1798-V$24)*cash*(_xlfn.NORM.INV(RAND(),cash_ave,cash_std))+(U1798-V$24)))</f>
        <v/>
      </c>
      <c r="W1798" s="156">
        <f>IF((V1798&lt;=0),0,((V1798-W$24)*Stock*(_xlfn.NORM.INV(RAND(),stock_ave,stock_std))+(V1798-W$24)*Bonds*(_xlfn.NORM.INV(RAND(),bond_ave,bond_std))+(V1798-W$24)*cash*(_xlfn.NORM.INV(RAND(),cash_ave,cash_std))+(V1798-W$24)))</f>
        <v/>
      </c>
      <c r="X1798" s="156">
        <f>IF((W1798&lt;=0),0,((W1798-X$24)*Stock*(_xlfn.NORM.INV(RAND(),stock_ave,stock_std))+(W1798-X$24)*Bonds*(_xlfn.NORM.INV(RAND(),bond_ave,bond_std))+(W1798-X$24)*cash*(_xlfn.NORM.INV(RAND(),cash_ave,cash_std))+(W1798-X$24)))</f>
        <v/>
      </c>
      <c r="Y1798" s="156">
        <f>IF((X1798&lt;=0),0,((X1798-Y$24)*Stock*(_xlfn.NORM.INV(RAND(),stock_ave,stock_std))+(X1798-Y$24)*Bonds*(_xlfn.NORM.INV(RAND(),bond_ave,bond_std))+(X1798-Y$24)*cash*(_xlfn.NORM.INV(RAND(),cash_ave,cash_std))+(X1798-Y$24)))</f>
        <v/>
      </c>
      <c r="Z1798" s="156">
        <f>IF((Y1798&lt;=0),0,((Y1798-Z$24)*Stock*(_xlfn.NORM.INV(RAND(),stock_ave,stock_std))+(Y1798-Z$24)*Bonds*(_xlfn.NORM.INV(RAND(),bond_ave,bond_std))+(Y1798-Z$24)*cash*(_xlfn.NORM.INV(RAND(),cash_ave,cash_std))+(Y1798-Z$24)))</f>
        <v/>
      </c>
      <c r="AA1798" s="156">
        <f>IF((Z1798&lt;=0),0,((Z1798-AA$24)*Stock*(_xlfn.NORM.INV(RAND(),stock_ave,stock_std))+(Z1798-AA$24)*Bonds*(_xlfn.NORM.INV(RAND(),bond_ave,bond_std))+(Z1798-AA$24)*cash*(_xlfn.NORM.INV(RAND(),cash_ave,cash_std))+(Z1798-AA$24)))</f>
        <v/>
      </c>
      <c r="AB1798" s="156">
        <f>IF((AA1798&lt;=0),0,((AA1798-AB$24)*Stock*(_xlfn.NORM.INV(RAND(),stock_ave,stock_std))+(AA1798-AB$24)*Bonds*(_xlfn.NORM.INV(RAND(),bond_ave,bond_std))+(AA1798-AB$24)*cash*(_xlfn.NORM.INV(RAND(),cash_ave,cash_std))+(AA1798-AB$24)))</f>
        <v/>
      </c>
      <c r="AC1798" s="156">
        <f>IF((AB1798&lt;=0),0,((AB1798-AC$24)*Stock*(_xlfn.NORM.INV(RAND(),stock_ave,stock_std))+(AB1798-AC$24)*Bonds*(_xlfn.NORM.INV(RAND(),bond_ave,bond_std))+(AB1798-AC$24)*cash*(_xlfn.NORM.INV(RAND(),cash_ave,cash_std))+(AB1798-AC$24)))</f>
        <v/>
      </c>
      <c r="AD1798" s="156">
        <f>IF((AC1798&lt;=0),0,((AC1798-AD$24)*Stock*(_xlfn.NORM.INV(RAND(),stock_ave,stock_std))+(AC1798-AD$24)*Bonds*(_xlfn.NORM.INV(RAND(),bond_ave,bond_std))+(AC1798-AD$24)*cash*(_xlfn.NORM.INV(RAND(),cash_ave,cash_std))+(AC1798-AD$24)))</f>
        <v/>
      </c>
      <c r="AE1798" s="156">
        <f>IF((AD1798&lt;=0),0,((AD1798-AE$24)*Stock*(_xlfn.NORM.INV(RAND(),stock_ave,stock_std))+(AD1798-AE$24)*Bonds*(_xlfn.NORM.INV(RAND(),bond_ave,bond_std))+(AD1798-AE$24)*cash*(_xlfn.NORM.INV(RAND(),cash_ave,cash_std))+(AD1798-AE$24)))</f>
        <v/>
      </c>
      <c r="AF1798" s="156">
        <f>IF((AE1798&lt;=0),0,((AE1798-AF$24)*Stock*(_xlfn.NORM.INV(RAND(),stock_ave,stock_std))+(AE1798-AF$24)*Bonds*(_xlfn.NORM.INV(RAND(),bond_ave,bond_std))+(AE1798-AF$24)*cash*(_xlfn.NORM.INV(RAND(),cash_ave,cash_std))+(AE1798-AF$24)))</f>
        <v/>
      </c>
      <c r="AG1798" s="156">
        <f>IF((AF1798&lt;=0),0,((AF1798-AG$24)*Stock*(_xlfn.NORM.INV(RAND(),stock_ave,stock_std))+(AF1798-AG$24)*Bonds*(_xlfn.NORM.INV(RAND(),bond_ave,bond_std))+(AF1798-AG$24)*cash*(_xlfn.NORM.INV(RAND(),cash_ave,cash_std))+(AF1798-AG$24)))</f>
        <v/>
      </c>
      <c r="AH1798" s="156">
        <f>IF((AG1798&lt;=0),0,((AG1798-AH$24)*Stock*(_xlfn.NORM.INV(RAND(),stock_ave,stock_std))+(AG1798-AH$24)*Bonds*(_xlfn.NORM.INV(RAND(),bond_ave,bond_std))+(AG1798-AH$24)*cash*(_xlfn.NORM.INV(RAND(),cash_ave,cash_std))+(AG1798-AH$24)))</f>
        <v/>
      </c>
      <c r="AI1798" s="156">
        <f>IF((AH1798&lt;=0),0,((AH1798-AI$24)*Stock*(_xlfn.NORM.INV(RAND(),stock_ave,stock_std))+(AH1798-AI$24)*Bonds*(_xlfn.NORM.INV(RAND(),bond_ave,bond_std))+(AH1798-AI$24)*cash*(_xlfn.NORM.INV(RAND(),cash_ave,cash_std))+(AH1798-AI$24)))</f>
        <v/>
      </c>
      <c r="AJ1798" s="156">
        <f>IF((AI1798&lt;=0),0,((AI1798-AJ$24)*Stock*(_xlfn.NORM.INV(RAND(),stock_ave,stock_std))+(AI1798-AJ$24)*Bonds*(_xlfn.NORM.INV(RAND(),bond_ave,bond_std))+(AI1798-AJ$24)*cash*(_xlfn.NORM.INV(RAND(),cash_ave,cash_std))+(AI1798-AJ$24)))</f>
        <v/>
      </c>
      <c r="AK1798" s="156">
        <f>IF((AJ1798&lt;=0),0,((AJ1798-AK$24)*Stock*(_xlfn.NORM.INV(RAND(),stock_ave,stock_std))+(AJ1798-AK$24)*Bonds*(_xlfn.NORM.INV(RAND(),bond_ave,bond_std))+(AJ1798-AK$24)*cash*(_xlfn.NORM.INV(RAND(),cash_ave,cash_std))+(AJ1798-AK$24)))</f>
        <v/>
      </c>
      <c r="AL1798" s="156">
        <f>IF((AK1798&lt;=0),0,((AK1798-AL$24)*Stock*(_xlfn.NORM.INV(RAND(),stock_ave,stock_std))+(AK1798-AL$24)*Bonds*(_xlfn.NORM.INV(RAND(),bond_ave,bond_std))+(AK1798-AL$24)*cash*(_xlfn.NORM.INV(RAND(),cash_ave,cash_std))+(AK1798-AL$24)))</f>
        <v/>
      </c>
      <c r="AM1798" s="156">
        <f>IF((AL1798&lt;=0),0,((AL1798-AM$24)*Stock*(_xlfn.NORM.INV(RAND(),stock_ave,stock_std))+(AL1798-AM$24)*Bonds*(_xlfn.NORM.INV(RAND(),bond_ave,bond_std))+(AL1798-AM$24)*cash*(_xlfn.NORM.INV(RAND(),cash_ave,cash_std))+(AL1798-AM$24)))</f>
        <v/>
      </c>
      <c r="AN1798" s="156">
        <f>IF((AM1798&lt;=0),0,((AM1798-AN$24)*Stock*(_xlfn.NORM.INV(RAND(),stock_ave,stock_std))+(AM1798-AN$24)*Bonds*(_xlfn.NORM.INV(RAND(),bond_ave,bond_std))+(AM1798-AN$24)*cash*(_xlfn.NORM.INV(RAND(),cash_ave,cash_std))+(AM1798-AN$24)))</f>
        <v/>
      </c>
      <c r="AO1798" s="156">
        <f>IF((AN1798&lt;=0),0,((AN1798-AO$24)*Stock*(_xlfn.NORM.INV(RAND(),stock_ave,stock_std))+(AN1798-AO$24)*Bonds*(_xlfn.NORM.INV(RAND(),bond_ave,bond_std))+(AN1798-AO$24)*cash*(_xlfn.NORM.INV(RAND(),cash_ave,cash_std))+(AN1798-AO$24)))</f>
        <v/>
      </c>
      <c r="AP1798" s="156">
        <f>IF((AO1798&lt;=0),0,((AO1798-AP$24)*Stock*(_xlfn.NORM.INV(RAND(),stock_ave,stock_std))+(AO1798-AP$24)*Bonds*(_xlfn.NORM.INV(RAND(),bond_ave,bond_std))+(AO1798-AP$24)*cash*(_xlfn.NORM.INV(RAND(),cash_ave,cash_std))+(AO1798-AP$24)))</f>
        <v/>
      </c>
      <c r="AQ1798" s="156">
        <f>IF((AP1798&lt;=0),0,((AP1798-AQ$24)*Stock*(_xlfn.NORM.INV(RAND(),stock_ave,stock_std))+(AP1798-AQ$24)*Bonds*(_xlfn.NORM.INV(RAND(),bond_ave,bond_std))+(AP1798-AQ$24)*cash*(_xlfn.NORM.INV(RAND(),cash_ave,cash_std))+(AP1798-AQ$24)))</f>
        <v/>
      </c>
      <c r="AR1798" s="156">
        <f>IF((AQ1798&lt;=0),0,((AQ1798-AR$24)*Stock*(_xlfn.NORM.INV(RAND(),stock_ave,stock_std))+(AQ1798-AR$24)*Bonds*(_xlfn.NORM.INV(RAND(),bond_ave,bond_std))+(AQ1798-AR$24)*cash*(_xlfn.NORM.INV(RAND(),cash_ave,cash_std))+(AQ1798-AR$24)))</f>
        <v/>
      </c>
      <c r="AS1798" s="156">
        <f>IF((AR1798&lt;=0),0,((AR1798-AS$24)*Stock*(_xlfn.NORM.INV(RAND(),stock_ave,stock_std))+(AR1798-AS$24)*Bonds*(_xlfn.NORM.INV(RAND(),bond_ave,bond_std))+(AR1798-AS$24)*cash*(_xlfn.NORM.INV(RAND(),cash_ave,cash_std))+(AR1798-AS$24)))</f>
        <v/>
      </c>
      <c r="AT1798" s="156">
        <f>IF((AS1798&lt;=0),0,((AS1798-AT$24)*Stock*(_xlfn.NORM.INV(RAND(),stock_ave,stock_std))+(AS1798-AT$24)*Bonds*(_xlfn.NORM.INV(RAND(),bond_ave,bond_std))+(AS1798-AT$24)*cash*(_xlfn.NORM.INV(RAND(),cash_ave,cash_std))+(AS1798-AT$24)))</f>
        <v/>
      </c>
      <c r="AU1798" s="156">
        <f>IF((AT1798&lt;=0),0,((AT1798-AU$24)*Stock*(_xlfn.NORM.INV(RAND(),stock_ave,stock_std))+(AT1798-AU$24)*Bonds*(_xlfn.NORM.INV(RAND(),bond_ave,bond_std))+(AT1798-AU$24)*cash*(_xlfn.NORM.INV(RAND(),cash_ave,cash_std))+(AT1798-AU$24)))</f>
        <v/>
      </c>
      <c r="AV1798" s="156">
        <f>IF((AU1798&lt;=0),0,((AU1798-AV$24)*Stock*(_xlfn.NORM.INV(RAND(),stock_ave,stock_std))+(AU1798-AV$24)*Bonds*(_xlfn.NORM.INV(RAND(),bond_ave,bond_std))+(AU1798-AV$24)*cash*(_xlfn.NORM.INV(RAND(),cash_ave,cash_std))+(AU1798-AV$24)))</f>
        <v/>
      </c>
      <c r="AW1798" s="156">
        <f>IF((AV1798&lt;=0),0,((AV1798-AW$24)*Stock*(_xlfn.NORM.INV(RAND(),stock_ave,stock_std))+(AV1798-AW$24)*Bonds*(_xlfn.NORM.INV(RAND(),bond_ave,bond_std))+(AV1798-AW$24)*cash*(_xlfn.NORM.INV(RAND(),cash_ave,cash_std))+(AV1798-AW$24)))</f>
        <v/>
      </c>
      <c r="AX1798" s="159" t="n"/>
      <c r="AY1798" s="159" t="n"/>
      <c r="AZ1798" s="159" t="n"/>
      <c r="BA1798" s="159" t="n"/>
      <c r="BB1798" s="159" t="n"/>
    </row>
    <row r="1799">
      <c r="C1799" s="147" t="n"/>
      <c r="D1799" s="61">
        <f>+D1798-IF(D$18&gt;74,(D1798/D$25)*$C$10)</f>
        <v/>
      </c>
      <c r="E1799" s="61">
        <f>+E1798-IF(E$18&gt;74,(E1798/E$25)*$C$10)</f>
        <v/>
      </c>
      <c r="F1799" s="61">
        <f>+F1798-IF(F$18&gt;74,(F1798/F$25)*$C$10)</f>
        <v/>
      </c>
      <c r="G1799" s="61">
        <f>+G1798-IF(G$18&gt;74,(G1798/G$25)*$C$10)</f>
        <v/>
      </c>
      <c r="H1799" s="61">
        <f>+H1798-IF(H$18&gt;74,(H1798/H$25)*$C$10)</f>
        <v/>
      </c>
      <c r="I1799" s="61">
        <f>+I1798-IF(I$18&gt;74,(I1798/I$25)*$C$10)</f>
        <v/>
      </c>
      <c r="J1799" s="61">
        <f>+J1798-IF(J$18&gt;74,(J1798/J$25)*$C$10)</f>
        <v/>
      </c>
      <c r="K1799" s="61">
        <f>+K1798-IF(K$18&gt;74,(K1798/K$25)*$C$10)</f>
        <v/>
      </c>
      <c r="L1799" s="61">
        <f>+L1798-IF(L$18&gt;74,(L1798/L$25)*$C$10)</f>
        <v/>
      </c>
      <c r="M1799" s="61">
        <f>+M1798-IF(M$18&gt;74,(M1798/M$25)*$C$10)</f>
        <v/>
      </c>
      <c r="N1799" s="61">
        <f>+N1798-IF(N$18&gt;74,(N1798/N$25)*$C$10)</f>
        <v/>
      </c>
      <c r="O1799" s="61">
        <f>+O1798-IF(O$18&gt;74,(O1798/O$25)*$C$10)</f>
        <v/>
      </c>
      <c r="P1799" s="61">
        <f>+P1798-IF(P$18&gt;74,(P1798/P$25)*$C$10)</f>
        <v/>
      </c>
      <c r="Q1799" s="61">
        <f>+Q1798-IF(Q$18&gt;74,(Q1798/Q$25)*$C$10)</f>
        <v/>
      </c>
      <c r="R1799" s="61">
        <f>+R1798-IF(R$18&gt;74,(R1798/R$25)*$C$10)</f>
        <v/>
      </c>
      <c r="S1799" s="61">
        <f>+S1798-IF(S$18&gt;74,(S1798/S$25)*$C$10)</f>
        <v/>
      </c>
      <c r="T1799" s="61">
        <f>+T1798-IF(T$18&gt;74,(T1798/T$25)*$C$10)</f>
        <v/>
      </c>
      <c r="U1799" s="61">
        <f>+U1798-IF(U$18&gt;74,(U1798/U$25)*$C$10)</f>
        <v/>
      </c>
      <c r="V1799" s="61">
        <f>+V1798-IF(V$18&gt;74,(V1798/V$25)*$C$10)</f>
        <v/>
      </c>
      <c r="W1799" s="61">
        <f>+W1798-IF(W$18&gt;74,(W1798/W$25)*$C$10)</f>
        <v/>
      </c>
      <c r="X1799" s="61">
        <f>+X1798-IF(X$18&gt;74,(X1798/X$25)*$C$10)</f>
        <v/>
      </c>
      <c r="Y1799" s="61">
        <f>+Y1798-IF(Y$18&gt;74,(Y1798/Y$25)*$C$10)</f>
        <v/>
      </c>
      <c r="Z1799" s="61">
        <f>+Z1798-IF(Z$18&gt;74,(Z1798/Z$25)*$C$10)</f>
        <v/>
      </c>
      <c r="AA1799" s="61">
        <f>+AA1798-IF(AA$18&gt;74,(AA1798/AA$25)*$C$10)</f>
        <v/>
      </c>
      <c r="AB1799" s="61">
        <f>+AB1798-IF(AB$18&gt;74,(AB1798/AB$25)*$C$10)</f>
        <v/>
      </c>
      <c r="AC1799" s="61">
        <f>+AC1798-IF(AC$18&gt;74,(AC1798/AC$25)*$C$10)</f>
        <v/>
      </c>
      <c r="AD1799" s="61">
        <f>+AD1798-IF(AD$18&gt;74,(AD1798/AD$25)*$C$10)</f>
        <v/>
      </c>
      <c r="AE1799" s="61">
        <f>+AE1798-IF(AE$18&gt;74,(AE1798/AE$25)*$C$10)</f>
        <v/>
      </c>
      <c r="AF1799" s="61">
        <f>+AF1798-IF(AF$18&gt;74,(AF1798/AF$25)*$C$10)</f>
        <v/>
      </c>
      <c r="AG1799" s="61">
        <f>+AG1798-IF(AG$18&gt;74,(AG1798/AG$25)*$C$10)</f>
        <v/>
      </c>
      <c r="AH1799" s="61">
        <f>+AH1798-IF(AH$18&gt;74,(AH1798/AH$25)*$C$10)</f>
        <v/>
      </c>
      <c r="AI1799" s="61">
        <f>+AI1798-IF(AI$18&gt;74,(AI1798/AI$25)*$C$10)</f>
        <v/>
      </c>
      <c r="AJ1799" s="61">
        <f>+AJ1798-IF(AJ$18&gt;74,(AJ1798/AJ$25)*$C$10)</f>
        <v/>
      </c>
      <c r="AK1799" s="61">
        <f>+AK1798-IF(AK$18&gt;74,(AK1798/AK$25)*$C$10)</f>
        <v/>
      </c>
      <c r="AL1799" s="61">
        <f>+AL1798-IF(AL$18&gt;74,(AL1798/AL$25)*$C$10)</f>
        <v/>
      </c>
      <c r="AM1799" s="61">
        <f>+AM1798-IF(AM$18&gt;74,(AM1798/AM$25)*$C$10)</f>
        <v/>
      </c>
      <c r="AN1799" s="61">
        <f>+AN1798-IF(AN$18&gt;74,(AN1798/AN$25)*$C$10)</f>
        <v/>
      </c>
      <c r="AO1799" s="61">
        <f>+AO1798-IF(AO$18&gt;74,(AO1798/AO$25)*$C$10)</f>
        <v/>
      </c>
      <c r="AP1799" s="61">
        <f>+AP1798-IF(AP$18&gt;74,(AP1798/AP$25)*$C$10)</f>
        <v/>
      </c>
      <c r="AQ1799" s="61">
        <f>+AQ1798-IF(AQ$18&gt;74,(AQ1798/AQ$25)*$C$10)</f>
        <v/>
      </c>
      <c r="AR1799" s="61">
        <f>+AR1798-IF(AR$18&gt;74,(AR1798/AR$25)*$C$10)</f>
        <v/>
      </c>
      <c r="AS1799" s="61">
        <f>+AS1798-IF(AS$18&gt;74,(AS1798/AS$25)*$C$10)</f>
        <v/>
      </c>
      <c r="AT1799" s="61">
        <f>+AT1798-IF(AT$18&gt;74,(AT1798/AT$25)*$C$10)</f>
        <v/>
      </c>
      <c r="AU1799" s="61">
        <f>+AU1798-IF(AU$18&gt;74,(AU1798/AU$25)*$C$10)</f>
        <v/>
      </c>
      <c r="AV1799" s="61">
        <f>+AV1798-IF(AV$18&gt;74,(AV1798/AV$25)*$C$10)</f>
        <v/>
      </c>
      <c r="AW1799" s="61">
        <f>+AW1798-IF(AW$18&gt;74,(AW1798/AW$25)*$C$10)</f>
        <v/>
      </c>
      <c r="AX1799" s="35">
        <f>IF(AW1799&gt;0,1,0)</f>
        <v/>
      </c>
      <c r="AY1799" s="35">
        <f>IF(AL1799&gt;0,1,0)</f>
        <v/>
      </c>
      <c r="AZ1799" s="35">
        <f>IF(AG1799&gt;0,1,0)</f>
        <v/>
      </c>
      <c r="BA1799" s="35">
        <f>IF(AB1799&gt;0,1,0)</f>
        <v/>
      </c>
      <c r="BB1799" s="35">
        <f>IF(W1799&gt;0,1,0)</f>
        <v/>
      </c>
    </row>
    <row r="1800">
      <c r="B1800" s="154" t="inlineStr">
        <is>
          <t>trial 886</t>
        </is>
      </c>
      <c r="C1800" s="155">
        <f>+start-C1797</f>
        <v/>
      </c>
      <c r="D1800" s="156">
        <f>IF((C1800&lt;=0),0,((C1800-D$24)*Stock*(_xlfn.NORM.INV(RAND(),stock_ave,stock_std))+(C1800-D$24)*Bonds*(_xlfn.NORM.INV(RAND(),bond_ave,bond_std))+(C1800-D$24)*cash*(_xlfn.NORM.INV(RAND(),cash_ave,cash_std))+(C1800-D$24)))</f>
        <v/>
      </c>
      <c r="E1800" s="156">
        <f>IF((D1800&lt;=0),0,((D1800-E$24)*Stock*(_xlfn.NORM.INV(RAND(),stock_ave,stock_std))+(D1800-E$24)*Bonds*(_xlfn.NORM.INV(RAND(),bond_ave,bond_std))+(D1800-E$24)*cash*(_xlfn.NORM.INV(RAND(),cash_ave,cash_std))+(D1800-E$24)))</f>
        <v/>
      </c>
      <c r="F1800" s="156">
        <f>IF((E1800&lt;=0),0,((E1800-F$24)*Stock*(_xlfn.NORM.INV(RAND(),stock_ave,stock_std))+(E1800-F$24)*Bonds*(_xlfn.NORM.INV(RAND(),bond_ave,bond_std))+(E1800-F$24)*cash*(_xlfn.NORM.INV(RAND(),cash_ave,cash_std))+(E1800-F$24)))</f>
        <v/>
      </c>
      <c r="G1800" s="156">
        <f>IF((F1800&lt;=0),0,((F1800-G$24)*Stock*(_xlfn.NORM.INV(RAND(),stock_ave,stock_std))+(F1800-G$24)*Bonds*(_xlfn.NORM.INV(RAND(),bond_ave,bond_std))+(F1800-G$24)*cash*(_xlfn.NORM.INV(RAND(),cash_ave,cash_std))+(F1800-G$24)))</f>
        <v/>
      </c>
      <c r="H1800" s="156">
        <f>IF((G1800&lt;=0),0,((G1800-H$24)*Stock*(_xlfn.NORM.INV(RAND(),stock_ave,stock_std))+(G1800-H$24)*Bonds*(_xlfn.NORM.INV(RAND(),bond_ave,bond_std))+(G1800-H$24)*cash*(_xlfn.NORM.INV(RAND(),cash_ave,cash_std))+(G1800-H$24)))</f>
        <v/>
      </c>
      <c r="I1800" s="156">
        <f>IF((H1800&lt;=0),0,((H1800-I$24)*Stock*(_xlfn.NORM.INV(RAND(),stock_ave,stock_std))+(H1800-I$24)*Bonds*(_xlfn.NORM.INV(RAND(),bond_ave,bond_std))+(H1800-I$24)*cash*(_xlfn.NORM.INV(RAND(),cash_ave,cash_std))+(H1800-I$24)))</f>
        <v/>
      </c>
      <c r="J1800" s="156">
        <f>IF((I1800&lt;=0),0,((I1800-J$24)*Stock*(_xlfn.NORM.INV(RAND(),stock_ave,stock_std))+(I1800-J$24)*Bonds*(_xlfn.NORM.INV(RAND(),bond_ave,bond_std))+(I1800-J$24)*cash*(_xlfn.NORM.INV(RAND(),cash_ave,cash_std))+(I1800-J$24)))</f>
        <v/>
      </c>
      <c r="K1800" s="156">
        <f>IF((J1800&lt;=0),0,((J1800-K$24)*Stock*(_xlfn.NORM.INV(RAND(),stock_ave,stock_std))+(J1800-K$24)*Bonds*(_xlfn.NORM.INV(RAND(),bond_ave,bond_std))+(J1800-K$24)*cash*(_xlfn.NORM.INV(RAND(),cash_ave,cash_std))+(J1800-K$24)))</f>
        <v/>
      </c>
      <c r="L1800" s="156">
        <f>IF((K1800&lt;=0),0,((K1800-L$24)*Stock*(_xlfn.NORM.INV(RAND(),stock_ave,stock_std))+(K1800-L$24)*Bonds*(_xlfn.NORM.INV(RAND(),bond_ave,bond_std))+(K1800-L$24)*cash*(_xlfn.NORM.INV(RAND(),cash_ave,cash_std))+(K1800-L$24)))</f>
        <v/>
      </c>
      <c r="M1800" s="156">
        <f>IF((L1800&lt;=0),0,((L1800-M$24)*Stock*(_xlfn.NORM.INV(RAND(),stock_ave,stock_std))+(L1800-M$24)*Bonds*(_xlfn.NORM.INV(RAND(),bond_ave,bond_std))+(L1800-M$24)*cash*(_xlfn.NORM.INV(RAND(),cash_ave,cash_std))+(L1800-M$24)))</f>
        <v/>
      </c>
      <c r="N1800" s="156">
        <f>IF((M1800&lt;=0),0,((M1800-N$24)*Stock*(_xlfn.NORM.INV(RAND(),stock_ave,stock_std))+(M1800-N$24)*Bonds*(_xlfn.NORM.INV(RAND(),bond_ave,bond_std))+(M1800-N$24)*cash*(_xlfn.NORM.INV(RAND(),cash_ave,cash_std))+(M1800-N$24)))</f>
        <v/>
      </c>
      <c r="O1800" s="156">
        <f>IF((N1800&lt;=0),0,((N1800-O$24)*Stock*(_xlfn.NORM.INV(RAND(),stock_ave,stock_std))+(N1800-O$24)*Bonds*(_xlfn.NORM.INV(RAND(),bond_ave,bond_std))+(N1800-O$24)*cash*(_xlfn.NORM.INV(RAND(),cash_ave,cash_std))+(N1800-O$24)))</f>
        <v/>
      </c>
      <c r="P1800" s="156">
        <f>IF((O1800&lt;=0),0,((O1800-P$24)*Stock*(_xlfn.NORM.INV(RAND(),stock_ave,stock_std))+(O1800-P$24)*Bonds*(_xlfn.NORM.INV(RAND(),bond_ave,bond_std))+(O1800-P$24)*cash*(_xlfn.NORM.INV(RAND(),cash_ave,cash_std))+(O1800-P$24)))</f>
        <v/>
      </c>
      <c r="Q1800" s="156">
        <f>IF((P1800&lt;=0),0,((P1800-Q$24)*Stock*(_xlfn.NORM.INV(RAND(),stock_ave,stock_std))+(P1800-Q$24)*Bonds*(_xlfn.NORM.INV(RAND(),bond_ave,bond_std))+(P1800-Q$24)*cash*(_xlfn.NORM.INV(RAND(),cash_ave,cash_std))+(P1800-Q$24)))</f>
        <v/>
      </c>
      <c r="R1800" s="156">
        <f>IF((Q1800&lt;=0),0,((Q1800-R$24)*Stock*(_xlfn.NORM.INV(RAND(),stock_ave,stock_std))+(Q1800-R$24)*Bonds*(_xlfn.NORM.INV(RAND(),bond_ave,bond_std))+(Q1800-R$24)*cash*(_xlfn.NORM.INV(RAND(),cash_ave,cash_std))+(Q1800-R$24)))</f>
        <v/>
      </c>
      <c r="S1800" s="156">
        <f>IF((R1800&lt;=0),0,((R1800-S$24)*Stock*(_xlfn.NORM.INV(RAND(),stock_ave,stock_std))+(R1800-S$24)*Bonds*(_xlfn.NORM.INV(RAND(),bond_ave,bond_std))+(R1800-S$24)*cash*(_xlfn.NORM.INV(RAND(),cash_ave,cash_std))+(R1800-S$24)))</f>
        <v/>
      </c>
      <c r="T1800" s="156">
        <f>IF((S1800&lt;=0),0,((S1800-T$24)*Stock*(_xlfn.NORM.INV(RAND(),stock_ave,stock_std))+(S1800-T$24)*Bonds*(_xlfn.NORM.INV(RAND(),bond_ave,bond_std))+(S1800-T$24)*cash*(_xlfn.NORM.INV(RAND(),cash_ave,cash_std))+(S1800-T$24)))</f>
        <v/>
      </c>
      <c r="U1800" s="156">
        <f>IF((T1800&lt;=0),0,((T1800-U$24)*Stock*(_xlfn.NORM.INV(RAND(),stock_ave,stock_std))+(T1800-U$24)*Bonds*(_xlfn.NORM.INV(RAND(),bond_ave,bond_std))+(T1800-U$24)*cash*(_xlfn.NORM.INV(RAND(),cash_ave,cash_std))+(T1800-U$24)))</f>
        <v/>
      </c>
      <c r="V1800" s="156">
        <f>IF((U1800&lt;=0),0,((U1800-V$24)*Stock*(_xlfn.NORM.INV(RAND(),stock_ave,stock_std))+(U1800-V$24)*Bonds*(_xlfn.NORM.INV(RAND(),bond_ave,bond_std))+(U1800-V$24)*cash*(_xlfn.NORM.INV(RAND(),cash_ave,cash_std))+(U1800-V$24)))</f>
        <v/>
      </c>
      <c r="W1800" s="156">
        <f>IF((V1800&lt;=0),0,((V1800-W$24)*Stock*(_xlfn.NORM.INV(RAND(),stock_ave,stock_std))+(V1800-W$24)*Bonds*(_xlfn.NORM.INV(RAND(),bond_ave,bond_std))+(V1800-W$24)*cash*(_xlfn.NORM.INV(RAND(),cash_ave,cash_std))+(V1800-W$24)))</f>
        <v/>
      </c>
      <c r="X1800" s="156">
        <f>IF((W1800&lt;=0),0,((W1800-X$24)*Stock*(_xlfn.NORM.INV(RAND(),stock_ave,stock_std))+(W1800-X$24)*Bonds*(_xlfn.NORM.INV(RAND(),bond_ave,bond_std))+(W1800-X$24)*cash*(_xlfn.NORM.INV(RAND(),cash_ave,cash_std))+(W1800-X$24)))</f>
        <v/>
      </c>
      <c r="Y1800" s="156">
        <f>IF((X1800&lt;=0),0,((X1800-Y$24)*Stock*(_xlfn.NORM.INV(RAND(),stock_ave,stock_std))+(X1800-Y$24)*Bonds*(_xlfn.NORM.INV(RAND(),bond_ave,bond_std))+(X1800-Y$24)*cash*(_xlfn.NORM.INV(RAND(),cash_ave,cash_std))+(X1800-Y$24)))</f>
        <v/>
      </c>
      <c r="Z1800" s="156">
        <f>IF((Y1800&lt;=0),0,((Y1800-Z$24)*Stock*(_xlfn.NORM.INV(RAND(),stock_ave,stock_std))+(Y1800-Z$24)*Bonds*(_xlfn.NORM.INV(RAND(),bond_ave,bond_std))+(Y1800-Z$24)*cash*(_xlfn.NORM.INV(RAND(),cash_ave,cash_std))+(Y1800-Z$24)))</f>
        <v/>
      </c>
      <c r="AA1800" s="156">
        <f>IF((Z1800&lt;=0),0,((Z1800-AA$24)*Stock*(_xlfn.NORM.INV(RAND(),stock_ave,stock_std))+(Z1800-AA$24)*Bonds*(_xlfn.NORM.INV(RAND(),bond_ave,bond_std))+(Z1800-AA$24)*cash*(_xlfn.NORM.INV(RAND(),cash_ave,cash_std))+(Z1800-AA$24)))</f>
        <v/>
      </c>
      <c r="AB1800" s="156">
        <f>IF((AA1800&lt;=0),0,((AA1800-AB$24)*Stock*(_xlfn.NORM.INV(RAND(),stock_ave,stock_std))+(AA1800-AB$24)*Bonds*(_xlfn.NORM.INV(RAND(),bond_ave,bond_std))+(AA1800-AB$24)*cash*(_xlfn.NORM.INV(RAND(),cash_ave,cash_std))+(AA1800-AB$24)))</f>
        <v/>
      </c>
      <c r="AC1800" s="156">
        <f>IF((AB1800&lt;=0),0,((AB1800-AC$24)*Stock*(_xlfn.NORM.INV(RAND(),stock_ave,stock_std))+(AB1800-AC$24)*Bonds*(_xlfn.NORM.INV(RAND(),bond_ave,bond_std))+(AB1800-AC$24)*cash*(_xlfn.NORM.INV(RAND(),cash_ave,cash_std))+(AB1800-AC$24)))</f>
        <v/>
      </c>
      <c r="AD1800" s="156">
        <f>IF((AC1800&lt;=0),0,((AC1800-AD$24)*Stock*(_xlfn.NORM.INV(RAND(),stock_ave,stock_std))+(AC1800-AD$24)*Bonds*(_xlfn.NORM.INV(RAND(),bond_ave,bond_std))+(AC1800-AD$24)*cash*(_xlfn.NORM.INV(RAND(),cash_ave,cash_std))+(AC1800-AD$24)))</f>
        <v/>
      </c>
      <c r="AE1800" s="156">
        <f>IF((AD1800&lt;=0),0,((AD1800-AE$24)*Stock*(_xlfn.NORM.INV(RAND(),stock_ave,stock_std))+(AD1800-AE$24)*Bonds*(_xlfn.NORM.INV(RAND(),bond_ave,bond_std))+(AD1800-AE$24)*cash*(_xlfn.NORM.INV(RAND(),cash_ave,cash_std))+(AD1800-AE$24)))</f>
        <v/>
      </c>
      <c r="AF1800" s="156">
        <f>IF((AE1800&lt;=0),0,((AE1800-AF$24)*Stock*(_xlfn.NORM.INV(RAND(),stock_ave,stock_std))+(AE1800-AF$24)*Bonds*(_xlfn.NORM.INV(RAND(),bond_ave,bond_std))+(AE1800-AF$24)*cash*(_xlfn.NORM.INV(RAND(),cash_ave,cash_std))+(AE1800-AF$24)))</f>
        <v/>
      </c>
      <c r="AG1800" s="156">
        <f>IF((AF1800&lt;=0),0,((AF1800-AG$24)*Stock*(_xlfn.NORM.INV(RAND(),stock_ave,stock_std))+(AF1800-AG$24)*Bonds*(_xlfn.NORM.INV(RAND(),bond_ave,bond_std))+(AF1800-AG$24)*cash*(_xlfn.NORM.INV(RAND(),cash_ave,cash_std))+(AF1800-AG$24)))</f>
        <v/>
      </c>
      <c r="AH1800" s="156">
        <f>IF((AG1800&lt;=0),0,((AG1800-AH$24)*Stock*(_xlfn.NORM.INV(RAND(),stock_ave,stock_std))+(AG1800-AH$24)*Bonds*(_xlfn.NORM.INV(RAND(),bond_ave,bond_std))+(AG1800-AH$24)*cash*(_xlfn.NORM.INV(RAND(),cash_ave,cash_std))+(AG1800-AH$24)))</f>
        <v/>
      </c>
      <c r="AI1800" s="156">
        <f>IF((AH1800&lt;=0),0,((AH1800-AI$24)*Stock*(_xlfn.NORM.INV(RAND(),stock_ave,stock_std))+(AH1800-AI$24)*Bonds*(_xlfn.NORM.INV(RAND(),bond_ave,bond_std))+(AH1800-AI$24)*cash*(_xlfn.NORM.INV(RAND(),cash_ave,cash_std))+(AH1800-AI$24)))</f>
        <v/>
      </c>
      <c r="AJ1800" s="156">
        <f>IF((AI1800&lt;=0),0,((AI1800-AJ$24)*Stock*(_xlfn.NORM.INV(RAND(),stock_ave,stock_std))+(AI1800-AJ$24)*Bonds*(_xlfn.NORM.INV(RAND(),bond_ave,bond_std))+(AI1800-AJ$24)*cash*(_xlfn.NORM.INV(RAND(),cash_ave,cash_std))+(AI1800-AJ$24)))</f>
        <v/>
      </c>
      <c r="AK1800" s="156">
        <f>IF((AJ1800&lt;=0),0,((AJ1800-AK$24)*Stock*(_xlfn.NORM.INV(RAND(),stock_ave,stock_std))+(AJ1800-AK$24)*Bonds*(_xlfn.NORM.INV(RAND(),bond_ave,bond_std))+(AJ1800-AK$24)*cash*(_xlfn.NORM.INV(RAND(),cash_ave,cash_std))+(AJ1800-AK$24)))</f>
        <v/>
      </c>
      <c r="AL1800" s="156">
        <f>IF((AK1800&lt;=0),0,((AK1800-AL$24)*Stock*(_xlfn.NORM.INV(RAND(),stock_ave,stock_std))+(AK1800-AL$24)*Bonds*(_xlfn.NORM.INV(RAND(),bond_ave,bond_std))+(AK1800-AL$24)*cash*(_xlfn.NORM.INV(RAND(),cash_ave,cash_std))+(AK1800-AL$24)))</f>
        <v/>
      </c>
      <c r="AM1800" s="156">
        <f>IF((AL1800&lt;=0),0,((AL1800-AM$24)*Stock*(_xlfn.NORM.INV(RAND(),stock_ave,stock_std))+(AL1800-AM$24)*Bonds*(_xlfn.NORM.INV(RAND(),bond_ave,bond_std))+(AL1800-AM$24)*cash*(_xlfn.NORM.INV(RAND(),cash_ave,cash_std))+(AL1800-AM$24)))</f>
        <v/>
      </c>
      <c r="AN1800" s="156">
        <f>IF((AM1800&lt;=0),0,((AM1800-AN$24)*Stock*(_xlfn.NORM.INV(RAND(),stock_ave,stock_std))+(AM1800-AN$24)*Bonds*(_xlfn.NORM.INV(RAND(),bond_ave,bond_std))+(AM1800-AN$24)*cash*(_xlfn.NORM.INV(RAND(),cash_ave,cash_std))+(AM1800-AN$24)))</f>
        <v/>
      </c>
      <c r="AO1800" s="156">
        <f>IF((AN1800&lt;=0),0,((AN1800-AO$24)*Stock*(_xlfn.NORM.INV(RAND(),stock_ave,stock_std))+(AN1800-AO$24)*Bonds*(_xlfn.NORM.INV(RAND(),bond_ave,bond_std))+(AN1800-AO$24)*cash*(_xlfn.NORM.INV(RAND(),cash_ave,cash_std))+(AN1800-AO$24)))</f>
        <v/>
      </c>
      <c r="AP1800" s="156">
        <f>IF((AO1800&lt;=0),0,((AO1800-AP$24)*Stock*(_xlfn.NORM.INV(RAND(),stock_ave,stock_std))+(AO1800-AP$24)*Bonds*(_xlfn.NORM.INV(RAND(),bond_ave,bond_std))+(AO1800-AP$24)*cash*(_xlfn.NORM.INV(RAND(),cash_ave,cash_std))+(AO1800-AP$24)))</f>
        <v/>
      </c>
      <c r="AQ1800" s="156">
        <f>IF((AP1800&lt;=0),0,((AP1800-AQ$24)*Stock*(_xlfn.NORM.INV(RAND(),stock_ave,stock_std))+(AP1800-AQ$24)*Bonds*(_xlfn.NORM.INV(RAND(),bond_ave,bond_std))+(AP1800-AQ$24)*cash*(_xlfn.NORM.INV(RAND(),cash_ave,cash_std))+(AP1800-AQ$24)))</f>
        <v/>
      </c>
      <c r="AR1800" s="156">
        <f>IF((AQ1800&lt;=0),0,((AQ1800-AR$24)*Stock*(_xlfn.NORM.INV(RAND(),stock_ave,stock_std))+(AQ1800-AR$24)*Bonds*(_xlfn.NORM.INV(RAND(),bond_ave,bond_std))+(AQ1800-AR$24)*cash*(_xlfn.NORM.INV(RAND(),cash_ave,cash_std))+(AQ1800-AR$24)))</f>
        <v/>
      </c>
      <c r="AS1800" s="156">
        <f>IF((AR1800&lt;=0),0,((AR1800-AS$24)*Stock*(_xlfn.NORM.INV(RAND(),stock_ave,stock_std))+(AR1800-AS$24)*Bonds*(_xlfn.NORM.INV(RAND(),bond_ave,bond_std))+(AR1800-AS$24)*cash*(_xlfn.NORM.INV(RAND(),cash_ave,cash_std))+(AR1800-AS$24)))</f>
        <v/>
      </c>
      <c r="AT1800" s="156">
        <f>IF((AS1800&lt;=0),0,((AS1800-AT$24)*Stock*(_xlfn.NORM.INV(RAND(),stock_ave,stock_std))+(AS1800-AT$24)*Bonds*(_xlfn.NORM.INV(RAND(),bond_ave,bond_std))+(AS1800-AT$24)*cash*(_xlfn.NORM.INV(RAND(),cash_ave,cash_std))+(AS1800-AT$24)))</f>
        <v/>
      </c>
      <c r="AU1800" s="156">
        <f>IF((AT1800&lt;=0),0,((AT1800-AU$24)*Stock*(_xlfn.NORM.INV(RAND(),stock_ave,stock_std))+(AT1800-AU$24)*Bonds*(_xlfn.NORM.INV(RAND(),bond_ave,bond_std))+(AT1800-AU$24)*cash*(_xlfn.NORM.INV(RAND(),cash_ave,cash_std))+(AT1800-AU$24)))</f>
        <v/>
      </c>
      <c r="AV1800" s="156">
        <f>IF((AU1800&lt;=0),0,((AU1800-AV$24)*Stock*(_xlfn.NORM.INV(RAND(),stock_ave,stock_std))+(AU1800-AV$24)*Bonds*(_xlfn.NORM.INV(RAND(),bond_ave,bond_std))+(AU1800-AV$24)*cash*(_xlfn.NORM.INV(RAND(),cash_ave,cash_std))+(AU1800-AV$24)))</f>
        <v/>
      </c>
      <c r="AW1800" s="156">
        <f>IF((AV1800&lt;=0),0,((AV1800-AW$24)*Stock*(_xlfn.NORM.INV(RAND(),stock_ave,stock_std))+(AV1800-AW$24)*Bonds*(_xlfn.NORM.INV(RAND(),bond_ave,bond_std))+(AV1800-AW$24)*cash*(_xlfn.NORM.INV(RAND(),cash_ave,cash_std))+(AV1800-AW$24)))</f>
        <v/>
      </c>
      <c r="AX1800" s="159" t="n"/>
      <c r="AY1800" s="159" t="n"/>
      <c r="AZ1800" s="159" t="n"/>
      <c r="BA1800" s="159" t="n"/>
      <c r="BB1800" s="159" t="n"/>
    </row>
    <row r="1801">
      <c r="C1801" s="147" t="n"/>
      <c r="D1801" s="61">
        <f>+D1800-IF(D$18&gt;74,(D1800/D$25)*$C$10)</f>
        <v/>
      </c>
      <c r="E1801" s="61">
        <f>+E1800-IF(E$18&gt;74,(E1800/E$25)*$C$10)</f>
        <v/>
      </c>
      <c r="F1801" s="61">
        <f>+F1800-IF(F$18&gt;74,(F1800/F$25)*$C$10)</f>
        <v/>
      </c>
      <c r="G1801" s="61">
        <f>+G1800-IF(G$18&gt;74,(G1800/G$25)*$C$10)</f>
        <v/>
      </c>
      <c r="H1801" s="61">
        <f>+H1800-IF(H$18&gt;74,(H1800/H$25)*$C$10)</f>
        <v/>
      </c>
      <c r="I1801" s="61">
        <f>+I1800-IF(I$18&gt;74,(I1800/I$25)*$C$10)</f>
        <v/>
      </c>
      <c r="J1801" s="61">
        <f>+J1800-IF(J$18&gt;74,(J1800/J$25)*$C$10)</f>
        <v/>
      </c>
      <c r="K1801" s="61">
        <f>+K1800-IF(K$18&gt;74,(K1800/K$25)*$C$10)</f>
        <v/>
      </c>
      <c r="L1801" s="61">
        <f>+L1800-IF(L$18&gt;74,(L1800/L$25)*$C$10)</f>
        <v/>
      </c>
      <c r="M1801" s="61">
        <f>+M1800-IF(M$18&gt;74,(M1800/M$25)*$C$10)</f>
        <v/>
      </c>
      <c r="N1801" s="61">
        <f>+N1800-IF(N$18&gt;74,(N1800/N$25)*$C$10)</f>
        <v/>
      </c>
      <c r="O1801" s="61">
        <f>+O1800-IF(O$18&gt;74,(O1800/O$25)*$C$10)</f>
        <v/>
      </c>
      <c r="P1801" s="61">
        <f>+P1800-IF(P$18&gt;74,(P1800/P$25)*$C$10)</f>
        <v/>
      </c>
      <c r="Q1801" s="61">
        <f>+Q1800-IF(Q$18&gt;74,(Q1800/Q$25)*$C$10)</f>
        <v/>
      </c>
      <c r="R1801" s="61">
        <f>+R1800-IF(R$18&gt;74,(R1800/R$25)*$C$10)</f>
        <v/>
      </c>
      <c r="S1801" s="61">
        <f>+S1800-IF(S$18&gt;74,(S1800/S$25)*$C$10)</f>
        <v/>
      </c>
      <c r="T1801" s="61">
        <f>+T1800-IF(T$18&gt;74,(T1800/T$25)*$C$10)</f>
        <v/>
      </c>
      <c r="U1801" s="61">
        <f>+U1800-IF(U$18&gt;74,(U1800/U$25)*$C$10)</f>
        <v/>
      </c>
      <c r="V1801" s="61">
        <f>+V1800-IF(V$18&gt;74,(V1800/V$25)*$C$10)</f>
        <v/>
      </c>
      <c r="W1801" s="61">
        <f>+W1800-IF(W$18&gt;74,(W1800/W$25)*$C$10)</f>
        <v/>
      </c>
      <c r="X1801" s="61">
        <f>+X1800-IF(X$18&gt;74,(X1800/X$25)*$C$10)</f>
        <v/>
      </c>
      <c r="Y1801" s="61">
        <f>+Y1800-IF(Y$18&gt;74,(Y1800/Y$25)*$C$10)</f>
        <v/>
      </c>
      <c r="Z1801" s="61">
        <f>+Z1800-IF(Z$18&gt;74,(Z1800/Z$25)*$C$10)</f>
        <v/>
      </c>
      <c r="AA1801" s="61">
        <f>+AA1800-IF(AA$18&gt;74,(AA1800/AA$25)*$C$10)</f>
        <v/>
      </c>
      <c r="AB1801" s="61">
        <f>+AB1800-IF(AB$18&gt;74,(AB1800/AB$25)*$C$10)</f>
        <v/>
      </c>
      <c r="AC1801" s="61">
        <f>+AC1800-IF(AC$18&gt;74,(AC1800/AC$25)*$C$10)</f>
        <v/>
      </c>
      <c r="AD1801" s="61">
        <f>+AD1800-IF(AD$18&gt;74,(AD1800/AD$25)*$C$10)</f>
        <v/>
      </c>
      <c r="AE1801" s="61">
        <f>+AE1800-IF(AE$18&gt;74,(AE1800/AE$25)*$C$10)</f>
        <v/>
      </c>
      <c r="AF1801" s="61">
        <f>+AF1800-IF(AF$18&gt;74,(AF1800/AF$25)*$C$10)</f>
        <v/>
      </c>
      <c r="AG1801" s="61">
        <f>+AG1800-IF(AG$18&gt;74,(AG1800/AG$25)*$C$10)</f>
        <v/>
      </c>
      <c r="AH1801" s="61">
        <f>+AH1800-IF(AH$18&gt;74,(AH1800/AH$25)*$C$10)</f>
        <v/>
      </c>
      <c r="AI1801" s="61">
        <f>+AI1800-IF(AI$18&gt;74,(AI1800/AI$25)*$C$10)</f>
        <v/>
      </c>
      <c r="AJ1801" s="61">
        <f>+AJ1800-IF(AJ$18&gt;74,(AJ1800/AJ$25)*$C$10)</f>
        <v/>
      </c>
      <c r="AK1801" s="61">
        <f>+AK1800-IF(AK$18&gt;74,(AK1800/AK$25)*$C$10)</f>
        <v/>
      </c>
      <c r="AL1801" s="61">
        <f>+AL1800-IF(AL$18&gt;74,(AL1800/AL$25)*$C$10)</f>
        <v/>
      </c>
      <c r="AM1801" s="61">
        <f>+AM1800-IF(AM$18&gt;74,(AM1800/AM$25)*$C$10)</f>
        <v/>
      </c>
      <c r="AN1801" s="61">
        <f>+AN1800-IF(AN$18&gt;74,(AN1800/AN$25)*$C$10)</f>
        <v/>
      </c>
      <c r="AO1801" s="61">
        <f>+AO1800-IF(AO$18&gt;74,(AO1800/AO$25)*$C$10)</f>
        <v/>
      </c>
      <c r="AP1801" s="61">
        <f>+AP1800-IF(AP$18&gt;74,(AP1800/AP$25)*$C$10)</f>
        <v/>
      </c>
      <c r="AQ1801" s="61">
        <f>+AQ1800-IF(AQ$18&gt;74,(AQ1800/AQ$25)*$C$10)</f>
        <v/>
      </c>
      <c r="AR1801" s="61">
        <f>+AR1800-IF(AR$18&gt;74,(AR1800/AR$25)*$C$10)</f>
        <v/>
      </c>
      <c r="AS1801" s="61">
        <f>+AS1800-IF(AS$18&gt;74,(AS1800/AS$25)*$C$10)</f>
        <v/>
      </c>
      <c r="AT1801" s="61">
        <f>+AT1800-IF(AT$18&gt;74,(AT1800/AT$25)*$C$10)</f>
        <v/>
      </c>
      <c r="AU1801" s="61">
        <f>+AU1800-IF(AU$18&gt;74,(AU1800/AU$25)*$C$10)</f>
        <v/>
      </c>
      <c r="AV1801" s="61">
        <f>+AV1800-IF(AV$18&gt;74,(AV1800/AV$25)*$C$10)</f>
        <v/>
      </c>
      <c r="AW1801" s="61">
        <f>+AW1800-IF(AW$18&gt;74,(AW1800/AW$25)*$C$10)</f>
        <v/>
      </c>
      <c r="AX1801" s="35">
        <f>IF(AW1801&gt;0,1,0)</f>
        <v/>
      </c>
      <c r="AY1801" s="35">
        <f>IF(AL1801&gt;0,1,0)</f>
        <v/>
      </c>
      <c r="AZ1801" s="35">
        <f>IF(AG1801&gt;0,1,0)</f>
        <v/>
      </c>
      <c r="BA1801" s="35">
        <f>IF(AB1801&gt;0,1,0)</f>
        <v/>
      </c>
      <c r="BB1801" s="35">
        <f>IF(W1801&gt;0,1,0)</f>
        <v/>
      </c>
    </row>
    <row r="1802">
      <c r="B1802" s="154" t="inlineStr">
        <is>
          <t>trial 887</t>
        </is>
      </c>
      <c r="C1802" s="155">
        <f>+start-C1799</f>
        <v/>
      </c>
      <c r="D1802" s="156">
        <f>IF((C1802&lt;=0),0,((C1802-D$24)*Stock*(_xlfn.NORM.INV(RAND(),stock_ave,stock_std))+(C1802-D$24)*Bonds*(_xlfn.NORM.INV(RAND(),bond_ave,bond_std))+(C1802-D$24)*cash*(_xlfn.NORM.INV(RAND(),cash_ave,cash_std))+(C1802-D$24)))</f>
        <v/>
      </c>
      <c r="E1802" s="156">
        <f>IF((D1802&lt;=0),0,((D1802-E$24)*Stock*(_xlfn.NORM.INV(RAND(),stock_ave,stock_std))+(D1802-E$24)*Bonds*(_xlfn.NORM.INV(RAND(),bond_ave,bond_std))+(D1802-E$24)*cash*(_xlfn.NORM.INV(RAND(),cash_ave,cash_std))+(D1802-E$24)))</f>
        <v/>
      </c>
      <c r="F1802" s="156">
        <f>IF((E1802&lt;=0),0,((E1802-F$24)*Stock*(_xlfn.NORM.INV(RAND(),stock_ave,stock_std))+(E1802-F$24)*Bonds*(_xlfn.NORM.INV(RAND(),bond_ave,bond_std))+(E1802-F$24)*cash*(_xlfn.NORM.INV(RAND(),cash_ave,cash_std))+(E1802-F$24)))</f>
        <v/>
      </c>
      <c r="G1802" s="156">
        <f>IF((F1802&lt;=0),0,((F1802-G$24)*Stock*(_xlfn.NORM.INV(RAND(),stock_ave,stock_std))+(F1802-G$24)*Bonds*(_xlfn.NORM.INV(RAND(),bond_ave,bond_std))+(F1802-G$24)*cash*(_xlfn.NORM.INV(RAND(),cash_ave,cash_std))+(F1802-G$24)))</f>
        <v/>
      </c>
      <c r="H1802" s="156">
        <f>IF((G1802&lt;=0),0,((G1802-H$24)*Stock*(_xlfn.NORM.INV(RAND(),stock_ave,stock_std))+(G1802-H$24)*Bonds*(_xlfn.NORM.INV(RAND(),bond_ave,bond_std))+(G1802-H$24)*cash*(_xlfn.NORM.INV(RAND(),cash_ave,cash_std))+(G1802-H$24)))</f>
        <v/>
      </c>
      <c r="I1802" s="156">
        <f>IF((H1802&lt;=0),0,((H1802-I$24)*Stock*(_xlfn.NORM.INV(RAND(),stock_ave,stock_std))+(H1802-I$24)*Bonds*(_xlfn.NORM.INV(RAND(),bond_ave,bond_std))+(H1802-I$24)*cash*(_xlfn.NORM.INV(RAND(),cash_ave,cash_std))+(H1802-I$24)))</f>
        <v/>
      </c>
      <c r="J1802" s="156">
        <f>IF((I1802&lt;=0),0,((I1802-J$24)*Stock*(_xlfn.NORM.INV(RAND(),stock_ave,stock_std))+(I1802-J$24)*Bonds*(_xlfn.NORM.INV(RAND(),bond_ave,bond_std))+(I1802-J$24)*cash*(_xlfn.NORM.INV(RAND(),cash_ave,cash_std))+(I1802-J$24)))</f>
        <v/>
      </c>
      <c r="K1802" s="156">
        <f>IF((J1802&lt;=0),0,((J1802-K$24)*Stock*(_xlfn.NORM.INV(RAND(),stock_ave,stock_std))+(J1802-K$24)*Bonds*(_xlfn.NORM.INV(RAND(),bond_ave,bond_std))+(J1802-K$24)*cash*(_xlfn.NORM.INV(RAND(),cash_ave,cash_std))+(J1802-K$24)))</f>
        <v/>
      </c>
      <c r="L1802" s="156">
        <f>IF((K1802&lt;=0),0,((K1802-L$24)*Stock*(_xlfn.NORM.INV(RAND(),stock_ave,stock_std))+(K1802-L$24)*Bonds*(_xlfn.NORM.INV(RAND(),bond_ave,bond_std))+(K1802-L$24)*cash*(_xlfn.NORM.INV(RAND(),cash_ave,cash_std))+(K1802-L$24)))</f>
        <v/>
      </c>
      <c r="M1802" s="156">
        <f>IF((L1802&lt;=0),0,((L1802-M$24)*Stock*(_xlfn.NORM.INV(RAND(),stock_ave,stock_std))+(L1802-M$24)*Bonds*(_xlfn.NORM.INV(RAND(),bond_ave,bond_std))+(L1802-M$24)*cash*(_xlfn.NORM.INV(RAND(),cash_ave,cash_std))+(L1802-M$24)))</f>
        <v/>
      </c>
      <c r="N1802" s="156">
        <f>IF((M1802&lt;=0),0,((M1802-N$24)*Stock*(_xlfn.NORM.INV(RAND(),stock_ave,stock_std))+(M1802-N$24)*Bonds*(_xlfn.NORM.INV(RAND(),bond_ave,bond_std))+(M1802-N$24)*cash*(_xlfn.NORM.INV(RAND(),cash_ave,cash_std))+(M1802-N$24)))</f>
        <v/>
      </c>
      <c r="O1802" s="156">
        <f>IF((N1802&lt;=0),0,((N1802-O$24)*Stock*(_xlfn.NORM.INV(RAND(),stock_ave,stock_std))+(N1802-O$24)*Bonds*(_xlfn.NORM.INV(RAND(),bond_ave,bond_std))+(N1802-O$24)*cash*(_xlfn.NORM.INV(RAND(),cash_ave,cash_std))+(N1802-O$24)))</f>
        <v/>
      </c>
      <c r="P1802" s="156">
        <f>IF((O1802&lt;=0),0,((O1802-P$24)*Stock*(_xlfn.NORM.INV(RAND(),stock_ave,stock_std))+(O1802-P$24)*Bonds*(_xlfn.NORM.INV(RAND(),bond_ave,bond_std))+(O1802-P$24)*cash*(_xlfn.NORM.INV(RAND(),cash_ave,cash_std))+(O1802-P$24)))</f>
        <v/>
      </c>
      <c r="Q1802" s="156">
        <f>IF((P1802&lt;=0),0,((P1802-Q$24)*Stock*(_xlfn.NORM.INV(RAND(),stock_ave,stock_std))+(P1802-Q$24)*Bonds*(_xlfn.NORM.INV(RAND(),bond_ave,bond_std))+(P1802-Q$24)*cash*(_xlfn.NORM.INV(RAND(),cash_ave,cash_std))+(P1802-Q$24)))</f>
        <v/>
      </c>
      <c r="R1802" s="156">
        <f>IF((Q1802&lt;=0),0,((Q1802-R$24)*Stock*(_xlfn.NORM.INV(RAND(),stock_ave,stock_std))+(Q1802-R$24)*Bonds*(_xlfn.NORM.INV(RAND(),bond_ave,bond_std))+(Q1802-R$24)*cash*(_xlfn.NORM.INV(RAND(),cash_ave,cash_std))+(Q1802-R$24)))</f>
        <v/>
      </c>
      <c r="S1802" s="156">
        <f>IF((R1802&lt;=0),0,((R1802-S$24)*Stock*(_xlfn.NORM.INV(RAND(),stock_ave,stock_std))+(R1802-S$24)*Bonds*(_xlfn.NORM.INV(RAND(),bond_ave,bond_std))+(R1802-S$24)*cash*(_xlfn.NORM.INV(RAND(),cash_ave,cash_std))+(R1802-S$24)))</f>
        <v/>
      </c>
      <c r="T1802" s="156">
        <f>IF((S1802&lt;=0),0,((S1802-T$24)*Stock*(_xlfn.NORM.INV(RAND(),stock_ave,stock_std))+(S1802-T$24)*Bonds*(_xlfn.NORM.INV(RAND(),bond_ave,bond_std))+(S1802-T$24)*cash*(_xlfn.NORM.INV(RAND(),cash_ave,cash_std))+(S1802-T$24)))</f>
        <v/>
      </c>
      <c r="U1802" s="156">
        <f>IF((T1802&lt;=0),0,((T1802-U$24)*Stock*(_xlfn.NORM.INV(RAND(),stock_ave,stock_std))+(T1802-U$24)*Bonds*(_xlfn.NORM.INV(RAND(),bond_ave,bond_std))+(T1802-U$24)*cash*(_xlfn.NORM.INV(RAND(),cash_ave,cash_std))+(T1802-U$24)))</f>
        <v/>
      </c>
      <c r="V1802" s="156">
        <f>IF((U1802&lt;=0),0,((U1802-V$24)*Stock*(_xlfn.NORM.INV(RAND(),stock_ave,stock_std))+(U1802-V$24)*Bonds*(_xlfn.NORM.INV(RAND(),bond_ave,bond_std))+(U1802-V$24)*cash*(_xlfn.NORM.INV(RAND(),cash_ave,cash_std))+(U1802-V$24)))</f>
        <v/>
      </c>
      <c r="W1802" s="156">
        <f>IF((V1802&lt;=0),0,((V1802-W$24)*Stock*(_xlfn.NORM.INV(RAND(),stock_ave,stock_std))+(V1802-W$24)*Bonds*(_xlfn.NORM.INV(RAND(),bond_ave,bond_std))+(V1802-W$24)*cash*(_xlfn.NORM.INV(RAND(),cash_ave,cash_std))+(V1802-W$24)))</f>
        <v/>
      </c>
      <c r="X1802" s="156">
        <f>IF((W1802&lt;=0),0,((W1802-X$24)*Stock*(_xlfn.NORM.INV(RAND(),stock_ave,stock_std))+(W1802-X$24)*Bonds*(_xlfn.NORM.INV(RAND(),bond_ave,bond_std))+(W1802-X$24)*cash*(_xlfn.NORM.INV(RAND(),cash_ave,cash_std))+(W1802-X$24)))</f>
        <v/>
      </c>
      <c r="Y1802" s="156">
        <f>IF((X1802&lt;=0),0,((X1802-Y$24)*Stock*(_xlfn.NORM.INV(RAND(),stock_ave,stock_std))+(X1802-Y$24)*Bonds*(_xlfn.NORM.INV(RAND(),bond_ave,bond_std))+(X1802-Y$24)*cash*(_xlfn.NORM.INV(RAND(),cash_ave,cash_std))+(X1802-Y$24)))</f>
        <v/>
      </c>
      <c r="Z1802" s="156">
        <f>IF((Y1802&lt;=0),0,((Y1802-Z$24)*Stock*(_xlfn.NORM.INV(RAND(),stock_ave,stock_std))+(Y1802-Z$24)*Bonds*(_xlfn.NORM.INV(RAND(),bond_ave,bond_std))+(Y1802-Z$24)*cash*(_xlfn.NORM.INV(RAND(),cash_ave,cash_std))+(Y1802-Z$24)))</f>
        <v/>
      </c>
      <c r="AA1802" s="156">
        <f>IF((Z1802&lt;=0),0,((Z1802-AA$24)*Stock*(_xlfn.NORM.INV(RAND(),stock_ave,stock_std))+(Z1802-AA$24)*Bonds*(_xlfn.NORM.INV(RAND(),bond_ave,bond_std))+(Z1802-AA$24)*cash*(_xlfn.NORM.INV(RAND(),cash_ave,cash_std))+(Z1802-AA$24)))</f>
        <v/>
      </c>
      <c r="AB1802" s="156">
        <f>IF((AA1802&lt;=0),0,((AA1802-AB$24)*Stock*(_xlfn.NORM.INV(RAND(),stock_ave,stock_std))+(AA1802-AB$24)*Bonds*(_xlfn.NORM.INV(RAND(),bond_ave,bond_std))+(AA1802-AB$24)*cash*(_xlfn.NORM.INV(RAND(),cash_ave,cash_std))+(AA1802-AB$24)))</f>
        <v/>
      </c>
      <c r="AC1802" s="156">
        <f>IF((AB1802&lt;=0),0,((AB1802-AC$24)*Stock*(_xlfn.NORM.INV(RAND(),stock_ave,stock_std))+(AB1802-AC$24)*Bonds*(_xlfn.NORM.INV(RAND(),bond_ave,bond_std))+(AB1802-AC$24)*cash*(_xlfn.NORM.INV(RAND(),cash_ave,cash_std))+(AB1802-AC$24)))</f>
        <v/>
      </c>
      <c r="AD1802" s="156">
        <f>IF((AC1802&lt;=0),0,((AC1802-AD$24)*Stock*(_xlfn.NORM.INV(RAND(),stock_ave,stock_std))+(AC1802-AD$24)*Bonds*(_xlfn.NORM.INV(RAND(),bond_ave,bond_std))+(AC1802-AD$24)*cash*(_xlfn.NORM.INV(RAND(),cash_ave,cash_std))+(AC1802-AD$24)))</f>
        <v/>
      </c>
      <c r="AE1802" s="156">
        <f>IF((AD1802&lt;=0),0,((AD1802-AE$24)*Stock*(_xlfn.NORM.INV(RAND(),stock_ave,stock_std))+(AD1802-AE$24)*Bonds*(_xlfn.NORM.INV(RAND(),bond_ave,bond_std))+(AD1802-AE$24)*cash*(_xlfn.NORM.INV(RAND(),cash_ave,cash_std))+(AD1802-AE$24)))</f>
        <v/>
      </c>
      <c r="AF1802" s="156">
        <f>IF((AE1802&lt;=0),0,((AE1802-AF$24)*Stock*(_xlfn.NORM.INV(RAND(),stock_ave,stock_std))+(AE1802-AF$24)*Bonds*(_xlfn.NORM.INV(RAND(),bond_ave,bond_std))+(AE1802-AF$24)*cash*(_xlfn.NORM.INV(RAND(),cash_ave,cash_std))+(AE1802-AF$24)))</f>
        <v/>
      </c>
      <c r="AG1802" s="156">
        <f>IF((AF1802&lt;=0),0,((AF1802-AG$24)*Stock*(_xlfn.NORM.INV(RAND(),stock_ave,stock_std))+(AF1802-AG$24)*Bonds*(_xlfn.NORM.INV(RAND(),bond_ave,bond_std))+(AF1802-AG$24)*cash*(_xlfn.NORM.INV(RAND(),cash_ave,cash_std))+(AF1802-AG$24)))</f>
        <v/>
      </c>
      <c r="AH1802" s="156">
        <f>IF((AG1802&lt;=0),0,((AG1802-AH$24)*Stock*(_xlfn.NORM.INV(RAND(),stock_ave,stock_std))+(AG1802-AH$24)*Bonds*(_xlfn.NORM.INV(RAND(),bond_ave,bond_std))+(AG1802-AH$24)*cash*(_xlfn.NORM.INV(RAND(),cash_ave,cash_std))+(AG1802-AH$24)))</f>
        <v/>
      </c>
      <c r="AI1802" s="156">
        <f>IF((AH1802&lt;=0),0,((AH1802-AI$24)*Stock*(_xlfn.NORM.INV(RAND(),stock_ave,stock_std))+(AH1802-AI$24)*Bonds*(_xlfn.NORM.INV(RAND(),bond_ave,bond_std))+(AH1802-AI$24)*cash*(_xlfn.NORM.INV(RAND(),cash_ave,cash_std))+(AH1802-AI$24)))</f>
        <v/>
      </c>
      <c r="AJ1802" s="156">
        <f>IF((AI1802&lt;=0),0,((AI1802-AJ$24)*Stock*(_xlfn.NORM.INV(RAND(),stock_ave,stock_std))+(AI1802-AJ$24)*Bonds*(_xlfn.NORM.INV(RAND(),bond_ave,bond_std))+(AI1802-AJ$24)*cash*(_xlfn.NORM.INV(RAND(),cash_ave,cash_std))+(AI1802-AJ$24)))</f>
        <v/>
      </c>
      <c r="AK1802" s="156">
        <f>IF((AJ1802&lt;=0),0,((AJ1802-AK$24)*Stock*(_xlfn.NORM.INV(RAND(),stock_ave,stock_std))+(AJ1802-AK$24)*Bonds*(_xlfn.NORM.INV(RAND(),bond_ave,bond_std))+(AJ1802-AK$24)*cash*(_xlfn.NORM.INV(RAND(),cash_ave,cash_std))+(AJ1802-AK$24)))</f>
        <v/>
      </c>
      <c r="AL1802" s="156">
        <f>IF((AK1802&lt;=0),0,((AK1802-AL$24)*Stock*(_xlfn.NORM.INV(RAND(),stock_ave,stock_std))+(AK1802-AL$24)*Bonds*(_xlfn.NORM.INV(RAND(),bond_ave,bond_std))+(AK1802-AL$24)*cash*(_xlfn.NORM.INV(RAND(),cash_ave,cash_std))+(AK1802-AL$24)))</f>
        <v/>
      </c>
      <c r="AM1802" s="156">
        <f>IF((AL1802&lt;=0),0,((AL1802-AM$24)*Stock*(_xlfn.NORM.INV(RAND(),stock_ave,stock_std))+(AL1802-AM$24)*Bonds*(_xlfn.NORM.INV(RAND(),bond_ave,bond_std))+(AL1802-AM$24)*cash*(_xlfn.NORM.INV(RAND(),cash_ave,cash_std))+(AL1802-AM$24)))</f>
        <v/>
      </c>
      <c r="AN1802" s="156">
        <f>IF((AM1802&lt;=0),0,((AM1802-AN$24)*Stock*(_xlfn.NORM.INV(RAND(),stock_ave,stock_std))+(AM1802-AN$24)*Bonds*(_xlfn.NORM.INV(RAND(),bond_ave,bond_std))+(AM1802-AN$24)*cash*(_xlfn.NORM.INV(RAND(),cash_ave,cash_std))+(AM1802-AN$24)))</f>
        <v/>
      </c>
      <c r="AO1802" s="156">
        <f>IF((AN1802&lt;=0),0,((AN1802-AO$24)*Stock*(_xlfn.NORM.INV(RAND(),stock_ave,stock_std))+(AN1802-AO$24)*Bonds*(_xlfn.NORM.INV(RAND(),bond_ave,bond_std))+(AN1802-AO$24)*cash*(_xlfn.NORM.INV(RAND(),cash_ave,cash_std))+(AN1802-AO$24)))</f>
        <v/>
      </c>
      <c r="AP1802" s="156">
        <f>IF((AO1802&lt;=0),0,((AO1802-AP$24)*Stock*(_xlfn.NORM.INV(RAND(),stock_ave,stock_std))+(AO1802-AP$24)*Bonds*(_xlfn.NORM.INV(RAND(),bond_ave,bond_std))+(AO1802-AP$24)*cash*(_xlfn.NORM.INV(RAND(),cash_ave,cash_std))+(AO1802-AP$24)))</f>
        <v/>
      </c>
      <c r="AQ1802" s="156">
        <f>IF((AP1802&lt;=0),0,((AP1802-AQ$24)*Stock*(_xlfn.NORM.INV(RAND(),stock_ave,stock_std))+(AP1802-AQ$24)*Bonds*(_xlfn.NORM.INV(RAND(),bond_ave,bond_std))+(AP1802-AQ$24)*cash*(_xlfn.NORM.INV(RAND(),cash_ave,cash_std))+(AP1802-AQ$24)))</f>
        <v/>
      </c>
      <c r="AR1802" s="156">
        <f>IF((AQ1802&lt;=0),0,((AQ1802-AR$24)*Stock*(_xlfn.NORM.INV(RAND(),stock_ave,stock_std))+(AQ1802-AR$24)*Bonds*(_xlfn.NORM.INV(RAND(),bond_ave,bond_std))+(AQ1802-AR$24)*cash*(_xlfn.NORM.INV(RAND(),cash_ave,cash_std))+(AQ1802-AR$24)))</f>
        <v/>
      </c>
      <c r="AS1802" s="156">
        <f>IF((AR1802&lt;=0),0,((AR1802-AS$24)*Stock*(_xlfn.NORM.INV(RAND(),stock_ave,stock_std))+(AR1802-AS$24)*Bonds*(_xlfn.NORM.INV(RAND(),bond_ave,bond_std))+(AR1802-AS$24)*cash*(_xlfn.NORM.INV(RAND(),cash_ave,cash_std))+(AR1802-AS$24)))</f>
        <v/>
      </c>
      <c r="AT1802" s="156">
        <f>IF((AS1802&lt;=0),0,((AS1802-AT$24)*Stock*(_xlfn.NORM.INV(RAND(),stock_ave,stock_std))+(AS1802-AT$24)*Bonds*(_xlfn.NORM.INV(RAND(),bond_ave,bond_std))+(AS1802-AT$24)*cash*(_xlfn.NORM.INV(RAND(),cash_ave,cash_std))+(AS1802-AT$24)))</f>
        <v/>
      </c>
      <c r="AU1802" s="156">
        <f>IF((AT1802&lt;=0),0,((AT1802-AU$24)*Stock*(_xlfn.NORM.INV(RAND(),stock_ave,stock_std))+(AT1802-AU$24)*Bonds*(_xlfn.NORM.INV(RAND(),bond_ave,bond_std))+(AT1802-AU$24)*cash*(_xlfn.NORM.INV(RAND(),cash_ave,cash_std))+(AT1802-AU$24)))</f>
        <v/>
      </c>
      <c r="AV1802" s="156">
        <f>IF((AU1802&lt;=0),0,((AU1802-AV$24)*Stock*(_xlfn.NORM.INV(RAND(),stock_ave,stock_std))+(AU1802-AV$24)*Bonds*(_xlfn.NORM.INV(RAND(),bond_ave,bond_std))+(AU1802-AV$24)*cash*(_xlfn.NORM.INV(RAND(),cash_ave,cash_std))+(AU1802-AV$24)))</f>
        <v/>
      </c>
      <c r="AW1802" s="156">
        <f>IF((AV1802&lt;=0),0,((AV1802-AW$24)*Stock*(_xlfn.NORM.INV(RAND(),stock_ave,stock_std))+(AV1802-AW$24)*Bonds*(_xlfn.NORM.INV(RAND(),bond_ave,bond_std))+(AV1802-AW$24)*cash*(_xlfn.NORM.INV(RAND(),cash_ave,cash_std))+(AV1802-AW$24)))</f>
        <v/>
      </c>
      <c r="AX1802" s="159" t="n"/>
      <c r="AY1802" s="159" t="n"/>
      <c r="AZ1802" s="159" t="n"/>
      <c r="BA1802" s="159" t="n"/>
      <c r="BB1802" s="159" t="n"/>
    </row>
    <row r="1803">
      <c r="C1803" s="147" t="n"/>
      <c r="D1803" s="61">
        <f>+D1802-IF(D$18&gt;74,(D1802/D$25)*$C$10)</f>
        <v/>
      </c>
      <c r="E1803" s="61">
        <f>+E1802-IF(E$18&gt;74,(E1802/E$25)*$C$10)</f>
        <v/>
      </c>
      <c r="F1803" s="61">
        <f>+F1802-IF(F$18&gt;74,(F1802/F$25)*$C$10)</f>
        <v/>
      </c>
      <c r="G1803" s="61">
        <f>+G1802-IF(G$18&gt;74,(G1802/G$25)*$C$10)</f>
        <v/>
      </c>
      <c r="H1803" s="61">
        <f>+H1802-IF(H$18&gt;74,(H1802/H$25)*$C$10)</f>
        <v/>
      </c>
      <c r="I1803" s="61">
        <f>+I1802-IF(I$18&gt;74,(I1802/I$25)*$C$10)</f>
        <v/>
      </c>
      <c r="J1803" s="61">
        <f>+J1802-IF(J$18&gt;74,(J1802/J$25)*$C$10)</f>
        <v/>
      </c>
      <c r="K1803" s="61">
        <f>+K1802-IF(K$18&gt;74,(K1802/K$25)*$C$10)</f>
        <v/>
      </c>
      <c r="L1803" s="61">
        <f>+L1802-IF(L$18&gt;74,(L1802/L$25)*$C$10)</f>
        <v/>
      </c>
      <c r="M1803" s="61">
        <f>+M1802-IF(M$18&gt;74,(M1802/M$25)*$C$10)</f>
        <v/>
      </c>
      <c r="N1803" s="61">
        <f>+N1802-IF(N$18&gt;74,(N1802/N$25)*$C$10)</f>
        <v/>
      </c>
      <c r="O1803" s="61">
        <f>+O1802-IF(O$18&gt;74,(O1802/O$25)*$C$10)</f>
        <v/>
      </c>
      <c r="P1803" s="61">
        <f>+P1802-IF(P$18&gt;74,(P1802/P$25)*$C$10)</f>
        <v/>
      </c>
      <c r="Q1803" s="61">
        <f>+Q1802-IF(Q$18&gt;74,(Q1802/Q$25)*$C$10)</f>
        <v/>
      </c>
      <c r="R1803" s="61">
        <f>+R1802-IF(R$18&gt;74,(R1802/R$25)*$C$10)</f>
        <v/>
      </c>
      <c r="S1803" s="61">
        <f>+S1802-IF(S$18&gt;74,(S1802/S$25)*$C$10)</f>
        <v/>
      </c>
      <c r="T1803" s="61">
        <f>+T1802-IF(T$18&gt;74,(T1802/T$25)*$C$10)</f>
        <v/>
      </c>
      <c r="U1803" s="61">
        <f>+U1802-IF(U$18&gt;74,(U1802/U$25)*$C$10)</f>
        <v/>
      </c>
      <c r="V1803" s="61">
        <f>+V1802-IF(V$18&gt;74,(V1802/V$25)*$C$10)</f>
        <v/>
      </c>
      <c r="W1803" s="61">
        <f>+W1802-IF(W$18&gt;74,(W1802/W$25)*$C$10)</f>
        <v/>
      </c>
      <c r="X1803" s="61">
        <f>+X1802-IF(X$18&gt;74,(X1802/X$25)*$C$10)</f>
        <v/>
      </c>
      <c r="Y1803" s="61">
        <f>+Y1802-IF(Y$18&gt;74,(Y1802/Y$25)*$C$10)</f>
        <v/>
      </c>
      <c r="Z1803" s="61">
        <f>+Z1802-IF(Z$18&gt;74,(Z1802/Z$25)*$C$10)</f>
        <v/>
      </c>
      <c r="AA1803" s="61">
        <f>+AA1802-IF(AA$18&gt;74,(AA1802/AA$25)*$C$10)</f>
        <v/>
      </c>
      <c r="AB1803" s="61">
        <f>+AB1802-IF(AB$18&gt;74,(AB1802/AB$25)*$C$10)</f>
        <v/>
      </c>
      <c r="AC1803" s="61">
        <f>+AC1802-IF(AC$18&gt;74,(AC1802/AC$25)*$C$10)</f>
        <v/>
      </c>
      <c r="AD1803" s="61">
        <f>+AD1802-IF(AD$18&gt;74,(AD1802/AD$25)*$C$10)</f>
        <v/>
      </c>
      <c r="AE1803" s="61">
        <f>+AE1802-IF(AE$18&gt;74,(AE1802/AE$25)*$C$10)</f>
        <v/>
      </c>
      <c r="AF1803" s="61">
        <f>+AF1802-IF(AF$18&gt;74,(AF1802/AF$25)*$C$10)</f>
        <v/>
      </c>
      <c r="AG1803" s="61">
        <f>+AG1802-IF(AG$18&gt;74,(AG1802/AG$25)*$C$10)</f>
        <v/>
      </c>
      <c r="AH1803" s="61">
        <f>+AH1802-IF(AH$18&gt;74,(AH1802/AH$25)*$C$10)</f>
        <v/>
      </c>
      <c r="AI1803" s="61">
        <f>+AI1802-IF(AI$18&gt;74,(AI1802/AI$25)*$C$10)</f>
        <v/>
      </c>
      <c r="AJ1803" s="61">
        <f>+AJ1802-IF(AJ$18&gt;74,(AJ1802/AJ$25)*$C$10)</f>
        <v/>
      </c>
      <c r="AK1803" s="61">
        <f>+AK1802-IF(AK$18&gt;74,(AK1802/AK$25)*$C$10)</f>
        <v/>
      </c>
      <c r="AL1803" s="61">
        <f>+AL1802-IF(AL$18&gt;74,(AL1802/AL$25)*$C$10)</f>
        <v/>
      </c>
      <c r="AM1803" s="61">
        <f>+AM1802-IF(AM$18&gt;74,(AM1802/AM$25)*$C$10)</f>
        <v/>
      </c>
      <c r="AN1803" s="61">
        <f>+AN1802-IF(AN$18&gt;74,(AN1802/AN$25)*$C$10)</f>
        <v/>
      </c>
      <c r="AO1803" s="61">
        <f>+AO1802-IF(AO$18&gt;74,(AO1802/AO$25)*$C$10)</f>
        <v/>
      </c>
      <c r="AP1803" s="61">
        <f>+AP1802-IF(AP$18&gt;74,(AP1802/AP$25)*$C$10)</f>
        <v/>
      </c>
      <c r="AQ1803" s="61">
        <f>+AQ1802-IF(AQ$18&gt;74,(AQ1802/AQ$25)*$C$10)</f>
        <v/>
      </c>
      <c r="AR1803" s="61">
        <f>+AR1802-IF(AR$18&gt;74,(AR1802/AR$25)*$C$10)</f>
        <v/>
      </c>
      <c r="AS1803" s="61">
        <f>+AS1802-IF(AS$18&gt;74,(AS1802/AS$25)*$C$10)</f>
        <v/>
      </c>
      <c r="AT1803" s="61">
        <f>+AT1802-IF(AT$18&gt;74,(AT1802/AT$25)*$C$10)</f>
        <v/>
      </c>
      <c r="AU1803" s="61">
        <f>+AU1802-IF(AU$18&gt;74,(AU1802/AU$25)*$C$10)</f>
        <v/>
      </c>
      <c r="AV1803" s="61">
        <f>+AV1802-IF(AV$18&gt;74,(AV1802/AV$25)*$C$10)</f>
        <v/>
      </c>
      <c r="AW1803" s="61">
        <f>+AW1802-IF(AW$18&gt;74,(AW1802/AW$25)*$C$10)</f>
        <v/>
      </c>
      <c r="AX1803" s="35">
        <f>IF(AW1803&gt;0,1,0)</f>
        <v/>
      </c>
      <c r="AY1803" s="35">
        <f>IF(AL1803&gt;0,1,0)</f>
        <v/>
      </c>
      <c r="AZ1803" s="35">
        <f>IF(AG1803&gt;0,1,0)</f>
        <v/>
      </c>
      <c r="BA1803" s="35">
        <f>IF(AB1803&gt;0,1,0)</f>
        <v/>
      </c>
      <c r="BB1803" s="35">
        <f>IF(W1803&gt;0,1,0)</f>
        <v/>
      </c>
    </row>
    <row r="1804">
      <c r="B1804" s="154" t="inlineStr">
        <is>
          <t>trial 888</t>
        </is>
      </c>
      <c r="C1804" s="155">
        <f>+start-C1801</f>
        <v/>
      </c>
      <c r="D1804" s="156">
        <f>IF((C1804&lt;=0),0,((C1804-D$24)*Stock*(_xlfn.NORM.INV(RAND(),stock_ave,stock_std))+(C1804-D$24)*Bonds*(_xlfn.NORM.INV(RAND(),bond_ave,bond_std))+(C1804-D$24)*cash*(_xlfn.NORM.INV(RAND(),cash_ave,cash_std))+(C1804-D$24)))</f>
        <v/>
      </c>
      <c r="E1804" s="156">
        <f>IF((D1804&lt;=0),0,((D1804-E$24)*Stock*(_xlfn.NORM.INV(RAND(),stock_ave,stock_std))+(D1804-E$24)*Bonds*(_xlfn.NORM.INV(RAND(),bond_ave,bond_std))+(D1804-E$24)*cash*(_xlfn.NORM.INV(RAND(),cash_ave,cash_std))+(D1804-E$24)))</f>
        <v/>
      </c>
      <c r="F1804" s="156">
        <f>IF((E1804&lt;=0),0,((E1804-F$24)*Stock*(_xlfn.NORM.INV(RAND(),stock_ave,stock_std))+(E1804-F$24)*Bonds*(_xlfn.NORM.INV(RAND(),bond_ave,bond_std))+(E1804-F$24)*cash*(_xlfn.NORM.INV(RAND(),cash_ave,cash_std))+(E1804-F$24)))</f>
        <v/>
      </c>
      <c r="G1804" s="156">
        <f>IF((F1804&lt;=0),0,((F1804-G$24)*Stock*(_xlfn.NORM.INV(RAND(),stock_ave,stock_std))+(F1804-G$24)*Bonds*(_xlfn.NORM.INV(RAND(),bond_ave,bond_std))+(F1804-G$24)*cash*(_xlfn.NORM.INV(RAND(),cash_ave,cash_std))+(F1804-G$24)))</f>
        <v/>
      </c>
      <c r="H1804" s="156">
        <f>IF((G1804&lt;=0),0,((G1804-H$24)*Stock*(_xlfn.NORM.INV(RAND(),stock_ave,stock_std))+(G1804-H$24)*Bonds*(_xlfn.NORM.INV(RAND(),bond_ave,bond_std))+(G1804-H$24)*cash*(_xlfn.NORM.INV(RAND(),cash_ave,cash_std))+(G1804-H$24)))</f>
        <v/>
      </c>
      <c r="I1804" s="156">
        <f>IF((H1804&lt;=0),0,((H1804-I$24)*Stock*(_xlfn.NORM.INV(RAND(),stock_ave,stock_std))+(H1804-I$24)*Bonds*(_xlfn.NORM.INV(RAND(),bond_ave,bond_std))+(H1804-I$24)*cash*(_xlfn.NORM.INV(RAND(),cash_ave,cash_std))+(H1804-I$24)))</f>
        <v/>
      </c>
      <c r="J1804" s="156">
        <f>IF((I1804&lt;=0),0,((I1804-J$24)*Stock*(_xlfn.NORM.INV(RAND(),stock_ave,stock_std))+(I1804-J$24)*Bonds*(_xlfn.NORM.INV(RAND(),bond_ave,bond_std))+(I1804-J$24)*cash*(_xlfn.NORM.INV(RAND(),cash_ave,cash_std))+(I1804-J$24)))</f>
        <v/>
      </c>
      <c r="K1804" s="156">
        <f>IF((J1804&lt;=0),0,((J1804-K$24)*Stock*(_xlfn.NORM.INV(RAND(),stock_ave,stock_std))+(J1804-K$24)*Bonds*(_xlfn.NORM.INV(RAND(),bond_ave,bond_std))+(J1804-K$24)*cash*(_xlfn.NORM.INV(RAND(),cash_ave,cash_std))+(J1804-K$24)))</f>
        <v/>
      </c>
      <c r="L1804" s="156">
        <f>IF((K1804&lt;=0),0,((K1804-L$24)*Stock*(_xlfn.NORM.INV(RAND(),stock_ave,stock_std))+(K1804-L$24)*Bonds*(_xlfn.NORM.INV(RAND(),bond_ave,bond_std))+(K1804-L$24)*cash*(_xlfn.NORM.INV(RAND(),cash_ave,cash_std))+(K1804-L$24)))</f>
        <v/>
      </c>
      <c r="M1804" s="156">
        <f>IF((L1804&lt;=0),0,((L1804-M$24)*Stock*(_xlfn.NORM.INV(RAND(),stock_ave,stock_std))+(L1804-M$24)*Bonds*(_xlfn.NORM.INV(RAND(),bond_ave,bond_std))+(L1804-M$24)*cash*(_xlfn.NORM.INV(RAND(),cash_ave,cash_std))+(L1804-M$24)))</f>
        <v/>
      </c>
      <c r="N1804" s="156">
        <f>IF((M1804&lt;=0),0,((M1804-N$24)*Stock*(_xlfn.NORM.INV(RAND(),stock_ave,stock_std))+(M1804-N$24)*Bonds*(_xlfn.NORM.INV(RAND(),bond_ave,bond_std))+(M1804-N$24)*cash*(_xlfn.NORM.INV(RAND(),cash_ave,cash_std))+(M1804-N$24)))</f>
        <v/>
      </c>
      <c r="O1804" s="156">
        <f>IF((N1804&lt;=0),0,((N1804-O$24)*Stock*(_xlfn.NORM.INV(RAND(),stock_ave,stock_std))+(N1804-O$24)*Bonds*(_xlfn.NORM.INV(RAND(),bond_ave,bond_std))+(N1804-O$24)*cash*(_xlfn.NORM.INV(RAND(),cash_ave,cash_std))+(N1804-O$24)))</f>
        <v/>
      </c>
      <c r="P1804" s="156">
        <f>IF((O1804&lt;=0),0,((O1804-P$24)*Stock*(_xlfn.NORM.INV(RAND(),stock_ave,stock_std))+(O1804-P$24)*Bonds*(_xlfn.NORM.INV(RAND(),bond_ave,bond_std))+(O1804-P$24)*cash*(_xlfn.NORM.INV(RAND(),cash_ave,cash_std))+(O1804-P$24)))</f>
        <v/>
      </c>
      <c r="Q1804" s="156">
        <f>IF((P1804&lt;=0),0,((P1804-Q$24)*Stock*(_xlfn.NORM.INV(RAND(),stock_ave,stock_std))+(P1804-Q$24)*Bonds*(_xlfn.NORM.INV(RAND(),bond_ave,bond_std))+(P1804-Q$24)*cash*(_xlfn.NORM.INV(RAND(),cash_ave,cash_std))+(P1804-Q$24)))</f>
        <v/>
      </c>
      <c r="R1804" s="156">
        <f>IF((Q1804&lt;=0),0,((Q1804-R$24)*Stock*(_xlfn.NORM.INV(RAND(),stock_ave,stock_std))+(Q1804-R$24)*Bonds*(_xlfn.NORM.INV(RAND(),bond_ave,bond_std))+(Q1804-R$24)*cash*(_xlfn.NORM.INV(RAND(),cash_ave,cash_std))+(Q1804-R$24)))</f>
        <v/>
      </c>
      <c r="S1804" s="156">
        <f>IF((R1804&lt;=0),0,((R1804-S$24)*Stock*(_xlfn.NORM.INV(RAND(),stock_ave,stock_std))+(R1804-S$24)*Bonds*(_xlfn.NORM.INV(RAND(),bond_ave,bond_std))+(R1804-S$24)*cash*(_xlfn.NORM.INV(RAND(),cash_ave,cash_std))+(R1804-S$24)))</f>
        <v/>
      </c>
      <c r="T1804" s="156">
        <f>IF((S1804&lt;=0),0,((S1804-T$24)*Stock*(_xlfn.NORM.INV(RAND(),stock_ave,stock_std))+(S1804-T$24)*Bonds*(_xlfn.NORM.INV(RAND(),bond_ave,bond_std))+(S1804-T$24)*cash*(_xlfn.NORM.INV(RAND(),cash_ave,cash_std))+(S1804-T$24)))</f>
        <v/>
      </c>
      <c r="U1804" s="156">
        <f>IF((T1804&lt;=0),0,((T1804-U$24)*Stock*(_xlfn.NORM.INV(RAND(),stock_ave,stock_std))+(T1804-U$24)*Bonds*(_xlfn.NORM.INV(RAND(),bond_ave,bond_std))+(T1804-U$24)*cash*(_xlfn.NORM.INV(RAND(),cash_ave,cash_std))+(T1804-U$24)))</f>
        <v/>
      </c>
      <c r="V1804" s="156">
        <f>IF((U1804&lt;=0),0,((U1804-V$24)*Stock*(_xlfn.NORM.INV(RAND(),stock_ave,stock_std))+(U1804-V$24)*Bonds*(_xlfn.NORM.INV(RAND(),bond_ave,bond_std))+(U1804-V$24)*cash*(_xlfn.NORM.INV(RAND(),cash_ave,cash_std))+(U1804-V$24)))</f>
        <v/>
      </c>
      <c r="W1804" s="156">
        <f>IF((V1804&lt;=0),0,((V1804-W$24)*Stock*(_xlfn.NORM.INV(RAND(),stock_ave,stock_std))+(V1804-W$24)*Bonds*(_xlfn.NORM.INV(RAND(),bond_ave,bond_std))+(V1804-W$24)*cash*(_xlfn.NORM.INV(RAND(),cash_ave,cash_std))+(V1804-W$24)))</f>
        <v/>
      </c>
      <c r="X1804" s="156">
        <f>IF((W1804&lt;=0),0,((W1804-X$24)*Stock*(_xlfn.NORM.INV(RAND(),stock_ave,stock_std))+(W1804-X$24)*Bonds*(_xlfn.NORM.INV(RAND(),bond_ave,bond_std))+(W1804-X$24)*cash*(_xlfn.NORM.INV(RAND(),cash_ave,cash_std))+(W1804-X$24)))</f>
        <v/>
      </c>
      <c r="Y1804" s="156">
        <f>IF((X1804&lt;=0),0,((X1804-Y$24)*Stock*(_xlfn.NORM.INV(RAND(),stock_ave,stock_std))+(X1804-Y$24)*Bonds*(_xlfn.NORM.INV(RAND(),bond_ave,bond_std))+(X1804-Y$24)*cash*(_xlfn.NORM.INV(RAND(),cash_ave,cash_std))+(X1804-Y$24)))</f>
        <v/>
      </c>
      <c r="Z1804" s="156">
        <f>IF((Y1804&lt;=0),0,((Y1804-Z$24)*Stock*(_xlfn.NORM.INV(RAND(),stock_ave,stock_std))+(Y1804-Z$24)*Bonds*(_xlfn.NORM.INV(RAND(),bond_ave,bond_std))+(Y1804-Z$24)*cash*(_xlfn.NORM.INV(RAND(),cash_ave,cash_std))+(Y1804-Z$24)))</f>
        <v/>
      </c>
      <c r="AA1804" s="156">
        <f>IF((Z1804&lt;=0),0,((Z1804-AA$24)*Stock*(_xlfn.NORM.INV(RAND(),stock_ave,stock_std))+(Z1804-AA$24)*Bonds*(_xlfn.NORM.INV(RAND(),bond_ave,bond_std))+(Z1804-AA$24)*cash*(_xlfn.NORM.INV(RAND(),cash_ave,cash_std))+(Z1804-AA$24)))</f>
        <v/>
      </c>
      <c r="AB1804" s="156">
        <f>IF((AA1804&lt;=0),0,((AA1804-AB$24)*Stock*(_xlfn.NORM.INV(RAND(),stock_ave,stock_std))+(AA1804-AB$24)*Bonds*(_xlfn.NORM.INV(RAND(),bond_ave,bond_std))+(AA1804-AB$24)*cash*(_xlfn.NORM.INV(RAND(),cash_ave,cash_std))+(AA1804-AB$24)))</f>
        <v/>
      </c>
      <c r="AC1804" s="156">
        <f>IF((AB1804&lt;=0),0,((AB1804-AC$24)*Stock*(_xlfn.NORM.INV(RAND(),stock_ave,stock_std))+(AB1804-AC$24)*Bonds*(_xlfn.NORM.INV(RAND(),bond_ave,bond_std))+(AB1804-AC$24)*cash*(_xlfn.NORM.INV(RAND(),cash_ave,cash_std))+(AB1804-AC$24)))</f>
        <v/>
      </c>
      <c r="AD1804" s="156">
        <f>IF((AC1804&lt;=0),0,((AC1804-AD$24)*Stock*(_xlfn.NORM.INV(RAND(),stock_ave,stock_std))+(AC1804-AD$24)*Bonds*(_xlfn.NORM.INV(RAND(),bond_ave,bond_std))+(AC1804-AD$24)*cash*(_xlfn.NORM.INV(RAND(),cash_ave,cash_std))+(AC1804-AD$24)))</f>
        <v/>
      </c>
      <c r="AE1804" s="156">
        <f>IF((AD1804&lt;=0),0,((AD1804-AE$24)*Stock*(_xlfn.NORM.INV(RAND(),stock_ave,stock_std))+(AD1804-AE$24)*Bonds*(_xlfn.NORM.INV(RAND(),bond_ave,bond_std))+(AD1804-AE$24)*cash*(_xlfn.NORM.INV(RAND(),cash_ave,cash_std))+(AD1804-AE$24)))</f>
        <v/>
      </c>
      <c r="AF1804" s="156">
        <f>IF((AE1804&lt;=0),0,((AE1804-AF$24)*Stock*(_xlfn.NORM.INV(RAND(),stock_ave,stock_std))+(AE1804-AF$24)*Bonds*(_xlfn.NORM.INV(RAND(),bond_ave,bond_std))+(AE1804-AF$24)*cash*(_xlfn.NORM.INV(RAND(),cash_ave,cash_std))+(AE1804-AF$24)))</f>
        <v/>
      </c>
      <c r="AG1804" s="156">
        <f>IF((AF1804&lt;=0),0,((AF1804-AG$24)*Stock*(_xlfn.NORM.INV(RAND(),stock_ave,stock_std))+(AF1804-AG$24)*Bonds*(_xlfn.NORM.INV(RAND(),bond_ave,bond_std))+(AF1804-AG$24)*cash*(_xlfn.NORM.INV(RAND(),cash_ave,cash_std))+(AF1804-AG$24)))</f>
        <v/>
      </c>
      <c r="AH1804" s="156">
        <f>IF((AG1804&lt;=0),0,((AG1804-AH$24)*Stock*(_xlfn.NORM.INV(RAND(),stock_ave,stock_std))+(AG1804-AH$24)*Bonds*(_xlfn.NORM.INV(RAND(),bond_ave,bond_std))+(AG1804-AH$24)*cash*(_xlfn.NORM.INV(RAND(),cash_ave,cash_std))+(AG1804-AH$24)))</f>
        <v/>
      </c>
      <c r="AI1804" s="156">
        <f>IF((AH1804&lt;=0),0,((AH1804-AI$24)*Stock*(_xlfn.NORM.INV(RAND(),stock_ave,stock_std))+(AH1804-AI$24)*Bonds*(_xlfn.NORM.INV(RAND(),bond_ave,bond_std))+(AH1804-AI$24)*cash*(_xlfn.NORM.INV(RAND(),cash_ave,cash_std))+(AH1804-AI$24)))</f>
        <v/>
      </c>
      <c r="AJ1804" s="156">
        <f>IF((AI1804&lt;=0),0,((AI1804-AJ$24)*Stock*(_xlfn.NORM.INV(RAND(),stock_ave,stock_std))+(AI1804-AJ$24)*Bonds*(_xlfn.NORM.INV(RAND(),bond_ave,bond_std))+(AI1804-AJ$24)*cash*(_xlfn.NORM.INV(RAND(),cash_ave,cash_std))+(AI1804-AJ$24)))</f>
        <v/>
      </c>
      <c r="AK1804" s="156">
        <f>IF((AJ1804&lt;=0),0,((AJ1804-AK$24)*Stock*(_xlfn.NORM.INV(RAND(),stock_ave,stock_std))+(AJ1804-AK$24)*Bonds*(_xlfn.NORM.INV(RAND(),bond_ave,bond_std))+(AJ1804-AK$24)*cash*(_xlfn.NORM.INV(RAND(),cash_ave,cash_std))+(AJ1804-AK$24)))</f>
        <v/>
      </c>
      <c r="AL1804" s="156">
        <f>IF((AK1804&lt;=0),0,((AK1804-AL$24)*Stock*(_xlfn.NORM.INV(RAND(),stock_ave,stock_std))+(AK1804-AL$24)*Bonds*(_xlfn.NORM.INV(RAND(),bond_ave,bond_std))+(AK1804-AL$24)*cash*(_xlfn.NORM.INV(RAND(),cash_ave,cash_std))+(AK1804-AL$24)))</f>
        <v/>
      </c>
      <c r="AM1804" s="156">
        <f>IF((AL1804&lt;=0),0,((AL1804-AM$24)*Stock*(_xlfn.NORM.INV(RAND(),stock_ave,stock_std))+(AL1804-AM$24)*Bonds*(_xlfn.NORM.INV(RAND(),bond_ave,bond_std))+(AL1804-AM$24)*cash*(_xlfn.NORM.INV(RAND(),cash_ave,cash_std))+(AL1804-AM$24)))</f>
        <v/>
      </c>
      <c r="AN1804" s="156">
        <f>IF((AM1804&lt;=0),0,((AM1804-AN$24)*Stock*(_xlfn.NORM.INV(RAND(),stock_ave,stock_std))+(AM1804-AN$24)*Bonds*(_xlfn.NORM.INV(RAND(),bond_ave,bond_std))+(AM1804-AN$24)*cash*(_xlfn.NORM.INV(RAND(),cash_ave,cash_std))+(AM1804-AN$24)))</f>
        <v/>
      </c>
      <c r="AO1804" s="156">
        <f>IF((AN1804&lt;=0),0,((AN1804-AO$24)*Stock*(_xlfn.NORM.INV(RAND(),stock_ave,stock_std))+(AN1804-AO$24)*Bonds*(_xlfn.NORM.INV(RAND(),bond_ave,bond_std))+(AN1804-AO$24)*cash*(_xlfn.NORM.INV(RAND(),cash_ave,cash_std))+(AN1804-AO$24)))</f>
        <v/>
      </c>
      <c r="AP1804" s="156">
        <f>IF((AO1804&lt;=0),0,((AO1804-AP$24)*Stock*(_xlfn.NORM.INV(RAND(),stock_ave,stock_std))+(AO1804-AP$24)*Bonds*(_xlfn.NORM.INV(RAND(),bond_ave,bond_std))+(AO1804-AP$24)*cash*(_xlfn.NORM.INV(RAND(),cash_ave,cash_std))+(AO1804-AP$24)))</f>
        <v/>
      </c>
      <c r="AQ1804" s="156">
        <f>IF((AP1804&lt;=0),0,((AP1804-AQ$24)*Stock*(_xlfn.NORM.INV(RAND(),stock_ave,stock_std))+(AP1804-AQ$24)*Bonds*(_xlfn.NORM.INV(RAND(),bond_ave,bond_std))+(AP1804-AQ$24)*cash*(_xlfn.NORM.INV(RAND(),cash_ave,cash_std))+(AP1804-AQ$24)))</f>
        <v/>
      </c>
      <c r="AR1804" s="156">
        <f>IF((AQ1804&lt;=0),0,((AQ1804-AR$24)*Stock*(_xlfn.NORM.INV(RAND(),stock_ave,stock_std))+(AQ1804-AR$24)*Bonds*(_xlfn.NORM.INV(RAND(),bond_ave,bond_std))+(AQ1804-AR$24)*cash*(_xlfn.NORM.INV(RAND(),cash_ave,cash_std))+(AQ1804-AR$24)))</f>
        <v/>
      </c>
      <c r="AS1804" s="156">
        <f>IF((AR1804&lt;=0),0,((AR1804-AS$24)*Stock*(_xlfn.NORM.INV(RAND(),stock_ave,stock_std))+(AR1804-AS$24)*Bonds*(_xlfn.NORM.INV(RAND(),bond_ave,bond_std))+(AR1804-AS$24)*cash*(_xlfn.NORM.INV(RAND(),cash_ave,cash_std))+(AR1804-AS$24)))</f>
        <v/>
      </c>
      <c r="AT1804" s="156">
        <f>IF((AS1804&lt;=0),0,((AS1804-AT$24)*Stock*(_xlfn.NORM.INV(RAND(),stock_ave,stock_std))+(AS1804-AT$24)*Bonds*(_xlfn.NORM.INV(RAND(),bond_ave,bond_std))+(AS1804-AT$24)*cash*(_xlfn.NORM.INV(RAND(),cash_ave,cash_std))+(AS1804-AT$24)))</f>
        <v/>
      </c>
      <c r="AU1804" s="156">
        <f>IF((AT1804&lt;=0),0,((AT1804-AU$24)*Stock*(_xlfn.NORM.INV(RAND(),stock_ave,stock_std))+(AT1804-AU$24)*Bonds*(_xlfn.NORM.INV(RAND(),bond_ave,bond_std))+(AT1804-AU$24)*cash*(_xlfn.NORM.INV(RAND(),cash_ave,cash_std))+(AT1804-AU$24)))</f>
        <v/>
      </c>
      <c r="AV1804" s="156">
        <f>IF((AU1804&lt;=0),0,((AU1804-AV$24)*Stock*(_xlfn.NORM.INV(RAND(),stock_ave,stock_std))+(AU1804-AV$24)*Bonds*(_xlfn.NORM.INV(RAND(),bond_ave,bond_std))+(AU1804-AV$24)*cash*(_xlfn.NORM.INV(RAND(),cash_ave,cash_std))+(AU1804-AV$24)))</f>
        <v/>
      </c>
      <c r="AW1804" s="156">
        <f>IF((AV1804&lt;=0),0,((AV1804-AW$24)*Stock*(_xlfn.NORM.INV(RAND(),stock_ave,stock_std))+(AV1804-AW$24)*Bonds*(_xlfn.NORM.INV(RAND(),bond_ave,bond_std))+(AV1804-AW$24)*cash*(_xlfn.NORM.INV(RAND(),cash_ave,cash_std))+(AV1804-AW$24)))</f>
        <v/>
      </c>
      <c r="AX1804" s="159" t="n"/>
      <c r="AY1804" s="159" t="n"/>
      <c r="AZ1804" s="159" t="n"/>
      <c r="BA1804" s="159" t="n"/>
      <c r="BB1804" s="159" t="n"/>
    </row>
    <row r="1805">
      <c r="C1805" s="147" t="n"/>
      <c r="D1805" s="61">
        <f>+D1804-IF(D$18&gt;74,(D1804/D$25)*$C$10)</f>
        <v/>
      </c>
      <c r="E1805" s="61">
        <f>+E1804-IF(E$18&gt;74,(E1804/E$25)*$C$10)</f>
        <v/>
      </c>
      <c r="F1805" s="61">
        <f>+F1804-IF(F$18&gt;74,(F1804/F$25)*$C$10)</f>
        <v/>
      </c>
      <c r="G1805" s="61">
        <f>+G1804-IF(G$18&gt;74,(G1804/G$25)*$C$10)</f>
        <v/>
      </c>
      <c r="H1805" s="61">
        <f>+H1804-IF(H$18&gt;74,(H1804/H$25)*$C$10)</f>
        <v/>
      </c>
      <c r="I1805" s="61">
        <f>+I1804-IF(I$18&gt;74,(I1804/I$25)*$C$10)</f>
        <v/>
      </c>
      <c r="J1805" s="61">
        <f>+J1804-IF(J$18&gt;74,(J1804/J$25)*$C$10)</f>
        <v/>
      </c>
      <c r="K1805" s="61">
        <f>+K1804-IF(K$18&gt;74,(K1804/K$25)*$C$10)</f>
        <v/>
      </c>
      <c r="L1805" s="61">
        <f>+L1804-IF(L$18&gt;74,(L1804/L$25)*$C$10)</f>
        <v/>
      </c>
      <c r="M1805" s="61">
        <f>+M1804-IF(M$18&gt;74,(M1804/M$25)*$C$10)</f>
        <v/>
      </c>
      <c r="N1805" s="61">
        <f>+N1804-IF(N$18&gt;74,(N1804/N$25)*$C$10)</f>
        <v/>
      </c>
      <c r="O1805" s="61">
        <f>+O1804-IF(O$18&gt;74,(O1804/O$25)*$C$10)</f>
        <v/>
      </c>
      <c r="P1805" s="61">
        <f>+P1804-IF(P$18&gt;74,(P1804/P$25)*$C$10)</f>
        <v/>
      </c>
      <c r="Q1805" s="61">
        <f>+Q1804-IF(Q$18&gt;74,(Q1804/Q$25)*$C$10)</f>
        <v/>
      </c>
      <c r="R1805" s="61">
        <f>+R1804-IF(R$18&gt;74,(R1804/R$25)*$C$10)</f>
        <v/>
      </c>
      <c r="S1805" s="61">
        <f>+S1804-IF(S$18&gt;74,(S1804/S$25)*$C$10)</f>
        <v/>
      </c>
      <c r="T1805" s="61">
        <f>+T1804-IF(T$18&gt;74,(T1804/T$25)*$C$10)</f>
        <v/>
      </c>
      <c r="U1805" s="61">
        <f>+U1804-IF(U$18&gt;74,(U1804/U$25)*$C$10)</f>
        <v/>
      </c>
      <c r="V1805" s="61">
        <f>+V1804-IF(V$18&gt;74,(V1804/V$25)*$C$10)</f>
        <v/>
      </c>
      <c r="W1805" s="61">
        <f>+W1804-IF(W$18&gt;74,(W1804/W$25)*$C$10)</f>
        <v/>
      </c>
      <c r="X1805" s="61">
        <f>+X1804-IF(X$18&gt;74,(X1804/X$25)*$C$10)</f>
        <v/>
      </c>
      <c r="Y1805" s="61">
        <f>+Y1804-IF(Y$18&gt;74,(Y1804/Y$25)*$C$10)</f>
        <v/>
      </c>
      <c r="Z1805" s="61">
        <f>+Z1804-IF(Z$18&gt;74,(Z1804/Z$25)*$C$10)</f>
        <v/>
      </c>
      <c r="AA1805" s="61">
        <f>+AA1804-IF(AA$18&gt;74,(AA1804/AA$25)*$C$10)</f>
        <v/>
      </c>
      <c r="AB1805" s="61">
        <f>+AB1804-IF(AB$18&gt;74,(AB1804/AB$25)*$C$10)</f>
        <v/>
      </c>
      <c r="AC1805" s="61">
        <f>+AC1804-IF(AC$18&gt;74,(AC1804/AC$25)*$C$10)</f>
        <v/>
      </c>
      <c r="AD1805" s="61">
        <f>+AD1804-IF(AD$18&gt;74,(AD1804/AD$25)*$C$10)</f>
        <v/>
      </c>
      <c r="AE1805" s="61">
        <f>+AE1804-IF(AE$18&gt;74,(AE1804/AE$25)*$C$10)</f>
        <v/>
      </c>
      <c r="AF1805" s="61">
        <f>+AF1804-IF(AF$18&gt;74,(AF1804/AF$25)*$C$10)</f>
        <v/>
      </c>
      <c r="AG1805" s="61">
        <f>+AG1804-IF(AG$18&gt;74,(AG1804/AG$25)*$C$10)</f>
        <v/>
      </c>
      <c r="AH1805" s="61">
        <f>+AH1804-IF(AH$18&gt;74,(AH1804/AH$25)*$C$10)</f>
        <v/>
      </c>
      <c r="AI1805" s="61">
        <f>+AI1804-IF(AI$18&gt;74,(AI1804/AI$25)*$C$10)</f>
        <v/>
      </c>
      <c r="AJ1805" s="61">
        <f>+AJ1804-IF(AJ$18&gt;74,(AJ1804/AJ$25)*$C$10)</f>
        <v/>
      </c>
      <c r="AK1805" s="61">
        <f>+AK1804-IF(AK$18&gt;74,(AK1804/AK$25)*$C$10)</f>
        <v/>
      </c>
      <c r="AL1805" s="61">
        <f>+AL1804-IF(AL$18&gt;74,(AL1804/AL$25)*$C$10)</f>
        <v/>
      </c>
      <c r="AM1805" s="61">
        <f>+AM1804-IF(AM$18&gt;74,(AM1804/AM$25)*$C$10)</f>
        <v/>
      </c>
      <c r="AN1805" s="61">
        <f>+AN1804-IF(AN$18&gt;74,(AN1804/AN$25)*$C$10)</f>
        <v/>
      </c>
      <c r="AO1805" s="61">
        <f>+AO1804-IF(AO$18&gt;74,(AO1804/AO$25)*$C$10)</f>
        <v/>
      </c>
      <c r="AP1805" s="61">
        <f>+AP1804-IF(AP$18&gt;74,(AP1804/AP$25)*$C$10)</f>
        <v/>
      </c>
      <c r="AQ1805" s="61">
        <f>+AQ1804-IF(AQ$18&gt;74,(AQ1804/AQ$25)*$C$10)</f>
        <v/>
      </c>
      <c r="AR1805" s="61">
        <f>+AR1804-IF(AR$18&gt;74,(AR1804/AR$25)*$C$10)</f>
        <v/>
      </c>
      <c r="AS1805" s="61">
        <f>+AS1804-IF(AS$18&gt;74,(AS1804/AS$25)*$C$10)</f>
        <v/>
      </c>
      <c r="AT1805" s="61">
        <f>+AT1804-IF(AT$18&gt;74,(AT1804/AT$25)*$C$10)</f>
        <v/>
      </c>
      <c r="AU1805" s="61">
        <f>+AU1804-IF(AU$18&gt;74,(AU1804/AU$25)*$C$10)</f>
        <v/>
      </c>
      <c r="AV1805" s="61">
        <f>+AV1804-IF(AV$18&gt;74,(AV1804/AV$25)*$C$10)</f>
        <v/>
      </c>
      <c r="AW1805" s="61">
        <f>+AW1804-IF(AW$18&gt;74,(AW1804/AW$25)*$C$10)</f>
        <v/>
      </c>
      <c r="AX1805" s="35">
        <f>IF(AW1805&gt;0,1,0)</f>
        <v/>
      </c>
      <c r="AY1805" s="35">
        <f>IF(AL1805&gt;0,1,0)</f>
        <v/>
      </c>
      <c r="AZ1805" s="35">
        <f>IF(AG1805&gt;0,1,0)</f>
        <v/>
      </c>
      <c r="BA1805" s="35">
        <f>IF(AB1805&gt;0,1,0)</f>
        <v/>
      </c>
      <c r="BB1805" s="35">
        <f>IF(W1805&gt;0,1,0)</f>
        <v/>
      </c>
    </row>
    <row r="1806">
      <c r="B1806" s="154" t="inlineStr">
        <is>
          <t>trial 889</t>
        </is>
      </c>
      <c r="C1806" s="155">
        <f>+start-C1803</f>
        <v/>
      </c>
      <c r="D1806" s="156">
        <f>IF((C1806&lt;=0),0,((C1806-D$24)*Stock*(_xlfn.NORM.INV(RAND(),stock_ave,stock_std))+(C1806-D$24)*Bonds*(_xlfn.NORM.INV(RAND(),bond_ave,bond_std))+(C1806-D$24)*cash*(_xlfn.NORM.INV(RAND(),cash_ave,cash_std))+(C1806-D$24)))</f>
        <v/>
      </c>
      <c r="E1806" s="156">
        <f>IF((D1806&lt;=0),0,((D1806-E$24)*Stock*(_xlfn.NORM.INV(RAND(),stock_ave,stock_std))+(D1806-E$24)*Bonds*(_xlfn.NORM.INV(RAND(),bond_ave,bond_std))+(D1806-E$24)*cash*(_xlfn.NORM.INV(RAND(),cash_ave,cash_std))+(D1806-E$24)))</f>
        <v/>
      </c>
      <c r="F1806" s="156">
        <f>IF((E1806&lt;=0),0,((E1806-F$24)*Stock*(_xlfn.NORM.INV(RAND(),stock_ave,stock_std))+(E1806-F$24)*Bonds*(_xlfn.NORM.INV(RAND(),bond_ave,bond_std))+(E1806-F$24)*cash*(_xlfn.NORM.INV(RAND(),cash_ave,cash_std))+(E1806-F$24)))</f>
        <v/>
      </c>
      <c r="G1806" s="156">
        <f>IF((F1806&lt;=0),0,((F1806-G$24)*Stock*(_xlfn.NORM.INV(RAND(),stock_ave,stock_std))+(F1806-G$24)*Bonds*(_xlfn.NORM.INV(RAND(),bond_ave,bond_std))+(F1806-G$24)*cash*(_xlfn.NORM.INV(RAND(),cash_ave,cash_std))+(F1806-G$24)))</f>
        <v/>
      </c>
      <c r="H1806" s="156">
        <f>IF((G1806&lt;=0),0,((G1806-H$24)*Stock*(_xlfn.NORM.INV(RAND(),stock_ave,stock_std))+(G1806-H$24)*Bonds*(_xlfn.NORM.INV(RAND(),bond_ave,bond_std))+(G1806-H$24)*cash*(_xlfn.NORM.INV(RAND(),cash_ave,cash_std))+(G1806-H$24)))</f>
        <v/>
      </c>
      <c r="I1806" s="156">
        <f>IF((H1806&lt;=0),0,((H1806-I$24)*Stock*(_xlfn.NORM.INV(RAND(),stock_ave,stock_std))+(H1806-I$24)*Bonds*(_xlfn.NORM.INV(RAND(),bond_ave,bond_std))+(H1806-I$24)*cash*(_xlfn.NORM.INV(RAND(),cash_ave,cash_std))+(H1806-I$24)))</f>
        <v/>
      </c>
      <c r="J1806" s="156">
        <f>IF((I1806&lt;=0),0,((I1806-J$24)*Stock*(_xlfn.NORM.INV(RAND(),stock_ave,stock_std))+(I1806-J$24)*Bonds*(_xlfn.NORM.INV(RAND(),bond_ave,bond_std))+(I1806-J$24)*cash*(_xlfn.NORM.INV(RAND(),cash_ave,cash_std))+(I1806-J$24)))</f>
        <v/>
      </c>
      <c r="K1806" s="156">
        <f>IF((J1806&lt;=0),0,((J1806-K$24)*Stock*(_xlfn.NORM.INV(RAND(),stock_ave,stock_std))+(J1806-K$24)*Bonds*(_xlfn.NORM.INV(RAND(),bond_ave,bond_std))+(J1806-K$24)*cash*(_xlfn.NORM.INV(RAND(),cash_ave,cash_std))+(J1806-K$24)))</f>
        <v/>
      </c>
      <c r="L1806" s="156">
        <f>IF((K1806&lt;=0),0,((K1806-L$24)*Stock*(_xlfn.NORM.INV(RAND(),stock_ave,stock_std))+(K1806-L$24)*Bonds*(_xlfn.NORM.INV(RAND(),bond_ave,bond_std))+(K1806-L$24)*cash*(_xlfn.NORM.INV(RAND(),cash_ave,cash_std))+(K1806-L$24)))</f>
        <v/>
      </c>
      <c r="M1806" s="156">
        <f>IF((L1806&lt;=0),0,((L1806-M$24)*Stock*(_xlfn.NORM.INV(RAND(),stock_ave,stock_std))+(L1806-M$24)*Bonds*(_xlfn.NORM.INV(RAND(),bond_ave,bond_std))+(L1806-M$24)*cash*(_xlfn.NORM.INV(RAND(),cash_ave,cash_std))+(L1806-M$24)))</f>
        <v/>
      </c>
      <c r="N1806" s="156">
        <f>IF((M1806&lt;=0),0,((M1806-N$24)*Stock*(_xlfn.NORM.INV(RAND(),stock_ave,stock_std))+(M1806-N$24)*Bonds*(_xlfn.NORM.INV(RAND(),bond_ave,bond_std))+(M1806-N$24)*cash*(_xlfn.NORM.INV(RAND(),cash_ave,cash_std))+(M1806-N$24)))</f>
        <v/>
      </c>
      <c r="O1806" s="156">
        <f>IF((N1806&lt;=0),0,((N1806-O$24)*Stock*(_xlfn.NORM.INV(RAND(),stock_ave,stock_std))+(N1806-O$24)*Bonds*(_xlfn.NORM.INV(RAND(),bond_ave,bond_std))+(N1806-O$24)*cash*(_xlfn.NORM.INV(RAND(),cash_ave,cash_std))+(N1806-O$24)))</f>
        <v/>
      </c>
      <c r="P1806" s="156">
        <f>IF((O1806&lt;=0),0,((O1806-P$24)*Stock*(_xlfn.NORM.INV(RAND(),stock_ave,stock_std))+(O1806-P$24)*Bonds*(_xlfn.NORM.INV(RAND(),bond_ave,bond_std))+(O1806-P$24)*cash*(_xlfn.NORM.INV(RAND(),cash_ave,cash_std))+(O1806-P$24)))</f>
        <v/>
      </c>
      <c r="Q1806" s="156">
        <f>IF((P1806&lt;=0),0,((P1806-Q$24)*Stock*(_xlfn.NORM.INV(RAND(),stock_ave,stock_std))+(P1806-Q$24)*Bonds*(_xlfn.NORM.INV(RAND(),bond_ave,bond_std))+(P1806-Q$24)*cash*(_xlfn.NORM.INV(RAND(),cash_ave,cash_std))+(P1806-Q$24)))</f>
        <v/>
      </c>
      <c r="R1806" s="156">
        <f>IF((Q1806&lt;=0),0,((Q1806-R$24)*Stock*(_xlfn.NORM.INV(RAND(),stock_ave,stock_std))+(Q1806-R$24)*Bonds*(_xlfn.NORM.INV(RAND(),bond_ave,bond_std))+(Q1806-R$24)*cash*(_xlfn.NORM.INV(RAND(),cash_ave,cash_std))+(Q1806-R$24)))</f>
        <v/>
      </c>
      <c r="S1806" s="156">
        <f>IF((R1806&lt;=0),0,((R1806-S$24)*Stock*(_xlfn.NORM.INV(RAND(),stock_ave,stock_std))+(R1806-S$24)*Bonds*(_xlfn.NORM.INV(RAND(),bond_ave,bond_std))+(R1806-S$24)*cash*(_xlfn.NORM.INV(RAND(),cash_ave,cash_std))+(R1806-S$24)))</f>
        <v/>
      </c>
      <c r="T1806" s="156">
        <f>IF((S1806&lt;=0),0,((S1806-T$24)*Stock*(_xlfn.NORM.INV(RAND(),stock_ave,stock_std))+(S1806-T$24)*Bonds*(_xlfn.NORM.INV(RAND(),bond_ave,bond_std))+(S1806-T$24)*cash*(_xlfn.NORM.INV(RAND(),cash_ave,cash_std))+(S1806-T$24)))</f>
        <v/>
      </c>
      <c r="U1806" s="156">
        <f>IF((T1806&lt;=0),0,((T1806-U$24)*Stock*(_xlfn.NORM.INV(RAND(),stock_ave,stock_std))+(T1806-U$24)*Bonds*(_xlfn.NORM.INV(RAND(),bond_ave,bond_std))+(T1806-U$24)*cash*(_xlfn.NORM.INV(RAND(),cash_ave,cash_std))+(T1806-U$24)))</f>
        <v/>
      </c>
      <c r="V1806" s="156">
        <f>IF((U1806&lt;=0),0,((U1806-V$24)*Stock*(_xlfn.NORM.INV(RAND(),stock_ave,stock_std))+(U1806-V$24)*Bonds*(_xlfn.NORM.INV(RAND(),bond_ave,bond_std))+(U1806-V$24)*cash*(_xlfn.NORM.INV(RAND(),cash_ave,cash_std))+(U1806-V$24)))</f>
        <v/>
      </c>
      <c r="W1806" s="156">
        <f>IF((V1806&lt;=0),0,((V1806-W$24)*Stock*(_xlfn.NORM.INV(RAND(),stock_ave,stock_std))+(V1806-W$24)*Bonds*(_xlfn.NORM.INV(RAND(),bond_ave,bond_std))+(V1806-W$24)*cash*(_xlfn.NORM.INV(RAND(),cash_ave,cash_std))+(V1806-W$24)))</f>
        <v/>
      </c>
      <c r="X1806" s="156">
        <f>IF((W1806&lt;=0),0,((W1806-X$24)*Stock*(_xlfn.NORM.INV(RAND(),stock_ave,stock_std))+(W1806-X$24)*Bonds*(_xlfn.NORM.INV(RAND(),bond_ave,bond_std))+(W1806-X$24)*cash*(_xlfn.NORM.INV(RAND(),cash_ave,cash_std))+(W1806-X$24)))</f>
        <v/>
      </c>
      <c r="Y1806" s="156">
        <f>IF((X1806&lt;=0),0,((X1806-Y$24)*Stock*(_xlfn.NORM.INV(RAND(),stock_ave,stock_std))+(X1806-Y$24)*Bonds*(_xlfn.NORM.INV(RAND(),bond_ave,bond_std))+(X1806-Y$24)*cash*(_xlfn.NORM.INV(RAND(),cash_ave,cash_std))+(X1806-Y$24)))</f>
        <v/>
      </c>
      <c r="Z1806" s="156">
        <f>IF((Y1806&lt;=0),0,((Y1806-Z$24)*Stock*(_xlfn.NORM.INV(RAND(),stock_ave,stock_std))+(Y1806-Z$24)*Bonds*(_xlfn.NORM.INV(RAND(),bond_ave,bond_std))+(Y1806-Z$24)*cash*(_xlfn.NORM.INV(RAND(),cash_ave,cash_std))+(Y1806-Z$24)))</f>
        <v/>
      </c>
      <c r="AA1806" s="156">
        <f>IF((Z1806&lt;=0),0,((Z1806-AA$24)*Stock*(_xlfn.NORM.INV(RAND(),stock_ave,stock_std))+(Z1806-AA$24)*Bonds*(_xlfn.NORM.INV(RAND(),bond_ave,bond_std))+(Z1806-AA$24)*cash*(_xlfn.NORM.INV(RAND(),cash_ave,cash_std))+(Z1806-AA$24)))</f>
        <v/>
      </c>
      <c r="AB1806" s="156">
        <f>IF((AA1806&lt;=0),0,((AA1806-AB$24)*Stock*(_xlfn.NORM.INV(RAND(),stock_ave,stock_std))+(AA1806-AB$24)*Bonds*(_xlfn.NORM.INV(RAND(),bond_ave,bond_std))+(AA1806-AB$24)*cash*(_xlfn.NORM.INV(RAND(),cash_ave,cash_std))+(AA1806-AB$24)))</f>
        <v/>
      </c>
      <c r="AC1806" s="156">
        <f>IF((AB1806&lt;=0),0,((AB1806-AC$24)*Stock*(_xlfn.NORM.INV(RAND(),stock_ave,stock_std))+(AB1806-AC$24)*Bonds*(_xlfn.NORM.INV(RAND(),bond_ave,bond_std))+(AB1806-AC$24)*cash*(_xlfn.NORM.INV(RAND(),cash_ave,cash_std))+(AB1806-AC$24)))</f>
        <v/>
      </c>
      <c r="AD1806" s="156">
        <f>IF((AC1806&lt;=0),0,((AC1806-AD$24)*Stock*(_xlfn.NORM.INV(RAND(),stock_ave,stock_std))+(AC1806-AD$24)*Bonds*(_xlfn.NORM.INV(RAND(),bond_ave,bond_std))+(AC1806-AD$24)*cash*(_xlfn.NORM.INV(RAND(),cash_ave,cash_std))+(AC1806-AD$24)))</f>
        <v/>
      </c>
      <c r="AE1806" s="156">
        <f>IF((AD1806&lt;=0),0,((AD1806-AE$24)*Stock*(_xlfn.NORM.INV(RAND(),stock_ave,stock_std))+(AD1806-AE$24)*Bonds*(_xlfn.NORM.INV(RAND(),bond_ave,bond_std))+(AD1806-AE$24)*cash*(_xlfn.NORM.INV(RAND(),cash_ave,cash_std))+(AD1806-AE$24)))</f>
        <v/>
      </c>
      <c r="AF1806" s="156">
        <f>IF((AE1806&lt;=0),0,((AE1806-AF$24)*Stock*(_xlfn.NORM.INV(RAND(),stock_ave,stock_std))+(AE1806-AF$24)*Bonds*(_xlfn.NORM.INV(RAND(),bond_ave,bond_std))+(AE1806-AF$24)*cash*(_xlfn.NORM.INV(RAND(),cash_ave,cash_std))+(AE1806-AF$24)))</f>
        <v/>
      </c>
      <c r="AG1806" s="156">
        <f>IF((AF1806&lt;=0),0,((AF1806-AG$24)*Stock*(_xlfn.NORM.INV(RAND(),stock_ave,stock_std))+(AF1806-AG$24)*Bonds*(_xlfn.NORM.INV(RAND(),bond_ave,bond_std))+(AF1806-AG$24)*cash*(_xlfn.NORM.INV(RAND(),cash_ave,cash_std))+(AF1806-AG$24)))</f>
        <v/>
      </c>
      <c r="AH1806" s="156">
        <f>IF((AG1806&lt;=0),0,((AG1806-AH$24)*Stock*(_xlfn.NORM.INV(RAND(),stock_ave,stock_std))+(AG1806-AH$24)*Bonds*(_xlfn.NORM.INV(RAND(),bond_ave,bond_std))+(AG1806-AH$24)*cash*(_xlfn.NORM.INV(RAND(),cash_ave,cash_std))+(AG1806-AH$24)))</f>
        <v/>
      </c>
      <c r="AI1806" s="156">
        <f>IF((AH1806&lt;=0),0,((AH1806-AI$24)*Stock*(_xlfn.NORM.INV(RAND(),stock_ave,stock_std))+(AH1806-AI$24)*Bonds*(_xlfn.NORM.INV(RAND(),bond_ave,bond_std))+(AH1806-AI$24)*cash*(_xlfn.NORM.INV(RAND(),cash_ave,cash_std))+(AH1806-AI$24)))</f>
        <v/>
      </c>
      <c r="AJ1806" s="156">
        <f>IF((AI1806&lt;=0),0,((AI1806-AJ$24)*Stock*(_xlfn.NORM.INV(RAND(),stock_ave,stock_std))+(AI1806-AJ$24)*Bonds*(_xlfn.NORM.INV(RAND(),bond_ave,bond_std))+(AI1806-AJ$24)*cash*(_xlfn.NORM.INV(RAND(),cash_ave,cash_std))+(AI1806-AJ$24)))</f>
        <v/>
      </c>
      <c r="AK1806" s="156">
        <f>IF((AJ1806&lt;=0),0,((AJ1806-AK$24)*Stock*(_xlfn.NORM.INV(RAND(),stock_ave,stock_std))+(AJ1806-AK$24)*Bonds*(_xlfn.NORM.INV(RAND(),bond_ave,bond_std))+(AJ1806-AK$24)*cash*(_xlfn.NORM.INV(RAND(),cash_ave,cash_std))+(AJ1806-AK$24)))</f>
        <v/>
      </c>
      <c r="AL1806" s="156">
        <f>IF((AK1806&lt;=0),0,((AK1806-AL$24)*Stock*(_xlfn.NORM.INV(RAND(),stock_ave,stock_std))+(AK1806-AL$24)*Bonds*(_xlfn.NORM.INV(RAND(),bond_ave,bond_std))+(AK1806-AL$24)*cash*(_xlfn.NORM.INV(RAND(),cash_ave,cash_std))+(AK1806-AL$24)))</f>
        <v/>
      </c>
      <c r="AM1806" s="156">
        <f>IF((AL1806&lt;=0),0,((AL1806-AM$24)*Stock*(_xlfn.NORM.INV(RAND(),stock_ave,stock_std))+(AL1806-AM$24)*Bonds*(_xlfn.NORM.INV(RAND(),bond_ave,bond_std))+(AL1806-AM$24)*cash*(_xlfn.NORM.INV(RAND(),cash_ave,cash_std))+(AL1806-AM$24)))</f>
        <v/>
      </c>
      <c r="AN1806" s="156">
        <f>IF((AM1806&lt;=0),0,((AM1806-AN$24)*Stock*(_xlfn.NORM.INV(RAND(),stock_ave,stock_std))+(AM1806-AN$24)*Bonds*(_xlfn.NORM.INV(RAND(),bond_ave,bond_std))+(AM1806-AN$24)*cash*(_xlfn.NORM.INV(RAND(),cash_ave,cash_std))+(AM1806-AN$24)))</f>
        <v/>
      </c>
      <c r="AO1806" s="156">
        <f>IF((AN1806&lt;=0),0,((AN1806-AO$24)*Stock*(_xlfn.NORM.INV(RAND(),stock_ave,stock_std))+(AN1806-AO$24)*Bonds*(_xlfn.NORM.INV(RAND(),bond_ave,bond_std))+(AN1806-AO$24)*cash*(_xlfn.NORM.INV(RAND(),cash_ave,cash_std))+(AN1806-AO$24)))</f>
        <v/>
      </c>
      <c r="AP1806" s="156">
        <f>IF((AO1806&lt;=0),0,((AO1806-AP$24)*Stock*(_xlfn.NORM.INV(RAND(),stock_ave,stock_std))+(AO1806-AP$24)*Bonds*(_xlfn.NORM.INV(RAND(),bond_ave,bond_std))+(AO1806-AP$24)*cash*(_xlfn.NORM.INV(RAND(),cash_ave,cash_std))+(AO1806-AP$24)))</f>
        <v/>
      </c>
      <c r="AQ1806" s="156">
        <f>IF((AP1806&lt;=0),0,((AP1806-AQ$24)*Stock*(_xlfn.NORM.INV(RAND(),stock_ave,stock_std))+(AP1806-AQ$24)*Bonds*(_xlfn.NORM.INV(RAND(),bond_ave,bond_std))+(AP1806-AQ$24)*cash*(_xlfn.NORM.INV(RAND(),cash_ave,cash_std))+(AP1806-AQ$24)))</f>
        <v/>
      </c>
      <c r="AR1806" s="156">
        <f>IF((AQ1806&lt;=0),0,((AQ1806-AR$24)*Stock*(_xlfn.NORM.INV(RAND(),stock_ave,stock_std))+(AQ1806-AR$24)*Bonds*(_xlfn.NORM.INV(RAND(),bond_ave,bond_std))+(AQ1806-AR$24)*cash*(_xlfn.NORM.INV(RAND(),cash_ave,cash_std))+(AQ1806-AR$24)))</f>
        <v/>
      </c>
      <c r="AS1806" s="156">
        <f>IF((AR1806&lt;=0),0,((AR1806-AS$24)*Stock*(_xlfn.NORM.INV(RAND(),stock_ave,stock_std))+(AR1806-AS$24)*Bonds*(_xlfn.NORM.INV(RAND(),bond_ave,bond_std))+(AR1806-AS$24)*cash*(_xlfn.NORM.INV(RAND(),cash_ave,cash_std))+(AR1806-AS$24)))</f>
        <v/>
      </c>
      <c r="AT1806" s="156">
        <f>IF((AS1806&lt;=0),0,((AS1806-AT$24)*Stock*(_xlfn.NORM.INV(RAND(),stock_ave,stock_std))+(AS1806-AT$24)*Bonds*(_xlfn.NORM.INV(RAND(),bond_ave,bond_std))+(AS1806-AT$24)*cash*(_xlfn.NORM.INV(RAND(),cash_ave,cash_std))+(AS1806-AT$24)))</f>
        <v/>
      </c>
      <c r="AU1806" s="156">
        <f>IF((AT1806&lt;=0),0,((AT1806-AU$24)*Stock*(_xlfn.NORM.INV(RAND(),stock_ave,stock_std))+(AT1806-AU$24)*Bonds*(_xlfn.NORM.INV(RAND(),bond_ave,bond_std))+(AT1806-AU$24)*cash*(_xlfn.NORM.INV(RAND(),cash_ave,cash_std))+(AT1806-AU$24)))</f>
        <v/>
      </c>
      <c r="AV1806" s="156">
        <f>IF((AU1806&lt;=0),0,((AU1806-AV$24)*Stock*(_xlfn.NORM.INV(RAND(),stock_ave,stock_std))+(AU1806-AV$24)*Bonds*(_xlfn.NORM.INV(RAND(),bond_ave,bond_std))+(AU1806-AV$24)*cash*(_xlfn.NORM.INV(RAND(),cash_ave,cash_std))+(AU1806-AV$24)))</f>
        <v/>
      </c>
      <c r="AW1806" s="156">
        <f>IF((AV1806&lt;=0),0,((AV1806-AW$24)*Stock*(_xlfn.NORM.INV(RAND(),stock_ave,stock_std))+(AV1806-AW$24)*Bonds*(_xlfn.NORM.INV(RAND(),bond_ave,bond_std))+(AV1806-AW$24)*cash*(_xlfn.NORM.INV(RAND(),cash_ave,cash_std))+(AV1806-AW$24)))</f>
        <v/>
      </c>
      <c r="AX1806" s="159" t="n"/>
      <c r="AY1806" s="159" t="n"/>
      <c r="AZ1806" s="159" t="n"/>
      <c r="BA1806" s="159" t="n"/>
      <c r="BB1806" s="159" t="n"/>
    </row>
    <row r="1807">
      <c r="C1807" s="147" t="n"/>
      <c r="D1807" s="61">
        <f>+D1806-IF(D$18&gt;74,(D1806/D$25)*$C$10)</f>
        <v/>
      </c>
      <c r="E1807" s="61">
        <f>+E1806-IF(E$18&gt;74,(E1806/E$25)*$C$10)</f>
        <v/>
      </c>
      <c r="F1807" s="61">
        <f>+F1806-IF(F$18&gt;74,(F1806/F$25)*$C$10)</f>
        <v/>
      </c>
      <c r="G1807" s="61">
        <f>+G1806-IF(G$18&gt;74,(G1806/G$25)*$C$10)</f>
        <v/>
      </c>
      <c r="H1807" s="61">
        <f>+H1806-IF(H$18&gt;74,(H1806/H$25)*$C$10)</f>
        <v/>
      </c>
      <c r="I1807" s="61">
        <f>+I1806-IF(I$18&gt;74,(I1806/I$25)*$C$10)</f>
        <v/>
      </c>
      <c r="J1807" s="61">
        <f>+J1806-IF(J$18&gt;74,(J1806/J$25)*$C$10)</f>
        <v/>
      </c>
      <c r="K1807" s="61">
        <f>+K1806-IF(K$18&gt;74,(K1806/K$25)*$C$10)</f>
        <v/>
      </c>
      <c r="L1807" s="61">
        <f>+L1806-IF(L$18&gt;74,(L1806/L$25)*$C$10)</f>
        <v/>
      </c>
      <c r="M1807" s="61">
        <f>+M1806-IF(M$18&gt;74,(M1806/M$25)*$C$10)</f>
        <v/>
      </c>
      <c r="N1807" s="61">
        <f>+N1806-IF(N$18&gt;74,(N1806/N$25)*$C$10)</f>
        <v/>
      </c>
      <c r="O1807" s="61">
        <f>+O1806-IF(O$18&gt;74,(O1806/O$25)*$C$10)</f>
        <v/>
      </c>
      <c r="P1807" s="61">
        <f>+P1806-IF(P$18&gt;74,(P1806/P$25)*$C$10)</f>
        <v/>
      </c>
      <c r="Q1807" s="61">
        <f>+Q1806-IF(Q$18&gt;74,(Q1806/Q$25)*$C$10)</f>
        <v/>
      </c>
      <c r="R1807" s="61">
        <f>+R1806-IF(R$18&gt;74,(R1806/R$25)*$C$10)</f>
        <v/>
      </c>
      <c r="S1807" s="61">
        <f>+S1806-IF(S$18&gt;74,(S1806/S$25)*$C$10)</f>
        <v/>
      </c>
      <c r="T1807" s="61">
        <f>+T1806-IF(T$18&gt;74,(T1806/T$25)*$C$10)</f>
        <v/>
      </c>
      <c r="U1807" s="61">
        <f>+U1806-IF(U$18&gt;74,(U1806/U$25)*$C$10)</f>
        <v/>
      </c>
      <c r="V1807" s="61">
        <f>+V1806-IF(V$18&gt;74,(V1806/V$25)*$C$10)</f>
        <v/>
      </c>
      <c r="W1807" s="61">
        <f>+W1806-IF(W$18&gt;74,(W1806/W$25)*$C$10)</f>
        <v/>
      </c>
      <c r="X1807" s="61">
        <f>+X1806-IF(X$18&gt;74,(X1806/X$25)*$C$10)</f>
        <v/>
      </c>
      <c r="Y1807" s="61">
        <f>+Y1806-IF(Y$18&gt;74,(Y1806/Y$25)*$C$10)</f>
        <v/>
      </c>
      <c r="Z1807" s="61">
        <f>+Z1806-IF(Z$18&gt;74,(Z1806/Z$25)*$C$10)</f>
        <v/>
      </c>
      <c r="AA1807" s="61">
        <f>+AA1806-IF(AA$18&gt;74,(AA1806/AA$25)*$C$10)</f>
        <v/>
      </c>
      <c r="AB1807" s="61">
        <f>+AB1806-IF(AB$18&gt;74,(AB1806/AB$25)*$C$10)</f>
        <v/>
      </c>
      <c r="AC1807" s="61">
        <f>+AC1806-IF(AC$18&gt;74,(AC1806/AC$25)*$C$10)</f>
        <v/>
      </c>
      <c r="AD1807" s="61">
        <f>+AD1806-IF(AD$18&gt;74,(AD1806/AD$25)*$C$10)</f>
        <v/>
      </c>
      <c r="AE1807" s="61">
        <f>+AE1806-IF(AE$18&gt;74,(AE1806/AE$25)*$C$10)</f>
        <v/>
      </c>
      <c r="AF1807" s="61">
        <f>+AF1806-IF(AF$18&gt;74,(AF1806/AF$25)*$C$10)</f>
        <v/>
      </c>
      <c r="AG1807" s="61">
        <f>+AG1806-IF(AG$18&gt;74,(AG1806/AG$25)*$C$10)</f>
        <v/>
      </c>
      <c r="AH1807" s="61">
        <f>+AH1806-IF(AH$18&gt;74,(AH1806/AH$25)*$C$10)</f>
        <v/>
      </c>
      <c r="AI1807" s="61">
        <f>+AI1806-IF(AI$18&gt;74,(AI1806/AI$25)*$C$10)</f>
        <v/>
      </c>
      <c r="AJ1807" s="61">
        <f>+AJ1806-IF(AJ$18&gt;74,(AJ1806/AJ$25)*$C$10)</f>
        <v/>
      </c>
      <c r="AK1807" s="61">
        <f>+AK1806-IF(AK$18&gt;74,(AK1806/AK$25)*$C$10)</f>
        <v/>
      </c>
      <c r="AL1807" s="61">
        <f>+AL1806-IF(AL$18&gt;74,(AL1806/AL$25)*$C$10)</f>
        <v/>
      </c>
      <c r="AM1807" s="61">
        <f>+AM1806-IF(AM$18&gt;74,(AM1806/AM$25)*$C$10)</f>
        <v/>
      </c>
      <c r="AN1807" s="61">
        <f>+AN1806-IF(AN$18&gt;74,(AN1806/AN$25)*$C$10)</f>
        <v/>
      </c>
      <c r="AO1807" s="61">
        <f>+AO1806-IF(AO$18&gt;74,(AO1806/AO$25)*$C$10)</f>
        <v/>
      </c>
      <c r="AP1807" s="61">
        <f>+AP1806-IF(AP$18&gt;74,(AP1806/AP$25)*$C$10)</f>
        <v/>
      </c>
      <c r="AQ1807" s="61">
        <f>+AQ1806-IF(AQ$18&gt;74,(AQ1806/AQ$25)*$C$10)</f>
        <v/>
      </c>
      <c r="AR1807" s="61">
        <f>+AR1806-IF(AR$18&gt;74,(AR1806/AR$25)*$C$10)</f>
        <v/>
      </c>
      <c r="AS1807" s="61">
        <f>+AS1806-IF(AS$18&gt;74,(AS1806/AS$25)*$C$10)</f>
        <v/>
      </c>
      <c r="AT1807" s="61">
        <f>+AT1806-IF(AT$18&gt;74,(AT1806/AT$25)*$C$10)</f>
        <v/>
      </c>
      <c r="AU1807" s="61">
        <f>+AU1806-IF(AU$18&gt;74,(AU1806/AU$25)*$C$10)</f>
        <v/>
      </c>
      <c r="AV1807" s="61">
        <f>+AV1806-IF(AV$18&gt;74,(AV1806/AV$25)*$C$10)</f>
        <v/>
      </c>
      <c r="AW1807" s="61">
        <f>+AW1806-IF(AW$18&gt;74,(AW1806/AW$25)*$C$10)</f>
        <v/>
      </c>
      <c r="AX1807" s="35">
        <f>IF(AW1807&gt;0,1,0)</f>
        <v/>
      </c>
      <c r="AY1807" s="35">
        <f>IF(AL1807&gt;0,1,0)</f>
        <v/>
      </c>
      <c r="AZ1807" s="35">
        <f>IF(AG1807&gt;0,1,0)</f>
        <v/>
      </c>
      <c r="BA1807" s="35">
        <f>IF(AB1807&gt;0,1,0)</f>
        <v/>
      </c>
      <c r="BB1807" s="35">
        <f>IF(W1807&gt;0,1,0)</f>
        <v/>
      </c>
    </row>
    <row r="1808">
      <c r="B1808" s="154" t="inlineStr">
        <is>
          <t>trial 890</t>
        </is>
      </c>
      <c r="C1808" s="155">
        <f>+start-C1805</f>
        <v/>
      </c>
      <c r="D1808" s="156">
        <f>IF((C1808&lt;=0),0,((C1808-D$24)*Stock*(_xlfn.NORM.INV(RAND(),stock_ave,stock_std))+(C1808-D$24)*Bonds*(_xlfn.NORM.INV(RAND(),bond_ave,bond_std))+(C1808-D$24)*cash*(_xlfn.NORM.INV(RAND(),cash_ave,cash_std))+(C1808-D$24)))</f>
        <v/>
      </c>
      <c r="E1808" s="156">
        <f>IF((D1808&lt;=0),0,((D1808-E$24)*Stock*(_xlfn.NORM.INV(RAND(),stock_ave,stock_std))+(D1808-E$24)*Bonds*(_xlfn.NORM.INV(RAND(),bond_ave,bond_std))+(D1808-E$24)*cash*(_xlfn.NORM.INV(RAND(),cash_ave,cash_std))+(D1808-E$24)))</f>
        <v/>
      </c>
      <c r="F1808" s="156">
        <f>IF((E1808&lt;=0),0,((E1808-F$24)*Stock*(_xlfn.NORM.INV(RAND(),stock_ave,stock_std))+(E1808-F$24)*Bonds*(_xlfn.NORM.INV(RAND(),bond_ave,bond_std))+(E1808-F$24)*cash*(_xlfn.NORM.INV(RAND(),cash_ave,cash_std))+(E1808-F$24)))</f>
        <v/>
      </c>
      <c r="G1808" s="156">
        <f>IF((F1808&lt;=0),0,((F1808-G$24)*Stock*(_xlfn.NORM.INV(RAND(),stock_ave,stock_std))+(F1808-G$24)*Bonds*(_xlfn.NORM.INV(RAND(),bond_ave,bond_std))+(F1808-G$24)*cash*(_xlfn.NORM.INV(RAND(),cash_ave,cash_std))+(F1808-G$24)))</f>
        <v/>
      </c>
      <c r="H1808" s="156">
        <f>IF((G1808&lt;=0),0,((G1808-H$24)*Stock*(_xlfn.NORM.INV(RAND(),stock_ave,stock_std))+(G1808-H$24)*Bonds*(_xlfn.NORM.INV(RAND(),bond_ave,bond_std))+(G1808-H$24)*cash*(_xlfn.NORM.INV(RAND(),cash_ave,cash_std))+(G1808-H$24)))</f>
        <v/>
      </c>
      <c r="I1808" s="156">
        <f>IF((H1808&lt;=0),0,((H1808-I$24)*Stock*(_xlfn.NORM.INV(RAND(),stock_ave,stock_std))+(H1808-I$24)*Bonds*(_xlfn.NORM.INV(RAND(),bond_ave,bond_std))+(H1808-I$24)*cash*(_xlfn.NORM.INV(RAND(),cash_ave,cash_std))+(H1808-I$24)))</f>
        <v/>
      </c>
      <c r="J1808" s="156">
        <f>IF((I1808&lt;=0),0,((I1808-J$24)*Stock*(_xlfn.NORM.INV(RAND(),stock_ave,stock_std))+(I1808-J$24)*Bonds*(_xlfn.NORM.INV(RAND(),bond_ave,bond_std))+(I1808-J$24)*cash*(_xlfn.NORM.INV(RAND(),cash_ave,cash_std))+(I1808-J$24)))</f>
        <v/>
      </c>
      <c r="K1808" s="156">
        <f>IF((J1808&lt;=0),0,((J1808-K$24)*Stock*(_xlfn.NORM.INV(RAND(),stock_ave,stock_std))+(J1808-K$24)*Bonds*(_xlfn.NORM.INV(RAND(),bond_ave,bond_std))+(J1808-K$24)*cash*(_xlfn.NORM.INV(RAND(),cash_ave,cash_std))+(J1808-K$24)))</f>
        <v/>
      </c>
      <c r="L1808" s="156">
        <f>IF((K1808&lt;=0),0,((K1808-L$24)*Stock*(_xlfn.NORM.INV(RAND(),stock_ave,stock_std))+(K1808-L$24)*Bonds*(_xlfn.NORM.INV(RAND(),bond_ave,bond_std))+(K1808-L$24)*cash*(_xlfn.NORM.INV(RAND(),cash_ave,cash_std))+(K1808-L$24)))</f>
        <v/>
      </c>
      <c r="M1808" s="156">
        <f>IF((L1808&lt;=0),0,((L1808-M$24)*Stock*(_xlfn.NORM.INV(RAND(),stock_ave,stock_std))+(L1808-M$24)*Bonds*(_xlfn.NORM.INV(RAND(),bond_ave,bond_std))+(L1808-M$24)*cash*(_xlfn.NORM.INV(RAND(),cash_ave,cash_std))+(L1808-M$24)))</f>
        <v/>
      </c>
      <c r="N1808" s="156">
        <f>IF((M1808&lt;=0),0,((M1808-N$24)*Stock*(_xlfn.NORM.INV(RAND(),stock_ave,stock_std))+(M1808-N$24)*Bonds*(_xlfn.NORM.INV(RAND(),bond_ave,bond_std))+(M1808-N$24)*cash*(_xlfn.NORM.INV(RAND(),cash_ave,cash_std))+(M1808-N$24)))</f>
        <v/>
      </c>
      <c r="O1808" s="156">
        <f>IF((N1808&lt;=0),0,((N1808-O$24)*Stock*(_xlfn.NORM.INV(RAND(),stock_ave,stock_std))+(N1808-O$24)*Bonds*(_xlfn.NORM.INV(RAND(),bond_ave,bond_std))+(N1808-O$24)*cash*(_xlfn.NORM.INV(RAND(),cash_ave,cash_std))+(N1808-O$24)))</f>
        <v/>
      </c>
      <c r="P1808" s="156">
        <f>IF((O1808&lt;=0),0,((O1808-P$24)*Stock*(_xlfn.NORM.INV(RAND(),stock_ave,stock_std))+(O1808-P$24)*Bonds*(_xlfn.NORM.INV(RAND(),bond_ave,bond_std))+(O1808-P$24)*cash*(_xlfn.NORM.INV(RAND(),cash_ave,cash_std))+(O1808-P$24)))</f>
        <v/>
      </c>
      <c r="Q1808" s="156">
        <f>IF((P1808&lt;=0),0,((P1808-Q$24)*Stock*(_xlfn.NORM.INV(RAND(),stock_ave,stock_std))+(P1808-Q$24)*Bonds*(_xlfn.NORM.INV(RAND(),bond_ave,bond_std))+(P1808-Q$24)*cash*(_xlfn.NORM.INV(RAND(),cash_ave,cash_std))+(P1808-Q$24)))</f>
        <v/>
      </c>
      <c r="R1808" s="156">
        <f>IF((Q1808&lt;=0),0,((Q1808-R$24)*Stock*(_xlfn.NORM.INV(RAND(),stock_ave,stock_std))+(Q1808-R$24)*Bonds*(_xlfn.NORM.INV(RAND(),bond_ave,bond_std))+(Q1808-R$24)*cash*(_xlfn.NORM.INV(RAND(),cash_ave,cash_std))+(Q1808-R$24)))</f>
        <v/>
      </c>
      <c r="S1808" s="156">
        <f>IF((R1808&lt;=0),0,((R1808-S$24)*Stock*(_xlfn.NORM.INV(RAND(),stock_ave,stock_std))+(R1808-S$24)*Bonds*(_xlfn.NORM.INV(RAND(),bond_ave,bond_std))+(R1808-S$24)*cash*(_xlfn.NORM.INV(RAND(),cash_ave,cash_std))+(R1808-S$24)))</f>
        <v/>
      </c>
      <c r="T1808" s="156">
        <f>IF((S1808&lt;=0),0,((S1808-T$24)*Stock*(_xlfn.NORM.INV(RAND(),stock_ave,stock_std))+(S1808-T$24)*Bonds*(_xlfn.NORM.INV(RAND(),bond_ave,bond_std))+(S1808-T$24)*cash*(_xlfn.NORM.INV(RAND(),cash_ave,cash_std))+(S1808-T$24)))</f>
        <v/>
      </c>
      <c r="U1808" s="156">
        <f>IF((T1808&lt;=0),0,((T1808-U$24)*Stock*(_xlfn.NORM.INV(RAND(),stock_ave,stock_std))+(T1808-U$24)*Bonds*(_xlfn.NORM.INV(RAND(),bond_ave,bond_std))+(T1808-U$24)*cash*(_xlfn.NORM.INV(RAND(),cash_ave,cash_std))+(T1808-U$24)))</f>
        <v/>
      </c>
      <c r="V1808" s="156">
        <f>IF((U1808&lt;=0),0,((U1808-V$24)*Stock*(_xlfn.NORM.INV(RAND(),stock_ave,stock_std))+(U1808-V$24)*Bonds*(_xlfn.NORM.INV(RAND(),bond_ave,bond_std))+(U1808-V$24)*cash*(_xlfn.NORM.INV(RAND(),cash_ave,cash_std))+(U1808-V$24)))</f>
        <v/>
      </c>
      <c r="W1808" s="156">
        <f>IF((V1808&lt;=0),0,((V1808-W$24)*Stock*(_xlfn.NORM.INV(RAND(),stock_ave,stock_std))+(V1808-W$24)*Bonds*(_xlfn.NORM.INV(RAND(),bond_ave,bond_std))+(V1808-W$24)*cash*(_xlfn.NORM.INV(RAND(),cash_ave,cash_std))+(V1808-W$24)))</f>
        <v/>
      </c>
      <c r="X1808" s="156">
        <f>IF((W1808&lt;=0),0,((W1808-X$24)*Stock*(_xlfn.NORM.INV(RAND(),stock_ave,stock_std))+(W1808-X$24)*Bonds*(_xlfn.NORM.INV(RAND(),bond_ave,bond_std))+(W1808-X$24)*cash*(_xlfn.NORM.INV(RAND(),cash_ave,cash_std))+(W1808-X$24)))</f>
        <v/>
      </c>
      <c r="Y1808" s="156">
        <f>IF((X1808&lt;=0),0,((X1808-Y$24)*Stock*(_xlfn.NORM.INV(RAND(),stock_ave,stock_std))+(X1808-Y$24)*Bonds*(_xlfn.NORM.INV(RAND(),bond_ave,bond_std))+(X1808-Y$24)*cash*(_xlfn.NORM.INV(RAND(),cash_ave,cash_std))+(X1808-Y$24)))</f>
        <v/>
      </c>
      <c r="Z1808" s="156">
        <f>IF((Y1808&lt;=0),0,((Y1808-Z$24)*Stock*(_xlfn.NORM.INV(RAND(),stock_ave,stock_std))+(Y1808-Z$24)*Bonds*(_xlfn.NORM.INV(RAND(),bond_ave,bond_std))+(Y1808-Z$24)*cash*(_xlfn.NORM.INV(RAND(),cash_ave,cash_std))+(Y1808-Z$24)))</f>
        <v/>
      </c>
      <c r="AA1808" s="156">
        <f>IF((Z1808&lt;=0),0,((Z1808-AA$24)*Stock*(_xlfn.NORM.INV(RAND(),stock_ave,stock_std))+(Z1808-AA$24)*Bonds*(_xlfn.NORM.INV(RAND(),bond_ave,bond_std))+(Z1808-AA$24)*cash*(_xlfn.NORM.INV(RAND(),cash_ave,cash_std))+(Z1808-AA$24)))</f>
        <v/>
      </c>
      <c r="AB1808" s="156">
        <f>IF((AA1808&lt;=0),0,((AA1808-AB$24)*Stock*(_xlfn.NORM.INV(RAND(),stock_ave,stock_std))+(AA1808-AB$24)*Bonds*(_xlfn.NORM.INV(RAND(),bond_ave,bond_std))+(AA1808-AB$24)*cash*(_xlfn.NORM.INV(RAND(),cash_ave,cash_std))+(AA1808-AB$24)))</f>
        <v/>
      </c>
      <c r="AC1808" s="156">
        <f>IF((AB1808&lt;=0),0,((AB1808-AC$24)*Stock*(_xlfn.NORM.INV(RAND(),stock_ave,stock_std))+(AB1808-AC$24)*Bonds*(_xlfn.NORM.INV(RAND(),bond_ave,bond_std))+(AB1808-AC$24)*cash*(_xlfn.NORM.INV(RAND(),cash_ave,cash_std))+(AB1808-AC$24)))</f>
        <v/>
      </c>
      <c r="AD1808" s="156">
        <f>IF((AC1808&lt;=0),0,((AC1808-AD$24)*Stock*(_xlfn.NORM.INV(RAND(),stock_ave,stock_std))+(AC1808-AD$24)*Bonds*(_xlfn.NORM.INV(RAND(),bond_ave,bond_std))+(AC1808-AD$24)*cash*(_xlfn.NORM.INV(RAND(),cash_ave,cash_std))+(AC1808-AD$24)))</f>
        <v/>
      </c>
      <c r="AE1808" s="156">
        <f>IF((AD1808&lt;=0),0,((AD1808-AE$24)*Stock*(_xlfn.NORM.INV(RAND(),stock_ave,stock_std))+(AD1808-AE$24)*Bonds*(_xlfn.NORM.INV(RAND(),bond_ave,bond_std))+(AD1808-AE$24)*cash*(_xlfn.NORM.INV(RAND(),cash_ave,cash_std))+(AD1808-AE$24)))</f>
        <v/>
      </c>
      <c r="AF1808" s="156">
        <f>IF((AE1808&lt;=0),0,((AE1808-AF$24)*Stock*(_xlfn.NORM.INV(RAND(),stock_ave,stock_std))+(AE1808-AF$24)*Bonds*(_xlfn.NORM.INV(RAND(),bond_ave,bond_std))+(AE1808-AF$24)*cash*(_xlfn.NORM.INV(RAND(),cash_ave,cash_std))+(AE1808-AF$24)))</f>
        <v/>
      </c>
      <c r="AG1808" s="156">
        <f>IF((AF1808&lt;=0),0,((AF1808-AG$24)*Stock*(_xlfn.NORM.INV(RAND(),stock_ave,stock_std))+(AF1808-AG$24)*Bonds*(_xlfn.NORM.INV(RAND(),bond_ave,bond_std))+(AF1808-AG$24)*cash*(_xlfn.NORM.INV(RAND(),cash_ave,cash_std))+(AF1808-AG$24)))</f>
        <v/>
      </c>
      <c r="AH1808" s="156">
        <f>IF((AG1808&lt;=0),0,((AG1808-AH$24)*Stock*(_xlfn.NORM.INV(RAND(),stock_ave,stock_std))+(AG1808-AH$24)*Bonds*(_xlfn.NORM.INV(RAND(),bond_ave,bond_std))+(AG1808-AH$24)*cash*(_xlfn.NORM.INV(RAND(),cash_ave,cash_std))+(AG1808-AH$24)))</f>
        <v/>
      </c>
      <c r="AI1808" s="156">
        <f>IF((AH1808&lt;=0),0,((AH1808-AI$24)*Stock*(_xlfn.NORM.INV(RAND(),stock_ave,stock_std))+(AH1808-AI$24)*Bonds*(_xlfn.NORM.INV(RAND(),bond_ave,bond_std))+(AH1808-AI$24)*cash*(_xlfn.NORM.INV(RAND(),cash_ave,cash_std))+(AH1808-AI$24)))</f>
        <v/>
      </c>
      <c r="AJ1808" s="156">
        <f>IF((AI1808&lt;=0),0,((AI1808-AJ$24)*Stock*(_xlfn.NORM.INV(RAND(),stock_ave,stock_std))+(AI1808-AJ$24)*Bonds*(_xlfn.NORM.INV(RAND(),bond_ave,bond_std))+(AI1808-AJ$24)*cash*(_xlfn.NORM.INV(RAND(),cash_ave,cash_std))+(AI1808-AJ$24)))</f>
        <v/>
      </c>
      <c r="AK1808" s="156">
        <f>IF((AJ1808&lt;=0),0,((AJ1808-AK$24)*Stock*(_xlfn.NORM.INV(RAND(),stock_ave,stock_std))+(AJ1808-AK$24)*Bonds*(_xlfn.NORM.INV(RAND(),bond_ave,bond_std))+(AJ1808-AK$24)*cash*(_xlfn.NORM.INV(RAND(),cash_ave,cash_std))+(AJ1808-AK$24)))</f>
        <v/>
      </c>
      <c r="AL1808" s="156">
        <f>IF((AK1808&lt;=0),0,((AK1808-AL$24)*Stock*(_xlfn.NORM.INV(RAND(),stock_ave,stock_std))+(AK1808-AL$24)*Bonds*(_xlfn.NORM.INV(RAND(),bond_ave,bond_std))+(AK1808-AL$24)*cash*(_xlfn.NORM.INV(RAND(),cash_ave,cash_std))+(AK1808-AL$24)))</f>
        <v/>
      </c>
      <c r="AM1808" s="156">
        <f>IF((AL1808&lt;=0),0,((AL1808-AM$24)*Stock*(_xlfn.NORM.INV(RAND(),stock_ave,stock_std))+(AL1808-AM$24)*Bonds*(_xlfn.NORM.INV(RAND(),bond_ave,bond_std))+(AL1808-AM$24)*cash*(_xlfn.NORM.INV(RAND(),cash_ave,cash_std))+(AL1808-AM$24)))</f>
        <v/>
      </c>
      <c r="AN1808" s="156">
        <f>IF((AM1808&lt;=0),0,((AM1808-AN$24)*Stock*(_xlfn.NORM.INV(RAND(),stock_ave,stock_std))+(AM1808-AN$24)*Bonds*(_xlfn.NORM.INV(RAND(),bond_ave,bond_std))+(AM1808-AN$24)*cash*(_xlfn.NORM.INV(RAND(),cash_ave,cash_std))+(AM1808-AN$24)))</f>
        <v/>
      </c>
      <c r="AO1808" s="156">
        <f>IF((AN1808&lt;=0),0,((AN1808-AO$24)*Stock*(_xlfn.NORM.INV(RAND(),stock_ave,stock_std))+(AN1808-AO$24)*Bonds*(_xlfn.NORM.INV(RAND(),bond_ave,bond_std))+(AN1808-AO$24)*cash*(_xlfn.NORM.INV(RAND(),cash_ave,cash_std))+(AN1808-AO$24)))</f>
        <v/>
      </c>
      <c r="AP1808" s="156">
        <f>IF((AO1808&lt;=0),0,((AO1808-AP$24)*Stock*(_xlfn.NORM.INV(RAND(),stock_ave,stock_std))+(AO1808-AP$24)*Bonds*(_xlfn.NORM.INV(RAND(),bond_ave,bond_std))+(AO1808-AP$24)*cash*(_xlfn.NORM.INV(RAND(),cash_ave,cash_std))+(AO1808-AP$24)))</f>
        <v/>
      </c>
      <c r="AQ1808" s="156">
        <f>IF((AP1808&lt;=0),0,((AP1808-AQ$24)*Stock*(_xlfn.NORM.INV(RAND(),stock_ave,stock_std))+(AP1808-AQ$24)*Bonds*(_xlfn.NORM.INV(RAND(),bond_ave,bond_std))+(AP1808-AQ$24)*cash*(_xlfn.NORM.INV(RAND(),cash_ave,cash_std))+(AP1808-AQ$24)))</f>
        <v/>
      </c>
      <c r="AR1808" s="156">
        <f>IF((AQ1808&lt;=0),0,((AQ1808-AR$24)*Stock*(_xlfn.NORM.INV(RAND(),stock_ave,stock_std))+(AQ1808-AR$24)*Bonds*(_xlfn.NORM.INV(RAND(),bond_ave,bond_std))+(AQ1808-AR$24)*cash*(_xlfn.NORM.INV(RAND(),cash_ave,cash_std))+(AQ1808-AR$24)))</f>
        <v/>
      </c>
      <c r="AS1808" s="156">
        <f>IF((AR1808&lt;=0),0,((AR1808-AS$24)*Stock*(_xlfn.NORM.INV(RAND(),stock_ave,stock_std))+(AR1808-AS$24)*Bonds*(_xlfn.NORM.INV(RAND(),bond_ave,bond_std))+(AR1808-AS$24)*cash*(_xlfn.NORM.INV(RAND(),cash_ave,cash_std))+(AR1808-AS$24)))</f>
        <v/>
      </c>
      <c r="AT1808" s="156">
        <f>IF((AS1808&lt;=0),0,((AS1808-AT$24)*Stock*(_xlfn.NORM.INV(RAND(),stock_ave,stock_std))+(AS1808-AT$24)*Bonds*(_xlfn.NORM.INV(RAND(),bond_ave,bond_std))+(AS1808-AT$24)*cash*(_xlfn.NORM.INV(RAND(),cash_ave,cash_std))+(AS1808-AT$24)))</f>
        <v/>
      </c>
      <c r="AU1808" s="156">
        <f>IF((AT1808&lt;=0),0,((AT1808-AU$24)*Stock*(_xlfn.NORM.INV(RAND(),stock_ave,stock_std))+(AT1808-AU$24)*Bonds*(_xlfn.NORM.INV(RAND(),bond_ave,bond_std))+(AT1808-AU$24)*cash*(_xlfn.NORM.INV(RAND(),cash_ave,cash_std))+(AT1808-AU$24)))</f>
        <v/>
      </c>
      <c r="AV1808" s="156">
        <f>IF((AU1808&lt;=0),0,((AU1808-AV$24)*Stock*(_xlfn.NORM.INV(RAND(),stock_ave,stock_std))+(AU1808-AV$24)*Bonds*(_xlfn.NORM.INV(RAND(),bond_ave,bond_std))+(AU1808-AV$24)*cash*(_xlfn.NORM.INV(RAND(),cash_ave,cash_std))+(AU1808-AV$24)))</f>
        <v/>
      </c>
      <c r="AW1808" s="156">
        <f>IF((AV1808&lt;=0),0,((AV1808-AW$24)*Stock*(_xlfn.NORM.INV(RAND(),stock_ave,stock_std))+(AV1808-AW$24)*Bonds*(_xlfn.NORM.INV(RAND(),bond_ave,bond_std))+(AV1808-AW$24)*cash*(_xlfn.NORM.INV(RAND(),cash_ave,cash_std))+(AV1808-AW$24)))</f>
        <v/>
      </c>
      <c r="AX1808" s="159" t="n"/>
      <c r="AY1808" s="159" t="n"/>
      <c r="AZ1808" s="159" t="n"/>
      <c r="BA1808" s="159" t="n"/>
      <c r="BB1808" s="159" t="n"/>
    </row>
    <row r="1809">
      <c r="C1809" s="147" t="n"/>
      <c r="D1809" s="61">
        <f>+D1808-IF(D$18&gt;74,(D1808/D$25)*$C$10)</f>
        <v/>
      </c>
      <c r="E1809" s="61">
        <f>+E1808-IF(E$18&gt;74,(E1808/E$25)*$C$10)</f>
        <v/>
      </c>
      <c r="F1809" s="61">
        <f>+F1808-IF(F$18&gt;74,(F1808/F$25)*$C$10)</f>
        <v/>
      </c>
      <c r="G1809" s="61">
        <f>+G1808-IF(G$18&gt;74,(G1808/G$25)*$C$10)</f>
        <v/>
      </c>
      <c r="H1809" s="61">
        <f>+H1808-IF(H$18&gt;74,(H1808/H$25)*$C$10)</f>
        <v/>
      </c>
      <c r="I1809" s="61">
        <f>+I1808-IF(I$18&gt;74,(I1808/I$25)*$C$10)</f>
        <v/>
      </c>
      <c r="J1809" s="61">
        <f>+J1808-IF(J$18&gt;74,(J1808/J$25)*$C$10)</f>
        <v/>
      </c>
      <c r="K1809" s="61">
        <f>+K1808-IF(K$18&gt;74,(K1808/K$25)*$C$10)</f>
        <v/>
      </c>
      <c r="L1809" s="61">
        <f>+L1808-IF(L$18&gt;74,(L1808/L$25)*$C$10)</f>
        <v/>
      </c>
      <c r="M1809" s="61">
        <f>+M1808-IF(M$18&gt;74,(M1808/M$25)*$C$10)</f>
        <v/>
      </c>
      <c r="N1809" s="61">
        <f>+N1808-IF(N$18&gt;74,(N1808/N$25)*$C$10)</f>
        <v/>
      </c>
      <c r="O1809" s="61">
        <f>+O1808-IF(O$18&gt;74,(O1808/O$25)*$C$10)</f>
        <v/>
      </c>
      <c r="P1809" s="61">
        <f>+P1808-IF(P$18&gt;74,(P1808/P$25)*$C$10)</f>
        <v/>
      </c>
      <c r="Q1809" s="61">
        <f>+Q1808-IF(Q$18&gt;74,(Q1808/Q$25)*$C$10)</f>
        <v/>
      </c>
      <c r="R1809" s="61">
        <f>+R1808-IF(R$18&gt;74,(R1808/R$25)*$C$10)</f>
        <v/>
      </c>
      <c r="S1809" s="61">
        <f>+S1808-IF(S$18&gt;74,(S1808/S$25)*$C$10)</f>
        <v/>
      </c>
      <c r="T1809" s="61">
        <f>+T1808-IF(T$18&gt;74,(T1808/T$25)*$C$10)</f>
        <v/>
      </c>
      <c r="U1809" s="61">
        <f>+U1808-IF(U$18&gt;74,(U1808/U$25)*$C$10)</f>
        <v/>
      </c>
      <c r="V1809" s="61">
        <f>+V1808-IF(V$18&gt;74,(V1808/V$25)*$C$10)</f>
        <v/>
      </c>
      <c r="W1809" s="61">
        <f>+W1808-IF(W$18&gt;74,(W1808/W$25)*$C$10)</f>
        <v/>
      </c>
      <c r="X1809" s="61">
        <f>+X1808-IF(X$18&gt;74,(X1808/X$25)*$C$10)</f>
        <v/>
      </c>
      <c r="Y1809" s="61">
        <f>+Y1808-IF(Y$18&gt;74,(Y1808/Y$25)*$C$10)</f>
        <v/>
      </c>
      <c r="Z1809" s="61">
        <f>+Z1808-IF(Z$18&gt;74,(Z1808/Z$25)*$C$10)</f>
        <v/>
      </c>
      <c r="AA1809" s="61">
        <f>+AA1808-IF(AA$18&gt;74,(AA1808/AA$25)*$C$10)</f>
        <v/>
      </c>
      <c r="AB1809" s="61">
        <f>+AB1808-IF(AB$18&gt;74,(AB1808/AB$25)*$C$10)</f>
        <v/>
      </c>
      <c r="AC1809" s="61">
        <f>+AC1808-IF(AC$18&gt;74,(AC1808/AC$25)*$C$10)</f>
        <v/>
      </c>
      <c r="AD1809" s="61">
        <f>+AD1808-IF(AD$18&gt;74,(AD1808/AD$25)*$C$10)</f>
        <v/>
      </c>
      <c r="AE1809" s="61">
        <f>+AE1808-IF(AE$18&gt;74,(AE1808/AE$25)*$C$10)</f>
        <v/>
      </c>
      <c r="AF1809" s="61">
        <f>+AF1808-IF(AF$18&gt;74,(AF1808/AF$25)*$C$10)</f>
        <v/>
      </c>
      <c r="AG1809" s="61">
        <f>+AG1808-IF(AG$18&gt;74,(AG1808/AG$25)*$C$10)</f>
        <v/>
      </c>
      <c r="AH1809" s="61">
        <f>+AH1808-IF(AH$18&gt;74,(AH1808/AH$25)*$C$10)</f>
        <v/>
      </c>
      <c r="AI1809" s="61">
        <f>+AI1808-IF(AI$18&gt;74,(AI1808/AI$25)*$C$10)</f>
        <v/>
      </c>
      <c r="AJ1809" s="61">
        <f>+AJ1808-IF(AJ$18&gt;74,(AJ1808/AJ$25)*$C$10)</f>
        <v/>
      </c>
      <c r="AK1809" s="61">
        <f>+AK1808-IF(AK$18&gt;74,(AK1808/AK$25)*$C$10)</f>
        <v/>
      </c>
      <c r="AL1809" s="61">
        <f>+AL1808-IF(AL$18&gt;74,(AL1808/AL$25)*$C$10)</f>
        <v/>
      </c>
      <c r="AM1809" s="61">
        <f>+AM1808-IF(AM$18&gt;74,(AM1808/AM$25)*$C$10)</f>
        <v/>
      </c>
      <c r="AN1809" s="61">
        <f>+AN1808-IF(AN$18&gt;74,(AN1808/AN$25)*$C$10)</f>
        <v/>
      </c>
      <c r="AO1809" s="61">
        <f>+AO1808-IF(AO$18&gt;74,(AO1808/AO$25)*$C$10)</f>
        <v/>
      </c>
      <c r="AP1809" s="61">
        <f>+AP1808-IF(AP$18&gt;74,(AP1808/AP$25)*$C$10)</f>
        <v/>
      </c>
      <c r="AQ1809" s="61">
        <f>+AQ1808-IF(AQ$18&gt;74,(AQ1808/AQ$25)*$C$10)</f>
        <v/>
      </c>
      <c r="AR1809" s="61">
        <f>+AR1808-IF(AR$18&gt;74,(AR1808/AR$25)*$C$10)</f>
        <v/>
      </c>
      <c r="AS1809" s="61">
        <f>+AS1808-IF(AS$18&gt;74,(AS1808/AS$25)*$C$10)</f>
        <v/>
      </c>
      <c r="AT1809" s="61">
        <f>+AT1808-IF(AT$18&gt;74,(AT1808/AT$25)*$C$10)</f>
        <v/>
      </c>
      <c r="AU1809" s="61">
        <f>+AU1808-IF(AU$18&gt;74,(AU1808/AU$25)*$C$10)</f>
        <v/>
      </c>
      <c r="AV1809" s="61">
        <f>+AV1808-IF(AV$18&gt;74,(AV1808/AV$25)*$C$10)</f>
        <v/>
      </c>
      <c r="AW1809" s="61">
        <f>+AW1808-IF(AW$18&gt;74,(AW1808/AW$25)*$C$10)</f>
        <v/>
      </c>
      <c r="AX1809" s="35">
        <f>IF(AW1809&gt;0,1,0)</f>
        <v/>
      </c>
      <c r="AY1809" s="35">
        <f>IF(AL1809&gt;0,1,0)</f>
        <v/>
      </c>
      <c r="AZ1809" s="35">
        <f>IF(AG1809&gt;0,1,0)</f>
        <v/>
      </c>
      <c r="BA1809" s="35">
        <f>IF(AB1809&gt;0,1,0)</f>
        <v/>
      </c>
      <c r="BB1809" s="35">
        <f>IF(W1809&gt;0,1,0)</f>
        <v/>
      </c>
    </row>
    <row r="1810">
      <c r="B1810" s="154" t="inlineStr">
        <is>
          <t>trial 891</t>
        </is>
      </c>
      <c r="C1810" s="155">
        <f>+start-C1807</f>
        <v/>
      </c>
      <c r="D1810" s="156">
        <f>IF((C1810&lt;=0),0,((C1810-D$24)*Stock*(_xlfn.NORM.INV(RAND(),stock_ave,stock_std))+(C1810-D$24)*Bonds*(_xlfn.NORM.INV(RAND(),bond_ave,bond_std))+(C1810-D$24)*cash*(_xlfn.NORM.INV(RAND(),cash_ave,cash_std))+(C1810-D$24)))</f>
        <v/>
      </c>
      <c r="E1810" s="156">
        <f>IF((D1810&lt;=0),0,((D1810-E$24)*Stock*(_xlfn.NORM.INV(RAND(),stock_ave,stock_std))+(D1810-E$24)*Bonds*(_xlfn.NORM.INV(RAND(),bond_ave,bond_std))+(D1810-E$24)*cash*(_xlfn.NORM.INV(RAND(),cash_ave,cash_std))+(D1810-E$24)))</f>
        <v/>
      </c>
      <c r="F1810" s="156">
        <f>IF((E1810&lt;=0),0,((E1810-F$24)*Stock*(_xlfn.NORM.INV(RAND(),stock_ave,stock_std))+(E1810-F$24)*Bonds*(_xlfn.NORM.INV(RAND(),bond_ave,bond_std))+(E1810-F$24)*cash*(_xlfn.NORM.INV(RAND(),cash_ave,cash_std))+(E1810-F$24)))</f>
        <v/>
      </c>
      <c r="G1810" s="156">
        <f>IF((F1810&lt;=0),0,((F1810-G$24)*Stock*(_xlfn.NORM.INV(RAND(),stock_ave,stock_std))+(F1810-G$24)*Bonds*(_xlfn.NORM.INV(RAND(),bond_ave,bond_std))+(F1810-G$24)*cash*(_xlfn.NORM.INV(RAND(),cash_ave,cash_std))+(F1810-G$24)))</f>
        <v/>
      </c>
      <c r="H1810" s="156">
        <f>IF((G1810&lt;=0),0,((G1810-H$24)*Stock*(_xlfn.NORM.INV(RAND(),stock_ave,stock_std))+(G1810-H$24)*Bonds*(_xlfn.NORM.INV(RAND(),bond_ave,bond_std))+(G1810-H$24)*cash*(_xlfn.NORM.INV(RAND(),cash_ave,cash_std))+(G1810-H$24)))</f>
        <v/>
      </c>
      <c r="I1810" s="156">
        <f>IF((H1810&lt;=0),0,((H1810-I$24)*Stock*(_xlfn.NORM.INV(RAND(),stock_ave,stock_std))+(H1810-I$24)*Bonds*(_xlfn.NORM.INV(RAND(),bond_ave,bond_std))+(H1810-I$24)*cash*(_xlfn.NORM.INV(RAND(),cash_ave,cash_std))+(H1810-I$24)))</f>
        <v/>
      </c>
      <c r="J1810" s="156">
        <f>IF((I1810&lt;=0),0,((I1810-J$24)*Stock*(_xlfn.NORM.INV(RAND(),stock_ave,stock_std))+(I1810-J$24)*Bonds*(_xlfn.NORM.INV(RAND(),bond_ave,bond_std))+(I1810-J$24)*cash*(_xlfn.NORM.INV(RAND(),cash_ave,cash_std))+(I1810-J$24)))</f>
        <v/>
      </c>
      <c r="K1810" s="156">
        <f>IF((J1810&lt;=0),0,((J1810-K$24)*Stock*(_xlfn.NORM.INV(RAND(),stock_ave,stock_std))+(J1810-K$24)*Bonds*(_xlfn.NORM.INV(RAND(),bond_ave,bond_std))+(J1810-K$24)*cash*(_xlfn.NORM.INV(RAND(),cash_ave,cash_std))+(J1810-K$24)))</f>
        <v/>
      </c>
      <c r="L1810" s="156">
        <f>IF((K1810&lt;=0),0,((K1810-L$24)*Stock*(_xlfn.NORM.INV(RAND(),stock_ave,stock_std))+(K1810-L$24)*Bonds*(_xlfn.NORM.INV(RAND(),bond_ave,bond_std))+(K1810-L$24)*cash*(_xlfn.NORM.INV(RAND(),cash_ave,cash_std))+(K1810-L$24)))</f>
        <v/>
      </c>
      <c r="M1810" s="156">
        <f>IF((L1810&lt;=0),0,((L1810-M$24)*Stock*(_xlfn.NORM.INV(RAND(),stock_ave,stock_std))+(L1810-M$24)*Bonds*(_xlfn.NORM.INV(RAND(),bond_ave,bond_std))+(L1810-M$24)*cash*(_xlfn.NORM.INV(RAND(),cash_ave,cash_std))+(L1810-M$24)))</f>
        <v/>
      </c>
      <c r="N1810" s="156">
        <f>IF((M1810&lt;=0),0,((M1810-N$24)*Stock*(_xlfn.NORM.INV(RAND(),stock_ave,stock_std))+(M1810-N$24)*Bonds*(_xlfn.NORM.INV(RAND(),bond_ave,bond_std))+(M1810-N$24)*cash*(_xlfn.NORM.INV(RAND(),cash_ave,cash_std))+(M1810-N$24)))</f>
        <v/>
      </c>
      <c r="O1810" s="156">
        <f>IF((N1810&lt;=0),0,((N1810-O$24)*Stock*(_xlfn.NORM.INV(RAND(),stock_ave,stock_std))+(N1810-O$24)*Bonds*(_xlfn.NORM.INV(RAND(),bond_ave,bond_std))+(N1810-O$24)*cash*(_xlfn.NORM.INV(RAND(),cash_ave,cash_std))+(N1810-O$24)))</f>
        <v/>
      </c>
      <c r="P1810" s="156">
        <f>IF((O1810&lt;=0),0,((O1810-P$24)*Stock*(_xlfn.NORM.INV(RAND(),stock_ave,stock_std))+(O1810-P$24)*Bonds*(_xlfn.NORM.INV(RAND(),bond_ave,bond_std))+(O1810-P$24)*cash*(_xlfn.NORM.INV(RAND(),cash_ave,cash_std))+(O1810-P$24)))</f>
        <v/>
      </c>
      <c r="Q1810" s="156">
        <f>IF((P1810&lt;=0),0,((P1810-Q$24)*Stock*(_xlfn.NORM.INV(RAND(),stock_ave,stock_std))+(P1810-Q$24)*Bonds*(_xlfn.NORM.INV(RAND(),bond_ave,bond_std))+(P1810-Q$24)*cash*(_xlfn.NORM.INV(RAND(),cash_ave,cash_std))+(P1810-Q$24)))</f>
        <v/>
      </c>
      <c r="R1810" s="156">
        <f>IF((Q1810&lt;=0),0,((Q1810-R$24)*Stock*(_xlfn.NORM.INV(RAND(),stock_ave,stock_std))+(Q1810-R$24)*Bonds*(_xlfn.NORM.INV(RAND(),bond_ave,bond_std))+(Q1810-R$24)*cash*(_xlfn.NORM.INV(RAND(),cash_ave,cash_std))+(Q1810-R$24)))</f>
        <v/>
      </c>
      <c r="S1810" s="156">
        <f>IF((R1810&lt;=0),0,((R1810-S$24)*Stock*(_xlfn.NORM.INV(RAND(),stock_ave,stock_std))+(R1810-S$24)*Bonds*(_xlfn.NORM.INV(RAND(),bond_ave,bond_std))+(R1810-S$24)*cash*(_xlfn.NORM.INV(RAND(),cash_ave,cash_std))+(R1810-S$24)))</f>
        <v/>
      </c>
      <c r="T1810" s="156">
        <f>IF((S1810&lt;=0),0,((S1810-T$24)*Stock*(_xlfn.NORM.INV(RAND(),stock_ave,stock_std))+(S1810-T$24)*Bonds*(_xlfn.NORM.INV(RAND(),bond_ave,bond_std))+(S1810-T$24)*cash*(_xlfn.NORM.INV(RAND(),cash_ave,cash_std))+(S1810-T$24)))</f>
        <v/>
      </c>
      <c r="U1810" s="156">
        <f>IF((T1810&lt;=0),0,((T1810-U$24)*Stock*(_xlfn.NORM.INV(RAND(),stock_ave,stock_std))+(T1810-U$24)*Bonds*(_xlfn.NORM.INV(RAND(),bond_ave,bond_std))+(T1810-U$24)*cash*(_xlfn.NORM.INV(RAND(),cash_ave,cash_std))+(T1810-U$24)))</f>
        <v/>
      </c>
      <c r="V1810" s="156">
        <f>IF((U1810&lt;=0),0,((U1810-V$24)*Stock*(_xlfn.NORM.INV(RAND(),stock_ave,stock_std))+(U1810-V$24)*Bonds*(_xlfn.NORM.INV(RAND(),bond_ave,bond_std))+(U1810-V$24)*cash*(_xlfn.NORM.INV(RAND(),cash_ave,cash_std))+(U1810-V$24)))</f>
        <v/>
      </c>
      <c r="W1810" s="156">
        <f>IF((V1810&lt;=0),0,((V1810-W$24)*Stock*(_xlfn.NORM.INV(RAND(),stock_ave,stock_std))+(V1810-W$24)*Bonds*(_xlfn.NORM.INV(RAND(),bond_ave,bond_std))+(V1810-W$24)*cash*(_xlfn.NORM.INV(RAND(),cash_ave,cash_std))+(V1810-W$24)))</f>
        <v/>
      </c>
      <c r="X1810" s="156">
        <f>IF((W1810&lt;=0),0,((W1810-X$24)*Stock*(_xlfn.NORM.INV(RAND(),stock_ave,stock_std))+(W1810-X$24)*Bonds*(_xlfn.NORM.INV(RAND(),bond_ave,bond_std))+(W1810-X$24)*cash*(_xlfn.NORM.INV(RAND(),cash_ave,cash_std))+(W1810-X$24)))</f>
        <v/>
      </c>
      <c r="Y1810" s="156">
        <f>IF((X1810&lt;=0),0,((X1810-Y$24)*Stock*(_xlfn.NORM.INV(RAND(),stock_ave,stock_std))+(X1810-Y$24)*Bonds*(_xlfn.NORM.INV(RAND(),bond_ave,bond_std))+(X1810-Y$24)*cash*(_xlfn.NORM.INV(RAND(),cash_ave,cash_std))+(X1810-Y$24)))</f>
        <v/>
      </c>
      <c r="Z1810" s="156">
        <f>IF((Y1810&lt;=0),0,((Y1810-Z$24)*Stock*(_xlfn.NORM.INV(RAND(),stock_ave,stock_std))+(Y1810-Z$24)*Bonds*(_xlfn.NORM.INV(RAND(),bond_ave,bond_std))+(Y1810-Z$24)*cash*(_xlfn.NORM.INV(RAND(),cash_ave,cash_std))+(Y1810-Z$24)))</f>
        <v/>
      </c>
      <c r="AA1810" s="156">
        <f>IF((Z1810&lt;=0),0,((Z1810-AA$24)*Stock*(_xlfn.NORM.INV(RAND(),stock_ave,stock_std))+(Z1810-AA$24)*Bonds*(_xlfn.NORM.INV(RAND(),bond_ave,bond_std))+(Z1810-AA$24)*cash*(_xlfn.NORM.INV(RAND(),cash_ave,cash_std))+(Z1810-AA$24)))</f>
        <v/>
      </c>
      <c r="AB1810" s="156">
        <f>IF((AA1810&lt;=0),0,((AA1810-AB$24)*Stock*(_xlfn.NORM.INV(RAND(),stock_ave,stock_std))+(AA1810-AB$24)*Bonds*(_xlfn.NORM.INV(RAND(),bond_ave,bond_std))+(AA1810-AB$24)*cash*(_xlfn.NORM.INV(RAND(),cash_ave,cash_std))+(AA1810-AB$24)))</f>
        <v/>
      </c>
      <c r="AC1810" s="156">
        <f>IF((AB1810&lt;=0),0,((AB1810-AC$24)*Stock*(_xlfn.NORM.INV(RAND(),stock_ave,stock_std))+(AB1810-AC$24)*Bonds*(_xlfn.NORM.INV(RAND(),bond_ave,bond_std))+(AB1810-AC$24)*cash*(_xlfn.NORM.INV(RAND(),cash_ave,cash_std))+(AB1810-AC$24)))</f>
        <v/>
      </c>
      <c r="AD1810" s="156">
        <f>IF((AC1810&lt;=0),0,((AC1810-AD$24)*Stock*(_xlfn.NORM.INV(RAND(),stock_ave,stock_std))+(AC1810-AD$24)*Bonds*(_xlfn.NORM.INV(RAND(),bond_ave,bond_std))+(AC1810-AD$24)*cash*(_xlfn.NORM.INV(RAND(),cash_ave,cash_std))+(AC1810-AD$24)))</f>
        <v/>
      </c>
      <c r="AE1810" s="156">
        <f>IF((AD1810&lt;=0),0,((AD1810-AE$24)*Stock*(_xlfn.NORM.INV(RAND(),stock_ave,stock_std))+(AD1810-AE$24)*Bonds*(_xlfn.NORM.INV(RAND(),bond_ave,bond_std))+(AD1810-AE$24)*cash*(_xlfn.NORM.INV(RAND(),cash_ave,cash_std))+(AD1810-AE$24)))</f>
        <v/>
      </c>
      <c r="AF1810" s="156">
        <f>IF((AE1810&lt;=0),0,((AE1810-AF$24)*Stock*(_xlfn.NORM.INV(RAND(),stock_ave,stock_std))+(AE1810-AF$24)*Bonds*(_xlfn.NORM.INV(RAND(),bond_ave,bond_std))+(AE1810-AF$24)*cash*(_xlfn.NORM.INV(RAND(),cash_ave,cash_std))+(AE1810-AF$24)))</f>
        <v/>
      </c>
      <c r="AG1810" s="156">
        <f>IF((AF1810&lt;=0),0,((AF1810-AG$24)*Stock*(_xlfn.NORM.INV(RAND(),stock_ave,stock_std))+(AF1810-AG$24)*Bonds*(_xlfn.NORM.INV(RAND(),bond_ave,bond_std))+(AF1810-AG$24)*cash*(_xlfn.NORM.INV(RAND(),cash_ave,cash_std))+(AF1810-AG$24)))</f>
        <v/>
      </c>
      <c r="AH1810" s="156">
        <f>IF((AG1810&lt;=0),0,((AG1810-AH$24)*Stock*(_xlfn.NORM.INV(RAND(),stock_ave,stock_std))+(AG1810-AH$24)*Bonds*(_xlfn.NORM.INV(RAND(),bond_ave,bond_std))+(AG1810-AH$24)*cash*(_xlfn.NORM.INV(RAND(),cash_ave,cash_std))+(AG1810-AH$24)))</f>
        <v/>
      </c>
      <c r="AI1810" s="156">
        <f>IF((AH1810&lt;=0),0,((AH1810-AI$24)*Stock*(_xlfn.NORM.INV(RAND(),stock_ave,stock_std))+(AH1810-AI$24)*Bonds*(_xlfn.NORM.INV(RAND(),bond_ave,bond_std))+(AH1810-AI$24)*cash*(_xlfn.NORM.INV(RAND(),cash_ave,cash_std))+(AH1810-AI$24)))</f>
        <v/>
      </c>
      <c r="AJ1810" s="156">
        <f>IF((AI1810&lt;=0),0,((AI1810-AJ$24)*Stock*(_xlfn.NORM.INV(RAND(),stock_ave,stock_std))+(AI1810-AJ$24)*Bonds*(_xlfn.NORM.INV(RAND(),bond_ave,bond_std))+(AI1810-AJ$24)*cash*(_xlfn.NORM.INV(RAND(),cash_ave,cash_std))+(AI1810-AJ$24)))</f>
        <v/>
      </c>
      <c r="AK1810" s="156">
        <f>IF((AJ1810&lt;=0),0,((AJ1810-AK$24)*Stock*(_xlfn.NORM.INV(RAND(),stock_ave,stock_std))+(AJ1810-AK$24)*Bonds*(_xlfn.NORM.INV(RAND(),bond_ave,bond_std))+(AJ1810-AK$24)*cash*(_xlfn.NORM.INV(RAND(),cash_ave,cash_std))+(AJ1810-AK$24)))</f>
        <v/>
      </c>
      <c r="AL1810" s="156">
        <f>IF((AK1810&lt;=0),0,((AK1810-AL$24)*Stock*(_xlfn.NORM.INV(RAND(),stock_ave,stock_std))+(AK1810-AL$24)*Bonds*(_xlfn.NORM.INV(RAND(),bond_ave,bond_std))+(AK1810-AL$24)*cash*(_xlfn.NORM.INV(RAND(),cash_ave,cash_std))+(AK1810-AL$24)))</f>
        <v/>
      </c>
      <c r="AM1810" s="156">
        <f>IF((AL1810&lt;=0),0,((AL1810-AM$24)*Stock*(_xlfn.NORM.INV(RAND(),stock_ave,stock_std))+(AL1810-AM$24)*Bonds*(_xlfn.NORM.INV(RAND(),bond_ave,bond_std))+(AL1810-AM$24)*cash*(_xlfn.NORM.INV(RAND(),cash_ave,cash_std))+(AL1810-AM$24)))</f>
        <v/>
      </c>
      <c r="AN1810" s="156">
        <f>IF((AM1810&lt;=0),0,((AM1810-AN$24)*Stock*(_xlfn.NORM.INV(RAND(),stock_ave,stock_std))+(AM1810-AN$24)*Bonds*(_xlfn.NORM.INV(RAND(),bond_ave,bond_std))+(AM1810-AN$24)*cash*(_xlfn.NORM.INV(RAND(),cash_ave,cash_std))+(AM1810-AN$24)))</f>
        <v/>
      </c>
      <c r="AO1810" s="156">
        <f>IF((AN1810&lt;=0),0,((AN1810-AO$24)*Stock*(_xlfn.NORM.INV(RAND(),stock_ave,stock_std))+(AN1810-AO$24)*Bonds*(_xlfn.NORM.INV(RAND(),bond_ave,bond_std))+(AN1810-AO$24)*cash*(_xlfn.NORM.INV(RAND(),cash_ave,cash_std))+(AN1810-AO$24)))</f>
        <v/>
      </c>
      <c r="AP1810" s="156">
        <f>IF((AO1810&lt;=0),0,((AO1810-AP$24)*Stock*(_xlfn.NORM.INV(RAND(),stock_ave,stock_std))+(AO1810-AP$24)*Bonds*(_xlfn.NORM.INV(RAND(),bond_ave,bond_std))+(AO1810-AP$24)*cash*(_xlfn.NORM.INV(RAND(),cash_ave,cash_std))+(AO1810-AP$24)))</f>
        <v/>
      </c>
      <c r="AQ1810" s="156">
        <f>IF((AP1810&lt;=0),0,((AP1810-AQ$24)*Stock*(_xlfn.NORM.INV(RAND(),stock_ave,stock_std))+(AP1810-AQ$24)*Bonds*(_xlfn.NORM.INV(RAND(),bond_ave,bond_std))+(AP1810-AQ$24)*cash*(_xlfn.NORM.INV(RAND(),cash_ave,cash_std))+(AP1810-AQ$24)))</f>
        <v/>
      </c>
      <c r="AR1810" s="156">
        <f>IF((AQ1810&lt;=0),0,((AQ1810-AR$24)*Stock*(_xlfn.NORM.INV(RAND(),stock_ave,stock_std))+(AQ1810-AR$24)*Bonds*(_xlfn.NORM.INV(RAND(),bond_ave,bond_std))+(AQ1810-AR$24)*cash*(_xlfn.NORM.INV(RAND(),cash_ave,cash_std))+(AQ1810-AR$24)))</f>
        <v/>
      </c>
      <c r="AS1810" s="156">
        <f>IF((AR1810&lt;=0),0,((AR1810-AS$24)*Stock*(_xlfn.NORM.INV(RAND(),stock_ave,stock_std))+(AR1810-AS$24)*Bonds*(_xlfn.NORM.INV(RAND(),bond_ave,bond_std))+(AR1810-AS$24)*cash*(_xlfn.NORM.INV(RAND(),cash_ave,cash_std))+(AR1810-AS$24)))</f>
        <v/>
      </c>
      <c r="AT1810" s="156">
        <f>IF((AS1810&lt;=0),0,((AS1810-AT$24)*Stock*(_xlfn.NORM.INV(RAND(),stock_ave,stock_std))+(AS1810-AT$24)*Bonds*(_xlfn.NORM.INV(RAND(),bond_ave,bond_std))+(AS1810-AT$24)*cash*(_xlfn.NORM.INV(RAND(),cash_ave,cash_std))+(AS1810-AT$24)))</f>
        <v/>
      </c>
      <c r="AU1810" s="156">
        <f>IF((AT1810&lt;=0),0,((AT1810-AU$24)*Stock*(_xlfn.NORM.INV(RAND(),stock_ave,stock_std))+(AT1810-AU$24)*Bonds*(_xlfn.NORM.INV(RAND(),bond_ave,bond_std))+(AT1810-AU$24)*cash*(_xlfn.NORM.INV(RAND(),cash_ave,cash_std))+(AT1810-AU$24)))</f>
        <v/>
      </c>
      <c r="AV1810" s="156">
        <f>IF((AU1810&lt;=0),0,((AU1810-AV$24)*Stock*(_xlfn.NORM.INV(RAND(),stock_ave,stock_std))+(AU1810-AV$24)*Bonds*(_xlfn.NORM.INV(RAND(),bond_ave,bond_std))+(AU1810-AV$24)*cash*(_xlfn.NORM.INV(RAND(),cash_ave,cash_std))+(AU1810-AV$24)))</f>
        <v/>
      </c>
      <c r="AW1810" s="156">
        <f>IF((AV1810&lt;=0),0,((AV1810-AW$24)*Stock*(_xlfn.NORM.INV(RAND(),stock_ave,stock_std))+(AV1810-AW$24)*Bonds*(_xlfn.NORM.INV(RAND(),bond_ave,bond_std))+(AV1810-AW$24)*cash*(_xlfn.NORM.INV(RAND(),cash_ave,cash_std))+(AV1810-AW$24)))</f>
        <v/>
      </c>
      <c r="AX1810" s="159" t="n"/>
      <c r="AY1810" s="159" t="n"/>
      <c r="AZ1810" s="159" t="n"/>
      <c r="BA1810" s="159" t="n"/>
      <c r="BB1810" s="159" t="n"/>
    </row>
    <row r="1811">
      <c r="C1811" s="147" t="n"/>
      <c r="D1811" s="61">
        <f>+D1810-IF(D$18&gt;74,(D1810/D$25)*$C$10)</f>
        <v/>
      </c>
      <c r="E1811" s="61">
        <f>+E1810-IF(E$18&gt;74,(E1810/E$25)*$C$10)</f>
        <v/>
      </c>
      <c r="F1811" s="61">
        <f>+F1810-IF(F$18&gt;74,(F1810/F$25)*$C$10)</f>
        <v/>
      </c>
      <c r="G1811" s="61">
        <f>+G1810-IF(G$18&gt;74,(G1810/G$25)*$C$10)</f>
        <v/>
      </c>
      <c r="H1811" s="61">
        <f>+H1810-IF(H$18&gt;74,(H1810/H$25)*$C$10)</f>
        <v/>
      </c>
      <c r="I1811" s="61">
        <f>+I1810-IF(I$18&gt;74,(I1810/I$25)*$C$10)</f>
        <v/>
      </c>
      <c r="J1811" s="61">
        <f>+J1810-IF(J$18&gt;74,(J1810/J$25)*$C$10)</f>
        <v/>
      </c>
      <c r="K1811" s="61">
        <f>+K1810-IF(K$18&gt;74,(K1810/K$25)*$C$10)</f>
        <v/>
      </c>
      <c r="L1811" s="61">
        <f>+L1810-IF(L$18&gt;74,(L1810/L$25)*$C$10)</f>
        <v/>
      </c>
      <c r="M1811" s="61">
        <f>+M1810-IF(M$18&gt;74,(M1810/M$25)*$C$10)</f>
        <v/>
      </c>
      <c r="N1811" s="61">
        <f>+N1810-IF(N$18&gt;74,(N1810/N$25)*$C$10)</f>
        <v/>
      </c>
      <c r="O1811" s="61">
        <f>+O1810-IF(O$18&gt;74,(O1810/O$25)*$C$10)</f>
        <v/>
      </c>
      <c r="P1811" s="61">
        <f>+P1810-IF(P$18&gt;74,(P1810/P$25)*$C$10)</f>
        <v/>
      </c>
      <c r="Q1811" s="61">
        <f>+Q1810-IF(Q$18&gt;74,(Q1810/Q$25)*$C$10)</f>
        <v/>
      </c>
      <c r="R1811" s="61">
        <f>+R1810-IF(R$18&gt;74,(R1810/R$25)*$C$10)</f>
        <v/>
      </c>
      <c r="S1811" s="61">
        <f>+S1810-IF(S$18&gt;74,(S1810/S$25)*$C$10)</f>
        <v/>
      </c>
      <c r="T1811" s="61">
        <f>+T1810-IF(T$18&gt;74,(T1810/T$25)*$C$10)</f>
        <v/>
      </c>
      <c r="U1811" s="61">
        <f>+U1810-IF(U$18&gt;74,(U1810/U$25)*$C$10)</f>
        <v/>
      </c>
      <c r="V1811" s="61">
        <f>+V1810-IF(V$18&gt;74,(V1810/V$25)*$C$10)</f>
        <v/>
      </c>
      <c r="W1811" s="61">
        <f>+W1810-IF(W$18&gt;74,(W1810/W$25)*$C$10)</f>
        <v/>
      </c>
      <c r="X1811" s="61">
        <f>+X1810-IF(X$18&gt;74,(X1810/X$25)*$C$10)</f>
        <v/>
      </c>
      <c r="Y1811" s="61">
        <f>+Y1810-IF(Y$18&gt;74,(Y1810/Y$25)*$C$10)</f>
        <v/>
      </c>
      <c r="Z1811" s="61">
        <f>+Z1810-IF(Z$18&gt;74,(Z1810/Z$25)*$C$10)</f>
        <v/>
      </c>
      <c r="AA1811" s="61">
        <f>+AA1810-IF(AA$18&gt;74,(AA1810/AA$25)*$C$10)</f>
        <v/>
      </c>
      <c r="AB1811" s="61">
        <f>+AB1810-IF(AB$18&gt;74,(AB1810/AB$25)*$C$10)</f>
        <v/>
      </c>
      <c r="AC1811" s="61">
        <f>+AC1810-IF(AC$18&gt;74,(AC1810/AC$25)*$C$10)</f>
        <v/>
      </c>
      <c r="AD1811" s="61">
        <f>+AD1810-IF(AD$18&gt;74,(AD1810/AD$25)*$C$10)</f>
        <v/>
      </c>
      <c r="AE1811" s="61">
        <f>+AE1810-IF(AE$18&gt;74,(AE1810/AE$25)*$C$10)</f>
        <v/>
      </c>
      <c r="AF1811" s="61">
        <f>+AF1810-IF(AF$18&gt;74,(AF1810/AF$25)*$C$10)</f>
        <v/>
      </c>
      <c r="AG1811" s="61">
        <f>+AG1810-IF(AG$18&gt;74,(AG1810/AG$25)*$C$10)</f>
        <v/>
      </c>
      <c r="AH1811" s="61">
        <f>+AH1810-IF(AH$18&gt;74,(AH1810/AH$25)*$C$10)</f>
        <v/>
      </c>
      <c r="AI1811" s="61">
        <f>+AI1810-IF(AI$18&gt;74,(AI1810/AI$25)*$C$10)</f>
        <v/>
      </c>
      <c r="AJ1811" s="61">
        <f>+AJ1810-IF(AJ$18&gt;74,(AJ1810/AJ$25)*$C$10)</f>
        <v/>
      </c>
      <c r="AK1811" s="61">
        <f>+AK1810-IF(AK$18&gt;74,(AK1810/AK$25)*$C$10)</f>
        <v/>
      </c>
      <c r="AL1811" s="61">
        <f>+AL1810-IF(AL$18&gt;74,(AL1810/AL$25)*$C$10)</f>
        <v/>
      </c>
      <c r="AM1811" s="61">
        <f>+AM1810-IF(AM$18&gt;74,(AM1810/AM$25)*$C$10)</f>
        <v/>
      </c>
      <c r="AN1811" s="61">
        <f>+AN1810-IF(AN$18&gt;74,(AN1810/AN$25)*$C$10)</f>
        <v/>
      </c>
      <c r="AO1811" s="61">
        <f>+AO1810-IF(AO$18&gt;74,(AO1810/AO$25)*$C$10)</f>
        <v/>
      </c>
      <c r="AP1811" s="61">
        <f>+AP1810-IF(AP$18&gt;74,(AP1810/AP$25)*$C$10)</f>
        <v/>
      </c>
      <c r="AQ1811" s="61">
        <f>+AQ1810-IF(AQ$18&gt;74,(AQ1810/AQ$25)*$C$10)</f>
        <v/>
      </c>
      <c r="AR1811" s="61">
        <f>+AR1810-IF(AR$18&gt;74,(AR1810/AR$25)*$C$10)</f>
        <v/>
      </c>
      <c r="AS1811" s="61">
        <f>+AS1810-IF(AS$18&gt;74,(AS1810/AS$25)*$C$10)</f>
        <v/>
      </c>
      <c r="AT1811" s="61">
        <f>+AT1810-IF(AT$18&gt;74,(AT1810/AT$25)*$C$10)</f>
        <v/>
      </c>
      <c r="AU1811" s="61">
        <f>+AU1810-IF(AU$18&gt;74,(AU1810/AU$25)*$C$10)</f>
        <v/>
      </c>
      <c r="AV1811" s="61">
        <f>+AV1810-IF(AV$18&gt;74,(AV1810/AV$25)*$C$10)</f>
        <v/>
      </c>
      <c r="AW1811" s="61">
        <f>+AW1810-IF(AW$18&gt;74,(AW1810/AW$25)*$C$10)</f>
        <v/>
      </c>
      <c r="AX1811" s="35">
        <f>IF(AW1811&gt;0,1,0)</f>
        <v/>
      </c>
      <c r="AY1811" s="35">
        <f>IF(AL1811&gt;0,1,0)</f>
        <v/>
      </c>
      <c r="AZ1811" s="35">
        <f>IF(AG1811&gt;0,1,0)</f>
        <v/>
      </c>
      <c r="BA1811" s="35">
        <f>IF(AB1811&gt;0,1,0)</f>
        <v/>
      </c>
      <c r="BB1811" s="35">
        <f>IF(W1811&gt;0,1,0)</f>
        <v/>
      </c>
    </row>
    <row r="1812">
      <c r="B1812" s="154" t="inlineStr">
        <is>
          <t>trial 892</t>
        </is>
      </c>
      <c r="C1812" s="155">
        <f>+start-C1809</f>
        <v/>
      </c>
      <c r="D1812" s="156">
        <f>IF((C1812&lt;=0),0,((C1812-D$24)*Stock*(_xlfn.NORM.INV(RAND(),stock_ave,stock_std))+(C1812-D$24)*Bonds*(_xlfn.NORM.INV(RAND(),bond_ave,bond_std))+(C1812-D$24)*cash*(_xlfn.NORM.INV(RAND(),cash_ave,cash_std))+(C1812-D$24)))</f>
        <v/>
      </c>
      <c r="E1812" s="156">
        <f>IF((D1812&lt;=0),0,((D1812-E$24)*Stock*(_xlfn.NORM.INV(RAND(),stock_ave,stock_std))+(D1812-E$24)*Bonds*(_xlfn.NORM.INV(RAND(),bond_ave,bond_std))+(D1812-E$24)*cash*(_xlfn.NORM.INV(RAND(),cash_ave,cash_std))+(D1812-E$24)))</f>
        <v/>
      </c>
      <c r="F1812" s="156">
        <f>IF((E1812&lt;=0),0,((E1812-F$24)*Stock*(_xlfn.NORM.INV(RAND(),stock_ave,stock_std))+(E1812-F$24)*Bonds*(_xlfn.NORM.INV(RAND(),bond_ave,bond_std))+(E1812-F$24)*cash*(_xlfn.NORM.INV(RAND(),cash_ave,cash_std))+(E1812-F$24)))</f>
        <v/>
      </c>
      <c r="G1812" s="156">
        <f>IF((F1812&lt;=0),0,((F1812-G$24)*Stock*(_xlfn.NORM.INV(RAND(),stock_ave,stock_std))+(F1812-G$24)*Bonds*(_xlfn.NORM.INV(RAND(),bond_ave,bond_std))+(F1812-G$24)*cash*(_xlfn.NORM.INV(RAND(),cash_ave,cash_std))+(F1812-G$24)))</f>
        <v/>
      </c>
      <c r="H1812" s="156">
        <f>IF((G1812&lt;=0),0,((G1812-H$24)*Stock*(_xlfn.NORM.INV(RAND(),stock_ave,stock_std))+(G1812-H$24)*Bonds*(_xlfn.NORM.INV(RAND(),bond_ave,bond_std))+(G1812-H$24)*cash*(_xlfn.NORM.INV(RAND(),cash_ave,cash_std))+(G1812-H$24)))</f>
        <v/>
      </c>
      <c r="I1812" s="156">
        <f>IF((H1812&lt;=0),0,((H1812-I$24)*Stock*(_xlfn.NORM.INV(RAND(),stock_ave,stock_std))+(H1812-I$24)*Bonds*(_xlfn.NORM.INV(RAND(),bond_ave,bond_std))+(H1812-I$24)*cash*(_xlfn.NORM.INV(RAND(),cash_ave,cash_std))+(H1812-I$24)))</f>
        <v/>
      </c>
      <c r="J1812" s="156">
        <f>IF((I1812&lt;=0),0,((I1812-J$24)*Stock*(_xlfn.NORM.INV(RAND(),stock_ave,stock_std))+(I1812-J$24)*Bonds*(_xlfn.NORM.INV(RAND(),bond_ave,bond_std))+(I1812-J$24)*cash*(_xlfn.NORM.INV(RAND(),cash_ave,cash_std))+(I1812-J$24)))</f>
        <v/>
      </c>
      <c r="K1812" s="156">
        <f>IF((J1812&lt;=0),0,((J1812-K$24)*Stock*(_xlfn.NORM.INV(RAND(),stock_ave,stock_std))+(J1812-K$24)*Bonds*(_xlfn.NORM.INV(RAND(),bond_ave,bond_std))+(J1812-K$24)*cash*(_xlfn.NORM.INV(RAND(),cash_ave,cash_std))+(J1812-K$24)))</f>
        <v/>
      </c>
      <c r="L1812" s="156">
        <f>IF((K1812&lt;=0),0,((K1812-L$24)*Stock*(_xlfn.NORM.INV(RAND(),stock_ave,stock_std))+(K1812-L$24)*Bonds*(_xlfn.NORM.INV(RAND(),bond_ave,bond_std))+(K1812-L$24)*cash*(_xlfn.NORM.INV(RAND(),cash_ave,cash_std))+(K1812-L$24)))</f>
        <v/>
      </c>
      <c r="M1812" s="156">
        <f>IF((L1812&lt;=0),0,((L1812-M$24)*Stock*(_xlfn.NORM.INV(RAND(),stock_ave,stock_std))+(L1812-M$24)*Bonds*(_xlfn.NORM.INV(RAND(),bond_ave,bond_std))+(L1812-M$24)*cash*(_xlfn.NORM.INV(RAND(),cash_ave,cash_std))+(L1812-M$24)))</f>
        <v/>
      </c>
      <c r="N1812" s="156">
        <f>IF((M1812&lt;=0),0,((M1812-N$24)*Stock*(_xlfn.NORM.INV(RAND(),stock_ave,stock_std))+(M1812-N$24)*Bonds*(_xlfn.NORM.INV(RAND(),bond_ave,bond_std))+(M1812-N$24)*cash*(_xlfn.NORM.INV(RAND(),cash_ave,cash_std))+(M1812-N$24)))</f>
        <v/>
      </c>
      <c r="O1812" s="156">
        <f>IF((N1812&lt;=0),0,((N1812-O$24)*Stock*(_xlfn.NORM.INV(RAND(),stock_ave,stock_std))+(N1812-O$24)*Bonds*(_xlfn.NORM.INV(RAND(),bond_ave,bond_std))+(N1812-O$24)*cash*(_xlfn.NORM.INV(RAND(),cash_ave,cash_std))+(N1812-O$24)))</f>
        <v/>
      </c>
      <c r="P1812" s="156">
        <f>IF((O1812&lt;=0),0,((O1812-P$24)*Stock*(_xlfn.NORM.INV(RAND(),stock_ave,stock_std))+(O1812-P$24)*Bonds*(_xlfn.NORM.INV(RAND(),bond_ave,bond_std))+(O1812-P$24)*cash*(_xlfn.NORM.INV(RAND(),cash_ave,cash_std))+(O1812-P$24)))</f>
        <v/>
      </c>
      <c r="Q1812" s="156">
        <f>IF((P1812&lt;=0),0,((P1812-Q$24)*Stock*(_xlfn.NORM.INV(RAND(),stock_ave,stock_std))+(P1812-Q$24)*Bonds*(_xlfn.NORM.INV(RAND(),bond_ave,bond_std))+(P1812-Q$24)*cash*(_xlfn.NORM.INV(RAND(),cash_ave,cash_std))+(P1812-Q$24)))</f>
        <v/>
      </c>
      <c r="R1812" s="156">
        <f>IF((Q1812&lt;=0),0,((Q1812-R$24)*Stock*(_xlfn.NORM.INV(RAND(),stock_ave,stock_std))+(Q1812-R$24)*Bonds*(_xlfn.NORM.INV(RAND(),bond_ave,bond_std))+(Q1812-R$24)*cash*(_xlfn.NORM.INV(RAND(),cash_ave,cash_std))+(Q1812-R$24)))</f>
        <v/>
      </c>
      <c r="S1812" s="156">
        <f>IF((R1812&lt;=0),0,((R1812-S$24)*Stock*(_xlfn.NORM.INV(RAND(),stock_ave,stock_std))+(R1812-S$24)*Bonds*(_xlfn.NORM.INV(RAND(),bond_ave,bond_std))+(R1812-S$24)*cash*(_xlfn.NORM.INV(RAND(),cash_ave,cash_std))+(R1812-S$24)))</f>
        <v/>
      </c>
      <c r="T1812" s="156">
        <f>IF((S1812&lt;=0),0,((S1812-T$24)*Stock*(_xlfn.NORM.INV(RAND(),stock_ave,stock_std))+(S1812-T$24)*Bonds*(_xlfn.NORM.INV(RAND(),bond_ave,bond_std))+(S1812-T$24)*cash*(_xlfn.NORM.INV(RAND(),cash_ave,cash_std))+(S1812-T$24)))</f>
        <v/>
      </c>
      <c r="U1812" s="156">
        <f>IF((T1812&lt;=0),0,((T1812-U$24)*Stock*(_xlfn.NORM.INV(RAND(),stock_ave,stock_std))+(T1812-U$24)*Bonds*(_xlfn.NORM.INV(RAND(),bond_ave,bond_std))+(T1812-U$24)*cash*(_xlfn.NORM.INV(RAND(),cash_ave,cash_std))+(T1812-U$24)))</f>
        <v/>
      </c>
      <c r="V1812" s="156">
        <f>IF((U1812&lt;=0),0,((U1812-V$24)*Stock*(_xlfn.NORM.INV(RAND(),stock_ave,stock_std))+(U1812-V$24)*Bonds*(_xlfn.NORM.INV(RAND(),bond_ave,bond_std))+(U1812-V$24)*cash*(_xlfn.NORM.INV(RAND(),cash_ave,cash_std))+(U1812-V$24)))</f>
        <v/>
      </c>
      <c r="W1812" s="156">
        <f>IF((V1812&lt;=0),0,((V1812-W$24)*Stock*(_xlfn.NORM.INV(RAND(),stock_ave,stock_std))+(V1812-W$24)*Bonds*(_xlfn.NORM.INV(RAND(),bond_ave,bond_std))+(V1812-W$24)*cash*(_xlfn.NORM.INV(RAND(),cash_ave,cash_std))+(V1812-W$24)))</f>
        <v/>
      </c>
      <c r="X1812" s="156">
        <f>IF((W1812&lt;=0),0,((W1812-X$24)*Stock*(_xlfn.NORM.INV(RAND(),stock_ave,stock_std))+(W1812-X$24)*Bonds*(_xlfn.NORM.INV(RAND(),bond_ave,bond_std))+(W1812-X$24)*cash*(_xlfn.NORM.INV(RAND(),cash_ave,cash_std))+(W1812-X$24)))</f>
        <v/>
      </c>
      <c r="Y1812" s="156">
        <f>IF((X1812&lt;=0),0,((X1812-Y$24)*Stock*(_xlfn.NORM.INV(RAND(),stock_ave,stock_std))+(X1812-Y$24)*Bonds*(_xlfn.NORM.INV(RAND(),bond_ave,bond_std))+(X1812-Y$24)*cash*(_xlfn.NORM.INV(RAND(),cash_ave,cash_std))+(X1812-Y$24)))</f>
        <v/>
      </c>
      <c r="Z1812" s="156">
        <f>IF((Y1812&lt;=0),0,((Y1812-Z$24)*Stock*(_xlfn.NORM.INV(RAND(),stock_ave,stock_std))+(Y1812-Z$24)*Bonds*(_xlfn.NORM.INV(RAND(),bond_ave,bond_std))+(Y1812-Z$24)*cash*(_xlfn.NORM.INV(RAND(),cash_ave,cash_std))+(Y1812-Z$24)))</f>
        <v/>
      </c>
      <c r="AA1812" s="156">
        <f>IF((Z1812&lt;=0),0,((Z1812-AA$24)*Stock*(_xlfn.NORM.INV(RAND(),stock_ave,stock_std))+(Z1812-AA$24)*Bonds*(_xlfn.NORM.INV(RAND(),bond_ave,bond_std))+(Z1812-AA$24)*cash*(_xlfn.NORM.INV(RAND(),cash_ave,cash_std))+(Z1812-AA$24)))</f>
        <v/>
      </c>
      <c r="AB1812" s="156">
        <f>IF((AA1812&lt;=0),0,((AA1812-AB$24)*Stock*(_xlfn.NORM.INV(RAND(),stock_ave,stock_std))+(AA1812-AB$24)*Bonds*(_xlfn.NORM.INV(RAND(),bond_ave,bond_std))+(AA1812-AB$24)*cash*(_xlfn.NORM.INV(RAND(),cash_ave,cash_std))+(AA1812-AB$24)))</f>
        <v/>
      </c>
      <c r="AC1812" s="156">
        <f>IF((AB1812&lt;=0),0,((AB1812-AC$24)*Stock*(_xlfn.NORM.INV(RAND(),stock_ave,stock_std))+(AB1812-AC$24)*Bonds*(_xlfn.NORM.INV(RAND(),bond_ave,bond_std))+(AB1812-AC$24)*cash*(_xlfn.NORM.INV(RAND(),cash_ave,cash_std))+(AB1812-AC$24)))</f>
        <v/>
      </c>
      <c r="AD1812" s="156">
        <f>IF((AC1812&lt;=0),0,((AC1812-AD$24)*Stock*(_xlfn.NORM.INV(RAND(),stock_ave,stock_std))+(AC1812-AD$24)*Bonds*(_xlfn.NORM.INV(RAND(),bond_ave,bond_std))+(AC1812-AD$24)*cash*(_xlfn.NORM.INV(RAND(),cash_ave,cash_std))+(AC1812-AD$24)))</f>
        <v/>
      </c>
      <c r="AE1812" s="156">
        <f>IF((AD1812&lt;=0),0,((AD1812-AE$24)*Stock*(_xlfn.NORM.INV(RAND(),stock_ave,stock_std))+(AD1812-AE$24)*Bonds*(_xlfn.NORM.INV(RAND(),bond_ave,bond_std))+(AD1812-AE$24)*cash*(_xlfn.NORM.INV(RAND(),cash_ave,cash_std))+(AD1812-AE$24)))</f>
        <v/>
      </c>
      <c r="AF1812" s="156">
        <f>IF((AE1812&lt;=0),0,((AE1812-AF$24)*Stock*(_xlfn.NORM.INV(RAND(),stock_ave,stock_std))+(AE1812-AF$24)*Bonds*(_xlfn.NORM.INV(RAND(),bond_ave,bond_std))+(AE1812-AF$24)*cash*(_xlfn.NORM.INV(RAND(),cash_ave,cash_std))+(AE1812-AF$24)))</f>
        <v/>
      </c>
      <c r="AG1812" s="156">
        <f>IF((AF1812&lt;=0),0,((AF1812-AG$24)*Stock*(_xlfn.NORM.INV(RAND(),stock_ave,stock_std))+(AF1812-AG$24)*Bonds*(_xlfn.NORM.INV(RAND(),bond_ave,bond_std))+(AF1812-AG$24)*cash*(_xlfn.NORM.INV(RAND(),cash_ave,cash_std))+(AF1812-AG$24)))</f>
        <v/>
      </c>
      <c r="AH1812" s="156">
        <f>IF((AG1812&lt;=0),0,((AG1812-AH$24)*Stock*(_xlfn.NORM.INV(RAND(),stock_ave,stock_std))+(AG1812-AH$24)*Bonds*(_xlfn.NORM.INV(RAND(),bond_ave,bond_std))+(AG1812-AH$24)*cash*(_xlfn.NORM.INV(RAND(),cash_ave,cash_std))+(AG1812-AH$24)))</f>
        <v/>
      </c>
      <c r="AI1812" s="156">
        <f>IF((AH1812&lt;=0),0,((AH1812-AI$24)*Stock*(_xlfn.NORM.INV(RAND(),stock_ave,stock_std))+(AH1812-AI$24)*Bonds*(_xlfn.NORM.INV(RAND(),bond_ave,bond_std))+(AH1812-AI$24)*cash*(_xlfn.NORM.INV(RAND(),cash_ave,cash_std))+(AH1812-AI$24)))</f>
        <v/>
      </c>
      <c r="AJ1812" s="156">
        <f>IF((AI1812&lt;=0),0,((AI1812-AJ$24)*Stock*(_xlfn.NORM.INV(RAND(),stock_ave,stock_std))+(AI1812-AJ$24)*Bonds*(_xlfn.NORM.INV(RAND(),bond_ave,bond_std))+(AI1812-AJ$24)*cash*(_xlfn.NORM.INV(RAND(),cash_ave,cash_std))+(AI1812-AJ$24)))</f>
        <v/>
      </c>
      <c r="AK1812" s="156">
        <f>IF((AJ1812&lt;=0),0,((AJ1812-AK$24)*Stock*(_xlfn.NORM.INV(RAND(),stock_ave,stock_std))+(AJ1812-AK$24)*Bonds*(_xlfn.NORM.INV(RAND(),bond_ave,bond_std))+(AJ1812-AK$24)*cash*(_xlfn.NORM.INV(RAND(),cash_ave,cash_std))+(AJ1812-AK$24)))</f>
        <v/>
      </c>
      <c r="AL1812" s="156">
        <f>IF((AK1812&lt;=0),0,((AK1812-AL$24)*Stock*(_xlfn.NORM.INV(RAND(),stock_ave,stock_std))+(AK1812-AL$24)*Bonds*(_xlfn.NORM.INV(RAND(),bond_ave,bond_std))+(AK1812-AL$24)*cash*(_xlfn.NORM.INV(RAND(),cash_ave,cash_std))+(AK1812-AL$24)))</f>
        <v/>
      </c>
      <c r="AM1812" s="156">
        <f>IF((AL1812&lt;=0),0,((AL1812-AM$24)*Stock*(_xlfn.NORM.INV(RAND(),stock_ave,stock_std))+(AL1812-AM$24)*Bonds*(_xlfn.NORM.INV(RAND(),bond_ave,bond_std))+(AL1812-AM$24)*cash*(_xlfn.NORM.INV(RAND(),cash_ave,cash_std))+(AL1812-AM$24)))</f>
        <v/>
      </c>
      <c r="AN1812" s="156">
        <f>IF((AM1812&lt;=0),0,((AM1812-AN$24)*Stock*(_xlfn.NORM.INV(RAND(),stock_ave,stock_std))+(AM1812-AN$24)*Bonds*(_xlfn.NORM.INV(RAND(),bond_ave,bond_std))+(AM1812-AN$24)*cash*(_xlfn.NORM.INV(RAND(),cash_ave,cash_std))+(AM1812-AN$24)))</f>
        <v/>
      </c>
      <c r="AO1812" s="156">
        <f>IF((AN1812&lt;=0),0,((AN1812-AO$24)*Stock*(_xlfn.NORM.INV(RAND(),stock_ave,stock_std))+(AN1812-AO$24)*Bonds*(_xlfn.NORM.INV(RAND(),bond_ave,bond_std))+(AN1812-AO$24)*cash*(_xlfn.NORM.INV(RAND(),cash_ave,cash_std))+(AN1812-AO$24)))</f>
        <v/>
      </c>
      <c r="AP1812" s="156">
        <f>IF((AO1812&lt;=0),0,((AO1812-AP$24)*Stock*(_xlfn.NORM.INV(RAND(),stock_ave,stock_std))+(AO1812-AP$24)*Bonds*(_xlfn.NORM.INV(RAND(),bond_ave,bond_std))+(AO1812-AP$24)*cash*(_xlfn.NORM.INV(RAND(),cash_ave,cash_std))+(AO1812-AP$24)))</f>
        <v/>
      </c>
      <c r="AQ1812" s="156">
        <f>IF((AP1812&lt;=0),0,((AP1812-AQ$24)*Stock*(_xlfn.NORM.INV(RAND(),stock_ave,stock_std))+(AP1812-AQ$24)*Bonds*(_xlfn.NORM.INV(RAND(),bond_ave,bond_std))+(AP1812-AQ$24)*cash*(_xlfn.NORM.INV(RAND(),cash_ave,cash_std))+(AP1812-AQ$24)))</f>
        <v/>
      </c>
      <c r="AR1812" s="156">
        <f>IF((AQ1812&lt;=0),0,((AQ1812-AR$24)*Stock*(_xlfn.NORM.INV(RAND(),stock_ave,stock_std))+(AQ1812-AR$24)*Bonds*(_xlfn.NORM.INV(RAND(),bond_ave,bond_std))+(AQ1812-AR$24)*cash*(_xlfn.NORM.INV(RAND(),cash_ave,cash_std))+(AQ1812-AR$24)))</f>
        <v/>
      </c>
      <c r="AS1812" s="156">
        <f>IF((AR1812&lt;=0),0,((AR1812-AS$24)*Stock*(_xlfn.NORM.INV(RAND(),stock_ave,stock_std))+(AR1812-AS$24)*Bonds*(_xlfn.NORM.INV(RAND(),bond_ave,bond_std))+(AR1812-AS$24)*cash*(_xlfn.NORM.INV(RAND(),cash_ave,cash_std))+(AR1812-AS$24)))</f>
        <v/>
      </c>
      <c r="AT1812" s="156">
        <f>IF((AS1812&lt;=0),0,((AS1812-AT$24)*Stock*(_xlfn.NORM.INV(RAND(),stock_ave,stock_std))+(AS1812-AT$24)*Bonds*(_xlfn.NORM.INV(RAND(),bond_ave,bond_std))+(AS1812-AT$24)*cash*(_xlfn.NORM.INV(RAND(),cash_ave,cash_std))+(AS1812-AT$24)))</f>
        <v/>
      </c>
      <c r="AU1812" s="156">
        <f>IF((AT1812&lt;=0),0,((AT1812-AU$24)*Stock*(_xlfn.NORM.INV(RAND(),stock_ave,stock_std))+(AT1812-AU$24)*Bonds*(_xlfn.NORM.INV(RAND(),bond_ave,bond_std))+(AT1812-AU$24)*cash*(_xlfn.NORM.INV(RAND(),cash_ave,cash_std))+(AT1812-AU$24)))</f>
        <v/>
      </c>
      <c r="AV1812" s="156">
        <f>IF((AU1812&lt;=0),0,((AU1812-AV$24)*Stock*(_xlfn.NORM.INV(RAND(),stock_ave,stock_std))+(AU1812-AV$24)*Bonds*(_xlfn.NORM.INV(RAND(),bond_ave,bond_std))+(AU1812-AV$24)*cash*(_xlfn.NORM.INV(RAND(),cash_ave,cash_std))+(AU1812-AV$24)))</f>
        <v/>
      </c>
      <c r="AW1812" s="156">
        <f>IF((AV1812&lt;=0),0,((AV1812-AW$24)*Stock*(_xlfn.NORM.INV(RAND(),stock_ave,stock_std))+(AV1812-AW$24)*Bonds*(_xlfn.NORM.INV(RAND(),bond_ave,bond_std))+(AV1812-AW$24)*cash*(_xlfn.NORM.INV(RAND(),cash_ave,cash_std))+(AV1812-AW$24)))</f>
        <v/>
      </c>
      <c r="AX1812" s="159" t="n"/>
      <c r="AY1812" s="159" t="n"/>
      <c r="AZ1812" s="159" t="n"/>
      <c r="BA1812" s="159" t="n"/>
      <c r="BB1812" s="159" t="n"/>
    </row>
    <row r="1813">
      <c r="C1813" s="147" t="n"/>
      <c r="D1813" s="61">
        <f>+D1812-IF(D$18&gt;74,(D1812/D$25)*$C$10)</f>
        <v/>
      </c>
      <c r="E1813" s="61">
        <f>+E1812-IF(E$18&gt;74,(E1812/E$25)*$C$10)</f>
        <v/>
      </c>
      <c r="F1813" s="61">
        <f>+F1812-IF(F$18&gt;74,(F1812/F$25)*$C$10)</f>
        <v/>
      </c>
      <c r="G1813" s="61">
        <f>+G1812-IF(G$18&gt;74,(G1812/G$25)*$C$10)</f>
        <v/>
      </c>
      <c r="H1813" s="61">
        <f>+H1812-IF(H$18&gt;74,(H1812/H$25)*$C$10)</f>
        <v/>
      </c>
      <c r="I1813" s="61">
        <f>+I1812-IF(I$18&gt;74,(I1812/I$25)*$C$10)</f>
        <v/>
      </c>
      <c r="J1813" s="61">
        <f>+J1812-IF(J$18&gt;74,(J1812/J$25)*$C$10)</f>
        <v/>
      </c>
      <c r="K1813" s="61">
        <f>+K1812-IF(K$18&gt;74,(K1812/K$25)*$C$10)</f>
        <v/>
      </c>
      <c r="L1813" s="61">
        <f>+L1812-IF(L$18&gt;74,(L1812/L$25)*$C$10)</f>
        <v/>
      </c>
      <c r="M1813" s="61">
        <f>+M1812-IF(M$18&gt;74,(M1812/M$25)*$C$10)</f>
        <v/>
      </c>
      <c r="N1813" s="61">
        <f>+N1812-IF(N$18&gt;74,(N1812/N$25)*$C$10)</f>
        <v/>
      </c>
      <c r="O1813" s="61">
        <f>+O1812-IF(O$18&gt;74,(O1812/O$25)*$C$10)</f>
        <v/>
      </c>
      <c r="P1813" s="61">
        <f>+P1812-IF(P$18&gt;74,(P1812/P$25)*$C$10)</f>
        <v/>
      </c>
      <c r="Q1813" s="61">
        <f>+Q1812-IF(Q$18&gt;74,(Q1812/Q$25)*$C$10)</f>
        <v/>
      </c>
      <c r="R1813" s="61">
        <f>+R1812-IF(R$18&gt;74,(R1812/R$25)*$C$10)</f>
        <v/>
      </c>
      <c r="S1813" s="61">
        <f>+S1812-IF(S$18&gt;74,(S1812/S$25)*$C$10)</f>
        <v/>
      </c>
      <c r="T1813" s="61">
        <f>+T1812-IF(T$18&gt;74,(T1812/T$25)*$C$10)</f>
        <v/>
      </c>
      <c r="U1813" s="61">
        <f>+U1812-IF(U$18&gt;74,(U1812/U$25)*$C$10)</f>
        <v/>
      </c>
      <c r="V1813" s="61">
        <f>+V1812-IF(V$18&gt;74,(V1812/V$25)*$C$10)</f>
        <v/>
      </c>
      <c r="W1813" s="61">
        <f>+W1812-IF(W$18&gt;74,(W1812/W$25)*$C$10)</f>
        <v/>
      </c>
      <c r="X1813" s="61">
        <f>+X1812-IF(X$18&gt;74,(X1812/X$25)*$C$10)</f>
        <v/>
      </c>
      <c r="Y1813" s="61">
        <f>+Y1812-IF(Y$18&gt;74,(Y1812/Y$25)*$C$10)</f>
        <v/>
      </c>
      <c r="Z1813" s="61">
        <f>+Z1812-IF(Z$18&gt;74,(Z1812/Z$25)*$C$10)</f>
        <v/>
      </c>
      <c r="AA1813" s="61">
        <f>+AA1812-IF(AA$18&gt;74,(AA1812/AA$25)*$C$10)</f>
        <v/>
      </c>
      <c r="AB1813" s="61">
        <f>+AB1812-IF(AB$18&gt;74,(AB1812/AB$25)*$C$10)</f>
        <v/>
      </c>
      <c r="AC1813" s="61">
        <f>+AC1812-IF(AC$18&gt;74,(AC1812/AC$25)*$C$10)</f>
        <v/>
      </c>
      <c r="AD1813" s="61">
        <f>+AD1812-IF(AD$18&gt;74,(AD1812/AD$25)*$C$10)</f>
        <v/>
      </c>
      <c r="AE1813" s="61">
        <f>+AE1812-IF(AE$18&gt;74,(AE1812/AE$25)*$C$10)</f>
        <v/>
      </c>
      <c r="AF1813" s="61">
        <f>+AF1812-IF(AF$18&gt;74,(AF1812/AF$25)*$C$10)</f>
        <v/>
      </c>
      <c r="AG1813" s="61">
        <f>+AG1812-IF(AG$18&gt;74,(AG1812/AG$25)*$C$10)</f>
        <v/>
      </c>
      <c r="AH1813" s="61">
        <f>+AH1812-IF(AH$18&gt;74,(AH1812/AH$25)*$C$10)</f>
        <v/>
      </c>
      <c r="AI1813" s="61">
        <f>+AI1812-IF(AI$18&gt;74,(AI1812/AI$25)*$C$10)</f>
        <v/>
      </c>
      <c r="AJ1813" s="61">
        <f>+AJ1812-IF(AJ$18&gt;74,(AJ1812/AJ$25)*$C$10)</f>
        <v/>
      </c>
      <c r="AK1813" s="61">
        <f>+AK1812-IF(AK$18&gt;74,(AK1812/AK$25)*$C$10)</f>
        <v/>
      </c>
      <c r="AL1813" s="61">
        <f>+AL1812-IF(AL$18&gt;74,(AL1812/AL$25)*$C$10)</f>
        <v/>
      </c>
      <c r="AM1813" s="61">
        <f>+AM1812-IF(AM$18&gt;74,(AM1812/AM$25)*$C$10)</f>
        <v/>
      </c>
      <c r="AN1813" s="61">
        <f>+AN1812-IF(AN$18&gt;74,(AN1812/AN$25)*$C$10)</f>
        <v/>
      </c>
      <c r="AO1813" s="61">
        <f>+AO1812-IF(AO$18&gt;74,(AO1812/AO$25)*$C$10)</f>
        <v/>
      </c>
      <c r="AP1813" s="61">
        <f>+AP1812-IF(AP$18&gt;74,(AP1812/AP$25)*$C$10)</f>
        <v/>
      </c>
      <c r="AQ1813" s="61">
        <f>+AQ1812-IF(AQ$18&gt;74,(AQ1812/AQ$25)*$C$10)</f>
        <v/>
      </c>
      <c r="AR1813" s="61">
        <f>+AR1812-IF(AR$18&gt;74,(AR1812/AR$25)*$C$10)</f>
        <v/>
      </c>
      <c r="AS1813" s="61">
        <f>+AS1812-IF(AS$18&gt;74,(AS1812/AS$25)*$C$10)</f>
        <v/>
      </c>
      <c r="AT1813" s="61">
        <f>+AT1812-IF(AT$18&gt;74,(AT1812/AT$25)*$C$10)</f>
        <v/>
      </c>
      <c r="AU1813" s="61">
        <f>+AU1812-IF(AU$18&gt;74,(AU1812/AU$25)*$C$10)</f>
        <v/>
      </c>
      <c r="AV1813" s="61">
        <f>+AV1812-IF(AV$18&gt;74,(AV1812/AV$25)*$C$10)</f>
        <v/>
      </c>
      <c r="AW1813" s="61">
        <f>+AW1812-IF(AW$18&gt;74,(AW1812/AW$25)*$C$10)</f>
        <v/>
      </c>
      <c r="AX1813" s="35">
        <f>IF(AW1813&gt;0,1,0)</f>
        <v/>
      </c>
      <c r="AY1813" s="35">
        <f>IF(AL1813&gt;0,1,0)</f>
        <v/>
      </c>
      <c r="AZ1813" s="35">
        <f>IF(AG1813&gt;0,1,0)</f>
        <v/>
      </c>
      <c r="BA1813" s="35">
        <f>IF(AB1813&gt;0,1,0)</f>
        <v/>
      </c>
      <c r="BB1813" s="35">
        <f>IF(W1813&gt;0,1,0)</f>
        <v/>
      </c>
    </row>
    <row r="1814">
      <c r="B1814" s="154" t="inlineStr">
        <is>
          <t>trial 893</t>
        </is>
      </c>
      <c r="C1814" s="155">
        <f>+start-C1811</f>
        <v/>
      </c>
      <c r="D1814" s="156">
        <f>IF((C1814&lt;=0),0,((C1814-D$24)*Stock*(_xlfn.NORM.INV(RAND(),stock_ave,stock_std))+(C1814-D$24)*Bonds*(_xlfn.NORM.INV(RAND(),bond_ave,bond_std))+(C1814-D$24)*cash*(_xlfn.NORM.INV(RAND(),cash_ave,cash_std))+(C1814-D$24)))</f>
        <v/>
      </c>
      <c r="E1814" s="156">
        <f>IF((D1814&lt;=0),0,((D1814-E$24)*Stock*(_xlfn.NORM.INV(RAND(),stock_ave,stock_std))+(D1814-E$24)*Bonds*(_xlfn.NORM.INV(RAND(),bond_ave,bond_std))+(D1814-E$24)*cash*(_xlfn.NORM.INV(RAND(),cash_ave,cash_std))+(D1814-E$24)))</f>
        <v/>
      </c>
      <c r="F1814" s="156">
        <f>IF((E1814&lt;=0),0,((E1814-F$24)*Stock*(_xlfn.NORM.INV(RAND(),stock_ave,stock_std))+(E1814-F$24)*Bonds*(_xlfn.NORM.INV(RAND(),bond_ave,bond_std))+(E1814-F$24)*cash*(_xlfn.NORM.INV(RAND(),cash_ave,cash_std))+(E1814-F$24)))</f>
        <v/>
      </c>
      <c r="G1814" s="156">
        <f>IF((F1814&lt;=0),0,((F1814-G$24)*Stock*(_xlfn.NORM.INV(RAND(),stock_ave,stock_std))+(F1814-G$24)*Bonds*(_xlfn.NORM.INV(RAND(),bond_ave,bond_std))+(F1814-G$24)*cash*(_xlfn.NORM.INV(RAND(),cash_ave,cash_std))+(F1814-G$24)))</f>
        <v/>
      </c>
      <c r="H1814" s="156">
        <f>IF((G1814&lt;=0),0,((G1814-H$24)*Stock*(_xlfn.NORM.INV(RAND(),stock_ave,stock_std))+(G1814-H$24)*Bonds*(_xlfn.NORM.INV(RAND(),bond_ave,bond_std))+(G1814-H$24)*cash*(_xlfn.NORM.INV(RAND(),cash_ave,cash_std))+(G1814-H$24)))</f>
        <v/>
      </c>
      <c r="I1814" s="156">
        <f>IF((H1814&lt;=0),0,((H1814-I$24)*Stock*(_xlfn.NORM.INV(RAND(),stock_ave,stock_std))+(H1814-I$24)*Bonds*(_xlfn.NORM.INV(RAND(),bond_ave,bond_std))+(H1814-I$24)*cash*(_xlfn.NORM.INV(RAND(),cash_ave,cash_std))+(H1814-I$24)))</f>
        <v/>
      </c>
      <c r="J1814" s="156">
        <f>IF((I1814&lt;=0),0,((I1814-J$24)*Stock*(_xlfn.NORM.INV(RAND(),stock_ave,stock_std))+(I1814-J$24)*Bonds*(_xlfn.NORM.INV(RAND(),bond_ave,bond_std))+(I1814-J$24)*cash*(_xlfn.NORM.INV(RAND(),cash_ave,cash_std))+(I1814-J$24)))</f>
        <v/>
      </c>
      <c r="K1814" s="156">
        <f>IF((J1814&lt;=0),0,((J1814-K$24)*Stock*(_xlfn.NORM.INV(RAND(),stock_ave,stock_std))+(J1814-K$24)*Bonds*(_xlfn.NORM.INV(RAND(),bond_ave,bond_std))+(J1814-K$24)*cash*(_xlfn.NORM.INV(RAND(),cash_ave,cash_std))+(J1814-K$24)))</f>
        <v/>
      </c>
      <c r="L1814" s="156">
        <f>IF((K1814&lt;=0),0,((K1814-L$24)*Stock*(_xlfn.NORM.INV(RAND(),stock_ave,stock_std))+(K1814-L$24)*Bonds*(_xlfn.NORM.INV(RAND(),bond_ave,bond_std))+(K1814-L$24)*cash*(_xlfn.NORM.INV(RAND(),cash_ave,cash_std))+(K1814-L$24)))</f>
        <v/>
      </c>
      <c r="M1814" s="156">
        <f>IF((L1814&lt;=0),0,((L1814-M$24)*Stock*(_xlfn.NORM.INV(RAND(),stock_ave,stock_std))+(L1814-M$24)*Bonds*(_xlfn.NORM.INV(RAND(),bond_ave,bond_std))+(L1814-M$24)*cash*(_xlfn.NORM.INV(RAND(),cash_ave,cash_std))+(L1814-M$24)))</f>
        <v/>
      </c>
      <c r="N1814" s="156">
        <f>IF((M1814&lt;=0),0,((M1814-N$24)*Stock*(_xlfn.NORM.INV(RAND(),stock_ave,stock_std))+(M1814-N$24)*Bonds*(_xlfn.NORM.INV(RAND(),bond_ave,bond_std))+(M1814-N$24)*cash*(_xlfn.NORM.INV(RAND(),cash_ave,cash_std))+(M1814-N$24)))</f>
        <v/>
      </c>
      <c r="O1814" s="156">
        <f>IF((N1814&lt;=0),0,((N1814-O$24)*Stock*(_xlfn.NORM.INV(RAND(),stock_ave,stock_std))+(N1814-O$24)*Bonds*(_xlfn.NORM.INV(RAND(),bond_ave,bond_std))+(N1814-O$24)*cash*(_xlfn.NORM.INV(RAND(),cash_ave,cash_std))+(N1814-O$24)))</f>
        <v/>
      </c>
      <c r="P1814" s="156">
        <f>IF((O1814&lt;=0),0,((O1814-P$24)*Stock*(_xlfn.NORM.INV(RAND(),stock_ave,stock_std))+(O1814-P$24)*Bonds*(_xlfn.NORM.INV(RAND(),bond_ave,bond_std))+(O1814-P$24)*cash*(_xlfn.NORM.INV(RAND(),cash_ave,cash_std))+(O1814-P$24)))</f>
        <v/>
      </c>
      <c r="Q1814" s="156">
        <f>IF((P1814&lt;=0),0,((P1814-Q$24)*Stock*(_xlfn.NORM.INV(RAND(),stock_ave,stock_std))+(P1814-Q$24)*Bonds*(_xlfn.NORM.INV(RAND(),bond_ave,bond_std))+(P1814-Q$24)*cash*(_xlfn.NORM.INV(RAND(),cash_ave,cash_std))+(P1814-Q$24)))</f>
        <v/>
      </c>
      <c r="R1814" s="156">
        <f>IF((Q1814&lt;=0),0,((Q1814-R$24)*Stock*(_xlfn.NORM.INV(RAND(),stock_ave,stock_std))+(Q1814-R$24)*Bonds*(_xlfn.NORM.INV(RAND(),bond_ave,bond_std))+(Q1814-R$24)*cash*(_xlfn.NORM.INV(RAND(),cash_ave,cash_std))+(Q1814-R$24)))</f>
        <v/>
      </c>
      <c r="S1814" s="156">
        <f>IF((R1814&lt;=0),0,((R1814-S$24)*Stock*(_xlfn.NORM.INV(RAND(),stock_ave,stock_std))+(R1814-S$24)*Bonds*(_xlfn.NORM.INV(RAND(),bond_ave,bond_std))+(R1814-S$24)*cash*(_xlfn.NORM.INV(RAND(),cash_ave,cash_std))+(R1814-S$24)))</f>
        <v/>
      </c>
      <c r="T1814" s="156">
        <f>IF((S1814&lt;=0),0,((S1814-T$24)*Stock*(_xlfn.NORM.INV(RAND(),stock_ave,stock_std))+(S1814-T$24)*Bonds*(_xlfn.NORM.INV(RAND(),bond_ave,bond_std))+(S1814-T$24)*cash*(_xlfn.NORM.INV(RAND(),cash_ave,cash_std))+(S1814-T$24)))</f>
        <v/>
      </c>
      <c r="U1814" s="156">
        <f>IF((T1814&lt;=0),0,((T1814-U$24)*Stock*(_xlfn.NORM.INV(RAND(),stock_ave,stock_std))+(T1814-U$24)*Bonds*(_xlfn.NORM.INV(RAND(),bond_ave,bond_std))+(T1814-U$24)*cash*(_xlfn.NORM.INV(RAND(),cash_ave,cash_std))+(T1814-U$24)))</f>
        <v/>
      </c>
      <c r="V1814" s="156">
        <f>IF((U1814&lt;=0),0,((U1814-V$24)*Stock*(_xlfn.NORM.INV(RAND(),stock_ave,stock_std))+(U1814-V$24)*Bonds*(_xlfn.NORM.INV(RAND(),bond_ave,bond_std))+(U1814-V$24)*cash*(_xlfn.NORM.INV(RAND(),cash_ave,cash_std))+(U1814-V$24)))</f>
        <v/>
      </c>
      <c r="W1814" s="156">
        <f>IF((V1814&lt;=0),0,((V1814-W$24)*Stock*(_xlfn.NORM.INV(RAND(),stock_ave,stock_std))+(V1814-W$24)*Bonds*(_xlfn.NORM.INV(RAND(),bond_ave,bond_std))+(V1814-W$24)*cash*(_xlfn.NORM.INV(RAND(),cash_ave,cash_std))+(V1814-W$24)))</f>
        <v/>
      </c>
      <c r="X1814" s="156">
        <f>IF((W1814&lt;=0),0,((W1814-X$24)*Stock*(_xlfn.NORM.INV(RAND(),stock_ave,stock_std))+(W1814-X$24)*Bonds*(_xlfn.NORM.INV(RAND(),bond_ave,bond_std))+(W1814-X$24)*cash*(_xlfn.NORM.INV(RAND(),cash_ave,cash_std))+(W1814-X$24)))</f>
        <v/>
      </c>
      <c r="Y1814" s="156">
        <f>IF((X1814&lt;=0),0,((X1814-Y$24)*Stock*(_xlfn.NORM.INV(RAND(),stock_ave,stock_std))+(X1814-Y$24)*Bonds*(_xlfn.NORM.INV(RAND(),bond_ave,bond_std))+(X1814-Y$24)*cash*(_xlfn.NORM.INV(RAND(),cash_ave,cash_std))+(X1814-Y$24)))</f>
        <v/>
      </c>
      <c r="Z1814" s="156">
        <f>IF((Y1814&lt;=0),0,((Y1814-Z$24)*Stock*(_xlfn.NORM.INV(RAND(),stock_ave,stock_std))+(Y1814-Z$24)*Bonds*(_xlfn.NORM.INV(RAND(),bond_ave,bond_std))+(Y1814-Z$24)*cash*(_xlfn.NORM.INV(RAND(),cash_ave,cash_std))+(Y1814-Z$24)))</f>
        <v/>
      </c>
      <c r="AA1814" s="156">
        <f>IF((Z1814&lt;=0),0,((Z1814-AA$24)*Stock*(_xlfn.NORM.INV(RAND(),stock_ave,stock_std))+(Z1814-AA$24)*Bonds*(_xlfn.NORM.INV(RAND(),bond_ave,bond_std))+(Z1814-AA$24)*cash*(_xlfn.NORM.INV(RAND(),cash_ave,cash_std))+(Z1814-AA$24)))</f>
        <v/>
      </c>
      <c r="AB1814" s="156">
        <f>IF((AA1814&lt;=0),0,((AA1814-AB$24)*Stock*(_xlfn.NORM.INV(RAND(),stock_ave,stock_std))+(AA1814-AB$24)*Bonds*(_xlfn.NORM.INV(RAND(),bond_ave,bond_std))+(AA1814-AB$24)*cash*(_xlfn.NORM.INV(RAND(),cash_ave,cash_std))+(AA1814-AB$24)))</f>
        <v/>
      </c>
      <c r="AC1814" s="156">
        <f>IF((AB1814&lt;=0),0,((AB1814-AC$24)*Stock*(_xlfn.NORM.INV(RAND(),stock_ave,stock_std))+(AB1814-AC$24)*Bonds*(_xlfn.NORM.INV(RAND(),bond_ave,bond_std))+(AB1814-AC$24)*cash*(_xlfn.NORM.INV(RAND(),cash_ave,cash_std))+(AB1814-AC$24)))</f>
        <v/>
      </c>
      <c r="AD1814" s="156">
        <f>IF((AC1814&lt;=0),0,((AC1814-AD$24)*Stock*(_xlfn.NORM.INV(RAND(),stock_ave,stock_std))+(AC1814-AD$24)*Bonds*(_xlfn.NORM.INV(RAND(),bond_ave,bond_std))+(AC1814-AD$24)*cash*(_xlfn.NORM.INV(RAND(),cash_ave,cash_std))+(AC1814-AD$24)))</f>
        <v/>
      </c>
      <c r="AE1814" s="156">
        <f>IF((AD1814&lt;=0),0,((AD1814-AE$24)*Stock*(_xlfn.NORM.INV(RAND(),stock_ave,stock_std))+(AD1814-AE$24)*Bonds*(_xlfn.NORM.INV(RAND(),bond_ave,bond_std))+(AD1814-AE$24)*cash*(_xlfn.NORM.INV(RAND(),cash_ave,cash_std))+(AD1814-AE$24)))</f>
        <v/>
      </c>
      <c r="AF1814" s="156">
        <f>IF((AE1814&lt;=0),0,((AE1814-AF$24)*Stock*(_xlfn.NORM.INV(RAND(),stock_ave,stock_std))+(AE1814-AF$24)*Bonds*(_xlfn.NORM.INV(RAND(),bond_ave,bond_std))+(AE1814-AF$24)*cash*(_xlfn.NORM.INV(RAND(),cash_ave,cash_std))+(AE1814-AF$24)))</f>
        <v/>
      </c>
      <c r="AG1814" s="156">
        <f>IF((AF1814&lt;=0),0,((AF1814-AG$24)*Stock*(_xlfn.NORM.INV(RAND(),stock_ave,stock_std))+(AF1814-AG$24)*Bonds*(_xlfn.NORM.INV(RAND(),bond_ave,bond_std))+(AF1814-AG$24)*cash*(_xlfn.NORM.INV(RAND(),cash_ave,cash_std))+(AF1814-AG$24)))</f>
        <v/>
      </c>
      <c r="AH1814" s="156">
        <f>IF((AG1814&lt;=0),0,((AG1814-AH$24)*Stock*(_xlfn.NORM.INV(RAND(),stock_ave,stock_std))+(AG1814-AH$24)*Bonds*(_xlfn.NORM.INV(RAND(),bond_ave,bond_std))+(AG1814-AH$24)*cash*(_xlfn.NORM.INV(RAND(),cash_ave,cash_std))+(AG1814-AH$24)))</f>
        <v/>
      </c>
      <c r="AI1814" s="156">
        <f>IF((AH1814&lt;=0),0,((AH1814-AI$24)*Stock*(_xlfn.NORM.INV(RAND(),stock_ave,stock_std))+(AH1814-AI$24)*Bonds*(_xlfn.NORM.INV(RAND(),bond_ave,bond_std))+(AH1814-AI$24)*cash*(_xlfn.NORM.INV(RAND(),cash_ave,cash_std))+(AH1814-AI$24)))</f>
        <v/>
      </c>
      <c r="AJ1814" s="156">
        <f>IF((AI1814&lt;=0),0,((AI1814-AJ$24)*Stock*(_xlfn.NORM.INV(RAND(),stock_ave,stock_std))+(AI1814-AJ$24)*Bonds*(_xlfn.NORM.INV(RAND(),bond_ave,bond_std))+(AI1814-AJ$24)*cash*(_xlfn.NORM.INV(RAND(),cash_ave,cash_std))+(AI1814-AJ$24)))</f>
        <v/>
      </c>
      <c r="AK1814" s="156">
        <f>IF((AJ1814&lt;=0),0,((AJ1814-AK$24)*Stock*(_xlfn.NORM.INV(RAND(),stock_ave,stock_std))+(AJ1814-AK$24)*Bonds*(_xlfn.NORM.INV(RAND(),bond_ave,bond_std))+(AJ1814-AK$24)*cash*(_xlfn.NORM.INV(RAND(),cash_ave,cash_std))+(AJ1814-AK$24)))</f>
        <v/>
      </c>
      <c r="AL1814" s="156">
        <f>IF((AK1814&lt;=0),0,((AK1814-AL$24)*Stock*(_xlfn.NORM.INV(RAND(),stock_ave,stock_std))+(AK1814-AL$24)*Bonds*(_xlfn.NORM.INV(RAND(),bond_ave,bond_std))+(AK1814-AL$24)*cash*(_xlfn.NORM.INV(RAND(),cash_ave,cash_std))+(AK1814-AL$24)))</f>
        <v/>
      </c>
      <c r="AM1814" s="156">
        <f>IF((AL1814&lt;=0),0,((AL1814-AM$24)*Stock*(_xlfn.NORM.INV(RAND(),stock_ave,stock_std))+(AL1814-AM$24)*Bonds*(_xlfn.NORM.INV(RAND(),bond_ave,bond_std))+(AL1814-AM$24)*cash*(_xlfn.NORM.INV(RAND(),cash_ave,cash_std))+(AL1814-AM$24)))</f>
        <v/>
      </c>
      <c r="AN1814" s="156">
        <f>IF((AM1814&lt;=0),0,((AM1814-AN$24)*Stock*(_xlfn.NORM.INV(RAND(),stock_ave,stock_std))+(AM1814-AN$24)*Bonds*(_xlfn.NORM.INV(RAND(),bond_ave,bond_std))+(AM1814-AN$24)*cash*(_xlfn.NORM.INV(RAND(),cash_ave,cash_std))+(AM1814-AN$24)))</f>
        <v/>
      </c>
      <c r="AO1814" s="156">
        <f>IF((AN1814&lt;=0),0,((AN1814-AO$24)*Stock*(_xlfn.NORM.INV(RAND(),stock_ave,stock_std))+(AN1814-AO$24)*Bonds*(_xlfn.NORM.INV(RAND(),bond_ave,bond_std))+(AN1814-AO$24)*cash*(_xlfn.NORM.INV(RAND(),cash_ave,cash_std))+(AN1814-AO$24)))</f>
        <v/>
      </c>
      <c r="AP1814" s="156">
        <f>IF((AO1814&lt;=0),0,((AO1814-AP$24)*Stock*(_xlfn.NORM.INV(RAND(),stock_ave,stock_std))+(AO1814-AP$24)*Bonds*(_xlfn.NORM.INV(RAND(),bond_ave,bond_std))+(AO1814-AP$24)*cash*(_xlfn.NORM.INV(RAND(),cash_ave,cash_std))+(AO1814-AP$24)))</f>
        <v/>
      </c>
      <c r="AQ1814" s="156">
        <f>IF((AP1814&lt;=0),0,((AP1814-AQ$24)*Stock*(_xlfn.NORM.INV(RAND(),stock_ave,stock_std))+(AP1814-AQ$24)*Bonds*(_xlfn.NORM.INV(RAND(),bond_ave,bond_std))+(AP1814-AQ$24)*cash*(_xlfn.NORM.INV(RAND(),cash_ave,cash_std))+(AP1814-AQ$24)))</f>
        <v/>
      </c>
      <c r="AR1814" s="156">
        <f>IF((AQ1814&lt;=0),0,((AQ1814-AR$24)*Stock*(_xlfn.NORM.INV(RAND(),stock_ave,stock_std))+(AQ1814-AR$24)*Bonds*(_xlfn.NORM.INV(RAND(),bond_ave,bond_std))+(AQ1814-AR$24)*cash*(_xlfn.NORM.INV(RAND(),cash_ave,cash_std))+(AQ1814-AR$24)))</f>
        <v/>
      </c>
      <c r="AS1814" s="156">
        <f>IF((AR1814&lt;=0),0,((AR1814-AS$24)*Stock*(_xlfn.NORM.INV(RAND(),stock_ave,stock_std))+(AR1814-AS$24)*Bonds*(_xlfn.NORM.INV(RAND(),bond_ave,bond_std))+(AR1814-AS$24)*cash*(_xlfn.NORM.INV(RAND(),cash_ave,cash_std))+(AR1814-AS$24)))</f>
        <v/>
      </c>
      <c r="AT1814" s="156">
        <f>IF((AS1814&lt;=0),0,((AS1814-AT$24)*Stock*(_xlfn.NORM.INV(RAND(),stock_ave,stock_std))+(AS1814-AT$24)*Bonds*(_xlfn.NORM.INV(RAND(),bond_ave,bond_std))+(AS1814-AT$24)*cash*(_xlfn.NORM.INV(RAND(),cash_ave,cash_std))+(AS1814-AT$24)))</f>
        <v/>
      </c>
      <c r="AU1814" s="156">
        <f>IF((AT1814&lt;=0),0,((AT1814-AU$24)*Stock*(_xlfn.NORM.INV(RAND(),stock_ave,stock_std))+(AT1814-AU$24)*Bonds*(_xlfn.NORM.INV(RAND(),bond_ave,bond_std))+(AT1814-AU$24)*cash*(_xlfn.NORM.INV(RAND(),cash_ave,cash_std))+(AT1814-AU$24)))</f>
        <v/>
      </c>
      <c r="AV1814" s="156">
        <f>IF((AU1814&lt;=0),0,((AU1814-AV$24)*Stock*(_xlfn.NORM.INV(RAND(),stock_ave,stock_std))+(AU1814-AV$24)*Bonds*(_xlfn.NORM.INV(RAND(),bond_ave,bond_std))+(AU1814-AV$24)*cash*(_xlfn.NORM.INV(RAND(),cash_ave,cash_std))+(AU1814-AV$24)))</f>
        <v/>
      </c>
      <c r="AW1814" s="156">
        <f>IF((AV1814&lt;=0),0,((AV1814-AW$24)*Stock*(_xlfn.NORM.INV(RAND(),stock_ave,stock_std))+(AV1814-AW$24)*Bonds*(_xlfn.NORM.INV(RAND(),bond_ave,bond_std))+(AV1814-AW$24)*cash*(_xlfn.NORM.INV(RAND(),cash_ave,cash_std))+(AV1814-AW$24)))</f>
        <v/>
      </c>
      <c r="AX1814" s="159" t="n"/>
      <c r="AY1814" s="159" t="n"/>
      <c r="AZ1814" s="159" t="n"/>
      <c r="BA1814" s="159" t="n"/>
      <c r="BB1814" s="159" t="n"/>
    </row>
    <row r="1815">
      <c r="C1815" s="147" t="n"/>
      <c r="D1815" s="61">
        <f>+D1814-IF(D$18&gt;74,(D1814/D$25)*$C$10)</f>
        <v/>
      </c>
      <c r="E1815" s="61">
        <f>+E1814-IF(E$18&gt;74,(E1814/E$25)*$C$10)</f>
        <v/>
      </c>
      <c r="F1815" s="61">
        <f>+F1814-IF(F$18&gt;74,(F1814/F$25)*$C$10)</f>
        <v/>
      </c>
      <c r="G1815" s="61">
        <f>+G1814-IF(G$18&gt;74,(G1814/G$25)*$C$10)</f>
        <v/>
      </c>
      <c r="H1815" s="61">
        <f>+H1814-IF(H$18&gt;74,(H1814/H$25)*$C$10)</f>
        <v/>
      </c>
      <c r="I1815" s="61">
        <f>+I1814-IF(I$18&gt;74,(I1814/I$25)*$C$10)</f>
        <v/>
      </c>
      <c r="J1815" s="61">
        <f>+J1814-IF(J$18&gt;74,(J1814/J$25)*$C$10)</f>
        <v/>
      </c>
      <c r="K1815" s="61">
        <f>+K1814-IF(K$18&gt;74,(K1814/K$25)*$C$10)</f>
        <v/>
      </c>
      <c r="L1815" s="61">
        <f>+L1814-IF(L$18&gt;74,(L1814/L$25)*$C$10)</f>
        <v/>
      </c>
      <c r="M1815" s="61">
        <f>+M1814-IF(M$18&gt;74,(M1814/M$25)*$C$10)</f>
        <v/>
      </c>
      <c r="N1815" s="61">
        <f>+N1814-IF(N$18&gt;74,(N1814/N$25)*$C$10)</f>
        <v/>
      </c>
      <c r="O1815" s="61">
        <f>+O1814-IF(O$18&gt;74,(O1814/O$25)*$C$10)</f>
        <v/>
      </c>
      <c r="P1815" s="61">
        <f>+P1814-IF(P$18&gt;74,(P1814/P$25)*$C$10)</f>
        <v/>
      </c>
      <c r="Q1815" s="61">
        <f>+Q1814-IF(Q$18&gt;74,(Q1814/Q$25)*$C$10)</f>
        <v/>
      </c>
      <c r="R1815" s="61">
        <f>+R1814-IF(R$18&gt;74,(R1814/R$25)*$C$10)</f>
        <v/>
      </c>
      <c r="S1815" s="61">
        <f>+S1814-IF(S$18&gt;74,(S1814/S$25)*$C$10)</f>
        <v/>
      </c>
      <c r="T1815" s="61">
        <f>+T1814-IF(T$18&gt;74,(T1814/T$25)*$C$10)</f>
        <v/>
      </c>
      <c r="U1815" s="61">
        <f>+U1814-IF(U$18&gt;74,(U1814/U$25)*$C$10)</f>
        <v/>
      </c>
      <c r="V1815" s="61">
        <f>+V1814-IF(V$18&gt;74,(V1814/V$25)*$C$10)</f>
        <v/>
      </c>
      <c r="W1815" s="61">
        <f>+W1814-IF(W$18&gt;74,(W1814/W$25)*$C$10)</f>
        <v/>
      </c>
      <c r="X1815" s="61">
        <f>+X1814-IF(X$18&gt;74,(X1814/X$25)*$C$10)</f>
        <v/>
      </c>
      <c r="Y1815" s="61">
        <f>+Y1814-IF(Y$18&gt;74,(Y1814/Y$25)*$C$10)</f>
        <v/>
      </c>
      <c r="Z1815" s="61">
        <f>+Z1814-IF(Z$18&gt;74,(Z1814/Z$25)*$C$10)</f>
        <v/>
      </c>
      <c r="AA1815" s="61">
        <f>+AA1814-IF(AA$18&gt;74,(AA1814/AA$25)*$C$10)</f>
        <v/>
      </c>
      <c r="AB1815" s="61">
        <f>+AB1814-IF(AB$18&gt;74,(AB1814/AB$25)*$C$10)</f>
        <v/>
      </c>
      <c r="AC1815" s="61">
        <f>+AC1814-IF(AC$18&gt;74,(AC1814/AC$25)*$C$10)</f>
        <v/>
      </c>
      <c r="AD1815" s="61">
        <f>+AD1814-IF(AD$18&gt;74,(AD1814/AD$25)*$C$10)</f>
        <v/>
      </c>
      <c r="AE1815" s="61">
        <f>+AE1814-IF(AE$18&gt;74,(AE1814/AE$25)*$C$10)</f>
        <v/>
      </c>
      <c r="AF1815" s="61">
        <f>+AF1814-IF(AF$18&gt;74,(AF1814/AF$25)*$C$10)</f>
        <v/>
      </c>
      <c r="AG1815" s="61">
        <f>+AG1814-IF(AG$18&gt;74,(AG1814/AG$25)*$C$10)</f>
        <v/>
      </c>
      <c r="AH1815" s="61">
        <f>+AH1814-IF(AH$18&gt;74,(AH1814/AH$25)*$C$10)</f>
        <v/>
      </c>
      <c r="AI1815" s="61">
        <f>+AI1814-IF(AI$18&gt;74,(AI1814/AI$25)*$C$10)</f>
        <v/>
      </c>
      <c r="AJ1815" s="61">
        <f>+AJ1814-IF(AJ$18&gt;74,(AJ1814/AJ$25)*$C$10)</f>
        <v/>
      </c>
      <c r="AK1815" s="61">
        <f>+AK1814-IF(AK$18&gt;74,(AK1814/AK$25)*$C$10)</f>
        <v/>
      </c>
      <c r="AL1815" s="61">
        <f>+AL1814-IF(AL$18&gt;74,(AL1814/AL$25)*$C$10)</f>
        <v/>
      </c>
      <c r="AM1815" s="61">
        <f>+AM1814-IF(AM$18&gt;74,(AM1814/AM$25)*$C$10)</f>
        <v/>
      </c>
      <c r="AN1815" s="61">
        <f>+AN1814-IF(AN$18&gt;74,(AN1814/AN$25)*$C$10)</f>
        <v/>
      </c>
      <c r="AO1815" s="61">
        <f>+AO1814-IF(AO$18&gt;74,(AO1814/AO$25)*$C$10)</f>
        <v/>
      </c>
      <c r="AP1815" s="61">
        <f>+AP1814-IF(AP$18&gt;74,(AP1814/AP$25)*$C$10)</f>
        <v/>
      </c>
      <c r="AQ1815" s="61">
        <f>+AQ1814-IF(AQ$18&gt;74,(AQ1814/AQ$25)*$C$10)</f>
        <v/>
      </c>
      <c r="AR1815" s="61">
        <f>+AR1814-IF(AR$18&gt;74,(AR1814/AR$25)*$C$10)</f>
        <v/>
      </c>
      <c r="AS1815" s="61">
        <f>+AS1814-IF(AS$18&gt;74,(AS1814/AS$25)*$C$10)</f>
        <v/>
      </c>
      <c r="AT1815" s="61">
        <f>+AT1814-IF(AT$18&gt;74,(AT1814/AT$25)*$C$10)</f>
        <v/>
      </c>
      <c r="AU1815" s="61">
        <f>+AU1814-IF(AU$18&gt;74,(AU1814/AU$25)*$C$10)</f>
        <v/>
      </c>
      <c r="AV1815" s="61">
        <f>+AV1814-IF(AV$18&gt;74,(AV1814/AV$25)*$C$10)</f>
        <v/>
      </c>
      <c r="AW1815" s="61">
        <f>+AW1814-IF(AW$18&gt;74,(AW1814/AW$25)*$C$10)</f>
        <v/>
      </c>
      <c r="AX1815" s="35">
        <f>IF(AW1815&gt;0,1,0)</f>
        <v/>
      </c>
      <c r="AY1815" s="35">
        <f>IF(AL1815&gt;0,1,0)</f>
        <v/>
      </c>
      <c r="AZ1815" s="35">
        <f>IF(AG1815&gt;0,1,0)</f>
        <v/>
      </c>
      <c r="BA1815" s="35">
        <f>IF(AB1815&gt;0,1,0)</f>
        <v/>
      </c>
      <c r="BB1815" s="35">
        <f>IF(W1815&gt;0,1,0)</f>
        <v/>
      </c>
    </row>
    <row r="1816">
      <c r="B1816" s="154" t="inlineStr">
        <is>
          <t>trial 894</t>
        </is>
      </c>
      <c r="C1816" s="155">
        <f>+start-C1813</f>
        <v/>
      </c>
      <c r="D1816" s="156">
        <f>IF((C1816&lt;=0),0,((C1816-D$24)*Stock*(_xlfn.NORM.INV(RAND(),stock_ave,stock_std))+(C1816-D$24)*Bonds*(_xlfn.NORM.INV(RAND(),bond_ave,bond_std))+(C1816-D$24)*cash*(_xlfn.NORM.INV(RAND(),cash_ave,cash_std))+(C1816-D$24)))</f>
        <v/>
      </c>
      <c r="E1816" s="156">
        <f>IF((D1816&lt;=0),0,((D1816-E$24)*Stock*(_xlfn.NORM.INV(RAND(),stock_ave,stock_std))+(D1816-E$24)*Bonds*(_xlfn.NORM.INV(RAND(),bond_ave,bond_std))+(D1816-E$24)*cash*(_xlfn.NORM.INV(RAND(),cash_ave,cash_std))+(D1816-E$24)))</f>
        <v/>
      </c>
      <c r="F1816" s="156">
        <f>IF((E1816&lt;=0),0,((E1816-F$24)*Stock*(_xlfn.NORM.INV(RAND(),stock_ave,stock_std))+(E1816-F$24)*Bonds*(_xlfn.NORM.INV(RAND(),bond_ave,bond_std))+(E1816-F$24)*cash*(_xlfn.NORM.INV(RAND(),cash_ave,cash_std))+(E1816-F$24)))</f>
        <v/>
      </c>
      <c r="G1816" s="156">
        <f>IF((F1816&lt;=0),0,((F1816-G$24)*Stock*(_xlfn.NORM.INV(RAND(),stock_ave,stock_std))+(F1816-G$24)*Bonds*(_xlfn.NORM.INV(RAND(),bond_ave,bond_std))+(F1816-G$24)*cash*(_xlfn.NORM.INV(RAND(),cash_ave,cash_std))+(F1816-G$24)))</f>
        <v/>
      </c>
      <c r="H1816" s="156">
        <f>IF((G1816&lt;=0),0,((G1816-H$24)*Stock*(_xlfn.NORM.INV(RAND(),stock_ave,stock_std))+(G1816-H$24)*Bonds*(_xlfn.NORM.INV(RAND(),bond_ave,bond_std))+(G1816-H$24)*cash*(_xlfn.NORM.INV(RAND(),cash_ave,cash_std))+(G1816-H$24)))</f>
        <v/>
      </c>
      <c r="I1816" s="156">
        <f>IF((H1816&lt;=0),0,((H1816-I$24)*Stock*(_xlfn.NORM.INV(RAND(),stock_ave,stock_std))+(H1816-I$24)*Bonds*(_xlfn.NORM.INV(RAND(),bond_ave,bond_std))+(H1816-I$24)*cash*(_xlfn.NORM.INV(RAND(),cash_ave,cash_std))+(H1816-I$24)))</f>
        <v/>
      </c>
      <c r="J1816" s="156">
        <f>IF((I1816&lt;=0),0,((I1816-J$24)*Stock*(_xlfn.NORM.INV(RAND(),stock_ave,stock_std))+(I1816-J$24)*Bonds*(_xlfn.NORM.INV(RAND(),bond_ave,bond_std))+(I1816-J$24)*cash*(_xlfn.NORM.INV(RAND(),cash_ave,cash_std))+(I1816-J$24)))</f>
        <v/>
      </c>
      <c r="K1816" s="156">
        <f>IF((J1816&lt;=0),0,((J1816-K$24)*Stock*(_xlfn.NORM.INV(RAND(),stock_ave,stock_std))+(J1816-K$24)*Bonds*(_xlfn.NORM.INV(RAND(),bond_ave,bond_std))+(J1816-K$24)*cash*(_xlfn.NORM.INV(RAND(),cash_ave,cash_std))+(J1816-K$24)))</f>
        <v/>
      </c>
      <c r="L1816" s="156">
        <f>IF((K1816&lt;=0),0,((K1816-L$24)*Stock*(_xlfn.NORM.INV(RAND(),stock_ave,stock_std))+(K1816-L$24)*Bonds*(_xlfn.NORM.INV(RAND(),bond_ave,bond_std))+(K1816-L$24)*cash*(_xlfn.NORM.INV(RAND(),cash_ave,cash_std))+(K1816-L$24)))</f>
        <v/>
      </c>
      <c r="M1816" s="156">
        <f>IF((L1816&lt;=0),0,((L1816-M$24)*Stock*(_xlfn.NORM.INV(RAND(),stock_ave,stock_std))+(L1816-M$24)*Bonds*(_xlfn.NORM.INV(RAND(),bond_ave,bond_std))+(L1816-M$24)*cash*(_xlfn.NORM.INV(RAND(),cash_ave,cash_std))+(L1816-M$24)))</f>
        <v/>
      </c>
      <c r="N1816" s="156">
        <f>IF((M1816&lt;=0),0,((M1816-N$24)*Stock*(_xlfn.NORM.INV(RAND(),stock_ave,stock_std))+(M1816-N$24)*Bonds*(_xlfn.NORM.INV(RAND(),bond_ave,bond_std))+(M1816-N$24)*cash*(_xlfn.NORM.INV(RAND(),cash_ave,cash_std))+(M1816-N$24)))</f>
        <v/>
      </c>
      <c r="O1816" s="156">
        <f>IF((N1816&lt;=0),0,((N1816-O$24)*Stock*(_xlfn.NORM.INV(RAND(),stock_ave,stock_std))+(N1816-O$24)*Bonds*(_xlfn.NORM.INV(RAND(),bond_ave,bond_std))+(N1816-O$24)*cash*(_xlfn.NORM.INV(RAND(),cash_ave,cash_std))+(N1816-O$24)))</f>
        <v/>
      </c>
      <c r="P1816" s="156">
        <f>IF((O1816&lt;=0),0,((O1816-P$24)*Stock*(_xlfn.NORM.INV(RAND(),stock_ave,stock_std))+(O1816-P$24)*Bonds*(_xlfn.NORM.INV(RAND(),bond_ave,bond_std))+(O1816-P$24)*cash*(_xlfn.NORM.INV(RAND(),cash_ave,cash_std))+(O1816-P$24)))</f>
        <v/>
      </c>
      <c r="Q1816" s="156">
        <f>IF((P1816&lt;=0),0,((P1816-Q$24)*Stock*(_xlfn.NORM.INV(RAND(),stock_ave,stock_std))+(P1816-Q$24)*Bonds*(_xlfn.NORM.INV(RAND(),bond_ave,bond_std))+(P1816-Q$24)*cash*(_xlfn.NORM.INV(RAND(),cash_ave,cash_std))+(P1816-Q$24)))</f>
        <v/>
      </c>
      <c r="R1816" s="156">
        <f>IF((Q1816&lt;=0),0,((Q1816-R$24)*Stock*(_xlfn.NORM.INV(RAND(),stock_ave,stock_std))+(Q1816-R$24)*Bonds*(_xlfn.NORM.INV(RAND(),bond_ave,bond_std))+(Q1816-R$24)*cash*(_xlfn.NORM.INV(RAND(),cash_ave,cash_std))+(Q1816-R$24)))</f>
        <v/>
      </c>
      <c r="S1816" s="156">
        <f>IF((R1816&lt;=0),0,((R1816-S$24)*Stock*(_xlfn.NORM.INV(RAND(),stock_ave,stock_std))+(R1816-S$24)*Bonds*(_xlfn.NORM.INV(RAND(),bond_ave,bond_std))+(R1816-S$24)*cash*(_xlfn.NORM.INV(RAND(),cash_ave,cash_std))+(R1816-S$24)))</f>
        <v/>
      </c>
      <c r="T1816" s="156">
        <f>IF((S1816&lt;=0),0,((S1816-T$24)*Stock*(_xlfn.NORM.INV(RAND(),stock_ave,stock_std))+(S1816-T$24)*Bonds*(_xlfn.NORM.INV(RAND(),bond_ave,bond_std))+(S1816-T$24)*cash*(_xlfn.NORM.INV(RAND(),cash_ave,cash_std))+(S1816-T$24)))</f>
        <v/>
      </c>
      <c r="U1816" s="156">
        <f>IF((T1816&lt;=0),0,((T1816-U$24)*Stock*(_xlfn.NORM.INV(RAND(),stock_ave,stock_std))+(T1816-U$24)*Bonds*(_xlfn.NORM.INV(RAND(),bond_ave,bond_std))+(T1816-U$24)*cash*(_xlfn.NORM.INV(RAND(),cash_ave,cash_std))+(T1816-U$24)))</f>
        <v/>
      </c>
      <c r="V1816" s="156">
        <f>IF((U1816&lt;=0),0,((U1816-V$24)*Stock*(_xlfn.NORM.INV(RAND(),stock_ave,stock_std))+(U1816-V$24)*Bonds*(_xlfn.NORM.INV(RAND(),bond_ave,bond_std))+(U1816-V$24)*cash*(_xlfn.NORM.INV(RAND(),cash_ave,cash_std))+(U1816-V$24)))</f>
        <v/>
      </c>
      <c r="W1816" s="156">
        <f>IF((V1816&lt;=0),0,((V1816-W$24)*Stock*(_xlfn.NORM.INV(RAND(),stock_ave,stock_std))+(V1816-W$24)*Bonds*(_xlfn.NORM.INV(RAND(),bond_ave,bond_std))+(V1816-W$24)*cash*(_xlfn.NORM.INV(RAND(),cash_ave,cash_std))+(V1816-W$24)))</f>
        <v/>
      </c>
      <c r="X1816" s="156">
        <f>IF((W1816&lt;=0),0,((W1816-X$24)*Stock*(_xlfn.NORM.INV(RAND(),stock_ave,stock_std))+(W1816-X$24)*Bonds*(_xlfn.NORM.INV(RAND(),bond_ave,bond_std))+(W1816-X$24)*cash*(_xlfn.NORM.INV(RAND(),cash_ave,cash_std))+(W1816-X$24)))</f>
        <v/>
      </c>
      <c r="Y1816" s="156">
        <f>IF((X1816&lt;=0),0,((X1816-Y$24)*Stock*(_xlfn.NORM.INV(RAND(),stock_ave,stock_std))+(X1816-Y$24)*Bonds*(_xlfn.NORM.INV(RAND(),bond_ave,bond_std))+(X1816-Y$24)*cash*(_xlfn.NORM.INV(RAND(),cash_ave,cash_std))+(X1816-Y$24)))</f>
        <v/>
      </c>
      <c r="Z1816" s="156">
        <f>IF((Y1816&lt;=0),0,((Y1816-Z$24)*Stock*(_xlfn.NORM.INV(RAND(),stock_ave,stock_std))+(Y1816-Z$24)*Bonds*(_xlfn.NORM.INV(RAND(),bond_ave,bond_std))+(Y1816-Z$24)*cash*(_xlfn.NORM.INV(RAND(),cash_ave,cash_std))+(Y1816-Z$24)))</f>
        <v/>
      </c>
      <c r="AA1816" s="156">
        <f>IF((Z1816&lt;=0),0,((Z1816-AA$24)*Stock*(_xlfn.NORM.INV(RAND(),stock_ave,stock_std))+(Z1816-AA$24)*Bonds*(_xlfn.NORM.INV(RAND(),bond_ave,bond_std))+(Z1816-AA$24)*cash*(_xlfn.NORM.INV(RAND(),cash_ave,cash_std))+(Z1816-AA$24)))</f>
        <v/>
      </c>
      <c r="AB1816" s="156">
        <f>IF((AA1816&lt;=0),0,((AA1816-AB$24)*Stock*(_xlfn.NORM.INV(RAND(),stock_ave,stock_std))+(AA1816-AB$24)*Bonds*(_xlfn.NORM.INV(RAND(),bond_ave,bond_std))+(AA1816-AB$24)*cash*(_xlfn.NORM.INV(RAND(),cash_ave,cash_std))+(AA1816-AB$24)))</f>
        <v/>
      </c>
      <c r="AC1816" s="156">
        <f>IF((AB1816&lt;=0),0,((AB1816-AC$24)*Stock*(_xlfn.NORM.INV(RAND(),stock_ave,stock_std))+(AB1816-AC$24)*Bonds*(_xlfn.NORM.INV(RAND(),bond_ave,bond_std))+(AB1816-AC$24)*cash*(_xlfn.NORM.INV(RAND(),cash_ave,cash_std))+(AB1816-AC$24)))</f>
        <v/>
      </c>
      <c r="AD1816" s="156">
        <f>IF((AC1816&lt;=0),0,((AC1816-AD$24)*Stock*(_xlfn.NORM.INV(RAND(),stock_ave,stock_std))+(AC1816-AD$24)*Bonds*(_xlfn.NORM.INV(RAND(),bond_ave,bond_std))+(AC1816-AD$24)*cash*(_xlfn.NORM.INV(RAND(),cash_ave,cash_std))+(AC1816-AD$24)))</f>
        <v/>
      </c>
      <c r="AE1816" s="156">
        <f>IF((AD1816&lt;=0),0,((AD1816-AE$24)*Stock*(_xlfn.NORM.INV(RAND(),stock_ave,stock_std))+(AD1816-AE$24)*Bonds*(_xlfn.NORM.INV(RAND(),bond_ave,bond_std))+(AD1816-AE$24)*cash*(_xlfn.NORM.INV(RAND(),cash_ave,cash_std))+(AD1816-AE$24)))</f>
        <v/>
      </c>
      <c r="AF1816" s="156">
        <f>IF((AE1816&lt;=0),0,((AE1816-AF$24)*Stock*(_xlfn.NORM.INV(RAND(),stock_ave,stock_std))+(AE1816-AF$24)*Bonds*(_xlfn.NORM.INV(RAND(),bond_ave,bond_std))+(AE1816-AF$24)*cash*(_xlfn.NORM.INV(RAND(),cash_ave,cash_std))+(AE1816-AF$24)))</f>
        <v/>
      </c>
      <c r="AG1816" s="156">
        <f>IF((AF1816&lt;=0),0,((AF1816-AG$24)*Stock*(_xlfn.NORM.INV(RAND(),stock_ave,stock_std))+(AF1816-AG$24)*Bonds*(_xlfn.NORM.INV(RAND(),bond_ave,bond_std))+(AF1816-AG$24)*cash*(_xlfn.NORM.INV(RAND(),cash_ave,cash_std))+(AF1816-AG$24)))</f>
        <v/>
      </c>
      <c r="AH1816" s="156">
        <f>IF((AG1816&lt;=0),0,((AG1816-AH$24)*Stock*(_xlfn.NORM.INV(RAND(),stock_ave,stock_std))+(AG1816-AH$24)*Bonds*(_xlfn.NORM.INV(RAND(),bond_ave,bond_std))+(AG1816-AH$24)*cash*(_xlfn.NORM.INV(RAND(),cash_ave,cash_std))+(AG1816-AH$24)))</f>
        <v/>
      </c>
      <c r="AI1816" s="156">
        <f>IF((AH1816&lt;=0),0,((AH1816-AI$24)*Stock*(_xlfn.NORM.INV(RAND(),stock_ave,stock_std))+(AH1816-AI$24)*Bonds*(_xlfn.NORM.INV(RAND(),bond_ave,bond_std))+(AH1816-AI$24)*cash*(_xlfn.NORM.INV(RAND(),cash_ave,cash_std))+(AH1816-AI$24)))</f>
        <v/>
      </c>
      <c r="AJ1816" s="156">
        <f>IF((AI1816&lt;=0),0,((AI1816-AJ$24)*Stock*(_xlfn.NORM.INV(RAND(),stock_ave,stock_std))+(AI1816-AJ$24)*Bonds*(_xlfn.NORM.INV(RAND(),bond_ave,bond_std))+(AI1816-AJ$24)*cash*(_xlfn.NORM.INV(RAND(),cash_ave,cash_std))+(AI1816-AJ$24)))</f>
        <v/>
      </c>
      <c r="AK1816" s="156">
        <f>IF((AJ1816&lt;=0),0,((AJ1816-AK$24)*Stock*(_xlfn.NORM.INV(RAND(),stock_ave,stock_std))+(AJ1816-AK$24)*Bonds*(_xlfn.NORM.INV(RAND(),bond_ave,bond_std))+(AJ1816-AK$24)*cash*(_xlfn.NORM.INV(RAND(),cash_ave,cash_std))+(AJ1816-AK$24)))</f>
        <v/>
      </c>
      <c r="AL1816" s="156">
        <f>IF((AK1816&lt;=0),0,((AK1816-AL$24)*Stock*(_xlfn.NORM.INV(RAND(),stock_ave,stock_std))+(AK1816-AL$24)*Bonds*(_xlfn.NORM.INV(RAND(),bond_ave,bond_std))+(AK1816-AL$24)*cash*(_xlfn.NORM.INV(RAND(),cash_ave,cash_std))+(AK1816-AL$24)))</f>
        <v/>
      </c>
      <c r="AM1816" s="156">
        <f>IF((AL1816&lt;=0),0,((AL1816-AM$24)*Stock*(_xlfn.NORM.INV(RAND(),stock_ave,stock_std))+(AL1816-AM$24)*Bonds*(_xlfn.NORM.INV(RAND(),bond_ave,bond_std))+(AL1816-AM$24)*cash*(_xlfn.NORM.INV(RAND(),cash_ave,cash_std))+(AL1816-AM$24)))</f>
        <v/>
      </c>
      <c r="AN1816" s="156">
        <f>IF((AM1816&lt;=0),0,((AM1816-AN$24)*Stock*(_xlfn.NORM.INV(RAND(),stock_ave,stock_std))+(AM1816-AN$24)*Bonds*(_xlfn.NORM.INV(RAND(),bond_ave,bond_std))+(AM1816-AN$24)*cash*(_xlfn.NORM.INV(RAND(),cash_ave,cash_std))+(AM1816-AN$24)))</f>
        <v/>
      </c>
      <c r="AO1816" s="156">
        <f>IF((AN1816&lt;=0),0,((AN1816-AO$24)*Stock*(_xlfn.NORM.INV(RAND(),stock_ave,stock_std))+(AN1816-AO$24)*Bonds*(_xlfn.NORM.INV(RAND(),bond_ave,bond_std))+(AN1816-AO$24)*cash*(_xlfn.NORM.INV(RAND(),cash_ave,cash_std))+(AN1816-AO$24)))</f>
        <v/>
      </c>
      <c r="AP1816" s="156">
        <f>IF((AO1816&lt;=0),0,((AO1816-AP$24)*Stock*(_xlfn.NORM.INV(RAND(),stock_ave,stock_std))+(AO1816-AP$24)*Bonds*(_xlfn.NORM.INV(RAND(),bond_ave,bond_std))+(AO1816-AP$24)*cash*(_xlfn.NORM.INV(RAND(),cash_ave,cash_std))+(AO1816-AP$24)))</f>
        <v/>
      </c>
      <c r="AQ1816" s="156">
        <f>IF((AP1816&lt;=0),0,((AP1816-AQ$24)*Stock*(_xlfn.NORM.INV(RAND(),stock_ave,stock_std))+(AP1816-AQ$24)*Bonds*(_xlfn.NORM.INV(RAND(),bond_ave,bond_std))+(AP1816-AQ$24)*cash*(_xlfn.NORM.INV(RAND(),cash_ave,cash_std))+(AP1816-AQ$24)))</f>
        <v/>
      </c>
      <c r="AR1816" s="156">
        <f>IF((AQ1816&lt;=0),0,((AQ1816-AR$24)*Stock*(_xlfn.NORM.INV(RAND(),stock_ave,stock_std))+(AQ1816-AR$24)*Bonds*(_xlfn.NORM.INV(RAND(),bond_ave,bond_std))+(AQ1816-AR$24)*cash*(_xlfn.NORM.INV(RAND(),cash_ave,cash_std))+(AQ1816-AR$24)))</f>
        <v/>
      </c>
      <c r="AS1816" s="156">
        <f>IF((AR1816&lt;=0),0,((AR1816-AS$24)*Stock*(_xlfn.NORM.INV(RAND(),stock_ave,stock_std))+(AR1816-AS$24)*Bonds*(_xlfn.NORM.INV(RAND(),bond_ave,bond_std))+(AR1816-AS$24)*cash*(_xlfn.NORM.INV(RAND(),cash_ave,cash_std))+(AR1816-AS$24)))</f>
        <v/>
      </c>
      <c r="AT1816" s="156">
        <f>IF((AS1816&lt;=0),0,((AS1816-AT$24)*Stock*(_xlfn.NORM.INV(RAND(),stock_ave,stock_std))+(AS1816-AT$24)*Bonds*(_xlfn.NORM.INV(RAND(),bond_ave,bond_std))+(AS1816-AT$24)*cash*(_xlfn.NORM.INV(RAND(),cash_ave,cash_std))+(AS1816-AT$24)))</f>
        <v/>
      </c>
      <c r="AU1816" s="156">
        <f>IF((AT1816&lt;=0),0,((AT1816-AU$24)*Stock*(_xlfn.NORM.INV(RAND(),stock_ave,stock_std))+(AT1816-AU$24)*Bonds*(_xlfn.NORM.INV(RAND(),bond_ave,bond_std))+(AT1816-AU$24)*cash*(_xlfn.NORM.INV(RAND(),cash_ave,cash_std))+(AT1816-AU$24)))</f>
        <v/>
      </c>
      <c r="AV1816" s="156">
        <f>IF((AU1816&lt;=0),0,((AU1816-AV$24)*Stock*(_xlfn.NORM.INV(RAND(),stock_ave,stock_std))+(AU1816-AV$24)*Bonds*(_xlfn.NORM.INV(RAND(),bond_ave,bond_std))+(AU1816-AV$24)*cash*(_xlfn.NORM.INV(RAND(),cash_ave,cash_std))+(AU1816-AV$24)))</f>
        <v/>
      </c>
      <c r="AW1816" s="156">
        <f>IF((AV1816&lt;=0),0,((AV1816-AW$24)*Stock*(_xlfn.NORM.INV(RAND(),stock_ave,stock_std))+(AV1816-AW$24)*Bonds*(_xlfn.NORM.INV(RAND(),bond_ave,bond_std))+(AV1816-AW$24)*cash*(_xlfn.NORM.INV(RAND(),cash_ave,cash_std))+(AV1816-AW$24)))</f>
        <v/>
      </c>
      <c r="AX1816" s="159" t="n"/>
      <c r="AY1816" s="159" t="n"/>
      <c r="AZ1816" s="159" t="n"/>
      <c r="BA1816" s="159" t="n"/>
      <c r="BB1816" s="159" t="n"/>
    </row>
    <row r="1817">
      <c r="C1817" s="147" t="n"/>
      <c r="D1817" s="61">
        <f>+D1816-IF(D$18&gt;74,(D1816/D$25)*$C$10)</f>
        <v/>
      </c>
      <c r="E1817" s="61">
        <f>+E1816-IF(E$18&gt;74,(E1816/E$25)*$C$10)</f>
        <v/>
      </c>
      <c r="F1817" s="61">
        <f>+F1816-IF(F$18&gt;74,(F1816/F$25)*$C$10)</f>
        <v/>
      </c>
      <c r="G1817" s="61">
        <f>+G1816-IF(G$18&gt;74,(G1816/G$25)*$C$10)</f>
        <v/>
      </c>
      <c r="H1817" s="61">
        <f>+H1816-IF(H$18&gt;74,(H1816/H$25)*$C$10)</f>
        <v/>
      </c>
      <c r="I1817" s="61">
        <f>+I1816-IF(I$18&gt;74,(I1816/I$25)*$C$10)</f>
        <v/>
      </c>
      <c r="J1817" s="61">
        <f>+J1816-IF(J$18&gt;74,(J1816/J$25)*$C$10)</f>
        <v/>
      </c>
      <c r="K1817" s="61">
        <f>+K1816-IF(K$18&gt;74,(K1816/K$25)*$C$10)</f>
        <v/>
      </c>
      <c r="L1817" s="61">
        <f>+L1816-IF(L$18&gt;74,(L1816/L$25)*$C$10)</f>
        <v/>
      </c>
      <c r="M1817" s="61">
        <f>+M1816-IF(M$18&gt;74,(M1816/M$25)*$C$10)</f>
        <v/>
      </c>
      <c r="N1817" s="61">
        <f>+N1816-IF(N$18&gt;74,(N1816/N$25)*$C$10)</f>
        <v/>
      </c>
      <c r="O1817" s="61">
        <f>+O1816-IF(O$18&gt;74,(O1816/O$25)*$C$10)</f>
        <v/>
      </c>
      <c r="P1817" s="61">
        <f>+P1816-IF(P$18&gt;74,(P1816/P$25)*$C$10)</f>
        <v/>
      </c>
      <c r="Q1817" s="61">
        <f>+Q1816-IF(Q$18&gt;74,(Q1816/Q$25)*$C$10)</f>
        <v/>
      </c>
      <c r="R1817" s="61">
        <f>+R1816-IF(R$18&gt;74,(R1816/R$25)*$C$10)</f>
        <v/>
      </c>
      <c r="S1817" s="61">
        <f>+S1816-IF(S$18&gt;74,(S1816/S$25)*$C$10)</f>
        <v/>
      </c>
      <c r="T1817" s="61">
        <f>+T1816-IF(T$18&gt;74,(T1816/T$25)*$C$10)</f>
        <v/>
      </c>
      <c r="U1817" s="61">
        <f>+U1816-IF(U$18&gt;74,(U1816/U$25)*$C$10)</f>
        <v/>
      </c>
      <c r="V1817" s="61">
        <f>+V1816-IF(V$18&gt;74,(V1816/V$25)*$C$10)</f>
        <v/>
      </c>
      <c r="W1817" s="61">
        <f>+W1816-IF(W$18&gt;74,(W1816/W$25)*$C$10)</f>
        <v/>
      </c>
      <c r="X1817" s="61">
        <f>+X1816-IF(X$18&gt;74,(X1816/X$25)*$C$10)</f>
        <v/>
      </c>
      <c r="Y1817" s="61">
        <f>+Y1816-IF(Y$18&gt;74,(Y1816/Y$25)*$C$10)</f>
        <v/>
      </c>
      <c r="Z1817" s="61">
        <f>+Z1816-IF(Z$18&gt;74,(Z1816/Z$25)*$C$10)</f>
        <v/>
      </c>
      <c r="AA1817" s="61">
        <f>+AA1816-IF(AA$18&gt;74,(AA1816/AA$25)*$C$10)</f>
        <v/>
      </c>
      <c r="AB1817" s="61">
        <f>+AB1816-IF(AB$18&gt;74,(AB1816/AB$25)*$C$10)</f>
        <v/>
      </c>
      <c r="AC1817" s="61">
        <f>+AC1816-IF(AC$18&gt;74,(AC1816/AC$25)*$C$10)</f>
        <v/>
      </c>
      <c r="AD1817" s="61">
        <f>+AD1816-IF(AD$18&gt;74,(AD1816/AD$25)*$C$10)</f>
        <v/>
      </c>
      <c r="AE1817" s="61">
        <f>+AE1816-IF(AE$18&gt;74,(AE1816/AE$25)*$C$10)</f>
        <v/>
      </c>
      <c r="AF1817" s="61">
        <f>+AF1816-IF(AF$18&gt;74,(AF1816/AF$25)*$C$10)</f>
        <v/>
      </c>
      <c r="AG1817" s="61">
        <f>+AG1816-IF(AG$18&gt;74,(AG1816/AG$25)*$C$10)</f>
        <v/>
      </c>
      <c r="AH1817" s="61">
        <f>+AH1816-IF(AH$18&gt;74,(AH1816/AH$25)*$C$10)</f>
        <v/>
      </c>
      <c r="AI1817" s="61">
        <f>+AI1816-IF(AI$18&gt;74,(AI1816/AI$25)*$C$10)</f>
        <v/>
      </c>
      <c r="AJ1817" s="61">
        <f>+AJ1816-IF(AJ$18&gt;74,(AJ1816/AJ$25)*$C$10)</f>
        <v/>
      </c>
      <c r="AK1817" s="61">
        <f>+AK1816-IF(AK$18&gt;74,(AK1816/AK$25)*$C$10)</f>
        <v/>
      </c>
      <c r="AL1817" s="61">
        <f>+AL1816-IF(AL$18&gt;74,(AL1816/AL$25)*$C$10)</f>
        <v/>
      </c>
      <c r="AM1817" s="61">
        <f>+AM1816-IF(AM$18&gt;74,(AM1816/AM$25)*$C$10)</f>
        <v/>
      </c>
      <c r="AN1817" s="61">
        <f>+AN1816-IF(AN$18&gt;74,(AN1816/AN$25)*$C$10)</f>
        <v/>
      </c>
      <c r="AO1817" s="61">
        <f>+AO1816-IF(AO$18&gt;74,(AO1816/AO$25)*$C$10)</f>
        <v/>
      </c>
      <c r="AP1817" s="61">
        <f>+AP1816-IF(AP$18&gt;74,(AP1816/AP$25)*$C$10)</f>
        <v/>
      </c>
      <c r="AQ1817" s="61">
        <f>+AQ1816-IF(AQ$18&gt;74,(AQ1816/AQ$25)*$C$10)</f>
        <v/>
      </c>
      <c r="AR1817" s="61">
        <f>+AR1816-IF(AR$18&gt;74,(AR1816/AR$25)*$C$10)</f>
        <v/>
      </c>
      <c r="AS1817" s="61">
        <f>+AS1816-IF(AS$18&gt;74,(AS1816/AS$25)*$C$10)</f>
        <v/>
      </c>
      <c r="AT1817" s="61">
        <f>+AT1816-IF(AT$18&gt;74,(AT1816/AT$25)*$C$10)</f>
        <v/>
      </c>
      <c r="AU1817" s="61">
        <f>+AU1816-IF(AU$18&gt;74,(AU1816/AU$25)*$C$10)</f>
        <v/>
      </c>
      <c r="AV1817" s="61">
        <f>+AV1816-IF(AV$18&gt;74,(AV1816/AV$25)*$C$10)</f>
        <v/>
      </c>
      <c r="AW1817" s="61">
        <f>+AW1816-IF(AW$18&gt;74,(AW1816/AW$25)*$C$10)</f>
        <v/>
      </c>
      <c r="AX1817" s="35">
        <f>IF(AW1817&gt;0,1,0)</f>
        <v/>
      </c>
      <c r="AY1817" s="35">
        <f>IF(AL1817&gt;0,1,0)</f>
        <v/>
      </c>
      <c r="AZ1817" s="35">
        <f>IF(AG1817&gt;0,1,0)</f>
        <v/>
      </c>
      <c r="BA1817" s="35">
        <f>IF(AB1817&gt;0,1,0)</f>
        <v/>
      </c>
      <c r="BB1817" s="35">
        <f>IF(W1817&gt;0,1,0)</f>
        <v/>
      </c>
    </row>
    <row r="1818">
      <c r="B1818" s="154" t="inlineStr">
        <is>
          <t>trial 895</t>
        </is>
      </c>
      <c r="C1818" s="155">
        <f>+start-C1815</f>
        <v/>
      </c>
      <c r="D1818" s="156">
        <f>IF((C1818&lt;=0),0,((C1818-D$24)*Stock*(_xlfn.NORM.INV(RAND(),stock_ave,stock_std))+(C1818-D$24)*Bonds*(_xlfn.NORM.INV(RAND(),bond_ave,bond_std))+(C1818-D$24)*cash*(_xlfn.NORM.INV(RAND(),cash_ave,cash_std))+(C1818-D$24)))</f>
        <v/>
      </c>
      <c r="E1818" s="156">
        <f>IF((D1818&lt;=0),0,((D1818-E$24)*Stock*(_xlfn.NORM.INV(RAND(),stock_ave,stock_std))+(D1818-E$24)*Bonds*(_xlfn.NORM.INV(RAND(),bond_ave,bond_std))+(D1818-E$24)*cash*(_xlfn.NORM.INV(RAND(),cash_ave,cash_std))+(D1818-E$24)))</f>
        <v/>
      </c>
      <c r="F1818" s="156">
        <f>IF((E1818&lt;=0),0,((E1818-F$24)*Stock*(_xlfn.NORM.INV(RAND(),stock_ave,stock_std))+(E1818-F$24)*Bonds*(_xlfn.NORM.INV(RAND(),bond_ave,bond_std))+(E1818-F$24)*cash*(_xlfn.NORM.INV(RAND(),cash_ave,cash_std))+(E1818-F$24)))</f>
        <v/>
      </c>
      <c r="G1818" s="156">
        <f>IF((F1818&lt;=0),0,((F1818-G$24)*Stock*(_xlfn.NORM.INV(RAND(),stock_ave,stock_std))+(F1818-G$24)*Bonds*(_xlfn.NORM.INV(RAND(),bond_ave,bond_std))+(F1818-G$24)*cash*(_xlfn.NORM.INV(RAND(),cash_ave,cash_std))+(F1818-G$24)))</f>
        <v/>
      </c>
      <c r="H1818" s="156">
        <f>IF((G1818&lt;=0),0,((G1818-H$24)*Stock*(_xlfn.NORM.INV(RAND(),stock_ave,stock_std))+(G1818-H$24)*Bonds*(_xlfn.NORM.INV(RAND(),bond_ave,bond_std))+(G1818-H$24)*cash*(_xlfn.NORM.INV(RAND(),cash_ave,cash_std))+(G1818-H$24)))</f>
        <v/>
      </c>
      <c r="I1818" s="156">
        <f>IF((H1818&lt;=0),0,((H1818-I$24)*Stock*(_xlfn.NORM.INV(RAND(),stock_ave,stock_std))+(H1818-I$24)*Bonds*(_xlfn.NORM.INV(RAND(),bond_ave,bond_std))+(H1818-I$24)*cash*(_xlfn.NORM.INV(RAND(),cash_ave,cash_std))+(H1818-I$24)))</f>
        <v/>
      </c>
      <c r="J1818" s="156">
        <f>IF((I1818&lt;=0),0,((I1818-J$24)*Stock*(_xlfn.NORM.INV(RAND(),stock_ave,stock_std))+(I1818-J$24)*Bonds*(_xlfn.NORM.INV(RAND(),bond_ave,bond_std))+(I1818-J$24)*cash*(_xlfn.NORM.INV(RAND(),cash_ave,cash_std))+(I1818-J$24)))</f>
        <v/>
      </c>
      <c r="K1818" s="156">
        <f>IF((J1818&lt;=0),0,((J1818-K$24)*Stock*(_xlfn.NORM.INV(RAND(),stock_ave,stock_std))+(J1818-K$24)*Bonds*(_xlfn.NORM.INV(RAND(),bond_ave,bond_std))+(J1818-K$24)*cash*(_xlfn.NORM.INV(RAND(),cash_ave,cash_std))+(J1818-K$24)))</f>
        <v/>
      </c>
      <c r="L1818" s="156">
        <f>IF((K1818&lt;=0),0,((K1818-L$24)*Stock*(_xlfn.NORM.INV(RAND(),stock_ave,stock_std))+(K1818-L$24)*Bonds*(_xlfn.NORM.INV(RAND(),bond_ave,bond_std))+(K1818-L$24)*cash*(_xlfn.NORM.INV(RAND(),cash_ave,cash_std))+(K1818-L$24)))</f>
        <v/>
      </c>
      <c r="M1818" s="156">
        <f>IF((L1818&lt;=0),0,((L1818-M$24)*Stock*(_xlfn.NORM.INV(RAND(),stock_ave,stock_std))+(L1818-M$24)*Bonds*(_xlfn.NORM.INV(RAND(),bond_ave,bond_std))+(L1818-M$24)*cash*(_xlfn.NORM.INV(RAND(),cash_ave,cash_std))+(L1818-M$24)))</f>
        <v/>
      </c>
      <c r="N1818" s="156">
        <f>IF((M1818&lt;=0),0,((M1818-N$24)*Stock*(_xlfn.NORM.INV(RAND(),stock_ave,stock_std))+(M1818-N$24)*Bonds*(_xlfn.NORM.INV(RAND(),bond_ave,bond_std))+(M1818-N$24)*cash*(_xlfn.NORM.INV(RAND(),cash_ave,cash_std))+(M1818-N$24)))</f>
        <v/>
      </c>
      <c r="O1818" s="156">
        <f>IF((N1818&lt;=0),0,((N1818-O$24)*Stock*(_xlfn.NORM.INV(RAND(),stock_ave,stock_std))+(N1818-O$24)*Bonds*(_xlfn.NORM.INV(RAND(),bond_ave,bond_std))+(N1818-O$24)*cash*(_xlfn.NORM.INV(RAND(),cash_ave,cash_std))+(N1818-O$24)))</f>
        <v/>
      </c>
      <c r="P1818" s="156">
        <f>IF((O1818&lt;=0),0,((O1818-P$24)*Stock*(_xlfn.NORM.INV(RAND(),stock_ave,stock_std))+(O1818-P$24)*Bonds*(_xlfn.NORM.INV(RAND(),bond_ave,bond_std))+(O1818-P$24)*cash*(_xlfn.NORM.INV(RAND(),cash_ave,cash_std))+(O1818-P$24)))</f>
        <v/>
      </c>
      <c r="Q1818" s="156">
        <f>IF((P1818&lt;=0),0,((P1818-Q$24)*Stock*(_xlfn.NORM.INV(RAND(),stock_ave,stock_std))+(P1818-Q$24)*Bonds*(_xlfn.NORM.INV(RAND(),bond_ave,bond_std))+(P1818-Q$24)*cash*(_xlfn.NORM.INV(RAND(),cash_ave,cash_std))+(P1818-Q$24)))</f>
        <v/>
      </c>
      <c r="R1818" s="156">
        <f>IF((Q1818&lt;=0),0,((Q1818-R$24)*Stock*(_xlfn.NORM.INV(RAND(),stock_ave,stock_std))+(Q1818-R$24)*Bonds*(_xlfn.NORM.INV(RAND(),bond_ave,bond_std))+(Q1818-R$24)*cash*(_xlfn.NORM.INV(RAND(),cash_ave,cash_std))+(Q1818-R$24)))</f>
        <v/>
      </c>
      <c r="S1818" s="156">
        <f>IF((R1818&lt;=0),0,((R1818-S$24)*Stock*(_xlfn.NORM.INV(RAND(),stock_ave,stock_std))+(R1818-S$24)*Bonds*(_xlfn.NORM.INV(RAND(),bond_ave,bond_std))+(R1818-S$24)*cash*(_xlfn.NORM.INV(RAND(),cash_ave,cash_std))+(R1818-S$24)))</f>
        <v/>
      </c>
      <c r="T1818" s="156">
        <f>IF((S1818&lt;=0),0,((S1818-T$24)*Stock*(_xlfn.NORM.INV(RAND(),stock_ave,stock_std))+(S1818-T$24)*Bonds*(_xlfn.NORM.INV(RAND(),bond_ave,bond_std))+(S1818-T$24)*cash*(_xlfn.NORM.INV(RAND(),cash_ave,cash_std))+(S1818-T$24)))</f>
        <v/>
      </c>
      <c r="U1818" s="156">
        <f>IF((T1818&lt;=0),0,((T1818-U$24)*Stock*(_xlfn.NORM.INV(RAND(),stock_ave,stock_std))+(T1818-U$24)*Bonds*(_xlfn.NORM.INV(RAND(),bond_ave,bond_std))+(T1818-U$24)*cash*(_xlfn.NORM.INV(RAND(),cash_ave,cash_std))+(T1818-U$24)))</f>
        <v/>
      </c>
      <c r="V1818" s="156">
        <f>IF((U1818&lt;=0),0,((U1818-V$24)*Stock*(_xlfn.NORM.INV(RAND(),stock_ave,stock_std))+(U1818-V$24)*Bonds*(_xlfn.NORM.INV(RAND(),bond_ave,bond_std))+(U1818-V$24)*cash*(_xlfn.NORM.INV(RAND(),cash_ave,cash_std))+(U1818-V$24)))</f>
        <v/>
      </c>
      <c r="W1818" s="156">
        <f>IF((V1818&lt;=0),0,((V1818-W$24)*Stock*(_xlfn.NORM.INV(RAND(),stock_ave,stock_std))+(V1818-W$24)*Bonds*(_xlfn.NORM.INV(RAND(),bond_ave,bond_std))+(V1818-W$24)*cash*(_xlfn.NORM.INV(RAND(),cash_ave,cash_std))+(V1818-W$24)))</f>
        <v/>
      </c>
      <c r="X1818" s="156">
        <f>IF((W1818&lt;=0),0,((W1818-X$24)*Stock*(_xlfn.NORM.INV(RAND(),stock_ave,stock_std))+(W1818-X$24)*Bonds*(_xlfn.NORM.INV(RAND(),bond_ave,bond_std))+(W1818-X$24)*cash*(_xlfn.NORM.INV(RAND(),cash_ave,cash_std))+(W1818-X$24)))</f>
        <v/>
      </c>
      <c r="Y1818" s="156">
        <f>IF((X1818&lt;=0),0,((X1818-Y$24)*Stock*(_xlfn.NORM.INV(RAND(),stock_ave,stock_std))+(X1818-Y$24)*Bonds*(_xlfn.NORM.INV(RAND(),bond_ave,bond_std))+(X1818-Y$24)*cash*(_xlfn.NORM.INV(RAND(),cash_ave,cash_std))+(X1818-Y$24)))</f>
        <v/>
      </c>
      <c r="Z1818" s="156">
        <f>IF((Y1818&lt;=0),0,((Y1818-Z$24)*Stock*(_xlfn.NORM.INV(RAND(),stock_ave,stock_std))+(Y1818-Z$24)*Bonds*(_xlfn.NORM.INV(RAND(),bond_ave,bond_std))+(Y1818-Z$24)*cash*(_xlfn.NORM.INV(RAND(),cash_ave,cash_std))+(Y1818-Z$24)))</f>
        <v/>
      </c>
      <c r="AA1818" s="156">
        <f>IF((Z1818&lt;=0),0,((Z1818-AA$24)*Stock*(_xlfn.NORM.INV(RAND(),stock_ave,stock_std))+(Z1818-AA$24)*Bonds*(_xlfn.NORM.INV(RAND(),bond_ave,bond_std))+(Z1818-AA$24)*cash*(_xlfn.NORM.INV(RAND(),cash_ave,cash_std))+(Z1818-AA$24)))</f>
        <v/>
      </c>
      <c r="AB1818" s="156">
        <f>IF((AA1818&lt;=0),0,((AA1818-AB$24)*Stock*(_xlfn.NORM.INV(RAND(),stock_ave,stock_std))+(AA1818-AB$24)*Bonds*(_xlfn.NORM.INV(RAND(),bond_ave,bond_std))+(AA1818-AB$24)*cash*(_xlfn.NORM.INV(RAND(),cash_ave,cash_std))+(AA1818-AB$24)))</f>
        <v/>
      </c>
      <c r="AC1818" s="156">
        <f>IF((AB1818&lt;=0),0,((AB1818-AC$24)*Stock*(_xlfn.NORM.INV(RAND(),stock_ave,stock_std))+(AB1818-AC$24)*Bonds*(_xlfn.NORM.INV(RAND(),bond_ave,bond_std))+(AB1818-AC$24)*cash*(_xlfn.NORM.INV(RAND(),cash_ave,cash_std))+(AB1818-AC$24)))</f>
        <v/>
      </c>
      <c r="AD1818" s="156">
        <f>IF((AC1818&lt;=0),0,((AC1818-AD$24)*Stock*(_xlfn.NORM.INV(RAND(),stock_ave,stock_std))+(AC1818-AD$24)*Bonds*(_xlfn.NORM.INV(RAND(),bond_ave,bond_std))+(AC1818-AD$24)*cash*(_xlfn.NORM.INV(RAND(),cash_ave,cash_std))+(AC1818-AD$24)))</f>
        <v/>
      </c>
      <c r="AE1818" s="156">
        <f>IF((AD1818&lt;=0),0,((AD1818-AE$24)*Stock*(_xlfn.NORM.INV(RAND(),stock_ave,stock_std))+(AD1818-AE$24)*Bonds*(_xlfn.NORM.INV(RAND(),bond_ave,bond_std))+(AD1818-AE$24)*cash*(_xlfn.NORM.INV(RAND(),cash_ave,cash_std))+(AD1818-AE$24)))</f>
        <v/>
      </c>
      <c r="AF1818" s="156">
        <f>IF((AE1818&lt;=0),0,((AE1818-AF$24)*Stock*(_xlfn.NORM.INV(RAND(),stock_ave,stock_std))+(AE1818-AF$24)*Bonds*(_xlfn.NORM.INV(RAND(),bond_ave,bond_std))+(AE1818-AF$24)*cash*(_xlfn.NORM.INV(RAND(),cash_ave,cash_std))+(AE1818-AF$24)))</f>
        <v/>
      </c>
      <c r="AG1818" s="156">
        <f>IF((AF1818&lt;=0),0,((AF1818-AG$24)*Stock*(_xlfn.NORM.INV(RAND(),stock_ave,stock_std))+(AF1818-AG$24)*Bonds*(_xlfn.NORM.INV(RAND(),bond_ave,bond_std))+(AF1818-AG$24)*cash*(_xlfn.NORM.INV(RAND(),cash_ave,cash_std))+(AF1818-AG$24)))</f>
        <v/>
      </c>
      <c r="AH1818" s="156">
        <f>IF((AG1818&lt;=0),0,((AG1818-AH$24)*Stock*(_xlfn.NORM.INV(RAND(),stock_ave,stock_std))+(AG1818-AH$24)*Bonds*(_xlfn.NORM.INV(RAND(),bond_ave,bond_std))+(AG1818-AH$24)*cash*(_xlfn.NORM.INV(RAND(),cash_ave,cash_std))+(AG1818-AH$24)))</f>
        <v/>
      </c>
      <c r="AI1818" s="156">
        <f>IF((AH1818&lt;=0),0,((AH1818-AI$24)*Stock*(_xlfn.NORM.INV(RAND(),stock_ave,stock_std))+(AH1818-AI$24)*Bonds*(_xlfn.NORM.INV(RAND(),bond_ave,bond_std))+(AH1818-AI$24)*cash*(_xlfn.NORM.INV(RAND(),cash_ave,cash_std))+(AH1818-AI$24)))</f>
        <v/>
      </c>
      <c r="AJ1818" s="156">
        <f>IF((AI1818&lt;=0),0,((AI1818-AJ$24)*Stock*(_xlfn.NORM.INV(RAND(),stock_ave,stock_std))+(AI1818-AJ$24)*Bonds*(_xlfn.NORM.INV(RAND(),bond_ave,bond_std))+(AI1818-AJ$24)*cash*(_xlfn.NORM.INV(RAND(),cash_ave,cash_std))+(AI1818-AJ$24)))</f>
        <v/>
      </c>
      <c r="AK1818" s="156">
        <f>IF((AJ1818&lt;=0),0,((AJ1818-AK$24)*Stock*(_xlfn.NORM.INV(RAND(),stock_ave,stock_std))+(AJ1818-AK$24)*Bonds*(_xlfn.NORM.INV(RAND(),bond_ave,bond_std))+(AJ1818-AK$24)*cash*(_xlfn.NORM.INV(RAND(),cash_ave,cash_std))+(AJ1818-AK$24)))</f>
        <v/>
      </c>
      <c r="AL1818" s="156">
        <f>IF((AK1818&lt;=0),0,((AK1818-AL$24)*Stock*(_xlfn.NORM.INV(RAND(),stock_ave,stock_std))+(AK1818-AL$24)*Bonds*(_xlfn.NORM.INV(RAND(),bond_ave,bond_std))+(AK1818-AL$24)*cash*(_xlfn.NORM.INV(RAND(),cash_ave,cash_std))+(AK1818-AL$24)))</f>
        <v/>
      </c>
      <c r="AM1818" s="156">
        <f>IF((AL1818&lt;=0),0,((AL1818-AM$24)*Stock*(_xlfn.NORM.INV(RAND(),stock_ave,stock_std))+(AL1818-AM$24)*Bonds*(_xlfn.NORM.INV(RAND(),bond_ave,bond_std))+(AL1818-AM$24)*cash*(_xlfn.NORM.INV(RAND(),cash_ave,cash_std))+(AL1818-AM$24)))</f>
        <v/>
      </c>
      <c r="AN1818" s="156">
        <f>IF((AM1818&lt;=0),0,((AM1818-AN$24)*Stock*(_xlfn.NORM.INV(RAND(),stock_ave,stock_std))+(AM1818-AN$24)*Bonds*(_xlfn.NORM.INV(RAND(),bond_ave,bond_std))+(AM1818-AN$24)*cash*(_xlfn.NORM.INV(RAND(),cash_ave,cash_std))+(AM1818-AN$24)))</f>
        <v/>
      </c>
      <c r="AO1818" s="156">
        <f>IF((AN1818&lt;=0),0,((AN1818-AO$24)*Stock*(_xlfn.NORM.INV(RAND(),stock_ave,stock_std))+(AN1818-AO$24)*Bonds*(_xlfn.NORM.INV(RAND(),bond_ave,bond_std))+(AN1818-AO$24)*cash*(_xlfn.NORM.INV(RAND(),cash_ave,cash_std))+(AN1818-AO$24)))</f>
        <v/>
      </c>
      <c r="AP1818" s="156">
        <f>IF((AO1818&lt;=0),0,((AO1818-AP$24)*Stock*(_xlfn.NORM.INV(RAND(),stock_ave,stock_std))+(AO1818-AP$24)*Bonds*(_xlfn.NORM.INV(RAND(),bond_ave,bond_std))+(AO1818-AP$24)*cash*(_xlfn.NORM.INV(RAND(),cash_ave,cash_std))+(AO1818-AP$24)))</f>
        <v/>
      </c>
      <c r="AQ1818" s="156">
        <f>IF((AP1818&lt;=0),0,((AP1818-AQ$24)*Stock*(_xlfn.NORM.INV(RAND(),stock_ave,stock_std))+(AP1818-AQ$24)*Bonds*(_xlfn.NORM.INV(RAND(),bond_ave,bond_std))+(AP1818-AQ$24)*cash*(_xlfn.NORM.INV(RAND(),cash_ave,cash_std))+(AP1818-AQ$24)))</f>
        <v/>
      </c>
      <c r="AR1818" s="156">
        <f>IF((AQ1818&lt;=0),0,((AQ1818-AR$24)*Stock*(_xlfn.NORM.INV(RAND(),stock_ave,stock_std))+(AQ1818-AR$24)*Bonds*(_xlfn.NORM.INV(RAND(),bond_ave,bond_std))+(AQ1818-AR$24)*cash*(_xlfn.NORM.INV(RAND(),cash_ave,cash_std))+(AQ1818-AR$24)))</f>
        <v/>
      </c>
      <c r="AS1818" s="156">
        <f>IF((AR1818&lt;=0),0,((AR1818-AS$24)*Stock*(_xlfn.NORM.INV(RAND(),stock_ave,stock_std))+(AR1818-AS$24)*Bonds*(_xlfn.NORM.INV(RAND(),bond_ave,bond_std))+(AR1818-AS$24)*cash*(_xlfn.NORM.INV(RAND(),cash_ave,cash_std))+(AR1818-AS$24)))</f>
        <v/>
      </c>
      <c r="AT1818" s="156">
        <f>IF((AS1818&lt;=0),0,((AS1818-AT$24)*Stock*(_xlfn.NORM.INV(RAND(),stock_ave,stock_std))+(AS1818-AT$24)*Bonds*(_xlfn.NORM.INV(RAND(),bond_ave,bond_std))+(AS1818-AT$24)*cash*(_xlfn.NORM.INV(RAND(),cash_ave,cash_std))+(AS1818-AT$24)))</f>
        <v/>
      </c>
      <c r="AU1818" s="156">
        <f>IF((AT1818&lt;=0),0,((AT1818-AU$24)*Stock*(_xlfn.NORM.INV(RAND(),stock_ave,stock_std))+(AT1818-AU$24)*Bonds*(_xlfn.NORM.INV(RAND(),bond_ave,bond_std))+(AT1818-AU$24)*cash*(_xlfn.NORM.INV(RAND(),cash_ave,cash_std))+(AT1818-AU$24)))</f>
        <v/>
      </c>
      <c r="AV1818" s="156">
        <f>IF((AU1818&lt;=0),0,((AU1818-AV$24)*Stock*(_xlfn.NORM.INV(RAND(),stock_ave,stock_std))+(AU1818-AV$24)*Bonds*(_xlfn.NORM.INV(RAND(),bond_ave,bond_std))+(AU1818-AV$24)*cash*(_xlfn.NORM.INV(RAND(),cash_ave,cash_std))+(AU1818-AV$24)))</f>
        <v/>
      </c>
      <c r="AW1818" s="156">
        <f>IF((AV1818&lt;=0),0,((AV1818-AW$24)*Stock*(_xlfn.NORM.INV(RAND(),stock_ave,stock_std))+(AV1818-AW$24)*Bonds*(_xlfn.NORM.INV(RAND(),bond_ave,bond_std))+(AV1818-AW$24)*cash*(_xlfn.NORM.INV(RAND(),cash_ave,cash_std))+(AV1818-AW$24)))</f>
        <v/>
      </c>
      <c r="AX1818" s="159" t="n"/>
      <c r="AY1818" s="159" t="n"/>
      <c r="AZ1818" s="159" t="n"/>
      <c r="BA1818" s="159" t="n"/>
      <c r="BB1818" s="159" t="n"/>
    </row>
    <row r="1819">
      <c r="C1819" s="147" t="n"/>
      <c r="D1819" s="61">
        <f>+D1818-IF(D$18&gt;74,(D1818/D$25)*$C$10)</f>
        <v/>
      </c>
      <c r="E1819" s="61">
        <f>+E1818-IF(E$18&gt;74,(E1818/E$25)*$C$10)</f>
        <v/>
      </c>
      <c r="F1819" s="61">
        <f>+F1818-IF(F$18&gt;74,(F1818/F$25)*$C$10)</f>
        <v/>
      </c>
      <c r="G1819" s="61">
        <f>+G1818-IF(G$18&gt;74,(G1818/G$25)*$C$10)</f>
        <v/>
      </c>
      <c r="H1819" s="61">
        <f>+H1818-IF(H$18&gt;74,(H1818/H$25)*$C$10)</f>
        <v/>
      </c>
      <c r="I1819" s="61">
        <f>+I1818-IF(I$18&gt;74,(I1818/I$25)*$C$10)</f>
        <v/>
      </c>
      <c r="J1819" s="61">
        <f>+J1818-IF(J$18&gt;74,(J1818/J$25)*$C$10)</f>
        <v/>
      </c>
      <c r="K1819" s="61">
        <f>+K1818-IF(K$18&gt;74,(K1818/K$25)*$C$10)</f>
        <v/>
      </c>
      <c r="L1819" s="61">
        <f>+L1818-IF(L$18&gt;74,(L1818/L$25)*$C$10)</f>
        <v/>
      </c>
      <c r="M1819" s="61">
        <f>+M1818-IF(M$18&gt;74,(M1818/M$25)*$C$10)</f>
        <v/>
      </c>
      <c r="N1819" s="61">
        <f>+N1818-IF(N$18&gt;74,(N1818/N$25)*$C$10)</f>
        <v/>
      </c>
      <c r="O1819" s="61">
        <f>+O1818-IF(O$18&gt;74,(O1818/O$25)*$C$10)</f>
        <v/>
      </c>
      <c r="P1819" s="61">
        <f>+P1818-IF(P$18&gt;74,(P1818/P$25)*$C$10)</f>
        <v/>
      </c>
      <c r="Q1819" s="61">
        <f>+Q1818-IF(Q$18&gt;74,(Q1818/Q$25)*$C$10)</f>
        <v/>
      </c>
      <c r="R1819" s="61">
        <f>+R1818-IF(R$18&gt;74,(R1818/R$25)*$C$10)</f>
        <v/>
      </c>
      <c r="S1819" s="61">
        <f>+S1818-IF(S$18&gt;74,(S1818/S$25)*$C$10)</f>
        <v/>
      </c>
      <c r="T1819" s="61">
        <f>+T1818-IF(T$18&gt;74,(T1818/T$25)*$C$10)</f>
        <v/>
      </c>
      <c r="U1819" s="61">
        <f>+U1818-IF(U$18&gt;74,(U1818/U$25)*$C$10)</f>
        <v/>
      </c>
      <c r="V1819" s="61">
        <f>+V1818-IF(V$18&gt;74,(V1818/V$25)*$C$10)</f>
        <v/>
      </c>
      <c r="W1819" s="61">
        <f>+W1818-IF(W$18&gt;74,(W1818/W$25)*$C$10)</f>
        <v/>
      </c>
      <c r="X1819" s="61">
        <f>+X1818-IF(X$18&gt;74,(X1818/X$25)*$C$10)</f>
        <v/>
      </c>
      <c r="Y1819" s="61">
        <f>+Y1818-IF(Y$18&gt;74,(Y1818/Y$25)*$C$10)</f>
        <v/>
      </c>
      <c r="Z1819" s="61">
        <f>+Z1818-IF(Z$18&gt;74,(Z1818/Z$25)*$C$10)</f>
        <v/>
      </c>
      <c r="AA1819" s="61">
        <f>+AA1818-IF(AA$18&gt;74,(AA1818/AA$25)*$C$10)</f>
        <v/>
      </c>
      <c r="AB1819" s="61">
        <f>+AB1818-IF(AB$18&gt;74,(AB1818/AB$25)*$C$10)</f>
        <v/>
      </c>
      <c r="AC1819" s="61">
        <f>+AC1818-IF(AC$18&gt;74,(AC1818/AC$25)*$C$10)</f>
        <v/>
      </c>
      <c r="AD1819" s="61">
        <f>+AD1818-IF(AD$18&gt;74,(AD1818/AD$25)*$C$10)</f>
        <v/>
      </c>
      <c r="AE1819" s="61">
        <f>+AE1818-IF(AE$18&gt;74,(AE1818/AE$25)*$C$10)</f>
        <v/>
      </c>
      <c r="AF1819" s="61">
        <f>+AF1818-IF(AF$18&gt;74,(AF1818/AF$25)*$C$10)</f>
        <v/>
      </c>
      <c r="AG1819" s="61">
        <f>+AG1818-IF(AG$18&gt;74,(AG1818/AG$25)*$C$10)</f>
        <v/>
      </c>
      <c r="AH1819" s="61">
        <f>+AH1818-IF(AH$18&gt;74,(AH1818/AH$25)*$C$10)</f>
        <v/>
      </c>
      <c r="AI1819" s="61">
        <f>+AI1818-IF(AI$18&gt;74,(AI1818/AI$25)*$C$10)</f>
        <v/>
      </c>
      <c r="AJ1819" s="61">
        <f>+AJ1818-IF(AJ$18&gt;74,(AJ1818/AJ$25)*$C$10)</f>
        <v/>
      </c>
      <c r="AK1819" s="61">
        <f>+AK1818-IF(AK$18&gt;74,(AK1818/AK$25)*$C$10)</f>
        <v/>
      </c>
      <c r="AL1819" s="61">
        <f>+AL1818-IF(AL$18&gt;74,(AL1818/AL$25)*$C$10)</f>
        <v/>
      </c>
      <c r="AM1819" s="61">
        <f>+AM1818-IF(AM$18&gt;74,(AM1818/AM$25)*$C$10)</f>
        <v/>
      </c>
      <c r="AN1819" s="61">
        <f>+AN1818-IF(AN$18&gt;74,(AN1818/AN$25)*$C$10)</f>
        <v/>
      </c>
      <c r="AO1819" s="61">
        <f>+AO1818-IF(AO$18&gt;74,(AO1818/AO$25)*$C$10)</f>
        <v/>
      </c>
      <c r="AP1819" s="61">
        <f>+AP1818-IF(AP$18&gt;74,(AP1818/AP$25)*$C$10)</f>
        <v/>
      </c>
      <c r="AQ1819" s="61">
        <f>+AQ1818-IF(AQ$18&gt;74,(AQ1818/AQ$25)*$C$10)</f>
        <v/>
      </c>
      <c r="AR1819" s="61">
        <f>+AR1818-IF(AR$18&gt;74,(AR1818/AR$25)*$C$10)</f>
        <v/>
      </c>
      <c r="AS1819" s="61">
        <f>+AS1818-IF(AS$18&gt;74,(AS1818/AS$25)*$C$10)</f>
        <v/>
      </c>
      <c r="AT1819" s="61">
        <f>+AT1818-IF(AT$18&gt;74,(AT1818/AT$25)*$C$10)</f>
        <v/>
      </c>
      <c r="AU1819" s="61">
        <f>+AU1818-IF(AU$18&gt;74,(AU1818/AU$25)*$C$10)</f>
        <v/>
      </c>
      <c r="AV1819" s="61">
        <f>+AV1818-IF(AV$18&gt;74,(AV1818/AV$25)*$C$10)</f>
        <v/>
      </c>
      <c r="AW1819" s="61">
        <f>+AW1818-IF(AW$18&gt;74,(AW1818/AW$25)*$C$10)</f>
        <v/>
      </c>
      <c r="AX1819" s="35">
        <f>IF(AW1819&gt;0,1,0)</f>
        <v/>
      </c>
      <c r="AY1819" s="35">
        <f>IF(AL1819&gt;0,1,0)</f>
        <v/>
      </c>
      <c r="AZ1819" s="35">
        <f>IF(AG1819&gt;0,1,0)</f>
        <v/>
      </c>
      <c r="BA1819" s="35">
        <f>IF(AB1819&gt;0,1,0)</f>
        <v/>
      </c>
      <c r="BB1819" s="35">
        <f>IF(W1819&gt;0,1,0)</f>
        <v/>
      </c>
    </row>
    <row r="1820">
      <c r="B1820" s="154" t="inlineStr">
        <is>
          <t>trial 896</t>
        </is>
      </c>
      <c r="C1820" s="155">
        <f>+start-C1817</f>
        <v/>
      </c>
      <c r="D1820" s="156">
        <f>IF((C1820&lt;=0),0,((C1820-D$24)*Stock*(_xlfn.NORM.INV(RAND(),stock_ave,stock_std))+(C1820-D$24)*Bonds*(_xlfn.NORM.INV(RAND(),bond_ave,bond_std))+(C1820-D$24)*cash*(_xlfn.NORM.INV(RAND(),cash_ave,cash_std))+(C1820-D$24)))</f>
        <v/>
      </c>
      <c r="E1820" s="156">
        <f>IF((D1820&lt;=0),0,((D1820-E$24)*Stock*(_xlfn.NORM.INV(RAND(),stock_ave,stock_std))+(D1820-E$24)*Bonds*(_xlfn.NORM.INV(RAND(),bond_ave,bond_std))+(D1820-E$24)*cash*(_xlfn.NORM.INV(RAND(),cash_ave,cash_std))+(D1820-E$24)))</f>
        <v/>
      </c>
      <c r="F1820" s="156">
        <f>IF((E1820&lt;=0),0,((E1820-F$24)*Stock*(_xlfn.NORM.INV(RAND(),stock_ave,stock_std))+(E1820-F$24)*Bonds*(_xlfn.NORM.INV(RAND(),bond_ave,bond_std))+(E1820-F$24)*cash*(_xlfn.NORM.INV(RAND(),cash_ave,cash_std))+(E1820-F$24)))</f>
        <v/>
      </c>
      <c r="G1820" s="156">
        <f>IF((F1820&lt;=0),0,((F1820-G$24)*Stock*(_xlfn.NORM.INV(RAND(),stock_ave,stock_std))+(F1820-G$24)*Bonds*(_xlfn.NORM.INV(RAND(),bond_ave,bond_std))+(F1820-G$24)*cash*(_xlfn.NORM.INV(RAND(),cash_ave,cash_std))+(F1820-G$24)))</f>
        <v/>
      </c>
      <c r="H1820" s="156">
        <f>IF((G1820&lt;=0),0,((G1820-H$24)*Stock*(_xlfn.NORM.INV(RAND(),stock_ave,stock_std))+(G1820-H$24)*Bonds*(_xlfn.NORM.INV(RAND(),bond_ave,bond_std))+(G1820-H$24)*cash*(_xlfn.NORM.INV(RAND(),cash_ave,cash_std))+(G1820-H$24)))</f>
        <v/>
      </c>
      <c r="I1820" s="156">
        <f>IF((H1820&lt;=0),0,((H1820-I$24)*Stock*(_xlfn.NORM.INV(RAND(),stock_ave,stock_std))+(H1820-I$24)*Bonds*(_xlfn.NORM.INV(RAND(),bond_ave,bond_std))+(H1820-I$24)*cash*(_xlfn.NORM.INV(RAND(),cash_ave,cash_std))+(H1820-I$24)))</f>
        <v/>
      </c>
      <c r="J1820" s="156">
        <f>IF((I1820&lt;=0),0,((I1820-J$24)*Stock*(_xlfn.NORM.INV(RAND(),stock_ave,stock_std))+(I1820-J$24)*Bonds*(_xlfn.NORM.INV(RAND(),bond_ave,bond_std))+(I1820-J$24)*cash*(_xlfn.NORM.INV(RAND(),cash_ave,cash_std))+(I1820-J$24)))</f>
        <v/>
      </c>
      <c r="K1820" s="156">
        <f>IF((J1820&lt;=0),0,((J1820-K$24)*Stock*(_xlfn.NORM.INV(RAND(),stock_ave,stock_std))+(J1820-K$24)*Bonds*(_xlfn.NORM.INV(RAND(),bond_ave,bond_std))+(J1820-K$24)*cash*(_xlfn.NORM.INV(RAND(),cash_ave,cash_std))+(J1820-K$24)))</f>
        <v/>
      </c>
      <c r="L1820" s="156">
        <f>IF((K1820&lt;=0),0,((K1820-L$24)*Stock*(_xlfn.NORM.INV(RAND(),stock_ave,stock_std))+(K1820-L$24)*Bonds*(_xlfn.NORM.INV(RAND(),bond_ave,bond_std))+(K1820-L$24)*cash*(_xlfn.NORM.INV(RAND(),cash_ave,cash_std))+(K1820-L$24)))</f>
        <v/>
      </c>
      <c r="M1820" s="156">
        <f>IF((L1820&lt;=0),0,((L1820-M$24)*Stock*(_xlfn.NORM.INV(RAND(),stock_ave,stock_std))+(L1820-M$24)*Bonds*(_xlfn.NORM.INV(RAND(),bond_ave,bond_std))+(L1820-M$24)*cash*(_xlfn.NORM.INV(RAND(),cash_ave,cash_std))+(L1820-M$24)))</f>
        <v/>
      </c>
      <c r="N1820" s="156">
        <f>IF((M1820&lt;=0),0,((M1820-N$24)*Stock*(_xlfn.NORM.INV(RAND(),stock_ave,stock_std))+(M1820-N$24)*Bonds*(_xlfn.NORM.INV(RAND(),bond_ave,bond_std))+(M1820-N$24)*cash*(_xlfn.NORM.INV(RAND(),cash_ave,cash_std))+(M1820-N$24)))</f>
        <v/>
      </c>
      <c r="O1820" s="156">
        <f>IF((N1820&lt;=0),0,((N1820-O$24)*Stock*(_xlfn.NORM.INV(RAND(),stock_ave,stock_std))+(N1820-O$24)*Bonds*(_xlfn.NORM.INV(RAND(),bond_ave,bond_std))+(N1820-O$24)*cash*(_xlfn.NORM.INV(RAND(),cash_ave,cash_std))+(N1820-O$24)))</f>
        <v/>
      </c>
      <c r="P1820" s="156">
        <f>IF((O1820&lt;=0),0,((O1820-P$24)*Stock*(_xlfn.NORM.INV(RAND(),stock_ave,stock_std))+(O1820-P$24)*Bonds*(_xlfn.NORM.INV(RAND(),bond_ave,bond_std))+(O1820-P$24)*cash*(_xlfn.NORM.INV(RAND(),cash_ave,cash_std))+(O1820-P$24)))</f>
        <v/>
      </c>
      <c r="Q1820" s="156">
        <f>IF((P1820&lt;=0),0,((P1820-Q$24)*Stock*(_xlfn.NORM.INV(RAND(),stock_ave,stock_std))+(P1820-Q$24)*Bonds*(_xlfn.NORM.INV(RAND(),bond_ave,bond_std))+(P1820-Q$24)*cash*(_xlfn.NORM.INV(RAND(),cash_ave,cash_std))+(P1820-Q$24)))</f>
        <v/>
      </c>
      <c r="R1820" s="156">
        <f>IF((Q1820&lt;=0),0,((Q1820-R$24)*Stock*(_xlfn.NORM.INV(RAND(),stock_ave,stock_std))+(Q1820-R$24)*Bonds*(_xlfn.NORM.INV(RAND(),bond_ave,bond_std))+(Q1820-R$24)*cash*(_xlfn.NORM.INV(RAND(),cash_ave,cash_std))+(Q1820-R$24)))</f>
        <v/>
      </c>
      <c r="S1820" s="156">
        <f>IF((R1820&lt;=0),0,((R1820-S$24)*Stock*(_xlfn.NORM.INV(RAND(),stock_ave,stock_std))+(R1820-S$24)*Bonds*(_xlfn.NORM.INV(RAND(),bond_ave,bond_std))+(R1820-S$24)*cash*(_xlfn.NORM.INV(RAND(),cash_ave,cash_std))+(R1820-S$24)))</f>
        <v/>
      </c>
      <c r="T1820" s="156">
        <f>IF((S1820&lt;=0),0,((S1820-T$24)*Stock*(_xlfn.NORM.INV(RAND(),stock_ave,stock_std))+(S1820-T$24)*Bonds*(_xlfn.NORM.INV(RAND(),bond_ave,bond_std))+(S1820-T$24)*cash*(_xlfn.NORM.INV(RAND(),cash_ave,cash_std))+(S1820-T$24)))</f>
        <v/>
      </c>
      <c r="U1820" s="156">
        <f>IF((T1820&lt;=0),0,((T1820-U$24)*Stock*(_xlfn.NORM.INV(RAND(),stock_ave,stock_std))+(T1820-U$24)*Bonds*(_xlfn.NORM.INV(RAND(),bond_ave,bond_std))+(T1820-U$24)*cash*(_xlfn.NORM.INV(RAND(),cash_ave,cash_std))+(T1820-U$24)))</f>
        <v/>
      </c>
      <c r="V1820" s="156">
        <f>IF((U1820&lt;=0),0,((U1820-V$24)*Stock*(_xlfn.NORM.INV(RAND(),stock_ave,stock_std))+(U1820-V$24)*Bonds*(_xlfn.NORM.INV(RAND(),bond_ave,bond_std))+(U1820-V$24)*cash*(_xlfn.NORM.INV(RAND(),cash_ave,cash_std))+(U1820-V$24)))</f>
        <v/>
      </c>
      <c r="W1820" s="156">
        <f>IF((V1820&lt;=0),0,((V1820-W$24)*Stock*(_xlfn.NORM.INV(RAND(),stock_ave,stock_std))+(V1820-W$24)*Bonds*(_xlfn.NORM.INV(RAND(),bond_ave,bond_std))+(V1820-W$24)*cash*(_xlfn.NORM.INV(RAND(),cash_ave,cash_std))+(V1820-W$24)))</f>
        <v/>
      </c>
      <c r="X1820" s="156">
        <f>IF((W1820&lt;=0),0,((W1820-X$24)*Stock*(_xlfn.NORM.INV(RAND(),stock_ave,stock_std))+(W1820-X$24)*Bonds*(_xlfn.NORM.INV(RAND(),bond_ave,bond_std))+(W1820-X$24)*cash*(_xlfn.NORM.INV(RAND(),cash_ave,cash_std))+(W1820-X$24)))</f>
        <v/>
      </c>
      <c r="Y1820" s="156">
        <f>IF((X1820&lt;=0),0,((X1820-Y$24)*Stock*(_xlfn.NORM.INV(RAND(),stock_ave,stock_std))+(X1820-Y$24)*Bonds*(_xlfn.NORM.INV(RAND(),bond_ave,bond_std))+(X1820-Y$24)*cash*(_xlfn.NORM.INV(RAND(),cash_ave,cash_std))+(X1820-Y$24)))</f>
        <v/>
      </c>
      <c r="Z1820" s="156">
        <f>IF((Y1820&lt;=0),0,((Y1820-Z$24)*Stock*(_xlfn.NORM.INV(RAND(),stock_ave,stock_std))+(Y1820-Z$24)*Bonds*(_xlfn.NORM.INV(RAND(),bond_ave,bond_std))+(Y1820-Z$24)*cash*(_xlfn.NORM.INV(RAND(),cash_ave,cash_std))+(Y1820-Z$24)))</f>
        <v/>
      </c>
      <c r="AA1820" s="156">
        <f>IF((Z1820&lt;=0),0,((Z1820-AA$24)*Stock*(_xlfn.NORM.INV(RAND(),stock_ave,stock_std))+(Z1820-AA$24)*Bonds*(_xlfn.NORM.INV(RAND(),bond_ave,bond_std))+(Z1820-AA$24)*cash*(_xlfn.NORM.INV(RAND(),cash_ave,cash_std))+(Z1820-AA$24)))</f>
        <v/>
      </c>
      <c r="AB1820" s="156">
        <f>IF((AA1820&lt;=0),0,((AA1820-AB$24)*Stock*(_xlfn.NORM.INV(RAND(),stock_ave,stock_std))+(AA1820-AB$24)*Bonds*(_xlfn.NORM.INV(RAND(),bond_ave,bond_std))+(AA1820-AB$24)*cash*(_xlfn.NORM.INV(RAND(),cash_ave,cash_std))+(AA1820-AB$24)))</f>
        <v/>
      </c>
      <c r="AC1820" s="156">
        <f>IF((AB1820&lt;=0),0,((AB1820-AC$24)*Stock*(_xlfn.NORM.INV(RAND(),stock_ave,stock_std))+(AB1820-AC$24)*Bonds*(_xlfn.NORM.INV(RAND(),bond_ave,bond_std))+(AB1820-AC$24)*cash*(_xlfn.NORM.INV(RAND(),cash_ave,cash_std))+(AB1820-AC$24)))</f>
        <v/>
      </c>
      <c r="AD1820" s="156">
        <f>IF((AC1820&lt;=0),0,((AC1820-AD$24)*Stock*(_xlfn.NORM.INV(RAND(),stock_ave,stock_std))+(AC1820-AD$24)*Bonds*(_xlfn.NORM.INV(RAND(),bond_ave,bond_std))+(AC1820-AD$24)*cash*(_xlfn.NORM.INV(RAND(),cash_ave,cash_std))+(AC1820-AD$24)))</f>
        <v/>
      </c>
      <c r="AE1820" s="156">
        <f>IF((AD1820&lt;=0),0,((AD1820-AE$24)*Stock*(_xlfn.NORM.INV(RAND(),stock_ave,stock_std))+(AD1820-AE$24)*Bonds*(_xlfn.NORM.INV(RAND(),bond_ave,bond_std))+(AD1820-AE$24)*cash*(_xlfn.NORM.INV(RAND(),cash_ave,cash_std))+(AD1820-AE$24)))</f>
        <v/>
      </c>
      <c r="AF1820" s="156">
        <f>IF((AE1820&lt;=0),0,((AE1820-AF$24)*Stock*(_xlfn.NORM.INV(RAND(),stock_ave,stock_std))+(AE1820-AF$24)*Bonds*(_xlfn.NORM.INV(RAND(),bond_ave,bond_std))+(AE1820-AF$24)*cash*(_xlfn.NORM.INV(RAND(),cash_ave,cash_std))+(AE1820-AF$24)))</f>
        <v/>
      </c>
      <c r="AG1820" s="156">
        <f>IF((AF1820&lt;=0),0,((AF1820-AG$24)*Stock*(_xlfn.NORM.INV(RAND(),stock_ave,stock_std))+(AF1820-AG$24)*Bonds*(_xlfn.NORM.INV(RAND(),bond_ave,bond_std))+(AF1820-AG$24)*cash*(_xlfn.NORM.INV(RAND(),cash_ave,cash_std))+(AF1820-AG$24)))</f>
        <v/>
      </c>
      <c r="AH1820" s="156">
        <f>IF((AG1820&lt;=0),0,((AG1820-AH$24)*Stock*(_xlfn.NORM.INV(RAND(),stock_ave,stock_std))+(AG1820-AH$24)*Bonds*(_xlfn.NORM.INV(RAND(),bond_ave,bond_std))+(AG1820-AH$24)*cash*(_xlfn.NORM.INV(RAND(),cash_ave,cash_std))+(AG1820-AH$24)))</f>
        <v/>
      </c>
      <c r="AI1820" s="156">
        <f>IF((AH1820&lt;=0),0,((AH1820-AI$24)*Stock*(_xlfn.NORM.INV(RAND(),stock_ave,stock_std))+(AH1820-AI$24)*Bonds*(_xlfn.NORM.INV(RAND(),bond_ave,bond_std))+(AH1820-AI$24)*cash*(_xlfn.NORM.INV(RAND(),cash_ave,cash_std))+(AH1820-AI$24)))</f>
        <v/>
      </c>
      <c r="AJ1820" s="156">
        <f>IF((AI1820&lt;=0),0,((AI1820-AJ$24)*Stock*(_xlfn.NORM.INV(RAND(),stock_ave,stock_std))+(AI1820-AJ$24)*Bonds*(_xlfn.NORM.INV(RAND(),bond_ave,bond_std))+(AI1820-AJ$24)*cash*(_xlfn.NORM.INV(RAND(),cash_ave,cash_std))+(AI1820-AJ$24)))</f>
        <v/>
      </c>
      <c r="AK1820" s="156">
        <f>IF((AJ1820&lt;=0),0,((AJ1820-AK$24)*Stock*(_xlfn.NORM.INV(RAND(),stock_ave,stock_std))+(AJ1820-AK$24)*Bonds*(_xlfn.NORM.INV(RAND(),bond_ave,bond_std))+(AJ1820-AK$24)*cash*(_xlfn.NORM.INV(RAND(),cash_ave,cash_std))+(AJ1820-AK$24)))</f>
        <v/>
      </c>
      <c r="AL1820" s="156">
        <f>IF((AK1820&lt;=0),0,((AK1820-AL$24)*Stock*(_xlfn.NORM.INV(RAND(),stock_ave,stock_std))+(AK1820-AL$24)*Bonds*(_xlfn.NORM.INV(RAND(),bond_ave,bond_std))+(AK1820-AL$24)*cash*(_xlfn.NORM.INV(RAND(),cash_ave,cash_std))+(AK1820-AL$24)))</f>
        <v/>
      </c>
      <c r="AM1820" s="156">
        <f>IF((AL1820&lt;=0),0,((AL1820-AM$24)*Stock*(_xlfn.NORM.INV(RAND(),stock_ave,stock_std))+(AL1820-AM$24)*Bonds*(_xlfn.NORM.INV(RAND(),bond_ave,bond_std))+(AL1820-AM$24)*cash*(_xlfn.NORM.INV(RAND(),cash_ave,cash_std))+(AL1820-AM$24)))</f>
        <v/>
      </c>
      <c r="AN1820" s="156">
        <f>IF((AM1820&lt;=0),0,((AM1820-AN$24)*Stock*(_xlfn.NORM.INV(RAND(),stock_ave,stock_std))+(AM1820-AN$24)*Bonds*(_xlfn.NORM.INV(RAND(),bond_ave,bond_std))+(AM1820-AN$24)*cash*(_xlfn.NORM.INV(RAND(),cash_ave,cash_std))+(AM1820-AN$24)))</f>
        <v/>
      </c>
      <c r="AO1820" s="156">
        <f>IF((AN1820&lt;=0),0,((AN1820-AO$24)*Stock*(_xlfn.NORM.INV(RAND(),stock_ave,stock_std))+(AN1820-AO$24)*Bonds*(_xlfn.NORM.INV(RAND(),bond_ave,bond_std))+(AN1820-AO$24)*cash*(_xlfn.NORM.INV(RAND(),cash_ave,cash_std))+(AN1820-AO$24)))</f>
        <v/>
      </c>
      <c r="AP1820" s="156">
        <f>IF((AO1820&lt;=0),0,((AO1820-AP$24)*Stock*(_xlfn.NORM.INV(RAND(),stock_ave,stock_std))+(AO1820-AP$24)*Bonds*(_xlfn.NORM.INV(RAND(),bond_ave,bond_std))+(AO1820-AP$24)*cash*(_xlfn.NORM.INV(RAND(),cash_ave,cash_std))+(AO1820-AP$24)))</f>
        <v/>
      </c>
      <c r="AQ1820" s="156">
        <f>IF((AP1820&lt;=0),0,((AP1820-AQ$24)*Stock*(_xlfn.NORM.INV(RAND(),stock_ave,stock_std))+(AP1820-AQ$24)*Bonds*(_xlfn.NORM.INV(RAND(),bond_ave,bond_std))+(AP1820-AQ$24)*cash*(_xlfn.NORM.INV(RAND(),cash_ave,cash_std))+(AP1820-AQ$24)))</f>
        <v/>
      </c>
      <c r="AR1820" s="156">
        <f>IF((AQ1820&lt;=0),0,((AQ1820-AR$24)*Stock*(_xlfn.NORM.INV(RAND(),stock_ave,stock_std))+(AQ1820-AR$24)*Bonds*(_xlfn.NORM.INV(RAND(),bond_ave,bond_std))+(AQ1820-AR$24)*cash*(_xlfn.NORM.INV(RAND(),cash_ave,cash_std))+(AQ1820-AR$24)))</f>
        <v/>
      </c>
      <c r="AS1820" s="156">
        <f>IF((AR1820&lt;=0),0,((AR1820-AS$24)*Stock*(_xlfn.NORM.INV(RAND(),stock_ave,stock_std))+(AR1820-AS$24)*Bonds*(_xlfn.NORM.INV(RAND(),bond_ave,bond_std))+(AR1820-AS$24)*cash*(_xlfn.NORM.INV(RAND(),cash_ave,cash_std))+(AR1820-AS$24)))</f>
        <v/>
      </c>
      <c r="AT1820" s="156">
        <f>IF((AS1820&lt;=0),0,((AS1820-AT$24)*Stock*(_xlfn.NORM.INV(RAND(),stock_ave,stock_std))+(AS1820-AT$24)*Bonds*(_xlfn.NORM.INV(RAND(),bond_ave,bond_std))+(AS1820-AT$24)*cash*(_xlfn.NORM.INV(RAND(),cash_ave,cash_std))+(AS1820-AT$24)))</f>
        <v/>
      </c>
      <c r="AU1820" s="156">
        <f>IF((AT1820&lt;=0),0,((AT1820-AU$24)*Stock*(_xlfn.NORM.INV(RAND(),stock_ave,stock_std))+(AT1820-AU$24)*Bonds*(_xlfn.NORM.INV(RAND(),bond_ave,bond_std))+(AT1820-AU$24)*cash*(_xlfn.NORM.INV(RAND(),cash_ave,cash_std))+(AT1820-AU$24)))</f>
        <v/>
      </c>
      <c r="AV1820" s="156">
        <f>IF((AU1820&lt;=0),0,((AU1820-AV$24)*Stock*(_xlfn.NORM.INV(RAND(),stock_ave,stock_std))+(AU1820-AV$24)*Bonds*(_xlfn.NORM.INV(RAND(),bond_ave,bond_std))+(AU1820-AV$24)*cash*(_xlfn.NORM.INV(RAND(),cash_ave,cash_std))+(AU1820-AV$24)))</f>
        <v/>
      </c>
      <c r="AW1820" s="156">
        <f>IF((AV1820&lt;=0),0,((AV1820-AW$24)*Stock*(_xlfn.NORM.INV(RAND(),stock_ave,stock_std))+(AV1820-AW$24)*Bonds*(_xlfn.NORM.INV(RAND(),bond_ave,bond_std))+(AV1820-AW$24)*cash*(_xlfn.NORM.INV(RAND(),cash_ave,cash_std))+(AV1820-AW$24)))</f>
        <v/>
      </c>
      <c r="AX1820" s="159" t="n"/>
      <c r="AY1820" s="159" t="n"/>
      <c r="AZ1820" s="159" t="n"/>
      <c r="BA1820" s="159" t="n"/>
      <c r="BB1820" s="159" t="n"/>
    </row>
    <row r="1821">
      <c r="C1821" s="147" t="n"/>
      <c r="D1821" s="61">
        <f>+D1820-IF(D$18&gt;74,(D1820/D$25)*$C$10)</f>
        <v/>
      </c>
      <c r="E1821" s="61">
        <f>+E1820-IF(E$18&gt;74,(E1820/E$25)*$C$10)</f>
        <v/>
      </c>
      <c r="F1821" s="61">
        <f>+F1820-IF(F$18&gt;74,(F1820/F$25)*$C$10)</f>
        <v/>
      </c>
      <c r="G1821" s="61">
        <f>+G1820-IF(G$18&gt;74,(G1820/G$25)*$C$10)</f>
        <v/>
      </c>
      <c r="H1821" s="61">
        <f>+H1820-IF(H$18&gt;74,(H1820/H$25)*$C$10)</f>
        <v/>
      </c>
      <c r="I1821" s="61">
        <f>+I1820-IF(I$18&gt;74,(I1820/I$25)*$C$10)</f>
        <v/>
      </c>
      <c r="J1821" s="61">
        <f>+J1820-IF(J$18&gt;74,(J1820/J$25)*$C$10)</f>
        <v/>
      </c>
      <c r="K1821" s="61">
        <f>+K1820-IF(K$18&gt;74,(K1820/K$25)*$C$10)</f>
        <v/>
      </c>
      <c r="L1821" s="61">
        <f>+L1820-IF(L$18&gt;74,(L1820/L$25)*$C$10)</f>
        <v/>
      </c>
      <c r="M1821" s="61">
        <f>+M1820-IF(M$18&gt;74,(M1820/M$25)*$C$10)</f>
        <v/>
      </c>
      <c r="N1821" s="61">
        <f>+N1820-IF(N$18&gt;74,(N1820/N$25)*$C$10)</f>
        <v/>
      </c>
      <c r="O1821" s="61">
        <f>+O1820-IF(O$18&gt;74,(O1820/O$25)*$C$10)</f>
        <v/>
      </c>
      <c r="P1821" s="61">
        <f>+P1820-IF(P$18&gt;74,(P1820/P$25)*$C$10)</f>
        <v/>
      </c>
      <c r="Q1821" s="61">
        <f>+Q1820-IF(Q$18&gt;74,(Q1820/Q$25)*$C$10)</f>
        <v/>
      </c>
      <c r="R1821" s="61">
        <f>+R1820-IF(R$18&gt;74,(R1820/R$25)*$C$10)</f>
        <v/>
      </c>
      <c r="S1821" s="61">
        <f>+S1820-IF(S$18&gt;74,(S1820/S$25)*$C$10)</f>
        <v/>
      </c>
      <c r="T1821" s="61">
        <f>+T1820-IF(T$18&gt;74,(T1820/T$25)*$C$10)</f>
        <v/>
      </c>
      <c r="U1821" s="61">
        <f>+U1820-IF(U$18&gt;74,(U1820/U$25)*$C$10)</f>
        <v/>
      </c>
      <c r="V1821" s="61">
        <f>+V1820-IF(V$18&gt;74,(V1820/V$25)*$C$10)</f>
        <v/>
      </c>
      <c r="W1821" s="61">
        <f>+W1820-IF(W$18&gt;74,(W1820/W$25)*$C$10)</f>
        <v/>
      </c>
      <c r="X1821" s="61">
        <f>+X1820-IF(X$18&gt;74,(X1820/X$25)*$C$10)</f>
        <v/>
      </c>
      <c r="Y1821" s="61">
        <f>+Y1820-IF(Y$18&gt;74,(Y1820/Y$25)*$C$10)</f>
        <v/>
      </c>
      <c r="Z1821" s="61">
        <f>+Z1820-IF(Z$18&gt;74,(Z1820/Z$25)*$C$10)</f>
        <v/>
      </c>
      <c r="AA1821" s="61">
        <f>+AA1820-IF(AA$18&gt;74,(AA1820/AA$25)*$C$10)</f>
        <v/>
      </c>
      <c r="AB1821" s="61">
        <f>+AB1820-IF(AB$18&gt;74,(AB1820/AB$25)*$C$10)</f>
        <v/>
      </c>
      <c r="AC1821" s="61">
        <f>+AC1820-IF(AC$18&gt;74,(AC1820/AC$25)*$C$10)</f>
        <v/>
      </c>
      <c r="AD1821" s="61">
        <f>+AD1820-IF(AD$18&gt;74,(AD1820/AD$25)*$C$10)</f>
        <v/>
      </c>
      <c r="AE1821" s="61">
        <f>+AE1820-IF(AE$18&gt;74,(AE1820/AE$25)*$C$10)</f>
        <v/>
      </c>
      <c r="AF1821" s="61">
        <f>+AF1820-IF(AF$18&gt;74,(AF1820/AF$25)*$C$10)</f>
        <v/>
      </c>
      <c r="AG1821" s="61">
        <f>+AG1820-IF(AG$18&gt;74,(AG1820/AG$25)*$C$10)</f>
        <v/>
      </c>
      <c r="AH1821" s="61">
        <f>+AH1820-IF(AH$18&gt;74,(AH1820/AH$25)*$C$10)</f>
        <v/>
      </c>
      <c r="AI1821" s="61">
        <f>+AI1820-IF(AI$18&gt;74,(AI1820/AI$25)*$C$10)</f>
        <v/>
      </c>
      <c r="AJ1821" s="61">
        <f>+AJ1820-IF(AJ$18&gt;74,(AJ1820/AJ$25)*$C$10)</f>
        <v/>
      </c>
      <c r="AK1821" s="61">
        <f>+AK1820-IF(AK$18&gt;74,(AK1820/AK$25)*$C$10)</f>
        <v/>
      </c>
      <c r="AL1821" s="61">
        <f>+AL1820-IF(AL$18&gt;74,(AL1820/AL$25)*$C$10)</f>
        <v/>
      </c>
      <c r="AM1821" s="61">
        <f>+AM1820-IF(AM$18&gt;74,(AM1820/AM$25)*$C$10)</f>
        <v/>
      </c>
      <c r="AN1821" s="61">
        <f>+AN1820-IF(AN$18&gt;74,(AN1820/AN$25)*$C$10)</f>
        <v/>
      </c>
      <c r="AO1821" s="61">
        <f>+AO1820-IF(AO$18&gt;74,(AO1820/AO$25)*$C$10)</f>
        <v/>
      </c>
      <c r="AP1821" s="61">
        <f>+AP1820-IF(AP$18&gt;74,(AP1820/AP$25)*$C$10)</f>
        <v/>
      </c>
      <c r="AQ1821" s="61">
        <f>+AQ1820-IF(AQ$18&gt;74,(AQ1820/AQ$25)*$C$10)</f>
        <v/>
      </c>
      <c r="AR1821" s="61">
        <f>+AR1820-IF(AR$18&gt;74,(AR1820/AR$25)*$C$10)</f>
        <v/>
      </c>
      <c r="AS1821" s="61">
        <f>+AS1820-IF(AS$18&gt;74,(AS1820/AS$25)*$C$10)</f>
        <v/>
      </c>
      <c r="AT1821" s="61">
        <f>+AT1820-IF(AT$18&gt;74,(AT1820/AT$25)*$C$10)</f>
        <v/>
      </c>
      <c r="AU1821" s="61">
        <f>+AU1820-IF(AU$18&gt;74,(AU1820/AU$25)*$C$10)</f>
        <v/>
      </c>
      <c r="AV1821" s="61">
        <f>+AV1820-IF(AV$18&gt;74,(AV1820/AV$25)*$C$10)</f>
        <v/>
      </c>
      <c r="AW1821" s="61">
        <f>+AW1820-IF(AW$18&gt;74,(AW1820/AW$25)*$C$10)</f>
        <v/>
      </c>
      <c r="AX1821" s="35">
        <f>IF(AW1821&gt;0,1,0)</f>
        <v/>
      </c>
      <c r="AY1821" s="35">
        <f>IF(AL1821&gt;0,1,0)</f>
        <v/>
      </c>
      <c r="AZ1821" s="35">
        <f>IF(AG1821&gt;0,1,0)</f>
        <v/>
      </c>
      <c r="BA1821" s="35">
        <f>IF(AB1821&gt;0,1,0)</f>
        <v/>
      </c>
      <c r="BB1821" s="35">
        <f>IF(W1821&gt;0,1,0)</f>
        <v/>
      </c>
    </row>
    <row r="1822">
      <c r="B1822" s="154" t="inlineStr">
        <is>
          <t>trial 897</t>
        </is>
      </c>
      <c r="C1822" s="155">
        <f>+start-C1819</f>
        <v/>
      </c>
      <c r="D1822" s="156">
        <f>IF((C1822&lt;=0),0,((C1822-D$24)*Stock*(_xlfn.NORM.INV(RAND(),stock_ave,stock_std))+(C1822-D$24)*Bonds*(_xlfn.NORM.INV(RAND(),bond_ave,bond_std))+(C1822-D$24)*cash*(_xlfn.NORM.INV(RAND(),cash_ave,cash_std))+(C1822-D$24)))</f>
        <v/>
      </c>
      <c r="E1822" s="156">
        <f>IF((D1822&lt;=0),0,((D1822-E$24)*Stock*(_xlfn.NORM.INV(RAND(),stock_ave,stock_std))+(D1822-E$24)*Bonds*(_xlfn.NORM.INV(RAND(),bond_ave,bond_std))+(D1822-E$24)*cash*(_xlfn.NORM.INV(RAND(),cash_ave,cash_std))+(D1822-E$24)))</f>
        <v/>
      </c>
      <c r="F1822" s="156">
        <f>IF((E1822&lt;=0),0,((E1822-F$24)*Stock*(_xlfn.NORM.INV(RAND(),stock_ave,stock_std))+(E1822-F$24)*Bonds*(_xlfn.NORM.INV(RAND(),bond_ave,bond_std))+(E1822-F$24)*cash*(_xlfn.NORM.INV(RAND(),cash_ave,cash_std))+(E1822-F$24)))</f>
        <v/>
      </c>
      <c r="G1822" s="156">
        <f>IF((F1822&lt;=0),0,((F1822-G$24)*Stock*(_xlfn.NORM.INV(RAND(),stock_ave,stock_std))+(F1822-G$24)*Bonds*(_xlfn.NORM.INV(RAND(),bond_ave,bond_std))+(F1822-G$24)*cash*(_xlfn.NORM.INV(RAND(),cash_ave,cash_std))+(F1822-G$24)))</f>
        <v/>
      </c>
      <c r="H1822" s="156">
        <f>IF((G1822&lt;=0),0,((G1822-H$24)*Stock*(_xlfn.NORM.INV(RAND(),stock_ave,stock_std))+(G1822-H$24)*Bonds*(_xlfn.NORM.INV(RAND(),bond_ave,bond_std))+(G1822-H$24)*cash*(_xlfn.NORM.INV(RAND(),cash_ave,cash_std))+(G1822-H$24)))</f>
        <v/>
      </c>
      <c r="I1822" s="156">
        <f>IF((H1822&lt;=0),0,((H1822-I$24)*Stock*(_xlfn.NORM.INV(RAND(),stock_ave,stock_std))+(H1822-I$24)*Bonds*(_xlfn.NORM.INV(RAND(),bond_ave,bond_std))+(H1822-I$24)*cash*(_xlfn.NORM.INV(RAND(),cash_ave,cash_std))+(H1822-I$24)))</f>
        <v/>
      </c>
      <c r="J1822" s="156">
        <f>IF((I1822&lt;=0),0,((I1822-J$24)*Stock*(_xlfn.NORM.INV(RAND(),stock_ave,stock_std))+(I1822-J$24)*Bonds*(_xlfn.NORM.INV(RAND(),bond_ave,bond_std))+(I1822-J$24)*cash*(_xlfn.NORM.INV(RAND(),cash_ave,cash_std))+(I1822-J$24)))</f>
        <v/>
      </c>
      <c r="K1822" s="156">
        <f>IF((J1822&lt;=0),0,((J1822-K$24)*Stock*(_xlfn.NORM.INV(RAND(),stock_ave,stock_std))+(J1822-K$24)*Bonds*(_xlfn.NORM.INV(RAND(),bond_ave,bond_std))+(J1822-K$24)*cash*(_xlfn.NORM.INV(RAND(),cash_ave,cash_std))+(J1822-K$24)))</f>
        <v/>
      </c>
      <c r="L1822" s="156">
        <f>IF((K1822&lt;=0),0,((K1822-L$24)*Stock*(_xlfn.NORM.INV(RAND(),stock_ave,stock_std))+(K1822-L$24)*Bonds*(_xlfn.NORM.INV(RAND(),bond_ave,bond_std))+(K1822-L$24)*cash*(_xlfn.NORM.INV(RAND(),cash_ave,cash_std))+(K1822-L$24)))</f>
        <v/>
      </c>
      <c r="M1822" s="156">
        <f>IF((L1822&lt;=0),0,((L1822-M$24)*Stock*(_xlfn.NORM.INV(RAND(),stock_ave,stock_std))+(L1822-M$24)*Bonds*(_xlfn.NORM.INV(RAND(),bond_ave,bond_std))+(L1822-M$24)*cash*(_xlfn.NORM.INV(RAND(),cash_ave,cash_std))+(L1822-M$24)))</f>
        <v/>
      </c>
      <c r="N1822" s="156">
        <f>IF((M1822&lt;=0),0,((M1822-N$24)*Stock*(_xlfn.NORM.INV(RAND(),stock_ave,stock_std))+(M1822-N$24)*Bonds*(_xlfn.NORM.INV(RAND(),bond_ave,bond_std))+(M1822-N$24)*cash*(_xlfn.NORM.INV(RAND(),cash_ave,cash_std))+(M1822-N$24)))</f>
        <v/>
      </c>
      <c r="O1822" s="156">
        <f>IF((N1822&lt;=0),0,((N1822-O$24)*Stock*(_xlfn.NORM.INV(RAND(),stock_ave,stock_std))+(N1822-O$24)*Bonds*(_xlfn.NORM.INV(RAND(),bond_ave,bond_std))+(N1822-O$24)*cash*(_xlfn.NORM.INV(RAND(),cash_ave,cash_std))+(N1822-O$24)))</f>
        <v/>
      </c>
      <c r="P1822" s="156">
        <f>IF((O1822&lt;=0),0,((O1822-P$24)*Stock*(_xlfn.NORM.INV(RAND(),stock_ave,stock_std))+(O1822-P$24)*Bonds*(_xlfn.NORM.INV(RAND(),bond_ave,bond_std))+(O1822-P$24)*cash*(_xlfn.NORM.INV(RAND(),cash_ave,cash_std))+(O1822-P$24)))</f>
        <v/>
      </c>
      <c r="Q1822" s="156">
        <f>IF((P1822&lt;=0),0,((P1822-Q$24)*Stock*(_xlfn.NORM.INV(RAND(),stock_ave,stock_std))+(P1822-Q$24)*Bonds*(_xlfn.NORM.INV(RAND(),bond_ave,bond_std))+(P1822-Q$24)*cash*(_xlfn.NORM.INV(RAND(),cash_ave,cash_std))+(P1822-Q$24)))</f>
        <v/>
      </c>
      <c r="R1822" s="156">
        <f>IF((Q1822&lt;=0),0,((Q1822-R$24)*Stock*(_xlfn.NORM.INV(RAND(),stock_ave,stock_std))+(Q1822-R$24)*Bonds*(_xlfn.NORM.INV(RAND(),bond_ave,bond_std))+(Q1822-R$24)*cash*(_xlfn.NORM.INV(RAND(),cash_ave,cash_std))+(Q1822-R$24)))</f>
        <v/>
      </c>
      <c r="S1822" s="156">
        <f>IF((R1822&lt;=0),0,((R1822-S$24)*Stock*(_xlfn.NORM.INV(RAND(),stock_ave,stock_std))+(R1822-S$24)*Bonds*(_xlfn.NORM.INV(RAND(),bond_ave,bond_std))+(R1822-S$24)*cash*(_xlfn.NORM.INV(RAND(),cash_ave,cash_std))+(R1822-S$24)))</f>
        <v/>
      </c>
      <c r="T1822" s="156">
        <f>IF((S1822&lt;=0),0,((S1822-T$24)*Stock*(_xlfn.NORM.INV(RAND(),stock_ave,stock_std))+(S1822-T$24)*Bonds*(_xlfn.NORM.INV(RAND(),bond_ave,bond_std))+(S1822-T$24)*cash*(_xlfn.NORM.INV(RAND(),cash_ave,cash_std))+(S1822-T$24)))</f>
        <v/>
      </c>
      <c r="U1822" s="156">
        <f>IF((T1822&lt;=0),0,((T1822-U$24)*Stock*(_xlfn.NORM.INV(RAND(),stock_ave,stock_std))+(T1822-U$24)*Bonds*(_xlfn.NORM.INV(RAND(),bond_ave,bond_std))+(T1822-U$24)*cash*(_xlfn.NORM.INV(RAND(),cash_ave,cash_std))+(T1822-U$24)))</f>
        <v/>
      </c>
      <c r="V1822" s="156">
        <f>IF((U1822&lt;=0),0,((U1822-V$24)*Stock*(_xlfn.NORM.INV(RAND(),stock_ave,stock_std))+(U1822-V$24)*Bonds*(_xlfn.NORM.INV(RAND(),bond_ave,bond_std))+(U1822-V$24)*cash*(_xlfn.NORM.INV(RAND(),cash_ave,cash_std))+(U1822-V$24)))</f>
        <v/>
      </c>
      <c r="W1822" s="156">
        <f>IF((V1822&lt;=0),0,((V1822-W$24)*Stock*(_xlfn.NORM.INV(RAND(),stock_ave,stock_std))+(V1822-W$24)*Bonds*(_xlfn.NORM.INV(RAND(),bond_ave,bond_std))+(V1822-W$24)*cash*(_xlfn.NORM.INV(RAND(),cash_ave,cash_std))+(V1822-W$24)))</f>
        <v/>
      </c>
      <c r="X1822" s="156">
        <f>IF((W1822&lt;=0),0,((W1822-X$24)*Stock*(_xlfn.NORM.INV(RAND(),stock_ave,stock_std))+(W1822-X$24)*Bonds*(_xlfn.NORM.INV(RAND(),bond_ave,bond_std))+(W1822-X$24)*cash*(_xlfn.NORM.INV(RAND(),cash_ave,cash_std))+(W1822-X$24)))</f>
        <v/>
      </c>
      <c r="Y1822" s="156">
        <f>IF((X1822&lt;=0),0,((X1822-Y$24)*Stock*(_xlfn.NORM.INV(RAND(),stock_ave,stock_std))+(X1822-Y$24)*Bonds*(_xlfn.NORM.INV(RAND(),bond_ave,bond_std))+(X1822-Y$24)*cash*(_xlfn.NORM.INV(RAND(),cash_ave,cash_std))+(X1822-Y$24)))</f>
        <v/>
      </c>
      <c r="Z1822" s="156">
        <f>IF((Y1822&lt;=0),0,((Y1822-Z$24)*Stock*(_xlfn.NORM.INV(RAND(),stock_ave,stock_std))+(Y1822-Z$24)*Bonds*(_xlfn.NORM.INV(RAND(),bond_ave,bond_std))+(Y1822-Z$24)*cash*(_xlfn.NORM.INV(RAND(),cash_ave,cash_std))+(Y1822-Z$24)))</f>
        <v/>
      </c>
      <c r="AA1822" s="156">
        <f>IF((Z1822&lt;=0),0,((Z1822-AA$24)*Stock*(_xlfn.NORM.INV(RAND(),stock_ave,stock_std))+(Z1822-AA$24)*Bonds*(_xlfn.NORM.INV(RAND(),bond_ave,bond_std))+(Z1822-AA$24)*cash*(_xlfn.NORM.INV(RAND(),cash_ave,cash_std))+(Z1822-AA$24)))</f>
        <v/>
      </c>
      <c r="AB1822" s="156">
        <f>IF((AA1822&lt;=0),0,((AA1822-AB$24)*Stock*(_xlfn.NORM.INV(RAND(),stock_ave,stock_std))+(AA1822-AB$24)*Bonds*(_xlfn.NORM.INV(RAND(),bond_ave,bond_std))+(AA1822-AB$24)*cash*(_xlfn.NORM.INV(RAND(),cash_ave,cash_std))+(AA1822-AB$24)))</f>
        <v/>
      </c>
      <c r="AC1822" s="156">
        <f>IF((AB1822&lt;=0),0,((AB1822-AC$24)*Stock*(_xlfn.NORM.INV(RAND(),stock_ave,stock_std))+(AB1822-AC$24)*Bonds*(_xlfn.NORM.INV(RAND(),bond_ave,bond_std))+(AB1822-AC$24)*cash*(_xlfn.NORM.INV(RAND(),cash_ave,cash_std))+(AB1822-AC$24)))</f>
        <v/>
      </c>
      <c r="AD1822" s="156">
        <f>IF((AC1822&lt;=0),0,((AC1822-AD$24)*Stock*(_xlfn.NORM.INV(RAND(),stock_ave,stock_std))+(AC1822-AD$24)*Bonds*(_xlfn.NORM.INV(RAND(),bond_ave,bond_std))+(AC1822-AD$24)*cash*(_xlfn.NORM.INV(RAND(),cash_ave,cash_std))+(AC1822-AD$24)))</f>
        <v/>
      </c>
      <c r="AE1822" s="156">
        <f>IF((AD1822&lt;=0),0,((AD1822-AE$24)*Stock*(_xlfn.NORM.INV(RAND(),stock_ave,stock_std))+(AD1822-AE$24)*Bonds*(_xlfn.NORM.INV(RAND(),bond_ave,bond_std))+(AD1822-AE$24)*cash*(_xlfn.NORM.INV(RAND(),cash_ave,cash_std))+(AD1822-AE$24)))</f>
        <v/>
      </c>
      <c r="AF1822" s="156">
        <f>IF((AE1822&lt;=0),0,((AE1822-AF$24)*Stock*(_xlfn.NORM.INV(RAND(),stock_ave,stock_std))+(AE1822-AF$24)*Bonds*(_xlfn.NORM.INV(RAND(),bond_ave,bond_std))+(AE1822-AF$24)*cash*(_xlfn.NORM.INV(RAND(),cash_ave,cash_std))+(AE1822-AF$24)))</f>
        <v/>
      </c>
      <c r="AG1822" s="156">
        <f>IF((AF1822&lt;=0),0,((AF1822-AG$24)*Stock*(_xlfn.NORM.INV(RAND(),stock_ave,stock_std))+(AF1822-AG$24)*Bonds*(_xlfn.NORM.INV(RAND(),bond_ave,bond_std))+(AF1822-AG$24)*cash*(_xlfn.NORM.INV(RAND(),cash_ave,cash_std))+(AF1822-AG$24)))</f>
        <v/>
      </c>
      <c r="AH1822" s="156">
        <f>IF((AG1822&lt;=0),0,((AG1822-AH$24)*Stock*(_xlfn.NORM.INV(RAND(),stock_ave,stock_std))+(AG1822-AH$24)*Bonds*(_xlfn.NORM.INV(RAND(),bond_ave,bond_std))+(AG1822-AH$24)*cash*(_xlfn.NORM.INV(RAND(),cash_ave,cash_std))+(AG1822-AH$24)))</f>
        <v/>
      </c>
      <c r="AI1822" s="156">
        <f>IF((AH1822&lt;=0),0,((AH1822-AI$24)*Stock*(_xlfn.NORM.INV(RAND(),stock_ave,stock_std))+(AH1822-AI$24)*Bonds*(_xlfn.NORM.INV(RAND(),bond_ave,bond_std))+(AH1822-AI$24)*cash*(_xlfn.NORM.INV(RAND(),cash_ave,cash_std))+(AH1822-AI$24)))</f>
        <v/>
      </c>
      <c r="AJ1822" s="156">
        <f>IF((AI1822&lt;=0),0,((AI1822-AJ$24)*Stock*(_xlfn.NORM.INV(RAND(),stock_ave,stock_std))+(AI1822-AJ$24)*Bonds*(_xlfn.NORM.INV(RAND(),bond_ave,bond_std))+(AI1822-AJ$24)*cash*(_xlfn.NORM.INV(RAND(),cash_ave,cash_std))+(AI1822-AJ$24)))</f>
        <v/>
      </c>
      <c r="AK1822" s="156">
        <f>IF((AJ1822&lt;=0),0,((AJ1822-AK$24)*Stock*(_xlfn.NORM.INV(RAND(),stock_ave,stock_std))+(AJ1822-AK$24)*Bonds*(_xlfn.NORM.INV(RAND(),bond_ave,bond_std))+(AJ1822-AK$24)*cash*(_xlfn.NORM.INV(RAND(),cash_ave,cash_std))+(AJ1822-AK$24)))</f>
        <v/>
      </c>
      <c r="AL1822" s="156">
        <f>IF((AK1822&lt;=0),0,((AK1822-AL$24)*Stock*(_xlfn.NORM.INV(RAND(),stock_ave,stock_std))+(AK1822-AL$24)*Bonds*(_xlfn.NORM.INV(RAND(),bond_ave,bond_std))+(AK1822-AL$24)*cash*(_xlfn.NORM.INV(RAND(),cash_ave,cash_std))+(AK1822-AL$24)))</f>
        <v/>
      </c>
      <c r="AM1822" s="156">
        <f>IF((AL1822&lt;=0),0,((AL1822-AM$24)*Stock*(_xlfn.NORM.INV(RAND(),stock_ave,stock_std))+(AL1822-AM$24)*Bonds*(_xlfn.NORM.INV(RAND(),bond_ave,bond_std))+(AL1822-AM$24)*cash*(_xlfn.NORM.INV(RAND(),cash_ave,cash_std))+(AL1822-AM$24)))</f>
        <v/>
      </c>
      <c r="AN1822" s="156">
        <f>IF((AM1822&lt;=0),0,((AM1822-AN$24)*Stock*(_xlfn.NORM.INV(RAND(),stock_ave,stock_std))+(AM1822-AN$24)*Bonds*(_xlfn.NORM.INV(RAND(),bond_ave,bond_std))+(AM1822-AN$24)*cash*(_xlfn.NORM.INV(RAND(),cash_ave,cash_std))+(AM1822-AN$24)))</f>
        <v/>
      </c>
      <c r="AO1822" s="156">
        <f>IF((AN1822&lt;=0),0,((AN1822-AO$24)*Stock*(_xlfn.NORM.INV(RAND(),stock_ave,stock_std))+(AN1822-AO$24)*Bonds*(_xlfn.NORM.INV(RAND(),bond_ave,bond_std))+(AN1822-AO$24)*cash*(_xlfn.NORM.INV(RAND(),cash_ave,cash_std))+(AN1822-AO$24)))</f>
        <v/>
      </c>
      <c r="AP1822" s="156">
        <f>IF((AO1822&lt;=0),0,((AO1822-AP$24)*Stock*(_xlfn.NORM.INV(RAND(),stock_ave,stock_std))+(AO1822-AP$24)*Bonds*(_xlfn.NORM.INV(RAND(),bond_ave,bond_std))+(AO1822-AP$24)*cash*(_xlfn.NORM.INV(RAND(),cash_ave,cash_std))+(AO1822-AP$24)))</f>
        <v/>
      </c>
      <c r="AQ1822" s="156">
        <f>IF((AP1822&lt;=0),0,((AP1822-AQ$24)*Stock*(_xlfn.NORM.INV(RAND(),stock_ave,stock_std))+(AP1822-AQ$24)*Bonds*(_xlfn.NORM.INV(RAND(),bond_ave,bond_std))+(AP1822-AQ$24)*cash*(_xlfn.NORM.INV(RAND(),cash_ave,cash_std))+(AP1822-AQ$24)))</f>
        <v/>
      </c>
      <c r="AR1822" s="156">
        <f>IF((AQ1822&lt;=0),0,((AQ1822-AR$24)*Stock*(_xlfn.NORM.INV(RAND(),stock_ave,stock_std))+(AQ1822-AR$24)*Bonds*(_xlfn.NORM.INV(RAND(),bond_ave,bond_std))+(AQ1822-AR$24)*cash*(_xlfn.NORM.INV(RAND(),cash_ave,cash_std))+(AQ1822-AR$24)))</f>
        <v/>
      </c>
      <c r="AS1822" s="156">
        <f>IF((AR1822&lt;=0),0,((AR1822-AS$24)*Stock*(_xlfn.NORM.INV(RAND(),stock_ave,stock_std))+(AR1822-AS$24)*Bonds*(_xlfn.NORM.INV(RAND(),bond_ave,bond_std))+(AR1822-AS$24)*cash*(_xlfn.NORM.INV(RAND(),cash_ave,cash_std))+(AR1822-AS$24)))</f>
        <v/>
      </c>
      <c r="AT1822" s="156">
        <f>IF((AS1822&lt;=0),0,((AS1822-AT$24)*Stock*(_xlfn.NORM.INV(RAND(),stock_ave,stock_std))+(AS1822-AT$24)*Bonds*(_xlfn.NORM.INV(RAND(),bond_ave,bond_std))+(AS1822-AT$24)*cash*(_xlfn.NORM.INV(RAND(),cash_ave,cash_std))+(AS1822-AT$24)))</f>
        <v/>
      </c>
      <c r="AU1822" s="156">
        <f>IF((AT1822&lt;=0),0,((AT1822-AU$24)*Stock*(_xlfn.NORM.INV(RAND(),stock_ave,stock_std))+(AT1822-AU$24)*Bonds*(_xlfn.NORM.INV(RAND(),bond_ave,bond_std))+(AT1822-AU$24)*cash*(_xlfn.NORM.INV(RAND(),cash_ave,cash_std))+(AT1822-AU$24)))</f>
        <v/>
      </c>
      <c r="AV1822" s="156">
        <f>IF((AU1822&lt;=0),0,((AU1822-AV$24)*Stock*(_xlfn.NORM.INV(RAND(),stock_ave,stock_std))+(AU1822-AV$24)*Bonds*(_xlfn.NORM.INV(RAND(),bond_ave,bond_std))+(AU1822-AV$24)*cash*(_xlfn.NORM.INV(RAND(),cash_ave,cash_std))+(AU1822-AV$24)))</f>
        <v/>
      </c>
      <c r="AW1822" s="156">
        <f>IF((AV1822&lt;=0),0,((AV1822-AW$24)*Stock*(_xlfn.NORM.INV(RAND(),stock_ave,stock_std))+(AV1822-AW$24)*Bonds*(_xlfn.NORM.INV(RAND(),bond_ave,bond_std))+(AV1822-AW$24)*cash*(_xlfn.NORM.INV(RAND(),cash_ave,cash_std))+(AV1822-AW$24)))</f>
        <v/>
      </c>
      <c r="AX1822" s="159" t="n"/>
      <c r="AY1822" s="159" t="n"/>
      <c r="AZ1822" s="159" t="n"/>
      <c r="BA1822" s="159" t="n"/>
      <c r="BB1822" s="159" t="n"/>
    </row>
    <row r="1823">
      <c r="C1823" s="147" t="n"/>
      <c r="D1823" s="61">
        <f>+D1822-IF(D$18&gt;74,(D1822/D$25)*$C$10)</f>
        <v/>
      </c>
      <c r="E1823" s="61">
        <f>+E1822-IF(E$18&gt;74,(E1822/E$25)*$C$10)</f>
        <v/>
      </c>
      <c r="F1823" s="61">
        <f>+F1822-IF(F$18&gt;74,(F1822/F$25)*$C$10)</f>
        <v/>
      </c>
      <c r="G1823" s="61">
        <f>+G1822-IF(G$18&gt;74,(G1822/G$25)*$C$10)</f>
        <v/>
      </c>
      <c r="H1823" s="61">
        <f>+H1822-IF(H$18&gt;74,(H1822/H$25)*$C$10)</f>
        <v/>
      </c>
      <c r="I1823" s="61">
        <f>+I1822-IF(I$18&gt;74,(I1822/I$25)*$C$10)</f>
        <v/>
      </c>
      <c r="J1823" s="61">
        <f>+J1822-IF(J$18&gt;74,(J1822/J$25)*$C$10)</f>
        <v/>
      </c>
      <c r="K1823" s="61">
        <f>+K1822-IF(K$18&gt;74,(K1822/K$25)*$C$10)</f>
        <v/>
      </c>
      <c r="L1823" s="61">
        <f>+L1822-IF(L$18&gt;74,(L1822/L$25)*$C$10)</f>
        <v/>
      </c>
      <c r="M1823" s="61">
        <f>+M1822-IF(M$18&gt;74,(M1822/M$25)*$C$10)</f>
        <v/>
      </c>
      <c r="N1823" s="61">
        <f>+N1822-IF(N$18&gt;74,(N1822/N$25)*$C$10)</f>
        <v/>
      </c>
      <c r="O1823" s="61">
        <f>+O1822-IF(O$18&gt;74,(O1822/O$25)*$C$10)</f>
        <v/>
      </c>
      <c r="P1823" s="61">
        <f>+P1822-IF(P$18&gt;74,(P1822/P$25)*$C$10)</f>
        <v/>
      </c>
      <c r="Q1823" s="61">
        <f>+Q1822-IF(Q$18&gt;74,(Q1822/Q$25)*$C$10)</f>
        <v/>
      </c>
      <c r="R1823" s="61">
        <f>+R1822-IF(R$18&gt;74,(R1822/R$25)*$C$10)</f>
        <v/>
      </c>
      <c r="S1823" s="61">
        <f>+S1822-IF(S$18&gt;74,(S1822/S$25)*$C$10)</f>
        <v/>
      </c>
      <c r="T1823" s="61">
        <f>+T1822-IF(T$18&gt;74,(T1822/T$25)*$C$10)</f>
        <v/>
      </c>
      <c r="U1823" s="61">
        <f>+U1822-IF(U$18&gt;74,(U1822/U$25)*$C$10)</f>
        <v/>
      </c>
      <c r="V1823" s="61">
        <f>+V1822-IF(V$18&gt;74,(V1822/V$25)*$C$10)</f>
        <v/>
      </c>
      <c r="W1823" s="61">
        <f>+W1822-IF(W$18&gt;74,(W1822/W$25)*$C$10)</f>
        <v/>
      </c>
      <c r="X1823" s="61">
        <f>+X1822-IF(X$18&gt;74,(X1822/X$25)*$C$10)</f>
        <v/>
      </c>
      <c r="Y1823" s="61">
        <f>+Y1822-IF(Y$18&gt;74,(Y1822/Y$25)*$C$10)</f>
        <v/>
      </c>
      <c r="Z1823" s="61">
        <f>+Z1822-IF(Z$18&gt;74,(Z1822/Z$25)*$C$10)</f>
        <v/>
      </c>
      <c r="AA1823" s="61">
        <f>+AA1822-IF(AA$18&gt;74,(AA1822/AA$25)*$C$10)</f>
        <v/>
      </c>
      <c r="AB1823" s="61">
        <f>+AB1822-IF(AB$18&gt;74,(AB1822/AB$25)*$C$10)</f>
        <v/>
      </c>
      <c r="AC1823" s="61">
        <f>+AC1822-IF(AC$18&gt;74,(AC1822/AC$25)*$C$10)</f>
        <v/>
      </c>
      <c r="AD1823" s="61">
        <f>+AD1822-IF(AD$18&gt;74,(AD1822/AD$25)*$C$10)</f>
        <v/>
      </c>
      <c r="AE1823" s="61">
        <f>+AE1822-IF(AE$18&gt;74,(AE1822/AE$25)*$C$10)</f>
        <v/>
      </c>
      <c r="AF1823" s="61">
        <f>+AF1822-IF(AF$18&gt;74,(AF1822/AF$25)*$C$10)</f>
        <v/>
      </c>
      <c r="AG1823" s="61">
        <f>+AG1822-IF(AG$18&gt;74,(AG1822/AG$25)*$C$10)</f>
        <v/>
      </c>
      <c r="AH1823" s="61">
        <f>+AH1822-IF(AH$18&gt;74,(AH1822/AH$25)*$C$10)</f>
        <v/>
      </c>
      <c r="AI1823" s="61">
        <f>+AI1822-IF(AI$18&gt;74,(AI1822/AI$25)*$C$10)</f>
        <v/>
      </c>
      <c r="AJ1823" s="61">
        <f>+AJ1822-IF(AJ$18&gt;74,(AJ1822/AJ$25)*$C$10)</f>
        <v/>
      </c>
      <c r="AK1823" s="61">
        <f>+AK1822-IF(AK$18&gt;74,(AK1822/AK$25)*$C$10)</f>
        <v/>
      </c>
      <c r="AL1823" s="61">
        <f>+AL1822-IF(AL$18&gt;74,(AL1822/AL$25)*$C$10)</f>
        <v/>
      </c>
      <c r="AM1823" s="61">
        <f>+AM1822-IF(AM$18&gt;74,(AM1822/AM$25)*$C$10)</f>
        <v/>
      </c>
      <c r="AN1823" s="61">
        <f>+AN1822-IF(AN$18&gt;74,(AN1822/AN$25)*$C$10)</f>
        <v/>
      </c>
      <c r="AO1823" s="61">
        <f>+AO1822-IF(AO$18&gt;74,(AO1822/AO$25)*$C$10)</f>
        <v/>
      </c>
      <c r="AP1823" s="61">
        <f>+AP1822-IF(AP$18&gt;74,(AP1822/AP$25)*$C$10)</f>
        <v/>
      </c>
      <c r="AQ1823" s="61">
        <f>+AQ1822-IF(AQ$18&gt;74,(AQ1822/AQ$25)*$C$10)</f>
        <v/>
      </c>
      <c r="AR1823" s="61">
        <f>+AR1822-IF(AR$18&gt;74,(AR1822/AR$25)*$C$10)</f>
        <v/>
      </c>
      <c r="AS1823" s="61">
        <f>+AS1822-IF(AS$18&gt;74,(AS1822/AS$25)*$C$10)</f>
        <v/>
      </c>
      <c r="AT1823" s="61">
        <f>+AT1822-IF(AT$18&gt;74,(AT1822/AT$25)*$C$10)</f>
        <v/>
      </c>
      <c r="AU1823" s="61">
        <f>+AU1822-IF(AU$18&gt;74,(AU1822/AU$25)*$C$10)</f>
        <v/>
      </c>
      <c r="AV1823" s="61">
        <f>+AV1822-IF(AV$18&gt;74,(AV1822/AV$25)*$C$10)</f>
        <v/>
      </c>
      <c r="AW1823" s="61">
        <f>+AW1822-IF(AW$18&gt;74,(AW1822/AW$25)*$C$10)</f>
        <v/>
      </c>
      <c r="AX1823" s="35">
        <f>IF(AW1823&gt;0,1,0)</f>
        <v/>
      </c>
      <c r="AY1823" s="35">
        <f>IF(AL1823&gt;0,1,0)</f>
        <v/>
      </c>
      <c r="AZ1823" s="35">
        <f>IF(AG1823&gt;0,1,0)</f>
        <v/>
      </c>
      <c r="BA1823" s="35">
        <f>IF(AB1823&gt;0,1,0)</f>
        <v/>
      </c>
      <c r="BB1823" s="35">
        <f>IF(W1823&gt;0,1,0)</f>
        <v/>
      </c>
    </row>
    <row r="1824">
      <c r="B1824" s="154" t="inlineStr">
        <is>
          <t>trial 898</t>
        </is>
      </c>
      <c r="C1824" s="155">
        <f>+start-C1821</f>
        <v/>
      </c>
      <c r="D1824" s="156">
        <f>IF((C1824&lt;=0),0,((C1824-D$24)*Stock*(_xlfn.NORM.INV(RAND(),stock_ave,stock_std))+(C1824-D$24)*Bonds*(_xlfn.NORM.INV(RAND(),bond_ave,bond_std))+(C1824-D$24)*cash*(_xlfn.NORM.INV(RAND(),cash_ave,cash_std))+(C1824-D$24)))</f>
        <v/>
      </c>
      <c r="E1824" s="156">
        <f>IF((D1824&lt;=0),0,((D1824-E$24)*Stock*(_xlfn.NORM.INV(RAND(),stock_ave,stock_std))+(D1824-E$24)*Bonds*(_xlfn.NORM.INV(RAND(),bond_ave,bond_std))+(D1824-E$24)*cash*(_xlfn.NORM.INV(RAND(),cash_ave,cash_std))+(D1824-E$24)))</f>
        <v/>
      </c>
      <c r="F1824" s="156">
        <f>IF((E1824&lt;=0),0,((E1824-F$24)*Stock*(_xlfn.NORM.INV(RAND(),stock_ave,stock_std))+(E1824-F$24)*Bonds*(_xlfn.NORM.INV(RAND(),bond_ave,bond_std))+(E1824-F$24)*cash*(_xlfn.NORM.INV(RAND(),cash_ave,cash_std))+(E1824-F$24)))</f>
        <v/>
      </c>
      <c r="G1824" s="156">
        <f>IF((F1824&lt;=0),0,((F1824-G$24)*Stock*(_xlfn.NORM.INV(RAND(),stock_ave,stock_std))+(F1824-G$24)*Bonds*(_xlfn.NORM.INV(RAND(),bond_ave,bond_std))+(F1824-G$24)*cash*(_xlfn.NORM.INV(RAND(),cash_ave,cash_std))+(F1824-G$24)))</f>
        <v/>
      </c>
      <c r="H1824" s="156">
        <f>IF((G1824&lt;=0),0,((G1824-H$24)*Stock*(_xlfn.NORM.INV(RAND(),stock_ave,stock_std))+(G1824-H$24)*Bonds*(_xlfn.NORM.INV(RAND(),bond_ave,bond_std))+(G1824-H$24)*cash*(_xlfn.NORM.INV(RAND(),cash_ave,cash_std))+(G1824-H$24)))</f>
        <v/>
      </c>
      <c r="I1824" s="156">
        <f>IF((H1824&lt;=0),0,((H1824-I$24)*Stock*(_xlfn.NORM.INV(RAND(),stock_ave,stock_std))+(H1824-I$24)*Bonds*(_xlfn.NORM.INV(RAND(),bond_ave,bond_std))+(H1824-I$24)*cash*(_xlfn.NORM.INV(RAND(),cash_ave,cash_std))+(H1824-I$24)))</f>
        <v/>
      </c>
      <c r="J1824" s="156">
        <f>IF((I1824&lt;=0),0,((I1824-J$24)*Stock*(_xlfn.NORM.INV(RAND(),stock_ave,stock_std))+(I1824-J$24)*Bonds*(_xlfn.NORM.INV(RAND(),bond_ave,bond_std))+(I1824-J$24)*cash*(_xlfn.NORM.INV(RAND(),cash_ave,cash_std))+(I1824-J$24)))</f>
        <v/>
      </c>
      <c r="K1824" s="156">
        <f>IF((J1824&lt;=0),0,((J1824-K$24)*Stock*(_xlfn.NORM.INV(RAND(),stock_ave,stock_std))+(J1824-K$24)*Bonds*(_xlfn.NORM.INV(RAND(),bond_ave,bond_std))+(J1824-K$24)*cash*(_xlfn.NORM.INV(RAND(),cash_ave,cash_std))+(J1824-K$24)))</f>
        <v/>
      </c>
      <c r="L1824" s="156">
        <f>IF((K1824&lt;=0),0,((K1824-L$24)*Stock*(_xlfn.NORM.INV(RAND(),stock_ave,stock_std))+(K1824-L$24)*Bonds*(_xlfn.NORM.INV(RAND(),bond_ave,bond_std))+(K1824-L$24)*cash*(_xlfn.NORM.INV(RAND(),cash_ave,cash_std))+(K1824-L$24)))</f>
        <v/>
      </c>
      <c r="M1824" s="156">
        <f>IF((L1824&lt;=0),0,((L1824-M$24)*Stock*(_xlfn.NORM.INV(RAND(),stock_ave,stock_std))+(L1824-M$24)*Bonds*(_xlfn.NORM.INV(RAND(),bond_ave,bond_std))+(L1824-M$24)*cash*(_xlfn.NORM.INV(RAND(),cash_ave,cash_std))+(L1824-M$24)))</f>
        <v/>
      </c>
      <c r="N1824" s="156">
        <f>IF((M1824&lt;=0),0,((M1824-N$24)*Stock*(_xlfn.NORM.INV(RAND(),stock_ave,stock_std))+(M1824-N$24)*Bonds*(_xlfn.NORM.INV(RAND(),bond_ave,bond_std))+(M1824-N$24)*cash*(_xlfn.NORM.INV(RAND(),cash_ave,cash_std))+(M1824-N$24)))</f>
        <v/>
      </c>
      <c r="O1824" s="156">
        <f>IF((N1824&lt;=0),0,((N1824-O$24)*Stock*(_xlfn.NORM.INV(RAND(),stock_ave,stock_std))+(N1824-O$24)*Bonds*(_xlfn.NORM.INV(RAND(),bond_ave,bond_std))+(N1824-O$24)*cash*(_xlfn.NORM.INV(RAND(),cash_ave,cash_std))+(N1824-O$24)))</f>
        <v/>
      </c>
      <c r="P1824" s="156">
        <f>IF((O1824&lt;=0),0,((O1824-P$24)*Stock*(_xlfn.NORM.INV(RAND(),stock_ave,stock_std))+(O1824-P$24)*Bonds*(_xlfn.NORM.INV(RAND(),bond_ave,bond_std))+(O1824-P$24)*cash*(_xlfn.NORM.INV(RAND(),cash_ave,cash_std))+(O1824-P$24)))</f>
        <v/>
      </c>
      <c r="Q1824" s="156">
        <f>IF((P1824&lt;=0),0,((P1824-Q$24)*Stock*(_xlfn.NORM.INV(RAND(),stock_ave,stock_std))+(P1824-Q$24)*Bonds*(_xlfn.NORM.INV(RAND(),bond_ave,bond_std))+(P1824-Q$24)*cash*(_xlfn.NORM.INV(RAND(),cash_ave,cash_std))+(P1824-Q$24)))</f>
        <v/>
      </c>
      <c r="R1824" s="156">
        <f>IF((Q1824&lt;=0),0,((Q1824-R$24)*Stock*(_xlfn.NORM.INV(RAND(),stock_ave,stock_std))+(Q1824-R$24)*Bonds*(_xlfn.NORM.INV(RAND(),bond_ave,bond_std))+(Q1824-R$24)*cash*(_xlfn.NORM.INV(RAND(),cash_ave,cash_std))+(Q1824-R$24)))</f>
        <v/>
      </c>
      <c r="S1824" s="156">
        <f>IF((R1824&lt;=0),0,((R1824-S$24)*Stock*(_xlfn.NORM.INV(RAND(),stock_ave,stock_std))+(R1824-S$24)*Bonds*(_xlfn.NORM.INV(RAND(),bond_ave,bond_std))+(R1824-S$24)*cash*(_xlfn.NORM.INV(RAND(),cash_ave,cash_std))+(R1824-S$24)))</f>
        <v/>
      </c>
      <c r="T1824" s="156">
        <f>IF((S1824&lt;=0),0,((S1824-T$24)*Stock*(_xlfn.NORM.INV(RAND(),stock_ave,stock_std))+(S1824-T$24)*Bonds*(_xlfn.NORM.INV(RAND(),bond_ave,bond_std))+(S1824-T$24)*cash*(_xlfn.NORM.INV(RAND(),cash_ave,cash_std))+(S1824-T$24)))</f>
        <v/>
      </c>
      <c r="U1824" s="156">
        <f>IF((T1824&lt;=0),0,((T1824-U$24)*Stock*(_xlfn.NORM.INV(RAND(),stock_ave,stock_std))+(T1824-U$24)*Bonds*(_xlfn.NORM.INV(RAND(),bond_ave,bond_std))+(T1824-U$24)*cash*(_xlfn.NORM.INV(RAND(),cash_ave,cash_std))+(T1824-U$24)))</f>
        <v/>
      </c>
      <c r="V1824" s="156">
        <f>IF((U1824&lt;=0),0,((U1824-V$24)*Stock*(_xlfn.NORM.INV(RAND(),stock_ave,stock_std))+(U1824-V$24)*Bonds*(_xlfn.NORM.INV(RAND(),bond_ave,bond_std))+(U1824-V$24)*cash*(_xlfn.NORM.INV(RAND(),cash_ave,cash_std))+(U1824-V$24)))</f>
        <v/>
      </c>
      <c r="W1824" s="156">
        <f>IF((V1824&lt;=0),0,((V1824-W$24)*Stock*(_xlfn.NORM.INV(RAND(),stock_ave,stock_std))+(V1824-W$24)*Bonds*(_xlfn.NORM.INV(RAND(),bond_ave,bond_std))+(V1824-W$24)*cash*(_xlfn.NORM.INV(RAND(),cash_ave,cash_std))+(V1824-W$24)))</f>
        <v/>
      </c>
      <c r="X1824" s="156">
        <f>IF((W1824&lt;=0),0,((W1824-X$24)*Stock*(_xlfn.NORM.INV(RAND(),stock_ave,stock_std))+(W1824-X$24)*Bonds*(_xlfn.NORM.INV(RAND(),bond_ave,bond_std))+(W1824-X$24)*cash*(_xlfn.NORM.INV(RAND(),cash_ave,cash_std))+(W1824-X$24)))</f>
        <v/>
      </c>
      <c r="Y1824" s="156">
        <f>IF((X1824&lt;=0),0,((X1824-Y$24)*Stock*(_xlfn.NORM.INV(RAND(),stock_ave,stock_std))+(X1824-Y$24)*Bonds*(_xlfn.NORM.INV(RAND(),bond_ave,bond_std))+(X1824-Y$24)*cash*(_xlfn.NORM.INV(RAND(),cash_ave,cash_std))+(X1824-Y$24)))</f>
        <v/>
      </c>
      <c r="Z1824" s="156">
        <f>IF((Y1824&lt;=0),0,((Y1824-Z$24)*Stock*(_xlfn.NORM.INV(RAND(),stock_ave,stock_std))+(Y1824-Z$24)*Bonds*(_xlfn.NORM.INV(RAND(),bond_ave,bond_std))+(Y1824-Z$24)*cash*(_xlfn.NORM.INV(RAND(),cash_ave,cash_std))+(Y1824-Z$24)))</f>
        <v/>
      </c>
      <c r="AA1824" s="156">
        <f>IF((Z1824&lt;=0),0,((Z1824-AA$24)*Stock*(_xlfn.NORM.INV(RAND(),stock_ave,stock_std))+(Z1824-AA$24)*Bonds*(_xlfn.NORM.INV(RAND(),bond_ave,bond_std))+(Z1824-AA$24)*cash*(_xlfn.NORM.INV(RAND(),cash_ave,cash_std))+(Z1824-AA$24)))</f>
        <v/>
      </c>
      <c r="AB1824" s="156">
        <f>IF((AA1824&lt;=0),0,((AA1824-AB$24)*Stock*(_xlfn.NORM.INV(RAND(),stock_ave,stock_std))+(AA1824-AB$24)*Bonds*(_xlfn.NORM.INV(RAND(),bond_ave,bond_std))+(AA1824-AB$24)*cash*(_xlfn.NORM.INV(RAND(),cash_ave,cash_std))+(AA1824-AB$24)))</f>
        <v/>
      </c>
      <c r="AC1824" s="156">
        <f>IF((AB1824&lt;=0),0,((AB1824-AC$24)*Stock*(_xlfn.NORM.INV(RAND(),stock_ave,stock_std))+(AB1824-AC$24)*Bonds*(_xlfn.NORM.INV(RAND(),bond_ave,bond_std))+(AB1824-AC$24)*cash*(_xlfn.NORM.INV(RAND(),cash_ave,cash_std))+(AB1824-AC$24)))</f>
        <v/>
      </c>
      <c r="AD1824" s="156">
        <f>IF((AC1824&lt;=0),0,((AC1824-AD$24)*Stock*(_xlfn.NORM.INV(RAND(),stock_ave,stock_std))+(AC1824-AD$24)*Bonds*(_xlfn.NORM.INV(RAND(),bond_ave,bond_std))+(AC1824-AD$24)*cash*(_xlfn.NORM.INV(RAND(),cash_ave,cash_std))+(AC1824-AD$24)))</f>
        <v/>
      </c>
      <c r="AE1824" s="156">
        <f>IF((AD1824&lt;=0),0,((AD1824-AE$24)*Stock*(_xlfn.NORM.INV(RAND(),stock_ave,stock_std))+(AD1824-AE$24)*Bonds*(_xlfn.NORM.INV(RAND(),bond_ave,bond_std))+(AD1824-AE$24)*cash*(_xlfn.NORM.INV(RAND(),cash_ave,cash_std))+(AD1824-AE$24)))</f>
        <v/>
      </c>
      <c r="AF1824" s="156">
        <f>IF((AE1824&lt;=0),0,((AE1824-AF$24)*Stock*(_xlfn.NORM.INV(RAND(),stock_ave,stock_std))+(AE1824-AF$24)*Bonds*(_xlfn.NORM.INV(RAND(),bond_ave,bond_std))+(AE1824-AF$24)*cash*(_xlfn.NORM.INV(RAND(),cash_ave,cash_std))+(AE1824-AF$24)))</f>
        <v/>
      </c>
      <c r="AG1824" s="156">
        <f>IF((AF1824&lt;=0),0,((AF1824-AG$24)*Stock*(_xlfn.NORM.INV(RAND(),stock_ave,stock_std))+(AF1824-AG$24)*Bonds*(_xlfn.NORM.INV(RAND(),bond_ave,bond_std))+(AF1824-AG$24)*cash*(_xlfn.NORM.INV(RAND(),cash_ave,cash_std))+(AF1824-AG$24)))</f>
        <v/>
      </c>
      <c r="AH1824" s="156">
        <f>IF((AG1824&lt;=0),0,((AG1824-AH$24)*Stock*(_xlfn.NORM.INV(RAND(),stock_ave,stock_std))+(AG1824-AH$24)*Bonds*(_xlfn.NORM.INV(RAND(),bond_ave,bond_std))+(AG1824-AH$24)*cash*(_xlfn.NORM.INV(RAND(),cash_ave,cash_std))+(AG1824-AH$24)))</f>
        <v/>
      </c>
      <c r="AI1824" s="156">
        <f>IF((AH1824&lt;=0),0,((AH1824-AI$24)*Stock*(_xlfn.NORM.INV(RAND(),stock_ave,stock_std))+(AH1824-AI$24)*Bonds*(_xlfn.NORM.INV(RAND(),bond_ave,bond_std))+(AH1824-AI$24)*cash*(_xlfn.NORM.INV(RAND(),cash_ave,cash_std))+(AH1824-AI$24)))</f>
        <v/>
      </c>
      <c r="AJ1824" s="156">
        <f>IF((AI1824&lt;=0),0,((AI1824-AJ$24)*Stock*(_xlfn.NORM.INV(RAND(),stock_ave,stock_std))+(AI1824-AJ$24)*Bonds*(_xlfn.NORM.INV(RAND(),bond_ave,bond_std))+(AI1824-AJ$24)*cash*(_xlfn.NORM.INV(RAND(),cash_ave,cash_std))+(AI1824-AJ$24)))</f>
        <v/>
      </c>
      <c r="AK1824" s="156">
        <f>IF((AJ1824&lt;=0),0,((AJ1824-AK$24)*Stock*(_xlfn.NORM.INV(RAND(),stock_ave,stock_std))+(AJ1824-AK$24)*Bonds*(_xlfn.NORM.INV(RAND(),bond_ave,bond_std))+(AJ1824-AK$24)*cash*(_xlfn.NORM.INV(RAND(),cash_ave,cash_std))+(AJ1824-AK$24)))</f>
        <v/>
      </c>
      <c r="AL1824" s="156">
        <f>IF((AK1824&lt;=0),0,((AK1824-AL$24)*Stock*(_xlfn.NORM.INV(RAND(),stock_ave,stock_std))+(AK1824-AL$24)*Bonds*(_xlfn.NORM.INV(RAND(),bond_ave,bond_std))+(AK1824-AL$24)*cash*(_xlfn.NORM.INV(RAND(),cash_ave,cash_std))+(AK1824-AL$24)))</f>
        <v/>
      </c>
      <c r="AM1824" s="156">
        <f>IF((AL1824&lt;=0),0,((AL1824-AM$24)*Stock*(_xlfn.NORM.INV(RAND(),stock_ave,stock_std))+(AL1824-AM$24)*Bonds*(_xlfn.NORM.INV(RAND(),bond_ave,bond_std))+(AL1824-AM$24)*cash*(_xlfn.NORM.INV(RAND(),cash_ave,cash_std))+(AL1824-AM$24)))</f>
        <v/>
      </c>
      <c r="AN1824" s="156">
        <f>IF((AM1824&lt;=0),0,((AM1824-AN$24)*Stock*(_xlfn.NORM.INV(RAND(),stock_ave,stock_std))+(AM1824-AN$24)*Bonds*(_xlfn.NORM.INV(RAND(),bond_ave,bond_std))+(AM1824-AN$24)*cash*(_xlfn.NORM.INV(RAND(),cash_ave,cash_std))+(AM1824-AN$24)))</f>
        <v/>
      </c>
      <c r="AO1824" s="156">
        <f>IF((AN1824&lt;=0),0,((AN1824-AO$24)*Stock*(_xlfn.NORM.INV(RAND(),stock_ave,stock_std))+(AN1824-AO$24)*Bonds*(_xlfn.NORM.INV(RAND(),bond_ave,bond_std))+(AN1824-AO$24)*cash*(_xlfn.NORM.INV(RAND(),cash_ave,cash_std))+(AN1824-AO$24)))</f>
        <v/>
      </c>
      <c r="AP1824" s="156">
        <f>IF((AO1824&lt;=0),0,((AO1824-AP$24)*Stock*(_xlfn.NORM.INV(RAND(),stock_ave,stock_std))+(AO1824-AP$24)*Bonds*(_xlfn.NORM.INV(RAND(),bond_ave,bond_std))+(AO1824-AP$24)*cash*(_xlfn.NORM.INV(RAND(),cash_ave,cash_std))+(AO1824-AP$24)))</f>
        <v/>
      </c>
      <c r="AQ1824" s="156">
        <f>IF((AP1824&lt;=0),0,((AP1824-AQ$24)*Stock*(_xlfn.NORM.INV(RAND(),stock_ave,stock_std))+(AP1824-AQ$24)*Bonds*(_xlfn.NORM.INV(RAND(),bond_ave,bond_std))+(AP1824-AQ$24)*cash*(_xlfn.NORM.INV(RAND(),cash_ave,cash_std))+(AP1824-AQ$24)))</f>
        <v/>
      </c>
      <c r="AR1824" s="156">
        <f>IF((AQ1824&lt;=0),0,((AQ1824-AR$24)*Stock*(_xlfn.NORM.INV(RAND(),stock_ave,stock_std))+(AQ1824-AR$24)*Bonds*(_xlfn.NORM.INV(RAND(),bond_ave,bond_std))+(AQ1824-AR$24)*cash*(_xlfn.NORM.INV(RAND(),cash_ave,cash_std))+(AQ1824-AR$24)))</f>
        <v/>
      </c>
      <c r="AS1824" s="156">
        <f>IF((AR1824&lt;=0),0,((AR1824-AS$24)*Stock*(_xlfn.NORM.INV(RAND(),stock_ave,stock_std))+(AR1824-AS$24)*Bonds*(_xlfn.NORM.INV(RAND(),bond_ave,bond_std))+(AR1824-AS$24)*cash*(_xlfn.NORM.INV(RAND(),cash_ave,cash_std))+(AR1824-AS$24)))</f>
        <v/>
      </c>
      <c r="AT1824" s="156">
        <f>IF((AS1824&lt;=0),0,((AS1824-AT$24)*Stock*(_xlfn.NORM.INV(RAND(),stock_ave,stock_std))+(AS1824-AT$24)*Bonds*(_xlfn.NORM.INV(RAND(),bond_ave,bond_std))+(AS1824-AT$24)*cash*(_xlfn.NORM.INV(RAND(),cash_ave,cash_std))+(AS1824-AT$24)))</f>
        <v/>
      </c>
      <c r="AU1824" s="156">
        <f>IF((AT1824&lt;=0),0,((AT1824-AU$24)*Stock*(_xlfn.NORM.INV(RAND(),stock_ave,stock_std))+(AT1824-AU$24)*Bonds*(_xlfn.NORM.INV(RAND(),bond_ave,bond_std))+(AT1824-AU$24)*cash*(_xlfn.NORM.INV(RAND(),cash_ave,cash_std))+(AT1824-AU$24)))</f>
        <v/>
      </c>
      <c r="AV1824" s="156">
        <f>IF((AU1824&lt;=0),0,((AU1824-AV$24)*Stock*(_xlfn.NORM.INV(RAND(),stock_ave,stock_std))+(AU1824-AV$24)*Bonds*(_xlfn.NORM.INV(RAND(),bond_ave,bond_std))+(AU1824-AV$24)*cash*(_xlfn.NORM.INV(RAND(),cash_ave,cash_std))+(AU1824-AV$24)))</f>
        <v/>
      </c>
      <c r="AW1824" s="156">
        <f>IF((AV1824&lt;=0),0,((AV1824-AW$24)*Stock*(_xlfn.NORM.INV(RAND(),stock_ave,stock_std))+(AV1824-AW$24)*Bonds*(_xlfn.NORM.INV(RAND(),bond_ave,bond_std))+(AV1824-AW$24)*cash*(_xlfn.NORM.INV(RAND(),cash_ave,cash_std))+(AV1824-AW$24)))</f>
        <v/>
      </c>
      <c r="AX1824" s="159" t="n"/>
      <c r="AY1824" s="159" t="n"/>
      <c r="AZ1824" s="159" t="n"/>
      <c r="BA1824" s="159" t="n"/>
      <c r="BB1824" s="159" t="n"/>
    </row>
    <row r="1825">
      <c r="C1825" s="147" t="n"/>
      <c r="D1825" s="61">
        <f>+D1824-IF(D$18&gt;74,(D1824/D$25)*$C$10)</f>
        <v/>
      </c>
      <c r="E1825" s="61">
        <f>+E1824-IF(E$18&gt;74,(E1824/E$25)*$C$10)</f>
        <v/>
      </c>
      <c r="F1825" s="61">
        <f>+F1824-IF(F$18&gt;74,(F1824/F$25)*$C$10)</f>
        <v/>
      </c>
      <c r="G1825" s="61">
        <f>+G1824-IF(G$18&gt;74,(G1824/G$25)*$C$10)</f>
        <v/>
      </c>
      <c r="H1825" s="61">
        <f>+H1824-IF(H$18&gt;74,(H1824/H$25)*$C$10)</f>
        <v/>
      </c>
      <c r="I1825" s="61">
        <f>+I1824-IF(I$18&gt;74,(I1824/I$25)*$C$10)</f>
        <v/>
      </c>
      <c r="J1825" s="61">
        <f>+J1824-IF(J$18&gt;74,(J1824/J$25)*$C$10)</f>
        <v/>
      </c>
      <c r="K1825" s="61">
        <f>+K1824-IF(K$18&gt;74,(K1824/K$25)*$C$10)</f>
        <v/>
      </c>
      <c r="L1825" s="61">
        <f>+L1824-IF(L$18&gt;74,(L1824/L$25)*$C$10)</f>
        <v/>
      </c>
      <c r="M1825" s="61">
        <f>+M1824-IF(M$18&gt;74,(M1824/M$25)*$C$10)</f>
        <v/>
      </c>
      <c r="N1825" s="61">
        <f>+N1824-IF(N$18&gt;74,(N1824/N$25)*$C$10)</f>
        <v/>
      </c>
      <c r="O1825" s="61">
        <f>+O1824-IF(O$18&gt;74,(O1824/O$25)*$C$10)</f>
        <v/>
      </c>
      <c r="P1825" s="61">
        <f>+P1824-IF(P$18&gt;74,(P1824/P$25)*$C$10)</f>
        <v/>
      </c>
      <c r="Q1825" s="61">
        <f>+Q1824-IF(Q$18&gt;74,(Q1824/Q$25)*$C$10)</f>
        <v/>
      </c>
      <c r="R1825" s="61">
        <f>+R1824-IF(R$18&gt;74,(R1824/R$25)*$C$10)</f>
        <v/>
      </c>
      <c r="S1825" s="61">
        <f>+S1824-IF(S$18&gt;74,(S1824/S$25)*$C$10)</f>
        <v/>
      </c>
      <c r="T1825" s="61">
        <f>+T1824-IF(T$18&gt;74,(T1824/T$25)*$C$10)</f>
        <v/>
      </c>
      <c r="U1825" s="61">
        <f>+U1824-IF(U$18&gt;74,(U1824/U$25)*$C$10)</f>
        <v/>
      </c>
      <c r="V1825" s="61">
        <f>+V1824-IF(V$18&gt;74,(V1824/V$25)*$C$10)</f>
        <v/>
      </c>
      <c r="W1825" s="61">
        <f>+W1824-IF(W$18&gt;74,(W1824/W$25)*$C$10)</f>
        <v/>
      </c>
      <c r="X1825" s="61">
        <f>+X1824-IF(X$18&gt;74,(X1824/X$25)*$C$10)</f>
        <v/>
      </c>
      <c r="Y1825" s="61">
        <f>+Y1824-IF(Y$18&gt;74,(Y1824/Y$25)*$C$10)</f>
        <v/>
      </c>
      <c r="Z1825" s="61">
        <f>+Z1824-IF(Z$18&gt;74,(Z1824/Z$25)*$C$10)</f>
        <v/>
      </c>
      <c r="AA1825" s="61">
        <f>+AA1824-IF(AA$18&gt;74,(AA1824/AA$25)*$C$10)</f>
        <v/>
      </c>
      <c r="AB1825" s="61">
        <f>+AB1824-IF(AB$18&gt;74,(AB1824/AB$25)*$C$10)</f>
        <v/>
      </c>
      <c r="AC1825" s="61">
        <f>+AC1824-IF(AC$18&gt;74,(AC1824/AC$25)*$C$10)</f>
        <v/>
      </c>
      <c r="AD1825" s="61">
        <f>+AD1824-IF(AD$18&gt;74,(AD1824/AD$25)*$C$10)</f>
        <v/>
      </c>
      <c r="AE1825" s="61">
        <f>+AE1824-IF(AE$18&gt;74,(AE1824/AE$25)*$C$10)</f>
        <v/>
      </c>
      <c r="AF1825" s="61">
        <f>+AF1824-IF(AF$18&gt;74,(AF1824/AF$25)*$C$10)</f>
        <v/>
      </c>
      <c r="AG1825" s="61">
        <f>+AG1824-IF(AG$18&gt;74,(AG1824/AG$25)*$C$10)</f>
        <v/>
      </c>
      <c r="AH1825" s="61">
        <f>+AH1824-IF(AH$18&gt;74,(AH1824/AH$25)*$C$10)</f>
        <v/>
      </c>
      <c r="AI1825" s="61">
        <f>+AI1824-IF(AI$18&gt;74,(AI1824/AI$25)*$C$10)</f>
        <v/>
      </c>
      <c r="AJ1825" s="61">
        <f>+AJ1824-IF(AJ$18&gt;74,(AJ1824/AJ$25)*$C$10)</f>
        <v/>
      </c>
      <c r="AK1825" s="61">
        <f>+AK1824-IF(AK$18&gt;74,(AK1824/AK$25)*$C$10)</f>
        <v/>
      </c>
      <c r="AL1825" s="61">
        <f>+AL1824-IF(AL$18&gt;74,(AL1824/AL$25)*$C$10)</f>
        <v/>
      </c>
      <c r="AM1825" s="61">
        <f>+AM1824-IF(AM$18&gt;74,(AM1824/AM$25)*$C$10)</f>
        <v/>
      </c>
      <c r="AN1825" s="61">
        <f>+AN1824-IF(AN$18&gt;74,(AN1824/AN$25)*$C$10)</f>
        <v/>
      </c>
      <c r="AO1825" s="61">
        <f>+AO1824-IF(AO$18&gt;74,(AO1824/AO$25)*$C$10)</f>
        <v/>
      </c>
      <c r="AP1825" s="61">
        <f>+AP1824-IF(AP$18&gt;74,(AP1824/AP$25)*$C$10)</f>
        <v/>
      </c>
      <c r="AQ1825" s="61">
        <f>+AQ1824-IF(AQ$18&gt;74,(AQ1824/AQ$25)*$C$10)</f>
        <v/>
      </c>
      <c r="AR1825" s="61">
        <f>+AR1824-IF(AR$18&gt;74,(AR1824/AR$25)*$C$10)</f>
        <v/>
      </c>
      <c r="AS1825" s="61">
        <f>+AS1824-IF(AS$18&gt;74,(AS1824/AS$25)*$C$10)</f>
        <v/>
      </c>
      <c r="AT1825" s="61">
        <f>+AT1824-IF(AT$18&gt;74,(AT1824/AT$25)*$C$10)</f>
        <v/>
      </c>
      <c r="AU1825" s="61">
        <f>+AU1824-IF(AU$18&gt;74,(AU1824/AU$25)*$C$10)</f>
        <v/>
      </c>
      <c r="AV1825" s="61">
        <f>+AV1824-IF(AV$18&gt;74,(AV1824/AV$25)*$C$10)</f>
        <v/>
      </c>
      <c r="AW1825" s="61">
        <f>+AW1824-IF(AW$18&gt;74,(AW1824/AW$25)*$C$10)</f>
        <v/>
      </c>
      <c r="AX1825" s="35">
        <f>IF(AW1825&gt;0,1,0)</f>
        <v/>
      </c>
      <c r="AY1825" s="35">
        <f>IF(AL1825&gt;0,1,0)</f>
        <v/>
      </c>
      <c r="AZ1825" s="35">
        <f>IF(AG1825&gt;0,1,0)</f>
        <v/>
      </c>
      <c r="BA1825" s="35">
        <f>IF(AB1825&gt;0,1,0)</f>
        <v/>
      </c>
      <c r="BB1825" s="35">
        <f>IF(W1825&gt;0,1,0)</f>
        <v/>
      </c>
    </row>
    <row r="1826">
      <c r="B1826" s="154" t="inlineStr">
        <is>
          <t>trial 899</t>
        </is>
      </c>
      <c r="C1826" s="155">
        <f>+start-C1823</f>
        <v/>
      </c>
      <c r="D1826" s="156">
        <f>IF((C1826&lt;=0),0,((C1826-D$24)*Stock*(_xlfn.NORM.INV(RAND(),stock_ave,stock_std))+(C1826-D$24)*Bonds*(_xlfn.NORM.INV(RAND(),bond_ave,bond_std))+(C1826-D$24)*cash*(_xlfn.NORM.INV(RAND(),cash_ave,cash_std))+(C1826-D$24)))</f>
        <v/>
      </c>
      <c r="E1826" s="156">
        <f>IF((D1826&lt;=0),0,((D1826-E$24)*Stock*(_xlfn.NORM.INV(RAND(),stock_ave,stock_std))+(D1826-E$24)*Bonds*(_xlfn.NORM.INV(RAND(),bond_ave,bond_std))+(D1826-E$24)*cash*(_xlfn.NORM.INV(RAND(),cash_ave,cash_std))+(D1826-E$24)))</f>
        <v/>
      </c>
      <c r="F1826" s="156">
        <f>IF((E1826&lt;=0),0,((E1826-F$24)*Stock*(_xlfn.NORM.INV(RAND(),stock_ave,stock_std))+(E1826-F$24)*Bonds*(_xlfn.NORM.INV(RAND(),bond_ave,bond_std))+(E1826-F$24)*cash*(_xlfn.NORM.INV(RAND(),cash_ave,cash_std))+(E1826-F$24)))</f>
        <v/>
      </c>
      <c r="G1826" s="156">
        <f>IF((F1826&lt;=0),0,((F1826-G$24)*Stock*(_xlfn.NORM.INV(RAND(),stock_ave,stock_std))+(F1826-G$24)*Bonds*(_xlfn.NORM.INV(RAND(),bond_ave,bond_std))+(F1826-G$24)*cash*(_xlfn.NORM.INV(RAND(),cash_ave,cash_std))+(F1826-G$24)))</f>
        <v/>
      </c>
      <c r="H1826" s="156">
        <f>IF((G1826&lt;=0),0,((G1826-H$24)*Stock*(_xlfn.NORM.INV(RAND(),stock_ave,stock_std))+(G1826-H$24)*Bonds*(_xlfn.NORM.INV(RAND(),bond_ave,bond_std))+(G1826-H$24)*cash*(_xlfn.NORM.INV(RAND(),cash_ave,cash_std))+(G1826-H$24)))</f>
        <v/>
      </c>
      <c r="I1826" s="156">
        <f>IF((H1826&lt;=0),0,((H1826-I$24)*Stock*(_xlfn.NORM.INV(RAND(),stock_ave,stock_std))+(H1826-I$24)*Bonds*(_xlfn.NORM.INV(RAND(),bond_ave,bond_std))+(H1826-I$24)*cash*(_xlfn.NORM.INV(RAND(),cash_ave,cash_std))+(H1826-I$24)))</f>
        <v/>
      </c>
      <c r="J1826" s="156">
        <f>IF((I1826&lt;=0),0,((I1826-J$24)*Stock*(_xlfn.NORM.INV(RAND(),stock_ave,stock_std))+(I1826-J$24)*Bonds*(_xlfn.NORM.INV(RAND(),bond_ave,bond_std))+(I1826-J$24)*cash*(_xlfn.NORM.INV(RAND(),cash_ave,cash_std))+(I1826-J$24)))</f>
        <v/>
      </c>
      <c r="K1826" s="156">
        <f>IF((J1826&lt;=0),0,((J1826-K$24)*Stock*(_xlfn.NORM.INV(RAND(),stock_ave,stock_std))+(J1826-K$24)*Bonds*(_xlfn.NORM.INV(RAND(),bond_ave,bond_std))+(J1826-K$24)*cash*(_xlfn.NORM.INV(RAND(),cash_ave,cash_std))+(J1826-K$24)))</f>
        <v/>
      </c>
      <c r="L1826" s="156">
        <f>IF((K1826&lt;=0),0,((K1826-L$24)*Stock*(_xlfn.NORM.INV(RAND(),stock_ave,stock_std))+(K1826-L$24)*Bonds*(_xlfn.NORM.INV(RAND(),bond_ave,bond_std))+(K1826-L$24)*cash*(_xlfn.NORM.INV(RAND(),cash_ave,cash_std))+(K1826-L$24)))</f>
        <v/>
      </c>
      <c r="M1826" s="156">
        <f>IF((L1826&lt;=0),0,((L1826-M$24)*Stock*(_xlfn.NORM.INV(RAND(),stock_ave,stock_std))+(L1826-M$24)*Bonds*(_xlfn.NORM.INV(RAND(),bond_ave,bond_std))+(L1826-M$24)*cash*(_xlfn.NORM.INV(RAND(),cash_ave,cash_std))+(L1826-M$24)))</f>
        <v/>
      </c>
      <c r="N1826" s="156">
        <f>IF((M1826&lt;=0),0,((M1826-N$24)*Stock*(_xlfn.NORM.INV(RAND(),stock_ave,stock_std))+(M1826-N$24)*Bonds*(_xlfn.NORM.INV(RAND(),bond_ave,bond_std))+(M1826-N$24)*cash*(_xlfn.NORM.INV(RAND(),cash_ave,cash_std))+(M1826-N$24)))</f>
        <v/>
      </c>
      <c r="O1826" s="156">
        <f>IF((N1826&lt;=0),0,((N1826-O$24)*Stock*(_xlfn.NORM.INV(RAND(),stock_ave,stock_std))+(N1826-O$24)*Bonds*(_xlfn.NORM.INV(RAND(),bond_ave,bond_std))+(N1826-O$24)*cash*(_xlfn.NORM.INV(RAND(),cash_ave,cash_std))+(N1826-O$24)))</f>
        <v/>
      </c>
      <c r="P1826" s="156">
        <f>IF((O1826&lt;=0),0,((O1826-P$24)*Stock*(_xlfn.NORM.INV(RAND(),stock_ave,stock_std))+(O1826-P$24)*Bonds*(_xlfn.NORM.INV(RAND(),bond_ave,bond_std))+(O1826-P$24)*cash*(_xlfn.NORM.INV(RAND(),cash_ave,cash_std))+(O1826-P$24)))</f>
        <v/>
      </c>
      <c r="Q1826" s="156">
        <f>IF((P1826&lt;=0),0,((P1826-Q$24)*Stock*(_xlfn.NORM.INV(RAND(),stock_ave,stock_std))+(P1826-Q$24)*Bonds*(_xlfn.NORM.INV(RAND(),bond_ave,bond_std))+(P1826-Q$24)*cash*(_xlfn.NORM.INV(RAND(),cash_ave,cash_std))+(P1826-Q$24)))</f>
        <v/>
      </c>
      <c r="R1826" s="156">
        <f>IF((Q1826&lt;=0),0,((Q1826-R$24)*Stock*(_xlfn.NORM.INV(RAND(),stock_ave,stock_std))+(Q1826-R$24)*Bonds*(_xlfn.NORM.INV(RAND(),bond_ave,bond_std))+(Q1826-R$24)*cash*(_xlfn.NORM.INV(RAND(),cash_ave,cash_std))+(Q1826-R$24)))</f>
        <v/>
      </c>
      <c r="S1826" s="156">
        <f>IF((R1826&lt;=0),0,((R1826-S$24)*Stock*(_xlfn.NORM.INV(RAND(),stock_ave,stock_std))+(R1826-S$24)*Bonds*(_xlfn.NORM.INV(RAND(),bond_ave,bond_std))+(R1826-S$24)*cash*(_xlfn.NORM.INV(RAND(),cash_ave,cash_std))+(R1826-S$24)))</f>
        <v/>
      </c>
      <c r="T1826" s="156">
        <f>IF((S1826&lt;=0),0,((S1826-T$24)*Stock*(_xlfn.NORM.INV(RAND(),stock_ave,stock_std))+(S1826-T$24)*Bonds*(_xlfn.NORM.INV(RAND(),bond_ave,bond_std))+(S1826-T$24)*cash*(_xlfn.NORM.INV(RAND(),cash_ave,cash_std))+(S1826-T$24)))</f>
        <v/>
      </c>
      <c r="U1826" s="156">
        <f>IF((T1826&lt;=0),0,((T1826-U$24)*Stock*(_xlfn.NORM.INV(RAND(),stock_ave,stock_std))+(T1826-U$24)*Bonds*(_xlfn.NORM.INV(RAND(),bond_ave,bond_std))+(T1826-U$24)*cash*(_xlfn.NORM.INV(RAND(),cash_ave,cash_std))+(T1826-U$24)))</f>
        <v/>
      </c>
      <c r="V1826" s="156">
        <f>IF((U1826&lt;=0),0,((U1826-V$24)*Stock*(_xlfn.NORM.INV(RAND(),stock_ave,stock_std))+(U1826-V$24)*Bonds*(_xlfn.NORM.INV(RAND(),bond_ave,bond_std))+(U1826-V$24)*cash*(_xlfn.NORM.INV(RAND(),cash_ave,cash_std))+(U1826-V$24)))</f>
        <v/>
      </c>
      <c r="W1826" s="156">
        <f>IF((V1826&lt;=0),0,((V1826-W$24)*Stock*(_xlfn.NORM.INV(RAND(),stock_ave,stock_std))+(V1826-W$24)*Bonds*(_xlfn.NORM.INV(RAND(),bond_ave,bond_std))+(V1826-W$24)*cash*(_xlfn.NORM.INV(RAND(),cash_ave,cash_std))+(V1826-W$24)))</f>
        <v/>
      </c>
      <c r="X1826" s="156">
        <f>IF((W1826&lt;=0),0,((W1826-X$24)*Stock*(_xlfn.NORM.INV(RAND(),stock_ave,stock_std))+(W1826-X$24)*Bonds*(_xlfn.NORM.INV(RAND(),bond_ave,bond_std))+(W1826-X$24)*cash*(_xlfn.NORM.INV(RAND(),cash_ave,cash_std))+(W1826-X$24)))</f>
        <v/>
      </c>
      <c r="Y1826" s="156">
        <f>IF((X1826&lt;=0),0,((X1826-Y$24)*Stock*(_xlfn.NORM.INV(RAND(),stock_ave,stock_std))+(X1826-Y$24)*Bonds*(_xlfn.NORM.INV(RAND(),bond_ave,bond_std))+(X1826-Y$24)*cash*(_xlfn.NORM.INV(RAND(),cash_ave,cash_std))+(X1826-Y$24)))</f>
        <v/>
      </c>
      <c r="Z1826" s="156">
        <f>IF((Y1826&lt;=0),0,((Y1826-Z$24)*Stock*(_xlfn.NORM.INV(RAND(),stock_ave,stock_std))+(Y1826-Z$24)*Bonds*(_xlfn.NORM.INV(RAND(),bond_ave,bond_std))+(Y1826-Z$24)*cash*(_xlfn.NORM.INV(RAND(),cash_ave,cash_std))+(Y1826-Z$24)))</f>
        <v/>
      </c>
      <c r="AA1826" s="156">
        <f>IF((Z1826&lt;=0),0,((Z1826-AA$24)*Stock*(_xlfn.NORM.INV(RAND(),stock_ave,stock_std))+(Z1826-AA$24)*Bonds*(_xlfn.NORM.INV(RAND(),bond_ave,bond_std))+(Z1826-AA$24)*cash*(_xlfn.NORM.INV(RAND(),cash_ave,cash_std))+(Z1826-AA$24)))</f>
        <v/>
      </c>
      <c r="AB1826" s="156">
        <f>IF((AA1826&lt;=0),0,((AA1826-AB$24)*Stock*(_xlfn.NORM.INV(RAND(),stock_ave,stock_std))+(AA1826-AB$24)*Bonds*(_xlfn.NORM.INV(RAND(),bond_ave,bond_std))+(AA1826-AB$24)*cash*(_xlfn.NORM.INV(RAND(),cash_ave,cash_std))+(AA1826-AB$24)))</f>
        <v/>
      </c>
      <c r="AC1826" s="156">
        <f>IF((AB1826&lt;=0),0,((AB1826-AC$24)*Stock*(_xlfn.NORM.INV(RAND(),stock_ave,stock_std))+(AB1826-AC$24)*Bonds*(_xlfn.NORM.INV(RAND(),bond_ave,bond_std))+(AB1826-AC$24)*cash*(_xlfn.NORM.INV(RAND(),cash_ave,cash_std))+(AB1826-AC$24)))</f>
        <v/>
      </c>
      <c r="AD1826" s="156">
        <f>IF((AC1826&lt;=0),0,((AC1826-AD$24)*Stock*(_xlfn.NORM.INV(RAND(),stock_ave,stock_std))+(AC1826-AD$24)*Bonds*(_xlfn.NORM.INV(RAND(),bond_ave,bond_std))+(AC1826-AD$24)*cash*(_xlfn.NORM.INV(RAND(),cash_ave,cash_std))+(AC1826-AD$24)))</f>
        <v/>
      </c>
      <c r="AE1826" s="156">
        <f>IF((AD1826&lt;=0),0,((AD1826-AE$24)*Stock*(_xlfn.NORM.INV(RAND(),stock_ave,stock_std))+(AD1826-AE$24)*Bonds*(_xlfn.NORM.INV(RAND(),bond_ave,bond_std))+(AD1826-AE$24)*cash*(_xlfn.NORM.INV(RAND(),cash_ave,cash_std))+(AD1826-AE$24)))</f>
        <v/>
      </c>
      <c r="AF1826" s="156">
        <f>IF((AE1826&lt;=0),0,((AE1826-AF$24)*Stock*(_xlfn.NORM.INV(RAND(),stock_ave,stock_std))+(AE1826-AF$24)*Bonds*(_xlfn.NORM.INV(RAND(),bond_ave,bond_std))+(AE1826-AF$24)*cash*(_xlfn.NORM.INV(RAND(),cash_ave,cash_std))+(AE1826-AF$24)))</f>
        <v/>
      </c>
      <c r="AG1826" s="156">
        <f>IF((AF1826&lt;=0),0,((AF1826-AG$24)*Stock*(_xlfn.NORM.INV(RAND(),stock_ave,stock_std))+(AF1826-AG$24)*Bonds*(_xlfn.NORM.INV(RAND(),bond_ave,bond_std))+(AF1826-AG$24)*cash*(_xlfn.NORM.INV(RAND(),cash_ave,cash_std))+(AF1826-AG$24)))</f>
        <v/>
      </c>
      <c r="AH1826" s="156">
        <f>IF((AG1826&lt;=0),0,((AG1826-AH$24)*Stock*(_xlfn.NORM.INV(RAND(),stock_ave,stock_std))+(AG1826-AH$24)*Bonds*(_xlfn.NORM.INV(RAND(),bond_ave,bond_std))+(AG1826-AH$24)*cash*(_xlfn.NORM.INV(RAND(),cash_ave,cash_std))+(AG1826-AH$24)))</f>
        <v/>
      </c>
      <c r="AI1826" s="156">
        <f>IF((AH1826&lt;=0),0,((AH1826-AI$24)*Stock*(_xlfn.NORM.INV(RAND(),stock_ave,stock_std))+(AH1826-AI$24)*Bonds*(_xlfn.NORM.INV(RAND(),bond_ave,bond_std))+(AH1826-AI$24)*cash*(_xlfn.NORM.INV(RAND(),cash_ave,cash_std))+(AH1826-AI$24)))</f>
        <v/>
      </c>
      <c r="AJ1826" s="156">
        <f>IF((AI1826&lt;=0),0,((AI1826-AJ$24)*Stock*(_xlfn.NORM.INV(RAND(),stock_ave,stock_std))+(AI1826-AJ$24)*Bonds*(_xlfn.NORM.INV(RAND(),bond_ave,bond_std))+(AI1826-AJ$24)*cash*(_xlfn.NORM.INV(RAND(),cash_ave,cash_std))+(AI1826-AJ$24)))</f>
        <v/>
      </c>
      <c r="AK1826" s="156">
        <f>IF((AJ1826&lt;=0),0,((AJ1826-AK$24)*Stock*(_xlfn.NORM.INV(RAND(),stock_ave,stock_std))+(AJ1826-AK$24)*Bonds*(_xlfn.NORM.INV(RAND(),bond_ave,bond_std))+(AJ1826-AK$24)*cash*(_xlfn.NORM.INV(RAND(),cash_ave,cash_std))+(AJ1826-AK$24)))</f>
        <v/>
      </c>
      <c r="AL1826" s="156">
        <f>IF((AK1826&lt;=0),0,((AK1826-AL$24)*Stock*(_xlfn.NORM.INV(RAND(),stock_ave,stock_std))+(AK1826-AL$24)*Bonds*(_xlfn.NORM.INV(RAND(),bond_ave,bond_std))+(AK1826-AL$24)*cash*(_xlfn.NORM.INV(RAND(),cash_ave,cash_std))+(AK1826-AL$24)))</f>
        <v/>
      </c>
      <c r="AM1826" s="156">
        <f>IF((AL1826&lt;=0),0,((AL1826-AM$24)*Stock*(_xlfn.NORM.INV(RAND(),stock_ave,stock_std))+(AL1826-AM$24)*Bonds*(_xlfn.NORM.INV(RAND(),bond_ave,bond_std))+(AL1826-AM$24)*cash*(_xlfn.NORM.INV(RAND(),cash_ave,cash_std))+(AL1826-AM$24)))</f>
        <v/>
      </c>
      <c r="AN1826" s="156">
        <f>IF((AM1826&lt;=0),0,((AM1826-AN$24)*Stock*(_xlfn.NORM.INV(RAND(),stock_ave,stock_std))+(AM1826-AN$24)*Bonds*(_xlfn.NORM.INV(RAND(),bond_ave,bond_std))+(AM1826-AN$24)*cash*(_xlfn.NORM.INV(RAND(),cash_ave,cash_std))+(AM1826-AN$24)))</f>
        <v/>
      </c>
      <c r="AO1826" s="156">
        <f>IF((AN1826&lt;=0),0,((AN1826-AO$24)*Stock*(_xlfn.NORM.INV(RAND(),stock_ave,stock_std))+(AN1826-AO$24)*Bonds*(_xlfn.NORM.INV(RAND(),bond_ave,bond_std))+(AN1826-AO$24)*cash*(_xlfn.NORM.INV(RAND(),cash_ave,cash_std))+(AN1826-AO$24)))</f>
        <v/>
      </c>
      <c r="AP1826" s="156">
        <f>IF((AO1826&lt;=0),0,((AO1826-AP$24)*Stock*(_xlfn.NORM.INV(RAND(),stock_ave,stock_std))+(AO1826-AP$24)*Bonds*(_xlfn.NORM.INV(RAND(),bond_ave,bond_std))+(AO1826-AP$24)*cash*(_xlfn.NORM.INV(RAND(),cash_ave,cash_std))+(AO1826-AP$24)))</f>
        <v/>
      </c>
      <c r="AQ1826" s="156">
        <f>IF((AP1826&lt;=0),0,((AP1826-AQ$24)*Stock*(_xlfn.NORM.INV(RAND(),stock_ave,stock_std))+(AP1826-AQ$24)*Bonds*(_xlfn.NORM.INV(RAND(),bond_ave,bond_std))+(AP1826-AQ$24)*cash*(_xlfn.NORM.INV(RAND(),cash_ave,cash_std))+(AP1826-AQ$24)))</f>
        <v/>
      </c>
      <c r="AR1826" s="156">
        <f>IF((AQ1826&lt;=0),0,((AQ1826-AR$24)*Stock*(_xlfn.NORM.INV(RAND(),stock_ave,stock_std))+(AQ1826-AR$24)*Bonds*(_xlfn.NORM.INV(RAND(),bond_ave,bond_std))+(AQ1826-AR$24)*cash*(_xlfn.NORM.INV(RAND(),cash_ave,cash_std))+(AQ1826-AR$24)))</f>
        <v/>
      </c>
      <c r="AS1826" s="156">
        <f>IF((AR1826&lt;=0),0,((AR1826-AS$24)*Stock*(_xlfn.NORM.INV(RAND(),stock_ave,stock_std))+(AR1826-AS$24)*Bonds*(_xlfn.NORM.INV(RAND(),bond_ave,bond_std))+(AR1826-AS$24)*cash*(_xlfn.NORM.INV(RAND(),cash_ave,cash_std))+(AR1826-AS$24)))</f>
        <v/>
      </c>
      <c r="AT1826" s="156">
        <f>IF((AS1826&lt;=0),0,((AS1826-AT$24)*Stock*(_xlfn.NORM.INV(RAND(),stock_ave,stock_std))+(AS1826-AT$24)*Bonds*(_xlfn.NORM.INV(RAND(),bond_ave,bond_std))+(AS1826-AT$24)*cash*(_xlfn.NORM.INV(RAND(),cash_ave,cash_std))+(AS1826-AT$24)))</f>
        <v/>
      </c>
      <c r="AU1826" s="156">
        <f>IF((AT1826&lt;=0),0,((AT1826-AU$24)*Stock*(_xlfn.NORM.INV(RAND(),stock_ave,stock_std))+(AT1826-AU$24)*Bonds*(_xlfn.NORM.INV(RAND(),bond_ave,bond_std))+(AT1826-AU$24)*cash*(_xlfn.NORM.INV(RAND(),cash_ave,cash_std))+(AT1826-AU$24)))</f>
        <v/>
      </c>
      <c r="AV1826" s="156">
        <f>IF((AU1826&lt;=0),0,((AU1826-AV$24)*Stock*(_xlfn.NORM.INV(RAND(),stock_ave,stock_std))+(AU1826-AV$24)*Bonds*(_xlfn.NORM.INV(RAND(),bond_ave,bond_std))+(AU1826-AV$24)*cash*(_xlfn.NORM.INV(RAND(),cash_ave,cash_std))+(AU1826-AV$24)))</f>
        <v/>
      </c>
      <c r="AW1826" s="156">
        <f>IF((AV1826&lt;=0),0,((AV1826-AW$24)*Stock*(_xlfn.NORM.INV(RAND(),stock_ave,stock_std))+(AV1826-AW$24)*Bonds*(_xlfn.NORM.INV(RAND(),bond_ave,bond_std))+(AV1826-AW$24)*cash*(_xlfn.NORM.INV(RAND(),cash_ave,cash_std))+(AV1826-AW$24)))</f>
        <v/>
      </c>
      <c r="AX1826" s="159" t="n"/>
      <c r="AY1826" s="159" t="n"/>
      <c r="AZ1826" s="159" t="n"/>
      <c r="BA1826" s="159" t="n"/>
      <c r="BB1826" s="159" t="n"/>
    </row>
    <row r="1827">
      <c r="C1827" s="147" t="n"/>
      <c r="D1827" s="61">
        <f>+D1826-IF(D$18&gt;74,(D1826/D$25)*$C$10)</f>
        <v/>
      </c>
      <c r="E1827" s="61">
        <f>+E1826-IF(E$18&gt;74,(E1826/E$25)*$C$10)</f>
        <v/>
      </c>
      <c r="F1827" s="61">
        <f>+F1826-IF(F$18&gt;74,(F1826/F$25)*$C$10)</f>
        <v/>
      </c>
      <c r="G1827" s="61">
        <f>+G1826-IF(G$18&gt;74,(G1826/G$25)*$C$10)</f>
        <v/>
      </c>
      <c r="H1827" s="61">
        <f>+H1826-IF(H$18&gt;74,(H1826/H$25)*$C$10)</f>
        <v/>
      </c>
      <c r="I1827" s="61">
        <f>+I1826-IF(I$18&gt;74,(I1826/I$25)*$C$10)</f>
        <v/>
      </c>
      <c r="J1827" s="61">
        <f>+J1826-IF(J$18&gt;74,(J1826/J$25)*$C$10)</f>
        <v/>
      </c>
      <c r="K1827" s="61">
        <f>+K1826-IF(K$18&gt;74,(K1826/K$25)*$C$10)</f>
        <v/>
      </c>
      <c r="L1827" s="61">
        <f>+L1826-IF(L$18&gt;74,(L1826/L$25)*$C$10)</f>
        <v/>
      </c>
      <c r="M1827" s="61">
        <f>+M1826-IF(M$18&gt;74,(M1826/M$25)*$C$10)</f>
        <v/>
      </c>
      <c r="N1827" s="61">
        <f>+N1826-IF(N$18&gt;74,(N1826/N$25)*$C$10)</f>
        <v/>
      </c>
      <c r="O1827" s="61">
        <f>+O1826-IF(O$18&gt;74,(O1826/O$25)*$C$10)</f>
        <v/>
      </c>
      <c r="P1827" s="61">
        <f>+P1826-IF(P$18&gt;74,(P1826/P$25)*$C$10)</f>
        <v/>
      </c>
      <c r="Q1827" s="61">
        <f>+Q1826-IF(Q$18&gt;74,(Q1826/Q$25)*$C$10)</f>
        <v/>
      </c>
      <c r="R1827" s="61">
        <f>+R1826-IF(R$18&gt;74,(R1826/R$25)*$C$10)</f>
        <v/>
      </c>
      <c r="S1827" s="61">
        <f>+S1826-IF(S$18&gt;74,(S1826/S$25)*$C$10)</f>
        <v/>
      </c>
      <c r="T1827" s="61">
        <f>+T1826-IF(T$18&gt;74,(T1826/T$25)*$C$10)</f>
        <v/>
      </c>
      <c r="U1827" s="61">
        <f>+U1826-IF(U$18&gt;74,(U1826/U$25)*$C$10)</f>
        <v/>
      </c>
      <c r="V1827" s="61">
        <f>+V1826-IF(V$18&gt;74,(V1826/V$25)*$C$10)</f>
        <v/>
      </c>
      <c r="W1827" s="61">
        <f>+W1826-IF(W$18&gt;74,(W1826/W$25)*$C$10)</f>
        <v/>
      </c>
      <c r="X1827" s="61">
        <f>+X1826-IF(X$18&gt;74,(X1826/X$25)*$C$10)</f>
        <v/>
      </c>
      <c r="Y1827" s="61">
        <f>+Y1826-IF(Y$18&gt;74,(Y1826/Y$25)*$C$10)</f>
        <v/>
      </c>
      <c r="Z1827" s="61">
        <f>+Z1826-IF(Z$18&gt;74,(Z1826/Z$25)*$C$10)</f>
        <v/>
      </c>
      <c r="AA1827" s="61">
        <f>+AA1826-IF(AA$18&gt;74,(AA1826/AA$25)*$C$10)</f>
        <v/>
      </c>
      <c r="AB1827" s="61">
        <f>+AB1826-IF(AB$18&gt;74,(AB1826/AB$25)*$C$10)</f>
        <v/>
      </c>
      <c r="AC1827" s="61">
        <f>+AC1826-IF(AC$18&gt;74,(AC1826/AC$25)*$C$10)</f>
        <v/>
      </c>
      <c r="AD1827" s="61">
        <f>+AD1826-IF(AD$18&gt;74,(AD1826/AD$25)*$C$10)</f>
        <v/>
      </c>
      <c r="AE1827" s="61">
        <f>+AE1826-IF(AE$18&gt;74,(AE1826/AE$25)*$C$10)</f>
        <v/>
      </c>
      <c r="AF1827" s="61">
        <f>+AF1826-IF(AF$18&gt;74,(AF1826/AF$25)*$C$10)</f>
        <v/>
      </c>
      <c r="AG1827" s="61">
        <f>+AG1826-IF(AG$18&gt;74,(AG1826/AG$25)*$C$10)</f>
        <v/>
      </c>
      <c r="AH1827" s="61">
        <f>+AH1826-IF(AH$18&gt;74,(AH1826/AH$25)*$C$10)</f>
        <v/>
      </c>
      <c r="AI1827" s="61">
        <f>+AI1826-IF(AI$18&gt;74,(AI1826/AI$25)*$C$10)</f>
        <v/>
      </c>
      <c r="AJ1827" s="61">
        <f>+AJ1826-IF(AJ$18&gt;74,(AJ1826/AJ$25)*$C$10)</f>
        <v/>
      </c>
      <c r="AK1827" s="61">
        <f>+AK1826-IF(AK$18&gt;74,(AK1826/AK$25)*$C$10)</f>
        <v/>
      </c>
      <c r="AL1827" s="61">
        <f>+AL1826-IF(AL$18&gt;74,(AL1826/AL$25)*$C$10)</f>
        <v/>
      </c>
      <c r="AM1827" s="61">
        <f>+AM1826-IF(AM$18&gt;74,(AM1826/AM$25)*$C$10)</f>
        <v/>
      </c>
      <c r="AN1827" s="61">
        <f>+AN1826-IF(AN$18&gt;74,(AN1826/AN$25)*$C$10)</f>
        <v/>
      </c>
      <c r="AO1827" s="61">
        <f>+AO1826-IF(AO$18&gt;74,(AO1826/AO$25)*$C$10)</f>
        <v/>
      </c>
      <c r="AP1827" s="61">
        <f>+AP1826-IF(AP$18&gt;74,(AP1826/AP$25)*$C$10)</f>
        <v/>
      </c>
      <c r="AQ1827" s="61">
        <f>+AQ1826-IF(AQ$18&gt;74,(AQ1826/AQ$25)*$C$10)</f>
        <v/>
      </c>
      <c r="AR1827" s="61">
        <f>+AR1826-IF(AR$18&gt;74,(AR1826/AR$25)*$C$10)</f>
        <v/>
      </c>
      <c r="AS1827" s="61">
        <f>+AS1826-IF(AS$18&gt;74,(AS1826/AS$25)*$C$10)</f>
        <v/>
      </c>
      <c r="AT1827" s="61">
        <f>+AT1826-IF(AT$18&gt;74,(AT1826/AT$25)*$C$10)</f>
        <v/>
      </c>
      <c r="AU1827" s="61">
        <f>+AU1826-IF(AU$18&gt;74,(AU1826/AU$25)*$C$10)</f>
        <v/>
      </c>
      <c r="AV1827" s="61">
        <f>+AV1826-IF(AV$18&gt;74,(AV1826/AV$25)*$C$10)</f>
        <v/>
      </c>
      <c r="AW1827" s="61">
        <f>+AW1826-IF(AW$18&gt;74,(AW1826/AW$25)*$C$10)</f>
        <v/>
      </c>
      <c r="AX1827" s="35">
        <f>IF(AW1827&gt;0,1,0)</f>
        <v/>
      </c>
      <c r="AY1827" s="35">
        <f>IF(AL1827&gt;0,1,0)</f>
        <v/>
      </c>
      <c r="AZ1827" s="35">
        <f>IF(AG1827&gt;0,1,0)</f>
        <v/>
      </c>
      <c r="BA1827" s="35">
        <f>IF(AB1827&gt;0,1,0)</f>
        <v/>
      </c>
      <c r="BB1827" s="35">
        <f>IF(W1827&gt;0,1,0)</f>
        <v/>
      </c>
    </row>
    <row r="1828">
      <c r="B1828" s="154" t="inlineStr">
        <is>
          <t>trial 900</t>
        </is>
      </c>
      <c r="C1828" s="155">
        <f>+start-C1825</f>
        <v/>
      </c>
      <c r="D1828" s="156">
        <f>IF((C1828&lt;=0),0,((C1828-D$24)*Stock*(_xlfn.NORM.INV(RAND(),stock_ave,stock_std))+(C1828-D$24)*Bonds*(_xlfn.NORM.INV(RAND(),bond_ave,bond_std))+(C1828-D$24)*cash*(_xlfn.NORM.INV(RAND(),cash_ave,cash_std))+(C1828-D$24)))</f>
        <v/>
      </c>
      <c r="E1828" s="156">
        <f>IF((D1828&lt;=0),0,((D1828-E$24)*Stock*(_xlfn.NORM.INV(RAND(),stock_ave,stock_std))+(D1828-E$24)*Bonds*(_xlfn.NORM.INV(RAND(),bond_ave,bond_std))+(D1828-E$24)*cash*(_xlfn.NORM.INV(RAND(),cash_ave,cash_std))+(D1828-E$24)))</f>
        <v/>
      </c>
      <c r="F1828" s="156">
        <f>IF((E1828&lt;=0),0,((E1828-F$24)*Stock*(_xlfn.NORM.INV(RAND(),stock_ave,stock_std))+(E1828-F$24)*Bonds*(_xlfn.NORM.INV(RAND(),bond_ave,bond_std))+(E1828-F$24)*cash*(_xlfn.NORM.INV(RAND(),cash_ave,cash_std))+(E1828-F$24)))</f>
        <v/>
      </c>
      <c r="G1828" s="156">
        <f>IF((F1828&lt;=0),0,((F1828-G$24)*Stock*(_xlfn.NORM.INV(RAND(),stock_ave,stock_std))+(F1828-G$24)*Bonds*(_xlfn.NORM.INV(RAND(),bond_ave,bond_std))+(F1828-G$24)*cash*(_xlfn.NORM.INV(RAND(),cash_ave,cash_std))+(F1828-G$24)))</f>
        <v/>
      </c>
      <c r="H1828" s="156">
        <f>IF((G1828&lt;=0),0,((G1828-H$24)*Stock*(_xlfn.NORM.INV(RAND(),stock_ave,stock_std))+(G1828-H$24)*Bonds*(_xlfn.NORM.INV(RAND(),bond_ave,bond_std))+(G1828-H$24)*cash*(_xlfn.NORM.INV(RAND(),cash_ave,cash_std))+(G1828-H$24)))</f>
        <v/>
      </c>
      <c r="I1828" s="156">
        <f>IF((H1828&lt;=0),0,((H1828-I$24)*Stock*(_xlfn.NORM.INV(RAND(),stock_ave,stock_std))+(H1828-I$24)*Bonds*(_xlfn.NORM.INV(RAND(),bond_ave,bond_std))+(H1828-I$24)*cash*(_xlfn.NORM.INV(RAND(),cash_ave,cash_std))+(H1828-I$24)))</f>
        <v/>
      </c>
      <c r="J1828" s="156">
        <f>IF((I1828&lt;=0),0,((I1828-J$24)*Stock*(_xlfn.NORM.INV(RAND(),stock_ave,stock_std))+(I1828-J$24)*Bonds*(_xlfn.NORM.INV(RAND(),bond_ave,bond_std))+(I1828-J$24)*cash*(_xlfn.NORM.INV(RAND(),cash_ave,cash_std))+(I1828-J$24)))</f>
        <v/>
      </c>
      <c r="K1828" s="156">
        <f>IF((J1828&lt;=0),0,((J1828-K$24)*Stock*(_xlfn.NORM.INV(RAND(),stock_ave,stock_std))+(J1828-K$24)*Bonds*(_xlfn.NORM.INV(RAND(),bond_ave,bond_std))+(J1828-K$24)*cash*(_xlfn.NORM.INV(RAND(),cash_ave,cash_std))+(J1828-K$24)))</f>
        <v/>
      </c>
      <c r="L1828" s="156">
        <f>IF((K1828&lt;=0),0,((K1828-L$24)*Stock*(_xlfn.NORM.INV(RAND(),stock_ave,stock_std))+(K1828-L$24)*Bonds*(_xlfn.NORM.INV(RAND(),bond_ave,bond_std))+(K1828-L$24)*cash*(_xlfn.NORM.INV(RAND(),cash_ave,cash_std))+(K1828-L$24)))</f>
        <v/>
      </c>
      <c r="M1828" s="156">
        <f>IF((L1828&lt;=0),0,((L1828-M$24)*Stock*(_xlfn.NORM.INV(RAND(),stock_ave,stock_std))+(L1828-M$24)*Bonds*(_xlfn.NORM.INV(RAND(),bond_ave,bond_std))+(L1828-M$24)*cash*(_xlfn.NORM.INV(RAND(),cash_ave,cash_std))+(L1828-M$24)))</f>
        <v/>
      </c>
      <c r="N1828" s="156">
        <f>IF((M1828&lt;=0),0,((M1828-N$24)*Stock*(_xlfn.NORM.INV(RAND(),stock_ave,stock_std))+(M1828-N$24)*Bonds*(_xlfn.NORM.INV(RAND(),bond_ave,bond_std))+(M1828-N$24)*cash*(_xlfn.NORM.INV(RAND(),cash_ave,cash_std))+(M1828-N$24)))</f>
        <v/>
      </c>
      <c r="O1828" s="156">
        <f>IF((N1828&lt;=0),0,((N1828-O$24)*Stock*(_xlfn.NORM.INV(RAND(),stock_ave,stock_std))+(N1828-O$24)*Bonds*(_xlfn.NORM.INV(RAND(),bond_ave,bond_std))+(N1828-O$24)*cash*(_xlfn.NORM.INV(RAND(),cash_ave,cash_std))+(N1828-O$24)))</f>
        <v/>
      </c>
      <c r="P1828" s="156">
        <f>IF((O1828&lt;=0),0,((O1828-P$24)*Stock*(_xlfn.NORM.INV(RAND(),stock_ave,stock_std))+(O1828-P$24)*Bonds*(_xlfn.NORM.INV(RAND(),bond_ave,bond_std))+(O1828-P$24)*cash*(_xlfn.NORM.INV(RAND(),cash_ave,cash_std))+(O1828-P$24)))</f>
        <v/>
      </c>
      <c r="Q1828" s="156">
        <f>IF((P1828&lt;=0),0,((P1828-Q$24)*Stock*(_xlfn.NORM.INV(RAND(),stock_ave,stock_std))+(P1828-Q$24)*Bonds*(_xlfn.NORM.INV(RAND(),bond_ave,bond_std))+(P1828-Q$24)*cash*(_xlfn.NORM.INV(RAND(),cash_ave,cash_std))+(P1828-Q$24)))</f>
        <v/>
      </c>
      <c r="R1828" s="156">
        <f>IF((Q1828&lt;=0),0,((Q1828-R$24)*Stock*(_xlfn.NORM.INV(RAND(),stock_ave,stock_std))+(Q1828-R$24)*Bonds*(_xlfn.NORM.INV(RAND(),bond_ave,bond_std))+(Q1828-R$24)*cash*(_xlfn.NORM.INV(RAND(),cash_ave,cash_std))+(Q1828-R$24)))</f>
        <v/>
      </c>
      <c r="S1828" s="156">
        <f>IF((R1828&lt;=0),0,((R1828-S$24)*Stock*(_xlfn.NORM.INV(RAND(),stock_ave,stock_std))+(R1828-S$24)*Bonds*(_xlfn.NORM.INV(RAND(),bond_ave,bond_std))+(R1828-S$24)*cash*(_xlfn.NORM.INV(RAND(),cash_ave,cash_std))+(R1828-S$24)))</f>
        <v/>
      </c>
      <c r="T1828" s="156">
        <f>IF((S1828&lt;=0),0,((S1828-T$24)*Stock*(_xlfn.NORM.INV(RAND(),stock_ave,stock_std))+(S1828-T$24)*Bonds*(_xlfn.NORM.INV(RAND(),bond_ave,bond_std))+(S1828-T$24)*cash*(_xlfn.NORM.INV(RAND(),cash_ave,cash_std))+(S1828-T$24)))</f>
        <v/>
      </c>
      <c r="U1828" s="156">
        <f>IF((T1828&lt;=0),0,((T1828-U$24)*Stock*(_xlfn.NORM.INV(RAND(),stock_ave,stock_std))+(T1828-U$24)*Bonds*(_xlfn.NORM.INV(RAND(),bond_ave,bond_std))+(T1828-U$24)*cash*(_xlfn.NORM.INV(RAND(),cash_ave,cash_std))+(T1828-U$24)))</f>
        <v/>
      </c>
      <c r="V1828" s="156">
        <f>IF((U1828&lt;=0),0,((U1828-V$24)*Stock*(_xlfn.NORM.INV(RAND(),stock_ave,stock_std))+(U1828-V$24)*Bonds*(_xlfn.NORM.INV(RAND(),bond_ave,bond_std))+(U1828-V$24)*cash*(_xlfn.NORM.INV(RAND(),cash_ave,cash_std))+(U1828-V$24)))</f>
        <v/>
      </c>
      <c r="W1828" s="156">
        <f>IF((V1828&lt;=0),0,((V1828-W$24)*Stock*(_xlfn.NORM.INV(RAND(),stock_ave,stock_std))+(V1828-W$24)*Bonds*(_xlfn.NORM.INV(RAND(),bond_ave,bond_std))+(V1828-W$24)*cash*(_xlfn.NORM.INV(RAND(),cash_ave,cash_std))+(V1828-W$24)))</f>
        <v/>
      </c>
      <c r="X1828" s="156">
        <f>IF((W1828&lt;=0),0,((W1828-X$24)*Stock*(_xlfn.NORM.INV(RAND(),stock_ave,stock_std))+(W1828-X$24)*Bonds*(_xlfn.NORM.INV(RAND(),bond_ave,bond_std))+(W1828-X$24)*cash*(_xlfn.NORM.INV(RAND(),cash_ave,cash_std))+(W1828-X$24)))</f>
        <v/>
      </c>
      <c r="Y1828" s="156">
        <f>IF((X1828&lt;=0),0,((X1828-Y$24)*Stock*(_xlfn.NORM.INV(RAND(),stock_ave,stock_std))+(X1828-Y$24)*Bonds*(_xlfn.NORM.INV(RAND(),bond_ave,bond_std))+(X1828-Y$24)*cash*(_xlfn.NORM.INV(RAND(),cash_ave,cash_std))+(X1828-Y$24)))</f>
        <v/>
      </c>
      <c r="Z1828" s="156">
        <f>IF((Y1828&lt;=0),0,((Y1828-Z$24)*Stock*(_xlfn.NORM.INV(RAND(),stock_ave,stock_std))+(Y1828-Z$24)*Bonds*(_xlfn.NORM.INV(RAND(),bond_ave,bond_std))+(Y1828-Z$24)*cash*(_xlfn.NORM.INV(RAND(),cash_ave,cash_std))+(Y1828-Z$24)))</f>
        <v/>
      </c>
      <c r="AA1828" s="156">
        <f>IF((Z1828&lt;=0),0,((Z1828-AA$24)*Stock*(_xlfn.NORM.INV(RAND(),stock_ave,stock_std))+(Z1828-AA$24)*Bonds*(_xlfn.NORM.INV(RAND(),bond_ave,bond_std))+(Z1828-AA$24)*cash*(_xlfn.NORM.INV(RAND(),cash_ave,cash_std))+(Z1828-AA$24)))</f>
        <v/>
      </c>
      <c r="AB1828" s="156">
        <f>IF((AA1828&lt;=0),0,((AA1828-AB$24)*Stock*(_xlfn.NORM.INV(RAND(),stock_ave,stock_std))+(AA1828-AB$24)*Bonds*(_xlfn.NORM.INV(RAND(),bond_ave,bond_std))+(AA1828-AB$24)*cash*(_xlfn.NORM.INV(RAND(),cash_ave,cash_std))+(AA1828-AB$24)))</f>
        <v/>
      </c>
      <c r="AC1828" s="156">
        <f>IF((AB1828&lt;=0),0,((AB1828-AC$24)*Stock*(_xlfn.NORM.INV(RAND(),stock_ave,stock_std))+(AB1828-AC$24)*Bonds*(_xlfn.NORM.INV(RAND(),bond_ave,bond_std))+(AB1828-AC$24)*cash*(_xlfn.NORM.INV(RAND(),cash_ave,cash_std))+(AB1828-AC$24)))</f>
        <v/>
      </c>
      <c r="AD1828" s="156">
        <f>IF((AC1828&lt;=0),0,((AC1828-AD$24)*Stock*(_xlfn.NORM.INV(RAND(),stock_ave,stock_std))+(AC1828-AD$24)*Bonds*(_xlfn.NORM.INV(RAND(),bond_ave,bond_std))+(AC1828-AD$24)*cash*(_xlfn.NORM.INV(RAND(),cash_ave,cash_std))+(AC1828-AD$24)))</f>
        <v/>
      </c>
      <c r="AE1828" s="156">
        <f>IF((AD1828&lt;=0),0,((AD1828-AE$24)*Stock*(_xlfn.NORM.INV(RAND(),stock_ave,stock_std))+(AD1828-AE$24)*Bonds*(_xlfn.NORM.INV(RAND(),bond_ave,bond_std))+(AD1828-AE$24)*cash*(_xlfn.NORM.INV(RAND(),cash_ave,cash_std))+(AD1828-AE$24)))</f>
        <v/>
      </c>
      <c r="AF1828" s="156">
        <f>IF((AE1828&lt;=0),0,((AE1828-AF$24)*Stock*(_xlfn.NORM.INV(RAND(),stock_ave,stock_std))+(AE1828-AF$24)*Bonds*(_xlfn.NORM.INV(RAND(),bond_ave,bond_std))+(AE1828-AF$24)*cash*(_xlfn.NORM.INV(RAND(),cash_ave,cash_std))+(AE1828-AF$24)))</f>
        <v/>
      </c>
      <c r="AG1828" s="156">
        <f>IF((AF1828&lt;=0),0,((AF1828-AG$24)*Stock*(_xlfn.NORM.INV(RAND(),stock_ave,stock_std))+(AF1828-AG$24)*Bonds*(_xlfn.NORM.INV(RAND(),bond_ave,bond_std))+(AF1828-AG$24)*cash*(_xlfn.NORM.INV(RAND(),cash_ave,cash_std))+(AF1828-AG$24)))</f>
        <v/>
      </c>
      <c r="AH1828" s="156">
        <f>IF((AG1828&lt;=0),0,((AG1828-AH$24)*Stock*(_xlfn.NORM.INV(RAND(),stock_ave,stock_std))+(AG1828-AH$24)*Bonds*(_xlfn.NORM.INV(RAND(),bond_ave,bond_std))+(AG1828-AH$24)*cash*(_xlfn.NORM.INV(RAND(),cash_ave,cash_std))+(AG1828-AH$24)))</f>
        <v/>
      </c>
      <c r="AI1828" s="156">
        <f>IF((AH1828&lt;=0),0,((AH1828-AI$24)*Stock*(_xlfn.NORM.INV(RAND(),stock_ave,stock_std))+(AH1828-AI$24)*Bonds*(_xlfn.NORM.INV(RAND(),bond_ave,bond_std))+(AH1828-AI$24)*cash*(_xlfn.NORM.INV(RAND(),cash_ave,cash_std))+(AH1828-AI$24)))</f>
        <v/>
      </c>
      <c r="AJ1828" s="156">
        <f>IF((AI1828&lt;=0),0,((AI1828-AJ$24)*Stock*(_xlfn.NORM.INV(RAND(),stock_ave,stock_std))+(AI1828-AJ$24)*Bonds*(_xlfn.NORM.INV(RAND(),bond_ave,bond_std))+(AI1828-AJ$24)*cash*(_xlfn.NORM.INV(RAND(),cash_ave,cash_std))+(AI1828-AJ$24)))</f>
        <v/>
      </c>
      <c r="AK1828" s="156">
        <f>IF((AJ1828&lt;=0),0,((AJ1828-AK$24)*Stock*(_xlfn.NORM.INV(RAND(),stock_ave,stock_std))+(AJ1828-AK$24)*Bonds*(_xlfn.NORM.INV(RAND(),bond_ave,bond_std))+(AJ1828-AK$24)*cash*(_xlfn.NORM.INV(RAND(),cash_ave,cash_std))+(AJ1828-AK$24)))</f>
        <v/>
      </c>
      <c r="AL1828" s="156">
        <f>IF((AK1828&lt;=0),0,((AK1828-AL$24)*Stock*(_xlfn.NORM.INV(RAND(),stock_ave,stock_std))+(AK1828-AL$24)*Bonds*(_xlfn.NORM.INV(RAND(),bond_ave,bond_std))+(AK1828-AL$24)*cash*(_xlfn.NORM.INV(RAND(),cash_ave,cash_std))+(AK1828-AL$24)))</f>
        <v/>
      </c>
      <c r="AM1828" s="156">
        <f>IF((AL1828&lt;=0),0,((AL1828-AM$24)*Stock*(_xlfn.NORM.INV(RAND(),stock_ave,stock_std))+(AL1828-AM$24)*Bonds*(_xlfn.NORM.INV(RAND(),bond_ave,bond_std))+(AL1828-AM$24)*cash*(_xlfn.NORM.INV(RAND(),cash_ave,cash_std))+(AL1828-AM$24)))</f>
        <v/>
      </c>
      <c r="AN1828" s="156">
        <f>IF((AM1828&lt;=0),0,((AM1828-AN$24)*Stock*(_xlfn.NORM.INV(RAND(),stock_ave,stock_std))+(AM1828-AN$24)*Bonds*(_xlfn.NORM.INV(RAND(),bond_ave,bond_std))+(AM1828-AN$24)*cash*(_xlfn.NORM.INV(RAND(),cash_ave,cash_std))+(AM1828-AN$24)))</f>
        <v/>
      </c>
      <c r="AO1828" s="156">
        <f>IF((AN1828&lt;=0),0,((AN1828-AO$24)*Stock*(_xlfn.NORM.INV(RAND(),stock_ave,stock_std))+(AN1828-AO$24)*Bonds*(_xlfn.NORM.INV(RAND(),bond_ave,bond_std))+(AN1828-AO$24)*cash*(_xlfn.NORM.INV(RAND(),cash_ave,cash_std))+(AN1828-AO$24)))</f>
        <v/>
      </c>
      <c r="AP1828" s="156">
        <f>IF((AO1828&lt;=0),0,((AO1828-AP$24)*Stock*(_xlfn.NORM.INV(RAND(),stock_ave,stock_std))+(AO1828-AP$24)*Bonds*(_xlfn.NORM.INV(RAND(),bond_ave,bond_std))+(AO1828-AP$24)*cash*(_xlfn.NORM.INV(RAND(),cash_ave,cash_std))+(AO1828-AP$24)))</f>
        <v/>
      </c>
      <c r="AQ1828" s="156">
        <f>IF((AP1828&lt;=0),0,((AP1828-AQ$24)*Stock*(_xlfn.NORM.INV(RAND(),stock_ave,stock_std))+(AP1828-AQ$24)*Bonds*(_xlfn.NORM.INV(RAND(),bond_ave,bond_std))+(AP1828-AQ$24)*cash*(_xlfn.NORM.INV(RAND(),cash_ave,cash_std))+(AP1828-AQ$24)))</f>
        <v/>
      </c>
      <c r="AR1828" s="156">
        <f>IF((AQ1828&lt;=0),0,((AQ1828-AR$24)*Stock*(_xlfn.NORM.INV(RAND(),stock_ave,stock_std))+(AQ1828-AR$24)*Bonds*(_xlfn.NORM.INV(RAND(),bond_ave,bond_std))+(AQ1828-AR$24)*cash*(_xlfn.NORM.INV(RAND(),cash_ave,cash_std))+(AQ1828-AR$24)))</f>
        <v/>
      </c>
      <c r="AS1828" s="156">
        <f>IF((AR1828&lt;=0),0,((AR1828-AS$24)*Stock*(_xlfn.NORM.INV(RAND(),stock_ave,stock_std))+(AR1828-AS$24)*Bonds*(_xlfn.NORM.INV(RAND(),bond_ave,bond_std))+(AR1828-AS$24)*cash*(_xlfn.NORM.INV(RAND(),cash_ave,cash_std))+(AR1828-AS$24)))</f>
        <v/>
      </c>
      <c r="AT1828" s="156">
        <f>IF((AS1828&lt;=0),0,((AS1828-AT$24)*Stock*(_xlfn.NORM.INV(RAND(),stock_ave,stock_std))+(AS1828-AT$24)*Bonds*(_xlfn.NORM.INV(RAND(),bond_ave,bond_std))+(AS1828-AT$24)*cash*(_xlfn.NORM.INV(RAND(),cash_ave,cash_std))+(AS1828-AT$24)))</f>
        <v/>
      </c>
      <c r="AU1828" s="156">
        <f>IF((AT1828&lt;=0),0,((AT1828-AU$24)*Stock*(_xlfn.NORM.INV(RAND(),stock_ave,stock_std))+(AT1828-AU$24)*Bonds*(_xlfn.NORM.INV(RAND(),bond_ave,bond_std))+(AT1828-AU$24)*cash*(_xlfn.NORM.INV(RAND(),cash_ave,cash_std))+(AT1828-AU$24)))</f>
        <v/>
      </c>
      <c r="AV1828" s="156">
        <f>IF((AU1828&lt;=0),0,((AU1828-AV$24)*Stock*(_xlfn.NORM.INV(RAND(),stock_ave,stock_std))+(AU1828-AV$24)*Bonds*(_xlfn.NORM.INV(RAND(),bond_ave,bond_std))+(AU1828-AV$24)*cash*(_xlfn.NORM.INV(RAND(),cash_ave,cash_std))+(AU1828-AV$24)))</f>
        <v/>
      </c>
      <c r="AW1828" s="156">
        <f>IF((AV1828&lt;=0),0,((AV1828-AW$24)*Stock*(_xlfn.NORM.INV(RAND(),stock_ave,stock_std))+(AV1828-AW$24)*Bonds*(_xlfn.NORM.INV(RAND(),bond_ave,bond_std))+(AV1828-AW$24)*cash*(_xlfn.NORM.INV(RAND(),cash_ave,cash_std))+(AV1828-AW$24)))</f>
        <v/>
      </c>
      <c r="AX1828" s="159" t="n"/>
      <c r="AY1828" s="159" t="n"/>
      <c r="AZ1828" s="159" t="n"/>
      <c r="BA1828" s="159" t="n"/>
      <c r="BB1828" s="159" t="n"/>
    </row>
    <row r="1829">
      <c r="C1829" s="147" t="n"/>
      <c r="D1829" s="61">
        <f>+D1828-IF(D$18&gt;74,(D1828/D$25)*$C$10)</f>
        <v/>
      </c>
      <c r="E1829" s="61">
        <f>+E1828-IF(E$18&gt;74,(E1828/E$25)*$C$10)</f>
        <v/>
      </c>
      <c r="F1829" s="61">
        <f>+F1828-IF(F$18&gt;74,(F1828/F$25)*$C$10)</f>
        <v/>
      </c>
      <c r="G1829" s="61">
        <f>+G1828-IF(G$18&gt;74,(G1828/G$25)*$C$10)</f>
        <v/>
      </c>
      <c r="H1829" s="61">
        <f>+H1828-IF(H$18&gt;74,(H1828/H$25)*$C$10)</f>
        <v/>
      </c>
      <c r="I1829" s="61">
        <f>+I1828-IF(I$18&gt;74,(I1828/I$25)*$C$10)</f>
        <v/>
      </c>
      <c r="J1829" s="61">
        <f>+J1828-IF(J$18&gt;74,(J1828/J$25)*$C$10)</f>
        <v/>
      </c>
      <c r="K1829" s="61">
        <f>+K1828-IF(K$18&gt;74,(K1828/K$25)*$C$10)</f>
        <v/>
      </c>
      <c r="L1829" s="61">
        <f>+L1828-IF(L$18&gt;74,(L1828/L$25)*$C$10)</f>
        <v/>
      </c>
      <c r="M1829" s="61">
        <f>+M1828-IF(M$18&gt;74,(M1828/M$25)*$C$10)</f>
        <v/>
      </c>
      <c r="N1829" s="61">
        <f>+N1828-IF(N$18&gt;74,(N1828/N$25)*$C$10)</f>
        <v/>
      </c>
      <c r="O1829" s="61">
        <f>+O1828-IF(O$18&gt;74,(O1828/O$25)*$C$10)</f>
        <v/>
      </c>
      <c r="P1829" s="61">
        <f>+P1828-IF(P$18&gt;74,(P1828/P$25)*$C$10)</f>
        <v/>
      </c>
      <c r="Q1829" s="61">
        <f>+Q1828-IF(Q$18&gt;74,(Q1828/Q$25)*$C$10)</f>
        <v/>
      </c>
      <c r="R1829" s="61">
        <f>+R1828-IF(R$18&gt;74,(R1828/R$25)*$C$10)</f>
        <v/>
      </c>
      <c r="S1829" s="61">
        <f>+S1828-IF(S$18&gt;74,(S1828/S$25)*$C$10)</f>
        <v/>
      </c>
      <c r="T1829" s="61">
        <f>+T1828-IF(T$18&gt;74,(T1828/T$25)*$C$10)</f>
        <v/>
      </c>
      <c r="U1829" s="61">
        <f>+U1828-IF(U$18&gt;74,(U1828/U$25)*$C$10)</f>
        <v/>
      </c>
      <c r="V1829" s="61">
        <f>+V1828-IF(V$18&gt;74,(V1828/V$25)*$C$10)</f>
        <v/>
      </c>
      <c r="W1829" s="61">
        <f>+W1828-IF(W$18&gt;74,(W1828/W$25)*$C$10)</f>
        <v/>
      </c>
      <c r="X1829" s="61">
        <f>+X1828-IF(X$18&gt;74,(X1828/X$25)*$C$10)</f>
        <v/>
      </c>
      <c r="Y1829" s="61">
        <f>+Y1828-IF(Y$18&gt;74,(Y1828/Y$25)*$C$10)</f>
        <v/>
      </c>
      <c r="Z1829" s="61">
        <f>+Z1828-IF(Z$18&gt;74,(Z1828/Z$25)*$C$10)</f>
        <v/>
      </c>
      <c r="AA1829" s="61">
        <f>+AA1828-IF(AA$18&gt;74,(AA1828/AA$25)*$C$10)</f>
        <v/>
      </c>
      <c r="AB1829" s="61">
        <f>+AB1828-IF(AB$18&gt;74,(AB1828/AB$25)*$C$10)</f>
        <v/>
      </c>
      <c r="AC1829" s="61">
        <f>+AC1828-IF(AC$18&gt;74,(AC1828/AC$25)*$C$10)</f>
        <v/>
      </c>
      <c r="AD1829" s="61">
        <f>+AD1828-IF(AD$18&gt;74,(AD1828/AD$25)*$C$10)</f>
        <v/>
      </c>
      <c r="AE1829" s="61">
        <f>+AE1828-IF(AE$18&gt;74,(AE1828/AE$25)*$C$10)</f>
        <v/>
      </c>
      <c r="AF1829" s="61">
        <f>+AF1828-IF(AF$18&gt;74,(AF1828/AF$25)*$C$10)</f>
        <v/>
      </c>
      <c r="AG1829" s="61">
        <f>+AG1828-IF(AG$18&gt;74,(AG1828/AG$25)*$C$10)</f>
        <v/>
      </c>
      <c r="AH1829" s="61">
        <f>+AH1828-IF(AH$18&gt;74,(AH1828/AH$25)*$C$10)</f>
        <v/>
      </c>
      <c r="AI1829" s="61">
        <f>+AI1828-IF(AI$18&gt;74,(AI1828/AI$25)*$C$10)</f>
        <v/>
      </c>
      <c r="AJ1829" s="61">
        <f>+AJ1828-IF(AJ$18&gt;74,(AJ1828/AJ$25)*$C$10)</f>
        <v/>
      </c>
      <c r="AK1829" s="61">
        <f>+AK1828-IF(AK$18&gt;74,(AK1828/AK$25)*$C$10)</f>
        <v/>
      </c>
      <c r="AL1829" s="61">
        <f>+AL1828-IF(AL$18&gt;74,(AL1828/AL$25)*$C$10)</f>
        <v/>
      </c>
      <c r="AM1829" s="61">
        <f>+AM1828-IF(AM$18&gt;74,(AM1828/AM$25)*$C$10)</f>
        <v/>
      </c>
      <c r="AN1829" s="61">
        <f>+AN1828-IF(AN$18&gt;74,(AN1828/AN$25)*$C$10)</f>
        <v/>
      </c>
      <c r="AO1829" s="61">
        <f>+AO1828-IF(AO$18&gt;74,(AO1828/AO$25)*$C$10)</f>
        <v/>
      </c>
      <c r="AP1829" s="61">
        <f>+AP1828-IF(AP$18&gt;74,(AP1828/AP$25)*$C$10)</f>
        <v/>
      </c>
      <c r="AQ1829" s="61">
        <f>+AQ1828-IF(AQ$18&gt;74,(AQ1828/AQ$25)*$C$10)</f>
        <v/>
      </c>
      <c r="AR1829" s="61">
        <f>+AR1828-IF(AR$18&gt;74,(AR1828/AR$25)*$C$10)</f>
        <v/>
      </c>
      <c r="AS1829" s="61">
        <f>+AS1828-IF(AS$18&gt;74,(AS1828/AS$25)*$C$10)</f>
        <v/>
      </c>
      <c r="AT1829" s="61">
        <f>+AT1828-IF(AT$18&gt;74,(AT1828/AT$25)*$C$10)</f>
        <v/>
      </c>
      <c r="AU1829" s="61">
        <f>+AU1828-IF(AU$18&gt;74,(AU1828/AU$25)*$C$10)</f>
        <v/>
      </c>
      <c r="AV1829" s="61">
        <f>+AV1828-IF(AV$18&gt;74,(AV1828/AV$25)*$C$10)</f>
        <v/>
      </c>
      <c r="AW1829" s="61">
        <f>+AW1828-IF(AW$18&gt;74,(AW1828/AW$25)*$C$10)</f>
        <v/>
      </c>
      <c r="AX1829" s="35">
        <f>IF(AW1829&gt;0,1,0)</f>
        <v/>
      </c>
      <c r="AY1829" s="35">
        <f>IF(AL1829&gt;0,1,0)</f>
        <v/>
      </c>
      <c r="AZ1829" s="35">
        <f>IF(AG1829&gt;0,1,0)</f>
        <v/>
      </c>
      <c r="BA1829" s="35">
        <f>IF(AB1829&gt;0,1,0)</f>
        <v/>
      </c>
      <c r="BB1829" s="35">
        <f>IF(W1829&gt;0,1,0)</f>
        <v/>
      </c>
    </row>
    <row r="1830">
      <c r="B1830" s="154" t="inlineStr">
        <is>
          <t>trial 901</t>
        </is>
      </c>
      <c r="C1830" s="155">
        <f>+start-C1827</f>
        <v/>
      </c>
      <c r="D1830" s="156">
        <f>IF((C1830&lt;=0),0,((C1830-D$24)*Stock*(_xlfn.NORM.INV(RAND(),stock_ave,stock_std))+(C1830-D$24)*Bonds*(_xlfn.NORM.INV(RAND(),bond_ave,bond_std))+(C1830-D$24)*cash*(_xlfn.NORM.INV(RAND(),cash_ave,cash_std))+(C1830-D$24)))</f>
        <v/>
      </c>
      <c r="E1830" s="156">
        <f>IF((D1830&lt;=0),0,((D1830-E$24)*Stock*(_xlfn.NORM.INV(RAND(),stock_ave,stock_std))+(D1830-E$24)*Bonds*(_xlfn.NORM.INV(RAND(),bond_ave,bond_std))+(D1830-E$24)*cash*(_xlfn.NORM.INV(RAND(),cash_ave,cash_std))+(D1830-E$24)))</f>
        <v/>
      </c>
      <c r="F1830" s="156">
        <f>IF((E1830&lt;=0),0,((E1830-F$24)*Stock*(_xlfn.NORM.INV(RAND(),stock_ave,stock_std))+(E1830-F$24)*Bonds*(_xlfn.NORM.INV(RAND(),bond_ave,bond_std))+(E1830-F$24)*cash*(_xlfn.NORM.INV(RAND(),cash_ave,cash_std))+(E1830-F$24)))</f>
        <v/>
      </c>
      <c r="G1830" s="156">
        <f>IF((F1830&lt;=0),0,((F1830-G$24)*Stock*(_xlfn.NORM.INV(RAND(),stock_ave,stock_std))+(F1830-G$24)*Bonds*(_xlfn.NORM.INV(RAND(),bond_ave,bond_std))+(F1830-G$24)*cash*(_xlfn.NORM.INV(RAND(),cash_ave,cash_std))+(F1830-G$24)))</f>
        <v/>
      </c>
      <c r="H1830" s="156">
        <f>IF((G1830&lt;=0),0,((G1830-H$24)*Stock*(_xlfn.NORM.INV(RAND(),stock_ave,stock_std))+(G1830-H$24)*Bonds*(_xlfn.NORM.INV(RAND(),bond_ave,bond_std))+(G1830-H$24)*cash*(_xlfn.NORM.INV(RAND(),cash_ave,cash_std))+(G1830-H$24)))</f>
        <v/>
      </c>
      <c r="I1830" s="156">
        <f>IF((H1830&lt;=0),0,((H1830-I$24)*Stock*(_xlfn.NORM.INV(RAND(),stock_ave,stock_std))+(H1830-I$24)*Bonds*(_xlfn.NORM.INV(RAND(),bond_ave,bond_std))+(H1830-I$24)*cash*(_xlfn.NORM.INV(RAND(),cash_ave,cash_std))+(H1830-I$24)))</f>
        <v/>
      </c>
      <c r="J1830" s="156">
        <f>IF((I1830&lt;=0),0,((I1830-J$24)*Stock*(_xlfn.NORM.INV(RAND(),stock_ave,stock_std))+(I1830-J$24)*Bonds*(_xlfn.NORM.INV(RAND(),bond_ave,bond_std))+(I1830-J$24)*cash*(_xlfn.NORM.INV(RAND(),cash_ave,cash_std))+(I1830-J$24)))</f>
        <v/>
      </c>
      <c r="K1830" s="156">
        <f>IF((J1830&lt;=0),0,((J1830-K$24)*Stock*(_xlfn.NORM.INV(RAND(),stock_ave,stock_std))+(J1830-K$24)*Bonds*(_xlfn.NORM.INV(RAND(),bond_ave,bond_std))+(J1830-K$24)*cash*(_xlfn.NORM.INV(RAND(),cash_ave,cash_std))+(J1830-K$24)))</f>
        <v/>
      </c>
      <c r="L1830" s="156">
        <f>IF((K1830&lt;=0),0,((K1830-L$24)*Stock*(_xlfn.NORM.INV(RAND(),stock_ave,stock_std))+(K1830-L$24)*Bonds*(_xlfn.NORM.INV(RAND(),bond_ave,bond_std))+(K1830-L$24)*cash*(_xlfn.NORM.INV(RAND(),cash_ave,cash_std))+(K1830-L$24)))</f>
        <v/>
      </c>
      <c r="M1830" s="156">
        <f>IF((L1830&lt;=0),0,((L1830-M$24)*Stock*(_xlfn.NORM.INV(RAND(),stock_ave,stock_std))+(L1830-M$24)*Bonds*(_xlfn.NORM.INV(RAND(),bond_ave,bond_std))+(L1830-M$24)*cash*(_xlfn.NORM.INV(RAND(),cash_ave,cash_std))+(L1830-M$24)))</f>
        <v/>
      </c>
      <c r="N1830" s="156">
        <f>IF((M1830&lt;=0),0,((M1830-N$24)*Stock*(_xlfn.NORM.INV(RAND(),stock_ave,stock_std))+(M1830-N$24)*Bonds*(_xlfn.NORM.INV(RAND(),bond_ave,bond_std))+(M1830-N$24)*cash*(_xlfn.NORM.INV(RAND(),cash_ave,cash_std))+(M1830-N$24)))</f>
        <v/>
      </c>
      <c r="O1830" s="156">
        <f>IF((N1830&lt;=0),0,((N1830-O$24)*Stock*(_xlfn.NORM.INV(RAND(),stock_ave,stock_std))+(N1830-O$24)*Bonds*(_xlfn.NORM.INV(RAND(),bond_ave,bond_std))+(N1830-O$24)*cash*(_xlfn.NORM.INV(RAND(),cash_ave,cash_std))+(N1830-O$24)))</f>
        <v/>
      </c>
      <c r="P1830" s="156">
        <f>IF((O1830&lt;=0),0,((O1830-P$24)*Stock*(_xlfn.NORM.INV(RAND(),stock_ave,stock_std))+(O1830-P$24)*Bonds*(_xlfn.NORM.INV(RAND(),bond_ave,bond_std))+(O1830-P$24)*cash*(_xlfn.NORM.INV(RAND(),cash_ave,cash_std))+(O1830-P$24)))</f>
        <v/>
      </c>
      <c r="Q1830" s="156">
        <f>IF((P1830&lt;=0),0,((P1830-Q$24)*Stock*(_xlfn.NORM.INV(RAND(),stock_ave,stock_std))+(P1830-Q$24)*Bonds*(_xlfn.NORM.INV(RAND(),bond_ave,bond_std))+(P1830-Q$24)*cash*(_xlfn.NORM.INV(RAND(),cash_ave,cash_std))+(P1830-Q$24)))</f>
        <v/>
      </c>
      <c r="R1830" s="156">
        <f>IF((Q1830&lt;=0),0,((Q1830-R$24)*Stock*(_xlfn.NORM.INV(RAND(),stock_ave,stock_std))+(Q1830-R$24)*Bonds*(_xlfn.NORM.INV(RAND(),bond_ave,bond_std))+(Q1830-R$24)*cash*(_xlfn.NORM.INV(RAND(),cash_ave,cash_std))+(Q1830-R$24)))</f>
        <v/>
      </c>
      <c r="S1830" s="156">
        <f>IF((R1830&lt;=0),0,((R1830-S$24)*Stock*(_xlfn.NORM.INV(RAND(),stock_ave,stock_std))+(R1830-S$24)*Bonds*(_xlfn.NORM.INV(RAND(),bond_ave,bond_std))+(R1830-S$24)*cash*(_xlfn.NORM.INV(RAND(),cash_ave,cash_std))+(R1830-S$24)))</f>
        <v/>
      </c>
      <c r="T1830" s="156">
        <f>IF((S1830&lt;=0),0,((S1830-T$24)*Stock*(_xlfn.NORM.INV(RAND(),stock_ave,stock_std))+(S1830-T$24)*Bonds*(_xlfn.NORM.INV(RAND(),bond_ave,bond_std))+(S1830-T$24)*cash*(_xlfn.NORM.INV(RAND(),cash_ave,cash_std))+(S1830-T$24)))</f>
        <v/>
      </c>
      <c r="U1830" s="156">
        <f>IF((T1830&lt;=0),0,((T1830-U$24)*Stock*(_xlfn.NORM.INV(RAND(),stock_ave,stock_std))+(T1830-U$24)*Bonds*(_xlfn.NORM.INV(RAND(),bond_ave,bond_std))+(T1830-U$24)*cash*(_xlfn.NORM.INV(RAND(),cash_ave,cash_std))+(T1830-U$24)))</f>
        <v/>
      </c>
      <c r="V1830" s="156">
        <f>IF((U1830&lt;=0),0,((U1830-V$24)*Stock*(_xlfn.NORM.INV(RAND(),stock_ave,stock_std))+(U1830-V$24)*Bonds*(_xlfn.NORM.INV(RAND(),bond_ave,bond_std))+(U1830-V$24)*cash*(_xlfn.NORM.INV(RAND(),cash_ave,cash_std))+(U1830-V$24)))</f>
        <v/>
      </c>
      <c r="W1830" s="156">
        <f>IF((V1830&lt;=0),0,((V1830-W$24)*Stock*(_xlfn.NORM.INV(RAND(),stock_ave,stock_std))+(V1830-W$24)*Bonds*(_xlfn.NORM.INV(RAND(),bond_ave,bond_std))+(V1830-W$24)*cash*(_xlfn.NORM.INV(RAND(),cash_ave,cash_std))+(V1830-W$24)))</f>
        <v/>
      </c>
      <c r="X1830" s="156">
        <f>IF((W1830&lt;=0),0,((W1830-X$24)*Stock*(_xlfn.NORM.INV(RAND(),stock_ave,stock_std))+(W1830-X$24)*Bonds*(_xlfn.NORM.INV(RAND(),bond_ave,bond_std))+(W1830-X$24)*cash*(_xlfn.NORM.INV(RAND(),cash_ave,cash_std))+(W1830-X$24)))</f>
        <v/>
      </c>
      <c r="Y1830" s="156">
        <f>IF((X1830&lt;=0),0,((X1830-Y$24)*Stock*(_xlfn.NORM.INV(RAND(),stock_ave,stock_std))+(X1830-Y$24)*Bonds*(_xlfn.NORM.INV(RAND(),bond_ave,bond_std))+(X1830-Y$24)*cash*(_xlfn.NORM.INV(RAND(),cash_ave,cash_std))+(X1830-Y$24)))</f>
        <v/>
      </c>
      <c r="Z1830" s="156">
        <f>IF((Y1830&lt;=0),0,((Y1830-Z$24)*Stock*(_xlfn.NORM.INV(RAND(),stock_ave,stock_std))+(Y1830-Z$24)*Bonds*(_xlfn.NORM.INV(RAND(),bond_ave,bond_std))+(Y1830-Z$24)*cash*(_xlfn.NORM.INV(RAND(),cash_ave,cash_std))+(Y1830-Z$24)))</f>
        <v/>
      </c>
      <c r="AA1830" s="156">
        <f>IF((Z1830&lt;=0),0,((Z1830-AA$24)*Stock*(_xlfn.NORM.INV(RAND(),stock_ave,stock_std))+(Z1830-AA$24)*Bonds*(_xlfn.NORM.INV(RAND(),bond_ave,bond_std))+(Z1830-AA$24)*cash*(_xlfn.NORM.INV(RAND(),cash_ave,cash_std))+(Z1830-AA$24)))</f>
        <v/>
      </c>
      <c r="AB1830" s="156">
        <f>IF((AA1830&lt;=0),0,((AA1830-AB$24)*Stock*(_xlfn.NORM.INV(RAND(),stock_ave,stock_std))+(AA1830-AB$24)*Bonds*(_xlfn.NORM.INV(RAND(),bond_ave,bond_std))+(AA1830-AB$24)*cash*(_xlfn.NORM.INV(RAND(),cash_ave,cash_std))+(AA1830-AB$24)))</f>
        <v/>
      </c>
      <c r="AC1830" s="156">
        <f>IF((AB1830&lt;=0),0,((AB1830-AC$24)*Stock*(_xlfn.NORM.INV(RAND(),stock_ave,stock_std))+(AB1830-AC$24)*Bonds*(_xlfn.NORM.INV(RAND(),bond_ave,bond_std))+(AB1830-AC$24)*cash*(_xlfn.NORM.INV(RAND(),cash_ave,cash_std))+(AB1830-AC$24)))</f>
        <v/>
      </c>
      <c r="AD1830" s="156">
        <f>IF((AC1830&lt;=0),0,((AC1830-AD$24)*Stock*(_xlfn.NORM.INV(RAND(),stock_ave,stock_std))+(AC1830-AD$24)*Bonds*(_xlfn.NORM.INV(RAND(),bond_ave,bond_std))+(AC1830-AD$24)*cash*(_xlfn.NORM.INV(RAND(),cash_ave,cash_std))+(AC1830-AD$24)))</f>
        <v/>
      </c>
      <c r="AE1830" s="156">
        <f>IF((AD1830&lt;=0),0,((AD1830-AE$24)*Stock*(_xlfn.NORM.INV(RAND(),stock_ave,stock_std))+(AD1830-AE$24)*Bonds*(_xlfn.NORM.INV(RAND(),bond_ave,bond_std))+(AD1830-AE$24)*cash*(_xlfn.NORM.INV(RAND(),cash_ave,cash_std))+(AD1830-AE$24)))</f>
        <v/>
      </c>
      <c r="AF1830" s="156">
        <f>IF((AE1830&lt;=0),0,((AE1830-AF$24)*Stock*(_xlfn.NORM.INV(RAND(),stock_ave,stock_std))+(AE1830-AF$24)*Bonds*(_xlfn.NORM.INV(RAND(),bond_ave,bond_std))+(AE1830-AF$24)*cash*(_xlfn.NORM.INV(RAND(),cash_ave,cash_std))+(AE1830-AF$24)))</f>
        <v/>
      </c>
      <c r="AG1830" s="156">
        <f>IF((AF1830&lt;=0),0,((AF1830-AG$24)*Stock*(_xlfn.NORM.INV(RAND(),stock_ave,stock_std))+(AF1830-AG$24)*Bonds*(_xlfn.NORM.INV(RAND(),bond_ave,bond_std))+(AF1830-AG$24)*cash*(_xlfn.NORM.INV(RAND(),cash_ave,cash_std))+(AF1830-AG$24)))</f>
        <v/>
      </c>
      <c r="AH1830" s="156">
        <f>IF((AG1830&lt;=0),0,((AG1830-AH$24)*Stock*(_xlfn.NORM.INV(RAND(),stock_ave,stock_std))+(AG1830-AH$24)*Bonds*(_xlfn.NORM.INV(RAND(),bond_ave,bond_std))+(AG1830-AH$24)*cash*(_xlfn.NORM.INV(RAND(),cash_ave,cash_std))+(AG1830-AH$24)))</f>
        <v/>
      </c>
      <c r="AI1830" s="156">
        <f>IF((AH1830&lt;=0),0,((AH1830-AI$24)*Stock*(_xlfn.NORM.INV(RAND(),stock_ave,stock_std))+(AH1830-AI$24)*Bonds*(_xlfn.NORM.INV(RAND(),bond_ave,bond_std))+(AH1830-AI$24)*cash*(_xlfn.NORM.INV(RAND(),cash_ave,cash_std))+(AH1830-AI$24)))</f>
        <v/>
      </c>
      <c r="AJ1830" s="156">
        <f>IF((AI1830&lt;=0),0,((AI1830-AJ$24)*Stock*(_xlfn.NORM.INV(RAND(),stock_ave,stock_std))+(AI1830-AJ$24)*Bonds*(_xlfn.NORM.INV(RAND(),bond_ave,bond_std))+(AI1830-AJ$24)*cash*(_xlfn.NORM.INV(RAND(),cash_ave,cash_std))+(AI1830-AJ$24)))</f>
        <v/>
      </c>
      <c r="AK1830" s="156">
        <f>IF((AJ1830&lt;=0),0,((AJ1830-AK$24)*Stock*(_xlfn.NORM.INV(RAND(),stock_ave,stock_std))+(AJ1830-AK$24)*Bonds*(_xlfn.NORM.INV(RAND(),bond_ave,bond_std))+(AJ1830-AK$24)*cash*(_xlfn.NORM.INV(RAND(),cash_ave,cash_std))+(AJ1830-AK$24)))</f>
        <v/>
      </c>
      <c r="AL1830" s="156">
        <f>IF((AK1830&lt;=0),0,((AK1830-AL$24)*Stock*(_xlfn.NORM.INV(RAND(),stock_ave,stock_std))+(AK1830-AL$24)*Bonds*(_xlfn.NORM.INV(RAND(),bond_ave,bond_std))+(AK1830-AL$24)*cash*(_xlfn.NORM.INV(RAND(),cash_ave,cash_std))+(AK1830-AL$24)))</f>
        <v/>
      </c>
      <c r="AM1830" s="156">
        <f>IF((AL1830&lt;=0),0,((AL1830-AM$24)*Stock*(_xlfn.NORM.INV(RAND(),stock_ave,stock_std))+(AL1830-AM$24)*Bonds*(_xlfn.NORM.INV(RAND(),bond_ave,bond_std))+(AL1830-AM$24)*cash*(_xlfn.NORM.INV(RAND(),cash_ave,cash_std))+(AL1830-AM$24)))</f>
        <v/>
      </c>
      <c r="AN1830" s="156">
        <f>IF((AM1830&lt;=0),0,((AM1830-AN$24)*Stock*(_xlfn.NORM.INV(RAND(),stock_ave,stock_std))+(AM1830-AN$24)*Bonds*(_xlfn.NORM.INV(RAND(),bond_ave,bond_std))+(AM1830-AN$24)*cash*(_xlfn.NORM.INV(RAND(),cash_ave,cash_std))+(AM1830-AN$24)))</f>
        <v/>
      </c>
      <c r="AO1830" s="156">
        <f>IF((AN1830&lt;=0),0,((AN1830-AO$24)*Stock*(_xlfn.NORM.INV(RAND(),stock_ave,stock_std))+(AN1830-AO$24)*Bonds*(_xlfn.NORM.INV(RAND(),bond_ave,bond_std))+(AN1830-AO$24)*cash*(_xlfn.NORM.INV(RAND(),cash_ave,cash_std))+(AN1830-AO$24)))</f>
        <v/>
      </c>
      <c r="AP1830" s="156">
        <f>IF((AO1830&lt;=0),0,((AO1830-AP$24)*Stock*(_xlfn.NORM.INV(RAND(),stock_ave,stock_std))+(AO1830-AP$24)*Bonds*(_xlfn.NORM.INV(RAND(),bond_ave,bond_std))+(AO1830-AP$24)*cash*(_xlfn.NORM.INV(RAND(),cash_ave,cash_std))+(AO1830-AP$24)))</f>
        <v/>
      </c>
      <c r="AQ1830" s="156">
        <f>IF((AP1830&lt;=0),0,((AP1830-AQ$24)*Stock*(_xlfn.NORM.INV(RAND(),stock_ave,stock_std))+(AP1830-AQ$24)*Bonds*(_xlfn.NORM.INV(RAND(),bond_ave,bond_std))+(AP1830-AQ$24)*cash*(_xlfn.NORM.INV(RAND(),cash_ave,cash_std))+(AP1830-AQ$24)))</f>
        <v/>
      </c>
      <c r="AR1830" s="156">
        <f>IF((AQ1830&lt;=0),0,((AQ1830-AR$24)*Stock*(_xlfn.NORM.INV(RAND(),stock_ave,stock_std))+(AQ1830-AR$24)*Bonds*(_xlfn.NORM.INV(RAND(),bond_ave,bond_std))+(AQ1830-AR$24)*cash*(_xlfn.NORM.INV(RAND(),cash_ave,cash_std))+(AQ1830-AR$24)))</f>
        <v/>
      </c>
      <c r="AS1830" s="156">
        <f>IF((AR1830&lt;=0),0,((AR1830-AS$24)*Stock*(_xlfn.NORM.INV(RAND(),stock_ave,stock_std))+(AR1830-AS$24)*Bonds*(_xlfn.NORM.INV(RAND(),bond_ave,bond_std))+(AR1830-AS$24)*cash*(_xlfn.NORM.INV(RAND(),cash_ave,cash_std))+(AR1830-AS$24)))</f>
        <v/>
      </c>
      <c r="AT1830" s="156">
        <f>IF((AS1830&lt;=0),0,((AS1830-AT$24)*Stock*(_xlfn.NORM.INV(RAND(),stock_ave,stock_std))+(AS1830-AT$24)*Bonds*(_xlfn.NORM.INV(RAND(),bond_ave,bond_std))+(AS1830-AT$24)*cash*(_xlfn.NORM.INV(RAND(),cash_ave,cash_std))+(AS1830-AT$24)))</f>
        <v/>
      </c>
      <c r="AU1830" s="156">
        <f>IF((AT1830&lt;=0),0,((AT1830-AU$24)*Stock*(_xlfn.NORM.INV(RAND(),stock_ave,stock_std))+(AT1830-AU$24)*Bonds*(_xlfn.NORM.INV(RAND(),bond_ave,bond_std))+(AT1830-AU$24)*cash*(_xlfn.NORM.INV(RAND(),cash_ave,cash_std))+(AT1830-AU$24)))</f>
        <v/>
      </c>
      <c r="AV1830" s="156">
        <f>IF((AU1830&lt;=0),0,((AU1830-AV$24)*Stock*(_xlfn.NORM.INV(RAND(),stock_ave,stock_std))+(AU1830-AV$24)*Bonds*(_xlfn.NORM.INV(RAND(),bond_ave,bond_std))+(AU1830-AV$24)*cash*(_xlfn.NORM.INV(RAND(),cash_ave,cash_std))+(AU1830-AV$24)))</f>
        <v/>
      </c>
      <c r="AW1830" s="156">
        <f>IF((AV1830&lt;=0),0,((AV1830-AW$24)*Stock*(_xlfn.NORM.INV(RAND(),stock_ave,stock_std))+(AV1830-AW$24)*Bonds*(_xlfn.NORM.INV(RAND(),bond_ave,bond_std))+(AV1830-AW$24)*cash*(_xlfn.NORM.INV(RAND(),cash_ave,cash_std))+(AV1830-AW$24)))</f>
        <v/>
      </c>
      <c r="AX1830" s="159" t="n"/>
      <c r="AY1830" s="159" t="n"/>
      <c r="AZ1830" s="159" t="n"/>
      <c r="BA1830" s="159" t="n"/>
      <c r="BB1830" s="159" t="n"/>
    </row>
    <row r="1831">
      <c r="C1831" s="147" t="n"/>
      <c r="D1831" s="61">
        <f>+D1830-IF(D$18&gt;74,(D1830/D$25)*$C$10)</f>
        <v/>
      </c>
      <c r="E1831" s="61">
        <f>+E1830-IF(E$18&gt;74,(E1830/E$25)*$C$10)</f>
        <v/>
      </c>
      <c r="F1831" s="61">
        <f>+F1830-IF(F$18&gt;74,(F1830/F$25)*$C$10)</f>
        <v/>
      </c>
      <c r="G1831" s="61">
        <f>+G1830-IF(G$18&gt;74,(G1830/G$25)*$C$10)</f>
        <v/>
      </c>
      <c r="H1831" s="61">
        <f>+H1830-IF(H$18&gt;74,(H1830/H$25)*$C$10)</f>
        <v/>
      </c>
      <c r="I1831" s="61">
        <f>+I1830-IF(I$18&gt;74,(I1830/I$25)*$C$10)</f>
        <v/>
      </c>
      <c r="J1831" s="61">
        <f>+J1830-IF(J$18&gt;74,(J1830/J$25)*$C$10)</f>
        <v/>
      </c>
      <c r="K1831" s="61">
        <f>+K1830-IF(K$18&gt;74,(K1830/K$25)*$C$10)</f>
        <v/>
      </c>
      <c r="L1831" s="61">
        <f>+L1830-IF(L$18&gt;74,(L1830/L$25)*$C$10)</f>
        <v/>
      </c>
      <c r="M1831" s="61">
        <f>+M1830-IF(M$18&gt;74,(M1830/M$25)*$C$10)</f>
        <v/>
      </c>
      <c r="N1831" s="61">
        <f>+N1830-IF(N$18&gt;74,(N1830/N$25)*$C$10)</f>
        <v/>
      </c>
      <c r="O1831" s="61">
        <f>+O1830-IF(O$18&gt;74,(O1830/O$25)*$C$10)</f>
        <v/>
      </c>
      <c r="P1831" s="61">
        <f>+P1830-IF(P$18&gt;74,(P1830/P$25)*$C$10)</f>
        <v/>
      </c>
      <c r="Q1831" s="61">
        <f>+Q1830-IF(Q$18&gt;74,(Q1830/Q$25)*$C$10)</f>
        <v/>
      </c>
      <c r="R1831" s="61">
        <f>+R1830-IF(R$18&gt;74,(R1830/R$25)*$C$10)</f>
        <v/>
      </c>
      <c r="S1831" s="61">
        <f>+S1830-IF(S$18&gt;74,(S1830/S$25)*$C$10)</f>
        <v/>
      </c>
      <c r="T1831" s="61">
        <f>+T1830-IF(T$18&gt;74,(T1830/T$25)*$C$10)</f>
        <v/>
      </c>
      <c r="U1831" s="61">
        <f>+U1830-IF(U$18&gt;74,(U1830/U$25)*$C$10)</f>
        <v/>
      </c>
      <c r="V1831" s="61">
        <f>+V1830-IF(V$18&gt;74,(V1830/V$25)*$C$10)</f>
        <v/>
      </c>
      <c r="W1831" s="61">
        <f>+W1830-IF(W$18&gt;74,(W1830/W$25)*$C$10)</f>
        <v/>
      </c>
      <c r="X1831" s="61">
        <f>+X1830-IF(X$18&gt;74,(X1830/X$25)*$C$10)</f>
        <v/>
      </c>
      <c r="Y1831" s="61">
        <f>+Y1830-IF(Y$18&gt;74,(Y1830/Y$25)*$C$10)</f>
        <v/>
      </c>
      <c r="Z1831" s="61">
        <f>+Z1830-IF(Z$18&gt;74,(Z1830/Z$25)*$C$10)</f>
        <v/>
      </c>
      <c r="AA1831" s="61">
        <f>+AA1830-IF(AA$18&gt;74,(AA1830/AA$25)*$C$10)</f>
        <v/>
      </c>
      <c r="AB1831" s="61">
        <f>+AB1830-IF(AB$18&gt;74,(AB1830/AB$25)*$C$10)</f>
        <v/>
      </c>
      <c r="AC1831" s="61">
        <f>+AC1830-IF(AC$18&gt;74,(AC1830/AC$25)*$C$10)</f>
        <v/>
      </c>
      <c r="AD1831" s="61">
        <f>+AD1830-IF(AD$18&gt;74,(AD1830/AD$25)*$C$10)</f>
        <v/>
      </c>
      <c r="AE1831" s="61">
        <f>+AE1830-IF(AE$18&gt;74,(AE1830/AE$25)*$C$10)</f>
        <v/>
      </c>
      <c r="AF1831" s="61">
        <f>+AF1830-IF(AF$18&gt;74,(AF1830/AF$25)*$C$10)</f>
        <v/>
      </c>
      <c r="AG1831" s="61">
        <f>+AG1830-IF(AG$18&gt;74,(AG1830/AG$25)*$C$10)</f>
        <v/>
      </c>
      <c r="AH1831" s="61">
        <f>+AH1830-IF(AH$18&gt;74,(AH1830/AH$25)*$C$10)</f>
        <v/>
      </c>
      <c r="AI1831" s="61">
        <f>+AI1830-IF(AI$18&gt;74,(AI1830/AI$25)*$C$10)</f>
        <v/>
      </c>
      <c r="AJ1831" s="61">
        <f>+AJ1830-IF(AJ$18&gt;74,(AJ1830/AJ$25)*$C$10)</f>
        <v/>
      </c>
      <c r="AK1831" s="61">
        <f>+AK1830-IF(AK$18&gt;74,(AK1830/AK$25)*$C$10)</f>
        <v/>
      </c>
      <c r="AL1831" s="61">
        <f>+AL1830-IF(AL$18&gt;74,(AL1830/AL$25)*$C$10)</f>
        <v/>
      </c>
      <c r="AM1831" s="61">
        <f>+AM1830-IF(AM$18&gt;74,(AM1830/AM$25)*$C$10)</f>
        <v/>
      </c>
      <c r="AN1831" s="61">
        <f>+AN1830-IF(AN$18&gt;74,(AN1830/AN$25)*$C$10)</f>
        <v/>
      </c>
      <c r="AO1831" s="61">
        <f>+AO1830-IF(AO$18&gt;74,(AO1830/AO$25)*$C$10)</f>
        <v/>
      </c>
      <c r="AP1831" s="61">
        <f>+AP1830-IF(AP$18&gt;74,(AP1830/AP$25)*$C$10)</f>
        <v/>
      </c>
      <c r="AQ1831" s="61">
        <f>+AQ1830-IF(AQ$18&gt;74,(AQ1830/AQ$25)*$C$10)</f>
        <v/>
      </c>
      <c r="AR1831" s="61">
        <f>+AR1830-IF(AR$18&gt;74,(AR1830/AR$25)*$C$10)</f>
        <v/>
      </c>
      <c r="AS1831" s="61">
        <f>+AS1830-IF(AS$18&gt;74,(AS1830/AS$25)*$C$10)</f>
        <v/>
      </c>
      <c r="AT1831" s="61">
        <f>+AT1830-IF(AT$18&gt;74,(AT1830/AT$25)*$C$10)</f>
        <v/>
      </c>
      <c r="AU1831" s="61">
        <f>+AU1830-IF(AU$18&gt;74,(AU1830/AU$25)*$C$10)</f>
        <v/>
      </c>
      <c r="AV1831" s="61">
        <f>+AV1830-IF(AV$18&gt;74,(AV1830/AV$25)*$C$10)</f>
        <v/>
      </c>
      <c r="AW1831" s="61">
        <f>+AW1830-IF(AW$18&gt;74,(AW1830/AW$25)*$C$10)</f>
        <v/>
      </c>
      <c r="AX1831" s="35">
        <f>IF(AW1831&gt;0,1,0)</f>
        <v/>
      </c>
      <c r="AY1831" s="35">
        <f>IF(AL1831&gt;0,1,0)</f>
        <v/>
      </c>
      <c r="AZ1831" s="35">
        <f>IF(AG1831&gt;0,1,0)</f>
        <v/>
      </c>
      <c r="BA1831" s="35">
        <f>IF(AB1831&gt;0,1,0)</f>
        <v/>
      </c>
      <c r="BB1831" s="35">
        <f>IF(W1831&gt;0,1,0)</f>
        <v/>
      </c>
    </row>
    <row r="1832">
      <c r="B1832" s="154" t="inlineStr">
        <is>
          <t>trial 902</t>
        </is>
      </c>
      <c r="C1832" s="155">
        <f>+start-C1829</f>
        <v/>
      </c>
      <c r="D1832" s="156">
        <f>IF((C1832&lt;=0),0,((C1832-D$24)*Stock*(_xlfn.NORM.INV(RAND(),stock_ave,stock_std))+(C1832-D$24)*Bonds*(_xlfn.NORM.INV(RAND(),bond_ave,bond_std))+(C1832-D$24)*cash*(_xlfn.NORM.INV(RAND(),cash_ave,cash_std))+(C1832-D$24)))</f>
        <v/>
      </c>
      <c r="E1832" s="156">
        <f>IF((D1832&lt;=0),0,((D1832-E$24)*Stock*(_xlfn.NORM.INV(RAND(),stock_ave,stock_std))+(D1832-E$24)*Bonds*(_xlfn.NORM.INV(RAND(),bond_ave,bond_std))+(D1832-E$24)*cash*(_xlfn.NORM.INV(RAND(),cash_ave,cash_std))+(D1832-E$24)))</f>
        <v/>
      </c>
      <c r="F1832" s="156">
        <f>IF((E1832&lt;=0),0,((E1832-F$24)*Stock*(_xlfn.NORM.INV(RAND(),stock_ave,stock_std))+(E1832-F$24)*Bonds*(_xlfn.NORM.INV(RAND(),bond_ave,bond_std))+(E1832-F$24)*cash*(_xlfn.NORM.INV(RAND(),cash_ave,cash_std))+(E1832-F$24)))</f>
        <v/>
      </c>
      <c r="G1832" s="156">
        <f>IF((F1832&lt;=0),0,((F1832-G$24)*Stock*(_xlfn.NORM.INV(RAND(),stock_ave,stock_std))+(F1832-G$24)*Bonds*(_xlfn.NORM.INV(RAND(),bond_ave,bond_std))+(F1832-G$24)*cash*(_xlfn.NORM.INV(RAND(),cash_ave,cash_std))+(F1832-G$24)))</f>
        <v/>
      </c>
      <c r="H1832" s="156">
        <f>IF((G1832&lt;=0),0,((G1832-H$24)*Stock*(_xlfn.NORM.INV(RAND(),stock_ave,stock_std))+(G1832-H$24)*Bonds*(_xlfn.NORM.INV(RAND(),bond_ave,bond_std))+(G1832-H$24)*cash*(_xlfn.NORM.INV(RAND(),cash_ave,cash_std))+(G1832-H$24)))</f>
        <v/>
      </c>
      <c r="I1832" s="156">
        <f>IF((H1832&lt;=0),0,((H1832-I$24)*Stock*(_xlfn.NORM.INV(RAND(),stock_ave,stock_std))+(H1832-I$24)*Bonds*(_xlfn.NORM.INV(RAND(),bond_ave,bond_std))+(H1832-I$24)*cash*(_xlfn.NORM.INV(RAND(),cash_ave,cash_std))+(H1832-I$24)))</f>
        <v/>
      </c>
      <c r="J1832" s="156">
        <f>IF((I1832&lt;=0),0,((I1832-J$24)*Stock*(_xlfn.NORM.INV(RAND(),stock_ave,stock_std))+(I1832-J$24)*Bonds*(_xlfn.NORM.INV(RAND(),bond_ave,bond_std))+(I1832-J$24)*cash*(_xlfn.NORM.INV(RAND(),cash_ave,cash_std))+(I1832-J$24)))</f>
        <v/>
      </c>
      <c r="K1832" s="156">
        <f>IF((J1832&lt;=0),0,((J1832-K$24)*Stock*(_xlfn.NORM.INV(RAND(),stock_ave,stock_std))+(J1832-K$24)*Bonds*(_xlfn.NORM.INV(RAND(),bond_ave,bond_std))+(J1832-K$24)*cash*(_xlfn.NORM.INV(RAND(),cash_ave,cash_std))+(J1832-K$24)))</f>
        <v/>
      </c>
      <c r="L1832" s="156">
        <f>IF((K1832&lt;=0),0,((K1832-L$24)*Stock*(_xlfn.NORM.INV(RAND(),stock_ave,stock_std))+(K1832-L$24)*Bonds*(_xlfn.NORM.INV(RAND(),bond_ave,bond_std))+(K1832-L$24)*cash*(_xlfn.NORM.INV(RAND(),cash_ave,cash_std))+(K1832-L$24)))</f>
        <v/>
      </c>
      <c r="M1832" s="156">
        <f>IF((L1832&lt;=0),0,((L1832-M$24)*Stock*(_xlfn.NORM.INV(RAND(),stock_ave,stock_std))+(L1832-M$24)*Bonds*(_xlfn.NORM.INV(RAND(),bond_ave,bond_std))+(L1832-M$24)*cash*(_xlfn.NORM.INV(RAND(),cash_ave,cash_std))+(L1832-M$24)))</f>
        <v/>
      </c>
      <c r="N1832" s="156">
        <f>IF((M1832&lt;=0),0,((M1832-N$24)*Stock*(_xlfn.NORM.INV(RAND(),stock_ave,stock_std))+(M1832-N$24)*Bonds*(_xlfn.NORM.INV(RAND(),bond_ave,bond_std))+(M1832-N$24)*cash*(_xlfn.NORM.INV(RAND(),cash_ave,cash_std))+(M1832-N$24)))</f>
        <v/>
      </c>
      <c r="O1832" s="156">
        <f>IF((N1832&lt;=0),0,((N1832-O$24)*Stock*(_xlfn.NORM.INV(RAND(),stock_ave,stock_std))+(N1832-O$24)*Bonds*(_xlfn.NORM.INV(RAND(),bond_ave,bond_std))+(N1832-O$24)*cash*(_xlfn.NORM.INV(RAND(),cash_ave,cash_std))+(N1832-O$24)))</f>
        <v/>
      </c>
      <c r="P1832" s="156">
        <f>IF((O1832&lt;=0),0,((O1832-P$24)*Stock*(_xlfn.NORM.INV(RAND(),stock_ave,stock_std))+(O1832-P$24)*Bonds*(_xlfn.NORM.INV(RAND(),bond_ave,bond_std))+(O1832-P$24)*cash*(_xlfn.NORM.INV(RAND(),cash_ave,cash_std))+(O1832-P$24)))</f>
        <v/>
      </c>
      <c r="Q1832" s="156">
        <f>IF((P1832&lt;=0),0,((P1832-Q$24)*Stock*(_xlfn.NORM.INV(RAND(),stock_ave,stock_std))+(P1832-Q$24)*Bonds*(_xlfn.NORM.INV(RAND(),bond_ave,bond_std))+(P1832-Q$24)*cash*(_xlfn.NORM.INV(RAND(),cash_ave,cash_std))+(P1832-Q$24)))</f>
        <v/>
      </c>
      <c r="R1832" s="156">
        <f>IF((Q1832&lt;=0),0,((Q1832-R$24)*Stock*(_xlfn.NORM.INV(RAND(),stock_ave,stock_std))+(Q1832-R$24)*Bonds*(_xlfn.NORM.INV(RAND(),bond_ave,bond_std))+(Q1832-R$24)*cash*(_xlfn.NORM.INV(RAND(),cash_ave,cash_std))+(Q1832-R$24)))</f>
        <v/>
      </c>
      <c r="S1832" s="156">
        <f>IF((R1832&lt;=0),0,((R1832-S$24)*Stock*(_xlfn.NORM.INV(RAND(),stock_ave,stock_std))+(R1832-S$24)*Bonds*(_xlfn.NORM.INV(RAND(),bond_ave,bond_std))+(R1832-S$24)*cash*(_xlfn.NORM.INV(RAND(),cash_ave,cash_std))+(R1832-S$24)))</f>
        <v/>
      </c>
      <c r="T1832" s="156">
        <f>IF((S1832&lt;=0),0,((S1832-T$24)*Stock*(_xlfn.NORM.INV(RAND(),stock_ave,stock_std))+(S1832-T$24)*Bonds*(_xlfn.NORM.INV(RAND(),bond_ave,bond_std))+(S1832-T$24)*cash*(_xlfn.NORM.INV(RAND(),cash_ave,cash_std))+(S1832-T$24)))</f>
        <v/>
      </c>
      <c r="U1832" s="156">
        <f>IF((T1832&lt;=0),0,((T1832-U$24)*Stock*(_xlfn.NORM.INV(RAND(),stock_ave,stock_std))+(T1832-U$24)*Bonds*(_xlfn.NORM.INV(RAND(),bond_ave,bond_std))+(T1832-U$24)*cash*(_xlfn.NORM.INV(RAND(),cash_ave,cash_std))+(T1832-U$24)))</f>
        <v/>
      </c>
      <c r="V1832" s="156">
        <f>IF((U1832&lt;=0),0,((U1832-V$24)*Stock*(_xlfn.NORM.INV(RAND(),stock_ave,stock_std))+(U1832-V$24)*Bonds*(_xlfn.NORM.INV(RAND(),bond_ave,bond_std))+(U1832-V$24)*cash*(_xlfn.NORM.INV(RAND(),cash_ave,cash_std))+(U1832-V$24)))</f>
        <v/>
      </c>
      <c r="W1832" s="156">
        <f>IF((V1832&lt;=0),0,((V1832-W$24)*Stock*(_xlfn.NORM.INV(RAND(),stock_ave,stock_std))+(V1832-W$24)*Bonds*(_xlfn.NORM.INV(RAND(),bond_ave,bond_std))+(V1832-W$24)*cash*(_xlfn.NORM.INV(RAND(),cash_ave,cash_std))+(V1832-W$24)))</f>
        <v/>
      </c>
      <c r="X1832" s="156">
        <f>IF((W1832&lt;=0),0,((W1832-X$24)*Stock*(_xlfn.NORM.INV(RAND(),stock_ave,stock_std))+(W1832-X$24)*Bonds*(_xlfn.NORM.INV(RAND(),bond_ave,bond_std))+(W1832-X$24)*cash*(_xlfn.NORM.INV(RAND(),cash_ave,cash_std))+(W1832-X$24)))</f>
        <v/>
      </c>
      <c r="Y1832" s="156">
        <f>IF((X1832&lt;=0),0,((X1832-Y$24)*Stock*(_xlfn.NORM.INV(RAND(),stock_ave,stock_std))+(X1832-Y$24)*Bonds*(_xlfn.NORM.INV(RAND(),bond_ave,bond_std))+(X1832-Y$24)*cash*(_xlfn.NORM.INV(RAND(),cash_ave,cash_std))+(X1832-Y$24)))</f>
        <v/>
      </c>
      <c r="Z1832" s="156">
        <f>IF((Y1832&lt;=0),0,((Y1832-Z$24)*Stock*(_xlfn.NORM.INV(RAND(),stock_ave,stock_std))+(Y1832-Z$24)*Bonds*(_xlfn.NORM.INV(RAND(),bond_ave,bond_std))+(Y1832-Z$24)*cash*(_xlfn.NORM.INV(RAND(),cash_ave,cash_std))+(Y1832-Z$24)))</f>
        <v/>
      </c>
      <c r="AA1832" s="156">
        <f>IF((Z1832&lt;=0),0,((Z1832-AA$24)*Stock*(_xlfn.NORM.INV(RAND(),stock_ave,stock_std))+(Z1832-AA$24)*Bonds*(_xlfn.NORM.INV(RAND(),bond_ave,bond_std))+(Z1832-AA$24)*cash*(_xlfn.NORM.INV(RAND(),cash_ave,cash_std))+(Z1832-AA$24)))</f>
        <v/>
      </c>
      <c r="AB1832" s="156">
        <f>IF((AA1832&lt;=0),0,((AA1832-AB$24)*Stock*(_xlfn.NORM.INV(RAND(),stock_ave,stock_std))+(AA1832-AB$24)*Bonds*(_xlfn.NORM.INV(RAND(),bond_ave,bond_std))+(AA1832-AB$24)*cash*(_xlfn.NORM.INV(RAND(),cash_ave,cash_std))+(AA1832-AB$24)))</f>
        <v/>
      </c>
      <c r="AC1832" s="156">
        <f>IF((AB1832&lt;=0),0,((AB1832-AC$24)*Stock*(_xlfn.NORM.INV(RAND(),stock_ave,stock_std))+(AB1832-AC$24)*Bonds*(_xlfn.NORM.INV(RAND(),bond_ave,bond_std))+(AB1832-AC$24)*cash*(_xlfn.NORM.INV(RAND(),cash_ave,cash_std))+(AB1832-AC$24)))</f>
        <v/>
      </c>
      <c r="AD1832" s="156">
        <f>IF((AC1832&lt;=0),0,((AC1832-AD$24)*Stock*(_xlfn.NORM.INV(RAND(),stock_ave,stock_std))+(AC1832-AD$24)*Bonds*(_xlfn.NORM.INV(RAND(),bond_ave,bond_std))+(AC1832-AD$24)*cash*(_xlfn.NORM.INV(RAND(),cash_ave,cash_std))+(AC1832-AD$24)))</f>
        <v/>
      </c>
      <c r="AE1832" s="156">
        <f>IF((AD1832&lt;=0),0,((AD1832-AE$24)*Stock*(_xlfn.NORM.INV(RAND(),stock_ave,stock_std))+(AD1832-AE$24)*Bonds*(_xlfn.NORM.INV(RAND(),bond_ave,bond_std))+(AD1832-AE$24)*cash*(_xlfn.NORM.INV(RAND(),cash_ave,cash_std))+(AD1832-AE$24)))</f>
        <v/>
      </c>
      <c r="AF1832" s="156">
        <f>IF((AE1832&lt;=0),0,((AE1832-AF$24)*Stock*(_xlfn.NORM.INV(RAND(),stock_ave,stock_std))+(AE1832-AF$24)*Bonds*(_xlfn.NORM.INV(RAND(),bond_ave,bond_std))+(AE1832-AF$24)*cash*(_xlfn.NORM.INV(RAND(),cash_ave,cash_std))+(AE1832-AF$24)))</f>
        <v/>
      </c>
      <c r="AG1832" s="156">
        <f>IF((AF1832&lt;=0),0,((AF1832-AG$24)*Stock*(_xlfn.NORM.INV(RAND(),stock_ave,stock_std))+(AF1832-AG$24)*Bonds*(_xlfn.NORM.INV(RAND(),bond_ave,bond_std))+(AF1832-AG$24)*cash*(_xlfn.NORM.INV(RAND(),cash_ave,cash_std))+(AF1832-AG$24)))</f>
        <v/>
      </c>
      <c r="AH1832" s="156">
        <f>IF((AG1832&lt;=0),0,((AG1832-AH$24)*Stock*(_xlfn.NORM.INV(RAND(),stock_ave,stock_std))+(AG1832-AH$24)*Bonds*(_xlfn.NORM.INV(RAND(),bond_ave,bond_std))+(AG1832-AH$24)*cash*(_xlfn.NORM.INV(RAND(),cash_ave,cash_std))+(AG1832-AH$24)))</f>
        <v/>
      </c>
      <c r="AI1832" s="156">
        <f>IF((AH1832&lt;=0),0,((AH1832-AI$24)*Stock*(_xlfn.NORM.INV(RAND(),stock_ave,stock_std))+(AH1832-AI$24)*Bonds*(_xlfn.NORM.INV(RAND(),bond_ave,bond_std))+(AH1832-AI$24)*cash*(_xlfn.NORM.INV(RAND(),cash_ave,cash_std))+(AH1832-AI$24)))</f>
        <v/>
      </c>
      <c r="AJ1832" s="156">
        <f>IF((AI1832&lt;=0),0,((AI1832-AJ$24)*Stock*(_xlfn.NORM.INV(RAND(),stock_ave,stock_std))+(AI1832-AJ$24)*Bonds*(_xlfn.NORM.INV(RAND(),bond_ave,bond_std))+(AI1832-AJ$24)*cash*(_xlfn.NORM.INV(RAND(),cash_ave,cash_std))+(AI1832-AJ$24)))</f>
        <v/>
      </c>
      <c r="AK1832" s="156">
        <f>IF((AJ1832&lt;=0),0,((AJ1832-AK$24)*Stock*(_xlfn.NORM.INV(RAND(),stock_ave,stock_std))+(AJ1832-AK$24)*Bonds*(_xlfn.NORM.INV(RAND(),bond_ave,bond_std))+(AJ1832-AK$24)*cash*(_xlfn.NORM.INV(RAND(),cash_ave,cash_std))+(AJ1832-AK$24)))</f>
        <v/>
      </c>
      <c r="AL1832" s="156">
        <f>IF((AK1832&lt;=0),0,((AK1832-AL$24)*Stock*(_xlfn.NORM.INV(RAND(),stock_ave,stock_std))+(AK1832-AL$24)*Bonds*(_xlfn.NORM.INV(RAND(),bond_ave,bond_std))+(AK1832-AL$24)*cash*(_xlfn.NORM.INV(RAND(),cash_ave,cash_std))+(AK1832-AL$24)))</f>
        <v/>
      </c>
      <c r="AM1832" s="156">
        <f>IF((AL1832&lt;=0),0,((AL1832-AM$24)*Stock*(_xlfn.NORM.INV(RAND(),stock_ave,stock_std))+(AL1832-AM$24)*Bonds*(_xlfn.NORM.INV(RAND(),bond_ave,bond_std))+(AL1832-AM$24)*cash*(_xlfn.NORM.INV(RAND(),cash_ave,cash_std))+(AL1832-AM$24)))</f>
        <v/>
      </c>
      <c r="AN1832" s="156">
        <f>IF((AM1832&lt;=0),0,((AM1832-AN$24)*Stock*(_xlfn.NORM.INV(RAND(),stock_ave,stock_std))+(AM1832-AN$24)*Bonds*(_xlfn.NORM.INV(RAND(),bond_ave,bond_std))+(AM1832-AN$24)*cash*(_xlfn.NORM.INV(RAND(),cash_ave,cash_std))+(AM1832-AN$24)))</f>
        <v/>
      </c>
      <c r="AO1832" s="156">
        <f>IF((AN1832&lt;=0),0,((AN1832-AO$24)*Stock*(_xlfn.NORM.INV(RAND(),stock_ave,stock_std))+(AN1832-AO$24)*Bonds*(_xlfn.NORM.INV(RAND(),bond_ave,bond_std))+(AN1832-AO$24)*cash*(_xlfn.NORM.INV(RAND(),cash_ave,cash_std))+(AN1832-AO$24)))</f>
        <v/>
      </c>
      <c r="AP1832" s="156">
        <f>IF((AO1832&lt;=0),0,((AO1832-AP$24)*Stock*(_xlfn.NORM.INV(RAND(),stock_ave,stock_std))+(AO1832-AP$24)*Bonds*(_xlfn.NORM.INV(RAND(),bond_ave,bond_std))+(AO1832-AP$24)*cash*(_xlfn.NORM.INV(RAND(),cash_ave,cash_std))+(AO1832-AP$24)))</f>
        <v/>
      </c>
      <c r="AQ1832" s="156">
        <f>IF((AP1832&lt;=0),0,((AP1832-AQ$24)*Stock*(_xlfn.NORM.INV(RAND(),stock_ave,stock_std))+(AP1832-AQ$24)*Bonds*(_xlfn.NORM.INV(RAND(),bond_ave,bond_std))+(AP1832-AQ$24)*cash*(_xlfn.NORM.INV(RAND(),cash_ave,cash_std))+(AP1832-AQ$24)))</f>
        <v/>
      </c>
      <c r="AR1832" s="156">
        <f>IF((AQ1832&lt;=0),0,((AQ1832-AR$24)*Stock*(_xlfn.NORM.INV(RAND(),stock_ave,stock_std))+(AQ1832-AR$24)*Bonds*(_xlfn.NORM.INV(RAND(),bond_ave,bond_std))+(AQ1832-AR$24)*cash*(_xlfn.NORM.INV(RAND(),cash_ave,cash_std))+(AQ1832-AR$24)))</f>
        <v/>
      </c>
      <c r="AS1832" s="156">
        <f>IF((AR1832&lt;=0),0,((AR1832-AS$24)*Stock*(_xlfn.NORM.INV(RAND(),stock_ave,stock_std))+(AR1832-AS$24)*Bonds*(_xlfn.NORM.INV(RAND(),bond_ave,bond_std))+(AR1832-AS$24)*cash*(_xlfn.NORM.INV(RAND(),cash_ave,cash_std))+(AR1832-AS$24)))</f>
        <v/>
      </c>
      <c r="AT1832" s="156">
        <f>IF((AS1832&lt;=0),0,((AS1832-AT$24)*Stock*(_xlfn.NORM.INV(RAND(),stock_ave,stock_std))+(AS1832-AT$24)*Bonds*(_xlfn.NORM.INV(RAND(),bond_ave,bond_std))+(AS1832-AT$24)*cash*(_xlfn.NORM.INV(RAND(),cash_ave,cash_std))+(AS1832-AT$24)))</f>
        <v/>
      </c>
      <c r="AU1832" s="156">
        <f>IF((AT1832&lt;=0),0,((AT1832-AU$24)*Stock*(_xlfn.NORM.INV(RAND(),stock_ave,stock_std))+(AT1832-AU$24)*Bonds*(_xlfn.NORM.INV(RAND(),bond_ave,bond_std))+(AT1832-AU$24)*cash*(_xlfn.NORM.INV(RAND(),cash_ave,cash_std))+(AT1832-AU$24)))</f>
        <v/>
      </c>
      <c r="AV1832" s="156">
        <f>IF((AU1832&lt;=0),0,((AU1832-AV$24)*Stock*(_xlfn.NORM.INV(RAND(),stock_ave,stock_std))+(AU1832-AV$24)*Bonds*(_xlfn.NORM.INV(RAND(),bond_ave,bond_std))+(AU1832-AV$24)*cash*(_xlfn.NORM.INV(RAND(),cash_ave,cash_std))+(AU1832-AV$24)))</f>
        <v/>
      </c>
      <c r="AW1832" s="156">
        <f>IF((AV1832&lt;=0),0,((AV1832-AW$24)*Stock*(_xlfn.NORM.INV(RAND(),stock_ave,stock_std))+(AV1832-AW$24)*Bonds*(_xlfn.NORM.INV(RAND(),bond_ave,bond_std))+(AV1832-AW$24)*cash*(_xlfn.NORM.INV(RAND(),cash_ave,cash_std))+(AV1832-AW$24)))</f>
        <v/>
      </c>
      <c r="AX1832" s="159" t="n"/>
      <c r="AY1832" s="159" t="n"/>
      <c r="AZ1832" s="159" t="n"/>
      <c r="BA1832" s="159" t="n"/>
      <c r="BB1832" s="159" t="n"/>
    </row>
    <row r="1833">
      <c r="C1833" s="147" t="n"/>
      <c r="D1833" s="61">
        <f>+D1832-IF(D$18&gt;74,(D1832/D$25)*$C$10)</f>
        <v/>
      </c>
      <c r="E1833" s="61">
        <f>+E1832-IF(E$18&gt;74,(E1832/E$25)*$C$10)</f>
        <v/>
      </c>
      <c r="F1833" s="61">
        <f>+F1832-IF(F$18&gt;74,(F1832/F$25)*$C$10)</f>
        <v/>
      </c>
      <c r="G1833" s="61">
        <f>+G1832-IF(G$18&gt;74,(G1832/G$25)*$C$10)</f>
        <v/>
      </c>
      <c r="H1833" s="61">
        <f>+H1832-IF(H$18&gt;74,(H1832/H$25)*$C$10)</f>
        <v/>
      </c>
      <c r="I1833" s="61">
        <f>+I1832-IF(I$18&gt;74,(I1832/I$25)*$C$10)</f>
        <v/>
      </c>
      <c r="J1833" s="61">
        <f>+J1832-IF(J$18&gt;74,(J1832/J$25)*$C$10)</f>
        <v/>
      </c>
      <c r="K1833" s="61">
        <f>+K1832-IF(K$18&gt;74,(K1832/K$25)*$C$10)</f>
        <v/>
      </c>
      <c r="L1833" s="61">
        <f>+L1832-IF(L$18&gt;74,(L1832/L$25)*$C$10)</f>
        <v/>
      </c>
      <c r="M1833" s="61">
        <f>+M1832-IF(M$18&gt;74,(M1832/M$25)*$C$10)</f>
        <v/>
      </c>
      <c r="N1833" s="61">
        <f>+N1832-IF(N$18&gt;74,(N1832/N$25)*$C$10)</f>
        <v/>
      </c>
      <c r="O1833" s="61">
        <f>+O1832-IF(O$18&gt;74,(O1832/O$25)*$C$10)</f>
        <v/>
      </c>
      <c r="P1833" s="61">
        <f>+P1832-IF(P$18&gt;74,(P1832/P$25)*$C$10)</f>
        <v/>
      </c>
      <c r="Q1833" s="61">
        <f>+Q1832-IF(Q$18&gt;74,(Q1832/Q$25)*$C$10)</f>
        <v/>
      </c>
      <c r="R1833" s="61">
        <f>+R1832-IF(R$18&gt;74,(R1832/R$25)*$C$10)</f>
        <v/>
      </c>
      <c r="S1833" s="61">
        <f>+S1832-IF(S$18&gt;74,(S1832/S$25)*$C$10)</f>
        <v/>
      </c>
      <c r="T1833" s="61">
        <f>+T1832-IF(T$18&gt;74,(T1832/T$25)*$C$10)</f>
        <v/>
      </c>
      <c r="U1833" s="61">
        <f>+U1832-IF(U$18&gt;74,(U1832/U$25)*$C$10)</f>
        <v/>
      </c>
      <c r="V1833" s="61">
        <f>+V1832-IF(V$18&gt;74,(V1832/V$25)*$C$10)</f>
        <v/>
      </c>
      <c r="W1833" s="61">
        <f>+W1832-IF(W$18&gt;74,(W1832/W$25)*$C$10)</f>
        <v/>
      </c>
      <c r="X1833" s="61">
        <f>+X1832-IF(X$18&gt;74,(X1832/X$25)*$C$10)</f>
        <v/>
      </c>
      <c r="Y1833" s="61">
        <f>+Y1832-IF(Y$18&gt;74,(Y1832/Y$25)*$C$10)</f>
        <v/>
      </c>
      <c r="Z1833" s="61">
        <f>+Z1832-IF(Z$18&gt;74,(Z1832/Z$25)*$C$10)</f>
        <v/>
      </c>
      <c r="AA1833" s="61">
        <f>+AA1832-IF(AA$18&gt;74,(AA1832/AA$25)*$C$10)</f>
        <v/>
      </c>
      <c r="AB1833" s="61">
        <f>+AB1832-IF(AB$18&gt;74,(AB1832/AB$25)*$C$10)</f>
        <v/>
      </c>
      <c r="AC1833" s="61">
        <f>+AC1832-IF(AC$18&gt;74,(AC1832/AC$25)*$C$10)</f>
        <v/>
      </c>
      <c r="AD1833" s="61">
        <f>+AD1832-IF(AD$18&gt;74,(AD1832/AD$25)*$C$10)</f>
        <v/>
      </c>
      <c r="AE1833" s="61">
        <f>+AE1832-IF(AE$18&gt;74,(AE1832/AE$25)*$C$10)</f>
        <v/>
      </c>
      <c r="AF1833" s="61">
        <f>+AF1832-IF(AF$18&gt;74,(AF1832/AF$25)*$C$10)</f>
        <v/>
      </c>
      <c r="AG1833" s="61">
        <f>+AG1832-IF(AG$18&gt;74,(AG1832/AG$25)*$C$10)</f>
        <v/>
      </c>
      <c r="AH1833" s="61">
        <f>+AH1832-IF(AH$18&gt;74,(AH1832/AH$25)*$C$10)</f>
        <v/>
      </c>
      <c r="AI1833" s="61">
        <f>+AI1832-IF(AI$18&gt;74,(AI1832/AI$25)*$C$10)</f>
        <v/>
      </c>
      <c r="AJ1833" s="61">
        <f>+AJ1832-IF(AJ$18&gt;74,(AJ1832/AJ$25)*$C$10)</f>
        <v/>
      </c>
      <c r="AK1833" s="61">
        <f>+AK1832-IF(AK$18&gt;74,(AK1832/AK$25)*$C$10)</f>
        <v/>
      </c>
      <c r="AL1833" s="61">
        <f>+AL1832-IF(AL$18&gt;74,(AL1832/AL$25)*$C$10)</f>
        <v/>
      </c>
      <c r="AM1833" s="61">
        <f>+AM1832-IF(AM$18&gt;74,(AM1832/AM$25)*$C$10)</f>
        <v/>
      </c>
      <c r="AN1833" s="61">
        <f>+AN1832-IF(AN$18&gt;74,(AN1832/AN$25)*$C$10)</f>
        <v/>
      </c>
      <c r="AO1833" s="61">
        <f>+AO1832-IF(AO$18&gt;74,(AO1832/AO$25)*$C$10)</f>
        <v/>
      </c>
      <c r="AP1833" s="61">
        <f>+AP1832-IF(AP$18&gt;74,(AP1832/AP$25)*$C$10)</f>
        <v/>
      </c>
      <c r="AQ1833" s="61">
        <f>+AQ1832-IF(AQ$18&gt;74,(AQ1832/AQ$25)*$C$10)</f>
        <v/>
      </c>
      <c r="AR1833" s="61">
        <f>+AR1832-IF(AR$18&gt;74,(AR1832/AR$25)*$C$10)</f>
        <v/>
      </c>
      <c r="AS1833" s="61">
        <f>+AS1832-IF(AS$18&gt;74,(AS1832/AS$25)*$C$10)</f>
        <v/>
      </c>
      <c r="AT1833" s="61">
        <f>+AT1832-IF(AT$18&gt;74,(AT1832/AT$25)*$C$10)</f>
        <v/>
      </c>
      <c r="AU1833" s="61">
        <f>+AU1832-IF(AU$18&gt;74,(AU1832/AU$25)*$C$10)</f>
        <v/>
      </c>
      <c r="AV1833" s="61">
        <f>+AV1832-IF(AV$18&gt;74,(AV1832/AV$25)*$C$10)</f>
        <v/>
      </c>
      <c r="AW1833" s="61">
        <f>+AW1832-IF(AW$18&gt;74,(AW1832/AW$25)*$C$10)</f>
        <v/>
      </c>
      <c r="AX1833" s="35">
        <f>IF(AW1833&gt;0,1,0)</f>
        <v/>
      </c>
      <c r="AY1833" s="35">
        <f>IF(AL1833&gt;0,1,0)</f>
        <v/>
      </c>
      <c r="AZ1833" s="35">
        <f>IF(AG1833&gt;0,1,0)</f>
        <v/>
      </c>
      <c r="BA1833" s="35">
        <f>IF(AB1833&gt;0,1,0)</f>
        <v/>
      </c>
      <c r="BB1833" s="35">
        <f>IF(W1833&gt;0,1,0)</f>
        <v/>
      </c>
    </row>
    <row r="1834">
      <c r="B1834" s="154" t="inlineStr">
        <is>
          <t>trial 903</t>
        </is>
      </c>
      <c r="C1834" s="155">
        <f>+start-C1831</f>
        <v/>
      </c>
      <c r="D1834" s="156">
        <f>IF((C1834&lt;=0),0,((C1834-D$24)*Stock*(_xlfn.NORM.INV(RAND(),stock_ave,stock_std))+(C1834-D$24)*Bonds*(_xlfn.NORM.INV(RAND(),bond_ave,bond_std))+(C1834-D$24)*cash*(_xlfn.NORM.INV(RAND(),cash_ave,cash_std))+(C1834-D$24)))</f>
        <v/>
      </c>
      <c r="E1834" s="156">
        <f>IF((D1834&lt;=0),0,((D1834-E$24)*Stock*(_xlfn.NORM.INV(RAND(),stock_ave,stock_std))+(D1834-E$24)*Bonds*(_xlfn.NORM.INV(RAND(),bond_ave,bond_std))+(D1834-E$24)*cash*(_xlfn.NORM.INV(RAND(),cash_ave,cash_std))+(D1834-E$24)))</f>
        <v/>
      </c>
      <c r="F1834" s="156">
        <f>IF((E1834&lt;=0),0,((E1834-F$24)*Stock*(_xlfn.NORM.INV(RAND(),stock_ave,stock_std))+(E1834-F$24)*Bonds*(_xlfn.NORM.INV(RAND(),bond_ave,bond_std))+(E1834-F$24)*cash*(_xlfn.NORM.INV(RAND(),cash_ave,cash_std))+(E1834-F$24)))</f>
        <v/>
      </c>
      <c r="G1834" s="156">
        <f>IF((F1834&lt;=0),0,((F1834-G$24)*Stock*(_xlfn.NORM.INV(RAND(),stock_ave,stock_std))+(F1834-G$24)*Bonds*(_xlfn.NORM.INV(RAND(),bond_ave,bond_std))+(F1834-G$24)*cash*(_xlfn.NORM.INV(RAND(),cash_ave,cash_std))+(F1834-G$24)))</f>
        <v/>
      </c>
      <c r="H1834" s="156">
        <f>IF((G1834&lt;=0),0,((G1834-H$24)*Stock*(_xlfn.NORM.INV(RAND(),stock_ave,stock_std))+(G1834-H$24)*Bonds*(_xlfn.NORM.INV(RAND(),bond_ave,bond_std))+(G1834-H$24)*cash*(_xlfn.NORM.INV(RAND(),cash_ave,cash_std))+(G1834-H$24)))</f>
        <v/>
      </c>
      <c r="I1834" s="156">
        <f>IF((H1834&lt;=0),0,((H1834-I$24)*Stock*(_xlfn.NORM.INV(RAND(),stock_ave,stock_std))+(H1834-I$24)*Bonds*(_xlfn.NORM.INV(RAND(),bond_ave,bond_std))+(H1834-I$24)*cash*(_xlfn.NORM.INV(RAND(),cash_ave,cash_std))+(H1834-I$24)))</f>
        <v/>
      </c>
      <c r="J1834" s="156">
        <f>IF((I1834&lt;=0),0,((I1834-J$24)*Stock*(_xlfn.NORM.INV(RAND(),stock_ave,stock_std))+(I1834-J$24)*Bonds*(_xlfn.NORM.INV(RAND(),bond_ave,bond_std))+(I1834-J$24)*cash*(_xlfn.NORM.INV(RAND(),cash_ave,cash_std))+(I1834-J$24)))</f>
        <v/>
      </c>
      <c r="K1834" s="156">
        <f>IF((J1834&lt;=0),0,((J1834-K$24)*Stock*(_xlfn.NORM.INV(RAND(),stock_ave,stock_std))+(J1834-K$24)*Bonds*(_xlfn.NORM.INV(RAND(),bond_ave,bond_std))+(J1834-K$24)*cash*(_xlfn.NORM.INV(RAND(),cash_ave,cash_std))+(J1834-K$24)))</f>
        <v/>
      </c>
      <c r="L1834" s="156">
        <f>IF((K1834&lt;=0),0,((K1834-L$24)*Stock*(_xlfn.NORM.INV(RAND(),stock_ave,stock_std))+(K1834-L$24)*Bonds*(_xlfn.NORM.INV(RAND(),bond_ave,bond_std))+(K1834-L$24)*cash*(_xlfn.NORM.INV(RAND(),cash_ave,cash_std))+(K1834-L$24)))</f>
        <v/>
      </c>
      <c r="M1834" s="156">
        <f>IF((L1834&lt;=0),0,((L1834-M$24)*Stock*(_xlfn.NORM.INV(RAND(),stock_ave,stock_std))+(L1834-M$24)*Bonds*(_xlfn.NORM.INV(RAND(),bond_ave,bond_std))+(L1834-M$24)*cash*(_xlfn.NORM.INV(RAND(),cash_ave,cash_std))+(L1834-M$24)))</f>
        <v/>
      </c>
      <c r="N1834" s="156">
        <f>IF((M1834&lt;=0),0,((M1834-N$24)*Stock*(_xlfn.NORM.INV(RAND(),stock_ave,stock_std))+(M1834-N$24)*Bonds*(_xlfn.NORM.INV(RAND(),bond_ave,bond_std))+(M1834-N$24)*cash*(_xlfn.NORM.INV(RAND(),cash_ave,cash_std))+(M1834-N$24)))</f>
        <v/>
      </c>
      <c r="O1834" s="156">
        <f>IF((N1834&lt;=0),0,((N1834-O$24)*Stock*(_xlfn.NORM.INV(RAND(),stock_ave,stock_std))+(N1834-O$24)*Bonds*(_xlfn.NORM.INV(RAND(),bond_ave,bond_std))+(N1834-O$24)*cash*(_xlfn.NORM.INV(RAND(),cash_ave,cash_std))+(N1834-O$24)))</f>
        <v/>
      </c>
      <c r="P1834" s="156">
        <f>IF((O1834&lt;=0),0,((O1834-P$24)*Stock*(_xlfn.NORM.INV(RAND(),stock_ave,stock_std))+(O1834-P$24)*Bonds*(_xlfn.NORM.INV(RAND(),bond_ave,bond_std))+(O1834-P$24)*cash*(_xlfn.NORM.INV(RAND(),cash_ave,cash_std))+(O1834-P$24)))</f>
        <v/>
      </c>
      <c r="Q1834" s="156">
        <f>IF((P1834&lt;=0),0,((P1834-Q$24)*Stock*(_xlfn.NORM.INV(RAND(),stock_ave,stock_std))+(P1834-Q$24)*Bonds*(_xlfn.NORM.INV(RAND(),bond_ave,bond_std))+(P1834-Q$24)*cash*(_xlfn.NORM.INV(RAND(),cash_ave,cash_std))+(P1834-Q$24)))</f>
        <v/>
      </c>
      <c r="R1834" s="156">
        <f>IF((Q1834&lt;=0),0,((Q1834-R$24)*Stock*(_xlfn.NORM.INV(RAND(),stock_ave,stock_std))+(Q1834-R$24)*Bonds*(_xlfn.NORM.INV(RAND(),bond_ave,bond_std))+(Q1834-R$24)*cash*(_xlfn.NORM.INV(RAND(),cash_ave,cash_std))+(Q1834-R$24)))</f>
        <v/>
      </c>
      <c r="S1834" s="156">
        <f>IF((R1834&lt;=0),0,((R1834-S$24)*Stock*(_xlfn.NORM.INV(RAND(),stock_ave,stock_std))+(R1834-S$24)*Bonds*(_xlfn.NORM.INV(RAND(),bond_ave,bond_std))+(R1834-S$24)*cash*(_xlfn.NORM.INV(RAND(),cash_ave,cash_std))+(R1834-S$24)))</f>
        <v/>
      </c>
      <c r="T1834" s="156">
        <f>IF((S1834&lt;=0),0,((S1834-T$24)*Stock*(_xlfn.NORM.INV(RAND(),stock_ave,stock_std))+(S1834-T$24)*Bonds*(_xlfn.NORM.INV(RAND(),bond_ave,bond_std))+(S1834-T$24)*cash*(_xlfn.NORM.INV(RAND(),cash_ave,cash_std))+(S1834-T$24)))</f>
        <v/>
      </c>
      <c r="U1834" s="156">
        <f>IF((T1834&lt;=0),0,((T1834-U$24)*Stock*(_xlfn.NORM.INV(RAND(),stock_ave,stock_std))+(T1834-U$24)*Bonds*(_xlfn.NORM.INV(RAND(),bond_ave,bond_std))+(T1834-U$24)*cash*(_xlfn.NORM.INV(RAND(),cash_ave,cash_std))+(T1834-U$24)))</f>
        <v/>
      </c>
      <c r="V1834" s="156">
        <f>IF((U1834&lt;=0),0,((U1834-V$24)*Stock*(_xlfn.NORM.INV(RAND(),stock_ave,stock_std))+(U1834-V$24)*Bonds*(_xlfn.NORM.INV(RAND(),bond_ave,bond_std))+(U1834-V$24)*cash*(_xlfn.NORM.INV(RAND(),cash_ave,cash_std))+(U1834-V$24)))</f>
        <v/>
      </c>
      <c r="W1834" s="156">
        <f>IF((V1834&lt;=0),0,((V1834-W$24)*Stock*(_xlfn.NORM.INV(RAND(),stock_ave,stock_std))+(V1834-W$24)*Bonds*(_xlfn.NORM.INV(RAND(),bond_ave,bond_std))+(V1834-W$24)*cash*(_xlfn.NORM.INV(RAND(),cash_ave,cash_std))+(V1834-W$24)))</f>
        <v/>
      </c>
      <c r="X1834" s="156">
        <f>IF((W1834&lt;=0),0,((W1834-X$24)*Stock*(_xlfn.NORM.INV(RAND(),stock_ave,stock_std))+(W1834-X$24)*Bonds*(_xlfn.NORM.INV(RAND(),bond_ave,bond_std))+(W1834-X$24)*cash*(_xlfn.NORM.INV(RAND(),cash_ave,cash_std))+(W1834-X$24)))</f>
        <v/>
      </c>
      <c r="Y1834" s="156">
        <f>IF((X1834&lt;=0),0,((X1834-Y$24)*Stock*(_xlfn.NORM.INV(RAND(),stock_ave,stock_std))+(X1834-Y$24)*Bonds*(_xlfn.NORM.INV(RAND(),bond_ave,bond_std))+(X1834-Y$24)*cash*(_xlfn.NORM.INV(RAND(),cash_ave,cash_std))+(X1834-Y$24)))</f>
        <v/>
      </c>
      <c r="Z1834" s="156">
        <f>IF((Y1834&lt;=0),0,((Y1834-Z$24)*Stock*(_xlfn.NORM.INV(RAND(),stock_ave,stock_std))+(Y1834-Z$24)*Bonds*(_xlfn.NORM.INV(RAND(),bond_ave,bond_std))+(Y1834-Z$24)*cash*(_xlfn.NORM.INV(RAND(),cash_ave,cash_std))+(Y1834-Z$24)))</f>
        <v/>
      </c>
      <c r="AA1834" s="156">
        <f>IF((Z1834&lt;=0),0,((Z1834-AA$24)*Stock*(_xlfn.NORM.INV(RAND(),stock_ave,stock_std))+(Z1834-AA$24)*Bonds*(_xlfn.NORM.INV(RAND(),bond_ave,bond_std))+(Z1834-AA$24)*cash*(_xlfn.NORM.INV(RAND(),cash_ave,cash_std))+(Z1834-AA$24)))</f>
        <v/>
      </c>
      <c r="AB1834" s="156">
        <f>IF((AA1834&lt;=0),0,((AA1834-AB$24)*Stock*(_xlfn.NORM.INV(RAND(),stock_ave,stock_std))+(AA1834-AB$24)*Bonds*(_xlfn.NORM.INV(RAND(),bond_ave,bond_std))+(AA1834-AB$24)*cash*(_xlfn.NORM.INV(RAND(),cash_ave,cash_std))+(AA1834-AB$24)))</f>
        <v/>
      </c>
      <c r="AC1834" s="156">
        <f>IF((AB1834&lt;=0),0,((AB1834-AC$24)*Stock*(_xlfn.NORM.INV(RAND(),stock_ave,stock_std))+(AB1834-AC$24)*Bonds*(_xlfn.NORM.INV(RAND(),bond_ave,bond_std))+(AB1834-AC$24)*cash*(_xlfn.NORM.INV(RAND(),cash_ave,cash_std))+(AB1834-AC$24)))</f>
        <v/>
      </c>
      <c r="AD1834" s="156">
        <f>IF((AC1834&lt;=0),0,((AC1834-AD$24)*Stock*(_xlfn.NORM.INV(RAND(),stock_ave,stock_std))+(AC1834-AD$24)*Bonds*(_xlfn.NORM.INV(RAND(),bond_ave,bond_std))+(AC1834-AD$24)*cash*(_xlfn.NORM.INV(RAND(),cash_ave,cash_std))+(AC1834-AD$24)))</f>
        <v/>
      </c>
      <c r="AE1834" s="156">
        <f>IF((AD1834&lt;=0),0,((AD1834-AE$24)*Stock*(_xlfn.NORM.INV(RAND(),stock_ave,stock_std))+(AD1834-AE$24)*Bonds*(_xlfn.NORM.INV(RAND(),bond_ave,bond_std))+(AD1834-AE$24)*cash*(_xlfn.NORM.INV(RAND(),cash_ave,cash_std))+(AD1834-AE$24)))</f>
        <v/>
      </c>
      <c r="AF1834" s="156">
        <f>IF((AE1834&lt;=0),0,((AE1834-AF$24)*Stock*(_xlfn.NORM.INV(RAND(),stock_ave,stock_std))+(AE1834-AF$24)*Bonds*(_xlfn.NORM.INV(RAND(),bond_ave,bond_std))+(AE1834-AF$24)*cash*(_xlfn.NORM.INV(RAND(),cash_ave,cash_std))+(AE1834-AF$24)))</f>
        <v/>
      </c>
      <c r="AG1834" s="156">
        <f>IF((AF1834&lt;=0),0,((AF1834-AG$24)*Stock*(_xlfn.NORM.INV(RAND(),stock_ave,stock_std))+(AF1834-AG$24)*Bonds*(_xlfn.NORM.INV(RAND(),bond_ave,bond_std))+(AF1834-AG$24)*cash*(_xlfn.NORM.INV(RAND(),cash_ave,cash_std))+(AF1834-AG$24)))</f>
        <v/>
      </c>
      <c r="AH1834" s="156">
        <f>IF((AG1834&lt;=0),0,((AG1834-AH$24)*Stock*(_xlfn.NORM.INV(RAND(),stock_ave,stock_std))+(AG1834-AH$24)*Bonds*(_xlfn.NORM.INV(RAND(),bond_ave,bond_std))+(AG1834-AH$24)*cash*(_xlfn.NORM.INV(RAND(),cash_ave,cash_std))+(AG1834-AH$24)))</f>
        <v/>
      </c>
      <c r="AI1834" s="156">
        <f>IF((AH1834&lt;=0),0,((AH1834-AI$24)*Stock*(_xlfn.NORM.INV(RAND(),stock_ave,stock_std))+(AH1834-AI$24)*Bonds*(_xlfn.NORM.INV(RAND(),bond_ave,bond_std))+(AH1834-AI$24)*cash*(_xlfn.NORM.INV(RAND(),cash_ave,cash_std))+(AH1834-AI$24)))</f>
        <v/>
      </c>
      <c r="AJ1834" s="156">
        <f>IF((AI1834&lt;=0),0,((AI1834-AJ$24)*Stock*(_xlfn.NORM.INV(RAND(),stock_ave,stock_std))+(AI1834-AJ$24)*Bonds*(_xlfn.NORM.INV(RAND(),bond_ave,bond_std))+(AI1834-AJ$24)*cash*(_xlfn.NORM.INV(RAND(),cash_ave,cash_std))+(AI1834-AJ$24)))</f>
        <v/>
      </c>
      <c r="AK1834" s="156">
        <f>IF((AJ1834&lt;=0),0,((AJ1834-AK$24)*Stock*(_xlfn.NORM.INV(RAND(),stock_ave,stock_std))+(AJ1834-AK$24)*Bonds*(_xlfn.NORM.INV(RAND(),bond_ave,bond_std))+(AJ1834-AK$24)*cash*(_xlfn.NORM.INV(RAND(),cash_ave,cash_std))+(AJ1834-AK$24)))</f>
        <v/>
      </c>
      <c r="AL1834" s="156">
        <f>IF((AK1834&lt;=0),0,((AK1834-AL$24)*Stock*(_xlfn.NORM.INV(RAND(),stock_ave,stock_std))+(AK1834-AL$24)*Bonds*(_xlfn.NORM.INV(RAND(),bond_ave,bond_std))+(AK1834-AL$24)*cash*(_xlfn.NORM.INV(RAND(),cash_ave,cash_std))+(AK1834-AL$24)))</f>
        <v/>
      </c>
      <c r="AM1834" s="156">
        <f>IF((AL1834&lt;=0),0,((AL1834-AM$24)*Stock*(_xlfn.NORM.INV(RAND(),stock_ave,stock_std))+(AL1834-AM$24)*Bonds*(_xlfn.NORM.INV(RAND(),bond_ave,bond_std))+(AL1834-AM$24)*cash*(_xlfn.NORM.INV(RAND(),cash_ave,cash_std))+(AL1834-AM$24)))</f>
        <v/>
      </c>
      <c r="AN1834" s="156">
        <f>IF((AM1834&lt;=0),0,((AM1834-AN$24)*Stock*(_xlfn.NORM.INV(RAND(),stock_ave,stock_std))+(AM1834-AN$24)*Bonds*(_xlfn.NORM.INV(RAND(),bond_ave,bond_std))+(AM1834-AN$24)*cash*(_xlfn.NORM.INV(RAND(),cash_ave,cash_std))+(AM1834-AN$24)))</f>
        <v/>
      </c>
      <c r="AO1834" s="156">
        <f>IF((AN1834&lt;=0),0,((AN1834-AO$24)*Stock*(_xlfn.NORM.INV(RAND(),stock_ave,stock_std))+(AN1834-AO$24)*Bonds*(_xlfn.NORM.INV(RAND(),bond_ave,bond_std))+(AN1834-AO$24)*cash*(_xlfn.NORM.INV(RAND(),cash_ave,cash_std))+(AN1834-AO$24)))</f>
        <v/>
      </c>
      <c r="AP1834" s="156">
        <f>IF((AO1834&lt;=0),0,((AO1834-AP$24)*Stock*(_xlfn.NORM.INV(RAND(),stock_ave,stock_std))+(AO1834-AP$24)*Bonds*(_xlfn.NORM.INV(RAND(),bond_ave,bond_std))+(AO1834-AP$24)*cash*(_xlfn.NORM.INV(RAND(),cash_ave,cash_std))+(AO1834-AP$24)))</f>
        <v/>
      </c>
      <c r="AQ1834" s="156">
        <f>IF((AP1834&lt;=0),0,((AP1834-AQ$24)*Stock*(_xlfn.NORM.INV(RAND(),stock_ave,stock_std))+(AP1834-AQ$24)*Bonds*(_xlfn.NORM.INV(RAND(),bond_ave,bond_std))+(AP1834-AQ$24)*cash*(_xlfn.NORM.INV(RAND(),cash_ave,cash_std))+(AP1834-AQ$24)))</f>
        <v/>
      </c>
      <c r="AR1834" s="156">
        <f>IF((AQ1834&lt;=0),0,((AQ1834-AR$24)*Stock*(_xlfn.NORM.INV(RAND(),stock_ave,stock_std))+(AQ1834-AR$24)*Bonds*(_xlfn.NORM.INV(RAND(),bond_ave,bond_std))+(AQ1834-AR$24)*cash*(_xlfn.NORM.INV(RAND(),cash_ave,cash_std))+(AQ1834-AR$24)))</f>
        <v/>
      </c>
      <c r="AS1834" s="156">
        <f>IF((AR1834&lt;=0),0,((AR1834-AS$24)*Stock*(_xlfn.NORM.INV(RAND(),stock_ave,stock_std))+(AR1834-AS$24)*Bonds*(_xlfn.NORM.INV(RAND(),bond_ave,bond_std))+(AR1834-AS$24)*cash*(_xlfn.NORM.INV(RAND(),cash_ave,cash_std))+(AR1834-AS$24)))</f>
        <v/>
      </c>
      <c r="AT1834" s="156">
        <f>IF((AS1834&lt;=0),0,((AS1834-AT$24)*Stock*(_xlfn.NORM.INV(RAND(),stock_ave,stock_std))+(AS1834-AT$24)*Bonds*(_xlfn.NORM.INV(RAND(),bond_ave,bond_std))+(AS1834-AT$24)*cash*(_xlfn.NORM.INV(RAND(),cash_ave,cash_std))+(AS1834-AT$24)))</f>
        <v/>
      </c>
      <c r="AU1834" s="156">
        <f>IF((AT1834&lt;=0),0,((AT1834-AU$24)*Stock*(_xlfn.NORM.INV(RAND(),stock_ave,stock_std))+(AT1834-AU$24)*Bonds*(_xlfn.NORM.INV(RAND(),bond_ave,bond_std))+(AT1834-AU$24)*cash*(_xlfn.NORM.INV(RAND(),cash_ave,cash_std))+(AT1834-AU$24)))</f>
        <v/>
      </c>
      <c r="AV1834" s="156">
        <f>IF((AU1834&lt;=0),0,((AU1834-AV$24)*Stock*(_xlfn.NORM.INV(RAND(),stock_ave,stock_std))+(AU1834-AV$24)*Bonds*(_xlfn.NORM.INV(RAND(),bond_ave,bond_std))+(AU1834-AV$24)*cash*(_xlfn.NORM.INV(RAND(),cash_ave,cash_std))+(AU1834-AV$24)))</f>
        <v/>
      </c>
      <c r="AW1834" s="156">
        <f>IF((AV1834&lt;=0),0,((AV1834-AW$24)*Stock*(_xlfn.NORM.INV(RAND(),stock_ave,stock_std))+(AV1834-AW$24)*Bonds*(_xlfn.NORM.INV(RAND(),bond_ave,bond_std))+(AV1834-AW$24)*cash*(_xlfn.NORM.INV(RAND(),cash_ave,cash_std))+(AV1834-AW$24)))</f>
        <v/>
      </c>
      <c r="AX1834" s="159" t="n"/>
      <c r="AY1834" s="159" t="n"/>
      <c r="AZ1834" s="159" t="n"/>
      <c r="BA1834" s="159" t="n"/>
      <c r="BB1834" s="159" t="n"/>
    </row>
    <row r="1835">
      <c r="C1835" s="147" t="n"/>
      <c r="D1835" s="61">
        <f>+D1834-IF(D$18&gt;74,(D1834/D$25)*$C$10)</f>
        <v/>
      </c>
      <c r="E1835" s="61">
        <f>+E1834-IF(E$18&gt;74,(E1834/E$25)*$C$10)</f>
        <v/>
      </c>
      <c r="F1835" s="61">
        <f>+F1834-IF(F$18&gt;74,(F1834/F$25)*$C$10)</f>
        <v/>
      </c>
      <c r="G1835" s="61">
        <f>+G1834-IF(G$18&gt;74,(G1834/G$25)*$C$10)</f>
        <v/>
      </c>
      <c r="H1835" s="61">
        <f>+H1834-IF(H$18&gt;74,(H1834/H$25)*$C$10)</f>
        <v/>
      </c>
      <c r="I1835" s="61">
        <f>+I1834-IF(I$18&gt;74,(I1834/I$25)*$C$10)</f>
        <v/>
      </c>
      <c r="J1835" s="61">
        <f>+J1834-IF(J$18&gt;74,(J1834/J$25)*$C$10)</f>
        <v/>
      </c>
      <c r="K1835" s="61">
        <f>+K1834-IF(K$18&gt;74,(K1834/K$25)*$C$10)</f>
        <v/>
      </c>
      <c r="L1835" s="61">
        <f>+L1834-IF(L$18&gt;74,(L1834/L$25)*$C$10)</f>
        <v/>
      </c>
      <c r="M1835" s="61">
        <f>+M1834-IF(M$18&gt;74,(M1834/M$25)*$C$10)</f>
        <v/>
      </c>
      <c r="N1835" s="61">
        <f>+N1834-IF(N$18&gt;74,(N1834/N$25)*$C$10)</f>
        <v/>
      </c>
      <c r="O1835" s="61">
        <f>+O1834-IF(O$18&gt;74,(O1834/O$25)*$C$10)</f>
        <v/>
      </c>
      <c r="P1835" s="61">
        <f>+P1834-IF(P$18&gt;74,(P1834/P$25)*$C$10)</f>
        <v/>
      </c>
      <c r="Q1835" s="61">
        <f>+Q1834-IF(Q$18&gt;74,(Q1834/Q$25)*$C$10)</f>
        <v/>
      </c>
      <c r="R1835" s="61">
        <f>+R1834-IF(R$18&gt;74,(R1834/R$25)*$C$10)</f>
        <v/>
      </c>
      <c r="S1835" s="61">
        <f>+S1834-IF(S$18&gt;74,(S1834/S$25)*$C$10)</f>
        <v/>
      </c>
      <c r="T1835" s="61">
        <f>+T1834-IF(T$18&gt;74,(T1834/T$25)*$C$10)</f>
        <v/>
      </c>
      <c r="U1835" s="61">
        <f>+U1834-IF(U$18&gt;74,(U1834/U$25)*$C$10)</f>
        <v/>
      </c>
      <c r="V1835" s="61">
        <f>+V1834-IF(V$18&gt;74,(V1834/V$25)*$C$10)</f>
        <v/>
      </c>
      <c r="W1835" s="61">
        <f>+W1834-IF(W$18&gt;74,(W1834/W$25)*$C$10)</f>
        <v/>
      </c>
      <c r="X1835" s="61">
        <f>+X1834-IF(X$18&gt;74,(X1834/X$25)*$C$10)</f>
        <v/>
      </c>
      <c r="Y1835" s="61">
        <f>+Y1834-IF(Y$18&gt;74,(Y1834/Y$25)*$C$10)</f>
        <v/>
      </c>
      <c r="Z1835" s="61">
        <f>+Z1834-IF(Z$18&gt;74,(Z1834/Z$25)*$C$10)</f>
        <v/>
      </c>
      <c r="AA1835" s="61">
        <f>+AA1834-IF(AA$18&gt;74,(AA1834/AA$25)*$C$10)</f>
        <v/>
      </c>
      <c r="AB1835" s="61">
        <f>+AB1834-IF(AB$18&gt;74,(AB1834/AB$25)*$C$10)</f>
        <v/>
      </c>
      <c r="AC1835" s="61">
        <f>+AC1834-IF(AC$18&gt;74,(AC1834/AC$25)*$C$10)</f>
        <v/>
      </c>
      <c r="AD1835" s="61">
        <f>+AD1834-IF(AD$18&gt;74,(AD1834/AD$25)*$C$10)</f>
        <v/>
      </c>
      <c r="AE1835" s="61">
        <f>+AE1834-IF(AE$18&gt;74,(AE1834/AE$25)*$C$10)</f>
        <v/>
      </c>
      <c r="AF1835" s="61">
        <f>+AF1834-IF(AF$18&gt;74,(AF1834/AF$25)*$C$10)</f>
        <v/>
      </c>
      <c r="AG1835" s="61">
        <f>+AG1834-IF(AG$18&gt;74,(AG1834/AG$25)*$C$10)</f>
        <v/>
      </c>
      <c r="AH1835" s="61">
        <f>+AH1834-IF(AH$18&gt;74,(AH1834/AH$25)*$C$10)</f>
        <v/>
      </c>
      <c r="AI1835" s="61">
        <f>+AI1834-IF(AI$18&gt;74,(AI1834/AI$25)*$C$10)</f>
        <v/>
      </c>
      <c r="AJ1835" s="61">
        <f>+AJ1834-IF(AJ$18&gt;74,(AJ1834/AJ$25)*$C$10)</f>
        <v/>
      </c>
      <c r="AK1835" s="61">
        <f>+AK1834-IF(AK$18&gt;74,(AK1834/AK$25)*$C$10)</f>
        <v/>
      </c>
      <c r="AL1835" s="61">
        <f>+AL1834-IF(AL$18&gt;74,(AL1834/AL$25)*$C$10)</f>
        <v/>
      </c>
      <c r="AM1835" s="61">
        <f>+AM1834-IF(AM$18&gt;74,(AM1834/AM$25)*$C$10)</f>
        <v/>
      </c>
      <c r="AN1835" s="61">
        <f>+AN1834-IF(AN$18&gt;74,(AN1834/AN$25)*$C$10)</f>
        <v/>
      </c>
      <c r="AO1835" s="61">
        <f>+AO1834-IF(AO$18&gt;74,(AO1834/AO$25)*$C$10)</f>
        <v/>
      </c>
      <c r="AP1835" s="61">
        <f>+AP1834-IF(AP$18&gt;74,(AP1834/AP$25)*$C$10)</f>
        <v/>
      </c>
      <c r="AQ1835" s="61">
        <f>+AQ1834-IF(AQ$18&gt;74,(AQ1834/AQ$25)*$C$10)</f>
        <v/>
      </c>
      <c r="AR1835" s="61">
        <f>+AR1834-IF(AR$18&gt;74,(AR1834/AR$25)*$C$10)</f>
        <v/>
      </c>
      <c r="AS1835" s="61">
        <f>+AS1834-IF(AS$18&gt;74,(AS1834/AS$25)*$C$10)</f>
        <v/>
      </c>
      <c r="AT1835" s="61">
        <f>+AT1834-IF(AT$18&gt;74,(AT1834/AT$25)*$C$10)</f>
        <v/>
      </c>
      <c r="AU1835" s="61">
        <f>+AU1834-IF(AU$18&gt;74,(AU1834/AU$25)*$C$10)</f>
        <v/>
      </c>
      <c r="AV1835" s="61">
        <f>+AV1834-IF(AV$18&gt;74,(AV1834/AV$25)*$C$10)</f>
        <v/>
      </c>
      <c r="AW1835" s="61">
        <f>+AW1834-IF(AW$18&gt;74,(AW1834/AW$25)*$C$10)</f>
        <v/>
      </c>
      <c r="AX1835" s="35">
        <f>IF(AW1835&gt;0,1,0)</f>
        <v/>
      </c>
      <c r="AY1835" s="35">
        <f>IF(AL1835&gt;0,1,0)</f>
        <v/>
      </c>
      <c r="AZ1835" s="35">
        <f>IF(AG1835&gt;0,1,0)</f>
        <v/>
      </c>
      <c r="BA1835" s="35">
        <f>IF(AB1835&gt;0,1,0)</f>
        <v/>
      </c>
      <c r="BB1835" s="35">
        <f>IF(W1835&gt;0,1,0)</f>
        <v/>
      </c>
    </row>
    <row r="1836">
      <c r="B1836" s="154" t="inlineStr">
        <is>
          <t>trial 904</t>
        </is>
      </c>
      <c r="C1836" s="155">
        <f>+start-C1833</f>
        <v/>
      </c>
      <c r="D1836" s="156">
        <f>IF((C1836&lt;=0),0,((C1836-D$24)*Stock*(_xlfn.NORM.INV(RAND(),stock_ave,stock_std))+(C1836-D$24)*Bonds*(_xlfn.NORM.INV(RAND(),bond_ave,bond_std))+(C1836-D$24)*cash*(_xlfn.NORM.INV(RAND(),cash_ave,cash_std))+(C1836-D$24)))</f>
        <v/>
      </c>
      <c r="E1836" s="156">
        <f>IF((D1836&lt;=0),0,((D1836-E$24)*Stock*(_xlfn.NORM.INV(RAND(),stock_ave,stock_std))+(D1836-E$24)*Bonds*(_xlfn.NORM.INV(RAND(),bond_ave,bond_std))+(D1836-E$24)*cash*(_xlfn.NORM.INV(RAND(),cash_ave,cash_std))+(D1836-E$24)))</f>
        <v/>
      </c>
      <c r="F1836" s="156">
        <f>IF((E1836&lt;=0),0,((E1836-F$24)*Stock*(_xlfn.NORM.INV(RAND(),stock_ave,stock_std))+(E1836-F$24)*Bonds*(_xlfn.NORM.INV(RAND(),bond_ave,bond_std))+(E1836-F$24)*cash*(_xlfn.NORM.INV(RAND(),cash_ave,cash_std))+(E1836-F$24)))</f>
        <v/>
      </c>
      <c r="G1836" s="156">
        <f>IF((F1836&lt;=0),0,((F1836-G$24)*Stock*(_xlfn.NORM.INV(RAND(),stock_ave,stock_std))+(F1836-G$24)*Bonds*(_xlfn.NORM.INV(RAND(),bond_ave,bond_std))+(F1836-G$24)*cash*(_xlfn.NORM.INV(RAND(),cash_ave,cash_std))+(F1836-G$24)))</f>
        <v/>
      </c>
      <c r="H1836" s="156">
        <f>IF((G1836&lt;=0),0,((G1836-H$24)*Stock*(_xlfn.NORM.INV(RAND(),stock_ave,stock_std))+(G1836-H$24)*Bonds*(_xlfn.NORM.INV(RAND(),bond_ave,bond_std))+(G1836-H$24)*cash*(_xlfn.NORM.INV(RAND(),cash_ave,cash_std))+(G1836-H$24)))</f>
        <v/>
      </c>
      <c r="I1836" s="156">
        <f>IF((H1836&lt;=0),0,((H1836-I$24)*Stock*(_xlfn.NORM.INV(RAND(),stock_ave,stock_std))+(H1836-I$24)*Bonds*(_xlfn.NORM.INV(RAND(),bond_ave,bond_std))+(H1836-I$24)*cash*(_xlfn.NORM.INV(RAND(),cash_ave,cash_std))+(H1836-I$24)))</f>
        <v/>
      </c>
      <c r="J1836" s="156">
        <f>IF((I1836&lt;=0),0,((I1836-J$24)*Stock*(_xlfn.NORM.INV(RAND(),stock_ave,stock_std))+(I1836-J$24)*Bonds*(_xlfn.NORM.INV(RAND(),bond_ave,bond_std))+(I1836-J$24)*cash*(_xlfn.NORM.INV(RAND(),cash_ave,cash_std))+(I1836-J$24)))</f>
        <v/>
      </c>
      <c r="K1836" s="156">
        <f>IF((J1836&lt;=0),0,((J1836-K$24)*Stock*(_xlfn.NORM.INV(RAND(),stock_ave,stock_std))+(J1836-K$24)*Bonds*(_xlfn.NORM.INV(RAND(),bond_ave,bond_std))+(J1836-K$24)*cash*(_xlfn.NORM.INV(RAND(),cash_ave,cash_std))+(J1836-K$24)))</f>
        <v/>
      </c>
      <c r="L1836" s="156">
        <f>IF((K1836&lt;=0),0,((K1836-L$24)*Stock*(_xlfn.NORM.INV(RAND(),stock_ave,stock_std))+(K1836-L$24)*Bonds*(_xlfn.NORM.INV(RAND(),bond_ave,bond_std))+(K1836-L$24)*cash*(_xlfn.NORM.INV(RAND(),cash_ave,cash_std))+(K1836-L$24)))</f>
        <v/>
      </c>
      <c r="M1836" s="156">
        <f>IF((L1836&lt;=0),0,((L1836-M$24)*Stock*(_xlfn.NORM.INV(RAND(),stock_ave,stock_std))+(L1836-M$24)*Bonds*(_xlfn.NORM.INV(RAND(),bond_ave,bond_std))+(L1836-M$24)*cash*(_xlfn.NORM.INV(RAND(),cash_ave,cash_std))+(L1836-M$24)))</f>
        <v/>
      </c>
      <c r="N1836" s="156">
        <f>IF((M1836&lt;=0),0,((M1836-N$24)*Stock*(_xlfn.NORM.INV(RAND(),stock_ave,stock_std))+(M1836-N$24)*Bonds*(_xlfn.NORM.INV(RAND(),bond_ave,bond_std))+(M1836-N$24)*cash*(_xlfn.NORM.INV(RAND(),cash_ave,cash_std))+(M1836-N$24)))</f>
        <v/>
      </c>
      <c r="O1836" s="156">
        <f>IF((N1836&lt;=0),0,((N1836-O$24)*Stock*(_xlfn.NORM.INV(RAND(),stock_ave,stock_std))+(N1836-O$24)*Bonds*(_xlfn.NORM.INV(RAND(),bond_ave,bond_std))+(N1836-O$24)*cash*(_xlfn.NORM.INV(RAND(),cash_ave,cash_std))+(N1836-O$24)))</f>
        <v/>
      </c>
      <c r="P1836" s="156">
        <f>IF((O1836&lt;=0),0,((O1836-P$24)*Stock*(_xlfn.NORM.INV(RAND(),stock_ave,stock_std))+(O1836-P$24)*Bonds*(_xlfn.NORM.INV(RAND(),bond_ave,bond_std))+(O1836-P$24)*cash*(_xlfn.NORM.INV(RAND(),cash_ave,cash_std))+(O1836-P$24)))</f>
        <v/>
      </c>
      <c r="Q1836" s="156">
        <f>IF((P1836&lt;=0),0,((P1836-Q$24)*Stock*(_xlfn.NORM.INV(RAND(),stock_ave,stock_std))+(P1836-Q$24)*Bonds*(_xlfn.NORM.INV(RAND(),bond_ave,bond_std))+(P1836-Q$24)*cash*(_xlfn.NORM.INV(RAND(),cash_ave,cash_std))+(P1836-Q$24)))</f>
        <v/>
      </c>
      <c r="R1836" s="156">
        <f>IF((Q1836&lt;=0),0,((Q1836-R$24)*Stock*(_xlfn.NORM.INV(RAND(),stock_ave,stock_std))+(Q1836-R$24)*Bonds*(_xlfn.NORM.INV(RAND(),bond_ave,bond_std))+(Q1836-R$24)*cash*(_xlfn.NORM.INV(RAND(),cash_ave,cash_std))+(Q1836-R$24)))</f>
        <v/>
      </c>
      <c r="S1836" s="156">
        <f>IF((R1836&lt;=0),0,((R1836-S$24)*Stock*(_xlfn.NORM.INV(RAND(),stock_ave,stock_std))+(R1836-S$24)*Bonds*(_xlfn.NORM.INV(RAND(),bond_ave,bond_std))+(R1836-S$24)*cash*(_xlfn.NORM.INV(RAND(),cash_ave,cash_std))+(R1836-S$24)))</f>
        <v/>
      </c>
      <c r="T1836" s="156">
        <f>IF((S1836&lt;=0),0,((S1836-T$24)*Stock*(_xlfn.NORM.INV(RAND(),stock_ave,stock_std))+(S1836-T$24)*Bonds*(_xlfn.NORM.INV(RAND(),bond_ave,bond_std))+(S1836-T$24)*cash*(_xlfn.NORM.INV(RAND(),cash_ave,cash_std))+(S1836-T$24)))</f>
        <v/>
      </c>
      <c r="U1836" s="156">
        <f>IF((T1836&lt;=0),0,((T1836-U$24)*Stock*(_xlfn.NORM.INV(RAND(),stock_ave,stock_std))+(T1836-U$24)*Bonds*(_xlfn.NORM.INV(RAND(),bond_ave,bond_std))+(T1836-U$24)*cash*(_xlfn.NORM.INV(RAND(),cash_ave,cash_std))+(T1836-U$24)))</f>
        <v/>
      </c>
      <c r="V1836" s="156">
        <f>IF((U1836&lt;=0),0,((U1836-V$24)*Stock*(_xlfn.NORM.INV(RAND(),stock_ave,stock_std))+(U1836-V$24)*Bonds*(_xlfn.NORM.INV(RAND(),bond_ave,bond_std))+(U1836-V$24)*cash*(_xlfn.NORM.INV(RAND(),cash_ave,cash_std))+(U1836-V$24)))</f>
        <v/>
      </c>
      <c r="W1836" s="156">
        <f>IF((V1836&lt;=0),0,((V1836-W$24)*Stock*(_xlfn.NORM.INV(RAND(),stock_ave,stock_std))+(V1836-W$24)*Bonds*(_xlfn.NORM.INV(RAND(),bond_ave,bond_std))+(V1836-W$24)*cash*(_xlfn.NORM.INV(RAND(),cash_ave,cash_std))+(V1836-W$24)))</f>
        <v/>
      </c>
      <c r="X1836" s="156">
        <f>IF((W1836&lt;=0),0,((W1836-X$24)*Stock*(_xlfn.NORM.INV(RAND(),stock_ave,stock_std))+(W1836-X$24)*Bonds*(_xlfn.NORM.INV(RAND(),bond_ave,bond_std))+(W1836-X$24)*cash*(_xlfn.NORM.INV(RAND(),cash_ave,cash_std))+(W1836-X$24)))</f>
        <v/>
      </c>
      <c r="Y1836" s="156">
        <f>IF((X1836&lt;=0),0,((X1836-Y$24)*Stock*(_xlfn.NORM.INV(RAND(),stock_ave,stock_std))+(X1836-Y$24)*Bonds*(_xlfn.NORM.INV(RAND(),bond_ave,bond_std))+(X1836-Y$24)*cash*(_xlfn.NORM.INV(RAND(),cash_ave,cash_std))+(X1836-Y$24)))</f>
        <v/>
      </c>
      <c r="Z1836" s="156">
        <f>IF((Y1836&lt;=0),0,((Y1836-Z$24)*Stock*(_xlfn.NORM.INV(RAND(),stock_ave,stock_std))+(Y1836-Z$24)*Bonds*(_xlfn.NORM.INV(RAND(),bond_ave,bond_std))+(Y1836-Z$24)*cash*(_xlfn.NORM.INV(RAND(),cash_ave,cash_std))+(Y1836-Z$24)))</f>
        <v/>
      </c>
      <c r="AA1836" s="156">
        <f>IF((Z1836&lt;=0),0,((Z1836-AA$24)*Stock*(_xlfn.NORM.INV(RAND(),stock_ave,stock_std))+(Z1836-AA$24)*Bonds*(_xlfn.NORM.INV(RAND(),bond_ave,bond_std))+(Z1836-AA$24)*cash*(_xlfn.NORM.INV(RAND(),cash_ave,cash_std))+(Z1836-AA$24)))</f>
        <v/>
      </c>
      <c r="AB1836" s="156">
        <f>IF((AA1836&lt;=0),0,((AA1836-AB$24)*Stock*(_xlfn.NORM.INV(RAND(),stock_ave,stock_std))+(AA1836-AB$24)*Bonds*(_xlfn.NORM.INV(RAND(),bond_ave,bond_std))+(AA1836-AB$24)*cash*(_xlfn.NORM.INV(RAND(),cash_ave,cash_std))+(AA1836-AB$24)))</f>
        <v/>
      </c>
      <c r="AC1836" s="156">
        <f>IF((AB1836&lt;=0),0,((AB1836-AC$24)*Stock*(_xlfn.NORM.INV(RAND(),stock_ave,stock_std))+(AB1836-AC$24)*Bonds*(_xlfn.NORM.INV(RAND(),bond_ave,bond_std))+(AB1836-AC$24)*cash*(_xlfn.NORM.INV(RAND(),cash_ave,cash_std))+(AB1836-AC$24)))</f>
        <v/>
      </c>
      <c r="AD1836" s="156">
        <f>IF((AC1836&lt;=0),0,((AC1836-AD$24)*Stock*(_xlfn.NORM.INV(RAND(),stock_ave,stock_std))+(AC1836-AD$24)*Bonds*(_xlfn.NORM.INV(RAND(),bond_ave,bond_std))+(AC1836-AD$24)*cash*(_xlfn.NORM.INV(RAND(),cash_ave,cash_std))+(AC1836-AD$24)))</f>
        <v/>
      </c>
      <c r="AE1836" s="156">
        <f>IF((AD1836&lt;=0),0,((AD1836-AE$24)*Stock*(_xlfn.NORM.INV(RAND(),stock_ave,stock_std))+(AD1836-AE$24)*Bonds*(_xlfn.NORM.INV(RAND(),bond_ave,bond_std))+(AD1836-AE$24)*cash*(_xlfn.NORM.INV(RAND(),cash_ave,cash_std))+(AD1836-AE$24)))</f>
        <v/>
      </c>
      <c r="AF1836" s="156">
        <f>IF((AE1836&lt;=0),0,((AE1836-AF$24)*Stock*(_xlfn.NORM.INV(RAND(),stock_ave,stock_std))+(AE1836-AF$24)*Bonds*(_xlfn.NORM.INV(RAND(),bond_ave,bond_std))+(AE1836-AF$24)*cash*(_xlfn.NORM.INV(RAND(),cash_ave,cash_std))+(AE1836-AF$24)))</f>
        <v/>
      </c>
      <c r="AG1836" s="156">
        <f>IF((AF1836&lt;=0),0,((AF1836-AG$24)*Stock*(_xlfn.NORM.INV(RAND(),stock_ave,stock_std))+(AF1836-AG$24)*Bonds*(_xlfn.NORM.INV(RAND(),bond_ave,bond_std))+(AF1836-AG$24)*cash*(_xlfn.NORM.INV(RAND(),cash_ave,cash_std))+(AF1836-AG$24)))</f>
        <v/>
      </c>
      <c r="AH1836" s="156">
        <f>IF((AG1836&lt;=0),0,((AG1836-AH$24)*Stock*(_xlfn.NORM.INV(RAND(),stock_ave,stock_std))+(AG1836-AH$24)*Bonds*(_xlfn.NORM.INV(RAND(),bond_ave,bond_std))+(AG1836-AH$24)*cash*(_xlfn.NORM.INV(RAND(),cash_ave,cash_std))+(AG1836-AH$24)))</f>
        <v/>
      </c>
      <c r="AI1836" s="156">
        <f>IF((AH1836&lt;=0),0,((AH1836-AI$24)*Stock*(_xlfn.NORM.INV(RAND(),stock_ave,stock_std))+(AH1836-AI$24)*Bonds*(_xlfn.NORM.INV(RAND(),bond_ave,bond_std))+(AH1836-AI$24)*cash*(_xlfn.NORM.INV(RAND(),cash_ave,cash_std))+(AH1836-AI$24)))</f>
        <v/>
      </c>
      <c r="AJ1836" s="156">
        <f>IF((AI1836&lt;=0),0,((AI1836-AJ$24)*Stock*(_xlfn.NORM.INV(RAND(),stock_ave,stock_std))+(AI1836-AJ$24)*Bonds*(_xlfn.NORM.INV(RAND(),bond_ave,bond_std))+(AI1836-AJ$24)*cash*(_xlfn.NORM.INV(RAND(),cash_ave,cash_std))+(AI1836-AJ$24)))</f>
        <v/>
      </c>
      <c r="AK1836" s="156">
        <f>IF((AJ1836&lt;=0),0,((AJ1836-AK$24)*Stock*(_xlfn.NORM.INV(RAND(),stock_ave,stock_std))+(AJ1836-AK$24)*Bonds*(_xlfn.NORM.INV(RAND(),bond_ave,bond_std))+(AJ1836-AK$24)*cash*(_xlfn.NORM.INV(RAND(),cash_ave,cash_std))+(AJ1836-AK$24)))</f>
        <v/>
      </c>
      <c r="AL1836" s="156">
        <f>IF((AK1836&lt;=0),0,((AK1836-AL$24)*Stock*(_xlfn.NORM.INV(RAND(),stock_ave,stock_std))+(AK1836-AL$24)*Bonds*(_xlfn.NORM.INV(RAND(),bond_ave,bond_std))+(AK1836-AL$24)*cash*(_xlfn.NORM.INV(RAND(),cash_ave,cash_std))+(AK1836-AL$24)))</f>
        <v/>
      </c>
      <c r="AM1836" s="156">
        <f>IF((AL1836&lt;=0),0,((AL1836-AM$24)*Stock*(_xlfn.NORM.INV(RAND(),stock_ave,stock_std))+(AL1836-AM$24)*Bonds*(_xlfn.NORM.INV(RAND(),bond_ave,bond_std))+(AL1836-AM$24)*cash*(_xlfn.NORM.INV(RAND(),cash_ave,cash_std))+(AL1836-AM$24)))</f>
        <v/>
      </c>
      <c r="AN1836" s="156">
        <f>IF((AM1836&lt;=0),0,((AM1836-AN$24)*Stock*(_xlfn.NORM.INV(RAND(),stock_ave,stock_std))+(AM1836-AN$24)*Bonds*(_xlfn.NORM.INV(RAND(),bond_ave,bond_std))+(AM1836-AN$24)*cash*(_xlfn.NORM.INV(RAND(),cash_ave,cash_std))+(AM1836-AN$24)))</f>
        <v/>
      </c>
      <c r="AO1836" s="156">
        <f>IF((AN1836&lt;=0),0,((AN1836-AO$24)*Stock*(_xlfn.NORM.INV(RAND(),stock_ave,stock_std))+(AN1836-AO$24)*Bonds*(_xlfn.NORM.INV(RAND(),bond_ave,bond_std))+(AN1836-AO$24)*cash*(_xlfn.NORM.INV(RAND(),cash_ave,cash_std))+(AN1836-AO$24)))</f>
        <v/>
      </c>
      <c r="AP1836" s="156">
        <f>IF((AO1836&lt;=0),0,((AO1836-AP$24)*Stock*(_xlfn.NORM.INV(RAND(),stock_ave,stock_std))+(AO1836-AP$24)*Bonds*(_xlfn.NORM.INV(RAND(),bond_ave,bond_std))+(AO1836-AP$24)*cash*(_xlfn.NORM.INV(RAND(),cash_ave,cash_std))+(AO1836-AP$24)))</f>
        <v/>
      </c>
      <c r="AQ1836" s="156">
        <f>IF((AP1836&lt;=0),0,((AP1836-AQ$24)*Stock*(_xlfn.NORM.INV(RAND(),stock_ave,stock_std))+(AP1836-AQ$24)*Bonds*(_xlfn.NORM.INV(RAND(),bond_ave,bond_std))+(AP1836-AQ$24)*cash*(_xlfn.NORM.INV(RAND(),cash_ave,cash_std))+(AP1836-AQ$24)))</f>
        <v/>
      </c>
      <c r="AR1836" s="156">
        <f>IF((AQ1836&lt;=0),0,((AQ1836-AR$24)*Stock*(_xlfn.NORM.INV(RAND(),stock_ave,stock_std))+(AQ1836-AR$24)*Bonds*(_xlfn.NORM.INV(RAND(),bond_ave,bond_std))+(AQ1836-AR$24)*cash*(_xlfn.NORM.INV(RAND(),cash_ave,cash_std))+(AQ1836-AR$24)))</f>
        <v/>
      </c>
      <c r="AS1836" s="156">
        <f>IF((AR1836&lt;=0),0,((AR1836-AS$24)*Stock*(_xlfn.NORM.INV(RAND(),stock_ave,stock_std))+(AR1836-AS$24)*Bonds*(_xlfn.NORM.INV(RAND(),bond_ave,bond_std))+(AR1836-AS$24)*cash*(_xlfn.NORM.INV(RAND(),cash_ave,cash_std))+(AR1836-AS$24)))</f>
        <v/>
      </c>
      <c r="AT1836" s="156">
        <f>IF((AS1836&lt;=0),0,((AS1836-AT$24)*Stock*(_xlfn.NORM.INV(RAND(),stock_ave,stock_std))+(AS1836-AT$24)*Bonds*(_xlfn.NORM.INV(RAND(),bond_ave,bond_std))+(AS1836-AT$24)*cash*(_xlfn.NORM.INV(RAND(),cash_ave,cash_std))+(AS1836-AT$24)))</f>
        <v/>
      </c>
      <c r="AU1836" s="156">
        <f>IF((AT1836&lt;=0),0,((AT1836-AU$24)*Stock*(_xlfn.NORM.INV(RAND(),stock_ave,stock_std))+(AT1836-AU$24)*Bonds*(_xlfn.NORM.INV(RAND(),bond_ave,bond_std))+(AT1836-AU$24)*cash*(_xlfn.NORM.INV(RAND(),cash_ave,cash_std))+(AT1836-AU$24)))</f>
        <v/>
      </c>
      <c r="AV1836" s="156">
        <f>IF((AU1836&lt;=0),0,((AU1836-AV$24)*Stock*(_xlfn.NORM.INV(RAND(),stock_ave,stock_std))+(AU1836-AV$24)*Bonds*(_xlfn.NORM.INV(RAND(),bond_ave,bond_std))+(AU1836-AV$24)*cash*(_xlfn.NORM.INV(RAND(),cash_ave,cash_std))+(AU1836-AV$24)))</f>
        <v/>
      </c>
      <c r="AW1836" s="156">
        <f>IF((AV1836&lt;=0),0,((AV1836-AW$24)*Stock*(_xlfn.NORM.INV(RAND(),stock_ave,stock_std))+(AV1836-AW$24)*Bonds*(_xlfn.NORM.INV(RAND(),bond_ave,bond_std))+(AV1836-AW$24)*cash*(_xlfn.NORM.INV(RAND(),cash_ave,cash_std))+(AV1836-AW$24)))</f>
        <v/>
      </c>
      <c r="AX1836" s="159" t="n"/>
      <c r="AY1836" s="159" t="n"/>
      <c r="AZ1836" s="159" t="n"/>
      <c r="BA1836" s="159" t="n"/>
      <c r="BB1836" s="159" t="n"/>
    </row>
    <row r="1837">
      <c r="C1837" s="147" t="n"/>
      <c r="D1837" s="61">
        <f>+D1836-IF(D$18&gt;74,(D1836/D$25)*$C$10)</f>
        <v/>
      </c>
      <c r="E1837" s="61">
        <f>+E1836-IF(E$18&gt;74,(E1836/E$25)*$C$10)</f>
        <v/>
      </c>
      <c r="F1837" s="61">
        <f>+F1836-IF(F$18&gt;74,(F1836/F$25)*$C$10)</f>
        <v/>
      </c>
      <c r="G1837" s="61">
        <f>+G1836-IF(G$18&gt;74,(G1836/G$25)*$C$10)</f>
        <v/>
      </c>
      <c r="H1837" s="61">
        <f>+H1836-IF(H$18&gt;74,(H1836/H$25)*$C$10)</f>
        <v/>
      </c>
      <c r="I1837" s="61">
        <f>+I1836-IF(I$18&gt;74,(I1836/I$25)*$C$10)</f>
        <v/>
      </c>
      <c r="J1837" s="61">
        <f>+J1836-IF(J$18&gt;74,(J1836/J$25)*$C$10)</f>
        <v/>
      </c>
      <c r="K1837" s="61">
        <f>+K1836-IF(K$18&gt;74,(K1836/K$25)*$C$10)</f>
        <v/>
      </c>
      <c r="L1837" s="61">
        <f>+L1836-IF(L$18&gt;74,(L1836/L$25)*$C$10)</f>
        <v/>
      </c>
      <c r="M1837" s="61">
        <f>+M1836-IF(M$18&gt;74,(M1836/M$25)*$C$10)</f>
        <v/>
      </c>
      <c r="N1837" s="61">
        <f>+N1836-IF(N$18&gt;74,(N1836/N$25)*$C$10)</f>
        <v/>
      </c>
      <c r="O1837" s="61">
        <f>+O1836-IF(O$18&gt;74,(O1836/O$25)*$C$10)</f>
        <v/>
      </c>
      <c r="P1837" s="61">
        <f>+P1836-IF(P$18&gt;74,(P1836/P$25)*$C$10)</f>
        <v/>
      </c>
      <c r="Q1837" s="61">
        <f>+Q1836-IF(Q$18&gt;74,(Q1836/Q$25)*$C$10)</f>
        <v/>
      </c>
      <c r="R1837" s="61">
        <f>+R1836-IF(R$18&gt;74,(R1836/R$25)*$C$10)</f>
        <v/>
      </c>
      <c r="S1837" s="61">
        <f>+S1836-IF(S$18&gt;74,(S1836/S$25)*$C$10)</f>
        <v/>
      </c>
      <c r="T1837" s="61">
        <f>+T1836-IF(T$18&gt;74,(T1836/T$25)*$C$10)</f>
        <v/>
      </c>
      <c r="U1837" s="61">
        <f>+U1836-IF(U$18&gt;74,(U1836/U$25)*$C$10)</f>
        <v/>
      </c>
      <c r="V1837" s="61">
        <f>+V1836-IF(V$18&gt;74,(V1836/V$25)*$C$10)</f>
        <v/>
      </c>
      <c r="W1837" s="61">
        <f>+W1836-IF(W$18&gt;74,(W1836/W$25)*$C$10)</f>
        <v/>
      </c>
      <c r="X1837" s="61">
        <f>+X1836-IF(X$18&gt;74,(X1836/X$25)*$C$10)</f>
        <v/>
      </c>
      <c r="Y1837" s="61">
        <f>+Y1836-IF(Y$18&gt;74,(Y1836/Y$25)*$C$10)</f>
        <v/>
      </c>
      <c r="Z1837" s="61">
        <f>+Z1836-IF(Z$18&gt;74,(Z1836/Z$25)*$C$10)</f>
        <v/>
      </c>
      <c r="AA1837" s="61">
        <f>+AA1836-IF(AA$18&gt;74,(AA1836/AA$25)*$C$10)</f>
        <v/>
      </c>
      <c r="AB1837" s="61">
        <f>+AB1836-IF(AB$18&gt;74,(AB1836/AB$25)*$C$10)</f>
        <v/>
      </c>
      <c r="AC1837" s="61">
        <f>+AC1836-IF(AC$18&gt;74,(AC1836/AC$25)*$C$10)</f>
        <v/>
      </c>
      <c r="AD1837" s="61">
        <f>+AD1836-IF(AD$18&gt;74,(AD1836/AD$25)*$C$10)</f>
        <v/>
      </c>
      <c r="AE1837" s="61">
        <f>+AE1836-IF(AE$18&gt;74,(AE1836/AE$25)*$C$10)</f>
        <v/>
      </c>
      <c r="AF1837" s="61">
        <f>+AF1836-IF(AF$18&gt;74,(AF1836/AF$25)*$C$10)</f>
        <v/>
      </c>
      <c r="AG1837" s="61">
        <f>+AG1836-IF(AG$18&gt;74,(AG1836/AG$25)*$C$10)</f>
        <v/>
      </c>
      <c r="AH1837" s="61">
        <f>+AH1836-IF(AH$18&gt;74,(AH1836/AH$25)*$C$10)</f>
        <v/>
      </c>
      <c r="AI1837" s="61">
        <f>+AI1836-IF(AI$18&gt;74,(AI1836/AI$25)*$C$10)</f>
        <v/>
      </c>
      <c r="AJ1837" s="61">
        <f>+AJ1836-IF(AJ$18&gt;74,(AJ1836/AJ$25)*$C$10)</f>
        <v/>
      </c>
      <c r="AK1837" s="61">
        <f>+AK1836-IF(AK$18&gt;74,(AK1836/AK$25)*$C$10)</f>
        <v/>
      </c>
      <c r="AL1837" s="61">
        <f>+AL1836-IF(AL$18&gt;74,(AL1836/AL$25)*$C$10)</f>
        <v/>
      </c>
      <c r="AM1837" s="61">
        <f>+AM1836-IF(AM$18&gt;74,(AM1836/AM$25)*$C$10)</f>
        <v/>
      </c>
      <c r="AN1837" s="61">
        <f>+AN1836-IF(AN$18&gt;74,(AN1836/AN$25)*$C$10)</f>
        <v/>
      </c>
      <c r="AO1837" s="61">
        <f>+AO1836-IF(AO$18&gt;74,(AO1836/AO$25)*$C$10)</f>
        <v/>
      </c>
      <c r="AP1837" s="61">
        <f>+AP1836-IF(AP$18&gt;74,(AP1836/AP$25)*$C$10)</f>
        <v/>
      </c>
      <c r="AQ1837" s="61">
        <f>+AQ1836-IF(AQ$18&gt;74,(AQ1836/AQ$25)*$C$10)</f>
        <v/>
      </c>
      <c r="AR1837" s="61">
        <f>+AR1836-IF(AR$18&gt;74,(AR1836/AR$25)*$C$10)</f>
        <v/>
      </c>
      <c r="AS1837" s="61">
        <f>+AS1836-IF(AS$18&gt;74,(AS1836/AS$25)*$C$10)</f>
        <v/>
      </c>
      <c r="AT1837" s="61">
        <f>+AT1836-IF(AT$18&gt;74,(AT1836/AT$25)*$C$10)</f>
        <v/>
      </c>
      <c r="AU1837" s="61">
        <f>+AU1836-IF(AU$18&gt;74,(AU1836/AU$25)*$C$10)</f>
        <v/>
      </c>
      <c r="AV1837" s="61">
        <f>+AV1836-IF(AV$18&gt;74,(AV1836/AV$25)*$C$10)</f>
        <v/>
      </c>
      <c r="AW1837" s="61">
        <f>+AW1836-IF(AW$18&gt;74,(AW1836/AW$25)*$C$10)</f>
        <v/>
      </c>
      <c r="AX1837" s="35">
        <f>IF(AW1837&gt;0,1,0)</f>
        <v/>
      </c>
      <c r="AY1837" s="35">
        <f>IF(AL1837&gt;0,1,0)</f>
        <v/>
      </c>
      <c r="AZ1837" s="35">
        <f>IF(AG1837&gt;0,1,0)</f>
        <v/>
      </c>
      <c r="BA1837" s="35">
        <f>IF(AB1837&gt;0,1,0)</f>
        <v/>
      </c>
      <c r="BB1837" s="35">
        <f>IF(W1837&gt;0,1,0)</f>
        <v/>
      </c>
    </row>
    <row r="1838">
      <c r="B1838" s="154" t="inlineStr">
        <is>
          <t>trial 905</t>
        </is>
      </c>
      <c r="C1838" s="155">
        <f>+start-C1835</f>
        <v/>
      </c>
      <c r="D1838" s="156">
        <f>IF((C1838&lt;=0),0,((C1838-D$24)*Stock*(_xlfn.NORM.INV(RAND(),stock_ave,stock_std))+(C1838-D$24)*Bonds*(_xlfn.NORM.INV(RAND(),bond_ave,bond_std))+(C1838-D$24)*cash*(_xlfn.NORM.INV(RAND(),cash_ave,cash_std))+(C1838-D$24)))</f>
        <v/>
      </c>
      <c r="E1838" s="156">
        <f>IF((D1838&lt;=0),0,((D1838-E$24)*Stock*(_xlfn.NORM.INV(RAND(),stock_ave,stock_std))+(D1838-E$24)*Bonds*(_xlfn.NORM.INV(RAND(),bond_ave,bond_std))+(D1838-E$24)*cash*(_xlfn.NORM.INV(RAND(),cash_ave,cash_std))+(D1838-E$24)))</f>
        <v/>
      </c>
      <c r="F1838" s="156">
        <f>IF((E1838&lt;=0),0,((E1838-F$24)*Stock*(_xlfn.NORM.INV(RAND(),stock_ave,stock_std))+(E1838-F$24)*Bonds*(_xlfn.NORM.INV(RAND(),bond_ave,bond_std))+(E1838-F$24)*cash*(_xlfn.NORM.INV(RAND(),cash_ave,cash_std))+(E1838-F$24)))</f>
        <v/>
      </c>
      <c r="G1838" s="156">
        <f>IF((F1838&lt;=0),0,((F1838-G$24)*Stock*(_xlfn.NORM.INV(RAND(),stock_ave,stock_std))+(F1838-G$24)*Bonds*(_xlfn.NORM.INV(RAND(),bond_ave,bond_std))+(F1838-G$24)*cash*(_xlfn.NORM.INV(RAND(),cash_ave,cash_std))+(F1838-G$24)))</f>
        <v/>
      </c>
      <c r="H1838" s="156">
        <f>IF((G1838&lt;=0),0,((G1838-H$24)*Stock*(_xlfn.NORM.INV(RAND(),stock_ave,stock_std))+(G1838-H$24)*Bonds*(_xlfn.NORM.INV(RAND(),bond_ave,bond_std))+(G1838-H$24)*cash*(_xlfn.NORM.INV(RAND(),cash_ave,cash_std))+(G1838-H$24)))</f>
        <v/>
      </c>
      <c r="I1838" s="156">
        <f>IF((H1838&lt;=0),0,((H1838-I$24)*Stock*(_xlfn.NORM.INV(RAND(),stock_ave,stock_std))+(H1838-I$24)*Bonds*(_xlfn.NORM.INV(RAND(),bond_ave,bond_std))+(H1838-I$24)*cash*(_xlfn.NORM.INV(RAND(),cash_ave,cash_std))+(H1838-I$24)))</f>
        <v/>
      </c>
      <c r="J1838" s="156">
        <f>IF((I1838&lt;=0),0,((I1838-J$24)*Stock*(_xlfn.NORM.INV(RAND(),stock_ave,stock_std))+(I1838-J$24)*Bonds*(_xlfn.NORM.INV(RAND(),bond_ave,bond_std))+(I1838-J$24)*cash*(_xlfn.NORM.INV(RAND(),cash_ave,cash_std))+(I1838-J$24)))</f>
        <v/>
      </c>
      <c r="K1838" s="156">
        <f>IF((J1838&lt;=0),0,((J1838-K$24)*Stock*(_xlfn.NORM.INV(RAND(),stock_ave,stock_std))+(J1838-K$24)*Bonds*(_xlfn.NORM.INV(RAND(),bond_ave,bond_std))+(J1838-K$24)*cash*(_xlfn.NORM.INV(RAND(),cash_ave,cash_std))+(J1838-K$24)))</f>
        <v/>
      </c>
      <c r="L1838" s="156">
        <f>IF((K1838&lt;=0),0,((K1838-L$24)*Stock*(_xlfn.NORM.INV(RAND(),stock_ave,stock_std))+(K1838-L$24)*Bonds*(_xlfn.NORM.INV(RAND(),bond_ave,bond_std))+(K1838-L$24)*cash*(_xlfn.NORM.INV(RAND(),cash_ave,cash_std))+(K1838-L$24)))</f>
        <v/>
      </c>
      <c r="M1838" s="156">
        <f>IF((L1838&lt;=0),0,((L1838-M$24)*Stock*(_xlfn.NORM.INV(RAND(),stock_ave,stock_std))+(L1838-M$24)*Bonds*(_xlfn.NORM.INV(RAND(),bond_ave,bond_std))+(L1838-M$24)*cash*(_xlfn.NORM.INV(RAND(),cash_ave,cash_std))+(L1838-M$24)))</f>
        <v/>
      </c>
      <c r="N1838" s="156">
        <f>IF((M1838&lt;=0),0,((M1838-N$24)*Stock*(_xlfn.NORM.INV(RAND(),stock_ave,stock_std))+(M1838-N$24)*Bonds*(_xlfn.NORM.INV(RAND(),bond_ave,bond_std))+(M1838-N$24)*cash*(_xlfn.NORM.INV(RAND(),cash_ave,cash_std))+(M1838-N$24)))</f>
        <v/>
      </c>
      <c r="O1838" s="156">
        <f>IF((N1838&lt;=0),0,((N1838-O$24)*Stock*(_xlfn.NORM.INV(RAND(),stock_ave,stock_std))+(N1838-O$24)*Bonds*(_xlfn.NORM.INV(RAND(),bond_ave,bond_std))+(N1838-O$24)*cash*(_xlfn.NORM.INV(RAND(),cash_ave,cash_std))+(N1838-O$24)))</f>
        <v/>
      </c>
      <c r="P1838" s="156">
        <f>IF((O1838&lt;=0),0,((O1838-P$24)*Stock*(_xlfn.NORM.INV(RAND(),stock_ave,stock_std))+(O1838-P$24)*Bonds*(_xlfn.NORM.INV(RAND(),bond_ave,bond_std))+(O1838-P$24)*cash*(_xlfn.NORM.INV(RAND(),cash_ave,cash_std))+(O1838-P$24)))</f>
        <v/>
      </c>
      <c r="Q1838" s="156">
        <f>IF((P1838&lt;=0),0,((P1838-Q$24)*Stock*(_xlfn.NORM.INV(RAND(),stock_ave,stock_std))+(P1838-Q$24)*Bonds*(_xlfn.NORM.INV(RAND(),bond_ave,bond_std))+(P1838-Q$24)*cash*(_xlfn.NORM.INV(RAND(),cash_ave,cash_std))+(P1838-Q$24)))</f>
        <v/>
      </c>
      <c r="R1838" s="156">
        <f>IF((Q1838&lt;=0),0,((Q1838-R$24)*Stock*(_xlfn.NORM.INV(RAND(),stock_ave,stock_std))+(Q1838-R$24)*Bonds*(_xlfn.NORM.INV(RAND(),bond_ave,bond_std))+(Q1838-R$24)*cash*(_xlfn.NORM.INV(RAND(),cash_ave,cash_std))+(Q1838-R$24)))</f>
        <v/>
      </c>
      <c r="S1838" s="156">
        <f>IF((R1838&lt;=0),0,((R1838-S$24)*Stock*(_xlfn.NORM.INV(RAND(),stock_ave,stock_std))+(R1838-S$24)*Bonds*(_xlfn.NORM.INV(RAND(),bond_ave,bond_std))+(R1838-S$24)*cash*(_xlfn.NORM.INV(RAND(),cash_ave,cash_std))+(R1838-S$24)))</f>
        <v/>
      </c>
      <c r="T1838" s="156">
        <f>IF((S1838&lt;=0),0,((S1838-T$24)*Stock*(_xlfn.NORM.INV(RAND(),stock_ave,stock_std))+(S1838-T$24)*Bonds*(_xlfn.NORM.INV(RAND(),bond_ave,bond_std))+(S1838-T$24)*cash*(_xlfn.NORM.INV(RAND(),cash_ave,cash_std))+(S1838-T$24)))</f>
        <v/>
      </c>
      <c r="U1838" s="156">
        <f>IF((T1838&lt;=0),0,((T1838-U$24)*Stock*(_xlfn.NORM.INV(RAND(),stock_ave,stock_std))+(T1838-U$24)*Bonds*(_xlfn.NORM.INV(RAND(),bond_ave,bond_std))+(T1838-U$24)*cash*(_xlfn.NORM.INV(RAND(),cash_ave,cash_std))+(T1838-U$24)))</f>
        <v/>
      </c>
      <c r="V1838" s="156">
        <f>IF((U1838&lt;=0),0,((U1838-V$24)*Stock*(_xlfn.NORM.INV(RAND(),stock_ave,stock_std))+(U1838-V$24)*Bonds*(_xlfn.NORM.INV(RAND(),bond_ave,bond_std))+(U1838-V$24)*cash*(_xlfn.NORM.INV(RAND(),cash_ave,cash_std))+(U1838-V$24)))</f>
        <v/>
      </c>
      <c r="W1838" s="156">
        <f>IF((V1838&lt;=0),0,((V1838-W$24)*Stock*(_xlfn.NORM.INV(RAND(),stock_ave,stock_std))+(V1838-W$24)*Bonds*(_xlfn.NORM.INV(RAND(),bond_ave,bond_std))+(V1838-W$24)*cash*(_xlfn.NORM.INV(RAND(),cash_ave,cash_std))+(V1838-W$24)))</f>
        <v/>
      </c>
      <c r="X1838" s="156">
        <f>IF((W1838&lt;=0),0,((W1838-X$24)*Stock*(_xlfn.NORM.INV(RAND(),stock_ave,stock_std))+(W1838-X$24)*Bonds*(_xlfn.NORM.INV(RAND(),bond_ave,bond_std))+(W1838-X$24)*cash*(_xlfn.NORM.INV(RAND(),cash_ave,cash_std))+(W1838-X$24)))</f>
        <v/>
      </c>
      <c r="Y1838" s="156">
        <f>IF((X1838&lt;=0),0,((X1838-Y$24)*Stock*(_xlfn.NORM.INV(RAND(),stock_ave,stock_std))+(X1838-Y$24)*Bonds*(_xlfn.NORM.INV(RAND(),bond_ave,bond_std))+(X1838-Y$24)*cash*(_xlfn.NORM.INV(RAND(),cash_ave,cash_std))+(X1838-Y$24)))</f>
        <v/>
      </c>
      <c r="Z1838" s="156">
        <f>IF((Y1838&lt;=0),0,((Y1838-Z$24)*Stock*(_xlfn.NORM.INV(RAND(),stock_ave,stock_std))+(Y1838-Z$24)*Bonds*(_xlfn.NORM.INV(RAND(),bond_ave,bond_std))+(Y1838-Z$24)*cash*(_xlfn.NORM.INV(RAND(),cash_ave,cash_std))+(Y1838-Z$24)))</f>
        <v/>
      </c>
      <c r="AA1838" s="156">
        <f>IF((Z1838&lt;=0),0,((Z1838-AA$24)*Stock*(_xlfn.NORM.INV(RAND(),stock_ave,stock_std))+(Z1838-AA$24)*Bonds*(_xlfn.NORM.INV(RAND(),bond_ave,bond_std))+(Z1838-AA$24)*cash*(_xlfn.NORM.INV(RAND(),cash_ave,cash_std))+(Z1838-AA$24)))</f>
        <v/>
      </c>
      <c r="AB1838" s="156">
        <f>IF((AA1838&lt;=0),0,((AA1838-AB$24)*Stock*(_xlfn.NORM.INV(RAND(),stock_ave,stock_std))+(AA1838-AB$24)*Bonds*(_xlfn.NORM.INV(RAND(),bond_ave,bond_std))+(AA1838-AB$24)*cash*(_xlfn.NORM.INV(RAND(),cash_ave,cash_std))+(AA1838-AB$24)))</f>
        <v/>
      </c>
      <c r="AC1838" s="156">
        <f>IF((AB1838&lt;=0),0,((AB1838-AC$24)*Stock*(_xlfn.NORM.INV(RAND(),stock_ave,stock_std))+(AB1838-AC$24)*Bonds*(_xlfn.NORM.INV(RAND(),bond_ave,bond_std))+(AB1838-AC$24)*cash*(_xlfn.NORM.INV(RAND(),cash_ave,cash_std))+(AB1838-AC$24)))</f>
        <v/>
      </c>
      <c r="AD1838" s="156">
        <f>IF((AC1838&lt;=0),0,((AC1838-AD$24)*Stock*(_xlfn.NORM.INV(RAND(),stock_ave,stock_std))+(AC1838-AD$24)*Bonds*(_xlfn.NORM.INV(RAND(),bond_ave,bond_std))+(AC1838-AD$24)*cash*(_xlfn.NORM.INV(RAND(),cash_ave,cash_std))+(AC1838-AD$24)))</f>
        <v/>
      </c>
      <c r="AE1838" s="156">
        <f>IF((AD1838&lt;=0),0,((AD1838-AE$24)*Stock*(_xlfn.NORM.INV(RAND(),stock_ave,stock_std))+(AD1838-AE$24)*Bonds*(_xlfn.NORM.INV(RAND(),bond_ave,bond_std))+(AD1838-AE$24)*cash*(_xlfn.NORM.INV(RAND(),cash_ave,cash_std))+(AD1838-AE$24)))</f>
        <v/>
      </c>
      <c r="AF1838" s="156">
        <f>IF((AE1838&lt;=0),0,((AE1838-AF$24)*Stock*(_xlfn.NORM.INV(RAND(),stock_ave,stock_std))+(AE1838-AF$24)*Bonds*(_xlfn.NORM.INV(RAND(),bond_ave,bond_std))+(AE1838-AF$24)*cash*(_xlfn.NORM.INV(RAND(),cash_ave,cash_std))+(AE1838-AF$24)))</f>
        <v/>
      </c>
      <c r="AG1838" s="156">
        <f>IF((AF1838&lt;=0),0,((AF1838-AG$24)*Stock*(_xlfn.NORM.INV(RAND(),stock_ave,stock_std))+(AF1838-AG$24)*Bonds*(_xlfn.NORM.INV(RAND(),bond_ave,bond_std))+(AF1838-AG$24)*cash*(_xlfn.NORM.INV(RAND(),cash_ave,cash_std))+(AF1838-AG$24)))</f>
        <v/>
      </c>
      <c r="AH1838" s="156">
        <f>IF((AG1838&lt;=0),0,((AG1838-AH$24)*Stock*(_xlfn.NORM.INV(RAND(),stock_ave,stock_std))+(AG1838-AH$24)*Bonds*(_xlfn.NORM.INV(RAND(),bond_ave,bond_std))+(AG1838-AH$24)*cash*(_xlfn.NORM.INV(RAND(),cash_ave,cash_std))+(AG1838-AH$24)))</f>
        <v/>
      </c>
      <c r="AI1838" s="156">
        <f>IF((AH1838&lt;=0),0,((AH1838-AI$24)*Stock*(_xlfn.NORM.INV(RAND(),stock_ave,stock_std))+(AH1838-AI$24)*Bonds*(_xlfn.NORM.INV(RAND(),bond_ave,bond_std))+(AH1838-AI$24)*cash*(_xlfn.NORM.INV(RAND(),cash_ave,cash_std))+(AH1838-AI$24)))</f>
        <v/>
      </c>
      <c r="AJ1838" s="156">
        <f>IF((AI1838&lt;=0),0,((AI1838-AJ$24)*Stock*(_xlfn.NORM.INV(RAND(),stock_ave,stock_std))+(AI1838-AJ$24)*Bonds*(_xlfn.NORM.INV(RAND(),bond_ave,bond_std))+(AI1838-AJ$24)*cash*(_xlfn.NORM.INV(RAND(),cash_ave,cash_std))+(AI1838-AJ$24)))</f>
        <v/>
      </c>
      <c r="AK1838" s="156">
        <f>IF((AJ1838&lt;=0),0,((AJ1838-AK$24)*Stock*(_xlfn.NORM.INV(RAND(),stock_ave,stock_std))+(AJ1838-AK$24)*Bonds*(_xlfn.NORM.INV(RAND(),bond_ave,bond_std))+(AJ1838-AK$24)*cash*(_xlfn.NORM.INV(RAND(),cash_ave,cash_std))+(AJ1838-AK$24)))</f>
        <v/>
      </c>
      <c r="AL1838" s="156">
        <f>IF((AK1838&lt;=0),0,((AK1838-AL$24)*Stock*(_xlfn.NORM.INV(RAND(),stock_ave,stock_std))+(AK1838-AL$24)*Bonds*(_xlfn.NORM.INV(RAND(),bond_ave,bond_std))+(AK1838-AL$24)*cash*(_xlfn.NORM.INV(RAND(),cash_ave,cash_std))+(AK1838-AL$24)))</f>
        <v/>
      </c>
      <c r="AM1838" s="156">
        <f>IF((AL1838&lt;=0),0,((AL1838-AM$24)*Stock*(_xlfn.NORM.INV(RAND(),stock_ave,stock_std))+(AL1838-AM$24)*Bonds*(_xlfn.NORM.INV(RAND(),bond_ave,bond_std))+(AL1838-AM$24)*cash*(_xlfn.NORM.INV(RAND(),cash_ave,cash_std))+(AL1838-AM$24)))</f>
        <v/>
      </c>
      <c r="AN1838" s="156">
        <f>IF((AM1838&lt;=0),0,((AM1838-AN$24)*Stock*(_xlfn.NORM.INV(RAND(),stock_ave,stock_std))+(AM1838-AN$24)*Bonds*(_xlfn.NORM.INV(RAND(),bond_ave,bond_std))+(AM1838-AN$24)*cash*(_xlfn.NORM.INV(RAND(),cash_ave,cash_std))+(AM1838-AN$24)))</f>
        <v/>
      </c>
      <c r="AO1838" s="156">
        <f>IF((AN1838&lt;=0),0,((AN1838-AO$24)*Stock*(_xlfn.NORM.INV(RAND(),stock_ave,stock_std))+(AN1838-AO$24)*Bonds*(_xlfn.NORM.INV(RAND(),bond_ave,bond_std))+(AN1838-AO$24)*cash*(_xlfn.NORM.INV(RAND(),cash_ave,cash_std))+(AN1838-AO$24)))</f>
        <v/>
      </c>
      <c r="AP1838" s="156">
        <f>IF((AO1838&lt;=0),0,((AO1838-AP$24)*Stock*(_xlfn.NORM.INV(RAND(),stock_ave,stock_std))+(AO1838-AP$24)*Bonds*(_xlfn.NORM.INV(RAND(),bond_ave,bond_std))+(AO1838-AP$24)*cash*(_xlfn.NORM.INV(RAND(),cash_ave,cash_std))+(AO1838-AP$24)))</f>
        <v/>
      </c>
      <c r="AQ1838" s="156">
        <f>IF((AP1838&lt;=0),0,((AP1838-AQ$24)*Stock*(_xlfn.NORM.INV(RAND(),stock_ave,stock_std))+(AP1838-AQ$24)*Bonds*(_xlfn.NORM.INV(RAND(),bond_ave,bond_std))+(AP1838-AQ$24)*cash*(_xlfn.NORM.INV(RAND(),cash_ave,cash_std))+(AP1838-AQ$24)))</f>
        <v/>
      </c>
      <c r="AR1838" s="156">
        <f>IF((AQ1838&lt;=0),0,((AQ1838-AR$24)*Stock*(_xlfn.NORM.INV(RAND(),stock_ave,stock_std))+(AQ1838-AR$24)*Bonds*(_xlfn.NORM.INV(RAND(),bond_ave,bond_std))+(AQ1838-AR$24)*cash*(_xlfn.NORM.INV(RAND(),cash_ave,cash_std))+(AQ1838-AR$24)))</f>
        <v/>
      </c>
      <c r="AS1838" s="156">
        <f>IF((AR1838&lt;=0),0,((AR1838-AS$24)*Stock*(_xlfn.NORM.INV(RAND(),stock_ave,stock_std))+(AR1838-AS$24)*Bonds*(_xlfn.NORM.INV(RAND(),bond_ave,bond_std))+(AR1838-AS$24)*cash*(_xlfn.NORM.INV(RAND(),cash_ave,cash_std))+(AR1838-AS$24)))</f>
        <v/>
      </c>
      <c r="AT1838" s="156">
        <f>IF((AS1838&lt;=0),0,((AS1838-AT$24)*Stock*(_xlfn.NORM.INV(RAND(),stock_ave,stock_std))+(AS1838-AT$24)*Bonds*(_xlfn.NORM.INV(RAND(),bond_ave,bond_std))+(AS1838-AT$24)*cash*(_xlfn.NORM.INV(RAND(),cash_ave,cash_std))+(AS1838-AT$24)))</f>
        <v/>
      </c>
      <c r="AU1838" s="156">
        <f>IF((AT1838&lt;=0),0,((AT1838-AU$24)*Stock*(_xlfn.NORM.INV(RAND(),stock_ave,stock_std))+(AT1838-AU$24)*Bonds*(_xlfn.NORM.INV(RAND(),bond_ave,bond_std))+(AT1838-AU$24)*cash*(_xlfn.NORM.INV(RAND(),cash_ave,cash_std))+(AT1838-AU$24)))</f>
        <v/>
      </c>
      <c r="AV1838" s="156">
        <f>IF((AU1838&lt;=0),0,((AU1838-AV$24)*Stock*(_xlfn.NORM.INV(RAND(),stock_ave,stock_std))+(AU1838-AV$24)*Bonds*(_xlfn.NORM.INV(RAND(),bond_ave,bond_std))+(AU1838-AV$24)*cash*(_xlfn.NORM.INV(RAND(),cash_ave,cash_std))+(AU1838-AV$24)))</f>
        <v/>
      </c>
      <c r="AW1838" s="156">
        <f>IF((AV1838&lt;=0),0,((AV1838-AW$24)*Stock*(_xlfn.NORM.INV(RAND(),stock_ave,stock_std))+(AV1838-AW$24)*Bonds*(_xlfn.NORM.INV(RAND(),bond_ave,bond_std))+(AV1838-AW$24)*cash*(_xlfn.NORM.INV(RAND(),cash_ave,cash_std))+(AV1838-AW$24)))</f>
        <v/>
      </c>
      <c r="AX1838" s="159" t="n"/>
      <c r="AY1838" s="159" t="n"/>
      <c r="AZ1838" s="159" t="n"/>
      <c r="BA1838" s="159" t="n"/>
      <c r="BB1838" s="159" t="n"/>
    </row>
    <row r="1839">
      <c r="C1839" s="147" t="n"/>
      <c r="D1839" s="61">
        <f>+D1838-IF(D$18&gt;74,(D1838/D$25)*$C$10)</f>
        <v/>
      </c>
      <c r="E1839" s="61">
        <f>+E1838-IF(E$18&gt;74,(E1838/E$25)*$C$10)</f>
        <v/>
      </c>
      <c r="F1839" s="61">
        <f>+F1838-IF(F$18&gt;74,(F1838/F$25)*$C$10)</f>
        <v/>
      </c>
      <c r="G1839" s="61">
        <f>+G1838-IF(G$18&gt;74,(G1838/G$25)*$C$10)</f>
        <v/>
      </c>
      <c r="H1839" s="61">
        <f>+H1838-IF(H$18&gt;74,(H1838/H$25)*$C$10)</f>
        <v/>
      </c>
      <c r="I1839" s="61">
        <f>+I1838-IF(I$18&gt;74,(I1838/I$25)*$C$10)</f>
        <v/>
      </c>
      <c r="J1839" s="61">
        <f>+J1838-IF(J$18&gt;74,(J1838/J$25)*$C$10)</f>
        <v/>
      </c>
      <c r="K1839" s="61">
        <f>+K1838-IF(K$18&gt;74,(K1838/K$25)*$C$10)</f>
        <v/>
      </c>
      <c r="L1839" s="61">
        <f>+L1838-IF(L$18&gt;74,(L1838/L$25)*$C$10)</f>
        <v/>
      </c>
      <c r="M1839" s="61">
        <f>+M1838-IF(M$18&gt;74,(M1838/M$25)*$C$10)</f>
        <v/>
      </c>
      <c r="N1839" s="61">
        <f>+N1838-IF(N$18&gt;74,(N1838/N$25)*$C$10)</f>
        <v/>
      </c>
      <c r="O1839" s="61">
        <f>+O1838-IF(O$18&gt;74,(O1838/O$25)*$C$10)</f>
        <v/>
      </c>
      <c r="P1839" s="61">
        <f>+P1838-IF(P$18&gt;74,(P1838/P$25)*$C$10)</f>
        <v/>
      </c>
      <c r="Q1839" s="61">
        <f>+Q1838-IF(Q$18&gt;74,(Q1838/Q$25)*$C$10)</f>
        <v/>
      </c>
      <c r="R1839" s="61">
        <f>+R1838-IF(R$18&gt;74,(R1838/R$25)*$C$10)</f>
        <v/>
      </c>
      <c r="S1839" s="61">
        <f>+S1838-IF(S$18&gt;74,(S1838/S$25)*$C$10)</f>
        <v/>
      </c>
      <c r="T1839" s="61">
        <f>+T1838-IF(T$18&gt;74,(T1838/T$25)*$C$10)</f>
        <v/>
      </c>
      <c r="U1839" s="61">
        <f>+U1838-IF(U$18&gt;74,(U1838/U$25)*$C$10)</f>
        <v/>
      </c>
      <c r="V1839" s="61">
        <f>+V1838-IF(V$18&gt;74,(V1838/V$25)*$C$10)</f>
        <v/>
      </c>
      <c r="W1839" s="61">
        <f>+W1838-IF(W$18&gt;74,(W1838/W$25)*$C$10)</f>
        <v/>
      </c>
      <c r="X1839" s="61">
        <f>+X1838-IF(X$18&gt;74,(X1838/X$25)*$C$10)</f>
        <v/>
      </c>
      <c r="Y1839" s="61">
        <f>+Y1838-IF(Y$18&gt;74,(Y1838/Y$25)*$C$10)</f>
        <v/>
      </c>
      <c r="Z1839" s="61">
        <f>+Z1838-IF(Z$18&gt;74,(Z1838/Z$25)*$C$10)</f>
        <v/>
      </c>
      <c r="AA1839" s="61">
        <f>+AA1838-IF(AA$18&gt;74,(AA1838/AA$25)*$C$10)</f>
        <v/>
      </c>
      <c r="AB1839" s="61">
        <f>+AB1838-IF(AB$18&gt;74,(AB1838/AB$25)*$C$10)</f>
        <v/>
      </c>
      <c r="AC1839" s="61">
        <f>+AC1838-IF(AC$18&gt;74,(AC1838/AC$25)*$C$10)</f>
        <v/>
      </c>
      <c r="AD1839" s="61">
        <f>+AD1838-IF(AD$18&gt;74,(AD1838/AD$25)*$C$10)</f>
        <v/>
      </c>
      <c r="AE1839" s="61">
        <f>+AE1838-IF(AE$18&gt;74,(AE1838/AE$25)*$C$10)</f>
        <v/>
      </c>
      <c r="AF1839" s="61">
        <f>+AF1838-IF(AF$18&gt;74,(AF1838/AF$25)*$C$10)</f>
        <v/>
      </c>
      <c r="AG1839" s="61">
        <f>+AG1838-IF(AG$18&gt;74,(AG1838/AG$25)*$C$10)</f>
        <v/>
      </c>
      <c r="AH1839" s="61">
        <f>+AH1838-IF(AH$18&gt;74,(AH1838/AH$25)*$C$10)</f>
        <v/>
      </c>
      <c r="AI1839" s="61">
        <f>+AI1838-IF(AI$18&gt;74,(AI1838/AI$25)*$C$10)</f>
        <v/>
      </c>
      <c r="AJ1839" s="61">
        <f>+AJ1838-IF(AJ$18&gt;74,(AJ1838/AJ$25)*$C$10)</f>
        <v/>
      </c>
      <c r="AK1839" s="61">
        <f>+AK1838-IF(AK$18&gt;74,(AK1838/AK$25)*$C$10)</f>
        <v/>
      </c>
      <c r="AL1839" s="61">
        <f>+AL1838-IF(AL$18&gt;74,(AL1838/AL$25)*$C$10)</f>
        <v/>
      </c>
      <c r="AM1839" s="61">
        <f>+AM1838-IF(AM$18&gt;74,(AM1838/AM$25)*$C$10)</f>
        <v/>
      </c>
      <c r="AN1839" s="61">
        <f>+AN1838-IF(AN$18&gt;74,(AN1838/AN$25)*$C$10)</f>
        <v/>
      </c>
      <c r="AO1839" s="61">
        <f>+AO1838-IF(AO$18&gt;74,(AO1838/AO$25)*$C$10)</f>
        <v/>
      </c>
      <c r="AP1839" s="61">
        <f>+AP1838-IF(AP$18&gt;74,(AP1838/AP$25)*$C$10)</f>
        <v/>
      </c>
      <c r="AQ1839" s="61">
        <f>+AQ1838-IF(AQ$18&gt;74,(AQ1838/AQ$25)*$C$10)</f>
        <v/>
      </c>
      <c r="AR1839" s="61">
        <f>+AR1838-IF(AR$18&gt;74,(AR1838/AR$25)*$C$10)</f>
        <v/>
      </c>
      <c r="AS1839" s="61">
        <f>+AS1838-IF(AS$18&gt;74,(AS1838/AS$25)*$C$10)</f>
        <v/>
      </c>
      <c r="AT1839" s="61">
        <f>+AT1838-IF(AT$18&gt;74,(AT1838/AT$25)*$C$10)</f>
        <v/>
      </c>
      <c r="AU1839" s="61">
        <f>+AU1838-IF(AU$18&gt;74,(AU1838/AU$25)*$C$10)</f>
        <v/>
      </c>
      <c r="AV1839" s="61">
        <f>+AV1838-IF(AV$18&gt;74,(AV1838/AV$25)*$C$10)</f>
        <v/>
      </c>
      <c r="AW1839" s="61">
        <f>+AW1838-IF(AW$18&gt;74,(AW1838/AW$25)*$C$10)</f>
        <v/>
      </c>
      <c r="AX1839" s="35">
        <f>IF(AW1839&gt;0,1,0)</f>
        <v/>
      </c>
      <c r="AY1839" s="35">
        <f>IF(AL1839&gt;0,1,0)</f>
        <v/>
      </c>
      <c r="AZ1839" s="35">
        <f>IF(AG1839&gt;0,1,0)</f>
        <v/>
      </c>
      <c r="BA1839" s="35">
        <f>IF(AB1839&gt;0,1,0)</f>
        <v/>
      </c>
      <c r="BB1839" s="35">
        <f>IF(W1839&gt;0,1,0)</f>
        <v/>
      </c>
    </row>
    <row r="1840">
      <c r="B1840" s="154" t="inlineStr">
        <is>
          <t>trial 906</t>
        </is>
      </c>
      <c r="C1840" s="155">
        <f>+start-C1837</f>
        <v/>
      </c>
      <c r="D1840" s="156">
        <f>IF((C1840&lt;=0),0,((C1840-D$24)*Stock*(_xlfn.NORM.INV(RAND(),stock_ave,stock_std))+(C1840-D$24)*Bonds*(_xlfn.NORM.INV(RAND(),bond_ave,bond_std))+(C1840-D$24)*cash*(_xlfn.NORM.INV(RAND(),cash_ave,cash_std))+(C1840-D$24)))</f>
        <v/>
      </c>
      <c r="E1840" s="156">
        <f>IF((D1840&lt;=0),0,((D1840-E$24)*Stock*(_xlfn.NORM.INV(RAND(),stock_ave,stock_std))+(D1840-E$24)*Bonds*(_xlfn.NORM.INV(RAND(),bond_ave,bond_std))+(D1840-E$24)*cash*(_xlfn.NORM.INV(RAND(),cash_ave,cash_std))+(D1840-E$24)))</f>
        <v/>
      </c>
      <c r="F1840" s="156">
        <f>IF((E1840&lt;=0),0,((E1840-F$24)*Stock*(_xlfn.NORM.INV(RAND(),stock_ave,stock_std))+(E1840-F$24)*Bonds*(_xlfn.NORM.INV(RAND(),bond_ave,bond_std))+(E1840-F$24)*cash*(_xlfn.NORM.INV(RAND(),cash_ave,cash_std))+(E1840-F$24)))</f>
        <v/>
      </c>
      <c r="G1840" s="156">
        <f>IF((F1840&lt;=0),0,((F1840-G$24)*Stock*(_xlfn.NORM.INV(RAND(),stock_ave,stock_std))+(F1840-G$24)*Bonds*(_xlfn.NORM.INV(RAND(),bond_ave,bond_std))+(F1840-G$24)*cash*(_xlfn.NORM.INV(RAND(),cash_ave,cash_std))+(F1840-G$24)))</f>
        <v/>
      </c>
      <c r="H1840" s="156">
        <f>IF((G1840&lt;=0),0,((G1840-H$24)*Stock*(_xlfn.NORM.INV(RAND(),stock_ave,stock_std))+(G1840-H$24)*Bonds*(_xlfn.NORM.INV(RAND(),bond_ave,bond_std))+(G1840-H$24)*cash*(_xlfn.NORM.INV(RAND(),cash_ave,cash_std))+(G1840-H$24)))</f>
        <v/>
      </c>
      <c r="I1840" s="156">
        <f>IF((H1840&lt;=0),0,((H1840-I$24)*Stock*(_xlfn.NORM.INV(RAND(),stock_ave,stock_std))+(H1840-I$24)*Bonds*(_xlfn.NORM.INV(RAND(),bond_ave,bond_std))+(H1840-I$24)*cash*(_xlfn.NORM.INV(RAND(),cash_ave,cash_std))+(H1840-I$24)))</f>
        <v/>
      </c>
      <c r="J1840" s="156">
        <f>IF((I1840&lt;=0),0,((I1840-J$24)*Stock*(_xlfn.NORM.INV(RAND(),stock_ave,stock_std))+(I1840-J$24)*Bonds*(_xlfn.NORM.INV(RAND(),bond_ave,bond_std))+(I1840-J$24)*cash*(_xlfn.NORM.INV(RAND(),cash_ave,cash_std))+(I1840-J$24)))</f>
        <v/>
      </c>
      <c r="K1840" s="156">
        <f>IF((J1840&lt;=0),0,((J1840-K$24)*Stock*(_xlfn.NORM.INV(RAND(),stock_ave,stock_std))+(J1840-K$24)*Bonds*(_xlfn.NORM.INV(RAND(),bond_ave,bond_std))+(J1840-K$24)*cash*(_xlfn.NORM.INV(RAND(),cash_ave,cash_std))+(J1840-K$24)))</f>
        <v/>
      </c>
      <c r="L1840" s="156">
        <f>IF((K1840&lt;=0),0,((K1840-L$24)*Stock*(_xlfn.NORM.INV(RAND(),stock_ave,stock_std))+(K1840-L$24)*Bonds*(_xlfn.NORM.INV(RAND(),bond_ave,bond_std))+(K1840-L$24)*cash*(_xlfn.NORM.INV(RAND(),cash_ave,cash_std))+(K1840-L$24)))</f>
        <v/>
      </c>
      <c r="M1840" s="156">
        <f>IF((L1840&lt;=0),0,((L1840-M$24)*Stock*(_xlfn.NORM.INV(RAND(),stock_ave,stock_std))+(L1840-M$24)*Bonds*(_xlfn.NORM.INV(RAND(),bond_ave,bond_std))+(L1840-M$24)*cash*(_xlfn.NORM.INV(RAND(),cash_ave,cash_std))+(L1840-M$24)))</f>
        <v/>
      </c>
      <c r="N1840" s="156">
        <f>IF((M1840&lt;=0),0,((M1840-N$24)*Stock*(_xlfn.NORM.INV(RAND(),stock_ave,stock_std))+(M1840-N$24)*Bonds*(_xlfn.NORM.INV(RAND(),bond_ave,bond_std))+(M1840-N$24)*cash*(_xlfn.NORM.INV(RAND(),cash_ave,cash_std))+(M1840-N$24)))</f>
        <v/>
      </c>
      <c r="O1840" s="156">
        <f>IF((N1840&lt;=0),0,((N1840-O$24)*Stock*(_xlfn.NORM.INV(RAND(),stock_ave,stock_std))+(N1840-O$24)*Bonds*(_xlfn.NORM.INV(RAND(),bond_ave,bond_std))+(N1840-O$24)*cash*(_xlfn.NORM.INV(RAND(),cash_ave,cash_std))+(N1840-O$24)))</f>
        <v/>
      </c>
      <c r="P1840" s="156">
        <f>IF((O1840&lt;=0),0,((O1840-P$24)*Stock*(_xlfn.NORM.INV(RAND(),stock_ave,stock_std))+(O1840-P$24)*Bonds*(_xlfn.NORM.INV(RAND(),bond_ave,bond_std))+(O1840-P$24)*cash*(_xlfn.NORM.INV(RAND(),cash_ave,cash_std))+(O1840-P$24)))</f>
        <v/>
      </c>
      <c r="Q1840" s="156">
        <f>IF((P1840&lt;=0),0,((P1840-Q$24)*Stock*(_xlfn.NORM.INV(RAND(),stock_ave,stock_std))+(P1840-Q$24)*Bonds*(_xlfn.NORM.INV(RAND(),bond_ave,bond_std))+(P1840-Q$24)*cash*(_xlfn.NORM.INV(RAND(),cash_ave,cash_std))+(P1840-Q$24)))</f>
        <v/>
      </c>
      <c r="R1840" s="156">
        <f>IF((Q1840&lt;=0),0,((Q1840-R$24)*Stock*(_xlfn.NORM.INV(RAND(),stock_ave,stock_std))+(Q1840-R$24)*Bonds*(_xlfn.NORM.INV(RAND(),bond_ave,bond_std))+(Q1840-R$24)*cash*(_xlfn.NORM.INV(RAND(),cash_ave,cash_std))+(Q1840-R$24)))</f>
        <v/>
      </c>
      <c r="S1840" s="156">
        <f>IF((R1840&lt;=0),0,((R1840-S$24)*Stock*(_xlfn.NORM.INV(RAND(),stock_ave,stock_std))+(R1840-S$24)*Bonds*(_xlfn.NORM.INV(RAND(),bond_ave,bond_std))+(R1840-S$24)*cash*(_xlfn.NORM.INV(RAND(),cash_ave,cash_std))+(R1840-S$24)))</f>
        <v/>
      </c>
      <c r="T1840" s="156">
        <f>IF((S1840&lt;=0),0,((S1840-T$24)*Stock*(_xlfn.NORM.INV(RAND(),stock_ave,stock_std))+(S1840-T$24)*Bonds*(_xlfn.NORM.INV(RAND(),bond_ave,bond_std))+(S1840-T$24)*cash*(_xlfn.NORM.INV(RAND(),cash_ave,cash_std))+(S1840-T$24)))</f>
        <v/>
      </c>
      <c r="U1840" s="156">
        <f>IF((T1840&lt;=0),0,((T1840-U$24)*Stock*(_xlfn.NORM.INV(RAND(),stock_ave,stock_std))+(T1840-U$24)*Bonds*(_xlfn.NORM.INV(RAND(),bond_ave,bond_std))+(T1840-U$24)*cash*(_xlfn.NORM.INV(RAND(),cash_ave,cash_std))+(T1840-U$24)))</f>
        <v/>
      </c>
      <c r="V1840" s="156">
        <f>IF((U1840&lt;=0),0,((U1840-V$24)*Stock*(_xlfn.NORM.INV(RAND(),stock_ave,stock_std))+(U1840-V$24)*Bonds*(_xlfn.NORM.INV(RAND(),bond_ave,bond_std))+(U1840-V$24)*cash*(_xlfn.NORM.INV(RAND(),cash_ave,cash_std))+(U1840-V$24)))</f>
        <v/>
      </c>
      <c r="W1840" s="156">
        <f>IF((V1840&lt;=0),0,((V1840-W$24)*Stock*(_xlfn.NORM.INV(RAND(),stock_ave,stock_std))+(V1840-W$24)*Bonds*(_xlfn.NORM.INV(RAND(),bond_ave,bond_std))+(V1840-W$24)*cash*(_xlfn.NORM.INV(RAND(),cash_ave,cash_std))+(V1840-W$24)))</f>
        <v/>
      </c>
      <c r="X1840" s="156">
        <f>IF((W1840&lt;=0),0,((W1840-X$24)*Stock*(_xlfn.NORM.INV(RAND(),stock_ave,stock_std))+(W1840-X$24)*Bonds*(_xlfn.NORM.INV(RAND(),bond_ave,bond_std))+(W1840-X$24)*cash*(_xlfn.NORM.INV(RAND(),cash_ave,cash_std))+(W1840-X$24)))</f>
        <v/>
      </c>
      <c r="Y1840" s="156">
        <f>IF((X1840&lt;=0),0,((X1840-Y$24)*Stock*(_xlfn.NORM.INV(RAND(),stock_ave,stock_std))+(X1840-Y$24)*Bonds*(_xlfn.NORM.INV(RAND(),bond_ave,bond_std))+(X1840-Y$24)*cash*(_xlfn.NORM.INV(RAND(),cash_ave,cash_std))+(X1840-Y$24)))</f>
        <v/>
      </c>
      <c r="Z1840" s="156">
        <f>IF((Y1840&lt;=0),0,((Y1840-Z$24)*Stock*(_xlfn.NORM.INV(RAND(),stock_ave,stock_std))+(Y1840-Z$24)*Bonds*(_xlfn.NORM.INV(RAND(),bond_ave,bond_std))+(Y1840-Z$24)*cash*(_xlfn.NORM.INV(RAND(),cash_ave,cash_std))+(Y1840-Z$24)))</f>
        <v/>
      </c>
      <c r="AA1840" s="156">
        <f>IF((Z1840&lt;=0),0,((Z1840-AA$24)*Stock*(_xlfn.NORM.INV(RAND(),stock_ave,stock_std))+(Z1840-AA$24)*Bonds*(_xlfn.NORM.INV(RAND(),bond_ave,bond_std))+(Z1840-AA$24)*cash*(_xlfn.NORM.INV(RAND(),cash_ave,cash_std))+(Z1840-AA$24)))</f>
        <v/>
      </c>
      <c r="AB1840" s="156">
        <f>IF((AA1840&lt;=0),0,((AA1840-AB$24)*Stock*(_xlfn.NORM.INV(RAND(),stock_ave,stock_std))+(AA1840-AB$24)*Bonds*(_xlfn.NORM.INV(RAND(),bond_ave,bond_std))+(AA1840-AB$24)*cash*(_xlfn.NORM.INV(RAND(),cash_ave,cash_std))+(AA1840-AB$24)))</f>
        <v/>
      </c>
      <c r="AC1840" s="156">
        <f>IF((AB1840&lt;=0),0,((AB1840-AC$24)*Stock*(_xlfn.NORM.INV(RAND(),stock_ave,stock_std))+(AB1840-AC$24)*Bonds*(_xlfn.NORM.INV(RAND(),bond_ave,bond_std))+(AB1840-AC$24)*cash*(_xlfn.NORM.INV(RAND(),cash_ave,cash_std))+(AB1840-AC$24)))</f>
        <v/>
      </c>
      <c r="AD1840" s="156">
        <f>IF((AC1840&lt;=0),0,((AC1840-AD$24)*Stock*(_xlfn.NORM.INV(RAND(),stock_ave,stock_std))+(AC1840-AD$24)*Bonds*(_xlfn.NORM.INV(RAND(),bond_ave,bond_std))+(AC1840-AD$24)*cash*(_xlfn.NORM.INV(RAND(),cash_ave,cash_std))+(AC1840-AD$24)))</f>
        <v/>
      </c>
      <c r="AE1840" s="156">
        <f>IF((AD1840&lt;=0),0,((AD1840-AE$24)*Stock*(_xlfn.NORM.INV(RAND(),stock_ave,stock_std))+(AD1840-AE$24)*Bonds*(_xlfn.NORM.INV(RAND(),bond_ave,bond_std))+(AD1840-AE$24)*cash*(_xlfn.NORM.INV(RAND(),cash_ave,cash_std))+(AD1840-AE$24)))</f>
        <v/>
      </c>
      <c r="AF1840" s="156">
        <f>IF((AE1840&lt;=0),0,((AE1840-AF$24)*Stock*(_xlfn.NORM.INV(RAND(),stock_ave,stock_std))+(AE1840-AF$24)*Bonds*(_xlfn.NORM.INV(RAND(),bond_ave,bond_std))+(AE1840-AF$24)*cash*(_xlfn.NORM.INV(RAND(),cash_ave,cash_std))+(AE1840-AF$24)))</f>
        <v/>
      </c>
      <c r="AG1840" s="156">
        <f>IF((AF1840&lt;=0),0,((AF1840-AG$24)*Stock*(_xlfn.NORM.INV(RAND(),stock_ave,stock_std))+(AF1840-AG$24)*Bonds*(_xlfn.NORM.INV(RAND(),bond_ave,bond_std))+(AF1840-AG$24)*cash*(_xlfn.NORM.INV(RAND(),cash_ave,cash_std))+(AF1840-AG$24)))</f>
        <v/>
      </c>
      <c r="AH1840" s="156">
        <f>IF((AG1840&lt;=0),0,((AG1840-AH$24)*Stock*(_xlfn.NORM.INV(RAND(),stock_ave,stock_std))+(AG1840-AH$24)*Bonds*(_xlfn.NORM.INV(RAND(),bond_ave,bond_std))+(AG1840-AH$24)*cash*(_xlfn.NORM.INV(RAND(),cash_ave,cash_std))+(AG1840-AH$24)))</f>
        <v/>
      </c>
      <c r="AI1840" s="156">
        <f>IF((AH1840&lt;=0),0,((AH1840-AI$24)*Stock*(_xlfn.NORM.INV(RAND(),stock_ave,stock_std))+(AH1840-AI$24)*Bonds*(_xlfn.NORM.INV(RAND(),bond_ave,bond_std))+(AH1840-AI$24)*cash*(_xlfn.NORM.INV(RAND(),cash_ave,cash_std))+(AH1840-AI$24)))</f>
        <v/>
      </c>
      <c r="AJ1840" s="156">
        <f>IF((AI1840&lt;=0),0,((AI1840-AJ$24)*Stock*(_xlfn.NORM.INV(RAND(),stock_ave,stock_std))+(AI1840-AJ$24)*Bonds*(_xlfn.NORM.INV(RAND(),bond_ave,bond_std))+(AI1840-AJ$24)*cash*(_xlfn.NORM.INV(RAND(),cash_ave,cash_std))+(AI1840-AJ$24)))</f>
        <v/>
      </c>
      <c r="AK1840" s="156">
        <f>IF((AJ1840&lt;=0),0,((AJ1840-AK$24)*Stock*(_xlfn.NORM.INV(RAND(),stock_ave,stock_std))+(AJ1840-AK$24)*Bonds*(_xlfn.NORM.INV(RAND(),bond_ave,bond_std))+(AJ1840-AK$24)*cash*(_xlfn.NORM.INV(RAND(),cash_ave,cash_std))+(AJ1840-AK$24)))</f>
        <v/>
      </c>
      <c r="AL1840" s="156">
        <f>IF((AK1840&lt;=0),0,((AK1840-AL$24)*Stock*(_xlfn.NORM.INV(RAND(),stock_ave,stock_std))+(AK1840-AL$24)*Bonds*(_xlfn.NORM.INV(RAND(),bond_ave,bond_std))+(AK1840-AL$24)*cash*(_xlfn.NORM.INV(RAND(),cash_ave,cash_std))+(AK1840-AL$24)))</f>
        <v/>
      </c>
      <c r="AM1840" s="156">
        <f>IF((AL1840&lt;=0),0,((AL1840-AM$24)*Stock*(_xlfn.NORM.INV(RAND(),stock_ave,stock_std))+(AL1840-AM$24)*Bonds*(_xlfn.NORM.INV(RAND(),bond_ave,bond_std))+(AL1840-AM$24)*cash*(_xlfn.NORM.INV(RAND(),cash_ave,cash_std))+(AL1840-AM$24)))</f>
        <v/>
      </c>
      <c r="AN1840" s="156">
        <f>IF((AM1840&lt;=0),0,((AM1840-AN$24)*Stock*(_xlfn.NORM.INV(RAND(),stock_ave,stock_std))+(AM1840-AN$24)*Bonds*(_xlfn.NORM.INV(RAND(),bond_ave,bond_std))+(AM1840-AN$24)*cash*(_xlfn.NORM.INV(RAND(),cash_ave,cash_std))+(AM1840-AN$24)))</f>
        <v/>
      </c>
      <c r="AO1840" s="156">
        <f>IF((AN1840&lt;=0),0,((AN1840-AO$24)*Stock*(_xlfn.NORM.INV(RAND(),stock_ave,stock_std))+(AN1840-AO$24)*Bonds*(_xlfn.NORM.INV(RAND(),bond_ave,bond_std))+(AN1840-AO$24)*cash*(_xlfn.NORM.INV(RAND(),cash_ave,cash_std))+(AN1840-AO$24)))</f>
        <v/>
      </c>
      <c r="AP1840" s="156">
        <f>IF((AO1840&lt;=0),0,((AO1840-AP$24)*Stock*(_xlfn.NORM.INV(RAND(),stock_ave,stock_std))+(AO1840-AP$24)*Bonds*(_xlfn.NORM.INV(RAND(),bond_ave,bond_std))+(AO1840-AP$24)*cash*(_xlfn.NORM.INV(RAND(),cash_ave,cash_std))+(AO1840-AP$24)))</f>
        <v/>
      </c>
      <c r="AQ1840" s="156">
        <f>IF((AP1840&lt;=0),0,((AP1840-AQ$24)*Stock*(_xlfn.NORM.INV(RAND(),stock_ave,stock_std))+(AP1840-AQ$24)*Bonds*(_xlfn.NORM.INV(RAND(),bond_ave,bond_std))+(AP1840-AQ$24)*cash*(_xlfn.NORM.INV(RAND(),cash_ave,cash_std))+(AP1840-AQ$24)))</f>
        <v/>
      </c>
      <c r="AR1840" s="156">
        <f>IF((AQ1840&lt;=0),0,((AQ1840-AR$24)*Stock*(_xlfn.NORM.INV(RAND(),stock_ave,stock_std))+(AQ1840-AR$24)*Bonds*(_xlfn.NORM.INV(RAND(),bond_ave,bond_std))+(AQ1840-AR$24)*cash*(_xlfn.NORM.INV(RAND(),cash_ave,cash_std))+(AQ1840-AR$24)))</f>
        <v/>
      </c>
      <c r="AS1840" s="156">
        <f>IF((AR1840&lt;=0),0,((AR1840-AS$24)*Stock*(_xlfn.NORM.INV(RAND(),stock_ave,stock_std))+(AR1840-AS$24)*Bonds*(_xlfn.NORM.INV(RAND(),bond_ave,bond_std))+(AR1840-AS$24)*cash*(_xlfn.NORM.INV(RAND(),cash_ave,cash_std))+(AR1840-AS$24)))</f>
        <v/>
      </c>
      <c r="AT1840" s="156">
        <f>IF((AS1840&lt;=0),0,((AS1840-AT$24)*Stock*(_xlfn.NORM.INV(RAND(),stock_ave,stock_std))+(AS1840-AT$24)*Bonds*(_xlfn.NORM.INV(RAND(),bond_ave,bond_std))+(AS1840-AT$24)*cash*(_xlfn.NORM.INV(RAND(),cash_ave,cash_std))+(AS1840-AT$24)))</f>
        <v/>
      </c>
      <c r="AU1840" s="156">
        <f>IF((AT1840&lt;=0),0,((AT1840-AU$24)*Stock*(_xlfn.NORM.INV(RAND(),stock_ave,stock_std))+(AT1840-AU$24)*Bonds*(_xlfn.NORM.INV(RAND(),bond_ave,bond_std))+(AT1840-AU$24)*cash*(_xlfn.NORM.INV(RAND(),cash_ave,cash_std))+(AT1840-AU$24)))</f>
        <v/>
      </c>
      <c r="AV1840" s="156">
        <f>IF((AU1840&lt;=0),0,((AU1840-AV$24)*Stock*(_xlfn.NORM.INV(RAND(),stock_ave,stock_std))+(AU1840-AV$24)*Bonds*(_xlfn.NORM.INV(RAND(),bond_ave,bond_std))+(AU1840-AV$24)*cash*(_xlfn.NORM.INV(RAND(),cash_ave,cash_std))+(AU1840-AV$24)))</f>
        <v/>
      </c>
      <c r="AW1840" s="156">
        <f>IF((AV1840&lt;=0),0,((AV1840-AW$24)*Stock*(_xlfn.NORM.INV(RAND(),stock_ave,stock_std))+(AV1840-AW$24)*Bonds*(_xlfn.NORM.INV(RAND(),bond_ave,bond_std))+(AV1840-AW$24)*cash*(_xlfn.NORM.INV(RAND(),cash_ave,cash_std))+(AV1840-AW$24)))</f>
        <v/>
      </c>
      <c r="AX1840" s="159" t="n"/>
      <c r="AY1840" s="159" t="n"/>
      <c r="AZ1840" s="159" t="n"/>
      <c r="BA1840" s="159" t="n"/>
      <c r="BB1840" s="159" t="n"/>
    </row>
    <row r="1841">
      <c r="C1841" s="147" t="n"/>
      <c r="D1841" s="61">
        <f>+D1840-IF(D$18&gt;74,(D1840/D$25)*$C$10)</f>
        <v/>
      </c>
      <c r="E1841" s="61">
        <f>+E1840-IF(E$18&gt;74,(E1840/E$25)*$C$10)</f>
        <v/>
      </c>
      <c r="F1841" s="61">
        <f>+F1840-IF(F$18&gt;74,(F1840/F$25)*$C$10)</f>
        <v/>
      </c>
      <c r="G1841" s="61">
        <f>+G1840-IF(G$18&gt;74,(G1840/G$25)*$C$10)</f>
        <v/>
      </c>
      <c r="H1841" s="61">
        <f>+H1840-IF(H$18&gt;74,(H1840/H$25)*$C$10)</f>
        <v/>
      </c>
      <c r="I1841" s="61">
        <f>+I1840-IF(I$18&gt;74,(I1840/I$25)*$C$10)</f>
        <v/>
      </c>
      <c r="J1841" s="61">
        <f>+J1840-IF(J$18&gt;74,(J1840/J$25)*$C$10)</f>
        <v/>
      </c>
      <c r="K1841" s="61">
        <f>+K1840-IF(K$18&gt;74,(K1840/K$25)*$C$10)</f>
        <v/>
      </c>
      <c r="L1841" s="61">
        <f>+L1840-IF(L$18&gt;74,(L1840/L$25)*$C$10)</f>
        <v/>
      </c>
      <c r="M1841" s="61">
        <f>+M1840-IF(M$18&gt;74,(M1840/M$25)*$C$10)</f>
        <v/>
      </c>
      <c r="N1841" s="61">
        <f>+N1840-IF(N$18&gt;74,(N1840/N$25)*$C$10)</f>
        <v/>
      </c>
      <c r="O1841" s="61">
        <f>+O1840-IF(O$18&gt;74,(O1840/O$25)*$C$10)</f>
        <v/>
      </c>
      <c r="P1841" s="61">
        <f>+P1840-IF(P$18&gt;74,(P1840/P$25)*$C$10)</f>
        <v/>
      </c>
      <c r="Q1841" s="61">
        <f>+Q1840-IF(Q$18&gt;74,(Q1840/Q$25)*$C$10)</f>
        <v/>
      </c>
      <c r="R1841" s="61">
        <f>+R1840-IF(R$18&gt;74,(R1840/R$25)*$C$10)</f>
        <v/>
      </c>
      <c r="S1841" s="61">
        <f>+S1840-IF(S$18&gt;74,(S1840/S$25)*$C$10)</f>
        <v/>
      </c>
      <c r="T1841" s="61">
        <f>+T1840-IF(T$18&gt;74,(T1840/T$25)*$C$10)</f>
        <v/>
      </c>
      <c r="U1841" s="61">
        <f>+U1840-IF(U$18&gt;74,(U1840/U$25)*$C$10)</f>
        <v/>
      </c>
      <c r="V1841" s="61">
        <f>+V1840-IF(V$18&gt;74,(V1840/V$25)*$C$10)</f>
        <v/>
      </c>
      <c r="W1841" s="61">
        <f>+W1840-IF(W$18&gt;74,(W1840/W$25)*$C$10)</f>
        <v/>
      </c>
      <c r="X1841" s="61">
        <f>+X1840-IF(X$18&gt;74,(X1840/X$25)*$C$10)</f>
        <v/>
      </c>
      <c r="Y1841" s="61">
        <f>+Y1840-IF(Y$18&gt;74,(Y1840/Y$25)*$C$10)</f>
        <v/>
      </c>
      <c r="Z1841" s="61">
        <f>+Z1840-IF(Z$18&gt;74,(Z1840/Z$25)*$C$10)</f>
        <v/>
      </c>
      <c r="AA1841" s="61">
        <f>+AA1840-IF(AA$18&gt;74,(AA1840/AA$25)*$C$10)</f>
        <v/>
      </c>
      <c r="AB1841" s="61">
        <f>+AB1840-IF(AB$18&gt;74,(AB1840/AB$25)*$C$10)</f>
        <v/>
      </c>
      <c r="AC1841" s="61">
        <f>+AC1840-IF(AC$18&gt;74,(AC1840/AC$25)*$C$10)</f>
        <v/>
      </c>
      <c r="AD1841" s="61">
        <f>+AD1840-IF(AD$18&gt;74,(AD1840/AD$25)*$C$10)</f>
        <v/>
      </c>
      <c r="AE1841" s="61">
        <f>+AE1840-IF(AE$18&gt;74,(AE1840/AE$25)*$C$10)</f>
        <v/>
      </c>
      <c r="AF1841" s="61">
        <f>+AF1840-IF(AF$18&gt;74,(AF1840/AF$25)*$C$10)</f>
        <v/>
      </c>
      <c r="AG1841" s="61">
        <f>+AG1840-IF(AG$18&gt;74,(AG1840/AG$25)*$C$10)</f>
        <v/>
      </c>
      <c r="AH1841" s="61">
        <f>+AH1840-IF(AH$18&gt;74,(AH1840/AH$25)*$C$10)</f>
        <v/>
      </c>
      <c r="AI1841" s="61">
        <f>+AI1840-IF(AI$18&gt;74,(AI1840/AI$25)*$C$10)</f>
        <v/>
      </c>
      <c r="AJ1841" s="61">
        <f>+AJ1840-IF(AJ$18&gt;74,(AJ1840/AJ$25)*$C$10)</f>
        <v/>
      </c>
      <c r="AK1841" s="61">
        <f>+AK1840-IF(AK$18&gt;74,(AK1840/AK$25)*$C$10)</f>
        <v/>
      </c>
      <c r="AL1841" s="61">
        <f>+AL1840-IF(AL$18&gt;74,(AL1840/AL$25)*$C$10)</f>
        <v/>
      </c>
      <c r="AM1841" s="61">
        <f>+AM1840-IF(AM$18&gt;74,(AM1840/AM$25)*$C$10)</f>
        <v/>
      </c>
      <c r="AN1841" s="61">
        <f>+AN1840-IF(AN$18&gt;74,(AN1840/AN$25)*$C$10)</f>
        <v/>
      </c>
      <c r="AO1841" s="61">
        <f>+AO1840-IF(AO$18&gt;74,(AO1840/AO$25)*$C$10)</f>
        <v/>
      </c>
      <c r="AP1841" s="61">
        <f>+AP1840-IF(AP$18&gt;74,(AP1840/AP$25)*$C$10)</f>
        <v/>
      </c>
      <c r="AQ1841" s="61">
        <f>+AQ1840-IF(AQ$18&gt;74,(AQ1840/AQ$25)*$C$10)</f>
        <v/>
      </c>
      <c r="AR1841" s="61">
        <f>+AR1840-IF(AR$18&gt;74,(AR1840/AR$25)*$C$10)</f>
        <v/>
      </c>
      <c r="AS1841" s="61">
        <f>+AS1840-IF(AS$18&gt;74,(AS1840/AS$25)*$C$10)</f>
        <v/>
      </c>
      <c r="AT1841" s="61">
        <f>+AT1840-IF(AT$18&gt;74,(AT1840/AT$25)*$C$10)</f>
        <v/>
      </c>
      <c r="AU1841" s="61">
        <f>+AU1840-IF(AU$18&gt;74,(AU1840/AU$25)*$C$10)</f>
        <v/>
      </c>
      <c r="AV1841" s="61">
        <f>+AV1840-IF(AV$18&gt;74,(AV1840/AV$25)*$C$10)</f>
        <v/>
      </c>
      <c r="AW1841" s="61">
        <f>+AW1840-IF(AW$18&gt;74,(AW1840/AW$25)*$C$10)</f>
        <v/>
      </c>
      <c r="AX1841" s="35">
        <f>IF(AW1841&gt;0,1,0)</f>
        <v/>
      </c>
      <c r="AY1841" s="35">
        <f>IF(AL1841&gt;0,1,0)</f>
        <v/>
      </c>
      <c r="AZ1841" s="35">
        <f>IF(AG1841&gt;0,1,0)</f>
        <v/>
      </c>
      <c r="BA1841" s="35">
        <f>IF(AB1841&gt;0,1,0)</f>
        <v/>
      </c>
      <c r="BB1841" s="35">
        <f>IF(W1841&gt;0,1,0)</f>
        <v/>
      </c>
    </row>
    <row r="1842">
      <c r="B1842" s="154" t="inlineStr">
        <is>
          <t>trial 907</t>
        </is>
      </c>
      <c r="C1842" s="155">
        <f>+start-C1839</f>
        <v/>
      </c>
      <c r="D1842" s="156">
        <f>IF((C1842&lt;=0),0,((C1842-D$24)*Stock*(_xlfn.NORM.INV(RAND(),stock_ave,stock_std))+(C1842-D$24)*Bonds*(_xlfn.NORM.INV(RAND(),bond_ave,bond_std))+(C1842-D$24)*cash*(_xlfn.NORM.INV(RAND(),cash_ave,cash_std))+(C1842-D$24)))</f>
        <v/>
      </c>
      <c r="E1842" s="156">
        <f>IF((D1842&lt;=0),0,((D1842-E$24)*Stock*(_xlfn.NORM.INV(RAND(),stock_ave,stock_std))+(D1842-E$24)*Bonds*(_xlfn.NORM.INV(RAND(),bond_ave,bond_std))+(D1842-E$24)*cash*(_xlfn.NORM.INV(RAND(),cash_ave,cash_std))+(D1842-E$24)))</f>
        <v/>
      </c>
      <c r="F1842" s="156">
        <f>IF((E1842&lt;=0),0,((E1842-F$24)*Stock*(_xlfn.NORM.INV(RAND(),stock_ave,stock_std))+(E1842-F$24)*Bonds*(_xlfn.NORM.INV(RAND(),bond_ave,bond_std))+(E1842-F$24)*cash*(_xlfn.NORM.INV(RAND(),cash_ave,cash_std))+(E1842-F$24)))</f>
        <v/>
      </c>
      <c r="G1842" s="156">
        <f>IF((F1842&lt;=0),0,((F1842-G$24)*Stock*(_xlfn.NORM.INV(RAND(),stock_ave,stock_std))+(F1842-G$24)*Bonds*(_xlfn.NORM.INV(RAND(),bond_ave,bond_std))+(F1842-G$24)*cash*(_xlfn.NORM.INV(RAND(),cash_ave,cash_std))+(F1842-G$24)))</f>
        <v/>
      </c>
      <c r="H1842" s="156">
        <f>IF((G1842&lt;=0),0,((G1842-H$24)*Stock*(_xlfn.NORM.INV(RAND(),stock_ave,stock_std))+(G1842-H$24)*Bonds*(_xlfn.NORM.INV(RAND(),bond_ave,bond_std))+(G1842-H$24)*cash*(_xlfn.NORM.INV(RAND(),cash_ave,cash_std))+(G1842-H$24)))</f>
        <v/>
      </c>
      <c r="I1842" s="156">
        <f>IF((H1842&lt;=0),0,((H1842-I$24)*Stock*(_xlfn.NORM.INV(RAND(),stock_ave,stock_std))+(H1842-I$24)*Bonds*(_xlfn.NORM.INV(RAND(),bond_ave,bond_std))+(H1842-I$24)*cash*(_xlfn.NORM.INV(RAND(),cash_ave,cash_std))+(H1842-I$24)))</f>
        <v/>
      </c>
      <c r="J1842" s="156">
        <f>IF((I1842&lt;=0),0,((I1842-J$24)*Stock*(_xlfn.NORM.INV(RAND(),stock_ave,stock_std))+(I1842-J$24)*Bonds*(_xlfn.NORM.INV(RAND(),bond_ave,bond_std))+(I1842-J$24)*cash*(_xlfn.NORM.INV(RAND(),cash_ave,cash_std))+(I1842-J$24)))</f>
        <v/>
      </c>
      <c r="K1842" s="156">
        <f>IF((J1842&lt;=0),0,((J1842-K$24)*Stock*(_xlfn.NORM.INV(RAND(),stock_ave,stock_std))+(J1842-K$24)*Bonds*(_xlfn.NORM.INV(RAND(),bond_ave,bond_std))+(J1842-K$24)*cash*(_xlfn.NORM.INV(RAND(),cash_ave,cash_std))+(J1842-K$24)))</f>
        <v/>
      </c>
      <c r="L1842" s="156">
        <f>IF((K1842&lt;=0),0,((K1842-L$24)*Stock*(_xlfn.NORM.INV(RAND(),stock_ave,stock_std))+(K1842-L$24)*Bonds*(_xlfn.NORM.INV(RAND(),bond_ave,bond_std))+(K1842-L$24)*cash*(_xlfn.NORM.INV(RAND(),cash_ave,cash_std))+(K1842-L$24)))</f>
        <v/>
      </c>
      <c r="M1842" s="156">
        <f>IF((L1842&lt;=0),0,((L1842-M$24)*Stock*(_xlfn.NORM.INV(RAND(),stock_ave,stock_std))+(L1842-M$24)*Bonds*(_xlfn.NORM.INV(RAND(),bond_ave,bond_std))+(L1842-M$24)*cash*(_xlfn.NORM.INV(RAND(),cash_ave,cash_std))+(L1842-M$24)))</f>
        <v/>
      </c>
      <c r="N1842" s="156">
        <f>IF((M1842&lt;=0),0,((M1842-N$24)*Stock*(_xlfn.NORM.INV(RAND(),stock_ave,stock_std))+(M1842-N$24)*Bonds*(_xlfn.NORM.INV(RAND(),bond_ave,bond_std))+(M1842-N$24)*cash*(_xlfn.NORM.INV(RAND(),cash_ave,cash_std))+(M1842-N$24)))</f>
        <v/>
      </c>
      <c r="O1842" s="156">
        <f>IF((N1842&lt;=0),0,((N1842-O$24)*Stock*(_xlfn.NORM.INV(RAND(),stock_ave,stock_std))+(N1842-O$24)*Bonds*(_xlfn.NORM.INV(RAND(),bond_ave,bond_std))+(N1842-O$24)*cash*(_xlfn.NORM.INV(RAND(),cash_ave,cash_std))+(N1842-O$24)))</f>
        <v/>
      </c>
      <c r="P1842" s="156">
        <f>IF((O1842&lt;=0),0,((O1842-P$24)*Stock*(_xlfn.NORM.INV(RAND(),stock_ave,stock_std))+(O1842-P$24)*Bonds*(_xlfn.NORM.INV(RAND(),bond_ave,bond_std))+(O1842-P$24)*cash*(_xlfn.NORM.INV(RAND(),cash_ave,cash_std))+(O1842-P$24)))</f>
        <v/>
      </c>
      <c r="Q1842" s="156">
        <f>IF((P1842&lt;=0),0,((P1842-Q$24)*Stock*(_xlfn.NORM.INV(RAND(),stock_ave,stock_std))+(P1842-Q$24)*Bonds*(_xlfn.NORM.INV(RAND(),bond_ave,bond_std))+(P1842-Q$24)*cash*(_xlfn.NORM.INV(RAND(),cash_ave,cash_std))+(P1842-Q$24)))</f>
        <v/>
      </c>
      <c r="R1842" s="156">
        <f>IF((Q1842&lt;=0),0,((Q1842-R$24)*Stock*(_xlfn.NORM.INV(RAND(),stock_ave,stock_std))+(Q1842-R$24)*Bonds*(_xlfn.NORM.INV(RAND(),bond_ave,bond_std))+(Q1842-R$24)*cash*(_xlfn.NORM.INV(RAND(),cash_ave,cash_std))+(Q1842-R$24)))</f>
        <v/>
      </c>
      <c r="S1842" s="156">
        <f>IF((R1842&lt;=0),0,((R1842-S$24)*Stock*(_xlfn.NORM.INV(RAND(),stock_ave,stock_std))+(R1842-S$24)*Bonds*(_xlfn.NORM.INV(RAND(),bond_ave,bond_std))+(R1842-S$24)*cash*(_xlfn.NORM.INV(RAND(),cash_ave,cash_std))+(R1842-S$24)))</f>
        <v/>
      </c>
      <c r="T1842" s="156">
        <f>IF((S1842&lt;=0),0,((S1842-T$24)*Stock*(_xlfn.NORM.INV(RAND(),stock_ave,stock_std))+(S1842-T$24)*Bonds*(_xlfn.NORM.INV(RAND(),bond_ave,bond_std))+(S1842-T$24)*cash*(_xlfn.NORM.INV(RAND(),cash_ave,cash_std))+(S1842-T$24)))</f>
        <v/>
      </c>
      <c r="U1842" s="156">
        <f>IF((T1842&lt;=0),0,((T1842-U$24)*Stock*(_xlfn.NORM.INV(RAND(),stock_ave,stock_std))+(T1842-U$24)*Bonds*(_xlfn.NORM.INV(RAND(),bond_ave,bond_std))+(T1842-U$24)*cash*(_xlfn.NORM.INV(RAND(),cash_ave,cash_std))+(T1842-U$24)))</f>
        <v/>
      </c>
      <c r="V1842" s="156">
        <f>IF((U1842&lt;=0),0,((U1842-V$24)*Stock*(_xlfn.NORM.INV(RAND(),stock_ave,stock_std))+(U1842-V$24)*Bonds*(_xlfn.NORM.INV(RAND(),bond_ave,bond_std))+(U1842-V$24)*cash*(_xlfn.NORM.INV(RAND(),cash_ave,cash_std))+(U1842-V$24)))</f>
        <v/>
      </c>
      <c r="W1842" s="156">
        <f>IF((V1842&lt;=0),0,((V1842-W$24)*Stock*(_xlfn.NORM.INV(RAND(),stock_ave,stock_std))+(V1842-W$24)*Bonds*(_xlfn.NORM.INV(RAND(),bond_ave,bond_std))+(V1842-W$24)*cash*(_xlfn.NORM.INV(RAND(),cash_ave,cash_std))+(V1842-W$24)))</f>
        <v/>
      </c>
      <c r="X1842" s="156">
        <f>IF((W1842&lt;=0),0,((W1842-X$24)*Stock*(_xlfn.NORM.INV(RAND(),stock_ave,stock_std))+(W1842-X$24)*Bonds*(_xlfn.NORM.INV(RAND(),bond_ave,bond_std))+(W1842-X$24)*cash*(_xlfn.NORM.INV(RAND(),cash_ave,cash_std))+(W1842-X$24)))</f>
        <v/>
      </c>
      <c r="Y1842" s="156">
        <f>IF((X1842&lt;=0),0,((X1842-Y$24)*Stock*(_xlfn.NORM.INV(RAND(),stock_ave,stock_std))+(X1842-Y$24)*Bonds*(_xlfn.NORM.INV(RAND(),bond_ave,bond_std))+(X1842-Y$24)*cash*(_xlfn.NORM.INV(RAND(),cash_ave,cash_std))+(X1842-Y$24)))</f>
        <v/>
      </c>
      <c r="Z1842" s="156">
        <f>IF((Y1842&lt;=0),0,((Y1842-Z$24)*Stock*(_xlfn.NORM.INV(RAND(),stock_ave,stock_std))+(Y1842-Z$24)*Bonds*(_xlfn.NORM.INV(RAND(),bond_ave,bond_std))+(Y1842-Z$24)*cash*(_xlfn.NORM.INV(RAND(),cash_ave,cash_std))+(Y1842-Z$24)))</f>
        <v/>
      </c>
      <c r="AA1842" s="156">
        <f>IF((Z1842&lt;=0),0,((Z1842-AA$24)*Stock*(_xlfn.NORM.INV(RAND(),stock_ave,stock_std))+(Z1842-AA$24)*Bonds*(_xlfn.NORM.INV(RAND(),bond_ave,bond_std))+(Z1842-AA$24)*cash*(_xlfn.NORM.INV(RAND(),cash_ave,cash_std))+(Z1842-AA$24)))</f>
        <v/>
      </c>
      <c r="AB1842" s="156">
        <f>IF((AA1842&lt;=0),0,((AA1842-AB$24)*Stock*(_xlfn.NORM.INV(RAND(),stock_ave,stock_std))+(AA1842-AB$24)*Bonds*(_xlfn.NORM.INV(RAND(),bond_ave,bond_std))+(AA1842-AB$24)*cash*(_xlfn.NORM.INV(RAND(),cash_ave,cash_std))+(AA1842-AB$24)))</f>
        <v/>
      </c>
      <c r="AC1842" s="156">
        <f>IF((AB1842&lt;=0),0,((AB1842-AC$24)*Stock*(_xlfn.NORM.INV(RAND(),stock_ave,stock_std))+(AB1842-AC$24)*Bonds*(_xlfn.NORM.INV(RAND(),bond_ave,bond_std))+(AB1842-AC$24)*cash*(_xlfn.NORM.INV(RAND(),cash_ave,cash_std))+(AB1842-AC$24)))</f>
        <v/>
      </c>
      <c r="AD1842" s="156">
        <f>IF((AC1842&lt;=0),0,((AC1842-AD$24)*Stock*(_xlfn.NORM.INV(RAND(),stock_ave,stock_std))+(AC1842-AD$24)*Bonds*(_xlfn.NORM.INV(RAND(),bond_ave,bond_std))+(AC1842-AD$24)*cash*(_xlfn.NORM.INV(RAND(),cash_ave,cash_std))+(AC1842-AD$24)))</f>
        <v/>
      </c>
      <c r="AE1842" s="156">
        <f>IF((AD1842&lt;=0),0,((AD1842-AE$24)*Stock*(_xlfn.NORM.INV(RAND(),stock_ave,stock_std))+(AD1842-AE$24)*Bonds*(_xlfn.NORM.INV(RAND(),bond_ave,bond_std))+(AD1842-AE$24)*cash*(_xlfn.NORM.INV(RAND(),cash_ave,cash_std))+(AD1842-AE$24)))</f>
        <v/>
      </c>
      <c r="AF1842" s="156">
        <f>IF((AE1842&lt;=0),0,((AE1842-AF$24)*Stock*(_xlfn.NORM.INV(RAND(),stock_ave,stock_std))+(AE1842-AF$24)*Bonds*(_xlfn.NORM.INV(RAND(),bond_ave,bond_std))+(AE1842-AF$24)*cash*(_xlfn.NORM.INV(RAND(),cash_ave,cash_std))+(AE1842-AF$24)))</f>
        <v/>
      </c>
      <c r="AG1842" s="156">
        <f>IF((AF1842&lt;=0),0,((AF1842-AG$24)*Stock*(_xlfn.NORM.INV(RAND(),stock_ave,stock_std))+(AF1842-AG$24)*Bonds*(_xlfn.NORM.INV(RAND(),bond_ave,bond_std))+(AF1842-AG$24)*cash*(_xlfn.NORM.INV(RAND(),cash_ave,cash_std))+(AF1842-AG$24)))</f>
        <v/>
      </c>
      <c r="AH1842" s="156">
        <f>IF((AG1842&lt;=0),0,((AG1842-AH$24)*Stock*(_xlfn.NORM.INV(RAND(),stock_ave,stock_std))+(AG1842-AH$24)*Bonds*(_xlfn.NORM.INV(RAND(),bond_ave,bond_std))+(AG1842-AH$24)*cash*(_xlfn.NORM.INV(RAND(),cash_ave,cash_std))+(AG1842-AH$24)))</f>
        <v/>
      </c>
      <c r="AI1842" s="156">
        <f>IF((AH1842&lt;=0),0,((AH1842-AI$24)*Stock*(_xlfn.NORM.INV(RAND(),stock_ave,stock_std))+(AH1842-AI$24)*Bonds*(_xlfn.NORM.INV(RAND(),bond_ave,bond_std))+(AH1842-AI$24)*cash*(_xlfn.NORM.INV(RAND(),cash_ave,cash_std))+(AH1842-AI$24)))</f>
        <v/>
      </c>
      <c r="AJ1842" s="156">
        <f>IF((AI1842&lt;=0),0,((AI1842-AJ$24)*Stock*(_xlfn.NORM.INV(RAND(),stock_ave,stock_std))+(AI1842-AJ$24)*Bonds*(_xlfn.NORM.INV(RAND(),bond_ave,bond_std))+(AI1842-AJ$24)*cash*(_xlfn.NORM.INV(RAND(),cash_ave,cash_std))+(AI1842-AJ$24)))</f>
        <v/>
      </c>
      <c r="AK1842" s="156">
        <f>IF((AJ1842&lt;=0),0,((AJ1842-AK$24)*Stock*(_xlfn.NORM.INV(RAND(),stock_ave,stock_std))+(AJ1842-AK$24)*Bonds*(_xlfn.NORM.INV(RAND(),bond_ave,bond_std))+(AJ1842-AK$24)*cash*(_xlfn.NORM.INV(RAND(),cash_ave,cash_std))+(AJ1842-AK$24)))</f>
        <v/>
      </c>
      <c r="AL1842" s="156">
        <f>IF((AK1842&lt;=0),0,((AK1842-AL$24)*Stock*(_xlfn.NORM.INV(RAND(),stock_ave,stock_std))+(AK1842-AL$24)*Bonds*(_xlfn.NORM.INV(RAND(),bond_ave,bond_std))+(AK1842-AL$24)*cash*(_xlfn.NORM.INV(RAND(),cash_ave,cash_std))+(AK1842-AL$24)))</f>
        <v/>
      </c>
      <c r="AM1842" s="156">
        <f>IF((AL1842&lt;=0),0,((AL1842-AM$24)*Stock*(_xlfn.NORM.INV(RAND(),stock_ave,stock_std))+(AL1842-AM$24)*Bonds*(_xlfn.NORM.INV(RAND(),bond_ave,bond_std))+(AL1842-AM$24)*cash*(_xlfn.NORM.INV(RAND(),cash_ave,cash_std))+(AL1842-AM$24)))</f>
        <v/>
      </c>
      <c r="AN1842" s="156">
        <f>IF((AM1842&lt;=0),0,((AM1842-AN$24)*Stock*(_xlfn.NORM.INV(RAND(),stock_ave,stock_std))+(AM1842-AN$24)*Bonds*(_xlfn.NORM.INV(RAND(),bond_ave,bond_std))+(AM1842-AN$24)*cash*(_xlfn.NORM.INV(RAND(),cash_ave,cash_std))+(AM1842-AN$24)))</f>
        <v/>
      </c>
      <c r="AO1842" s="156">
        <f>IF((AN1842&lt;=0),0,((AN1842-AO$24)*Stock*(_xlfn.NORM.INV(RAND(),stock_ave,stock_std))+(AN1842-AO$24)*Bonds*(_xlfn.NORM.INV(RAND(),bond_ave,bond_std))+(AN1842-AO$24)*cash*(_xlfn.NORM.INV(RAND(),cash_ave,cash_std))+(AN1842-AO$24)))</f>
        <v/>
      </c>
      <c r="AP1842" s="156">
        <f>IF((AO1842&lt;=0),0,((AO1842-AP$24)*Stock*(_xlfn.NORM.INV(RAND(),stock_ave,stock_std))+(AO1842-AP$24)*Bonds*(_xlfn.NORM.INV(RAND(),bond_ave,bond_std))+(AO1842-AP$24)*cash*(_xlfn.NORM.INV(RAND(),cash_ave,cash_std))+(AO1842-AP$24)))</f>
        <v/>
      </c>
      <c r="AQ1842" s="156">
        <f>IF((AP1842&lt;=0),0,((AP1842-AQ$24)*Stock*(_xlfn.NORM.INV(RAND(),stock_ave,stock_std))+(AP1842-AQ$24)*Bonds*(_xlfn.NORM.INV(RAND(),bond_ave,bond_std))+(AP1842-AQ$24)*cash*(_xlfn.NORM.INV(RAND(),cash_ave,cash_std))+(AP1842-AQ$24)))</f>
        <v/>
      </c>
      <c r="AR1842" s="156">
        <f>IF((AQ1842&lt;=0),0,((AQ1842-AR$24)*Stock*(_xlfn.NORM.INV(RAND(),stock_ave,stock_std))+(AQ1842-AR$24)*Bonds*(_xlfn.NORM.INV(RAND(),bond_ave,bond_std))+(AQ1842-AR$24)*cash*(_xlfn.NORM.INV(RAND(),cash_ave,cash_std))+(AQ1842-AR$24)))</f>
        <v/>
      </c>
      <c r="AS1842" s="156">
        <f>IF((AR1842&lt;=0),0,((AR1842-AS$24)*Stock*(_xlfn.NORM.INV(RAND(),stock_ave,stock_std))+(AR1842-AS$24)*Bonds*(_xlfn.NORM.INV(RAND(),bond_ave,bond_std))+(AR1842-AS$24)*cash*(_xlfn.NORM.INV(RAND(),cash_ave,cash_std))+(AR1842-AS$24)))</f>
        <v/>
      </c>
      <c r="AT1842" s="156">
        <f>IF((AS1842&lt;=0),0,((AS1842-AT$24)*Stock*(_xlfn.NORM.INV(RAND(),stock_ave,stock_std))+(AS1842-AT$24)*Bonds*(_xlfn.NORM.INV(RAND(),bond_ave,bond_std))+(AS1842-AT$24)*cash*(_xlfn.NORM.INV(RAND(),cash_ave,cash_std))+(AS1842-AT$24)))</f>
        <v/>
      </c>
      <c r="AU1842" s="156">
        <f>IF((AT1842&lt;=0),0,((AT1842-AU$24)*Stock*(_xlfn.NORM.INV(RAND(),stock_ave,stock_std))+(AT1842-AU$24)*Bonds*(_xlfn.NORM.INV(RAND(),bond_ave,bond_std))+(AT1842-AU$24)*cash*(_xlfn.NORM.INV(RAND(),cash_ave,cash_std))+(AT1842-AU$24)))</f>
        <v/>
      </c>
      <c r="AV1842" s="156">
        <f>IF((AU1842&lt;=0),0,((AU1842-AV$24)*Stock*(_xlfn.NORM.INV(RAND(),stock_ave,stock_std))+(AU1842-AV$24)*Bonds*(_xlfn.NORM.INV(RAND(),bond_ave,bond_std))+(AU1842-AV$24)*cash*(_xlfn.NORM.INV(RAND(),cash_ave,cash_std))+(AU1842-AV$24)))</f>
        <v/>
      </c>
      <c r="AW1842" s="156">
        <f>IF((AV1842&lt;=0),0,((AV1842-AW$24)*Stock*(_xlfn.NORM.INV(RAND(),stock_ave,stock_std))+(AV1842-AW$24)*Bonds*(_xlfn.NORM.INV(RAND(),bond_ave,bond_std))+(AV1842-AW$24)*cash*(_xlfn.NORM.INV(RAND(),cash_ave,cash_std))+(AV1842-AW$24)))</f>
        <v/>
      </c>
      <c r="AX1842" s="159" t="n"/>
      <c r="AY1842" s="159" t="n"/>
      <c r="AZ1842" s="159" t="n"/>
      <c r="BA1842" s="159" t="n"/>
      <c r="BB1842" s="159" t="n"/>
    </row>
    <row r="1843">
      <c r="C1843" s="147" t="n"/>
      <c r="D1843" s="61">
        <f>+D1842-IF(D$18&gt;74,(D1842/D$25)*$C$10)</f>
        <v/>
      </c>
      <c r="E1843" s="61">
        <f>+E1842-IF(E$18&gt;74,(E1842/E$25)*$C$10)</f>
        <v/>
      </c>
      <c r="F1843" s="61">
        <f>+F1842-IF(F$18&gt;74,(F1842/F$25)*$C$10)</f>
        <v/>
      </c>
      <c r="G1843" s="61">
        <f>+G1842-IF(G$18&gt;74,(G1842/G$25)*$C$10)</f>
        <v/>
      </c>
      <c r="H1843" s="61">
        <f>+H1842-IF(H$18&gt;74,(H1842/H$25)*$C$10)</f>
        <v/>
      </c>
      <c r="I1843" s="61">
        <f>+I1842-IF(I$18&gt;74,(I1842/I$25)*$C$10)</f>
        <v/>
      </c>
      <c r="J1843" s="61">
        <f>+J1842-IF(J$18&gt;74,(J1842/J$25)*$C$10)</f>
        <v/>
      </c>
      <c r="K1843" s="61">
        <f>+K1842-IF(K$18&gt;74,(K1842/K$25)*$C$10)</f>
        <v/>
      </c>
      <c r="L1843" s="61">
        <f>+L1842-IF(L$18&gt;74,(L1842/L$25)*$C$10)</f>
        <v/>
      </c>
      <c r="M1843" s="61">
        <f>+M1842-IF(M$18&gt;74,(M1842/M$25)*$C$10)</f>
        <v/>
      </c>
      <c r="N1843" s="61">
        <f>+N1842-IF(N$18&gt;74,(N1842/N$25)*$C$10)</f>
        <v/>
      </c>
      <c r="O1843" s="61">
        <f>+O1842-IF(O$18&gt;74,(O1842/O$25)*$C$10)</f>
        <v/>
      </c>
      <c r="P1843" s="61">
        <f>+P1842-IF(P$18&gt;74,(P1842/P$25)*$C$10)</f>
        <v/>
      </c>
      <c r="Q1843" s="61">
        <f>+Q1842-IF(Q$18&gt;74,(Q1842/Q$25)*$C$10)</f>
        <v/>
      </c>
      <c r="R1843" s="61">
        <f>+R1842-IF(R$18&gt;74,(R1842/R$25)*$C$10)</f>
        <v/>
      </c>
      <c r="S1843" s="61">
        <f>+S1842-IF(S$18&gt;74,(S1842/S$25)*$C$10)</f>
        <v/>
      </c>
      <c r="T1843" s="61">
        <f>+T1842-IF(T$18&gt;74,(T1842/T$25)*$C$10)</f>
        <v/>
      </c>
      <c r="U1843" s="61">
        <f>+U1842-IF(U$18&gt;74,(U1842/U$25)*$C$10)</f>
        <v/>
      </c>
      <c r="V1843" s="61">
        <f>+V1842-IF(V$18&gt;74,(V1842/V$25)*$C$10)</f>
        <v/>
      </c>
      <c r="W1843" s="61">
        <f>+W1842-IF(W$18&gt;74,(W1842/W$25)*$C$10)</f>
        <v/>
      </c>
      <c r="X1843" s="61">
        <f>+X1842-IF(X$18&gt;74,(X1842/X$25)*$C$10)</f>
        <v/>
      </c>
      <c r="Y1843" s="61">
        <f>+Y1842-IF(Y$18&gt;74,(Y1842/Y$25)*$C$10)</f>
        <v/>
      </c>
      <c r="Z1843" s="61">
        <f>+Z1842-IF(Z$18&gt;74,(Z1842/Z$25)*$C$10)</f>
        <v/>
      </c>
      <c r="AA1843" s="61">
        <f>+AA1842-IF(AA$18&gt;74,(AA1842/AA$25)*$C$10)</f>
        <v/>
      </c>
      <c r="AB1843" s="61">
        <f>+AB1842-IF(AB$18&gt;74,(AB1842/AB$25)*$C$10)</f>
        <v/>
      </c>
      <c r="AC1843" s="61">
        <f>+AC1842-IF(AC$18&gt;74,(AC1842/AC$25)*$C$10)</f>
        <v/>
      </c>
      <c r="AD1843" s="61">
        <f>+AD1842-IF(AD$18&gt;74,(AD1842/AD$25)*$C$10)</f>
        <v/>
      </c>
      <c r="AE1843" s="61">
        <f>+AE1842-IF(AE$18&gt;74,(AE1842/AE$25)*$C$10)</f>
        <v/>
      </c>
      <c r="AF1843" s="61">
        <f>+AF1842-IF(AF$18&gt;74,(AF1842/AF$25)*$C$10)</f>
        <v/>
      </c>
      <c r="AG1843" s="61">
        <f>+AG1842-IF(AG$18&gt;74,(AG1842/AG$25)*$C$10)</f>
        <v/>
      </c>
      <c r="AH1843" s="61">
        <f>+AH1842-IF(AH$18&gt;74,(AH1842/AH$25)*$C$10)</f>
        <v/>
      </c>
      <c r="AI1843" s="61">
        <f>+AI1842-IF(AI$18&gt;74,(AI1842/AI$25)*$C$10)</f>
        <v/>
      </c>
      <c r="AJ1843" s="61">
        <f>+AJ1842-IF(AJ$18&gt;74,(AJ1842/AJ$25)*$C$10)</f>
        <v/>
      </c>
      <c r="AK1843" s="61">
        <f>+AK1842-IF(AK$18&gt;74,(AK1842/AK$25)*$C$10)</f>
        <v/>
      </c>
      <c r="AL1843" s="61">
        <f>+AL1842-IF(AL$18&gt;74,(AL1842/AL$25)*$C$10)</f>
        <v/>
      </c>
      <c r="AM1843" s="61">
        <f>+AM1842-IF(AM$18&gt;74,(AM1842/AM$25)*$C$10)</f>
        <v/>
      </c>
      <c r="AN1843" s="61">
        <f>+AN1842-IF(AN$18&gt;74,(AN1842/AN$25)*$C$10)</f>
        <v/>
      </c>
      <c r="AO1843" s="61">
        <f>+AO1842-IF(AO$18&gt;74,(AO1842/AO$25)*$C$10)</f>
        <v/>
      </c>
      <c r="AP1843" s="61">
        <f>+AP1842-IF(AP$18&gt;74,(AP1842/AP$25)*$C$10)</f>
        <v/>
      </c>
      <c r="AQ1843" s="61">
        <f>+AQ1842-IF(AQ$18&gt;74,(AQ1842/AQ$25)*$C$10)</f>
        <v/>
      </c>
      <c r="AR1843" s="61">
        <f>+AR1842-IF(AR$18&gt;74,(AR1842/AR$25)*$C$10)</f>
        <v/>
      </c>
      <c r="AS1843" s="61">
        <f>+AS1842-IF(AS$18&gt;74,(AS1842/AS$25)*$C$10)</f>
        <v/>
      </c>
      <c r="AT1843" s="61">
        <f>+AT1842-IF(AT$18&gt;74,(AT1842/AT$25)*$C$10)</f>
        <v/>
      </c>
      <c r="AU1843" s="61">
        <f>+AU1842-IF(AU$18&gt;74,(AU1842/AU$25)*$C$10)</f>
        <v/>
      </c>
      <c r="AV1843" s="61">
        <f>+AV1842-IF(AV$18&gt;74,(AV1842/AV$25)*$C$10)</f>
        <v/>
      </c>
      <c r="AW1843" s="61">
        <f>+AW1842-IF(AW$18&gt;74,(AW1842/AW$25)*$C$10)</f>
        <v/>
      </c>
      <c r="AX1843" s="35">
        <f>IF(AW1843&gt;0,1,0)</f>
        <v/>
      </c>
      <c r="AY1843" s="35">
        <f>IF(AL1843&gt;0,1,0)</f>
        <v/>
      </c>
      <c r="AZ1843" s="35">
        <f>IF(AG1843&gt;0,1,0)</f>
        <v/>
      </c>
      <c r="BA1843" s="35">
        <f>IF(AB1843&gt;0,1,0)</f>
        <v/>
      </c>
      <c r="BB1843" s="35">
        <f>IF(W1843&gt;0,1,0)</f>
        <v/>
      </c>
    </row>
    <row r="1844">
      <c r="B1844" s="154" t="inlineStr">
        <is>
          <t>trial 908</t>
        </is>
      </c>
      <c r="C1844" s="155">
        <f>+start-C1841</f>
        <v/>
      </c>
      <c r="D1844" s="156">
        <f>IF((C1844&lt;=0),0,((C1844-D$24)*Stock*(_xlfn.NORM.INV(RAND(),stock_ave,stock_std))+(C1844-D$24)*Bonds*(_xlfn.NORM.INV(RAND(),bond_ave,bond_std))+(C1844-D$24)*cash*(_xlfn.NORM.INV(RAND(),cash_ave,cash_std))+(C1844-D$24)))</f>
        <v/>
      </c>
      <c r="E1844" s="156">
        <f>IF((D1844&lt;=0),0,((D1844-E$24)*Stock*(_xlfn.NORM.INV(RAND(),stock_ave,stock_std))+(D1844-E$24)*Bonds*(_xlfn.NORM.INV(RAND(),bond_ave,bond_std))+(D1844-E$24)*cash*(_xlfn.NORM.INV(RAND(),cash_ave,cash_std))+(D1844-E$24)))</f>
        <v/>
      </c>
      <c r="F1844" s="156">
        <f>IF((E1844&lt;=0),0,((E1844-F$24)*Stock*(_xlfn.NORM.INV(RAND(),stock_ave,stock_std))+(E1844-F$24)*Bonds*(_xlfn.NORM.INV(RAND(),bond_ave,bond_std))+(E1844-F$24)*cash*(_xlfn.NORM.INV(RAND(),cash_ave,cash_std))+(E1844-F$24)))</f>
        <v/>
      </c>
      <c r="G1844" s="156">
        <f>IF((F1844&lt;=0),0,((F1844-G$24)*Stock*(_xlfn.NORM.INV(RAND(),stock_ave,stock_std))+(F1844-G$24)*Bonds*(_xlfn.NORM.INV(RAND(),bond_ave,bond_std))+(F1844-G$24)*cash*(_xlfn.NORM.INV(RAND(),cash_ave,cash_std))+(F1844-G$24)))</f>
        <v/>
      </c>
      <c r="H1844" s="156">
        <f>IF((G1844&lt;=0),0,((G1844-H$24)*Stock*(_xlfn.NORM.INV(RAND(),stock_ave,stock_std))+(G1844-H$24)*Bonds*(_xlfn.NORM.INV(RAND(),bond_ave,bond_std))+(G1844-H$24)*cash*(_xlfn.NORM.INV(RAND(),cash_ave,cash_std))+(G1844-H$24)))</f>
        <v/>
      </c>
      <c r="I1844" s="156">
        <f>IF((H1844&lt;=0),0,((H1844-I$24)*Stock*(_xlfn.NORM.INV(RAND(),stock_ave,stock_std))+(H1844-I$24)*Bonds*(_xlfn.NORM.INV(RAND(),bond_ave,bond_std))+(H1844-I$24)*cash*(_xlfn.NORM.INV(RAND(),cash_ave,cash_std))+(H1844-I$24)))</f>
        <v/>
      </c>
      <c r="J1844" s="156">
        <f>IF((I1844&lt;=0),0,((I1844-J$24)*Stock*(_xlfn.NORM.INV(RAND(),stock_ave,stock_std))+(I1844-J$24)*Bonds*(_xlfn.NORM.INV(RAND(),bond_ave,bond_std))+(I1844-J$24)*cash*(_xlfn.NORM.INV(RAND(),cash_ave,cash_std))+(I1844-J$24)))</f>
        <v/>
      </c>
      <c r="K1844" s="156">
        <f>IF((J1844&lt;=0),0,((J1844-K$24)*Stock*(_xlfn.NORM.INV(RAND(),stock_ave,stock_std))+(J1844-K$24)*Bonds*(_xlfn.NORM.INV(RAND(),bond_ave,bond_std))+(J1844-K$24)*cash*(_xlfn.NORM.INV(RAND(),cash_ave,cash_std))+(J1844-K$24)))</f>
        <v/>
      </c>
      <c r="L1844" s="156">
        <f>IF((K1844&lt;=0),0,((K1844-L$24)*Stock*(_xlfn.NORM.INV(RAND(),stock_ave,stock_std))+(K1844-L$24)*Bonds*(_xlfn.NORM.INV(RAND(),bond_ave,bond_std))+(K1844-L$24)*cash*(_xlfn.NORM.INV(RAND(),cash_ave,cash_std))+(K1844-L$24)))</f>
        <v/>
      </c>
      <c r="M1844" s="156">
        <f>IF((L1844&lt;=0),0,((L1844-M$24)*Stock*(_xlfn.NORM.INV(RAND(),stock_ave,stock_std))+(L1844-M$24)*Bonds*(_xlfn.NORM.INV(RAND(),bond_ave,bond_std))+(L1844-M$24)*cash*(_xlfn.NORM.INV(RAND(),cash_ave,cash_std))+(L1844-M$24)))</f>
        <v/>
      </c>
      <c r="N1844" s="156">
        <f>IF((M1844&lt;=0),0,((M1844-N$24)*Stock*(_xlfn.NORM.INV(RAND(),stock_ave,stock_std))+(M1844-N$24)*Bonds*(_xlfn.NORM.INV(RAND(),bond_ave,bond_std))+(M1844-N$24)*cash*(_xlfn.NORM.INV(RAND(),cash_ave,cash_std))+(M1844-N$24)))</f>
        <v/>
      </c>
      <c r="O1844" s="156">
        <f>IF((N1844&lt;=0),0,((N1844-O$24)*Stock*(_xlfn.NORM.INV(RAND(),stock_ave,stock_std))+(N1844-O$24)*Bonds*(_xlfn.NORM.INV(RAND(),bond_ave,bond_std))+(N1844-O$24)*cash*(_xlfn.NORM.INV(RAND(),cash_ave,cash_std))+(N1844-O$24)))</f>
        <v/>
      </c>
      <c r="P1844" s="156">
        <f>IF((O1844&lt;=0),0,((O1844-P$24)*Stock*(_xlfn.NORM.INV(RAND(),stock_ave,stock_std))+(O1844-P$24)*Bonds*(_xlfn.NORM.INV(RAND(),bond_ave,bond_std))+(O1844-P$24)*cash*(_xlfn.NORM.INV(RAND(),cash_ave,cash_std))+(O1844-P$24)))</f>
        <v/>
      </c>
      <c r="Q1844" s="156">
        <f>IF((P1844&lt;=0),0,((P1844-Q$24)*Stock*(_xlfn.NORM.INV(RAND(),stock_ave,stock_std))+(P1844-Q$24)*Bonds*(_xlfn.NORM.INV(RAND(),bond_ave,bond_std))+(P1844-Q$24)*cash*(_xlfn.NORM.INV(RAND(),cash_ave,cash_std))+(P1844-Q$24)))</f>
        <v/>
      </c>
      <c r="R1844" s="156">
        <f>IF((Q1844&lt;=0),0,((Q1844-R$24)*Stock*(_xlfn.NORM.INV(RAND(),stock_ave,stock_std))+(Q1844-R$24)*Bonds*(_xlfn.NORM.INV(RAND(),bond_ave,bond_std))+(Q1844-R$24)*cash*(_xlfn.NORM.INV(RAND(),cash_ave,cash_std))+(Q1844-R$24)))</f>
        <v/>
      </c>
      <c r="S1844" s="156">
        <f>IF((R1844&lt;=0),0,((R1844-S$24)*Stock*(_xlfn.NORM.INV(RAND(),stock_ave,stock_std))+(R1844-S$24)*Bonds*(_xlfn.NORM.INV(RAND(),bond_ave,bond_std))+(R1844-S$24)*cash*(_xlfn.NORM.INV(RAND(),cash_ave,cash_std))+(R1844-S$24)))</f>
        <v/>
      </c>
      <c r="T1844" s="156">
        <f>IF((S1844&lt;=0),0,((S1844-T$24)*Stock*(_xlfn.NORM.INV(RAND(),stock_ave,stock_std))+(S1844-T$24)*Bonds*(_xlfn.NORM.INV(RAND(),bond_ave,bond_std))+(S1844-T$24)*cash*(_xlfn.NORM.INV(RAND(),cash_ave,cash_std))+(S1844-T$24)))</f>
        <v/>
      </c>
      <c r="U1844" s="156">
        <f>IF((T1844&lt;=0),0,((T1844-U$24)*Stock*(_xlfn.NORM.INV(RAND(),stock_ave,stock_std))+(T1844-U$24)*Bonds*(_xlfn.NORM.INV(RAND(),bond_ave,bond_std))+(T1844-U$24)*cash*(_xlfn.NORM.INV(RAND(),cash_ave,cash_std))+(T1844-U$24)))</f>
        <v/>
      </c>
      <c r="V1844" s="156">
        <f>IF((U1844&lt;=0),0,((U1844-V$24)*Stock*(_xlfn.NORM.INV(RAND(),stock_ave,stock_std))+(U1844-V$24)*Bonds*(_xlfn.NORM.INV(RAND(),bond_ave,bond_std))+(U1844-V$24)*cash*(_xlfn.NORM.INV(RAND(),cash_ave,cash_std))+(U1844-V$24)))</f>
        <v/>
      </c>
      <c r="W1844" s="156">
        <f>IF((V1844&lt;=0),0,((V1844-W$24)*Stock*(_xlfn.NORM.INV(RAND(),stock_ave,stock_std))+(V1844-W$24)*Bonds*(_xlfn.NORM.INV(RAND(),bond_ave,bond_std))+(V1844-W$24)*cash*(_xlfn.NORM.INV(RAND(),cash_ave,cash_std))+(V1844-W$24)))</f>
        <v/>
      </c>
      <c r="X1844" s="156">
        <f>IF((W1844&lt;=0),0,((W1844-X$24)*Stock*(_xlfn.NORM.INV(RAND(),stock_ave,stock_std))+(W1844-X$24)*Bonds*(_xlfn.NORM.INV(RAND(),bond_ave,bond_std))+(W1844-X$24)*cash*(_xlfn.NORM.INV(RAND(),cash_ave,cash_std))+(W1844-X$24)))</f>
        <v/>
      </c>
      <c r="Y1844" s="156">
        <f>IF((X1844&lt;=0),0,((X1844-Y$24)*Stock*(_xlfn.NORM.INV(RAND(),stock_ave,stock_std))+(X1844-Y$24)*Bonds*(_xlfn.NORM.INV(RAND(),bond_ave,bond_std))+(X1844-Y$24)*cash*(_xlfn.NORM.INV(RAND(),cash_ave,cash_std))+(X1844-Y$24)))</f>
        <v/>
      </c>
      <c r="Z1844" s="156">
        <f>IF((Y1844&lt;=0),0,((Y1844-Z$24)*Stock*(_xlfn.NORM.INV(RAND(),stock_ave,stock_std))+(Y1844-Z$24)*Bonds*(_xlfn.NORM.INV(RAND(),bond_ave,bond_std))+(Y1844-Z$24)*cash*(_xlfn.NORM.INV(RAND(),cash_ave,cash_std))+(Y1844-Z$24)))</f>
        <v/>
      </c>
      <c r="AA1844" s="156">
        <f>IF((Z1844&lt;=0),0,((Z1844-AA$24)*Stock*(_xlfn.NORM.INV(RAND(),stock_ave,stock_std))+(Z1844-AA$24)*Bonds*(_xlfn.NORM.INV(RAND(),bond_ave,bond_std))+(Z1844-AA$24)*cash*(_xlfn.NORM.INV(RAND(),cash_ave,cash_std))+(Z1844-AA$24)))</f>
        <v/>
      </c>
      <c r="AB1844" s="156">
        <f>IF((AA1844&lt;=0),0,((AA1844-AB$24)*Stock*(_xlfn.NORM.INV(RAND(),stock_ave,stock_std))+(AA1844-AB$24)*Bonds*(_xlfn.NORM.INV(RAND(),bond_ave,bond_std))+(AA1844-AB$24)*cash*(_xlfn.NORM.INV(RAND(),cash_ave,cash_std))+(AA1844-AB$24)))</f>
        <v/>
      </c>
      <c r="AC1844" s="156">
        <f>IF((AB1844&lt;=0),0,((AB1844-AC$24)*Stock*(_xlfn.NORM.INV(RAND(),stock_ave,stock_std))+(AB1844-AC$24)*Bonds*(_xlfn.NORM.INV(RAND(),bond_ave,bond_std))+(AB1844-AC$24)*cash*(_xlfn.NORM.INV(RAND(),cash_ave,cash_std))+(AB1844-AC$24)))</f>
        <v/>
      </c>
      <c r="AD1844" s="156">
        <f>IF((AC1844&lt;=0),0,((AC1844-AD$24)*Stock*(_xlfn.NORM.INV(RAND(),stock_ave,stock_std))+(AC1844-AD$24)*Bonds*(_xlfn.NORM.INV(RAND(),bond_ave,bond_std))+(AC1844-AD$24)*cash*(_xlfn.NORM.INV(RAND(),cash_ave,cash_std))+(AC1844-AD$24)))</f>
        <v/>
      </c>
      <c r="AE1844" s="156">
        <f>IF((AD1844&lt;=0),0,((AD1844-AE$24)*Stock*(_xlfn.NORM.INV(RAND(),stock_ave,stock_std))+(AD1844-AE$24)*Bonds*(_xlfn.NORM.INV(RAND(),bond_ave,bond_std))+(AD1844-AE$24)*cash*(_xlfn.NORM.INV(RAND(),cash_ave,cash_std))+(AD1844-AE$24)))</f>
        <v/>
      </c>
      <c r="AF1844" s="156">
        <f>IF((AE1844&lt;=0),0,((AE1844-AF$24)*Stock*(_xlfn.NORM.INV(RAND(),stock_ave,stock_std))+(AE1844-AF$24)*Bonds*(_xlfn.NORM.INV(RAND(),bond_ave,bond_std))+(AE1844-AF$24)*cash*(_xlfn.NORM.INV(RAND(),cash_ave,cash_std))+(AE1844-AF$24)))</f>
        <v/>
      </c>
      <c r="AG1844" s="156">
        <f>IF((AF1844&lt;=0),0,((AF1844-AG$24)*Stock*(_xlfn.NORM.INV(RAND(),stock_ave,stock_std))+(AF1844-AG$24)*Bonds*(_xlfn.NORM.INV(RAND(),bond_ave,bond_std))+(AF1844-AG$24)*cash*(_xlfn.NORM.INV(RAND(),cash_ave,cash_std))+(AF1844-AG$24)))</f>
        <v/>
      </c>
      <c r="AH1844" s="156">
        <f>IF((AG1844&lt;=0),0,((AG1844-AH$24)*Stock*(_xlfn.NORM.INV(RAND(),stock_ave,stock_std))+(AG1844-AH$24)*Bonds*(_xlfn.NORM.INV(RAND(),bond_ave,bond_std))+(AG1844-AH$24)*cash*(_xlfn.NORM.INV(RAND(),cash_ave,cash_std))+(AG1844-AH$24)))</f>
        <v/>
      </c>
      <c r="AI1844" s="156">
        <f>IF((AH1844&lt;=0),0,((AH1844-AI$24)*Stock*(_xlfn.NORM.INV(RAND(),stock_ave,stock_std))+(AH1844-AI$24)*Bonds*(_xlfn.NORM.INV(RAND(),bond_ave,bond_std))+(AH1844-AI$24)*cash*(_xlfn.NORM.INV(RAND(),cash_ave,cash_std))+(AH1844-AI$24)))</f>
        <v/>
      </c>
      <c r="AJ1844" s="156">
        <f>IF((AI1844&lt;=0),0,((AI1844-AJ$24)*Stock*(_xlfn.NORM.INV(RAND(),stock_ave,stock_std))+(AI1844-AJ$24)*Bonds*(_xlfn.NORM.INV(RAND(),bond_ave,bond_std))+(AI1844-AJ$24)*cash*(_xlfn.NORM.INV(RAND(),cash_ave,cash_std))+(AI1844-AJ$24)))</f>
        <v/>
      </c>
      <c r="AK1844" s="156">
        <f>IF((AJ1844&lt;=0),0,((AJ1844-AK$24)*Stock*(_xlfn.NORM.INV(RAND(),stock_ave,stock_std))+(AJ1844-AK$24)*Bonds*(_xlfn.NORM.INV(RAND(),bond_ave,bond_std))+(AJ1844-AK$24)*cash*(_xlfn.NORM.INV(RAND(),cash_ave,cash_std))+(AJ1844-AK$24)))</f>
        <v/>
      </c>
      <c r="AL1844" s="156">
        <f>IF((AK1844&lt;=0),0,((AK1844-AL$24)*Stock*(_xlfn.NORM.INV(RAND(),stock_ave,stock_std))+(AK1844-AL$24)*Bonds*(_xlfn.NORM.INV(RAND(),bond_ave,bond_std))+(AK1844-AL$24)*cash*(_xlfn.NORM.INV(RAND(),cash_ave,cash_std))+(AK1844-AL$24)))</f>
        <v/>
      </c>
      <c r="AM1844" s="156">
        <f>IF((AL1844&lt;=0),0,((AL1844-AM$24)*Stock*(_xlfn.NORM.INV(RAND(),stock_ave,stock_std))+(AL1844-AM$24)*Bonds*(_xlfn.NORM.INV(RAND(),bond_ave,bond_std))+(AL1844-AM$24)*cash*(_xlfn.NORM.INV(RAND(),cash_ave,cash_std))+(AL1844-AM$24)))</f>
        <v/>
      </c>
      <c r="AN1844" s="156">
        <f>IF((AM1844&lt;=0),0,((AM1844-AN$24)*Stock*(_xlfn.NORM.INV(RAND(),stock_ave,stock_std))+(AM1844-AN$24)*Bonds*(_xlfn.NORM.INV(RAND(),bond_ave,bond_std))+(AM1844-AN$24)*cash*(_xlfn.NORM.INV(RAND(),cash_ave,cash_std))+(AM1844-AN$24)))</f>
        <v/>
      </c>
      <c r="AO1844" s="156">
        <f>IF((AN1844&lt;=0),0,((AN1844-AO$24)*Stock*(_xlfn.NORM.INV(RAND(),stock_ave,stock_std))+(AN1844-AO$24)*Bonds*(_xlfn.NORM.INV(RAND(),bond_ave,bond_std))+(AN1844-AO$24)*cash*(_xlfn.NORM.INV(RAND(),cash_ave,cash_std))+(AN1844-AO$24)))</f>
        <v/>
      </c>
      <c r="AP1844" s="156">
        <f>IF((AO1844&lt;=0),0,((AO1844-AP$24)*Stock*(_xlfn.NORM.INV(RAND(),stock_ave,stock_std))+(AO1844-AP$24)*Bonds*(_xlfn.NORM.INV(RAND(),bond_ave,bond_std))+(AO1844-AP$24)*cash*(_xlfn.NORM.INV(RAND(),cash_ave,cash_std))+(AO1844-AP$24)))</f>
        <v/>
      </c>
      <c r="AQ1844" s="156">
        <f>IF((AP1844&lt;=0),0,((AP1844-AQ$24)*Stock*(_xlfn.NORM.INV(RAND(),stock_ave,stock_std))+(AP1844-AQ$24)*Bonds*(_xlfn.NORM.INV(RAND(),bond_ave,bond_std))+(AP1844-AQ$24)*cash*(_xlfn.NORM.INV(RAND(),cash_ave,cash_std))+(AP1844-AQ$24)))</f>
        <v/>
      </c>
      <c r="AR1844" s="156">
        <f>IF((AQ1844&lt;=0),0,((AQ1844-AR$24)*Stock*(_xlfn.NORM.INV(RAND(),stock_ave,stock_std))+(AQ1844-AR$24)*Bonds*(_xlfn.NORM.INV(RAND(),bond_ave,bond_std))+(AQ1844-AR$24)*cash*(_xlfn.NORM.INV(RAND(),cash_ave,cash_std))+(AQ1844-AR$24)))</f>
        <v/>
      </c>
      <c r="AS1844" s="156">
        <f>IF((AR1844&lt;=0),0,((AR1844-AS$24)*Stock*(_xlfn.NORM.INV(RAND(),stock_ave,stock_std))+(AR1844-AS$24)*Bonds*(_xlfn.NORM.INV(RAND(),bond_ave,bond_std))+(AR1844-AS$24)*cash*(_xlfn.NORM.INV(RAND(),cash_ave,cash_std))+(AR1844-AS$24)))</f>
        <v/>
      </c>
      <c r="AT1844" s="156">
        <f>IF((AS1844&lt;=0),0,((AS1844-AT$24)*Stock*(_xlfn.NORM.INV(RAND(),stock_ave,stock_std))+(AS1844-AT$24)*Bonds*(_xlfn.NORM.INV(RAND(),bond_ave,bond_std))+(AS1844-AT$24)*cash*(_xlfn.NORM.INV(RAND(),cash_ave,cash_std))+(AS1844-AT$24)))</f>
        <v/>
      </c>
      <c r="AU1844" s="156">
        <f>IF((AT1844&lt;=0),0,((AT1844-AU$24)*Stock*(_xlfn.NORM.INV(RAND(),stock_ave,stock_std))+(AT1844-AU$24)*Bonds*(_xlfn.NORM.INV(RAND(),bond_ave,bond_std))+(AT1844-AU$24)*cash*(_xlfn.NORM.INV(RAND(),cash_ave,cash_std))+(AT1844-AU$24)))</f>
        <v/>
      </c>
      <c r="AV1844" s="156">
        <f>IF((AU1844&lt;=0),0,((AU1844-AV$24)*Stock*(_xlfn.NORM.INV(RAND(),stock_ave,stock_std))+(AU1844-AV$24)*Bonds*(_xlfn.NORM.INV(RAND(),bond_ave,bond_std))+(AU1844-AV$24)*cash*(_xlfn.NORM.INV(RAND(),cash_ave,cash_std))+(AU1844-AV$24)))</f>
        <v/>
      </c>
      <c r="AW1844" s="156">
        <f>IF((AV1844&lt;=0),0,((AV1844-AW$24)*Stock*(_xlfn.NORM.INV(RAND(),stock_ave,stock_std))+(AV1844-AW$24)*Bonds*(_xlfn.NORM.INV(RAND(),bond_ave,bond_std))+(AV1844-AW$24)*cash*(_xlfn.NORM.INV(RAND(),cash_ave,cash_std))+(AV1844-AW$24)))</f>
        <v/>
      </c>
      <c r="AX1844" s="159" t="n"/>
      <c r="AY1844" s="159" t="n"/>
      <c r="AZ1844" s="159" t="n"/>
      <c r="BA1844" s="159" t="n"/>
      <c r="BB1844" s="159" t="n"/>
    </row>
    <row r="1845">
      <c r="C1845" s="147" t="n"/>
      <c r="D1845" s="61">
        <f>+D1844-IF(D$18&gt;74,(D1844/D$25)*$C$10)</f>
        <v/>
      </c>
      <c r="E1845" s="61">
        <f>+E1844-IF(E$18&gt;74,(E1844/E$25)*$C$10)</f>
        <v/>
      </c>
      <c r="F1845" s="61">
        <f>+F1844-IF(F$18&gt;74,(F1844/F$25)*$C$10)</f>
        <v/>
      </c>
      <c r="G1845" s="61">
        <f>+G1844-IF(G$18&gt;74,(G1844/G$25)*$C$10)</f>
        <v/>
      </c>
      <c r="H1845" s="61">
        <f>+H1844-IF(H$18&gt;74,(H1844/H$25)*$C$10)</f>
        <v/>
      </c>
      <c r="I1845" s="61">
        <f>+I1844-IF(I$18&gt;74,(I1844/I$25)*$C$10)</f>
        <v/>
      </c>
      <c r="J1845" s="61">
        <f>+J1844-IF(J$18&gt;74,(J1844/J$25)*$C$10)</f>
        <v/>
      </c>
      <c r="K1845" s="61">
        <f>+K1844-IF(K$18&gt;74,(K1844/K$25)*$C$10)</f>
        <v/>
      </c>
      <c r="L1845" s="61">
        <f>+L1844-IF(L$18&gt;74,(L1844/L$25)*$C$10)</f>
        <v/>
      </c>
      <c r="M1845" s="61">
        <f>+M1844-IF(M$18&gt;74,(M1844/M$25)*$C$10)</f>
        <v/>
      </c>
      <c r="N1845" s="61">
        <f>+N1844-IF(N$18&gt;74,(N1844/N$25)*$C$10)</f>
        <v/>
      </c>
      <c r="O1845" s="61">
        <f>+O1844-IF(O$18&gt;74,(O1844/O$25)*$C$10)</f>
        <v/>
      </c>
      <c r="P1845" s="61">
        <f>+P1844-IF(P$18&gt;74,(P1844/P$25)*$C$10)</f>
        <v/>
      </c>
      <c r="Q1845" s="61">
        <f>+Q1844-IF(Q$18&gt;74,(Q1844/Q$25)*$C$10)</f>
        <v/>
      </c>
      <c r="R1845" s="61">
        <f>+R1844-IF(R$18&gt;74,(R1844/R$25)*$C$10)</f>
        <v/>
      </c>
      <c r="S1845" s="61">
        <f>+S1844-IF(S$18&gt;74,(S1844/S$25)*$C$10)</f>
        <v/>
      </c>
      <c r="T1845" s="61">
        <f>+T1844-IF(T$18&gt;74,(T1844/T$25)*$C$10)</f>
        <v/>
      </c>
      <c r="U1845" s="61">
        <f>+U1844-IF(U$18&gt;74,(U1844/U$25)*$C$10)</f>
        <v/>
      </c>
      <c r="V1845" s="61">
        <f>+V1844-IF(V$18&gt;74,(V1844/V$25)*$C$10)</f>
        <v/>
      </c>
      <c r="W1845" s="61">
        <f>+W1844-IF(W$18&gt;74,(W1844/W$25)*$C$10)</f>
        <v/>
      </c>
      <c r="X1845" s="61">
        <f>+X1844-IF(X$18&gt;74,(X1844/X$25)*$C$10)</f>
        <v/>
      </c>
      <c r="Y1845" s="61">
        <f>+Y1844-IF(Y$18&gt;74,(Y1844/Y$25)*$C$10)</f>
        <v/>
      </c>
      <c r="Z1845" s="61">
        <f>+Z1844-IF(Z$18&gt;74,(Z1844/Z$25)*$C$10)</f>
        <v/>
      </c>
      <c r="AA1845" s="61">
        <f>+AA1844-IF(AA$18&gt;74,(AA1844/AA$25)*$C$10)</f>
        <v/>
      </c>
      <c r="AB1845" s="61">
        <f>+AB1844-IF(AB$18&gt;74,(AB1844/AB$25)*$C$10)</f>
        <v/>
      </c>
      <c r="AC1845" s="61">
        <f>+AC1844-IF(AC$18&gt;74,(AC1844/AC$25)*$C$10)</f>
        <v/>
      </c>
      <c r="AD1845" s="61">
        <f>+AD1844-IF(AD$18&gt;74,(AD1844/AD$25)*$C$10)</f>
        <v/>
      </c>
      <c r="AE1845" s="61">
        <f>+AE1844-IF(AE$18&gt;74,(AE1844/AE$25)*$C$10)</f>
        <v/>
      </c>
      <c r="AF1845" s="61">
        <f>+AF1844-IF(AF$18&gt;74,(AF1844/AF$25)*$C$10)</f>
        <v/>
      </c>
      <c r="AG1845" s="61">
        <f>+AG1844-IF(AG$18&gt;74,(AG1844/AG$25)*$C$10)</f>
        <v/>
      </c>
      <c r="AH1845" s="61">
        <f>+AH1844-IF(AH$18&gt;74,(AH1844/AH$25)*$C$10)</f>
        <v/>
      </c>
      <c r="AI1845" s="61">
        <f>+AI1844-IF(AI$18&gt;74,(AI1844/AI$25)*$C$10)</f>
        <v/>
      </c>
      <c r="AJ1845" s="61">
        <f>+AJ1844-IF(AJ$18&gt;74,(AJ1844/AJ$25)*$C$10)</f>
        <v/>
      </c>
      <c r="AK1845" s="61">
        <f>+AK1844-IF(AK$18&gt;74,(AK1844/AK$25)*$C$10)</f>
        <v/>
      </c>
      <c r="AL1845" s="61">
        <f>+AL1844-IF(AL$18&gt;74,(AL1844/AL$25)*$C$10)</f>
        <v/>
      </c>
      <c r="AM1845" s="61">
        <f>+AM1844-IF(AM$18&gt;74,(AM1844/AM$25)*$C$10)</f>
        <v/>
      </c>
      <c r="AN1845" s="61">
        <f>+AN1844-IF(AN$18&gt;74,(AN1844/AN$25)*$C$10)</f>
        <v/>
      </c>
      <c r="AO1845" s="61">
        <f>+AO1844-IF(AO$18&gt;74,(AO1844/AO$25)*$C$10)</f>
        <v/>
      </c>
      <c r="AP1845" s="61">
        <f>+AP1844-IF(AP$18&gt;74,(AP1844/AP$25)*$C$10)</f>
        <v/>
      </c>
      <c r="AQ1845" s="61">
        <f>+AQ1844-IF(AQ$18&gt;74,(AQ1844/AQ$25)*$C$10)</f>
        <v/>
      </c>
      <c r="AR1845" s="61">
        <f>+AR1844-IF(AR$18&gt;74,(AR1844/AR$25)*$C$10)</f>
        <v/>
      </c>
      <c r="AS1845" s="61">
        <f>+AS1844-IF(AS$18&gt;74,(AS1844/AS$25)*$C$10)</f>
        <v/>
      </c>
      <c r="AT1845" s="61">
        <f>+AT1844-IF(AT$18&gt;74,(AT1844/AT$25)*$C$10)</f>
        <v/>
      </c>
      <c r="AU1845" s="61">
        <f>+AU1844-IF(AU$18&gt;74,(AU1844/AU$25)*$C$10)</f>
        <v/>
      </c>
      <c r="AV1845" s="61">
        <f>+AV1844-IF(AV$18&gt;74,(AV1844/AV$25)*$C$10)</f>
        <v/>
      </c>
      <c r="AW1845" s="61">
        <f>+AW1844-IF(AW$18&gt;74,(AW1844/AW$25)*$C$10)</f>
        <v/>
      </c>
      <c r="AX1845" s="35">
        <f>IF(AW1845&gt;0,1,0)</f>
        <v/>
      </c>
      <c r="AY1845" s="35">
        <f>IF(AL1845&gt;0,1,0)</f>
        <v/>
      </c>
      <c r="AZ1845" s="35">
        <f>IF(AG1845&gt;0,1,0)</f>
        <v/>
      </c>
      <c r="BA1845" s="35">
        <f>IF(AB1845&gt;0,1,0)</f>
        <v/>
      </c>
      <c r="BB1845" s="35">
        <f>IF(W1845&gt;0,1,0)</f>
        <v/>
      </c>
    </row>
    <row r="1846">
      <c r="B1846" s="154" t="inlineStr">
        <is>
          <t>trial 909</t>
        </is>
      </c>
      <c r="C1846" s="155">
        <f>+start-C1843</f>
        <v/>
      </c>
      <c r="D1846" s="156">
        <f>IF((C1846&lt;=0),0,((C1846-D$24)*Stock*(_xlfn.NORM.INV(RAND(),stock_ave,stock_std))+(C1846-D$24)*Bonds*(_xlfn.NORM.INV(RAND(),bond_ave,bond_std))+(C1846-D$24)*cash*(_xlfn.NORM.INV(RAND(),cash_ave,cash_std))+(C1846-D$24)))</f>
        <v/>
      </c>
      <c r="E1846" s="156">
        <f>IF((D1846&lt;=0),0,((D1846-E$24)*Stock*(_xlfn.NORM.INV(RAND(),stock_ave,stock_std))+(D1846-E$24)*Bonds*(_xlfn.NORM.INV(RAND(),bond_ave,bond_std))+(D1846-E$24)*cash*(_xlfn.NORM.INV(RAND(),cash_ave,cash_std))+(D1846-E$24)))</f>
        <v/>
      </c>
      <c r="F1846" s="156">
        <f>IF((E1846&lt;=0),0,((E1846-F$24)*Stock*(_xlfn.NORM.INV(RAND(),stock_ave,stock_std))+(E1846-F$24)*Bonds*(_xlfn.NORM.INV(RAND(),bond_ave,bond_std))+(E1846-F$24)*cash*(_xlfn.NORM.INV(RAND(),cash_ave,cash_std))+(E1846-F$24)))</f>
        <v/>
      </c>
      <c r="G1846" s="156">
        <f>IF((F1846&lt;=0),0,((F1846-G$24)*Stock*(_xlfn.NORM.INV(RAND(),stock_ave,stock_std))+(F1846-G$24)*Bonds*(_xlfn.NORM.INV(RAND(),bond_ave,bond_std))+(F1846-G$24)*cash*(_xlfn.NORM.INV(RAND(),cash_ave,cash_std))+(F1846-G$24)))</f>
        <v/>
      </c>
      <c r="H1846" s="156">
        <f>IF((G1846&lt;=0),0,((G1846-H$24)*Stock*(_xlfn.NORM.INV(RAND(),stock_ave,stock_std))+(G1846-H$24)*Bonds*(_xlfn.NORM.INV(RAND(),bond_ave,bond_std))+(G1846-H$24)*cash*(_xlfn.NORM.INV(RAND(),cash_ave,cash_std))+(G1846-H$24)))</f>
        <v/>
      </c>
      <c r="I1846" s="156">
        <f>IF((H1846&lt;=0),0,((H1846-I$24)*Stock*(_xlfn.NORM.INV(RAND(),stock_ave,stock_std))+(H1846-I$24)*Bonds*(_xlfn.NORM.INV(RAND(),bond_ave,bond_std))+(H1846-I$24)*cash*(_xlfn.NORM.INV(RAND(),cash_ave,cash_std))+(H1846-I$24)))</f>
        <v/>
      </c>
      <c r="J1846" s="156">
        <f>IF((I1846&lt;=0),0,((I1846-J$24)*Stock*(_xlfn.NORM.INV(RAND(),stock_ave,stock_std))+(I1846-J$24)*Bonds*(_xlfn.NORM.INV(RAND(),bond_ave,bond_std))+(I1846-J$24)*cash*(_xlfn.NORM.INV(RAND(),cash_ave,cash_std))+(I1846-J$24)))</f>
        <v/>
      </c>
      <c r="K1846" s="156">
        <f>IF((J1846&lt;=0),0,((J1846-K$24)*Stock*(_xlfn.NORM.INV(RAND(),stock_ave,stock_std))+(J1846-K$24)*Bonds*(_xlfn.NORM.INV(RAND(),bond_ave,bond_std))+(J1846-K$24)*cash*(_xlfn.NORM.INV(RAND(),cash_ave,cash_std))+(J1846-K$24)))</f>
        <v/>
      </c>
      <c r="L1846" s="156">
        <f>IF((K1846&lt;=0),0,((K1846-L$24)*Stock*(_xlfn.NORM.INV(RAND(),stock_ave,stock_std))+(K1846-L$24)*Bonds*(_xlfn.NORM.INV(RAND(),bond_ave,bond_std))+(K1846-L$24)*cash*(_xlfn.NORM.INV(RAND(),cash_ave,cash_std))+(K1846-L$24)))</f>
        <v/>
      </c>
      <c r="M1846" s="156">
        <f>IF((L1846&lt;=0),0,((L1846-M$24)*Stock*(_xlfn.NORM.INV(RAND(),stock_ave,stock_std))+(L1846-M$24)*Bonds*(_xlfn.NORM.INV(RAND(),bond_ave,bond_std))+(L1846-M$24)*cash*(_xlfn.NORM.INV(RAND(),cash_ave,cash_std))+(L1846-M$24)))</f>
        <v/>
      </c>
      <c r="N1846" s="156">
        <f>IF((M1846&lt;=0),0,((M1846-N$24)*Stock*(_xlfn.NORM.INV(RAND(),stock_ave,stock_std))+(M1846-N$24)*Bonds*(_xlfn.NORM.INV(RAND(),bond_ave,bond_std))+(M1846-N$24)*cash*(_xlfn.NORM.INV(RAND(),cash_ave,cash_std))+(M1846-N$24)))</f>
        <v/>
      </c>
      <c r="O1846" s="156">
        <f>IF((N1846&lt;=0),0,((N1846-O$24)*Stock*(_xlfn.NORM.INV(RAND(),stock_ave,stock_std))+(N1846-O$24)*Bonds*(_xlfn.NORM.INV(RAND(),bond_ave,bond_std))+(N1846-O$24)*cash*(_xlfn.NORM.INV(RAND(),cash_ave,cash_std))+(N1846-O$24)))</f>
        <v/>
      </c>
      <c r="P1846" s="156">
        <f>IF((O1846&lt;=0),0,((O1846-P$24)*Stock*(_xlfn.NORM.INV(RAND(),stock_ave,stock_std))+(O1846-P$24)*Bonds*(_xlfn.NORM.INV(RAND(),bond_ave,bond_std))+(O1846-P$24)*cash*(_xlfn.NORM.INV(RAND(),cash_ave,cash_std))+(O1846-P$24)))</f>
        <v/>
      </c>
      <c r="Q1846" s="156">
        <f>IF((P1846&lt;=0),0,((P1846-Q$24)*Stock*(_xlfn.NORM.INV(RAND(),stock_ave,stock_std))+(P1846-Q$24)*Bonds*(_xlfn.NORM.INV(RAND(),bond_ave,bond_std))+(P1846-Q$24)*cash*(_xlfn.NORM.INV(RAND(),cash_ave,cash_std))+(P1846-Q$24)))</f>
        <v/>
      </c>
      <c r="R1846" s="156">
        <f>IF((Q1846&lt;=0),0,((Q1846-R$24)*Stock*(_xlfn.NORM.INV(RAND(),stock_ave,stock_std))+(Q1846-R$24)*Bonds*(_xlfn.NORM.INV(RAND(),bond_ave,bond_std))+(Q1846-R$24)*cash*(_xlfn.NORM.INV(RAND(),cash_ave,cash_std))+(Q1846-R$24)))</f>
        <v/>
      </c>
      <c r="S1846" s="156">
        <f>IF((R1846&lt;=0),0,((R1846-S$24)*Stock*(_xlfn.NORM.INV(RAND(),stock_ave,stock_std))+(R1846-S$24)*Bonds*(_xlfn.NORM.INV(RAND(),bond_ave,bond_std))+(R1846-S$24)*cash*(_xlfn.NORM.INV(RAND(),cash_ave,cash_std))+(R1846-S$24)))</f>
        <v/>
      </c>
      <c r="T1846" s="156">
        <f>IF((S1846&lt;=0),0,((S1846-T$24)*Stock*(_xlfn.NORM.INV(RAND(),stock_ave,stock_std))+(S1846-T$24)*Bonds*(_xlfn.NORM.INV(RAND(),bond_ave,bond_std))+(S1846-T$24)*cash*(_xlfn.NORM.INV(RAND(),cash_ave,cash_std))+(S1846-T$24)))</f>
        <v/>
      </c>
      <c r="U1846" s="156">
        <f>IF((T1846&lt;=0),0,((T1846-U$24)*Stock*(_xlfn.NORM.INV(RAND(),stock_ave,stock_std))+(T1846-U$24)*Bonds*(_xlfn.NORM.INV(RAND(),bond_ave,bond_std))+(T1846-U$24)*cash*(_xlfn.NORM.INV(RAND(),cash_ave,cash_std))+(T1846-U$24)))</f>
        <v/>
      </c>
      <c r="V1846" s="156">
        <f>IF((U1846&lt;=0),0,((U1846-V$24)*Stock*(_xlfn.NORM.INV(RAND(),stock_ave,stock_std))+(U1846-V$24)*Bonds*(_xlfn.NORM.INV(RAND(),bond_ave,bond_std))+(U1846-V$24)*cash*(_xlfn.NORM.INV(RAND(),cash_ave,cash_std))+(U1846-V$24)))</f>
        <v/>
      </c>
      <c r="W1846" s="156">
        <f>IF((V1846&lt;=0),0,((V1846-W$24)*Stock*(_xlfn.NORM.INV(RAND(),stock_ave,stock_std))+(V1846-W$24)*Bonds*(_xlfn.NORM.INV(RAND(),bond_ave,bond_std))+(V1846-W$24)*cash*(_xlfn.NORM.INV(RAND(),cash_ave,cash_std))+(V1846-W$24)))</f>
        <v/>
      </c>
      <c r="X1846" s="156">
        <f>IF((W1846&lt;=0),0,((W1846-X$24)*Stock*(_xlfn.NORM.INV(RAND(),stock_ave,stock_std))+(W1846-X$24)*Bonds*(_xlfn.NORM.INV(RAND(),bond_ave,bond_std))+(W1846-X$24)*cash*(_xlfn.NORM.INV(RAND(),cash_ave,cash_std))+(W1846-X$24)))</f>
        <v/>
      </c>
      <c r="Y1846" s="156">
        <f>IF((X1846&lt;=0),0,((X1846-Y$24)*Stock*(_xlfn.NORM.INV(RAND(),stock_ave,stock_std))+(X1846-Y$24)*Bonds*(_xlfn.NORM.INV(RAND(),bond_ave,bond_std))+(X1846-Y$24)*cash*(_xlfn.NORM.INV(RAND(),cash_ave,cash_std))+(X1846-Y$24)))</f>
        <v/>
      </c>
      <c r="Z1846" s="156">
        <f>IF((Y1846&lt;=0),0,((Y1846-Z$24)*Stock*(_xlfn.NORM.INV(RAND(),stock_ave,stock_std))+(Y1846-Z$24)*Bonds*(_xlfn.NORM.INV(RAND(),bond_ave,bond_std))+(Y1846-Z$24)*cash*(_xlfn.NORM.INV(RAND(),cash_ave,cash_std))+(Y1846-Z$24)))</f>
        <v/>
      </c>
      <c r="AA1846" s="156">
        <f>IF((Z1846&lt;=0),0,((Z1846-AA$24)*Stock*(_xlfn.NORM.INV(RAND(),stock_ave,stock_std))+(Z1846-AA$24)*Bonds*(_xlfn.NORM.INV(RAND(),bond_ave,bond_std))+(Z1846-AA$24)*cash*(_xlfn.NORM.INV(RAND(),cash_ave,cash_std))+(Z1846-AA$24)))</f>
        <v/>
      </c>
      <c r="AB1846" s="156">
        <f>IF((AA1846&lt;=0),0,((AA1846-AB$24)*Stock*(_xlfn.NORM.INV(RAND(),stock_ave,stock_std))+(AA1846-AB$24)*Bonds*(_xlfn.NORM.INV(RAND(),bond_ave,bond_std))+(AA1846-AB$24)*cash*(_xlfn.NORM.INV(RAND(),cash_ave,cash_std))+(AA1846-AB$24)))</f>
        <v/>
      </c>
      <c r="AC1846" s="156">
        <f>IF((AB1846&lt;=0),0,((AB1846-AC$24)*Stock*(_xlfn.NORM.INV(RAND(),stock_ave,stock_std))+(AB1846-AC$24)*Bonds*(_xlfn.NORM.INV(RAND(),bond_ave,bond_std))+(AB1846-AC$24)*cash*(_xlfn.NORM.INV(RAND(),cash_ave,cash_std))+(AB1846-AC$24)))</f>
        <v/>
      </c>
      <c r="AD1846" s="156">
        <f>IF((AC1846&lt;=0),0,((AC1846-AD$24)*Stock*(_xlfn.NORM.INV(RAND(),stock_ave,stock_std))+(AC1846-AD$24)*Bonds*(_xlfn.NORM.INV(RAND(),bond_ave,bond_std))+(AC1846-AD$24)*cash*(_xlfn.NORM.INV(RAND(),cash_ave,cash_std))+(AC1846-AD$24)))</f>
        <v/>
      </c>
      <c r="AE1846" s="156">
        <f>IF((AD1846&lt;=0),0,((AD1846-AE$24)*Stock*(_xlfn.NORM.INV(RAND(),stock_ave,stock_std))+(AD1846-AE$24)*Bonds*(_xlfn.NORM.INV(RAND(),bond_ave,bond_std))+(AD1846-AE$24)*cash*(_xlfn.NORM.INV(RAND(),cash_ave,cash_std))+(AD1846-AE$24)))</f>
        <v/>
      </c>
      <c r="AF1846" s="156">
        <f>IF((AE1846&lt;=0),0,((AE1846-AF$24)*Stock*(_xlfn.NORM.INV(RAND(),stock_ave,stock_std))+(AE1846-AF$24)*Bonds*(_xlfn.NORM.INV(RAND(),bond_ave,bond_std))+(AE1846-AF$24)*cash*(_xlfn.NORM.INV(RAND(),cash_ave,cash_std))+(AE1846-AF$24)))</f>
        <v/>
      </c>
      <c r="AG1846" s="156">
        <f>IF((AF1846&lt;=0),0,((AF1846-AG$24)*Stock*(_xlfn.NORM.INV(RAND(),stock_ave,stock_std))+(AF1846-AG$24)*Bonds*(_xlfn.NORM.INV(RAND(),bond_ave,bond_std))+(AF1846-AG$24)*cash*(_xlfn.NORM.INV(RAND(),cash_ave,cash_std))+(AF1846-AG$24)))</f>
        <v/>
      </c>
      <c r="AH1846" s="156">
        <f>IF((AG1846&lt;=0),0,((AG1846-AH$24)*Stock*(_xlfn.NORM.INV(RAND(),stock_ave,stock_std))+(AG1846-AH$24)*Bonds*(_xlfn.NORM.INV(RAND(),bond_ave,bond_std))+(AG1846-AH$24)*cash*(_xlfn.NORM.INV(RAND(),cash_ave,cash_std))+(AG1846-AH$24)))</f>
        <v/>
      </c>
      <c r="AI1846" s="156">
        <f>IF((AH1846&lt;=0),0,((AH1846-AI$24)*Stock*(_xlfn.NORM.INV(RAND(),stock_ave,stock_std))+(AH1846-AI$24)*Bonds*(_xlfn.NORM.INV(RAND(),bond_ave,bond_std))+(AH1846-AI$24)*cash*(_xlfn.NORM.INV(RAND(),cash_ave,cash_std))+(AH1846-AI$24)))</f>
        <v/>
      </c>
      <c r="AJ1846" s="156">
        <f>IF((AI1846&lt;=0),0,((AI1846-AJ$24)*Stock*(_xlfn.NORM.INV(RAND(),stock_ave,stock_std))+(AI1846-AJ$24)*Bonds*(_xlfn.NORM.INV(RAND(),bond_ave,bond_std))+(AI1846-AJ$24)*cash*(_xlfn.NORM.INV(RAND(),cash_ave,cash_std))+(AI1846-AJ$24)))</f>
        <v/>
      </c>
      <c r="AK1846" s="156">
        <f>IF((AJ1846&lt;=0),0,((AJ1846-AK$24)*Stock*(_xlfn.NORM.INV(RAND(),stock_ave,stock_std))+(AJ1846-AK$24)*Bonds*(_xlfn.NORM.INV(RAND(),bond_ave,bond_std))+(AJ1846-AK$24)*cash*(_xlfn.NORM.INV(RAND(),cash_ave,cash_std))+(AJ1846-AK$24)))</f>
        <v/>
      </c>
      <c r="AL1846" s="156">
        <f>IF((AK1846&lt;=0),0,((AK1846-AL$24)*Stock*(_xlfn.NORM.INV(RAND(),stock_ave,stock_std))+(AK1846-AL$24)*Bonds*(_xlfn.NORM.INV(RAND(),bond_ave,bond_std))+(AK1846-AL$24)*cash*(_xlfn.NORM.INV(RAND(),cash_ave,cash_std))+(AK1846-AL$24)))</f>
        <v/>
      </c>
      <c r="AM1846" s="156">
        <f>IF((AL1846&lt;=0),0,((AL1846-AM$24)*Stock*(_xlfn.NORM.INV(RAND(),stock_ave,stock_std))+(AL1846-AM$24)*Bonds*(_xlfn.NORM.INV(RAND(),bond_ave,bond_std))+(AL1846-AM$24)*cash*(_xlfn.NORM.INV(RAND(),cash_ave,cash_std))+(AL1846-AM$24)))</f>
        <v/>
      </c>
      <c r="AN1846" s="156">
        <f>IF((AM1846&lt;=0),0,((AM1846-AN$24)*Stock*(_xlfn.NORM.INV(RAND(),stock_ave,stock_std))+(AM1846-AN$24)*Bonds*(_xlfn.NORM.INV(RAND(),bond_ave,bond_std))+(AM1846-AN$24)*cash*(_xlfn.NORM.INV(RAND(),cash_ave,cash_std))+(AM1846-AN$24)))</f>
        <v/>
      </c>
      <c r="AO1846" s="156">
        <f>IF((AN1846&lt;=0),0,((AN1846-AO$24)*Stock*(_xlfn.NORM.INV(RAND(),stock_ave,stock_std))+(AN1846-AO$24)*Bonds*(_xlfn.NORM.INV(RAND(),bond_ave,bond_std))+(AN1846-AO$24)*cash*(_xlfn.NORM.INV(RAND(),cash_ave,cash_std))+(AN1846-AO$24)))</f>
        <v/>
      </c>
      <c r="AP1846" s="156">
        <f>IF((AO1846&lt;=0),0,((AO1846-AP$24)*Stock*(_xlfn.NORM.INV(RAND(),stock_ave,stock_std))+(AO1846-AP$24)*Bonds*(_xlfn.NORM.INV(RAND(),bond_ave,bond_std))+(AO1846-AP$24)*cash*(_xlfn.NORM.INV(RAND(),cash_ave,cash_std))+(AO1846-AP$24)))</f>
        <v/>
      </c>
      <c r="AQ1846" s="156">
        <f>IF((AP1846&lt;=0),0,((AP1846-AQ$24)*Stock*(_xlfn.NORM.INV(RAND(),stock_ave,stock_std))+(AP1846-AQ$24)*Bonds*(_xlfn.NORM.INV(RAND(),bond_ave,bond_std))+(AP1846-AQ$24)*cash*(_xlfn.NORM.INV(RAND(),cash_ave,cash_std))+(AP1846-AQ$24)))</f>
        <v/>
      </c>
      <c r="AR1846" s="156">
        <f>IF((AQ1846&lt;=0),0,((AQ1846-AR$24)*Stock*(_xlfn.NORM.INV(RAND(),stock_ave,stock_std))+(AQ1846-AR$24)*Bonds*(_xlfn.NORM.INV(RAND(),bond_ave,bond_std))+(AQ1846-AR$24)*cash*(_xlfn.NORM.INV(RAND(),cash_ave,cash_std))+(AQ1846-AR$24)))</f>
        <v/>
      </c>
      <c r="AS1846" s="156">
        <f>IF((AR1846&lt;=0),0,((AR1846-AS$24)*Stock*(_xlfn.NORM.INV(RAND(),stock_ave,stock_std))+(AR1846-AS$24)*Bonds*(_xlfn.NORM.INV(RAND(),bond_ave,bond_std))+(AR1846-AS$24)*cash*(_xlfn.NORM.INV(RAND(),cash_ave,cash_std))+(AR1846-AS$24)))</f>
        <v/>
      </c>
      <c r="AT1846" s="156">
        <f>IF((AS1846&lt;=0),0,((AS1846-AT$24)*Stock*(_xlfn.NORM.INV(RAND(),stock_ave,stock_std))+(AS1846-AT$24)*Bonds*(_xlfn.NORM.INV(RAND(),bond_ave,bond_std))+(AS1846-AT$24)*cash*(_xlfn.NORM.INV(RAND(),cash_ave,cash_std))+(AS1846-AT$24)))</f>
        <v/>
      </c>
      <c r="AU1846" s="156">
        <f>IF((AT1846&lt;=0),0,((AT1846-AU$24)*Stock*(_xlfn.NORM.INV(RAND(),stock_ave,stock_std))+(AT1846-AU$24)*Bonds*(_xlfn.NORM.INV(RAND(),bond_ave,bond_std))+(AT1846-AU$24)*cash*(_xlfn.NORM.INV(RAND(),cash_ave,cash_std))+(AT1846-AU$24)))</f>
        <v/>
      </c>
      <c r="AV1846" s="156">
        <f>IF((AU1846&lt;=0),0,((AU1846-AV$24)*Stock*(_xlfn.NORM.INV(RAND(),stock_ave,stock_std))+(AU1846-AV$24)*Bonds*(_xlfn.NORM.INV(RAND(),bond_ave,bond_std))+(AU1846-AV$24)*cash*(_xlfn.NORM.INV(RAND(),cash_ave,cash_std))+(AU1846-AV$24)))</f>
        <v/>
      </c>
      <c r="AW1846" s="156">
        <f>IF((AV1846&lt;=0),0,((AV1846-AW$24)*Stock*(_xlfn.NORM.INV(RAND(),stock_ave,stock_std))+(AV1846-AW$24)*Bonds*(_xlfn.NORM.INV(RAND(),bond_ave,bond_std))+(AV1846-AW$24)*cash*(_xlfn.NORM.INV(RAND(),cash_ave,cash_std))+(AV1846-AW$24)))</f>
        <v/>
      </c>
      <c r="AX1846" s="159" t="n"/>
      <c r="AY1846" s="159" t="n"/>
      <c r="AZ1846" s="159" t="n"/>
      <c r="BA1846" s="159" t="n"/>
      <c r="BB1846" s="159" t="n"/>
    </row>
    <row r="1847">
      <c r="C1847" s="147" t="n"/>
      <c r="D1847" s="61">
        <f>+D1846-IF(D$18&gt;74,(D1846/D$25)*$C$10)</f>
        <v/>
      </c>
      <c r="E1847" s="61">
        <f>+E1846-IF(E$18&gt;74,(E1846/E$25)*$C$10)</f>
        <v/>
      </c>
      <c r="F1847" s="61">
        <f>+F1846-IF(F$18&gt;74,(F1846/F$25)*$C$10)</f>
        <v/>
      </c>
      <c r="G1847" s="61">
        <f>+G1846-IF(G$18&gt;74,(G1846/G$25)*$C$10)</f>
        <v/>
      </c>
      <c r="H1847" s="61">
        <f>+H1846-IF(H$18&gt;74,(H1846/H$25)*$C$10)</f>
        <v/>
      </c>
      <c r="I1847" s="61">
        <f>+I1846-IF(I$18&gt;74,(I1846/I$25)*$C$10)</f>
        <v/>
      </c>
      <c r="J1847" s="61">
        <f>+J1846-IF(J$18&gt;74,(J1846/J$25)*$C$10)</f>
        <v/>
      </c>
      <c r="K1847" s="61">
        <f>+K1846-IF(K$18&gt;74,(K1846/K$25)*$C$10)</f>
        <v/>
      </c>
      <c r="L1847" s="61">
        <f>+L1846-IF(L$18&gt;74,(L1846/L$25)*$C$10)</f>
        <v/>
      </c>
      <c r="M1847" s="61">
        <f>+M1846-IF(M$18&gt;74,(M1846/M$25)*$C$10)</f>
        <v/>
      </c>
      <c r="N1847" s="61">
        <f>+N1846-IF(N$18&gt;74,(N1846/N$25)*$C$10)</f>
        <v/>
      </c>
      <c r="O1847" s="61">
        <f>+O1846-IF(O$18&gt;74,(O1846/O$25)*$C$10)</f>
        <v/>
      </c>
      <c r="P1847" s="61">
        <f>+P1846-IF(P$18&gt;74,(P1846/P$25)*$C$10)</f>
        <v/>
      </c>
      <c r="Q1847" s="61">
        <f>+Q1846-IF(Q$18&gt;74,(Q1846/Q$25)*$C$10)</f>
        <v/>
      </c>
      <c r="R1847" s="61">
        <f>+R1846-IF(R$18&gt;74,(R1846/R$25)*$C$10)</f>
        <v/>
      </c>
      <c r="S1847" s="61">
        <f>+S1846-IF(S$18&gt;74,(S1846/S$25)*$C$10)</f>
        <v/>
      </c>
      <c r="T1847" s="61">
        <f>+T1846-IF(T$18&gt;74,(T1846/T$25)*$C$10)</f>
        <v/>
      </c>
      <c r="U1847" s="61">
        <f>+U1846-IF(U$18&gt;74,(U1846/U$25)*$C$10)</f>
        <v/>
      </c>
      <c r="V1847" s="61">
        <f>+V1846-IF(V$18&gt;74,(V1846/V$25)*$C$10)</f>
        <v/>
      </c>
      <c r="W1847" s="61">
        <f>+W1846-IF(W$18&gt;74,(W1846/W$25)*$C$10)</f>
        <v/>
      </c>
      <c r="X1847" s="61">
        <f>+X1846-IF(X$18&gt;74,(X1846/X$25)*$C$10)</f>
        <v/>
      </c>
      <c r="Y1847" s="61">
        <f>+Y1846-IF(Y$18&gt;74,(Y1846/Y$25)*$C$10)</f>
        <v/>
      </c>
      <c r="Z1847" s="61">
        <f>+Z1846-IF(Z$18&gt;74,(Z1846/Z$25)*$C$10)</f>
        <v/>
      </c>
      <c r="AA1847" s="61">
        <f>+AA1846-IF(AA$18&gt;74,(AA1846/AA$25)*$C$10)</f>
        <v/>
      </c>
      <c r="AB1847" s="61">
        <f>+AB1846-IF(AB$18&gt;74,(AB1846/AB$25)*$C$10)</f>
        <v/>
      </c>
      <c r="AC1847" s="61">
        <f>+AC1846-IF(AC$18&gt;74,(AC1846/AC$25)*$C$10)</f>
        <v/>
      </c>
      <c r="AD1847" s="61">
        <f>+AD1846-IF(AD$18&gt;74,(AD1846/AD$25)*$C$10)</f>
        <v/>
      </c>
      <c r="AE1847" s="61">
        <f>+AE1846-IF(AE$18&gt;74,(AE1846/AE$25)*$C$10)</f>
        <v/>
      </c>
      <c r="AF1847" s="61">
        <f>+AF1846-IF(AF$18&gt;74,(AF1846/AF$25)*$C$10)</f>
        <v/>
      </c>
      <c r="AG1847" s="61">
        <f>+AG1846-IF(AG$18&gt;74,(AG1846/AG$25)*$C$10)</f>
        <v/>
      </c>
      <c r="AH1847" s="61">
        <f>+AH1846-IF(AH$18&gt;74,(AH1846/AH$25)*$C$10)</f>
        <v/>
      </c>
      <c r="AI1847" s="61">
        <f>+AI1846-IF(AI$18&gt;74,(AI1846/AI$25)*$C$10)</f>
        <v/>
      </c>
      <c r="AJ1847" s="61">
        <f>+AJ1846-IF(AJ$18&gt;74,(AJ1846/AJ$25)*$C$10)</f>
        <v/>
      </c>
      <c r="AK1847" s="61">
        <f>+AK1846-IF(AK$18&gt;74,(AK1846/AK$25)*$C$10)</f>
        <v/>
      </c>
      <c r="AL1847" s="61">
        <f>+AL1846-IF(AL$18&gt;74,(AL1846/AL$25)*$C$10)</f>
        <v/>
      </c>
      <c r="AM1847" s="61">
        <f>+AM1846-IF(AM$18&gt;74,(AM1846/AM$25)*$C$10)</f>
        <v/>
      </c>
      <c r="AN1847" s="61">
        <f>+AN1846-IF(AN$18&gt;74,(AN1846/AN$25)*$C$10)</f>
        <v/>
      </c>
      <c r="AO1847" s="61">
        <f>+AO1846-IF(AO$18&gt;74,(AO1846/AO$25)*$C$10)</f>
        <v/>
      </c>
      <c r="AP1847" s="61">
        <f>+AP1846-IF(AP$18&gt;74,(AP1846/AP$25)*$C$10)</f>
        <v/>
      </c>
      <c r="AQ1847" s="61">
        <f>+AQ1846-IF(AQ$18&gt;74,(AQ1846/AQ$25)*$C$10)</f>
        <v/>
      </c>
      <c r="AR1847" s="61">
        <f>+AR1846-IF(AR$18&gt;74,(AR1846/AR$25)*$C$10)</f>
        <v/>
      </c>
      <c r="AS1847" s="61">
        <f>+AS1846-IF(AS$18&gt;74,(AS1846/AS$25)*$C$10)</f>
        <v/>
      </c>
      <c r="AT1847" s="61">
        <f>+AT1846-IF(AT$18&gt;74,(AT1846/AT$25)*$C$10)</f>
        <v/>
      </c>
      <c r="AU1847" s="61">
        <f>+AU1846-IF(AU$18&gt;74,(AU1846/AU$25)*$C$10)</f>
        <v/>
      </c>
      <c r="AV1847" s="61">
        <f>+AV1846-IF(AV$18&gt;74,(AV1846/AV$25)*$C$10)</f>
        <v/>
      </c>
      <c r="AW1847" s="61">
        <f>+AW1846-IF(AW$18&gt;74,(AW1846/AW$25)*$C$10)</f>
        <v/>
      </c>
      <c r="AX1847" s="35">
        <f>IF(AW1847&gt;0,1,0)</f>
        <v/>
      </c>
      <c r="AY1847" s="35">
        <f>IF(AL1847&gt;0,1,0)</f>
        <v/>
      </c>
      <c r="AZ1847" s="35">
        <f>IF(AG1847&gt;0,1,0)</f>
        <v/>
      </c>
      <c r="BA1847" s="35">
        <f>IF(AB1847&gt;0,1,0)</f>
        <v/>
      </c>
      <c r="BB1847" s="35">
        <f>IF(W1847&gt;0,1,0)</f>
        <v/>
      </c>
    </row>
    <row r="1848">
      <c r="B1848" s="154" t="inlineStr">
        <is>
          <t>trial 910</t>
        </is>
      </c>
      <c r="C1848" s="155">
        <f>+start-C1845</f>
        <v/>
      </c>
      <c r="D1848" s="156">
        <f>IF((C1848&lt;=0),0,((C1848-D$24)*Stock*(_xlfn.NORM.INV(RAND(),stock_ave,stock_std))+(C1848-D$24)*Bonds*(_xlfn.NORM.INV(RAND(),bond_ave,bond_std))+(C1848-D$24)*cash*(_xlfn.NORM.INV(RAND(),cash_ave,cash_std))+(C1848-D$24)))</f>
        <v/>
      </c>
      <c r="E1848" s="156">
        <f>IF((D1848&lt;=0),0,((D1848-E$24)*Stock*(_xlfn.NORM.INV(RAND(),stock_ave,stock_std))+(D1848-E$24)*Bonds*(_xlfn.NORM.INV(RAND(),bond_ave,bond_std))+(D1848-E$24)*cash*(_xlfn.NORM.INV(RAND(),cash_ave,cash_std))+(D1848-E$24)))</f>
        <v/>
      </c>
      <c r="F1848" s="156">
        <f>IF((E1848&lt;=0),0,((E1848-F$24)*Stock*(_xlfn.NORM.INV(RAND(),stock_ave,stock_std))+(E1848-F$24)*Bonds*(_xlfn.NORM.INV(RAND(),bond_ave,bond_std))+(E1848-F$24)*cash*(_xlfn.NORM.INV(RAND(),cash_ave,cash_std))+(E1848-F$24)))</f>
        <v/>
      </c>
      <c r="G1848" s="156">
        <f>IF((F1848&lt;=0),0,((F1848-G$24)*Stock*(_xlfn.NORM.INV(RAND(),stock_ave,stock_std))+(F1848-G$24)*Bonds*(_xlfn.NORM.INV(RAND(),bond_ave,bond_std))+(F1848-G$24)*cash*(_xlfn.NORM.INV(RAND(),cash_ave,cash_std))+(F1848-G$24)))</f>
        <v/>
      </c>
      <c r="H1848" s="156">
        <f>IF((G1848&lt;=0),0,((G1848-H$24)*Stock*(_xlfn.NORM.INV(RAND(),stock_ave,stock_std))+(G1848-H$24)*Bonds*(_xlfn.NORM.INV(RAND(),bond_ave,bond_std))+(G1848-H$24)*cash*(_xlfn.NORM.INV(RAND(),cash_ave,cash_std))+(G1848-H$24)))</f>
        <v/>
      </c>
      <c r="I1848" s="156">
        <f>IF((H1848&lt;=0),0,((H1848-I$24)*Stock*(_xlfn.NORM.INV(RAND(),stock_ave,stock_std))+(H1848-I$24)*Bonds*(_xlfn.NORM.INV(RAND(),bond_ave,bond_std))+(H1848-I$24)*cash*(_xlfn.NORM.INV(RAND(),cash_ave,cash_std))+(H1848-I$24)))</f>
        <v/>
      </c>
      <c r="J1848" s="156">
        <f>IF((I1848&lt;=0),0,((I1848-J$24)*Stock*(_xlfn.NORM.INV(RAND(),stock_ave,stock_std))+(I1848-J$24)*Bonds*(_xlfn.NORM.INV(RAND(),bond_ave,bond_std))+(I1848-J$24)*cash*(_xlfn.NORM.INV(RAND(),cash_ave,cash_std))+(I1848-J$24)))</f>
        <v/>
      </c>
      <c r="K1848" s="156">
        <f>IF((J1848&lt;=0),0,((J1848-K$24)*Stock*(_xlfn.NORM.INV(RAND(),stock_ave,stock_std))+(J1848-K$24)*Bonds*(_xlfn.NORM.INV(RAND(),bond_ave,bond_std))+(J1848-K$24)*cash*(_xlfn.NORM.INV(RAND(),cash_ave,cash_std))+(J1848-K$24)))</f>
        <v/>
      </c>
      <c r="L1848" s="156">
        <f>IF((K1848&lt;=0),0,((K1848-L$24)*Stock*(_xlfn.NORM.INV(RAND(),stock_ave,stock_std))+(K1848-L$24)*Bonds*(_xlfn.NORM.INV(RAND(),bond_ave,bond_std))+(K1848-L$24)*cash*(_xlfn.NORM.INV(RAND(),cash_ave,cash_std))+(K1848-L$24)))</f>
        <v/>
      </c>
      <c r="M1848" s="156">
        <f>IF((L1848&lt;=0),0,((L1848-M$24)*Stock*(_xlfn.NORM.INV(RAND(),stock_ave,stock_std))+(L1848-M$24)*Bonds*(_xlfn.NORM.INV(RAND(),bond_ave,bond_std))+(L1848-M$24)*cash*(_xlfn.NORM.INV(RAND(),cash_ave,cash_std))+(L1848-M$24)))</f>
        <v/>
      </c>
      <c r="N1848" s="156">
        <f>IF((M1848&lt;=0),0,((M1848-N$24)*Stock*(_xlfn.NORM.INV(RAND(),stock_ave,stock_std))+(M1848-N$24)*Bonds*(_xlfn.NORM.INV(RAND(),bond_ave,bond_std))+(M1848-N$24)*cash*(_xlfn.NORM.INV(RAND(),cash_ave,cash_std))+(M1848-N$24)))</f>
        <v/>
      </c>
      <c r="O1848" s="156">
        <f>IF((N1848&lt;=0),0,((N1848-O$24)*Stock*(_xlfn.NORM.INV(RAND(),stock_ave,stock_std))+(N1848-O$24)*Bonds*(_xlfn.NORM.INV(RAND(),bond_ave,bond_std))+(N1848-O$24)*cash*(_xlfn.NORM.INV(RAND(),cash_ave,cash_std))+(N1848-O$24)))</f>
        <v/>
      </c>
      <c r="P1848" s="156">
        <f>IF((O1848&lt;=0),0,((O1848-P$24)*Stock*(_xlfn.NORM.INV(RAND(),stock_ave,stock_std))+(O1848-P$24)*Bonds*(_xlfn.NORM.INV(RAND(),bond_ave,bond_std))+(O1848-P$24)*cash*(_xlfn.NORM.INV(RAND(),cash_ave,cash_std))+(O1848-P$24)))</f>
        <v/>
      </c>
      <c r="Q1848" s="156">
        <f>IF((P1848&lt;=0),0,((P1848-Q$24)*Stock*(_xlfn.NORM.INV(RAND(),stock_ave,stock_std))+(P1848-Q$24)*Bonds*(_xlfn.NORM.INV(RAND(),bond_ave,bond_std))+(P1848-Q$24)*cash*(_xlfn.NORM.INV(RAND(),cash_ave,cash_std))+(P1848-Q$24)))</f>
        <v/>
      </c>
      <c r="R1848" s="156">
        <f>IF((Q1848&lt;=0),0,((Q1848-R$24)*Stock*(_xlfn.NORM.INV(RAND(),stock_ave,stock_std))+(Q1848-R$24)*Bonds*(_xlfn.NORM.INV(RAND(),bond_ave,bond_std))+(Q1848-R$24)*cash*(_xlfn.NORM.INV(RAND(),cash_ave,cash_std))+(Q1848-R$24)))</f>
        <v/>
      </c>
      <c r="S1848" s="156">
        <f>IF((R1848&lt;=0),0,((R1848-S$24)*Stock*(_xlfn.NORM.INV(RAND(),stock_ave,stock_std))+(R1848-S$24)*Bonds*(_xlfn.NORM.INV(RAND(),bond_ave,bond_std))+(R1848-S$24)*cash*(_xlfn.NORM.INV(RAND(),cash_ave,cash_std))+(R1848-S$24)))</f>
        <v/>
      </c>
      <c r="T1848" s="156">
        <f>IF((S1848&lt;=0),0,((S1848-T$24)*Stock*(_xlfn.NORM.INV(RAND(),stock_ave,stock_std))+(S1848-T$24)*Bonds*(_xlfn.NORM.INV(RAND(),bond_ave,bond_std))+(S1848-T$24)*cash*(_xlfn.NORM.INV(RAND(),cash_ave,cash_std))+(S1848-T$24)))</f>
        <v/>
      </c>
      <c r="U1848" s="156">
        <f>IF((T1848&lt;=0),0,((T1848-U$24)*Stock*(_xlfn.NORM.INV(RAND(),stock_ave,stock_std))+(T1848-U$24)*Bonds*(_xlfn.NORM.INV(RAND(),bond_ave,bond_std))+(T1848-U$24)*cash*(_xlfn.NORM.INV(RAND(),cash_ave,cash_std))+(T1848-U$24)))</f>
        <v/>
      </c>
      <c r="V1848" s="156">
        <f>IF((U1848&lt;=0),0,((U1848-V$24)*Stock*(_xlfn.NORM.INV(RAND(),stock_ave,stock_std))+(U1848-V$24)*Bonds*(_xlfn.NORM.INV(RAND(),bond_ave,bond_std))+(U1848-V$24)*cash*(_xlfn.NORM.INV(RAND(),cash_ave,cash_std))+(U1848-V$24)))</f>
        <v/>
      </c>
      <c r="W1848" s="156">
        <f>IF((V1848&lt;=0),0,((V1848-W$24)*Stock*(_xlfn.NORM.INV(RAND(),stock_ave,stock_std))+(V1848-W$24)*Bonds*(_xlfn.NORM.INV(RAND(),bond_ave,bond_std))+(V1848-W$24)*cash*(_xlfn.NORM.INV(RAND(),cash_ave,cash_std))+(V1848-W$24)))</f>
        <v/>
      </c>
      <c r="X1848" s="156">
        <f>IF((W1848&lt;=0),0,((W1848-X$24)*Stock*(_xlfn.NORM.INV(RAND(),stock_ave,stock_std))+(W1848-X$24)*Bonds*(_xlfn.NORM.INV(RAND(),bond_ave,bond_std))+(W1848-X$24)*cash*(_xlfn.NORM.INV(RAND(),cash_ave,cash_std))+(W1848-X$24)))</f>
        <v/>
      </c>
      <c r="Y1848" s="156">
        <f>IF((X1848&lt;=0),0,((X1848-Y$24)*Stock*(_xlfn.NORM.INV(RAND(),stock_ave,stock_std))+(X1848-Y$24)*Bonds*(_xlfn.NORM.INV(RAND(),bond_ave,bond_std))+(X1848-Y$24)*cash*(_xlfn.NORM.INV(RAND(),cash_ave,cash_std))+(X1848-Y$24)))</f>
        <v/>
      </c>
      <c r="Z1848" s="156">
        <f>IF((Y1848&lt;=0),0,((Y1848-Z$24)*Stock*(_xlfn.NORM.INV(RAND(),stock_ave,stock_std))+(Y1848-Z$24)*Bonds*(_xlfn.NORM.INV(RAND(),bond_ave,bond_std))+(Y1848-Z$24)*cash*(_xlfn.NORM.INV(RAND(),cash_ave,cash_std))+(Y1848-Z$24)))</f>
        <v/>
      </c>
      <c r="AA1848" s="156">
        <f>IF((Z1848&lt;=0),0,((Z1848-AA$24)*Stock*(_xlfn.NORM.INV(RAND(),stock_ave,stock_std))+(Z1848-AA$24)*Bonds*(_xlfn.NORM.INV(RAND(),bond_ave,bond_std))+(Z1848-AA$24)*cash*(_xlfn.NORM.INV(RAND(),cash_ave,cash_std))+(Z1848-AA$24)))</f>
        <v/>
      </c>
      <c r="AB1848" s="156">
        <f>IF((AA1848&lt;=0),0,((AA1848-AB$24)*Stock*(_xlfn.NORM.INV(RAND(),stock_ave,stock_std))+(AA1848-AB$24)*Bonds*(_xlfn.NORM.INV(RAND(),bond_ave,bond_std))+(AA1848-AB$24)*cash*(_xlfn.NORM.INV(RAND(),cash_ave,cash_std))+(AA1848-AB$24)))</f>
        <v/>
      </c>
      <c r="AC1848" s="156">
        <f>IF((AB1848&lt;=0),0,((AB1848-AC$24)*Stock*(_xlfn.NORM.INV(RAND(),stock_ave,stock_std))+(AB1848-AC$24)*Bonds*(_xlfn.NORM.INV(RAND(),bond_ave,bond_std))+(AB1848-AC$24)*cash*(_xlfn.NORM.INV(RAND(),cash_ave,cash_std))+(AB1848-AC$24)))</f>
        <v/>
      </c>
      <c r="AD1848" s="156">
        <f>IF((AC1848&lt;=0),0,((AC1848-AD$24)*Stock*(_xlfn.NORM.INV(RAND(),stock_ave,stock_std))+(AC1848-AD$24)*Bonds*(_xlfn.NORM.INV(RAND(),bond_ave,bond_std))+(AC1848-AD$24)*cash*(_xlfn.NORM.INV(RAND(),cash_ave,cash_std))+(AC1848-AD$24)))</f>
        <v/>
      </c>
      <c r="AE1848" s="156">
        <f>IF((AD1848&lt;=0),0,((AD1848-AE$24)*Stock*(_xlfn.NORM.INV(RAND(),stock_ave,stock_std))+(AD1848-AE$24)*Bonds*(_xlfn.NORM.INV(RAND(),bond_ave,bond_std))+(AD1848-AE$24)*cash*(_xlfn.NORM.INV(RAND(),cash_ave,cash_std))+(AD1848-AE$24)))</f>
        <v/>
      </c>
      <c r="AF1848" s="156">
        <f>IF((AE1848&lt;=0),0,((AE1848-AF$24)*Stock*(_xlfn.NORM.INV(RAND(),stock_ave,stock_std))+(AE1848-AF$24)*Bonds*(_xlfn.NORM.INV(RAND(),bond_ave,bond_std))+(AE1848-AF$24)*cash*(_xlfn.NORM.INV(RAND(),cash_ave,cash_std))+(AE1848-AF$24)))</f>
        <v/>
      </c>
      <c r="AG1848" s="156">
        <f>IF((AF1848&lt;=0),0,((AF1848-AG$24)*Stock*(_xlfn.NORM.INV(RAND(),stock_ave,stock_std))+(AF1848-AG$24)*Bonds*(_xlfn.NORM.INV(RAND(),bond_ave,bond_std))+(AF1848-AG$24)*cash*(_xlfn.NORM.INV(RAND(),cash_ave,cash_std))+(AF1848-AG$24)))</f>
        <v/>
      </c>
      <c r="AH1848" s="156">
        <f>IF((AG1848&lt;=0),0,((AG1848-AH$24)*Stock*(_xlfn.NORM.INV(RAND(),stock_ave,stock_std))+(AG1848-AH$24)*Bonds*(_xlfn.NORM.INV(RAND(),bond_ave,bond_std))+(AG1848-AH$24)*cash*(_xlfn.NORM.INV(RAND(),cash_ave,cash_std))+(AG1848-AH$24)))</f>
        <v/>
      </c>
      <c r="AI1848" s="156">
        <f>IF((AH1848&lt;=0),0,((AH1848-AI$24)*Stock*(_xlfn.NORM.INV(RAND(),stock_ave,stock_std))+(AH1848-AI$24)*Bonds*(_xlfn.NORM.INV(RAND(),bond_ave,bond_std))+(AH1848-AI$24)*cash*(_xlfn.NORM.INV(RAND(),cash_ave,cash_std))+(AH1848-AI$24)))</f>
        <v/>
      </c>
      <c r="AJ1848" s="156">
        <f>IF((AI1848&lt;=0),0,((AI1848-AJ$24)*Stock*(_xlfn.NORM.INV(RAND(),stock_ave,stock_std))+(AI1848-AJ$24)*Bonds*(_xlfn.NORM.INV(RAND(),bond_ave,bond_std))+(AI1848-AJ$24)*cash*(_xlfn.NORM.INV(RAND(),cash_ave,cash_std))+(AI1848-AJ$24)))</f>
        <v/>
      </c>
      <c r="AK1848" s="156">
        <f>IF((AJ1848&lt;=0),0,((AJ1848-AK$24)*Stock*(_xlfn.NORM.INV(RAND(),stock_ave,stock_std))+(AJ1848-AK$24)*Bonds*(_xlfn.NORM.INV(RAND(),bond_ave,bond_std))+(AJ1848-AK$24)*cash*(_xlfn.NORM.INV(RAND(),cash_ave,cash_std))+(AJ1848-AK$24)))</f>
        <v/>
      </c>
      <c r="AL1848" s="156">
        <f>IF((AK1848&lt;=0),0,((AK1848-AL$24)*Stock*(_xlfn.NORM.INV(RAND(),stock_ave,stock_std))+(AK1848-AL$24)*Bonds*(_xlfn.NORM.INV(RAND(),bond_ave,bond_std))+(AK1848-AL$24)*cash*(_xlfn.NORM.INV(RAND(),cash_ave,cash_std))+(AK1848-AL$24)))</f>
        <v/>
      </c>
      <c r="AM1848" s="156">
        <f>IF((AL1848&lt;=0),0,((AL1848-AM$24)*Stock*(_xlfn.NORM.INV(RAND(),stock_ave,stock_std))+(AL1848-AM$24)*Bonds*(_xlfn.NORM.INV(RAND(),bond_ave,bond_std))+(AL1848-AM$24)*cash*(_xlfn.NORM.INV(RAND(),cash_ave,cash_std))+(AL1848-AM$24)))</f>
        <v/>
      </c>
      <c r="AN1848" s="156">
        <f>IF((AM1848&lt;=0),0,((AM1848-AN$24)*Stock*(_xlfn.NORM.INV(RAND(),stock_ave,stock_std))+(AM1848-AN$24)*Bonds*(_xlfn.NORM.INV(RAND(),bond_ave,bond_std))+(AM1848-AN$24)*cash*(_xlfn.NORM.INV(RAND(),cash_ave,cash_std))+(AM1848-AN$24)))</f>
        <v/>
      </c>
      <c r="AO1848" s="156">
        <f>IF((AN1848&lt;=0),0,((AN1848-AO$24)*Stock*(_xlfn.NORM.INV(RAND(),stock_ave,stock_std))+(AN1848-AO$24)*Bonds*(_xlfn.NORM.INV(RAND(),bond_ave,bond_std))+(AN1848-AO$24)*cash*(_xlfn.NORM.INV(RAND(),cash_ave,cash_std))+(AN1848-AO$24)))</f>
        <v/>
      </c>
      <c r="AP1848" s="156">
        <f>IF((AO1848&lt;=0),0,((AO1848-AP$24)*Stock*(_xlfn.NORM.INV(RAND(),stock_ave,stock_std))+(AO1848-AP$24)*Bonds*(_xlfn.NORM.INV(RAND(),bond_ave,bond_std))+(AO1848-AP$24)*cash*(_xlfn.NORM.INV(RAND(),cash_ave,cash_std))+(AO1848-AP$24)))</f>
        <v/>
      </c>
      <c r="AQ1848" s="156">
        <f>IF((AP1848&lt;=0),0,((AP1848-AQ$24)*Stock*(_xlfn.NORM.INV(RAND(),stock_ave,stock_std))+(AP1848-AQ$24)*Bonds*(_xlfn.NORM.INV(RAND(),bond_ave,bond_std))+(AP1848-AQ$24)*cash*(_xlfn.NORM.INV(RAND(),cash_ave,cash_std))+(AP1848-AQ$24)))</f>
        <v/>
      </c>
      <c r="AR1848" s="156">
        <f>IF((AQ1848&lt;=0),0,((AQ1848-AR$24)*Stock*(_xlfn.NORM.INV(RAND(),stock_ave,stock_std))+(AQ1848-AR$24)*Bonds*(_xlfn.NORM.INV(RAND(),bond_ave,bond_std))+(AQ1848-AR$24)*cash*(_xlfn.NORM.INV(RAND(),cash_ave,cash_std))+(AQ1848-AR$24)))</f>
        <v/>
      </c>
      <c r="AS1848" s="156">
        <f>IF((AR1848&lt;=0),0,((AR1848-AS$24)*Stock*(_xlfn.NORM.INV(RAND(),stock_ave,stock_std))+(AR1848-AS$24)*Bonds*(_xlfn.NORM.INV(RAND(),bond_ave,bond_std))+(AR1848-AS$24)*cash*(_xlfn.NORM.INV(RAND(),cash_ave,cash_std))+(AR1848-AS$24)))</f>
        <v/>
      </c>
      <c r="AT1848" s="156">
        <f>IF((AS1848&lt;=0),0,((AS1848-AT$24)*Stock*(_xlfn.NORM.INV(RAND(),stock_ave,stock_std))+(AS1848-AT$24)*Bonds*(_xlfn.NORM.INV(RAND(),bond_ave,bond_std))+(AS1848-AT$24)*cash*(_xlfn.NORM.INV(RAND(),cash_ave,cash_std))+(AS1848-AT$24)))</f>
        <v/>
      </c>
      <c r="AU1848" s="156">
        <f>IF((AT1848&lt;=0),0,((AT1848-AU$24)*Stock*(_xlfn.NORM.INV(RAND(),stock_ave,stock_std))+(AT1848-AU$24)*Bonds*(_xlfn.NORM.INV(RAND(),bond_ave,bond_std))+(AT1848-AU$24)*cash*(_xlfn.NORM.INV(RAND(),cash_ave,cash_std))+(AT1848-AU$24)))</f>
        <v/>
      </c>
      <c r="AV1848" s="156">
        <f>IF((AU1848&lt;=0),0,((AU1848-AV$24)*Stock*(_xlfn.NORM.INV(RAND(),stock_ave,stock_std))+(AU1848-AV$24)*Bonds*(_xlfn.NORM.INV(RAND(),bond_ave,bond_std))+(AU1848-AV$24)*cash*(_xlfn.NORM.INV(RAND(),cash_ave,cash_std))+(AU1848-AV$24)))</f>
        <v/>
      </c>
      <c r="AW1848" s="156">
        <f>IF((AV1848&lt;=0),0,((AV1848-AW$24)*Stock*(_xlfn.NORM.INV(RAND(),stock_ave,stock_std))+(AV1848-AW$24)*Bonds*(_xlfn.NORM.INV(RAND(),bond_ave,bond_std))+(AV1848-AW$24)*cash*(_xlfn.NORM.INV(RAND(),cash_ave,cash_std))+(AV1848-AW$24)))</f>
        <v/>
      </c>
      <c r="AX1848" s="159" t="n"/>
      <c r="AY1848" s="159" t="n"/>
      <c r="AZ1848" s="159" t="n"/>
      <c r="BA1848" s="159" t="n"/>
      <c r="BB1848" s="159" t="n"/>
    </row>
    <row r="1849">
      <c r="C1849" s="147" t="n"/>
      <c r="D1849" s="61">
        <f>+D1848-IF(D$18&gt;74,(D1848/D$25)*$C$10)</f>
        <v/>
      </c>
      <c r="E1849" s="61">
        <f>+E1848-IF(E$18&gt;74,(E1848/E$25)*$C$10)</f>
        <v/>
      </c>
      <c r="F1849" s="61">
        <f>+F1848-IF(F$18&gt;74,(F1848/F$25)*$C$10)</f>
        <v/>
      </c>
      <c r="G1849" s="61">
        <f>+G1848-IF(G$18&gt;74,(G1848/G$25)*$C$10)</f>
        <v/>
      </c>
      <c r="H1849" s="61">
        <f>+H1848-IF(H$18&gt;74,(H1848/H$25)*$C$10)</f>
        <v/>
      </c>
      <c r="I1849" s="61">
        <f>+I1848-IF(I$18&gt;74,(I1848/I$25)*$C$10)</f>
        <v/>
      </c>
      <c r="J1849" s="61">
        <f>+J1848-IF(J$18&gt;74,(J1848/J$25)*$C$10)</f>
        <v/>
      </c>
      <c r="K1849" s="61">
        <f>+K1848-IF(K$18&gt;74,(K1848/K$25)*$C$10)</f>
        <v/>
      </c>
      <c r="L1849" s="61">
        <f>+L1848-IF(L$18&gt;74,(L1848/L$25)*$C$10)</f>
        <v/>
      </c>
      <c r="M1849" s="61">
        <f>+M1848-IF(M$18&gt;74,(M1848/M$25)*$C$10)</f>
        <v/>
      </c>
      <c r="N1849" s="61">
        <f>+N1848-IF(N$18&gt;74,(N1848/N$25)*$C$10)</f>
        <v/>
      </c>
      <c r="O1849" s="61">
        <f>+O1848-IF(O$18&gt;74,(O1848/O$25)*$C$10)</f>
        <v/>
      </c>
      <c r="P1849" s="61">
        <f>+P1848-IF(P$18&gt;74,(P1848/P$25)*$C$10)</f>
        <v/>
      </c>
      <c r="Q1849" s="61">
        <f>+Q1848-IF(Q$18&gt;74,(Q1848/Q$25)*$C$10)</f>
        <v/>
      </c>
      <c r="R1849" s="61">
        <f>+R1848-IF(R$18&gt;74,(R1848/R$25)*$C$10)</f>
        <v/>
      </c>
      <c r="S1849" s="61">
        <f>+S1848-IF(S$18&gt;74,(S1848/S$25)*$C$10)</f>
        <v/>
      </c>
      <c r="T1849" s="61">
        <f>+T1848-IF(T$18&gt;74,(T1848/T$25)*$C$10)</f>
        <v/>
      </c>
      <c r="U1849" s="61">
        <f>+U1848-IF(U$18&gt;74,(U1848/U$25)*$C$10)</f>
        <v/>
      </c>
      <c r="V1849" s="61">
        <f>+V1848-IF(V$18&gt;74,(V1848/V$25)*$C$10)</f>
        <v/>
      </c>
      <c r="W1849" s="61">
        <f>+W1848-IF(W$18&gt;74,(W1848/W$25)*$C$10)</f>
        <v/>
      </c>
      <c r="X1849" s="61">
        <f>+X1848-IF(X$18&gt;74,(X1848/X$25)*$C$10)</f>
        <v/>
      </c>
      <c r="Y1849" s="61">
        <f>+Y1848-IF(Y$18&gt;74,(Y1848/Y$25)*$C$10)</f>
        <v/>
      </c>
      <c r="Z1849" s="61">
        <f>+Z1848-IF(Z$18&gt;74,(Z1848/Z$25)*$C$10)</f>
        <v/>
      </c>
      <c r="AA1849" s="61">
        <f>+AA1848-IF(AA$18&gt;74,(AA1848/AA$25)*$C$10)</f>
        <v/>
      </c>
      <c r="AB1849" s="61">
        <f>+AB1848-IF(AB$18&gt;74,(AB1848/AB$25)*$C$10)</f>
        <v/>
      </c>
      <c r="AC1849" s="61">
        <f>+AC1848-IF(AC$18&gt;74,(AC1848/AC$25)*$C$10)</f>
        <v/>
      </c>
      <c r="AD1849" s="61">
        <f>+AD1848-IF(AD$18&gt;74,(AD1848/AD$25)*$C$10)</f>
        <v/>
      </c>
      <c r="AE1849" s="61">
        <f>+AE1848-IF(AE$18&gt;74,(AE1848/AE$25)*$C$10)</f>
        <v/>
      </c>
      <c r="AF1849" s="61">
        <f>+AF1848-IF(AF$18&gt;74,(AF1848/AF$25)*$C$10)</f>
        <v/>
      </c>
      <c r="AG1849" s="61">
        <f>+AG1848-IF(AG$18&gt;74,(AG1848/AG$25)*$C$10)</f>
        <v/>
      </c>
      <c r="AH1849" s="61">
        <f>+AH1848-IF(AH$18&gt;74,(AH1848/AH$25)*$C$10)</f>
        <v/>
      </c>
      <c r="AI1849" s="61">
        <f>+AI1848-IF(AI$18&gt;74,(AI1848/AI$25)*$C$10)</f>
        <v/>
      </c>
      <c r="AJ1849" s="61">
        <f>+AJ1848-IF(AJ$18&gt;74,(AJ1848/AJ$25)*$C$10)</f>
        <v/>
      </c>
      <c r="AK1849" s="61">
        <f>+AK1848-IF(AK$18&gt;74,(AK1848/AK$25)*$C$10)</f>
        <v/>
      </c>
      <c r="AL1849" s="61">
        <f>+AL1848-IF(AL$18&gt;74,(AL1848/AL$25)*$C$10)</f>
        <v/>
      </c>
      <c r="AM1849" s="61">
        <f>+AM1848-IF(AM$18&gt;74,(AM1848/AM$25)*$C$10)</f>
        <v/>
      </c>
      <c r="AN1849" s="61">
        <f>+AN1848-IF(AN$18&gt;74,(AN1848/AN$25)*$C$10)</f>
        <v/>
      </c>
      <c r="AO1849" s="61">
        <f>+AO1848-IF(AO$18&gt;74,(AO1848/AO$25)*$C$10)</f>
        <v/>
      </c>
      <c r="AP1849" s="61">
        <f>+AP1848-IF(AP$18&gt;74,(AP1848/AP$25)*$C$10)</f>
        <v/>
      </c>
      <c r="AQ1849" s="61">
        <f>+AQ1848-IF(AQ$18&gt;74,(AQ1848/AQ$25)*$C$10)</f>
        <v/>
      </c>
      <c r="AR1849" s="61">
        <f>+AR1848-IF(AR$18&gt;74,(AR1848/AR$25)*$C$10)</f>
        <v/>
      </c>
      <c r="AS1849" s="61">
        <f>+AS1848-IF(AS$18&gt;74,(AS1848/AS$25)*$C$10)</f>
        <v/>
      </c>
      <c r="AT1849" s="61">
        <f>+AT1848-IF(AT$18&gt;74,(AT1848/AT$25)*$C$10)</f>
        <v/>
      </c>
      <c r="AU1849" s="61">
        <f>+AU1848-IF(AU$18&gt;74,(AU1848/AU$25)*$C$10)</f>
        <v/>
      </c>
      <c r="AV1849" s="61">
        <f>+AV1848-IF(AV$18&gt;74,(AV1848/AV$25)*$C$10)</f>
        <v/>
      </c>
      <c r="AW1849" s="61">
        <f>+AW1848-IF(AW$18&gt;74,(AW1848/AW$25)*$C$10)</f>
        <v/>
      </c>
      <c r="AX1849" s="35">
        <f>IF(AW1849&gt;0,1,0)</f>
        <v/>
      </c>
      <c r="AY1849" s="35">
        <f>IF(AL1849&gt;0,1,0)</f>
        <v/>
      </c>
      <c r="AZ1849" s="35">
        <f>IF(AG1849&gt;0,1,0)</f>
        <v/>
      </c>
      <c r="BA1849" s="35">
        <f>IF(AB1849&gt;0,1,0)</f>
        <v/>
      </c>
      <c r="BB1849" s="35">
        <f>IF(W1849&gt;0,1,0)</f>
        <v/>
      </c>
    </row>
    <row r="1850">
      <c r="B1850" s="154" t="inlineStr">
        <is>
          <t>trial 911</t>
        </is>
      </c>
      <c r="C1850" s="155">
        <f>+start-C1847</f>
        <v/>
      </c>
      <c r="D1850" s="156">
        <f>IF((C1850&lt;=0),0,((C1850-D$24)*Stock*(_xlfn.NORM.INV(RAND(),stock_ave,stock_std))+(C1850-D$24)*Bonds*(_xlfn.NORM.INV(RAND(),bond_ave,bond_std))+(C1850-D$24)*cash*(_xlfn.NORM.INV(RAND(),cash_ave,cash_std))+(C1850-D$24)))</f>
        <v/>
      </c>
      <c r="E1850" s="156">
        <f>IF((D1850&lt;=0),0,((D1850-E$24)*Stock*(_xlfn.NORM.INV(RAND(),stock_ave,stock_std))+(D1850-E$24)*Bonds*(_xlfn.NORM.INV(RAND(),bond_ave,bond_std))+(D1850-E$24)*cash*(_xlfn.NORM.INV(RAND(),cash_ave,cash_std))+(D1850-E$24)))</f>
        <v/>
      </c>
      <c r="F1850" s="156">
        <f>IF((E1850&lt;=0),0,((E1850-F$24)*Stock*(_xlfn.NORM.INV(RAND(),stock_ave,stock_std))+(E1850-F$24)*Bonds*(_xlfn.NORM.INV(RAND(),bond_ave,bond_std))+(E1850-F$24)*cash*(_xlfn.NORM.INV(RAND(),cash_ave,cash_std))+(E1850-F$24)))</f>
        <v/>
      </c>
      <c r="G1850" s="156">
        <f>IF((F1850&lt;=0),0,((F1850-G$24)*Stock*(_xlfn.NORM.INV(RAND(),stock_ave,stock_std))+(F1850-G$24)*Bonds*(_xlfn.NORM.INV(RAND(),bond_ave,bond_std))+(F1850-G$24)*cash*(_xlfn.NORM.INV(RAND(),cash_ave,cash_std))+(F1850-G$24)))</f>
        <v/>
      </c>
      <c r="H1850" s="156">
        <f>IF((G1850&lt;=0),0,((G1850-H$24)*Stock*(_xlfn.NORM.INV(RAND(),stock_ave,stock_std))+(G1850-H$24)*Bonds*(_xlfn.NORM.INV(RAND(),bond_ave,bond_std))+(G1850-H$24)*cash*(_xlfn.NORM.INV(RAND(),cash_ave,cash_std))+(G1850-H$24)))</f>
        <v/>
      </c>
      <c r="I1850" s="156">
        <f>IF((H1850&lt;=0),0,((H1850-I$24)*Stock*(_xlfn.NORM.INV(RAND(),stock_ave,stock_std))+(H1850-I$24)*Bonds*(_xlfn.NORM.INV(RAND(),bond_ave,bond_std))+(H1850-I$24)*cash*(_xlfn.NORM.INV(RAND(),cash_ave,cash_std))+(H1850-I$24)))</f>
        <v/>
      </c>
      <c r="J1850" s="156">
        <f>IF((I1850&lt;=0),0,((I1850-J$24)*Stock*(_xlfn.NORM.INV(RAND(),stock_ave,stock_std))+(I1850-J$24)*Bonds*(_xlfn.NORM.INV(RAND(),bond_ave,bond_std))+(I1850-J$24)*cash*(_xlfn.NORM.INV(RAND(),cash_ave,cash_std))+(I1850-J$24)))</f>
        <v/>
      </c>
      <c r="K1850" s="156">
        <f>IF((J1850&lt;=0),0,((J1850-K$24)*Stock*(_xlfn.NORM.INV(RAND(),stock_ave,stock_std))+(J1850-K$24)*Bonds*(_xlfn.NORM.INV(RAND(),bond_ave,bond_std))+(J1850-K$24)*cash*(_xlfn.NORM.INV(RAND(),cash_ave,cash_std))+(J1850-K$24)))</f>
        <v/>
      </c>
      <c r="L1850" s="156">
        <f>IF((K1850&lt;=0),0,((K1850-L$24)*Stock*(_xlfn.NORM.INV(RAND(),stock_ave,stock_std))+(K1850-L$24)*Bonds*(_xlfn.NORM.INV(RAND(),bond_ave,bond_std))+(K1850-L$24)*cash*(_xlfn.NORM.INV(RAND(),cash_ave,cash_std))+(K1850-L$24)))</f>
        <v/>
      </c>
      <c r="M1850" s="156">
        <f>IF((L1850&lt;=0),0,((L1850-M$24)*Stock*(_xlfn.NORM.INV(RAND(),stock_ave,stock_std))+(L1850-M$24)*Bonds*(_xlfn.NORM.INV(RAND(),bond_ave,bond_std))+(L1850-M$24)*cash*(_xlfn.NORM.INV(RAND(),cash_ave,cash_std))+(L1850-M$24)))</f>
        <v/>
      </c>
      <c r="N1850" s="156">
        <f>IF((M1850&lt;=0),0,((M1850-N$24)*Stock*(_xlfn.NORM.INV(RAND(),stock_ave,stock_std))+(M1850-N$24)*Bonds*(_xlfn.NORM.INV(RAND(),bond_ave,bond_std))+(M1850-N$24)*cash*(_xlfn.NORM.INV(RAND(),cash_ave,cash_std))+(M1850-N$24)))</f>
        <v/>
      </c>
      <c r="O1850" s="156">
        <f>IF((N1850&lt;=0),0,((N1850-O$24)*Stock*(_xlfn.NORM.INV(RAND(),stock_ave,stock_std))+(N1850-O$24)*Bonds*(_xlfn.NORM.INV(RAND(),bond_ave,bond_std))+(N1850-O$24)*cash*(_xlfn.NORM.INV(RAND(),cash_ave,cash_std))+(N1850-O$24)))</f>
        <v/>
      </c>
      <c r="P1850" s="156">
        <f>IF((O1850&lt;=0),0,((O1850-P$24)*Stock*(_xlfn.NORM.INV(RAND(),stock_ave,stock_std))+(O1850-P$24)*Bonds*(_xlfn.NORM.INV(RAND(),bond_ave,bond_std))+(O1850-P$24)*cash*(_xlfn.NORM.INV(RAND(),cash_ave,cash_std))+(O1850-P$24)))</f>
        <v/>
      </c>
      <c r="Q1850" s="156">
        <f>IF((P1850&lt;=0),0,((P1850-Q$24)*Stock*(_xlfn.NORM.INV(RAND(),stock_ave,stock_std))+(P1850-Q$24)*Bonds*(_xlfn.NORM.INV(RAND(),bond_ave,bond_std))+(P1850-Q$24)*cash*(_xlfn.NORM.INV(RAND(),cash_ave,cash_std))+(P1850-Q$24)))</f>
        <v/>
      </c>
      <c r="R1850" s="156">
        <f>IF((Q1850&lt;=0),0,((Q1850-R$24)*Stock*(_xlfn.NORM.INV(RAND(),stock_ave,stock_std))+(Q1850-R$24)*Bonds*(_xlfn.NORM.INV(RAND(),bond_ave,bond_std))+(Q1850-R$24)*cash*(_xlfn.NORM.INV(RAND(),cash_ave,cash_std))+(Q1850-R$24)))</f>
        <v/>
      </c>
      <c r="S1850" s="156">
        <f>IF((R1850&lt;=0),0,((R1850-S$24)*Stock*(_xlfn.NORM.INV(RAND(),stock_ave,stock_std))+(R1850-S$24)*Bonds*(_xlfn.NORM.INV(RAND(),bond_ave,bond_std))+(R1850-S$24)*cash*(_xlfn.NORM.INV(RAND(),cash_ave,cash_std))+(R1850-S$24)))</f>
        <v/>
      </c>
      <c r="T1850" s="156">
        <f>IF((S1850&lt;=0),0,((S1850-T$24)*Stock*(_xlfn.NORM.INV(RAND(),stock_ave,stock_std))+(S1850-T$24)*Bonds*(_xlfn.NORM.INV(RAND(),bond_ave,bond_std))+(S1850-T$24)*cash*(_xlfn.NORM.INV(RAND(),cash_ave,cash_std))+(S1850-T$24)))</f>
        <v/>
      </c>
      <c r="U1850" s="156">
        <f>IF((T1850&lt;=0),0,((T1850-U$24)*Stock*(_xlfn.NORM.INV(RAND(),stock_ave,stock_std))+(T1850-U$24)*Bonds*(_xlfn.NORM.INV(RAND(),bond_ave,bond_std))+(T1850-U$24)*cash*(_xlfn.NORM.INV(RAND(),cash_ave,cash_std))+(T1850-U$24)))</f>
        <v/>
      </c>
      <c r="V1850" s="156">
        <f>IF((U1850&lt;=0),0,((U1850-V$24)*Stock*(_xlfn.NORM.INV(RAND(),stock_ave,stock_std))+(U1850-V$24)*Bonds*(_xlfn.NORM.INV(RAND(),bond_ave,bond_std))+(U1850-V$24)*cash*(_xlfn.NORM.INV(RAND(),cash_ave,cash_std))+(U1850-V$24)))</f>
        <v/>
      </c>
      <c r="W1850" s="156">
        <f>IF((V1850&lt;=0),0,((V1850-W$24)*Stock*(_xlfn.NORM.INV(RAND(),stock_ave,stock_std))+(V1850-W$24)*Bonds*(_xlfn.NORM.INV(RAND(),bond_ave,bond_std))+(V1850-W$24)*cash*(_xlfn.NORM.INV(RAND(),cash_ave,cash_std))+(V1850-W$24)))</f>
        <v/>
      </c>
      <c r="X1850" s="156">
        <f>IF((W1850&lt;=0),0,((W1850-X$24)*Stock*(_xlfn.NORM.INV(RAND(),stock_ave,stock_std))+(W1850-X$24)*Bonds*(_xlfn.NORM.INV(RAND(),bond_ave,bond_std))+(W1850-X$24)*cash*(_xlfn.NORM.INV(RAND(),cash_ave,cash_std))+(W1850-X$24)))</f>
        <v/>
      </c>
      <c r="Y1850" s="156">
        <f>IF((X1850&lt;=0),0,((X1850-Y$24)*Stock*(_xlfn.NORM.INV(RAND(),stock_ave,stock_std))+(X1850-Y$24)*Bonds*(_xlfn.NORM.INV(RAND(),bond_ave,bond_std))+(X1850-Y$24)*cash*(_xlfn.NORM.INV(RAND(),cash_ave,cash_std))+(X1850-Y$24)))</f>
        <v/>
      </c>
      <c r="Z1850" s="156">
        <f>IF((Y1850&lt;=0),0,((Y1850-Z$24)*Stock*(_xlfn.NORM.INV(RAND(),stock_ave,stock_std))+(Y1850-Z$24)*Bonds*(_xlfn.NORM.INV(RAND(),bond_ave,bond_std))+(Y1850-Z$24)*cash*(_xlfn.NORM.INV(RAND(),cash_ave,cash_std))+(Y1850-Z$24)))</f>
        <v/>
      </c>
      <c r="AA1850" s="156">
        <f>IF((Z1850&lt;=0),0,((Z1850-AA$24)*Stock*(_xlfn.NORM.INV(RAND(),stock_ave,stock_std))+(Z1850-AA$24)*Bonds*(_xlfn.NORM.INV(RAND(),bond_ave,bond_std))+(Z1850-AA$24)*cash*(_xlfn.NORM.INV(RAND(),cash_ave,cash_std))+(Z1850-AA$24)))</f>
        <v/>
      </c>
      <c r="AB1850" s="156">
        <f>IF((AA1850&lt;=0),0,((AA1850-AB$24)*Stock*(_xlfn.NORM.INV(RAND(),stock_ave,stock_std))+(AA1850-AB$24)*Bonds*(_xlfn.NORM.INV(RAND(),bond_ave,bond_std))+(AA1850-AB$24)*cash*(_xlfn.NORM.INV(RAND(),cash_ave,cash_std))+(AA1850-AB$24)))</f>
        <v/>
      </c>
      <c r="AC1850" s="156">
        <f>IF((AB1850&lt;=0),0,((AB1850-AC$24)*Stock*(_xlfn.NORM.INV(RAND(),stock_ave,stock_std))+(AB1850-AC$24)*Bonds*(_xlfn.NORM.INV(RAND(),bond_ave,bond_std))+(AB1850-AC$24)*cash*(_xlfn.NORM.INV(RAND(),cash_ave,cash_std))+(AB1850-AC$24)))</f>
        <v/>
      </c>
      <c r="AD1850" s="156">
        <f>IF((AC1850&lt;=0),0,((AC1850-AD$24)*Stock*(_xlfn.NORM.INV(RAND(),stock_ave,stock_std))+(AC1850-AD$24)*Bonds*(_xlfn.NORM.INV(RAND(),bond_ave,bond_std))+(AC1850-AD$24)*cash*(_xlfn.NORM.INV(RAND(),cash_ave,cash_std))+(AC1850-AD$24)))</f>
        <v/>
      </c>
      <c r="AE1850" s="156">
        <f>IF((AD1850&lt;=0),0,((AD1850-AE$24)*Stock*(_xlfn.NORM.INV(RAND(),stock_ave,stock_std))+(AD1850-AE$24)*Bonds*(_xlfn.NORM.INV(RAND(),bond_ave,bond_std))+(AD1850-AE$24)*cash*(_xlfn.NORM.INV(RAND(),cash_ave,cash_std))+(AD1850-AE$24)))</f>
        <v/>
      </c>
      <c r="AF1850" s="156">
        <f>IF((AE1850&lt;=0),0,((AE1850-AF$24)*Stock*(_xlfn.NORM.INV(RAND(),stock_ave,stock_std))+(AE1850-AF$24)*Bonds*(_xlfn.NORM.INV(RAND(),bond_ave,bond_std))+(AE1850-AF$24)*cash*(_xlfn.NORM.INV(RAND(),cash_ave,cash_std))+(AE1850-AF$24)))</f>
        <v/>
      </c>
      <c r="AG1850" s="156">
        <f>IF((AF1850&lt;=0),0,((AF1850-AG$24)*Stock*(_xlfn.NORM.INV(RAND(),stock_ave,stock_std))+(AF1850-AG$24)*Bonds*(_xlfn.NORM.INV(RAND(),bond_ave,bond_std))+(AF1850-AG$24)*cash*(_xlfn.NORM.INV(RAND(),cash_ave,cash_std))+(AF1850-AG$24)))</f>
        <v/>
      </c>
      <c r="AH1850" s="156">
        <f>IF((AG1850&lt;=0),0,((AG1850-AH$24)*Stock*(_xlfn.NORM.INV(RAND(),stock_ave,stock_std))+(AG1850-AH$24)*Bonds*(_xlfn.NORM.INV(RAND(),bond_ave,bond_std))+(AG1850-AH$24)*cash*(_xlfn.NORM.INV(RAND(),cash_ave,cash_std))+(AG1850-AH$24)))</f>
        <v/>
      </c>
      <c r="AI1850" s="156">
        <f>IF((AH1850&lt;=0),0,((AH1850-AI$24)*Stock*(_xlfn.NORM.INV(RAND(),stock_ave,stock_std))+(AH1850-AI$24)*Bonds*(_xlfn.NORM.INV(RAND(),bond_ave,bond_std))+(AH1850-AI$24)*cash*(_xlfn.NORM.INV(RAND(),cash_ave,cash_std))+(AH1850-AI$24)))</f>
        <v/>
      </c>
      <c r="AJ1850" s="156">
        <f>IF((AI1850&lt;=0),0,((AI1850-AJ$24)*Stock*(_xlfn.NORM.INV(RAND(),stock_ave,stock_std))+(AI1850-AJ$24)*Bonds*(_xlfn.NORM.INV(RAND(),bond_ave,bond_std))+(AI1850-AJ$24)*cash*(_xlfn.NORM.INV(RAND(),cash_ave,cash_std))+(AI1850-AJ$24)))</f>
        <v/>
      </c>
      <c r="AK1850" s="156">
        <f>IF((AJ1850&lt;=0),0,((AJ1850-AK$24)*Stock*(_xlfn.NORM.INV(RAND(),stock_ave,stock_std))+(AJ1850-AK$24)*Bonds*(_xlfn.NORM.INV(RAND(),bond_ave,bond_std))+(AJ1850-AK$24)*cash*(_xlfn.NORM.INV(RAND(),cash_ave,cash_std))+(AJ1850-AK$24)))</f>
        <v/>
      </c>
      <c r="AL1850" s="156">
        <f>IF((AK1850&lt;=0),0,((AK1850-AL$24)*Stock*(_xlfn.NORM.INV(RAND(),stock_ave,stock_std))+(AK1850-AL$24)*Bonds*(_xlfn.NORM.INV(RAND(),bond_ave,bond_std))+(AK1850-AL$24)*cash*(_xlfn.NORM.INV(RAND(),cash_ave,cash_std))+(AK1850-AL$24)))</f>
        <v/>
      </c>
      <c r="AM1850" s="156">
        <f>IF((AL1850&lt;=0),0,((AL1850-AM$24)*Stock*(_xlfn.NORM.INV(RAND(),stock_ave,stock_std))+(AL1850-AM$24)*Bonds*(_xlfn.NORM.INV(RAND(),bond_ave,bond_std))+(AL1850-AM$24)*cash*(_xlfn.NORM.INV(RAND(),cash_ave,cash_std))+(AL1850-AM$24)))</f>
        <v/>
      </c>
      <c r="AN1850" s="156">
        <f>IF((AM1850&lt;=0),0,((AM1850-AN$24)*Stock*(_xlfn.NORM.INV(RAND(),stock_ave,stock_std))+(AM1850-AN$24)*Bonds*(_xlfn.NORM.INV(RAND(),bond_ave,bond_std))+(AM1850-AN$24)*cash*(_xlfn.NORM.INV(RAND(),cash_ave,cash_std))+(AM1850-AN$24)))</f>
        <v/>
      </c>
      <c r="AO1850" s="156">
        <f>IF((AN1850&lt;=0),0,((AN1850-AO$24)*Stock*(_xlfn.NORM.INV(RAND(),stock_ave,stock_std))+(AN1850-AO$24)*Bonds*(_xlfn.NORM.INV(RAND(),bond_ave,bond_std))+(AN1850-AO$24)*cash*(_xlfn.NORM.INV(RAND(),cash_ave,cash_std))+(AN1850-AO$24)))</f>
        <v/>
      </c>
      <c r="AP1850" s="156">
        <f>IF((AO1850&lt;=0),0,((AO1850-AP$24)*Stock*(_xlfn.NORM.INV(RAND(),stock_ave,stock_std))+(AO1850-AP$24)*Bonds*(_xlfn.NORM.INV(RAND(),bond_ave,bond_std))+(AO1850-AP$24)*cash*(_xlfn.NORM.INV(RAND(),cash_ave,cash_std))+(AO1850-AP$24)))</f>
        <v/>
      </c>
      <c r="AQ1850" s="156">
        <f>IF((AP1850&lt;=0),0,((AP1850-AQ$24)*Stock*(_xlfn.NORM.INV(RAND(),stock_ave,stock_std))+(AP1850-AQ$24)*Bonds*(_xlfn.NORM.INV(RAND(),bond_ave,bond_std))+(AP1850-AQ$24)*cash*(_xlfn.NORM.INV(RAND(),cash_ave,cash_std))+(AP1850-AQ$24)))</f>
        <v/>
      </c>
      <c r="AR1850" s="156">
        <f>IF((AQ1850&lt;=0),0,((AQ1850-AR$24)*Stock*(_xlfn.NORM.INV(RAND(),stock_ave,stock_std))+(AQ1850-AR$24)*Bonds*(_xlfn.NORM.INV(RAND(),bond_ave,bond_std))+(AQ1850-AR$24)*cash*(_xlfn.NORM.INV(RAND(),cash_ave,cash_std))+(AQ1850-AR$24)))</f>
        <v/>
      </c>
      <c r="AS1850" s="156">
        <f>IF((AR1850&lt;=0),0,((AR1850-AS$24)*Stock*(_xlfn.NORM.INV(RAND(),stock_ave,stock_std))+(AR1850-AS$24)*Bonds*(_xlfn.NORM.INV(RAND(),bond_ave,bond_std))+(AR1850-AS$24)*cash*(_xlfn.NORM.INV(RAND(),cash_ave,cash_std))+(AR1850-AS$24)))</f>
        <v/>
      </c>
      <c r="AT1850" s="156">
        <f>IF((AS1850&lt;=0),0,((AS1850-AT$24)*Stock*(_xlfn.NORM.INV(RAND(),stock_ave,stock_std))+(AS1850-AT$24)*Bonds*(_xlfn.NORM.INV(RAND(),bond_ave,bond_std))+(AS1850-AT$24)*cash*(_xlfn.NORM.INV(RAND(),cash_ave,cash_std))+(AS1850-AT$24)))</f>
        <v/>
      </c>
      <c r="AU1850" s="156">
        <f>IF((AT1850&lt;=0),0,((AT1850-AU$24)*Stock*(_xlfn.NORM.INV(RAND(),stock_ave,stock_std))+(AT1850-AU$24)*Bonds*(_xlfn.NORM.INV(RAND(),bond_ave,bond_std))+(AT1850-AU$24)*cash*(_xlfn.NORM.INV(RAND(),cash_ave,cash_std))+(AT1850-AU$24)))</f>
        <v/>
      </c>
      <c r="AV1850" s="156">
        <f>IF((AU1850&lt;=0),0,((AU1850-AV$24)*Stock*(_xlfn.NORM.INV(RAND(),stock_ave,stock_std))+(AU1850-AV$24)*Bonds*(_xlfn.NORM.INV(RAND(),bond_ave,bond_std))+(AU1850-AV$24)*cash*(_xlfn.NORM.INV(RAND(),cash_ave,cash_std))+(AU1850-AV$24)))</f>
        <v/>
      </c>
      <c r="AW1850" s="156">
        <f>IF((AV1850&lt;=0),0,((AV1850-AW$24)*Stock*(_xlfn.NORM.INV(RAND(),stock_ave,stock_std))+(AV1850-AW$24)*Bonds*(_xlfn.NORM.INV(RAND(),bond_ave,bond_std))+(AV1850-AW$24)*cash*(_xlfn.NORM.INV(RAND(),cash_ave,cash_std))+(AV1850-AW$24)))</f>
        <v/>
      </c>
      <c r="AX1850" s="159" t="n"/>
      <c r="AY1850" s="159" t="n"/>
      <c r="AZ1850" s="159" t="n"/>
      <c r="BA1850" s="159" t="n"/>
      <c r="BB1850" s="159" t="n"/>
    </row>
    <row r="1851">
      <c r="C1851" s="147" t="n"/>
      <c r="D1851" s="61">
        <f>+D1850-IF(D$18&gt;74,(D1850/D$25)*$C$10)</f>
        <v/>
      </c>
      <c r="E1851" s="61">
        <f>+E1850-IF(E$18&gt;74,(E1850/E$25)*$C$10)</f>
        <v/>
      </c>
      <c r="F1851" s="61">
        <f>+F1850-IF(F$18&gt;74,(F1850/F$25)*$C$10)</f>
        <v/>
      </c>
      <c r="G1851" s="61">
        <f>+G1850-IF(G$18&gt;74,(G1850/G$25)*$C$10)</f>
        <v/>
      </c>
      <c r="H1851" s="61">
        <f>+H1850-IF(H$18&gt;74,(H1850/H$25)*$C$10)</f>
        <v/>
      </c>
      <c r="I1851" s="61">
        <f>+I1850-IF(I$18&gt;74,(I1850/I$25)*$C$10)</f>
        <v/>
      </c>
      <c r="J1851" s="61">
        <f>+J1850-IF(J$18&gt;74,(J1850/J$25)*$C$10)</f>
        <v/>
      </c>
      <c r="K1851" s="61">
        <f>+K1850-IF(K$18&gt;74,(K1850/K$25)*$C$10)</f>
        <v/>
      </c>
      <c r="L1851" s="61">
        <f>+L1850-IF(L$18&gt;74,(L1850/L$25)*$C$10)</f>
        <v/>
      </c>
      <c r="M1851" s="61">
        <f>+M1850-IF(M$18&gt;74,(M1850/M$25)*$C$10)</f>
        <v/>
      </c>
      <c r="N1851" s="61">
        <f>+N1850-IF(N$18&gt;74,(N1850/N$25)*$C$10)</f>
        <v/>
      </c>
      <c r="O1851" s="61">
        <f>+O1850-IF(O$18&gt;74,(O1850/O$25)*$C$10)</f>
        <v/>
      </c>
      <c r="P1851" s="61">
        <f>+P1850-IF(P$18&gt;74,(P1850/P$25)*$C$10)</f>
        <v/>
      </c>
      <c r="Q1851" s="61">
        <f>+Q1850-IF(Q$18&gt;74,(Q1850/Q$25)*$C$10)</f>
        <v/>
      </c>
      <c r="R1851" s="61">
        <f>+R1850-IF(R$18&gt;74,(R1850/R$25)*$C$10)</f>
        <v/>
      </c>
      <c r="S1851" s="61">
        <f>+S1850-IF(S$18&gt;74,(S1850/S$25)*$C$10)</f>
        <v/>
      </c>
      <c r="T1851" s="61">
        <f>+T1850-IF(T$18&gt;74,(T1850/T$25)*$C$10)</f>
        <v/>
      </c>
      <c r="U1851" s="61">
        <f>+U1850-IF(U$18&gt;74,(U1850/U$25)*$C$10)</f>
        <v/>
      </c>
      <c r="V1851" s="61">
        <f>+V1850-IF(V$18&gt;74,(V1850/V$25)*$C$10)</f>
        <v/>
      </c>
      <c r="W1851" s="61">
        <f>+W1850-IF(W$18&gt;74,(W1850/W$25)*$C$10)</f>
        <v/>
      </c>
      <c r="X1851" s="61">
        <f>+X1850-IF(X$18&gt;74,(X1850/X$25)*$C$10)</f>
        <v/>
      </c>
      <c r="Y1851" s="61">
        <f>+Y1850-IF(Y$18&gt;74,(Y1850/Y$25)*$C$10)</f>
        <v/>
      </c>
      <c r="Z1851" s="61">
        <f>+Z1850-IF(Z$18&gt;74,(Z1850/Z$25)*$C$10)</f>
        <v/>
      </c>
      <c r="AA1851" s="61">
        <f>+AA1850-IF(AA$18&gt;74,(AA1850/AA$25)*$C$10)</f>
        <v/>
      </c>
      <c r="AB1851" s="61">
        <f>+AB1850-IF(AB$18&gt;74,(AB1850/AB$25)*$C$10)</f>
        <v/>
      </c>
      <c r="AC1851" s="61">
        <f>+AC1850-IF(AC$18&gt;74,(AC1850/AC$25)*$C$10)</f>
        <v/>
      </c>
      <c r="AD1851" s="61">
        <f>+AD1850-IF(AD$18&gt;74,(AD1850/AD$25)*$C$10)</f>
        <v/>
      </c>
      <c r="AE1851" s="61">
        <f>+AE1850-IF(AE$18&gt;74,(AE1850/AE$25)*$C$10)</f>
        <v/>
      </c>
      <c r="AF1851" s="61">
        <f>+AF1850-IF(AF$18&gt;74,(AF1850/AF$25)*$C$10)</f>
        <v/>
      </c>
      <c r="AG1851" s="61">
        <f>+AG1850-IF(AG$18&gt;74,(AG1850/AG$25)*$C$10)</f>
        <v/>
      </c>
      <c r="AH1851" s="61">
        <f>+AH1850-IF(AH$18&gt;74,(AH1850/AH$25)*$C$10)</f>
        <v/>
      </c>
      <c r="AI1851" s="61">
        <f>+AI1850-IF(AI$18&gt;74,(AI1850/AI$25)*$C$10)</f>
        <v/>
      </c>
      <c r="AJ1851" s="61">
        <f>+AJ1850-IF(AJ$18&gt;74,(AJ1850/AJ$25)*$C$10)</f>
        <v/>
      </c>
      <c r="AK1851" s="61">
        <f>+AK1850-IF(AK$18&gt;74,(AK1850/AK$25)*$C$10)</f>
        <v/>
      </c>
      <c r="AL1851" s="61">
        <f>+AL1850-IF(AL$18&gt;74,(AL1850/AL$25)*$C$10)</f>
        <v/>
      </c>
      <c r="AM1851" s="61">
        <f>+AM1850-IF(AM$18&gt;74,(AM1850/AM$25)*$C$10)</f>
        <v/>
      </c>
      <c r="AN1851" s="61">
        <f>+AN1850-IF(AN$18&gt;74,(AN1850/AN$25)*$C$10)</f>
        <v/>
      </c>
      <c r="AO1851" s="61">
        <f>+AO1850-IF(AO$18&gt;74,(AO1850/AO$25)*$C$10)</f>
        <v/>
      </c>
      <c r="AP1851" s="61">
        <f>+AP1850-IF(AP$18&gt;74,(AP1850/AP$25)*$C$10)</f>
        <v/>
      </c>
      <c r="AQ1851" s="61">
        <f>+AQ1850-IF(AQ$18&gt;74,(AQ1850/AQ$25)*$C$10)</f>
        <v/>
      </c>
      <c r="AR1851" s="61">
        <f>+AR1850-IF(AR$18&gt;74,(AR1850/AR$25)*$C$10)</f>
        <v/>
      </c>
      <c r="AS1851" s="61">
        <f>+AS1850-IF(AS$18&gt;74,(AS1850/AS$25)*$C$10)</f>
        <v/>
      </c>
      <c r="AT1851" s="61">
        <f>+AT1850-IF(AT$18&gt;74,(AT1850/AT$25)*$C$10)</f>
        <v/>
      </c>
      <c r="AU1851" s="61">
        <f>+AU1850-IF(AU$18&gt;74,(AU1850/AU$25)*$C$10)</f>
        <v/>
      </c>
      <c r="AV1851" s="61">
        <f>+AV1850-IF(AV$18&gt;74,(AV1850/AV$25)*$C$10)</f>
        <v/>
      </c>
      <c r="AW1851" s="61">
        <f>+AW1850-IF(AW$18&gt;74,(AW1850/AW$25)*$C$10)</f>
        <v/>
      </c>
      <c r="AX1851" s="35">
        <f>IF(AW1851&gt;0,1,0)</f>
        <v/>
      </c>
      <c r="AY1851" s="35">
        <f>IF(AL1851&gt;0,1,0)</f>
        <v/>
      </c>
      <c r="AZ1851" s="35">
        <f>IF(AG1851&gt;0,1,0)</f>
        <v/>
      </c>
      <c r="BA1851" s="35">
        <f>IF(AB1851&gt;0,1,0)</f>
        <v/>
      </c>
      <c r="BB1851" s="35">
        <f>IF(W1851&gt;0,1,0)</f>
        <v/>
      </c>
    </row>
    <row r="1852">
      <c r="B1852" s="154" t="inlineStr">
        <is>
          <t>trial 912</t>
        </is>
      </c>
      <c r="C1852" s="155">
        <f>+start-C1849</f>
        <v/>
      </c>
      <c r="D1852" s="156">
        <f>IF((C1852&lt;=0),0,((C1852-D$24)*Stock*(_xlfn.NORM.INV(RAND(),stock_ave,stock_std))+(C1852-D$24)*Bonds*(_xlfn.NORM.INV(RAND(),bond_ave,bond_std))+(C1852-D$24)*cash*(_xlfn.NORM.INV(RAND(),cash_ave,cash_std))+(C1852-D$24)))</f>
        <v/>
      </c>
      <c r="E1852" s="156">
        <f>IF((D1852&lt;=0),0,((D1852-E$24)*Stock*(_xlfn.NORM.INV(RAND(),stock_ave,stock_std))+(D1852-E$24)*Bonds*(_xlfn.NORM.INV(RAND(),bond_ave,bond_std))+(D1852-E$24)*cash*(_xlfn.NORM.INV(RAND(),cash_ave,cash_std))+(D1852-E$24)))</f>
        <v/>
      </c>
      <c r="F1852" s="156">
        <f>IF((E1852&lt;=0),0,((E1852-F$24)*Stock*(_xlfn.NORM.INV(RAND(),stock_ave,stock_std))+(E1852-F$24)*Bonds*(_xlfn.NORM.INV(RAND(),bond_ave,bond_std))+(E1852-F$24)*cash*(_xlfn.NORM.INV(RAND(),cash_ave,cash_std))+(E1852-F$24)))</f>
        <v/>
      </c>
      <c r="G1852" s="156">
        <f>IF((F1852&lt;=0),0,((F1852-G$24)*Stock*(_xlfn.NORM.INV(RAND(),stock_ave,stock_std))+(F1852-G$24)*Bonds*(_xlfn.NORM.INV(RAND(),bond_ave,bond_std))+(F1852-G$24)*cash*(_xlfn.NORM.INV(RAND(),cash_ave,cash_std))+(F1852-G$24)))</f>
        <v/>
      </c>
      <c r="H1852" s="156">
        <f>IF((G1852&lt;=0),0,((G1852-H$24)*Stock*(_xlfn.NORM.INV(RAND(),stock_ave,stock_std))+(G1852-H$24)*Bonds*(_xlfn.NORM.INV(RAND(),bond_ave,bond_std))+(G1852-H$24)*cash*(_xlfn.NORM.INV(RAND(),cash_ave,cash_std))+(G1852-H$24)))</f>
        <v/>
      </c>
      <c r="I1852" s="156">
        <f>IF((H1852&lt;=0),0,((H1852-I$24)*Stock*(_xlfn.NORM.INV(RAND(),stock_ave,stock_std))+(H1852-I$24)*Bonds*(_xlfn.NORM.INV(RAND(),bond_ave,bond_std))+(H1852-I$24)*cash*(_xlfn.NORM.INV(RAND(),cash_ave,cash_std))+(H1852-I$24)))</f>
        <v/>
      </c>
      <c r="J1852" s="156">
        <f>IF((I1852&lt;=0),0,((I1852-J$24)*Stock*(_xlfn.NORM.INV(RAND(),stock_ave,stock_std))+(I1852-J$24)*Bonds*(_xlfn.NORM.INV(RAND(),bond_ave,bond_std))+(I1852-J$24)*cash*(_xlfn.NORM.INV(RAND(),cash_ave,cash_std))+(I1852-J$24)))</f>
        <v/>
      </c>
      <c r="K1852" s="156">
        <f>IF((J1852&lt;=0),0,((J1852-K$24)*Stock*(_xlfn.NORM.INV(RAND(),stock_ave,stock_std))+(J1852-K$24)*Bonds*(_xlfn.NORM.INV(RAND(),bond_ave,bond_std))+(J1852-K$24)*cash*(_xlfn.NORM.INV(RAND(),cash_ave,cash_std))+(J1852-K$24)))</f>
        <v/>
      </c>
      <c r="L1852" s="156">
        <f>IF((K1852&lt;=0),0,((K1852-L$24)*Stock*(_xlfn.NORM.INV(RAND(),stock_ave,stock_std))+(K1852-L$24)*Bonds*(_xlfn.NORM.INV(RAND(),bond_ave,bond_std))+(K1852-L$24)*cash*(_xlfn.NORM.INV(RAND(),cash_ave,cash_std))+(K1852-L$24)))</f>
        <v/>
      </c>
      <c r="M1852" s="156">
        <f>IF((L1852&lt;=0),0,((L1852-M$24)*Stock*(_xlfn.NORM.INV(RAND(),stock_ave,stock_std))+(L1852-M$24)*Bonds*(_xlfn.NORM.INV(RAND(),bond_ave,bond_std))+(L1852-M$24)*cash*(_xlfn.NORM.INV(RAND(),cash_ave,cash_std))+(L1852-M$24)))</f>
        <v/>
      </c>
      <c r="N1852" s="156">
        <f>IF((M1852&lt;=0),0,((M1852-N$24)*Stock*(_xlfn.NORM.INV(RAND(),stock_ave,stock_std))+(M1852-N$24)*Bonds*(_xlfn.NORM.INV(RAND(),bond_ave,bond_std))+(M1852-N$24)*cash*(_xlfn.NORM.INV(RAND(),cash_ave,cash_std))+(M1852-N$24)))</f>
        <v/>
      </c>
      <c r="O1852" s="156">
        <f>IF((N1852&lt;=0),0,((N1852-O$24)*Stock*(_xlfn.NORM.INV(RAND(),stock_ave,stock_std))+(N1852-O$24)*Bonds*(_xlfn.NORM.INV(RAND(),bond_ave,bond_std))+(N1852-O$24)*cash*(_xlfn.NORM.INV(RAND(),cash_ave,cash_std))+(N1852-O$24)))</f>
        <v/>
      </c>
      <c r="P1852" s="156">
        <f>IF((O1852&lt;=0),0,((O1852-P$24)*Stock*(_xlfn.NORM.INV(RAND(),stock_ave,stock_std))+(O1852-P$24)*Bonds*(_xlfn.NORM.INV(RAND(),bond_ave,bond_std))+(O1852-P$24)*cash*(_xlfn.NORM.INV(RAND(),cash_ave,cash_std))+(O1852-P$24)))</f>
        <v/>
      </c>
      <c r="Q1852" s="156">
        <f>IF((P1852&lt;=0),0,((P1852-Q$24)*Stock*(_xlfn.NORM.INV(RAND(),stock_ave,stock_std))+(P1852-Q$24)*Bonds*(_xlfn.NORM.INV(RAND(),bond_ave,bond_std))+(P1852-Q$24)*cash*(_xlfn.NORM.INV(RAND(),cash_ave,cash_std))+(P1852-Q$24)))</f>
        <v/>
      </c>
      <c r="R1852" s="156">
        <f>IF((Q1852&lt;=0),0,((Q1852-R$24)*Stock*(_xlfn.NORM.INV(RAND(),stock_ave,stock_std))+(Q1852-R$24)*Bonds*(_xlfn.NORM.INV(RAND(),bond_ave,bond_std))+(Q1852-R$24)*cash*(_xlfn.NORM.INV(RAND(),cash_ave,cash_std))+(Q1852-R$24)))</f>
        <v/>
      </c>
      <c r="S1852" s="156">
        <f>IF((R1852&lt;=0),0,((R1852-S$24)*Stock*(_xlfn.NORM.INV(RAND(),stock_ave,stock_std))+(R1852-S$24)*Bonds*(_xlfn.NORM.INV(RAND(),bond_ave,bond_std))+(R1852-S$24)*cash*(_xlfn.NORM.INV(RAND(),cash_ave,cash_std))+(R1852-S$24)))</f>
        <v/>
      </c>
      <c r="T1852" s="156">
        <f>IF((S1852&lt;=0),0,((S1852-T$24)*Stock*(_xlfn.NORM.INV(RAND(),stock_ave,stock_std))+(S1852-T$24)*Bonds*(_xlfn.NORM.INV(RAND(),bond_ave,bond_std))+(S1852-T$24)*cash*(_xlfn.NORM.INV(RAND(),cash_ave,cash_std))+(S1852-T$24)))</f>
        <v/>
      </c>
      <c r="U1852" s="156">
        <f>IF((T1852&lt;=0),0,((T1852-U$24)*Stock*(_xlfn.NORM.INV(RAND(),stock_ave,stock_std))+(T1852-U$24)*Bonds*(_xlfn.NORM.INV(RAND(),bond_ave,bond_std))+(T1852-U$24)*cash*(_xlfn.NORM.INV(RAND(),cash_ave,cash_std))+(T1852-U$24)))</f>
        <v/>
      </c>
      <c r="V1852" s="156">
        <f>IF((U1852&lt;=0),0,((U1852-V$24)*Stock*(_xlfn.NORM.INV(RAND(),stock_ave,stock_std))+(U1852-V$24)*Bonds*(_xlfn.NORM.INV(RAND(),bond_ave,bond_std))+(U1852-V$24)*cash*(_xlfn.NORM.INV(RAND(),cash_ave,cash_std))+(U1852-V$24)))</f>
        <v/>
      </c>
      <c r="W1852" s="156">
        <f>IF((V1852&lt;=0),0,((V1852-W$24)*Stock*(_xlfn.NORM.INV(RAND(),stock_ave,stock_std))+(V1852-W$24)*Bonds*(_xlfn.NORM.INV(RAND(),bond_ave,bond_std))+(V1852-W$24)*cash*(_xlfn.NORM.INV(RAND(),cash_ave,cash_std))+(V1852-W$24)))</f>
        <v/>
      </c>
      <c r="X1852" s="156">
        <f>IF((W1852&lt;=0),0,((W1852-X$24)*Stock*(_xlfn.NORM.INV(RAND(),stock_ave,stock_std))+(W1852-X$24)*Bonds*(_xlfn.NORM.INV(RAND(),bond_ave,bond_std))+(W1852-X$24)*cash*(_xlfn.NORM.INV(RAND(),cash_ave,cash_std))+(W1852-X$24)))</f>
        <v/>
      </c>
      <c r="Y1852" s="156">
        <f>IF((X1852&lt;=0),0,((X1852-Y$24)*Stock*(_xlfn.NORM.INV(RAND(),stock_ave,stock_std))+(X1852-Y$24)*Bonds*(_xlfn.NORM.INV(RAND(),bond_ave,bond_std))+(X1852-Y$24)*cash*(_xlfn.NORM.INV(RAND(),cash_ave,cash_std))+(X1852-Y$24)))</f>
        <v/>
      </c>
      <c r="Z1852" s="156">
        <f>IF((Y1852&lt;=0),0,((Y1852-Z$24)*Stock*(_xlfn.NORM.INV(RAND(),stock_ave,stock_std))+(Y1852-Z$24)*Bonds*(_xlfn.NORM.INV(RAND(),bond_ave,bond_std))+(Y1852-Z$24)*cash*(_xlfn.NORM.INV(RAND(),cash_ave,cash_std))+(Y1852-Z$24)))</f>
        <v/>
      </c>
      <c r="AA1852" s="156">
        <f>IF((Z1852&lt;=0),0,((Z1852-AA$24)*Stock*(_xlfn.NORM.INV(RAND(),stock_ave,stock_std))+(Z1852-AA$24)*Bonds*(_xlfn.NORM.INV(RAND(),bond_ave,bond_std))+(Z1852-AA$24)*cash*(_xlfn.NORM.INV(RAND(),cash_ave,cash_std))+(Z1852-AA$24)))</f>
        <v/>
      </c>
      <c r="AB1852" s="156">
        <f>IF((AA1852&lt;=0),0,((AA1852-AB$24)*Stock*(_xlfn.NORM.INV(RAND(),stock_ave,stock_std))+(AA1852-AB$24)*Bonds*(_xlfn.NORM.INV(RAND(),bond_ave,bond_std))+(AA1852-AB$24)*cash*(_xlfn.NORM.INV(RAND(),cash_ave,cash_std))+(AA1852-AB$24)))</f>
        <v/>
      </c>
      <c r="AC1852" s="156">
        <f>IF((AB1852&lt;=0),0,((AB1852-AC$24)*Stock*(_xlfn.NORM.INV(RAND(),stock_ave,stock_std))+(AB1852-AC$24)*Bonds*(_xlfn.NORM.INV(RAND(),bond_ave,bond_std))+(AB1852-AC$24)*cash*(_xlfn.NORM.INV(RAND(),cash_ave,cash_std))+(AB1852-AC$24)))</f>
        <v/>
      </c>
      <c r="AD1852" s="156">
        <f>IF((AC1852&lt;=0),0,((AC1852-AD$24)*Stock*(_xlfn.NORM.INV(RAND(),stock_ave,stock_std))+(AC1852-AD$24)*Bonds*(_xlfn.NORM.INV(RAND(),bond_ave,bond_std))+(AC1852-AD$24)*cash*(_xlfn.NORM.INV(RAND(),cash_ave,cash_std))+(AC1852-AD$24)))</f>
        <v/>
      </c>
      <c r="AE1852" s="156">
        <f>IF((AD1852&lt;=0),0,((AD1852-AE$24)*Stock*(_xlfn.NORM.INV(RAND(),stock_ave,stock_std))+(AD1852-AE$24)*Bonds*(_xlfn.NORM.INV(RAND(),bond_ave,bond_std))+(AD1852-AE$24)*cash*(_xlfn.NORM.INV(RAND(),cash_ave,cash_std))+(AD1852-AE$24)))</f>
        <v/>
      </c>
      <c r="AF1852" s="156">
        <f>IF((AE1852&lt;=0),0,((AE1852-AF$24)*Stock*(_xlfn.NORM.INV(RAND(),stock_ave,stock_std))+(AE1852-AF$24)*Bonds*(_xlfn.NORM.INV(RAND(),bond_ave,bond_std))+(AE1852-AF$24)*cash*(_xlfn.NORM.INV(RAND(),cash_ave,cash_std))+(AE1852-AF$24)))</f>
        <v/>
      </c>
      <c r="AG1852" s="156">
        <f>IF((AF1852&lt;=0),0,((AF1852-AG$24)*Stock*(_xlfn.NORM.INV(RAND(),stock_ave,stock_std))+(AF1852-AG$24)*Bonds*(_xlfn.NORM.INV(RAND(),bond_ave,bond_std))+(AF1852-AG$24)*cash*(_xlfn.NORM.INV(RAND(),cash_ave,cash_std))+(AF1852-AG$24)))</f>
        <v/>
      </c>
      <c r="AH1852" s="156">
        <f>IF((AG1852&lt;=0),0,((AG1852-AH$24)*Stock*(_xlfn.NORM.INV(RAND(),stock_ave,stock_std))+(AG1852-AH$24)*Bonds*(_xlfn.NORM.INV(RAND(),bond_ave,bond_std))+(AG1852-AH$24)*cash*(_xlfn.NORM.INV(RAND(),cash_ave,cash_std))+(AG1852-AH$24)))</f>
        <v/>
      </c>
      <c r="AI1852" s="156">
        <f>IF((AH1852&lt;=0),0,((AH1852-AI$24)*Stock*(_xlfn.NORM.INV(RAND(),stock_ave,stock_std))+(AH1852-AI$24)*Bonds*(_xlfn.NORM.INV(RAND(),bond_ave,bond_std))+(AH1852-AI$24)*cash*(_xlfn.NORM.INV(RAND(),cash_ave,cash_std))+(AH1852-AI$24)))</f>
        <v/>
      </c>
      <c r="AJ1852" s="156">
        <f>IF((AI1852&lt;=0),0,((AI1852-AJ$24)*Stock*(_xlfn.NORM.INV(RAND(),stock_ave,stock_std))+(AI1852-AJ$24)*Bonds*(_xlfn.NORM.INV(RAND(),bond_ave,bond_std))+(AI1852-AJ$24)*cash*(_xlfn.NORM.INV(RAND(),cash_ave,cash_std))+(AI1852-AJ$24)))</f>
        <v/>
      </c>
      <c r="AK1852" s="156">
        <f>IF((AJ1852&lt;=0),0,((AJ1852-AK$24)*Stock*(_xlfn.NORM.INV(RAND(),stock_ave,stock_std))+(AJ1852-AK$24)*Bonds*(_xlfn.NORM.INV(RAND(),bond_ave,bond_std))+(AJ1852-AK$24)*cash*(_xlfn.NORM.INV(RAND(),cash_ave,cash_std))+(AJ1852-AK$24)))</f>
        <v/>
      </c>
      <c r="AL1852" s="156">
        <f>IF((AK1852&lt;=0),0,((AK1852-AL$24)*Stock*(_xlfn.NORM.INV(RAND(),stock_ave,stock_std))+(AK1852-AL$24)*Bonds*(_xlfn.NORM.INV(RAND(),bond_ave,bond_std))+(AK1852-AL$24)*cash*(_xlfn.NORM.INV(RAND(),cash_ave,cash_std))+(AK1852-AL$24)))</f>
        <v/>
      </c>
      <c r="AM1852" s="156">
        <f>IF((AL1852&lt;=0),0,((AL1852-AM$24)*Stock*(_xlfn.NORM.INV(RAND(),stock_ave,stock_std))+(AL1852-AM$24)*Bonds*(_xlfn.NORM.INV(RAND(),bond_ave,bond_std))+(AL1852-AM$24)*cash*(_xlfn.NORM.INV(RAND(),cash_ave,cash_std))+(AL1852-AM$24)))</f>
        <v/>
      </c>
      <c r="AN1852" s="156">
        <f>IF((AM1852&lt;=0),0,((AM1852-AN$24)*Stock*(_xlfn.NORM.INV(RAND(),stock_ave,stock_std))+(AM1852-AN$24)*Bonds*(_xlfn.NORM.INV(RAND(),bond_ave,bond_std))+(AM1852-AN$24)*cash*(_xlfn.NORM.INV(RAND(),cash_ave,cash_std))+(AM1852-AN$24)))</f>
        <v/>
      </c>
      <c r="AO1852" s="156">
        <f>IF((AN1852&lt;=0),0,((AN1852-AO$24)*Stock*(_xlfn.NORM.INV(RAND(),stock_ave,stock_std))+(AN1852-AO$24)*Bonds*(_xlfn.NORM.INV(RAND(),bond_ave,bond_std))+(AN1852-AO$24)*cash*(_xlfn.NORM.INV(RAND(),cash_ave,cash_std))+(AN1852-AO$24)))</f>
        <v/>
      </c>
      <c r="AP1852" s="156">
        <f>IF((AO1852&lt;=0),0,((AO1852-AP$24)*Stock*(_xlfn.NORM.INV(RAND(),stock_ave,stock_std))+(AO1852-AP$24)*Bonds*(_xlfn.NORM.INV(RAND(),bond_ave,bond_std))+(AO1852-AP$24)*cash*(_xlfn.NORM.INV(RAND(),cash_ave,cash_std))+(AO1852-AP$24)))</f>
        <v/>
      </c>
      <c r="AQ1852" s="156">
        <f>IF((AP1852&lt;=0),0,((AP1852-AQ$24)*Stock*(_xlfn.NORM.INV(RAND(),stock_ave,stock_std))+(AP1852-AQ$24)*Bonds*(_xlfn.NORM.INV(RAND(),bond_ave,bond_std))+(AP1852-AQ$24)*cash*(_xlfn.NORM.INV(RAND(),cash_ave,cash_std))+(AP1852-AQ$24)))</f>
        <v/>
      </c>
      <c r="AR1852" s="156">
        <f>IF((AQ1852&lt;=0),0,((AQ1852-AR$24)*Stock*(_xlfn.NORM.INV(RAND(),stock_ave,stock_std))+(AQ1852-AR$24)*Bonds*(_xlfn.NORM.INV(RAND(),bond_ave,bond_std))+(AQ1852-AR$24)*cash*(_xlfn.NORM.INV(RAND(),cash_ave,cash_std))+(AQ1852-AR$24)))</f>
        <v/>
      </c>
      <c r="AS1852" s="156">
        <f>IF((AR1852&lt;=0),0,((AR1852-AS$24)*Stock*(_xlfn.NORM.INV(RAND(),stock_ave,stock_std))+(AR1852-AS$24)*Bonds*(_xlfn.NORM.INV(RAND(),bond_ave,bond_std))+(AR1852-AS$24)*cash*(_xlfn.NORM.INV(RAND(),cash_ave,cash_std))+(AR1852-AS$24)))</f>
        <v/>
      </c>
      <c r="AT1852" s="156">
        <f>IF((AS1852&lt;=0),0,((AS1852-AT$24)*Stock*(_xlfn.NORM.INV(RAND(),stock_ave,stock_std))+(AS1852-AT$24)*Bonds*(_xlfn.NORM.INV(RAND(),bond_ave,bond_std))+(AS1852-AT$24)*cash*(_xlfn.NORM.INV(RAND(),cash_ave,cash_std))+(AS1852-AT$24)))</f>
        <v/>
      </c>
      <c r="AU1852" s="156">
        <f>IF((AT1852&lt;=0),0,((AT1852-AU$24)*Stock*(_xlfn.NORM.INV(RAND(),stock_ave,stock_std))+(AT1852-AU$24)*Bonds*(_xlfn.NORM.INV(RAND(),bond_ave,bond_std))+(AT1852-AU$24)*cash*(_xlfn.NORM.INV(RAND(),cash_ave,cash_std))+(AT1852-AU$24)))</f>
        <v/>
      </c>
      <c r="AV1852" s="156">
        <f>IF((AU1852&lt;=0),0,((AU1852-AV$24)*Stock*(_xlfn.NORM.INV(RAND(),stock_ave,stock_std))+(AU1852-AV$24)*Bonds*(_xlfn.NORM.INV(RAND(),bond_ave,bond_std))+(AU1852-AV$24)*cash*(_xlfn.NORM.INV(RAND(),cash_ave,cash_std))+(AU1852-AV$24)))</f>
        <v/>
      </c>
      <c r="AW1852" s="156">
        <f>IF((AV1852&lt;=0),0,((AV1852-AW$24)*Stock*(_xlfn.NORM.INV(RAND(),stock_ave,stock_std))+(AV1852-AW$24)*Bonds*(_xlfn.NORM.INV(RAND(),bond_ave,bond_std))+(AV1852-AW$24)*cash*(_xlfn.NORM.INV(RAND(),cash_ave,cash_std))+(AV1852-AW$24)))</f>
        <v/>
      </c>
      <c r="AX1852" s="159" t="n"/>
      <c r="AY1852" s="159" t="n"/>
      <c r="AZ1852" s="159" t="n"/>
      <c r="BA1852" s="159" t="n"/>
      <c r="BB1852" s="159" t="n"/>
    </row>
    <row r="1853">
      <c r="C1853" s="147" t="n"/>
      <c r="D1853" s="61">
        <f>+D1852-IF(D$18&gt;74,(D1852/D$25)*$C$10)</f>
        <v/>
      </c>
      <c r="E1853" s="61">
        <f>+E1852-IF(E$18&gt;74,(E1852/E$25)*$C$10)</f>
        <v/>
      </c>
      <c r="F1853" s="61">
        <f>+F1852-IF(F$18&gt;74,(F1852/F$25)*$C$10)</f>
        <v/>
      </c>
      <c r="G1853" s="61">
        <f>+G1852-IF(G$18&gt;74,(G1852/G$25)*$C$10)</f>
        <v/>
      </c>
      <c r="H1853" s="61">
        <f>+H1852-IF(H$18&gt;74,(H1852/H$25)*$C$10)</f>
        <v/>
      </c>
      <c r="I1853" s="61">
        <f>+I1852-IF(I$18&gt;74,(I1852/I$25)*$C$10)</f>
        <v/>
      </c>
      <c r="J1853" s="61">
        <f>+J1852-IF(J$18&gt;74,(J1852/J$25)*$C$10)</f>
        <v/>
      </c>
      <c r="K1853" s="61">
        <f>+K1852-IF(K$18&gt;74,(K1852/K$25)*$C$10)</f>
        <v/>
      </c>
      <c r="L1853" s="61">
        <f>+L1852-IF(L$18&gt;74,(L1852/L$25)*$C$10)</f>
        <v/>
      </c>
      <c r="M1853" s="61">
        <f>+M1852-IF(M$18&gt;74,(M1852/M$25)*$C$10)</f>
        <v/>
      </c>
      <c r="N1853" s="61">
        <f>+N1852-IF(N$18&gt;74,(N1852/N$25)*$C$10)</f>
        <v/>
      </c>
      <c r="O1853" s="61">
        <f>+O1852-IF(O$18&gt;74,(O1852/O$25)*$C$10)</f>
        <v/>
      </c>
      <c r="P1853" s="61">
        <f>+P1852-IF(P$18&gt;74,(P1852/P$25)*$C$10)</f>
        <v/>
      </c>
      <c r="Q1853" s="61">
        <f>+Q1852-IF(Q$18&gt;74,(Q1852/Q$25)*$C$10)</f>
        <v/>
      </c>
      <c r="R1853" s="61">
        <f>+R1852-IF(R$18&gt;74,(R1852/R$25)*$C$10)</f>
        <v/>
      </c>
      <c r="S1853" s="61">
        <f>+S1852-IF(S$18&gt;74,(S1852/S$25)*$C$10)</f>
        <v/>
      </c>
      <c r="T1853" s="61">
        <f>+T1852-IF(T$18&gt;74,(T1852/T$25)*$C$10)</f>
        <v/>
      </c>
      <c r="U1853" s="61">
        <f>+U1852-IF(U$18&gt;74,(U1852/U$25)*$C$10)</f>
        <v/>
      </c>
      <c r="V1853" s="61">
        <f>+V1852-IF(V$18&gt;74,(V1852/V$25)*$C$10)</f>
        <v/>
      </c>
      <c r="W1853" s="61">
        <f>+W1852-IF(W$18&gt;74,(W1852/W$25)*$C$10)</f>
        <v/>
      </c>
      <c r="X1853" s="61">
        <f>+X1852-IF(X$18&gt;74,(X1852/X$25)*$C$10)</f>
        <v/>
      </c>
      <c r="Y1853" s="61">
        <f>+Y1852-IF(Y$18&gt;74,(Y1852/Y$25)*$C$10)</f>
        <v/>
      </c>
      <c r="Z1853" s="61">
        <f>+Z1852-IF(Z$18&gt;74,(Z1852/Z$25)*$C$10)</f>
        <v/>
      </c>
      <c r="AA1853" s="61">
        <f>+AA1852-IF(AA$18&gt;74,(AA1852/AA$25)*$C$10)</f>
        <v/>
      </c>
      <c r="AB1853" s="61">
        <f>+AB1852-IF(AB$18&gt;74,(AB1852/AB$25)*$C$10)</f>
        <v/>
      </c>
      <c r="AC1853" s="61">
        <f>+AC1852-IF(AC$18&gt;74,(AC1852/AC$25)*$C$10)</f>
        <v/>
      </c>
      <c r="AD1853" s="61">
        <f>+AD1852-IF(AD$18&gt;74,(AD1852/AD$25)*$C$10)</f>
        <v/>
      </c>
      <c r="AE1853" s="61">
        <f>+AE1852-IF(AE$18&gt;74,(AE1852/AE$25)*$C$10)</f>
        <v/>
      </c>
      <c r="AF1853" s="61">
        <f>+AF1852-IF(AF$18&gt;74,(AF1852/AF$25)*$C$10)</f>
        <v/>
      </c>
      <c r="AG1853" s="61">
        <f>+AG1852-IF(AG$18&gt;74,(AG1852/AG$25)*$C$10)</f>
        <v/>
      </c>
      <c r="AH1853" s="61">
        <f>+AH1852-IF(AH$18&gt;74,(AH1852/AH$25)*$C$10)</f>
        <v/>
      </c>
      <c r="AI1853" s="61">
        <f>+AI1852-IF(AI$18&gt;74,(AI1852/AI$25)*$C$10)</f>
        <v/>
      </c>
      <c r="AJ1853" s="61">
        <f>+AJ1852-IF(AJ$18&gt;74,(AJ1852/AJ$25)*$C$10)</f>
        <v/>
      </c>
      <c r="AK1853" s="61">
        <f>+AK1852-IF(AK$18&gt;74,(AK1852/AK$25)*$C$10)</f>
        <v/>
      </c>
      <c r="AL1853" s="61">
        <f>+AL1852-IF(AL$18&gt;74,(AL1852/AL$25)*$C$10)</f>
        <v/>
      </c>
      <c r="AM1853" s="61">
        <f>+AM1852-IF(AM$18&gt;74,(AM1852/AM$25)*$C$10)</f>
        <v/>
      </c>
      <c r="AN1853" s="61">
        <f>+AN1852-IF(AN$18&gt;74,(AN1852/AN$25)*$C$10)</f>
        <v/>
      </c>
      <c r="AO1853" s="61">
        <f>+AO1852-IF(AO$18&gt;74,(AO1852/AO$25)*$C$10)</f>
        <v/>
      </c>
      <c r="AP1853" s="61">
        <f>+AP1852-IF(AP$18&gt;74,(AP1852/AP$25)*$C$10)</f>
        <v/>
      </c>
      <c r="AQ1853" s="61">
        <f>+AQ1852-IF(AQ$18&gt;74,(AQ1852/AQ$25)*$C$10)</f>
        <v/>
      </c>
      <c r="AR1853" s="61">
        <f>+AR1852-IF(AR$18&gt;74,(AR1852/AR$25)*$C$10)</f>
        <v/>
      </c>
      <c r="AS1853" s="61">
        <f>+AS1852-IF(AS$18&gt;74,(AS1852/AS$25)*$C$10)</f>
        <v/>
      </c>
      <c r="AT1853" s="61">
        <f>+AT1852-IF(AT$18&gt;74,(AT1852/AT$25)*$C$10)</f>
        <v/>
      </c>
      <c r="AU1853" s="61">
        <f>+AU1852-IF(AU$18&gt;74,(AU1852/AU$25)*$C$10)</f>
        <v/>
      </c>
      <c r="AV1853" s="61">
        <f>+AV1852-IF(AV$18&gt;74,(AV1852/AV$25)*$C$10)</f>
        <v/>
      </c>
      <c r="AW1853" s="61">
        <f>+AW1852-IF(AW$18&gt;74,(AW1852/AW$25)*$C$10)</f>
        <v/>
      </c>
      <c r="AX1853" s="35">
        <f>IF(AW1853&gt;0,1,0)</f>
        <v/>
      </c>
      <c r="AY1853" s="35">
        <f>IF(AL1853&gt;0,1,0)</f>
        <v/>
      </c>
      <c r="AZ1853" s="35">
        <f>IF(AG1853&gt;0,1,0)</f>
        <v/>
      </c>
      <c r="BA1853" s="35">
        <f>IF(AB1853&gt;0,1,0)</f>
        <v/>
      </c>
      <c r="BB1853" s="35">
        <f>IF(W1853&gt;0,1,0)</f>
        <v/>
      </c>
    </row>
    <row r="1854">
      <c r="B1854" s="154" t="inlineStr">
        <is>
          <t>trial 913</t>
        </is>
      </c>
      <c r="C1854" s="155">
        <f>+start-C1851</f>
        <v/>
      </c>
      <c r="D1854" s="156">
        <f>IF((C1854&lt;=0),0,((C1854-D$24)*Stock*(_xlfn.NORM.INV(RAND(),stock_ave,stock_std))+(C1854-D$24)*Bonds*(_xlfn.NORM.INV(RAND(),bond_ave,bond_std))+(C1854-D$24)*cash*(_xlfn.NORM.INV(RAND(),cash_ave,cash_std))+(C1854-D$24)))</f>
        <v/>
      </c>
      <c r="E1854" s="156">
        <f>IF((D1854&lt;=0),0,((D1854-E$24)*Stock*(_xlfn.NORM.INV(RAND(),stock_ave,stock_std))+(D1854-E$24)*Bonds*(_xlfn.NORM.INV(RAND(),bond_ave,bond_std))+(D1854-E$24)*cash*(_xlfn.NORM.INV(RAND(),cash_ave,cash_std))+(D1854-E$24)))</f>
        <v/>
      </c>
      <c r="F1854" s="156">
        <f>IF((E1854&lt;=0),0,((E1854-F$24)*Stock*(_xlfn.NORM.INV(RAND(),stock_ave,stock_std))+(E1854-F$24)*Bonds*(_xlfn.NORM.INV(RAND(),bond_ave,bond_std))+(E1854-F$24)*cash*(_xlfn.NORM.INV(RAND(),cash_ave,cash_std))+(E1854-F$24)))</f>
        <v/>
      </c>
      <c r="G1854" s="156">
        <f>IF((F1854&lt;=0),0,((F1854-G$24)*Stock*(_xlfn.NORM.INV(RAND(),stock_ave,stock_std))+(F1854-G$24)*Bonds*(_xlfn.NORM.INV(RAND(),bond_ave,bond_std))+(F1854-G$24)*cash*(_xlfn.NORM.INV(RAND(),cash_ave,cash_std))+(F1854-G$24)))</f>
        <v/>
      </c>
      <c r="H1854" s="156">
        <f>IF((G1854&lt;=0),0,((G1854-H$24)*Stock*(_xlfn.NORM.INV(RAND(),stock_ave,stock_std))+(G1854-H$24)*Bonds*(_xlfn.NORM.INV(RAND(),bond_ave,bond_std))+(G1854-H$24)*cash*(_xlfn.NORM.INV(RAND(),cash_ave,cash_std))+(G1854-H$24)))</f>
        <v/>
      </c>
      <c r="I1854" s="156">
        <f>IF((H1854&lt;=0),0,((H1854-I$24)*Stock*(_xlfn.NORM.INV(RAND(),stock_ave,stock_std))+(H1854-I$24)*Bonds*(_xlfn.NORM.INV(RAND(),bond_ave,bond_std))+(H1854-I$24)*cash*(_xlfn.NORM.INV(RAND(),cash_ave,cash_std))+(H1854-I$24)))</f>
        <v/>
      </c>
      <c r="J1854" s="156">
        <f>IF((I1854&lt;=0),0,((I1854-J$24)*Stock*(_xlfn.NORM.INV(RAND(),stock_ave,stock_std))+(I1854-J$24)*Bonds*(_xlfn.NORM.INV(RAND(),bond_ave,bond_std))+(I1854-J$24)*cash*(_xlfn.NORM.INV(RAND(),cash_ave,cash_std))+(I1854-J$24)))</f>
        <v/>
      </c>
      <c r="K1854" s="156">
        <f>IF((J1854&lt;=0),0,((J1854-K$24)*Stock*(_xlfn.NORM.INV(RAND(),stock_ave,stock_std))+(J1854-K$24)*Bonds*(_xlfn.NORM.INV(RAND(),bond_ave,bond_std))+(J1854-K$24)*cash*(_xlfn.NORM.INV(RAND(),cash_ave,cash_std))+(J1854-K$24)))</f>
        <v/>
      </c>
      <c r="L1854" s="156">
        <f>IF((K1854&lt;=0),0,((K1854-L$24)*Stock*(_xlfn.NORM.INV(RAND(),stock_ave,stock_std))+(K1854-L$24)*Bonds*(_xlfn.NORM.INV(RAND(),bond_ave,bond_std))+(K1854-L$24)*cash*(_xlfn.NORM.INV(RAND(),cash_ave,cash_std))+(K1854-L$24)))</f>
        <v/>
      </c>
      <c r="M1854" s="156">
        <f>IF((L1854&lt;=0),0,((L1854-M$24)*Stock*(_xlfn.NORM.INV(RAND(),stock_ave,stock_std))+(L1854-M$24)*Bonds*(_xlfn.NORM.INV(RAND(),bond_ave,bond_std))+(L1854-M$24)*cash*(_xlfn.NORM.INV(RAND(),cash_ave,cash_std))+(L1854-M$24)))</f>
        <v/>
      </c>
      <c r="N1854" s="156">
        <f>IF((M1854&lt;=0),0,((M1854-N$24)*Stock*(_xlfn.NORM.INV(RAND(),stock_ave,stock_std))+(M1854-N$24)*Bonds*(_xlfn.NORM.INV(RAND(),bond_ave,bond_std))+(M1854-N$24)*cash*(_xlfn.NORM.INV(RAND(),cash_ave,cash_std))+(M1854-N$24)))</f>
        <v/>
      </c>
      <c r="O1854" s="156">
        <f>IF((N1854&lt;=0),0,((N1854-O$24)*Stock*(_xlfn.NORM.INV(RAND(),stock_ave,stock_std))+(N1854-O$24)*Bonds*(_xlfn.NORM.INV(RAND(),bond_ave,bond_std))+(N1854-O$24)*cash*(_xlfn.NORM.INV(RAND(),cash_ave,cash_std))+(N1854-O$24)))</f>
        <v/>
      </c>
      <c r="P1854" s="156">
        <f>IF((O1854&lt;=0),0,((O1854-P$24)*Stock*(_xlfn.NORM.INV(RAND(),stock_ave,stock_std))+(O1854-P$24)*Bonds*(_xlfn.NORM.INV(RAND(),bond_ave,bond_std))+(O1854-P$24)*cash*(_xlfn.NORM.INV(RAND(),cash_ave,cash_std))+(O1854-P$24)))</f>
        <v/>
      </c>
      <c r="Q1854" s="156">
        <f>IF((P1854&lt;=0),0,((P1854-Q$24)*Stock*(_xlfn.NORM.INV(RAND(),stock_ave,stock_std))+(P1854-Q$24)*Bonds*(_xlfn.NORM.INV(RAND(),bond_ave,bond_std))+(P1854-Q$24)*cash*(_xlfn.NORM.INV(RAND(),cash_ave,cash_std))+(P1854-Q$24)))</f>
        <v/>
      </c>
      <c r="R1854" s="156">
        <f>IF((Q1854&lt;=0),0,((Q1854-R$24)*Stock*(_xlfn.NORM.INV(RAND(),stock_ave,stock_std))+(Q1854-R$24)*Bonds*(_xlfn.NORM.INV(RAND(),bond_ave,bond_std))+(Q1854-R$24)*cash*(_xlfn.NORM.INV(RAND(),cash_ave,cash_std))+(Q1854-R$24)))</f>
        <v/>
      </c>
      <c r="S1854" s="156">
        <f>IF((R1854&lt;=0),0,((R1854-S$24)*Stock*(_xlfn.NORM.INV(RAND(),stock_ave,stock_std))+(R1854-S$24)*Bonds*(_xlfn.NORM.INV(RAND(),bond_ave,bond_std))+(R1854-S$24)*cash*(_xlfn.NORM.INV(RAND(),cash_ave,cash_std))+(R1854-S$24)))</f>
        <v/>
      </c>
      <c r="T1854" s="156">
        <f>IF((S1854&lt;=0),0,((S1854-T$24)*Stock*(_xlfn.NORM.INV(RAND(),stock_ave,stock_std))+(S1854-T$24)*Bonds*(_xlfn.NORM.INV(RAND(),bond_ave,bond_std))+(S1854-T$24)*cash*(_xlfn.NORM.INV(RAND(),cash_ave,cash_std))+(S1854-T$24)))</f>
        <v/>
      </c>
      <c r="U1854" s="156">
        <f>IF((T1854&lt;=0),0,((T1854-U$24)*Stock*(_xlfn.NORM.INV(RAND(),stock_ave,stock_std))+(T1854-U$24)*Bonds*(_xlfn.NORM.INV(RAND(),bond_ave,bond_std))+(T1854-U$24)*cash*(_xlfn.NORM.INV(RAND(),cash_ave,cash_std))+(T1854-U$24)))</f>
        <v/>
      </c>
      <c r="V1854" s="156">
        <f>IF((U1854&lt;=0),0,((U1854-V$24)*Stock*(_xlfn.NORM.INV(RAND(),stock_ave,stock_std))+(U1854-V$24)*Bonds*(_xlfn.NORM.INV(RAND(),bond_ave,bond_std))+(U1854-V$24)*cash*(_xlfn.NORM.INV(RAND(),cash_ave,cash_std))+(U1854-V$24)))</f>
        <v/>
      </c>
      <c r="W1854" s="156">
        <f>IF((V1854&lt;=0),0,((V1854-W$24)*Stock*(_xlfn.NORM.INV(RAND(),stock_ave,stock_std))+(V1854-W$24)*Bonds*(_xlfn.NORM.INV(RAND(),bond_ave,bond_std))+(V1854-W$24)*cash*(_xlfn.NORM.INV(RAND(),cash_ave,cash_std))+(V1854-W$24)))</f>
        <v/>
      </c>
      <c r="X1854" s="156">
        <f>IF((W1854&lt;=0),0,((W1854-X$24)*Stock*(_xlfn.NORM.INV(RAND(),stock_ave,stock_std))+(W1854-X$24)*Bonds*(_xlfn.NORM.INV(RAND(),bond_ave,bond_std))+(W1854-X$24)*cash*(_xlfn.NORM.INV(RAND(),cash_ave,cash_std))+(W1854-X$24)))</f>
        <v/>
      </c>
      <c r="Y1854" s="156">
        <f>IF((X1854&lt;=0),0,((X1854-Y$24)*Stock*(_xlfn.NORM.INV(RAND(),stock_ave,stock_std))+(X1854-Y$24)*Bonds*(_xlfn.NORM.INV(RAND(),bond_ave,bond_std))+(X1854-Y$24)*cash*(_xlfn.NORM.INV(RAND(),cash_ave,cash_std))+(X1854-Y$24)))</f>
        <v/>
      </c>
      <c r="Z1854" s="156">
        <f>IF((Y1854&lt;=0),0,((Y1854-Z$24)*Stock*(_xlfn.NORM.INV(RAND(),stock_ave,stock_std))+(Y1854-Z$24)*Bonds*(_xlfn.NORM.INV(RAND(),bond_ave,bond_std))+(Y1854-Z$24)*cash*(_xlfn.NORM.INV(RAND(),cash_ave,cash_std))+(Y1854-Z$24)))</f>
        <v/>
      </c>
      <c r="AA1854" s="156">
        <f>IF((Z1854&lt;=0),0,((Z1854-AA$24)*Stock*(_xlfn.NORM.INV(RAND(),stock_ave,stock_std))+(Z1854-AA$24)*Bonds*(_xlfn.NORM.INV(RAND(),bond_ave,bond_std))+(Z1854-AA$24)*cash*(_xlfn.NORM.INV(RAND(),cash_ave,cash_std))+(Z1854-AA$24)))</f>
        <v/>
      </c>
      <c r="AB1854" s="156">
        <f>IF((AA1854&lt;=0),0,((AA1854-AB$24)*Stock*(_xlfn.NORM.INV(RAND(),stock_ave,stock_std))+(AA1854-AB$24)*Bonds*(_xlfn.NORM.INV(RAND(),bond_ave,bond_std))+(AA1854-AB$24)*cash*(_xlfn.NORM.INV(RAND(),cash_ave,cash_std))+(AA1854-AB$24)))</f>
        <v/>
      </c>
      <c r="AC1854" s="156">
        <f>IF((AB1854&lt;=0),0,((AB1854-AC$24)*Stock*(_xlfn.NORM.INV(RAND(),stock_ave,stock_std))+(AB1854-AC$24)*Bonds*(_xlfn.NORM.INV(RAND(),bond_ave,bond_std))+(AB1854-AC$24)*cash*(_xlfn.NORM.INV(RAND(),cash_ave,cash_std))+(AB1854-AC$24)))</f>
        <v/>
      </c>
      <c r="AD1854" s="156">
        <f>IF((AC1854&lt;=0),0,((AC1854-AD$24)*Stock*(_xlfn.NORM.INV(RAND(),stock_ave,stock_std))+(AC1854-AD$24)*Bonds*(_xlfn.NORM.INV(RAND(),bond_ave,bond_std))+(AC1854-AD$24)*cash*(_xlfn.NORM.INV(RAND(),cash_ave,cash_std))+(AC1854-AD$24)))</f>
        <v/>
      </c>
      <c r="AE1854" s="156">
        <f>IF((AD1854&lt;=0),0,((AD1854-AE$24)*Stock*(_xlfn.NORM.INV(RAND(),stock_ave,stock_std))+(AD1854-AE$24)*Bonds*(_xlfn.NORM.INV(RAND(),bond_ave,bond_std))+(AD1854-AE$24)*cash*(_xlfn.NORM.INV(RAND(),cash_ave,cash_std))+(AD1854-AE$24)))</f>
        <v/>
      </c>
      <c r="AF1854" s="156">
        <f>IF((AE1854&lt;=0),0,((AE1854-AF$24)*Stock*(_xlfn.NORM.INV(RAND(),stock_ave,stock_std))+(AE1854-AF$24)*Bonds*(_xlfn.NORM.INV(RAND(),bond_ave,bond_std))+(AE1854-AF$24)*cash*(_xlfn.NORM.INV(RAND(),cash_ave,cash_std))+(AE1854-AF$24)))</f>
        <v/>
      </c>
      <c r="AG1854" s="156">
        <f>IF((AF1854&lt;=0),0,((AF1854-AG$24)*Stock*(_xlfn.NORM.INV(RAND(),stock_ave,stock_std))+(AF1854-AG$24)*Bonds*(_xlfn.NORM.INV(RAND(),bond_ave,bond_std))+(AF1854-AG$24)*cash*(_xlfn.NORM.INV(RAND(),cash_ave,cash_std))+(AF1854-AG$24)))</f>
        <v/>
      </c>
      <c r="AH1854" s="156">
        <f>IF((AG1854&lt;=0),0,((AG1854-AH$24)*Stock*(_xlfn.NORM.INV(RAND(),stock_ave,stock_std))+(AG1854-AH$24)*Bonds*(_xlfn.NORM.INV(RAND(),bond_ave,bond_std))+(AG1854-AH$24)*cash*(_xlfn.NORM.INV(RAND(),cash_ave,cash_std))+(AG1854-AH$24)))</f>
        <v/>
      </c>
      <c r="AI1854" s="156">
        <f>IF((AH1854&lt;=0),0,((AH1854-AI$24)*Stock*(_xlfn.NORM.INV(RAND(),stock_ave,stock_std))+(AH1854-AI$24)*Bonds*(_xlfn.NORM.INV(RAND(),bond_ave,bond_std))+(AH1854-AI$24)*cash*(_xlfn.NORM.INV(RAND(),cash_ave,cash_std))+(AH1854-AI$24)))</f>
        <v/>
      </c>
      <c r="AJ1854" s="156">
        <f>IF((AI1854&lt;=0),0,((AI1854-AJ$24)*Stock*(_xlfn.NORM.INV(RAND(),stock_ave,stock_std))+(AI1854-AJ$24)*Bonds*(_xlfn.NORM.INV(RAND(),bond_ave,bond_std))+(AI1854-AJ$24)*cash*(_xlfn.NORM.INV(RAND(),cash_ave,cash_std))+(AI1854-AJ$24)))</f>
        <v/>
      </c>
      <c r="AK1854" s="156">
        <f>IF((AJ1854&lt;=0),0,((AJ1854-AK$24)*Stock*(_xlfn.NORM.INV(RAND(),stock_ave,stock_std))+(AJ1854-AK$24)*Bonds*(_xlfn.NORM.INV(RAND(),bond_ave,bond_std))+(AJ1854-AK$24)*cash*(_xlfn.NORM.INV(RAND(),cash_ave,cash_std))+(AJ1854-AK$24)))</f>
        <v/>
      </c>
      <c r="AL1854" s="156">
        <f>IF((AK1854&lt;=0),0,((AK1854-AL$24)*Stock*(_xlfn.NORM.INV(RAND(),stock_ave,stock_std))+(AK1854-AL$24)*Bonds*(_xlfn.NORM.INV(RAND(),bond_ave,bond_std))+(AK1854-AL$24)*cash*(_xlfn.NORM.INV(RAND(),cash_ave,cash_std))+(AK1854-AL$24)))</f>
        <v/>
      </c>
      <c r="AM1854" s="156">
        <f>IF((AL1854&lt;=0),0,((AL1854-AM$24)*Stock*(_xlfn.NORM.INV(RAND(),stock_ave,stock_std))+(AL1854-AM$24)*Bonds*(_xlfn.NORM.INV(RAND(),bond_ave,bond_std))+(AL1854-AM$24)*cash*(_xlfn.NORM.INV(RAND(),cash_ave,cash_std))+(AL1854-AM$24)))</f>
        <v/>
      </c>
      <c r="AN1854" s="156">
        <f>IF((AM1854&lt;=0),0,((AM1854-AN$24)*Stock*(_xlfn.NORM.INV(RAND(),stock_ave,stock_std))+(AM1854-AN$24)*Bonds*(_xlfn.NORM.INV(RAND(),bond_ave,bond_std))+(AM1854-AN$24)*cash*(_xlfn.NORM.INV(RAND(),cash_ave,cash_std))+(AM1854-AN$24)))</f>
        <v/>
      </c>
      <c r="AO1854" s="156">
        <f>IF((AN1854&lt;=0),0,((AN1854-AO$24)*Stock*(_xlfn.NORM.INV(RAND(),stock_ave,stock_std))+(AN1854-AO$24)*Bonds*(_xlfn.NORM.INV(RAND(),bond_ave,bond_std))+(AN1854-AO$24)*cash*(_xlfn.NORM.INV(RAND(),cash_ave,cash_std))+(AN1854-AO$24)))</f>
        <v/>
      </c>
      <c r="AP1854" s="156">
        <f>IF((AO1854&lt;=0),0,((AO1854-AP$24)*Stock*(_xlfn.NORM.INV(RAND(),stock_ave,stock_std))+(AO1854-AP$24)*Bonds*(_xlfn.NORM.INV(RAND(),bond_ave,bond_std))+(AO1854-AP$24)*cash*(_xlfn.NORM.INV(RAND(),cash_ave,cash_std))+(AO1854-AP$24)))</f>
        <v/>
      </c>
      <c r="AQ1854" s="156">
        <f>IF((AP1854&lt;=0),0,((AP1854-AQ$24)*Stock*(_xlfn.NORM.INV(RAND(),stock_ave,stock_std))+(AP1854-AQ$24)*Bonds*(_xlfn.NORM.INV(RAND(),bond_ave,bond_std))+(AP1854-AQ$24)*cash*(_xlfn.NORM.INV(RAND(),cash_ave,cash_std))+(AP1854-AQ$24)))</f>
        <v/>
      </c>
      <c r="AR1854" s="156">
        <f>IF((AQ1854&lt;=0),0,((AQ1854-AR$24)*Stock*(_xlfn.NORM.INV(RAND(),stock_ave,stock_std))+(AQ1854-AR$24)*Bonds*(_xlfn.NORM.INV(RAND(),bond_ave,bond_std))+(AQ1854-AR$24)*cash*(_xlfn.NORM.INV(RAND(),cash_ave,cash_std))+(AQ1854-AR$24)))</f>
        <v/>
      </c>
      <c r="AS1854" s="156">
        <f>IF((AR1854&lt;=0),0,((AR1854-AS$24)*Stock*(_xlfn.NORM.INV(RAND(),stock_ave,stock_std))+(AR1854-AS$24)*Bonds*(_xlfn.NORM.INV(RAND(),bond_ave,bond_std))+(AR1854-AS$24)*cash*(_xlfn.NORM.INV(RAND(),cash_ave,cash_std))+(AR1854-AS$24)))</f>
        <v/>
      </c>
      <c r="AT1854" s="156">
        <f>IF((AS1854&lt;=0),0,((AS1854-AT$24)*Stock*(_xlfn.NORM.INV(RAND(),stock_ave,stock_std))+(AS1854-AT$24)*Bonds*(_xlfn.NORM.INV(RAND(),bond_ave,bond_std))+(AS1854-AT$24)*cash*(_xlfn.NORM.INV(RAND(),cash_ave,cash_std))+(AS1854-AT$24)))</f>
        <v/>
      </c>
      <c r="AU1854" s="156">
        <f>IF((AT1854&lt;=0),0,((AT1854-AU$24)*Stock*(_xlfn.NORM.INV(RAND(),stock_ave,stock_std))+(AT1854-AU$24)*Bonds*(_xlfn.NORM.INV(RAND(),bond_ave,bond_std))+(AT1854-AU$24)*cash*(_xlfn.NORM.INV(RAND(),cash_ave,cash_std))+(AT1854-AU$24)))</f>
        <v/>
      </c>
      <c r="AV1854" s="156">
        <f>IF((AU1854&lt;=0),0,((AU1854-AV$24)*Stock*(_xlfn.NORM.INV(RAND(),stock_ave,stock_std))+(AU1854-AV$24)*Bonds*(_xlfn.NORM.INV(RAND(),bond_ave,bond_std))+(AU1854-AV$24)*cash*(_xlfn.NORM.INV(RAND(),cash_ave,cash_std))+(AU1854-AV$24)))</f>
        <v/>
      </c>
      <c r="AW1854" s="156">
        <f>IF((AV1854&lt;=0),0,((AV1854-AW$24)*Stock*(_xlfn.NORM.INV(RAND(),stock_ave,stock_std))+(AV1854-AW$24)*Bonds*(_xlfn.NORM.INV(RAND(),bond_ave,bond_std))+(AV1854-AW$24)*cash*(_xlfn.NORM.INV(RAND(),cash_ave,cash_std))+(AV1854-AW$24)))</f>
        <v/>
      </c>
      <c r="AX1854" s="159" t="n"/>
      <c r="AY1854" s="159" t="n"/>
      <c r="AZ1854" s="159" t="n"/>
      <c r="BA1854" s="159" t="n"/>
      <c r="BB1854" s="159" t="n"/>
    </row>
    <row r="1855">
      <c r="C1855" s="147" t="n"/>
      <c r="D1855" s="61">
        <f>+D1854-IF(D$18&gt;74,(D1854/D$25)*$C$10)</f>
        <v/>
      </c>
      <c r="E1855" s="61">
        <f>+E1854-IF(E$18&gt;74,(E1854/E$25)*$C$10)</f>
        <v/>
      </c>
      <c r="F1855" s="61">
        <f>+F1854-IF(F$18&gt;74,(F1854/F$25)*$C$10)</f>
        <v/>
      </c>
      <c r="G1855" s="61">
        <f>+G1854-IF(G$18&gt;74,(G1854/G$25)*$C$10)</f>
        <v/>
      </c>
      <c r="H1855" s="61">
        <f>+H1854-IF(H$18&gt;74,(H1854/H$25)*$C$10)</f>
        <v/>
      </c>
      <c r="I1855" s="61">
        <f>+I1854-IF(I$18&gt;74,(I1854/I$25)*$C$10)</f>
        <v/>
      </c>
      <c r="J1855" s="61">
        <f>+J1854-IF(J$18&gt;74,(J1854/J$25)*$C$10)</f>
        <v/>
      </c>
      <c r="K1855" s="61">
        <f>+K1854-IF(K$18&gt;74,(K1854/K$25)*$C$10)</f>
        <v/>
      </c>
      <c r="L1855" s="61">
        <f>+L1854-IF(L$18&gt;74,(L1854/L$25)*$C$10)</f>
        <v/>
      </c>
      <c r="M1855" s="61">
        <f>+M1854-IF(M$18&gt;74,(M1854/M$25)*$C$10)</f>
        <v/>
      </c>
      <c r="N1855" s="61">
        <f>+N1854-IF(N$18&gt;74,(N1854/N$25)*$C$10)</f>
        <v/>
      </c>
      <c r="O1855" s="61">
        <f>+O1854-IF(O$18&gt;74,(O1854/O$25)*$C$10)</f>
        <v/>
      </c>
      <c r="P1855" s="61">
        <f>+P1854-IF(P$18&gt;74,(P1854/P$25)*$C$10)</f>
        <v/>
      </c>
      <c r="Q1855" s="61">
        <f>+Q1854-IF(Q$18&gt;74,(Q1854/Q$25)*$C$10)</f>
        <v/>
      </c>
      <c r="R1855" s="61">
        <f>+R1854-IF(R$18&gt;74,(R1854/R$25)*$C$10)</f>
        <v/>
      </c>
      <c r="S1855" s="61">
        <f>+S1854-IF(S$18&gt;74,(S1854/S$25)*$C$10)</f>
        <v/>
      </c>
      <c r="T1855" s="61">
        <f>+T1854-IF(T$18&gt;74,(T1854/T$25)*$C$10)</f>
        <v/>
      </c>
      <c r="U1855" s="61">
        <f>+U1854-IF(U$18&gt;74,(U1854/U$25)*$C$10)</f>
        <v/>
      </c>
      <c r="V1855" s="61">
        <f>+V1854-IF(V$18&gt;74,(V1854/V$25)*$C$10)</f>
        <v/>
      </c>
      <c r="W1855" s="61">
        <f>+W1854-IF(W$18&gt;74,(W1854/W$25)*$C$10)</f>
        <v/>
      </c>
      <c r="X1855" s="61">
        <f>+X1854-IF(X$18&gt;74,(X1854/X$25)*$C$10)</f>
        <v/>
      </c>
      <c r="Y1855" s="61">
        <f>+Y1854-IF(Y$18&gt;74,(Y1854/Y$25)*$C$10)</f>
        <v/>
      </c>
      <c r="Z1855" s="61">
        <f>+Z1854-IF(Z$18&gt;74,(Z1854/Z$25)*$C$10)</f>
        <v/>
      </c>
      <c r="AA1855" s="61">
        <f>+AA1854-IF(AA$18&gt;74,(AA1854/AA$25)*$C$10)</f>
        <v/>
      </c>
      <c r="AB1855" s="61">
        <f>+AB1854-IF(AB$18&gt;74,(AB1854/AB$25)*$C$10)</f>
        <v/>
      </c>
      <c r="AC1855" s="61">
        <f>+AC1854-IF(AC$18&gt;74,(AC1854/AC$25)*$C$10)</f>
        <v/>
      </c>
      <c r="AD1855" s="61">
        <f>+AD1854-IF(AD$18&gt;74,(AD1854/AD$25)*$C$10)</f>
        <v/>
      </c>
      <c r="AE1855" s="61">
        <f>+AE1854-IF(AE$18&gt;74,(AE1854/AE$25)*$C$10)</f>
        <v/>
      </c>
      <c r="AF1855" s="61">
        <f>+AF1854-IF(AF$18&gt;74,(AF1854/AF$25)*$C$10)</f>
        <v/>
      </c>
      <c r="AG1855" s="61">
        <f>+AG1854-IF(AG$18&gt;74,(AG1854/AG$25)*$C$10)</f>
        <v/>
      </c>
      <c r="AH1855" s="61">
        <f>+AH1854-IF(AH$18&gt;74,(AH1854/AH$25)*$C$10)</f>
        <v/>
      </c>
      <c r="AI1855" s="61">
        <f>+AI1854-IF(AI$18&gt;74,(AI1854/AI$25)*$C$10)</f>
        <v/>
      </c>
      <c r="AJ1855" s="61">
        <f>+AJ1854-IF(AJ$18&gt;74,(AJ1854/AJ$25)*$C$10)</f>
        <v/>
      </c>
      <c r="AK1855" s="61">
        <f>+AK1854-IF(AK$18&gt;74,(AK1854/AK$25)*$C$10)</f>
        <v/>
      </c>
      <c r="AL1855" s="61">
        <f>+AL1854-IF(AL$18&gt;74,(AL1854/AL$25)*$C$10)</f>
        <v/>
      </c>
      <c r="AM1855" s="61">
        <f>+AM1854-IF(AM$18&gt;74,(AM1854/AM$25)*$C$10)</f>
        <v/>
      </c>
      <c r="AN1855" s="61">
        <f>+AN1854-IF(AN$18&gt;74,(AN1854/AN$25)*$C$10)</f>
        <v/>
      </c>
      <c r="AO1855" s="61">
        <f>+AO1854-IF(AO$18&gt;74,(AO1854/AO$25)*$C$10)</f>
        <v/>
      </c>
      <c r="AP1855" s="61">
        <f>+AP1854-IF(AP$18&gt;74,(AP1854/AP$25)*$C$10)</f>
        <v/>
      </c>
      <c r="AQ1855" s="61">
        <f>+AQ1854-IF(AQ$18&gt;74,(AQ1854/AQ$25)*$C$10)</f>
        <v/>
      </c>
      <c r="AR1855" s="61">
        <f>+AR1854-IF(AR$18&gt;74,(AR1854/AR$25)*$C$10)</f>
        <v/>
      </c>
      <c r="AS1855" s="61">
        <f>+AS1854-IF(AS$18&gt;74,(AS1854/AS$25)*$C$10)</f>
        <v/>
      </c>
      <c r="AT1855" s="61">
        <f>+AT1854-IF(AT$18&gt;74,(AT1854/AT$25)*$C$10)</f>
        <v/>
      </c>
      <c r="AU1855" s="61">
        <f>+AU1854-IF(AU$18&gt;74,(AU1854/AU$25)*$C$10)</f>
        <v/>
      </c>
      <c r="AV1855" s="61">
        <f>+AV1854-IF(AV$18&gt;74,(AV1854/AV$25)*$C$10)</f>
        <v/>
      </c>
      <c r="AW1855" s="61">
        <f>+AW1854-IF(AW$18&gt;74,(AW1854/AW$25)*$C$10)</f>
        <v/>
      </c>
      <c r="AX1855" s="35">
        <f>IF(AW1855&gt;0,1,0)</f>
        <v/>
      </c>
      <c r="AY1855" s="35">
        <f>IF(AL1855&gt;0,1,0)</f>
        <v/>
      </c>
      <c r="AZ1855" s="35">
        <f>IF(AG1855&gt;0,1,0)</f>
        <v/>
      </c>
      <c r="BA1855" s="35">
        <f>IF(AB1855&gt;0,1,0)</f>
        <v/>
      </c>
      <c r="BB1855" s="35">
        <f>IF(W1855&gt;0,1,0)</f>
        <v/>
      </c>
    </row>
    <row r="1856">
      <c r="B1856" s="154" t="inlineStr">
        <is>
          <t>trial 914</t>
        </is>
      </c>
      <c r="C1856" s="155">
        <f>+start-C1853</f>
        <v/>
      </c>
      <c r="D1856" s="156">
        <f>IF((C1856&lt;=0),0,((C1856-D$24)*Stock*(_xlfn.NORM.INV(RAND(),stock_ave,stock_std))+(C1856-D$24)*Bonds*(_xlfn.NORM.INV(RAND(),bond_ave,bond_std))+(C1856-D$24)*cash*(_xlfn.NORM.INV(RAND(),cash_ave,cash_std))+(C1856-D$24)))</f>
        <v/>
      </c>
      <c r="E1856" s="156">
        <f>IF((D1856&lt;=0),0,((D1856-E$24)*Stock*(_xlfn.NORM.INV(RAND(),stock_ave,stock_std))+(D1856-E$24)*Bonds*(_xlfn.NORM.INV(RAND(),bond_ave,bond_std))+(D1856-E$24)*cash*(_xlfn.NORM.INV(RAND(),cash_ave,cash_std))+(D1856-E$24)))</f>
        <v/>
      </c>
      <c r="F1856" s="156">
        <f>IF((E1856&lt;=0),0,((E1856-F$24)*Stock*(_xlfn.NORM.INV(RAND(),stock_ave,stock_std))+(E1856-F$24)*Bonds*(_xlfn.NORM.INV(RAND(),bond_ave,bond_std))+(E1856-F$24)*cash*(_xlfn.NORM.INV(RAND(),cash_ave,cash_std))+(E1856-F$24)))</f>
        <v/>
      </c>
      <c r="G1856" s="156">
        <f>IF((F1856&lt;=0),0,((F1856-G$24)*Stock*(_xlfn.NORM.INV(RAND(),stock_ave,stock_std))+(F1856-G$24)*Bonds*(_xlfn.NORM.INV(RAND(),bond_ave,bond_std))+(F1856-G$24)*cash*(_xlfn.NORM.INV(RAND(),cash_ave,cash_std))+(F1856-G$24)))</f>
        <v/>
      </c>
      <c r="H1856" s="156">
        <f>IF((G1856&lt;=0),0,((G1856-H$24)*Stock*(_xlfn.NORM.INV(RAND(),stock_ave,stock_std))+(G1856-H$24)*Bonds*(_xlfn.NORM.INV(RAND(),bond_ave,bond_std))+(G1856-H$24)*cash*(_xlfn.NORM.INV(RAND(),cash_ave,cash_std))+(G1856-H$24)))</f>
        <v/>
      </c>
      <c r="I1856" s="156">
        <f>IF((H1856&lt;=0),0,((H1856-I$24)*Stock*(_xlfn.NORM.INV(RAND(),stock_ave,stock_std))+(H1856-I$24)*Bonds*(_xlfn.NORM.INV(RAND(),bond_ave,bond_std))+(H1856-I$24)*cash*(_xlfn.NORM.INV(RAND(),cash_ave,cash_std))+(H1856-I$24)))</f>
        <v/>
      </c>
      <c r="J1856" s="156">
        <f>IF((I1856&lt;=0),0,((I1856-J$24)*Stock*(_xlfn.NORM.INV(RAND(),stock_ave,stock_std))+(I1856-J$24)*Bonds*(_xlfn.NORM.INV(RAND(),bond_ave,bond_std))+(I1856-J$24)*cash*(_xlfn.NORM.INV(RAND(),cash_ave,cash_std))+(I1856-J$24)))</f>
        <v/>
      </c>
      <c r="K1856" s="156">
        <f>IF((J1856&lt;=0),0,((J1856-K$24)*Stock*(_xlfn.NORM.INV(RAND(),stock_ave,stock_std))+(J1856-K$24)*Bonds*(_xlfn.NORM.INV(RAND(),bond_ave,bond_std))+(J1856-K$24)*cash*(_xlfn.NORM.INV(RAND(),cash_ave,cash_std))+(J1856-K$24)))</f>
        <v/>
      </c>
      <c r="L1856" s="156">
        <f>IF((K1856&lt;=0),0,((K1856-L$24)*Stock*(_xlfn.NORM.INV(RAND(),stock_ave,stock_std))+(K1856-L$24)*Bonds*(_xlfn.NORM.INV(RAND(),bond_ave,bond_std))+(K1856-L$24)*cash*(_xlfn.NORM.INV(RAND(),cash_ave,cash_std))+(K1856-L$24)))</f>
        <v/>
      </c>
      <c r="M1856" s="156">
        <f>IF((L1856&lt;=0),0,((L1856-M$24)*Stock*(_xlfn.NORM.INV(RAND(),stock_ave,stock_std))+(L1856-M$24)*Bonds*(_xlfn.NORM.INV(RAND(),bond_ave,bond_std))+(L1856-M$24)*cash*(_xlfn.NORM.INV(RAND(),cash_ave,cash_std))+(L1856-M$24)))</f>
        <v/>
      </c>
      <c r="N1856" s="156">
        <f>IF((M1856&lt;=0),0,((M1856-N$24)*Stock*(_xlfn.NORM.INV(RAND(),stock_ave,stock_std))+(M1856-N$24)*Bonds*(_xlfn.NORM.INV(RAND(),bond_ave,bond_std))+(M1856-N$24)*cash*(_xlfn.NORM.INV(RAND(),cash_ave,cash_std))+(M1856-N$24)))</f>
        <v/>
      </c>
      <c r="O1856" s="156">
        <f>IF((N1856&lt;=0),0,((N1856-O$24)*Stock*(_xlfn.NORM.INV(RAND(),stock_ave,stock_std))+(N1856-O$24)*Bonds*(_xlfn.NORM.INV(RAND(),bond_ave,bond_std))+(N1856-O$24)*cash*(_xlfn.NORM.INV(RAND(),cash_ave,cash_std))+(N1856-O$24)))</f>
        <v/>
      </c>
      <c r="P1856" s="156">
        <f>IF((O1856&lt;=0),0,((O1856-P$24)*Stock*(_xlfn.NORM.INV(RAND(),stock_ave,stock_std))+(O1856-P$24)*Bonds*(_xlfn.NORM.INV(RAND(),bond_ave,bond_std))+(O1856-P$24)*cash*(_xlfn.NORM.INV(RAND(),cash_ave,cash_std))+(O1856-P$24)))</f>
        <v/>
      </c>
      <c r="Q1856" s="156">
        <f>IF((P1856&lt;=0),0,((P1856-Q$24)*Stock*(_xlfn.NORM.INV(RAND(),stock_ave,stock_std))+(P1856-Q$24)*Bonds*(_xlfn.NORM.INV(RAND(),bond_ave,bond_std))+(P1856-Q$24)*cash*(_xlfn.NORM.INV(RAND(),cash_ave,cash_std))+(P1856-Q$24)))</f>
        <v/>
      </c>
      <c r="R1856" s="156">
        <f>IF((Q1856&lt;=0),0,((Q1856-R$24)*Stock*(_xlfn.NORM.INV(RAND(),stock_ave,stock_std))+(Q1856-R$24)*Bonds*(_xlfn.NORM.INV(RAND(),bond_ave,bond_std))+(Q1856-R$24)*cash*(_xlfn.NORM.INV(RAND(),cash_ave,cash_std))+(Q1856-R$24)))</f>
        <v/>
      </c>
      <c r="S1856" s="156">
        <f>IF((R1856&lt;=0),0,((R1856-S$24)*Stock*(_xlfn.NORM.INV(RAND(),stock_ave,stock_std))+(R1856-S$24)*Bonds*(_xlfn.NORM.INV(RAND(),bond_ave,bond_std))+(R1856-S$24)*cash*(_xlfn.NORM.INV(RAND(),cash_ave,cash_std))+(R1856-S$24)))</f>
        <v/>
      </c>
      <c r="T1856" s="156">
        <f>IF((S1856&lt;=0),0,((S1856-T$24)*Stock*(_xlfn.NORM.INV(RAND(),stock_ave,stock_std))+(S1856-T$24)*Bonds*(_xlfn.NORM.INV(RAND(),bond_ave,bond_std))+(S1856-T$24)*cash*(_xlfn.NORM.INV(RAND(),cash_ave,cash_std))+(S1856-T$24)))</f>
        <v/>
      </c>
      <c r="U1856" s="156">
        <f>IF((T1856&lt;=0),0,((T1856-U$24)*Stock*(_xlfn.NORM.INV(RAND(),stock_ave,stock_std))+(T1856-U$24)*Bonds*(_xlfn.NORM.INV(RAND(),bond_ave,bond_std))+(T1856-U$24)*cash*(_xlfn.NORM.INV(RAND(),cash_ave,cash_std))+(T1856-U$24)))</f>
        <v/>
      </c>
      <c r="V1856" s="156">
        <f>IF((U1856&lt;=0),0,((U1856-V$24)*Stock*(_xlfn.NORM.INV(RAND(),stock_ave,stock_std))+(U1856-V$24)*Bonds*(_xlfn.NORM.INV(RAND(),bond_ave,bond_std))+(U1856-V$24)*cash*(_xlfn.NORM.INV(RAND(),cash_ave,cash_std))+(U1856-V$24)))</f>
        <v/>
      </c>
      <c r="W1856" s="156">
        <f>IF((V1856&lt;=0),0,((V1856-W$24)*Stock*(_xlfn.NORM.INV(RAND(),stock_ave,stock_std))+(V1856-W$24)*Bonds*(_xlfn.NORM.INV(RAND(),bond_ave,bond_std))+(V1856-W$24)*cash*(_xlfn.NORM.INV(RAND(),cash_ave,cash_std))+(V1856-W$24)))</f>
        <v/>
      </c>
      <c r="X1856" s="156">
        <f>IF((W1856&lt;=0),0,((W1856-X$24)*Stock*(_xlfn.NORM.INV(RAND(),stock_ave,stock_std))+(W1856-X$24)*Bonds*(_xlfn.NORM.INV(RAND(),bond_ave,bond_std))+(W1856-X$24)*cash*(_xlfn.NORM.INV(RAND(),cash_ave,cash_std))+(W1856-X$24)))</f>
        <v/>
      </c>
      <c r="Y1856" s="156">
        <f>IF((X1856&lt;=0),0,((X1856-Y$24)*Stock*(_xlfn.NORM.INV(RAND(),stock_ave,stock_std))+(X1856-Y$24)*Bonds*(_xlfn.NORM.INV(RAND(),bond_ave,bond_std))+(X1856-Y$24)*cash*(_xlfn.NORM.INV(RAND(),cash_ave,cash_std))+(X1856-Y$24)))</f>
        <v/>
      </c>
      <c r="Z1856" s="156">
        <f>IF((Y1856&lt;=0),0,((Y1856-Z$24)*Stock*(_xlfn.NORM.INV(RAND(),stock_ave,stock_std))+(Y1856-Z$24)*Bonds*(_xlfn.NORM.INV(RAND(),bond_ave,bond_std))+(Y1856-Z$24)*cash*(_xlfn.NORM.INV(RAND(),cash_ave,cash_std))+(Y1856-Z$24)))</f>
        <v/>
      </c>
      <c r="AA1856" s="156">
        <f>IF((Z1856&lt;=0),0,((Z1856-AA$24)*Stock*(_xlfn.NORM.INV(RAND(),stock_ave,stock_std))+(Z1856-AA$24)*Bonds*(_xlfn.NORM.INV(RAND(),bond_ave,bond_std))+(Z1856-AA$24)*cash*(_xlfn.NORM.INV(RAND(),cash_ave,cash_std))+(Z1856-AA$24)))</f>
        <v/>
      </c>
      <c r="AB1856" s="156">
        <f>IF((AA1856&lt;=0),0,((AA1856-AB$24)*Stock*(_xlfn.NORM.INV(RAND(),stock_ave,stock_std))+(AA1856-AB$24)*Bonds*(_xlfn.NORM.INV(RAND(),bond_ave,bond_std))+(AA1856-AB$24)*cash*(_xlfn.NORM.INV(RAND(),cash_ave,cash_std))+(AA1856-AB$24)))</f>
        <v/>
      </c>
      <c r="AC1856" s="156">
        <f>IF((AB1856&lt;=0),0,((AB1856-AC$24)*Stock*(_xlfn.NORM.INV(RAND(),stock_ave,stock_std))+(AB1856-AC$24)*Bonds*(_xlfn.NORM.INV(RAND(),bond_ave,bond_std))+(AB1856-AC$24)*cash*(_xlfn.NORM.INV(RAND(),cash_ave,cash_std))+(AB1856-AC$24)))</f>
        <v/>
      </c>
      <c r="AD1856" s="156">
        <f>IF((AC1856&lt;=0),0,((AC1856-AD$24)*Stock*(_xlfn.NORM.INV(RAND(),stock_ave,stock_std))+(AC1856-AD$24)*Bonds*(_xlfn.NORM.INV(RAND(),bond_ave,bond_std))+(AC1856-AD$24)*cash*(_xlfn.NORM.INV(RAND(),cash_ave,cash_std))+(AC1856-AD$24)))</f>
        <v/>
      </c>
      <c r="AE1856" s="156">
        <f>IF((AD1856&lt;=0),0,((AD1856-AE$24)*Stock*(_xlfn.NORM.INV(RAND(),stock_ave,stock_std))+(AD1856-AE$24)*Bonds*(_xlfn.NORM.INV(RAND(),bond_ave,bond_std))+(AD1856-AE$24)*cash*(_xlfn.NORM.INV(RAND(),cash_ave,cash_std))+(AD1856-AE$24)))</f>
        <v/>
      </c>
      <c r="AF1856" s="156">
        <f>IF((AE1856&lt;=0),0,((AE1856-AF$24)*Stock*(_xlfn.NORM.INV(RAND(),stock_ave,stock_std))+(AE1856-AF$24)*Bonds*(_xlfn.NORM.INV(RAND(),bond_ave,bond_std))+(AE1856-AF$24)*cash*(_xlfn.NORM.INV(RAND(),cash_ave,cash_std))+(AE1856-AF$24)))</f>
        <v/>
      </c>
      <c r="AG1856" s="156">
        <f>IF((AF1856&lt;=0),0,((AF1856-AG$24)*Stock*(_xlfn.NORM.INV(RAND(),stock_ave,stock_std))+(AF1856-AG$24)*Bonds*(_xlfn.NORM.INV(RAND(),bond_ave,bond_std))+(AF1856-AG$24)*cash*(_xlfn.NORM.INV(RAND(),cash_ave,cash_std))+(AF1856-AG$24)))</f>
        <v/>
      </c>
      <c r="AH1856" s="156">
        <f>IF((AG1856&lt;=0),0,((AG1856-AH$24)*Stock*(_xlfn.NORM.INV(RAND(),stock_ave,stock_std))+(AG1856-AH$24)*Bonds*(_xlfn.NORM.INV(RAND(),bond_ave,bond_std))+(AG1856-AH$24)*cash*(_xlfn.NORM.INV(RAND(),cash_ave,cash_std))+(AG1856-AH$24)))</f>
        <v/>
      </c>
      <c r="AI1856" s="156">
        <f>IF((AH1856&lt;=0),0,((AH1856-AI$24)*Stock*(_xlfn.NORM.INV(RAND(),stock_ave,stock_std))+(AH1856-AI$24)*Bonds*(_xlfn.NORM.INV(RAND(),bond_ave,bond_std))+(AH1856-AI$24)*cash*(_xlfn.NORM.INV(RAND(),cash_ave,cash_std))+(AH1856-AI$24)))</f>
        <v/>
      </c>
      <c r="AJ1856" s="156">
        <f>IF((AI1856&lt;=0),0,((AI1856-AJ$24)*Stock*(_xlfn.NORM.INV(RAND(),stock_ave,stock_std))+(AI1856-AJ$24)*Bonds*(_xlfn.NORM.INV(RAND(),bond_ave,bond_std))+(AI1856-AJ$24)*cash*(_xlfn.NORM.INV(RAND(),cash_ave,cash_std))+(AI1856-AJ$24)))</f>
        <v/>
      </c>
      <c r="AK1856" s="156">
        <f>IF((AJ1856&lt;=0),0,((AJ1856-AK$24)*Stock*(_xlfn.NORM.INV(RAND(),stock_ave,stock_std))+(AJ1856-AK$24)*Bonds*(_xlfn.NORM.INV(RAND(),bond_ave,bond_std))+(AJ1856-AK$24)*cash*(_xlfn.NORM.INV(RAND(),cash_ave,cash_std))+(AJ1856-AK$24)))</f>
        <v/>
      </c>
      <c r="AL1856" s="156">
        <f>IF((AK1856&lt;=0),0,((AK1856-AL$24)*Stock*(_xlfn.NORM.INV(RAND(),stock_ave,stock_std))+(AK1856-AL$24)*Bonds*(_xlfn.NORM.INV(RAND(),bond_ave,bond_std))+(AK1856-AL$24)*cash*(_xlfn.NORM.INV(RAND(),cash_ave,cash_std))+(AK1856-AL$24)))</f>
        <v/>
      </c>
      <c r="AM1856" s="156">
        <f>IF((AL1856&lt;=0),0,((AL1856-AM$24)*Stock*(_xlfn.NORM.INV(RAND(),stock_ave,stock_std))+(AL1856-AM$24)*Bonds*(_xlfn.NORM.INV(RAND(),bond_ave,bond_std))+(AL1856-AM$24)*cash*(_xlfn.NORM.INV(RAND(),cash_ave,cash_std))+(AL1856-AM$24)))</f>
        <v/>
      </c>
      <c r="AN1856" s="156">
        <f>IF((AM1856&lt;=0),0,((AM1856-AN$24)*Stock*(_xlfn.NORM.INV(RAND(),stock_ave,stock_std))+(AM1856-AN$24)*Bonds*(_xlfn.NORM.INV(RAND(),bond_ave,bond_std))+(AM1856-AN$24)*cash*(_xlfn.NORM.INV(RAND(),cash_ave,cash_std))+(AM1856-AN$24)))</f>
        <v/>
      </c>
      <c r="AO1856" s="156">
        <f>IF((AN1856&lt;=0),0,((AN1856-AO$24)*Stock*(_xlfn.NORM.INV(RAND(),stock_ave,stock_std))+(AN1856-AO$24)*Bonds*(_xlfn.NORM.INV(RAND(),bond_ave,bond_std))+(AN1856-AO$24)*cash*(_xlfn.NORM.INV(RAND(),cash_ave,cash_std))+(AN1856-AO$24)))</f>
        <v/>
      </c>
      <c r="AP1856" s="156">
        <f>IF((AO1856&lt;=0),0,((AO1856-AP$24)*Stock*(_xlfn.NORM.INV(RAND(),stock_ave,stock_std))+(AO1856-AP$24)*Bonds*(_xlfn.NORM.INV(RAND(),bond_ave,bond_std))+(AO1856-AP$24)*cash*(_xlfn.NORM.INV(RAND(),cash_ave,cash_std))+(AO1856-AP$24)))</f>
        <v/>
      </c>
      <c r="AQ1856" s="156">
        <f>IF((AP1856&lt;=0),0,((AP1856-AQ$24)*Stock*(_xlfn.NORM.INV(RAND(),stock_ave,stock_std))+(AP1856-AQ$24)*Bonds*(_xlfn.NORM.INV(RAND(),bond_ave,bond_std))+(AP1856-AQ$24)*cash*(_xlfn.NORM.INV(RAND(),cash_ave,cash_std))+(AP1856-AQ$24)))</f>
        <v/>
      </c>
      <c r="AR1856" s="156">
        <f>IF((AQ1856&lt;=0),0,((AQ1856-AR$24)*Stock*(_xlfn.NORM.INV(RAND(),stock_ave,stock_std))+(AQ1856-AR$24)*Bonds*(_xlfn.NORM.INV(RAND(),bond_ave,bond_std))+(AQ1856-AR$24)*cash*(_xlfn.NORM.INV(RAND(),cash_ave,cash_std))+(AQ1856-AR$24)))</f>
        <v/>
      </c>
      <c r="AS1856" s="156">
        <f>IF((AR1856&lt;=0),0,((AR1856-AS$24)*Stock*(_xlfn.NORM.INV(RAND(),stock_ave,stock_std))+(AR1856-AS$24)*Bonds*(_xlfn.NORM.INV(RAND(),bond_ave,bond_std))+(AR1856-AS$24)*cash*(_xlfn.NORM.INV(RAND(),cash_ave,cash_std))+(AR1856-AS$24)))</f>
        <v/>
      </c>
      <c r="AT1856" s="156">
        <f>IF((AS1856&lt;=0),0,((AS1856-AT$24)*Stock*(_xlfn.NORM.INV(RAND(),stock_ave,stock_std))+(AS1856-AT$24)*Bonds*(_xlfn.NORM.INV(RAND(),bond_ave,bond_std))+(AS1856-AT$24)*cash*(_xlfn.NORM.INV(RAND(),cash_ave,cash_std))+(AS1856-AT$24)))</f>
        <v/>
      </c>
      <c r="AU1856" s="156">
        <f>IF((AT1856&lt;=0),0,((AT1856-AU$24)*Stock*(_xlfn.NORM.INV(RAND(),stock_ave,stock_std))+(AT1856-AU$24)*Bonds*(_xlfn.NORM.INV(RAND(),bond_ave,bond_std))+(AT1856-AU$24)*cash*(_xlfn.NORM.INV(RAND(),cash_ave,cash_std))+(AT1856-AU$24)))</f>
        <v/>
      </c>
      <c r="AV1856" s="156">
        <f>IF((AU1856&lt;=0),0,((AU1856-AV$24)*Stock*(_xlfn.NORM.INV(RAND(),stock_ave,stock_std))+(AU1856-AV$24)*Bonds*(_xlfn.NORM.INV(RAND(),bond_ave,bond_std))+(AU1856-AV$24)*cash*(_xlfn.NORM.INV(RAND(),cash_ave,cash_std))+(AU1856-AV$24)))</f>
        <v/>
      </c>
      <c r="AW1856" s="156">
        <f>IF((AV1856&lt;=0),0,((AV1856-AW$24)*Stock*(_xlfn.NORM.INV(RAND(),stock_ave,stock_std))+(AV1856-AW$24)*Bonds*(_xlfn.NORM.INV(RAND(),bond_ave,bond_std))+(AV1856-AW$24)*cash*(_xlfn.NORM.INV(RAND(),cash_ave,cash_std))+(AV1856-AW$24)))</f>
        <v/>
      </c>
      <c r="AX1856" s="159" t="n"/>
      <c r="AY1856" s="159" t="n"/>
      <c r="AZ1856" s="159" t="n"/>
      <c r="BA1856" s="159" t="n"/>
      <c r="BB1856" s="159" t="n"/>
    </row>
    <row r="1857">
      <c r="C1857" s="147" t="n"/>
      <c r="D1857" s="61">
        <f>+D1856-IF(D$18&gt;74,(D1856/D$25)*$C$10)</f>
        <v/>
      </c>
      <c r="E1857" s="61">
        <f>+E1856-IF(E$18&gt;74,(E1856/E$25)*$C$10)</f>
        <v/>
      </c>
      <c r="F1857" s="61">
        <f>+F1856-IF(F$18&gt;74,(F1856/F$25)*$C$10)</f>
        <v/>
      </c>
      <c r="G1857" s="61">
        <f>+G1856-IF(G$18&gt;74,(G1856/G$25)*$C$10)</f>
        <v/>
      </c>
      <c r="H1857" s="61">
        <f>+H1856-IF(H$18&gt;74,(H1856/H$25)*$C$10)</f>
        <v/>
      </c>
      <c r="I1857" s="61">
        <f>+I1856-IF(I$18&gt;74,(I1856/I$25)*$C$10)</f>
        <v/>
      </c>
      <c r="J1857" s="61">
        <f>+J1856-IF(J$18&gt;74,(J1856/J$25)*$C$10)</f>
        <v/>
      </c>
      <c r="K1857" s="61">
        <f>+K1856-IF(K$18&gt;74,(K1856/K$25)*$C$10)</f>
        <v/>
      </c>
      <c r="L1857" s="61">
        <f>+L1856-IF(L$18&gt;74,(L1856/L$25)*$C$10)</f>
        <v/>
      </c>
      <c r="M1857" s="61">
        <f>+M1856-IF(M$18&gt;74,(M1856/M$25)*$C$10)</f>
        <v/>
      </c>
      <c r="N1857" s="61">
        <f>+N1856-IF(N$18&gt;74,(N1856/N$25)*$C$10)</f>
        <v/>
      </c>
      <c r="O1857" s="61">
        <f>+O1856-IF(O$18&gt;74,(O1856/O$25)*$C$10)</f>
        <v/>
      </c>
      <c r="P1857" s="61">
        <f>+P1856-IF(P$18&gt;74,(P1856/P$25)*$C$10)</f>
        <v/>
      </c>
      <c r="Q1857" s="61">
        <f>+Q1856-IF(Q$18&gt;74,(Q1856/Q$25)*$C$10)</f>
        <v/>
      </c>
      <c r="R1857" s="61">
        <f>+R1856-IF(R$18&gt;74,(R1856/R$25)*$C$10)</f>
        <v/>
      </c>
      <c r="S1857" s="61">
        <f>+S1856-IF(S$18&gt;74,(S1856/S$25)*$C$10)</f>
        <v/>
      </c>
      <c r="T1857" s="61">
        <f>+T1856-IF(T$18&gt;74,(T1856/T$25)*$C$10)</f>
        <v/>
      </c>
      <c r="U1857" s="61">
        <f>+U1856-IF(U$18&gt;74,(U1856/U$25)*$C$10)</f>
        <v/>
      </c>
      <c r="V1857" s="61">
        <f>+V1856-IF(V$18&gt;74,(V1856/V$25)*$C$10)</f>
        <v/>
      </c>
      <c r="W1857" s="61">
        <f>+W1856-IF(W$18&gt;74,(W1856/W$25)*$C$10)</f>
        <v/>
      </c>
      <c r="X1857" s="61">
        <f>+X1856-IF(X$18&gt;74,(X1856/X$25)*$C$10)</f>
        <v/>
      </c>
      <c r="Y1857" s="61">
        <f>+Y1856-IF(Y$18&gt;74,(Y1856/Y$25)*$C$10)</f>
        <v/>
      </c>
      <c r="Z1857" s="61">
        <f>+Z1856-IF(Z$18&gt;74,(Z1856/Z$25)*$C$10)</f>
        <v/>
      </c>
      <c r="AA1857" s="61">
        <f>+AA1856-IF(AA$18&gt;74,(AA1856/AA$25)*$C$10)</f>
        <v/>
      </c>
      <c r="AB1857" s="61">
        <f>+AB1856-IF(AB$18&gt;74,(AB1856/AB$25)*$C$10)</f>
        <v/>
      </c>
      <c r="AC1857" s="61">
        <f>+AC1856-IF(AC$18&gt;74,(AC1856/AC$25)*$C$10)</f>
        <v/>
      </c>
      <c r="AD1857" s="61">
        <f>+AD1856-IF(AD$18&gt;74,(AD1856/AD$25)*$C$10)</f>
        <v/>
      </c>
      <c r="AE1857" s="61">
        <f>+AE1856-IF(AE$18&gt;74,(AE1856/AE$25)*$C$10)</f>
        <v/>
      </c>
      <c r="AF1857" s="61">
        <f>+AF1856-IF(AF$18&gt;74,(AF1856/AF$25)*$C$10)</f>
        <v/>
      </c>
      <c r="AG1857" s="61">
        <f>+AG1856-IF(AG$18&gt;74,(AG1856/AG$25)*$C$10)</f>
        <v/>
      </c>
      <c r="AH1857" s="61">
        <f>+AH1856-IF(AH$18&gt;74,(AH1856/AH$25)*$C$10)</f>
        <v/>
      </c>
      <c r="AI1857" s="61">
        <f>+AI1856-IF(AI$18&gt;74,(AI1856/AI$25)*$C$10)</f>
        <v/>
      </c>
      <c r="AJ1857" s="61">
        <f>+AJ1856-IF(AJ$18&gt;74,(AJ1856/AJ$25)*$C$10)</f>
        <v/>
      </c>
      <c r="AK1857" s="61">
        <f>+AK1856-IF(AK$18&gt;74,(AK1856/AK$25)*$C$10)</f>
        <v/>
      </c>
      <c r="AL1857" s="61">
        <f>+AL1856-IF(AL$18&gt;74,(AL1856/AL$25)*$C$10)</f>
        <v/>
      </c>
      <c r="AM1857" s="61">
        <f>+AM1856-IF(AM$18&gt;74,(AM1856/AM$25)*$C$10)</f>
        <v/>
      </c>
      <c r="AN1857" s="61">
        <f>+AN1856-IF(AN$18&gt;74,(AN1856/AN$25)*$C$10)</f>
        <v/>
      </c>
      <c r="AO1857" s="61">
        <f>+AO1856-IF(AO$18&gt;74,(AO1856/AO$25)*$C$10)</f>
        <v/>
      </c>
      <c r="AP1857" s="61">
        <f>+AP1856-IF(AP$18&gt;74,(AP1856/AP$25)*$C$10)</f>
        <v/>
      </c>
      <c r="AQ1857" s="61">
        <f>+AQ1856-IF(AQ$18&gt;74,(AQ1856/AQ$25)*$C$10)</f>
        <v/>
      </c>
      <c r="AR1857" s="61">
        <f>+AR1856-IF(AR$18&gt;74,(AR1856/AR$25)*$C$10)</f>
        <v/>
      </c>
      <c r="AS1857" s="61">
        <f>+AS1856-IF(AS$18&gt;74,(AS1856/AS$25)*$C$10)</f>
        <v/>
      </c>
      <c r="AT1857" s="61">
        <f>+AT1856-IF(AT$18&gt;74,(AT1856/AT$25)*$C$10)</f>
        <v/>
      </c>
      <c r="AU1857" s="61">
        <f>+AU1856-IF(AU$18&gt;74,(AU1856/AU$25)*$C$10)</f>
        <v/>
      </c>
      <c r="AV1857" s="61">
        <f>+AV1856-IF(AV$18&gt;74,(AV1856/AV$25)*$C$10)</f>
        <v/>
      </c>
      <c r="AW1857" s="61">
        <f>+AW1856-IF(AW$18&gt;74,(AW1856/AW$25)*$C$10)</f>
        <v/>
      </c>
      <c r="AX1857" s="35">
        <f>IF(AW1857&gt;0,1,0)</f>
        <v/>
      </c>
      <c r="AY1857" s="35">
        <f>IF(AL1857&gt;0,1,0)</f>
        <v/>
      </c>
      <c r="AZ1857" s="35">
        <f>IF(AG1857&gt;0,1,0)</f>
        <v/>
      </c>
      <c r="BA1857" s="35">
        <f>IF(AB1857&gt;0,1,0)</f>
        <v/>
      </c>
      <c r="BB1857" s="35">
        <f>IF(W1857&gt;0,1,0)</f>
        <v/>
      </c>
    </row>
    <row r="1858">
      <c r="B1858" s="154" t="inlineStr">
        <is>
          <t>trial 915</t>
        </is>
      </c>
      <c r="C1858" s="155">
        <f>+start-C1855</f>
        <v/>
      </c>
      <c r="D1858" s="156">
        <f>IF((C1858&lt;=0),0,((C1858-D$24)*Stock*(_xlfn.NORM.INV(RAND(),stock_ave,stock_std))+(C1858-D$24)*Bonds*(_xlfn.NORM.INV(RAND(),bond_ave,bond_std))+(C1858-D$24)*cash*(_xlfn.NORM.INV(RAND(),cash_ave,cash_std))+(C1858-D$24)))</f>
        <v/>
      </c>
      <c r="E1858" s="156">
        <f>IF((D1858&lt;=0),0,((D1858-E$24)*Stock*(_xlfn.NORM.INV(RAND(),stock_ave,stock_std))+(D1858-E$24)*Bonds*(_xlfn.NORM.INV(RAND(),bond_ave,bond_std))+(D1858-E$24)*cash*(_xlfn.NORM.INV(RAND(),cash_ave,cash_std))+(D1858-E$24)))</f>
        <v/>
      </c>
      <c r="F1858" s="156">
        <f>IF((E1858&lt;=0),0,((E1858-F$24)*Stock*(_xlfn.NORM.INV(RAND(),stock_ave,stock_std))+(E1858-F$24)*Bonds*(_xlfn.NORM.INV(RAND(),bond_ave,bond_std))+(E1858-F$24)*cash*(_xlfn.NORM.INV(RAND(),cash_ave,cash_std))+(E1858-F$24)))</f>
        <v/>
      </c>
      <c r="G1858" s="156">
        <f>IF((F1858&lt;=0),0,((F1858-G$24)*Stock*(_xlfn.NORM.INV(RAND(),stock_ave,stock_std))+(F1858-G$24)*Bonds*(_xlfn.NORM.INV(RAND(),bond_ave,bond_std))+(F1858-G$24)*cash*(_xlfn.NORM.INV(RAND(),cash_ave,cash_std))+(F1858-G$24)))</f>
        <v/>
      </c>
      <c r="H1858" s="156">
        <f>IF((G1858&lt;=0),0,((G1858-H$24)*Stock*(_xlfn.NORM.INV(RAND(),stock_ave,stock_std))+(G1858-H$24)*Bonds*(_xlfn.NORM.INV(RAND(),bond_ave,bond_std))+(G1858-H$24)*cash*(_xlfn.NORM.INV(RAND(),cash_ave,cash_std))+(G1858-H$24)))</f>
        <v/>
      </c>
      <c r="I1858" s="156">
        <f>IF((H1858&lt;=0),0,((H1858-I$24)*Stock*(_xlfn.NORM.INV(RAND(),stock_ave,stock_std))+(H1858-I$24)*Bonds*(_xlfn.NORM.INV(RAND(),bond_ave,bond_std))+(H1858-I$24)*cash*(_xlfn.NORM.INV(RAND(),cash_ave,cash_std))+(H1858-I$24)))</f>
        <v/>
      </c>
      <c r="J1858" s="156">
        <f>IF((I1858&lt;=0),0,((I1858-J$24)*Stock*(_xlfn.NORM.INV(RAND(),stock_ave,stock_std))+(I1858-J$24)*Bonds*(_xlfn.NORM.INV(RAND(),bond_ave,bond_std))+(I1858-J$24)*cash*(_xlfn.NORM.INV(RAND(),cash_ave,cash_std))+(I1858-J$24)))</f>
        <v/>
      </c>
      <c r="K1858" s="156">
        <f>IF((J1858&lt;=0),0,((J1858-K$24)*Stock*(_xlfn.NORM.INV(RAND(),stock_ave,stock_std))+(J1858-K$24)*Bonds*(_xlfn.NORM.INV(RAND(),bond_ave,bond_std))+(J1858-K$24)*cash*(_xlfn.NORM.INV(RAND(),cash_ave,cash_std))+(J1858-K$24)))</f>
        <v/>
      </c>
      <c r="L1858" s="156">
        <f>IF((K1858&lt;=0),0,((K1858-L$24)*Stock*(_xlfn.NORM.INV(RAND(),stock_ave,stock_std))+(K1858-L$24)*Bonds*(_xlfn.NORM.INV(RAND(),bond_ave,bond_std))+(K1858-L$24)*cash*(_xlfn.NORM.INV(RAND(),cash_ave,cash_std))+(K1858-L$24)))</f>
        <v/>
      </c>
      <c r="M1858" s="156">
        <f>IF((L1858&lt;=0),0,((L1858-M$24)*Stock*(_xlfn.NORM.INV(RAND(),stock_ave,stock_std))+(L1858-M$24)*Bonds*(_xlfn.NORM.INV(RAND(),bond_ave,bond_std))+(L1858-M$24)*cash*(_xlfn.NORM.INV(RAND(),cash_ave,cash_std))+(L1858-M$24)))</f>
        <v/>
      </c>
      <c r="N1858" s="156">
        <f>IF((M1858&lt;=0),0,((M1858-N$24)*Stock*(_xlfn.NORM.INV(RAND(),stock_ave,stock_std))+(M1858-N$24)*Bonds*(_xlfn.NORM.INV(RAND(),bond_ave,bond_std))+(M1858-N$24)*cash*(_xlfn.NORM.INV(RAND(),cash_ave,cash_std))+(M1858-N$24)))</f>
        <v/>
      </c>
      <c r="O1858" s="156">
        <f>IF((N1858&lt;=0),0,((N1858-O$24)*Stock*(_xlfn.NORM.INV(RAND(),stock_ave,stock_std))+(N1858-O$24)*Bonds*(_xlfn.NORM.INV(RAND(),bond_ave,bond_std))+(N1858-O$24)*cash*(_xlfn.NORM.INV(RAND(),cash_ave,cash_std))+(N1858-O$24)))</f>
        <v/>
      </c>
      <c r="P1858" s="156">
        <f>IF((O1858&lt;=0),0,((O1858-P$24)*Stock*(_xlfn.NORM.INV(RAND(),stock_ave,stock_std))+(O1858-P$24)*Bonds*(_xlfn.NORM.INV(RAND(),bond_ave,bond_std))+(O1858-P$24)*cash*(_xlfn.NORM.INV(RAND(),cash_ave,cash_std))+(O1858-P$24)))</f>
        <v/>
      </c>
      <c r="Q1858" s="156">
        <f>IF((P1858&lt;=0),0,((P1858-Q$24)*Stock*(_xlfn.NORM.INV(RAND(),stock_ave,stock_std))+(P1858-Q$24)*Bonds*(_xlfn.NORM.INV(RAND(),bond_ave,bond_std))+(P1858-Q$24)*cash*(_xlfn.NORM.INV(RAND(),cash_ave,cash_std))+(P1858-Q$24)))</f>
        <v/>
      </c>
      <c r="R1858" s="156">
        <f>IF((Q1858&lt;=0),0,((Q1858-R$24)*Stock*(_xlfn.NORM.INV(RAND(),stock_ave,stock_std))+(Q1858-R$24)*Bonds*(_xlfn.NORM.INV(RAND(),bond_ave,bond_std))+(Q1858-R$24)*cash*(_xlfn.NORM.INV(RAND(),cash_ave,cash_std))+(Q1858-R$24)))</f>
        <v/>
      </c>
      <c r="S1858" s="156">
        <f>IF((R1858&lt;=0),0,((R1858-S$24)*Stock*(_xlfn.NORM.INV(RAND(),stock_ave,stock_std))+(R1858-S$24)*Bonds*(_xlfn.NORM.INV(RAND(),bond_ave,bond_std))+(R1858-S$24)*cash*(_xlfn.NORM.INV(RAND(),cash_ave,cash_std))+(R1858-S$24)))</f>
        <v/>
      </c>
      <c r="T1858" s="156">
        <f>IF((S1858&lt;=0),0,((S1858-T$24)*Stock*(_xlfn.NORM.INV(RAND(),stock_ave,stock_std))+(S1858-T$24)*Bonds*(_xlfn.NORM.INV(RAND(),bond_ave,bond_std))+(S1858-T$24)*cash*(_xlfn.NORM.INV(RAND(),cash_ave,cash_std))+(S1858-T$24)))</f>
        <v/>
      </c>
      <c r="U1858" s="156">
        <f>IF((T1858&lt;=0),0,((T1858-U$24)*Stock*(_xlfn.NORM.INV(RAND(),stock_ave,stock_std))+(T1858-U$24)*Bonds*(_xlfn.NORM.INV(RAND(),bond_ave,bond_std))+(T1858-U$24)*cash*(_xlfn.NORM.INV(RAND(),cash_ave,cash_std))+(T1858-U$24)))</f>
        <v/>
      </c>
      <c r="V1858" s="156">
        <f>IF((U1858&lt;=0),0,((U1858-V$24)*Stock*(_xlfn.NORM.INV(RAND(),stock_ave,stock_std))+(U1858-V$24)*Bonds*(_xlfn.NORM.INV(RAND(),bond_ave,bond_std))+(U1858-V$24)*cash*(_xlfn.NORM.INV(RAND(),cash_ave,cash_std))+(U1858-V$24)))</f>
        <v/>
      </c>
      <c r="W1858" s="156">
        <f>IF((V1858&lt;=0),0,((V1858-W$24)*Stock*(_xlfn.NORM.INV(RAND(),stock_ave,stock_std))+(V1858-W$24)*Bonds*(_xlfn.NORM.INV(RAND(),bond_ave,bond_std))+(V1858-W$24)*cash*(_xlfn.NORM.INV(RAND(),cash_ave,cash_std))+(V1858-W$24)))</f>
        <v/>
      </c>
      <c r="X1858" s="156">
        <f>IF((W1858&lt;=0),0,((W1858-X$24)*Stock*(_xlfn.NORM.INV(RAND(),stock_ave,stock_std))+(W1858-X$24)*Bonds*(_xlfn.NORM.INV(RAND(),bond_ave,bond_std))+(W1858-X$24)*cash*(_xlfn.NORM.INV(RAND(),cash_ave,cash_std))+(W1858-X$24)))</f>
        <v/>
      </c>
      <c r="Y1858" s="156">
        <f>IF((X1858&lt;=0),0,((X1858-Y$24)*Stock*(_xlfn.NORM.INV(RAND(),stock_ave,stock_std))+(X1858-Y$24)*Bonds*(_xlfn.NORM.INV(RAND(),bond_ave,bond_std))+(X1858-Y$24)*cash*(_xlfn.NORM.INV(RAND(),cash_ave,cash_std))+(X1858-Y$24)))</f>
        <v/>
      </c>
      <c r="Z1858" s="156">
        <f>IF((Y1858&lt;=0),0,((Y1858-Z$24)*Stock*(_xlfn.NORM.INV(RAND(),stock_ave,stock_std))+(Y1858-Z$24)*Bonds*(_xlfn.NORM.INV(RAND(),bond_ave,bond_std))+(Y1858-Z$24)*cash*(_xlfn.NORM.INV(RAND(),cash_ave,cash_std))+(Y1858-Z$24)))</f>
        <v/>
      </c>
      <c r="AA1858" s="156">
        <f>IF((Z1858&lt;=0),0,((Z1858-AA$24)*Stock*(_xlfn.NORM.INV(RAND(),stock_ave,stock_std))+(Z1858-AA$24)*Bonds*(_xlfn.NORM.INV(RAND(),bond_ave,bond_std))+(Z1858-AA$24)*cash*(_xlfn.NORM.INV(RAND(),cash_ave,cash_std))+(Z1858-AA$24)))</f>
        <v/>
      </c>
      <c r="AB1858" s="156">
        <f>IF((AA1858&lt;=0),0,((AA1858-AB$24)*Stock*(_xlfn.NORM.INV(RAND(),stock_ave,stock_std))+(AA1858-AB$24)*Bonds*(_xlfn.NORM.INV(RAND(),bond_ave,bond_std))+(AA1858-AB$24)*cash*(_xlfn.NORM.INV(RAND(),cash_ave,cash_std))+(AA1858-AB$24)))</f>
        <v/>
      </c>
      <c r="AC1858" s="156">
        <f>IF((AB1858&lt;=0),0,((AB1858-AC$24)*Stock*(_xlfn.NORM.INV(RAND(),stock_ave,stock_std))+(AB1858-AC$24)*Bonds*(_xlfn.NORM.INV(RAND(),bond_ave,bond_std))+(AB1858-AC$24)*cash*(_xlfn.NORM.INV(RAND(),cash_ave,cash_std))+(AB1858-AC$24)))</f>
        <v/>
      </c>
      <c r="AD1858" s="156">
        <f>IF((AC1858&lt;=0),0,((AC1858-AD$24)*Stock*(_xlfn.NORM.INV(RAND(),stock_ave,stock_std))+(AC1858-AD$24)*Bonds*(_xlfn.NORM.INV(RAND(),bond_ave,bond_std))+(AC1858-AD$24)*cash*(_xlfn.NORM.INV(RAND(),cash_ave,cash_std))+(AC1858-AD$24)))</f>
        <v/>
      </c>
      <c r="AE1858" s="156">
        <f>IF((AD1858&lt;=0),0,((AD1858-AE$24)*Stock*(_xlfn.NORM.INV(RAND(),stock_ave,stock_std))+(AD1858-AE$24)*Bonds*(_xlfn.NORM.INV(RAND(),bond_ave,bond_std))+(AD1858-AE$24)*cash*(_xlfn.NORM.INV(RAND(),cash_ave,cash_std))+(AD1858-AE$24)))</f>
        <v/>
      </c>
      <c r="AF1858" s="156">
        <f>IF((AE1858&lt;=0),0,((AE1858-AF$24)*Stock*(_xlfn.NORM.INV(RAND(),stock_ave,stock_std))+(AE1858-AF$24)*Bonds*(_xlfn.NORM.INV(RAND(),bond_ave,bond_std))+(AE1858-AF$24)*cash*(_xlfn.NORM.INV(RAND(),cash_ave,cash_std))+(AE1858-AF$24)))</f>
        <v/>
      </c>
      <c r="AG1858" s="156">
        <f>IF((AF1858&lt;=0),0,((AF1858-AG$24)*Stock*(_xlfn.NORM.INV(RAND(),stock_ave,stock_std))+(AF1858-AG$24)*Bonds*(_xlfn.NORM.INV(RAND(),bond_ave,bond_std))+(AF1858-AG$24)*cash*(_xlfn.NORM.INV(RAND(),cash_ave,cash_std))+(AF1858-AG$24)))</f>
        <v/>
      </c>
      <c r="AH1858" s="156">
        <f>IF((AG1858&lt;=0),0,((AG1858-AH$24)*Stock*(_xlfn.NORM.INV(RAND(),stock_ave,stock_std))+(AG1858-AH$24)*Bonds*(_xlfn.NORM.INV(RAND(),bond_ave,bond_std))+(AG1858-AH$24)*cash*(_xlfn.NORM.INV(RAND(),cash_ave,cash_std))+(AG1858-AH$24)))</f>
        <v/>
      </c>
      <c r="AI1858" s="156">
        <f>IF((AH1858&lt;=0),0,((AH1858-AI$24)*Stock*(_xlfn.NORM.INV(RAND(),stock_ave,stock_std))+(AH1858-AI$24)*Bonds*(_xlfn.NORM.INV(RAND(),bond_ave,bond_std))+(AH1858-AI$24)*cash*(_xlfn.NORM.INV(RAND(),cash_ave,cash_std))+(AH1858-AI$24)))</f>
        <v/>
      </c>
      <c r="AJ1858" s="156">
        <f>IF((AI1858&lt;=0),0,((AI1858-AJ$24)*Stock*(_xlfn.NORM.INV(RAND(),stock_ave,stock_std))+(AI1858-AJ$24)*Bonds*(_xlfn.NORM.INV(RAND(),bond_ave,bond_std))+(AI1858-AJ$24)*cash*(_xlfn.NORM.INV(RAND(),cash_ave,cash_std))+(AI1858-AJ$24)))</f>
        <v/>
      </c>
      <c r="AK1858" s="156">
        <f>IF((AJ1858&lt;=0),0,((AJ1858-AK$24)*Stock*(_xlfn.NORM.INV(RAND(),stock_ave,stock_std))+(AJ1858-AK$24)*Bonds*(_xlfn.NORM.INV(RAND(),bond_ave,bond_std))+(AJ1858-AK$24)*cash*(_xlfn.NORM.INV(RAND(),cash_ave,cash_std))+(AJ1858-AK$24)))</f>
        <v/>
      </c>
      <c r="AL1858" s="156">
        <f>IF((AK1858&lt;=0),0,((AK1858-AL$24)*Stock*(_xlfn.NORM.INV(RAND(),stock_ave,stock_std))+(AK1858-AL$24)*Bonds*(_xlfn.NORM.INV(RAND(),bond_ave,bond_std))+(AK1858-AL$24)*cash*(_xlfn.NORM.INV(RAND(),cash_ave,cash_std))+(AK1858-AL$24)))</f>
        <v/>
      </c>
      <c r="AM1858" s="156">
        <f>IF((AL1858&lt;=0),0,((AL1858-AM$24)*Stock*(_xlfn.NORM.INV(RAND(),stock_ave,stock_std))+(AL1858-AM$24)*Bonds*(_xlfn.NORM.INV(RAND(),bond_ave,bond_std))+(AL1858-AM$24)*cash*(_xlfn.NORM.INV(RAND(),cash_ave,cash_std))+(AL1858-AM$24)))</f>
        <v/>
      </c>
      <c r="AN1858" s="156">
        <f>IF((AM1858&lt;=0),0,((AM1858-AN$24)*Stock*(_xlfn.NORM.INV(RAND(),stock_ave,stock_std))+(AM1858-AN$24)*Bonds*(_xlfn.NORM.INV(RAND(),bond_ave,bond_std))+(AM1858-AN$24)*cash*(_xlfn.NORM.INV(RAND(),cash_ave,cash_std))+(AM1858-AN$24)))</f>
        <v/>
      </c>
      <c r="AO1858" s="156">
        <f>IF((AN1858&lt;=0),0,((AN1858-AO$24)*Stock*(_xlfn.NORM.INV(RAND(),stock_ave,stock_std))+(AN1858-AO$24)*Bonds*(_xlfn.NORM.INV(RAND(),bond_ave,bond_std))+(AN1858-AO$24)*cash*(_xlfn.NORM.INV(RAND(),cash_ave,cash_std))+(AN1858-AO$24)))</f>
        <v/>
      </c>
      <c r="AP1858" s="156">
        <f>IF((AO1858&lt;=0),0,((AO1858-AP$24)*Stock*(_xlfn.NORM.INV(RAND(),stock_ave,stock_std))+(AO1858-AP$24)*Bonds*(_xlfn.NORM.INV(RAND(),bond_ave,bond_std))+(AO1858-AP$24)*cash*(_xlfn.NORM.INV(RAND(),cash_ave,cash_std))+(AO1858-AP$24)))</f>
        <v/>
      </c>
      <c r="AQ1858" s="156">
        <f>IF((AP1858&lt;=0),0,((AP1858-AQ$24)*Stock*(_xlfn.NORM.INV(RAND(),stock_ave,stock_std))+(AP1858-AQ$24)*Bonds*(_xlfn.NORM.INV(RAND(),bond_ave,bond_std))+(AP1858-AQ$24)*cash*(_xlfn.NORM.INV(RAND(),cash_ave,cash_std))+(AP1858-AQ$24)))</f>
        <v/>
      </c>
      <c r="AR1858" s="156">
        <f>IF((AQ1858&lt;=0),0,((AQ1858-AR$24)*Stock*(_xlfn.NORM.INV(RAND(),stock_ave,stock_std))+(AQ1858-AR$24)*Bonds*(_xlfn.NORM.INV(RAND(),bond_ave,bond_std))+(AQ1858-AR$24)*cash*(_xlfn.NORM.INV(RAND(),cash_ave,cash_std))+(AQ1858-AR$24)))</f>
        <v/>
      </c>
      <c r="AS1858" s="156">
        <f>IF((AR1858&lt;=0),0,((AR1858-AS$24)*Stock*(_xlfn.NORM.INV(RAND(),stock_ave,stock_std))+(AR1858-AS$24)*Bonds*(_xlfn.NORM.INV(RAND(),bond_ave,bond_std))+(AR1858-AS$24)*cash*(_xlfn.NORM.INV(RAND(),cash_ave,cash_std))+(AR1858-AS$24)))</f>
        <v/>
      </c>
      <c r="AT1858" s="156">
        <f>IF((AS1858&lt;=0),0,((AS1858-AT$24)*Stock*(_xlfn.NORM.INV(RAND(),stock_ave,stock_std))+(AS1858-AT$24)*Bonds*(_xlfn.NORM.INV(RAND(),bond_ave,bond_std))+(AS1858-AT$24)*cash*(_xlfn.NORM.INV(RAND(),cash_ave,cash_std))+(AS1858-AT$24)))</f>
        <v/>
      </c>
      <c r="AU1858" s="156">
        <f>IF((AT1858&lt;=0),0,((AT1858-AU$24)*Stock*(_xlfn.NORM.INV(RAND(),stock_ave,stock_std))+(AT1858-AU$24)*Bonds*(_xlfn.NORM.INV(RAND(),bond_ave,bond_std))+(AT1858-AU$24)*cash*(_xlfn.NORM.INV(RAND(),cash_ave,cash_std))+(AT1858-AU$24)))</f>
        <v/>
      </c>
      <c r="AV1858" s="156">
        <f>IF((AU1858&lt;=0),0,((AU1858-AV$24)*Stock*(_xlfn.NORM.INV(RAND(),stock_ave,stock_std))+(AU1858-AV$24)*Bonds*(_xlfn.NORM.INV(RAND(),bond_ave,bond_std))+(AU1858-AV$24)*cash*(_xlfn.NORM.INV(RAND(),cash_ave,cash_std))+(AU1858-AV$24)))</f>
        <v/>
      </c>
      <c r="AW1858" s="156">
        <f>IF((AV1858&lt;=0),0,((AV1858-AW$24)*Stock*(_xlfn.NORM.INV(RAND(),stock_ave,stock_std))+(AV1858-AW$24)*Bonds*(_xlfn.NORM.INV(RAND(),bond_ave,bond_std))+(AV1858-AW$24)*cash*(_xlfn.NORM.INV(RAND(),cash_ave,cash_std))+(AV1858-AW$24)))</f>
        <v/>
      </c>
      <c r="AX1858" s="159" t="n"/>
      <c r="AY1858" s="159" t="n"/>
      <c r="AZ1858" s="159" t="n"/>
      <c r="BA1858" s="159" t="n"/>
      <c r="BB1858" s="159" t="n"/>
    </row>
    <row r="1859">
      <c r="C1859" s="147" t="n"/>
      <c r="D1859" s="61">
        <f>+D1858-IF(D$18&gt;74,(D1858/D$25)*$C$10)</f>
        <v/>
      </c>
      <c r="E1859" s="61">
        <f>+E1858-IF(E$18&gt;74,(E1858/E$25)*$C$10)</f>
        <v/>
      </c>
      <c r="F1859" s="61">
        <f>+F1858-IF(F$18&gt;74,(F1858/F$25)*$C$10)</f>
        <v/>
      </c>
      <c r="G1859" s="61">
        <f>+G1858-IF(G$18&gt;74,(G1858/G$25)*$C$10)</f>
        <v/>
      </c>
      <c r="H1859" s="61">
        <f>+H1858-IF(H$18&gt;74,(H1858/H$25)*$C$10)</f>
        <v/>
      </c>
      <c r="I1859" s="61">
        <f>+I1858-IF(I$18&gt;74,(I1858/I$25)*$C$10)</f>
        <v/>
      </c>
      <c r="J1859" s="61">
        <f>+J1858-IF(J$18&gt;74,(J1858/J$25)*$C$10)</f>
        <v/>
      </c>
      <c r="K1859" s="61">
        <f>+K1858-IF(K$18&gt;74,(K1858/K$25)*$C$10)</f>
        <v/>
      </c>
      <c r="L1859" s="61">
        <f>+L1858-IF(L$18&gt;74,(L1858/L$25)*$C$10)</f>
        <v/>
      </c>
      <c r="M1859" s="61">
        <f>+M1858-IF(M$18&gt;74,(M1858/M$25)*$C$10)</f>
        <v/>
      </c>
      <c r="N1859" s="61">
        <f>+N1858-IF(N$18&gt;74,(N1858/N$25)*$C$10)</f>
        <v/>
      </c>
      <c r="O1859" s="61">
        <f>+O1858-IF(O$18&gt;74,(O1858/O$25)*$C$10)</f>
        <v/>
      </c>
      <c r="P1859" s="61">
        <f>+P1858-IF(P$18&gt;74,(P1858/P$25)*$C$10)</f>
        <v/>
      </c>
      <c r="Q1859" s="61">
        <f>+Q1858-IF(Q$18&gt;74,(Q1858/Q$25)*$C$10)</f>
        <v/>
      </c>
      <c r="R1859" s="61">
        <f>+R1858-IF(R$18&gt;74,(R1858/R$25)*$C$10)</f>
        <v/>
      </c>
      <c r="S1859" s="61">
        <f>+S1858-IF(S$18&gt;74,(S1858/S$25)*$C$10)</f>
        <v/>
      </c>
      <c r="T1859" s="61">
        <f>+T1858-IF(T$18&gt;74,(T1858/T$25)*$C$10)</f>
        <v/>
      </c>
      <c r="U1859" s="61">
        <f>+U1858-IF(U$18&gt;74,(U1858/U$25)*$C$10)</f>
        <v/>
      </c>
      <c r="V1859" s="61">
        <f>+V1858-IF(V$18&gt;74,(V1858/V$25)*$C$10)</f>
        <v/>
      </c>
      <c r="W1859" s="61">
        <f>+W1858-IF(W$18&gt;74,(W1858/W$25)*$C$10)</f>
        <v/>
      </c>
      <c r="X1859" s="61">
        <f>+X1858-IF(X$18&gt;74,(X1858/X$25)*$C$10)</f>
        <v/>
      </c>
      <c r="Y1859" s="61">
        <f>+Y1858-IF(Y$18&gt;74,(Y1858/Y$25)*$C$10)</f>
        <v/>
      </c>
      <c r="Z1859" s="61">
        <f>+Z1858-IF(Z$18&gt;74,(Z1858/Z$25)*$C$10)</f>
        <v/>
      </c>
      <c r="AA1859" s="61">
        <f>+AA1858-IF(AA$18&gt;74,(AA1858/AA$25)*$C$10)</f>
        <v/>
      </c>
      <c r="AB1859" s="61">
        <f>+AB1858-IF(AB$18&gt;74,(AB1858/AB$25)*$C$10)</f>
        <v/>
      </c>
      <c r="AC1859" s="61">
        <f>+AC1858-IF(AC$18&gt;74,(AC1858/AC$25)*$C$10)</f>
        <v/>
      </c>
      <c r="AD1859" s="61">
        <f>+AD1858-IF(AD$18&gt;74,(AD1858/AD$25)*$C$10)</f>
        <v/>
      </c>
      <c r="AE1859" s="61">
        <f>+AE1858-IF(AE$18&gt;74,(AE1858/AE$25)*$C$10)</f>
        <v/>
      </c>
      <c r="AF1859" s="61">
        <f>+AF1858-IF(AF$18&gt;74,(AF1858/AF$25)*$C$10)</f>
        <v/>
      </c>
      <c r="AG1859" s="61">
        <f>+AG1858-IF(AG$18&gt;74,(AG1858/AG$25)*$C$10)</f>
        <v/>
      </c>
      <c r="AH1859" s="61">
        <f>+AH1858-IF(AH$18&gt;74,(AH1858/AH$25)*$C$10)</f>
        <v/>
      </c>
      <c r="AI1859" s="61">
        <f>+AI1858-IF(AI$18&gt;74,(AI1858/AI$25)*$C$10)</f>
        <v/>
      </c>
      <c r="AJ1859" s="61">
        <f>+AJ1858-IF(AJ$18&gt;74,(AJ1858/AJ$25)*$C$10)</f>
        <v/>
      </c>
      <c r="AK1859" s="61">
        <f>+AK1858-IF(AK$18&gt;74,(AK1858/AK$25)*$C$10)</f>
        <v/>
      </c>
      <c r="AL1859" s="61">
        <f>+AL1858-IF(AL$18&gt;74,(AL1858/AL$25)*$C$10)</f>
        <v/>
      </c>
      <c r="AM1859" s="61">
        <f>+AM1858-IF(AM$18&gt;74,(AM1858/AM$25)*$C$10)</f>
        <v/>
      </c>
      <c r="AN1859" s="61">
        <f>+AN1858-IF(AN$18&gt;74,(AN1858/AN$25)*$C$10)</f>
        <v/>
      </c>
      <c r="AO1859" s="61">
        <f>+AO1858-IF(AO$18&gt;74,(AO1858/AO$25)*$C$10)</f>
        <v/>
      </c>
      <c r="AP1859" s="61">
        <f>+AP1858-IF(AP$18&gt;74,(AP1858/AP$25)*$C$10)</f>
        <v/>
      </c>
      <c r="AQ1859" s="61">
        <f>+AQ1858-IF(AQ$18&gt;74,(AQ1858/AQ$25)*$C$10)</f>
        <v/>
      </c>
      <c r="AR1859" s="61">
        <f>+AR1858-IF(AR$18&gt;74,(AR1858/AR$25)*$C$10)</f>
        <v/>
      </c>
      <c r="AS1859" s="61">
        <f>+AS1858-IF(AS$18&gt;74,(AS1858/AS$25)*$C$10)</f>
        <v/>
      </c>
      <c r="AT1859" s="61">
        <f>+AT1858-IF(AT$18&gt;74,(AT1858/AT$25)*$C$10)</f>
        <v/>
      </c>
      <c r="AU1859" s="61">
        <f>+AU1858-IF(AU$18&gt;74,(AU1858/AU$25)*$C$10)</f>
        <v/>
      </c>
      <c r="AV1859" s="61">
        <f>+AV1858-IF(AV$18&gt;74,(AV1858/AV$25)*$C$10)</f>
        <v/>
      </c>
      <c r="AW1859" s="61">
        <f>+AW1858-IF(AW$18&gt;74,(AW1858/AW$25)*$C$10)</f>
        <v/>
      </c>
      <c r="AX1859" s="35">
        <f>IF(AW1859&gt;0,1,0)</f>
        <v/>
      </c>
      <c r="AY1859" s="35">
        <f>IF(AL1859&gt;0,1,0)</f>
        <v/>
      </c>
      <c r="AZ1859" s="35">
        <f>IF(AG1859&gt;0,1,0)</f>
        <v/>
      </c>
      <c r="BA1859" s="35">
        <f>IF(AB1859&gt;0,1,0)</f>
        <v/>
      </c>
      <c r="BB1859" s="35">
        <f>IF(W1859&gt;0,1,0)</f>
        <v/>
      </c>
    </row>
    <row r="1860">
      <c r="B1860" s="154" t="inlineStr">
        <is>
          <t>trial 916</t>
        </is>
      </c>
      <c r="C1860" s="155">
        <f>+start-C1857</f>
        <v/>
      </c>
      <c r="D1860" s="156">
        <f>IF((C1860&lt;=0),0,((C1860-D$24)*Stock*(_xlfn.NORM.INV(RAND(),stock_ave,stock_std))+(C1860-D$24)*Bonds*(_xlfn.NORM.INV(RAND(),bond_ave,bond_std))+(C1860-D$24)*cash*(_xlfn.NORM.INV(RAND(),cash_ave,cash_std))+(C1860-D$24)))</f>
        <v/>
      </c>
      <c r="E1860" s="156">
        <f>IF((D1860&lt;=0),0,((D1860-E$24)*Stock*(_xlfn.NORM.INV(RAND(),stock_ave,stock_std))+(D1860-E$24)*Bonds*(_xlfn.NORM.INV(RAND(),bond_ave,bond_std))+(D1860-E$24)*cash*(_xlfn.NORM.INV(RAND(),cash_ave,cash_std))+(D1860-E$24)))</f>
        <v/>
      </c>
      <c r="F1860" s="156">
        <f>IF((E1860&lt;=0),0,((E1860-F$24)*Stock*(_xlfn.NORM.INV(RAND(),stock_ave,stock_std))+(E1860-F$24)*Bonds*(_xlfn.NORM.INV(RAND(),bond_ave,bond_std))+(E1860-F$24)*cash*(_xlfn.NORM.INV(RAND(),cash_ave,cash_std))+(E1860-F$24)))</f>
        <v/>
      </c>
      <c r="G1860" s="156">
        <f>IF((F1860&lt;=0),0,((F1860-G$24)*Stock*(_xlfn.NORM.INV(RAND(),stock_ave,stock_std))+(F1860-G$24)*Bonds*(_xlfn.NORM.INV(RAND(),bond_ave,bond_std))+(F1860-G$24)*cash*(_xlfn.NORM.INV(RAND(),cash_ave,cash_std))+(F1860-G$24)))</f>
        <v/>
      </c>
      <c r="H1860" s="156">
        <f>IF((G1860&lt;=0),0,((G1860-H$24)*Stock*(_xlfn.NORM.INV(RAND(),stock_ave,stock_std))+(G1860-H$24)*Bonds*(_xlfn.NORM.INV(RAND(),bond_ave,bond_std))+(G1860-H$24)*cash*(_xlfn.NORM.INV(RAND(),cash_ave,cash_std))+(G1860-H$24)))</f>
        <v/>
      </c>
      <c r="I1860" s="156">
        <f>IF((H1860&lt;=0),0,((H1860-I$24)*Stock*(_xlfn.NORM.INV(RAND(),stock_ave,stock_std))+(H1860-I$24)*Bonds*(_xlfn.NORM.INV(RAND(),bond_ave,bond_std))+(H1860-I$24)*cash*(_xlfn.NORM.INV(RAND(),cash_ave,cash_std))+(H1860-I$24)))</f>
        <v/>
      </c>
      <c r="J1860" s="156">
        <f>IF((I1860&lt;=0),0,((I1860-J$24)*Stock*(_xlfn.NORM.INV(RAND(),stock_ave,stock_std))+(I1860-J$24)*Bonds*(_xlfn.NORM.INV(RAND(),bond_ave,bond_std))+(I1860-J$24)*cash*(_xlfn.NORM.INV(RAND(),cash_ave,cash_std))+(I1860-J$24)))</f>
        <v/>
      </c>
      <c r="K1860" s="156">
        <f>IF((J1860&lt;=0),0,((J1860-K$24)*Stock*(_xlfn.NORM.INV(RAND(),stock_ave,stock_std))+(J1860-K$24)*Bonds*(_xlfn.NORM.INV(RAND(),bond_ave,bond_std))+(J1860-K$24)*cash*(_xlfn.NORM.INV(RAND(),cash_ave,cash_std))+(J1860-K$24)))</f>
        <v/>
      </c>
      <c r="L1860" s="156">
        <f>IF((K1860&lt;=0),0,((K1860-L$24)*Stock*(_xlfn.NORM.INV(RAND(),stock_ave,stock_std))+(K1860-L$24)*Bonds*(_xlfn.NORM.INV(RAND(),bond_ave,bond_std))+(K1860-L$24)*cash*(_xlfn.NORM.INV(RAND(),cash_ave,cash_std))+(K1860-L$24)))</f>
        <v/>
      </c>
      <c r="M1860" s="156">
        <f>IF((L1860&lt;=0),0,((L1860-M$24)*Stock*(_xlfn.NORM.INV(RAND(),stock_ave,stock_std))+(L1860-M$24)*Bonds*(_xlfn.NORM.INV(RAND(),bond_ave,bond_std))+(L1860-M$24)*cash*(_xlfn.NORM.INV(RAND(),cash_ave,cash_std))+(L1860-M$24)))</f>
        <v/>
      </c>
      <c r="N1860" s="156">
        <f>IF((M1860&lt;=0),0,((M1860-N$24)*Stock*(_xlfn.NORM.INV(RAND(),stock_ave,stock_std))+(M1860-N$24)*Bonds*(_xlfn.NORM.INV(RAND(),bond_ave,bond_std))+(M1860-N$24)*cash*(_xlfn.NORM.INV(RAND(),cash_ave,cash_std))+(M1860-N$24)))</f>
        <v/>
      </c>
      <c r="O1860" s="156">
        <f>IF((N1860&lt;=0),0,((N1860-O$24)*Stock*(_xlfn.NORM.INV(RAND(),stock_ave,stock_std))+(N1860-O$24)*Bonds*(_xlfn.NORM.INV(RAND(),bond_ave,bond_std))+(N1860-O$24)*cash*(_xlfn.NORM.INV(RAND(),cash_ave,cash_std))+(N1860-O$24)))</f>
        <v/>
      </c>
      <c r="P1860" s="156">
        <f>IF((O1860&lt;=0),0,((O1860-P$24)*Stock*(_xlfn.NORM.INV(RAND(),stock_ave,stock_std))+(O1860-P$24)*Bonds*(_xlfn.NORM.INV(RAND(),bond_ave,bond_std))+(O1860-P$24)*cash*(_xlfn.NORM.INV(RAND(),cash_ave,cash_std))+(O1860-P$24)))</f>
        <v/>
      </c>
      <c r="Q1860" s="156">
        <f>IF((P1860&lt;=0),0,((P1860-Q$24)*Stock*(_xlfn.NORM.INV(RAND(),stock_ave,stock_std))+(P1860-Q$24)*Bonds*(_xlfn.NORM.INV(RAND(),bond_ave,bond_std))+(P1860-Q$24)*cash*(_xlfn.NORM.INV(RAND(),cash_ave,cash_std))+(P1860-Q$24)))</f>
        <v/>
      </c>
      <c r="R1860" s="156">
        <f>IF((Q1860&lt;=0),0,((Q1860-R$24)*Stock*(_xlfn.NORM.INV(RAND(),stock_ave,stock_std))+(Q1860-R$24)*Bonds*(_xlfn.NORM.INV(RAND(),bond_ave,bond_std))+(Q1860-R$24)*cash*(_xlfn.NORM.INV(RAND(),cash_ave,cash_std))+(Q1860-R$24)))</f>
        <v/>
      </c>
      <c r="S1860" s="156">
        <f>IF((R1860&lt;=0),0,((R1860-S$24)*Stock*(_xlfn.NORM.INV(RAND(),stock_ave,stock_std))+(R1860-S$24)*Bonds*(_xlfn.NORM.INV(RAND(),bond_ave,bond_std))+(R1860-S$24)*cash*(_xlfn.NORM.INV(RAND(),cash_ave,cash_std))+(R1860-S$24)))</f>
        <v/>
      </c>
      <c r="T1860" s="156">
        <f>IF((S1860&lt;=0),0,((S1860-T$24)*Stock*(_xlfn.NORM.INV(RAND(),stock_ave,stock_std))+(S1860-T$24)*Bonds*(_xlfn.NORM.INV(RAND(),bond_ave,bond_std))+(S1860-T$24)*cash*(_xlfn.NORM.INV(RAND(),cash_ave,cash_std))+(S1860-T$24)))</f>
        <v/>
      </c>
      <c r="U1860" s="156">
        <f>IF((T1860&lt;=0),0,((T1860-U$24)*Stock*(_xlfn.NORM.INV(RAND(),stock_ave,stock_std))+(T1860-U$24)*Bonds*(_xlfn.NORM.INV(RAND(),bond_ave,bond_std))+(T1860-U$24)*cash*(_xlfn.NORM.INV(RAND(),cash_ave,cash_std))+(T1860-U$24)))</f>
        <v/>
      </c>
      <c r="V1860" s="156">
        <f>IF((U1860&lt;=0),0,((U1860-V$24)*Stock*(_xlfn.NORM.INV(RAND(),stock_ave,stock_std))+(U1860-V$24)*Bonds*(_xlfn.NORM.INV(RAND(),bond_ave,bond_std))+(U1860-V$24)*cash*(_xlfn.NORM.INV(RAND(),cash_ave,cash_std))+(U1860-V$24)))</f>
        <v/>
      </c>
      <c r="W1860" s="156">
        <f>IF((V1860&lt;=0),0,((V1860-W$24)*Stock*(_xlfn.NORM.INV(RAND(),stock_ave,stock_std))+(V1860-W$24)*Bonds*(_xlfn.NORM.INV(RAND(),bond_ave,bond_std))+(V1860-W$24)*cash*(_xlfn.NORM.INV(RAND(),cash_ave,cash_std))+(V1860-W$24)))</f>
        <v/>
      </c>
      <c r="X1860" s="156">
        <f>IF((W1860&lt;=0),0,((W1860-X$24)*Stock*(_xlfn.NORM.INV(RAND(),stock_ave,stock_std))+(W1860-X$24)*Bonds*(_xlfn.NORM.INV(RAND(),bond_ave,bond_std))+(W1860-X$24)*cash*(_xlfn.NORM.INV(RAND(),cash_ave,cash_std))+(W1860-X$24)))</f>
        <v/>
      </c>
      <c r="Y1860" s="156">
        <f>IF((X1860&lt;=0),0,((X1860-Y$24)*Stock*(_xlfn.NORM.INV(RAND(),stock_ave,stock_std))+(X1860-Y$24)*Bonds*(_xlfn.NORM.INV(RAND(),bond_ave,bond_std))+(X1860-Y$24)*cash*(_xlfn.NORM.INV(RAND(),cash_ave,cash_std))+(X1860-Y$24)))</f>
        <v/>
      </c>
      <c r="Z1860" s="156">
        <f>IF((Y1860&lt;=0),0,((Y1860-Z$24)*Stock*(_xlfn.NORM.INV(RAND(),stock_ave,stock_std))+(Y1860-Z$24)*Bonds*(_xlfn.NORM.INV(RAND(),bond_ave,bond_std))+(Y1860-Z$24)*cash*(_xlfn.NORM.INV(RAND(),cash_ave,cash_std))+(Y1860-Z$24)))</f>
        <v/>
      </c>
      <c r="AA1860" s="156">
        <f>IF((Z1860&lt;=0),0,((Z1860-AA$24)*Stock*(_xlfn.NORM.INV(RAND(),stock_ave,stock_std))+(Z1860-AA$24)*Bonds*(_xlfn.NORM.INV(RAND(),bond_ave,bond_std))+(Z1860-AA$24)*cash*(_xlfn.NORM.INV(RAND(),cash_ave,cash_std))+(Z1860-AA$24)))</f>
        <v/>
      </c>
      <c r="AB1860" s="156">
        <f>IF((AA1860&lt;=0),0,((AA1860-AB$24)*Stock*(_xlfn.NORM.INV(RAND(),stock_ave,stock_std))+(AA1860-AB$24)*Bonds*(_xlfn.NORM.INV(RAND(),bond_ave,bond_std))+(AA1860-AB$24)*cash*(_xlfn.NORM.INV(RAND(),cash_ave,cash_std))+(AA1860-AB$24)))</f>
        <v/>
      </c>
      <c r="AC1860" s="156">
        <f>IF((AB1860&lt;=0),0,((AB1860-AC$24)*Stock*(_xlfn.NORM.INV(RAND(),stock_ave,stock_std))+(AB1860-AC$24)*Bonds*(_xlfn.NORM.INV(RAND(),bond_ave,bond_std))+(AB1860-AC$24)*cash*(_xlfn.NORM.INV(RAND(),cash_ave,cash_std))+(AB1860-AC$24)))</f>
        <v/>
      </c>
      <c r="AD1860" s="156">
        <f>IF((AC1860&lt;=0),0,((AC1860-AD$24)*Stock*(_xlfn.NORM.INV(RAND(),stock_ave,stock_std))+(AC1860-AD$24)*Bonds*(_xlfn.NORM.INV(RAND(),bond_ave,bond_std))+(AC1860-AD$24)*cash*(_xlfn.NORM.INV(RAND(),cash_ave,cash_std))+(AC1860-AD$24)))</f>
        <v/>
      </c>
      <c r="AE1860" s="156">
        <f>IF((AD1860&lt;=0),0,((AD1860-AE$24)*Stock*(_xlfn.NORM.INV(RAND(),stock_ave,stock_std))+(AD1860-AE$24)*Bonds*(_xlfn.NORM.INV(RAND(),bond_ave,bond_std))+(AD1860-AE$24)*cash*(_xlfn.NORM.INV(RAND(),cash_ave,cash_std))+(AD1860-AE$24)))</f>
        <v/>
      </c>
      <c r="AF1860" s="156">
        <f>IF((AE1860&lt;=0),0,((AE1860-AF$24)*Stock*(_xlfn.NORM.INV(RAND(),stock_ave,stock_std))+(AE1860-AF$24)*Bonds*(_xlfn.NORM.INV(RAND(),bond_ave,bond_std))+(AE1860-AF$24)*cash*(_xlfn.NORM.INV(RAND(),cash_ave,cash_std))+(AE1860-AF$24)))</f>
        <v/>
      </c>
      <c r="AG1860" s="156">
        <f>IF((AF1860&lt;=0),0,((AF1860-AG$24)*Stock*(_xlfn.NORM.INV(RAND(),stock_ave,stock_std))+(AF1860-AG$24)*Bonds*(_xlfn.NORM.INV(RAND(),bond_ave,bond_std))+(AF1860-AG$24)*cash*(_xlfn.NORM.INV(RAND(),cash_ave,cash_std))+(AF1860-AG$24)))</f>
        <v/>
      </c>
      <c r="AH1860" s="156">
        <f>IF((AG1860&lt;=0),0,((AG1860-AH$24)*Stock*(_xlfn.NORM.INV(RAND(),stock_ave,stock_std))+(AG1860-AH$24)*Bonds*(_xlfn.NORM.INV(RAND(),bond_ave,bond_std))+(AG1860-AH$24)*cash*(_xlfn.NORM.INV(RAND(),cash_ave,cash_std))+(AG1860-AH$24)))</f>
        <v/>
      </c>
      <c r="AI1860" s="156">
        <f>IF((AH1860&lt;=0),0,((AH1860-AI$24)*Stock*(_xlfn.NORM.INV(RAND(),stock_ave,stock_std))+(AH1860-AI$24)*Bonds*(_xlfn.NORM.INV(RAND(),bond_ave,bond_std))+(AH1860-AI$24)*cash*(_xlfn.NORM.INV(RAND(),cash_ave,cash_std))+(AH1860-AI$24)))</f>
        <v/>
      </c>
      <c r="AJ1860" s="156">
        <f>IF((AI1860&lt;=0),0,((AI1860-AJ$24)*Stock*(_xlfn.NORM.INV(RAND(),stock_ave,stock_std))+(AI1860-AJ$24)*Bonds*(_xlfn.NORM.INV(RAND(),bond_ave,bond_std))+(AI1860-AJ$24)*cash*(_xlfn.NORM.INV(RAND(),cash_ave,cash_std))+(AI1860-AJ$24)))</f>
        <v/>
      </c>
      <c r="AK1860" s="156">
        <f>IF((AJ1860&lt;=0),0,((AJ1860-AK$24)*Stock*(_xlfn.NORM.INV(RAND(),stock_ave,stock_std))+(AJ1860-AK$24)*Bonds*(_xlfn.NORM.INV(RAND(),bond_ave,bond_std))+(AJ1860-AK$24)*cash*(_xlfn.NORM.INV(RAND(),cash_ave,cash_std))+(AJ1860-AK$24)))</f>
        <v/>
      </c>
      <c r="AL1860" s="156">
        <f>IF((AK1860&lt;=0),0,((AK1860-AL$24)*Stock*(_xlfn.NORM.INV(RAND(),stock_ave,stock_std))+(AK1860-AL$24)*Bonds*(_xlfn.NORM.INV(RAND(),bond_ave,bond_std))+(AK1860-AL$24)*cash*(_xlfn.NORM.INV(RAND(),cash_ave,cash_std))+(AK1860-AL$24)))</f>
        <v/>
      </c>
      <c r="AM1860" s="156">
        <f>IF((AL1860&lt;=0),0,((AL1860-AM$24)*Stock*(_xlfn.NORM.INV(RAND(),stock_ave,stock_std))+(AL1860-AM$24)*Bonds*(_xlfn.NORM.INV(RAND(),bond_ave,bond_std))+(AL1860-AM$24)*cash*(_xlfn.NORM.INV(RAND(),cash_ave,cash_std))+(AL1860-AM$24)))</f>
        <v/>
      </c>
      <c r="AN1860" s="156">
        <f>IF((AM1860&lt;=0),0,((AM1860-AN$24)*Stock*(_xlfn.NORM.INV(RAND(),stock_ave,stock_std))+(AM1860-AN$24)*Bonds*(_xlfn.NORM.INV(RAND(),bond_ave,bond_std))+(AM1860-AN$24)*cash*(_xlfn.NORM.INV(RAND(),cash_ave,cash_std))+(AM1860-AN$24)))</f>
        <v/>
      </c>
      <c r="AO1860" s="156">
        <f>IF((AN1860&lt;=0),0,((AN1860-AO$24)*Stock*(_xlfn.NORM.INV(RAND(),stock_ave,stock_std))+(AN1860-AO$24)*Bonds*(_xlfn.NORM.INV(RAND(),bond_ave,bond_std))+(AN1860-AO$24)*cash*(_xlfn.NORM.INV(RAND(),cash_ave,cash_std))+(AN1860-AO$24)))</f>
        <v/>
      </c>
      <c r="AP1860" s="156">
        <f>IF((AO1860&lt;=0),0,((AO1860-AP$24)*Stock*(_xlfn.NORM.INV(RAND(),stock_ave,stock_std))+(AO1860-AP$24)*Bonds*(_xlfn.NORM.INV(RAND(),bond_ave,bond_std))+(AO1860-AP$24)*cash*(_xlfn.NORM.INV(RAND(),cash_ave,cash_std))+(AO1860-AP$24)))</f>
        <v/>
      </c>
      <c r="AQ1860" s="156">
        <f>IF((AP1860&lt;=0),0,((AP1860-AQ$24)*Stock*(_xlfn.NORM.INV(RAND(),stock_ave,stock_std))+(AP1860-AQ$24)*Bonds*(_xlfn.NORM.INV(RAND(),bond_ave,bond_std))+(AP1860-AQ$24)*cash*(_xlfn.NORM.INV(RAND(),cash_ave,cash_std))+(AP1860-AQ$24)))</f>
        <v/>
      </c>
      <c r="AR1860" s="156">
        <f>IF((AQ1860&lt;=0),0,((AQ1860-AR$24)*Stock*(_xlfn.NORM.INV(RAND(),stock_ave,stock_std))+(AQ1860-AR$24)*Bonds*(_xlfn.NORM.INV(RAND(),bond_ave,bond_std))+(AQ1860-AR$24)*cash*(_xlfn.NORM.INV(RAND(),cash_ave,cash_std))+(AQ1860-AR$24)))</f>
        <v/>
      </c>
      <c r="AS1860" s="156">
        <f>IF((AR1860&lt;=0),0,((AR1860-AS$24)*Stock*(_xlfn.NORM.INV(RAND(),stock_ave,stock_std))+(AR1860-AS$24)*Bonds*(_xlfn.NORM.INV(RAND(),bond_ave,bond_std))+(AR1860-AS$24)*cash*(_xlfn.NORM.INV(RAND(),cash_ave,cash_std))+(AR1860-AS$24)))</f>
        <v/>
      </c>
      <c r="AT1860" s="156">
        <f>IF((AS1860&lt;=0),0,((AS1860-AT$24)*Stock*(_xlfn.NORM.INV(RAND(),stock_ave,stock_std))+(AS1860-AT$24)*Bonds*(_xlfn.NORM.INV(RAND(),bond_ave,bond_std))+(AS1860-AT$24)*cash*(_xlfn.NORM.INV(RAND(),cash_ave,cash_std))+(AS1860-AT$24)))</f>
        <v/>
      </c>
      <c r="AU1860" s="156">
        <f>IF((AT1860&lt;=0),0,((AT1860-AU$24)*Stock*(_xlfn.NORM.INV(RAND(),stock_ave,stock_std))+(AT1860-AU$24)*Bonds*(_xlfn.NORM.INV(RAND(),bond_ave,bond_std))+(AT1860-AU$24)*cash*(_xlfn.NORM.INV(RAND(),cash_ave,cash_std))+(AT1860-AU$24)))</f>
        <v/>
      </c>
      <c r="AV1860" s="156">
        <f>IF((AU1860&lt;=0),0,((AU1860-AV$24)*Stock*(_xlfn.NORM.INV(RAND(),stock_ave,stock_std))+(AU1860-AV$24)*Bonds*(_xlfn.NORM.INV(RAND(),bond_ave,bond_std))+(AU1860-AV$24)*cash*(_xlfn.NORM.INV(RAND(),cash_ave,cash_std))+(AU1860-AV$24)))</f>
        <v/>
      </c>
      <c r="AW1860" s="156">
        <f>IF((AV1860&lt;=0),0,((AV1860-AW$24)*Stock*(_xlfn.NORM.INV(RAND(),stock_ave,stock_std))+(AV1860-AW$24)*Bonds*(_xlfn.NORM.INV(RAND(),bond_ave,bond_std))+(AV1860-AW$24)*cash*(_xlfn.NORM.INV(RAND(),cash_ave,cash_std))+(AV1860-AW$24)))</f>
        <v/>
      </c>
      <c r="AX1860" s="159" t="n"/>
      <c r="AY1860" s="159" t="n"/>
      <c r="AZ1860" s="159" t="n"/>
      <c r="BA1860" s="159" t="n"/>
      <c r="BB1860" s="159" t="n"/>
    </row>
    <row r="1861">
      <c r="C1861" s="147" t="n"/>
      <c r="D1861" s="61">
        <f>+D1860-IF(D$18&gt;74,(D1860/D$25)*$C$10)</f>
        <v/>
      </c>
      <c r="E1861" s="61">
        <f>+E1860-IF(E$18&gt;74,(E1860/E$25)*$C$10)</f>
        <v/>
      </c>
      <c r="F1861" s="61">
        <f>+F1860-IF(F$18&gt;74,(F1860/F$25)*$C$10)</f>
        <v/>
      </c>
      <c r="G1861" s="61">
        <f>+G1860-IF(G$18&gt;74,(G1860/G$25)*$C$10)</f>
        <v/>
      </c>
      <c r="H1861" s="61">
        <f>+H1860-IF(H$18&gt;74,(H1860/H$25)*$C$10)</f>
        <v/>
      </c>
      <c r="I1861" s="61">
        <f>+I1860-IF(I$18&gt;74,(I1860/I$25)*$C$10)</f>
        <v/>
      </c>
      <c r="J1861" s="61">
        <f>+J1860-IF(J$18&gt;74,(J1860/J$25)*$C$10)</f>
        <v/>
      </c>
      <c r="K1861" s="61">
        <f>+K1860-IF(K$18&gt;74,(K1860/K$25)*$C$10)</f>
        <v/>
      </c>
      <c r="L1861" s="61">
        <f>+L1860-IF(L$18&gt;74,(L1860/L$25)*$C$10)</f>
        <v/>
      </c>
      <c r="M1861" s="61">
        <f>+M1860-IF(M$18&gt;74,(M1860/M$25)*$C$10)</f>
        <v/>
      </c>
      <c r="N1861" s="61">
        <f>+N1860-IF(N$18&gt;74,(N1860/N$25)*$C$10)</f>
        <v/>
      </c>
      <c r="O1861" s="61">
        <f>+O1860-IF(O$18&gt;74,(O1860/O$25)*$C$10)</f>
        <v/>
      </c>
      <c r="P1861" s="61">
        <f>+P1860-IF(P$18&gt;74,(P1860/P$25)*$C$10)</f>
        <v/>
      </c>
      <c r="Q1861" s="61">
        <f>+Q1860-IF(Q$18&gt;74,(Q1860/Q$25)*$C$10)</f>
        <v/>
      </c>
      <c r="R1861" s="61">
        <f>+R1860-IF(R$18&gt;74,(R1860/R$25)*$C$10)</f>
        <v/>
      </c>
      <c r="S1861" s="61">
        <f>+S1860-IF(S$18&gt;74,(S1860/S$25)*$C$10)</f>
        <v/>
      </c>
      <c r="T1861" s="61">
        <f>+T1860-IF(T$18&gt;74,(T1860/T$25)*$C$10)</f>
        <v/>
      </c>
      <c r="U1861" s="61">
        <f>+U1860-IF(U$18&gt;74,(U1860/U$25)*$C$10)</f>
        <v/>
      </c>
      <c r="V1861" s="61">
        <f>+V1860-IF(V$18&gt;74,(V1860/V$25)*$C$10)</f>
        <v/>
      </c>
      <c r="W1861" s="61">
        <f>+W1860-IF(W$18&gt;74,(W1860/W$25)*$C$10)</f>
        <v/>
      </c>
      <c r="X1861" s="61">
        <f>+X1860-IF(X$18&gt;74,(X1860/X$25)*$C$10)</f>
        <v/>
      </c>
      <c r="Y1861" s="61">
        <f>+Y1860-IF(Y$18&gt;74,(Y1860/Y$25)*$C$10)</f>
        <v/>
      </c>
      <c r="Z1861" s="61">
        <f>+Z1860-IF(Z$18&gt;74,(Z1860/Z$25)*$C$10)</f>
        <v/>
      </c>
      <c r="AA1861" s="61">
        <f>+AA1860-IF(AA$18&gt;74,(AA1860/AA$25)*$C$10)</f>
        <v/>
      </c>
      <c r="AB1861" s="61">
        <f>+AB1860-IF(AB$18&gt;74,(AB1860/AB$25)*$C$10)</f>
        <v/>
      </c>
      <c r="AC1861" s="61">
        <f>+AC1860-IF(AC$18&gt;74,(AC1860/AC$25)*$C$10)</f>
        <v/>
      </c>
      <c r="AD1861" s="61">
        <f>+AD1860-IF(AD$18&gt;74,(AD1860/AD$25)*$C$10)</f>
        <v/>
      </c>
      <c r="AE1861" s="61">
        <f>+AE1860-IF(AE$18&gt;74,(AE1860/AE$25)*$C$10)</f>
        <v/>
      </c>
      <c r="AF1861" s="61">
        <f>+AF1860-IF(AF$18&gt;74,(AF1860/AF$25)*$C$10)</f>
        <v/>
      </c>
      <c r="AG1861" s="61">
        <f>+AG1860-IF(AG$18&gt;74,(AG1860/AG$25)*$C$10)</f>
        <v/>
      </c>
      <c r="AH1861" s="61">
        <f>+AH1860-IF(AH$18&gt;74,(AH1860/AH$25)*$C$10)</f>
        <v/>
      </c>
      <c r="AI1861" s="61">
        <f>+AI1860-IF(AI$18&gt;74,(AI1860/AI$25)*$C$10)</f>
        <v/>
      </c>
      <c r="AJ1861" s="61">
        <f>+AJ1860-IF(AJ$18&gt;74,(AJ1860/AJ$25)*$C$10)</f>
        <v/>
      </c>
      <c r="AK1861" s="61">
        <f>+AK1860-IF(AK$18&gt;74,(AK1860/AK$25)*$C$10)</f>
        <v/>
      </c>
      <c r="AL1861" s="61">
        <f>+AL1860-IF(AL$18&gt;74,(AL1860/AL$25)*$C$10)</f>
        <v/>
      </c>
      <c r="AM1861" s="61">
        <f>+AM1860-IF(AM$18&gt;74,(AM1860/AM$25)*$C$10)</f>
        <v/>
      </c>
      <c r="AN1861" s="61">
        <f>+AN1860-IF(AN$18&gt;74,(AN1860/AN$25)*$C$10)</f>
        <v/>
      </c>
      <c r="AO1861" s="61">
        <f>+AO1860-IF(AO$18&gt;74,(AO1860/AO$25)*$C$10)</f>
        <v/>
      </c>
      <c r="AP1861" s="61">
        <f>+AP1860-IF(AP$18&gt;74,(AP1860/AP$25)*$C$10)</f>
        <v/>
      </c>
      <c r="AQ1861" s="61">
        <f>+AQ1860-IF(AQ$18&gt;74,(AQ1860/AQ$25)*$C$10)</f>
        <v/>
      </c>
      <c r="AR1861" s="61">
        <f>+AR1860-IF(AR$18&gt;74,(AR1860/AR$25)*$C$10)</f>
        <v/>
      </c>
      <c r="AS1861" s="61">
        <f>+AS1860-IF(AS$18&gt;74,(AS1860/AS$25)*$C$10)</f>
        <v/>
      </c>
      <c r="AT1861" s="61">
        <f>+AT1860-IF(AT$18&gt;74,(AT1860/AT$25)*$C$10)</f>
        <v/>
      </c>
      <c r="AU1861" s="61">
        <f>+AU1860-IF(AU$18&gt;74,(AU1860/AU$25)*$C$10)</f>
        <v/>
      </c>
      <c r="AV1861" s="61">
        <f>+AV1860-IF(AV$18&gt;74,(AV1860/AV$25)*$C$10)</f>
        <v/>
      </c>
      <c r="AW1861" s="61">
        <f>+AW1860-IF(AW$18&gt;74,(AW1860/AW$25)*$C$10)</f>
        <v/>
      </c>
      <c r="AX1861" s="35">
        <f>IF(AW1861&gt;0,1,0)</f>
        <v/>
      </c>
      <c r="AY1861" s="35">
        <f>IF(AL1861&gt;0,1,0)</f>
        <v/>
      </c>
      <c r="AZ1861" s="35">
        <f>IF(AG1861&gt;0,1,0)</f>
        <v/>
      </c>
      <c r="BA1861" s="35">
        <f>IF(AB1861&gt;0,1,0)</f>
        <v/>
      </c>
      <c r="BB1861" s="35">
        <f>IF(W1861&gt;0,1,0)</f>
        <v/>
      </c>
    </row>
    <row r="1862">
      <c r="B1862" s="154" t="inlineStr">
        <is>
          <t>trial 917</t>
        </is>
      </c>
      <c r="C1862" s="155">
        <f>+start-C1859</f>
        <v/>
      </c>
      <c r="D1862" s="156">
        <f>IF((C1862&lt;=0),0,((C1862-D$24)*Stock*(_xlfn.NORM.INV(RAND(),stock_ave,stock_std))+(C1862-D$24)*Bonds*(_xlfn.NORM.INV(RAND(),bond_ave,bond_std))+(C1862-D$24)*cash*(_xlfn.NORM.INV(RAND(),cash_ave,cash_std))+(C1862-D$24)))</f>
        <v/>
      </c>
      <c r="E1862" s="156">
        <f>IF((D1862&lt;=0),0,((D1862-E$24)*Stock*(_xlfn.NORM.INV(RAND(),stock_ave,stock_std))+(D1862-E$24)*Bonds*(_xlfn.NORM.INV(RAND(),bond_ave,bond_std))+(D1862-E$24)*cash*(_xlfn.NORM.INV(RAND(),cash_ave,cash_std))+(D1862-E$24)))</f>
        <v/>
      </c>
      <c r="F1862" s="156">
        <f>IF((E1862&lt;=0),0,((E1862-F$24)*Stock*(_xlfn.NORM.INV(RAND(),stock_ave,stock_std))+(E1862-F$24)*Bonds*(_xlfn.NORM.INV(RAND(),bond_ave,bond_std))+(E1862-F$24)*cash*(_xlfn.NORM.INV(RAND(),cash_ave,cash_std))+(E1862-F$24)))</f>
        <v/>
      </c>
      <c r="G1862" s="156">
        <f>IF((F1862&lt;=0),0,((F1862-G$24)*Stock*(_xlfn.NORM.INV(RAND(),stock_ave,stock_std))+(F1862-G$24)*Bonds*(_xlfn.NORM.INV(RAND(),bond_ave,bond_std))+(F1862-G$24)*cash*(_xlfn.NORM.INV(RAND(),cash_ave,cash_std))+(F1862-G$24)))</f>
        <v/>
      </c>
      <c r="H1862" s="156">
        <f>IF((G1862&lt;=0),0,((G1862-H$24)*Stock*(_xlfn.NORM.INV(RAND(),stock_ave,stock_std))+(G1862-H$24)*Bonds*(_xlfn.NORM.INV(RAND(),bond_ave,bond_std))+(G1862-H$24)*cash*(_xlfn.NORM.INV(RAND(),cash_ave,cash_std))+(G1862-H$24)))</f>
        <v/>
      </c>
      <c r="I1862" s="156">
        <f>IF((H1862&lt;=0),0,((H1862-I$24)*Stock*(_xlfn.NORM.INV(RAND(),stock_ave,stock_std))+(H1862-I$24)*Bonds*(_xlfn.NORM.INV(RAND(),bond_ave,bond_std))+(H1862-I$24)*cash*(_xlfn.NORM.INV(RAND(),cash_ave,cash_std))+(H1862-I$24)))</f>
        <v/>
      </c>
      <c r="J1862" s="156">
        <f>IF((I1862&lt;=0),0,((I1862-J$24)*Stock*(_xlfn.NORM.INV(RAND(),stock_ave,stock_std))+(I1862-J$24)*Bonds*(_xlfn.NORM.INV(RAND(),bond_ave,bond_std))+(I1862-J$24)*cash*(_xlfn.NORM.INV(RAND(),cash_ave,cash_std))+(I1862-J$24)))</f>
        <v/>
      </c>
      <c r="K1862" s="156">
        <f>IF((J1862&lt;=0),0,((J1862-K$24)*Stock*(_xlfn.NORM.INV(RAND(),stock_ave,stock_std))+(J1862-K$24)*Bonds*(_xlfn.NORM.INV(RAND(),bond_ave,bond_std))+(J1862-K$24)*cash*(_xlfn.NORM.INV(RAND(),cash_ave,cash_std))+(J1862-K$24)))</f>
        <v/>
      </c>
      <c r="L1862" s="156">
        <f>IF((K1862&lt;=0),0,((K1862-L$24)*Stock*(_xlfn.NORM.INV(RAND(),stock_ave,stock_std))+(K1862-L$24)*Bonds*(_xlfn.NORM.INV(RAND(),bond_ave,bond_std))+(K1862-L$24)*cash*(_xlfn.NORM.INV(RAND(),cash_ave,cash_std))+(K1862-L$24)))</f>
        <v/>
      </c>
      <c r="M1862" s="156">
        <f>IF((L1862&lt;=0),0,((L1862-M$24)*Stock*(_xlfn.NORM.INV(RAND(),stock_ave,stock_std))+(L1862-M$24)*Bonds*(_xlfn.NORM.INV(RAND(),bond_ave,bond_std))+(L1862-M$24)*cash*(_xlfn.NORM.INV(RAND(),cash_ave,cash_std))+(L1862-M$24)))</f>
        <v/>
      </c>
      <c r="N1862" s="156">
        <f>IF((M1862&lt;=0),0,((M1862-N$24)*Stock*(_xlfn.NORM.INV(RAND(),stock_ave,stock_std))+(M1862-N$24)*Bonds*(_xlfn.NORM.INV(RAND(),bond_ave,bond_std))+(M1862-N$24)*cash*(_xlfn.NORM.INV(RAND(),cash_ave,cash_std))+(M1862-N$24)))</f>
        <v/>
      </c>
      <c r="O1862" s="156">
        <f>IF((N1862&lt;=0),0,((N1862-O$24)*Stock*(_xlfn.NORM.INV(RAND(),stock_ave,stock_std))+(N1862-O$24)*Bonds*(_xlfn.NORM.INV(RAND(),bond_ave,bond_std))+(N1862-O$24)*cash*(_xlfn.NORM.INV(RAND(),cash_ave,cash_std))+(N1862-O$24)))</f>
        <v/>
      </c>
      <c r="P1862" s="156">
        <f>IF((O1862&lt;=0),0,((O1862-P$24)*Stock*(_xlfn.NORM.INV(RAND(),stock_ave,stock_std))+(O1862-P$24)*Bonds*(_xlfn.NORM.INV(RAND(),bond_ave,bond_std))+(O1862-P$24)*cash*(_xlfn.NORM.INV(RAND(),cash_ave,cash_std))+(O1862-P$24)))</f>
        <v/>
      </c>
      <c r="Q1862" s="156">
        <f>IF((P1862&lt;=0),0,((P1862-Q$24)*Stock*(_xlfn.NORM.INV(RAND(),stock_ave,stock_std))+(P1862-Q$24)*Bonds*(_xlfn.NORM.INV(RAND(),bond_ave,bond_std))+(P1862-Q$24)*cash*(_xlfn.NORM.INV(RAND(),cash_ave,cash_std))+(P1862-Q$24)))</f>
        <v/>
      </c>
      <c r="R1862" s="156">
        <f>IF((Q1862&lt;=0),0,((Q1862-R$24)*Stock*(_xlfn.NORM.INV(RAND(),stock_ave,stock_std))+(Q1862-R$24)*Bonds*(_xlfn.NORM.INV(RAND(),bond_ave,bond_std))+(Q1862-R$24)*cash*(_xlfn.NORM.INV(RAND(),cash_ave,cash_std))+(Q1862-R$24)))</f>
        <v/>
      </c>
      <c r="S1862" s="156">
        <f>IF((R1862&lt;=0),0,((R1862-S$24)*Stock*(_xlfn.NORM.INV(RAND(),stock_ave,stock_std))+(R1862-S$24)*Bonds*(_xlfn.NORM.INV(RAND(),bond_ave,bond_std))+(R1862-S$24)*cash*(_xlfn.NORM.INV(RAND(),cash_ave,cash_std))+(R1862-S$24)))</f>
        <v/>
      </c>
      <c r="T1862" s="156">
        <f>IF((S1862&lt;=0),0,((S1862-T$24)*Stock*(_xlfn.NORM.INV(RAND(),stock_ave,stock_std))+(S1862-T$24)*Bonds*(_xlfn.NORM.INV(RAND(),bond_ave,bond_std))+(S1862-T$24)*cash*(_xlfn.NORM.INV(RAND(),cash_ave,cash_std))+(S1862-T$24)))</f>
        <v/>
      </c>
      <c r="U1862" s="156">
        <f>IF((T1862&lt;=0),0,((T1862-U$24)*Stock*(_xlfn.NORM.INV(RAND(),stock_ave,stock_std))+(T1862-U$24)*Bonds*(_xlfn.NORM.INV(RAND(),bond_ave,bond_std))+(T1862-U$24)*cash*(_xlfn.NORM.INV(RAND(),cash_ave,cash_std))+(T1862-U$24)))</f>
        <v/>
      </c>
      <c r="V1862" s="156">
        <f>IF((U1862&lt;=0),0,((U1862-V$24)*Stock*(_xlfn.NORM.INV(RAND(),stock_ave,stock_std))+(U1862-V$24)*Bonds*(_xlfn.NORM.INV(RAND(),bond_ave,bond_std))+(U1862-V$24)*cash*(_xlfn.NORM.INV(RAND(),cash_ave,cash_std))+(U1862-V$24)))</f>
        <v/>
      </c>
      <c r="W1862" s="156">
        <f>IF((V1862&lt;=0),0,((V1862-W$24)*Stock*(_xlfn.NORM.INV(RAND(),stock_ave,stock_std))+(V1862-W$24)*Bonds*(_xlfn.NORM.INV(RAND(),bond_ave,bond_std))+(V1862-W$24)*cash*(_xlfn.NORM.INV(RAND(),cash_ave,cash_std))+(V1862-W$24)))</f>
        <v/>
      </c>
      <c r="X1862" s="156">
        <f>IF((W1862&lt;=0),0,((W1862-X$24)*Stock*(_xlfn.NORM.INV(RAND(),stock_ave,stock_std))+(W1862-X$24)*Bonds*(_xlfn.NORM.INV(RAND(),bond_ave,bond_std))+(W1862-X$24)*cash*(_xlfn.NORM.INV(RAND(),cash_ave,cash_std))+(W1862-X$24)))</f>
        <v/>
      </c>
      <c r="Y1862" s="156">
        <f>IF((X1862&lt;=0),0,((X1862-Y$24)*Stock*(_xlfn.NORM.INV(RAND(),stock_ave,stock_std))+(X1862-Y$24)*Bonds*(_xlfn.NORM.INV(RAND(),bond_ave,bond_std))+(X1862-Y$24)*cash*(_xlfn.NORM.INV(RAND(),cash_ave,cash_std))+(X1862-Y$24)))</f>
        <v/>
      </c>
      <c r="Z1862" s="156">
        <f>IF((Y1862&lt;=0),0,((Y1862-Z$24)*Stock*(_xlfn.NORM.INV(RAND(),stock_ave,stock_std))+(Y1862-Z$24)*Bonds*(_xlfn.NORM.INV(RAND(),bond_ave,bond_std))+(Y1862-Z$24)*cash*(_xlfn.NORM.INV(RAND(),cash_ave,cash_std))+(Y1862-Z$24)))</f>
        <v/>
      </c>
      <c r="AA1862" s="156">
        <f>IF((Z1862&lt;=0),0,((Z1862-AA$24)*Stock*(_xlfn.NORM.INV(RAND(),stock_ave,stock_std))+(Z1862-AA$24)*Bonds*(_xlfn.NORM.INV(RAND(),bond_ave,bond_std))+(Z1862-AA$24)*cash*(_xlfn.NORM.INV(RAND(),cash_ave,cash_std))+(Z1862-AA$24)))</f>
        <v/>
      </c>
      <c r="AB1862" s="156">
        <f>IF((AA1862&lt;=0),0,((AA1862-AB$24)*Stock*(_xlfn.NORM.INV(RAND(),stock_ave,stock_std))+(AA1862-AB$24)*Bonds*(_xlfn.NORM.INV(RAND(),bond_ave,bond_std))+(AA1862-AB$24)*cash*(_xlfn.NORM.INV(RAND(),cash_ave,cash_std))+(AA1862-AB$24)))</f>
        <v/>
      </c>
      <c r="AC1862" s="156">
        <f>IF((AB1862&lt;=0),0,((AB1862-AC$24)*Stock*(_xlfn.NORM.INV(RAND(),stock_ave,stock_std))+(AB1862-AC$24)*Bonds*(_xlfn.NORM.INV(RAND(),bond_ave,bond_std))+(AB1862-AC$24)*cash*(_xlfn.NORM.INV(RAND(),cash_ave,cash_std))+(AB1862-AC$24)))</f>
        <v/>
      </c>
      <c r="AD1862" s="156">
        <f>IF((AC1862&lt;=0),0,((AC1862-AD$24)*Stock*(_xlfn.NORM.INV(RAND(),stock_ave,stock_std))+(AC1862-AD$24)*Bonds*(_xlfn.NORM.INV(RAND(),bond_ave,bond_std))+(AC1862-AD$24)*cash*(_xlfn.NORM.INV(RAND(),cash_ave,cash_std))+(AC1862-AD$24)))</f>
        <v/>
      </c>
      <c r="AE1862" s="156">
        <f>IF((AD1862&lt;=0),0,((AD1862-AE$24)*Stock*(_xlfn.NORM.INV(RAND(),stock_ave,stock_std))+(AD1862-AE$24)*Bonds*(_xlfn.NORM.INV(RAND(),bond_ave,bond_std))+(AD1862-AE$24)*cash*(_xlfn.NORM.INV(RAND(),cash_ave,cash_std))+(AD1862-AE$24)))</f>
        <v/>
      </c>
      <c r="AF1862" s="156">
        <f>IF((AE1862&lt;=0),0,((AE1862-AF$24)*Stock*(_xlfn.NORM.INV(RAND(),stock_ave,stock_std))+(AE1862-AF$24)*Bonds*(_xlfn.NORM.INV(RAND(),bond_ave,bond_std))+(AE1862-AF$24)*cash*(_xlfn.NORM.INV(RAND(),cash_ave,cash_std))+(AE1862-AF$24)))</f>
        <v/>
      </c>
      <c r="AG1862" s="156">
        <f>IF((AF1862&lt;=0),0,((AF1862-AG$24)*Stock*(_xlfn.NORM.INV(RAND(),stock_ave,stock_std))+(AF1862-AG$24)*Bonds*(_xlfn.NORM.INV(RAND(),bond_ave,bond_std))+(AF1862-AG$24)*cash*(_xlfn.NORM.INV(RAND(),cash_ave,cash_std))+(AF1862-AG$24)))</f>
        <v/>
      </c>
      <c r="AH1862" s="156">
        <f>IF((AG1862&lt;=0),0,((AG1862-AH$24)*Stock*(_xlfn.NORM.INV(RAND(),stock_ave,stock_std))+(AG1862-AH$24)*Bonds*(_xlfn.NORM.INV(RAND(),bond_ave,bond_std))+(AG1862-AH$24)*cash*(_xlfn.NORM.INV(RAND(),cash_ave,cash_std))+(AG1862-AH$24)))</f>
        <v/>
      </c>
      <c r="AI1862" s="156">
        <f>IF((AH1862&lt;=0),0,((AH1862-AI$24)*Stock*(_xlfn.NORM.INV(RAND(),stock_ave,stock_std))+(AH1862-AI$24)*Bonds*(_xlfn.NORM.INV(RAND(),bond_ave,bond_std))+(AH1862-AI$24)*cash*(_xlfn.NORM.INV(RAND(),cash_ave,cash_std))+(AH1862-AI$24)))</f>
        <v/>
      </c>
      <c r="AJ1862" s="156">
        <f>IF((AI1862&lt;=0),0,((AI1862-AJ$24)*Stock*(_xlfn.NORM.INV(RAND(),stock_ave,stock_std))+(AI1862-AJ$24)*Bonds*(_xlfn.NORM.INV(RAND(),bond_ave,bond_std))+(AI1862-AJ$24)*cash*(_xlfn.NORM.INV(RAND(),cash_ave,cash_std))+(AI1862-AJ$24)))</f>
        <v/>
      </c>
      <c r="AK1862" s="156">
        <f>IF((AJ1862&lt;=0),0,((AJ1862-AK$24)*Stock*(_xlfn.NORM.INV(RAND(),stock_ave,stock_std))+(AJ1862-AK$24)*Bonds*(_xlfn.NORM.INV(RAND(),bond_ave,bond_std))+(AJ1862-AK$24)*cash*(_xlfn.NORM.INV(RAND(),cash_ave,cash_std))+(AJ1862-AK$24)))</f>
        <v/>
      </c>
      <c r="AL1862" s="156">
        <f>IF((AK1862&lt;=0),0,((AK1862-AL$24)*Stock*(_xlfn.NORM.INV(RAND(),stock_ave,stock_std))+(AK1862-AL$24)*Bonds*(_xlfn.NORM.INV(RAND(),bond_ave,bond_std))+(AK1862-AL$24)*cash*(_xlfn.NORM.INV(RAND(),cash_ave,cash_std))+(AK1862-AL$24)))</f>
        <v/>
      </c>
      <c r="AM1862" s="156">
        <f>IF((AL1862&lt;=0),0,((AL1862-AM$24)*Stock*(_xlfn.NORM.INV(RAND(),stock_ave,stock_std))+(AL1862-AM$24)*Bonds*(_xlfn.NORM.INV(RAND(),bond_ave,bond_std))+(AL1862-AM$24)*cash*(_xlfn.NORM.INV(RAND(),cash_ave,cash_std))+(AL1862-AM$24)))</f>
        <v/>
      </c>
      <c r="AN1862" s="156">
        <f>IF((AM1862&lt;=0),0,((AM1862-AN$24)*Stock*(_xlfn.NORM.INV(RAND(),stock_ave,stock_std))+(AM1862-AN$24)*Bonds*(_xlfn.NORM.INV(RAND(),bond_ave,bond_std))+(AM1862-AN$24)*cash*(_xlfn.NORM.INV(RAND(),cash_ave,cash_std))+(AM1862-AN$24)))</f>
        <v/>
      </c>
      <c r="AO1862" s="156">
        <f>IF((AN1862&lt;=0),0,((AN1862-AO$24)*Stock*(_xlfn.NORM.INV(RAND(),stock_ave,stock_std))+(AN1862-AO$24)*Bonds*(_xlfn.NORM.INV(RAND(),bond_ave,bond_std))+(AN1862-AO$24)*cash*(_xlfn.NORM.INV(RAND(),cash_ave,cash_std))+(AN1862-AO$24)))</f>
        <v/>
      </c>
      <c r="AP1862" s="156">
        <f>IF((AO1862&lt;=0),0,((AO1862-AP$24)*Stock*(_xlfn.NORM.INV(RAND(),stock_ave,stock_std))+(AO1862-AP$24)*Bonds*(_xlfn.NORM.INV(RAND(),bond_ave,bond_std))+(AO1862-AP$24)*cash*(_xlfn.NORM.INV(RAND(),cash_ave,cash_std))+(AO1862-AP$24)))</f>
        <v/>
      </c>
      <c r="AQ1862" s="156">
        <f>IF((AP1862&lt;=0),0,((AP1862-AQ$24)*Stock*(_xlfn.NORM.INV(RAND(),stock_ave,stock_std))+(AP1862-AQ$24)*Bonds*(_xlfn.NORM.INV(RAND(),bond_ave,bond_std))+(AP1862-AQ$24)*cash*(_xlfn.NORM.INV(RAND(),cash_ave,cash_std))+(AP1862-AQ$24)))</f>
        <v/>
      </c>
      <c r="AR1862" s="156">
        <f>IF((AQ1862&lt;=0),0,((AQ1862-AR$24)*Stock*(_xlfn.NORM.INV(RAND(),stock_ave,stock_std))+(AQ1862-AR$24)*Bonds*(_xlfn.NORM.INV(RAND(),bond_ave,bond_std))+(AQ1862-AR$24)*cash*(_xlfn.NORM.INV(RAND(),cash_ave,cash_std))+(AQ1862-AR$24)))</f>
        <v/>
      </c>
      <c r="AS1862" s="156">
        <f>IF((AR1862&lt;=0),0,((AR1862-AS$24)*Stock*(_xlfn.NORM.INV(RAND(),stock_ave,stock_std))+(AR1862-AS$24)*Bonds*(_xlfn.NORM.INV(RAND(),bond_ave,bond_std))+(AR1862-AS$24)*cash*(_xlfn.NORM.INV(RAND(),cash_ave,cash_std))+(AR1862-AS$24)))</f>
        <v/>
      </c>
      <c r="AT1862" s="156">
        <f>IF((AS1862&lt;=0),0,((AS1862-AT$24)*Stock*(_xlfn.NORM.INV(RAND(),stock_ave,stock_std))+(AS1862-AT$24)*Bonds*(_xlfn.NORM.INV(RAND(),bond_ave,bond_std))+(AS1862-AT$24)*cash*(_xlfn.NORM.INV(RAND(),cash_ave,cash_std))+(AS1862-AT$24)))</f>
        <v/>
      </c>
      <c r="AU1862" s="156">
        <f>IF((AT1862&lt;=0),0,((AT1862-AU$24)*Stock*(_xlfn.NORM.INV(RAND(),stock_ave,stock_std))+(AT1862-AU$24)*Bonds*(_xlfn.NORM.INV(RAND(),bond_ave,bond_std))+(AT1862-AU$24)*cash*(_xlfn.NORM.INV(RAND(),cash_ave,cash_std))+(AT1862-AU$24)))</f>
        <v/>
      </c>
      <c r="AV1862" s="156">
        <f>IF((AU1862&lt;=0),0,((AU1862-AV$24)*Stock*(_xlfn.NORM.INV(RAND(),stock_ave,stock_std))+(AU1862-AV$24)*Bonds*(_xlfn.NORM.INV(RAND(),bond_ave,bond_std))+(AU1862-AV$24)*cash*(_xlfn.NORM.INV(RAND(),cash_ave,cash_std))+(AU1862-AV$24)))</f>
        <v/>
      </c>
      <c r="AW1862" s="156">
        <f>IF((AV1862&lt;=0),0,((AV1862-AW$24)*Stock*(_xlfn.NORM.INV(RAND(),stock_ave,stock_std))+(AV1862-AW$24)*Bonds*(_xlfn.NORM.INV(RAND(),bond_ave,bond_std))+(AV1862-AW$24)*cash*(_xlfn.NORM.INV(RAND(),cash_ave,cash_std))+(AV1862-AW$24)))</f>
        <v/>
      </c>
      <c r="AX1862" s="159" t="n"/>
      <c r="AY1862" s="159" t="n"/>
      <c r="AZ1862" s="159" t="n"/>
      <c r="BA1862" s="159" t="n"/>
      <c r="BB1862" s="159" t="n"/>
    </row>
    <row r="1863">
      <c r="C1863" s="147" t="n"/>
      <c r="D1863" s="61">
        <f>+D1862-IF(D$18&gt;74,(D1862/D$25)*$C$10)</f>
        <v/>
      </c>
      <c r="E1863" s="61">
        <f>+E1862-IF(E$18&gt;74,(E1862/E$25)*$C$10)</f>
        <v/>
      </c>
      <c r="F1863" s="61">
        <f>+F1862-IF(F$18&gt;74,(F1862/F$25)*$C$10)</f>
        <v/>
      </c>
      <c r="G1863" s="61">
        <f>+G1862-IF(G$18&gt;74,(G1862/G$25)*$C$10)</f>
        <v/>
      </c>
      <c r="H1863" s="61">
        <f>+H1862-IF(H$18&gt;74,(H1862/H$25)*$C$10)</f>
        <v/>
      </c>
      <c r="I1863" s="61">
        <f>+I1862-IF(I$18&gt;74,(I1862/I$25)*$C$10)</f>
        <v/>
      </c>
      <c r="J1863" s="61">
        <f>+J1862-IF(J$18&gt;74,(J1862/J$25)*$C$10)</f>
        <v/>
      </c>
      <c r="K1863" s="61">
        <f>+K1862-IF(K$18&gt;74,(K1862/K$25)*$C$10)</f>
        <v/>
      </c>
      <c r="L1863" s="61">
        <f>+L1862-IF(L$18&gt;74,(L1862/L$25)*$C$10)</f>
        <v/>
      </c>
      <c r="M1863" s="61">
        <f>+M1862-IF(M$18&gt;74,(M1862/M$25)*$C$10)</f>
        <v/>
      </c>
      <c r="N1863" s="61">
        <f>+N1862-IF(N$18&gt;74,(N1862/N$25)*$C$10)</f>
        <v/>
      </c>
      <c r="O1863" s="61">
        <f>+O1862-IF(O$18&gt;74,(O1862/O$25)*$C$10)</f>
        <v/>
      </c>
      <c r="P1863" s="61">
        <f>+P1862-IF(P$18&gt;74,(P1862/P$25)*$C$10)</f>
        <v/>
      </c>
      <c r="Q1863" s="61">
        <f>+Q1862-IF(Q$18&gt;74,(Q1862/Q$25)*$C$10)</f>
        <v/>
      </c>
      <c r="R1863" s="61">
        <f>+R1862-IF(R$18&gt;74,(R1862/R$25)*$C$10)</f>
        <v/>
      </c>
      <c r="S1863" s="61">
        <f>+S1862-IF(S$18&gt;74,(S1862/S$25)*$C$10)</f>
        <v/>
      </c>
      <c r="T1863" s="61">
        <f>+T1862-IF(T$18&gt;74,(T1862/T$25)*$C$10)</f>
        <v/>
      </c>
      <c r="U1863" s="61">
        <f>+U1862-IF(U$18&gt;74,(U1862/U$25)*$C$10)</f>
        <v/>
      </c>
      <c r="V1863" s="61">
        <f>+V1862-IF(V$18&gt;74,(V1862/V$25)*$C$10)</f>
        <v/>
      </c>
      <c r="W1863" s="61">
        <f>+W1862-IF(W$18&gt;74,(W1862/W$25)*$C$10)</f>
        <v/>
      </c>
      <c r="X1863" s="61">
        <f>+X1862-IF(X$18&gt;74,(X1862/X$25)*$C$10)</f>
        <v/>
      </c>
      <c r="Y1863" s="61">
        <f>+Y1862-IF(Y$18&gt;74,(Y1862/Y$25)*$C$10)</f>
        <v/>
      </c>
      <c r="Z1863" s="61">
        <f>+Z1862-IF(Z$18&gt;74,(Z1862/Z$25)*$C$10)</f>
        <v/>
      </c>
      <c r="AA1863" s="61">
        <f>+AA1862-IF(AA$18&gt;74,(AA1862/AA$25)*$C$10)</f>
        <v/>
      </c>
      <c r="AB1863" s="61">
        <f>+AB1862-IF(AB$18&gt;74,(AB1862/AB$25)*$C$10)</f>
        <v/>
      </c>
      <c r="AC1863" s="61">
        <f>+AC1862-IF(AC$18&gt;74,(AC1862/AC$25)*$C$10)</f>
        <v/>
      </c>
      <c r="AD1863" s="61">
        <f>+AD1862-IF(AD$18&gt;74,(AD1862/AD$25)*$C$10)</f>
        <v/>
      </c>
      <c r="AE1863" s="61">
        <f>+AE1862-IF(AE$18&gt;74,(AE1862/AE$25)*$C$10)</f>
        <v/>
      </c>
      <c r="AF1863" s="61">
        <f>+AF1862-IF(AF$18&gt;74,(AF1862/AF$25)*$C$10)</f>
        <v/>
      </c>
      <c r="AG1863" s="61">
        <f>+AG1862-IF(AG$18&gt;74,(AG1862/AG$25)*$C$10)</f>
        <v/>
      </c>
      <c r="AH1863" s="61">
        <f>+AH1862-IF(AH$18&gt;74,(AH1862/AH$25)*$C$10)</f>
        <v/>
      </c>
      <c r="AI1863" s="61">
        <f>+AI1862-IF(AI$18&gt;74,(AI1862/AI$25)*$C$10)</f>
        <v/>
      </c>
      <c r="AJ1863" s="61">
        <f>+AJ1862-IF(AJ$18&gt;74,(AJ1862/AJ$25)*$C$10)</f>
        <v/>
      </c>
      <c r="AK1863" s="61">
        <f>+AK1862-IF(AK$18&gt;74,(AK1862/AK$25)*$C$10)</f>
        <v/>
      </c>
      <c r="AL1863" s="61">
        <f>+AL1862-IF(AL$18&gt;74,(AL1862/AL$25)*$C$10)</f>
        <v/>
      </c>
      <c r="AM1863" s="61">
        <f>+AM1862-IF(AM$18&gt;74,(AM1862/AM$25)*$C$10)</f>
        <v/>
      </c>
      <c r="AN1863" s="61">
        <f>+AN1862-IF(AN$18&gt;74,(AN1862/AN$25)*$C$10)</f>
        <v/>
      </c>
      <c r="AO1863" s="61">
        <f>+AO1862-IF(AO$18&gt;74,(AO1862/AO$25)*$C$10)</f>
        <v/>
      </c>
      <c r="AP1863" s="61">
        <f>+AP1862-IF(AP$18&gt;74,(AP1862/AP$25)*$C$10)</f>
        <v/>
      </c>
      <c r="AQ1863" s="61">
        <f>+AQ1862-IF(AQ$18&gt;74,(AQ1862/AQ$25)*$C$10)</f>
        <v/>
      </c>
      <c r="AR1863" s="61">
        <f>+AR1862-IF(AR$18&gt;74,(AR1862/AR$25)*$C$10)</f>
        <v/>
      </c>
      <c r="AS1863" s="61">
        <f>+AS1862-IF(AS$18&gt;74,(AS1862/AS$25)*$C$10)</f>
        <v/>
      </c>
      <c r="AT1863" s="61">
        <f>+AT1862-IF(AT$18&gt;74,(AT1862/AT$25)*$C$10)</f>
        <v/>
      </c>
      <c r="AU1863" s="61">
        <f>+AU1862-IF(AU$18&gt;74,(AU1862/AU$25)*$C$10)</f>
        <v/>
      </c>
      <c r="AV1863" s="61">
        <f>+AV1862-IF(AV$18&gt;74,(AV1862/AV$25)*$C$10)</f>
        <v/>
      </c>
      <c r="AW1863" s="61">
        <f>+AW1862-IF(AW$18&gt;74,(AW1862/AW$25)*$C$10)</f>
        <v/>
      </c>
      <c r="AX1863" s="35">
        <f>IF(AW1863&gt;0,1,0)</f>
        <v/>
      </c>
      <c r="AY1863" s="35">
        <f>IF(AL1863&gt;0,1,0)</f>
        <v/>
      </c>
      <c r="AZ1863" s="35">
        <f>IF(AG1863&gt;0,1,0)</f>
        <v/>
      </c>
      <c r="BA1863" s="35">
        <f>IF(AB1863&gt;0,1,0)</f>
        <v/>
      </c>
      <c r="BB1863" s="35">
        <f>IF(W1863&gt;0,1,0)</f>
        <v/>
      </c>
    </row>
    <row r="1864">
      <c r="B1864" s="154" t="inlineStr">
        <is>
          <t>trial 918</t>
        </is>
      </c>
      <c r="C1864" s="155">
        <f>+start-C1861</f>
        <v/>
      </c>
      <c r="D1864" s="156">
        <f>IF((C1864&lt;=0),0,((C1864-D$24)*Stock*(_xlfn.NORM.INV(RAND(),stock_ave,stock_std))+(C1864-D$24)*Bonds*(_xlfn.NORM.INV(RAND(),bond_ave,bond_std))+(C1864-D$24)*cash*(_xlfn.NORM.INV(RAND(),cash_ave,cash_std))+(C1864-D$24)))</f>
        <v/>
      </c>
      <c r="E1864" s="156">
        <f>IF((D1864&lt;=0),0,((D1864-E$24)*Stock*(_xlfn.NORM.INV(RAND(),stock_ave,stock_std))+(D1864-E$24)*Bonds*(_xlfn.NORM.INV(RAND(),bond_ave,bond_std))+(D1864-E$24)*cash*(_xlfn.NORM.INV(RAND(),cash_ave,cash_std))+(D1864-E$24)))</f>
        <v/>
      </c>
      <c r="F1864" s="156">
        <f>IF((E1864&lt;=0),0,((E1864-F$24)*Stock*(_xlfn.NORM.INV(RAND(),stock_ave,stock_std))+(E1864-F$24)*Bonds*(_xlfn.NORM.INV(RAND(),bond_ave,bond_std))+(E1864-F$24)*cash*(_xlfn.NORM.INV(RAND(),cash_ave,cash_std))+(E1864-F$24)))</f>
        <v/>
      </c>
      <c r="G1864" s="156">
        <f>IF((F1864&lt;=0),0,((F1864-G$24)*Stock*(_xlfn.NORM.INV(RAND(),stock_ave,stock_std))+(F1864-G$24)*Bonds*(_xlfn.NORM.INV(RAND(),bond_ave,bond_std))+(F1864-G$24)*cash*(_xlfn.NORM.INV(RAND(),cash_ave,cash_std))+(F1864-G$24)))</f>
        <v/>
      </c>
      <c r="H1864" s="156">
        <f>IF((G1864&lt;=0),0,((G1864-H$24)*Stock*(_xlfn.NORM.INV(RAND(),stock_ave,stock_std))+(G1864-H$24)*Bonds*(_xlfn.NORM.INV(RAND(),bond_ave,bond_std))+(G1864-H$24)*cash*(_xlfn.NORM.INV(RAND(),cash_ave,cash_std))+(G1864-H$24)))</f>
        <v/>
      </c>
      <c r="I1864" s="156">
        <f>IF((H1864&lt;=0),0,((H1864-I$24)*Stock*(_xlfn.NORM.INV(RAND(),stock_ave,stock_std))+(H1864-I$24)*Bonds*(_xlfn.NORM.INV(RAND(),bond_ave,bond_std))+(H1864-I$24)*cash*(_xlfn.NORM.INV(RAND(),cash_ave,cash_std))+(H1864-I$24)))</f>
        <v/>
      </c>
      <c r="J1864" s="156">
        <f>IF((I1864&lt;=0),0,((I1864-J$24)*Stock*(_xlfn.NORM.INV(RAND(),stock_ave,stock_std))+(I1864-J$24)*Bonds*(_xlfn.NORM.INV(RAND(),bond_ave,bond_std))+(I1864-J$24)*cash*(_xlfn.NORM.INV(RAND(),cash_ave,cash_std))+(I1864-J$24)))</f>
        <v/>
      </c>
      <c r="K1864" s="156">
        <f>IF((J1864&lt;=0),0,((J1864-K$24)*Stock*(_xlfn.NORM.INV(RAND(),stock_ave,stock_std))+(J1864-K$24)*Bonds*(_xlfn.NORM.INV(RAND(),bond_ave,bond_std))+(J1864-K$24)*cash*(_xlfn.NORM.INV(RAND(),cash_ave,cash_std))+(J1864-K$24)))</f>
        <v/>
      </c>
      <c r="L1864" s="156">
        <f>IF((K1864&lt;=0),0,((K1864-L$24)*Stock*(_xlfn.NORM.INV(RAND(),stock_ave,stock_std))+(K1864-L$24)*Bonds*(_xlfn.NORM.INV(RAND(),bond_ave,bond_std))+(K1864-L$24)*cash*(_xlfn.NORM.INV(RAND(),cash_ave,cash_std))+(K1864-L$24)))</f>
        <v/>
      </c>
      <c r="M1864" s="156">
        <f>IF((L1864&lt;=0),0,((L1864-M$24)*Stock*(_xlfn.NORM.INV(RAND(),stock_ave,stock_std))+(L1864-M$24)*Bonds*(_xlfn.NORM.INV(RAND(),bond_ave,bond_std))+(L1864-M$24)*cash*(_xlfn.NORM.INV(RAND(),cash_ave,cash_std))+(L1864-M$24)))</f>
        <v/>
      </c>
      <c r="N1864" s="156">
        <f>IF((M1864&lt;=0),0,((M1864-N$24)*Stock*(_xlfn.NORM.INV(RAND(),stock_ave,stock_std))+(M1864-N$24)*Bonds*(_xlfn.NORM.INV(RAND(),bond_ave,bond_std))+(M1864-N$24)*cash*(_xlfn.NORM.INV(RAND(),cash_ave,cash_std))+(M1864-N$24)))</f>
        <v/>
      </c>
      <c r="O1864" s="156">
        <f>IF((N1864&lt;=0),0,((N1864-O$24)*Stock*(_xlfn.NORM.INV(RAND(),stock_ave,stock_std))+(N1864-O$24)*Bonds*(_xlfn.NORM.INV(RAND(),bond_ave,bond_std))+(N1864-O$24)*cash*(_xlfn.NORM.INV(RAND(),cash_ave,cash_std))+(N1864-O$24)))</f>
        <v/>
      </c>
      <c r="P1864" s="156">
        <f>IF((O1864&lt;=0),0,((O1864-P$24)*Stock*(_xlfn.NORM.INV(RAND(),stock_ave,stock_std))+(O1864-P$24)*Bonds*(_xlfn.NORM.INV(RAND(),bond_ave,bond_std))+(O1864-P$24)*cash*(_xlfn.NORM.INV(RAND(),cash_ave,cash_std))+(O1864-P$24)))</f>
        <v/>
      </c>
      <c r="Q1864" s="156">
        <f>IF((P1864&lt;=0),0,((P1864-Q$24)*Stock*(_xlfn.NORM.INV(RAND(),stock_ave,stock_std))+(P1864-Q$24)*Bonds*(_xlfn.NORM.INV(RAND(),bond_ave,bond_std))+(P1864-Q$24)*cash*(_xlfn.NORM.INV(RAND(),cash_ave,cash_std))+(P1864-Q$24)))</f>
        <v/>
      </c>
      <c r="R1864" s="156">
        <f>IF((Q1864&lt;=0),0,((Q1864-R$24)*Stock*(_xlfn.NORM.INV(RAND(),stock_ave,stock_std))+(Q1864-R$24)*Bonds*(_xlfn.NORM.INV(RAND(),bond_ave,bond_std))+(Q1864-R$24)*cash*(_xlfn.NORM.INV(RAND(),cash_ave,cash_std))+(Q1864-R$24)))</f>
        <v/>
      </c>
      <c r="S1864" s="156">
        <f>IF((R1864&lt;=0),0,((R1864-S$24)*Stock*(_xlfn.NORM.INV(RAND(),stock_ave,stock_std))+(R1864-S$24)*Bonds*(_xlfn.NORM.INV(RAND(),bond_ave,bond_std))+(R1864-S$24)*cash*(_xlfn.NORM.INV(RAND(),cash_ave,cash_std))+(R1864-S$24)))</f>
        <v/>
      </c>
      <c r="T1864" s="156">
        <f>IF((S1864&lt;=0),0,((S1864-T$24)*Stock*(_xlfn.NORM.INV(RAND(),stock_ave,stock_std))+(S1864-T$24)*Bonds*(_xlfn.NORM.INV(RAND(),bond_ave,bond_std))+(S1864-T$24)*cash*(_xlfn.NORM.INV(RAND(),cash_ave,cash_std))+(S1864-T$24)))</f>
        <v/>
      </c>
      <c r="U1864" s="156">
        <f>IF((T1864&lt;=0),0,((T1864-U$24)*Stock*(_xlfn.NORM.INV(RAND(),stock_ave,stock_std))+(T1864-U$24)*Bonds*(_xlfn.NORM.INV(RAND(),bond_ave,bond_std))+(T1864-U$24)*cash*(_xlfn.NORM.INV(RAND(),cash_ave,cash_std))+(T1864-U$24)))</f>
        <v/>
      </c>
      <c r="V1864" s="156">
        <f>IF((U1864&lt;=0),0,((U1864-V$24)*Stock*(_xlfn.NORM.INV(RAND(),stock_ave,stock_std))+(U1864-V$24)*Bonds*(_xlfn.NORM.INV(RAND(),bond_ave,bond_std))+(U1864-V$24)*cash*(_xlfn.NORM.INV(RAND(),cash_ave,cash_std))+(U1864-V$24)))</f>
        <v/>
      </c>
      <c r="W1864" s="156">
        <f>IF((V1864&lt;=0),0,((V1864-W$24)*Stock*(_xlfn.NORM.INV(RAND(),stock_ave,stock_std))+(V1864-W$24)*Bonds*(_xlfn.NORM.INV(RAND(),bond_ave,bond_std))+(V1864-W$24)*cash*(_xlfn.NORM.INV(RAND(),cash_ave,cash_std))+(V1864-W$24)))</f>
        <v/>
      </c>
      <c r="X1864" s="156">
        <f>IF((W1864&lt;=0),0,((W1864-X$24)*Stock*(_xlfn.NORM.INV(RAND(),stock_ave,stock_std))+(W1864-X$24)*Bonds*(_xlfn.NORM.INV(RAND(),bond_ave,bond_std))+(W1864-X$24)*cash*(_xlfn.NORM.INV(RAND(),cash_ave,cash_std))+(W1864-X$24)))</f>
        <v/>
      </c>
      <c r="Y1864" s="156">
        <f>IF((X1864&lt;=0),0,((X1864-Y$24)*Stock*(_xlfn.NORM.INV(RAND(),stock_ave,stock_std))+(X1864-Y$24)*Bonds*(_xlfn.NORM.INV(RAND(),bond_ave,bond_std))+(X1864-Y$24)*cash*(_xlfn.NORM.INV(RAND(),cash_ave,cash_std))+(X1864-Y$24)))</f>
        <v/>
      </c>
      <c r="Z1864" s="156">
        <f>IF((Y1864&lt;=0),0,((Y1864-Z$24)*Stock*(_xlfn.NORM.INV(RAND(),stock_ave,stock_std))+(Y1864-Z$24)*Bonds*(_xlfn.NORM.INV(RAND(),bond_ave,bond_std))+(Y1864-Z$24)*cash*(_xlfn.NORM.INV(RAND(),cash_ave,cash_std))+(Y1864-Z$24)))</f>
        <v/>
      </c>
      <c r="AA1864" s="156">
        <f>IF((Z1864&lt;=0),0,((Z1864-AA$24)*Stock*(_xlfn.NORM.INV(RAND(),stock_ave,stock_std))+(Z1864-AA$24)*Bonds*(_xlfn.NORM.INV(RAND(),bond_ave,bond_std))+(Z1864-AA$24)*cash*(_xlfn.NORM.INV(RAND(),cash_ave,cash_std))+(Z1864-AA$24)))</f>
        <v/>
      </c>
      <c r="AB1864" s="156">
        <f>IF((AA1864&lt;=0),0,((AA1864-AB$24)*Stock*(_xlfn.NORM.INV(RAND(),stock_ave,stock_std))+(AA1864-AB$24)*Bonds*(_xlfn.NORM.INV(RAND(),bond_ave,bond_std))+(AA1864-AB$24)*cash*(_xlfn.NORM.INV(RAND(),cash_ave,cash_std))+(AA1864-AB$24)))</f>
        <v/>
      </c>
      <c r="AC1864" s="156">
        <f>IF((AB1864&lt;=0),0,((AB1864-AC$24)*Stock*(_xlfn.NORM.INV(RAND(),stock_ave,stock_std))+(AB1864-AC$24)*Bonds*(_xlfn.NORM.INV(RAND(),bond_ave,bond_std))+(AB1864-AC$24)*cash*(_xlfn.NORM.INV(RAND(),cash_ave,cash_std))+(AB1864-AC$24)))</f>
        <v/>
      </c>
      <c r="AD1864" s="156">
        <f>IF((AC1864&lt;=0),0,((AC1864-AD$24)*Stock*(_xlfn.NORM.INV(RAND(),stock_ave,stock_std))+(AC1864-AD$24)*Bonds*(_xlfn.NORM.INV(RAND(),bond_ave,bond_std))+(AC1864-AD$24)*cash*(_xlfn.NORM.INV(RAND(),cash_ave,cash_std))+(AC1864-AD$24)))</f>
        <v/>
      </c>
      <c r="AE1864" s="156">
        <f>IF((AD1864&lt;=0),0,((AD1864-AE$24)*Stock*(_xlfn.NORM.INV(RAND(),stock_ave,stock_std))+(AD1864-AE$24)*Bonds*(_xlfn.NORM.INV(RAND(),bond_ave,bond_std))+(AD1864-AE$24)*cash*(_xlfn.NORM.INV(RAND(),cash_ave,cash_std))+(AD1864-AE$24)))</f>
        <v/>
      </c>
      <c r="AF1864" s="156">
        <f>IF((AE1864&lt;=0),0,((AE1864-AF$24)*Stock*(_xlfn.NORM.INV(RAND(),stock_ave,stock_std))+(AE1864-AF$24)*Bonds*(_xlfn.NORM.INV(RAND(),bond_ave,bond_std))+(AE1864-AF$24)*cash*(_xlfn.NORM.INV(RAND(),cash_ave,cash_std))+(AE1864-AF$24)))</f>
        <v/>
      </c>
      <c r="AG1864" s="156">
        <f>IF((AF1864&lt;=0),0,((AF1864-AG$24)*Stock*(_xlfn.NORM.INV(RAND(),stock_ave,stock_std))+(AF1864-AG$24)*Bonds*(_xlfn.NORM.INV(RAND(),bond_ave,bond_std))+(AF1864-AG$24)*cash*(_xlfn.NORM.INV(RAND(),cash_ave,cash_std))+(AF1864-AG$24)))</f>
        <v/>
      </c>
      <c r="AH1864" s="156">
        <f>IF((AG1864&lt;=0),0,((AG1864-AH$24)*Stock*(_xlfn.NORM.INV(RAND(),stock_ave,stock_std))+(AG1864-AH$24)*Bonds*(_xlfn.NORM.INV(RAND(),bond_ave,bond_std))+(AG1864-AH$24)*cash*(_xlfn.NORM.INV(RAND(),cash_ave,cash_std))+(AG1864-AH$24)))</f>
        <v/>
      </c>
      <c r="AI1864" s="156">
        <f>IF((AH1864&lt;=0),0,((AH1864-AI$24)*Stock*(_xlfn.NORM.INV(RAND(),stock_ave,stock_std))+(AH1864-AI$24)*Bonds*(_xlfn.NORM.INV(RAND(),bond_ave,bond_std))+(AH1864-AI$24)*cash*(_xlfn.NORM.INV(RAND(),cash_ave,cash_std))+(AH1864-AI$24)))</f>
        <v/>
      </c>
      <c r="AJ1864" s="156">
        <f>IF((AI1864&lt;=0),0,((AI1864-AJ$24)*Stock*(_xlfn.NORM.INV(RAND(),stock_ave,stock_std))+(AI1864-AJ$24)*Bonds*(_xlfn.NORM.INV(RAND(),bond_ave,bond_std))+(AI1864-AJ$24)*cash*(_xlfn.NORM.INV(RAND(),cash_ave,cash_std))+(AI1864-AJ$24)))</f>
        <v/>
      </c>
      <c r="AK1864" s="156">
        <f>IF((AJ1864&lt;=0),0,((AJ1864-AK$24)*Stock*(_xlfn.NORM.INV(RAND(),stock_ave,stock_std))+(AJ1864-AK$24)*Bonds*(_xlfn.NORM.INV(RAND(),bond_ave,bond_std))+(AJ1864-AK$24)*cash*(_xlfn.NORM.INV(RAND(),cash_ave,cash_std))+(AJ1864-AK$24)))</f>
        <v/>
      </c>
      <c r="AL1864" s="156">
        <f>IF((AK1864&lt;=0),0,((AK1864-AL$24)*Stock*(_xlfn.NORM.INV(RAND(),stock_ave,stock_std))+(AK1864-AL$24)*Bonds*(_xlfn.NORM.INV(RAND(),bond_ave,bond_std))+(AK1864-AL$24)*cash*(_xlfn.NORM.INV(RAND(),cash_ave,cash_std))+(AK1864-AL$24)))</f>
        <v/>
      </c>
      <c r="AM1864" s="156">
        <f>IF((AL1864&lt;=0),0,((AL1864-AM$24)*Stock*(_xlfn.NORM.INV(RAND(),stock_ave,stock_std))+(AL1864-AM$24)*Bonds*(_xlfn.NORM.INV(RAND(),bond_ave,bond_std))+(AL1864-AM$24)*cash*(_xlfn.NORM.INV(RAND(),cash_ave,cash_std))+(AL1864-AM$24)))</f>
        <v/>
      </c>
      <c r="AN1864" s="156">
        <f>IF((AM1864&lt;=0),0,((AM1864-AN$24)*Stock*(_xlfn.NORM.INV(RAND(),stock_ave,stock_std))+(AM1864-AN$24)*Bonds*(_xlfn.NORM.INV(RAND(),bond_ave,bond_std))+(AM1864-AN$24)*cash*(_xlfn.NORM.INV(RAND(),cash_ave,cash_std))+(AM1864-AN$24)))</f>
        <v/>
      </c>
      <c r="AO1864" s="156">
        <f>IF((AN1864&lt;=0),0,((AN1864-AO$24)*Stock*(_xlfn.NORM.INV(RAND(),stock_ave,stock_std))+(AN1864-AO$24)*Bonds*(_xlfn.NORM.INV(RAND(),bond_ave,bond_std))+(AN1864-AO$24)*cash*(_xlfn.NORM.INV(RAND(),cash_ave,cash_std))+(AN1864-AO$24)))</f>
        <v/>
      </c>
      <c r="AP1864" s="156">
        <f>IF((AO1864&lt;=0),0,((AO1864-AP$24)*Stock*(_xlfn.NORM.INV(RAND(),stock_ave,stock_std))+(AO1864-AP$24)*Bonds*(_xlfn.NORM.INV(RAND(),bond_ave,bond_std))+(AO1864-AP$24)*cash*(_xlfn.NORM.INV(RAND(),cash_ave,cash_std))+(AO1864-AP$24)))</f>
        <v/>
      </c>
      <c r="AQ1864" s="156">
        <f>IF((AP1864&lt;=0),0,((AP1864-AQ$24)*Stock*(_xlfn.NORM.INV(RAND(),stock_ave,stock_std))+(AP1864-AQ$24)*Bonds*(_xlfn.NORM.INV(RAND(),bond_ave,bond_std))+(AP1864-AQ$24)*cash*(_xlfn.NORM.INV(RAND(),cash_ave,cash_std))+(AP1864-AQ$24)))</f>
        <v/>
      </c>
      <c r="AR1864" s="156">
        <f>IF((AQ1864&lt;=0),0,((AQ1864-AR$24)*Stock*(_xlfn.NORM.INV(RAND(),stock_ave,stock_std))+(AQ1864-AR$24)*Bonds*(_xlfn.NORM.INV(RAND(),bond_ave,bond_std))+(AQ1864-AR$24)*cash*(_xlfn.NORM.INV(RAND(),cash_ave,cash_std))+(AQ1864-AR$24)))</f>
        <v/>
      </c>
      <c r="AS1864" s="156">
        <f>IF((AR1864&lt;=0),0,((AR1864-AS$24)*Stock*(_xlfn.NORM.INV(RAND(),stock_ave,stock_std))+(AR1864-AS$24)*Bonds*(_xlfn.NORM.INV(RAND(),bond_ave,bond_std))+(AR1864-AS$24)*cash*(_xlfn.NORM.INV(RAND(),cash_ave,cash_std))+(AR1864-AS$24)))</f>
        <v/>
      </c>
      <c r="AT1864" s="156">
        <f>IF((AS1864&lt;=0),0,((AS1864-AT$24)*Stock*(_xlfn.NORM.INV(RAND(),stock_ave,stock_std))+(AS1864-AT$24)*Bonds*(_xlfn.NORM.INV(RAND(),bond_ave,bond_std))+(AS1864-AT$24)*cash*(_xlfn.NORM.INV(RAND(),cash_ave,cash_std))+(AS1864-AT$24)))</f>
        <v/>
      </c>
      <c r="AU1864" s="156">
        <f>IF((AT1864&lt;=0),0,((AT1864-AU$24)*Stock*(_xlfn.NORM.INV(RAND(),stock_ave,stock_std))+(AT1864-AU$24)*Bonds*(_xlfn.NORM.INV(RAND(),bond_ave,bond_std))+(AT1864-AU$24)*cash*(_xlfn.NORM.INV(RAND(),cash_ave,cash_std))+(AT1864-AU$24)))</f>
        <v/>
      </c>
      <c r="AV1864" s="156">
        <f>IF((AU1864&lt;=0),0,((AU1864-AV$24)*Stock*(_xlfn.NORM.INV(RAND(),stock_ave,stock_std))+(AU1864-AV$24)*Bonds*(_xlfn.NORM.INV(RAND(),bond_ave,bond_std))+(AU1864-AV$24)*cash*(_xlfn.NORM.INV(RAND(),cash_ave,cash_std))+(AU1864-AV$24)))</f>
        <v/>
      </c>
      <c r="AW1864" s="156">
        <f>IF((AV1864&lt;=0),0,((AV1864-AW$24)*Stock*(_xlfn.NORM.INV(RAND(),stock_ave,stock_std))+(AV1864-AW$24)*Bonds*(_xlfn.NORM.INV(RAND(),bond_ave,bond_std))+(AV1864-AW$24)*cash*(_xlfn.NORM.INV(RAND(),cash_ave,cash_std))+(AV1864-AW$24)))</f>
        <v/>
      </c>
      <c r="AX1864" s="159" t="n"/>
      <c r="AY1864" s="159" t="n"/>
      <c r="AZ1864" s="159" t="n"/>
      <c r="BA1864" s="159" t="n"/>
      <c r="BB1864" s="159" t="n"/>
    </row>
    <row r="1865">
      <c r="C1865" s="147" t="n"/>
      <c r="D1865" s="61">
        <f>+D1864-IF(D$18&gt;74,(D1864/D$25)*$C$10)</f>
        <v/>
      </c>
      <c r="E1865" s="61">
        <f>+E1864-IF(E$18&gt;74,(E1864/E$25)*$C$10)</f>
        <v/>
      </c>
      <c r="F1865" s="61">
        <f>+F1864-IF(F$18&gt;74,(F1864/F$25)*$C$10)</f>
        <v/>
      </c>
      <c r="G1865" s="61">
        <f>+G1864-IF(G$18&gt;74,(G1864/G$25)*$C$10)</f>
        <v/>
      </c>
      <c r="H1865" s="61">
        <f>+H1864-IF(H$18&gt;74,(H1864/H$25)*$C$10)</f>
        <v/>
      </c>
      <c r="I1865" s="61">
        <f>+I1864-IF(I$18&gt;74,(I1864/I$25)*$C$10)</f>
        <v/>
      </c>
      <c r="J1865" s="61">
        <f>+J1864-IF(J$18&gt;74,(J1864/J$25)*$C$10)</f>
        <v/>
      </c>
      <c r="K1865" s="61">
        <f>+K1864-IF(K$18&gt;74,(K1864/K$25)*$C$10)</f>
        <v/>
      </c>
      <c r="L1865" s="61">
        <f>+L1864-IF(L$18&gt;74,(L1864/L$25)*$C$10)</f>
        <v/>
      </c>
      <c r="M1865" s="61">
        <f>+M1864-IF(M$18&gt;74,(M1864/M$25)*$C$10)</f>
        <v/>
      </c>
      <c r="N1865" s="61">
        <f>+N1864-IF(N$18&gt;74,(N1864/N$25)*$C$10)</f>
        <v/>
      </c>
      <c r="O1865" s="61">
        <f>+O1864-IF(O$18&gt;74,(O1864/O$25)*$C$10)</f>
        <v/>
      </c>
      <c r="P1865" s="61">
        <f>+P1864-IF(P$18&gt;74,(P1864/P$25)*$C$10)</f>
        <v/>
      </c>
      <c r="Q1865" s="61">
        <f>+Q1864-IF(Q$18&gt;74,(Q1864/Q$25)*$C$10)</f>
        <v/>
      </c>
      <c r="R1865" s="61">
        <f>+R1864-IF(R$18&gt;74,(R1864/R$25)*$C$10)</f>
        <v/>
      </c>
      <c r="S1865" s="61">
        <f>+S1864-IF(S$18&gt;74,(S1864/S$25)*$C$10)</f>
        <v/>
      </c>
      <c r="T1865" s="61">
        <f>+T1864-IF(T$18&gt;74,(T1864/T$25)*$C$10)</f>
        <v/>
      </c>
      <c r="U1865" s="61">
        <f>+U1864-IF(U$18&gt;74,(U1864/U$25)*$C$10)</f>
        <v/>
      </c>
      <c r="V1865" s="61">
        <f>+V1864-IF(V$18&gt;74,(V1864/V$25)*$C$10)</f>
        <v/>
      </c>
      <c r="W1865" s="61">
        <f>+W1864-IF(W$18&gt;74,(W1864/W$25)*$C$10)</f>
        <v/>
      </c>
      <c r="X1865" s="61">
        <f>+X1864-IF(X$18&gt;74,(X1864/X$25)*$C$10)</f>
        <v/>
      </c>
      <c r="Y1865" s="61">
        <f>+Y1864-IF(Y$18&gt;74,(Y1864/Y$25)*$C$10)</f>
        <v/>
      </c>
      <c r="Z1865" s="61">
        <f>+Z1864-IF(Z$18&gt;74,(Z1864/Z$25)*$C$10)</f>
        <v/>
      </c>
      <c r="AA1865" s="61">
        <f>+AA1864-IF(AA$18&gt;74,(AA1864/AA$25)*$C$10)</f>
        <v/>
      </c>
      <c r="AB1865" s="61">
        <f>+AB1864-IF(AB$18&gt;74,(AB1864/AB$25)*$C$10)</f>
        <v/>
      </c>
      <c r="AC1865" s="61">
        <f>+AC1864-IF(AC$18&gt;74,(AC1864/AC$25)*$C$10)</f>
        <v/>
      </c>
      <c r="AD1865" s="61">
        <f>+AD1864-IF(AD$18&gt;74,(AD1864/AD$25)*$C$10)</f>
        <v/>
      </c>
      <c r="AE1865" s="61">
        <f>+AE1864-IF(AE$18&gt;74,(AE1864/AE$25)*$C$10)</f>
        <v/>
      </c>
      <c r="AF1865" s="61">
        <f>+AF1864-IF(AF$18&gt;74,(AF1864/AF$25)*$C$10)</f>
        <v/>
      </c>
      <c r="AG1865" s="61">
        <f>+AG1864-IF(AG$18&gt;74,(AG1864/AG$25)*$C$10)</f>
        <v/>
      </c>
      <c r="AH1865" s="61">
        <f>+AH1864-IF(AH$18&gt;74,(AH1864/AH$25)*$C$10)</f>
        <v/>
      </c>
      <c r="AI1865" s="61">
        <f>+AI1864-IF(AI$18&gt;74,(AI1864/AI$25)*$C$10)</f>
        <v/>
      </c>
      <c r="AJ1865" s="61">
        <f>+AJ1864-IF(AJ$18&gt;74,(AJ1864/AJ$25)*$C$10)</f>
        <v/>
      </c>
      <c r="AK1865" s="61">
        <f>+AK1864-IF(AK$18&gt;74,(AK1864/AK$25)*$C$10)</f>
        <v/>
      </c>
      <c r="AL1865" s="61">
        <f>+AL1864-IF(AL$18&gt;74,(AL1864/AL$25)*$C$10)</f>
        <v/>
      </c>
      <c r="AM1865" s="61">
        <f>+AM1864-IF(AM$18&gt;74,(AM1864/AM$25)*$C$10)</f>
        <v/>
      </c>
      <c r="AN1865" s="61">
        <f>+AN1864-IF(AN$18&gt;74,(AN1864/AN$25)*$C$10)</f>
        <v/>
      </c>
      <c r="AO1865" s="61">
        <f>+AO1864-IF(AO$18&gt;74,(AO1864/AO$25)*$C$10)</f>
        <v/>
      </c>
      <c r="AP1865" s="61">
        <f>+AP1864-IF(AP$18&gt;74,(AP1864/AP$25)*$C$10)</f>
        <v/>
      </c>
      <c r="AQ1865" s="61">
        <f>+AQ1864-IF(AQ$18&gt;74,(AQ1864/AQ$25)*$C$10)</f>
        <v/>
      </c>
      <c r="AR1865" s="61">
        <f>+AR1864-IF(AR$18&gt;74,(AR1864/AR$25)*$C$10)</f>
        <v/>
      </c>
      <c r="AS1865" s="61">
        <f>+AS1864-IF(AS$18&gt;74,(AS1864/AS$25)*$C$10)</f>
        <v/>
      </c>
      <c r="AT1865" s="61">
        <f>+AT1864-IF(AT$18&gt;74,(AT1864/AT$25)*$C$10)</f>
        <v/>
      </c>
      <c r="AU1865" s="61">
        <f>+AU1864-IF(AU$18&gt;74,(AU1864/AU$25)*$C$10)</f>
        <v/>
      </c>
      <c r="AV1865" s="61">
        <f>+AV1864-IF(AV$18&gt;74,(AV1864/AV$25)*$C$10)</f>
        <v/>
      </c>
      <c r="AW1865" s="61">
        <f>+AW1864-IF(AW$18&gt;74,(AW1864/AW$25)*$C$10)</f>
        <v/>
      </c>
      <c r="AX1865" s="35">
        <f>IF(AW1865&gt;0,1,0)</f>
        <v/>
      </c>
      <c r="AY1865" s="35">
        <f>IF(AL1865&gt;0,1,0)</f>
        <v/>
      </c>
      <c r="AZ1865" s="35">
        <f>IF(AG1865&gt;0,1,0)</f>
        <v/>
      </c>
      <c r="BA1865" s="35">
        <f>IF(AB1865&gt;0,1,0)</f>
        <v/>
      </c>
      <c r="BB1865" s="35">
        <f>IF(W1865&gt;0,1,0)</f>
        <v/>
      </c>
    </row>
    <row r="1866">
      <c r="B1866" s="154" t="inlineStr">
        <is>
          <t>trial 919</t>
        </is>
      </c>
      <c r="C1866" s="155">
        <f>+start-C1863</f>
        <v/>
      </c>
      <c r="D1866" s="156">
        <f>IF((C1866&lt;=0),0,((C1866-D$24)*Stock*(_xlfn.NORM.INV(RAND(),stock_ave,stock_std))+(C1866-D$24)*Bonds*(_xlfn.NORM.INV(RAND(),bond_ave,bond_std))+(C1866-D$24)*cash*(_xlfn.NORM.INV(RAND(),cash_ave,cash_std))+(C1866-D$24)))</f>
        <v/>
      </c>
      <c r="E1866" s="156">
        <f>IF((D1866&lt;=0),0,((D1866-E$24)*Stock*(_xlfn.NORM.INV(RAND(),stock_ave,stock_std))+(D1866-E$24)*Bonds*(_xlfn.NORM.INV(RAND(),bond_ave,bond_std))+(D1866-E$24)*cash*(_xlfn.NORM.INV(RAND(),cash_ave,cash_std))+(D1866-E$24)))</f>
        <v/>
      </c>
      <c r="F1866" s="156">
        <f>IF((E1866&lt;=0),0,((E1866-F$24)*Stock*(_xlfn.NORM.INV(RAND(),stock_ave,stock_std))+(E1866-F$24)*Bonds*(_xlfn.NORM.INV(RAND(),bond_ave,bond_std))+(E1866-F$24)*cash*(_xlfn.NORM.INV(RAND(),cash_ave,cash_std))+(E1866-F$24)))</f>
        <v/>
      </c>
      <c r="G1866" s="156">
        <f>IF((F1866&lt;=0),0,((F1866-G$24)*Stock*(_xlfn.NORM.INV(RAND(),stock_ave,stock_std))+(F1866-G$24)*Bonds*(_xlfn.NORM.INV(RAND(),bond_ave,bond_std))+(F1866-G$24)*cash*(_xlfn.NORM.INV(RAND(),cash_ave,cash_std))+(F1866-G$24)))</f>
        <v/>
      </c>
      <c r="H1866" s="156">
        <f>IF((G1866&lt;=0),0,((G1866-H$24)*Stock*(_xlfn.NORM.INV(RAND(),stock_ave,stock_std))+(G1866-H$24)*Bonds*(_xlfn.NORM.INV(RAND(),bond_ave,bond_std))+(G1866-H$24)*cash*(_xlfn.NORM.INV(RAND(),cash_ave,cash_std))+(G1866-H$24)))</f>
        <v/>
      </c>
      <c r="I1866" s="156">
        <f>IF((H1866&lt;=0),0,((H1866-I$24)*Stock*(_xlfn.NORM.INV(RAND(),stock_ave,stock_std))+(H1866-I$24)*Bonds*(_xlfn.NORM.INV(RAND(),bond_ave,bond_std))+(H1866-I$24)*cash*(_xlfn.NORM.INV(RAND(),cash_ave,cash_std))+(H1866-I$24)))</f>
        <v/>
      </c>
      <c r="J1866" s="156">
        <f>IF((I1866&lt;=0),0,((I1866-J$24)*Stock*(_xlfn.NORM.INV(RAND(),stock_ave,stock_std))+(I1866-J$24)*Bonds*(_xlfn.NORM.INV(RAND(),bond_ave,bond_std))+(I1866-J$24)*cash*(_xlfn.NORM.INV(RAND(),cash_ave,cash_std))+(I1866-J$24)))</f>
        <v/>
      </c>
      <c r="K1866" s="156">
        <f>IF((J1866&lt;=0),0,((J1866-K$24)*Stock*(_xlfn.NORM.INV(RAND(),stock_ave,stock_std))+(J1866-K$24)*Bonds*(_xlfn.NORM.INV(RAND(),bond_ave,bond_std))+(J1866-K$24)*cash*(_xlfn.NORM.INV(RAND(),cash_ave,cash_std))+(J1866-K$24)))</f>
        <v/>
      </c>
      <c r="L1866" s="156">
        <f>IF((K1866&lt;=0),0,((K1866-L$24)*Stock*(_xlfn.NORM.INV(RAND(),stock_ave,stock_std))+(K1866-L$24)*Bonds*(_xlfn.NORM.INV(RAND(),bond_ave,bond_std))+(K1866-L$24)*cash*(_xlfn.NORM.INV(RAND(),cash_ave,cash_std))+(K1866-L$24)))</f>
        <v/>
      </c>
      <c r="M1866" s="156">
        <f>IF((L1866&lt;=0),0,((L1866-M$24)*Stock*(_xlfn.NORM.INV(RAND(),stock_ave,stock_std))+(L1866-M$24)*Bonds*(_xlfn.NORM.INV(RAND(),bond_ave,bond_std))+(L1866-M$24)*cash*(_xlfn.NORM.INV(RAND(),cash_ave,cash_std))+(L1866-M$24)))</f>
        <v/>
      </c>
      <c r="N1866" s="156">
        <f>IF((M1866&lt;=0),0,((M1866-N$24)*Stock*(_xlfn.NORM.INV(RAND(),stock_ave,stock_std))+(M1866-N$24)*Bonds*(_xlfn.NORM.INV(RAND(),bond_ave,bond_std))+(M1866-N$24)*cash*(_xlfn.NORM.INV(RAND(),cash_ave,cash_std))+(M1866-N$24)))</f>
        <v/>
      </c>
      <c r="O1866" s="156">
        <f>IF((N1866&lt;=0),0,((N1866-O$24)*Stock*(_xlfn.NORM.INV(RAND(),stock_ave,stock_std))+(N1866-O$24)*Bonds*(_xlfn.NORM.INV(RAND(),bond_ave,bond_std))+(N1866-O$24)*cash*(_xlfn.NORM.INV(RAND(),cash_ave,cash_std))+(N1866-O$24)))</f>
        <v/>
      </c>
      <c r="P1866" s="156">
        <f>IF((O1866&lt;=0),0,((O1866-P$24)*Stock*(_xlfn.NORM.INV(RAND(),stock_ave,stock_std))+(O1866-P$24)*Bonds*(_xlfn.NORM.INV(RAND(),bond_ave,bond_std))+(O1866-P$24)*cash*(_xlfn.NORM.INV(RAND(),cash_ave,cash_std))+(O1866-P$24)))</f>
        <v/>
      </c>
      <c r="Q1866" s="156">
        <f>IF((P1866&lt;=0),0,((P1866-Q$24)*Stock*(_xlfn.NORM.INV(RAND(),stock_ave,stock_std))+(P1866-Q$24)*Bonds*(_xlfn.NORM.INV(RAND(),bond_ave,bond_std))+(P1866-Q$24)*cash*(_xlfn.NORM.INV(RAND(),cash_ave,cash_std))+(P1866-Q$24)))</f>
        <v/>
      </c>
      <c r="R1866" s="156">
        <f>IF((Q1866&lt;=0),0,((Q1866-R$24)*Stock*(_xlfn.NORM.INV(RAND(),stock_ave,stock_std))+(Q1866-R$24)*Bonds*(_xlfn.NORM.INV(RAND(),bond_ave,bond_std))+(Q1866-R$24)*cash*(_xlfn.NORM.INV(RAND(),cash_ave,cash_std))+(Q1866-R$24)))</f>
        <v/>
      </c>
      <c r="S1866" s="156">
        <f>IF((R1866&lt;=0),0,((R1866-S$24)*Stock*(_xlfn.NORM.INV(RAND(),stock_ave,stock_std))+(R1866-S$24)*Bonds*(_xlfn.NORM.INV(RAND(),bond_ave,bond_std))+(R1866-S$24)*cash*(_xlfn.NORM.INV(RAND(),cash_ave,cash_std))+(R1866-S$24)))</f>
        <v/>
      </c>
      <c r="T1866" s="156">
        <f>IF((S1866&lt;=0),0,((S1866-T$24)*Stock*(_xlfn.NORM.INV(RAND(),stock_ave,stock_std))+(S1866-T$24)*Bonds*(_xlfn.NORM.INV(RAND(),bond_ave,bond_std))+(S1866-T$24)*cash*(_xlfn.NORM.INV(RAND(),cash_ave,cash_std))+(S1866-T$24)))</f>
        <v/>
      </c>
      <c r="U1866" s="156">
        <f>IF((T1866&lt;=0),0,((T1866-U$24)*Stock*(_xlfn.NORM.INV(RAND(),stock_ave,stock_std))+(T1866-U$24)*Bonds*(_xlfn.NORM.INV(RAND(),bond_ave,bond_std))+(T1866-U$24)*cash*(_xlfn.NORM.INV(RAND(),cash_ave,cash_std))+(T1866-U$24)))</f>
        <v/>
      </c>
      <c r="V1866" s="156">
        <f>IF((U1866&lt;=0),0,((U1866-V$24)*Stock*(_xlfn.NORM.INV(RAND(),stock_ave,stock_std))+(U1866-V$24)*Bonds*(_xlfn.NORM.INV(RAND(),bond_ave,bond_std))+(U1866-V$24)*cash*(_xlfn.NORM.INV(RAND(),cash_ave,cash_std))+(U1866-V$24)))</f>
        <v/>
      </c>
      <c r="W1866" s="156">
        <f>IF((V1866&lt;=0),0,((V1866-W$24)*Stock*(_xlfn.NORM.INV(RAND(),stock_ave,stock_std))+(V1866-W$24)*Bonds*(_xlfn.NORM.INV(RAND(),bond_ave,bond_std))+(V1866-W$24)*cash*(_xlfn.NORM.INV(RAND(),cash_ave,cash_std))+(V1866-W$24)))</f>
        <v/>
      </c>
      <c r="X1866" s="156">
        <f>IF((W1866&lt;=0),0,((W1866-X$24)*Stock*(_xlfn.NORM.INV(RAND(),stock_ave,stock_std))+(W1866-X$24)*Bonds*(_xlfn.NORM.INV(RAND(),bond_ave,bond_std))+(W1866-X$24)*cash*(_xlfn.NORM.INV(RAND(),cash_ave,cash_std))+(W1866-X$24)))</f>
        <v/>
      </c>
      <c r="Y1866" s="156">
        <f>IF((X1866&lt;=0),0,((X1866-Y$24)*Stock*(_xlfn.NORM.INV(RAND(),stock_ave,stock_std))+(X1866-Y$24)*Bonds*(_xlfn.NORM.INV(RAND(),bond_ave,bond_std))+(X1866-Y$24)*cash*(_xlfn.NORM.INV(RAND(),cash_ave,cash_std))+(X1866-Y$24)))</f>
        <v/>
      </c>
      <c r="Z1866" s="156">
        <f>IF((Y1866&lt;=0),0,((Y1866-Z$24)*Stock*(_xlfn.NORM.INV(RAND(),stock_ave,stock_std))+(Y1866-Z$24)*Bonds*(_xlfn.NORM.INV(RAND(),bond_ave,bond_std))+(Y1866-Z$24)*cash*(_xlfn.NORM.INV(RAND(),cash_ave,cash_std))+(Y1866-Z$24)))</f>
        <v/>
      </c>
      <c r="AA1866" s="156">
        <f>IF((Z1866&lt;=0),0,((Z1866-AA$24)*Stock*(_xlfn.NORM.INV(RAND(),stock_ave,stock_std))+(Z1866-AA$24)*Bonds*(_xlfn.NORM.INV(RAND(),bond_ave,bond_std))+(Z1866-AA$24)*cash*(_xlfn.NORM.INV(RAND(),cash_ave,cash_std))+(Z1866-AA$24)))</f>
        <v/>
      </c>
      <c r="AB1866" s="156">
        <f>IF((AA1866&lt;=0),0,((AA1866-AB$24)*Stock*(_xlfn.NORM.INV(RAND(),stock_ave,stock_std))+(AA1866-AB$24)*Bonds*(_xlfn.NORM.INV(RAND(),bond_ave,bond_std))+(AA1866-AB$24)*cash*(_xlfn.NORM.INV(RAND(),cash_ave,cash_std))+(AA1866-AB$24)))</f>
        <v/>
      </c>
      <c r="AC1866" s="156">
        <f>IF((AB1866&lt;=0),0,((AB1866-AC$24)*Stock*(_xlfn.NORM.INV(RAND(),stock_ave,stock_std))+(AB1866-AC$24)*Bonds*(_xlfn.NORM.INV(RAND(),bond_ave,bond_std))+(AB1866-AC$24)*cash*(_xlfn.NORM.INV(RAND(),cash_ave,cash_std))+(AB1866-AC$24)))</f>
        <v/>
      </c>
      <c r="AD1866" s="156">
        <f>IF((AC1866&lt;=0),0,((AC1866-AD$24)*Stock*(_xlfn.NORM.INV(RAND(),stock_ave,stock_std))+(AC1866-AD$24)*Bonds*(_xlfn.NORM.INV(RAND(),bond_ave,bond_std))+(AC1866-AD$24)*cash*(_xlfn.NORM.INV(RAND(),cash_ave,cash_std))+(AC1866-AD$24)))</f>
        <v/>
      </c>
      <c r="AE1866" s="156">
        <f>IF((AD1866&lt;=0),0,((AD1866-AE$24)*Stock*(_xlfn.NORM.INV(RAND(),stock_ave,stock_std))+(AD1866-AE$24)*Bonds*(_xlfn.NORM.INV(RAND(),bond_ave,bond_std))+(AD1866-AE$24)*cash*(_xlfn.NORM.INV(RAND(),cash_ave,cash_std))+(AD1866-AE$24)))</f>
        <v/>
      </c>
      <c r="AF1866" s="156">
        <f>IF((AE1866&lt;=0),0,((AE1866-AF$24)*Stock*(_xlfn.NORM.INV(RAND(),stock_ave,stock_std))+(AE1866-AF$24)*Bonds*(_xlfn.NORM.INV(RAND(),bond_ave,bond_std))+(AE1866-AF$24)*cash*(_xlfn.NORM.INV(RAND(),cash_ave,cash_std))+(AE1866-AF$24)))</f>
        <v/>
      </c>
      <c r="AG1866" s="156">
        <f>IF((AF1866&lt;=0),0,((AF1866-AG$24)*Stock*(_xlfn.NORM.INV(RAND(),stock_ave,stock_std))+(AF1866-AG$24)*Bonds*(_xlfn.NORM.INV(RAND(),bond_ave,bond_std))+(AF1866-AG$24)*cash*(_xlfn.NORM.INV(RAND(),cash_ave,cash_std))+(AF1866-AG$24)))</f>
        <v/>
      </c>
      <c r="AH1866" s="156">
        <f>IF((AG1866&lt;=0),0,((AG1866-AH$24)*Stock*(_xlfn.NORM.INV(RAND(),stock_ave,stock_std))+(AG1866-AH$24)*Bonds*(_xlfn.NORM.INV(RAND(),bond_ave,bond_std))+(AG1866-AH$24)*cash*(_xlfn.NORM.INV(RAND(),cash_ave,cash_std))+(AG1866-AH$24)))</f>
        <v/>
      </c>
      <c r="AI1866" s="156">
        <f>IF((AH1866&lt;=0),0,((AH1866-AI$24)*Stock*(_xlfn.NORM.INV(RAND(),stock_ave,stock_std))+(AH1866-AI$24)*Bonds*(_xlfn.NORM.INV(RAND(),bond_ave,bond_std))+(AH1866-AI$24)*cash*(_xlfn.NORM.INV(RAND(),cash_ave,cash_std))+(AH1866-AI$24)))</f>
        <v/>
      </c>
      <c r="AJ1866" s="156">
        <f>IF((AI1866&lt;=0),0,((AI1866-AJ$24)*Stock*(_xlfn.NORM.INV(RAND(),stock_ave,stock_std))+(AI1866-AJ$24)*Bonds*(_xlfn.NORM.INV(RAND(),bond_ave,bond_std))+(AI1866-AJ$24)*cash*(_xlfn.NORM.INV(RAND(),cash_ave,cash_std))+(AI1866-AJ$24)))</f>
        <v/>
      </c>
      <c r="AK1866" s="156">
        <f>IF((AJ1866&lt;=0),0,((AJ1866-AK$24)*Stock*(_xlfn.NORM.INV(RAND(),stock_ave,stock_std))+(AJ1866-AK$24)*Bonds*(_xlfn.NORM.INV(RAND(),bond_ave,bond_std))+(AJ1866-AK$24)*cash*(_xlfn.NORM.INV(RAND(),cash_ave,cash_std))+(AJ1866-AK$24)))</f>
        <v/>
      </c>
      <c r="AL1866" s="156">
        <f>IF((AK1866&lt;=0),0,((AK1866-AL$24)*Stock*(_xlfn.NORM.INV(RAND(),stock_ave,stock_std))+(AK1866-AL$24)*Bonds*(_xlfn.NORM.INV(RAND(),bond_ave,bond_std))+(AK1866-AL$24)*cash*(_xlfn.NORM.INV(RAND(),cash_ave,cash_std))+(AK1866-AL$24)))</f>
        <v/>
      </c>
      <c r="AM1866" s="156">
        <f>IF((AL1866&lt;=0),0,((AL1866-AM$24)*Stock*(_xlfn.NORM.INV(RAND(),stock_ave,stock_std))+(AL1866-AM$24)*Bonds*(_xlfn.NORM.INV(RAND(),bond_ave,bond_std))+(AL1866-AM$24)*cash*(_xlfn.NORM.INV(RAND(),cash_ave,cash_std))+(AL1866-AM$24)))</f>
        <v/>
      </c>
      <c r="AN1866" s="156">
        <f>IF((AM1866&lt;=0),0,((AM1866-AN$24)*Stock*(_xlfn.NORM.INV(RAND(),stock_ave,stock_std))+(AM1866-AN$24)*Bonds*(_xlfn.NORM.INV(RAND(),bond_ave,bond_std))+(AM1866-AN$24)*cash*(_xlfn.NORM.INV(RAND(),cash_ave,cash_std))+(AM1866-AN$24)))</f>
        <v/>
      </c>
      <c r="AO1866" s="156">
        <f>IF((AN1866&lt;=0),0,((AN1866-AO$24)*Stock*(_xlfn.NORM.INV(RAND(),stock_ave,stock_std))+(AN1866-AO$24)*Bonds*(_xlfn.NORM.INV(RAND(),bond_ave,bond_std))+(AN1866-AO$24)*cash*(_xlfn.NORM.INV(RAND(),cash_ave,cash_std))+(AN1866-AO$24)))</f>
        <v/>
      </c>
      <c r="AP1866" s="156">
        <f>IF((AO1866&lt;=0),0,((AO1866-AP$24)*Stock*(_xlfn.NORM.INV(RAND(),stock_ave,stock_std))+(AO1866-AP$24)*Bonds*(_xlfn.NORM.INV(RAND(),bond_ave,bond_std))+(AO1866-AP$24)*cash*(_xlfn.NORM.INV(RAND(),cash_ave,cash_std))+(AO1866-AP$24)))</f>
        <v/>
      </c>
      <c r="AQ1866" s="156">
        <f>IF((AP1866&lt;=0),0,((AP1866-AQ$24)*Stock*(_xlfn.NORM.INV(RAND(),stock_ave,stock_std))+(AP1866-AQ$24)*Bonds*(_xlfn.NORM.INV(RAND(),bond_ave,bond_std))+(AP1866-AQ$24)*cash*(_xlfn.NORM.INV(RAND(),cash_ave,cash_std))+(AP1866-AQ$24)))</f>
        <v/>
      </c>
      <c r="AR1866" s="156">
        <f>IF((AQ1866&lt;=0),0,((AQ1866-AR$24)*Stock*(_xlfn.NORM.INV(RAND(),stock_ave,stock_std))+(AQ1866-AR$24)*Bonds*(_xlfn.NORM.INV(RAND(),bond_ave,bond_std))+(AQ1866-AR$24)*cash*(_xlfn.NORM.INV(RAND(),cash_ave,cash_std))+(AQ1866-AR$24)))</f>
        <v/>
      </c>
      <c r="AS1866" s="156">
        <f>IF((AR1866&lt;=0),0,((AR1866-AS$24)*Stock*(_xlfn.NORM.INV(RAND(),stock_ave,stock_std))+(AR1866-AS$24)*Bonds*(_xlfn.NORM.INV(RAND(),bond_ave,bond_std))+(AR1866-AS$24)*cash*(_xlfn.NORM.INV(RAND(),cash_ave,cash_std))+(AR1866-AS$24)))</f>
        <v/>
      </c>
      <c r="AT1866" s="156">
        <f>IF((AS1866&lt;=0),0,((AS1866-AT$24)*Stock*(_xlfn.NORM.INV(RAND(),stock_ave,stock_std))+(AS1866-AT$24)*Bonds*(_xlfn.NORM.INV(RAND(),bond_ave,bond_std))+(AS1866-AT$24)*cash*(_xlfn.NORM.INV(RAND(),cash_ave,cash_std))+(AS1866-AT$24)))</f>
        <v/>
      </c>
      <c r="AU1866" s="156">
        <f>IF((AT1866&lt;=0),0,((AT1866-AU$24)*Stock*(_xlfn.NORM.INV(RAND(),stock_ave,stock_std))+(AT1866-AU$24)*Bonds*(_xlfn.NORM.INV(RAND(),bond_ave,bond_std))+(AT1866-AU$24)*cash*(_xlfn.NORM.INV(RAND(),cash_ave,cash_std))+(AT1866-AU$24)))</f>
        <v/>
      </c>
      <c r="AV1866" s="156">
        <f>IF((AU1866&lt;=0),0,((AU1866-AV$24)*Stock*(_xlfn.NORM.INV(RAND(),stock_ave,stock_std))+(AU1866-AV$24)*Bonds*(_xlfn.NORM.INV(RAND(),bond_ave,bond_std))+(AU1866-AV$24)*cash*(_xlfn.NORM.INV(RAND(),cash_ave,cash_std))+(AU1866-AV$24)))</f>
        <v/>
      </c>
      <c r="AW1866" s="156">
        <f>IF((AV1866&lt;=0),0,((AV1866-AW$24)*Stock*(_xlfn.NORM.INV(RAND(),stock_ave,stock_std))+(AV1866-AW$24)*Bonds*(_xlfn.NORM.INV(RAND(),bond_ave,bond_std))+(AV1866-AW$24)*cash*(_xlfn.NORM.INV(RAND(),cash_ave,cash_std))+(AV1866-AW$24)))</f>
        <v/>
      </c>
      <c r="AX1866" s="159" t="n"/>
      <c r="AY1866" s="159" t="n"/>
      <c r="AZ1866" s="159" t="n"/>
      <c r="BA1866" s="159" t="n"/>
      <c r="BB1866" s="159" t="n"/>
    </row>
    <row r="1867">
      <c r="C1867" s="147" t="n"/>
      <c r="D1867" s="61">
        <f>+D1866-IF(D$18&gt;74,(D1866/D$25)*$C$10)</f>
        <v/>
      </c>
      <c r="E1867" s="61">
        <f>+E1866-IF(E$18&gt;74,(E1866/E$25)*$C$10)</f>
        <v/>
      </c>
      <c r="F1867" s="61">
        <f>+F1866-IF(F$18&gt;74,(F1866/F$25)*$C$10)</f>
        <v/>
      </c>
      <c r="G1867" s="61">
        <f>+G1866-IF(G$18&gt;74,(G1866/G$25)*$C$10)</f>
        <v/>
      </c>
      <c r="H1867" s="61">
        <f>+H1866-IF(H$18&gt;74,(H1866/H$25)*$C$10)</f>
        <v/>
      </c>
      <c r="I1867" s="61">
        <f>+I1866-IF(I$18&gt;74,(I1866/I$25)*$C$10)</f>
        <v/>
      </c>
      <c r="J1867" s="61">
        <f>+J1866-IF(J$18&gt;74,(J1866/J$25)*$C$10)</f>
        <v/>
      </c>
      <c r="K1867" s="61">
        <f>+K1866-IF(K$18&gt;74,(K1866/K$25)*$C$10)</f>
        <v/>
      </c>
      <c r="L1867" s="61">
        <f>+L1866-IF(L$18&gt;74,(L1866/L$25)*$C$10)</f>
        <v/>
      </c>
      <c r="M1867" s="61">
        <f>+M1866-IF(M$18&gt;74,(M1866/M$25)*$C$10)</f>
        <v/>
      </c>
      <c r="N1867" s="61">
        <f>+N1866-IF(N$18&gt;74,(N1866/N$25)*$C$10)</f>
        <v/>
      </c>
      <c r="O1867" s="61">
        <f>+O1866-IF(O$18&gt;74,(O1866/O$25)*$C$10)</f>
        <v/>
      </c>
      <c r="P1867" s="61">
        <f>+P1866-IF(P$18&gt;74,(P1866/P$25)*$C$10)</f>
        <v/>
      </c>
      <c r="Q1867" s="61">
        <f>+Q1866-IF(Q$18&gt;74,(Q1866/Q$25)*$C$10)</f>
        <v/>
      </c>
      <c r="R1867" s="61">
        <f>+R1866-IF(R$18&gt;74,(R1866/R$25)*$C$10)</f>
        <v/>
      </c>
      <c r="S1867" s="61">
        <f>+S1866-IF(S$18&gt;74,(S1866/S$25)*$C$10)</f>
        <v/>
      </c>
      <c r="T1867" s="61">
        <f>+T1866-IF(T$18&gt;74,(T1866/T$25)*$C$10)</f>
        <v/>
      </c>
      <c r="U1867" s="61">
        <f>+U1866-IF(U$18&gt;74,(U1866/U$25)*$C$10)</f>
        <v/>
      </c>
      <c r="V1867" s="61">
        <f>+V1866-IF(V$18&gt;74,(V1866/V$25)*$C$10)</f>
        <v/>
      </c>
      <c r="W1867" s="61">
        <f>+W1866-IF(W$18&gt;74,(W1866/W$25)*$C$10)</f>
        <v/>
      </c>
      <c r="X1867" s="61">
        <f>+X1866-IF(X$18&gt;74,(X1866/X$25)*$C$10)</f>
        <v/>
      </c>
      <c r="Y1867" s="61">
        <f>+Y1866-IF(Y$18&gt;74,(Y1866/Y$25)*$C$10)</f>
        <v/>
      </c>
      <c r="Z1867" s="61">
        <f>+Z1866-IF(Z$18&gt;74,(Z1866/Z$25)*$C$10)</f>
        <v/>
      </c>
      <c r="AA1867" s="61">
        <f>+AA1866-IF(AA$18&gt;74,(AA1866/AA$25)*$C$10)</f>
        <v/>
      </c>
      <c r="AB1867" s="61">
        <f>+AB1866-IF(AB$18&gt;74,(AB1866/AB$25)*$C$10)</f>
        <v/>
      </c>
      <c r="AC1867" s="61">
        <f>+AC1866-IF(AC$18&gt;74,(AC1866/AC$25)*$C$10)</f>
        <v/>
      </c>
      <c r="AD1867" s="61">
        <f>+AD1866-IF(AD$18&gt;74,(AD1866/AD$25)*$C$10)</f>
        <v/>
      </c>
      <c r="AE1867" s="61">
        <f>+AE1866-IF(AE$18&gt;74,(AE1866/AE$25)*$C$10)</f>
        <v/>
      </c>
      <c r="AF1867" s="61">
        <f>+AF1866-IF(AF$18&gt;74,(AF1866/AF$25)*$C$10)</f>
        <v/>
      </c>
      <c r="AG1867" s="61">
        <f>+AG1866-IF(AG$18&gt;74,(AG1866/AG$25)*$C$10)</f>
        <v/>
      </c>
      <c r="AH1867" s="61">
        <f>+AH1866-IF(AH$18&gt;74,(AH1866/AH$25)*$C$10)</f>
        <v/>
      </c>
      <c r="AI1867" s="61">
        <f>+AI1866-IF(AI$18&gt;74,(AI1866/AI$25)*$C$10)</f>
        <v/>
      </c>
      <c r="AJ1867" s="61">
        <f>+AJ1866-IF(AJ$18&gt;74,(AJ1866/AJ$25)*$C$10)</f>
        <v/>
      </c>
      <c r="AK1867" s="61">
        <f>+AK1866-IF(AK$18&gt;74,(AK1866/AK$25)*$C$10)</f>
        <v/>
      </c>
      <c r="AL1867" s="61">
        <f>+AL1866-IF(AL$18&gt;74,(AL1866/AL$25)*$C$10)</f>
        <v/>
      </c>
      <c r="AM1867" s="61">
        <f>+AM1866-IF(AM$18&gt;74,(AM1866/AM$25)*$C$10)</f>
        <v/>
      </c>
      <c r="AN1867" s="61">
        <f>+AN1866-IF(AN$18&gt;74,(AN1866/AN$25)*$C$10)</f>
        <v/>
      </c>
      <c r="AO1867" s="61">
        <f>+AO1866-IF(AO$18&gt;74,(AO1866/AO$25)*$C$10)</f>
        <v/>
      </c>
      <c r="AP1867" s="61">
        <f>+AP1866-IF(AP$18&gt;74,(AP1866/AP$25)*$C$10)</f>
        <v/>
      </c>
      <c r="AQ1867" s="61">
        <f>+AQ1866-IF(AQ$18&gt;74,(AQ1866/AQ$25)*$C$10)</f>
        <v/>
      </c>
      <c r="AR1867" s="61">
        <f>+AR1866-IF(AR$18&gt;74,(AR1866/AR$25)*$C$10)</f>
        <v/>
      </c>
      <c r="AS1867" s="61">
        <f>+AS1866-IF(AS$18&gt;74,(AS1866/AS$25)*$C$10)</f>
        <v/>
      </c>
      <c r="AT1867" s="61">
        <f>+AT1866-IF(AT$18&gt;74,(AT1866/AT$25)*$C$10)</f>
        <v/>
      </c>
      <c r="AU1867" s="61">
        <f>+AU1866-IF(AU$18&gt;74,(AU1866/AU$25)*$C$10)</f>
        <v/>
      </c>
      <c r="AV1867" s="61">
        <f>+AV1866-IF(AV$18&gt;74,(AV1866/AV$25)*$C$10)</f>
        <v/>
      </c>
      <c r="AW1867" s="61">
        <f>+AW1866-IF(AW$18&gt;74,(AW1866/AW$25)*$C$10)</f>
        <v/>
      </c>
      <c r="AX1867" s="35">
        <f>IF(AW1867&gt;0,1,0)</f>
        <v/>
      </c>
      <c r="AY1867" s="35">
        <f>IF(AL1867&gt;0,1,0)</f>
        <v/>
      </c>
      <c r="AZ1867" s="35">
        <f>IF(AG1867&gt;0,1,0)</f>
        <v/>
      </c>
      <c r="BA1867" s="35">
        <f>IF(AB1867&gt;0,1,0)</f>
        <v/>
      </c>
      <c r="BB1867" s="35">
        <f>IF(W1867&gt;0,1,0)</f>
        <v/>
      </c>
    </row>
    <row r="1868">
      <c r="B1868" s="154" t="inlineStr">
        <is>
          <t>trial 920</t>
        </is>
      </c>
      <c r="C1868" s="155">
        <f>+start-C1865</f>
        <v/>
      </c>
      <c r="D1868" s="156">
        <f>IF((C1868&lt;=0),0,((C1868-D$24)*Stock*(_xlfn.NORM.INV(RAND(),stock_ave,stock_std))+(C1868-D$24)*Bonds*(_xlfn.NORM.INV(RAND(),bond_ave,bond_std))+(C1868-D$24)*cash*(_xlfn.NORM.INV(RAND(),cash_ave,cash_std))+(C1868-D$24)))</f>
        <v/>
      </c>
      <c r="E1868" s="156">
        <f>IF((D1868&lt;=0),0,((D1868-E$24)*Stock*(_xlfn.NORM.INV(RAND(),stock_ave,stock_std))+(D1868-E$24)*Bonds*(_xlfn.NORM.INV(RAND(),bond_ave,bond_std))+(D1868-E$24)*cash*(_xlfn.NORM.INV(RAND(),cash_ave,cash_std))+(D1868-E$24)))</f>
        <v/>
      </c>
      <c r="F1868" s="156">
        <f>IF((E1868&lt;=0),0,((E1868-F$24)*Stock*(_xlfn.NORM.INV(RAND(),stock_ave,stock_std))+(E1868-F$24)*Bonds*(_xlfn.NORM.INV(RAND(),bond_ave,bond_std))+(E1868-F$24)*cash*(_xlfn.NORM.INV(RAND(),cash_ave,cash_std))+(E1868-F$24)))</f>
        <v/>
      </c>
      <c r="G1868" s="156">
        <f>IF((F1868&lt;=0),0,((F1868-G$24)*Stock*(_xlfn.NORM.INV(RAND(),stock_ave,stock_std))+(F1868-G$24)*Bonds*(_xlfn.NORM.INV(RAND(),bond_ave,bond_std))+(F1868-G$24)*cash*(_xlfn.NORM.INV(RAND(),cash_ave,cash_std))+(F1868-G$24)))</f>
        <v/>
      </c>
      <c r="H1868" s="156">
        <f>IF((G1868&lt;=0),0,((G1868-H$24)*Stock*(_xlfn.NORM.INV(RAND(),stock_ave,stock_std))+(G1868-H$24)*Bonds*(_xlfn.NORM.INV(RAND(),bond_ave,bond_std))+(G1868-H$24)*cash*(_xlfn.NORM.INV(RAND(),cash_ave,cash_std))+(G1868-H$24)))</f>
        <v/>
      </c>
      <c r="I1868" s="156">
        <f>IF((H1868&lt;=0),0,((H1868-I$24)*Stock*(_xlfn.NORM.INV(RAND(),stock_ave,stock_std))+(H1868-I$24)*Bonds*(_xlfn.NORM.INV(RAND(),bond_ave,bond_std))+(H1868-I$24)*cash*(_xlfn.NORM.INV(RAND(),cash_ave,cash_std))+(H1868-I$24)))</f>
        <v/>
      </c>
      <c r="J1868" s="156">
        <f>IF((I1868&lt;=0),0,((I1868-J$24)*Stock*(_xlfn.NORM.INV(RAND(),stock_ave,stock_std))+(I1868-J$24)*Bonds*(_xlfn.NORM.INV(RAND(),bond_ave,bond_std))+(I1868-J$24)*cash*(_xlfn.NORM.INV(RAND(),cash_ave,cash_std))+(I1868-J$24)))</f>
        <v/>
      </c>
      <c r="K1868" s="156">
        <f>IF((J1868&lt;=0),0,((J1868-K$24)*Stock*(_xlfn.NORM.INV(RAND(),stock_ave,stock_std))+(J1868-K$24)*Bonds*(_xlfn.NORM.INV(RAND(),bond_ave,bond_std))+(J1868-K$24)*cash*(_xlfn.NORM.INV(RAND(),cash_ave,cash_std))+(J1868-K$24)))</f>
        <v/>
      </c>
      <c r="L1868" s="156">
        <f>IF((K1868&lt;=0),0,((K1868-L$24)*Stock*(_xlfn.NORM.INV(RAND(),stock_ave,stock_std))+(K1868-L$24)*Bonds*(_xlfn.NORM.INV(RAND(),bond_ave,bond_std))+(K1868-L$24)*cash*(_xlfn.NORM.INV(RAND(),cash_ave,cash_std))+(K1868-L$24)))</f>
        <v/>
      </c>
      <c r="M1868" s="156">
        <f>IF((L1868&lt;=0),0,((L1868-M$24)*Stock*(_xlfn.NORM.INV(RAND(),stock_ave,stock_std))+(L1868-M$24)*Bonds*(_xlfn.NORM.INV(RAND(),bond_ave,bond_std))+(L1868-M$24)*cash*(_xlfn.NORM.INV(RAND(),cash_ave,cash_std))+(L1868-M$24)))</f>
        <v/>
      </c>
      <c r="N1868" s="156">
        <f>IF((M1868&lt;=0),0,((M1868-N$24)*Stock*(_xlfn.NORM.INV(RAND(),stock_ave,stock_std))+(M1868-N$24)*Bonds*(_xlfn.NORM.INV(RAND(),bond_ave,bond_std))+(M1868-N$24)*cash*(_xlfn.NORM.INV(RAND(),cash_ave,cash_std))+(M1868-N$24)))</f>
        <v/>
      </c>
      <c r="O1868" s="156">
        <f>IF((N1868&lt;=0),0,((N1868-O$24)*Stock*(_xlfn.NORM.INV(RAND(),stock_ave,stock_std))+(N1868-O$24)*Bonds*(_xlfn.NORM.INV(RAND(),bond_ave,bond_std))+(N1868-O$24)*cash*(_xlfn.NORM.INV(RAND(),cash_ave,cash_std))+(N1868-O$24)))</f>
        <v/>
      </c>
      <c r="P1868" s="156">
        <f>IF((O1868&lt;=0),0,((O1868-P$24)*Stock*(_xlfn.NORM.INV(RAND(),stock_ave,stock_std))+(O1868-P$24)*Bonds*(_xlfn.NORM.INV(RAND(),bond_ave,bond_std))+(O1868-P$24)*cash*(_xlfn.NORM.INV(RAND(),cash_ave,cash_std))+(O1868-P$24)))</f>
        <v/>
      </c>
      <c r="Q1868" s="156">
        <f>IF((P1868&lt;=0),0,((P1868-Q$24)*Stock*(_xlfn.NORM.INV(RAND(),stock_ave,stock_std))+(P1868-Q$24)*Bonds*(_xlfn.NORM.INV(RAND(),bond_ave,bond_std))+(P1868-Q$24)*cash*(_xlfn.NORM.INV(RAND(),cash_ave,cash_std))+(P1868-Q$24)))</f>
        <v/>
      </c>
      <c r="R1868" s="156">
        <f>IF((Q1868&lt;=0),0,((Q1868-R$24)*Stock*(_xlfn.NORM.INV(RAND(),stock_ave,stock_std))+(Q1868-R$24)*Bonds*(_xlfn.NORM.INV(RAND(),bond_ave,bond_std))+(Q1868-R$24)*cash*(_xlfn.NORM.INV(RAND(),cash_ave,cash_std))+(Q1868-R$24)))</f>
        <v/>
      </c>
      <c r="S1868" s="156">
        <f>IF((R1868&lt;=0),0,((R1868-S$24)*Stock*(_xlfn.NORM.INV(RAND(),stock_ave,stock_std))+(R1868-S$24)*Bonds*(_xlfn.NORM.INV(RAND(),bond_ave,bond_std))+(R1868-S$24)*cash*(_xlfn.NORM.INV(RAND(),cash_ave,cash_std))+(R1868-S$24)))</f>
        <v/>
      </c>
      <c r="T1868" s="156">
        <f>IF((S1868&lt;=0),0,((S1868-T$24)*Stock*(_xlfn.NORM.INV(RAND(),stock_ave,stock_std))+(S1868-T$24)*Bonds*(_xlfn.NORM.INV(RAND(),bond_ave,bond_std))+(S1868-T$24)*cash*(_xlfn.NORM.INV(RAND(),cash_ave,cash_std))+(S1868-T$24)))</f>
        <v/>
      </c>
      <c r="U1868" s="156">
        <f>IF((T1868&lt;=0),0,((T1868-U$24)*Stock*(_xlfn.NORM.INV(RAND(),stock_ave,stock_std))+(T1868-U$24)*Bonds*(_xlfn.NORM.INV(RAND(),bond_ave,bond_std))+(T1868-U$24)*cash*(_xlfn.NORM.INV(RAND(),cash_ave,cash_std))+(T1868-U$24)))</f>
        <v/>
      </c>
      <c r="V1868" s="156">
        <f>IF((U1868&lt;=0),0,((U1868-V$24)*Stock*(_xlfn.NORM.INV(RAND(),stock_ave,stock_std))+(U1868-V$24)*Bonds*(_xlfn.NORM.INV(RAND(),bond_ave,bond_std))+(U1868-V$24)*cash*(_xlfn.NORM.INV(RAND(),cash_ave,cash_std))+(U1868-V$24)))</f>
        <v/>
      </c>
      <c r="W1868" s="156">
        <f>IF((V1868&lt;=0),0,((V1868-W$24)*Stock*(_xlfn.NORM.INV(RAND(),stock_ave,stock_std))+(V1868-W$24)*Bonds*(_xlfn.NORM.INV(RAND(),bond_ave,bond_std))+(V1868-W$24)*cash*(_xlfn.NORM.INV(RAND(),cash_ave,cash_std))+(V1868-W$24)))</f>
        <v/>
      </c>
      <c r="X1868" s="156">
        <f>IF((W1868&lt;=0),0,((W1868-X$24)*Stock*(_xlfn.NORM.INV(RAND(),stock_ave,stock_std))+(W1868-X$24)*Bonds*(_xlfn.NORM.INV(RAND(),bond_ave,bond_std))+(W1868-X$24)*cash*(_xlfn.NORM.INV(RAND(),cash_ave,cash_std))+(W1868-X$24)))</f>
        <v/>
      </c>
      <c r="Y1868" s="156">
        <f>IF((X1868&lt;=0),0,((X1868-Y$24)*Stock*(_xlfn.NORM.INV(RAND(),stock_ave,stock_std))+(X1868-Y$24)*Bonds*(_xlfn.NORM.INV(RAND(),bond_ave,bond_std))+(X1868-Y$24)*cash*(_xlfn.NORM.INV(RAND(),cash_ave,cash_std))+(X1868-Y$24)))</f>
        <v/>
      </c>
      <c r="Z1868" s="156">
        <f>IF((Y1868&lt;=0),0,((Y1868-Z$24)*Stock*(_xlfn.NORM.INV(RAND(),stock_ave,stock_std))+(Y1868-Z$24)*Bonds*(_xlfn.NORM.INV(RAND(),bond_ave,bond_std))+(Y1868-Z$24)*cash*(_xlfn.NORM.INV(RAND(),cash_ave,cash_std))+(Y1868-Z$24)))</f>
        <v/>
      </c>
      <c r="AA1868" s="156">
        <f>IF((Z1868&lt;=0),0,((Z1868-AA$24)*Stock*(_xlfn.NORM.INV(RAND(),stock_ave,stock_std))+(Z1868-AA$24)*Bonds*(_xlfn.NORM.INV(RAND(),bond_ave,bond_std))+(Z1868-AA$24)*cash*(_xlfn.NORM.INV(RAND(),cash_ave,cash_std))+(Z1868-AA$24)))</f>
        <v/>
      </c>
      <c r="AB1868" s="156">
        <f>IF((AA1868&lt;=0),0,((AA1868-AB$24)*Stock*(_xlfn.NORM.INV(RAND(),stock_ave,stock_std))+(AA1868-AB$24)*Bonds*(_xlfn.NORM.INV(RAND(),bond_ave,bond_std))+(AA1868-AB$24)*cash*(_xlfn.NORM.INV(RAND(),cash_ave,cash_std))+(AA1868-AB$24)))</f>
        <v/>
      </c>
      <c r="AC1868" s="156">
        <f>IF((AB1868&lt;=0),0,((AB1868-AC$24)*Stock*(_xlfn.NORM.INV(RAND(),stock_ave,stock_std))+(AB1868-AC$24)*Bonds*(_xlfn.NORM.INV(RAND(),bond_ave,bond_std))+(AB1868-AC$24)*cash*(_xlfn.NORM.INV(RAND(),cash_ave,cash_std))+(AB1868-AC$24)))</f>
        <v/>
      </c>
      <c r="AD1868" s="156">
        <f>IF((AC1868&lt;=0),0,((AC1868-AD$24)*Stock*(_xlfn.NORM.INV(RAND(),stock_ave,stock_std))+(AC1868-AD$24)*Bonds*(_xlfn.NORM.INV(RAND(),bond_ave,bond_std))+(AC1868-AD$24)*cash*(_xlfn.NORM.INV(RAND(),cash_ave,cash_std))+(AC1868-AD$24)))</f>
        <v/>
      </c>
      <c r="AE1868" s="156">
        <f>IF((AD1868&lt;=0),0,((AD1868-AE$24)*Stock*(_xlfn.NORM.INV(RAND(),stock_ave,stock_std))+(AD1868-AE$24)*Bonds*(_xlfn.NORM.INV(RAND(),bond_ave,bond_std))+(AD1868-AE$24)*cash*(_xlfn.NORM.INV(RAND(),cash_ave,cash_std))+(AD1868-AE$24)))</f>
        <v/>
      </c>
      <c r="AF1868" s="156">
        <f>IF((AE1868&lt;=0),0,((AE1868-AF$24)*Stock*(_xlfn.NORM.INV(RAND(),stock_ave,stock_std))+(AE1868-AF$24)*Bonds*(_xlfn.NORM.INV(RAND(),bond_ave,bond_std))+(AE1868-AF$24)*cash*(_xlfn.NORM.INV(RAND(),cash_ave,cash_std))+(AE1868-AF$24)))</f>
        <v/>
      </c>
      <c r="AG1868" s="156">
        <f>IF((AF1868&lt;=0),0,((AF1868-AG$24)*Stock*(_xlfn.NORM.INV(RAND(),stock_ave,stock_std))+(AF1868-AG$24)*Bonds*(_xlfn.NORM.INV(RAND(),bond_ave,bond_std))+(AF1868-AG$24)*cash*(_xlfn.NORM.INV(RAND(),cash_ave,cash_std))+(AF1868-AG$24)))</f>
        <v/>
      </c>
      <c r="AH1868" s="156">
        <f>IF((AG1868&lt;=0),0,((AG1868-AH$24)*Stock*(_xlfn.NORM.INV(RAND(),stock_ave,stock_std))+(AG1868-AH$24)*Bonds*(_xlfn.NORM.INV(RAND(),bond_ave,bond_std))+(AG1868-AH$24)*cash*(_xlfn.NORM.INV(RAND(),cash_ave,cash_std))+(AG1868-AH$24)))</f>
        <v/>
      </c>
      <c r="AI1868" s="156">
        <f>IF((AH1868&lt;=0),0,((AH1868-AI$24)*Stock*(_xlfn.NORM.INV(RAND(),stock_ave,stock_std))+(AH1868-AI$24)*Bonds*(_xlfn.NORM.INV(RAND(),bond_ave,bond_std))+(AH1868-AI$24)*cash*(_xlfn.NORM.INV(RAND(),cash_ave,cash_std))+(AH1868-AI$24)))</f>
        <v/>
      </c>
      <c r="AJ1868" s="156">
        <f>IF((AI1868&lt;=0),0,((AI1868-AJ$24)*Stock*(_xlfn.NORM.INV(RAND(),stock_ave,stock_std))+(AI1868-AJ$24)*Bonds*(_xlfn.NORM.INV(RAND(),bond_ave,bond_std))+(AI1868-AJ$24)*cash*(_xlfn.NORM.INV(RAND(),cash_ave,cash_std))+(AI1868-AJ$24)))</f>
        <v/>
      </c>
      <c r="AK1868" s="156">
        <f>IF((AJ1868&lt;=0),0,((AJ1868-AK$24)*Stock*(_xlfn.NORM.INV(RAND(),stock_ave,stock_std))+(AJ1868-AK$24)*Bonds*(_xlfn.NORM.INV(RAND(),bond_ave,bond_std))+(AJ1868-AK$24)*cash*(_xlfn.NORM.INV(RAND(),cash_ave,cash_std))+(AJ1868-AK$24)))</f>
        <v/>
      </c>
      <c r="AL1868" s="156">
        <f>IF((AK1868&lt;=0),0,((AK1868-AL$24)*Stock*(_xlfn.NORM.INV(RAND(),stock_ave,stock_std))+(AK1868-AL$24)*Bonds*(_xlfn.NORM.INV(RAND(),bond_ave,bond_std))+(AK1868-AL$24)*cash*(_xlfn.NORM.INV(RAND(),cash_ave,cash_std))+(AK1868-AL$24)))</f>
        <v/>
      </c>
      <c r="AM1868" s="156">
        <f>IF((AL1868&lt;=0),0,((AL1868-AM$24)*Stock*(_xlfn.NORM.INV(RAND(),stock_ave,stock_std))+(AL1868-AM$24)*Bonds*(_xlfn.NORM.INV(RAND(),bond_ave,bond_std))+(AL1868-AM$24)*cash*(_xlfn.NORM.INV(RAND(),cash_ave,cash_std))+(AL1868-AM$24)))</f>
        <v/>
      </c>
      <c r="AN1868" s="156">
        <f>IF((AM1868&lt;=0),0,((AM1868-AN$24)*Stock*(_xlfn.NORM.INV(RAND(),stock_ave,stock_std))+(AM1868-AN$24)*Bonds*(_xlfn.NORM.INV(RAND(),bond_ave,bond_std))+(AM1868-AN$24)*cash*(_xlfn.NORM.INV(RAND(),cash_ave,cash_std))+(AM1868-AN$24)))</f>
        <v/>
      </c>
      <c r="AO1868" s="156">
        <f>IF((AN1868&lt;=0),0,((AN1868-AO$24)*Stock*(_xlfn.NORM.INV(RAND(),stock_ave,stock_std))+(AN1868-AO$24)*Bonds*(_xlfn.NORM.INV(RAND(),bond_ave,bond_std))+(AN1868-AO$24)*cash*(_xlfn.NORM.INV(RAND(),cash_ave,cash_std))+(AN1868-AO$24)))</f>
        <v/>
      </c>
      <c r="AP1868" s="156">
        <f>IF((AO1868&lt;=0),0,((AO1868-AP$24)*Stock*(_xlfn.NORM.INV(RAND(),stock_ave,stock_std))+(AO1868-AP$24)*Bonds*(_xlfn.NORM.INV(RAND(),bond_ave,bond_std))+(AO1868-AP$24)*cash*(_xlfn.NORM.INV(RAND(),cash_ave,cash_std))+(AO1868-AP$24)))</f>
        <v/>
      </c>
      <c r="AQ1868" s="156">
        <f>IF((AP1868&lt;=0),0,((AP1868-AQ$24)*Stock*(_xlfn.NORM.INV(RAND(),stock_ave,stock_std))+(AP1868-AQ$24)*Bonds*(_xlfn.NORM.INV(RAND(),bond_ave,bond_std))+(AP1868-AQ$24)*cash*(_xlfn.NORM.INV(RAND(),cash_ave,cash_std))+(AP1868-AQ$24)))</f>
        <v/>
      </c>
      <c r="AR1868" s="156">
        <f>IF((AQ1868&lt;=0),0,((AQ1868-AR$24)*Stock*(_xlfn.NORM.INV(RAND(),stock_ave,stock_std))+(AQ1868-AR$24)*Bonds*(_xlfn.NORM.INV(RAND(),bond_ave,bond_std))+(AQ1868-AR$24)*cash*(_xlfn.NORM.INV(RAND(),cash_ave,cash_std))+(AQ1868-AR$24)))</f>
        <v/>
      </c>
      <c r="AS1868" s="156">
        <f>IF((AR1868&lt;=0),0,((AR1868-AS$24)*Stock*(_xlfn.NORM.INV(RAND(),stock_ave,stock_std))+(AR1868-AS$24)*Bonds*(_xlfn.NORM.INV(RAND(),bond_ave,bond_std))+(AR1868-AS$24)*cash*(_xlfn.NORM.INV(RAND(),cash_ave,cash_std))+(AR1868-AS$24)))</f>
        <v/>
      </c>
      <c r="AT1868" s="156">
        <f>IF((AS1868&lt;=0),0,((AS1868-AT$24)*Stock*(_xlfn.NORM.INV(RAND(),stock_ave,stock_std))+(AS1868-AT$24)*Bonds*(_xlfn.NORM.INV(RAND(),bond_ave,bond_std))+(AS1868-AT$24)*cash*(_xlfn.NORM.INV(RAND(),cash_ave,cash_std))+(AS1868-AT$24)))</f>
        <v/>
      </c>
      <c r="AU1868" s="156">
        <f>IF((AT1868&lt;=0),0,((AT1868-AU$24)*Stock*(_xlfn.NORM.INV(RAND(),stock_ave,stock_std))+(AT1868-AU$24)*Bonds*(_xlfn.NORM.INV(RAND(),bond_ave,bond_std))+(AT1868-AU$24)*cash*(_xlfn.NORM.INV(RAND(),cash_ave,cash_std))+(AT1868-AU$24)))</f>
        <v/>
      </c>
      <c r="AV1868" s="156">
        <f>IF((AU1868&lt;=0),0,((AU1868-AV$24)*Stock*(_xlfn.NORM.INV(RAND(),stock_ave,stock_std))+(AU1868-AV$24)*Bonds*(_xlfn.NORM.INV(RAND(),bond_ave,bond_std))+(AU1868-AV$24)*cash*(_xlfn.NORM.INV(RAND(),cash_ave,cash_std))+(AU1868-AV$24)))</f>
        <v/>
      </c>
      <c r="AW1868" s="156">
        <f>IF((AV1868&lt;=0),0,((AV1868-AW$24)*Stock*(_xlfn.NORM.INV(RAND(),stock_ave,stock_std))+(AV1868-AW$24)*Bonds*(_xlfn.NORM.INV(RAND(),bond_ave,bond_std))+(AV1868-AW$24)*cash*(_xlfn.NORM.INV(RAND(),cash_ave,cash_std))+(AV1868-AW$24)))</f>
        <v/>
      </c>
      <c r="AX1868" s="159" t="n"/>
      <c r="AY1868" s="159" t="n"/>
      <c r="AZ1868" s="159" t="n"/>
      <c r="BA1868" s="159" t="n"/>
      <c r="BB1868" s="159" t="n"/>
    </row>
    <row r="1869">
      <c r="C1869" s="147" t="n"/>
      <c r="D1869" s="61">
        <f>+D1868-IF(D$18&gt;74,(D1868/D$25)*$C$10)</f>
        <v/>
      </c>
      <c r="E1869" s="61">
        <f>+E1868-IF(E$18&gt;74,(E1868/E$25)*$C$10)</f>
        <v/>
      </c>
      <c r="F1869" s="61">
        <f>+F1868-IF(F$18&gt;74,(F1868/F$25)*$C$10)</f>
        <v/>
      </c>
      <c r="G1869" s="61">
        <f>+G1868-IF(G$18&gt;74,(G1868/G$25)*$C$10)</f>
        <v/>
      </c>
      <c r="H1869" s="61">
        <f>+H1868-IF(H$18&gt;74,(H1868/H$25)*$C$10)</f>
        <v/>
      </c>
      <c r="I1869" s="61">
        <f>+I1868-IF(I$18&gt;74,(I1868/I$25)*$C$10)</f>
        <v/>
      </c>
      <c r="J1869" s="61">
        <f>+J1868-IF(J$18&gt;74,(J1868/J$25)*$C$10)</f>
        <v/>
      </c>
      <c r="K1869" s="61">
        <f>+K1868-IF(K$18&gt;74,(K1868/K$25)*$C$10)</f>
        <v/>
      </c>
      <c r="L1869" s="61">
        <f>+L1868-IF(L$18&gt;74,(L1868/L$25)*$C$10)</f>
        <v/>
      </c>
      <c r="M1869" s="61">
        <f>+M1868-IF(M$18&gt;74,(M1868/M$25)*$C$10)</f>
        <v/>
      </c>
      <c r="N1869" s="61">
        <f>+N1868-IF(N$18&gt;74,(N1868/N$25)*$C$10)</f>
        <v/>
      </c>
      <c r="O1869" s="61">
        <f>+O1868-IF(O$18&gt;74,(O1868/O$25)*$C$10)</f>
        <v/>
      </c>
      <c r="P1869" s="61">
        <f>+P1868-IF(P$18&gt;74,(P1868/P$25)*$C$10)</f>
        <v/>
      </c>
      <c r="Q1869" s="61">
        <f>+Q1868-IF(Q$18&gt;74,(Q1868/Q$25)*$C$10)</f>
        <v/>
      </c>
      <c r="R1869" s="61">
        <f>+R1868-IF(R$18&gt;74,(R1868/R$25)*$C$10)</f>
        <v/>
      </c>
      <c r="S1869" s="61">
        <f>+S1868-IF(S$18&gt;74,(S1868/S$25)*$C$10)</f>
        <v/>
      </c>
      <c r="T1869" s="61">
        <f>+T1868-IF(T$18&gt;74,(T1868/T$25)*$C$10)</f>
        <v/>
      </c>
      <c r="U1869" s="61">
        <f>+U1868-IF(U$18&gt;74,(U1868/U$25)*$C$10)</f>
        <v/>
      </c>
      <c r="V1869" s="61">
        <f>+V1868-IF(V$18&gt;74,(V1868/V$25)*$C$10)</f>
        <v/>
      </c>
      <c r="W1869" s="61">
        <f>+W1868-IF(W$18&gt;74,(W1868/W$25)*$C$10)</f>
        <v/>
      </c>
      <c r="X1869" s="61">
        <f>+X1868-IF(X$18&gt;74,(X1868/X$25)*$C$10)</f>
        <v/>
      </c>
      <c r="Y1869" s="61">
        <f>+Y1868-IF(Y$18&gt;74,(Y1868/Y$25)*$C$10)</f>
        <v/>
      </c>
      <c r="Z1869" s="61">
        <f>+Z1868-IF(Z$18&gt;74,(Z1868/Z$25)*$C$10)</f>
        <v/>
      </c>
      <c r="AA1869" s="61">
        <f>+AA1868-IF(AA$18&gt;74,(AA1868/AA$25)*$C$10)</f>
        <v/>
      </c>
      <c r="AB1869" s="61">
        <f>+AB1868-IF(AB$18&gt;74,(AB1868/AB$25)*$C$10)</f>
        <v/>
      </c>
      <c r="AC1869" s="61">
        <f>+AC1868-IF(AC$18&gt;74,(AC1868/AC$25)*$C$10)</f>
        <v/>
      </c>
      <c r="AD1869" s="61">
        <f>+AD1868-IF(AD$18&gt;74,(AD1868/AD$25)*$C$10)</f>
        <v/>
      </c>
      <c r="AE1869" s="61">
        <f>+AE1868-IF(AE$18&gt;74,(AE1868/AE$25)*$C$10)</f>
        <v/>
      </c>
      <c r="AF1869" s="61">
        <f>+AF1868-IF(AF$18&gt;74,(AF1868/AF$25)*$C$10)</f>
        <v/>
      </c>
      <c r="AG1869" s="61">
        <f>+AG1868-IF(AG$18&gt;74,(AG1868/AG$25)*$C$10)</f>
        <v/>
      </c>
      <c r="AH1869" s="61">
        <f>+AH1868-IF(AH$18&gt;74,(AH1868/AH$25)*$C$10)</f>
        <v/>
      </c>
      <c r="AI1869" s="61">
        <f>+AI1868-IF(AI$18&gt;74,(AI1868/AI$25)*$C$10)</f>
        <v/>
      </c>
      <c r="AJ1869" s="61">
        <f>+AJ1868-IF(AJ$18&gt;74,(AJ1868/AJ$25)*$C$10)</f>
        <v/>
      </c>
      <c r="AK1869" s="61">
        <f>+AK1868-IF(AK$18&gt;74,(AK1868/AK$25)*$C$10)</f>
        <v/>
      </c>
      <c r="AL1869" s="61">
        <f>+AL1868-IF(AL$18&gt;74,(AL1868/AL$25)*$C$10)</f>
        <v/>
      </c>
      <c r="AM1869" s="61">
        <f>+AM1868-IF(AM$18&gt;74,(AM1868/AM$25)*$C$10)</f>
        <v/>
      </c>
      <c r="AN1869" s="61">
        <f>+AN1868-IF(AN$18&gt;74,(AN1868/AN$25)*$C$10)</f>
        <v/>
      </c>
      <c r="AO1869" s="61">
        <f>+AO1868-IF(AO$18&gt;74,(AO1868/AO$25)*$C$10)</f>
        <v/>
      </c>
      <c r="AP1869" s="61">
        <f>+AP1868-IF(AP$18&gt;74,(AP1868/AP$25)*$C$10)</f>
        <v/>
      </c>
      <c r="AQ1869" s="61">
        <f>+AQ1868-IF(AQ$18&gt;74,(AQ1868/AQ$25)*$C$10)</f>
        <v/>
      </c>
      <c r="AR1869" s="61">
        <f>+AR1868-IF(AR$18&gt;74,(AR1868/AR$25)*$C$10)</f>
        <v/>
      </c>
      <c r="AS1869" s="61">
        <f>+AS1868-IF(AS$18&gt;74,(AS1868/AS$25)*$C$10)</f>
        <v/>
      </c>
      <c r="AT1869" s="61">
        <f>+AT1868-IF(AT$18&gt;74,(AT1868/AT$25)*$C$10)</f>
        <v/>
      </c>
      <c r="AU1869" s="61">
        <f>+AU1868-IF(AU$18&gt;74,(AU1868/AU$25)*$C$10)</f>
        <v/>
      </c>
      <c r="AV1869" s="61">
        <f>+AV1868-IF(AV$18&gt;74,(AV1868/AV$25)*$C$10)</f>
        <v/>
      </c>
      <c r="AW1869" s="61">
        <f>+AW1868-IF(AW$18&gt;74,(AW1868/AW$25)*$C$10)</f>
        <v/>
      </c>
      <c r="AX1869" s="35">
        <f>IF(AW1869&gt;0,1,0)</f>
        <v/>
      </c>
      <c r="AY1869" s="35">
        <f>IF(AL1869&gt;0,1,0)</f>
        <v/>
      </c>
      <c r="AZ1869" s="35">
        <f>IF(AG1869&gt;0,1,0)</f>
        <v/>
      </c>
      <c r="BA1869" s="35">
        <f>IF(AB1869&gt;0,1,0)</f>
        <v/>
      </c>
      <c r="BB1869" s="35">
        <f>IF(W1869&gt;0,1,0)</f>
        <v/>
      </c>
    </row>
    <row r="1870">
      <c r="B1870" s="154" t="inlineStr">
        <is>
          <t>trial 921</t>
        </is>
      </c>
      <c r="C1870" s="155">
        <f>+start-C1867</f>
        <v/>
      </c>
      <c r="D1870" s="156">
        <f>IF((C1870&lt;=0),0,((C1870-D$24)*Stock*(_xlfn.NORM.INV(RAND(),stock_ave,stock_std))+(C1870-D$24)*Bonds*(_xlfn.NORM.INV(RAND(),bond_ave,bond_std))+(C1870-D$24)*cash*(_xlfn.NORM.INV(RAND(),cash_ave,cash_std))+(C1870-D$24)))</f>
        <v/>
      </c>
      <c r="E1870" s="156">
        <f>IF((D1870&lt;=0),0,((D1870-E$24)*Stock*(_xlfn.NORM.INV(RAND(),stock_ave,stock_std))+(D1870-E$24)*Bonds*(_xlfn.NORM.INV(RAND(),bond_ave,bond_std))+(D1870-E$24)*cash*(_xlfn.NORM.INV(RAND(),cash_ave,cash_std))+(D1870-E$24)))</f>
        <v/>
      </c>
      <c r="F1870" s="156">
        <f>IF((E1870&lt;=0),0,((E1870-F$24)*Stock*(_xlfn.NORM.INV(RAND(),stock_ave,stock_std))+(E1870-F$24)*Bonds*(_xlfn.NORM.INV(RAND(),bond_ave,bond_std))+(E1870-F$24)*cash*(_xlfn.NORM.INV(RAND(),cash_ave,cash_std))+(E1870-F$24)))</f>
        <v/>
      </c>
      <c r="G1870" s="156">
        <f>IF((F1870&lt;=0),0,((F1870-G$24)*Stock*(_xlfn.NORM.INV(RAND(),stock_ave,stock_std))+(F1870-G$24)*Bonds*(_xlfn.NORM.INV(RAND(),bond_ave,bond_std))+(F1870-G$24)*cash*(_xlfn.NORM.INV(RAND(),cash_ave,cash_std))+(F1870-G$24)))</f>
        <v/>
      </c>
      <c r="H1870" s="156">
        <f>IF((G1870&lt;=0),0,((G1870-H$24)*Stock*(_xlfn.NORM.INV(RAND(),stock_ave,stock_std))+(G1870-H$24)*Bonds*(_xlfn.NORM.INV(RAND(),bond_ave,bond_std))+(G1870-H$24)*cash*(_xlfn.NORM.INV(RAND(),cash_ave,cash_std))+(G1870-H$24)))</f>
        <v/>
      </c>
      <c r="I1870" s="156">
        <f>IF((H1870&lt;=0),0,((H1870-I$24)*Stock*(_xlfn.NORM.INV(RAND(),stock_ave,stock_std))+(H1870-I$24)*Bonds*(_xlfn.NORM.INV(RAND(),bond_ave,bond_std))+(H1870-I$24)*cash*(_xlfn.NORM.INV(RAND(),cash_ave,cash_std))+(H1870-I$24)))</f>
        <v/>
      </c>
      <c r="J1870" s="156">
        <f>IF((I1870&lt;=0),0,((I1870-J$24)*Stock*(_xlfn.NORM.INV(RAND(),stock_ave,stock_std))+(I1870-J$24)*Bonds*(_xlfn.NORM.INV(RAND(),bond_ave,bond_std))+(I1870-J$24)*cash*(_xlfn.NORM.INV(RAND(),cash_ave,cash_std))+(I1870-J$24)))</f>
        <v/>
      </c>
      <c r="K1870" s="156">
        <f>IF((J1870&lt;=0),0,((J1870-K$24)*Stock*(_xlfn.NORM.INV(RAND(),stock_ave,stock_std))+(J1870-K$24)*Bonds*(_xlfn.NORM.INV(RAND(),bond_ave,bond_std))+(J1870-K$24)*cash*(_xlfn.NORM.INV(RAND(),cash_ave,cash_std))+(J1870-K$24)))</f>
        <v/>
      </c>
      <c r="L1870" s="156">
        <f>IF((K1870&lt;=0),0,((K1870-L$24)*Stock*(_xlfn.NORM.INV(RAND(),stock_ave,stock_std))+(K1870-L$24)*Bonds*(_xlfn.NORM.INV(RAND(),bond_ave,bond_std))+(K1870-L$24)*cash*(_xlfn.NORM.INV(RAND(),cash_ave,cash_std))+(K1870-L$24)))</f>
        <v/>
      </c>
      <c r="M1870" s="156">
        <f>IF((L1870&lt;=0),0,((L1870-M$24)*Stock*(_xlfn.NORM.INV(RAND(),stock_ave,stock_std))+(L1870-M$24)*Bonds*(_xlfn.NORM.INV(RAND(),bond_ave,bond_std))+(L1870-M$24)*cash*(_xlfn.NORM.INV(RAND(),cash_ave,cash_std))+(L1870-M$24)))</f>
        <v/>
      </c>
      <c r="N1870" s="156">
        <f>IF((M1870&lt;=0),0,((M1870-N$24)*Stock*(_xlfn.NORM.INV(RAND(),stock_ave,stock_std))+(M1870-N$24)*Bonds*(_xlfn.NORM.INV(RAND(),bond_ave,bond_std))+(M1870-N$24)*cash*(_xlfn.NORM.INV(RAND(),cash_ave,cash_std))+(M1870-N$24)))</f>
        <v/>
      </c>
      <c r="O1870" s="156">
        <f>IF((N1870&lt;=0),0,((N1870-O$24)*Stock*(_xlfn.NORM.INV(RAND(),stock_ave,stock_std))+(N1870-O$24)*Bonds*(_xlfn.NORM.INV(RAND(),bond_ave,bond_std))+(N1870-O$24)*cash*(_xlfn.NORM.INV(RAND(),cash_ave,cash_std))+(N1870-O$24)))</f>
        <v/>
      </c>
      <c r="P1870" s="156">
        <f>IF((O1870&lt;=0),0,((O1870-P$24)*Stock*(_xlfn.NORM.INV(RAND(),stock_ave,stock_std))+(O1870-P$24)*Bonds*(_xlfn.NORM.INV(RAND(),bond_ave,bond_std))+(O1870-P$24)*cash*(_xlfn.NORM.INV(RAND(),cash_ave,cash_std))+(O1870-P$24)))</f>
        <v/>
      </c>
      <c r="Q1870" s="156">
        <f>IF((P1870&lt;=0),0,((P1870-Q$24)*Stock*(_xlfn.NORM.INV(RAND(),stock_ave,stock_std))+(P1870-Q$24)*Bonds*(_xlfn.NORM.INV(RAND(),bond_ave,bond_std))+(P1870-Q$24)*cash*(_xlfn.NORM.INV(RAND(),cash_ave,cash_std))+(P1870-Q$24)))</f>
        <v/>
      </c>
      <c r="R1870" s="156">
        <f>IF((Q1870&lt;=0),0,((Q1870-R$24)*Stock*(_xlfn.NORM.INV(RAND(),stock_ave,stock_std))+(Q1870-R$24)*Bonds*(_xlfn.NORM.INV(RAND(),bond_ave,bond_std))+(Q1870-R$24)*cash*(_xlfn.NORM.INV(RAND(),cash_ave,cash_std))+(Q1870-R$24)))</f>
        <v/>
      </c>
      <c r="S1870" s="156">
        <f>IF((R1870&lt;=0),0,((R1870-S$24)*Stock*(_xlfn.NORM.INV(RAND(),stock_ave,stock_std))+(R1870-S$24)*Bonds*(_xlfn.NORM.INV(RAND(),bond_ave,bond_std))+(R1870-S$24)*cash*(_xlfn.NORM.INV(RAND(),cash_ave,cash_std))+(R1870-S$24)))</f>
        <v/>
      </c>
      <c r="T1870" s="156">
        <f>IF((S1870&lt;=0),0,((S1870-T$24)*Stock*(_xlfn.NORM.INV(RAND(),stock_ave,stock_std))+(S1870-T$24)*Bonds*(_xlfn.NORM.INV(RAND(),bond_ave,bond_std))+(S1870-T$24)*cash*(_xlfn.NORM.INV(RAND(),cash_ave,cash_std))+(S1870-T$24)))</f>
        <v/>
      </c>
      <c r="U1870" s="156">
        <f>IF((T1870&lt;=0),0,((T1870-U$24)*Stock*(_xlfn.NORM.INV(RAND(),stock_ave,stock_std))+(T1870-U$24)*Bonds*(_xlfn.NORM.INV(RAND(),bond_ave,bond_std))+(T1870-U$24)*cash*(_xlfn.NORM.INV(RAND(),cash_ave,cash_std))+(T1870-U$24)))</f>
        <v/>
      </c>
      <c r="V1870" s="156">
        <f>IF((U1870&lt;=0),0,((U1870-V$24)*Stock*(_xlfn.NORM.INV(RAND(),stock_ave,stock_std))+(U1870-V$24)*Bonds*(_xlfn.NORM.INV(RAND(),bond_ave,bond_std))+(U1870-V$24)*cash*(_xlfn.NORM.INV(RAND(),cash_ave,cash_std))+(U1870-V$24)))</f>
        <v/>
      </c>
      <c r="W1870" s="156">
        <f>IF((V1870&lt;=0),0,((V1870-W$24)*Stock*(_xlfn.NORM.INV(RAND(),stock_ave,stock_std))+(V1870-W$24)*Bonds*(_xlfn.NORM.INV(RAND(),bond_ave,bond_std))+(V1870-W$24)*cash*(_xlfn.NORM.INV(RAND(),cash_ave,cash_std))+(V1870-W$24)))</f>
        <v/>
      </c>
      <c r="X1870" s="156">
        <f>IF((W1870&lt;=0),0,((W1870-X$24)*Stock*(_xlfn.NORM.INV(RAND(),stock_ave,stock_std))+(W1870-X$24)*Bonds*(_xlfn.NORM.INV(RAND(),bond_ave,bond_std))+(W1870-X$24)*cash*(_xlfn.NORM.INV(RAND(),cash_ave,cash_std))+(W1870-X$24)))</f>
        <v/>
      </c>
      <c r="Y1870" s="156">
        <f>IF((X1870&lt;=0),0,((X1870-Y$24)*Stock*(_xlfn.NORM.INV(RAND(),stock_ave,stock_std))+(X1870-Y$24)*Bonds*(_xlfn.NORM.INV(RAND(),bond_ave,bond_std))+(X1870-Y$24)*cash*(_xlfn.NORM.INV(RAND(),cash_ave,cash_std))+(X1870-Y$24)))</f>
        <v/>
      </c>
      <c r="Z1870" s="156">
        <f>IF((Y1870&lt;=0),0,((Y1870-Z$24)*Stock*(_xlfn.NORM.INV(RAND(),stock_ave,stock_std))+(Y1870-Z$24)*Bonds*(_xlfn.NORM.INV(RAND(),bond_ave,bond_std))+(Y1870-Z$24)*cash*(_xlfn.NORM.INV(RAND(),cash_ave,cash_std))+(Y1870-Z$24)))</f>
        <v/>
      </c>
      <c r="AA1870" s="156">
        <f>IF((Z1870&lt;=0),0,((Z1870-AA$24)*Stock*(_xlfn.NORM.INV(RAND(),stock_ave,stock_std))+(Z1870-AA$24)*Bonds*(_xlfn.NORM.INV(RAND(),bond_ave,bond_std))+(Z1870-AA$24)*cash*(_xlfn.NORM.INV(RAND(),cash_ave,cash_std))+(Z1870-AA$24)))</f>
        <v/>
      </c>
      <c r="AB1870" s="156">
        <f>IF((AA1870&lt;=0),0,((AA1870-AB$24)*Stock*(_xlfn.NORM.INV(RAND(),stock_ave,stock_std))+(AA1870-AB$24)*Bonds*(_xlfn.NORM.INV(RAND(),bond_ave,bond_std))+(AA1870-AB$24)*cash*(_xlfn.NORM.INV(RAND(),cash_ave,cash_std))+(AA1870-AB$24)))</f>
        <v/>
      </c>
      <c r="AC1870" s="156">
        <f>IF((AB1870&lt;=0),0,((AB1870-AC$24)*Stock*(_xlfn.NORM.INV(RAND(),stock_ave,stock_std))+(AB1870-AC$24)*Bonds*(_xlfn.NORM.INV(RAND(),bond_ave,bond_std))+(AB1870-AC$24)*cash*(_xlfn.NORM.INV(RAND(),cash_ave,cash_std))+(AB1870-AC$24)))</f>
        <v/>
      </c>
      <c r="AD1870" s="156">
        <f>IF((AC1870&lt;=0),0,((AC1870-AD$24)*Stock*(_xlfn.NORM.INV(RAND(),stock_ave,stock_std))+(AC1870-AD$24)*Bonds*(_xlfn.NORM.INV(RAND(),bond_ave,bond_std))+(AC1870-AD$24)*cash*(_xlfn.NORM.INV(RAND(),cash_ave,cash_std))+(AC1870-AD$24)))</f>
        <v/>
      </c>
      <c r="AE1870" s="156">
        <f>IF((AD1870&lt;=0),0,((AD1870-AE$24)*Stock*(_xlfn.NORM.INV(RAND(),stock_ave,stock_std))+(AD1870-AE$24)*Bonds*(_xlfn.NORM.INV(RAND(),bond_ave,bond_std))+(AD1870-AE$24)*cash*(_xlfn.NORM.INV(RAND(),cash_ave,cash_std))+(AD1870-AE$24)))</f>
        <v/>
      </c>
      <c r="AF1870" s="156">
        <f>IF((AE1870&lt;=0),0,((AE1870-AF$24)*Stock*(_xlfn.NORM.INV(RAND(),stock_ave,stock_std))+(AE1870-AF$24)*Bonds*(_xlfn.NORM.INV(RAND(),bond_ave,bond_std))+(AE1870-AF$24)*cash*(_xlfn.NORM.INV(RAND(),cash_ave,cash_std))+(AE1870-AF$24)))</f>
        <v/>
      </c>
      <c r="AG1870" s="156">
        <f>IF((AF1870&lt;=0),0,((AF1870-AG$24)*Stock*(_xlfn.NORM.INV(RAND(),stock_ave,stock_std))+(AF1870-AG$24)*Bonds*(_xlfn.NORM.INV(RAND(),bond_ave,bond_std))+(AF1870-AG$24)*cash*(_xlfn.NORM.INV(RAND(),cash_ave,cash_std))+(AF1870-AG$24)))</f>
        <v/>
      </c>
      <c r="AH1870" s="156">
        <f>IF((AG1870&lt;=0),0,((AG1870-AH$24)*Stock*(_xlfn.NORM.INV(RAND(),stock_ave,stock_std))+(AG1870-AH$24)*Bonds*(_xlfn.NORM.INV(RAND(),bond_ave,bond_std))+(AG1870-AH$24)*cash*(_xlfn.NORM.INV(RAND(),cash_ave,cash_std))+(AG1870-AH$24)))</f>
        <v/>
      </c>
      <c r="AI1870" s="156">
        <f>IF((AH1870&lt;=0),0,((AH1870-AI$24)*Stock*(_xlfn.NORM.INV(RAND(),stock_ave,stock_std))+(AH1870-AI$24)*Bonds*(_xlfn.NORM.INV(RAND(),bond_ave,bond_std))+(AH1870-AI$24)*cash*(_xlfn.NORM.INV(RAND(),cash_ave,cash_std))+(AH1870-AI$24)))</f>
        <v/>
      </c>
      <c r="AJ1870" s="156">
        <f>IF((AI1870&lt;=0),0,((AI1870-AJ$24)*Stock*(_xlfn.NORM.INV(RAND(),stock_ave,stock_std))+(AI1870-AJ$24)*Bonds*(_xlfn.NORM.INV(RAND(),bond_ave,bond_std))+(AI1870-AJ$24)*cash*(_xlfn.NORM.INV(RAND(),cash_ave,cash_std))+(AI1870-AJ$24)))</f>
        <v/>
      </c>
      <c r="AK1870" s="156">
        <f>IF((AJ1870&lt;=0),0,((AJ1870-AK$24)*Stock*(_xlfn.NORM.INV(RAND(),stock_ave,stock_std))+(AJ1870-AK$24)*Bonds*(_xlfn.NORM.INV(RAND(),bond_ave,bond_std))+(AJ1870-AK$24)*cash*(_xlfn.NORM.INV(RAND(),cash_ave,cash_std))+(AJ1870-AK$24)))</f>
        <v/>
      </c>
      <c r="AL1870" s="156">
        <f>IF((AK1870&lt;=0),0,((AK1870-AL$24)*Stock*(_xlfn.NORM.INV(RAND(),stock_ave,stock_std))+(AK1870-AL$24)*Bonds*(_xlfn.NORM.INV(RAND(),bond_ave,bond_std))+(AK1870-AL$24)*cash*(_xlfn.NORM.INV(RAND(),cash_ave,cash_std))+(AK1870-AL$24)))</f>
        <v/>
      </c>
      <c r="AM1870" s="156">
        <f>IF((AL1870&lt;=0),0,((AL1870-AM$24)*Stock*(_xlfn.NORM.INV(RAND(),stock_ave,stock_std))+(AL1870-AM$24)*Bonds*(_xlfn.NORM.INV(RAND(),bond_ave,bond_std))+(AL1870-AM$24)*cash*(_xlfn.NORM.INV(RAND(),cash_ave,cash_std))+(AL1870-AM$24)))</f>
        <v/>
      </c>
      <c r="AN1870" s="156">
        <f>IF((AM1870&lt;=0),0,((AM1870-AN$24)*Stock*(_xlfn.NORM.INV(RAND(),stock_ave,stock_std))+(AM1870-AN$24)*Bonds*(_xlfn.NORM.INV(RAND(),bond_ave,bond_std))+(AM1870-AN$24)*cash*(_xlfn.NORM.INV(RAND(),cash_ave,cash_std))+(AM1870-AN$24)))</f>
        <v/>
      </c>
      <c r="AO1870" s="156">
        <f>IF((AN1870&lt;=0),0,((AN1870-AO$24)*Stock*(_xlfn.NORM.INV(RAND(),stock_ave,stock_std))+(AN1870-AO$24)*Bonds*(_xlfn.NORM.INV(RAND(),bond_ave,bond_std))+(AN1870-AO$24)*cash*(_xlfn.NORM.INV(RAND(),cash_ave,cash_std))+(AN1870-AO$24)))</f>
        <v/>
      </c>
      <c r="AP1870" s="156">
        <f>IF((AO1870&lt;=0),0,((AO1870-AP$24)*Stock*(_xlfn.NORM.INV(RAND(),stock_ave,stock_std))+(AO1870-AP$24)*Bonds*(_xlfn.NORM.INV(RAND(),bond_ave,bond_std))+(AO1870-AP$24)*cash*(_xlfn.NORM.INV(RAND(),cash_ave,cash_std))+(AO1870-AP$24)))</f>
        <v/>
      </c>
      <c r="AQ1870" s="156">
        <f>IF((AP1870&lt;=0),0,((AP1870-AQ$24)*Stock*(_xlfn.NORM.INV(RAND(),stock_ave,stock_std))+(AP1870-AQ$24)*Bonds*(_xlfn.NORM.INV(RAND(),bond_ave,bond_std))+(AP1870-AQ$24)*cash*(_xlfn.NORM.INV(RAND(),cash_ave,cash_std))+(AP1870-AQ$24)))</f>
        <v/>
      </c>
      <c r="AR1870" s="156">
        <f>IF((AQ1870&lt;=0),0,((AQ1870-AR$24)*Stock*(_xlfn.NORM.INV(RAND(),stock_ave,stock_std))+(AQ1870-AR$24)*Bonds*(_xlfn.NORM.INV(RAND(),bond_ave,bond_std))+(AQ1870-AR$24)*cash*(_xlfn.NORM.INV(RAND(),cash_ave,cash_std))+(AQ1870-AR$24)))</f>
        <v/>
      </c>
      <c r="AS1870" s="156">
        <f>IF((AR1870&lt;=0),0,((AR1870-AS$24)*Stock*(_xlfn.NORM.INV(RAND(),stock_ave,stock_std))+(AR1870-AS$24)*Bonds*(_xlfn.NORM.INV(RAND(),bond_ave,bond_std))+(AR1870-AS$24)*cash*(_xlfn.NORM.INV(RAND(),cash_ave,cash_std))+(AR1870-AS$24)))</f>
        <v/>
      </c>
      <c r="AT1870" s="156">
        <f>IF((AS1870&lt;=0),0,((AS1870-AT$24)*Stock*(_xlfn.NORM.INV(RAND(),stock_ave,stock_std))+(AS1870-AT$24)*Bonds*(_xlfn.NORM.INV(RAND(),bond_ave,bond_std))+(AS1870-AT$24)*cash*(_xlfn.NORM.INV(RAND(),cash_ave,cash_std))+(AS1870-AT$24)))</f>
        <v/>
      </c>
      <c r="AU1870" s="156">
        <f>IF((AT1870&lt;=0),0,((AT1870-AU$24)*Stock*(_xlfn.NORM.INV(RAND(),stock_ave,stock_std))+(AT1870-AU$24)*Bonds*(_xlfn.NORM.INV(RAND(),bond_ave,bond_std))+(AT1870-AU$24)*cash*(_xlfn.NORM.INV(RAND(),cash_ave,cash_std))+(AT1870-AU$24)))</f>
        <v/>
      </c>
      <c r="AV1870" s="156">
        <f>IF((AU1870&lt;=0),0,((AU1870-AV$24)*Stock*(_xlfn.NORM.INV(RAND(),stock_ave,stock_std))+(AU1870-AV$24)*Bonds*(_xlfn.NORM.INV(RAND(),bond_ave,bond_std))+(AU1870-AV$24)*cash*(_xlfn.NORM.INV(RAND(),cash_ave,cash_std))+(AU1870-AV$24)))</f>
        <v/>
      </c>
      <c r="AW1870" s="156">
        <f>IF((AV1870&lt;=0),0,((AV1870-AW$24)*Stock*(_xlfn.NORM.INV(RAND(),stock_ave,stock_std))+(AV1870-AW$24)*Bonds*(_xlfn.NORM.INV(RAND(),bond_ave,bond_std))+(AV1870-AW$24)*cash*(_xlfn.NORM.INV(RAND(),cash_ave,cash_std))+(AV1870-AW$24)))</f>
        <v/>
      </c>
      <c r="AX1870" s="159" t="n"/>
      <c r="AY1870" s="159" t="n"/>
      <c r="AZ1870" s="159" t="n"/>
      <c r="BA1870" s="159" t="n"/>
      <c r="BB1870" s="159" t="n"/>
    </row>
    <row r="1871">
      <c r="C1871" s="147" t="n"/>
      <c r="D1871" s="61">
        <f>+D1870-IF(D$18&gt;74,(D1870/D$25)*$C$10)</f>
        <v/>
      </c>
      <c r="E1871" s="61">
        <f>+E1870-IF(E$18&gt;74,(E1870/E$25)*$C$10)</f>
        <v/>
      </c>
      <c r="F1871" s="61">
        <f>+F1870-IF(F$18&gt;74,(F1870/F$25)*$C$10)</f>
        <v/>
      </c>
      <c r="G1871" s="61">
        <f>+G1870-IF(G$18&gt;74,(G1870/G$25)*$C$10)</f>
        <v/>
      </c>
      <c r="H1871" s="61">
        <f>+H1870-IF(H$18&gt;74,(H1870/H$25)*$C$10)</f>
        <v/>
      </c>
      <c r="I1871" s="61">
        <f>+I1870-IF(I$18&gt;74,(I1870/I$25)*$C$10)</f>
        <v/>
      </c>
      <c r="J1871" s="61">
        <f>+J1870-IF(J$18&gt;74,(J1870/J$25)*$C$10)</f>
        <v/>
      </c>
      <c r="K1871" s="61">
        <f>+K1870-IF(K$18&gt;74,(K1870/K$25)*$C$10)</f>
        <v/>
      </c>
      <c r="L1871" s="61">
        <f>+L1870-IF(L$18&gt;74,(L1870/L$25)*$C$10)</f>
        <v/>
      </c>
      <c r="M1871" s="61">
        <f>+M1870-IF(M$18&gt;74,(M1870/M$25)*$C$10)</f>
        <v/>
      </c>
      <c r="N1871" s="61">
        <f>+N1870-IF(N$18&gt;74,(N1870/N$25)*$C$10)</f>
        <v/>
      </c>
      <c r="O1871" s="61">
        <f>+O1870-IF(O$18&gt;74,(O1870/O$25)*$C$10)</f>
        <v/>
      </c>
      <c r="P1871" s="61">
        <f>+P1870-IF(P$18&gt;74,(P1870/P$25)*$C$10)</f>
        <v/>
      </c>
      <c r="Q1871" s="61">
        <f>+Q1870-IF(Q$18&gt;74,(Q1870/Q$25)*$C$10)</f>
        <v/>
      </c>
      <c r="R1871" s="61">
        <f>+R1870-IF(R$18&gt;74,(R1870/R$25)*$C$10)</f>
        <v/>
      </c>
      <c r="S1871" s="61">
        <f>+S1870-IF(S$18&gt;74,(S1870/S$25)*$C$10)</f>
        <v/>
      </c>
      <c r="T1871" s="61">
        <f>+T1870-IF(T$18&gt;74,(T1870/T$25)*$C$10)</f>
        <v/>
      </c>
      <c r="U1871" s="61">
        <f>+U1870-IF(U$18&gt;74,(U1870/U$25)*$C$10)</f>
        <v/>
      </c>
      <c r="V1871" s="61">
        <f>+V1870-IF(V$18&gt;74,(V1870/V$25)*$C$10)</f>
        <v/>
      </c>
      <c r="W1871" s="61">
        <f>+W1870-IF(W$18&gt;74,(W1870/W$25)*$C$10)</f>
        <v/>
      </c>
      <c r="X1871" s="61">
        <f>+X1870-IF(X$18&gt;74,(X1870/X$25)*$C$10)</f>
        <v/>
      </c>
      <c r="Y1871" s="61">
        <f>+Y1870-IF(Y$18&gt;74,(Y1870/Y$25)*$C$10)</f>
        <v/>
      </c>
      <c r="Z1871" s="61">
        <f>+Z1870-IF(Z$18&gt;74,(Z1870/Z$25)*$C$10)</f>
        <v/>
      </c>
      <c r="AA1871" s="61">
        <f>+AA1870-IF(AA$18&gt;74,(AA1870/AA$25)*$C$10)</f>
        <v/>
      </c>
      <c r="AB1871" s="61">
        <f>+AB1870-IF(AB$18&gt;74,(AB1870/AB$25)*$C$10)</f>
        <v/>
      </c>
      <c r="AC1871" s="61">
        <f>+AC1870-IF(AC$18&gt;74,(AC1870/AC$25)*$C$10)</f>
        <v/>
      </c>
      <c r="AD1871" s="61">
        <f>+AD1870-IF(AD$18&gt;74,(AD1870/AD$25)*$C$10)</f>
        <v/>
      </c>
      <c r="AE1871" s="61">
        <f>+AE1870-IF(AE$18&gt;74,(AE1870/AE$25)*$C$10)</f>
        <v/>
      </c>
      <c r="AF1871" s="61">
        <f>+AF1870-IF(AF$18&gt;74,(AF1870/AF$25)*$C$10)</f>
        <v/>
      </c>
      <c r="AG1871" s="61">
        <f>+AG1870-IF(AG$18&gt;74,(AG1870/AG$25)*$C$10)</f>
        <v/>
      </c>
      <c r="AH1871" s="61">
        <f>+AH1870-IF(AH$18&gt;74,(AH1870/AH$25)*$C$10)</f>
        <v/>
      </c>
      <c r="AI1871" s="61">
        <f>+AI1870-IF(AI$18&gt;74,(AI1870/AI$25)*$C$10)</f>
        <v/>
      </c>
      <c r="AJ1871" s="61">
        <f>+AJ1870-IF(AJ$18&gt;74,(AJ1870/AJ$25)*$C$10)</f>
        <v/>
      </c>
      <c r="AK1871" s="61">
        <f>+AK1870-IF(AK$18&gt;74,(AK1870/AK$25)*$C$10)</f>
        <v/>
      </c>
      <c r="AL1871" s="61">
        <f>+AL1870-IF(AL$18&gt;74,(AL1870/AL$25)*$C$10)</f>
        <v/>
      </c>
      <c r="AM1871" s="61">
        <f>+AM1870-IF(AM$18&gt;74,(AM1870/AM$25)*$C$10)</f>
        <v/>
      </c>
      <c r="AN1871" s="61">
        <f>+AN1870-IF(AN$18&gt;74,(AN1870/AN$25)*$C$10)</f>
        <v/>
      </c>
      <c r="AO1871" s="61">
        <f>+AO1870-IF(AO$18&gt;74,(AO1870/AO$25)*$C$10)</f>
        <v/>
      </c>
      <c r="AP1871" s="61">
        <f>+AP1870-IF(AP$18&gt;74,(AP1870/AP$25)*$C$10)</f>
        <v/>
      </c>
      <c r="AQ1871" s="61">
        <f>+AQ1870-IF(AQ$18&gt;74,(AQ1870/AQ$25)*$C$10)</f>
        <v/>
      </c>
      <c r="AR1871" s="61">
        <f>+AR1870-IF(AR$18&gt;74,(AR1870/AR$25)*$C$10)</f>
        <v/>
      </c>
      <c r="AS1871" s="61">
        <f>+AS1870-IF(AS$18&gt;74,(AS1870/AS$25)*$C$10)</f>
        <v/>
      </c>
      <c r="AT1871" s="61">
        <f>+AT1870-IF(AT$18&gt;74,(AT1870/AT$25)*$C$10)</f>
        <v/>
      </c>
      <c r="AU1871" s="61">
        <f>+AU1870-IF(AU$18&gt;74,(AU1870/AU$25)*$C$10)</f>
        <v/>
      </c>
      <c r="AV1871" s="61">
        <f>+AV1870-IF(AV$18&gt;74,(AV1870/AV$25)*$C$10)</f>
        <v/>
      </c>
      <c r="AW1871" s="61">
        <f>+AW1870-IF(AW$18&gt;74,(AW1870/AW$25)*$C$10)</f>
        <v/>
      </c>
      <c r="AX1871" s="35">
        <f>IF(AW1871&gt;0,1,0)</f>
        <v/>
      </c>
      <c r="AY1871" s="35">
        <f>IF(AL1871&gt;0,1,0)</f>
        <v/>
      </c>
      <c r="AZ1871" s="35">
        <f>IF(AG1871&gt;0,1,0)</f>
        <v/>
      </c>
      <c r="BA1871" s="35">
        <f>IF(AB1871&gt;0,1,0)</f>
        <v/>
      </c>
      <c r="BB1871" s="35">
        <f>IF(W1871&gt;0,1,0)</f>
        <v/>
      </c>
    </row>
    <row r="1872">
      <c r="B1872" s="154" t="inlineStr">
        <is>
          <t>trial 922</t>
        </is>
      </c>
      <c r="C1872" s="155">
        <f>+start-C1869</f>
        <v/>
      </c>
      <c r="D1872" s="156">
        <f>IF((C1872&lt;=0),0,((C1872-D$24)*Stock*(_xlfn.NORM.INV(RAND(),stock_ave,stock_std))+(C1872-D$24)*Bonds*(_xlfn.NORM.INV(RAND(),bond_ave,bond_std))+(C1872-D$24)*cash*(_xlfn.NORM.INV(RAND(),cash_ave,cash_std))+(C1872-D$24)))</f>
        <v/>
      </c>
      <c r="E1872" s="156">
        <f>IF((D1872&lt;=0),0,((D1872-E$24)*Stock*(_xlfn.NORM.INV(RAND(),stock_ave,stock_std))+(D1872-E$24)*Bonds*(_xlfn.NORM.INV(RAND(),bond_ave,bond_std))+(D1872-E$24)*cash*(_xlfn.NORM.INV(RAND(),cash_ave,cash_std))+(D1872-E$24)))</f>
        <v/>
      </c>
      <c r="F1872" s="156">
        <f>IF((E1872&lt;=0),0,((E1872-F$24)*Stock*(_xlfn.NORM.INV(RAND(),stock_ave,stock_std))+(E1872-F$24)*Bonds*(_xlfn.NORM.INV(RAND(),bond_ave,bond_std))+(E1872-F$24)*cash*(_xlfn.NORM.INV(RAND(),cash_ave,cash_std))+(E1872-F$24)))</f>
        <v/>
      </c>
      <c r="G1872" s="156">
        <f>IF((F1872&lt;=0),0,((F1872-G$24)*Stock*(_xlfn.NORM.INV(RAND(),stock_ave,stock_std))+(F1872-G$24)*Bonds*(_xlfn.NORM.INV(RAND(),bond_ave,bond_std))+(F1872-G$24)*cash*(_xlfn.NORM.INV(RAND(),cash_ave,cash_std))+(F1872-G$24)))</f>
        <v/>
      </c>
      <c r="H1872" s="156">
        <f>IF((G1872&lt;=0),0,((G1872-H$24)*Stock*(_xlfn.NORM.INV(RAND(),stock_ave,stock_std))+(G1872-H$24)*Bonds*(_xlfn.NORM.INV(RAND(),bond_ave,bond_std))+(G1872-H$24)*cash*(_xlfn.NORM.INV(RAND(),cash_ave,cash_std))+(G1872-H$24)))</f>
        <v/>
      </c>
      <c r="I1872" s="156">
        <f>IF((H1872&lt;=0),0,((H1872-I$24)*Stock*(_xlfn.NORM.INV(RAND(),stock_ave,stock_std))+(H1872-I$24)*Bonds*(_xlfn.NORM.INV(RAND(),bond_ave,bond_std))+(H1872-I$24)*cash*(_xlfn.NORM.INV(RAND(),cash_ave,cash_std))+(H1872-I$24)))</f>
        <v/>
      </c>
      <c r="J1872" s="156">
        <f>IF((I1872&lt;=0),0,((I1872-J$24)*Stock*(_xlfn.NORM.INV(RAND(),stock_ave,stock_std))+(I1872-J$24)*Bonds*(_xlfn.NORM.INV(RAND(),bond_ave,bond_std))+(I1872-J$24)*cash*(_xlfn.NORM.INV(RAND(),cash_ave,cash_std))+(I1872-J$24)))</f>
        <v/>
      </c>
      <c r="K1872" s="156">
        <f>IF((J1872&lt;=0),0,((J1872-K$24)*Stock*(_xlfn.NORM.INV(RAND(),stock_ave,stock_std))+(J1872-K$24)*Bonds*(_xlfn.NORM.INV(RAND(),bond_ave,bond_std))+(J1872-K$24)*cash*(_xlfn.NORM.INV(RAND(),cash_ave,cash_std))+(J1872-K$24)))</f>
        <v/>
      </c>
      <c r="L1872" s="156">
        <f>IF((K1872&lt;=0),0,((K1872-L$24)*Stock*(_xlfn.NORM.INV(RAND(),stock_ave,stock_std))+(K1872-L$24)*Bonds*(_xlfn.NORM.INV(RAND(),bond_ave,bond_std))+(K1872-L$24)*cash*(_xlfn.NORM.INV(RAND(),cash_ave,cash_std))+(K1872-L$24)))</f>
        <v/>
      </c>
      <c r="M1872" s="156">
        <f>IF((L1872&lt;=0),0,((L1872-M$24)*Stock*(_xlfn.NORM.INV(RAND(),stock_ave,stock_std))+(L1872-M$24)*Bonds*(_xlfn.NORM.INV(RAND(),bond_ave,bond_std))+(L1872-M$24)*cash*(_xlfn.NORM.INV(RAND(),cash_ave,cash_std))+(L1872-M$24)))</f>
        <v/>
      </c>
      <c r="N1872" s="156">
        <f>IF((M1872&lt;=0),0,((M1872-N$24)*Stock*(_xlfn.NORM.INV(RAND(),stock_ave,stock_std))+(M1872-N$24)*Bonds*(_xlfn.NORM.INV(RAND(),bond_ave,bond_std))+(M1872-N$24)*cash*(_xlfn.NORM.INV(RAND(),cash_ave,cash_std))+(M1872-N$24)))</f>
        <v/>
      </c>
      <c r="O1872" s="156">
        <f>IF((N1872&lt;=0),0,((N1872-O$24)*Stock*(_xlfn.NORM.INV(RAND(),stock_ave,stock_std))+(N1872-O$24)*Bonds*(_xlfn.NORM.INV(RAND(),bond_ave,bond_std))+(N1872-O$24)*cash*(_xlfn.NORM.INV(RAND(),cash_ave,cash_std))+(N1872-O$24)))</f>
        <v/>
      </c>
      <c r="P1872" s="156">
        <f>IF((O1872&lt;=0),0,((O1872-P$24)*Stock*(_xlfn.NORM.INV(RAND(),stock_ave,stock_std))+(O1872-P$24)*Bonds*(_xlfn.NORM.INV(RAND(),bond_ave,bond_std))+(O1872-P$24)*cash*(_xlfn.NORM.INV(RAND(),cash_ave,cash_std))+(O1872-P$24)))</f>
        <v/>
      </c>
      <c r="Q1872" s="156">
        <f>IF((P1872&lt;=0),0,((P1872-Q$24)*Stock*(_xlfn.NORM.INV(RAND(),stock_ave,stock_std))+(P1872-Q$24)*Bonds*(_xlfn.NORM.INV(RAND(),bond_ave,bond_std))+(P1872-Q$24)*cash*(_xlfn.NORM.INV(RAND(),cash_ave,cash_std))+(P1872-Q$24)))</f>
        <v/>
      </c>
      <c r="R1872" s="156">
        <f>IF((Q1872&lt;=0),0,((Q1872-R$24)*Stock*(_xlfn.NORM.INV(RAND(),stock_ave,stock_std))+(Q1872-R$24)*Bonds*(_xlfn.NORM.INV(RAND(),bond_ave,bond_std))+(Q1872-R$24)*cash*(_xlfn.NORM.INV(RAND(),cash_ave,cash_std))+(Q1872-R$24)))</f>
        <v/>
      </c>
      <c r="S1872" s="156">
        <f>IF((R1872&lt;=0),0,((R1872-S$24)*Stock*(_xlfn.NORM.INV(RAND(),stock_ave,stock_std))+(R1872-S$24)*Bonds*(_xlfn.NORM.INV(RAND(),bond_ave,bond_std))+(R1872-S$24)*cash*(_xlfn.NORM.INV(RAND(),cash_ave,cash_std))+(R1872-S$24)))</f>
        <v/>
      </c>
      <c r="T1872" s="156">
        <f>IF((S1872&lt;=0),0,((S1872-T$24)*Stock*(_xlfn.NORM.INV(RAND(),stock_ave,stock_std))+(S1872-T$24)*Bonds*(_xlfn.NORM.INV(RAND(),bond_ave,bond_std))+(S1872-T$24)*cash*(_xlfn.NORM.INV(RAND(),cash_ave,cash_std))+(S1872-T$24)))</f>
        <v/>
      </c>
      <c r="U1872" s="156">
        <f>IF((T1872&lt;=0),0,((T1872-U$24)*Stock*(_xlfn.NORM.INV(RAND(),stock_ave,stock_std))+(T1872-U$24)*Bonds*(_xlfn.NORM.INV(RAND(),bond_ave,bond_std))+(T1872-U$24)*cash*(_xlfn.NORM.INV(RAND(),cash_ave,cash_std))+(T1872-U$24)))</f>
        <v/>
      </c>
      <c r="V1872" s="156">
        <f>IF((U1872&lt;=0),0,((U1872-V$24)*Stock*(_xlfn.NORM.INV(RAND(),stock_ave,stock_std))+(U1872-V$24)*Bonds*(_xlfn.NORM.INV(RAND(),bond_ave,bond_std))+(U1872-V$24)*cash*(_xlfn.NORM.INV(RAND(),cash_ave,cash_std))+(U1872-V$24)))</f>
        <v/>
      </c>
      <c r="W1872" s="156">
        <f>IF((V1872&lt;=0),0,((V1872-W$24)*Stock*(_xlfn.NORM.INV(RAND(),stock_ave,stock_std))+(V1872-W$24)*Bonds*(_xlfn.NORM.INV(RAND(),bond_ave,bond_std))+(V1872-W$24)*cash*(_xlfn.NORM.INV(RAND(),cash_ave,cash_std))+(V1872-W$24)))</f>
        <v/>
      </c>
      <c r="X1872" s="156">
        <f>IF((W1872&lt;=0),0,((W1872-X$24)*Stock*(_xlfn.NORM.INV(RAND(),stock_ave,stock_std))+(W1872-X$24)*Bonds*(_xlfn.NORM.INV(RAND(),bond_ave,bond_std))+(W1872-X$24)*cash*(_xlfn.NORM.INV(RAND(),cash_ave,cash_std))+(W1872-X$24)))</f>
        <v/>
      </c>
      <c r="Y1872" s="156">
        <f>IF((X1872&lt;=0),0,((X1872-Y$24)*Stock*(_xlfn.NORM.INV(RAND(),stock_ave,stock_std))+(X1872-Y$24)*Bonds*(_xlfn.NORM.INV(RAND(),bond_ave,bond_std))+(X1872-Y$24)*cash*(_xlfn.NORM.INV(RAND(),cash_ave,cash_std))+(X1872-Y$24)))</f>
        <v/>
      </c>
      <c r="Z1872" s="156">
        <f>IF((Y1872&lt;=0),0,((Y1872-Z$24)*Stock*(_xlfn.NORM.INV(RAND(),stock_ave,stock_std))+(Y1872-Z$24)*Bonds*(_xlfn.NORM.INV(RAND(),bond_ave,bond_std))+(Y1872-Z$24)*cash*(_xlfn.NORM.INV(RAND(),cash_ave,cash_std))+(Y1872-Z$24)))</f>
        <v/>
      </c>
      <c r="AA1872" s="156">
        <f>IF((Z1872&lt;=0),0,((Z1872-AA$24)*Stock*(_xlfn.NORM.INV(RAND(),stock_ave,stock_std))+(Z1872-AA$24)*Bonds*(_xlfn.NORM.INV(RAND(),bond_ave,bond_std))+(Z1872-AA$24)*cash*(_xlfn.NORM.INV(RAND(),cash_ave,cash_std))+(Z1872-AA$24)))</f>
        <v/>
      </c>
      <c r="AB1872" s="156">
        <f>IF((AA1872&lt;=0),0,((AA1872-AB$24)*Stock*(_xlfn.NORM.INV(RAND(),stock_ave,stock_std))+(AA1872-AB$24)*Bonds*(_xlfn.NORM.INV(RAND(),bond_ave,bond_std))+(AA1872-AB$24)*cash*(_xlfn.NORM.INV(RAND(),cash_ave,cash_std))+(AA1872-AB$24)))</f>
        <v/>
      </c>
      <c r="AC1872" s="156">
        <f>IF((AB1872&lt;=0),0,((AB1872-AC$24)*Stock*(_xlfn.NORM.INV(RAND(),stock_ave,stock_std))+(AB1872-AC$24)*Bonds*(_xlfn.NORM.INV(RAND(),bond_ave,bond_std))+(AB1872-AC$24)*cash*(_xlfn.NORM.INV(RAND(),cash_ave,cash_std))+(AB1872-AC$24)))</f>
        <v/>
      </c>
      <c r="AD1872" s="156">
        <f>IF((AC1872&lt;=0),0,((AC1872-AD$24)*Stock*(_xlfn.NORM.INV(RAND(),stock_ave,stock_std))+(AC1872-AD$24)*Bonds*(_xlfn.NORM.INV(RAND(),bond_ave,bond_std))+(AC1872-AD$24)*cash*(_xlfn.NORM.INV(RAND(),cash_ave,cash_std))+(AC1872-AD$24)))</f>
        <v/>
      </c>
      <c r="AE1872" s="156">
        <f>IF((AD1872&lt;=0),0,((AD1872-AE$24)*Stock*(_xlfn.NORM.INV(RAND(),stock_ave,stock_std))+(AD1872-AE$24)*Bonds*(_xlfn.NORM.INV(RAND(),bond_ave,bond_std))+(AD1872-AE$24)*cash*(_xlfn.NORM.INV(RAND(),cash_ave,cash_std))+(AD1872-AE$24)))</f>
        <v/>
      </c>
      <c r="AF1872" s="156">
        <f>IF((AE1872&lt;=0),0,((AE1872-AF$24)*Stock*(_xlfn.NORM.INV(RAND(),stock_ave,stock_std))+(AE1872-AF$24)*Bonds*(_xlfn.NORM.INV(RAND(),bond_ave,bond_std))+(AE1872-AF$24)*cash*(_xlfn.NORM.INV(RAND(),cash_ave,cash_std))+(AE1872-AF$24)))</f>
        <v/>
      </c>
      <c r="AG1872" s="156">
        <f>IF((AF1872&lt;=0),0,((AF1872-AG$24)*Stock*(_xlfn.NORM.INV(RAND(),stock_ave,stock_std))+(AF1872-AG$24)*Bonds*(_xlfn.NORM.INV(RAND(),bond_ave,bond_std))+(AF1872-AG$24)*cash*(_xlfn.NORM.INV(RAND(),cash_ave,cash_std))+(AF1872-AG$24)))</f>
        <v/>
      </c>
      <c r="AH1872" s="156">
        <f>IF((AG1872&lt;=0),0,((AG1872-AH$24)*Stock*(_xlfn.NORM.INV(RAND(),stock_ave,stock_std))+(AG1872-AH$24)*Bonds*(_xlfn.NORM.INV(RAND(),bond_ave,bond_std))+(AG1872-AH$24)*cash*(_xlfn.NORM.INV(RAND(),cash_ave,cash_std))+(AG1872-AH$24)))</f>
        <v/>
      </c>
      <c r="AI1872" s="156">
        <f>IF((AH1872&lt;=0),0,((AH1872-AI$24)*Stock*(_xlfn.NORM.INV(RAND(),stock_ave,stock_std))+(AH1872-AI$24)*Bonds*(_xlfn.NORM.INV(RAND(),bond_ave,bond_std))+(AH1872-AI$24)*cash*(_xlfn.NORM.INV(RAND(),cash_ave,cash_std))+(AH1872-AI$24)))</f>
        <v/>
      </c>
      <c r="AJ1872" s="156">
        <f>IF((AI1872&lt;=0),0,((AI1872-AJ$24)*Stock*(_xlfn.NORM.INV(RAND(),stock_ave,stock_std))+(AI1872-AJ$24)*Bonds*(_xlfn.NORM.INV(RAND(),bond_ave,bond_std))+(AI1872-AJ$24)*cash*(_xlfn.NORM.INV(RAND(),cash_ave,cash_std))+(AI1872-AJ$24)))</f>
        <v/>
      </c>
      <c r="AK1872" s="156">
        <f>IF((AJ1872&lt;=0),0,((AJ1872-AK$24)*Stock*(_xlfn.NORM.INV(RAND(),stock_ave,stock_std))+(AJ1872-AK$24)*Bonds*(_xlfn.NORM.INV(RAND(),bond_ave,bond_std))+(AJ1872-AK$24)*cash*(_xlfn.NORM.INV(RAND(),cash_ave,cash_std))+(AJ1872-AK$24)))</f>
        <v/>
      </c>
      <c r="AL1872" s="156">
        <f>IF((AK1872&lt;=0),0,((AK1872-AL$24)*Stock*(_xlfn.NORM.INV(RAND(),stock_ave,stock_std))+(AK1872-AL$24)*Bonds*(_xlfn.NORM.INV(RAND(),bond_ave,bond_std))+(AK1872-AL$24)*cash*(_xlfn.NORM.INV(RAND(),cash_ave,cash_std))+(AK1872-AL$24)))</f>
        <v/>
      </c>
      <c r="AM1872" s="156">
        <f>IF((AL1872&lt;=0),0,((AL1872-AM$24)*Stock*(_xlfn.NORM.INV(RAND(),stock_ave,stock_std))+(AL1872-AM$24)*Bonds*(_xlfn.NORM.INV(RAND(),bond_ave,bond_std))+(AL1872-AM$24)*cash*(_xlfn.NORM.INV(RAND(),cash_ave,cash_std))+(AL1872-AM$24)))</f>
        <v/>
      </c>
      <c r="AN1872" s="156">
        <f>IF((AM1872&lt;=0),0,((AM1872-AN$24)*Stock*(_xlfn.NORM.INV(RAND(),stock_ave,stock_std))+(AM1872-AN$24)*Bonds*(_xlfn.NORM.INV(RAND(),bond_ave,bond_std))+(AM1872-AN$24)*cash*(_xlfn.NORM.INV(RAND(),cash_ave,cash_std))+(AM1872-AN$24)))</f>
        <v/>
      </c>
      <c r="AO1872" s="156">
        <f>IF((AN1872&lt;=0),0,((AN1872-AO$24)*Stock*(_xlfn.NORM.INV(RAND(),stock_ave,stock_std))+(AN1872-AO$24)*Bonds*(_xlfn.NORM.INV(RAND(),bond_ave,bond_std))+(AN1872-AO$24)*cash*(_xlfn.NORM.INV(RAND(),cash_ave,cash_std))+(AN1872-AO$24)))</f>
        <v/>
      </c>
      <c r="AP1872" s="156">
        <f>IF((AO1872&lt;=0),0,((AO1872-AP$24)*Stock*(_xlfn.NORM.INV(RAND(),stock_ave,stock_std))+(AO1872-AP$24)*Bonds*(_xlfn.NORM.INV(RAND(),bond_ave,bond_std))+(AO1872-AP$24)*cash*(_xlfn.NORM.INV(RAND(),cash_ave,cash_std))+(AO1872-AP$24)))</f>
        <v/>
      </c>
      <c r="AQ1872" s="156">
        <f>IF((AP1872&lt;=0),0,((AP1872-AQ$24)*Stock*(_xlfn.NORM.INV(RAND(),stock_ave,stock_std))+(AP1872-AQ$24)*Bonds*(_xlfn.NORM.INV(RAND(),bond_ave,bond_std))+(AP1872-AQ$24)*cash*(_xlfn.NORM.INV(RAND(),cash_ave,cash_std))+(AP1872-AQ$24)))</f>
        <v/>
      </c>
      <c r="AR1872" s="156">
        <f>IF((AQ1872&lt;=0),0,((AQ1872-AR$24)*Stock*(_xlfn.NORM.INV(RAND(),stock_ave,stock_std))+(AQ1872-AR$24)*Bonds*(_xlfn.NORM.INV(RAND(),bond_ave,bond_std))+(AQ1872-AR$24)*cash*(_xlfn.NORM.INV(RAND(),cash_ave,cash_std))+(AQ1872-AR$24)))</f>
        <v/>
      </c>
      <c r="AS1872" s="156">
        <f>IF((AR1872&lt;=0),0,((AR1872-AS$24)*Stock*(_xlfn.NORM.INV(RAND(),stock_ave,stock_std))+(AR1872-AS$24)*Bonds*(_xlfn.NORM.INV(RAND(),bond_ave,bond_std))+(AR1872-AS$24)*cash*(_xlfn.NORM.INV(RAND(),cash_ave,cash_std))+(AR1872-AS$24)))</f>
        <v/>
      </c>
      <c r="AT1872" s="156">
        <f>IF((AS1872&lt;=0),0,((AS1872-AT$24)*Stock*(_xlfn.NORM.INV(RAND(),stock_ave,stock_std))+(AS1872-AT$24)*Bonds*(_xlfn.NORM.INV(RAND(),bond_ave,bond_std))+(AS1872-AT$24)*cash*(_xlfn.NORM.INV(RAND(),cash_ave,cash_std))+(AS1872-AT$24)))</f>
        <v/>
      </c>
      <c r="AU1872" s="156">
        <f>IF((AT1872&lt;=0),0,((AT1872-AU$24)*Stock*(_xlfn.NORM.INV(RAND(),stock_ave,stock_std))+(AT1872-AU$24)*Bonds*(_xlfn.NORM.INV(RAND(),bond_ave,bond_std))+(AT1872-AU$24)*cash*(_xlfn.NORM.INV(RAND(),cash_ave,cash_std))+(AT1872-AU$24)))</f>
        <v/>
      </c>
      <c r="AV1872" s="156">
        <f>IF((AU1872&lt;=0),0,((AU1872-AV$24)*Stock*(_xlfn.NORM.INV(RAND(),stock_ave,stock_std))+(AU1872-AV$24)*Bonds*(_xlfn.NORM.INV(RAND(),bond_ave,bond_std))+(AU1872-AV$24)*cash*(_xlfn.NORM.INV(RAND(),cash_ave,cash_std))+(AU1872-AV$24)))</f>
        <v/>
      </c>
      <c r="AW1872" s="156">
        <f>IF((AV1872&lt;=0),0,((AV1872-AW$24)*Stock*(_xlfn.NORM.INV(RAND(),stock_ave,stock_std))+(AV1872-AW$24)*Bonds*(_xlfn.NORM.INV(RAND(),bond_ave,bond_std))+(AV1872-AW$24)*cash*(_xlfn.NORM.INV(RAND(),cash_ave,cash_std))+(AV1872-AW$24)))</f>
        <v/>
      </c>
      <c r="AX1872" s="159" t="n"/>
      <c r="AY1872" s="159" t="n"/>
      <c r="AZ1872" s="159" t="n"/>
      <c r="BA1872" s="159" t="n"/>
      <c r="BB1872" s="159" t="n"/>
    </row>
    <row r="1873">
      <c r="C1873" s="147" t="n"/>
      <c r="D1873" s="61">
        <f>+D1872-IF(D$18&gt;74,(D1872/D$25)*$C$10)</f>
        <v/>
      </c>
      <c r="E1873" s="61">
        <f>+E1872-IF(E$18&gt;74,(E1872/E$25)*$C$10)</f>
        <v/>
      </c>
      <c r="F1873" s="61">
        <f>+F1872-IF(F$18&gt;74,(F1872/F$25)*$C$10)</f>
        <v/>
      </c>
      <c r="G1873" s="61">
        <f>+G1872-IF(G$18&gt;74,(G1872/G$25)*$C$10)</f>
        <v/>
      </c>
      <c r="H1873" s="61">
        <f>+H1872-IF(H$18&gt;74,(H1872/H$25)*$C$10)</f>
        <v/>
      </c>
      <c r="I1873" s="61">
        <f>+I1872-IF(I$18&gt;74,(I1872/I$25)*$C$10)</f>
        <v/>
      </c>
      <c r="J1873" s="61">
        <f>+J1872-IF(J$18&gt;74,(J1872/J$25)*$C$10)</f>
        <v/>
      </c>
      <c r="K1873" s="61">
        <f>+K1872-IF(K$18&gt;74,(K1872/K$25)*$C$10)</f>
        <v/>
      </c>
      <c r="L1873" s="61">
        <f>+L1872-IF(L$18&gt;74,(L1872/L$25)*$C$10)</f>
        <v/>
      </c>
      <c r="M1873" s="61">
        <f>+M1872-IF(M$18&gt;74,(M1872/M$25)*$C$10)</f>
        <v/>
      </c>
      <c r="N1873" s="61">
        <f>+N1872-IF(N$18&gt;74,(N1872/N$25)*$C$10)</f>
        <v/>
      </c>
      <c r="O1873" s="61">
        <f>+O1872-IF(O$18&gt;74,(O1872/O$25)*$C$10)</f>
        <v/>
      </c>
      <c r="P1873" s="61">
        <f>+P1872-IF(P$18&gt;74,(P1872/P$25)*$C$10)</f>
        <v/>
      </c>
      <c r="Q1873" s="61">
        <f>+Q1872-IF(Q$18&gt;74,(Q1872/Q$25)*$C$10)</f>
        <v/>
      </c>
      <c r="R1873" s="61">
        <f>+R1872-IF(R$18&gt;74,(R1872/R$25)*$C$10)</f>
        <v/>
      </c>
      <c r="S1873" s="61">
        <f>+S1872-IF(S$18&gt;74,(S1872/S$25)*$C$10)</f>
        <v/>
      </c>
      <c r="T1873" s="61">
        <f>+T1872-IF(T$18&gt;74,(T1872/T$25)*$C$10)</f>
        <v/>
      </c>
      <c r="U1873" s="61">
        <f>+U1872-IF(U$18&gt;74,(U1872/U$25)*$C$10)</f>
        <v/>
      </c>
      <c r="V1873" s="61">
        <f>+V1872-IF(V$18&gt;74,(V1872/V$25)*$C$10)</f>
        <v/>
      </c>
      <c r="W1873" s="61">
        <f>+W1872-IF(W$18&gt;74,(W1872/W$25)*$C$10)</f>
        <v/>
      </c>
      <c r="X1873" s="61">
        <f>+X1872-IF(X$18&gt;74,(X1872/X$25)*$C$10)</f>
        <v/>
      </c>
      <c r="Y1873" s="61">
        <f>+Y1872-IF(Y$18&gt;74,(Y1872/Y$25)*$C$10)</f>
        <v/>
      </c>
      <c r="Z1873" s="61">
        <f>+Z1872-IF(Z$18&gt;74,(Z1872/Z$25)*$C$10)</f>
        <v/>
      </c>
      <c r="AA1873" s="61">
        <f>+AA1872-IF(AA$18&gt;74,(AA1872/AA$25)*$C$10)</f>
        <v/>
      </c>
      <c r="AB1873" s="61">
        <f>+AB1872-IF(AB$18&gt;74,(AB1872/AB$25)*$C$10)</f>
        <v/>
      </c>
      <c r="AC1873" s="61">
        <f>+AC1872-IF(AC$18&gt;74,(AC1872/AC$25)*$C$10)</f>
        <v/>
      </c>
      <c r="AD1873" s="61">
        <f>+AD1872-IF(AD$18&gt;74,(AD1872/AD$25)*$C$10)</f>
        <v/>
      </c>
      <c r="AE1873" s="61">
        <f>+AE1872-IF(AE$18&gt;74,(AE1872/AE$25)*$C$10)</f>
        <v/>
      </c>
      <c r="AF1873" s="61">
        <f>+AF1872-IF(AF$18&gt;74,(AF1872/AF$25)*$C$10)</f>
        <v/>
      </c>
      <c r="AG1873" s="61">
        <f>+AG1872-IF(AG$18&gt;74,(AG1872/AG$25)*$C$10)</f>
        <v/>
      </c>
      <c r="AH1873" s="61">
        <f>+AH1872-IF(AH$18&gt;74,(AH1872/AH$25)*$C$10)</f>
        <v/>
      </c>
      <c r="AI1873" s="61">
        <f>+AI1872-IF(AI$18&gt;74,(AI1872/AI$25)*$C$10)</f>
        <v/>
      </c>
      <c r="AJ1873" s="61">
        <f>+AJ1872-IF(AJ$18&gt;74,(AJ1872/AJ$25)*$C$10)</f>
        <v/>
      </c>
      <c r="AK1873" s="61">
        <f>+AK1872-IF(AK$18&gt;74,(AK1872/AK$25)*$C$10)</f>
        <v/>
      </c>
      <c r="AL1873" s="61">
        <f>+AL1872-IF(AL$18&gt;74,(AL1872/AL$25)*$C$10)</f>
        <v/>
      </c>
      <c r="AM1873" s="61">
        <f>+AM1872-IF(AM$18&gt;74,(AM1872/AM$25)*$C$10)</f>
        <v/>
      </c>
      <c r="AN1873" s="61">
        <f>+AN1872-IF(AN$18&gt;74,(AN1872/AN$25)*$C$10)</f>
        <v/>
      </c>
      <c r="AO1873" s="61">
        <f>+AO1872-IF(AO$18&gt;74,(AO1872/AO$25)*$C$10)</f>
        <v/>
      </c>
      <c r="AP1873" s="61">
        <f>+AP1872-IF(AP$18&gt;74,(AP1872/AP$25)*$C$10)</f>
        <v/>
      </c>
      <c r="AQ1873" s="61">
        <f>+AQ1872-IF(AQ$18&gt;74,(AQ1872/AQ$25)*$C$10)</f>
        <v/>
      </c>
      <c r="AR1873" s="61">
        <f>+AR1872-IF(AR$18&gt;74,(AR1872/AR$25)*$C$10)</f>
        <v/>
      </c>
      <c r="AS1873" s="61">
        <f>+AS1872-IF(AS$18&gt;74,(AS1872/AS$25)*$C$10)</f>
        <v/>
      </c>
      <c r="AT1873" s="61">
        <f>+AT1872-IF(AT$18&gt;74,(AT1872/AT$25)*$C$10)</f>
        <v/>
      </c>
      <c r="AU1873" s="61">
        <f>+AU1872-IF(AU$18&gt;74,(AU1872/AU$25)*$C$10)</f>
        <v/>
      </c>
      <c r="AV1873" s="61">
        <f>+AV1872-IF(AV$18&gt;74,(AV1872/AV$25)*$C$10)</f>
        <v/>
      </c>
      <c r="AW1873" s="61">
        <f>+AW1872-IF(AW$18&gt;74,(AW1872/AW$25)*$C$10)</f>
        <v/>
      </c>
      <c r="AX1873" s="35">
        <f>IF(AW1873&gt;0,1,0)</f>
        <v/>
      </c>
      <c r="AY1873" s="35">
        <f>IF(AL1873&gt;0,1,0)</f>
        <v/>
      </c>
      <c r="AZ1873" s="35">
        <f>IF(AG1873&gt;0,1,0)</f>
        <v/>
      </c>
      <c r="BA1873" s="35">
        <f>IF(AB1873&gt;0,1,0)</f>
        <v/>
      </c>
      <c r="BB1873" s="35">
        <f>IF(W1873&gt;0,1,0)</f>
        <v/>
      </c>
    </row>
    <row r="1874">
      <c r="B1874" s="154" t="inlineStr">
        <is>
          <t>trial 923</t>
        </is>
      </c>
      <c r="C1874" s="155">
        <f>+start-C1871</f>
        <v/>
      </c>
      <c r="D1874" s="156">
        <f>IF((C1874&lt;=0),0,((C1874-D$24)*Stock*(_xlfn.NORM.INV(RAND(),stock_ave,stock_std))+(C1874-D$24)*Bonds*(_xlfn.NORM.INV(RAND(),bond_ave,bond_std))+(C1874-D$24)*cash*(_xlfn.NORM.INV(RAND(),cash_ave,cash_std))+(C1874-D$24)))</f>
        <v/>
      </c>
      <c r="E1874" s="156">
        <f>IF((D1874&lt;=0),0,((D1874-E$24)*Stock*(_xlfn.NORM.INV(RAND(),stock_ave,stock_std))+(D1874-E$24)*Bonds*(_xlfn.NORM.INV(RAND(),bond_ave,bond_std))+(D1874-E$24)*cash*(_xlfn.NORM.INV(RAND(),cash_ave,cash_std))+(D1874-E$24)))</f>
        <v/>
      </c>
      <c r="F1874" s="156">
        <f>IF((E1874&lt;=0),0,((E1874-F$24)*Stock*(_xlfn.NORM.INV(RAND(),stock_ave,stock_std))+(E1874-F$24)*Bonds*(_xlfn.NORM.INV(RAND(),bond_ave,bond_std))+(E1874-F$24)*cash*(_xlfn.NORM.INV(RAND(),cash_ave,cash_std))+(E1874-F$24)))</f>
        <v/>
      </c>
      <c r="G1874" s="156">
        <f>IF((F1874&lt;=0),0,((F1874-G$24)*Stock*(_xlfn.NORM.INV(RAND(),stock_ave,stock_std))+(F1874-G$24)*Bonds*(_xlfn.NORM.INV(RAND(),bond_ave,bond_std))+(F1874-G$24)*cash*(_xlfn.NORM.INV(RAND(),cash_ave,cash_std))+(F1874-G$24)))</f>
        <v/>
      </c>
      <c r="H1874" s="156">
        <f>IF((G1874&lt;=0),0,((G1874-H$24)*Stock*(_xlfn.NORM.INV(RAND(),stock_ave,stock_std))+(G1874-H$24)*Bonds*(_xlfn.NORM.INV(RAND(),bond_ave,bond_std))+(G1874-H$24)*cash*(_xlfn.NORM.INV(RAND(),cash_ave,cash_std))+(G1874-H$24)))</f>
        <v/>
      </c>
      <c r="I1874" s="156">
        <f>IF((H1874&lt;=0),0,((H1874-I$24)*Stock*(_xlfn.NORM.INV(RAND(),stock_ave,stock_std))+(H1874-I$24)*Bonds*(_xlfn.NORM.INV(RAND(),bond_ave,bond_std))+(H1874-I$24)*cash*(_xlfn.NORM.INV(RAND(),cash_ave,cash_std))+(H1874-I$24)))</f>
        <v/>
      </c>
      <c r="J1874" s="156">
        <f>IF((I1874&lt;=0),0,((I1874-J$24)*Stock*(_xlfn.NORM.INV(RAND(),stock_ave,stock_std))+(I1874-J$24)*Bonds*(_xlfn.NORM.INV(RAND(),bond_ave,bond_std))+(I1874-J$24)*cash*(_xlfn.NORM.INV(RAND(),cash_ave,cash_std))+(I1874-J$24)))</f>
        <v/>
      </c>
      <c r="K1874" s="156">
        <f>IF((J1874&lt;=0),0,((J1874-K$24)*Stock*(_xlfn.NORM.INV(RAND(),stock_ave,stock_std))+(J1874-K$24)*Bonds*(_xlfn.NORM.INV(RAND(),bond_ave,bond_std))+(J1874-K$24)*cash*(_xlfn.NORM.INV(RAND(),cash_ave,cash_std))+(J1874-K$24)))</f>
        <v/>
      </c>
      <c r="L1874" s="156">
        <f>IF((K1874&lt;=0),0,((K1874-L$24)*Stock*(_xlfn.NORM.INV(RAND(),stock_ave,stock_std))+(K1874-L$24)*Bonds*(_xlfn.NORM.INV(RAND(),bond_ave,bond_std))+(K1874-L$24)*cash*(_xlfn.NORM.INV(RAND(),cash_ave,cash_std))+(K1874-L$24)))</f>
        <v/>
      </c>
      <c r="M1874" s="156">
        <f>IF((L1874&lt;=0),0,((L1874-M$24)*Stock*(_xlfn.NORM.INV(RAND(),stock_ave,stock_std))+(L1874-M$24)*Bonds*(_xlfn.NORM.INV(RAND(),bond_ave,bond_std))+(L1874-M$24)*cash*(_xlfn.NORM.INV(RAND(),cash_ave,cash_std))+(L1874-M$24)))</f>
        <v/>
      </c>
      <c r="N1874" s="156">
        <f>IF((M1874&lt;=0),0,((M1874-N$24)*Stock*(_xlfn.NORM.INV(RAND(),stock_ave,stock_std))+(M1874-N$24)*Bonds*(_xlfn.NORM.INV(RAND(),bond_ave,bond_std))+(M1874-N$24)*cash*(_xlfn.NORM.INV(RAND(),cash_ave,cash_std))+(M1874-N$24)))</f>
        <v/>
      </c>
      <c r="O1874" s="156">
        <f>IF((N1874&lt;=0),0,((N1874-O$24)*Stock*(_xlfn.NORM.INV(RAND(),stock_ave,stock_std))+(N1874-O$24)*Bonds*(_xlfn.NORM.INV(RAND(),bond_ave,bond_std))+(N1874-O$24)*cash*(_xlfn.NORM.INV(RAND(),cash_ave,cash_std))+(N1874-O$24)))</f>
        <v/>
      </c>
      <c r="P1874" s="156">
        <f>IF((O1874&lt;=0),0,((O1874-P$24)*Stock*(_xlfn.NORM.INV(RAND(),stock_ave,stock_std))+(O1874-P$24)*Bonds*(_xlfn.NORM.INV(RAND(),bond_ave,bond_std))+(O1874-P$24)*cash*(_xlfn.NORM.INV(RAND(),cash_ave,cash_std))+(O1874-P$24)))</f>
        <v/>
      </c>
      <c r="Q1874" s="156">
        <f>IF((P1874&lt;=0),0,((P1874-Q$24)*Stock*(_xlfn.NORM.INV(RAND(),stock_ave,stock_std))+(P1874-Q$24)*Bonds*(_xlfn.NORM.INV(RAND(),bond_ave,bond_std))+(P1874-Q$24)*cash*(_xlfn.NORM.INV(RAND(),cash_ave,cash_std))+(P1874-Q$24)))</f>
        <v/>
      </c>
      <c r="R1874" s="156">
        <f>IF((Q1874&lt;=0),0,((Q1874-R$24)*Stock*(_xlfn.NORM.INV(RAND(),stock_ave,stock_std))+(Q1874-R$24)*Bonds*(_xlfn.NORM.INV(RAND(),bond_ave,bond_std))+(Q1874-R$24)*cash*(_xlfn.NORM.INV(RAND(),cash_ave,cash_std))+(Q1874-R$24)))</f>
        <v/>
      </c>
      <c r="S1874" s="156">
        <f>IF((R1874&lt;=0),0,((R1874-S$24)*Stock*(_xlfn.NORM.INV(RAND(),stock_ave,stock_std))+(R1874-S$24)*Bonds*(_xlfn.NORM.INV(RAND(),bond_ave,bond_std))+(R1874-S$24)*cash*(_xlfn.NORM.INV(RAND(),cash_ave,cash_std))+(R1874-S$24)))</f>
        <v/>
      </c>
      <c r="T1874" s="156">
        <f>IF((S1874&lt;=0),0,((S1874-T$24)*Stock*(_xlfn.NORM.INV(RAND(),stock_ave,stock_std))+(S1874-T$24)*Bonds*(_xlfn.NORM.INV(RAND(),bond_ave,bond_std))+(S1874-T$24)*cash*(_xlfn.NORM.INV(RAND(),cash_ave,cash_std))+(S1874-T$24)))</f>
        <v/>
      </c>
      <c r="U1874" s="156">
        <f>IF((T1874&lt;=0),0,((T1874-U$24)*Stock*(_xlfn.NORM.INV(RAND(),stock_ave,stock_std))+(T1874-U$24)*Bonds*(_xlfn.NORM.INV(RAND(),bond_ave,bond_std))+(T1874-U$24)*cash*(_xlfn.NORM.INV(RAND(),cash_ave,cash_std))+(T1874-U$24)))</f>
        <v/>
      </c>
      <c r="V1874" s="156">
        <f>IF((U1874&lt;=0),0,((U1874-V$24)*Stock*(_xlfn.NORM.INV(RAND(),stock_ave,stock_std))+(U1874-V$24)*Bonds*(_xlfn.NORM.INV(RAND(),bond_ave,bond_std))+(U1874-V$24)*cash*(_xlfn.NORM.INV(RAND(),cash_ave,cash_std))+(U1874-V$24)))</f>
        <v/>
      </c>
      <c r="W1874" s="156">
        <f>IF((V1874&lt;=0),0,((V1874-W$24)*Stock*(_xlfn.NORM.INV(RAND(),stock_ave,stock_std))+(V1874-W$24)*Bonds*(_xlfn.NORM.INV(RAND(),bond_ave,bond_std))+(V1874-W$24)*cash*(_xlfn.NORM.INV(RAND(),cash_ave,cash_std))+(V1874-W$24)))</f>
        <v/>
      </c>
      <c r="X1874" s="156">
        <f>IF((W1874&lt;=0),0,((W1874-X$24)*Stock*(_xlfn.NORM.INV(RAND(),stock_ave,stock_std))+(W1874-X$24)*Bonds*(_xlfn.NORM.INV(RAND(),bond_ave,bond_std))+(W1874-X$24)*cash*(_xlfn.NORM.INV(RAND(),cash_ave,cash_std))+(W1874-X$24)))</f>
        <v/>
      </c>
      <c r="Y1874" s="156">
        <f>IF((X1874&lt;=0),0,((X1874-Y$24)*Stock*(_xlfn.NORM.INV(RAND(),stock_ave,stock_std))+(X1874-Y$24)*Bonds*(_xlfn.NORM.INV(RAND(),bond_ave,bond_std))+(X1874-Y$24)*cash*(_xlfn.NORM.INV(RAND(),cash_ave,cash_std))+(X1874-Y$24)))</f>
        <v/>
      </c>
      <c r="Z1874" s="156">
        <f>IF((Y1874&lt;=0),0,((Y1874-Z$24)*Stock*(_xlfn.NORM.INV(RAND(),stock_ave,stock_std))+(Y1874-Z$24)*Bonds*(_xlfn.NORM.INV(RAND(),bond_ave,bond_std))+(Y1874-Z$24)*cash*(_xlfn.NORM.INV(RAND(),cash_ave,cash_std))+(Y1874-Z$24)))</f>
        <v/>
      </c>
      <c r="AA1874" s="156">
        <f>IF((Z1874&lt;=0),0,((Z1874-AA$24)*Stock*(_xlfn.NORM.INV(RAND(),stock_ave,stock_std))+(Z1874-AA$24)*Bonds*(_xlfn.NORM.INV(RAND(),bond_ave,bond_std))+(Z1874-AA$24)*cash*(_xlfn.NORM.INV(RAND(),cash_ave,cash_std))+(Z1874-AA$24)))</f>
        <v/>
      </c>
      <c r="AB1874" s="156">
        <f>IF((AA1874&lt;=0),0,((AA1874-AB$24)*Stock*(_xlfn.NORM.INV(RAND(),stock_ave,stock_std))+(AA1874-AB$24)*Bonds*(_xlfn.NORM.INV(RAND(),bond_ave,bond_std))+(AA1874-AB$24)*cash*(_xlfn.NORM.INV(RAND(),cash_ave,cash_std))+(AA1874-AB$24)))</f>
        <v/>
      </c>
      <c r="AC1874" s="156">
        <f>IF((AB1874&lt;=0),0,((AB1874-AC$24)*Stock*(_xlfn.NORM.INV(RAND(),stock_ave,stock_std))+(AB1874-AC$24)*Bonds*(_xlfn.NORM.INV(RAND(),bond_ave,bond_std))+(AB1874-AC$24)*cash*(_xlfn.NORM.INV(RAND(),cash_ave,cash_std))+(AB1874-AC$24)))</f>
        <v/>
      </c>
      <c r="AD1874" s="156">
        <f>IF((AC1874&lt;=0),0,((AC1874-AD$24)*Stock*(_xlfn.NORM.INV(RAND(),stock_ave,stock_std))+(AC1874-AD$24)*Bonds*(_xlfn.NORM.INV(RAND(),bond_ave,bond_std))+(AC1874-AD$24)*cash*(_xlfn.NORM.INV(RAND(),cash_ave,cash_std))+(AC1874-AD$24)))</f>
        <v/>
      </c>
      <c r="AE1874" s="156">
        <f>IF((AD1874&lt;=0),0,((AD1874-AE$24)*Stock*(_xlfn.NORM.INV(RAND(),stock_ave,stock_std))+(AD1874-AE$24)*Bonds*(_xlfn.NORM.INV(RAND(),bond_ave,bond_std))+(AD1874-AE$24)*cash*(_xlfn.NORM.INV(RAND(),cash_ave,cash_std))+(AD1874-AE$24)))</f>
        <v/>
      </c>
      <c r="AF1874" s="156">
        <f>IF((AE1874&lt;=0),0,((AE1874-AF$24)*Stock*(_xlfn.NORM.INV(RAND(),stock_ave,stock_std))+(AE1874-AF$24)*Bonds*(_xlfn.NORM.INV(RAND(),bond_ave,bond_std))+(AE1874-AF$24)*cash*(_xlfn.NORM.INV(RAND(),cash_ave,cash_std))+(AE1874-AF$24)))</f>
        <v/>
      </c>
      <c r="AG1874" s="156">
        <f>IF((AF1874&lt;=0),0,((AF1874-AG$24)*Stock*(_xlfn.NORM.INV(RAND(),stock_ave,stock_std))+(AF1874-AG$24)*Bonds*(_xlfn.NORM.INV(RAND(),bond_ave,bond_std))+(AF1874-AG$24)*cash*(_xlfn.NORM.INV(RAND(),cash_ave,cash_std))+(AF1874-AG$24)))</f>
        <v/>
      </c>
      <c r="AH1874" s="156">
        <f>IF((AG1874&lt;=0),0,((AG1874-AH$24)*Stock*(_xlfn.NORM.INV(RAND(),stock_ave,stock_std))+(AG1874-AH$24)*Bonds*(_xlfn.NORM.INV(RAND(),bond_ave,bond_std))+(AG1874-AH$24)*cash*(_xlfn.NORM.INV(RAND(),cash_ave,cash_std))+(AG1874-AH$24)))</f>
        <v/>
      </c>
      <c r="AI1874" s="156">
        <f>IF((AH1874&lt;=0),0,((AH1874-AI$24)*Stock*(_xlfn.NORM.INV(RAND(),stock_ave,stock_std))+(AH1874-AI$24)*Bonds*(_xlfn.NORM.INV(RAND(),bond_ave,bond_std))+(AH1874-AI$24)*cash*(_xlfn.NORM.INV(RAND(),cash_ave,cash_std))+(AH1874-AI$24)))</f>
        <v/>
      </c>
      <c r="AJ1874" s="156">
        <f>IF((AI1874&lt;=0),0,((AI1874-AJ$24)*Stock*(_xlfn.NORM.INV(RAND(),stock_ave,stock_std))+(AI1874-AJ$24)*Bonds*(_xlfn.NORM.INV(RAND(),bond_ave,bond_std))+(AI1874-AJ$24)*cash*(_xlfn.NORM.INV(RAND(),cash_ave,cash_std))+(AI1874-AJ$24)))</f>
        <v/>
      </c>
      <c r="AK1874" s="156">
        <f>IF((AJ1874&lt;=0),0,((AJ1874-AK$24)*Stock*(_xlfn.NORM.INV(RAND(),stock_ave,stock_std))+(AJ1874-AK$24)*Bonds*(_xlfn.NORM.INV(RAND(),bond_ave,bond_std))+(AJ1874-AK$24)*cash*(_xlfn.NORM.INV(RAND(),cash_ave,cash_std))+(AJ1874-AK$24)))</f>
        <v/>
      </c>
      <c r="AL1874" s="156">
        <f>IF((AK1874&lt;=0),0,((AK1874-AL$24)*Stock*(_xlfn.NORM.INV(RAND(),stock_ave,stock_std))+(AK1874-AL$24)*Bonds*(_xlfn.NORM.INV(RAND(),bond_ave,bond_std))+(AK1874-AL$24)*cash*(_xlfn.NORM.INV(RAND(),cash_ave,cash_std))+(AK1874-AL$24)))</f>
        <v/>
      </c>
      <c r="AM1874" s="156">
        <f>IF((AL1874&lt;=0),0,((AL1874-AM$24)*Stock*(_xlfn.NORM.INV(RAND(),stock_ave,stock_std))+(AL1874-AM$24)*Bonds*(_xlfn.NORM.INV(RAND(),bond_ave,bond_std))+(AL1874-AM$24)*cash*(_xlfn.NORM.INV(RAND(),cash_ave,cash_std))+(AL1874-AM$24)))</f>
        <v/>
      </c>
      <c r="AN1874" s="156">
        <f>IF((AM1874&lt;=0),0,((AM1874-AN$24)*Stock*(_xlfn.NORM.INV(RAND(),stock_ave,stock_std))+(AM1874-AN$24)*Bonds*(_xlfn.NORM.INV(RAND(),bond_ave,bond_std))+(AM1874-AN$24)*cash*(_xlfn.NORM.INV(RAND(),cash_ave,cash_std))+(AM1874-AN$24)))</f>
        <v/>
      </c>
      <c r="AO1874" s="156">
        <f>IF((AN1874&lt;=0),0,((AN1874-AO$24)*Stock*(_xlfn.NORM.INV(RAND(),stock_ave,stock_std))+(AN1874-AO$24)*Bonds*(_xlfn.NORM.INV(RAND(),bond_ave,bond_std))+(AN1874-AO$24)*cash*(_xlfn.NORM.INV(RAND(),cash_ave,cash_std))+(AN1874-AO$24)))</f>
        <v/>
      </c>
      <c r="AP1874" s="156">
        <f>IF((AO1874&lt;=0),0,((AO1874-AP$24)*Stock*(_xlfn.NORM.INV(RAND(),stock_ave,stock_std))+(AO1874-AP$24)*Bonds*(_xlfn.NORM.INV(RAND(),bond_ave,bond_std))+(AO1874-AP$24)*cash*(_xlfn.NORM.INV(RAND(),cash_ave,cash_std))+(AO1874-AP$24)))</f>
        <v/>
      </c>
      <c r="AQ1874" s="156">
        <f>IF((AP1874&lt;=0),0,((AP1874-AQ$24)*Stock*(_xlfn.NORM.INV(RAND(),stock_ave,stock_std))+(AP1874-AQ$24)*Bonds*(_xlfn.NORM.INV(RAND(),bond_ave,bond_std))+(AP1874-AQ$24)*cash*(_xlfn.NORM.INV(RAND(),cash_ave,cash_std))+(AP1874-AQ$24)))</f>
        <v/>
      </c>
      <c r="AR1874" s="156">
        <f>IF((AQ1874&lt;=0),0,((AQ1874-AR$24)*Stock*(_xlfn.NORM.INV(RAND(),stock_ave,stock_std))+(AQ1874-AR$24)*Bonds*(_xlfn.NORM.INV(RAND(),bond_ave,bond_std))+(AQ1874-AR$24)*cash*(_xlfn.NORM.INV(RAND(),cash_ave,cash_std))+(AQ1874-AR$24)))</f>
        <v/>
      </c>
      <c r="AS1874" s="156">
        <f>IF((AR1874&lt;=0),0,((AR1874-AS$24)*Stock*(_xlfn.NORM.INV(RAND(),stock_ave,stock_std))+(AR1874-AS$24)*Bonds*(_xlfn.NORM.INV(RAND(),bond_ave,bond_std))+(AR1874-AS$24)*cash*(_xlfn.NORM.INV(RAND(),cash_ave,cash_std))+(AR1874-AS$24)))</f>
        <v/>
      </c>
      <c r="AT1874" s="156">
        <f>IF((AS1874&lt;=0),0,((AS1874-AT$24)*Stock*(_xlfn.NORM.INV(RAND(),stock_ave,stock_std))+(AS1874-AT$24)*Bonds*(_xlfn.NORM.INV(RAND(),bond_ave,bond_std))+(AS1874-AT$24)*cash*(_xlfn.NORM.INV(RAND(),cash_ave,cash_std))+(AS1874-AT$24)))</f>
        <v/>
      </c>
      <c r="AU1874" s="156">
        <f>IF((AT1874&lt;=0),0,((AT1874-AU$24)*Stock*(_xlfn.NORM.INV(RAND(),stock_ave,stock_std))+(AT1874-AU$24)*Bonds*(_xlfn.NORM.INV(RAND(),bond_ave,bond_std))+(AT1874-AU$24)*cash*(_xlfn.NORM.INV(RAND(),cash_ave,cash_std))+(AT1874-AU$24)))</f>
        <v/>
      </c>
      <c r="AV1874" s="156">
        <f>IF((AU1874&lt;=0),0,((AU1874-AV$24)*Stock*(_xlfn.NORM.INV(RAND(),stock_ave,stock_std))+(AU1874-AV$24)*Bonds*(_xlfn.NORM.INV(RAND(),bond_ave,bond_std))+(AU1874-AV$24)*cash*(_xlfn.NORM.INV(RAND(),cash_ave,cash_std))+(AU1874-AV$24)))</f>
        <v/>
      </c>
      <c r="AW1874" s="156">
        <f>IF((AV1874&lt;=0),0,((AV1874-AW$24)*Stock*(_xlfn.NORM.INV(RAND(),stock_ave,stock_std))+(AV1874-AW$24)*Bonds*(_xlfn.NORM.INV(RAND(),bond_ave,bond_std))+(AV1874-AW$24)*cash*(_xlfn.NORM.INV(RAND(),cash_ave,cash_std))+(AV1874-AW$24)))</f>
        <v/>
      </c>
      <c r="AX1874" s="159" t="n"/>
      <c r="AY1874" s="159" t="n"/>
      <c r="AZ1874" s="159" t="n"/>
      <c r="BA1874" s="159" t="n"/>
      <c r="BB1874" s="159" t="n"/>
    </row>
    <row r="1875">
      <c r="C1875" s="147" t="n"/>
      <c r="D1875" s="61">
        <f>+D1874-IF(D$18&gt;74,(D1874/D$25)*$C$10)</f>
        <v/>
      </c>
      <c r="E1875" s="61">
        <f>+E1874-IF(E$18&gt;74,(E1874/E$25)*$C$10)</f>
        <v/>
      </c>
      <c r="F1875" s="61">
        <f>+F1874-IF(F$18&gt;74,(F1874/F$25)*$C$10)</f>
        <v/>
      </c>
      <c r="G1875" s="61">
        <f>+G1874-IF(G$18&gt;74,(G1874/G$25)*$C$10)</f>
        <v/>
      </c>
      <c r="H1875" s="61">
        <f>+H1874-IF(H$18&gt;74,(H1874/H$25)*$C$10)</f>
        <v/>
      </c>
      <c r="I1875" s="61">
        <f>+I1874-IF(I$18&gt;74,(I1874/I$25)*$C$10)</f>
        <v/>
      </c>
      <c r="J1875" s="61">
        <f>+J1874-IF(J$18&gt;74,(J1874/J$25)*$C$10)</f>
        <v/>
      </c>
      <c r="K1875" s="61">
        <f>+K1874-IF(K$18&gt;74,(K1874/K$25)*$C$10)</f>
        <v/>
      </c>
      <c r="L1875" s="61">
        <f>+L1874-IF(L$18&gt;74,(L1874/L$25)*$C$10)</f>
        <v/>
      </c>
      <c r="M1875" s="61">
        <f>+M1874-IF(M$18&gt;74,(M1874/M$25)*$C$10)</f>
        <v/>
      </c>
      <c r="N1875" s="61">
        <f>+N1874-IF(N$18&gt;74,(N1874/N$25)*$C$10)</f>
        <v/>
      </c>
      <c r="O1875" s="61">
        <f>+O1874-IF(O$18&gt;74,(O1874/O$25)*$C$10)</f>
        <v/>
      </c>
      <c r="P1875" s="61">
        <f>+P1874-IF(P$18&gt;74,(P1874/P$25)*$C$10)</f>
        <v/>
      </c>
      <c r="Q1875" s="61">
        <f>+Q1874-IF(Q$18&gt;74,(Q1874/Q$25)*$C$10)</f>
        <v/>
      </c>
      <c r="R1875" s="61">
        <f>+R1874-IF(R$18&gt;74,(R1874/R$25)*$C$10)</f>
        <v/>
      </c>
      <c r="S1875" s="61">
        <f>+S1874-IF(S$18&gt;74,(S1874/S$25)*$C$10)</f>
        <v/>
      </c>
      <c r="T1875" s="61">
        <f>+T1874-IF(T$18&gt;74,(T1874/T$25)*$C$10)</f>
        <v/>
      </c>
      <c r="U1875" s="61">
        <f>+U1874-IF(U$18&gt;74,(U1874/U$25)*$C$10)</f>
        <v/>
      </c>
      <c r="V1875" s="61">
        <f>+V1874-IF(V$18&gt;74,(V1874/V$25)*$C$10)</f>
        <v/>
      </c>
      <c r="W1875" s="61">
        <f>+W1874-IF(W$18&gt;74,(W1874/W$25)*$C$10)</f>
        <v/>
      </c>
      <c r="X1875" s="61">
        <f>+X1874-IF(X$18&gt;74,(X1874/X$25)*$C$10)</f>
        <v/>
      </c>
      <c r="Y1875" s="61">
        <f>+Y1874-IF(Y$18&gt;74,(Y1874/Y$25)*$C$10)</f>
        <v/>
      </c>
      <c r="Z1875" s="61">
        <f>+Z1874-IF(Z$18&gt;74,(Z1874/Z$25)*$C$10)</f>
        <v/>
      </c>
      <c r="AA1875" s="61">
        <f>+AA1874-IF(AA$18&gt;74,(AA1874/AA$25)*$C$10)</f>
        <v/>
      </c>
      <c r="AB1875" s="61">
        <f>+AB1874-IF(AB$18&gt;74,(AB1874/AB$25)*$C$10)</f>
        <v/>
      </c>
      <c r="AC1875" s="61">
        <f>+AC1874-IF(AC$18&gt;74,(AC1874/AC$25)*$C$10)</f>
        <v/>
      </c>
      <c r="AD1875" s="61">
        <f>+AD1874-IF(AD$18&gt;74,(AD1874/AD$25)*$C$10)</f>
        <v/>
      </c>
      <c r="AE1875" s="61">
        <f>+AE1874-IF(AE$18&gt;74,(AE1874/AE$25)*$C$10)</f>
        <v/>
      </c>
      <c r="AF1875" s="61">
        <f>+AF1874-IF(AF$18&gt;74,(AF1874/AF$25)*$C$10)</f>
        <v/>
      </c>
      <c r="AG1875" s="61">
        <f>+AG1874-IF(AG$18&gt;74,(AG1874/AG$25)*$C$10)</f>
        <v/>
      </c>
      <c r="AH1875" s="61">
        <f>+AH1874-IF(AH$18&gt;74,(AH1874/AH$25)*$C$10)</f>
        <v/>
      </c>
      <c r="AI1875" s="61">
        <f>+AI1874-IF(AI$18&gt;74,(AI1874/AI$25)*$C$10)</f>
        <v/>
      </c>
      <c r="AJ1875" s="61">
        <f>+AJ1874-IF(AJ$18&gt;74,(AJ1874/AJ$25)*$C$10)</f>
        <v/>
      </c>
      <c r="AK1875" s="61">
        <f>+AK1874-IF(AK$18&gt;74,(AK1874/AK$25)*$C$10)</f>
        <v/>
      </c>
      <c r="AL1875" s="61">
        <f>+AL1874-IF(AL$18&gt;74,(AL1874/AL$25)*$C$10)</f>
        <v/>
      </c>
      <c r="AM1875" s="61">
        <f>+AM1874-IF(AM$18&gt;74,(AM1874/AM$25)*$C$10)</f>
        <v/>
      </c>
      <c r="AN1875" s="61">
        <f>+AN1874-IF(AN$18&gt;74,(AN1874/AN$25)*$C$10)</f>
        <v/>
      </c>
      <c r="AO1875" s="61">
        <f>+AO1874-IF(AO$18&gt;74,(AO1874/AO$25)*$C$10)</f>
        <v/>
      </c>
      <c r="AP1875" s="61">
        <f>+AP1874-IF(AP$18&gt;74,(AP1874/AP$25)*$C$10)</f>
        <v/>
      </c>
      <c r="AQ1875" s="61">
        <f>+AQ1874-IF(AQ$18&gt;74,(AQ1874/AQ$25)*$C$10)</f>
        <v/>
      </c>
      <c r="AR1875" s="61">
        <f>+AR1874-IF(AR$18&gt;74,(AR1874/AR$25)*$C$10)</f>
        <v/>
      </c>
      <c r="AS1875" s="61">
        <f>+AS1874-IF(AS$18&gt;74,(AS1874/AS$25)*$C$10)</f>
        <v/>
      </c>
      <c r="AT1875" s="61">
        <f>+AT1874-IF(AT$18&gt;74,(AT1874/AT$25)*$C$10)</f>
        <v/>
      </c>
      <c r="AU1875" s="61">
        <f>+AU1874-IF(AU$18&gt;74,(AU1874/AU$25)*$C$10)</f>
        <v/>
      </c>
      <c r="AV1875" s="61">
        <f>+AV1874-IF(AV$18&gt;74,(AV1874/AV$25)*$C$10)</f>
        <v/>
      </c>
      <c r="AW1875" s="61">
        <f>+AW1874-IF(AW$18&gt;74,(AW1874/AW$25)*$C$10)</f>
        <v/>
      </c>
      <c r="AX1875" s="35">
        <f>IF(AW1875&gt;0,1,0)</f>
        <v/>
      </c>
      <c r="AY1875" s="35">
        <f>IF(AL1875&gt;0,1,0)</f>
        <v/>
      </c>
      <c r="AZ1875" s="35">
        <f>IF(AG1875&gt;0,1,0)</f>
        <v/>
      </c>
      <c r="BA1875" s="35">
        <f>IF(AB1875&gt;0,1,0)</f>
        <v/>
      </c>
      <c r="BB1875" s="35">
        <f>IF(W1875&gt;0,1,0)</f>
        <v/>
      </c>
    </row>
    <row r="1876">
      <c r="B1876" s="154" t="inlineStr">
        <is>
          <t>trial 924</t>
        </is>
      </c>
      <c r="C1876" s="155">
        <f>+start-C1873</f>
        <v/>
      </c>
      <c r="D1876" s="156">
        <f>IF((C1876&lt;=0),0,((C1876-D$24)*Stock*(_xlfn.NORM.INV(RAND(),stock_ave,stock_std))+(C1876-D$24)*Bonds*(_xlfn.NORM.INV(RAND(),bond_ave,bond_std))+(C1876-D$24)*cash*(_xlfn.NORM.INV(RAND(),cash_ave,cash_std))+(C1876-D$24)))</f>
        <v/>
      </c>
      <c r="E1876" s="156">
        <f>IF((D1876&lt;=0),0,((D1876-E$24)*Stock*(_xlfn.NORM.INV(RAND(),stock_ave,stock_std))+(D1876-E$24)*Bonds*(_xlfn.NORM.INV(RAND(),bond_ave,bond_std))+(D1876-E$24)*cash*(_xlfn.NORM.INV(RAND(),cash_ave,cash_std))+(D1876-E$24)))</f>
        <v/>
      </c>
      <c r="F1876" s="156">
        <f>IF((E1876&lt;=0),0,((E1876-F$24)*Stock*(_xlfn.NORM.INV(RAND(),stock_ave,stock_std))+(E1876-F$24)*Bonds*(_xlfn.NORM.INV(RAND(),bond_ave,bond_std))+(E1876-F$24)*cash*(_xlfn.NORM.INV(RAND(),cash_ave,cash_std))+(E1876-F$24)))</f>
        <v/>
      </c>
      <c r="G1876" s="156">
        <f>IF((F1876&lt;=0),0,((F1876-G$24)*Stock*(_xlfn.NORM.INV(RAND(),stock_ave,stock_std))+(F1876-G$24)*Bonds*(_xlfn.NORM.INV(RAND(),bond_ave,bond_std))+(F1876-G$24)*cash*(_xlfn.NORM.INV(RAND(),cash_ave,cash_std))+(F1876-G$24)))</f>
        <v/>
      </c>
      <c r="H1876" s="156">
        <f>IF((G1876&lt;=0),0,((G1876-H$24)*Stock*(_xlfn.NORM.INV(RAND(),stock_ave,stock_std))+(G1876-H$24)*Bonds*(_xlfn.NORM.INV(RAND(),bond_ave,bond_std))+(G1876-H$24)*cash*(_xlfn.NORM.INV(RAND(),cash_ave,cash_std))+(G1876-H$24)))</f>
        <v/>
      </c>
      <c r="I1876" s="156">
        <f>IF((H1876&lt;=0),0,((H1876-I$24)*Stock*(_xlfn.NORM.INV(RAND(),stock_ave,stock_std))+(H1876-I$24)*Bonds*(_xlfn.NORM.INV(RAND(),bond_ave,bond_std))+(H1876-I$24)*cash*(_xlfn.NORM.INV(RAND(),cash_ave,cash_std))+(H1876-I$24)))</f>
        <v/>
      </c>
      <c r="J1876" s="156">
        <f>IF((I1876&lt;=0),0,((I1876-J$24)*Stock*(_xlfn.NORM.INV(RAND(),stock_ave,stock_std))+(I1876-J$24)*Bonds*(_xlfn.NORM.INV(RAND(),bond_ave,bond_std))+(I1876-J$24)*cash*(_xlfn.NORM.INV(RAND(),cash_ave,cash_std))+(I1876-J$24)))</f>
        <v/>
      </c>
      <c r="K1876" s="156">
        <f>IF((J1876&lt;=0),0,((J1876-K$24)*Stock*(_xlfn.NORM.INV(RAND(),stock_ave,stock_std))+(J1876-K$24)*Bonds*(_xlfn.NORM.INV(RAND(),bond_ave,bond_std))+(J1876-K$24)*cash*(_xlfn.NORM.INV(RAND(),cash_ave,cash_std))+(J1876-K$24)))</f>
        <v/>
      </c>
      <c r="L1876" s="156">
        <f>IF((K1876&lt;=0),0,((K1876-L$24)*Stock*(_xlfn.NORM.INV(RAND(),stock_ave,stock_std))+(K1876-L$24)*Bonds*(_xlfn.NORM.INV(RAND(),bond_ave,bond_std))+(K1876-L$24)*cash*(_xlfn.NORM.INV(RAND(),cash_ave,cash_std))+(K1876-L$24)))</f>
        <v/>
      </c>
      <c r="M1876" s="156">
        <f>IF((L1876&lt;=0),0,((L1876-M$24)*Stock*(_xlfn.NORM.INV(RAND(),stock_ave,stock_std))+(L1876-M$24)*Bonds*(_xlfn.NORM.INV(RAND(),bond_ave,bond_std))+(L1876-M$24)*cash*(_xlfn.NORM.INV(RAND(),cash_ave,cash_std))+(L1876-M$24)))</f>
        <v/>
      </c>
      <c r="N1876" s="156">
        <f>IF((M1876&lt;=0),0,((M1876-N$24)*Stock*(_xlfn.NORM.INV(RAND(),stock_ave,stock_std))+(M1876-N$24)*Bonds*(_xlfn.NORM.INV(RAND(),bond_ave,bond_std))+(M1876-N$24)*cash*(_xlfn.NORM.INV(RAND(),cash_ave,cash_std))+(M1876-N$24)))</f>
        <v/>
      </c>
      <c r="O1876" s="156">
        <f>IF((N1876&lt;=0),0,((N1876-O$24)*Stock*(_xlfn.NORM.INV(RAND(),stock_ave,stock_std))+(N1876-O$24)*Bonds*(_xlfn.NORM.INV(RAND(),bond_ave,bond_std))+(N1876-O$24)*cash*(_xlfn.NORM.INV(RAND(),cash_ave,cash_std))+(N1876-O$24)))</f>
        <v/>
      </c>
      <c r="P1876" s="156">
        <f>IF((O1876&lt;=0),0,((O1876-P$24)*Stock*(_xlfn.NORM.INV(RAND(),stock_ave,stock_std))+(O1876-P$24)*Bonds*(_xlfn.NORM.INV(RAND(),bond_ave,bond_std))+(O1876-P$24)*cash*(_xlfn.NORM.INV(RAND(),cash_ave,cash_std))+(O1876-P$24)))</f>
        <v/>
      </c>
      <c r="Q1876" s="156">
        <f>IF((P1876&lt;=0),0,((P1876-Q$24)*Stock*(_xlfn.NORM.INV(RAND(),stock_ave,stock_std))+(P1876-Q$24)*Bonds*(_xlfn.NORM.INV(RAND(),bond_ave,bond_std))+(P1876-Q$24)*cash*(_xlfn.NORM.INV(RAND(),cash_ave,cash_std))+(P1876-Q$24)))</f>
        <v/>
      </c>
      <c r="R1876" s="156">
        <f>IF((Q1876&lt;=0),0,((Q1876-R$24)*Stock*(_xlfn.NORM.INV(RAND(),stock_ave,stock_std))+(Q1876-R$24)*Bonds*(_xlfn.NORM.INV(RAND(),bond_ave,bond_std))+(Q1876-R$24)*cash*(_xlfn.NORM.INV(RAND(),cash_ave,cash_std))+(Q1876-R$24)))</f>
        <v/>
      </c>
      <c r="S1876" s="156">
        <f>IF((R1876&lt;=0),0,((R1876-S$24)*Stock*(_xlfn.NORM.INV(RAND(),stock_ave,stock_std))+(R1876-S$24)*Bonds*(_xlfn.NORM.INV(RAND(),bond_ave,bond_std))+(R1876-S$24)*cash*(_xlfn.NORM.INV(RAND(),cash_ave,cash_std))+(R1876-S$24)))</f>
        <v/>
      </c>
      <c r="T1876" s="156">
        <f>IF((S1876&lt;=0),0,((S1876-T$24)*Stock*(_xlfn.NORM.INV(RAND(),stock_ave,stock_std))+(S1876-T$24)*Bonds*(_xlfn.NORM.INV(RAND(),bond_ave,bond_std))+(S1876-T$24)*cash*(_xlfn.NORM.INV(RAND(),cash_ave,cash_std))+(S1876-T$24)))</f>
        <v/>
      </c>
      <c r="U1876" s="156">
        <f>IF((T1876&lt;=0),0,((T1876-U$24)*Stock*(_xlfn.NORM.INV(RAND(),stock_ave,stock_std))+(T1876-U$24)*Bonds*(_xlfn.NORM.INV(RAND(),bond_ave,bond_std))+(T1876-U$24)*cash*(_xlfn.NORM.INV(RAND(),cash_ave,cash_std))+(T1876-U$24)))</f>
        <v/>
      </c>
      <c r="V1876" s="156">
        <f>IF((U1876&lt;=0),0,((U1876-V$24)*Stock*(_xlfn.NORM.INV(RAND(),stock_ave,stock_std))+(U1876-V$24)*Bonds*(_xlfn.NORM.INV(RAND(),bond_ave,bond_std))+(U1876-V$24)*cash*(_xlfn.NORM.INV(RAND(),cash_ave,cash_std))+(U1876-V$24)))</f>
        <v/>
      </c>
      <c r="W1876" s="156">
        <f>IF((V1876&lt;=0),0,((V1876-W$24)*Stock*(_xlfn.NORM.INV(RAND(),stock_ave,stock_std))+(V1876-W$24)*Bonds*(_xlfn.NORM.INV(RAND(),bond_ave,bond_std))+(V1876-W$24)*cash*(_xlfn.NORM.INV(RAND(),cash_ave,cash_std))+(V1876-W$24)))</f>
        <v/>
      </c>
      <c r="X1876" s="156">
        <f>IF((W1876&lt;=0),0,((W1876-X$24)*Stock*(_xlfn.NORM.INV(RAND(),stock_ave,stock_std))+(W1876-X$24)*Bonds*(_xlfn.NORM.INV(RAND(),bond_ave,bond_std))+(W1876-X$24)*cash*(_xlfn.NORM.INV(RAND(),cash_ave,cash_std))+(W1876-X$24)))</f>
        <v/>
      </c>
      <c r="Y1876" s="156">
        <f>IF((X1876&lt;=0),0,((X1876-Y$24)*Stock*(_xlfn.NORM.INV(RAND(),stock_ave,stock_std))+(X1876-Y$24)*Bonds*(_xlfn.NORM.INV(RAND(),bond_ave,bond_std))+(X1876-Y$24)*cash*(_xlfn.NORM.INV(RAND(),cash_ave,cash_std))+(X1876-Y$24)))</f>
        <v/>
      </c>
      <c r="Z1876" s="156">
        <f>IF((Y1876&lt;=0),0,((Y1876-Z$24)*Stock*(_xlfn.NORM.INV(RAND(),stock_ave,stock_std))+(Y1876-Z$24)*Bonds*(_xlfn.NORM.INV(RAND(),bond_ave,bond_std))+(Y1876-Z$24)*cash*(_xlfn.NORM.INV(RAND(),cash_ave,cash_std))+(Y1876-Z$24)))</f>
        <v/>
      </c>
      <c r="AA1876" s="156">
        <f>IF((Z1876&lt;=0),0,((Z1876-AA$24)*Stock*(_xlfn.NORM.INV(RAND(),stock_ave,stock_std))+(Z1876-AA$24)*Bonds*(_xlfn.NORM.INV(RAND(),bond_ave,bond_std))+(Z1876-AA$24)*cash*(_xlfn.NORM.INV(RAND(),cash_ave,cash_std))+(Z1876-AA$24)))</f>
        <v/>
      </c>
      <c r="AB1876" s="156">
        <f>IF((AA1876&lt;=0),0,((AA1876-AB$24)*Stock*(_xlfn.NORM.INV(RAND(),stock_ave,stock_std))+(AA1876-AB$24)*Bonds*(_xlfn.NORM.INV(RAND(),bond_ave,bond_std))+(AA1876-AB$24)*cash*(_xlfn.NORM.INV(RAND(),cash_ave,cash_std))+(AA1876-AB$24)))</f>
        <v/>
      </c>
      <c r="AC1876" s="156">
        <f>IF((AB1876&lt;=0),0,((AB1876-AC$24)*Stock*(_xlfn.NORM.INV(RAND(),stock_ave,stock_std))+(AB1876-AC$24)*Bonds*(_xlfn.NORM.INV(RAND(),bond_ave,bond_std))+(AB1876-AC$24)*cash*(_xlfn.NORM.INV(RAND(),cash_ave,cash_std))+(AB1876-AC$24)))</f>
        <v/>
      </c>
      <c r="AD1876" s="156">
        <f>IF((AC1876&lt;=0),0,((AC1876-AD$24)*Stock*(_xlfn.NORM.INV(RAND(),stock_ave,stock_std))+(AC1876-AD$24)*Bonds*(_xlfn.NORM.INV(RAND(),bond_ave,bond_std))+(AC1876-AD$24)*cash*(_xlfn.NORM.INV(RAND(),cash_ave,cash_std))+(AC1876-AD$24)))</f>
        <v/>
      </c>
      <c r="AE1876" s="156">
        <f>IF((AD1876&lt;=0),0,((AD1876-AE$24)*Stock*(_xlfn.NORM.INV(RAND(),stock_ave,stock_std))+(AD1876-AE$24)*Bonds*(_xlfn.NORM.INV(RAND(),bond_ave,bond_std))+(AD1876-AE$24)*cash*(_xlfn.NORM.INV(RAND(),cash_ave,cash_std))+(AD1876-AE$24)))</f>
        <v/>
      </c>
      <c r="AF1876" s="156">
        <f>IF((AE1876&lt;=0),0,((AE1876-AF$24)*Stock*(_xlfn.NORM.INV(RAND(),stock_ave,stock_std))+(AE1876-AF$24)*Bonds*(_xlfn.NORM.INV(RAND(),bond_ave,bond_std))+(AE1876-AF$24)*cash*(_xlfn.NORM.INV(RAND(),cash_ave,cash_std))+(AE1876-AF$24)))</f>
        <v/>
      </c>
      <c r="AG1876" s="156">
        <f>IF((AF1876&lt;=0),0,((AF1876-AG$24)*Stock*(_xlfn.NORM.INV(RAND(),stock_ave,stock_std))+(AF1876-AG$24)*Bonds*(_xlfn.NORM.INV(RAND(),bond_ave,bond_std))+(AF1876-AG$24)*cash*(_xlfn.NORM.INV(RAND(),cash_ave,cash_std))+(AF1876-AG$24)))</f>
        <v/>
      </c>
      <c r="AH1876" s="156">
        <f>IF((AG1876&lt;=0),0,((AG1876-AH$24)*Stock*(_xlfn.NORM.INV(RAND(),stock_ave,stock_std))+(AG1876-AH$24)*Bonds*(_xlfn.NORM.INV(RAND(),bond_ave,bond_std))+(AG1876-AH$24)*cash*(_xlfn.NORM.INV(RAND(),cash_ave,cash_std))+(AG1876-AH$24)))</f>
        <v/>
      </c>
      <c r="AI1876" s="156">
        <f>IF((AH1876&lt;=0),0,((AH1876-AI$24)*Stock*(_xlfn.NORM.INV(RAND(),stock_ave,stock_std))+(AH1876-AI$24)*Bonds*(_xlfn.NORM.INV(RAND(),bond_ave,bond_std))+(AH1876-AI$24)*cash*(_xlfn.NORM.INV(RAND(),cash_ave,cash_std))+(AH1876-AI$24)))</f>
        <v/>
      </c>
      <c r="AJ1876" s="156">
        <f>IF((AI1876&lt;=0),0,((AI1876-AJ$24)*Stock*(_xlfn.NORM.INV(RAND(),stock_ave,stock_std))+(AI1876-AJ$24)*Bonds*(_xlfn.NORM.INV(RAND(),bond_ave,bond_std))+(AI1876-AJ$24)*cash*(_xlfn.NORM.INV(RAND(),cash_ave,cash_std))+(AI1876-AJ$24)))</f>
        <v/>
      </c>
      <c r="AK1876" s="156">
        <f>IF((AJ1876&lt;=0),0,((AJ1876-AK$24)*Stock*(_xlfn.NORM.INV(RAND(),stock_ave,stock_std))+(AJ1876-AK$24)*Bonds*(_xlfn.NORM.INV(RAND(),bond_ave,bond_std))+(AJ1876-AK$24)*cash*(_xlfn.NORM.INV(RAND(),cash_ave,cash_std))+(AJ1876-AK$24)))</f>
        <v/>
      </c>
      <c r="AL1876" s="156">
        <f>IF((AK1876&lt;=0),0,((AK1876-AL$24)*Stock*(_xlfn.NORM.INV(RAND(),stock_ave,stock_std))+(AK1876-AL$24)*Bonds*(_xlfn.NORM.INV(RAND(),bond_ave,bond_std))+(AK1876-AL$24)*cash*(_xlfn.NORM.INV(RAND(),cash_ave,cash_std))+(AK1876-AL$24)))</f>
        <v/>
      </c>
      <c r="AM1876" s="156">
        <f>IF((AL1876&lt;=0),0,((AL1876-AM$24)*Stock*(_xlfn.NORM.INV(RAND(),stock_ave,stock_std))+(AL1876-AM$24)*Bonds*(_xlfn.NORM.INV(RAND(),bond_ave,bond_std))+(AL1876-AM$24)*cash*(_xlfn.NORM.INV(RAND(),cash_ave,cash_std))+(AL1876-AM$24)))</f>
        <v/>
      </c>
      <c r="AN1876" s="156">
        <f>IF((AM1876&lt;=0),0,((AM1876-AN$24)*Stock*(_xlfn.NORM.INV(RAND(),stock_ave,stock_std))+(AM1876-AN$24)*Bonds*(_xlfn.NORM.INV(RAND(),bond_ave,bond_std))+(AM1876-AN$24)*cash*(_xlfn.NORM.INV(RAND(),cash_ave,cash_std))+(AM1876-AN$24)))</f>
        <v/>
      </c>
      <c r="AO1876" s="156">
        <f>IF((AN1876&lt;=0),0,((AN1876-AO$24)*Stock*(_xlfn.NORM.INV(RAND(),stock_ave,stock_std))+(AN1876-AO$24)*Bonds*(_xlfn.NORM.INV(RAND(),bond_ave,bond_std))+(AN1876-AO$24)*cash*(_xlfn.NORM.INV(RAND(),cash_ave,cash_std))+(AN1876-AO$24)))</f>
        <v/>
      </c>
      <c r="AP1876" s="156">
        <f>IF((AO1876&lt;=0),0,((AO1876-AP$24)*Stock*(_xlfn.NORM.INV(RAND(),stock_ave,stock_std))+(AO1876-AP$24)*Bonds*(_xlfn.NORM.INV(RAND(),bond_ave,bond_std))+(AO1876-AP$24)*cash*(_xlfn.NORM.INV(RAND(),cash_ave,cash_std))+(AO1876-AP$24)))</f>
        <v/>
      </c>
      <c r="AQ1876" s="156">
        <f>IF((AP1876&lt;=0),0,((AP1876-AQ$24)*Stock*(_xlfn.NORM.INV(RAND(),stock_ave,stock_std))+(AP1876-AQ$24)*Bonds*(_xlfn.NORM.INV(RAND(),bond_ave,bond_std))+(AP1876-AQ$24)*cash*(_xlfn.NORM.INV(RAND(),cash_ave,cash_std))+(AP1876-AQ$24)))</f>
        <v/>
      </c>
      <c r="AR1876" s="156">
        <f>IF((AQ1876&lt;=0),0,((AQ1876-AR$24)*Stock*(_xlfn.NORM.INV(RAND(),stock_ave,stock_std))+(AQ1876-AR$24)*Bonds*(_xlfn.NORM.INV(RAND(),bond_ave,bond_std))+(AQ1876-AR$24)*cash*(_xlfn.NORM.INV(RAND(),cash_ave,cash_std))+(AQ1876-AR$24)))</f>
        <v/>
      </c>
      <c r="AS1876" s="156">
        <f>IF((AR1876&lt;=0),0,((AR1876-AS$24)*Stock*(_xlfn.NORM.INV(RAND(),stock_ave,stock_std))+(AR1876-AS$24)*Bonds*(_xlfn.NORM.INV(RAND(),bond_ave,bond_std))+(AR1876-AS$24)*cash*(_xlfn.NORM.INV(RAND(),cash_ave,cash_std))+(AR1876-AS$24)))</f>
        <v/>
      </c>
      <c r="AT1876" s="156">
        <f>IF((AS1876&lt;=0),0,((AS1876-AT$24)*Stock*(_xlfn.NORM.INV(RAND(),stock_ave,stock_std))+(AS1876-AT$24)*Bonds*(_xlfn.NORM.INV(RAND(),bond_ave,bond_std))+(AS1876-AT$24)*cash*(_xlfn.NORM.INV(RAND(),cash_ave,cash_std))+(AS1876-AT$24)))</f>
        <v/>
      </c>
      <c r="AU1876" s="156">
        <f>IF((AT1876&lt;=0),0,((AT1876-AU$24)*Stock*(_xlfn.NORM.INV(RAND(),stock_ave,stock_std))+(AT1876-AU$24)*Bonds*(_xlfn.NORM.INV(RAND(),bond_ave,bond_std))+(AT1876-AU$24)*cash*(_xlfn.NORM.INV(RAND(),cash_ave,cash_std))+(AT1876-AU$24)))</f>
        <v/>
      </c>
      <c r="AV1876" s="156">
        <f>IF((AU1876&lt;=0),0,((AU1876-AV$24)*Stock*(_xlfn.NORM.INV(RAND(),stock_ave,stock_std))+(AU1876-AV$24)*Bonds*(_xlfn.NORM.INV(RAND(),bond_ave,bond_std))+(AU1876-AV$24)*cash*(_xlfn.NORM.INV(RAND(),cash_ave,cash_std))+(AU1876-AV$24)))</f>
        <v/>
      </c>
      <c r="AW1876" s="156">
        <f>IF((AV1876&lt;=0),0,((AV1876-AW$24)*Stock*(_xlfn.NORM.INV(RAND(),stock_ave,stock_std))+(AV1876-AW$24)*Bonds*(_xlfn.NORM.INV(RAND(),bond_ave,bond_std))+(AV1876-AW$24)*cash*(_xlfn.NORM.INV(RAND(),cash_ave,cash_std))+(AV1876-AW$24)))</f>
        <v/>
      </c>
      <c r="AX1876" s="159" t="n"/>
      <c r="AY1876" s="159" t="n"/>
      <c r="AZ1876" s="159" t="n"/>
      <c r="BA1876" s="159" t="n"/>
      <c r="BB1876" s="159" t="n"/>
    </row>
    <row r="1877">
      <c r="C1877" s="147" t="n"/>
      <c r="D1877" s="61">
        <f>+D1876-IF(D$18&gt;74,(D1876/D$25)*$C$10)</f>
        <v/>
      </c>
      <c r="E1877" s="61">
        <f>+E1876-IF(E$18&gt;74,(E1876/E$25)*$C$10)</f>
        <v/>
      </c>
      <c r="F1877" s="61">
        <f>+F1876-IF(F$18&gt;74,(F1876/F$25)*$C$10)</f>
        <v/>
      </c>
      <c r="G1877" s="61">
        <f>+G1876-IF(G$18&gt;74,(G1876/G$25)*$C$10)</f>
        <v/>
      </c>
      <c r="H1877" s="61">
        <f>+H1876-IF(H$18&gt;74,(H1876/H$25)*$C$10)</f>
        <v/>
      </c>
      <c r="I1877" s="61">
        <f>+I1876-IF(I$18&gt;74,(I1876/I$25)*$C$10)</f>
        <v/>
      </c>
      <c r="J1877" s="61">
        <f>+J1876-IF(J$18&gt;74,(J1876/J$25)*$C$10)</f>
        <v/>
      </c>
      <c r="K1877" s="61">
        <f>+K1876-IF(K$18&gt;74,(K1876/K$25)*$C$10)</f>
        <v/>
      </c>
      <c r="L1877" s="61">
        <f>+L1876-IF(L$18&gt;74,(L1876/L$25)*$C$10)</f>
        <v/>
      </c>
      <c r="M1877" s="61">
        <f>+M1876-IF(M$18&gt;74,(M1876/M$25)*$C$10)</f>
        <v/>
      </c>
      <c r="N1877" s="61">
        <f>+N1876-IF(N$18&gt;74,(N1876/N$25)*$C$10)</f>
        <v/>
      </c>
      <c r="O1877" s="61">
        <f>+O1876-IF(O$18&gt;74,(O1876/O$25)*$C$10)</f>
        <v/>
      </c>
      <c r="P1877" s="61">
        <f>+P1876-IF(P$18&gt;74,(P1876/P$25)*$C$10)</f>
        <v/>
      </c>
      <c r="Q1877" s="61">
        <f>+Q1876-IF(Q$18&gt;74,(Q1876/Q$25)*$C$10)</f>
        <v/>
      </c>
      <c r="R1877" s="61">
        <f>+R1876-IF(R$18&gt;74,(R1876/R$25)*$C$10)</f>
        <v/>
      </c>
      <c r="S1877" s="61">
        <f>+S1876-IF(S$18&gt;74,(S1876/S$25)*$C$10)</f>
        <v/>
      </c>
      <c r="T1877" s="61">
        <f>+T1876-IF(T$18&gt;74,(T1876/T$25)*$C$10)</f>
        <v/>
      </c>
      <c r="U1877" s="61">
        <f>+U1876-IF(U$18&gt;74,(U1876/U$25)*$C$10)</f>
        <v/>
      </c>
      <c r="V1877" s="61">
        <f>+V1876-IF(V$18&gt;74,(V1876/V$25)*$C$10)</f>
        <v/>
      </c>
      <c r="W1877" s="61">
        <f>+W1876-IF(W$18&gt;74,(W1876/W$25)*$C$10)</f>
        <v/>
      </c>
      <c r="X1877" s="61">
        <f>+X1876-IF(X$18&gt;74,(X1876/X$25)*$C$10)</f>
        <v/>
      </c>
      <c r="Y1877" s="61">
        <f>+Y1876-IF(Y$18&gt;74,(Y1876/Y$25)*$C$10)</f>
        <v/>
      </c>
      <c r="Z1877" s="61">
        <f>+Z1876-IF(Z$18&gt;74,(Z1876/Z$25)*$C$10)</f>
        <v/>
      </c>
      <c r="AA1877" s="61">
        <f>+AA1876-IF(AA$18&gt;74,(AA1876/AA$25)*$C$10)</f>
        <v/>
      </c>
      <c r="AB1877" s="61">
        <f>+AB1876-IF(AB$18&gt;74,(AB1876/AB$25)*$C$10)</f>
        <v/>
      </c>
      <c r="AC1877" s="61">
        <f>+AC1876-IF(AC$18&gt;74,(AC1876/AC$25)*$C$10)</f>
        <v/>
      </c>
      <c r="AD1877" s="61">
        <f>+AD1876-IF(AD$18&gt;74,(AD1876/AD$25)*$C$10)</f>
        <v/>
      </c>
      <c r="AE1877" s="61">
        <f>+AE1876-IF(AE$18&gt;74,(AE1876/AE$25)*$C$10)</f>
        <v/>
      </c>
      <c r="AF1877" s="61">
        <f>+AF1876-IF(AF$18&gt;74,(AF1876/AF$25)*$C$10)</f>
        <v/>
      </c>
      <c r="AG1877" s="61">
        <f>+AG1876-IF(AG$18&gt;74,(AG1876/AG$25)*$C$10)</f>
        <v/>
      </c>
      <c r="AH1877" s="61">
        <f>+AH1876-IF(AH$18&gt;74,(AH1876/AH$25)*$C$10)</f>
        <v/>
      </c>
      <c r="AI1877" s="61">
        <f>+AI1876-IF(AI$18&gt;74,(AI1876/AI$25)*$C$10)</f>
        <v/>
      </c>
      <c r="AJ1877" s="61">
        <f>+AJ1876-IF(AJ$18&gt;74,(AJ1876/AJ$25)*$C$10)</f>
        <v/>
      </c>
      <c r="AK1877" s="61">
        <f>+AK1876-IF(AK$18&gt;74,(AK1876/AK$25)*$C$10)</f>
        <v/>
      </c>
      <c r="AL1877" s="61">
        <f>+AL1876-IF(AL$18&gt;74,(AL1876/AL$25)*$C$10)</f>
        <v/>
      </c>
      <c r="AM1877" s="61">
        <f>+AM1876-IF(AM$18&gt;74,(AM1876/AM$25)*$C$10)</f>
        <v/>
      </c>
      <c r="AN1877" s="61">
        <f>+AN1876-IF(AN$18&gt;74,(AN1876/AN$25)*$C$10)</f>
        <v/>
      </c>
      <c r="AO1877" s="61">
        <f>+AO1876-IF(AO$18&gt;74,(AO1876/AO$25)*$C$10)</f>
        <v/>
      </c>
      <c r="AP1877" s="61">
        <f>+AP1876-IF(AP$18&gt;74,(AP1876/AP$25)*$C$10)</f>
        <v/>
      </c>
      <c r="AQ1877" s="61">
        <f>+AQ1876-IF(AQ$18&gt;74,(AQ1876/AQ$25)*$C$10)</f>
        <v/>
      </c>
      <c r="AR1877" s="61">
        <f>+AR1876-IF(AR$18&gt;74,(AR1876/AR$25)*$C$10)</f>
        <v/>
      </c>
      <c r="AS1877" s="61">
        <f>+AS1876-IF(AS$18&gt;74,(AS1876/AS$25)*$C$10)</f>
        <v/>
      </c>
      <c r="AT1877" s="61">
        <f>+AT1876-IF(AT$18&gt;74,(AT1876/AT$25)*$C$10)</f>
        <v/>
      </c>
      <c r="AU1877" s="61">
        <f>+AU1876-IF(AU$18&gt;74,(AU1876/AU$25)*$C$10)</f>
        <v/>
      </c>
      <c r="AV1877" s="61">
        <f>+AV1876-IF(AV$18&gt;74,(AV1876/AV$25)*$C$10)</f>
        <v/>
      </c>
      <c r="AW1877" s="61">
        <f>+AW1876-IF(AW$18&gt;74,(AW1876/AW$25)*$C$10)</f>
        <v/>
      </c>
      <c r="AX1877" s="35">
        <f>IF(AW1877&gt;0,1,0)</f>
        <v/>
      </c>
      <c r="AY1877" s="35">
        <f>IF(AL1877&gt;0,1,0)</f>
        <v/>
      </c>
      <c r="AZ1877" s="35">
        <f>IF(AG1877&gt;0,1,0)</f>
        <v/>
      </c>
      <c r="BA1877" s="35">
        <f>IF(AB1877&gt;0,1,0)</f>
        <v/>
      </c>
      <c r="BB1877" s="35">
        <f>IF(W1877&gt;0,1,0)</f>
        <v/>
      </c>
    </row>
    <row r="1878">
      <c r="B1878" s="154" t="inlineStr">
        <is>
          <t>trial 925</t>
        </is>
      </c>
      <c r="C1878" s="155">
        <f>+start-C1875</f>
        <v/>
      </c>
      <c r="D1878" s="156">
        <f>IF((C1878&lt;=0),0,((C1878-D$24)*Stock*(_xlfn.NORM.INV(RAND(),stock_ave,stock_std))+(C1878-D$24)*Bonds*(_xlfn.NORM.INV(RAND(),bond_ave,bond_std))+(C1878-D$24)*cash*(_xlfn.NORM.INV(RAND(),cash_ave,cash_std))+(C1878-D$24)))</f>
        <v/>
      </c>
      <c r="E1878" s="156">
        <f>IF((D1878&lt;=0),0,((D1878-E$24)*Stock*(_xlfn.NORM.INV(RAND(),stock_ave,stock_std))+(D1878-E$24)*Bonds*(_xlfn.NORM.INV(RAND(),bond_ave,bond_std))+(D1878-E$24)*cash*(_xlfn.NORM.INV(RAND(),cash_ave,cash_std))+(D1878-E$24)))</f>
        <v/>
      </c>
      <c r="F1878" s="156">
        <f>IF((E1878&lt;=0),0,((E1878-F$24)*Stock*(_xlfn.NORM.INV(RAND(),stock_ave,stock_std))+(E1878-F$24)*Bonds*(_xlfn.NORM.INV(RAND(),bond_ave,bond_std))+(E1878-F$24)*cash*(_xlfn.NORM.INV(RAND(),cash_ave,cash_std))+(E1878-F$24)))</f>
        <v/>
      </c>
      <c r="G1878" s="156">
        <f>IF((F1878&lt;=0),0,((F1878-G$24)*Stock*(_xlfn.NORM.INV(RAND(),stock_ave,stock_std))+(F1878-G$24)*Bonds*(_xlfn.NORM.INV(RAND(),bond_ave,bond_std))+(F1878-G$24)*cash*(_xlfn.NORM.INV(RAND(),cash_ave,cash_std))+(F1878-G$24)))</f>
        <v/>
      </c>
      <c r="H1878" s="156">
        <f>IF((G1878&lt;=0),0,((G1878-H$24)*Stock*(_xlfn.NORM.INV(RAND(),stock_ave,stock_std))+(G1878-H$24)*Bonds*(_xlfn.NORM.INV(RAND(),bond_ave,bond_std))+(G1878-H$24)*cash*(_xlfn.NORM.INV(RAND(),cash_ave,cash_std))+(G1878-H$24)))</f>
        <v/>
      </c>
      <c r="I1878" s="156">
        <f>IF((H1878&lt;=0),0,((H1878-I$24)*Stock*(_xlfn.NORM.INV(RAND(),stock_ave,stock_std))+(H1878-I$24)*Bonds*(_xlfn.NORM.INV(RAND(),bond_ave,bond_std))+(H1878-I$24)*cash*(_xlfn.NORM.INV(RAND(),cash_ave,cash_std))+(H1878-I$24)))</f>
        <v/>
      </c>
      <c r="J1878" s="156">
        <f>IF((I1878&lt;=0),0,((I1878-J$24)*Stock*(_xlfn.NORM.INV(RAND(),stock_ave,stock_std))+(I1878-J$24)*Bonds*(_xlfn.NORM.INV(RAND(),bond_ave,bond_std))+(I1878-J$24)*cash*(_xlfn.NORM.INV(RAND(),cash_ave,cash_std))+(I1878-J$24)))</f>
        <v/>
      </c>
      <c r="K1878" s="156">
        <f>IF((J1878&lt;=0),0,((J1878-K$24)*Stock*(_xlfn.NORM.INV(RAND(),stock_ave,stock_std))+(J1878-K$24)*Bonds*(_xlfn.NORM.INV(RAND(),bond_ave,bond_std))+(J1878-K$24)*cash*(_xlfn.NORM.INV(RAND(),cash_ave,cash_std))+(J1878-K$24)))</f>
        <v/>
      </c>
      <c r="L1878" s="156">
        <f>IF((K1878&lt;=0),0,((K1878-L$24)*Stock*(_xlfn.NORM.INV(RAND(),stock_ave,stock_std))+(K1878-L$24)*Bonds*(_xlfn.NORM.INV(RAND(),bond_ave,bond_std))+(K1878-L$24)*cash*(_xlfn.NORM.INV(RAND(),cash_ave,cash_std))+(K1878-L$24)))</f>
        <v/>
      </c>
      <c r="M1878" s="156">
        <f>IF((L1878&lt;=0),0,((L1878-M$24)*Stock*(_xlfn.NORM.INV(RAND(),stock_ave,stock_std))+(L1878-M$24)*Bonds*(_xlfn.NORM.INV(RAND(),bond_ave,bond_std))+(L1878-M$24)*cash*(_xlfn.NORM.INV(RAND(),cash_ave,cash_std))+(L1878-M$24)))</f>
        <v/>
      </c>
      <c r="N1878" s="156">
        <f>IF((M1878&lt;=0),0,((M1878-N$24)*Stock*(_xlfn.NORM.INV(RAND(),stock_ave,stock_std))+(M1878-N$24)*Bonds*(_xlfn.NORM.INV(RAND(),bond_ave,bond_std))+(M1878-N$24)*cash*(_xlfn.NORM.INV(RAND(),cash_ave,cash_std))+(M1878-N$24)))</f>
        <v/>
      </c>
      <c r="O1878" s="156">
        <f>IF((N1878&lt;=0),0,((N1878-O$24)*Stock*(_xlfn.NORM.INV(RAND(),stock_ave,stock_std))+(N1878-O$24)*Bonds*(_xlfn.NORM.INV(RAND(),bond_ave,bond_std))+(N1878-O$24)*cash*(_xlfn.NORM.INV(RAND(),cash_ave,cash_std))+(N1878-O$24)))</f>
        <v/>
      </c>
      <c r="P1878" s="156">
        <f>IF((O1878&lt;=0),0,((O1878-P$24)*Stock*(_xlfn.NORM.INV(RAND(),stock_ave,stock_std))+(O1878-P$24)*Bonds*(_xlfn.NORM.INV(RAND(),bond_ave,bond_std))+(O1878-P$24)*cash*(_xlfn.NORM.INV(RAND(),cash_ave,cash_std))+(O1878-P$24)))</f>
        <v/>
      </c>
      <c r="Q1878" s="156">
        <f>IF((P1878&lt;=0),0,((P1878-Q$24)*Stock*(_xlfn.NORM.INV(RAND(),stock_ave,stock_std))+(P1878-Q$24)*Bonds*(_xlfn.NORM.INV(RAND(),bond_ave,bond_std))+(P1878-Q$24)*cash*(_xlfn.NORM.INV(RAND(),cash_ave,cash_std))+(P1878-Q$24)))</f>
        <v/>
      </c>
      <c r="R1878" s="156">
        <f>IF((Q1878&lt;=0),0,((Q1878-R$24)*Stock*(_xlfn.NORM.INV(RAND(),stock_ave,stock_std))+(Q1878-R$24)*Bonds*(_xlfn.NORM.INV(RAND(),bond_ave,bond_std))+(Q1878-R$24)*cash*(_xlfn.NORM.INV(RAND(),cash_ave,cash_std))+(Q1878-R$24)))</f>
        <v/>
      </c>
      <c r="S1878" s="156">
        <f>IF((R1878&lt;=0),0,((R1878-S$24)*Stock*(_xlfn.NORM.INV(RAND(),stock_ave,stock_std))+(R1878-S$24)*Bonds*(_xlfn.NORM.INV(RAND(),bond_ave,bond_std))+(R1878-S$24)*cash*(_xlfn.NORM.INV(RAND(),cash_ave,cash_std))+(R1878-S$24)))</f>
        <v/>
      </c>
      <c r="T1878" s="156">
        <f>IF((S1878&lt;=0),0,((S1878-T$24)*Stock*(_xlfn.NORM.INV(RAND(),stock_ave,stock_std))+(S1878-T$24)*Bonds*(_xlfn.NORM.INV(RAND(),bond_ave,bond_std))+(S1878-T$24)*cash*(_xlfn.NORM.INV(RAND(),cash_ave,cash_std))+(S1878-T$24)))</f>
        <v/>
      </c>
      <c r="U1878" s="156">
        <f>IF((T1878&lt;=0),0,((T1878-U$24)*Stock*(_xlfn.NORM.INV(RAND(),stock_ave,stock_std))+(T1878-U$24)*Bonds*(_xlfn.NORM.INV(RAND(),bond_ave,bond_std))+(T1878-U$24)*cash*(_xlfn.NORM.INV(RAND(),cash_ave,cash_std))+(T1878-U$24)))</f>
        <v/>
      </c>
      <c r="V1878" s="156">
        <f>IF((U1878&lt;=0),0,((U1878-V$24)*Stock*(_xlfn.NORM.INV(RAND(),stock_ave,stock_std))+(U1878-V$24)*Bonds*(_xlfn.NORM.INV(RAND(),bond_ave,bond_std))+(U1878-V$24)*cash*(_xlfn.NORM.INV(RAND(),cash_ave,cash_std))+(U1878-V$24)))</f>
        <v/>
      </c>
      <c r="W1878" s="156">
        <f>IF((V1878&lt;=0),0,((V1878-W$24)*Stock*(_xlfn.NORM.INV(RAND(),stock_ave,stock_std))+(V1878-W$24)*Bonds*(_xlfn.NORM.INV(RAND(),bond_ave,bond_std))+(V1878-W$24)*cash*(_xlfn.NORM.INV(RAND(),cash_ave,cash_std))+(V1878-W$24)))</f>
        <v/>
      </c>
      <c r="X1878" s="156">
        <f>IF((W1878&lt;=0),0,((W1878-X$24)*Stock*(_xlfn.NORM.INV(RAND(),stock_ave,stock_std))+(W1878-X$24)*Bonds*(_xlfn.NORM.INV(RAND(),bond_ave,bond_std))+(W1878-X$24)*cash*(_xlfn.NORM.INV(RAND(),cash_ave,cash_std))+(W1878-X$24)))</f>
        <v/>
      </c>
      <c r="Y1878" s="156">
        <f>IF((X1878&lt;=0),0,((X1878-Y$24)*Stock*(_xlfn.NORM.INV(RAND(),stock_ave,stock_std))+(X1878-Y$24)*Bonds*(_xlfn.NORM.INV(RAND(),bond_ave,bond_std))+(X1878-Y$24)*cash*(_xlfn.NORM.INV(RAND(),cash_ave,cash_std))+(X1878-Y$24)))</f>
        <v/>
      </c>
      <c r="Z1878" s="156">
        <f>IF((Y1878&lt;=0),0,((Y1878-Z$24)*Stock*(_xlfn.NORM.INV(RAND(),stock_ave,stock_std))+(Y1878-Z$24)*Bonds*(_xlfn.NORM.INV(RAND(),bond_ave,bond_std))+(Y1878-Z$24)*cash*(_xlfn.NORM.INV(RAND(),cash_ave,cash_std))+(Y1878-Z$24)))</f>
        <v/>
      </c>
      <c r="AA1878" s="156">
        <f>IF((Z1878&lt;=0),0,((Z1878-AA$24)*Stock*(_xlfn.NORM.INV(RAND(),stock_ave,stock_std))+(Z1878-AA$24)*Bonds*(_xlfn.NORM.INV(RAND(),bond_ave,bond_std))+(Z1878-AA$24)*cash*(_xlfn.NORM.INV(RAND(),cash_ave,cash_std))+(Z1878-AA$24)))</f>
        <v/>
      </c>
      <c r="AB1878" s="156">
        <f>IF((AA1878&lt;=0),0,((AA1878-AB$24)*Stock*(_xlfn.NORM.INV(RAND(),stock_ave,stock_std))+(AA1878-AB$24)*Bonds*(_xlfn.NORM.INV(RAND(),bond_ave,bond_std))+(AA1878-AB$24)*cash*(_xlfn.NORM.INV(RAND(),cash_ave,cash_std))+(AA1878-AB$24)))</f>
        <v/>
      </c>
      <c r="AC1878" s="156">
        <f>IF((AB1878&lt;=0),0,((AB1878-AC$24)*Stock*(_xlfn.NORM.INV(RAND(),stock_ave,stock_std))+(AB1878-AC$24)*Bonds*(_xlfn.NORM.INV(RAND(),bond_ave,bond_std))+(AB1878-AC$24)*cash*(_xlfn.NORM.INV(RAND(),cash_ave,cash_std))+(AB1878-AC$24)))</f>
        <v/>
      </c>
      <c r="AD1878" s="156">
        <f>IF((AC1878&lt;=0),0,((AC1878-AD$24)*Stock*(_xlfn.NORM.INV(RAND(),stock_ave,stock_std))+(AC1878-AD$24)*Bonds*(_xlfn.NORM.INV(RAND(),bond_ave,bond_std))+(AC1878-AD$24)*cash*(_xlfn.NORM.INV(RAND(),cash_ave,cash_std))+(AC1878-AD$24)))</f>
        <v/>
      </c>
      <c r="AE1878" s="156">
        <f>IF((AD1878&lt;=0),0,((AD1878-AE$24)*Stock*(_xlfn.NORM.INV(RAND(),stock_ave,stock_std))+(AD1878-AE$24)*Bonds*(_xlfn.NORM.INV(RAND(),bond_ave,bond_std))+(AD1878-AE$24)*cash*(_xlfn.NORM.INV(RAND(),cash_ave,cash_std))+(AD1878-AE$24)))</f>
        <v/>
      </c>
      <c r="AF1878" s="156">
        <f>IF((AE1878&lt;=0),0,((AE1878-AF$24)*Stock*(_xlfn.NORM.INV(RAND(),stock_ave,stock_std))+(AE1878-AF$24)*Bonds*(_xlfn.NORM.INV(RAND(),bond_ave,bond_std))+(AE1878-AF$24)*cash*(_xlfn.NORM.INV(RAND(),cash_ave,cash_std))+(AE1878-AF$24)))</f>
        <v/>
      </c>
      <c r="AG1878" s="156">
        <f>IF((AF1878&lt;=0),0,((AF1878-AG$24)*Stock*(_xlfn.NORM.INV(RAND(),stock_ave,stock_std))+(AF1878-AG$24)*Bonds*(_xlfn.NORM.INV(RAND(),bond_ave,bond_std))+(AF1878-AG$24)*cash*(_xlfn.NORM.INV(RAND(),cash_ave,cash_std))+(AF1878-AG$24)))</f>
        <v/>
      </c>
      <c r="AH1878" s="156">
        <f>IF((AG1878&lt;=0),0,((AG1878-AH$24)*Stock*(_xlfn.NORM.INV(RAND(),stock_ave,stock_std))+(AG1878-AH$24)*Bonds*(_xlfn.NORM.INV(RAND(),bond_ave,bond_std))+(AG1878-AH$24)*cash*(_xlfn.NORM.INV(RAND(),cash_ave,cash_std))+(AG1878-AH$24)))</f>
        <v/>
      </c>
      <c r="AI1878" s="156">
        <f>IF((AH1878&lt;=0),0,((AH1878-AI$24)*Stock*(_xlfn.NORM.INV(RAND(),stock_ave,stock_std))+(AH1878-AI$24)*Bonds*(_xlfn.NORM.INV(RAND(),bond_ave,bond_std))+(AH1878-AI$24)*cash*(_xlfn.NORM.INV(RAND(),cash_ave,cash_std))+(AH1878-AI$24)))</f>
        <v/>
      </c>
      <c r="AJ1878" s="156">
        <f>IF((AI1878&lt;=0),0,((AI1878-AJ$24)*Stock*(_xlfn.NORM.INV(RAND(),stock_ave,stock_std))+(AI1878-AJ$24)*Bonds*(_xlfn.NORM.INV(RAND(),bond_ave,bond_std))+(AI1878-AJ$24)*cash*(_xlfn.NORM.INV(RAND(),cash_ave,cash_std))+(AI1878-AJ$24)))</f>
        <v/>
      </c>
      <c r="AK1878" s="156">
        <f>IF((AJ1878&lt;=0),0,((AJ1878-AK$24)*Stock*(_xlfn.NORM.INV(RAND(),stock_ave,stock_std))+(AJ1878-AK$24)*Bonds*(_xlfn.NORM.INV(RAND(),bond_ave,bond_std))+(AJ1878-AK$24)*cash*(_xlfn.NORM.INV(RAND(),cash_ave,cash_std))+(AJ1878-AK$24)))</f>
        <v/>
      </c>
      <c r="AL1878" s="156">
        <f>IF((AK1878&lt;=0),0,((AK1878-AL$24)*Stock*(_xlfn.NORM.INV(RAND(),stock_ave,stock_std))+(AK1878-AL$24)*Bonds*(_xlfn.NORM.INV(RAND(),bond_ave,bond_std))+(AK1878-AL$24)*cash*(_xlfn.NORM.INV(RAND(),cash_ave,cash_std))+(AK1878-AL$24)))</f>
        <v/>
      </c>
      <c r="AM1878" s="156">
        <f>IF((AL1878&lt;=0),0,((AL1878-AM$24)*Stock*(_xlfn.NORM.INV(RAND(),stock_ave,stock_std))+(AL1878-AM$24)*Bonds*(_xlfn.NORM.INV(RAND(),bond_ave,bond_std))+(AL1878-AM$24)*cash*(_xlfn.NORM.INV(RAND(),cash_ave,cash_std))+(AL1878-AM$24)))</f>
        <v/>
      </c>
      <c r="AN1878" s="156">
        <f>IF((AM1878&lt;=0),0,((AM1878-AN$24)*Stock*(_xlfn.NORM.INV(RAND(),stock_ave,stock_std))+(AM1878-AN$24)*Bonds*(_xlfn.NORM.INV(RAND(),bond_ave,bond_std))+(AM1878-AN$24)*cash*(_xlfn.NORM.INV(RAND(),cash_ave,cash_std))+(AM1878-AN$24)))</f>
        <v/>
      </c>
      <c r="AO1878" s="156">
        <f>IF((AN1878&lt;=0),0,((AN1878-AO$24)*Stock*(_xlfn.NORM.INV(RAND(),stock_ave,stock_std))+(AN1878-AO$24)*Bonds*(_xlfn.NORM.INV(RAND(),bond_ave,bond_std))+(AN1878-AO$24)*cash*(_xlfn.NORM.INV(RAND(),cash_ave,cash_std))+(AN1878-AO$24)))</f>
        <v/>
      </c>
      <c r="AP1878" s="156">
        <f>IF((AO1878&lt;=0),0,((AO1878-AP$24)*Stock*(_xlfn.NORM.INV(RAND(),stock_ave,stock_std))+(AO1878-AP$24)*Bonds*(_xlfn.NORM.INV(RAND(),bond_ave,bond_std))+(AO1878-AP$24)*cash*(_xlfn.NORM.INV(RAND(),cash_ave,cash_std))+(AO1878-AP$24)))</f>
        <v/>
      </c>
      <c r="AQ1878" s="156">
        <f>IF((AP1878&lt;=0),0,((AP1878-AQ$24)*Stock*(_xlfn.NORM.INV(RAND(),stock_ave,stock_std))+(AP1878-AQ$24)*Bonds*(_xlfn.NORM.INV(RAND(),bond_ave,bond_std))+(AP1878-AQ$24)*cash*(_xlfn.NORM.INV(RAND(),cash_ave,cash_std))+(AP1878-AQ$24)))</f>
        <v/>
      </c>
      <c r="AR1878" s="156">
        <f>IF((AQ1878&lt;=0),0,((AQ1878-AR$24)*Stock*(_xlfn.NORM.INV(RAND(),stock_ave,stock_std))+(AQ1878-AR$24)*Bonds*(_xlfn.NORM.INV(RAND(),bond_ave,bond_std))+(AQ1878-AR$24)*cash*(_xlfn.NORM.INV(RAND(),cash_ave,cash_std))+(AQ1878-AR$24)))</f>
        <v/>
      </c>
      <c r="AS1878" s="156">
        <f>IF((AR1878&lt;=0),0,((AR1878-AS$24)*Stock*(_xlfn.NORM.INV(RAND(),stock_ave,stock_std))+(AR1878-AS$24)*Bonds*(_xlfn.NORM.INV(RAND(),bond_ave,bond_std))+(AR1878-AS$24)*cash*(_xlfn.NORM.INV(RAND(),cash_ave,cash_std))+(AR1878-AS$24)))</f>
        <v/>
      </c>
      <c r="AT1878" s="156">
        <f>IF((AS1878&lt;=0),0,((AS1878-AT$24)*Stock*(_xlfn.NORM.INV(RAND(),stock_ave,stock_std))+(AS1878-AT$24)*Bonds*(_xlfn.NORM.INV(RAND(),bond_ave,bond_std))+(AS1878-AT$24)*cash*(_xlfn.NORM.INV(RAND(),cash_ave,cash_std))+(AS1878-AT$24)))</f>
        <v/>
      </c>
      <c r="AU1878" s="156">
        <f>IF((AT1878&lt;=0),0,((AT1878-AU$24)*Stock*(_xlfn.NORM.INV(RAND(),stock_ave,stock_std))+(AT1878-AU$24)*Bonds*(_xlfn.NORM.INV(RAND(),bond_ave,bond_std))+(AT1878-AU$24)*cash*(_xlfn.NORM.INV(RAND(),cash_ave,cash_std))+(AT1878-AU$24)))</f>
        <v/>
      </c>
      <c r="AV1878" s="156">
        <f>IF((AU1878&lt;=0),0,((AU1878-AV$24)*Stock*(_xlfn.NORM.INV(RAND(),stock_ave,stock_std))+(AU1878-AV$24)*Bonds*(_xlfn.NORM.INV(RAND(),bond_ave,bond_std))+(AU1878-AV$24)*cash*(_xlfn.NORM.INV(RAND(),cash_ave,cash_std))+(AU1878-AV$24)))</f>
        <v/>
      </c>
      <c r="AW1878" s="156">
        <f>IF((AV1878&lt;=0),0,((AV1878-AW$24)*Stock*(_xlfn.NORM.INV(RAND(),stock_ave,stock_std))+(AV1878-AW$24)*Bonds*(_xlfn.NORM.INV(RAND(),bond_ave,bond_std))+(AV1878-AW$24)*cash*(_xlfn.NORM.INV(RAND(),cash_ave,cash_std))+(AV1878-AW$24)))</f>
        <v/>
      </c>
      <c r="AX1878" s="159" t="n"/>
      <c r="AY1878" s="159" t="n"/>
      <c r="AZ1878" s="159" t="n"/>
      <c r="BA1878" s="159" t="n"/>
      <c r="BB1878" s="159" t="n"/>
    </row>
    <row r="1879">
      <c r="C1879" s="147" t="n"/>
      <c r="D1879" s="61">
        <f>+D1878-IF(D$18&gt;74,(D1878/D$25)*$C$10)</f>
        <v/>
      </c>
      <c r="E1879" s="61">
        <f>+E1878-IF(E$18&gt;74,(E1878/E$25)*$C$10)</f>
        <v/>
      </c>
      <c r="F1879" s="61">
        <f>+F1878-IF(F$18&gt;74,(F1878/F$25)*$C$10)</f>
        <v/>
      </c>
      <c r="G1879" s="61">
        <f>+G1878-IF(G$18&gt;74,(G1878/G$25)*$C$10)</f>
        <v/>
      </c>
      <c r="H1879" s="61">
        <f>+H1878-IF(H$18&gt;74,(H1878/H$25)*$C$10)</f>
        <v/>
      </c>
      <c r="I1879" s="61">
        <f>+I1878-IF(I$18&gt;74,(I1878/I$25)*$C$10)</f>
        <v/>
      </c>
      <c r="J1879" s="61">
        <f>+J1878-IF(J$18&gt;74,(J1878/J$25)*$C$10)</f>
        <v/>
      </c>
      <c r="K1879" s="61">
        <f>+K1878-IF(K$18&gt;74,(K1878/K$25)*$C$10)</f>
        <v/>
      </c>
      <c r="L1879" s="61">
        <f>+L1878-IF(L$18&gt;74,(L1878/L$25)*$C$10)</f>
        <v/>
      </c>
      <c r="M1879" s="61">
        <f>+M1878-IF(M$18&gt;74,(M1878/M$25)*$C$10)</f>
        <v/>
      </c>
      <c r="N1879" s="61">
        <f>+N1878-IF(N$18&gt;74,(N1878/N$25)*$C$10)</f>
        <v/>
      </c>
      <c r="O1879" s="61">
        <f>+O1878-IF(O$18&gt;74,(O1878/O$25)*$C$10)</f>
        <v/>
      </c>
      <c r="P1879" s="61">
        <f>+P1878-IF(P$18&gt;74,(P1878/P$25)*$C$10)</f>
        <v/>
      </c>
      <c r="Q1879" s="61">
        <f>+Q1878-IF(Q$18&gt;74,(Q1878/Q$25)*$C$10)</f>
        <v/>
      </c>
      <c r="R1879" s="61">
        <f>+R1878-IF(R$18&gt;74,(R1878/R$25)*$C$10)</f>
        <v/>
      </c>
      <c r="S1879" s="61">
        <f>+S1878-IF(S$18&gt;74,(S1878/S$25)*$C$10)</f>
        <v/>
      </c>
      <c r="T1879" s="61">
        <f>+T1878-IF(T$18&gt;74,(T1878/T$25)*$C$10)</f>
        <v/>
      </c>
      <c r="U1879" s="61">
        <f>+U1878-IF(U$18&gt;74,(U1878/U$25)*$C$10)</f>
        <v/>
      </c>
      <c r="V1879" s="61">
        <f>+V1878-IF(V$18&gt;74,(V1878/V$25)*$C$10)</f>
        <v/>
      </c>
      <c r="W1879" s="61">
        <f>+W1878-IF(W$18&gt;74,(W1878/W$25)*$C$10)</f>
        <v/>
      </c>
      <c r="X1879" s="61">
        <f>+X1878-IF(X$18&gt;74,(X1878/X$25)*$C$10)</f>
        <v/>
      </c>
      <c r="Y1879" s="61">
        <f>+Y1878-IF(Y$18&gt;74,(Y1878/Y$25)*$C$10)</f>
        <v/>
      </c>
      <c r="Z1879" s="61">
        <f>+Z1878-IF(Z$18&gt;74,(Z1878/Z$25)*$C$10)</f>
        <v/>
      </c>
      <c r="AA1879" s="61">
        <f>+AA1878-IF(AA$18&gt;74,(AA1878/AA$25)*$C$10)</f>
        <v/>
      </c>
      <c r="AB1879" s="61">
        <f>+AB1878-IF(AB$18&gt;74,(AB1878/AB$25)*$C$10)</f>
        <v/>
      </c>
      <c r="AC1879" s="61">
        <f>+AC1878-IF(AC$18&gt;74,(AC1878/AC$25)*$C$10)</f>
        <v/>
      </c>
      <c r="AD1879" s="61">
        <f>+AD1878-IF(AD$18&gt;74,(AD1878/AD$25)*$C$10)</f>
        <v/>
      </c>
      <c r="AE1879" s="61">
        <f>+AE1878-IF(AE$18&gt;74,(AE1878/AE$25)*$C$10)</f>
        <v/>
      </c>
      <c r="AF1879" s="61">
        <f>+AF1878-IF(AF$18&gt;74,(AF1878/AF$25)*$C$10)</f>
        <v/>
      </c>
      <c r="AG1879" s="61">
        <f>+AG1878-IF(AG$18&gt;74,(AG1878/AG$25)*$C$10)</f>
        <v/>
      </c>
      <c r="AH1879" s="61">
        <f>+AH1878-IF(AH$18&gt;74,(AH1878/AH$25)*$C$10)</f>
        <v/>
      </c>
      <c r="AI1879" s="61">
        <f>+AI1878-IF(AI$18&gt;74,(AI1878/AI$25)*$C$10)</f>
        <v/>
      </c>
      <c r="AJ1879" s="61">
        <f>+AJ1878-IF(AJ$18&gt;74,(AJ1878/AJ$25)*$C$10)</f>
        <v/>
      </c>
      <c r="AK1879" s="61">
        <f>+AK1878-IF(AK$18&gt;74,(AK1878/AK$25)*$C$10)</f>
        <v/>
      </c>
      <c r="AL1879" s="61">
        <f>+AL1878-IF(AL$18&gt;74,(AL1878/AL$25)*$C$10)</f>
        <v/>
      </c>
      <c r="AM1879" s="61">
        <f>+AM1878-IF(AM$18&gt;74,(AM1878/AM$25)*$C$10)</f>
        <v/>
      </c>
      <c r="AN1879" s="61">
        <f>+AN1878-IF(AN$18&gt;74,(AN1878/AN$25)*$C$10)</f>
        <v/>
      </c>
      <c r="AO1879" s="61">
        <f>+AO1878-IF(AO$18&gt;74,(AO1878/AO$25)*$C$10)</f>
        <v/>
      </c>
      <c r="AP1879" s="61">
        <f>+AP1878-IF(AP$18&gt;74,(AP1878/AP$25)*$C$10)</f>
        <v/>
      </c>
      <c r="AQ1879" s="61">
        <f>+AQ1878-IF(AQ$18&gt;74,(AQ1878/AQ$25)*$C$10)</f>
        <v/>
      </c>
      <c r="AR1879" s="61">
        <f>+AR1878-IF(AR$18&gt;74,(AR1878/AR$25)*$C$10)</f>
        <v/>
      </c>
      <c r="AS1879" s="61">
        <f>+AS1878-IF(AS$18&gt;74,(AS1878/AS$25)*$C$10)</f>
        <v/>
      </c>
      <c r="AT1879" s="61">
        <f>+AT1878-IF(AT$18&gt;74,(AT1878/AT$25)*$C$10)</f>
        <v/>
      </c>
      <c r="AU1879" s="61">
        <f>+AU1878-IF(AU$18&gt;74,(AU1878/AU$25)*$C$10)</f>
        <v/>
      </c>
      <c r="AV1879" s="61">
        <f>+AV1878-IF(AV$18&gt;74,(AV1878/AV$25)*$C$10)</f>
        <v/>
      </c>
      <c r="AW1879" s="61">
        <f>+AW1878-IF(AW$18&gt;74,(AW1878/AW$25)*$C$10)</f>
        <v/>
      </c>
      <c r="AX1879" s="35">
        <f>IF(AW1879&gt;0,1,0)</f>
        <v/>
      </c>
      <c r="AY1879" s="35">
        <f>IF(AL1879&gt;0,1,0)</f>
        <v/>
      </c>
      <c r="AZ1879" s="35">
        <f>IF(AG1879&gt;0,1,0)</f>
        <v/>
      </c>
      <c r="BA1879" s="35">
        <f>IF(AB1879&gt;0,1,0)</f>
        <v/>
      </c>
      <c r="BB1879" s="35">
        <f>IF(W1879&gt;0,1,0)</f>
        <v/>
      </c>
    </row>
    <row r="1880">
      <c r="B1880" s="154" t="inlineStr">
        <is>
          <t>trial 926</t>
        </is>
      </c>
      <c r="C1880" s="155">
        <f>+start-C1877</f>
        <v/>
      </c>
      <c r="D1880" s="156">
        <f>IF((C1880&lt;=0),0,((C1880-D$24)*Stock*(_xlfn.NORM.INV(RAND(),stock_ave,stock_std))+(C1880-D$24)*Bonds*(_xlfn.NORM.INV(RAND(),bond_ave,bond_std))+(C1880-D$24)*cash*(_xlfn.NORM.INV(RAND(),cash_ave,cash_std))+(C1880-D$24)))</f>
        <v/>
      </c>
      <c r="E1880" s="156">
        <f>IF((D1880&lt;=0),0,((D1880-E$24)*Stock*(_xlfn.NORM.INV(RAND(),stock_ave,stock_std))+(D1880-E$24)*Bonds*(_xlfn.NORM.INV(RAND(),bond_ave,bond_std))+(D1880-E$24)*cash*(_xlfn.NORM.INV(RAND(),cash_ave,cash_std))+(D1880-E$24)))</f>
        <v/>
      </c>
      <c r="F1880" s="156">
        <f>IF((E1880&lt;=0),0,((E1880-F$24)*Stock*(_xlfn.NORM.INV(RAND(),stock_ave,stock_std))+(E1880-F$24)*Bonds*(_xlfn.NORM.INV(RAND(),bond_ave,bond_std))+(E1880-F$24)*cash*(_xlfn.NORM.INV(RAND(),cash_ave,cash_std))+(E1880-F$24)))</f>
        <v/>
      </c>
      <c r="G1880" s="156">
        <f>IF((F1880&lt;=0),0,((F1880-G$24)*Stock*(_xlfn.NORM.INV(RAND(),stock_ave,stock_std))+(F1880-G$24)*Bonds*(_xlfn.NORM.INV(RAND(),bond_ave,bond_std))+(F1880-G$24)*cash*(_xlfn.NORM.INV(RAND(),cash_ave,cash_std))+(F1880-G$24)))</f>
        <v/>
      </c>
      <c r="H1880" s="156">
        <f>IF((G1880&lt;=0),0,((G1880-H$24)*Stock*(_xlfn.NORM.INV(RAND(),stock_ave,stock_std))+(G1880-H$24)*Bonds*(_xlfn.NORM.INV(RAND(),bond_ave,bond_std))+(G1880-H$24)*cash*(_xlfn.NORM.INV(RAND(),cash_ave,cash_std))+(G1880-H$24)))</f>
        <v/>
      </c>
      <c r="I1880" s="156">
        <f>IF((H1880&lt;=0),0,((H1880-I$24)*Stock*(_xlfn.NORM.INV(RAND(),stock_ave,stock_std))+(H1880-I$24)*Bonds*(_xlfn.NORM.INV(RAND(),bond_ave,bond_std))+(H1880-I$24)*cash*(_xlfn.NORM.INV(RAND(),cash_ave,cash_std))+(H1880-I$24)))</f>
        <v/>
      </c>
      <c r="J1880" s="156">
        <f>IF((I1880&lt;=0),0,((I1880-J$24)*Stock*(_xlfn.NORM.INV(RAND(),stock_ave,stock_std))+(I1880-J$24)*Bonds*(_xlfn.NORM.INV(RAND(),bond_ave,bond_std))+(I1880-J$24)*cash*(_xlfn.NORM.INV(RAND(),cash_ave,cash_std))+(I1880-J$24)))</f>
        <v/>
      </c>
      <c r="K1880" s="156">
        <f>IF((J1880&lt;=0),0,((J1880-K$24)*Stock*(_xlfn.NORM.INV(RAND(),stock_ave,stock_std))+(J1880-K$24)*Bonds*(_xlfn.NORM.INV(RAND(),bond_ave,bond_std))+(J1880-K$24)*cash*(_xlfn.NORM.INV(RAND(),cash_ave,cash_std))+(J1880-K$24)))</f>
        <v/>
      </c>
      <c r="L1880" s="156">
        <f>IF((K1880&lt;=0),0,((K1880-L$24)*Stock*(_xlfn.NORM.INV(RAND(),stock_ave,stock_std))+(K1880-L$24)*Bonds*(_xlfn.NORM.INV(RAND(),bond_ave,bond_std))+(K1880-L$24)*cash*(_xlfn.NORM.INV(RAND(),cash_ave,cash_std))+(K1880-L$24)))</f>
        <v/>
      </c>
      <c r="M1880" s="156">
        <f>IF((L1880&lt;=0),0,((L1880-M$24)*Stock*(_xlfn.NORM.INV(RAND(),stock_ave,stock_std))+(L1880-M$24)*Bonds*(_xlfn.NORM.INV(RAND(),bond_ave,bond_std))+(L1880-M$24)*cash*(_xlfn.NORM.INV(RAND(),cash_ave,cash_std))+(L1880-M$24)))</f>
        <v/>
      </c>
      <c r="N1880" s="156">
        <f>IF((M1880&lt;=0),0,((M1880-N$24)*Stock*(_xlfn.NORM.INV(RAND(),stock_ave,stock_std))+(M1880-N$24)*Bonds*(_xlfn.NORM.INV(RAND(),bond_ave,bond_std))+(M1880-N$24)*cash*(_xlfn.NORM.INV(RAND(),cash_ave,cash_std))+(M1880-N$24)))</f>
        <v/>
      </c>
      <c r="O1880" s="156">
        <f>IF((N1880&lt;=0),0,((N1880-O$24)*Stock*(_xlfn.NORM.INV(RAND(),stock_ave,stock_std))+(N1880-O$24)*Bonds*(_xlfn.NORM.INV(RAND(),bond_ave,bond_std))+(N1880-O$24)*cash*(_xlfn.NORM.INV(RAND(),cash_ave,cash_std))+(N1880-O$24)))</f>
        <v/>
      </c>
      <c r="P1880" s="156">
        <f>IF((O1880&lt;=0),0,((O1880-P$24)*Stock*(_xlfn.NORM.INV(RAND(),stock_ave,stock_std))+(O1880-P$24)*Bonds*(_xlfn.NORM.INV(RAND(),bond_ave,bond_std))+(O1880-P$24)*cash*(_xlfn.NORM.INV(RAND(),cash_ave,cash_std))+(O1880-P$24)))</f>
        <v/>
      </c>
      <c r="Q1880" s="156">
        <f>IF((P1880&lt;=0),0,((P1880-Q$24)*Stock*(_xlfn.NORM.INV(RAND(),stock_ave,stock_std))+(P1880-Q$24)*Bonds*(_xlfn.NORM.INV(RAND(),bond_ave,bond_std))+(P1880-Q$24)*cash*(_xlfn.NORM.INV(RAND(),cash_ave,cash_std))+(P1880-Q$24)))</f>
        <v/>
      </c>
      <c r="R1880" s="156">
        <f>IF((Q1880&lt;=0),0,((Q1880-R$24)*Stock*(_xlfn.NORM.INV(RAND(),stock_ave,stock_std))+(Q1880-R$24)*Bonds*(_xlfn.NORM.INV(RAND(),bond_ave,bond_std))+(Q1880-R$24)*cash*(_xlfn.NORM.INV(RAND(),cash_ave,cash_std))+(Q1880-R$24)))</f>
        <v/>
      </c>
      <c r="S1880" s="156">
        <f>IF((R1880&lt;=0),0,((R1880-S$24)*Stock*(_xlfn.NORM.INV(RAND(),stock_ave,stock_std))+(R1880-S$24)*Bonds*(_xlfn.NORM.INV(RAND(),bond_ave,bond_std))+(R1880-S$24)*cash*(_xlfn.NORM.INV(RAND(),cash_ave,cash_std))+(R1880-S$24)))</f>
        <v/>
      </c>
      <c r="T1880" s="156">
        <f>IF((S1880&lt;=0),0,((S1880-T$24)*Stock*(_xlfn.NORM.INV(RAND(),stock_ave,stock_std))+(S1880-T$24)*Bonds*(_xlfn.NORM.INV(RAND(),bond_ave,bond_std))+(S1880-T$24)*cash*(_xlfn.NORM.INV(RAND(),cash_ave,cash_std))+(S1880-T$24)))</f>
        <v/>
      </c>
      <c r="U1880" s="156">
        <f>IF((T1880&lt;=0),0,((T1880-U$24)*Stock*(_xlfn.NORM.INV(RAND(),stock_ave,stock_std))+(T1880-U$24)*Bonds*(_xlfn.NORM.INV(RAND(),bond_ave,bond_std))+(T1880-U$24)*cash*(_xlfn.NORM.INV(RAND(),cash_ave,cash_std))+(T1880-U$24)))</f>
        <v/>
      </c>
      <c r="V1880" s="156">
        <f>IF((U1880&lt;=0),0,((U1880-V$24)*Stock*(_xlfn.NORM.INV(RAND(),stock_ave,stock_std))+(U1880-V$24)*Bonds*(_xlfn.NORM.INV(RAND(),bond_ave,bond_std))+(U1880-V$24)*cash*(_xlfn.NORM.INV(RAND(),cash_ave,cash_std))+(U1880-V$24)))</f>
        <v/>
      </c>
      <c r="W1880" s="156">
        <f>IF((V1880&lt;=0),0,((V1880-W$24)*Stock*(_xlfn.NORM.INV(RAND(),stock_ave,stock_std))+(V1880-W$24)*Bonds*(_xlfn.NORM.INV(RAND(),bond_ave,bond_std))+(V1880-W$24)*cash*(_xlfn.NORM.INV(RAND(),cash_ave,cash_std))+(V1880-W$24)))</f>
        <v/>
      </c>
      <c r="X1880" s="156">
        <f>IF((W1880&lt;=0),0,((W1880-X$24)*Stock*(_xlfn.NORM.INV(RAND(),stock_ave,stock_std))+(W1880-X$24)*Bonds*(_xlfn.NORM.INV(RAND(),bond_ave,bond_std))+(W1880-X$24)*cash*(_xlfn.NORM.INV(RAND(),cash_ave,cash_std))+(W1880-X$24)))</f>
        <v/>
      </c>
      <c r="Y1880" s="156">
        <f>IF((X1880&lt;=0),0,((X1880-Y$24)*Stock*(_xlfn.NORM.INV(RAND(),stock_ave,stock_std))+(X1880-Y$24)*Bonds*(_xlfn.NORM.INV(RAND(),bond_ave,bond_std))+(X1880-Y$24)*cash*(_xlfn.NORM.INV(RAND(),cash_ave,cash_std))+(X1880-Y$24)))</f>
        <v/>
      </c>
      <c r="Z1880" s="156">
        <f>IF((Y1880&lt;=0),0,((Y1880-Z$24)*Stock*(_xlfn.NORM.INV(RAND(),stock_ave,stock_std))+(Y1880-Z$24)*Bonds*(_xlfn.NORM.INV(RAND(),bond_ave,bond_std))+(Y1880-Z$24)*cash*(_xlfn.NORM.INV(RAND(),cash_ave,cash_std))+(Y1880-Z$24)))</f>
        <v/>
      </c>
      <c r="AA1880" s="156">
        <f>IF((Z1880&lt;=0),0,((Z1880-AA$24)*Stock*(_xlfn.NORM.INV(RAND(),stock_ave,stock_std))+(Z1880-AA$24)*Bonds*(_xlfn.NORM.INV(RAND(),bond_ave,bond_std))+(Z1880-AA$24)*cash*(_xlfn.NORM.INV(RAND(),cash_ave,cash_std))+(Z1880-AA$24)))</f>
        <v/>
      </c>
      <c r="AB1880" s="156">
        <f>IF((AA1880&lt;=0),0,((AA1880-AB$24)*Stock*(_xlfn.NORM.INV(RAND(),stock_ave,stock_std))+(AA1880-AB$24)*Bonds*(_xlfn.NORM.INV(RAND(),bond_ave,bond_std))+(AA1880-AB$24)*cash*(_xlfn.NORM.INV(RAND(),cash_ave,cash_std))+(AA1880-AB$24)))</f>
        <v/>
      </c>
      <c r="AC1880" s="156">
        <f>IF((AB1880&lt;=0),0,((AB1880-AC$24)*Stock*(_xlfn.NORM.INV(RAND(),stock_ave,stock_std))+(AB1880-AC$24)*Bonds*(_xlfn.NORM.INV(RAND(),bond_ave,bond_std))+(AB1880-AC$24)*cash*(_xlfn.NORM.INV(RAND(),cash_ave,cash_std))+(AB1880-AC$24)))</f>
        <v/>
      </c>
      <c r="AD1880" s="156">
        <f>IF((AC1880&lt;=0),0,((AC1880-AD$24)*Stock*(_xlfn.NORM.INV(RAND(),stock_ave,stock_std))+(AC1880-AD$24)*Bonds*(_xlfn.NORM.INV(RAND(),bond_ave,bond_std))+(AC1880-AD$24)*cash*(_xlfn.NORM.INV(RAND(),cash_ave,cash_std))+(AC1880-AD$24)))</f>
        <v/>
      </c>
      <c r="AE1880" s="156">
        <f>IF((AD1880&lt;=0),0,((AD1880-AE$24)*Stock*(_xlfn.NORM.INV(RAND(),stock_ave,stock_std))+(AD1880-AE$24)*Bonds*(_xlfn.NORM.INV(RAND(),bond_ave,bond_std))+(AD1880-AE$24)*cash*(_xlfn.NORM.INV(RAND(),cash_ave,cash_std))+(AD1880-AE$24)))</f>
        <v/>
      </c>
      <c r="AF1880" s="156">
        <f>IF((AE1880&lt;=0),0,((AE1880-AF$24)*Stock*(_xlfn.NORM.INV(RAND(),stock_ave,stock_std))+(AE1880-AF$24)*Bonds*(_xlfn.NORM.INV(RAND(),bond_ave,bond_std))+(AE1880-AF$24)*cash*(_xlfn.NORM.INV(RAND(),cash_ave,cash_std))+(AE1880-AF$24)))</f>
        <v/>
      </c>
      <c r="AG1880" s="156">
        <f>IF((AF1880&lt;=0),0,((AF1880-AG$24)*Stock*(_xlfn.NORM.INV(RAND(),stock_ave,stock_std))+(AF1880-AG$24)*Bonds*(_xlfn.NORM.INV(RAND(),bond_ave,bond_std))+(AF1880-AG$24)*cash*(_xlfn.NORM.INV(RAND(),cash_ave,cash_std))+(AF1880-AG$24)))</f>
        <v/>
      </c>
      <c r="AH1880" s="156">
        <f>IF((AG1880&lt;=0),0,((AG1880-AH$24)*Stock*(_xlfn.NORM.INV(RAND(),stock_ave,stock_std))+(AG1880-AH$24)*Bonds*(_xlfn.NORM.INV(RAND(),bond_ave,bond_std))+(AG1880-AH$24)*cash*(_xlfn.NORM.INV(RAND(),cash_ave,cash_std))+(AG1880-AH$24)))</f>
        <v/>
      </c>
      <c r="AI1880" s="156">
        <f>IF((AH1880&lt;=0),0,((AH1880-AI$24)*Stock*(_xlfn.NORM.INV(RAND(),stock_ave,stock_std))+(AH1880-AI$24)*Bonds*(_xlfn.NORM.INV(RAND(),bond_ave,bond_std))+(AH1880-AI$24)*cash*(_xlfn.NORM.INV(RAND(),cash_ave,cash_std))+(AH1880-AI$24)))</f>
        <v/>
      </c>
      <c r="AJ1880" s="156">
        <f>IF((AI1880&lt;=0),0,((AI1880-AJ$24)*Stock*(_xlfn.NORM.INV(RAND(),stock_ave,stock_std))+(AI1880-AJ$24)*Bonds*(_xlfn.NORM.INV(RAND(),bond_ave,bond_std))+(AI1880-AJ$24)*cash*(_xlfn.NORM.INV(RAND(),cash_ave,cash_std))+(AI1880-AJ$24)))</f>
        <v/>
      </c>
      <c r="AK1880" s="156">
        <f>IF((AJ1880&lt;=0),0,((AJ1880-AK$24)*Stock*(_xlfn.NORM.INV(RAND(),stock_ave,stock_std))+(AJ1880-AK$24)*Bonds*(_xlfn.NORM.INV(RAND(),bond_ave,bond_std))+(AJ1880-AK$24)*cash*(_xlfn.NORM.INV(RAND(),cash_ave,cash_std))+(AJ1880-AK$24)))</f>
        <v/>
      </c>
      <c r="AL1880" s="156">
        <f>IF((AK1880&lt;=0),0,((AK1880-AL$24)*Stock*(_xlfn.NORM.INV(RAND(),stock_ave,stock_std))+(AK1880-AL$24)*Bonds*(_xlfn.NORM.INV(RAND(),bond_ave,bond_std))+(AK1880-AL$24)*cash*(_xlfn.NORM.INV(RAND(),cash_ave,cash_std))+(AK1880-AL$24)))</f>
        <v/>
      </c>
      <c r="AM1880" s="156">
        <f>IF((AL1880&lt;=0),0,((AL1880-AM$24)*Stock*(_xlfn.NORM.INV(RAND(),stock_ave,stock_std))+(AL1880-AM$24)*Bonds*(_xlfn.NORM.INV(RAND(),bond_ave,bond_std))+(AL1880-AM$24)*cash*(_xlfn.NORM.INV(RAND(),cash_ave,cash_std))+(AL1880-AM$24)))</f>
        <v/>
      </c>
      <c r="AN1880" s="156">
        <f>IF((AM1880&lt;=0),0,((AM1880-AN$24)*Stock*(_xlfn.NORM.INV(RAND(),stock_ave,stock_std))+(AM1880-AN$24)*Bonds*(_xlfn.NORM.INV(RAND(),bond_ave,bond_std))+(AM1880-AN$24)*cash*(_xlfn.NORM.INV(RAND(),cash_ave,cash_std))+(AM1880-AN$24)))</f>
        <v/>
      </c>
      <c r="AO1880" s="156">
        <f>IF((AN1880&lt;=0),0,((AN1880-AO$24)*Stock*(_xlfn.NORM.INV(RAND(),stock_ave,stock_std))+(AN1880-AO$24)*Bonds*(_xlfn.NORM.INV(RAND(),bond_ave,bond_std))+(AN1880-AO$24)*cash*(_xlfn.NORM.INV(RAND(),cash_ave,cash_std))+(AN1880-AO$24)))</f>
        <v/>
      </c>
      <c r="AP1880" s="156">
        <f>IF((AO1880&lt;=0),0,((AO1880-AP$24)*Stock*(_xlfn.NORM.INV(RAND(),stock_ave,stock_std))+(AO1880-AP$24)*Bonds*(_xlfn.NORM.INV(RAND(),bond_ave,bond_std))+(AO1880-AP$24)*cash*(_xlfn.NORM.INV(RAND(),cash_ave,cash_std))+(AO1880-AP$24)))</f>
        <v/>
      </c>
      <c r="AQ1880" s="156">
        <f>IF((AP1880&lt;=0),0,((AP1880-AQ$24)*Stock*(_xlfn.NORM.INV(RAND(),stock_ave,stock_std))+(AP1880-AQ$24)*Bonds*(_xlfn.NORM.INV(RAND(),bond_ave,bond_std))+(AP1880-AQ$24)*cash*(_xlfn.NORM.INV(RAND(),cash_ave,cash_std))+(AP1880-AQ$24)))</f>
        <v/>
      </c>
      <c r="AR1880" s="156">
        <f>IF((AQ1880&lt;=0),0,((AQ1880-AR$24)*Stock*(_xlfn.NORM.INV(RAND(),stock_ave,stock_std))+(AQ1880-AR$24)*Bonds*(_xlfn.NORM.INV(RAND(),bond_ave,bond_std))+(AQ1880-AR$24)*cash*(_xlfn.NORM.INV(RAND(),cash_ave,cash_std))+(AQ1880-AR$24)))</f>
        <v/>
      </c>
      <c r="AS1880" s="156">
        <f>IF((AR1880&lt;=0),0,((AR1880-AS$24)*Stock*(_xlfn.NORM.INV(RAND(),stock_ave,stock_std))+(AR1880-AS$24)*Bonds*(_xlfn.NORM.INV(RAND(),bond_ave,bond_std))+(AR1880-AS$24)*cash*(_xlfn.NORM.INV(RAND(),cash_ave,cash_std))+(AR1880-AS$24)))</f>
        <v/>
      </c>
      <c r="AT1880" s="156">
        <f>IF((AS1880&lt;=0),0,((AS1880-AT$24)*Stock*(_xlfn.NORM.INV(RAND(),stock_ave,stock_std))+(AS1880-AT$24)*Bonds*(_xlfn.NORM.INV(RAND(),bond_ave,bond_std))+(AS1880-AT$24)*cash*(_xlfn.NORM.INV(RAND(),cash_ave,cash_std))+(AS1880-AT$24)))</f>
        <v/>
      </c>
      <c r="AU1880" s="156">
        <f>IF((AT1880&lt;=0),0,((AT1880-AU$24)*Stock*(_xlfn.NORM.INV(RAND(),stock_ave,stock_std))+(AT1880-AU$24)*Bonds*(_xlfn.NORM.INV(RAND(),bond_ave,bond_std))+(AT1880-AU$24)*cash*(_xlfn.NORM.INV(RAND(),cash_ave,cash_std))+(AT1880-AU$24)))</f>
        <v/>
      </c>
      <c r="AV1880" s="156">
        <f>IF((AU1880&lt;=0),0,((AU1880-AV$24)*Stock*(_xlfn.NORM.INV(RAND(),stock_ave,stock_std))+(AU1880-AV$24)*Bonds*(_xlfn.NORM.INV(RAND(),bond_ave,bond_std))+(AU1880-AV$24)*cash*(_xlfn.NORM.INV(RAND(),cash_ave,cash_std))+(AU1880-AV$24)))</f>
        <v/>
      </c>
      <c r="AW1880" s="156">
        <f>IF((AV1880&lt;=0),0,((AV1880-AW$24)*Stock*(_xlfn.NORM.INV(RAND(),stock_ave,stock_std))+(AV1880-AW$24)*Bonds*(_xlfn.NORM.INV(RAND(),bond_ave,bond_std))+(AV1880-AW$24)*cash*(_xlfn.NORM.INV(RAND(),cash_ave,cash_std))+(AV1880-AW$24)))</f>
        <v/>
      </c>
      <c r="AX1880" s="159" t="n"/>
      <c r="AY1880" s="159" t="n"/>
      <c r="AZ1880" s="159" t="n"/>
      <c r="BA1880" s="159" t="n"/>
      <c r="BB1880" s="159" t="n"/>
    </row>
    <row r="1881">
      <c r="C1881" s="147" t="n"/>
      <c r="D1881" s="61">
        <f>+D1880-IF(D$18&gt;74,(D1880/D$25)*$C$10)</f>
        <v/>
      </c>
      <c r="E1881" s="61">
        <f>+E1880-IF(E$18&gt;74,(E1880/E$25)*$C$10)</f>
        <v/>
      </c>
      <c r="F1881" s="61">
        <f>+F1880-IF(F$18&gt;74,(F1880/F$25)*$C$10)</f>
        <v/>
      </c>
      <c r="G1881" s="61">
        <f>+G1880-IF(G$18&gt;74,(G1880/G$25)*$C$10)</f>
        <v/>
      </c>
      <c r="H1881" s="61">
        <f>+H1880-IF(H$18&gt;74,(H1880/H$25)*$C$10)</f>
        <v/>
      </c>
      <c r="I1881" s="61">
        <f>+I1880-IF(I$18&gt;74,(I1880/I$25)*$C$10)</f>
        <v/>
      </c>
      <c r="J1881" s="61">
        <f>+J1880-IF(J$18&gt;74,(J1880/J$25)*$C$10)</f>
        <v/>
      </c>
      <c r="K1881" s="61">
        <f>+K1880-IF(K$18&gt;74,(K1880/K$25)*$C$10)</f>
        <v/>
      </c>
      <c r="L1881" s="61">
        <f>+L1880-IF(L$18&gt;74,(L1880/L$25)*$C$10)</f>
        <v/>
      </c>
      <c r="M1881" s="61">
        <f>+M1880-IF(M$18&gt;74,(M1880/M$25)*$C$10)</f>
        <v/>
      </c>
      <c r="N1881" s="61">
        <f>+N1880-IF(N$18&gt;74,(N1880/N$25)*$C$10)</f>
        <v/>
      </c>
      <c r="O1881" s="61">
        <f>+O1880-IF(O$18&gt;74,(O1880/O$25)*$C$10)</f>
        <v/>
      </c>
      <c r="P1881" s="61">
        <f>+P1880-IF(P$18&gt;74,(P1880/P$25)*$C$10)</f>
        <v/>
      </c>
      <c r="Q1881" s="61">
        <f>+Q1880-IF(Q$18&gt;74,(Q1880/Q$25)*$C$10)</f>
        <v/>
      </c>
      <c r="R1881" s="61">
        <f>+R1880-IF(R$18&gt;74,(R1880/R$25)*$C$10)</f>
        <v/>
      </c>
      <c r="S1881" s="61">
        <f>+S1880-IF(S$18&gt;74,(S1880/S$25)*$C$10)</f>
        <v/>
      </c>
      <c r="T1881" s="61">
        <f>+T1880-IF(T$18&gt;74,(T1880/T$25)*$C$10)</f>
        <v/>
      </c>
      <c r="U1881" s="61">
        <f>+U1880-IF(U$18&gt;74,(U1880/U$25)*$C$10)</f>
        <v/>
      </c>
      <c r="V1881" s="61">
        <f>+V1880-IF(V$18&gt;74,(V1880/V$25)*$C$10)</f>
        <v/>
      </c>
      <c r="W1881" s="61">
        <f>+W1880-IF(W$18&gt;74,(W1880/W$25)*$C$10)</f>
        <v/>
      </c>
      <c r="X1881" s="61">
        <f>+X1880-IF(X$18&gt;74,(X1880/X$25)*$C$10)</f>
        <v/>
      </c>
      <c r="Y1881" s="61">
        <f>+Y1880-IF(Y$18&gt;74,(Y1880/Y$25)*$C$10)</f>
        <v/>
      </c>
      <c r="Z1881" s="61">
        <f>+Z1880-IF(Z$18&gt;74,(Z1880/Z$25)*$C$10)</f>
        <v/>
      </c>
      <c r="AA1881" s="61">
        <f>+AA1880-IF(AA$18&gt;74,(AA1880/AA$25)*$C$10)</f>
        <v/>
      </c>
      <c r="AB1881" s="61">
        <f>+AB1880-IF(AB$18&gt;74,(AB1880/AB$25)*$C$10)</f>
        <v/>
      </c>
      <c r="AC1881" s="61">
        <f>+AC1880-IF(AC$18&gt;74,(AC1880/AC$25)*$C$10)</f>
        <v/>
      </c>
      <c r="AD1881" s="61">
        <f>+AD1880-IF(AD$18&gt;74,(AD1880/AD$25)*$C$10)</f>
        <v/>
      </c>
      <c r="AE1881" s="61">
        <f>+AE1880-IF(AE$18&gt;74,(AE1880/AE$25)*$C$10)</f>
        <v/>
      </c>
      <c r="AF1881" s="61">
        <f>+AF1880-IF(AF$18&gt;74,(AF1880/AF$25)*$C$10)</f>
        <v/>
      </c>
      <c r="AG1881" s="61">
        <f>+AG1880-IF(AG$18&gt;74,(AG1880/AG$25)*$C$10)</f>
        <v/>
      </c>
      <c r="AH1881" s="61">
        <f>+AH1880-IF(AH$18&gt;74,(AH1880/AH$25)*$C$10)</f>
        <v/>
      </c>
      <c r="AI1881" s="61">
        <f>+AI1880-IF(AI$18&gt;74,(AI1880/AI$25)*$C$10)</f>
        <v/>
      </c>
      <c r="AJ1881" s="61">
        <f>+AJ1880-IF(AJ$18&gt;74,(AJ1880/AJ$25)*$C$10)</f>
        <v/>
      </c>
      <c r="AK1881" s="61">
        <f>+AK1880-IF(AK$18&gt;74,(AK1880/AK$25)*$C$10)</f>
        <v/>
      </c>
      <c r="AL1881" s="61">
        <f>+AL1880-IF(AL$18&gt;74,(AL1880/AL$25)*$C$10)</f>
        <v/>
      </c>
      <c r="AM1881" s="61">
        <f>+AM1880-IF(AM$18&gt;74,(AM1880/AM$25)*$C$10)</f>
        <v/>
      </c>
      <c r="AN1881" s="61">
        <f>+AN1880-IF(AN$18&gt;74,(AN1880/AN$25)*$C$10)</f>
        <v/>
      </c>
      <c r="AO1881" s="61">
        <f>+AO1880-IF(AO$18&gt;74,(AO1880/AO$25)*$C$10)</f>
        <v/>
      </c>
      <c r="AP1881" s="61">
        <f>+AP1880-IF(AP$18&gt;74,(AP1880/AP$25)*$C$10)</f>
        <v/>
      </c>
      <c r="AQ1881" s="61">
        <f>+AQ1880-IF(AQ$18&gt;74,(AQ1880/AQ$25)*$C$10)</f>
        <v/>
      </c>
      <c r="AR1881" s="61">
        <f>+AR1880-IF(AR$18&gt;74,(AR1880/AR$25)*$C$10)</f>
        <v/>
      </c>
      <c r="AS1881" s="61">
        <f>+AS1880-IF(AS$18&gt;74,(AS1880/AS$25)*$C$10)</f>
        <v/>
      </c>
      <c r="AT1881" s="61">
        <f>+AT1880-IF(AT$18&gt;74,(AT1880/AT$25)*$C$10)</f>
        <v/>
      </c>
      <c r="AU1881" s="61">
        <f>+AU1880-IF(AU$18&gt;74,(AU1880/AU$25)*$C$10)</f>
        <v/>
      </c>
      <c r="AV1881" s="61">
        <f>+AV1880-IF(AV$18&gt;74,(AV1880/AV$25)*$C$10)</f>
        <v/>
      </c>
      <c r="AW1881" s="61">
        <f>+AW1880-IF(AW$18&gt;74,(AW1880/AW$25)*$C$10)</f>
        <v/>
      </c>
      <c r="AX1881" s="35">
        <f>IF(AW1881&gt;0,1,0)</f>
        <v/>
      </c>
      <c r="AY1881" s="35">
        <f>IF(AL1881&gt;0,1,0)</f>
        <v/>
      </c>
      <c r="AZ1881" s="35">
        <f>IF(AG1881&gt;0,1,0)</f>
        <v/>
      </c>
      <c r="BA1881" s="35">
        <f>IF(AB1881&gt;0,1,0)</f>
        <v/>
      </c>
      <c r="BB1881" s="35">
        <f>IF(W1881&gt;0,1,0)</f>
        <v/>
      </c>
    </row>
    <row r="1882">
      <c r="B1882" s="154" t="inlineStr">
        <is>
          <t>trial 927</t>
        </is>
      </c>
      <c r="C1882" s="155">
        <f>+start-C1879</f>
        <v/>
      </c>
      <c r="D1882" s="156">
        <f>IF((C1882&lt;=0),0,((C1882-D$24)*Stock*(_xlfn.NORM.INV(RAND(),stock_ave,stock_std))+(C1882-D$24)*Bonds*(_xlfn.NORM.INV(RAND(),bond_ave,bond_std))+(C1882-D$24)*cash*(_xlfn.NORM.INV(RAND(),cash_ave,cash_std))+(C1882-D$24)))</f>
        <v/>
      </c>
      <c r="E1882" s="156">
        <f>IF((D1882&lt;=0),0,((D1882-E$24)*Stock*(_xlfn.NORM.INV(RAND(),stock_ave,stock_std))+(D1882-E$24)*Bonds*(_xlfn.NORM.INV(RAND(),bond_ave,bond_std))+(D1882-E$24)*cash*(_xlfn.NORM.INV(RAND(),cash_ave,cash_std))+(D1882-E$24)))</f>
        <v/>
      </c>
      <c r="F1882" s="156">
        <f>IF((E1882&lt;=0),0,((E1882-F$24)*Stock*(_xlfn.NORM.INV(RAND(),stock_ave,stock_std))+(E1882-F$24)*Bonds*(_xlfn.NORM.INV(RAND(),bond_ave,bond_std))+(E1882-F$24)*cash*(_xlfn.NORM.INV(RAND(),cash_ave,cash_std))+(E1882-F$24)))</f>
        <v/>
      </c>
      <c r="G1882" s="156">
        <f>IF((F1882&lt;=0),0,((F1882-G$24)*Stock*(_xlfn.NORM.INV(RAND(),stock_ave,stock_std))+(F1882-G$24)*Bonds*(_xlfn.NORM.INV(RAND(),bond_ave,bond_std))+(F1882-G$24)*cash*(_xlfn.NORM.INV(RAND(),cash_ave,cash_std))+(F1882-G$24)))</f>
        <v/>
      </c>
      <c r="H1882" s="156">
        <f>IF((G1882&lt;=0),0,((G1882-H$24)*Stock*(_xlfn.NORM.INV(RAND(),stock_ave,stock_std))+(G1882-H$24)*Bonds*(_xlfn.NORM.INV(RAND(),bond_ave,bond_std))+(G1882-H$24)*cash*(_xlfn.NORM.INV(RAND(),cash_ave,cash_std))+(G1882-H$24)))</f>
        <v/>
      </c>
      <c r="I1882" s="156">
        <f>IF((H1882&lt;=0),0,((H1882-I$24)*Stock*(_xlfn.NORM.INV(RAND(),stock_ave,stock_std))+(H1882-I$24)*Bonds*(_xlfn.NORM.INV(RAND(),bond_ave,bond_std))+(H1882-I$24)*cash*(_xlfn.NORM.INV(RAND(),cash_ave,cash_std))+(H1882-I$24)))</f>
        <v/>
      </c>
      <c r="J1882" s="156">
        <f>IF((I1882&lt;=0),0,((I1882-J$24)*Stock*(_xlfn.NORM.INV(RAND(),stock_ave,stock_std))+(I1882-J$24)*Bonds*(_xlfn.NORM.INV(RAND(),bond_ave,bond_std))+(I1882-J$24)*cash*(_xlfn.NORM.INV(RAND(),cash_ave,cash_std))+(I1882-J$24)))</f>
        <v/>
      </c>
      <c r="K1882" s="156">
        <f>IF((J1882&lt;=0),0,((J1882-K$24)*Stock*(_xlfn.NORM.INV(RAND(),stock_ave,stock_std))+(J1882-K$24)*Bonds*(_xlfn.NORM.INV(RAND(),bond_ave,bond_std))+(J1882-K$24)*cash*(_xlfn.NORM.INV(RAND(),cash_ave,cash_std))+(J1882-K$24)))</f>
        <v/>
      </c>
      <c r="L1882" s="156">
        <f>IF((K1882&lt;=0),0,((K1882-L$24)*Stock*(_xlfn.NORM.INV(RAND(),stock_ave,stock_std))+(K1882-L$24)*Bonds*(_xlfn.NORM.INV(RAND(),bond_ave,bond_std))+(K1882-L$24)*cash*(_xlfn.NORM.INV(RAND(),cash_ave,cash_std))+(K1882-L$24)))</f>
        <v/>
      </c>
      <c r="M1882" s="156">
        <f>IF((L1882&lt;=0),0,((L1882-M$24)*Stock*(_xlfn.NORM.INV(RAND(),stock_ave,stock_std))+(L1882-M$24)*Bonds*(_xlfn.NORM.INV(RAND(),bond_ave,bond_std))+(L1882-M$24)*cash*(_xlfn.NORM.INV(RAND(),cash_ave,cash_std))+(L1882-M$24)))</f>
        <v/>
      </c>
      <c r="N1882" s="156">
        <f>IF((M1882&lt;=0),0,((M1882-N$24)*Stock*(_xlfn.NORM.INV(RAND(),stock_ave,stock_std))+(M1882-N$24)*Bonds*(_xlfn.NORM.INV(RAND(),bond_ave,bond_std))+(M1882-N$24)*cash*(_xlfn.NORM.INV(RAND(),cash_ave,cash_std))+(M1882-N$24)))</f>
        <v/>
      </c>
      <c r="O1882" s="156">
        <f>IF((N1882&lt;=0),0,((N1882-O$24)*Stock*(_xlfn.NORM.INV(RAND(),stock_ave,stock_std))+(N1882-O$24)*Bonds*(_xlfn.NORM.INV(RAND(),bond_ave,bond_std))+(N1882-O$24)*cash*(_xlfn.NORM.INV(RAND(),cash_ave,cash_std))+(N1882-O$24)))</f>
        <v/>
      </c>
      <c r="P1882" s="156">
        <f>IF((O1882&lt;=0),0,((O1882-P$24)*Stock*(_xlfn.NORM.INV(RAND(),stock_ave,stock_std))+(O1882-P$24)*Bonds*(_xlfn.NORM.INV(RAND(),bond_ave,bond_std))+(O1882-P$24)*cash*(_xlfn.NORM.INV(RAND(),cash_ave,cash_std))+(O1882-P$24)))</f>
        <v/>
      </c>
      <c r="Q1882" s="156">
        <f>IF((P1882&lt;=0),0,((P1882-Q$24)*Stock*(_xlfn.NORM.INV(RAND(),stock_ave,stock_std))+(P1882-Q$24)*Bonds*(_xlfn.NORM.INV(RAND(),bond_ave,bond_std))+(P1882-Q$24)*cash*(_xlfn.NORM.INV(RAND(),cash_ave,cash_std))+(P1882-Q$24)))</f>
        <v/>
      </c>
      <c r="R1882" s="156">
        <f>IF((Q1882&lt;=0),0,((Q1882-R$24)*Stock*(_xlfn.NORM.INV(RAND(),stock_ave,stock_std))+(Q1882-R$24)*Bonds*(_xlfn.NORM.INV(RAND(),bond_ave,bond_std))+(Q1882-R$24)*cash*(_xlfn.NORM.INV(RAND(),cash_ave,cash_std))+(Q1882-R$24)))</f>
        <v/>
      </c>
      <c r="S1882" s="156">
        <f>IF((R1882&lt;=0),0,((R1882-S$24)*Stock*(_xlfn.NORM.INV(RAND(),stock_ave,stock_std))+(R1882-S$24)*Bonds*(_xlfn.NORM.INV(RAND(),bond_ave,bond_std))+(R1882-S$24)*cash*(_xlfn.NORM.INV(RAND(),cash_ave,cash_std))+(R1882-S$24)))</f>
        <v/>
      </c>
      <c r="T1882" s="156">
        <f>IF((S1882&lt;=0),0,((S1882-T$24)*Stock*(_xlfn.NORM.INV(RAND(),stock_ave,stock_std))+(S1882-T$24)*Bonds*(_xlfn.NORM.INV(RAND(),bond_ave,bond_std))+(S1882-T$24)*cash*(_xlfn.NORM.INV(RAND(),cash_ave,cash_std))+(S1882-T$24)))</f>
        <v/>
      </c>
      <c r="U1882" s="156">
        <f>IF((T1882&lt;=0),0,((T1882-U$24)*Stock*(_xlfn.NORM.INV(RAND(),stock_ave,stock_std))+(T1882-U$24)*Bonds*(_xlfn.NORM.INV(RAND(),bond_ave,bond_std))+(T1882-U$24)*cash*(_xlfn.NORM.INV(RAND(),cash_ave,cash_std))+(T1882-U$24)))</f>
        <v/>
      </c>
      <c r="V1882" s="156">
        <f>IF((U1882&lt;=0),0,((U1882-V$24)*Stock*(_xlfn.NORM.INV(RAND(),stock_ave,stock_std))+(U1882-V$24)*Bonds*(_xlfn.NORM.INV(RAND(),bond_ave,bond_std))+(U1882-V$24)*cash*(_xlfn.NORM.INV(RAND(),cash_ave,cash_std))+(U1882-V$24)))</f>
        <v/>
      </c>
      <c r="W1882" s="156">
        <f>IF((V1882&lt;=0),0,((V1882-W$24)*Stock*(_xlfn.NORM.INV(RAND(),stock_ave,stock_std))+(V1882-W$24)*Bonds*(_xlfn.NORM.INV(RAND(),bond_ave,bond_std))+(V1882-W$24)*cash*(_xlfn.NORM.INV(RAND(),cash_ave,cash_std))+(V1882-W$24)))</f>
        <v/>
      </c>
      <c r="X1882" s="156">
        <f>IF((W1882&lt;=0),0,((W1882-X$24)*Stock*(_xlfn.NORM.INV(RAND(),stock_ave,stock_std))+(W1882-X$24)*Bonds*(_xlfn.NORM.INV(RAND(),bond_ave,bond_std))+(W1882-X$24)*cash*(_xlfn.NORM.INV(RAND(),cash_ave,cash_std))+(W1882-X$24)))</f>
        <v/>
      </c>
      <c r="Y1882" s="156">
        <f>IF((X1882&lt;=0),0,((X1882-Y$24)*Stock*(_xlfn.NORM.INV(RAND(),stock_ave,stock_std))+(X1882-Y$24)*Bonds*(_xlfn.NORM.INV(RAND(),bond_ave,bond_std))+(X1882-Y$24)*cash*(_xlfn.NORM.INV(RAND(),cash_ave,cash_std))+(X1882-Y$24)))</f>
        <v/>
      </c>
      <c r="Z1882" s="156">
        <f>IF((Y1882&lt;=0),0,((Y1882-Z$24)*Stock*(_xlfn.NORM.INV(RAND(),stock_ave,stock_std))+(Y1882-Z$24)*Bonds*(_xlfn.NORM.INV(RAND(),bond_ave,bond_std))+(Y1882-Z$24)*cash*(_xlfn.NORM.INV(RAND(),cash_ave,cash_std))+(Y1882-Z$24)))</f>
        <v/>
      </c>
      <c r="AA1882" s="156">
        <f>IF((Z1882&lt;=0),0,((Z1882-AA$24)*Stock*(_xlfn.NORM.INV(RAND(),stock_ave,stock_std))+(Z1882-AA$24)*Bonds*(_xlfn.NORM.INV(RAND(),bond_ave,bond_std))+(Z1882-AA$24)*cash*(_xlfn.NORM.INV(RAND(),cash_ave,cash_std))+(Z1882-AA$24)))</f>
        <v/>
      </c>
      <c r="AB1882" s="156">
        <f>IF((AA1882&lt;=0),0,((AA1882-AB$24)*Stock*(_xlfn.NORM.INV(RAND(),stock_ave,stock_std))+(AA1882-AB$24)*Bonds*(_xlfn.NORM.INV(RAND(),bond_ave,bond_std))+(AA1882-AB$24)*cash*(_xlfn.NORM.INV(RAND(),cash_ave,cash_std))+(AA1882-AB$24)))</f>
        <v/>
      </c>
      <c r="AC1882" s="156">
        <f>IF((AB1882&lt;=0),0,((AB1882-AC$24)*Stock*(_xlfn.NORM.INV(RAND(),stock_ave,stock_std))+(AB1882-AC$24)*Bonds*(_xlfn.NORM.INV(RAND(),bond_ave,bond_std))+(AB1882-AC$24)*cash*(_xlfn.NORM.INV(RAND(),cash_ave,cash_std))+(AB1882-AC$24)))</f>
        <v/>
      </c>
      <c r="AD1882" s="156">
        <f>IF((AC1882&lt;=0),0,((AC1882-AD$24)*Stock*(_xlfn.NORM.INV(RAND(),stock_ave,stock_std))+(AC1882-AD$24)*Bonds*(_xlfn.NORM.INV(RAND(),bond_ave,bond_std))+(AC1882-AD$24)*cash*(_xlfn.NORM.INV(RAND(),cash_ave,cash_std))+(AC1882-AD$24)))</f>
        <v/>
      </c>
      <c r="AE1882" s="156">
        <f>IF((AD1882&lt;=0),0,((AD1882-AE$24)*Stock*(_xlfn.NORM.INV(RAND(),stock_ave,stock_std))+(AD1882-AE$24)*Bonds*(_xlfn.NORM.INV(RAND(),bond_ave,bond_std))+(AD1882-AE$24)*cash*(_xlfn.NORM.INV(RAND(),cash_ave,cash_std))+(AD1882-AE$24)))</f>
        <v/>
      </c>
      <c r="AF1882" s="156">
        <f>IF((AE1882&lt;=0),0,((AE1882-AF$24)*Stock*(_xlfn.NORM.INV(RAND(),stock_ave,stock_std))+(AE1882-AF$24)*Bonds*(_xlfn.NORM.INV(RAND(),bond_ave,bond_std))+(AE1882-AF$24)*cash*(_xlfn.NORM.INV(RAND(),cash_ave,cash_std))+(AE1882-AF$24)))</f>
        <v/>
      </c>
      <c r="AG1882" s="156">
        <f>IF((AF1882&lt;=0),0,((AF1882-AG$24)*Stock*(_xlfn.NORM.INV(RAND(),stock_ave,stock_std))+(AF1882-AG$24)*Bonds*(_xlfn.NORM.INV(RAND(),bond_ave,bond_std))+(AF1882-AG$24)*cash*(_xlfn.NORM.INV(RAND(),cash_ave,cash_std))+(AF1882-AG$24)))</f>
        <v/>
      </c>
      <c r="AH1882" s="156">
        <f>IF((AG1882&lt;=0),0,((AG1882-AH$24)*Stock*(_xlfn.NORM.INV(RAND(),stock_ave,stock_std))+(AG1882-AH$24)*Bonds*(_xlfn.NORM.INV(RAND(),bond_ave,bond_std))+(AG1882-AH$24)*cash*(_xlfn.NORM.INV(RAND(),cash_ave,cash_std))+(AG1882-AH$24)))</f>
        <v/>
      </c>
      <c r="AI1882" s="156">
        <f>IF((AH1882&lt;=0),0,((AH1882-AI$24)*Stock*(_xlfn.NORM.INV(RAND(),stock_ave,stock_std))+(AH1882-AI$24)*Bonds*(_xlfn.NORM.INV(RAND(),bond_ave,bond_std))+(AH1882-AI$24)*cash*(_xlfn.NORM.INV(RAND(),cash_ave,cash_std))+(AH1882-AI$24)))</f>
        <v/>
      </c>
      <c r="AJ1882" s="156">
        <f>IF((AI1882&lt;=0),0,((AI1882-AJ$24)*Stock*(_xlfn.NORM.INV(RAND(),stock_ave,stock_std))+(AI1882-AJ$24)*Bonds*(_xlfn.NORM.INV(RAND(),bond_ave,bond_std))+(AI1882-AJ$24)*cash*(_xlfn.NORM.INV(RAND(),cash_ave,cash_std))+(AI1882-AJ$24)))</f>
        <v/>
      </c>
      <c r="AK1882" s="156">
        <f>IF((AJ1882&lt;=0),0,((AJ1882-AK$24)*Stock*(_xlfn.NORM.INV(RAND(),stock_ave,stock_std))+(AJ1882-AK$24)*Bonds*(_xlfn.NORM.INV(RAND(),bond_ave,bond_std))+(AJ1882-AK$24)*cash*(_xlfn.NORM.INV(RAND(),cash_ave,cash_std))+(AJ1882-AK$24)))</f>
        <v/>
      </c>
      <c r="AL1882" s="156">
        <f>IF((AK1882&lt;=0),0,((AK1882-AL$24)*Stock*(_xlfn.NORM.INV(RAND(),stock_ave,stock_std))+(AK1882-AL$24)*Bonds*(_xlfn.NORM.INV(RAND(),bond_ave,bond_std))+(AK1882-AL$24)*cash*(_xlfn.NORM.INV(RAND(),cash_ave,cash_std))+(AK1882-AL$24)))</f>
        <v/>
      </c>
      <c r="AM1882" s="156">
        <f>IF((AL1882&lt;=0),0,((AL1882-AM$24)*Stock*(_xlfn.NORM.INV(RAND(),stock_ave,stock_std))+(AL1882-AM$24)*Bonds*(_xlfn.NORM.INV(RAND(),bond_ave,bond_std))+(AL1882-AM$24)*cash*(_xlfn.NORM.INV(RAND(),cash_ave,cash_std))+(AL1882-AM$24)))</f>
        <v/>
      </c>
      <c r="AN1882" s="156">
        <f>IF((AM1882&lt;=0),0,((AM1882-AN$24)*Stock*(_xlfn.NORM.INV(RAND(),stock_ave,stock_std))+(AM1882-AN$24)*Bonds*(_xlfn.NORM.INV(RAND(),bond_ave,bond_std))+(AM1882-AN$24)*cash*(_xlfn.NORM.INV(RAND(),cash_ave,cash_std))+(AM1882-AN$24)))</f>
        <v/>
      </c>
      <c r="AO1882" s="156">
        <f>IF((AN1882&lt;=0),0,((AN1882-AO$24)*Stock*(_xlfn.NORM.INV(RAND(),stock_ave,stock_std))+(AN1882-AO$24)*Bonds*(_xlfn.NORM.INV(RAND(),bond_ave,bond_std))+(AN1882-AO$24)*cash*(_xlfn.NORM.INV(RAND(),cash_ave,cash_std))+(AN1882-AO$24)))</f>
        <v/>
      </c>
      <c r="AP1882" s="156">
        <f>IF((AO1882&lt;=0),0,((AO1882-AP$24)*Stock*(_xlfn.NORM.INV(RAND(),stock_ave,stock_std))+(AO1882-AP$24)*Bonds*(_xlfn.NORM.INV(RAND(),bond_ave,bond_std))+(AO1882-AP$24)*cash*(_xlfn.NORM.INV(RAND(),cash_ave,cash_std))+(AO1882-AP$24)))</f>
        <v/>
      </c>
      <c r="AQ1882" s="156">
        <f>IF((AP1882&lt;=0),0,((AP1882-AQ$24)*Stock*(_xlfn.NORM.INV(RAND(),stock_ave,stock_std))+(AP1882-AQ$24)*Bonds*(_xlfn.NORM.INV(RAND(),bond_ave,bond_std))+(AP1882-AQ$24)*cash*(_xlfn.NORM.INV(RAND(),cash_ave,cash_std))+(AP1882-AQ$24)))</f>
        <v/>
      </c>
      <c r="AR1882" s="156">
        <f>IF((AQ1882&lt;=0),0,((AQ1882-AR$24)*Stock*(_xlfn.NORM.INV(RAND(),stock_ave,stock_std))+(AQ1882-AR$24)*Bonds*(_xlfn.NORM.INV(RAND(),bond_ave,bond_std))+(AQ1882-AR$24)*cash*(_xlfn.NORM.INV(RAND(),cash_ave,cash_std))+(AQ1882-AR$24)))</f>
        <v/>
      </c>
      <c r="AS1882" s="156">
        <f>IF((AR1882&lt;=0),0,((AR1882-AS$24)*Stock*(_xlfn.NORM.INV(RAND(),stock_ave,stock_std))+(AR1882-AS$24)*Bonds*(_xlfn.NORM.INV(RAND(),bond_ave,bond_std))+(AR1882-AS$24)*cash*(_xlfn.NORM.INV(RAND(),cash_ave,cash_std))+(AR1882-AS$24)))</f>
        <v/>
      </c>
      <c r="AT1882" s="156">
        <f>IF((AS1882&lt;=0),0,((AS1882-AT$24)*Stock*(_xlfn.NORM.INV(RAND(),stock_ave,stock_std))+(AS1882-AT$24)*Bonds*(_xlfn.NORM.INV(RAND(),bond_ave,bond_std))+(AS1882-AT$24)*cash*(_xlfn.NORM.INV(RAND(),cash_ave,cash_std))+(AS1882-AT$24)))</f>
        <v/>
      </c>
      <c r="AU1882" s="156">
        <f>IF((AT1882&lt;=0),0,((AT1882-AU$24)*Stock*(_xlfn.NORM.INV(RAND(),stock_ave,stock_std))+(AT1882-AU$24)*Bonds*(_xlfn.NORM.INV(RAND(),bond_ave,bond_std))+(AT1882-AU$24)*cash*(_xlfn.NORM.INV(RAND(),cash_ave,cash_std))+(AT1882-AU$24)))</f>
        <v/>
      </c>
      <c r="AV1882" s="156">
        <f>IF((AU1882&lt;=0),0,((AU1882-AV$24)*Stock*(_xlfn.NORM.INV(RAND(),stock_ave,stock_std))+(AU1882-AV$24)*Bonds*(_xlfn.NORM.INV(RAND(),bond_ave,bond_std))+(AU1882-AV$24)*cash*(_xlfn.NORM.INV(RAND(),cash_ave,cash_std))+(AU1882-AV$24)))</f>
        <v/>
      </c>
      <c r="AW1882" s="156">
        <f>IF((AV1882&lt;=0),0,((AV1882-AW$24)*Stock*(_xlfn.NORM.INV(RAND(),stock_ave,stock_std))+(AV1882-AW$24)*Bonds*(_xlfn.NORM.INV(RAND(),bond_ave,bond_std))+(AV1882-AW$24)*cash*(_xlfn.NORM.INV(RAND(),cash_ave,cash_std))+(AV1882-AW$24)))</f>
        <v/>
      </c>
      <c r="AX1882" s="159" t="n"/>
      <c r="AY1882" s="159" t="n"/>
      <c r="AZ1882" s="159" t="n"/>
      <c r="BA1882" s="159" t="n"/>
      <c r="BB1882" s="159" t="n"/>
    </row>
    <row r="1883">
      <c r="C1883" s="147" t="n"/>
      <c r="D1883" s="61">
        <f>+D1882-IF(D$18&gt;74,(D1882/D$25)*$C$10)</f>
        <v/>
      </c>
      <c r="E1883" s="61">
        <f>+E1882-IF(E$18&gt;74,(E1882/E$25)*$C$10)</f>
        <v/>
      </c>
      <c r="F1883" s="61">
        <f>+F1882-IF(F$18&gt;74,(F1882/F$25)*$C$10)</f>
        <v/>
      </c>
      <c r="G1883" s="61">
        <f>+G1882-IF(G$18&gt;74,(G1882/G$25)*$C$10)</f>
        <v/>
      </c>
      <c r="H1883" s="61">
        <f>+H1882-IF(H$18&gt;74,(H1882/H$25)*$C$10)</f>
        <v/>
      </c>
      <c r="I1883" s="61">
        <f>+I1882-IF(I$18&gt;74,(I1882/I$25)*$C$10)</f>
        <v/>
      </c>
      <c r="J1883" s="61">
        <f>+J1882-IF(J$18&gt;74,(J1882/J$25)*$C$10)</f>
        <v/>
      </c>
      <c r="K1883" s="61">
        <f>+K1882-IF(K$18&gt;74,(K1882/K$25)*$C$10)</f>
        <v/>
      </c>
      <c r="L1883" s="61">
        <f>+L1882-IF(L$18&gt;74,(L1882/L$25)*$C$10)</f>
        <v/>
      </c>
      <c r="M1883" s="61">
        <f>+M1882-IF(M$18&gt;74,(M1882/M$25)*$C$10)</f>
        <v/>
      </c>
      <c r="N1883" s="61">
        <f>+N1882-IF(N$18&gt;74,(N1882/N$25)*$C$10)</f>
        <v/>
      </c>
      <c r="O1883" s="61">
        <f>+O1882-IF(O$18&gt;74,(O1882/O$25)*$C$10)</f>
        <v/>
      </c>
      <c r="P1883" s="61">
        <f>+P1882-IF(P$18&gt;74,(P1882/P$25)*$C$10)</f>
        <v/>
      </c>
      <c r="Q1883" s="61">
        <f>+Q1882-IF(Q$18&gt;74,(Q1882/Q$25)*$C$10)</f>
        <v/>
      </c>
      <c r="R1883" s="61">
        <f>+R1882-IF(R$18&gt;74,(R1882/R$25)*$C$10)</f>
        <v/>
      </c>
      <c r="S1883" s="61">
        <f>+S1882-IF(S$18&gt;74,(S1882/S$25)*$C$10)</f>
        <v/>
      </c>
      <c r="T1883" s="61">
        <f>+T1882-IF(T$18&gt;74,(T1882/T$25)*$C$10)</f>
        <v/>
      </c>
      <c r="U1883" s="61">
        <f>+U1882-IF(U$18&gt;74,(U1882/U$25)*$C$10)</f>
        <v/>
      </c>
      <c r="V1883" s="61">
        <f>+V1882-IF(V$18&gt;74,(V1882/V$25)*$C$10)</f>
        <v/>
      </c>
      <c r="W1883" s="61">
        <f>+W1882-IF(W$18&gt;74,(W1882/W$25)*$C$10)</f>
        <v/>
      </c>
      <c r="X1883" s="61">
        <f>+X1882-IF(X$18&gt;74,(X1882/X$25)*$C$10)</f>
        <v/>
      </c>
      <c r="Y1883" s="61">
        <f>+Y1882-IF(Y$18&gt;74,(Y1882/Y$25)*$C$10)</f>
        <v/>
      </c>
      <c r="Z1883" s="61">
        <f>+Z1882-IF(Z$18&gt;74,(Z1882/Z$25)*$C$10)</f>
        <v/>
      </c>
      <c r="AA1883" s="61">
        <f>+AA1882-IF(AA$18&gt;74,(AA1882/AA$25)*$C$10)</f>
        <v/>
      </c>
      <c r="AB1883" s="61">
        <f>+AB1882-IF(AB$18&gt;74,(AB1882/AB$25)*$C$10)</f>
        <v/>
      </c>
      <c r="AC1883" s="61">
        <f>+AC1882-IF(AC$18&gt;74,(AC1882/AC$25)*$C$10)</f>
        <v/>
      </c>
      <c r="AD1883" s="61">
        <f>+AD1882-IF(AD$18&gt;74,(AD1882/AD$25)*$C$10)</f>
        <v/>
      </c>
      <c r="AE1883" s="61">
        <f>+AE1882-IF(AE$18&gt;74,(AE1882/AE$25)*$C$10)</f>
        <v/>
      </c>
      <c r="AF1883" s="61">
        <f>+AF1882-IF(AF$18&gt;74,(AF1882/AF$25)*$C$10)</f>
        <v/>
      </c>
      <c r="AG1883" s="61">
        <f>+AG1882-IF(AG$18&gt;74,(AG1882/AG$25)*$C$10)</f>
        <v/>
      </c>
      <c r="AH1883" s="61">
        <f>+AH1882-IF(AH$18&gt;74,(AH1882/AH$25)*$C$10)</f>
        <v/>
      </c>
      <c r="AI1883" s="61">
        <f>+AI1882-IF(AI$18&gt;74,(AI1882/AI$25)*$C$10)</f>
        <v/>
      </c>
      <c r="AJ1883" s="61">
        <f>+AJ1882-IF(AJ$18&gt;74,(AJ1882/AJ$25)*$C$10)</f>
        <v/>
      </c>
      <c r="AK1883" s="61">
        <f>+AK1882-IF(AK$18&gt;74,(AK1882/AK$25)*$C$10)</f>
        <v/>
      </c>
      <c r="AL1883" s="61">
        <f>+AL1882-IF(AL$18&gt;74,(AL1882/AL$25)*$C$10)</f>
        <v/>
      </c>
      <c r="AM1883" s="61">
        <f>+AM1882-IF(AM$18&gt;74,(AM1882/AM$25)*$C$10)</f>
        <v/>
      </c>
      <c r="AN1883" s="61">
        <f>+AN1882-IF(AN$18&gt;74,(AN1882/AN$25)*$C$10)</f>
        <v/>
      </c>
      <c r="AO1883" s="61">
        <f>+AO1882-IF(AO$18&gt;74,(AO1882/AO$25)*$C$10)</f>
        <v/>
      </c>
      <c r="AP1883" s="61">
        <f>+AP1882-IF(AP$18&gt;74,(AP1882/AP$25)*$C$10)</f>
        <v/>
      </c>
      <c r="AQ1883" s="61">
        <f>+AQ1882-IF(AQ$18&gt;74,(AQ1882/AQ$25)*$C$10)</f>
        <v/>
      </c>
      <c r="AR1883" s="61">
        <f>+AR1882-IF(AR$18&gt;74,(AR1882/AR$25)*$C$10)</f>
        <v/>
      </c>
      <c r="AS1883" s="61">
        <f>+AS1882-IF(AS$18&gt;74,(AS1882/AS$25)*$C$10)</f>
        <v/>
      </c>
      <c r="AT1883" s="61">
        <f>+AT1882-IF(AT$18&gt;74,(AT1882/AT$25)*$C$10)</f>
        <v/>
      </c>
      <c r="AU1883" s="61">
        <f>+AU1882-IF(AU$18&gt;74,(AU1882/AU$25)*$C$10)</f>
        <v/>
      </c>
      <c r="AV1883" s="61">
        <f>+AV1882-IF(AV$18&gt;74,(AV1882/AV$25)*$C$10)</f>
        <v/>
      </c>
      <c r="AW1883" s="61">
        <f>+AW1882-IF(AW$18&gt;74,(AW1882/AW$25)*$C$10)</f>
        <v/>
      </c>
      <c r="AX1883" s="35">
        <f>IF(AW1883&gt;0,1,0)</f>
        <v/>
      </c>
      <c r="AY1883" s="35">
        <f>IF(AL1883&gt;0,1,0)</f>
        <v/>
      </c>
      <c r="AZ1883" s="35">
        <f>IF(AG1883&gt;0,1,0)</f>
        <v/>
      </c>
      <c r="BA1883" s="35">
        <f>IF(AB1883&gt;0,1,0)</f>
        <v/>
      </c>
      <c r="BB1883" s="35">
        <f>IF(W1883&gt;0,1,0)</f>
        <v/>
      </c>
    </row>
    <row r="1884">
      <c r="B1884" s="154" t="inlineStr">
        <is>
          <t>trial 928</t>
        </is>
      </c>
      <c r="C1884" s="155">
        <f>+start-C1881</f>
        <v/>
      </c>
      <c r="D1884" s="156">
        <f>IF((C1884&lt;=0),0,((C1884-D$24)*Stock*(_xlfn.NORM.INV(RAND(),stock_ave,stock_std))+(C1884-D$24)*Bonds*(_xlfn.NORM.INV(RAND(),bond_ave,bond_std))+(C1884-D$24)*cash*(_xlfn.NORM.INV(RAND(),cash_ave,cash_std))+(C1884-D$24)))</f>
        <v/>
      </c>
      <c r="E1884" s="156">
        <f>IF((D1884&lt;=0),0,((D1884-E$24)*Stock*(_xlfn.NORM.INV(RAND(),stock_ave,stock_std))+(D1884-E$24)*Bonds*(_xlfn.NORM.INV(RAND(),bond_ave,bond_std))+(D1884-E$24)*cash*(_xlfn.NORM.INV(RAND(),cash_ave,cash_std))+(D1884-E$24)))</f>
        <v/>
      </c>
      <c r="F1884" s="156">
        <f>IF((E1884&lt;=0),0,((E1884-F$24)*Stock*(_xlfn.NORM.INV(RAND(),stock_ave,stock_std))+(E1884-F$24)*Bonds*(_xlfn.NORM.INV(RAND(),bond_ave,bond_std))+(E1884-F$24)*cash*(_xlfn.NORM.INV(RAND(),cash_ave,cash_std))+(E1884-F$24)))</f>
        <v/>
      </c>
      <c r="G1884" s="156">
        <f>IF((F1884&lt;=0),0,((F1884-G$24)*Stock*(_xlfn.NORM.INV(RAND(),stock_ave,stock_std))+(F1884-G$24)*Bonds*(_xlfn.NORM.INV(RAND(),bond_ave,bond_std))+(F1884-G$24)*cash*(_xlfn.NORM.INV(RAND(),cash_ave,cash_std))+(F1884-G$24)))</f>
        <v/>
      </c>
      <c r="H1884" s="156">
        <f>IF((G1884&lt;=0),0,((G1884-H$24)*Stock*(_xlfn.NORM.INV(RAND(),stock_ave,stock_std))+(G1884-H$24)*Bonds*(_xlfn.NORM.INV(RAND(),bond_ave,bond_std))+(G1884-H$24)*cash*(_xlfn.NORM.INV(RAND(),cash_ave,cash_std))+(G1884-H$24)))</f>
        <v/>
      </c>
      <c r="I1884" s="156">
        <f>IF((H1884&lt;=0),0,((H1884-I$24)*Stock*(_xlfn.NORM.INV(RAND(),stock_ave,stock_std))+(H1884-I$24)*Bonds*(_xlfn.NORM.INV(RAND(),bond_ave,bond_std))+(H1884-I$24)*cash*(_xlfn.NORM.INV(RAND(),cash_ave,cash_std))+(H1884-I$24)))</f>
        <v/>
      </c>
      <c r="J1884" s="156">
        <f>IF((I1884&lt;=0),0,((I1884-J$24)*Stock*(_xlfn.NORM.INV(RAND(),stock_ave,stock_std))+(I1884-J$24)*Bonds*(_xlfn.NORM.INV(RAND(),bond_ave,bond_std))+(I1884-J$24)*cash*(_xlfn.NORM.INV(RAND(),cash_ave,cash_std))+(I1884-J$24)))</f>
        <v/>
      </c>
      <c r="K1884" s="156">
        <f>IF((J1884&lt;=0),0,((J1884-K$24)*Stock*(_xlfn.NORM.INV(RAND(),stock_ave,stock_std))+(J1884-K$24)*Bonds*(_xlfn.NORM.INV(RAND(),bond_ave,bond_std))+(J1884-K$24)*cash*(_xlfn.NORM.INV(RAND(),cash_ave,cash_std))+(J1884-K$24)))</f>
        <v/>
      </c>
      <c r="L1884" s="156">
        <f>IF((K1884&lt;=0),0,((K1884-L$24)*Stock*(_xlfn.NORM.INV(RAND(),stock_ave,stock_std))+(K1884-L$24)*Bonds*(_xlfn.NORM.INV(RAND(),bond_ave,bond_std))+(K1884-L$24)*cash*(_xlfn.NORM.INV(RAND(),cash_ave,cash_std))+(K1884-L$24)))</f>
        <v/>
      </c>
      <c r="M1884" s="156">
        <f>IF((L1884&lt;=0),0,((L1884-M$24)*Stock*(_xlfn.NORM.INV(RAND(),stock_ave,stock_std))+(L1884-M$24)*Bonds*(_xlfn.NORM.INV(RAND(),bond_ave,bond_std))+(L1884-M$24)*cash*(_xlfn.NORM.INV(RAND(),cash_ave,cash_std))+(L1884-M$24)))</f>
        <v/>
      </c>
      <c r="N1884" s="156">
        <f>IF((M1884&lt;=0),0,((M1884-N$24)*Stock*(_xlfn.NORM.INV(RAND(),stock_ave,stock_std))+(M1884-N$24)*Bonds*(_xlfn.NORM.INV(RAND(),bond_ave,bond_std))+(M1884-N$24)*cash*(_xlfn.NORM.INV(RAND(),cash_ave,cash_std))+(M1884-N$24)))</f>
        <v/>
      </c>
      <c r="O1884" s="156">
        <f>IF((N1884&lt;=0),0,((N1884-O$24)*Stock*(_xlfn.NORM.INV(RAND(),stock_ave,stock_std))+(N1884-O$24)*Bonds*(_xlfn.NORM.INV(RAND(),bond_ave,bond_std))+(N1884-O$24)*cash*(_xlfn.NORM.INV(RAND(),cash_ave,cash_std))+(N1884-O$24)))</f>
        <v/>
      </c>
      <c r="P1884" s="156">
        <f>IF((O1884&lt;=0),0,((O1884-P$24)*Stock*(_xlfn.NORM.INV(RAND(),stock_ave,stock_std))+(O1884-P$24)*Bonds*(_xlfn.NORM.INV(RAND(),bond_ave,bond_std))+(O1884-P$24)*cash*(_xlfn.NORM.INV(RAND(),cash_ave,cash_std))+(O1884-P$24)))</f>
        <v/>
      </c>
      <c r="Q1884" s="156">
        <f>IF((P1884&lt;=0),0,((P1884-Q$24)*Stock*(_xlfn.NORM.INV(RAND(),stock_ave,stock_std))+(P1884-Q$24)*Bonds*(_xlfn.NORM.INV(RAND(),bond_ave,bond_std))+(P1884-Q$24)*cash*(_xlfn.NORM.INV(RAND(),cash_ave,cash_std))+(P1884-Q$24)))</f>
        <v/>
      </c>
      <c r="R1884" s="156">
        <f>IF((Q1884&lt;=0),0,((Q1884-R$24)*Stock*(_xlfn.NORM.INV(RAND(),stock_ave,stock_std))+(Q1884-R$24)*Bonds*(_xlfn.NORM.INV(RAND(),bond_ave,bond_std))+(Q1884-R$24)*cash*(_xlfn.NORM.INV(RAND(),cash_ave,cash_std))+(Q1884-R$24)))</f>
        <v/>
      </c>
      <c r="S1884" s="156">
        <f>IF((R1884&lt;=0),0,((R1884-S$24)*Stock*(_xlfn.NORM.INV(RAND(),stock_ave,stock_std))+(R1884-S$24)*Bonds*(_xlfn.NORM.INV(RAND(),bond_ave,bond_std))+(R1884-S$24)*cash*(_xlfn.NORM.INV(RAND(),cash_ave,cash_std))+(R1884-S$24)))</f>
        <v/>
      </c>
      <c r="T1884" s="156">
        <f>IF((S1884&lt;=0),0,((S1884-T$24)*Stock*(_xlfn.NORM.INV(RAND(),stock_ave,stock_std))+(S1884-T$24)*Bonds*(_xlfn.NORM.INV(RAND(),bond_ave,bond_std))+(S1884-T$24)*cash*(_xlfn.NORM.INV(RAND(),cash_ave,cash_std))+(S1884-T$24)))</f>
        <v/>
      </c>
      <c r="U1884" s="156">
        <f>IF((T1884&lt;=0),0,((T1884-U$24)*Stock*(_xlfn.NORM.INV(RAND(),stock_ave,stock_std))+(T1884-U$24)*Bonds*(_xlfn.NORM.INV(RAND(),bond_ave,bond_std))+(T1884-U$24)*cash*(_xlfn.NORM.INV(RAND(),cash_ave,cash_std))+(T1884-U$24)))</f>
        <v/>
      </c>
      <c r="V1884" s="156">
        <f>IF((U1884&lt;=0),0,((U1884-V$24)*Stock*(_xlfn.NORM.INV(RAND(),stock_ave,stock_std))+(U1884-V$24)*Bonds*(_xlfn.NORM.INV(RAND(),bond_ave,bond_std))+(U1884-V$24)*cash*(_xlfn.NORM.INV(RAND(),cash_ave,cash_std))+(U1884-V$24)))</f>
        <v/>
      </c>
      <c r="W1884" s="156">
        <f>IF((V1884&lt;=0),0,((V1884-W$24)*Stock*(_xlfn.NORM.INV(RAND(),stock_ave,stock_std))+(V1884-W$24)*Bonds*(_xlfn.NORM.INV(RAND(),bond_ave,bond_std))+(V1884-W$24)*cash*(_xlfn.NORM.INV(RAND(),cash_ave,cash_std))+(V1884-W$24)))</f>
        <v/>
      </c>
      <c r="X1884" s="156">
        <f>IF((W1884&lt;=0),0,((W1884-X$24)*Stock*(_xlfn.NORM.INV(RAND(),stock_ave,stock_std))+(W1884-X$24)*Bonds*(_xlfn.NORM.INV(RAND(),bond_ave,bond_std))+(W1884-X$24)*cash*(_xlfn.NORM.INV(RAND(),cash_ave,cash_std))+(W1884-X$24)))</f>
        <v/>
      </c>
      <c r="Y1884" s="156">
        <f>IF((X1884&lt;=0),0,((X1884-Y$24)*Stock*(_xlfn.NORM.INV(RAND(),stock_ave,stock_std))+(X1884-Y$24)*Bonds*(_xlfn.NORM.INV(RAND(),bond_ave,bond_std))+(X1884-Y$24)*cash*(_xlfn.NORM.INV(RAND(),cash_ave,cash_std))+(X1884-Y$24)))</f>
        <v/>
      </c>
      <c r="Z1884" s="156">
        <f>IF((Y1884&lt;=0),0,((Y1884-Z$24)*Stock*(_xlfn.NORM.INV(RAND(),stock_ave,stock_std))+(Y1884-Z$24)*Bonds*(_xlfn.NORM.INV(RAND(),bond_ave,bond_std))+(Y1884-Z$24)*cash*(_xlfn.NORM.INV(RAND(),cash_ave,cash_std))+(Y1884-Z$24)))</f>
        <v/>
      </c>
      <c r="AA1884" s="156">
        <f>IF((Z1884&lt;=0),0,((Z1884-AA$24)*Stock*(_xlfn.NORM.INV(RAND(),stock_ave,stock_std))+(Z1884-AA$24)*Bonds*(_xlfn.NORM.INV(RAND(),bond_ave,bond_std))+(Z1884-AA$24)*cash*(_xlfn.NORM.INV(RAND(),cash_ave,cash_std))+(Z1884-AA$24)))</f>
        <v/>
      </c>
      <c r="AB1884" s="156">
        <f>IF((AA1884&lt;=0),0,((AA1884-AB$24)*Stock*(_xlfn.NORM.INV(RAND(),stock_ave,stock_std))+(AA1884-AB$24)*Bonds*(_xlfn.NORM.INV(RAND(),bond_ave,bond_std))+(AA1884-AB$24)*cash*(_xlfn.NORM.INV(RAND(),cash_ave,cash_std))+(AA1884-AB$24)))</f>
        <v/>
      </c>
      <c r="AC1884" s="156">
        <f>IF((AB1884&lt;=0),0,((AB1884-AC$24)*Stock*(_xlfn.NORM.INV(RAND(),stock_ave,stock_std))+(AB1884-AC$24)*Bonds*(_xlfn.NORM.INV(RAND(),bond_ave,bond_std))+(AB1884-AC$24)*cash*(_xlfn.NORM.INV(RAND(),cash_ave,cash_std))+(AB1884-AC$24)))</f>
        <v/>
      </c>
      <c r="AD1884" s="156">
        <f>IF((AC1884&lt;=0),0,((AC1884-AD$24)*Stock*(_xlfn.NORM.INV(RAND(),stock_ave,stock_std))+(AC1884-AD$24)*Bonds*(_xlfn.NORM.INV(RAND(),bond_ave,bond_std))+(AC1884-AD$24)*cash*(_xlfn.NORM.INV(RAND(),cash_ave,cash_std))+(AC1884-AD$24)))</f>
        <v/>
      </c>
      <c r="AE1884" s="156">
        <f>IF((AD1884&lt;=0),0,((AD1884-AE$24)*Stock*(_xlfn.NORM.INV(RAND(),stock_ave,stock_std))+(AD1884-AE$24)*Bonds*(_xlfn.NORM.INV(RAND(),bond_ave,bond_std))+(AD1884-AE$24)*cash*(_xlfn.NORM.INV(RAND(),cash_ave,cash_std))+(AD1884-AE$24)))</f>
        <v/>
      </c>
      <c r="AF1884" s="156">
        <f>IF((AE1884&lt;=0),0,((AE1884-AF$24)*Stock*(_xlfn.NORM.INV(RAND(),stock_ave,stock_std))+(AE1884-AF$24)*Bonds*(_xlfn.NORM.INV(RAND(),bond_ave,bond_std))+(AE1884-AF$24)*cash*(_xlfn.NORM.INV(RAND(),cash_ave,cash_std))+(AE1884-AF$24)))</f>
        <v/>
      </c>
      <c r="AG1884" s="156">
        <f>IF((AF1884&lt;=0),0,((AF1884-AG$24)*Stock*(_xlfn.NORM.INV(RAND(),stock_ave,stock_std))+(AF1884-AG$24)*Bonds*(_xlfn.NORM.INV(RAND(),bond_ave,bond_std))+(AF1884-AG$24)*cash*(_xlfn.NORM.INV(RAND(),cash_ave,cash_std))+(AF1884-AG$24)))</f>
        <v/>
      </c>
      <c r="AH1884" s="156">
        <f>IF((AG1884&lt;=0),0,((AG1884-AH$24)*Stock*(_xlfn.NORM.INV(RAND(),stock_ave,stock_std))+(AG1884-AH$24)*Bonds*(_xlfn.NORM.INV(RAND(),bond_ave,bond_std))+(AG1884-AH$24)*cash*(_xlfn.NORM.INV(RAND(),cash_ave,cash_std))+(AG1884-AH$24)))</f>
        <v/>
      </c>
      <c r="AI1884" s="156">
        <f>IF((AH1884&lt;=0),0,((AH1884-AI$24)*Stock*(_xlfn.NORM.INV(RAND(),stock_ave,stock_std))+(AH1884-AI$24)*Bonds*(_xlfn.NORM.INV(RAND(),bond_ave,bond_std))+(AH1884-AI$24)*cash*(_xlfn.NORM.INV(RAND(),cash_ave,cash_std))+(AH1884-AI$24)))</f>
        <v/>
      </c>
      <c r="AJ1884" s="156">
        <f>IF((AI1884&lt;=0),0,((AI1884-AJ$24)*Stock*(_xlfn.NORM.INV(RAND(),stock_ave,stock_std))+(AI1884-AJ$24)*Bonds*(_xlfn.NORM.INV(RAND(),bond_ave,bond_std))+(AI1884-AJ$24)*cash*(_xlfn.NORM.INV(RAND(),cash_ave,cash_std))+(AI1884-AJ$24)))</f>
        <v/>
      </c>
      <c r="AK1884" s="156">
        <f>IF((AJ1884&lt;=0),0,((AJ1884-AK$24)*Stock*(_xlfn.NORM.INV(RAND(),stock_ave,stock_std))+(AJ1884-AK$24)*Bonds*(_xlfn.NORM.INV(RAND(),bond_ave,bond_std))+(AJ1884-AK$24)*cash*(_xlfn.NORM.INV(RAND(),cash_ave,cash_std))+(AJ1884-AK$24)))</f>
        <v/>
      </c>
      <c r="AL1884" s="156">
        <f>IF((AK1884&lt;=0),0,((AK1884-AL$24)*Stock*(_xlfn.NORM.INV(RAND(),stock_ave,stock_std))+(AK1884-AL$24)*Bonds*(_xlfn.NORM.INV(RAND(),bond_ave,bond_std))+(AK1884-AL$24)*cash*(_xlfn.NORM.INV(RAND(),cash_ave,cash_std))+(AK1884-AL$24)))</f>
        <v/>
      </c>
      <c r="AM1884" s="156">
        <f>IF((AL1884&lt;=0),0,((AL1884-AM$24)*Stock*(_xlfn.NORM.INV(RAND(),stock_ave,stock_std))+(AL1884-AM$24)*Bonds*(_xlfn.NORM.INV(RAND(),bond_ave,bond_std))+(AL1884-AM$24)*cash*(_xlfn.NORM.INV(RAND(),cash_ave,cash_std))+(AL1884-AM$24)))</f>
        <v/>
      </c>
      <c r="AN1884" s="156">
        <f>IF((AM1884&lt;=0),0,((AM1884-AN$24)*Stock*(_xlfn.NORM.INV(RAND(),stock_ave,stock_std))+(AM1884-AN$24)*Bonds*(_xlfn.NORM.INV(RAND(),bond_ave,bond_std))+(AM1884-AN$24)*cash*(_xlfn.NORM.INV(RAND(),cash_ave,cash_std))+(AM1884-AN$24)))</f>
        <v/>
      </c>
      <c r="AO1884" s="156">
        <f>IF((AN1884&lt;=0),0,((AN1884-AO$24)*Stock*(_xlfn.NORM.INV(RAND(),stock_ave,stock_std))+(AN1884-AO$24)*Bonds*(_xlfn.NORM.INV(RAND(),bond_ave,bond_std))+(AN1884-AO$24)*cash*(_xlfn.NORM.INV(RAND(),cash_ave,cash_std))+(AN1884-AO$24)))</f>
        <v/>
      </c>
      <c r="AP1884" s="156">
        <f>IF((AO1884&lt;=0),0,((AO1884-AP$24)*Stock*(_xlfn.NORM.INV(RAND(),stock_ave,stock_std))+(AO1884-AP$24)*Bonds*(_xlfn.NORM.INV(RAND(),bond_ave,bond_std))+(AO1884-AP$24)*cash*(_xlfn.NORM.INV(RAND(),cash_ave,cash_std))+(AO1884-AP$24)))</f>
        <v/>
      </c>
      <c r="AQ1884" s="156">
        <f>IF((AP1884&lt;=0),0,((AP1884-AQ$24)*Stock*(_xlfn.NORM.INV(RAND(),stock_ave,stock_std))+(AP1884-AQ$24)*Bonds*(_xlfn.NORM.INV(RAND(),bond_ave,bond_std))+(AP1884-AQ$24)*cash*(_xlfn.NORM.INV(RAND(),cash_ave,cash_std))+(AP1884-AQ$24)))</f>
        <v/>
      </c>
      <c r="AR1884" s="156">
        <f>IF((AQ1884&lt;=0),0,((AQ1884-AR$24)*Stock*(_xlfn.NORM.INV(RAND(),stock_ave,stock_std))+(AQ1884-AR$24)*Bonds*(_xlfn.NORM.INV(RAND(),bond_ave,bond_std))+(AQ1884-AR$24)*cash*(_xlfn.NORM.INV(RAND(),cash_ave,cash_std))+(AQ1884-AR$24)))</f>
        <v/>
      </c>
      <c r="AS1884" s="156">
        <f>IF((AR1884&lt;=0),0,((AR1884-AS$24)*Stock*(_xlfn.NORM.INV(RAND(),stock_ave,stock_std))+(AR1884-AS$24)*Bonds*(_xlfn.NORM.INV(RAND(),bond_ave,bond_std))+(AR1884-AS$24)*cash*(_xlfn.NORM.INV(RAND(),cash_ave,cash_std))+(AR1884-AS$24)))</f>
        <v/>
      </c>
      <c r="AT1884" s="156">
        <f>IF((AS1884&lt;=0),0,((AS1884-AT$24)*Stock*(_xlfn.NORM.INV(RAND(),stock_ave,stock_std))+(AS1884-AT$24)*Bonds*(_xlfn.NORM.INV(RAND(),bond_ave,bond_std))+(AS1884-AT$24)*cash*(_xlfn.NORM.INV(RAND(),cash_ave,cash_std))+(AS1884-AT$24)))</f>
        <v/>
      </c>
      <c r="AU1884" s="156">
        <f>IF((AT1884&lt;=0),0,((AT1884-AU$24)*Stock*(_xlfn.NORM.INV(RAND(),stock_ave,stock_std))+(AT1884-AU$24)*Bonds*(_xlfn.NORM.INV(RAND(),bond_ave,bond_std))+(AT1884-AU$24)*cash*(_xlfn.NORM.INV(RAND(),cash_ave,cash_std))+(AT1884-AU$24)))</f>
        <v/>
      </c>
      <c r="AV1884" s="156">
        <f>IF((AU1884&lt;=0),0,((AU1884-AV$24)*Stock*(_xlfn.NORM.INV(RAND(),stock_ave,stock_std))+(AU1884-AV$24)*Bonds*(_xlfn.NORM.INV(RAND(),bond_ave,bond_std))+(AU1884-AV$24)*cash*(_xlfn.NORM.INV(RAND(),cash_ave,cash_std))+(AU1884-AV$24)))</f>
        <v/>
      </c>
      <c r="AW1884" s="156">
        <f>IF((AV1884&lt;=0),0,((AV1884-AW$24)*Stock*(_xlfn.NORM.INV(RAND(),stock_ave,stock_std))+(AV1884-AW$24)*Bonds*(_xlfn.NORM.INV(RAND(),bond_ave,bond_std))+(AV1884-AW$24)*cash*(_xlfn.NORM.INV(RAND(),cash_ave,cash_std))+(AV1884-AW$24)))</f>
        <v/>
      </c>
      <c r="AX1884" s="159" t="n"/>
      <c r="AY1884" s="159" t="n"/>
      <c r="AZ1884" s="159" t="n"/>
      <c r="BA1884" s="159" t="n"/>
      <c r="BB1884" s="159" t="n"/>
    </row>
    <row r="1885">
      <c r="C1885" s="147" t="n"/>
      <c r="D1885" s="61">
        <f>+D1884-IF(D$18&gt;74,(D1884/D$25)*$C$10)</f>
        <v/>
      </c>
      <c r="E1885" s="61">
        <f>+E1884-IF(E$18&gt;74,(E1884/E$25)*$C$10)</f>
        <v/>
      </c>
      <c r="F1885" s="61">
        <f>+F1884-IF(F$18&gt;74,(F1884/F$25)*$C$10)</f>
        <v/>
      </c>
      <c r="G1885" s="61">
        <f>+G1884-IF(G$18&gt;74,(G1884/G$25)*$C$10)</f>
        <v/>
      </c>
      <c r="H1885" s="61">
        <f>+H1884-IF(H$18&gt;74,(H1884/H$25)*$C$10)</f>
        <v/>
      </c>
      <c r="I1885" s="61">
        <f>+I1884-IF(I$18&gt;74,(I1884/I$25)*$C$10)</f>
        <v/>
      </c>
      <c r="J1885" s="61">
        <f>+J1884-IF(J$18&gt;74,(J1884/J$25)*$C$10)</f>
        <v/>
      </c>
      <c r="K1885" s="61">
        <f>+K1884-IF(K$18&gt;74,(K1884/K$25)*$C$10)</f>
        <v/>
      </c>
      <c r="L1885" s="61">
        <f>+L1884-IF(L$18&gt;74,(L1884/L$25)*$C$10)</f>
        <v/>
      </c>
      <c r="M1885" s="61">
        <f>+M1884-IF(M$18&gt;74,(M1884/M$25)*$C$10)</f>
        <v/>
      </c>
      <c r="N1885" s="61">
        <f>+N1884-IF(N$18&gt;74,(N1884/N$25)*$C$10)</f>
        <v/>
      </c>
      <c r="O1885" s="61">
        <f>+O1884-IF(O$18&gt;74,(O1884/O$25)*$C$10)</f>
        <v/>
      </c>
      <c r="P1885" s="61">
        <f>+P1884-IF(P$18&gt;74,(P1884/P$25)*$C$10)</f>
        <v/>
      </c>
      <c r="Q1885" s="61">
        <f>+Q1884-IF(Q$18&gt;74,(Q1884/Q$25)*$C$10)</f>
        <v/>
      </c>
      <c r="R1885" s="61">
        <f>+R1884-IF(R$18&gt;74,(R1884/R$25)*$C$10)</f>
        <v/>
      </c>
      <c r="S1885" s="61">
        <f>+S1884-IF(S$18&gt;74,(S1884/S$25)*$C$10)</f>
        <v/>
      </c>
      <c r="T1885" s="61">
        <f>+T1884-IF(T$18&gt;74,(T1884/T$25)*$C$10)</f>
        <v/>
      </c>
      <c r="U1885" s="61">
        <f>+U1884-IF(U$18&gt;74,(U1884/U$25)*$C$10)</f>
        <v/>
      </c>
      <c r="V1885" s="61">
        <f>+V1884-IF(V$18&gt;74,(V1884/V$25)*$C$10)</f>
        <v/>
      </c>
      <c r="W1885" s="61">
        <f>+W1884-IF(W$18&gt;74,(W1884/W$25)*$C$10)</f>
        <v/>
      </c>
      <c r="X1885" s="61">
        <f>+X1884-IF(X$18&gt;74,(X1884/X$25)*$C$10)</f>
        <v/>
      </c>
      <c r="Y1885" s="61">
        <f>+Y1884-IF(Y$18&gt;74,(Y1884/Y$25)*$C$10)</f>
        <v/>
      </c>
      <c r="Z1885" s="61">
        <f>+Z1884-IF(Z$18&gt;74,(Z1884/Z$25)*$C$10)</f>
        <v/>
      </c>
      <c r="AA1885" s="61">
        <f>+AA1884-IF(AA$18&gt;74,(AA1884/AA$25)*$C$10)</f>
        <v/>
      </c>
      <c r="AB1885" s="61">
        <f>+AB1884-IF(AB$18&gt;74,(AB1884/AB$25)*$C$10)</f>
        <v/>
      </c>
      <c r="AC1885" s="61">
        <f>+AC1884-IF(AC$18&gt;74,(AC1884/AC$25)*$C$10)</f>
        <v/>
      </c>
      <c r="AD1885" s="61">
        <f>+AD1884-IF(AD$18&gt;74,(AD1884/AD$25)*$C$10)</f>
        <v/>
      </c>
      <c r="AE1885" s="61">
        <f>+AE1884-IF(AE$18&gt;74,(AE1884/AE$25)*$C$10)</f>
        <v/>
      </c>
      <c r="AF1885" s="61">
        <f>+AF1884-IF(AF$18&gt;74,(AF1884/AF$25)*$C$10)</f>
        <v/>
      </c>
      <c r="AG1885" s="61">
        <f>+AG1884-IF(AG$18&gt;74,(AG1884/AG$25)*$C$10)</f>
        <v/>
      </c>
      <c r="AH1885" s="61">
        <f>+AH1884-IF(AH$18&gt;74,(AH1884/AH$25)*$C$10)</f>
        <v/>
      </c>
      <c r="AI1885" s="61">
        <f>+AI1884-IF(AI$18&gt;74,(AI1884/AI$25)*$C$10)</f>
        <v/>
      </c>
      <c r="AJ1885" s="61">
        <f>+AJ1884-IF(AJ$18&gt;74,(AJ1884/AJ$25)*$C$10)</f>
        <v/>
      </c>
      <c r="AK1885" s="61">
        <f>+AK1884-IF(AK$18&gt;74,(AK1884/AK$25)*$C$10)</f>
        <v/>
      </c>
      <c r="AL1885" s="61">
        <f>+AL1884-IF(AL$18&gt;74,(AL1884/AL$25)*$C$10)</f>
        <v/>
      </c>
      <c r="AM1885" s="61">
        <f>+AM1884-IF(AM$18&gt;74,(AM1884/AM$25)*$C$10)</f>
        <v/>
      </c>
      <c r="AN1885" s="61">
        <f>+AN1884-IF(AN$18&gt;74,(AN1884/AN$25)*$C$10)</f>
        <v/>
      </c>
      <c r="AO1885" s="61">
        <f>+AO1884-IF(AO$18&gt;74,(AO1884/AO$25)*$C$10)</f>
        <v/>
      </c>
      <c r="AP1885" s="61">
        <f>+AP1884-IF(AP$18&gt;74,(AP1884/AP$25)*$C$10)</f>
        <v/>
      </c>
      <c r="AQ1885" s="61">
        <f>+AQ1884-IF(AQ$18&gt;74,(AQ1884/AQ$25)*$C$10)</f>
        <v/>
      </c>
      <c r="AR1885" s="61">
        <f>+AR1884-IF(AR$18&gt;74,(AR1884/AR$25)*$C$10)</f>
        <v/>
      </c>
      <c r="AS1885" s="61">
        <f>+AS1884-IF(AS$18&gt;74,(AS1884/AS$25)*$C$10)</f>
        <v/>
      </c>
      <c r="AT1885" s="61">
        <f>+AT1884-IF(AT$18&gt;74,(AT1884/AT$25)*$C$10)</f>
        <v/>
      </c>
      <c r="AU1885" s="61">
        <f>+AU1884-IF(AU$18&gt;74,(AU1884/AU$25)*$C$10)</f>
        <v/>
      </c>
      <c r="AV1885" s="61">
        <f>+AV1884-IF(AV$18&gt;74,(AV1884/AV$25)*$C$10)</f>
        <v/>
      </c>
      <c r="AW1885" s="61">
        <f>+AW1884-IF(AW$18&gt;74,(AW1884/AW$25)*$C$10)</f>
        <v/>
      </c>
      <c r="AX1885" s="35">
        <f>IF(AW1885&gt;0,1,0)</f>
        <v/>
      </c>
      <c r="AY1885" s="35">
        <f>IF(AL1885&gt;0,1,0)</f>
        <v/>
      </c>
      <c r="AZ1885" s="35">
        <f>IF(AG1885&gt;0,1,0)</f>
        <v/>
      </c>
      <c r="BA1885" s="35">
        <f>IF(AB1885&gt;0,1,0)</f>
        <v/>
      </c>
      <c r="BB1885" s="35">
        <f>IF(W1885&gt;0,1,0)</f>
        <v/>
      </c>
    </row>
    <row r="1886">
      <c r="B1886" s="154" t="inlineStr">
        <is>
          <t>trial 929</t>
        </is>
      </c>
      <c r="C1886" s="155">
        <f>+start-C1883</f>
        <v/>
      </c>
      <c r="D1886" s="156">
        <f>IF((C1886&lt;=0),0,((C1886-D$24)*Stock*(_xlfn.NORM.INV(RAND(),stock_ave,stock_std))+(C1886-D$24)*Bonds*(_xlfn.NORM.INV(RAND(),bond_ave,bond_std))+(C1886-D$24)*cash*(_xlfn.NORM.INV(RAND(),cash_ave,cash_std))+(C1886-D$24)))</f>
        <v/>
      </c>
      <c r="E1886" s="156">
        <f>IF((D1886&lt;=0),0,((D1886-E$24)*Stock*(_xlfn.NORM.INV(RAND(),stock_ave,stock_std))+(D1886-E$24)*Bonds*(_xlfn.NORM.INV(RAND(),bond_ave,bond_std))+(D1886-E$24)*cash*(_xlfn.NORM.INV(RAND(),cash_ave,cash_std))+(D1886-E$24)))</f>
        <v/>
      </c>
      <c r="F1886" s="156">
        <f>IF((E1886&lt;=0),0,((E1886-F$24)*Stock*(_xlfn.NORM.INV(RAND(),stock_ave,stock_std))+(E1886-F$24)*Bonds*(_xlfn.NORM.INV(RAND(),bond_ave,bond_std))+(E1886-F$24)*cash*(_xlfn.NORM.INV(RAND(),cash_ave,cash_std))+(E1886-F$24)))</f>
        <v/>
      </c>
      <c r="G1886" s="156">
        <f>IF((F1886&lt;=0),0,((F1886-G$24)*Stock*(_xlfn.NORM.INV(RAND(),stock_ave,stock_std))+(F1886-G$24)*Bonds*(_xlfn.NORM.INV(RAND(),bond_ave,bond_std))+(F1886-G$24)*cash*(_xlfn.NORM.INV(RAND(),cash_ave,cash_std))+(F1886-G$24)))</f>
        <v/>
      </c>
      <c r="H1886" s="156">
        <f>IF((G1886&lt;=0),0,((G1886-H$24)*Stock*(_xlfn.NORM.INV(RAND(),stock_ave,stock_std))+(G1886-H$24)*Bonds*(_xlfn.NORM.INV(RAND(),bond_ave,bond_std))+(G1886-H$24)*cash*(_xlfn.NORM.INV(RAND(),cash_ave,cash_std))+(G1886-H$24)))</f>
        <v/>
      </c>
      <c r="I1886" s="156">
        <f>IF((H1886&lt;=0),0,((H1886-I$24)*Stock*(_xlfn.NORM.INV(RAND(),stock_ave,stock_std))+(H1886-I$24)*Bonds*(_xlfn.NORM.INV(RAND(),bond_ave,bond_std))+(H1886-I$24)*cash*(_xlfn.NORM.INV(RAND(),cash_ave,cash_std))+(H1886-I$24)))</f>
        <v/>
      </c>
      <c r="J1886" s="156">
        <f>IF((I1886&lt;=0),0,((I1886-J$24)*Stock*(_xlfn.NORM.INV(RAND(),stock_ave,stock_std))+(I1886-J$24)*Bonds*(_xlfn.NORM.INV(RAND(),bond_ave,bond_std))+(I1886-J$24)*cash*(_xlfn.NORM.INV(RAND(),cash_ave,cash_std))+(I1886-J$24)))</f>
        <v/>
      </c>
      <c r="K1886" s="156">
        <f>IF((J1886&lt;=0),0,((J1886-K$24)*Stock*(_xlfn.NORM.INV(RAND(),stock_ave,stock_std))+(J1886-K$24)*Bonds*(_xlfn.NORM.INV(RAND(),bond_ave,bond_std))+(J1886-K$24)*cash*(_xlfn.NORM.INV(RAND(),cash_ave,cash_std))+(J1886-K$24)))</f>
        <v/>
      </c>
      <c r="L1886" s="156">
        <f>IF((K1886&lt;=0),0,((K1886-L$24)*Stock*(_xlfn.NORM.INV(RAND(),stock_ave,stock_std))+(K1886-L$24)*Bonds*(_xlfn.NORM.INV(RAND(),bond_ave,bond_std))+(K1886-L$24)*cash*(_xlfn.NORM.INV(RAND(),cash_ave,cash_std))+(K1886-L$24)))</f>
        <v/>
      </c>
      <c r="M1886" s="156">
        <f>IF((L1886&lt;=0),0,((L1886-M$24)*Stock*(_xlfn.NORM.INV(RAND(),stock_ave,stock_std))+(L1886-M$24)*Bonds*(_xlfn.NORM.INV(RAND(),bond_ave,bond_std))+(L1886-M$24)*cash*(_xlfn.NORM.INV(RAND(),cash_ave,cash_std))+(L1886-M$24)))</f>
        <v/>
      </c>
      <c r="N1886" s="156">
        <f>IF((M1886&lt;=0),0,((M1886-N$24)*Stock*(_xlfn.NORM.INV(RAND(),stock_ave,stock_std))+(M1886-N$24)*Bonds*(_xlfn.NORM.INV(RAND(),bond_ave,bond_std))+(M1886-N$24)*cash*(_xlfn.NORM.INV(RAND(),cash_ave,cash_std))+(M1886-N$24)))</f>
        <v/>
      </c>
      <c r="O1886" s="156">
        <f>IF((N1886&lt;=0),0,((N1886-O$24)*Stock*(_xlfn.NORM.INV(RAND(),stock_ave,stock_std))+(N1886-O$24)*Bonds*(_xlfn.NORM.INV(RAND(),bond_ave,bond_std))+(N1886-O$24)*cash*(_xlfn.NORM.INV(RAND(),cash_ave,cash_std))+(N1886-O$24)))</f>
        <v/>
      </c>
      <c r="P1886" s="156">
        <f>IF((O1886&lt;=0),0,((O1886-P$24)*Stock*(_xlfn.NORM.INV(RAND(),stock_ave,stock_std))+(O1886-P$24)*Bonds*(_xlfn.NORM.INV(RAND(),bond_ave,bond_std))+(O1886-P$24)*cash*(_xlfn.NORM.INV(RAND(),cash_ave,cash_std))+(O1886-P$24)))</f>
        <v/>
      </c>
      <c r="Q1886" s="156">
        <f>IF((P1886&lt;=0),0,((P1886-Q$24)*Stock*(_xlfn.NORM.INV(RAND(),stock_ave,stock_std))+(P1886-Q$24)*Bonds*(_xlfn.NORM.INV(RAND(),bond_ave,bond_std))+(P1886-Q$24)*cash*(_xlfn.NORM.INV(RAND(),cash_ave,cash_std))+(P1886-Q$24)))</f>
        <v/>
      </c>
      <c r="R1886" s="156">
        <f>IF((Q1886&lt;=0),0,((Q1886-R$24)*Stock*(_xlfn.NORM.INV(RAND(),stock_ave,stock_std))+(Q1886-R$24)*Bonds*(_xlfn.NORM.INV(RAND(),bond_ave,bond_std))+(Q1886-R$24)*cash*(_xlfn.NORM.INV(RAND(),cash_ave,cash_std))+(Q1886-R$24)))</f>
        <v/>
      </c>
      <c r="S1886" s="156">
        <f>IF((R1886&lt;=0),0,((R1886-S$24)*Stock*(_xlfn.NORM.INV(RAND(),stock_ave,stock_std))+(R1886-S$24)*Bonds*(_xlfn.NORM.INV(RAND(),bond_ave,bond_std))+(R1886-S$24)*cash*(_xlfn.NORM.INV(RAND(),cash_ave,cash_std))+(R1886-S$24)))</f>
        <v/>
      </c>
      <c r="T1886" s="156">
        <f>IF((S1886&lt;=0),0,((S1886-T$24)*Stock*(_xlfn.NORM.INV(RAND(),stock_ave,stock_std))+(S1886-T$24)*Bonds*(_xlfn.NORM.INV(RAND(),bond_ave,bond_std))+(S1886-T$24)*cash*(_xlfn.NORM.INV(RAND(),cash_ave,cash_std))+(S1886-T$24)))</f>
        <v/>
      </c>
      <c r="U1886" s="156">
        <f>IF((T1886&lt;=0),0,((T1886-U$24)*Stock*(_xlfn.NORM.INV(RAND(),stock_ave,stock_std))+(T1886-U$24)*Bonds*(_xlfn.NORM.INV(RAND(),bond_ave,bond_std))+(T1886-U$24)*cash*(_xlfn.NORM.INV(RAND(),cash_ave,cash_std))+(T1886-U$24)))</f>
        <v/>
      </c>
      <c r="V1886" s="156">
        <f>IF((U1886&lt;=0),0,((U1886-V$24)*Stock*(_xlfn.NORM.INV(RAND(),stock_ave,stock_std))+(U1886-V$24)*Bonds*(_xlfn.NORM.INV(RAND(),bond_ave,bond_std))+(U1886-V$24)*cash*(_xlfn.NORM.INV(RAND(),cash_ave,cash_std))+(U1886-V$24)))</f>
        <v/>
      </c>
      <c r="W1886" s="156">
        <f>IF((V1886&lt;=0),0,((V1886-W$24)*Stock*(_xlfn.NORM.INV(RAND(),stock_ave,stock_std))+(V1886-W$24)*Bonds*(_xlfn.NORM.INV(RAND(),bond_ave,bond_std))+(V1886-W$24)*cash*(_xlfn.NORM.INV(RAND(),cash_ave,cash_std))+(V1886-W$24)))</f>
        <v/>
      </c>
      <c r="X1886" s="156">
        <f>IF((W1886&lt;=0),0,((W1886-X$24)*Stock*(_xlfn.NORM.INV(RAND(),stock_ave,stock_std))+(W1886-X$24)*Bonds*(_xlfn.NORM.INV(RAND(),bond_ave,bond_std))+(W1886-X$24)*cash*(_xlfn.NORM.INV(RAND(),cash_ave,cash_std))+(W1886-X$24)))</f>
        <v/>
      </c>
      <c r="Y1886" s="156">
        <f>IF((X1886&lt;=0),0,((X1886-Y$24)*Stock*(_xlfn.NORM.INV(RAND(),stock_ave,stock_std))+(X1886-Y$24)*Bonds*(_xlfn.NORM.INV(RAND(),bond_ave,bond_std))+(X1886-Y$24)*cash*(_xlfn.NORM.INV(RAND(),cash_ave,cash_std))+(X1886-Y$24)))</f>
        <v/>
      </c>
      <c r="Z1886" s="156">
        <f>IF((Y1886&lt;=0),0,((Y1886-Z$24)*Stock*(_xlfn.NORM.INV(RAND(),stock_ave,stock_std))+(Y1886-Z$24)*Bonds*(_xlfn.NORM.INV(RAND(),bond_ave,bond_std))+(Y1886-Z$24)*cash*(_xlfn.NORM.INV(RAND(),cash_ave,cash_std))+(Y1886-Z$24)))</f>
        <v/>
      </c>
      <c r="AA1886" s="156">
        <f>IF((Z1886&lt;=0),0,((Z1886-AA$24)*Stock*(_xlfn.NORM.INV(RAND(),stock_ave,stock_std))+(Z1886-AA$24)*Bonds*(_xlfn.NORM.INV(RAND(),bond_ave,bond_std))+(Z1886-AA$24)*cash*(_xlfn.NORM.INV(RAND(),cash_ave,cash_std))+(Z1886-AA$24)))</f>
        <v/>
      </c>
      <c r="AB1886" s="156">
        <f>IF((AA1886&lt;=0),0,((AA1886-AB$24)*Stock*(_xlfn.NORM.INV(RAND(),stock_ave,stock_std))+(AA1886-AB$24)*Bonds*(_xlfn.NORM.INV(RAND(),bond_ave,bond_std))+(AA1886-AB$24)*cash*(_xlfn.NORM.INV(RAND(),cash_ave,cash_std))+(AA1886-AB$24)))</f>
        <v/>
      </c>
      <c r="AC1886" s="156">
        <f>IF((AB1886&lt;=0),0,((AB1886-AC$24)*Stock*(_xlfn.NORM.INV(RAND(),stock_ave,stock_std))+(AB1886-AC$24)*Bonds*(_xlfn.NORM.INV(RAND(),bond_ave,bond_std))+(AB1886-AC$24)*cash*(_xlfn.NORM.INV(RAND(),cash_ave,cash_std))+(AB1886-AC$24)))</f>
        <v/>
      </c>
      <c r="AD1886" s="156">
        <f>IF((AC1886&lt;=0),0,((AC1886-AD$24)*Stock*(_xlfn.NORM.INV(RAND(),stock_ave,stock_std))+(AC1886-AD$24)*Bonds*(_xlfn.NORM.INV(RAND(),bond_ave,bond_std))+(AC1886-AD$24)*cash*(_xlfn.NORM.INV(RAND(),cash_ave,cash_std))+(AC1886-AD$24)))</f>
        <v/>
      </c>
      <c r="AE1886" s="156">
        <f>IF((AD1886&lt;=0),0,((AD1886-AE$24)*Stock*(_xlfn.NORM.INV(RAND(),stock_ave,stock_std))+(AD1886-AE$24)*Bonds*(_xlfn.NORM.INV(RAND(),bond_ave,bond_std))+(AD1886-AE$24)*cash*(_xlfn.NORM.INV(RAND(),cash_ave,cash_std))+(AD1886-AE$24)))</f>
        <v/>
      </c>
      <c r="AF1886" s="156">
        <f>IF((AE1886&lt;=0),0,((AE1886-AF$24)*Stock*(_xlfn.NORM.INV(RAND(),stock_ave,stock_std))+(AE1886-AF$24)*Bonds*(_xlfn.NORM.INV(RAND(),bond_ave,bond_std))+(AE1886-AF$24)*cash*(_xlfn.NORM.INV(RAND(),cash_ave,cash_std))+(AE1886-AF$24)))</f>
        <v/>
      </c>
      <c r="AG1886" s="156">
        <f>IF((AF1886&lt;=0),0,((AF1886-AG$24)*Stock*(_xlfn.NORM.INV(RAND(),stock_ave,stock_std))+(AF1886-AG$24)*Bonds*(_xlfn.NORM.INV(RAND(),bond_ave,bond_std))+(AF1886-AG$24)*cash*(_xlfn.NORM.INV(RAND(),cash_ave,cash_std))+(AF1886-AG$24)))</f>
        <v/>
      </c>
      <c r="AH1886" s="156">
        <f>IF((AG1886&lt;=0),0,((AG1886-AH$24)*Stock*(_xlfn.NORM.INV(RAND(),stock_ave,stock_std))+(AG1886-AH$24)*Bonds*(_xlfn.NORM.INV(RAND(),bond_ave,bond_std))+(AG1886-AH$24)*cash*(_xlfn.NORM.INV(RAND(),cash_ave,cash_std))+(AG1886-AH$24)))</f>
        <v/>
      </c>
      <c r="AI1886" s="156">
        <f>IF((AH1886&lt;=0),0,((AH1886-AI$24)*Stock*(_xlfn.NORM.INV(RAND(),stock_ave,stock_std))+(AH1886-AI$24)*Bonds*(_xlfn.NORM.INV(RAND(),bond_ave,bond_std))+(AH1886-AI$24)*cash*(_xlfn.NORM.INV(RAND(),cash_ave,cash_std))+(AH1886-AI$24)))</f>
        <v/>
      </c>
      <c r="AJ1886" s="156">
        <f>IF((AI1886&lt;=0),0,((AI1886-AJ$24)*Stock*(_xlfn.NORM.INV(RAND(),stock_ave,stock_std))+(AI1886-AJ$24)*Bonds*(_xlfn.NORM.INV(RAND(),bond_ave,bond_std))+(AI1886-AJ$24)*cash*(_xlfn.NORM.INV(RAND(),cash_ave,cash_std))+(AI1886-AJ$24)))</f>
        <v/>
      </c>
      <c r="AK1886" s="156">
        <f>IF((AJ1886&lt;=0),0,((AJ1886-AK$24)*Stock*(_xlfn.NORM.INV(RAND(),stock_ave,stock_std))+(AJ1886-AK$24)*Bonds*(_xlfn.NORM.INV(RAND(),bond_ave,bond_std))+(AJ1886-AK$24)*cash*(_xlfn.NORM.INV(RAND(),cash_ave,cash_std))+(AJ1886-AK$24)))</f>
        <v/>
      </c>
      <c r="AL1886" s="156">
        <f>IF((AK1886&lt;=0),0,((AK1886-AL$24)*Stock*(_xlfn.NORM.INV(RAND(),stock_ave,stock_std))+(AK1886-AL$24)*Bonds*(_xlfn.NORM.INV(RAND(),bond_ave,bond_std))+(AK1886-AL$24)*cash*(_xlfn.NORM.INV(RAND(),cash_ave,cash_std))+(AK1886-AL$24)))</f>
        <v/>
      </c>
      <c r="AM1886" s="156">
        <f>IF((AL1886&lt;=0),0,((AL1886-AM$24)*Stock*(_xlfn.NORM.INV(RAND(),stock_ave,stock_std))+(AL1886-AM$24)*Bonds*(_xlfn.NORM.INV(RAND(),bond_ave,bond_std))+(AL1886-AM$24)*cash*(_xlfn.NORM.INV(RAND(),cash_ave,cash_std))+(AL1886-AM$24)))</f>
        <v/>
      </c>
      <c r="AN1886" s="156">
        <f>IF((AM1886&lt;=0),0,((AM1886-AN$24)*Stock*(_xlfn.NORM.INV(RAND(),stock_ave,stock_std))+(AM1886-AN$24)*Bonds*(_xlfn.NORM.INV(RAND(),bond_ave,bond_std))+(AM1886-AN$24)*cash*(_xlfn.NORM.INV(RAND(),cash_ave,cash_std))+(AM1886-AN$24)))</f>
        <v/>
      </c>
      <c r="AO1886" s="156">
        <f>IF((AN1886&lt;=0),0,((AN1886-AO$24)*Stock*(_xlfn.NORM.INV(RAND(),stock_ave,stock_std))+(AN1886-AO$24)*Bonds*(_xlfn.NORM.INV(RAND(),bond_ave,bond_std))+(AN1886-AO$24)*cash*(_xlfn.NORM.INV(RAND(),cash_ave,cash_std))+(AN1886-AO$24)))</f>
        <v/>
      </c>
      <c r="AP1886" s="156">
        <f>IF((AO1886&lt;=0),0,((AO1886-AP$24)*Stock*(_xlfn.NORM.INV(RAND(),stock_ave,stock_std))+(AO1886-AP$24)*Bonds*(_xlfn.NORM.INV(RAND(),bond_ave,bond_std))+(AO1886-AP$24)*cash*(_xlfn.NORM.INV(RAND(),cash_ave,cash_std))+(AO1886-AP$24)))</f>
        <v/>
      </c>
      <c r="AQ1886" s="156">
        <f>IF((AP1886&lt;=0),0,((AP1886-AQ$24)*Stock*(_xlfn.NORM.INV(RAND(),stock_ave,stock_std))+(AP1886-AQ$24)*Bonds*(_xlfn.NORM.INV(RAND(),bond_ave,bond_std))+(AP1886-AQ$24)*cash*(_xlfn.NORM.INV(RAND(),cash_ave,cash_std))+(AP1886-AQ$24)))</f>
        <v/>
      </c>
      <c r="AR1886" s="156">
        <f>IF((AQ1886&lt;=0),0,((AQ1886-AR$24)*Stock*(_xlfn.NORM.INV(RAND(),stock_ave,stock_std))+(AQ1886-AR$24)*Bonds*(_xlfn.NORM.INV(RAND(),bond_ave,bond_std))+(AQ1886-AR$24)*cash*(_xlfn.NORM.INV(RAND(),cash_ave,cash_std))+(AQ1886-AR$24)))</f>
        <v/>
      </c>
      <c r="AS1886" s="156">
        <f>IF((AR1886&lt;=0),0,((AR1886-AS$24)*Stock*(_xlfn.NORM.INV(RAND(),stock_ave,stock_std))+(AR1886-AS$24)*Bonds*(_xlfn.NORM.INV(RAND(),bond_ave,bond_std))+(AR1886-AS$24)*cash*(_xlfn.NORM.INV(RAND(),cash_ave,cash_std))+(AR1886-AS$24)))</f>
        <v/>
      </c>
      <c r="AT1886" s="156">
        <f>IF((AS1886&lt;=0),0,((AS1886-AT$24)*Stock*(_xlfn.NORM.INV(RAND(),stock_ave,stock_std))+(AS1886-AT$24)*Bonds*(_xlfn.NORM.INV(RAND(),bond_ave,bond_std))+(AS1886-AT$24)*cash*(_xlfn.NORM.INV(RAND(),cash_ave,cash_std))+(AS1886-AT$24)))</f>
        <v/>
      </c>
      <c r="AU1886" s="156">
        <f>IF((AT1886&lt;=0),0,((AT1886-AU$24)*Stock*(_xlfn.NORM.INV(RAND(),stock_ave,stock_std))+(AT1886-AU$24)*Bonds*(_xlfn.NORM.INV(RAND(),bond_ave,bond_std))+(AT1886-AU$24)*cash*(_xlfn.NORM.INV(RAND(),cash_ave,cash_std))+(AT1886-AU$24)))</f>
        <v/>
      </c>
      <c r="AV1886" s="156">
        <f>IF((AU1886&lt;=0),0,((AU1886-AV$24)*Stock*(_xlfn.NORM.INV(RAND(),stock_ave,stock_std))+(AU1886-AV$24)*Bonds*(_xlfn.NORM.INV(RAND(),bond_ave,bond_std))+(AU1886-AV$24)*cash*(_xlfn.NORM.INV(RAND(),cash_ave,cash_std))+(AU1886-AV$24)))</f>
        <v/>
      </c>
      <c r="AW1886" s="156">
        <f>IF((AV1886&lt;=0),0,((AV1886-AW$24)*Stock*(_xlfn.NORM.INV(RAND(),stock_ave,stock_std))+(AV1886-AW$24)*Bonds*(_xlfn.NORM.INV(RAND(),bond_ave,bond_std))+(AV1886-AW$24)*cash*(_xlfn.NORM.INV(RAND(),cash_ave,cash_std))+(AV1886-AW$24)))</f>
        <v/>
      </c>
      <c r="AX1886" s="159" t="n"/>
      <c r="AY1886" s="159" t="n"/>
      <c r="AZ1886" s="159" t="n"/>
      <c r="BA1886" s="159" t="n"/>
      <c r="BB1886" s="159" t="n"/>
    </row>
    <row r="1887">
      <c r="C1887" s="147" t="n"/>
      <c r="D1887" s="61">
        <f>+D1886-IF(D$18&gt;74,(D1886/D$25)*$C$10)</f>
        <v/>
      </c>
      <c r="E1887" s="61">
        <f>+E1886-IF(E$18&gt;74,(E1886/E$25)*$C$10)</f>
        <v/>
      </c>
      <c r="F1887" s="61">
        <f>+F1886-IF(F$18&gt;74,(F1886/F$25)*$C$10)</f>
        <v/>
      </c>
      <c r="G1887" s="61">
        <f>+G1886-IF(G$18&gt;74,(G1886/G$25)*$C$10)</f>
        <v/>
      </c>
      <c r="H1887" s="61">
        <f>+H1886-IF(H$18&gt;74,(H1886/H$25)*$C$10)</f>
        <v/>
      </c>
      <c r="I1887" s="61">
        <f>+I1886-IF(I$18&gt;74,(I1886/I$25)*$C$10)</f>
        <v/>
      </c>
      <c r="J1887" s="61">
        <f>+J1886-IF(J$18&gt;74,(J1886/J$25)*$C$10)</f>
        <v/>
      </c>
      <c r="K1887" s="61">
        <f>+K1886-IF(K$18&gt;74,(K1886/K$25)*$C$10)</f>
        <v/>
      </c>
      <c r="L1887" s="61">
        <f>+L1886-IF(L$18&gt;74,(L1886/L$25)*$C$10)</f>
        <v/>
      </c>
      <c r="M1887" s="61">
        <f>+M1886-IF(M$18&gt;74,(M1886/M$25)*$C$10)</f>
        <v/>
      </c>
      <c r="N1887" s="61">
        <f>+N1886-IF(N$18&gt;74,(N1886/N$25)*$C$10)</f>
        <v/>
      </c>
      <c r="O1887" s="61">
        <f>+O1886-IF(O$18&gt;74,(O1886/O$25)*$C$10)</f>
        <v/>
      </c>
      <c r="P1887" s="61">
        <f>+P1886-IF(P$18&gt;74,(P1886/P$25)*$C$10)</f>
        <v/>
      </c>
      <c r="Q1887" s="61">
        <f>+Q1886-IF(Q$18&gt;74,(Q1886/Q$25)*$C$10)</f>
        <v/>
      </c>
      <c r="R1887" s="61">
        <f>+R1886-IF(R$18&gt;74,(R1886/R$25)*$C$10)</f>
        <v/>
      </c>
      <c r="S1887" s="61">
        <f>+S1886-IF(S$18&gt;74,(S1886/S$25)*$C$10)</f>
        <v/>
      </c>
      <c r="T1887" s="61">
        <f>+T1886-IF(T$18&gt;74,(T1886/T$25)*$C$10)</f>
        <v/>
      </c>
      <c r="U1887" s="61">
        <f>+U1886-IF(U$18&gt;74,(U1886/U$25)*$C$10)</f>
        <v/>
      </c>
      <c r="V1887" s="61">
        <f>+V1886-IF(V$18&gt;74,(V1886/V$25)*$C$10)</f>
        <v/>
      </c>
      <c r="W1887" s="61">
        <f>+W1886-IF(W$18&gt;74,(W1886/W$25)*$C$10)</f>
        <v/>
      </c>
      <c r="X1887" s="61">
        <f>+X1886-IF(X$18&gt;74,(X1886/X$25)*$C$10)</f>
        <v/>
      </c>
      <c r="Y1887" s="61">
        <f>+Y1886-IF(Y$18&gt;74,(Y1886/Y$25)*$C$10)</f>
        <v/>
      </c>
      <c r="Z1887" s="61">
        <f>+Z1886-IF(Z$18&gt;74,(Z1886/Z$25)*$C$10)</f>
        <v/>
      </c>
      <c r="AA1887" s="61">
        <f>+AA1886-IF(AA$18&gt;74,(AA1886/AA$25)*$C$10)</f>
        <v/>
      </c>
      <c r="AB1887" s="61">
        <f>+AB1886-IF(AB$18&gt;74,(AB1886/AB$25)*$C$10)</f>
        <v/>
      </c>
      <c r="AC1887" s="61">
        <f>+AC1886-IF(AC$18&gt;74,(AC1886/AC$25)*$C$10)</f>
        <v/>
      </c>
      <c r="AD1887" s="61">
        <f>+AD1886-IF(AD$18&gt;74,(AD1886/AD$25)*$C$10)</f>
        <v/>
      </c>
      <c r="AE1887" s="61">
        <f>+AE1886-IF(AE$18&gt;74,(AE1886/AE$25)*$C$10)</f>
        <v/>
      </c>
      <c r="AF1887" s="61">
        <f>+AF1886-IF(AF$18&gt;74,(AF1886/AF$25)*$C$10)</f>
        <v/>
      </c>
      <c r="AG1887" s="61">
        <f>+AG1886-IF(AG$18&gt;74,(AG1886/AG$25)*$C$10)</f>
        <v/>
      </c>
      <c r="AH1887" s="61">
        <f>+AH1886-IF(AH$18&gt;74,(AH1886/AH$25)*$C$10)</f>
        <v/>
      </c>
      <c r="AI1887" s="61">
        <f>+AI1886-IF(AI$18&gt;74,(AI1886/AI$25)*$C$10)</f>
        <v/>
      </c>
      <c r="AJ1887" s="61">
        <f>+AJ1886-IF(AJ$18&gt;74,(AJ1886/AJ$25)*$C$10)</f>
        <v/>
      </c>
      <c r="AK1887" s="61">
        <f>+AK1886-IF(AK$18&gt;74,(AK1886/AK$25)*$C$10)</f>
        <v/>
      </c>
      <c r="AL1887" s="61">
        <f>+AL1886-IF(AL$18&gt;74,(AL1886/AL$25)*$C$10)</f>
        <v/>
      </c>
      <c r="AM1887" s="61">
        <f>+AM1886-IF(AM$18&gt;74,(AM1886/AM$25)*$C$10)</f>
        <v/>
      </c>
      <c r="AN1887" s="61">
        <f>+AN1886-IF(AN$18&gt;74,(AN1886/AN$25)*$C$10)</f>
        <v/>
      </c>
      <c r="AO1887" s="61">
        <f>+AO1886-IF(AO$18&gt;74,(AO1886/AO$25)*$C$10)</f>
        <v/>
      </c>
      <c r="AP1887" s="61">
        <f>+AP1886-IF(AP$18&gt;74,(AP1886/AP$25)*$C$10)</f>
        <v/>
      </c>
      <c r="AQ1887" s="61">
        <f>+AQ1886-IF(AQ$18&gt;74,(AQ1886/AQ$25)*$C$10)</f>
        <v/>
      </c>
      <c r="AR1887" s="61">
        <f>+AR1886-IF(AR$18&gt;74,(AR1886/AR$25)*$C$10)</f>
        <v/>
      </c>
      <c r="AS1887" s="61">
        <f>+AS1886-IF(AS$18&gt;74,(AS1886/AS$25)*$C$10)</f>
        <v/>
      </c>
      <c r="AT1887" s="61">
        <f>+AT1886-IF(AT$18&gt;74,(AT1886/AT$25)*$C$10)</f>
        <v/>
      </c>
      <c r="AU1887" s="61">
        <f>+AU1886-IF(AU$18&gt;74,(AU1886/AU$25)*$C$10)</f>
        <v/>
      </c>
      <c r="AV1887" s="61">
        <f>+AV1886-IF(AV$18&gt;74,(AV1886/AV$25)*$C$10)</f>
        <v/>
      </c>
      <c r="AW1887" s="61">
        <f>+AW1886-IF(AW$18&gt;74,(AW1886/AW$25)*$C$10)</f>
        <v/>
      </c>
      <c r="AX1887" s="35">
        <f>IF(AW1887&gt;0,1,0)</f>
        <v/>
      </c>
      <c r="AY1887" s="35">
        <f>IF(AL1887&gt;0,1,0)</f>
        <v/>
      </c>
      <c r="AZ1887" s="35">
        <f>IF(AG1887&gt;0,1,0)</f>
        <v/>
      </c>
      <c r="BA1887" s="35">
        <f>IF(AB1887&gt;0,1,0)</f>
        <v/>
      </c>
      <c r="BB1887" s="35">
        <f>IF(W1887&gt;0,1,0)</f>
        <v/>
      </c>
    </row>
    <row r="1888">
      <c r="B1888" s="154" t="inlineStr">
        <is>
          <t>trial 930</t>
        </is>
      </c>
      <c r="C1888" s="155">
        <f>+start-C1885</f>
        <v/>
      </c>
      <c r="D1888" s="156">
        <f>IF((C1888&lt;=0),0,((C1888-D$24)*Stock*(_xlfn.NORM.INV(RAND(),stock_ave,stock_std))+(C1888-D$24)*Bonds*(_xlfn.NORM.INV(RAND(),bond_ave,bond_std))+(C1888-D$24)*cash*(_xlfn.NORM.INV(RAND(),cash_ave,cash_std))+(C1888-D$24)))</f>
        <v/>
      </c>
      <c r="E1888" s="156">
        <f>IF((D1888&lt;=0),0,((D1888-E$24)*Stock*(_xlfn.NORM.INV(RAND(),stock_ave,stock_std))+(D1888-E$24)*Bonds*(_xlfn.NORM.INV(RAND(),bond_ave,bond_std))+(D1888-E$24)*cash*(_xlfn.NORM.INV(RAND(),cash_ave,cash_std))+(D1888-E$24)))</f>
        <v/>
      </c>
      <c r="F1888" s="156">
        <f>IF((E1888&lt;=0),0,((E1888-F$24)*Stock*(_xlfn.NORM.INV(RAND(),stock_ave,stock_std))+(E1888-F$24)*Bonds*(_xlfn.NORM.INV(RAND(),bond_ave,bond_std))+(E1888-F$24)*cash*(_xlfn.NORM.INV(RAND(),cash_ave,cash_std))+(E1888-F$24)))</f>
        <v/>
      </c>
      <c r="G1888" s="156">
        <f>IF((F1888&lt;=0),0,((F1888-G$24)*Stock*(_xlfn.NORM.INV(RAND(),stock_ave,stock_std))+(F1888-G$24)*Bonds*(_xlfn.NORM.INV(RAND(),bond_ave,bond_std))+(F1888-G$24)*cash*(_xlfn.NORM.INV(RAND(),cash_ave,cash_std))+(F1888-G$24)))</f>
        <v/>
      </c>
      <c r="H1888" s="156">
        <f>IF((G1888&lt;=0),0,((G1888-H$24)*Stock*(_xlfn.NORM.INV(RAND(),stock_ave,stock_std))+(G1888-H$24)*Bonds*(_xlfn.NORM.INV(RAND(),bond_ave,bond_std))+(G1888-H$24)*cash*(_xlfn.NORM.INV(RAND(),cash_ave,cash_std))+(G1888-H$24)))</f>
        <v/>
      </c>
      <c r="I1888" s="156">
        <f>IF((H1888&lt;=0),0,((H1888-I$24)*Stock*(_xlfn.NORM.INV(RAND(),stock_ave,stock_std))+(H1888-I$24)*Bonds*(_xlfn.NORM.INV(RAND(),bond_ave,bond_std))+(H1888-I$24)*cash*(_xlfn.NORM.INV(RAND(),cash_ave,cash_std))+(H1888-I$24)))</f>
        <v/>
      </c>
      <c r="J1888" s="156">
        <f>IF((I1888&lt;=0),0,((I1888-J$24)*Stock*(_xlfn.NORM.INV(RAND(),stock_ave,stock_std))+(I1888-J$24)*Bonds*(_xlfn.NORM.INV(RAND(),bond_ave,bond_std))+(I1888-J$24)*cash*(_xlfn.NORM.INV(RAND(),cash_ave,cash_std))+(I1888-J$24)))</f>
        <v/>
      </c>
      <c r="K1888" s="156">
        <f>IF((J1888&lt;=0),0,((J1888-K$24)*Stock*(_xlfn.NORM.INV(RAND(),stock_ave,stock_std))+(J1888-K$24)*Bonds*(_xlfn.NORM.INV(RAND(),bond_ave,bond_std))+(J1888-K$24)*cash*(_xlfn.NORM.INV(RAND(),cash_ave,cash_std))+(J1888-K$24)))</f>
        <v/>
      </c>
      <c r="L1888" s="156">
        <f>IF((K1888&lt;=0),0,((K1888-L$24)*Stock*(_xlfn.NORM.INV(RAND(),stock_ave,stock_std))+(K1888-L$24)*Bonds*(_xlfn.NORM.INV(RAND(),bond_ave,bond_std))+(K1888-L$24)*cash*(_xlfn.NORM.INV(RAND(),cash_ave,cash_std))+(K1888-L$24)))</f>
        <v/>
      </c>
      <c r="M1888" s="156">
        <f>IF((L1888&lt;=0),0,((L1888-M$24)*Stock*(_xlfn.NORM.INV(RAND(),stock_ave,stock_std))+(L1888-M$24)*Bonds*(_xlfn.NORM.INV(RAND(),bond_ave,bond_std))+(L1888-M$24)*cash*(_xlfn.NORM.INV(RAND(),cash_ave,cash_std))+(L1888-M$24)))</f>
        <v/>
      </c>
      <c r="N1888" s="156">
        <f>IF((M1888&lt;=0),0,((M1888-N$24)*Stock*(_xlfn.NORM.INV(RAND(),stock_ave,stock_std))+(M1888-N$24)*Bonds*(_xlfn.NORM.INV(RAND(),bond_ave,bond_std))+(M1888-N$24)*cash*(_xlfn.NORM.INV(RAND(),cash_ave,cash_std))+(M1888-N$24)))</f>
        <v/>
      </c>
      <c r="O1888" s="156">
        <f>IF((N1888&lt;=0),0,((N1888-O$24)*Stock*(_xlfn.NORM.INV(RAND(),stock_ave,stock_std))+(N1888-O$24)*Bonds*(_xlfn.NORM.INV(RAND(),bond_ave,bond_std))+(N1888-O$24)*cash*(_xlfn.NORM.INV(RAND(),cash_ave,cash_std))+(N1888-O$24)))</f>
        <v/>
      </c>
      <c r="P1888" s="156">
        <f>IF((O1888&lt;=0),0,((O1888-P$24)*Stock*(_xlfn.NORM.INV(RAND(),stock_ave,stock_std))+(O1888-P$24)*Bonds*(_xlfn.NORM.INV(RAND(),bond_ave,bond_std))+(O1888-P$24)*cash*(_xlfn.NORM.INV(RAND(),cash_ave,cash_std))+(O1888-P$24)))</f>
        <v/>
      </c>
      <c r="Q1888" s="156">
        <f>IF((P1888&lt;=0),0,((P1888-Q$24)*Stock*(_xlfn.NORM.INV(RAND(),stock_ave,stock_std))+(P1888-Q$24)*Bonds*(_xlfn.NORM.INV(RAND(),bond_ave,bond_std))+(P1888-Q$24)*cash*(_xlfn.NORM.INV(RAND(),cash_ave,cash_std))+(P1888-Q$24)))</f>
        <v/>
      </c>
      <c r="R1888" s="156">
        <f>IF((Q1888&lt;=0),0,((Q1888-R$24)*Stock*(_xlfn.NORM.INV(RAND(),stock_ave,stock_std))+(Q1888-R$24)*Bonds*(_xlfn.NORM.INV(RAND(),bond_ave,bond_std))+(Q1888-R$24)*cash*(_xlfn.NORM.INV(RAND(),cash_ave,cash_std))+(Q1888-R$24)))</f>
        <v/>
      </c>
      <c r="S1888" s="156">
        <f>IF((R1888&lt;=0),0,((R1888-S$24)*Stock*(_xlfn.NORM.INV(RAND(),stock_ave,stock_std))+(R1888-S$24)*Bonds*(_xlfn.NORM.INV(RAND(),bond_ave,bond_std))+(R1888-S$24)*cash*(_xlfn.NORM.INV(RAND(),cash_ave,cash_std))+(R1888-S$24)))</f>
        <v/>
      </c>
      <c r="T1888" s="156">
        <f>IF((S1888&lt;=0),0,((S1888-T$24)*Stock*(_xlfn.NORM.INV(RAND(),stock_ave,stock_std))+(S1888-T$24)*Bonds*(_xlfn.NORM.INV(RAND(),bond_ave,bond_std))+(S1888-T$24)*cash*(_xlfn.NORM.INV(RAND(),cash_ave,cash_std))+(S1888-T$24)))</f>
        <v/>
      </c>
      <c r="U1888" s="156">
        <f>IF((T1888&lt;=0),0,((T1888-U$24)*Stock*(_xlfn.NORM.INV(RAND(),stock_ave,stock_std))+(T1888-U$24)*Bonds*(_xlfn.NORM.INV(RAND(),bond_ave,bond_std))+(T1888-U$24)*cash*(_xlfn.NORM.INV(RAND(),cash_ave,cash_std))+(T1888-U$24)))</f>
        <v/>
      </c>
      <c r="V1888" s="156">
        <f>IF((U1888&lt;=0),0,((U1888-V$24)*Stock*(_xlfn.NORM.INV(RAND(),stock_ave,stock_std))+(U1888-V$24)*Bonds*(_xlfn.NORM.INV(RAND(),bond_ave,bond_std))+(U1888-V$24)*cash*(_xlfn.NORM.INV(RAND(),cash_ave,cash_std))+(U1888-V$24)))</f>
        <v/>
      </c>
      <c r="W1888" s="156">
        <f>IF((V1888&lt;=0),0,((V1888-W$24)*Stock*(_xlfn.NORM.INV(RAND(),stock_ave,stock_std))+(V1888-W$24)*Bonds*(_xlfn.NORM.INV(RAND(),bond_ave,bond_std))+(V1888-W$24)*cash*(_xlfn.NORM.INV(RAND(),cash_ave,cash_std))+(V1888-W$24)))</f>
        <v/>
      </c>
      <c r="X1888" s="156">
        <f>IF((W1888&lt;=0),0,((W1888-X$24)*Stock*(_xlfn.NORM.INV(RAND(),stock_ave,stock_std))+(W1888-X$24)*Bonds*(_xlfn.NORM.INV(RAND(),bond_ave,bond_std))+(W1888-X$24)*cash*(_xlfn.NORM.INV(RAND(),cash_ave,cash_std))+(W1888-X$24)))</f>
        <v/>
      </c>
      <c r="Y1888" s="156">
        <f>IF((X1888&lt;=0),0,((X1888-Y$24)*Stock*(_xlfn.NORM.INV(RAND(),stock_ave,stock_std))+(X1888-Y$24)*Bonds*(_xlfn.NORM.INV(RAND(),bond_ave,bond_std))+(X1888-Y$24)*cash*(_xlfn.NORM.INV(RAND(),cash_ave,cash_std))+(X1888-Y$24)))</f>
        <v/>
      </c>
      <c r="Z1888" s="156">
        <f>IF((Y1888&lt;=0),0,((Y1888-Z$24)*Stock*(_xlfn.NORM.INV(RAND(),stock_ave,stock_std))+(Y1888-Z$24)*Bonds*(_xlfn.NORM.INV(RAND(),bond_ave,bond_std))+(Y1888-Z$24)*cash*(_xlfn.NORM.INV(RAND(),cash_ave,cash_std))+(Y1888-Z$24)))</f>
        <v/>
      </c>
      <c r="AA1888" s="156">
        <f>IF((Z1888&lt;=0),0,((Z1888-AA$24)*Stock*(_xlfn.NORM.INV(RAND(),stock_ave,stock_std))+(Z1888-AA$24)*Bonds*(_xlfn.NORM.INV(RAND(),bond_ave,bond_std))+(Z1888-AA$24)*cash*(_xlfn.NORM.INV(RAND(),cash_ave,cash_std))+(Z1888-AA$24)))</f>
        <v/>
      </c>
      <c r="AB1888" s="156">
        <f>IF((AA1888&lt;=0),0,((AA1888-AB$24)*Stock*(_xlfn.NORM.INV(RAND(),stock_ave,stock_std))+(AA1888-AB$24)*Bonds*(_xlfn.NORM.INV(RAND(),bond_ave,bond_std))+(AA1888-AB$24)*cash*(_xlfn.NORM.INV(RAND(),cash_ave,cash_std))+(AA1888-AB$24)))</f>
        <v/>
      </c>
      <c r="AC1888" s="156">
        <f>IF((AB1888&lt;=0),0,((AB1888-AC$24)*Stock*(_xlfn.NORM.INV(RAND(),stock_ave,stock_std))+(AB1888-AC$24)*Bonds*(_xlfn.NORM.INV(RAND(),bond_ave,bond_std))+(AB1888-AC$24)*cash*(_xlfn.NORM.INV(RAND(),cash_ave,cash_std))+(AB1888-AC$24)))</f>
        <v/>
      </c>
      <c r="AD1888" s="156">
        <f>IF((AC1888&lt;=0),0,((AC1888-AD$24)*Stock*(_xlfn.NORM.INV(RAND(),stock_ave,stock_std))+(AC1888-AD$24)*Bonds*(_xlfn.NORM.INV(RAND(),bond_ave,bond_std))+(AC1888-AD$24)*cash*(_xlfn.NORM.INV(RAND(),cash_ave,cash_std))+(AC1888-AD$24)))</f>
        <v/>
      </c>
      <c r="AE1888" s="156">
        <f>IF((AD1888&lt;=0),0,((AD1888-AE$24)*Stock*(_xlfn.NORM.INV(RAND(),stock_ave,stock_std))+(AD1888-AE$24)*Bonds*(_xlfn.NORM.INV(RAND(),bond_ave,bond_std))+(AD1888-AE$24)*cash*(_xlfn.NORM.INV(RAND(),cash_ave,cash_std))+(AD1888-AE$24)))</f>
        <v/>
      </c>
      <c r="AF1888" s="156">
        <f>IF((AE1888&lt;=0),0,((AE1888-AF$24)*Stock*(_xlfn.NORM.INV(RAND(),stock_ave,stock_std))+(AE1888-AF$24)*Bonds*(_xlfn.NORM.INV(RAND(),bond_ave,bond_std))+(AE1888-AF$24)*cash*(_xlfn.NORM.INV(RAND(),cash_ave,cash_std))+(AE1888-AF$24)))</f>
        <v/>
      </c>
      <c r="AG1888" s="156">
        <f>IF((AF1888&lt;=0),0,((AF1888-AG$24)*Stock*(_xlfn.NORM.INV(RAND(),stock_ave,stock_std))+(AF1888-AG$24)*Bonds*(_xlfn.NORM.INV(RAND(),bond_ave,bond_std))+(AF1888-AG$24)*cash*(_xlfn.NORM.INV(RAND(),cash_ave,cash_std))+(AF1888-AG$24)))</f>
        <v/>
      </c>
      <c r="AH1888" s="156">
        <f>IF((AG1888&lt;=0),0,((AG1888-AH$24)*Stock*(_xlfn.NORM.INV(RAND(),stock_ave,stock_std))+(AG1888-AH$24)*Bonds*(_xlfn.NORM.INV(RAND(),bond_ave,bond_std))+(AG1888-AH$24)*cash*(_xlfn.NORM.INV(RAND(),cash_ave,cash_std))+(AG1888-AH$24)))</f>
        <v/>
      </c>
      <c r="AI1888" s="156">
        <f>IF((AH1888&lt;=0),0,((AH1888-AI$24)*Stock*(_xlfn.NORM.INV(RAND(),stock_ave,stock_std))+(AH1888-AI$24)*Bonds*(_xlfn.NORM.INV(RAND(),bond_ave,bond_std))+(AH1888-AI$24)*cash*(_xlfn.NORM.INV(RAND(),cash_ave,cash_std))+(AH1888-AI$24)))</f>
        <v/>
      </c>
      <c r="AJ1888" s="156">
        <f>IF((AI1888&lt;=0),0,((AI1888-AJ$24)*Stock*(_xlfn.NORM.INV(RAND(),stock_ave,stock_std))+(AI1888-AJ$24)*Bonds*(_xlfn.NORM.INV(RAND(),bond_ave,bond_std))+(AI1888-AJ$24)*cash*(_xlfn.NORM.INV(RAND(),cash_ave,cash_std))+(AI1888-AJ$24)))</f>
        <v/>
      </c>
      <c r="AK1888" s="156">
        <f>IF((AJ1888&lt;=0),0,((AJ1888-AK$24)*Stock*(_xlfn.NORM.INV(RAND(),stock_ave,stock_std))+(AJ1888-AK$24)*Bonds*(_xlfn.NORM.INV(RAND(),bond_ave,bond_std))+(AJ1888-AK$24)*cash*(_xlfn.NORM.INV(RAND(),cash_ave,cash_std))+(AJ1888-AK$24)))</f>
        <v/>
      </c>
      <c r="AL1888" s="156">
        <f>IF((AK1888&lt;=0),0,((AK1888-AL$24)*Stock*(_xlfn.NORM.INV(RAND(),stock_ave,stock_std))+(AK1888-AL$24)*Bonds*(_xlfn.NORM.INV(RAND(),bond_ave,bond_std))+(AK1888-AL$24)*cash*(_xlfn.NORM.INV(RAND(),cash_ave,cash_std))+(AK1888-AL$24)))</f>
        <v/>
      </c>
      <c r="AM1888" s="156">
        <f>IF((AL1888&lt;=0),0,((AL1888-AM$24)*Stock*(_xlfn.NORM.INV(RAND(),stock_ave,stock_std))+(AL1888-AM$24)*Bonds*(_xlfn.NORM.INV(RAND(),bond_ave,bond_std))+(AL1888-AM$24)*cash*(_xlfn.NORM.INV(RAND(),cash_ave,cash_std))+(AL1888-AM$24)))</f>
        <v/>
      </c>
      <c r="AN1888" s="156">
        <f>IF((AM1888&lt;=0),0,((AM1888-AN$24)*Stock*(_xlfn.NORM.INV(RAND(),stock_ave,stock_std))+(AM1888-AN$24)*Bonds*(_xlfn.NORM.INV(RAND(),bond_ave,bond_std))+(AM1888-AN$24)*cash*(_xlfn.NORM.INV(RAND(),cash_ave,cash_std))+(AM1888-AN$24)))</f>
        <v/>
      </c>
      <c r="AO1888" s="156">
        <f>IF((AN1888&lt;=0),0,((AN1888-AO$24)*Stock*(_xlfn.NORM.INV(RAND(),stock_ave,stock_std))+(AN1888-AO$24)*Bonds*(_xlfn.NORM.INV(RAND(),bond_ave,bond_std))+(AN1888-AO$24)*cash*(_xlfn.NORM.INV(RAND(),cash_ave,cash_std))+(AN1888-AO$24)))</f>
        <v/>
      </c>
      <c r="AP1888" s="156">
        <f>IF((AO1888&lt;=0),0,((AO1888-AP$24)*Stock*(_xlfn.NORM.INV(RAND(),stock_ave,stock_std))+(AO1888-AP$24)*Bonds*(_xlfn.NORM.INV(RAND(),bond_ave,bond_std))+(AO1888-AP$24)*cash*(_xlfn.NORM.INV(RAND(),cash_ave,cash_std))+(AO1888-AP$24)))</f>
        <v/>
      </c>
      <c r="AQ1888" s="156">
        <f>IF((AP1888&lt;=0),0,((AP1888-AQ$24)*Stock*(_xlfn.NORM.INV(RAND(),stock_ave,stock_std))+(AP1888-AQ$24)*Bonds*(_xlfn.NORM.INV(RAND(),bond_ave,bond_std))+(AP1888-AQ$24)*cash*(_xlfn.NORM.INV(RAND(),cash_ave,cash_std))+(AP1888-AQ$24)))</f>
        <v/>
      </c>
      <c r="AR1888" s="156">
        <f>IF((AQ1888&lt;=0),0,((AQ1888-AR$24)*Stock*(_xlfn.NORM.INV(RAND(),stock_ave,stock_std))+(AQ1888-AR$24)*Bonds*(_xlfn.NORM.INV(RAND(),bond_ave,bond_std))+(AQ1888-AR$24)*cash*(_xlfn.NORM.INV(RAND(),cash_ave,cash_std))+(AQ1888-AR$24)))</f>
        <v/>
      </c>
      <c r="AS1888" s="156">
        <f>IF((AR1888&lt;=0),0,((AR1888-AS$24)*Stock*(_xlfn.NORM.INV(RAND(),stock_ave,stock_std))+(AR1888-AS$24)*Bonds*(_xlfn.NORM.INV(RAND(),bond_ave,bond_std))+(AR1888-AS$24)*cash*(_xlfn.NORM.INV(RAND(),cash_ave,cash_std))+(AR1888-AS$24)))</f>
        <v/>
      </c>
      <c r="AT1888" s="156">
        <f>IF((AS1888&lt;=0),0,((AS1888-AT$24)*Stock*(_xlfn.NORM.INV(RAND(),stock_ave,stock_std))+(AS1888-AT$24)*Bonds*(_xlfn.NORM.INV(RAND(),bond_ave,bond_std))+(AS1888-AT$24)*cash*(_xlfn.NORM.INV(RAND(),cash_ave,cash_std))+(AS1888-AT$24)))</f>
        <v/>
      </c>
      <c r="AU1888" s="156">
        <f>IF((AT1888&lt;=0),0,((AT1888-AU$24)*Stock*(_xlfn.NORM.INV(RAND(),stock_ave,stock_std))+(AT1888-AU$24)*Bonds*(_xlfn.NORM.INV(RAND(),bond_ave,bond_std))+(AT1888-AU$24)*cash*(_xlfn.NORM.INV(RAND(),cash_ave,cash_std))+(AT1888-AU$24)))</f>
        <v/>
      </c>
      <c r="AV1888" s="156">
        <f>IF((AU1888&lt;=0),0,((AU1888-AV$24)*Stock*(_xlfn.NORM.INV(RAND(),stock_ave,stock_std))+(AU1888-AV$24)*Bonds*(_xlfn.NORM.INV(RAND(),bond_ave,bond_std))+(AU1888-AV$24)*cash*(_xlfn.NORM.INV(RAND(),cash_ave,cash_std))+(AU1888-AV$24)))</f>
        <v/>
      </c>
      <c r="AW1888" s="156">
        <f>IF((AV1888&lt;=0),0,((AV1888-AW$24)*Stock*(_xlfn.NORM.INV(RAND(),stock_ave,stock_std))+(AV1888-AW$24)*Bonds*(_xlfn.NORM.INV(RAND(),bond_ave,bond_std))+(AV1888-AW$24)*cash*(_xlfn.NORM.INV(RAND(),cash_ave,cash_std))+(AV1888-AW$24)))</f>
        <v/>
      </c>
      <c r="AX1888" s="159" t="n"/>
      <c r="AY1888" s="159" t="n"/>
      <c r="AZ1888" s="159" t="n"/>
      <c r="BA1888" s="159" t="n"/>
      <c r="BB1888" s="159" t="n"/>
    </row>
    <row r="1889">
      <c r="C1889" s="147" t="n"/>
      <c r="D1889" s="61">
        <f>+D1888-IF(D$18&gt;74,(D1888/D$25)*$C$10)</f>
        <v/>
      </c>
      <c r="E1889" s="61">
        <f>+E1888-IF(E$18&gt;74,(E1888/E$25)*$C$10)</f>
        <v/>
      </c>
      <c r="F1889" s="61">
        <f>+F1888-IF(F$18&gt;74,(F1888/F$25)*$C$10)</f>
        <v/>
      </c>
      <c r="G1889" s="61">
        <f>+G1888-IF(G$18&gt;74,(G1888/G$25)*$C$10)</f>
        <v/>
      </c>
      <c r="H1889" s="61">
        <f>+H1888-IF(H$18&gt;74,(H1888/H$25)*$C$10)</f>
        <v/>
      </c>
      <c r="I1889" s="61">
        <f>+I1888-IF(I$18&gt;74,(I1888/I$25)*$C$10)</f>
        <v/>
      </c>
      <c r="J1889" s="61">
        <f>+J1888-IF(J$18&gt;74,(J1888/J$25)*$C$10)</f>
        <v/>
      </c>
      <c r="K1889" s="61">
        <f>+K1888-IF(K$18&gt;74,(K1888/K$25)*$C$10)</f>
        <v/>
      </c>
      <c r="L1889" s="61">
        <f>+L1888-IF(L$18&gt;74,(L1888/L$25)*$C$10)</f>
        <v/>
      </c>
      <c r="M1889" s="61">
        <f>+M1888-IF(M$18&gt;74,(M1888/M$25)*$C$10)</f>
        <v/>
      </c>
      <c r="N1889" s="61">
        <f>+N1888-IF(N$18&gt;74,(N1888/N$25)*$C$10)</f>
        <v/>
      </c>
      <c r="O1889" s="61">
        <f>+O1888-IF(O$18&gt;74,(O1888/O$25)*$C$10)</f>
        <v/>
      </c>
      <c r="P1889" s="61">
        <f>+P1888-IF(P$18&gt;74,(P1888/P$25)*$C$10)</f>
        <v/>
      </c>
      <c r="Q1889" s="61">
        <f>+Q1888-IF(Q$18&gt;74,(Q1888/Q$25)*$C$10)</f>
        <v/>
      </c>
      <c r="R1889" s="61">
        <f>+R1888-IF(R$18&gt;74,(R1888/R$25)*$C$10)</f>
        <v/>
      </c>
      <c r="S1889" s="61">
        <f>+S1888-IF(S$18&gt;74,(S1888/S$25)*$C$10)</f>
        <v/>
      </c>
      <c r="T1889" s="61">
        <f>+T1888-IF(T$18&gt;74,(T1888/T$25)*$C$10)</f>
        <v/>
      </c>
      <c r="U1889" s="61">
        <f>+U1888-IF(U$18&gt;74,(U1888/U$25)*$C$10)</f>
        <v/>
      </c>
      <c r="V1889" s="61">
        <f>+V1888-IF(V$18&gt;74,(V1888/V$25)*$C$10)</f>
        <v/>
      </c>
      <c r="W1889" s="61">
        <f>+W1888-IF(W$18&gt;74,(W1888/W$25)*$C$10)</f>
        <v/>
      </c>
      <c r="X1889" s="61">
        <f>+X1888-IF(X$18&gt;74,(X1888/X$25)*$C$10)</f>
        <v/>
      </c>
      <c r="Y1889" s="61">
        <f>+Y1888-IF(Y$18&gt;74,(Y1888/Y$25)*$C$10)</f>
        <v/>
      </c>
      <c r="Z1889" s="61">
        <f>+Z1888-IF(Z$18&gt;74,(Z1888/Z$25)*$C$10)</f>
        <v/>
      </c>
      <c r="AA1889" s="61">
        <f>+AA1888-IF(AA$18&gt;74,(AA1888/AA$25)*$C$10)</f>
        <v/>
      </c>
      <c r="AB1889" s="61">
        <f>+AB1888-IF(AB$18&gt;74,(AB1888/AB$25)*$C$10)</f>
        <v/>
      </c>
      <c r="AC1889" s="61">
        <f>+AC1888-IF(AC$18&gt;74,(AC1888/AC$25)*$C$10)</f>
        <v/>
      </c>
      <c r="AD1889" s="61">
        <f>+AD1888-IF(AD$18&gt;74,(AD1888/AD$25)*$C$10)</f>
        <v/>
      </c>
      <c r="AE1889" s="61">
        <f>+AE1888-IF(AE$18&gt;74,(AE1888/AE$25)*$C$10)</f>
        <v/>
      </c>
      <c r="AF1889" s="61">
        <f>+AF1888-IF(AF$18&gt;74,(AF1888/AF$25)*$C$10)</f>
        <v/>
      </c>
      <c r="AG1889" s="61">
        <f>+AG1888-IF(AG$18&gt;74,(AG1888/AG$25)*$C$10)</f>
        <v/>
      </c>
      <c r="AH1889" s="61">
        <f>+AH1888-IF(AH$18&gt;74,(AH1888/AH$25)*$C$10)</f>
        <v/>
      </c>
      <c r="AI1889" s="61">
        <f>+AI1888-IF(AI$18&gt;74,(AI1888/AI$25)*$C$10)</f>
        <v/>
      </c>
      <c r="AJ1889" s="61">
        <f>+AJ1888-IF(AJ$18&gt;74,(AJ1888/AJ$25)*$C$10)</f>
        <v/>
      </c>
      <c r="AK1889" s="61">
        <f>+AK1888-IF(AK$18&gt;74,(AK1888/AK$25)*$C$10)</f>
        <v/>
      </c>
      <c r="AL1889" s="61">
        <f>+AL1888-IF(AL$18&gt;74,(AL1888/AL$25)*$C$10)</f>
        <v/>
      </c>
      <c r="AM1889" s="61">
        <f>+AM1888-IF(AM$18&gt;74,(AM1888/AM$25)*$C$10)</f>
        <v/>
      </c>
      <c r="AN1889" s="61">
        <f>+AN1888-IF(AN$18&gt;74,(AN1888/AN$25)*$C$10)</f>
        <v/>
      </c>
      <c r="AO1889" s="61">
        <f>+AO1888-IF(AO$18&gt;74,(AO1888/AO$25)*$C$10)</f>
        <v/>
      </c>
      <c r="AP1889" s="61">
        <f>+AP1888-IF(AP$18&gt;74,(AP1888/AP$25)*$C$10)</f>
        <v/>
      </c>
      <c r="AQ1889" s="61">
        <f>+AQ1888-IF(AQ$18&gt;74,(AQ1888/AQ$25)*$C$10)</f>
        <v/>
      </c>
      <c r="AR1889" s="61">
        <f>+AR1888-IF(AR$18&gt;74,(AR1888/AR$25)*$C$10)</f>
        <v/>
      </c>
      <c r="AS1889" s="61">
        <f>+AS1888-IF(AS$18&gt;74,(AS1888/AS$25)*$C$10)</f>
        <v/>
      </c>
      <c r="AT1889" s="61">
        <f>+AT1888-IF(AT$18&gt;74,(AT1888/AT$25)*$C$10)</f>
        <v/>
      </c>
      <c r="AU1889" s="61">
        <f>+AU1888-IF(AU$18&gt;74,(AU1888/AU$25)*$C$10)</f>
        <v/>
      </c>
      <c r="AV1889" s="61">
        <f>+AV1888-IF(AV$18&gt;74,(AV1888/AV$25)*$C$10)</f>
        <v/>
      </c>
      <c r="AW1889" s="61">
        <f>+AW1888-IF(AW$18&gt;74,(AW1888/AW$25)*$C$10)</f>
        <v/>
      </c>
      <c r="AX1889" s="35">
        <f>IF(AW1889&gt;0,1,0)</f>
        <v/>
      </c>
      <c r="AY1889" s="35">
        <f>IF(AL1889&gt;0,1,0)</f>
        <v/>
      </c>
      <c r="AZ1889" s="35">
        <f>IF(AG1889&gt;0,1,0)</f>
        <v/>
      </c>
      <c r="BA1889" s="35">
        <f>IF(AB1889&gt;0,1,0)</f>
        <v/>
      </c>
      <c r="BB1889" s="35">
        <f>IF(W1889&gt;0,1,0)</f>
        <v/>
      </c>
    </row>
    <row r="1890">
      <c r="B1890" s="154" t="inlineStr">
        <is>
          <t>trial 931</t>
        </is>
      </c>
      <c r="C1890" s="155">
        <f>+start-C1887</f>
        <v/>
      </c>
      <c r="D1890" s="156">
        <f>IF((C1890&lt;=0),0,((C1890-D$24)*Stock*(_xlfn.NORM.INV(RAND(),stock_ave,stock_std))+(C1890-D$24)*Bonds*(_xlfn.NORM.INV(RAND(),bond_ave,bond_std))+(C1890-D$24)*cash*(_xlfn.NORM.INV(RAND(),cash_ave,cash_std))+(C1890-D$24)))</f>
        <v/>
      </c>
      <c r="E1890" s="156">
        <f>IF((D1890&lt;=0),0,((D1890-E$24)*Stock*(_xlfn.NORM.INV(RAND(),stock_ave,stock_std))+(D1890-E$24)*Bonds*(_xlfn.NORM.INV(RAND(),bond_ave,bond_std))+(D1890-E$24)*cash*(_xlfn.NORM.INV(RAND(),cash_ave,cash_std))+(D1890-E$24)))</f>
        <v/>
      </c>
      <c r="F1890" s="156">
        <f>IF((E1890&lt;=0),0,((E1890-F$24)*Stock*(_xlfn.NORM.INV(RAND(),stock_ave,stock_std))+(E1890-F$24)*Bonds*(_xlfn.NORM.INV(RAND(),bond_ave,bond_std))+(E1890-F$24)*cash*(_xlfn.NORM.INV(RAND(),cash_ave,cash_std))+(E1890-F$24)))</f>
        <v/>
      </c>
      <c r="G1890" s="156">
        <f>IF((F1890&lt;=0),0,((F1890-G$24)*Stock*(_xlfn.NORM.INV(RAND(),stock_ave,stock_std))+(F1890-G$24)*Bonds*(_xlfn.NORM.INV(RAND(),bond_ave,bond_std))+(F1890-G$24)*cash*(_xlfn.NORM.INV(RAND(),cash_ave,cash_std))+(F1890-G$24)))</f>
        <v/>
      </c>
      <c r="H1890" s="156">
        <f>IF((G1890&lt;=0),0,((G1890-H$24)*Stock*(_xlfn.NORM.INV(RAND(),stock_ave,stock_std))+(G1890-H$24)*Bonds*(_xlfn.NORM.INV(RAND(),bond_ave,bond_std))+(G1890-H$24)*cash*(_xlfn.NORM.INV(RAND(),cash_ave,cash_std))+(G1890-H$24)))</f>
        <v/>
      </c>
      <c r="I1890" s="156">
        <f>IF((H1890&lt;=0),0,((H1890-I$24)*Stock*(_xlfn.NORM.INV(RAND(),stock_ave,stock_std))+(H1890-I$24)*Bonds*(_xlfn.NORM.INV(RAND(),bond_ave,bond_std))+(H1890-I$24)*cash*(_xlfn.NORM.INV(RAND(),cash_ave,cash_std))+(H1890-I$24)))</f>
        <v/>
      </c>
      <c r="J1890" s="156">
        <f>IF((I1890&lt;=0),0,((I1890-J$24)*Stock*(_xlfn.NORM.INV(RAND(),stock_ave,stock_std))+(I1890-J$24)*Bonds*(_xlfn.NORM.INV(RAND(),bond_ave,bond_std))+(I1890-J$24)*cash*(_xlfn.NORM.INV(RAND(),cash_ave,cash_std))+(I1890-J$24)))</f>
        <v/>
      </c>
      <c r="K1890" s="156">
        <f>IF((J1890&lt;=0),0,((J1890-K$24)*Stock*(_xlfn.NORM.INV(RAND(),stock_ave,stock_std))+(J1890-K$24)*Bonds*(_xlfn.NORM.INV(RAND(),bond_ave,bond_std))+(J1890-K$24)*cash*(_xlfn.NORM.INV(RAND(),cash_ave,cash_std))+(J1890-K$24)))</f>
        <v/>
      </c>
      <c r="L1890" s="156">
        <f>IF((K1890&lt;=0),0,((K1890-L$24)*Stock*(_xlfn.NORM.INV(RAND(),stock_ave,stock_std))+(K1890-L$24)*Bonds*(_xlfn.NORM.INV(RAND(),bond_ave,bond_std))+(K1890-L$24)*cash*(_xlfn.NORM.INV(RAND(),cash_ave,cash_std))+(K1890-L$24)))</f>
        <v/>
      </c>
      <c r="M1890" s="156">
        <f>IF((L1890&lt;=0),0,((L1890-M$24)*Stock*(_xlfn.NORM.INV(RAND(),stock_ave,stock_std))+(L1890-M$24)*Bonds*(_xlfn.NORM.INV(RAND(),bond_ave,bond_std))+(L1890-M$24)*cash*(_xlfn.NORM.INV(RAND(),cash_ave,cash_std))+(L1890-M$24)))</f>
        <v/>
      </c>
      <c r="N1890" s="156">
        <f>IF((M1890&lt;=0),0,((M1890-N$24)*Stock*(_xlfn.NORM.INV(RAND(),stock_ave,stock_std))+(M1890-N$24)*Bonds*(_xlfn.NORM.INV(RAND(),bond_ave,bond_std))+(M1890-N$24)*cash*(_xlfn.NORM.INV(RAND(),cash_ave,cash_std))+(M1890-N$24)))</f>
        <v/>
      </c>
      <c r="O1890" s="156">
        <f>IF((N1890&lt;=0),0,((N1890-O$24)*Stock*(_xlfn.NORM.INV(RAND(),stock_ave,stock_std))+(N1890-O$24)*Bonds*(_xlfn.NORM.INV(RAND(),bond_ave,bond_std))+(N1890-O$24)*cash*(_xlfn.NORM.INV(RAND(),cash_ave,cash_std))+(N1890-O$24)))</f>
        <v/>
      </c>
      <c r="P1890" s="156">
        <f>IF((O1890&lt;=0),0,((O1890-P$24)*Stock*(_xlfn.NORM.INV(RAND(),stock_ave,stock_std))+(O1890-P$24)*Bonds*(_xlfn.NORM.INV(RAND(),bond_ave,bond_std))+(O1890-P$24)*cash*(_xlfn.NORM.INV(RAND(),cash_ave,cash_std))+(O1890-P$24)))</f>
        <v/>
      </c>
      <c r="Q1890" s="156">
        <f>IF((P1890&lt;=0),0,((P1890-Q$24)*Stock*(_xlfn.NORM.INV(RAND(),stock_ave,stock_std))+(P1890-Q$24)*Bonds*(_xlfn.NORM.INV(RAND(),bond_ave,bond_std))+(P1890-Q$24)*cash*(_xlfn.NORM.INV(RAND(),cash_ave,cash_std))+(P1890-Q$24)))</f>
        <v/>
      </c>
      <c r="R1890" s="156">
        <f>IF((Q1890&lt;=0),0,((Q1890-R$24)*Stock*(_xlfn.NORM.INV(RAND(),stock_ave,stock_std))+(Q1890-R$24)*Bonds*(_xlfn.NORM.INV(RAND(),bond_ave,bond_std))+(Q1890-R$24)*cash*(_xlfn.NORM.INV(RAND(),cash_ave,cash_std))+(Q1890-R$24)))</f>
        <v/>
      </c>
      <c r="S1890" s="156">
        <f>IF((R1890&lt;=0),0,((R1890-S$24)*Stock*(_xlfn.NORM.INV(RAND(),stock_ave,stock_std))+(R1890-S$24)*Bonds*(_xlfn.NORM.INV(RAND(),bond_ave,bond_std))+(R1890-S$24)*cash*(_xlfn.NORM.INV(RAND(),cash_ave,cash_std))+(R1890-S$24)))</f>
        <v/>
      </c>
      <c r="T1890" s="156">
        <f>IF((S1890&lt;=0),0,((S1890-T$24)*Stock*(_xlfn.NORM.INV(RAND(),stock_ave,stock_std))+(S1890-T$24)*Bonds*(_xlfn.NORM.INV(RAND(),bond_ave,bond_std))+(S1890-T$24)*cash*(_xlfn.NORM.INV(RAND(),cash_ave,cash_std))+(S1890-T$24)))</f>
        <v/>
      </c>
      <c r="U1890" s="156">
        <f>IF((T1890&lt;=0),0,((T1890-U$24)*Stock*(_xlfn.NORM.INV(RAND(),stock_ave,stock_std))+(T1890-U$24)*Bonds*(_xlfn.NORM.INV(RAND(),bond_ave,bond_std))+(T1890-U$24)*cash*(_xlfn.NORM.INV(RAND(),cash_ave,cash_std))+(T1890-U$24)))</f>
        <v/>
      </c>
      <c r="V1890" s="156">
        <f>IF((U1890&lt;=0),0,((U1890-V$24)*Stock*(_xlfn.NORM.INV(RAND(),stock_ave,stock_std))+(U1890-V$24)*Bonds*(_xlfn.NORM.INV(RAND(),bond_ave,bond_std))+(U1890-V$24)*cash*(_xlfn.NORM.INV(RAND(),cash_ave,cash_std))+(U1890-V$24)))</f>
        <v/>
      </c>
      <c r="W1890" s="156">
        <f>IF((V1890&lt;=0),0,((V1890-W$24)*Stock*(_xlfn.NORM.INV(RAND(),stock_ave,stock_std))+(V1890-W$24)*Bonds*(_xlfn.NORM.INV(RAND(),bond_ave,bond_std))+(V1890-W$24)*cash*(_xlfn.NORM.INV(RAND(),cash_ave,cash_std))+(V1890-W$24)))</f>
        <v/>
      </c>
      <c r="X1890" s="156">
        <f>IF((W1890&lt;=0),0,((W1890-X$24)*Stock*(_xlfn.NORM.INV(RAND(),stock_ave,stock_std))+(W1890-X$24)*Bonds*(_xlfn.NORM.INV(RAND(),bond_ave,bond_std))+(W1890-X$24)*cash*(_xlfn.NORM.INV(RAND(),cash_ave,cash_std))+(W1890-X$24)))</f>
        <v/>
      </c>
      <c r="Y1890" s="156">
        <f>IF((X1890&lt;=0),0,((X1890-Y$24)*Stock*(_xlfn.NORM.INV(RAND(),stock_ave,stock_std))+(X1890-Y$24)*Bonds*(_xlfn.NORM.INV(RAND(),bond_ave,bond_std))+(X1890-Y$24)*cash*(_xlfn.NORM.INV(RAND(),cash_ave,cash_std))+(X1890-Y$24)))</f>
        <v/>
      </c>
      <c r="Z1890" s="156">
        <f>IF((Y1890&lt;=0),0,((Y1890-Z$24)*Stock*(_xlfn.NORM.INV(RAND(),stock_ave,stock_std))+(Y1890-Z$24)*Bonds*(_xlfn.NORM.INV(RAND(),bond_ave,bond_std))+(Y1890-Z$24)*cash*(_xlfn.NORM.INV(RAND(),cash_ave,cash_std))+(Y1890-Z$24)))</f>
        <v/>
      </c>
      <c r="AA1890" s="156">
        <f>IF((Z1890&lt;=0),0,((Z1890-AA$24)*Stock*(_xlfn.NORM.INV(RAND(),stock_ave,stock_std))+(Z1890-AA$24)*Bonds*(_xlfn.NORM.INV(RAND(),bond_ave,bond_std))+(Z1890-AA$24)*cash*(_xlfn.NORM.INV(RAND(),cash_ave,cash_std))+(Z1890-AA$24)))</f>
        <v/>
      </c>
      <c r="AB1890" s="156">
        <f>IF((AA1890&lt;=0),0,((AA1890-AB$24)*Stock*(_xlfn.NORM.INV(RAND(),stock_ave,stock_std))+(AA1890-AB$24)*Bonds*(_xlfn.NORM.INV(RAND(),bond_ave,bond_std))+(AA1890-AB$24)*cash*(_xlfn.NORM.INV(RAND(),cash_ave,cash_std))+(AA1890-AB$24)))</f>
        <v/>
      </c>
      <c r="AC1890" s="156">
        <f>IF((AB1890&lt;=0),0,((AB1890-AC$24)*Stock*(_xlfn.NORM.INV(RAND(),stock_ave,stock_std))+(AB1890-AC$24)*Bonds*(_xlfn.NORM.INV(RAND(),bond_ave,bond_std))+(AB1890-AC$24)*cash*(_xlfn.NORM.INV(RAND(),cash_ave,cash_std))+(AB1890-AC$24)))</f>
        <v/>
      </c>
      <c r="AD1890" s="156">
        <f>IF((AC1890&lt;=0),0,((AC1890-AD$24)*Stock*(_xlfn.NORM.INV(RAND(),stock_ave,stock_std))+(AC1890-AD$24)*Bonds*(_xlfn.NORM.INV(RAND(),bond_ave,bond_std))+(AC1890-AD$24)*cash*(_xlfn.NORM.INV(RAND(),cash_ave,cash_std))+(AC1890-AD$24)))</f>
        <v/>
      </c>
      <c r="AE1890" s="156">
        <f>IF((AD1890&lt;=0),0,((AD1890-AE$24)*Stock*(_xlfn.NORM.INV(RAND(),stock_ave,stock_std))+(AD1890-AE$24)*Bonds*(_xlfn.NORM.INV(RAND(),bond_ave,bond_std))+(AD1890-AE$24)*cash*(_xlfn.NORM.INV(RAND(),cash_ave,cash_std))+(AD1890-AE$24)))</f>
        <v/>
      </c>
      <c r="AF1890" s="156">
        <f>IF((AE1890&lt;=0),0,((AE1890-AF$24)*Stock*(_xlfn.NORM.INV(RAND(),stock_ave,stock_std))+(AE1890-AF$24)*Bonds*(_xlfn.NORM.INV(RAND(),bond_ave,bond_std))+(AE1890-AF$24)*cash*(_xlfn.NORM.INV(RAND(),cash_ave,cash_std))+(AE1890-AF$24)))</f>
        <v/>
      </c>
      <c r="AG1890" s="156">
        <f>IF((AF1890&lt;=0),0,((AF1890-AG$24)*Stock*(_xlfn.NORM.INV(RAND(),stock_ave,stock_std))+(AF1890-AG$24)*Bonds*(_xlfn.NORM.INV(RAND(),bond_ave,bond_std))+(AF1890-AG$24)*cash*(_xlfn.NORM.INV(RAND(),cash_ave,cash_std))+(AF1890-AG$24)))</f>
        <v/>
      </c>
      <c r="AH1890" s="156">
        <f>IF((AG1890&lt;=0),0,((AG1890-AH$24)*Stock*(_xlfn.NORM.INV(RAND(),stock_ave,stock_std))+(AG1890-AH$24)*Bonds*(_xlfn.NORM.INV(RAND(),bond_ave,bond_std))+(AG1890-AH$24)*cash*(_xlfn.NORM.INV(RAND(),cash_ave,cash_std))+(AG1890-AH$24)))</f>
        <v/>
      </c>
      <c r="AI1890" s="156">
        <f>IF((AH1890&lt;=0),0,((AH1890-AI$24)*Stock*(_xlfn.NORM.INV(RAND(),stock_ave,stock_std))+(AH1890-AI$24)*Bonds*(_xlfn.NORM.INV(RAND(),bond_ave,bond_std))+(AH1890-AI$24)*cash*(_xlfn.NORM.INV(RAND(),cash_ave,cash_std))+(AH1890-AI$24)))</f>
        <v/>
      </c>
      <c r="AJ1890" s="156">
        <f>IF((AI1890&lt;=0),0,((AI1890-AJ$24)*Stock*(_xlfn.NORM.INV(RAND(),stock_ave,stock_std))+(AI1890-AJ$24)*Bonds*(_xlfn.NORM.INV(RAND(),bond_ave,bond_std))+(AI1890-AJ$24)*cash*(_xlfn.NORM.INV(RAND(),cash_ave,cash_std))+(AI1890-AJ$24)))</f>
        <v/>
      </c>
      <c r="AK1890" s="156">
        <f>IF((AJ1890&lt;=0),0,((AJ1890-AK$24)*Stock*(_xlfn.NORM.INV(RAND(),stock_ave,stock_std))+(AJ1890-AK$24)*Bonds*(_xlfn.NORM.INV(RAND(),bond_ave,bond_std))+(AJ1890-AK$24)*cash*(_xlfn.NORM.INV(RAND(),cash_ave,cash_std))+(AJ1890-AK$24)))</f>
        <v/>
      </c>
      <c r="AL1890" s="156">
        <f>IF((AK1890&lt;=0),0,((AK1890-AL$24)*Stock*(_xlfn.NORM.INV(RAND(),stock_ave,stock_std))+(AK1890-AL$24)*Bonds*(_xlfn.NORM.INV(RAND(),bond_ave,bond_std))+(AK1890-AL$24)*cash*(_xlfn.NORM.INV(RAND(),cash_ave,cash_std))+(AK1890-AL$24)))</f>
        <v/>
      </c>
      <c r="AM1890" s="156">
        <f>IF((AL1890&lt;=0),0,((AL1890-AM$24)*Stock*(_xlfn.NORM.INV(RAND(),stock_ave,stock_std))+(AL1890-AM$24)*Bonds*(_xlfn.NORM.INV(RAND(),bond_ave,bond_std))+(AL1890-AM$24)*cash*(_xlfn.NORM.INV(RAND(),cash_ave,cash_std))+(AL1890-AM$24)))</f>
        <v/>
      </c>
      <c r="AN1890" s="156">
        <f>IF((AM1890&lt;=0),0,((AM1890-AN$24)*Stock*(_xlfn.NORM.INV(RAND(),stock_ave,stock_std))+(AM1890-AN$24)*Bonds*(_xlfn.NORM.INV(RAND(),bond_ave,bond_std))+(AM1890-AN$24)*cash*(_xlfn.NORM.INV(RAND(),cash_ave,cash_std))+(AM1890-AN$24)))</f>
        <v/>
      </c>
      <c r="AO1890" s="156">
        <f>IF((AN1890&lt;=0),0,((AN1890-AO$24)*Stock*(_xlfn.NORM.INV(RAND(),stock_ave,stock_std))+(AN1890-AO$24)*Bonds*(_xlfn.NORM.INV(RAND(),bond_ave,bond_std))+(AN1890-AO$24)*cash*(_xlfn.NORM.INV(RAND(),cash_ave,cash_std))+(AN1890-AO$24)))</f>
        <v/>
      </c>
      <c r="AP1890" s="156">
        <f>IF((AO1890&lt;=0),0,((AO1890-AP$24)*Stock*(_xlfn.NORM.INV(RAND(),stock_ave,stock_std))+(AO1890-AP$24)*Bonds*(_xlfn.NORM.INV(RAND(),bond_ave,bond_std))+(AO1890-AP$24)*cash*(_xlfn.NORM.INV(RAND(),cash_ave,cash_std))+(AO1890-AP$24)))</f>
        <v/>
      </c>
      <c r="AQ1890" s="156">
        <f>IF((AP1890&lt;=0),0,((AP1890-AQ$24)*Stock*(_xlfn.NORM.INV(RAND(),stock_ave,stock_std))+(AP1890-AQ$24)*Bonds*(_xlfn.NORM.INV(RAND(),bond_ave,bond_std))+(AP1890-AQ$24)*cash*(_xlfn.NORM.INV(RAND(),cash_ave,cash_std))+(AP1890-AQ$24)))</f>
        <v/>
      </c>
      <c r="AR1890" s="156">
        <f>IF((AQ1890&lt;=0),0,((AQ1890-AR$24)*Stock*(_xlfn.NORM.INV(RAND(),stock_ave,stock_std))+(AQ1890-AR$24)*Bonds*(_xlfn.NORM.INV(RAND(),bond_ave,bond_std))+(AQ1890-AR$24)*cash*(_xlfn.NORM.INV(RAND(),cash_ave,cash_std))+(AQ1890-AR$24)))</f>
        <v/>
      </c>
      <c r="AS1890" s="156">
        <f>IF((AR1890&lt;=0),0,((AR1890-AS$24)*Stock*(_xlfn.NORM.INV(RAND(),stock_ave,stock_std))+(AR1890-AS$24)*Bonds*(_xlfn.NORM.INV(RAND(),bond_ave,bond_std))+(AR1890-AS$24)*cash*(_xlfn.NORM.INV(RAND(),cash_ave,cash_std))+(AR1890-AS$24)))</f>
        <v/>
      </c>
      <c r="AT1890" s="156">
        <f>IF((AS1890&lt;=0),0,((AS1890-AT$24)*Stock*(_xlfn.NORM.INV(RAND(),stock_ave,stock_std))+(AS1890-AT$24)*Bonds*(_xlfn.NORM.INV(RAND(),bond_ave,bond_std))+(AS1890-AT$24)*cash*(_xlfn.NORM.INV(RAND(),cash_ave,cash_std))+(AS1890-AT$24)))</f>
        <v/>
      </c>
      <c r="AU1890" s="156">
        <f>IF((AT1890&lt;=0),0,((AT1890-AU$24)*Stock*(_xlfn.NORM.INV(RAND(),stock_ave,stock_std))+(AT1890-AU$24)*Bonds*(_xlfn.NORM.INV(RAND(),bond_ave,bond_std))+(AT1890-AU$24)*cash*(_xlfn.NORM.INV(RAND(),cash_ave,cash_std))+(AT1890-AU$24)))</f>
        <v/>
      </c>
      <c r="AV1890" s="156">
        <f>IF((AU1890&lt;=0),0,((AU1890-AV$24)*Stock*(_xlfn.NORM.INV(RAND(),stock_ave,stock_std))+(AU1890-AV$24)*Bonds*(_xlfn.NORM.INV(RAND(),bond_ave,bond_std))+(AU1890-AV$24)*cash*(_xlfn.NORM.INV(RAND(),cash_ave,cash_std))+(AU1890-AV$24)))</f>
        <v/>
      </c>
      <c r="AW1890" s="156">
        <f>IF((AV1890&lt;=0),0,((AV1890-AW$24)*Stock*(_xlfn.NORM.INV(RAND(),stock_ave,stock_std))+(AV1890-AW$24)*Bonds*(_xlfn.NORM.INV(RAND(),bond_ave,bond_std))+(AV1890-AW$24)*cash*(_xlfn.NORM.INV(RAND(),cash_ave,cash_std))+(AV1890-AW$24)))</f>
        <v/>
      </c>
      <c r="AX1890" s="159" t="n"/>
      <c r="AY1890" s="159" t="n"/>
      <c r="AZ1890" s="159" t="n"/>
      <c r="BA1890" s="159" t="n"/>
      <c r="BB1890" s="159" t="n"/>
    </row>
    <row r="1891">
      <c r="C1891" s="147" t="n"/>
      <c r="D1891" s="61">
        <f>+D1890-IF(D$18&gt;74,(D1890/D$25)*$C$10)</f>
        <v/>
      </c>
      <c r="E1891" s="61">
        <f>+E1890-IF(E$18&gt;74,(E1890/E$25)*$C$10)</f>
        <v/>
      </c>
      <c r="F1891" s="61">
        <f>+F1890-IF(F$18&gt;74,(F1890/F$25)*$C$10)</f>
        <v/>
      </c>
      <c r="G1891" s="61">
        <f>+G1890-IF(G$18&gt;74,(G1890/G$25)*$C$10)</f>
        <v/>
      </c>
      <c r="H1891" s="61">
        <f>+H1890-IF(H$18&gt;74,(H1890/H$25)*$C$10)</f>
        <v/>
      </c>
      <c r="I1891" s="61">
        <f>+I1890-IF(I$18&gt;74,(I1890/I$25)*$C$10)</f>
        <v/>
      </c>
      <c r="J1891" s="61">
        <f>+J1890-IF(J$18&gt;74,(J1890/J$25)*$C$10)</f>
        <v/>
      </c>
      <c r="K1891" s="61">
        <f>+K1890-IF(K$18&gt;74,(K1890/K$25)*$C$10)</f>
        <v/>
      </c>
      <c r="L1891" s="61">
        <f>+L1890-IF(L$18&gt;74,(L1890/L$25)*$C$10)</f>
        <v/>
      </c>
      <c r="M1891" s="61">
        <f>+M1890-IF(M$18&gt;74,(M1890/M$25)*$C$10)</f>
        <v/>
      </c>
      <c r="N1891" s="61">
        <f>+N1890-IF(N$18&gt;74,(N1890/N$25)*$C$10)</f>
        <v/>
      </c>
      <c r="O1891" s="61">
        <f>+O1890-IF(O$18&gt;74,(O1890/O$25)*$C$10)</f>
        <v/>
      </c>
      <c r="P1891" s="61">
        <f>+P1890-IF(P$18&gt;74,(P1890/P$25)*$C$10)</f>
        <v/>
      </c>
      <c r="Q1891" s="61">
        <f>+Q1890-IF(Q$18&gt;74,(Q1890/Q$25)*$C$10)</f>
        <v/>
      </c>
      <c r="R1891" s="61">
        <f>+R1890-IF(R$18&gt;74,(R1890/R$25)*$C$10)</f>
        <v/>
      </c>
      <c r="S1891" s="61">
        <f>+S1890-IF(S$18&gt;74,(S1890/S$25)*$C$10)</f>
        <v/>
      </c>
      <c r="T1891" s="61">
        <f>+T1890-IF(T$18&gt;74,(T1890/T$25)*$C$10)</f>
        <v/>
      </c>
      <c r="U1891" s="61">
        <f>+U1890-IF(U$18&gt;74,(U1890/U$25)*$C$10)</f>
        <v/>
      </c>
      <c r="V1891" s="61">
        <f>+V1890-IF(V$18&gt;74,(V1890/V$25)*$C$10)</f>
        <v/>
      </c>
      <c r="W1891" s="61">
        <f>+W1890-IF(W$18&gt;74,(W1890/W$25)*$C$10)</f>
        <v/>
      </c>
      <c r="X1891" s="61">
        <f>+X1890-IF(X$18&gt;74,(X1890/X$25)*$C$10)</f>
        <v/>
      </c>
      <c r="Y1891" s="61">
        <f>+Y1890-IF(Y$18&gt;74,(Y1890/Y$25)*$C$10)</f>
        <v/>
      </c>
      <c r="Z1891" s="61">
        <f>+Z1890-IF(Z$18&gt;74,(Z1890/Z$25)*$C$10)</f>
        <v/>
      </c>
      <c r="AA1891" s="61">
        <f>+AA1890-IF(AA$18&gt;74,(AA1890/AA$25)*$C$10)</f>
        <v/>
      </c>
      <c r="AB1891" s="61">
        <f>+AB1890-IF(AB$18&gt;74,(AB1890/AB$25)*$C$10)</f>
        <v/>
      </c>
      <c r="AC1891" s="61">
        <f>+AC1890-IF(AC$18&gt;74,(AC1890/AC$25)*$C$10)</f>
        <v/>
      </c>
      <c r="AD1891" s="61">
        <f>+AD1890-IF(AD$18&gt;74,(AD1890/AD$25)*$C$10)</f>
        <v/>
      </c>
      <c r="AE1891" s="61">
        <f>+AE1890-IF(AE$18&gt;74,(AE1890/AE$25)*$C$10)</f>
        <v/>
      </c>
      <c r="AF1891" s="61">
        <f>+AF1890-IF(AF$18&gt;74,(AF1890/AF$25)*$C$10)</f>
        <v/>
      </c>
      <c r="AG1891" s="61">
        <f>+AG1890-IF(AG$18&gt;74,(AG1890/AG$25)*$C$10)</f>
        <v/>
      </c>
      <c r="AH1891" s="61">
        <f>+AH1890-IF(AH$18&gt;74,(AH1890/AH$25)*$C$10)</f>
        <v/>
      </c>
      <c r="AI1891" s="61">
        <f>+AI1890-IF(AI$18&gt;74,(AI1890/AI$25)*$C$10)</f>
        <v/>
      </c>
      <c r="AJ1891" s="61">
        <f>+AJ1890-IF(AJ$18&gt;74,(AJ1890/AJ$25)*$C$10)</f>
        <v/>
      </c>
      <c r="AK1891" s="61">
        <f>+AK1890-IF(AK$18&gt;74,(AK1890/AK$25)*$C$10)</f>
        <v/>
      </c>
      <c r="AL1891" s="61">
        <f>+AL1890-IF(AL$18&gt;74,(AL1890/AL$25)*$C$10)</f>
        <v/>
      </c>
      <c r="AM1891" s="61">
        <f>+AM1890-IF(AM$18&gt;74,(AM1890/AM$25)*$C$10)</f>
        <v/>
      </c>
      <c r="AN1891" s="61">
        <f>+AN1890-IF(AN$18&gt;74,(AN1890/AN$25)*$C$10)</f>
        <v/>
      </c>
      <c r="AO1891" s="61">
        <f>+AO1890-IF(AO$18&gt;74,(AO1890/AO$25)*$C$10)</f>
        <v/>
      </c>
      <c r="AP1891" s="61">
        <f>+AP1890-IF(AP$18&gt;74,(AP1890/AP$25)*$C$10)</f>
        <v/>
      </c>
      <c r="AQ1891" s="61">
        <f>+AQ1890-IF(AQ$18&gt;74,(AQ1890/AQ$25)*$C$10)</f>
        <v/>
      </c>
      <c r="AR1891" s="61">
        <f>+AR1890-IF(AR$18&gt;74,(AR1890/AR$25)*$C$10)</f>
        <v/>
      </c>
      <c r="AS1891" s="61">
        <f>+AS1890-IF(AS$18&gt;74,(AS1890/AS$25)*$C$10)</f>
        <v/>
      </c>
      <c r="AT1891" s="61">
        <f>+AT1890-IF(AT$18&gt;74,(AT1890/AT$25)*$C$10)</f>
        <v/>
      </c>
      <c r="AU1891" s="61">
        <f>+AU1890-IF(AU$18&gt;74,(AU1890/AU$25)*$C$10)</f>
        <v/>
      </c>
      <c r="AV1891" s="61">
        <f>+AV1890-IF(AV$18&gt;74,(AV1890/AV$25)*$C$10)</f>
        <v/>
      </c>
      <c r="AW1891" s="61">
        <f>+AW1890-IF(AW$18&gt;74,(AW1890/AW$25)*$C$10)</f>
        <v/>
      </c>
      <c r="AX1891" s="35">
        <f>IF(AW1891&gt;0,1,0)</f>
        <v/>
      </c>
      <c r="AY1891" s="35">
        <f>IF(AL1891&gt;0,1,0)</f>
        <v/>
      </c>
      <c r="AZ1891" s="35">
        <f>IF(AG1891&gt;0,1,0)</f>
        <v/>
      </c>
      <c r="BA1891" s="35">
        <f>IF(AB1891&gt;0,1,0)</f>
        <v/>
      </c>
      <c r="BB1891" s="35">
        <f>IF(W1891&gt;0,1,0)</f>
        <v/>
      </c>
    </row>
    <row r="1892">
      <c r="B1892" s="154" t="inlineStr">
        <is>
          <t>trial 932</t>
        </is>
      </c>
      <c r="C1892" s="155">
        <f>+start-C1889</f>
        <v/>
      </c>
      <c r="D1892" s="156">
        <f>IF((C1892&lt;=0),0,((C1892-D$24)*Stock*(_xlfn.NORM.INV(RAND(),stock_ave,stock_std))+(C1892-D$24)*Bonds*(_xlfn.NORM.INV(RAND(),bond_ave,bond_std))+(C1892-D$24)*cash*(_xlfn.NORM.INV(RAND(),cash_ave,cash_std))+(C1892-D$24)))</f>
        <v/>
      </c>
      <c r="E1892" s="156">
        <f>IF((D1892&lt;=0),0,((D1892-E$24)*Stock*(_xlfn.NORM.INV(RAND(),stock_ave,stock_std))+(D1892-E$24)*Bonds*(_xlfn.NORM.INV(RAND(),bond_ave,bond_std))+(D1892-E$24)*cash*(_xlfn.NORM.INV(RAND(),cash_ave,cash_std))+(D1892-E$24)))</f>
        <v/>
      </c>
      <c r="F1892" s="156">
        <f>IF((E1892&lt;=0),0,((E1892-F$24)*Stock*(_xlfn.NORM.INV(RAND(),stock_ave,stock_std))+(E1892-F$24)*Bonds*(_xlfn.NORM.INV(RAND(),bond_ave,bond_std))+(E1892-F$24)*cash*(_xlfn.NORM.INV(RAND(),cash_ave,cash_std))+(E1892-F$24)))</f>
        <v/>
      </c>
      <c r="G1892" s="156">
        <f>IF((F1892&lt;=0),0,((F1892-G$24)*Stock*(_xlfn.NORM.INV(RAND(),stock_ave,stock_std))+(F1892-G$24)*Bonds*(_xlfn.NORM.INV(RAND(),bond_ave,bond_std))+(F1892-G$24)*cash*(_xlfn.NORM.INV(RAND(),cash_ave,cash_std))+(F1892-G$24)))</f>
        <v/>
      </c>
      <c r="H1892" s="156">
        <f>IF((G1892&lt;=0),0,((G1892-H$24)*Stock*(_xlfn.NORM.INV(RAND(),stock_ave,stock_std))+(G1892-H$24)*Bonds*(_xlfn.NORM.INV(RAND(),bond_ave,bond_std))+(G1892-H$24)*cash*(_xlfn.NORM.INV(RAND(),cash_ave,cash_std))+(G1892-H$24)))</f>
        <v/>
      </c>
      <c r="I1892" s="156">
        <f>IF((H1892&lt;=0),0,((H1892-I$24)*Stock*(_xlfn.NORM.INV(RAND(),stock_ave,stock_std))+(H1892-I$24)*Bonds*(_xlfn.NORM.INV(RAND(),bond_ave,bond_std))+(H1892-I$24)*cash*(_xlfn.NORM.INV(RAND(),cash_ave,cash_std))+(H1892-I$24)))</f>
        <v/>
      </c>
      <c r="J1892" s="156">
        <f>IF((I1892&lt;=0),0,((I1892-J$24)*Stock*(_xlfn.NORM.INV(RAND(),stock_ave,stock_std))+(I1892-J$24)*Bonds*(_xlfn.NORM.INV(RAND(),bond_ave,bond_std))+(I1892-J$24)*cash*(_xlfn.NORM.INV(RAND(),cash_ave,cash_std))+(I1892-J$24)))</f>
        <v/>
      </c>
      <c r="K1892" s="156">
        <f>IF((J1892&lt;=0),0,((J1892-K$24)*Stock*(_xlfn.NORM.INV(RAND(),stock_ave,stock_std))+(J1892-K$24)*Bonds*(_xlfn.NORM.INV(RAND(),bond_ave,bond_std))+(J1892-K$24)*cash*(_xlfn.NORM.INV(RAND(),cash_ave,cash_std))+(J1892-K$24)))</f>
        <v/>
      </c>
      <c r="L1892" s="156">
        <f>IF((K1892&lt;=0),0,((K1892-L$24)*Stock*(_xlfn.NORM.INV(RAND(),stock_ave,stock_std))+(K1892-L$24)*Bonds*(_xlfn.NORM.INV(RAND(),bond_ave,bond_std))+(K1892-L$24)*cash*(_xlfn.NORM.INV(RAND(),cash_ave,cash_std))+(K1892-L$24)))</f>
        <v/>
      </c>
      <c r="M1892" s="156">
        <f>IF((L1892&lt;=0),0,((L1892-M$24)*Stock*(_xlfn.NORM.INV(RAND(),stock_ave,stock_std))+(L1892-M$24)*Bonds*(_xlfn.NORM.INV(RAND(),bond_ave,bond_std))+(L1892-M$24)*cash*(_xlfn.NORM.INV(RAND(),cash_ave,cash_std))+(L1892-M$24)))</f>
        <v/>
      </c>
      <c r="N1892" s="156">
        <f>IF((M1892&lt;=0),0,((M1892-N$24)*Stock*(_xlfn.NORM.INV(RAND(),stock_ave,stock_std))+(M1892-N$24)*Bonds*(_xlfn.NORM.INV(RAND(),bond_ave,bond_std))+(M1892-N$24)*cash*(_xlfn.NORM.INV(RAND(),cash_ave,cash_std))+(M1892-N$24)))</f>
        <v/>
      </c>
      <c r="O1892" s="156">
        <f>IF((N1892&lt;=0),0,((N1892-O$24)*Stock*(_xlfn.NORM.INV(RAND(),stock_ave,stock_std))+(N1892-O$24)*Bonds*(_xlfn.NORM.INV(RAND(),bond_ave,bond_std))+(N1892-O$24)*cash*(_xlfn.NORM.INV(RAND(),cash_ave,cash_std))+(N1892-O$24)))</f>
        <v/>
      </c>
      <c r="P1892" s="156">
        <f>IF((O1892&lt;=0),0,((O1892-P$24)*Stock*(_xlfn.NORM.INV(RAND(),stock_ave,stock_std))+(O1892-P$24)*Bonds*(_xlfn.NORM.INV(RAND(),bond_ave,bond_std))+(O1892-P$24)*cash*(_xlfn.NORM.INV(RAND(),cash_ave,cash_std))+(O1892-P$24)))</f>
        <v/>
      </c>
      <c r="Q1892" s="156">
        <f>IF((P1892&lt;=0),0,((P1892-Q$24)*Stock*(_xlfn.NORM.INV(RAND(),stock_ave,stock_std))+(P1892-Q$24)*Bonds*(_xlfn.NORM.INV(RAND(),bond_ave,bond_std))+(P1892-Q$24)*cash*(_xlfn.NORM.INV(RAND(),cash_ave,cash_std))+(P1892-Q$24)))</f>
        <v/>
      </c>
      <c r="R1892" s="156">
        <f>IF((Q1892&lt;=0),0,((Q1892-R$24)*Stock*(_xlfn.NORM.INV(RAND(),stock_ave,stock_std))+(Q1892-R$24)*Bonds*(_xlfn.NORM.INV(RAND(),bond_ave,bond_std))+(Q1892-R$24)*cash*(_xlfn.NORM.INV(RAND(),cash_ave,cash_std))+(Q1892-R$24)))</f>
        <v/>
      </c>
      <c r="S1892" s="156">
        <f>IF((R1892&lt;=0),0,((R1892-S$24)*Stock*(_xlfn.NORM.INV(RAND(),stock_ave,stock_std))+(R1892-S$24)*Bonds*(_xlfn.NORM.INV(RAND(),bond_ave,bond_std))+(R1892-S$24)*cash*(_xlfn.NORM.INV(RAND(),cash_ave,cash_std))+(R1892-S$24)))</f>
        <v/>
      </c>
      <c r="T1892" s="156">
        <f>IF((S1892&lt;=0),0,((S1892-T$24)*Stock*(_xlfn.NORM.INV(RAND(),stock_ave,stock_std))+(S1892-T$24)*Bonds*(_xlfn.NORM.INV(RAND(),bond_ave,bond_std))+(S1892-T$24)*cash*(_xlfn.NORM.INV(RAND(),cash_ave,cash_std))+(S1892-T$24)))</f>
        <v/>
      </c>
      <c r="U1892" s="156">
        <f>IF((T1892&lt;=0),0,((T1892-U$24)*Stock*(_xlfn.NORM.INV(RAND(),stock_ave,stock_std))+(T1892-U$24)*Bonds*(_xlfn.NORM.INV(RAND(),bond_ave,bond_std))+(T1892-U$24)*cash*(_xlfn.NORM.INV(RAND(),cash_ave,cash_std))+(T1892-U$24)))</f>
        <v/>
      </c>
      <c r="V1892" s="156">
        <f>IF((U1892&lt;=0),0,((U1892-V$24)*Stock*(_xlfn.NORM.INV(RAND(),stock_ave,stock_std))+(U1892-V$24)*Bonds*(_xlfn.NORM.INV(RAND(),bond_ave,bond_std))+(U1892-V$24)*cash*(_xlfn.NORM.INV(RAND(),cash_ave,cash_std))+(U1892-V$24)))</f>
        <v/>
      </c>
      <c r="W1892" s="156">
        <f>IF((V1892&lt;=0),0,((V1892-W$24)*Stock*(_xlfn.NORM.INV(RAND(),stock_ave,stock_std))+(V1892-W$24)*Bonds*(_xlfn.NORM.INV(RAND(),bond_ave,bond_std))+(V1892-W$24)*cash*(_xlfn.NORM.INV(RAND(),cash_ave,cash_std))+(V1892-W$24)))</f>
        <v/>
      </c>
      <c r="X1892" s="156">
        <f>IF((W1892&lt;=0),0,((W1892-X$24)*Stock*(_xlfn.NORM.INV(RAND(),stock_ave,stock_std))+(W1892-X$24)*Bonds*(_xlfn.NORM.INV(RAND(),bond_ave,bond_std))+(W1892-X$24)*cash*(_xlfn.NORM.INV(RAND(),cash_ave,cash_std))+(W1892-X$24)))</f>
        <v/>
      </c>
      <c r="Y1892" s="156">
        <f>IF((X1892&lt;=0),0,((X1892-Y$24)*Stock*(_xlfn.NORM.INV(RAND(),stock_ave,stock_std))+(X1892-Y$24)*Bonds*(_xlfn.NORM.INV(RAND(),bond_ave,bond_std))+(X1892-Y$24)*cash*(_xlfn.NORM.INV(RAND(),cash_ave,cash_std))+(X1892-Y$24)))</f>
        <v/>
      </c>
      <c r="Z1892" s="156">
        <f>IF((Y1892&lt;=0),0,((Y1892-Z$24)*Stock*(_xlfn.NORM.INV(RAND(),stock_ave,stock_std))+(Y1892-Z$24)*Bonds*(_xlfn.NORM.INV(RAND(),bond_ave,bond_std))+(Y1892-Z$24)*cash*(_xlfn.NORM.INV(RAND(),cash_ave,cash_std))+(Y1892-Z$24)))</f>
        <v/>
      </c>
      <c r="AA1892" s="156">
        <f>IF((Z1892&lt;=0),0,((Z1892-AA$24)*Stock*(_xlfn.NORM.INV(RAND(),stock_ave,stock_std))+(Z1892-AA$24)*Bonds*(_xlfn.NORM.INV(RAND(),bond_ave,bond_std))+(Z1892-AA$24)*cash*(_xlfn.NORM.INV(RAND(),cash_ave,cash_std))+(Z1892-AA$24)))</f>
        <v/>
      </c>
      <c r="AB1892" s="156">
        <f>IF((AA1892&lt;=0),0,((AA1892-AB$24)*Stock*(_xlfn.NORM.INV(RAND(),stock_ave,stock_std))+(AA1892-AB$24)*Bonds*(_xlfn.NORM.INV(RAND(),bond_ave,bond_std))+(AA1892-AB$24)*cash*(_xlfn.NORM.INV(RAND(),cash_ave,cash_std))+(AA1892-AB$24)))</f>
        <v/>
      </c>
      <c r="AC1892" s="156">
        <f>IF((AB1892&lt;=0),0,((AB1892-AC$24)*Stock*(_xlfn.NORM.INV(RAND(),stock_ave,stock_std))+(AB1892-AC$24)*Bonds*(_xlfn.NORM.INV(RAND(),bond_ave,bond_std))+(AB1892-AC$24)*cash*(_xlfn.NORM.INV(RAND(),cash_ave,cash_std))+(AB1892-AC$24)))</f>
        <v/>
      </c>
      <c r="AD1892" s="156">
        <f>IF((AC1892&lt;=0),0,((AC1892-AD$24)*Stock*(_xlfn.NORM.INV(RAND(),stock_ave,stock_std))+(AC1892-AD$24)*Bonds*(_xlfn.NORM.INV(RAND(),bond_ave,bond_std))+(AC1892-AD$24)*cash*(_xlfn.NORM.INV(RAND(),cash_ave,cash_std))+(AC1892-AD$24)))</f>
        <v/>
      </c>
      <c r="AE1892" s="156">
        <f>IF((AD1892&lt;=0),0,((AD1892-AE$24)*Stock*(_xlfn.NORM.INV(RAND(),stock_ave,stock_std))+(AD1892-AE$24)*Bonds*(_xlfn.NORM.INV(RAND(),bond_ave,bond_std))+(AD1892-AE$24)*cash*(_xlfn.NORM.INV(RAND(),cash_ave,cash_std))+(AD1892-AE$24)))</f>
        <v/>
      </c>
      <c r="AF1892" s="156">
        <f>IF((AE1892&lt;=0),0,((AE1892-AF$24)*Stock*(_xlfn.NORM.INV(RAND(),stock_ave,stock_std))+(AE1892-AF$24)*Bonds*(_xlfn.NORM.INV(RAND(),bond_ave,bond_std))+(AE1892-AF$24)*cash*(_xlfn.NORM.INV(RAND(),cash_ave,cash_std))+(AE1892-AF$24)))</f>
        <v/>
      </c>
      <c r="AG1892" s="156">
        <f>IF((AF1892&lt;=0),0,((AF1892-AG$24)*Stock*(_xlfn.NORM.INV(RAND(),stock_ave,stock_std))+(AF1892-AG$24)*Bonds*(_xlfn.NORM.INV(RAND(),bond_ave,bond_std))+(AF1892-AG$24)*cash*(_xlfn.NORM.INV(RAND(),cash_ave,cash_std))+(AF1892-AG$24)))</f>
        <v/>
      </c>
      <c r="AH1892" s="156">
        <f>IF((AG1892&lt;=0),0,((AG1892-AH$24)*Stock*(_xlfn.NORM.INV(RAND(),stock_ave,stock_std))+(AG1892-AH$24)*Bonds*(_xlfn.NORM.INV(RAND(),bond_ave,bond_std))+(AG1892-AH$24)*cash*(_xlfn.NORM.INV(RAND(),cash_ave,cash_std))+(AG1892-AH$24)))</f>
        <v/>
      </c>
      <c r="AI1892" s="156">
        <f>IF((AH1892&lt;=0),0,((AH1892-AI$24)*Stock*(_xlfn.NORM.INV(RAND(),stock_ave,stock_std))+(AH1892-AI$24)*Bonds*(_xlfn.NORM.INV(RAND(),bond_ave,bond_std))+(AH1892-AI$24)*cash*(_xlfn.NORM.INV(RAND(),cash_ave,cash_std))+(AH1892-AI$24)))</f>
        <v/>
      </c>
      <c r="AJ1892" s="156">
        <f>IF((AI1892&lt;=0),0,((AI1892-AJ$24)*Stock*(_xlfn.NORM.INV(RAND(),stock_ave,stock_std))+(AI1892-AJ$24)*Bonds*(_xlfn.NORM.INV(RAND(),bond_ave,bond_std))+(AI1892-AJ$24)*cash*(_xlfn.NORM.INV(RAND(),cash_ave,cash_std))+(AI1892-AJ$24)))</f>
        <v/>
      </c>
      <c r="AK1892" s="156">
        <f>IF((AJ1892&lt;=0),0,((AJ1892-AK$24)*Stock*(_xlfn.NORM.INV(RAND(),stock_ave,stock_std))+(AJ1892-AK$24)*Bonds*(_xlfn.NORM.INV(RAND(),bond_ave,bond_std))+(AJ1892-AK$24)*cash*(_xlfn.NORM.INV(RAND(),cash_ave,cash_std))+(AJ1892-AK$24)))</f>
        <v/>
      </c>
      <c r="AL1892" s="156">
        <f>IF((AK1892&lt;=0),0,((AK1892-AL$24)*Stock*(_xlfn.NORM.INV(RAND(),stock_ave,stock_std))+(AK1892-AL$24)*Bonds*(_xlfn.NORM.INV(RAND(),bond_ave,bond_std))+(AK1892-AL$24)*cash*(_xlfn.NORM.INV(RAND(),cash_ave,cash_std))+(AK1892-AL$24)))</f>
        <v/>
      </c>
      <c r="AM1892" s="156">
        <f>IF((AL1892&lt;=0),0,((AL1892-AM$24)*Stock*(_xlfn.NORM.INV(RAND(),stock_ave,stock_std))+(AL1892-AM$24)*Bonds*(_xlfn.NORM.INV(RAND(),bond_ave,bond_std))+(AL1892-AM$24)*cash*(_xlfn.NORM.INV(RAND(),cash_ave,cash_std))+(AL1892-AM$24)))</f>
        <v/>
      </c>
      <c r="AN1892" s="156">
        <f>IF((AM1892&lt;=0),0,((AM1892-AN$24)*Stock*(_xlfn.NORM.INV(RAND(),stock_ave,stock_std))+(AM1892-AN$24)*Bonds*(_xlfn.NORM.INV(RAND(),bond_ave,bond_std))+(AM1892-AN$24)*cash*(_xlfn.NORM.INV(RAND(),cash_ave,cash_std))+(AM1892-AN$24)))</f>
        <v/>
      </c>
      <c r="AO1892" s="156">
        <f>IF((AN1892&lt;=0),0,((AN1892-AO$24)*Stock*(_xlfn.NORM.INV(RAND(),stock_ave,stock_std))+(AN1892-AO$24)*Bonds*(_xlfn.NORM.INV(RAND(),bond_ave,bond_std))+(AN1892-AO$24)*cash*(_xlfn.NORM.INV(RAND(),cash_ave,cash_std))+(AN1892-AO$24)))</f>
        <v/>
      </c>
      <c r="AP1892" s="156">
        <f>IF((AO1892&lt;=0),0,((AO1892-AP$24)*Stock*(_xlfn.NORM.INV(RAND(),stock_ave,stock_std))+(AO1892-AP$24)*Bonds*(_xlfn.NORM.INV(RAND(),bond_ave,bond_std))+(AO1892-AP$24)*cash*(_xlfn.NORM.INV(RAND(),cash_ave,cash_std))+(AO1892-AP$24)))</f>
        <v/>
      </c>
      <c r="AQ1892" s="156">
        <f>IF((AP1892&lt;=0),0,((AP1892-AQ$24)*Stock*(_xlfn.NORM.INV(RAND(),stock_ave,stock_std))+(AP1892-AQ$24)*Bonds*(_xlfn.NORM.INV(RAND(),bond_ave,bond_std))+(AP1892-AQ$24)*cash*(_xlfn.NORM.INV(RAND(),cash_ave,cash_std))+(AP1892-AQ$24)))</f>
        <v/>
      </c>
      <c r="AR1892" s="156">
        <f>IF((AQ1892&lt;=0),0,((AQ1892-AR$24)*Stock*(_xlfn.NORM.INV(RAND(),stock_ave,stock_std))+(AQ1892-AR$24)*Bonds*(_xlfn.NORM.INV(RAND(),bond_ave,bond_std))+(AQ1892-AR$24)*cash*(_xlfn.NORM.INV(RAND(),cash_ave,cash_std))+(AQ1892-AR$24)))</f>
        <v/>
      </c>
      <c r="AS1892" s="156">
        <f>IF((AR1892&lt;=0),0,((AR1892-AS$24)*Stock*(_xlfn.NORM.INV(RAND(),stock_ave,stock_std))+(AR1892-AS$24)*Bonds*(_xlfn.NORM.INV(RAND(),bond_ave,bond_std))+(AR1892-AS$24)*cash*(_xlfn.NORM.INV(RAND(),cash_ave,cash_std))+(AR1892-AS$24)))</f>
        <v/>
      </c>
      <c r="AT1892" s="156">
        <f>IF((AS1892&lt;=0),0,((AS1892-AT$24)*Stock*(_xlfn.NORM.INV(RAND(),stock_ave,stock_std))+(AS1892-AT$24)*Bonds*(_xlfn.NORM.INV(RAND(),bond_ave,bond_std))+(AS1892-AT$24)*cash*(_xlfn.NORM.INV(RAND(),cash_ave,cash_std))+(AS1892-AT$24)))</f>
        <v/>
      </c>
      <c r="AU1892" s="156">
        <f>IF((AT1892&lt;=0),0,((AT1892-AU$24)*Stock*(_xlfn.NORM.INV(RAND(),stock_ave,stock_std))+(AT1892-AU$24)*Bonds*(_xlfn.NORM.INV(RAND(),bond_ave,bond_std))+(AT1892-AU$24)*cash*(_xlfn.NORM.INV(RAND(),cash_ave,cash_std))+(AT1892-AU$24)))</f>
        <v/>
      </c>
      <c r="AV1892" s="156">
        <f>IF((AU1892&lt;=0),0,((AU1892-AV$24)*Stock*(_xlfn.NORM.INV(RAND(),stock_ave,stock_std))+(AU1892-AV$24)*Bonds*(_xlfn.NORM.INV(RAND(),bond_ave,bond_std))+(AU1892-AV$24)*cash*(_xlfn.NORM.INV(RAND(),cash_ave,cash_std))+(AU1892-AV$24)))</f>
        <v/>
      </c>
      <c r="AW1892" s="156">
        <f>IF((AV1892&lt;=0),0,((AV1892-AW$24)*Stock*(_xlfn.NORM.INV(RAND(),stock_ave,stock_std))+(AV1892-AW$24)*Bonds*(_xlfn.NORM.INV(RAND(),bond_ave,bond_std))+(AV1892-AW$24)*cash*(_xlfn.NORM.INV(RAND(),cash_ave,cash_std))+(AV1892-AW$24)))</f>
        <v/>
      </c>
      <c r="AX1892" s="159" t="n"/>
      <c r="AY1892" s="159" t="n"/>
      <c r="AZ1892" s="159" t="n"/>
      <c r="BA1892" s="159" t="n"/>
      <c r="BB1892" s="159" t="n"/>
    </row>
    <row r="1893">
      <c r="C1893" s="147" t="n"/>
      <c r="D1893" s="61">
        <f>+D1892-IF(D$18&gt;74,(D1892/D$25)*$C$10)</f>
        <v/>
      </c>
      <c r="E1893" s="61">
        <f>+E1892-IF(E$18&gt;74,(E1892/E$25)*$C$10)</f>
        <v/>
      </c>
      <c r="F1893" s="61">
        <f>+F1892-IF(F$18&gt;74,(F1892/F$25)*$C$10)</f>
        <v/>
      </c>
      <c r="G1893" s="61">
        <f>+G1892-IF(G$18&gt;74,(G1892/G$25)*$C$10)</f>
        <v/>
      </c>
      <c r="H1893" s="61">
        <f>+H1892-IF(H$18&gt;74,(H1892/H$25)*$C$10)</f>
        <v/>
      </c>
      <c r="I1893" s="61">
        <f>+I1892-IF(I$18&gt;74,(I1892/I$25)*$C$10)</f>
        <v/>
      </c>
      <c r="J1893" s="61">
        <f>+J1892-IF(J$18&gt;74,(J1892/J$25)*$C$10)</f>
        <v/>
      </c>
      <c r="K1893" s="61">
        <f>+K1892-IF(K$18&gt;74,(K1892/K$25)*$C$10)</f>
        <v/>
      </c>
      <c r="L1893" s="61">
        <f>+L1892-IF(L$18&gt;74,(L1892/L$25)*$C$10)</f>
        <v/>
      </c>
      <c r="M1893" s="61">
        <f>+M1892-IF(M$18&gt;74,(M1892/M$25)*$C$10)</f>
        <v/>
      </c>
      <c r="N1893" s="61">
        <f>+N1892-IF(N$18&gt;74,(N1892/N$25)*$C$10)</f>
        <v/>
      </c>
      <c r="O1893" s="61">
        <f>+O1892-IF(O$18&gt;74,(O1892/O$25)*$C$10)</f>
        <v/>
      </c>
      <c r="P1893" s="61">
        <f>+P1892-IF(P$18&gt;74,(P1892/P$25)*$C$10)</f>
        <v/>
      </c>
      <c r="Q1893" s="61">
        <f>+Q1892-IF(Q$18&gt;74,(Q1892/Q$25)*$C$10)</f>
        <v/>
      </c>
      <c r="R1893" s="61">
        <f>+R1892-IF(R$18&gt;74,(R1892/R$25)*$C$10)</f>
        <v/>
      </c>
      <c r="S1893" s="61">
        <f>+S1892-IF(S$18&gt;74,(S1892/S$25)*$C$10)</f>
        <v/>
      </c>
      <c r="T1893" s="61">
        <f>+T1892-IF(T$18&gt;74,(T1892/T$25)*$C$10)</f>
        <v/>
      </c>
      <c r="U1893" s="61">
        <f>+U1892-IF(U$18&gt;74,(U1892/U$25)*$C$10)</f>
        <v/>
      </c>
      <c r="V1893" s="61">
        <f>+V1892-IF(V$18&gt;74,(V1892/V$25)*$C$10)</f>
        <v/>
      </c>
      <c r="W1893" s="61">
        <f>+W1892-IF(W$18&gt;74,(W1892/W$25)*$C$10)</f>
        <v/>
      </c>
      <c r="X1893" s="61">
        <f>+X1892-IF(X$18&gt;74,(X1892/X$25)*$C$10)</f>
        <v/>
      </c>
      <c r="Y1893" s="61">
        <f>+Y1892-IF(Y$18&gt;74,(Y1892/Y$25)*$C$10)</f>
        <v/>
      </c>
      <c r="Z1893" s="61">
        <f>+Z1892-IF(Z$18&gt;74,(Z1892/Z$25)*$C$10)</f>
        <v/>
      </c>
      <c r="AA1893" s="61">
        <f>+AA1892-IF(AA$18&gt;74,(AA1892/AA$25)*$C$10)</f>
        <v/>
      </c>
      <c r="AB1893" s="61">
        <f>+AB1892-IF(AB$18&gt;74,(AB1892/AB$25)*$C$10)</f>
        <v/>
      </c>
      <c r="AC1893" s="61">
        <f>+AC1892-IF(AC$18&gt;74,(AC1892/AC$25)*$C$10)</f>
        <v/>
      </c>
      <c r="AD1893" s="61">
        <f>+AD1892-IF(AD$18&gt;74,(AD1892/AD$25)*$C$10)</f>
        <v/>
      </c>
      <c r="AE1893" s="61">
        <f>+AE1892-IF(AE$18&gt;74,(AE1892/AE$25)*$C$10)</f>
        <v/>
      </c>
      <c r="AF1893" s="61">
        <f>+AF1892-IF(AF$18&gt;74,(AF1892/AF$25)*$C$10)</f>
        <v/>
      </c>
      <c r="AG1893" s="61">
        <f>+AG1892-IF(AG$18&gt;74,(AG1892/AG$25)*$C$10)</f>
        <v/>
      </c>
      <c r="AH1893" s="61">
        <f>+AH1892-IF(AH$18&gt;74,(AH1892/AH$25)*$C$10)</f>
        <v/>
      </c>
      <c r="AI1893" s="61">
        <f>+AI1892-IF(AI$18&gt;74,(AI1892/AI$25)*$C$10)</f>
        <v/>
      </c>
      <c r="AJ1893" s="61">
        <f>+AJ1892-IF(AJ$18&gt;74,(AJ1892/AJ$25)*$C$10)</f>
        <v/>
      </c>
      <c r="AK1893" s="61">
        <f>+AK1892-IF(AK$18&gt;74,(AK1892/AK$25)*$C$10)</f>
        <v/>
      </c>
      <c r="AL1893" s="61">
        <f>+AL1892-IF(AL$18&gt;74,(AL1892/AL$25)*$C$10)</f>
        <v/>
      </c>
      <c r="AM1893" s="61">
        <f>+AM1892-IF(AM$18&gt;74,(AM1892/AM$25)*$C$10)</f>
        <v/>
      </c>
      <c r="AN1893" s="61">
        <f>+AN1892-IF(AN$18&gt;74,(AN1892/AN$25)*$C$10)</f>
        <v/>
      </c>
      <c r="AO1893" s="61">
        <f>+AO1892-IF(AO$18&gt;74,(AO1892/AO$25)*$C$10)</f>
        <v/>
      </c>
      <c r="AP1893" s="61">
        <f>+AP1892-IF(AP$18&gt;74,(AP1892/AP$25)*$C$10)</f>
        <v/>
      </c>
      <c r="AQ1893" s="61">
        <f>+AQ1892-IF(AQ$18&gt;74,(AQ1892/AQ$25)*$C$10)</f>
        <v/>
      </c>
      <c r="AR1893" s="61">
        <f>+AR1892-IF(AR$18&gt;74,(AR1892/AR$25)*$C$10)</f>
        <v/>
      </c>
      <c r="AS1893" s="61">
        <f>+AS1892-IF(AS$18&gt;74,(AS1892/AS$25)*$C$10)</f>
        <v/>
      </c>
      <c r="AT1893" s="61">
        <f>+AT1892-IF(AT$18&gt;74,(AT1892/AT$25)*$C$10)</f>
        <v/>
      </c>
      <c r="AU1893" s="61">
        <f>+AU1892-IF(AU$18&gt;74,(AU1892/AU$25)*$C$10)</f>
        <v/>
      </c>
      <c r="AV1893" s="61">
        <f>+AV1892-IF(AV$18&gt;74,(AV1892/AV$25)*$C$10)</f>
        <v/>
      </c>
      <c r="AW1893" s="61">
        <f>+AW1892-IF(AW$18&gt;74,(AW1892/AW$25)*$C$10)</f>
        <v/>
      </c>
      <c r="AX1893" s="35">
        <f>IF(AW1893&gt;0,1,0)</f>
        <v/>
      </c>
      <c r="AY1893" s="35">
        <f>IF(AL1893&gt;0,1,0)</f>
        <v/>
      </c>
      <c r="AZ1893" s="35">
        <f>IF(AG1893&gt;0,1,0)</f>
        <v/>
      </c>
      <c r="BA1893" s="35">
        <f>IF(AB1893&gt;0,1,0)</f>
        <v/>
      </c>
      <c r="BB1893" s="35">
        <f>IF(W1893&gt;0,1,0)</f>
        <v/>
      </c>
    </row>
    <row r="1894">
      <c r="B1894" s="154" t="inlineStr">
        <is>
          <t>trial 933</t>
        </is>
      </c>
      <c r="C1894" s="155">
        <f>+start-C1891</f>
        <v/>
      </c>
      <c r="D1894" s="156">
        <f>IF((C1894&lt;=0),0,((C1894-D$24)*Stock*(_xlfn.NORM.INV(RAND(),stock_ave,stock_std))+(C1894-D$24)*Bonds*(_xlfn.NORM.INV(RAND(),bond_ave,bond_std))+(C1894-D$24)*cash*(_xlfn.NORM.INV(RAND(),cash_ave,cash_std))+(C1894-D$24)))</f>
        <v/>
      </c>
      <c r="E1894" s="156">
        <f>IF((D1894&lt;=0),0,((D1894-E$24)*Stock*(_xlfn.NORM.INV(RAND(),stock_ave,stock_std))+(D1894-E$24)*Bonds*(_xlfn.NORM.INV(RAND(),bond_ave,bond_std))+(D1894-E$24)*cash*(_xlfn.NORM.INV(RAND(),cash_ave,cash_std))+(D1894-E$24)))</f>
        <v/>
      </c>
      <c r="F1894" s="156">
        <f>IF((E1894&lt;=0),0,((E1894-F$24)*Stock*(_xlfn.NORM.INV(RAND(),stock_ave,stock_std))+(E1894-F$24)*Bonds*(_xlfn.NORM.INV(RAND(),bond_ave,bond_std))+(E1894-F$24)*cash*(_xlfn.NORM.INV(RAND(),cash_ave,cash_std))+(E1894-F$24)))</f>
        <v/>
      </c>
      <c r="G1894" s="156">
        <f>IF((F1894&lt;=0),0,((F1894-G$24)*Stock*(_xlfn.NORM.INV(RAND(),stock_ave,stock_std))+(F1894-G$24)*Bonds*(_xlfn.NORM.INV(RAND(),bond_ave,bond_std))+(F1894-G$24)*cash*(_xlfn.NORM.INV(RAND(),cash_ave,cash_std))+(F1894-G$24)))</f>
        <v/>
      </c>
      <c r="H1894" s="156">
        <f>IF((G1894&lt;=0),0,((G1894-H$24)*Stock*(_xlfn.NORM.INV(RAND(),stock_ave,stock_std))+(G1894-H$24)*Bonds*(_xlfn.NORM.INV(RAND(),bond_ave,bond_std))+(G1894-H$24)*cash*(_xlfn.NORM.INV(RAND(),cash_ave,cash_std))+(G1894-H$24)))</f>
        <v/>
      </c>
      <c r="I1894" s="156">
        <f>IF((H1894&lt;=0),0,((H1894-I$24)*Stock*(_xlfn.NORM.INV(RAND(),stock_ave,stock_std))+(H1894-I$24)*Bonds*(_xlfn.NORM.INV(RAND(),bond_ave,bond_std))+(H1894-I$24)*cash*(_xlfn.NORM.INV(RAND(),cash_ave,cash_std))+(H1894-I$24)))</f>
        <v/>
      </c>
      <c r="J1894" s="156">
        <f>IF((I1894&lt;=0),0,((I1894-J$24)*Stock*(_xlfn.NORM.INV(RAND(),stock_ave,stock_std))+(I1894-J$24)*Bonds*(_xlfn.NORM.INV(RAND(),bond_ave,bond_std))+(I1894-J$24)*cash*(_xlfn.NORM.INV(RAND(),cash_ave,cash_std))+(I1894-J$24)))</f>
        <v/>
      </c>
      <c r="K1894" s="156">
        <f>IF((J1894&lt;=0),0,((J1894-K$24)*Stock*(_xlfn.NORM.INV(RAND(),stock_ave,stock_std))+(J1894-K$24)*Bonds*(_xlfn.NORM.INV(RAND(),bond_ave,bond_std))+(J1894-K$24)*cash*(_xlfn.NORM.INV(RAND(),cash_ave,cash_std))+(J1894-K$24)))</f>
        <v/>
      </c>
      <c r="L1894" s="156">
        <f>IF((K1894&lt;=0),0,((K1894-L$24)*Stock*(_xlfn.NORM.INV(RAND(),stock_ave,stock_std))+(K1894-L$24)*Bonds*(_xlfn.NORM.INV(RAND(),bond_ave,bond_std))+(K1894-L$24)*cash*(_xlfn.NORM.INV(RAND(),cash_ave,cash_std))+(K1894-L$24)))</f>
        <v/>
      </c>
      <c r="M1894" s="156">
        <f>IF((L1894&lt;=0),0,((L1894-M$24)*Stock*(_xlfn.NORM.INV(RAND(),stock_ave,stock_std))+(L1894-M$24)*Bonds*(_xlfn.NORM.INV(RAND(),bond_ave,bond_std))+(L1894-M$24)*cash*(_xlfn.NORM.INV(RAND(),cash_ave,cash_std))+(L1894-M$24)))</f>
        <v/>
      </c>
      <c r="N1894" s="156">
        <f>IF((M1894&lt;=0),0,((M1894-N$24)*Stock*(_xlfn.NORM.INV(RAND(),stock_ave,stock_std))+(M1894-N$24)*Bonds*(_xlfn.NORM.INV(RAND(),bond_ave,bond_std))+(M1894-N$24)*cash*(_xlfn.NORM.INV(RAND(),cash_ave,cash_std))+(M1894-N$24)))</f>
        <v/>
      </c>
      <c r="O1894" s="156">
        <f>IF((N1894&lt;=0),0,((N1894-O$24)*Stock*(_xlfn.NORM.INV(RAND(),stock_ave,stock_std))+(N1894-O$24)*Bonds*(_xlfn.NORM.INV(RAND(),bond_ave,bond_std))+(N1894-O$24)*cash*(_xlfn.NORM.INV(RAND(),cash_ave,cash_std))+(N1894-O$24)))</f>
        <v/>
      </c>
      <c r="P1894" s="156">
        <f>IF((O1894&lt;=0),0,((O1894-P$24)*Stock*(_xlfn.NORM.INV(RAND(),stock_ave,stock_std))+(O1894-P$24)*Bonds*(_xlfn.NORM.INV(RAND(),bond_ave,bond_std))+(O1894-P$24)*cash*(_xlfn.NORM.INV(RAND(),cash_ave,cash_std))+(O1894-P$24)))</f>
        <v/>
      </c>
      <c r="Q1894" s="156">
        <f>IF((P1894&lt;=0),0,((P1894-Q$24)*Stock*(_xlfn.NORM.INV(RAND(),stock_ave,stock_std))+(P1894-Q$24)*Bonds*(_xlfn.NORM.INV(RAND(),bond_ave,bond_std))+(P1894-Q$24)*cash*(_xlfn.NORM.INV(RAND(),cash_ave,cash_std))+(P1894-Q$24)))</f>
        <v/>
      </c>
      <c r="R1894" s="156">
        <f>IF((Q1894&lt;=0),0,((Q1894-R$24)*Stock*(_xlfn.NORM.INV(RAND(),stock_ave,stock_std))+(Q1894-R$24)*Bonds*(_xlfn.NORM.INV(RAND(),bond_ave,bond_std))+(Q1894-R$24)*cash*(_xlfn.NORM.INV(RAND(),cash_ave,cash_std))+(Q1894-R$24)))</f>
        <v/>
      </c>
      <c r="S1894" s="156">
        <f>IF((R1894&lt;=0),0,((R1894-S$24)*Stock*(_xlfn.NORM.INV(RAND(),stock_ave,stock_std))+(R1894-S$24)*Bonds*(_xlfn.NORM.INV(RAND(),bond_ave,bond_std))+(R1894-S$24)*cash*(_xlfn.NORM.INV(RAND(),cash_ave,cash_std))+(R1894-S$24)))</f>
        <v/>
      </c>
      <c r="T1894" s="156">
        <f>IF((S1894&lt;=0),0,((S1894-T$24)*Stock*(_xlfn.NORM.INV(RAND(),stock_ave,stock_std))+(S1894-T$24)*Bonds*(_xlfn.NORM.INV(RAND(),bond_ave,bond_std))+(S1894-T$24)*cash*(_xlfn.NORM.INV(RAND(),cash_ave,cash_std))+(S1894-T$24)))</f>
        <v/>
      </c>
      <c r="U1894" s="156">
        <f>IF((T1894&lt;=0),0,((T1894-U$24)*Stock*(_xlfn.NORM.INV(RAND(),stock_ave,stock_std))+(T1894-U$24)*Bonds*(_xlfn.NORM.INV(RAND(),bond_ave,bond_std))+(T1894-U$24)*cash*(_xlfn.NORM.INV(RAND(),cash_ave,cash_std))+(T1894-U$24)))</f>
        <v/>
      </c>
      <c r="V1894" s="156">
        <f>IF((U1894&lt;=0),0,((U1894-V$24)*Stock*(_xlfn.NORM.INV(RAND(),stock_ave,stock_std))+(U1894-V$24)*Bonds*(_xlfn.NORM.INV(RAND(),bond_ave,bond_std))+(U1894-V$24)*cash*(_xlfn.NORM.INV(RAND(),cash_ave,cash_std))+(U1894-V$24)))</f>
        <v/>
      </c>
      <c r="W1894" s="156">
        <f>IF((V1894&lt;=0),0,((V1894-W$24)*Stock*(_xlfn.NORM.INV(RAND(),stock_ave,stock_std))+(V1894-W$24)*Bonds*(_xlfn.NORM.INV(RAND(),bond_ave,bond_std))+(V1894-W$24)*cash*(_xlfn.NORM.INV(RAND(),cash_ave,cash_std))+(V1894-W$24)))</f>
        <v/>
      </c>
      <c r="X1894" s="156">
        <f>IF((W1894&lt;=0),0,((W1894-X$24)*Stock*(_xlfn.NORM.INV(RAND(),stock_ave,stock_std))+(W1894-X$24)*Bonds*(_xlfn.NORM.INV(RAND(),bond_ave,bond_std))+(W1894-X$24)*cash*(_xlfn.NORM.INV(RAND(),cash_ave,cash_std))+(W1894-X$24)))</f>
        <v/>
      </c>
      <c r="Y1894" s="156">
        <f>IF((X1894&lt;=0),0,((X1894-Y$24)*Stock*(_xlfn.NORM.INV(RAND(),stock_ave,stock_std))+(X1894-Y$24)*Bonds*(_xlfn.NORM.INV(RAND(),bond_ave,bond_std))+(X1894-Y$24)*cash*(_xlfn.NORM.INV(RAND(),cash_ave,cash_std))+(X1894-Y$24)))</f>
        <v/>
      </c>
      <c r="Z1894" s="156">
        <f>IF((Y1894&lt;=0),0,((Y1894-Z$24)*Stock*(_xlfn.NORM.INV(RAND(),stock_ave,stock_std))+(Y1894-Z$24)*Bonds*(_xlfn.NORM.INV(RAND(),bond_ave,bond_std))+(Y1894-Z$24)*cash*(_xlfn.NORM.INV(RAND(),cash_ave,cash_std))+(Y1894-Z$24)))</f>
        <v/>
      </c>
      <c r="AA1894" s="156">
        <f>IF((Z1894&lt;=0),0,((Z1894-AA$24)*Stock*(_xlfn.NORM.INV(RAND(),stock_ave,stock_std))+(Z1894-AA$24)*Bonds*(_xlfn.NORM.INV(RAND(),bond_ave,bond_std))+(Z1894-AA$24)*cash*(_xlfn.NORM.INV(RAND(),cash_ave,cash_std))+(Z1894-AA$24)))</f>
        <v/>
      </c>
      <c r="AB1894" s="156">
        <f>IF((AA1894&lt;=0),0,((AA1894-AB$24)*Stock*(_xlfn.NORM.INV(RAND(),stock_ave,stock_std))+(AA1894-AB$24)*Bonds*(_xlfn.NORM.INV(RAND(),bond_ave,bond_std))+(AA1894-AB$24)*cash*(_xlfn.NORM.INV(RAND(),cash_ave,cash_std))+(AA1894-AB$24)))</f>
        <v/>
      </c>
      <c r="AC1894" s="156">
        <f>IF((AB1894&lt;=0),0,((AB1894-AC$24)*Stock*(_xlfn.NORM.INV(RAND(),stock_ave,stock_std))+(AB1894-AC$24)*Bonds*(_xlfn.NORM.INV(RAND(),bond_ave,bond_std))+(AB1894-AC$24)*cash*(_xlfn.NORM.INV(RAND(),cash_ave,cash_std))+(AB1894-AC$24)))</f>
        <v/>
      </c>
      <c r="AD1894" s="156">
        <f>IF((AC1894&lt;=0),0,((AC1894-AD$24)*Stock*(_xlfn.NORM.INV(RAND(),stock_ave,stock_std))+(AC1894-AD$24)*Bonds*(_xlfn.NORM.INV(RAND(),bond_ave,bond_std))+(AC1894-AD$24)*cash*(_xlfn.NORM.INV(RAND(),cash_ave,cash_std))+(AC1894-AD$24)))</f>
        <v/>
      </c>
      <c r="AE1894" s="156">
        <f>IF((AD1894&lt;=0),0,((AD1894-AE$24)*Stock*(_xlfn.NORM.INV(RAND(),stock_ave,stock_std))+(AD1894-AE$24)*Bonds*(_xlfn.NORM.INV(RAND(),bond_ave,bond_std))+(AD1894-AE$24)*cash*(_xlfn.NORM.INV(RAND(),cash_ave,cash_std))+(AD1894-AE$24)))</f>
        <v/>
      </c>
      <c r="AF1894" s="156">
        <f>IF((AE1894&lt;=0),0,((AE1894-AF$24)*Stock*(_xlfn.NORM.INV(RAND(),stock_ave,stock_std))+(AE1894-AF$24)*Bonds*(_xlfn.NORM.INV(RAND(),bond_ave,bond_std))+(AE1894-AF$24)*cash*(_xlfn.NORM.INV(RAND(),cash_ave,cash_std))+(AE1894-AF$24)))</f>
        <v/>
      </c>
      <c r="AG1894" s="156">
        <f>IF((AF1894&lt;=0),0,((AF1894-AG$24)*Stock*(_xlfn.NORM.INV(RAND(),stock_ave,stock_std))+(AF1894-AG$24)*Bonds*(_xlfn.NORM.INV(RAND(),bond_ave,bond_std))+(AF1894-AG$24)*cash*(_xlfn.NORM.INV(RAND(),cash_ave,cash_std))+(AF1894-AG$24)))</f>
        <v/>
      </c>
      <c r="AH1894" s="156">
        <f>IF((AG1894&lt;=0),0,((AG1894-AH$24)*Stock*(_xlfn.NORM.INV(RAND(),stock_ave,stock_std))+(AG1894-AH$24)*Bonds*(_xlfn.NORM.INV(RAND(),bond_ave,bond_std))+(AG1894-AH$24)*cash*(_xlfn.NORM.INV(RAND(),cash_ave,cash_std))+(AG1894-AH$24)))</f>
        <v/>
      </c>
      <c r="AI1894" s="156">
        <f>IF((AH1894&lt;=0),0,((AH1894-AI$24)*Stock*(_xlfn.NORM.INV(RAND(),stock_ave,stock_std))+(AH1894-AI$24)*Bonds*(_xlfn.NORM.INV(RAND(),bond_ave,bond_std))+(AH1894-AI$24)*cash*(_xlfn.NORM.INV(RAND(),cash_ave,cash_std))+(AH1894-AI$24)))</f>
        <v/>
      </c>
      <c r="AJ1894" s="156">
        <f>IF((AI1894&lt;=0),0,((AI1894-AJ$24)*Stock*(_xlfn.NORM.INV(RAND(),stock_ave,stock_std))+(AI1894-AJ$24)*Bonds*(_xlfn.NORM.INV(RAND(),bond_ave,bond_std))+(AI1894-AJ$24)*cash*(_xlfn.NORM.INV(RAND(),cash_ave,cash_std))+(AI1894-AJ$24)))</f>
        <v/>
      </c>
      <c r="AK1894" s="156">
        <f>IF((AJ1894&lt;=0),0,((AJ1894-AK$24)*Stock*(_xlfn.NORM.INV(RAND(),stock_ave,stock_std))+(AJ1894-AK$24)*Bonds*(_xlfn.NORM.INV(RAND(),bond_ave,bond_std))+(AJ1894-AK$24)*cash*(_xlfn.NORM.INV(RAND(),cash_ave,cash_std))+(AJ1894-AK$24)))</f>
        <v/>
      </c>
      <c r="AL1894" s="156">
        <f>IF((AK1894&lt;=0),0,((AK1894-AL$24)*Stock*(_xlfn.NORM.INV(RAND(),stock_ave,stock_std))+(AK1894-AL$24)*Bonds*(_xlfn.NORM.INV(RAND(),bond_ave,bond_std))+(AK1894-AL$24)*cash*(_xlfn.NORM.INV(RAND(),cash_ave,cash_std))+(AK1894-AL$24)))</f>
        <v/>
      </c>
      <c r="AM1894" s="156">
        <f>IF((AL1894&lt;=0),0,((AL1894-AM$24)*Stock*(_xlfn.NORM.INV(RAND(),stock_ave,stock_std))+(AL1894-AM$24)*Bonds*(_xlfn.NORM.INV(RAND(),bond_ave,bond_std))+(AL1894-AM$24)*cash*(_xlfn.NORM.INV(RAND(),cash_ave,cash_std))+(AL1894-AM$24)))</f>
        <v/>
      </c>
      <c r="AN1894" s="156">
        <f>IF((AM1894&lt;=0),0,((AM1894-AN$24)*Stock*(_xlfn.NORM.INV(RAND(),stock_ave,stock_std))+(AM1894-AN$24)*Bonds*(_xlfn.NORM.INV(RAND(),bond_ave,bond_std))+(AM1894-AN$24)*cash*(_xlfn.NORM.INV(RAND(),cash_ave,cash_std))+(AM1894-AN$24)))</f>
        <v/>
      </c>
      <c r="AO1894" s="156">
        <f>IF((AN1894&lt;=0),0,((AN1894-AO$24)*Stock*(_xlfn.NORM.INV(RAND(),stock_ave,stock_std))+(AN1894-AO$24)*Bonds*(_xlfn.NORM.INV(RAND(),bond_ave,bond_std))+(AN1894-AO$24)*cash*(_xlfn.NORM.INV(RAND(),cash_ave,cash_std))+(AN1894-AO$24)))</f>
        <v/>
      </c>
      <c r="AP1894" s="156">
        <f>IF((AO1894&lt;=0),0,((AO1894-AP$24)*Stock*(_xlfn.NORM.INV(RAND(),stock_ave,stock_std))+(AO1894-AP$24)*Bonds*(_xlfn.NORM.INV(RAND(),bond_ave,bond_std))+(AO1894-AP$24)*cash*(_xlfn.NORM.INV(RAND(),cash_ave,cash_std))+(AO1894-AP$24)))</f>
        <v/>
      </c>
      <c r="AQ1894" s="156">
        <f>IF((AP1894&lt;=0),0,((AP1894-AQ$24)*Stock*(_xlfn.NORM.INV(RAND(),stock_ave,stock_std))+(AP1894-AQ$24)*Bonds*(_xlfn.NORM.INV(RAND(),bond_ave,bond_std))+(AP1894-AQ$24)*cash*(_xlfn.NORM.INV(RAND(),cash_ave,cash_std))+(AP1894-AQ$24)))</f>
        <v/>
      </c>
      <c r="AR1894" s="156">
        <f>IF((AQ1894&lt;=0),0,((AQ1894-AR$24)*Stock*(_xlfn.NORM.INV(RAND(),stock_ave,stock_std))+(AQ1894-AR$24)*Bonds*(_xlfn.NORM.INV(RAND(),bond_ave,bond_std))+(AQ1894-AR$24)*cash*(_xlfn.NORM.INV(RAND(),cash_ave,cash_std))+(AQ1894-AR$24)))</f>
        <v/>
      </c>
      <c r="AS1894" s="156">
        <f>IF((AR1894&lt;=0),0,((AR1894-AS$24)*Stock*(_xlfn.NORM.INV(RAND(),stock_ave,stock_std))+(AR1894-AS$24)*Bonds*(_xlfn.NORM.INV(RAND(),bond_ave,bond_std))+(AR1894-AS$24)*cash*(_xlfn.NORM.INV(RAND(),cash_ave,cash_std))+(AR1894-AS$24)))</f>
        <v/>
      </c>
      <c r="AT1894" s="156">
        <f>IF((AS1894&lt;=0),0,((AS1894-AT$24)*Stock*(_xlfn.NORM.INV(RAND(),stock_ave,stock_std))+(AS1894-AT$24)*Bonds*(_xlfn.NORM.INV(RAND(),bond_ave,bond_std))+(AS1894-AT$24)*cash*(_xlfn.NORM.INV(RAND(),cash_ave,cash_std))+(AS1894-AT$24)))</f>
        <v/>
      </c>
      <c r="AU1894" s="156">
        <f>IF((AT1894&lt;=0),0,((AT1894-AU$24)*Stock*(_xlfn.NORM.INV(RAND(),stock_ave,stock_std))+(AT1894-AU$24)*Bonds*(_xlfn.NORM.INV(RAND(),bond_ave,bond_std))+(AT1894-AU$24)*cash*(_xlfn.NORM.INV(RAND(),cash_ave,cash_std))+(AT1894-AU$24)))</f>
        <v/>
      </c>
      <c r="AV1894" s="156">
        <f>IF((AU1894&lt;=0),0,((AU1894-AV$24)*Stock*(_xlfn.NORM.INV(RAND(),stock_ave,stock_std))+(AU1894-AV$24)*Bonds*(_xlfn.NORM.INV(RAND(),bond_ave,bond_std))+(AU1894-AV$24)*cash*(_xlfn.NORM.INV(RAND(),cash_ave,cash_std))+(AU1894-AV$24)))</f>
        <v/>
      </c>
      <c r="AW1894" s="156">
        <f>IF((AV1894&lt;=0),0,((AV1894-AW$24)*Stock*(_xlfn.NORM.INV(RAND(),stock_ave,stock_std))+(AV1894-AW$24)*Bonds*(_xlfn.NORM.INV(RAND(),bond_ave,bond_std))+(AV1894-AW$24)*cash*(_xlfn.NORM.INV(RAND(),cash_ave,cash_std))+(AV1894-AW$24)))</f>
        <v/>
      </c>
      <c r="AX1894" s="159" t="n"/>
      <c r="AY1894" s="159" t="n"/>
      <c r="AZ1894" s="159" t="n"/>
      <c r="BA1894" s="159" t="n"/>
      <c r="BB1894" s="159" t="n"/>
    </row>
    <row r="1895">
      <c r="C1895" s="147" t="n"/>
      <c r="D1895" s="61">
        <f>+D1894-IF(D$18&gt;74,(D1894/D$25)*$C$10)</f>
        <v/>
      </c>
      <c r="E1895" s="61">
        <f>+E1894-IF(E$18&gt;74,(E1894/E$25)*$C$10)</f>
        <v/>
      </c>
      <c r="F1895" s="61">
        <f>+F1894-IF(F$18&gt;74,(F1894/F$25)*$C$10)</f>
        <v/>
      </c>
      <c r="G1895" s="61">
        <f>+G1894-IF(G$18&gt;74,(G1894/G$25)*$C$10)</f>
        <v/>
      </c>
      <c r="H1895" s="61">
        <f>+H1894-IF(H$18&gt;74,(H1894/H$25)*$C$10)</f>
        <v/>
      </c>
      <c r="I1895" s="61">
        <f>+I1894-IF(I$18&gt;74,(I1894/I$25)*$C$10)</f>
        <v/>
      </c>
      <c r="J1895" s="61">
        <f>+J1894-IF(J$18&gt;74,(J1894/J$25)*$C$10)</f>
        <v/>
      </c>
      <c r="K1895" s="61">
        <f>+K1894-IF(K$18&gt;74,(K1894/K$25)*$C$10)</f>
        <v/>
      </c>
      <c r="L1895" s="61">
        <f>+L1894-IF(L$18&gt;74,(L1894/L$25)*$C$10)</f>
        <v/>
      </c>
      <c r="M1895" s="61">
        <f>+M1894-IF(M$18&gt;74,(M1894/M$25)*$C$10)</f>
        <v/>
      </c>
      <c r="N1895" s="61">
        <f>+N1894-IF(N$18&gt;74,(N1894/N$25)*$C$10)</f>
        <v/>
      </c>
      <c r="O1895" s="61">
        <f>+O1894-IF(O$18&gt;74,(O1894/O$25)*$C$10)</f>
        <v/>
      </c>
      <c r="P1895" s="61">
        <f>+P1894-IF(P$18&gt;74,(P1894/P$25)*$C$10)</f>
        <v/>
      </c>
      <c r="Q1895" s="61">
        <f>+Q1894-IF(Q$18&gt;74,(Q1894/Q$25)*$C$10)</f>
        <v/>
      </c>
      <c r="R1895" s="61">
        <f>+R1894-IF(R$18&gt;74,(R1894/R$25)*$C$10)</f>
        <v/>
      </c>
      <c r="S1895" s="61">
        <f>+S1894-IF(S$18&gt;74,(S1894/S$25)*$C$10)</f>
        <v/>
      </c>
      <c r="T1895" s="61">
        <f>+T1894-IF(T$18&gt;74,(T1894/T$25)*$C$10)</f>
        <v/>
      </c>
      <c r="U1895" s="61">
        <f>+U1894-IF(U$18&gt;74,(U1894/U$25)*$C$10)</f>
        <v/>
      </c>
      <c r="V1895" s="61">
        <f>+V1894-IF(V$18&gt;74,(V1894/V$25)*$C$10)</f>
        <v/>
      </c>
      <c r="W1895" s="61">
        <f>+W1894-IF(W$18&gt;74,(W1894/W$25)*$C$10)</f>
        <v/>
      </c>
      <c r="X1895" s="61">
        <f>+X1894-IF(X$18&gt;74,(X1894/X$25)*$C$10)</f>
        <v/>
      </c>
      <c r="Y1895" s="61">
        <f>+Y1894-IF(Y$18&gt;74,(Y1894/Y$25)*$C$10)</f>
        <v/>
      </c>
      <c r="Z1895" s="61">
        <f>+Z1894-IF(Z$18&gt;74,(Z1894/Z$25)*$C$10)</f>
        <v/>
      </c>
      <c r="AA1895" s="61">
        <f>+AA1894-IF(AA$18&gt;74,(AA1894/AA$25)*$C$10)</f>
        <v/>
      </c>
      <c r="AB1895" s="61">
        <f>+AB1894-IF(AB$18&gt;74,(AB1894/AB$25)*$C$10)</f>
        <v/>
      </c>
      <c r="AC1895" s="61">
        <f>+AC1894-IF(AC$18&gt;74,(AC1894/AC$25)*$C$10)</f>
        <v/>
      </c>
      <c r="AD1895" s="61">
        <f>+AD1894-IF(AD$18&gt;74,(AD1894/AD$25)*$C$10)</f>
        <v/>
      </c>
      <c r="AE1895" s="61">
        <f>+AE1894-IF(AE$18&gt;74,(AE1894/AE$25)*$C$10)</f>
        <v/>
      </c>
      <c r="AF1895" s="61">
        <f>+AF1894-IF(AF$18&gt;74,(AF1894/AF$25)*$C$10)</f>
        <v/>
      </c>
      <c r="AG1895" s="61">
        <f>+AG1894-IF(AG$18&gt;74,(AG1894/AG$25)*$C$10)</f>
        <v/>
      </c>
      <c r="AH1895" s="61">
        <f>+AH1894-IF(AH$18&gt;74,(AH1894/AH$25)*$C$10)</f>
        <v/>
      </c>
      <c r="AI1895" s="61">
        <f>+AI1894-IF(AI$18&gt;74,(AI1894/AI$25)*$C$10)</f>
        <v/>
      </c>
      <c r="AJ1895" s="61">
        <f>+AJ1894-IF(AJ$18&gt;74,(AJ1894/AJ$25)*$C$10)</f>
        <v/>
      </c>
      <c r="AK1895" s="61">
        <f>+AK1894-IF(AK$18&gt;74,(AK1894/AK$25)*$C$10)</f>
        <v/>
      </c>
      <c r="AL1895" s="61">
        <f>+AL1894-IF(AL$18&gt;74,(AL1894/AL$25)*$C$10)</f>
        <v/>
      </c>
      <c r="AM1895" s="61">
        <f>+AM1894-IF(AM$18&gt;74,(AM1894/AM$25)*$C$10)</f>
        <v/>
      </c>
      <c r="AN1895" s="61">
        <f>+AN1894-IF(AN$18&gt;74,(AN1894/AN$25)*$C$10)</f>
        <v/>
      </c>
      <c r="AO1895" s="61">
        <f>+AO1894-IF(AO$18&gt;74,(AO1894/AO$25)*$C$10)</f>
        <v/>
      </c>
      <c r="AP1895" s="61">
        <f>+AP1894-IF(AP$18&gt;74,(AP1894/AP$25)*$C$10)</f>
        <v/>
      </c>
      <c r="AQ1895" s="61">
        <f>+AQ1894-IF(AQ$18&gt;74,(AQ1894/AQ$25)*$C$10)</f>
        <v/>
      </c>
      <c r="AR1895" s="61">
        <f>+AR1894-IF(AR$18&gt;74,(AR1894/AR$25)*$C$10)</f>
        <v/>
      </c>
      <c r="AS1895" s="61">
        <f>+AS1894-IF(AS$18&gt;74,(AS1894/AS$25)*$C$10)</f>
        <v/>
      </c>
      <c r="AT1895" s="61">
        <f>+AT1894-IF(AT$18&gt;74,(AT1894/AT$25)*$C$10)</f>
        <v/>
      </c>
      <c r="AU1895" s="61">
        <f>+AU1894-IF(AU$18&gt;74,(AU1894/AU$25)*$C$10)</f>
        <v/>
      </c>
      <c r="AV1895" s="61">
        <f>+AV1894-IF(AV$18&gt;74,(AV1894/AV$25)*$C$10)</f>
        <v/>
      </c>
      <c r="AW1895" s="61">
        <f>+AW1894-IF(AW$18&gt;74,(AW1894/AW$25)*$C$10)</f>
        <v/>
      </c>
      <c r="AX1895" s="35">
        <f>IF(AW1895&gt;0,1,0)</f>
        <v/>
      </c>
      <c r="AY1895" s="35">
        <f>IF(AL1895&gt;0,1,0)</f>
        <v/>
      </c>
      <c r="AZ1895" s="35">
        <f>IF(AG1895&gt;0,1,0)</f>
        <v/>
      </c>
      <c r="BA1895" s="35">
        <f>IF(AB1895&gt;0,1,0)</f>
        <v/>
      </c>
      <c r="BB1895" s="35">
        <f>IF(W1895&gt;0,1,0)</f>
        <v/>
      </c>
    </row>
    <row r="1896">
      <c r="B1896" s="154" t="inlineStr">
        <is>
          <t>trial 934</t>
        </is>
      </c>
      <c r="C1896" s="155">
        <f>+start-C1893</f>
        <v/>
      </c>
      <c r="D1896" s="156">
        <f>IF((C1896&lt;=0),0,((C1896-D$24)*Stock*(_xlfn.NORM.INV(RAND(),stock_ave,stock_std))+(C1896-D$24)*Bonds*(_xlfn.NORM.INV(RAND(),bond_ave,bond_std))+(C1896-D$24)*cash*(_xlfn.NORM.INV(RAND(),cash_ave,cash_std))+(C1896-D$24)))</f>
        <v/>
      </c>
      <c r="E1896" s="156">
        <f>IF((D1896&lt;=0),0,((D1896-E$24)*Stock*(_xlfn.NORM.INV(RAND(),stock_ave,stock_std))+(D1896-E$24)*Bonds*(_xlfn.NORM.INV(RAND(),bond_ave,bond_std))+(D1896-E$24)*cash*(_xlfn.NORM.INV(RAND(),cash_ave,cash_std))+(D1896-E$24)))</f>
        <v/>
      </c>
      <c r="F1896" s="156">
        <f>IF((E1896&lt;=0),0,((E1896-F$24)*Stock*(_xlfn.NORM.INV(RAND(),stock_ave,stock_std))+(E1896-F$24)*Bonds*(_xlfn.NORM.INV(RAND(),bond_ave,bond_std))+(E1896-F$24)*cash*(_xlfn.NORM.INV(RAND(),cash_ave,cash_std))+(E1896-F$24)))</f>
        <v/>
      </c>
      <c r="G1896" s="156">
        <f>IF((F1896&lt;=0),0,((F1896-G$24)*Stock*(_xlfn.NORM.INV(RAND(),stock_ave,stock_std))+(F1896-G$24)*Bonds*(_xlfn.NORM.INV(RAND(),bond_ave,bond_std))+(F1896-G$24)*cash*(_xlfn.NORM.INV(RAND(),cash_ave,cash_std))+(F1896-G$24)))</f>
        <v/>
      </c>
      <c r="H1896" s="156">
        <f>IF((G1896&lt;=0),0,((G1896-H$24)*Stock*(_xlfn.NORM.INV(RAND(),stock_ave,stock_std))+(G1896-H$24)*Bonds*(_xlfn.NORM.INV(RAND(),bond_ave,bond_std))+(G1896-H$24)*cash*(_xlfn.NORM.INV(RAND(),cash_ave,cash_std))+(G1896-H$24)))</f>
        <v/>
      </c>
      <c r="I1896" s="156">
        <f>IF((H1896&lt;=0),0,((H1896-I$24)*Stock*(_xlfn.NORM.INV(RAND(),stock_ave,stock_std))+(H1896-I$24)*Bonds*(_xlfn.NORM.INV(RAND(),bond_ave,bond_std))+(H1896-I$24)*cash*(_xlfn.NORM.INV(RAND(),cash_ave,cash_std))+(H1896-I$24)))</f>
        <v/>
      </c>
      <c r="J1896" s="156">
        <f>IF((I1896&lt;=0),0,((I1896-J$24)*Stock*(_xlfn.NORM.INV(RAND(),stock_ave,stock_std))+(I1896-J$24)*Bonds*(_xlfn.NORM.INV(RAND(),bond_ave,bond_std))+(I1896-J$24)*cash*(_xlfn.NORM.INV(RAND(),cash_ave,cash_std))+(I1896-J$24)))</f>
        <v/>
      </c>
      <c r="K1896" s="156">
        <f>IF((J1896&lt;=0),0,((J1896-K$24)*Stock*(_xlfn.NORM.INV(RAND(),stock_ave,stock_std))+(J1896-K$24)*Bonds*(_xlfn.NORM.INV(RAND(),bond_ave,bond_std))+(J1896-K$24)*cash*(_xlfn.NORM.INV(RAND(),cash_ave,cash_std))+(J1896-K$24)))</f>
        <v/>
      </c>
      <c r="L1896" s="156">
        <f>IF((K1896&lt;=0),0,((K1896-L$24)*Stock*(_xlfn.NORM.INV(RAND(),stock_ave,stock_std))+(K1896-L$24)*Bonds*(_xlfn.NORM.INV(RAND(),bond_ave,bond_std))+(K1896-L$24)*cash*(_xlfn.NORM.INV(RAND(),cash_ave,cash_std))+(K1896-L$24)))</f>
        <v/>
      </c>
      <c r="M1896" s="156">
        <f>IF((L1896&lt;=0),0,((L1896-M$24)*Stock*(_xlfn.NORM.INV(RAND(),stock_ave,stock_std))+(L1896-M$24)*Bonds*(_xlfn.NORM.INV(RAND(),bond_ave,bond_std))+(L1896-M$24)*cash*(_xlfn.NORM.INV(RAND(),cash_ave,cash_std))+(L1896-M$24)))</f>
        <v/>
      </c>
      <c r="N1896" s="156">
        <f>IF((M1896&lt;=0),0,((M1896-N$24)*Stock*(_xlfn.NORM.INV(RAND(),stock_ave,stock_std))+(M1896-N$24)*Bonds*(_xlfn.NORM.INV(RAND(),bond_ave,bond_std))+(M1896-N$24)*cash*(_xlfn.NORM.INV(RAND(),cash_ave,cash_std))+(M1896-N$24)))</f>
        <v/>
      </c>
      <c r="O1896" s="156">
        <f>IF((N1896&lt;=0),0,((N1896-O$24)*Stock*(_xlfn.NORM.INV(RAND(),stock_ave,stock_std))+(N1896-O$24)*Bonds*(_xlfn.NORM.INV(RAND(),bond_ave,bond_std))+(N1896-O$24)*cash*(_xlfn.NORM.INV(RAND(),cash_ave,cash_std))+(N1896-O$24)))</f>
        <v/>
      </c>
      <c r="P1896" s="156">
        <f>IF((O1896&lt;=0),0,((O1896-P$24)*Stock*(_xlfn.NORM.INV(RAND(),stock_ave,stock_std))+(O1896-P$24)*Bonds*(_xlfn.NORM.INV(RAND(),bond_ave,bond_std))+(O1896-P$24)*cash*(_xlfn.NORM.INV(RAND(),cash_ave,cash_std))+(O1896-P$24)))</f>
        <v/>
      </c>
      <c r="Q1896" s="156">
        <f>IF((P1896&lt;=0),0,((P1896-Q$24)*Stock*(_xlfn.NORM.INV(RAND(),stock_ave,stock_std))+(P1896-Q$24)*Bonds*(_xlfn.NORM.INV(RAND(),bond_ave,bond_std))+(P1896-Q$24)*cash*(_xlfn.NORM.INV(RAND(),cash_ave,cash_std))+(P1896-Q$24)))</f>
        <v/>
      </c>
      <c r="R1896" s="156">
        <f>IF((Q1896&lt;=0),0,((Q1896-R$24)*Stock*(_xlfn.NORM.INV(RAND(),stock_ave,stock_std))+(Q1896-R$24)*Bonds*(_xlfn.NORM.INV(RAND(),bond_ave,bond_std))+(Q1896-R$24)*cash*(_xlfn.NORM.INV(RAND(),cash_ave,cash_std))+(Q1896-R$24)))</f>
        <v/>
      </c>
      <c r="S1896" s="156">
        <f>IF((R1896&lt;=0),0,((R1896-S$24)*Stock*(_xlfn.NORM.INV(RAND(),stock_ave,stock_std))+(R1896-S$24)*Bonds*(_xlfn.NORM.INV(RAND(),bond_ave,bond_std))+(R1896-S$24)*cash*(_xlfn.NORM.INV(RAND(),cash_ave,cash_std))+(R1896-S$24)))</f>
        <v/>
      </c>
      <c r="T1896" s="156">
        <f>IF((S1896&lt;=0),0,((S1896-T$24)*Stock*(_xlfn.NORM.INV(RAND(),stock_ave,stock_std))+(S1896-T$24)*Bonds*(_xlfn.NORM.INV(RAND(),bond_ave,bond_std))+(S1896-T$24)*cash*(_xlfn.NORM.INV(RAND(),cash_ave,cash_std))+(S1896-T$24)))</f>
        <v/>
      </c>
      <c r="U1896" s="156">
        <f>IF((T1896&lt;=0),0,((T1896-U$24)*Stock*(_xlfn.NORM.INV(RAND(),stock_ave,stock_std))+(T1896-U$24)*Bonds*(_xlfn.NORM.INV(RAND(),bond_ave,bond_std))+(T1896-U$24)*cash*(_xlfn.NORM.INV(RAND(),cash_ave,cash_std))+(T1896-U$24)))</f>
        <v/>
      </c>
      <c r="V1896" s="156">
        <f>IF((U1896&lt;=0),0,((U1896-V$24)*Stock*(_xlfn.NORM.INV(RAND(),stock_ave,stock_std))+(U1896-V$24)*Bonds*(_xlfn.NORM.INV(RAND(),bond_ave,bond_std))+(U1896-V$24)*cash*(_xlfn.NORM.INV(RAND(),cash_ave,cash_std))+(U1896-V$24)))</f>
        <v/>
      </c>
      <c r="W1896" s="156">
        <f>IF((V1896&lt;=0),0,((V1896-W$24)*Stock*(_xlfn.NORM.INV(RAND(),stock_ave,stock_std))+(V1896-W$24)*Bonds*(_xlfn.NORM.INV(RAND(),bond_ave,bond_std))+(V1896-W$24)*cash*(_xlfn.NORM.INV(RAND(),cash_ave,cash_std))+(V1896-W$24)))</f>
        <v/>
      </c>
      <c r="X1896" s="156">
        <f>IF((W1896&lt;=0),0,((W1896-X$24)*Stock*(_xlfn.NORM.INV(RAND(),stock_ave,stock_std))+(W1896-X$24)*Bonds*(_xlfn.NORM.INV(RAND(),bond_ave,bond_std))+(W1896-X$24)*cash*(_xlfn.NORM.INV(RAND(),cash_ave,cash_std))+(W1896-X$24)))</f>
        <v/>
      </c>
      <c r="Y1896" s="156">
        <f>IF((X1896&lt;=0),0,((X1896-Y$24)*Stock*(_xlfn.NORM.INV(RAND(),stock_ave,stock_std))+(X1896-Y$24)*Bonds*(_xlfn.NORM.INV(RAND(),bond_ave,bond_std))+(X1896-Y$24)*cash*(_xlfn.NORM.INV(RAND(),cash_ave,cash_std))+(X1896-Y$24)))</f>
        <v/>
      </c>
      <c r="Z1896" s="156">
        <f>IF((Y1896&lt;=0),0,((Y1896-Z$24)*Stock*(_xlfn.NORM.INV(RAND(),stock_ave,stock_std))+(Y1896-Z$24)*Bonds*(_xlfn.NORM.INV(RAND(),bond_ave,bond_std))+(Y1896-Z$24)*cash*(_xlfn.NORM.INV(RAND(),cash_ave,cash_std))+(Y1896-Z$24)))</f>
        <v/>
      </c>
      <c r="AA1896" s="156">
        <f>IF((Z1896&lt;=0),0,((Z1896-AA$24)*Stock*(_xlfn.NORM.INV(RAND(),stock_ave,stock_std))+(Z1896-AA$24)*Bonds*(_xlfn.NORM.INV(RAND(),bond_ave,bond_std))+(Z1896-AA$24)*cash*(_xlfn.NORM.INV(RAND(),cash_ave,cash_std))+(Z1896-AA$24)))</f>
        <v/>
      </c>
      <c r="AB1896" s="156">
        <f>IF((AA1896&lt;=0),0,((AA1896-AB$24)*Stock*(_xlfn.NORM.INV(RAND(),stock_ave,stock_std))+(AA1896-AB$24)*Bonds*(_xlfn.NORM.INV(RAND(),bond_ave,bond_std))+(AA1896-AB$24)*cash*(_xlfn.NORM.INV(RAND(),cash_ave,cash_std))+(AA1896-AB$24)))</f>
        <v/>
      </c>
      <c r="AC1896" s="156">
        <f>IF((AB1896&lt;=0),0,((AB1896-AC$24)*Stock*(_xlfn.NORM.INV(RAND(),stock_ave,stock_std))+(AB1896-AC$24)*Bonds*(_xlfn.NORM.INV(RAND(),bond_ave,bond_std))+(AB1896-AC$24)*cash*(_xlfn.NORM.INV(RAND(),cash_ave,cash_std))+(AB1896-AC$24)))</f>
        <v/>
      </c>
      <c r="AD1896" s="156">
        <f>IF((AC1896&lt;=0),0,((AC1896-AD$24)*Stock*(_xlfn.NORM.INV(RAND(),stock_ave,stock_std))+(AC1896-AD$24)*Bonds*(_xlfn.NORM.INV(RAND(),bond_ave,bond_std))+(AC1896-AD$24)*cash*(_xlfn.NORM.INV(RAND(),cash_ave,cash_std))+(AC1896-AD$24)))</f>
        <v/>
      </c>
      <c r="AE1896" s="156">
        <f>IF((AD1896&lt;=0),0,((AD1896-AE$24)*Stock*(_xlfn.NORM.INV(RAND(),stock_ave,stock_std))+(AD1896-AE$24)*Bonds*(_xlfn.NORM.INV(RAND(),bond_ave,bond_std))+(AD1896-AE$24)*cash*(_xlfn.NORM.INV(RAND(),cash_ave,cash_std))+(AD1896-AE$24)))</f>
        <v/>
      </c>
      <c r="AF1896" s="156">
        <f>IF((AE1896&lt;=0),0,((AE1896-AF$24)*Stock*(_xlfn.NORM.INV(RAND(),stock_ave,stock_std))+(AE1896-AF$24)*Bonds*(_xlfn.NORM.INV(RAND(),bond_ave,bond_std))+(AE1896-AF$24)*cash*(_xlfn.NORM.INV(RAND(),cash_ave,cash_std))+(AE1896-AF$24)))</f>
        <v/>
      </c>
      <c r="AG1896" s="156">
        <f>IF((AF1896&lt;=0),0,((AF1896-AG$24)*Stock*(_xlfn.NORM.INV(RAND(),stock_ave,stock_std))+(AF1896-AG$24)*Bonds*(_xlfn.NORM.INV(RAND(),bond_ave,bond_std))+(AF1896-AG$24)*cash*(_xlfn.NORM.INV(RAND(),cash_ave,cash_std))+(AF1896-AG$24)))</f>
        <v/>
      </c>
      <c r="AH1896" s="156">
        <f>IF((AG1896&lt;=0),0,((AG1896-AH$24)*Stock*(_xlfn.NORM.INV(RAND(),stock_ave,stock_std))+(AG1896-AH$24)*Bonds*(_xlfn.NORM.INV(RAND(),bond_ave,bond_std))+(AG1896-AH$24)*cash*(_xlfn.NORM.INV(RAND(),cash_ave,cash_std))+(AG1896-AH$24)))</f>
        <v/>
      </c>
      <c r="AI1896" s="156">
        <f>IF((AH1896&lt;=0),0,((AH1896-AI$24)*Stock*(_xlfn.NORM.INV(RAND(),stock_ave,stock_std))+(AH1896-AI$24)*Bonds*(_xlfn.NORM.INV(RAND(),bond_ave,bond_std))+(AH1896-AI$24)*cash*(_xlfn.NORM.INV(RAND(),cash_ave,cash_std))+(AH1896-AI$24)))</f>
        <v/>
      </c>
      <c r="AJ1896" s="156">
        <f>IF((AI1896&lt;=0),0,((AI1896-AJ$24)*Stock*(_xlfn.NORM.INV(RAND(),stock_ave,stock_std))+(AI1896-AJ$24)*Bonds*(_xlfn.NORM.INV(RAND(),bond_ave,bond_std))+(AI1896-AJ$24)*cash*(_xlfn.NORM.INV(RAND(),cash_ave,cash_std))+(AI1896-AJ$24)))</f>
        <v/>
      </c>
      <c r="AK1896" s="156">
        <f>IF((AJ1896&lt;=0),0,((AJ1896-AK$24)*Stock*(_xlfn.NORM.INV(RAND(),stock_ave,stock_std))+(AJ1896-AK$24)*Bonds*(_xlfn.NORM.INV(RAND(),bond_ave,bond_std))+(AJ1896-AK$24)*cash*(_xlfn.NORM.INV(RAND(),cash_ave,cash_std))+(AJ1896-AK$24)))</f>
        <v/>
      </c>
      <c r="AL1896" s="156">
        <f>IF((AK1896&lt;=0),0,((AK1896-AL$24)*Stock*(_xlfn.NORM.INV(RAND(),stock_ave,stock_std))+(AK1896-AL$24)*Bonds*(_xlfn.NORM.INV(RAND(),bond_ave,bond_std))+(AK1896-AL$24)*cash*(_xlfn.NORM.INV(RAND(),cash_ave,cash_std))+(AK1896-AL$24)))</f>
        <v/>
      </c>
      <c r="AM1896" s="156">
        <f>IF((AL1896&lt;=0),0,((AL1896-AM$24)*Stock*(_xlfn.NORM.INV(RAND(),stock_ave,stock_std))+(AL1896-AM$24)*Bonds*(_xlfn.NORM.INV(RAND(),bond_ave,bond_std))+(AL1896-AM$24)*cash*(_xlfn.NORM.INV(RAND(),cash_ave,cash_std))+(AL1896-AM$24)))</f>
        <v/>
      </c>
      <c r="AN1896" s="156">
        <f>IF((AM1896&lt;=0),0,((AM1896-AN$24)*Stock*(_xlfn.NORM.INV(RAND(),stock_ave,stock_std))+(AM1896-AN$24)*Bonds*(_xlfn.NORM.INV(RAND(),bond_ave,bond_std))+(AM1896-AN$24)*cash*(_xlfn.NORM.INV(RAND(),cash_ave,cash_std))+(AM1896-AN$24)))</f>
        <v/>
      </c>
      <c r="AO1896" s="156">
        <f>IF((AN1896&lt;=0),0,((AN1896-AO$24)*Stock*(_xlfn.NORM.INV(RAND(),stock_ave,stock_std))+(AN1896-AO$24)*Bonds*(_xlfn.NORM.INV(RAND(),bond_ave,bond_std))+(AN1896-AO$24)*cash*(_xlfn.NORM.INV(RAND(),cash_ave,cash_std))+(AN1896-AO$24)))</f>
        <v/>
      </c>
      <c r="AP1896" s="156">
        <f>IF((AO1896&lt;=0),0,((AO1896-AP$24)*Stock*(_xlfn.NORM.INV(RAND(),stock_ave,stock_std))+(AO1896-AP$24)*Bonds*(_xlfn.NORM.INV(RAND(),bond_ave,bond_std))+(AO1896-AP$24)*cash*(_xlfn.NORM.INV(RAND(),cash_ave,cash_std))+(AO1896-AP$24)))</f>
        <v/>
      </c>
      <c r="AQ1896" s="156">
        <f>IF((AP1896&lt;=0),0,((AP1896-AQ$24)*Stock*(_xlfn.NORM.INV(RAND(),stock_ave,stock_std))+(AP1896-AQ$24)*Bonds*(_xlfn.NORM.INV(RAND(),bond_ave,bond_std))+(AP1896-AQ$24)*cash*(_xlfn.NORM.INV(RAND(),cash_ave,cash_std))+(AP1896-AQ$24)))</f>
        <v/>
      </c>
      <c r="AR1896" s="156">
        <f>IF((AQ1896&lt;=0),0,((AQ1896-AR$24)*Stock*(_xlfn.NORM.INV(RAND(),stock_ave,stock_std))+(AQ1896-AR$24)*Bonds*(_xlfn.NORM.INV(RAND(),bond_ave,bond_std))+(AQ1896-AR$24)*cash*(_xlfn.NORM.INV(RAND(),cash_ave,cash_std))+(AQ1896-AR$24)))</f>
        <v/>
      </c>
      <c r="AS1896" s="156">
        <f>IF((AR1896&lt;=0),0,((AR1896-AS$24)*Stock*(_xlfn.NORM.INV(RAND(),stock_ave,stock_std))+(AR1896-AS$24)*Bonds*(_xlfn.NORM.INV(RAND(),bond_ave,bond_std))+(AR1896-AS$24)*cash*(_xlfn.NORM.INV(RAND(),cash_ave,cash_std))+(AR1896-AS$24)))</f>
        <v/>
      </c>
      <c r="AT1896" s="156">
        <f>IF((AS1896&lt;=0),0,((AS1896-AT$24)*Stock*(_xlfn.NORM.INV(RAND(),stock_ave,stock_std))+(AS1896-AT$24)*Bonds*(_xlfn.NORM.INV(RAND(),bond_ave,bond_std))+(AS1896-AT$24)*cash*(_xlfn.NORM.INV(RAND(),cash_ave,cash_std))+(AS1896-AT$24)))</f>
        <v/>
      </c>
      <c r="AU1896" s="156">
        <f>IF((AT1896&lt;=0),0,((AT1896-AU$24)*Stock*(_xlfn.NORM.INV(RAND(),stock_ave,stock_std))+(AT1896-AU$24)*Bonds*(_xlfn.NORM.INV(RAND(),bond_ave,bond_std))+(AT1896-AU$24)*cash*(_xlfn.NORM.INV(RAND(),cash_ave,cash_std))+(AT1896-AU$24)))</f>
        <v/>
      </c>
      <c r="AV1896" s="156">
        <f>IF((AU1896&lt;=0),0,((AU1896-AV$24)*Stock*(_xlfn.NORM.INV(RAND(),stock_ave,stock_std))+(AU1896-AV$24)*Bonds*(_xlfn.NORM.INV(RAND(),bond_ave,bond_std))+(AU1896-AV$24)*cash*(_xlfn.NORM.INV(RAND(),cash_ave,cash_std))+(AU1896-AV$24)))</f>
        <v/>
      </c>
      <c r="AW1896" s="156">
        <f>IF((AV1896&lt;=0),0,((AV1896-AW$24)*Stock*(_xlfn.NORM.INV(RAND(),stock_ave,stock_std))+(AV1896-AW$24)*Bonds*(_xlfn.NORM.INV(RAND(),bond_ave,bond_std))+(AV1896-AW$24)*cash*(_xlfn.NORM.INV(RAND(),cash_ave,cash_std))+(AV1896-AW$24)))</f>
        <v/>
      </c>
      <c r="AX1896" s="159" t="n"/>
      <c r="AY1896" s="159" t="n"/>
      <c r="AZ1896" s="159" t="n"/>
      <c r="BA1896" s="159" t="n"/>
      <c r="BB1896" s="159" t="n"/>
    </row>
    <row r="1897">
      <c r="C1897" s="147" t="n"/>
      <c r="D1897" s="61">
        <f>+D1896-IF(D$18&gt;74,(D1896/D$25)*$C$10)</f>
        <v/>
      </c>
      <c r="E1897" s="61">
        <f>+E1896-IF(E$18&gt;74,(E1896/E$25)*$C$10)</f>
        <v/>
      </c>
      <c r="F1897" s="61">
        <f>+F1896-IF(F$18&gt;74,(F1896/F$25)*$C$10)</f>
        <v/>
      </c>
      <c r="G1897" s="61">
        <f>+G1896-IF(G$18&gt;74,(G1896/G$25)*$C$10)</f>
        <v/>
      </c>
      <c r="H1897" s="61">
        <f>+H1896-IF(H$18&gt;74,(H1896/H$25)*$C$10)</f>
        <v/>
      </c>
      <c r="I1897" s="61">
        <f>+I1896-IF(I$18&gt;74,(I1896/I$25)*$C$10)</f>
        <v/>
      </c>
      <c r="J1897" s="61">
        <f>+J1896-IF(J$18&gt;74,(J1896/J$25)*$C$10)</f>
        <v/>
      </c>
      <c r="K1897" s="61">
        <f>+K1896-IF(K$18&gt;74,(K1896/K$25)*$C$10)</f>
        <v/>
      </c>
      <c r="L1897" s="61">
        <f>+L1896-IF(L$18&gt;74,(L1896/L$25)*$C$10)</f>
        <v/>
      </c>
      <c r="M1897" s="61">
        <f>+M1896-IF(M$18&gt;74,(M1896/M$25)*$C$10)</f>
        <v/>
      </c>
      <c r="N1897" s="61">
        <f>+N1896-IF(N$18&gt;74,(N1896/N$25)*$C$10)</f>
        <v/>
      </c>
      <c r="O1897" s="61">
        <f>+O1896-IF(O$18&gt;74,(O1896/O$25)*$C$10)</f>
        <v/>
      </c>
      <c r="P1897" s="61">
        <f>+P1896-IF(P$18&gt;74,(P1896/P$25)*$C$10)</f>
        <v/>
      </c>
      <c r="Q1897" s="61">
        <f>+Q1896-IF(Q$18&gt;74,(Q1896/Q$25)*$C$10)</f>
        <v/>
      </c>
      <c r="R1897" s="61">
        <f>+R1896-IF(R$18&gt;74,(R1896/R$25)*$C$10)</f>
        <v/>
      </c>
      <c r="S1897" s="61">
        <f>+S1896-IF(S$18&gt;74,(S1896/S$25)*$C$10)</f>
        <v/>
      </c>
      <c r="T1897" s="61">
        <f>+T1896-IF(T$18&gt;74,(T1896/T$25)*$C$10)</f>
        <v/>
      </c>
      <c r="U1897" s="61">
        <f>+U1896-IF(U$18&gt;74,(U1896/U$25)*$C$10)</f>
        <v/>
      </c>
      <c r="V1897" s="61">
        <f>+V1896-IF(V$18&gt;74,(V1896/V$25)*$C$10)</f>
        <v/>
      </c>
      <c r="W1897" s="61">
        <f>+W1896-IF(W$18&gt;74,(W1896/W$25)*$C$10)</f>
        <v/>
      </c>
      <c r="X1897" s="61">
        <f>+X1896-IF(X$18&gt;74,(X1896/X$25)*$C$10)</f>
        <v/>
      </c>
      <c r="Y1897" s="61">
        <f>+Y1896-IF(Y$18&gt;74,(Y1896/Y$25)*$C$10)</f>
        <v/>
      </c>
      <c r="Z1897" s="61">
        <f>+Z1896-IF(Z$18&gt;74,(Z1896/Z$25)*$C$10)</f>
        <v/>
      </c>
      <c r="AA1897" s="61">
        <f>+AA1896-IF(AA$18&gt;74,(AA1896/AA$25)*$C$10)</f>
        <v/>
      </c>
      <c r="AB1897" s="61">
        <f>+AB1896-IF(AB$18&gt;74,(AB1896/AB$25)*$C$10)</f>
        <v/>
      </c>
      <c r="AC1897" s="61">
        <f>+AC1896-IF(AC$18&gt;74,(AC1896/AC$25)*$C$10)</f>
        <v/>
      </c>
      <c r="AD1897" s="61">
        <f>+AD1896-IF(AD$18&gt;74,(AD1896/AD$25)*$C$10)</f>
        <v/>
      </c>
      <c r="AE1897" s="61">
        <f>+AE1896-IF(AE$18&gt;74,(AE1896/AE$25)*$C$10)</f>
        <v/>
      </c>
      <c r="AF1897" s="61">
        <f>+AF1896-IF(AF$18&gt;74,(AF1896/AF$25)*$C$10)</f>
        <v/>
      </c>
      <c r="AG1897" s="61">
        <f>+AG1896-IF(AG$18&gt;74,(AG1896/AG$25)*$C$10)</f>
        <v/>
      </c>
      <c r="AH1897" s="61">
        <f>+AH1896-IF(AH$18&gt;74,(AH1896/AH$25)*$C$10)</f>
        <v/>
      </c>
      <c r="AI1897" s="61">
        <f>+AI1896-IF(AI$18&gt;74,(AI1896/AI$25)*$C$10)</f>
        <v/>
      </c>
      <c r="AJ1897" s="61">
        <f>+AJ1896-IF(AJ$18&gt;74,(AJ1896/AJ$25)*$C$10)</f>
        <v/>
      </c>
      <c r="AK1897" s="61">
        <f>+AK1896-IF(AK$18&gt;74,(AK1896/AK$25)*$C$10)</f>
        <v/>
      </c>
      <c r="AL1897" s="61">
        <f>+AL1896-IF(AL$18&gt;74,(AL1896/AL$25)*$C$10)</f>
        <v/>
      </c>
      <c r="AM1897" s="61">
        <f>+AM1896-IF(AM$18&gt;74,(AM1896/AM$25)*$C$10)</f>
        <v/>
      </c>
      <c r="AN1897" s="61">
        <f>+AN1896-IF(AN$18&gt;74,(AN1896/AN$25)*$C$10)</f>
        <v/>
      </c>
      <c r="AO1897" s="61">
        <f>+AO1896-IF(AO$18&gt;74,(AO1896/AO$25)*$C$10)</f>
        <v/>
      </c>
      <c r="AP1897" s="61">
        <f>+AP1896-IF(AP$18&gt;74,(AP1896/AP$25)*$C$10)</f>
        <v/>
      </c>
      <c r="AQ1897" s="61">
        <f>+AQ1896-IF(AQ$18&gt;74,(AQ1896/AQ$25)*$C$10)</f>
        <v/>
      </c>
      <c r="AR1897" s="61">
        <f>+AR1896-IF(AR$18&gt;74,(AR1896/AR$25)*$C$10)</f>
        <v/>
      </c>
      <c r="AS1897" s="61">
        <f>+AS1896-IF(AS$18&gt;74,(AS1896/AS$25)*$C$10)</f>
        <v/>
      </c>
      <c r="AT1897" s="61">
        <f>+AT1896-IF(AT$18&gt;74,(AT1896/AT$25)*$C$10)</f>
        <v/>
      </c>
      <c r="AU1897" s="61">
        <f>+AU1896-IF(AU$18&gt;74,(AU1896/AU$25)*$C$10)</f>
        <v/>
      </c>
      <c r="AV1897" s="61">
        <f>+AV1896-IF(AV$18&gt;74,(AV1896/AV$25)*$C$10)</f>
        <v/>
      </c>
      <c r="AW1897" s="61">
        <f>+AW1896-IF(AW$18&gt;74,(AW1896/AW$25)*$C$10)</f>
        <v/>
      </c>
      <c r="AX1897" s="35">
        <f>IF(AW1897&gt;0,1,0)</f>
        <v/>
      </c>
      <c r="AY1897" s="35">
        <f>IF(AL1897&gt;0,1,0)</f>
        <v/>
      </c>
      <c r="AZ1897" s="35">
        <f>IF(AG1897&gt;0,1,0)</f>
        <v/>
      </c>
      <c r="BA1897" s="35">
        <f>IF(AB1897&gt;0,1,0)</f>
        <v/>
      </c>
      <c r="BB1897" s="35">
        <f>IF(W1897&gt;0,1,0)</f>
        <v/>
      </c>
    </row>
    <row r="1898">
      <c r="B1898" s="154" t="inlineStr">
        <is>
          <t>trial 935</t>
        </is>
      </c>
      <c r="C1898" s="155">
        <f>+start-C1895</f>
        <v/>
      </c>
      <c r="D1898" s="156">
        <f>IF((C1898&lt;=0),0,((C1898-D$24)*Stock*(_xlfn.NORM.INV(RAND(),stock_ave,stock_std))+(C1898-D$24)*Bonds*(_xlfn.NORM.INV(RAND(),bond_ave,bond_std))+(C1898-D$24)*cash*(_xlfn.NORM.INV(RAND(),cash_ave,cash_std))+(C1898-D$24)))</f>
        <v/>
      </c>
      <c r="E1898" s="156">
        <f>IF((D1898&lt;=0),0,((D1898-E$24)*Stock*(_xlfn.NORM.INV(RAND(),stock_ave,stock_std))+(D1898-E$24)*Bonds*(_xlfn.NORM.INV(RAND(),bond_ave,bond_std))+(D1898-E$24)*cash*(_xlfn.NORM.INV(RAND(),cash_ave,cash_std))+(D1898-E$24)))</f>
        <v/>
      </c>
      <c r="F1898" s="156">
        <f>IF((E1898&lt;=0),0,((E1898-F$24)*Stock*(_xlfn.NORM.INV(RAND(),stock_ave,stock_std))+(E1898-F$24)*Bonds*(_xlfn.NORM.INV(RAND(),bond_ave,bond_std))+(E1898-F$24)*cash*(_xlfn.NORM.INV(RAND(),cash_ave,cash_std))+(E1898-F$24)))</f>
        <v/>
      </c>
      <c r="G1898" s="156">
        <f>IF((F1898&lt;=0),0,((F1898-G$24)*Stock*(_xlfn.NORM.INV(RAND(),stock_ave,stock_std))+(F1898-G$24)*Bonds*(_xlfn.NORM.INV(RAND(),bond_ave,bond_std))+(F1898-G$24)*cash*(_xlfn.NORM.INV(RAND(),cash_ave,cash_std))+(F1898-G$24)))</f>
        <v/>
      </c>
      <c r="H1898" s="156">
        <f>IF((G1898&lt;=0),0,((G1898-H$24)*Stock*(_xlfn.NORM.INV(RAND(),stock_ave,stock_std))+(G1898-H$24)*Bonds*(_xlfn.NORM.INV(RAND(),bond_ave,bond_std))+(G1898-H$24)*cash*(_xlfn.NORM.INV(RAND(),cash_ave,cash_std))+(G1898-H$24)))</f>
        <v/>
      </c>
      <c r="I1898" s="156">
        <f>IF((H1898&lt;=0),0,((H1898-I$24)*Stock*(_xlfn.NORM.INV(RAND(),stock_ave,stock_std))+(H1898-I$24)*Bonds*(_xlfn.NORM.INV(RAND(),bond_ave,bond_std))+(H1898-I$24)*cash*(_xlfn.NORM.INV(RAND(),cash_ave,cash_std))+(H1898-I$24)))</f>
        <v/>
      </c>
      <c r="J1898" s="156">
        <f>IF((I1898&lt;=0),0,((I1898-J$24)*Stock*(_xlfn.NORM.INV(RAND(),stock_ave,stock_std))+(I1898-J$24)*Bonds*(_xlfn.NORM.INV(RAND(),bond_ave,bond_std))+(I1898-J$24)*cash*(_xlfn.NORM.INV(RAND(),cash_ave,cash_std))+(I1898-J$24)))</f>
        <v/>
      </c>
      <c r="K1898" s="156">
        <f>IF((J1898&lt;=0),0,((J1898-K$24)*Stock*(_xlfn.NORM.INV(RAND(),stock_ave,stock_std))+(J1898-K$24)*Bonds*(_xlfn.NORM.INV(RAND(),bond_ave,bond_std))+(J1898-K$24)*cash*(_xlfn.NORM.INV(RAND(),cash_ave,cash_std))+(J1898-K$24)))</f>
        <v/>
      </c>
      <c r="L1898" s="156">
        <f>IF((K1898&lt;=0),0,((K1898-L$24)*Stock*(_xlfn.NORM.INV(RAND(),stock_ave,stock_std))+(K1898-L$24)*Bonds*(_xlfn.NORM.INV(RAND(),bond_ave,bond_std))+(K1898-L$24)*cash*(_xlfn.NORM.INV(RAND(),cash_ave,cash_std))+(K1898-L$24)))</f>
        <v/>
      </c>
      <c r="M1898" s="156">
        <f>IF((L1898&lt;=0),0,((L1898-M$24)*Stock*(_xlfn.NORM.INV(RAND(),stock_ave,stock_std))+(L1898-M$24)*Bonds*(_xlfn.NORM.INV(RAND(),bond_ave,bond_std))+(L1898-M$24)*cash*(_xlfn.NORM.INV(RAND(),cash_ave,cash_std))+(L1898-M$24)))</f>
        <v/>
      </c>
      <c r="N1898" s="156">
        <f>IF((M1898&lt;=0),0,((M1898-N$24)*Stock*(_xlfn.NORM.INV(RAND(),stock_ave,stock_std))+(M1898-N$24)*Bonds*(_xlfn.NORM.INV(RAND(),bond_ave,bond_std))+(M1898-N$24)*cash*(_xlfn.NORM.INV(RAND(),cash_ave,cash_std))+(M1898-N$24)))</f>
        <v/>
      </c>
      <c r="O1898" s="156">
        <f>IF((N1898&lt;=0),0,((N1898-O$24)*Stock*(_xlfn.NORM.INV(RAND(),stock_ave,stock_std))+(N1898-O$24)*Bonds*(_xlfn.NORM.INV(RAND(),bond_ave,bond_std))+(N1898-O$24)*cash*(_xlfn.NORM.INV(RAND(),cash_ave,cash_std))+(N1898-O$24)))</f>
        <v/>
      </c>
      <c r="P1898" s="156">
        <f>IF((O1898&lt;=0),0,((O1898-P$24)*Stock*(_xlfn.NORM.INV(RAND(),stock_ave,stock_std))+(O1898-P$24)*Bonds*(_xlfn.NORM.INV(RAND(),bond_ave,bond_std))+(O1898-P$24)*cash*(_xlfn.NORM.INV(RAND(),cash_ave,cash_std))+(O1898-P$24)))</f>
        <v/>
      </c>
      <c r="Q1898" s="156">
        <f>IF((P1898&lt;=0),0,((P1898-Q$24)*Stock*(_xlfn.NORM.INV(RAND(),stock_ave,stock_std))+(P1898-Q$24)*Bonds*(_xlfn.NORM.INV(RAND(),bond_ave,bond_std))+(P1898-Q$24)*cash*(_xlfn.NORM.INV(RAND(),cash_ave,cash_std))+(P1898-Q$24)))</f>
        <v/>
      </c>
      <c r="R1898" s="156">
        <f>IF((Q1898&lt;=0),0,((Q1898-R$24)*Stock*(_xlfn.NORM.INV(RAND(),stock_ave,stock_std))+(Q1898-R$24)*Bonds*(_xlfn.NORM.INV(RAND(),bond_ave,bond_std))+(Q1898-R$24)*cash*(_xlfn.NORM.INV(RAND(),cash_ave,cash_std))+(Q1898-R$24)))</f>
        <v/>
      </c>
      <c r="S1898" s="156">
        <f>IF((R1898&lt;=0),0,((R1898-S$24)*Stock*(_xlfn.NORM.INV(RAND(),stock_ave,stock_std))+(R1898-S$24)*Bonds*(_xlfn.NORM.INV(RAND(),bond_ave,bond_std))+(R1898-S$24)*cash*(_xlfn.NORM.INV(RAND(),cash_ave,cash_std))+(R1898-S$24)))</f>
        <v/>
      </c>
      <c r="T1898" s="156">
        <f>IF((S1898&lt;=0),0,((S1898-T$24)*Stock*(_xlfn.NORM.INV(RAND(),stock_ave,stock_std))+(S1898-T$24)*Bonds*(_xlfn.NORM.INV(RAND(),bond_ave,bond_std))+(S1898-T$24)*cash*(_xlfn.NORM.INV(RAND(),cash_ave,cash_std))+(S1898-T$24)))</f>
        <v/>
      </c>
      <c r="U1898" s="156">
        <f>IF((T1898&lt;=0),0,((T1898-U$24)*Stock*(_xlfn.NORM.INV(RAND(),stock_ave,stock_std))+(T1898-U$24)*Bonds*(_xlfn.NORM.INV(RAND(),bond_ave,bond_std))+(T1898-U$24)*cash*(_xlfn.NORM.INV(RAND(),cash_ave,cash_std))+(T1898-U$24)))</f>
        <v/>
      </c>
      <c r="V1898" s="156">
        <f>IF((U1898&lt;=0),0,((U1898-V$24)*Stock*(_xlfn.NORM.INV(RAND(),stock_ave,stock_std))+(U1898-V$24)*Bonds*(_xlfn.NORM.INV(RAND(),bond_ave,bond_std))+(U1898-V$24)*cash*(_xlfn.NORM.INV(RAND(),cash_ave,cash_std))+(U1898-V$24)))</f>
        <v/>
      </c>
      <c r="W1898" s="156">
        <f>IF((V1898&lt;=0),0,((V1898-W$24)*Stock*(_xlfn.NORM.INV(RAND(),stock_ave,stock_std))+(V1898-W$24)*Bonds*(_xlfn.NORM.INV(RAND(),bond_ave,bond_std))+(V1898-W$24)*cash*(_xlfn.NORM.INV(RAND(),cash_ave,cash_std))+(V1898-W$24)))</f>
        <v/>
      </c>
      <c r="X1898" s="156">
        <f>IF((W1898&lt;=0),0,((W1898-X$24)*Stock*(_xlfn.NORM.INV(RAND(),stock_ave,stock_std))+(W1898-X$24)*Bonds*(_xlfn.NORM.INV(RAND(),bond_ave,bond_std))+(W1898-X$24)*cash*(_xlfn.NORM.INV(RAND(),cash_ave,cash_std))+(W1898-X$24)))</f>
        <v/>
      </c>
      <c r="Y1898" s="156">
        <f>IF((X1898&lt;=0),0,((X1898-Y$24)*Stock*(_xlfn.NORM.INV(RAND(),stock_ave,stock_std))+(X1898-Y$24)*Bonds*(_xlfn.NORM.INV(RAND(),bond_ave,bond_std))+(X1898-Y$24)*cash*(_xlfn.NORM.INV(RAND(),cash_ave,cash_std))+(X1898-Y$24)))</f>
        <v/>
      </c>
      <c r="Z1898" s="156">
        <f>IF((Y1898&lt;=0),0,((Y1898-Z$24)*Stock*(_xlfn.NORM.INV(RAND(),stock_ave,stock_std))+(Y1898-Z$24)*Bonds*(_xlfn.NORM.INV(RAND(),bond_ave,bond_std))+(Y1898-Z$24)*cash*(_xlfn.NORM.INV(RAND(),cash_ave,cash_std))+(Y1898-Z$24)))</f>
        <v/>
      </c>
      <c r="AA1898" s="156">
        <f>IF((Z1898&lt;=0),0,((Z1898-AA$24)*Stock*(_xlfn.NORM.INV(RAND(),stock_ave,stock_std))+(Z1898-AA$24)*Bonds*(_xlfn.NORM.INV(RAND(),bond_ave,bond_std))+(Z1898-AA$24)*cash*(_xlfn.NORM.INV(RAND(),cash_ave,cash_std))+(Z1898-AA$24)))</f>
        <v/>
      </c>
      <c r="AB1898" s="156">
        <f>IF((AA1898&lt;=0),0,((AA1898-AB$24)*Stock*(_xlfn.NORM.INV(RAND(),stock_ave,stock_std))+(AA1898-AB$24)*Bonds*(_xlfn.NORM.INV(RAND(),bond_ave,bond_std))+(AA1898-AB$24)*cash*(_xlfn.NORM.INV(RAND(),cash_ave,cash_std))+(AA1898-AB$24)))</f>
        <v/>
      </c>
      <c r="AC1898" s="156">
        <f>IF((AB1898&lt;=0),0,((AB1898-AC$24)*Stock*(_xlfn.NORM.INV(RAND(),stock_ave,stock_std))+(AB1898-AC$24)*Bonds*(_xlfn.NORM.INV(RAND(),bond_ave,bond_std))+(AB1898-AC$24)*cash*(_xlfn.NORM.INV(RAND(),cash_ave,cash_std))+(AB1898-AC$24)))</f>
        <v/>
      </c>
      <c r="AD1898" s="156">
        <f>IF((AC1898&lt;=0),0,((AC1898-AD$24)*Stock*(_xlfn.NORM.INV(RAND(),stock_ave,stock_std))+(AC1898-AD$24)*Bonds*(_xlfn.NORM.INV(RAND(),bond_ave,bond_std))+(AC1898-AD$24)*cash*(_xlfn.NORM.INV(RAND(),cash_ave,cash_std))+(AC1898-AD$24)))</f>
        <v/>
      </c>
      <c r="AE1898" s="156">
        <f>IF((AD1898&lt;=0),0,((AD1898-AE$24)*Stock*(_xlfn.NORM.INV(RAND(),stock_ave,stock_std))+(AD1898-AE$24)*Bonds*(_xlfn.NORM.INV(RAND(),bond_ave,bond_std))+(AD1898-AE$24)*cash*(_xlfn.NORM.INV(RAND(),cash_ave,cash_std))+(AD1898-AE$24)))</f>
        <v/>
      </c>
      <c r="AF1898" s="156">
        <f>IF((AE1898&lt;=0),0,((AE1898-AF$24)*Stock*(_xlfn.NORM.INV(RAND(),stock_ave,stock_std))+(AE1898-AF$24)*Bonds*(_xlfn.NORM.INV(RAND(),bond_ave,bond_std))+(AE1898-AF$24)*cash*(_xlfn.NORM.INV(RAND(),cash_ave,cash_std))+(AE1898-AF$24)))</f>
        <v/>
      </c>
      <c r="AG1898" s="156">
        <f>IF((AF1898&lt;=0),0,((AF1898-AG$24)*Stock*(_xlfn.NORM.INV(RAND(),stock_ave,stock_std))+(AF1898-AG$24)*Bonds*(_xlfn.NORM.INV(RAND(),bond_ave,bond_std))+(AF1898-AG$24)*cash*(_xlfn.NORM.INV(RAND(),cash_ave,cash_std))+(AF1898-AG$24)))</f>
        <v/>
      </c>
      <c r="AH1898" s="156">
        <f>IF((AG1898&lt;=0),0,((AG1898-AH$24)*Stock*(_xlfn.NORM.INV(RAND(),stock_ave,stock_std))+(AG1898-AH$24)*Bonds*(_xlfn.NORM.INV(RAND(),bond_ave,bond_std))+(AG1898-AH$24)*cash*(_xlfn.NORM.INV(RAND(),cash_ave,cash_std))+(AG1898-AH$24)))</f>
        <v/>
      </c>
      <c r="AI1898" s="156">
        <f>IF((AH1898&lt;=0),0,((AH1898-AI$24)*Stock*(_xlfn.NORM.INV(RAND(),stock_ave,stock_std))+(AH1898-AI$24)*Bonds*(_xlfn.NORM.INV(RAND(),bond_ave,bond_std))+(AH1898-AI$24)*cash*(_xlfn.NORM.INV(RAND(),cash_ave,cash_std))+(AH1898-AI$24)))</f>
        <v/>
      </c>
      <c r="AJ1898" s="156">
        <f>IF((AI1898&lt;=0),0,((AI1898-AJ$24)*Stock*(_xlfn.NORM.INV(RAND(),stock_ave,stock_std))+(AI1898-AJ$24)*Bonds*(_xlfn.NORM.INV(RAND(),bond_ave,bond_std))+(AI1898-AJ$24)*cash*(_xlfn.NORM.INV(RAND(),cash_ave,cash_std))+(AI1898-AJ$24)))</f>
        <v/>
      </c>
      <c r="AK1898" s="156">
        <f>IF((AJ1898&lt;=0),0,((AJ1898-AK$24)*Stock*(_xlfn.NORM.INV(RAND(),stock_ave,stock_std))+(AJ1898-AK$24)*Bonds*(_xlfn.NORM.INV(RAND(),bond_ave,bond_std))+(AJ1898-AK$24)*cash*(_xlfn.NORM.INV(RAND(),cash_ave,cash_std))+(AJ1898-AK$24)))</f>
        <v/>
      </c>
      <c r="AL1898" s="156">
        <f>IF((AK1898&lt;=0),0,((AK1898-AL$24)*Stock*(_xlfn.NORM.INV(RAND(),stock_ave,stock_std))+(AK1898-AL$24)*Bonds*(_xlfn.NORM.INV(RAND(),bond_ave,bond_std))+(AK1898-AL$24)*cash*(_xlfn.NORM.INV(RAND(),cash_ave,cash_std))+(AK1898-AL$24)))</f>
        <v/>
      </c>
      <c r="AM1898" s="156">
        <f>IF((AL1898&lt;=0),0,((AL1898-AM$24)*Stock*(_xlfn.NORM.INV(RAND(),stock_ave,stock_std))+(AL1898-AM$24)*Bonds*(_xlfn.NORM.INV(RAND(),bond_ave,bond_std))+(AL1898-AM$24)*cash*(_xlfn.NORM.INV(RAND(),cash_ave,cash_std))+(AL1898-AM$24)))</f>
        <v/>
      </c>
      <c r="AN1898" s="156">
        <f>IF((AM1898&lt;=0),0,((AM1898-AN$24)*Stock*(_xlfn.NORM.INV(RAND(),stock_ave,stock_std))+(AM1898-AN$24)*Bonds*(_xlfn.NORM.INV(RAND(),bond_ave,bond_std))+(AM1898-AN$24)*cash*(_xlfn.NORM.INV(RAND(),cash_ave,cash_std))+(AM1898-AN$24)))</f>
        <v/>
      </c>
      <c r="AO1898" s="156">
        <f>IF((AN1898&lt;=0),0,((AN1898-AO$24)*Stock*(_xlfn.NORM.INV(RAND(),stock_ave,stock_std))+(AN1898-AO$24)*Bonds*(_xlfn.NORM.INV(RAND(),bond_ave,bond_std))+(AN1898-AO$24)*cash*(_xlfn.NORM.INV(RAND(),cash_ave,cash_std))+(AN1898-AO$24)))</f>
        <v/>
      </c>
      <c r="AP1898" s="156">
        <f>IF((AO1898&lt;=0),0,((AO1898-AP$24)*Stock*(_xlfn.NORM.INV(RAND(),stock_ave,stock_std))+(AO1898-AP$24)*Bonds*(_xlfn.NORM.INV(RAND(),bond_ave,bond_std))+(AO1898-AP$24)*cash*(_xlfn.NORM.INV(RAND(),cash_ave,cash_std))+(AO1898-AP$24)))</f>
        <v/>
      </c>
      <c r="AQ1898" s="156">
        <f>IF((AP1898&lt;=0),0,((AP1898-AQ$24)*Stock*(_xlfn.NORM.INV(RAND(),stock_ave,stock_std))+(AP1898-AQ$24)*Bonds*(_xlfn.NORM.INV(RAND(),bond_ave,bond_std))+(AP1898-AQ$24)*cash*(_xlfn.NORM.INV(RAND(),cash_ave,cash_std))+(AP1898-AQ$24)))</f>
        <v/>
      </c>
      <c r="AR1898" s="156">
        <f>IF((AQ1898&lt;=0),0,((AQ1898-AR$24)*Stock*(_xlfn.NORM.INV(RAND(),stock_ave,stock_std))+(AQ1898-AR$24)*Bonds*(_xlfn.NORM.INV(RAND(),bond_ave,bond_std))+(AQ1898-AR$24)*cash*(_xlfn.NORM.INV(RAND(),cash_ave,cash_std))+(AQ1898-AR$24)))</f>
        <v/>
      </c>
      <c r="AS1898" s="156">
        <f>IF((AR1898&lt;=0),0,((AR1898-AS$24)*Stock*(_xlfn.NORM.INV(RAND(),stock_ave,stock_std))+(AR1898-AS$24)*Bonds*(_xlfn.NORM.INV(RAND(),bond_ave,bond_std))+(AR1898-AS$24)*cash*(_xlfn.NORM.INV(RAND(),cash_ave,cash_std))+(AR1898-AS$24)))</f>
        <v/>
      </c>
      <c r="AT1898" s="156">
        <f>IF((AS1898&lt;=0),0,((AS1898-AT$24)*Stock*(_xlfn.NORM.INV(RAND(),stock_ave,stock_std))+(AS1898-AT$24)*Bonds*(_xlfn.NORM.INV(RAND(),bond_ave,bond_std))+(AS1898-AT$24)*cash*(_xlfn.NORM.INV(RAND(),cash_ave,cash_std))+(AS1898-AT$24)))</f>
        <v/>
      </c>
      <c r="AU1898" s="156">
        <f>IF((AT1898&lt;=0),0,((AT1898-AU$24)*Stock*(_xlfn.NORM.INV(RAND(),stock_ave,stock_std))+(AT1898-AU$24)*Bonds*(_xlfn.NORM.INV(RAND(),bond_ave,bond_std))+(AT1898-AU$24)*cash*(_xlfn.NORM.INV(RAND(),cash_ave,cash_std))+(AT1898-AU$24)))</f>
        <v/>
      </c>
      <c r="AV1898" s="156">
        <f>IF((AU1898&lt;=0),0,((AU1898-AV$24)*Stock*(_xlfn.NORM.INV(RAND(),stock_ave,stock_std))+(AU1898-AV$24)*Bonds*(_xlfn.NORM.INV(RAND(),bond_ave,bond_std))+(AU1898-AV$24)*cash*(_xlfn.NORM.INV(RAND(),cash_ave,cash_std))+(AU1898-AV$24)))</f>
        <v/>
      </c>
      <c r="AW1898" s="156">
        <f>IF((AV1898&lt;=0),0,((AV1898-AW$24)*Stock*(_xlfn.NORM.INV(RAND(),stock_ave,stock_std))+(AV1898-AW$24)*Bonds*(_xlfn.NORM.INV(RAND(),bond_ave,bond_std))+(AV1898-AW$24)*cash*(_xlfn.NORM.INV(RAND(),cash_ave,cash_std))+(AV1898-AW$24)))</f>
        <v/>
      </c>
      <c r="AX1898" s="159" t="n"/>
      <c r="AY1898" s="159" t="n"/>
      <c r="AZ1898" s="159" t="n"/>
      <c r="BA1898" s="159" t="n"/>
      <c r="BB1898" s="159" t="n"/>
    </row>
    <row r="1899">
      <c r="C1899" s="147" t="n"/>
      <c r="D1899" s="61">
        <f>+D1898-IF(D$18&gt;74,(D1898/D$25)*$C$10)</f>
        <v/>
      </c>
      <c r="E1899" s="61">
        <f>+E1898-IF(E$18&gt;74,(E1898/E$25)*$C$10)</f>
        <v/>
      </c>
      <c r="F1899" s="61">
        <f>+F1898-IF(F$18&gt;74,(F1898/F$25)*$C$10)</f>
        <v/>
      </c>
      <c r="G1899" s="61">
        <f>+G1898-IF(G$18&gt;74,(G1898/G$25)*$C$10)</f>
        <v/>
      </c>
      <c r="H1899" s="61">
        <f>+H1898-IF(H$18&gt;74,(H1898/H$25)*$C$10)</f>
        <v/>
      </c>
      <c r="I1899" s="61">
        <f>+I1898-IF(I$18&gt;74,(I1898/I$25)*$C$10)</f>
        <v/>
      </c>
      <c r="J1899" s="61">
        <f>+J1898-IF(J$18&gt;74,(J1898/J$25)*$C$10)</f>
        <v/>
      </c>
      <c r="K1899" s="61">
        <f>+K1898-IF(K$18&gt;74,(K1898/K$25)*$C$10)</f>
        <v/>
      </c>
      <c r="L1899" s="61">
        <f>+L1898-IF(L$18&gt;74,(L1898/L$25)*$C$10)</f>
        <v/>
      </c>
      <c r="M1899" s="61">
        <f>+M1898-IF(M$18&gt;74,(M1898/M$25)*$C$10)</f>
        <v/>
      </c>
      <c r="N1899" s="61">
        <f>+N1898-IF(N$18&gt;74,(N1898/N$25)*$C$10)</f>
        <v/>
      </c>
      <c r="O1899" s="61">
        <f>+O1898-IF(O$18&gt;74,(O1898/O$25)*$C$10)</f>
        <v/>
      </c>
      <c r="P1899" s="61">
        <f>+P1898-IF(P$18&gt;74,(P1898/P$25)*$C$10)</f>
        <v/>
      </c>
      <c r="Q1899" s="61">
        <f>+Q1898-IF(Q$18&gt;74,(Q1898/Q$25)*$C$10)</f>
        <v/>
      </c>
      <c r="R1899" s="61">
        <f>+R1898-IF(R$18&gt;74,(R1898/R$25)*$C$10)</f>
        <v/>
      </c>
      <c r="S1899" s="61">
        <f>+S1898-IF(S$18&gt;74,(S1898/S$25)*$C$10)</f>
        <v/>
      </c>
      <c r="T1899" s="61">
        <f>+T1898-IF(T$18&gt;74,(T1898/T$25)*$C$10)</f>
        <v/>
      </c>
      <c r="U1899" s="61">
        <f>+U1898-IF(U$18&gt;74,(U1898/U$25)*$C$10)</f>
        <v/>
      </c>
      <c r="V1899" s="61">
        <f>+V1898-IF(V$18&gt;74,(V1898/V$25)*$C$10)</f>
        <v/>
      </c>
      <c r="W1899" s="61">
        <f>+W1898-IF(W$18&gt;74,(W1898/W$25)*$C$10)</f>
        <v/>
      </c>
      <c r="X1899" s="61">
        <f>+X1898-IF(X$18&gt;74,(X1898/X$25)*$C$10)</f>
        <v/>
      </c>
      <c r="Y1899" s="61">
        <f>+Y1898-IF(Y$18&gt;74,(Y1898/Y$25)*$C$10)</f>
        <v/>
      </c>
      <c r="Z1899" s="61">
        <f>+Z1898-IF(Z$18&gt;74,(Z1898/Z$25)*$C$10)</f>
        <v/>
      </c>
      <c r="AA1899" s="61">
        <f>+AA1898-IF(AA$18&gt;74,(AA1898/AA$25)*$C$10)</f>
        <v/>
      </c>
      <c r="AB1899" s="61">
        <f>+AB1898-IF(AB$18&gt;74,(AB1898/AB$25)*$C$10)</f>
        <v/>
      </c>
      <c r="AC1899" s="61">
        <f>+AC1898-IF(AC$18&gt;74,(AC1898/AC$25)*$C$10)</f>
        <v/>
      </c>
      <c r="AD1899" s="61">
        <f>+AD1898-IF(AD$18&gt;74,(AD1898/AD$25)*$C$10)</f>
        <v/>
      </c>
      <c r="AE1899" s="61">
        <f>+AE1898-IF(AE$18&gt;74,(AE1898/AE$25)*$C$10)</f>
        <v/>
      </c>
      <c r="AF1899" s="61">
        <f>+AF1898-IF(AF$18&gt;74,(AF1898/AF$25)*$C$10)</f>
        <v/>
      </c>
      <c r="AG1899" s="61">
        <f>+AG1898-IF(AG$18&gt;74,(AG1898/AG$25)*$C$10)</f>
        <v/>
      </c>
      <c r="AH1899" s="61">
        <f>+AH1898-IF(AH$18&gt;74,(AH1898/AH$25)*$C$10)</f>
        <v/>
      </c>
      <c r="AI1899" s="61">
        <f>+AI1898-IF(AI$18&gt;74,(AI1898/AI$25)*$C$10)</f>
        <v/>
      </c>
      <c r="AJ1899" s="61">
        <f>+AJ1898-IF(AJ$18&gt;74,(AJ1898/AJ$25)*$C$10)</f>
        <v/>
      </c>
      <c r="AK1899" s="61">
        <f>+AK1898-IF(AK$18&gt;74,(AK1898/AK$25)*$C$10)</f>
        <v/>
      </c>
      <c r="AL1899" s="61">
        <f>+AL1898-IF(AL$18&gt;74,(AL1898/AL$25)*$C$10)</f>
        <v/>
      </c>
      <c r="AM1899" s="61">
        <f>+AM1898-IF(AM$18&gt;74,(AM1898/AM$25)*$C$10)</f>
        <v/>
      </c>
      <c r="AN1899" s="61">
        <f>+AN1898-IF(AN$18&gt;74,(AN1898/AN$25)*$C$10)</f>
        <v/>
      </c>
      <c r="AO1899" s="61">
        <f>+AO1898-IF(AO$18&gt;74,(AO1898/AO$25)*$C$10)</f>
        <v/>
      </c>
      <c r="AP1899" s="61">
        <f>+AP1898-IF(AP$18&gt;74,(AP1898/AP$25)*$C$10)</f>
        <v/>
      </c>
      <c r="AQ1899" s="61">
        <f>+AQ1898-IF(AQ$18&gt;74,(AQ1898/AQ$25)*$C$10)</f>
        <v/>
      </c>
      <c r="AR1899" s="61">
        <f>+AR1898-IF(AR$18&gt;74,(AR1898/AR$25)*$C$10)</f>
        <v/>
      </c>
      <c r="AS1899" s="61">
        <f>+AS1898-IF(AS$18&gt;74,(AS1898/AS$25)*$C$10)</f>
        <v/>
      </c>
      <c r="AT1899" s="61">
        <f>+AT1898-IF(AT$18&gt;74,(AT1898/AT$25)*$C$10)</f>
        <v/>
      </c>
      <c r="AU1899" s="61">
        <f>+AU1898-IF(AU$18&gt;74,(AU1898/AU$25)*$C$10)</f>
        <v/>
      </c>
      <c r="AV1899" s="61">
        <f>+AV1898-IF(AV$18&gt;74,(AV1898/AV$25)*$C$10)</f>
        <v/>
      </c>
      <c r="AW1899" s="61">
        <f>+AW1898-IF(AW$18&gt;74,(AW1898/AW$25)*$C$10)</f>
        <v/>
      </c>
      <c r="AX1899" s="35">
        <f>IF(AW1899&gt;0,1,0)</f>
        <v/>
      </c>
      <c r="AY1899" s="35">
        <f>IF(AL1899&gt;0,1,0)</f>
        <v/>
      </c>
      <c r="AZ1899" s="35">
        <f>IF(AG1899&gt;0,1,0)</f>
        <v/>
      </c>
      <c r="BA1899" s="35">
        <f>IF(AB1899&gt;0,1,0)</f>
        <v/>
      </c>
      <c r="BB1899" s="35">
        <f>IF(W1899&gt;0,1,0)</f>
        <v/>
      </c>
    </row>
    <row r="1900">
      <c r="B1900" s="154" t="inlineStr">
        <is>
          <t>trial 936</t>
        </is>
      </c>
      <c r="C1900" s="155">
        <f>+start-C1897</f>
        <v/>
      </c>
      <c r="D1900" s="156">
        <f>IF((C1900&lt;=0),0,((C1900-D$24)*Stock*(_xlfn.NORM.INV(RAND(),stock_ave,stock_std))+(C1900-D$24)*Bonds*(_xlfn.NORM.INV(RAND(),bond_ave,bond_std))+(C1900-D$24)*cash*(_xlfn.NORM.INV(RAND(),cash_ave,cash_std))+(C1900-D$24)))</f>
        <v/>
      </c>
      <c r="E1900" s="156">
        <f>IF((D1900&lt;=0),0,((D1900-E$24)*Stock*(_xlfn.NORM.INV(RAND(),stock_ave,stock_std))+(D1900-E$24)*Bonds*(_xlfn.NORM.INV(RAND(),bond_ave,bond_std))+(D1900-E$24)*cash*(_xlfn.NORM.INV(RAND(),cash_ave,cash_std))+(D1900-E$24)))</f>
        <v/>
      </c>
      <c r="F1900" s="156">
        <f>IF((E1900&lt;=0),0,((E1900-F$24)*Stock*(_xlfn.NORM.INV(RAND(),stock_ave,stock_std))+(E1900-F$24)*Bonds*(_xlfn.NORM.INV(RAND(),bond_ave,bond_std))+(E1900-F$24)*cash*(_xlfn.NORM.INV(RAND(),cash_ave,cash_std))+(E1900-F$24)))</f>
        <v/>
      </c>
      <c r="G1900" s="156">
        <f>IF((F1900&lt;=0),0,((F1900-G$24)*Stock*(_xlfn.NORM.INV(RAND(),stock_ave,stock_std))+(F1900-G$24)*Bonds*(_xlfn.NORM.INV(RAND(),bond_ave,bond_std))+(F1900-G$24)*cash*(_xlfn.NORM.INV(RAND(),cash_ave,cash_std))+(F1900-G$24)))</f>
        <v/>
      </c>
      <c r="H1900" s="156">
        <f>IF((G1900&lt;=0),0,((G1900-H$24)*Stock*(_xlfn.NORM.INV(RAND(),stock_ave,stock_std))+(G1900-H$24)*Bonds*(_xlfn.NORM.INV(RAND(),bond_ave,bond_std))+(G1900-H$24)*cash*(_xlfn.NORM.INV(RAND(),cash_ave,cash_std))+(G1900-H$24)))</f>
        <v/>
      </c>
      <c r="I1900" s="156">
        <f>IF((H1900&lt;=0),0,((H1900-I$24)*Stock*(_xlfn.NORM.INV(RAND(),stock_ave,stock_std))+(H1900-I$24)*Bonds*(_xlfn.NORM.INV(RAND(),bond_ave,bond_std))+(H1900-I$24)*cash*(_xlfn.NORM.INV(RAND(),cash_ave,cash_std))+(H1900-I$24)))</f>
        <v/>
      </c>
      <c r="J1900" s="156">
        <f>IF((I1900&lt;=0),0,((I1900-J$24)*Stock*(_xlfn.NORM.INV(RAND(),stock_ave,stock_std))+(I1900-J$24)*Bonds*(_xlfn.NORM.INV(RAND(),bond_ave,bond_std))+(I1900-J$24)*cash*(_xlfn.NORM.INV(RAND(),cash_ave,cash_std))+(I1900-J$24)))</f>
        <v/>
      </c>
      <c r="K1900" s="156">
        <f>IF((J1900&lt;=0),0,((J1900-K$24)*Stock*(_xlfn.NORM.INV(RAND(),stock_ave,stock_std))+(J1900-K$24)*Bonds*(_xlfn.NORM.INV(RAND(),bond_ave,bond_std))+(J1900-K$24)*cash*(_xlfn.NORM.INV(RAND(),cash_ave,cash_std))+(J1900-K$24)))</f>
        <v/>
      </c>
      <c r="L1900" s="156">
        <f>IF((K1900&lt;=0),0,((K1900-L$24)*Stock*(_xlfn.NORM.INV(RAND(),stock_ave,stock_std))+(K1900-L$24)*Bonds*(_xlfn.NORM.INV(RAND(),bond_ave,bond_std))+(K1900-L$24)*cash*(_xlfn.NORM.INV(RAND(),cash_ave,cash_std))+(K1900-L$24)))</f>
        <v/>
      </c>
      <c r="M1900" s="156">
        <f>IF((L1900&lt;=0),0,((L1900-M$24)*Stock*(_xlfn.NORM.INV(RAND(),stock_ave,stock_std))+(L1900-M$24)*Bonds*(_xlfn.NORM.INV(RAND(),bond_ave,bond_std))+(L1900-M$24)*cash*(_xlfn.NORM.INV(RAND(),cash_ave,cash_std))+(L1900-M$24)))</f>
        <v/>
      </c>
      <c r="N1900" s="156">
        <f>IF((M1900&lt;=0),0,((M1900-N$24)*Stock*(_xlfn.NORM.INV(RAND(),stock_ave,stock_std))+(M1900-N$24)*Bonds*(_xlfn.NORM.INV(RAND(),bond_ave,bond_std))+(M1900-N$24)*cash*(_xlfn.NORM.INV(RAND(),cash_ave,cash_std))+(M1900-N$24)))</f>
        <v/>
      </c>
      <c r="O1900" s="156">
        <f>IF((N1900&lt;=0),0,((N1900-O$24)*Stock*(_xlfn.NORM.INV(RAND(),stock_ave,stock_std))+(N1900-O$24)*Bonds*(_xlfn.NORM.INV(RAND(),bond_ave,bond_std))+(N1900-O$24)*cash*(_xlfn.NORM.INV(RAND(),cash_ave,cash_std))+(N1900-O$24)))</f>
        <v/>
      </c>
      <c r="P1900" s="156">
        <f>IF((O1900&lt;=0),0,((O1900-P$24)*Stock*(_xlfn.NORM.INV(RAND(),stock_ave,stock_std))+(O1900-P$24)*Bonds*(_xlfn.NORM.INV(RAND(),bond_ave,bond_std))+(O1900-P$24)*cash*(_xlfn.NORM.INV(RAND(),cash_ave,cash_std))+(O1900-P$24)))</f>
        <v/>
      </c>
      <c r="Q1900" s="156">
        <f>IF((P1900&lt;=0),0,((P1900-Q$24)*Stock*(_xlfn.NORM.INV(RAND(),stock_ave,stock_std))+(P1900-Q$24)*Bonds*(_xlfn.NORM.INV(RAND(),bond_ave,bond_std))+(P1900-Q$24)*cash*(_xlfn.NORM.INV(RAND(),cash_ave,cash_std))+(P1900-Q$24)))</f>
        <v/>
      </c>
      <c r="R1900" s="156">
        <f>IF((Q1900&lt;=0),0,((Q1900-R$24)*Stock*(_xlfn.NORM.INV(RAND(),stock_ave,stock_std))+(Q1900-R$24)*Bonds*(_xlfn.NORM.INV(RAND(),bond_ave,bond_std))+(Q1900-R$24)*cash*(_xlfn.NORM.INV(RAND(),cash_ave,cash_std))+(Q1900-R$24)))</f>
        <v/>
      </c>
      <c r="S1900" s="156">
        <f>IF((R1900&lt;=0),0,((R1900-S$24)*Stock*(_xlfn.NORM.INV(RAND(),stock_ave,stock_std))+(R1900-S$24)*Bonds*(_xlfn.NORM.INV(RAND(),bond_ave,bond_std))+(R1900-S$24)*cash*(_xlfn.NORM.INV(RAND(),cash_ave,cash_std))+(R1900-S$24)))</f>
        <v/>
      </c>
      <c r="T1900" s="156">
        <f>IF((S1900&lt;=0),0,((S1900-T$24)*Stock*(_xlfn.NORM.INV(RAND(),stock_ave,stock_std))+(S1900-T$24)*Bonds*(_xlfn.NORM.INV(RAND(),bond_ave,bond_std))+(S1900-T$24)*cash*(_xlfn.NORM.INV(RAND(),cash_ave,cash_std))+(S1900-T$24)))</f>
        <v/>
      </c>
      <c r="U1900" s="156">
        <f>IF((T1900&lt;=0),0,((T1900-U$24)*Stock*(_xlfn.NORM.INV(RAND(),stock_ave,stock_std))+(T1900-U$24)*Bonds*(_xlfn.NORM.INV(RAND(),bond_ave,bond_std))+(T1900-U$24)*cash*(_xlfn.NORM.INV(RAND(),cash_ave,cash_std))+(T1900-U$24)))</f>
        <v/>
      </c>
      <c r="V1900" s="156">
        <f>IF((U1900&lt;=0),0,((U1900-V$24)*Stock*(_xlfn.NORM.INV(RAND(),stock_ave,stock_std))+(U1900-V$24)*Bonds*(_xlfn.NORM.INV(RAND(),bond_ave,bond_std))+(U1900-V$24)*cash*(_xlfn.NORM.INV(RAND(),cash_ave,cash_std))+(U1900-V$24)))</f>
        <v/>
      </c>
      <c r="W1900" s="156">
        <f>IF((V1900&lt;=0),0,((V1900-W$24)*Stock*(_xlfn.NORM.INV(RAND(),stock_ave,stock_std))+(V1900-W$24)*Bonds*(_xlfn.NORM.INV(RAND(),bond_ave,bond_std))+(V1900-W$24)*cash*(_xlfn.NORM.INV(RAND(),cash_ave,cash_std))+(V1900-W$24)))</f>
        <v/>
      </c>
      <c r="X1900" s="156">
        <f>IF((W1900&lt;=0),0,((W1900-X$24)*Stock*(_xlfn.NORM.INV(RAND(),stock_ave,stock_std))+(W1900-X$24)*Bonds*(_xlfn.NORM.INV(RAND(),bond_ave,bond_std))+(W1900-X$24)*cash*(_xlfn.NORM.INV(RAND(),cash_ave,cash_std))+(W1900-X$24)))</f>
        <v/>
      </c>
      <c r="Y1900" s="156">
        <f>IF((X1900&lt;=0),0,((X1900-Y$24)*Stock*(_xlfn.NORM.INV(RAND(),stock_ave,stock_std))+(X1900-Y$24)*Bonds*(_xlfn.NORM.INV(RAND(),bond_ave,bond_std))+(X1900-Y$24)*cash*(_xlfn.NORM.INV(RAND(),cash_ave,cash_std))+(X1900-Y$24)))</f>
        <v/>
      </c>
      <c r="Z1900" s="156">
        <f>IF((Y1900&lt;=0),0,((Y1900-Z$24)*Stock*(_xlfn.NORM.INV(RAND(),stock_ave,stock_std))+(Y1900-Z$24)*Bonds*(_xlfn.NORM.INV(RAND(),bond_ave,bond_std))+(Y1900-Z$24)*cash*(_xlfn.NORM.INV(RAND(),cash_ave,cash_std))+(Y1900-Z$24)))</f>
        <v/>
      </c>
      <c r="AA1900" s="156">
        <f>IF((Z1900&lt;=0),0,((Z1900-AA$24)*Stock*(_xlfn.NORM.INV(RAND(),stock_ave,stock_std))+(Z1900-AA$24)*Bonds*(_xlfn.NORM.INV(RAND(),bond_ave,bond_std))+(Z1900-AA$24)*cash*(_xlfn.NORM.INV(RAND(),cash_ave,cash_std))+(Z1900-AA$24)))</f>
        <v/>
      </c>
      <c r="AB1900" s="156">
        <f>IF((AA1900&lt;=0),0,((AA1900-AB$24)*Stock*(_xlfn.NORM.INV(RAND(),stock_ave,stock_std))+(AA1900-AB$24)*Bonds*(_xlfn.NORM.INV(RAND(),bond_ave,bond_std))+(AA1900-AB$24)*cash*(_xlfn.NORM.INV(RAND(),cash_ave,cash_std))+(AA1900-AB$24)))</f>
        <v/>
      </c>
      <c r="AC1900" s="156">
        <f>IF((AB1900&lt;=0),0,((AB1900-AC$24)*Stock*(_xlfn.NORM.INV(RAND(),stock_ave,stock_std))+(AB1900-AC$24)*Bonds*(_xlfn.NORM.INV(RAND(),bond_ave,bond_std))+(AB1900-AC$24)*cash*(_xlfn.NORM.INV(RAND(),cash_ave,cash_std))+(AB1900-AC$24)))</f>
        <v/>
      </c>
      <c r="AD1900" s="156">
        <f>IF((AC1900&lt;=0),0,((AC1900-AD$24)*Stock*(_xlfn.NORM.INV(RAND(),stock_ave,stock_std))+(AC1900-AD$24)*Bonds*(_xlfn.NORM.INV(RAND(),bond_ave,bond_std))+(AC1900-AD$24)*cash*(_xlfn.NORM.INV(RAND(),cash_ave,cash_std))+(AC1900-AD$24)))</f>
        <v/>
      </c>
      <c r="AE1900" s="156">
        <f>IF((AD1900&lt;=0),0,((AD1900-AE$24)*Stock*(_xlfn.NORM.INV(RAND(),stock_ave,stock_std))+(AD1900-AE$24)*Bonds*(_xlfn.NORM.INV(RAND(),bond_ave,bond_std))+(AD1900-AE$24)*cash*(_xlfn.NORM.INV(RAND(),cash_ave,cash_std))+(AD1900-AE$24)))</f>
        <v/>
      </c>
      <c r="AF1900" s="156">
        <f>IF((AE1900&lt;=0),0,((AE1900-AF$24)*Stock*(_xlfn.NORM.INV(RAND(),stock_ave,stock_std))+(AE1900-AF$24)*Bonds*(_xlfn.NORM.INV(RAND(),bond_ave,bond_std))+(AE1900-AF$24)*cash*(_xlfn.NORM.INV(RAND(),cash_ave,cash_std))+(AE1900-AF$24)))</f>
        <v/>
      </c>
      <c r="AG1900" s="156">
        <f>IF((AF1900&lt;=0),0,((AF1900-AG$24)*Stock*(_xlfn.NORM.INV(RAND(),stock_ave,stock_std))+(AF1900-AG$24)*Bonds*(_xlfn.NORM.INV(RAND(),bond_ave,bond_std))+(AF1900-AG$24)*cash*(_xlfn.NORM.INV(RAND(),cash_ave,cash_std))+(AF1900-AG$24)))</f>
        <v/>
      </c>
      <c r="AH1900" s="156">
        <f>IF((AG1900&lt;=0),0,((AG1900-AH$24)*Stock*(_xlfn.NORM.INV(RAND(),stock_ave,stock_std))+(AG1900-AH$24)*Bonds*(_xlfn.NORM.INV(RAND(),bond_ave,bond_std))+(AG1900-AH$24)*cash*(_xlfn.NORM.INV(RAND(),cash_ave,cash_std))+(AG1900-AH$24)))</f>
        <v/>
      </c>
      <c r="AI1900" s="156">
        <f>IF((AH1900&lt;=0),0,((AH1900-AI$24)*Stock*(_xlfn.NORM.INV(RAND(),stock_ave,stock_std))+(AH1900-AI$24)*Bonds*(_xlfn.NORM.INV(RAND(),bond_ave,bond_std))+(AH1900-AI$24)*cash*(_xlfn.NORM.INV(RAND(),cash_ave,cash_std))+(AH1900-AI$24)))</f>
        <v/>
      </c>
      <c r="AJ1900" s="156">
        <f>IF((AI1900&lt;=0),0,((AI1900-AJ$24)*Stock*(_xlfn.NORM.INV(RAND(),stock_ave,stock_std))+(AI1900-AJ$24)*Bonds*(_xlfn.NORM.INV(RAND(),bond_ave,bond_std))+(AI1900-AJ$24)*cash*(_xlfn.NORM.INV(RAND(),cash_ave,cash_std))+(AI1900-AJ$24)))</f>
        <v/>
      </c>
      <c r="AK1900" s="156">
        <f>IF((AJ1900&lt;=0),0,((AJ1900-AK$24)*Stock*(_xlfn.NORM.INV(RAND(),stock_ave,stock_std))+(AJ1900-AK$24)*Bonds*(_xlfn.NORM.INV(RAND(),bond_ave,bond_std))+(AJ1900-AK$24)*cash*(_xlfn.NORM.INV(RAND(),cash_ave,cash_std))+(AJ1900-AK$24)))</f>
        <v/>
      </c>
      <c r="AL1900" s="156">
        <f>IF((AK1900&lt;=0),0,((AK1900-AL$24)*Stock*(_xlfn.NORM.INV(RAND(),stock_ave,stock_std))+(AK1900-AL$24)*Bonds*(_xlfn.NORM.INV(RAND(),bond_ave,bond_std))+(AK1900-AL$24)*cash*(_xlfn.NORM.INV(RAND(),cash_ave,cash_std))+(AK1900-AL$24)))</f>
        <v/>
      </c>
      <c r="AM1900" s="156">
        <f>IF((AL1900&lt;=0),0,((AL1900-AM$24)*Stock*(_xlfn.NORM.INV(RAND(),stock_ave,stock_std))+(AL1900-AM$24)*Bonds*(_xlfn.NORM.INV(RAND(),bond_ave,bond_std))+(AL1900-AM$24)*cash*(_xlfn.NORM.INV(RAND(),cash_ave,cash_std))+(AL1900-AM$24)))</f>
        <v/>
      </c>
      <c r="AN1900" s="156">
        <f>IF((AM1900&lt;=0),0,((AM1900-AN$24)*Stock*(_xlfn.NORM.INV(RAND(),stock_ave,stock_std))+(AM1900-AN$24)*Bonds*(_xlfn.NORM.INV(RAND(),bond_ave,bond_std))+(AM1900-AN$24)*cash*(_xlfn.NORM.INV(RAND(),cash_ave,cash_std))+(AM1900-AN$24)))</f>
        <v/>
      </c>
      <c r="AO1900" s="156">
        <f>IF((AN1900&lt;=0),0,((AN1900-AO$24)*Stock*(_xlfn.NORM.INV(RAND(),stock_ave,stock_std))+(AN1900-AO$24)*Bonds*(_xlfn.NORM.INV(RAND(),bond_ave,bond_std))+(AN1900-AO$24)*cash*(_xlfn.NORM.INV(RAND(),cash_ave,cash_std))+(AN1900-AO$24)))</f>
        <v/>
      </c>
      <c r="AP1900" s="156">
        <f>IF((AO1900&lt;=0),0,((AO1900-AP$24)*Stock*(_xlfn.NORM.INV(RAND(),stock_ave,stock_std))+(AO1900-AP$24)*Bonds*(_xlfn.NORM.INV(RAND(),bond_ave,bond_std))+(AO1900-AP$24)*cash*(_xlfn.NORM.INV(RAND(),cash_ave,cash_std))+(AO1900-AP$24)))</f>
        <v/>
      </c>
      <c r="AQ1900" s="156">
        <f>IF((AP1900&lt;=0),0,((AP1900-AQ$24)*Stock*(_xlfn.NORM.INV(RAND(),stock_ave,stock_std))+(AP1900-AQ$24)*Bonds*(_xlfn.NORM.INV(RAND(),bond_ave,bond_std))+(AP1900-AQ$24)*cash*(_xlfn.NORM.INV(RAND(),cash_ave,cash_std))+(AP1900-AQ$24)))</f>
        <v/>
      </c>
      <c r="AR1900" s="156">
        <f>IF((AQ1900&lt;=0),0,((AQ1900-AR$24)*Stock*(_xlfn.NORM.INV(RAND(),stock_ave,stock_std))+(AQ1900-AR$24)*Bonds*(_xlfn.NORM.INV(RAND(),bond_ave,bond_std))+(AQ1900-AR$24)*cash*(_xlfn.NORM.INV(RAND(),cash_ave,cash_std))+(AQ1900-AR$24)))</f>
        <v/>
      </c>
      <c r="AS1900" s="156">
        <f>IF((AR1900&lt;=0),0,((AR1900-AS$24)*Stock*(_xlfn.NORM.INV(RAND(),stock_ave,stock_std))+(AR1900-AS$24)*Bonds*(_xlfn.NORM.INV(RAND(),bond_ave,bond_std))+(AR1900-AS$24)*cash*(_xlfn.NORM.INV(RAND(),cash_ave,cash_std))+(AR1900-AS$24)))</f>
        <v/>
      </c>
      <c r="AT1900" s="156">
        <f>IF((AS1900&lt;=0),0,((AS1900-AT$24)*Stock*(_xlfn.NORM.INV(RAND(),stock_ave,stock_std))+(AS1900-AT$24)*Bonds*(_xlfn.NORM.INV(RAND(),bond_ave,bond_std))+(AS1900-AT$24)*cash*(_xlfn.NORM.INV(RAND(),cash_ave,cash_std))+(AS1900-AT$24)))</f>
        <v/>
      </c>
      <c r="AU1900" s="156">
        <f>IF((AT1900&lt;=0),0,((AT1900-AU$24)*Stock*(_xlfn.NORM.INV(RAND(),stock_ave,stock_std))+(AT1900-AU$24)*Bonds*(_xlfn.NORM.INV(RAND(),bond_ave,bond_std))+(AT1900-AU$24)*cash*(_xlfn.NORM.INV(RAND(),cash_ave,cash_std))+(AT1900-AU$24)))</f>
        <v/>
      </c>
      <c r="AV1900" s="156">
        <f>IF((AU1900&lt;=0),0,((AU1900-AV$24)*Stock*(_xlfn.NORM.INV(RAND(),stock_ave,stock_std))+(AU1900-AV$24)*Bonds*(_xlfn.NORM.INV(RAND(),bond_ave,bond_std))+(AU1900-AV$24)*cash*(_xlfn.NORM.INV(RAND(),cash_ave,cash_std))+(AU1900-AV$24)))</f>
        <v/>
      </c>
      <c r="AW1900" s="156">
        <f>IF((AV1900&lt;=0),0,((AV1900-AW$24)*Stock*(_xlfn.NORM.INV(RAND(),stock_ave,stock_std))+(AV1900-AW$24)*Bonds*(_xlfn.NORM.INV(RAND(),bond_ave,bond_std))+(AV1900-AW$24)*cash*(_xlfn.NORM.INV(RAND(),cash_ave,cash_std))+(AV1900-AW$24)))</f>
        <v/>
      </c>
      <c r="AX1900" s="159" t="n"/>
      <c r="AY1900" s="159" t="n"/>
      <c r="AZ1900" s="159" t="n"/>
      <c r="BA1900" s="159" t="n"/>
      <c r="BB1900" s="159" t="n"/>
    </row>
    <row r="1901">
      <c r="C1901" s="147" t="n"/>
      <c r="D1901" s="61">
        <f>+D1900-IF(D$18&gt;74,(D1900/D$25)*$C$10)</f>
        <v/>
      </c>
      <c r="E1901" s="61">
        <f>+E1900-IF(E$18&gt;74,(E1900/E$25)*$C$10)</f>
        <v/>
      </c>
      <c r="F1901" s="61">
        <f>+F1900-IF(F$18&gt;74,(F1900/F$25)*$C$10)</f>
        <v/>
      </c>
      <c r="G1901" s="61">
        <f>+G1900-IF(G$18&gt;74,(G1900/G$25)*$C$10)</f>
        <v/>
      </c>
      <c r="H1901" s="61">
        <f>+H1900-IF(H$18&gt;74,(H1900/H$25)*$C$10)</f>
        <v/>
      </c>
      <c r="I1901" s="61">
        <f>+I1900-IF(I$18&gt;74,(I1900/I$25)*$C$10)</f>
        <v/>
      </c>
      <c r="J1901" s="61">
        <f>+J1900-IF(J$18&gt;74,(J1900/J$25)*$C$10)</f>
        <v/>
      </c>
      <c r="K1901" s="61">
        <f>+K1900-IF(K$18&gt;74,(K1900/K$25)*$C$10)</f>
        <v/>
      </c>
      <c r="L1901" s="61">
        <f>+L1900-IF(L$18&gt;74,(L1900/L$25)*$C$10)</f>
        <v/>
      </c>
      <c r="M1901" s="61">
        <f>+M1900-IF(M$18&gt;74,(M1900/M$25)*$C$10)</f>
        <v/>
      </c>
      <c r="N1901" s="61">
        <f>+N1900-IF(N$18&gt;74,(N1900/N$25)*$C$10)</f>
        <v/>
      </c>
      <c r="O1901" s="61">
        <f>+O1900-IF(O$18&gt;74,(O1900/O$25)*$C$10)</f>
        <v/>
      </c>
      <c r="P1901" s="61">
        <f>+P1900-IF(P$18&gt;74,(P1900/P$25)*$C$10)</f>
        <v/>
      </c>
      <c r="Q1901" s="61">
        <f>+Q1900-IF(Q$18&gt;74,(Q1900/Q$25)*$C$10)</f>
        <v/>
      </c>
      <c r="R1901" s="61">
        <f>+R1900-IF(R$18&gt;74,(R1900/R$25)*$C$10)</f>
        <v/>
      </c>
      <c r="S1901" s="61">
        <f>+S1900-IF(S$18&gt;74,(S1900/S$25)*$C$10)</f>
        <v/>
      </c>
      <c r="T1901" s="61">
        <f>+T1900-IF(T$18&gt;74,(T1900/T$25)*$C$10)</f>
        <v/>
      </c>
      <c r="U1901" s="61">
        <f>+U1900-IF(U$18&gt;74,(U1900/U$25)*$C$10)</f>
        <v/>
      </c>
      <c r="V1901" s="61">
        <f>+V1900-IF(V$18&gt;74,(V1900/V$25)*$C$10)</f>
        <v/>
      </c>
      <c r="W1901" s="61">
        <f>+W1900-IF(W$18&gt;74,(W1900/W$25)*$C$10)</f>
        <v/>
      </c>
      <c r="X1901" s="61">
        <f>+X1900-IF(X$18&gt;74,(X1900/X$25)*$C$10)</f>
        <v/>
      </c>
      <c r="Y1901" s="61">
        <f>+Y1900-IF(Y$18&gt;74,(Y1900/Y$25)*$C$10)</f>
        <v/>
      </c>
      <c r="Z1901" s="61">
        <f>+Z1900-IF(Z$18&gt;74,(Z1900/Z$25)*$C$10)</f>
        <v/>
      </c>
      <c r="AA1901" s="61">
        <f>+AA1900-IF(AA$18&gt;74,(AA1900/AA$25)*$C$10)</f>
        <v/>
      </c>
      <c r="AB1901" s="61">
        <f>+AB1900-IF(AB$18&gt;74,(AB1900/AB$25)*$C$10)</f>
        <v/>
      </c>
      <c r="AC1901" s="61">
        <f>+AC1900-IF(AC$18&gt;74,(AC1900/AC$25)*$C$10)</f>
        <v/>
      </c>
      <c r="AD1901" s="61">
        <f>+AD1900-IF(AD$18&gt;74,(AD1900/AD$25)*$C$10)</f>
        <v/>
      </c>
      <c r="AE1901" s="61">
        <f>+AE1900-IF(AE$18&gt;74,(AE1900/AE$25)*$C$10)</f>
        <v/>
      </c>
      <c r="AF1901" s="61">
        <f>+AF1900-IF(AF$18&gt;74,(AF1900/AF$25)*$C$10)</f>
        <v/>
      </c>
      <c r="AG1901" s="61">
        <f>+AG1900-IF(AG$18&gt;74,(AG1900/AG$25)*$C$10)</f>
        <v/>
      </c>
      <c r="AH1901" s="61">
        <f>+AH1900-IF(AH$18&gt;74,(AH1900/AH$25)*$C$10)</f>
        <v/>
      </c>
      <c r="AI1901" s="61">
        <f>+AI1900-IF(AI$18&gt;74,(AI1900/AI$25)*$C$10)</f>
        <v/>
      </c>
      <c r="AJ1901" s="61">
        <f>+AJ1900-IF(AJ$18&gt;74,(AJ1900/AJ$25)*$C$10)</f>
        <v/>
      </c>
      <c r="AK1901" s="61">
        <f>+AK1900-IF(AK$18&gt;74,(AK1900/AK$25)*$C$10)</f>
        <v/>
      </c>
      <c r="AL1901" s="61">
        <f>+AL1900-IF(AL$18&gt;74,(AL1900/AL$25)*$C$10)</f>
        <v/>
      </c>
      <c r="AM1901" s="61">
        <f>+AM1900-IF(AM$18&gt;74,(AM1900/AM$25)*$C$10)</f>
        <v/>
      </c>
      <c r="AN1901" s="61">
        <f>+AN1900-IF(AN$18&gt;74,(AN1900/AN$25)*$C$10)</f>
        <v/>
      </c>
      <c r="AO1901" s="61">
        <f>+AO1900-IF(AO$18&gt;74,(AO1900/AO$25)*$C$10)</f>
        <v/>
      </c>
      <c r="AP1901" s="61">
        <f>+AP1900-IF(AP$18&gt;74,(AP1900/AP$25)*$C$10)</f>
        <v/>
      </c>
      <c r="AQ1901" s="61">
        <f>+AQ1900-IF(AQ$18&gt;74,(AQ1900/AQ$25)*$C$10)</f>
        <v/>
      </c>
      <c r="AR1901" s="61">
        <f>+AR1900-IF(AR$18&gt;74,(AR1900/AR$25)*$C$10)</f>
        <v/>
      </c>
      <c r="AS1901" s="61">
        <f>+AS1900-IF(AS$18&gt;74,(AS1900/AS$25)*$C$10)</f>
        <v/>
      </c>
      <c r="AT1901" s="61">
        <f>+AT1900-IF(AT$18&gt;74,(AT1900/AT$25)*$C$10)</f>
        <v/>
      </c>
      <c r="AU1901" s="61">
        <f>+AU1900-IF(AU$18&gt;74,(AU1900/AU$25)*$C$10)</f>
        <v/>
      </c>
      <c r="AV1901" s="61">
        <f>+AV1900-IF(AV$18&gt;74,(AV1900/AV$25)*$C$10)</f>
        <v/>
      </c>
      <c r="AW1901" s="61">
        <f>+AW1900-IF(AW$18&gt;74,(AW1900/AW$25)*$C$10)</f>
        <v/>
      </c>
      <c r="AX1901" s="35">
        <f>IF(AW1901&gt;0,1,0)</f>
        <v/>
      </c>
      <c r="AY1901" s="35">
        <f>IF(AL1901&gt;0,1,0)</f>
        <v/>
      </c>
      <c r="AZ1901" s="35">
        <f>IF(AG1901&gt;0,1,0)</f>
        <v/>
      </c>
      <c r="BA1901" s="35">
        <f>IF(AB1901&gt;0,1,0)</f>
        <v/>
      </c>
      <c r="BB1901" s="35">
        <f>IF(W1901&gt;0,1,0)</f>
        <v/>
      </c>
    </row>
    <row r="1902">
      <c r="B1902" s="154" t="inlineStr">
        <is>
          <t>trial 937</t>
        </is>
      </c>
      <c r="C1902" s="155">
        <f>+start-C1899</f>
        <v/>
      </c>
      <c r="D1902" s="156">
        <f>IF((C1902&lt;=0),0,((C1902-D$24)*Stock*(_xlfn.NORM.INV(RAND(),stock_ave,stock_std))+(C1902-D$24)*Bonds*(_xlfn.NORM.INV(RAND(),bond_ave,bond_std))+(C1902-D$24)*cash*(_xlfn.NORM.INV(RAND(),cash_ave,cash_std))+(C1902-D$24)))</f>
        <v/>
      </c>
      <c r="E1902" s="156">
        <f>IF((D1902&lt;=0),0,((D1902-E$24)*Stock*(_xlfn.NORM.INV(RAND(),stock_ave,stock_std))+(D1902-E$24)*Bonds*(_xlfn.NORM.INV(RAND(),bond_ave,bond_std))+(D1902-E$24)*cash*(_xlfn.NORM.INV(RAND(),cash_ave,cash_std))+(D1902-E$24)))</f>
        <v/>
      </c>
      <c r="F1902" s="156">
        <f>IF((E1902&lt;=0),0,((E1902-F$24)*Stock*(_xlfn.NORM.INV(RAND(),stock_ave,stock_std))+(E1902-F$24)*Bonds*(_xlfn.NORM.INV(RAND(),bond_ave,bond_std))+(E1902-F$24)*cash*(_xlfn.NORM.INV(RAND(),cash_ave,cash_std))+(E1902-F$24)))</f>
        <v/>
      </c>
      <c r="G1902" s="156">
        <f>IF((F1902&lt;=0),0,((F1902-G$24)*Stock*(_xlfn.NORM.INV(RAND(),stock_ave,stock_std))+(F1902-G$24)*Bonds*(_xlfn.NORM.INV(RAND(),bond_ave,bond_std))+(F1902-G$24)*cash*(_xlfn.NORM.INV(RAND(),cash_ave,cash_std))+(F1902-G$24)))</f>
        <v/>
      </c>
      <c r="H1902" s="156">
        <f>IF((G1902&lt;=0),0,((G1902-H$24)*Stock*(_xlfn.NORM.INV(RAND(),stock_ave,stock_std))+(G1902-H$24)*Bonds*(_xlfn.NORM.INV(RAND(),bond_ave,bond_std))+(G1902-H$24)*cash*(_xlfn.NORM.INV(RAND(),cash_ave,cash_std))+(G1902-H$24)))</f>
        <v/>
      </c>
      <c r="I1902" s="156">
        <f>IF((H1902&lt;=0),0,((H1902-I$24)*Stock*(_xlfn.NORM.INV(RAND(),stock_ave,stock_std))+(H1902-I$24)*Bonds*(_xlfn.NORM.INV(RAND(),bond_ave,bond_std))+(H1902-I$24)*cash*(_xlfn.NORM.INV(RAND(),cash_ave,cash_std))+(H1902-I$24)))</f>
        <v/>
      </c>
      <c r="J1902" s="156">
        <f>IF((I1902&lt;=0),0,((I1902-J$24)*Stock*(_xlfn.NORM.INV(RAND(),stock_ave,stock_std))+(I1902-J$24)*Bonds*(_xlfn.NORM.INV(RAND(),bond_ave,bond_std))+(I1902-J$24)*cash*(_xlfn.NORM.INV(RAND(),cash_ave,cash_std))+(I1902-J$24)))</f>
        <v/>
      </c>
      <c r="K1902" s="156">
        <f>IF((J1902&lt;=0),0,((J1902-K$24)*Stock*(_xlfn.NORM.INV(RAND(),stock_ave,stock_std))+(J1902-K$24)*Bonds*(_xlfn.NORM.INV(RAND(),bond_ave,bond_std))+(J1902-K$24)*cash*(_xlfn.NORM.INV(RAND(),cash_ave,cash_std))+(J1902-K$24)))</f>
        <v/>
      </c>
      <c r="L1902" s="156">
        <f>IF((K1902&lt;=0),0,((K1902-L$24)*Stock*(_xlfn.NORM.INV(RAND(),stock_ave,stock_std))+(K1902-L$24)*Bonds*(_xlfn.NORM.INV(RAND(),bond_ave,bond_std))+(K1902-L$24)*cash*(_xlfn.NORM.INV(RAND(),cash_ave,cash_std))+(K1902-L$24)))</f>
        <v/>
      </c>
      <c r="M1902" s="156">
        <f>IF((L1902&lt;=0),0,((L1902-M$24)*Stock*(_xlfn.NORM.INV(RAND(),stock_ave,stock_std))+(L1902-M$24)*Bonds*(_xlfn.NORM.INV(RAND(),bond_ave,bond_std))+(L1902-M$24)*cash*(_xlfn.NORM.INV(RAND(),cash_ave,cash_std))+(L1902-M$24)))</f>
        <v/>
      </c>
      <c r="N1902" s="156">
        <f>IF((M1902&lt;=0),0,((M1902-N$24)*Stock*(_xlfn.NORM.INV(RAND(),stock_ave,stock_std))+(M1902-N$24)*Bonds*(_xlfn.NORM.INV(RAND(),bond_ave,bond_std))+(M1902-N$24)*cash*(_xlfn.NORM.INV(RAND(),cash_ave,cash_std))+(M1902-N$24)))</f>
        <v/>
      </c>
      <c r="O1902" s="156">
        <f>IF((N1902&lt;=0),0,((N1902-O$24)*Stock*(_xlfn.NORM.INV(RAND(),stock_ave,stock_std))+(N1902-O$24)*Bonds*(_xlfn.NORM.INV(RAND(),bond_ave,bond_std))+(N1902-O$24)*cash*(_xlfn.NORM.INV(RAND(),cash_ave,cash_std))+(N1902-O$24)))</f>
        <v/>
      </c>
      <c r="P1902" s="156">
        <f>IF((O1902&lt;=0),0,((O1902-P$24)*Stock*(_xlfn.NORM.INV(RAND(),stock_ave,stock_std))+(O1902-P$24)*Bonds*(_xlfn.NORM.INV(RAND(),bond_ave,bond_std))+(O1902-P$24)*cash*(_xlfn.NORM.INV(RAND(),cash_ave,cash_std))+(O1902-P$24)))</f>
        <v/>
      </c>
      <c r="Q1902" s="156">
        <f>IF((P1902&lt;=0),0,((P1902-Q$24)*Stock*(_xlfn.NORM.INV(RAND(),stock_ave,stock_std))+(P1902-Q$24)*Bonds*(_xlfn.NORM.INV(RAND(),bond_ave,bond_std))+(P1902-Q$24)*cash*(_xlfn.NORM.INV(RAND(),cash_ave,cash_std))+(P1902-Q$24)))</f>
        <v/>
      </c>
      <c r="R1902" s="156">
        <f>IF((Q1902&lt;=0),0,((Q1902-R$24)*Stock*(_xlfn.NORM.INV(RAND(),stock_ave,stock_std))+(Q1902-R$24)*Bonds*(_xlfn.NORM.INV(RAND(),bond_ave,bond_std))+(Q1902-R$24)*cash*(_xlfn.NORM.INV(RAND(),cash_ave,cash_std))+(Q1902-R$24)))</f>
        <v/>
      </c>
      <c r="S1902" s="156">
        <f>IF((R1902&lt;=0),0,((R1902-S$24)*Stock*(_xlfn.NORM.INV(RAND(),stock_ave,stock_std))+(R1902-S$24)*Bonds*(_xlfn.NORM.INV(RAND(),bond_ave,bond_std))+(R1902-S$24)*cash*(_xlfn.NORM.INV(RAND(),cash_ave,cash_std))+(R1902-S$24)))</f>
        <v/>
      </c>
      <c r="T1902" s="156">
        <f>IF((S1902&lt;=0),0,((S1902-T$24)*Stock*(_xlfn.NORM.INV(RAND(),stock_ave,stock_std))+(S1902-T$24)*Bonds*(_xlfn.NORM.INV(RAND(),bond_ave,bond_std))+(S1902-T$24)*cash*(_xlfn.NORM.INV(RAND(),cash_ave,cash_std))+(S1902-T$24)))</f>
        <v/>
      </c>
      <c r="U1902" s="156">
        <f>IF((T1902&lt;=0),0,((T1902-U$24)*Stock*(_xlfn.NORM.INV(RAND(),stock_ave,stock_std))+(T1902-U$24)*Bonds*(_xlfn.NORM.INV(RAND(),bond_ave,bond_std))+(T1902-U$24)*cash*(_xlfn.NORM.INV(RAND(),cash_ave,cash_std))+(T1902-U$24)))</f>
        <v/>
      </c>
      <c r="V1902" s="156">
        <f>IF((U1902&lt;=0),0,((U1902-V$24)*Stock*(_xlfn.NORM.INV(RAND(),stock_ave,stock_std))+(U1902-V$24)*Bonds*(_xlfn.NORM.INV(RAND(),bond_ave,bond_std))+(U1902-V$24)*cash*(_xlfn.NORM.INV(RAND(),cash_ave,cash_std))+(U1902-V$24)))</f>
        <v/>
      </c>
      <c r="W1902" s="156">
        <f>IF((V1902&lt;=0),0,((V1902-W$24)*Stock*(_xlfn.NORM.INV(RAND(),stock_ave,stock_std))+(V1902-W$24)*Bonds*(_xlfn.NORM.INV(RAND(),bond_ave,bond_std))+(V1902-W$24)*cash*(_xlfn.NORM.INV(RAND(),cash_ave,cash_std))+(V1902-W$24)))</f>
        <v/>
      </c>
      <c r="X1902" s="156">
        <f>IF((W1902&lt;=0),0,((W1902-X$24)*Stock*(_xlfn.NORM.INV(RAND(),stock_ave,stock_std))+(W1902-X$24)*Bonds*(_xlfn.NORM.INV(RAND(),bond_ave,bond_std))+(W1902-X$24)*cash*(_xlfn.NORM.INV(RAND(),cash_ave,cash_std))+(W1902-X$24)))</f>
        <v/>
      </c>
      <c r="Y1902" s="156">
        <f>IF((X1902&lt;=0),0,((X1902-Y$24)*Stock*(_xlfn.NORM.INV(RAND(),stock_ave,stock_std))+(X1902-Y$24)*Bonds*(_xlfn.NORM.INV(RAND(),bond_ave,bond_std))+(X1902-Y$24)*cash*(_xlfn.NORM.INV(RAND(),cash_ave,cash_std))+(X1902-Y$24)))</f>
        <v/>
      </c>
      <c r="Z1902" s="156">
        <f>IF((Y1902&lt;=0),0,((Y1902-Z$24)*Stock*(_xlfn.NORM.INV(RAND(),stock_ave,stock_std))+(Y1902-Z$24)*Bonds*(_xlfn.NORM.INV(RAND(),bond_ave,bond_std))+(Y1902-Z$24)*cash*(_xlfn.NORM.INV(RAND(),cash_ave,cash_std))+(Y1902-Z$24)))</f>
        <v/>
      </c>
      <c r="AA1902" s="156">
        <f>IF((Z1902&lt;=0),0,((Z1902-AA$24)*Stock*(_xlfn.NORM.INV(RAND(),stock_ave,stock_std))+(Z1902-AA$24)*Bonds*(_xlfn.NORM.INV(RAND(),bond_ave,bond_std))+(Z1902-AA$24)*cash*(_xlfn.NORM.INV(RAND(),cash_ave,cash_std))+(Z1902-AA$24)))</f>
        <v/>
      </c>
      <c r="AB1902" s="156">
        <f>IF((AA1902&lt;=0),0,((AA1902-AB$24)*Stock*(_xlfn.NORM.INV(RAND(),stock_ave,stock_std))+(AA1902-AB$24)*Bonds*(_xlfn.NORM.INV(RAND(),bond_ave,bond_std))+(AA1902-AB$24)*cash*(_xlfn.NORM.INV(RAND(),cash_ave,cash_std))+(AA1902-AB$24)))</f>
        <v/>
      </c>
      <c r="AC1902" s="156">
        <f>IF((AB1902&lt;=0),0,((AB1902-AC$24)*Stock*(_xlfn.NORM.INV(RAND(),stock_ave,stock_std))+(AB1902-AC$24)*Bonds*(_xlfn.NORM.INV(RAND(),bond_ave,bond_std))+(AB1902-AC$24)*cash*(_xlfn.NORM.INV(RAND(),cash_ave,cash_std))+(AB1902-AC$24)))</f>
        <v/>
      </c>
      <c r="AD1902" s="156">
        <f>IF((AC1902&lt;=0),0,((AC1902-AD$24)*Stock*(_xlfn.NORM.INV(RAND(),stock_ave,stock_std))+(AC1902-AD$24)*Bonds*(_xlfn.NORM.INV(RAND(),bond_ave,bond_std))+(AC1902-AD$24)*cash*(_xlfn.NORM.INV(RAND(),cash_ave,cash_std))+(AC1902-AD$24)))</f>
        <v/>
      </c>
      <c r="AE1902" s="156">
        <f>IF((AD1902&lt;=0),0,((AD1902-AE$24)*Stock*(_xlfn.NORM.INV(RAND(),stock_ave,stock_std))+(AD1902-AE$24)*Bonds*(_xlfn.NORM.INV(RAND(),bond_ave,bond_std))+(AD1902-AE$24)*cash*(_xlfn.NORM.INV(RAND(),cash_ave,cash_std))+(AD1902-AE$24)))</f>
        <v/>
      </c>
      <c r="AF1902" s="156">
        <f>IF((AE1902&lt;=0),0,((AE1902-AF$24)*Stock*(_xlfn.NORM.INV(RAND(),stock_ave,stock_std))+(AE1902-AF$24)*Bonds*(_xlfn.NORM.INV(RAND(),bond_ave,bond_std))+(AE1902-AF$24)*cash*(_xlfn.NORM.INV(RAND(),cash_ave,cash_std))+(AE1902-AF$24)))</f>
        <v/>
      </c>
      <c r="AG1902" s="156">
        <f>IF((AF1902&lt;=0),0,((AF1902-AG$24)*Stock*(_xlfn.NORM.INV(RAND(),stock_ave,stock_std))+(AF1902-AG$24)*Bonds*(_xlfn.NORM.INV(RAND(),bond_ave,bond_std))+(AF1902-AG$24)*cash*(_xlfn.NORM.INV(RAND(),cash_ave,cash_std))+(AF1902-AG$24)))</f>
        <v/>
      </c>
      <c r="AH1902" s="156">
        <f>IF((AG1902&lt;=0),0,((AG1902-AH$24)*Stock*(_xlfn.NORM.INV(RAND(),stock_ave,stock_std))+(AG1902-AH$24)*Bonds*(_xlfn.NORM.INV(RAND(),bond_ave,bond_std))+(AG1902-AH$24)*cash*(_xlfn.NORM.INV(RAND(),cash_ave,cash_std))+(AG1902-AH$24)))</f>
        <v/>
      </c>
      <c r="AI1902" s="156">
        <f>IF((AH1902&lt;=0),0,((AH1902-AI$24)*Stock*(_xlfn.NORM.INV(RAND(),stock_ave,stock_std))+(AH1902-AI$24)*Bonds*(_xlfn.NORM.INV(RAND(),bond_ave,bond_std))+(AH1902-AI$24)*cash*(_xlfn.NORM.INV(RAND(),cash_ave,cash_std))+(AH1902-AI$24)))</f>
        <v/>
      </c>
      <c r="AJ1902" s="156">
        <f>IF((AI1902&lt;=0),0,((AI1902-AJ$24)*Stock*(_xlfn.NORM.INV(RAND(),stock_ave,stock_std))+(AI1902-AJ$24)*Bonds*(_xlfn.NORM.INV(RAND(),bond_ave,bond_std))+(AI1902-AJ$24)*cash*(_xlfn.NORM.INV(RAND(),cash_ave,cash_std))+(AI1902-AJ$24)))</f>
        <v/>
      </c>
      <c r="AK1902" s="156">
        <f>IF((AJ1902&lt;=0),0,((AJ1902-AK$24)*Stock*(_xlfn.NORM.INV(RAND(),stock_ave,stock_std))+(AJ1902-AK$24)*Bonds*(_xlfn.NORM.INV(RAND(),bond_ave,bond_std))+(AJ1902-AK$24)*cash*(_xlfn.NORM.INV(RAND(),cash_ave,cash_std))+(AJ1902-AK$24)))</f>
        <v/>
      </c>
      <c r="AL1902" s="156">
        <f>IF((AK1902&lt;=0),0,((AK1902-AL$24)*Stock*(_xlfn.NORM.INV(RAND(),stock_ave,stock_std))+(AK1902-AL$24)*Bonds*(_xlfn.NORM.INV(RAND(),bond_ave,bond_std))+(AK1902-AL$24)*cash*(_xlfn.NORM.INV(RAND(),cash_ave,cash_std))+(AK1902-AL$24)))</f>
        <v/>
      </c>
      <c r="AM1902" s="156">
        <f>IF((AL1902&lt;=0),0,((AL1902-AM$24)*Stock*(_xlfn.NORM.INV(RAND(),stock_ave,stock_std))+(AL1902-AM$24)*Bonds*(_xlfn.NORM.INV(RAND(),bond_ave,bond_std))+(AL1902-AM$24)*cash*(_xlfn.NORM.INV(RAND(),cash_ave,cash_std))+(AL1902-AM$24)))</f>
        <v/>
      </c>
      <c r="AN1902" s="156">
        <f>IF((AM1902&lt;=0),0,((AM1902-AN$24)*Stock*(_xlfn.NORM.INV(RAND(),stock_ave,stock_std))+(AM1902-AN$24)*Bonds*(_xlfn.NORM.INV(RAND(),bond_ave,bond_std))+(AM1902-AN$24)*cash*(_xlfn.NORM.INV(RAND(),cash_ave,cash_std))+(AM1902-AN$24)))</f>
        <v/>
      </c>
      <c r="AO1902" s="156">
        <f>IF((AN1902&lt;=0),0,((AN1902-AO$24)*Stock*(_xlfn.NORM.INV(RAND(),stock_ave,stock_std))+(AN1902-AO$24)*Bonds*(_xlfn.NORM.INV(RAND(),bond_ave,bond_std))+(AN1902-AO$24)*cash*(_xlfn.NORM.INV(RAND(),cash_ave,cash_std))+(AN1902-AO$24)))</f>
        <v/>
      </c>
      <c r="AP1902" s="156">
        <f>IF((AO1902&lt;=0),0,((AO1902-AP$24)*Stock*(_xlfn.NORM.INV(RAND(),stock_ave,stock_std))+(AO1902-AP$24)*Bonds*(_xlfn.NORM.INV(RAND(),bond_ave,bond_std))+(AO1902-AP$24)*cash*(_xlfn.NORM.INV(RAND(),cash_ave,cash_std))+(AO1902-AP$24)))</f>
        <v/>
      </c>
      <c r="AQ1902" s="156">
        <f>IF((AP1902&lt;=0),0,((AP1902-AQ$24)*Stock*(_xlfn.NORM.INV(RAND(),stock_ave,stock_std))+(AP1902-AQ$24)*Bonds*(_xlfn.NORM.INV(RAND(),bond_ave,bond_std))+(AP1902-AQ$24)*cash*(_xlfn.NORM.INV(RAND(),cash_ave,cash_std))+(AP1902-AQ$24)))</f>
        <v/>
      </c>
      <c r="AR1902" s="156">
        <f>IF((AQ1902&lt;=0),0,((AQ1902-AR$24)*Stock*(_xlfn.NORM.INV(RAND(),stock_ave,stock_std))+(AQ1902-AR$24)*Bonds*(_xlfn.NORM.INV(RAND(),bond_ave,bond_std))+(AQ1902-AR$24)*cash*(_xlfn.NORM.INV(RAND(),cash_ave,cash_std))+(AQ1902-AR$24)))</f>
        <v/>
      </c>
      <c r="AS1902" s="156">
        <f>IF((AR1902&lt;=0),0,((AR1902-AS$24)*Stock*(_xlfn.NORM.INV(RAND(),stock_ave,stock_std))+(AR1902-AS$24)*Bonds*(_xlfn.NORM.INV(RAND(),bond_ave,bond_std))+(AR1902-AS$24)*cash*(_xlfn.NORM.INV(RAND(),cash_ave,cash_std))+(AR1902-AS$24)))</f>
        <v/>
      </c>
      <c r="AT1902" s="156">
        <f>IF((AS1902&lt;=0),0,((AS1902-AT$24)*Stock*(_xlfn.NORM.INV(RAND(),stock_ave,stock_std))+(AS1902-AT$24)*Bonds*(_xlfn.NORM.INV(RAND(),bond_ave,bond_std))+(AS1902-AT$24)*cash*(_xlfn.NORM.INV(RAND(),cash_ave,cash_std))+(AS1902-AT$24)))</f>
        <v/>
      </c>
      <c r="AU1902" s="156">
        <f>IF((AT1902&lt;=0),0,((AT1902-AU$24)*Stock*(_xlfn.NORM.INV(RAND(),stock_ave,stock_std))+(AT1902-AU$24)*Bonds*(_xlfn.NORM.INV(RAND(),bond_ave,bond_std))+(AT1902-AU$24)*cash*(_xlfn.NORM.INV(RAND(),cash_ave,cash_std))+(AT1902-AU$24)))</f>
        <v/>
      </c>
      <c r="AV1902" s="156">
        <f>IF((AU1902&lt;=0),0,((AU1902-AV$24)*Stock*(_xlfn.NORM.INV(RAND(),stock_ave,stock_std))+(AU1902-AV$24)*Bonds*(_xlfn.NORM.INV(RAND(),bond_ave,bond_std))+(AU1902-AV$24)*cash*(_xlfn.NORM.INV(RAND(),cash_ave,cash_std))+(AU1902-AV$24)))</f>
        <v/>
      </c>
      <c r="AW1902" s="156">
        <f>IF((AV1902&lt;=0),0,((AV1902-AW$24)*Stock*(_xlfn.NORM.INV(RAND(),stock_ave,stock_std))+(AV1902-AW$24)*Bonds*(_xlfn.NORM.INV(RAND(),bond_ave,bond_std))+(AV1902-AW$24)*cash*(_xlfn.NORM.INV(RAND(),cash_ave,cash_std))+(AV1902-AW$24)))</f>
        <v/>
      </c>
      <c r="AX1902" s="159" t="n"/>
      <c r="AY1902" s="159" t="n"/>
      <c r="AZ1902" s="159" t="n"/>
      <c r="BA1902" s="159" t="n"/>
      <c r="BB1902" s="159" t="n"/>
    </row>
    <row r="1903">
      <c r="C1903" s="147" t="n"/>
      <c r="D1903" s="61">
        <f>+D1902-IF(D$18&gt;74,(D1902/D$25)*$C$10)</f>
        <v/>
      </c>
      <c r="E1903" s="61">
        <f>+E1902-IF(E$18&gt;74,(E1902/E$25)*$C$10)</f>
        <v/>
      </c>
      <c r="F1903" s="61">
        <f>+F1902-IF(F$18&gt;74,(F1902/F$25)*$C$10)</f>
        <v/>
      </c>
      <c r="G1903" s="61">
        <f>+G1902-IF(G$18&gt;74,(G1902/G$25)*$C$10)</f>
        <v/>
      </c>
      <c r="H1903" s="61">
        <f>+H1902-IF(H$18&gt;74,(H1902/H$25)*$C$10)</f>
        <v/>
      </c>
      <c r="I1903" s="61">
        <f>+I1902-IF(I$18&gt;74,(I1902/I$25)*$C$10)</f>
        <v/>
      </c>
      <c r="J1903" s="61">
        <f>+J1902-IF(J$18&gt;74,(J1902/J$25)*$C$10)</f>
        <v/>
      </c>
      <c r="K1903" s="61">
        <f>+K1902-IF(K$18&gt;74,(K1902/K$25)*$C$10)</f>
        <v/>
      </c>
      <c r="L1903" s="61">
        <f>+L1902-IF(L$18&gt;74,(L1902/L$25)*$C$10)</f>
        <v/>
      </c>
      <c r="M1903" s="61">
        <f>+M1902-IF(M$18&gt;74,(M1902/M$25)*$C$10)</f>
        <v/>
      </c>
      <c r="N1903" s="61">
        <f>+N1902-IF(N$18&gt;74,(N1902/N$25)*$C$10)</f>
        <v/>
      </c>
      <c r="O1903" s="61">
        <f>+O1902-IF(O$18&gt;74,(O1902/O$25)*$C$10)</f>
        <v/>
      </c>
      <c r="P1903" s="61">
        <f>+P1902-IF(P$18&gt;74,(P1902/P$25)*$C$10)</f>
        <v/>
      </c>
      <c r="Q1903" s="61">
        <f>+Q1902-IF(Q$18&gt;74,(Q1902/Q$25)*$C$10)</f>
        <v/>
      </c>
      <c r="R1903" s="61">
        <f>+R1902-IF(R$18&gt;74,(R1902/R$25)*$C$10)</f>
        <v/>
      </c>
      <c r="S1903" s="61">
        <f>+S1902-IF(S$18&gt;74,(S1902/S$25)*$C$10)</f>
        <v/>
      </c>
      <c r="T1903" s="61">
        <f>+T1902-IF(T$18&gt;74,(T1902/T$25)*$C$10)</f>
        <v/>
      </c>
      <c r="U1903" s="61">
        <f>+U1902-IF(U$18&gt;74,(U1902/U$25)*$C$10)</f>
        <v/>
      </c>
      <c r="V1903" s="61">
        <f>+V1902-IF(V$18&gt;74,(V1902/V$25)*$C$10)</f>
        <v/>
      </c>
      <c r="W1903" s="61">
        <f>+W1902-IF(W$18&gt;74,(W1902/W$25)*$C$10)</f>
        <v/>
      </c>
      <c r="X1903" s="61">
        <f>+X1902-IF(X$18&gt;74,(X1902/X$25)*$C$10)</f>
        <v/>
      </c>
      <c r="Y1903" s="61">
        <f>+Y1902-IF(Y$18&gt;74,(Y1902/Y$25)*$C$10)</f>
        <v/>
      </c>
      <c r="Z1903" s="61">
        <f>+Z1902-IF(Z$18&gt;74,(Z1902/Z$25)*$C$10)</f>
        <v/>
      </c>
      <c r="AA1903" s="61">
        <f>+AA1902-IF(AA$18&gt;74,(AA1902/AA$25)*$C$10)</f>
        <v/>
      </c>
      <c r="AB1903" s="61">
        <f>+AB1902-IF(AB$18&gt;74,(AB1902/AB$25)*$C$10)</f>
        <v/>
      </c>
      <c r="AC1903" s="61">
        <f>+AC1902-IF(AC$18&gt;74,(AC1902/AC$25)*$C$10)</f>
        <v/>
      </c>
      <c r="AD1903" s="61">
        <f>+AD1902-IF(AD$18&gt;74,(AD1902/AD$25)*$C$10)</f>
        <v/>
      </c>
      <c r="AE1903" s="61">
        <f>+AE1902-IF(AE$18&gt;74,(AE1902/AE$25)*$C$10)</f>
        <v/>
      </c>
      <c r="AF1903" s="61">
        <f>+AF1902-IF(AF$18&gt;74,(AF1902/AF$25)*$C$10)</f>
        <v/>
      </c>
      <c r="AG1903" s="61">
        <f>+AG1902-IF(AG$18&gt;74,(AG1902/AG$25)*$C$10)</f>
        <v/>
      </c>
      <c r="AH1903" s="61">
        <f>+AH1902-IF(AH$18&gt;74,(AH1902/AH$25)*$C$10)</f>
        <v/>
      </c>
      <c r="AI1903" s="61">
        <f>+AI1902-IF(AI$18&gt;74,(AI1902/AI$25)*$C$10)</f>
        <v/>
      </c>
      <c r="AJ1903" s="61">
        <f>+AJ1902-IF(AJ$18&gt;74,(AJ1902/AJ$25)*$C$10)</f>
        <v/>
      </c>
      <c r="AK1903" s="61">
        <f>+AK1902-IF(AK$18&gt;74,(AK1902/AK$25)*$C$10)</f>
        <v/>
      </c>
      <c r="AL1903" s="61">
        <f>+AL1902-IF(AL$18&gt;74,(AL1902/AL$25)*$C$10)</f>
        <v/>
      </c>
      <c r="AM1903" s="61">
        <f>+AM1902-IF(AM$18&gt;74,(AM1902/AM$25)*$C$10)</f>
        <v/>
      </c>
      <c r="AN1903" s="61">
        <f>+AN1902-IF(AN$18&gt;74,(AN1902/AN$25)*$C$10)</f>
        <v/>
      </c>
      <c r="AO1903" s="61">
        <f>+AO1902-IF(AO$18&gt;74,(AO1902/AO$25)*$C$10)</f>
        <v/>
      </c>
      <c r="AP1903" s="61">
        <f>+AP1902-IF(AP$18&gt;74,(AP1902/AP$25)*$C$10)</f>
        <v/>
      </c>
      <c r="AQ1903" s="61">
        <f>+AQ1902-IF(AQ$18&gt;74,(AQ1902/AQ$25)*$C$10)</f>
        <v/>
      </c>
      <c r="AR1903" s="61">
        <f>+AR1902-IF(AR$18&gt;74,(AR1902/AR$25)*$C$10)</f>
        <v/>
      </c>
      <c r="AS1903" s="61">
        <f>+AS1902-IF(AS$18&gt;74,(AS1902/AS$25)*$C$10)</f>
        <v/>
      </c>
      <c r="AT1903" s="61">
        <f>+AT1902-IF(AT$18&gt;74,(AT1902/AT$25)*$C$10)</f>
        <v/>
      </c>
      <c r="AU1903" s="61">
        <f>+AU1902-IF(AU$18&gt;74,(AU1902/AU$25)*$C$10)</f>
        <v/>
      </c>
      <c r="AV1903" s="61">
        <f>+AV1902-IF(AV$18&gt;74,(AV1902/AV$25)*$C$10)</f>
        <v/>
      </c>
      <c r="AW1903" s="61">
        <f>+AW1902-IF(AW$18&gt;74,(AW1902/AW$25)*$C$10)</f>
        <v/>
      </c>
      <c r="AX1903" s="35">
        <f>IF(AW1903&gt;0,1,0)</f>
        <v/>
      </c>
      <c r="AY1903" s="35">
        <f>IF(AL1903&gt;0,1,0)</f>
        <v/>
      </c>
      <c r="AZ1903" s="35">
        <f>IF(AG1903&gt;0,1,0)</f>
        <v/>
      </c>
      <c r="BA1903" s="35">
        <f>IF(AB1903&gt;0,1,0)</f>
        <v/>
      </c>
      <c r="BB1903" s="35">
        <f>IF(W1903&gt;0,1,0)</f>
        <v/>
      </c>
    </row>
    <row r="1904">
      <c r="B1904" s="154" t="inlineStr">
        <is>
          <t>trial 938</t>
        </is>
      </c>
      <c r="C1904" s="155">
        <f>+start-C1901</f>
        <v/>
      </c>
      <c r="D1904" s="156">
        <f>IF((C1904&lt;=0),0,((C1904-D$24)*Stock*(_xlfn.NORM.INV(RAND(),stock_ave,stock_std))+(C1904-D$24)*Bonds*(_xlfn.NORM.INV(RAND(),bond_ave,bond_std))+(C1904-D$24)*cash*(_xlfn.NORM.INV(RAND(),cash_ave,cash_std))+(C1904-D$24)))</f>
        <v/>
      </c>
      <c r="E1904" s="156">
        <f>IF((D1904&lt;=0),0,((D1904-E$24)*Stock*(_xlfn.NORM.INV(RAND(),stock_ave,stock_std))+(D1904-E$24)*Bonds*(_xlfn.NORM.INV(RAND(),bond_ave,bond_std))+(D1904-E$24)*cash*(_xlfn.NORM.INV(RAND(),cash_ave,cash_std))+(D1904-E$24)))</f>
        <v/>
      </c>
      <c r="F1904" s="156">
        <f>IF((E1904&lt;=0),0,((E1904-F$24)*Stock*(_xlfn.NORM.INV(RAND(),stock_ave,stock_std))+(E1904-F$24)*Bonds*(_xlfn.NORM.INV(RAND(),bond_ave,bond_std))+(E1904-F$24)*cash*(_xlfn.NORM.INV(RAND(),cash_ave,cash_std))+(E1904-F$24)))</f>
        <v/>
      </c>
      <c r="G1904" s="156">
        <f>IF((F1904&lt;=0),0,((F1904-G$24)*Stock*(_xlfn.NORM.INV(RAND(),stock_ave,stock_std))+(F1904-G$24)*Bonds*(_xlfn.NORM.INV(RAND(),bond_ave,bond_std))+(F1904-G$24)*cash*(_xlfn.NORM.INV(RAND(),cash_ave,cash_std))+(F1904-G$24)))</f>
        <v/>
      </c>
      <c r="H1904" s="156">
        <f>IF((G1904&lt;=0),0,((G1904-H$24)*Stock*(_xlfn.NORM.INV(RAND(),stock_ave,stock_std))+(G1904-H$24)*Bonds*(_xlfn.NORM.INV(RAND(),bond_ave,bond_std))+(G1904-H$24)*cash*(_xlfn.NORM.INV(RAND(),cash_ave,cash_std))+(G1904-H$24)))</f>
        <v/>
      </c>
      <c r="I1904" s="156">
        <f>IF((H1904&lt;=0),0,((H1904-I$24)*Stock*(_xlfn.NORM.INV(RAND(),stock_ave,stock_std))+(H1904-I$24)*Bonds*(_xlfn.NORM.INV(RAND(),bond_ave,bond_std))+(H1904-I$24)*cash*(_xlfn.NORM.INV(RAND(),cash_ave,cash_std))+(H1904-I$24)))</f>
        <v/>
      </c>
      <c r="J1904" s="156">
        <f>IF((I1904&lt;=0),0,((I1904-J$24)*Stock*(_xlfn.NORM.INV(RAND(),stock_ave,stock_std))+(I1904-J$24)*Bonds*(_xlfn.NORM.INV(RAND(),bond_ave,bond_std))+(I1904-J$24)*cash*(_xlfn.NORM.INV(RAND(),cash_ave,cash_std))+(I1904-J$24)))</f>
        <v/>
      </c>
      <c r="K1904" s="156">
        <f>IF((J1904&lt;=0),0,((J1904-K$24)*Stock*(_xlfn.NORM.INV(RAND(),stock_ave,stock_std))+(J1904-K$24)*Bonds*(_xlfn.NORM.INV(RAND(),bond_ave,bond_std))+(J1904-K$24)*cash*(_xlfn.NORM.INV(RAND(),cash_ave,cash_std))+(J1904-K$24)))</f>
        <v/>
      </c>
      <c r="L1904" s="156">
        <f>IF((K1904&lt;=0),0,((K1904-L$24)*Stock*(_xlfn.NORM.INV(RAND(),stock_ave,stock_std))+(K1904-L$24)*Bonds*(_xlfn.NORM.INV(RAND(),bond_ave,bond_std))+(K1904-L$24)*cash*(_xlfn.NORM.INV(RAND(),cash_ave,cash_std))+(K1904-L$24)))</f>
        <v/>
      </c>
      <c r="M1904" s="156">
        <f>IF((L1904&lt;=0),0,((L1904-M$24)*Stock*(_xlfn.NORM.INV(RAND(),stock_ave,stock_std))+(L1904-M$24)*Bonds*(_xlfn.NORM.INV(RAND(),bond_ave,bond_std))+(L1904-M$24)*cash*(_xlfn.NORM.INV(RAND(),cash_ave,cash_std))+(L1904-M$24)))</f>
        <v/>
      </c>
      <c r="N1904" s="156">
        <f>IF((M1904&lt;=0),0,((M1904-N$24)*Stock*(_xlfn.NORM.INV(RAND(),stock_ave,stock_std))+(M1904-N$24)*Bonds*(_xlfn.NORM.INV(RAND(),bond_ave,bond_std))+(M1904-N$24)*cash*(_xlfn.NORM.INV(RAND(),cash_ave,cash_std))+(M1904-N$24)))</f>
        <v/>
      </c>
      <c r="O1904" s="156">
        <f>IF((N1904&lt;=0),0,((N1904-O$24)*Stock*(_xlfn.NORM.INV(RAND(),stock_ave,stock_std))+(N1904-O$24)*Bonds*(_xlfn.NORM.INV(RAND(),bond_ave,bond_std))+(N1904-O$24)*cash*(_xlfn.NORM.INV(RAND(),cash_ave,cash_std))+(N1904-O$24)))</f>
        <v/>
      </c>
      <c r="P1904" s="156">
        <f>IF((O1904&lt;=0),0,((O1904-P$24)*Stock*(_xlfn.NORM.INV(RAND(),stock_ave,stock_std))+(O1904-P$24)*Bonds*(_xlfn.NORM.INV(RAND(),bond_ave,bond_std))+(O1904-P$24)*cash*(_xlfn.NORM.INV(RAND(),cash_ave,cash_std))+(O1904-P$24)))</f>
        <v/>
      </c>
      <c r="Q1904" s="156">
        <f>IF((P1904&lt;=0),0,((P1904-Q$24)*Stock*(_xlfn.NORM.INV(RAND(),stock_ave,stock_std))+(P1904-Q$24)*Bonds*(_xlfn.NORM.INV(RAND(),bond_ave,bond_std))+(P1904-Q$24)*cash*(_xlfn.NORM.INV(RAND(),cash_ave,cash_std))+(P1904-Q$24)))</f>
        <v/>
      </c>
      <c r="R1904" s="156">
        <f>IF((Q1904&lt;=0),0,((Q1904-R$24)*Stock*(_xlfn.NORM.INV(RAND(),stock_ave,stock_std))+(Q1904-R$24)*Bonds*(_xlfn.NORM.INV(RAND(),bond_ave,bond_std))+(Q1904-R$24)*cash*(_xlfn.NORM.INV(RAND(),cash_ave,cash_std))+(Q1904-R$24)))</f>
        <v/>
      </c>
      <c r="S1904" s="156">
        <f>IF((R1904&lt;=0),0,((R1904-S$24)*Stock*(_xlfn.NORM.INV(RAND(),stock_ave,stock_std))+(R1904-S$24)*Bonds*(_xlfn.NORM.INV(RAND(),bond_ave,bond_std))+(R1904-S$24)*cash*(_xlfn.NORM.INV(RAND(),cash_ave,cash_std))+(R1904-S$24)))</f>
        <v/>
      </c>
      <c r="T1904" s="156">
        <f>IF((S1904&lt;=0),0,((S1904-T$24)*Stock*(_xlfn.NORM.INV(RAND(),stock_ave,stock_std))+(S1904-T$24)*Bonds*(_xlfn.NORM.INV(RAND(),bond_ave,bond_std))+(S1904-T$24)*cash*(_xlfn.NORM.INV(RAND(),cash_ave,cash_std))+(S1904-T$24)))</f>
        <v/>
      </c>
      <c r="U1904" s="156">
        <f>IF((T1904&lt;=0),0,((T1904-U$24)*Stock*(_xlfn.NORM.INV(RAND(),stock_ave,stock_std))+(T1904-U$24)*Bonds*(_xlfn.NORM.INV(RAND(),bond_ave,bond_std))+(T1904-U$24)*cash*(_xlfn.NORM.INV(RAND(),cash_ave,cash_std))+(T1904-U$24)))</f>
        <v/>
      </c>
      <c r="V1904" s="156">
        <f>IF((U1904&lt;=0),0,((U1904-V$24)*Stock*(_xlfn.NORM.INV(RAND(),stock_ave,stock_std))+(U1904-V$24)*Bonds*(_xlfn.NORM.INV(RAND(),bond_ave,bond_std))+(U1904-V$24)*cash*(_xlfn.NORM.INV(RAND(),cash_ave,cash_std))+(U1904-V$24)))</f>
        <v/>
      </c>
      <c r="W1904" s="156">
        <f>IF((V1904&lt;=0),0,((V1904-W$24)*Stock*(_xlfn.NORM.INV(RAND(),stock_ave,stock_std))+(V1904-W$24)*Bonds*(_xlfn.NORM.INV(RAND(),bond_ave,bond_std))+(V1904-W$24)*cash*(_xlfn.NORM.INV(RAND(),cash_ave,cash_std))+(V1904-W$24)))</f>
        <v/>
      </c>
      <c r="X1904" s="156">
        <f>IF((W1904&lt;=0),0,((W1904-X$24)*Stock*(_xlfn.NORM.INV(RAND(),stock_ave,stock_std))+(W1904-X$24)*Bonds*(_xlfn.NORM.INV(RAND(),bond_ave,bond_std))+(W1904-X$24)*cash*(_xlfn.NORM.INV(RAND(),cash_ave,cash_std))+(W1904-X$24)))</f>
        <v/>
      </c>
      <c r="Y1904" s="156">
        <f>IF((X1904&lt;=0),0,((X1904-Y$24)*Stock*(_xlfn.NORM.INV(RAND(),stock_ave,stock_std))+(X1904-Y$24)*Bonds*(_xlfn.NORM.INV(RAND(),bond_ave,bond_std))+(X1904-Y$24)*cash*(_xlfn.NORM.INV(RAND(),cash_ave,cash_std))+(X1904-Y$24)))</f>
        <v/>
      </c>
      <c r="Z1904" s="156">
        <f>IF((Y1904&lt;=0),0,((Y1904-Z$24)*Stock*(_xlfn.NORM.INV(RAND(),stock_ave,stock_std))+(Y1904-Z$24)*Bonds*(_xlfn.NORM.INV(RAND(),bond_ave,bond_std))+(Y1904-Z$24)*cash*(_xlfn.NORM.INV(RAND(),cash_ave,cash_std))+(Y1904-Z$24)))</f>
        <v/>
      </c>
      <c r="AA1904" s="156">
        <f>IF((Z1904&lt;=0),0,((Z1904-AA$24)*Stock*(_xlfn.NORM.INV(RAND(),stock_ave,stock_std))+(Z1904-AA$24)*Bonds*(_xlfn.NORM.INV(RAND(),bond_ave,bond_std))+(Z1904-AA$24)*cash*(_xlfn.NORM.INV(RAND(),cash_ave,cash_std))+(Z1904-AA$24)))</f>
        <v/>
      </c>
      <c r="AB1904" s="156">
        <f>IF((AA1904&lt;=0),0,((AA1904-AB$24)*Stock*(_xlfn.NORM.INV(RAND(),stock_ave,stock_std))+(AA1904-AB$24)*Bonds*(_xlfn.NORM.INV(RAND(),bond_ave,bond_std))+(AA1904-AB$24)*cash*(_xlfn.NORM.INV(RAND(),cash_ave,cash_std))+(AA1904-AB$24)))</f>
        <v/>
      </c>
      <c r="AC1904" s="156">
        <f>IF((AB1904&lt;=0),0,((AB1904-AC$24)*Stock*(_xlfn.NORM.INV(RAND(),stock_ave,stock_std))+(AB1904-AC$24)*Bonds*(_xlfn.NORM.INV(RAND(),bond_ave,bond_std))+(AB1904-AC$24)*cash*(_xlfn.NORM.INV(RAND(),cash_ave,cash_std))+(AB1904-AC$24)))</f>
        <v/>
      </c>
      <c r="AD1904" s="156">
        <f>IF((AC1904&lt;=0),0,((AC1904-AD$24)*Stock*(_xlfn.NORM.INV(RAND(),stock_ave,stock_std))+(AC1904-AD$24)*Bonds*(_xlfn.NORM.INV(RAND(),bond_ave,bond_std))+(AC1904-AD$24)*cash*(_xlfn.NORM.INV(RAND(),cash_ave,cash_std))+(AC1904-AD$24)))</f>
        <v/>
      </c>
      <c r="AE1904" s="156">
        <f>IF((AD1904&lt;=0),0,((AD1904-AE$24)*Stock*(_xlfn.NORM.INV(RAND(),stock_ave,stock_std))+(AD1904-AE$24)*Bonds*(_xlfn.NORM.INV(RAND(),bond_ave,bond_std))+(AD1904-AE$24)*cash*(_xlfn.NORM.INV(RAND(),cash_ave,cash_std))+(AD1904-AE$24)))</f>
        <v/>
      </c>
      <c r="AF1904" s="156">
        <f>IF((AE1904&lt;=0),0,((AE1904-AF$24)*Stock*(_xlfn.NORM.INV(RAND(),stock_ave,stock_std))+(AE1904-AF$24)*Bonds*(_xlfn.NORM.INV(RAND(),bond_ave,bond_std))+(AE1904-AF$24)*cash*(_xlfn.NORM.INV(RAND(),cash_ave,cash_std))+(AE1904-AF$24)))</f>
        <v/>
      </c>
      <c r="AG1904" s="156">
        <f>IF((AF1904&lt;=0),0,((AF1904-AG$24)*Stock*(_xlfn.NORM.INV(RAND(),stock_ave,stock_std))+(AF1904-AG$24)*Bonds*(_xlfn.NORM.INV(RAND(),bond_ave,bond_std))+(AF1904-AG$24)*cash*(_xlfn.NORM.INV(RAND(),cash_ave,cash_std))+(AF1904-AG$24)))</f>
        <v/>
      </c>
      <c r="AH1904" s="156">
        <f>IF((AG1904&lt;=0),0,((AG1904-AH$24)*Stock*(_xlfn.NORM.INV(RAND(),stock_ave,stock_std))+(AG1904-AH$24)*Bonds*(_xlfn.NORM.INV(RAND(),bond_ave,bond_std))+(AG1904-AH$24)*cash*(_xlfn.NORM.INV(RAND(),cash_ave,cash_std))+(AG1904-AH$24)))</f>
        <v/>
      </c>
      <c r="AI1904" s="156">
        <f>IF((AH1904&lt;=0),0,((AH1904-AI$24)*Stock*(_xlfn.NORM.INV(RAND(),stock_ave,stock_std))+(AH1904-AI$24)*Bonds*(_xlfn.NORM.INV(RAND(),bond_ave,bond_std))+(AH1904-AI$24)*cash*(_xlfn.NORM.INV(RAND(),cash_ave,cash_std))+(AH1904-AI$24)))</f>
        <v/>
      </c>
      <c r="AJ1904" s="156">
        <f>IF((AI1904&lt;=0),0,((AI1904-AJ$24)*Stock*(_xlfn.NORM.INV(RAND(),stock_ave,stock_std))+(AI1904-AJ$24)*Bonds*(_xlfn.NORM.INV(RAND(),bond_ave,bond_std))+(AI1904-AJ$24)*cash*(_xlfn.NORM.INV(RAND(),cash_ave,cash_std))+(AI1904-AJ$24)))</f>
        <v/>
      </c>
      <c r="AK1904" s="156">
        <f>IF((AJ1904&lt;=0),0,((AJ1904-AK$24)*Stock*(_xlfn.NORM.INV(RAND(),stock_ave,stock_std))+(AJ1904-AK$24)*Bonds*(_xlfn.NORM.INV(RAND(),bond_ave,bond_std))+(AJ1904-AK$24)*cash*(_xlfn.NORM.INV(RAND(),cash_ave,cash_std))+(AJ1904-AK$24)))</f>
        <v/>
      </c>
      <c r="AL1904" s="156">
        <f>IF((AK1904&lt;=0),0,((AK1904-AL$24)*Stock*(_xlfn.NORM.INV(RAND(),stock_ave,stock_std))+(AK1904-AL$24)*Bonds*(_xlfn.NORM.INV(RAND(),bond_ave,bond_std))+(AK1904-AL$24)*cash*(_xlfn.NORM.INV(RAND(),cash_ave,cash_std))+(AK1904-AL$24)))</f>
        <v/>
      </c>
      <c r="AM1904" s="156">
        <f>IF((AL1904&lt;=0),0,((AL1904-AM$24)*Stock*(_xlfn.NORM.INV(RAND(),stock_ave,stock_std))+(AL1904-AM$24)*Bonds*(_xlfn.NORM.INV(RAND(),bond_ave,bond_std))+(AL1904-AM$24)*cash*(_xlfn.NORM.INV(RAND(),cash_ave,cash_std))+(AL1904-AM$24)))</f>
        <v/>
      </c>
      <c r="AN1904" s="156">
        <f>IF((AM1904&lt;=0),0,((AM1904-AN$24)*Stock*(_xlfn.NORM.INV(RAND(),stock_ave,stock_std))+(AM1904-AN$24)*Bonds*(_xlfn.NORM.INV(RAND(),bond_ave,bond_std))+(AM1904-AN$24)*cash*(_xlfn.NORM.INV(RAND(),cash_ave,cash_std))+(AM1904-AN$24)))</f>
        <v/>
      </c>
      <c r="AO1904" s="156">
        <f>IF((AN1904&lt;=0),0,((AN1904-AO$24)*Stock*(_xlfn.NORM.INV(RAND(),stock_ave,stock_std))+(AN1904-AO$24)*Bonds*(_xlfn.NORM.INV(RAND(),bond_ave,bond_std))+(AN1904-AO$24)*cash*(_xlfn.NORM.INV(RAND(),cash_ave,cash_std))+(AN1904-AO$24)))</f>
        <v/>
      </c>
      <c r="AP1904" s="156">
        <f>IF((AO1904&lt;=0),0,((AO1904-AP$24)*Stock*(_xlfn.NORM.INV(RAND(),stock_ave,stock_std))+(AO1904-AP$24)*Bonds*(_xlfn.NORM.INV(RAND(),bond_ave,bond_std))+(AO1904-AP$24)*cash*(_xlfn.NORM.INV(RAND(),cash_ave,cash_std))+(AO1904-AP$24)))</f>
        <v/>
      </c>
      <c r="AQ1904" s="156">
        <f>IF((AP1904&lt;=0),0,((AP1904-AQ$24)*Stock*(_xlfn.NORM.INV(RAND(),stock_ave,stock_std))+(AP1904-AQ$24)*Bonds*(_xlfn.NORM.INV(RAND(),bond_ave,bond_std))+(AP1904-AQ$24)*cash*(_xlfn.NORM.INV(RAND(),cash_ave,cash_std))+(AP1904-AQ$24)))</f>
        <v/>
      </c>
      <c r="AR1904" s="156">
        <f>IF((AQ1904&lt;=0),0,((AQ1904-AR$24)*Stock*(_xlfn.NORM.INV(RAND(),stock_ave,stock_std))+(AQ1904-AR$24)*Bonds*(_xlfn.NORM.INV(RAND(),bond_ave,bond_std))+(AQ1904-AR$24)*cash*(_xlfn.NORM.INV(RAND(),cash_ave,cash_std))+(AQ1904-AR$24)))</f>
        <v/>
      </c>
      <c r="AS1904" s="156">
        <f>IF((AR1904&lt;=0),0,((AR1904-AS$24)*Stock*(_xlfn.NORM.INV(RAND(),stock_ave,stock_std))+(AR1904-AS$24)*Bonds*(_xlfn.NORM.INV(RAND(),bond_ave,bond_std))+(AR1904-AS$24)*cash*(_xlfn.NORM.INV(RAND(),cash_ave,cash_std))+(AR1904-AS$24)))</f>
        <v/>
      </c>
      <c r="AT1904" s="156">
        <f>IF((AS1904&lt;=0),0,((AS1904-AT$24)*Stock*(_xlfn.NORM.INV(RAND(),stock_ave,stock_std))+(AS1904-AT$24)*Bonds*(_xlfn.NORM.INV(RAND(),bond_ave,bond_std))+(AS1904-AT$24)*cash*(_xlfn.NORM.INV(RAND(),cash_ave,cash_std))+(AS1904-AT$24)))</f>
        <v/>
      </c>
      <c r="AU1904" s="156">
        <f>IF((AT1904&lt;=0),0,((AT1904-AU$24)*Stock*(_xlfn.NORM.INV(RAND(),stock_ave,stock_std))+(AT1904-AU$24)*Bonds*(_xlfn.NORM.INV(RAND(),bond_ave,bond_std))+(AT1904-AU$24)*cash*(_xlfn.NORM.INV(RAND(),cash_ave,cash_std))+(AT1904-AU$24)))</f>
        <v/>
      </c>
      <c r="AV1904" s="156">
        <f>IF((AU1904&lt;=0),0,((AU1904-AV$24)*Stock*(_xlfn.NORM.INV(RAND(),stock_ave,stock_std))+(AU1904-AV$24)*Bonds*(_xlfn.NORM.INV(RAND(),bond_ave,bond_std))+(AU1904-AV$24)*cash*(_xlfn.NORM.INV(RAND(),cash_ave,cash_std))+(AU1904-AV$24)))</f>
        <v/>
      </c>
      <c r="AW1904" s="156">
        <f>IF((AV1904&lt;=0),0,((AV1904-AW$24)*Stock*(_xlfn.NORM.INV(RAND(),stock_ave,stock_std))+(AV1904-AW$24)*Bonds*(_xlfn.NORM.INV(RAND(),bond_ave,bond_std))+(AV1904-AW$24)*cash*(_xlfn.NORM.INV(RAND(),cash_ave,cash_std))+(AV1904-AW$24)))</f>
        <v/>
      </c>
      <c r="AX1904" s="159" t="n"/>
      <c r="AY1904" s="159" t="n"/>
      <c r="AZ1904" s="159" t="n"/>
      <c r="BA1904" s="159" t="n"/>
      <c r="BB1904" s="159" t="n"/>
    </row>
    <row r="1905">
      <c r="C1905" s="147" t="n"/>
      <c r="D1905" s="61">
        <f>+D1904-IF(D$18&gt;74,(D1904/D$25)*$C$10)</f>
        <v/>
      </c>
      <c r="E1905" s="61">
        <f>+E1904-IF(E$18&gt;74,(E1904/E$25)*$C$10)</f>
        <v/>
      </c>
      <c r="F1905" s="61">
        <f>+F1904-IF(F$18&gt;74,(F1904/F$25)*$C$10)</f>
        <v/>
      </c>
      <c r="G1905" s="61">
        <f>+G1904-IF(G$18&gt;74,(G1904/G$25)*$C$10)</f>
        <v/>
      </c>
      <c r="H1905" s="61">
        <f>+H1904-IF(H$18&gt;74,(H1904/H$25)*$C$10)</f>
        <v/>
      </c>
      <c r="I1905" s="61">
        <f>+I1904-IF(I$18&gt;74,(I1904/I$25)*$C$10)</f>
        <v/>
      </c>
      <c r="J1905" s="61">
        <f>+J1904-IF(J$18&gt;74,(J1904/J$25)*$C$10)</f>
        <v/>
      </c>
      <c r="K1905" s="61">
        <f>+K1904-IF(K$18&gt;74,(K1904/K$25)*$C$10)</f>
        <v/>
      </c>
      <c r="L1905" s="61">
        <f>+L1904-IF(L$18&gt;74,(L1904/L$25)*$C$10)</f>
        <v/>
      </c>
      <c r="M1905" s="61">
        <f>+M1904-IF(M$18&gt;74,(M1904/M$25)*$C$10)</f>
        <v/>
      </c>
      <c r="N1905" s="61">
        <f>+N1904-IF(N$18&gt;74,(N1904/N$25)*$C$10)</f>
        <v/>
      </c>
      <c r="O1905" s="61">
        <f>+O1904-IF(O$18&gt;74,(O1904/O$25)*$C$10)</f>
        <v/>
      </c>
      <c r="P1905" s="61">
        <f>+P1904-IF(P$18&gt;74,(P1904/P$25)*$C$10)</f>
        <v/>
      </c>
      <c r="Q1905" s="61">
        <f>+Q1904-IF(Q$18&gt;74,(Q1904/Q$25)*$C$10)</f>
        <v/>
      </c>
      <c r="R1905" s="61">
        <f>+R1904-IF(R$18&gt;74,(R1904/R$25)*$C$10)</f>
        <v/>
      </c>
      <c r="S1905" s="61">
        <f>+S1904-IF(S$18&gt;74,(S1904/S$25)*$C$10)</f>
        <v/>
      </c>
      <c r="T1905" s="61">
        <f>+T1904-IF(T$18&gt;74,(T1904/T$25)*$C$10)</f>
        <v/>
      </c>
      <c r="U1905" s="61">
        <f>+U1904-IF(U$18&gt;74,(U1904/U$25)*$C$10)</f>
        <v/>
      </c>
      <c r="V1905" s="61">
        <f>+V1904-IF(V$18&gt;74,(V1904/V$25)*$C$10)</f>
        <v/>
      </c>
      <c r="W1905" s="61">
        <f>+W1904-IF(W$18&gt;74,(W1904/W$25)*$C$10)</f>
        <v/>
      </c>
      <c r="X1905" s="61">
        <f>+X1904-IF(X$18&gt;74,(X1904/X$25)*$C$10)</f>
        <v/>
      </c>
      <c r="Y1905" s="61">
        <f>+Y1904-IF(Y$18&gt;74,(Y1904/Y$25)*$C$10)</f>
        <v/>
      </c>
      <c r="Z1905" s="61">
        <f>+Z1904-IF(Z$18&gt;74,(Z1904/Z$25)*$C$10)</f>
        <v/>
      </c>
      <c r="AA1905" s="61">
        <f>+AA1904-IF(AA$18&gt;74,(AA1904/AA$25)*$C$10)</f>
        <v/>
      </c>
      <c r="AB1905" s="61">
        <f>+AB1904-IF(AB$18&gt;74,(AB1904/AB$25)*$C$10)</f>
        <v/>
      </c>
      <c r="AC1905" s="61">
        <f>+AC1904-IF(AC$18&gt;74,(AC1904/AC$25)*$C$10)</f>
        <v/>
      </c>
      <c r="AD1905" s="61">
        <f>+AD1904-IF(AD$18&gt;74,(AD1904/AD$25)*$C$10)</f>
        <v/>
      </c>
      <c r="AE1905" s="61">
        <f>+AE1904-IF(AE$18&gt;74,(AE1904/AE$25)*$C$10)</f>
        <v/>
      </c>
      <c r="AF1905" s="61">
        <f>+AF1904-IF(AF$18&gt;74,(AF1904/AF$25)*$C$10)</f>
        <v/>
      </c>
      <c r="AG1905" s="61">
        <f>+AG1904-IF(AG$18&gt;74,(AG1904/AG$25)*$C$10)</f>
        <v/>
      </c>
      <c r="AH1905" s="61">
        <f>+AH1904-IF(AH$18&gt;74,(AH1904/AH$25)*$C$10)</f>
        <v/>
      </c>
      <c r="AI1905" s="61">
        <f>+AI1904-IF(AI$18&gt;74,(AI1904/AI$25)*$C$10)</f>
        <v/>
      </c>
      <c r="AJ1905" s="61">
        <f>+AJ1904-IF(AJ$18&gt;74,(AJ1904/AJ$25)*$C$10)</f>
        <v/>
      </c>
      <c r="AK1905" s="61">
        <f>+AK1904-IF(AK$18&gt;74,(AK1904/AK$25)*$C$10)</f>
        <v/>
      </c>
      <c r="AL1905" s="61">
        <f>+AL1904-IF(AL$18&gt;74,(AL1904/AL$25)*$C$10)</f>
        <v/>
      </c>
      <c r="AM1905" s="61">
        <f>+AM1904-IF(AM$18&gt;74,(AM1904/AM$25)*$C$10)</f>
        <v/>
      </c>
      <c r="AN1905" s="61">
        <f>+AN1904-IF(AN$18&gt;74,(AN1904/AN$25)*$C$10)</f>
        <v/>
      </c>
      <c r="AO1905" s="61">
        <f>+AO1904-IF(AO$18&gt;74,(AO1904/AO$25)*$C$10)</f>
        <v/>
      </c>
      <c r="AP1905" s="61">
        <f>+AP1904-IF(AP$18&gt;74,(AP1904/AP$25)*$C$10)</f>
        <v/>
      </c>
      <c r="AQ1905" s="61">
        <f>+AQ1904-IF(AQ$18&gt;74,(AQ1904/AQ$25)*$C$10)</f>
        <v/>
      </c>
      <c r="AR1905" s="61">
        <f>+AR1904-IF(AR$18&gt;74,(AR1904/AR$25)*$C$10)</f>
        <v/>
      </c>
      <c r="AS1905" s="61">
        <f>+AS1904-IF(AS$18&gt;74,(AS1904/AS$25)*$C$10)</f>
        <v/>
      </c>
      <c r="AT1905" s="61">
        <f>+AT1904-IF(AT$18&gt;74,(AT1904/AT$25)*$C$10)</f>
        <v/>
      </c>
      <c r="AU1905" s="61">
        <f>+AU1904-IF(AU$18&gt;74,(AU1904/AU$25)*$C$10)</f>
        <v/>
      </c>
      <c r="AV1905" s="61">
        <f>+AV1904-IF(AV$18&gt;74,(AV1904/AV$25)*$C$10)</f>
        <v/>
      </c>
      <c r="AW1905" s="61">
        <f>+AW1904-IF(AW$18&gt;74,(AW1904/AW$25)*$C$10)</f>
        <v/>
      </c>
      <c r="AX1905" s="35">
        <f>IF(AW1905&gt;0,1,0)</f>
        <v/>
      </c>
      <c r="AY1905" s="35">
        <f>IF(AL1905&gt;0,1,0)</f>
        <v/>
      </c>
      <c r="AZ1905" s="35">
        <f>IF(AG1905&gt;0,1,0)</f>
        <v/>
      </c>
      <c r="BA1905" s="35">
        <f>IF(AB1905&gt;0,1,0)</f>
        <v/>
      </c>
      <c r="BB1905" s="35">
        <f>IF(W1905&gt;0,1,0)</f>
        <v/>
      </c>
    </row>
    <row r="1906">
      <c r="B1906" s="154" t="inlineStr">
        <is>
          <t>trial 939</t>
        </is>
      </c>
      <c r="C1906" s="155">
        <f>+start-C1903</f>
        <v/>
      </c>
      <c r="D1906" s="156">
        <f>IF((C1906&lt;=0),0,((C1906-D$24)*Stock*(_xlfn.NORM.INV(RAND(),stock_ave,stock_std))+(C1906-D$24)*Bonds*(_xlfn.NORM.INV(RAND(),bond_ave,bond_std))+(C1906-D$24)*cash*(_xlfn.NORM.INV(RAND(),cash_ave,cash_std))+(C1906-D$24)))</f>
        <v/>
      </c>
      <c r="E1906" s="156">
        <f>IF((D1906&lt;=0),0,((D1906-E$24)*Stock*(_xlfn.NORM.INV(RAND(),stock_ave,stock_std))+(D1906-E$24)*Bonds*(_xlfn.NORM.INV(RAND(),bond_ave,bond_std))+(D1906-E$24)*cash*(_xlfn.NORM.INV(RAND(),cash_ave,cash_std))+(D1906-E$24)))</f>
        <v/>
      </c>
      <c r="F1906" s="156">
        <f>IF((E1906&lt;=0),0,((E1906-F$24)*Stock*(_xlfn.NORM.INV(RAND(),stock_ave,stock_std))+(E1906-F$24)*Bonds*(_xlfn.NORM.INV(RAND(),bond_ave,bond_std))+(E1906-F$24)*cash*(_xlfn.NORM.INV(RAND(),cash_ave,cash_std))+(E1906-F$24)))</f>
        <v/>
      </c>
      <c r="G1906" s="156">
        <f>IF((F1906&lt;=0),0,((F1906-G$24)*Stock*(_xlfn.NORM.INV(RAND(),stock_ave,stock_std))+(F1906-G$24)*Bonds*(_xlfn.NORM.INV(RAND(),bond_ave,bond_std))+(F1906-G$24)*cash*(_xlfn.NORM.INV(RAND(),cash_ave,cash_std))+(F1906-G$24)))</f>
        <v/>
      </c>
      <c r="H1906" s="156">
        <f>IF((G1906&lt;=0),0,((G1906-H$24)*Stock*(_xlfn.NORM.INV(RAND(),stock_ave,stock_std))+(G1906-H$24)*Bonds*(_xlfn.NORM.INV(RAND(),bond_ave,bond_std))+(G1906-H$24)*cash*(_xlfn.NORM.INV(RAND(),cash_ave,cash_std))+(G1906-H$24)))</f>
        <v/>
      </c>
      <c r="I1906" s="156">
        <f>IF((H1906&lt;=0),0,((H1906-I$24)*Stock*(_xlfn.NORM.INV(RAND(),stock_ave,stock_std))+(H1906-I$24)*Bonds*(_xlfn.NORM.INV(RAND(),bond_ave,bond_std))+(H1906-I$24)*cash*(_xlfn.NORM.INV(RAND(),cash_ave,cash_std))+(H1906-I$24)))</f>
        <v/>
      </c>
      <c r="J1906" s="156">
        <f>IF((I1906&lt;=0),0,((I1906-J$24)*Stock*(_xlfn.NORM.INV(RAND(),stock_ave,stock_std))+(I1906-J$24)*Bonds*(_xlfn.NORM.INV(RAND(),bond_ave,bond_std))+(I1906-J$24)*cash*(_xlfn.NORM.INV(RAND(),cash_ave,cash_std))+(I1906-J$24)))</f>
        <v/>
      </c>
      <c r="K1906" s="156">
        <f>IF((J1906&lt;=0),0,((J1906-K$24)*Stock*(_xlfn.NORM.INV(RAND(),stock_ave,stock_std))+(J1906-K$24)*Bonds*(_xlfn.NORM.INV(RAND(),bond_ave,bond_std))+(J1906-K$24)*cash*(_xlfn.NORM.INV(RAND(),cash_ave,cash_std))+(J1906-K$24)))</f>
        <v/>
      </c>
      <c r="L1906" s="156">
        <f>IF((K1906&lt;=0),0,((K1906-L$24)*Stock*(_xlfn.NORM.INV(RAND(),stock_ave,stock_std))+(K1906-L$24)*Bonds*(_xlfn.NORM.INV(RAND(),bond_ave,bond_std))+(K1906-L$24)*cash*(_xlfn.NORM.INV(RAND(),cash_ave,cash_std))+(K1906-L$24)))</f>
        <v/>
      </c>
      <c r="M1906" s="156">
        <f>IF((L1906&lt;=0),0,((L1906-M$24)*Stock*(_xlfn.NORM.INV(RAND(),stock_ave,stock_std))+(L1906-M$24)*Bonds*(_xlfn.NORM.INV(RAND(),bond_ave,bond_std))+(L1906-M$24)*cash*(_xlfn.NORM.INV(RAND(),cash_ave,cash_std))+(L1906-M$24)))</f>
        <v/>
      </c>
      <c r="N1906" s="156">
        <f>IF((M1906&lt;=0),0,((M1906-N$24)*Stock*(_xlfn.NORM.INV(RAND(),stock_ave,stock_std))+(M1906-N$24)*Bonds*(_xlfn.NORM.INV(RAND(),bond_ave,bond_std))+(M1906-N$24)*cash*(_xlfn.NORM.INV(RAND(),cash_ave,cash_std))+(M1906-N$24)))</f>
        <v/>
      </c>
      <c r="O1906" s="156">
        <f>IF((N1906&lt;=0),0,((N1906-O$24)*Stock*(_xlfn.NORM.INV(RAND(),stock_ave,stock_std))+(N1906-O$24)*Bonds*(_xlfn.NORM.INV(RAND(),bond_ave,bond_std))+(N1906-O$24)*cash*(_xlfn.NORM.INV(RAND(),cash_ave,cash_std))+(N1906-O$24)))</f>
        <v/>
      </c>
      <c r="P1906" s="156">
        <f>IF((O1906&lt;=0),0,((O1906-P$24)*Stock*(_xlfn.NORM.INV(RAND(),stock_ave,stock_std))+(O1906-P$24)*Bonds*(_xlfn.NORM.INV(RAND(),bond_ave,bond_std))+(O1906-P$24)*cash*(_xlfn.NORM.INV(RAND(),cash_ave,cash_std))+(O1906-P$24)))</f>
        <v/>
      </c>
      <c r="Q1906" s="156">
        <f>IF((P1906&lt;=0),0,((P1906-Q$24)*Stock*(_xlfn.NORM.INV(RAND(),stock_ave,stock_std))+(P1906-Q$24)*Bonds*(_xlfn.NORM.INV(RAND(),bond_ave,bond_std))+(P1906-Q$24)*cash*(_xlfn.NORM.INV(RAND(),cash_ave,cash_std))+(P1906-Q$24)))</f>
        <v/>
      </c>
      <c r="R1906" s="156">
        <f>IF((Q1906&lt;=0),0,((Q1906-R$24)*Stock*(_xlfn.NORM.INV(RAND(),stock_ave,stock_std))+(Q1906-R$24)*Bonds*(_xlfn.NORM.INV(RAND(),bond_ave,bond_std))+(Q1906-R$24)*cash*(_xlfn.NORM.INV(RAND(),cash_ave,cash_std))+(Q1906-R$24)))</f>
        <v/>
      </c>
      <c r="S1906" s="156">
        <f>IF((R1906&lt;=0),0,((R1906-S$24)*Stock*(_xlfn.NORM.INV(RAND(),stock_ave,stock_std))+(R1906-S$24)*Bonds*(_xlfn.NORM.INV(RAND(),bond_ave,bond_std))+(R1906-S$24)*cash*(_xlfn.NORM.INV(RAND(),cash_ave,cash_std))+(R1906-S$24)))</f>
        <v/>
      </c>
      <c r="T1906" s="156">
        <f>IF((S1906&lt;=0),0,((S1906-T$24)*Stock*(_xlfn.NORM.INV(RAND(),stock_ave,stock_std))+(S1906-T$24)*Bonds*(_xlfn.NORM.INV(RAND(),bond_ave,bond_std))+(S1906-T$24)*cash*(_xlfn.NORM.INV(RAND(),cash_ave,cash_std))+(S1906-T$24)))</f>
        <v/>
      </c>
      <c r="U1906" s="156">
        <f>IF((T1906&lt;=0),0,((T1906-U$24)*Stock*(_xlfn.NORM.INV(RAND(),stock_ave,stock_std))+(T1906-U$24)*Bonds*(_xlfn.NORM.INV(RAND(),bond_ave,bond_std))+(T1906-U$24)*cash*(_xlfn.NORM.INV(RAND(),cash_ave,cash_std))+(T1906-U$24)))</f>
        <v/>
      </c>
      <c r="V1906" s="156">
        <f>IF((U1906&lt;=0),0,((U1906-V$24)*Stock*(_xlfn.NORM.INV(RAND(),stock_ave,stock_std))+(U1906-V$24)*Bonds*(_xlfn.NORM.INV(RAND(),bond_ave,bond_std))+(U1906-V$24)*cash*(_xlfn.NORM.INV(RAND(),cash_ave,cash_std))+(U1906-V$24)))</f>
        <v/>
      </c>
      <c r="W1906" s="156">
        <f>IF((V1906&lt;=0),0,((V1906-W$24)*Stock*(_xlfn.NORM.INV(RAND(),stock_ave,stock_std))+(V1906-W$24)*Bonds*(_xlfn.NORM.INV(RAND(),bond_ave,bond_std))+(V1906-W$24)*cash*(_xlfn.NORM.INV(RAND(),cash_ave,cash_std))+(V1906-W$24)))</f>
        <v/>
      </c>
      <c r="X1906" s="156">
        <f>IF((W1906&lt;=0),0,((W1906-X$24)*Stock*(_xlfn.NORM.INV(RAND(),stock_ave,stock_std))+(W1906-X$24)*Bonds*(_xlfn.NORM.INV(RAND(),bond_ave,bond_std))+(W1906-X$24)*cash*(_xlfn.NORM.INV(RAND(),cash_ave,cash_std))+(W1906-X$24)))</f>
        <v/>
      </c>
      <c r="Y1906" s="156">
        <f>IF((X1906&lt;=0),0,((X1906-Y$24)*Stock*(_xlfn.NORM.INV(RAND(),stock_ave,stock_std))+(X1906-Y$24)*Bonds*(_xlfn.NORM.INV(RAND(),bond_ave,bond_std))+(X1906-Y$24)*cash*(_xlfn.NORM.INV(RAND(),cash_ave,cash_std))+(X1906-Y$24)))</f>
        <v/>
      </c>
      <c r="Z1906" s="156">
        <f>IF((Y1906&lt;=0),0,((Y1906-Z$24)*Stock*(_xlfn.NORM.INV(RAND(),stock_ave,stock_std))+(Y1906-Z$24)*Bonds*(_xlfn.NORM.INV(RAND(),bond_ave,bond_std))+(Y1906-Z$24)*cash*(_xlfn.NORM.INV(RAND(),cash_ave,cash_std))+(Y1906-Z$24)))</f>
        <v/>
      </c>
      <c r="AA1906" s="156">
        <f>IF((Z1906&lt;=0),0,((Z1906-AA$24)*Stock*(_xlfn.NORM.INV(RAND(),stock_ave,stock_std))+(Z1906-AA$24)*Bonds*(_xlfn.NORM.INV(RAND(),bond_ave,bond_std))+(Z1906-AA$24)*cash*(_xlfn.NORM.INV(RAND(),cash_ave,cash_std))+(Z1906-AA$24)))</f>
        <v/>
      </c>
      <c r="AB1906" s="156">
        <f>IF((AA1906&lt;=0),0,((AA1906-AB$24)*Stock*(_xlfn.NORM.INV(RAND(),stock_ave,stock_std))+(AA1906-AB$24)*Bonds*(_xlfn.NORM.INV(RAND(),bond_ave,bond_std))+(AA1906-AB$24)*cash*(_xlfn.NORM.INV(RAND(),cash_ave,cash_std))+(AA1906-AB$24)))</f>
        <v/>
      </c>
      <c r="AC1906" s="156">
        <f>IF((AB1906&lt;=0),0,((AB1906-AC$24)*Stock*(_xlfn.NORM.INV(RAND(),stock_ave,stock_std))+(AB1906-AC$24)*Bonds*(_xlfn.NORM.INV(RAND(),bond_ave,bond_std))+(AB1906-AC$24)*cash*(_xlfn.NORM.INV(RAND(),cash_ave,cash_std))+(AB1906-AC$24)))</f>
        <v/>
      </c>
      <c r="AD1906" s="156">
        <f>IF((AC1906&lt;=0),0,((AC1906-AD$24)*Stock*(_xlfn.NORM.INV(RAND(),stock_ave,stock_std))+(AC1906-AD$24)*Bonds*(_xlfn.NORM.INV(RAND(),bond_ave,bond_std))+(AC1906-AD$24)*cash*(_xlfn.NORM.INV(RAND(),cash_ave,cash_std))+(AC1906-AD$24)))</f>
        <v/>
      </c>
      <c r="AE1906" s="156">
        <f>IF((AD1906&lt;=0),0,((AD1906-AE$24)*Stock*(_xlfn.NORM.INV(RAND(),stock_ave,stock_std))+(AD1906-AE$24)*Bonds*(_xlfn.NORM.INV(RAND(),bond_ave,bond_std))+(AD1906-AE$24)*cash*(_xlfn.NORM.INV(RAND(),cash_ave,cash_std))+(AD1906-AE$24)))</f>
        <v/>
      </c>
      <c r="AF1906" s="156">
        <f>IF((AE1906&lt;=0),0,((AE1906-AF$24)*Stock*(_xlfn.NORM.INV(RAND(),stock_ave,stock_std))+(AE1906-AF$24)*Bonds*(_xlfn.NORM.INV(RAND(),bond_ave,bond_std))+(AE1906-AF$24)*cash*(_xlfn.NORM.INV(RAND(),cash_ave,cash_std))+(AE1906-AF$24)))</f>
        <v/>
      </c>
      <c r="AG1906" s="156">
        <f>IF((AF1906&lt;=0),0,((AF1906-AG$24)*Stock*(_xlfn.NORM.INV(RAND(),stock_ave,stock_std))+(AF1906-AG$24)*Bonds*(_xlfn.NORM.INV(RAND(),bond_ave,bond_std))+(AF1906-AG$24)*cash*(_xlfn.NORM.INV(RAND(),cash_ave,cash_std))+(AF1906-AG$24)))</f>
        <v/>
      </c>
      <c r="AH1906" s="156">
        <f>IF((AG1906&lt;=0),0,((AG1906-AH$24)*Stock*(_xlfn.NORM.INV(RAND(),stock_ave,stock_std))+(AG1906-AH$24)*Bonds*(_xlfn.NORM.INV(RAND(),bond_ave,bond_std))+(AG1906-AH$24)*cash*(_xlfn.NORM.INV(RAND(),cash_ave,cash_std))+(AG1906-AH$24)))</f>
        <v/>
      </c>
      <c r="AI1906" s="156">
        <f>IF((AH1906&lt;=0),0,((AH1906-AI$24)*Stock*(_xlfn.NORM.INV(RAND(),stock_ave,stock_std))+(AH1906-AI$24)*Bonds*(_xlfn.NORM.INV(RAND(),bond_ave,bond_std))+(AH1906-AI$24)*cash*(_xlfn.NORM.INV(RAND(),cash_ave,cash_std))+(AH1906-AI$24)))</f>
        <v/>
      </c>
      <c r="AJ1906" s="156">
        <f>IF((AI1906&lt;=0),0,((AI1906-AJ$24)*Stock*(_xlfn.NORM.INV(RAND(),stock_ave,stock_std))+(AI1906-AJ$24)*Bonds*(_xlfn.NORM.INV(RAND(),bond_ave,bond_std))+(AI1906-AJ$24)*cash*(_xlfn.NORM.INV(RAND(),cash_ave,cash_std))+(AI1906-AJ$24)))</f>
        <v/>
      </c>
      <c r="AK1906" s="156">
        <f>IF((AJ1906&lt;=0),0,((AJ1906-AK$24)*Stock*(_xlfn.NORM.INV(RAND(),stock_ave,stock_std))+(AJ1906-AK$24)*Bonds*(_xlfn.NORM.INV(RAND(),bond_ave,bond_std))+(AJ1906-AK$24)*cash*(_xlfn.NORM.INV(RAND(),cash_ave,cash_std))+(AJ1906-AK$24)))</f>
        <v/>
      </c>
      <c r="AL1906" s="156">
        <f>IF((AK1906&lt;=0),0,((AK1906-AL$24)*Stock*(_xlfn.NORM.INV(RAND(),stock_ave,stock_std))+(AK1906-AL$24)*Bonds*(_xlfn.NORM.INV(RAND(),bond_ave,bond_std))+(AK1906-AL$24)*cash*(_xlfn.NORM.INV(RAND(),cash_ave,cash_std))+(AK1906-AL$24)))</f>
        <v/>
      </c>
      <c r="AM1906" s="156">
        <f>IF((AL1906&lt;=0),0,((AL1906-AM$24)*Stock*(_xlfn.NORM.INV(RAND(),stock_ave,stock_std))+(AL1906-AM$24)*Bonds*(_xlfn.NORM.INV(RAND(),bond_ave,bond_std))+(AL1906-AM$24)*cash*(_xlfn.NORM.INV(RAND(),cash_ave,cash_std))+(AL1906-AM$24)))</f>
        <v/>
      </c>
      <c r="AN1906" s="156">
        <f>IF((AM1906&lt;=0),0,((AM1906-AN$24)*Stock*(_xlfn.NORM.INV(RAND(),stock_ave,stock_std))+(AM1906-AN$24)*Bonds*(_xlfn.NORM.INV(RAND(),bond_ave,bond_std))+(AM1906-AN$24)*cash*(_xlfn.NORM.INV(RAND(),cash_ave,cash_std))+(AM1906-AN$24)))</f>
        <v/>
      </c>
      <c r="AO1906" s="156">
        <f>IF((AN1906&lt;=0),0,((AN1906-AO$24)*Stock*(_xlfn.NORM.INV(RAND(),stock_ave,stock_std))+(AN1906-AO$24)*Bonds*(_xlfn.NORM.INV(RAND(),bond_ave,bond_std))+(AN1906-AO$24)*cash*(_xlfn.NORM.INV(RAND(),cash_ave,cash_std))+(AN1906-AO$24)))</f>
        <v/>
      </c>
      <c r="AP1906" s="156">
        <f>IF((AO1906&lt;=0),0,((AO1906-AP$24)*Stock*(_xlfn.NORM.INV(RAND(),stock_ave,stock_std))+(AO1906-AP$24)*Bonds*(_xlfn.NORM.INV(RAND(),bond_ave,bond_std))+(AO1906-AP$24)*cash*(_xlfn.NORM.INV(RAND(),cash_ave,cash_std))+(AO1906-AP$24)))</f>
        <v/>
      </c>
      <c r="AQ1906" s="156">
        <f>IF((AP1906&lt;=0),0,((AP1906-AQ$24)*Stock*(_xlfn.NORM.INV(RAND(),stock_ave,stock_std))+(AP1906-AQ$24)*Bonds*(_xlfn.NORM.INV(RAND(),bond_ave,bond_std))+(AP1906-AQ$24)*cash*(_xlfn.NORM.INV(RAND(),cash_ave,cash_std))+(AP1906-AQ$24)))</f>
        <v/>
      </c>
      <c r="AR1906" s="156">
        <f>IF((AQ1906&lt;=0),0,((AQ1906-AR$24)*Stock*(_xlfn.NORM.INV(RAND(),stock_ave,stock_std))+(AQ1906-AR$24)*Bonds*(_xlfn.NORM.INV(RAND(),bond_ave,bond_std))+(AQ1906-AR$24)*cash*(_xlfn.NORM.INV(RAND(),cash_ave,cash_std))+(AQ1906-AR$24)))</f>
        <v/>
      </c>
      <c r="AS1906" s="156">
        <f>IF((AR1906&lt;=0),0,((AR1906-AS$24)*Stock*(_xlfn.NORM.INV(RAND(),stock_ave,stock_std))+(AR1906-AS$24)*Bonds*(_xlfn.NORM.INV(RAND(),bond_ave,bond_std))+(AR1906-AS$24)*cash*(_xlfn.NORM.INV(RAND(),cash_ave,cash_std))+(AR1906-AS$24)))</f>
        <v/>
      </c>
      <c r="AT1906" s="156">
        <f>IF((AS1906&lt;=0),0,((AS1906-AT$24)*Stock*(_xlfn.NORM.INV(RAND(),stock_ave,stock_std))+(AS1906-AT$24)*Bonds*(_xlfn.NORM.INV(RAND(),bond_ave,bond_std))+(AS1906-AT$24)*cash*(_xlfn.NORM.INV(RAND(),cash_ave,cash_std))+(AS1906-AT$24)))</f>
        <v/>
      </c>
      <c r="AU1906" s="156">
        <f>IF((AT1906&lt;=0),0,((AT1906-AU$24)*Stock*(_xlfn.NORM.INV(RAND(),stock_ave,stock_std))+(AT1906-AU$24)*Bonds*(_xlfn.NORM.INV(RAND(),bond_ave,bond_std))+(AT1906-AU$24)*cash*(_xlfn.NORM.INV(RAND(),cash_ave,cash_std))+(AT1906-AU$24)))</f>
        <v/>
      </c>
      <c r="AV1906" s="156">
        <f>IF((AU1906&lt;=0),0,((AU1906-AV$24)*Stock*(_xlfn.NORM.INV(RAND(),stock_ave,stock_std))+(AU1906-AV$24)*Bonds*(_xlfn.NORM.INV(RAND(),bond_ave,bond_std))+(AU1906-AV$24)*cash*(_xlfn.NORM.INV(RAND(),cash_ave,cash_std))+(AU1906-AV$24)))</f>
        <v/>
      </c>
      <c r="AW1906" s="156">
        <f>IF((AV1906&lt;=0),0,((AV1906-AW$24)*Stock*(_xlfn.NORM.INV(RAND(),stock_ave,stock_std))+(AV1906-AW$24)*Bonds*(_xlfn.NORM.INV(RAND(),bond_ave,bond_std))+(AV1906-AW$24)*cash*(_xlfn.NORM.INV(RAND(),cash_ave,cash_std))+(AV1906-AW$24)))</f>
        <v/>
      </c>
      <c r="AX1906" s="159" t="n"/>
      <c r="AY1906" s="159" t="n"/>
      <c r="AZ1906" s="159" t="n"/>
      <c r="BA1906" s="159" t="n"/>
      <c r="BB1906" s="159" t="n"/>
    </row>
    <row r="1907">
      <c r="C1907" s="147" t="n"/>
      <c r="D1907" s="61">
        <f>+D1906-IF(D$18&gt;74,(D1906/D$25)*$C$10)</f>
        <v/>
      </c>
      <c r="E1907" s="61">
        <f>+E1906-IF(E$18&gt;74,(E1906/E$25)*$C$10)</f>
        <v/>
      </c>
      <c r="F1907" s="61">
        <f>+F1906-IF(F$18&gt;74,(F1906/F$25)*$C$10)</f>
        <v/>
      </c>
      <c r="G1907" s="61">
        <f>+G1906-IF(G$18&gt;74,(G1906/G$25)*$C$10)</f>
        <v/>
      </c>
      <c r="H1907" s="61">
        <f>+H1906-IF(H$18&gt;74,(H1906/H$25)*$C$10)</f>
        <v/>
      </c>
      <c r="I1907" s="61">
        <f>+I1906-IF(I$18&gt;74,(I1906/I$25)*$C$10)</f>
        <v/>
      </c>
      <c r="J1907" s="61">
        <f>+J1906-IF(J$18&gt;74,(J1906/J$25)*$C$10)</f>
        <v/>
      </c>
      <c r="K1907" s="61">
        <f>+K1906-IF(K$18&gt;74,(K1906/K$25)*$C$10)</f>
        <v/>
      </c>
      <c r="L1907" s="61">
        <f>+L1906-IF(L$18&gt;74,(L1906/L$25)*$C$10)</f>
        <v/>
      </c>
      <c r="M1907" s="61">
        <f>+M1906-IF(M$18&gt;74,(M1906/M$25)*$C$10)</f>
        <v/>
      </c>
      <c r="N1907" s="61">
        <f>+N1906-IF(N$18&gt;74,(N1906/N$25)*$C$10)</f>
        <v/>
      </c>
      <c r="O1907" s="61">
        <f>+O1906-IF(O$18&gt;74,(O1906/O$25)*$C$10)</f>
        <v/>
      </c>
      <c r="P1907" s="61">
        <f>+P1906-IF(P$18&gt;74,(P1906/P$25)*$C$10)</f>
        <v/>
      </c>
      <c r="Q1907" s="61">
        <f>+Q1906-IF(Q$18&gt;74,(Q1906/Q$25)*$C$10)</f>
        <v/>
      </c>
      <c r="R1907" s="61">
        <f>+R1906-IF(R$18&gt;74,(R1906/R$25)*$C$10)</f>
        <v/>
      </c>
      <c r="S1907" s="61">
        <f>+S1906-IF(S$18&gt;74,(S1906/S$25)*$C$10)</f>
        <v/>
      </c>
      <c r="T1907" s="61">
        <f>+T1906-IF(T$18&gt;74,(T1906/T$25)*$C$10)</f>
        <v/>
      </c>
      <c r="U1907" s="61">
        <f>+U1906-IF(U$18&gt;74,(U1906/U$25)*$C$10)</f>
        <v/>
      </c>
      <c r="V1907" s="61">
        <f>+V1906-IF(V$18&gt;74,(V1906/V$25)*$C$10)</f>
        <v/>
      </c>
      <c r="W1907" s="61">
        <f>+W1906-IF(W$18&gt;74,(W1906/W$25)*$C$10)</f>
        <v/>
      </c>
      <c r="X1907" s="61">
        <f>+X1906-IF(X$18&gt;74,(X1906/X$25)*$C$10)</f>
        <v/>
      </c>
      <c r="Y1907" s="61">
        <f>+Y1906-IF(Y$18&gt;74,(Y1906/Y$25)*$C$10)</f>
        <v/>
      </c>
      <c r="Z1907" s="61">
        <f>+Z1906-IF(Z$18&gt;74,(Z1906/Z$25)*$C$10)</f>
        <v/>
      </c>
      <c r="AA1907" s="61">
        <f>+AA1906-IF(AA$18&gt;74,(AA1906/AA$25)*$C$10)</f>
        <v/>
      </c>
      <c r="AB1907" s="61">
        <f>+AB1906-IF(AB$18&gt;74,(AB1906/AB$25)*$C$10)</f>
        <v/>
      </c>
      <c r="AC1907" s="61">
        <f>+AC1906-IF(AC$18&gt;74,(AC1906/AC$25)*$C$10)</f>
        <v/>
      </c>
      <c r="AD1907" s="61">
        <f>+AD1906-IF(AD$18&gt;74,(AD1906/AD$25)*$C$10)</f>
        <v/>
      </c>
      <c r="AE1907" s="61">
        <f>+AE1906-IF(AE$18&gt;74,(AE1906/AE$25)*$C$10)</f>
        <v/>
      </c>
      <c r="AF1907" s="61">
        <f>+AF1906-IF(AF$18&gt;74,(AF1906/AF$25)*$C$10)</f>
        <v/>
      </c>
      <c r="AG1907" s="61">
        <f>+AG1906-IF(AG$18&gt;74,(AG1906/AG$25)*$C$10)</f>
        <v/>
      </c>
      <c r="AH1907" s="61">
        <f>+AH1906-IF(AH$18&gt;74,(AH1906/AH$25)*$C$10)</f>
        <v/>
      </c>
      <c r="AI1907" s="61">
        <f>+AI1906-IF(AI$18&gt;74,(AI1906/AI$25)*$C$10)</f>
        <v/>
      </c>
      <c r="AJ1907" s="61">
        <f>+AJ1906-IF(AJ$18&gt;74,(AJ1906/AJ$25)*$C$10)</f>
        <v/>
      </c>
      <c r="AK1907" s="61">
        <f>+AK1906-IF(AK$18&gt;74,(AK1906/AK$25)*$C$10)</f>
        <v/>
      </c>
      <c r="AL1907" s="61">
        <f>+AL1906-IF(AL$18&gt;74,(AL1906/AL$25)*$C$10)</f>
        <v/>
      </c>
      <c r="AM1907" s="61">
        <f>+AM1906-IF(AM$18&gt;74,(AM1906/AM$25)*$C$10)</f>
        <v/>
      </c>
      <c r="AN1907" s="61">
        <f>+AN1906-IF(AN$18&gt;74,(AN1906/AN$25)*$C$10)</f>
        <v/>
      </c>
      <c r="AO1907" s="61">
        <f>+AO1906-IF(AO$18&gt;74,(AO1906/AO$25)*$C$10)</f>
        <v/>
      </c>
      <c r="AP1907" s="61">
        <f>+AP1906-IF(AP$18&gt;74,(AP1906/AP$25)*$C$10)</f>
        <v/>
      </c>
      <c r="AQ1907" s="61">
        <f>+AQ1906-IF(AQ$18&gt;74,(AQ1906/AQ$25)*$C$10)</f>
        <v/>
      </c>
      <c r="AR1907" s="61">
        <f>+AR1906-IF(AR$18&gt;74,(AR1906/AR$25)*$C$10)</f>
        <v/>
      </c>
      <c r="AS1907" s="61">
        <f>+AS1906-IF(AS$18&gt;74,(AS1906/AS$25)*$C$10)</f>
        <v/>
      </c>
      <c r="AT1907" s="61">
        <f>+AT1906-IF(AT$18&gt;74,(AT1906/AT$25)*$C$10)</f>
        <v/>
      </c>
      <c r="AU1907" s="61">
        <f>+AU1906-IF(AU$18&gt;74,(AU1906/AU$25)*$C$10)</f>
        <v/>
      </c>
      <c r="AV1907" s="61">
        <f>+AV1906-IF(AV$18&gt;74,(AV1906/AV$25)*$C$10)</f>
        <v/>
      </c>
      <c r="AW1907" s="61">
        <f>+AW1906-IF(AW$18&gt;74,(AW1906/AW$25)*$C$10)</f>
        <v/>
      </c>
      <c r="AX1907" s="35">
        <f>IF(AW1907&gt;0,1,0)</f>
        <v/>
      </c>
      <c r="AY1907" s="35">
        <f>IF(AL1907&gt;0,1,0)</f>
        <v/>
      </c>
      <c r="AZ1907" s="35">
        <f>IF(AG1907&gt;0,1,0)</f>
        <v/>
      </c>
      <c r="BA1907" s="35">
        <f>IF(AB1907&gt;0,1,0)</f>
        <v/>
      </c>
      <c r="BB1907" s="35">
        <f>IF(W1907&gt;0,1,0)</f>
        <v/>
      </c>
    </row>
    <row r="1908">
      <c r="B1908" s="154" t="inlineStr">
        <is>
          <t>trial 940</t>
        </is>
      </c>
      <c r="C1908" s="155">
        <f>+start-C1905</f>
        <v/>
      </c>
      <c r="D1908" s="156">
        <f>IF((C1908&lt;=0),0,((C1908-D$24)*Stock*(_xlfn.NORM.INV(RAND(),stock_ave,stock_std))+(C1908-D$24)*Bonds*(_xlfn.NORM.INV(RAND(),bond_ave,bond_std))+(C1908-D$24)*cash*(_xlfn.NORM.INV(RAND(),cash_ave,cash_std))+(C1908-D$24)))</f>
        <v/>
      </c>
      <c r="E1908" s="156">
        <f>IF((D1908&lt;=0),0,((D1908-E$24)*Stock*(_xlfn.NORM.INV(RAND(),stock_ave,stock_std))+(D1908-E$24)*Bonds*(_xlfn.NORM.INV(RAND(),bond_ave,bond_std))+(D1908-E$24)*cash*(_xlfn.NORM.INV(RAND(),cash_ave,cash_std))+(D1908-E$24)))</f>
        <v/>
      </c>
      <c r="F1908" s="156">
        <f>IF((E1908&lt;=0),0,((E1908-F$24)*Stock*(_xlfn.NORM.INV(RAND(),stock_ave,stock_std))+(E1908-F$24)*Bonds*(_xlfn.NORM.INV(RAND(),bond_ave,bond_std))+(E1908-F$24)*cash*(_xlfn.NORM.INV(RAND(),cash_ave,cash_std))+(E1908-F$24)))</f>
        <v/>
      </c>
      <c r="G1908" s="156">
        <f>IF((F1908&lt;=0),0,((F1908-G$24)*Stock*(_xlfn.NORM.INV(RAND(),stock_ave,stock_std))+(F1908-G$24)*Bonds*(_xlfn.NORM.INV(RAND(),bond_ave,bond_std))+(F1908-G$24)*cash*(_xlfn.NORM.INV(RAND(),cash_ave,cash_std))+(F1908-G$24)))</f>
        <v/>
      </c>
      <c r="H1908" s="156">
        <f>IF((G1908&lt;=0),0,((G1908-H$24)*Stock*(_xlfn.NORM.INV(RAND(),stock_ave,stock_std))+(G1908-H$24)*Bonds*(_xlfn.NORM.INV(RAND(),bond_ave,bond_std))+(G1908-H$24)*cash*(_xlfn.NORM.INV(RAND(),cash_ave,cash_std))+(G1908-H$24)))</f>
        <v/>
      </c>
      <c r="I1908" s="156">
        <f>IF((H1908&lt;=0),0,((H1908-I$24)*Stock*(_xlfn.NORM.INV(RAND(),stock_ave,stock_std))+(H1908-I$24)*Bonds*(_xlfn.NORM.INV(RAND(),bond_ave,bond_std))+(H1908-I$24)*cash*(_xlfn.NORM.INV(RAND(),cash_ave,cash_std))+(H1908-I$24)))</f>
        <v/>
      </c>
      <c r="J1908" s="156">
        <f>IF((I1908&lt;=0),0,((I1908-J$24)*Stock*(_xlfn.NORM.INV(RAND(),stock_ave,stock_std))+(I1908-J$24)*Bonds*(_xlfn.NORM.INV(RAND(),bond_ave,bond_std))+(I1908-J$24)*cash*(_xlfn.NORM.INV(RAND(),cash_ave,cash_std))+(I1908-J$24)))</f>
        <v/>
      </c>
      <c r="K1908" s="156">
        <f>IF((J1908&lt;=0),0,((J1908-K$24)*Stock*(_xlfn.NORM.INV(RAND(),stock_ave,stock_std))+(J1908-K$24)*Bonds*(_xlfn.NORM.INV(RAND(),bond_ave,bond_std))+(J1908-K$24)*cash*(_xlfn.NORM.INV(RAND(),cash_ave,cash_std))+(J1908-K$24)))</f>
        <v/>
      </c>
      <c r="L1908" s="156">
        <f>IF((K1908&lt;=0),0,((K1908-L$24)*Stock*(_xlfn.NORM.INV(RAND(),stock_ave,stock_std))+(K1908-L$24)*Bonds*(_xlfn.NORM.INV(RAND(),bond_ave,bond_std))+(K1908-L$24)*cash*(_xlfn.NORM.INV(RAND(),cash_ave,cash_std))+(K1908-L$24)))</f>
        <v/>
      </c>
      <c r="M1908" s="156">
        <f>IF((L1908&lt;=0),0,((L1908-M$24)*Stock*(_xlfn.NORM.INV(RAND(),stock_ave,stock_std))+(L1908-M$24)*Bonds*(_xlfn.NORM.INV(RAND(),bond_ave,bond_std))+(L1908-M$24)*cash*(_xlfn.NORM.INV(RAND(),cash_ave,cash_std))+(L1908-M$24)))</f>
        <v/>
      </c>
      <c r="N1908" s="156">
        <f>IF((M1908&lt;=0),0,((M1908-N$24)*Stock*(_xlfn.NORM.INV(RAND(),stock_ave,stock_std))+(M1908-N$24)*Bonds*(_xlfn.NORM.INV(RAND(),bond_ave,bond_std))+(M1908-N$24)*cash*(_xlfn.NORM.INV(RAND(),cash_ave,cash_std))+(M1908-N$24)))</f>
        <v/>
      </c>
      <c r="O1908" s="156">
        <f>IF((N1908&lt;=0),0,((N1908-O$24)*Stock*(_xlfn.NORM.INV(RAND(),stock_ave,stock_std))+(N1908-O$24)*Bonds*(_xlfn.NORM.INV(RAND(),bond_ave,bond_std))+(N1908-O$24)*cash*(_xlfn.NORM.INV(RAND(),cash_ave,cash_std))+(N1908-O$24)))</f>
        <v/>
      </c>
      <c r="P1908" s="156">
        <f>IF((O1908&lt;=0),0,((O1908-P$24)*Stock*(_xlfn.NORM.INV(RAND(),stock_ave,stock_std))+(O1908-P$24)*Bonds*(_xlfn.NORM.INV(RAND(),bond_ave,bond_std))+(O1908-P$24)*cash*(_xlfn.NORM.INV(RAND(),cash_ave,cash_std))+(O1908-P$24)))</f>
        <v/>
      </c>
      <c r="Q1908" s="156">
        <f>IF((P1908&lt;=0),0,((P1908-Q$24)*Stock*(_xlfn.NORM.INV(RAND(),stock_ave,stock_std))+(P1908-Q$24)*Bonds*(_xlfn.NORM.INV(RAND(),bond_ave,bond_std))+(P1908-Q$24)*cash*(_xlfn.NORM.INV(RAND(),cash_ave,cash_std))+(P1908-Q$24)))</f>
        <v/>
      </c>
      <c r="R1908" s="156">
        <f>IF((Q1908&lt;=0),0,((Q1908-R$24)*Stock*(_xlfn.NORM.INV(RAND(),stock_ave,stock_std))+(Q1908-R$24)*Bonds*(_xlfn.NORM.INV(RAND(),bond_ave,bond_std))+(Q1908-R$24)*cash*(_xlfn.NORM.INV(RAND(),cash_ave,cash_std))+(Q1908-R$24)))</f>
        <v/>
      </c>
      <c r="S1908" s="156">
        <f>IF((R1908&lt;=0),0,((R1908-S$24)*Stock*(_xlfn.NORM.INV(RAND(),stock_ave,stock_std))+(R1908-S$24)*Bonds*(_xlfn.NORM.INV(RAND(),bond_ave,bond_std))+(R1908-S$24)*cash*(_xlfn.NORM.INV(RAND(),cash_ave,cash_std))+(R1908-S$24)))</f>
        <v/>
      </c>
      <c r="T1908" s="156">
        <f>IF((S1908&lt;=0),0,((S1908-T$24)*Stock*(_xlfn.NORM.INV(RAND(),stock_ave,stock_std))+(S1908-T$24)*Bonds*(_xlfn.NORM.INV(RAND(),bond_ave,bond_std))+(S1908-T$24)*cash*(_xlfn.NORM.INV(RAND(),cash_ave,cash_std))+(S1908-T$24)))</f>
        <v/>
      </c>
      <c r="U1908" s="156">
        <f>IF((T1908&lt;=0),0,((T1908-U$24)*Stock*(_xlfn.NORM.INV(RAND(),stock_ave,stock_std))+(T1908-U$24)*Bonds*(_xlfn.NORM.INV(RAND(),bond_ave,bond_std))+(T1908-U$24)*cash*(_xlfn.NORM.INV(RAND(),cash_ave,cash_std))+(T1908-U$24)))</f>
        <v/>
      </c>
      <c r="V1908" s="156">
        <f>IF((U1908&lt;=0),0,((U1908-V$24)*Stock*(_xlfn.NORM.INV(RAND(),stock_ave,stock_std))+(U1908-V$24)*Bonds*(_xlfn.NORM.INV(RAND(),bond_ave,bond_std))+(U1908-V$24)*cash*(_xlfn.NORM.INV(RAND(),cash_ave,cash_std))+(U1908-V$24)))</f>
        <v/>
      </c>
      <c r="W1908" s="156">
        <f>IF((V1908&lt;=0),0,((V1908-W$24)*Stock*(_xlfn.NORM.INV(RAND(),stock_ave,stock_std))+(V1908-W$24)*Bonds*(_xlfn.NORM.INV(RAND(),bond_ave,bond_std))+(V1908-W$24)*cash*(_xlfn.NORM.INV(RAND(),cash_ave,cash_std))+(V1908-W$24)))</f>
        <v/>
      </c>
      <c r="X1908" s="156">
        <f>IF((W1908&lt;=0),0,((W1908-X$24)*Stock*(_xlfn.NORM.INV(RAND(),stock_ave,stock_std))+(W1908-X$24)*Bonds*(_xlfn.NORM.INV(RAND(),bond_ave,bond_std))+(W1908-X$24)*cash*(_xlfn.NORM.INV(RAND(),cash_ave,cash_std))+(W1908-X$24)))</f>
        <v/>
      </c>
      <c r="Y1908" s="156">
        <f>IF((X1908&lt;=0),0,((X1908-Y$24)*Stock*(_xlfn.NORM.INV(RAND(),stock_ave,stock_std))+(X1908-Y$24)*Bonds*(_xlfn.NORM.INV(RAND(),bond_ave,bond_std))+(X1908-Y$24)*cash*(_xlfn.NORM.INV(RAND(),cash_ave,cash_std))+(X1908-Y$24)))</f>
        <v/>
      </c>
      <c r="Z1908" s="156">
        <f>IF((Y1908&lt;=0),0,((Y1908-Z$24)*Stock*(_xlfn.NORM.INV(RAND(),stock_ave,stock_std))+(Y1908-Z$24)*Bonds*(_xlfn.NORM.INV(RAND(),bond_ave,bond_std))+(Y1908-Z$24)*cash*(_xlfn.NORM.INV(RAND(),cash_ave,cash_std))+(Y1908-Z$24)))</f>
        <v/>
      </c>
      <c r="AA1908" s="156">
        <f>IF((Z1908&lt;=0),0,((Z1908-AA$24)*Stock*(_xlfn.NORM.INV(RAND(),stock_ave,stock_std))+(Z1908-AA$24)*Bonds*(_xlfn.NORM.INV(RAND(),bond_ave,bond_std))+(Z1908-AA$24)*cash*(_xlfn.NORM.INV(RAND(),cash_ave,cash_std))+(Z1908-AA$24)))</f>
        <v/>
      </c>
      <c r="AB1908" s="156">
        <f>IF((AA1908&lt;=0),0,((AA1908-AB$24)*Stock*(_xlfn.NORM.INV(RAND(),stock_ave,stock_std))+(AA1908-AB$24)*Bonds*(_xlfn.NORM.INV(RAND(),bond_ave,bond_std))+(AA1908-AB$24)*cash*(_xlfn.NORM.INV(RAND(),cash_ave,cash_std))+(AA1908-AB$24)))</f>
        <v/>
      </c>
      <c r="AC1908" s="156">
        <f>IF((AB1908&lt;=0),0,((AB1908-AC$24)*Stock*(_xlfn.NORM.INV(RAND(),stock_ave,stock_std))+(AB1908-AC$24)*Bonds*(_xlfn.NORM.INV(RAND(),bond_ave,bond_std))+(AB1908-AC$24)*cash*(_xlfn.NORM.INV(RAND(),cash_ave,cash_std))+(AB1908-AC$24)))</f>
        <v/>
      </c>
      <c r="AD1908" s="156">
        <f>IF((AC1908&lt;=0),0,((AC1908-AD$24)*Stock*(_xlfn.NORM.INV(RAND(),stock_ave,stock_std))+(AC1908-AD$24)*Bonds*(_xlfn.NORM.INV(RAND(),bond_ave,bond_std))+(AC1908-AD$24)*cash*(_xlfn.NORM.INV(RAND(),cash_ave,cash_std))+(AC1908-AD$24)))</f>
        <v/>
      </c>
      <c r="AE1908" s="156">
        <f>IF((AD1908&lt;=0),0,((AD1908-AE$24)*Stock*(_xlfn.NORM.INV(RAND(),stock_ave,stock_std))+(AD1908-AE$24)*Bonds*(_xlfn.NORM.INV(RAND(),bond_ave,bond_std))+(AD1908-AE$24)*cash*(_xlfn.NORM.INV(RAND(),cash_ave,cash_std))+(AD1908-AE$24)))</f>
        <v/>
      </c>
      <c r="AF1908" s="156">
        <f>IF((AE1908&lt;=0),0,((AE1908-AF$24)*Stock*(_xlfn.NORM.INV(RAND(),stock_ave,stock_std))+(AE1908-AF$24)*Bonds*(_xlfn.NORM.INV(RAND(),bond_ave,bond_std))+(AE1908-AF$24)*cash*(_xlfn.NORM.INV(RAND(),cash_ave,cash_std))+(AE1908-AF$24)))</f>
        <v/>
      </c>
      <c r="AG1908" s="156">
        <f>IF((AF1908&lt;=0),0,((AF1908-AG$24)*Stock*(_xlfn.NORM.INV(RAND(),stock_ave,stock_std))+(AF1908-AG$24)*Bonds*(_xlfn.NORM.INV(RAND(),bond_ave,bond_std))+(AF1908-AG$24)*cash*(_xlfn.NORM.INV(RAND(),cash_ave,cash_std))+(AF1908-AG$24)))</f>
        <v/>
      </c>
      <c r="AH1908" s="156">
        <f>IF((AG1908&lt;=0),0,((AG1908-AH$24)*Stock*(_xlfn.NORM.INV(RAND(),stock_ave,stock_std))+(AG1908-AH$24)*Bonds*(_xlfn.NORM.INV(RAND(),bond_ave,bond_std))+(AG1908-AH$24)*cash*(_xlfn.NORM.INV(RAND(),cash_ave,cash_std))+(AG1908-AH$24)))</f>
        <v/>
      </c>
      <c r="AI1908" s="156">
        <f>IF((AH1908&lt;=0),0,((AH1908-AI$24)*Stock*(_xlfn.NORM.INV(RAND(),stock_ave,stock_std))+(AH1908-AI$24)*Bonds*(_xlfn.NORM.INV(RAND(),bond_ave,bond_std))+(AH1908-AI$24)*cash*(_xlfn.NORM.INV(RAND(),cash_ave,cash_std))+(AH1908-AI$24)))</f>
        <v/>
      </c>
      <c r="AJ1908" s="156">
        <f>IF((AI1908&lt;=0),0,((AI1908-AJ$24)*Stock*(_xlfn.NORM.INV(RAND(),stock_ave,stock_std))+(AI1908-AJ$24)*Bonds*(_xlfn.NORM.INV(RAND(),bond_ave,bond_std))+(AI1908-AJ$24)*cash*(_xlfn.NORM.INV(RAND(),cash_ave,cash_std))+(AI1908-AJ$24)))</f>
        <v/>
      </c>
      <c r="AK1908" s="156">
        <f>IF((AJ1908&lt;=0),0,((AJ1908-AK$24)*Stock*(_xlfn.NORM.INV(RAND(),stock_ave,stock_std))+(AJ1908-AK$24)*Bonds*(_xlfn.NORM.INV(RAND(),bond_ave,bond_std))+(AJ1908-AK$24)*cash*(_xlfn.NORM.INV(RAND(),cash_ave,cash_std))+(AJ1908-AK$24)))</f>
        <v/>
      </c>
      <c r="AL1908" s="156">
        <f>IF((AK1908&lt;=0),0,((AK1908-AL$24)*Stock*(_xlfn.NORM.INV(RAND(),stock_ave,stock_std))+(AK1908-AL$24)*Bonds*(_xlfn.NORM.INV(RAND(),bond_ave,bond_std))+(AK1908-AL$24)*cash*(_xlfn.NORM.INV(RAND(),cash_ave,cash_std))+(AK1908-AL$24)))</f>
        <v/>
      </c>
      <c r="AM1908" s="156">
        <f>IF((AL1908&lt;=0),0,((AL1908-AM$24)*Stock*(_xlfn.NORM.INV(RAND(),stock_ave,stock_std))+(AL1908-AM$24)*Bonds*(_xlfn.NORM.INV(RAND(),bond_ave,bond_std))+(AL1908-AM$24)*cash*(_xlfn.NORM.INV(RAND(),cash_ave,cash_std))+(AL1908-AM$24)))</f>
        <v/>
      </c>
      <c r="AN1908" s="156">
        <f>IF((AM1908&lt;=0),0,((AM1908-AN$24)*Stock*(_xlfn.NORM.INV(RAND(),stock_ave,stock_std))+(AM1908-AN$24)*Bonds*(_xlfn.NORM.INV(RAND(),bond_ave,bond_std))+(AM1908-AN$24)*cash*(_xlfn.NORM.INV(RAND(),cash_ave,cash_std))+(AM1908-AN$24)))</f>
        <v/>
      </c>
      <c r="AO1908" s="156">
        <f>IF((AN1908&lt;=0),0,((AN1908-AO$24)*Stock*(_xlfn.NORM.INV(RAND(),stock_ave,stock_std))+(AN1908-AO$24)*Bonds*(_xlfn.NORM.INV(RAND(),bond_ave,bond_std))+(AN1908-AO$24)*cash*(_xlfn.NORM.INV(RAND(),cash_ave,cash_std))+(AN1908-AO$24)))</f>
        <v/>
      </c>
      <c r="AP1908" s="156">
        <f>IF((AO1908&lt;=0),0,((AO1908-AP$24)*Stock*(_xlfn.NORM.INV(RAND(),stock_ave,stock_std))+(AO1908-AP$24)*Bonds*(_xlfn.NORM.INV(RAND(),bond_ave,bond_std))+(AO1908-AP$24)*cash*(_xlfn.NORM.INV(RAND(),cash_ave,cash_std))+(AO1908-AP$24)))</f>
        <v/>
      </c>
      <c r="AQ1908" s="156">
        <f>IF((AP1908&lt;=0),0,((AP1908-AQ$24)*Stock*(_xlfn.NORM.INV(RAND(),stock_ave,stock_std))+(AP1908-AQ$24)*Bonds*(_xlfn.NORM.INV(RAND(),bond_ave,bond_std))+(AP1908-AQ$24)*cash*(_xlfn.NORM.INV(RAND(),cash_ave,cash_std))+(AP1908-AQ$24)))</f>
        <v/>
      </c>
      <c r="AR1908" s="156">
        <f>IF((AQ1908&lt;=0),0,((AQ1908-AR$24)*Stock*(_xlfn.NORM.INV(RAND(),stock_ave,stock_std))+(AQ1908-AR$24)*Bonds*(_xlfn.NORM.INV(RAND(),bond_ave,bond_std))+(AQ1908-AR$24)*cash*(_xlfn.NORM.INV(RAND(),cash_ave,cash_std))+(AQ1908-AR$24)))</f>
        <v/>
      </c>
      <c r="AS1908" s="156">
        <f>IF((AR1908&lt;=0),0,((AR1908-AS$24)*Stock*(_xlfn.NORM.INV(RAND(),stock_ave,stock_std))+(AR1908-AS$24)*Bonds*(_xlfn.NORM.INV(RAND(),bond_ave,bond_std))+(AR1908-AS$24)*cash*(_xlfn.NORM.INV(RAND(),cash_ave,cash_std))+(AR1908-AS$24)))</f>
        <v/>
      </c>
      <c r="AT1908" s="156">
        <f>IF((AS1908&lt;=0),0,((AS1908-AT$24)*Stock*(_xlfn.NORM.INV(RAND(),stock_ave,stock_std))+(AS1908-AT$24)*Bonds*(_xlfn.NORM.INV(RAND(),bond_ave,bond_std))+(AS1908-AT$24)*cash*(_xlfn.NORM.INV(RAND(),cash_ave,cash_std))+(AS1908-AT$24)))</f>
        <v/>
      </c>
      <c r="AU1908" s="156">
        <f>IF((AT1908&lt;=0),0,((AT1908-AU$24)*Stock*(_xlfn.NORM.INV(RAND(),stock_ave,stock_std))+(AT1908-AU$24)*Bonds*(_xlfn.NORM.INV(RAND(),bond_ave,bond_std))+(AT1908-AU$24)*cash*(_xlfn.NORM.INV(RAND(),cash_ave,cash_std))+(AT1908-AU$24)))</f>
        <v/>
      </c>
      <c r="AV1908" s="156">
        <f>IF((AU1908&lt;=0),0,((AU1908-AV$24)*Stock*(_xlfn.NORM.INV(RAND(),stock_ave,stock_std))+(AU1908-AV$24)*Bonds*(_xlfn.NORM.INV(RAND(),bond_ave,bond_std))+(AU1908-AV$24)*cash*(_xlfn.NORM.INV(RAND(),cash_ave,cash_std))+(AU1908-AV$24)))</f>
        <v/>
      </c>
      <c r="AW1908" s="156">
        <f>IF((AV1908&lt;=0),0,((AV1908-AW$24)*Stock*(_xlfn.NORM.INV(RAND(),stock_ave,stock_std))+(AV1908-AW$24)*Bonds*(_xlfn.NORM.INV(RAND(),bond_ave,bond_std))+(AV1908-AW$24)*cash*(_xlfn.NORM.INV(RAND(),cash_ave,cash_std))+(AV1908-AW$24)))</f>
        <v/>
      </c>
      <c r="AX1908" s="159" t="n"/>
      <c r="AY1908" s="159" t="n"/>
      <c r="AZ1908" s="159" t="n"/>
      <c r="BA1908" s="159" t="n"/>
      <c r="BB1908" s="159" t="n"/>
    </row>
    <row r="1909">
      <c r="C1909" s="147" t="n"/>
      <c r="D1909" s="61">
        <f>+D1908-IF(D$18&gt;74,(D1908/D$25)*$C$10)</f>
        <v/>
      </c>
      <c r="E1909" s="61">
        <f>+E1908-IF(E$18&gt;74,(E1908/E$25)*$C$10)</f>
        <v/>
      </c>
      <c r="F1909" s="61">
        <f>+F1908-IF(F$18&gt;74,(F1908/F$25)*$C$10)</f>
        <v/>
      </c>
      <c r="G1909" s="61">
        <f>+G1908-IF(G$18&gt;74,(G1908/G$25)*$C$10)</f>
        <v/>
      </c>
      <c r="H1909" s="61">
        <f>+H1908-IF(H$18&gt;74,(H1908/H$25)*$C$10)</f>
        <v/>
      </c>
      <c r="I1909" s="61">
        <f>+I1908-IF(I$18&gt;74,(I1908/I$25)*$C$10)</f>
        <v/>
      </c>
      <c r="J1909" s="61">
        <f>+J1908-IF(J$18&gt;74,(J1908/J$25)*$C$10)</f>
        <v/>
      </c>
      <c r="K1909" s="61">
        <f>+K1908-IF(K$18&gt;74,(K1908/K$25)*$C$10)</f>
        <v/>
      </c>
      <c r="L1909" s="61">
        <f>+L1908-IF(L$18&gt;74,(L1908/L$25)*$C$10)</f>
        <v/>
      </c>
      <c r="M1909" s="61">
        <f>+M1908-IF(M$18&gt;74,(M1908/M$25)*$C$10)</f>
        <v/>
      </c>
      <c r="N1909" s="61">
        <f>+N1908-IF(N$18&gt;74,(N1908/N$25)*$C$10)</f>
        <v/>
      </c>
      <c r="O1909" s="61">
        <f>+O1908-IF(O$18&gt;74,(O1908/O$25)*$C$10)</f>
        <v/>
      </c>
      <c r="P1909" s="61">
        <f>+P1908-IF(P$18&gt;74,(P1908/P$25)*$C$10)</f>
        <v/>
      </c>
      <c r="Q1909" s="61">
        <f>+Q1908-IF(Q$18&gt;74,(Q1908/Q$25)*$C$10)</f>
        <v/>
      </c>
      <c r="R1909" s="61">
        <f>+R1908-IF(R$18&gt;74,(R1908/R$25)*$C$10)</f>
        <v/>
      </c>
      <c r="S1909" s="61">
        <f>+S1908-IF(S$18&gt;74,(S1908/S$25)*$C$10)</f>
        <v/>
      </c>
      <c r="T1909" s="61">
        <f>+T1908-IF(T$18&gt;74,(T1908/T$25)*$C$10)</f>
        <v/>
      </c>
      <c r="U1909" s="61">
        <f>+U1908-IF(U$18&gt;74,(U1908/U$25)*$C$10)</f>
        <v/>
      </c>
      <c r="V1909" s="61">
        <f>+V1908-IF(V$18&gt;74,(V1908/V$25)*$C$10)</f>
        <v/>
      </c>
      <c r="W1909" s="61">
        <f>+W1908-IF(W$18&gt;74,(W1908/W$25)*$C$10)</f>
        <v/>
      </c>
      <c r="X1909" s="61">
        <f>+X1908-IF(X$18&gt;74,(X1908/X$25)*$C$10)</f>
        <v/>
      </c>
      <c r="Y1909" s="61">
        <f>+Y1908-IF(Y$18&gt;74,(Y1908/Y$25)*$C$10)</f>
        <v/>
      </c>
      <c r="Z1909" s="61">
        <f>+Z1908-IF(Z$18&gt;74,(Z1908/Z$25)*$C$10)</f>
        <v/>
      </c>
      <c r="AA1909" s="61">
        <f>+AA1908-IF(AA$18&gt;74,(AA1908/AA$25)*$C$10)</f>
        <v/>
      </c>
      <c r="AB1909" s="61">
        <f>+AB1908-IF(AB$18&gt;74,(AB1908/AB$25)*$C$10)</f>
        <v/>
      </c>
      <c r="AC1909" s="61">
        <f>+AC1908-IF(AC$18&gt;74,(AC1908/AC$25)*$C$10)</f>
        <v/>
      </c>
      <c r="AD1909" s="61">
        <f>+AD1908-IF(AD$18&gt;74,(AD1908/AD$25)*$C$10)</f>
        <v/>
      </c>
      <c r="AE1909" s="61">
        <f>+AE1908-IF(AE$18&gt;74,(AE1908/AE$25)*$C$10)</f>
        <v/>
      </c>
      <c r="AF1909" s="61">
        <f>+AF1908-IF(AF$18&gt;74,(AF1908/AF$25)*$C$10)</f>
        <v/>
      </c>
      <c r="AG1909" s="61">
        <f>+AG1908-IF(AG$18&gt;74,(AG1908/AG$25)*$C$10)</f>
        <v/>
      </c>
      <c r="AH1909" s="61">
        <f>+AH1908-IF(AH$18&gt;74,(AH1908/AH$25)*$C$10)</f>
        <v/>
      </c>
      <c r="AI1909" s="61">
        <f>+AI1908-IF(AI$18&gt;74,(AI1908/AI$25)*$C$10)</f>
        <v/>
      </c>
      <c r="AJ1909" s="61">
        <f>+AJ1908-IF(AJ$18&gt;74,(AJ1908/AJ$25)*$C$10)</f>
        <v/>
      </c>
      <c r="AK1909" s="61">
        <f>+AK1908-IF(AK$18&gt;74,(AK1908/AK$25)*$C$10)</f>
        <v/>
      </c>
      <c r="AL1909" s="61">
        <f>+AL1908-IF(AL$18&gt;74,(AL1908/AL$25)*$C$10)</f>
        <v/>
      </c>
      <c r="AM1909" s="61">
        <f>+AM1908-IF(AM$18&gt;74,(AM1908/AM$25)*$C$10)</f>
        <v/>
      </c>
      <c r="AN1909" s="61">
        <f>+AN1908-IF(AN$18&gt;74,(AN1908/AN$25)*$C$10)</f>
        <v/>
      </c>
      <c r="AO1909" s="61">
        <f>+AO1908-IF(AO$18&gt;74,(AO1908/AO$25)*$C$10)</f>
        <v/>
      </c>
      <c r="AP1909" s="61">
        <f>+AP1908-IF(AP$18&gt;74,(AP1908/AP$25)*$C$10)</f>
        <v/>
      </c>
      <c r="AQ1909" s="61">
        <f>+AQ1908-IF(AQ$18&gt;74,(AQ1908/AQ$25)*$C$10)</f>
        <v/>
      </c>
      <c r="AR1909" s="61">
        <f>+AR1908-IF(AR$18&gt;74,(AR1908/AR$25)*$C$10)</f>
        <v/>
      </c>
      <c r="AS1909" s="61">
        <f>+AS1908-IF(AS$18&gt;74,(AS1908/AS$25)*$C$10)</f>
        <v/>
      </c>
      <c r="AT1909" s="61">
        <f>+AT1908-IF(AT$18&gt;74,(AT1908/AT$25)*$C$10)</f>
        <v/>
      </c>
      <c r="AU1909" s="61">
        <f>+AU1908-IF(AU$18&gt;74,(AU1908/AU$25)*$C$10)</f>
        <v/>
      </c>
      <c r="AV1909" s="61">
        <f>+AV1908-IF(AV$18&gt;74,(AV1908/AV$25)*$C$10)</f>
        <v/>
      </c>
      <c r="AW1909" s="61">
        <f>+AW1908-IF(AW$18&gt;74,(AW1908/AW$25)*$C$10)</f>
        <v/>
      </c>
      <c r="AX1909" s="35">
        <f>IF(AW1909&gt;0,1,0)</f>
        <v/>
      </c>
      <c r="AY1909" s="35">
        <f>IF(AL1909&gt;0,1,0)</f>
        <v/>
      </c>
      <c r="AZ1909" s="35">
        <f>IF(AG1909&gt;0,1,0)</f>
        <v/>
      </c>
      <c r="BA1909" s="35">
        <f>IF(AB1909&gt;0,1,0)</f>
        <v/>
      </c>
      <c r="BB1909" s="35">
        <f>IF(W1909&gt;0,1,0)</f>
        <v/>
      </c>
    </row>
    <row r="1910">
      <c r="B1910" s="154" t="inlineStr">
        <is>
          <t>trial 941</t>
        </is>
      </c>
      <c r="C1910" s="155">
        <f>+start-C1907</f>
        <v/>
      </c>
      <c r="D1910" s="156">
        <f>IF((C1910&lt;=0),0,((C1910-D$24)*Stock*(_xlfn.NORM.INV(RAND(),stock_ave,stock_std))+(C1910-D$24)*Bonds*(_xlfn.NORM.INV(RAND(),bond_ave,bond_std))+(C1910-D$24)*cash*(_xlfn.NORM.INV(RAND(),cash_ave,cash_std))+(C1910-D$24)))</f>
        <v/>
      </c>
      <c r="E1910" s="156">
        <f>IF((D1910&lt;=0),0,((D1910-E$24)*Stock*(_xlfn.NORM.INV(RAND(),stock_ave,stock_std))+(D1910-E$24)*Bonds*(_xlfn.NORM.INV(RAND(),bond_ave,bond_std))+(D1910-E$24)*cash*(_xlfn.NORM.INV(RAND(),cash_ave,cash_std))+(D1910-E$24)))</f>
        <v/>
      </c>
      <c r="F1910" s="156">
        <f>IF((E1910&lt;=0),0,((E1910-F$24)*Stock*(_xlfn.NORM.INV(RAND(),stock_ave,stock_std))+(E1910-F$24)*Bonds*(_xlfn.NORM.INV(RAND(),bond_ave,bond_std))+(E1910-F$24)*cash*(_xlfn.NORM.INV(RAND(),cash_ave,cash_std))+(E1910-F$24)))</f>
        <v/>
      </c>
      <c r="G1910" s="156">
        <f>IF((F1910&lt;=0),0,((F1910-G$24)*Stock*(_xlfn.NORM.INV(RAND(),stock_ave,stock_std))+(F1910-G$24)*Bonds*(_xlfn.NORM.INV(RAND(),bond_ave,bond_std))+(F1910-G$24)*cash*(_xlfn.NORM.INV(RAND(),cash_ave,cash_std))+(F1910-G$24)))</f>
        <v/>
      </c>
      <c r="H1910" s="156">
        <f>IF((G1910&lt;=0),0,((G1910-H$24)*Stock*(_xlfn.NORM.INV(RAND(),stock_ave,stock_std))+(G1910-H$24)*Bonds*(_xlfn.NORM.INV(RAND(),bond_ave,bond_std))+(G1910-H$24)*cash*(_xlfn.NORM.INV(RAND(),cash_ave,cash_std))+(G1910-H$24)))</f>
        <v/>
      </c>
      <c r="I1910" s="156">
        <f>IF((H1910&lt;=0),0,((H1910-I$24)*Stock*(_xlfn.NORM.INV(RAND(),stock_ave,stock_std))+(H1910-I$24)*Bonds*(_xlfn.NORM.INV(RAND(),bond_ave,bond_std))+(H1910-I$24)*cash*(_xlfn.NORM.INV(RAND(),cash_ave,cash_std))+(H1910-I$24)))</f>
        <v/>
      </c>
      <c r="J1910" s="156">
        <f>IF((I1910&lt;=0),0,((I1910-J$24)*Stock*(_xlfn.NORM.INV(RAND(),stock_ave,stock_std))+(I1910-J$24)*Bonds*(_xlfn.NORM.INV(RAND(),bond_ave,bond_std))+(I1910-J$24)*cash*(_xlfn.NORM.INV(RAND(),cash_ave,cash_std))+(I1910-J$24)))</f>
        <v/>
      </c>
      <c r="K1910" s="156">
        <f>IF((J1910&lt;=0),0,((J1910-K$24)*Stock*(_xlfn.NORM.INV(RAND(),stock_ave,stock_std))+(J1910-K$24)*Bonds*(_xlfn.NORM.INV(RAND(),bond_ave,bond_std))+(J1910-K$24)*cash*(_xlfn.NORM.INV(RAND(),cash_ave,cash_std))+(J1910-K$24)))</f>
        <v/>
      </c>
      <c r="L1910" s="156">
        <f>IF((K1910&lt;=0),0,((K1910-L$24)*Stock*(_xlfn.NORM.INV(RAND(),stock_ave,stock_std))+(K1910-L$24)*Bonds*(_xlfn.NORM.INV(RAND(),bond_ave,bond_std))+(K1910-L$24)*cash*(_xlfn.NORM.INV(RAND(),cash_ave,cash_std))+(K1910-L$24)))</f>
        <v/>
      </c>
      <c r="M1910" s="156">
        <f>IF((L1910&lt;=0),0,((L1910-M$24)*Stock*(_xlfn.NORM.INV(RAND(),stock_ave,stock_std))+(L1910-M$24)*Bonds*(_xlfn.NORM.INV(RAND(),bond_ave,bond_std))+(L1910-M$24)*cash*(_xlfn.NORM.INV(RAND(),cash_ave,cash_std))+(L1910-M$24)))</f>
        <v/>
      </c>
      <c r="N1910" s="156">
        <f>IF((M1910&lt;=0),0,((M1910-N$24)*Stock*(_xlfn.NORM.INV(RAND(),stock_ave,stock_std))+(M1910-N$24)*Bonds*(_xlfn.NORM.INV(RAND(),bond_ave,bond_std))+(M1910-N$24)*cash*(_xlfn.NORM.INV(RAND(),cash_ave,cash_std))+(M1910-N$24)))</f>
        <v/>
      </c>
      <c r="O1910" s="156">
        <f>IF((N1910&lt;=0),0,((N1910-O$24)*Stock*(_xlfn.NORM.INV(RAND(),stock_ave,stock_std))+(N1910-O$24)*Bonds*(_xlfn.NORM.INV(RAND(),bond_ave,bond_std))+(N1910-O$24)*cash*(_xlfn.NORM.INV(RAND(),cash_ave,cash_std))+(N1910-O$24)))</f>
        <v/>
      </c>
      <c r="P1910" s="156">
        <f>IF((O1910&lt;=0),0,((O1910-P$24)*Stock*(_xlfn.NORM.INV(RAND(),stock_ave,stock_std))+(O1910-P$24)*Bonds*(_xlfn.NORM.INV(RAND(),bond_ave,bond_std))+(O1910-P$24)*cash*(_xlfn.NORM.INV(RAND(),cash_ave,cash_std))+(O1910-P$24)))</f>
        <v/>
      </c>
      <c r="Q1910" s="156">
        <f>IF((P1910&lt;=0),0,((P1910-Q$24)*Stock*(_xlfn.NORM.INV(RAND(),stock_ave,stock_std))+(P1910-Q$24)*Bonds*(_xlfn.NORM.INV(RAND(),bond_ave,bond_std))+(P1910-Q$24)*cash*(_xlfn.NORM.INV(RAND(),cash_ave,cash_std))+(P1910-Q$24)))</f>
        <v/>
      </c>
      <c r="R1910" s="156">
        <f>IF((Q1910&lt;=0),0,((Q1910-R$24)*Stock*(_xlfn.NORM.INV(RAND(),stock_ave,stock_std))+(Q1910-R$24)*Bonds*(_xlfn.NORM.INV(RAND(),bond_ave,bond_std))+(Q1910-R$24)*cash*(_xlfn.NORM.INV(RAND(),cash_ave,cash_std))+(Q1910-R$24)))</f>
        <v/>
      </c>
      <c r="S1910" s="156">
        <f>IF((R1910&lt;=0),0,((R1910-S$24)*Stock*(_xlfn.NORM.INV(RAND(),stock_ave,stock_std))+(R1910-S$24)*Bonds*(_xlfn.NORM.INV(RAND(),bond_ave,bond_std))+(R1910-S$24)*cash*(_xlfn.NORM.INV(RAND(),cash_ave,cash_std))+(R1910-S$24)))</f>
        <v/>
      </c>
      <c r="T1910" s="156">
        <f>IF((S1910&lt;=0),0,((S1910-T$24)*Stock*(_xlfn.NORM.INV(RAND(),stock_ave,stock_std))+(S1910-T$24)*Bonds*(_xlfn.NORM.INV(RAND(),bond_ave,bond_std))+(S1910-T$24)*cash*(_xlfn.NORM.INV(RAND(),cash_ave,cash_std))+(S1910-T$24)))</f>
        <v/>
      </c>
      <c r="U1910" s="156">
        <f>IF((T1910&lt;=0),0,((T1910-U$24)*Stock*(_xlfn.NORM.INV(RAND(),stock_ave,stock_std))+(T1910-U$24)*Bonds*(_xlfn.NORM.INV(RAND(),bond_ave,bond_std))+(T1910-U$24)*cash*(_xlfn.NORM.INV(RAND(),cash_ave,cash_std))+(T1910-U$24)))</f>
        <v/>
      </c>
      <c r="V1910" s="156">
        <f>IF((U1910&lt;=0),0,((U1910-V$24)*Stock*(_xlfn.NORM.INV(RAND(),stock_ave,stock_std))+(U1910-V$24)*Bonds*(_xlfn.NORM.INV(RAND(),bond_ave,bond_std))+(U1910-V$24)*cash*(_xlfn.NORM.INV(RAND(),cash_ave,cash_std))+(U1910-V$24)))</f>
        <v/>
      </c>
      <c r="W1910" s="156">
        <f>IF((V1910&lt;=0),0,((V1910-W$24)*Stock*(_xlfn.NORM.INV(RAND(),stock_ave,stock_std))+(V1910-W$24)*Bonds*(_xlfn.NORM.INV(RAND(),bond_ave,bond_std))+(V1910-W$24)*cash*(_xlfn.NORM.INV(RAND(),cash_ave,cash_std))+(V1910-W$24)))</f>
        <v/>
      </c>
      <c r="X1910" s="156">
        <f>IF((W1910&lt;=0),0,((W1910-X$24)*Stock*(_xlfn.NORM.INV(RAND(),stock_ave,stock_std))+(W1910-X$24)*Bonds*(_xlfn.NORM.INV(RAND(),bond_ave,bond_std))+(W1910-X$24)*cash*(_xlfn.NORM.INV(RAND(),cash_ave,cash_std))+(W1910-X$24)))</f>
        <v/>
      </c>
      <c r="Y1910" s="156">
        <f>IF((X1910&lt;=0),0,((X1910-Y$24)*Stock*(_xlfn.NORM.INV(RAND(),stock_ave,stock_std))+(X1910-Y$24)*Bonds*(_xlfn.NORM.INV(RAND(),bond_ave,bond_std))+(X1910-Y$24)*cash*(_xlfn.NORM.INV(RAND(),cash_ave,cash_std))+(X1910-Y$24)))</f>
        <v/>
      </c>
      <c r="Z1910" s="156">
        <f>IF((Y1910&lt;=0),0,((Y1910-Z$24)*Stock*(_xlfn.NORM.INV(RAND(),stock_ave,stock_std))+(Y1910-Z$24)*Bonds*(_xlfn.NORM.INV(RAND(),bond_ave,bond_std))+(Y1910-Z$24)*cash*(_xlfn.NORM.INV(RAND(),cash_ave,cash_std))+(Y1910-Z$24)))</f>
        <v/>
      </c>
      <c r="AA1910" s="156">
        <f>IF((Z1910&lt;=0),0,((Z1910-AA$24)*Stock*(_xlfn.NORM.INV(RAND(),stock_ave,stock_std))+(Z1910-AA$24)*Bonds*(_xlfn.NORM.INV(RAND(),bond_ave,bond_std))+(Z1910-AA$24)*cash*(_xlfn.NORM.INV(RAND(),cash_ave,cash_std))+(Z1910-AA$24)))</f>
        <v/>
      </c>
      <c r="AB1910" s="156">
        <f>IF((AA1910&lt;=0),0,((AA1910-AB$24)*Stock*(_xlfn.NORM.INV(RAND(),stock_ave,stock_std))+(AA1910-AB$24)*Bonds*(_xlfn.NORM.INV(RAND(),bond_ave,bond_std))+(AA1910-AB$24)*cash*(_xlfn.NORM.INV(RAND(),cash_ave,cash_std))+(AA1910-AB$24)))</f>
        <v/>
      </c>
      <c r="AC1910" s="156">
        <f>IF((AB1910&lt;=0),0,((AB1910-AC$24)*Stock*(_xlfn.NORM.INV(RAND(),stock_ave,stock_std))+(AB1910-AC$24)*Bonds*(_xlfn.NORM.INV(RAND(),bond_ave,bond_std))+(AB1910-AC$24)*cash*(_xlfn.NORM.INV(RAND(),cash_ave,cash_std))+(AB1910-AC$24)))</f>
        <v/>
      </c>
      <c r="AD1910" s="156">
        <f>IF((AC1910&lt;=0),0,((AC1910-AD$24)*Stock*(_xlfn.NORM.INV(RAND(),stock_ave,stock_std))+(AC1910-AD$24)*Bonds*(_xlfn.NORM.INV(RAND(),bond_ave,bond_std))+(AC1910-AD$24)*cash*(_xlfn.NORM.INV(RAND(),cash_ave,cash_std))+(AC1910-AD$24)))</f>
        <v/>
      </c>
      <c r="AE1910" s="156">
        <f>IF((AD1910&lt;=0),0,((AD1910-AE$24)*Stock*(_xlfn.NORM.INV(RAND(),stock_ave,stock_std))+(AD1910-AE$24)*Bonds*(_xlfn.NORM.INV(RAND(),bond_ave,bond_std))+(AD1910-AE$24)*cash*(_xlfn.NORM.INV(RAND(),cash_ave,cash_std))+(AD1910-AE$24)))</f>
        <v/>
      </c>
      <c r="AF1910" s="156">
        <f>IF((AE1910&lt;=0),0,((AE1910-AF$24)*Stock*(_xlfn.NORM.INV(RAND(),stock_ave,stock_std))+(AE1910-AF$24)*Bonds*(_xlfn.NORM.INV(RAND(),bond_ave,bond_std))+(AE1910-AF$24)*cash*(_xlfn.NORM.INV(RAND(),cash_ave,cash_std))+(AE1910-AF$24)))</f>
        <v/>
      </c>
      <c r="AG1910" s="156">
        <f>IF((AF1910&lt;=0),0,((AF1910-AG$24)*Stock*(_xlfn.NORM.INV(RAND(),stock_ave,stock_std))+(AF1910-AG$24)*Bonds*(_xlfn.NORM.INV(RAND(),bond_ave,bond_std))+(AF1910-AG$24)*cash*(_xlfn.NORM.INV(RAND(),cash_ave,cash_std))+(AF1910-AG$24)))</f>
        <v/>
      </c>
      <c r="AH1910" s="156">
        <f>IF((AG1910&lt;=0),0,((AG1910-AH$24)*Stock*(_xlfn.NORM.INV(RAND(),stock_ave,stock_std))+(AG1910-AH$24)*Bonds*(_xlfn.NORM.INV(RAND(),bond_ave,bond_std))+(AG1910-AH$24)*cash*(_xlfn.NORM.INV(RAND(),cash_ave,cash_std))+(AG1910-AH$24)))</f>
        <v/>
      </c>
      <c r="AI1910" s="156">
        <f>IF((AH1910&lt;=0),0,((AH1910-AI$24)*Stock*(_xlfn.NORM.INV(RAND(),stock_ave,stock_std))+(AH1910-AI$24)*Bonds*(_xlfn.NORM.INV(RAND(),bond_ave,bond_std))+(AH1910-AI$24)*cash*(_xlfn.NORM.INV(RAND(),cash_ave,cash_std))+(AH1910-AI$24)))</f>
        <v/>
      </c>
      <c r="AJ1910" s="156">
        <f>IF((AI1910&lt;=0),0,((AI1910-AJ$24)*Stock*(_xlfn.NORM.INV(RAND(),stock_ave,stock_std))+(AI1910-AJ$24)*Bonds*(_xlfn.NORM.INV(RAND(),bond_ave,bond_std))+(AI1910-AJ$24)*cash*(_xlfn.NORM.INV(RAND(),cash_ave,cash_std))+(AI1910-AJ$24)))</f>
        <v/>
      </c>
      <c r="AK1910" s="156">
        <f>IF((AJ1910&lt;=0),0,((AJ1910-AK$24)*Stock*(_xlfn.NORM.INV(RAND(),stock_ave,stock_std))+(AJ1910-AK$24)*Bonds*(_xlfn.NORM.INV(RAND(),bond_ave,bond_std))+(AJ1910-AK$24)*cash*(_xlfn.NORM.INV(RAND(),cash_ave,cash_std))+(AJ1910-AK$24)))</f>
        <v/>
      </c>
      <c r="AL1910" s="156">
        <f>IF((AK1910&lt;=0),0,((AK1910-AL$24)*Stock*(_xlfn.NORM.INV(RAND(),stock_ave,stock_std))+(AK1910-AL$24)*Bonds*(_xlfn.NORM.INV(RAND(),bond_ave,bond_std))+(AK1910-AL$24)*cash*(_xlfn.NORM.INV(RAND(),cash_ave,cash_std))+(AK1910-AL$24)))</f>
        <v/>
      </c>
      <c r="AM1910" s="156">
        <f>IF((AL1910&lt;=0),0,((AL1910-AM$24)*Stock*(_xlfn.NORM.INV(RAND(),stock_ave,stock_std))+(AL1910-AM$24)*Bonds*(_xlfn.NORM.INV(RAND(),bond_ave,bond_std))+(AL1910-AM$24)*cash*(_xlfn.NORM.INV(RAND(),cash_ave,cash_std))+(AL1910-AM$24)))</f>
        <v/>
      </c>
      <c r="AN1910" s="156">
        <f>IF((AM1910&lt;=0),0,((AM1910-AN$24)*Stock*(_xlfn.NORM.INV(RAND(),stock_ave,stock_std))+(AM1910-AN$24)*Bonds*(_xlfn.NORM.INV(RAND(),bond_ave,bond_std))+(AM1910-AN$24)*cash*(_xlfn.NORM.INV(RAND(),cash_ave,cash_std))+(AM1910-AN$24)))</f>
        <v/>
      </c>
      <c r="AO1910" s="156">
        <f>IF((AN1910&lt;=0),0,((AN1910-AO$24)*Stock*(_xlfn.NORM.INV(RAND(),stock_ave,stock_std))+(AN1910-AO$24)*Bonds*(_xlfn.NORM.INV(RAND(),bond_ave,bond_std))+(AN1910-AO$24)*cash*(_xlfn.NORM.INV(RAND(),cash_ave,cash_std))+(AN1910-AO$24)))</f>
        <v/>
      </c>
      <c r="AP1910" s="156">
        <f>IF((AO1910&lt;=0),0,((AO1910-AP$24)*Stock*(_xlfn.NORM.INV(RAND(),stock_ave,stock_std))+(AO1910-AP$24)*Bonds*(_xlfn.NORM.INV(RAND(),bond_ave,bond_std))+(AO1910-AP$24)*cash*(_xlfn.NORM.INV(RAND(),cash_ave,cash_std))+(AO1910-AP$24)))</f>
        <v/>
      </c>
      <c r="AQ1910" s="156">
        <f>IF((AP1910&lt;=0),0,((AP1910-AQ$24)*Stock*(_xlfn.NORM.INV(RAND(),stock_ave,stock_std))+(AP1910-AQ$24)*Bonds*(_xlfn.NORM.INV(RAND(),bond_ave,bond_std))+(AP1910-AQ$24)*cash*(_xlfn.NORM.INV(RAND(),cash_ave,cash_std))+(AP1910-AQ$24)))</f>
        <v/>
      </c>
      <c r="AR1910" s="156">
        <f>IF((AQ1910&lt;=0),0,((AQ1910-AR$24)*Stock*(_xlfn.NORM.INV(RAND(),stock_ave,stock_std))+(AQ1910-AR$24)*Bonds*(_xlfn.NORM.INV(RAND(),bond_ave,bond_std))+(AQ1910-AR$24)*cash*(_xlfn.NORM.INV(RAND(),cash_ave,cash_std))+(AQ1910-AR$24)))</f>
        <v/>
      </c>
      <c r="AS1910" s="156">
        <f>IF((AR1910&lt;=0),0,((AR1910-AS$24)*Stock*(_xlfn.NORM.INV(RAND(),stock_ave,stock_std))+(AR1910-AS$24)*Bonds*(_xlfn.NORM.INV(RAND(),bond_ave,bond_std))+(AR1910-AS$24)*cash*(_xlfn.NORM.INV(RAND(),cash_ave,cash_std))+(AR1910-AS$24)))</f>
        <v/>
      </c>
      <c r="AT1910" s="156">
        <f>IF((AS1910&lt;=0),0,((AS1910-AT$24)*Stock*(_xlfn.NORM.INV(RAND(),stock_ave,stock_std))+(AS1910-AT$24)*Bonds*(_xlfn.NORM.INV(RAND(),bond_ave,bond_std))+(AS1910-AT$24)*cash*(_xlfn.NORM.INV(RAND(),cash_ave,cash_std))+(AS1910-AT$24)))</f>
        <v/>
      </c>
      <c r="AU1910" s="156">
        <f>IF((AT1910&lt;=0),0,((AT1910-AU$24)*Stock*(_xlfn.NORM.INV(RAND(),stock_ave,stock_std))+(AT1910-AU$24)*Bonds*(_xlfn.NORM.INV(RAND(),bond_ave,bond_std))+(AT1910-AU$24)*cash*(_xlfn.NORM.INV(RAND(),cash_ave,cash_std))+(AT1910-AU$24)))</f>
        <v/>
      </c>
      <c r="AV1910" s="156">
        <f>IF((AU1910&lt;=0),0,((AU1910-AV$24)*Stock*(_xlfn.NORM.INV(RAND(),stock_ave,stock_std))+(AU1910-AV$24)*Bonds*(_xlfn.NORM.INV(RAND(),bond_ave,bond_std))+(AU1910-AV$24)*cash*(_xlfn.NORM.INV(RAND(),cash_ave,cash_std))+(AU1910-AV$24)))</f>
        <v/>
      </c>
      <c r="AW1910" s="156">
        <f>IF((AV1910&lt;=0),0,((AV1910-AW$24)*Stock*(_xlfn.NORM.INV(RAND(),stock_ave,stock_std))+(AV1910-AW$24)*Bonds*(_xlfn.NORM.INV(RAND(),bond_ave,bond_std))+(AV1910-AW$24)*cash*(_xlfn.NORM.INV(RAND(),cash_ave,cash_std))+(AV1910-AW$24)))</f>
        <v/>
      </c>
      <c r="AX1910" s="159" t="n"/>
      <c r="AY1910" s="159" t="n"/>
      <c r="AZ1910" s="159" t="n"/>
      <c r="BA1910" s="159" t="n"/>
      <c r="BB1910" s="159" t="n"/>
    </row>
    <row r="1911">
      <c r="C1911" s="147" t="n"/>
      <c r="D1911" s="61">
        <f>+D1910-IF(D$18&gt;74,(D1910/D$25)*$C$10)</f>
        <v/>
      </c>
      <c r="E1911" s="61">
        <f>+E1910-IF(E$18&gt;74,(E1910/E$25)*$C$10)</f>
        <v/>
      </c>
      <c r="F1911" s="61">
        <f>+F1910-IF(F$18&gt;74,(F1910/F$25)*$C$10)</f>
        <v/>
      </c>
      <c r="G1911" s="61">
        <f>+G1910-IF(G$18&gt;74,(G1910/G$25)*$C$10)</f>
        <v/>
      </c>
      <c r="H1911" s="61">
        <f>+H1910-IF(H$18&gt;74,(H1910/H$25)*$C$10)</f>
        <v/>
      </c>
      <c r="I1911" s="61">
        <f>+I1910-IF(I$18&gt;74,(I1910/I$25)*$C$10)</f>
        <v/>
      </c>
      <c r="J1911" s="61">
        <f>+J1910-IF(J$18&gt;74,(J1910/J$25)*$C$10)</f>
        <v/>
      </c>
      <c r="K1911" s="61">
        <f>+K1910-IF(K$18&gt;74,(K1910/K$25)*$C$10)</f>
        <v/>
      </c>
      <c r="L1911" s="61">
        <f>+L1910-IF(L$18&gt;74,(L1910/L$25)*$C$10)</f>
        <v/>
      </c>
      <c r="M1911" s="61">
        <f>+M1910-IF(M$18&gt;74,(M1910/M$25)*$C$10)</f>
        <v/>
      </c>
      <c r="N1911" s="61">
        <f>+N1910-IF(N$18&gt;74,(N1910/N$25)*$C$10)</f>
        <v/>
      </c>
      <c r="O1911" s="61">
        <f>+O1910-IF(O$18&gt;74,(O1910/O$25)*$C$10)</f>
        <v/>
      </c>
      <c r="P1911" s="61">
        <f>+P1910-IF(P$18&gt;74,(P1910/P$25)*$C$10)</f>
        <v/>
      </c>
      <c r="Q1911" s="61">
        <f>+Q1910-IF(Q$18&gt;74,(Q1910/Q$25)*$C$10)</f>
        <v/>
      </c>
      <c r="R1911" s="61">
        <f>+R1910-IF(R$18&gt;74,(R1910/R$25)*$C$10)</f>
        <v/>
      </c>
      <c r="S1911" s="61">
        <f>+S1910-IF(S$18&gt;74,(S1910/S$25)*$C$10)</f>
        <v/>
      </c>
      <c r="T1911" s="61">
        <f>+T1910-IF(T$18&gt;74,(T1910/T$25)*$C$10)</f>
        <v/>
      </c>
      <c r="U1911" s="61">
        <f>+U1910-IF(U$18&gt;74,(U1910/U$25)*$C$10)</f>
        <v/>
      </c>
      <c r="V1911" s="61">
        <f>+V1910-IF(V$18&gt;74,(V1910/V$25)*$C$10)</f>
        <v/>
      </c>
      <c r="W1911" s="61">
        <f>+W1910-IF(W$18&gt;74,(W1910/W$25)*$C$10)</f>
        <v/>
      </c>
      <c r="X1911" s="61">
        <f>+X1910-IF(X$18&gt;74,(X1910/X$25)*$C$10)</f>
        <v/>
      </c>
      <c r="Y1911" s="61">
        <f>+Y1910-IF(Y$18&gt;74,(Y1910/Y$25)*$C$10)</f>
        <v/>
      </c>
      <c r="Z1911" s="61">
        <f>+Z1910-IF(Z$18&gt;74,(Z1910/Z$25)*$C$10)</f>
        <v/>
      </c>
      <c r="AA1911" s="61">
        <f>+AA1910-IF(AA$18&gt;74,(AA1910/AA$25)*$C$10)</f>
        <v/>
      </c>
      <c r="AB1911" s="61">
        <f>+AB1910-IF(AB$18&gt;74,(AB1910/AB$25)*$C$10)</f>
        <v/>
      </c>
      <c r="AC1911" s="61">
        <f>+AC1910-IF(AC$18&gt;74,(AC1910/AC$25)*$C$10)</f>
        <v/>
      </c>
      <c r="AD1911" s="61">
        <f>+AD1910-IF(AD$18&gt;74,(AD1910/AD$25)*$C$10)</f>
        <v/>
      </c>
      <c r="AE1911" s="61">
        <f>+AE1910-IF(AE$18&gt;74,(AE1910/AE$25)*$C$10)</f>
        <v/>
      </c>
      <c r="AF1911" s="61">
        <f>+AF1910-IF(AF$18&gt;74,(AF1910/AF$25)*$C$10)</f>
        <v/>
      </c>
      <c r="AG1911" s="61">
        <f>+AG1910-IF(AG$18&gt;74,(AG1910/AG$25)*$C$10)</f>
        <v/>
      </c>
      <c r="AH1911" s="61">
        <f>+AH1910-IF(AH$18&gt;74,(AH1910/AH$25)*$C$10)</f>
        <v/>
      </c>
      <c r="AI1911" s="61">
        <f>+AI1910-IF(AI$18&gt;74,(AI1910/AI$25)*$C$10)</f>
        <v/>
      </c>
      <c r="AJ1911" s="61">
        <f>+AJ1910-IF(AJ$18&gt;74,(AJ1910/AJ$25)*$C$10)</f>
        <v/>
      </c>
      <c r="AK1911" s="61">
        <f>+AK1910-IF(AK$18&gt;74,(AK1910/AK$25)*$C$10)</f>
        <v/>
      </c>
      <c r="AL1911" s="61">
        <f>+AL1910-IF(AL$18&gt;74,(AL1910/AL$25)*$C$10)</f>
        <v/>
      </c>
      <c r="AM1911" s="61">
        <f>+AM1910-IF(AM$18&gt;74,(AM1910/AM$25)*$C$10)</f>
        <v/>
      </c>
      <c r="AN1911" s="61">
        <f>+AN1910-IF(AN$18&gt;74,(AN1910/AN$25)*$C$10)</f>
        <v/>
      </c>
      <c r="AO1911" s="61">
        <f>+AO1910-IF(AO$18&gt;74,(AO1910/AO$25)*$C$10)</f>
        <v/>
      </c>
      <c r="AP1911" s="61">
        <f>+AP1910-IF(AP$18&gt;74,(AP1910/AP$25)*$C$10)</f>
        <v/>
      </c>
      <c r="AQ1911" s="61">
        <f>+AQ1910-IF(AQ$18&gt;74,(AQ1910/AQ$25)*$C$10)</f>
        <v/>
      </c>
      <c r="AR1911" s="61">
        <f>+AR1910-IF(AR$18&gt;74,(AR1910/AR$25)*$C$10)</f>
        <v/>
      </c>
      <c r="AS1911" s="61">
        <f>+AS1910-IF(AS$18&gt;74,(AS1910/AS$25)*$C$10)</f>
        <v/>
      </c>
      <c r="AT1911" s="61">
        <f>+AT1910-IF(AT$18&gt;74,(AT1910/AT$25)*$C$10)</f>
        <v/>
      </c>
      <c r="AU1911" s="61">
        <f>+AU1910-IF(AU$18&gt;74,(AU1910/AU$25)*$C$10)</f>
        <v/>
      </c>
      <c r="AV1911" s="61">
        <f>+AV1910-IF(AV$18&gt;74,(AV1910/AV$25)*$C$10)</f>
        <v/>
      </c>
      <c r="AW1911" s="61">
        <f>+AW1910-IF(AW$18&gt;74,(AW1910/AW$25)*$C$10)</f>
        <v/>
      </c>
      <c r="AX1911" s="35">
        <f>IF(AW1911&gt;0,1,0)</f>
        <v/>
      </c>
      <c r="AY1911" s="35">
        <f>IF(AL1911&gt;0,1,0)</f>
        <v/>
      </c>
      <c r="AZ1911" s="35">
        <f>IF(AG1911&gt;0,1,0)</f>
        <v/>
      </c>
      <c r="BA1911" s="35">
        <f>IF(AB1911&gt;0,1,0)</f>
        <v/>
      </c>
      <c r="BB1911" s="35">
        <f>IF(W1911&gt;0,1,0)</f>
        <v/>
      </c>
    </row>
    <row r="1912">
      <c r="B1912" s="154" t="inlineStr">
        <is>
          <t>trial 942</t>
        </is>
      </c>
      <c r="C1912" s="155">
        <f>+start-C1909</f>
        <v/>
      </c>
      <c r="D1912" s="156">
        <f>IF((C1912&lt;=0),0,((C1912-D$24)*Stock*(_xlfn.NORM.INV(RAND(),stock_ave,stock_std))+(C1912-D$24)*Bonds*(_xlfn.NORM.INV(RAND(),bond_ave,bond_std))+(C1912-D$24)*cash*(_xlfn.NORM.INV(RAND(),cash_ave,cash_std))+(C1912-D$24)))</f>
        <v/>
      </c>
      <c r="E1912" s="156">
        <f>IF((D1912&lt;=0),0,((D1912-E$24)*Stock*(_xlfn.NORM.INV(RAND(),stock_ave,stock_std))+(D1912-E$24)*Bonds*(_xlfn.NORM.INV(RAND(),bond_ave,bond_std))+(D1912-E$24)*cash*(_xlfn.NORM.INV(RAND(),cash_ave,cash_std))+(D1912-E$24)))</f>
        <v/>
      </c>
      <c r="F1912" s="156">
        <f>IF((E1912&lt;=0),0,((E1912-F$24)*Stock*(_xlfn.NORM.INV(RAND(),stock_ave,stock_std))+(E1912-F$24)*Bonds*(_xlfn.NORM.INV(RAND(),bond_ave,bond_std))+(E1912-F$24)*cash*(_xlfn.NORM.INV(RAND(),cash_ave,cash_std))+(E1912-F$24)))</f>
        <v/>
      </c>
      <c r="G1912" s="156">
        <f>IF((F1912&lt;=0),0,((F1912-G$24)*Stock*(_xlfn.NORM.INV(RAND(),stock_ave,stock_std))+(F1912-G$24)*Bonds*(_xlfn.NORM.INV(RAND(),bond_ave,bond_std))+(F1912-G$24)*cash*(_xlfn.NORM.INV(RAND(),cash_ave,cash_std))+(F1912-G$24)))</f>
        <v/>
      </c>
      <c r="H1912" s="156">
        <f>IF((G1912&lt;=0),0,((G1912-H$24)*Stock*(_xlfn.NORM.INV(RAND(),stock_ave,stock_std))+(G1912-H$24)*Bonds*(_xlfn.NORM.INV(RAND(),bond_ave,bond_std))+(G1912-H$24)*cash*(_xlfn.NORM.INV(RAND(),cash_ave,cash_std))+(G1912-H$24)))</f>
        <v/>
      </c>
      <c r="I1912" s="156">
        <f>IF((H1912&lt;=0),0,((H1912-I$24)*Stock*(_xlfn.NORM.INV(RAND(),stock_ave,stock_std))+(H1912-I$24)*Bonds*(_xlfn.NORM.INV(RAND(),bond_ave,bond_std))+(H1912-I$24)*cash*(_xlfn.NORM.INV(RAND(),cash_ave,cash_std))+(H1912-I$24)))</f>
        <v/>
      </c>
      <c r="J1912" s="156">
        <f>IF((I1912&lt;=0),0,((I1912-J$24)*Stock*(_xlfn.NORM.INV(RAND(),stock_ave,stock_std))+(I1912-J$24)*Bonds*(_xlfn.NORM.INV(RAND(),bond_ave,bond_std))+(I1912-J$24)*cash*(_xlfn.NORM.INV(RAND(),cash_ave,cash_std))+(I1912-J$24)))</f>
        <v/>
      </c>
      <c r="K1912" s="156">
        <f>IF((J1912&lt;=0),0,((J1912-K$24)*Stock*(_xlfn.NORM.INV(RAND(),stock_ave,stock_std))+(J1912-K$24)*Bonds*(_xlfn.NORM.INV(RAND(),bond_ave,bond_std))+(J1912-K$24)*cash*(_xlfn.NORM.INV(RAND(),cash_ave,cash_std))+(J1912-K$24)))</f>
        <v/>
      </c>
      <c r="L1912" s="156">
        <f>IF((K1912&lt;=0),0,((K1912-L$24)*Stock*(_xlfn.NORM.INV(RAND(),stock_ave,stock_std))+(K1912-L$24)*Bonds*(_xlfn.NORM.INV(RAND(),bond_ave,bond_std))+(K1912-L$24)*cash*(_xlfn.NORM.INV(RAND(),cash_ave,cash_std))+(K1912-L$24)))</f>
        <v/>
      </c>
      <c r="M1912" s="156">
        <f>IF((L1912&lt;=0),0,((L1912-M$24)*Stock*(_xlfn.NORM.INV(RAND(),stock_ave,stock_std))+(L1912-M$24)*Bonds*(_xlfn.NORM.INV(RAND(),bond_ave,bond_std))+(L1912-M$24)*cash*(_xlfn.NORM.INV(RAND(),cash_ave,cash_std))+(L1912-M$24)))</f>
        <v/>
      </c>
      <c r="N1912" s="156">
        <f>IF((M1912&lt;=0),0,((M1912-N$24)*Stock*(_xlfn.NORM.INV(RAND(),stock_ave,stock_std))+(M1912-N$24)*Bonds*(_xlfn.NORM.INV(RAND(),bond_ave,bond_std))+(M1912-N$24)*cash*(_xlfn.NORM.INV(RAND(),cash_ave,cash_std))+(M1912-N$24)))</f>
        <v/>
      </c>
      <c r="O1912" s="156">
        <f>IF((N1912&lt;=0),0,((N1912-O$24)*Stock*(_xlfn.NORM.INV(RAND(),stock_ave,stock_std))+(N1912-O$24)*Bonds*(_xlfn.NORM.INV(RAND(),bond_ave,bond_std))+(N1912-O$24)*cash*(_xlfn.NORM.INV(RAND(),cash_ave,cash_std))+(N1912-O$24)))</f>
        <v/>
      </c>
      <c r="P1912" s="156">
        <f>IF((O1912&lt;=0),0,((O1912-P$24)*Stock*(_xlfn.NORM.INV(RAND(),stock_ave,stock_std))+(O1912-P$24)*Bonds*(_xlfn.NORM.INV(RAND(),bond_ave,bond_std))+(O1912-P$24)*cash*(_xlfn.NORM.INV(RAND(),cash_ave,cash_std))+(O1912-P$24)))</f>
        <v/>
      </c>
      <c r="Q1912" s="156">
        <f>IF((P1912&lt;=0),0,((P1912-Q$24)*Stock*(_xlfn.NORM.INV(RAND(),stock_ave,stock_std))+(P1912-Q$24)*Bonds*(_xlfn.NORM.INV(RAND(),bond_ave,bond_std))+(P1912-Q$24)*cash*(_xlfn.NORM.INV(RAND(),cash_ave,cash_std))+(P1912-Q$24)))</f>
        <v/>
      </c>
      <c r="R1912" s="156">
        <f>IF((Q1912&lt;=0),0,((Q1912-R$24)*Stock*(_xlfn.NORM.INV(RAND(),stock_ave,stock_std))+(Q1912-R$24)*Bonds*(_xlfn.NORM.INV(RAND(),bond_ave,bond_std))+(Q1912-R$24)*cash*(_xlfn.NORM.INV(RAND(),cash_ave,cash_std))+(Q1912-R$24)))</f>
        <v/>
      </c>
      <c r="S1912" s="156">
        <f>IF((R1912&lt;=0),0,((R1912-S$24)*Stock*(_xlfn.NORM.INV(RAND(),stock_ave,stock_std))+(R1912-S$24)*Bonds*(_xlfn.NORM.INV(RAND(),bond_ave,bond_std))+(R1912-S$24)*cash*(_xlfn.NORM.INV(RAND(),cash_ave,cash_std))+(R1912-S$24)))</f>
        <v/>
      </c>
      <c r="T1912" s="156">
        <f>IF((S1912&lt;=0),0,((S1912-T$24)*Stock*(_xlfn.NORM.INV(RAND(),stock_ave,stock_std))+(S1912-T$24)*Bonds*(_xlfn.NORM.INV(RAND(),bond_ave,bond_std))+(S1912-T$24)*cash*(_xlfn.NORM.INV(RAND(),cash_ave,cash_std))+(S1912-T$24)))</f>
        <v/>
      </c>
      <c r="U1912" s="156">
        <f>IF((T1912&lt;=0),0,((T1912-U$24)*Stock*(_xlfn.NORM.INV(RAND(),stock_ave,stock_std))+(T1912-U$24)*Bonds*(_xlfn.NORM.INV(RAND(),bond_ave,bond_std))+(T1912-U$24)*cash*(_xlfn.NORM.INV(RAND(),cash_ave,cash_std))+(T1912-U$24)))</f>
        <v/>
      </c>
      <c r="V1912" s="156">
        <f>IF((U1912&lt;=0),0,((U1912-V$24)*Stock*(_xlfn.NORM.INV(RAND(),stock_ave,stock_std))+(U1912-V$24)*Bonds*(_xlfn.NORM.INV(RAND(),bond_ave,bond_std))+(U1912-V$24)*cash*(_xlfn.NORM.INV(RAND(),cash_ave,cash_std))+(U1912-V$24)))</f>
        <v/>
      </c>
      <c r="W1912" s="156">
        <f>IF((V1912&lt;=0),0,((V1912-W$24)*Stock*(_xlfn.NORM.INV(RAND(),stock_ave,stock_std))+(V1912-W$24)*Bonds*(_xlfn.NORM.INV(RAND(),bond_ave,bond_std))+(V1912-W$24)*cash*(_xlfn.NORM.INV(RAND(),cash_ave,cash_std))+(V1912-W$24)))</f>
        <v/>
      </c>
      <c r="X1912" s="156">
        <f>IF((W1912&lt;=0),0,((W1912-X$24)*Stock*(_xlfn.NORM.INV(RAND(),stock_ave,stock_std))+(W1912-X$24)*Bonds*(_xlfn.NORM.INV(RAND(),bond_ave,bond_std))+(W1912-X$24)*cash*(_xlfn.NORM.INV(RAND(),cash_ave,cash_std))+(W1912-X$24)))</f>
        <v/>
      </c>
      <c r="Y1912" s="156">
        <f>IF((X1912&lt;=0),0,((X1912-Y$24)*Stock*(_xlfn.NORM.INV(RAND(),stock_ave,stock_std))+(X1912-Y$24)*Bonds*(_xlfn.NORM.INV(RAND(),bond_ave,bond_std))+(X1912-Y$24)*cash*(_xlfn.NORM.INV(RAND(),cash_ave,cash_std))+(X1912-Y$24)))</f>
        <v/>
      </c>
      <c r="Z1912" s="156">
        <f>IF((Y1912&lt;=0),0,((Y1912-Z$24)*Stock*(_xlfn.NORM.INV(RAND(),stock_ave,stock_std))+(Y1912-Z$24)*Bonds*(_xlfn.NORM.INV(RAND(),bond_ave,bond_std))+(Y1912-Z$24)*cash*(_xlfn.NORM.INV(RAND(),cash_ave,cash_std))+(Y1912-Z$24)))</f>
        <v/>
      </c>
      <c r="AA1912" s="156">
        <f>IF((Z1912&lt;=0),0,((Z1912-AA$24)*Stock*(_xlfn.NORM.INV(RAND(),stock_ave,stock_std))+(Z1912-AA$24)*Bonds*(_xlfn.NORM.INV(RAND(),bond_ave,bond_std))+(Z1912-AA$24)*cash*(_xlfn.NORM.INV(RAND(),cash_ave,cash_std))+(Z1912-AA$24)))</f>
        <v/>
      </c>
      <c r="AB1912" s="156">
        <f>IF((AA1912&lt;=0),0,((AA1912-AB$24)*Stock*(_xlfn.NORM.INV(RAND(),stock_ave,stock_std))+(AA1912-AB$24)*Bonds*(_xlfn.NORM.INV(RAND(),bond_ave,bond_std))+(AA1912-AB$24)*cash*(_xlfn.NORM.INV(RAND(),cash_ave,cash_std))+(AA1912-AB$24)))</f>
        <v/>
      </c>
      <c r="AC1912" s="156">
        <f>IF((AB1912&lt;=0),0,((AB1912-AC$24)*Stock*(_xlfn.NORM.INV(RAND(),stock_ave,stock_std))+(AB1912-AC$24)*Bonds*(_xlfn.NORM.INV(RAND(),bond_ave,bond_std))+(AB1912-AC$24)*cash*(_xlfn.NORM.INV(RAND(),cash_ave,cash_std))+(AB1912-AC$24)))</f>
        <v/>
      </c>
      <c r="AD1912" s="156">
        <f>IF((AC1912&lt;=0),0,((AC1912-AD$24)*Stock*(_xlfn.NORM.INV(RAND(),stock_ave,stock_std))+(AC1912-AD$24)*Bonds*(_xlfn.NORM.INV(RAND(),bond_ave,bond_std))+(AC1912-AD$24)*cash*(_xlfn.NORM.INV(RAND(),cash_ave,cash_std))+(AC1912-AD$24)))</f>
        <v/>
      </c>
      <c r="AE1912" s="156">
        <f>IF((AD1912&lt;=0),0,((AD1912-AE$24)*Stock*(_xlfn.NORM.INV(RAND(),stock_ave,stock_std))+(AD1912-AE$24)*Bonds*(_xlfn.NORM.INV(RAND(),bond_ave,bond_std))+(AD1912-AE$24)*cash*(_xlfn.NORM.INV(RAND(),cash_ave,cash_std))+(AD1912-AE$24)))</f>
        <v/>
      </c>
      <c r="AF1912" s="156">
        <f>IF((AE1912&lt;=0),0,((AE1912-AF$24)*Stock*(_xlfn.NORM.INV(RAND(),stock_ave,stock_std))+(AE1912-AF$24)*Bonds*(_xlfn.NORM.INV(RAND(),bond_ave,bond_std))+(AE1912-AF$24)*cash*(_xlfn.NORM.INV(RAND(),cash_ave,cash_std))+(AE1912-AF$24)))</f>
        <v/>
      </c>
      <c r="AG1912" s="156">
        <f>IF((AF1912&lt;=0),0,((AF1912-AG$24)*Stock*(_xlfn.NORM.INV(RAND(),stock_ave,stock_std))+(AF1912-AG$24)*Bonds*(_xlfn.NORM.INV(RAND(),bond_ave,bond_std))+(AF1912-AG$24)*cash*(_xlfn.NORM.INV(RAND(),cash_ave,cash_std))+(AF1912-AG$24)))</f>
        <v/>
      </c>
      <c r="AH1912" s="156">
        <f>IF((AG1912&lt;=0),0,((AG1912-AH$24)*Stock*(_xlfn.NORM.INV(RAND(),stock_ave,stock_std))+(AG1912-AH$24)*Bonds*(_xlfn.NORM.INV(RAND(),bond_ave,bond_std))+(AG1912-AH$24)*cash*(_xlfn.NORM.INV(RAND(),cash_ave,cash_std))+(AG1912-AH$24)))</f>
        <v/>
      </c>
      <c r="AI1912" s="156">
        <f>IF((AH1912&lt;=0),0,((AH1912-AI$24)*Stock*(_xlfn.NORM.INV(RAND(),stock_ave,stock_std))+(AH1912-AI$24)*Bonds*(_xlfn.NORM.INV(RAND(),bond_ave,bond_std))+(AH1912-AI$24)*cash*(_xlfn.NORM.INV(RAND(),cash_ave,cash_std))+(AH1912-AI$24)))</f>
        <v/>
      </c>
      <c r="AJ1912" s="156">
        <f>IF((AI1912&lt;=0),0,((AI1912-AJ$24)*Stock*(_xlfn.NORM.INV(RAND(),stock_ave,stock_std))+(AI1912-AJ$24)*Bonds*(_xlfn.NORM.INV(RAND(),bond_ave,bond_std))+(AI1912-AJ$24)*cash*(_xlfn.NORM.INV(RAND(),cash_ave,cash_std))+(AI1912-AJ$24)))</f>
        <v/>
      </c>
      <c r="AK1912" s="156">
        <f>IF((AJ1912&lt;=0),0,((AJ1912-AK$24)*Stock*(_xlfn.NORM.INV(RAND(),stock_ave,stock_std))+(AJ1912-AK$24)*Bonds*(_xlfn.NORM.INV(RAND(),bond_ave,bond_std))+(AJ1912-AK$24)*cash*(_xlfn.NORM.INV(RAND(),cash_ave,cash_std))+(AJ1912-AK$24)))</f>
        <v/>
      </c>
      <c r="AL1912" s="156">
        <f>IF((AK1912&lt;=0),0,((AK1912-AL$24)*Stock*(_xlfn.NORM.INV(RAND(),stock_ave,stock_std))+(AK1912-AL$24)*Bonds*(_xlfn.NORM.INV(RAND(),bond_ave,bond_std))+(AK1912-AL$24)*cash*(_xlfn.NORM.INV(RAND(),cash_ave,cash_std))+(AK1912-AL$24)))</f>
        <v/>
      </c>
      <c r="AM1912" s="156">
        <f>IF((AL1912&lt;=0),0,((AL1912-AM$24)*Stock*(_xlfn.NORM.INV(RAND(),stock_ave,stock_std))+(AL1912-AM$24)*Bonds*(_xlfn.NORM.INV(RAND(),bond_ave,bond_std))+(AL1912-AM$24)*cash*(_xlfn.NORM.INV(RAND(),cash_ave,cash_std))+(AL1912-AM$24)))</f>
        <v/>
      </c>
      <c r="AN1912" s="156">
        <f>IF((AM1912&lt;=0),0,((AM1912-AN$24)*Stock*(_xlfn.NORM.INV(RAND(),stock_ave,stock_std))+(AM1912-AN$24)*Bonds*(_xlfn.NORM.INV(RAND(),bond_ave,bond_std))+(AM1912-AN$24)*cash*(_xlfn.NORM.INV(RAND(),cash_ave,cash_std))+(AM1912-AN$24)))</f>
        <v/>
      </c>
      <c r="AO1912" s="156">
        <f>IF((AN1912&lt;=0),0,((AN1912-AO$24)*Stock*(_xlfn.NORM.INV(RAND(),stock_ave,stock_std))+(AN1912-AO$24)*Bonds*(_xlfn.NORM.INV(RAND(),bond_ave,bond_std))+(AN1912-AO$24)*cash*(_xlfn.NORM.INV(RAND(),cash_ave,cash_std))+(AN1912-AO$24)))</f>
        <v/>
      </c>
      <c r="AP1912" s="156">
        <f>IF((AO1912&lt;=0),0,((AO1912-AP$24)*Stock*(_xlfn.NORM.INV(RAND(),stock_ave,stock_std))+(AO1912-AP$24)*Bonds*(_xlfn.NORM.INV(RAND(),bond_ave,bond_std))+(AO1912-AP$24)*cash*(_xlfn.NORM.INV(RAND(),cash_ave,cash_std))+(AO1912-AP$24)))</f>
        <v/>
      </c>
      <c r="AQ1912" s="156">
        <f>IF((AP1912&lt;=0),0,((AP1912-AQ$24)*Stock*(_xlfn.NORM.INV(RAND(),stock_ave,stock_std))+(AP1912-AQ$24)*Bonds*(_xlfn.NORM.INV(RAND(),bond_ave,bond_std))+(AP1912-AQ$24)*cash*(_xlfn.NORM.INV(RAND(),cash_ave,cash_std))+(AP1912-AQ$24)))</f>
        <v/>
      </c>
      <c r="AR1912" s="156">
        <f>IF((AQ1912&lt;=0),0,((AQ1912-AR$24)*Stock*(_xlfn.NORM.INV(RAND(),stock_ave,stock_std))+(AQ1912-AR$24)*Bonds*(_xlfn.NORM.INV(RAND(),bond_ave,bond_std))+(AQ1912-AR$24)*cash*(_xlfn.NORM.INV(RAND(),cash_ave,cash_std))+(AQ1912-AR$24)))</f>
        <v/>
      </c>
      <c r="AS1912" s="156">
        <f>IF((AR1912&lt;=0),0,((AR1912-AS$24)*Stock*(_xlfn.NORM.INV(RAND(),stock_ave,stock_std))+(AR1912-AS$24)*Bonds*(_xlfn.NORM.INV(RAND(),bond_ave,bond_std))+(AR1912-AS$24)*cash*(_xlfn.NORM.INV(RAND(),cash_ave,cash_std))+(AR1912-AS$24)))</f>
        <v/>
      </c>
      <c r="AT1912" s="156">
        <f>IF((AS1912&lt;=0),0,((AS1912-AT$24)*Stock*(_xlfn.NORM.INV(RAND(),stock_ave,stock_std))+(AS1912-AT$24)*Bonds*(_xlfn.NORM.INV(RAND(),bond_ave,bond_std))+(AS1912-AT$24)*cash*(_xlfn.NORM.INV(RAND(),cash_ave,cash_std))+(AS1912-AT$24)))</f>
        <v/>
      </c>
      <c r="AU1912" s="156">
        <f>IF((AT1912&lt;=0),0,((AT1912-AU$24)*Stock*(_xlfn.NORM.INV(RAND(),stock_ave,stock_std))+(AT1912-AU$24)*Bonds*(_xlfn.NORM.INV(RAND(),bond_ave,bond_std))+(AT1912-AU$24)*cash*(_xlfn.NORM.INV(RAND(),cash_ave,cash_std))+(AT1912-AU$24)))</f>
        <v/>
      </c>
      <c r="AV1912" s="156">
        <f>IF((AU1912&lt;=0),0,((AU1912-AV$24)*Stock*(_xlfn.NORM.INV(RAND(),stock_ave,stock_std))+(AU1912-AV$24)*Bonds*(_xlfn.NORM.INV(RAND(),bond_ave,bond_std))+(AU1912-AV$24)*cash*(_xlfn.NORM.INV(RAND(),cash_ave,cash_std))+(AU1912-AV$24)))</f>
        <v/>
      </c>
      <c r="AW1912" s="156">
        <f>IF((AV1912&lt;=0),0,((AV1912-AW$24)*Stock*(_xlfn.NORM.INV(RAND(),stock_ave,stock_std))+(AV1912-AW$24)*Bonds*(_xlfn.NORM.INV(RAND(),bond_ave,bond_std))+(AV1912-AW$24)*cash*(_xlfn.NORM.INV(RAND(),cash_ave,cash_std))+(AV1912-AW$24)))</f>
        <v/>
      </c>
      <c r="AX1912" s="159" t="n"/>
      <c r="AY1912" s="159" t="n"/>
      <c r="AZ1912" s="159" t="n"/>
      <c r="BA1912" s="159" t="n"/>
      <c r="BB1912" s="159" t="n"/>
    </row>
    <row r="1913">
      <c r="C1913" s="147" t="n"/>
      <c r="D1913" s="61">
        <f>+D1912-IF(D$18&gt;74,(D1912/D$25)*$C$10)</f>
        <v/>
      </c>
      <c r="E1913" s="61">
        <f>+E1912-IF(E$18&gt;74,(E1912/E$25)*$C$10)</f>
        <v/>
      </c>
      <c r="F1913" s="61">
        <f>+F1912-IF(F$18&gt;74,(F1912/F$25)*$C$10)</f>
        <v/>
      </c>
      <c r="G1913" s="61">
        <f>+G1912-IF(G$18&gt;74,(G1912/G$25)*$C$10)</f>
        <v/>
      </c>
      <c r="H1913" s="61">
        <f>+H1912-IF(H$18&gt;74,(H1912/H$25)*$C$10)</f>
        <v/>
      </c>
      <c r="I1913" s="61">
        <f>+I1912-IF(I$18&gt;74,(I1912/I$25)*$C$10)</f>
        <v/>
      </c>
      <c r="J1913" s="61">
        <f>+J1912-IF(J$18&gt;74,(J1912/J$25)*$C$10)</f>
        <v/>
      </c>
      <c r="K1913" s="61">
        <f>+K1912-IF(K$18&gt;74,(K1912/K$25)*$C$10)</f>
        <v/>
      </c>
      <c r="L1913" s="61">
        <f>+L1912-IF(L$18&gt;74,(L1912/L$25)*$C$10)</f>
        <v/>
      </c>
      <c r="M1913" s="61">
        <f>+M1912-IF(M$18&gt;74,(M1912/M$25)*$C$10)</f>
        <v/>
      </c>
      <c r="N1913" s="61">
        <f>+N1912-IF(N$18&gt;74,(N1912/N$25)*$C$10)</f>
        <v/>
      </c>
      <c r="O1913" s="61">
        <f>+O1912-IF(O$18&gt;74,(O1912/O$25)*$C$10)</f>
        <v/>
      </c>
      <c r="P1913" s="61">
        <f>+P1912-IF(P$18&gt;74,(P1912/P$25)*$C$10)</f>
        <v/>
      </c>
      <c r="Q1913" s="61">
        <f>+Q1912-IF(Q$18&gt;74,(Q1912/Q$25)*$C$10)</f>
        <v/>
      </c>
      <c r="R1913" s="61">
        <f>+R1912-IF(R$18&gt;74,(R1912/R$25)*$C$10)</f>
        <v/>
      </c>
      <c r="S1913" s="61">
        <f>+S1912-IF(S$18&gt;74,(S1912/S$25)*$C$10)</f>
        <v/>
      </c>
      <c r="T1913" s="61">
        <f>+T1912-IF(T$18&gt;74,(T1912/T$25)*$C$10)</f>
        <v/>
      </c>
      <c r="U1913" s="61">
        <f>+U1912-IF(U$18&gt;74,(U1912/U$25)*$C$10)</f>
        <v/>
      </c>
      <c r="V1913" s="61">
        <f>+V1912-IF(V$18&gt;74,(V1912/V$25)*$C$10)</f>
        <v/>
      </c>
      <c r="W1913" s="61">
        <f>+W1912-IF(W$18&gt;74,(W1912/W$25)*$C$10)</f>
        <v/>
      </c>
      <c r="X1913" s="61">
        <f>+X1912-IF(X$18&gt;74,(X1912/X$25)*$C$10)</f>
        <v/>
      </c>
      <c r="Y1913" s="61">
        <f>+Y1912-IF(Y$18&gt;74,(Y1912/Y$25)*$C$10)</f>
        <v/>
      </c>
      <c r="Z1913" s="61">
        <f>+Z1912-IF(Z$18&gt;74,(Z1912/Z$25)*$C$10)</f>
        <v/>
      </c>
      <c r="AA1913" s="61">
        <f>+AA1912-IF(AA$18&gt;74,(AA1912/AA$25)*$C$10)</f>
        <v/>
      </c>
      <c r="AB1913" s="61">
        <f>+AB1912-IF(AB$18&gt;74,(AB1912/AB$25)*$C$10)</f>
        <v/>
      </c>
      <c r="AC1913" s="61">
        <f>+AC1912-IF(AC$18&gt;74,(AC1912/AC$25)*$C$10)</f>
        <v/>
      </c>
      <c r="AD1913" s="61">
        <f>+AD1912-IF(AD$18&gt;74,(AD1912/AD$25)*$C$10)</f>
        <v/>
      </c>
      <c r="AE1913" s="61">
        <f>+AE1912-IF(AE$18&gt;74,(AE1912/AE$25)*$C$10)</f>
        <v/>
      </c>
      <c r="AF1913" s="61">
        <f>+AF1912-IF(AF$18&gt;74,(AF1912/AF$25)*$C$10)</f>
        <v/>
      </c>
      <c r="AG1913" s="61">
        <f>+AG1912-IF(AG$18&gt;74,(AG1912/AG$25)*$C$10)</f>
        <v/>
      </c>
      <c r="AH1913" s="61">
        <f>+AH1912-IF(AH$18&gt;74,(AH1912/AH$25)*$C$10)</f>
        <v/>
      </c>
      <c r="AI1913" s="61">
        <f>+AI1912-IF(AI$18&gt;74,(AI1912/AI$25)*$C$10)</f>
        <v/>
      </c>
      <c r="AJ1913" s="61">
        <f>+AJ1912-IF(AJ$18&gt;74,(AJ1912/AJ$25)*$C$10)</f>
        <v/>
      </c>
      <c r="AK1913" s="61">
        <f>+AK1912-IF(AK$18&gt;74,(AK1912/AK$25)*$C$10)</f>
        <v/>
      </c>
      <c r="AL1913" s="61">
        <f>+AL1912-IF(AL$18&gt;74,(AL1912/AL$25)*$C$10)</f>
        <v/>
      </c>
      <c r="AM1913" s="61">
        <f>+AM1912-IF(AM$18&gt;74,(AM1912/AM$25)*$C$10)</f>
        <v/>
      </c>
      <c r="AN1913" s="61">
        <f>+AN1912-IF(AN$18&gt;74,(AN1912/AN$25)*$C$10)</f>
        <v/>
      </c>
      <c r="AO1913" s="61">
        <f>+AO1912-IF(AO$18&gt;74,(AO1912/AO$25)*$C$10)</f>
        <v/>
      </c>
      <c r="AP1913" s="61">
        <f>+AP1912-IF(AP$18&gt;74,(AP1912/AP$25)*$C$10)</f>
        <v/>
      </c>
      <c r="AQ1913" s="61">
        <f>+AQ1912-IF(AQ$18&gt;74,(AQ1912/AQ$25)*$C$10)</f>
        <v/>
      </c>
      <c r="AR1913" s="61">
        <f>+AR1912-IF(AR$18&gt;74,(AR1912/AR$25)*$C$10)</f>
        <v/>
      </c>
      <c r="AS1913" s="61">
        <f>+AS1912-IF(AS$18&gt;74,(AS1912/AS$25)*$C$10)</f>
        <v/>
      </c>
      <c r="AT1913" s="61">
        <f>+AT1912-IF(AT$18&gt;74,(AT1912/AT$25)*$C$10)</f>
        <v/>
      </c>
      <c r="AU1913" s="61">
        <f>+AU1912-IF(AU$18&gt;74,(AU1912/AU$25)*$C$10)</f>
        <v/>
      </c>
      <c r="AV1913" s="61">
        <f>+AV1912-IF(AV$18&gt;74,(AV1912/AV$25)*$C$10)</f>
        <v/>
      </c>
      <c r="AW1913" s="61">
        <f>+AW1912-IF(AW$18&gt;74,(AW1912/AW$25)*$C$10)</f>
        <v/>
      </c>
      <c r="AX1913" s="35">
        <f>IF(AW1913&gt;0,1,0)</f>
        <v/>
      </c>
      <c r="AY1913" s="35">
        <f>IF(AL1913&gt;0,1,0)</f>
        <v/>
      </c>
      <c r="AZ1913" s="35">
        <f>IF(AG1913&gt;0,1,0)</f>
        <v/>
      </c>
      <c r="BA1913" s="35">
        <f>IF(AB1913&gt;0,1,0)</f>
        <v/>
      </c>
      <c r="BB1913" s="35">
        <f>IF(W1913&gt;0,1,0)</f>
        <v/>
      </c>
    </row>
    <row r="1914">
      <c r="B1914" s="154" t="inlineStr">
        <is>
          <t>trial 943</t>
        </is>
      </c>
      <c r="C1914" s="155">
        <f>+start-C1911</f>
        <v/>
      </c>
      <c r="D1914" s="156">
        <f>IF((C1914&lt;=0),0,((C1914-D$24)*Stock*(_xlfn.NORM.INV(RAND(),stock_ave,stock_std))+(C1914-D$24)*Bonds*(_xlfn.NORM.INV(RAND(),bond_ave,bond_std))+(C1914-D$24)*cash*(_xlfn.NORM.INV(RAND(),cash_ave,cash_std))+(C1914-D$24)))</f>
        <v/>
      </c>
      <c r="E1914" s="156">
        <f>IF((D1914&lt;=0),0,((D1914-E$24)*Stock*(_xlfn.NORM.INV(RAND(),stock_ave,stock_std))+(D1914-E$24)*Bonds*(_xlfn.NORM.INV(RAND(),bond_ave,bond_std))+(D1914-E$24)*cash*(_xlfn.NORM.INV(RAND(),cash_ave,cash_std))+(D1914-E$24)))</f>
        <v/>
      </c>
      <c r="F1914" s="156">
        <f>IF((E1914&lt;=0),0,((E1914-F$24)*Stock*(_xlfn.NORM.INV(RAND(),stock_ave,stock_std))+(E1914-F$24)*Bonds*(_xlfn.NORM.INV(RAND(),bond_ave,bond_std))+(E1914-F$24)*cash*(_xlfn.NORM.INV(RAND(),cash_ave,cash_std))+(E1914-F$24)))</f>
        <v/>
      </c>
      <c r="G1914" s="156">
        <f>IF((F1914&lt;=0),0,((F1914-G$24)*Stock*(_xlfn.NORM.INV(RAND(),stock_ave,stock_std))+(F1914-G$24)*Bonds*(_xlfn.NORM.INV(RAND(),bond_ave,bond_std))+(F1914-G$24)*cash*(_xlfn.NORM.INV(RAND(),cash_ave,cash_std))+(F1914-G$24)))</f>
        <v/>
      </c>
      <c r="H1914" s="156">
        <f>IF((G1914&lt;=0),0,((G1914-H$24)*Stock*(_xlfn.NORM.INV(RAND(),stock_ave,stock_std))+(G1914-H$24)*Bonds*(_xlfn.NORM.INV(RAND(),bond_ave,bond_std))+(G1914-H$24)*cash*(_xlfn.NORM.INV(RAND(),cash_ave,cash_std))+(G1914-H$24)))</f>
        <v/>
      </c>
      <c r="I1914" s="156">
        <f>IF((H1914&lt;=0),0,((H1914-I$24)*Stock*(_xlfn.NORM.INV(RAND(),stock_ave,stock_std))+(H1914-I$24)*Bonds*(_xlfn.NORM.INV(RAND(),bond_ave,bond_std))+(H1914-I$24)*cash*(_xlfn.NORM.INV(RAND(),cash_ave,cash_std))+(H1914-I$24)))</f>
        <v/>
      </c>
      <c r="J1914" s="156">
        <f>IF((I1914&lt;=0),0,((I1914-J$24)*Stock*(_xlfn.NORM.INV(RAND(),stock_ave,stock_std))+(I1914-J$24)*Bonds*(_xlfn.NORM.INV(RAND(),bond_ave,bond_std))+(I1914-J$24)*cash*(_xlfn.NORM.INV(RAND(),cash_ave,cash_std))+(I1914-J$24)))</f>
        <v/>
      </c>
      <c r="K1914" s="156">
        <f>IF((J1914&lt;=0),0,((J1914-K$24)*Stock*(_xlfn.NORM.INV(RAND(),stock_ave,stock_std))+(J1914-K$24)*Bonds*(_xlfn.NORM.INV(RAND(),bond_ave,bond_std))+(J1914-K$24)*cash*(_xlfn.NORM.INV(RAND(),cash_ave,cash_std))+(J1914-K$24)))</f>
        <v/>
      </c>
      <c r="L1914" s="156">
        <f>IF((K1914&lt;=0),0,((K1914-L$24)*Stock*(_xlfn.NORM.INV(RAND(),stock_ave,stock_std))+(K1914-L$24)*Bonds*(_xlfn.NORM.INV(RAND(),bond_ave,bond_std))+(K1914-L$24)*cash*(_xlfn.NORM.INV(RAND(),cash_ave,cash_std))+(K1914-L$24)))</f>
        <v/>
      </c>
      <c r="M1914" s="156">
        <f>IF((L1914&lt;=0),0,((L1914-M$24)*Stock*(_xlfn.NORM.INV(RAND(),stock_ave,stock_std))+(L1914-M$24)*Bonds*(_xlfn.NORM.INV(RAND(),bond_ave,bond_std))+(L1914-M$24)*cash*(_xlfn.NORM.INV(RAND(),cash_ave,cash_std))+(L1914-M$24)))</f>
        <v/>
      </c>
      <c r="N1914" s="156">
        <f>IF((M1914&lt;=0),0,((M1914-N$24)*Stock*(_xlfn.NORM.INV(RAND(),stock_ave,stock_std))+(M1914-N$24)*Bonds*(_xlfn.NORM.INV(RAND(),bond_ave,bond_std))+(M1914-N$24)*cash*(_xlfn.NORM.INV(RAND(),cash_ave,cash_std))+(M1914-N$24)))</f>
        <v/>
      </c>
      <c r="O1914" s="156">
        <f>IF((N1914&lt;=0),0,((N1914-O$24)*Stock*(_xlfn.NORM.INV(RAND(),stock_ave,stock_std))+(N1914-O$24)*Bonds*(_xlfn.NORM.INV(RAND(),bond_ave,bond_std))+(N1914-O$24)*cash*(_xlfn.NORM.INV(RAND(),cash_ave,cash_std))+(N1914-O$24)))</f>
        <v/>
      </c>
      <c r="P1914" s="156">
        <f>IF((O1914&lt;=0),0,((O1914-P$24)*Stock*(_xlfn.NORM.INV(RAND(),stock_ave,stock_std))+(O1914-P$24)*Bonds*(_xlfn.NORM.INV(RAND(),bond_ave,bond_std))+(O1914-P$24)*cash*(_xlfn.NORM.INV(RAND(),cash_ave,cash_std))+(O1914-P$24)))</f>
        <v/>
      </c>
      <c r="Q1914" s="156">
        <f>IF((P1914&lt;=0),0,((P1914-Q$24)*Stock*(_xlfn.NORM.INV(RAND(),stock_ave,stock_std))+(P1914-Q$24)*Bonds*(_xlfn.NORM.INV(RAND(),bond_ave,bond_std))+(P1914-Q$24)*cash*(_xlfn.NORM.INV(RAND(),cash_ave,cash_std))+(P1914-Q$24)))</f>
        <v/>
      </c>
      <c r="R1914" s="156">
        <f>IF((Q1914&lt;=0),0,((Q1914-R$24)*Stock*(_xlfn.NORM.INV(RAND(),stock_ave,stock_std))+(Q1914-R$24)*Bonds*(_xlfn.NORM.INV(RAND(),bond_ave,bond_std))+(Q1914-R$24)*cash*(_xlfn.NORM.INV(RAND(),cash_ave,cash_std))+(Q1914-R$24)))</f>
        <v/>
      </c>
      <c r="S1914" s="156">
        <f>IF((R1914&lt;=0),0,((R1914-S$24)*Stock*(_xlfn.NORM.INV(RAND(),stock_ave,stock_std))+(R1914-S$24)*Bonds*(_xlfn.NORM.INV(RAND(),bond_ave,bond_std))+(R1914-S$24)*cash*(_xlfn.NORM.INV(RAND(),cash_ave,cash_std))+(R1914-S$24)))</f>
        <v/>
      </c>
      <c r="T1914" s="156">
        <f>IF((S1914&lt;=0),0,((S1914-T$24)*Stock*(_xlfn.NORM.INV(RAND(),stock_ave,stock_std))+(S1914-T$24)*Bonds*(_xlfn.NORM.INV(RAND(),bond_ave,bond_std))+(S1914-T$24)*cash*(_xlfn.NORM.INV(RAND(),cash_ave,cash_std))+(S1914-T$24)))</f>
        <v/>
      </c>
      <c r="U1914" s="156">
        <f>IF((T1914&lt;=0),0,((T1914-U$24)*Stock*(_xlfn.NORM.INV(RAND(),stock_ave,stock_std))+(T1914-U$24)*Bonds*(_xlfn.NORM.INV(RAND(),bond_ave,bond_std))+(T1914-U$24)*cash*(_xlfn.NORM.INV(RAND(),cash_ave,cash_std))+(T1914-U$24)))</f>
        <v/>
      </c>
      <c r="V1914" s="156">
        <f>IF((U1914&lt;=0),0,((U1914-V$24)*Stock*(_xlfn.NORM.INV(RAND(),stock_ave,stock_std))+(U1914-V$24)*Bonds*(_xlfn.NORM.INV(RAND(),bond_ave,bond_std))+(U1914-V$24)*cash*(_xlfn.NORM.INV(RAND(),cash_ave,cash_std))+(U1914-V$24)))</f>
        <v/>
      </c>
      <c r="W1914" s="156">
        <f>IF((V1914&lt;=0),0,((V1914-W$24)*Stock*(_xlfn.NORM.INV(RAND(),stock_ave,stock_std))+(V1914-W$24)*Bonds*(_xlfn.NORM.INV(RAND(),bond_ave,bond_std))+(V1914-W$24)*cash*(_xlfn.NORM.INV(RAND(),cash_ave,cash_std))+(V1914-W$24)))</f>
        <v/>
      </c>
      <c r="X1914" s="156">
        <f>IF((W1914&lt;=0),0,((W1914-X$24)*Stock*(_xlfn.NORM.INV(RAND(),stock_ave,stock_std))+(W1914-X$24)*Bonds*(_xlfn.NORM.INV(RAND(),bond_ave,bond_std))+(W1914-X$24)*cash*(_xlfn.NORM.INV(RAND(),cash_ave,cash_std))+(W1914-X$24)))</f>
        <v/>
      </c>
      <c r="Y1914" s="156">
        <f>IF((X1914&lt;=0),0,((X1914-Y$24)*Stock*(_xlfn.NORM.INV(RAND(),stock_ave,stock_std))+(X1914-Y$24)*Bonds*(_xlfn.NORM.INV(RAND(),bond_ave,bond_std))+(X1914-Y$24)*cash*(_xlfn.NORM.INV(RAND(),cash_ave,cash_std))+(X1914-Y$24)))</f>
        <v/>
      </c>
      <c r="Z1914" s="156">
        <f>IF((Y1914&lt;=0),0,((Y1914-Z$24)*Stock*(_xlfn.NORM.INV(RAND(),stock_ave,stock_std))+(Y1914-Z$24)*Bonds*(_xlfn.NORM.INV(RAND(),bond_ave,bond_std))+(Y1914-Z$24)*cash*(_xlfn.NORM.INV(RAND(),cash_ave,cash_std))+(Y1914-Z$24)))</f>
        <v/>
      </c>
      <c r="AA1914" s="156">
        <f>IF((Z1914&lt;=0),0,((Z1914-AA$24)*Stock*(_xlfn.NORM.INV(RAND(),stock_ave,stock_std))+(Z1914-AA$24)*Bonds*(_xlfn.NORM.INV(RAND(),bond_ave,bond_std))+(Z1914-AA$24)*cash*(_xlfn.NORM.INV(RAND(),cash_ave,cash_std))+(Z1914-AA$24)))</f>
        <v/>
      </c>
      <c r="AB1914" s="156">
        <f>IF((AA1914&lt;=0),0,((AA1914-AB$24)*Stock*(_xlfn.NORM.INV(RAND(),stock_ave,stock_std))+(AA1914-AB$24)*Bonds*(_xlfn.NORM.INV(RAND(),bond_ave,bond_std))+(AA1914-AB$24)*cash*(_xlfn.NORM.INV(RAND(),cash_ave,cash_std))+(AA1914-AB$24)))</f>
        <v/>
      </c>
      <c r="AC1914" s="156">
        <f>IF((AB1914&lt;=0),0,((AB1914-AC$24)*Stock*(_xlfn.NORM.INV(RAND(),stock_ave,stock_std))+(AB1914-AC$24)*Bonds*(_xlfn.NORM.INV(RAND(),bond_ave,bond_std))+(AB1914-AC$24)*cash*(_xlfn.NORM.INV(RAND(),cash_ave,cash_std))+(AB1914-AC$24)))</f>
        <v/>
      </c>
      <c r="AD1914" s="156">
        <f>IF((AC1914&lt;=0),0,((AC1914-AD$24)*Stock*(_xlfn.NORM.INV(RAND(),stock_ave,stock_std))+(AC1914-AD$24)*Bonds*(_xlfn.NORM.INV(RAND(),bond_ave,bond_std))+(AC1914-AD$24)*cash*(_xlfn.NORM.INV(RAND(),cash_ave,cash_std))+(AC1914-AD$24)))</f>
        <v/>
      </c>
      <c r="AE1914" s="156">
        <f>IF((AD1914&lt;=0),0,((AD1914-AE$24)*Stock*(_xlfn.NORM.INV(RAND(),stock_ave,stock_std))+(AD1914-AE$24)*Bonds*(_xlfn.NORM.INV(RAND(),bond_ave,bond_std))+(AD1914-AE$24)*cash*(_xlfn.NORM.INV(RAND(),cash_ave,cash_std))+(AD1914-AE$24)))</f>
        <v/>
      </c>
      <c r="AF1914" s="156">
        <f>IF((AE1914&lt;=0),0,((AE1914-AF$24)*Stock*(_xlfn.NORM.INV(RAND(),stock_ave,stock_std))+(AE1914-AF$24)*Bonds*(_xlfn.NORM.INV(RAND(),bond_ave,bond_std))+(AE1914-AF$24)*cash*(_xlfn.NORM.INV(RAND(),cash_ave,cash_std))+(AE1914-AF$24)))</f>
        <v/>
      </c>
      <c r="AG1914" s="156">
        <f>IF((AF1914&lt;=0),0,((AF1914-AG$24)*Stock*(_xlfn.NORM.INV(RAND(),stock_ave,stock_std))+(AF1914-AG$24)*Bonds*(_xlfn.NORM.INV(RAND(),bond_ave,bond_std))+(AF1914-AG$24)*cash*(_xlfn.NORM.INV(RAND(),cash_ave,cash_std))+(AF1914-AG$24)))</f>
        <v/>
      </c>
      <c r="AH1914" s="156">
        <f>IF((AG1914&lt;=0),0,((AG1914-AH$24)*Stock*(_xlfn.NORM.INV(RAND(),stock_ave,stock_std))+(AG1914-AH$24)*Bonds*(_xlfn.NORM.INV(RAND(),bond_ave,bond_std))+(AG1914-AH$24)*cash*(_xlfn.NORM.INV(RAND(),cash_ave,cash_std))+(AG1914-AH$24)))</f>
        <v/>
      </c>
      <c r="AI1914" s="156">
        <f>IF((AH1914&lt;=0),0,((AH1914-AI$24)*Stock*(_xlfn.NORM.INV(RAND(),stock_ave,stock_std))+(AH1914-AI$24)*Bonds*(_xlfn.NORM.INV(RAND(),bond_ave,bond_std))+(AH1914-AI$24)*cash*(_xlfn.NORM.INV(RAND(),cash_ave,cash_std))+(AH1914-AI$24)))</f>
        <v/>
      </c>
      <c r="AJ1914" s="156">
        <f>IF((AI1914&lt;=0),0,((AI1914-AJ$24)*Stock*(_xlfn.NORM.INV(RAND(),stock_ave,stock_std))+(AI1914-AJ$24)*Bonds*(_xlfn.NORM.INV(RAND(),bond_ave,bond_std))+(AI1914-AJ$24)*cash*(_xlfn.NORM.INV(RAND(),cash_ave,cash_std))+(AI1914-AJ$24)))</f>
        <v/>
      </c>
      <c r="AK1914" s="156">
        <f>IF((AJ1914&lt;=0),0,((AJ1914-AK$24)*Stock*(_xlfn.NORM.INV(RAND(),stock_ave,stock_std))+(AJ1914-AK$24)*Bonds*(_xlfn.NORM.INV(RAND(),bond_ave,bond_std))+(AJ1914-AK$24)*cash*(_xlfn.NORM.INV(RAND(),cash_ave,cash_std))+(AJ1914-AK$24)))</f>
        <v/>
      </c>
      <c r="AL1914" s="156">
        <f>IF((AK1914&lt;=0),0,((AK1914-AL$24)*Stock*(_xlfn.NORM.INV(RAND(),stock_ave,stock_std))+(AK1914-AL$24)*Bonds*(_xlfn.NORM.INV(RAND(),bond_ave,bond_std))+(AK1914-AL$24)*cash*(_xlfn.NORM.INV(RAND(),cash_ave,cash_std))+(AK1914-AL$24)))</f>
        <v/>
      </c>
      <c r="AM1914" s="156">
        <f>IF((AL1914&lt;=0),0,((AL1914-AM$24)*Stock*(_xlfn.NORM.INV(RAND(),stock_ave,stock_std))+(AL1914-AM$24)*Bonds*(_xlfn.NORM.INV(RAND(),bond_ave,bond_std))+(AL1914-AM$24)*cash*(_xlfn.NORM.INV(RAND(),cash_ave,cash_std))+(AL1914-AM$24)))</f>
        <v/>
      </c>
      <c r="AN1914" s="156">
        <f>IF((AM1914&lt;=0),0,((AM1914-AN$24)*Stock*(_xlfn.NORM.INV(RAND(),stock_ave,stock_std))+(AM1914-AN$24)*Bonds*(_xlfn.NORM.INV(RAND(),bond_ave,bond_std))+(AM1914-AN$24)*cash*(_xlfn.NORM.INV(RAND(),cash_ave,cash_std))+(AM1914-AN$24)))</f>
        <v/>
      </c>
      <c r="AO1914" s="156">
        <f>IF((AN1914&lt;=0),0,((AN1914-AO$24)*Stock*(_xlfn.NORM.INV(RAND(),stock_ave,stock_std))+(AN1914-AO$24)*Bonds*(_xlfn.NORM.INV(RAND(),bond_ave,bond_std))+(AN1914-AO$24)*cash*(_xlfn.NORM.INV(RAND(),cash_ave,cash_std))+(AN1914-AO$24)))</f>
        <v/>
      </c>
      <c r="AP1914" s="156">
        <f>IF((AO1914&lt;=0),0,((AO1914-AP$24)*Stock*(_xlfn.NORM.INV(RAND(),stock_ave,stock_std))+(AO1914-AP$24)*Bonds*(_xlfn.NORM.INV(RAND(),bond_ave,bond_std))+(AO1914-AP$24)*cash*(_xlfn.NORM.INV(RAND(),cash_ave,cash_std))+(AO1914-AP$24)))</f>
        <v/>
      </c>
      <c r="AQ1914" s="156">
        <f>IF((AP1914&lt;=0),0,((AP1914-AQ$24)*Stock*(_xlfn.NORM.INV(RAND(),stock_ave,stock_std))+(AP1914-AQ$24)*Bonds*(_xlfn.NORM.INV(RAND(),bond_ave,bond_std))+(AP1914-AQ$24)*cash*(_xlfn.NORM.INV(RAND(),cash_ave,cash_std))+(AP1914-AQ$24)))</f>
        <v/>
      </c>
      <c r="AR1914" s="156">
        <f>IF((AQ1914&lt;=0),0,((AQ1914-AR$24)*Stock*(_xlfn.NORM.INV(RAND(),stock_ave,stock_std))+(AQ1914-AR$24)*Bonds*(_xlfn.NORM.INV(RAND(),bond_ave,bond_std))+(AQ1914-AR$24)*cash*(_xlfn.NORM.INV(RAND(),cash_ave,cash_std))+(AQ1914-AR$24)))</f>
        <v/>
      </c>
      <c r="AS1914" s="156">
        <f>IF((AR1914&lt;=0),0,((AR1914-AS$24)*Stock*(_xlfn.NORM.INV(RAND(),stock_ave,stock_std))+(AR1914-AS$24)*Bonds*(_xlfn.NORM.INV(RAND(),bond_ave,bond_std))+(AR1914-AS$24)*cash*(_xlfn.NORM.INV(RAND(),cash_ave,cash_std))+(AR1914-AS$24)))</f>
        <v/>
      </c>
      <c r="AT1914" s="156">
        <f>IF((AS1914&lt;=0),0,((AS1914-AT$24)*Stock*(_xlfn.NORM.INV(RAND(),stock_ave,stock_std))+(AS1914-AT$24)*Bonds*(_xlfn.NORM.INV(RAND(),bond_ave,bond_std))+(AS1914-AT$24)*cash*(_xlfn.NORM.INV(RAND(),cash_ave,cash_std))+(AS1914-AT$24)))</f>
        <v/>
      </c>
      <c r="AU1914" s="156">
        <f>IF((AT1914&lt;=0),0,((AT1914-AU$24)*Stock*(_xlfn.NORM.INV(RAND(),stock_ave,stock_std))+(AT1914-AU$24)*Bonds*(_xlfn.NORM.INV(RAND(),bond_ave,bond_std))+(AT1914-AU$24)*cash*(_xlfn.NORM.INV(RAND(),cash_ave,cash_std))+(AT1914-AU$24)))</f>
        <v/>
      </c>
      <c r="AV1914" s="156">
        <f>IF((AU1914&lt;=0),0,((AU1914-AV$24)*Stock*(_xlfn.NORM.INV(RAND(),stock_ave,stock_std))+(AU1914-AV$24)*Bonds*(_xlfn.NORM.INV(RAND(),bond_ave,bond_std))+(AU1914-AV$24)*cash*(_xlfn.NORM.INV(RAND(),cash_ave,cash_std))+(AU1914-AV$24)))</f>
        <v/>
      </c>
      <c r="AW1914" s="156">
        <f>IF((AV1914&lt;=0),0,((AV1914-AW$24)*Stock*(_xlfn.NORM.INV(RAND(),stock_ave,stock_std))+(AV1914-AW$24)*Bonds*(_xlfn.NORM.INV(RAND(),bond_ave,bond_std))+(AV1914-AW$24)*cash*(_xlfn.NORM.INV(RAND(),cash_ave,cash_std))+(AV1914-AW$24)))</f>
        <v/>
      </c>
      <c r="AX1914" s="159" t="n"/>
      <c r="AY1914" s="159" t="n"/>
      <c r="AZ1914" s="159" t="n"/>
      <c r="BA1914" s="159" t="n"/>
      <c r="BB1914" s="159" t="n"/>
    </row>
    <row r="1915">
      <c r="C1915" s="147" t="n"/>
      <c r="D1915" s="61">
        <f>+D1914-IF(D$18&gt;74,(D1914/D$25)*$C$10)</f>
        <v/>
      </c>
      <c r="E1915" s="61">
        <f>+E1914-IF(E$18&gt;74,(E1914/E$25)*$C$10)</f>
        <v/>
      </c>
      <c r="F1915" s="61">
        <f>+F1914-IF(F$18&gt;74,(F1914/F$25)*$C$10)</f>
        <v/>
      </c>
      <c r="G1915" s="61">
        <f>+G1914-IF(G$18&gt;74,(G1914/G$25)*$C$10)</f>
        <v/>
      </c>
      <c r="H1915" s="61">
        <f>+H1914-IF(H$18&gt;74,(H1914/H$25)*$C$10)</f>
        <v/>
      </c>
      <c r="I1915" s="61">
        <f>+I1914-IF(I$18&gt;74,(I1914/I$25)*$C$10)</f>
        <v/>
      </c>
      <c r="J1915" s="61">
        <f>+J1914-IF(J$18&gt;74,(J1914/J$25)*$C$10)</f>
        <v/>
      </c>
      <c r="K1915" s="61">
        <f>+K1914-IF(K$18&gt;74,(K1914/K$25)*$C$10)</f>
        <v/>
      </c>
      <c r="L1915" s="61">
        <f>+L1914-IF(L$18&gt;74,(L1914/L$25)*$C$10)</f>
        <v/>
      </c>
      <c r="M1915" s="61">
        <f>+M1914-IF(M$18&gt;74,(M1914/M$25)*$C$10)</f>
        <v/>
      </c>
      <c r="N1915" s="61">
        <f>+N1914-IF(N$18&gt;74,(N1914/N$25)*$C$10)</f>
        <v/>
      </c>
      <c r="O1915" s="61">
        <f>+O1914-IF(O$18&gt;74,(O1914/O$25)*$C$10)</f>
        <v/>
      </c>
      <c r="P1915" s="61">
        <f>+P1914-IF(P$18&gt;74,(P1914/P$25)*$C$10)</f>
        <v/>
      </c>
      <c r="Q1915" s="61">
        <f>+Q1914-IF(Q$18&gt;74,(Q1914/Q$25)*$C$10)</f>
        <v/>
      </c>
      <c r="R1915" s="61">
        <f>+R1914-IF(R$18&gt;74,(R1914/R$25)*$C$10)</f>
        <v/>
      </c>
      <c r="S1915" s="61">
        <f>+S1914-IF(S$18&gt;74,(S1914/S$25)*$C$10)</f>
        <v/>
      </c>
      <c r="T1915" s="61">
        <f>+T1914-IF(T$18&gt;74,(T1914/T$25)*$C$10)</f>
        <v/>
      </c>
      <c r="U1915" s="61">
        <f>+U1914-IF(U$18&gt;74,(U1914/U$25)*$C$10)</f>
        <v/>
      </c>
      <c r="V1915" s="61">
        <f>+V1914-IF(V$18&gt;74,(V1914/V$25)*$C$10)</f>
        <v/>
      </c>
      <c r="W1915" s="61">
        <f>+W1914-IF(W$18&gt;74,(W1914/W$25)*$C$10)</f>
        <v/>
      </c>
      <c r="X1915" s="61">
        <f>+X1914-IF(X$18&gt;74,(X1914/X$25)*$C$10)</f>
        <v/>
      </c>
      <c r="Y1915" s="61">
        <f>+Y1914-IF(Y$18&gt;74,(Y1914/Y$25)*$C$10)</f>
        <v/>
      </c>
      <c r="Z1915" s="61">
        <f>+Z1914-IF(Z$18&gt;74,(Z1914/Z$25)*$C$10)</f>
        <v/>
      </c>
      <c r="AA1915" s="61">
        <f>+AA1914-IF(AA$18&gt;74,(AA1914/AA$25)*$C$10)</f>
        <v/>
      </c>
      <c r="AB1915" s="61">
        <f>+AB1914-IF(AB$18&gt;74,(AB1914/AB$25)*$C$10)</f>
        <v/>
      </c>
      <c r="AC1915" s="61">
        <f>+AC1914-IF(AC$18&gt;74,(AC1914/AC$25)*$C$10)</f>
        <v/>
      </c>
      <c r="AD1915" s="61">
        <f>+AD1914-IF(AD$18&gt;74,(AD1914/AD$25)*$C$10)</f>
        <v/>
      </c>
      <c r="AE1915" s="61">
        <f>+AE1914-IF(AE$18&gt;74,(AE1914/AE$25)*$C$10)</f>
        <v/>
      </c>
      <c r="AF1915" s="61">
        <f>+AF1914-IF(AF$18&gt;74,(AF1914/AF$25)*$C$10)</f>
        <v/>
      </c>
      <c r="AG1915" s="61">
        <f>+AG1914-IF(AG$18&gt;74,(AG1914/AG$25)*$C$10)</f>
        <v/>
      </c>
      <c r="AH1915" s="61">
        <f>+AH1914-IF(AH$18&gt;74,(AH1914/AH$25)*$C$10)</f>
        <v/>
      </c>
      <c r="AI1915" s="61">
        <f>+AI1914-IF(AI$18&gt;74,(AI1914/AI$25)*$C$10)</f>
        <v/>
      </c>
      <c r="AJ1915" s="61">
        <f>+AJ1914-IF(AJ$18&gt;74,(AJ1914/AJ$25)*$C$10)</f>
        <v/>
      </c>
      <c r="AK1915" s="61">
        <f>+AK1914-IF(AK$18&gt;74,(AK1914/AK$25)*$C$10)</f>
        <v/>
      </c>
      <c r="AL1915" s="61">
        <f>+AL1914-IF(AL$18&gt;74,(AL1914/AL$25)*$C$10)</f>
        <v/>
      </c>
      <c r="AM1915" s="61">
        <f>+AM1914-IF(AM$18&gt;74,(AM1914/AM$25)*$C$10)</f>
        <v/>
      </c>
      <c r="AN1915" s="61">
        <f>+AN1914-IF(AN$18&gt;74,(AN1914/AN$25)*$C$10)</f>
        <v/>
      </c>
      <c r="AO1915" s="61">
        <f>+AO1914-IF(AO$18&gt;74,(AO1914/AO$25)*$C$10)</f>
        <v/>
      </c>
      <c r="AP1915" s="61">
        <f>+AP1914-IF(AP$18&gt;74,(AP1914/AP$25)*$C$10)</f>
        <v/>
      </c>
      <c r="AQ1915" s="61">
        <f>+AQ1914-IF(AQ$18&gt;74,(AQ1914/AQ$25)*$C$10)</f>
        <v/>
      </c>
      <c r="AR1915" s="61">
        <f>+AR1914-IF(AR$18&gt;74,(AR1914/AR$25)*$C$10)</f>
        <v/>
      </c>
      <c r="AS1915" s="61">
        <f>+AS1914-IF(AS$18&gt;74,(AS1914/AS$25)*$C$10)</f>
        <v/>
      </c>
      <c r="AT1915" s="61">
        <f>+AT1914-IF(AT$18&gt;74,(AT1914/AT$25)*$C$10)</f>
        <v/>
      </c>
      <c r="AU1915" s="61">
        <f>+AU1914-IF(AU$18&gt;74,(AU1914/AU$25)*$C$10)</f>
        <v/>
      </c>
      <c r="AV1915" s="61">
        <f>+AV1914-IF(AV$18&gt;74,(AV1914/AV$25)*$C$10)</f>
        <v/>
      </c>
      <c r="AW1915" s="61">
        <f>+AW1914-IF(AW$18&gt;74,(AW1914/AW$25)*$C$10)</f>
        <v/>
      </c>
      <c r="AX1915" s="35">
        <f>IF(AW1915&gt;0,1,0)</f>
        <v/>
      </c>
      <c r="AY1915" s="35">
        <f>IF(AL1915&gt;0,1,0)</f>
        <v/>
      </c>
      <c r="AZ1915" s="35">
        <f>IF(AG1915&gt;0,1,0)</f>
        <v/>
      </c>
      <c r="BA1915" s="35">
        <f>IF(AB1915&gt;0,1,0)</f>
        <v/>
      </c>
      <c r="BB1915" s="35">
        <f>IF(W1915&gt;0,1,0)</f>
        <v/>
      </c>
    </row>
    <row r="1916">
      <c r="B1916" s="154" t="inlineStr">
        <is>
          <t>trial 944</t>
        </is>
      </c>
      <c r="C1916" s="155">
        <f>+start-C1913</f>
        <v/>
      </c>
      <c r="D1916" s="156">
        <f>IF((C1916&lt;=0),0,((C1916-D$24)*Stock*(_xlfn.NORM.INV(RAND(),stock_ave,stock_std))+(C1916-D$24)*Bonds*(_xlfn.NORM.INV(RAND(),bond_ave,bond_std))+(C1916-D$24)*cash*(_xlfn.NORM.INV(RAND(),cash_ave,cash_std))+(C1916-D$24)))</f>
        <v/>
      </c>
      <c r="E1916" s="156">
        <f>IF((D1916&lt;=0),0,((D1916-E$24)*Stock*(_xlfn.NORM.INV(RAND(),stock_ave,stock_std))+(D1916-E$24)*Bonds*(_xlfn.NORM.INV(RAND(),bond_ave,bond_std))+(D1916-E$24)*cash*(_xlfn.NORM.INV(RAND(),cash_ave,cash_std))+(D1916-E$24)))</f>
        <v/>
      </c>
      <c r="F1916" s="156">
        <f>IF((E1916&lt;=0),0,((E1916-F$24)*Stock*(_xlfn.NORM.INV(RAND(),stock_ave,stock_std))+(E1916-F$24)*Bonds*(_xlfn.NORM.INV(RAND(),bond_ave,bond_std))+(E1916-F$24)*cash*(_xlfn.NORM.INV(RAND(),cash_ave,cash_std))+(E1916-F$24)))</f>
        <v/>
      </c>
      <c r="G1916" s="156">
        <f>IF((F1916&lt;=0),0,((F1916-G$24)*Stock*(_xlfn.NORM.INV(RAND(),stock_ave,stock_std))+(F1916-G$24)*Bonds*(_xlfn.NORM.INV(RAND(),bond_ave,bond_std))+(F1916-G$24)*cash*(_xlfn.NORM.INV(RAND(),cash_ave,cash_std))+(F1916-G$24)))</f>
        <v/>
      </c>
      <c r="H1916" s="156">
        <f>IF((G1916&lt;=0),0,((G1916-H$24)*Stock*(_xlfn.NORM.INV(RAND(),stock_ave,stock_std))+(G1916-H$24)*Bonds*(_xlfn.NORM.INV(RAND(),bond_ave,bond_std))+(G1916-H$24)*cash*(_xlfn.NORM.INV(RAND(),cash_ave,cash_std))+(G1916-H$24)))</f>
        <v/>
      </c>
      <c r="I1916" s="156">
        <f>IF((H1916&lt;=0),0,((H1916-I$24)*Stock*(_xlfn.NORM.INV(RAND(),stock_ave,stock_std))+(H1916-I$24)*Bonds*(_xlfn.NORM.INV(RAND(),bond_ave,bond_std))+(H1916-I$24)*cash*(_xlfn.NORM.INV(RAND(),cash_ave,cash_std))+(H1916-I$24)))</f>
        <v/>
      </c>
      <c r="J1916" s="156">
        <f>IF((I1916&lt;=0),0,((I1916-J$24)*Stock*(_xlfn.NORM.INV(RAND(),stock_ave,stock_std))+(I1916-J$24)*Bonds*(_xlfn.NORM.INV(RAND(),bond_ave,bond_std))+(I1916-J$24)*cash*(_xlfn.NORM.INV(RAND(),cash_ave,cash_std))+(I1916-J$24)))</f>
        <v/>
      </c>
      <c r="K1916" s="156">
        <f>IF((J1916&lt;=0),0,((J1916-K$24)*Stock*(_xlfn.NORM.INV(RAND(),stock_ave,stock_std))+(J1916-K$24)*Bonds*(_xlfn.NORM.INV(RAND(),bond_ave,bond_std))+(J1916-K$24)*cash*(_xlfn.NORM.INV(RAND(),cash_ave,cash_std))+(J1916-K$24)))</f>
        <v/>
      </c>
      <c r="L1916" s="156">
        <f>IF((K1916&lt;=0),0,((K1916-L$24)*Stock*(_xlfn.NORM.INV(RAND(),stock_ave,stock_std))+(K1916-L$24)*Bonds*(_xlfn.NORM.INV(RAND(),bond_ave,bond_std))+(K1916-L$24)*cash*(_xlfn.NORM.INV(RAND(),cash_ave,cash_std))+(K1916-L$24)))</f>
        <v/>
      </c>
      <c r="M1916" s="156">
        <f>IF((L1916&lt;=0),0,((L1916-M$24)*Stock*(_xlfn.NORM.INV(RAND(),stock_ave,stock_std))+(L1916-M$24)*Bonds*(_xlfn.NORM.INV(RAND(),bond_ave,bond_std))+(L1916-M$24)*cash*(_xlfn.NORM.INV(RAND(),cash_ave,cash_std))+(L1916-M$24)))</f>
        <v/>
      </c>
      <c r="N1916" s="156">
        <f>IF((M1916&lt;=0),0,((M1916-N$24)*Stock*(_xlfn.NORM.INV(RAND(),stock_ave,stock_std))+(M1916-N$24)*Bonds*(_xlfn.NORM.INV(RAND(),bond_ave,bond_std))+(M1916-N$24)*cash*(_xlfn.NORM.INV(RAND(),cash_ave,cash_std))+(M1916-N$24)))</f>
        <v/>
      </c>
      <c r="O1916" s="156">
        <f>IF((N1916&lt;=0),0,((N1916-O$24)*Stock*(_xlfn.NORM.INV(RAND(),stock_ave,stock_std))+(N1916-O$24)*Bonds*(_xlfn.NORM.INV(RAND(),bond_ave,bond_std))+(N1916-O$24)*cash*(_xlfn.NORM.INV(RAND(),cash_ave,cash_std))+(N1916-O$24)))</f>
        <v/>
      </c>
      <c r="P1916" s="156">
        <f>IF((O1916&lt;=0),0,((O1916-P$24)*Stock*(_xlfn.NORM.INV(RAND(),stock_ave,stock_std))+(O1916-P$24)*Bonds*(_xlfn.NORM.INV(RAND(),bond_ave,bond_std))+(O1916-P$24)*cash*(_xlfn.NORM.INV(RAND(),cash_ave,cash_std))+(O1916-P$24)))</f>
        <v/>
      </c>
      <c r="Q1916" s="156">
        <f>IF((P1916&lt;=0),0,((P1916-Q$24)*Stock*(_xlfn.NORM.INV(RAND(),stock_ave,stock_std))+(P1916-Q$24)*Bonds*(_xlfn.NORM.INV(RAND(),bond_ave,bond_std))+(P1916-Q$24)*cash*(_xlfn.NORM.INV(RAND(),cash_ave,cash_std))+(P1916-Q$24)))</f>
        <v/>
      </c>
      <c r="R1916" s="156">
        <f>IF((Q1916&lt;=0),0,((Q1916-R$24)*Stock*(_xlfn.NORM.INV(RAND(),stock_ave,stock_std))+(Q1916-R$24)*Bonds*(_xlfn.NORM.INV(RAND(),bond_ave,bond_std))+(Q1916-R$24)*cash*(_xlfn.NORM.INV(RAND(),cash_ave,cash_std))+(Q1916-R$24)))</f>
        <v/>
      </c>
      <c r="S1916" s="156">
        <f>IF((R1916&lt;=0),0,((R1916-S$24)*Stock*(_xlfn.NORM.INV(RAND(),stock_ave,stock_std))+(R1916-S$24)*Bonds*(_xlfn.NORM.INV(RAND(),bond_ave,bond_std))+(R1916-S$24)*cash*(_xlfn.NORM.INV(RAND(),cash_ave,cash_std))+(R1916-S$24)))</f>
        <v/>
      </c>
      <c r="T1916" s="156">
        <f>IF((S1916&lt;=0),0,((S1916-T$24)*Stock*(_xlfn.NORM.INV(RAND(),stock_ave,stock_std))+(S1916-T$24)*Bonds*(_xlfn.NORM.INV(RAND(),bond_ave,bond_std))+(S1916-T$24)*cash*(_xlfn.NORM.INV(RAND(),cash_ave,cash_std))+(S1916-T$24)))</f>
        <v/>
      </c>
      <c r="U1916" s="156">
        <f>IF((T1916&lt;=0),0,((T1916-U$24)*Stock*(_xlfn.NORM.INV(RAND(),stock_ave,stock_std))+(T1916-U$24)*Bonds*(_xlfn.NORM.INV(RAND(),bond_ave,bond_std))+(T1916-U$24)*cash*(_xlfn.NORM.INV(RAND(),cash_ave,cash_std))+(T1916-U$24)))</f>
        <v/>
      </c>
      <c r="V1916" s="156">
        <f>IF((U1916&lt;=0),0,((U1916-V$24)*Stock*(_xlfn.NORM.INV(RAND(),stock_ave,stock_std))+(U1916-V$24)*Bonds*(_xlfn.NORM.INV(RAND(),bond_ave,bond_std))+(U1916-V$24)*cash*(_xlfn.NORM.INV(RAND(),cash_ave,cash_std))+(U1916-V$24)))</f>
        <v/>
      </c>
      <c r="W1916" s="156">
        <f>IF((V1916&lt;=0),0,((V1916-W$24)*Stock*(_xlfn.NORM.INV(RAND(),stock_ave,stock_std))+(V1916-W$24)*Bonds*(_xlfn.NORM.INV(RAND(),bond_ave,bond_std))+(V1916-W$24)*cash*(_xlfn.NORM.INV(RAND(),cash_ave,cash_std))+(V1916-W$24)))</f>
        <v/>
      </c>
      <c r="X1916" s="156">
        <f>IF((W1916&lt;=0),0,((W1916-X$24)*Stock*(_xlfn.NORM.INV(RAND(),stock_ave,stock_std))+(W1916-X$24)*Bonds*(_xlfn.NORM.INV(RAND(),bond_ave,bond_std))+(W1916-X$24)*cash*(_xlfn.NORM.INV(RAND(),cash_ave,cash_std))+(W1916-X$24)))</f>
        <v/>
      </c>
      <c r="Y1916" s="156">
        <f>IF((X1916&lt;=0),0,((X1916-Y$24)*Stock*(_xlfn.NORM.INV(RAND(),stock_ave,stock_std))+(X1916-Y$24)*Bonds*(_xlfn.NORM.INV(RAND(),bond_ave,bond_std))+(X1916-Y$24)*cash*(_xlfn.NORM.INV(RAND(),cash_ave,cash_std))+(X1916-Y$24)))</f>
        <v/>
      </c>
      <c r="Z1916" s="156">
        <f>IF((Y1916&lt;=0),0,((Y1916-Z$24)*Stock*(_xlfn.NORM.INV(RAND(),stock_ave,stock_std))+(Y1916-Z$24)*Bonds*(_xlfn.NORM.INV(RAND(),bond_ave,bond_std))+(Y1916-Z$24)*cash*(_xlfn.NORM.INV(RAND(),cash_ave,cash_std))+(Y1916-Z$24)))</f>
        <v/>
      </c>
      <c r="AA1916" s="156">
        <f>IF((Z1916&lt;=0),0,((Z1916-AA$24)*Stock*(_xlfn.NORM.INV(RAND(),stock_ave,stock_std))+(Z1916-AA$24)*Bonds*(_xlfn.NORM.INV(RAND(),bond_ave,bond_std))+(Z1916-AA$24)*cash*(_xlfn.NORM.INV(RAND(),cash_ave,cash_std))+(Z1916-AA$24)))</f>
        <v/>
      </c>
      <c r="AB1916" s="156">
        <f>IF((AA1916&lt;=0),0,((AA1916-AB$24)*Stock*(_xlfn.NORM.INV(RAND(),stock_ave,stock_std))+(AA1916-AB$24)*Bonds*(_xlfn.NORM.INV(RAND(),bond_ave,bond_std))+(AA1916-AB$24)*cash*(_xlfn.NORM.INV(RAND(),cash_ave,cash_std))+(AA1916-AB$24)))</f>
        <v/>
      </c>
      <c r="AC1916" s="156">
        <f>IF((AB1916&lt;=0),0,((AB1916-AC$24)*Stock*(_xlfn.NORM.INV(RAND(),stock_ave,stock_std))+(AB1916-AC$24)*Bonds*(_xlfn.NORM.INV(RAND(),bond_ave,bond_std))+(AB1916-AC$24)*cash*(_xlfn.NORM.INV(RAND(),cash_ave,cash_std))+(AB1916-AC$24)))</f>
        <v/>
      </c>
      <c r="AD1916" s="156">
        <f>IF((AC1916&lt;=0),0,((AC1916-AD$24)*Stock*(_xlfn.NORM.INV(RAND(),stock_ave,stock_std))+(AC1916-AD$24)*Bonds*(_xlfn.NORM.INV(RAND(),bond_ave,bond_std))+(AC1916-AD$24)*cash*(_xlfn.NORM.INV(RAND(),cash_ave,cash_std))+(AC1916-AD$24)))</f>
        <v/>
      </c>
      <c r="AE1916" s="156">
        <f>IF((AD1916&lt;=0),0,((AD1916-AE$24)*Stock*(_xlfn.NORM.INV(RAND(),stock_ave,stock_std))+(AD1916-AE$24)*Bonds*(_xlfn.NORM.INV(RAND(),bond_ave,bond_std))+(AD1916-AE$24)*cash*(_xlfn.NORM.INV(RAND(),cash_ave,cash_std))+(AD1916-AE$24)))</f>
        <v/>
      </c>
      <c r="AF1916" s="156">
        <f>IF((AE1916&lt;=0),0,((AE1916-AF$24)*Stock*(_xlfn.NORM.INV(RAND(),stock_ave,stock_std))+(AE1916-AF$24)*Bonds*(_xlfn.NORM.INV(RAND(),bond_ave,bond_std))+(AE1916-AF$24)*cash*(_xlfn.NORM.INV(RAND(),cash_ave,cash_std))+(AE1916-AF$24)))</f>
        <v/>
      </c>
      <c r="AG1916" s="156">
        <f>IF((AF1916&lt;=0),0,((AF1916-AG$24)*Stock*(_xlfn.NORM.INV(RAND(),stock_ave,stock_std))+(AF1916-AG$24)*Bonds*(_xlfn.NORM.INV(RAND(),bond_ave,bond_std))+(AF1916-AG$24)*cash*(_xlfn.NORM.INV(RAND(),cash_ave,cash_std))+(AF1916-AG$24)))</f>
        <v/>
      </c>
      <c r="AH1916" s="156">
        <f>IF((AG1916&lt;=0),0,((AG1916-AH$24)*Stock*(_xlfn.NORM.INV(RAND(),stock_ave,stock_std))+(AG1916-AH$24)*Bonds*(_xlfn.NORM.INV(RAND(),bond_ave,bond_std))+(AG1916-AH$24)*cash*(_xlfn.NORM.INV(RAND(),cash_ave,cash_std))+(AG1916-AH$24)))</f>
        <v/>
      </c>
      <c r="AI1916" s="156">
        <f>IF((AH1916&lt;=0),0,((AH1916-AI$24)*Stock*(_xlfn.NORM.INV(RAND(),stock_ave,stock_std))+(AH1916-AI$24)*Bonds*(_xlfn.NORM.INV(RAND(),bond_ave,bond_std))+(AH1916-AI$24)*cash*(_xlfn.NORM.INV(RAND(),cash_ave,cash_std))+(AH1916-AI$24)))</f>
        <v/>
      </c>
      <c r="AJ1916" s="156">
        <f>IF((AI1916&lt;=0),0,((AI1916-AJ$24)*Stock*(_xlfn.NORM.INV(RAND(),stock_ave,stock_std))+(AI1916-AJ$24)*Bonds*(_xlfn.NORM.INV(RAND(),bond_ave,bond_std))+(AI1916-AJ$24)*cash*(_xlfn.NORM.INV(RAND(),cash_ave,cash_std))+(AI1916-AJ$24)))</f>
        <v/>
      </c>
      <c r="AK1916" s="156">
        <f>IF((AJ1916&lt;=0),0,((AJ1916-AK$24)*Stock*(_xlfn.NORM.INV(RAND(),stock_ave,stock_std))+(AJ1916-AK$24)*Bonds*(_xlfn.NORM.INV(RAND(),bond_ave,bond_std))+(AJ1916-AK$24)*cash*(_xlfn.NORM.INV(RAND(),cash_ave,cash_std))+(AJ1916-AK$24)))</f>
        <v/>
      </c>
      <c r="AL1916" s="156">
        <f>IF((AK1916&lt;=0),0,((AK1916-AL$24)*Stock*(_xlfn.NORM.INV(RAND(),stock_ave,stock_std))+(AK1916-AL$24)*Bonds*(_xlfn.NORM.INV(RAND(),bond_ave,bond_std))+(AK1916-AL$24)*cash*(_xlfn.NORM.INV(RAND(),cash_ave,cash_std))+(AK1916-AL$24)))</f>
        <v/>
      </c>
      <c r="AM1916" s="156">
        <f>IF((AL1916&lt;=0),0,((AL1916-AM$24)*Stock*(_xlfn.NORM.INV(RAND(),stock_ave,stock_std))+(AL1916-AM$24)*Bonds*(_xlfn.NORM.INV(RAND(),bond_ave,bond_std))+(AL1916-AM$24)*cash*(_xlfn.NORM.INV(RAND(),cash_ave,cash_std))+(AL1916-AM$24)))</f>
        <v/>
      </c>
      <c r="AN1916" s="156">
        <f>IF((AM1916&lt;=0),0,((AM1916-AN$24)*Stock*(_xlfn.NORM.INV(RAND(),stock_ave,stock_std))+(AM1916-AN$24)*Bonds*(_xlfn.NORM.INV(RAND(),bond_ave,bond_std))+(AM1916-AN$24)*cash*(_xlfn.NORM.INV(RAND(),cash_ave,cash_std))+(AM1916-AN$24)))</f>
        <v/>
      </c>
      <c r="AO1916" s="156">
        <f>IF((AN1916&lt;=0),0,((AN1916-AO$24)*Stock*(_xlfn.NORM.INV(RAND(),stock_ave,stock_std))+(AN1916-AO$24)*Bonds*(_xlfn.NORM.INV(RAND(),bond_ave,bond_std))+(AN1916-AO$24)*cash*(_xlfn.NORM.INV(RAND(),cash_ave,cash_std))+(AN1916-AO$24)))</f>
        <v/>
      </c>
      <c r="AP1916" s="156">
        <f>IF((AO1916&lt;=0),0,((AO1916-AP$24)*Stock*(_xlfn.NORM.INV(RAND(),stock_ave,stock_std))+(AO1916-AP$24)*Bonds*(_xlfn.NORM.INV(RAND(),bond_ave,bond_std))+(AO1916-AP$24)*cash*(_xlfn.NORM.INV(RAND(),cash_ave,cash_std))+(AO1916-AP$24)))</f>
        <v/>
      </c>
      <c r="AQ1916" s="156">
        <f>IF((AP1916&lt;=0),0,((AP1916-AQ$24)*Stock*(_xlfn.NORM.INV(RAND(),stock_ave,stock_std))+(AP1916-AQ$24)*Bonds*(_xlfn.NORM.INV(RAND(),bond_ave,bond_std))+(AP1916-AQ$24)*cash*(_xlfn.NORM.INV(RAND(),cash_ave,cash_std))+(AP1916-AQ$24)))</f>
        <v/>
      </c>
      <c r="AR1916" s="156">
        <f>IF((AQ1916&lt;=0),0,((AQ1916-AR$24)*Stock*(_xlfn.NORM.INV(RAND(),stock_ave,stock_std))+(AQ1916-AR$24)*Bonds*(_xlfn.NORM.INV(RAND(),bond_ave,bond_std))+(AQ1916-AR$24)*cash*(_xlfn.NORM.INV(RAND(),cash_ave,cash_std))+(AQ1916-AR$24)))</f>
        <v/>
      </c>
      <c r="AS1916" s="156">
        <f>IF((AR1916&lt;=0),0,((AR1916-AS$24)*Stock*(_xlfn.NORM.INV(RAND(),stock_ave,stock_std))+(AR1916-AS$24)*Bonds*(_xlfn.NORM.INV(RAND(),bond_ave,bond_std))+(AR1916-AS$24)*cash*(_xlfn.NORM.INV(RAND(),cash_ave,cash_std))+(AR1916-AS$24)))</f>
        <v/>
      </c>
      <c r="AT1916" s="156">
        <f>IF((AS1916&lt;=0),0,((AS1916-AT$24)*Stock*(_xlfn.NORM.INV(RAND(),stock_ave,stock_std))+(AS1916-AT$24)*Bonds*(_xlfn.NORM.INV(RAND(),bond_ave,bond_std))+(AS1916-AT$24)*cash*(_xlfn.NORM.INV(RAND(),cash_ave,cash_std))+(AS1916-AT$24)))</f>
        <v/>
      </c>
      <c r="AU1916" s="156">
        <f>IF((AT1916&lt;=0),0,((AT1916-AU$24)*Stock*(_xlfn.NORM.INV(RAND(),stock_ave,stock_std))+(AT1916-AU$24)*Bonds*(_xlfn.NORM.INV(RAND(),bond_ave,bond_std))+(AT1916-AU$24)*cash*(_xlfn.NORM.INV(RAND(),cash_ave,cash_std))+(AT1916-AU$24)))</f>
        <v/>
      </c>
      <c r="AV1916" s="156">
        <f>IF((AU1916&lt;=0),0,((AU1916-AV$24)*Stock*(_xlfn.NORM.INV(RAND(),stock_ave,stock_std))+(AU1916-AV$24)*Bonds*(_xlfn.NORM.INV(RAND(),bond_ave,bond_std))+(AU1916-AV$24)*cash*(_xlfn.NORM.INV(RAND(),cash_ave,cash_std))+(AU1916-AV$24)))</f>
        <v/>
      </c>
      <c r="AW1916" s="156">
        <f>IF((AV1916&lt;=0),0,((AV1916-AW$24)*Stock*(_xlfn.NORM.INV(RAND(),stock_ave,stock_std))+(AV1916-AW$24)*Bonds*(_xlfn.NORM.INV(RAND(),bond_ave,bond_std))+(AV1916-AW$24)*cash*(_xlfn.NORM.INV(RAND(),cash_ave,cash_std))+(AV1916-AW$24)))</f>
        <v/>
      </c>
      <c r="AX1916" s="159" t="n"/>
      <c r="AY1916" s="159" t="n"/>
      <c r="AZ1916" s="159" t="n"/>
      <c r="BA1916" s="159" t="n"/>
      <c r="BB1916" s="159" t="n"/>
    </row>
    <row r="1917">
      <c r="C1917" s="147" t="n"/>
      <c r="D1917" s="61">
        <f>+D1916-IF(D$18&gt;74,(D1916/D$25)*$C$10)</f>
        <v/>
      </c>
      <c r="E1917" s="61">
        <f>+E1916-IF(E$18&gt;74,(E1916/E$25)*$C$10)</f>
        <v/>
      </c>
      <c r="F1917" s="61">
        <f>+F1916-IF(F$18&gt;74,(F1916/F$25)*$C$10)</f>
        <v/>
      </c>
      <c r="G1917" s="61">
        <f>+G1916-IF(G$18&gt;74,(G1916/G$25)*$C$10)</f>
        <v/>
      </c>
      <c r="H1917" s="61">
        <f>+H1916-IF(H$18&gt;74,(H1916/H$25)*$C$10)</f>
        <v/>
      </c>
      <c r="I1917" s="61">
        <f>+I1916-IF(I$18&gt;74,(I1916/I$25)*$C$10)</f>
        <v/>
      </c>
      <c r="J1917" s="61">
        <f>+J1916-IF(J$18&gt;74,(J1916/J$25)*$C$10)</f>
        <v/>
      </c>
      <c r="K1917" s="61">
        <f>+K1916-IF(K$18&gt;74,(K1916/K$25)*$C$10)</f>
        <v/>
      </c>
      <c r="L1917" s="61">
        <f>+L1916-IF(L$18&gt;74,(L1916/L$25)*$C$10)</f>
        <v/>
      </c>
      <c r="M1917" s="61">
        <f>+M1916-IF(M$18&gt;74,(M1916/M$25)*$C$10)</f>
        <v/>
      </c>
      <c r="N1917" s="61">
        <f>+N1916-IF(N$18&gt;74,(N1916/N$25)*$C$10)</f>
        <v/>
      </c>
      <c r="O1917" s="61">
        <f>+O1916-IF(O$18&gt;74,(O1916/O$25)*$C$10)</f>
        <v/>
      </c>
      <c r="P1917" s="61">
        <f>+P1916-IF(P$18&gt;74,(P1916/P$25)*$C$10)</f>
        <v/>
      </c>
      <c r="Q1917" s="61">
        <f>+Q1916-IF(Q$18&gt;74,(Q1916/Q$25)*$C$10)</f>
        <v/>
      </c>
      <c r="R1917" s="61">
        <f>+R1916-IF(R$18&gt;74,(R1916/R$25)*$C$10)</f>
        <v/>
      </c>
      <c r="S1917" s="61">
        <f>+S1916-IF(S$18&gt;74,(S1916/S$25)*$C$10)</f>
        <v/>
      </c>
      <c r="T1917" s="61">
        <f>+T1916-IF(T$18&gt;74,(T1916/T$25)*$C$10)</f>
        <v/>
      </c>
      <c r="U1917" s="61">
        <f>+U1916-IF(U$18&gt;74,(U1916/U$25)*$C$10)</f>
        <v/>
      </c>
      <c r="V1917" s="61">
        <f>+V1916-IF(V$18&gt;74,(V1916/V$25)*$C$10)</f>
        <v/>
      </c>
      <c r="W1917" s="61">
        <f>+W1916-IF(W$18&gt;74,(W1916/W$25)*$C$10)</f>
        <v/>
      </c>
      <c r="X1917" s="61">
        <f>+X1916-IF(X$18&gt;74,(X1916/X$25)*$C$10)</f>
        <v/>
      </c>
      <c r="Y1917" s="61">
        <f>+Y1916-IF(Y$18&gt;74,(Y1916/Y$25)*$C$10)</f>
        <v/>
      </c>
      <c r="Z1917" s="61">
        <f>+Z1916-IF(Z$18&gt;74,(Z1916/Z$25)*$C$10)</f>
        <v/>
      </c>
      <c r="AA1917" s="61">
        <f>+AA1916-IF(AA$18&gt;74,(AA1916/AA$25)*$C$10)</f>
        <v/>
      </c>
      <c r="AB1917" s="61">
        <f>+AB1916-IF(AB$18&gt;74,(AB1916/AB$25)*$C$10)</f>
        <v/>
      </c>
      <c r="AC1917" s="61">
        <f>+AC1916-IF(AC$18&gt;74,(AC1916/AC$25)*$C$10)</f>
        <v/>
      </c>
      <c r="AD1917" s="61">
        <f>+AD1916-IF(AD$18&gt;74,(AD1916/AD$25)*$C$10)</f>
        <v/>
      </c>
      <c r="AE1917" s="61">
        <f>+AE1916-IF(AE$18&gt;74,(AE1916/AE$25)*$C$10)</f>
        <v/>
      </c>
      <c r="AF1917" s="61">
        <f>+AF1916-IF(AF$18&gt;74,(AF1916/AF$25)*$C$10)</f>
        <v/>
      </c>
      <c r="AG1917" s="61">
        <f>+AG1916-IF(AG$18&gt;74,(AG1916/AG$25)*$C$10)</f>
        <v/>
      </c>
      <c r="AH1917" s="61">
        <f>+AH1916-IF(AH$18&gt;74,(AH1916/AH$25)*$C$10)</f>
        <v/>
      </c>
      <c r="AI1917" s="61">
        <f>+AI1916-IF(AI$18&gt;74,(AI1916/AI$25)*$C$10)</f>
        <v/>
      </c>
      <c r="AJ1917" s="61">
        <f>+AJ1916-IF(AJ$18&gt;74,(AJ1916/AJ$25)*$C$10)</f>
        <v/>
      </c>
      <c r="AK1917" s="61">
        <f>+AK1916-IF(AK$18&gt;74,(AK1916/AK$25)*$C$10)</f>
        <v/>
      </c>
      <c r="AL1917" s="61">
        <f>+AL1916-IF(AL$18&gt;74,(AL1916/AL$25)*$C$10)</f>
        <v/>
      </c>
      <c r="AM1917" s="61">
        <f>+AM1916-IF(AM$18&gt;74,(AM1916/AM$25)*$C$10)</f>
        <v/>
      </c>
      <c r="AN1917" s="61">
        <f>+AN1916-IF(AN$18&gt;74,(AN1916/AN$25)*$C$10)</f>
        <v/>
      </c>
      <c r="AO1917" s="61">
        <f>+AO1916-IF(AO$18&gt;74,(AO1916/AO$25)*$C$10)</f>
        <v/>
      </c>
      <c r="AP1917" s="61">
        <f>+AP1916-IF(AP$18&gt;74,(AP1916/AP$25)*$C$10)</f>
        <v/>
      </c>
      <c r="AQ1917" s="61">
        <f>+AQ1916-IF(AQ$18&gt;74,(AQ1916/AQ$25)*$C$10)</f>
        <v/>
      </c>
      <c r="AR1917" s="61">
        <f>+AR1916-IF(AR$18&gt;74,(AR1916/AR$25)*$C$10)</f>
        <v/>
      </c>
      <c r="AS1917" s="61">
        <f>+AS1916-IF(AS$18&gt;74,(AS1916/AS$25)*$C$10)</f>
        <v/>
      </c>
      <c r="AT1917" s="61">
        <f>+AT1916-IF(AT$18&gt;74,(AT1916/AT$25)*$C$10)</f>
        <v/>
      </c>
      <c r="AU1917" s="61">
        <f>+AU1916-IF(AU$18&gt;74,(AU1916/AU$25)*$C$10)</f>
        <v/>
      </c>
      <c r="AV1917" s="61">
        <f>+AV1916-IF(AV$18&gt;74,(AV1916/AV$25)*$C$10)</f>
        <v/>
      </c>
      <c r="AW1917" s="61">
        <f>+AW1916-IF(AW$18&gt;74,(AW1916/AW$25)*$C$10)</f>
        <v/>
      </c>
      <c r="AX1917" s="35">
        <f>IF(AW1917&gt;0,1,0)</f>
        <v/>
      </c>
      <c r="AY1917" s="35">
        <f>IF(AL1917&gt;0,1,0)</f>
        <v/>
      </c>
      <c r="AZ1917" s="35">
        <f>IF(AG1917&gt;0,1,0)</f>
        <v/>
      </c>
      <c r="BA1917" s="35">
        <f>IF(AB1917&gt;0,1,0)</f>
        <v/>
      </c>
      <c r="BB1917" s="35">
        <f>IF(W1917&gt;0,1,0)</f>
        <v/>
      </c>
    </row>
    <row r="1918">
      <c r="B1918" s="154" t="inlineStr">
        <is>
          <t>trial 945</t>
        </is>
      </c>
      <c r="C1918" s="155">
        <f>+start-C1915</f>
        <v/>
      </c>
      <c r="D1918" s="156">
        <f>IF((C1918&lt;=0),0,((C1918-D$24)*Stock*(_xlfn.NORM.INV(RAND(),stock_ave,stock_std))+(C1918-D$24)*Bonds*(_xlfn.NORM.INV(RAND(),bond_ave,bond_std))+(C1918-D$24)*cash*(_xlfn.NORM.INV(RAND(),cash_ave,cash_std))+(C1918-D$24)))</f>
        <v/>
      </c>
      <c r="E1918" s="156">
        <f>IF((D1918&lt;=0),0,((D1918-E$24)*Stock*(_xlfn.NORM.INV(RAND(),stock_ave,stock_std))+(D1918-E$24)*Bonds*(_xlfn.NORM.INV(RAND(),bond_ave,bond_std))+(D1918-E$24)*cash*(_xlfn.NORM.INV(RAND(),cash_ave,cash_std))+(D1918-E$24)))</f>
        <v/>
      </c>
      <c r="F1918" s="156">
        <f>IF((E1918&lt;=0),0,((E1918-F$24)*Stock*(_xlfn.NORM.INV(RAND(),stock_ave,stock_std))+(E1918-F$24)*Bonds*(_xlfn.NORM.INV(RAND(),bond_ave,bond_std))+(E1918-F$24)*cash*(_xlfn.NORM.INV(RAND(),cash_ave,cash_std))+(E1918-F$24)))</f>
        <v/>
      </c>
      <c r="G1918" s="156">
        <f>IF((F1918&lt;=0),0,((F1918-G$24)*Stock*(_xlfn.NORM.INV(RAND(),stock_ave,stock_std))+(F1918-G$24)*Bonds*(_xlfn.NORM.INV(RAND(),bond_ave,bond_std))+(F1918-G$24)*cash*(_xlfn.NORM.INV(RAND(),cash_ave,cash_std))+(F1918-G$24)))</f>
        <v/>
      </c>
      <c r="H1918" s="156">
        <f>IF((G1918&lt;=0),0,((G1918-H$24)*Stock*(_xlfn.NORM.INV(RAND(),stock_ave,stock_std))+(G1918-H$24)*Bonds*(_xlfn.NORM.INV(RAND(),bond_ave,bond_std))+(G1918-H$24)*cash*(_xlfn.NORM.INV(RAND(),cash_ave,cash_std))+(G1918-H$24)))</f>
        <v/>
      </c>
      <c r="I1918" s="156">
        <f>IF((H1918&lt;=0),0,((H1918-I$24)*Stock*(_xlfn.NORM.INV(RAND(),stock_ave,stock_std))+(H1918-I$24)*Bonds*(_xlfn.NORM.INV(RAND(),bond_ave,bond_std))+(H1918-I$24)*cash*(_xlfn.NORM.INV(RAND(),cash_ave,cash_std))+(H1918-I$24)))</f>
        <v/>
      </c>
      <c r="J1918" s="156">
        <f>IF((I1918&lt;=0),0,((I1918-J$24)*Stock*(_xlfn.NORM.INV(RAND(),stock_ave,stock_std))+(I1918-J$24)*Bonds*(_xlfn.NORM.INV(RAND(),bond_ave,bond_std))+(I1918-J$24)*cash*(_xlfn.NORM.INV(RAND(),cash_ave,cash_std))+(I1918-J$24)))</f>
        <v/>
      </c>
      <c r="K1918" s="156">
        <f>IF((J1918&lt;=0),0,((J1918-K$24)*Stock*(_xlfn.NORM.INV(RAND(),stock_ave,stock_std))+(J1918-K$24)*Bonds*(_xlfn.NORM.INV(RAND(),bond_ave,bond_std))+(J1918-K$24)*cash*(_xlfn.NORM.INV(RAND(),cash_ave,cash_std))+(J1918-K$24)))</f>
        <v/>
      </c>
      <c r="L1918" s="156">
        <f>IF((K1918&lt;=0),0,((K1918-L$24)*Stock*(_xlfn.NORM.INV(RAND(),stock_ave,stock_std))+(K1918-L$24)*Bonds*(_xlfn.NORM.INV(RAND(),bond_ave,bond_std))+(K1918-L$24)*cash*(_xlfn.NORM.INV(RAND(),cash_ave,cash_std))+(K1918-L$24)))</f>
        <v/>
      </c>
      <c r="M1918" s="156">
        <f>IF((L1918&lt;=0),0,((L1918-M$24)*Stock*(_xlfn.NORM.INV(RAND(),stock_ave,stock_std))+(L1918-M$24)*Bonds*(_xlfn.NORM.INV(RAND(),bond_ave,bond_std))+(L1918-M$24)*cash*(_xlfn.NORM.INV(RAND(),cash_ave,cash_std))+(L1918-M$24)))</f>
        <v/>
      </c>
      <c r="N1918" s="156">
        <f>IF((M1918&lt;=0),0,((M1918-N$24)*Stock*(_xlfn.NORM.INV(RAND(),stock_ave,stock_std))+(M1918-N$24)*Bonds*(_xlfn.NORM.INV(RAND(),bond_ave,bond_std))+(M1918-N$24)*cash*(_xlfn.NORM.INV(RAND(),cash_ave,cash_std))+(M1918-N$24)))</f>
        <v/>
      </c>
      <c r="O1918" s="156">
        <f>IF((N1918&lt;=0),0,((N1918-O$24)*Stock*(_xlfn.NORM.INV(RAND(),stock_ave,stock_std))+(N1918-O$24)*Bonds*(_xlfn.NORM.INV(RAND(),bond_ave,bond_std))+(N1918-O$24)*cash*(_xlfn.NORM.INV(RAND(),cash_ave,cash_std))+(N1918-O$24)))</f>
        <v/>
      </c>
      <c r="P1918" s="156">
        <f>IF((O1918&lt;=0),0,((O1918-P$24)*Stock*(_xlfn.NORM.INV(RAND(),stock_ave,stock_std))+(O1918-P$24)*Bonds*(_xlfn.NORM.INV(RAND(),bond_ave,bond_std))+(O1918-P$24)*cash*(_xlfn.NORM.INV(RAND(),cash_ave,cash_std))+(O1918-P$24)))</f>
        <v/>
      </c>
      <c r="Q1918" s="156">
        <f>IF((P1918&lt;=0),0,((P1918-Q$24)*Stock*(_xlfn.NORM.INV(RAND(),stock_ave,stock_std))+(P1918-Q$24)*Bonds*(_xlfn.NORM.INV(RAND(),bond_ave,bond_std))+(P1918-Q$24)*cash*(_xlfn.NORM.INV(RAND(),cash_ave,cash_std))+(P1918-Q$24)))</f>
        <v/>
      </c>
      <c r="R1918" s="156">
        <f>IF((Q1918&lt;=0),0,((Q1918-R$24)*Stock*(_xlfn.NORM.INV(RAND(),stock_ave,stock_std))+(Q1918-R$24)*Bonds*(_xlfn.NORM.INV(RAND(),bond_ave,bond_std))+(Q1918-R$24)*cash*(_xlfn.NORM.INV(RAND(),cash_ave,cash_std))+(Q1918-R$24)))</f>
        <v/>
      </c>
      <c r="S1918" s="156">
        <f>IF((R1918&lt;=0),0,((R1918-S$24)*Stock*(_xlfn.NORM.INV(RAND(),stock_ave,stock_std))+(R1918-S$24)*Bonds*(_xlfn.NORM.INV(RAND(),bond_ave,bond_std))+(R1918-S$24)*cash*(_xlfn.NORM.INV(RAND(),cash_ave,cash_std))+(R1918-S$24)))</f>
        <v/>
      </c>
      <c r="T1918" s="156">
        <f>IF((S1918&lt;=0),0,((S1918-T$24)*Stock*(_xlfn.NORM.INV(RAND(),stock_ave,stock_std))+(S1918-T$24)*Bonds*(_xlfn.NORM.INV(RAND(),bond_ave,bond_std))+(S1918-T$24)*cash*(_xlfn.NORM.INV(RAND(),cash_ave,cash_std))+(S1918-T$24)))</f>
        <v/>
      </c>
      <c r="U1918" s="156">
        <f>IF((T1918&lt;=0),0,((T1918-U$24)*Stock*(_xlfn.NORM.INV(RAND(),stock_ave,stock_std))+(T1918-U$24)*Bonds*(_xlfn.NORM.INV(RAND(),bond_ave,bond_std))+(T1918-U$24)*cash*(_xlfn.NORM.INV(RAND(),cash_ave,cash_std))+(T1918-U$24)))</f>
        <v/>
      </c>
      <c r="V1918" s="156">
        <f>IF((U1918&lt;=0),0,((U1918-V$24)*Stock*(_xlfn.NORM.INV(RAND(),stock_ave,stock_std))+(U1918-V$24)*Bonds*(_xlfn.NORM.INV(RAND(),bond_ave,bond_std))+(U1918-V$24)*cash*(_xlfn.NORM.INV(RAND(),cash_ave,cash_std))+(U1918-V$24)))</f>
        <v/>
      </c>
      <c r="W1918" s="156">
        <f>IF((V1918&lt;=0),0,((V1918-W$24)*Stock*(_xlfn.NORM.INV(RAND(),stock_ave,stock_std))+(V1918-W$24)*Bonds*(_xlfn.NORM.INV(RAND(),bond_ave,bond_std))+(V1918-W$24)*cash*(_xlfn.NORM.INV(RAND(),cash_ave,cash_std))+(V1918-W$24)))</f>
        <v/>
      </c>
      <c r="X1918" s="156">
        <f>IF((W1918&lt;=0),0,((W1918-X$24)*Stock*(_xlfn.NORM.INV(RAND(),stock_ave,stock_std))+(W1918-X$24)*Bonds*(_xlfn.NORM.INV(RAND(),bond_ave,bond_std))+(W1918-X$24)*cash*(_xlfn.NORM.INV(RAND(),cash_ave,cash_std))+(W1918-X$24)))</f>
        <v/>
      </c>
      <c r="Y1918" s="156">
        <f>IF((X1918&lt;=0),0,((X1918-Y$24)*Stock*(_xlfn.NORM.INV(RAND(),stock_ave,stock_std))+(X1918-Y$24)*Bonds*(_xlfn.NORM.INV(RAND(),bond_ave,bond_std))+(X1918-Y$24)*cash*(_xlfn.NORM.INV(RAND(),cash_ave,cash_std))+(X1918-Y$24)))</f>
        <v/>
      </c>
      <c r="Z1918" s="156">
        <f>IF((Y1918&lt;=0),0,((Y1918-Z$24)*Stock*(_xlfn.NORM.INV(RAND(),stock_ave,stock_std))+(Y1918-Z$24)*Bonds*(_xlfn.NORM.INV(RAND(),bond_ave,bond_std))+(Y1918-Z$24)*cash*(_xlfn.NORM.INV(RAND(),cash_ave,cash_std))+(Y1918-Z$24)))</f>
        <v/>
      </c>
      <c r="AA1918" s="156">
        <f>IF((Z1918&lt;=0),0,((Z1918-AA$24)*Stock*(_xlfn.NORM.INV(RAND(),stock_ave,stock_std))+(Z1918-AA$24)*Bonds*(_xlfn.NORM.INV(RAND(),bond_ave,bond_std))+(Z1918-AA$24)*cash*(_xlfn.NORM.INV(RAND(),cash_ave,cash_std))+(Z1918-AA$24)))</f>
        <v/>
      </c>
      <c r="AB1918" s="156">
        <f>IF((AA1918&lt;=0),0,((AA1918-AB$24)*Stock*(_xlfn.NORM.INV(RAND(),stock_ave,stock_std))+(AA1918-AB$24)*Bonds*(_xlfn.NORM.INV(RAND(),bond_ave,bond_std))+(AA1918-AB$24)*cash*(_xlfn.NORM.INV(RAND(),cash_ave,cash_std))+(AA1918-AB$24)))</f>
        <v/>
      </c>
      <c r="AC1918" s="156">
        <f>IF((AB1918&lt;=0),0,((AB1918-AC$24)*Stock*(_xlfn.NORM.INV(RAND(),stock_ave,stock_std))+(AB1918-AC$24)*Bonds*(_xlfn.NORM.INV(RAND(),bond_ave,bond_std))+(AB1918-AC$24)*cash*(_xlfn.NORM.INV(RAND(),cash_ave,cash_std))+(AB1918-AC$24)))</f>
        <v/>
      </c>
      <c r="AD1918" s="156">
        <f>IF((AC1918&lt;=0),0,((AC1918-AD$24)*Stock*(_xlfn.NORM.INV(RAND(),stock_ave,stock_std))+(AC1918-AD$24)*Bonds*(_xlfn.NORM.INV(RAND(),bond_ave,bond_std))+(AC1918-AD$24)*cash*(_xlfn.NORM.INV(RAND(),cash_ave,cash_std))+(AC1918-AD$24)))</f>
        <v/>
      </c>
      <c r="AE1918" s="156">
        <f>IF((AD1918&lt;=0),0,((AD1918-AE$24)*Stock*(_xlfn.NORM.INV(RAND(),stock_ave,stock_std))+(AD1918-AE$24)*Bonds*(_xlfn.NORM.INV(RAND(),bond_ave,bond_std))+(AD1918-AE$24)*cash*(_xlfn.NORM.INV(RAND(),cash_ave,cash_std))+(AD1918-AE$24)))</f>
        <v/>
      </c>
      <c r="AF1918" s="156">
        <f>IF((AE1918&lt;=0),0,((AE1918-AF$24)*Stock*(_xlfn.NORM.INV(RAND(),stock_ave,stock_std))+(AE1918-AF$24)*Bonds*(_xlfn.NORM.INV(RAND(),bond_ave,bond_std))+(AE1918-AF$24)*cash*(_xlfn.NORM.INV(RAND(),cash_ave,cash_std))+(AE1918-AF$24)))</f>
        <v/>
      </c>
      <c r="AG1918" s="156">
        <f>IF((AF1918&lt;=0),0,((AF1918-AG$24)*Stock*(_xlfn.NORM.INV(RAND(),stock_ave,stock_std))+(AF1918-AG$24)*Bonds*(_xlfn.NORM.INV(RAND(),bond_ave,bond_std))+(AF1918-AG$24)*cash*(_xlfn.NORM.INV(RAND(),cash_ave,cash_std))+(AF1918-AG$24)))</f>
        <v/>
      </c>
      <c r="AH1918" s="156">
        <f>IF((AG1918&lt;=0),0,((AG1918-AH$24)*Stock*(_xlfn.NORM.INV(RAND(),stock_ave,stock_std))+(AG1918-AH$24)*Bonds*(_xlfn.NORM.INV(RAND(),bond_ave,bond_std))+(AG1918-AH$24)*cash*(_xlfn.NORM.INV(RAND(),cash_ave,cash_std))+(AG1918-AH$24)))</f>
        <v/>
      </c>
      <c r="AI1918" s="156">
        <f>IF((AH1918&lt;=0),0,((AH1918-AI$24)*Stock*(_xlfn.NORM.INV(RAND(),stock_ave,stock_std))+(AH1918-AI$24)*Bonds*(_xlfn.NORM.INV(RAND(),bond_ave,bond_std))+(AH1918-AI$24)*cash*(_xlfn.NORM.INV(RAND(),cash_ave,cash_std))+(AH1918-AI$24)))</f>
        <v/>
      </c>
      <c r="AJ1918" s="156">
        <f>IF((AI1918&lt;=0),0,((AI1918-AJ$24)*Stock*(_xlfn.NORM.INV(RAND(),stock_ave,stock_std))+(AI1918-AJ$24)*Bonds*(_xlfn.NORM.INV(RAND(),bond_ave,bond_std))+(AI1918-AJ$24)*cash*(_xlfn.NORM.INV(RAND(),cash_ave,cash_std))+(AI1918-AJ$24)))</f>
        <v/>
      </c>
      <c r="AK1918" s="156">
        <f>IF((AJ1918&lt;=0),0,((AJ1918-AK$24)*Stock*(_xlfn.NORM.INV(RAND(),stock_ave,stock_std))+(AJ1918-AK$24)*Bonds*(_xlfn.NORM.INV(RAND(),bond_ave,bond_std))+(AJ1918-AK$24)*cash*(_xlfn.NORM.INV(RAND(),cash_ave,cash_std))+(AJ1918-AK$24)))</f>
        <v/>
      </c>
      <c r="AL1918" s="156">
        <f>IF((AK1918&lt;=0),0,((AK1918-AL$24)*Stock*(_xlfn.NORM.INV(RAND(),stock_ave,stock_std))+(AK1918-AL$24)*Bonds*(_xlfn.NORM.INV(RAND(),bond_ave,bond_std))+(AK1918-AL$24)*cash*(_xlfn.NORM.INV(RAND(),cash_ave,cash_std))+(AK1918-AL$24)))</f>
        <v/>
      </c>
      <c r="AM1918" s="156">
        <f>IF((AL1918&lt;=0),0,((AL1918-AM$24)*Stock*(_xlfn.NORM.INV(RAND(),stock_ave,stock_std))+(AL1918-AM$24)*Bonds*(_xlfn.NORM.INV(RAND(),bond_ave,bond_std))+(AL1918-AM$24)*cash*(_xlfn.NORM.INV(RAND(),cash_ave,cash_std))+(AL1918-AM$24)))</f>
        <v/>
      </c>
      <c r="AN1918" s="156">
        <f>IF((AM1918&lt;=0),0,((AM1918-AN$24)*Stock*(_xlfn.NORM.INV(RAND(),stock_ave,stock_std))+(AM1918-AN$24)*Bonds*(_xlfn.NORM.INV(RAND(),bond_ave,bond_std))+(AM1918-AN$24)*cash*(_xlfn.NORM.INV(RAND(),cash_ave,cash_std))+(AM1918-AN$24)))</f>
        <v/>
      </c>
      <c r="AO1918" s="156">
        <f>IF((AN1918&lt;=0),0,((AN1918-AO$24)*Stock*(_xlfn.NORM.INV(RAND(),stock_ave,stock_std))+(AN1918-AO$24)*Bonds*(_xlfn.NORM.INV(RAND(),bond_ave,bond_std))+(AN1918-AO$24)*cash*(_xlfn.NORM.INV(RAND(),cash_ave,cash_std))+(AN1918-AO$24)))</f>
        <v/>
      </c>
      <c r="AP1918" s="156">
        <f>IF((AO1918&lt;=0),0,((AO1918-AP$24)*Stock*(_xlfn.NORM.INV(RAND(),stock_ave,stock_std))+(AO1918-AP$24)*Bonds*(_xlfn.NORM.INV(RAND(),bond_ave,bond_std))+(AO1918-AP$24)*cash*(_xlfn.NORM.INV(RAND(),cash_ave,cash_std))+(AO1918-AP$24)))</f>
        <v/>
      </c>
      <c r="AQ1918" s="156">
        <f>IF((AP1918&lt;=0),0,((AP1918-AQ$24)*Stock*(_xlfn.NORM.INV(RAND(),stock_ave,stock_std))+(AP1918-AQ$24)*Bonds*(_xlfn.NORM.INV(RAND(),bond_ave,bond_std))+(AP1918-AQ$24)*cash*(_xlfn.NORM.INV(RAND(),cash_ave,cash_std))+(AP1918-AQ$24)))</f>
        <v/>
      </c>
      <c r="AR1918" s="156">
        <f>IF((AQ1918&lt;=0),0,((AQ1918-AR$24)*Stock*(_xlfn.NORM.INV(RAND(),stock_ave,stock_std))+(AQ1918-AR$24)*Bonds*(_xlfn.NORM.INV(RAND(),bond_ave,bond_std))+(AQ1918-AR$24)*cash*(_xlfn.NORM.INV(RAND(),cash_ave,cash_std))+(AQ1918-AR$24)))</f>
        <v/>
      </c>
      <c r="AS1918" s="156">
        <f>IF((AR1918&lt;=0),0,((AR1918-AS$24)*Stock*(_xlfn.NORM.INV(RAND(),stock_ave,stock_std))+(AR1918-AS$24)*Bonds*(_xlfn.NORM.INV(RAND(),bond_ave,bond_std))+(AR1918-AS$24)*cash*(_xlfn.NORM.INV(RAND(),cash_ave,cash_std))+(AR1918-AS$24)))</f>
        <v/>
      </c>
      <c r="AT1918" s="156">
        <f>IF((AS1918&lt;=0),0,((AS1918-AT$24)*Stock*(_xlfn.NORM.INV(RAND(),stock_ave,stock_std))+(AS1918-AT$24)*Bonds*(_xlfn.NORM.INV(RAND(),bond_ave,bond_std))+(AS1918-AT$24)*cash*(_xlfn.NORM.INV(RAND(),cash_ave,cash_std))+(AS1918-AT$24)))</f>
        <v/>
      </c>
      <c r="AU1918" s="156">
        <f>IF((AT1918&lt;=0),0,((AT1918-AU$24)*Stock*(_xlfn.NORM.INV(RAND(),stock_ave,stock_std))+(AT1918-AU$24)*Bonds*(_xlfn.NORM.INV(RAND(),bond_ave,bond_std))+(AT1918-AU$24)*cash*(_xlfn.NORM.INV(RAND(),cash_ave,cash_std))+(AT1918-AU$24)))</f>
        <v/>
      </c>
      <c r="AV1918" s="156">
        <f>IF((AU1918&lt;=0),0,((AU1918-AV$24)*Stock*(_xlfn.NORM.INV(RAND(),stock_ave,stock_std))+(AU1918-AV$24)*Bonds*(_xlfn.NORM.INV(RAND(),bond_ave,bond_std))+(AU1918-AV$24)*cash*(_xlfn.NORM.INV(RAND(),cash_ave,cash_std))+(AU1918-AV$24)))</f>
        <v/>
      </c>
      <c r="AW1918" s="156">
        <f>IF((AV1918&lt;=0),0,((AV1918-AW$24)*Stock*(_xlfn.NORM.INV(RAND(),stock_ave,stock_std))+(AV1918-AW$24)*Bonds*(_xlfn.NORM.INV(RAND(),bond_ave,bond_std))+(AV1918-AW$24)*cash*(_xlfn.NORM.INV(RAND(),cash_ave,cash_std))+(AV1918-AW$24)))</f>
        <v/>
      </c>
      <c r="AX1918" s="159" t="n"/>
      <c r="AY1918" s="159" t="n"/>
      <c r="AZ1918" s="159" t="n"/>
      <c r="BA1918" s="159" t="n"/>
      <c r="BB1918" s="159" t="n"/>
    </row>
    <row r="1919">
      <c r="C1919" s="147" t="n"/>
      <c r="D1919" s="61">
        <f>+D1918-IF(D$18&gt;74,(D1918/D$25)*$C$10)</f>
        <v/>
      </c>
      <c r="E1919" s="61">
        <f>+E1918-IF(E$18&gt;74,(E1918/E$25)*$C$10)</f>
        <v/>
      </c>
      <c r="F1919" s="61">
        <f>+F1918-IF(F$18&gt;74,(F1918/F$25)*$C$10)</f>
        <v/>
      </c>
      <c r="G1919" s="61">
        <f>+G1918-IF(G$18&gt;74,(G1918/G$25)*$C$10)</f>
        <v/>
      </c>
      <c r="H1919" s="61">
        <f>+H1918-IF(H$18&gt;74,(H1918/H$25)*$C$10)</f>
        <v/>
      </c>
      <c r="I1919" s="61">
        <f>+I1918-IF(I$18&gt;74,(I1918/I$25)*$C$10)</f>
        <v/>
      </c>
      <c r="J1919" s="61">
        <f>+J1918-IF(J$18&gt;74,(J1918/J$25)*$C$10)</f>
        <v/>
      </c>
      <c r="K1919" s="61">
        <f>+K1918-IF(K$18&gt;74,(K1918/K$25)*$C$10)</f>
        <v/>
      </c>
      <c r="L1919" s="61">
        <f>+L1918-IF(L$18&gt;74,(L1918/L$25)*$C$10)</f>
        <v/>
      </c>
      <c r="M1919" s="61">
        <f>+M1918-IF(M$18&gt;74,(M1918/M$25)*$C$10)</f>
        <v/>
      </c>
      <c r="N1919" s="61">
        <f>+N1918-IF(N$18&gt;74,(N1918/N$25)*$C$10)</f>
        <v/>
      </c>
      <c r="O1919" s="61">
        <f>+O1918-IF(O$18&gt;74,(O1918/O$25)*$C$10)</f>
        <v/>
      </c>
      <c r="P1919" s="61">
        <f>+P1918-IF(P$18&gt;74,(P1918/P$25)*$C$10)</f>
        <v/>
      </c>
      <c r="Q1919" s="61">
        <f>+Q1918-IF(Q$18&gt;74,(Q1918/Q$25)*$C$10)</f>
        <v/>
      </c>
      <c r="R1919" s="61">
        <f>+R1918-IF(R$18&gt;74,(R1918/R$25)*$C$10)</f>
        <v/>
      </c>
      <c r="S1919" s="61">
        <f>+S1918-IF(S$18&gt;74,(S1918/S$25)*$C$10)</f>
        <v/>
      </c>
      <c r="T1919" s="61">
        <f>+T1918-IF(T$18&gt;74,(T1918/T$25)*$C$10)</f>
        <v/>
      </c>
      <c r="U1919" s="61">
        <f>+U1918-IF(U$18&gt;74,(U1918/U$25)*$C$10)</f>
        <v/>
      </c>
      <c r="V1919" s="61">
        <f>+V1918-IF(V$18&gt;74,(V1918/V$25)*$C$10)</f>
        <v/>
      </c>
      <c r="W1919" s="61">
        <f>+W1918-IF(W$18&gt;74,(W1918/W$25)*$C$10)</f>
        <v/>
      </c>
      <c r="X1919" s="61">
        <f>+X1918-IF(X$18&gt;74,(X1918/X$25)*$C$10)</f>
        <v/>
      </c>
      <c r="Y1919" s="61">
        <f>+Y1918-IF(Y$18&gt;74,(Y1918/Y$25)*$C$10)</f>
        <v/>
      </c>
      <c r="Z1919" s="61">
        <f>+Z1918-IF(Z$18&gt;74,(Z1918/Z$25)*$C$10)</f>
        <v/>
      </c>
      <c r="AA1919" s="61">
        <f>+AA1918-IF(AA$18&gt;74,(AA1918/AA$25)*$C$10)</f>
        <v/>
      </c>
      <c r="AB1919" s="61">
        <f>+AB1918-IF(AB$18&gt;74,(AB1918/AB$25)*$C$10)</f>
        <v/>
      </c>
      <c r="AC1919" s="61">
        <f>+AC1918-IF(AC$18&gt;74,(AC1918/AC$25)*$C$10)</f>
        <v/>
      </c>
      <c r="AD1919" s="61">
        <f>+AD1918-IF(AD$18&gt;74,(AD1918/AD$25)*$C$10)</f>
        <v/>
      </c>
      <c r="AE1919" s="61">
        <f>+AE1918-IF(AE$18&gt;74,(AE1918/AE$25)*$C$10)</f>
        <v/>
      </c>
      <c r="AF1919" s="61">
        <f>+AF1918-IF(AF$18&gt;74,(AF1918/AF$25)*$C$10)</f>
        <v/>
      </c>
      <c r="AG1919" s="61">
        <f>+AG1918-IF(AG$18&gt;74,(AG1918/AG$25)*$C$10)</f>
        <v/>
      </c>
      <c r="AH1919" s="61">
        <f>+AH1918-IF(AH$18&gt;74,(AH1918/AH$25)*$C$10)</f>
        <v/>
      </c>
      <c r="AI1919" s="61">
        <f>+AI1918-IF(AI$18&gt;74,(AI1918/AI$25)*$C$10)</f>
        <v/>
      </c>
      <c r="AJ1919" s="61">
        <f>+AJ1918-IF(AJ$18&gt;74,(AJ1918/AJ$25)*$C$10)</f>
        <v/>
      </c>
      <c r="AK1919" s="61">
        <f>+AK1918-IF(AK$18&gt;74,(AK1918/AK$25)*$C$10)</f>
        <v/>
      </c>
      <c r="AL1919" s="61">
        <f>+AL1918-IF(AL$18&gt;74,(AL1918/AL$25)*$C$10)</f>
        <v/>
      </c>
      <c r="AM1919" s="61">
        <f>+AM1918-IF(AM$18&gt;74,(AM1918/AM$25)*$C$10)</f>
        <v/>
      </c>
      <c r="AN1919" s="61">
        <f>+AN1918-IF(AN$18&gt;74,(AN1918/AN$25)*$C$10)</f>
        <v/>
      </c>
      <c r="AO1919" s="61">
        <f>+AO1918-IF(AO$18&gt;74,(AO1918/AO$25)*$C$10)</f>
        <v/>
      </c>
      <c r="AP1919" s="61">
        <f>+AP1918-IF(AP$18&gt;74,(AP1918/AP$25)*$C$10)</f>
        <v/>
      </c>
      <c r="AQ1919" s="61">
        <f>+AQ1918-IF(AQ$18&gt;74,(AQ1918/AQ$25)*$C$10)</f>
        <v/>
      </c>
      <c r="AR1919" s="61">
        <f>+AR1918-IF(AR$18&gt;74,(AR1918/AR$25)*$C$10)</f>
        <v/>
      </c>
      <c r="AS1919" s="61">
        <f>+AS1918-IF(AS$18&gt;74,(AS1918/AS$25)*$C$10)</f>
        <v/>
      </c>
      <c r="AT1919" s="61">
        <f>+AT1918-IF(AT$18&gt;74,(AT1918/AT$25)*$C$10)</f>
        <v/>
      </c>
      <c r="AU1919" s="61">
        <f>+AU1918-IF(AU$18&gt;74,(AU1918/AU$25)*$C$10)</f>
        <v/>
      </c>
      <c r="AV1919" s="61">
        <f>+AV1918-IF(AV$18&gt;74,(AV1918/AV$25)*$C$10)</f>
        <v/>
      </c>
      <c r="AW1919" s="61">
        <f>+AW1918-IF(AW$18&gt;74,(AW1918/AW$25)*$C$10)</f>
        <v/>
      </c>
      <c r="AX1919" s="35">
        <f>IF(AW1919&gt;0,1,0)</f>
        <v/>
      </c>
      <c r="AY1919" s="35">
        <f>IF(AL1919&gt;0,1,0)</f>
        <v/>
      </c>
      <c r="AZ1919" s="35">
        <f>IF(AG1919&gt;0,1,0)</f>
        <v/>
      </c>
      <c r="BA1919" s="35">
        <f>IF(AB1919&gt;0,1,0)</f>
        <v/>
      </c>
      <c r="BB1919" s="35">
        <f>IF(W1919&gt;0,1,0)</f>
        <v/>
      </c>
    </row>
    <row r="1920">
      <c r="B1920" s="154" t="inlineStr">
        <is>
          <t>trial 946</t>
        </is>
      </c>
      <c r="C1920" s="155">
        <f>+start-C1917</f>
        <v/>
      </c>
      <c r="D1920" s="156">
        <f>IF((C1920&lt;=0),0,((C1920-D$24)*Stock*(_xlfn.NORM.INV(RAND(),stock_ave,stock_std))+(C1920-D$24)*Bonds*(_xlfn.NORM.INV(RAND(),bond_ave,bond_std))+(C1920-D$24)*cash*(_xlfn.NORM.INV(RAND(),cash_ave,cash_std))+(C1920-D$24)))</f>
        <v/>
      </c>
      <c r="E1920" s="156">
        <f>IF((D1920&lt;=0),0,((D1920-E$24)*Stock*(_xlfn.NORM.INV(RAND(),stock_ave,stock_std))+(D1920-E$24)*Bonds*(_xlfn.NORM.INV(RAND(),bond_ave,bond_std))+(D1920-E$24)*cash*(_xlfn.NORM.INV(RAND(),cash_ave,cash_std))+(D1920-E$24)))</f>
        <v/>
      </c>
      <c r="F1920" s="156">
        <f>IF((E1920&lt;=0),0,((E1920-F$24)*Stock*(_xlfn.NORM.INV(RAND(),stock_ave,stock_std))+(E1920-F$24)*Bonds*(_xlfn.NORM.INV(RAND(),bond_ave,bond_std))+(E1920-F$24)*cash*(_xlfn.NORM.INV(RAND(),cash_ave,cash_std))+(E1920-F$24)))</f>
        <v/>
      </c>
      <c r="G1920" s="156">
        <f>IF((F1920&lt;=0),0,((F1920-G$24)*Stock*(_xlfn.NORM.INV(RAND(),stock_ave,stock_std))+(F1920-G$24)*Bonds*(_xlfn.NORM.INV(RAND(),bond_ave,bond_std))+(F1920-G$24)*cash*(_xlfn.NORM.INV(RAND(),cash_ave,cash_std))+(F1920-G$24)))</f>
        <v/>
      </c>
      <c r="H1920" s="156">
        <f>IF((G1920&lt;=0),0,((G1920-H$24)*Stock*(_xlfn.NORM.INV(RAND(),stock_ave,stock_std))+(G1920-H$24)*Bonds*(_xlfn.NORM.INV(RAND(),bond_ave,bond_std))+(G1920-H$24)*cash*(_xlfn.NORM.INV(RAND(),cash_ave,cash_std))+(G1920-H$24)))</f>
        <v/>
      </c>
      <c r="I1920" s="156">
        <f>IF((H1920&lt;=0),0,((H1920-I$24)*Stock*(_xlfn.NORM.INV(RAND(),stock_ave,stock_std))+(H1920-I$24)*Bonds*(_xlfn.NORM.INV(RAND(),bond_ave,bond_std))+(H1920-I$24)*cash*(_xlfn.NORM.INV(RAND(),cash_ave,cash_std))+(H1920-I$24)))</f>
        <v/>
      </c>
      <c r="J1920" s="156">
        <f>IF((I1920&lt;=0),0,((I1920-J$24)*Stock*(_xlfn.NORM.INV(RAND(),stock_ave,stock_std))+(I1920-J$24)*Bonds*(_xlfn.NORM.INV(RAND(),bond_ave,bond_std))+(I1920-J$24)*cash*(_xlfn.NORM.INV(RAND(),cash_ave,cash_std))+(I1920-J$24)))</f>
        <v/>
      </c>
      <c r="K1920" s="156">
        <f>IF((J1920&lt;=0),0,((J1920-K$24)*Stock*(_xlfn.NORM.INV(RAND(),stock_ave,stock_std))+(J1920-K$24)*Bonds*(_xlfn.NORM.INV(RAND(),bond_ave,bond_std))+(J1920-K$24)*cash*(_xlfn.NORM.INV(RAND(),cash_ave,cash_std))+(J1920-K$24)))</f>
        <v/>
      </c>
      <c r="L1920" s="156">
        <f>IF((K1920&lt;=0),0,((K1920-L$24)*Stock*(_xlfn.NORM.INV(RAND(),stock_ave,stock_std))+(K1920-L$24)*Bonds*(_xlfn.NORM.INV(RAND(),bond_ave,bond_std))+(K1920-L$24)*cash*(_xlfn.NORM.INV(RAND(),cash_ave,cash_std))+(K1920-L$24)))</f>
        <v/>
      </c>
      <c r="M1920" s="156">
        <f>IF((L1920&lt;=0),0,((L1920-M$24)*Stock*(_xlfn.NORM.INV(RAND(),stock_ave,stock_std))+(L1920-M$24)*Bonds*(_xlfn.NORM.INV(RAND(),bond_ave,bond_std))+(L1920-M$24)*cash*(_xlfn.NORM.INV(RAND(),cash_ave,cash_std))+(L1920-M$24)))</f>
        <v/>
      </c>
      <c r="N1920" s="156">
        <f>IF((M1920&lt;=0),0,((M1920-N$24)*Stock*(_xlfn.NORM.INV(RAND(),stock_ave,stock_std))+(M1920-N$24)*Bonds*(_xlfn.NORM.INV(RAND(),bond_ave,bond_std))+(M1920-N$24)*cash*(_xlfn.NORM.INV(RAND(),cash_ave,cash_std))+(M1920-N$24)))</f>
        <v/>
      </c>
      <c r="O1920" s="156">
        <f>IF((N1920&lt;=0),0,((N1920-O$24)*Stock*(_xlfn.NORM.INV(RAND(),stock_ave,stock_std))+(N1920-O$24)*Bonds*(_xlfn.NORM.INV(RAND(),bond_ave,bond_std))+(N1920-O$24)*cash*(_xlfn.NORM.INV(RAND(),cash_ave,cash_std))+(N1920-O$24)))</f>
        <v/>
      </c>
      <c r="P1920" s="156">
        <f>IF((O1920&lt;=0),0,((O1920-P$24)*Stock*(_xlfn.NORM.INV(RAND(),stock_ave,stock_std))+(O1920-P$24)*Bonds*(_xlfn.NORM.INV(RAND(),bond_ave,bond_std))+(O1920-P$24)*cash*(_xlfn.NORM.INV(RAND(),cash_ave,cash_std))+(O1920-P$24)))</f>
        <v/>
      </c>
      <c r="Q1920" s="156">
        <f>IF((P1920&lt;=0),0,((P1920-Q$24)*Stock*(_xlfn.NORM.INV(RAND(),stock_ave,stock_std))+(P1920-Q$24)*Bonds*(_xlfn.NORM.INV(RAND(),bond_ave,bond_std))+(P1920-Q$24)*cash*(_xlfn.NORM.INV(RAND(),cash_ave,cash_std))+(P1920-Q$24)))</f>
        <v/>
      </c>
      <c r="R1920" s="156">
        <f>IF((Q1920&lt;=0),0,((Q1920-R$24)*Stock*(_xlfn.NORM.INV(RAND(),stock_ave,stock_std))+(Q1920-R$24)*Bonds*(_xlfn.NORM.INV(RAND(),bond_ave,bond_std))+(Q1920-R$24)*cash*(_xlfn.NORM.INV(RAND(),cash_ave,cash_std))+(Q1920-R$24)))</f>
        <v/>
      </c>
      <c r="S1920" s="156">
        <f>IF((R1920&lt;=0),0,((R1920-S$24)*Stock*(_xlfn.NORM.INV(RAND(),stock_ave,stock_std))+(R1920-S$24)*Bonds*(_xlfn.NORM.INV(RAND(),bond_ave,bond_std))+(R1920-S$24)*cash*(_xlfn.NORM.INV(RAND(),cash_ave,cash_std))+(R1920-S$24)))</f>
        <v/>
      </c>
      <c r="T1920" s="156">
        <f>IF((S1920&lt;=0),0,((S1920-T$24)*Stock*(_xlfn.NORM.INV(RAND(),stock_ave,stock_std))+(S1920-T$24)*Bonds*(_xlfn.NORM.INV(RAND(),bond_ave,bond_std))+(S1920-T$24)*cash*(_xlfn.NORM.INV(RAND(),cash_ave,cash_std))+(S1920-T$24)))</f>
        <v/>
      </c>
      <c r="U1920" s="156">
        <f>IF((T1920&lt;=0),0,((T1920-U$24)*Stock*(_xlfn.NORM.INV(RAND(),stock_ave,stock_std))+(T1920-U$24)*Bonds*(_xlfn.NORM.INV(RAND(),bond_ave,bond_std))+(T1920-U$24)*cash*(_xlfn.NORM.INV(RAND(),cash_ave,cash_std))+(T1920-U$24)))</f>
        <v/>
      </c>
      <c r="V1920" s="156">
        <f>IF((U1920&lt;=0),0,((U1920-V$24)*Stock*(_xlfn.NORM.INV(RAND(),stock_ave,stock_std))+(U1920-V$24)*Bonds*(_xlfn.NORM.INV(RAND(),bond_ave,bond_std))+(U1920-V$24)*cash*(_xlfn.NORM.INV(RAND(),cash_ave,cash_std))+(U1920-V$24)))</f>
        <v/>
      </c>
      <c r="W1920" s="156">
        <f>IF((V1920&lt;=0),0,((V1920-W$24)*Stock*(_xlfn.NORM.INV(RAND(),stock_ave,stock_std))+(V1920-W$24)*Bonds*(_xlfn.NORM.INV(RAND(),bond_ave,bond_std))+(V1920-W$24)*cash*(_xlfn.NORM.INV(RAND(),cash_ave,cash_std))+(V1920-W$24)))</f>
        <v/>
      </c>
      <c r="X1920" s="156">
        <f>IF((W1920&lt;=0),0,((W1920-X$24)*Stock*(_xlfn.NORM.INV(RAND(),stock_ave,stock_std))+(W1920-X$24)*Bonds*(_xlfn.NORM.INV(RAND(),bond_ave,bond_std))+(W1920-X$24)*cash*(_xlfn.NORM.INV(RAND(),cash_ave,cash_std))+(W1920-X$24)))</f>
        <v/>
      </c>
      <c r="Y1920" s="156">
        <f>IF((X1920&lt;=0),0,((X1920-Y$24)*Stock*(_xlfn.NORM.INV(RAND(),stock_ave,stock_std))+(X1920-Y$24)*Bonds*(_xlfn.NORM.INV(RAND(),bond_ave,bond_std))+(X1920-Y$24)*cash*(_xlfn.NORM.INV(RAND(),cash_ave,cash_std))+(X1920-Y$24)))</f>
        <v/>
      </c>
      <c r="Z1920" s="156">
        <f>IF((Y1920&lt;=0),0,((Y1920-Z$24)*Stock*(_xlfn.NORM.INV(RAND(),stock_ave,stock_std))+(Y1920-Z$24)*Bonds*(_xlfn.NORM.INV(RAND(),bond_ave,bond_std))+(Y1920-Z$24)*cash*(_xlfn.NORM.INV(RAND(),cash_ave,cash_std))+(Y1920-Z$24)))</f>
        <v/>
      </c>
      <c r="AA1920" s="156">
        <f>IF((Z1920&lt;=0),0,((Z1920-AA$24)*Stock*(_xlfn.NORM.INV(RAND(),stock_ave,stock_std))+(Z1920-AA$24)*Bonds*(_xlfn.NORM.INV(RAND(),bond_ave,bond_std))+(Z1920-AA$24)*cash*(_xlfn.NORM.INV(RAND(),cash_ave,cash_std))+(Z1920-AA$24)))</f>
        <v/>
      </c>
      <c r="AB1920" s="156">
        <f>IF((AA1920&lt;=0),0,((AA1920-AB$24)*Stock*(_xlfn.NORM.INV(RAND(),stock_ave,stock_std))+(AA1920-AB$24)*Bonds*(_xlfn.NORM.INV(RAND(),bond_ave,bond_std))+(AA1920-AB$24)*cash*(_xlfn.NORM.INV(RAND(),cash_ave,cash_std))+(AA1920-AB$24)))</f>
        <v/>
      </c>
      <c r="AC1920" s="156">
        <f>IF((AB1920&lt;=0),0,((AB1920-AC$24)*Stock*(_xlfn.NORM.INV(RAND(),stock_ave,stock_std))+(AB1920-AC$24)*Bonds*(_xlfn.NORM.INV(RAND(),bond_ave,bond_std))+(AB1920-AC$24)*cash*(_xlfn.NORM.INV(RAND(),cash_ave,cash_std))+(AB1920-AC$24)))</f>
        <v/>
      </c>
      <c r="AD1920" s="156">
        <f>IF((AC1920&lt;=0),0,((AC1920-AD$24)*Stock*(_xlfn.NORM.INV(RAND(),stock_ave,stock_std))+(AC1920-AD$24)*Bonds*(_xlfn.NORM.INV(RAND(),bond_ave,bond_std))+(AC1920-AD$24)*cash*(_xlfn.NORM.INV(RAND(),cash_ave,cash_std))+(AC1920-AD$24)))</f>
        <v/>
      </c>
      <c r="AE1920" s="156">
        <f>IF((AD1920&lt;=0),0,((AD1920-AE$24)*Stock*(_xlfn.NORM.INV(RAND(),stock_ave,stock_std))+(AD1920-AE$24)*Bonds*(_xlfn.NORM.INV(RAND(),bond_ave,bond_std))+(AD1920-AE$24)*cash*(_xlfn.NORM.INV(RAND(),cash_ave,cash_std))+(AD1920-AE$24)))</f>
        <v/>
      </c>
      <c r="AF1920" s="156">
        <f>IF((AE1920&lt;=0),0,((AE1920-AF$24)*Stock*(_xlfn.NORM.INV(RAND(),stock_ave,stock_std))+(AE1920-AF$24)*Bonds*(_xlfn.NORM.INV(RAND(),bond_ave,bond_std))+(AE1920-AF$24)*cash*(_xlfn.NORM.INV(RAND(),cash_ave,cash_std))+(AE1920-AF$24)))</f>
        <v/>
      </c>
      <c r="AG1920" s="156">
        <f>IF((AF1920&lt;=0),0,((AF1920-AG$24)*Stock*(_xlfn.NORM.INV(RAND(),stock_ave,stock_std))+(AF1920-AG$24)*Bonds*(_xlfn.NORM.INV(RAND(),bond_ave,bond_std))+(AF1920-AG$24)*cash*(_xlfn.NORM.INV(RAND(),cash_ave,cash_std))+(AF1920-AG$24)))</f>
        <v/>
      </c>
      <c r="AH1920" s="156">
        <f>IF((AG1920&lt;=0),0,((AG1920-AH$24)*Stock*(_xlfn.NORM.INV(RAND(),stock_ave,stock_std))+(AG1920-AH$24)*Bonds*(_xlfn.NORM.INV(RAND(),bond_ave,bond_std))+(AG1920-AH$24)*cash*(_xlfn.NORM.INV(RAND(),cash_ave,cash_std))+(AG1920-AH$24)))</f>
        <v/>
      </c>
      <c r="AI1920" s="156">
        <f>IF((AH1920&lt;=0),0,((AH1920-AI$24)*Stock*(_xlfn.NORM.INV(RAND(),stock_ave,stock_std))+(AH1920-AI$24)*Bonds*(_xlfn.NORM.INV(RAND(),bond_ave,bond_std))+(AH1920-AI$24)*cash*(_xlfn.NORM.INV(RAND(),cash_ave,cash_std))+(AH1920-AI$24)))</f>
        <v/>
      </c>
      <c r="AJ1920" s="156">
        <f>IF((AI1920&lt;=0),0,((AI1920-AJ$24)*Stock*(_xlfn.NORM.INV(RAND(),stock_ave,stock_std))+(AI1920-AJ$24)*Bonds*(_xlfn.NORM.INV(RAND(),bond_ave,bond_std))+(AI1920-AJ$24)*cash*(_xlfn.NORM.INV(RAND(),cash_ave,cash_std))+(AI1920-AJ$24)))</f>
        <v/>
      </c>
      <c r="AK1920" s="156">
        <f>IF((AJ1920&lt;=0),0,((AJ1920-AK$24)*Stock*(_xlfn.NORM.INV(RAND(),stock_ave,stock_std))+(AJ1920-AK$24)*Bonds*(_xlfn.NORM.INV(RAND(),bond_ave,bond_std))+(AJ1920-AK$24)*cash*(_xlfn.NORM.INV(RAND(),cash_ave,cash_std))+(AJ1920-AK$24)))</f>
        <v/>
      </c>
      <c r="AL1920" s="156">
        <f>IF((AK1920&lt;=0),0,((AK1920-AL$24)*Stock*(_xlfn.NORM.INV(RAND(),stock_ave,stock_std))+(AK1920-AL$24)*Bonds*(_xlfn.NORM.INV(RAND(),bond_ave,bond_std))+(AK1920-AL$24)*cash*(_xlfn.NORM.INV(RAND(),cash_ave,cash_std))+(AK1920-AL$24)))</f>
        <v/>
      </c>
      <c r="AM1920" s="156">
        <f>IF((AL1920&lt;=0),0,((AL1920-AM$24)*Stock*(_xlfn.NORM.INV(RAND(),stock_ave,stock_std))+(AL1920-AM$24)*Bonds*(_xlfn.NORM.INV(RAND(),bond_ave,bond_std))+(AL1920-AM$24)*cash*(_xlfn.NORM.INV(RAND(),cash_ave,cash_std))+(AL1920-AM$24)))</f>
        <v/>
      </c>
      <c r="AN1920" s="156">
        <f>IF((AM1920&lt;=0),0,((AM1920-AN$24)*Stock*(_xlfn.NORM.INV(RAND(),stock_ave,stock_std))+(AM1920-AN$24)*Bonds*(_xlfn.NORM.INV(RAND(),bond_ave,bond_std))+(AM1920-AN$24)*cash*(_xlfn.NORM.INV(RAND(),cash_ave,cash_std))+(AM1920-AN$24)))</f>
        <v/>
      </c>
      <c r="AO1920" s="156">
        <f>IF((AN1920&lt;=0),0,((AN1920-AO$24)*Stock*(_xlfn.NORM.INV(RAND(),stock_ave,stock_std))+(AN1920-AO$24)*Bonds*(_xlfn.NORM.INV(RAND(),bond_ave,bond_std))+(AN1920-AO$24)*cash*(_xlfn.NORM.INV(RAND(),cash_ave,cash_std))+(AN1920-AO$24)))</f>
        <v/>
      </c>
      <c r="AP1920" s="156">
        <f>IF((AO1920&lt;=0),0,((AO1920-AP$24)*Stock*(_xlfn.NORM.INV(RAND(),stock_ave,stock_std))+(AO1920-AP$24)*Bonds*(_xlfn.NORM.INV(RAND(),bond_ave,bond_std))+(AO1920-AP$24)*cash*(_xlfn.NORM.INV(RAND(),cash_ave,cash_std))+(AO1920-AP$24)))</f>
        <v/>
      </c>
      <c r="AQ1920" s="156">
        <f>IF((AP1920&lt;=0),0,((AP1920-AQ$24)*Stock*(_xlfn.NORM.INV(RAND(),stock_ave,stock_std))+(AP1920-AQ$24)*Bonds*(_xlfn.NORM.INV(RAND(),bond_ave,bond_std))+(AP1920-AQ$24)*cash*(_xlfn.NORM.INV(RAND(),cash_ave,cash_std))+(AP1920-AQ$24)))</f>
        <v/>
      </c>
      <c r="AR1920" s="156">
        <f>IF((AQ1920&lt;=0),0,((AQ1920-AR$24)*Stock*(_xlfn.NORM.INV(RAND(),stock_ave,stock_std))+(AQ1920-AR$24)*Bonds*(_xlfn.NORM.INV(RAND(),bond_ave,bond_std))+(AQ1920-AR$24)*cash*(_xlfn.NORM.INV(RAND(),cash_ave,cash_std))+(AQ1920-AR$24)))</f>
        <v/>
      </c>
      <c r="AS1920" s="156">
        <f>IF((AR1920&lt;=0),0,((AR1920-AS$24)*Stock*(_xlfn.NORM.INV(RAND(),stock_ave,stock_std))+(AR1920-AS$24)*Bonds*(_xlfn.NORM.INV(RAND(),bond_ave,bond_std))+(AR1920-AS$24)*cash*(_xlfn.NORM.INV(RAND(),cash_ave,cash_std))+(AR1920-AS$24)))</f>
        <v/>
      </c>
      <c r="AT1920" s="156">
        <f>IF((AS1920&lt;=0),0,((AS1920-AT$24)*Stock*(_xlfn.NORM.INV(RAND(),stock_ave,stock_std))+(AS1920-AT$24)*Bonds*(_xlfn.NORM.INV(RAND(),bond_ave,bond_std))+(AS1920-AT$24)*cash*(_xlfn.NORM.INV(RAND(),cash_ave,cash_std))+(AS1920-AT$24)))</f>
        <v/>
      </c>
      <c r="AU1920" s="156">
        <f>IF((AT1920&lt;=0),0,((AT1920-AU$24)*Stock*(_xlfn.NORM.INV(RAND(),stock_ave,stock_std))+(AT1920-AU$24)*Bonds*(_xlfn.NORM.INV(RAND(),bond_ave,bond_std))+(AT1920-AU$24)*cash*(_xlfn.NORM.INV(RAND(),cash_ave,cash_std))+(AT1920-AU$24)))</f>
        <v/>
      </c>
      <c r="AV1920" s="156">
        <f>IF((AU1920&lt;=0),0,((AU1920-AV$24)*Stock*(_xlfn.NORM.INV(RAND(),stock_ave,stock_std))+(AU1920-AV$24)*Bonds*(_xlfn.NORM.INV(RAND(),bond_ave,bond_std))+(AU1920-AV$24)*cash*(_xlfn.NORM.INV(RAND(),cash_ave,cash_std))+(AU1920-AV$24)))</f>
        <v/>
      </c>
      <c r="AW1920" s="156">
        <f>IF((AV1920&lt;=0),0,((AV1920-AW$24)*Stock*(_xlfn.NORM.INV(RAND(),stock_ave,stock_std))+(AV1920-AW$24)*Bonds*(_xlfn.NORM.INV(RAND(),bond_ave,bond_std))+(AV1920-AW$24)*cash*(_xlfn.NORM.INV(RAND(),cash_ave,cash_std))+(AV1920-AW$24)))</f>
        <v/>
      </c>
      <c r="AX1920" s="159" t="n"/>
      <c r="AY1920" s="159" t="n"/>
      <c r="AZ1920" s="159" t="n"/>
      <c r="BA1920" s="159" t="n"/>
      <c r="BB1920" s="159" t="n"/>
    </row>
    <row r="1921">
      <c r="C1921" s="147" t="n"/>
      <c r="D1921" s="61">
        <f>+D1920-IF(D$18&gt;74,(D1920/D$25)*$C$10)</f>
        <v/>
      </c>
      <c r="E1921" s="61">
        <f>+E1920-IF(E$18&gt;74,(E1920/E$25)*$C$10)</f>
        <v/>
      </c>
      <c r="F1921" s="61">
        <f>+F1920-IF(F$18&gt;74,(F1920/F$25)*$C$10)</f>
        <v/>
      </c>
      <c r="G1921" s="61">
        <f>+G1920-IF(G$18&gt;74,(G1920/G$25)*$C$10)</f>
        <v/>
      </c>
      <c r="H1921" s="61">
        <f>+H1920-IF(H$18&gt;74,(H1920/H$25)*$C$10)</f>
        <v/>
      </c>
      <c r="I1921" s="61">
        <f>+I1920-IF(I$18&gt;74,(I1920/I$25)*$C$10)</f>
        <v/>
      </c>
      <c r="J1921" s="61">
        <f>+J1920-IF(J$18&gt;74,(J1920/J$25)*$C$10)</f>
        <v/>
      </c>
      <c r="K1921" s="61">
        <f>+K1920-IF(K$18&gt;74,(K1920/K$25)*$C$10)</f>
        <v/>
      </c>
      <c r="L1921" s="61">
        <f>+L1920-IF(L$18&gt;74,(L1920/L$25)*$C$10)</f>
        <v/>
      </c>
      <c r="M1921" s="61">
        <f>+M1920-IF(M$18&gt;74,(M1920/M$25)*$C$10)</f>
        <v/>
      </c>
      <c r="N1921" s="61">
        <f>+N1920-IF(N$18&gt;74,(N1920/N$25)*$C$10)</f>
        <v/>
      </c>
      <c r="O1921" s="61">
        <f>+O1920-IF(O$18&gt;74,(O1920/O$25)*$C$10)</f>
        <v/>
      </c>
      <c r="P1921" s="61">
        <f>+P1920-IF(P$18&gt;74,(P1920/P$25)*$C$10)</f>
        <v/>
      </c>
      <c r="Q1921" s="61">
        <f>+Q1920-IF(Q$18&gt;74,(Q1920/Q$25)*$C$10)</f>
        <v/>
      </c>
      <c r="R1921" s="61">
        <f>+R1920-IF(R$18&gt;74,(R1920/R$25)*$C$10)</f>
        <v/>
      </c>
      <c r="S1921" s="61">
        <f>+S1920-IF(S$18&gt;74,(S1920/S$25)*$C$10)</f>
        <v/>
      </c>
      <c r="T1921" s="61">
        <f>+T1920-IF(T$18&gt;74,(T1920/T$25)*$C$10)</f>
        <v/>
      </c>
      <c r="U1921" s="61">
        <f>+U1920-IF(U$18&gt;74,(U1920/U$25)*$C$10)</f>
        <v/>
      </c>
      <c r="V1921" s="61">
        <f>+V1920-IF(V$18&gt;74,(V1920/V$25)*$C$10)</f>
        <v/>
      </c>
      <c r="W1921" s="61">
        <f>+W1920-IF(W$18&gt;74,(W1920/W$25)*$C$10)</f>
        <v/>
      </c>
      <c r="X1921" s="61">
        <f>+X1920-IF(X$18&gt;74,(X1920/X$25)*$C$10)</f>
        <v/>
      </c>
      <c r="Y1921" s="61">
        <f>+Y1920-IF(Y$18&gt;74,(Y1920/Y$25)*$C$10)</f>
        <v/>
      </c>
      <c r="Z1921" s="61">
        <f>+Z1920-IF(Z$18&gt;74,(Z1920/Z$25)*$C$10)</f>
        <v/>
      </c>
      <c r="AA1921" s="61">
        <f>+AA1920-IF(AA$18&gt;74,(AA1920/AA$25)*$C$10)</f>
        <v/>
      </c>
      <c r="AB1921" s="61">
        <f>+AB1920-IF(AB$18&gt;74,(AB1920/AB$25)*$C$10)</f>
        <v/>
      </c>
      <c r="AC1921" s="61">
        <f>+AC1920-IF(AC$18&gt;74,(AC1920/AC$25)*$C$10)</f>
        <v/>
      </c>
      <c r="AD1921" s="61">
        <f>+AD1920-IF(AD$18&gt;74,(AD1920/AD$25)*$C$10)</f>
        <v/>
      </c>
      <c r="AE1921" s="61">
        <f>+AE1920-IF(AE$18&gt;74,(AE1920/AE$25)*$C$10)</f>
        <v/>
      </c>
      <c r="AF1921" s="61">
        <f>+AF1920-IF(AF$18&gt;74,(AF1920/AF$25)*$C$10)</f>
        <v/>
      </c>
      <c r="AG1921" s="61">
        <f>+AG1920-IF(AG$18&gt;74,(AG1920/AG$25)*$C$10)</f>
        <v/>
      </c>
      <c r="AH1921" s="61">
        <f>+AH1920-IF(AH$18&gt;74,(AH1920/AH$25)*$C$10)</f>
        <v/>
      </c>
      <c r="AI1921" s="61">
        <f>+AI1920-IF(AI$18&gt;74,(AI1920/AI$25)*$C$10)</f>
        <v/>
      </c>
      <c r="AJ1921" s="61">
        <f>+AJ1920-IF(AJ$18&gt;74,(AJ1920/AJ$25)*$C$10)</f>
        <v/>
      </c>
      <c r="AK1921" s="61">
        <f>+AK1920-IF(AK$18&gt;74,(AK1920/AK$25)*$C$10)</f>
        <v/>
      </c>
      <c r="AL1921" s="61">
        <f>+AL1920-IF(AL$18&gt;74,(AL1920/AL$25)*$C$10)</f>
        <v/>
      </c>
      <c r="AM1921" s="61">
        <f>+AM1920-IF(AM$18&gt;74,(AM1920/AM$25)*$C$10)</f>
        <v/>
      </c>
      <c r="AN1921" s="61">
        <f>+AN1920-IF(AN$18&gt;74,(AN1920/AN$25)*$C$10)</f>
        <v/>
      </c>
      <c r="AO1921" s="61">
        <f>+AO1920-IF(AO$18&gt;74,(AO1920/AO$25)*$C$10)</f>
        <v/>
      </c>
      <c r="AP1921" s="61">
        <f>+AP1920-IF(AP$18&gt;74,(AP1920/AP$25)*$C$10)</f>
        <v/>
      </c>
      <c r="AQ1921" s="61">
        <f>+AQ1920-IF(AQ$18&gt;74,(AQ1920/AQ$25)*$C$10)</f>
        <v/>
      </c>
      <c r="AR1921" s="61">
        <f>+AR1920-IF(AR$18&gt;74,(AR1920/AR$25)*$C$10)</f>
        <v/>
      </c>
      <c r="AS1921" s="61">
        <f>+AS1920-IF(AS$18&gt;74,(AS1920/AS$25)*$C$10)</f>
        <v/>
      </c>
      <c r="AT1921" s="61">
        <f>+AT1920-IF(AT$18&gt;74,(AT1920/AT$25)*$C$10)</f>
        <v/>
      </c>
      <c r="AU1921" s="61">
        <f>+AU1920-IF(AU$18&gt;74,(AU1920/AU$25)*$C$10)</f>
        <v/>
      </c>
      <c r="AV1921" s="61">
        <f>+AV1920-IF(AV$18&gt;74,(AV1920/AV$25)*$C$10)</f>
        <v/>
      </c>
      <c r="AW1921" s="61">
        <f>+AW1920-IF(AW$18&gt;74,(AW1920/AW$25)*$C$10)</f>
        <v/>
      </c>
      <c r="AX1921" s="35">
        <f>IF(AW1921&gt;0,1,0)</f>
        <v/>
      </c>
      <c r="AY1921" s="35">
        <f>IF(AL1921&gt;0,1,0)</f>
        <v/>
      </c>
      <c r="AZ1921" s="35">
        <f>IF(AG1921&gt;0,1,0)</f>
        <v/>
      </c>
      <c r="BA1921" s="35">
        <f>IF(AB1921&gt;0,1,0)</f>
        <v/>
      </c>
      <c r="BB1921" s="35">
        <f>IF(W1921&gt;0,1,0)</f>
        <v/>
      </c>
    </row>
    <row r="1922">
      <c r="B1922" s="154" t="inlineStr">
        <is>
          <t>trial 947</t>
        </is>
      </c>
      <c r="C1922" s="155">
        <f>+start-C1919</f>
        <v/>
      </c>
      <c r="D1922" s="156">
        <f>IF((C1922&lt;=0),0,((C1922-D$24)*Stock*(_xlfn.NORM.INV(RAND(),stock_ave,stock_std))+(C1922-D$24)*Bonds*(_xlfn.NORM.INV(RAND(),bond_ave,bond_std))+(C1922-D$24)*cash*(_xlfn.NORM.INV(RAND(),cash_ave,cash_std))+(C1922-D$24)))</f>
        <v/>
      </c>
      <c r="E1922" s="156">
        <f>IF((D1922&lt;=0),0,((D1922-E$24)*Stock*(_xlfn.NORM.INV(RAND(),stock_ave,stock_std))+(D1922-E$24)*Bonds*(_xlfn.NORM.INV(RAND(),bond_ave,bond_std))+(D1922-E$24)*cash*(_xlfn.NORM.INV(RAND(),cash_ave,cash_std))+(D1922-E$24)))</f>
        <v/>
      </c>
      <c r="F1922" s="156">
        <f>IF((E1922&lt;=0),0,((E1922-F$24)*Stock*(_xlfn.NORM.INV(RAND(),stock_ave,stock_std))+(E1922-F$24)*Bonds*(_xlfn.NORM.INV(RAND(),bond_ave,bond_std))+(E1922-F$24)*cash*(_xlfn.NORM.INV(RAND(),cash_ave,cash_std))+(E1922-F$24)))</f>
        <v/>
      </c>
      <c r="G1922" s="156">
        <f>IF((F1922&lt;=0),0,((F1922-G$24)*Stock*(_xlfn.NORM.INV(RAND(),stock_ave,stock_std))+(F1922-G$24)*Bonds*(_xlfn.NORM.INV(RAND(),bond_ave,bond_std))+(F1922-G$24)*cash*(_xlfn.NORM.INV(RAND(),cash_ave,cash_std))+(F1922-G$24)))</f>
        <v/>
      </c>
      <c r="H1922" s="156">
        <f>IF((G1922&lt;=0),0,((G1922-H$24)*Stock*(_xlfn.NORM.INV(RAND(),stock_ave,stock_std))+(G1922-H$24)*Bonds*(_xlfn.NORM.INV(RAND(),bond_ave,bond_std))+(G1922-H$24)*cash*(_xlfn.NORM.INV(RAND(),cash_ave,cash_std))+(G1922-H$24)))</f>
        <v/>
      </c>
      <c r="I1922" s="156">
        <f>IF((H1922&lt;=0),0,((H1922-I$24)*Stock*(_xlfn.NORM.INV(RAND(),stock_ave,stock_std))+(H1922-I$24)*Bonds*(_xlfn.NORM.INV(RAND(),bond_ave,bond_std))+(H1922-I$24)*cash*(_xlfn.NORM.INV(RAND(),cash_ave,cash_std))+(H1922-I$24)))</f>
        <v/>
      </c>
      <c r="J1922" s="156">
        <f>IF((I1922&lt;=0),0,((I1922-J$24)*Stock*(_xlfn.NORM.INV(RAND(),stock_ave,stock_std))+(I1922-J$24)*Bonds*(_xlfn.NORM.INV(RAND(),bond_ave,bond_std))+(I1922-J$24)*cash*(_xlfn.NORM.INV(RAND(),cash_ave,cash_std))+(I1922-J$24)))</f>
        <v/>
      </c>
      <c r="K1922" s="156">
        <f>IF((J1922&lt;=0),0,((J1922-K$24)*Stock*(_xlfn.NORM.INV(RAND(),stock_ave,stock_std))+(J1922-K$24)*Bonds*(_xlfn.NORM.INV(RAND(),bond_ave,bond_std))+(J1922-K$24)*cash*(_xlfn.NORM.INV(RAND(),cash_ave,cash_std))+(J1922-K$24)))</f>
        <v/>
      </c>
      <c r="L1922" s="156">
        <f>IF((K1922&lt;=0),0,((K1922-L$24)*Stock*(_xlfn.NORM.INV(RAND(),stock_ave,stock_std))+(K1922-L$24)*Bonds*(_xlfn.NORM.INV(RAND(),bond_ave,bond_std))+(K1922-L$24)*cash*(_xlfn.NORM.INV(RAND(),cash_ave,cash_std))+(K1922-L$24)))</f>
        <v/>
      </c>
      <c r="M1922" s="156">
        <f>IF((L1922&lt;=0),0,((L1922-M$24)*Stock*(_xlfn.NORM.INV(RAND(),stock_ave,stock_std))+(L1922-M$24)*Bonds*(_xlfn.NORM.INV(RAND(),bond_ave,bond_std))+(L1922-M$24)*cash*(_xlfn.NORM.INV(RAND(),cash_ave,cash_std))+(L1922-M$24)))</f>
        <v/>
      </c>
      <c r="N1922" s="156">
        <f>IF((M1922&lt;=0),0,((M1922-N$24)*Stock*(_xlfn.NORM.INV(RAND(),stock_ave,stock_std))+(M1922-N$24)*Bonds*(_xlfn.NORM.INV(RAND(),bond_ave,bond_std))+(M1922-N$24)*cash*(_xlfn.NORM.INV(RAND(),cash_ave,cash_std))+(M1922-N$24)))</f>
        <v/>
      </c>
      <c r="O1922" s="156">
        <f>IF((N1922&lt;=0),0,((N1922-O$24)*Stock*(_xlfn.NORM.INV(RAND(),stock_ave,stock_std))+(N1922-O$24)*Bonds*(_xlfn.NORM.INV(RAND(),bond_ave,bond_std))+(N1922-O$24)*cash*(_xlfn.NORM.INV(RAND(),cash_ave,cash_std))+(N1922-O$24)))</f>
        <v/>
      </c>
      <c r="P1922" s="156">
        <f>IF((O1922&lt;=0),0,((O1922-P$24)*Stock*(_xlfn.NORM.INV(RAND(),stock_ave,stock_std))+(O1922-P$24)*Bonds*(_xlfn.NORM.INV(RAND(),bond_ave,bond_std))+(O1922-P$24)*cash*(_xlfn.NORM.INV(RAND(),cash_ave,cash_std))+(O1922-P$24)))</f>
        <v/>
      </c>
      <c r="Q1922" s="156">
        <f>IF((P1922&lt;=0),0,((P1922-Q$24)*Stock*(_xlfn.NORM.INV(RAND(),stock_ave,stock_std))+(P1922-Q$24)*Bonds*(_xlfn.NORM.INV(RAND(),bond_ave,bond_std))+(P1922-Q$24)*cash*(_xlfn.NORM.INV(RAND(),cash_ave,cash_std))+(P1922-Q$24)))</f>
        <v/>
      </c>
      <c r="R1922" s="156">
        <f>IF((Q1922&lt;=0),0,((Q1922-R$24)*Stock*(_xlfn.NORM.INV(RAND(),stock_ave,stock_std))+(Q1922-R$24)*Bonds*(_xlfn.NORM.INV(RAND(),bond_ave,bond_std))+(Q1922-R$24)*cash*(_xlfn.NORM.INV(RAND(),cash_ave,cash_std))+(Q1922-R$24)))</f>
        <v/>
      </c>
      <c r="S1922" s="156">
        <f>IF((R1922&lt;=0),0,((R1922-S$24)*Stock*(_xlfn.NORM.INV(RAND(),stock_ave,stock_std))+(R1922-S$24)*Bonds*(_xlfn.NORM.INV(RAND(),bond_ave,bond_std))+(R1922-S$24)*cash*(_xlfn.NORM.INV(RAND(),cash_ave,cash_std))+(R1922-S$24)))</f>
        <v/>
      </c>
      <c r="T1922" s="156">
        <f>IF((S1922&lt;=0),0,((S1922-T$24)*Stock*(_xlfn.NORM.INV(RAND(),stock_ave,stock_std))+(S1922-T$24)*Bonds*(_xlfn.NORM.INV(RAND(),bond_ave,bond_std))+(S1922-T$24)*cash*(_xlfn.NORM.INV(RAND(),cash_ave,cash_std))+(S1922-T$24)))</f>
        <v/>
      </c>
      <c r="U1922" s="156">
        <f>IF((T1922&lt;=0),0,((T1922-U$24)*Stock*(_xlfn.NORM.INV(RAND(),stock_ave,stock_std))+(T1922-U$24)*Bonds*(_xlfn.NORM.INV(RAND(),bond_ave,bond_std))+(T1922-U$24)*cash*(_xlfn.NORM.INV(RAND(),cash_ave,cash_std))+(T1922-U$24)))</f>
        <v/>
      </c>
      <c r="V1922" s="156">
        <f>IF((U1922&lt;=0),0,((U1922-V$24)*Stock*(_xlfn.NORM.INV(RAND(),stock_ave,stock_std))+(U1922-V$24)*Bonds*(_xlfn.NORM.INV(RAND(),bond_ave,bond_std))+(U1922-V$24)*cash*(_xlfn.NORM.INV(RAND(),cash_ave,cash_std))+(U1922-V$24)))</f>
        <v/>
      </c>
      <c r="W1922" s="156">
        <f>IF((V1922&lt;=0),0,((V1922-W$24)*Stock*(_xlfn.NORM.INV(RAND(),stock_ave,stock_std))+(V1922-W$24)*Bonds*(_xlfn.NORM.INV(RAND(),bond_ave,bond_std))+(V1922-W$24)*cash*(_xlfn.NORM.INV(RAND(),cash_ave,cash_std))+(V1922-W$24)))</f>
        <v/>
      </c>
      <c r="X1922" s="156">
        <f>IF((W1922&lt;=0),0,((W1922-X$24)*Stock*(_xlfn.NORM.INV(RAND(),stock_ave,stock_std))+(W1922-X$24)*Bonds*(_xlfn.NORM.INV(RAND(),bond_ave,bond_std))+(W1922-X$24)*cash*(_xlfn.NORM.INV(RAND(),cash_ave,cash_std))+(W1922-X$24)))</f>
        <v/>
      </c>
      <c r="Y1922" s="156">
        <f>IF((X1922&lt;=0),0,((X1922-Y$24)*Stock*(_xlfn.NORM.INV(RAND(),stock_ave,stock_std))+(X1922-Y$24)*Bonds*(_xlfn.NORM.INV(RAND(),bond_ave,bond_std))+(X1922-Y$24)*cash*(_xlfn.NORM.INV(RAND(),cash_ave,cash_std))+(X1922-Y$24)))</f>
        <v/>
      </c>
      <c r="Z1922" s="156">
        <f>IF((Y1922&lt;=0),0,((Y1922-Z$24)*Stock*(_xlfn.NORM.INV(RAND(),stock_ave,stock_std))+(Y1922-Z$24)*Bonds*(_xlfn.NORM.INV(RAND(),bond_ave,bond_std))+(Y1922-Z$24)*cash*(_xlfn.NORM.INV(RAND(),cash_ave,cash_std))+(Y1922-Z$24)))</f>
        <v/>
      </c>
      <c r="AA1922" s="156">
        <f>IF((Z1922&lt;=0),0,((Z1922-AA$24)*Stock*(_xlfn.NORM.INV(RAND(),stock_ave,stock_std))+(Z1922-AA$24)*Bonds*(_xlfn.NORM.INV(RAND(),bond_ave,bond_std))+(Z1922-AA$24)*cash*(_xlfn.NORM.INV(RAND(),cash_ave,cash_std))+(Z1922-AA$24)))</f>
        <v/>
      </c>
      <c r="AB1922" s="156">
        <f>IF((AA1922&lt;=0),0,((AA1922-AB$24)*Stock*(_xlfn.NORM.INV(RAND(),stock_ave,stock_std))+(AA1922-AB$24)*Bonds*(_xlfn.NORM.INV(RAND(),bond_ave,bond_std))+(AA1922-AB$24)*cash*(_xlfn.NORM.INV(RAND(),cash_ave,cash_std))+(AA1922-AB$24)))</f>
        <v/>
      </c>
      <c r="AC1922" s="156">
        <f>IF((AB1922&lt;=0),0,((AB1922-AC$24)*Stock*(_xlfn.NORM.INV(RAND(),stock_ave,stock_std))+(AB1922-AC$24)*Bonds*(_xlfn.NORM.INV(RAND(),bond_ave,bond_std))+(AB1922-AC$24)*cash*(_xlfn.NORM.INV(RAND(),cash_ave,cash_std))+(AB1922-AC$24)))</f>
        <v/>
      </c>
      <c r="AD1922" s="156">
        <f>IF((AC1922&lt;=0),0,((AC1922-AD$24)*Stock*(_xlfn.NORM.INV(RAND(),stock_ave,stock_std))+(AC1922-AD$24)*Bonds*(_xlfn.NORM.INV(RAND(),bond_ave,bond_std))+(AC1922-AD$24)*cash*(_xlfn.NORM.INV(RAND(),cash_ave,cash_std))+(AC1922-AD$24)))</f>
        <v/>
      </c>
      <c r="AE1922" s="156">
        <f>IF((AD1922&lt;=0),0,((AD1922-AE$24)*Stock*(_xlfn.NORM.INV(RAND(),stock_ave,stock_std))+(AD1922-AE$24)*Bonds*(_xlfn.NORM.INV(RAND(),bond_ave,bond_std))+(AD1922-AE$24)*cash*(_xlfn.NORM.INV(RAND(),cash_ave,cash_std))+(AD1922-AE$24)))</f>
        <v/>
      </c>
      <c r="AF1922" s="156">
        <f>IF((AE1922&lt;=0),0,((AE1922-AF$24)*Stock*(_xlfn.NORM.INV(RAND(),stock_ave,stock_std))+(AE1922-AF$24)*Bonds*(_xlfn.NORM.INV(RAND(),bond_ave,bond_std))+(AE1922-AF$24)*cash*(_xlfn.NORM.INV(RAND(),cash_ave,cash_std))+(AE1922-AF$24)))</f>
        <v/>
      </c>
      <c r="AG1922" s="156">
        <f>IF((AF1922&lt;=0),0,((AF1922-AG$24)*Stock*(_xlfn.NORM.INV(RAND(),stock_ave,stock_std))+(AF1922-AG$24)*Bonds*(_xlfn.NORM.INV(RAND(),bond_ave,bond_std))+(AF1922-AG$24)*cash*(_xlfn.NORM.INV(RAND(),cash_ave,cash_std))+(AF1922-AG$24)))</f>
        <v/>
      </c>
      <c r="AH1922" s="156">
        <f>IF((AG1922&lt;=0),0,((AG1922-AH$24)*Stock*(_xlfn.NORM.INV(RAND(),stock_ave,stock_std))+(AG1922-AH$24)*Bonds*(_xlfn.NORM.INV(RAND(),bond_ave,bond_std))+(AG1922-AH$24)*cash*(_xlfn.NORM.INV(RAND(),cash_ave,cash_std))+(AG1922-AH$24)))</f>
        <v/>
      </c>
      <c r="AI1922" s="156">
        <f>IF((AH1922&lt;=0),0,((AH1922-AI$24)*Stock*(_xlfn.NORM.INV(RAND(),stock_ave,stock_std))+(AH1922-AI$24)*Bonds*(_xlfn.NORM.INV(RAND(),bond_ave,bond_std))+(AH1922-AI$24)*cash*(_xlfn.NORM.INV(RAND(),cash_ave,cash_std))+(AH1922-AI$24)))</f>
        <v/>
      </c>
      <c r="AJ1922" s="156">
        <f>IF((AI1922&lt;=0),0,((AI1922-AJ$24)*Stock*(_xlfn.NORM.INV(RAND(),stock_ave,stock_std))+(AI1922-AJ$24)*Bonds*(_xlfn.NORM.INV(RAND(),bond_ave,bond_std))+(AI1922-AJ$24)*cash*(_xlfn.NORM.INV(RAND(),cash_ave,cash_std))+(AI1922-AJ$24)))</f>
        <v/>
      </c>
      <c r="AK1922" s="156">
        <f>IF((AJ1922&lt;=0),0,((AJ1922-AK$24)*Stock*(_xlfn.NORM.INV(RAND(),stock_ave,stock_std))+(AJ1922-AK$24)*Bonds*(_xlfn.NORM.INV(RAND(),bond_ave,bond_std))+(AJ1922-AK$24)*cash*(_xlfn.NORM.INV(RAND(),cash_ave,cash_std))+(AJ1922-AK$24)))</f>
        <v/>
      </c>
      <c r="AL1922" s="156">
        <f>IF((AK1922&lt;=0),0,((AK1922-AL$24)*Stock*(_xlfn.NORM.INV(RAND(),stock_ave,stock_std))+(AK1922-AL$24)*Bonds*(_xlfn.NORM.INV(RAND(),bond_ave,bond_std))+(AK1922-AL$24)*cash*(_xlfn.NORM.INV(RAND(),cash_ave,cash_std))+(AK1922-AL$24)))</f>
        <v/>
      </c>
      <c r="AM1922" s="156">
        <f>IF((AL1922&lt;=0),0,((AL1922-AM$24)*Stock*(_xlfn.NORM.INV(RAND(),stock_ave,stock_std))+(AL1922-AM$24)*Bonds*(_xlfn.NORM.INV(RAND(),bond_ave,bond_std))+(AL1922-AM$24)*cash*(_xlfn.NORM.INV(RAND(),cash_ave,cash_std))+(AL1922-AM$24)))</f>
        <v/>
      </c>
      <c r="AN1922" s="156">
        <f>IF((AM1922&lt;=0),0,((AM1922-AN$24)*Stock*(_xlfn.NORM.INV(RAND(),stock_ave,stock_std))+(AM1922-AN$24)*Bonds*(_xlfn.NORM.INV(RAND(),bond_ave,bond_std))+(AM1922-AN$24)*cash*(_xlfn.NORM.INV(RAND(),cash_ave,cash_std))+(AM1922-AN$24)))</f>
        <v/>
      </c>
      <c r="AO1922" s="156">
        <f>IF((AN1922&lt;=0),0,((AN1922-AO$24)*Stock*(_xlfn.NORM.INV(RAND(),stock_ave,stock_std))+(AN1922-AO$24)*Bonds*(_xlfn.NORM.INV(RAND(),bond_ave,bond_std))+(AN1922-AO$24)*cash*(_xlfn.NORM.INV(RAND(),cash_ave,cash_std))+(AN1922-AO$24)))</f>
        <v/>
      </c>
      <c r="AP1922" s="156">
        <f>IF((AO1922&lt;=0),0,((AO1922-AP$24)*Stock*(_xlfn.NORM.INV(RAND(),stock_ave,stock_std))+(AO1922-AP$24)*Bonds*(_xlfn.NORM.INV(RAND(),bond_ave,bond_std))+(AO1922-AP$24)*cash*(_xlfn.NORM.INV(RAND(),cash_ave,cash_std))+(AO1922-AP$24)))</f>
        <v/>
      </c>
      <c r="AQ1922" s="156">
        <f>IF((AP1922&lt;=0),0,((AP1922-AQ$24)*Stock*(_xlfn.NORM.INV(RAND(),stock_ave,stock_std))+(AP1922-AQ$24)*Bonds*(_xlfn.NORM.INV(RAND(),bond_ave,bond_std))+(AP1922-AQ$24)*cash*(_xlfn.NORM.INV(RAND(),cash_ave,cash_std))+(AP1922-AQ$24)))</f>
        <v/>
      </c>
      <c r="AR1922" s="156">
        <f>IF((AQ1922&lt;=0),0,((AQ1922-AR$24)*Stock*(_xlfn.NORM.INV(RAND(),stock_ave,stock_std))+(AQ1922-AR$24)*Bonds*(_xlfn.NORM.INV(RAND(),bond_ave,bond_std))+(AQ1922-AR$24)*cash*(_xlfn.NORM.INV(RAND(),cash_ave,cash_std))+(AQ1922-AR$24)))</f>
        <v/>
      </c>
      <c r="AS1922" s="156">
        <f>IF((AR1922&lt;=0),0,((AR1922-AS$24)*Stock*(_xlfn.NORM.INV(RAND(),stock_ave,stock_std))+(AR1922-AS$24)*Bonds*(_xlfn.NORM.INV(RAND(),bond_ave,bond_std))+(AR1922-AS$24)*cash*(_xlfn.NORM.INV(RAND(),cash_ave,cash_std))+(AR1922-AS$24)))</f>
        <v/>
      </c>
      <c r="AT1922" s="156">
        <f>IF((AS1922&lt;=0),0,((AS1922-AT$24)*Stock*(_xlfn.NORM.INV(RAND(),stock_ave,stock_std))+(AS1922-AT$24)*Bonds*(_xlfn.NORM.INV(RAND(),bond_ave,bond_std))+(AS1922-AT$24)*cash*(_xlfn.NORM.INV(RAND(),cash_ave,cash_std))+(AS1922-AT$24)))</f>
        <v/>
      </c>
      <c r="AU1922" s="156">
        <f>IF((AT1922&lt;=0),0,((AT1922-AU$24)*Stock*(_xlfn.NORM.INV(RAND(),stock_ave,stock_std))+(AT1922-AU$24)*Bonds*(_xlfn.NORM.INV(RAND(),bond_ave,bond_std))+(AT1922-AU$24)*cash*(_xlfn.NORM.INV(RAND(),cash_ave,cash_std))+(AT1922-AU$24)))</f>
        <v/>
      </c>
      <c r="AV1922" s="156">
        <f>IF((AU1922&lt;=0),0,((AU1922-AV$24)*Stock*(_xlfn.NORM.INV(RAND(),stock_ave,stock_std))+(AU1922-AV$24)*Bonds*(_xlfn.NORM.INV(RAND(),bond_ave,bond_std))+(AU1922-AV$24)*cash*(_xlfn.NORM.INV(RAND(),cash_ave,cash_std))+(AU1922-AV$24)))</f>
        <v/>
      </c>
      <c r="AW1922" s="156">
        <f>IF((AV1922&lt;=0),0,((AV1922-AW$24)*Stock*(_xlfn.NORM.INV(RAND(),stock_ave,stock_std))+(AV1922-AW$24)*Bonds*(_xlfn.NORM.INV(RAND(),bond_ave,bond_std))+(AV1922-AW$24)*cash*(_xlfn.NORM.INV(RAND(),cash_ave,cash_std))+(AV1922-AW$24)))</f>
        <v/>
      </c>
      <c r="AX1922" s="159" t="n"/>
      <c r="AY1922" s="159" t="n"/>
      <c r="AZ1922" s="159" t="n"/>
      <c r="BA1922" s="159" t="n"/>
      <c r="BB1922" s="159" t="n"/>
    </row>
    <row r="1923">
      <c r="C1923" s="147" t="n"/>
      <c r="D1923" s="61">
        <f>+D1922-IF(D$18&gt;74,(D1922/D$25)*$C$10)</f>
        <v/>
      </c>
      <c r="E1923" s="61">
        <f>+E1922-IF(E$18&gt;74,(E1922/E$25)*$C$10)</f>
        <v/>
      </c>
      <c r="F1923" s="61">
        <f>+F1922-IF(F$18&gt;74,(F1922/F$25)*$C$10)</f>
        <v/>
      </c>
      <c r="G1923" s="61">
        <f>+G1922-IF(G$18&gt;74,(G1922/G$25)*$C$10)</f>
        <v/>
      </c>
      <c r="H1923" s="61">
        <f>+H1922-IF(H$18&gt;74,(H1922/H$25)*$C$10)</f>
        <v/>
      </c>
      <c r="I1923" s="61">
        <f>+I1922-IF(I$18&gt;74,(I1922/I$25)*$C$10)</f>
        <v/>
      </c>
      <c r="J1923" s="61">
        <f>+J1922-IF(J$18&gt;74,(J1922/J$25)*$C$10)</f>
        <v/>
      </c>
      <c r="K1923" s="61">
        <f>+K1922-IF(K$18&gt;74,(K1922/K$25)*$C$10)</f>
        <v/>
      </c>
      <c r="L1923" s="61">
        <f>+L1922-IF(L$18&gt;74,(L1922/L$25)*$C$10)</f>
        <v/>
      </c>
      <c r="M1923" s="61">
        <f>+M1922-IF(M$18&gt;74,(M1922/M$25)*$C$10)</f>
        <v/>
      </c>
      <c r="N1923" s="61">
        <f>+N1922-IF(N$18&gt;74,(N1922/N$25)*$C$10)</f>
        <v/>
      </c>
      <c r="O1923" s="61">
        <f>+O1922-IF(O$18&gt;74,(O1922/O$25)*$C$10)</f>
        <v/>
      </c>
      <c r="P1923" s="61">
        <f>+P1922-IF(P$18&gt;74,(P1922/P$25)*$C$10)</f>
        <v/>
      </c>
      <c r="Q1923" s="61">
        <f>+Q1922-IF(Q$18&gt;74,(Q1922/Q$25)*$C$10)</f>
        <v/>
      </c>
      <c r="R1923" s="61">
        <f>+R1922-IF(R$18&gt;74,(R1922/R$25)*$C$10)</f>
        <v/>
      </c>
      <c r="S1923" s="61">
        <f>+S1922-IF(S$18&gt;74,(S1922/S$25)*$C$10)</f>
        <v/>
      </c>
      <c r="T1923" s="61">
        <f>+T1922-IF(T$18&gt;74,(T1922/T$25)*$C$10)</f>
        <v/>
      </c>
      <c r="U1923" s="61">
        <f>+U1922-IF(U$18&gt;74,(U1922/U$25)*$C$10)</f>
        <v/>
      </c>
      <c r="V1923" s="61">
        <f>+V1922-IF(V$18&gt;74,(V1922/V$25)*$C$10)</f>
        <v/>
      </c>
      <c r="W1923" s="61">
        <f>+W1922-IF(W$18&gt;74,(W1922/W$25)*$C$10)</f>
        <v/>
      </c>
      <c r="X1923" s="61">
        <f>+X1922-IF(X$18&gt;74,(X1922/X$25)*$C$10)</f>
        <v/>
      </c>
      <c r="Y1923" s="61">
        <f>+Y1922-IF(Y$18&gt;74,(Y1922/Y$25)*$C$10)</f>
        <v/>
      </c>
      <c r="Z1923" s="61">
        <f>+Z1922-IF(Z$18&gt;74,(Z1922/Z$25)*$C$10)</f>
        <v/>
      </c>
      <c r="AA1923" s="61">
        <f>+AA1922-IF(AA$18&gt;74,(AA1922/AA$25)*$C$10)</f>
        <v/>
      </c>
      <c r="AB1923" s="61">
        <f>+AB1922-IF(AB$18&gt;74,(AB1922/AB$25)*$C$10)</f>
        <v/>
      </c>
      <c r="AC1923" s="61">
        <f>+AC1922-IF(AC$18&gt;74,(AC1922/AC$25)*$C$10)</f>
        <v/>
      </c>
      <c r="AD1923" s="61">
        <f>+AD1922-IF(AD$18&gt;74,(AD1922/AD$25)*$C$10)</f>
        <v/>
      </c>
      <c r="AE1923" s="61">
        <f>+AE1922-IF(AE$18&gt;74,(AE1922/AE$25)*$C$10)</f>
        <v/>
      </c>
      <c r="AF1923" s="61">
        <f>+AF1922-IF(AF$18&gt;74,(AF1922/AF$25)*$C$10)</f>
        <v/>
      </c>
      <c r="AG1923" s="61">
        <f>+AG1922-IF(AG$18&gt;74,(AG1922/AG$25)*$C$10)</f>
        <v/>
      </c>
      <c r="AH1923" s="61">
        <f>+AH1922-IF(AH$18&gt;74,(AH1922/AH$25)*$C$10)</f>
        <v/>
      </c>
      <c r="AI1923" s="61">
        <f>+AI1922-IF(AI$18&gt;74,(AI1922/AI$25)*$C$10)</f>
        <v/>
      </c>
      <c r="AJ1923" s="61">
        <f>+AJ1922-IF(AJ$18&gt;74,(AJ1922/AJ$25)*$C$10)</f>
        <v/>
      </c>
      <c r="AK1923" s="61">
        <f>+AK1922-IF(AK$18&gt;74,(AK1922/AK$25)*$C$10)</f>
        <v/>
      </c>
      <c r="AL1923" s="61">
        <f>+AL1922-IF(AL$18&gt;74,(AL1922/AL$25)*$C$10)</f>
        <v/>
      </c>
      <c r="AM1923" s="61">
        <f>+AM1922-IF(AM$18&gt;74,(AM1922/AM$25)*$C$10)</f>
        <v/>
      </c>
      <c r="AN1923" s="61">
        <f>+AN1922-IF(AN$18&gt;74,(AN1922/AN$25)*$C$10)</f>
        <v/>
      </c>
      <c r="AO1923" s="61">
        <f>+AO1922-IF(AO$18&gt;74,(AO1922/AO$25)*$C$10)</f>
        <v/>
      </c>
      <c r="AP1923" s="61">
        <f>+AP1922-IF(AP$18&gt;74,(AP1922/AP$25)*$C$10)</f>
        <v/>
      </c>
      <c r="AQ1923" s="61">
        <f>+AQ1922-IF(AQ$18&gt;74,(AQ1922/AQ$25)*$C$10)</f>
        <v/>
      </c>
      <c r="AR1923" s="61">
        <f>+AR1922-IF(AR$18&gt;74,(AR1922/AR$25)*$C$10)</f>
        <v/>
      </c>
      <c r="AS1923" s="61">
        <f>+AS1922-IF(AS$18&gt;74,(AS1922/AS$25)*$C$10)</f>
        <v/>
      </c>
      <c r="AT1923" s="61">
        <f>+AT1922-IF(AT$18&gt;74,(AT1922/AT$25)*$C$10)</f>
        <v/>
      </c>
      <c r="AU1923" s="61">
        <f>+AU1922-IF(AU$18&gt;74,(AU1922/AU$25)*$C$10)</f>
        <v/>
      </c>
      <c r="AV1923" s="61">
        <f>+AV1922-IF(AV$18&gt;74,(AV1922/AV$25)*$C$10)</f>
        <v/>
      </c>
      <c r="AW1923" s="61">
        <f>+AW1922-IF(AW$18&gt;74,(AW1922/AW$25)*$C$10)</f>
        <v/>
      </c>
      <c r="AX1923" s="35">
        <f>IF(AW1923&gt;0,1,0)</f>
        <v/>
      </c>
      <c r="AY1923" s="35">
        <f>IF(AL1923&gt;0,1,0)</f>
        <v/>
      </c>
      <c r="AZ1923" s="35">
        <f>IF(AG1923&gt;0,1,0)</f>
        <v/>
      </c>
      <c r="BA1923" s="35">
        <f>IF(AB1923&gt;0,1,0)</f>
        <v/>
      </c>
      <c r="BB1923" s="35">
        <f>IF(W1923&gt;0,1,0)</f>
        <v/>
      </c>
    </row>
    <row r="1924">
      <c r="B1924" s="154" t="inlineStr">
        <is>
          <t>trial 948</t>
        </is>
      </c>
      <c r="C1924" s="155">
        <f>+start-C1921</f>
        <v/>
      </c>
      <c r="D1924" s="156">
        <f>IF((C1924&lt;=0),0,((C1924-D$24)*Stock*(_xlfn.NORM.INV(RAND(),stock_ave,stock_std))+(C1924-D$24)*Bonds*(_xlfn.NORM.INV(RAND(),bond_ave,bond_std))+(C1924-D$24)*cash*(_xlfn.NORM.INV(RAND(),cash_ave,cash_std))+(C1924-D$24)))</f>
        <v/>
      </c>
      <c r="E1924" s="156">
        <f>IF((D1924&lt;=0),0,((D1924-E$24)*Stock*(_xlfn.NORM.INV(RAND(),stock_ave,stock_std))+(D1924-E$24)*Bonds*(_xlfn.NORM.INV(RAND(),bond_ave,bond_std))+(D1924-E$24)*cash*(_xlfn.NORM.INV(RAND(),cash_ave,cash_std))+(D1924-E$24)))</f>
        <v/>
      </c>
      <c r="F1924" s="156">
        <f>IF((E1924&lt;=0),0,((E1924-F$24)*Stock*(_xlfn.NORM.INV(RAND(),stock_ave,stock_std))+(E1924-F$24)*Bonds*(_xlfn.NORM.INV(RAND(),bond_ave,bond_std))+(E1924-F$24)*cash*(_xlfn.NORM.INV(RAND(),cash_ave,cash_std))+(E1924-F$24)))</f>
        <v/>
      </c>
      <c r="G1924" s="156">
        <f>IF((F1924&lt;=0),0,((F1924-G$24)*Stock*(_xlfn.NORM.INV(RAND(),stock_ave,stock_std))+(F1924-G$24)*Bonds*(_xlfn.NORM.INV(RAND(),bond_ave,bond_std))+(F1924-G$24)*cash*(_xlfn.NORM.INV(RAND(),cash_ave,cash_std))+(F1924-G$24)))</f>
        <v/>
      </c>
      <c r="H1924" s="156">
        <f>IF((G1924&lt;=0),0,((G1924-H$24)*Stock*(_xlfn.NORM.INV(RAND(),stock_ave,stock_std))+(G1924-H$24)*Bonds*(_xlfn.NORM.INV(RAND(),bond_ave,bond_std))+(G1924-H$24)*cash*(_xlfn.NORM.INV(RAND(),cash_ave,cash_std))+(G1924-H$24)))</f>
        <v/>
      </c>
      <c r="I1924" s="156">
        <f>IF((H1924&lt;=0),0,((H1924-I$24)*Stock*(_xlfn.NORM.INV(RAND(),stock_ave,stock_std))+(H1924-I$24)*Bonds*(_xlfn.NORM.INV(RAND(),bond_ave,bond_std))+(H1924-I$24)*cash*(_xlfn.NORM.INV(RAND(),cash_ave,cash_std))+(H1924-I$24)))</f>
        <v/>
      </c>
      <c r="J1924" s="156">
        <f>IF((I1924&lt;=0),0,((I1924-J$24)*Stock*(_xlfn.NORM.INV(RAND(),stock_ave,stock_std))+(I1924-J$24)*Bonds*(_xlfn.NORM.INV(RAND(),bond_ave,bond_std))+(I1924-J$24)*cash*(_xlfn.NORM.INV(RAND(),cash_ave,cash_std))+(I1924-J$24)))</f>
        <v/>
      </c>
      <c r="K1924" s="156">
        <f>IF((J1924&lt;=0),0,((J1924-K$24)*Stock*(_xlfn.NORM.INV(RAND(),stock_ave,stock_std))+(J1924-K$24)*Bonds*(_xlfn.NORM.INV(RAND(),bond_ave,bond_std))+(J1924-K$24)*cash*(_xlfn.NORM.INV(RAND(),cash_ave,cash_std))+(J1924-K$24)))</f>
        <v/>
      </c>
      <c r="L1924" s="156">
        <f>IF((K1924&lt;=0),0,((K1924-L$24)*Stock*(_xlfn.NORM.INV(RAND(),stock_ave,stock_std))+(K1924-L$24)*Bonds*(_xlfn.NORM.INV(RAND(),bond_ave,bond_std))+(K1924-L$24)*cash*(_xlfn.NORM.INV(RAND(),cash_ave,cash_std))+(K1924-L$24)))</f>
        <v/>
      </c>
      <c r="M1924" s="156">
        <f>IF((L1924&lt;=0),0,((L1924-M$24)*Stock*(_xlfn.NORM.INV(RAND(),stock_ave,stock_std))+(L1924-M$24)*Bonds*(_xlfn.NORM.INV(RAND(),bond_ave,bond_std))+(L1924-M$24)*cash*(_xlfn.NORM.INV(RAND(),cash_ave,cash_std))+(L1924-M$24)))</f>
        <v/>
      </c>
      <c r="N1924" s="156">
        <f>IF((M1924&lt;=0),0,((M1924-N$24)*Stock*(_xlfn.NORM.INV(RAND(),stock_ave,stock_std))+(M1924-N$24)*Bonds*(_xlfn.NORM.INV(RAND(),bond_ave,bond_std))+(M1924-N$24)*cash*(_xlfn.NORM.INV(RAND(),cash_ave,cash_std))+(M1924-N$24)))</f>
        <v/>
      </c>
      <c r="O1924" s="156">
        <f>IF((N1924&lt;=0),0,((N1924-O$24)*Stock*(_xlfn.NORM.INV(RAND(),stock_ave,stock_std))+(N1924-O$24)*Bonds*(_xlfn.NORM.INV(RAND(),bond_ave,bond_std))+(N1924-O$24)*cash*(_xlfn.NORM.INV(RAND(),cash_ave,cash_std))+(N1924-O$24)))</f>
        <v/>
      </c>
      <c r="P1924" s="156">
        <f>IF((O1924&lt;=0),0,((O1924-P$24)*Stock*(_xlfn.NORM.INV(RAND(),stock_ave,stock_std))+(O1924-P$24)*Bonds*(_xlfn.NORM.INV(RAND(),bond_ave,bond_std))+(O1924-P$24)*cash*(_xlfn.NORM.INV(RAND(),cash_ave,cash_std))+(O1924-P$24)))</f>
        <v/>
      </c>
      <c r="Q1924" s="156">
        <f>IF((P1924&lt;=0),0,((P1924-Q$24)*Stock*(_xlfn.NORM.INV(RAND(),stock_ave,stock_std))+(P1924-Q$24)*Bonds*(_xlfn.NORM.INV(RAND(),bond_ave,bond_std))+(P1924-Q$24)*cash*(_xlfn.NORM.INV(RAND(),cash_ave,cash_std))+(P1924-Q$24)))</f>
        <v/>
      </c>
      <c r="R1924" s="156">
        <f>IF((Q1924&lt;=0),0,((Q1924-R$24)*Stock*(_xlfn.NORM.INV(RAND(),stock_ave,stock_std))+(Q1924-R$24)*Bonds*(_xlfn.NORM.INV(RAND(),bond_ave,bond_std))+(Q1924-R$24)*cash*(_xlfn.NORM.INV(RAND(),cash_ave,cash_std))+(Q1924-R$24)))</f>
        <v/>
      </c>
      <c r="S1924" s="156">
        <f>IF((R1924&lt;=0),0,((R1924-S$24)*Stock*(_xlfn.NORM.INV(RAND(),stock_ave,stock_std))+(R1924-S$24)*Bonds*(_xlfn.NORM.INV(RAND(),bond_ave,bond_std))+(R1924-S$24)*cash*(_xlfn.NORM.INV(RAND(),cash_ave,cash_std))+(R1924-S$24)))</f>
        <v/>
      </c>
      <c r="T1924" s="156">
        <f>IF((S1924&lt;=0),0,((S1924-T$24)*Stock*(_xlfn.NORM.INV(RAND(),stock_ave,stock_std))+(S1924-T$24)*Bonds*(_xlfn.NORM.INV(RAND(),bond_ave,bond_std))+(S1924-T$24)*cash*(_xlfn.NORM.INV(RAND(),cash_ave,cash_std))+(S1924-T$24)))</f>
        <v/>
      </c>
      <c r="U1924" s="156">
        <f>IF((T1924&lt;=0),0,((T1924-U$24)*Stock*(_xlfn.NORM.INV(RAND(),stock_ave,stock_std))+(T1924-U$24)*Bonds*(_xlfn.NORM.INV(RAND(),bond_ave,bond_std))+(T1924-U$24)*cash*(_xlfn.NORM.INV(RAND(),cash_ave,cash_std))+(T1924-U$24)))</f>
        <v/>
      </c>
      <c r="V1924" s="156">
        <f>IF((U1924&lt;=0),0,((U1924-V$24)*Stock*(_xlfn.NORM.INV(RAND(),stock_ave,stock_std))+(U1924-V$24)*Bonds*(_xlfn.NORM.INV(RAND(),bond_ave,bond_std))+(U1924-V$24)*cash*(_xlfn.NORM.INV(RAND(),cash_ave,cash_std))+(U1924-V$24)))</f>
        <v/>
      </c>
      <c r="W1924" s="156">
        <f>IF((V1924&lt;=0),0,((V1924-W$24)*Stock*(_xlfn.NORM.INV(RAND(),stock_ave,stock_std))+(V1924-W$24)*Bonds*(_xlfn.NORM.INV(RAND(),bond_ave,bond_std))+(V1924-W$24)*cash*(_xlfn.NORM.INV(RAND(),cash_ave,cash_std))+(V1924-W$24)))</f>
        <v/>
      </c>
      <c r="X1924" s="156">
        <f>IF((W1924&lt;=0),0,((W1924-X$24)*Stock*(_xlfn.NORM.INV(RAND(),stock_ave,stock_std))+(W1924-X$24)*Bonds*(_xlfn.NORM.INV(RAND(),bond_ave,bond_std))+(W1924-X$24)*cash*(_xlfn.NORM.INV(RAND(),cash_ave,cash_std))+(W1924-X$24)))</f>
        <v/>
      </c>
      <c r="Y1924" s="156">
        <f>IF((X1924&lt;=0),0,((X1924-Y$24)*Stock*(_xlfn.NORM.INV(RAND(),stock_ave,stock_std))+(X1924-Y$24)*Bonds*(_xlfn.NORM.INV(RAND(),bond_ave,bond_std))+(X1924-Y$24)*cash*(_xlfn.NORM.INV(RAND(),cash_ave,cash_std))+(X1924-Y$24)))</f>
        <v/>
      </c>
      <c r="Z1924" s="156">
        <f>IF((Y1924&lt;=0),0,((Y1924-Z$24)*Stock*(_xlfn.NORM.INV(RAND(),stock_ave,stock_std))+(Y1924-Z$24)*Bonds*(_xlfn.NORM.INV(RAND(),bond_ave,bond_std))+(Y1924-Z$24)*cash*(_xlfn.NORM.INV(RAND(),cash_ave,cash_std))+(Y1924-Z$24)))</f>
        <v/>
      </c>
      <c r="AA1924" s="156">
        <f>IF((Z1924&lt;=0),0,((Z1924-AA$24)*Stock*(_xlfn.NORM.INV(RAND(),stock_ave,stock_std))+(Z1924-AA$24)*Bonds*(_xlfn.NORM.INV(RAND(),bond_ave,bond_std))+(Z1924-AA$24)*cash*(_xlfn.NORM.INV(RAND(),cash_ave,cash_std))+(Z1924-AA$24)))</f>
        <v/>
      </c>
      <c r="AB1924" s="156">
        <f>IF((AA1924&lt;=0),0,((AA1924-AB$24)*Stock*(_xlfn.NORM.INV(RAND(),stock_ave,stock_std))+(AA1924-AB$24)*Bonds*(_xlfn.NORM.INV(RAND(),bond_ave,bond_std))+(AA1924-AB$24)*cash*(_xlfn.NORM.INV(RAND(),cash_ave,cash_std))+(AA1924-AB$24)))</f>
        <v/>
      </c>
      <c r="AC1924" s="156">
        <f>IF((AB1924&lt;=0),0,((AB1924-AC$24)*Stock*(_xlfn.NORM.INV(RAND(),stock_ave,stock_std))+(AB1924-AC$24)*Bonds*(_xlfn.NORM.INV(RAND(),bond_ave,bond_std))+(AB1924-AC$24)*cash*(_xlfn.NORM.INV(RAND(),cash_ave,cash_std))+(AB1924-AC$24)))</f>
        <v/>
      </c>
      <c r="AD1924" s="156">
        <f>IF((AC1924&lt;=0),0,((AC1924-AD$24)*Stock*(_xlfn.NORM.INV(RAND(),stock_ave,stock_std))+(AC1924-AD$24)*Bonds*(_xlfn.NORM.INV(RAND(),bond_ave,bond_std))+(AC1924-AD$24)*cash*(_xlfn.NORM.INV(RAND(),cash_ave,cash_std))+(AC1924-AD$24)))</f>
        <v/>
      </c>
      <c r="AE1924" s="156">
        <f>IF((AD1924&lt;=0),0,((AD1924-AE$24)*Stock*(_xlfn.NORM.INV(RAND(),stock_ave,stock_std))+(AD1924-AE$24)*Bonds*(_xlfn.NORM.INV(RAND(),bond_ave,bond_std))+(AD1924-AE$24)*cash*(_xlfn.NORM.INV(RAND(),cash_ave,cash_std))+(AD1924-AE$24)))</f>
        <v/>
      </c>
      <c r="AF1924" s="156">
        <f>IF((AE1924&lt;=0),0,((AE1924-AF$24)*Stock*(_xlfn.NORM.INV(RAND(),stock_ave,stock_std))+(AE1924-AF$24)*Bonds*(_xlfn.NORM.INV(RAND(),bond_ave,bond_std))+(AE1924-AF$24)*cash*(_xlfn.NORM.INV(RAND(),cash_ave,cash_std))+(AE1924-AF$24)))</f>
        <v/>
      </c>
      <c r="AG1924" s="156">
        <f>IF((AF1924&lt;=0),0,((AF1924-AG$24)*Stock*(_xlfn.NORM.INV(RAND(),stock_ave,stock_std))+(AF1924-AG$24)*Bonds*(_xlfn.NORM.INV(RAND(),bond_ave,bond_std))+(AF1924-AG$24)*cash*(_xlfn.NORM.INV(RAND(),cash_ave,cash_std))+(AF1924-AG$24)))</f>
        <v/>
      </c>
      <c r="AH1924" s="156">
        <f>IF((AG1924&lt;=0),0,((AG1924-AH$24)*Stock*(_xlfn.NORM.INV(RAND(),stock_ave,stock_std))+(AG1924-AH$24)*Bonds*(_xlfn.NORM.INV(RAND(),bond_ave,bond_std))+(AG1924-AH$24)*cash*(_xlfn.NORM.INV(RAND(),cash_ave,cash_std))+(AG1924-AH$24)))</f>
        <v/>
      </c>
      <c r="AI1924" s="156">
        <f>IF((AH1924&lt;=0),0,((AH1924-AI$24)*Stock*(_xlfn.NORM.INV(RAND(),stock_ave,stock_std))+(AH1924-AI$24)*Bonds*(_xlfn.NORM.INV(RAND(),bond_ave,bond_std))+(AH1924-AI$24)*cash*(_xlfn.NORM.INV(RAND(),cash_ave,cash_std))+(AH1924-AI$24)))</f>
        <v/>
      </c>
      <c r="AJ1924" s="156">
        <f>IF((AI1924&lt;=0),0,((AI1924-AJ$24)*Stock*(_xlfn.NORM.INV(RAND(),stock_ave,stock_std))+(AI1924-AJ$24)*Bonds*(_xlfn.NORM.INV(RAND(),bond_ave,bond_std))+(AI1924-AJ$24)*cash*(_xlfn.NORM.INV(RAND(),cash_ave,cash_std))+(AI1924-AJ$24)))</f>
        <v/>
      </c>
      <c r="AK1924" s="156">
        <f>IF((AJ1924&lt;=0),0,((AJ1924-AK$24)*Stock*(_xlfn.NORM.INV(RAND(),stock_ave,stock_std))+(AJ1924-AK$24)*Bonds*(_xlfn.NORM.INV(RAND(),bond_ave,bond_std))+(AJ1924-AK$24)*cash*(_xlfn.NORM.INV(RAND(),cash_ave,cash_std))+(AJ1924-AK$24)))</f>
        <v/>
      </c>
      <c r="AL1924" s="156">
        <f>IF((AK1924&lt;=0),0,((AK1924-AL$24)*Stock*(_xlfn.NORM.INV(RAND(),stock_ave,stock_std))+(AK1924-AL$24)*Bonds*(_xlfn.NORM.INV(RAND(),bond_ave,bond_std))+(AK1924-AL$24)*cash*(_xlfn.NORM.INV(RAND(),cash_ave,cash_std))+(AK1924-AL$24)))</f>
        <v/>
      </c>
      <c r="AM1924" s="156">
        <f>IF((AL1924&lt;=0),0,((AL1924-AM$24)*Stock*(_xlfn.NORM.INV(RAND(),stock_ave,stock_std))+(AL1924-AM$24)*Bonds*(_xlfn.NORM.INV(RAND(),bond_ave,bond_std))+(AL1924-AM$24)*cash*(_xlfn.NORM.INV(RAND(),cash_ave,cash_std))+(AL1924-AM$24)))</f>
        <v/>
      </c>
      <c r="AN1924" s="156">
        <f>IF((AM1924&lt;=0),0,((AM1924-AN$24)*Stock*(_xlfn.NORM.INV(RAND(),stock_ave,stock_std))+(AM1924-AN$24)*Bonds*(_xlfn.NORM.INV(RAND(),bond_ave,bond_std))+(AM1924-AN$24)*cash*(_xlfn.NORM.INV(RAND(),cash_ave,cash_std))+(AM1924-AN$24)))</f>
        <v/>
      </c>
      <c r="AO1924" s="156">
        <f>IF((AN1924&lt;=0),0,((AN1924-AO$24)*Stock*(_xlfn.NORM.INV(RAND(),stock_ave,stock_std))+(AN1924-AO$24)*Bonds*(_xlfn.NORM.INV(RAND(),bond_ave,bond_std))+(AN1924-AO$24)*cash*(_xlfn.NORM.INV(RAND(),cash_ave,cash_std))+(AN1924-AO$24)))</f>
        <v/>
      </c>
      <c r="AP1924" s="156">
        <f>IF((AO1924&lt;=0),0,((AO1924-AP$24)*Stock*(_xlfn.NORM.INV(RAND(),stock_ave,stock_std))+(AO1924-AP$24)*Bonds*(_xlfn.NORM.INV(RAND(),bond_ave,bond_std))+(AO1924-AP$24)*cash*(_xlfn.NORM.INV(RAND(),cash_ave,cash_std))+(AO1924-AP$24)))</f>
        <v/>
      </c>
      <c r="AQ1924" s="156">
        <f>IF((AP1924&lt;=0),0,((AP1924-AQ$24)*Stock*(_xlfn.NORM.INV(RAND(),stock_ave,stock_std))+(AP1924-AQ$24)*Bonds*(_xlfn.NORM.INV(RAND(),bond_ave,bond_std))+(AP1924-AQ$24)*cash*(_xlfn.NORM.INV(RAND(),cash_ave,cash_std))+(AP1924-AQ$24)))</f>
        <v/>
      </c>
      <c r="AR1924" s="156">
        <f>IF((AQ1924&lt;=0),0,((AQ1924-AR$24)*Stock*(_xlfn.NORM.INV(RAND(),stock_ave,stock_std))+(AQ1924-AR$24)*Bonds*(_xlfn.NORM.INV(RAND(),bond_ave,bond_std))+(AQ1924-AR$24)*cash*(_xlfn.NORM.INV(RAND(),cash_ave,cash_std))+(AQ1924-AR$24)))</f>
        <v/>
      </c>
      <c r="AS1924" s="156">
        <f>IF((AR1924&lt;=0),0,((AR1924-AS$24)*Stock*(_xlfn.NORM.INV(RAND(),stock_ave,stock_std))+(AR1924-AS$24)*Bonds*(_xlfn.NORM.INV(RAND(),bond_ave,bond_std))+(AR1924-AS$24)*cash*(_xlfn.NORM.INV(RAND(),cash_ave,cash_std))+(AR1924-AS$24)))</f>
        <v/>
      </c>
      <c r="AT1924" s="156">
        <f>IF((AS1924&lt;=0),0,((AS1924-AT$24)*Stock*(_xlfn.NORM.INV(RAND(),stock_ave,stock_std))+(AS1924-AT$24)*Bonds*(_xlfn.NORM.INV(RAND(),bond_ave,bond_std))+(AS1924-AT$24)*cash*(_xlfn.NORM.INV(RAND(),cash_ave,cash_std))+(AS1924-AT$24)))</f>
        <v/>
      </c>
      <c r="AU1924" s="156">
        <f>IF((AT1924&lt;=0),0,((AT1924-AU$24)*Stock*(_xlfn.NORM.INV(RAND(),stock_ave,stock_std))+(AT1924-AU$24)*Bonds*(_xlfn.NORM.INV(RAND(),bond_ave,bond_std))+(AT1924-AU$24)*cash*(_xlfn.NORM.INV(RAND(),cash_ave,cash_std))+(AT1924-AU$24)))</f>
        <v/>
      </c>
      <c r="AV1924" s="156">
        <f>IF((AU1924&lt;=0),0,((AU1924-AV$24)*Stock*(_xlfn.NORM.INV(RAND(),stock_ave,stock_std))+(AU1924-AV$24)*Bonds*(_xlfn.NORM.INV(RAND(),bond_ave,bond_std))+(AU1924-AV$24)*cash*(_xlfn.NORM.INV(RAND(),cash_ave,cash_std))+(AU1924-AV$24)))</f>
        <v/>
      </c>
      <c r="AW1924" s="156">
        <f>IF((AV1924&lt;=0),0,((AV1924-AW$24)*Stock*(_xlfn.NORM.INV(RAND(),stock_ave,stock_std))+(AV1924-AW$24)*Bonds*(_xlfn.NORM.INV(RAND(),bond_ave,bond_std))+(AV1924-AW$24)*cash*(_xlfn.NORM.INV(RAND(),cash_ave,cash_std))+(AV1924-AW$24)))</f>
        <v/>
      </c>
      <c r="AX1924" s="159" t="n"/>
      <c r="AY1924" s="159" t="n"/>
      <c r="AZ1924" s="159" t="n"/>
      <c r="BA1924" s="159" t="n"/>
      <c r="BB1924" s="159" t="n"/>
    </row>
    <row r="1925">
      <c r="C1925" s="147" t="n"/>
      <c r="D1925" s="61">
        <f>+D1924-IF(D$18&gt;74,(D1924/D$25)*$C$10)</f>
        <v/>
      </c>
      <c r="E1925" s="61">
        <f>+E1924-IF(E$18&gt;74,(E1924/E$25)*$C$10)</f>
        <v/>
      </c>
      <c r="F1925" s="61">
        <f>+F1924-IF(F$18&gt;74,(F1924/F$25)*$C$10)</f>
        <v/>
      </c>
      <c r="G1925" s="61">
        <f>+G1924-IF(G$18&gt;74,(G1924/G$25)*$C$10)</f>
        <v/>
      </c>
      <c r="H1925" s="61">
        <f>+H1924-IF(H$18&gt;74,(H1924/H$25)*$C$10)</f>
        <v/>
      </c>
      <c r="I1925" s="61">
        <f>+I1924-IF(I$18&gt;74,(I1924/I$25)*$C$10)</f>
        <v/>
      </c>
      <c r="J1925" s="61">
        <f>+J1924-IF(J$18&gt;74,(J1924/J$25)*$C$10)</f>
        <v/>
      </c>
      <c r="K1925" s="61">
        <f>+K1924-IF(K$18&gt;74,(K1924/K$25)*$C$10)</f>
        <v/>
      </c>
      <c r="L1925" s="61">
        <f>+L1924-IF(L$18&gt;74,(L1924/L$25)*$C$10)</f>
        <v/>
      </c>
      <c r="M1925" s="61">
        <f>+M1924-IF(M$18&gt;74,(M1924/M$25)*$C$10)</f>
        <v/>
      </c>
      <c r="N1925" s="61">
        <f>+N1924-IF(N$18&gt;74,(N1924/N$25)*$C$10)</f>
        <v/>
      </c>
      <c r="O1925" s="61">
        <f>+O1924-IF(O$18&gt;74,(O1924/O$25)*$C$10)</f>
        <v/>
      </c>
      <c r="P1925" s="61">
        <f>+P1924-IF(P$18&gt;74,(P1924/P$25)*$C$10)</f>
        <v/>
      </c>
      <c r="Q1925" s="61">
        <f>+Q1924-IF(Q$18&gt;74,(Q1924/Q$25)*$C$10)</f>
        <v/>
      </c>
      <c r="R1925" s="61">
        <f>+R1924-IF(R$18&gt;74,(R1924/R$25)*$C$10)</f>
        <v/>
      </c>
      <c r="S1925" s="61">
        <f>+S1924-IF(S$18&gt;74,(S1924/S$25)*$C$10)</f>
        <v/>
      </c>
      <c r="T1925" s="61">
        <f>+T1924-IF(T$18&gt;74,(T1924/T$25)*$C$10)</f>
        <v/>
      </c>
      <c r="U1925" s="61">
        <f>+U1924-IF(U$18&gt;74,(U1924/U$25)*$C$10)</f>
        <v/>
      </c>
      <c r="V1925" s="61">
        <f>+V1924-IF(V$18&gt;74,(V1924/V$25)*$C$10)</f>
        <v/>
      </c>
      <c r="W1925" s="61">
        <f>+W1924-IF(W$18&gt;74,(W1924/W$25)*$C$10)</f>
        <v/>
      </c>
      <c r="X1925" s="61">
        <f>+X1924-IF(X$18&gt;74,(X1924/X$25)*$C$10)</f>
        <v/>
      </c>
      <c r="Y1925" s="61">
        <f>+Y1924-IF(Y$18&gt;74,(Y1924/Y$25)*$C$10)</f>
        <v/>
      </c>
      <c r="Z1925" s="61">
        <f>+Z1924-IF(Z$18&gt;74,(Z1924/Z$25)*$C$10)</f>
        <v/>
      </c>
      <c r="AA1925" s="61">
        <f>+AA1924-IF(AA$18&gt;74,(AA1924/AA$25)*$C$10)</f>
        <v/>
      </c>
      <c r="AB1925" s="61">
        <f>+AB1924-IF(AB$18&gt;74,(AB1924/AB$25)*$C$10)</f>
        <v/>
      </c>
      <c r="AC1925" s="61">
        <f>+AC1924-IF(AC$18&gt;74,(AC1924/AC$25)*$C$10)</f>
        <v/>
      </c>
      <c r="AD1925" s="61">
        <f>+AD1924-IF(AD$18&gt;74,(AD1924/AD$25)*$C$10)</f>
        <v/>
      </c>
      <c r="AE1925" s="61">
        <f>+AE1924-IF(AE$18&gt;74,(AE1924/AE$25)*$C$10)</f>
        <v/>
      </c>
      <c r="AF1925" s="61">
        <f>+AF1924-IF(AF$18&gt;74,(AF1924/AF$25)*$C$10)</f>
        <v/>
      </c>
      <c r="AG1925" s="61">
        <f>+AG1924-IF(AG$18&gt;74,(AG1924/AG$25)*$C$10)</f>
        <v/>
      </c>
      <c r="AH1925" s="61">
        <f>+AH1924-IF(AH$18&gt;74,(AH1924/AH$25)*$C$10)</f>
        <v/>
      </c>
      <c r="AI1925" s="61">
        <f>+AI1924-IF(AI$18&gt;74,(AI1924/AI$25)*$C$10)</f>
        <v/>
      </c>
      <c r="AJ1925" s="61">
        <f>+AJ1924-IF(AJ$18&gt;74,(AJ1924/AJ$25)*$C$10)</f>
        <v/>
      </c>
      <c r="AK1925" s="61">
        <f>+AK1924-IF(AK$18&gt;74,(AK1924/AK$25)*$C$10)</f>
        <v/>
      </c>
      <c r="AL1925" s="61">
        <f>+AL1924-IF(AL$18&gt;74,(AL1924/AL$25)*$C$10)</f>
        <v/>
      </c>
      <c r="AM1925" s="61">
        <f>+AM1924-IF(AM$18&gt;74,(AM1924/AM$25)*$C$10)</f>
        <v/>
      </c>
      <c r="AN1925" s="61">
        <f>+AN1924-IF(AN$18&gt;74,(AN1924/AN$25)*$C$10)</f>
        <v/>
      </c>
      <c r="AO1925" s="61">
        <f>+AO1924-IF(AO$18&gt;74,(AO1924/AO$25)*$C$10)</f>
        <v/>
      </c>
      <c r="AP1925" s="61">
        <f>+AP1924-IF(AP$18&gt;74,(AP1924/AP$25)*$C$10)</f>
        <v/>
      </c>
      <c r="AQ1925" s="61">
        <f>+AQ1924-IF(AQ$18&gt;74,(AQ1924/AQ$25)*$C$10)</f>
        <v/>
      </c>
      <c r="AR1925" s="61">
        <f>+AR1924-IF(AR$18&gt;74,(AR1924/AR$25)*$C$10)</f>
        <v/>
      </c>
      <c r="AS1925" s="61">
        <f>+AS1924-IF(AS$18&gt;74,(AS1924/AS$25)*$C$10)</f>
        <v/>
      </c>
      <c r="AT1925" s="61">
        <f>+AT1924-IF(AT$18&gt;74,(AT1924/AT$25)*$C$10)</f>
        <v/>
      </c>
      <c r="AU1925" s="61">
        <f>+AU1924-IF(AU$18&gt;74,(AU1924/AU$25)*$C$10)</f>
        <v/>
      </c>
      <c r="AV1925" s="61">
        <f>+AV1924-IF(AV$18&gt;74,(AV1924/AV$25)*$C$10)</f>
        <v/>
      </c>
      <c r="AW1925" s="61">
        <f>+AW1924-IF(AW$18&gt;74,(AW1924/AW$25)*$C$10)</f>
        <v/>
      </c>
      <c r="AX1925" s="35">
        <f>IF(AW1925&gt;0,1,0)</f>
        <v/>
      </c>
      <c r="AY1925" s="35">
        <f>IF(AL1925&gt;0,1,0)</f>
        <v/>
      </c>
      <c r="AZ1925" s="35">
        <f>IF(AG1925&gt;0,1,0)</f>
        <v/>
      </c>
      <c r="BA1925" s="35">
        <f>IF(AB1925&gt;0,1,0)</f>
        <v/>
      </c>
      <c r="BB1925" s="35">
        <f>IF(W1925&gt;0,1,0)</f>
        <v/>
      </c>
    </row>
    <row r="1926">
      <c r="B1926" s="154" t="inlineStr">
        <is>
          <t>trial 949</t>
        </is>
      </c>
      <c r="C1926" s="155">
        <f>+start-C1923</f>
        <v/>
      </c>
      <c r="D1926" s="156">
        <f>IF((C1926&lt;=0),0,((C1926-D$24)*Stock*(_xlfn.NORM.INV(RAND(),stock_ave,stock_std))+(C1926-D$24)*Bonds*(_xlfn.NORM.INV(RAND(),bond_ave,bond_std))+(C1926-D$24)*cash*(_xlfn.NORM.INV(RAND(),cash_ave,cash_std))+(C1926-D$24)))</f>
        <v/>
      </c>
      <c r="E1926" s="156">
        <f>IF((D1926&lt;=0),0,((D1926-E$24)*Stock*(_xlfn.NORM.INV(RAND(),stock_ave,stock_std))+(D1926-E$24)*Bonds*(_xlfn.NORM.INV(RAND(),bond_ave,bond_std))+(D1926-E$24)*cash*(_xlfn.NORM.INV(RAND(),cash_ave,cash_std))+(D1926-E$24)))</f>
        <v/>
      </c>
      <c r="F1926" s="156">
        <f>IF((E1926&lt;=0),0,((E1926-F$24)*Stock*(_xlfn.NORM.INV(RAND(),stock_ave,stock_std))+(E1926-F$24)*Bonds*(_xlfn.NORM.INV(RAND(),bond_ave,bond_std))+(E1926-F$24)*cash*(_xlfn.NORM.INV(RAND(),cash_ave,cash_std))+(E1926-F$24)))</f>
        <v/>
      </c>
      <c r="G1926" s="156">
        <f>IF((F1926&lt;=0),0,((F1926-G$24)*Stock*(_xlfn.NORM.INV(RAND(),stock_ave,stock_std))+(F1926-G$24)*Bonds*(_xlfn.NORM.INV(RAND(),bond_ave,bond_std))+(F1926-G$24)*cash*(_xlfn.NORM.INV(RAND(),cash_ave,cash_std))+(F1926-G$24)))</f>
        <v/>
      </c>
      <c r="H1926" s="156">
        <f>IF((G1926&lt;=0),0,((G1926-H$24)*Stock*(_xlfn.NORM.INV(RAND(),stock_ave,stock_std))+(G1926-H$24)*Bonds*(_xlfn.NORM.INV(RAND(),bond_ave,bond_std))+(G1926-H$24)*cash*(_xlfn.NORM.INV(RAND(),cash_ave,cash_std))+(G1926-H$24)))</f>
        <v/>
      </c>
      <c r="I1926" s="156">
        <f>IF((H1926&lt;=0),0,((H1926-I$24)*Stock*(_xlfn.NORM.INV(RAND(),stock_ave,stock_std))+(H1926-I$24)*Bonds*(_xlfn.NORM.INV(RAND(),bond_ave,bond_std))+(H1926-I$24)*cash*(_xlfn.NORM.INV(RAND(),cash_ave,cash_std))+(H1926-I$24)))</f>
        <v/>
      </c>
      <c r="J1926" s="156">
        <f>IF((I1926&lt;=0),0,((I1926-J$24)*Stock*(_xlfn.NORM.INV(RAND(),stock_ave,stock_std))+(I1926-J$24)*Bonds*(_xlfn.NORM.INV(RAND(),bond_ave,bond_std))+(I1926-J$24)*cash*(_xlfn.NORM.INV(RAND(),cash_ave,cash_std))+(I1926-J$24)))</f>
        <v/>
      </c>
      <c r="K1926" s="156">
        <f>IF((J1926&lt;=0),0,((J1926-K$24)*Stock*(_xlfn.NORM.INV(RAND(),stock_ave,stock_std))+(J1926-K$24)*Bonds*(_xlfn.NORM.INV(RAND(),bond_ave,bond_std))+(J1926-K$24)*cash*(_xlfn.NORM.INV(RAND(),cash_ave,cash_std))+(J1926-K$24)))</f>
        <v/>
      </c>
      <c r="L1926" s="156">
        <f>IF((K1926&lt;=0),0,((K1926-L$24)*Stock*(_xlfn.NORM.INV(RAND(),stock_ave,stock_std))+(K1926-L$24)*Bonds*(_xlfn.NORM.INV(RAND(),bond_ave,bond_std))+(K1926-L$24)*cash*(_xlfn.NORM.INV(RAND(),cash_ave,cash_std))+(K1926-L$24)))</f>
        <v/>
      </c>
      <c r="M1926" s="156">
        <f>IF((L1926&lt;=0),0,((L1926-M$24)*Stock*(_xlfn.NORM.INV(RAND(),stock_ave,stock_std))+(L1926-M$24)*Bonds*(_xlfn.NORM.INV(RAND(),bond_ave,bond_std))+(L1926-M$24)*cash*(_xlfn.NORM.INV(RAND(),cash_ave,cash_std))+(L1926-M$24)))</f>
        <v/>
      </c>
      <c r="N1926" s="156">
        <f>IF((M1926&lt;=0),0,((M1926-N$24)*Stock*(_xlfn.NORM.INV(RAND(),stock_ave,stock_std))+(M1926-N$24)*Bonds*(_xlfn.NORM.INV(RAND(),bond_ave,bond_std))+(M1926-N$24)*cash*(_xlfn.NORM.INV(RAND(),cash_ave,cash_std))+(M1926-N$24)))</f>
        <v/>
      </c>
      <c r="O1926" s="156">
        <f>IF((N1926&lt;=0),0,((N1926-O$24)*Stock*(_xlfn.NORM.INV(RAND(),stock_ave,stock_std))+(N1926-O$24)*Bonds*(_xlfn.NORM.INV(RAND(),bond_ave,bond_std))+(N1926-O$24)*cash*(_xlfn.NORM.INV(RAND(),cash_ave,cash_std))+(N1926-O$24)))</f>
        <v/>
      </c>
      <c r="P1926" s="156">
        <f>IF((O1926&lt;=0),0,((O1926-P$24)*Stock*(_xlfn.NORM.INV(RAND(),stock_ave,stock_std))+(O1926-P$24)*Bonds*(_xlfn.NORM.INV(RAND(),bond_ave,bond_std))+(O1926-P$24)*cash*(_xlfn.NORM.INV(RAND(),cash_ave,cash_std))+(O1926-P$24)))</f>
        <v/>
      </c>
      <c r="Q1926" s="156">
        <f>IF((P1926&lt;=0),0,((P1926-Q$24)*Stock*(_xlfn.NORM.INV(RAND(),stock_ave,stock_std))+(P1926-Q$24)*Bonds*(_xlfn.NORM.INV(RAND(),bond_ave,bond_std))+(P1926-Q$24)*cash*(_xlfn.NORM.INV(RAND(),cash_ave,cash_std))+(P1926-Q$24)))</f>
        <v/>
      </c>
      <c r="R1926" s="156">
        <f>IF((Q1926&lt;=0),0,((Q1926-R$24)*Stock*(_xlfn.NORM.INV(RAND(),stock_ave,stock_std))+(Q1926-R$24)*Bonds*(_xlfn.NORM.INV(RAND(),bond_ave,bond_std))+(Q1926-R$24)*cash*(_xlfn.NORM.INV(RAND(),cash_ave,cash_std))+(Q1926-R$24)))</f>
        <v/>
      </c>
      <c r="S1926" s="156">
        <f>IF((R1926&lt;=0),0,((R1926-S$24)*Stock*(_xlfn.NORM.INV(RAND(),stock_ave,stock_std))+(R1926-S$24)*Bonds*(_xlfn.NORM.INV(RAND(),bond_ave,bond_std))+(R1926-S$24)*cash*(_xlfn.NORM.INV(RAND(),cash_ave,cash_std))+(R1926-S$24)))</f>
        <v/>
      </c>
      <c r="T1926" s="156">
        <f>IF((S1926&lt;=0),0,((S1926-T$24)*Stock*(_xlfn.NORM.INV(RAND(),stock_ave,stock_std))+(S1926-T$24)*Bonds*(_xlfn.NORM.INV(RAND(),bond_ave,bond_std))+(S1926-T$24)*cash*(_xlfn.NORM.INV(RAND(),cash_ave,cash_std))+(S1926-T$24)))</f>
        <v/>
      </c>
      <c r="U1926" s="156">
        <f>IF((T1926&lt;=0),0,((T1926-U$24)*Stock*(_xlfn.NORM.INV(RAND(),stock_ave,stock_std))+(T1926-U$24)*Bonds*(_xlfn.NORM.INV(RAND(),bond_ave,bond_std))+(T1926-U$24)*cash*(_xlfn.NORM.INV(RAND(),cash_ave,cash_std))+(T1926-U$24)))</f>
        <v/>
      </c>
      <c r="V1926" s="156">
        <f>IF((U1926&lt;=0),0,((U1926-V$24)*Stock*(_xlfn.NORM.INV(RAND(),stock_ave,stock_std))+(U1926-V$24)*Bonds*(_xlfn.NORM.INV(RAND(),bond_ave,bond_std))+(U1926-V$24)*cash*(_xlfn.NORM.INV(RAND(),cash_ave,cash_std))+(U1926-V$24)))</f>
        <v/>
      </c>
      <c r="W1926" s="156">
        <f>IF((V1926&lt;=0),0,((V1926-W$24)*Stock*(_xlfn.NORM.INV(RAND(),stock_ave,stock_std))+(V1926-W$24)*Bonds*(_xlfn.NORM.INV(RAND(),bond_ave,bond_std))+(V1926-W$24)*cash*(_xlfn.NORM.INV(RAND(),cash_ave,cash_std))+(V1926-W$24)))</f>
        <v/>
      </c>
      <c r="X1926" s="156">
        <f>IF((W1926&lt;=0),0,((W1926-X$24)*Stock*(_xlfn.NORM.INV(RAND(),stock_ave,stock_std))+(W1926-X$24)*Bonds*(_xlfn.NORM.INV(RAND(),bond_ave,bond_std))+(W1926-X$24)*cash*(_xlfn.NORM.INV(RAND(),cash_ave,cash_std))+(W1926-X$24)))</f>
        <v/>
      </c>
      <c r="Y1926" s="156">
        <f>IF((X1926&lt;=0),0,((X1926-Y$24)*Stock*(_xlfn.NORM.INV(RAND(),stock_ave,stock_std))+(X1926-Y$24)*Bonds*(_xlfn.NORM.INV(RAND(),bond_ave,bond_std))+(X1926-Y$24)*cash*(_xlfn.NORM.INV(RAND(),cash_ave,cash_std))+(X1926-Y$24)))</f>
        <v/>
      </c>
      <c r="Z1926" s="156">
        <f>IF((Y1926&lt;=0),0,((Y1926-Z$24)*Stock*(_xlfn.NORM.INV(RAND(),stock_ave,stock_std))+(Y1926-Z$24)*Bonds*(_xlfn.NORM.INV(RAND(),bond_ave,bond_std))+(Y1926-Z$24)*cash*(_xlfn.NORM.INV(RAND(),cash_ave,cash_std))+(Y1926-Z$24)))</f>
        <v/>
      </c>
      <c r="AA1926" s="156">
        <f>IF((Z1926&lt;=0),0,((Z1926-AA$24)*Stock*(_xlfn.NORM.INV(RAND(),stock_ave,stock_std))+(Z1926-AA$24)*Bonds*(_xlfn.NORM.INV(RAND(),bond_ave,bond_std))+(Z1926-AA$24)*cash*(_xlfn.NORM.INV(RAND(),cash_ave,cash_std))+(Z1926-AA$24)))</f>
        <v/>
      </c>
      <c r="AB1926" s="156">
        <f>IF((AA1926&lt;=0),0,((AA1926-AB$24)*Stock*(_xlfn.NORM.INV(RAND(),stock_ave,stock_std))+(AA1926-AB$24)*Bonds*(_xlfn.NORM.INV(RAND(),bond_ave,bond_std))+(AA1926-AB$24)*cash*(_xlfn.NORM.INV(RAND(),cash_ave,cash_std))+(AA1926-AB$24)))</f>
        <v/>
      </c>
      <c r="AC1926" s="156">
        <f>IF((AB1926&lt;=0),0,((AB1926-AC$24)*Stock*(_xlfn.NORM.INV(RAND(),stock_ave,stock_std))+(AB1926-AC$24)*Bonds*(_xlfn.NORM.INV(RAND(),bond_ave,bond_std))+(AB1926-AC$24)*cash*(_xlfn.NORM.INV(RAND(),cash_ave,cash_std))+(AB1926-AC$24)))</f>
        <v/>
      </c>
      <c r="AD1926" s="156">
        <f>IF((AC1926&lt;=0),0,((AC1926-AD$24)*Stock*(_xlfn.NORM.INV(RAND(),stock_ave,stock_std))+(AC1926-AD$24)*Bonds*(_xlfn.NORM.INV(RAND(),bond_ave,bond_std))+(AC1926-AD$24)*cash*(_xlfn.NORM.INV(RAND(),cash_ave,cash_std))+(AC1926-AD$24)))</f>
        <v/>
      </c>
      <c r="AE1926" s="156">
        <f>IF((AD1926&lt;=0),0,((AD1926-AE$24)*Stock*(_xlfn.NORM.INV(RAND(),stock_ave,stock_std))+(AD1926-AE$24)*Bonds*(_xlfn.NORM.INV(RAND(),bond_ave,bond_std))+(AD1926-AE$24)*cash*(_xlfn.NORM.INV(RAND(),cash_ave,cash_std))+(AD1926-AE$24)))</f>
        <v/>
      </c>
      <c r="AF1926" s="156">
        <f>IF((AE1926&lt;=0),0,((AE1926-AF$24)*Stock*(_xlfn.NORM.INV(RAND(),stock_ave,stock_std))+(AE1926-AF$24)*Bonds*(_xlfn.NORM.INV(RAND(),bond_ave,bond_std))+(AE1926-AF$24)*cash*(_xlfn.NORM.INV(RAND(),cash_ave,cash_std))+(AE1926-AF$24)))</f>
        <v/>
      </c>
      <c r="AG1926" s="156">
        <f>IF((AF1926&lt;=0),0,((AF1926-AG$24)*Stock*(_xlfn.NORM.INV(RAND(),stock_ave,stock_std))+(AF1926-AG$24)*Bonds*(_xlfn.NORM.INV(RAND(),bond_ave,bond_std))+(AF1926-AG$24)*cash*(_xlfn.NORM.INV(RAND(),cash_ave,cash_std))+(AF1926-AG$24)))</f>
        <v/>
      </c>
      <c r="AH1926" s="156">
        <f>IF((AG1926&lt;=0),0,((AG1926-AH$24)*Stock*(_xlfn.NORM.INV(RAND(),stock_ave,stock_std))+(AG1926-AH$24)*Bonds*(_xlfn.NORM.INV(RAND(),bond_ave,bond_std))+(AG1926-AH$24)*cash*(_xlfn.NORM.INV(RAND(),cash_ave,cash_std))+(AG1926-AH$24)))</f>
        <v/>
      </c>
      <c r="AI1926" s="156">
        <f>IF((AH1926&lt;=0),0,((AH1926-AI$24)*Stock*(_xlfn.NORM.INV(RAND(),stock_ave,stock_std))+(AH1926-AI$24)*Bonds*(_xlfn.NORM.INV(RAND(),bond_ave,bond_std))+(AH1926-AI$24)*cash*(_xlfn.NORM.INV(RAND(),cash_ave,cash_std))+(AH1926-AI$24)))</f>
        <v/>
      </c>
      <c r="AJ1926" s="156">
        <f>IF((AI1926&lt;=0),0,((AI1926-AJ$24)*Stock*(_xlfn.NORM.INV(RAND(),stock_ave,stock_std))+(AI1926-AJ$24)*Bonds*(_xlfn.NORM.INV(RAND(),bond_ave,bond_std))+(AI1926-AJ$24)*cash*(_xlfn.NORM.INV(RAND(),cash_ave,cash_std))+(AI1926-AJ$24)))</f>
        <v/>
      </c>
      <c r="AK1926" s="156">
        <f>IF((AJ1926&lt;=0),0,((AJ1926-AK$24)*Stock*(_xlfn.NORM.INV(RAND(),stock_ave,stock_std))+(AJ1926-AK$24)*Bonds*(_xlfn.NORM.INV(RAND(),bond_ave,bond_std))+(AJ1926-AK$24)*cash*(_xlfn.NORM.INV(RAND(),cash_ave,cash_std))+(AJ1926-AK$24)))</f>
        <v/>
      </c>
      <c r="AL1926" s="156">
        <f>IF((AK1926&lt;=0),0,((AK1926-AL$24)*Stock*(_xlfn.NORM.INV(RAND(),stock_ave,stock_std))+(AK1926-AL$24)*Bonds*(_xlfn.NORM.INV(RAND(),bond_ave,bond_std))+(AK1926-AL$24)*cash*(_xlfn.NORM.INV(RAND(),cash_ave,cash_std))+(AK1926-AL$24)))</f>
        <v/>
      </c>
      <c r="AM1926" s="156">
        <f>IF((AL1926&lt;=0),0,((AL1926-AM$24)*Stock*(_xlfn.NORM.INV(RAND(),stock_ave,stock_std))+(AL1926-AM$24)*Bonds*(_xlfn.NORM.INV(RAND(),bond_ave,bond_std))+(AL1926-AM$24)*cash*(_xlfn.NORM.INV(RAND(),cash_ave,cash_std))+(AL1926-AM$24)))</f>
        <v/>
      </c>
      <c r="AN1926" s="156">
        <f>IF((AM1926&lt;=0),0,((AM1926-AN$24)*Stock*(_xlfn.NORM.INV(RAND(),stock_ave,stock_std))+(AM1926-AN$24)*Bonds*(_xlfn.NORM.INV(RAND(),bond_ave,bond_std))+(AM1926-AN$24)*cash*(_xlfn.NORM.INV(RAND(),cash_ave,cash_std))+(AM1926-AN$24)))</f>
        <v/>
      </c>
      <c r="AO1926" s="156">
        <f>IF((AN1926&lt;=0),0,((AN1926-AO$24)*Stock*(_xlfn.NORM.INV(RAND(),stock_ave,stock_std))+(AN1926-AO$24)*Bonds*(_xlfn.NORM.INV(RAND(),bond_ave,bond_std))+(AN1926-AO$24)*cash*(_xlfn.NORM.INV(RAND(),cash_ave,cash_std))+(AN1926-AO$24)))</f>
        <v/>
      </c>
      <c r="AP1926" s="156">
        <f>IF((AO1926&lt;=0),0,((AO1926-AP$24)*Stock*(_xlfn.NORM.INV(RAND(),stock_ave,stock_std))+(AO1926-AP$24)*Bonds*(_xlfn.NORM.INV(RAND(),bond_ave,bond_std))+(AO1926-AP$24)*cash*(_xlfn.NORM.INV(RAND(),cash_ave,cash_std))+(AO1926-AP$24)))</f>
        <v/>
      </c>
      <c r="AQ1926" s="156">
        <f>IF((AP1926&lt;=0),0,((AP1926-AQ$24)*Stock*(_xlfn.NORM.INV(RAND(),stock_ave,stock_std))+(AP1926-AQ$24)*Bonds*(_xlfn.NORM.INV(RAND(),bond_ave,bond_std))+(AP1926-AQ$24)*cash*(_xlfn.NORM.INV(RAND(),cash_ave,cash_std))+(AP1926-AQ$24)))</f>
        <v/>
      </c>
      <c r="AR1926" s="156">
        <f>IF((AQ1926&lt;=0),0,((AQ1926-AR$24)*Stock*(_xlfn.NORM.INV(RAND(),stock_ave,stock_std))+(AQ1926-AR$24)*Bonds*(_xlfn.NORM.INV(RAND(),bond_ave,bond_std))+(AQ1926-AR$24)*cash*(_xlfn.NORM.INV(RAND(),cash_ave,cash_std))+(AQ1926-AR$24)))</f>
        <v/>
      </c>
      <c r="AS1926" s="156">
        <f>IF((AR1926&lt;=0),0,((AR1926-AS$24)*Stock*(_xlfn.NORM.INV(RAND(),stock_ave,stock_std))+(AR1926-AS$24)*Bonds*(_xlfn.NORM.INV(RAND(),bond_ave,bond_std))+(AR1926-AS$24)*cash*(_xlfn.NORM.INV(RAND(),cash_ave,cash_std))+(AR1926-AS$24)))</f>
        <v/>
      </c>
      <c r="AT1926" s="156">
        <f>IF((AS1926&lt;=0),0,((AS1926-AT$24)*Stock*(_xlfn.NORM.INV(RAND(),stock_ave,stock_std))+(AS1926-AT$24)*Bonds*(_xlfn.NORM.INV(RAND(),bond_ave,bond_std))+(AS1926-AT$24)*cash*(_xlfn.NORM.INV(RAND(),cash_ave,cash_std))+(AS1926-AT$24)))</f>
        <v/>
      </c>
      <c r="AU1926" s="156">
        <f>IF((AT1926&lt;=0),0,((AT1926-AU$24)*Stock*(_xlfn.NORM.INV(RAND(),stock_ave,stock_std))+(AT1926-AU$24)*Bonds*(_xlfn.NORM.INV(RAND(),bond_ave,bond_std))+(AT1926-AU$24)*cash*(_xlfn.NORM.INV(RAND(),cash_ave,cash_std))+(AT1926-AU$24)))</f>
        <v/>
      </c>
      <c r="AV1926" s="156">
        <f>IF((AU1926&lt;=0),0,((AU1926-AV$24)*Stock*(_xlfn.NORM.INV(RAND(),stock_ave,stock_std))+(AU1926-AV$24)*Bonds*(_xlfn.NORM.INV(RAND(),bond_ave,bond_std))+(AU1926-AV$24)*cash*(_xlfn.NORM.INV(RAND(),cash_ave,cash_std))+(AU1926-AV$24)))</f>
        <v/>
      </c>
      <c r="AW1926" s="156">
        <f>IF((AV1926&lt;=0),0,((AV1926-AW$24)*Stock*(_xlfn.NORM.INV(RAND(),stock_ave,stock_std))+(AV1926-AW$24)*Bonds*(_xlfn.NORM.INV(RAND(),bond_ave,bond_std))+(AV1926-AW$24)*cash*(_xlfn.NORM.INV(RAND(),cash_ave,cash_std))+(AV1926-AW$24)))</f>
        <v/>
      </c>
      <c r="AX1926" s="159" t="n"/>
      <c r="AY1926" s="159" t="n"/>
      <c r="AZ1926" s="159" t="n"/>
      <c r="BA1926" s="159" t="n"/>
      <c r="BB1926" s="159" t="n"/>
    </row>
    <row r="1927">
      <c r="C1927" s="147" t="n"/>
      <c r="D1927" s="61">
        <f>+D1926-IF(D$18&gt;74,(D1926/D$25)*$C$10)</f>
        <v/>
      </c>
      <c r="E1927" s="61">
        <f>+E1926-IF(E$18&gt;74,(E1926/E$25)*$C$10)</f>
        <v/>
      </c>
      <c r="F1927" s="61">
        <f>+F1926-IF(F$18&gt;74,(F1926/F$25)*$C$10)</f>
        <v/>
      </c>
      <c r="G1927" s="61">
        <f>+G1926-IF(G$18&gt;74,(G1926/G$25)*$C$10)</f>
        <v/>
      </c>
      <c r="H1927" s="61">
        <f>+H1926-IF(H$18&gt;74,(H1926/H$25)*$C$10)</f>
        <v/>
      </c>
      <c r="I1927" s="61">
        <f>+I1926-IF(I$18&gt;74,(I1926/I$25)*$C$10)</f>
        <v/>
      </c>
      <c r="J1927" s="61">
        <f>+J1926-IF(J$18&gt;74,(J1926/J$25)*$C$10)</f>
        <v/>
      </c>
      <c r="K1927" s="61">
        <f>+K1926-IF(K$18&gt;74,(K1926/K$25)*$C$10)</f>
        <v/>
      </c>
      <c r="L1927" s="61">
        <f>+L1926-IF(L$18&gt;74,(L1926/L$25)*$C$10)</f>
        <v/>
      </c>
      <c r="M1927" s="61">
        <f>+M1926-IF(M$18&gt;74,(M1926/M$25)*$C$10)</f>
        <v/>
      </c>
      <c r="N1927" s="61">
        <f>+N1926-IF(N$18&gt;74,(N1926/N$25)*$C$10)</f>
        <v/>
      </c>
      <c r="O1927" s="61">
        <f>+O1926-IF(O$18&gt;74,(O1926/O$25)*$C$10)</f>
        <v/>
      </c>
      <c r="P1927" s="61">
        <f>+P1926-IF(P$18&gt;74,(P1926/P$25)*$C$10)</f>
        <v/>
      </c>
      <c r="Q1927" s="61">
        <f>+Q1926-IF(Q$18&gt;74,(Q1926/Q$25)*$C$10)</f>
        <v/>
      </c>
      <c r="R1927" s="61">
        <f>+R1926-IF(R$18&gt;74,(R1926/R$25)*$C$10)</f>
        <v/>
      </c>
      <c r="S1927" s="61">
        <f>+S1926-IF(S$18&gt;74,(S1926/S$25)*$C$10)</f>
        <v/>
      </c>
      <c r="T1927" s="61">
        <f>+T1926-IF(T$18&gt;74,(T1926/T$25)*$C$10)</f>
        <v/>
      </c>
      <c r="U1927" s="61">
        <f>+U1926-IF(U$18&gt;74,(U1926/U$25)*$C$10)</f>
        <v/>
      </c>
      <c r="V1927" s="61">
        <f>+V1926-IF(V$18&gt;74,(V1926/V$25)*$C$10)</f>
        <v/>
      </c>
      <c r="W1927" s="61">
        <f>+W1926-IF(W$18&gt;74,(W1926/W$25)*$C$10)</f>
        <v/>
      </c>
      <c r="X1927" s="61">
        <f>+X1926-IF(X$18&gt;74,(X1926/X$25)*$C$10)</f>
        <v/>
      </c>
      <c r="Y1927" s="61">
        <f>+Y1926-IF(Y$18&gt;74,(Y1926/Y$25)*$C$10)</f>
        <v/>
      </c>
      <c r="Z1927" s="61">
        <f>+Z1926-IF(Z$18&gt;74,(Z1926/Z$25)*$C$10)</f>
        <v/>
      </c>
      <c r="AA1927" s="61">
        <f>+AA1926-IF(AA$18&gt;74,(AA1926/AA$25)*$C$10)</f>
        <v/>
      </c>
      <c r="AB1927" s="61">
        <f>+AB1926-IF(AB$18&gt;74,(AB1926/AB$25)*$C$10)</f>
        <v/>
      </c>
      <c r="AC1927" s="61">
        <f>+AC1926-IF(AC$18&gt;74,(AC1926/AC$25)*$C$10)</f>
        <v/>
      </c>
      <c r="AD1927" s="61">
        <f>+AD1926-IF(AD$18&gt;74,(AD1926/AD$25)*$C$10)</f>
        <v/>
      </c>
      <c r="AE1927" s="61">
        <f>+AE1926-IF(AE$18&gt;74,(AE1926/AE$25)*$C$10)</f>
        <v/>
      </c>
      <c r="AF1927" s="61">
        <f>+AF1926-IF(AF$18&gt;74,(AF1926/AF$25)*$C$10)</f>
        <v/>
      </c>
      <c r="AG1927" s="61">
        <f>+AG1926-IF(AG$18&gt;74,(AG1926/AG$25)*$C$10)</f>
        <v/>
      </c>
      <c r="AH1927" s="61">
        <f>+AH1926-IF(AH$18&gt;74,(AH1926/AH$25)*$C$10)</f>
        <v/>
      </c>
      <c r="AI1927" s="61">
        <f>+AI1926-IF(AI$18&gt;74,(AI1926/AI$25)*$C$10)</f>
        <v/>
      </c>
      <c r="AJ1927" s="61">
        <f>+AJ1926-IF(AJ$18&gt;74,(AJ1926/AJ$25)*$C$10)</f>
        <v/>
      </c>
      <c r="AK1927" s="61">
        <f>+AK1926-IF(AK$18&gt;74,(AK1926/AK$25)*$C$10)</f>
        <v/>
      </c>
      <c r="AL1927" s="61">
        <f>+AL1926-IF(AL$18&gt;74,(AL1926/AL$25)*$C$10)</f>
        <v/>
      </c>
      <c r="AM1927" s="61">
        <f>+AM1926-IF(AM$18&gt;74,(AM1926/AM$25)*$C$10)</f>
        <v/>
      </c>
      <c r="AN1927" s="61">
        <f>+AN1926-IF(AN$18&gt;74,(AN1926/AN$25)*$C$10)</f>
        <v/>
      </c>
      <c r="AO1927" s="61">
        <f>+AO1926-IF(AO$18&gt;74,(AO1926/AO$25)*$C$10)</f>
        <v/>
      </c>
      <c r="AP1927" s="61">
        <f>+AP1926-IF(AP$18&gt;74,(AP1926/AP$25)*$C$10)</f>
        <v/>
      </c>
      <c r="AQ1927" s="61">
        <f>+AQ1926-IF(AQ$18&gt;74,(AQ1926/AQ$25)*$C$10)</f>
        <v/>
      </c>
      <c r="AR1927" s="61">
        <f>+AR1926-IF(AR$18&gt;74,(AR1926/AR$25)*$C$10)</f>
        <v/>
      </c>
      <c r="AS1927" s="61">
        <f>+AS1926-IF(AS$18&gt;74,(AS1926/AS$25)*$C$10)</f>
        <v/>
      </c>
      <c r="AT1927" s="61">
        <f>+AT1926-IF(AT$18&gt;74,(AT1926/AT$25)*$C$10)</f>
        <v/>
      </c>
      <c r="AU1927" s="61">
        <f>+AU1926-IF(AU$18&gt;74,(AU1926/AU$25)*$C$10)</f>
        <v/>
      </c>
      <c r="AV1927" s="61">
        <f>+AV1926-IF(AV$18&gt;74,(AV1926/AV$25)*$C$10)</f>
        <v/>
      </c>
      <c r="AW1927" s="61">
        <f>+AW1926-IF(AW$18&gt;74,(AW1926/AW$25)*$C$10)</f>
        <v/>
      </c>
      <c r="AX1927" s="35">
        <f>IF(AW1927&gt;0,1,0)</f>
        <v/>
      </c>
      <c r="AY1927" s="35">
        <f>IF(AL1927&gt;0,1,0)</f>
        <v/>
      </c>
      <c r="AZ1927" s="35">
        <f>IF(AG1927&gt;0,1,0)</f>
        <v/>
      </c>
      <c r="BA1927" s="35">
        <f>IF(AB1927&gt;0,1,0)</f>
        <v/>
      </c>
      <c r="BB1927" s="35">
        <f>IF(W1927&gt;0,1,0)</f>
        <v/>
      </c>
    </row>
    <row r="1928">
      <c r="B1928" s="154" t="inlineStr">
        <is>
          <t>trial 950</t>
        </is>
      </c>
      <c r="C1928" s="155">
        <f>+start-C1925</f>
        <v/>
      </c>
      <c r="D1928" s="156">
        <f>IF((C1928&lt;=0),0,((C1928-D$24)*Stock*(_xlfn.NORM.INV(RAND(),stock_ave,stock_std))+(C1928-D$24)*Bonds*(_xlfn.NORM.INV(RAND(),bond_ave,bond_std))+(C1928-D$24)*cash*(_xlfn.NORM.INV(RAND(),cash_ave,cash_std))+(C1928-D$24)))</f>
        <v/>
      </c>
      <c r="E1928" s="156">
        <f>IF((D1928&lt;=0),0,((D1928-E$24)*Stock*(_xlfn.NORM.INV(RAND(),stock_ave,stock_std))+(D1928-E$24)*Bonds*(_xlfn.NORM.INV(RAND(),bond_ave,bond_std))+(D1928-E$24)*cash*(_xlfn.NORM.INV(RAND(),cash_ave,cash_std))+(D1928-E$24)))</f>
        <v/>
      </c>
      <c r="F1928" s="156">
        <f>IF((E1928&lt;=0),0,((E1928-F$24)*Stock*(_xlfn.NORM.INV(RAND(),stock_ave,stock_std))+(E1928-F$24)*Bonds*(_xlfn.NORM.INV(RAND(),bond_ave,bond_std))+(E1928-F$24)*cash*(_xlfn.NORM.INV(RAND(),cash_ave,cash_std))+(E1928-F$24)))</f>
        <v/>
      </c>
      <c r="G1928" s="156">
        <f>IF((F1928&lt;=0),0,((F1928-G$24)*Stock*(_xlfn.NORM.INV(RAND(),stock_ave,stock_std))+(F1928-G$24)*Bonds*(_xlfn.NORM.INV(RAND(),bond_ave,bond_std))+(F1928-G$24)*cash*(_xlfn.NORM.INV(RAND(),cash_ave,cash_std))+(F1928-G$24)))</f>
        <v/>
      </c>
      <c r="H1928" s="156">
        <f>IF((G1928&lt;=0),0,((G1928-H$24)*Stock*(_xlfn.NORM.INV(RAND(),stock_ave,stock_std))+(G1928-H$24)*Bonds*(_xlfn.NORM.INV(RAND(),bond_ave,bond_std))+(G1928-H$24)*cash*(_xlfn.NORM.INV(RAND(),cash_ave,cash_std))+(G1928-H$24)))</f>
        <v/>
      </c>
      <c r="I1928" s="156">
        <f>IF((H1928&lt;=0),0,((H1928-I$24)*Stock*(_xlfn.NORM.INV(RAND(),stock_ave,stock_std))+(H1928-I$24)*Bonds*(_xlfn.NORM.INV(RAND(),bond_ave,bond_std))+(H1928-I$24)*cash*(_xlfn.NORM.INV(RAND(),cash_ave,cash_std))+(H1928-I$24)))</f>
        <v/>
      </c>
      <c r="J1928" s="156">
        <f>IF((I1928&lt;=0),0,((I1928-J$24)*Stock*(_xlfn.NORM.INV(RAND(),stock_ave,stock_std))+(I1928-J$24)*Bonds*(_xlfn.NORM.INV(RAND(),bond_ave,bond_std))+(I1928-J$24)*cash*(_xlfn.NORM.INV(RAND(),cash_ave,cash_std))+(I1928-J$24)))</f>
        <v/>
      </c>
      <c r="K1928" s="156">
        <f>IF((J1928&lt;=0),0,((J1928-K$24)*Stock*(_xlfn.NORM.INV(RAND(),stock_ave,stock_std))+(J1928-K$24)*Bonds*(_xlfn.NORM.INV(RAND(),bond_ave,bond_std))+(J1928-K$24)*cash*(_xlfn.NORM.INV(RAND(),cash_ave,cash_std))+(J1928-K$24)))</f>
        <v/>
      </c>
      <c r="L1928" s="156">
        <f>IF((K1928&lt;=0),0,((K1928-L$24)*Stock*(_xlfn.NORM.INV(RAND(),stock_ave,stock_std))+(K1928-L$24)*Bonds*(_xlfn.NORM.INV(RAND(),bond_ave,bond_std))+(K1928-L$24)*cash*(_xlfn.NORM.INV(RAND(),cash_ave,cash_std))+(K1928-L$24)))</f>
        <v/>
      </c>
      <c r="M1928" s="156">
        <f>IF((L1928&lt;=0),0,((L1928-M$24)*Stock*(_xlfn.NORM.INV(RAND(),stock_ave,stock_std))+(L1928-M$24)*Bonds*(_xlfn.NORM.INV(RAND(),bond_ave,bond_std))+(L1928-M$24)*cash*(_xlfn.NORM.INV(RAND(),cash_ave,cash_std))+(L1928-M$24)))</f>
        <v/>
      </c>
      <c r="N1928" s="156">
        <f>IF((M1928&lt;=0),0,((M1928-N$24)*Stock*(_xlfn.NORM.INV(RAND(),stock_ave,stock_std))+(M1928-N$24)*Bonds*(_xlfn.NORM.INV(RAND(),bond_ave,bond_std))+(M1928-N$24)*cash*(_xlfn.NORM.INV(RAND(),cash_ave,cash_std))+(M1928-N$24)))</f>
        <v/>
      </c>
      <c r="O1928" s="156">
        <f>IF((N1928&lt;=0),0,((N1928-O$24)*Stock*(_xlfn.NORM.INV(RAND(),stock_ave,stock_std))+(N1928-O$24)*Bonds*(_xlfn.NORM.INV(RAND(),bond_ave,bond_std))+(N1928-O$24)*cash*(_xlfn.NORM.INV(RAND(),cash_ave,cash_std))+(N1928-O$24)))</f>
        <v/>
      </c>
      <c r="P1928" s="156">
        <f>IF((O1928&lt;=0),0,((O1928-P$24)*Stock*(_xlfn.NORM.INV(RAND(),stock_ave,stock_std))+(O1928-P$24)*Bonds*(_xlfn.NORM.INV(RAND(),bond_ave,bond_std))+(O1928-P$24)*cash*(_xlfn.NORM.INV(RAND(),cash_ave,cash_std))+(O1928-P$24)))</f>
        <v/>
      </c>
      <c r="Q1928" s="156">
        <f>IF((P1928&lt;=0),0,((P1928-Q$24)*Stock*(_xlfn.NORM.INV(RAND(),stock_ave,stock_std))+(P1928-Q$24)*Bonds*(_xlfn.NORM.INV(RAND(),bond_ave,bond_std))+(P1928-Q$24)*cash*(_xlfn.NORM.INV(RAND(),cash_ave,cash_std))+(P1928-Q$24)))</f>
        <v/>
      </c>
      <c r="R1928" s="156">
        <f>IF((Q1928&lt;=0),0,((Q1928-R$24)*Stock*(_xlfn.NORM.INV(RAND(),stock_ave,stock_std))+(Q1928-R$24)*Bonds*(_xlfn.NORM.INV(RAND(),bond_ave,bond_std))+(Q1928-R$24)*cash*(_xlfn.NORM.INV(RAND(),cash_ave,cash_std))+(Q1928-R$24)))</f>
        <v/>
      </c>
      <c r="S1928" s="156">
        <f>IF((R1928&lt;=0),0,((R1928-S$24)*Stock*(_xlfn.NORM.INV(RAND(),stock_ave,stock_std))+(R1928-S$24)*Bonds*(_xlfn.NORM.INV(RAND(),bond_ave,bond_std))+(R1928-S$24)*cash*(_xlfn.NORM.INV(RAND(),cash_ave,cash_std))+(R1928-S$24)))</f>
        <v/>
      </c>
      <c r="T1928" s="156">
        <f>IF((S1928&lt;=0),0,((S1928-T$24)*Stock*(_xlfn.NORM.INV(RAND(),stock_ave,stock_std))+(S1928-T$24)*Bonds*(_xlfn.NORM.INV(RAND(),bond_ave,bond_std))+(S1928-T$24)*cash*(_xlfn.NORM.INV(RAND(),cash_ave,cash_std))+(S1928-T$24)))</f>
        <v/>
      </c>
      <c r="U1928" s="156">
        <f>IF((T1928&lt;=0),0,((T1928-U$24)*Stock*(_xlfn.NORM.INV(RAND(),stock_ave,stock_std))+(T1928-U$24)*Bonds*(_xlfn.NORM.INV(RAND(),bond_ave,bond_std))+(T1928-U$24)*cash*(_xlfn.NORM.INV(RAND(),cash_ave,cash_std))+(T1928-U$24)))</f>
        <v/>
      </c>
      <c r="V1928" s="156">
        <f>IF((U1928&lt;=0),0,((U1928-V$24)*Stock*(_xlfn.NORM.INV(RAND(),stock_ave,stock_std))+(U1928-V$24)*Bonds*(_xlfn.NORM.INV(RAND(),bond_ave,bond_std))+(U1928-V$24)*cash*(_xlfn.NORM.INV(RAND(),cash_ave,cash_std))+(U1928-V$24)))</f>
        <v/>
      </c>
      <c r="W1928" s="156">
        <f>IF((V1928&lt;=0),0,((V1928-W$24)*Stock*(_xlfn.NORM.INV(RAND(),stock_ave,stock_std))+(V1928-W$24)*Bonds*(_xlfn.NORM.INV(RAND(),bond_ave,bond_std))+(V1928-W$24)*cash*(_xlfn.NORM.INV(RAND(),cash_ave,cash_std))+(V1928-W$24)))</f>
        <v/>
      </c>
      <c r="X1928" s="156">
        <f>IF((W1928&lt;=0),0,((W1928-X$24)*Stock*(_xlfn.NORM.INV(RAND(),stock_ave,stock_std))+(W1928-X$24)*Bonds*(_xlfn.NORM.INV(RAND(),bond_ave,bond_std))+(W1928-X$24)*cash*(_xlfn.NORM.INV(RAND(),cash_ave,cash_std))+(W1928-X$24)))</f>
        <v/>
      </c>
      <c r="Y1928" s="156">
        <f>IF((X1928&lt;=0),0,((X1928-Y$24)*Stock*(_xlfn.NORM.INV(RAND(),stock_ave,stock_std))+(X1928-Y$24)*Bonds*(_xlfn.NORM.INV(RAND(),bond_ave,bond_std))+(X1928-Y$24)*cash*(_xlfn.NORM.INV(RAND(),cash_ave,cash_std))+(X1928-Y$24)))</f>
        <v/>
      </c>
      <c r="Z1928" s="156">
        <f>IF((Y1928&lt;=0),0,((Y1928-Z$24)*Stock*(_xlfn.NORM.INV(RAND(),stock_ave,stock_std))+(Y1928-Z$24)*Bonds*(_xlfn.NORM.INV(RAND(),bond_ave,bond_std))+(Y1928-Z$24)*cash*(_xlfn.NORM.INV(RAND(),cash_ave,cash_std))+(Y1928-Z$24)))</f>
        <v/>
      </c>
      <c r="AA1928" s="156">
        <f>IF((Z1928&lt;=0),0,((Z1928-AA$24)*Stock*(_xlfn.NORM.INV(RAND(),stock_ave,stock_std))+(Z1928-AA$24)*Bonds*(_xlfn.NORM.INV(RAND(),bond_ave,bond_std))+(Z1928-AA$24)*cash*(_xlfn.NORM.INV(RAND(),cash_ave,cash_std))+(Z1928-AA$24)))</f>
        <v/>
      </c>
      <c r="AB1928" s="156">
        <f>IF((AA1928&lt;=0),0,((AA1928-AB$24)*Stock*(_xlfn.NORM.INV(RAND(),stock_ave,stock_std))+(AA1928-AB$24)*Bonds*(_xlfn.NORM.INV(RAND(),bond_ave,bond_std))+(AA1928-AB$24)*cash*(_xlfn.NORM.INV(RAND(),cash_ave,cash_std))+(AA1928-AB$24)))</f>
        <v/>
      </c>
      <c r="AC1928" s="156">
        <f>IF((AB1928&lt;=0),0,((AB1928-AC$24)*Stock*(_xlfn.NORM.INV(RAND(),stock_ave,stock_std))+(AB1928-AC$24)*Bonds*(_xlfn.NORM.INV(RAND(),bond_ave,bond_std))+(AB1928-AC$24)*cash*(_xlfn.NORM.INV(RAND(),cash_ave,cash_std))+(AB1928-AC$24)))</f>
        <v/>
      </c>
      <c r="AD1928" s="156">
        <f>IF((AC1928&lt;=0),0,((AC1928-AD$24)*Stock*(_xlfn.NORM.INV(RAND(),stock_ave,stock_std))+(AC1928-AD$24)*Bonds*(_xlfn.NORM.INV(RAND(),bond_ave,bond_std))+(AC1928-AD$24)*cash*(_xlfn.NORM.INV(RAND(),cash_ave,cash_std))+(AC1928-AD$24)))</f>
        <v/>
      </c>
      <c r="AE1928" s="156">
        <f>IF((AD1928&lt;=0),0,((AD1928-AE$24)*Stock*(_xlfn.NORM.INV(RAND(),stock_ave,stock_std))+(AD1928-AE$24)*Bonds*(_xlfn.NORM.INV(RAND(),bond_ave,bond_std))+(AD1928-AE$24)*cash*(_xlfn.NORM.INV(RAND(),cash_ave,cash_std))+(AD1928-AE$24)))</f>
        <v/>
      </c>
      <c r="AF1928" s="156">
        <f>IF((AE1928&lt;=0),0,((AE1928-AF$24)*Stock*(_xlfn.NORM.INV(RAND(),stock_ave,stock_std))+(AE1928-AF$24)*Bonds*(_xlfn.NORM.INV(RAND(),bond_ave,bond_std))+(AE1928-AF$24)*cash*(_xlfn.NORM.INV(RAND(),cash_ave,cash_std))+(AE1928-AF$24)))</f>
        <v/>
      </c>
      <c r="AG1928" s="156">
        <f>IF((AF1928&lt;=0),0,((AF1928-AG$24)*Stock*(_xlfn.NORM.INV(RAND(),stock_ave,stock_std))+(AF1928-AG$24)*Bonds*(_xlfn.NORM.INV(RAND(),bond_ave,bond_std))+(AF1928-AG$24)*cash*(_xlfn.NORM.INV(RAND(),cash_ave,cash_std))+(AF1928-AG$24)))</f>
        <v/>
      </c>
      <c r="AH1928" s="156">
        <f>IF((AG1928&lt;=0),0,((AG1928-AH$24)*Stock*(_xlfn.NORM.INV(RAND(),stock_ave,stock_std))+(AG1928-AH$24)*Bonds*(_xlfn.NORM.INV(RAND(),bond_ave,bond_std))+(AG1928-AH$24)*cash*(_xlfn.NORM.INV(RAND(),cash_ave,cash_std))+(AG1928-AH$24)))</f>
        <v/>
      </c>
      <c r="AI1928" s="156">
        <f>IF((AH1928&lt;=0),0,((AH1928-AI$24)*Stock*(_xlfn.NORM.INV(RAND(),stock_ave,stock_std))+(AH1928-AI$24)*Bonds*(_xlfn.NORM.INV(RAND(),bond_ave,bond_std))+(AH1928-AI$24)*cash*(_xlfn.NORM.INV(RAND(),cash_ave,cash_std))+(AH1928-AI$24)))</f>
        <v/>
      </c>
      <c r="AJ1928" s="156">
        <f>IF((AI1928&lt;=0),0,((AI1928-AJ$24)*Stock*(_xlfn.NORM.INV(RAND(),stock_ave,stock_std))+(AI1928-AJ$24)*Bonds*(_xlfn.NORM.INV(RAND(),bond_ave,bond_std))+(AI1928-AJ$24)*cash*(_xlfn.NORM.INV(RAND(),cash_ave,cash_std))+(AI1928-AJ$24)))</f>
        <v/>
      </c>
      <c r="AK1928" s="156">
        <f>IF((AJ1928&lt;=0),0,((AJ1928-AK$24)*Stock*(_xlfn.NORM.INV(RAND(),stock_ave,stock_std))+(AJ1928-AK$24)*Bonds*(_xlfn.NORM.INV(RAND(),bond_ave,bond_std))+(AJ1928-AK$24)*cash*(_xlfn.NORM.INV(RAND(),cash_ave,cash_std))+(AJ1928-AK$24)))</f>
        <v/>
      </c>
      <c r="AL1928" s="156">
        <f>IF((AK1928&lt;=0),0,((AK1928-AL$24)*Stock*(_xlfn.NORM.INV(RAND(),stock_ave,stock_std))+(AK1928-AL$24)*Bonds*(_xlfn.NORM.INV(RAND(),bond_ave,bond_std))+(AK1928-AL$24)*cash*(_xlfn.NORM.INV(RAND(),cash_ave,cash_std))+(AK1928-AL$24)))</f>
        <v/>
      </c>
      <c r="AM1928" s="156">
        <f>IF((AL1928&lt;=0),0,((AL1928-AM$24)*Stock*(_xlfn.NORM.INV(RAND(),stock_ave,stock_std))+(AL1928-AM$24)*Bonds*(_xlfn.NORM.INV(RAND(),bond_ave,bond_std))+(AL1928-AM$24)*cash*(_xlfn.NORM.INV(RAND(),cash_ave,cash_std))+(AL1928-AM$24)))</f>
        <v/>
      </c>
      <c r="AN1928" s="156">
        <f>IF((AM1928&lt;=0),0,((AM1928-AN$24)*Stock*(_xlfn.NORM.INV(RAND(),stock_ave,stock_std))+(AM1928-AN$24)*Bonds*(_xlfn.NORM.INV(RAND(),bond_ave,bond_std))+(AM1928-AN$24)*cash*(_xlfn.NORM.INV(RAND(),cash_ave,cash_std))+(AM1928-AN$24)))</f>
        <v/>
      </c>
      <c r="AO1928" s="156">
        <f>IF((AN1928&lt;=0),0,((AN1928-AO$24)*Stock*(_xlfn.NORM.INV(RAND(),stock_ave,stock_std))+(AN1928-AO$24)*Bonds*(_xlfn.NORM.INV(RAND(),bond_ave,bond_std))+(AN1928-AO$24)*cash*(_xlfn.NORM.INV(RAND(),cash_ave,cash_std))+(AN1928-AO$24)))</f>
        <v/>
      </c>
      <c r="AP1928" s="156">
        <f>IF((AO1928&lt;=0),0,((AO1928-AP$24)*Stock*(_xlfn.NORM.INV(RAND(),stock_ave,stock_std))+(AO1928-AP$24)*Bonds*(_xlfn.NORM.INV(RAND(),bond_ave,bond_std))+(AO1928-AP$24)*cash*(_xlfn.NORM.INV(RAND(),cash_ave,cash_std))+(AO1928-AP$24)))</f>
        <v/>
      </c>
      <c r="AQ1928" s="156">
        <f>IF((AP1928&lt;=0),0,((AP1928-AQ$24)*Stock*(_xlfn.NORM.INV(RAND(),stock_ave,stock_std))+(AP1928-AQ$24)*Bonds*(_xlfn.NORM.INV(RAND(),bond_ave,bond_std))+(AP1928-AQ$24)*cash*(_xlfn.NORM.INV(RAND(),cash_ave,cash_std))+(AP1928-AQ$24)))</f>
        <v/>
      </c>
      <c r="AR1928" s="156">
        <f>IF((AQ1928&lt;=0),0,((AQ1928-AR$24)*Stock*(_xlfn.NORM.INV(RAND(),stock_ave,stock_std))+(AQ1928-AR$24)*Bonds*(_xlfn.NORM.INV(RAND(),bond_ave,bond_std))+(AQ1928-AR$24)*cash*(_xlfn.NORM.INV(RAND(),cash_ave,cash_std))+(AQ1928-AR$24)))</f>
        <v/>
      </c>
      <c r="AS1928" s="156">
        <f>IF((AR1928&lt;=0),0,((AR1928-AS$24)*Stock*(_xlfn.NORM.INV(RAND(),stock_ave,stock_std))+(AR1928-AS$24)*Bonds*(_xlfn.NORM.INV(RAND(),bond_ave,bond_std))+(AR1928-AS$24)*cash*(_xlfn.NORM.INV(RAND(),cash_ave,cash_std))+(AR1928-AS$24)))</f>
        <v/>
      </c>
      <c r="AT1928" s="156">
        <f>IF((AS1928&lt;=0),0,((AS1928-AT$24)*Stock*(_xlfn.NORM.INV(RAND(),stock_ave,stock_std))+(AS1928-AT$24)*Bonds*(_xlfn.NORM.INV(RAND(),bond_ave,bond_std))+(AS1928-AT$24)*cash*(_xlfn.NORM.INV(RAND(),cash_ave,cash_std))+(AS1928-AT$24)))</f>
        <v/>
      </c>
      <c r="AU1928" s="156">
        <f>IF((AT1928&lt;=0),0,((AT1928-AU$24)*Stock*(_xlfn.NORM.INV(RAND(),stock_ave,stock_std))+(AT1928-AU$24)*Bonds*(_xlfn.NORM.INV(RAND(),bond_ave,bond_std))+(AT1928-AU$24)*cash*(_xlfn.NORM.INV(RAND(),cash_ave,cash_std))+(AT1928-AU$24)))</f>
        <v/>
      </c>
      <c r="AV1928" s="156">
        <f>IF((AU1928&lt;=0),0,((AU1928-AV$24)*Stock*(_xlfn.NORM.INV(RAND(),stock_ave,stock_std))+(AU1928-AV$24)*Bonds*(_xlfn.NORM.INV(RAND(),bond_ave,bond_std))+(AU1928-AV$24)*cash*(_xlfn.NORM.INV(RAND(),cash_ave,cash_std))+(AU1928-AV$24)))</f>
        <v/>
      </c>
      <c r="AW1928" s="156">
        <f>IF((AV1928&lt;=0),0,((AV1928-AW$24)*Stock*(_xlfn.NORM.INV(RAND(),stock_ave,stock_std))+(AV1928-AW$24)*Bonds*(_xlfn.NORM.INV(RAND(),bond_ave,bond_std))+(AV1928-AW$24)*cash*(_xlfn.NORM.INV(RAND(),cash_ave,cash_std))+(AV1928-AW$24)))</f>
        <v/>
      </c>
      <c r="AX1928" s="159" t="n"/>
      <c r="AY1928" s="159" t="n"/>
      <c r="AZ1928" s="159" t="n"/>
      <c r="BA1928" s="159" t="n"/>
      <c r="BB1928" s="159" t="n"/>
    </row>
    <row r="1929">
      <c r="C1929" s="147" t="n"/>
      <c r="D1929" s="61">
        <f>+D1928-IF(D$18&gt;74,(D1928/D$25)*$C$10)</f>
        <v/>
      </c>
      <c r="E1929" s="61">
        <f>+E1928-IF(E$18&gt;74,(E1928/E$25)*$C$10)</f>
        <v/>
      </c>
      <c r="F1929" s="61">
        <f>+F1928-IF(F$18&gt;74,(F1928/F$25)*$C$10)</f>
        <v/>
      </c>
      <c r="G1929" s="61">
        <f>+G1928-IF(G$18&gt;74,(G1928/G$25)*$C$10)</f>
        <v/>
      </c>
      <c r="H1929" s="61">
        <f>+H1928-IF(H$18&gt;74,(H1928/H$25)*$C$10)</f>
        <v/>
      </c>
      <c r="I1929" s="61">
        <f>+I1928-IF(I$18&gt;74,(I1928/I$25)*$C$10)</f>
        <v/>
      </c>
      <c r="J1929" s="61">
        <f>+J1928-IF(J$18&gt;74,(J1928/J$25)*$C$10)</f>
        <v/>
      </c>
      <c r="K1929" s="61">
        <f>+K1928-IF(K$18&gt;74,(K1928/K$25)*$C$10)</f>
        <v/>
      </c>
      <c r="L1929" s="61">
        <f>+L1928-IF(L$18&gt;74,(L1928/L$25)*$C$10)</f>
        <v/>
      </c>
      <c r="M1929" s="61">
        <f>+M1928-IF(M$18&gt;74,(M1928/M$25)*$C$10)</f>
        <v/>
      </c>
      <c r="N1929" s="61">
        <f>+N1928-IF(N$18&gt;74,(N1928/N$25)*$C$10)</f>
        <v/>
      </c>
      <c r="O1929" s="61">
        <f>+O1928-IF(O$18&gt;74,(O1928/O$25)*$C$10)</f>
        <v/>
      </c>
      <c r="P1929" s="61">
        <f>+P1928-IF(P$18&gt;74,(P1928/P$25)*$C$10)</f>
        <v/>
      </c>
      <c r="Q1929" s="61">
        <f>+Q1928-IF(Q$18&gt;74,(Q1928/Q$25)*$C$10)</f>
        <v/>
      </c>
      <c r="R1929" s="61">
        <f>+R1928-IF(R$18&gt;74,(R1928/R$25)*$C$10)</f>
        <v/>
      </c>
      <c r="S1929" s="61">
        <f>+S1928-IF(S$18&gt;74,(S1928/S$25)*$C$10)</f>
        <v/>
      </c>
      <c r="T1929" s="61">
        <f>+T1928-IF(T$18&gt;74,(T1928/T$25)*$C$10)</f>
        <v/>
      </c>
      <c r="U1929" s="61">
        <f>+U1928-IF(U$18&gt;74,(U1928/U$25)*$C$10)</f>
        <v/>
      </c>
      <c r="V1929" s="61">
        <f>+V1928-IF(V$18&gt;74,(V1928/V$25)*$C$10)</f>
        <v/>
      </c>
      <c r="W1929" s="61">
        <f>+W1928-IF(W$18&gt;74,(W1928/W$25)*$C$10)</f>
        <v/>
      </c>
      <c r="X1929" s="61">
        <f>+X1928-IF(X$18&gt;74,(X1928/X$25)*$C$10)</f>
        <v/>
      </c>
      <c r="Y1929" s="61">
        <f>+Y1928-IF(Y$18&gt;74,(Y1928/Y$25)*$C$10)</f>
        <v/>
      </c>
      <c r="Z1929" s="61">
        <f>+Z1928-IF(Z$18&gt;74,(Z1928/Z$25)*$C$10)</f>
        <v/>
      </c>
      <c r="AA1929" s="61">
        <f>+AA1928-IF(AA$18&gt;74,(AA1928/AA$25)*$C$10)</f>
        <v/>
      </c>
      <c r="AB1929" s="61">
        <f>+AB1928-IF(AB$18&gt;74,(AB1928/AB$25)*$C$10)</f>
        <v/>
      </c>
      <c r="AC1929" s="61">
        <f>+AC1928-IF(AC$18&gt;74,(AC1928/AC$25)*$C$10)</f>
        <v/>
      </c>
      <c r="AD1929" s="61">
        <f>+AD1928-IF(AD$18&gt;74,(AD1928/AD$25)*$C$10)</f>
        <v/>
      </c>
      <c r="AE1929" s="61">
        <f>+AE1928-IF(AE$18&gt;74,(AE1928/AE$25)*$C$10)</f>
        <v/>
      </c>
      <c r="AF1929" s="61">
        <f>+AF1928-IF(AF$18&gt;74,(AF1928/AF$25)*$C$10)</f>
        <v/>
      </c>
      <c r="AG1929" s="61">
        <f>+AG1928-IF(AG$18&gt;74,(AG1928/AG$25)*$C$10)</f>
        <v/>
      </c>
      <c r="AH1929" s="61">
        <f>+AH1928-IF(AH$18&gt;74,(AH1928/AH$25)*$C$10)</f>
        <v/>
      </c>
      <c r="AI1929" s="61">
        <f>+AI1928-IF(AI$18&gt;74,(AI1928/AI$25)*$C$10)</f>
        <v/>
      </c>
      <c r="AJ1929" s="61">
        <f>+AJ1928-IF(AJ$18&gt;74,(AJ1928/AJ$25)*$C$10)</f>
        <v/>
      </c>
      <c r="AK1929" s="61">
        <f>+AK1928-IF(AK$18&gt;74,(AK1928/AK$25)*$C$10)</f>
        <v/>
      </c>
      <c r="AL1929" s="61">
        <f>+AL1928-IF(AL$18&gt;74,(AL1928/AL$25)*$C$10)</f>
        <v/>
      </c>
      <c r="AM1929" s="61">
        <f>+AM1928-IF(AM$18&gt;74,(AM1928/AM$25)*$C$10)</f>
        <v/>
      </c>
      <c r="AN1929" s="61">
        <f>+AN1928-IF(AN$18&gt;74,(AN1928/AN$25)*$C$10)</f>
        <v/>
      </c>
      <c r="AO1929" s="61">
        <f>+AO1928-IF(AO$18&gt;74,(AO1928/AO$25)*$C$10)</f>
        <v/>
      </c>
      <c r="AP1929" s="61">
        <f>+AP1928-IF(AP$18&gt;74,(AP1928/AP$25)*$C$10)</f>
        <v/>
      </c>
      <c r="AQ1929" s="61">
        <f>+AQ1928-IF(AQ$18&gt;74,(AQ1928/AQ$25)*$C$10)</f>
        <v/>
      </c>
      <c r="AR1929" s="61">
        <f>+AR1928-IF(AR$18&gt;74,(AR1928/AR$25)*$C$10)</f>
        <v/>
      </c>
      <c r="AS1929" s="61">
        <f>+AS1928-IF(AS$18&gt;74,(AS1928/AS$25)*$C$10)</f>
        <v/>
      </c>
      <c r="AT1929" s="61">
        <f>+AT1928-IF(AT$18&gt;74,(AT1928/AT$25)*$C$10)</f>
        <v/>
      </c>
      <c r="AU1929" s="61">
        <f>+AU1928-IF(AU$18&gt;74,(AU1928/AU$25)*$C$10)</f>
        <v/>
      </c>
      <c r="AV1929" s="61">
        <f>+AV1928-IF(AV$18&gt;74,(AV1928/AV$25)*$C$10)</f>
        <v/>
      </c>
      <c r="AW1929" s="61">
        <f>+AW1928-IF(AW$18&gt;74,(AW1928/AW$25)*$C$10)</f>
        <v/>
      </c>
      <c r="AX1929" s="35">
        <f>IF(AW1929&gt;0,1,0)</f>
        <v/>
      </c>
      <c r="AY1929" s="35">
        <f>IF(AL1929&gt;0,1,0)</f>
        <v/>
      </c>
      <c r="AZ1929" s="35">
        <f>IF(AG1929&gt;0,1,0)</f>
        <v/>
      </c>
      <c r="BA1929" s="35">
        <f>IF(AB1929&gt;0,1,0)</f>
        <v/>
      </c>
      <c r="BB1929" s="35">
        <f>IF(W1929&gt;0,1,0)</f>
        <v/>
      </c>
    </row>
    <row r="1930">
      <c r="B1930" s="154" t="inlineStr">
        <is>
          <t>trial 951</t>
        </is>
      </c>
      <c r="C1930" s="155">
        <f>+start-C1927</f>
        <v/>
      </c>
      <c r="D1930" s="156">
        <f>IF((C1930&lt;=0),0,((C1930-D$24)*Stock*(_xlfn.NORM.INV(RAND(),stock_ave,stock_std))+(C1930-D$24)*Bonds*(_xlfn.NORM.INV(RAND(),bond_ave,bond_std))+(C1930-D$24)*cash*(_xlfn.NORM.INV(RAND(),cash_ave,cash_std))+(C1930-D$24)))</f>
        <v/>
      </c>
      <c r="E1930" s="156">
        <f>IF((D1930&lt;=0),0,((D1930-E$24)*Stock*(_xlfn.NORM.INV(RAND(),stock_ave,stock_std))+(D1930-E$24)*Bonds*(_xlfn.NORM.INV(RAND(),bond_ave,bond_std))+(D1930-E$24)*cash*(_xlfn.NORM.INV(RAND(),cash_ave,cash_std))+(D1930-E$24)))</f>
        <v/>
      </c>
      <c r="F1930" s="156">
        <f>IF((E1930&lt;=0),0,((E1930-F$24)*Stock*(_xlfn.NORM.INV(RAND(),stock_ave,stock_std))+(E1930-F$24)*Bonds*(_xlfn.NORM.INV(RAND(),bond_ave,bond_std))+(E1930-F$24)*cash*(_xlfn.NORM.INV(RAND(),cash_ave,cash_std))+(E1930-F$24)))</f>
        <v/>
      </c>
      <c r="G1930" s="156">
        <f>IF((F1930&lt;=0),0,((F1930-G$24)*Stock*(_xlfn.NORM.INV(RAND(),stock_ave,stock_std))+(F1930-G$24)*Bonds*(_xlfn.NORM.INV(RAND(),bond_ave,bond_std))+(F1930-G$24)*cash*(_xlfn.NORM.INV(RAND(),cash_ave,cash_std))+(F1930-G$24)))</f>
        <v/>
      </c>
      <c r="H1930" s="156">
        <f>IF((G1930&lt;=0),0,((G1930-H$24)*Stock*(_xlfn.NORM.INV(RAND(),stock_ave,stock_std))+(G1930-H$24)*Bonds*(_xlfn.NORM.INV(RAND(),bond_ave,bond_std))+(G1930-H$24)*cash*(_xlfn.NORM.INV(RAND(),cash_ave,cash_std))+(G1930-H$24)))</f>
        <v/>
      </c>
      <c r="I1930" s="156">
        <f>IF((H1930&lt;=0),0,((H1930-I$24)*Stock*(_xlfn.NORM.INV(RAND(),stock_ave,stock_std))+(H1930-I$24)*Bonds*(_xlfn.NORM.INV(RAND(),bond_ave,bond_std))+(H1930-I$24)*cash*(_xlfn.NORM.INV(RAND(),cash_ave,cash_std))+(H1930-I$24)))</f>
        <v/>
      </c>
      <c r="J1930" s="156">
        <f>IF((I1930&lt;=0),0,((I1930-J$24)*Stock*(_xlfn.NORM.INV(RAND(),stock_ave,stock_std))+(I1930-J$24)*Bonds*(_xlfn.NORM.INV(RAND(),bond_ave,bond_std))+(I1930-J$24)*cash*(_xlfn.NORM.INV(RAND(),cash_ave,cash_std))+(I1930-J$24)))</f>
        <v/>
      </c>
      <c r="K1930" s="156">
        <f>IF((J1930&lt;=0),0,((J1930-K$24)*Stock*(_xlfn.NORM.INV(RAND(),stock_ave,stock_std))+(J1930-K$24)*Bonds*(_xlfn.NORM.INV(RAND(),bond_ave,bond_std))+(J1930-K$24)*cash*(_xlfn.NORM.INV(RAND(),cash_ave,cash_std))+(J1930-K$24)))</f>
        <v/>
      </c>
      <c r="L1930" s="156">
        <f>IF((K1930&lt;=0),0,((K1930-L$24)*Stock*(_xlfn.NORM.INV(RAND(),stock_ave,stock_std))+(K1930-L$24)*Bonds*(_xlfn.NORM.INV(RAND(),bond_ave,bond_std))+(K1930-L$24)*cash*(_xlfn.NORM.INV(RAND(),cash_ave,cash_std))+(K1930-L$24)))</f>
        <v/>
      </c>
      <c r="M1930" s="156">
        <f>IF((L1930&lt;=0),0,((L1930-M$24)*Stock*(_xlfn.NORM.INV(RAND(),stock_ave,stock_std))+(L1930-M$24)*Bonds*(_xlfn.NORM.INV(RAND(),bond_ave,bond_std))+(L1930-M$24)*cash*(_xlfn.NORM.INV(RAND(),cash_ave,cash_std))+(L1930-M$24)))</f>
        <v/>
      </c>
      <c r="N1930" s="156">
        <f>IF((M1930&lt;=0),0,((M1930-N$24)*Stock*(_xlfn.NORM.INV(RAND(),stock_ave,stock_std))+(M1930-N$24)*Bonds*(_xlfn.NORM.INV(RAND(),bond_ave,bond_std))+(M1930-N$24)*cash*(_xlfn.NORM.INV(RAND(),cash_ave,cash_std))+(M1930-N$24)))</f>
        <v/>
      </c>
      <c r="O1930" s="156">
        <f>IF((N1930&lt;=0),0,((N1930-O$24)*Stock*(_xlfn.NORM.INV(RAND(),stock_ave,stock_std))+(N1930-O$24)*Bonds*(_xlfn.NORM.INV(RAND(),bond_ave,bond_std))+(N1930-O$24)*cash*(_xlfn.NORM.INV(RAND(),cash_ave,cash_std))+(N1930-O$24)))</f>
        <v/>
      </c>
      <c r="P1930" s="156">
        <f>IF((O1930&lt;=0),0,((O1930-P$24)*Stock*(_xlfn.NORM.INV(RAND(),stock_ave,stock_std))+(O1930-P$24)*Bonds*(_xlfn.NORM.INV(RAND(),bond_ave,bond_std))+(O1930-P$24)*cash*(_xlfn.NORM.INV(RAND(),cash_ave,cash_std))+(O1930-P$24)))</f>
        <v/>
      </c>
      <c r="Q1930" s="156">
        <f>IF((P1930&lt;=0),0,((P1930-Q$24)*Stock*(_xlfn.NORM.INV(RAND(),stock_ave,stock_std))+(P1930-Q$24)*Bonds*(_xlfn.NORM.INV(RAND(),bond_ave,bond_std))+(P1930-Q$24)*cash*(_xlfn.NORM.INV(RAND(),cash_ave,cash_std))+(P1930-Q$24)))</f>
        <v/>
      </c>
      <c r="R1930" s="156">
        <f>IF((Q1930&lt;=0),0,((Q1930-R$24)*Stock*(_xlfn.NORM.INV(RAND(),stock_ave,stock_std))+(Q1930-R$24)*Bonds*(_xlfn.NORM.INV(RAND(),bond_ave,bond_std))+(Q1930-R$24)*cash*(_xlfn.NORM.INV(RAND(),cash_ave,cash_std))+(Q1930-R$24)))</f>
        <v/>
      </c>
      <c r="S1930" s="156">
        <f>IF((R1930&lt;=0),0,((R1930-S$24)*Stock*(_xlfn.NORM.INV(RAND(),stock_ave,stock_std))+(R1930-S$24)*Bonds*(_xlfn.NORM.INV(RAND(),bond_ave,bond_std))+(R1930-S$24)*cash*(_xlfn.NORM.INV(RAND(),cash_ave,cash_std))+(R1930-S$24)))</f>
        <v/>
      </c>
      <c r="T1930" s="156">
        <f>IF((S1930&lt;=0),0,((S1930-T$24)*Stock*(_xlfn.NORM.INV(RAND(),stock_ave,stock_std))+(S1930-T$24)*Bonds*(_xlfn.NORM.INV(RAND(),bond_ave,bond_std))+(S1930-T$24)*cash*(_xlfn.NORM.INV(RAND(),cash_ave,cash_std))+(S1930-T$24)))</f>
        <v/>
      </c>
      <c r="U1930" s="156">
        <f>IF((T1930&lt;=0),0,((T1930-U$24)*Stock*(_xlfn.NORM.INV(RAND(),stock_ave,stock_std))+(T1930-U$24)*Bonds*(_xlfn.NORM.INV(RAND(),bond_ave,bond_std))+(T1930-U$24)*cash*(_xlfn.NORM.INV(RAND(),cash_ave,cash_std))+(T1930-U$24)))</f>
        <v/>
      </c>
      <c r="V1930" s="156">
        <f>IF((U1930&lt;=0),0,((U1930-V$24)*Stock*(_xlfn.NORM.INV(RAND(),stock_ave,stock_std))+(U1930-V$24)*Bonds*(_xlfn.NORM.INV(RAND(),bond_ave,bond_std))+(U1930-V$24)*cash*(_xlfn.NORM.INV(RAND(),cash_ave,cash_std))+(U1930-V$24)))</f>
        <v/>
      </c>
      <c r="W1930" s="156">
        <f>IF((V1930&lt;=0),0,((V1930-W$24)*Stock*(_xlfn.NORM.INV(RAND(),stock_ave,stock_std))+(V1930-W$24)*Bonds*(_xlfn.NORM.INV(RAND(),bond_ave,bond_std))+(V1930-W$24)*cash*(_xlfn.NORM.INV(RAND(),cash_ave,cash_std))+(V1930-W$24)))</f>
        <v/>
      </c>
      <c r="X1930" s="156">
        <f>IF((W1930&lt;=0),0,((W1930-X$24)*Stock*(_xlfn.NORM.INV(RAND(),stock_ave,stock_std))+(W1930-X$24)*Bonds*(_xlfn.NORM.INV(RAND(),bond_ave,bond_std))+(W1930-X$24)*cash*(_xlfn.NORM.INV(RAND(),cash_ave,cash_std))+(W1930-X$24)))</f>
        <v/>
      </c>
      <c r="Y1930" s="156">
        <f>IF((X1930&lt;=0),0,((X1930-Y$24)*Stock*(_xlfn.NORM.INV(RAND(),stock_ave,stock_std))+(X1930-Y$24)*Bonds*(_xlfn.NORM.INV(RAND(),bond_ave,bond_std))+(X1930-Y$24)*cash*(_xlfn.NORM.INV(RAND(),cash_ave,cash_std))+(X1930-Y$24)))</f>
        <v/>
      </c>
      <c r="Z1930" s="156">
        <f>IF((Y1930&lt;=0),0,((Y1930-Z$24)*Stock*(_xlfn.NORM.INV(RAND(),stock_ave,stock_std))+(Y1930-Z$24)*Bonds*(_xlfn.NORM.INV(RAND(),bond_ave,bond_std))+(Y1930-Z$24)*cash*(_xlfn.NORM.INV(RAND(),cash_ave,cash_std))+(Y1930-Z$24)))</f>
        <v/>
      </c>
      <c r="AA1930" s="156">
        <f>IF((Z1930&lt;=0),0,((Z1930-AA$24)*Stock*(_xlfn.NORM.INV(RAND(),stock_ave,stock_std))+(Z1930-AA$24)*Bonds*(_xlfn.NORM.INV(RAND(),bond_ave,bond_std))+(Z1930-AA$24)*cash*(_xlfn.NORM.INV(RAND(),cash_ave,cash_std))+(Z1930-AA$24)))</f>
        <v/>
      </c>
      <c r="AB1930" s="156">
        <f>IF((AA1930&lt;=0),0,((AA1930-AB$24)*Stock*(_xlfn.NORM.INV(RAND(),stock_ave,stock_std))+(AA1930-AB$24)*Bonds*(_xlfn.NORM.INV(RAND(),bond_ave,bond_std))+(AA1930-AB$24)*cash*(_xlfn.NORM.INV(RAND(),cash_ave,cash_std))+(AA1930-AB$24)))</f>
        <v/>
      </c>
      <c r="AC1930" s="156">
        <f>IF((AB1930&lt;=0),0,((AB1930-AC$24)*Stock*(_xlfn.NORM.INV(RAND(),stock_ave,stock_std))+(AB1930-AC$24)*Bonds*(_xlfn.NORM.INV(RAND(),bond_ave,bond_std))+(AB1930-AC$24)*cash*(_xlfn.NORM.INV(RAND(),cash_ave,cash_std))+(AB1930-AC$24)))</f>
        <v/>
      </c>
      <c r="AD1930" s="156">
        <f>IF((AC1930&lt;=0),0,((AC1930-AD$24)*Stock*(_xlfn.NORM.INV(RAND(),stock_ave,stock_std))+(AC1930-AD$24)*Bonds*(_xlfn.NORM.INV(RAND(),bond_ave,bond_std))+(AC1930-AD$24)*cash*(_xlfn.NORM.INV(RAND(),cash_ave,cash_std))+(AC1930-AD$24)))</f>
        <v/>
      </c>
      <c r="AE1930" s="156">
        <f>IF((AD1930&lt;=0),0,((AD1930-AE$24)*Stock*(_xlfn.NORM.INV(RAND(),stock_ave,stock_std))+(AD1930-AE$24)*Bonds*(_xlfn.NORM.INV(RAND(),bond_ave,bond_std))+(AD1930-AE$24)*cash*(_xlfn.NORM.INV(RAND(),cash_ave,cash_std))+(AD1930-AE$24)))</f>
        <v/>
      </c>
      <c r="AF1930" s="156">
        <f>IF((AE1930&lt;=0),0,((AE1930-AF$24)*Stock*(_xlfn.NORM.INV(RAND(),stock_ave,stock_std))+(AE1930-AF$24)*Bonds*(_xlfn.NORM.INV(RAND(),bond_ave,bond_std))+(AE1930-AF$24)*cash*(_xlfn.NORM.INV(RAND(),cash_ave,cash_std))+(AE1930-AF$24)))</f>
        <v/>
      </c>
      <c r="AG1930" s="156">
        <f>IF((AF1930&lt;=0),0,((AF1930-AG$24)*Stock*(_xlfn.NORM.INV(RAND(),stock_ave,stock_std))+(AF1930-AG$24)*Bonds*(_xlfn.NORM.INV(RAND(),bond_ave,bond_std))+(AF1930-AG$24)*cash*(_xlfn.NORM.INV(RAND(),cash_ave,cash_std))+(AF1930-AG$24)))</f>
        <v/>
      </c>
      <c r="AH1930" s="156">
        <f>IF((AG1930&lt;=0),0,((AG1930-AH$24)*Stock*(_xlfn.NORM.INV(RAND(),stock_ave,stock_std))+(AG1930-AH$24)*Bonds*(_xlfn.NORM.INV(RAND(),bond_ave,bond_std))+(AG1930-AH$24)*cash*(_xlfn.NORM.INV(RAND(),cash_ave,cash_std))+(AG1930-AH$24)))</f>
        <v/>
      </c>
      <c r="AI1930" s="156">
        <f>IF((AH1930&lt;=0),0,((AH1930-AI$24)*Stock*(_xlfn.NORM.INV(RAND(),stock_ave,stock_std))+(AH1930-AI$24)*Bonds*(_xlfn.NORM.INV(RAND(),bond_ave,bond_std))+(AH1930-AI$24)*cash*(_xlfn.NORM.INV(RAND(),cash_ave,cash_std))+(AH1930-AI$24)))</f>
        <v/>
      </c>
      <c r="AJ1930" s="156">
        <f>IF((AI1930&lt;=0),0,((AI1930-AJ$24)*Stock*(_xlfn.NORM.INV(RAND(),stock_ave,stock_std))+(AI1930-AJ$24)*Bonds*(_xlfn.NORM.INV(RAND(),bond_ave,bond_std))+(AI1930-AJ$24)*cash*(_xlfn.NORM.INV(RAND(),cash_ave,cash_std))+(AI1930-AJ$24)))</f>
        <v/>
      </c>
      <c r="AK1930" s="156">
        <f>IF((AJ1930&lt;=0),0,((AJ1930-AK$24)*Stock*(_xlfn.NORM.INV(RAND(),stock_ave,stock_std))+(AJ1930-AK$24)*Bonds*(_xlfn.NORM.INV(RAND(),bond_ave,bond_std))+(AJ1930-AK$24)*cash*(_xlfn.NORM.INV(RAND(),cash_ave,cash_std))+(AJ1930-AK$24)))</f>
        <v/>
      </c>
      <c r="AL1930" s="156">
        <f>IF((AK1930&lt;=0),0,((AK1930-AL$24)*Stock*(_xlfn.NORM.INV(RAND(),stock_ave,stock_std))+(AK1930-AL$24)*Bonds*(_xlfn.NORM.INV(RAND(),bond_ave,bond_std))+(AK1930-AL$24)*cash*(_xlfn.NORM.INV(RAND(),cash_ave,cash_std))+(AK1930-AL$24)))</f>
        <v/>
      </c>
      <c r="AM1930" s="156">
        <f>IF((AL1930&lt;=0),0,((AL1930-AM$24)*Stock*(_xlfn.NORM.INV(RAND(),stock_ave,stock_std))+(AL1930-AM$24)*Bonds*(_xlfn.NORM.INV(RAND(),bond_ave,bond_std))+(AL1930-AM$24)*cash*(_xlfn.NORM.INV(RAND(),cash_ave,cash_std))+(AL1930-AM$24)))</f>
        <v/>
      </c>
      <c r="AN1930" s="156">
        <f>IF((AM1930&lt;=0),0,((AM1930-AN$24)*Stock*(_xlfn.NORM.INV(RAND(),stock_ave,stock_std))+(AM1930-AN$24)*Bonds*(_xlfn.NORM.INV(RAND(),bond_ave,bond_std))+(AM1930-AN$24)*cash*(_xlfn.NORM.INV(RAND(),cash_ave,cash_std))+(AM1930-AN$24)))</f>
        <v/>
      </c>
      <c r="AO1930" s="156">
        <f>IF((AN1930&lt;=0),0,((AN1930-AO$24)*Stock*(_xlfn.NORM.INV(RAND(),stock_ave,stock_std))+(AN1930-AO$24)*Bonds*(_xlfn.NORM.INV(RAND(),bond_ave,bond_std))+(AN1930-AO$24)*cash*(_xlfn.NORM.INV(RAND(),cash_ave,cash_std))+(AN1930-AO$24)))</f>
        <v/>
      </c>
      <c r="AP1930" s="156">
        <f>IF((AO1930&lt;=0),0,((AO1930-AP$24)*Stock*(_xlfn.NORM.INV(RAND(),stock_ave,stock_std))+(AO1930-AP$24)*Bonds*(_xlfn.NORM.INV(RAND(),bond_ave,bond_std))+(AO1930-AP$24)*cash*(_xlfn.NORM.INV(RAND(),cash_ave,cash_std))+(AO1930-AP$24)))</f>
        <v/>
      </c>
      <c r="AQ1930" s="156">
        <f>IF((AP1930&lt;=0),0,((AP1930-AQ$24)*Stock*(_xlfn.NORM.INV(RAND(),stock_ave,stock_std))+(AP1930-AQ$24)*Bonds*(_xlfn.NORM.INV(RAND(),bond_ave,bond_std))+(AP1930-AQ$24)*cash*(_xlfn.NORM.INV(RAND(),cash_ave,cash_std))+(AP1930-AQ$24)))</f>
        <v/>
      </c>
      <c r="AR1930" s="156">
        <f>IF((AQ1930&lt;=0),0,((AQ1930-AR$24)*Stock*(_xlfn.NORM.INV(RAND(),stock_ave,stock_std))+(AQ1930-AR$24)*Bonds*(_xlfn.NORM.INV(RAND(),bond_ave,bond_std))+(AQ1930-AR$24)*cash*(_xlfn.NORM.INV(RAND(),cash_ave,cash_std))+(AQ1930-AR$24)))</f>
        <v/>
      </c>
      <c r="AS1930" s="156">
        <f>IF((AR1930&lt;=0),0,((AR1930-AS$24)*Stock*(_xlfn.NORM.INV(RAND(),stock_ave,stock_std))+(AR1930-AS$24)*Bonds*(_xlfn.NORM.INV(RAND(),bond_ave,bond_std))+(AR1930-AS$24)*cash*(_xlfn.NORM.INV(RAND(),cash_ave,cash_std))+(AR1930-AS$24)))</f>
        <v/>
      </c>
      <c r="AT1930" s="156">
        <f>IF((AS1930&lt;=0),0,((AS1930-AT$24)*Stock*(_xlfn.NORM.INV(RAND(),stock_ave,stock_std))+(AS1930-AT$24)*Bonds*(_xlfn.NORM.INV(RAND(),bond_ave,bond_std))+(AS1930-AT$24)*cash*(_xlfn.NORM.INV(RAND(),cash_ave,cash_std))+(AS1930-AT$24)))</f>
        <v/>
      </c>
      <c r="AU1930" s="156">
        <f>IF((AT1930&lt;=0),0,((AT1930-AU$24)*Stock*(_xlfn.NORM.INV(RAND(),stock_ave,stock_std))+(AT1930-AU$24)*Bonds*(_xlfn.NORM.INV(RAND(),bond_ave,bond_std))+(AT1930-AU$24)*cash*(_xlfn.NORM.INV(RAND(),cash_ave,cash_std))+(AT1930-AU$24)))</f>
        <v/>
      </c>
      <c r="AV1930" s="156">
        <f>IF((AU1930&lt;=0),0,((AU1930-AV$24)*Stock*(_xlfn.NORM.INV(RAND(),stock_ave,stock_std))+(AU1930-AV$24)*Bonds*(_xlfn.NORM.INV(RAND(),bond_ave,bond_std))+(AU1930-AV$24)*cash*(_xlfn.NORM.INV(RAND(),cash_ave,cash_std))+(AU1930-AV$24)))</f>
        <v/>
      </c>
      <c r="AW1930" s="156">
        <f>IF((AV1930&lt;=0),0,((AV1930-AW$24)*Stock*(_xlfn.NORM.INV(RAND(),stock_ave,stock_std))+(AV1930-AW$24)*Bonds*(_xlfn.NORM.INV(RAND(),bond_ave,bond_std))+(AV1930-AW$24)*cash*(_xlfn.NORM.INV(RAND(),cash_ave,cash_std))+(AV1930-AW$24)))</f>
        <v/>
      </c>
      <c r="AX1930" s="159" t="n"/>
      <c r="AY1930" s="159" t="n"/>
      <c r="AZ1930" s="159" t="n"/>
      <c r="BA1930" s="159" t="n"/>
      <c r="BB1930" s="159" t="n"/>
    </row>
    <row r="1931">
      <c r="C1931" s="147" t="n"/>
      <c r="D1931" s="61">
        <f>+D1930-IF(D$18&gt;74,(D1930/D$25)*$C$10)</f>
        <v/>
      </c>
      <c r="E1931" s="61">
        <f>+E1930-IF(E$18&gt;74,(E1930/E$25)*$C$10)</f>
        <v/>
      </c>
      <c r="F1931" s="61">
        <f>+F1930-IF(F$18&gt;74,(F1930/F$25)*$C$10)</f>
        <v/>
      </c>
      <c r="G1931" s="61">
        <f>+G1930-IF(G$18&gt;74,(G1930/G$25)*$C$10)</f>
        <v/>
      </c>
      <c r="H1931" s="61">
        <f>+H1930-IF(H$18&gt;74,(H1930/H$25)*$C$10)</f>
        <v/>
      </c>
      <c r="I1931" s="61">
        <f>+I1930-IF(I$18&gt;74,(I1930/I$25)*$C$10)</f>
        <v/>
      </c>
      <c r="J1931" s="61">
        <f>+J1930-IF(J$18&gt;74,(J1930/J$25)*$C$10)</f>
        <v/>
      </c>
      <c r="K1931" s="61">
        <f>+K1930-IF(K$18&gt;74,(K1930/K$25)*$C$10)</f>
        <v/>
      </c>
      <c r="L1931" s="61">
        <f>+L1930-IF(L$18&gt;74,(L1930/L$25)*$C$10)</f>
        <v/>
      </c>
      <c r="M1931" s="61">
        <f>+M1930-IF(M$18&gt;74,(M1930/M$25)*$C$10)</f>
        <v/>
      </c>
      <c r="N1931" s="61">
        <f>+N1930-IF(N$18&gt;74,(N1930/N$25)*$C$10)</f>
        <v/>
      </c>
      <c r="O1931" s="61">
        <f>+O1930-IF(O$18&gt;74,(O1930/O$25)*$C$10)</f>
        <v/>
      </c>
      <c r="P1931" s="61">
        <f>+P1930-IF(P$18&gt;74,(P1930/P$25)*$C$10)</f>
        <v/>
      </c>
      <c r="Q1931" s="61">
        <f>+Q1930-IF(Q$18&gt;74,(Q1930/Q$25)*$C$10)</f>
        <v/>
      </c>
      <c r="R1931" s="61">
        <f>+R1930-IF(R$18&gt;74,(R1930/R$25)*$C$10)</f>
        <v/>
      </c>
      <c r="S1931" s="61">
        <f>+S1930-IF(S$18&gt;74,(S1930/S$25)*$C$10)</f>
        <v/>
      </c>
      <c r="T1931" s="61">
        <f>+T1930-IF(T$18&gt;74,(T1930/T$25)*$C$10)</f>
        <v/>
      </c>
      <c r="U1931" s="61">
        <f>+U1930-IF(U$18&gt;74,(U1930/U$25)*$C$10)</f>
        <v/>
      </c>
      <c r="V1931" s="61">
        <f>+V1930-IF(V$18&gt;74,(V1930/V$25)*$C$10)</f>
        <v/>
      </c>
      <c r="W1931" s="61">
        <f>+W1930-IF(W$18&gt;74,(W1930/W$25)*$C$10)</f>
        <v/>
      </c>
      <c r="X1931" s="61">
        <f>+X1930-IF(X$18&gt;74,(X1930/X$25)*$C$10)</f>
        <v/>
      </c>
      <c r="Y1931" s="61">
        <f>+Y1930-IF(Y$18&gt;74,(Y1930/Y$25)*$C$10)</f>
        <v/>
      </c>
      <c r="Z1931" s="61">
        <f>+Z1930-IF(Z$18&gt;74,(Z1930/Z$25)*$C$10)</f>
        <v/>
      </c>
      <c r="AA1931" s="61">
        <f>+AA1930-IF(AA$18&gt;74,(AA1930/AA$25)*$C$10)</f>
        <v/>
      </c>
      <c r="AB1931" s="61">
        <f>+AB1930-IF(AB$18&gt;74,(AB1930/AB$25)*$C$10)</f>
        <v/>
      </c>
      <c r="AC1931" s="61">
        <f>+AC1930-IF(AC$18&gt;74,(AC1930/AC$25)*$C$10)</f>
        <v/>
      </c>
      <c r="AD1931" s="61">
        <f>+AD1930-IF(AD$18&gt;74,(AD1930/AD$25)*$C$10)</f>
        <v/>
      </c>
      <c r="AE1931" s="61">
        <f>+AE1930-IF(AE$18&gt;74,(AE1930/AE$25)*$C$10)</f>
        <v/>
      </c>
      <c r="AF1931" s="61">
        <f>+AF1930-IF(AF$18&gt;74,(AF1930/AF$25)*$C$10)</f>
        <v/>
      </c>
      <c r="AG1931" s="61">
        <f>+AG1930-IF(AG$18&gt;74,(AG1930/AG$25)*$C$10)</f>
        <v/>
      </c>
      <c r="AH1931" s="61">
        <f>+AH1930-IF(AH$18&gt;74,(AH1930/AH$25)*$C$10)</f>
        <v/>
      </c>
      <c r="AI1931" s="61">
        <f>+AI1930-IF(AI$18&gt;74,(AI1930/AI$25)*$C$10)</f>
        <v/>
      </c>
      <c r="AJ1931" s="61">
        <f>+AJ1930-IF(AJ$18&gt;74,(AJ1930/AJ$25)*$C$10)</f>
        <v/>
      </c>
      <c r="AK1931" s="61">
        <f>+AK1930-IF(AK$18&gt;74,(AK1930/AK$25)*$C$10)</f>
        <v/>
      </c>
      <c r="AL1931" s="61">
        <f>+AL1930-IF(AL$18&gt;74,(AL1930/AL$25)*$C$10)</f>
        <v/>
      </c>
      <c r="AM1931" s="61">
        <f>+AM1930-IF(AM$18&gt;74,(AM1930/AM$25)*$C$10)</f>
        <v/>
      </c>
      <c r="AN1931" s="61">
        <f>+AN1930-IF(AN$18&gt;74,(AN1930/AN$25)*$C$10)</f>
        <v/>
      </c>
      <c r="AO1931" s="61">
        <f>+AO1930-IF(AO$18&gt;74,(AO1930/AO$25)*$C$10)</f>
        <v/>
      </c>
      <c r="AP1931" s="61">
        <f>+AP1930-IF(AP$18&gt;74,(AP1930/AP$25)*$C$10)</f>
        <v/>
      </c>
      <c r="AQ1931" s="61">
        <f>+AQ1930-IF(AQ$18&gt;74,(AQ1930/AQ$25)*$C$10)</f>
        <v/>
      </c>
      <c r="AR1931" s="61">
        <f>+AR1930-IF(AR$18&gt;74,(AR1930/AR$25)*$C$10)</f>
        <v/>
      </c>
      <c r="AS1931" s="61">
        <f>+AS1930-IF(AS$18&gt;74,(AS1930/AS$25)*$C$10)</f>
        <v/>
      </c>
      <c r="AT1931" s="61">
        <f>+AT1930-IF(AT$18&gt;74,(AT1930/AT$25)*$C$10)</f>
        <v/>
      </c>
      <c r="AU1931" s="61">
        <f>+AU1930-IF(AU$18&gt;74,(AU1930/AU$25)*$C$10)</f>
        <v/>
      </c>
      <c r="AV1931" s="61">
        <f>+AV1930-IF(AV$18&gt;74,(AV1930/AV$25)*$C$10)</f>
        <v/>
      </c>
      <c r="AW1931" s="61">
        <f>+AW1930-IF(AW$18&gt;74,(AW1930/AW$25)*$C$10)</f>
        <v/>
      </c>
      <c r="AX1931" s="35">
        <f>IF(AW1931&gt;0,1,0)</f>
        <v/>
      </c>
      <c r="AY1931" s="35">
        <f>IF(AL1931&gt;0,1,0)</f>
        <v/>
      </c>
      <c r="AZ1931" s="35">
        <f>IF(AG1931&gt;0,1,0)</f>
        <v/>
      </c>
      <c r="BA1931" s="35">
        <f>IF(AB1931&gt;0,1,0)</f>
        <v/>
      </c>
      <c r="BB1931" s="35">
        <f>IF(W1931&gt;0,1,0)</f>
        <v/>
      </c>
    </row>
    <row r="1932">
      <c r="B1932" s="154" t="inlineStr">
        <is>
          <t>trial 952</t>
        </is>
      </c>
      <c r="C1932" s="155">
        <f>+start-C1929</f>
        <v/>
      </c>
      <c r="D1932" s="156">
        <f>IF((C1932&lt;=0),0,((C1932-D$24)*Stock*(_xlfn.NORM.INV(RAND(),stock_ave,stock_std))+(C1932-D$24)*Bonds*(_xlfn.NORM.INV(RAND(),bond_ave,bond_std))+(C1932-D$24)*cash*(_xlfn.NORM.INV(RAND(),cash_ave,cash_std))+(C1932-D$24)))</f>
        <v/>
      </c>
      <c r="E1932" s="156">
        <f>IF((D1932&lt;=0),0,((D1932-E$24)*Stock*(_xlfn.NORM.INV(RAND(),stock_ave,stock_std))+(D1932-E$24)*Bonds*(_xlfn.NORM.INV(RAND(),bond_ave,bond_std))+(D1932-E$24)*cash*(_xlfn.NORM.INV(RAND(),cash_ave,cash_std))+(D1932-E$24)))</f>
        <v/>
      </c>
      <c r="F1932" s="156">
        <f>IF((E1932&lt;=0),0,((E1932-F$24)*Stock*(_xlfn.NORM.INV(RAND(),stock_ave,stock_std))+(E1932-F$24)*Bonds*(_xlfn.NORM.INV(RAND(),bond_ave,bond_std))+(E1932-F$24)*cash*(_xlfn.NORM.INV(RAND(),cash_ave,cash_std))+(E1932-F$24)))</f>
        <v/>
      </c>
      <c r="G1932" s="156">
        <f>IF((F1932&lt;=0),0,((F1932-G$24)*Stock*(_xlfn.NORM.INV(RAND(),stock_ave,stock_std))+(F1932-G$24)*Bonds*(_xlfn.NORM.INV(RAND(),bond_ave,bond_std))+(F1932-G$24)*cash*(_xlfn.NORM.INV(RAND(),cash_ave,cash_std))+(F1932-G$24)))</f>
        <v/>
      </c>
      <c r="H1932" s="156">
        <f>IF((G1932&lt;=0),0,((G1932-H$24)*Stock*(_xlfn.NORM.INV(RAND(),stock_ave,stock_std))+(G1932-H$24)*Bonds*(_xlfn.NORM.INV(RAND(),bond_ave,bond_std))+(G1932-H$24)*cash*(_xlfn.NORM.INV(RAND(),cash_ave,cash_std))+(G1932-H$24)))</f>
        <v/>
      </c>
      <c r="I1932" s="156">
        <f>IF((H1932&lt;=0),0,((H1932-I$24)*Stock*(_xlfn.NORM.INV(RAND(),stock_ave,stock_std))+(H1932-I$24)*Bonds*(_xlfn.NORM.INV(RAND(),bond_ave,bond_std))+(H1932-I$24)*cash*(_xlfn.NORM.INV(RAND(),cash_ave,cash_std))+(H1932-I$24)))</f>
        <v/>
      </c>
      <c r="J1932" s="156">
        <f>IF((I1932&lt;=0),0,((I1932-J$24)*Stock*(_xlfn.NORM.INV(RAND(),stock_ave,stock_std))+(I1932-J$24)*Bonds*(_xlfn.NORM.INV(RAND(),bond_ave,bond_std))+(I1932-J$24)*cash*(_xlfn.NORM.INV(RAND(),cash_ave,cash_std))+(I1932-J$24)))</f>
        <v/>
      </c>
      <c r="K1932" s="156">
        <f>IF((J1932&lt;=0),0,((J1932-K$24)*Stock*(_xlfn.NORM.INV(RAND(),stock_ave,stock_std))+(J1932-K$24)*Bonds*(_xlfn.NORM.INV(RAND(),bond_ave,bond_std))+(J1932-K$24)*cash*(_xlfn.NORM.INV(RAND(),cash_ave,cash_std))+(J1932-K$24)))</f>
        <v/>
      </c>
      <c r="L1932" s="156">
        <f>IF((K1932&lt;=0),0,((K1932-L$24)*Stock*(_xlfn.NORM.INV(RAND(),stock_ave,stock_std))+(K1932-L$24)*Bonds*(_xlfn.NORM.INV(RAND(),bond_ave,bond_std))+(K1932-L$24)*cash*(_xlfn.NORM.INV(RAND(),cash_ave,cash_std))+(K1932-L$24)))</f>
        <v/>
      </c>
      <c r="M1932" s="156">
        <f>IF((L1932&lt;=0),0,((L1932-M$24)*Stock*(_xlfn.NORM.INV(RAND(),stock_ave,stock_std))+(L1932-M$24)*Bonds*(_xlfn.NORM.INV(RAND(),bond_ave,bond_std))+(L1932-M$24)*cash*(_xlfn.NORM.INV(RAND(),cash_ave,cash_std))+(L1932-M$24)))</f>
        <v/>
      </c>
      <c r="N1932" s="156">
        <f>IF((M1932&lt;=0),0,((M1932-N$24)*Stock*(_xlfn.NORM.INV(RAND(),stock_ave,stock_std))+(M1932-N$24)*Bonds*(_xlfn.NORM.INV(RAND(),bond_ave,bond_std))+(M1932-N$24)*cash*(_xlfn.NORM.INV(RAND(),cash_ave,cash_std))+(M1932-N$24)))</f>
        <v/>
      </c>
      <c r="O1932" s="156">
        <f>IF((N1932&lt;=0),0,((N1932-O$24)*Stock*(_xlfn.NORM.INV(RAND(),stock_ave,stock_std))+(N1932-O$24)*Bonds*(_xlfn.NORM.INV(RAND(),bond_ave,bond_std))+(N1932-O$24)*cash*(_xlfn.NORM.INV(RAND(),cash_ave,cash_std))+(N1932-O$24)))</f>
        <v/>
      </c>
      <c r="P1932" s="156">
        <f>IF((O1932&lt;=0),0,((O1932-P$24)*Stock*(_xlfn.NORM.INV(RAND(),stock_ave,stock_std))+(O1932-P$24)*Bonds*(_xlfn.NORM.INV(RAND(),bond_ave,bond_std))+(O1932-P$24)*cash*(_xlfn.NORM.INV(RAND(),cash_ave,cash_std))+(O1932-P$24)))</f>
        <v/>
      </c>
      <c r="Q1932" s="156">
        <f>IF((P1932&lt;=0),0,((P1932-Q$24)*Stock*(_xlfn.NORM.INV(RAND(),stock_ave,stock_std))+(P1932-Q$24)*Bonds*(_xlfn.NORM.INV(RAND(),bond_ave,bond_std))+(P1932-Q$24)*cash*(_xlfn.NORM.INV(RAND(),cash_ave,cash_std))+(P1932-Q$24)))</f>
        <v/>
      </c>
      <c r="R1932" s="156">
        <f>IF((Q1932&lt;=0),0,((Q1932-R$24)*Stock*(_xlfn.NORM.INV(RAND(),stock_ave,stock_std))+(Q1932-R$24)*Bonds*(_xlfn.NORM.INV(RAND(),bond_ave,bond_std))+(Q1932-R$24)*cash*(_xlfn.NORM.INV(RAND(),cash_ave,cash_std))+(Q1932-R$24)))</f>
        <v/>
      </c>
      <c r="S1932" s="156">
        <f>IF((R1932&lt;=0),0,((R1932-S$24)*Stock*(_xlfn.NORM.INV(RAND(),stock_ave,stock_std))+(R1932-S$24)*Bonds*(_xlfn.NORM.INV(RAND(),bond_ave,bond_std))+(R1932-S$24)*cash*(_xlfn.NORM.INV(RAND(),cash_ave,cash_std))+(R1932-S$24)))</f>
        <v/>
      </c>
      <c r="T1932" s="156">
        <f>IF((S1932&lt;=0),0,((S1932-T$24)*Stock*(_xlfn.NORM.INV(RAND(),stock_ave,stock_std))+(S1932-T$24)*Bonds*(_xlfn.NORM.INV(RAND(),bond_ave,bond_std))+(S1932-T$24)*cash*(_xlfn.NORM.INV(RAND(),cash_ave,cash_std))+(S1932-T$24)))</f>
        <v/>
      </c>
      <c r="U1932" s="156">
        <f>IF((T1932&lt;=0),0,((T1932-U$24)*Stock*(_xlfn.NORM.INV(RAND(),stock_ave,stock_std))+(T1932-U$24)*Bonds*(_xlfn.NORM.INV(RAND(),bond_ave,bond_std))+(T1932-U$24)*cash*(_xlfn.NORM.INV(RAND(),cash_ave,cash_std))+(T1932-U$24)))</f>
        <v/>
      </c>
      <c r="V1932" s="156">
        <f>IF((U1932&lt;=0),0,((U1932-V$24)*Stock*(_xlfn.NORM.INV(RAND(),stock_ave,stock_std))+(U1932-V$24)*Bonds*(_xlfn.NORM.INV(RAND(),bond_ave,bond_std))+(U1932-V$24)*cash*(_xlfn.NORM.INV(RAND(),cash_ave,cash_std))+(U1932-V$24)))</f>
        <v/>
      </c>
      <c r="W1932" s="156">
        <f>IF((V1932&lt;=0),0,((V1932-W$24)*Stock*(_xlfn.NORM.INV(RAND(),stock_ave,stock_std))+(V1932-W$24)*Bonds*(_xlfn.NORM.INV(RAND(),bond_ave,bond_std))+(V1932-W$24)*cash*(_xlfn.NORM.INV(RAND(),cash_ave,cash_std))+(V1932-W$24)))</f>
        <v/>
      </c>
      <c r="X1932" s="156">
        <f>IF((W1932&lt;=0),0,((W1932-X$24)*Stock*(_xlfn.NORM.INV(RAND(),stock_ave,stock_std))+(W1932-X$24)*Bonds*(_xlfn.NORM.INV(RAND(),bond_ave,bond_std))+(W1932-X$24)*cash*(_xlfn.NORM.INV(RAND(),cash_ave,cash_std))+(W1932-X$24)))</f>
        <v/>
      </c>
      <c r="Y1932" s="156">
        <f>IF((X1932&lt;=0),0,((X1932-Y$24)*Stock*(_xlfn.NORM.INV(RAND(),stock_ave,stock_std))+(X1932-Y$24)*Bonds*(_xlfn.NORM.INV(RAND(),bond_ave,bond_std))+(X1932-Y$24)*cash*(_xlfn.NORM.INV(RAND(),cash_ave,cash_std))+(X1932-Y$24)))</f>
        <v/>
      </c>
      <c r="Z1932" s="156">
        <f>IF((Y1932&lt;=0),0,((Y1932-Z$24)*Stock*(_xlfn.NORM.INV(RAND(),stock_ave,stock_std))+(Y1932-Z$24)*Bonds*(_xlfn.NORM.INV(RAND(),bond_ave,bond_std))+(Y1932-Z$24)*cash*(_xlfn.NORM.INV(RAND(),cash_ave,cash_std))+(Y1932-Z$24)))</f>
        <v/>
      </c>
      <c r="AA1932" s="156">
        <f>IF((Z1932&lt;=0),0,((Z1932-AA$24)*Stock*(_xlfn.NORM.INV(RAND(),stock_ave,stock_std))+(Z1932-AA$24)*Bonds*(_xlfn.NORM.INV(RAND(),bond_ave,bond_std))+(Z1932-AA$24)*cash*(_xlfn.NORM.INV(RAND(),cash_ave,cash_std))+(Z1932-AA$24)))</f>
        <v/>
      </c>
      <c r="AB1932" s="156">
        <f>IF((AA1932&lt;=0),0,((AA1932-AB$24)*Stock*(_xlfn.NORM.INV(RAND(),stock_ave,stock_std))+(AA1932-AB$24)*Bonds*(_xlfn.NORM.INV(RAND(),bond_ave,bond_std))+(AA1932-AB$24)*cash*(_xlfn.NORM.INV(RAND(),cash_ave,cash_std))+(AA1932-AB$24)))</f>
        <v/>
      </c>
      <c r="AC1932" s="156">
        <f>IF((AB1932&lt;=0),0,((AB1932-AC$24)*Stock*(_xlfn.NORM.INV(RAND(),stock_ave,stock_std))+(AB1932-AC$24)*Bonds*(_xlfn.NORM.INV(RAND(),bond_ave,bond_std))+(AB1932-AC$24)*cash*(_xlfn.NORM.INV(RAND(),cash_ave,cash_std))+(AB1932-AC$24)))</f>
        <v/>
      </c>
      <c r="AD1932" s="156">
        <f>IF((AC1932&lt;=0),0,((AC1932-AD$24)*Stock*(_xlfn.NORM.INV(RAND(),stock_ave,stock_std))+(AC1932-AD$24)*Bonds*(_xlfn.NORM.INV(RAND(),bond_ave,bond_std))+(AC1932-AD$24)*cash*(_xlfn.NORM.INV(RAND(),cash_ave,cash_std))+(AC1932-AD$24)))</f>
        <v/>
      </c>
      <c r="AE1932" s="156">
        <f>IF((AD1932&lt;=0),0,((AD1932-AE$24)*Stock*(_xlfn.NORM.INV(RAND(),stock_ave,stock_std))+(AD1932-AE$24)*Bonds*(_xlfn.NORM.INV(RAND(),bond_ave,bond_std))+(AD1932-AE$24)*cash*(_xlfn.NORM.INV(RAND(),cash_ave,cash_std))+(AD1932-AE$24)))</f>
        <v/>
      </c>
      <c r="AF1932" s="156">
        <f>IF((AE1932&lt;=0),0,((AE1932-AF$24)*Stock*(_xlfn.NORM.INV(RAND(),stock_ave,stock_std))+(AE1932-AF$24)*Bonds*(_xlfn.NORM.INV(RAND(),bond_ave,bond_std))+(AE1932-AF$24)*cash*(_xlfn.NORM.INV(RAND(),cash_ave,cash_std))+(AE1932-AF$24)))</f>
        <v/>
      </c>
      <c r="AG1932" s="156">
        <f>IF((AF1932&lt;=0),0,((AF1932-AG$24)*Stock*(_xlfn.NORM.INV(RAND(),stock_ave,stock_std))+(AF1932-AG$24)*Bonds*(_xlfn.NORM.INV(RAND(),bond_ave,bond_std))+(AF1932-AG$24)*cash*(_xlfn.NORM.INV(RAND(),cash_ave,cash_std))+(AF1932-AG$24)))</f>
        <v/>
      </c>
      <c r="AH1932" s="156">
        <f>IF((AG1932&lt;=0),0,((AG1932-AH$24)*Stock*(_xlfn.NORM.INV(RAND(),stock_ave,stock_std))+(AG1932-AH$24)*Bonds*(_xlfn.NORM.INV(RAND(),bond_ave,bond_std))+(AG1932-AH$24)*cash*(_xlfn.NORM.INV(RAND(),cash_ave,cash_std))+(AG1932-AH$24)))</f>
        <v/>
      </c>
      <c r="AI1932" s="156">
        <f>IF((AH1932&lt;=0),0,((AH1932-AI$24)*Stock*(_xlfn.NORM.INV(RAND(),stock_ave,stock_std))+(AH1932-AI$24)*Bonds*(_xlfn.NORM.INV(RAND(),bond_ave,bond_std))+(AH1932-AI$24)*cash*(_xlfn.NORM.INV(RAND(),cash_ave,cash_std))+(AH1932-AI$24)))</f>
        <v/>
      </c>
      <c r="AJ1932" s="156">
        <f>IF((AI1932&lt;=0),0,((AI1932-AJ$24)*Stock*(_xlfn.NORM.INV(RAND(),stock_ave,stock_std))+(AI1932-AJ$24)*Bonds*(_xlfn.NORM.INV(RAND(),bond_ave,bond_std))+(AI1932-AJ$24)*cash*(_xlfn.NORM.INV(RAND(),cash_ave,cash_std))+(AI1932-AJ$24)))</f>
        <v/>
      </c>
      <c r="AK1932" s="156">
        <f>IF((AJ1932&lt;=0),0,((AJ1932-AK$24)*Stock*(_xlfn.NORM.INV(RAND(),stock_ave,stock_std))+(AJ1932-AK$24)*Bonds*(_xlfn.NORM.INV(RAND(),bond_ave,bond_std))+(AJ1932-AK$24)*cash*(_xlfn.NORM.INV(RAND(),cash_ave,cash_std))+(AJ1932-AK$24)))</f>
        <v/>
      </c>
      <c r="AL1932" s="156">
        <f>IF((AK1932&lt;=0),0,((AK1932-AL$24)*Stock*(_xlfn.NORM.INV(RAND(),stock_ave,stock_std))+(AK1932-AL$24)*Bonds*(_xlfn.NORM.INV(RAND(),bond_ave,bond_std))+(AK1932-AL$24)*cash*(_xlfn.NORM.INV(RAND(),cash_ave,cash_std))+(AK1932-AL$24)))</f>
        <v/>
      </c>
      <c r="AM1932" s="156">
        <f>IF((AL1932&lt;=0),0,((AL1932-AM$24)*Stock*(_xlfn.NORM.INV(RAND(),stock_ave,stock_std))+(AL1932-AM$24)*Bonds*(_xlfn.NORM.INV(RAND(),bond_ave,bond_std))+(AL1932-AM$24)*cash*(_xlfn.NORM.INV(RAND(),cash_ave,cash_std))+(AL1932-AM$24)))</f>
        <v/>
      </c>
      <c r="AN1932" s="156">
        <f>IF((AM1932&lt;=0),0,((AM1932-AN$24)*Stock*(_xlfn.NORM.INV(RAND(),stock_ave,stock_std))+(AM1932-AN$24)*Bonds*(_xlfn.NORM.INV(RAND(),bond_ave,bond_std))+(AM1932-AN$24)*cash*(_xlfn.NORM.INV(RAND(),cash_ave,cash_std))+(AM1932-AN$24)))</f>
        <v/>
      </c>
      <c r="AO1932" s="156">
        <f>IF((AN1932&lt;=0),0,((AN1932-AO$24)*Stock*(_xlfn.NORM.INV(RAND(),stock_ave,stock_std))+(AN1932-AO$24)*Bonds*(_xlfn.NORM.INV(RAND(),bond_ave,bond_std))+(AN1932-AO$24)*cash*(_xlfn.NORM.INV(RAND(),cash_ave,cash_std))+(AN1932-AO$24)))</f>
        <v/>
      </c>
      <c r="AP1932" s="156">
        <f>IF((AO1932&lt;=0),0,((AO1932-AP$24)*Stock*(_xlfn.NORM.INV(RAND(),stock_ave,stock_std))+(AO1932-AP$24)*Bonds*(_xlfn.NORM.INV(RAND(),bond_ave,bond_std))+(AO1932-AP$24)*cash*(_xlfn.NORM.INV(RAND(),cash_ave,cash_std))+(AO1932-AP$24)))</f>
        <v/>
      </c>
      <c r="AQ1932" s="156">
        <f>IF((AP1932&lt;=0),0,((AP1932-AQ$24)*Stock*(_xlfn.NORM.INV(RAND(),stock_ave,stock_std))+(AP1932-AQ$24)*Bonds*(_xlfn.NORM.INV(RAND(),bond_ave,bond_std))+(AP1932-AQ$24)*cash*(_xlfn.NORM.INV(RAND(),cash_ave,cash_std))+(AP1932-AQ$24)))</f>
        <v/>
      </c>
      <c r="AR1932" s="156">
        <f>IF((AQ1932&lt;=0),0,((AQ1932-AR$24)*Stock*(_xlfn.NORM.INV(RAND(),stock_ave,stock_std))+(AQ1932-AR$24)*Bonds*(_xlfn.NORM.INV(RAND(),bond_ave,bond_std))+(AQ1932-AR$24)*cash*(_xlfn.NORM.INV(RAND(),cash_ave,cash_std))+(AQ1932-AR$24)))</f>
        <v/>
      </c>
      <c r="AS1932" s="156">
        <f>IF((AR1932&lt;=0),0,((AR1932-AS$24)*Stock*(_xlfn.NORM.INV(RAND(),stock_ave,stock_std))+(AR1932-AS$24)*Bonds*(_xlfn.NORM.INV(RAND(),bond_ave,bond_std))+(AR1932-AS$24)*cash*(_xlfn.NORM.INV(RAND(),cash_ave,cash_std))+(AR1932-AS$24)))</f>
        <v/>
      </c>
      <c r="AT1932" s="156">
        <f>IF((AS1932&lt;=0),0,((AS1932-AT$24)*Stock*(_xlfn.NORM.INV(RAND(),stock_ave,stock_std))+(AS1932-AT$24)*Bonds*(_xlfn.NORM.INV(RAND(),bond_ave,bond_std))+(AS1932-AT$24)*cash*(_xlfn.NORM.INV(RAND(),cash_ave,cash_std))+(AS1932-AT$24)))</f>
        <v/>
      </c>
      <c r="AU1932" s="156">
        <f>IF((AT1932&lt;=0),0,((AT1932-AU$24)*Stock*(_xlfn.NORM.INV(RAND(),stock_ave,stock_std))+(AT1932-AU$24)*Bonds*(_xlfn.NORM.INV(RAND(),bond_ave,bond_std))+(AT1932-AU$24)*cash*(_xlfn.NORM.INV(RAND(),cash_ave,cash_std))+(AT1932-AU$24)))</f>
        <v/>
      </c>
      <c r="AV1932" s="156">
        <f>IF((AU1932&lt;=0),0,((AU1932-AV$24)*Stock*(_xlfn.NORM.INV(RAND(),stock_ave,stock_std))+(AU1932-AV$24)*Bonds*(_xlfn.NORM.INV(RAND(),bond_ave,bond_std))+(AU1932-AV$24)*cash*(_xlfn.NORM.INV(RAND(),cash_ave,cash_std))+(AU1932-AV$24)))</f>
        <v/>
      </c>
      <c r="AW1932" s="156">
        <f>IF((AV1932&lt;=0),0,((AV1932-AW$24)*Stock*(_xlfn.NORM.INV(RAND(),stock_ave,stock_std))+(AV1932-AW$24)*Bonds*(_xlfn.NORM.INV(RAND(),bond_ave,bond_std))+(AV1932-AW$24)*cash*(_xlfn.NORM.INV(RAND(),cash_ave,cash_std))+(AV1932-AW$24)))</f>
        <v/>
      </c>
      <c r="AX1932" s="159" t="n"/>
      <c r="AY1932" s="159" t="n"/>
      <c r="AZ1932" s="159" t="n"/>
      <c r="BA1932" s="159" t="n"/>
      <c r="BB1932" s="159" t="n"/>
    </row>
    <row r="1933">
      <c r="C1933" s="147" t="n"/>
      <c r="D1933" s="61">
        <f>+D1932-IF(D$18&gt;74,(D1932/D$25)*$C$10)</f>
        <v/>
      </c>
      <c r="E1933" s="61">
        <f>+E1932-IF(E$18&gt;74,(E1932/E$25)*$C$10)</f>
        <v/>
      </c>
      <c r="F1933" s="61">
        <f>+F1932-IF(F$18&gt;74,(F1932/F$25)*$C$10)</f>
        <v/>
      </c>
      <c r="G1933" s="61">
        <f>+G1932-IF(G$18&gt;74,(G1932/G$25)*$C$10)</f>
        <v/>
      </c>
      <c r="H1933" s="61">
        <f>+H1932-IF(H$18&gt;74,(H1932/H$25)*$C$10)</f>
        <v/>
      </c>
      <c r="I1933" s="61">
        <f>+I1932-IF(I$18&gt;74,(I1932/I$25)*$C$10)</f>
        <v/>
      </c>
      <c r="J1933" s="61">
        <f>+J1932-IF(J$18&gt;74,(J1932/J$25)*$C$10)</f>
        <v/>
      </c>
      <c r="K1933" s="61">
        <f>+K1932-IF(K$18&gt;74,(K1932/K$25)*$C$10)</f>
        <v/>
      </c>
      <c r="L1933" s="61">
        <f>+L1932-IF(L$18&gt;74,(L1932/L$25)*$C$10)</f>
        <v/>
      </c>
      <c r="M1933" s="61">
        <f>+M1932-IF(M$18&gt;74,(M1932/M$25)*$C$10)</f>
        <v/>
      </c>
      <c r="N1933" s="61">
        <f>+N1932-IF(N$18&gt;74,(N1932/N$25)*$C$10)</f>
        <v/>
      </c>
      <c r="O1933" s="61">
        <f>+O1932-IF(O$18&gt;74,(O1932/O$25)*$C$10)</f>
        <v/>
      </c>
      <c r="P1933" s="61">
        <f>+P1932-IF(P$18&gt;74,(P1932/P$25)*$C$10)</f>
        <v/>
      </c>
      <c r="Q1933" s="61">
        <f>+Q1932-IF(Q$18&gt;74,(Q1932/Q$25)*$C$10)</f>
        <v/>
      </c>
      <c r="R1933" s="61">
        <f>+R1932-IF(R$18&gt;74,(R1932/R$25)*$C$10)</f>
        <v/>
      </c>
      <c r="S1933" s="61">
        <f>+S1932-IF(S$18&gt;74,(S1932/S$25)*$C$10)</f>
        <v/>
      </c>
      <c r="T1933" s="61">
        <f>+T1932-IF(T$18&gt;74,(T1932/T$25)*$C$10)</f>
        <v/>
      </c>
      <c r="U1933" s="61">
        <f>+U1932-IF(U$18&gt;74,(U1932/U$25)*$C$10)</f>
        <v/>
      </c>
      <c r="V1933" s="61">
        <f>+V1932-IF(V$18&gt;74,(V1932/V$25)*$C$10)</f>
        <v/>
      </c>
      <c r="W1933" s="61">
        <f>+W1932-IF(W$18&gt;74,(W1932/W$25)*$C$10)</f>
        <v/>
      </c>
      <c r="X1933" s="61">
        <f>+X1932-IF(X$18&gt;74,(X1932/X$25)*$C$10)</f>
        <v/>
      </c>
      <c r="Y1933" s="61">
        <f>+Y1932-IF(Y$18&gt;74,(Y1932/Y$25)*$C$10)</f>
        <v/>
      </c>
      <c r="Z1933" s="61">
        <f>+Z1932-IF(Z$18&gt;74,(Z1932/Z$25)*$C$10)</f>
        <v/>
      </c>
      <c r="AA1933" s="61">
        <f>+AA1932-IF(AA$18&gt;74,(AA1932/AA$25)*$C$10)</f>
        <v/>
      </c>
      <c r="AB1933" s="61">
        <f>+AB1932-IF(AB$18&gt;74,(AB1932/AB$25)*$C$10)</f>
        <v/>
      </c>
      <c r="AC1933" s="61">
        <f>+AC1932-IF(AC$18&gt;74,(AC1932/AC$25)*$C$10)</f>
        <v/>
      </c>
      <c r="AD1933" s="61">
        <f>+AD1932-IF(AD$18&gt;74,(AD1932/AD$25)*$C$10)</f>
        <v/>
      </c>
      <c r="AE1933" s="61">
        <f>+AE1932-IF(AE$18&gt;74,(AE1932/AE$25)*$C$10)</f>
        <v/>
      </c>
      <c r="AF1933" s="61">
        <f>+AF1932-IF(AF$18&gt;74,(AF1932/AF$25)*$C$10)</f>
        <v/>
      </c>
      <c r="AG1933" s="61">
        <f>+AG1932-IF(AG$18&gt;74,(AG1932/AG$25)*$C$10)</f>
        <v/>
      </c>
      <c r="AH1933" s="61">
        <f>+AH1932-IF(AH$18&gt;74,(AH1932/AH$25)*$C$10)</f>
        <v/>
      </c>
      <c r="AI1933" s="61">
        <f>+AI1932-IF(AI$18&gt;74,(AI1932/AI$25)*$C$10)</f>
        <v/>
      </c>
      <c r="AJ1933" s="61">
        <f>+AJ1932-IF(AJ$18&gt;74,(AJ1932/AJ$25)*$C$10)</f>
        <v/>
      </c>
      <c r="AK1933" s="61">
        <f>+AK1932-IF(AK$18&gt;74,(AK1932/AK$25)*$C$10)</f>
        <v/>
      </c>
      <c r="AL1933" s="61">
        <f>+AL1932-IF(AL$18&gt;74,(AL1932/AL$25)*$C$10)</f>
        <v/>
      </c>
      <c r="AM1933" s="61">
        <f>+AM1932-IF(AM$18&gt;74,(AM1932/AM$25)*$C$10)</f>
        <v/>
      </c>
      <c r="AN1933" s="61">
        <f>+AN1932-IF(AN$18&gt;74,(AN1932/AN$25)*$C$10)</f>
        <v/>
      </c>
      <c r="AO1933" s="61">
        <f>+AO1932-IF(AO$18&gt;74,(AO1932/AO$25)*$C$10)</f>
        <v/>
      </c>
      <c r="AP1933" s="61">
        <f>+AP1932-IF(AP$18&gt;74,(AP1932/AP$25)*$C$10)</f>
        <v/>
      </c>
      <c r="AQ1933" s="61">
        <f>+AQ1932-IF(AQ$18&gt;74,(AQ1932/AQ$25)*$C$10)</f>
        <v/>
      </c>
      <c r="AR1933" s="61">
        <f>+AR1932-IF(AR$18&gt;74,(AR1932/AR$25)*$C$10)</f>
        <v/>
      </c>
      <c r="AS1933" s="61">
        <f>+AS1932-IF(AS$18&gt;74,(AS1932/AS$25)*$C$10)</f>
        <v/>
      </c>
      <c r="AT1933" s="61">
        <f>+AT1932-IF(AT$18&gt;74,(AT1932/AT$25)*$C$10)</f>
        <v/>
      </c>
      <c r="AU1933" s="61">
        <f>+AU1932-IF(AU$18&gt;74,(AU1932/AU$25)*$C$10)</f>
        <v/>
      </c>
      <c r="AV1933" s="61">
        <f>+AV1932-IF(AV$18&gt;74,(AV1932/AV$25)*$C$10)</f>
        <v/>
      </c>
      <c r="AW1933" s="61">
        <f>+AW1932-IF(AW$18&gt;74,(AW1932/AW$25)*$C$10)</f>
        <v/>
      </c>
      <c r="AX1933" s="35">
        <f>IF(AW1933&gt;0,1,0)</f>
        <v/>
      </c>
      <c r="AY1933" s="35">
        <f>IF(AL1933&gt;0,1,0)</f>
        <v/>
      </c>
      <c r="AZ1933" s="35">
        <f>IF(AG1933&gt;0,1,0)</f>
        <v/>
      </c>
      <c r="BA1933" s="35">
        <f>IF(AB1933&gt;0,1,0)</f>
        <v/>
      </c>
      <c r="BB1933" s="35">
        <f>IF(W1933&gt;0,1,0)</f>
        <v/>
      </c>
    </row>
    <row r="1934">
      <c r="B1934" s="154" t="inlineStr">
        <is>
          <t>trial 953</t>
        </is>
      </c>
      <c r="C1934" s="155">
        <f>+start-C1931</f>
        <v/>
      </c>
      <c r="D1934" s="156">
        <f>IF((C1934&lt;=0),0,((C1934-D$24)*Stock*(_xlfn.NORM.INV(RAND(),stock_ave,stock_std))+(C1934-D$24)*Bonds*(_xlfn.NORM.INV(RAND(),bond_ave,bond_std))+(C1934-D$24)*cash*(_xlfn.NORM.INV(RAND(),cash_ave,cash_std))+(C1934-D$24)))</f>
        <v/>
      </c>
      <c r="E1934" s="156">
        <f>IF((D1934&lt;=0),0,((D1934-E$24)*Stock*(_xlfn.NORM.INV(RAND(),stock_ave,stock_std))+(D1934-E$24)*Bonds*(_xlfn.NORM.INV(RAND(),bond_ave,bond_std))+(D1934-E$24)*cash*(_xlfn.NORM.INV(RAND(),cash_ave,cash_std))+(D1934-E$24)))</f>
        <v/>
      </c>
      <c r="F1934" s="156">
        <f>IF((E1934&lt;=0),0,((E1934-F$24)*Stock*(_xlfn.NORM.INV(RAND(),stock_ave,stock_std))+(E1934-F$24)*Bonds*(_xlfn.NORM.INV(RAND(),bond_ave,bond_std))+(E1934-F$24)*cash*(_xlfn.NORM.INV(RAND(),cash_ave,cash_std))+(E1934-F$24)))</f>
        <v/>
      </c>
      <c r="G1934" s="156">
        <f>IF((F1934&lt;=0),0,((F1934-G$24)*Stock*(_xlfn.NORM.INV(RAND(),stock_ave,stock_std))+(F1934-G$24)*Bonds*(_xlfn.NORM.INV(RAND(),bond_ave,bond_std))+(F1934-G$24)*cash*(_xlfn.NORM.INV(RAND(),cash_ave,cash_std))+(F1934-G$24)))</f>
        <v/>
      </c>
      <c r="H1934" s="156">
        <f>IF((G1934&lt;=0),0,((G1934-H$24)*Stock*(_xlfn.NORM.INV(RAND(),stock_ave,stock_std))+(G1934-H$24)*Bonds*(_xlfn.NORM.INV(RAND(),bond_ave,bond_std))+(G1934-H$24)*cash*(_xlfn.NORM.INV(RAND(),cash_ave,cash_std))+(G1934-H$24)))</f>
        <v/>
      </c>
      <c r="I1934" s="156">
        <f>IF((H1934&lt;=0),0,((H1934-I$24)*Stock*(_xlfn.NORM.INV(RAND(),stock_ave,stock_std))+(H1934-I$24)*Bonds*(_xlfn.NORM.INV(RAND(),bond_ave,bond_std))+(H1934-I$24)*cash*(_xlfn.NORM.INV(RAND(),cash_ave,cash_std))+(H1934-I$24)))</f>
        <v/>
      </c>
      <c r="J1934" s="156">
        <f>IF((I1934&lt;=0),0,((I1934-J$24)*Stock*(_xlfn.NORM.INV(RAND(),stock_ave,stock_std))+(I1934-J$24)*Bonds*(_xlfn.NORM.INV(RAND(),bond_ave,bond_std))+(I1934-J$24)*cash*(_xlfn.NORM.INV(RAND(),cash_ave,cash_std))+(I1934-J$24)))</f>
        <v/>
      </c>
      <c r="K1934" s="156">
        <f>IF((J1934&lt;=0),0,((J1934-K$24)*Stock*(_xlfn.NORM.INV(RAND(),stock_ave,stock_std))+(J1934-K$24)*Bonds*(_xlfn.NORM.INV(RAND(),bond_ave,bond_std))+(J1934-K$24)*cash*(_xlfn.NORM.INV(RAND(),cash_ave,cash_std))+(J1934-K$24)))</f>
        <v/>
      </c>
      <c r="L1934" s="156">
        <f>IF((K1934&lt;=0),0,((K1934-L$24)*Stock*(_xlfn.NORM.INV(RAND(),stock_ave,stock_std))+(K1934-L$24)*Bonds*(_xlfn.NORM.INV(RAND(),bond_ave,bond_std))+(K1934-L$24)*cash*(_xlfn.NORM.INV(RAND(),cash_ave,cash_std))+(K1934-L$24)))</f>
        <v/>
      </c>
      <c r="M1934" s="156">
        <f>IF((L1934&lt;=0),0,((L1934-M$24)*Stock*(_xlfn.NORM.INV(RAND(),stock_ave,stock_std))+(L1934-M$24)*Bonds*(_xlfn.NORM.INV(RAND(),bond_ave,bond_std))+(L1934-M$24)*cash*(_xlfn.NORM.INV(RAND(),cash_ave,cash_std))+(L1934-M$24)))</f>
        <v/>
      </c>
      <c r="N1934" s="156">
        <f>IF((M1934&lt;=0),0,((M1934-N$24)*Stock*(_xlfn.NORM.INV(RAND(),stock_ave,stock_std))+(M1934-N$24)*Bonds*(_xlfn.NORM.INV(RAND(),bond_ave,bond_std))+(M1934-N$24)*cash*(_xlfn.NORM.INV(RAND(),cash_ave,cash_std))+(M1934-N$24)))</f>
        <v/>
      </c>
      <c r="O1934" s="156">
        <f>IF((N1934&lt;=0),0,((N1934-O$24)*Stock*(_xlfn.NORM.INV(RAND(),stock_ave,stock_std))+(N1934-O$24)*Bonds*(_xlfn.NORM.INV(RAND(),bond_ave,bond_std))+(N1934-O$24)*cash*(_xlfn.NORM.INV(RAND(),cash_ave,cash_std))+(N1934-O$24)))</f>
        <v/>
      </c>
      <c r="P1934" s="156">
        <f>IF((O1934&lt;=0),0,((O1934-P$24)*Stock*(_xlfn.NORM.INV(RAND(),stock_ave,stock_std))+(O1934-P$24)*Bonds*(_xlfn.NORM.INV(RAND(),bond_ave,bond_std))+(O1934-P$24)*cash*(_xlfn.NORM.INV(RAND(),cash_ave,cash_std))+(O1934-P$24)))</f>
        <v/>
      </c>
      <c r="Q1934" s="156">
        <f>IF((P1934&lt;=0),0,((P1934-Q$24)*Stock*(_xlfn.NORM.INV(RAND(),stock_ave,stock_std))+(P1934-Q$24)*Bonds*(_xlfn.NORM.INV(RAND(),bond_ave,bond_std))+(P1934-Q$24)*cash*(_xlfn.NORM.INV(RAND(),cash_ave,cash_std))+(P1934-Q$24)))</f>
        <v/>
      </c>
      <c r="R1934" s="156">
        <f>IF((Q1934&lt;=0),0,((Q1934-R$24)*Stock*(_xlfn.NORM.INV(RAND(),stock_ave,stock_std))+(Q1934-R$24)*Bonds*(_xlfn.NORM.INV(RAND(),bond_ave,bond_std))+(Q1934-R$24)*cash*(_xlfn.NORM.INV(RAND(),cash_ave,cash_std))+(Q1934-R$24)))</f>
        <v/>
      </c>
      <c r="S1934" s="156">
        <f>IF((R1934&lt;=0),0,((R1934-S$24)*Stock*(_xlfn.NORM.INV(RAND(),stock_ave,stock_std))+(R1934-S$24)*Bonds*(_xlfn.NORM.INV(RAND(),bond_ave,bond_std))+(R1934-S$24)*cash*(_xlfn.NORM.INV(RAND(),cash_ave,cash_std))+(R1934-S$24)))</f>
        <v/>
      </c>
      <c r="T1934" s="156">
        <f>IF((S1934&lt;=0),0,((S1934-T$24)*Stock*(_xlfn.NORM.INV(RAND(),stock_ave,stock_std))+(S1934-T$24)*Bonds*(_xlfn.NORM.INV(RAND(),bond_ave,bond_std))+(S1934-T$24)*cash*(_xlfn.NORM.INV(RAND(),cash_ave,cash_std))+(S1934-T$24)))</f>
        <v/>
      </c>
      <c r="U1934" s="156">
        <f>IF((T1934&lt;=0),0,((T1934-U$24)*Stock*(_xlfn.NORM.INV(RAND(),stock_ave,stock_std))+(T1934-U$24)*Bonds*(_xlfn.NORM.INV(RAND(),bond_ave,bond_std))+(T1934-U$24)*cash*(_xlfn.NORM.INV(RAND(),cash_ave,cash_std))+(T1934-U$24)))</f>
        <v/>
      </c>
      <c r="V1934" s="156">
        <f>IF((U1934&lt;=0),0,((U1934-V$24)*Stock*(_xlfn.NORM.INV(RAND(),stock_ave,stock_std))+(U1934-V$24)*Bonds*(_xlfn.NORM.INV(RAND(),bond_ave,bond_std))+(U1934-V$24)*cash*(_xlfn.NORM.INV(RAND(),cash_ave,cash_std))+(U1934-V$24)))</f>
        <v/>
      </c>
      <c r="W1934" s="156">
        <f>IF((V1934&lt;=0),0,((V1934-W$24)*Stock*(_xlfn.NORM.INV(RAND(),stock_ave,stock_std))+(V1934-W$24)*Bonds*(_xlfn.NORM.INV(RAND(),bond_ave,bond_std))+(V1934-W$24)*cash*(_xlfn.NORM.INV(RAND(),cash_ave,cash_std))+(V1934-W$24)))</f>
        <v/>
      </c>
      <c r="X1934" s="156">
        <f>IF((W1934&lt;=0),0,((W1934-X$24)*Stock*(_xlfn.NORM.INV(RAND(),stock_ave,stock_std))+(W1934-X$24)*Bonds*(_xlfn.NORM.INV(RAND(),bond_ave,bond_std))+(W1934-X$24)*cash*(_xlfn.NORM.INV(RAND(),cash_ave,cash_std))+(W1934-X$24)))</f>
        <v/>
      </c>
      <c r="Y1934" s="156">
        <f>IF((X1934&lt;=0),0,((X1934-Y$24)*Stock*(_xlfn.NORM.INV(RAND(),stock_ave,stock_std))+(X1934-Y$24)*Bonds*(_xlfn.NORM.INV(RAND(),bond_ave,bond_std))+(X1934-Y$24)*cash*(_xlfn.NORM.INV(RAND(),cash_ave,cash_std))+(X1934-Y$24)))</f>
        <v/>
      </c>
      <c r="Z1934" s="156">
        <f>IF((Y1934&lt;=0),0,((Y1934-Z$24)*Stock*(_xlfn.NORM.INV(RAND(),stock_ave,stock_std))+(Y1934-Z$24)*Bonds*(_xlfn.NORM.INV(RAND(),bond_ave,bond_std))+(Y1934-Z$24)*cash*(_xlfn.NORM.INV(RAND(),cash_ave,cash_std))+(Y1934-Z$24)))</f>
        <v/>
      </c>
      <c r="AA1934" s="156">
        <f>IF((Z1934&lt;=0),0,((Z1934-AA$24)*Stock*(_xlfn.NORM.INV(RAND(),stock_ave,stock_std))+(Z1934-AA$24)*Bonds*(_xlfn.NORM.INV(RAND(),bond_ave,bond_std))+(Z1934-AA$24)*cash*(_xlfn.NORM.INV(RAND(),cash_ave,cash_std))+(Z1934-AA$24)))</f>
        <v/>
      </c>
      <c r="AB1934" s="156">
        <f>IF((AA1934&lt;=0),0,((AA1934-AB$24)*Stock*(_xlfn.NORM.INV(RAND(),stock_ave,stock_std))+(AA1934-AB$24)*Bonds*(_xlfn.NORM.INV(RAND(),bond_ave,bond_std))+(AA1934-AB$24)*cash*(_xlfn.NORM.INV(RAND(),cash_ave,cash_std))+(AA1934-AB$24)))</f>
        <v/>
      </c>
      <c r="AC1934" s="156">
        <f>IF((AB1934&lt;=0),0,((AB1934-AC$24)*Stock*(_xlfn.NORM.INV(RAND(),stock_ave,stock_std))+(AB1934-AC$24)*Bonds*(_xlfn.NORM.INV(RAND(),bond_ave,bond_std))+(AB1934-AC$24)*cash*(_xlfn.NORM.INV(RAND(),cash_ave,cash_std))+(AB1934-AC$24)))</f>
        <v/>
      </c>
      <c r="AD1934" s="156">
        <f>IF((AC1934&lt;=0),0,((AC1934-AD$24)*Stock*(_xlfn.NORM.INV(RAND(),stock_ave,stock_std))+(AC1934-AD$24)*Bonds*(_xlfn.NORM.INV(RAND(),bond_ave,bond_std))+(AC1934-AD$24)*cash*(_xlfn.NORM.INV(RAND(),cash_ave,cash_std))+(AC1934-AD$24)))</f>
        <v/>
      </c>
      <c r="AE1934" s="156">
        <f>IF((AD1934&lt;=0),0,((AD1934-AE$24)*Stock*(_xlfn.NORM.INV(RAND(),stock_ave,stock_std))+(AD1934-AE$24)*Bonds*(_xlfn.NORM.INV(RAND(),bond_ave,bond_std))+(AD1934-AE$24)*cash*(_xlfn.NORM.INV(RAND(),cash_ave,cash_std))+(AD1934-AE$24)))</f>
        <v/>
      </c>
      <c r="AF1934" s="156">
        <f>IF((AE1934&lt;=0),0,((AE1934-AF$24)*Stock*(_xlfn.NORM.INV(RAND(),stock_ave,stock_std))+(AE1934-AF$24)*Bonds*(_xlfn.NORM.INV(RAND(),bond_ave,bond_std))+(AE1934-AF$24)*cash*(_xlfn.NORM.INV(RAND(),cash_ave,cash_std))+(AE1934-AF$24)))</f>
        <v/>
      </c>
      <c r="AG1934" s="156">
        <f>IF((AF1934&lt;=0),0,((AF1934-AG$24)*Stock*(_xlfn.NORM.INV(RAND(),stock_ave,stock_std))+(AF1934-AG$24)*Bonds*(_xlfn.NORM.INV(RAND(),bond_ave,bond_std))+(AF1934-AG$24)*cash*(_xlfn.NORM.INV(RAND(),cash_ave,cash_std))+(AF1934-AG$24)))</f>
        <v/>
      </c>
      <c r="AH1934" s="156">
        <f>IF((AG1934&lt;=0),0,((AG1934-AH$24)*Stock*(_xlfn.NORM.INV(RAND(),stock_ave,stock_std))+(AG1934-AH$24)*Bonds*(_xlfn.NORM.INV(RAND(),bond_ave,bond_std))+(AG1934-AH$24)*cash*(_xlfn.NORM.INV(RAND(),cash_ave,cash_std))+(AG1934-AH$24)))</f>
        <v/>
      </c>
      <c r="AI1934" s="156">
        <f>IF((AH1934&lt;=0),0,((AH1934-AI$24)*Stock*(_xlfn.NORM.INV(RAND(),stock_ave,stock_std))+(AH1934-AI$24)*Bonds*(_xlfn.NORM.INV(RAND(),bond_ave,bond_std))+(AH1934-AI$24)*cash*(_xlfn.NORM.INV(RAND(),cash_ave,cash_std))+(AH1934-AI$24)))</f>
        <v/>
      </c>
      <c r="AJ1934" s="156">
        <f>IF((AI1934&lt;=0),0,((AI1934-AJ$24)*Stock*(_xlfn.NORM.INV(RAND(),stock_ave,stock_std))+(AI1934-AJ$24)*Bonds*(_xlfn.NORM.INV(RAND(),bond_ave,bond_std))+(AI1934-AJ$24)*cash*(_xlfn.NORM.INV(RAND(),cash_ave,cash_std))+(AI1934-AJ$24)))</f>
        <v/>
      </c>
      <c r="AK1934" s="156">
        <f>IF((AJ1934&lt;=0),0,((AJ1934-AK$24)*Stock*(_xlfn.NORM.INV(RAND(),stock_ave,stock_std))+(AJ1934-AK$24)*Bonds*(_xlfn.NORM.INV(RAND(),bond_ave,bond_std))+(AJ1934-AK$24)*cash*(_xlfn.NORM.INV(RAND(),cash_ave,cash_std))+(AJ1934-AK$24)))</f>
        <v/>
      </c>
      <c r="AL1934" s="156">
        <f>IF((AK1934&lt;=0),0,((AK1934-AL$24)*Stock*(_xlfn.NORM.INV(RAND(),stock_ave,stock_std))+(AK1934-AL$24)*Bonds*(_xlfn.NORM.INV(RAND(),bond_ave,bond_std))+(AK1934-AL$24)*cash*(_xlfn.NORM.INV(RAND(),cash_ave,cash_std))+(AK1934-AL$24)))</f>
        <v/>
      </c>
      <c r="AM1934" s="156">
        <f>IF((AL1934&lt;=0),0,((AL1934-AM$24)*Stock*(_xlfn.NORM.INV(RAND(),stock_ave,stock_std))+(AL1934-AM$24)*Bonds*(_xlfn.NORM.INV(RAND(),bond_ave,bond_std))+(AL1934-AM$24)*cash*(_xlfn.NORM.INV(RAND(),cash_ave,cash_std))+(AL1934-AM$24)))</f>
        <v/>
      </c>
      <c r="AN1934" s="156">
        <f>IF((AM1934&lt;=0),0,((AM1934-AN$24)*Stock*(_xlfn.NORM.INV(RAND(),stock_ave,stock_std))+(AM1934-AN$24)*Bonds*(_xlfn.NORM.INV(RAND(),bond_ave,bond_std))+(AM1934-AN$24)*cash*(_xlfn.NORM.INV(RAND(),cash_ave,cash_std))+(AM1934-AN$24)))</f>
        <v/>
      </c>
      <c r="AO1934" s="156">
        <f>IF((AN1934&lt;=0),0,((AN1934-AO$24)*Stock*(_xlfn.NORM.INV(RAND(),stock_ave,stock_std))+(AN1934-AO$24)*Bonds*(_xlfn.NORM.INV(RAND(),bond_ave,bond_std))+(AN1934-AO$24)*cash*(_xlfn.NORM.INV(RAND(),cash_ave,cash_std))+(AN1934-AO$24)))</f>
        <v/>
      </c>
      <c r="AP1934" s="156">
        <f>IF((AO1934&lt;=0),0,((AO1934-AP$24)*Stock*(_xlfn.NORM.INV(RAND(),stock_ave,stock_std))+(AO1934-AP$24)*Bonds*(_xlfn.NORM.INV(RAND(),bond_ave,bond_std))+(AO1934-AP$24)*cash*(_xlfn.NORM.INV(RAND(),cash_ave,cash_std))+(AO1934-AP$24)))</f>
        <v/>
      </c>
      <c r="AQ1934" s="156">
        <f>IF((AP1934&lt;=0),0,((AP1934-AQ$24)*Stock*(_xlfn.NORM.INV(RAND(),stock_ave,stock_std))+(AP1934-AQ$24)*Bonds*(_xlfn.NORM.INV(RAND(),bond_ave,bond_std))+(AP1934-AQ$24)*cash*(_xlfn.NORM.INV(RAND(),cash_ave,cash_std))+(AP1934-AQ$24)))</f>
        <v/>
      </c>
      <c r="AR1934" s="156">
        <f>IF((AQ1934&lt;=0),0,((AQ1934-AR$24)*Stock*(_xlfn.NORM.INV(RAND(),stock_ave,stock_std))+(AQ1934-AR$24)*Bonds*(_xlfn.NORM.INV(RAND(),bond_ave,bond_std))+(AQ1934-AR$24)*cash*(_xlfn.NORM.INV(RAND(),cash_ave,cash_std))+(AQ1934-AR$24)))</f>
        <v/>
      </c>
      <c r="AS1934" s="156">
        <f>IF((AR1934&lt;=0),0,((AR1934-AS$24)*Stock*(_xlfn.NORM.INV(RAND(),stock_ave,stock_std))+(AR1934-AS$24)*Bonds*(_xlfn.NORM.INV(RAND(),bond_ave,bond_std))+(AR1934-AS$24)*cash*(_xlfn.NORM.INV(RAND(),cash_ave,cash_std))+(AR1934-AS$24)))</f>
        <v/>
      </c>
      <c r="AT1934" s="156">
        <f>IF((AS1934&lt;=0),0,((AS1934-AT$24)*Stock*(_xlfn.NORM.INV(RAND(),stock_ave,stock_std))+(AS1934-AT$24)*Bonds*(_xlfn.NORM.INV(RAND(),bond_ave,bond_std))+(AS1934-AT$24)*cash*(_xlfn.NORM.INV(RAND(),cash_ave,cash_std))+(AS1934-AT$24)))</f>
        <v/>
      </c>
      <c r="AU1934" s="156">
        <f>IF((AT1934&lt;=0),0,((AT1934-AU$24)*Stock*(_xlfn.NORM.INV(RAND(),stock_ave,stock_std))+(AT1934-AU$24)*Bonds*(_xlfn.NORM.INV(RAND(),bond_ave,bond_std))+(AT1934-AU$24)*cash*(_xlfn.NORM.INV(RAND(),cash_ave,cash_std))+(AT1934-AU$24)))</f>
        <v/>
      </c>
      <c r="AV1934" s="156">
        <f>IF((AU1934&lt;=0),0,((AU1934-AV$24)*Stock*(_xlfn.NORM.INV(RAND(),stock_ave,stock_std))+(AU1934-AV$24)*Bonds*(_xlfn.NORM.INV(RAND(),bond_ave,bond_std))+(AU1934-AV$24)*cash*(_xlfn.NORM.INV(RAND(),cash_ave,cash_std))+(AU1934-AV$24)))</f>
        <v/>
      </c>
      <c r="AW1934" s="156">
        <f>IF((AV1934&lt;=0),0,((AV1934-AW$24)*Stock*(_xlfn.NORM.INV(RAND(),stock_ave,stock_std))+(AV1934-AW$24)*Bonds*(_xlfn.NORM.INV(RAND(),bond_ave,bond_std))+(AV1934-AW$24)*cash*(_xlfn.NORM.INV(RAND(),cash_ave,cash_std))+(AV1934-AW$24)))</f>
        <v/>
      </c>
      <c r="AX1934" s="159" t="n"/>
      <c r="AY1934" s="159" t="n"/>
      <c r="AZ1934" s="159" t="n"/>
      <c r="BA1934" s="159" t="n"/>
      <c r="BB1934" s="159" t="n"/>
    </row>
    <row r="1935">
      <c r="C1935" s="147" t="n"/>
      <c r="D1935" s="61">
        <f>+D1934-IF(D$18&gt;74,(D1934/D$25)*$C$10)</f>
        <v/>
      </c>
      <c r="E1935" s="61">
        <f>+E1934-IF(E$18&gt;74,(E1934/E$25)*$C$10)</f>
        <v/>
      </c>
      <c r="F1935" s="61">
        <f>+F1934-IF(F$18&gt;74,(F1934/F$25)*$C$10)</f>
        <v/>
      </c>
      <c r="G1935" s="61">
        <f>+G1934-IF(G$18&gt;74,(G1934/G$25)*$C$10)</f>
        <v/>
      </c>
      <c r="H1935" s="61">
        <f>+H1934-IF(H$18&gt;74,(H1934/H$25)*$C$10)</f>
        <v/>
      </c>
      <c r="I1935" s="61">
        <f>+I1934-IF(I$18&gt;74,(I1934/I$25)*$C$10)</f>
        <v/>
      </c>
      <c r="J1935" s="61">
        <f>+J1934-IF(J$18&gt;74,(J1934/J$25)*$C$10)</f>
        <v/>
      </c>
      <c r="K1935" s="61">
        <f>+K1934-IF(K$18&gt;74,(K1934/K$25)*$C$10)</f>
        <v/>
      </c>
      <c r="L1935" s="61">
        <f>+L1934-IF(L$18&gt;74,(L1934/L$25)*$C$10)</f>
        <v/>
      </c>
      <c r="M1935" s="61">
        <f>+M1934-IF(M$18&gt;74,(M1934/M$25)*$C$10)</f>
        <v/>
      </c>
      <c r="N1935" s="61">
        <f>+N1934-IF(N$18&gt;74,(N1934/N$25)*$C$10)</f>
        <v/>
      </c>
      <c r="O1935" s="61">
        <f>+O1934-IF(O$18&gt;74,(O1934/O$25)*$C$10)</f>
        <v/>
      </c>
      <c r="P1935" s="61">
        <f>+P1934-IF(P$18&gt;74,(P1934/P$25)*$C$10)</f>
        <v/>
      </c>
      <c r="Q1935" s="61">
        <f>+Q1934-IF(Q$18&gt;74,(Q1934/Q$25)*$C$10)</f>
        <v/>
      </c>
      <c r="R1935" s="61">
        <f>+R1934-IF(R$18&gt;74,(R1934/R$25)*$C$10)</f>
        <v/>
      </c>
      <c r="S1935" s="61">
        <f>+S1934-IF(S$18&gt;74,(S1934/S$25)*$C$10)</f>
        <v/>
      </c>
      <c r="T1935" s="61">
        <f>+T1934-IF(T$18&gt;74,(T1934/T$25)*$C$10)</f>
        <v/>
      </c>
      <c r="U1935" s="61">
        <f>+U1934-IF(U$18&gt;74,(U1934/U$25)*$C$10)</f>
        <v/>
      </c>
      <c r="V1935" s="61">
        <f>+V1934-IF(V$18&gt;74,(V1934/V$25)*$C$10)</f>
        <v/>
      </c>
      <c r="W1935" s="61">
        <f>+W1934-IF(W$18&gt;74,(W1934/W$25)*$C$10)</f>
        <v/>
      </c>
      <c r="X1935" s="61">
        <f>+X1934-IF(X$18&gt;74,(X1934/X$25)*$C$10)</f>
        <v/>
      </c>
      <c r="Y1935" s="61">
        <f>+Y1934-IF(Y$18&gt;74,(Y1934/Y$25)*$C$10)</f>
        <v/>
      </c>
      <c r="Z1935" s="61">
        <f>+Z1934-IF(Z$18&gt;74,(Z1934/Z$25)*$C$10)</f>
        <v/>
      </c>
      <c r="AA1935" s="61">
        <f>+AA1934-IF(AA$18&gt;74,(AA1934/AA$25)*$C$10)</f>
        <v/>
      </c>
      <c r="AB1935" s="61">
        <f>+AB1934-IF(AB$18&gt;74,(AB1934/AB$25)*$C$10)</f>
        <v/>
      </c>
      <c r="AC1935" s="61">
        <f>+AC1934-IF(AC$18&gt;74,(AC1934/AC$25)*$C$10)</f>
        <v/>
      </c>
      <c r="AD1935" s="61">
        <f>+AD1934-IF(AD$18&gt;74,(AD1934/AD$25)*$C$10)</f>
        <v/>
      </c>
      <c r="AE1935" s="61">
        <f>+AE1934-IF(AE$18&gt;74,(AE1934/AE$25)*$C$10)</f>
        <v/>
      </c>
      <c r="AF1935" s="61">
        <f>+AF1934-IF(AF$18&gt;74,(AF1934/AF$25)*$C$10)</f>
        <v/>
      </c>
      <c r="AG1935" s="61">
        <f>+AG1934-IF(AG$18&gt;74,(AG1934/AG$25)*$C$10)</f>
        <v/>
      </c>
      <c r="AH1935" s="61">
        <f>+AH1934-IF(AH$18&gt;74,(AH1934/AH$25)*$C$10)</f>
        <v/>
      </c>
      <c r="AI1935" s="61">
        <f>+AI1934-IF(AI$18&gt;74,(AI1934/AI$25)*$C$10)</f>
        <v/>
      </c>
      <c r="AJ1935" s="61">
        <f>+AJ1934-IF(AJ$18&gt;74,(AJ1934/AJ$25)*$C$10)</f>
        <v/>
      </c>
      <c r="AK1935" s="61">
        <f>+AK1934-IF(AK$18&gt;74,(AK1934/AK$25)*$C$10)</f>
        <v/>
      </c>
      <c r="AL1935" s="61">
        <f>+AL1934-IF(AL$18&gt;74,(AL1934/AL$25)*$C$10)</f>
        <v/>
      </c>
      <c r="AM1935" s="61">
        <f>+AM1934-IF(AM$18&gt;74,(AM1934/AM$25)*$C$10)</f>
        <v/>
      </c>
      <c r="AN1935" s="61">
        <f>+AN1934-IF(AN$18&gt;74,(AN1934/AN$25)*$C$10)</f>
        <v/>
      </c>
      <c r="AO1935" s="61">
        <f>+AO1934-IF(AO$18&gt;74,(AO1934/AO$25)*$C$10)</f>
        <v/>
      </c>
      <c r="AP1935" s="61">
        <f>+AP1934-IF(AP$18&gt;74,(AP1934/AP$25)*$C$10)</f>
        <v/>
      </c>
      <c r="AQ1935" s="61">
        <f>+AQ1934-IF(AQ$18&gt;74,(AQ1934/AQ$25)*$C$10)</f>
        <v/>
      </c>
      <c r="AR1935" s="61">
        <f>+AR1934-IF(AR$18&gt;74,(AR1934/AR$25)*$C$10)</f>
        <v/>
      </c>
      <c r="AS1935" s="61">
        <f>+AS1934-IF(AS$18&gt;74,(AS1934/AS$25)*$C$10)</f>
        <v/>
      </c>
      <c r="AT1935" s="61">
        <f>+AT1934-IF(AT$18&gt;74,(AT1934/AT$25)*$C$10)</f>
        <v/>
      </c>
      <c r="AU1935" s="61">
        <f>+AU1934-IF(AU$18&gt;74,(AU1934/AU$25)*$C$10)</f>
        <v/>
      </c>
      <c r="AV1935" s="61">
        <f>+AV1934-IF(AV$18&gt;74,(AV1934/AV$25)*$C$10)</f>
        <v/>
      </c>
      <c r="AW1935" s="61">
        <f>+AW1934-IF(AW$18&gt;74,(AW1934/AW$25)*$C$10)</f>
        <v/>
      </c>
      <c r="AX1935" s="35">
        <f>IF(AW1935&gt;0,1,0)</f>
        <v/>
      </c>
      <c r="AY1935" s="35">
        <f>IF(AL1935&gt;0,1,0)</f>
        <v/>
      </c>
      <c r="AZ1935" s="35">
        <f>IF(AG1935&gt;0,1,0)</f>
        <v/>
      </c>
      <c r="BA1935" s="35">
        <f>IF(AB1935&gt;0,1,0)</f>
        <v/>
      </c>
      <c r="BB1935" s="35">
        <f>IF(W1935&gt;0,1,0)</f>
        <v/>
      </c>
    </row>
    <row r="1936">
      <c r="B1936" s="154" t="inlineStr">
        <is>
          <t>trial 954</t>
        </is>
      </c>
      <c r="C1936" s="155">
        <f>+start-C1933</f>
        <v/>
      </c>
      <c r="D1936" s="156">
        <f>IF((C1936&lt;=0),0,((C1936-D$24)*Stock*(_xlfn.NORM.INV(RAND(),stock_ave,stock_std))+(C1936-D$24)*Bonds*(_xlfn.NORM.INV(RAND(),bond_ave,bond_std))+(C1936-D$24)*cash*(_xlfn.NORM.INV(RAND(),cash_ave,cash_std))+(C1936-D$24)))</f>
        <v/>
      </c>
      <c r="E1936" s="156">
        <f>IF((D1936&lt;=0),0,((D1936-E$24)*Stock*(_xlfn.NORM.INV(RAND(),stock_ave,stock_std))+(D1936-E$24)*Bonds*(_xlfn.NORM.INV(RAND(),bond_ave,bond_std))+(D1936-E$24)*cash*(_xlfn.NORM.INV(RAND(),cash_ave,cash_std))+(D1936-E$24)))</f>
        <v/>
      </c>
      <c r="F1936" s="156">
        <f>IF((E1936&lt;=0),0,((E1936-F$24)*Stock*(_xlfn.NORM.INV(RAND(),stock_ave,stock_std))+(E1936-F$24)*Bonds*(_xlfn.NORM.INV(RAND(),bond_ave,bond_std))+(E1936-F$24)*cash*(_xlfn.NORM.INV(RAND(),cash_ave,cash_std))+(E1936-F$24)))</f>
        <v/>
      </c>
      <c r="G1936" s="156">
        <f>IF((F1936&lt;=0),0,((F1936-G$24)*Stock*(_xlfn.NORM.INV(RAND(),stock_ave,stock_std))+(F1936-G$24)*Bonds*(_xlfn.NORM.INV(RAND(),bond_ave,bond_std))+(F1936-G$24)*cash*(_xlfn.NORM.INV(RAND(),cash_ave,cash_std))+(F1936-G$24)))</f>
        <v/>
      </c>
      <c r="H1936" s="156">
        <f>IF((G1936&lt;=0),0,((G1936-H$24)*Stock*(_xlfn.NORM.INV(RAND(),stock_ave,stock_std))+(G1936-H$24)*Bonds*(_xlfn.NORM.INV(RAND(),bond_ave,bond_std))+(G1936-H$24)*cash*(_xlfn.NORM.INV(RAND(),cash_ave,cash_std))+(G1936-H$24)))</f>
        <v/>
      </c>
      <c r="I1936" s="156">
        <f>IF((H1936&lt;=0),0,((H1936-I$24)*Stock*(_xlfn.NORM.INV(RAND(),stock_ave,stock_std))+(H1936-I$24)*Bonds*(_xlfn.NORM.INV(RAND(),bond_ave,bond_std))+(H1936-I$24)*cash*(_xlfn.NORM.INV(RAND(),cash_ave,cash_std))+(H1936-I$24)))</f>
        <v/>
      </c>
      <c r="J1936" s="156">
        <f>IF((I1936&lt;=0),0,((I1936-J$24)*Stock*(_xlfn.NORM.INV(RAND(),stock_ave,stock_std))+(I1936-J$24)*Bonds*(_xlfn.NORM.INV(RAND(),bond_ave,bond_std))+(I1936-J$24)*cash*(_xlfn.NORM.INV(RAND(),cash_ave,cash_std))+(I1936-J$24)))</f>
        <v/>
      </c>
      <c r="K1936" s="156">
        <f>IF((J1936&lt;=0),0,((J1936-K$24)*Stock*(_xlfn.NORM.INV(RAND(),stock_ave,stock_std))+(J1936-K$24)*Bonds*(_xlfn.NORM.INV(RAND(),bond_ave,bond_std))+(J1936-K$24)*cash*(_xlfn.NORM.INV(RAND(),cash_ave,cash_std))+(J1936-K$24)))</f>
        <v/>
      </c>
      <c r="L1936" s="156">
        <f>IF((K1936&lt;=0),0,((K1936-L$24)*Stock*(_xlfn.NORM.INV(RAND(),stock_ave,stock_std))+(K1936-L$24)*Bonds*(_xlfn.NORM.INV(RAND(),bond_ave,bond_std))+(K1936-L$24)*cash*(_xlfn.NORM.INV(RAND(),cash_ave,cash_std))+(K1936-L$24)))</f>
        <v/>
      </c>
      <c r="M1936" s="156">
        <f>IF((L1936&lt;=0),0,((L1936-M$24)*Stock*(_xlfn.NORM.INV(RAND(),stock_ave,stock_std))+(L1936-M$24)*Bonds*(_xlfn.NORM.INV(RAND(),bond_ave,bond_std))+(L1936-M$24)*cash*(_xlfn.NORM.INV(RAND(),cash_ave,cash_std))+(L1936-M$24)))</f>
        <v/>
      </c>
      <c r="N1936" s="156">
        <f>IF((M1936&lt;=0),0,((M1936-N$24)*Stock*(_xlfn.NORM.INV(RAND(),stock_ave,stock_std))+(M1936-N$24)*Bonds*(_xlfn.NORM.INV(RAND(),bond_ave,bond_std))+(M1936-N$24)*cash*(_xlfn.NORM.INV(RAND(),cash_ave,cash_std))+(M1936-N$24)))</f>
        <v/>
      </c>
      <c r="O1936" s="156">
        <f>IF((N1936&lt;=0),0,((N1936-O$24)*Stock*(_xlfn.NORM.INV(RAND(),stock_ave,stock_std))+(N1936-O$24)*Bonds*(_xlfn.NORM.INV(RAND(),bond_ave,bond_std))+(N1936-O$24)*cash*(_xlfn.NORM.INV(RAND(),cash_ave,cash_std))+(N1936-O$24)))</f>
        <v/>
      </c>
      <c r="P1936" s="156">
        <f>IF((O1936&lt;=0),0,((O1936-P$24)*Stock*(_xlfn.NORM.INV(RAND(),stock_ave,stock_std))+(O1936-P$24)*Bonds*(_xlfn.NORM.INV(RAND(),bond_ave,bond_std))+(O1936-P$24)*cash*(_xlfn.NORM.INV(RAND(),cash_ave,cash_std))+(O1936-P$24)))</f>
        <v/>
      </c>
      <c r="Q1936" s="156">
        <f>IF((P1936&lt;=0),0,((P1936-Q$24)*Stock*(_xlfn.NORM.INV(RAND(),stock_ave,stock_std))+(P1936-Q$24)*Bonds*(_xlfn.NORM.INV(RAND(),bond_ave,bond_std))+(P1936-Q$24)*cash*(_xlfn.NORM.INV(RAND(),cash_ave,cash_std))+(P1936-Q$24)))</f>
        <v/>
      </c>
      <c r="R1936" s="156">
        <f>IF((Q1936&lt;=0),0,((Q1936-R$24)*Stock*(_xlfn.NORM.INV(RAND(),stock_ave,stock_std))+(Q1936-R$24)*Bonds*(_xlfn.NORM.INV(RAND(),bond_ave,bond_std))+(Q1936-R$24)*cash*(_xlfn.NORM.INV(RAND(),cash_ave,cash_std))+(Q1936-R$24)))</f>
        <v/>
      </c>
      <c r="S1936" s="156">
        <f>IF((R1936&lt;=0),0,((R1936-S$24)*Stock*(_xlfn.NORM.INV(RAND(),stock_ave,stock_std))+(R1936-S$24)*Bonds*(_xlfn.NORM.INV(RAND(),bond_ave,bond_std))+(R1936-S$24)*cash*(_xlfn.NORM.INV(RAND(),cash_ave,cash_std))+(R1936-S$24)))</f>
        <v/>
      </c>
      <c r="T1936" s="156">
        <f>IF((S1936&lt;=0),0,((S1936-T$24)*Stock*(_xlfn.NORM.INV(RAND(),stock_ave,stock_std))+(S1936-T$24)*Bonds*(_xlfn.NORM.INV(RAND(),bond_ave,bond_std))+(S1936-T$24)*cash*(_xlfn.NORM.INV(RAND(),cash_ave,cash_std))+(S1936-T$24)))</f>
        <v/>
      </c>
      <c r="U1936" s="156">
        <f>IF((T1936&lt;=0),0,((T1936-U$24)*Stock*(_xlfn.NORM.INV(RAND(),stock_ave,stock_std))+(T1936-U$24)*Bonds*(_xlfn.NORM.INV(RAND(),bond_ave,bond_std))+(T1936-U$24)*cash*(_xlfn.NORM.INV(RAND(),cash_ave,cash_std))+(T1936-U$24)))</f>
        <v/>
      </c>
      <c r="V1936" s="156">
        <f>IF((U1936&lt;=0),0,((U1936-V$24)*Stock*(_xlfn.NORM.INV(RAND(),stock_ave,stock_std))+(U1936-V$24)*Bonds*(_xlfn.NORM.INV(RAND(),bond_ave,bond_std))+(U1936-V$24)*cash*(_xlfn.NORM.INV(RAND(),cash_ave,cash_std))+(U1936-V$24)))</f>
        <v/>
      </c>
      <c r="W1936" s="156">
        <f>IF((V1936&lt;=0),0,((V1936-W$24)*Stock*(_xlfn.NORM.INV(RAND(),stock_ave,stock_std))+(V1936-W$24)*Bonds*(_xlfn.NORM.INV(RAND(),bond_ave,bond_std))+(V1936-W$24)*cash*(_xlfn.NORM.INV(RAND(),cash_ave,cash_std))+(V1936-W$24)))</f>
        <v/>
      </c>
      <c r="X1936" s="156">
        <f>IF((W1936&lt;=0),0,((W1936-X$24)*Stock*(_xlfn.NORM.INV(RAND(),stock_ave,stock_std))+(W1936-X$24)*Bonds*(_xlfn.NORM.INV(RAND(),bond_ave,bond_std))+(W1936-X$24)*cash*(_xlfn.NORM.INV(RAND(),cash_ave,cash_std))+(W1936-X$24)))</f>
        <v/>
      </c>
      <c r="Y1936" s="156">
        <f>IF((X1936&lt;=0),0,((X1936-Y$24)*Stock*(_xlfn.NORM.INV(RAND(),stock_ave,stock_std))+(X1936-Y$24)*Bonds*(_xlfn.NORM.INV(RAND(),bond_ave,bond_std))+(X1936-Y$24)*cash*(_xlfn.NORM.INV(RAND(),cash_ave,cash_std))+(X1936-Y$24)))</f>
        <v/>
      </c>
      <c r="Z1936" s="156">
        <f>IF((Y1936&lt;=0),0,((Y1936-Z$24)*Stock*(_xlfn.NORM.INV(RAND(),stock_ave,stock_std))+(Y1936-Z$24)*Bonds*(_xlfn.NORM.INV(RAND(),bond_ave,bond_std))+(Y1936-Z$24)*cash*(_xlfn.NORM.INV(RAND(),cash_ave,cash_std))+(Y1936-Z$24)))</f>
        <v/>
      </c>
      <c r="AA1936" s="156">
        <f>IF((Z1936&lt;=0),0,((Z1936-AA$24)*Stock*(_xlfn.NORM.INV(RAND(),stock_ave,stock_std))+(Z1936-AA$24)*Bonds*(_xlfn.NORM.INV(RAND(),bond_ave,bond_std))+(Z1936-AA$24)*cash*(_xlfn.NORM.INV(RAND(),cash_ave,cash_std))+(Z1936-AA$24)))</f>
        <v/>
      </c>
      <c r="AB1936" s="156">
        <f>IF((AA1936&lt;=0),0,((AA1936-AB$24)*Stock*(_xlfn.NORM.INV(RAND(),stock_ave,stock_std))+(AA1936-AB$24)*Bonds*(_xlfn.NORM.INV(RAND(),bond_ave,bond_std))+(AA1936-AB$24)*cash*(_xlfn.NORM.INV(RAND(),cash_ave,cash_std))+(AA1936-AB$24)))</f>
        <v/>
      </c>
      <c r="AC1936" s="156">
        <f>IF((AB1936&lt;=0),0,((AB1936-AC$24)*Stock*(_xlfn.NORM.INV(RAND(),stock_ave,stock_std))+(AB1936-AC$24)*Bonds*(_xlfn.NORM.INV(RAND(),bond_ave,bond_std))+(AB1936-AC$24)*cash*(_xlfn.NORM.INV(RAND(),cash_ave,cash_std))+(AB1936-AC$24)))</f>
        <v/>
      </c>
      <c r="AD1936" s="156">
        <f>IF((AC1936&lt;=0),0,((AC1936-AD$24)*Stock*(_xlfn.NORM.INV(RAND(),stock_ave,stock_std))+(AC1936-AD$24)*Bonds*(_xlfn.NORM.INV(RAND(),bond_ave,bond_std))+(AC1936-AD$24)*cash*(_xlfn.NORM.INV(RAND(),cash_ave,cash_std))+(AC1936-AD$24)))</f>
        <v/>
      </c>
      <c r="AE1936" s="156">
        <f>IF((AD1936&lt;=0),0,((AD1936-AE$24)*Stock*(_xlfn.NORM.INV(RAND(),stock_ave,stock_std))+(AD1936-AE$24)*Bonds*(_xlfn.NORM.INV(RAND(),bond_ave,bond_std))+(AD1936-AE$24)*cash*(_xlfn.NORM.INV(RAND(),cash_ave,cash_std))+(AD1936-AE$24)))</f>
        <v/>
      </c>
      <c r="AF1936" s="156">
        <f>IF((AE1936&lt;=0),0,((AE1936-AF$24)*Stock*(_xlfn.NORM.INV(RAND(),stock_ave,stock_std))+(AE1936-AF$24)*Bonds*(_xlfn.NORM.INV(RAND(),bond_ave,bond_std))+(AE1936-AF$24)*cash*(_xlfn.NORM.INV(RAND(),cash_ave,cash_std))+(AE1936-AF$24)))</f>
        <v/>
      </c>
      <c r="AG1936" s="156">
        <f>IF((AF1936&lt;=0),0,((AF1936-AG$24)*Stock*(_xlfn.NORM.INV(RAND(),stock_ave,stock_std))+(AF1936-AG$24)*Bonds*(_xlfn.NORM.INV(RAND(),bond_ave,bond_std))+(AF1936-AG$24)*cash*(_xlfn.NORM.INV(RAND(),cash_ave,cash_std))+(AF1936-AG$24)))</f>
        <v/>
      </c>
      <c r="AH1936" s="156">
        <f>IF((AG1936&lt;=0),0,((AG1936-AH$24)*Stock*(_xlfn.NORM.INV(RAND(),stock_ave,stock_std))+(AG1936-AH$24)*Bonds*(_xlfn.NORM.INV(RAND(),bond_ave,bond_std))+(AG1936-AH$24)*cash*(_xlfn.NORM.INV(RAND(),cash_ave,cash_std))+(AG1936-AH$24)))</f>
        <v/>
      </c>
      <c r="AI1936" s="156">
        <f>IF((AH1936&lt;=0),0,((AH1936-AI$24)*Stock*(_xlfn.NORM.INV(RAND(),stock_ave,stock_std))+(AH1936-AI$24)*Bonds*(_xlfn.NORM.INV(RAND(),bond_ave,bond_std))+(AH1936-AI$24)*cash*(_xlfn.NORM.INV(RAND(),cash_ave,cash_std))+(AH1936-AI$24)))</f>
        <v/>
      </c>
      <c r="AJ1936" s="156">
        <f>IF((AI1936&lt;=0),0,((AI1936-AJ$24)*Stock*(_xlfn.NORM.INV(RAND(),stock_ave,stock_std))+(AI1936-AJ$24)*Bonds*(_xlfn.NORM.INV(RAND(),bond_ave,bond_std))+(AI1936-AJ$24)*cash*(_xlfn.NORM.INV(RAND(),cash_ave,cash_std))+(AI1936-AJ$24)))</f>
        <v/>
      </c>
      <c r="AK1936" s="156">
        <f>IF((AJ1936&lt;=0),0,((AJ1936-AK$24)*Stock*(_xlfn.NORM.INV(RAND(),stock_ave,stock_std))+(AJ1936-AK$24)*Bonds*(_xlfn.NORM.INV(RAND(),bond_ave,bond_std))+(AJ1936-AK$24)*cash*(_xlfn.NORM.INV(RAND(),cash_ave,cash_std))+(AJ1936-AK$24)))</f>
        <v/>
      </c>
      <c r="AL1936" s="156">
        <f>IF((AK1936&lt;=0),0,((AK1936-AL$24)*Stock*(_xlfn.NORM.INV(RAND(),stock_ave,stock_std))+(AK1936-AL$24)*Bonds*(_xlfn.NORM.INV(RAND(),bond_ave,bond_std))+(AK1936-AL$24)*cash*(_xlfn.NORM.INV(RAND(),cash_ave,cash_std))+(AK1936-AL$24)))</f>
        <v/>
      </c>
      <c r="AM1936" s="156">
        <f>IF((AL1936&lt;=0),0,((AL1936-AM$24)*Stock*(_xlfn.NORM.INV(RAND(),stock_ave,stock_std))+(AL1936-AM$24)*Bonds*(_xlfn.NORM.INV(RAND(),bond_ave,bond_std))+(AL1936-AM$24)*cash*(_xlfn.NORM.INV(RAND(),cash_ave,cash_std))+(AL1936-AM$24)))</f>
        <v/>
      </c>
      <c r="AN1936" s="156">
        <f>IF((AM1936&lt;=0),0,((AM1936-AN$24)*Stock*(_xlfn.NORM.INV(RAND(),stock_ave,stock_std))+(AM1936-AN$24)*Bonds*(_xlfn.NORM.INV(RAND(),bond_ave,bond_std))+(AM1936-AN$24)*cash*(_xlfn.NORM.INV(RAND(),cash_ave,cash_std))+(AM1936-AN$24)))</f>
        <v/>
      </c>
      <c r="AO1936" s="156">
        <f>IF((AN1936&lt;=0),0,((AN1936-AO$24)*Stock*(_xlfn.NORM.INV(RAND(),stock_ave,stock_std))+(AN1936-AO$24)*Bonds*(_xlfn.NORM.INV(RAND(),bond_ave,bond_std))+(AN1936-AO$24)*cash*(_xlfn.NORM.INV(RAND(),cash_ave,cash_std))+(AN1936-AO$24)))</f>
        <v/>
      </c>
      <c r="AP1936" s="156">
        <f>IF((AO1936&lt;=0),0,((AO1936-AP$24)*Stock*(_xlfn.NORM.INV(RAND(),stock_ave,stock_std))+(AO1936-AP$24)*Bonds*(_xlfn.NORM.INV(RAND(),bond_ave,bond_std))+(AO1936-AP$24)*cash*(_xlfn.NORM.INV(RAND(),cash_ave,cash_std))+(AO1936-AP$24)))</f>
        <v/>
      </c>
      <c r="AQ1936" s="156">
        <f>IF((AP1936&lt;=0),0,((AP1936-AQ$24)*Stock*(_xlfn.NORM.INV(RAND(),stock_ave,stock_std))+(AP1936-AQ$24)*Bonds*(_xlfn.NORM.INV(RAND(),bond_ave,bond_std))+(AP1936-AQ$24)*cash*(_xlfn.NORM.INV(RAND(),cash_ave,cash_std))+(AP1936-AQ$24)))</f>
        <v/>
      </c>
      <c r="AR1936" s="156">
        <f>IF((AQ1936&lt;=0),0,((AQ1936-AR$24)*Stock*(_xlfn.NORM.INV(RAND(),stock_ave,stock_std))+(AQ1936-AR$24)*Bonds*(_xlfn.NORM.INV(RAND(),bond_ave,bond_std))+(AQ1936-AR$24)*cash*(_xlfn.NORM.INV(RAND(),cash_ave,cash_std))+(AQ1936-AR$24)))</f>
        <v/>
      </c>
      <c r="AS1936" s="156">
        <f>IF((AR1936&lt;=0),0,((AR1936-AS$24)*Stock*(_xlfn.NORM.INV(RAND(),stock_ave,stock_std))+(AR1936-AS$24)*Bonds*(_xlfn.NORM.INV(RAND(),bond_ave,bond_std))+(AR1936-AS$24)*cash*(_xlfn.NORM.INV(RAND(),cash_ave,cash_std))+(AR1936-AS$24)))</f>
        <v/>
      </c>
      <c r="AT1936" s="156">
        <f>IF((AS1936&lt;=0),0,((AS1936-AT$24)*Stock*(_xlfn.NORM.INV(RAND(),stock_ave,stock_std))+(AS1936-AT$24)*Bonds*(_xlfn.NORM.INV(RAND(),bond_ave,bond_std))+(AS1936-AT$24)*cash*(_xlfn.NORM.INV(RAND(),cash_ave,cash_std))+(AS1936-AT$24)))</f>
        <v/>
      </c>
      <c r="AU1936" s="156">
        <f>IF((AT1936&lt;=0),0,((AT1936-AU$24)*Stock*(_xlfn.NORM.INV(RAND(),stock_ave,stock_std))+(AT1936-AU$24)*Bonds*(_xlfn.NORM.INV(RAND(),bond_ave,bond_std))+(AT1936-AU$24)*cash*(_xlfn.NORM.INV(RAND(),cash_ave,cash_std))+(AT1936-AU$24)))</f>
        <v/>
      </c>
      <c r="AV1936" s="156">
        <f>IF((AU1936&lt;=0),0,((AU1936-AV$24)*Stock*(_xlfn.NORM.INV(RAND(),stock_ave,stock_std))+(AU1936-AV$24)*Bonds*(_xlfn.NORM.INV(RAND(),bond_ave,bond_std))+(AU1936-AV$24)*cash*(_xlfn.NORM.INV(RAND(),cash_ave,cash_std))+(AU1936-AV$24)))</f>
        <v/>
      </c>
      <c r="AW1936" s="156">
        <f>IF((AV1936&lt;=0),0,((AV1936-AW$24)*Stock*(_xlfn.NORM.INV(RAND(),stock_ave,stock_std))+(AV1936-AW$24)*Bonds*(_xlfn.NORM.INV(RAND(),bond_ave,bond_std))+(AV1936-AW$24)*cash*(_xlfn.NORM.INV(RAND(),cash_ave,cash_std))+(AV1936-AW$24)))</f>
        <v/>
      </c>
      <c r="AX1936" s="159" t="n"/>
      <c r="AY1936" s="159" t="n"/>
      <c r="AZ1936" s="159" t="n"/>
      <c r="BA1936" s="159" t="n"/>
      <c r="BB1936" s="159" t="n"/>
    </row>
    <row r="1937">
      <c r="C1937" s="147" t="n"/>
      <c r="D1937" s="61">
        <f>+D1936-IF(D$18&gt;74,(D1936/D$25)*$C$10)</f>
        <v/>
      </c>
      <c r="E1937" s="61">
        <f>+E1936-IF(E$18&gt;74,(E1936/E$25)*$C$10)</f>
        <v/>
      </c>
      <c r="F1937" s="61">
        <f>+F1936-IF(F$18&gt;74,(F1936/F$25)*$C$10)</f>
        <v/>
      </c>
      <c r="G1937" s="61">
        <f>+G1936-IF(G$18&gt;74,(G1936/G$25)*$C$10)</f>
        <v/>
      </c>
      <c r="H1937" s="61">
        <f>+H1936-IF(H$18&gt;74,(H1936/H$25)*$C$10)</f>
        <v/>
      </c>
      <c r="I1937" s="61">
        <f>+I1936-IF(I$18&gt;74,(I1936/I$25)*$C$10)</f>
        <v/>
      </c>
      <c r="J1937" s="61">
        <f>+J1936-IF(J$18&gt;74,(J1936/J$25)*$C$10)</f>
        <v/>
      </c>
      <c r="K1937" s="61">
        <f>+K1936-IF(K$18&gt;74,(K1936/K$25)*$C$10)</f>
        <v/>
      </c>
      <c r="L1937" s="61">
        <f>+L1936-IF(L$18&gt;74,(L1936/L$25)*$C$10)</f>
        <v/>
      </c>
      <c r="M1937" s="61">
        <f>+M1936-IF(M$18&gt;74,(M1936/M$25)*$C$10)</f>
        <v/>
      </c>
      <c r="N1937" s="61">
        <f>+N1936-IF(N$18&gt;74,(N1936/N$25)*$C$10)</f>
        <v/>
      </c>
      <c r="O1937" s="61">
        <f>+O1936-IF(O$18&gt;74,(O1936/O$25)*$C$10)</f>
        <v/>
      </c>
      <c r="P1937" s="61">
        <f>+P1936-IF(P$18&gt;74,(P1936/P$25)*$C$10)</f>
        <v/>
      </c>
      <c r="Q1937" s="61">
        <f>+Q1936-IF(Q$18&gt;74,(Q1936/Q$25)*$C$10)</f>
        <v/>
      </c>
      <c r="R1937" s="61">
        <f>+R1936-IF(R$18&gt;74,(R1936/R$25)*$C$10)</f>
        <v/>
      </c>
      <c r="S1937" s="61">
        <f>+S1936-IF(S$18&gt;74,(S1936/S$25)*$C$10)</f>
        <v/>
      </c>
      <c r="T1937" s="61">
        <f>+T1936-IF(T$18&gt;74,(T1936/T$25)*$C$10)</f>
        <v/>
      </c>
      <c r="U1937" s="61">
        <f>+U1936-IF(U$18&gt;74,(U1936/U$25)*$C$10)</f>
        <v/>
      </c>
      <c r="V1937" s="61">
        <f>+V1936-IF(V$18&gt;74,(V1936/V$25)*$C$10)</f>
        <v/>
      </c>
      <c r="W1937" s="61">
        <f>+W1936-IF(W$18&gt;74,(W1936/W$25)*$C$10)</f>
        <v/>
      </c>
      <c r="X1937" s="61">
        <f>+X1936-IF(X$18&gt;74,(X1936/X$25)*$C$10)</f>
        <v/>
      </c>
      <c r="Y1937" s="61">
        <f>+Y1936-IF(Y$18&gt;74,(Y1936/Y$25)*$C$10)</f>
        <v/>
      </c>
      <c r="Z1937" s="61">
        <f>+Z1936-IF(Z$18&gt;74,(Z1936/Z$25)*$C$10)</f>
        <v/>
      </c>
      <c r="AA1937" s="61">
        <f>+AA1936-IF(AA$18&gt;74,(AA1936/AA$25)*$C$10)</f>
        <v/>
      </c>
      <c r="AB1937" s="61">
        <f>+AB1936-IF(AB$18&gt;74,(AB1936/AB$25)*$C$10)</f>
        <v/>
      </c>
      <c r="AC1937" s="61">
        <f>+AC1936-IF(AC$18&gt;74,(AC1936/AC$25)*$C$10)</f>
        <v/>
      </c>
      <c r="AD1937" s="61">
        <f>+AD1936-IF(AD$18&gt;74,(AD1936/AD$25)*$C$10)</f>
        <v/>
      </c>
      <c r="AE1937" s="61">
        <f>+AE1936-IF(AE$18&gt;74,(AE1936/AE$25)*$C$10)</f>
        <v/>
      </c>
      <c r="AF1937" s="61">
        <f>+AF1936-IF(AF$18&gt;74,(AF1936/AF$25)*$C$10)</f>
        <v/>
      </c>
      <c r="AG1937" s="61">
        <f>+AG1936-IF(AG$18&gt;74,(AG1936/AG$25)*$C$10)</f>
        <v/>
      </c>
      <c r="AH1937" s="61">
        <f>+AH1936-IF(AH$18&gt;74,(AH1936/AH$25)*$C$10)</f>
        <v/>
      </c>
      <c r="AI1937" s="61">
        <f>+AI1936-IF(AI$18&gt;74,(AI1936/AI$25)*$C$10)</f>
        <v/>
      </c>
      <c r="AJ1937" s="61">
        <f>+AJ1936-IF(AJ$18&gt;74,(AJ1936/AJ$25)*$C$10)</f>
        <v/>
      </c>
      <c r="AK1937" s="61">
        <f>+AK1936-IF(AK$18&gt;74,(AK1936/AK$25)*$C$10)</f>
        <v/>
      </c>
      <c r="AL1937" s="61">
        <f>+AL1936-IF(AL$18&gt;74,(AL1936/AL$25)*$C$10)</f>
        <v/>
      </c>
      <c r="AM1937" s="61">
        <f>+AM1936-IF(AM$18&gt;74,(AM1936/AM$25)*$C$10)</f>
        <v/>
      </c>
      <c r="AN1937" s="61">
        <f>+AN1936-IF(AN$18&gt;74,(AN1936/AN$25)*$C$10)</f>
        <v/>
      </c>
      <c r="AO1937" s="61">
        <f>+AO1936-IF(AO$18&gt;74,(AO1936/AO$25)*$C$10)</f>
        <v/>
      </c>
      <c r="AP1937" s="61">
        <f>+AP1936-IF(AP$18&gt;74,(AP1936/AP$25)*$C$10)</f>
        <v/>
      </c>
      <c r="AQ1937" s="61">
        <f>+AQ1936-IF(AQ$18&gt;74,(AQ1936/AQ$25)*$C$10)</f>
        <v/>
      </c>
      <c r="AR1937" s="61">
        <f>+AR1936-IF(AR$18&gt;74,(AR1936/AR$25)*$C$10)</f>
        <v/>
      </c>
      <c r="AS1937" s="61">
        <f>+AS1936-IF(AS$18&gt;74,(AS1936/AS$25)*$C$10)</f>
        <v/>
      </c>
      <c r="AT1937" s="61">
        <f>+AT1936-IF(AT$18&gt;74,(AT1936/AT$25)*$C$10)</f>
        <v/>
      </c>
      <c r="AU1937" s="61">
        <f>+AU1936-IF(AU$18&gt;74,(AU1936/AU$25)*$C$10)</f>
        <v/>
      </c>
      <c r="AV1937" s="61">
        <f>+AV1936-IF(AV$18&gt;74,(AV1936/AV$25)*$C$10)</f>
        <v/>
      </c>
      <c r="AW1937" s="61">
        <f>+AW1936-IF(AW$18&gt;74,(AW1936/AW$25)*$C$10)</f>
        <v/>
      </c>
      <c r="AX1937" s="35">
        <f>IF(AW1937&gt;0,1,0)</f>
        <v/>
      </c>
      <c r="AY1937" s="35">
        <f>IF(AL1937&gt;0,1,0)</f>
        <v/>
      </c>
      <c r="AZ1937" s="35">
        <f>IF(AG1937&gt;0,1,0)</f>
        <v/>
      </c>
      <c r="BA1937" s="35">
        <f>IF(AB1937&gt;0,1,0)</f>
        <v/>
      </c>
      <c r="BB1937" s="35">
        <f>IF(W1937&gt;0,1,0)</f>
        <v/>
      </c>
    </row>
    <row r="1938">
      <c r="B1938" s="154" t="inlineStr">
        <is>
          <t>trial 955</t>
        </is>
      </c>
      <c r="C1938" s="155">
        <f>+start-C1935</f>
        <v/>
      </c>
      <c r="D1938" s="156">
        <f>IF((C1938&lt;=0),0,((C1938-D$24)*Stock*(_xlfn.NORM.INV(RAND(),stock_ave,stock_std))+(C1938-D$24)*Bonds*(_xlfn.NORM.INV(RAND(),bond_ave,bond_std))+(C1938-D$24)*cash*(_xlfn.NORM.INV(RAND(),cash_ave,cash_std))+(C1938-D$24)))</f>
        <v/>
      </c>
      <c r="E1938" s="156">
        <f>IF((D1938&lt;=0),0,((D1938-E$24)*Stock*(_xlfn.NORM.INV(RAND(),stock_ave,stock_std))+(D1938-E$24)*Bonds*(_xlfn.NORM.INV(RAND(),bond_ave,bond_std))+(D1938-E$24)*cash*(_xlfn.NORM.INV(RAND(),cash_ave,cash_std))+(D1938-E$24)))</f>
        <v/>
      </c>
      <c r="F1938" s="156">
        <f>IF((E1938&lt;=0),0,((E1938-F$24)*Stock*(_xlfn.NORM.INV(RAND(),stock_ave,stock_std))+(E1938-F$24)*Bonds*(_xlfn.NORM.INV(RAND(),bond_ave,bond_std))+(E1938-F$24)*cash*(_xlfn.NORM.INV(RAND(),cash_ave,cash_std))+(E1938-F$24)))</f>
        <v/>
      </c>
      <c r="G1938" s="156">
        <f>IF((F1938&lt;=0),0,((F1938-G$24)*Stock*(_xlfn.NORM.INV(RAND(),stock_ave,stock_std))+(F1938-G$24)*Bonds*(_xlfn.NORM.INV(RAND(),bond_ave,bond_std))+(F1938-G$24)*cash*(_xlfn.NORM.INV(RAND(),cash_ave,cash_std))+(F1938-G$24)))</f>
        <v/>
      </c>
      <c r="H1938" s="156">
        <f>IF((G1938&lt;=0),0,((G1938-H$24)*Stock*(_xlfn.NORM.INV(RAND(),stock_ave,stock_std))+(G1938-H$24)*Bonds*(_xlfn.NORM.INV(RAND(),bond_ave,bond_std))+(G1938-H$24)*cash*(_xlfn.NORM.INV(RAND(),cash_ave,cash_std))+(G1938-H$24)))</f>
        <v/>
      </c>
      <c r="I1938" s="156">
        <f>IF((H1938&lt;=0),0,((H1938-I$24)*Stock*(_xlfn.NORM.INV(RAND(),stock_ave,stock_std))+(H1938-I$24)*Bonds*(_xlfn.NORM.INV(RAND(),bond_ave,bond_std))+(H1938-I$24)*cash*(_xlfn.NORM.INV(RAND(),cash_ave,cash_std))+(H1938-I$24)))</f>
        <v/>
      </c>
      <c r="J1938" s="156">
        <f>IF((I1938&lt;=0),0,((I1938-J$24)*Stock*(_xlfn.NORM.INV(RAND(),stock_ave,stock_std))+(I1938-J$24)*Bonds*(_xlfn.NORM.INV(RAND(),bond_ave,bond_std))+(I1938-J$24)*cash*(_xlfn.NORM.INV(RAND(),cash_ave,cash_std))+(I1938-J$24)))</f>
        <v/>
      </c>
      <c r="K1938" s="156">
        <f>IF((J1938&lt;=0),0,((J1938-K$24)*Stock*(_xlfn.NORM.INV(RAND(),stock_ave,stock_std))+(J1938-K$24)*Bonds*(_xlfn.NORM.INV(RAND(),bond_ave,bond_std))+(J1938-K$24)*cash*(_xlfn.NORM.INV(RAND(),cash_ave,cash_std))+(J1938-K$24)))</f>
        <v/>
      </c>
      <c r="L1938" s="156">
        <f>IF((K1938&lt;=0),0,((K1938-L$24)*Stock*(_xlfn.NORM.INV(RAND(),stock_ave,stock_std))+(K1938-L$24)*Bonds*(_xlfn.NORM.INV(RAND(),bond_ave,bond_std))+(K1938-L$24)*cash*(_xlfn.NORM.INV(RAND(),cash_ave,cash_std))+(K1938-L$24)))</f>
        <v/>
      </c>
      <c r="M1938" s="156">
        <f>IF((L1938&lt;=0),0,((L1938-M$24)*Stock*(_xlfn.NORM.INV(RAND(),stock_ave,stock_std))+(L1938-M$24)*Bonds*(_xlfn.NORM.INV(RAND(),bond_ave,bond_std))+(L1938-M$24)*cash*(_xlfn.NORM.INV(RAND(),cash_ave,cash_std))+(L1938-M$24)))</f>
        <v/>
      </c>
      <c r="N1938" s="156">
        <f>IF((M1938&lt;=0),0,((M1938-N$24)*Stock*(_xlfn.NORM.INV(RAND(),stock_ave,stock_std))+(M1938-N$24)*Bonds*(_xlfn.NORM.INV(RAND(),bond_ave,bond_std))+(M1938-N$24)*cash*(_xlfn.NORM.INV(RAND(),cash_ave,cash_std))+(M1938-N$24)))</f>
        <v/>
      </c>
      <c r="O1938" s="156">
        <f>IF((N1938&lt;=0),0,((N1938-O$24)*Stock*(_xlfn.NORM.INV(RAND(),stock_ave,stock_std))+(N1938-O$24)*Bonds*(_xlfn.NORM.INV(RAND(),bond_ave,bond_std))+(N1938-O$24)*cash*(_xlfn.NORM.INV(RAND(),cash_ave,cash_std))+(N1938-O$24)))</f>
        <v/>
      </c>
      <c r="P1938" s="156">
        <f>IF((O1938&lt;=0),0,((O1938-P$24)*Stock*(_xlfn.NORM.INV(RAND(),stock_ave,stock_std))+(O1938-P$24)*Bonds*(_xlfn.NORM.INV(RAND(),bond_ave,bond_std))+(O1938-P$24)*cash*(_xlfn.NORM.INV(RAND(),cash_ave,cash_std))+(O1938-P$24)))</f>
        <v/>
      </c>
      <c r="Q1938" s="156">
        <f>IF((P1938&lt;=0),0,((P1938-Q$24)*Stock*(_xlfn.NORM.INV(RAND(),stock_ave,stock_std))+(P1938-Q$24)*Bonds*(_xlfn.NORM.INV(RAND(),bond_ave,bond_std))+(P1938-Q$24)*cash*(_xlfn.NORM.INV(RAND(),cash_ave,cash_std))+(P1938-Q$24)))</f>
        <v/>
      </c>
      <c r="R1938" s="156">
        <f>IF((Q1938&lt;=0),0,((Q1938-R$24)*Stock*(_xlfn.NORM.INV(RAND(),stock_ave,stock_std))+(Q1938-R$24)*Bonds*(_xlfn.NORM.INV(RAND(),bond_ave,bond_std))+(Q1938-R$24)*cash*(_xlfn.NORM.INV(RAND(),cash_ave,cash_std))+(Q1938-R$24)))</f>
        <v/>
      </c>
      <c r="S1938" s="156">
        <f>IF((R1938&lt;=0),0,((R1938-S$24)*Stock*(_xlfn.NORM.INV(RAND(),stock_ave,stock_std))+(R1938-S$24)*Bonds*(_xlfn.NORM.INV(RAND(),bond_ave,bond_std))+(R1938-S$24)*cash*(_xlfn.NORM.INV(RAND(),cash_ave,cash_std))+(R1938-S$24)))</f>
        <v/>
      </c>
      <c r="T1938" s="156">
        <f>IF((S1938&lt;=0),0,((S1938-T$24)*Stock*(_xlfn.NORM.INV(RAND(),stock_ave,stock_std))+(S1938-T$24)*Bonds*(_xlfn.NORM.INV(RAND(),bond_ave,bond_std))+(S1938-T$24)*cash*(_xlfn.NORM.INV(RAND(),cash_ave,cash_std))+(S1938-T$24)))</f>
        <v/>
      </c>
      <c r="U1938" s="156">
        <f>IF((T1938&lt;=0),0,((T1938-U$24)*Stock*(_xlfn.NORM.INV(RAND(),stock_ave,stock_std))+(T1938-U$24)*Bonds*(_xlfn.NORM.INV(RAND(),bond_ave,bond_std))+(T1938-U$24)*cash*(_xlfn.NORM.INV(RAND(),cash_ave,cash_std))+(T1938-U$24)))</f>
        <v/>
      </c>
      <c r="V1938" s="156">
        <f>IF((U1938&lt;=0),0,((U1938-V$24)*Stock*(_xlfn.NORM.INV(RAND(),stock_ave,stock_std))+(U1938-V$24)*Bonds*(_xlfn.NORM.INV(RAND(),bond_ave,bond_std))+(U1938-V$24)*cash*(_xlfn.NORM.INV(RAND(),cash_ave,cash_std))+(U1938-V$24)))</f>
        <v/>
      </c>
      <c r="W1938" s="156">
        <f>IF((V1938&lt;=0),0,((V1938-W$24)*Stock*(_xlfn.NORM.INV(RAND(),stock_ave,stock_std))+(V1938-W$24)*Bonds*(_xlfn.NORM.INV(RAND(),bond_ave,bond_std))+(V1938-W$24)*cash*(_xlfn.NORM.INV(RAND(),cash_ave,cash_std))+(V1938-W$24)))</f>
        <v/>
      </c>
      <c r="X1938" s="156">
        <f>IF((W1938&lt;=0),0,((W1938-X$24)*Stock*(_xlfn.NORM.INV(RAND(),stock_ave,stock_std))+(W1938-X$24)*Bonds*(_xlfn.NORM.INV(RAND(),bond_ave,bond_std))+(W1938-X$24)*cash*(_xlfn.NORM.INV(RAND(),cash_ave,cash_std))+(W1938-X$24)))</f>
        <v/>
      </c>
      <c r="Y1938" s="156">
        <f>IF((X1938&lt;=0),0,((X1938-Y$24)*Stock*(_xlfn.NORM.INV(RAND(),stock_ave,stock_std))+(X1938-Y$24)*Bonds*(_xlfn.NORM.INV(RAND(),bond_ave,bond_std))+(X1938-Y$24)*cash*(_xlfn.NORM.INV(RAND(),cash_ave,cash_std))+(X1938-Y$24)))</f>
        <v/>
      </c>
      <c r="Z1938" s="156">
        <f>IF((Y1938&lt;=0),0,((Y1938-Z$24)*Stock*(_xlfn.NORM.INV(RAND(),stock_ave,stock_std))+(Y1938-Z$24)*Bonds*(_xlfn.NORM.INV(RAND(),bond_ave,bond_std))+(Y1938-Z$24)*cash*(_xlfn.NORM.INV(RAND(),cash_ave,cash_std))+(Y1938-Z$24)))</f>
        <v/>
      </c>
      <c r="AA1938" s="156">
        <f>IF((Z1938&lt;=0),0,((Z1938-AA$24)*Stock*(_xlfn.NORM.INV(RAND(),stock_ave,stock_std))+(Z1938-AA$24)*Bonds*(_xlfn.NORM.INV(RAND(),bond_ave,bond_std))+(Z1938-AA$24)*cash*(_xlfn.NORM.INV(RAND(),cash_ave,cash_std))+(Z1938-AA$24)))</f>
        <v/>
      </c>
      <c r="AB1938" s="156">
        <f>IF((AA1938&lt;=0),0,((AA1938-AB$24)*Stock*(_xlfn.NORM.INV(RAND(),stock_ave,stock_std))+(AA1938-AB$24)*Bonds*(_xlfn.NORM.INV(RAND(),bond_ave,bond_std))+(AA1938-AB$24)*cash*(_xlfn.NORM.INV(RAND(),cash_ave,cash_std))+(AA1938-AB$24)))</f>
        <v/>
      </c>
      <c r="AC1938" s="156">
        <f>IF((AB1938&lt;=0),0,((AB1938-AC$24)*Stock*(_xlfn.NORM.INV(RAND(),stock_ave,stock_std))+(AB1938-AC$24)*Bonds*(_xlfn.NORM.INV(RAND(),bond_ave,bond_std))+(AB1938-AC$24)*cash*(_xlfn.NORM.INV(RAND(),cash_ave,cash_std))+(AB1938-AC$24)))</f>
        <v/>
      </c>
      <c r="AD1938" s="156">
        <f>IF((AC1938&lt;=0),0,((AC1938-AD$24)*Stock*(_xlfn.NORM.INV(RAND(),stock_ave,stock_std))+(AC1938-AD$24)*Bonds*(_xlfn.NORM.INV(RAND(),bond_ave,bond_std))+(AC1938-AD$24)*cash*(_xlfn.NORM.INV(RAND(),cash_ave,cash_std))+(AC1938-AD$24)))</f>
        <v/>
      </c>
      <c r="AE1938" s="156">
        <f>IF((AD1938&lt;=0),0,((AD1938-AE$24)*Stock*(_xlfn.NORM.INV(RAND(),stock_ave,stock_std))+(AD1938-AE$24)*Bonds*(_xlfn.NORM.INV(RAND(),bond_ave,bond_std))+(AD1938-AE$24)*cash*(_xlfn.NORM.INV(RAND(),cash_ave,cash_std))+(AD1938-AE$24)))</f>
        <v/>
      </c>
      <c r="AF1938" s="156">
        <f>IF((AE1938&lt;=0),0,((AE1938-AF$24)*Stock*(_xlfn.NORM.INV(RAND(),stock_ave,stock_std))+(AE1938-AF$24)*Bonds*(_xlfn.NORM.INV(RAND(),bond_ave,bond_std))+(AE1938-AF$24)*cash*(_xlfn.NORM.INV(RAND(),cash_ave,cash_std))+(AE1938-AF$24)))</f>
        <v/>
      </c>
      <c r="AG1938" s="156">
        <f>IF((AF1938&lt;=0),0,((AF1938-AG$24)*Stock*(_xlfn.NORM.INV(RAND(),stock_ave,stock_std))+(AF1938-AG$24)*Bonds*(_xlfn.NORM.INV(RAND(),bond_ave,bond_std))+(AF1938-AG$24)*cash*(_xlfn.NORM.INV(RAND(),cash_ave,cash_std))+(AF1938-AG$24)))</f>
        <v/>
      </c>
      <c r="AH1938" s="156">
        <f>IF((AG1938&lt;=0),0,((AG1938-AH$24)*Stock*(_xlfn.NORM.INV(RAND(),stock_ave,stock_std))+(AG1938-AH$24)*Bonds*(_xlfn.NORM.INV(RAND(),bond_ave,bond_std))+(AG1938-AH$24)*cash*(_xlfn.NORM.INV(RAND(),cash_ave,cash_std))+(AG1938-AH$24)))</f>
        <v/>
      </c>
      <c r="AI1938" s="156">
        <f>IF((AH1938&lt;=0),0,((AH1938-AI$24)*Stock*(_xlfn.NORM.INV(RAND(),stock_ave,stock_std))+(AH1938-AI$24)*Bonds*(_xlfn.NORM.INV(RAND(),bond_ave,bond_std))+(AH1938-AI$24)*cash*(_xlfn.NORM.INV(RAND(),cash_ave,cash_std))+(AH1938-AI$24)))</f>
        <v/>
      </c>
      <c r="AJ1938" s="156">
        <f>IF((AI1938&lt;=0),0,((AI1938-AJ$24)*Stock*(_xlfn.NORM.INV(RAND(),stock_ave,stock_std))+(AI1938-AJ$24)*Bonds*(_xlfn.NORM.INV(RAND(),bond_ave,bond_std))+(AI1938-AJ$24)*cash*(_xlfn.NORM.INV(RAND(),cash_ave,cash_std))+(AI1938-AJ$24)))</f>
        <v/>
      </c>
      <c r="AK1938" s="156">
        <f>IF((AJ1938&lt;=0),0,((AJ1938-AK$24)*Stock*(_xlfn.NORM.INV(RAND(),stock_ave,stock_std))+(AJ1938-AK$24)*Bonds*(_xlfn.NORM.INV(RAND(),bond_ave,bond_std))+(AJ1938-AK$24)*cash*(_xlfn.NORM.INV(RAND(),cash_ave,cash_std))+(AJ1938-AK$24)))</f>
        <v/>
      </c>
      <c r="AL1938" s="156">
        <f>IF((AK1938&lt;=0),0,((AK1938-AL$24)*Stock*(_xlfn.NORM.INV(RAND(),stock_ave,stock_std))+(AK1938-AL$24)*Bonds*(_xlfn.NORM.INV(RAND(),bond_ave,bond_std))+(AK1938-AL$24)*cash*(_xlfn.NORM.INV(RAND(),cash_ave,cash_std))+(AK1938-AL$24)))</f>
        <v/>
      </c>
      <c r="AM1938" s="156">
        <f>IF((AL1938&lt;=0),0,((AL1938-AM$24)*Stock*(_xlfn.NORM.INV(RAND(),stock_ave,stock_std))+(AL1938-AM$24)*Bonds*(_xlfn.NORM.INV(RAND(),bond_ave,bond_std))+(AL1938-AM$24)*cash*(_xlfn.NORM.INV(RAND(),cash_ave,cash_std))+(AL1938-AM$24)))</f>
        <v/>
      </c>
      <c r="AN1938" s="156">
        <f>IF((AM1938&lt;=0),0,((AM1938-AN$24)*Stock*(_xlfn.NORM.INV(RAND(),stock_ave,stock_std))+(AM1938-AN$24)*Bonds*(_xlfn.NORM.INV(RAND(),bond_ave,bond_std))+(AM1938-AN$24)*cash*(_xlfn.NORM.INV(RAND(),cash_ave,cash_std))+(AM1938-AN$24)))</f>
        <v/>
      </c>
      <c r="AO1938" s="156">
        <f>IF((AN1938&lt;=0),0,((AN1938-AO$24)*Stock*(_xlfn.NORM.INV(RAND(),stock_ave,stock_std))+(AN1938-AO$24)*Bonds*(_xlfn.NORM.INV(RAND(),bond_ave,bond_std))+(AN1938-AO$24)*cash*(_xlfn.NORM.INV(RAND(),cash_ave,cash_std))+(AN1938-AO$24)))</f>
        <v/>
      </c>
      <c r="AP1938" s="156">
        <f>IF((AO1938&lt;=0),0,((AO1938-AP$24)*Stock*(_xlfn.NORM.INV(RAND(),stock_ave,stock_std))+(AO1938-AP$24)*Bonds*(_xlfn.NORM.INV(RAND(),bond_ave,bond_std))+(AO1938-AP$24)*cash*(_xlfn.NORM.INV(RAND(),cash_ave,cash_std))+(AO1938-AP$24)))</f>
        <v/>
      </c>
      <c r="AQ1938" s="156">
        <f>IF((AP1938&lt;=0),0,((AP1938-AQ$24)*Stock*(_xlfn.NORM.INV(RAND(),stock_ave,stock_std))+(AP1938-AQ$24)*Bonds*(_xlfn.NORM.INV(RAND(),bond_ave,bond_std))+(AP1938-AQ$24)*cash*(_xlfn.NORM.INV(RAND(),cash_ave,cash_std))+(AP1938-AQ$24)))</f>
        <v/>
      </c>
      <c r="AR1938" s="156">
        <f>IF((AQ1938&lt;=0),0,((AQ1938-AR$24)*Stock*(_xlfn.NORM.INV(RAND(),stock_ave,stock_std))+(AQ1938-AR$24)*Bonds*(_xlfn.NORM.INV(RAND(),bond_ave,bond_std))+(AQ1938-AR$24)*cash*(_xlfn.NORM.INV(RAND(),cash_ave,cash_std))+(AQ1938-AR$24)))</f>
        <v/>
      </c>
      <c r="AS1938" s="156">
        <f>IF((AR1938&lt;=0),0,((AR1938-AS$24)*Stock*(_xlfn.NORM.INV(RAND(),stock_ave,stock_std))+(AR1938-AS$24)*Bonds*(_xlfn.NORM.INV(RAND(),bond_ave,bond_std))+(AR1938-AS$24)*cash*(_xlfn.NORM.INV(RAND(),cash_ave,cash_std))+(AR1938-AS$24)))</f>
        <v/>
      </c>
      <c r="AT1938" s="156">
        <f>IF((AS1938&lt;=0),0,((AS1938-AT$24)*Stock*(_xlfn.NORM.INV(RAND(),stock_ave,stock_std))+(AS1938-AT$24)*Bonds*(_xlfn.NORM.INV(RAND(),bond_ave,bond_std))+(AS1938-AT$24)*cash*(_xlfn.NORM.INV(RAND(),cash_ave,cash_std))+(AS1938-AT$24)))</f>
        <v/>
      </c>
      <c r="AU1938" s="156">
        <f>IF((AT1938&lt;=0),0,((AT1938-AU$24)*Stock*(_xlfn.NORM.INV(RAND(),stock_ave,stock_std))+(AT1938-AU$24)*Bonds*(_xlfn.NORM.INV(RAND(),bond_ave,bond_std))+(AT1938-AU$24)*cash*(_xlfn.NORM.INV(RAND(),cash_ave,cash_std))+(AT1938-AU$24)))</f>
        <v/>
      </c>
      <c r="AV1938" s="156">
        <f>IF((AU1938&lt;=0),0,((AU1938-AV$24)*Stock*(_xlfn.NORM.INV(RAND(),stock_ave,stock_std))+(AU1938-AV$24)*Bonds*(_xlfn.NORM.INV(RAND(),bond_ave,bond_std))+(AU1938-AV$24)*cash*(_xlfn.NORM.INV(RAND(),cash_ave,cash_std))+(AU1938-AV$24)))</f>
        <v/>
      </c>
      <c r="AW1938" s="156">
        <f>IF((AV1938&lt;=0),0,((AV1938-AW$24)*Stock*(_xlfn.NORM.INV(RAND(),stock_ave,stock_std))+(AV1938-AW$24)*Bonds*(_xlfn.NORM.INV(RAND(),bond_ave,bond_std))+(AV1938-AW$24)*cash*(_xlfn.NORM.INV(RAND(),cash_ave,cash_std))+(AV1938-AW$24)))</f>
        <v/>
      </c>
      <c r="AX1938" s="159" t="n"/>
      <c r="AY1938" s="159" t="n"/>
      <c r="AZ1938" s="159" t="n"/>
      <c r="BA1938" s="159" t="n"/>
      <c r="BB1938" s="159" t="n"/>
    </row>
    <row r="1939">
      <c r="C1939" s="147" t="n"/>
      <c r="D1939" s="61">
        <f>+D1938-IF(D$18&gt;74,(D1938/D$25)*$C$10)</f>
        <v/>
      </c>
      <c r="E1939" s="61">
        <f>+E1938-IF(E$18&gt;74,(E1938/E$25)*$C$10)</f>
        <v/>
      </c>
      <c r="F1939" s="61">
        <f>+F1938-IF(F$18&gt;74,(F1938/F$25)*$C$10)</f>
        <v/>
      </c>
      <c r="G1939" s="61">
        <f>+G1938-IF(G$18&gt;74,(G1938/G$25)*$C$10)</f>
        <v/>
      </c>
      <c r="H1939" s="61">
        <f>+H1938-IF(H$18&gt;74,(H1938/H$25)*$C$10)</f>
        <v/>
      </c>
      <c r="I1939" s="61">
        <f>+I1938-IF(I$18&gt;74,(I1938/I$25)*$C$10)</f>
        <v/>
      </c>
      <c r="J1939" s="61">
        <f>+J1938-IF(J$18&gt;74,(J1938/J$25)*$C$10)</f>
        <v/>
      </c>
      <c r="K1939" s="61">
        <f>+K1938-IF(K$18&gt;74,(K1938/K$25)*$C$10)</f>
        <v/>
      </c>
      <c r="L1939" s="61">
        <f>+L1938-IF(L$18&gt;74,(L1938/L$25)*$C$10)</f>
        <v/>
      </c>
      <c r="M1939" s="61">
        <f>+M1938-IF(M$18&gt;74,(M1938/M$25)*$C$10)</f>
        <v/>
      </c>
      <c r="N1939" s="61">
        <f>+N1938-IF(N$18&gt;74,(N1938/N$25)*$C$10)</f>
        <v/>
      </c>
      <c r="O1939" s="61">
        <f>+O1938-IF(O$18&gt;74,(O1938/O$25)*$C$10)</f>
        <v/>
      </c>
      <c r="P1939" s="61">
        <f>+P1938-IF(P$18&gt;74,(P1938/P$25)*$C$10)</f>
        <v/>
      </c>
      <c r="Q1939" s="61">
        <f>+Q1938-IF(Q$18&gt;74,(Q1938/Q$25)*$C$10)</f>
        <v/>
      </c>
      <c r="R1939" s="61">
        <f>+R1938-IF(R$18&gt;74,(R1938/R$25)*$C$10)</f>
        <v/>
      </c>
      <c r="S1939" s="61">
        <f>+S1938-IF(S$18&gt;74,(S1938/S$25)*$C$10)</f>
        <v/>
      </c>
      <c r="T1939" s="61">
        <f>+T1938-IF(T$18&gt;74,(T1938/T$25)*$C$10)</f>
        <v/>
      </c>
      <c r="U1939" s="61">
        <f>+U1938-IF(U$18&gt;74,(U1938/U$25)*$C$10)</f>
        <v/>
      </c>
      <c r="V1939" s="61">
        <f>+V1938-IF(V$18&gt;74,(V1938/V$25)*$C$10)</f>
        <v/>
      </c>
      <c r="W1939" s="61">
        <f>+W1938-IF(W$18&gt;74,(W1938/W$25)*$C$10)</f>
        <v/>
      </c>
      <c r="X1939" s="61">
        <f>+X1938-IF(X$18&gt;74,(X1938/X$25)*$C$10)</f>
        <v/>
      </c>
      <c r="Y1939" s="61">
        <f>+Y1938-IF(Y$18&gt;74,(Y1938/Y$25)*$C$10)</f>
        <v/>
      </c>
      <c r="Z1939" s="61">
        <f>+Z1938-IF(Z$18&gt;74,(Z1938/Z$25)*$C$10)</f>
        <v/>
      </c>
      <c r="AA1939" s="61">
        <f>+AA1938-IF(AA$18&gt;74,(AA1938/AA$25)*$C$10)</f>
        <v/>
      </c>
      <c r="AB1939" s="61">
        <f>+AB1938-IF(AB$18&gt;74,(AB1938/AB$25)*$C$10)</f>
        <v/>
      </c>
      <c r="AC1939" s="61">
        <f>+AC1938-IF(AC$18&gt;74,(AC1938/AC$25)*$C$10)</f>
        <v/>
      </c>
      <c r="AD1939" s="61">
        <f>+AD1938-IF(AD$18&gt;74,(AD1938/AD$25)*$C$10)</f>
        <v/>
      </c>
      <c r="AE1939" s="61">
        <f>+AE1938-IF(AE$18&gt;74,(AE1938/AE$25)*$C$10)</f>
        <v/>
      </c>
      <c r="AF1939" s="61">
        <f>+AF1938-IF(AF$18&gt;74,(AF1938/AF$25)*$C$10)</f>
        <v/>
      </c>
      <c r="AG1939" s="61">
        <f>+AG1938-IF(AG$18&gt;74,(AG1938/AG$25)*$C$10)</f>
        <v/>
      </c>
      <c r="AH1939" s="61">
        <f>+AH1938-IF(AH$18&gt;74,(AH1938/AH$25)*$C$10)</f>
        <v/>
      </c>
      <c r="AI1939" s="61">
        <f>+AI1938-IF(AI$18&gt;74,(AI1938/AI$25)*$C$10)</f>
        <v/>
      </c>
      <c r="AJ1939" s="61">
        <f>+AJ1938-IF(AJ$18&gt;74,(AJ1938/AJ$25)*$C$10)</f>
        <v/>
      </c>
      <c r="AK1939" s="61">
        <f>+AK1938-IF(AK$18&gt;74,(AK1938/AK$25)*$C$10)</f>
        <v/>
      </c>
      <c r="AL1939" s="61">
        <f>+AL1938-IF(AL$18&gt;74,(AL1938/AL$25)*$C$10)</f>
        <v/>
      </c>
      <c r="AM1939" s="61">
        <f>+AM1938-IF(AM$18&gt;74,(AM1938/AM$25)*$C$10)</f>
        <v/>
      </c>
      <c r="AN1939" s="61">
        <f>+AN1938-IF(AN$18&gt;74,(AN1938/AN$25)*$C$10)</f>
        <v/>
      </c>
      <c r="AO1939" s="61">
        <f>+AO1938-IF(AO$18&gt;74,(AO1938/AO$25)*$C$10)</f>
        <v/>
      </c>
      <c r="AP1939" s="61">
        <f>+AP1938-IF(AP$18&gt;74,(AP1938/AP$25)*$C$10)</f>
        <v/>
      </c>
      <c r="AQ1939" s="61">
        <f>+AQ1938-IF(AQ$18&gt;74,(AQ1938/AQ$25)*$C$10)</f>
        <v/>
      </c>
      <c r="AR1939" s="61">
        <f>+AR1938-IF(AR$18&gt;74,(AR1938/AR$25)*$C$10)</f>
        <v/>
      </c>
      <c r="AS1939" s="61">
        <f>+AS1938-IF(AS$18&gt;74,(AS1938/AS$25)*$C$10)</f>
        <v/>
      </c>
      <c r="AT1939" s="61">
        <f>+AT1938-IF(AT$18&gt;74,(AT1938/AT$25)*$C$10)</f>
        <v/>
      </c>
      <c r="AU1939" s="61">
        <f>+AU1938-IF(AU$18&gt;74,(AU1938/AU$25)*$C$10)</f>
        <v/>
      </c>
      <c r="AV1939" s="61">
        <f>+AV1938-IF(AV$18&gt;74,(AV1938/AV$25)*$C$10)</f>
        <v/>
      </c>
      <c r="AW1939" s="61">
        <f>+AW1938-IF(AW$18&gt;74,(AW1938/AW$25)*$C$10)</f>
        <v/>
      </c>
      <c r="AX1939" s="35">
        <f>IF(AW1939&gt;0,1,0)</f>
        <v/>
      </c>
      <c r="AY1939" s="35">
        <f>IF(AL1939&gt;0,1,0)</f>
        <v/>
      </c>
      <c r="AZ1939" s="35">
        <f>IF(AG1939&gt;0,1,0)</f>
        <v/>
      </c>
      <c r="BA1939" s="35">
        <f>IF(AB1939&gt;0,1,0)</f>
        <v/>
      </c>
      <c r="BB1939" s="35">
        <f>IF(W1939&gt;0,1,0)</f>
        <v/>
      </c>
    </row>
    <row r="1940">
      <c r="B1940" s="154" t="inlineStr">
        <is>
          <t>trial 956</t>
        </is>
      </c>
      <c r="C1940" s="155">
        <f>+start-C1937</f>
        <v/>
      </c>
      <c r="D1940" s="156">
        <f>IF((C1940&lt;=0),0,((C1940-D$24)*Stock*(_xlfn.NORM.INV(RAND(),stock_ave,stock_std))+(C1940-D$24)*Bonds*(_xlfn.NORM.INV(RAND(),bond_ave,bond_std))+(C1940-D$24)*cash*(_xlfn.NORM.INV(RAND(),cash_ave,cash_std))+(C1940-D$24)))</f>
        <v/>
      </c>
      <c r="E1940" s="156">
        <f>IF((D1940&lt;=0),0,((D1940-E$24)*Stock*(_xlfn.NORM.INV(RAND(),stock_ave,stock_std))+(D1940-E$24)*Bonds*(_xlfn.NORM.INV(RAND(),bond_ave,bond_std))+(D1940-E$24)*cash*(_xlfn.NORM.INV(RAND(),cash_ave,cash_std))+(D1940-E$24)))</f>
        <v/>
      </c>
      <c r="F1940" s="156">
        <f>IF((E1940&lt;=0),0,((E1940-F$24)*Stock*(_xlfn.NORM.INV(RAND(),stock_ave,stock_std))+(E1940-F$24)*Bonds*(_xlfn.NORM.INV(RAND(),bond_ave,bond_std))+(E1940-F$24)*cash*(_xlfn.NORM.INV(RAND(),cash_ave,cash_std))+(E1940-F$24)))</f>
        <v/>
      </c>
      <c r="G1940" s="156">
        <f>IF((F1940&lt;=0),0,((F1940-G$24)*Stock*(_xlfn.NORM.INV(RAND(),stock_ave,stock_std))+(F1940-G$24)*Bonds*(_xlfn.NORM.INV(RAND(),bond_ave,bond_std))+(F1940-G$24)*cash*(_xlfn.NORM.INV(RAND(),cash_ave,cash_std))+(F1940-G$24)))</f>
        <v/>
      </c>
      <c r="H1940" s="156">
        <f>IF((G1940&lt;=0),0,((G1940-H$24)*Stock*(_xlfn.NORM.INV(RAND(),stock_ave,stock_std))+(G1940-H$24)*Bonds*(_xlfn.NORM.INV(RAND(),bond_ave,bond_std))+(G1940-H$24)*cash*(_xlfn.NORM.INV(RAND(),cash_ave,cash_std))+(G1940-H$24)))</f>
        <v/>
      </c>
      <c r="I1940" s="156">
        <f>IF((H1940&lt;=0),0,((H1940-I$24)*Stock*(_xlfn.NORM.INV(RAND(),stock_ave,stock_std))+(H1940-I$24)*Bonds*(_xlfn.NORM.INV(RAND(),bond_ave,bond_std))+(H1940-I$24)*cash*(_xlfn.NORM.INV(RAND(),cash_ave,cash_std))+(H1940-I$24)))</f>
        <v/>
      </c>
      <c r="J1940" s="156">
        <f>IF((I1940&lt;=0),0,((I1940-J$24)*Stock*(_xlfn.NORM.INV(RAND(),stock_ave,stock_std))+(I1940-J$24)*Bonds*(_xlfn.NORM.INV(RAND(),bond_ave,bond_std))+(I1940-J$24)*cash*(_xlfn.NORM.INV(RAND(),cash_ave,cash_std))+(I1940-J$24)))</f>
        <v/>
      </c>
      <c r="K1940" s="156">
        <f>IF((J1940&lt;=0),0,((J1940-K$24)*Stock*(_xlfn.NORM.INV(RAND(),stock_ave,stock_std))+(J1940-K$24)*Bonds*(_xlfn.NORM.INV(RAND(),bond_ave,bond_std))+(J1940-K$24)*cash*(_xlfn.NORM.INV(RAND(),cash_ave,cash_std))+(J1940-K$24)))</f>
        <v/>
      </c>
      <c r="L1940" s="156">
        <f>IF((K1940&lt;=0),0,((K1940-L$24)*Stock*(_xlfn.NORM.INV(RAND(),stock_ave,stock_std))+(K1940-L$24)*Bonds*(_xlfn.NORM.INV(RAND(),bond_ave,bond_std))+(K1940-L$24)*cash*(_xlfn.NORM.INV(RAND(),cash_ave,cash_std))+(K1940-L$24)))</f>
        <v/>
      </c>
      <c r="M1940" s="156">
        <f>IF((L1940&lt;=0),0,((L1940-M$24)*Stock*(_xlfn.NORM.INV(RAND(),stock_ave,stock_std))+(L1940-M$24)*Bonds*(_xlfn.NORM.INV(RAND(),bond_ave,bond_std))+(L1940-M$24)*cash*(_xlfn.NORM.INV(RAND(),cash_ave,cash_std))+(L1940-M$24)))</f>
        <v/>
      </c>
      <c r="N1940" s="156">
        <f>IF((M1940&lt;=0),0,((M1940-N$24)*Stock*(_xlfn.NORM.INV(RAND(),stock_ave,stock_std))+(M1940-N$24)*Bonds*(_xlfn.NORM.INV(RAND(),bond_ave,bond_std))+(M1940-N$24)*cash*(_xlfn.NORM.INV(RAND(),cash_ave,cash_std))+(M1940-N$24)))</f>
        <v/>
      </c>
      <c r="O1940" s="156">
        <f>IF((N1940&lt;=0),0,((N1940-O$24)*Stock*(_xlfn.NORM.INV(RAND(),stock_ave,stock_std))+(N1940-O$24)*Bonds*(_xlfn.NORM.INV(RAND(),bond_ave,bond_std))+(N1940-O$24)*cash*(_xlfn.NORM.INV(RAND(),cash_ave,cash_std))+(N1940-O$24)))</f>
        <v/>
      </c>
      <c r="P1940" s="156">
        <f>IF((O1940&lt;=0),0,((O1940-P$24)*Stock*(_xlfn.NORM.INV(RAND(),stock_ave,stock_std))+(O1940-P$24)*Bonds*(_xlfn.NORM.INV(RAND(),bond_ave,bond_std))+(O1940-P$24)*cash*(_xlfn.NORM.INV(RAND(),cash_ave,cash_std))+(O1940-P$24)))</f>
        <v/>
      </c>
      <c r="Q1940" s="156">
        <f>IF((P1940&lt;=0),0,((P1940-Q$24)*Stock*(_xlfn.NORM.INV(RAND(),stock_ave,stock_std))+(P1940-Q$24)*Bonds*(_xlfn.NORM.INV(RAND(),bond_ave,bond_std))+(P1940-Q$24)*cash*(_xlfn.NORM.INV(RAND(),cash_ave,cash_std))+(P1940-Q$24)))</f>
        <v/>
      </c>
      <c r="R1940" s="156">
        <f>IF((Q1940&lt;=0),0,((Q1940-R$24)*Stock*(_xlfn.NORM.INV(RAND(),stock_ave,stock_std))+(Q1940-R$24)*Bonds*(_xlfn.NORM.INV(RAND(),bond_ave,bond_std))+(Q1940-R$24)*cash*(_xlfn.NORM.INV(RAND(),cash_ave,cash_std))+(Q1940-R$24)))</f>
        <v/>
      </c>
      <c r="S1940" s="156">
        <f>IF((R1940&lt;=0),0,((R1940-S$24)*Stock*(_xlfn.NORM.INV(RAND(),stock_ave,stock_std))+(R1940-S$24)*Bonds*(_xlfn.NORM.INV(RAND(),bond_ave,bond_std))+(R1940-S$24)*cash*(_xlfn.NORM.INV(RAND(),cash_ave,cash_std))+(R1940-S$24)))</f>
        <v/>
      </c>
      <c r="T1940" s="156">
        <f>IF((S1940&lt;=0),0,((S1940-T$24)*Stock*(_xlfn.NORM.INV(RAND(),stock_ave,stock_std))+(S1940-T$24)*Bonds*(_xlfn.NORM.INV(RAND(),bond_ave,bond_std))+(S1940-T$24)*cash*(_xlfn.NORM.INV(RAND(),cash_ave,cash_std))+(S1940-T$24)))</f>
        <v/>
      </c>
      <c r="U1940" s="156">
        <f>IF((T1940&lt;=0),0,((T1940-U$24)*Stock*(_xlfn.NORM.INV(RAND(),stock_ave,stock_std))+(T1940-U$24)*Bonds*(_xlfn.NORM.INV(RAND(),bond_ave,bond_std))+(T1940-U$24)*cash*(_xlfn.NORM.INV(RAND(),cash_ave,cash_std))+(T1940-U$24)))</f>
        <v/>
      </c>
      <c r="V1940" s="156">
        <f>IF((U1940&lt;=0),0,((U1940-V$24)*Stock*(_xlfn.NORM.INV(RAND(),stock_ave,stock_std))+(U1940-V$24)*Bonds*(_xlfn.NORM.INV(RAND(),bond_ave,bond_std))+(U1940-V$24)*cash*(_xlfn.NORM.INV(RAND(),cash_ave,cash_std))+(U1940-V$24)))</f>
        <v/>
      </c>
      <c r="W1940" s="156">
        <f>IF((V1940&lt;=0),0,((V1940-W$24)*Stock*(_xlfn.NORM.INV(RAND(),stock_ave,stock_std))+(V1940-W$24)*Bonds*(_xlfn.NORM.INV(RAND(),bond_ave,bond_std))+(V1940-W$24)*cash*(_xlfn.NORM.INV(RAND(),cash_ave,cash_std))+(V1940-W$24)))</f>
        <v/>
      </c>
      <c r="X1940" s="156">
        <f>IF((W1940&lt;=0),0,((W1940-X$24)*Stock*(_xlfn.NORM.INV(RAND(),stock_ave,stock_std))+(W1940-X$24)*Bonds*(_xlfn.NORM.INV(RAND(),bond_ave,bond_std))+(W1940-X$24)*cash*(_xlfn.NORM.INV(RAND(),cash_ave,cash_std))+(W1940-X$24)))</f>
        <v/>
      </c>
      <c r="Y1940" s="156">
        <f>IF((X1940&lt;=0),0,((X1940-Y$24)*Stock*(_xlfn.NORM.INV(RAND(),stock_ave,stock_std))+(X1940-Y$24)*Bonds*(_xlfn.NORM.INV(RAND(),bond_ave,bond_std))+(X1940-Y$24)*cash*(_xlfn.NORM.INV(RAND(),cash_ave,cash_std))+(X1940-Y$24)))</f>
        <v/>
      </c>
      <c r="Z1940" s="156">
        <f>IF((Y1940&lt;=0),0,((Y1940-Z$24)*Stock*(_xlfn.NORM.INV(RAND(),stock_ave,stock_std))+(Y1940-Z$24)*Bonds*(_xlfn.NORM.INV(RAND(),bond_ave,bond_std))+(Y1940-Z$24)*cash*(_xlfn.NORM.INV(RAND(),cash_ave,cash_std))+(Y1940-Z$24)))</f>
        <v/>
      </c>
      <c r="AA1940" s="156">
        <f>IF((Z1940&lt;=0),0,((Z1940-AA$24)*Stock*(_xlfn.NORM.INV(RAND(),stock_ave,stock_std))+(Z1940-AA$24)*Bonds*(_xlfn.NORM.INV(RAND(),bond_ave,bond_std))+(Z1940-AA$24)*cash*(_xlfn.NORM.INV(RAND(),cash_ave,cash_std))+(Z1940-AA$24)))</f>
        <v/>
      </c>
      <c r="AB1940" s="156">
        <f>IF((AA1940&lt;=0),0,((AA1940-AB$24)*Stock*(_xlfn.NORM.INV(RAND(),stock_ave,stock_std))+(AA1940-AB$24)*Bonds*(_xlfn.NORM.INV(RAND(),bond_ave,bond_std))+(AA1940-AB$24)*cash*(_xlfn.NORM.INV(RAND(),cash_ave,cash_std))+(AA1940-AB$24)))</f>
        <v/>
      </c>
      <c r="AC1940" s="156">
        <f>IF((AB1940&lt;=0),0,((AB1940-AC$24)*Stock*(_xlfn.NORM.INV(RAND(),stock_ave,stock_std))+(AB1940-AC$24)*Bonds*(_xlfn.NORM.INV(RAND(),bond_ave,bond_std))+(AB1940-AC$24)*cash*(_xlfn.NORM.INV(RAND(),cash_ave,cash_std))+(AB1940-AC$24)))</f>
        <v/>
      </c>
      <c r="AD1940" s="156">
        <f>IF((AC1940&lt;=0),0,((AC1940-AD$24)*Stock*(_xlfn.NORM.INV(RAND(),stock_ave,stock_std))+(AC1940-AD$24)*Bonds*(_xlfn.NORM.INV(RAND(),bond_ave,bond_std))+(AC1940-AD$24)*cash*(_xlfn.NORM.INV(RAND(),cash_ave,cash_std))+(AC1940-AD$24)))</f>
        <v/>
      </c>
      <c r="AE1940" s="156">
        <f>IF((AD1940&lt;=0),0,((AD1940-AE$24)*Stock*(_xlfn.NORM.INV(RAND(),stock_ave,stock_std))+(AD1940-AE$24)*Bonds*(_xlfn.NORM.INV(RAND(),bond_ave,bond_std))+(AD1940-AE$24)*cash*(_xlfn.NORM.INV(RAND(),cash_ave,cash_std))+(AD1940-AE$24)))</f>
        <v/>
      </c>
      <c r="AF1940" s="156">
        <f>IF((AE1940&lt;=0),0,((AE1940-AF$24)*Stock*(_xlfn.NORM.INV(RAND(),stock_ave,stock_std))+(AE1940-AF$24)*Bonds*(_xlfn.NORM.INV(RAND(),bond_ave,bond_std))+(AE1940-AF$24)*cash*(_xlfn.NORM.INV(RAND(),cash_ave,cash_std))+(AE1940-AF$24)))</f>
        <v/>
      </c>
      <c r="AG1940" s="156">
        <f>IF((AF1940&lt;=0),0,((AF1940-AG$24)*Stock*(_xlfn.NORM.INV(RAND(),stock_ave,stock_std))+(AF1940-AG$24)*Bonds*(_xlfn.NORM.INV(RAND(),bond_ave,bond_std))+(AF1940-AG$24)*cash*(_xlfn.NORM.INV(RAND(),cash_ave,cash_std))+(AF1940-AG$24)))</f>
        <v/>
      </c>
      <c r="AH1940" s="156">
        <f>IF((AG1940&lt;=0),0,((AG1940-AH$24)*Stock*(_xlfn.NORM.INV(RAND(),stock_ave,stock_std))+(AG1940-AH$24)*Bonds*(_xlfn.NORM.INV(RAND(),bond_ave,bond_std))+(AG1940-AH$24)*cash*(_xlfn.NORM.INV(RAND(),cash_ave,cash_std))+(AG1940-AH$24)))</f>
        <v/>
      </c>
      <c r="AI1940" s="156">
        <f>IF((AH1940&lt;=0),0,((AH1940-AI$24)*Stock*(_xlfn.NORM.INV(RAND(),stock_ave,stock_std))+(AH1940-AI$24)*Bonds*(_xlfn.NORM.INV(RAND(),bond_ave,bond_std))+(AH1940-AI$24)*cash*(_xlfn.NORM.INV(RAND(),cash_ave,cash_std))+(AH1940-AI$24)))</f>
        <v/>
      </c>
      <c r="AJ1940" s="156">
        <f>IF((AI1940&lt;=0),0,((AI1940-AJ$24)*Stock*(_xlfn.NORM.INV(RAND(),stock_ave,stock_std))+(AI1940-AJ$24)*Bonds*(_xlfn.NORM.INV(RAND(),bond_ave,bond_std))+(AI1940-AJ$24)*cash*(_xlfn.NORM.INV(RAND(),cash_ave,cash_std))+(AI1940-AJ$24)))</f>
        <v/>
      </c>
      <c r="AK1940" s="156">
        <f>IF((AJ1940&lt;=0),0,((AJ1940-AK$24)*Stock*(_xlfn.NORM.INV(RAND(),stock_ave,stock_std))+(AJ1940-AK$24)*Bonds*(_xlfn.NORM.INV(RAND(),bond_ave,bond_std))+(AJ1940-AK$24)*cash*(_xlfn.NORM.INV(RAND(),cash_ave,cash_std))+(AJ1940-AK$24)))</f>
        <v/>
      </c>
      <c r="AL1940" s="156">
        <f>IF((AK1940&lt;=0),0,((AK1940-AL$24)*Stock*(_xlfn.NORM.INV(RAND(),stock_ave,stock_std))+(AK1940-AL$24)*Bonds*(_xlfn.NORM.INV(RAND(),bond_ave,bond_std))+(AK1940-AL$24)*cash*(_xlfn.NORM.INV(RAND(),cash_ave,cash_std))+(AK1940-AL$24)))</f>
        <v/>
      </c>
      <c r="AM1940" s="156">
        <f>IF((AL1940&lt;=0),0,((AL1940-AM$24)*Stock*(_xlfn.NORM.INV(RAND(),stock_ave,stock_std))+(AL1940-AM$24)*Bonds*(_xlfn.NORM.INV(RAND(),bond_ave,bond_std))+(AL1940-AM$24)*cash*(_xlfn.NORM.INV(RAND(),cash_ave,cash_std))+(AL1940-AM$24)))</f>
        <v/>
      </c>
      <c r="AN1940" s="156">
        <f>IF((AM1940&lt;=0),0,((AM1940-AN$24)*Stock*(_xlfn.NORM.INV(RAND(),stock_ave,stock_std))+(AM1940-AN$24)*Bonds*(_xlfn.NORM.INV(RAND(),bond_ave,bond_std))+(AM1940-AN$24)*cash*(_xlfn.NORM.INV(RAND(),cash_ave,cash_std))+(AM1940-AN$24)))</f>
        <v/>
      </c>
      <c r="AO1940" s="156">
        <f>IF((AN1940&lt;=0),0,((AN1940-AO$24)*Stock*(_xlfn.NORM.INV(RAND(),stock_ave,stock_std))+(AN1940-AO$24)*Bonds*(_xlfn.NORM.INV(RAND(),bond_ave,bond_std))+(AN1940-AO$24)*cash*(_xlfn.NORM.INV(RAND(),cash_ave,cash_std))+(AN1940-AO$24)))</f>
        <v/>
      </c>
      <c r="AP1940" s="156">
        <f>IF((AO1940&lt;=0),0,((AO1940-AP$24)*Stock*(_xlfn.NORM.INV(RAND(),stock_ave,stock_std))+(AO1940-AP$24)*Bonds*(_xlfn.NORM.INV(RAND(),bond_ave,bond_std))+(AO1940-AP$24)*cash*(_xlfn.NORM.INV(RAND(),cash_ave,cash_std))+(AO1940-AP$24)))</f>
        <v/>
      </c>
      <c r="AQ1940" s="156">
        <f>IF((AP1940&lt;=0),0,((AP1940-AQ$24)*Stock*(_xlfn.NORM.INV(RAND(),stock_ave,stock_std))+(AP1940-AQ$24)*Bonds*(_xlfn.NORM.INV(RAND(),bond_ave,bond_std))+(AP1940-AQ$24)*cash*(_xlfn.NORM.INV(RAND(),cash_ave,cash_std))+(AP1940-AQ$24)))</f>
        <v/>
      </c>
      <c r="AR1940" s="156">
        <f>IF((AQ1940&lt;=0),0,((AQ1940-AR$24)*Stock*(_xlfn.NORM.INV(RAND(),stock_ave,stock_std))+(AQ1940-AR$24)*Bonds*(_xlfn.NORM.INV(RAND(),bond_ave,bond_std))+(AQ1940-AR$24)*cash*(_xlfn.NORM.INV(RAND(),cash_ave,cash_std))+(AQ1940-AR$24)))</f>
        <v/>
      </c>
      <c r="AS1940" s="156">
        <f>IF((AR1940&lt;=0),0,((AR1940-AS$24)*Stock*(_xlfn.NORM.INV(RAND(),stock_ave,stock_std))+(AR1940-AS$24)*Bonds*(_xlfn.NORM.INV(RAND(),bond_ave,bond_std))+(AR1940-AS$24)*cash*(_xlfn.NORM.INV(RAND(),cash_ave,cash_std))+(AR1940-AS$24)))</f>
        <v/>
      </c>
      <c r="AT1940" s="156">
        <f>IF((AS1940&lt;=0),0,((AS1940-AT$24)*Stock*(_xlfn.NORM.INV(RAND(),stock_ave,stock_std))+(AS1940-AT$24)*Bonds*(_xlfn.NORM.INV(RAND(),bond_ave,bond_std))+(AS1940-AT$24)*cash*(_xlfn.NORM.INV(RAND(),cash_ave,cash_std))+(AS1940-AT$24)))</f>
        <v/>
      </c>
      <c r="AU1940" s="156">
        <f>IF((AT1940&lt;=0),0,((AT1940-AU$24)*Stock*(_xlfn.NORM.INV(RAND(),stock_ave,stock_std))+(AT1940-AU$24)*Bonds*(_xlfn.NORM.INV(RAND(),bond_ave,bond_std))+(AT1940-AU$24)*cash*(_xlfn.NORM.INV(RAND(),cash_ave,cash_std))+(AT1940-AU$24)))</f>
        <v/>
      </c>
      <c r="AV1940" s="156">
        <f>IF((AU1940&lt;=0),0,((AU1940-AV$24)*Stock*(_xlfn.NORM.INV(RAND(),stock_ave,stock_std))+(AU1940-AV$24)*Bonds*(_xlfn.NORM.INV(RAND(),bond_ave,bond_std))+(AU1940-AV$24)*cash*(_xlfn.NORM.INV(RAND(),cash_ave,cash_std))+(AU1940-AV$24)))</f>
        <v/>
      </c>
      <c r="AW1940" s="156">
        <f>IF((AV1940&lt;=0),0,((AV1940-AW$24)*Stock*(_xlfn.NORM.INV(RAND(),stock_ave,stock_std))+(AV1940-AW$24)*Bonds*(_xlfn.NORM.INV(RAND(),bond_ave,bond_std))+(AV1940-AW$24)*cash*(_xlfn.NORM.INV(RAND(),cash_ave,cash_std))+(AV1940-AW$24)))</f>
        <v/>
      </c>
      <c r="AX1940" s="159" t="n"/>
      <c r="AY1940" s="159" t="n"/>
      <c r="AZ1940" s="159" t="n"/>
      <c r="BA1940" s="159" t="n"/>
      <c r="BB1940" s="159" t="n"/>
    </row>
    <row r="1941">
      <c r="C1941" s="147" t="n"/>
      <c r="D1941" s="61">
        <f>+D1940-IF(D$18&gt;74,(D1940/D$25)*$C$10)</f>
        <v/>
      </c>
      <c r="E1941" s="61">
        <f>+E1940-IF(E$18&gt;74,(E1940/E$25)*$C$10)</f>
        <v/>
      </c>
      <c r="F1941" s="61">
        <f>+F1940-IF(F$18&gt;74,(F1940/F$25)*$C$10)</f>
        <v/>
      </c>
      <c r="G1941" s="61">
        <f>+G1940-IF(G$18&gt;74,(G1940/G$25)*$C$10)</f>
        <v/>
      </c>
      <c r="H1941" s="61">
        <f>+H1940-IF(H$18&gt;74,(H1940/H$25)*$C$10)</f>
        <v/>
      </c>
      <c r="I1941" s="61">
        <f>+I1940-IF(I$18&gt;74,(I1940/I$25)*$C$10)</f>
        <v/>
      </c>
      <c r="J1941" s="61">
        <f>+J1940-IF(J$18&gt;74,(J1940/J$25)*$C$10)</f>
        <v/>
      </c>
      <c r="K1941" s="61">
        <f>+K1940-IF(K$18&gt;74,(K1940/K$25)*$C$10)</f>
        <v/>
      </c>
      <c r="L1941" s="61">
        <f>+L1940-IF(L$18&gt;74,(L1940/L$25)*$C$10)</f>
        <v/>
      </c>
      <c r="M1941" s="61">
        <f>+M1940-IF(M$18&gt;74,(M1940/M$25)*$C$10)</f>
        <v/>
      </c>
      <c r="N1941" s="61">
        <f>+N1940-IF(N$18&gt;74,(N1940/N$25)*$C$10)</f>
        <v/>
      </c>
      <c r="O1941" s="61">
        <f>+O1940-IF(O$18&gt;74,(O1940/O$25)*$C$10)</f>
        <v/>
      </c>
      <c r="P1941" s="61">
        <f>+P1940-IF(P$18&gt;74,(P1940/P$25)*$C$10)</f>
        <v/>
      </c>
      <c r="Q1941" s="61">
        <f>+Q1940-IF(Q$18&gt;74,(Q1940/Q$25)*$C$10)</f>
        <v/>
      </c>
      <c r="R1941" s="61">
        <f>+R1940-IF(R$18&gt;74,(R1940/R$25)*$C$10)</f>
        <v/>
      </c>
      <c r="S1941" s="61">
        <f>+S1940-IF(S$18&gt;74,(S1940/S$25)*$C$10)</f>
        <v/>
      </c>
      <c r="T1941" s="61">
        <f>+T1940-IF(T$18&gt;74,(T1940/T$25)*$C$10)</f>
        <v/>
      </c>
      <c r="U1941" s="61">
        <f>+U1940-IF(U$18&gt;74,(U1940/U$25)*$C$10)</f>
        <v/>
      </c>
      <c r="V1941" s="61">
        <f>+V1940-IF(V$18&gt;74,(V1940/V$25)*$C$10)</f>
        <v/>
      </c>
      <c r="W1941" s="61">
        <f>+W1940-IF(W$18&gt;74,(W1940/W$25)*$C$10)</f>
        <v/>
      </c>
      <c r="X1941" s="61">
        <f>+X1940-IF(X$18&gt;74,(X1940/X$25)*$C$10)</f>
        <v/>
      </c>
      <c r="Y1941" s="61">
        <f>+Y1940-IF(Y$18&gt;74,(Y1940/Y$25)*$C$10)</f>
        <v/>
      </c>
      <c r="Z1941" s="61">
        <f>+Z1940-IF(Z$18&gt;74,(Z1940/Z$25)*$C$10)</f>
        <v/>
      </c>
      <c r="AA1941" s="61">
        <f>+AA1940-IF(AA$18&gt;74,(AA1940/AA$25)*$C$10)</f>
        <v/>
      </c>
      <c r="AB1941" s="61">
        <f>+AB1940-IF(AB$18&gt;74,(AB1940/AB$25)*$C$10)</f>
        <v/>
      </c>
      <c r="AC1941" s="61">
        <f>+AC1940-IF(AC$18&gt;74,(AC1940/AC$25)*$C$10)</f>
        <v/>
      </c>
      <c r="AD1941" s="61">
        <f>+AD1940-IF(AD$18&gt;74,(AD1940/AD$25)*$C$10)</f>
        <v/>
      </c>
      <c r="AE1941" s="61">
        <f>+AE1940-IF(AE$18&gt;74,(AE1940/AE$25)*$C$10)</f>
        <v/>
      </c>
      <c r="AF1941" s="61">
        <f>+AF1940-IF(AF$18&gt;74,(AF1940/AF$25)*$C$10)</f>
        <v/>
      </c>
      <c r="AG1941" s="61">
        <f>+AG1940-IF(AG$18&gt;74,(AG1940/AG$25)*$C$10)</f>
        <v/>
      </c>
      <c r="AH1941" s="61">
        <f>+AH1940-IF(AH$18&gt;74,(AH1940/AH$25)*$C$10)</f>
        <v/>
      </c>
      <c r="AI1941" s="61">
        <f>+AI1940-IF(AI$18&gt;74,(AI1940/AI$25)*$C$10)</f>
        <v/>
      </c>
      <c r="AJ1941" s="61">
        <f>+AJ1940-IF(AJ$18&gt;74,(AJ1940/AJ$25)*$C$10)</f>
        <v/>
      </c>
      <c r="AK1941" s="61">
        <f>+AK1940-IF(AK$18&gt;74,(AK1940/AK$25)*$C$10)</f>
        <v/>
      </c>
      <c r="AL1941" s="61">
        <f>+AL1940-IF(AL$18&gt;74,(AL1940/AL$25)*$C$10)</f>
        <v/>
      </c>
      <c r="AM1941" s="61">
        <f>+AM1940-IF(AM$18&gt;74,(AM1940/AM$25)*$C$10)</f>
        <v/>
      </c>
      <c r="AN1941" s="61">
        <f>+AN1940-IF(AN$18&gt;74,(AN1940/AN$25)*$C$10)</f>
        <v/>
      </c>
      <c r="AO1941" s="61">
        <f>+AO1940-IF(AO$18&gt;74,(AO1940/AO$25)*$C$10)</f>
        <v/>
      </c>
      <c r="AP1941" s="61">
        <f>+AP1940-IF(AP$18&gt;74,(AP1940/AP$25)*$C$10)</f>
        <v/>
      </c>
      <c r="AQ1941" s="61">
        <f>+AQ1940-IF(AQ$18&gt;74,(AQ1940/AQ$25)*$C$10)</f>
        <v/>
      </c>
      <c r="AR1941" s="61">
        <f>+AR1940-IF(AR$18&gt;74,(AR1940/AR$25)*$C$10)</f>
        <v/>
      </c>
      <c r="AS1941" s="61">
        <f>+AS1940-IF(AS$18&gt;74,(AS1940/AS$25)*$C$10)</f>
        <v/>
      </c>
      <c r="AT1941" s="61">
        <f>+AT1940-IF(AT$18&gt;74,(AT1940/AT$25)*$C$10)</f>
        <v/>
      </c>
      <c r="AU1941" s="61">
        <f>+AU1940-IF(AU$18&gt;74,(AU1940/AU$25)*$C$10)</f>
        <v/>
      </c>
      <c r="AV1941" s="61">
        <f>+AV1940-IF(AV$18&gt;74,(AV1940/AV$25)*$C$10)</f>
        <v/>
      </c>
      <c r="AW1941" s="61">
        <f>+AW1940-IF(AW$18&gt;74,(AW1940/AW$25)*$C$10)</f>
        <v/>
      </c>
      <c r="AX1941" s="35">
        <f>IF(AW1941&gt;0,1,0)</f>
        <v/>
      </c>
      <c r="AY1941" s="35">
        <f>IF(AL1941&gt;0,1,0)</f>
        <v/>
      </c>
      <c r="AZ1941" s="35">
        <f>IF(AG1941&gt;0,1,0)</f>
        <v/>
      </c>
      <c r="BA1941" s="35">
        <f>IF(AB1941&gt;0,1,0)</f>
        <v/>
      </c>
      <c r="BB1941" s="35">
        <f>IF(W1941&gt;0,1,0)</f>
        <v/>
      </c>
    </row>
    <row r="1942">
      <c r="B1942" s="154" t="inlineStr">
        <is>
          <t>trial 957</t>
        </is>
      </c>
      <c r="C1942" s="155">
        <f>+start-C1939</f>
        <v/>
      </c>
      <c r="D1942" s="156">
        <f>IF((C1942&lt;=0),0,((C1942-D$24)*Stock*(_xlfn.NORM.INV(RAND(),stock_ave,stock_std))+(C1942-D$24)*Bonds*(_xlfn.NORM.INV(RAND(),bond_ave,bond_std))+(C1942-D$24)*cash*(_xlfn.NORM.INV(RAND(),cash_ave,cash_std))+(C1942-D$24)))</f>
        <v/>
      </c>
      <c r="E1942" s="156">
        <f>IF((D1942&lt;=0),0,((D1942-E$24)*Stock*(_xlfn.NORM.INV(RAND(),stock_ave,stock_std))+(D1942-E$24)*Bonds*(_xlfn.NORM.INV(RAND(),bond_ave,bond_std))+(D1942-E$24)*cash*(_xlfn.NORM.INV(RAND(),cash_ave,cash_std))+(D1942-E$24)))</f>
        <v/>
      </c>
      <c r="F1942" s="156">
        <f>IF((E1942&lt;=0),0,((E1942-F$24)*Stock*(_xlfn.NORM.INV(RAND(),stock_ave,stock_std))+(E1942-F$24)*Bonds*(_xlfn.NORM.INV(RAND(),bond_ave,bond_std))+(E1942-F$24)*cash*(_xlfn.NORM.INV(RAND(),cash_ave,cash_std))+(E1942-F$24)))</f>
        <v/>
      </c>
      <c r="G1942" s="156">
        <f>IF((F1942&lt;=0),0,((F1942-G$24)*Stock*(_xlfn.NORM.INV(RAND(),stock_ave,stock_std))+(F1942-G$24)*Bonds*(_xlfn.NORM.INV(RAND(),bond_ave,bond_std))+(F1942-G$24)*cash*(_xlfn.NORM.INV(RAND(),cash_ave,cash_std))+(F1942-G$24)))</f>
        <v/>
      </c>
      <c r="H1942" s="156">
        <f>IF((G1942&lt;=0),0,((G1942-H$24)*Stock*(_xlfn.NORM.INV(RAND(),stock_ave,stock_std))+(G1942-H$24)*Bonds*(_xlfn.NORM.INV(RAND(),bond_ave,bond_std))+(G1942-H$24)*cash*(_xlfn.NORM.INV(RAND(),cash_ave,cash_std))+(G1942-H$24)))</f>
        <v/>
      </c>
      <c r="I1942" s="156">
        <f>IF((H1942&lt;=0),0,((H1942-I$24)*Stock*(_xlfn.NORM.INV(RAND(),stock_ave,stock_std))+(H1942-I$24)*Bonds*(_xlfn.NORM.INV(RAND(),bond_ave,bond_std))+(H1942-I$24)*cash*(_xlfn.NORM.INV(RAND(),cash_ave,cash_std))+(H1942-I$24)))</f>
        <v/>
      </c>
      <c r="J1942" s="156">
        <f>IF((I1942&lt;=0),0,((I1942-J$24)*Stock*(_xlfn.NORM.INV(RAND(),stock_ave,stock_std))+(I1942-J$24)*Bonds*(_xlfn.NORM.INV(RAND(),bond_ave,bond_std))+(I1942-J$24)*cash*(_xlfn.NORM.INV(RAND(),cash_ave,cash_std))+(I1942-J$24)))</f>
        <v/>
      </c>
      <c r="K1942" s="156">
        <f>IF((J1942&lt;=0),0,((J1942-K$24)*Stock*(_xlfn.NORM.INV(RAND(),stock_ave,stock_std))+(J1942-K$24)*Bonds*(_xlfn.NORM.INV(RAND(),bond_ave,bond_std))+(J1942-K$24)*cash*(_xlfn.NORM.INV(RAND(),cash_ave,cash_std))+(J1942-K$24)))</f>
        <v/>
      </c>
      <c r="L1942" s="156">
        <f>IF((K1942&lt;=0),0,((K1942-L$24)*Stock*(_xlfn.NORM.INV(RAND(),stock_ave,stock_std))+(K1942-L$24)*Bonds*(_xlfn.NORM.INV(RAND(),bond_ave,bond_std))+(K1942-L$24)*cash*(_xlfn.NORM.INV(RAND(),cash_ave,cash_std))+(K1942-L$24)))</f>
        <v/>
      </c>
      <c r="M1942" s="156">
        <f>IF((L1942&lt;=0),0,((L1942-M$24)*Stock*(_xlfn.NORM.INV(RAND(),stock_ave,stock_std))+(L1942-M$24)*Bonds*(_xlfn.NORM.INV(RAND(),bond_ave,bond_std))+(L1942-M$24)*cash*(_xlfn.NORM.INV(RAND(),cash_ave,cash_std))+(L1942-M$24)))</f>
        <v/>
      </c>
      <c r="N1942" s="156">
        <f>IF((M1942&lt;=0),0,((M1942-N$24)*Stock*(_xlfn.NORM.INV(RAND(),stock_ave,stock_std))+(M1942-N$24)*Bonds*(_xlfn.NORM.INV(RAND(),bond_ave,bond_std))+(M1942-N$24)*cash*(_xlfn.NORM.INV(RAND(),cash_ave,cash_std))+(M1942-N$24)))</f>
        <v/>
      </c>
      <c r="O1942" s="156">
        <f>IF((N1942&lt;=0),0,((N1942-O$24)*Stock*(_xlfn.NORM.INV(RAND(),stock_ave,stock_std))+(N1942-O$24)*Bonds*(_xlfn.NORM.INV(RAND(),bond_ave,bond_std))+(N1942-O$24)*cash*(_xlfn.NORM.INV(RAND(),cash_ave,cash_std))+(N1942-O$24)))</f>
        <v/>
      </c>
      <c r="P1942" s="156">
        <f>IF((O1942&lt;=0),0,((O1942-P$24)*Stock*(_xlfn.NORM.INV(RAND(),stock_ave,stock_std))+(O1942-P$24)*Bonds*(_xlfn.NORM.INV(RAND(),bond_ave,bond_std))+(O1942-P$24)*cash*(_xlfn.NORM.INV(RAND(),cash_ave,cash_std))+(O1942-P$24)))</f>
        <v/>
      </c>
      <c r="Q1942" s="156">
        <f>IF((P1942&lt;=0),0,((P1942-Q$24)*Stock*(_xlfn.NORM.INV(RAND(),stock_ave,stock_std))+(P1942-Q$24)*Bonds*(_xlfn.NORM.INV(RAND(),bond_ave,bond_std))+(P1942-Q$24)*cash*(_xlfn.NORM.INV(RAND(),cash_ave,cash_std))+(P1942-Q$24)))</f>
        <v/>
      </c>
      <c r="R1942" s="156">
        <f>IF((Q1942&lt;=0),0,((Q1942-R$24)*Stock*(_xlfn.NORM.INV(RAND(),stock_ave,stock_std))+(Q1942-R$24)*Bonds*(_xlfn.NORM.INV(RAND(),bond_ave,bond_std))+(Q1942-R$24)*cash*(_xlfn.NORM.INV(RAND(),cash_ave,cash_std))+(Q1942-R$24)))</f>
        <v/>
      </c>
      <c r="S1942" s="156">
        <f>IF((R1942&lt;=0),0,((R1942-S$24)*Stock*(_xlfn.NORM.INV(RAND(),stock_ave,stock_std))+(R1942-S$24)*Bonds*(_xlfn.NORM.INV(RAND(),bond_ave,bond_std))+(R1942-S$24)*cash*(_xlfn.NORM.INV(RAND(),cash_ave,cash_std))+(R1942-S$24)))</f>
        <v/>
      </c>
      <c r="T1942" s="156">
        <f>IF((S1942&lt;=0),0,((S1942-T$24)*Stock*(_xlfn.NORM.INV(RAND(),stock_ave,stock_std))+(S1942-T$24)*Bonds*(_xlfn.NORM.INV(RAND(),bond_ave,bond_std))+(S1942-T$24)*cash*(_xlfn.NORM.INV(RAND(),cash_ave,cash_std))+(S1942-T$24)))</f>
        <v/>
      </c>
      <c r="U1942" s="156">
        <f>IF((T1942&lt;=0),0,((T1942-U$24)*Stock*(_xlfn.NORM.INV(RAND(),stock_ave,stock_std))+(T1942-U$24)*Bonds*(_xlfn.NORM.INV(RAND(),bond_ave,bond_std))+(T1942-U$24)*cash*(_xlfn.NORM.INV(RAND(),cash_ave,cash_std))+(T1942-U$24)))</f>
        <v/>
      </c>
      <c r="V1942" s="156">
        <f>IF((U1942&lt;=0),0,((U1942-V$24)*Stock*(_xlfn.NORM.INV(RAND(),stock_ave,stock_std))+(U1942-V$24)*Bonds*(_xlfn.NORM.INV(RAND(),bond_ave,bond_std))+(U1942-V$24)*cash*(_xlfn.NORM.INV(RAND(),cash_ave,cash_std))+(U1942-V$24)))</f>
        <v/>
      </c>
      <c r="W1942" s="156">
        <f>IF((V1942&lt;=0),0,((V1942-W$24)*Stock*(_xlfn.NORM.INV(RAND(),stock_ave,stock_std))+(V1942-W$24)*Bonds*(_xlfn.NORM.INV(RAND(),bond_ave,bond_std))+(V1942-W$24)*cash*(_xlfn.NORM.INV(RAND(),cash_ave,cash_std))+(V1942-W$24)))</f>
        <v/>
      </c>
      <c r="X1942" s="156">
        <f>IF((W1942&lt;=0),0,((W1942-X$24)*Stock*(_xlfn.NORM.INV(RAND(),stock_ave,stock_std))+(W1942-X$24)*Bonds*(_xlfn.NORM.INV(RAND(),bond_ave,bond_std))+(W1942-X$24)*cash*(_xlfn.NORM.INV(RAND(),cash_ave,cash_std))+(W1942-X$24)))</f>
        <v/>
      </c>
      <c r="Y1942" s="156">
        <f>IF((X1942&lt;=0),0,((X1942-Y$24)*Stock*(_xlfn.NORM.INV(RAND(),stock_ave,stock_std))+(X1942-Y$24)*Bonds*(_xlfn.NORM.INV(RAND(),bond_ave,bond_std))+(X1942-Y$24)*cash*(_xlfn.NORM.INV(RAND(),cash_ave,cash_std))+(X1942-Y$24)))</f>
        <v/>
      </c>
      <c r="Z1942" s="156">
        <f>IF((Y1942&lt;=0),0,((Y1942-Z$24)*Stock*(_xlfn.NORM.INV(RAND(),stock_ave,stock_std))+(Y1942-Z$24)*Bonds*(_xlfn.NORM.INV(RAND(),bond_ave,bond_std))+(Y1942-Z$24)*cash*(_xlfn.NORM.INV(RAND(),cash_ave,cash_std))+(Y1942-Z$24)))</f>
        <v/>
      </c>
      <c r="AA1942" s="156">
        <f>IF((Z1942&lt;=0),0,((Z1942-AA$24)*Stock*(_xlfn.NORM.INV(RAND(),stock_ave,stock_std))+(Z1942-AA$24)*Bonds*(_xlfn.NORM.INV(RAND(),bond_ave,bond_std))+(Z1942-AA$24)*cash*(_xlfn.NORM.INV(RAND(),cash_ave,cash_std))+(Z1942-AA$24)))</f>
        <v/>
      </c>
      <c r="AB1942" s="156">
        <f>IF((AA1942&lt;=0),0,((AA1942-AB$24)*Stock*(_xlfn.NORM.INV(RAND(),stock_ave,stock_std))+(AA1942-AB$24)*Bonds*(_xlfn.NORM.INV(RAND(),bond_ave,bond_std))+(AA1942-AB$24)*cash*(_xlfn.NORM.INV(RAND(),cash_ave,cash_std))+(AA1942-AB$24)))</f>
        <v/>
      </c>
      <c r="AC1942" s="156">
        <f>IF((AB1942&lt;=0),0,((AB1942-AC$24)*Stock*(_xlfn.NORM.INV(RAND(),stock_ave,stock_std))+(AB1942-AC$24)*Bonds*(_xlfn.NORM.INV(RAND(),bond_ave,bond_std))+(AB1942-AC$24)*cash*(_xlfn.NORM.INV(RAND(),cash_ave,cash_std))+(AB1942-AC$24)))</f>
        <v/>
      </c>
      <c r="AD1942" s="156">
        <f>IF((AC1942&lt;=0),0,((AC1942-AD$24)*Stock*(_xlfn.NORM.INV(RAND(),stock_ave,stock_std))+(AC1942-AD$24)*Bonds*(_xlfn.NORM.INV(RAND(),bond_ave,bond_std))+(AC1942-AD$24)*cash*(_xlfn.NORM.INV(RAND(),cash_ave,cash_std))+(AC1942-AD$24)))</f>
        <v/>
      </c>
      <c r="AE1942" s="156">
        <f>IF((AD1942&lt;=0),0,((AD1942-AE$24)*Stock*(_xlfn.NORM.INV(RAND(),stock_ave,stock_std))+(AD1942-AE$24)*Bonds*(_xlfn.NORM.INV(RAND(),bond_ave,bond_std))+(AD1942-AE$24)*cash*(_xlfn.NORM.INV(RAND(),cash_ave,cash_std))+(AD1942-AE$24)))</f>
        <v/>
      </c>
      <c r="AF1942" s="156">
        <f>IF((AE1942&lt;=0),0,((AE1942-AF$24)*Stock*(_xlfn.NORM.INV(RAND(),stock_ave,stock_std))+(AE1942-AF$24)*Bonds*(_xlfn.NORM.INV(RAND(),bond_ave,bond_std))+(AE1942-AF$24)*cash*(_xlfn.NORM.INV(RAND(),cash_ave,cash_std))+(AE1942-AF$24)))</f>
        <v/>
      </c>
      <c r="AG1942" s="156">
        <f>IF((AF1942&lt;=0),0,((AF1942-AG$24)*Stock*(_xlfn.NORM.INV(RAND(),stock_ave,stock_std))+(AF1942-AG$24)*Bonds*(_xlfn.NORM.INV(RAND(),bond_ave,bond_std))+(AF1942-AG$24)*cash*(_xlfn.NORM.INV(RAND(),cash_ave,cash_std))+(AF1942-AG$24)))</f>
        <v/>
      </c>
      <c r="AH1942" s="156">
        <f>IF((AG1942&lt;=0),0,((AG1942-AH$24)*Stock*(_xlfn.NORM.INV(RAND(),stock_ave,stock_std))+(AG1942-AH$24)*Bonds*(_xlfn.NORM.INV(RAND(),bond_ave,bond_std))+(AG1942-AH$24)*cash*(_xlfn.NORM.INV(RAND(),cash_ave,cash_std))+(AG1942-AH$24)))</f>
        <v/>
      </c>
      <c r="AI1942" s="156">
        <f>IF((AH1942&lt;=0),0,((AH1942-AI$24)*Stock*(_xlfn.NORM.INV(RAND(),stock_ave,stock_std))+(AH1942-AI$24)*Bonds*(_xlfn.NORM.INV(RAND(),bond_ave,bond_std))+(AH1942-AI$24)*cash*(_xlfn.NORM.INV(RAND(),cash_ave,cash_std))+(AH1942-AI$24)))</f>
        <v/>
      </c>
      <c r="AJ1942" s="156">
        <f>IF((AI1942&lt;=0),0,((AI1942-AJ$24)*Stock*(_xlfn.NORM.INV(RAND(),stock_ave,stock_std))+(AI1942-AJ$24)*Bonds*(_xlfn.NORM.INV(RAND(),bond_ave,bond_std))+(AI1942-AJ$24)*cash*(_xlfn.NORM.INV(RAND(),cash_ave,cash_std))+(AI1942-AJ$24)))</f>
        <v/>
      </c>
      <c r="AK1942" s="156">
        <f>IF((AJ1942&lt;=0),0,((AJ1942-AK$24)*Stock*(_xlfn.NORM.INV(RAND(),stock_ave,stock_std))+(AJ1942-AK$24)*Bonds*(_xlfn.NORM.INV(RAND(),bond_ave,bond_std))+(AJ1942-AK$24)*cash*(_xlfn.NORM.INV(RAND(),cash_ave,cash_std))+(AJ1942-AK$24)))</f>
        <v/>
      </c>
      <c r="AL1942" s="156">
        <f>IF((AK1942&lt;=0),0,((AK1942-AL$24)*Stock*(_xlfn.NORM.INV(RAND(),stock_ave,stock_std))+(AK1942-AL$24)*Bonds*(_xlfn.NORM.INV(RAND(),bond_ave,bond_std))+(AK1942-AL$24)*cash*(_xlfn.NORM.INV(RAND(),cash_ave,cash_std))+(AK1942-AL$24)))</f>
        <v/>
      </c>
      <c r="AM1942" s="156">
        <f>IF((AL1942&lt;=0),0,((AL1942-AM$24)*Stock*(_xlfn.NORM.INV(RAND(),stock_ave,stock_std))+(AL1942-AM$24)*Bonds*(_xlfn.NORM.INV(RAND(),bond_ave,bond_std))+(AL1942-AM$24)*cash*(_xlfn.NORM.INV(RAND(),cash_ave,cash_std))+(AL1942-AM$24)))</f>
        <v/>
      </c>
      <c r="AN1942" s="156">
        <f>IF((AM1942&lt;=0),0,((AM1942-AN$24)*Stock*(_xlfn.NORM.INV(RAND(),stock_ave,stock_std))+(AM1942-AN$24)*Bonds*(_xlfn.NORM.INV(RAND(),bond_ave,bond_std))+(AM1942-AN$24)*cash*(_xlfn.NORM.INV(RAND(),cash_ave,cash_std))+(AM1942-AN$24)))</f>
        <v/>
      </c>
      <c r="AO1942" s="156">
        <f>IF((AN1942&lt;=0),0,((AN1942-AO$24)*Stock*(_xlfn.NORM.INV(RAND(),stock_ave,stock_std))+(AN1942-AO$24)*Bonds*(_xlfn.NORM.INV(RAND(),bond_ave,bond_std))+(AN1942-AO$24)*cash*(_xlfn.NORM.INV(RAND(),cash_ave,cash_std))+(AN1942-AO$24)))</f>
        <v/>
      </c>
      <c r="AP1942" s="156">
        <f>IF((AO1942&lt;=0),0,((AO1942-AP$24)*Stock*(_xlfn.NORM.INV(RAND(),stock_ave,stock_std))+(AO1942-AP$24)*Bonds*(_xlfn.NORM.INV(RAND(),bond_ave,bond_std))+(AO1942-AP$24)*cash*(_xlfn.NORM.INV(RAND(),cash_ave,cash_std))+(AO1942-AP$24)))</f>
        <v/>
      </c>
      <c r="AQ1942" s="156">
        <f>IF((AP1942&lt;=0),0,((AP1942-AQ$24)*Stock*(_xlfn.NORM.INV(RAND(),stock_ave,stock_std))+(AP1942-AQ$24)*Bonds*(_xlfn.NORM.INV(RAND(),bond_ave,bond_std))+(AP1942-AQ$24)*cash*(_xlfn.NORM.INV(RAND(),cash_ave,cash_std))+(AP1942-AQ$24)))</f>
        <v/>
      </c>
      <c r="AR1942" s="156">
        <f>IF((AQ1942&lt;=0),0,((AQ1942-AR$24)*Stock*(_xlfn.NORM.INV(RAND(),stock_ave,stock_std))+(AQ1942-AR$24)*Bonds*(_xlfn.NORM.INV(RAND(),bond_ave,bond_std))+(AQ1942-AR$24)*cash*(_xlfn.NORM.INV(RAND(),cash_ave,cash_std))+(AQ1942-AR$24)))</f>
        <v/>
      </c>
      <c r="AS1942" s="156">
        <f>IF((AR1942&lt;=0),0,((AR1942-AS$24)*Stock*(_xlfn.NORM.INV(RAND(),stock_ave,stock_std))+(AR1942-AS$24)*Bonds*(_xlfn.NORM.INV(RAND(),bond_ave,bond_std))+(AR1942-AS$24)*cash*(_xlfn.NORM.INV(RAND(),cash_ave,cash_std))+(AR1942-AS$24)))</f>
        <v/>
      </c>
      <c r="AT1942" s="156">
        <f>IF((AS1942&lt;=0),0,((AS1942-AT$24)*Stock*(_xlfn.NORM.INV(RAND(),stock_ave,stock_std))+(AS1942-AT$24)*Bonds*(_xlfn.NORM.INV(RAND(),bond_ave,bond_std))+(AS1942-AT$24)*cash*(_xlfn.NORM.INV(RAND(),cash_ave,cash_std))+(AS1942-AT$24)))</f>
        <v/>
      </c>
      <c r="AU1942" s="156">
        <f>IF((AT1942&lt;=0),0,((AT1942-AU$24)*Stock*(_xlfn.NORM.INV(RAND(),stock_ave,stock_std))+(AT1942-AU$24)*Bonds*(_xlfn.NORM.INV(RAND(),bond_ave,bond_std))+(AT1942-AU$24)*cash*(_xlfn.NORM.INV(RAND(),cash_ave,cash_std))+(AT1942-AU$24)))</f>
        <v/>
      </c>
      <c r="AV1942" s="156">
        <f>IF((AU1942&lt;=0),0,((AU1942-AV$24)*Stock*(_xlfn.NORM.INV(RAND(),stock_ave,stock_std))+(AU1942-AV$24)*Bonds*(_xlfn.NORM.INV(RAND(),bond_ave,bond_std))+(AU1942-AV$24)*cash*(_xlfn.NORM.INV(RAND(),cash_ave,cash_std))+(AU1942-AV$24)))</f>
        <v/>
      </c>
      <c r="AW1942" s="156">
        <f>IF((AV1942&lt;=0),0,((AV1942-AW$24)*Stock*(_xlfn.NORM.INV(RAND(),stock_ave,stock_std))+(AV1942-AW$24)*Bonds*(_xlfn.NORM.INV(RAND(),bond_ave,bond_std))+(AV1942-AW$24)*cash*(_xlfn.NORM.INV(RAND(),cash_ave,cash_std))+(AV1942-AW$24)))</f>
        <v/>
      </c>
      <c r="AX1942" s="159" t="n"/>
      <c r="AY1942" s="159" t="n"/>
      <c r="AZ1942" s="159" t="n"/>
      <c r="BA1942" s="159" t="n"/>
      <c r="BB1942" s="159" t="n"/>
    </row>
    <row r="1943">
      <c r="C1943" s="147" t="n"/>
      <c r="D1943" s="61">
        <f>+D1942-IF(D$18&gt;74,(D1942/D$25)*$C$10)</f>
        <v/>
      </c>
      <c r="E1943" s="61">
        <f>+E1942-IF(E$18&gt;74,(E1942/E$25)*$C$10)</f>
        <v/>
      </c>
      <c r="F1943" s="61">
        <f>+F1942-IF(F$18&gt;74,(F1942/F$25)*$C$10)</f>
        <v/>
      </c>
      <c r="G1943" s="61">
        <f>+G1942-IF(G$18&gt;74,(G1942/G$25)*$C$10)</f>
        <v/>
      </c>
      <c r="H1943" s="61">
        <f>+H1942-IF(H$18&gt;74,(H1942/H$25)*$C$10)</f>
        <v/>
      </c>
      <c r="I1943" s="61">
        <f>+I1942-IF(I$18&gt;74,(I1942/I$25)*$C$10)</f>
        <v/>
      </c>
      <c r="J1943" s="61">
        <f>+J1942-IF(J$18&gt;74,(J1942/J$25)*$C$10)</f>
        <v/>
      </c>
      <c r="K1943" s="61">
        <f>+K1942-IF(K$18&gt;74,(K1942/K$25)*$C$10)</f>
        <v/>
      </c>
      <c r="L1943" s="61">
        <f>+L1942-IF(L$18&gt;74,(L1942/L$25)*$C$10)</f>
        <v/>
      </c>
      <c r="M1943" s="61">
        <f>+M1942-IF(M$18&gt;74,(M1942/M$25)*$C$10)</f>
        <v/>
      </c>
      <c r="N1943" s="61">
        <f>+N1942-IF(N$18&gt;74,(N1942/N$25)*$C$10)</f>
        <v/>
      </c>
      <c r="O1943" s="61">
        <f>+O1942-IF(O$18&gt;74,(O1942/O$25)*$C$10)</f>
        <v/>
      </c>
      <c r="P1943" s="61">
        <f>+P1942-IF(P$18&gt;74,(P1942/P$25)*$C$10)</f>
        <v/>
      </c>
      <c r="Q1943" s="61">
        <f>+Q1942-IF(Q$18&gt;74,(Q1942/Q$25)*$C$10)</f>
        <v/>
      </c>
      <c r="R1943" s="61">
        <f>+R1942-IF(R$18&gt;74,(R1942/R$25)*$C$10)</f>
        <v/>
      </c>
      <c r="S1943" s="61">
        <f>+S1942-IF(S$18&gt;74,(S1942/S$25)*$C$10)</f>
        <v/>
      </c>
      <c r="T1943" s="61">
        <f>+T1942-IF(T$18&gt;74,(T1942/T$25)*$C$10)</f>
        <v/>
      </c>
      <c r="U1943" s="61">
        <f>+U1942-IF(U$18&gt;74,(U1942/U$25)*$C$10)</f>
        <v/>
      </c>
      <c r="V1943" s="61">
        <f>+V1942-IF(V$18&gt;74,(V1942/V$25)*$C$10)</f>
        <v/>
      </c>
      <c r="W1943" s="61">
        <f>+W1942-IF(W$18&gt;74,(W1942/W$25)*$C$10)</f>
        <v/>
      </c>
      <c r="X1943" s="61">
        <f>+X1942-IF(X$18&gt;74,(X1942/X$25)*$C$10)</f>
        <v/>
      </c>
      <c r="Y1943" s="61">
        <f>+Y1942-IF(Y$18&gt;74,(Y1942/Y$25)*$C$10)</f>
        <v/>
      </c>
      <c r="Z1943" s="61">
        <f>+Z1942-IF(Z$18&gt;74,(Z1942/Z$25)*$C$10)</f>
        <v/>
      </c>
      <c r="AA1943" s="61">
        <f>+AA1942-IF(AA$18&gt;74,(AA1942/AA$25)*$C$10)</f>
        <v/>
      </c>
      <c r="AB1943" s="61">
        <f>+AB1942-IF(AB$18&gt;74,(AB1942/AB$25)*$C$10)</f>
        <v/>
      </c>
      <c r="AC1943" s="61">
        <f>+AC1942-IF(AC$18&gt;74,(AC1942/AC$25)*$C$10)</f>
        <v/>
      </c>
      <c r="AD1943" s="61">
        <f>+AD1942-IF(AD$18&gt;74,(AD1942/AD$25)*$C$10)</f>
        <v/>
      </c>
      <c r="AE1943" s="61">
        <f>+AE1942-IF(AE$18&gt;74,(AE1942/AE$25)*$C$10)</f>
        <v/>
      </c>
      <c r="AF1943" s="61">
        <f>+AF1942-IF(AF$18&gt;74,(AF1942/AF$25)*$C$10)</f>
        <v/>
      </c>
      <c r="AG1943" s="61">
        <f>+AG1942-IF(AG$18&gt;74,(AG1942/AG$25)*$C$10)</f>
        <v/>
      </c>
      <c r="AH1943" s="61">
        <f>+AH1942-IF(AH$18&gt;74,(AH1942/AH$25)*$C$10)</f>
        <v/>
      </c>
      <c r="AI1943" s="61">
        <f>+AI1942-IF(AI$18&gt;74,(AI1942/AI$25)*$C$10)</f>
        <v/>
      </c>
      <c r="AJ1943" s="61">
        <f>+AJ1942-IF(AJ$18&gt;74,(AJ1942/AJ$25)*$C$10)</f>
        <v/>
      </c>
      <c r="AK1943" s="61">
        <f>+AK1942-IF(AK$18&gt;74,(AK1942/AK$25)*$C$10)</f>
        <v/>
      </c>
      <c r="AL1943" s="61">
        <f>+AL1942-IF(AL$18&gt;74,(AL1942/AL$25)*$C$10)</f>
        <v/>
      </c>
      <c r="AM1943" s="61">
        <f>+AM1942-IF(AM$18&gt;74,(AM1942/AM$25)*$C$10)</f>
        <v/>
      </c>
      <c r="AN1943" s="61">
        <f>+AN1942-IF(AN$18&gt;74,(AN1942/AN$25)*$C$10)</f>
        <v/>
      </c>
      <c r="AO1943" s="61">
        <f>+AO1942-IF(AO$18&gt;74,(AO1942/AO$25)*$C$10)</f>
        <v/>
      </c>
      <c r="AP1943" s="61">
        <f>+AP1942-IF(AP$18&gt;74,(AP1942/AP$25)*$C$10)</f>
        <v/>
      </c>
      <c r="AQ1943" s="61">
        <f>+AQ1942-IF(AQ$18&gt;74,(AQ1942/AQ$25)*$C$10)</f>
        <v/>
      </c>
      <c r="AR1943" s="61">
        <f>+AR1942-IF(AR$18&gt;74,(AR1942/AR$25)*$C$10)</f>
        <v/>
      </c>
      <c r="AS1943" s="61">
        <f>+AS1942-IF(AS$18&gt;74,(AS1942/AS$25)*$C$10)</f>
        <v/>
      </c>
      <c r="AT1943" s="61">
        <f>+AT1942-IF(AT$18&gt;74,(AT1942/AT$25)*$C$10)</f>
        <v/>
      </c>
      <c r="AU1943" s="61">
        <f>+AU1942-IF(AU$18&gt;74,(AU1942/AU$25)*$C$10)</f>
        <v/>
      </c>
      <c r="AV1943" s="61">
        <f>+AV1942-IF(AV$18&gt;74,(AV1942/AV$25)*$C$10)</f>
        <v/>
      </c>
      <c r="AW1943" s="61">
        <f>+AW1942-IF(AW$18&gt;74,(AW1942/AW$25)*$C$10)</f>
        <v/>
      </c>
      <c r="AX1943" s="35">
        <f>IF(AW1943&gt;0,1,0)</f>
        <v/>
      </c>
      <c r="AY1943" s="35">
        <f>IF(AL1943&gt;0,1,0)</f>
        <v/>
      </c>
      <c r="AZ1943" s="35">
        <f>IF(AG1943&gt;0,1,0)</f>
        <v/>
      </c>
      <c r="BA1943" s="35">
        <f>IF(AB1943&gt;0,1,0)</f>
        <v/>
      </c>
      <c r="BB1943" s="35">
        <f>IF(W1943&gt;0,1,0)</f>
        <v/>
      </c>
    </row>
    <row r="1944">
      <c r="B1944" s="154" t="inlineStr">
        <is>
          <t>trial 958</t>
        </is>
      </c>
      <c r="C1944" s="155">
        <f>+start-C1941</f>
        <v/>
      </c>
      <c r="D1944" s="156">
        <f>IF((C1944&lt;=0),0,((C1944-D$24)*Stock*(_xlfn.NORM.INV(RAND(),stock_ave,stock_std))+(C1944-D$24)*Bonds*(_xlfn.NORM.INV(RAND(),bond_ave,bond_std))+(C1944-D$24)*cash*(_xlfn.NORM.INV(RAND(),cash_ave,cash_std))+(C1944-D$24)))</f>
        <v/>
      </c>
      <c r="E1944" s="156">
        <f>IF((D1944&lt;=0),0,((D1944-E$24)*Stock*(_xlfn.NORM.INV(RAND(),stock_ave,stock_std))+(D1944-E$24)*Bonds*(_xlfn.NORM.INV(RAND(),bond_ave,bond_std))+(D1944-E$24)*cash*(_xlfn.NORM.INV(RAND(),cash_ave,cash_std))+(D1944-E$24)))</f>
        <v/>
      </c>
      <c r="F1944" s="156">
        <f>IF((E1944&lt;=0),0,((E1944-F$24)*Stock*(_xlfn.NORM.INV(RAND(),stock_ave,stock_std))+(E1944-F$24)*Bonds*(_xlfn.NORM.INV(RAND(),bond_ave,bond_std))+(E1944-F$24)*cash*(_xlfn.NORM.INV(RAND(),cash_ave,cash_std))+(E1944-F$24)))</f>
        <v/>
      </c>
      <c r="G1944" s="156">
        <f>IF((F1944&lt;=0),0,((F1944-G$24)*Stock*(_xlfn.NORM.INV(RAND(),stock_ave,stock_std))+(F1944-G$24)*Bonds*(_xlfn.NORM.INV(RAND(),bond_ave,bond_std))+(F1944-G$24)*cash*(_xlfn.NORM.INV(RAND(),cash_ave,cash_std))+(F1944-G$24)))</f>
        <v/>
      </c>
      <c r="H1944" s="156">
        <f>IF((G1944&lt;=0),0,((G1944-H$24)*Stock*(_xlfn.NORM.INV(RAND(),stock_ave,stock_std))+(G1944-H$24)*Bonds*(_xlfn.NORM.INV(RAND(),bond_ave,bond_std))+(G1944-H$24)*cash*(_xlfn.NORM.INV(RAND(),cash_ave,cash_std))+(G1944-H$24)))</f>
        <v/>
      </c>
      <c r="I1944" s="156">
        <f>IF((H1944&lt;=0),0,((H1944-I$24)*Stock*(_xlfn.NORM.INV(RAND(),stock_ave,stock_std))+(H1944-I$24)*Bonds*(_xlfn.NORM.INV(RAND(),bond_ave,bond_std))+(H1944-I$24)*cash*(_xlfn.NORM.INV(RAND(),cash_ave,cash_std))+(H1944-I$24)))</f>
        <v/>
      </c>
      <c r="J1944" s="156">
        <f>IF((I1944&lt;=0),0,((I1944-J$24)*Stock*(_xlfn.NORM.INV(RAND(),stock_ave,stock_std))+(I1944-J$24)*Bonds*(_xlfn.NORM.INV(RAND(),bond_ave,bond_std))+(I1944-J$24)*cash*(_xlfn.NORM.INV(RAND(),cash_ave,cash_std))+(I1944-J$24)))</f>
        <v/>
      </c>
      <c r="K1944" s="156">
        <f>IF((J1944&lt;=0),0,((J1944-K$24)*Stock*(_xlfn.NORM.INV(RAND(),stock_ave,stock_std))+(J1944-K$24)*Bonds*(_xlfn.NORM.INV(RAND(),bond_ave,bond_std))+(J1944-K$24)*cash*(_xlfn.NORM.INV(RAND(),cash_ave,cash_std))+(J1944-K$24)))</f>
        <v/>
      </c>
      <c r="L1944" s="156">
        <f>IF((K1944&lt;=0),0,((K1944-L$24)*Stock*(_xlfn.NORM.INV(RAND(),stock_ave,stock_std))+(K1944-L$24)*Bonds*(_xlfn.NORM.INV(RAND(),bond_ave,bond_std))+(K1944-L$24)*cash*(_xlfn.NORM.INV(RAND(),cash_ave,cash_std))+(K1944-L$24)))</f>
        <v/>
      </c>
      <c r="M1944" s="156">
        <f>IF((L1944&lt;=0),0,((L1944-M$24)*Stock*(_xlfn.NORM.INV(RAND(),stock_ave,stock_std))+(L1944-M$24)*Bonds*(_xlfn.NORM.INV(RAND(),bond_ave,bond_std))+(L1944-M$24)*cash*(_xlfn.NORM.INV(RAND(),cash_ave,cash_std))+(L1944-M$24)))</f>
        <v/>
      </c>
      <c r="N1944" s="156">
        <f>IF((M1944&lt;=0),0,((M1944-N$24)*Stock*(_xlfn.NORM.INV(RAND(),stock_ave,stock_std))+(M1944-N$24)*Bonds*(_xlfn.NORM.INV(RAND(),bond_ave,bond_std))+(M1944-N$24)*cash*(_xlfn.NORM.INV(RAND(),cash_ave,cash_std))+(M1944-N$24)))</f>
        <v/>
      </c>
      <c r="O1944" s="156">
        <f>IF((N1944&lt;=0),0,((N1944-O$24)*Stock*(_xlfn.NORM.INV(RAND(),stock_ave,stock_std))+(N1944-O$24)*Bonds*(_xlfn.NORM.INV(RAND(),bond_ave,bond_std))+(N1944-O$24)*cash*(_xlfn.NORM.INV(RAND(),cash_ave,cash_std))+(N1944-O$24)))</f>
        <v/>
      </c>
      <c r="P1944" s="156">
        <f>IF((O1944&lt;=0),0,((O1944-P$24)*Stock*(_xlfn.NORM.INV(RAND(),stock_ave,stock_std))+(O1944-P$24)*Bonds*(_xlfn.NORM.INV(RAND(),bond_ave,bond_std))+(O1944-P$24)*cash*(_xlfn.NORM.INV(RAND(),cash_ave,cash_std))+(O1944-P$24)))</f>
        <v/>
      </c>
      <c r="Q1944" s="156">
        <f>IF((P1944&lt;=0),0,((P1944-Q$24)*Stock*(_xlfn.NORM.INV(RAND(),stock_ave,stock_std))+(P1944-Q$24)*Bonds*(_xlfn.NORM.INV(RAND(),bond_ave,bond_std))+(P1944-Q$24)*cash*(_xlfn.NORM.INV(RAND(),cash_ave,cash_std))+(P1944-Q$24)))</f>
        <v/>
      </c>
      <c r="R1944" s="156">
        <f>IF((Q1944&lt;=0),0,((Q1944-R$24)*Stock*(_xlfn.NORM.INV(RAND(),stock_ave,stock_std))+(Q1944-R$24)*Bonds*(_xlfn.NORM.INV(RAND(),bond_ave,bond_std))+(Q1944-R$24)*cash*(_xlfn.NORM.INV(RAND(),cash_ave,cash_std))+(Q1944-R$24)))</f>
        <v/>
      </c>
      <c r="S1944" s="156">
        <f>IF((R1944&lt;=0),0,((R1944-S$24)*Stock*(_xlfn.NORM.INV(RAND(),stock_ave,stock_std))+(R1944-S$24)*Bonds*(_xlfn.NORM.INV(RAND(),bond_ave,bond_std))+(R1944-S$24)*cash*(_xlfn.NORM.INV(RAND(),cash_ave,cash_std))+(R1944-S$24)))</f>
        <v/>
      </c>
      <c r="T1944" s="156">
        <f>IF((S1944&lt;=0),0,((S1944-T$24)*Stock*(_xlfn.NORM.INV(RAND(),stock_ave,stock_std))+(S1944-T$24)*Bonds*(_xlfn.NORM.INV(RAND(),bond_ave,bond_std))+(S1944-T$24)*cash*(_xlfn.NORM.INV(RAND(),cash_ave,cash_std))+(S1944-T$24)))</f>
        <v/>
      </c>
      <c r="U1944" s="156">
        <f>IF((T1944&lt;=0),0,((T1944-U$24)*Stock*(_xlfn.NORM.INV(RAND(),stock_ave,stock_std))+(T1944-U$24)*Bonds*(_xlfn.NORM.INV(RAND(),bond_ave,bond_std))+(T1944-U$24)*cash*(_xlfn.NORM.INV(RAND(),cash_ave,cash_std))+(T1944-U$24)))</f>
        <v/>
      </c>
      <c r="V1944" s="156">
        <f>IF((U1944&lt;=0),0,((U1944-V$24)*Stock*(_xlfn.NORM.INV(RAND(),stock_ave,stock_std))+(U1944-V$24)*Bonds*(_xlfn.NORM.INV(RAND(),bond_ave,bond_std))+(U1944-V$24)*cash*(_xlfn.NORM.INV(RAND(),cash_ave,cash_std))+(U1944-V$24)))</f>
        <v/>
      </c>
      <c r="W1944" s="156">
        <f>IF((V1944&lt;=0),0,((V1944-W$24)*Stock*(_xlfn.NORM.INV(RAND(),stock_ave,stock_std))+(V1944-W$24)*Bonds*(_xlfn.NORM.INV(RAND(),bond_ave,bond_std))+(V1944-W$24)*cash*(_xlfn.NORM.INV(RAND(),cash_ave,cash_std))+(V1944-W$24)))</f>
        <v/>
      </c>
      <c r="X1944" s="156">
        <f>IF((W1944&lt;=0),0,((W1944-X$24)*Stock*(_xlfn.NORM.INV(RAND(),stock_ave,stock_std))+(W1944-X$24)*Bonds*(_xlfn.NORM.INV(RAND(),bond_ave,bond_std))+(W1944-X$24)*cash*(_xlfn.NORM.INV(RAND(),cash_ave,cash_std))+(W1944-X$24)))</f>
        <v/>
      </c>
      <c r="Y1944" s="156">
        <f>IF((X1944&lt;=0),0,((X1944-Y$24)*Stock*(_xlfn.NORM.INV(RAND(),stock_ave,stock_std))+(X1944-Y$24)*Bonds*(_xlfn.NORM.INV(RAND(),bond_ave,bond_std))+(X1944-Y$24)*cash*(_xlfn.NORM.INV(RAND(),cash_ave,cash_std))+(X1944-Y$24)))</f>
        <v/>
      </c>
      <c r="Z1944" s="156">
        <f>IF((Y1944&lt;=0),0,((Y1944-Z$24)*Stock*(_xlfn.NORM.INV(RAND(),stock_ave,stock_std))+(Y1944-Z$24)*Bonds*(_xlfn.NORM.INV(RAND(),bond_ave,bond_std))+(Y1944-Z$24)*cash*(_xlfn.NORM.INV(RAND(),cash_ave,cash_std))+(Y1944-Z$24)))</f>
        <v/>
      </c>
      <c r="AA1944" s="156">
        <f>IF((Z1944&lt;=0),0,((Z1944-AA$24)*Stock*(_xlfn.NORM.INV(RAND(),stock_ave,stock_std))+(Z1944-AA$24)*Bonds*(_xlfn.NORM.INV(RAND(),bond_ave,bond_std))+(Z1944-AA$24)*cash*(_xlfn.NORM.INV(RAND(),cash_ave,cash_std))+(Z1944-AA$24)))</f>
        <v/>
      </c>
      <c r="AB1944" s="156">
        <f>IF((AA1944&lt;=0),0,((AA1944-AB$24)*Stock*(_xlfn.NORM.INV(RAND(),stock_ave,stock_std))+(AA1944-AB$24)*Bonds*(_xlfn.NORM.INV(RAND(),bond_ave,bond_std))+(AA1944-AB$24)*cash*(_xlfn.NORM.INV(RAND(),cash_ave,cash_std))+(AA1944-AB$24)))</f>
        <v/>
      </c>
      <c r="AC1944" s="156">
        <f>IF((AB1944&lt;=0),0,((AB1944-AC$24)*Stock*(_xlfn.NORM.INV(RAND(),stock_ave,stock_std))+(AB1944-AC$24)*Bonds*(_xlfn.NORM.INV(RAND(),bond_ave,bond_std))+(AB1944-AC$24)*cash*(_xlfn.NORM.INV(RAND(),cash_ave,cash_std))+(AB1944-AC$24)))</f>
        <v/>
      </c>
      <c r="AD1944" s="156">
        <f>IF((AC1944&lt;=0),0,((AC1944-AD$24)*Stock*(_xlfn.NORM.INV(RAND(),stock_ave,stock_std))+(AC1944-AD$24)*Bonds*(_xlfn.NORM.INV(RAND(),bond_ave,bond_std))+(AC1944-AD$24)*cash*(_xlfn.NORM.INV(RAND(),cash_ave,cash_std))+(AC1944-AD$24)))</f>
        <v/>
      </c>
      <c r="AE1944" s="156">
        <f>IF((AD1944&lt;=0),0,((AD1944-AE$24)*Stock*(_xlfn.NORM.INV(RAND(),stock_ave,stock_std))+(AD1944-AE$24)*Bonds*(_xlfn.NORM.INV(RAND(),bond_ave,bond_std))+(AD1944-AE$24)*cash*(_xlfn.NORM.INV(RAND(),cash_ave,cash_std))+(AD1944-AE$24)))</f>
        <v/>
      </c>
      <c r="AF1944" s="156">
        <f>IF((AE1944&lt;=0),0,((AE1944-AF$24)*Stock*(_xlfn.NORM.INV(RAND(),stock_ave,stock_std))+(AE1944-AF$24)*Bonds*(_xlfn.NORM.INV(RAND(),bond_ave,bond_std))+(AE1944-AF$24)*cash*(_xlfn.NORM.INV(RAND(),cash_ave,cash_std))+(AE1944-AF$24)))</f>
        <v/>
      </c>
      <c r="AG1944" s="156">
        <f>IF((AF1944&lt;=0),0,((AF1944-AG$24)*Stock*(_xlfn.NORM.INV(RAND(),stock_ave,stock_std))+(AF1944-AG$24)*Bonds*(_xlfn.NORM.INV(RAND(),bond_ave,bond_std))+(AF1944-AG$24)*cash*(_xlfn.NORM.INV(RAND(),cash_ave,cash_std))+(AF1944-AG$24)))</f>
        <v/>
      </c>
      <c r="AH1944" s="156">
        <f>IF((AG1944&lt;=0),0,((AG1944-AH$24)*Stock*(_xlfn.NORM.INV(RAND(),stock_ave,stock_std))+(AG1944-AH$24)*Bonds*(_xlfn.NORM.INV(RAND(),bond_ave,bond_std))+(AG1944-AH$24)*cash*(_xlfn.NORM.INV(RAND(),cash_ave,cash_std))+(AG1944-AH$24)))</f>
        <v/>
      </c>
      <c r="AI1944" s="156">
        <f>IF((AH1944&lt;=0),0,((AH1944-AI$24)*Stock*(_xlfn.NORM.INV(RAND(),stock_ave,stock_std))+(AH1944-AI$24)*Bonds*(_xlfn.NORM.INV(RAND(),bond_ave,bond_std))+(AH1944-AI$24)*cash*(_xlfn.NORM.INV(RAND(),cash_ave,cash_std))+(AH1944-AI$24)))</f>
        <v/>
      </c>
      <c r="AJ1944" s="156">
        <f>IF((AI1944&lt;=0),0,((AI1944-AJ$24)*Stock*(_xlfn.NORM.INV(RAND(),stock_ave,stock_std))+(AI1944-AJ$24)*Bonds*(_xlfn.NORM.INV(RAND(),bond_ave,bond_std))+(AI1944-AJ$24)*cash*(_xlfn.NORM.INV(RAND(),cash_ave,cash_std))+(AI1944-AJ$24)))</f>
        <v/>
      </c>
      <c r="AK1944" s="156">
        <f>IF((AJ1944&lt;=0),0,((AJ1944-AK$24)*Stock*(_xlfn.NORM.INV(RAND(),stock_ave,stock_std))+(AJ1944-AK$24)*Bonds*(_xlfn.NORM.INV(RAND(),bond_ave,bond_std))+(AJ1944-AK$24)*cash*(_xlfn.NORM.INV(RAND(),cash_ave,cash_std))+(AJ1944-AK$24)))</f>
        <v/>
      </c>
      <c r="AL1944" s="156">
        <f>IF((AK1944&lt;=0),0,((AK1944-AL$24)*Stock*(_xlfn.NORM.INV(RAND(),stock_ave,stock_std))+(AK1944-AL$24)*Bonds*(_xlfn.NORM.INV(RAND(),bond_ave,bond_std))+(AK1944-AL$24)*cash*(_xlfn.NORM.INV(RAND(),cash_ave,cash_std))+(AK1944-AL$24)))</f>
        <v/>
      </c>
      <c r="AM1944" s="156">
        <f>IF((AL1944&lt;=0),0,((AL1944-AM$24)*Stock*(_xlfn.NORM.INV(RAND(),stock_ave,stock_std))+(AL1944-AM$24)*Bonds*(_xlfn.NORM.INV(RAND(),bond_ave,bond_std))+(AL1944-AM$24)*cash*(_xlfn.NORM.INV(RAND(),cash_ave,cash_std))+(AL1944-AM$24)))</f>
        <v/>
      </c>
      <c r="AN1944" s="156">
        <f>IF((AM1944&lt;=0),0,((AM1944-AN$24)*Stock*(_xlfn.NORM.INV(RAND(),stock_ave,stock_std))+(AM1944-AN$24)*Bonds*(_xlfn.NORM.INV(RAND(),bond_ave,bond_std))+(AM1944-AN$24)*cash*(_xlfn.NORM.INV(RAND(),cash_ave,cash_std))+(AM1944-AN$24)))</f>
        <v/>
      </c>
      <c r="AO1944" s="156">
        <f>IF((AN1944&lt;=0),0,((AN1944-AO$24)*Stock*(_xlfn.NORM.INV(RAND(),stock_ave,stock_std))+(AN1944-AO$24)*Bonds*(_xlfn.NORM.INV(RAND(),bond_ave,bond_std))+(AN1944-AO$24)*cash*(_xlfn.NORM.INV(RAND(),cash_ave,cash_std))+(AN1944-AO$24)))</f>
        <v/>
      </c>
      <c r="AP1944" s="156">
        <f>IF((AO1944&lt;=0),0,((AO1944-AP$24)*Stock*(_xlfn.NORM.INV(RAND(),stock_ave,stock_std))+(AO1944-AP$24)*Bonds*(_xlfn.NORM.INV(RAND(),bond_ave,bond_std))+(AO1944-AP$24)*cash*(_xlfn.NORM.INV(RAND(),cash_ave,cash_std))+(AO1944-AP$24)))</f>
        <v/>
      </c>
      <c r="AQ1944" s="156">
        <f>IF((AP1944&lt;=0),0,((AP1944-AQ$24)*Stock*(_xlfn.NORM.INV(RAND(),stock_ave,stock_std))+(AP1944-AQ$24)*Bonds*(_xlfn.NORM.INV(RAND(),bond_ave,bond_std))+(AP1944-AQ$24)*cash*(_xlfn.NORM.INV(RAND(),cash_ave,cash_std))+(AP1944-AQ$24)))</f>
        <v/>
      </c>
      <c r="AR1944" s="156">
        <f>IF((AQ1944&lt;=0),0,((AQ1944-AR$24)*Stock*(_xlfn.NORM.INV(RAND(),stock_ave,stock_std))+(AQ1944-AR$24)*Bonds*(_xlfn.NORM.INV(RAND(),bond_ave,bond_std))+(AQ1944-AR$24)*cash*(_xlfn.NORM.INV(RAND(),cash_ave,cash_std))+(AQ1944-AR$24)))</f>
        <v/>
      </c>
      <c r="AS1944" s="156">
        <f>IF((AR1944&lt;=0),0,((AR1944-AS$24)*Stock*(_xlfn.NORM.INV(RAND(),stock_ave,stock_std))+(AR1944-AS$24)*Bonds*(_xlfn.NORM.INV(RAND(),bond_ave,bond_std))+(AR1944-AS$24)*cash*(_xlfn.NORM.INV(RAND(),cash_ave,cash_std))+(AR1944-AS$24)))</f>
        <v/>
      </c>
      <c r="AT1944" s="156">
        <f>IF((AS1944&lt;=0),0,((AS1944-AT$24)*Stock*(_xlfn.NORM.INV(RAND(),stock_ave,stock_std))+(AS1944-AT$24)*Bonds*(_xlfn.NORM.INV(RAND(),bond_ave,bond_std))+(AS1944-AT$24)*cash*(_xlfn.NORM.INV(RAND(),cash_ave,cash_std))+(AS1944-AT$24)))</f>
        <v/>
      </c>
      <c r="AU1944" s="156">
        <f>IF((AT1944&lt;=0),0,((AT1944-AU$24)*Stock*(_xlfn.NORM.INV(RAND(),stock_ave,stock_std))+(AT1944-AU$24)*Bonds*(_xlfn.NORM.INV(RAND(),bond_ave,bond_std))+(AT1944-AU$24)*cash*(_xlfn.NORM.INV(RAND(),cash_ave,cash_std))+(AT1944-AU$24)))</f>
        <v/>
      </c>
      <c r="AV1944" s="156">
        <f>IF((AU1944&lt;=0),0,((AU1944-AV$24)*Stock*(_xlfn.NORM.INV(RAND(),stock_ave,stock_std))+(AU1944-AV$24)*Bonds*(_xlfn.NORM.INV(RAND(),bond_ave,bond_std))+(AU1944-AV$24)*cash*(_xlfn.NORM.INV(RAND(),cash_ave,cash_std))+(AU1944-AV$24)))</f>
        <v/>
      </c>
      <c r="AW1944" s="156">
        <f>IF((AV1944&lt;=0),0,((AV1944-AW$24)*Stock*(_xlfn.NORM.INV(RAND(),stock_ave,stock_std))+(AV1944-AW$24)*Bonds*(_xlfn.NORM.INV(RAND(),bond_ave,bond_std))+(AV1944-AW$24)*cash*(_xlfn.NORM.INV(RAND(),cash_ave,cash_std))+(AV1944-AW$24)))</f>
        <v/>
      </c>
      <c r="AX1944" s="159" t="n"/>
      <c r="AY1944" s="159" t="n"/>
      <c r="AZ1944" s="159" t="n"/>
      <c r="BA1944" s="159" t="n"/>
      <c r="BB1944" s="159" t="n"/>
    </row>
    <row r="1945">
      <c r="C1945" s="147" t="n"/>
      <c r="D1945" s="61">
        <f>+D1944-IF(D$18&gt;74,(D1944/D$25)*$C$10)</f>
        <v/>
      </c>
      <c r="E1945" s="61">
        <f>+E1944-IF(E$18&gt;74,(E1944/E$25)*$C$10)</f>
        <v/>
      </c>
      <c r="F1945" s="61">
        <f>+F1944-IF(F$18&gt;74,(F1944/F$25)*$C$10)</f>
        <v/>
      </c>
      <c r="G1945" s="61">
        <f>+G1944-IF(G$18&gt;74,(G1944/G$25)*$C$10)</f>
        <v/>
      </c>
      <c r="H1945" s="61">
        <f>+H1944-IF(H$18&gt;74,(H1944/H$25)*$C$10)</f>
        <v/>
      </c>
      <c r="I1945" s="61">
        <f>+I1944-IF(I$18&gt;74,(I1944/I$25)*$C$10)</f>
        <v/>
      </c>
      <c r="J1945" s="61">
        <f>+J1944-IF(J$18&gt;74,(J1944/J$25)*$C$10)</f>
        <v/>
      </c>
      <c r="K1945" s="61">
        <f>+K1944-IF(K$18&gt;74,(K1944/K$25)*$C$10)</f>
        <v/>
      </c>
      <c r="L1945" s="61">
        <f>+L1944-IF(L$18&gt;74,(L1944/L$25)*$C$10)</f>
        <v/>
      </c>
      <c r="M1945" s="61">
        <f>+M1944-IF(M$18&gt;74,(M1944/M$25)*$C$10)</f>
        <v/>
      </c>
      <c r="N1945" s="61">
        <f>+N1944-IF(N$18&gt;74,(N1944/N$25)*$C$10)</f>
        <v/>
      </c>
      <c r="O1945" s="61">
        <f>+O1944-IF(O$18&gt;74,(O1944/O$25)*$C$10)</f>
        <v/>
      </c>
      <c r="P1945" s="61">
        <f>+P1944-IF(P$18&gt;74,(P1944/P$25)*$C$10)</f>
        <v/>
      </c>
      <c r="Q1945" s="61">
        <f>+Q1944-IF(Q$18&gt;74,(Q1944/Q$25)*$C$10)</f>
        <v/>
      </c>
      <c r="R1945" s="61">
        <f>+R1944-IF(R$18&gt;74,(R1944/R$25)*$C$10)</f>
        <v/>
      </c>
      <c r="S1945" s="61">
        <f>+S1944-IF(S$18&gt;74,(S1944/S$25)*$C$10)</f>
        <v/>
      </c>
      <c r="T1945" s="61">
        <f>+T1944-IF(T$18&gt;74,(T1944/T$25)*$C$10)</f>
        <v/>
      </c>
      <c r="U1945" s="61">
        <f>+U1944-IF(U$18&gt;74,(U1944/U$25)*$C$10)</f>
        <v/>
      </c>
      <c r="V1945" s="61">
        <f>+V1944-IF(V$18&gt;74,(V1944/V$25)*$C$10)</f>
        <v/>
      </c>
      <c r="W1945" s="61">
        <f>+W1944-IF(W$18&gt;74,(W1944/W$25)*$C$10)</f>
        <v/>
      </c>
      <c r="X1945" s="61">
        <f>+X1944-IF(X$18&gt;74,(X1944/X$25)*$C$10)</f>
        <v/>
      </c>
      <c r="Y1945" s="61">
        <f>+Y1944-IF(Y$18&gt;74,(Y1944/Y$25)*$C$10)</f>
        <v/>
      </c>
      <c r="Z1945" s="61">
        <f>+Z1944-IF(Z$18&gt;74,(Z1944/Z$25)*$C$10)</f>
        <v/>
      </c>
      <c r="AA1945" s="61">
        <f>+AA1944-IF(AA$18&gt;74,(AA1944/AA$25)*$C$10)</f>
        <v/>
      </c>
      <c r="AB1945" s="61">
        <f>+AB1944-IF(AB$18&gt;74,(AB1944/AB$25)*$C$10)</f>
        <v/>
      </c>
      <c r="AC1945" s="61">
        <f>+AC1944-IF(AC$18&gt;74,(AC1944/AC$25)*$C$10)</f>
        <v/>
      </c>
      <c r="AD1945" s="61">
        <f>+AD1944-IF(AD$18&gt;74,(AD1944/AD$25)*$C$10)</f>
        <v/>
      </c>
      <c r="AE1945" s="61">
        <f>+AE1944-IF(AE$18&gt;74,(AE1944/AE$25)*$C$10)</f>
        <v/>
      </c>
      <c r="AF1945" s="61">
        <f>+AF1944-IF(AF$18&gt;74,(AF1944/AF$25)*$C$10)</f>
        <v/>
      </c>
      <c r="AG1945" s="61">
        <f>+AG1944-IF(AG$18&gt;74,(AG1944/AG$25)*$C$10)</f>
        <v/>
      </c>
      <c r="AH1945" s="61">
        <f>+AH1944-IF(AH$18&gt;74,(AH1944/AH$25)*$C$10)</f>
        <v/>
      </c>
      <c r="AI1945" s="61">
        <f>+AI1944-IF(AI$18&gt;74,(AI1944/AI$25)*$C$10)</f>
        <v/>
      </c>
      <c r="AJ1945" s="61">
        <f>+AJ1944-IF(AJ$18&gt;74,(AJ1944/AJ$25)*$C$10)</f>
        <v/>
      </c>
      <c r="AK1945" s="61">
        <f>+AK1944-IF(AK$18&gt;74,(AK1944/AK$25)*$C$10)</f>
        <v/>
      </c>
      <c r="AL1945" s="61">
        <f>+AL1944-IF(AL$18&gt;74,(AL1944/AL$25)*$C$10)</f>
        <v/>
      </c>
      <c r="AM1945" s="61">
        <f>+AM1944-IF(AM$18&gt;74,(AM1944/AM$25)*$C$10)</f>
        <v/>
      </c>
      <c r="AN1945" s="61">
        <f>+AN1944-IF(AN$18&gt;74,(AN1944/AN$25)*$C$10)</f>
        <v/>
      </c>
      <c r="AO1945" s="61">
        <f>+AO1944-IF(AO$18&gt;74,(AO1944/AO$25)*$C$10)</f>
        <v/>
      </c>
      <c r="AP1945" s="61">
        <f>+AP1944-IF(AP$18&gt;74,(AP1944/AP$25)*$C$10)</f>
        <v/>
      </c>
      <c r="AQ1945" s="61">
        <f>+AQ1944-IF(AQ$18&gt;74,(AQ1944/AQ$25)*$C$10)</f>
        <v/>
      </c>
      <c r="AR1945" s="61">
        <f>+AR1944-IF(AR$18&gt;74,(AR1944/AR$25)*$C$10)</f>
        <v/>
      </c>
      <c r="AS1945" s="61">
        <f>+AS1944-IF(AS$18&gt;74,(AS1944/AS$25)*$C$10)</f>
        <v/>
      </c>
      <c r="AT1945" s="61">
        <f>+AT1944-IF(AT$18&gt;74,(AT1944/AT$25)*$C$10)</f>
        <v/>
      </c>
      <c r="AU1945" s="61">
        <f>+AU1944-IF(AU$18&gt;74,(AU1944/AU$25)*$C$10)</f>
        <v/>
      </c>
      <c r="AV1945" s="61">
        <f>+AV1944-IF(AV$18&gt;74,(AV1944/AV$25)*$C$10)</f>
        <v/>
      </c>
      <c r="AW1945" s="61">
        <f>+AW1944-IF(AW$18&gt;74,(AW1944/AW$25)*$C$10)</f>
        <v/>
      </c>
      <c r="AX1945" s="35">
        <f>IF(AW1945&gt;0,1,0)</f>
        <v/>
      </c>
      <c r="AY1945" s="35">
        <f>IF(AL1945&gt;0,1,0)</f>
        <v/>
      </c>
      <c r="AZ1945" s="35">
        <f>IF(AG1945&gt;0,1,0)</f>
        <v/>
      </c>
      <c r="BA1945" s="35">
        <f>IF(AB1945&gt;0,1,0)</f>
        <v/>
      </c>
      <c r="BB1945" s="35">
        <f>IF(W1945&gt;0,1,0)</f>
        <v/>
      </c>
    </row>
    <row r="1946">
      <c r="B1946" s="154" t="inlineStr">
        <is>
          <t>trial 959</t>
        </is>
      </c>
      <c r="C1946" s="155">
        <f>+start-C1943</f>
        <v/>
      </c>
      <c r="D1946" s="156">
        <f>IF((C1946&lt;=0),0,((C1946-D$24)*Stock*(_xlfn.NORM.INV(RAND(),stock_ave,stock_std))+(C1946-D$24)*Bonds*(_xlfn.NORM.INV(RAND(),bond_ave,bond_std))+(C1946-D$24)*cash*(_xlfn.NORM.INV(RAND(),cash_ave,cash_std))+(C1946-D$24)))</f>
        <v/>
      </c>
      <c r="E1946" s="156">
        <f>IF((D1946&lt;=0),0,((D1946-E$24)*Stock*(_xlfn.NORM.INV(RAND(),stock_ave,stock_std))+(D1946-E$24)*Bonds*(_xlfn.NORM.INV(RAND(),bond_ave,bond_std))+(D1946-E$24)*cash*(_xlfn.NORM.INV(RAND(),cash_ave,cash_std))+(D1946-E$24)))</f>
        <v/>
      </c>
      <c r="F1946" s="156">
        <f>IF((E1946&lt;=0),0,((E1946-F$24)*Stock*(_xlfn.NORM.INV(RAND(),stock_ave,stock_std))+(E1946-F$24)*Bonds*(_xlfn.NORM.INV(RAND(),bond_ave,bond_std))+(E1946-F$24)*cash*(_xlfn.NORM.INV(RAND(),cash_ave,cash_std))+(E1946-F$24)))</f>
        <v/>
      </c>
      <c r="G1946" s="156">
        <f>IF((F1946&lt;=0),0,((F1946-G$24)*Stock*(_xlfn.NORM.INV(RAND(),stock_ave,stock_std))+(F1946-G$24)*Bonds*(_xlfn.NORM.INV(RAND(),bond_ave,bond_std))+(F1946-G$24)*cash*(_xlfn.NORM.INV(RAND(),cash_ave,cash_std))+(F1946-G$24)))</f>
        <v/>
      </c>
      <c r="H1946" s="156">
        <f>IF((G1946&lt;=0),0,((G1946-H$24)*Stock*(_xlfn.NORM.INV(RAND(),stock_ave,stock_std))+(G1946-H$24)*Bonds*(_xlfn.NORM.INV(RAND(),bond_ave,bond_std))+(G1946-H$24)*cash*(_xlfn.NORM.INV(RAND(),cash_ave,cash_std))+(G1946-H$24)))</f>
        <v/>
      </c>
      <c r="I1946" s="156">
        <f>IF((H1946&lt;=0),0,((H1946-I$24)*Stock*(_xlfn.NORM.INV(RAND(),stock_ave,stock_std))+(H1946-I$24)*Bonds*(_xlfn.NORM.INV(RAND(),bond_ave,bond_std))+(H1946-I$24)*cash*(_xlfn.NORM.INV(RAND(),cash_ave,cash_std))+(H1946-I$24)))</f>
        <v/>
      </c>
      <c r="J1946" s="156">
        <f>IF((I1946&lt;=0),0,((I1946-J$24)*Stock*(_xlfn.NORM.INV(RAND(),stock_ave,stock_std))+(I1946-J$24)*Bonds*(_xlfn.NORM.INV(RAND(),bond_ave,bond_std))+(I1946-J$24)*cash*(_xlfn.NORM.INV(RAND(),cash_ave,cash_std))+(I1946-J$24)))</f>
        <v/>
      </c>
      <c r="K1946" s="156">
        <f>IF((J1946&lt;=0),0,((J1946-K$24)*Stock*(_xlfn.NORM.INV(RAND(),stock_ave,stock_std))+(J1946-K$24)*Bonds*(_xlfn.NORM.INV(RAND(),bond_ave,bond_std))+(J1946-K$24)*cash*(_xlfn.NORM.INV(RAND(),cash_ave,cash_std))+(J1946-K$24)))</f>
        <v/>
      </c>
      <c r="L1946" s="156">
        <f>IF((K1946&lt;=0),0,((K1946-L$24)*Stock*(_xlfn.NORM.INV(RAND(),stock_ave,stock_std))+(K1946-L$24)*Bonds*(_xlfn.NORM.INV(RAND(),bond_ave,bond_std))+(K1946-L$24)*cash*(_xlfn.NORM.INV(RAND(),cash_ave,cash_std))+(K1946-L$24)))</f>
        <v/>
      </c>
      <c r="M1946" s="156">
        <f>IF((L1946&lt;=0),0,((L1946-M$24)*Stock*(_xlfn.NORM.INV(RAND(),stock_ave,stock_std))+(L1946-M$24)*Bonds*(_xlfn.NORM.INV(RAND(),bond_ave,bond_std))+(L1946-M$24)*cash*(_xlfn.NORM.INV(RAND(),cash_ave,cash_std))+(L1946-M$24)))</f>
        <v/>
      </c>
      <c r="N1946" s="156">
        <f>IF((M1946&lt;=0),0,((M1946-N$24)*Stock*(_xlfn.NORM.INV(RAND(),stock_ave,stock_std))+(M1946-N$24)*Bonds*(_xlfn.NORM.INV(RAND(),bond_ave,bond_std))+(M1946-N$24)*cash*(_xlfn.NORM.INV(RAND(),cash_ave,cash_std))+(M1946-N$24)))</f>
        <v/>
      </c>
      <c r="O1946" s="156">
        <f>IF((N1946&lt;=0),0,((N1946-O$24)*Stock*(_xlfn.NORM.INV(RAND(),stock_ave,stock_std))+(N1946-O$24)*Bonds*(_xlfn.NORM.INV(RAND(),bond_ave,bond_std))+(N1946-O$24)*cash*(_xlfn.NORM.INV(RAND(),cash_ave,cash_std))+(N1946-O$24)))</f>
        <v/>
      </c>
      <c r="P1946" s="156">
        <f>IF((O1946&lt;=0),0,((O1946-P$24)*Stock*(_xlfn.NORM.INV(RAND(),stock_ave,stock_std))+(O1946-P$24)*Bonds*(_xlfn.NORM.INV(RAND(),bond_ave,bond_std))+(O1946-P$24)*cash*(_xlfn.NORM.INV(RAND(),cash_ave,cash_std))+(O1946-P$24)))</f>
        <v/>
      </c>
      <c r="Q1946" s="156">
        <f>IF((P1946&lt;=0),0,((P1946-Q$24)*Stock*(_xlfn.NORM.INV(RAND(),stock_ave,stock_std))+(P1946-Q$24)*Bonds*(_xlfn.NORM.INV(RAND(),bond_ave,bond_std))+(P1946-Q$24)*cash*(_xlfn.NORM.INV(RAND(),cash_ave,cash_std))+(P1946-Q$24)))</f>
        <v/>
      </c>
      <c r="R1946" s="156">
        <f>IF((Q1946&lt;=0),0,((Q1946-R$24)*Stock*(_xlfn.NORM.INV(RAND(),stock_ave,stock_std))+(Q1946-R$24)*Bonds*(_xlfn.NORM.INV(RAND(),bond_ave,bond_std))+(Q1946-R$24)*cash*(_xlfn.NORM.INV(RAND(),cash_ave,cash_std))+(Q1946-R$24)))</f>
        <v/>
      </c>
      <c r="S1946" s="156">
        <f>IF((R1946&lt;=0),0,((R1946-S$24)*Stock*(_xlfn.NORM.INV(RAND(),stock_ave,stock_std))+(R1946-S$24)*Bonds*(_xlfn.NORM.INV(RAND(),bond_ave,bond_std))+(R1946-S$24)*cash*(_xlfn.NORM.INV(RAND(),cash_ave,cash_std))+(R1946-S$24)))</f>
        <v/>
      </c>
      <c r="T1946" s="156">
        <f>IF((S1946&lt;=0),0,((S1946-T$24)*Stock*(_xlfn.NORM.INV(RAND(),stock_ave,stock_std))+(S1946-T$24)*Bonds*(_xlfn.NORM.INV(RAND(),bond_ave,bond_std))+(S1946-T$24)*cash*(_xlfn.NORM.INV(RAND(),cash_ave,cash_std))+(S1946-T$24)))</f>
        <v/>
      </c>
      <c r="U1946" s="156">
        <f>IF((T1946&lt;=0),0,((T1946-U$24)*Stock*(_xlfn.NORM.INV(RAND(),stock_ave,stock_std))+(T1946-U$24)*Bonds*(_xlfn.NORM.INV(RAND(),bond_ave,bond_std))+(T1946-U$24)*cash*(_xlfn.NORM.INV(RAND(),cash_ave,cash_std))+(T1946-U$24)))</f>
        <v/>
      </c>
      <c r="V1946" s="156">
        <f>IF((U1946&lt;=0),0,((U1946-V$24)*Stock*(_xlfn.NORM.INV(RAND(),stock_ave,stock_std))+(U1946-V$24)*Bonds*(_xlfn.NORM.INV(RAND(),bond_ave,bond_std))+(U1946-V$24)*cash*(_xlfn.NORM.INV(RAND(),cash_ave,cash_std))+(U1946-V$24)))</f>
        <v/>
      </c>
      <c r="W1946" s="156">
        <f>IF((V1946&lt;=0),0,((V1946-W$24)*Stock*(_xlfn.NORM.INV(RAND(),stock_ave,stock_std))+(V1946-W$24)*Bonds*(_xlfn.NORM.INV(RAND(),bond_ave,bond_std))+(V1946-W$24)*cash*(_xlfn.NORM.INV(RAND(),cash_ave,cash_std))+(V1946-W$24)))</f>
        <v/>
      </c>
      <c r="X1946" s="156">
        <f>IF((W1946&lt;=0),0,((W1946-X$24)*Stock*(_xlfn.NORM.INV(RAND(),stock_ave,stock_std))+(W1946-X$24)*Bonds*(_xlfn.NORM.INV(RAND(),bond_ave,bond_std))+(W1946-X$24)*cash*(_xlfn.NORM.INV(RAND(),cash_ave,cash_std))+(W1946-X$24)))</f>
        <v/>
      </c>
      <c r="Y1946" s="156">
        <f>IF((X1946&lt;=0),0,((X1946-Y$24)*Stock*(_xlfn.NORM.INV(RAND(),stock_ave,stock_std))+(X1946-Y$24)*Bonds*(_xlfn.NORM.INV(RAND(),bond_ave,bond_std))+(X1946-Y$24)*cash*(_xlfn.NORM.INV(RAND(),cash_ave,cash_std))+(X1946-Y$24)))</f>
        <v/>
      </c>
      <c r="Z1946" s="156">
        <f>IF((Y1946&lt;=0),0,((Y1946-Z$24)*Stock*(_xlfn.NORM.INV(RAND(),stock_ave,stock_std))+(Y1946-Z$24)*Bonds*(_xlfn.NORM.INV(RAND(),bond_ave,bond_std))+(Y1946-Z$24)*cash*(_xlfn.NORM.INV(RAND(),cash_ave,cash_std))+(Y1946-Z$24)))</f>
        <v/>
      </c>
      <c r="AA1946" s="156">
        <f>IF((Z1946&lt;=0),0,((Z1946-AA$24)*Stock*(_xlfn.NORM.INV(RAND(),stock_ave,stock_std))+(Z1946-AA$24)*Bonds*(_xlfn.NORM.INV(RAND(),bond_ave,bond_std))+(Z1946-AA$24)*cash*(_xlfn.NORM.INV(RAND(),cash_ave,cash_std))+(Z1946-AA$24)))</f>
        <v/>
      </c>
      <c r="AB1946" s="156">
        <f>IF((AA1946&lt;=0),0,((AA1946-AB$24)*Stock*(_xlfn.NORM.INV(RAND(),stock_ave,stock_std))+(AA1946-AB$24)*Bonds*(_xlfn.NORM.INV(RAND(),bond_ave,bond_std))+(AA1946-AB$24)*cash*(_xlfn.NORM.INV(RAND(),cash_ave,cash_std))+(AA1946-AB$24)))</f>
        <v/>
      </c>
      <c r="AC1946" s="156">
        <f>IF((AB1946&lt;=0),0,((AB1946-AC$24)*Stock*(_xlfn.NORM.INV(RAND(),stock_ave,stock_std))+(AB1946-AC$24)*Bonds*(_xlfn.NORM.INV(RAND(),bond_ave,bond_std))+(AB1946-AC$24)*cash*(_xlfn.NORM.INV(RAND(),cash_ave,cash_std))+(AB1946-AC$24)))</f>
        <v/>
      </c>
      <c r="AD1946" s="156">
        <f>IF((AC1946&lt;=0),0,((AC1946-AD$24)*Stock*(_xlfn.NORM.INV(RAND(),stock_ave,stock_std))+(AC1946-AD$24)*Bonds*(_xlfn.NORM.INV(RAND(),bond_ave,bond_std))+(AC1946-AD$24)*cash*(_xlfn.NORM.INV(RAND(),cash_ave,cash_std))+(AC1946-AD$24)))</f>
        <v/>
      </c>
      <c r="AE1946" s="156">
        <f>IF((AD1946&lt;=0),0,((AD1946-AE$24)*Stock*(_xlfn.NORM.INV(RAND(),stock_ave,stock_std))+(AD1946-AE$24)*Bonds*(_xlfn.NORM.INV(RAND(),bond_ave,bond_std))+(AD1946-AE$24)*cash*(_xlfn.NORM.INV(RAND(),cash_ave,cash_std))+(AD1946-AE$24)))</f>
        <v/>
      </c>
      <c r="AF1946" s="156">
        <f>IF((AE1946&lt;=0),0,((AE1946-AF$24)*Stock*(_xlfn.NORM.INV(RAND(),stock_ave,stock_std))+(AE1946-AF$24)*Bonds*(_xlfn.NORM.INV(RAND(),bond_ave,bond_std))+(AE1946-AF$24)*cash*(_xlfn.NORM.INV(RAND(),cash_ave,cash_std))+(AE1946-AF$24)))</f>
        <v/>
      </c>
      <c r="AG1946" s="156">
        <f>IF((AF1946&lt;=0),0,((AF1946-AG$24)*Stock*(_xlfn.NORM.INV(RAND(),stock_ave,stock_std))+(AF1946-AG$24)*Bonds*(_xlfn.NORM.INV(RAND(),bond_ave,bond_std))+(AF1946-AG$24)*cash*(_xlfn.NORM.INV(RAND(),cash_ave,cash_std))+(AF1946-AG$24)))</f>
        <v/>
      </c>
      <c r="AH1946" s="156">
        <f>IF((AG1946&lt;=0),0,((AG1946-AH$24)*Stock*(_xlfn.NORM.INV(RAND(),stock_ave,stock_std))+(AG1946-AH$24)*Bonds*(_xlfn.NORM.INV(RAND(),bond_ave,bond_std))+(AG1946-AH$24)*cash*(_xlfn.NORM.INV(RAND(),cash_ave,cash_std))+(AG1946-AH$24)))</f>
        <v/>
      </c>
      <c r="AI1946" s="156">
        <f>IF((AH1946&lt;=0),0,((AH1946-AI$24)*Stock*(_xlfn.NORM.INV(RAND(),stock_ave,stock_std))+(AH1946-AI$24)*Bonds*(_xlfn.NORM.INV(RAND(),bond_ave,bond_std))+(AH1946-AI$24)*cash*(_xlfn.NORM.INV(RAND(),cash_ave,cash_std))+(AH1946-AI$24)))</f>
        <v/>
      </c>
      <c r="AJ1946" s="156">
        <f>IF((AI1946&lt;=0),0,((AI1946-AJ$24)*Stock*(_xlfn.NORM.INV(RAND(),stock_ave,stock_std))+(AI1946-AJ$24)*Bonds*(_xlfn.NORM.INV(RAND(),bond_ave,bond_std))+(AI1946-AJ$24)*cash*(_xlfn.NORM.INV(RAND(),cash_ave,cash_std))+(AI1946-AJ$24)))</f>
        <v/>
      </c>
      <c r="AK1946" s="156">
        <f>IF((AJ1946&lt;=0),0,((AJ1946-AK$24)*Stock*(_xlfn.NORM.INV(RAND(),stock_ave,stock_std))+(AJ1946-AK$24)*Bonds*(_xlfn.NORM.INV(RAND(),bond_ave,bond_std))+(AJ1946-AK$24)*cash*(_xlfn.NORM.INV(RAND(),cash_ave,cash_std))+(AJ1946-AK$24)))</f>
        <v/>
      </c>
      <c r="AL1946" s="156">
        <f>IF((AK1946&lt;=0),0,((AK1946-AL$24)*Stock*(_xlfn.NORM.INV(RAND(),stock_ave,stock_std))+(AK1946-AL$24)*Bonds*(_xlfn.NORM.INV(RAND(),bond_ave,bond_std))+(AK1946-AL$24)*cash*(_xlfn.NORM.INV(RAND(),cash_ave,cash_std))+(AK1946-AL$24)))</f>
        <v/>
      </c>
      <c r="AM1946" s="156">
        <f>IF((AL1946&lt;=0),0,((AL1946-AM$24)*Stock*(_xlfn.NORM.INV(RAND(),stock_ave,stock_std))+(AL1946-AM$24)*Bonds*(_xlfn.NORM.INV(RAND(),bond_ave,bond_std))+(AL1946-AM$24)*cash*(_xlfn.NORM.INV(RAND(),cash_ave,cash_std))+(AL1946-AM$24)))</f>
        <v/>
      </c>
      <c r="AN1946" s="156">
        <f>IF((AM1946&lt;=0),0,((AM1946-AN$24)*Stock*(_xlfn.NORM.INV(RAND(),stock_ave,stock_std))+(AM1946-AN$24)*Bonds*(_xlfn.NORM.INV(RAND(),bond_ave,bond_std))+(AM1946-AN$24)*cash*(_xlfn.NORM.INV(RAND(),cash_ave,cash_std))+(AM1946-AN$24)))</f>
        <v/>
      </c>
      <c r="AO1946" s="156">
        <f>IF((AN1946&lt;=0),0,((AN1946-AO$24)*Stock*(_xlfn.NORM.INV(RAND(),stock_ave,stock_std))+(AN1946-AO$24)*Bonds*(_xlfn.NORM.INV(RAND(),bond_ave,bond_std))+(AN1946-AO$24)*cash*(_xlfn.NORM.INV(RAND(),cash_ave,cash_std))+(AN1946-AO$24)))</f>
        <v/>
      </c>
      <c r="AP1946" s="156">
        <f>IF((AO1946&lt;=0),0,((AO1946-AP$24)*Stock*(_xlfn.NORM.INV(RAND(),stock_ave,stock_std))+(AO1946-AP$24)*Bonds*(_xlfn.NORM.INV(RAND(),bond_ave,bond_std))+(AO1946-AP$24)*cash*(_xlfn.NORM.INV(RAND(),cash_ave,cash_std))+(AO1946-AP$24)))</f>
        <v/>
      </c>
      <c r="AQ1946" s="156">
        <f>IF((AP1946&lt;=0),0,((AP1946-AQ$24)*Stock*(_xlfn.NORM.INV(RAND(),stock_ave,stock_std))+(AP1946-AQ$24)*Bonds*(_xlfn.NORM.INV(RAND(),bond_ave,bond_std))+(AP1946-AQ$24)*cash*(_xlfn.NORM.INV(RAND(),cash_ave,cash_std))+(AP1946-AQ$24)))</f>
        <v/>
      </c>
      <c r="AR1946" s="156">
        <f>IF((AQ1946&lt;=0),0,((AQ1946-AR$24)*Stock*(_xlfn.NORM.INV(RAND(),stock_ave,stock_std))+(AQ1946-AR$24)*Bonds*(_xlfn.NORM.INV(RAND(),bond_ave,bond_std))+(AQ1946-AR$24)*cash*(_xlfn.NORM.INV(RAND(),cash_ave,cash_std))+(AQ1946-AR$24)))</f>
        <v/>
      </c>
      <c r="AS1946" s="156">
        <f>IF((AR1946&lt;=0),0,((AR1946-AS$24)*Stock*(_xlfn.NORM.INV(RAND(),stock_ave,stock_std))+(AR1946-AS$24)*Bonds*(_xlfn.NORM.INV(RAND(),bond_ave,bond_std))+(AR1946-AS$24)*cash*(_xlfn.NORM.INV(RAND(),cash_ave,cash_std))+(AR1946-AS$24)))</f>
        <v/>
      </c>
      <c r="AT1946" s="156">
        <f>IF((AS1946&lt;=0),0,((AS1946-AT$24)*Stock*(_xlfn.NORM.INV(RAND(),stock_ave,stock_std))+(AS1946-AT$24)*Bonds*(_xlfn.NORM.INV(RAND(),bond_ave,bond_std))+(AS1946-AT$24)*cash*(_xlfn.NORM.INV(RAND(),cash_ave,cash_std))+(AS1946-AT$24)))</f>
        <v/>
      </c>
      <c r="AU1946" s="156">
        <f>IF((AT1946&lt;=0),0,((AT1946-AU$24)*Stock*(_xlfn.NORM.INV(RAND(),stock_ave,stock_std))+(AT1946-AU$24)*Bonds*(_xlfn.NORM.INV(RAND(),bond_ave,bond_std))+(AT1946-AU$24)*cash*(_xlfn.NORM.INV(RAND(),cash_ave,cash_std))+(AT1946-AU$24)))</f>
        <v/>
      </c>
      <c r="AV1946" s="156">
        <f>IF((AU1946&lt;=0),0,((AU1946-AV$24)*Stock*(_xlfn.NORM.INV(RAND(),stock_ave,stock_std))+(AU1946-AV$24)*Bonds*(_xlfn.NORM.INV(RAND(),bond_ave,bond_std))+(AU1946-AV$24)*cash*(_xlfn.NORM.INV(RAND(),cash_ave,cash_std))+(AU1946-AV$24)))</f>
        <v/>
      </c>
      <c r="AW1946" s="156">
        <f>IF((AV1946&lt;=0),0,((AV1946-AW$24)*Stock*(_xlfn.NORM.INV(RAND(),stock_ave,stock_std))+(AV1946-AW$24)*Bonds*(_xlfn.NORM.INV(RAND(),bond_ave,bond_std))+(AV1946-AW$24)*cash*(_xlfn.NORM.INV(RAND(),cash_ave,cash_std))+(AV1946-AW$24)))</f>
        <v/>
      </c>
      <c r="AX1946" s="159" t="n"/>
      <c r="AY1946" s="159" t="n"/>
      <c r="AZ1946" s="159" t="n"/>
      <c r="BA1946" s="159" t="n"/>
      <c r="BB1946" s="159" t="n"/>
    </row>
    <row r="1947">
      <c r="C1947" s="147" t="n"/>
      <c r="D1947" s="61">
        <f>+D1946-IF(D$18&gt;74,(D1946/D$25)*$C$10)</f>
        <v/>
      </c>
      <c r="E1947" s="61">
        <f>+E1946-IF(E$18&gt;74,(E1946/E$25)*$C$10)</f>
        <v/>
      </c>
      <c r="F1947" s="61">
        <f>+F1946-IF(F$18&gt;74,(F1946/F$25)*$C$10)</f>
        <v/>
      </c>
      <c r="G1947" s="61">
        <f>+G1946-IF(G$18&gt;74,(G1946/G$25)*$C$10)</f>
        <v/>
      </c>
      <c r="H1947" s="61">
        <f>+H1946-IF(H$18&gt;74,(H1946/H$25)*$C$10)</f>
        <v/>
      </c>
      <c r="I1947" s="61">
        <f>+I1946-IF(I$18&gt;74,(I1946/I$25)*$C$10)</f>
        <v/>
      </c>
      <c r="J1947" s="61">
        <f>+J1946-IF(J$18&gt;74,(J1946/J$25)*$C$10)</f>
        <v/>
      </c>
      <c r="K1947" s="61">
        <f>+K1946-IF(K$18&gt;74,(K1946/K$25)*$C$10)</f>
        <v/>
      </c>
      <c r="L1947" s="61">
        <f>+L1946-IF(L$18&gt;74,(L1946/L$25)*$C$10)</f>
        <v/>
      </c>
      <c r="M1947" s="61">
        <f>+M1946-IF(M$18&gt;74,(M1946/M$25)*$C$10)</f>
        <v/>
      </c>
      <c r="N1947" s="61">
        <f>+N1946-IF(N$18&gt;74,(N1946/N$25)*$C$10)</f>
        <v/>
      </c>
      <c r="O1947" s="61">
        <f>+O1946-IF(O$18&gt;74,(O1946/O$25)*$C$10)</f>
        <v/>
      </c>
      <c r="P1947" s="61">
        <f>+P1946-IF(P$18&gt;74,(P1946/P$25)*$C$10)</f>
        <v/>
      </c>
      <c r="Q1947" s="61">
        <f>+Q1946-IF(Q$18&gt;74,(Q1946/Q$25)*$C$10)</f>
        <v/>
      </c>
      <c r="R1947" s="61">
        <f>+R1946-IF(R$18&gt;74,(R1946/R$25)*$C$10)</f>
        <v/>
      </c>
      <c r="S1947" s="61">
        <f>+S1946-IF(S$18&gt;74,(S1946/S$25)*$C$10)</f>
        <v/>
      </c>
      <c r="T1947" s="61">
        <f>+T1946-IF(T$18&gt;74,(T1946/T$25)*$C$10)</f>
        <v/>
      </c>
      <c r="U1947" s="61">
        <f>+U1946-IF(U$18&gt;74,(U1946/U$25)*$C$10)</f>
        <v/>
      </c>
      <c r="V1947" s="61">
        <f>+V1946-IF(V$18&gt;74,(V1946/V$25)*$C$10)</f>
        <v/>
      </c>
      <c r="W1947" s="61">
        <f>+W1946-IF(W$18&gt;74,(W1946/W$25)*$C$10)</f>
        <v/>
      </c>
      <c r="X1947" s="61">
        <f>+X1946-IF(X$18&gt;74,(X1946/X$25)*$C$10)</f>
        <v/>
      </c>
      <c r="Y1947" s="61">
        <f>+Y1946-IF(Y$18&gt;74,(Y1946/Y$25)*$C$10)</f>
        <v/>
      </c>
      <c r="Z1947" s="61">
        <f>+Z1946-IF(Z$18&gt;74,(Z1946/Z$25)*$C$10)</f>
        <v/>
      </c>
      <c r="AA1947" s="61">
        <f>+AA1946-IF(AA$18&gt;74,(AA1946/AA$25)*$C$10)</f>
        <v/>
      </c>
      <c r="AB1947" s="61">
        <f>+AB1946-IF(AB$18&gt;74,(AB1946/AB$25)*$C$10)</f>
        <v/>
      </c>
      <c r="AC1947" s="61">
        <f>+AC1946-IF(AC$18&gt;74,(AC1946/AC$25)*$C$10)</f>
        <v/>
      </c>
      <c r="AD1947" s="61">
        <f>+AD1946-IF(AD$18&gt;74,(AD1946/AD$25)*$C$10)</f>
        <v/>
      </c>
      <c r="AE1947" s="61">
        <f>+AE1946-IF(AE$18&gt;74,(AE1946/AE$25)*$C$10)</f>
        <v/>
      </c>
      <c r="AF1947" s="61">
        <f>+AF1946-IF(AF$18&gt;74,(AF1946/AF$25)*$C$10)</f>
        <v/>
      </c>
      <c r="AG1947" s="61">
        <f>+AG1946-IF(AG$18&gt;74,(AG1946/AG$25)*$C$10)</f>
        <v/>
      </c>
      <c r="AH1947" s="61">
        <f>+AH1946-IF(AH$18&gt;74,(AH1946/AH$25)*$C$10)</f>
        <v/>
      </c>
      <c r="AI1947" s="61">
        <f>+AI1946-IF(AI$18&gt;74,(AI1946/AI$25)*$C$10)</f>
        <v/>
      </c>
      <c r="AJ1947" s="61">
        <f>+AJ1946-IF(AJ$18&gt;74,(AJ1946/AJ$25)*$C$10)</f>
        <v/>
      </c>
      <c r="AK1947" s="61">
        <f>+AK1946-IF(AK$18&gt;74,(AK1946/AK$25)*$C$10)</f>
        <v/>
      </c>
      <c r="AL1947" s="61">
        <f>+AL1946-IF(AL$18&gt;74,(AL1946/AL$25)*$C$10)</f>
        <v/>
      </c>
      <c r="AM1947" s="61">
        <f>+AM1946-IF(AM$18&gt;74,(AM1946/AM$25)*$C$10)</f>
        <v/>
      </c>
      <c r="AN1947" s="61">
        <f>+AN1946-IF(AN$18&gt;74,(AN1946/AN$25)*$C$10)</f>
        <v/>
      </c>
      <c r="AO1947" s="61">
        <f>+AO1946-IF(AO$18&gt;74,(AO1946/AO$25)*$C$10)</f>
        <v/>
      </c>
      <c r="AP1947" s="61">
        <f>+AP1946-IF(AP$18&gt;74,(AP1946/AP$25)*$C$10)</f>
        <v/>
      </c>
      <c r="AQ1947" s="61">
        <f>+AQ1946-IF(AQ$18&gt;74,(AQ1946/AQ$25)*$C$10)</f>
        <v/>
      </c>
      <c r="AR1947" s="61">
        <f>+AR1946-IF(AR$18&gt;74,(AR1946/AR$25)*$C$10)</f>
        <v/>
      </c>
      <c r="AS1947" s="61">
        <f>+AS1946-IF(AS$18&gt;74,(AS1946/AS$25)*$C$10)</f>
        <v/>
      </c>
      <c r="AT1947" s="61">
        <f>+AT1946-IF(AT$18&gt;74,(AT1946/AT$25)*$C$10)</f>
        <v/>
      </c>
      <c r="AU1947" s="61">
        <f>+AU1946-IF(AU$18&gt;74,(AU1946/AU$25)*$C$10)</f>
        <v/>
      </c>
      <c r="AV1947" s="61">
        <f>+AV1946-IF(AV$18&gt;74,(AV1946/AV$25)*$C$10)</f>
        <v/>
      </c>
      <c r="AW1947" s="61">
        <f>+AW1946-IF(AW$18&gt;74,(AW1946/AW$25)*$C$10)</f>
        <v/>
      </c>
      <c r="AX1947" s="35">
        <f>IF(AW1947&gt;0,1,0)</f>
        <v/>
      </c>
      <c r="AY1947" s="35">
        <f>IF(AL1947&gt;0,1,0)</f>
        <v/>
      </c>
      <c r="AZ1947" s="35">
        <f>IF(AG1947&gt;0,1,0)</f>
        <v/>
      </c>
      <c r="BA1947" s="35">
        <f>IF(AB1947&gt;0,1,0)</f>
        <v/>
      </c>
      <c r="BB1947" s="35">
        <f>IF(W1947&gt;0,1,0)</f>
        <v/>
      </c>
    </row>
    <row r="1948">
      <c r="B1948" s="154" t="inlineStr">
        <is>
          <t>trial 960</t>
        </is>
      </c>
      <c r="C1948" s="155">
        <f>+start-C1945</f>
        <v/>
      </c>
      <c r="D1948" s="156">
        <f>IF((C1948&lt;=0),0,((C1948-D$24)*Stock*(_xlfn.NORM.INV(RAND(),stock_ave,stock_std))+(C1948-D$24)*Bonds*(_xlfn.NORM.INV(RAND(),bond_ave,bond_std))+(C1948-D$24)*cash*(_xlfn.NORM.INV(RAND(),cash_ave,cash_std))+(C1948-D$24)))</f>
        <v/>
      </c>
      <c r="E1948" s="156">
        <f>IF((D1948&lt;=0),0,((D1948-E$24)*Stock*(_xlfn.NORM.INV(RAND(),stock_ave,stock_std))+(D1948-E$24)*Bonds*(_xlfn.NORM.INV(RAND(),bond_ave,bond_std))+(D1948-E$24)*cash*(_xlfn.NORM.INV(RAND(),cash_ave,cash_std))+(D1948-E$24)))</f>
        <v/>
      </c>
      <c r="F1948" s="156">
        <f>IF((E1948&lt;=0),0,((E1948-F$24)*Stock*(_xlfn.NORM.INV(RAND(),stock_ave,stock_std))+(E1948-F$24)*Bonds*(_xlfn.NORM.INV(RAND(),bond_ave,bond_std))+(E1948-F$24)*cash*(_xlfn.NORM.INV(RAND(),cash_ave,cash_std))+(E1948-F$24)))</f>
        <v/>
      </c>
      <c r="G1948" s="156">
        <f>IF((F1948&lt;=0),0,((F1948-G$24)*Stock*(_xlfn.NORM.INV(RAND(),stock_ave,stock_std))+(F1948-G$24)*Bonds*(_xlfn.NORM.INV(RAND(),bond_ave,bond_std))+(F1948-G$24)*cash*(_xlfn.NORM.INV(RAND(),cash_ave,cash_std))+(F1948-G$24)))</f>
        <v/>
      </c>
      <c r="H1948" s="156">
        <f>IF((G1948&lt;=0),0,((G1948-H$24)*Stock*(_xlfn.NORM.INV(RAND(),stock_ave,stock_std))+(G1948-H$24)*Bonds*(_xlfn.NORM.INV(RAND(),bond_ave,bond_std))+(G1948-H$24)*cash*(_xlfn.NORM.INV(RAND(),cash_ave,cash_std))+(G1948-H$24)))</f>
        <v/>
      </c>
      <c r="I1948" s="156">
        <f>IF((H1948&lt;=0),0,((H1948-I$24)*Stock*(_xlfn.NORM.INV(RAND(),stock_ave,stock_std))+(H1948-I$24)*Bonds*(_xlfn.NORM.INV(RAND(),bond_ave,bond_std))+(H1948-I$24)*cash*(_xlfn.NORM.INV(RAND(),cash_ave,cash_std))+(H1948-I$24)))</f>
        <v/>
      </c>
      <c r="J1948" s="156">
        <f>IF((I1948&lt;=0),0,((I1948-J$24)*Stock*(_xlfn.NORM.INV(RAND(),stock_ave,stock_std))+(I1948-J$24)*Bonds*(_xlfn.NORM.INV(RAND(),bond_ave,bond_std))+(I1948-J$24)*cash*(_xlfn.NORM.INV(RAND(),cash_ave,cash_std))+(I1948-J$24)))</f>
        <v/>
      </c>
      <c r="K1948" s="156">
        <f>IF((J1948&lt;=0),0,((J1948-K$24)*Stock*(_xlfn.NORM.INV(RAND(),stock_ave,stock_std))+(J1948-K$24)*Bonds*(_xlfn.NORM.INV(RAND(),bond_ave,bond_std))+(J1948-K$24)*cash*(_xlfn.NORM.INV(RAND(),cash_ave,cash_std))+(J1948-K$24)))</f>
        <v/>
      </c>
      <c r="L1948" s="156">
        <f>IF((K1948&lt;=0),0,((K1948-L$24)*Stock*(_xlfn.NORM.INV(RAND(),stock_ave,stock_std))+(K1948-L$24)*Bonds*(_xlfn.NORM.INV(RAND(),bond_ave,bond_std))+(K1948-L$24)*cash*(_xlfn.NORM.INV(RAND(),cash_ave,cash_std))+(K1948-L$24)))</f>
        <v/>
      </c>
      <c r="M1948" s="156">
        <f>IF((L1948&lt;=0),0,((L1948-M$24)*Stock*(_xlfn.NORM.INV(RAND(),stock_ave,stock_std))+(L1948-M$24)*Bonds*(_xlfn.NORM.INV(RAND(),bond_ave,bond_std))+(L1948-M$24)*cash*(_xlfn.NORM.INV(RAND(),cash_ave,cash_std))+(L1948-M$24)))</f>
        <v/>
      </c>
      <c r="N1948" s="156">
        <f>IF((M1948&lt;=0),0,((M1948-N$24)*Stock*(_xlfn.NORM.INV(RAND(),stock_ave,stock_std))+(M1948-N$24)*Bonds*(_xlfn.NORM.INV(RAND(),bond_ave,bond_std))+(M1948-N$24)*cash*(_xlfn.NORM.INV(RAND(),cash_ave,cash_std))+(M1948-N$24)))</f>
        <v/>
      </c>
      <c r="O1948" s="156">
        <f>IF((N1948&lt;=0),0,((N1948-O$24)*Stock*(_xlfn.NORM.INV(RAND(),stock_ave,stock_std))+(N1948-O$24)*Bonds*(_xlfn.NORM.INV(RAND(),bond_ave,bond_std))+(N1948-O$24)*cash*(_xlfn.NORM.INV(RAND(),cash_ave,cash_std))+(N1948-O$24)))</f>
        <v/>
      </c>
      <c r="P1948" s="156">
        <f>IF((O1948&lt;=0),0,((O1948-P$24)*Stock*(_xlfn.NORM.INV(RAND(),stock_ave,stock_std))+(O1948-P$24)*Bonds*(_xlfn.NORM.INV(RAND(),bond_ave,bond_std))+(O1948-P$24)*cash*(_xlfn.NORM.INV(RAND(),cash_ave,cash_std))+(O1948-P$24)))</f>
        <v/>
      </c>
      <c r="Q1948" s="156">
        <f>IF((P1948&lt;=0),0,((P1948-Q$24)*Stock*(_xlfn.NORM.INV(RAND(),stock_ave,stock_std))+(P1948-Q$24)*Bonds*(_xlfn.NORM.INV(RAND(),bond_ave,bond_std))+(P1948-Q$24)*cash*(_xlfn.NORM.INV(RAND(),cash_ave,cash_std))+(P1948-Q$24)))</f>
        <v/>
      </c>
      <c r="R1948" s="156">
        <f>IF((Q1948&lt;=0),0,((Q1948-R$24)*Stock*(_xlfn.NORM.INV(RAND(),stock_ave,stock_std))+(Q1948-R$24)*Bonds*(_xlfn.NORM.INV(RAND(),bond_ave,bond_std))+(Q1948-R$24)*cash*(_xlfn.NORM.INV(RAND(),cash_ave,cash_std))+(Q1948-R$24)))</f>
        <v/>
      </c>
      <c r="S1948" s="156">
        <f>IF((R1948&lt;=0),0,((R1948-S$24)*Stock*(_xlfn.NORM.INV(RAND(),stock_ave,stock_std))+(R1948-S$24)*Bonds*(_xlfn.NORM.INV(RAND(),bond_ave,bond_std))+(R1948-S$24)*cash*(_xlfn.NORM.INV(RAND(),cash_ave,cash_std))+(R1948-S$24)))</f>
        <v/>
      </c>
      <c r="T1948" s="156">
        <f>IF((S1948&lt;=0),0,((S1948-T$24)*Stock*(_xlfn.NORM.INV(RAND(),stock_ave,stock_std))+(S1948-T$24)*Bonds*(_xlfn.NORM.INV(RAND(),bond_ave,bond_std))+(S1948-T$24)*cash*(_xlfn.NORM.INV(RAND(),cash_ave,cash_std))+(S1948-T$24)))</f>
        <v/>
      </c>
      <c r="U1948" s="156">
        <f>IF((T1948&lt;=0),0,((T1948-U$24)*Stock*(_xlfn.NORM.INV(RAND(),stock_ave,stock_std))+(T1948-U$24)*Bonds*(_xlfn.NORM.INV(RAND(),bond_ave,bond_std))+(T1948-U$24)*cash*(_xlfn.NORM.INV(RAND(),cash_ave,cash_std))+(T1948-U$24)))</f>
        <v/>
      </c>
      <c r="V1948" s="156">
        <f>IF((U1948&lt;=0),0,((U1948-V$24)*Stock*(_xlfn.NORM.INV(RAND(),stock_ave,stock_std))+(U1948-V$24)*Bonds*(_xlfn.NORM.INV(RAND(),bond_ave,bond_std))+(U1948-V$24)*cash*(_xlfn.NORM.INV(RAND(),cash_ave,cash_std))+(U1948-V$24)))</f>
        <v/>
      </c>
      <c r="W1948" s="156">
        <f>IF((V1948&lt;=0),0,((V1948-W$24)*Stock*(_xlfn.NORM.INV(RAND(),stock_ave,stock_std))+(V1948-W$24)*Bonds*(_xlfn.NORM.INV(RAND(),bond_ave,bond_std))+(V1948-W$24)*cash*(_xlfn.NORM.INV(RAND(),cash_ave,cash_std))+(V1948-W$24)))</f>
        <v/>
      </c>
      <c r="X1948" s="156">
        <f>IF((W1948&lt;=0),0,((W1948-X$24)*Stock*(_xlfn.NORM.INV(RAND(),stock_ave,stock_std))+(W1948-X$24)*Bonds*(_xlfn.NORM.INV(RAND(),bond_ave,bond_std))+(W1948-X$24)*cash*(_xlfn.NORM.INV(RAND(),cash_ave,cash_std))+(W1948-X$24)))</f>
        <v/>
      </c>
      <c r="Y1948" s="156">
        <f>IF((X1948&lt;=0),0,((X1948-Y$24)*Stock*(_xlfn.NORM.INV(RAND(),stock_ave,stock_std))+(X1948-Y$24)*Bonds*(_xlfn.NORM.INV(RAND(),bond_ave,bond_std))+(X1948-Y$24)*cash*(_xlfn.NORM.INV(RAND(),cash_ave,cash_std))+(X1948-Y$24)))</f>
        <v/>
      </c>
      <c r="Z1948" s="156">
        <f>IF((Y1948&lt;=0),0,((Y1948-Z$24)*Stock*(_xlfn.NORM.INV(RAND(),stock_ave,stock_std))+(Y1948-Z$24)*Bonds*(_xlfn.NORM.INV(RAND(),bond_ave,bond_std))+(Y1948-Z$24)*cash*(_xlfn.NORM.INV(RAND(),cash_ave,cash_std))+(Y1948-Z$24)))</f>
        <v/>
      </c>
      <c r="AA1948" s="156">
        <f>IF((Z1948&lt;=0),0,((Z1948-AA$24)*Stock*(_xlfn.NORM.INV(RAND(),stock_ave,stock_std))+(Z1948-AA$24)*Bonds*(_xlfn.NORM.INV(RAND(),bond_ave,bond_std))+(Z1948-AA$24)*cash*(_xlfn.NORM.INV(RAND(),cash_ave,cash_std))+(Z1948-AA$24)))</f>
        <v/>
      </c>
      <c r="AB1948" s="156">
        <f>IF((AA1948&lt;=0),0,((AA1948-AB$24)*Stock*(_xlfn.NORM.INV(RAND(),stock_ave,stock_std))+(AA1948-AB$24)*Bonds*(_xlfn.NORM.INV(RAND(),bond_ave,bond_std))+(AA1948-AB$24)*cash*(_xlfn.NORM.INV(RAND(),cash_ave,cash_std))+(AA1948-AB$24)))</f>
        <v/>
      </c>
      <c r="AC1948" s="156">
        <f>IF((AB1948&lt;=0),0,((AB1948-AC$24)*Stock*(_xlfn.NORM.INV(RAND(),stock_ave,stock_std))+(AB1948-AC$24)*Bonds*(_xlfn.NORM.INV(RAND(),bond_ave,bond_std))+(AB1948-AC$24)*cash*(_xlfn.NORM.INV(RAND(),cash_ave,cash_std))+(AB1948-AC$24)))</f>
        <v/>
      </c>
      <c r="AD1948" s="156">
        <f>IF((AC1948&lt;=0),0,((AC1948-AD$24)*Stock*(_xlfn.NORM.INV(RAND(),stock_ave,stock_std))+(AC1948-AD$24)*Bonds*(_xlfn.NORM.INV(RAND(),bond_ave,bond_std))+(AC1948-AD$24)*cash*(_xlfn.NORM.INV(RAND(),cash_ave,cash_std))+(AC1948-AD$24)))</f>
        <v/>
      </c>
      <c r="AE1948" s="156">
        <f>IF((AD1948&lt;=0),0,((AD1948-AE$24)*Stock*(_xlfn.NORM.INV(RAND(),stock_ave,stock_std))+(AD1948-AE$24)*Bonds*(_xlfn.NORM.INV(RAND(),bond_ave,bond_std))+(AD1948-AE$24)*cash*(_xlfn.NORM.INV(RAND(),cash_ave,cash_std))+(AD1948-AE$24)))</f>
        <v/>
      </c>
      <c r="AF1948" s="156">
        <f>IF((AE1948&lt;=0),0,((AE1948-AF$24)*Stock*(_xlfn.NORM.INV(RAND(),stock_ave,stock_std))+(AE1948-AF$24)*Bonds*(_xlfn.NORM.INV(RAND(),bond_ave,bond_std))+(AE1948-AF$24)*cash*(_xlfn.NORM.INV(RAND(),cash_ave,cash_std))+(AE1948-AF$24)))</f>
        <v/>
      </c>
      <c r="AG1948" s="156">
        <f>IF((AF1948&lt;=0),0,((AF1948-AG$24)*Stock*(_xlfn.NORM.INV(RAND(),stock_ave,stock_std))+(AF1948-AG$24)*Bonds*(_xlfn.NORM.INV(RAND(),bond_ave,bond_std))+(AF1948-AG$24)*cash*(_xlfn.NORM.INV(RAND(),cash_ave,cash_std))+(AF1948-AG$24)))</f>
        <v/>
      </c>
      <c r="AH1948" s="156">
        <f>IF((AG1948&lt;=0),0,((AG1948-AH$24)*Stock*(_xlfn.NORM.INV(RAND(),stock_ave,stock_std))+(AG1948-AH$24)*Bonds*(_xlfn.NORM.INV(RAND(),bond_ave,bond_std))+(AG1948-AH$24)*cash*(_xlfn.NORM.INV(RAND(),cash_ave,cash_std))+(AG1948-AH$24)))</f>
        <v/>
      </c>
      <c r="AI1948" s="156">
        <f>IF((AH1948&lt;=0),0,((AH1948-AI$24)*Stock*(_xlfn.NORM.INV(RAND(),stock_ave,stock_std))+(AH1948-AI$24)*Bonds*(_xlfn.NORM.INV(RAND(),bond_ave,bond_std))+(AH1948-AI$24)*cash*(_xlfn.NORM.INV(RAND(),cash_ave,cash_std))+(AH1948-AI$24)))</f>
        <v/>
      </c>
      <c r="AJ1948" s="156">
        <f>IF((AI1948&lt;=0),0,((AI1948-AJ$24)*Stock*(_xlfn.NORM.INV(RAND(),stock_ave,stock_std))+(AI1948-AJ$24)*Bonds*(_xlfn.NORM.INV(RAND(),bond_ave,bond_std))+(AI1948-AJ$24)*cash*(_xlfn.NORM.INV(RAND(),cash_ave,cash_std))+(AI1948-AJ$24)))</f>
        <v/>
      </c>
      <c r="AK1948" s="156">
        <f>IF((AJ1948&lt;=0),0,((AJ1948-AK$24)*Stock*(_xlfn.NORM.INV(RAND(),stock_ave,stock_std))+(AJ1948-AK$24)*Bonds*(_xlfn.NORM.INV(RAND(),bond_ave,bond_std))+(AJ1948-AK$24)*cash*(_xlfn.NORM.INV(RAND(),cash_ave,cash_std))+(AJ1948-AK$24)))</f>
        <v/>
      </c>
      <c r="AL1948" s="156">
        <f>IF((AK1948&lt;=0),0,((AK1948-AL$24)*Stock*(_xlfn.NORM.INV(RAND(),stock_ave,stock_std))+(AK1948-AL$24)*Bonds*(_xlfn.NORM.INV(RAND(),bond_ave,bond_std))+(AK1948-AL$24)*cash*(_xlfn.NORM.INV(RAND(),cash_ave,cash_std))+(AK1948-AL$24)))</f>
        <v/>
      </c>
      <c r="AM1948" s="156">
        <f>IF((AL1948&lt;=0),0,((AL1948-AM$24)*Stock*(_xlfn.NORM.INV(RAND(),stock_ave,stock_std))+(AL1948-AM$24)*Bonds*(_xlfn.NORM.INV(RAND(),bond_ave,bond_std))+(AL1948-AM$24)*cash*(_xlfn.NORM.INV(RAND(),cash_ave,cash_std))+(AL1948-AM$24)))</f>
        <v/>
      </c>
      <c r="AN1948" s="156">
        <f>IF((AM1948&lt;=0),0,((AM1948-AN$24)*Stock*(_xlfn.NORM.INV(RAND(),stock_ave,stock_std))+(AM1948-AN$24)*Bonds*(_xlfn.NORM.INV(RAND(),bond_ave,bond_std))+(AM1948-AN$24)*cash*(_xlfn.NORM.INV(RAND(),cash_ave,cash_std))+(AM1948-AN$24)))</f>
        <v/>
      </c>
      <c r="AO1948" s="156">
        <f>IF((AN1948&lt;=0),0,((AN1948-AO$24)*Stock*(_xlfn.NORM.INV(RAND(),stock_ave,stock_std))+(AN1948-AO$24)*Bonds*(_xlfn.NORM.INV(RAND(),bond_ave,bond_std))+(AN1948-AO$24)*cash*(_xlfn.NORM.INV(RAND(),cash_ave,cash_std))+(AN1948-AO$24)))</f>
        <v/>
      </c>
      <c r="AP1948" s="156">
        <f>IF((AO1948&lt;=0),0,((AO1948-AP$24)*Stock*(_xlfn.NORM.INV(RAND(),stock_ave,stock_std))+(AO1948-AP$24)*Bonds*(_xlfn.NORM.INV(RAND(),bond_ave,bond_std))+(AO1948-AP$24)*cash*(_xlfn.NORM.INV(RAND(),cash_ave,cash_std))+(AO1948-AP$24)))</f>
        <v/>
      </c>
      <c r="AQ1948" s="156">
        <f>IF((AP1948&lt;=0),0,((AP1948-AQ$24)*Stock*(_xlfn.NORM.INV(RAND(),stock_ave,stock_std))+(AP1948-AQ$24)*Bonds*(_xlfn.NORM.INV(RAND(),bond_ave,bond_std))+(AP1948-AQ$24)*cash*(_xlfn.NORM.INV(RAND(),cash_ave,cash_std))+(AP1948-AQ$24)))</f>
        <v/>
      </c>
      <c r="AR1948" s="156">
        <f>IF((AQ1948&lt;=0),0,((AQ1948-AR$24)*Stock*(_xlfn.NORM.INV(RAND(),stock_ave,stock_std))+(AQ1948-AR$24)*Bonds*(_xlfn.NORM.INV(RAND(),bond_ave,bond_std))+(AQ1948-AR$24)*cash*(_xlfn.NORM.INV(RAND(),cash_ave,cash_std))+(AQ1948-AR$24)))</f>
        <v/>
      </c>
      <c r="AS1948" s="156">
        <f>IF((AR1948&lt;=0),0,((AR1948-AS$24)*Stock*(_xlfn.NORM.INV(RAND(),stock_ave,stock_std))+(AR1948-AS$24)*Bonds*(_xlfn.NORM.INV(RAND(),bond_ave,bond_std))+(AR1948-AS$24)*cash*(_xlfn.NORM.INV(RAND(),cash_ave,cash_std))+(AR1948-AS$24)))</f>
        <v/>
      </c>
      <c r="AT1948" s="156">
        <f>IF((AS1948&lt;=0),0,((AS1948-AT$24)*Stock*(_xlfn.NORM.INV(RAND(),stock_ave,stock_std))+(AS1948-AT$24)*Bonds*(_xlfn.NORM.INV(RAND(),bond_ave,bond_std))+(AS1948-AT$24)*cash*(_xlfn.NORM.INV(RAND(),cash_ave,cash_std))+(AS1948-AT$24)))</f>
        <v/>
      </c>
      <c r="AU1948" s="156">
        <f>IF((AT1948&lt;=0),0,((AT1948-AU$24)*Stock*(_xlfn.NORM.INV(RAND(),stock_ave,stock_std))+(AT1948-AU$24)*Bonds*(_xlfn.NORM.INV(RAND(),bond_ave,bond_std))+(AT1948-AU$24)*cash*(_xlfn.NORM.INV(RAND(),cash_ave,cash_std))+(AT1948-AU$24)))</f>
        <v/>
      </c>
      <c r="AV1948" s="156">
        <f>IF((AU1948&lt;=0),0,((AU1948-AV$24)*Stock*(_xlfn.NORM.INV(RAND(),stock_ave,stock_std))+(AU1948-AV$24)*Bonds*(_xlfn.NORM.INV(RAND(),bond_ave,bond_std))+(AU1948-AV$24)*cash*(_xlfn.NORM.INV(RAND(),cash_ave,cash_std))+(AU1948-AV$24)))</f>
        <v/>
      </c>
      <c r="AW1948" s="156">
        <f>IF((AV1948&lt;=0),0,((AV1948-AW$24)*Stock*(_xlfn.NORM.INV(RAND(),stock_ave,stock_std))+(AV1948-AW$24)*Bonds*(_xlfn.NORM.INV(RAND(),bond_ave,bond_std))+(AV1948-AW$24)*cash*(_xlfn.NORM.INV(RAND(),cash_ave,cash_std))+(AV1948-AW$24)))</f>
        <v/>
      </c>
      <c r="AX1948" s="159" t="n"/>
      <c r="AY1948" s="159" t="n"/>
      <c r="AZ1948" s="159" t="n"/>
      <c r="BA1948" s="159" t="n"/>
      <c r="BB1948" s="159" t="n"/>
    </row>
    <row r="1949">
      <c r="C1949" s="147" t="n"/>
      <c r="D1949" s="61">
        <f>+D1948-IF(D$18&gt;74,(D1948/D$25)*$C$10)</f>
        <v/>
      </c>
      <c r="E1949" s="61">
        <f>+E1948-IF(E$18&gt;74,(E1948/E$25)*$C$10)</f>
        <v/>
      </c>
      <c r="F1949" s="61">
        <f>+F1948-IF(F$18&gt;74,(F1948/F$25)*$C$10)</f>
        <v/>
      </c>
      <c r="G1949" s="61">
        <f>+G1948-IF(G$18&gt;74,(G1948/G$25)*$C$10)</f>
        <v/>
      </c>
      <c r="H1949" s="61">
        <f>+H1948-IF(H$18&gt;74,(H1948/H$25)*$C$10)</f>
        <v/>
      </c>
      <c r="I1949" s="61">
        <f>+I1948-IF(I$18&gt;74,(I1948/I$25)*$C$10)</f>
        <v/>
      </c>
      <c r="J1949" s="61">
        <f>+J1948-IF(J$18&gt;74,(J1948/J$25)*$C$10)</f>
        <v/>
      </c>
      <c r="K1949" s="61">
        <f>+K1948-IF(K$18&gt;74,(K1948/K$25)*$C$10)</f>
        <v/>
      </c>
      <c r="L1949" s="61">
        <f>+L1948-IF(L$18&gt;74,(L1948/L$25)*$C$10)</f>
        <v/>
      </c>
      <c r="M1949" s="61">
        <f>+M1948-IF(M$18&gt;74,(M1948/M$25)*$C$10)</f>
        <v/>
      </c>
      <c r="N1949" s="61">
        <f>+N1948-IF(N$18&gt;74,(N1948/N$25)*$C$10)</f>
        <v/>
      </c>
      <c r="O1949" s="61">
        <f>+O1948-IF(O$18&gt;74,(O1948/O$25)*$C$10)</f>
        <v/>
      </c>
      <c r="P1949" s="61">
        <f>+P1948-IF(P$18&gt;74,(P1948/P$25)*$C$10)</f>
        <v/>
      </c>
      <c r="Q1949" s="61">
        <f>+Q1948-IF(Q$18&gt;74,(Q1948/Q$25)*$C$10)</f>
        <v/>
      </c>
      <c r="R1949" s="61">
        <f>+R1948-IF(R$18&gt;74,(R1948/R$25)*$C$10)</f>
        <v/>
      </c>
      <c r="S1949" s="61">
        <f>+S1948-IF(S$18&gt;74,(S1948/S$25)*$C$10)</f>
        <v/>
      </c>
      <c r="T1949" s="61">
        <f>+T1948-IF(T$18&gt;74,(T1948/T$25)*$C$10)</f>
        <v/>
      </c>
      <c r="U1949" s="61">
        <f>+U1948-IF(U$18&gt;74,(U1948/U$25)*$C$10)</f>
        <v/>
      </c>
      <c r="V1949" s="61">
        <f>+V1948-IF(V$18&gt;74,(V1948/V$25)*$C$10)</f>
        <v/>
      </c>
      <c r="W1949" s="61">
        <f>+W1948-IF(W$18&gt;74,(W1948/W$25)*$C$10)</f>
        <v/>
      </c>
      <c r="X1949" s="61">
        <f>+X1948-IF(X$18&gt;74,(X1948/X$25)*$C$10)</f>
        <v/>
      </c>
      <c r="Y1949" s="61">
        <f>+Y1948-IF(Y$18&gt;74,(Y1948/Y$25)*$C$10)</f>
        <v/>
      </c>
      <c r="Z1949" s="61">
        <f>+Z1948-IF(Z$18&gt;74,(Z1948/Z$25)*$C$10)</f>
        <v/>
      </c>
      <c r="AA1949" s="61">
        <f>+AA1948-IF(AA$18&gt;74,(AA1948/AA$25)*$C$10)</f>
        <v/>
      </c>
      <c r="AB1949" s="61">
        <f>+AB1948-IF(AB$18&gt;74,(AB1948/AB$25)*$C$10)</f>
        <v/>
      </c>
      <c r="AC1949" s="61">
        <f>+AC1948-IF(AC$18&gt;74,(AC1948/AC$25)*$C$10)</f>
        <v/>
      </c>
      <c r="AD1949" s="61">
        <f>+AD1948-IF(AD$18&gt;74,(AD1948/AD$25)*$C$10)</f>
        <v/>
      </c>
      <c r="AE1949" s="61">
        <f>+AE1948-IF(AE$18&gt;74,(AE1948/AE$25)*$C$10)</f>
        <v/>
      </c>
      <c r="AF1949" s="61">
        <f>+AF1948-IF(AF$18&gt;74,(AF1948/AF$25)*$C$10)</f>
        <v/>
      </c>
      <c r="AG1949" s="61">
        <f>+AG1948-IF(AG$18&gt;74,(AG1948/AG$25)*$C$10)</f>
        <v/>
      </c>
      <c r="AH1949" s="61">
        <f>+AH1948-IF(AH$18&gt;74,(AH1948/AH$25)*$C$10)</f>
        <v/>
      </c>
      <c r="AI1949" s="61">
        <f>+AI1948-IF(AI$18&gt;74,(AI1948/AI$25)*$C$10)</f>
        <v/>
      </c>
      <c r="AJ1949" s="61">
        <f>+AJ1948-IF(AJ$18&gt;74,(AJ1948/AJ$25)*$C$10)</f>
        <v/>
      </c>
      <c r="AK1949" s="61">
        <f>+AK1948-IF(AK$18&gt;74,(AK1948/AK$25)*$C$10)</f>
        <v/>
      </c>
      <c r="AL1949" s="61">
        <f>+AL1948-IF(AL$18&gt;74,(AL1948/AL$25)*$C$10)</f>
        <v/>
      </c>
      <c r="AM1949" s="61">
        <f>+AM1948-IF(AM$18&gt;74,(AM1948/AM$25)*$C$10)</f>
        <v/>
      </c>
      <c r="AN1949" s="61">
        <f>+AN1948-IF(AN$18&gt;74,(AN1948/AN$25)*$C$10)</f>
        <v/>
      </c>
      <c r="AO1949" s="61">
        <f>+AO1948-IF(AO$18&gt;74,(AO1948/AO$25)*$C$10)</f>
        <v/>
      </c>
      <c r="AP1949" s="61">
        <f>+AP1948-IF(AP$18&gt;74,(AP1948/AP$25)*$C$10)</f>
        <v/>
      </c>
      <c r="AQ1949" s="61">
        <f>+AQ1948-IF(AQ$18&gt;74,(AQ1948/AQ$25)*$C$10)</f>
        <v/>
      </c>
      <c r="AR1949" s="61">
        <f>+AR1948-IF(AR$18&gt;74,(AR1948/AR$25)*$C$10)</f>
        <v/>
      </c>
      <c r="AS1949" s="61">
        <f>+AS1948-IF(AS$18&gt;74,(AS1948/AS$25)*$C$10)</f>
        <v/>
      </c>
      <c r="AT1949" s="61">
        <f>+AT1948-IF(AT$18&gt;74,(AT1948/AT$25)*$C$10)</f>
        <v/>
      </c>
      <c r="AU1949" s="61">
        <f>+AU1948-IF(AU$18&gt;74,(AU1948/AU$25)*$C$10)</f>
        <v/>
      </c>
      <c r="AV1949" s="61">
        <f>+AV1948-IF(AV$18&gt;74,(AV1948/AV$25)*$C$10)</f>
        <v/>
      </c>
      <c r="AW1949" s="61">
        <f>+AW1948-IF(AW$18&gt;74,(AW1948/AW$25)*$C$10)</f>
        <v/>
      </c>
      <c r="AX1949" s="35">
        <f>IF(AW1949&gt;0,1,0)</f>
        <v/>
      </c>
      <c r="AY1949" s="35">
        <f>IF(AL1949&gt;0,1,0)</f>
        <v/>
      </c>
      <c r="AZ1949" s="35">
        <f>IF(AG1949&gt;0,1,0)</f>
        <v/>
      </c>
      <c r="BA1949" s="35">
        <f>IF(AB1949&gt;0,1,0)</f>
        <v/>
      </c>
      <c r="BB1949" s="35">
        <f>IF(W1949&gt;0,1,0)</f>
        <v/>
      </c>
    </row>
    <row r="1950">
      <c r="B1950" s="154" t="inlineStr">
        <is>
          <t>trial 961</t>
        </is>
      </c>
      <c r="C1950" s="155">
        <f>+start-C1947</f>
        <v/>
      </c>
      <c r="D1950" s="156">
        <f>IF((C1950&lt;=0),0,((C1950-D$24)*Stock*(_xlfn.NORM.INV(RAND(),stock_ave,stock_std))+(C1950-D$24)*Bonds*(_xlfn.NORM.INV(RAND(),bond_ave,bond_std))+(C1950-D$24)*cash*(_xlfn.NORM.INV(RAND(),cash_ave,cash_std))+(C1950-D$24)))</f>
        <v/>
      </c>
      <c r="E1950" s="156">
        <f>IF((D1950&lt;=0),0,((D1950-E$24)*Stock*(_xlfn.NORM.INV(RAND(),stock_ave,stock_std))+(D1950-E$24)*Bonds*(_xlfn.NORM.INV(RAND(),bond_ave,bond_std))+(D1950-E$24)*cash*(_xlfn.NORM.INV(RAND(),cash_ave,cash_std))+(D1950-E$24)))</f>
        <v/>
      </c>
      <c r="F1950" s="156">
        <f>IF((E1950&lt;=0),0,((E1950-F$24)*Stock*(_xlfn.NORM.INV(RAND(),stock_ave,stock_std))+(E1950-F$24)*Bonds*(_xlfn.NORM.INV(RAND(),bond_ave,bond_std))+(E1950-F$24)*cash*(_xlfn.NORM.INV(RAND(),cash_ave,cash_std))+(E1950-F$24)))</f>
        <v/>
      </c>
      <c r="G1950" s="156">
        <f>IF((F1950&lt;=0),0,((F1950-G$24)*Stock*(_xlfn.NORM.INV(RAND(),stock_ave,stock_std))+(F1950-G$24)*Bonds*(_xlfn.NORM.INV(RAND(),bond_ave,bond_std))+(F1950-G$24)*cash*(_xlfn.NORM.INV(RAND(),cash_ave,cash_std))+(F1950-G$24)))</f>
        <v/>
      </c>
      <c r="H1950" s="156">
        <f>IF((G1950&lt;=0),0,((G1950-H$24)*Stock*(_xlfn.NORM.INV(RAND(),stock_ave,stock_std))+(G1950-H$24)*Bonds*(_xlfn.NORM.INV(RAND(),bond_ave,bond_std))+(G1950-H$24)*cash*(_xlfn.NORM.INV(RAND(),cash_ave,cash_std))+(G1950-H$24)))</f>
        <v/>
      </c>
      <c r="I1950" s="156">
        <f>IF((H1950&lt;=0),0,((H1950-I$24)*Stock*(_xlfn.NORM.INV(RAND(),stock_ave,stock_std))+(H1950-I$24)*Bonds*(_xlfn.NORM.INV(RAND(),bond_ave,bond_std))+(H1950-I$24)*cash*(_xlfn.NORM.INV(RAND(),cash_ave,cash_std))+(H1950-I$24)))</f>
        <v/>
      </c>
      <c r="J1950" s="156">
        <f>IF((I1950&lt;=0),0,((I1950-J$24)*Stock*(_xlfn.NORM.INV(RAND(),stock_ave,stock_std))+(I1950-J$24)*Bonds*(_xlfn.NORM.INV(RAND(),bond_ave,bond_std))+(I1950-J$24)*cash*(_xlfn.NORM.INV(RAND(),cash_ave,cash_std))+(I1950-J$24)))</f>
        <v/>
      </c>
      <c r="K1950" s="156">
        <f>IF((J1950&lt;=0),0,((J1950-K$24)*Stock*(_xlfn.NORM.INV(RAND(),stock_ave,stock_std))+(J1950-K$24)*Bonds*(_xlfn.NORM.INV(RAND(),bond_ave,bond_std))+(J1950-K$24)*cash*(_xlfn.NORM.INV(RAND(),cash_ave,cash_std))+(J1950-K$24)))</f>
        <v/>
      </c>
      <c r="L1950" s="156">
        <f>IF((K1950&lt;=0),0,((K1950-L$24)*Stock*(_xlfn.NORM.INV(RAND(),stock_ave,stock_std))+(K1950-L$24)*Bonds*(_xlfn.NORM.INV(RAND(),bond_ave,bond_std))+(K1950-L$24)*cash*(_xlfn.NORM.INV(RAND(),cash_ave,cash_std))+(K1950-L$24)))</f>
        <v/>
      </c>
      <c r="M1950" s="156">
        <f>IF((L1950&lt;=0),0,((L1950-M$24)*Stock*(_xlfn.NORM.INV(RAND(),stock_ave,stock_std))+(L1950-M$24)*Bonds*(_xlfn.NORM.INV(RAND(),bond_ave,bond_std))+(L1950-M$24)*cash*(_xlfn.NORM.INV(RAND(),cash_ave,cash_std))+(L1950-M$24)))</f>
        <v/>
      </c>
      <c r="N1950" s="156">
        <f>IF((M1950&lt;=0),0,((M1950-N$24)*Stock*(_xlfn.NORM.INV(RAND(),stock_ave,stock_std))+(M1950-N$24)*Bonds*(_xlfn.NORM.INV(RAND(),bond_ave,bond_std))+(M1950-N$24)*cash*(_xlfn.NORM.INV(RAND(),cash_ave,cash_std))+(M1950-N$24)))</f>
        <v/>
      </c>
      <c r="O1950" s="156">
        <f>IF((N1950&lt;=0),0,((N1950-O$24)*Stock*(_xlfn.NORM.INV(RAND(),stock_ave,stock_std))+(N1950-O$24)*Bonds*(_xlfn.NORM.INV(RAND(),bond_ave,bond_std))+(N1950-O$24)*cash*(_xlfn.NORM.INV(RAND(),cash_ave,cash_std))+(N1950-O$24)))</f>
        <v/>
      </c>
      <c r="P1950" s="156">
        <f>IF((O1950&lt;=0),0,((O1950-P$24)*Stock*(_xlfn.NORM.INV(RAND(),stock_ave,stock_std))+(O1950-P$24)*Bonds*(_xlfn.NORM.INV(RAND(),bond_ave,bond_std))+(O1950-P$24)*cash*(_xlfn.NORM.INV(RAND(),cash_ave,cash_std))+(O1950-P$24)))</f>
        <v/>
      </c>
      <c r="Q1950" s="156">
        <f>IF((P1950&lt;=0),0,((P1950-Q$24)*Stock*(_xlfn.NORM.INV(RAND(),stock_ave,stock_std))+(P1950-Q$24)*Bonds*(_xlfn.NORM.INV(RAND(),bond_ave,bond_std))+(P1950-Q$24)*cash*(_xlfn.NORM.INV(RAND(),cash_ave,cash_std))+(P1950-Q$24)))</f>
        <v/>
      </c>
      <c r="R1950" s="156">
        <f>IF((Q1950&lt;=0),0,((Q1950-R$24)*Stock*(_xlfn.NORM.INV(RAND(),stock_ave,stock_std))+(Q1950-R$24)*Bonds*(_xlfn.NORM.INV(RAND(),bond_ave,bond_std))+(Q1950-R$24)*cash*(_xlfn.NORM.INV(RAND(),cash_ave,cash_std))+(Q1950-R$24)))</f>
        <v/>
      </c>
      <c r="S1950" s="156">
        <f>IF((R1950&lt;=0),0,((R1950-S$24)*Stock*(_xlfn.NORM.INV(RAND(),stock_ave,stock_std))+(R1950-S$24)*Bonds*(_xlfn.NORM.INV(RAND(),bond_ave,bond_std))+(R1950-S$24)*cash*(_xlfn.NORM.INV(RAND(),cash_ave,cash_std))+(R1950-S$24)))</f>
        <v/>
      </c>
      <c r="T1950" s="156">
        <f>IF((S1950&lt;=0),0,((S1950-T$24)*Stock*(_xlfn.NORM.INV(RAND(),stock_ave,stock_std))+(S1950-T$24)*Bonds*(_xlfn.NORM.INV(RAND(),bond_ave,bond_std))+(S1950-T$24)*cash*(_xlfn.NORM.INV(RAND(),cash_ave,cash_std))+(S1950-T$24)))</f>
        <v/>
      </c>
      <c r="U1950" s="156">
        <f>IF((T1950&lt;=0),0,((T1950-U$24)*Stock*(_xlfn.NORM.INV(RAND(),stock_ave,stock_std))+(T1950-U$24)*Bonds*(_xlfn.NORM.INV(RAND(),bond_ave,bond_std))+(T1950-U$24)*cash*(_xlfn.NORM.INV(RAND(),cash_ave,cash_std))+(T1950-U$24)))</f>
        <v/>
      </c>
      <c r="V1950" s="156">
        <f>IF((U1950&lt;=0),0,((U1950-V$24)*Stock*(_xlfn.NORM.INV(RAND(),stock_ave,stock_std))+(U1950-V$24)*Bonds*(_xlfn.NORM.INV(RAND(),bond_ave,bond_std))+(U1950-V$24)*cash*(_xlfn.NORM.INV(RAND(),cash_ave,cash_std))+(U1950-V$24)))</f>
        <v/>
      </c>
      <c r="W1950" s="156">
        <f>IF((V1950&lt;=0),0,((V1950-W$24)*Stock*(_xlfn.NORM.INV(RAND(),stock_ave,stock_std))+(V1950-W$24)*Bonds*(_xlfn.NORM.INV(RAND(),bond_ave,bond_std))+(V1950-W$24)*cash*(_xlfn.NORM.INV(RAND(),cash_ave,cash_std))+(V1950-W$24)))</f>
        <v/>
      </c>
      <c r="X1950" s="156">
        <f>IF((W1950&lt;=0),0,((W1950-X$24)*Stock*(_xlfn.NORM.INV(RAND(),stock_ave,stock_std))+(W1950-X$24)*Bonds*(_xlfn.NORM.INV(RAND(),bond_ave,bond_std))+(W1950-X$24)*cash*(_xlfn.NORM.INV(RAND(),cash_ave,cash_std))+(W1950-X$24)))</f>
        <v/>
      </c>
      <c r="Y1950" s="156">
        <f>IF((X1950&lt;=0),0,((X1950-Y$24)*Stock*(_xlfn.NORM.INV(RAND(),stock_ave,stock_std))+(X1950-Y$24)*Bonds*(_xlfn.NORM.INV(RAND(),bond_ave,bond_std))+(X1950-Y$24)*cash*(_xlfn.NORM.INV(RAND(),cash_ave,cash_std))+(X1950-Y$24)))</f>
        <v/>
      </c>
      <c r="Z1950" s="156">
        <f>IF((Y1950&lt;=0),0,((Y1950-Z$24)*Stock*(_xlfn.NORM.INV(RAND(),stock_ave,stock_std))+(Y1950-Z$24)*Bonds*(_xlfn.NORM.INV(RAND(),bond_ave,bond_std))+(Y1950-Z$24)*cash*(_xlfn.NORM.INV(RAND(),cash_ave,cash_std))+(Y1950-Z$24)))</f>
        <v/>
      </c>
      <c r="AA1950" s="156">
        <f>IF((Z1950&lt;=0),0,((Z1950-AA$24)*Stock*(_xlfn.NORM.INV(RAND(),stock_ave,stock_std))+(Z1950-AA$24)*Bonds*(_xlfn.NORM.INV(RAND(),bond_ave,bond_std))+(Z1950-AA$24)*cash*(_xlfn.NORM.INV(RAND(),cash_ave,cash_std))+(Z1950-AA$24)))</f>
        <v/>
      </c>
      <c r="AB1950" s="156">
        <f>IF((AA1950&lt;=0),0,((AA1950-AB$24)*Stock*(_xlfn.NORM.INV(RAND(),stock_ave,stock_std))+(AA1950-AB$24)*Bonds*(_xlfn.NORM.INV(RAND(),bond_ave,bond_std))+(AA1950-AB$24)*cash*(_xlfn.NORM.INV(RAND(),cash_ave,cash_std))+(AA1950-AB$24)))</f>
        <v/>
      </c>
      <c r="AC1950" s="156">
        <f>IF((AB1950&lt;=0),0,((AB1950-AC$24)*Stock*(_xlfn.NORM.INV(RAND(),stock_ave,stock_std))+(AB1950-AC$24)*Bonds*(_xlfn.NORM.INV(RAND(),bond_ave,bond_std))+(AB1950-AC$24)*cash*(_xlfn.NORM.INV(RAND(),cash_ave,cash_std))+(AB1950-AC$24)))</f>
        <v/>
      </c>
      <c r="AD1950" s="156">
        <f>IF((AC1950&lt;=0),0,((AC1950-AD$24)*Stock*(_xlfn.NORM.INV(RAND(),stock_ave,stock_std))+(AC1950-AD$24)*Bonds*(_xlfn.NORM.INV(RAND(),bond_ave,bond_std))+(AC1950-AD$24)*cash*(_xlfn.NORM.INV(RAND(),cash_ave,cash_std))+(AC1950-AD$24)))</f>
        <v/>
      </c>
      <c r="AE1950" s="156">
        <f>IF((AD1950&lt;=0),0,((AD1950-AE$24)*Stock*(_xlfn.NORM.INV(RAND(),stock_ave,stock_std))+(AD1950-AE$24)*Bonds*(_xlfn.NORM.INV(RAND(),bond_ave,bond_std))+(AD1950-AE$24)*cash*(_xlfn.NORM.INV(RAND(),cash_ave,cash_std))+(AD1950-AE$24)))</f>
        <v/>
      </c>
      <c r="AF1950" s="156">
        <f>IF((AE1950&lt;=0),0,((AE1950-AF$24)*Stock*(_xlfn.NORM.INV(RAND(),stock_ave,stock_std))+(AE1950-AF$24)*Bonds*(_xlfn.NORM.INV(RAND(),bond_ave,bond_std))+(AE1950-AF$24)*cash*(_xlfn.NORM.INV(RAND(),cash_ave,cash_std))+(AE1950-AF$24)))</f>
        <v/>
      </c>
      <c r="AG1950" s="156">
        <f>IF((AF1950&lt;=0),0,((AF1950-AG$24)*Stock*(_xlfn.NORM.INV(RAND(),stock_ave,stock_std))+(AF1950-AG$24)*Bonds*(_xlfn.NORM.INV(RAND(),bond_ave,bond_std))+(AF1950-AG$24)*cash*(_xlfn.NORM.INV(RAND(),cash_ave,cash_std))+(AF1950-AG$24)))</f>
        <v/>
      </c>
      <c r="AH1950" s="156">
        <f>IF((AG1950&lt;=0),0,((AG1950-AH$24)*Stock*(_xlfn.NORM.INV(RAND(),stock_ave,stock_std))+(AG1950-AH$24)*Bonds*(_xlfn.NORM.INV(RAND(),bond_ave,bond_std))+(AG1950-AH$24)*cash*(_xlfn.NORM.INV(RAND(),cash_ave,cash_std))+(AG1950-AH$24)))</f>
        <v/>
      </c>
      <c r="AI1950" s="156">
        <f>IF((AH1950&lt;=0),0,((AH1950-AI$24)*Stock*(_xlfn.NORM.INV(RAND(),stock_ave,stock_std))+(AH1950-AI$24)*Bonds*(_xlfn.NORM.INV(RAND(),bond_ave,bond_std))+(AH1950-AI$24)*cash*(_xlfn.NORM.INV(RAND(),cash_ave,cash_std))+(AH1950-AI$24)))</f>
        <v/>
      </c>
      <c r="AJ1950" s="156">
        <f>IF((AI1950&lt;=0),0,((AI1950-AJ$24)*Stock*(_xlfn.NORM.INV(RAND(),stock_ave,stock_std))+(AI1950-AJ$24)*Bonds*(_xlfn.NORM.INV(RAND(),bond_ave,bond_std))+(AI1950-AJ$24)*cash*(_xlfn.NORM.INV(RAND(),cash_ave,cash_std))+(AI1950-AJ$24)))</f>
        <v/>
      </c>
      <c r="AK1950" s="156">
        <f>IF((AJ1950&lt;=0),0,((AJ1950-AK$24)*Stock*(_xlfn.NORM.INV(RAND(),stock_ave,stock_std))+(AJ1950-AK$24)*Bonds*(_xlfn.NORM.INV(RAND(),bond_ave,bond_std))+(AJ1950-AK$24)*cash*(_xlfn.NORM.INV(RAND(),cash_ave,cash_std))+(AJ1950-AK$24)))</f>
        <v/>
      </c>
      <c r="AL1950" s="156">
        <f>IF((AK1950&lt;=0),0,((AK1950-AL$24)*Stock*(_xlfn.NORM.INV(RAND(),stock_ave,stock_std))+(AK1950-AL$24)*Bonds*(_xlfn.NORM.INV(RAND(),bond_ave,bond_std))+(AK1950-AL$24)*cash*(_xlfn.NORM.INV(RAND(),cash_ave,cash_std))+(AK1950-AL$24)))</f>
        <v/>
      </c>
      <c r="AM1950" s="156">
        <f>IF((AL1950&lt;=0),0,((AL1950-AM$24)*Stock*(_xlfn.NORM.INV(RAND(),stock_ave,stock_std))+(AL1950-AM$24)*Bonds*(_xlfn.NORM.INV(RAND(),bond_ave,bond_std))+(AL1950-AM$24)*cash*(_xlfn.NORM.INV(RAND(),cash_ave,cash_std))+(AL1950-AM$24)))</f>
        <v/>
      </c>
      <c r="AN1950" s="156">
        <f>IF((AM1950&lt;=0),0,((AM1950-AN$24)*Stock*(_xlfn.NORM.INV(RAND(),stock_ave,stock_std))+(AM1950-AN$24)*Bonds*(_xlfn.NORM.INV(RAND(),bond_ave,bond_std))+(AM1950-AN$24)*cash*(_xlfn.NORM.INV(RAND(),cash_ave,cash_std))+(AM1950-AN$24)))</f>
        <v/>
      </c>
      <c r="AO1950" s="156">
        <f>IF((AN1950&lt;=0),0,((AN1950-AO$24)*Stock*(_xlfn.NORM.INV(RAND(),stock_ave,stock_std))+(AN1950-AO$24)*Bonds*(_xlfn.NORM.INV(RAND(),bond_ave,bond_std))+(AN1950-AO$24)*cash*(_xlfn.NORM.INV(RAND(),cash_ave,cash_std))+(AN1950-AO$24)))</f>
        <v/>
      </c>
      <c r="AP1950" s="156">
        <f>IF((AO1950&lt;=0),0,((AO1950-AP$24)*Stock*(_xlfn.NORM.INV(RAND(),stock_ave,stock_std))+(AO1950-AP$24)*Bonds*(_xlfn.NORM.INV(RAND(),bond_ave,bond_std))+(AO1950-AP$24)*cash*(_xlfn.NORM.INV(RAND(),cash_ave,cash_std))+(AO1950-AP$24)))</f>
        <v/>
      </c>
      <c r="AQ1950" s="156">
        <f>IF((AP1950&lt;=0),0,((AP1950-AQ$24)*Stock*(_xlfn.NORM.INV(RAND(),stock_ave,stock_std))+(AP1950-AQ$24)*Bonds*(_xlfn.NORM.INV(RAND(),bond_ave,bond_std))+(AP1950-AQ$24)*cash*(_xlfn.NORM.INV(RAND(),cash_ave,cash_std))+(AP1950-AQ$24)))</f>
        <v/>
      </c>
      <c r="AR1950" s="156">
        <f>IF((AQ1950&lt;=0),0,((AQ1950-AR$24)*Stock*(_xlfn.NORM.INV(RAND(),stock_ave,stock_std))+(AQ1950-AR$24)*Bonds*(_xlfn.NORM.INV(RAND(),bond_ave,bond_std))+(AQ1950-AR$24)*cash*(_xlfn.NORM.INV(RAND(),cash_ave,cash_std))+(AQ1950-AR$24)))</f>
        <v/>
      </c>
      <c r="AS1950" s="156">
        <f>IF((AR1950&lt;=0),0,((AR1950-AS$24)*Stock*(_xlfn.NORM.INV(RAND(),stock_ave,stock_std))+(AR1950-AS$24)*Bonds*(_xlfn.NORM.INV(RAND(),bond_ave,bond_std))+(AR1950-AS$24)*cash*(_xlfn.NORM.INV(RAND(),cash_ave,cash_std))+(AR1950-AS$24)))</f>
        <v/>
      </c>
      <c r="AT1950" s="156">
        <f>IF((AS1950&lt;=0),0,((AS1950-AT$24)*Stock*(_xlfn.NORM.INV(RAND(),stock_ave,stock_std))+(AS1950-AT$24)*Bonds*(_xlfn.NORM.INV(RAND(),bond_ave,bond_std))+(AS1950-AT$24)*cash*(_xlfn.NORM.INV(RAND(),cash_ave,cash_std))+(AS1950-AT$24)))</f>
        <v/>
      </c>
      <c r="AU1950" s="156">
        <f>IF((AT1950&lt;=0),0,((AT1950-AU$24)*Stock*(_xlfn.NORM.INV(RAND(),stock_ave,stock_std))+(AT1950-AU$24)*Bonds*(_xlfn.NORM.INV(RAND(),bond_ave,bond_std))+(AT1950-AU$24)*cash*(_xlfn.NORM.INV(RAND(),cash_ave,cash_std))+(AT1950-AU$24)))</f>
        <v/>
      </c>
      <c r="AV1950" s="156">
        <f>IF((AU1950&lt;=0),0,((AU1950-AV$24)*Stock*(_xlfn.NORM.INV(RAND(),stock_ave,stock_std))+(AU1950-AV$24)*Bonds*(_xlfn.NORM.INV(RAND(),bond_ave,bond_std))+(AU1950-AV$24)*cash*(_xlfn.NORM.INV(RAND(),cash_ave,cash_std))+(AU1950-AV$24)))</f>
        <v/>
      </c>
      <c r="AW1950" s="156">
        <f>IF((AV1950&lt;=0),0,((AV1950-AW$24)*Stock*(_xlfn.NORM.INV(RAND(),stock_ave,stock_std))+(AV1950-AW$24)*Bonds*(_xlfn.NORM.INV(RAND(),bond_ave,bond_std))+(AV1950-AW$24)*cash*(_xlfn.NORM.INV(RAND(),cash_ave,cash_std))+(AV1950-AW$24)))</f>
        <v/>
      </c>
      <c r="AX1950" s="159" t="n"/>
      <c r="AY1950" s="159" t="n"/>
      <c r="AZ1950" s="159" t="n"/>
      <c r="BA1950" s="159" t="n"/>
      <c r="BB1950" s="159" t="n"/>
    </row>
    <row r="1951">
      <c r="C1951" s="147" t="n"/>
      <c r="D1951" s="61">
        <f>+D1950-IF(D$18&gt;74,(D1950/D$25)*$C$10)</f>
        <v/>
      </c>
      <c r="E1951" s="61">
        <f>+E1950-IF(E$18&gt;74,(E1950/E$25)*$C$10)</f>
        <v/>
      </c>
      <c r="F1951" s="61">
        <f>+F1950-IF(F$18&gt;74,(F1950/F$25)*$C$10)</f>
        <v/>
      </c>
      <c r="G1951" s="61">
        <f>+G1950-IF(G$18&gt;74,(G1950/G$25)*$C$10)</f>
        <v/>
      </c>
      <c r="H1951" s="61">
        <f>+H1950-IF(H$18&gt;74,(H1950/H$25)*$C$10)</f>
        <v/>
      </c>
      <c r="I1951" s="61">
        <f>+I1950-IF(I$18&gt;74,(I1950/I$25)*$C$10)</f>
        <v/>
      </c>
      <c r="J1951" s="61">
        <f>+J1950-IF(J$18&gt;74,(J1950/J$25)*$C$10)</f>
        <v/>
      </c>
      <c r="K1951" s="61">
        <f>+K1950-IF(K$18&gt;74,(K1950/K$25)*$C$10)</f>
        <v/>
      </c>
      <c r="L1951" s="61">
        <f>+L1950-IF(L$18&gt;74,(L1950/L$25)*$C$10)</f>
        <v/>
      </c>
      <c r="M1951" s="61">
        <f>+M1950-IF(M$18&gt;74,(M1950/M$25)*$C$10)</f>
        <v/>
      </c>
      <c r="N1951" s="61">
        <f>+N1950-IF(N$18&gt;74,(N1950/N$25)*$C$10)</f>
        <v/>
      </c>
      <c r="O1951" s="61">
        <f>+O1950-IF(O$18&gt;74,(O1950/O$25)*$C$10)</f>
        <v/>
      </c>
      <c r="P1951" s="61">
        <f>+P1950-IF(P$18&gt;74,(P1950/P$25)*$C$10)</f>
        <v/>
      </c>
      <c r="Q1951" s="61">
        <f>+Q1950-IF(Q$18&gt;74,(Q1950/Q$25)*$C$10)</f>
        <v/>
      </c>
      <c r="R1951" s="61">
        <f>+R1950-IF(R$18&gt;74,(R1950/R$25)*$C$10)</f>
        <v/>
      </c>
      <c r="S1951" s="61">
        <f>+S1950-IF(S$18&gt;74,(S1950/S$25)*$C$10)</f>
        <v/>
      </c>
      <c r="T1951" s="61">
        <f>+T1950-IF(T$18&gt;74,(T1950/T$25)*$C$10)</f>
        <v/>
      </c>
      <c r="U1951" s="61">
        <f>+U1950-IF(U$18&gt;74,(U1950/U$25)*$C$10)</f>
        <v/>
      </c>
      <c r="V1951" s="61">
        <f>+V1950-IF(V$18&gt;74,(V1950/V$25)*$C$10)</f>
        <v/>
      </c>
      <c r="W1951" s="61">
        <f>+W1950-IF(W$18&gt;74,(W1950/W$25)*$C$10)</f>
        <v/>
      </c>
      <c r="X1951" s="61">
        <f>+X1950-IF(X$18&gt;74,(X1950/X$25)*$C$10)</f>
        <v/>
      </c>
      <c r="Y1951" s="61">
        <f>+Y1950-IF(Y$18&gt;74,(Y1950/Y$25)*$C$10)</f>
        <v/>
      </c>
      <c r="Z1951" s="61">
        <f>+Z1950-IF(Z$18&gt;74,(Z1950/Z$25)*$C$10)</f>
        <v/>
      </c>
      <c r="AA1951" s="61">
        <f>+AA1950-IF(AA$18&gt;74,(AA1950/AA$25)*$C$10)</f>
        <v/>
      </c>
      <c r="AB1951" s="61">
        <f>+AB1950-IF(AB$18&gt;74,(AB1950/AB$25)*$C$10)</f>
        <v/>
      </c>
      <c r="AC1951" s="61">
        <f>+AC1950-IF(AC$18&gt;74,(AC1950/AC$25)*$C$10)</f>
        <v/>
      </c>
      <c r="AD1951" s="61">
        <f>+AD1950-IF(AD$18&gt;74,(AD1950/AD$25)*$C$10)</f>
        <v/>
      </c>
      <c r="AE1951" s="61">
        <f>+AE1950-IF(AE$18&gt;74,(AE1950/AE$25)*$C$10)</f>
        <v/>
      </c>
      <c r="AF1951" s="61">
        <f>+AF1950-IF(AF$18&gt;74,(AF1950/AF$25)*$C$10)</f>
        <v/>
      </c>
      <c r="AG1951" s="61">
        <f>+AG1950-IF(AG$18&gt;74,(AG1950/AG$25)*$C$10)</f>
        <v/>
      </c>
      <c r="AH1951" s="61">
        <f>+AH1950-IF(AH$18&gt;74,(AH1950/AH$25)*$C$10)</f>
        <v/>
      </c>
      <c r="AI1951" s="61">
        <f>+AI1950-IF(AI$18&gt;74,(AI1950/AI$25)*$C$10)</f>
        <v/>
      </c>
      <c r="AJ1951" s="61">
        <f>+AJ1950-IF(AJ$18&gt;74,(AJ1950/AJ$25)*$C$10)</f>
        <v/>
      </c>
      <c r="AK1951" s="61">
        <f>+AK1950-IF(AK$18&gt;74,(AK1950/AK$25)*$C$10)</f>
        <v/>
      </c>
      <c r="AL1951" s="61">
        <f>+AL1950-IF(AL$18&gt;74,(AL1950/AL$25)*$C$10)</f>
        <v/>
      </c>
      <c r="AM1951" s="61">
        <f>+AM1950-IF(AM$18&gt;74,(AM1950/AM$25)*$C$10)</f>
        <v/>
      </c>
      <c r="AN1951" s="61">
        <f>+AN1950-IF(AN$18&gt;74,(AN1950/AN$25)*$C$10)</f>
        <v/>
      </c>
      <c r="AO1951" s="61">
        <f>+AO1950-IF(AO$18&gt;74,(AO1950/AO$25)*$C$10)</f>
        <v/>
      </c>
      <c r="AP1951" s="61">
        <f>+AP1950-IF(AP$18&gt;74,(AP1950/AP$25)*$C$10)</f>
        <v/>
      </c>
      <c r="AQ1951" s="61">
        <f>+AQ1950-IF(AQ$18&gt;74,(AQ1950/AQ$25)*$C$10)</f>
        <v/>
      </c>
      <c r="AR1951" s="61">
        <f>+AR1950-IF(AR$18&gt;74,(AR1950/AR$25)*$C$10)</f>
        <v/>
      </c>
      <c r="AS1951" s="61">
        <f>+AS1950-IF(AS$18&gt;74,(AS1950/AS$25)*$C$10)</f>
        <v/>
      </c>
      <c r="AT1951" s="61">
        <f>+AT1950-IF(AT$18&gt;74,(AT1950/AT$25)*$C$10)</f>
        <v/>
      </c>
      <c r="AU1951" s="61">
        <f>+AU1950-IF(AU$18&gt;74,(AU1950/AU$25)*$C$10)</f>
        <v/>
      </c>
      <c r="AV1951" s="61">
        <f>+AV1950-IF(AV$18&gt;74,(AV1950/AV$25)*$C$10)</f>
        <v/>
      </c>
      <c r="AW1951" s="61">
        <f>+AW1950-IF(AW$18&gt;74,(AW1950/AW$25)*$C$10)</f>
        <v/>
      </c>
      <c r="AX1951" s="35">
        <f>IF(AW1951&gt;0,1,0)</f>
        <v/>
      </c>
      <c r="AY1951" s="35">
        <f>IF(AL1951&gt;0,1,0)</f>
        <v/>
      </c>
      <c r="AZ1951" s="35">
        <f>IF(AG1951&gt;0,1,0)</f>
        <v/>
      </c>
      <c r="BA1951" s="35">
        <f>IF(AB1951&gt;0,1,0)</f>
        <v/>
      </c>
      <c r="BB1951" s="35">
        <f>IF(W1951&gt;0,1,0)</f>
        <v/>
      </c>
    </row>
    <row r="1952">
      <c r="B1952" s="154" t="inlineStr">
        <is>
          <t>trial 962</t>
        </is>
      </c>
      <c r="C1952" s="155">
        <f>+start-C1949</f>
        <v/>
      </c>
      <c r="D1952" s="156">
        <f>IF((C1952&lt;=0),0,((C1952-D$24)*Stock*(_xlfn.NORM.INV(RAND(),stock_ave,stock_std))+(C1952-D$24)*Bonds*(_xlfn.NORM.INV(RAND(),bond_ave,bond_std))+(C1952-D$24)*cash*(_xlfn.NORM.INV(RAND(),cash_ave,cash_std))+(C1952-D$24)))</f>
        <v/>
      </c>
      <c r="E1952" s="156">
        <f>IF((D1952&lt;=0),0,((D1952-E$24)*Stock*(_xlfn.NORM.INV(RAND(),stock_ave,stock_std))+(D1952-E$24)*Bonds*(_xlfn.NORM.INV(RAND(),bond_ave,bond_std))+(D1952-E$24)*cash*(_xlfn.NORM.INV(RAND(),cash_ave,cash_std))+(D1952-E$24)))</f>
        <v/>
      </c>
      <c r="F1952" s="156">
        <f>IF((E1952&lt;=0),0,((E1952-F$24)*Stock*(_xlfn.NORM.INV(RAND(),stock_ave,stock_std))+(E1952-F$24)*Bonds*(_xlfn.NORM.INV(RAND(),bond_ave,bond_std))+(E1952-F$24)*cash*(_xlfn.NORM.INV(RAND(),cash_ave,cash_std))+(E1952-F$24)))</f>
        <v/>
      </c>
      <c r="G1952" s="156">
        <f>IF((F1952&lt;=0),0,((F1952-G$24)*Stock*(_xlfn.NORM.INV(RAND(),stock_ave,stock_std))+(F1952-G$24)*Bonds*(_xlfn.NORM.INV(RAND(),bond_ave,bond_std))+(F1952-G$24)*cash*(_xlfn.NORM.INV(RAND(),cash_ave,cash_std))+(F1952-G$24)))</f>
        <v/>
      </c>
      <c r="H1952" s="156">
        <f>IF((G1952&lt;=0),0,((G1952-H$24)*Stock*(_xlfn.NORM.INV(RAND(),stock_ave,stock_std))+(G1952-H$24)*Bonds*(_xlfn.NORM.INV(RAND(),bond_ave,bond_std))+(G1952-H$24)*cash*(_xlfn.NORM.INV(RAND(),cash_ave,cash_std))+(G1952-H$24)))</f>
        <v/>
      </c>
      <c r="I1952" s="156">
        <f>IF((H1952&lt;=0),0,((H1952-I$24)*Stock*(_xlfn.NORM.INV(RAND(),stock_ave,stock_std))+(H1952-I$24)*Bonds*(_xlfn.NORM.INV(RAND(),bond_ave,bond_std))+(H1952-I$24)*cash*(_xlfn.NORM.INV(RAND(),cash_ave,cash_std))+(H1952-I$24)))</f>
        <v/>
      </c>
      <c r="J1952" s="156">
        <f>IF((I1952&lt;=0),0,((I1952-J$24)*Stock*(_xlfn.NORM.INV(RAND(),stock_ave,stock_std))+(I1952-J$24)*Bonds*(_xlfn.NORM.INV(RAND(),bond_ave,bond_std))+(I1952-J$24)*cash*(_xlfn.NORM.INV(RAND(),cash_ave,cash_std))+(I1952-J$24)))</f>
        <v/>
      </c>
      <c r="K1952" s="156">
        <f>IF((J1952&lt;=0),0,((J1952-K$24)*Stock*(_xlfn.NORM.INV(RAND(),stock_ave,stock_std))+(J1952-K$24)*Bonds*(_xlfn.NORM.INV(RAND(),bond_ave,bond_std))+(J1952-K$24)*cash*(_xlfn.NORM.INV(RAND(),cash_ave,cash_std))+(J1952-K$24)))</f>
        <v/>
      </c>
      <c r="L1952" s="156">
        <f>IF((K1952&lt;=0),0,((K1952-L$24)*Stock*(_xlfn.NORM.INV(RAND(),stock_ave,stock_std))+(K1952-L$24)*Bonds*(_xlfn.NORM.INV(RAND(),bond_ave,bond_std))+(K1952-L$24)*cash*(_xlfn.NORM.INV(RAND(),cash_ave,cash_std))+(K1952-L$24)))</f>
        <v/>
      </c>
      <c r="M1952" s="156">
        <f>IF((L1952&lt;=0),0,((L1952-M$24)*Stock*(_xlfn.NORM.INV(RAND(),stock_ave,stock_std))+(L1952-M$24)*Bonds*(_xlfn.NORM.INV(RAND(),bond_ave,bond_std))+(L1952-M$24)*cash*(_xlfn.NORM.INV(RAND(),cash_ave,cash_std))+(L1952-M$24)))</f>
        <v/>
      </c>
      <c r="N1952" s="156">
        <f>IF((M1952&lt;=0),0,((M1952-N$24)*Stock*(_xlfn.NORM.INV(RAND(),stock_ave,stock_std))+(M1952-N$24)*Bonds*(_xlfn.NORM.INV(RAND(),bond_ave,bond_std))+(M1952-N$24)*cash*(_xlfn.NORM.INV(RAND(),cash_ave,cash_std))+(M1952-N$24)))</f>
        <v/>
      </c>
      <c r="O1952" s="156">
        <f>IF((N1952&lt;=0),0,((N1952-O$24)*Stock*(_xlfn.NORM.INV(RAND(),stock_ave,stock_std))+(N1952-O$24)*Bonds*(_xlfn.NORM.INV(RAND(),bond_ave,bond_std))+(N1952-O$24)*cash*(_xlfn.NORM.INV(RAND(),cash_ave,cash_std))+(N1952-O$24)))</f>
        <v/>
      </c>
      <c r="P1952" s="156">
        <f>IF((O1952&lt;=0),0,((O1952-P$24)*Stock*(_xlfn.NORM.INV(RAND(),stock_ave,stock_std))+(O1952-P$24)*Bonds*(_xlfn.NORM.INV(RAND(),bond_ave,bond_std))+(O1952-P$24)*cash*(_xlfn.NORM.INV(RAND(),cash_ave,cash_std))+(O1952-P$24)))</f>
        <v/>
      </c>
      <c r="Q1952" s="156">
        <f>IF((P1952&lt;=0),0,((P1952-Q$24)*Stock*(_xlfn.NORM.INV(RAND(),stock_ave,stock_std))+(P1952-Q$24)*Bonds*(_xlfn.NORM.INV(RAND(),bond_ave,bond_std))+(P1952-Q$24)*cash*(_xlfn.NORM.INV(RAND(),cash_ave,cash_std))+(P1952-Q$24)))</f>
        <v/>
      </c>
      <c r="R1952" s="156">
        <f>IF((Q1952&lt;=0),0,((Q1952-R$24)*Stock*(_xlfn.NORM.INV(RAND(),stock_ave,stock_std))+(Q1952-R$24)*Bonds*(_xlfn.NORM.INV(RAND(),bond_ave,bond_std))+(Q1952-R$24)*cash*(_xlfn.NORM.INV(RAND(),cash_ave,cash_std))+(Q1952-R$24)))</f>
        <v/>
      </c>
      <c r="S1952" s="156">
        <f>IF((R1952&lt;=0),0,((R1952-S$24)*Stock*(_xlfn.NORM.INV(RAND(),stock_ave,stock_std))+(R1952-S$24)*Bonds*(_xlfn.NORM.INV(RAND(),bond_ave,bond_std))+(R1952-S$24)*cash*(_xlfn.NORM.INV(RAND(),cash_ave,cash_std))+(R1952-S$24)))</f>
        <v/>
      </c>
      <c r="T1952" s="156">
        <f>IF((S1952&lt;=0),0,((S1952-T$24)*Stock*(_xlfn.NORM.INV(RAND(),stock_ave,stock_std))+(S1952-T$24)*Bonds*(_xlfn.NORM.INV(RAND(),bond_ave,bond_std))+(S1952-T$24)*cash*(_xlfn.NORM.INV(RAND(),cash_ave,cash_std))+(S1952-T$24)))</f>
        <v/>
      </c>
      <c r="U1952" s="156">
        <f>IF((T1952&lt;=0),0,((T1952-U$24)*Stock*(_xlfn.NORM.INV(RAND(),stock_ave,stock_std))+(T1952-U$24)*Bonds*(_xlfn.NORM.INV(RAND(),bond_ave,bond_std))+(T1952-U$24)*cash*(_xlfn.NORM.INV(RAND(),cash_ave,cash_std))+(T1952-U$24)))</f>
        <v/>
      </c>
      <c r="V1952" s="156">
        <f>IF((U1952&lt;=0),0,((U1952-V$24)*Stock*(_xlfn.NORM.INV(RAND(),stock_ave,stock_std))+(U1952-V$24)*Bonds*(_xlfn.NORM.INV(RAND(),bond_ave,bond_std))+(U1952-V$24)*cash*(_xlfn.NORM.INV(RAND(),cash_ave,cash_std))+(U1952-V$24)))</f>
        <v/>
      </c>
      <c r="W1952" s="156">
        <f>IF((V1952&lt;=0),0,((V1952-W$24)*Stock*(_xlfn.NORM.INV(RAND(),stock_ave,stock_std))+(V1952-W$24)*Bonds*(_xlfn.NORM.INV(RAND(),bond_ave,bond_std))+(V1952-W$24)*cash*(_xlfn.NORM.INV(RAND(),cash_ave,cash_std))+(V1952-W$24)))</f>
        <v/>
      </c>
      <c r="X1952" s="156">
        <f>IF((W1952&lt;=0),0,((W1952-X$24)*Stock*(_xlfn.NORM.INV(RAND(),stock_ave,stock_std))+(W1952-X$24)*Bonds*(_xlfn.NORM.INV(RAND(),bond_ave,bond_std))+(W1952-X$24)*cash*(_xlfn.NORM.INV(RAND(),cash_ave,cash_std))+(W1952-X$24)))</f>
        <v/>
      </c>
      <c r="Y1952" s="156">
        <f>IF((X1952&lt;=0),0,((X1952-Y$24)*Stock*(_xlfn.NORM.INV(RAND(),stock_ave,stock_std))+(X1952-Y$24)*Bonds*(_xlfn.NORM.INV(RAND(),bond_ave,bond_std))+(X1952-Y$24)*cash*(_xlfn.NORM.INV(RAND(),cash_ave,cash_std))+(X1952-Y$24)))</f>
        <v/>
      </c>
      <c r="Z1952" s="156">
        <f>IF((Y1952&lt;=0),0,((Y1952-Z$24)*Stock*(_xlfn.NORM.INV(RAND(),stock_ave,stock_std))+(Y1952-Z$24)*Bonds*(_xlfn.NORM.INV(RAND(),bond_ave,bond_std))+(Y1952-Z$24)*cash*(_xlfn.NORM.INV(RAND(),cash_ave,cash_std))+(Y1952-Z$24)))</f>
        <v/>
      </c>
      <c r="AA1952" s="156">
        <f>IF((Z1952&lt;=0),0,((Z1952-AA$24)*Stock*(_xlfn.NORM.INV(RAND(),stock_ave,stock_std))+(Z1952-AA$24)*Bonds*(_xlfn.NORM.INV(RAND(),bond_ave,bond_std))+(Z1952-AA$24)*cash*(_xlfn.NORM.INV(RAND(),cash_ave,cash_std))+(Z1952-AA$24)))</f>
        <v/>
      </c>
      <c r="AB1952" s="156">
        <f>IF((AA1952&lt;=0),0,((AA1952-AB$24)*Stock*(_xlfn.NORM.INV(RAND(),stock_ave,stock_std))+(AA1952-AB$24)*Bonds*(_xlfn.NORM.INV(RAND(),bond_ave,bond_std))+(AA1952-AB$24)*cash*(_xlfn.NORM.INV(RAND(),cash_ave,cash_std))+(AA1952-AB$24)))</f>
        <v/>
      </c>
      <c r="AC1952" s="156">
        <f>IF((AB1952&lt;=0),0,((AB1952-AC$24)*Stock*(_xlfn.NORM.INV(RAND(),stock_ave,stock_std))+(AB1952-AC$24)*Bonds*(_xlfn.NORM.INV(RAND(),bond_ave,bond_std))+(AB1952-AC$24)*cash*(_xlfn.NORM.INV(RAND(),cash_ave,cash_std))+(AB1952-AC$24)))</f>
        <v/>
      </c>
      <c r="AD1952" s="156">
        <f>IF((AC1952&lt;=0),0,((AC1952-AD$24)*Stock*(_xlfn.NORM.INV(RAND(),stock_ave,stock_std))+(AC1952-AD$24)*Bonds*(_xlfn.NORM.INV(RAND(),bond_ave,bond_std))+(AC1952-AD$24)*cash*(_xlfn.NORM.INV(RAND(),cash_ave,cash_std))+(AC1952-AD$24)))</f>
        <v/>
      </c>
      <c r="AE1952" s="156">
        <f>IF((AD1952&lt;=0),0,((AD1952-AE$24)*Stock*(_xlfn.NORM.INV(RAND(),stock_ave,stock_std))+(AD1952-AE$24)*Bonds*(_xlfn.NORM.INV(RAND(),bond_ave,bond_std))+(AD1952-AE$24)*cash*(_xlfn.NORM.INV(RAND(),cash_ave,cash_std))+(AD1952-AE$24)))</f>
        <v/>
      </c>
      <c r="AF1952" s="156">
        <f>IF((AE1952&lt;=0),0,((AE1952-AF$24)*Stock*(_xlfn.NORM.INV(RAND(),stock_ave,stock_std))+(AE1952-AF$24)*Bonds*(_xlfn.NORM.INV(RAND(),bond_ave,bond_std))+(AE1952-AF$24)*cash*(_xlfn.NORM.INV(RAND(),cash_ave,cash_std))+(AE1952-AF$24)))</f>
        <v/>
      </c>
      <c r="AG1952" s="156">
        <f>IF((AF1952&lt;=0),0,((AF1952-AG$24)*Stock*(_xlfn.NORM.INV(RAND(),stock_ave,stock_std))+(AF1952-AG$24)*Bonds*(_xlfn.NORM.INV(RAND(),bond_ave,bond_std))+(AF1952-AG$24)*cash*(_xlfn.NORM.INV(RAND(),cash_ave,cash_std))+(AF1952-AG$24)))</f>
        <v/>
      </c>
      <c r="AH1952" s="156">
        <f>IF((AG1952&lt;=0),0,((AG1952-AH$24)*Stock*(_xlfn.NORM.INV(RAND(),stock_ave,stock_std))+(AG1952-AH$24)*Bonds*(_xlfn.NORM.INV(RAND(),bond_ave,bond_std))+(AG1952-AH$24)*cash*(_xlfn.NORM.INV(RAND(),cash_ave,cash_std))+(AG1952-AH$24)))</f>
        <v/>
      </c>
      <c r="AI1952" s="156">
        <f>IF((AH1952&lt;=0),0,((AH1952-AI$24)*Stock*(_xlfn.NORM.INV(RAND(),stock_ave,stock_std))+(AH1952-AI$24)*Bonds*(_xlfn.NORM.INV(RAND(),bond_ave,bond_std))+(AH1952-AI$24)*cash*(_xlfn.NORM.INV(RAND(),cash_ave,cash_std))+(AH1952-AI$24)))</f>
        <v/>
      </c>
      <c r="AJ1952" s="156">
        <f>IF((AI1952&lt;=0),0,((AI1952-AJ$24)*Stock*(_xlfn.NORM.INV(RAND(),stock_ave,stock_std))+(AI1952-AJ$24)*Bonds*(_xlfn.NORM.INV(RAND(),bond_ave,bond_std))+(AI1952-AJ$24)*cash*(_xlfn.NORM.INV(RAND(),cash_ave,cash_std))+(AI1952-AJ$24)))</f>
        <v/>
      </c>
      <c r="AK1952" s="156">
        <f>IF((AJ1952&lt;=0),0,((AJ1952-AK$24)*Stock*(_xlfn.NORM.INV(RAND(),stock_ave,stock_std))+(AJ1952-AK$24)*Bonds*(_xlfn.NORM.INV(RAND(),bond_ave,bond_std))+(AJ1952-AK$24)*cash*(_xlfn.NORM.INV(RAND(),cash_ave,cash_std))+(AJ1952-AK$24)))</f>
        <v/>
      </c>
      <c r="AL1952" s="156">
        <f>IF((AK1952&lt;=0),0,((AK1952-AL$24)*Stock*(_xlfn.NORM.INV(RAND(),stock_ave,stock_std))+(AK1952-AL$24)*Bonds*(_xlfn.NORM.INV(RAND(),bond_ave,bond_std))+(AK1952-AL$24)*cash*(_xlfn.NORM.INV(RAND(),cash_ave,cash_std))+(AK1952-AL$24)))</f>
        <v/>
      </c>
      <c r="AM1952" s="156">
        <f>IF((AL1952&lt;=0),0,((AL1952-AM$24)*Stock*(_xlfn.NORM.INV(RAND(),stock_ave,stock_std))+(AL1952-AM$24)*Bonds*(_xlfn.NORM.INV(RAND(),bond_ave,bond_std))+(AL1952-AM$24)*cash*(_xlfn.NORM.INV(RAND(),cash_ave,cash_std))+(AL1952-AM$24)))</f>
        <v/>
      </c>
      <c r="AN1952" s="156">
        <f>IF((AM1952&lt;=0),0,((AM1952-AN$24)*Stock*(_xlfn.NORM.INV(RAND(),stock_ave,stock_std))+(AM1952-AN$24)*Bonds*(_xlfn.NORM.INV(RAND(),bond_ave,bond_std))+(AM1952-AN$24)*cash*(_xlfn.NORM.INV(RAND(),cash_ave,cash_std))+(AM1952-AN$24)))</f>
        <v/>
      </c>
      <c r="AO1952" s="156">
        <f>IF((AN1952&lt;=0),0,((AN1952-AO$24)*Stock*(_xlfn.NORM.INV(RAND(),stock_ave,stock_std))+(AN1952-AO$24)*Bonds*(_xlfn.NORM.INV(RAND(),bond_ave,bond_std))+(AN1952-AO$24)*cash*(_xlfn.NORM.INV(RAND(),cash_ave,cash_std))+(AN1952-AO$24)))</f>
        <v/>
      </c>
      <c r="AP1952" s="156">
        <f>IF((AO1952&lt;=0),0,((AO1952-AP$24)*Stock*(_xlfn.NORM.INV(RAND(),stock_ave,stock_std))+(AO1952-AP$24)*Bonds*(_xlfn.NORM.INV(RAND(),bond_ave,bond_std))+(AO1952-AP$24)*cash*(_xlfn.NORM.INV(RAND(),cash_ave,cash_std))+(AO1952-AP$24)))</f>
        <v/>
      </c>
      <c r="AQ1952" s="156">
        <f>IF((AP1952&lt;=0),0,((AP1952-AQ$24)*Stock*(_xlfn.NORM.INV(RAND(),stock_ave,stock_std))+(AP1952-AQ$24)*Bonds*(_xlfn.NORM.INV(RAND(),bond_ave,bond_std))+(AP1952-AQ$24)*cash*(_xlfn.NORM.INV(RAND(),cash_ave,cash_std))+(AP1952-AQ$24)))</f>
        <v/>
      </c>
      <c r="AR1952" s="156">
        <f>IF((AQ1952&lt;=0),0,((AQ1952-AR$24)*Stock*(_xlfn.NORM.INV(RAND(),stock_ave,stock_std))+(AQ1952-AR$24)*Bonds*(_xlfn.NORM.INV(RAND(),bond_ave,bond_std))+(AQ1952-AR$24)*cash*(_xlfn.NORM.INV(RAND(),cash_ave,cash_std))+(AQ1952-AR$24)))</f>
        <v/>
      </c>
      <c r="AS1952" s="156">
        <f>IF((AR1952&lt;=0),0,((AR1952-AS$24)*Stock*(_xlfn.NORM.INV(RAND(),stock_ave,stock_std))+(AR1952-AS$24)*Bonds*(_xlfn.NORM.INV(RAND(),bond_ave,bond_std))+(AR1952-AS$24)*cash*(_xlfn.NORM.INV(RAND(),cash_ave,cash_std))+(AR1952-AS$24)))</f>
        <v/>
      </c>
      <c r="AT1952" s="156">
        <f>IF((AS1952&lt;=0),0,((AS1952-AT$24)*Stock*(_xlfn.NORM.INV(RAND(),stock_ave,stock_std))+(AS1952-AT$24)*Bonds*(_xlfn.NORM.INV(RAND(),bond_ave,bond_std))+(AS1952-AT$24)*cash*(_xlfn.NORM.INV(RAND(),cash_ave,cash_std))+(AS1952-AT$24)))</f>
        <v/>
      </c>
      <c r="AU1952" s="156">
        <f>IF((AT1952&lt;=0),0,((AT1952-AU$24)*Stock*(_xlfn.NORM.INV(RAND(),stock_ave,stock_std))+(AT1952-AU$24)*Bonds*(_xlfn.NORM.INV(RAND(),bond_ave,bond_std))+(AT1952-AU$24)*cash*(_xlfn.NORM.INV(RAND(),cash_ave,cash_std))+(AT1952-AU$24)))</f>
        <v/>
      </c>
      <c r="AV1952" s="156">
        <f>IF((AU1952&lt;=0),0,((AU1952-AV$24)*Stock*(_xlfn.NORM.INV(RAND(),stock_ave,stock_std))+(AU1952-AV$24)*Bonds*(_xlfn.NORM.INV(RAND(),bond_ave,bond_std))+(AU1952-AV$24)*cash*(_xlfn.NORM.INV(RAND(),cash_ave,cash_std))+(AU1952-AV$24)))</f>
        <v/>
      </c>
      <c r="AW1952" s="156">
        <f>IF((AV1952&lt;=0),0,((AV1952-AW$24)*Stock*(_xlfn.NORM.INV(RAND(),stock_ave,stock_std))+(AV1952-AW$24)*Bonds*(_xlfn.NORM.INV(RAND(),bond_ave,bond_std))+(AV1952-AW$24)*cash*(_xlfn.NORM.INV(RAND(),cash_ave,cash_std))+(AV1952-AW$24)))</f>
        <v/>
      </c>
      <c r="AX1952" s="159" t="n"/>
      <c r="AY1952" s="159" t="n"/>
      <c r="AZ1952" s="159" t="n"/>
      <c r="BA1952" s="159" t="n"/>
      <c r="BB1952" s="159" t="n"/>
    </row>
    <row r="1953">
      <c r="C1953" s="147" t="n"/>
      <c r="D1953" s="61">
        <f>+D1952-IF(D$18&gt;74,(D1952/D$25)*$C$10)</f>
        <v/>
      </c>
      <c r="E1953" s="61">
        <f>+E1952-IF(E$18&gt;74,(E1952/E$25)*$C$10)</f>
        <v/>
      </c>
      <c r="F1953" s="61">
        <f>+F1952-IF(F$18&gt;74,(F1952/F$25)*$C$10)</f>
        <v/>
      </c>
      <c r="G1953" s="61">
        <f>+G1952-IF(G$18&gt;74,(G1952/G$25)*$C$10)</f>
        <v/>
      </c>
      <c r="H1953" s="61">
        <f>+H1952-IF(H$18&gt;74,(H1952/H$25)*$C$10)</f>
        <v/>
      </c>
      <c r="I1953" s="61">
        <f>+I1952-IF(I$18&gt;74,(I1952/I$25)*$C$10)</f>
        <v/>
      </c>
      <c r="J1953" s="61">
        <f>+J1952-IF(J$18&gt;74,(J1952/J$25)*$C$10)</f>
        <v/>
      </c>
      <c r="K1953" s="61">
        <f>+K1952-IF(K$18&gt;74,(K1952/K$25)*$C$10)</f>
        <v/>
      </c>
      <c r="L1953" s="61">
        <f>+L1952-IF(L$18&gt;74,(L1952/L$25)*$C$10)</f>
        <v/>
      </c>
      <c r="M1953" s="61">
        <f>+M1952-IF(M$18&gt;74,(M1952/M$25)*$C$10)</f>
        <v/>
      </c>
      <c r="N1953" s="61">
        <f>+N1952-IF(N$18&gt;74,(N1952/N$25)*$C$10)</f>
        <v/>
      </c>
      <c r="O1953" s="61">
        <f>+O1952-IF(O$18&gt;74,(O1952/O$25)*$C$10)</f>
        <v/>
      </c>
      <c r="P1953" s="61">
        <f>+P1952-IF(P$18&gt;74,(P1952/P$25)*$C$10)</f>
        <v/>
      </c>
      <c r="Q1953" s="61">
        <f>+Q1952-IF(Q$18&gt;74,(Q1952/Q$25)*$C$10)</f>
        <v/>
      </c>
      <c r="R1953" s="61">
        <f>+R1952-IF(R$18&gt;74,(R1952/R$25)*$C$10)</f>
        <v/>
      </c>
      <c r="S1953" s="61">
        <f>+S1952-IF(S$18&gt;74,(S1952/S$25)*$C$10)</f>
        <v/>
      </c>
      <c r="T1953" s="61">
        <f>+T1952-IF(T$18&gt;74,(T1952/T$25)*$C$10)</f>
        <v/>
      </c>
      <c r="U1953" s="61">
        <f>+U1952-IF(U$18&gt;74,(U1952/U$25)*$C$10)</f>
        <v/>
      </c>
      <c r="V1953" s="61">
        <f>+V1952-IF(V$18&gt;74,(V1952/V$25)*$C$10)</f>
        <v/>
      </c>
      <c r="W1953" s="61">
        <f>+W1952-IF(W$18&gt;74,(W1952/W$25)*$C$10)</f>
        <v/>
      </c>
      <c r="X1953" s="61">
        <f>+X1952-IF(X$18&gt;74,(X1952/X$25)*$C$10)</f>
        <v/>
      </c>
      <c r="Y1953" s="61">
        <f>+Y1952-IF(Y$18&gt;74,(Y1952/Y$25)*$C$10)</f>
        <v/>
      </c>
      <c r="Z1953" s="61">
        <f>+Z1952-IF(Z$18&gt;74,(Z1952/Z$25)*$C$10)</f>
        <v/>
      </c>
      <c r="AA1953" s="61">
        <f>+AA1952-IF(AA$18&gt;74,(AA1952/AA$25)*$C$10)</f>
        <v/>
      </c>
      <c r="AB1953" s="61">
        <f>+AB1952-IF(AB$18&gt;74,(AB1952/AB$25)*$C$10)</f>
        <v/>
      </c>
      <c r="AC1953" s="61">
        <f>+AC1952-IF(AC$18&gt;74,(AC1952/AC$25)*$C$10)</f>
        <v/>
      </c>
      <c r="AD1953" s="61">
        <f>+AD1952-IF(AD$18&gt;74,(AD1952/AD$25)*$C$10)</f>
        <v/>
      </c>
      <c r="AE1953" s="61">
        <f>+AE1952-IF(AE$18&gt;74,(AE1952/AE$25)*$C$10)</f>
        <v/>
      </c>
      <c r="AF1953" s="61">
        <f>+AF1952-IF(AF$18&gt;74,(AF1952/AF$25)*$C$10)</f>
        <v/>
      </c>
      <c r="AG1953" s="61">
        <f>+AG1952-IF(AG$18&gt;74,(AG1952/AG$25)*$C$10)</f>
        <v/>
      </c>
      <c r="AH1953" s="61">
        <f>+AH1952-IF(AH$18&gt;74,(AH1952/AH$25)*$C$10)</f>
        <v/>
      </c>
      <c r="AI1953" s="61">
        <f>+AI1952-IF(AI$18&gt;74,(AI1952/AI$25)*$C$10)</f>
        <v/>
      </c>
      <c r="AJ1953" s="61">
        <f>+AJ1952-IF(AJ$18&gt;74,(AJ1952/AJ$25)*$C$10)</f>
        <v/>
      </c>
      <c r="AK1953" s="61">
        <f>+AK1952-IF(AK$18&gt;74,(AK1952/AK$25)*$C$10)</f>
        <v/>
      </c>
      <c r="AL1953" s="61">
        <f>+AL1952-IF(AL$18&gt;74,(AL1952/AL$25)*$C$10)</f>
        <v/>
      </c>
      <c r="AM1953" s="61">
        <f>+AM1952-IF(AM$18&gt;74,(AM1952/AM$25)*$C$10)</f>
        <v/>
      </c>
      <c r="AN1953" s="61">
        <f>+AN1952-IF(AN$18&gt;74,(AN1952/AN$25)*$C$10)</f>
        <v/>
      </c>
      <c r="AO1953" s="61">
        <f>+AO1952-IF(AO$18&gt;74,(AO1952/AO$25)*$C$10)</f>
        <v/>
      </c>
      <c r="AP1953" s="61">
        <f>+AP1952-IF(AP$18&gt;74,(AP1952/AP$25)*$C$10)</f>
        <v/>
      </c>
      <c r="AQ1953" s="61">
        <f>+AQ1952-IF(AQ$18&gt;74,(AQ1952/AQ$25)*$C$10)</f>
        <v/>
      </c>
      <c r="AR1953" s="61">
        <f>+AR1952-IF(AR$18&gt;74,(AR1952/AR$25)*$C$10)</f>
        <v/>
      </c>
      <c r="AS1953" s="61">
        <f>+AS1952-IF(AS$18&gt;74,(AS1952/AS$25)*$C$10)</f>
        <v/>
      </c>
      <c r="AT1953" s="61">
        <f>+AT1952-IF(AT$18&gt;74,(AT1952/AT$25)*$C$10)</f>
        <v/>
      </c>
      <c r="AU1953" s="61">
        <f>+AU1952-IF(AU$18&gt;74,(AU1952/AU$25)*$C$10)</f>
        <v/>
      </c>
      <c r="AV1953" s="61">
        <f>+AV1952-IF(AV$18&gt;74,(AV1952/AV$25)*$C$10)</f>
        <v/>
      </c>
      <c r="AW1953" s="61">
        <f>+AW1952-IF(AW$18&gt;74,(AW1952/AW$25)*$C$10)</f>
        <v/>
      </c>
      <c r="AX1953" s="35">
        <f>IF(AW1953&gt;0,1,0)</f>
        <v/>
      </c>
      <c r="AY1953" s="35">
        <f>IF(AL1953&gt;0,1,0)</f>
        <v/>
      </c>
      <c r="AZ1953" s="35">
        <f>IF(AG1953&gt;0,1,0)</f>
        <v/>
      </c>
      <c r="BA1953" s="35">
        <f>IF(AB1953&gt;0,1,0)</f>
        <v/>
      </c>
      <c r="BB1953" s="35">
        <f>IF(W1953&gt;0,1,0)</f>
        <v/>
      </c>
    </row>
    <row r="1954">
      <c r="B1954" s="154" t="inlineStr">
        <is>
          <t>trial 963</t>
        </is>
      </c>
      <c r="C1954" s="155">
        <f>+start-C1951</f>
        <v/>
      </c>
      <c r="D1954" s="156">
        <f>IF((C1954&lt;=0),0,((C1954-D$24)*Stock*(_xlfn.NORM.INV(RAND(),stock_ave,stock_std))+(C1954-D$24)*Bonds*(_xlfn.NORM.INV(RAND(),bond_ave,bond_std))+(C1954-D$24)*cash*(_xlfn.NORM.INV(RAND(),cash_ave,cash_std))+(C1954-D$24)))</f>
        <v/>
      </c>
      <c r="E1954" s="156">
        <f>IF((D1954&lt;=0),0,((D1954-E$24)*Stock*(_xlfn.NORM.INV(RAND(),stock_ave,stock_std))+(D1954-E$24)*Bonds*(_xlfn.NORM.INV(RAND(),bond_ave,bond_std))+(D1954-E$24)*cash*(_xlfn.NORM.INV(RAND(),cash_ave,cash_std))+(D1954-E$24)))</f>
        <v/>
      </c>
      <c r="F1954" s="156">
        <f>IF((E1954&lt;=0),0,((E1954-F$24)*Stock*(_xlfn.NORM.INV(RAND(),stock_ave,stock_std))+(E1954-F$24)*Bonds*(_xlfn.NORM.INV(RAND(),bond_ave,bond_std))+(E1954-F$24)*cash*(_xlfn.NORM.INV(RAND(),cash_ave,cash_std))+(E1954-F$24)))</f>
        <v/>
      </c>
      <c r="G1954" s="156">
        <f>IF((F1954&lt;=0),0,((F1954-G$24)*Stock*(_xlfn.NORM.INV(RAND(),stock_ave,stock_std))+(F1954-G$24)*Bonds*(_xlfn.NORM.INV(RAND(),bond_ave,bond_std))+(F1954-G$24)*cash*(_xlfn.NORM.INV(RAND(),cash_ave,cash_std))+(F1954-G$24)))</f>
        <v/>
      </c>
      <c r="H1954" s="156">
        <f>IF((G1954&lt;=0),0,((G1954-H$24)*Stock*(_xlfn.NORM.INV(RAND(),stock_ave,stock_std))+(G1954-H$24)*Bonds*(_xlfn.NORM.INV(RAND(),bond_ave,bond_std))+(G1954-H$24)*cash*(_xlfn.NORM.INV(RAND(),cash_ave,cash_std))+(G1954-H$24)))</f>
        <v/>
      </c>
      <c r="I1954" s="156">
        <f>IF((H1954&lt;=0),0,((H1954-I$24)*Stock*(_xlfn.NORM.INV(RAND(),stock_ave,stock_std))+(H1954-I$24)*Bonds*(_xlfn.NORM.INV(RAND(),bond_ave,bond_std))+(H1954-I$24)*cash*(_xlfn.NORM.INV(RAND(),cash_ave,cash_std))+(H1954-I$24)))</f>
        <v/>
      </c>
      <c r="J1954" s="156">
        <f>IF((I1954&lt;=0),0,((I1954-J$24)*Stock*(_xlfn.NORM.INV(RAND(),stock_ave,stock_std))+(I1954-J$24)*Bonds*(_xlfn.NORM.INV(RAND(),bond_ave,bond_std))+(I1954-J$24)*cash*(_xlfn.NORM.INV(RAND(),cash_ave,cash_std))+(I1954-J$24)))</f>
        <v/>
      </c>
      <c r="K1954" s="156">
        <f>IF((J1954&lt;=0),0,((J1954-K$24)*Stock*(_xlfn.NORM.INV(RAND(),stock_ave,stock_std))+(J1954-K$24)*Bonds*(_xlfn.NORM.INV(RAND(),bond_ave,bond_std))+(J1954-K$24)*cash*(_xlfn.NORM.INV(RAND(),cash_ave,cash_std))+(J1954-K$24)))</f>
        <v/>
      </c>
      <c r="L1954" s="156">
        <f>IF((K1954&lt;=0),0,((K1954-L$24)*Stock*(_xlfn.NORM.INV(RAND(),stock_ave,stock_std))+(K1954-L$24)*Bonds*(_xlfn.NORM.INV(RAND(),bond_ave,bond_std))+(K1954-L$24)*cash*(_xlfn.NORM.INV(RAND(),cash_ave,cash_std))+(K1954-L$24)))</f>
        <v/>
      </c>
      <c r="M1954" s="156">
        <f>IF((L1954&lt;=0),0,((L1954-M$24)*Stock*(_xlfn.NORM.INV(RAND(),stock_ave,stock_std))+(L1954-M$24)*Bonds*(_xlfn.NORM.INV(RAND(),bond_ave,bond_std))+(L1954-M$24)*cash*(_xlfn.NORM.INV(RAND(),cash_ave,cash_std))+(L1954-M$24)))</f>
        <v/>
      </c>
      <c r="N1954" s="156">
        <f>IF((M1954&lt;=0),0,((M1954-N$24)*Stock*(_xlfn.NORM.INV(RAND(),stock_ave,stock_std))+(M1954-N$24)*Bonds*(_xlfn.NORM.INV(RAND(),bond_ave,bond_std))+(M1954-N$24)*cash*(_xlfn.NORM.INV(RAND(),cash_ave,cash_std))+(M1954-N$24)))</f>
        <v/>
      </c>
      <c r="O1954" s="156">
        <f>IF((N1954&lt;=0),0,((N1954-O$24)*Stock*(_xlfn.NORM.INV(RAND(),stock_ave,stock_std))+(N1954-O$24)*Bonds*(_xlfn.NORM.INV(RAND(),bond_ave,bond_std))+(N1954-O$24)*cash*(_xlfn.NORM.INV(RAND(),cash_ave,cash_std))+(N1954-O$24)))</f>
        <v/>
      </c>
      <c r="P1954" s="156">
        <f>IF((O1954&lt;=0),0,((O1954-P$24)*Stock*(_xlfn.NORM.INV(RAND(),stock_ave,stock_std))+(O1954-P$24)*Bonds*(_xlfn.NORM.INV(RAND(),bond_ave,bond_std))+(O1954-P$24)*cash*(_xlfn.NORM.INV(RAND(),cash_ave,cash_std))+(O1954-P$24)))</f>
        <v/>
      </c>
      <c r="Q1954" s="156">
        <f>IF((P1954&lt;=0),0,((P1954-Q$24)*Stock*(_xlfn.NORM.INV(RAND(),stock_ave,stock_std))+(P1954-Q$24)*Bonds*(_xlfn.NORM.INV(RAND(),bond_ave,bond_std))+(P1954-Q$24)*cash*(_xlfn.NORM.INV(RAND(),cash_ave,cash_std))+(P1954-Q$24)))</f>
        <v/>
      </c>
      <c r="R1954" s="156">
        <f>IF((Q1954&lt;=0),0,((Q1954-R$24)*Stock*(_xlfn.NORM.INV(RAND(),stock_ave,stock_std))+(Q1954-R$24)*Bonds*(_xlfn.NORM.INV(RAND(),bond_ave,bond_std))+(Q1954-R$24)*cash*(_xlfn.NORM.INV(RAND(),cash_ave,cash_std))+(Q1954-R$24)))</f>
        <v/>
      </c>
      <c r="S1954" s="156">
        <f>IF((R1954&lt;=0),0,((R1954-S$24)*Stock*(_xlfn.NORM.INV(RAND(),stock_ave,stock_std))+(R1954-S$24)*Bonds*(_xlfn.NORM.INV(RAND(),bond_ave,bond_std))+(R1954-S$24)*cash*(_xlfn.NORM.INV(RAND(),cash_ave,cash_std))+(R1954-S$24)))</f>
        <v/>
      </c>
      <c r="T1954" s="156">
        <f>IF((S1954&lt;=0),0,((S1954-T$24)*Stock*(_xlfn.NORM.INV(RAND(),stock_ave,stock_std))+(S1954-T$24)*Bonds*(_xlfn.NORM.INV(RAND(),bond_ave,bond_std))+(S1954-T$24)*cash*(_xlfn.NORM.INV(RAND(),cash_ave,cash_std))+(S1954-T$24)))</f>
        <v/>
      </c>
      <c r="U1954" s="156">
        <f>IF((T1954&lt;=0),0,((T1954-U$24)*Stock*(_xlfn.NORM.INV(RAND(),stock_ave,stock_std))+(T1954-U$24)*Bonds*(_xlfn.NORM.INV(RAND(),bond_ave,bond_std))+(T1954-U$24)*cash*(_xlfn.NORM.INV(RAND(),cash_ave,cash_std))+(T1954-U$24)))</f>
        <v/>
      </c>
      <c r="V1954" s="156">
        <f>IF((U1954&lt;=0),0,((U1954-V$24)*Stock*(_xlfn.NORM.INV(RAND(),stock_ave,stock_std))+(U1954-V$24)*Bonds*(_xlfn.NORM.INV(RAND(),bond_ave,bond_std))+(U1954-V$24)*cash*(_xlfn.NORM.INV(RAND(),cash_ave,cash_std))+(U1954-V$24)))</f>
        <v/>
      </c>
      <c r="W1954" s="156">
        <f>IF((V1954&lt;=0),0,((V1954-W$24)*Stock*(_xlfn.NORM.INV(RAND(),stock_ave,stock_std))+(V1954-W$24)*Bonds*(_xlfn.NORM.INV(RAND(),bond_ave,bond_std))+(V1954-W$24)*cash*(_xlfn.NORM.INV(RAND(),cash_ave,cash_std))+(V1954-W$24)))</f>
        <v/>
      </c>
      <c r="X1954" s="156">
        <f>IF((W1954&lt;=0),0,((W1954-X$24)*Stock*(_xlfn.NORM.INV(RAND(),stock_ave,stock_std))+(W1954-X$24)*Bonds*(_xlfn.NORM.INV(RAND(),bond_ave,bond_std))+(W1954-X$24)*cash*(_xlfn.NORM.INV(RAND(),cash_ave,cash_std))+(W1954-X$24)))</f>
        <v/>
      </c>
      <c r="Y1954" s="156">
        <f>IF((X1954&lt;=0),0,((X1954-Y$24)*Stock*(_xlfn.NORM.INV(RAND(),stock_ave,stock_std))+(X1954-Y$24)*Bonds*(_xlfn.NORM.INV(RAND(),bond_ave,bond_std))+(X1954-Y$24)*cash*(_xlfn.NORM.INV(RAND(),cash_ave,cash_std))+(X1954-Y$24)))</f>
        <v/>
      </c>
      <c r="Z1954" s="156">
        <f>IF((Y1954&lt;=0),0,((Y1954-Z$24)*Stock*(_xlfn.NORM.INV(RAND(),stock_ave,stock_std))+(Y1954-Z$24)*Bonds*(_xlfn.NORM.INV(RAND(),bond_ave,bond_std))+(Y1954-Z$24)*cash*(_xlfn.NORM.INV(RAND(),cash_ave,cash_std))+(Y1954-Z$24)))</f>
        <v/>
      </c>
      <c r="AA1954" s="156">
        <f>IF((Z1954&lt;=0),0,((Z1954-AA$24)*Stock*(_xlfn.NORM.INV(RAND(),stock_ave,stock_std))+(Z1954-AA$24)*Bonds*(_xlfn.NORM.INV(RAND(),bond_ave,bond_std))+(Z1954-AA$24)*cash*(_xlfn.NORM.INV(RAND(),cash_ave,cash_std))+(Z1954-AA$24)))</f>
        <v/>
      </c>
      <c r="AB1954" s="156">
        <f>IF((AA1954&lt;=0),0,((AA1954-AB$24)*Stock*(_xlfn.NORM.INV(RAND(),stock_ave,stock_std))+(AA1954-AB$24)*Bonds*(_xlfn.NORM.INV(RAND(),bond_ave,bond_std))+(AA1954-AB$24)*cash*(_xlfn.NORM.INV(RAND(),cash_ave,cash_std))+(AA1954-AB$24)))</f>
        <v/>
      </c>
      <c r="AC1954" s="156">
        <f>IF((AB1954&lt;=0),0,((AB1954-AC$24)*Stock*(_xlfn.NORM.INV(RAND(),stock_ave,stock_std))+(AB1954-AC$24)*Bonds*(_xlfn.NORM.INV(RAND(),bond_ave,bond_std))+(AB1954-AC$24)*cash*(_xlfn.NORM.INV(RAND(),cash_ave,cash_std))+(AB1954-AC$24)))</f>
        <v/>
      </c>
      <c r="AD1954" s="156">
        <f>IF((AC1954&lt;=0),0,((AC1954-AD$24)*Stock*(_xlfn.NORM.INV(RAND(),stock_ave,stock_std))+(AC1954-AD$24)*Bonds*(_xlfn.NORM.INV(RAND(),bond_ave,bond_std))+(AC1954-AD$24)*cash*(_xlfn.NORM.INV(RAND(),cash_ave,cash_std))+(AC1954-AD$24)))</f>
        <v/>
      </c>
      <c r="AE1954" s="156">
        <f>IF((AD1954&lt;=0),0,((AD1954-AE$24)*Stock*(_xlfn.NORM.INV(RAND(),stock_ave,stock_std))+(AD1954-AE$24)*Bonds*(_xlfn.NORM.INV(RAND(),bond_ave,bond_std))+(AD1954-AE$24)*cash*(_xlfn.NORM.INV(RAND(),cash_ave,cash_std))+(AD1954-AE$24)))</f>
        <v/>
      </c>
      <c r="AF1954" s="156">
        <f>IF((AE1954&lt;=0),0,((AE1954-AF$24)*Stock*(_xlfn.NORM.INV(RAND(),stock_ave,stock_std))+(AE1954-AF$24)*Bonds*(_xlfn.NORM.INV(RAND(),bond_ave,bond_std))+(AE1954-AF$24)*cash*(_xlfn.NORM.INV(RAND(),cash_ave,cash_std))+(AE1954-AF$24)))</f>
        <v/>
      </c>
      <c r="AG1954" s="156">
        <f>IF((AF1954&lt;=0),0,((AF1954-AG$24)*Stock*(_xlfn.NORM.INV(RAND(),stock_ave,stock_std))+(AF1954-AG$24)*Bonds*(_xlfn.NORM.INV(RAND(),bond_ave,bond_std))+(AF1954-AG$24)*cash*(_xlfn.NORM.INV(RAND(),cash_ave,cash_std))+(AF1954-AG$24)))</f>
        <v/>
      </c>
      <c r="AH1954" s="156">
        <f>IF((AG1954&lt;=0),0,((AG1954-AH$24)*Stock*(_xlfn.NORM.INV(RAND(),stock_ave,stock_std))+(AG1954-AH$24)*Bonds*(_xlfn.NORM.INV(RAND(),bond_ave,bond_std))+(AG1954-AH$24)*cash*(_xlfn.NORM.INV(RAND(),cash_ave,cash_std))+(AG1954-AH$24)))</f>
        <v/>
      </c>
      <c r="AI1954" s="156">
        <f>IF((AH1954&lt;=0),0,((AH1954-AI$24)*Stock*(_xlfn.NORM.INV(RAND(),stock_ave,stock_std))+(AH1954-AI$24)*Bonds*(_xlfn.NORM.INV(RAND(),bond_ave,bond_std))+(AH1954-AI$24)*cash*(_xlfn.NORM.INV(RAND(),cash_ave,cash_std))+(AH1954-AI$24)))</f>
        <v/>
      </c>
      <c r="AJ1954" s="156">
        <f>IF((AI1954&lt;=0),0,((AI1954-AJ$24)*Stock*(_xlfn.NORM.INV(RAND(),stock_ave,stock_std))+(AI1954-AJ$24)*Bonds*(_xlfn.NORM.INV(RAND(),bond_ave,bond_std))+(AI1954-AJ$24)*cash*(_xlfn.NORM.INV(RAND(),cash_ave,cash_std))+(AI1954-AJ$24)))</f>
        <v/>
      </c>
      <c r="AK1954" s="156">
        <f>IF((AJ1954&lt;=0),0,((AJ1954-AK$24)*Stock*(_xlfn.NORM.INV(RAND(),stock_ave,stock_std))+(AJ1954-AK$24)*Bonds*(_xlfn.NORM.INV(RAND(),bond_ave,bond_std))+(AJ1954-AK$24)*cash*(_xlfn.NORM.INV(RAND(),cash_ave,cash_std))+(AJ1954-AK$24)))</f>
        <v/>
      </c>
      <c r="AL1954" s="156">
        <f>IF((AK1954&lt;=0),0,((AK1954-AL$24)*Stock*(_xlfn.NORM.INV(RAND(),stock_ave,stock_std))+(AK1954-AL$24)*Bonds*(_xlfn.NORM.INV(RAND(),bond_ave,bond_std))+(AK1954-AL$24)*cash*(_xlfn.NORM.INV(RAND(),cash_ave,cash_std))+(AK1954-AL$24)))</f>
        <v/>
      </c>
      <c r="AM1954" s="156">
        <f>IF((AL1954&lt;=0),0,((AL1954-AM$24)*Stock*(_xlfn.NORM.INV(RAND(),stock_ave,stock_std))+(AL1954-AM$24)*Bonds*(_xlfn.NORM.INV(RAND(),bond_ave,bond_std))+(AL1954-AM$24)*cash*(_xlfn.NORM.INV(RAND(),cash_ave,cash_std))+(AL1954-AM$24)))</f>
        <v/>
      </c>
      <c r="AN1954" s="156">
        <f>IF((AM1954&lt;=0),0,((AM1954-AN$24)*Stock*(_xlfn.NORM.INV(RAND(),stock_ave,stock_std))+(AM1954-AN$24)*Bonds*(_xlfn.NORM.INV(RAND(),bond_ave,bond_std))+(AM1954-AN$24)*cash*(_xlfn.NORM.INV(RAND(),cash_ave,cash_std))+(AM1954-AN$24)))</f>
        <v/>
      </c>
      <c r="AO1954" s="156">
        <f>IF((AN1954&lt;=0),0,((AN1954-AO$24)*Stock*(_xlfn.NORM.INV(RAND(),stock_ave,stock_std))+(AN1954-AO$24)*Bonds*(_xlfn.NORM.INV(RAND(),bond_ave,bond_std))+(AN1954-AO$24)*cash*(_xlfn.NORM.INV(RAND(),cash_ave,cash_std))+(AN1954-AO$24)))</f>
        <v/>
      </c>
      <c r="AP1954" s="156">
        <f>IF((AO1954&lt;=0),0,((AO1954-AP$24)*Stock*(_xlfn.NORM.INV(RAND(),stock_ave,stock_std))+(AO1954-AP$24)*Bonds*(_xlfn.NORM.INV(RAND(),bond_ave,bond_std))+(AO1954-AP$24)*cash*(_xlfn.NORM.INV(RAND(),cash_ave,cash_std))+(AO1954-AP$24)))</f>
        <v/>
      </c>
      <c r="AQ1954" s="156">
        <f>IF((AP1954&lt;=0),0,((AP1954-AQ$24)*Stock*(_xlfn.NORM.INV(RAND(),stock_ave,stock_std))+(AP1954-AQ$24)*Bonds*(_xlfn.NORM.INV(RAND(),bond_ave,bond_std))+(AP1954-AQ$24)*cash*(_xlfn.NORM.INV(RAND(),cash_ave,cash_std))+(AP1954-AQ$24)))</f>
        <v/>
      </c>
      <c r="AR1954" s="156">
        <f>IF((AQ1954&lt;=0),0,((AQ1954-AR$24)*Stock*(_xlfn.NORM.INV(RAND(),stock_ave,stock_std))+(AQ1954-AR$24)*Bonds*(_xlfn.NORM.INV(RAND(),bond_ave,bond_std))+(AQ1954-AR$24)*cash*(_xlfn.NORM.INV(RAND(),cash_ave,cash_std))+(AQ1954-AR$24)))</f>
        <v/>
      </c>
      <c r="AS1954" s="156">
        <f>IF((AR1954&lt;=0),0,((AR1954-AS$24)*Stock*(_xlfn.NORM.INV(RAND(),stock_ave,stock_std))+(AR1954-AS$24)*Bonds*(_xlfn.NORM.INV(RAND(),bond_ave,bond_std))+(AR1954-AS$24)*cash*(_xlfn.NORM.INV(RAND(),cash_ave,cash_std))+(AR1954-AS$24)))</f>
        <v/>
      </c>
      <c r="AT1954" s="156">
        <f>IF((AS1954&lt;=0),0,((AS1954-AT$24)*Stock*(_xlfn.NORM.INV(RAND(),stock_ave,stock_std))+(AS1954-AT$24)*Bonds*(_xlfn.NORM.INV(RAND(),bond_ave,bond_std))+(AS1954-AT$24)*cash*(_xlfn.NORM.INV(RAND(),cash_ave,cash_std))+(AS1954-AT$24)))</f>
        <v/>
      </c>
      <c r="AU1954" s="156">
        <f>IF((AT1954&lt;=0),0,((AT1954-AU$24)*Stock*(_xlfn.NORM.INV(RAND(),stock_ave,stock_std))+(AT1954-AU$24)*Bonds*(_xlfn.NORM.INV(RAND(),bond_ave,bond_std))+(AT1954-AU$24)*cash*(_xlfn.NORM.INV(RAND(),cash_ave,cash_std))+(AT1954-AU$24)))</f>
        <v/>
      </c>
      <c r="AV1954" s="156">
        <f>IF((AU1954&lt;=0),0,((AU1954-AV$24)*Stock*(_xlfn.NORM.INV(RAND(),stock_ave,stock_std))+(AU1954-AV$24)*Bonds*(_xlfn.NORM.INV(RAND(),bond_ave,bond_std))+(AU1954-AV$24)*cash*(_xlfn.NORM.INV(RAND(),cash_ave,cash_std))+(AU1954-AV$24)))</f>
        <v/>
      </c>
      <c r="AW1954" s="156">
        <f>IF((AV1954&lt;=0),0,((AV1954-AW$24)*Stock*(_xlfn.NORM.INV(RAND(),stock_ave,stock_std))+(AV1954-AW$24)*Bonds*(_xlfn.NORM.INV(RAND(),bond_ave,bond_std))+(AV1954-AW$24)*cash*(_xlfn.NORM.INV(RAND(),cash_ave,cash_std))+(AV1954-AW$24)))</f>
        <v/>
      </c>
      <c r="AX1954" s="159" t="n"/>
      <c r="AY1954" s="159" t="n"/>
      <c r="AZ1954" s="159" t="n"/>
      <c r="BA1954" s="159" t="n"/>
      <c r="BB1954" s="159" t="n"/>
    </row>
    <row r="1955">
      <c r="C1955" s="147" t="n"/>
      <c r="D1955" s="61">
        <f>+D1954-IF(D$18&gt;74,(D1954/D$25)*$C$10)</f>
        <v/>
      </c>
      <c r="E1955" s="61">
        <f>+E1954-IF(E$18&gt;74,(E1954/E$25)*$C$10)</f>
        <v/>
      </c>
      <c r="F1955" s="61">
        <f>+F1954-IF(F$18&gt;74,(F1954/F$25)*$C$10)</f>
        <v/>
      </c>
      <c r="G1955" s="61">
        <f>+G1954-IF(G$18&gt;74,(G1954/G$25)*$C$10)</f>
        <v/>
      </c>
      <c r="H1955" s="61">
        <f>+H1954-IF(H$18&gt;74,(H1954/H$25)*$C$10)</f>
        <v/>
      </c>
      <c r="I1955" s="61">
        <f>+I1954-IF(I$18&gt;74,(I1954/I$25)*$C$10)</f>
        <v/>
      </c>
      <c r="J1955" s="61">
        <f>+J1954-IF(J$18&gt;74,(J1954/J$25)*$C$10)</f>
        <v/>
      </c>
      <c r="K1955" s="61">
        <f>+K1954-IF(K$18&gt;74,(K1954/K$25)*$C$10)</f>
        <v/>
      </c>
      <c r="L1955" s="61">
        <f>+L1954-IF(L$18&gt;74,(L1954/L$25)*$C$10)</f>
        <v/>
      </c>
      <c r="M1955" s="61">
        <f>+M1954-IF(M$18&gt;74,(M1954/M$25)*$C$10)</f>
        <v/>
      </c>
      <c r="N1955" s="61">
        <f>+N1954-IF(N$18&gt;74,(N1954/N$25)*$C$10)</f>
        <v/>
      </c>
      <c r="O1955" s="61">
        <f>+O1954-IF(O$18&gt;74,(O1954/O$25)*$C$10)</f>
        <v/>
      </c>
      <c r="P1955" s="61">
        <f>+P1954-IF(P$18&gt;74,(P1954/P$25)*$C$10)</f>
        <v/>
      </c>
      <c r="Q1955" s="61">
        <f>+Q1954-IF(Q$18&gt;74,(Q1954/Q$25)*$C$10)</f>
        <v/>
      </c>
      <c r="R1955" s="61">
        <f>+R1954-IF(R$18&gt;74,(R1954/R$25)*$C$10)</f>
        <v/>
      </c>
      <c r="S1955" s="61">
        <f>+S1954-IF(S$18&gt;74,(S1954/S$25)*$C$10)</f>
        <v/>
      </c>
      <c r="T1955" s="61">
        <f>+T1954-IF(T$18&gt;74,(T1954/T$25)*$C$10)</f>
        <v/>
      </c>
      <c r="U1955" s="61">
        <f>+U1954-IF(U$18&gt;74,(U1954/U$25)*$C$10)</f>
        <v/>
      </c>
      <c r="V1955" s="61">
        <f>+V1954-IF(V$18&gt;74,(V1954/V$25)*$C$10)</f>
        <v/>
      </c>
      <c r="W1955" s="61">
        <f>+W1954-IF(W$18&gt;74,(W1954/W$25)*$C$10)</f>
        <v/>
      </c>
      <c r="X1955" s="61">
        <f>+X1954-IF(X$18&gt;74,(X1954/X$25)*$C$10)</f>
        <v/>
      </c>
      <c r="Y1955" s="61">
        <f>+Y1954-IF(Y$18&gt;74,(Y1954/Y$25)*$C$10)</f>
        <v/>
      </c>
      <c r="Z1955" s="61">
        <f>+Z1954-IF(Z$18&gt;74,(Z1954/Z$25)*$C$10)</f>
        <v/>
      </c>
      <c r="AA1955" s="61">
        <f>+AA1954-IF(AA$18&gt;74,(AA1954/AA$25)*$C$10)</f>
        <v/>
      </c>
      <c r="AB1955" s="61">
        <f>+AB1954-IF(AB$18&gt;74,(AB1954/AB$25)*$C$10)</f>
        <v/>
      </c>
      <c r="AC1955" s="61">
        <f>+AC1954-IF(AC$18&gt;74,(AC1954/AC$25)*$C$10)</f>
        <v/>
      </c>
      <c r="AD1955" s="61">
        <f>+AD1954-IF(AD$18&gt;74,(AD1954/AD$25)*$C$10)</f>
        <v/>
      </c>
      <c r="AE1955" s="61">
        <f>+AE1954-IF(AE$18&gt;74,(AE1954/AE$25)*$C$10)</f>
        <v/>
      </c>
      <c r="AF1955" s="61">
        <f>+AF1954-IF(AF$18&gt;74,(AF1954/AF$25)*$C$10)</f>
        <v/>
      </c>
      <c r="AG1955" s="61">
        <f>+AG1954-IF(AG$18&gt;74,(AG1954/AG$25)*$C$10)</f>
        <v/>
      </c>
      <c r="AH1955" s="61">
        <f>+AH1954-IF(AH$18&gt;74,(AH1954/AH$25)*$C$10)</f>
        <v/>
      </c>
      <c r="AI1955" s="61">
        <f>+AI1954-IF(AI$18&gt;74,(AI1954/AI$25)*$C$10)</f>
        <v/>
      </c>
      <c r="AJ1955" s="61">
        <f>+AJ1954-IF(AJ$18&gt;74,(AJ1954/AJ$25)*$C$10)</f>
        <v/>
      </c>
      <c r="AK1955" s="61">
        <f>+AK1954-IF(AK$18&gt;74,(AK1954/AK$25)*$C$10)</f>
        <v/>
      </c>
      <c r="AL1955" s="61">
        <f>+AL1954-IF(AL$18&gt;74,(AL1954/AL$25)*$C$10)</f>
        <v/>
      </c>
      <c r="AM1955" s="61">
        <f>+AM1954-IF(AM$18&gt;74,(AM1954/AM$25)*$C$10)</f>
        <v/>
      </c>
      <c r="AN1955" s="61">
        <f>+AN1954-IF(AN$18&gt;74,(AN1954/AN$25)*$C$10)</f>
        <v/>
      </c>
      <c r="AO1955" s="61">
        <f>+AO1954-IF(AO$18&gt;74,(AO1954/AO$25)*$C$10)</f>
        <v/>
      </c>
      <c r="AP1955" s="61">
        <f>+AP1954-IF(AP$18&gt;74,(AP1954/AP$25)*$C$10)</f>
        <v/>
      </c>
      <c r="AQ1955" s="61">
        <f>+AQ1954-IF(AQ$18&gt;74,(AQ1954/AQ$25)*$C$10)</f>
        <v/>
      </c>
      <c r="AR1955" s="61">
        <f>+AR1954-IF(AR$18&gt;74,(AR1954/AR$25)*$C$10)</f>
        <v/>
      </c>
      <c r="AS1955" s="61">
        <f>+AS1954-IF(AS$18&gt;74,(AS1954/AS$25)*$C$10)</f>
        <v/>
      </c>
      <c r="AT1955" s="61">
        <f>+AT1954-IF(AT$18&gt;74,(AT1954/AT$25)*$C$10)</f>
        <v/>
      </c>
      <c r="AU1955" s="61">
        <f>+AU1954-IF(AU$18&gt;74,(AU1954/AU$25)*$C$10)</f>
        <v/>
      </c>
      <c r="AV1955" s="61">
        <f>+AV1954-IF(AV$18&gt;74,(AV1954/AV$25)*$C$10)</f>
        <v/>
      </c>
      <c r="AW1955" s="61">
        <f>+AW1954-IF(AW$18&gt;74,(AW1954/AW$25)*$C$10)</f>
        <v/>
      </c>
      <c r="AX1955" s="35">
        <f>IF(AW1955&gt;0,1,0)</f>
        <v/>
      </c>
      <c r="AY1955" s="35">
        <f>IF(AL1955&gt;0,1,0)</f>
        <v/>
      </c>
      <c r="AZ1955" s="35">
        <f>IF(AG1955&gt;0,1,0)</f>
        <v/>
      </c>
      <c r="BA1955" s="35">
        <f>IF(AB1955&gt;0,1,0)</f>
        <v/>
      </c>
      <c r="BB1955" s="35">
        <f>IF(W1955&gt;0,1,0)</f>
        <v/>
      </c>
    </row>
    <row r="1956">
      <c r="B1956" s="154" t="inlineStr">
        <is>
          <t>trial 964</t>
        </is>
      </c>
      <c r="C1956" s="155">
        <f>+start-C1953</f>
        <v/>
      </c>
      <c r="D1956" s="156">
        <f>IF((C1956&lt;=0),0,((C1956-D$24)*Stock*(_xlfn.NORM.INV(RAND(),stock_ave,stock_std))+(C1956-D$24)*Bonds*(_xlfn.NORM.INV(RAND(),bond_ave,bond_std))+(C1956-D$24)*cash*(_xlfn.NORM.INV(RAND(),cash_ave,cash_std))+(C1956-D$24)))</f>
        <v/>
      </c>
      <c r="E1956" s="156">
        <f>IF((D1956&lt;=0),0,((D1956-E$24)*Stock*(_xlfn.NORM.INV(RAND(),stock_ave,stock_std))+(D1956-E$24)*Bonds*(_xlfn.NORM.INV(RAND(),bond_ave,bond_std))+(D1956-E$24)*cash*(_xlfn.NORM.INV(RAND(),cash_ave,cash_std))+(D1956-E$24)))</f>
        <v/>
      </c>
      <c r="F1956" s="156">
        <f>IF((E1956&lt;=0),0,((E1956-F$24)*Stock*(_xlfn.NORM.INV(RAND(),stock_ave,stock_std))+(E1956-F$24)*Bonds*(_xlfn.NORM.INV(RAND(),bond_ave,bond_std))+(E1956-F$24)*cash*(_xlfn.NORM.INV(RAND(),cash_ave,cash_std))+(E1956-F$24)))</f>
        <v/>
      </c>
      <c r="G1956" s="156">
        <f>IF((F1956&lt;=0),0,((F1956-G$24)*Stock*(_xlfn.NORM.INV(RAND(),stock_ave,stock_std))+(F1956-G$24)*Bonds*(_xlfn.NORM.INV(RAND(),bond_ave,bond_std))+(F1956-G$24)*cash*(_xlfn.NORM.INV(RAND(),cash_ave,cash_std))+(F1956-G$24)))</f>
        <v/>
      </c>
      <c r="H1956" s="156">
        <f>IF((G1956&lt;=0),0,((G1956-H$24)*Stock*(_xlfn.NORM.INV(RAND(),stock_ave,stock_std))+(G1956-H$24)*Bonds*(_xlfn.NORM.INV(RAND(),bond_ave,bond_std))+(G1956-H$24)*cash*(_xlfn.NORM.INV(RAND(),cash_ave,cash_std))+(G1956-H$24)))</f>
        <v/>
      </c>
      <c r="I1956" s="156">
        <f>IF((H1956&lt;=0),0,((H1956-I$24)*Stock*(_xlfn.NORM.INV(RAND(),stock_ave,stock_std))+(H1956-I$24)*Bonds*(_xlfn.NORM.INV(RAND(),bond_ave,bond_std))+(H1956-I$24)*cash*(_xlfn.NORM.INV(RAND(),cash_ave,cash_std))+(H1956-I$24)))</f>
        <v/>
      </c>
      <c r="J1956" s="156">
        <f>IF((I1956&lt;=0),0,((I1956-J$24)*Stock*(_xlfn.NORM.INV(RAND(),stock_ave,stock_std))+(I1956-J$24)*Bonds*(_xlfn.NORM.INV(RAND(),bond_ave,bond_std))+(I1956-J$24)*cash*(_xlfn.NORM.INV(RAND(),cash_ave,cash_std))+(I1956-J$24)))</f>
        <v/>
      </c>
      <c r="K1956" s="156">
        <f>IF((J1956&lt;=0),0,((J1956-K$24)*Stock*(_xlfn.NORM.INV(RAND(),stock_ave,stock_std))+(J1956-K$24)*Bonds*(_xlfn.NORM.INV(RAND(),bond_ave,bond_std))+(J1956-K$24)*cash*(_xlfn.NORM.INV(RAND(),cash_ave,cash_std))+(J1956-K$24)))</f>
        <v/>
      </c>
      <c r="L1956" s="156">
        <f>IF((K1956&lt;=0),0,((K1956-L$24)*Stock*(_xlfn.NORM.INV(RAND(),stock_ave,stock_std))+(K1956-L$24)*Bonds*(_xlfn.NORM.INV(RAND(),bond_ave,bond_std))+(K1956-L$24)*cash*(_xlfn.NORM.INV(RAND(),cash_ave,cash_std))+(K1956-L$24)))</f>
        <v/>
      </c>
      <c r="M1956" s="156">
        <f>IF((L1956&lt;=0),0,((L1956-M$24)*Stock*(_xlfn.NORM.INV(RAND(),stock_ave,stock_std))+(L1956-M$24)*Bonds*(_xlfn.NORM.INV(RAND(),bond_ave,bond_std))+(L1956-M$24)*cash*(_xlfn.NORM.INV(RAND(),cash_ave,cash_std))+(L1956-M$24)))</f>
        <v/>
      </c>
      <c r="N1956" s="156">
        <f>IF((M1956&lt;=0),0,((M1956-N$24)*Stock*(_xlfn.NORM.INV(RAND(),stock_ave,stock_std))+(M1956-N$24)*Bonds*(_xlfn.NORM.INV(RAND(),bond_ave,bond_std))+(M1956-N$24)*cash*(_xlfn.NORM.INV(RAND(),cash_ave,cash_std))+(M1956-N$24)))</f>
        <v/>
      </c>
      <c r="O1956" s="156">
        <f>IF((N1956&lt;=0),0,((N1956-O$24)*Stock*(_xlfn.NORM.INV(RAND(),stock_ave,stock_std))+(N1956-O$24)*Bonds*(_xlfn.NORM.INV(RAND(),bond_ave,bond_std))+(N1956-O$24)*cash*(_xlfn.NORM.INV(RAND(),cash_ave,cash_std))+(N1956-O$24)))</f>
        <v/>
      </c>
      <c r="P1956" s="156">
        <f>IF((O1956&lt;=0),0,((O1956-P$24)*Stock*(_xlfn.NORM.INV(RAND(),stock_ave,stock_std))+(O1956-P$24)*Bonds*(_xlfn.NORM.INV(RAND(),bond_ave,bond_std))+(O1956-P$24)*cash*(_xlfn.NORM.INV(RAND(),cash_ave,cash_std))+(O1956-P$24)))</f>
        <v/>
      </c>
      <c r="Q1956" s="156">
        <f>IF((P1956&lt;=0),0,((P1956-Q$24)*Stock*(_xlfn.NORM.INV(RAND(),stock_ave,stock_std))+(P1956-Q$24)*Bonds*(_xlfn.NORM.INV(RAND(),bond_ave,bond_std))+(P1956-Q$24)*cash*(_xlfn.NORM.INV(RAND(),cash_ave,cash_std))+(P1956-Q$24)))</f>
        <v/>
      </c>
      <c r="R1956" s="156">
        <f>IF((Q1956&lt;=0),0,((Q1956-R$24)*Stock*(_xlfn.NORM.INV(RAND(),stock_ave,stock_std))+(Q1956-R$24)*Bonds*(_xlfn.NORM.INV(RAND(),bond_ave,bond_std))+(Q1956-R$24)*cash*(_xlfn.NORM.INV(RAND(),cash_ave,cash_std))+(Q1956-R$24)))</f>
        <v/>
      </c>
      <c r="S1956" s="156">
        <f>IF((R1956&lt;=0),0,((R1956-S$24)*Stock*(_xlfn.NORM.INV(RAND(),stock_ave,stock_std))+(R1956-S$24)*Bonds*(_xlfn.NORM.INV(RAND(),bond_ave,bond_std))+(R1956-S$24)*cash*(_xlfn.NORM.INV(RAND(),cash_ave,cash_std))+(R1956-S$24)))</f>
        <v/>
      </c>
      <c r="T1956" s="156">
        <f>IF((S1956&lt;=0),0,((S1956-T$24)*Stock*(_xlfn.NORM.INV(RAND(),stock_ave,stock_std))+(S1956-T$24)*Bonds*(_xlfn.NORM.INV(RAND(),bond_ave,bond_std))+(S1956-T$24)*cash*(_xlfn.NORM.INV(RAND(),cash_ave,cash_std))+(S1956-T$24)))</f>
        <v/>
      </c>
      <c r="U1956" s="156">
        <f>IF((T1956&lt;=0),0,((T1956-U$24)*Stock*(_xlfn.NORM.INV(RAND(),stock_ave,stock_std))+(T1956-U$24)*Bonds*(_xlfn.NORM.INV(RAND(),bond_ave,bond_std))+(T1956-U$24)*cash*(_xlfn.NORM.INV(RAND(),cash_ave,cash_std))+(T1956-U$24)))</f>
        <v/>
      </c>
      <c r="V1956" s="156">
        <f>IF((U1956&lt;=0),0,((U1956-V$24)*Stock*(_xlfn.NORM.INV(RAND(),stock_ave,stock_std))+(U1956-V$24)*Bonds*(_xlfn.NORM.INV(RAND(),bond_ave,bond_std))+(U1956-V$24)*cash*(_xlfn.NORM.INV(RAND(),cash_ave,cash_std))+(U1956-V$24)))</f>
        <v/>
      </c>
      <c r="W1956" s="156">
        <f>IF((V1956&lt;=0),0,((V1956-W$24)*Stock*(_xlfn.NORM.INV(RAND(),stock_ave,stock_std))+(V1956-W$24)*Bonds*(_xlfn.NORM.INV(RAND(),bond_ave,bond_std))+(V1956-W$24)*cash*(_xlfn.NORM.INV(RAND(),cash_ave,cash_std))+(V1956-W$24)))</f>
        <v/>
      </c>
      <c r="X1956" s="156">
        <f>IF((W1956&lt;=0),0,((W1956-X$24)*Stock*(_xlfn.NORM.INV(RAND(),stock_ave,stock_std))+(W1956-X$24)*Bonds*(_xlfn.NORM.INV(RAND(),bond_ave,bond_std))+(W1956-X$24)*cash*(_xlfn.NORM.INV(RAND(),cash_ave,cash_std))+(W1956-X$24)))</f>
        <v/>
      </c>
      <c r="Y1956" s="156">
        <f>IF((X1956&lt;=0),0,((X1956-Y$24)*Stock*(_xlfn.NORM.INV(RAND(),stock_ave,stock_std))+(X1956-Y$24)*Bonds*(_xlfn.NORM.INV(RAND(),bond_ave,bond_std))+(X1956-Y$24)*cash*(_xlfn.NORM.INV(RAND(),cash_ave,cash_std))+(X1956-Y$24)))</f>
        <v/>
      </c>
      <c r="Z1956" s="156">
        <f>IF((Y1956&lt;=0),0,((Y1956-Z$24)*Stock*(_xlfn.NORM.INV(RAND(),stock_ave,stock_std))+(Y1956-Z$24)*Bonds*(_xlfn.NORM.INV(RAND(),bond_ave,bond_std))+(Y1956-Z$24)*cash*(_xlfn.NORM.INV(RAND(),cash_ave,cash_std))+(Y1956-Z$24)))</f>
        <v/>
      </c>
      <c r="AA1956" s="156">
        <f>IF((Z1956&lt;=0),0,((Z1956-AA$24)*Stock*(_xlfn.NORM.INV(RAND(),stock_ave,stock_std))+(Z1956-AA$24)*Bonds*(_xlfn.NORM.INV(RAND(),bond_ave,bond_std))+(Z1956-AA$24)*cash*(_xlfn.NORM.INV(RAND(),cash_ave,cash_std))+(Z1956-AA$24)))</f>
        <v/>
      </c>
      <c r="AB1956" s="156">
        <f>IF((AA1956&lt;=0),0,((AA1956-AB$24)*Stock*(_xlfn.NORM.INV(RAND(),stock_ave,stock_std))+(AA1956-AB$24)*Bonds*(_xlfn.NORM.INV(RAND(),bond_ave,bond_std))+(AA1956-AB$24)*cash*(_xlfn.NORM.INV(RAND(),cash_ave,cash_std))+(AA1956-AB$24)))</f>
        <v/>
      </c>
      <c r="AC1956" s="156">
        <f>IF((AB1956&lt;=0),0,((AB1956-AC$24)*Stock*(_xlfn.NORM.INV(RAND(),stock_ave,stock_std))+(AB1956-AC$24)*Bonds*(_xlfn.NORM.INV(RAND(),bond_ave,bond_std))+(AB1956-AC$24)*cash*(_xlfn.NORM.INV(RAND(),cash_ave,cash_std))+(AB1956-AC$24)))</f>
        <v/>
      </c>
      <c r="AD1956" s="156">
        <f>IF((AC1956&lt;=0),0,((AC1956-AD$24)*Stock*(_xlfn.NORM.INV(RAND(),stock_ave,stock_std))+(AC1956-AD$24)*Bonds*(_xlfn.NORM.INV(RAND(),bond_ave,bond_std))+(AC1956-AD$24)*cash*(_xlfn.NORM.INV(RAND(),cash_ave,cash_std))+(AC1956-AD$24)))</f>
        <v/>
      </c>
      <c r="AE1956" s="156">
        <f>IF((AD1956&lt;=0),0,((AD1956-AE$24)*Stock*(_xlfn.NORM.INV(RAND(),stock_ave,stock_std))+(AD1956-AE$24)*Bonds*(_xlfn.NORM.INV(RAND(),bond_ave,bond_std))+(AD1956-AE$24)*cash*(_xlfn.NORM.INV(RAND(),cash_ave,cash_std))+(AD1956-AE$24)))</f>
        <v/>
      </c>
      <c r="AF1956" s="156">
        <f>IF((AE1956&lt;=0),0,((AE1956-AF$24)*Stock*(_xlfn.NORM.INV(RAND(),stock_ave,stock_std))+(AE1956-AF$24)*Bonds*(_xlfn.NORM.INV(RAND(),bond_ave,bond_std))+(AE1956-AF$24)*cash*(_xlfn.NORM.INV(RAND(),cash_ave,cash_std))+(AE1956-AF$24)))</f>
        <v/>
      </c>
      <c r="AG1956" s="156">
        <f>IF((AF1956&lt;=0),0,((AF1956-AG$24)*Stock*(_xlfn.NORM.INV(RAND(),stock_ave,stock_std))+(AF1956-AG$24)*Bonds*(_xlfn.NORM.INV(RAND(),bond_ave,bond_std))+(AF1956-AG$24)*cash*(_xlfn.NORM.INV(RAND(),cash_ave,cash_std))+(AF1956-AG$24)))</f>
        <v/>
      </c>
      <c r="AH1956" s="156">
        <f>IF((AG1956&lt;=0),0,((AG1956-AH$24)*Stock*(_xlfn.NORM.INV(RAND(),stock_ave,stock_std))+(AG1956-AH$24)*Bonds*(_xlfn.NORM.INV(RAND(),bond_ave,bond_std))+(AG1956-AH$24)*cash*(_xlfn.NORM.INV(RAND(),cash_ave,cash_std))+(AG1956-AH$24)))</f>
        <v/>
      </c>
      <c r="AI1956" s="156">
        <f>IF((AH1956&lt;=0),0,((AH1956-AI$24)*Stock*(_xlfn.NORM.INV(RAND(),stock_ave,stock_std))+(AH1956-AI$24)*Bonds*(_xlfn.NORM.INV(RAND(),bond_ave,bond_std))+(AH1956-AI$24)*cash*(_xlfn.NORM.INV(RAND(),cash_ave,cash_std))+(AH1956-AI$24)))</f>
        <v/>
      </c>
      <c r="AJ1956" s="156">
        <f>IF((AI1956&lt;=0),0,((AI1956-AJ$24)*Stock*(_xlfn.NORM.INV(RAND(),stock_ave,stock_std))+(AI1956-AJ$24)*Bonds*(_xlfn.NORM.INV(RAND(),bond_ave,bond_std))+(AI1956-AJ$24)*cash*(_xlfn.NORM.INV(RAND(),cash_ave,cash_std))+(AI1956-AJ$24)))</f>
        <v/>
      </c>
      <c r="AK1956" s="156">
        <f>IF((AJ1956&lt;=0),0,((AJ1956-AK$24)*Stock*(_xlfn.NORM.INV(RAND(),stock_ave,stock_std))+(AJ1956-AK$24)*Bonds*(_xlfn.NORM.INV(RAND(),bond_ave,bond_std))+(AJ1956-AK$24)*cash*(_xlfn.NORM.INV(RAND(),cash_ave,cash_std))+(AJ1956-AK$24)))</f>
        <v/>
      </c>
      <c r="AL1956" s="156">
        <f>IF((AK1956&lt;=0),0,((AK1956-AL$24)*Stock*(_xlfn.NORM.INV(RAND(),stock_ave,stock_std))+(AK1956-AL$24)*Bonds*(_xlfn.NORM.INV(RAND(),bond_ave,bond_std))+(AK1956-AL$24)*cash*(_xlfn.NORM.INV(RAND(),cash_ave,cash_std))+(AK1956-AL$24)))</f>
        <v/>
      </c>
      <c r="AM1956" s="156">
        <f>IF((AL1956&lt;=0),0,((AL1956-AM$24)*Stock*(_xlfn.NORM.INV(RAND(),stock_ave,stock_std))+(AL1956-AM$24)*Bonds*(_xlfn.NORM.INV(RAND(),bond_ave,bond_std))+(AL1956-AM$24)*cash*(_xlfn.NORM.INV(RAND(),cash_ave,cash_std))+(AL1956-AM$24)))</f>
        <v/>
      </c>
      <c r="AN1956" s="156">
        <f>IF((AM1956&lt;=0),0,((AM1956-AN$24)*Stock*(_xlfn.NORM.INV(RAND(),stock_ave,stock_std))+(AM1956-AN$24)*Bonds*(_xlfn.NORM.INV(RAND(),bond_ave,bond_std))+(AM1956-AN$24)*cash*(_xlfn.NORM.INV(RAND(),cash_ave,cash_std))+(AM1956-AN$24)))</f>
        <v/>
      </c>
      <c r="AO1956" s="156">
        <f>IF((AN1956&lt;=0),0,((AN1956-AO$24)*Stock*(_xlfn.NORM.INV(RAND(),stock_ave,stock_std))+(AN1956-AO$24)*Bonds*(_xlfn.NORM.INV(RAND(),bond_ave,bond_std))+(AN1956-AO$24)*cash*(_xlfn.NORM.INV(RAND(),cash_ave,cash_std))+(AN1956-AO$24)))</f>
        <v/>
      </c>
      <c r="AP1956" s="156">
        <f>IF((AO1956&lt;=0),0,((AO1956-AP$24)*Stock*(_xlfn.NORM.INV(RAND(),stock_ave,stock_std))+(AO1956-AP$24)*Bonds*(_xlfn.NORM.INV(RAND(),bond_ave,bond_std))+(AO1956-AP$24)*cash*(_xlfn.NORM.INV(RAND(),cash_ave,cash_std))+(AO1956-AP$24)))</f>
        <v/>
      </c>
      <c r="AQ1956" s="156">
        <f>IF((AP1956&lt;=0),0,((AP1956-AQ$24)*Stock*(_xlfn.NORM.INV(RAND(),stock_ave,stock_std))+(AP1956-AQ$24)*Bonds*(_xlfn.NORM.INV(RAND(),bond_ave,bond_std))+(AP1956-AQ$24)*cash*(_xlfn.NORM.INV(RAND(),cash_ave,cash_std))+(AP1956-AQ$24)))</f>
        <v/>
      </c>
      <c r="AR1956" s="156">
        <f>IF((AQ1956&lt;=0),0,((AQ1956-AR$24)*Stock*(_xlfn.NORM.INV(RAND(),stock_ave,stock_std))+(AQ1956-AR$24)*Bonds*(_xlfn.NORM.INV(RAND(),bond_ave,bond_std))+(AQ1956-AR$24)*cash*(_xlfn.NORM.INV(RAND(),cash_ave,cash_std))+(AQ1956-AR$24)))</f>
        <v/>
      </c>
      <c r="AS1956" s="156">
        <f>IF((AR1956&lt;=0),0,((AR1956-AS$24)*Stock*(_xlfn.NORM.INV(RAND(),stock_ave,stock_std))+(AR1956-AS$24)*Bonds*(_xlfn.NORM.INV(RAND(),bond_ave,bond_std))+(AR1956-AS$24)*cash*(_xlfn.NORM.INV(RAND(),cash_ave,cash_std))+(AR1956-AS$24)))</f>
        <v/>
      </c>
      <c r="AT1956" s="156">
        <f>IF((AS1956&lt;=0),0,((AS1956-AT$24)*Stock*(_xlfn.NORM.INV(RAND(),stock_ave,stock_std))+(AS1956-AT$24)*Bonds*(_xlfn.NORM.INV(RAND(),bond_ave,bond_std))+(AS1956-AT$24)*cash*(_xlfn.NORM.INV(RAND(),cash_ave,cash_std))+(AS1956-AT$24)))</f>
        <v/>
      </c>
      <c r="AU1956" s="156">
        <f>IF((AT1956&lt;=0),0,((AT1956-AU$24)*Stock*(_xlfn.NORM.INV(RAND(),stock_ave,stock_std))+(AT1956-AU$24)*Bonds*(_xlfn.NORM.INV(RAND(),bond_ave,bond_std))+(AT1956-AU$24)*cash*(_xlfn.NORM.INV(RAND(),cash_ave,cash_std))+(AT1956-AU$24)))</f>
        <v/>
      </c>
      <c r="AV1956" s="156">
        <f>IF((AU1956&lt;=0),0,((AU1956-AV$24)*Stock*(_xlfn.NORM.INV(RAND(),stock_ave,stock_std))+(AU1956-AV$24)*Bonds*(_xlfn.NORM.INV(RAND(),bond_ave,bond_std))+(AU1956-AV$24)*cash*(_xlfn.NORM.INV(RAND(),cash_ave,cash_std))+(AU1956-AV$24)))</f>
        <v/>
      </c>
      <c r="AW1956" s="156">
        <f>IF((AV1956&lt;=0),0,((AV1956-AW$24)*Stock*(_xlfn.NORM.INV(RAND(),stock_ave,stock_std))+(AV1956-AW$24)*Bonds*(_xlfn.NORM.INV(RAND(),bond_ave,bond_std))+(AV1956-AW$24)*cash*(_xlfn.NORM.INV(RAND(),cash_ave,cash_std))+(AV1956-AW$24)))</f>
        <v/>
      </c>
      <c r="AX1956" s="159" t="n"/>
      <c r="AY1956" s="159" t="n"/>
      <c r="AZ1956" s="159" t="n"/>
      <c r="BA1956" s="159" t="n"/>
      <c r="BB1956" s="159" t="n"/>
    </row>
    <row r="1957">
      <c r="C1957" s="147" t="n"/>
      <c r="D1957" s="61">
        <f>+D1956-IF(D$18&gt;74,(D1956/D$25)*$C$10)</f>
        <v/>
      </c>
      <c r="E1957" s="61">
        <f>+E1956-IF(E$18&gt;74,(E1956/E$25)*$C$10)</f>
        <v/>
      </c>
      <c r="F1957" s="61">
        <f>+F1956-IF(F$18&gt;74,(F1956/F$25)*$C$10)</f>
        <v/>
      </c>
      <c r="G1957" s="61">
        <f>+G1956-IF(G$18&gt;74,(G1956/G$25)*$C$10)</f>
        <v/>
      </c>
      <c r="H1957" s="61">
        <f>+H1956-IF(H$18&gt;74,(H1956/H$25)*$C$10)</f>
        <v/>
      </c>
      <c r="I1957" s="61">
        <f>+I1956-IF(I$18&gt;74,(I1956/I$25)*$C$10)</f>
        <v/>
      </c>
      <c r="J1957" s="61">
        <f>+J1956-IF(J$18&gt;74,(J1956/J$25)*$C$10)</f>
        <v/>
      </c>
      <c r="K1957" s="61">
        <f>+K1956-IF(K$18&gt;74,(K1956/K$25)*$C$10)</f>
        <v/>
      </c>
      <c r="L1957" s="61">
        <f>+L1956-IF(L$18&gt;74,(L1956/L$25)*$C$10)</f>
        <v/>
      </c>
      <c r="M1957" s="61">
        <f>+M1956-IF(M$18&gt;74,(M1956/M$25)*$C$10)</f>
        <v/>
      </c>
      <c r="N1957" s="61">
        <f>+N1956-IF(N$18&gt;74,(N1956/N$25)*$C$10)</f>
        <v/>
      </c>
      <c r="O1957" s="61">
        <f>+O1956-IF(O$18&gt;74,(O1956/O$25)*$C$10)</f>
        <v/>
      </c>
      <c r="P1957" s="61">
        <f>+P1956-IF(P$18&gt;74,(P1956/P$25)*$C$10)</f>
        <v/>
      </c>
      <c r="Q1957" s="61">
        <f>+Q1956-IF(Q$18&gt;74,(Q1956/Q$25)*$C$10)</f>
        <v/>
      </c>
      <c r="R1957" s="61">
        <f>+R1956-IF(R$18&gt;74,(R1956/R$25)*$C$10)</f>
        <v/>
      </c>
      <c r="S1957" s="61">
        <f>+S1956-IF(S$18&gt;74,(S1956/S$25)*$C$10)</f>
        <v/>
      </c>
      <c r="T1957" s="61">
        <f>+T1956-IF(T$18&gt;74,(T1956/T$25)*$C$10)</f>
        <v/>
      </c>
      <c r="U1957" s="61">
        <f>+U1956-IF(U$18&gt;74,(U1956/U$25)*$C$10)</f>
        <v/>
      </c>
      <c r="V1957" s="61">
        <f>+V1956-IF(V$18&gt;74,(V1956/V$25)*$C$10)</f>
        <v/>
      </c>
      <c r="W1957" s="61">
        <f>+W1956-IF(W$18&gt;74,(W1956/W$25)*$C$10)</f>
        <v/>
      </c>
      <c r="X1957" s="61">
        <f>+X1956-IF(X$18&gt;74,(X1956/X$25)*$C$10)</f>
        <v/>
      </c>
      <c r="Y1957" s="61">
        <f>+Y1956-IF(Y$18&gt;74,(Y1956/Y$25)*$C$10)</f>
        <v/>
      </c>
      <c r="Z1957" s="61">
        <f>+Z1956-IF(Z$18&gt;74,(Z1956/Z$25)*$C$10)</f>
        <v/>
      </c>
      <c r="AA1957" s="61">
        <f>+AA1956-IF(AA$18&gt;74,(AA1956/AA$25)*$C$10)</f>
        <v/>
      </c>
      <c r="AB1957" s="61">
        <f>+AB1956-IF(AB$18&gt;74,(AB1956/AB$25)*$C$10)</f>
        <v/>
      </c>
      <c r="AC1957" s="61">
        <f>+AC1956-IF(AC$18&gt;74,(AC1956/AC$25)*$C$10)</f>
        <v/>
      </c>
      <c r="AD1957" s="61">
        <f>+AD1956-IF(AD$18&gt;74,(AD1956/AD$25)*$C$10)</f>
        <v/>
      </c>
      <c r="AE1957" s="61">
        <f>+AE1956-IF(AE$18&gt;74,(AE1956/AE$25)*$C$10)</f>
        <v/>
      </c>
      <c r="AF1957" s="61">
        <f>+AF1956-IF(AF$18&gt;74,(AF1956/AF$25)*$C$10)</f>
        <v/>
      </c>
      <c r="AG1957" s="61">
        <f>+AG1956-IF(AG$18&gt;74,(AG1956/AG$25)*$C$10)</f>
        <v/>
      </c>
      <c r="AH1957" s="61">
        <f>+AH1956-IF(AH$18&gt;74,(AH1956/AH$25)*$C$10)</f>
        <v/>
      </c>
      <c r="AI1957" s="61">
        <f>+AI1956-IF(AI$18&gt;74,(AI1956/AI$25)*$C$10)</f>
        <v/>
      </c>
      <c r="AJ1957" s="61">
        <f>+AJ1956-IF(AJ$18&gt;74,(AJ1956/AJ$25)*$C$10)</f>
        <v/>
      </c>
      <c r="AK1957" s="61">
        <f>+AK1956-IF(AK$18&gt;74,(AK1956/AK$25)*$C$10)</f>
        <v/>
      </c>
      <c r="AL1957" s="61">
        <f>+AL1956-IF(AL$18&gt;74,(AL1956/AL$25)*$C$10)</f>
        <v/>
      </c>
      <c r="AM1957" s="61">
        <f>+AM1956-IF(AM$18&gt;74,(AM1956/AM$25)*$C$10)</f>
        <v/>
      </c>
      <c r="AN1957" s="61">
        <f>+AN1956-IF(AN$18&gt;74,(AN1956/AN$25)*$C$10)</f>
        <v/>
      </c>
      <c r="AO1957" s="61">
        <f>+AO1956-IF(AO$18&gt;74,(AO1956/AO$25)*$C$10)</f>
        <v/>
      </c>
      <c r="AP1957" s="61">
        <f>+AP1956-IF(AP$18&gt;74,(AP1956/AP$25)*$C$10)</f>
        <v/>
      </c>
      <c r="AQ1957" s="61">
        <f>+AQ1956-IF(AQ$18&gt;74,(AQ1956/AQ$25)*$C$10)</f>
        <v/>
      </c>
      <c r="AR1957" s="61">
        <f>+AR1956-IF(AR$18&gt;74,(AR1956/AR$25)*$C$10)</f>
        <v/>
      </c>
      <c r="AS1957" s="61">
        <f>+AS1956-IF(AS$18&gt;74,(AS1956/AS$25)*$C$10)</f>
        <v/>
      </c>
      <c r="AT1957" s="61">
        <f>+AT1956-IF(AT$18&gt;74,(AT1956/AT$25)*$C$10)</f>
        <v/>
      </c>
      <c r="AU1957" s="61">
        <f>+AU1956-IF(AU$18&gt;74,(AU1956/AU$25)*$C$10)</f>
        <v/>
      </c>
      <c r="AV1957" s="61">
        <f>+AV1956-IF(AV$18&gt;74,(AV1956/AV$25)*$C$10)</f>
        <v/>
      </c>
      <c r="AW1957" s="61">
        <f>+AW1956-IF(AW$18&gt;74,(AW1956/AW$25)*$C$10)</f>
        <v/>
      </c>
      <c r="AX1957" s="35">
        <f>IF(AW1957&gt;0,1,0)</f>
        <v/>
      </c>
      <c r="AY1957" s="35">
        <f>IF(AL1957&gt;0,1,0)</f>
        <v/>
      </c>
      <c r="AZ1957" s="35">
        <f>IF(AG1957&gt;0,1,0)</f>
        <v/>
      </c>
      <c r="BA1957" s="35">
        <f>IF(AB1957&gt;0,1,0)</f>
        <v/>
      </c>
      <c r="BB1957" s="35">
        <f>IF(W1957&gt;0,1,0)</f>
        <v/>
      </c>
    </row>
    <row r="1958">
      <c r="B1958" s="154" t="inlineStr">
        <is>
          <t>trial 965</t>
        </is>
      </c>
      <c r="C1958" s="155">
        <f>+start-C1955</f>
        <v/>
      </c>
      <c r="D1958" s="156">
        <f>IF((C1958&lt;=0),0,((C1958-D$24)*Stock*(_xlfn.NORM.INV(RAND(),stock_ave,stock_std))+(C1958-D$24)*Bonds*(_xlfn.NORM.INV(RAND(),bond_ave,bond_std))+(C1958-D$24)*cash*(_xlfn.NORM.INV(RAND(),cash_ave,cash_std))+(C1958-D$24)))</f>
        <v/>
      </c>
      <c r="E1958" s="156">
        <f>IF((D1958&lt;=0),0,((D1958-E$24)*Stock*(_xlfn.NORM.INV(RAND(),stock_ave,stock_std))+(D1958-E$24)*Bonds*(_xlfn.NORM.INV(RAND(),bond_ave,bond_std))+(D1958-E$24)*cash*(_xlfn.NORM.INV(RAND(),cash_ave,cash_std))+(D1958-E$24)))</f>
        <v/>
      </c>
      <c r="F1958" s="156">
        <f>IF((E1958&lt;=0),0,((E1958-F$24)*Stock*(_xlfn.NORM.INV(RAND(),stock_ave,stock_std))+(E1958-F$24)*Bonds*(_xlfn.NORM.INV(RAND(),bond_ave,bond_std))+(E1958-F$24)*cash*(_xlfn.NORM.INV(RAND(),cash_ave,cash_std))+(E1958-F$24)))</f>
        <v/>
      </c>
      <c r="G1958" s="156">
        <f>IF((F1958&lt;=0),0,((F1958-G$24)*Stock*(_xlfn.NORM.INV(RAND(),stock_ave,stock_std))+(F1958-G$24)*Bonds*(_xlfn.NORM.INV(RAND(),bond_ave,bond_std))+(F1958-G$24)*cash*(_xlfn.NORM.INV(RAND(),cash_ave,cash_std))+(F1958-G$24)))</f>
        <v/>
      </c>
      <c r="H1958" s="156">
        <f>IF((G1958&lt;=0),0,((G1958-H$24)*Stock*(_xlfn.NORM.INV(RAND(),stock_ave,stock_std))+(G1958-H$24)*Bonds*(_xlfn.NORM.INV(RAND(),bond_ave,bond_std))+(G1958-H$24)*cash*(_xlfn.NORM.INV(RAND(),cash_ave,cash_std))+(G1958-H$24)))</f>
        <v/>
      </c>
      <c r="I1958" s="156">
        <f>IF((H1958&lt;=0),0,((H1958-I$24)*Stock*(_xlfn.NORM.INV(RAND(),stock_ave,stock_std))+(H1958-I$24)*Bonds*(_xlfn.NORM.INV(RAND(),bond_ave,bond_std))+(H1958-I$24)*cash*(_xlfn.NORM.INV(RAND(),cash_ave,cash_std))+(H1958-I$24)))</f>
        <v/>
      </c>
      <c r="J1958" s="156">
        <f>IF((I1958&lt;=0),0,((I1958-J$24)*Stock*(_xlfn.NORM.INV(RAND(),stock_ave,stock_std))+(I1958-J$24)*Bonds*(_xlfn.NORM.INV(RAND(),bond_ave,bond_std))+(I1958-J$24)*cash*(_xlfn.NORM.INV(RAND(),cash_ave,cash_std))+(I1958-J$24)))</f>
        <v/>
      </c>
      <c r="K1958" s="156">
        <f>IF((J1958&lt;=0),0,((J1958-K$24)*Stock*(_xlfn.NORM.INV(RAND(),stock_ave,stock_std))+(J1958-K$24)*Bonds*(_xlfn.NORM.INV(RAND(),bond_ave,bond_std))+(J1958-K$24)*cash*(_xlfn.NORM.INV(RAND(),cash_ave,cash_std))+(J1958-K$24)))</f>
        <v/>
      </c>
      <c r="L1958" s="156">
        <f>IF((K1958&lt;=0),0,((K1958-L$24)*Stock*(_xlfn.NORM.INV(RAND(),stock_ave,stock_std))+(K1958-L$24)*Bonds*(_xlfn.NORM.INV(RAND(),bond_ave,bond_std))+(K1958-L$24)*cash*(_xlfn.NORM.INV(RAND(),cash_ave,cash_std))+(K1958-L$24)))</f>
        <v/>
      </c>
      <c r="M1958" s="156">
        <f>IF((L1958&lt;=0),0,((L1958-M$24)*Stock*(_xlfn.NORM.INV(RAND(),stock_ave,stock_std))+(L1958-M$24)*Bonds*(_xlfn.NORM.INV(RAND(),bond_ave,bond_std))+(L1958-M$24)*cash*(_xlfn.NORM.INV(RAND(),cash_ave,cash_std))+(L1958-M$24)))</f>
        <v/>
      </c>
      <c r="N1958" s="156">
        <f>IF((M1958&lt;=0),0,((M1958-N$24)*Stock*(_xlfn.NORM.INV(RAND(),stock_ave,stock_std))+(M1958-N$24)*Bonds*(_xlfn.NORM.INV(RAND(),bond_ave,bond_std))+(M1958-N$24)*cash*(_xlfn.NORM.INV(RAND(),cash_ave,cash_std))+(M1958-N$24)))</f>
        <v/>
      </c>
      <c r="O1958" s="156">
        <f>IF((N1958&lt;=0),0,((N1958-O$24)*Stock*(_xlfn.NORM.INV(RAND(),stock_ave,stock_std))+(N1958-O$24)*Bonds*(_xlfn.NORM.INV(RAND(),bond_ave,bond_std))+(N1958-O$24)*cash*(_xlfn.NORM.INV(RAND(),cash_ave,cash_std))+(N1958-O$24)))</f>
        <v/>
      </c>
      <c r="P1958" s="156">
        <f>IF((O1958&lt;=0),0,((O1958-P$24)*Stock*(_xlfn.NORM.INV(RAND(),stock_ave,stock_std))+(O1958-P$24)*Bonds*(_xlfn.NORM.INV(RAND(),bond_ave,bond_std))+(O1958-P$24)*cash*(_xlfn.NORM.INV(RAND(),cash_ave,cash_std))+(O1958-P$24)))</f>
        <v/>
      </c>
      <c r="Q1958" s="156">
        <f>IF((P1958&lt;=0),0,((P1958-Q$24)*Stock*(_xlfn.NORM.INV(RAND(),stock_ave,stock_std))+(P1958-Q$24)*Bonds*(_xlfn.NORM.INV(RAND(),bond_ave,bond_std))+(P1958-Q$24)*cash*(_xlfn.NORM.INV(RAND(),cash_ave,cash_std))+(P1958-Q$24)))</f>
        <v/>
      </c>
      <c r="R1958" s="156">
        <f>IF((Q1958&lt;=0),0,((Q1958-R$24)*Stock*(_xlfn.NORM.INV(RAND(),stock_ave,stock_std))+(Q1958-R$24)*Bonds*(_xlfn.NORM.INV(RAND(),bond_ave,bond_std))+(Q1958-R$24)*cash*(_xlfn.NORM.INV(RAND(),cash_ave,cash_std))+(Q1958-R$24)))</f>
        <v/>
      </c>
      <c r="S1958" s="156">
        <f>IF((R1958&lt;=0),0,((R1958-S$24)*Stock*(_xlfn.NORM.INV(RAND(),stock_ave,stock_std))+(R1958-S$24)*Bonds*(_xlfn.NORM.INV(RAND(),bond_ave,bond_std))+(R1958-S$24)*cash*(_xlfn.NORM.INV(RAND(),cash_ave,cash_std))+(R1958-S$24)))</f>
        <v/>
      </c>
      <c r="T1958" s="156">
        <f>IF((S1958&lt;=0),0,((S1958-T$24)*Stock*(_xlfn.NORM.INV(RAND(),stock_ave,stock_std))+(S1958-T$24)*Bonds*(_xlfn.NORM.INV(RAND(),bond_ave,bond_std))+(S1958-T$24)*cash*(_xlfn.NORM.INV(RAND(),cash_ave,cash_std))+(S1958-T$24)))</f>
        <v/>
      </c>
      <c r="U1958" s="156">
        <f>IF((T1958&lt;=0),0,((T1958-U$24)*Stock*(_xlfn.NORM.INV(RAND(),stock_ave,stock_std))+(T1958-U$24)*Bonds*(_xlfn.NORM.INV(RAND(),bond_ave,bond_std))+(T1958-U$24)*cash*(_xlfn.NORM.INV(RAND(),cash_ave,cash_std))+(T1958-U$24)))</f>
        <v/>
      </c>
      <c r="V1958" s="156">
        <f>IF((U1958&lt;=0),0,((U1958-V$24)*Stock*(_xlfn.NORM.INV(RAND(),stock_ave,stock_std))+(U1958-V$24)*Bonds*(_xlfn.NORM.INV(RAND(),bond_ave,bond_std))+(U1958-V$24)*cash*(_xlfn.NORM.INV(RAND(),cash_ave,cash_std))+(U1958-V$24)))</f>
        <v/>
      </c>
      <c r="W1958" s="156">
        <f>IF((V1958&lt;=0),0,((V1958-W$24)*Stock*(_xlfn.NORM.INV(RAND(),stock_ave,stock_std))+(V1958-W$24)*Bonds*(_xlfn.NORM.INV(RAND(),bond_ave,bond_std))+(V1958-W$24)*cash*(_xlfn.NORM.INV(RAND(),cash_ave,cash_std))+(V1958-W$24)))</f>
        <v/>
      </c>
      <c r="X1958" s="156">
        <f>IF((W1958&lt;=0),0,((W1958-X$24)*Stock*(_xlfn.NORM.INV(RAND(),stock_ave,stock_std))+(W1958-X$24)*Bonds*(_xlfn.NORM.INV(RAND(),bond_ave,bond_std))+(W1958-X$24)*cash*(_xlfn.NORM.INV(RAND(),cash_ave,cash_std))+(W1958-X$24)))</f>
        <v/>
      </c>
      <c r="Y1958" s="156">
        <f>IF((X1958&lt;=0),0,((X1958-Y$24)*Stock*(_xlfn.NORM.INV(RAND(),stock_ave,stock_std))+(X1958-Y$24)*Bonds*(_xlfn.NORM.INV(RAND(),bond_ave,bond_std))+(X1958-Y$24)*cash*(_xlfn.NORM.INV(RAND(),cash_ave,cash_std))+(X1958-Y$24)))</f>
        <v/>
      </c>
      <c r="Z1958" s="156">
        <f>IF((Y1958&lt;=0),0,((Y1958-Z$24)*Stock*(_xlfn.NORM.INV(RAND(),stock_ave,stock_std))+(Y1958-Z$24)*Bonds*(_xlfn.NORM.INV(RAND(),bond_ave,bond_std))+(Y1958-Z$24)*cash*(_xlfn.NORM.INV(RAND(),cash_ave,cash_std))+(Y1958-Z$24)))</f>
        <v/>
      </c>
      <c r="AA1958" s="156">
        <f>IF((Z1958&lt;=0),0,((Z1958-AA$24)*Stock*(_xlfn.NORM.INV(RAND(),stock_ave,stock_std))+(Z1958-AA$24)*Bonds*(_xlfn.NORM.INV(RAND(),bond_ave,bond_std))+(Z1958-AA$24)*cash*(_xlfn.NORM.INV(RAND(),cash_ave,cash_std))+(Z1958-AA$24)))</f>
        <v/>
      </c>
      <c r="AB1958" s="156">
        <f>IF((AA1958&lt;=0),0,((AA1958-AB$24)*Stock*(_xlfn.NORM.INV(RAND(),stock_ave,stock_std))+(AA1958-AB$24)*Bonds*(_xlfn.NORM.INV(RAND(),bond_ave,bond_std))+(AA1958-AB$24)*cash*(_xlfn.NORM.INV(RAND(),cash_ave,cash_std))+(AA1958-AB$24)))</f>
        <v/>
      </c>
      <c r="AC1958" s="156">
        <f>IF((AB1958&lt;=0),0,((AB1958-AC$24)*Stock*(_xlfn.NORM.INV(RAND(),stock_ave,stock_std))+(AB1958-AC$24)*Bonds*(_xlfn.NORM.INV(RAND(),bond_ave,bond_std))+(AB1958-AC$24)*cash*(_xlfn.NORM.INV(RAND(),cash_ave,cash_std))+(AB1958-AC$24)))</f>
        <v/>
      </c>
      <c r="AD1958" s="156">
        <f>IF((AC1958&lt;=0),0,((AC1958-AD$24)*Stock*(_xlfn.NORM.INV(RAND(),stock_ave,stock_std))+(AC1958-AD$24)*Bonds*(_xlfn.NORM.INV(RAND(),bond_ave,bond_std))+(AC1958-AD$24)*cash*(_xlfn.NORM.INV(RAND(),cash_ave,cash_std))+(AC1958-AD$24)))</f>
        <v/>
      </c>
      <c r="AE1958" s="156">
        <f>IF((AD1958&lt;=0),0,((AD1958-AE$24)*Stock*(_xlfn.NORM.INV(RAND(),stock_ave,stock_std))+(AD1958-AE$24)*Bonds*(_xlfn.NORM.INV(RAND(),bond_ave,bond_std))+(AD1958-AE$24)*cash*(_xlfn.NORM.INV(RAND(),cash_ave,cash_std))+(AD1958-AE$24)))</f>
        <v/>
      </c>
      <c r="AF1958" s="156">
        <f>IF((AE1958&lt;=0),0,((AE1958-AF$24)*Stock*(_xlfn.NORM.INV(RAND(),stock_ave,stock_std))+(AE1958-AF$24)*Bonds*(_xlfn.NORM.INV(RAND(),bond_ave,bond_std))+(AE1958-AF$24)*cash*(_xlfn.NORM.INV(RAND(),cash_ave,cash_std))+(AE1958-AF$24)))</f>
        <v/>
      </c>
      <c r="AG1958" s="156">
        <f>IF((AF1958&lt;=0),0,((AF1958-AG$24)*Stock*(_xlfn.NORM.INV(RAND(),stock_ave,stock_std))+(AF1958-AG$24)*Bonds*(_xlfn.NORM.INV(RAND(),bond_ave,bond_std))+(AF1958-AG$24)*cash*(_xlfn.NORM.INV(RAND(),cash_ave,cash_std))+(AF1958-AG$24)))</f>
        <v/>
      </c>
      <c r="AH1958" s="156">
        <f>IF((AG1958&lt;=0),0,((AG1958-AH$24)*Stock*(_xlfn.NORM.INV(RAND(),stock_ave,stock_std))+(AG1958-AH$24)*Bonds*(_xlfn.NORM.INV(RAND(),bond_ave,bond_std))+(AG1958-AH$24)*cash*(_xlfn.NORM.INV(RAND(),cash_ave,cash_std))+(AG1958-AH$24)))</f>
        <v/>
      </c>
      <c r="AI1958" s="156">
        <f>IF((AH1958&lt;=0),0,((AH1958-AI$24)*Stock*(_xlfn.NORM.INV(RAND(),stock_ave,stock_std))+(AH1958-AI$24)*Bonds*(_xlfn.NORM.INV(RAND(),bond_ave,bond_std))+(AH1958-AI$24)*cash*(_xlfn.NORM.INV(RAND(),cash_ave,cash_std))+(AH1958-AI$24)))</f>
        <v/>
      </c>
      <c r="AJ1958" s="156">
        <f>IF((AI1958&lt;=0),0,((AI1958-AJ$24)*Stock*(_xlfn.NORM.INV(RAND(),stock_ave,stock_std))+(AI1958-AJ$24)*Bonds*(_xlfn.NORM.INV(RAND(),bond_ave,bond_std))+(AI1958-AJ$24)*cash*(_xlfn.NORM.INV(RAND(),cash_ave,cash_std))+(AI1958-AJ$24)))</f>
        <v/>
      </c>
      <c r="AK1958" s="156">
        <f>IF((AJ1958&lt;=0),0,((AJ1958-AK$24)*Stock*(_xlfn.NORM.INV(RAND(),stock_ave,stock_std))+(AJ1958-AK$24)*Bonds*(_xlfn.NORM.INV(RAND(),bond_ave,bond_std))+(AJ1958-AK$24)*cash*(_xlfn.NORM.INV(RAND(),cash_ave,cash_std))+(AJ1958-AK$24)))</f>
        <v/>
      </c>
      <c r="AL1958" s="156">
        <f>IF((AK1958&lt;=0),0,((AK1958-AL$24)*Stock*(_xlfn.NORM.INV(RAND(),stock_ave,stock_std))+(AK1958-AL$24)*Bonds*(_xlfn.NORM.INV(RAND(),bond_ave,bond_std))+(AK1958-AL$24)*cash*(_xlfn.NORM.INV(RAND(),cash_ave,cash_std))+(AK1958-AL$24)))</f>
        <v/>
      </c>
      <c r="AM1958" s="156">
        <f>IF((AL1958&lt;=0),0,((AL1958-AM$24)*Stock*(_xlfn.NORM.INV(RAND(),stock_ave,stock_std))+(AL1958-AM$24)*Bonds*(_xlfn.NORM.INV(RAND(),bond_ave,bond_std))+(AL1958-AM$24)*cash*(_xlfn.NORM.INV(RAND(),cash_ave,cash_std))+(AL1958-AM$24)))</f>
        <v/>
      </c>
      <c r="AN1958" s="156">
        <f>IF((AM1958&lt;=0),0,((AM1958-AN$24)*Stock*(_xlfn.NORM.INV(RAND(),stock_ave,stock_std))+(AM1958-AN$24)*Bonds*(_xlfn.NORM.INV(RAND(),bond_ave,bond_std))+(AM1958-AN$24)*cash*(_xlfn.NORM.INV(RAND(),cash_ave,cash_std))+(AM1958-AN$24)))</f>
        <v/>
      </c>
      <c r="AO1958" s="156">
        <f>IF((AN1958&lt;=0),0,((AN1958-AO$24)*Stock*(_xlfn.NORM.INV(RAND(),stock_ave,stock_std))+(AN1958-AO$24)*Bonds*(_xlfn.NORM.INV(RAND(),bond_ave,bond_std))+(AN1958-AO$24)*cash*(_xlfn.NORM.INV(RAND(),cash_ave,cash_std))+(AN1958-AO$24)))</f>
        <v/>
      </c>
      <c r="AP1958" s="156">
        <f>IF((AO1958&lt;=0),0,((AO1958-AP$24)*Stock*(_xlfn.NORM.INV(RAND(),stock_ave,stock_std))+(AO1958-AP$24)*Bonds*(_xlfn.NORM.INV(RAND(),bond_ave,bond_std))+(AO1958-AP$24)*cash*(_xlfn.NORM.INV(RAND(),cash_ave,cash_std))+(AO1958-AP$24)))</f>
        <v/>
      </c>
      <c r="AQ1958" s="156">
        <f>IF((AP1958&lt;=0),0,((AP1958-AQ$24)*Stock*(_xlfn.NORM.INV(RAND(),stock_ave,stock_std))+(AP1958-AQ$24)*Bonds*(_xlfn.NORM.INV(RAND(),bond_ave,bond_std))+(AP1958-AQ$24)*cash*(_xlfn.NORM.INV(RAND(),cash_ave,cash_std))+(AP1958-AQ$24)))</f>
        <v/>
      </c>
      <c r="AR1958" s="156">
        <f>IF((AQ1958&lt;=0),0,((AQ1958-AR$24)*Stock*(_xlfn.NORM.INV(RAND(),stock_ave,stock_std))+(AQ1958-AR$24)*Bonds*(_xlfn.NORM.INV(RAND(),bond_ave,bond_std))+(AQ1958-AR$24)*cash*(_xlfn.NORM.INV(RAND(),cash_ave,cash_std))+(AQ1958-AR$24)))</f>
        <v/>
      </c>
      <c r="AS1958" s="156">
        <f>IF((AR1958&lt;=0),0,((AR1958-AS$24)*Stock*(_xlfn.NORM.INV(RAND(),stock_ave,stock_std))+(AR1958-AS$24)*Bonds*(_xlfn.NORM.INV(RAND(),bond_ave,bond_std))+(AR1958-AS$24)*cash*(_xlfn.NORM.INV(RAND(),cash_ave,cash_std))+(AR1958-AS$24)))</f>
        <v/>
      </c>
      <c r="AT1958" s="156">
        <f>IF((AS1958&lt;=0),0,((AS1958-AT$24)*Stock*(_xlfn.NORM.INV(RAND(),stock_ave,stock_std))+(AS1958-AT$24)*Bonds*(_xlfn.NORM.INV(RAND(),bond_ave,bond_std))+(AS1958-AT$24)*cash*(_xlfn.NORM.INV(RAND(),cash_ave,cash_std))+(AS1958-AT$24)))</f>
        <v/>
      </c>
      <c r="AU1958" s="156">
        <f>IF((AT1958&lt;=0),0,((AT1958-AU$24)*Stock*(_xlfn.NORM.INV(RAND(),stock_ave,stock_std))+(AT1958-AU$24)*Bonds*(_xlfn.NORM.INV(RAND(),bond_ave,bond_std))+(AT1958-AU$24)*cash*(_xlfn.NORM.INV(RAND(),cash_ave,cash_std))+(AT1958-AU$24)))</f>
        <v/>
      </c>
      <c r="AV1958" s="156">
        <f>IF((AU1958&lt;=0),0,((AU1958-AV$24)*Stock*(_xlfn.NORM.INV(RAND(),stock_ave,stock_std))+(AU1958-AV$24)*Bonds*(_xlfn.NORM.INV(RAND(),bond_ave,bond_std))+(AU1958-AV$24)*cash*(_xlfn.NORM.INV(RAND(),cash_ave,cash_std))+(AU1958-AV$24)))</f>
        <v/>
      </c>
      <c r="AW1958" s="156">
        <f>IF((AV1958&lt;=0),0,((AV1958-AW$24)*Stock*(_xlfn.NORM.INV(RAND(),stock_ave,stock_std))+(AV1958-AW$24)*Bonds*(_xlfn.NORM.INV(RAND(),bond_ave,bond_std))+(AV1958-AW$24)*cash*(_xlfn.NORM.INV(RAND(),cash_ave,cash_std))+(AV1958-AW$24)))</f>
        <v/>
      </c>
      <c r="AX1958" s="159" t="n"/>
      <c r="AY1958" s="159" t="n"/>
      <c r="AZ1958" s="159" t="n"/>
      <c r="BA1958" s="159" t="n"/>
      <c r="BB1958" s="159" t="n"/>
    </row>
    <row r="1959">
      <c r="C1959" s="147" t="n"/>
      <c r="D1959" s="61">
        <f>+D1958-IF(D$18&gt;74,(D1958/D$25)*$C$10)</f>
        <v/>
      </c>
      <c r="E1959" s="61">
        <f>+E1958-IF(E$18&gt;74,(E1958/E$25)*$C$10)</f>
        <v/>
      </c>
      <c r="F1959" s="61">
        <f>+F1958-IF(F$18&gt;74,(F1958/F$25)*$C$10)</f>
        <v/>
      </c>
      <c r="G1959" s="61">
        <f>+G1958-IF(G$18&gt;74,(G1958/G$25)*$C$10)</f>
        <v/>
      </c>
      <c r="H1959" s="61">
        <f>+H1958-IF(H$18&gt;74,(H1958/H$25)*$C$10)</f>
        <v/>
      </c>
      <c r="I1959" s="61">
        <f>+I1958-IF(I$18&gt;74,(I1958/I$25)*$C$10)</f>
        <v/>
      </c>
      <c r="J1959" s="61">
        <f>+J1958-IF(J$18&gt;74,(J1958/J$25)*$C$10)</f>
        <v/>
      </c>
      <c r="K1959" s="61">
        <f>+K1958-IF(K$18&gt;74,(K1958/K$25)*$C$10)</f>
        <v/>
      </c>
      <c r="L1959" s="61">
        <f>+L1958-IF(L$18&gt;74,(L1958/L$25)*$C$10)</f>
        <v/>
      </c>
      <c r="M1959" s="61">
        <f>+M1958-IF(M$18&gt;74,(M1958/M$25)*$C$10)</f>
        <v/>
      </c>
      <c r="N1959" s="61">
        <f>+N1958-IF(N$18&gt;74,(N1958/N$25)*$C$10)</f>
        <v/>
      </c>
      <c r="O1959" s="61">
        <f>+O1958-IF(O$18&gt;74,(O1958/O$25)*$C$10)</f>
        <v/>
      </c>
      <c r="P1959" s="61">
        <f>+P1958-IF(P$18&gt;74,(P1958/P$25)*$C$10)</f>
        <v/>
      </c>
      <c r="Q1959" s="61">
        <f>+Q1958-IF(Q$18&gt;74,(Q1958/Q$25)*$C$10)</f>
        <v/>
      </c>
      <c r="R1959" s="61">
        <f>+R1958-IF(R$18&gt;74,(R1958/R$25)*$C$10)</f>
        <v/>
      </c>
      <c r="S1959" s="61">
        <f>+S1958-IF(S$18&gt;74,(S1958/S$25)*$C$10)</f>
        <v/>
      </c>
      <c r="T1959" s="61">
        <f>+T1958-IF(T$18&gt;74,(T1958/T$25)*$C$10)</f>
        <v/>
      </c>
      <c r="U1959" s="61">
        <f>+U1958-IF(U$18&gt;74,(U1958/U$25)*$C$10)</f>
        <v/>
      </c>
      <c r="V1959" s="61">
        <f>+V1958-IF(V$18&gt;74,(V1958/V$25)*$C$10)</f>
        <v/>
      </c>
      <c r="W1959" s="61">
        <f>+W1958-IF(W$18&gt;74,(W1958/W$25)*$C$10)</f>
        <v/>
      </c>
      <c r="X1959" s="61">
        <f>+X1958-IF(X$18&gt;74,(X1958/X$25)*$C$10)</f>
        <v/>
      </c>
      <c r="Y1959" s="61">
        <f>+Y1958-IF(Y$18&gt;74,(Y1958/Y$25)*$C$10)</f>
        <v/>
      </c>
      <c r="Z1959" s="61">
        <f>+Z1958-IF(Z$18&gt;74,(Z1958/Z$25)*$C$10)</f>
        <v/>
      </c>
      <c r="AA1959" s="61">
        <f>+AA1958-IF(AA$18&gt;74,(AA1958/AA$25)*$C$10)</f>
        <v/>
      </c>
      <c r="AB1959" s="61">
        <f>+AB1958-IF(AB$18&gt;74,(AB1958/AB$25)*$C$10)</f>
        <v/>
      </c>
      <c r="AC1959" s="61">
        <f>+AC1958-IF(AC$18&gt;74,(AC1958/AC$25)*$C$10)</f>
        <v/>
      </c>
      <c r="AD1959" s="61">
        <f>+AD1958-IF(AD$18&gt;74,(AD1958/AD$25)*$C$10)</f>
        <v/>
      </c>
      <c r="AE1959" s="61">
        <f>+AE1958-IF(AE$18&gt;74,(AE1958/AE$25)*$C$10)</f>
        <v/>
      </c>
      <c r="AF1959" s="61">
        <f>+AF1958-IF(AF$18&gt;74,(AF1958/AF$25)*$C$10)</f>
        <v/>
      </c>
      <c r="AG1959" s="61">
        <f>+AG1958-IF(AG$18&gt;74,(AG1958/AG$25)*$C$10)</f>
        <v/>
      </c>
      <c r="AH1959" s="61">
        <f>+AH1958-IF(AH$18&gt;74,(AH1958/AH$25)*$C$10)</f>
        <v/>
      </c>
      <c r="AI1959" s="61">
        <f>+AI1958-IF(AI$18&gt;74,(AI1958/AI$25)*$C$10)</f>
        <v/>
      </c>
      <c r="AJ1959" s="61">
        <f>+AJ1958-IF(AJ$18&gt;74,(AJ1958/AJ$25)*$C$10)</f>
        <v/>
      </c>
      <c r="AK1959" s="61">
        <f>+AK1958-IF(AK$18&gt;74,(AK1958/AK$25)*$C$10)</f>
        <v/>
      </c>
      <c r="AL1959" s="61">
        <f>+AL1958-IF(AL$18&gt;74,(AL1958/AL$25)*$C$10)</f>
        <v/>
      </c>
      <c r="AM1959" s="61">
        <f>+AM1958-IF(AM$18&gt;74,(AM1958/AM$25)*$C$10)</f>
        <v/>
      </c>
      <c r="AN1959" s="61">
        <f>+AN1958-IF(AN$18&gt;74,(AN1958/AN$25)*$C$10)</f>
        <v/>
      </c>
      <c r="AO1959" s="61">
        <f>+AO1958-IF(AO$18&gt;74,(AO1958/AO$25)*$C$10)</f>
        <v/>
      </c>
      <c r="AP1959" s="61">
        <f>+AP1958-IF(AP$18&gt;74,(AP1958/AP$25)*$C$10)</f>
        <v/>
      </c>
      <c r="AQ1959" s="61">
        <f>+AQ1958-IF(AQ$18&gt;74,(AQ1958/AQ$25)*$C$10)</f>
        <v/>
      </c>
      <c r="AR1959" s="61">
        <f>+AR1958-IF(AR$18&gt;74,(AR1958/AR$25)*$C$10)</f>
        <v/>
      </c>
      <c r="AS1959" s="61">
        <f>+AS1958-IF(AS$18&gt;74,(AS1958/AS$25)*$C$10)</f>
        <v/>
      </c>
      <c r="AT1959" s="61">
        <f>+AT1958-IF(AT$18&gt;74,(AT1958/AT$25)*$C$10)</f>
        <v/>
      </c>
      <c r="AU1959" s="61">
        <f>+AU1958-IF(AU$18&gt;74,(AU1958/AU$25)*$C$10)</f>
        <v/>
      </c>
      <c r="AV1959" s="61">
        <f>+AV1958-IF(AV$18&gt;74,(AV1958/AV$25)*$C$10)</f>
        <v/>
      </c>
      <c r="AW1959" s="61">
        <f>+AW1958-IF(AW$18&gt;74,(AW1958/AW$25)*$C$10)</f>
        <v/>
      </c>
      <c r="AX1959" s="35">
        <f>IF(AW1959&gt;0,1,0)</f>
        <v/>
      </c>
      <c r="AY1959" s="35">
        <f>IF(AL1959&gt;0,1,0)</f>
        <v/>
      </c>
      <c r="AZ1959" s="35">
        <f>IF(AG1959&gt;0,1,0)</f>
        <v/>
      </c>
      <c r="BA1959" s="35">
        <f>IF(AB1959&gt;0,1,0)</f>
        <v/>
      </c>
      <c r="BB1959" s="35">
        <f>IF(W1959&gt;0,1,0)</f>
        <v/>
      </c>
    </row>
    <row r="1960">
      <c r="B1960" s="154" t="inlineStr">
        <is>
          <t>trial 966</t>
        </is>
      </c>
      <c r="C1960" s="155">
        <f>+start-C1957</f>
        <v/>
      </c>
      <c r="D1960" s="156">
        <f>IF((C1960&lt;=0),0,((C1960-D$24)*Stock*(_xlfn.NORM.INV(RAND(),stock_ave,stock_std))+(C1960-D$24)*Bonds*(_xlfn.NORM.INV(RAND(),bond_ave,bond_std))+(C1960-D$24)*cash*(_xlfn.NORM.INV(RAND(),cash_ave,cash_std))+(C1960-D$24)))</f>
        <v/>
      </c>
      <c r="E1960" s="156">
        <f>IF((D1960&lt;=0),0,((D1960-E$24)*Stock*(_xlfn.NORM.INV(RAND(),stock_ave,stock_std))+(D1960-E$24)*Bonds*(_xlfn.NORM.INV(RAND(),bond_ave,bond_std))+(D1960-E$24)*cash*(_xlfn.NORM.INV(RAND(),cash_ave,cash_std))+(D1960-E$24)))</f>
        <v/>
      </c>
      <c r="F1960" s="156">
        <f>IF((E1960&lt;=0),0,((E1960-F$24)*Stock*(_xlfn.NORM.INV(RAND(),stock_ave,stock_std))+(E1960-F$24)*Bonds*(_xlfn.NORM.INV(RAND(),bond_ave,bond_std))+(E1960-F$24)*cash*(_xlfn.NORM.INV(RAND(),cash_ave,cash_std))+(E1960-F$24)))</f>
        <v/>
      </c>
      <c r="G1960" s="156">
        <f>IF((F1960&lt;=0),0,((F1960-G$24)*Stock*(_xlfn.NORM.INV(RAND(),stock_ave,stock_std))+(F1960-G$24)*Bonds*(_xlfn.NORM.INV(RAND(),bond_ave,bond_std))+(F1960-G$24)*cash*(_xlfn.NORM.INV(RAND(),cash_ave,cash_std))+(F1960-G$24)))</f>
        <v/>
      </c>
      <c r="H1960" s="156">
        <f>IF((G1960&lt;=0),0,((G1960-H$24)*Stock*(_xlfn.NORM.INV(RAND(),stock_ave,stock_std))+(G1960-H$24)*Bonds*(_xlfn.NORM.INV(RAND(),bond_ave,bond_std))+(G1960-H$24)*cash*(_xlfn.NORM.INV(RAND(),cash_ave,cash_std))+(G1960-H$24)))</f>
        <v/>
      </c>
      <c r="I1960" s="156">
        <f>IF((H1960&lt;=0),0,((H1960-I$24)*Stock*(_xlfn.NORM.INV(RAND(),stock_ave,stock_std))+(H1960-I$24)*Bonds*(_xlfn.NORM.INV(RAND(),bond_ave,bond_std))+(H1960-I$24)*cash*(_xlfn.NORM.INV(RAND(),cash_ave,cash_std))+(H1960-I$24)))</f>
        <v/>
      </c>
      <c r="J1960" s="156">
        <f>IF((I1960&lt;=0),0,((I1960-J$24)*Stock*(_xlfn.NORM.INV(RAND(),stock_ave,stock_std))+(I1960-J$24)*Bonds*(_xlfn.NORM.INV(RAND(),bond_ave,bond_std))+(I1960-J$24)*cash*(_xlfn.NORM.INV(RAND(),cash_ave,cash_std))+(I1960-J$24)))</f>
        <v/>
      </c>
      <c r="K1960" s="156">
        <f>IF((J1960&lt;=0),0,((J1960-K$24)*Stock*(_xlfn.NORM.INV(RAND(),stock_ave,stock_std))+(J1960-K$24)*Bonds*(_xlfn.NORM.INV(RAND(),bond_ave,bond_std))+(J1960-K$24)*cash*(_xlfn.NORM.INV(RAND(),cash_ave,cash_std))+(J1960-K$24)))</f>
        <v/>
      </c>
      <c r="L1960" s="156">
        <f>IF((K1960&lt;=0),0,((K1960-L$24)*Stock*(_xlfn.NORM.INV(RAND(),stock_ave,stock_std))+(K1960-L$24)*Bonds*(_xlfn.NORM.INV(RAND(),bond_ave,bond_std))+(K1960-L$24)*cash*(_xlfn.NORM.INV(RAND(),cash_ave,cash_std))+(K1960-L$24)))</f>
        <v/>
      </c>
      <c r="M1960" s="156">
        <f>IF((L1960&lt;=0),0,((L1960-M$24)*Stock*(_xlfn.NORM.INV(RAND(),stock_ave,stock_std))+(L1960-M$24)*Bonds*(_xlfn.NORM.INV(RAND(),bond_ave,bond_std))+(L1960-M$24)*cash*(_xlfn.NORM.INV(RAND(),cash_ave,cash_std))+(L1960-M$24)))</f>
        <v/>
      </c>
      <c r="N1960" s="156">
        <f>IF((M1960&lt;=0),0,((M1960-N$24)*Stock*(_xlfn.NORM.INV(RAND(),stock_ave,stock_std))+(M1960-N$24)*Bonds*(_xlfn.NORM.INV(RAND(),bond_ave,bond_std))+(M1960-N$24)*cash*(_xlfn.NORM.INV(RAND(),cash_ave,cash_std))+(M1960-N$24)))</f>
        <v/>
      </c>
      <c r="O1960" s="156">
        <f>IF((N1960&lt;=0),0,((N1960-O$24)*Stock*(_xlfn.NORM.INV(RAND(),stock_ave,stock_std))+(N1960-O$24)*Bonds*(_xlfn.NORM.INV(RAND(),bond_ave,bond_std))+(N1960-O$24)*cash*(_xlfn.NORM.INV(RAND(),cash_ave,cash_std))+(N1960-O$24)))</f>
        <v/>
      </c>
      <c r="P1960" s="156">
        <f>IF((O1960&lt;=0),0,((O1960-P$24)*Stock*(_xlfn.NORM.INV(RAND(),stock_ave,stock_std))+(O1960-P$24)*Bonds*(_xlfn.NORM.INV(RAND(),bond_ave,bond_std))+(O1960-P$24)*cash*(_xlfn.NORM.INV(RAND(),cash_ave,cash_std))+(O1960-P$24)))</f>
        <v/>
      </c>
      <c r="Q1960" s="156">
        <f>IF((P1960&lt;=0),0,((P1960-Q$24)*Stock*(_xlfn.NORM.INV(RAND(),stock_ave,stock_std))+(P1960-Q$24)*Bonds*(_xlfn.NORM.INV(RAND(),bond_ave,bond_std))+(P1960-Q$24)*cash*(_xlfn.NORM.INV(RAND(),cash_ave,cash_std))+(P1960-Q$24)))</f>
        <v/>
      </c>
      <c r="R1960" s="156">
        <f>IF((Q1960&lt;=0),0,((Q1960-R$24)*Stock*(_xlfn.NORM.INV(RAND(),stock_ave,stock_std))+(Q1960-R$24)*Bonds*(_xlfn.NORM.INV(RAND(),bond_ave,bond_std))+(Q1960-R$24)*cash*(_xlfn.NORM.INV(RAND(),cash_ave,cash_std))+(Q1960-R$24)))</f>
        <v/>
      </c>
      <c r="S1960" s="156">
        <f>IF((R1960&lt;=0),0,((R1960-S$24)*Stock*(_xlfn.NORM.INV(RAND(),stock_ave,stock_std))+(R1960-S$24)*Bonds*(_xlfn.NORM.INV(RAND(),bond_ave,bond_std))+(R1960-S$24)*cash*(_xlfn.NORM.INV(RAND(),cash_ave,cash_std))+(R1960-S$24)))</f>
        <v/>
      </c>
      <c r="T1960" s="156">
        <f>IF((S1960&lt;=0),0,((S1960-T$24)*Stock*(_xlfn.NORM.INV(RAND(),stock_ave,stock_std))+(S1960-T$24)*Bonds*(_xlfn.NORM.INV(RAND(),bond_ave,bond_std))+(S1960-T$24)*cash*(_xlfn.NORM.INV(RAND(),cash_ave,cash_std))+(S1960-T$24)))</f>
        <v/>
      </c>
      <c r="U1960" s="156">
        <f>IF((T1960&lt;=0),0,((T1960-U$24)*Stock*(_xlfn.NORM.INV(RAND(),stock_ave,stock_std))+(T1960-U$24)*Bonds*(_xlfn.NORM.INV(RAND(),bond_ave,bond_std))+(T1960-U$24)*cash*(_xlfn.NORM.INV(RAND(),cash_ave,cash_std))+(T1960-U$24)))</f>
        <v/>
      </c>
      <c r="V1960" s="156">
        <f>IF((U1960&lt;=0),0,((U1960-V$24)*Stock*(_xlfn.NORM.INV(RAND(),stock_ave,stock_std))+(U1960-V$24)*Bonds*(_xlfn.NORM.INV(RAND(),bond_ave,bond_std))+(U1960-V$24)*cash*(_xlfn.NORM.INV(RAND(),cash_ave,cash_std))+(U1960-V$24)))</f>
        <v/>
      </c>
      <c r="W1960" s="156">
        <f>IF((V1960&lt;=0),0,((V1960-W$24)*Stock*(_xlfn.NORM.INV(RAND(),stock_ave,stock_std))+(V1960-W$24)*Bonds*(_xlfn.NORM.INV(RAND(),bond_ave,bond_std))+(V1960-W$24)*cash*(_xlfn.NORM.INV(RAND(),cash_ave,cash_std))+(V1960-W$24)))</f>
        <v/>
      </c>
      <c r="X1960" s="156">
        <f>IF((W1960&lt;=0),0,((W1960-X$24)*Stock*(_xlfn.NORM.INV(RAND(),stock_ave,stock_std))+(W1960-X$24)*Bonds*(_xlfn.NORM.INV(RAND(),bond_ave,bond_std))+(W1960-X$24)*cash*(_xlfn.NORM.INV(RAND(),cash_ave,cash_std))+(W1960-X$24)))</f>
        <v/>
      </c>
      <c r="Y1960" s="156">
        <f>IF((X1960&lt;=0),0,((X1960-Y$24)*Stock*(_xlfn.NORM.INV(RAND(),stock_ave,stock_std))+(X1960-Y$24)*Bonds*(_xlfn.NORM.INV(RAND(),bond_ave,bond_std))+(X1960-Y$24)*cash*(_xlfn.NORM.INV(RAND(),cash_ave,cash_std))+(X1960-Y$24)))</f>
        <v/>
      </c>
      <c r="Z1960" s="156">
        <f>IF((Y1960&lt;=0),0,((Y1960-Z$24)*Stock*(_xlfn.NORM.INV(RAND(),stock_ave,stock_std))+(Y1960-Z$24)*Bonds*(_xlfn.NORM.INV(RAND(),bond_ave,bond_std))+(Y1960-Z$24)*cash*(_xlfn.NORM.INV(RAND(),cash_ave,cash_std))+(Y1960-Z$24)))</f>
        <v/>
      </c>
      <c r="AA1960" s="156">
        <f>IF((Z1960&lt;=0),0,((Z1960-AA$24)*Stock*(_xlfn.NORM.INV(RAND(),stock_ave,stock_std))+(Z1960-AA$24)*Bonds*(_xlfn.NORM.INV(RAND(),bond_ave,bond_std))+(Z1960-AA$24)*cash*(_xlfn.NORM.INV(RAND(),cash_ave,cash_std))+(Z1960-AA$24)))</f>
        <v/>
      </c>
      <c r="AB1960" s="156">
        <f>IF((AA1960&lt;=0),0,((AA1960-AB$24)*Stock*(_xlfn.NORM.INV(RAND(),stock_ave,stock_std))+(AA1960-AB$24)*Bonds*(_xlfn.NORM.INV(RAND(),bond_ave,bond_std))+(AA1960-AB$24)*cash*(_xlfn.NORM.INV(RAND(),cash_ave,cash_std))+(AA1960-AB$24)))</f>
        <v/>
      </c>
      <c r="AC1960" s="156">
        <f>IF((AB1960&lt;=0),0,((AB1960-AC$24)*Stock*(_xlfn.NORM.INV(RAND(),stock_ave,stock_std))+(AB1960-AC$24)*Bonds*(_xlfn.NORM.INV(RAND(),bond_ave,bond_std))+(AB1960-AC$24)*cash*(_xlfn.NORM.INV(RAND(),cash_ave,cash_std))+(AB1960-AC$24)))</f>
        <v/>
      </c>
      <c r="AD1960" s="156">
        <f>IF((AC1960&lt;=0),0,((AC1960-AD$24)*Stock*(_xlfn.NORM.INV(RAND(),stock_ave,stock_std))+(AC1960-AD$24)*Bonds*(_xlfn.NORM.INV(RAND(),bond_ave,bond_std))+(AC1960-AD$24)*cash*(_xlfn.NORM.INV(RAND(),cash_ave,cash_std))+(AC1960-AD$24)))</f>
        <v/>
      </c>
      <c r="AE1960" s="156">
        <f>IF((AD1960&lt;=0),0,((AD1960-AE$24)*Stock*(_xlfn.NORM.INV(RAND(),stock_ave,stock_std))+(AD1960-AE$24)*Bonds*(_xlfn.NORM.INV(RAND(),bond_ave,bond_std))+(AD1960-AE$24)*cash*(_xlfn.NORM.INV(RAND(),cash_ave,cash_std))+(AD1960-AE$24)))</f>
        <v/>
      </c>
      <c r="AF1960" s="156">
        <f>IF((AE1960&lt;=0),0,((AE1960-AF$24)*Stock*(_xlfn.NORM.INV(RAND(),stock_ave,stock_std))+(AE1960-AF$24)*Bonds*(_xlfn.NORM.INV(RAND(),bond_ave,bond_std))+(AE1960-AF$24)*cash*(_xlfn.NORM.INV(RAND(),cash_ave,cash_std))+(AE1960-AF$24)))</f>
        <v/>
      </c>
      <c r="AG1960" s="156">
        <f>IF((AF1960&lt;=0),0,((AF1960-AG$24)*Stock*(_xlfn.NORM.INV(RAND(),stock_ave,stock_std))+(AF1960-AG$24)*Bonds*(_xlfn.NORM.INV(RAND(),bond_ave,bond_std))+(AF1960-AG$24)*cash*(_xlfn.NORM.INV(RAND(),cash_ave,cash_std))+(AF1960-AG$24)))</f>
        <v/>
      </c>
      <c r="AH1960" s="156">
        <f>IF((AG1960&lt;=0),0,((AG1960-AH$24)*Stock*(_xlfn.NORM.INV(RAND(),stock_ave,stock_std))+(AG1960-AH$24)*Bonds*(_xlfn.NORM.INV(RAND(),bond_ave,bond_std))+(AG1960-AH$24)*cash*(_xlfn.NORM.INV(RAND(),cash_ave,cash_std))+(AG1960-AH$24)))</f>
        <v/>
      </c>
      <c r="AI1960" s="156">
        <f>IF((AH1960&lt;=0),0,((AH1960-AI$24)*Stock*(_xlfn.NORM.INV(RAND(),stock_ave,stock_std))+(AH1960-AI$24)*Bonds*(_xlfn.NORM.INV(RAND(),bond_ave,bond_std))+(AH1960-AI$24)*cash*(_xlfn.NORM.INV(RAND(),cash_ave,cash_std))+(AH1960-AI$24)))</f>
        <v/>
      </c>
      <c r="AJ1960" s="156">
        <f>IF((AI1960&lt;=0),0,((AI1960-AJ$24)*Stock*(_xlfn.NORM.INV(RAND(),stock_ave,stock_std))+(AI1960-AJ$24)*Bonds*(_xlfn.NORM.INV(RAND(),bond_ave,bond_std))+(AI1960-AJ$24)*cash*(_xlfn.NORM.INV(RAND(),cash_ave,cash_std))+(AI1960-AJ$24)))</f>
        <v/>
      </c>
      <c r="AK1960" s="156">
        <f>IF((AJ1960&lt;=0),0,((AJ1960-AK$24)*Stock*(_xlfn.NORM.INV(RAND(),stock_ave,stock_std))+(AJ1960-AK$24)*Bonds*(_xlfn.NORM.INV(RAND(),bond_ave,bond_std))+(AJ1960-AK$24)*cash*(_xlfn.NORM.INV(RAND(),cash_ave,cash_std))+(AJ1960-AK$24)))</f>
        <v/>
      </c>
      <c r="AL1960" s="156">
        <f>IF((AK1960&lt;=0),0,((AK1960-AL$24)*Stock*(_xlfn.NORM.INV(RAND(),stock_ave,stock_std))+(AK1960-AL$24)*Bonds*(_xlfn.NORM.INV(RAND(),bond_ave,bond_std))+(AK1960-AL$24)*cash*(_xlfn.NORM.INV(RAND(),cash_ave,cash_std))+(AK1960-AL$24)))</f>
        <v/>
      </c>
      <c r="AM1960" s="156">
        <f>IF((AL1960&lt;=0),0,((AL1960-AM$24)*Stock*(_xlfn.NORM.INV(RAND(),stock_ave,stock_std))+(AL1960-AM$24)*Bonds*(_xlfn.NORM.INV(RAND(),bond_ave,bond_std))+(AL1960-AM$24)*cash*(_xlfn.NORM.INV(RAND(),cash_ave,cash_std))+(AL1960-AM$24)))</f>
        <v/>
      </c>
      <c r="AN1960" s="156">
        <f>IF((AM1960&lt;=0),0,((AM1960-AN$24)*Stock*(_xlfn.NORM.INV(RAND(),stock_ave,stock_std))+(AM1960-AN$24)*Bonds*(_xlfn.NORM.INV(RAND(),bond_ave,bond_std))+(AM1960-AN$24)*cash*(_xlfn.NORM.INV(RAND(),cash_ave,cash_std))+(AM1960-AN$24)))</f>
        <v/>
      </c>
      <c r="AO1960" s="156">
        <f>IF((AN1960&lt;=0),0,((AN1960-AO$24)*Stock*(_xlfn.NORM.INV(RAND(),stock_ave,stock_std))+(AN1960-AO$24)*Bonds*(_xlfn.NORM.INV(RAND(),bond_ave,bond_std))+(AN1960-AO$24)*cash*(_xlfn.NORM.INV(RAND(),cash_ave,cash_std))+(AN1960-AO$24)))</f>
        <v/>
      </c>
      <c r="AP1960" s="156">
        <f>IF((AO1960&lt;=0),0,((AO1960-AP$24)*Stock*(_xlfn.NORM.INV(RAND(),stock_ave,stock_std))+(AO1960-AP$24)*Bonds*(_xlfn.NORM.INV(RAND(),bond_ave,bond_std))+(AO1960-AP$24)*cash*(_xlfn.NORM.INV(RAND(),cash_ave,cash_std))+(AO1960-AP$24)))</f>
        <v/>
      </c>
      <c r="AQ1960" s="156">
        <f>IF((AP1960&lt;=0),0,((AP1960-AQ$24)*Stock*(_xlfn.NORM.INV(RAND(),stock_ave,stock_std))+(AP1960-AQ$24)*Bonds*(_xlfn.NORM.INV(RAND(),bond_ave,bond_std))+(AP1960-AQ$24)*cash*(_xlfn.NORM.INV(RAND(),cash_ave,cash_std))+(AP1960-AQ$24)))</f>
        <v/>
      </c>
      <c r="AR1960" s="156">
        <f>IF((AQ1960&lt;=0),0,((AQ1960-AR$24)*Stock*(_xlfn.NORM.INV(RAND(),stock_ave,stock_std))+(AQ1960-AR$24)*Bonds*(_xlfn.NORM.INV(RAND(),bond_ave,bond_std))+(AQ1960-AR$24)*cash*(_xlfn.NORM.INV(RAND(),cash_ave,cash_std))+(AQ1960-AR$24)))</f>
        <v/>
      </c>
      <c r="AS1960" s="156">
        <f>IF((AR1960&lt;=0),0,((AR1960-AS$24)*Stock*(_xlfn.NORM.INV(RAND(),stock_ave,stock_std))+(AR1960-AS$24)*Bonds*(_xlfn.NORM.INV(RAND(),bond_ave,bond_std))+(AR1960-AS$24)*cash*(_xlfn.NORM.INV(RAND(),cash_ave,cash_std))+(AR1960-AS$24)))</f>
        <v/>
      </c>
      <c r="AT1960" s="156">
        <f>IF((AS1960&lt;=0),0,((AS1960-AT$24)*Stock*(_xlfn.NORM.INV(RAND(),stock_ave,stock_std))+(AS1960-AT$24)*Bonds*(_xlfn.NORM.INV(RAND(),bond_ave,bond_std))+(AS1960-AT$24)*cash*(_xlfn.NORM.INV(RAND(),cash_ave,cash_std))+(AS1960-AT$24)))</f>
        <v/>
      </c>
      <c r="AU1960" s="156">
        <f>IF((AT1960&lt;=0),0,((AT1960-AU$24)*Stock*(_xlfn.NORM.INV(RAND(),stock_ave,stock_std))+(AT1960-AU$24)*Bonds*(_xlfn.NORM.INV(RAND(),bond_ave,bond_std))+(AT1960-AU$24)*cash*(_xlfn.NORM.INV(RAND(),cash_ave,cash_std))+(AT1960-AU$24)))</f>
        <v/>
      </c>
      <c r="AV1960" s="156">
        <f>IF((AU1960&lt;=0),0,((AU1960-AV$24)*Stock*(_xlfn.NORM.INV(RAND(),stock_ave,stock_std))+(AU1960-AV$24)*Bonds*(_xlfn.NORM.INV(RAND(),bond_ave,bond_std))+(AU1960-AV$24)*cash*(_xlfn.NORM.INV(RAND(),cash_ave,cash_std))+(AU1960-AV$24)))</f>
        <v/>
      </c>
      <c r="AW1960" s="156">
        <f>IF((AV1960&lt;=0),0,((AV1960-AW$24)*Stock*(_xlfn.NORM.INV(RAND(),stock_ave,stock_std))+(AV1960-AW$24)*Bonds*(_xlfn.NORM.INV(RAND(),bond_ave,bond_std))+(AV1960-AW$24)*cash*(_xlfn.NORM.INV(RAND(),cash_ave,cash_std))+(AV1960-AW$24)))</f>
        <v/>
      </c>
      <c r="AX1960" s="159" t="n"/>
      <c r="AY1960" s="159" t="n"/>
      <c r="AZ1960" s="159" t="n"/>
      <c r="BA1960" s="159" t="n"/>
      <c r="BB1960" s="159" t="n"/>
    </row>
    <row r="1961">
      <c r="C1961" s="147" t="n"/>
      <c r="D1961" s="61">
        <f>+D1960-IF(D$18&gt;74,(D1960/D$25)*$C$10)</f>
        <v/>
      </c>
      <c r="E1961" s="61">
        <f>+E1960-IF(E$18&gt;74,(E1960/E$25)*$C$10)</f>
        <v/>
      </c>
      <c r="F1961" s="61">
        <f>+F1960-IF(F$18&gt;74,(F1960/F$25)*$C$10)</f>
        <v/>
      </c>
      <c r="G1961" s="61">
        <f>+G1960-IF(G$18&gt;74,(G1960/G$25)*$C$10)</f>
        <v/>
      </c>
      <c r="H1961" s="61">
        <f>+H1960-IF(H$18&gt;74,(H1960/H$25)*$C$10)</f>
        <v/>
      </c>
      <c r="I1961" s="61">
        <f>+I1960-IF(I$18&gt;74,(I1960/I$25)*$C$10)</f>
        <v/>
      </c>
      <c r="J1961" s="61">
        <f>+J1960-IF(J$18&gt;74,(J1960/J$25)*$C$10)</f>
        <v/>
      </c>
      <c r="K1961" s="61">
        <f>+K1960-IF(K$18&gt;74,(K1960/K$25)*$C$10)</f>
        <v/>
      </c>
      <c r="L1961" s="61">
        <f>+L1960-IF(L$18&gt;74,(L1960/L$25)*$C$10)</f>
        <v/>
      </c>
      <c r="M1961" s="61">
        <f>+M1960-IF(M$18&gt;74,(M1960/M$25)*$C$10)</f>
        <v/>
      </c>
      <c r="N1961" s="61">
        <f>+N1960-IF(N$18&gt;74,(N1960/N$25)*$C$10)</f>
        <v/>
      </c>
      <c r="O1961" s="61">
        <f>+O1960-IF(O$18&gt;74,(O1960/O$25)*$C$10)</f>
        <v/>
      </c>
      <c r="P1961" s="61">
        <f>+P1960-IF(P$18&gt;74,(P1960/P$25)*$C$10)</f>
        <v/>
      </c>
      <c r="Q1961" s="61">
        <f>+Q1960-IF(Q$18&gt;74,(Q1960/Q$25)*$C$10)</f>
        <v/>
      </c>
      <c r="R1961" s="61">
        <f>+R1960-IF(R$18&gt;74,(R1960/R$25)*$C$10)</f>
        <v/>
      </c>
      <c r="S1961" s="61">
        <f>+S1960-IF(S$18&gt;74,(S1960/S$25)*$C$10)</f>
        <v/>
      </c>
      <c r="T1961" s="61">
        <f>+T1960-IF(T$18&gt;74,(T1960/T$25)*$C$10)</f>
        <v/>
      </c>
      <c r="U1961" s="61">
        <f>+U1960-IF(U$18&gt;74,(U1960/U$25)*$C$10)</f>
        <v/>
      </c>
      <c r="V1961" s="61">
        <f>+V1960-IF(V$18&gt;74,(V1960/V$25)*$C$10)</f>
        <v/>
      </c>
      <c r="W1961" s="61">
        <f>+W1960-IF(W$18&gt;74,(W1960/W$25)*$C$10)</f>
        <v/>
      </c>
      <c r="X1961" s="61">
        <f>+X1960-IF(X$18&gt;74,(X1960/X$25)*$C$10)</f>
        <v/>
      </c>
      <c r="Y1961" s="61">
        <f>+Y1960-IF(Y$18&gt;74,(Y1960/Y$25)*$C$10)</f>
        <v/>
      </c>
      <c r="Z1961" s="61">
        <f>+Z1960-IF(Z$18&gt;74,(Z1960/Z$25)*$C$10)</f>
        <v/>
      </c>
      <c r="AA1961" s="61">
        <f>+AA1960-IF(AA$18&gt;74,(AA1960/AA$25)*$C$10)</f>
        <v/>
      </c>
      <c r="AB1961" s="61">
        <f>+AB1960-IF(AB$18&gt;74,(AB1960/AB$25)*$C$10)</f>
        <v/>
      </c>
      <c r="AC1961" s="61">
        <f>+AC1960-IF(AC$18&gt;74,(AC1960/AC$25)*$C$10)</f>
        <v/>
      </c>
      <c r="AD1961" s="61">
        <f>+AD1960-IF(AD$18&gt;74,(AD1960/AD$25)*$C$10)</f>
        <v/>
      </c>
      <c r="AE1961" s="61">
        <f>+AE1960-IF(AE$18&gt;74,(AE1960/AE$25)*$C$10)</f>
        <v/>
      </c>
      <c r="AF1961" s="61">
        <f>+AF1960-IF(AF$18&gt;74,(AF1960/AF$25)*$C$10)</f>
        <v/>
      </c>
      <c r="AG1961" s="61">
        <f>+AG1960-IF(AG$18&gt;74,(AG1960/AG$25)*$C$10)</f>
        <v/>
      </c>
      <c r="AH1961" s="61">
        <f>+AH1960-IF(AH$18&gt;74,(AH1960/AH$25)*$C$10)</f>
        <v/>
      </c>
      <c r="AI1961" s="61">
        <f>+AI1960-IF(AI$18&gt;74,(AI1960/AI$25)*$C$10)</f>
        <v/>
      </c>
      <c r="AJ1961" s="61">
        <f>+AJ1960-IF(AJ$18&gt;74,(AJ1960/AJ$25)*$C$10)</f>
        <v/>
      </c>
      <c r="AK1961" s="61">
        <f>+AK1960-IF(AK$18&gt;74,(AK1960/AK$25)*$C$10)</f>
        <v/>
      </c>
      <c r="AL1961" s="61">
        <f>+AL1960-IF(AL$18&gt;74,(AL1960/AL$25)*$C$10)</f>
        <v/>
      </c>
      <c r="AM1961" s="61">
        <f>+AM1960-IF(AM$18&gt;74,(AM1960/AM$25)*$C$10)</f>
        <v/>
      </c>
      <c r="AN1961" s="61">
        <f>+AN1960-IF(AN$18&gt;74,(AN1960/AN$25)*$C$10)</f>
        <v/>
      </c>
      <c r="AO1961" s="61">
        <f>+AO1960-IF(AO$18&gt;74,(AO1960/AO$25)*$C$10)</f>
        <v/>
      </c>
      <c r="AP1961" s="61">
        <f>+AP1960-IF(AP$18&gt;74,(AP1960/AP$25)*$C$10)</f>
        <v/>
      </c>
      <c r="AQ1961" s="61">
        <f>+AQ1960-IF(AQ$18&gt;74,(AQ1960/AQ$25)*$C$10)</f>
        <v/>
      </c>
      <c r="AR1961" s="61">
        <f>+AR1960-IF(AR$18&gt;74,(AR1960/AR$25)*$C$10)</f>
        <v/>
      </c>
      <c r="AS1961" s="61">
        <f>+AS1960-IF(AS$18&gt;74,(AS1960/AS$25)*$C$10)</f>
        <v/>
      </c>
      <c r="AT1961" s="61">
        <f>+AT1960-IF(AT$18&gt;74,(AT1960/AT$25)*$C$10)</f>
        <v/>
      </c>
      <c r="AU1961" s="61">
        <f>+AU1960-IF(AU$18&gt;74,(AU1960/AU$25)*$C$10)</f>
        <v/>
      </c>
      <c r="AV1961" s="61">
        <f>+AV1960-IF(AV$18&gt;74,(AV1960/AV$25)*$C$10)</f>
        <v/>
      </c>
      <c r="AW1961" s="61">
        <f>+AW1960-IF(AW$18&gt;74,(AW1960/AW$25)*$C$10)</f>
        <v/>
      </c>
      <c r="AX1961" s="35">
        <f>IF(AW1961&gt;0,1,0)</f>
        <v/>
      </c>
      <c r="AY1961" s="35">
        <f>IF(AL1961&gt;0,1,0)</f>
        <v/>
      </c>
      <c r="AZ1961" s="35">
        <f>IF(AG1961&gt;0,1,0)</f>
        <v/>
      </c>
      <c r="BA1961" s="35">
        <f>IF(AB1961&gt;0,1,0)</f>
        <v/>
      </c>
      <c r="BB1961" s="35">
        <f>IF(W1961&gt;0,1,0)</f>
        <v/>
      </c>
    </row>
    <row r="1962">
      <c r="B1962" s="154" t="inlineStr">
        <is>
          <t>trial 967</t>
        </is>
      </c>
      <c r="C1962" s="155">
        <f>+start-C1959</f>
        <v/>
      </c>
      <c r="D1962" s="156">
        <f>IF((C1962&lt;=0),0,((C1962-D$24)*Stock*(_xlfn.NORM.INV(RAND(),stock_ave,stock_std))+(C1962-D$24)*Bonds*(_xlfn.NORM.INV(RAND(),bond_ave,bond_std))+(C1962-D$24)*cash*(_xlfn.NORM.INV(RAND(),cash_ave,cash_std))+(C1962-D$24)))</f>
        <v/>
      </c>
      <c r="E1962" s="156">
        <f>IF((D1962&lt;=0),0,((D1962-E$24)*Stock*(_xlfn.NORM.INV(RAND(),stock_ave,stock_std))+(D1962-E$24)*Bonds*(_xlfn.NORM.INV(RAND(),bond_ave,bond_std))+(D1962-E$24)*cash*(_xlfn.NORM.INV(RAND(),cash_ave,cash_std))+(D1962-E$24)))</f>
        <v/>
      </c>
      <c r="F1962" s="156">
        <f>IF((E1962&lt;=0),0,((E1962-F$24)*Stock*(_xlfn.NORM.INV(RAND(),stock_ave,stock_std))+(E1962-F$24)*Bonds*(_xlfn.NORM.INV(RAND(),bond_ave,bond_std))+(E1962-F$24)*cash*(_xlfn.NORM.INV(RAND(),cash_ave,cash_std))+(E1962-F$24)))</f>
        <v/>
      </c>
      <c r="G1962" s="156">
        <f>IF((F1962&lt;=0),0,((F1962-G$24)*Stock*(_xlfn.NORM.INV(RAND(),stock_ave,stock_std))+(F1962-G$24)*Bonds*(_xlfn.NORM.INV(RAND(),bond_ave,bond_std))+(F1962-G$24)*cash*(_xlfn.NORM.INV(RAND(),cash_ave,cash_std))+(F1962-G$24)))</f>
        <v/>
      </c>
      <c r="H1962" s="156">
        <f>IF((G1962&lt;=0),0,((G1962-H$24)*Stock*(_xlfn.NORM.INV(RAND(),stock_ave,stock_std))+(G1962-H$24)*Bonds*(_xlfn.NORM.INV(RAND(),bond_ave,bond_std))+(G1962-H$24)*cash*(_xlfn.NORM.INV(RAND(),cash_ave,cash_std))+(G1962-H$24)))</f>
        <v/>
      </c>
      <c r="I1962" s="156">
        <f>IF((H1962&lt;=0),0,((H1962-I$24)*Stock*(_xlfn.NORM.INV(RAND(),stock_ave,stock_std))+(H1962-I$24)*Bonds*(_xlfn.NORM.INV(RAND(),bond_ave,bond_std))+(H1962-I$24)*cash*(_xlfn.NORM.INV(RAND(),cash_ave,cash_std))+(H1962-I$24)))</f>
        <v/>
      </c>
      <c r="J1962" s="156">
        <f>IF((I1962&lt;=0),0,((I1962-J$24)*Stock*(_xlfn.NORM.INV(RAND(),stock_ave,stock_std))+(I1962-J$24)*Bonds*(_xlfn.NORM.INV(RAND(),bond_ave,bond_std))+(I1962-J$24)*cash*(_xlfn.NORM.INV(RAND(),cash_ave,cash_std))+(I1962-J$24)))</f>
        <v/>
      </c>
      <c r="K1962" s="156">
        <f>IF((J1962&lt;=0),0,((J1962-K$24)*Stock*(_xlfn.NORM.INV(RAND(),stock_ave,stock_std))+(J1962-K$24)*Bonds*(_xlfn.NORM.INV(RAND(),bond_ave,bond_std))+(J1962-K$24)*cash*(_xlfn.NORM.INV(RAND(),cash_ave,cash_std))+(J1962-K$24)))</f>
        <v/>
      </c>
      <c r="L1962" s="156">
        <f>IF((K1962&lt;=0),0,((K1962-L$24)*Stock*(_xlfn.NORM.INV(RAND(),stock_ave,stock_std))+(K1962-L$24)*Bonds*(_xlfn.NORM.INV(RAND(),bond_ave,bond_std))+(K1962-L$24)*cash*(_xlfn.NORM.INV(RAND(),cash_ave,cash_std))+(K1962-L$24)))</f>
        <v/>
      </c>
      <c r="M1962" s="156">
        <f>IF((L1962&lt;=0),0,((L1962-M$24)*Stock*(_xlfn.NORM.INV(RAND(),stock_ave,stock_std))+(L1962-M$24)*Bonds*(_xlfn.NORM.INV(RAND(),bond_ave,bond_std))+(L1962-M$24)*cash*(_xlfn.NORM.INV(RAND(),cash_ave,cash_std))+(L1962-M$24)))</f>
        <v/>
      </c>
      <c r="N1962" s="156">
        <f>IF((M1962&lt;=0),0,((M1962-N$24)*Stock*(_xlfn.NORM.INV(RAND(),stock_ave,stock_std))+(M1962-N$24)*Bonds*(_xlfn.NORM.INV(RAND(),bond_ave,bond_std))+(M1962-N$24)*cash*(_xlfn.NORM.INV(RAND(),cash_ave,cash_std))+(M1962-N$24)))</f>
        <v/>
      </c>
      <c r="O1962" s="156">
        <f>IF((N1962&lt;=0),0,((N1962-O$24)*Stock*(_xlfn.NORM.INV(RAND(),stock_ave,stock_std))+(N1962-O$24)*Bonds*(_xlfn.NORM.INV(RAND(),bond_ave,bond_std))+(N1962-O$24)*cash*(_xlfn.NORM.INV(RAND(),cash_ave,cash_std))+(N1962-O$24)))</f>
        <v/>
      </c>
      <c r="P1962" s="156">
        <f>IF((O1962&lt;=0),0,((O1962-P$24)*Stock*(_xlfn.NORM.INV(RAND(),stock_ave,stock_std))+(O1962-P$24)*Bonds*(_xlfn.NORM.INV(RAND(),bond_ave,bond_std))+(O1962-P$24)*cash*(_xlfn.NORM.INV(RAND(),cash_ave,cash_std))+(O1962-P$24)))</f>
        <v/>
      </c>
      <c r="Q1962" s="156">
        <f>IF((P1962&lt;=0),0,((P1962-Q$24)*Stock*(_xlfn.NORM.INV(RAND(),stock_ave,stock_std))+(P1962-Q$24)*Bonds*(_xlfn.NORM.INV(RAND(),bond_ave,bond_std))+(P1962-Q$24)*cash*(_xlfn.NORM.INV(RAND(),cash_ave,cash_std))+(P1962-Q$24)))</f>
        <v/>
      </c>
      <c r="R1962" s="156">
        <f>IF((Q1962&lt;=0),0,((Q1962-R$24)*Stock*(_xlfn.NORM.INV(RAND(),stock_ave,stock_std))+(Q1962-R$24)*Bonds*(_xlfn.NORM.INV(RAND(),bond_ave,bond_std))+(Q1962-R$24)*cash*(_xlfn.NORM.INV(RAND(),cash_ave,cash_std))+(Q1962-R$24)))</f>
        <v/>
      </c>
      <c r="S1962" s="156">
        <f>IF((R1962&lt;=0),0,((R1962-S$24)*Stock*(_xlfn.NORM.INV(RAND(),stock_ave,stock_std))+(R1962-S$24)*Bonds*(_xlfn.NORM.INV(RAND(),bond_ave,bond_std))+(R1962-S$24)*cash*(_xlfn.NORM.INV(RAND(),cash_ave,cash_std))+(R1962-S$24)))</f>
        <v/>
      </c>
      <c r="T1962" s="156">
        <f>IF((S1962&lt;=0),0,((S1962-T$24)*Stock*(_xlfn.NORM.INV(RAND(),stock_ave,stock_std))+(S1962-T$24)*Bonds*(_xlfn.NORM.INV(RAND(),bond_ave,bond_std))+(S1962-T$24)*cash*(_xlfn.NORM.INV(RAND(),cash_ave,cash_std))+(S1962-T$24)))</f>
        <v/>
      </c>
      <c r="U1962" s="156">
        <f>IF((T1962&lt;=0),0,((T1962-U$24)*Stock*(_xlfn.NORM.INV(RAND(),stock_ave,stock_std))+(T1962-U$24)*Bonds*(_xlfn.NORM.INV(RAND(),bond_ave,bond_std))+(T1962-U$24)*cash*(_xlfn.NORM.INV(RAND(),cash_ave,cash_std))+(T1962-U$24)))</f>
        <v/>
      </c>
      <c r="V1962" s="156">
        <f>IF((U1962&lt;=0),0,((U1962-V$24)*Stock*(_xlfn.NORM.INV(RAND(),stock_ave,stock_std))+(U1962-V$24)*Bonds*(_xlfn.NORM.INV(RAND(),bond_ave,bond_std))+(U1962-V$24)*cash*(_xlfn.NORM.INV(RAND(),cash_ave,cash_std))+(U1962-V$24)))</f>
        <v/>
      </c>
      <c r="W1962" s="156">
        <f>IF((V1962&lt;=0),0,((V1962-W$24)*Stock*(_xlfn.NORM.INV(RAND(),stock_ave,stock_std))+(V1962-W$24)*Bonds*(_xlfn.NORM.INV(RAND(),bond_ave,bond_std))+(V1962-W$24)*cash*(_xlfn.NORM.INV(RAND(),cash_ave,cash_std))+(V1962-W$24)))</f>
        <v/>
      </c>
      <c r="X1962" s="156">
        <f>IF((W1962&lt;=0),0,((W1962-X$24)*Stock*(_xlfn.NORM.INV(RAND(),stock_ave,stock_std))+(W1962-X$24)*Bonds*(_xlfn.NORM.INV(RAND(),bond_ave,bond_std))+(W1962-X$24)*cash*(_xlfn.NORM.INV(RAND(),cash_ave,cash_std))+(W1962-X$24)))</f>
        <v/>
      </c>
      <c r="Y1962" s="156">
        <f>IF((X1962&lt;=0),0,((X1962-Y$24)*Stock*(_xlfn.NORM.INV(RAND(),stock_ave,stock_std))+(X1962-Y$24)*Bonds*(_xlfn.NORM.INV(RAND(),bond_ave,bond_std))+(X1962-Y$24)*cash*(_xlfn.NORM.INV(RAND(),cash_ave,cash_std))+(X1962-Y$24)))</f>
        <v/>
      </c>
      <c r="Z1962" s="156">
        <f>IF((Y1962&lt;=0),0,((Y1962-Z$24)*Stock*(_xlfn.NORM.INV(RAND(),stock_ave,stock_std))+(Y1962-Z$24)*Bonds*(_xlfn.NORM.INV(RAND(),bond_ave,bond_std))+(Y1962-Z$24)*cash*(_xlfn.NORM.INV(RAND(),cash_ave,cash_std))+(Y1962-Z$24)))</f>
        <v/>
      </c>
      <c r="AA1962" s="156">
        <f>IF((Z1962&lt;=0),0,((Z1962-AA$24)*Stock*(_xlfn.NORM.INV(RAND(),stock_ave,stock_std))+(Z1962-AA$24)*Bonds*(_xlfn.NORM.INV(RAND(),bond_ave,bond_std))+(Z1962-AA$24)*cash*(_xlfn.NORM.INV(RAND(),cash_ave,cash_std))+(Z1962-AA$24)))</f>
        <v/>
      </c>
      <c r="AB1962" s="156">
        <f>IF((AA1962&lt;=0),0,((AA1962-AB$24)*Stock*(_xlfn.NORM.INV(RAND(),stock_ave,stock_std))+(AA1962-AB$24)*Bonds*(_xlfn.NORM.INV(RAND(),bond_ave,bond_std))+(AA1962-AB$24)*cash*(_xlfn.NORM.INV(RAND(),cash_ave,cash_std))+(AA1962-AB$24)))</f>
        <v/>
      </c>
      <c r="AC1962" s="156">
        <f>IF((AB1962&lt;=0),0,((AB1962-AC$24)*Stock*(_xlfn.NORM.INV(RAND(),stock_ave,stock_std))+(AB1962-AC$24)*Bonds*(_xlfn.NORM.INV(RAND(),bond_ave,bond_std))+(AB1962-AC$24)*cash*(_xlfn.NORM.INV(RAND(),cash_ave,cash_std))+(AB1962-AC$24)))</f>
        <v/>
      </c>
      <c r="AD1962" s="156">
        <f>IF((AC1962&lt;=0),0,((AC1962-AD$24)*Stock*(_xlfn.NORM.INV(RAND(),stock_ave,stock_std))+(AC1962-AD$24)*Bonds*(_xlfn.NORM.INV(RAND(),bond_ave,bond_std))+(AC1962-AD$24)*cash*(_xlfn.NORM.INV(RAND(),cash_ave,cash_std))+(AC1962-AD$24)))</f>
        <v/>
      </c>
      <c r="AE1962" s="156">
        <f>IF((AD1962&lt;=0),0,((AD1962-AE$24)*Stock*(_xlfn.NORM.INV(RAND(),stock_ave,stock_std))+(AD1962-AE$24)*Bonds*(_xlfn.NORM.INV(RAND(),bond_ave,bond_std))+(AD1962-AE$24)*cash*(_xlfn.NORM.INV(RAND(),cash_ave,cash_std))+(AD1962-AE$24)))</f>
        <v/>
      </c>
      <c r="AF1962" s="156">
        <f>IF((AE1962&lt;=0),0,((AE1962-AF$24)*Stock*(_xlfn.NORM.INV(RAND(),stock_ave,stock_std))+(AE1962-AF$24)*Bonds*(_xlfn.NORM.INV(RAND(),bond_ave,bond_std))+(AE1962-AF$24)*cash*(_xlfn.NORM.INV(RAND(),cash_ave,cash_std))+(AE1962-AF$24)))</f>
        <v/>
      </c>
      <c r="AG1962" s="156">
        <f>IF((AF1962&lt;=0),0,((AF1962-AG$24)*Stock*(_xlfn.NORM.INV(RAND(),stock_ave,stock_std))+(AF1962-AG$24)*Bonds*(_xlfn.NORM.INV(RAND(),bond_ave,bond_std))+(AF1962-AG$24)*cash*(_xlfn.NORM.INV(RAND(),cash_ave,cash_std))+(AF1962-AG$24)))</f>
        <v/>
      </c>
      <c r="AH1962" s="156">
        <f>IF((AG1962&lt;=0),0,((AG1962-AH$24)*Stock*(_xlfn.NORM.INV(RAND(),stock_ave,stock_std))+(AG1962-AH$24)*Bonds*(_xlfn.NORM.INV(RAND(),bond_ave,bond_std))+(AG1962-AH$24)*cash*(_xlfn.NORM.INV(RAND(),cash_ave,cash_std))+(AG1962-AH$24)))</f>
        <v/>
      </c>
      <c r="AI1962" s="156">
        <f>IF((AH1962&lt;=0),0,((AH1962-AI$24)*Stock*(_xlfn.NORM.INV(RAND(),stock_ave,stock_std))+(AH1962-AI$24)*Bonds*(_xlfn.NORM.INV(RAND(),bond_ave,bond_std))+(AH1962-AI$24)*cash*(_xlfn.NORM.INV(RAND(),cash_ave,cash_std))+(AH1962-AI$24)))</f>
        <v/>
      </c>
      <c r="AJ1962" s="156">
        <f>IF((AI1962&lt;=0),0,((AI1962-AJ$24)*Stock*(_xlfn.NORM.INV(RAND(),stock_ave,stock_std))+(AI1962-AJ$24)*Bonds*(_xlfn.NORM.INV(RAND(),bond_ave,bond_std))+(AI1962-AJ$24)*cash*(_xlfn.NORM.INV(RAND(),cash_ave,cash_std))+(AI1962-AJ$24)))</f>
        <v/>
      </c>
      <c r="AK1962" s="156">
        <f>IF((AJ1962&lt;=0),0,((AJ1962-AK$24)*Stock*(_xlfn.NORM.INV(RAND(),stock_ave,stock_std))+(AJ1962-AK$24)*Bonds*(_xlfn.NORM.INV(RAND(),bond_ave,bond_std))+(AJ1962-AK$24)*cash*(_xlfn.NORM.INV(RAND(),cash_ave,cash_std))+(AJ1962-AK$24)))</f>
        <v/>
      </c>
      <c r="AL1962" s="156">
        <f>IF((AK1962&lt;=0),0,((AK1962-AL$24)*Stock*(_xlfn.NORM.INV(RAND(),stock_ave,stock_std))+(AK1962-AL$24)*Bonds*(_xlfn.NORM.INV(RAND(),bond_ave,bond_std))+(AK1962-AL$24)*cash*(_xlfn.NORM.INV(RAND(),cash_ave,cash_std))+(AK1962-AL$24)))</f>
        <v/>
      </c>
      <c r="AM1962" s="156">
        <f>IF((AL1962&lt;=0),0,((AL1962-AM$24)*Stock*(_xlfn.NORM.INV(RAND(),stock_ave,stock_std))+(AL1962-AM$24)*Bonds*(_xlfn.NORM.INV(RAND(),bond_ave,bond_std))+(AL1962-AM$24)*cash*(_xlfn.NORM.INV(RAND(),cash_ave,cash_std))+(AL1962-AM$24)))</f>
        <v/>
      </c>
      <c r="AN1962" s="156">
        <f>IF((AM1962&lt;=0),0,((AM1962-AN$24)*Stock*(_xlfn.NORM.INV(RAND(),stock_ave,stock_std))+(AM1962-AN$24)*Bonds*(_xlfn.NORM.INV(RAND(),bond_ave,bond_std))+(AM1962-AN$24)*cash*(_xlfn.NORM.INV(RAND(),cash_ave,cash_std))+(AM1962-AN$24)))</f>
        <v/>
      </c>
      <c r="AO1962" s="156">
        <f>IF((AN1962&lt;=0),0,((AN1962-AO$24)*Stock*(_xlfn.NORM.INV(RAND(),stock_ave,stock_std))+(AN1962-AO$24)*Bonds*(_xlfn.NORM.INV(RAND(),bond_ave,bond_std))+(AN1962-AO$24)*cash*(_xlfn.NORM.INV(RAND(),cash_ave,cash_std))+(AN1962-AO$24)))</f>
        <v/>
      </c>
      <c r="AP1962" s="156">
        <f>IF((AO1962&lt;=0),0,((AO1962-AP$24)*Stock*(_xlfn.NORM.INV(RAND(),stock_ave,stock_std))+(AO1962-AP$24)*Bonds*(_xlfn.NORM.INV(RAND(),bond_ave,bond_std))+(AO1962-AP$24)*cash*(_xlfn.NORM.INV(RAND(),cash_ave,cash_std))+(AO1962-AP$24)))</f>
        <v/>
      </c>
      <c r="AQ1962" s="156">
        <f>IF((AP1962&lt;=0),0,((AP1962-AQ$24)*Stock*(_xlfn.NORM.INV(RAND(),stock_ave,stock_std))+(AP1962-AQ$24)*Bonds*(_xlfn.NORM.INV(RAND(),bond_ave,bond_std))+(AP1962-AQ$24)*cash*(_xlfn.NORM.INV(RAND(),cash_ave,cash_std))+(AP1962-AQ$24)))</f>
        <v/>
      </c>
      <c r="AR1962" s="156">
        <f>IF((AQ1962&lt;=0),0,((AQ1962-AR$24)*Stock*(_xlfn.NORM.INV(RAND(),stock_ave,stock_std))+(AQ1962-AR$24)*Bonds*(_xlfn.NORM.INV(RAND(),bond_ave,bond_std))+(AQ1962-AR$24)*cash*(_xlfn.NORM.INV(RAND(),cash_ave,cash_std))+(AQ1962-AR$24)))</f>
        <v/>
      </c>
      <c r="AS1962" s="156">
        <f>IF((AR1962&lt;=0),0,((AR1962-AS$24)*Stock*(_xlfn.NORM.INV(RAND(),stock_ave,stock_std))+(AR1962-AS$24)*Bonds*(_xlfn.NORM.INV(RAND(),bond_ave,bond_std))+(AR1962-AS$24)*cash*(_xlfn.NORM.INV(RAND(),cash_ave,cash_std))+(AR1962-AS$24)))</f>
        <v/>
      </c>
      <c r="AT1962" s="156">
        <f>IF((AS1962&lt;=0),0,((AS1962-AT$24)*Stock*(_xlfn.NORM.INV(RAND(),stock_ave,stock_std))+(AS1962-AT$24)*Bonds*(_xlfn.NORM.INV(RAND(),bond_ave,bond_std))+(AS1962-AT$24)*cash*(_xlfn.NORM.INV(RAND(),cash_ave,cash_std))+(AS1962-AT$24)))</f>
        <v/>
      </c>
      <c r="AU1962" s="156">
        <f>IF((AT1962&lt;=0),0,((AT1962-AU$24)*Stock*(_xlfn.NORM.INV(RAND(),stock_ave,stock_std))+(AT1962-AU$24)*Bonds*(_xlfn.NORM.INV(RAND(),bond_ave,bond_std))+(AT1962-AU$24)*cash*(_xlfn.NORM.INV(RAND(),cash_ave,cash_std))+(AT1962-AU$24)))</f>
        <v/>
      </c>
      <c r="AV1962" s="156">
        <f>IF((AU1962&lt;=0),0,((AU1962-AV$24)*Stock*(_xlfn.NORM.INV(RAND(),stock_ave,stock_std))+(AU1962-AV$24)*Bonds*(_xlfn.NORM.INV(RAND(),bond_ave,bond_std))+(AU1962-AV$24)*cash*(_xlfn.NORM.INV(RAND(),cash_ave,cash_std))+(AU1962-AV$24)))</f>
        <v/>
      </c>
      <c r="AW1962" s="156">
        <f>IF((AV1962&lt;=0),0,((AV1962-AW$24)*Stock*(_xlfn.NORM.INV(RAND(),stock_ave,stock_std))+(AV1962-AW$24)*Bonds*(_xlfn.NORM.INV(RAND(),bond_ave,bond_std))+(AV1962-AW$24)*cash*(_xlfn.NORM.INV(RAND(),cash_ave,cash_std))+(AV1962-AW$24)))</f>
        <v/>
      </c>
      <c r="AX1962" s="159" t="n"/>
      <c r="AY1962" s="159" t="n"/>
      <c r="AZ1962" s="159" t="n"/>
      <c r="BA1962" s="159" t="n"/>
      <c r="BB1962" s="159" t="n"/>
    </row>
    <row r="1963">
      <c r="C1963" s="147" t="n"/>
      <c r="D1963" s="61">
        <f>+D1962-IF(D$18&gt;74,(D1962/D$25)*$C$10)</f>
        <v/>
      </c>
      <c r="E1963" s="61">
        <f>+E1962-IF(E$18&gt;74,(E1962/E$25)*$C$10)</f>
        <v/>
      </c>
      <c r="F1963" s="61">
        <f>+F1962-IF(F$18&gt;74,(F1962/F$25)*$C$10)</f>
        <v/>
      </c>
      <c r="G1963" s="61">
        <f>+G1962-IF(G$18&gt;74,(G1962/G$25)*$C$10)</f>
        <v/>
      </c>
      <c r="H1963" s="61">
        <f>+H1962-IF(H$18&gt;74,(H1962/H$25)*$C$10)</f>
        <v/>
      </c>
      <c r="I1963" s="61">
        <f>+I1962-IF(I$18&gt;74,(I1962/I$25)*$C$10)</f>
        <v/>
      </c>
      <c r="J1963" s="61">
        <f>+J1962-IF(J$18&gt;74,(J1962/J$25)*$C$10)</f>
        <v/>
      </c>
      <c r="K1963" s="61">
        <f>+K1962-IF(K$18&gt;74,(K1962/K$25)*$C$10)</f>
        <v/>
      </c>
      <c r="L1963" s="61">
        <f>+L1962-IF(L$18&gt;74,(L1962/L$25)*$C$10)</f>
        <v/>
      </c>
      <c r="M1963" s="61">
        <f>+M1962-IF(M$18&gt;74,(M1962/M$25)*$C$10)</f>
        <v/>
      </c>
      <c r="N1963" s="61">
        <f>+N1962-IF(N$18&gt;74,(N1962/N$25)*$C$10)</f>
        <v/>
      </c>
      <c r="O1963" s="61">
        <f>+O1962-IF(O$18&gt;74,(O1962/O$25)*$C$10)</f>
        <v/>
      </c>
      <c r="P1963" s="61">
        <f>+P1962-IF(P$18&gt;74,(P1962/P$25)*$C$10)</f>
        <v/>
      </c>
      <c r="Q1963" s="61">
        <f>+Q1962-IF(Q$18&gt;74,(Q1962/Q$25)*$C$10)</f>
        <v/>
      </c>
      <c r="R1963" s="61">
        <f>+R1962-IF(R$18&gt;74,(R1962/R$25)*$C$10)</f>
        <v/>
      </c>
      <c r="S1963" s="61">
        <f>+S1962-IF(S$18&gt;74,(S1962/S$25)*$C$10)</f>
        <v/>
      </c>
      <c r="T1963" s="61">
        <f>+T1962-IF(T$18&gt;74,(T1962/T$25)*$C$10)</f>
        <v/>
      </c>
      <c r="U1963" s="61">
        <f>+U1962-IF(U$18&gt;74,(U1962/U$25)*$C$10)</f>
        <v/>
      </c>
      <c r="V1963" s="61">
        <f>+V1962-IF(V$18&gt;74,(V1962/V$25)*$C$10)</f>
        <v/>
      </c>
      <c r="W1963" s="61">
        <f>+W1962-IF(W$18&gt;74,(W1962/W$25)*$C$10)</f>
        <v/>
      </c>
      <c r="X1963" s="61">
        <f>+X1962-IF(X$18&gt;74,(X1962/X$25)*$C$10)</f>
        <v/>
      </c>
      <c r="Y1963" s="61">
        <f>+Y1962-IF(Y$18&gt;74,(Y1962/Y$25)*$C$10)</f>
        <v/>
      </c>
      <c r="Z1963" s="61">
        <f>+Z1962-IF(Z$18&gt;74,(Z1962/Z$25)*$C$10)</f>
        <v/>
      </c>
      <c r="AA1963" s="61">
        <f>+AA1962-IF(AA$18&gt;74,(AA1962/AA$25)*$C$10)</f>
        <v/>
      </c>
      <c r="AB1963" s="61">
        <f>+AB1962-IF(AB$18&gt;74,(AB1962/AB$25)*$C$10)</f>
        <v/>
      </c>
      <c r="AC1963" s="61">
        <f>+AC1962-IF(AC$18&gt;74,(AC1962/AC$25)*$C$10)</f>
        <v/>
      </c>
      <c r="AD1963" s="61">
        <f>+AD1962-IF(AD$18&gt;74,(AD1962/AD$25)*$C$10)</f>
        <v/>
      </c>
      <c r="AE1963" s="61">
        <f>+AE1962-IF(AE$18&gt;74,(AE1962/AE$25)*$C$10)</f>
        <v/>
      </c>
      <c r="AF1963" s="61">
        <f>+AF1962-IF(AF$18&gt;74,(AF1962/AF$25)*$C$10)</f>
        <v/>
      </c>
      <c r="AG1963" s="61">
        <f>+AG1962-IF(AG$18&gt;74,(AG1962/AG$25)*$C$10)</f>
        <v/>
      </c>
      <c r="AH1963" s="61">
        <f>+AH1962-IF(AH$18&gt;74,(AH1962/AH$25)*$C$10)</f>
        <v/>
      </c>
      <c r="AI1963" s="61">
        <f>+AI1962-IF(AI$18&gt;74,(AI1962/AI$25)*$C$10)</f>
        <v/>
      </c>
      <c r="AJ1963" s="61">
        <f>+AJ1962-IF(AJ$18&gt;74,(AJ1962/AJ$25)*$C$10)</f>
        <v/>
      </c>
      <c r="AK1963" s="61">
        <f>+AK1962-IF(AK$18&gt;74,(AK1962/AK$25)*$C$10)</f>
        <v/>
      </c>
      <c r="AL1963" s="61">
        <f>+AL1962-IF(AL$18&gt;74,(AL1962/AL$25)*$C$10)</f>
        <v/>
      </c>
      <c r="AM1963" s="61">
        <f>+AM1962-IF(AM$18&gt;74,(AM1962/AM$25)*$C$10)</f>
        <v/>
      </c>
      <c r="AN1963" s="61">
        <f>+AN1962-IF(AN$18&gt;74,(AN1962/AN$25)*$C$10)</f>
        <v/>
      </c>
      <c r="AO1963" s="61">
        <f>+AO1962-IF(AO$18&gt;74,(AO1962/AO$25)*$C$10)</f>
        <v/>
      </c>
      <c r="AP1963" s="61">
        <f>+AP1962-IF(AP$18&gt;74,(AP1962/AP$25)*$C$10)</f>
        <v/>
      </c>
      <c r="AQ1963" s="61">
        <f>+AQ1962-IF(AQ$18&gt;74,(AQ1962/AQ$25)*$C$10)</f>
        <v/>
      </c>
      <c r="AR1963" s="61">
        <f>+AR1962-IF(AR$18&gt;74,(AR1962/AR$25)*$C$10)</f>
        <v/>
      </c>
      <c r="AS1963" s="61">
        <f>+AS1962-IF(AS$18&gt;74,(AS1962/AS$25)*$C$10)</f>
        <v/>
      </c>
      <c r="AT1963" s="61">
        <f>+AT1962-IF(AT$18&gt;74,(AT1962/AT$25)*$C$10)</f>
        <v/>
      </c>
      <c r="AU1963" s="61">
        <f>+AU1962-IF(AU$18&gt;74,(AU1962/AU$25)*$C$10)</f>
        <v/>
      </c>
      <c r="AV1963" s="61">
        <f>+AV1962-IF(AV$18&gt;74,(AV1962/AV$25)*$C$10)</f>
        <v/>
      </c>
      <c r="AW1963" s="61">
        <f>+AW1962-IF(AW$18&gt;74,(AW1962/AW$25)*$C$10)</f>
        <v/>
      </c>
      <c r="AX1963" s="35">
        <f>IF(AW1963&gt;0,1,0)</f>
        <v/>
      </c>
      <c r="AY1963" s="35">
        <f>IF(AL1963&gt;0,1,0)</f>
        <v/>
      </c>
      <c r="AZ1963" s="35">
        <f>IF(AG1963&gt;0,1,0)</f>
        <v/>
      </c>
      <c r="BA1963" s="35">
        <f>IF(AB1963&gt;0,1,0)</f>
        <v/>
      </c>
      <c r="BB1963" s="35">
        <f>IF(W1963&gt;0,1,0)</f>
        <v/>
      </c>
    </row>
    <row r="1964">
      <c r="B1964" s="154" t="inlineStr">
        <is>
          <t>trial 968</t>
        </is>
      </c>
      <c r="C1964" s="155">
        <f>+start-C1961</f>
        <v/>
      </c>
      <c r="D1964" s="156">
        <f>IF((C1964&lt;=0),0,((C1964-D$24)*Stock*(_xlfn.NORM.INV(RAND(),stock_ave,stock_std))+(C1964-D$24)*Bonds*(_xlfn.NORM.INV(RAND(),bond_ave,bond_std))+(C1964-D$24)*cash*(_xlfn.NORM.INV(RAND(),cash_ave,cash_std))+(C1964-D$24)))</f>
        <v/>
      </c>
      <c r="E1964" s="156">
        <f>IF((D1964&lt;=0),0,((D1964-E$24)*Stock*(_xlfn.NORM.INV(RAND(),stock_ave,stock_std))+(D1964-E$24)*Bonds*(_xlfn.NORM.INV(RAND(),bond_ave,bond_std))+(D1964-E$24)*cash*(_xlfn.NORM.INV(RAND(),cash_ave,cash_std))+(D1964-E$24)))</f>
        <v/>
      </c>
      <c r="F1964" s="156">
        <f>IF((E1964&lt;=0),0,((E1964-F$24)*Stock*(_xlfn.NORM.INV(RAND(),stock_ave,stock_std))+(E1964-F$24)*Bonds*(_xlfn.NORM.INV(RAND(),bond_ave,bond_std))+(E1964-F$24)*cash*(_xlfn.NORM.INV(RAND(),cash_ave,cash_std))+(E1964-F$24)))</f>
        <v/>
      </c>
      <c r="G1964" s="156">
        <f>IF((F1964&lt;=0),0,((F1964-G$24)*Stock*(_xlfn.NORM.INV(RAND(),stock_ave,stock_std))+(F1964-G$24)*Bonds*(_xlfn.NORM.INV(RAND(),bond_ave,bond_std))+(F1964-G$24)*cash*(_xlfn.NORM.INV(RAND(),cash_ave,cash_std))+(F1964-G$24)))</f>
        <v/>
      </c>
      <c r="H1964" s="156">
        <f>IF((G1964&lt;=0),0,((G1964-H$24)*Stock*(_xlfn.NORM.INV(RAND(),stock_ave,stock_std))+(G1964-H$24)*Bonds*(_xlfn.NORM.INV(RAND(),bond_ave,bond_std))+(G1964-H$24)*cash*(_xlfn.NORM.INV(RAND(),cash_ave,cash_std))+(G1964-H$24)))</f>
        <v/>
      </c>
      <c r="I1964" s="156">
        <f>IF((H1964&lt;=0),0,((H1964-I$24)*Stock*(_xlfn.NORM.INV(RAND(),stock_ave,stock_std))+(H1964-I$24)*Bonds*(_xlfn.NORM.INV(RAND(),bond_ave,bond_std))+(H1964-I$24)*cash*(_xlfn.NORM.INV(RAND(),cash_ave,cash_std))+(H1964-I$24)))</f>
        <v/>
      </c>
      <c r="J1964" s="156">
        <f>IF((I1964&lt;=0),0,((I1964-J$24)*Stock*(_xlfn.NORM.INV(RAND(),stock_ave,stock_std))+(I1964-J$24)*Bonds*(_xlfn.NORM.INV(RAND(),bond_ave,bond_std))+(I1964-J$24)*cash*(_xlfn.NORM.INV(RAND(),cash_ave,cash_std))+(I1964-J$24)))</f>
        <v/>
      </c>
      <c r="K1964" s="156">
        <f>IF((J1964&lt;=0),0,((J1964-K$24)*Stock*(_xlfn.NORM.INV(RAND(),stock_ave,stock_std))+(J1964-K$24)*Bonds*(_xlfn.NORM.INV(RAND(),bond_ave,bond_std))+(J1964-K$24)*cash*(_xlfn.NORM.INV(RAND(),cash_ave,cash_std))+(J1964-K$24)))</f>
        <v/>
      </c>
      <c r="L1964" s="156">
        <f>IF((K1964&lt;=0),0,((K1964-L$24)*Stock*(_xlfn.NORM.INV(RAND(),stock_ave,stock_std))+(K1964-L$24)*Bonds*(_xlfn.NORM.INV(RAND(),bond_ave,bond_std))+(K1964-L$24)*cash*(_xlfn.NORM.INV(RAND(),cash_ave,cash_std))+(K1964-L$24)))</f>
        <v/>
      </c>
      <c r="M1964" s="156">
        <f>IF((L1964&lt;=0),0,((L1964-M$24)*Stock*(_xlfn.NORM.INV(RAND(),stock_ave,stock_std))+(L1964-M$24)*Bonds*(_xlfn.NORM.INV(RAND(),bond_ave,bond_std))+(L1964-M$24)*cash*(_xlfn.NORM.INV(RAND(),cash_ave,cash_std))+(L1964-M$24)))</f>
        <v/>
      </c>
      <c r="N1964" s="156">
        <f>IF((M1964&lt;=0),0,((M1964-N$24)*Stock*(_xlfn.NORM.INV(RAND(),stock_ave,stock_std))+(M1964-N$24)*Bonds*(_xlfn.NORM.INV(RAND(),bond_ave,bond_std))+(M1964-N$24)*cash*(_xlfn.NORM.INV(RAND(),cash_ave,cash_std))+(M1964-N$24)))</f>
        <v/>
      </c>
      <c r="O1964" s="156">
        <f>IF((N1964&lt;=0),0,((N1964-O$24)*Stock*(_xlfn.NORM.INV(RAND(),stock_ave,stock_std))+(N1964-O$24)*Bonds*(_xlfn.NORM.INV(RAND(),bond_ave,bond_std))+(N1964-O$24)*cash*(_xlfn.NORM.INV(RAND(),cash_ave,cash_std))+(N1964-O$24)))</f>
        <v/>
      </c>
      <c r="P1964" s="156">
        <f>IF((O1964&lt;=0),0,((O1964-P$24)*Stock*(_xlfn.NORM.INV(RAND(),stock_ave,stock_std))+(O1964-P$24)*Bonds*(_xlfn.NORM.INV(RAND(),bond_ave,bond_std))+(O1964-P$24)*cash*(_xlfn.NORM.INV(RAND(),cash_ave,cash_std))+(O1964-P$24)))</f>
        <v/>
      </c>
      <c r="Q1964" s="156">
        <f>IF((P1964&lt;=0),0,((P1964-Q$24)*Stock*(_xlfn.NORM.INV(RAND(),stock_ave,stock_std))+(P1964-Q$24)*Bonds*(_xlfn.NORM.INV(RAND(),bond_ave,bond_std))+(P1964-Q$24)*cash*(_xlfn.NORM.INV(RAND(),cash_ave,cash_std))+(P1964-Q$24)))</f>
        <v/>
      </c>
      <c r="R1964" s="156">
        <f>IF((Q1964&lt;=0),0,((Q1964-R$24)*Stock*(_xlfn.NORM.INV(RAND(),stock_ave,stock_std))+(Q1964-R$24)*Bonds*(_xlfn.NORM.INV(RAND(),bond_ave,bond_std))+(Q1964-R$24)*cash*(_xlfn.NORM.INV(RAND(),cash_ave,cash_std))+(Q1964-R$24)))</f>
        <v/>
      </c>
      <c r="S1964" s="156">
        <f>IF((R1964&lt;=0),0,((R1964-S$24)*Stock*(_xlfn.NORM.INV(RAND(),stock_ave,stock_std))+(R1964-S$24)*Bonds*(_xlfn.NORM.INV(RAND(),bond_ave,bond_std))+(R1964-S$24)*cash*(_xlfn.NORM.INV(RAND(),cash_ave,cash_std))+(R1964-S$24)))</f>
        <v/>
      </c>
      <c r="T1964" s="156">
        <f>IF((S1964&lt;=0),0,((S1964-T$24)*Stock*(_xlfn.NORM.INV(RAND(),stock_ave,stock_std))+(S1964-T$24)*Bonds*(_xlfn.NORM.INV(RAND(),bond_ave,bond_std))+(S1964-T$24)*cash*(_xlfn.NORM.INV(RAND(),cash_ave,cash_std))+(S1964-T$24)))</f>
        <v/>
      </c>
      <c r="U1964" s="156">
        <f>IF((T1964&lt;=0),0,((T1964-U$24)*Stock*(_xlfn.NORM.INV(RAND(),stock_ave,stock_std))+(T1964-U$24)*Bonds*(_xlfn.NORM.INV(RAND(),bond_ave,bond_std))+(T1964-U$24)*cash*(_xlfn.NORM.INV(RAND(),cash_ave,cash_std))+(T1964-U$24)))</f>
        <v/>
      </c>
      <c r="V1964" s="156">
        <f>IF((U1964&lt;=0),0,((U1964-V$24)*Stock*(_xlfn.NORM.INV(RAND(),stock_ave,stock_std))+(U1964-V$24)*Bonds*(_xlfn.NORM.INV(RAND(),bond_ave,bond_std))+(U1964-V$24)*cash*(_xlfn.NORM.INV(RAND(),cash_ave,cash_std))+(U1964-V$24)))</f>
        <v/>
      </c>
      <c r="W1964" s="156">
        <f>IF((V1964&lt;=0),0,((V1964-W$24)*Stock*(_xlfn.NORM.INV(RAND(),stock_ave,stock_std))+(V1964-W$24)*Bonds*(_xlfn.NORM.INV(RAND(),bond_ave,bond_std))+(V1964-W$24)*cash*(_xlfn.NORM.INV(RAND(),cash_ave,cash_std))+(V1964-W$24)))</f>
        <v/>
      </c>
      <c r="X1964" s="156">
        <f>IF((W1964&lt;=0),0,((W1964-X$24)*Stock*(_xlfn.NORM.INV(RAND(),stock_ave,stock_std))+(W1964-X$24)*Bonds*(_xlfn.NORM.INV(RAND(),bond_ave,bond_std))+(W1964-X$24)*cash*(_xlfn.NORM.INV(RAND(),cash_ave,cash_std))+(W1964-X$24)))</f>
        <v/>
      </c>
      <c r="Y1964" s="156">
        <f>IF((X1964&lt;=0),0,((X1964-Y$24)*Stock*(_xlfn.NORM.INV(RAND(),stock_ave,stock_std))+(X1964-Y$24)*Bonds*(_xlfn.NORM.INV(RAND(),bond_ave,bond_std))+(X1964-Y$24)*cash*(_xlfn.NORM.INV(RAND(),cash_ave,cash_std))+(X1964-Y$24)))</f>
        <v/>
      </c>
      <c r="Z1964" s="156">
        <f>IF((Y1964&lt;=0),0,((Y1964-Z$24)*Stock*(_xlfn.NORM.INV(RAND(),stock_ave,stock_std))+(Y1964-Z$24)*Bonds*(_xlfn.NORM.INV(RAND(),bond_ave,bond_std))+(Y1964-Z$24)*cash*(_xlfn.NORM.INV(RAND(),cash_ave,cash_std))+(Y1964-Z$24)))</f>
        <v/>
      </c>
      <c r="AA1964" s="156">
        <f>IF((Z1964&lt;=0),0,((Z1964-AA$24)*Stock*(_xlfn.NORM.INV(RAND(),stock_ave,stock_std))+(Z1964-AA$24)*Bonds*(_xlfn.NORM.INV(RAND(),bond_ave,bond_std))+(Z1964-AA$24)*cash*(_xlfn.NORM.INV(RAND(),cash_ave,cash_std))+(Z1964-AA$24)))</f>
        <v/>
      </c>
      <c r="AB1964" s="156">
        <f>IF((AA1964&lt;=0),0,((AA1964-AB$24)*Stock*(_xlfn.NORM.INV(RAND(),stock_ave,stock_std))+(AA1964-AB$24)*Bonds*(_xlfn.NORM.INV(RAND(),bond_ave,bond_std))+(AA1964-AB$24)*cash*(_xlfn.NORM.INV(RAND(),cash_ave,cash_std))+(AA1964-AB$24)))</f>
        <v/>
      </c>
      <c r="AC1964" s="156">
        <f>IF((AB1964&lt;=0),0,((AB1964-AC$24)*Stock*(_xlfn.NORM.INV(RAND(),stock_ave,stock_std))+(AB1964-AC$24)*Bonds*(_xlfn.NORM.INV(RAND(),bond_ave,bond_std))+(AB1964-AC$24)*cash*(_xlfn.NORM.INV(RAND(),cash_ave,cash_std))+(AB1964-AC$24)))</f>
        <v/>
      </c>
      <c r="AD1964" s="156">
        <f>IF((AC1964&lt;=0),0,((AC1964-AD$24)*Stock*(_xlfn.NORM.INV(RAND(),stock_ave,stock_std))+(AC1964-AD$24)*Bonds*(_xlfn.NORM.INV(RAND(),bond_ave,bond_std))+(AC1964-AD$24)*cash*(_xlfn.NORM.INV(RAND(),cash_ave,cash_std))+(AC1964-AD$24)))</f>
        <v/>
      </c>
      <c r="AE1964" s="156">
        <f>IF((AD1964&lt;=0),0,((AD1964-AE$24)*Stock*(_xlfn.NORM.INV(RAND(),stock_ave,stock_std))+(AD1964-AE$24)*Bonds*(_xlfn.NORM.INV(RAND(),bond_ave,bond_std))+(AD1964-AE$24)*cash*(_xlfn.NORM.INV(RAND(),cash_ave,cash_std))+(AD1964-AE$24)))</f>
        <v/>
      </c>
      <c r="AF1964" s="156">
        <f>IF((AE1964&lt;=0),0,((AE1964-AF$24)*Stock*(_xlfn.NORM.INV(RAND(),stock_ave,stock_std))+(AE1964-AF$24)*Bonds*(_xlfn.NORM.INV(RAND(),bond_ave,bond_std))+(AE1964-AF$24)*cash*(_xlfn.NORM.INV(RAND(),cash_ave,cash_std))+(AE1964-AF$24)))</f>
        <v/>
      </c>
      <c r="AG1964" s="156">
        <f>IF((AF1964&lt;=0),0,((AF1964-AG$24)*Stock*(_xlfn.NORM.INV(RAND(),stock_ave,stock_std))+(AF1964-AG$24)*Bonds*(_xlfn.NORM.INV(RAND(),bond_ave,bond_std))+(AF1964-AG$24)*cash*(_xlfn.NORM.INV(RAND(),cash_ave,cash_std))+(AF1964-AG$24)))</f>
        <v/>
      </c>
      <c r="AH1964" s="156">
        <f>IF((AG1964&lt;=0),0,((AG1964-AH$24)*Stock*(_xlfn.NORM.INV(RAND(),stock_ave,stock_std))+(AG1964-AH$24)*Bonds*(_xlfn.NORM.INV(RAND(),bond_ave,bond_std))+(AG1964-AH$24)*cash*(_xlfn.NORM.INV(RAND(),cash_ave,cash_std))+(AG1964-AH$24)))</f>
        <v/>
      </c>
      <c r="AI1964" s="156">
        <f>IF((AH1964&lt;=0),0,((AH1964-AI$24)*Stock*(_xlfn.NORM.INV(RAND(),stock_ave,stock_std))+(AH1964-AI$24)*Bonds*(_xlfn.NORM.INV(RAND(),bond_ave,bond_std))+(AH1964-AI$24)*cash*(_xlfn.NORM.INV(RAND(),cash_ave,cash_std))+(AH1964-AI$24)))</f>
        <v/>
      </c>
      <c r="AJ1964" s="156">
        <f>IF((AI1964&lt;=0),0,((AI1964-AJ$24)*Stock*(_xlfn.NORM.INV(RAND(),stock_ave,stock_std))+(AI1964-AJ$24)*Bonds*(_xlfn.NORM.INV(RAND(),bond_ave,bond_std))+(AI1964-AJ$24)*cash*(_xlfn.NORM.INV(RAND(),cash_ave,cash_std))+(AI1964-AJ$24)))</f>
        <v/>
      </c>
      <c r="AK1964" s="156">
        <f>IF((AJ1964&lt;=0),0,((AJ1964-AK$24)*Stock*(_xlfn.NORM.INV(RAND(),stock_ave,stock_std))+(AJ1964-AK$24)*Bonds*(_xlfn.NORM.INV(RAND(),bond_ave,bond_std))+(AJ1964-AK$24)*cash*(_xlfn.NORM.INV(RAND(),cash_ave,cash_std))+(AJ1964-AK$24)))</f>
        <v/>
      </c>
      <c r="AL1964" s="156">
        <f>IF((AK1964&lt;=0),0,((AK1964-AL$24)*Stock*(_xlfn.NORM.INV(RAND(),stock_ave,stock_std))+(AK1964-AL$24)*Bonds*(_xlfn.NORM.INV(RAND(),bond_ave,bond_std))+(AK1964-AL$24)*cash*(_xlfn.NORM.INV(RAND(),cash_ave,cash_std))+(AK1964-AL$24)))</f>
        <v/>
      </c>
      <c r="AM1964" s="156">
        <f>IF((AL1964&lt;=0),0,((AL1964-AM$24)*Stock*(_xlfn.NORM.INV(RAND(),stock_ave,stock_std))+(AL1964-AM$24)*Bonds*(_xlfn.NORM.INV(RAND(),bond_ave,bond_std))+(AL1964-AM$24)*cash*(_xlfn.NORM.INV(RAND(),cash_ave,cash_std))+(AL1964-AM$24)))</f>
        <v/>
      </c>
      <c r="AN1964" s="156">
        <f>IF((AM1964&lt;=0),0,((AM1964-AN$24)*Stock*(_xlfn.NORM.INV(RAND(),stock_ave,stock_std))+(AM1964-AN$24)*Bonds*(_xlfn.NORM.INV(RAND(),bond_ave,bond_std))+(AM1964-AN$24)*cash*(_xlfn.NORM.INV(RAND(),cash_ave,cash_std))+(AM1964-AN$24)))</f>
        <v/>
      </c>
      <c r="AO1964" s="156">
        <f>IF((AN1964&lt;=0),0,((AN1964-AO$24)*Stock*(_xlfn.NORM.INV(RAND(),stock_ave,stock_std))+(AN1964-AO$24)*Bonds*(_xlfn.NORM.INV(RAND(),bond_ave,bond_std))+(AN1964-AO$24)*cash*(_xlfn.NORM.INV(RAND(),cash_ave,cash_std))+(AN1964-AO$24)))</f>
        <v/>
      </c>
      <c r="AP1964" s="156">
        <f>IF((AO1964&lt;=0),0,((AO1964-AP$24)*Stock*(_xlfn.NORM.INV(RAND(),stock_ave,stock_std))+(AO1964-AP$24)*Bonds*(_xlfn.NORM.INV(RAND(),bond_ave,bond_std))+(AO1964-AP$24)*cash*(_xlfn.NORM.INV(RAND(),cash_ave,cash_std))+(AO1964-AP$24)))</f>
        <v/>
      </c>
      <c r="AQ1964" s="156">
        <f>IF((AP1964&lt;=0),0,((AP1964-AQ$24)*Stock*(_xlfn.NORM.INV(RAND(),stock_ave,stock_std))+(AP1964-AQ$24)*Bonds*(_xlfn.NORM.INV(RAND(),bond_ave,bond_std))+(AP1964-AQ$24)*cash*(_xlfn.NORM.INV(RAND(),cash_ave,cash_std))+(AP1964-AQ$24)))</f>
        <v/>
      </c>
      <c r="AR1964" s="156">
        <f>IF((AQ1964&lt;=0),0,((AQ1964-AR$24)*Stock*(_xlfn.NORM.INV(RAND(),stock_ave,stock_std))+(AQ1964-AR$24)*Bonds*(_xlfn.NORM.INV(RAND(),bond_ave,bond_std))+(AQ1964-AR$24)*cash*(_xlfn.NORM.INV(RAND(),cash_ave,cash_std))+(AQ1964-AR$24)))</f>
        <v/>
      </c>
      <c r="AS1964" s="156">
        <f>IF((AR1964&lt;=0),0,((AR1964-AS$24)*Stock*(_xlfn.NORM.INV(RAND(),stock_ave,stock_std))+(AR1964-AS$24)*Bonds*(_xlfn.NORM.INV(RAND(),bond_ave,bond_std))+(AR1964-AS$24)*cash*(_xlfn.NORM.INV(RAND(),cash_ave,cash_std))+(AR1964-AS$24)))</f>
        <v/>
      </c>
      <c r="AT1964" s="156">
        <f>IF((AS1964&lt;=0),0,((AS1964-AT$24)*Stock*(_xlfn.NORM.INV(RAND(),stock_ave,stock_std))+(AS1964-AT$24)*Bonds*(_xlfn.NORM.INV(RAND(),bond_ave,bond_std))+(AS1964-AT$24)*cash*(_xlfn.NORM.INV(RAND(),cash_ave,cash_std))+(AS1964-AT$24)))</f>
        <v/>
      </c>
      <c r="AU1964" s="156">
        <f>IF((AT1964&lt;=0),0,((AT1964-AU$24)*Stock*(_xlfn.NORM.INV(RAND(),stock_ave,stock_std))+(AT1964-AU$24)*Bonds*(_xlfn.NORM.INV(RAND(),bond_ave,bond_std))+(AT1964-AU$24)*cash*(_xlfn.NORM.INV(RAND(),cash_ave,cash_std))+(AT1964-AU$24)))</f>
        <v/>
      </c>
      <c r="AV1964" s="156">
        <f>IF((AU1964&lt;=0),0,((AU1964-AV$24)*Stock*(_xlfn.NORM.INV(RAND(),stock_ave,stock_std))+(AU1964-AV$24)*Bonds*(_xlfn.NORM.INV(RAND(),bond_ave,bond_std))+(AU1964-AV$24)*cash*(_xlfn.NORM.INV(RAND(),cash_ave,cash_std))+(AU1964-AV$24)))</f>
        <v/>
      </c>
      <c r="AW1964" s="156">
        <f>IF((AV1964&lt;=0),0,((AV1964-AW$24)*Stock*(_xlfn.NORM.INV(RAND(),stock_ave,stock_std))+(AV1964-AW$24)*Bonds*(_xlfn.NORM.INV(RAND(),bond_ave,bond_std))+(AV1964-AW$24)*cash*(_xlfn.NORM.INV(RAND(),cash_ave,cash_std))+(AV1964-AW$24)))</f>
        <v/>
      </c>
      <c r="AX1964" s="159" t="n"/>
      <c r="AY1964" s="159" t="n"/>
      <c r="AZ1964" s="159" t="n"/>
      <c r="BA1964" s="159" t="n"/>
      <c r="BB1964" s="159" t="n"/>
    </row>
    <row r="1965">
      <c r="C1965" s="147" t="n"/>
      <c r="D1965" s="61">
        <f>+D1964-IF(D$18&gt;74,(D1964/D$25)*$C$10)</f>
        <v/>
      </c>
      <c r="E1965" s="61">
        <f>+E1964-IF(E$18&gt;74,(E1964/E$25)*$C$10)</f>
        <v/>
      </c>
      <c r="F1965" s="61">
        <f>+F1964-IF(F$18&gt;74,(F1964/F$25)*$C$10)</f>
        <v/>
      </c>
      <c r="G1965" s="61">
        <f>+G1964-IF(G$18&gt;74,(G1964/G$25)*$C$10)</f>
        <v/>
      </c>
      <c r="H1965" s="61">
        <f>+H1964-IF(H$18&gt;74,(H1964/H$25)*$C$10)</f>
        <v/>
      </c>
      <c r="I1965" s="61">
        <f>+I1964-IF(I$18&gt;74,(I1964/I$25)*$C$10)</f>
        <v/>
      </c>
      <c r="J1965" s="61">
        <f>+J1964-IF(J$18&gt;74,(J1964/J$25)*$C$10)</f>
        <v/>
      </c>
      <c r="K1965" s="61">
        <f>+K1964-IF(K$18&gt;74,(K1964/K$25)*$C$10)</f>
        <v/>
      </c>
      <c r="L1965" s="61">
        <f>+L1964-IF(L$18&gt;74,(L1964/L$25)*$C$10)</f>
        <v/>
      </c>
      <c r="M1965" s="61">
        <f>+M1964-IF(M$18&gt;74,(M1964/M$25)*$C$10)</f>
        <v/>
      </c>
      <c r="N1965" s="61">
        <f>+N1964-IF(N$18&gt;74,(N1964/N$25)*$C$10)</f>
        <v/>
      </c>
      <c r="O1965" s="61">
        <f>+O1964-IF(O$18&gt;74,(O1964/O$25)*$C$10)</f>
        <v/>
      </c>
      <c r="P1965" s="61">
        <f>+P1964-IF(P$18&gt;74,(P1964/P$25)*$C$10)</f>
        <v/>
      </c>
      <c r="Q1965" s="61">
        <f>+Q1964-IF(Q$18&gt;74,(Q1964/Q$25)*$C$10)</f>
        <v/>
      </c>
      <c r="R1965" s="61">
        <f>+R1964-IF(R$18&gt;74,(R1964/R$25)*$C$10)</f>
        <v/>
      </c>
      <c r="S1965" s="61">
        <f>+S1964-IF(S$18&gt;74,(S1964/S$25)*$C$10)</f>
        <v/>
      </c>
      <c r="T1965" s="61">
        <f>+T1964-IF(T$18&gt;74,(T1964/T$25)*$C$10)</f>
        <v/>
      </c>
      <c r="U1965" s="61">
        <f>+U1964-IF(U$18&gt;74,(U1964/U$25)*$C$10)</f>
        <v/>
      </c>
      <c r="V1965" s="61">
        <f>+V1964-IF(V$18&gt;74,(V1964/V$25)*$C$10)</f>
        <v/>
      </c>
      <c r="W1965" s="61">
        <f>+W1964-IF(W$18&gt;74,(W1964/W$25)*$C$10)</f>
        <v/>
      </c>
      <c r="X1965" s="61">
        <f>+X1964-IF(X$18&gt;74,(X1964/X$25)*$C$10)</f>
        <v/>
      </c>
      <c r="Y1965" s="61">
        <f>+Y1964-IF(Y$18&gt;74,(Y1964/Y$25)*$C$10)</f>
        <v/>
      </c>
      <c r="Z1965" s="61">
        <f>+Z1964-IF(Z$18&gt;74,(Z1964/Z$25)*$C$10)</f>
        <v/>
      </c>
      <c r="AA1965" s="61">
        <f>+AA1964-IF(AA$18&gt;74,(AA1964/AA$25)*$C$10)</f>
        <v/>
      </c>
      <c r="AB1965" s="61">
        <f>+AB1964-IF(AB$18&gt;74,(AB1964/AB$25)*$C$10)</f>
        <v/>
      </c>
      <c r="AC1965" s="61">
        <f>+AC1964-IF(AC$18&gt;74,(AC1964/AC$25)*$C$10)</f>
        <v/>
      </c>
      <c r="AD1965" s="61">
        <f>+AD1964-IF(AD$18&gt;74,(AD1964/AD$25)*$C$10)</f>
        <v/>
      </c>
      <c r="AE1965" s="61">
        <f>+AE1964-IF(AE$18&gt;74,(AE1964/AE$25)*$C$10)</f>
        <v/>
      </c>
      <c r="AF1965" s="61">
        <f>+AF1964-IF(AF$18&gt;74,(AF1964/AF$25)*$C$10)</f>
        <v/>
      </c>
      <c r="AG1965" s="61">
        <f>+AG1964-IF(AG$18&gt;74,(AG1964/AG$25)*$C$10)</f>
        <v/>
      </c>
      <c r="AH1965" s="61">
        <f>+AH1964-IF(AH$18&gt;74,(AH1964/AH$25)*$C$10)</f>
        <v/>
      </c>
      <c r="AI1965" s="61">
        <f>+AI1964-IF(AI$18&gt;74,(AI1964/AI$25)*$C$10)</f>
        <v/>
      </c>
      <c r="AJ1965" s="61">
        <f>+AJ1964-IF(AJ$18&gt;74,(AJ1964/AJ$25)*$C$10)</f>
        <v/>
      </c>
      <c r="AK1965" s="61">
        <f>+AK1964-IF(AK$18&gt;74,(AK1964/AK$25)*$C$10)</f>
        <v/>
      </c>
      <c r="AL1965" s="61">
        <f>+AL1964-IF(AL$18&gt;74,(AL1964/AL$25)*$C$10)</f>
        <v/>
      </c>
      <c r="AM1965" s="61">
        <f>+AM1964-IF(AM$18&gt;74,(AM1964/AM$25)*$C$10)</f>
        <v/>
      </c>
      <c r="AN1965" s="61">
        <f>+AN1964-IF(AN$18&gt;74,(AN1964/AN$25)*$C$10)</f>
        <v/>
      </c>
      <c r="AO1965" s="61">
        <f>+AO1964-IF(AO$18&gt;74,(AO1964/AO$25)*$C$10)</f>
        <v/>
      </c>
      <c r="AP1965" s="61">
        <f>+AP1964-IF(AP$18&gt;74,(AP1964/AP$25)*$C$10)</f>
        <v/>
      </c>
      <c r="AQ1965" s="61">
        <f>+AQ1964-IF(AQ$18&gt;74,(AQ1964/AQ$25)*$C$10)</f>
        <v/>
      </c>
      <c r="AR1965" s="61">
        <f>+AR1964-IF(AR$18&gt;74,(AR1964/AR$25)*$C$10)</f>
        <v/>
      </c>
      <c r="AS1965" s="61">
        <f>+AS1964-IF(AS$18&gt;74,(AS1964/AS$25)*$C$10)</f>
        <v/>
      </c>
      <c r="AT1965" s="61">
        <f>+AT1964-IF(AT$18&gt;74,(AT1964/AT$25)*$C$10)</f>
        <v/>
      </c>
      <c r="AU1965" s="61">
        <f>+AU1964-IF(AU$18&gt;74,(AU1964/AU$25)*$C$10)</f>
        <v/>
      </c>
      <c r="AV1965" s="61">
        <f>+AV1964-IF(AV$18&gt;74,(AV1964/AV$25)*$C$10)</f>
        <v/>
      </c>
      <c r="AW1965" s="61">
        <f>+AW1964-IF(AW$18&gt;74,(AW1964/AW$25)*$C$10)</f>
        <v/>
      </c>
      <c r="AX1965" s="35">
        <f>IF(AW1965&gt;0,1,0)</f>
        <v/>
      </c>
      <c r="AY1965" s="35">
        <f>IF(AL1965&gt;0,1,0)</f>
        <v/>
      </c>
      <c r="AZ1965" s="35">
        <f>IF(AG1965&gt;0,1,0)</f>
        <v/>
      </c>
      <c r="BA1965" s="35">
        <f>IF(AB1965&gt;0,1,0)</f>
        <v/>
      </c>
      <c r="BB1965" s="35">
        <f>IF(W1965&gt;0,1,0)</f>
        <v/>
      </c>
    </row>
    <row r="1966">
      <c r="B1966" s="154" t="inlineStr">
        <is>
          <t>trial 969</t>
        </is>
      </c>
      <c r="C1966" s="155">
        <f>+start-C1963</f>
        <v/>
      </c>
      <c r="D1966" s="156">
        <f>IF((C1966&lt;=0),0,((C1966-D$24)*Stock*(_xlfn.NORM.INV(RAND(),stock_ave,stock_std))+(C1966-D$24)*Bonds*(_xlfn.NORM.INV(RAND(),bond_ave,bond_std))+(C1966-D$24)*cash*(_xlfn.NORM.INV(RAND(),cash_ave,cash_std))+(C1966-D$24)))</f>
        <v/>
      </c>
      <c r="E1966" s="156">
        <f>IF((D1966&lt;=0),0,((D1966-E$24)*Stock*(_xlfn.NORM.INV(RAND(),stock_ave,stock_std))+(D1966-E$24)*Bonds*(_xlfn.NORM.INV(RAND(),bond_ave,bond_std))+(D1966-E$24)*cash*(_xlfn.NORM.INV(RAND(),cash_ave,cash_std))+(D1966-E$24)))</f>
        <v/>
      </c>
      <c r="F1966" s="156">
        <f>IF((E1966&lt;=0),0,((E1966-F$24)*Stock*(_xlfn.NORM.INV(RAND(),stock_ave,stock_std))+(E1966-F$24)*Bonds*(_xlfn.NORM.INV(RAND(),bond_ave,bond_std))+(E1966-F$24)*cash*(_xlfn.NORM.INV(RAND(),cash_ave,cash_std))+(E1966-F$24)))</f>
        <v/>
      </c>
      <c r="G1966" s="156">
        <f>IF((F1966&lt;=0),0,((F1966-G$24)*Stock*(_xlfn.NORM.INV(RAND(),stock_ave,stock_std))+(F1966-G$24)*Bonds*(_xlfn.NORM.INV(RAND(),bond_ave,bond_std))+(F1966-G$24)*cash*(_xlfn.NORM.INV(RAND(),cash_ave,cash_std))+(F1966-G$24)))</f>
        <v/>
      </c>
      <c r="H1966" s="156">
        <f>IF((G1966&lt;=0),0,((G1966-H$24)*Stock*(_xlfn.NORM.INV(RAND(),stock_ave,stock_std))+(G1966-H$24)*Bonds*(_xlfn.NORM.INV(RAND(),bond_ave,bond_std))+(G1966-H$24)*cash*(_xlfn.NORM.INV(RAND(),cash_ave,cash_std))+(G1966-H$24)))</f>
        <v/>
      </c>
      <c r="I1966" s="156">
        <f>IF((H1966&lt;=0),0,((H1966-I$24)*Stock*(_xlfn.NORM.INV(RAND(),stock_ave,stock_std))+(H1966-I$24)*Bonds*(_xlfn.NORM.INV(RAND(),bond_ave,bond_std))+(H1966-I$24)*cash*(_xlfn.NORM.INV(RAND(),cash_ave,cash_std))+(H1966-I$24)))</f>
        <v/>
      </c>
      <c r="J1966" s="156">
        <f>IF((I1966&lt;=0),0,((I1966-J$24)*Stock*(_xlfn.NORM.INV(RAND(),stock_ave,stock_std))+(I1966-J$24)*Bonds*(_xlfn.NORM.INV(RAND(),bond_ave,bond_std))+(I1966-J$24)*cash*(_xlfn.NORM.INV(RAND(),cash_ave,cash_std))+(I1966-J$24)))</f>
        <v/>
      </c>
      <c r="K1966" s="156">
        <f>IF((J1966&lt;=0),0,((J1966-K$24)*Stock*(_xlfn.NORM.INV(RAND(),stock_ave,stock_std))+(J1966-K$24)*Bonds*(_xlfn.NORM.INV(RAND(),bond_ave,bond_std))+(J1966-K$24)*cash*(_xlfn.NORM.INV(RAND(),cash_ave,cash_std))+(J1966-K$24)))</f>
        <v/>
      </c>
      <c r="L1966" s="156">
        <f>IF((K1966&lt;=0),0,((K1966-L$24)*Stock*(_xlfn.NORM.INV(RAND(),stock_ave,stock_std))+(K1966-L$24)*Bonds*(_xlfn.NORM.INV(RAND(),bond_ave,bond_std))+(K1966-L$24)*cash*(_xlfn.NORM.INV(RAND(),cash_ave,cash_std))+(K1966-L$24)))</f>
        <v/>
      </c>
      <c r="M1966" s="156">
        <f>IF((L1966&lt;=0),0,((L1966-M$24)*Stock*(_xlfn.NORM.INV(RAND(),stock_ave,stock_std))+(L1966-M$24)*Bonds*(_xlfn.NORM.INV(RAND(),bond_ave,bond_std))+(L1966-M$24)*cash*(_xlfn.NORM.INV(RAND(),cash_ave,cash_std))+(L1966-M$24)))</f>
        <v/>
      </c>
      <c r="N1966" s="156">
        <f>IF((M1966&lt;=0),0,((M1966-N$24)*Stock*(_xlfn.NORM.INV(RAND(),stock_ave,stock_std))+(M1966-N$24)*Bonds*(_xlfn.NORM.INV(RAND(),bond_ave,bond_std))+(M1966-N$24)*cash*(_xlfn.NORM.INV(RAND(),cash_ave,cash_std))+(M1966-N$24)))</f>
        <v/>
      </c>
      <c r="O1966" s="156">
        <f>IF((N1966&lt;=0),0,((N1966-O$24)*Stock*(_xlfn.NORM.INV(RAND(),stock_ave,stock_std))+(N1966-O$24)*Bonds*(_xlfn.NORM.INV(RAND(),bond_ave,bond_std))+(N1966-O$24)*cash*(_xlfn.NORM.INV(RAND(),cash_ave,cash_std))+(N1966-O$24)))</f>
        <v/>
      </c>
      <c r="P1966" s="156">
        <f>IF((O1966&lt;=0),0,((O1966-P$24)*Stock*(_xlfn.NORM.INV(RAND(),stock_ave,stock_std))+(O1966-P$24)*Bonds*(_xlfn.NORM.INV(RAND(),bond_ave,bond_std))+(O1966-P$24)*cash*(_xlfn.NORM.INV(RAND(),cash_ave,cash_std))+(O1966-P$24)))</f>
        <v/>
      </c>
      <c r="Q1966" s="156">
        <f>IF((P1966&lt;=0),0,((P1966-Q$24)*Stock*(_xlfn.NORM.INV(RAND(),stock_ave,stock_std))+(P1966-Q$24)*Bonds*(_xlfn.NORM.INV(RAND(),bond_ave,bond_std))+(P1966-Q$24)*cash*(_xlfn.NORM.INV(RAND(),cash_ave,cash_std))+(P1966-Q$24)))</f>
        <v/>
      </c>
      <c r="R1966" s="156">
        <f>IF((Q1966&lt;=0),0,((Q1966-R$24)*Stock*(_xlfn.NORM.INV(RAND(),stock_ave,stock_std))+(Q1966-R$24)*Bonds*(_xlfn.NORM.INV(RAND(),bond_ave,bond_std))+(Q1966-R$24)*cash*(_xlfn.NORM.INV(RAND(),cash_ave,cash_std))+(Q1966-R$24)))</f>
        <v/>
      </c>
      <c r="S1966" s="156">
        <f>IF((R1966&lt;=0),0,((R1966-S$24)*Stock*(_xlfn.NORM.INV(RAND(),stock_ave,stock_std))+(R1966-S$24)*Bonds*(_xlfn.NORM.INV(RAND(),bond_ave,bond_std))+(R1966-S$24)*cash*(_xlfn.NORM.INV(RAND(),cash_ave,cash_std))+(R1966-S$24)))</f>
        <v/>
      </c>
      <c r="T1966" s="156">
        <f>IF((S1966&lt;=0),0,((S1966-T$24)*Stock*(_xlfn.NORM.INV(RAND(),stock_ave,stock_std))+(S1966-T$24)*Bonds*(_xlfn.NORM.INV(RAND(),bond_ave,bond_std))+(S1966-T$24)*cash*(_xlfn.NORM.INV(RAND(),cash_ave,cash_std))+(S1966-T$24)))</f>
        <v/>
      </c>
      <c r="U1966" s="156">
        <f>IF((T1966&lt;=0),0,((T1966-U$24)*Stock*(_xlfn.NORM.INV(RAND(),stock_ave,stock_std))+(T1966-U$24)*Bonds*(_xlfn.NORM.INV(RAND(),bond_ave,bond_std))+(T1966-U$24)*cash*(_xlfn.NORM.INV(RAND(),cash_ave,cash_std))+(T1966-U$24)))</f>
        <v/>
      </c>
      <c r="V1966" s="156">
        <f>IF((U1966&lt;=0),0,((U1966-V$24)*Stock*(_xlfn.NORM.INV(RAND(),stock_ave,stock_std))+(U1966-V$24)*Bonds*(_xlfn.NORM.INV(RAND(),bond_ave,bond_std))+(U1966-V$24)*cash*(_xlfn.NORM.INV(RAND(),cash_ave,cash_std))+(U1966-V$24)))</f>
        <v/>
      </c>
      <c r="W1966" s="156">
        <f>IF((V1966&lt;=0),0,((V1966-W$24)*Stock*(_xlfn.NORM.INV(RAND(),stock_ave,stock_std))+(V1966-W$24)*Bonds*(_xlfn.NORM.INV(RAND(),bond_ave,bond_std))+(V1966-W$24)*cash*(_xlfn.NORM.INV(RAND(),cash_ave,cash_std))+(V1966-W$24)))</f>
        <v/>
      </c>
      <c r="X1966" s="156">
        <f>IF((W1966&lt;=0),0,((W1966-X$24)*Stock*(_xlfn.NORM.INV(RAND(),stock_ave,stock_std))+(W1966-X$24)*Bonds*(_xlfn.NORM.INV(RAND(),bond_ave,bond_std))+(W1966-X$24)*cash*(_xlfn.NORM.INV(RAND(),cash_ave,cash_std))+(W1966-X$24)))</f>
        <v/>
      </c>
      <c r="Y1966" s="156">
        <f>IF((X1966&lt;=0),0,((X1966-Y$24)*Stock*(_xlfn.NORM.INV(RAND(),stock_ave,stock_std))+(X1966-Y$24)*Bonds*(_xlfn.NORM.INV(RAND(),bond_ave,bond_std))+(X1966-Y$24)*cash*(_xlfn.NORM.INV(RAND(),cash_ave,cash_std))+(X1966-Y$24)))</f>
        <v/>
      </c>
      <c r="Z1966" s="156">
        <f>IF((Y1966&lt;=0),0,((Y1966-Z$24)*Stock*(_xlfn.NORM.INV(RAND(),stock_ave,stock_std))+(Y1966-Z$24)*Bonds*(_xlfn.NORM.INV(RAND(),bond_ave,bond_std))+(Y1966-Z$24)*cash*(_xlfn.NORM.INV(RAND(),cash_ave,cash_std))+(Y1966-Z$24)))</f>
        <v/>
      </c>
      <c r="AA1966" s="156">
        <f>IF((Z1966&lt;=0),0,((Z1966-AA$24)*Stock*(_xlfn.NORM.INV(RAND(),stock_ave,stock_std))+(Z1966-AA$24)*Bonds*(_xlfn.NORM.INV(RAND(),bond_ave,bond_std))+(Z1966-AA$24)*cash*(_xlfn.NORM.INV(RAND(),cash_ave,cash_std))+(Z1966-AA$24)))</f>
        <v/>
      </c>
      <c r="AB1966" s="156">
        <f>IF((AA1966&lt;=0),0,((AA1966-AB$24)*Stock*(_xlfn.NORM.INV(RAND(),stock_ave,stock_std))+(AA1966-AB$24)*Bonds*(_xlfn.NORM.INV(RAND(),bond_ave,bond_std))+(AA1966-AB$24)*cash*(_xlfn.NORM.INV(RAND(),cash_ave,cash_std))+(AA1966-AB$24)))</f>
        <v/>
      </c>
      <c r="AC1966" s="156">
        <f>IF((AB1966&lt;=0),0,((AB1966-AC$24)*Stock*(_xlfn.NORM.INV(RAND(),stock_ave,stock_std))+(AB1966-AC$24)*Bonds*(_xlfn.NORM.INV(RAND(),bond_ave,bond_std))+(AB1966-AC$24)*cash*(_xlfn.NORM.INV(RAND(),cash_ave,cash_std))+(AB1966-AC$24)))</f>
        <v/>
      </c>
      <c r="AD1966" s="156">
        <f>IF((AC1966&lt;=0),0,((AC1966-AD$24)*Stock*(_xlfn.NORM.INV(RAND(),stock_ave,stock_std))+(AC1966-AD$24)*Bonds*(_xlfn.NORM.INV(RAND(),bond_ave,bond_std))+(AC1966-AD$24)*cash*(_xlfn.NORM.INV(RAND(),cash_ave,cash_std))+(AC1966-AD$24)))</f>
        <v/>
      </c>
      <c r="AE1966" s="156">
        <f>IF((AD1966&lt;=0),0,((AD1966-AE$24)*Stock*(_xlfn.NORM.INV(RAND(),stock_ave,stock_std))+(AD1966-AE$24)*Bonds*(_xlfn.NORM.INV(RAND(),bond_ave,bond_std))+(AD1966-AE$24)*cash*(_xlfn.NORM.INV(RAND(),cash_ave,cash_std))+(AD1966-AE$24)))</f>
        <v/>
      </c>
      <c r="AF1966" s="156">
        <f>IF((AE1966&lt;=0),0,((AE1966-AF$24)*Stock*(_xlfn.NORM.INV(RAND(),stock_ave,stock_std))+(AE1966-AF$24)*Bonds*(_xlfn.NORM.INV(RAND(),bond_ave,bond_std))+(AE1966-AF$24)*cash*(_xlfn.NORM.INV(RAND(),cash_ave,cash_std))+(AE1966-AF$24)))</f>
        <v/>
      </c>
      <c r="AG1966" s="156">
        <f>IF((AF1966&lt;=0),0,((AF1966-AG$24)*Stock*(_xlfn.NORM.INV(RAND(),stock_ave,stock_std))+(AF1966-AG$24)*Bonds*(_xlfn.NORM.INV(RAND(),bond_ave,bond_std))+(AF1966-AG$24)*cash*(_xlfn.NORM.INV(RAND(),cash_ave,cash_std))+(AF1966-AG$24)))</f>
        <v/>
      </c>
      <c r="AH1966" s="156">
        <f>IF((AG1966&lt;=0),0,((AG1966-AH$24)*Stock*(_xlfn.NORM.INV(RAND(),stock_ave,stock_std))+(AG1966-AH$24)*Bonds*(_xlfn.NORM.INV(RAND(),bond_ave,bond_std))+(AG1966-AH$24)*cash*(_xlfn.NORM.INV(RAND(),cash_ave,cash_std))+(AG1966-AH$24)))</f>
        <v/>
      </c>
      <c r="AI1966" s="156">
        <f>IF((AH1966&lt;=0),0,((AH1966-AI$24)*Stock*(_xlfn.NORM.INV(RAND(),stock_ave,stock_std))+(AH1966-AI$24)*Bonds*(_xlfn.NORM.INV(RAND(),bond_ave,bond_std))+(AH1966-AI$24)*cash*(_xlfn.NORM.INV(RAND(),cash_ave,cash_std))+(AH1966-AI$24)))</f>
        <v/>
      </c>
      <c r="AJ1966" s="156">
        <f>IF((AI1966&lt;=0),0,((AI1966-AJ$24)*Stock*(_xlfn.NORM.INV(RAND(),stock_ave,stock_std))+(AI1966-AJ$24)*Bonds*(_xlfn.NORM.INV(RAND(),bond_ave,bond_std))+(AI1966-AJ$24)*cash*(_xlfn.NORM.INV(RAND(),cash_ave,cash_std))+(AI1966-AJ$24)))</f>
        <v/>
      </c>
      <c r="AK1966" s="156">
        <f>IF((AJ1966&lt;=0),0,((AJ1966-AK$24)*Stock*(_xlfn.NORM.INV(RAND(),stock_ave,stock_std))+(AJ1966-AK$24)*Bonds*(_xlfn.NORM.INV(RAND(),bond_ave,bond_std))+(AJ1966-AK$24)*cash*(_xlfn.NORM.INV(RAND(),cash_ave,cash_std))+(AJ1966-AK$24)))</f>
        <v/>
      </c>
      <c r="AL1966" s="156">
        <f>IF((AK1966&lt;=0),0,((AK1966-AL$24)*Stock*(_xlfn.NORM.INV(RAND(),stock_ave,stock_std))+(AK1966-AL$24)*Bonds*(_xlfn.NORM.INV(RAND(),bond_ave,bond_std))+(AK1966-AL$24)*cash*(_xlfn.NORM.INV(RAND(),cash_ave,cash_std))+(AK1966-AL$24)))</f>
        <v/>
      </c>
      <c r="AM1966" s="156">
        <f>IF((AL1966&lt;=0),0,((AL1966-AM$24)*Stock*(_xlfn.NORM.INV(RAND(),stock_ave,stock_std))+(AL1966-AM$24)*Bonds*(_xlfn.NORM.INV(RAND(),bond_ave,bond_std))+(AL1966-AM$24)*cash*(_xlfn.NORM.INV(RAND(),cash_ave,cash_std))+(AL1966-AM$24)))</f>
        <v/>
      </c>
      <c r="AN1966" s="156">
        <f>IF((AM1966&lt;=0),0,((AM1966-AN$24)*Stock*(_xlfn.NORM.INV(RAND(),stock_ave,stock_std))+(AM1966-AN$24)*Bonds*(_xlfn.NORM.INV(RAND(),bond_ave,bond_std))+(AM1966-AN$24)*cash*(_xlfn.NORM.INV(RAND(),cash_ave,cash_std))+(AM1966-AN$24)))</f>
        <v/>
      </c>
      <c r="AO1966" s="156">
        <f>IF((AN1966&lt;=0),0,((AN1966-AO$24)*Stock*(_xlfn.NORM.INV(RAND(),stock_ave,stock_std))+(AN1966-AO$24)*Bonds*(_xlfn.NORM.INV(RAND(),bond_ave,bond_std))+(AN1966-AO$24)*cash*(_xlfn.NORM.INV(RAND(),cash_ave,cash_std))+(AN1966-AO$24)))</f>
        <v/>
      </c>
      <c r="AP1966" s="156">
        <f>IF((AO1966&lt;=0),0,((AO1966-AP$24)*Stock*(_xlfn.NORM.INV(RAND(),stock_ave,stock_std))+(AO1966-AP$24)*Bonds*(_xlfn.NORM.INV(RAND(),bond_ave,bond_std))+(AO1966-AP$24)*cash*(_xlfn.NORM.INV(RAND(),cash_ave,cash_std))+(AO1966-AP$24)))</f>
        <v/>
      </c>
      <c r="AQ1966" s="156">
        <f>IF((AP1966&lt;=0),0,((AP1966-AQ$24)*Stock*(_xlfn.NORM.INV(RAND(),stock_ave,stock_std))+(AP1966-AQ$24)*Bonds*(_xlfn.NORM.INV(RAND(),bond_ave,bond_std))+(AP1966-AQ$24)*cash*(_xlfn.NORM.INV(RAND(),cash_ave,cash_std))+(AP1966-AQ$24)))</f>
        <v/>
      </c>
      <c r="AR1966" s="156">
        <f>IF((AQ1966&lt;=0),0,((AQ1966-AR$24)*Stock*(_xlfn.NORM.INV(RAND(),stock_ave,stock_std))+(AQ1966-AR$24)*Bonds*(_xlfn.NORM.INV(RAND(),bond_ave,bond_std))+(AQ1966-AR$24)*cash*(_xlfn.NORM.INV(RAND(),cash_ave,cash_std))+(AQ1966-AR$24)))</f>
        <v/>
      </c>
      <c r="AS1966" s="156">
        <f>IF((AR1966&lt;=0),0,((AR1966-AS$24)*Stock*(_xlfn.NORM.INV(RAND(),stock_ave,stock_std))+(AR1966-AS$24)*Bonds*(_xlfn.NORM.INV(RAND(),bond_ave,bond_std))+(AR1966-AS$24)*cash*(_xlfn.NORM.INV(RAND(),cash_ave,cash_std))+(AR1966-AS$24)))</f>
        <v/>
      </c>
      <c r="AT1966" s="156">
        <f>IF((AS1966&lt;=0),0,((AS1966-AT$24)*Stock*(_xlfn.NORM.INV(RAND(),stock_ave,stock_std))+(AS1966-AT$24)*Bonds*(_xlfn.NORM.INV(RAND(),bond_ave,bond_std))+(AS1966-AT$24)*cash*(_xlfn.NORM.INV(RAND(),cash_ave,cash_std))+(AS1966-AT$24)))</f>
        <v/>
      </c>
      <c r="AU1966" s="156">
        <f>IF((AT1966&lt;=0),0,((AT1966-AU$24)*Stock*(_xlfn.NORM.INV(RAND(),stock_ave,stock_std))+(AT1966-AU$24)*Bonds*(_xlfn.NORM.INV(RAND(),bond_ave,bond_std))+(AT1966-AU$24)*cash*(_xlfn.NORM.INV(RAND(),cash_ave,cash_std))+(AT1966-AU$24)))</f>
        <v/>
      </c>
      <c r="AV1966" s="156">
        <f>IF((AU1966&lt;=0),0,((AU1966-AV$24)*Stock*(_xlfn.NORM.INV(RAND(),stock_ave,stock_std))+(AU1966-AV$24)*Bonds*(_xlfn.NORM.INV(RAND(),bond_ave,bond_std))+(AU1966-AV$24)*cash*(_xlfn.NORM.INV(RAND(),cash_ave,cash_std))+(AU1966-AV$24)))</f>
        <v/>
      </c>
      <c r="AW1966" s="156">
        <f>IF((AV1966&lt;=0),0,((AV1966-AW$24)*Stock*(_xlfn.NORM.INV(RAND(),stock_ave,stock_std))+(AV1966-AW$24)*Bonds*(_xlfn.NORM.INV(RAND(),bond_ave,bond_std))+(AV1966-AW$24)*cash*(_xlfn.NORM.INV(RAND(),cash_ave,cash_std))+(AV1966-AW$24)))</f>
        <v/>
      </c>
      <c r="AX1966" s="159" t="n"/>
      <c r="AY1966" s="159" t="n"/>
      <c r="AZ1966" s="159" t="n"/>
      <c r="BA1966" s="159" t="n"/>
      <c r="BB1966" s="159" t="n"/>
    </row>
    <row r="1967">
      <c r="C1967" s="147" t="n"/>
      <c r="D1967" s="61">
        <f>+D1966-IF(D$18&gt;74,(D1966/D$25)*$C$10)</f>
        <v/>
      </c>
      <c r="E1967" s="61">
        <f>+E1966-IF(E$18&gt;74,(E1966/E$25)*$C$10)</f>
        <v/>
      </c>
      <c r="F1967" s="61">
        <f>+F1966-IF(F$18&gt;74,(F1966/F$25)*$C$10)</f>
        <v/>
      </c>
      <c r="G1967" s="61">
        <f>+G1966-IF(G$18&gt;74,(G1966/G$25)*$C$10)</f>
        <v/>
      </c>
      <c r="H1967" s="61">
        <f>+H1966-IF(H$18&gt;74,(H1966/H$25)*$C$10)</f>
        <v/>
      </c>
      <c r="I1967" s="61">
        <f>+I1966-IF(I$18&gt;74,(I1966/I$25)*$C$10)</f>
        <v/>
      </c>
      <c r="J1967" s="61">
        <f>+J1966-IF(J$18&gt;74,(J1966/J$25)*$C$10)</f>
        <v/>
      </c>
      <c r="K1967" s="61">
        <f>+K1966-IF(K$18&gt;74,(K1966/K$25)*$C$10)</f>
        <v/>
      </c>
      <c r="L1967" s="61">
        <f>+L1966-IF(L$18&gt;74,(L1966/L$25)*$C$10)</f>
        <v/>
      </c>
      <c r="M1967" s="61">
        <f>+M1966-IF(M$18&gt;74,(M1966/M$25)*$C$10)</f>
        <v/>
      </c>
      <c r="N1967" s="61">
        <f>+N1966-IF(N$18&gt;74,(N1966/N$25)*$C$10)</f>
        <v/>
      </c>
      <c r="O1967" s="61">
        <f>+O1966-IF(O$18&gt;74,(O1966/O$25)*$C$10)</f>
        <v/>
      </c>
      <c r="P1967" s="61">
        <f>+P1966-IF(P$18&gt;74,(P1966/P$25)*$C$10)</f>
        <v/>
      </c>
      <c r="Q1967" s="61">
        <f>+Q1966-IF(Q$18&gt;74,(Q1966/Q$25)*$C$10)</f>
        <v/>
      </c>
      <c r="R1967" s="61">
        <f>+R1966-IF(R$18&gt;74,(R1966/R$25)*$C$10)</f>
        <v/>
      </c>
      <c r="S1967" s="61">
        <f>+S1966-IF(S$18&gt;74,(S1966/S$25)*$C$10)</f>
        <v/>
      </c>
      <c r="T1967" s="61">
        <f>+T1966-IF(T$18&gt;74,(T1966/T$25)*$C$10)</f>
        <v/>
      </c>
      <c r="U1967" s="61">
        <f>+U1966-IF(U$18&gt;74,(U1966/U$25)*$C$10)</f>
        <v/>
      </c>
      <c r="V1967" s="61">
        <f>+V1966-IF(V$18&gt;74,(V1966/V$25)*$C$10)</f>
        <v/>
      </c>
      <c r="W1967" s="61">
        <f>+W1966-IF(W$18&gt;74,(W1966/W$25)*$C$10)</f>
        <v/>
      </c>
      <c r="X1967" s="61">
        <f>+X1966-IF(X$18&gt;74,(X1966/X$25)*$C$10)</f>
        <v/>
      </c>
      <c r="Y1967" s="61">
        <f>+Y1966-IF(Y$18&gt;74,(Y1966/Y$25)*$C$10)</f>
        <v/>
      </c>
      <c r="Z1967" s="61">
        <f>+Z1966-IF(Z$18&gt;74,(Z1966/Z$25)*$C$10)</f>
        <v/>
      </c>
      <c r="AA1967" s="61">
        <f>+AA1966-IF(AA$18&gt;74,(AA1966/AA$25)*$C$10)</f>
        <v/>
      </c>
      <c r="AB1967" s="61">
        <f>+AB1966-IF(AB$18&gt;74,(AB1966/AB$25)*$C$10)</f>
        <v/>
      </c>
      <c r="AC1967" s="61">
        <f>+AC1966-IF(AC$18&gt;74,(AC1966/AC$25)*$C$10)</f>
        <v/>
      </c>
      <c r="AD1967" s="61">
        <f>+AD1966-IF(AD$18&gt;74,(AD1966/AD$25)*$C$10)</f>
        <v/>
      </c>
      <c r="AE1967" s="61">
        <f>+AE1966-IF(AE$18&gt;74,(AE1966/AE$25)*$C$10)</f>
        <v/>
      </c>
      <c r="AF1967" s="61">
        <f>+AF1966-IF(AF$18&gt;74,(AF1966/AF$25)*$C$10)</f>
        <v/>
      </c>
      <c r="AG1967" s="61">
        <f>+AG1966-IF(AG$18&gt;74,(AG1966/AG$25)*$C$10)</f>
        <v/>
      </c>
      <c r="AH1967" s="61">
        <f>+AH1966-IF(AH$18&gt;74,(AH1966/AH$25)*$C$10)</f>
        <v/>
      </c>
      <c r="AI1967" s="61">
        <f>+AI1966-IF(AI$18&gt;74,(AI1966/AI$25)*$C$10)</f>
        <v/>
      </c>
      <c r="AJ1967" s="61">
        <f>+AJ1966-IF(AJ$18&gt;74,(AJ1966/AJ$25)*$C$10)</f>
        <v/>
      </c>
      <c r="AK1967" s="61">
        <f>+AK1966-IF(AK$18&gt;74,(AK1966/AK$25)*$C$10)</f>
        <v/>
      </c>
      <c r="AL1967" s="61">
        <f>+AL1966-IF(AL$18&gt;74,(AL1966/AL$25)*$C$10)</f>
        <v/>
      </c>
      <c r="AM1967" s="61">
        <f>+AM1966-IF(AM$18&gt;74,(AM1966/AM$25)*$C$10)</f>
        <v/>
      </c>
      <c r="AN1967" s="61">
        <f>+AN1966-IF(AN$18&gt;74,(AN1966/AN$25)*$C$10)</f>
        <v/>
      </c>
      <c r="AO1967" s="61">
        <f>+AO1966-IF(AO$18&gt;74,(AO1966/AO$25)*$C$10)</f>
        <v/>
      </c>
      <c r="AP1967" s="61">
        <f>+AP1966-IF(AP$18&gt;74,(AP1966/AP$25)*$C$10)</f>
        <v/>
      </c>
      <c r="AQ1967" s="61">
        <f>+AQ1966-IF(AQ$18&gt;74,(AQ1966/AQ$25)*$C$10)</f>
        <v/>
      </c>
      <c r="AR1967" s="61">
        <f>+AR1966-IF(AR$18&gt;74,(AR1966/AR$25)*$C$10)</f>
        <v/>
      </c>
      <c r="AS1967" s="61">
        <f>+AS1966-IF(AS$18&gt;74,(AS1966/AS$25)*$C$10)</f>
        <v/>
      </c>
      <c r="AT1967" s="61">
        <f>+AT1966-IF(AT$18&gt;74,(AT1966/AT$25)*$C$10)</f>
        <v/>
      </c>
      <c r="AU1967" s="61">
        <f>+AU1966-IF(AU$18&gt;74,(AU1966/AU$25)*$C$10)</f>
        <v/>
      </c>
      <c r="AV1967" s="61">
        <f>+AV1966-IF(AV$18&gt;74,(AV1966/AV$25)*$C$10)</f>
        <v/>
      </c>
      <c r="AW1967" s="61">
        <f>+AW1966-IF(AW$18&gt;74,(AW1966/AW$25)*$C$10)</f>
        <v/>
      </c>
      <c r="AX1967" s="35">
        <f>IF(AW1967&gt;0,1,0)</f>
        <v/>
      </c>
      <c r="AY1967" s="35">
        <f>IF(AL1967&gt;0,1,0)</f>
        <v/>
      </c>
      <c r="AZ1967" s="35">
        <f>IF(AG1967&gt;0,1,0)</f>
        <v/>
      </c>
      <c r="BA1967" s="35">
        <f>IF(AB1967&gt;0,1,0)</f>
        <v/>
      </c>
      <c r="BB1967" s="35">
        <f>IF(W1967&gt;0,1,0)</f>
        <v/>
      </c>
    </row>
    <row r="1968">
      <c r="B1968" s="154" t="inlineStr">
        <is>
          <t>trial 970</t>
        </is>
      </c>
      <c r="C1968" s="155">
        <f>+start-C1965</f>
        <v/>
      </c>
      <c r="D1968" s="156">
        <f>IF((C1968&lt;=0),0,((C1968-D$24)*Stock*(_xlfn.NORM.INV(RAND(),stock_ave,stock_std))+(C1968-D$24)*Bonds*(_xlfn.NORM.INV(RAND(),bond_ave,bond_std))+(C1968-D$24)*cash*(_xlfn.NORM.INV(RAND(),cash_ave,cash_std))+(C1968-D$24)))</f>
        <v/>
      </c>
      <c r="E1968" s="156">
        <f>IF((D1968&lt;=0),0,((D1968-E$24)*Stock*(_xlfn.NORM.INV(RAND(),stock_ave,stock_std))+(D1968-E$24)*Bonds*(_xlfn.NORM.INV(RAND(),bond_ave,bond_std))+(D1968-E$24)*cash*(_xlfn.NORM.INV(RAND(),cash_ave,cash_std))+(D1968-E$24)))</f>
        <v/>
      </c>
      <c r="F1968" s="156">
        <f>IF((E1968&lt;=0),0,((E1968-F$24)*Stock*(_xlfn.NORM.INV(RAND(),stock_ave,stock_std))+(E1968-F$24)*Bonds*(_xlfn.NORM.INV(RAND(),bond_ave,bond_std))+(E1968-F$24)*cash*(_xlfn.NORM.INV(RAND(),cash_ave,cash_std))+(E1968-F$24)))</f>
        <v/>
      </c>
      <c r="G1968" s="156">
        <f>IF((F1968&lt;=0),0,((F1968-G$24)*Stock*(_xlfn.NORM.INV(RAND(),stock_ave,stock_std))+(F1968-G$24)*Bonds*(_xlfn.NORM.INV(RAND(),bond_ave,bond_std))+(F1968-G$24)*cash*(_xlfn.NORM.INV(RAND(),cash_ave,cash_std))+(F1968-G$24)))</f>
        <v/>
      </c>
      <c r="H1968" s="156">
        <f>IF((G1968&lt;=0),0,((G1968-H$24)*Stock*(_xlfn.NORM.INV(RAND(),stock_ave,stock_std))+(G1968-H$24)*Bonds*(_xlfn.NORM.INV(RAND(),bond_ave,bond_std))+(G1968-H$24)*cash*(_xlfn.NORM.INV(RAND(),cash_ave,cash_std))+(G1968-H$24)))</f>
        <v/>
      </c>
      <c r="I1968" s="156">
        <f>IF((H1968&lt;=0),0,((H1968-I$24)*Stock*(_xlfn.NORM.INV(RAND(),stock_ave,stock_std))+(H1968-I$24)*Bonds*(_xlfn.NORM.INV(RAND(),bond_ave,bond_std))+(H1968-I$24)*cash*(_xlfn.NORM.INV(RAND(),cash_ave,cash_std))+(H1968-I$24)))</f>
        <v/>
      </c>
      <c r="J1968" s="156">
        <f>IF((I1968&lt;=0),0,((I1968-J$24)*Stock*(_xlfn.NORM.INV(RAND(),stock_ave,stock_std))+(I1968-J$24)*Bonds*(_xlfn.NORM.INV(RAND(),bond_ave,bond_std))+(I1968-J$24)*cash*(_xlfn.NORM.INV(RAND(),cash_ave,cash_std))+(I1968-J$24)))</f>
        <v/>
      </c>
      <c r="K1968" s="156">
        <f>IF((J1968&lt;=0),0,((J1968-K$24)*Stock*(_xlfn.NORM.INV(RAND(),stock_ave,stock_std))+(J1968-K$24)*Bonds*(_xlfn.NORM.INV(RAND(),bond_ave,bond_std))+(J1968-K$24)*cash*(_xlfn.NORM.INV(RAND(),cash_ave,cash_std))+(J1968-K$24)))</f>
        <v/>
      </c>
      <c r="L1968" s="156">
        <f>IF((K1968&lt;=0),0,((K1968-L$24)*Stock*(_xlfn.NORM.INV(RAND(),stock_ave,stock_std))+(K1968-L$24)*Bonds*(_xlfn.NORM.INV(RAND(),bond_ave,bond_std))+(K1968-L$24)*cash*(_xlfn.NORM.INV(RAND(),cash_ave,cash_std))+(K1968-L$24)))</f>
        <v/>
      </c>
      <c r="M1968" s="156">
        <f>IF((L1968&lt;=0),0,((L1968-M$24)*Stock*(_xlfn.NORM.INV(RAND(),stock_ave,stock_std))+(L1968-M$24)*Bonds*(_xlfn.NORM.INV(RAND(),bond_ave,bond_std))+(L1968-M$24)*cash*(_xlfn.NORM.INV(RAND(),cash_ave,cash_std))+(L1968-M$24)))</f>
        <v/>
      </c>
      <c r="N1968" s="156">
        <f>IF((M1968&lt;=0),0,((M1968-N$24)*Stock*(_xlfn.NORM.INV(RAND(),stock_ave,stock_std))+(M1968-N$24)*Bonds*(_xlfn.NORM.INV(RAND(),bond_ave,bond_std))+(M1968-N$24)*cash*(_xlfn.NORM.INV(RAND(),cash_ave,cash_std))+(M1968-N$24)))</f>
        <v/>
      </c>
      <c r="O1968" s="156">
        <f>IF((N1968&lt;=0),0,((N1968-O$24)*Stock*(_xlfn.NORM.INV(RAND(),stock_ave,stock_std))+(N1968-O$24)*Bonds*(_xlfn.NORM.INV(RAND(),bond_ave,bond_std))+(N1968-O$24)*cash*(_xlfn.NORM.INV(RAND(),cash_ave,cash_std))+(N1968-O$24)))</f>
        <v/>
      </c>
      <c r="P1968" s="156">
        <f>IF((O1968&lt;=0),0,((O1968-P$24)*Stock*(_xlfn.NORM.INV(RAND(),stock_ave,stock_std))+(O1968-P$24)*Bonds*(_xlfn.NORM.INV(RAND(),bond_ave,bond_std))+(O1968-P$24)*cash*(_xlfn.NORM.INV(RAND(),cash_ave,cash_std))+(O1968-P$24)))</f>
        <v/>
      </c>
      <c r="Q1968" s="156">
        <f>IF((P1968&lt;=0),0,((P1968-Q$24)*Stock*(_xlfn.NORM.INV(RAND(),stock_ave,stock_std))+(P1968-Q$24)*Bonds*(_xlfn.NORM.INV(RAND(),bond_ave,bond_std))+(P1968-Q$24)*cash*(_xlfn.NORM.INV(RAND(),cash_ave,cash_std))+(P1968-Q$24)))</f>
        <v/>
      </c>
      <c r="R1968" s="156">
        <f>IF((Q1968&lt;=0),0,((Q1968-R$24)*Stock*(_xlfn.NORM.INV(RAND(),stock_ave,stock_std))+(Q1968-R$24)*Bonds*(_xlfn.NORM.INV(RAND(),bond_ave,bond_std))+(Q1968-R$24)*cash*(_xlfn.NORM.INV(RAND(),cash_ave,cash_std))+(Q1968-R$24)))</f>
        <v/>
      </c>
      <c r="S1968" s="156">
        <f>IF((R1968&lt;=0),0,((R1968-S$24)*Stock*(_xlfn.NORM.INV(RAND(),stock_ave,stock_std))+(R1968-S$24)*Bonds*(_xlfn.NORM.INV(RAND(),bond_ave,bond_std))+(R1968-S$24)*cash*(_xlfn.NORM.INV(RAND(),cash_ave,cash_std))+(R1968-S$24)))</f>
        <v/>
      </c>
      <c r="T1968" s="156">
        <f>IF((S1968&lt;=0),0,((S1968-T$24)*Stock*(_xlfn.NORM.INV(RAND(),stock_ave,stock_std))+(S1968-T$24)*Bonds*(_xlfn.NORM.INV(RAND(),bond_ave,bond_std))+(S1968-T$24)*cash*(_xlfn.NORM.INV(RAND(),cash_ave,cash_std))+(S1968-T$24)))</f>
        <v/>
      </c>
      <c r="U1968" s="156">
        <f>IF((T1968&lt;=0),0,((T1968-U$24)*Stock*(_xlfn.NORM.INV(RAND(),stock_ave,stock_std))+(T1968-U$24)*Bonds*(_xlfn.NORM.INV(RAND(),bond_ave,bond_std))+(T1968-U$24)*cash*(_xlfn.NORM.INV(RAND(),cash_ave,cash_std))+(T1968-U$24)))</f>
        <v/>
      </c>
      <c r="V1968" s="156">
        <f>IF((U1968&lt;=0),0,((U1968-V$24)*Stock*(_xlfn.NORM.INV(RAND(),stock_ave,stock_std))+(U1968-V$24)*Bonds*(_xlfn.NORM.INV(RAND(),bond_ave,bond_std))+(U1968-V$24)*cash*(_xlfn.NORM.INV(RAND(),cash_ave,cash_std))+(U1968-V$24)))</f>
        <v/>
      </c>
      <c r="W1968" s="156">
        <f>IF((V1968&lt;=0),0,((V1968-W$24)*Stock*(_xlfn.NORM.INV(RAND(),stock_ave,stock_std))+(V1968-W$24)*Bonds*(_xlfn.NORM.INV(RAND(),bond_ave,bond_std))+(V1968-W$24)*cash*(_xlfn.NORM.INV(RAND(),cash_ave,cash_std))+(V1968-W$24)))</f>
        <v/>
      </c>
      <c r="X1968" s="156">
        <f>IF((W1968&lt;=0),0,((W1968-X$24)*Stock*(_xlfn.NORM.INV(RAND(),stock_ave,stock_std))+(W1968-X$24)*Bonds*(_xlfn.NORM.INV(RAND(),bond_ave,bond_std))+(W1968-X$24)*cash*(_xlfn.NORM.INV(RAND(),cash_ave,cash_std))+(W1968-X$24)))</f>
        <v/>
      </c>
      <c r="Y1968" s="156">
        <f>IF((X1968&lt;=0),0,((X1968-Y$24)*Stock*(_xlfn.NORM.INV(RAND(),stock_ave,stock_std))+(X1968-Y$24)*Bonds*(_xlfn.NORM.INV(RAND(),bond_ave,bond_std))+(X1968-Y$24)*cash*(_xlfn.NORM.INV(RAND(),cash_ave,cash_std))+(X1968-Y$24)))</f>
        <v/>
      </c>
      <c r="Z1968" s="156">
        <f>IF((Y1968&lt;=0),0,((Y1968-Z$24)*Stock*(_xlfn.NORM.INV(RAND(),stock_ave,stock_std))+(Y1968-Z$24)*Bonds*(_xlfn.NORM.INV(RAND(),bond_ave,bond_std))+(Y1968-Z$24)*cash*(_xlfn.NORM.INV(RAND(),cash_ave,cash_std))+(Y1968-Z$24)))</f>
        <v/>
      </c>
      <c r="AA1968" s="156">
        <f>IF((Z1968&lt;=0),0,((Z1968-AA$24)*Stock*(_xlfn.NORM.INV(RAND(),stock_ave,stock_std))+(Z1968-AA$24)*Bonds*(_xlfn.NORM.INV(RAND(),bond_ave,bond_std))+(Z1968-AA$24)*cash*(_xlfn.NORM.INV(RAND(),cash_ave,cash_std))+(Z1968-AA$24)))</f>
        <v/>
      </c>
      <c r="AB1968" s="156">
        <f>IF((AA1968&lt;=0),0,((AA1968-AB$24)*Stock*(_xlfn.NORM.INV(RAND(),stock_ave,stock_std))+(AA1968-AB$24)*Bonds*(_xlfn.NORM.INV(RAND(),bond_ave,bond_std))+(AA1968-AB$24)*cash*(_xlfn.NORM.INV(RAND(),cash_ave,cash_std))+(AA1968-AB$24)))</f>
        <v/>
      </c>
      <c r="AC1968" s="156">
        <f>IF((AB1968&lt;=0),0,((AB1968-AC$24)*Stock*(_xlfn.NORM.INV(RAND(),stock_ave,stock_std))+(AB1968-AC$24)*Bonds*(_xlfn.NORM.INV(RAND(),bond_ave,bond_std))+(AB1968-AC$24)*cash*(_xlfn.NORM.INV(RAND(),cash_ave,cash_std))+(AB1968-AC$24)))</f>
        <v/>
      </c>
      <c r="AD1968" s="156">
        <f>IF((AC1968&lt;=0),0,((AC1968-AD$24)*Stock*(_xlfn.NORM.INV(RAND(),stock_ave,stock_std))+(AC1968-AD$24)*Bonds*(_xlfn.NORM.INV(RAND(),bond_ave,bond_std))+(AC1968-AD$24)*cash*(_xlfn.NORM.INV(RAND(),cash_ave,cash_std))+(AC1968-AD$24)))</f>
        <v/>
      </c>
      <c r="AE1968" s="156">
        <f>IF((AD1968&lt;=0),0,((AD1968-AE$24)*Stock*(_xlfn.NORM.INV(RAND(),stock_ave,stock_std))+(AD1968-AE$24)*Bonds*(_xlfn.NORM.INV(RAND(),bond_ave,bond_std))+(AD1968-AE$24)*cash*(_xlfn.NORM.INV(RAND(),cash_ave,cash_std))+(AD1968-AE$24)))</f>
        <v/>
      </c>
      <c r="AF1968" s="156">
        <f>IF((AE1968&lt;=0),0,((AE1968-AF$24)*Stock*(_xlfn.NORM.INV(RAND(),stock_ave,stock_std))+(AE1968-AF$24)*Bonds*(_xlfn.NORM.INV(RAND(),bond_ave,bond_std))+(AE1968-AF$24)*cash*(_xlfn.NORM.INV(RAND(),cash_ave,cash_std))+(AE1968-AF$24)))</f>
        <v/>
      </c>
      <c r="AG1968" s="156">
        <f>IF((AF1968&lt;=0),0,((AF1968-AG$24)*Stock*(_xlfn.NORM.INV(RAND(),stock_ave,stock_std))+(AF1968-AG$24)*Bonds*(_xlfn.NORM.INV(RAND(),bond_ave,bond_std))+(AF1968-AG$24)*cash*(_xlfn.NORM.INV(RAND(),cash_ave,cash_std))+(AF1968-AG$24)))</f>
        <v/>
      </c>
      <c r="AH1968" s="156">
        <f>IF((AG1968&lt;=0),0,((AG1968-AH$24)*Stock*(_xlfn.NORM.INV(RAND(),stock_ave,stock_std))+(AG1968-AH$24)*Bonds*(_xlfn.NORM.INV(RAND(),bond_ave,bond_std))+(AG1968-AH$24)*cash*(_xlfn.NORM.INV(RAND(),cash_ave,cash_std))+(AG1968-AH$24)))</f>
        <v/>
      </c>
      <c r="AI1968" s="156">
        <f>IF((AH1968&lt;=0),0,((AH1968-AI$24)*Stock*(_xlfn.NORM.INV(RAND(),stock_ave,stock_std))+(AH1968-AI$24)*Bonds*(_xlfn.NORM.INV(RAND(),bond_ave,bond_std))+(AH1968-AI$24)*cash*(_xlfn.NORM.INV(RAND(),cash_ave,cash_std))+(AH1968-AI$24)))</f>
        <v/>
      </c>
      <c r="AJ1968" s="156">
        <f>IF((AI1968&lt;=0),0,((AI1968-AJ$24)*Stock*(_xlfn.NORM.INV(RAND(),stock_ave,stock_std))+(AI1968-AJ$24)*Bonds*(_xlfn.NORM.INV(RAND(),bond_ave,bond_std))+(AI1968-AJ$24)*cash*(_xlfn.NORM.INV(RAND(),cash_ave,cash_std))+(AI1968-AJ$24)))</f>
        <v/>
      </c>
      <c r="AK1968" s="156">
        <f>IF((AJ1968&lt;=0),0,((AJ1968-AK$24)*Stock*(_xlfn.NORM.INV(RAND(),stock_ave,stock_std))+(AJ1968-AK$24)*Bonds*(_xlfn.NORM.INV(RAND(),bond_ave,bond_std))+(AJ1968-AK$24)*cash*(_xlfn.NORM.INV(RAND(),cash_ave,cash_std))+(AJ1968-AK$24)))</f>
        <v/>
      </c>
      <c r="AL1968" s="156">
        <f>IF((AK1968&lt;=0),0,((AK1968-AL$24)*Stock*(_xlfn.NORM.INV(RAND(),stock_ave,stock_std))+(AK1968-AL$24)*Bonds*(_xlfn.NORM.INV(RAND(),bond_ave,bond_std))+(AK1968-AL$24)*cash*(_xlfn.NORM.INV(RAND(),cash_ave,cash_std))+(AK1968-AL$24)))</f>
        <v/>
      </c>
      <c r="AM1968" s="156">
        <f>IF((AL1968&lt;=0),0,((AL1968-AM$24)*Stock*(_xlfn.NORM.INV(RAND(),stock_ave,stock_std))+(AL1968-AM$24)*Bonds*(_xlfn.NORM.INV(RAND(),bond_ave,bond_std))+(AL1968-AM$24)*cash*(_xlfn.NORM.INV(RAND(),cash_ave,cash_std))+(AL1968-AM$24)))</f>
        <v/>
      </c>
      <c r="AN1968" s="156">
        <f>IF((AM1968&lt;=0),0,((AM1968-AN$24)*Stock*(_xlfn.NORM.INV(RAND(),stock_ave,stock_std))+(AM1968-AN$24)*Bonds*(_xlfn.NORM.INV(RAND(),bond_ave,bond_std))+(AM1968-AN$24)*cash*(_xlfn.NORM.INV(RAND(),cash_ave,cash_std))+(AM1968-AN$24)))</f>
        <v/>
      </c>
      <c r="AO1968" s="156">
        <f>IF((AN1968&lt;=0),0,((AN1968-AO$24)*Stock*(_xlfn.NORM.INV(RAND(),stock_ave,stock_std))+(AN1968-AO$24)*Bonds*(_xlfn.NORM.INV(RAND(),bond_ave,bond_std))+(AN1968-AO$24)*cash*(_xlfn.NORM.INV(RAND(),cash_ave,cash_std))+(AN1968-AO$24)))</f>
        <v/>
      </c>
      <c r="AP1968" s="156">
        <f>IF((AO1968&lt;=0),0,((AO1968-AP$24)*Stock*(_xlfn.NORM.INV(RAND(),stock_ave,stock_std))+(AO1968-AP$24)*Bonds*(_xlfn.NORM.INV(RAND(),bond_ave,bond_std))+(AO1968-AP$24)*cash*(_xlfn.NORM.INV(RAND(),cash_ave,cash_std))+(AO1968-AP$24)))</f>
        <v/>
      </c>
      <c r="AQ1968" s="156">
        <f>IF((AP1968&lt;=0),0,((AP1968-AQ$24)*Stock*(_xlfn.NORM.INV(RAND(),stock_ave,stock_std))+(AP1968-AQ$24)*Bonds*(_xlfn.NORM.INV(RAND(),bond_ave,bond_std))+(AP1968-AQ$24)*cash*(_xlfn.NORM.INV(RAND(),cash_ave,cash_std))+(AP1968-AQ$24)))</f>
        <v/>
      </c>
      <c r="AR1968" s="156">
        <f>IF((AQ1968&lt;=0),0,((AQ1968-AR$24)*Stock*(_xlfn.NORM.INV(RAND(),stock_ave,stock_std))+(AQ1968-AR$24)*Bonds*(_xlfn.NORM.INV(RAND(),bond_ave,bond_std))+(AQ1968-AR$24)*cash*(_xlfn.NORM.INV(RAND(),cash_ave,cash_std))+(AQ1968-AR$24)))</f>
        <v/>
      </c>
      <c r="AS1968" s="156">
        <f>IF((AR1968&lt;=0),0,((AR1968-AS$24)*Stock*(_xlfn.NORM.INV(RAND(),stock_ave,stock_std))+(AR1968-AS$24)*Bonds*(_xlfn.NORM.INV(RAND(),bond_ave,bond_std))+(AR1968-AS$24)*cash*(_xlfn.NORM.INV(RAND(),cash_ave,cash_std))+(AR1968-AS$24)))</f>
        <v/>
      </c>
      <c r="AT1968" s="156">
        <f>IF((AS1968&lt;=0),0,((AS1968-AT$24)*Stock*(_xlfn.NORM.INV(RAND(),stock_ave,stock_std))+(AS1968-AT$24)*Bonds*(_xlfn.NORM.INV(RAND(),bond_ave,bond_std))+(AS1968-AT$24)*cash*(_xlfn.NORM.INV(RAND(),cash_ave,cash_std))+(AS1968-AT$24)))</f>
        <v/>
      </c>
      <c r="AU1968" s="156">
        <f>IF((AT1968&lt;=0),0,((AT1968-AU$24)*Stock*(_xlfn.NORM.INV(RAND(),stock_ave,stock_std))+(AT1968-AU$24)*Bonds*(_xlfn.NORM.INV(RAND(),bond_ave,bond_std))+(AT1968-AU$24)*cash*(_xlfn.NORM.INV(RAND(),cash_ave,cash_std))+(AT1968-AU$24)))</f>
        <v/>
      </c>
      <c r="AV1968" s="156">
        <f>IF((AU1968&lt;=0),0,((AU1968-AV$24)*Stock*(_xlfn.NORM.INV(RAND(),stock_ave,stock_std))+(AU1968-AV$24)*Bonds*(_xlfn.NORM.INV(RAND(),bond_ave,bond_std))+(AU1968-AV$24)*cash*(_xlfn.NORM.INV(RAND(),cash_ave,cash_std))+(AU1968-AV$24)))</f>
        <v/>
      </c>
      <c r="AW1968" s="156">
        <f>IF((AV1968&lt;=0),0,((AV1968-AW$24)*Stock*(_xlfn.NORM.INV(RAND(),stock_ave,stock_std))+(AV1968-AW$24)*Bonds*(_xlfn.NORM.INV(RAND(),bond_ave,bond_std))+(AV1968-AW$24)*cash*(_xlfn.NORM.INV(RAND(),cash_ave,cash_std))+(AV1968-AW$24)))</f>
        <v/>
      </c>
      <c r="AX1968" s="159" t="n"/>
      <c r="AY1968" s="159" t="n"/>
      <c r="AZ1968" s="159" t="n"/>
      <c r="BA1968" s="159" t="n"/>
      <c r="BB1968" s="159" t="n"/>
    </row>
    <row r="1969">
      <c r="C1969" s="147" t="n"/>
      <c r="D1969" s="61">
        <f>+D1968-IF(D$18&gt;74,(D1968/D$25)*$C$10)</f>
        <v/>
      </c>
      <c r="E1969" s="61">
        <f>+E1968-IF(E$18&gt;74,(E1968/E$25)*$C$10)</f>
        <v/>
      </c>
      <c r="F1969" s="61">
        <f>+F1968-IF(F$18&gt;74,(F1968/F$25)*$C$10)</f>
        <v/>
      </c>
      <c r="G1969" s="61">
        <f>+G1968-IF(G$18&gt;74,(G1968/G$25)*$C$10)</f>
        <v/>
      </c>
      <c r="H1969" s="61">
        <f>+H1968-IF(H$18&gt;74,(H1968/H$25)*$C$10)</f>
        <v/>
      </c>
      <c r="I1969" s="61">
        <f>+I1968-IF(I$18&gt;74,(I1968/I$25)*$C$10)</f>
        <v/>
      </c>
      <c r="J1969" s="61">
        <f>+J1968-IF(J$18&gt;74,(J1968/J$25)*$C$10)</f>
        <v/>
      </c>
      <c r="K1969" s="61">
        <f>+K1968-IF(K$18&gt;74,(K1968/K$25)*$C$10)</f>
        <v/>
      </c>
      <c r="L1969" s="61">
        <f>+L1968-IF(L$18&gt;74,(L1968/L$25)*$C$10)</f>
        <v/>
      </c>
      <c r="M1969" s="61">
        <f>+M1968-IF(M$18&gt;74,(M1968/M$25)*$C$10)</f>
        <v/>
      </c>
      <c r="N1969" s="61">
        <f>+N1968-IF(N$18&gt;74,(N1968/N$25)*$C$10)</f>
        <v/>
      </c>
      <c r="O1969" s="61">
        <f>+O1968-IF(O$18&gt;74,(O1968/O$25)*$C$10)</f>
        <v/>
      </c>
      <c r="P1969" s="61">
        <f>+P1968-IF(P$18&gt;74,(P1968/P$25)*$C$10)</f>
        <v/>
      </c>
      <c r="Q1969" s="61">
        <f>+Q1968-IF(Q$18&gt;74,(Q1968/Q$25)*$C$10)</f>
        <v/>
      </c>
      <c r="R1969" s="61">
        <f>+R1968-IF(R$18&gt;74,(R1968/R$25)*$C$10)</f>
        <v/>
      </c>
      <c r="S1969" s="61">
        <f>+S1968-IF(S$18&gt;74,(S1968/S$25)*$C$10)</f>
        <v/>
      </c>
      <c r="T1969" s="61">
        <f>+T1968-IF(T$18&gt;74,(T1968/T$25)*$C$10)</f>
        <v/>
      </c>
      <c r="U1969" s="61">
        <f>+U1968-IF(U$18&gt;74,(U1968/U$25)*$C$10)</f>
        <v/>
      </c>
      <c r="V1969" s="61">
        <f>+V1968-IF(V$18&gt;74,(V1968/V$25)*$C$10)</f>
        <v/>
      </c>
      <c r="W1969" s="61">
        <f>+W1968-IF(W$18&gt;74,(W1968/W$25)*$C$10)</f>
        <v/>
      </c>
      <c r="X1969" s="61">
        <f>+X1968-IF(X$18&gt;74,(X1968/X$25)*$C$10)</f>
        <v/>
      </c>
      <c r="Y1969" s="61">
        <f>+Y1968-IF(Y$18&gt;74,(Y1968/Y$25)*$C$10)</f>
        <v/>
      </c>
      <c r="Z1969" s="61">
        <f>+Z1968-IF(Z$18&gt;74,(Z1968/Z$25)*$C$10)</f>
        <v/>
      </c>
      <c r="AA1969" s="61">
        <f>+AA1968-IF(AA$18&gt;74,(AA1968/AA$25)*$C$10)</f>
        <v/>
      </c>
      <c r="AB1969" s="61">
        <f>+AB1968-IF(AB$18&gt;74,(AB1968/AB$25)*$C$10)</f>
        <v/>
      </c>
      <c r="AC1969" s="61">
        <f>+AC1968-IF(AC$18&gt;74,(AC1968/AC$25)*$C$10)</f>
        <v/>
      </c>
      <c r="AD1969" s="61">
        <f>+AD1968-IF(AD$18&gt;74,(AD1968/AD$25)*$C$10)</f>
        <v/>
      </c>
      <c r="AE1969" s="61">
        <f>+AE1968-IF(AE$18&gt;74,(AE1968/AE$25)*$C$10)</f>
        <v/>
      </c>
      <c r="AF1969" s="61">
        <f>+AF1968-IF(AF$18&gt;74,(AF1968/AF$25)*$C$10)</f>
        <v/>
      </c>
      <c r="AG1969" s="61">
        <f>+AG1968-IF(AG$18&gt;74,(AG1968/AG$25)*$C$10)</f>
        <v/>
      </c>
      <c r="AH1969" s="61">
        <f>+AH1968-IF(AH$18&gt;74,(AH1968/AH$25)*$C$10)</f>
        <v/>
      </c>
      <c r="AI1969" s="61">
        <f>+AI1968-IF(AI$18&gt;74,(AI1968/AI$25)*$C$10)</f>
        <v/>
      </c>
      <c r="AJ1969" s="61">
        <f>+AJ1968-IF(AJ$18&gt;74,(AJ1968/AJ$25)*$C$10)</f>
        <v/>
      </c>
      <c r="AK1969" s="61">
        <f>+AK1968-IF(AK$18&gt;74,(AK1968/AK$25)*$C$10)</f>
        <v/>
      </c>
      <c r="AL1969" s="61">
        <f>+AL1968-IF(AL$18&gt;74,(AL1968/AL$25)*$C$10)</f>
        <v/>
      </c>
      <c r="AM1969" s="61">
        <f>+AM1968-IF(AM$18&gt;74,(AM1968/AM$25)*$C$10)</f>
        <v/>
      </c>
      <c r="AN1969" s="61">
        <f>+AN1968-IF(AN$18&gt;74,(AN1968/AN$25)*$C$10)</f>
        <v/>
      </c>
      <c r="AO1969" s="61">
        <f>+AO1968-IF(AO$18&gt;74,(AO1968/AO$25)*$C$10)</f>
        <v/>
      </c>
      <c r="AP1969" s="61">
        <f>+AP1968-IF(AP$18&gt;74,(AP1968/AP$25)*$C$10)</f>
        <v/>
      </c>
      <c r="AQ1969" s="61">
        <f>+AQ1968-IF(AQ$18&gt;74,(AQ1968/AQ$25)*$C$10)</f>
        <v/>
      </c>
      <c r="AR1969" s="61">
        <f>+AR1968-IF(AR$18&gt;74,(AR1968/AR$25)*$C$10)</f>
        <v/>
      </c>
      <c r="AS1969" s="61">
        <f>+AS1968-IF(AS$18&gt;74,(AS1968/AS$25)*$C$10)</f>
        <v/>
      </c>
      <c r="AT1969" s="61">
        <f>+AT1968-IF(AT$18&gt;74,(AT1968/AT$25)*$C$10)</f>
        <v/>
      </c>
      <c r="AU1969" s="61">
        <f>+AU1968-IF(AU$18&gt;74,(AU1968/AU$25)*$C$10)</f>
        <v/>
      </c>
      <c r="AV1969" s="61">
        <f>+AV1968-IF(AV$18&gt;74,(AV1968/AV$25)*$C$10)</f>
        <v/>
      </c>
      <c r="AW1969" s="61">
        <f>+AW1968-IF(AW$18&gt;74,(AW1968/AW$25)*$C$10)</f>
        <v/>
      </c>
      <c r="AX1969" s="35">
        <f>IF(AW1969&gt;0,1,0)</f>
        <v/>
      </c>
      <c r="AY1969" s="35">
        <f>IF(AL1969&gt;0,1,0)</f>
        <v/>
      </c>
      <c r="AZ1969" s="35">
        <f>IF(AG1969&gt;0,1,0)</f>
        <v/>
      </c>
      <c r="BA1969" s="35">
        <f>IF(AB1969&gt;0,1,0)</f>
        <v/>
      </c>
      <c r="BB1969" s="35">
        <f>IF(W1969&gt;0,1,0)</f>
        <v/>
      </c>
    </row>
    <row r="1970">
      <c r="B1970" s="154" t="inlineStr">
        <is>
          <t>trial 971</t>
        </is>
      </c>
      <c r="C1970" s="155">
        <f>+start-C1967</f>
        <v/>
      </c>
      <c r="D1970" s="156">
        <f>IF((C1970&lt;=0),0,((C1970-D$24)*Stock*(_xlfn.NORM.INV(RAND(),stock_ave,stock_std))+(C1970-D$24)*Bonds*(_xlfn.NORM.INV(RAND(),bond_ave,bond_std))+(C1970-D$24)*cash*(_xlfn.NORM.INV(RAND(),cash_ave,cash_std))+(C1970-D$24)))</f>
        <v/>
      </c>
      <c r="E1970" s="156">
        <f>IF((D1970&lt;=0),0,((D1970-E$24)*Stock*(_xlfn.NORM.INV(RAND(),stock_ave,stock_std))+(D1970-E$24)*Bonds*(_xlfn.NORM.INV(RAND(),bond_ave,bond_std))+(D1970-E$24)*cash*(_xlfn.NORM.INV(RAND(),cash_ave,cash_std))+(D1970-E$24)))</f>
        <v/>
      </c>
      <c r="F1970" s="156">
        <f>IF((E1970&lt;=0),0,((E1970-F$24)*Stock*(_xlfn.NORM.INV(RAND(),stock_ave,stock_std))+(E1970-F$24)*Bonds*(_xlfn.NORM.INV(RAND(),bond_ave,bond_std))+(E1970-F$24)*cash*(_xlfn.NORM.INV(RAND(),cash_ave,cash_std))+(E1970-F$24)))</f>
        <v/>
      </c>
      <c r="G1970" s="156">
        <f>IF((F1970&lt;=0),0,((F1970-G$24)*Stock*(_xlfn.NORM.INV(RAND(),stock_ave,stock_std))+(F1970-G$24)*Bonds*(_xlfn.NORM.INV(RAND(),bond_ave,bond_std))+(F1970-G$24)*cash*(_xlfn.NORM.INV(RAND(),cash_ave,cash_std))+(F1970-G$24)))</f>
        <v/>
      </c>
      <c r="H1970" s="156">
        <f>IF((G1970&lt;=0),0,((G1970-H$24)*Stock*(_xlfn.NORM.INV(RAND(),stock_ave,stock_std))+(G1970-H$24)*Bonds*(_xlfn.NORM.INV(RAND(),bond_ave,bond_std))+(G1970-H$24)*cash*(_xlfn.NORM.INV(RAND(),cash_ave,cash_std))+(G1970-H$24)))</f>
        <v/>
      </c>
      <c r="I1970" s="156">
        <f>IF((H1970&lt;=0),0,((H1970-I$24)*Stock*(_xlfn.NORM.INV(RAND(),stock_ave,stock_std))+(H1970-I$24)*Bonds*(_xlfn.NORM.INV(RAND(),bond_ave,bond_std))+(H1970-I$24)*cash*(_xlfn.NORM.INV(RAND(),cash_ave,cash_std))+(H1970-I$24)))</f>
        <v/>
      </c>
      <c r="J1970" s="156">
        <f>IF((I1970&lt;=0),0,((I1970-J$24)*Stock*(_xlfn.NORM.INV(RAND(),stock_ave,stock_std))+(I1970-J$24)*Bonds*(_xlfn.NORM.INV(RAND(),bond_ave,bond_std))+(I1970-J$24)*cash*(_xlfn.NORM.INV(RAND(),cash_ave,cash_std))+(I1970-J$24)))</f>
        <v/>
      </c>
      <c r="K1970" s="156">
        <f>IF((J1970&lt;=0),0,((J1970-K$24)*Stock*(_xlfn.NORM.INV(RAND(),stock_ave,stock_std))+(J1970-K$24)*Bonds*(_xlfn.NORM.INV(RAND(),bond_ave,bond_std))+(J1970-K$24)*cash*(_xlfn.NORM.INV(RAND(),cash_ave,cash_std))+(J1970-K$24)))</f>
        <v/>
      </c>
      <c r="L1970" s="156">
        <f>IF((K1970&lt;=0),0,((K1970-L$24)*Stock*(_xlfn.NORM.INV(RAND(),stock_ave,stock_std))+(K1970-L$24)*Bonds*(_xlfn.NORM.INV(RAND(),bond_ave,bond_std))+(K1970-L$24)*cash*(_xlfn.NORM.INV(RAND(),cash_ave,cash_std))+(K1970-L$24)))</f>
        <v/>
      </c>
      <c r="M1970" s="156">
        <f>IF((L1970&lt;=0),0,((L1970-M$24)*Stock*(_xlfn.NORM.INV(RAND(),stock_ave,stock_std))+(L1970-M$24)*Bonds*(_xlfn.NORM.INV(RAND(),bond_ave,bond_std))+(L1970-M$24)*cash*(_xlfn.NORM.INV(RAND(),cash_ave,cash_std))+(L1970-M$24)))</f>
        <v/>
      </c>
      <c r="N1970" s="156">
        <f>IF((M1970&lt;=0),0,((M1970-N$24)*Stock*(_xlfn.NORM.INV(RAND(),stock_ave,stock_std))+(M1970-N$24)*Bonds*(_xlfn.NORM.INV(RAND(),bond_ave,bond_std))+(M1970-N$24)*cash*(_xlfn.NORM.INV(RAND(),cash_ave,cash_std))+(M1970-N$24)))</f>
        <v/>
      </c>
      <c r="O1970" s="156">
        <f>IF((N1970&lt;=0),0,((N1970-O$24)*Stock*(_xlfn.NORM.INV(RAND(),stock_ave,stock_std))+(N1970-O$24)*Bonds*(_xlfn.NORM.INV(RAND(),bond_ave,bond_std))+(N1970-O$24)*cash*(_xlfn.NORM.INV(RAND(),cash_ave,cash_std))+(N1970-O$24)))</f>
        <v/>
      </c>
      <c r="P1970" s="156">
        <f>IF((O1970&lt;=0),0,((O1970-P$24)*Stock*(_xlfn.NORM.INV(RAND(),stock_ave,stock_std))+(O1970-P$24)*Bonds*(_xlfn.NORM.INV(RAND(),bond_ave,bond_std))+(O1970-P$24)*cash*(_xlfn.NORM.INV(RAND(),cash_ave,cash_std))+(O1970-P$24)))</f>
        <v/>
      </c>
      <c r="Q1970" s="156">
        <f>IF((P1970&lt;=0),0,((P1970-Q$24)*Stock*(_xlfn.NORM.INV(RAND(),stock_ave,stock_std))+(P1970-Q$24)*Bonds*(_xlfn.NORM.INV(RAND(),bond_ave,bond_std))+(P1970-Q$24)*cash*(_xlfn.NORM.INV(RAND(),cash_ave,cash_std))+(P1970-Q$24)))</f>
        <v/>
      </c>
      <c r="R1970" s="156">
        <f>IF((Q1970&lt;=0),0,((Q1970-R$24)*Stock*(_xlfn.NORM.INV(RAND(),stock_ave,stock_std))+(Q1970-R$24)*Bonds*(_xlfn.NORM.INV(RAND(),bond_ave,bond_std))+(Q1970-R$24)*cash*(_xlfn.NORM.INV(RAND(),cash_ave,cash_std))+(Q1970-R$24)))</f>
        <v/>
      </c>
      <c r="S1970" s="156">
        <f>IF((R1970&lt;=0),0,((R1970-S$24)*Stock*(_xlfn.NORM.INV(RAND(),stock_ave,stock_std))+(R1970-S$24)*Bonds*(_xlfn.NORM.INV(RAND(),bond_ave,bond_std))+(R1970-S$24)*cash*(_xlfn.NORM.INV(RAND(),cash_ave,cash_std))+(R1970-S$24)))</f>
        <v/>
      </c>
      <c r="T1970" s="156">
        <f>IF((S1970&lt;=0),0,((S1970-T$24)*Stock*(_xlfn.NORM.INV(RAND(),stock_ave,stock_std))+(S1970-T$24)*Bonds*(_xlfn.NORM.INV(RAND(),bond_ave,bond_std))+(S1970-T$24)*cash*(_xlfn.NORM.INV(RAND(),cash_ave,cash_std))+(S1970-T$24)))</f>
        <v/>
      </c>
      <c r="U1970" s="156">
        <f>IF((T1970&lt;=0),0,((T1970-U$24)*Stock*(_xlfn.NORM.INV(RAND(),stock_ave,stock_std))+(T1970-U$24)*Bonds*(_xlfn.NORM.INV(RAND(),bond_ave,bond_std))+(T1970-U$24)*cash*(_xlfn.NORM.INV(RAND(),cash_ave,cash_std))+(T1970-U$24)))</f>
        <v/>
      </c>
      <c r="V1970" s="156">
        <f>IF((U1970&lt;=0),0,((U1970-V$24)*Stock*(_xlfn.NORM.INV(RAND(),stock_ave,stock_std))+(U1970-V$24)*Bonds*(_xlfn.NORM.INV(RAND(),bond_ave,bond_std))+(U1970-V$24)*cash*(_xlfn.NORM.INV(RAND(),cash_ave,cash_std))+(U1970-V$24)))</f>
        <v/>
      </c>
      <c r="W1970" s="156">
        <f>IF((V1970&lt;=0),0,((V1970-W$24)*Stock*(_xlfn.NORM.INV(RAND(),stock_ave,stock_std))+(V1970-W$24)*Bonds*(_xlfn.NORM.INV(RAND(),bond_ave,bond_std))+(V1970-W$24)*cash*(_xlfn.NORM.INV(RAND(),cash_ave,cash_std))+(V1970-W$24)))</f>
        <v/>
      </c>
      <c r="X1970" s="156">
        <f>IF((W1970&lt;=0),0,((W1970-X$24)*Stock*(_xlfn.NORM.INV(RAND(),stock_ave,stock_std))+(W1970-X$24)*Bonds*(_xlfn.NORM.INV(RAND(),bond_ave,bond_std))+(W1970-X$24)*cash*(_xlfn.NORM.INV(RAND(),cash_ave,cash_std))+(W1970-X$24)))</f>
        <v/>
      </c>
      <c r="Y1970" s="156">
        <f>IF((X1970&lt;=0),0,((X1970-Y$24)*Stock*(_xlfn.NORM.INV(RAND(),stock_ave,stock_std))+(X1970-Y$24)*Bonds*(_xlfn.NORM.INV(RAND(),bond_ave,bond_std))+(X1970-Y$24)*cash*(_xlfn.NORM.INV(RAND(),cash_ave,cash_std))+(X1970-Y$24)))</f>
        <v/>
      </c>
      <c r="Z1970" s="156">
        <f>IF((Y1970&lt;=0),0,((Y1970-Z$24)*Stock*(_xlfn.NORM.INV(RAND(),stock_ave,stock_std))+(Y1970-Z$24)*Bonds*(_xlfn.NORM.INV(RAND(),bond_ave,bond_std))+(Y1970-Z$24)*cash*(_xlfn.NORM.INV(RAND(),cash_ave,cash_std))+(Y1970-Z$24)))</f>
        <v/>
      </c>
      <c r="AA1970" s="156">
        <f>IF((Z1970&lt;=0),0,((Z1970-AA$24)*Stock*(_xlfn.NORM.INV(RAND(),stock_ave,stock_std))+(Z1970-AA$24)*Bonds*(_xlfn.NORM.INV(RAND(),bond_ave,bond_std))+(Z1970-AA$24)*cash*(_xlfn.NORM.INV(RAND(),cash_ave,cash_std))+(Z1970-AA$24)))</f>
        <v/>
      </c>
      <c r="AB1970" s="156">
        <f>IF((AA1970&lt;=0),0,((AA1970-AB$24)*Stock*(_xlfn.NORM.INV(RAND(),stock_ave,stock_std))+(AA1970-AB$24)*Bonds*(_xlfn.NORM.INV(RAND(),bond_ave,bond_std))+(AA1970-AB$24)*cash*(_xlfn.NORM.INV(RAND(),cash_ave,cash_std))+(AA1970-AB$24)))</f>
        <v/>
      </c>
      <c r="AC1970" s="156">
        <f>IF((AB1970&lt;=0),0,((AB1970-AC$24)*Stock*(_xlfn.NORM.INV(RAND(),stock_ave,stock_std))+(AB1970-AC$24)*Bonds*(_xlfn.NORM.INV(RAND(),bond_ave,bond_std))+(AB1970-AC$24)*cash*(_xlfn.NORM.INV(RAND(),cash_ave,cash_std))+(AB1970-AC$24)))</f>
        <v/>
      </c>
      <c r="AD1970" s="156">
        <f>IF((AC1970&lt;=0),0,((AC1970-AD$24)*Stock*(_xlfn.NORM.INV(RAND(),stock_ave,stock_std))+(AC1970-AD$24)*Bonds*(_xlfn.NORM.INV(RAND(),bond_ave,bond_std))+(AC1970-AD$24)*cash*(_xlfn.NORM.INV(RAND(),cash_ave,cash_std))+(AC1970-AD$24)))</f>
        <v/>
      </c>
      <c r="AE1970" s="156">
        <f>IF((AD1970&lt;=0),0,((AD1970-AE$24)*Stock*(_xlfn.NORM.INV(RAND(),stock_ave,stock_std))+(AD1970-AE$24)*Bonds*(_xlfn.NORM.INV(RAND(),bond_ave,bond_std))+(AD1970-AE$24)*cash*(_xlfn.NORM.INV(RAND(),cash_ave,cash_std))+(AD1970-AE$24)))</f>
        <v/>
      </c>
      <c r="AF1970" s="156">
        <f>IF((AE1970&lt;=0),0,((AE1970-AF$24)*Stock*(_xlfn.NORM.INV(RAND(),stock_ave,stock_std))+(AE1970-AF$24)*Bonds*(_xlfn.NORM.INV(RAND(),bond_ave,bond_std))+(AE1970-AF$24)*cash*(_xlfn.NORM.INV(RAND(),cash_ave,cash_std))+(AE1970-AF$24)))</f>
        <v/>
      </c>
      <c r="AG1970" s="156">
        <f>IF((AF1970&lt;=0),0,((AF1970-AG$24)*Stock*(_xlfn.NORM.INV(RAND(),stock_ave,stock_std))+(AF1970-AG$24)*Bonds*(_xlfn.NORM.INV(RAND(),bond_ave,bond_std))+(AF1970-AG$24)*cash*(_xlfn.NORM.INV(RAND(),cash_ave,cash_std))+(AF1970-AG$24)))</f>
        <v/>
      </c>
      <c r="AH1970" s="156">
        <f>IF((AG1970&lt;=0),0,((AG1970-AH$24)*Stock*(_xlfn.NORM.INV(RAND(),stock_ave,stock_std))+(AG1970-AH$24)*Bonds*(_xlfn.NORM.INV(RAND(),bond_ave,bond_std))+(AG1970-AH$24)*cash*(_xlfn.NORM.INV(RAND(),cash_ave,cash_std))+(AG1970-AH$24)))</f>
        <v/>
      </c>
      <c r="AI1970" s="156">
        <f>IF((AH1970&lt;=0),0,((AH1970-AI$24)*Stock*(_xlfn.NORM.INV(RAND(),stock_ave,stock_std))+(AH1970-AI$24)*Bonds*(_xlfn.NORM.INV(RAND(),bond_ave,bond_std))+(AH1970-AI$24)*cash*(_xlfn.NORM.INV(RAND(),cash_ave,cash_std))+(AH1970-AI$24)))</f>
        <v/>
      </c>
      <c r="AJ1970" s="156">
        <f>IF((AI1970&lt;=0),0,((AI1970-AJ$24)*Stock*(_xlfn.NORM.INV(RAND(),stock_ave,stock_std))+(AI1970-AJ$24)*Bonds*(_xlfn.NORM.INV(RAND(),bond_ave,bond_std))+(AI1970-AJ$24)*cash*(_xlfn.NORM.INV(RAND(),cash_ave,cash_std))+(AI1970-AJ$24)))</f>
        <v/>
      </c>
      <c r="AK1970" s="156">
        <f>IF((AJ1970&lt;=0),0,((AJ1970-AK$24)*Stock*(_xlfn.NORM.INV(RAND(),stock_ave,stock_std))+(AJ1970-AK$24)*Bonds*(_xlfn.NORM.INV(RAND(),bond_ave,bond_std))+(AJ1970-AK$24)*cash*(_xlfn.NORM.INV(RAND(),cash_ave,cash_std))+(AJ1970-AK$24)))</f>
        <v/>
      </c>
      <c r="AL1970" s="156">
        <f>IF((AK1970&lt;=0),0,((AK1970-AL$24)*Stock*(_xlfn.NORM.INV(RAND(),stock_ave,stock_std))+(AK1970-AL$24)*Bonds*(_xlfn.NORM.INV(RAND(),bond_ave,bond_std))+(AK1970-AL$24)*cash*(_xlfn.NORM.INV(RAND(),cash_ave,cash_std))+(AK1970-AL$24)))</f>
        <v/>
      </c>
      <c r="AM1970" s="156">
        <f>IF((AL1970&lt;=0),0,((AL1970-AM$24)*Stock*(_xlfn.NORM.INV(RAND(),stock_ave,stock_std))+(AL1970-AM$24)*Bonds*(_xlfn.NORM.INV(RAND(),bond_ave,bond_std))+(AL1970-AM$24)*cash*(_xlfn.NORM.INV(RAND(),cash_ave,cash_std))+(AL1970-AM$24)))</f>
        <v/>
      </c>
      <c r="AN1970" s="156">
        <f>IF((AM1970&lt;=0),0,((AM1970-AN$24)*Stock*(_xlfn.NORM.INV(RAND(),stock_ave,stock_std))+(AM1970-AN$24)*Bonds*(_xlfn.NORM.INV(RAND(),bond_ave,bond_std))+(AM1970-AN$24)*cash*(_xlfn.NORM.INV(RAND(),cash_ave,cash_std))+(AM1970-AN$24)))</f>
        <v/>
      </c>
      <c r="AO1970" s="156">
        <f>IF((AN1970&lt;=0),0,((AN1970-AO$24)*Stock*(_xlfn.NORM.INV(RAND(),stock_ave,stock_std))+(AN1970-AO$24)*Bonds*(_xlfn.NORM.INV(RAND(),bond_ave,bond_std))+(AN1970-AO$24)*cash*(_xlfn.NORM.INV(RAND(),cash_ave,cash_std))+(AN1970-AO$24)))</f>
        <v/>
      </c>
      <c r="AP1970" s="156">
        <f>IF((AO1970&lt;=0),0,((AO1970-AP$24)*Stock*(_xlfn.NORM.INV(RAND(),stock_ave,stock_std))+(AO1970-AP$24)*Bonds*(_xlfn.NORM.INV(RAND(),bond_ave,bond_std))+(AO1970-AP$24)*cash*(_xlfn.NORM.INV(RAND(),cash_ave,cash_std))+(AO1970-AP$24)))</f>
        <v/>
      </c>
      <c r="AQ1970" s="156">
        <f>IF((AP1970&lt;=0),0,((AP1970-AQ$24)*Stock*(_xlfn.NORM.INV(RAND(),stock_ave,stock_std))+(AP1970-AQ$24)*Bonds*(_xlfn.NORM.INV(RAND(),bond_ave,bond_std))+(AP1970-AQ$24)*cash*(_xlfn.NORM.INV(RAND(),cash_ave,cash_std))+(AP1970-AQ$24)))</f>
        <v/>
      </c>
      <c r="AR1970" s="156">
        <f>IF((AQ1970&lt;=0),0,((AQ1970-AR$24)*Stock*(_xlfn.NORM.INV(RAND(),stock_ave,stock_std))+(AQ1970-AR$24)*Bonds*(_xlfn.NORM.INV(RAND(),bond_ave,bond_std))+(AQ1970-AR$24)*cash*(_xlfn.NORM.INV(RAND(),cash_ave,cash_std))+(AQ1970-AR$24)))</f>
        <v/>
      </c>
      <c r="AS1970" s="156">
        <f>IF((AR1970&lt;=0),0,((AR1970-AS$24)*Stock*(_xlfn.NORM.INV(RAND(),stock_ave,stock_std))+(AR1970-AS$24)*Bonds*(_xlfn.NORM.INV(RAND(),bond_ave,bond_std))+(AR1970-AS$24)*cash*(_xlfn.NORM.INV(RAND(),cash_ave,cash_std))+(AR1970-AS$24)))</f>
        <v/>
      </c>
      <c r="AT1970" s="156">
        <f>IF((AS1970&lt;=0),0,((AS1970-AT$24)*Stock*(_xlfn.NORM.INV(RAND(),stock_ave,stock_std))+(AS1970-AT$24)*Bonds*(_xlfn.NORM.INV(RAND(),bond_ave,bond_std))+(AS1970-AT$24)*cash*(_xlfn.NORM.INV(RAND(),cash_ave,cash_std))+(AS1970-AT$24)))</f>
        <v/>
      </c>
      <c r="AU1970" s="156">
        <f>IF((AT1970&lt;=0),0,((AT1970-AU$24)*Stock*(_xlfn.NORM.INV(RAND(),stock_ave,stock_std))+(AT1970-AU$24)*Bonds*(_xlfn.NORM.INV(RAND(),bond_ave,bond_std))+(AT1970-AU$24)*cash*(_xlfn.NORM.INV(RAND(),cash_ave,cash_std))+(AT1970-AU$24)))</f>
        <v/>
      </c>
      <c r="AV1970" s="156">
        <f>IF((AU1970&lt;=0),0,((AU1970-AV$24)*Stock*(_xlfn.NORM.INV(RAND(),stock_ave,stock_std))+(AU1970-AV$24)*Bonds*(_xlfn.NORM.INV(RAND(),bond_ave,bond_std))+(AU1970-AV$24)*cash*(_xlfn.NORM.INV(RAND(),cash_ave,cash_std))+(AU1970-AV$24)))</f>
        <v/>
      </c>
      <c r="AW1970" s="156">
        <f>IF((AV1970&lt;=0),0,((AV1970-AW$24)*Stock*(_xlfn.NORM.INV(RAND(),stock_ave,stock_std))+(AV1970-AW$24)*Bonds*(_xlfn.NORM.INV(RAND(),bond_ave,bond_std))+(AV1970-AW$24)*cash*(_xlfn.NORM.INV(RAND(),cash_ave,cash_std))+(AV1970-AW$24)))</f>
        <v/>
      </c>
      <c r="AX1970" s="159" t="n"/>
      <c r="AY1970" s="159" t="n"/>
      <c r="AZ1970" s="159" t="n"/>
      <c r="BA1970" s="159" t="n"/>
      <c r="BB1970" s="159" t="n"/>
    </row>
    <row r="1971">
      <c r="C1971" s="147" t="n"/>
      <c r="D1971" s="61">
        <f>+D1970-IF(D$18&gt;74,(D1970/D$25)*$C$10)</f>
        <v/>
      </c>
      <c r="E1971" s="61">
        <f>+E1970-IF(E$18&gt;74,(E1970/E$25)*$C$10)</f>
        <v/>
      </c>
      <c r="F1971" s="61">
        <f>+F1970-IF(F$18&gt;74,(F1970/F$25)*$C$10)</f>
        <v/>
      </c>
      <c r="G1971" s="61">
        <f>+G1970-IF(G$18&gt;74,(G1970/G$25)*$C$10)</f>
        <v/>
      </c>
      <c r="H1971" s="61">
        <f>+H1970-IF(H$18&gt;74,(H1970/H$25)*$C$10)</f>
        <v/>
      </c>
      <c r="I1971" s="61">
        <f>+I1970-IF(I$18&gt;74,(I1970/I$25)*$C$10)</f>
        <v/>
      </c>
      <c r="J1971" s="61">
        <f>+J1970-IF(J$18&gt;74,(J1970/J$25)*$C$10)</f>
        <v/>
      </c>
      <c r="K1971" s="61">
        <f>+K1970-IF(K$18&gt;74,(K1970/K$25)*$C$10)</f>
        <v/>
      </c>
      <c r="L1971" s="61">
        <f>+L1970-IF(L$18&gt;74,(L1970/L$25)*$C$10)</f>
        <v/>
      </c>
      <c r="M1971" s="61">
        <f>+M1970-IF(M$18&gt;74,(M1970/M$25)*$C$10)</f>
        <v/>
      </c>
      <c r="N1971" s="61">
        <f>+N1970-IF(N$18&gt;74,(N1970/N$25)*$C$10)</f>
        <v/>
      </c>
      <c r="O1971" s="61">
        <f>+O1970-IF(O$18&gt;74,(O1970/O$25)*$C$10)</f>
        <v/>
      </c>
      <c r="P1971" s="61">
        <f>+P1970-IF(P$18&gt;74,(P1970/P$25)*$C$10)</f>
        <v/>
      </c>
      <c r="Q1971" s="61">
        <f>+Q1970-IF(Q$18&gt;74,(Q1970/Q$25)*$C$10)</f>
        <v/>
      </c>
      <c r="R1971" s="61">
        <f>+R1970-IF(R$18&gt;74,(R1970/R$25)*$C$10)</f>
        <v/>
      </c>
      <c r="S1971" s="61">
        <f>+S1970-IF(S$18&gt;74,(S1970/S$25)*$C$10)</f>
        <v/>
      </c>
      <c r="T1971" s="61">
        <f>+T1970-IF(T$18&gt;74,(T1970/T$25)*$C$10)</f>
        <v/>
      </c>
      <c r="U1971" s="61">
        <f>+U1970-IF(U$18&gt;74,(U1970/U$25)*$C$10)</f>
        <v/>
      </c>
      <c r="V1971" s="61">
        <f>+V1970-IF(V$18&gt;74,(V1970/V$25)*$C$10)</f>
        <v/>
      </c>
      <c r="W1971" s="61">
        <f>+W1970-IF(W$18&gt;74,(W1970/W$25)*$C$10)</f>
        <v/>
      </c>
      <c r="X1971" s="61">
        <f>+X1970-IF(X$18&gt;74,(X1970/X$25)*$C$10)</f>
        <v/>
      </c>
      <c r="Y1971" s="61">
        <f>+Y1970-IF(Y$18&gt;74,(Y1970/Y$25)*$C$10)</f>
        <v/>
      </c>
      <c r="Z1971" s="61">
        <f>+Z1970-IF(Z$18&gt;74,(Z1970/Z$25)*$C$10)</f>
        <v/>
      </c>
      <c r="AA1971" s="61">
        <f>+AA1970-IF(AA$18&gt;74,(AA1970/AA$25)*$C$10)</f>
        <v/>
      </c>
      <c r="AB1971" s="61">
        <f>+AB1970-IF(AB$18&gt;74,(AB1970/AB$25)*$C$10)</f>
        <v/>
      </c>
      <c r="AC1971" s="61">
        <f>+AC1970-IF(AC$18&gt;74,(AC1970/AC$25)*$C$10)</f>
        <v/>
      </c>
      <c r="AD1971" s="61">
        <f>+AD1970-IF(AD$18&gt;74,(AD1970/AD$25)*$C$10)</f>
        <v/>
      </c>
      <c r="AE1971" s="61">
        <f>+AE1970-IF(AE$18&gt;74,(AE1970/AE$25)*$C$10)</f>
        <v/>
      </c>
      <c r="AF1971" s="61">
        <f>+AF1970-IF(AF$18&gt;74,(AF1970/AF$25)*$C$10)</f>
        <v/>
      </c>
      <c r="AG1971" s="61">
        <f>+AG1970-IF(AG$18&gt;74,(AG1970/AG$25)*$C$10)</f>
        <v/>
      </c>
      <c r="AH1971" s="61">
        <f>+AH1970-IF(AH$18&gt;74,(AH1970/AH$25)*$C$10)</f>
        <v/>
      </c>
      <c r="AI1971" s="61">
        <f>+AI1970-IF(AI$18&gt;74,(AI1970/AI$25)*$C$10)</f>
        <v/>
      </c>
      <c r="AJ1971" s="61">
        <f>+AJ1970-IF(AJ$18&gt;74,(AJ1970/AJ$25)*$C$10)</f>
        <v/>
      </c>
      <c r="AK1971" s="61">
        <f>+AK1970-IF(AK$18&gt;74,(AK1970/AK$25)*$C$10)</f>
        <v/>
      </c>
      <c r="AL1971" s="61">
        <f>+AL1970-IF(AL$18&gt;74,(AL1970/AL$25)*$C$10)</f>
        <v/>
      </c>
      <c r="AM1971" s="61">
        <f>+AM1970-IF(AM$18&gt;74,(AM1970/AM$25)*$C$10)</f>
        <v/>
      </c>
      <c r="AN1971" s="61">
        <f>+AN1970-IF(AN$18&gt;74,(AN1970/AN$25)*$C$10)</f>
        <v/>
      </c>
      <c r="AO1971" s="61">
        <f>+AO1970-IF(AO$18&gt;74,(AO1970/AO$25)*$C$10)</f>
        <v/>
      </c>
      <c r="AP1971" s="61">
        <f>+AP1970-IF(AP$18&gt;74,(AP1970/AP$25)*$C$10)</f>
        <v/>
      </c>
      <c r="AQ1971" s="61">
        <f>+AQ1970-IF(AQ$18&gt;74,(AQ1970/AQ$25)*$C$10)</f>
        <v/>
      </c>
      <c r="AR1971" s="61">
        <f>+AR1970-IF(AR$18&gt;74,(AR1970/AR$25)*$C$10)</f>
        <v/>
      </c>
      <c r="AS1971" s="61">
        <f>+AS1970-IF(AS$18&gt;74,(AS1970/AS$25)*$C$10)</f>
        <v/>
      </c>
      <c r="AT1971" s="61">
        <f>+AT1970-IF(AT$18&gt;74,(AT1970/AT$25)*$C$10)</f>
        <v/>
      </c>
      <c r="AU1971" s="61">
        <f>+AU1970-IF(AU$18&gt;74,(AU1970/AU$25)*$C$10)</f>
        <v/>
      </c>
      <c r="AV1971" s="61">
        <f>+AV1970-IF(AV$18&gt;74,(AV1970/AV$25)*$C$10)</f>
        <v/>
      </c>
      <c r="AW1971" s="61">
        <f>+AW1970-IF(AW$18&gt;74,(AW1970/AW$25)*$C$10)</f>
        <v/>
      </c>
      <c r="AX1971" s="35">
        <f>IF(AW1971&gt;0,1,0)</f>
        <v/>
      </c>
      <c r="AY1971" s="35">
        <f>IF(AL1971&gt;0,1,0)</f>
        <v/>
      </c>
      <c r="AZ1971" s="35">
        <f>IF(AG1971&gt;0,1,0)</f>
        <v/>
      </c>
      <c r="BA1971" s="35">
        <f>IF(AB1971&gt;0,1,0)</f>
        <v/>
      </c>
      <c r="BB1971" s="35">
        <f>IF(W1971&gt;0,1,0)</f>
        <v/>
      </c>
    </row>
    <row r="1972">
      <c r="B1972" s="154" t="inlineStr">
        <is>
          <t>trial 972</t>
        </is>
      </c>
      <c r="C1972" s="155">
        <f>+start-C1969</f>
        <v/>
      </c>
      <c r="D1972" s="156">
        <f>IF((C1972&lt;=0),0,((C1972-D$24)*Stock*(_xlfn.NORM.INV(RAND(),stock_ave,stock_std))+(C1972-D$24)*Bonds*(_xlfn.NORM.INV(RAND(),bond_ave,bond_std))+(C1972-D$24)*cash*(_xlfn.NORM.INV(RAND(),cash_ave,cash_std))+(C1972-D$24)))</f>
        <v/>
      </c>
      <c r="E1972" s="156">
        <f>IF((D1972&lt;=0),0,((D1972-E$24)*Stock*(_xlfn.NORM.INV(RAND(),stock_ave,stock_std))+(D1972-E$24)*Bonds*(_xlfn.NORM.INV(RAND(),bond_ave,bond_std))+(D1972-E$24)*cash*(_xlfn.NORM.INV(RAND(),cash_ave,cash_std))+(D1972-E$24)))</f>
        <v/>
      </c>
      <c r="F1972" s="156">
        <f>IF((E1972&lt;=0),0,((E1972-F$24)*Stock*(_xlfn.NORM.INV(RAND(),stock_ave,stock_std))+(E1972-F$24)*Bonds*(_xlfn.NORM.INV(RAND(),bond_ave,bond_std))+(E1972-F$24)*cash*(_xlfn.NORM.INV(RAND(),cash_ave,cash_std))+(E1972-F$24)))</f>
        <v/>
      </c>
      <c r="G1972" s="156">
        <f>IF((F1972&lt;=0),0,((F1972-G$24)*Stock*(_xlfn.NORM.INV(RAND(),stock_ave,stock_std))+(F1972-G$24)*Bonds*(_xlfn.NORM.INV(RAND(),bond_ave,bond_std))+(F1972-G$24)*cash*(_xlfn.NORM.INV(RAND(),cash_ave,cash_std))+(F1972-G$24)))</f>
        <v/>
      </c>
      <c r="H1972" s="156">
        <f>IF((G1972&lt;=0),0,((G1972-H$24)*Stock*(_xlfn.NORM.INV(RAND(),stock_ave,stock_std))+(G1972-H$24)*Bonds*(_xlfn.NORM.INV(RAND(),bond_ave,bond_std))+(G1972-H$24)*cash*(_xlfn.NORM.INV(RAND(),cash_ave,cash_std))+(G1972-H$24)))</f>
        <v/>
      </c>
      <c r="I1972" s="156">
        <f>IF((H1972&lt;=0),0,((H1972-I$24)*Stock*(_xlfn.NORM.INV(RAND(),stock_ave,stock_std))+(H1972-I$24)*Bonds*(_xlfn.NORM.INV(RAND(),bond_ave,bond_std))+(H1972-I$24)*cash*(_xlfn.NORM.INV(RAND(),cash_ave,cash_std))+(H1972-I$24)))</f>
        <v/>
      </c>
      <c r="J1972" s="156">
        <f>IF((I1972&lt;=0),0,((I1972-J$24)*Stock*(_xlfn.NORM.INV(RAND(),stock_ave,stock_std))+(I1972-J$24)*Bonds*(_xlfn.NORM.INV(RAND(),bond_ave,bond_std))+(I1972-J$24)*cash*(_xlfn.NORM.INV(RAND(),cash_ave,cash_std))+(I1972-J$24)))</f>
        <v/>
      </c>
      <c r="K1972" s="156">
        <f>IF((J1972&lt;=0),0,((J1972-K$24)*Stock*(_xlfn.NORM.INV(RAND(),stock_ave,stock_std))+(J1972-K$24)*Bonds*(_xlfn.NORM.INV(RAND(),bond_ave,bond_std))+(J1972-K$24)*cash*(_xlfn.NORM.INV(RAND(),cash_ave,cash_std))+(J1972-K$24)))</f>
        <v/>
      </c>
      <c r="L1972" s="156">
        <f>IF((K1972&lt;=0),0,((K1972-L$24)*Stock*(_xlfn.NORM.INV(RAND(),stock_ave,stock_std))+(K1972-L$24)*Bonds*(_xlfn.NORM.INV(RAND(),bond_ave,bond_std))+(K1972-L$24)*cash*(_xlfn.NORM.INV(RAND(),cash_ave,cash_std))+(K1972-L$24)))</f>
        <v/>
      </c>
      <c r="M1972" s="156">
        <f>IF((L1972&lt;=0),0,((L1972-M$24)*Stock*(_xlfn.NORM.INV(RAND(),stock_ave,stock_std))+(L1972-M$24)*Bonds*(_xlfn.NORM.INV(RAND(),bond_ave,bond_std))+(L1972-M$24)*cash*(_xlfn.NORM.INV(RAND(),cash_ave,cash_std))+(L1972-M$24)))</f>
        <v/>
      </c>
      <c r="N1972" s="156">
        <f>IF((M1972&lt;=0),0,((M1972-N$24)*Stock*(_xlfn.NORM.INV(RAND(),stock_ave,stock_std))+(M1972-N$24)*Bonds*(_xlfn.NORM.INV(RAND(),bond_ave,bond_std))+(M1972-N$24)*cash*(_xlfn.NORM.INV(RAND(),cash_ave,cash_std))+(M1972-N$24)))</f>
        <v/>
      </c>
      <c r="O1972" s="156">
        <f>IF((N1972&lt;=0),0,((N1972-O$24)*Stock*(_xlfn.NORM.INV(RAND(),stock_ave,stock_std))+(N1972-O$24)*Bonds*(_xlfn.NORM.INV(RAND(),bond_ave,bond_std))+(N1972-O$24)*cash*(_xlfn.NORM.INV(RAND(),cash_ave,cash_std))+(N1972-O$24)))</f>
        <v/>
      </c>
      <c r="P1972" s="156">
        <f>IF((O1972&lt;=0),0,((O1972-P$24)*Stock*(_xlfn.NORM.INV(RAND(),stock_ave,stock_std))+(O1972-P$24)*Bonds*(_xlfn.NORM.INV(RAND(),bond_ave,bond_std))+(O1972-P$24)*cash*(_xlfn.NORM.INV(RAND(),cash_ave,cash_std))+(O1972-P$24)))</f>
        <v/>
      </c>
      <c r="Q1972" s="156">
        <f>IF((P1972&lt;=0),0,((P1972-Q$24)*Stock*(_xlfn.NORM.INV(RAND(),stock_ave,stock_std))+(P1972-Q$24)*Bonds*(_xlfn.NORM.INV(RAND(),bond_ave,bond_std))+(P1972-Q$24)*cash*(_xlfn.NORM.INV(RAND(),cash_ave,cash_std))+(P1972-Q$24)))</f>
        <v/>
      </c>
      <c r="R1972" s="156">
        <f>IF((Q1972&lt;=0),0,((Q1972-R$24)*Stock*(_xlfn.NORM.INV(RAND(),stock_ave,stock_std))+(Q1972-R$24)*Bonds*(_xlfn.NORM.INV(RAND(),bond_ave,bond_std))+(Q1972-R$24)*cash*(_xlfn.NORM.INV(RAND(),cash_ave,cash_std))+(Q1972-R$24)))</f>
        <v/>
      </c>
      <c r="S1972" s="156">
        <f>IF((R1972&lt;=0),0,((R1972-S$24)*Stock*(_xlfn.NORM.INV(RAND(),stock_ave,stock_std))+(R1972-S$24)*Bonds*(_xlfn.NORM.INV(RAND(),bond_ave,bond_std))+(R1972-S$24)*cash*(_xlfn.NORM.INV(RAND(),cash_ave,cash_std))+(R1972-S$24)))</f>
        <v/>
      </c>
      <c r="T1972" s="156">
        <f>IF((S1972&lt;=0),0,((S1972-T$24)*Stock*(_xlfn.NORM.INV(RAND(),stock_ave,stock_std))+(S1972-T$24)*Bonds*(_xlfn.NORM.INV(RAND(),bond_ave,bond_std))+(S1972-T$24)*cash*(_xlfn.NORM.INV(RAND(),cash_ave,cash_std))+(S1972-T$24)))</f>
        <v/>
      </c>
      <c r="U1972" s="156">
        <f>IF((T1972&lt;=0),0,((T1972-U$24)*Stock*(_xlfn.NORM.INV(RAND(),stock_ave,stock_std))+(T1972-U$24)*Bonds*(_xlfn.NORM.INV(RAND(),bond_ave,bond_std))+(T1972-U$24)*cash*(_xlfn.NORM.INV(RAND(),cash_ave,cash_std))+(T1972-U$24)))</f>
        <v/>
      </c>
      <c r="V1972" s="156">
        <f>IF((U1972&lt;=0),0,((U1972-V$24)*Stock*(_xlfn.NORM.INV(RAND(),stock_ave,stock_std))+(U1972-V$24)*Bonds*(_xlfn.NORM.INV(RAND(),bond_ave,bond_std))+(U1972-V$24)*cash*(_xlfn.NORM.INV(RAND(),cash_ave,cash_std))+(U1972-V$24)))</f>
        <v/>
      </c>
      <c r="W1972" s="156">
        <f>IF((V1972&lt;=0),0,((V1972-W$24)*Stock*(_xlfn.NORM.INV(RAND(),stock_ave,stock_std))+(V1972-W$24)*Bonds*(_xlfn.NORM.INV(RAND(),bond_ave,bond_std))+(V1972-W$24)*cash*(_xlfn.NORM.INV(RAND(),cash_ave,cash_std))+(V1972-W$24)))</f>
        <v/>
      </c>
      <c r="X1972" s="156">
        <f>IF((W1972&lt;=0),0,((W1972-X$24)*Stock*(_xlfn.NORM.INV(RAND(),stock_ave,stock_std))+(W1972-X$24)*Bonds*(_xlfn.NORM.INV(RAND(),bond_ave,bond_std))+(W1972-X$24)*cash*(_xlfn.NORM.INV(RAND(),cash_ave,cash_std))+(W1972-X$24)))</f>
        <v/>
      </c>
      <c r="Y1972" s="156">
        <f>IF((X1972&lt;=0),0,((X1972-Y$24)*Stock*(_xlfn.NORM.INV(RAND(),stock_ave,stock_std))+(X1972-Y$24)*Bonds*(_xlfn.NORM.INV(RAND(),bond_ave,bond_std))+(X1972-Y$24)*cash*(_xlfn.NORM.INV(RAND(),cash_ave,cash_std))+(X1972-Y$24)))</f>
        <v/>
      </c>
      <c r="Z1972" s="156">
        <f>IF((Y1972&lt;=0),0,((Y1972-Z$24)*Stock*(_xlfn.NORM.INV(RAND(),stock_ave,stock_std))+(Y1972-Z$24)*Bonds*(_xlfn.NORM.INV(RAND(),bond_ave,bond_std))+(Y1972-Z$24)*cash*(_xlfn.NORM.INV(RAND(),cash_ave,cash_std))+(Y1972-Z$24)))</f>
        <v/>
      </c>
      <c r="AA1972" s="156">
        <f>IF((Z1972&lt;=0),0,((Z1972-AA$24)*Stock*(_xlfn.NORM.INV(RAND(),stock_ave,stock_std))+(Z1972-AA$24)*Bonds*(_xlfn.NORM.INV(RAND(),bond_ave,bond_std))+(Z1972-AA$24)*cash*(_xlfn.NORM.INV(RAND(),cash_ave,cash_std))+(Z1972-AA$24)))</f>
        <v/>
      </c>
      <c r="AB1972" s="156">
        <f>IF((AA1972&lt;=0),0,((AA1972-AB$24)*Stock*(_xlfn.NORM.INV(RAND(),stock_ave,stock_std))+(AA1972-AB$24)*Bonds*(_xlfn.NORM.INV(RAND(),bond_ave,bond_std))+(AA1972-AB$24)*cash*(_xlfn.NORM.INV(RAND(),cash_ave,cash_std))+(AA1972-AB$24)))</f>
        <v/>
      </c>
      <c r="AC1972" s="156">
        <f>IF((AB1972&lt;=0),0,((AB1972-AC$24)*Stock*(_xlfn.NORM.INV(RAND(),stock_ave,stock_std))+(AB1972-AC$24)*Bonds*(_xlfn.NORM.INV(RAND(),bond_ave,bond_std))+(AB1972-AC$24)*cash*(_xlfn.NORM.INV(RAND(),cash_ave,cash_std))+(AB1972-AC$24)))</f>
        <v/>
      </c>
      <c r="AD1972" s="156">
        <f>IF((AC1972&lt;=0),0,((AC1972-AD$24)*Stock*(_xlfn.NORM.INV(RAND(),stock_ave,stock_std))+(AC1972-AD$24)*Bonds*(_xlfn.NORM.INV(RAND(),bond_ave,bond_std))+(AC1972-AD$24)*cash*(_xlfn.NORM.INV(RAND(),cash_ave,cash_std))+(AC1972-AD$24)))</f>
        <v/>
      </c>
      <c r="AE1972" s="156">
        <f>IF((AD1972&lt;=0),0,((AD1972-AE$24)*Stock*(_xlfn.NORM.INV(RAND(),stock_ave,stock_std))+(AD1972-AE$24)*Bonds*(_xlfn.NORM.INV(RAND(),bond_ave,bond_std))+(AD1972-AE$24)*cash*(_xlfn.NORM.INV(RAND(),cash_ave,cash_std))+(AD1972-AE$24)))</f>
        <v/>
      </c>
      <c r="AF1972" s="156">
        <f>IF((AE1972&lt;=0),0,((AE1972-AF$24)*Stock*(_xlfn.NORM.INV(RAND(),stock_ave,stock_std))+(AE1972-AF$24)*Bonds*(_xlfn.NORM.INV(RAND(),bond_ave,bond_std))+(AE1972-AF$24)*cash*(_xlfn.NORM.INV(RAND(),cash_ave,cash_std))+(AE1972-AF$24)))</f>
        <v/>
      </c>
      <c r="AG1972" s="156">
        <f>IF((AF1972&lt;=0),0,((AF1972-AG$24)*Stock*(_xlfn.NORM.INV(RAND(),stock_ave,stock_std))+(AF1972-AG$24)*Bonds*(_xlfn.NORM.INV(RAND(),bond_ave,bond_std))+(AF1972-AG$24)*cash*(_xlfn.NORM.INV(RAND(),cash_ave,cash_std))+(AF1972-AG$24)))</f>
        <v/>
      </c>
      <c r="AH1972" s="156">
        <f>IF((AG1972&lt;=0),0,((AG1972-AH$24)*Stock*(_xlfn.NORM.INV(RAND(),stock_ave,stock_std))+(AG1972-AH$24)*Bonds*(_xlfn.NORM.INV(RAND(),bond_ave,bond_std))+(AG1972-AH$24)*cash*(_xlfn.NORM.INV(RAND(),cash_ave,cash_std))+(AG1972-AH$24)))</f>
        <v/>
      </c>
      <c r="AI1972" s="156">
        <f>IF((AH1972&lt;=0),0,((AH1972-AI$24)*Stock*(_xlfn.NORM.INV(RAND(),stock_ave,stock_std))+(AH1972-AI$24)*Bonds*(_xlfn.NORM.INV(RAND(),bond_ave,bond_std))+(AH1972-AI$24)*cash*(_xlfn.NORM.INV(RAND(),cash_ave,cash_std))+(AH1972-AI$24)))</f>
        <v/>
      </c>
      <c r="AJ1972" s="156">
        <f>IF((AI1972&lt;=0),0,((AI1972-AJ$24)*Stock*(_xlfn.NORM.INV(RAND(),stock_ave,stock_std))+(AI1972-AJ$24)*Bonds*(_xlfn.NORM.INV(RAND(),bond_ave,bond_std))+(AI1972-AJ$24)*cash*(_xlfn.NORM.INV(RAND(),cash_ave,cash_std))+(AI1972-AJ$24)))</f>
        <v/>
      </c>
      <c r="AK1972" s="156">
        <f>IF((AJ1972&lt;=0),0,((AJ1972-AK$24)*Stock*(_xlfn.NORM.INV(RAND(),stock_ave,stock_std))+(AJ1972-AK$24)*Bonds*(_xlfn.NORM.INV(RAND(),bond_ave,bond_std))+(AJ1972-AK$24)*cash*(_xlfn.NORM.INV(RAND(),cash_ave,cash_std))+(AJ1972-AK$24)))</f>
        <v/>
      </c>
      <c r="AL1972" s="156">
        <f>IF((AK1972&lt;=0),0,((AK1972-AL$24)*Stock*(_xlfn.NORM.INV(RAND(),stock_ave,stock_std))+(AK1972-AL$24)*Bonds*(_xlfn.NORM.INV(RAND(),bond_ave,bond_std))+(AK1972-AL$24)*cash*(_xlfn.NORM.INV(RAND(),cash_ave,cash_std))+(AK1972-AL$24)))</f>
        <v/>
      </c>
      <c r="AM1972" s="156">
        <f>IF((AL1972&lt;=0),0,((AL1972-AM$24)*Stock*(_xlfn.NORM.INV(RAND(),stock_ave,stock_std))+(AL1972-AM$24)*Bonds*(_xlfn.NORM.INV(RAND(),bond_ave,bond_std))+(AL1972-AM$24)*cash*(_xlfn.NORM.INV(RAND(),cash_ave,cash_std))+(AL1972-AM$24)))</f>
        <v/>
      </c>
      <c r="AN1972" s="156">
        <f>IF((AM1972&lt;=0),0,((AM1972-AN$24)*Stock*(_xlfn.NORM.INV(RAND(),stock_ave,stock_std))+(AM1972-AN$24)*Bonds*(_xlfn.NORM.INV(RAND(),bond_ave,bond_std))+(AM1972-AN$24)*cash*(_xlfn.NORM.INV(RAND(),cash_ave,cash_std))+(AM1972-AN$24)))</f>
        <v/>
      </c>
      <c r="AO1972" s="156">
        <f>IF((AN1972&lt;=0),0,((AN1972-AO$24)*Stock*(_xlfn.NORM.INV(RAND(),stock_ave,stock_std))+(AN1972-AO$24)*Bonds*(_xlfn.NORM.INV(RAND(),bond_ave,bond_std))+(AN1972-AO$24)*cash*(_xlfn.NORM.INV(RAND(),cash_ave,cash_std))+(AN1972-AO$24)))</f>
        <v/>
      </c>
      <c r="AP1972" s="156">
        <f>IF((AO1972&lt;=0),0,((AO1972-AP$24)*Stock*(_xlfn.NORM.INV(RAND(),stock_ave,stock_std))+(AO1972-AP$24)*Bonds*(_xlfn.NORM.INV(RAND(),bond_ave,bond_std))+(AO1972-AP$24)*cash*(_xlfn.NORM.INV(RAND(),cash_ave,cash_std))+(AO1972-AP$24)))</f>
        <v/>
      </c>
      <c r="AQ1972" s="156">
        <f>IF((AP1972&lt;=0),0,((AP1972-AQ$24)*Stock*(_xlfn.NORM.INV(RAND(),stock_ave,stock_std))+(AP1972-AQ$24)*Bonds*(_xlfn.NORM.INV(RAND(),bond_ave,bond_std))+(AP1972-AQ$24)*cash*(_xlfn.NORM.INV(RAND(),cash_ave,cash_std))+(AP1972-AQ$24)))</f>
        <v/>
      </c>
      <c r="AR1972" s="156">
        <f>IF((AQ1972&lt;=0),0,((AQ1972-AR$24)*Stock*(_xlfn.NORM.INV(RAND(),stock_ave,stock_std))+(AQ1972-AR$24)*Bonds*(_xlfn.NORM.INV(RAND(),bond_ave,bond_std))+(AQ1972-AR$24)*cash*(_xlfn.NORM.INV(RAND(),cash_ave,cash_std))+(AQ1972-AR$24)))</f>
        <v/>
      </c>
      <c r="AS1972" s="156">
        <f>IF((AR1972&lt;=0),0,((AR1972-AS$24)*Stock*(_xlfn.NORM.INV(RAND(),stock_ave,stock_std))+(AR1972-AS$24)*Bonds*(_xlfn.NORM.INV(RAND(),bond_ave,bond_std))+(AR1972-AS$24)*cash*(_xlfn.NORM.INV(RAND(),cash_ave,cash_std))+(AR1972-AS$24)))</f>
        <v/>
      </c>
      <c r="AT1972" s="156">
        <f>IF((AS1972&lt;=0),0,((AS1972-AT$24)*Stock*(_xlfn.NORM.INV(RAND(),stock_ave,stock_std))+(AS1972-AT$24)*Bonds*(_xlfn.NORM.INV(RAND(),bond_ave,bond_std))+(AS1972-AT$24)*cash*(_xlfn.NORM.INV(RAND(),cash_ave,cash_std))+(AS1972-AT$24)))</f>
        <v/>
      </c>
      <c r="AU1972" s="156">
        <f>IF((AT1972&lt;=0),0,((AT1972-AU$24)*Stock*(_xlfn.NORM.INV(RAND(),stock_ave,stock_std))+(AT1972-AU$24)*Bonds*(_xlfn.NORM.INV(RAND(),bond_ave,bond_std))+(AT1972-AU$24)*cash*(_xlfn.NORM.INV(RAND(),cash_ave,cash_std))+(AT1972-AU$24)))</f>
        <v/>
      </c>
      <c r="AV1972" s="156">
        <f>IF((AU1972&lt;=0),0,((AU1972-AV$24)*Stock*(_xlfn.NORM.INV(RAND(),stock_ave,stock_std))+(AU1972-AV$24)*Bonds*(_xlfn.NORM.INV(RAND(),bond_ave,bond_std))+(AU1972-AV$24)*cash*(_xlfn.NORM.INV(RAND(),cash_ave,cash_std))+(AU1972-AV$24)))</f>
        <v/>
      </c>
      <c r="AW1972" s="156">
        <f>IF((AV1972&lt;=0),0,((AV1972-AW$24)*Stock*(_xlfn.NORM.INV(RAND(),stock_ave,stock_std))+(AV1972-AW$24)*Bonds*(_xlfn.NORM.INV(RAND(),bond_ave,bond_std))+(AV1972-AW$24)*cash*(_xlfn.NORM.INV(RAND(),cash_ave,cash_std))+(AV1972-AW$24)))</f>
        <v/>
      </c>
      <c r="AX1972" s="159" t="n"/>
      <c r="AY1972" s="159" t="n"/>
      <c r="AZ1972" s="159" t="n"/>
      <c r="BA1972" s="159" t="n"/>
      <c r="BB1972" s="159" t="n"/>
    </row>
    <row r="1973">
      <c r="C1973" s="147" t="n"/>
      <c r="D1973" s="61">
        <f>+D1972-IF(D$18&gt;74,(D1972/D$25)*$C$10)</f>
        <v/>
      </c>
      <c r="E1973" s="61">
        <f>+E1972-IF(E$18&gt;74,(E1972/E$25)*$C$10)</f>
        <v/>
      </c>
      <c r="F1973" s="61">
        <f>+F1972-IF(F$18&gt;74,(F1972/F$25)*$C$10)</f>
        <v/>
      </c>
      <c r="G1973" s="61">
        <f>+G1972-IF(G$18&gt;74,(G1972/G$25)*$C$10)</f>
        <v/>
      </c>
      <c r="H1973" s="61">
        <f>+H1972-IF(H$18&gt;74,(H1972/H$25)*$C$10)</f>
        <v/>
      </c>
      <c r="I1973" s="61">
        <f>+I1972-IF(I$18&gt;74,(I1972/I$25)*$C$10)</f>
        <v/>
      </c>
      <c r="J1973" s="61">
        <f>+J1972-IF(J$18&gt;74,(J1972/J$25)*$C$10)</f>
        <v/>
      </c>
      <c r="K1973" s="61">
        <f>+K1972-IF(K$18&gt;74,(K1972/K$25)*$C$10)</f>
        <v/>
      </c>
      <c r="L1973" s="61">
        <f>+L1972-IF(L$18&gt;74,(L1972/L$25)*$C$10)</f>
        <v/>
      </c>
      <c r="M1973" s="61">
        <f>+M1972-IF(M$18&gt;74,(M1972/M$25)*$C$10)</f>
        <v/>
      </c>
      <c r="N1973" s="61">
        <f>+N1972-IF(N$18&gt;74,(N1972/N$25)*$C$10)</f>
        <v/>
      </c>
      <c r="O1973" s="61">
        <f>+O1972-IF(O$18&gt;74,(O1972/O$25)*$C$10)</f>
        <v/>
      </c>
      <c r="P1973" s="61">
        <f>+P1972-IF(P$18&gt;74,(P1972/P$25)*$C$10)</f>
        <v/>
      </c>
      <c r="Q1973" s="61">
        <f>+Q1972-IF(Q$18&gt;74,(Q1972/Q$25)*$C$10)</f>
        <v/>
      </c>
      <c r="R1973" s="61">
        <f>+R1972-IF(R$18&gt;74,(R1972/R$25)*$C$10)</f>
        <v/>
      </c>
      <c r="S1973" s="61">
        <f>+S1972-IF(S$18&gt;74,(S1972/S$25)*$C$10)</f>
        <v/>
      </c>
      <c r="T1973" s="61">
        <f>+T1972-IF(T$18&gt;74,(T1972/T$25)*$C$10)</f>
        <v/>
      </c>
      <c r="U1973" s="61">
        <f>+U1972-IF(U$18&gt;74,(U1972/U$25)*$C$10)</f>
        <v/>
      </c>
      <c r="V1973" s="61">
        <f>+V1972-IF(V$18&gt;74,(V1972/V$25)*$C$10)</f>
        <v/>
      </c>
      <c r="W1973" s="61">
        <f>+W1972-IF(W$18&gt;74,(W1972/W$25)*$C$10)</f>
        <v/>
      </c>
      <c r="X1973" s="61">
        <f>+X1972-IF(X$18&gt;74,(X1972/X$25)*$C$10)</f>
        <v/>
      </c>
      <c r="Y1973" s="61">
        <f>+Y1972-IF(Y$18&gt;74,(Y1972/Y$25)*$C$10)</f>
        <v/>
      </c>
      <c r="Z1973" s="61">
        <f>+Z1972-IF(Z$18&gt;74,(Z1972/Z$25)*$C$10)</f>
        <v/>
      </c>
      <c r="AA1973" s="61">
        <f>+AA1972-IF(AA$18&gt;74,(AA1972/AA$25)*$C$10)</f>
        <v/>
      </c>
      <c r="AB1973" s="61">
        <f>+AB1972-IF(AB$18&gt;74,(AB1972/AB$25)*$C$10)</f>
        <v/>
      </c>
      <c r="AC1973" s="61">
        <f>+AC1972-IF(AC$18&gt;74,(AC1972/AC$25)*$C$10)</f>
        <v/>
      </c>
      <c r="AD1973" s="61">
        <f>+AD1972-IF(AD$18&gt;74,(AD1972/AD$25)*$C$10)</f>
        <v/>
      </c>
      <c r="AE1973" s="61">
        <f>+AE1972-IF(AE$18&gt;74,(AE1972/AE$25)*$C$10)</f>
        <v/>
      </c>
      <c r="AF1973" s="61">
        <f>+AF1972-IF(AF$18&gt;74,(AF1972/AF$25)*$C$10)</f>
        <v/>
      </c>
      <c r="AG1973" s="61">
        <f>+AG1972-IF(AG$18&gt;74,(AG1972/AG$25)*$C$10)</f>
        <v/>
      </c>
      <c r="AH1973" s="61">
        <f>+AH1972-IF(AH$18&gt;74,(AH1972/AH$25)*$C$10)</f>
        <v/>
      </c>
      <c r="AI1973" s="61">
        <f>+AI1972-IF(AI$18&gt;74,(AI1972/AI$25)*$C$10)</f>
        <v/>
      </c>
      <c r="AJ1973" s="61">
        <f>+AJ1972-IF(AJ$18&gt;74,(AJ1972/AJ$25)*$C$10)</f>
        <v/>
      </c>
      <c r="AK1973" s="61">
        <f>+AK1972-IF(AK$18&gt;74,(AK1972/AK$25)*$C$10)</f>
        <v/>
      </c>
      <c r="AL1973" s="61">
        <f>+AL1972-IF(AL$18&gt;74,(AL1972/AL$25)*$C$10)</f>
        <v/>
      </c>
      <c r="AM1973" s="61">
        <f>+AM1972-IF(AM$18&gt;74,(AM1972/AM$25)*$C$10)</f>
        <v/>
      </c>
      <c r="AN1973" s="61">
        <f>+AN1972-IF(AN$18&gt;74,(AN1972/AN$25)*$C$10)</f>
        <v/>
      </c>
      <c r="AO1973" s="61">
        <f>+AO1972-IF(AO$18&gt;74,(AO1972/AO$25)*$C$10)</f>
        <v/>
      </c>
      <c r="AP1973" s="61">
        <f>+AP1972-IF(AP$18&gt;74,(AP1972/AP$25)*$C$10)</f>
        <v/>
      </c>
      <c r="AQ1973" s="61">
        <f>+AQ1972-IF(AQ$18&gt;74,(AQ1972/AQ$25)*$C$10)</f>
        <v/>
      </c>
      <c r="AR1973" s="61">
        <f>+AR1972-IF(AR$18&gt;74,(AR1972/AR$25)*$C$10)</f>
        <v/>
      </c>
      <c r="AS1973" s="61">
        <f>+AS1972-IF(AS$18&gt;74,(AS1972/AS$25)*$C$10)</f>
        <v/>
      </c>
      <c r="AT1973" s="61">
        <f>+AT1972-IF(AT$18&gt;74,(AT1972/AT$25)*$C$10)</f>
        <v/>
      </c>
      <c r="AU1973" s="61">
        <f>+AU1972-IF(AU$18&gt;74,(AU1972/AU$25)*$C$10)</f>
        <v/>
      </c>
      <c r="AV1973" s="61">
        <f>+AV1972-IF(AV$18&gt;74,(AV1972/AV$25)*$C$10)</f>
        <v/>
      </c>
      <c r="AW1973" s="61">
        <f>+AW1972-IF(AW$18&gt;74,(AW1972/AW$25)*$C$10)</f>
        <v/>
      </c>
      <c r="AX1973" s="35">
        <f>IF(AW1973&gt;0,1,0)</f>
        <v/>
      </c>
      <c r="AY1973" s="35">
        <f>IF(AL1973&gt;0,1,0)</f>
        <v/>
      </c>
      <c r="AZ1973" s="35">
        <f>IF(AG1973&gt;0,1,0)</f>
        <v/>
      </c>
      <c r="BA1973" s="35">
        <f>IF(AB1973&gt;0,1,0)</f>
        <v/>
      </c>
      <c r="BB1973" s="35">
        <f>IF(W1973&gt;0,1,0)</f>
        <v/>
      </c>
    </row>
    <row r="1974">
      <c r="B1974" s="154" t="inlineStr">
        <is>
          <t>trial 973</t>
        </is>
      </c>
      <c r="C1974" s="155">
        <f>+start-C1971</f>
        <v/>
      </c>
      <c r="D1974" s="156">
        <f>IF((C1974&lt;=0),0,((C1974-D$24)*Stock*(_xlfn.NORM.INV(RAND(),stock_ave,stock_std))+(C1974-D$24)*Bonds*(_xlfn.NORM.INV(RAND(),bond_ave,bond_std))+(C1974-D$24)*cash*(_xlfn.NORM.INV(RAND(),cash_ave,cash_std))+(C1974-D$24)))</f>
        <v/>
      </c>
      <c r="E1974" s="156">
        <f>IF((D1974&lt;=0),0,((D1974-E$24)*Stock*(_xlfn.NORM.INV(RAND(),stock_ave,stock_std))+(D1974-E$24)*Bonds*(_xlfn.NORM.INV(RAND(),bond_ave,bond_std))+(D1974-E$24)*cash*(_xlfn.NORM.INV(RAND(),cash_ave,cash_std))+(D1974-E$24)))</f>
        <v/>
      </c>
      <c r="F1974" s="156">
        <f>IF((E1974&lt;=0),0,((E1974-F$24)*Stock*(_xlfn.NORM.INV(RAND(),stock_ave,stock_std))+(E1974-F$24)*Bonds*(_xlfn.NORM.INV(RAND(),bond_ave,bond_std))+(E1974-F$24)*cash*(_xlfn.NORM.INV(RAND(),cash_ave,cash_std))+(E1974-F$24)))</f>
        <v/>
      </c>
      <c r="G1974" s="156">
        <f>IF((F1974&lt;=0),0,((F1974-G$24)*Stock*(_xlfn.NORM.INV(RAND(),stock_ave,stock_std))+(F1974-G$24)*Bonds*(_xlfn.NORM.INV(RAND(),bond_ave,bond_std))+(F1974-G$24)*cash*(_xlfn.NORM.INV(RAND(),cash_ave,cash_std))+(F1974-G$24)))</f>
        <v/>
      </c>
      <c r="H1974" s="156">
        <f>IF((G1974&lt;=0),0,((G1974-H$24)*Stock*(_xlfn.NORM.INV(RAND(),stock_ave,stock_std))+(G1974-H$24)*Bonds*(_xlfn.NORM.INV(RAND(),bond_ave,bond_std))+(G1974-H$24)*cash*(_xlfn.NORM.INV(RAND(),cash_ave,cash_std))+(G1974-H$24)))</f>
        <v/>
      </c>
      <c r="I1974" s="156">
        <f>IF((H1974&lt;=0),0,((H1974-I$24)*Stock*(_xlfn.NORM.INV(RAND(),stock_ave,stock_std))+(H1974-I$24)*Bonds*(_xlfn.NORM.INV(RAND(),bond_ave,bond_std))+(H1974-I$24)*cash*(_xlfn.NORM.INV(RAND(),cash_ave,cash_std))+(H1974-I$24)))</f>
        <v/>
      </c>
      <c r="J1974" s="156">
        <f>IF((I1974&lt;=0),0,((I1974-J$24)*Stock*(_xlfn.NORM.INV(RAND(),stock_ave,stock_std))+(I1974-J$24)*Bonds*(_xlfn.NORM.INV(RAND(),bond_ave,bond_std))+(I1974-J$24)*cash*(_xlfn.NORM.INV(RAND(),cash_ave,cash_std))+(I1974-J$24)))</f>
        <v/>
      </c>
      <c r="K1974" s="156">
        <f>IF((J1974&lt;=0),0,((J1974-K$24)*Stock*(_xlfn.NORM.INV(RAND(),stock_ave,stock_std))+(J1974-K$24)*Bonds*(_xlfn.NORM.INV(RAND(),bond_ave,bond_std))+(J1974-K$24)*cash*(_xlfn.NORM.INV(RAND(),cash_ave,cash_std))+(J1974-K$24)))</f>
        <v/>
      </c>
      <c r="L1974" s="156">
        <f>IF((K1974&lt;=0),0,((K1974-L$24)*Stock*(_xlfn.NORM.INV(RAND(),stock_ave,stock_std))+(K1974-L$24)*Bonds*(_xlfn.NORM.INV(RAND(),bond_ave,bond_std))+(K1974-L$24)*cash*(_xlfn.NORM.INV(RAND(),cash_ave,cash_std))+(K1974-L$24)))</f>
        <v/>
      </c>
      <c r="M1974" s="156">
        <f>IF((L1974&lt;=0),0,((L1974-M$24)*Stock*(_xlfn.NORM.INV(RAND(),stock_ave,stock_std))+(L1974-M$24)*Bonds*(_xlfn.NORM.INV(RAND(),bond_ave,bond_std))+(L1974-M$24)*cash*(_xlfn.NORM.INV(RAND(),cash_ave,cash_std))+(L1974-M$24)))</f>
        <v/>
      </c>
      <c r="N1974" s="156">
        <f>IF((M1974&lt;=0),0,((M1974-N$24)*Stock*(_xlfn.NORM.INV(RAND(),stock_ave,stock_std))+(M1974-N$24)*Bonds*(_xlfn.NORM.INV(RAND(),bond_ave,bond_std))+(M1974-N$24)*cash*(_xlfn.NORM.INV(RAND(),cash_ave,cash_std))+(M1974-N$24)))</f>
        <v/>
      </c>
      <c r="O1974" s="156">
        <f>IF((N1974&lt;=0),0,((N1974-O$24)*Stock*(_xlfn.NORM.INV(RAND(),stock_ave,stock_std))+(N1974-O$24)*Bonds*(_xlfn.NORM.INV(RAND(),bond_ave,bond_std))+(N1974-O$24)*cash*(_xlfn.NORM.INV(RAND(),cash_ave,cash_std))+(N1974-O$24)))</f>
        <v/>
      </c>
      <c r="P1974" s="156">
        <f>IF((O1974&lt;=0),0,((O1974-P$24)*Stock*(_xlfn.NORM.INV(RAND(),stock_ave,stock_std))+(O1974-P$24)*Bonds*(_xlfn.NORM.INV(RAND(),bond_ave,bond_std))+(O1974-P$24)*cash*(_xlfn.NORM.INV(RAND(),cash_ave,cash_std))+(O1974-P$24)))</f>
        <v/>
      </c>
      <c r="Q1974" s="156">
        <f>IF((P1974&lt;=0),0,((P1974-Q$24)*Stock*(_xlfn.NORM.INV(RAND(),stock_ave,stock_std))+(P1974-Q$24)*Bonds*(_xlfn.NORM.INV(RAND(),bond_ave,bond_std))+(P1974-Q$24)*cash*(_xlfn.NORM.INV(RAND(),cash_ave,cash_std))+(P1974-Q$24)))</f>
        <v/>
      </c>
      <c r="R1974" s="156">
        <f>IF((Q1974&lt;=0),0,((Q1974-R$24)*Stock*(_xlfn.NORM.INV(RAND(),stock_ave,stock_std))+(Q1974-R$24)*Bonds*(_xlfn.NORM.INV(RAND(),bond_ave,bond_std))+(Q1974-R$24)*cash*(_xlfn.NORM.INV(RAND(),cash_ave,cash_std))+(Q1974-R$24)))</f>
        <v/>
      </c>
      <c r="S1974" s="156">
        <f>IF((R1974&lt;=0),0,((R1974-S$24)*Stock*(_xlfn.NORM.INV(RAND(),stock_ave,stock_std))+(R1974-S$24)*Bonds*(_xlfn.NORM.INV(RAND(),bond_ave,bond_std))+(R1974-S$24)*cash*(_xlfn.NORM.INV(RAND(),cash_ave,cash_std))+(R1974-S$24)))</f>
        <v/>
      </c>
      <c r="T1974" s="156">
        <f>IF((S1974&lt;=0),0,((S1974-T$24)*Stock*(_xlfn.NORM.INV(RAND(),stock_ave,stock_std))+(S1974-T$24)*Bonds*(_xlfn.NORM.INV(RAND(),bond_ave,bond_std))+(S1974-T$24)*cash*(_xlfn.NORM.INV(RAND(),cash_ave,cash_std))+(S1974-T$24)))</f>
        <v/>
      </c>
      <c r="U1974" s="156">
        <f>IF((T1974&lt;=0),0,((T1974-U$24)*Stock*(_xlfn.NORM.INV(RAND(),stock_ave,stock_std))+(T1974-U$24)*Bonds*(_xlfn.NORM.INV(RAND(),bond_ave,bond_std))+(T1974-U$24)*cash*(_xlfn.NORM.INV(RAND(),cash_ave,cash_std))+(T1974-U$24)))</f>
        <v/>
      </c>
      <c r="V1974" s="156">
        <f>IF((U1974&lt;=0),0,((U1974-V$24)*Stock*(_xlfn.NORM.INV(RAND(),stock_ave,stock_std))+(U1974-V$24)*Bonds*(_xlfn.NORM.INV(RAND(),bond_ave,bond_std))+(U1974-V$24)*cash*(_xlfn.NORM.INV(RAND(),cash_ave,cash_std))+(U1974-V$24)))</f>
        <v/>
      </c>
      <c r="W1974" s="156">
        <f>IF((V1974&lt;=0),0,((V1974-W$24)*Stock*(_xlfn.NORM.INV(RAND(),stock_ave,stock_std))+(V1974-W$24)*Bonds*(_xlfn.NORM.INV(RAND(),bond_ave,bond_std))+(V1974-W$24)*cash*(_xlfn.NORM.INV(RAND(),cash_ave,cash_std))+(V1974-W$24)))</f>
        <v/>
      </c>
      <c r="X1974" s="156">
        <f>IF((W1974&lt;=0),0,((W1974-X$24)*Stock*(_xlfn.NORM.INV(RAND(),stock_ave,stock_std))+(W1974-X$24)*Bonds*(_xlfn.NORM.INV(RAND(),bond_ave,bond_std))+(W1974-X$24)*cash*(_xlfn.NORM.INV(RAND(),cash_ave,cash_std))+(W1974-X$24)))</f>
        <v/>
      </c>
      <c r="Y1974" s="156">
        <f>IF((X1974&lt;=0),0,((X1974-Y$24)*Stock*(_xlfn.NORM.INV(RAND(),stock_ave,stock_std))+(X1974-Y$24)*Bonds*(_xlfn.NORM.INV(RAND(),bond_ave,bond_std))+(X1974-Y$24)*cash*(_xlfn.NORM.INV(RAND(),cash_ave,cash_std))+(X1974-Y$24)))</f>
        <v/>
      </c>
      <c r="Z1974" s="156">
        <f>IF((Y1974&lt;=0),0,((Y1974-Z$24)*Stock*(_xlfn.NORM.INV(RAND(),stock_ave,stock_std))+(Y1974-Z$24)*Bonds*(_xlfn.NORM.INV(RAND(),bond_ave,bond_std))+(Y1974-Z$24)*cash*(_xlfn.NORM.INV(RAND(),cash_ave,cash_std))+(Y1974-Z$24)))</f>
        <v/>
      </c>
      <c r="AA1974" s="156">
        <f>IF((Z1974&lt;=0),0,((Z1974-AA$24)*Stock*(_xlfn.NORM.INV(RAND(),stock_ave,stock_std))+(Z1974-AA$24)*Bonds*(_xlfn.NORM.INV(RAND(),bond_ave,bond_std))+(Z1974-AA$24)*cash*(_xlfn.NORM.INV(RAND(),cash_ave,cash_std))+(Z1974-AA$24)))</f>
        <v/>
      </c>
      <c r="AB1974" s="156">
        <f>IF((AA1974&lt;=0),0,((AA1974-AB$24)*Stock*(_xlfn.NORM.INV(RAND(),stock_ave,stock_std))+(AA1974-AB$24)*Bonds*(_xlfn.NORM.INV(RAND(),bond_ave,bond_std))+(AA1974-AB$24)*cash*(_xlfn.NORM.INV(RAND(),cash_ave,cash_std))+(AA1974-AB$24)))</f>
        <v/>
      </c>
      <c r="AC1974" s="156">
        <f>IF((AB1974&lt;=0),0,((AB1974-AC$24)*Stock*(_xlfn.NORM.INV(RAND(),stock_ave,stock_std))+(AB1974-AC$24)*Bonds*(_xlfn.NORM.INV(RAND(),bond_ave,bond_std))+(AB1974-AC$24)*cash*(_xlfn.NORM.INV(RAND(),cash_ave,cash_std))+(AB1974-AC$24)))</f>
        <v/>
      </c>
      <c r="AD1974" s="156">
        <f>IF((AC1974&lt;=0),0,((AC1974-AD$24)*Stock*(_xlfn.NORM.INV(RAND(),stock_ave,stock_std))+(AC1974-AD$24)*Bonds*(_xlfn.NORM.INV(RAND(),bond_ave,bond_std))+(AC1974-AD$24)*cash*(_xlfn.NORM.INV(RAND(),cash_ave,cash_std))+(AC1974-AD$24)))</f>
        <v/>
      </c>
      <c r="AE1974" s="156">
        <f>IF((AD1974&lt;=0),0,((AD1974-AE$24)*Stock*(_xlfn.NORM.INV(RAND(),stock_ave,stock_std))+(AD1974-AE$24)*Bonds*(_xlfn.NORM.INV(RAND(),bond_ave,bond_std))+(AD1974-AE$24)*cash*(_xlfn.NORM.INV(RAND(),cash_ave,cash_std))+(AD1974-AE$24)))</f>
        <v/>
      </c>
      <c r="AF1974" s="156">
        <f>IF((AE1974&lt;=0),0,((AE1974-AF$24)*Stock*(_xlfn.NORM.INV(RAND(),stock_ave,stock_std))+(AE1974-AF$24)*Bonds*(_xlfn.NORM.INV(RAND(),bond_ave,bond_std))+(AE1974-AF$24)*cash*(_xlfn.NORM.INV(RAND(),cash_ave,cash_std))+(AE1974-AF$24)))</f>
        <v/>
      </c>
      <c r="AG1974" s="156">
        <f>IF((AF1974&lt;=0),0,((AF1974-AG$24)*Stock*(_xlfn.NORM.INV(RAND(),stock_ave,stock_std))+(AF1974-AG$24)*Bonds*(_xlfn.NORM.INV(RAND(),bond_ave,bond_std))+(AF1974-AG$24)*cash*(_xlfn.NORM.INV(RAND(),cash_ave,cash_std))+(AF1974-AG$24)))</f>
        <v/>
      </c>
      <c r="AH1974" s="156">
        <f>IF((AG1974&lt;=0),0,((AG1974-AH$24)*Stock*(_xlfn.NORM.INV(RAND(),stock_ave,stock_std))+(AG1974-AH$24)*Bonds*(_xlfn.NORM.INV(RAND(),bond_ave,bond_std))+(AG1974-AH$24)*cash*(_xlfn.NORM.INV(RAND(),cash_ave,cash_std))+(AG1974-AH$24)))</f>
        <v/>
      </c>
      <c r="AI1974" s="156">
        <f>IF((AH1974&lt;=0),0,((AH1974-AI$24)*Stock*(_xlfn.NORM.INV(RAND(),stock_ave,stock_std))+(AH1974-AI$24)*Bonds*(_xlfn.NORM.INV(RAND(),bond_ave,bond_std))+(AH1974-AI$24)*cash*(_xlfn.NORM.INV(RAND(),cash_ave,cash_std))+(AH1974-AI$24)))</f>
        <v/>
      </c>
      <c r="AJ1974" s="156">
        <f>IF((AI1974&lt;=0),0,((AI1974-AJ$24)*Stock*(_xlfn.NORM.INV(RAND(),stock_ave,stock_std))+(AI1974-AJ$24)*Bonds*(_xlfn.NORM.INV(RAND(),bond_ave,bond_std))+(AI1974-AJ$24)*cash*(_xlfn.NORM.INV(RAND(),cash_ave,cash_std))+(AI1974-AJ$24)))</f>
        <v/>
      </c>
      <c r="AK1974" s="156">
        <f>IF((AJ1974&lt;=0),0,((AJ1974-AK$24)*Stock*(_xlfn.NORM.INV(RAND(),stock_ave,stock_std))+(AJ1974-AK$24)*Bonds*(_xlfn.NORM.INV(RAND(),bond_ave,bond_std))+(AJ1974-AK$24)*cash*(_xlfn.NORM.INV(RAND(),cash_ave,cash_std))+(AJ1974-AK$24)))</f>
        <v/>
      </c>
      <c r="AL1974" s="156">
        <f>IF((AK1974&lt;=0),0,((AK1974-AL$24)*Stock*(_xlfn.NORM.INV(RAND(),stock_ave,stock_std))+(AK1974-AL$24)*Bonds*(_xlfn.NORM.INV(RAND(),bond_ave,bond_std))+(AK1974-AL$24)*cash*(_xlfn.NORM.INV(RAND(),cash_ave,cash_std))+(AK1974-AL$24)))</f>
        <v/>
      </c>
      <c r="AM1974" s="156">
        <f>IF((AL1974&lt;=0),0,((AL1974-AM$24)*Stock*(_xlfn.NORM.INV(RAND(),stock_ave,stock_std))+(AL1974-AM$24)*Bonds*(_xlfn.NORM.INV(RAND(),bond_ave,bond_std))+(AL1974-AM$24)*cash*(_xlfn.NORM.INV(RAND(),cash_ave,cash_std))+(AL1974-AM$24)))</f>
        <v/>
      </c>
      <c r="AN1974" s="156">
        <f>IF((AM1974&lt;=0),0,((AM1974-AN$24)*Stock*(_xlfn.NORM.INV(RAND(),stock_ave,stock_std))+(AM1974-AN$24)*Bonds*(_xlfn.NORM.INV(RAND(),bond_ave,bond_std))+(AM1974-AN$24)*cash*(_xlfn.NORM.INV(RAND(),cash_ave,cash_std))+(AM1974-AN$24)))</f>
        <v/>
      </c>
      <c r="AO1974" s="156">
        <f>IF((AN1974&lt;=0),0,((AN1974-AO$24)*Stock*(_xlfn.NORM.INV(RAND(),stock_ave,stock_std))+(AN1974-AO$24)*Bonds*(_xlfn.NORM.INV(RAND(),bond_ave,bond_std))+(AN1974-AO$24)*cash*(_xlfn.NORM.INV(RAND(),cash_ave,cash_std))+(AN1974-AO$24)))</f>
        <v/>
      </c>
      <c r="AP1974" s="156">
        <f>IF((AO1974&lt;=0),0,((AO1974-AP$24)*Stock*(_xlfn.NORM.INV(RAND(),stock_ave,stock_std))+(AO1974-AP$24)*Bonds*(_xlfn.NORM.INV(RAND(),bond_ave,bond_std))+(AO1974-AP$24)*cash*(_xlfn.NORM.INV(RAND(),cash_ave,cash_std))+(AO1974-AP$24)))</f>
        <v/>
      </c>
      <c r="AQ1974" s="156">
        <f>IF((AP1974&lt;=0),0,((AP1974-AQ$24)*Stock*(_xlfn.NORM.INV(RAND(),stock_ave,stock_std))+(AP1974-AQ$24)*Bonds*(_xlfn.NORM.INV(RAND(),bond_ave,bond_std))+(AP1974-AQ$24)*cash*(_xlfn.NORM.INV(RAND(),cash_ave,cash_std))+(AP1974-AQ$24)))</f>
        <v/>
      </c>
      <c r="AR1974" s="156">
        <f>IF((AQ1974&lt;=0),0,((AQ1974-AR$24)*Stock*(_xlfn.NORM.INV(RAND(),stock_ave,stock_std))+(AQ1974-AR$24)*Bonds*(_xlfn.NORM.INV(RAND(),bond_ave,bond_std))+(AQ1974-AR$24)*cash*(_xlfn.NORM.INV(RAND(),cash_ave,cash_std))+(AQ1974-AR$24)))</f>
        <v/>
      </c>
      <c r="AS1974" s="156">
        <f>IF((AR1974&lt;=0),0,((AR1974-AS$24)*Stock*(_xlfn.NORM.INV(RAND(),stock_ave,stock_std))+(AR1974-AS$24)*Bonds*(_xlfn.NORM.INV(RAND(),bond_ave,bond_std))+(AR1974-AS$24)*cash*(_xlfn.NORM.INV(RAND(),cash_ave,cash_std))+(AR1974-AS$24)))</f>
        <v/>
      </c>
      <c r="AT1974" s="156">
        <f>IF((AS1974&lt;=0),0,((AS1974-AT$24)*Stock*(_xlfn.NORM.INV(RAND(),stock_ave,stock_std))+(AS1974-AT$24)*Bonds*(_xlfn.NORM.INV(RAND(),bond_ave,bond_std))+(AS1974-AT$24)*cash*(_xlfn.NORM.INV(RAND(),cash_ave,cash_std))+(AS1974-AT$24)))</f>
        <v/>
      </c>
      <c r="AU1974" s="156">
        <f>IF((AT1974&lt;=0),0,((AT1974-AU$24)*Stock*(_xlfn.NORM.INV(RAND(),stock_ave,stock_std))+(AT1974-AU$24)*Bonds*(_xlfn.NORM.INV(RAND(),bond_ave,bond_std))+(AT1974-AU$24)*cash*(_xlfn.NORM.INV(RAND(),cash_ave,cash_std))+(AT1974-AU$24)))</f>
        <v/>
      </c>
      <c r="AV1974" s="156">
        <f>IF((AU1974&lt;=0),0,((AU1974-AV$24)*Stock*(_xlfn.NORM.INV(RAND(),stock_ave,stock_std))+(AU1974-AV$24)*Bonds*(_xlfn.NORM.INV(RAND(),bond_ave,bond_std))+(AU1974-AV$24)*cash*(_xlfn.NORM.INV(RAND(),cash_ave,cash_std))+(AU1974-AV$24)))</f>
        <v/>
      </c>
      <c r="AW1974" s="156">
        <f>IF((AV1974&lt;=0),0,((AV1974-AW$24)*Stock*(_xlfn.NORM.INV(RAND(),stock_ave,stock_std))+(AV1974-AW$24)*Bonds*(_xlfn.NORM.INV(RAND(),bond_ave,bond_std))+(AV1974-AW$24)*cash*(_xlfn.NORM.INV(RAND(),cash_ave,cash_std))+(AV1974-AW$24)))</f>
        <v/>
      </c>
      <c r="AX1974" s="159" t="n"/>
      <c r="AY1974" s="159" t="n"/>
      <c r="AZ1974" s="159" t="n"/>
      <c r="BA1974" s="159" t="n"/>
      <c r="BB1974" s="159" t="n"/>
    </row>
    <row r="1975">
      <c r="C1975" s="147" t="n"/>
      <c r="D1975" s="61">
        <f>+D1974-IF(D$18&gt;74,(D1974/D$25)*$C$10)</f>
        <v/>
      </c>
      <c r="E1975" s="61">
        <f>+E1974-IF(E$18&gt;74,(E1974/E$25)*$C$10)</f>
        <v/>
      </c>
      <c r="F1975" s="61">
        <f>+F1974-IF(F$18&gt;74,(F1974/F$25)*$C$10)</f>
        <v/>
      </c>
      <c r="G1975" s="61">
        <f>+G1974-IF(G$18&gt;74,(G1974/G$25)*$C$10)</f>
        <v/>
      </c>
      <c r="H1975" s="61">
        <f>+H1974-IF(H$18&gt;74,(H1974/H$25)*$C$10)</f>
        <v/>
      </c>
      <c r="I1975" s="61">
        <f>+I1974-IF(I$18&gt;74,(I1974/I$25)*$C$10)</f>
        <v/>
      </c>
      <c r="J1975" s="61">
        <f>+J1974-IF(J$18&gt;74,(J1974/J$25)*$C$10)</f>
        <v/>
      </c>
      <c r="K1975" s="61">
        <f>+K1974-IF(K$18&gt;74,(K1974/K$25)*$C$10)</f>
        <v/>
      </c>
      <c r="L1975" s="61">
        <f>+L1974-IF(L$18&gt;74,(L1974/L$25)*$C$10)</f>
        <v/>
      </c>
      <c r="M1975" s="61">
        <f>+M1974-IF(M$18&gt;74,(M1974/M$25)*$C$10)</f>
        <v/>
      </c>
      <c r="N1975" s="61">
        <f>+N1974-IF(N$18&gt;74,(N1974/N$25)*$C$10)</f>
        <v/>
      </c>
      <c r="O1975" s="61">
        <f>+O1974-IF(O$18&gt;74,(O1974/O$25)*$C$10)</f>
        <v/>
      </c>
      <c r="P1975" s="61">
        <f>+P1974-IF(P$18&gt;74,(P1974/P$25)*$C$10)</f>
        <v/>
      </c>
      <c r="Q1975" s="61">
        <f>+Q1974-IF(Q$18&gt;74,(Q1974/Q$25)*$C$10)</f>
        <v/>
      </c>
      <c r="R1975" s="61">
        <f>+R1974-IF(R$18&gt;74,(R1974/R$25)*$C$10)</f>
        <v/>
      </c>
      <c r="S1975" s="61">
        <f>+S1974-IF(S$18&gt;74,(S1974/S$25)*$C$10)</f>
        <v/>
      </c>
      <c r="T1975" s="61">
        <f>+T1974-IF(T$18&gt;74,(T1974/T$25)*$C$10)</f>
        <v/>
      </c>
      <c r="U1975" s="61">
        <f>+U1974-IF(U$18&gt;74,(U1974/U$25)*$C$10)</f>
        <v/>
      </c>
      <c r="V1975" s="61">
        <f>+V1974-IF(V$18&gt;74,(V1974/V$25)*$C$10)</f>
        <v/>
      </c>
      <c r="W1975" s="61">
        <f>+W1974-IF(W$18&gt;74,(W1974/W$25)*$C$10)</f>
        <v/>
      </c>
      <c r="X1975" s="61">
        <f>+X1974-IF(X$18&gt;74,(X1974/X$25)*$C$10)</f>
        <v/>
      </c>
      <c r="Y1975" s="61">
        <f>+Y1974-IF(Y$18&gt;74,(Y1974/Y$25)*$C$10)</f>
        <v/>
      </c>
      <c r="Z1975" s="61">
        <f>+Z1974-IF(Z$18&gt;74,(Z1974/Z$25)*$C$10)</f>
        <v/>
      </c>
      <c r="AA1975" s="61">
        <f>+AA1974-IF(AA$18&gt;74,(AA1974/AA$25)*$C$10)</f>
        <v/>
      </c>
      <c r="AB1975" s="61">
        <f>+AB1974-IF(AB$18&gt;74,(AB1974/AB$25)*$C$10)</f>
        <v/>
      </c>
      <c r="AC1975" s="61">
        <f>+AC1974-IF(AC$18&gt;74,(AC1974/AC$25)*$C$10)</f>
        <v/>
      </c>
      <c r="AD1975" s="61">
        <f>+AD1974-IF(AD$18&gt;74,(AD1974/AD$25)*$C$10)</f>
        <v/>
      </c>
      <c r="AE1975" s="61">
        <f>+AE1974-IF(AE$18&gt;74,(AE1974/AE$25)*$C$10)</f>
        <v/>
      </c>
      <c r="AF1975" s="61">
        <f>+AF1974-IF(AF$18&gt;74,(AF1974/AF$25)*$C$10)</f>
        <v/>
      </c>
      <c r="AG1975" s="61">
        <f>+AG1974-IF(AG$18&gt;74,(AG1974/AG$25)*$C$10)</f>
        <v/>
      </c>
      <c r="AH1975" s="61">
        <f>+AH1974-IF(AH$18&gt;74,(AH1974/AH$25)*$C$10)</f>
        <v/>
      </c>
      <c r="AI1975" s="61">
        <f>+AI1974-IF(AI$18&gt;74,(AI1974/AI$25)*$C$10)</f>
        <v/>
      </c>
      <c r="AJ1975" s="61">
        <f>+AJ1974-IF(AJ$18&gt;74,(AJ1974/AJ$25)*$C$10)</f>
        <v/>
      </c>
      <c r="AK1975" s="61">
        <f>+AK1974-IF(AK$18&gt;74,(AK1974/AK$25)*$C$10)</f>
        <v/>
      </c>
      <c r="AL1975" s="61">
        <f>+AL1974-IF(AL$18&gt;74,(AL1974/AL$25)*$C$10)</f>
        <v/>
      </c>
      <c r="AM1975" s="61">
        <f>+AM1974-IF(AM$18&gt;74,(AM1974/AM$25)*$C$10)</f>
        <v/>
      </c>
      <c r="AN1975" s="61">
        <f>+AN1974-IF(AN$18&gt;74,(AN1974/AN$25)*$C$10)</f>
        <v/>
      </c>
      <c r="AO1975" s="61">
        <f>+AO1974-IF(AO$18&gt;74,(AO1974/AO$25)*$C$10)</f>
        <v/>
      </c>
      <c r="AP1975" s="61">
        <f>+AP1974-IF(AP$18&gt;74,(AP1974/AP$25)*$C$10)</f>
        <v/>
      </c>
      <c r="AQ1975" s="61">
        <f>+AQ1974-IF(AQ$18&gt;74,(AQ1974/AQ$25)*$C$10)</f>
        <v/>
      </c>
      <c r="AR1975" s="61">
        <f>+AR1974-IF(AR$18&gt;74,(AR1974/AR$25)*$C$10)</f>
        <v/>
      </c>
      <c r="AS1975" s="61">
        <f>+AS1974-IF(AS$18&gt;74,(AS1974/AS$25)*$C$10)</f>
        <v/>
      </c>
      <c r="AT1975" s="61">
        <f>+AT1974-IF(AT$18&gt;74,(AT1974/AT$25)*$C$10)</f>
        <v/>
      </c>
      <c r="AU1975" s="61">
        <f>+AU1974-IF(AU$18&gt;74,(AU1974/AU$25)*$C$10)</f>
        <v/>
      </c>
      <c r="AV1975" s="61">
        <f>+AV1974-IF(AV$18&gt;74,(AV1974/AV$25)*$C$10)</f>
        <v/>
      </c>
      <c r="AW1975" s="61">
        <f>+AW1974-IF(AW$18&gt;74,(AW1974/AW$25)*$C$10)</f>
        <v/>
      </c>
      <c r="AX1975" s="35">
        <f>IF(AW1975&gt;0,1,0)</f>
        <v/>
      </c>
      <c r="AY1975" s="35">
        <f>IF(AL1975&gt;0,1,0)</f>
        <v/>
      </c>
      <c r="AZ1975" s="35">
        <f>IF(AG1975&gt;0,1,0)</f>
        <v/>
      </c>
      <c r="BA1975" s="35">
        <f>IF(AB1975&gt;0,1,0)</f>
        <v/>
      </c>
      <c r="BB1975" s="35">
        <f>IF(W1975&gt;0,1,0)</f>
        <v/>
      </c>
    </row>
    <row r="1976">
      <c r="B1976" s="154" t="inlineStr">
        <is>
          <t>trial 974</t>
        </is>
      </c>
      <c r="C1976" s="155">
        <f>+start-C1973</f>
        <v/>
      </c>
      <c r="D1976" s="156">
        <f>IF((C1976&lt;=0),0,((C1976-D$24)*Stock*(_xlfn.NORM.INV(RAND(),stock_ave,stock_std))+(C1976-D$24)*Bonds*(_xlfn.NORM.INV(RAND(),bond_ave,bond_std))+(C1976-D$24)*cash*(_xlfn.NORM.INV(RAND(),cash_ave,cash_std))+(C1976-D$24)))</f>
        <v/>
      </c>
      <c r="E1976" s="156">
        <f>IF((D1976&lt;=0),0,((D1976-E$24)*Stock*(_xlfn.NORM.INV(RAND(),stock_ave,stock_std))+(D1976-E$24)*Bonds*(_xlfn.NORM.INV(RAND(),bond_ave,bond_std))+(D1976-E$24)*cash*(_xlfn.NORM.INV(RAND(),cash_ave,cash_std))+(D1976-E$24)))</f>
        <v/>
      </c>
      <c r="F1976" s="156">
        <f>IF((E1976&lt;=0),0,((E1976-F$24)*Stock*(_xlfn.NORM.INV(RAND(),stock_ave,stock_std))+(E1976-F$24)*Bonds*(_xlfn.NORM.INV(RAND(),bond_ave,bond_std))+(E1976-F$24)*cash*(_xlfn.NORM.INV(RAND(),cash_ave,cash_std))+(E1976-F$24)))</f>
        <v/>
      </c>
      <c r="G1976" s="156">
        <f>IF((F1976&lt;=0),0,((F1976-G$24)*Stock*(_xlfn.NORM.INV(RAND(),stock_ave,stock_std))+(F1976-G$24)*Bonds*(_xlfn.NORM.INV(RAND(),bond_ave,bond_std))+(F1976-G$24)*cash*(_xlfn.NORM.INV(RAND(),cash_ave,cash_std))+(F1976-G$24)))</f>
        <v/>
      </c>
      <c r="H1976" s="156">
        <f>IF((G1976&lt;=0),0,((G1976-H$24)*Stock*(_xlfn.NORM.INV(RAND(),stock_ave,stock_std))+(G1976-H$24)*Bonds*(_xlfn.NORM.INV(RAND(),bond_ave,bond_std))+(G1976-H$24)*cash*(_xlfn.NORM.INV(RAND(),cash_ave,cash_std))+(G1976-H$24)))</f>
        <v/>
      </c>
      <c r="I1976" s="156">
        <f>IF((H1976&lt;=0),0,((H1976-I$24)*Stock*(_xlfn.NORM.INV(RAND(),stock_ave,stock_std))+(H1976-I$24)*Bonds*(_xlfn.NORM.INV(RAND(),bond_ave,bond_std))+(H1976-I$24)*cash*(_xlfn.NORM.INV(RAND(),cash_ave,cash_std))+(H1976-I$24)))</f>
        <v/>
      </c>
      <c r="J1976" s="156">
        <f>IF((I1976&lt;=0),0,((I1976-J$24)*Stock*(_xlfn.NORM.INV(RAND(),stock_ave,stock_std))+(I1976-J$24)*Bonds*(_xlfn.NORM.INV(RAND(),bond_ave,bond_std))+(I1976-J$24)*cash*(_xlfn.NORM.INV(RAND(),cash_ave,cash_std))+(I1976-J$24)))</f>
        <v/>
      </c>
      <c r="K1976" s="156">
        <f>IF((J1976&lt;=0),0,((J1976-K$24)*Stock*(_xlfn.NORM.INV(RAND(),stock_ave,stock_std))+(J1976-K$24)*Bonds*(_xlfn.NORM.INV(RAND(),bond_ave,bond_std))+(J1976-K$24)*cash*(_xlfn.NORM.INV(RAND(),cash_ave,cash_std))+(J1976-K$24)))</f>
        <v/>
      </c>
      <c r="L1976" s="156">
        <f>IF((K1976&lt;=0),0,((K1976-L$24)*Stock*(_xlfn.NORM.INV(RAND(),stock_ave,stock_std))+(K1976-L$24)*Bonds*(_xlfn.NORM.INV(RAND(),bond_ave,bond_std))+(K1976-L$24)*cash*(_xlfn.NORM.INV(RAND(),cash_ave,cash_std))+(K1976-L$24)))</f>
        <v/>
      </c>
      <c r="M1976" s="156">
        <f>IF((L1976&lt;=0),0,((L1976-M$24)*Stock*(_xlfn.NORM.INV(RAND(),stock_ave,stock_std))+(L1976-M$24)*Bonds*(_xlfn.NORM.INV(RAND(),bond_ave,bond_std))+(L1976-M$24)*cash*(_xlfn.NORM.INV(RAND(),cash_ave,cash_std))+(L1976-M$24)))</f>
        <v/>
      </c>
      <c r="N1976" s="156">
        <f>IF((M1976&lt;=0),0,((M1976-N$24)*Stock*(_xlfn.NORM.INV(RAND(),stock_ave,stock_std))+(M1976-N$24)*Bonds*(_xlfn.NORM.INV(RAND(),bond_ave,bond_std))+(M1976-N$24)*cash*(_xlfn.NORM.INV(RAND(),cash_ave,cash_std))+(M1976-N$24)))</f>
        <v/>
      </c>
      <c r="O1976" s="156">
        <f>IF((N1976&lt;=0),0,((N1976-O$24)*Stock*(_xlfn.NORM.INV(RAND(),stock_ave,stock_std))+(N1976-O$24)*Bonds*(_xlfn.NORM.INV(RAND(),bond_ave,bond_std))+(N1976-O$24)*cash*(_xlfn.NORM.INV(RAND(),cash_ave,cash_std))+(N1976-O$24)))</f>
        <v/>
      </c>
      <c r="P1976" s="156">
        <f>IF((O1976&lt;=0),0,((O1976-P$24)*Stock*(_xlfn.NORM.INV(RAND(),stock_ave,stock_std))+(O1976-P$24)*Bonds*(_xlfn.NORM.INV(RAND(),bond_ave,bond_std))+(O1976-P$24)*cash*(_xlfn.NORM.INV(RAND(),cash_ave,cash_std))+(O1976-P$24)))</f>
        <v/>
      </c>
      <c r="Q1976" s="156">
        <f>IF((P1976&lt;=0),0,((P1976-Q$24)*Stock*(_xlfn.NORM.INV(RAND(),stock_ave,stock_std))+(P1976-Q$24)*Bonds*(_xlfn.NORM.INV(RAND(),bond_ave,bond_std))+(P1976-Q$24)*cash*(_xlfn.NORM.INV(RAND(),cash_ave,cash_std))+(P1976-Q$24)))</f>
        <v/>
      </c>
      <c r="R1976" s="156">
        <f>IF((Q1976&lt;=0),0,((Q1976-R$24)*Stock*(_xlfn.NORM.INV(RAND(),stock_ave,stock_std))+(Q1976-R$24)*Bonds*(_xlfn.NORM.INV(RAND(),bond_ave,bond_std))+(Q1976-R$24)*cash*(_xlfn.NORM.INV(RAND(),cash_ave,cash_std))+(Q1976-R$24)))</f>
        <v/>
      </c>
      <c r="S1976" s="156">
        <f>IF((R1976&lt;=0),0,((R1976-S$24)*Stock*(_xlfn.NORM.INV(RAND(),stock_ave,stock_std))+(R1976-S$24)*Bonds*(_xlfn.NORM.INV(RAND(),bond_ave,bond_std))+(R1976-S$24)*cash*(_xlfn.NORM.INV(RAND(),cash_ave,cash_std))+(R1976-S$24)))</f>
        <v/>
      </c>
      <c r="T1976" s="156">
        <f>IF((S1976&lt;=0),0,((S1976-T$24)*Stock*(_xlfn.NORM.INV(RAND(),stock_ave,stock_std))+(S1976-T$24)*Bonds*(_xlfn.NORM.INV(RAND(),bond_ave,bond_std))+(S1976-T$24)*cash*(_xlfn.NORM.INV(RAND(),cash_ave,cash_std))+(S1976-T$24)))</f>
        <v/>
      </c>
      <c r="U1976" s="156">
        <f>IF((T1976&lt;=0),0,((T1976-U$24)*Stock*(_xlfn.NORM.INV(RAND(),stock_ave,stock_std))+(T1976-U$24)*Bonds*(_xlfn.NORM.INV(RAND(),bond_ave,bond_std))+(T1976-U$24)*cash*(_xlfn.NORM.INV(RAND(),cash_ave,cash_std))+(T1976-U$24)))</f>
        <v/>
      </c>
      <c r="V1976" s="156">
        <f>IF((U1976&lt;=0),0,((U1976-V$24)*Stock*(_xlfn.NORM.INV(RAND(),stock_ave,stock_std))+(U1976-V$24)*Bonds*(_xlfn.NORM.INV(RAND(),bond_ave,bond_std))+(U1976-V$24)*cash*(_xlfn.NORM.INV(RAND(),cash_ave,cash_std))+(U1976-V$24)))</f>
        <v/>
      </c>
      <c r="W1976" s="156">
        <f>IF((V1976&lt;=0),0,((V1976-W$24)*Stock*(_xlfn.NORM.INV(RAND(),stock_ave,stock_std))+(V1976-W$24)*Bonds*(_xlfn.NORM.INV(RAND(),bond_ave,bond_std))+(V1976-W$24)*cash*(_xlfn.NORM.INV(RAND(),cash_ave,cash_std))+(V1976-W$24)))</f>
        <v/>
      </c>
      <c r="X1976" s="156">
        <f>IF((W1976&lt;=0),0,((W1976-X$24)*Stock*(_xlfn.NORM.INV(RAND(),stock_ave,stock_std))+(W1976-X$24)*Bonds*(_xlfn.NORM.INV(RAND(),bond_ave,bond_std))+(W1976-X$24)*cash*(_xlfn.NORM.INV(RAND(),cash_ave,cash_std))+(W1976-X$24)))</f>
        <v/>
      </c>
      <c r="Y1976" s="156">
        <f>IF((X1976&lt;=0),0,((X1976-Y$24)*Stock*(_xlfn.NORM.INV(RAND(),stock_ave,stock_std))+(X1976-Y$24)*Bonds*(_xlfn.NORM.INV(RAND(),bond_ave,bond_std))+(X1976-Y$24)*cash*(_xlfn.NORM.INV(RAND(),cash_ave,cash_std))+(X1976-Y$24)))</f>
        <v/>
      </c>
      <c r="Z1976" s="156">
        <f>IF((Y1976&lt;=0),0,((Y1976-Z$24)*Stock*(_xlfn.NORM.INV(RAND(),stock_ave,stock_std))+(Y1976-Z$24)*Bonds*(_xlfn.NORM.INV(RAND(),bond_ave,bond_std))+(Y1976-Z$24)*cash*(_xlfn.NORM.INV(RAND(),cash_ave,cash_std))+(Y1976-Z$24)))</f>
        <v/>
      </c>
      <c r="AA1976" s="156">
        <f>IF((Z1976&lt;=0),0,((Z1976-AA$24)*Stock*(_xlfn.NORM.INV(RAND(),stock_ave,stock_std))+(Z1976-AA$24)*Bonds*(_xlfn.NORM.INV(RAND(),bond_ave,bond_std))+(Z1976-AA$24)*cash*(_xlfn.NORM.INV(RAND(),cash_ave,cash_std))+(Z1976-AA$24)))</f>
        <v/>
      </c>
      <c r="AB1976" s="156">
        <f>IF((AA1976&lt;=0),0,((AA1976-AB$24)*Stock*(_xlfn.NORM.INV(RAND(),stock_ave,stock_std))+(AA1976-AB$24)*Bonds*(_xlfn.NORM.INV(RAND(),bond_ave,bond_std))+(AA1976-AB$24)*cash*(_xlfn.NORM.INV(RAND(),cash_ave,cash_std))+(AA1976-AB$24)))</f>
        <v/>
      </c>
      <c r="AC1976" s="156">
        <f>IF((AB1976&lt;=0),0,((AB1976-AC$24)*Stock*(_xlfn.NORM.INV(RAND(),stock_ave,stock_std))+(AB1976-AC$24)*Bonds*(_xlfn.NORM.INV(RAND(),bond_ave,bond_std))+(AB1976-AC$24)*cash*(_xlfn.NORM.INV(RAND(),cash_ave,cash_std))+(AB1976-AC$24)))</f>
        <v/>
      </c>
      <c r="AD1976" s="156">
        <f>IF((AC1976&lt;=0),0,((AC1976-AD$24)*Stock*(_xlfn.NORM.INV(RAND(),stock_ave,stock_std))+(AC1976-AD$24)*Bonds*(_xlfn.NORM.INV(RAND(),bond_ave,bond_std))+(AC1976-AD$24)*cash*(_xlfn.NORM.INV(RAND(),cash_ave,cash_std))+(AC1976-AD$24)))</f>
        <v/>
      </c>
      <c r="AE1976" s="156">
        <f>IF((AD1976&lt;=0),0,((AD1976-AE$24)*Stock*(_xlfn.NORM.INV(RAND(),stock_ave,stock_std))+(AD1976-AE$24)*Bonds*(_xlfn.NORM.INV(RAND(),bond_ave,bond_std))+(AD1976-AE$24)*cash*(_xlfn.NORM.INV(RAND(),cash_ave,cash_std))+(AD1976-AE$24)))</f>
        <v/>
      </c>
      <c r="AF1976" s="156">
        <f>IF((AE1976&lt;=0),0,((AE1976-AF$24)*Stock*(_xlfn.NORM.INV(RAND(),stock_ave,stock_std))+(AE1976-AF$24)*Bonds*(_xlfn.NORM.INV(RAND(),bond_ave,bond_std))+(AE1976-AF$24)*cash*(_xlfn.NORM.INV(RAND(),cash_ave,cash_std))+(AE1976-AF$24)))</f>
        <v/>
      </c>
      <c r="AG1976" s="156">
        <f>IF((AF1976&lt;=0),0,((AF1976-AG$24)*Stock*(_xlfn.NORM.INV(RAND(),stock_ave,stock_std))+(AF1976-AG$24)*Bonds*(_xlfn.NORM.INV(RAND(),bond_ave,bond_std))+(AF1976-AG$24)*cash*(_xlfn.NORM.INV(RAND(),cash_ave,cash_std))+(AF1976-AG$24)))</f>
        <v/>
      </c>
      <c r="AH1976" s="156">
        <f>IF((AG1976&lt;=0),0,((AG1976-AH$24)*Stock*(_xlfn.NORM.INV(RAND(),stock_ave,stock_std))+(AG1976-AH$24)*Bonds*(_xlfn.NORM.INV(RAND(),bond_ave,bond_std))+(AG1976-AH$24)*cash*(_xlfn.NORM.INV(RAND(),cash_ave,cash_std))+(AG1976-AH$24)))</f>
        <v/>
      </c>
      <c r="AI1976" s="156">
        <f>IF((AH1976&lt;=0),0,((AH1976-AI$24)*Stock*(_xlfn.NORM.INV(RAND(),stock_ave,stock_std))+(AH1976-AI$24)*Bonds*(_xlfn.NORM.INV(RAND(),bond_ave,bond_std))+(AH1976-AI$24)*cash*(_xlfn.NORM.INV(RAND(),cash_ave,cash_std))+(AH1976-AI$24)))</f>
        <v/>
      </c>
      <c r="AJ1976" s="156">
        <f>IF((AI1976&lt;=0),0,((AI1976-AJ$24)*Stock*(_xlfn.NORM.INV(RAND(),stock_ave,stock_std))+(AI1976-AJ$24)*Bonds*(_xlfn.NORM.INV(RAND(),bond_ave,bond_std))+(AI1976-AJ$24)*cash*(_xlfn.NORM.INV(RAND(),cash_ave,cash_std))+(AI1976-AJ$24)))</f>
        <v/>
      </c>
      <c r="AK1976" s="156">
        <f>IF((AJ1976&lt;=0),0,((AJ1976-AK$24)*Stock*(_xlfn.NORM.INV(RAND(),stock_ave,stock_std))+(AJ1976-AK$24)*Bonds*(_xlfn.NORM.INV(RAND(),bond_ave,bond_std))+(AJ1976-AK$24)*cash*(_xlfn.NORM.INV(RAND(),cash_ave,cash_std))+(AJ1976-AK$24)))</f>
        <v/>
      </c>
      <c r="AL1976" s="156">
        <f>IF((AK1976&lt;=0),0,((AK1976-AL$24)*Stock*(_xlfn.NORM.INV(RAND(),stock_ave,stock_std))+(AK1976-AL$24)*Bonds*(_xlfn.NORM.INV(RAND(),bond_ave,bond_std))+(AK1976-AL$24)*cash*(_xlfn.NORM.INV(RAND(),cash_ave,cash_std))+(AK1976-AL$24)))</f>
        <v/>
      </c>
      <c r="AM1976" s="156">
        <f>IF((AL1976&lt;=0),0,((AL1976-AM$24)*Stock*(_xlfn.NORM.INV(RAND(),stock_ave,stock_std))+(AL1976-AM$24)*Bonds*(_xlfn.NORM.INV(RAND(),bond_ave,bond_std))+(AL1976-AM$24)*cash*(_xlfn.NORM.INV(RAND(),cash_ave,cash_std))+(AL1976-AM$24)))</f>
        <v/>
      </c>
      <c r="AN1976" s="156">
        <f>IF((AM1976&lt;=0),0,((AM1976-AN$24)*Stock*(_xlfn.NORM.INV(RAND(),stock_ave,stock_std))+(AM1976-AN$24)*Bonds*(_xlfn.NORM.INV(RAND(),bond_ave,bond_std))+(AM1976-AN$24)*cash*(_xlfn.NORM.INV(RAND(),cash_ave,cash_std))+(AM1976-AN$24)))</f>
        <v/>
      </c>
      <c r="AO1976" s="156">
        <f>IF((AN1976&lt;=0),0,((AN1976-AO$24)*Stock*(_xlfn.NORM.INV(RAND(),stock_ave,stock_std))+(AN1976-AO$24)*Bonds*(_xlfn.NORM.INV(RAND(),bond_ave,bond_std))+(AN1976-AO$24)*cash*(_xlfn.NORM.INV(RAND(),cash_ave,cash_std))+(AN1976-AO$24)))</f>
        <v/>
      </c>
      <c r="AP1976" s="156">
        <f>IF((AO1976&lt;=0),0,((AO1976-AP$24)*Stock*(_xlfn.NORM.INV(RAND(),stock_ave,stock_std))+(AO1976-AP$24)*Bonds*(_xlfn.NORM.INV(RAND(),bond_ave,bond_std))+(AO1976-AP$24)*cash*(_xlfn.NORM.INV(RAND(),cash_ave,cash_std))+(AO1976-AP$24)))</f>
        <v/>
      </c>
      <c r="AQ1976" s="156">
        <f>IF((AP1976&lt;=0),0,((AP1976-AQ$24)*Stock*(_xlfn.NORM.INV(RAND(),stock_ave,stock_std))+(AP1976-AQ$24)*Bonds*(_xlfn.NORM.INV(RAND(),bond_ave,bond_std))+(AP1976-AQ$24)*cash*(_xlfn.NORM.INV(RAND(),cash_ave,cash_std))+(AP1976-AQ$24)))</f>
        <v/>
      </c>
      <c r="AR1976" s="156">
        <f>IF((AQ1976&lt;=0),0,((AQ1976-AR$24)*Stock*(_xlfn.NORM.INV(RAND(),stock_ave,stock_std))+(AQ1976-AR$24)*Bonds*(_xlfn.NORM.INV(RAND(),bond_ave,bond_std))+(AQ1976-AR$24)*cash*(_xlfn.NORM.INV(RAND(),cash_ave,cash_std))+(AQ1976-AR$24)))</f>
        <v/>
      </c>
      <c r="AS1976" s="156">
        <f>IF((AR1976&lt;=0),0,((AR1976-AS$24)*Stock*(_xlfn.NORM.INV(RAND(),stock_ave,stock_std))+(AR1976-AS$24)*Bonds*(_xlfn.NORM.INV(RAND(),bond_ave,bond_std))+(AR1976-AS$24)*cash*(_xlfn.NORM.INV(RAND(),cash_ave,cash_std))+(AR1976-AS$24)))</f>
        <v/>
      </c>
      <c r="AT1976" s="156">
        <f>IF((AS1976&lt;=0),0,((AS1976-AT$24)*Stock*(_xlfn.NORM.INV(RAND(),stock_ave,stock_std))+(AS1976-AT$24)*Bonds*(_xlfn.NORM.INV(RAND(),bond_ave,bond_std))+(AS1976-AT$24)*cash*(_xlfn.NORM.INV(RAND(),cash_ave,cash_std))+(AS1976-AT$24)))</f>
        <v/>
      </c>
      <c r="AU1976" s="156">
        <f>IF((AT1976&lt;=0),0,((AT1976-AU$24)*Stock*(_xlfn.NORM.INV(RAND(),stock_ave,stock_std))+(AT1976-AU$24)*Bonds*(_xlfn.NORM.INV(RAND(),bond_ave,bond_std))+(AT1976-AU$24)*cash*(_xlfn.NORM.INV(RAND(),cash_ave,cash_std))+(AT1976-AU$24)))</f>
        <v/>
      </c>
      <c r="AV1976" s="156">
        <f>IF((AU1976&lt;=0),0,((AU1976-AV$24)*Stock*(_xlfn.NORM.INV(RAND(),stock_ave,stock_std))+(AU1976-AV$24)*Bonds*(_xlfn.NORM.INV(RAND(),bond_ave,bond_std))+(AU1976-AV$24)*cash*(_xlfn.NORM.INV(RAND(),cash_ave,cash_std))+(AU1976-AV$24)))</f>
        <v/>
      </c>
      <c r="AW1976" s="156">
        <f>IF((AV1976&lt;=0),0,((AV1976-AW$24)*Stock*(_xlfn.NORM.INV(RAND(),stock_ave,stock_std))+(AV1976-AW$24)*Bonds*(_xlfn.NORM.INV(RAND(),bond_ave,bond_std))+(AV1976-AW$24)*cash*(_xlfn.NORM.INV(RAND(),cash_ave,cash_std))+(AV1976-AW$24)))</f>
        <v/>
      </c>
      <c r="AX1976" s="159" t="n"/>
      <c r="AY1976" s="159" t="n"/>
      <c r="AZ1976" s="159" t="n"/>
      <c r="BA1976" s="159" t="n"/>
      <c r="BB1976" s="159" t="n"/>
    </row>
    <row r="1977">
      <c r="C1977" s="147" t="n"/>
      <c r="D1977" s="61">
        <f>+D1976-IF(D$18&gt;74,(D1976/D$25)*$C$10)</f>
        <v/>
      </c>
      <c r="E1977" s="61">
        <f>+E1976-IF(E$18&gt;74,(E1976/E$25)*$C$10)</f>
        <v/>
      </c>
      <c r="F1977" s="61">
        <f>+F1976-IF(F$18&gt;74,(F1976/F$25)*$C$10)</f>
        <v/>
      </c>
      <c r="G1977" s="61">
        <f>+G1976-IF(G$18&gt;74,(G1976/G$25)*$C$10)</f>
        <v/>
      </c>
      <c r="H1977" s="61">
        <f>+H1976-IF(H$18&gt;74,(H1976/H$25)*$C$10)</f>
        <v/>
      </c>
      <c r="I1977" s="61">
        <f>+I1976-IF(I$18&gt;74,(I1976/I$25)*$C$10)</f>
        <v/>
      </c>
      <c r="J1977" s="61">
        <f>+J1976-IF(J$18&gt;74,(J1976/J$25)*$C$10)</f>
        <v/>
      </c>
      <c r="K1977" s="61">
        <f>+K1976-IF(K$18&gt;74,(K1976/K$25)*$C$10)</f>
        <v/>
      </c>
      <c r="L1977" s="61">
        <f>+L1976-IF(L$18&gt;74,(L1976/L$25)*$C$10)</f>
        <v/>
      </c>
      <c r="M1977" s="61">
        <f>+M1976-IF(M$18&gt;74,(M1976/M$25)*$C$10)</f>
        <v/>
      </c>
      <c r="N1977" s="61">
        <f>+N1976-IF(N$18&gt;74,(N1976/N$25)*$C$10)</f>
        <v/>
      </c>
      <c r="O1977" s="61">
        <f>+O1976-IF(O$18&gt;74,(O1976/O$25)*$C$10)</f>
        <v/>
      </c>
      <c r="P1977" s="61">
        <f>+P1976-IF(P$18&gt;74,(P1976/P$25)*$C$10)</f>
        <v/>
      </c>
      <c r="Q1977" s="61">
        <f>+Q1976-IF(Q$18&gt;74,(Q1976/Q$25)*$C$10)</f>
        <v/>
      </c>
      <c r="R1977" s="61">
        <f>+R1976-IF(R$18&gt;74,(R1976/R$25)*$C$10)</f>
        <v/>
      </c>
      <c r="S1977" s="61">
        <f>+S1976-IF(S$18&gt;74,(S1976/S$25)*$C$10)</f>
        <v/>
      </c>
      <c r="T1977" s="61">
        <f>+T1976-IF(T$18&gt;74,(T1976/T$25)*$C$10)</f>
        <v/>
      </c>
      <c r="U1977" s="61">
        <f>+U1976-IF(U$18&gt;74,(U1976/U$25)*$C$10)</f>
        <v/>
      </c>
      <c r="V1977" s="61">
        <f>+V1976-IF(V$18&gt;74,(V1976/V$25)*$C$10)</f>
        <v/>
      </c>
      <c r="W1977" s="61">
        <f>+W1976-IF(W$18&gt;74,(W1976/W$25)*$C$10)</f>
        <v/>
      </c>
      <c r="X1977" s="61">
        <f>+X1976-IF(X$18&gt;74,(X1976/X$25)*$C$10)</f>
        <v/>
      </c>
      <c r="Y1977" s="61">
        <f>+Y1976-IF(Y$18&gt;74,(Y1976/Y$25)*$C$10)</f>
        <v/>
      </c>
      <c r="Z1977" s="61">
        <f>+Z1976-IF(Z$18&gt;74,(Z1976/Z$25)*$C$10)</f>
        <v/>
      </c>
      <c r="AA1977" s="61">
        <f>+AA1976-IF(AA$18&gt;74,(AA1976/AA$25)*$C$10)</f>
        <v/>
      </c>
      <c r="AB1977" s="61">
        <f>+AB1976-IF(AB$18&gt;74,(AB1976/AB$25)*$C$10)</f>
        <v/>
      </c>
      <c r="AC1977" s="61">
        <f>+AC1976-IF(AC$18&gt;74,(AC1976/AC$25)*$C$10)</f>
        <v/>
      </c>
      <c r="AD1977" s="61">
        <f>+AD1976-IF(AD$18&gt;74,(AD1976/AD$25)*$C$10)</f>
        <v/>
      </c>
      <c r="AE1977" s="61">
        <f>+AE1976-IF(AE$18&gt;74,(AE1976/AE$25)*$C$10)</f>
        <v/>
      </c>
      <c r="AF1977" s="61">
        <f>+AF1976-IF(AF$18&gt;74,(AF1976/AF$25)*$C$10)</f>
        <v/>
      </c>
      <c r="AG1977" s="61">
        <f>+AG1976-IF(AG$18&gt;74,(AG1976/AG$25)*$C$10)</f>
        <v/>
      </c>
      <c r="AH1977" s="61">
        <f>+AH1976-IF(AH$18&gt;74,(AH1976/AH$25)*$C$10)</f>
        <v/>
      </c>
      <c r="AI1977" s="61">
        <f>+AI1976-IF(AI$18&gt;74,(AI1976/AI$25)*$C$10)</f>
        <v/>
      </c>
      <c r="AJ1977" s="61">
        <f>+AJ1976-IF(AJ$18&gt;74,(AJ1976/AJ$25)*$C$10)</f>
        <v/>
      </c>
      <c r="AK1977" s="61">
        <f>+AK1976-IF(AK$18&gt;74,(AK1976/AK$25)*$C$10)</f>
        <v/>
      </c>
      <c r="AL1977" s="61">
        <f>+AL1976-IF(AL$18&gt;74,(AL1976/AL$25)*$C$10)</f>
        <v/>
      </c>
      <c r="AM1977" s="61">
        <f>+AM1976-IF(AM$18&gt;74,(AM1976/AM$25)*$C$10)</f>
        <v/>
      </c>
      <c r="AN1977" s="61">
        <f>+AN1976-IF(AN$18&gt;74,(AN1976/AN$25)*$C$10)</f>
        <v/>
      </c>
      <c r="AO1977" s="61">
        <f>+AO1976-IF(AO$18&gt;74,(AO1976/AO$25)*$C$10)</f>
        <v/>
      </c>
      <c r="AP1977" s="61">
        <f>+AP1976-IF(AP$18&gt;74,(AP1976/AP$25)*$C$10)</f>
        <v/>
      </c>
      <c r="AQ1977" s="61">
        <f>+AQ1976-IF(AQ$18&gt;74,(AQ1976/AQ$25)*$C$10)</f>
        <v/>
      </c>
      <c r="AR1977" s="61">
        <f>+AR1976-IF(AR$18&gt;74,(AR1976/AR$25)*$C$10)</f>
        <v/>
      </c>
      <c r="AS1977" s="61">
        <f>+AS1976-IF(AS$18&gt;74,(AS1976/AS$25)*$C$10)</f>
        <v/>
      </c>
      <c r="AT1977" s="61">
        <f>+AT1976-IF(AT$18&gt;74,(AT1976/AT$25)*$C$10)</f>
        <v/>
      </c>
      <c r="AU1977" s="61">
        <f>+AU1976-IF(AU$18&gt;74,(AU1976/AU$25)*$C$10)</f>
        <v/>
      </c>
      <c r="AV1977" s="61">
        <f>+AV1976-IF(AV$18&gt;74,(AV1976/AV$25)*$C$10)</f>
        <v/>
      </c>
      <c r="AW1977" s="61">
        <f>+AW1976-IF(AW$18&gt;74,(AW1976/AW$25)*$C$10)</f>
        <v/>
      </c>
      <c r="AX1977" s="35">
        <f>IF(AW1977&gt;0,1,0)</f>
        <v/>
      </c>
      <c r="AY1977" s="35">
        <f>IF(AL1977&gt;0,1,0)</f>
        <v/>
      </c>
      <c r="AZ1977" s="35">
        <f>IF(AG1977&gt;0,1,0)</f>
        <v/>
      </c>
      <c r="BA1977" s="35">
        <f>IF(AB1977&gt;0,1,0)</f>
        <v/>
      </c>
      <c r="BB1977" s="35">
        <f>IF(W1977&gt;0,1,0)</f>
        <v/>
      </c>
    </row>
    <row r="1978">
      <c r="B1978" s="154" t="inlineStr">
        <is>
          <t>trial 975</t>
        </is>
      </c>
      <c r="C1978" s="155">
        <f>+start-C1975</f>
        <v/>
      </c>
      <c r="D1978" s="156">
        <f>IF((C1978&lt;=0),0,((C1978-D$24)*Stock*(_xlfn.NORM.INV(RAND(),stock_ave,stock_std))+(C1978-D$24)*Bonds*(_xlfn.NORM.INV(RAND(),bond_ave,bond_std))+(C1978-D$24)*cash*(_xlfn.NORM.INV(RAND(),cash_ave,cash_std))+(C1978-D$24)))</f>
        <v/>
      </c>
      <c r="E1978" s="156">
        <f>IF((D1978&lt;=0),0,((D1978-E$24)*Stock*(_xlfn.NORM.INV(RAND(),stock_ave,stock_std))+(D1978-E$24)*Bonds*(_xlfn.NORM.INV(RAND(),bond_ave,bond_std))+(D1978-E$24)*cash*(_xlfn.NORM.INV(RAND(),cash_ave,cash_std))+(D1978-E$24)))</f>
        <v/>
      </c>
      <c r="F1978" s="156">
        <f>IF((E1978&lt;=0),0,((E1978-F$24)*Stock*(_xlfn.NORM.INV(RAND(),stock_ave,stock_std))+(E1978-F$24)*Bonds*(_xlfn.NORM.INV(RAND(),bond_ave,bond_std))+(E1978-F$24)*cash*(_xlfn.NORM.INV(RAND(),cash_ave,cash_std))+(E1978-F$24)))</f>
        <v/>
      </c>
      <c r="G1978" s="156">
        <f>IF((F1978&lt;=0),0,((F1978-G$24)*Stock*(_xlfn.NORM.INV(RAND(),stock_ave,stock_std))+(F1978-G$24)*Bonds*(_xlfn.NORM.INV(RAND(),bond_ave,bond_std))+(F1978-G$24)*cash*(_xlfn.NORM.INV(RAND(),cash_ave,cash_std))+(F1978-G$24)))</f>
        <v/>
      </c>
      <c r="H1978" s="156">
        <f>IF((G1978&lt;=0),0,((G1978-H$24)*Stock*(_xlfn.NORM.INV(RAND(),stock_ave,stock_std))+(G1978-H$24)*Bonds*(_xlfn.NORM.INV(RAND(),bond_ave,bond_std))+(G1978-H$24)*cash*(_xlfn.NORM.INV(RAND(),cash_ave,cash_std))+(G1978-H$24)))</f>
        <v/>
      </c>
      <c r="I1978" s="156">
        <f>IF((H1978&lt;=0),0,((H1978-I$24)*Stock*(_xlfn.NORM.INV(RAND(),stock_ave,stock_std))+(H1978-I$24)*Bonds*(_xlfn.NORM.INV(RAND(),bond_ave,bond_std))+(H1978-I$24)*cash*(_xlfn.NORM.INV(RAND(),cash_ave,cash_std))+(H1978-I$24)))</f>
        <v/>
      </c>
      <c r="J1978" s="156">
        <f>IF((I1978&lt;=0),0,((I1978-J$24)*Stock*(_xlfn.NORM.INV(RAND(),stock_ave,stock_std))+(I1978-J$24)*Bonds*(_xlfn.NORM.INV(RAND(),bond_ave,bond_std))+(I1978-J$24)*cash*(_xlfn.NORM.INV(RAND(),cash_ave,cash_std))+(I1978-J$24)))</f>
        <v/>
      </c>
      <c r="K1978" s="156">
        <f>IF((J1978&lt;=0),0,((J1978-K$24)*Stock*(_xlfn.NORM.INV(RAND(),stock_ave,stock_std))+(J1978-K$24)*Bonds*(_xlfn.NORM.INV(RAND(),bond_ave,bond_std))+(J1978-K$24)*cash*(_xlfn.NORM.INV(RAND(),cash_ave,cash_std))+(J1978-K$24)))</f>
        <v/>
      </c>
      <c r="L1978" s="156">
        <f>IF((K1978&lt;=0),0,((K1978-L$24)*Stock*(_xlfn.NORM.INV(RAND(),stock_ave,stock_std))+(K1978-L$24)*Bonds*(_xlfn.NORM.INV(RAND(),bond_ave,bond_std))+(K1978-L$24)*cash*(_xlfn.NORM.INV(RAND(),cash_ave,cash_std))+(K1978-L$24)))</f>
        <v/>
      </c>
      <c r="M1978" s="156">
        <f>IF((L1978&lt;=0),0,((L1978-M$24)*Stock*(_xlfn.NORM.INV(RAND(),stock_ave,stock_std))+(L1978-M$24)*Bonds*(_xlfn.NORM.INV(RAND(),bond_ave,bond_std))+(L1978-M$24)*cash*(_xlfn.NORM.INV(RAND(),cash_ave,cash_std))+(L1978-M$24)))</f>
        <v/>
      </c>
      <c r="N1978" s="156">
        <f>IF((M1978&lt;=0),0,((M1978-N$24)*Stock*(_xlfn.NORM.INV(RAND(),stock_ave,stock_std))+(M1978-N$24)*Bonds*(_xlfn.NORM.INV(RAND(),bond_ave,bond_std))+(M1978-N$24)*cash*(_xlfn.NORM.INV(RAND(),cash_ave,cash_std))+(M1978-N$24)))</f>
        <v/>
      </c>
      <c r="O1978" s="156">
        <f>IF((N1978&lt;=0),0,((N1978-O$24)*Stock*(_xlfn.NORM.INV(RAND(),stock_ave,stock_std))+(N1978-O$24)*Bonds*(_xlfn.NORM.INV(RAND(),bond_ave,bond_std))+(N1978-O$24)*cash*(_xlfn.NORM.INV(RAND(),cash_ave,cash_std))+(N1978-O$24)))</f>
        <v/>
      </c>
      <c r="P1978" s="156">
        <f>IF((O1978&lt;=0),0,((O1978-P$24)*Stock*(_xlfn.NORM.INV(RAND(),stock_ave,stock_std))+(O1978-P$24)*Bonds*(_xlfn.NORM.INV(RAND(),bond_ave,bond_std))+(O1978-P$24)*cash*(_xlfn.NORM.INV(RAND(),cash_ave,cash_std))+(O1978-P$24)))</f>
        <v/>
      </c>
      <c r="Q1978" s="156">
        <f>IF((P1978&lt;=0),0,((P1978-Q$24)*Stock*(_xlfn.NORM.INV(RAND(),stock_ave,stock_std))+(P1978-Q$24)*Bonds*(_xlfn.NORM.INV(RAND(),bond_ave,bond_std))+(P1978-Q$24)*cash*(_xlfn.NORM.INV(RAND(),cash_ave,cash_std))+(P1978-Q$24)))</f>
        <v/>
      </c>
      <c r="R1978" s="156">
        <f>IF((Q1978&lt;=0),0,((Q1978-R$24)*Stock*(_xlfn.NORM.INV(RAND(),stock_ave,stock_std))+(Q1978-R$24)*Bonds*(_xlfn.NORM.INV(RAND(),bond_ave,bond_std))+(Q1978-R$24)*cash*(_xlfn.NORM.INV(RAND(),cash_ave,cash_std))+(Q1978-R$24)))</f>
        <v/>
      </c>
      <c r="S1978" s="156">
        <f>IF((R1978&lt;=0),0,((R1978-S$24)*Stock*(_xlfn.NORM.INV(RAND(),stock_ave,stock_std))+(R1978-S$24)*Bonds*(_xlfn.NORM.INV(RAND(),bond_ave,bond_std))+(R1978-S$24)*cash*(_xlfn.NORM.INV(RAND(),cash_ave,cash_std))+(R1978-S$24)))</f>
        <v/>
      </c>
      <c r="T1978" s="156">
        <f>IF((S1978&lt;=0),0,((S1978-T$24)*Stock*(_xlfn.NORM.INV(RAND(),stock_ave,stock_std))+(S1978-T$24)*Bonds*(_xlfn.NORM.INV(RAND(),bond_ave,bond_std))+(S1978-T$24)*cash*(_xlfn.NORM.INV(RAND(),cash_ave,cash_std))+(S1978-T$24)))</f>
        <v/>
      </c>
      <c r="U1978" s="156">
        <f>IF((T1978&lt;=0),0,((T1978-U$24)*Stock*(_xlfn.NORM.INV(RAND(),stock_ave,stock_std))+(T1978-U$24)*Bonds*(_xlfn.NORM.INV(RAND(),bond_ave,bond_std))+(T1978-U$24)*cash*(_xlfn.NORM.INV(RAND(),cash_ave,cash_std))+(T1978-U$24)))</f>
        <v/>
      </c>
      <c r="V1978" s="156">
        <f>IF((U1978&lt;=0),0,((U1978-V$24)*Stock*(_xlfn.NORM.INV(RAND(),stock_ave,stock_std))+(U1978-V$24)*Bonds*(_xlfn.NORM.INV(RAND(),bond_ave,bond_std))+(U1978-V$24)*cash*(_xlfn.NORM.INV(RAND(),cash_ave,cash_std))+(U1978-V$24)))</f>
        <v/>
      </c>
      <c r="W1978" s="156">
        <f>IF((V1978&lt;=0),0,((V1978-W$24)*Stock*(_xlfn.NORM.INV(RAND(),stock_ave,stock_std))+(V1978-W$24)*Bonds*(_xlfn.NORM.INV(RAND(),bond_ave,bond_std))+(V1978-W$24)*cash*(_xlfn.NORM.INV(RAND(),cash_ave,cash_std))+(V1978-W$24)))</f>
        <v/>
      </c>
      <c r="X1978" s="156">
        <f>IF((W1978&lt;=0),0,((W1978-X$24)*Stock*(_xlfn.NORM.INV(RAND(),stock_ave,stock_std))+(W1978-X$24)*Bonds*(_xlfn.NORM.INV(RAND(),bond_ave,bond_std))+(W1978-X$24)*cash*(_xlfn.NORM.INV(RAND(),cash_ave,cash_std))+(W1978-X$24)))</f>
        <v/>
      </c>
      <c r="Y1978" s="156">
        <f>IF((X1978&lt;=0),0,((X1978-Y$24)*Stock*(_xlfn.NORM.INV(RAND(),stock_ave,stock_std))+(X1978-Y$24)*Bonds*(_xlfn.NORM.INV(RAND(),bond_ave,bond_std))+(X1978-Y$24)*cash*(_xlfn.NORM.INV(RAND(),cash_ave,cash_std))+(X1978-Y$24)))</f>
        <v/>
      </c>
      <c r="Z1978" s="156">
        <f>IF((Y1978&lt;=0),0,((Y1978-Z$24)*Stock*(_xlfn.NORM.INV(RAND(),stock_ave,stock_std))+(Y1978-Z$24)*Bonds*(_xlfn.NORM.INV(RAND(),bond_ave,bond_std))+(Y1978-Z$24)*cash*(_xlfn.NORM.INV(RAND(),cash_ave,cash_std))+(Y1978-Z$24)))</f>
        <v/>
      </c>
      <c r="AA1978" s="156">
        <f>IF((Z1978&lt;=0),0,((Z1978-AA$24)*Stock*(_xlfn.NORM.INV(RAND(),stock_ave,stock_std))+(Z1978-AA$24)*Bonds*(_xlfn.NORM.INV(RAND(),bond_ave,bond_std))+(Z1978-AA$24)*cash*(_xlfn.NORM.INV(RAND(),cash_ave,cash_std))+(Z1978-AA$24)))</f>
        <v/>
      </c>
      <c r="AB1978" s="156">
        <f>IF((AA1978&lt;=0),0,((AA1978-AB$24)*Stock*(_xlfn.NORM.INV(RAND(),stock_ave,stock_std))+(AA1978-AB$24)*Bonds*(_xlfn.NORM.INV(RAND(),bond_ave,bond_std))+(AA1978-AB$24)*cash*(_xlfn.NORM.INV(RAND(),cash_ave,cash_std))+(AA1978-AB$24)))</f>
        <v/>
      </c>
      <c r="AC1978" s="156">
        <f>IF((AB1978&lt;=0),0,((AB1978-AC$24)*Stock*(_xlfn.NORM.INV(RAND(),stock_ave,stock_std))+(AB1978-AC$24)*Bonds*(_xlfn.NORM.INV(RAND(),bond_ave,bond_std))+(AB1978-AC$24)*cash*(_xlfn.NORM.INV(RAND(),cash_ave,cash_std))+(AB1978-AC$24)))</f>
        <v/>
      </c>
      <c r="AD1978" s="156">
        <f>IF((AC1978&lt;=0),0,((AC1978-AD$24)*Stock*(_xlfn.NORM.INV(RAND(),stock_ave,stock_std))+(AC1978-AD$24)*Bonds*(_xlfn.NORM.INV(RAND(),bond_ave,bond_std))+(AC1978-AD$24)*cash*(_xlfn.NORM.INV(RAND(),cash_ave,cash_std))+(AC1978-AD$24)))</f>
        <v/>
      </c>
      <c r="AE1978" s="156">
        <f>IF((AD1978&lt;=0),0,((AD1978-AE$24)*Stock*(_xlfn.NORM.INV(RAND(),stock_ave,stock_std))+(AD1978-AE$24)*Bonds*(_xlfn.NORM.INV(RAND(),bond_ave,bond_std))+(AD1978-AE$24)*cash*(_xlfn.NORM.INV(RAND(),cash_ave,cash_std))+(AD1978-AE$24)))</f>
        <v/>
      </c>
      <c r="AF1978" s="156">
        <f>IF((AE1978&lt;=0),0,((AE1978-AF$24)*Stock*(_xlfn.NORM.INV(RAND(),stock_ave,stock_std))+(AE1978-AF$24)*Bonds*(_xlfn.NORM.INV(RAND(),bond_ave,bond_std))+(AE1978-AF$24)*cash*(_xlfn.NORM.INV(RAND(),cash_ave,cash_std))+(AE1978-AF$24)))</f>
        <v/>
      </c>
      <c r="AG1978" s="156">
        <f>IF((AF1978&lt;=0),0,((AF1978-AG$24)*Stock*(_xlfn.NORM.INV(RAND(),stock_ave,stock_std))+(AF1978-AG$24)*Bonds*(_xlfn.NORM.INV(RAND(),bond_ave,bond_std))+(AF1978-AG$24)*cash*(_xlfn.NORM.INV(RAND(),cash_ave,cash_std))+(AF1978-AG$24)))</f>
        <v/>
      </c>
      <c r="AH1978" s="156">
        <f>IF((AG1978&lt;=0),0,((AG1978-AH$24)*Stock*(_xlfn.NORM.INV(RAND(),stock_ave,stock_std))+(AG1978-AH$24)*Bonds*(_xlfn.NORM.INV(RAND(),bond_ave,bond_std))+(AG1978-AH$24)*cash*(_xlfn.NORM.INV(RAND(),cash_ave,cash_std))+(AG1978-AH$24)))</f>
        <v/>
      </c>
      <c r="AI1978" s="156">
        <f>IF((AH1978&lt;=0),0,((AH1978-AI$24)*Stock*(_xlfn.NORM.INV(RAND(),stock_ave,stock_std))+(AH1978-AI$24)*Bonds*(_xlfn.NORM.INV(RAND(),bond_ave,bond_std))+(AH1978-AI$24)*cash*(_xlfn.NORM.INV(RAND(),cash_ave,cash_std))+(AH1978-AI$24)))</f>
        <v/>
      </c>
      <c r="AJ1978" s="156">
        <f>IF((AI1978&lt;=0),0,((AI1978-AJ$24)*Stock*(_xlfn.NORM.INV(RAND(),stock_ave,stock_std))+(AI1978-AJ$24)*Bonds*(_xlfn.NORM.INV(RAND(),bond_ave,bond_std))+(AI1978-AJ$24)*cash*(_xlfn.NORM.INV(RAND(),cash_ave,cash_std))+(AI1978-AJ$24)))</f>
        <v/>
      </c>
      <c r="AK1978" s="156">
        <f>IF((AJ1978&lt;=0),0,((AJ1978-AK$24)*Stock*(_xlfn.NORM.INV(RAND(),stock_ave,stock_std))+(AJ1978-AK$24)*Bonds*(_xlfn.NORM.INV(RAND(),bond_ave,bond_std))+(AJ1978-AK$24)*cash*(_xlfn.NORM.INV(RAND(),cash_ave,cash_std))+(AJ1978-AK$24)))</f>
        <v/>
      </c>
      <c r="AL1978" s="156">
        <f>IF((AK1978&lt;=0),0,((AK1978-AL$24)*Stock*(_xlfn.NORM.INV(RAND(),stock_ave,stock_std))+(AK1978-AL$24)*Bonds*(_xlfn.NORM.INV(RAND(),bond_ave,bond_std))+(AK1978-AL$24)*cash*(_xlfn.NORM.INV(RAND(),cash_ave,cash_std))+(AK1978-AL$24)))</f>
        <v/>
      </c>
      <c r="AM1978" s="156">
        <f>IF((AL1978&lt;=0),0,((AL1978-AM$24)*Stock*(_xlfn.NORM.INV(RAND(),stock_ave,stock_std))+(AL1978-AM$24)*Bonds*(_xlfn.NORM.INV(RAND(),bond_ave,bond_std))+(AL1978-AM$24)*cash*(_xlfn.NORM.INV(RAND(),cash_ave,cash_std))+(AL1978-AM$24)))</f>
        <v/>
      </c>
      <c r="AN1978" s="156">
        <f>IF((AM1978&lt;=0),0,((AM1978-AN$24)*Stock*(_xlfn.NORM.INV(RAND(),stock_ave,stock_std))+(AM1978-AN$24)*Bonds*(_xlfn.NORM.INV(RAND(),bond_ave,bond_std))+(AM1978-AN$24)*cash*(_xlfn.NORM.INV(RAND(),cash_ave,cash_std))+(AM1978-AN$24)))</f>
        <v/>
      </c>
      <c r="AO1978" s="156">
        <f>IF((AN1978&lt;=0),0,((AN1978-AO$24)*Stock*(_xlfn.NORM.INV(RAND(),stock_ave,stock_std))+(AN1978-AO$24)*Bonds*(_xlfn.NORM.INV(RAND(),bond_ave,bond_std))+(AN1978-AO$24)*cash*(_xlfn.NORM.INV(RAND(),cash_ave,cash_std))+(AN1978-AO$24)))</f>
        <v/>
      </c>
      <c r="AP1978" s="156">
        <f>IF((AO1978&lt;=0),0,((AO1978-AP$24)*Stock*(_xlfn.NORM.INV(RAND(),stock_ave,stock_std))+(AO1978-AP$24)*Bonds*(_xlfn.NORM.INV(RAND(),bond_ave,bond_std))+(AO1978-AP$24)*cash*(_xlfn.NORM.INV(RAND(),cash_ave,cash_std))+(AO1978-AP$24)))</f>
        <v/>
      </c>
      <c r="AQ1978" s="156">
        <f>IF((AP1978&lt;=0),0,((AP1978-AQ$24)*Stock*(_xlfn.NORM.INV(RAND(),stock_ave,stock_std))+(AP1978-AQ$24)*Bonds*(_xlfn.NORM.INV(RAND(),bond_ave,bond_std))+(AP1978-AQ$24)*cash*(_xlfn.NORM.INV(RAND(),cash_ave,cash_std))+(AP1978-AQ$24)))</f>
        <v/>
      </c>
      <c r="AR1978" s="156">
        <f>IF((AQ1978&lt;=0),0,((AQ1978-AR$24)*Stock*(_xlfn.NORM.INV(RAND(),stock_ave,stock_std))+(AQ1978-AR$24)*Bonds*(_xlfn.NORM.INV(RAND(),bond_ave,bond_std))+(AQ1978-AR$24)*cash*(_xlfn.NORM.INV(RAND(),cash_ave,cash_std))+(AQ1978-AR$24)))</f>
        <v/>
      </c>
      <c r="AS1978" s="156">
        <f>IF((AR1978&lt;=0),0,((AR1978-AS$24)*Stock*(_xlfn.NORM.INV(RAND(),stock_ave,stock_std))+(AR1978-AS$24)*Bonds*(_xlfn.NORM.INV(RAND(),bond_ave,bond_std))+(AR1978-AS$24)*cash*(_xlfn.NORM.INV(RAND(),cash_ave,cash_std))+(AR1978-AS$24)))</f>
        <v/>
      </c>
      <c r="AT1978" s="156">
        <f>IF((AS1978&lt;=0),0,((AS1978-AT$24)*Stock*(_xlfn.NORM.INV(RAND(),stock_ave,stock_std))+(AS1978-AT$24)*Bonds*(_xlfn.NORM.INV(RAND(),bond_ave,bond_std))+(AS1978-AT$24)*cash*(_xlfn.NORM.INV(RAND(),cash_ave,cash_std))+(AS1978-AT$24)))</f>
        <v/>
      </c>
      <c r="AU1978" s="156">
        <f>IF((AT1978&lt;=0),0,((AT1978-AU$24)*Stock*(_xlfn.NORM.INV(RAND(),stock_ave,stock_std))+(AT1978-AU$24)*Bonds*(_xlfn.NORM.INV(RAND(),bond_ave,bond_std))+(AT1978-AU$24)*cash*(_xlfn.NORM.INV(RAND(),cash_ave,cash_std))+(AT1978-AU$24)))</f>
        <v/>
      </c>
      <c r="AV1978" s="156">
        <f>IF((AU1978&lt;=0),0,((AU1978-AV$24)*Stock*(_xlfn.NORM.INV(RAND(),stock_ave,stock_std))+(AU1978-AV$24)*Bonds*(_xlfn.NORM.INV(RAND(),bond_ave,bond_std))+(AU1978-AV$24)*cash*(_xlfn.NORM.INV(RAND(),cash_ave,cash_std))+(AU1978-AV$24)))</f>
        <v/>
      </c>
      <c r="AW1978" s="156">
        <f>IF((AV1978&lt;=0),0,((AV1978-AW$24)*Stock*(_xlfn.NORM.INV(RAND(),stock_ave,stock_std))+(AV1978-AW$24)*Bonds*(_xlfn.NORM.INV(RAND(),bond_ave,bond_std))+(AV1978-AW$24)*cash*(_xlfn.NORM.INV(RAND(),cash_ave,cash_std))+(AV1978-AW$24)))</f>
        <v/>
      </c>
      <c r="AX1978" s="159" t="n"/>
      <c r="AY1978" s="159" t="n"/>
      <c r="AZ1978" s="159" t="n"/>
      <c r="BA1978" s="159" t="n"/>
      <c r="BB1978" s="159" t="n"/>
    </row>
    <row r="1979">
      <c r="C1979" s="147" t="n"/>
      <c r="D1979" s="61">
        <f>+D1978-IF(D$18&gt;74,(D1978/D$25)*$C$10)</f>
        <v/>
      </c>
      <c r="E1979" s="61">
        <f>+E1978-IF(E$18&gt;74,(E1978/E$25)*$C$10)</f>
        <v/>
      </c>
      <c r="F1979" s="61">
        <f>+F1978-IF(F$18&gt;74,(F1978/F$25)*$C$10)</f>
        <v/>
      </c>
      <c r="G1979" s="61">
        <f>+G1978-IF(G$18&gt;74,(G1978/G$25)*$C$10)</f>
        <v/>
      </c>
      <c r="H1979" s="61">
        <f>+H1978-IF(H$18&gt;74,(H1978/H$25)*$C$10)</f>
        <v/>
      </c>
      <c r="I1979" s="61">
        <f>+I1978-IF(I$18&gt;74,(I1978/I$25)*$C$10)</f>
        <v/>
      </c>
      <c r="J1979" s="61">
        <f>+J1978-IF(J$18&gt;74,(J1978/J$25)*$C$10)</f>
        <v/>
      </c>
      <c r="K1979" s="61">
        <f>+K1978-IF(K$18&gt;74,(K1978/K$25)*$C$10)</f>
        <v/>
      </c>
      <c r="L1979" s="61">
        <f>+L1978-IF(L$18&gt;74,(L1978/L$25)*$C$10)</f>
        <v/>
      </c>
      <c r="M1979" s="61">
        <f>+M1978-IF(M$18&gt;74,(M1978/M$25)*$C$10)</f>
        <v/>
      </c>
      <c r="N1979" s="61">
        <f>+N1978-IF(N$18&gt;74,(N1978/N$25)*$C$10)</f>
        <v/>
      </c>
      <c r="O1979" s="61">
        <f>+O1978-IF(O$18&gt;74,(O1978/O$25)*$C$10)</f>
        <v/>
      </c>
      <c r="P1979" s="61">
        <f>+P1978-IF(P$18&gt;74,(P1978/P$25)*$C$10)</f>
        <v/>
      </c>
      <c r="Q1979" s="61">
        <f>+Q1978-IF(Q$18&gt;74,(Q1978/Q$25)*$C$10)</f>
        <v/>
      </c>
      <c r="R1979" s="61">
        <f>+R1978-IF(R$18&gt;74,(R1978/R$25)*$C$10)</f>
        <v/>
      </c>
      <c r="S1979" s="61">
        <f>+S1978-IF(S$18&gt;74,(S1978/S$25)*$C$10)</f>
        <v/>
      </c>
      <c r="T1979" s="61">
        <f>+T1978-IF(T$18&gt;74,(T1978/T$25)*$C$10)</f>
        <v/>
      </c>
      <c r="U1979" s="61">
        <f>+U1978-IF(U$18&gt;74,(U1978/U$25)*$C$10)</f>
        <v/>
      </c>
      <c r="V1979" s="61">
        <f>+V1978-IF(V$18&gt;74,(V1978/V$25)*$C$10)</f>
        <v/>
      </c>
      <c r="W1979" s="61">
        <f>+W1978-IF(W$18&gt;74,(W1978/W$25)*$C$10)</f>
        <v/>
      </c>
      <c r="X1979" s="61">
        <f>+X1978-IF(X$18&gt;74,(X1978/X$25)*$C$10)</f>
        <v/>
      </c>
      <c r="Y1979" s="61">
        <f>+Y1978-IF(Y$18&gt;74,(Y1978/Y$25)*$C$10)</f>
        <v/>
      </c>
      <c r="Z1979" s="61">
        <f>+Z1978-IF(Z$18&gt;74,(Z1978/Z$25)*$C$10)</f>
        <v/>
      </c>
      <c r="AA1979" s="61">
        <f>+AA1978-IF(AA$18&gt;74,(AA1978/AA$25)*$C$10)</f>
        <v/>
      </c>
      <c r="AB1979" s="61">
        <f>+AB1978-IF(AB$18&gt;74,(AB1978/AB$25)*$C$10)</f>
        <v/>
      </c>
      <c r="AC1979" s="61">
        <f>+AC1978-IF(AC$18&gt;74,(AC1978/AC$25)*$C$10)</f>
        <v/>
      </c>
      <c r="AD1979" s="61">
        <f>+AD1978-IF(AD$18&gt;74,(AD1978/AD$25)*$C$10)</f>
        <v/>
      </c>
      <c r="AE1979" s="61">
        <f>+AE1978-IF(AE$18&gt;74,(AE1978/AE$25)*$C$10)</f>
        <v/>
      </c>
      <c r="AF1979" s="61">
        <f>+AF1978-IF(AF$18&gt;74,(AF1978/AF$25)*$C$10)</f>
        <v/>
      </c>
      <c r="AG1979" s="61">
        <f>+AG1978-IF(AG$18&gt;74,(AG1978/AG$25)*$C$10)</f>
        <v/>
      </c>
      <c r="AH1979" s="61">
        <f>+AH1978-IF(AH$18&gt;74,(AH1978/AH$25)*$C$10)</f>
        <v/>
      </c>
      <c r="AI1979" s="61">
        <f>+AI1978-IF(AI$18&gt;74,(AI1978/AI$25)*$C$10)</f>
        <v/>
      </c>
      <c r="AJ1979" s="61">
        <f>+AJ1978-IF(AJ$18&gt;74,(AJ1978/AJ$25)*$C$10)</f>
        <v/>
      </c>
      <c r="AK1979" s="61">
        <f>+AK1978-IF(AK$18&gt;74,(AK1978/AK$25)*$C$10)</f>
        <v/>
      </c>
      <c r="AL1979" s="61">
        <f>+AL1978-IF(AL$18&gt;74,(AL1978/AL$25)*$C$10)</f>
        <v/>
      </c>
      <c r="AM1979" s="61">
        <f>+AM1978-IF(AM$18&gt;74,(AM1978/AM$25)*$C$10)</f>
        <v/>
      </c>
      <c r="AN1979" s="61">
        <f>+AN1978-IF(AN$18&gt;74,(AN1978/AN$25)*$C$10)</f>
        <v/>
      </c>
      <c r="AO1979" s="61">
        <f>+AO1978-IF(AO$18&gt;74,(AO1978/AO$25)*$C$10)</f>
        <v/>
      </c>
      <c r="AP1979" s="61">
        <f>+AP1978-IF(AP$18&gt;74,(AP1978/AP$25)*$C$10)</f>
        <v/>
      </c>
      <c r="AQ1979" s="61">
        <f>+AQ1978-IF(AQ$18&gt;74,(AQ1978/AQ$25)*$C$10)</f>
        <v/>
      </c>
      <c r="AR1979" s="61">
        <f>+AR1978-IF(AR$18&gt;74,(AR1978/AR$25)*$C$10)</f>
        <v/>
      </c>
      <c r="AS1979" s="61">
        <f>+AS1978-IF(AS$18&gt;74,(AS1978/AS$25)*$C$10)</f>
        <v/>
      </c>
      <c r="AT1979" s="61">
        <f>+AT1978-IF(AT$18&gt;74,(AT1978/AT$25)*$C$10)</f>
        <v/>
      </c>
      <c r="AU1979" s="61">
        <f>+AU1978-IF(AU$18&gt;74,(AU1978/AU$25)*$C$10)</f>
        <v/>
      </c>
      <c r="AV1979" s="61">
        <f>+AV1978-IF(AV$18&gt;74,(AV1978/AV$25)*$C$10)</f>
        <v/>
      </c>
      <c r="AW1979" s="61">
        <f>+AW1978-IF(AW$18&gt;74,(AW1978/AW$25)*$C$10)</f>
        <v/>
      </c>
      <c r="AX1979" s="35">
        <f>IF(AW1979&gt;0,1,0)</f>
        <v/>
      </c>
      <c r="AY1979" s="35">
        <f>IF(AL1979&gt;0,1,0)</f>
        <v/>
      </c>
      <c r="AZ1979" s="35">
        <f>IF(AG1979&gt;0,1,0)</f>
        <v/>
      </c>
      <c r="BA1979" s="35">
        <f>IF(AB1979&gt;0,1,0)</f>
        <v/>
      </c>
      <c r="BB1979" s="35">
        <f>IF(W1979&gt;0,1,0)</f>
        <v/>
      </c>
    </row>
    <row r="1980">
      <c r="B1980" s="154" t="inlineStr">
        <is>
          <t>trial 976</t>
        </is>
      </c>
      <c r="C1980" s="155">
        <f>+start-C1977</f>
        <v/>
      </c>
      <c r="D1980" s="156">
        <f>IF((C1980&lt;=0),0,((C1980-D$24)*Stock*(_xlfn.NORM.INV(RAND(),stock_ave,stock_std))+(C1980-D$24)*Bonds*(_xlfn.NORM.INV(RAND(),bond_ave,bond_std))+(C1980-D$24)*cash*(_xlfn.NORM.INV(RAND(),cash_ave,cash_std))+(C1980-D$24)))</f>
        <v/>
      </c>
      <c r="E1980" s="156">
        <f>IF((D1980&lt;=0),0,((D1980-E$24)*Stock*(_xlfn.NORM.INV(RAND(),stock_ave,stock_std))+(D1980-E$24)*Bonds*(_xlfn.NORM.INV(RAND(),bond_ave,bond_std))+(D1980-E$24)*cash*(_xlfn.NORM.INV(RAND(),cash_ave,cash_std))+(D1980-E$24)))</f>
        <v/>
      </c>
      <c r="F1980" s="156">
        <f>IF((E1980&lt;=0),0,((E1980-F$24)*Stock*(_xlfn.NORM.INV(RAND(),stock_ave,stock_std))+(E1980-F$24)*Bonds*(_xlfn.NORM.INV(RAND(),bond_ave,bond_std))+(E1980-F$24)*cash*(_xlfn.NORM.INV(RAND(),cash_ave,cash_std))+(E1980-F$24)))</f>
        <v/>
      </c>
      <c r="G1980" s="156">
        <f>IF((F1980&lt;=0),0,((F1980-G$24)*Stock*(_xlfn.NORM.INV(RAND(),stock_ave,stock_std))+(F1980-G$24)*Bonds*(_xlfn.NORM.INV(RAND(),bond_ave,bond_std))+(F1980-G$24)*cash*(_xlfn.NORM.INV(RAND(),cash_ave,cash_std))+(F1980-G$24)))</f>
        <v/>
      </c>
      <c r="H1980" s="156">
        <f>IF((G1980&lt;=0),0,((G1980-H$24)*Stock*(_xlfn.NORM.INV(RAND(),stock_ave,stock_std))+(G1980-H$24)*Bonds*(_xlfn.NORM.INV(RAND(),bond_ave,bond_std))+(G1980-H$24)*cash*(_xlfn.NORM.INV(RAND(),cash_ave,cash_std))+(G1980-H$24)))</f>
        <v/>
      </c>
      <c r="I1980" s="156">
        <f>IF((H1980&lt;=0),0,((H1980-I$24)*Stock*(_xlfn.NORM.INV(RAND(),stock_ave,stock_std))+(H1980-I$24)*Bonds*(_xlfn.NORM.INV(RAND(),bond_ave,bond_std))+(H1980-I$24)*cash*(_xlfn.NORM.INV(RAND(),cash_ave,cash_std))+(H1980-I$24)))</f>
        <v/>
      </c>
      <c r="J1980" s="156">
        <f>IF((I1980&lt;=0),0,((I1980-J$24)*Stock*(_xlfn.NORM.INV(RAND(),stock_ave,stock_std))+(I1980-J$24)*Bonds*(_xlfn.NORM.INV(RAND(),bond_ave,bond_std))+(I1980-J$24)*cash*(_xlfn.NORM.INV(RAND(),cash_ave,cash_std))+(I1980-J$24)))</f>
        <v/>
      </c>
      <c r="K1980" s="156">
        <f>IF((J1980&lt;=0),0,((J1980-K$24)*Stock*(_xlfn.NORM.INV(RAND(),stock_ave,stock_std))+(J1980-K$24)*Bonds*(_xlfn.NORM.INV(RAND(),bond_ave,bond_std))+(J1980-K$24)*cash*(_xlfn.NORM.INV(RAND(),cash_ave,cash_std))+(J1980-K$24)))</f>
        <v/>
      </c>
      <c r="L1980" s="156">
        <f>IF((K1980&lt;=0),0,((K1980-L$24)*Stock*(_xlfn.NORM.INV(RAND(),stock_ave,stock_std))+(K1980-L$24)*Bonds*(_xlfn.NORM.INV(RAND(),bond_ave,bond_std))+(K1980-L$24)*cash*(_xlfn.NORM.INV(RAND(),cash_ave,cash_std))+(K1980-L$24)))</f>
        <v/>
      </c>
      <c r="M1980" s="156">
        <f>IF((L1980&lt;=0),0,((L1980-M$24)*Stock*(_xlfn.NORM.INV(RAND(),stock_ave,stock_std))+(L1980-M$24)*Bonds*(_xlfn.NORM.INV(RAND(),bond_ave,bond_std))+(L1980-M$24)*cash*(_xlfn.NORM.INV(RAND(),cash_ave,cash_std))+(L1980-M$24)))</f>
        <v/>
      </c>
      <c r="N1980" s="156">
        <f>IF((M1980&lt;=0),0,((M1980-N$24)*Stock*(_xlfn.NORM.INV(RAND(),stock_ave,stock_std))+(M1980-N$24)*Bonds*(_xlfn.NORM.INV(RAND(),bond_ave,bond_std))+(M1980-N$24)*cash*(_xlfn.NORM.INV(RAND(),cash_ave,cash_std))+(M1980-N$24)))</f>
        <v/>
      </c>
      <c r="O1980" s="156">
        <f>IF((N1980&lt;=0),0,((N1980-O$24)*Stock*(_xlfn.NORM.INV(RAND(),stock_ave,stock_std))+(N1980-O$24)*Bonds*(_xlfn.NORM.INV(RAND(),bond_ave,bond_std))+(N1980-O$24)*cash*(_xlfn.NORM.INV(RAND(),cash_ave,cash_std))+(N1980-O$24)))</f>
        <v/>
      </c>
      <c r="P1980" s="156">
        <f>IF((O1980&lt;=0),0,((O1980-P$24)*Stock*(_xlfn.NORM.INV(RAND(),stock_ave,stock_std))+(O1980-P$24)*Bonds*(_xlfn.NORM.INV(RAND(),bond_ave,bond_std))+(O1980-P$24)*cash*(_xlfn.NORM.INV(RAND(),cash_ave,cash_std))+(O1980-P$24)))</f>
        <v/>
      </c>
      <c r="Q1980" s="156">
        <f>IF((P1980&lt;=0),0,((P1980-Q$24)*Stock*(_xlfn.NORM.INV(RAND(),stock_ave,stock_std))+(P1980-Q$24)*Bonds*(_xlfn.NORM.INV(RAND(),bond_ave,bond_std))+(P1980-Q$24)*cash*(_xlfn.NORM.INV(RAND(),cash_ave,cash_std))+(P1980-Q$24)))</f>
        <v/>
      </c>
      <c r="R1980" s="156">
        <f>IF((Q1980&lt;=0),0,((Q1980-R$24)*Stock*(_xlfn.NORM.INV(RAND(),stock_ave,stock_std))+(Q1980-R$24)*Bonds*(_xlfn.NORM.INV(RAND(),bond_ave,bond_std))+(Q1980-R$24)*cash*(_xlfn.NORM.INV(RAND(),cash_ave,cash_std))+(Q1980-R$24)))</f>
        <v/>
      </c>
      <c r="S1980" s="156">
        <f>IF((R1980&lt;=0),0,((R1980-S$24)*Stock*(_xlfn.NORM.INV(RAND(),stock_ave,stock_std))+(R1980-S$24)*Bonds*(_xlfn.NORM.INV(RAND(),bond_ave,bond_std))+(R1980-S$24)*cash*(_xlfn.NORM.INV(RAND(),cash_ave,cash_std))+(R1980-S$24)))</f>
        <v/>
      </c>
      <c r="T1980" s="156">
        <f>IF((S1980&lt;=0),0,((S1980-T$24)*Stock*(_xlfn.NORM.INV(RAND(),stock_ave,stock_std))+(S1980-T$24)*Bonds*(_xlfn.NORM.INV(RAND(),bond_ave,bond_std))+(S1980-T$24)*cash*(_xlfn.NORM.INV(RAND(),cash_ave,cash_std))+(S1980-T$24)))</f>
        <v/>
      </c>
      <c r="U1980" s="156">
        <f>IF((T1980&lt;=0),0,((T1980-U$24)*Stock*(_xlfn.NORM.INV(RAND(),stock_ave,stock_std))+(T1980-U$24)*Bonds*(_xlfn.NORM.INV(RAND(),bond_ave,bond_std))+(T1980-U$24)*cash*(_xlfn.NORM.INV(RAND(),cash_ave,cash_std))+(T1980-U$24)))</f>
        <v/>
      </c>
      <c r="V1980" s="156">
        <f>IF((U1980&lt;=0),0,((U1980-V$24)*Stock*(_xlfn.NORM.INV(RAND(),stock_ave,stock_std))+(U1980-V$24)*Bonds*(_xlfn.NORM.INV(RAND(),bond_ave,bond_std))+(U1980-V$24)*cash*(_xlfn.NORM.INV(RAND(),cash_ave,cash_std))+(U1980-V$24)))</f>
        <v/>
      </c>
      <c r="W1980" s="156">
        <f>IF((V1980&lt;=0),0,((V1980-W$24)*Stock*(_xlfn.NORM.INV(RAND(),stock_ave,stock_std))+(V1980-W$24)*Bonds*(_xlfn.NORM.INV(RAND(),bond_ave,bond_std))+(V1980-W$24)*cash*(_xlfn.NORM.INV(RAND(),cash_ave,cash_std))+(V1980-W$24)))</f>
        <v/>
      </c>
      <c r="X1980" s="156">
        <f>IF((W1980&lt;=0),0,((W1980-X$24)*Stock*(_xlfn.NORM.INV(RAND(),stock_ave,stock_std))+(W1980-X$24)*Bonds*(_xlfn.NORM.INV(RAND(),bond_ave,bond_std))+(W1980-X$24)*cash*(_xlfn.NORM.INV(RAND(),cash_ave,cash_std))+(W1980-X$24)))</f>
        <v/>
      </c>
      <c r="Y1980" s="156">
        <f>IF((X1980&lt;=0),0,((X1980-Y$24)*Stock*(_xlfn.NORM.INV(RAND(),stock_ave,stock_std))+(X1980-Y$24)*Bonds*(_xlfn.NORM.INV(RAND(),bond_ave,bond_std))+(X1980-Y$24)*cash*(_xlfn.NORM.INV(RAND(),cash_ave,cash_std))+(X1980-Y$24)))</f>
        <v/>
      </c>
      <c r="Z1980" s="156">
        <f>IF((Y1980&lt;=0),0,((Y1980-Z$24)*Stock*(_xlfn.NORM.INV(RAND(),stock_ave,stock_std))+(Y1980-Z$24)*Bonds*(_xlfn.NORM.INV(RAND(),bond_ave,bond_std))+(Y1980-Z$24)*cash*(_xlfn.NORM.INV(RAND(),cash_ave,cash_std))+(Y1980-Z$24)))</f>
        <v/>
      </c>
      <c r="AA1980" s="156">
        <f>IF((Z1980&lt;=0),0,((Z1980-AA$24)*Stock*(_xlfn.NORM.INV(RAND(),stock_ave,stock_std))+(Z1980-AA$24)*Bonds*(_xlfn.NORM.INV(RAND(),bond_ave,bond_std))+(Z1980-AA$24)*cash*(_xlfn.NORM.INV(RAND(),cash_ave,cash_std))+(Z1980-AA$24)))</f>
        <v/>
      </c>
      <c r="AB1980" s="156">
        <f>IF((AA1980&lt;=0),0,((AA1980-AB$24)*Stock*(_xlfn.NORM.INV(RAND(),stock_ave,stock_std))+(AA1980-AB$24)*Bonds*(_xlfn.NORM.INV(RAND(),bond_ave,bond_std))+(AA1980-AB$24)*cash*(_xlfn.NORM.INV(RAND(),cash_ave,cash_std))+(AA1980-AB$24)))</f>
        <v/>
      </c>
      <c r="AC1980" s="156">
        <f>IF((AB1980&lt;=0),0,((AB1980-AC$24)*Stock*(_xlfn.NORM.INV(RAND(),stock_ave,stock_std))+(AB1980-AC$24)*Bonds*(_xlfn.NORM.INV(RAND(),bond_ave,bond_std))+(AB1980-AC$24)*cash*(_xlfn.NORM.INV(RAND(),cash_ave,cash_std))+(AB1980-AC$24)))</f>
        <v/>
      </c>
      <c r="AD1980" s="156">
        <f>IF((AC1980&lt;=0),0,((AC1980-AD$24)*Stock*(_xlfn.NORM.INV(RAND(),stock_ave,stock_std))+(AC1980-AD$24)*Bonds*(_xlfn.NORM.INV(RAND(),bond_ave,bond_std))+(AC1980-AD$24)*cash*(_xlfn.NORM.INV(RAND(),cash_ave,cash_std))+(AC1980-AD$24)))</f>
        <v/>
      </c>
      <c r="AE1980" s="156">
        <f>IF((AD1980&lt;=0),0,((AD1980-AE$24)*Stock*(_xlfn.NORM.INV(RAND(),stock_ave,stock_std))+(AD1980-AE$24)*Bonds*(_xlfn.NORM.INV(RAND(),bond_ave,bond_std))+(AD1980-AE$24)*cash*(_xlfn.NORM.INV(RAND(),cash_ave,cash_std))+(AD1980-AE$24)))</f>
        <v/>
      </c>
      <c r="AF1980" s="156">
        <f>IF((AE1980&lt;=0),0,((AE1980-AF$24)*Stock*(_xlfn.NORM.INV(RAND(),stock_ave,stock_std))+(AE1980-AF$24)*Bonds*(_xlfn.NORM.INV(RAND(),bond_ave,bond_std))+(AE1980-AF$24)*cash*(_xlfn.NORM.INV(RAND(),cash_ave,cash_std))+(AE1980-AF$24)))</f>
        <v/>
      </c>
      <c r="AG1980" s="156">
        <f>IF((AF1980&lt;=0),0,((AF1980-AG$24)*Stock*(_xlfn.NORM.INV(RAND(),stock_ave,stock_std))+(AF1980-AG$24)*Bonds*(_xlfn.NORM.INV(RAND(),bond_ave,bond_std))+(AF1980-AG$24)*cash*(_xlfn.NORM.INV(RAND(),cash_ave,cash_std))+(AF1980-AG$24)))</f>
        <v/>
      </c>
      <c r="AH1980" s="156">
        <f>IF((AG1980&lt;=0),0,((AG1980-AH$24)*Stock*(_xlfn.NORM.INV(RAND(),stock_ave,stock_std))+(AG1980-AH$24)*Bonds*(_xlfn.NORM.INV(RAND(),bond_ave,bond_std))+(AG1980-AH$24)*cash*(_xlfn.NORM.INV(RAND(),cash_ave,cash_std))+(AG1980-AH$24)))</f>
        <v/>
      </c>
      <c r="AI1980" s="156">
        <f>IF((AH1980&lt;=0),0,((AH1980-AI$24)*Stock*(_xlfn.NORM.INV(RAND(),stock_ave,stock_std))+(AH1980-AI$24)*Bonds*(_xlfn.NORM.INV(RAND(),bond_ave,bond_std))+(AH1980-AI$24)*cash*(_xlfn.NORM.INV(RAND(),cash_ave,cash_std))+(AH1980-AI$24)))</f>
        <v/>
      </c>
      <c r="AJ1980" s="156">
        <f>IF((AI1980&lt;=0),0,((AI1980-AJ$24)*Stock*(_xlfn.NORM.INV(RAND(),stock_ave,stock_std))+(AI1980-AJ$24)*Bonds*(_xlfn.NORM.INV(RAND(),bond_ave,bond_std))+(AI1980-AJ$24)*cash*(_xlfn.NORM.INV(RAND(),cash_ave,cash_std))+(AI1980-AJ$24)))</f>
        <v/>
      </c>
      <c r="AK1980" s="156">
        <f>IF((AJ1980&lt;=0),0,((AJ1980-AK$24)*Stock*(_xlfn.NORM.INV(RAND(),stock_ave,stock_std))+(AJ1980-AK$24)*Bonds*(_xlfn.NORM.INV(RAND(),bond_ave,bond_std))+(AJ1980-AK$24)*cash*(_xlfn.NORM.INV(RAND(),cash_ave,cash_std))+(AJ1980-AK$24)))</f>
        <v/>
      </c>
      <c r="AL1980" s="156">
        <f>IF((AK1980&lt;=0),0,((AK1980-AL$24)*Stock*(_xlfn.NORM.INV(RAND(),stock_ave,stock_std))+(AK1980-AL$24)*Bonds*(_xlfn.NORM.INV(RAND(),bond_ave,bond_std))+(AK1980-AL$24)*cash*(_xlfn.NORM.INV(RAND(),cash_ave,cash_std))+(AK1980-AL$24)))</f>
        <v/>
      </c>
      <c r="AM1980" s="156">
        <f>IF((AL1980&lt;=0),0,((AL1980-AM$24)*Stock*(_xlfn.NORM.INV(RAND(),stock_ave,stock_std))+(AL1980-AM$24)*Bonds*(_xlfn.NORM.INV(RAND(),bond_ave,bond_std))+(AL1980-AM$24)*cash*(_xlfn.NORM.INV(RAND(),cash_ave,cash_std))+(AL1980-AM$24)))</f>
        <v/>
      </c>
      <c r="AN1980" s="156">
        <f>IF((AM1980&lt;=0),0,((AM1980-AN$24)*Stock*(_xlfn.NORM.INV(RAND(),stock_ave,stock_std))+(AM1980-AN$24)*Bonds*(_xlfn.NORM.INV(RAND(),bond_ave,bond_std))+(AM1980-AN$24)*cash*(_xlfn.NORM.INV(RAND(),cash_ave,cash_std))+(AM1980-AN$24)))</f>
        <v/>
      </c>
      <c r="AO1980" s="156">
        <f>IF((AN1980&lt;=0),0,((AN1980-AO$24)*Stock*(_xlfn.NORM.INV(RAND(),stock_ave,stock_std))+(AN1980-AO$24)*Bonds*(_xlfn.NORM.INV(RAND(),bond_ave,bond_std))+(AN1980-AO$24)*cash*(_xlfn.NORM.INV(RAND(),cash_ave,cash_std))+(AN1980-AO$24)))</f>
        <v/>
      </c>
      <c r="AP1980" s="156">
        <f>IF((AO1980&lt;=0),0,((AO1980-AP$24)*Stock*(_xlfn.NORM.INV(RAND(),stock_ave,stock_std))+(AO1980-AP$24)*Bonds*(_xlfn.NORM.INV(RAND(),bond_ave,bond_std))+(AO1980-AP$24)*cash*(_xlfn.NORM.INV(RAND(),cash_ave,cash_std))+(AO1980-AP$24)))</f>
        <v/>
      </c>
      <c r="AQ1980" s="156">
        <f>IF((AP1980&lt;=0),0,((AP1980-AQ$24)*Stock*(_xlfn.NORM.INV(RAND(),stock_ave,stock_std))+(AP1980-AQ$24)*Bonds*(_xlfn.NORM.INV(RAND(),bond_ave,bond_std))+(AP1980-AQ$24)*cash*(_xlfn.NORM.INV(RAND(),cash_ave,cash_std))+(AP1980-AQ$24)))</f>
        <v/>
      </c>
      <c r="AR1980" s="156">
        <f>IF((AQ1980&lt;=0),0,((AQ1980-AR$24)*Stock*(_xlfn.NORM.INV(RAND(),stock_ave,stock_std))+(AQ1980-AR$24)*Bonds*(_xlfn.NORM.INV(RAND(),bond_ave,bond_std))+(AQ1980-AR$24)*cash*(_xlfn.NORM.INV(RAND(),cash_ave,cash_std))+(AQ1980-AR$24)))</f>
        <v/>
      </c>
      <c r="AS1980" s="156">
        <f>IF((AR1980&lt;=0),0,((AR1980-AS$24)*Stock*(_xlfn.NORM.INV(RAND(),stock_ave,stock_std))+(AR1980-AS$24)*Bonds*(_xlfn.NORM.INV(RAND(),bond_ave,bond_std))+(AR1980-AS$24)*cash*(_xlfn.NORM.INV(RAND(),cash_ave,cash_std))+(AR1980-AS$24)))</f>
        <v/>
      </c>
      <c r="AT1980" s="156">
        <f>IF((AS1980&lt;=0),0,((AS1980-AT$24)*Stock*(_xlfn.NORM.INV(RAND(),stock_ave,stock_std))+(AS1980-AT$24)*Bonds*(_xlfn.NORM.INV(RAND(),bond_ave,bond_std))+(AS1980-AT$24)*cash*(_xlfn.NORM.INV(RAND(),cash_ave,cash_std))+(AS1980-AT$24)))</f>
        <v/>
      </c>
      <c r="AU1980" s="156">
        <f>IF((AT1980&lt;=0),0,((AT1980-AU$24)*Stock*(_xlfn.NORM.INV(RAND(),stock_ave,stock_std))+(AT1980-AU$24)*Bonds*(_xlfn.NORM.INV(RAND(),bond_ave,bond_std))+(AT1980-AU$24)*cash*(_xlfn.NORM.INV(RAND(),cash_ave,cash_std))+(AT1980-AU$24)))</f>
        <v/>
      </c>
      <c r="AV1980" s="156">
        <f>IF((AU1980&lt;=0),0,((AU1980-AV$24)*Stock*(_xlfn.NORM.INV(RAND(),stock_ave,stock_std))+(AU1980-AV$24)*Bonds*(_xlfn.NORM.INV(RAND(),bond_ave,bond_std))+(AU1980-AV$24)*cash*(_xlfn.NORM.INV(RAND(),cash_ave,cash_std))+(AU1980-AV$24)))</f>
        <v/>
      </c>
      <c r="AW1980" s="156">
        <f>IF((AV1980&lt;=0),0,((AV1980-AW$24)*Stock*(_xlfn.NORM.INV(RAND(),stock_ave,stock_std))+(AV1980-AW$24)*Bonds*(_xlfn.NORM.INV(RAND(),bond_ave,bond_std))+(AV1980-AW$24)*cash*(_xlfn.NORM.INV(RAND(),cash_ave,cash_std))+(AV1980-AW$24)))</f>
        <v/>
      </c>
      <c r="AX1980" s="159" t="n"/>
      <c r="AY1980" s="159" t="n"/>
      <c r="AZ1980" s="159" t="n"/>
      <c r="BA1980" s="159" t="n"/>
      <c r="BB1980" s="159" t="n"/>
    </row>
    <row r="1981">
      <c r="C1981" s="147" t="n"/>
      <c r="D1981" s="61">
        <f>+D1980-IF(D$18&gt;74,(D1980/D$25)*$C$10)</f>
        <v/>
      </c>
      <c r="E1981" s="61">
        <f>+E1980-IF(E$18&gt;74,(E1980/E$25)*$C$10)</f>
        <v/>
      </c>
      <c r="F1981" s="61">
        <f>+F1980-IF(F$18&gt;74,(F1980/F$25)*$C$10)</f>
        <v/>
      </c>
      <c r="G1981" s="61">
        <f>+G1980-IF(G$18&gt;74,(G1980/G$25)*$C$10)</f>
        <v/>
      </c>
      <c r="H1981" s="61">
        <f>+H1980-IF(H$18&gt;74,(H1980/H$25)*$C$10)</f>
        <v/>
      </c>
      <c r="I1981" s="61">
        <f>+I1980-IF(I$18&gt;74,(I1980/I$25)*$C$10)</f>
        <v/>
      </c>
      <c r="J1981" s="61">
        <f>+J1980-IF(J$18&gt;74,(J1980/J$25)*$C$10)</f>
        <v/>
      </c>
      <c r="K1981" s="61">
        <f>+K1980-IF(K$18&gt;74,(K1980/K$25)*$C$10)</f>
        <v/>
      </c>
      <c r="L1981" s="61">
        <f>+L1980-IF(L$18&gt;74,(L1980/L$25)*$C$10)</f>
        <v/>
      </c>
      <c r="M1981" s="61">
        <f>+M1980-IF(M$18&gt;74,(M1980/M$25)*$C$10)</f>
        <v/>
      </c>
      <c r="N1981" s="61">
        <f>+N1980-IF(N$18&gt;74,(N1980/N$25)*$C$10)</f>
        <v/>
      </c>
      <c r="O1981" s="61">
        <f>+O1980-IF(O$18&gt;74,(O1980/O$25)*$C$10)</f>
        <v/>
      </c>
      <c r="P1981" s="61">
        <f>+P1980-IF(P$18&gt;74,(P1980/P$25)*$C$10)</f>
        <v/>
      </c>
      <c r="Q1981" s="61">
        <f>+Q1980-IF(Q$18&gt;74,(Q1980/Q$25)*$C$10)</f>
        <v/>
      </c>
      <c r="R1981" s="61">
        <f>+R1980-IF(R$18&gt;74,(R1980/R$25)*$C$10)</f>
        <v/>
      </c>
      <c r="S1981" s="61">
        <f>+S1980-IF(S$18&gt;74,(S1980/S$25)*$C$10)</f>
        <v/>
      </c>
      <c r="T1981" s="61">
        <f>+T1980-IF(T$18&gt;74,(T1980/T$25)*$C$10)</f>
        <v/>
      </c>
      <c r="U1981" s="61">
        <f>+U1980-IF(U$18&gt;74,(U1980/U$25)*$C$10)</f>
        <v/>
      </c>
      <c r="V1981" s="61">
        <f>+V1980-IF(V$18&gt;74,(V1980/V$25)*$C$10)</f>
        <v/>
      </c>
      <c r="W1981" s="61">
        <f>+W1980-IF(W$18&gt;74,(W1980/W$25)*$C$10)</f>
        <v/>
      </c>
      <c r="X1981" s="61">
        <f>+X1980-IF(X$18&gt;74,(X1980/X$25)*$C$10)</f>
        <v/>
      </c>
      <c r="Y1981" s="61">
        <f>+Y1980-IF(Y$18&gt;74,(Y1980/Y$25)*$C$10)</f>
        <v/>
      </c>
      <c r="Z1981" s="61">
        <f>+Z1980-IF(Z$18&gt;74,(Z1980/Z$25)*$C$10)</f>
        <v/>
      </c>
      <c r="AA1981" s="61">
        <f>+AA1980-IF(AA$18&gt;74,(AA1980/AA$25)*$C$10)</f>
        <v/>
      </c>
      <c r="AB1981" s="61">
        <f>+AB1980-IF(AB$18&gt;74,(AB1980/AB$25)*$C$10)</f>
        <v/>
      </c>
      <c r="AC1981" s="61">
        <f>+AC1980-IF(AC$18&gt;74,(AC1980/AC$25)*$C$10)</f>
        <v/>
      </c>
      <c r="AD1981" s="61">
        <f>+AD1980-IF(AD$18&gt;74,(AD1980/AD$25)*$C$10)</f>
        <v/>
      </c>
      <c r="AE1981" s="61">
        <f>+AE1980-IF(AE$18&gt;74,(AE1980/AE$25)*$C$10)</f>
        <v/>
      </c>
      <c r="AF1981" s="61">
        <f>+AF1980-IF(AF$18&gt;74,(AF1980/AF$25)*$C$10)</f>
        <v/>
      </c>
      <c r="AG1981" s="61">
        <f>+AG1980-IF(AG$18&gt;74,(AG1980/AG$25)*$C$10)</f>
        <v/>
      </c>
      <c r="AH1981" s="61">
        <f>+AH1980-IF(AH$18&gt;74,(AH1980/AH$25)*$C$10)</f>
        <v/>
      </c>
      <c r="AI1981" s="61">
        <f>+AI1980-IF(AI$18&gt;74,(AI1980/AI$25)*$C$10)</f>
        <v/>
      </c>
      <c r="AJ1981" s="61">
        <f>+AJ1980-IF(AJ$18&gt;74,(AJ1980/AJ$25)*$C$10)</f>
        <v/>
      </c>
      <c r="AK1981" s="61">
        <f>+AK1980-IF(AK$18&gt;74,(AK1980/AK$25)*$C$10)</f>
        <v/>
      </c>
      <c r="AL1981" s="61">
        <f>+AL1980-IF(AL$18&gt;74,(AL1980/AL$25)*$C$10)</f>
        <v/>
      </c>
      <c r="AM1981" s="61">
        <f>+AM1980-IF(AM$18&gt;74,(AM1980/AM$25)*$C$10)</f>
        <v/>
      </c>
      <c r="AN1981" s="61">
        <f>+AN1980-IF(AN$18&gt;74,(AN1980/AN$25)*$C$10)</f>
        <v/>
      </c>
      <c r="AO1981" s="61">
        <f>+AO1980-IF(AO$18&gt;74,(AO1980/AO$25)*$C$10)</f>
        <v/>
      </c>
      <c r="AP1981" s="61">
        <f>+AP1980-IF(AP$18&gt;74,(AP1980/AP$25)*$C$10)</f>
        <v/>
      </c>
      <c r="AQ1981" s="61">
        <f>+AQ1980-IF(AQ$18&gt;74,(AQ1980/AQ$25)*$C$10)</f>
        <v/>
      </c>
      <c r="AR1981" s="61">
        <f>+AR1980-IF(AR$18&gt;74,(AR1980/AR$25)*$C$10)</f>
        <v/>
      </c>
      <c r="AS1981" s="61">
        <f>+AS1980-IF(AS$18&gt;74,(AS1980/AS$25)*$C$10)</f>
        <v/>
      </c>
      <c r="AT1981" s="61">
        <f>+AT1980-IF(AT$18&gt;74,(AT1980/AT$25)*$C$10)</f>
        <v/>
      </c>
      <c r="AU1981" s="61">
        <f>+AU1980-IF(AU$18&gt;74,(AU1980/AU$25)*$C$10)</f>
        <v/>
      </c>
      <c r="AV1981" s="61">
        <f>+AV1980-IF(AV$18&gt;74,(AV1980/AV$25)*$C$10)</f>
        <v/>
      </c>
      <c r="AW1981" s="61">
        <f>+AW1980-IF(AW$18&gt;74,(AW1980/AW$25)*$C$10)</f>
        <v/>
      </c>
      <c r="AX1981" s="35">
        <f>IF(AW1981&gt;0,1,0)</f>
        <v/>
      </c>
      <c r="AY1981" s="35">
        <f>IF(AL1981&gt;0,1,0)</f>
        <v/>
      </c>
      <c r="AZ1981" s="35">
        <f>IF(AG1981&gt;0,1,0)</f>
        <v/>
      </c>
      <c r="BA1981" s="35">
        <f>IF(AB1981&gt;0,1,0)</f>
        <v/>
      </c>
      <c r="BB1981" s="35">
        <f>IF(W1981&gt;0,1,0)</f>
        <v/>
      </c>
    </row>
    <row r="1982">
      <c r="B1982" s="154" t="inlineStr">
        <is>
          <t>trial 977</t>
        </is>
      </c>
      <c r="C1982" s="155">
        <f>+start-C1979</f>
        <v/>
      </c>
      <c r="D1982" s="156">
        <f>IF((C1982&lt;=0),0,((C1982-D$24)*Stock*(_xlfn.NORM.INV(RAND(),stock_ave,stock_std))+(C1982-D$24)*Bonds*(_xlfn.NORM.INV(RAND(),bond_ave,bond_std))+(C1982-D$24)*cash*(_xlfn.NORM.INV(RAND(),cash_ave,cash_std))+(C1982-D$24)))</f>
        <v/>
      </c>
      <c r="E1982" s="156">
        <f>IF((D1982&lt;=0),0,((D1982-E$24)*Stock*(_xlfn.NORM.INV(RAND(),stock_ave,stock_std))+(D1982-E$24)*Bonds*(_xlfn.NORM.INV(RAND(),bond_ave,bond_std))+(D1982-E$24)*cash*(_xlfn.NORM.INV(RAND(),cash_ave,cash_std))+(D1982-E$24)))</f>
        <v/>
      </c>
      <c r="F1982" s="156">
        <f>IF((E1982&lt;=0),0,((E1982-F$24)*Stock*(_xlfn.NORM.INV(RAND(),stock_ave,stock_std))+(E1982-F$24)*Bonds*(_xlfn.NORM.INV(RAND(),bond_ave,bond_std))+(E1982-F$24)*cash*(_xlfn.NORM.INV(RAND(),cash_ave,cash_std))+(E1982-F$24)))</f>
        <v/>
      </c>
      <c r="G1982" s="156">
        <f>IF((F1982&lt;=0),0,((F1982-G$24)*Stock*(_xlfn.NORM.INV(RAND(),stock_ave,stock_std))+(F1982-G$24)*Bonds*(_xlfn.NORM.INV(RAND(),bond_ave,bond_std))+(F1982-G$24)*cash*(_xlfn.NORM.INV(RAND(),cash_ave,cash_std))+(F1982-G$24)))</f>
        <v/>
      </c>
      <c r="H1982" s="156">
        <f>IF((G1982&lt;=0),0,((G1982-H$24)*Stock*(_xlfn.NORM.INV(RAND(),stock_ave,stock_std))+(G1982-H$24)*Bonds*(_xlfn.NORM.INV(RAND(),bond_ave,bond_std))+(G1982-H$24)*cash*(_xlfn.NORM.INV(RAND(),cash_ave,cash_std))+(G1982-H$24)))</f>
        <v/>
      </c>
      <c r="I1982" s="156">
        <f>IF((H1982&lt;=0),0,((H1982-I$24)*Stock*(_xlfn.NORM.INV(RAND(),stock_ave,stock_std))+(H1982-I$24)*Bonds*(_xlfn.NORM.INV(RAND(),bond_ave,bond_std))+(H1982-I$24)*cash*(_xlfn.NORM.INV(RAND(),cash_ave,cash_std))+(H1982-I$24)))</f>
        <v/>
      </c>
      <c r="J1982" s="156">
        <f>IF((I1982&lt;=0),0,((I1982-J$24)*Stock*(_xlfn.NORM.INV(RAND(),stock_ave,stock_std))+(I1982-J$24)*Bonds*(_xlfn.NORM.INV(RAND(),bond_ave,bond_std))+(I1982-J$24)*cash*(_xlfn.NORM.INV(RAND(),cash_ave,cash_std))+(I1982-J$24)))</f>
        <v/>
      </c>
      <c r="K1982" s="156">
        <f>IF((J1982&lt;=0),0,((J1982-K$24)*Stock*(_xlfn.NORM.INV(RAND(),stock_ave,stock_std))+(J1982-K$24)*Bonds*(_xlfn.NORM.INV(RAND(),bond_ave,bond_std))+(J1982-K$24)*cash*(_xlfn.NORM.INV(RAND(),cash_ave,cash_std))+(J1982-K$24)))</f>
        <v/>
      </c>
      <c r="L1982" s="156">
        <f>IF((K1982&lt;=0),0,((K1982-L$24)*Stock*(_xlfn.NORM.INV(RAND(),stock_ave,stock_std))+(K1982-L$24)*Bonds*(_xlfn.NORM.INV(RAND(),bond_ave,bond_std))+(K1982-L$24)*cash*(_xlfn.NORM.INV(RAND(),cash_ave,cash_std))+(K1982-L$24)))</f>
        <v/>
      </c>
      <c r="M1982" s="156">
        <f>IF((L1982&lt;=0),0,((L1982-M$24)*Stock*(_xlfn.NORM.INV(RAND(),stock_ave,stock_std))+(L1982-M$24)*Bonds*(_xlfn.NORM.INV(RAND(),bond_ave,bond_std))+(L1982-M$24)*cash*(_xlfn.NORM.INV(RAND(),cash_ave,cash_std))+(L1982-M$24)))</f>
        <v/>
      </c>
      <c r="N1982" s="156">
        <f>IF((M1982&lt;=0),0,((M1982-N$24)*Stock*(_xlfn.NORM.INV(RAND(),stock_ave,stock_std))+(M1982-N$24)*Bonds*(_xlfn.NORM.INV(RAND(),bond_ave,bond_std))+(M1982-N$24)*cash*(_xlfn.NORM.INV(RAND(),cash_ave,cash_std))+(M1982-N$24)))</f>
        <v/>
      </c>
      <c r="O1982" s="156">
        <f>IF((N1982&lt;=0),0,((N1982-O$24)*Stock*(_xlfn.NORM.INV(RAND(),stock_ave,stock_std))+(N1982-O$24)*Bonds*(_xlfn.NORM.INV(RAND(),bond_ave,bond_std))+(N1982-O$24)*cash*(_xlfn.NORM.INV(RAND(),cash_ave,cash_std))+(N1982-O$24)))</f>
        <v/>
      </c>
      <c r="P1982" s="156">
        <f>IF((O1982&lt;=0),0,((O1982-P$24)*Stock*(_xlfn.NORM.INV(RAND(),stock_ave,stock_std))+(O1982-P$24)*Bonds*(_xlfn.NORM.INV(RAND(),bond_ave,bond_std))+(O1982-P$24)*cash*(_xlfn.NORM.INV(RAND(),cash_ave,cash_std))+(O1982-P$24)))</f>
        <v/>
      </c>
      <c r="Q1982" s="156">
        <f>IF((P1982&lt;=0),0,((P1982-Q$24)*Stock*(_xlfn.NORM.INV(RAND(),stock_ave,stock_std))+(P1982-Q$24)*Bonds*(_xlfn.NORM.INV(RAND(),bond_ave,bond_std))+(P1982-Q$24)*cash*(_xlfn.NORM.INV(RAND(),cash_ave,cash_std))+(P1982-Q$24)))</f>
        <v/>
      </c>
      <c r="R1982" s="156">
        <f>IF((Q1982&lt;=0),0,((Q1982-R$24)*Stock*(_xlfn.NORM.INV(RAND(),stock_ave,stock_std))+(Q1982-R$24)*Bonds*(_xlfn.NORM.INV(RAND(),bond_ave,bond_std))+(Q1982-R$24)*cash*(_xlfn.NORM.INV(RAND(),cash_ave,cash_std))+(Q1982-R$24)))</f>
        <v/>
      </c>
      <c r="S1982" s="156">
        <f>IF((R1982&lt;=0),0,((R1982-S$24)*Stock*(_xlfn.NORM.INV(RAND(),stock_ave,stock_std))+(R1982-S$24)*Bonds*(_xlfn.NORM.INV(RAND(),bond_ave,bond_std))+(R1982-S$24)*cash*(_xlfn.NORM.INV(RAND(),cash_ave,cash_std))+(R1982-S$24)))</f>
        <v/>
      </c>
      <c r="T1982" s="156">
        <f>IF((S1982&lt;=0),0,((S1982-T$24)*Stock*(_xlfn.NORM.INV(RAND(),stock_ave,stock_std))+(S1982-T$24)*Bonds*(_xlfn.NORM.INV(RAND(),bond_ave,bond_std))+(S1982-T$24)*cash*(_xlfn.NORM.INV(RAND(),cash_ave,cash_std))+(S1982-T$24)))</f>
        <v/>
      </c>
      <c r="U1982" s="156">
        <f>IF((T1982&lt;=0),0,((T1982-U$24)*Stock*(_xlfn.NORM.INV(RAND(),stock_ave,stock_std))+(T1982-U$24)*Bonds*(_xlfn.NORM.INV(RAND(),bond_ave,bond_std))+(T1982-U$24)*cash*(_xlfn.NORM.INV(RAND(),cash_ave,cash_std))+(T1982-U$24)))</f>
        <v/>
      </c>
      <c r="V1982" s="156">
        <f>IF((U1982&lt;=0),0,((U1982-V$24)*Stock*(_xlfn.NORM.INV(RAND(),stock_ave,stock_std))+(U1982-V$24)*Bonds*(_xlfn.NORM.INV(RAND(),bond_ave,bond_std))+(U1982-V$24)*cash*(_xlfn.NORM.INV(RAND(),cash_ave,cash_std))+(U1982-V$24)))</f>
        <v/>
      </c>
      <c r="W1982" s="156">
        <f>IF((V1982&lt;=0),0,((V1982-W$24)*Stock*(_xlfn.NORM.INV(RAND(),stock_ave,stock_std))+(V1982-W$24)*Bonds*(_xlfn.NORM.INV(RAND(),bond_ave,bond_std))+(V1982-W$24)*cash*(_xlfn.NORM.INV(RAND(),cash_ave,cash_std))+(V1982-W$24)))</f>
        <v/>
      </c>
      <c r="X1982" s="156">
        <f>IF((W1982&lt;=0),0,((W1982-X$24)*Stock*(_xlfn.NORM.INV(RAND(),stock_ave,stock_std))+(W1982-X$24)*Bonds*(_xlfn.NORM.INV(RAND(),bond_ave,bond_std))+(W1982-X$24)*cash*(_xlfn.NORM.INV(RAND(),cash_ave,cash_std))+(W1982-X$24)))</f>
        <v/>
      </c>
      <c r="Y1982" s="156">
        <f>IF((X1982&lt;=0),0,((X1982-Y$24)*Stock*(_xlfn.NORM.INV(RAND(),stock_ave,stock_std))+(X1982-Y$24)*Bonds*(_xlfn.NORM.INV(RAND(),bond_ave,bond_std))+(X1982-Y$24)*cash*(_xlfn.NORM.INV(RAND(),cash_ave,cash_std))+(X1982-Y$24)))</f>
        <v/>
      </c>
      <c r="Z1982" s="156">
        <f>IF((Y1982&lt;=0),0,((Y1982-Z$24)*Stock*(_xlfn.NORM.INV(RAND(),stock_ave,stock_std))+(Y1982-Z$24)*Bonds*(_xlfn.NORM.INV(RAND(),bond_ave,bond_std))+(Y1982-Z$24)*cash*(_xlfn.NORM.INV(RAND(),cash_ave,cash_std))+(Y1982-Z$24)))</f>
        <v/>
      </c>
      <c r="AA1982" s="156">
        <f>IF((Z1982&lt;=0),0,((Z1982-AA$24)*Stock*(_xlfn.NORM.INV(RAND(),stock_ave,stock_std))+(Z1982-AA$24)*Bonds*(_xlfn.NORM.INV(RAND(),bond_ave,bond_std))+(Z1982-AA$24)*cash*(_xlfn.NORM.INV(RAND(),cash_ave,cash_std))+(Z1982-AA$24)))</f>
        <v/>
      </c>
      <c r="AB1982" s="156">
        <f>IF((AA1982&lt;=0),0,((AA1982-AB$24)*Stock*(_xlfn.NORM.INV(RAND(),stock_ave,stock_std))+(AA1982-AB$24)*Bonds*(_xlfn.NORM.INV(RAND(),bond_ave,bond_std))+(AA1982-AB$24)*cash*(_xlfn.NORM.INV(RAND(),cash_ave,cash_std))+(AA1982-AB$24)))</f>
        <v/>
      </c>
      <c r="AC1982" s="156">
        <f>IF((AB1982&lt;=0),0,((AB1982-AC$24)*Stock*(_xlfn.NORM.INV(RAND(),stock_ave,stock_std))+(AB1982-AC$24)*Bonds*(_xlfn.NORM.INV(RAND(),bond_ave,bond_std))+(AB1982-AC$24)*cash*(_xlfn.NORM.INV(RAND(),cash_ave,cash_std))+(AB1982-AC$24)))</f>
        <v/>
      </c>
      <c r="AD1982" s="156">
        <f>IF((AC1982&lt;=0),0,((AC1982-AD$24)*Stock*(_xlfn.NORM.INV(RAND(),stock_ave,stock_std))+(AC1982-AD$24)*Bonds*(_xlfn.NORM.INV(RAND(),bond_ave,bond_std))+(AC1982-AD$24)*cash*(_xlfn.NORM.INV(RAND(),cash_ave,cash_std))+(AC1982-AD$24)))</f>
        <v/>
      </c>
      <c r="AE1982" s="156">
        <f>IF((AD1982&lt;=0),0,((AD1982-AE$24)*Stock*(_xlfn.NORM.INV(RAND(),stock_ave,stock_std))+(AD1982-AE$24)*Bonds*(_xlfn.NORM.INV(RAND(),bond_ave,bond_std))+(AD1982-AE$24)*cash*(_xlfn.NORM.INV(RAND(),cash_ave,cash_std))+(AD1982-AE$24)))</f>
        <v/>
      </c>
      <c r="AF1982" s="156">
        <f>IF((AE1982&lt;=0),0,((AE1982-AF$24)*Stock*(_xlfn.NORM.INV(RAND(),stock_ave,stock_std))+(AE1982-AF$24)*Bonds*(_xlfn.NORM.INV(RAND(),bond_ave,bond_std))+(AE1982-AF$24)*cash*(_xlfn.NORM.INV(RAND(),cash_ave,cash_std))+(AE1982-AF$24)))</f>
        <v/>
      </c>
      <c r="AG1982" s="156">
        <f>IF((AF1982&lt;=0),0,((AF1982-AG$24)*Stock*(_xlfn.NORM.INV(RAND(),stock_ave,stock_std))+(AF1982-AG$24)*Bonds*(_xlfn.NORM.INV(RAND(),bond_ave,bond_std))+(AF1982-AG$24)*cash*(_xlfn.NORM.INV(RAND(),cash_ave,cash_std))+(AF1982-AG$24)))</f>
        <v/>
      </c>
      <c r="AH1982" s="156">
        <f>IF((AG1982&lt;=0),0,((AG1982-AH$24)*Stock*(_xlfn.NORM.INV(RAND(),stock_ave,stock_std))+(AG1982-AH$24)*Bonds*(_xlfn.NORM.INV(RAND(),bond_ave,bond_std))+(AG1982-AH$24)*cash*(_xlfn.NORM.INV(RAND(),cash_ave,cash_std))+(AG1982-AH$24)))</f>
        <v/>
      </c>
      <c r="AI1982" s="156">
        <f>IF((AH1982&lt;=0),0,((AH1982-AI$24)*Stock*(_xlfn.NORM.INV(RAND(),stock_ave,stock_std))+(AH1982-AI$24)*Bonds*(_xlfn.NORM.INV(RAND(),bond_ave,bond_std))+(AH1982-AI$24)*cash*(_xlfn.NORM.INV(RAND(),cash_ave,cash_std))+(AH1982-AI$24)))</f>
        <v/>
      </c>
      <c r="AJ1982" s="156">
        <f>IF((AI1982&lt;=0),0,((AI1982-AJ$24)*Stock*(_xlfn.NORM.INV(RAND(),stock_ave,stock_std))+(AI1982-AJ$24)*Bonds*(_xlfn.NORM.INV(RAND(),bond_ave,bond_std))+(AI1982-AJ$24)*cash*(_xlfn.NORM.INV(RAND(),cash_ave,cash_std))+(AI1982-AJ$24)))</f>
        <v/>
      </c>
      <c r="AK1982" s="156">
        <f>IF((AJ1982&lt;=0),0,((AJ1982-AK$24)*Stock*(_xlfn.NORM.INV(RAND(),stock_ave,stock_std))+(AJ1982-AK$24)*Bonds*(_xlfn.NORM.INV(RAND(),bond_ave,bond_std))+(AJ1982-AK$24)*cash*(_xlfn.NORM.INV(RAND(),cash_ave,cash_std))+(AJ1982-AK$24)))</f>
        <v/>
      </c>
      <c r="AL1982" s="156">
        <f>IF((AK1982&lt;=0),0,((AK1982-AL$24)*Stock*(_xlfn.NORM.INV(RAND(),stock_ave,stock_std))+(AK1982-AL$24)*Bonds*(_xlfn.NORM.INV(RAND(),bond_ave,bond_std))+(AK1982-AL$24)*cash*(_xlfn.NORM.INV(RAND(),cash_ave,cash_std))+(AK1982-AL$24)))</f>
        <v/>
      </c>
      <c r="AM1982" s="156">
        <f>IF((AL1982&lt;=0),0,((AL1982-AM$24)*Stock*(_xlfn.NORM.INV(RAND(),stock_ave,stock_std))+(AL1982-AM$24)*Bonds*(_xlfn.NORM.INV(RAND(),bond_ave,bond_std))+(AL1982-AM$24)*cash*(_xlfn.NORM.INV(RAND(),cash_ave,cash_std))+(AL1982-AM$24)))</f>
        <v/>
      </c>
      <c r="AN1982" s="156">
        <f>IF((AM1982&lt;=0),0,((AM1982-AN$24)*Stock*(_xlfn.NORM.INV(RAND(),stock_ave,stock_std))+(AM1982-AN$24)*Bonds*(_xlfn.NORM.INV(RAND(),bond_ave,bond_std))+(AM1982-AN$24)*cash*(_xlfn.NORM.INV(RAND(),cash_ave,cash_std))+(AM1982-AN$24)))</f>
        <v/>
      </c>
      <c r="AO1982" s="156">
        <f>IF((AN1982&lt;=0),0,((AN1982-AO$24)*Stock*(_xlfn.NORM.INV(RAND(),stock_ave,stock_std))+(AN1982-AO$24)*Bonds*(_xlfn.NORM.INV(RAND(),bond_ave,bond_std))+(AN1982-AO$24)*cash*(_xlfn.NORM.INV(RAND(),cash_ave,cash_std))+(AN1982-AO$24)))</f>
        <v/>
      </c>
      <c r="AP1982" s="156">
        <f>IF((AO1982&lt;=0),0,((AO1982-AP$24)*Stock*(_xlfn.NORM.INV(RAND(),stock_ave,stock_std))+(AO1982-AP$24)*Bonds*(_xlfn.NORM.INV(RAND(),bond_ave,bond_std))+(AO1982-AP$24)*cash*(_xlfn.NORM.INV(RAND(),cash_ave,cash_std))+(AO1982-AP$24)))</f>
        <v/>
      </c>
      <c r="AQ1982" s="156">
        <f>IF((AP1982&lt;=0),0,((AP1982-AQ$24)*Stock*(_xlfn.NORM.INV(RAND(),stock_ave,stock_std))+(AP1982-AQ$24)*Bonds*(_xlfn.NORM.INV(RAND(),bond_ave,bond_std))+(AP1982-AQ$24)*cash*(_xlfn.NORM.INV(RAND(),cash_ave,cash_std))+(AP1982-AQ$24)))</f>
        <v/>
      </c>
      <c r="AR1982" s="156">
        <f>IF((AQ1982&lt;=0),0,((AQ1982-AR$24)*Stock*(_xlfn.NORM.INV(RAND(),stock_ave,stock_std))+(AQ1982-AR$24)*Bonds*(_xlfn.NORM.INV(RAND(),bond_ave,bond_std))+(AQ1982-AR$24)*cash*(_xlfn.NORM.INV(RAND(),cash_ave,cash_std))+(AQ1982-AR$24)))</f>
        <v/>
      </c>
      <c r="AS1982" s="156">
        <f>IF((AR1982&lt;=0),0,((AR1982-AS$24)*Stock*(_xlfn.NORM.INV(RAND(),stock_ave,stock_std))+(AR1982-AS$24)*Bonds*(_xlfn.NORM.INV(RAND(),bond_ave,bond_std))+(AR1982-AS$24)*cash*(_xlfn.NORM.INV(RAND(),cash_ave,cash_std))+(AR1982-AS$24)))</f>
        <v/>
      </c>
      <c r="AT1982" s="156">
        <f>IF((AS1982&lt;=0),0,((AS1982-AT$24)*Stock*(_xlfn.NORM.INV(RAND(),stock_ave,stock_std))+(AS1982-AT$24)*Bonds*(_xlfn.NORM.INV(RAND(),bond_ave,bond_std))+(AS1982-AT$24)*cash*(_xlfn.NORM.INV(RAND(),cash_ave,cash_std))+(AS1982-AT$24)))</f>
        <v/>
      </c>
      <c r="AU1982" s="156">
        <f>IF((AT1982&lt;=0),0,((AT1982-AU$24)*Stock*(_xlfn.NORM.INV(RAND(),stock_ave,stock_std))+(AT1982-AU$24)*Bonds*(_xlfn.NORM.INV(RAND(),bond_ave,bond_std))+(AT1982-AU$24)*cash*(_xlfn.NORM.INV(RAND(),cash_ave,cash_std))+(AT1982-AU$24)))</f>
        <v/>
      </c>
      <c r="AV1982" s="156">
        <f>IF((AU1982&lt;=0),0,((AU1982-AV$24)*Stock*(_xlfn.NORM.INV(RAND(),stock_ave,stock_std))+(AU1982-AV$24)*Bonds*(_xlfn.NORM.INV(RAND(),bond_ave,bond_std))+(AU1982-AV$24)*cash*(_xlfn.NORM.INV(RAND(),cash_ave,cash_std))+(AU1982-AV$24)))</f>
        <v/>
      </c>
      <c r="AW1982" s="156">
        <f>IF((AV1982&lt;=0),0,((AV1982-AW$24)*Stock*(_xlfn.NORM.INV(RAND(),stock_ave,stock_std))+(AV1982-AW$24)*Bonds*(_xlfn.NORM.INV(RAND(),bond_ave,bond_std))+(AV1982-AW$24)*cash*(_xlfn.NORM.INV(RAND(),cash_ave,cash_std))+(AV1982-AW$24)))</f>
        <v/>
      </c>
      <c r="AX1982" s="159" t="n"/>
      <c r="AY1982" s="159" t="n"/>
      <c r="AZ1982" s="159" t="n"/>
      <c r="BA1982" s="159" t="n"/>
      <c r="BB1982" s="159" t="n"/>
    </row>
    <row r="1983">
      <c r="C1983" s="147" t="n"/>
      <c r="D1983" s="61">
        <f>+D1982-IF(D$18&gt;74,(D1982/D$25)*$C$10)</f>
        <v/>
      </c>
      <c r="E1983" s="61">
        <f>+E1982-IF(E$18&gt;74,(E1982/E$25)*$C$10)</f>
        <v/>
      </c>
      <c r="F1983" s="61">
        <f>+F1982-IF(F$18&gt;74,(F1982/F$25)*$C$10)</f>
        <v/>
      </c>
      <c r="G1983" s="61">
        <f>+G1982-IF(G$18&gt;74,(G1982/G$25)*$C$10)</f>
        <v/>
      </c>
      <c r="H1983" s="61">
        <f>+H1982-IF(H$18&gt;74,(H1982/H$25)*$C$10)</f>
        <v/>
      </c>
      <c r="I1983" s="61">
        <f>+I1982-IF(I$18&gt;74,(I1982/I$25)*$C$10)</f>
        <v/>
      </c>
      <c r="J1983" s="61">
        <f>+J1982-IF(J$18&gt;74,(J1982/J$25)*$C$10)</f>
        <v/>
      </c>
      <c r="K1983" s="61">
        <f>+K1982-IF(K$18&gt;74,(K1982/K$25)*$C$10)</f>
        <v/>
      </c>
      <c r="L1983" s="61">
        <f>+L1982-IF(L$18&gt;74,(L1982/L$25)*$C$10)</f>
        <v/>
      </c>
      <c r="M1983" s="61">
        <f>+M1982-IF(M$18&gt;74,(M1982/M$25)*$C$10)</f>
        <v/>
      </c>
      <c r="N1983" s="61">
        <f>+N1982-IF(N$18&gt;74,(N1982/N$25)*$C$10)</f>
        <v/>
      </c>
      <c r="O1983" s="61">
        <f>+O1982-IF(O$18&gt;74,(O1982/O$25)*$C$10)</f>
        <v/>
      </c>
      <c r="P1983" s="61">
        <f>+P1982-IF(P$18&gt;74,(P1982/P$25)*$C$10)</f>
        <v/>
      </c>
      <c r="Q1983" s="61">
        <f>+Q1982-IF(Q$18&gt;74,(Q1982/Q$25)*$C$10)</f>
        <v/>
      </c>
      <c r="R1983" s="61">
        <f>+R1982-IF(R$18&gt;74,(R1982/R$25)*$C$10)</f>
        <v/>
      </c>
      <c r="S1983" s="61">
        <f>+S1982-IF(S$18&gt;74,(S1982/S$25)*$C$10)</f>
        <v/>
      </c>
      <c r="T1983" s="61">
        <f>+T1982-IF(T$18&gt;74,(T1982/T$25)*$C$10)</f>
        <v/>
      </c>
      <c r="U1983" s="61">
        <f>+U1982-IF(U$18&gt;74,(U1982/U$25)*$C$10)</f>
        <v/>
      </c>
      <c r="V1983" s="61">
        <f>+V1982-IF(V$18&gt;74,(V1982/V$25)*$C$10)</f>
        <v/>
      </c>
      <c r="W1983" s="61">
        <f>+W1982-IF(W$18&gt;74,(W1982/W$25)*$C$10)</f>
        <v/>
      </c>
      <c r="X1983" s="61">
        <f>+X1982-IF(X$18&gt;74,(X1982/X$25)*$C$10)</f>
        <v/>
      </c>
      <c r="Y1983" s="61">
        <f>+Y1982-IF(Y$18&gt;74,(Y1982/Y$25)*$C$10)</f>
        <v/>
      </c>
      <c r="Z1983" s="61">
        <f>+Z1982-IF(Z$18&gt;74,(Z1982/Z$25)*$C$10)</f>
        <v/>
      </c>
      <c r="AA1983" s="61">
        <f>+AA1982-IF(AA$18&gt;74,(AA1982/AA$25)*$C$10)</f>
        <v/>
      </c>
      <c r="AB1983" s="61">
        <f>+AB1982-IF(AB$18&gt;74,(AB1982/AB$25)*$C$10)</f>
        <v/>
      </c>
      <c r="AC1983" s="61">
        <f>+AC1982-IF(AC$18&gt;74,(AC1982/AC$25)*$C$10)</f>
        <v/>
      </c>
      <c r="AD1983" s="61">
        <f>+AD1982-IF(AD$18&gt;74,(AD1982/AD$25)*$C$10)</f>
        <v/>
      </c>
      <c r="AE1983" s="61">
        <f>+AE1982-IF(AE$18&gt;74,(AE1982/AE$25)*$C$10)</f>
        <v/>
      </c>
      <c r="AF1983" s="61">
        <f>+AF1982-IF(AF$18&gt;74,(AF1982/AF$25)*$C$10)</f>
        <v/>
      </c>
      <c r="AG1983" s="61">
        <f>+AG1982-IF(AG$18&gt;74,(AG1982/AG$25)*$C$10)</f>
        <v/>
      </c>
      <c r="AH1983" s="61">
        <f>+AH1982-IF(AH$18&gt;74,(AH1982/AH$25)*$C$10)</f>
        <v/>
      </c>
      <c r="AI1983" s="61">
        <f>+AI1982-IF(AI$18&gt;74,(AI1982/AI$25)*$C$10)</f>
        <v/>
      </c>
      <c r="AJ1983" s="61">
        <f>+AJ1982-IF(AJ$18&gt;74,(AJ1982/AJ$25)*$C$10)</f>
        <v/>
      </c>
      <c r="AK1983" s="61">
        <f>+AK1982-IF(AK$18&gt;74,(AK1982/AK$25)*$C$10)</f>
        <v/>
      </c>
      <c r="AL1983" s="61">
        <f>+AL1982-IF(AL$18&gt;74,(AL1982/AL$25)*$C$10)</f>
        <v/>
      </c>
      <c r="AM1983" s="61">
        <f>+AM1982-IF(AM$18&gt;74,(AM1982/AM$25)*$C$10)</f>
        <v/>
      </c>
      <c r="AN1983" s="61">
        <f>+AN1982-IF(AN$18&gt;74,(AN1982/AN$25)*$C$10)</f>
        <v/>
      </c>
      <c r="AO1983" s="61">
        <f>+AO1982-IF(AO$18&gt;74,(AO1982/AO$25)*$C$10)</f>
        <v/>
      </c>
      <c r="AP1983" s="61">
        <f>+AP1982-IF(AP$18&gt;74,(AP1982/AP$25)*$C$10)</f>
        <v/>
      </c>
      <c r="AQ1983" s="61">
        <f>+AQ1982-IF(AQ$18&gt;74,(AQ1982/AQ$25)*$C$10)</f>
        <v/>
      </c>
      <c r="AR1983" s="61">
        <f>+AR1982-IF(AR$18&gt;74,(AR1982/AR$25)*$C$10)</f>
        <v/>
      </c>
      <c r="AS1983" s="61">
        <f>+AS1982-IF(AS$18&gt;74,(AS1982/AS$25)*$C$10)</f>
        <v/>
      </c>
      <c r="AT1983" s="61">
        <f>+AT1982-IF(AT$18&gt;74,(AT1982/AT$25)*$C$10)</f>
        <v/>
      </c>
      <c r="AU1983" s="61">
        <f>+AU1982-IF(AU$18&gt;74,(AU1982/AU$25)*$C$10)</f>
        <v/>
      </c>
      <c r="AV1983" s="61">
        <f>+AV1982-IF(AV$18&gt;74,(AV1982/AV$25)*$C$10)</f>
        <v/>
      </c>
      <c r="AW1983" s="61">
        <f>+AW1982-IF(AW$18&gt;74,(AW1982/AW$25)*$C$10)</f>
        <v/>
      </c>
      <c r="AX1983" s="35">
        <f>IF(AW1983&gt;0,1,0)</f>
        <v/>
      </c>
      <c r="AY1983" s="35">
        <f>IF(AL1983&gt;0,1,0)</f>
        <v/>
      </c>
      <c r="AZ1983" s="35">
        <f>IF(AG1983&gt;0,1,0)</f>
        <v/>
      </c>
      <c r="BA1983" s="35">
        <f>IF(AB1983&gt;0,1,0)</f>
        <v/>
      </c>
      <c r="BB1983" s="35">
        <f>IF(W1983&gt;0,1,0)</f>
        <v/>
      </c>
    </row>
    <row r="1984">
      <c r="B1984" s="154" t="inlineStr">
        <is>
          <t>trial 978</t>
        </is>
      </c>
      <c r="C1984" s="155">
        <f>+start-C1981</f>
        <v/>
      </c>
      <c r="D1984" s="156">
        <f>IF((C1984&lt;=0),0,((C1984-D$24)*Stock*(_xlfn.NORM.INV(RAND(),stock_ave,stock_std))+(C1984-D$24)*Bonds*(_xlfn.NORM.INV(RAND(),bond_ave,bond_std))+(C1984-D$24)*cash*(_xlfn.NORM.INV(RAND(),cash_ave,cash_std))+(C1984-D$24)))</f>
        <v/>
      </c>
      <c r="E1984" s="156">
        <f>IF((D1984&lt;=0),0,((D1984-E$24)*Stock*(_xlfn.NORM.INV(RAND(),stock_ave,stock_std))+(D1984-E$24)*Bonds*(_xlfn.NORM.INV(RAND(),bond_ave,bond_std))+(D1984-E$24)*cash*(_xlfn.NORM.INV(RAND(),cash_ave,cash_std))+(D1984-E$24)))</f>
        <v/>
      </c>
      <c r="F1984" s="156">
        <f>IF((E1984&lt;=0),0,((E1984-F$24)*Stock*(_xlfn.NORM.INV(RAND(),stock_ave,stock_std))+(E1984-F$24)*Bonds*(_xlfn.NORM.INV(RAND(),bond_ave,bond_std))+(E1984-F$24)*cash*(_xlfn.NORM.INV(RAND(),cash_ave,cash_std))+(E1984-F$24)))</f>
        <v/>
      </c>
      <c r="G1984" s="156">
        <f>IF((F1984&lt;=0),0,((F1984-G$24)*Stock*(_xlfn.NORM.INV(RAND(),stock_ave,stock_std))+(F1984-G$24)*Bonds*(_xlfn.NORM.INV(RAND(),bond_ave,bond_std))+(F1984-G$24)*cash*(_xlfn.NORM.INV(RAND(),cash_ave,cash_std))+(F1984-G$24)))</f>
        <v/>
      </c>
      <c r="H1984" s="156">
        <f>IF((G1984&lt;=0),0,((G1984-H$24)*Stock*(_xlfn.NORM.INV(RAND(),stock_ave,stock_std))+(G1984-H$24)*Bonds*(_xlfn.NORM.INV(RAND(),bond_ave,bond_std))+(G1984-H$24)*cash*(_xlfn.NORM.INV(RAND(),cash_ave,cash_std))+(G1984-H$24)))</f>
        <v/>
      </c>
      <c r="I1984" s="156">
        <f>IF((H1984&lt;=0),0,((H1984-I$24)*Stock*(_xlfn.NORM.INV(RAND(),stock_ave,stock_std))+(H1984-I$24)*Bonds*(_xlfn.NORM.INV(RAND(),bond_ave,bond_std))+(H1984-I$24)*cash*(_xlfn.NORM.INV(RAND(),cash_ave,cash_std))+(H1984-I$24)))</f>
        <v/>
      </c>
      <c r="J1984" s="156">
        <f>IF((I1984&lt;=0),0,((I1984-J$24)*Stock*(_xlfn.NORM.INV(RAND(),stock_ave,stock_std))+(I1984-J$24)*Bonds*(_xlfn.NORM.INV(RAND(),bond_ave,bond_std))+(I1984-J$24)*cash*(_xlfn.NORM.INV(RAND(),cash_ave,cash_std))+(I1984-J$24)))</f>
        <v/>
      </c>
      <c r="K1984" s="156">
        <f>IF((J1984&lt;=0),0,((J1984-K$24)*Stock*(_xlfn.NORM.INV(RAND(),stock_ave,stock_std))+(J1984-K$24)*Bonds*(_xlfn.NORM.INV(RAND(),bond_ave,bond_std))+(J1984-K$24)*cash*(_xlfn.NORM.INV(RAND(),cash_ave,cash_std))+(J1984-K$24)))</f>
        <v/>
      </c>
      <c r="L1984" s="156">
        <f>IF((K1984&lt;=0),0,((K1984-L$24)*Stock*(_xlfn.NORM.INV(RAND(),stock_ave,stock_std))+(K1984-L$24)*Bonds*(_xlfn.NORM.INV(RAND(),bond_ave,bond_std))+(K1984-L$24)*cash*(_xlfn.NORM.INV(RAND(),cash_ave,cash_std))+(K1984-L$24)))</f>
        <v/>
      </c>
      <c r="M1984" s="156">
        <f>IF((L1984&lt;=0),0,((L1984-M$24)*Stock*(_xlfn.NORM.INV(RAND(),stock_ave,stock_std))+(L1984-M$24)*Bonds*(_xlfn.NORM.INV(RAND(),bond_ave,bond_std))+(L1984-M$24)*cash*(_xlfn.NORM.INV(RAND(),cash_ave,cash_std))+(L1984-M$24)))</f>
        <v/>
      </c>
      <c r="N1984" s="156">
        <f>IF((M1984&lt;=0),0,((M1984-N$24)*Stock*(_xlfn.NORM.INV(RAND(),stock_ave,stock_std))+(M1984-N$24)*Bonds*(_xlfn.NORM.INV(RAND(),bond_ave,bond_std))+(M1984-N$24)*cash*(_xlfn.NORM.INV(RAND(),cash_ave,cash_std))+(M1984-N$24)))</f>
        <v/>
      </c>
      <c r="O1984" s="156">
        <f>IF((N1984&lt;=0),0,((N1984-O$24)*Stock*(_xlfn.NORM.INV(RAND(),stock_ave,stock_std))+(N1984-O$24)*Bonds*(_xlfn.NORM.INV(RAND(),bond_ave,bond_std))+(N1984-O$24)*cash*(_xlfn.NORM.INV(RAND(),cash_ave,cash_std))+(N1984-O$24)))</f>
        <v/>
      </c>
      <c r="P1984" s="156">
        <f>IF((O1984&lt;=0),0,((O1984-P$24)*Stock*(_xlfn.NORM.INV(RAND(),stock_ave,stock_std))+(O1984-P$24)*Bonds*(_xlfn.NORM.INV(RAND(),bond_ave,bond_std))+(O1984-P$24)*cash*(_xlfn.NORM.INV(RAND(),cash_ave,cash_std))+(O1984-P$24)))</f>
        <v/>
      </c>
      <c r="Q1984" s="156">
        <f>IF((P1984&lt;=0),0,((P1984-Q$24)*Stock*(_xlfn.NORM.INV(RAND(),stock_ave,stock_std))+(P1984-Q$24)*Bonds*(_xlfn.NORM.INV(RAND(),bond_ave,bond_std))+(P1984-Q$24)*cash*(_xlfn.NORM.INV(RAND(),cash_ave,cash_std))+(P1984-Q$24)))</f>
        <v/>
      </c>
      <c r="R1984" s="156">
        <f>IF((Q1984&lt;=0),0,((Q1984-R$24)*Stock*(_xlfn.NORM.INV(RAND(),stock_ave,stock_std))+(Q1984-R$24)*Bonds*(_xlfn.NORM.INV(RAND(),bond_ave,bond_std))+(Q1984-R$24)*cash*(_xlfn.NORM.INV(RAND(),cash_ave,cash_std))+(Q1984-R$24)))</f>
        <v/>
      </c>
      <c r="S1984" s="156">
        <f>IF((R1984&lt;=0),0,((R1984-S$24)*Stock*(_xlfn.NORM.INV(RAND(),stock_ave,stock_std))+(R1984-S$24)*Bonds*(_xlfn.NORM.INV(RAND(),bond_ave,bond_std))+(R1984-S$24)*cash*(_xlfn.NORM.INV(RAND(),cash_ave,cash_std))+(R1984-S$24)))</f>
        <v/>
      </c>
      <c r="T1984" s="156">
        <f>IF((S1984&lt;=0),0,((S1984-T$24)*Stock*(_xlfn.NORM.INV(RAND(),stock_ave,stock_std))+(S1984-T$24)*Bonds*(_xlfn.NORM.INV(RAND(),bond_ave,bond_std))+(S1984-T$24)*cash*(_xlfn.NORM.INV(RAND(),cash_ave,cash_std))+(S1984-T$24)))</f>
        <v/>
      </c>
      <c r="U1984" s="156">
        <f>IF((T1984&lt;=0),0,((T1984-U$24)*Stock*(_xlfn.NORM.INV(RAND(),stock_ave,stock_std))+(T1984-U$24)*Bonds*(_xlfn.NORM.INV(RAND(),bond_ave,bond_std))+(T1984-U$24)*cash*(_xlfn.NORM.INV(RAND(),cash_ave,cash_std))+(T1984-U$24)))</f>
        <v/>
      </c>
      <c r="V1984" s="156">
        <f>IF((U1984&lt;=0),0,((U1984-V$24)*Stock*(_xlfn.NORM.INV(RAND(),stock_ave,stock_std))+(U1984-V$24)*Bonds*(_xlfn.NORM.INV(RAND(),bond_ave,bond_std))+(U1984-V$24)*cash*(_xlfn.NORM.INV(RAND(),cash_ave,cash_std))+(U1984-V$24)))</f>
        <v/>
      </c>
      <c r="W1984" s="156">
        <f>IF((V1984&lt;=0),0,((V1984-W$24)*Stock*(_xlfn.NORM.INV(RAND(),stock_ave,stock_std))+(V1984-W$24)*Bonds*(_xlfn.NORM.INV(RAND(),bond_ave,bond_std))+(V1984-W$24)*cash*(_xlfn.NORM.INV(RAND(),cash_ave,cash_std))+(V1984-W$24)))</f>
        <v/>
      </c>
      <c r="X1984" s="156">
        <f>IF((W1984&lt;=0),0,((W1984-X$24)*Stock*(_xlfn.NORM.INV(RAND(),stock_ave,stock_std))+(W1984-X$24)*Bonds*(_xlfn.NORM.INV(RAND(),bond_ave,bond_std))+(W1984-X$24)*cash*(_xlfn.NORM.INV(RAND(),cash_ave,cash_std))+(W1984-X$24)))</f>
        <v/>
      </c>
      <c r="Y1984" s="156">
        <f>IF((X1984&lt;=0),0,((X1984-Y$24)*Stock*(_xlfn.NORM.INV(RAND(),stock_ave,stock_std))+(X1984-Y$24)*Bonds*(_xlfn.NORM.INV(RAND(),bond_ave,bond_std))+(X1984-Y$24)*cash*(_xlfn.NORM.INV(RAND(),cash_ave,cash_std))+(X1984-Y$24)))</f>
        <v/>
      </c>
      <c r="Z1984" s="156">
        <f>IF((Y1984&lt;=0),0,((Y1984-Z$24)*Stock*(_xlfn.NORM.INV(RAND(),stock_ave,stock_std))+(Y1984-Z$24)*Bonds*(_xlfn.NORM.INV(RAND(),bond_ave,bond_std))+(Y1984-Z$24)*cash*(_xlfn.NORM.INV(RAND(),cash_ave,cash_std))+(Y1984-Z$24)))</f>
        <v/>
      </c>
      <c r="AA1984" s="156">
        <f>IF((Z1984&lt;=0),0,((Z1984-AA$24)*Stock*(_xlfn.NORM.INV(RAND(),stock_ave,stock_std))+(Z1984-AA$24)*Bonds*(_xlfn.NORM.INV(RAND(),bond_ave,bond_std))+(Z1984-AA$24)*cash*(_xlfn.NORM.INV(RAND(),cash_ave,cash_std))+(Z1984-AA$24)))</f>
        <v/>
      </c>
      <c r="AB1984" s="156">
        <f>IF((AA1984&lt;=0),0,((AA1984-AB$24)*Stock*(_xlfn.NORM.INV(RAND(),stock_ave,stock_std))+(AA1984-AB$24)*Bonds*(_xlfn.NORM.INV(RAND(),bond_ave,bond_std))+(AA1984-AB$24)*cash*(_xlfn.NORM.INV(RAND(),cash_ave,cash_std))+(AA1984-AB$24)))</f>
        <v/>
      </c>
      <c r="AC1984" s="156">
        <f>IF((AB1984&lt;=0),0,((AB1984-AC$24)*Stock*(_xlfn.NORM.INV(RAND(),stock_ave,stock_std))+(AB1984-AC$24)*Bonds*(_xlfn.NORM.INV(RAND(),bond_ave,bond_std))+(AB1984-AC$24)*cash*(_xlfn.NORM.INV(RAND(),cash_ave,cash_std))+(AB1984-AC$24)))</f>
        <v/>
      </c>
      <c r="AD1984" s="156">
        <f>IF((AC1984&lt;=0),0,((AC1984-AD$24)*Stock*(_xlfn.NORM.INV(RAND(),stock_ave,stock_std))+(AC1984-AD$24)*Bonds*(_xlfn.NORM.INV(RAND(),bond_ave,bond_std))+(AC1984-AD$24)*cash*(_xlfn.NORM.INV(RAND(),cash_ave,cash_std))+(AC1984-AD$24)))</f>
        <v/>
      </c>
      <c r="AE1984" s="156">
        <f>IF((AD1984&lt;=0),0,((AD1984-AE$24)*Stock*(_xlfn.NORM.INV(RAND(),stock_ave,stock_std))+(AD1984-AE$24)*Bonds*(_xlfn.NORM.INV(RAND(),bond_ave,bond_std))+(AD1984-AE$24)*cash*(_xlfn.NORM.INV(RAND(),cash_ave,cash_std))+(AD1984-AE$24)))</f>
        <v/>
      </c>
      <c r="AF1984" s="156">
        <f>IF((AE1984&lt;=0),0,((AE1984-AF$24)*Stock*(_xlfn.NORM.INV(RAND(),stock_ave,stock_std))+(AE1984-AF$24)*Bonds*(_xlfn.NORM.INV(RAND(),bond_ave,bond_std))+(AE1984-AF$24)*cash*(_xlfn.NORM.INV(RAND(),cash_ave,cash_std))+(AE1984-AF$24)))</f>
        <v/>
      </c>
      <c r="AG1984" s="156">
        <f>IF((AF1984&lt;=0),0,((AF1984-AG$24)*Stock*(_xlfn.NORM.INV(RAND(),stock_ave,stock_std))+(AF1984-AG$24)*Bonds*(_xlfn.NORM.INV(RAND(),bond_ave,bond_std))+(AF1984-AG$24)*cash*(_xlfn.NORM.INV(RAND(),cash_ave,cash_std))+(AF1984-AG$24)))</f>
        <v/>
      </c>
      <c r="AH1984" s="156">
        <f>IF((AG1984&lt;=0),0,((AG1984-AH$24)*Stock*(_xlfn.NORM.INV(RAND(),stock_ave,stock_std))+(AG1984-AH$24)*Bonds*(_xlfn.NORM.INV(RAND(),bond_ave,bond_std))+(AG1984-AH$24)*cash*(_xlfn.NORM.INV(RAND(),cash_ave,cash_std))+(AG1984-AH$24)))</f>
        <v/>
      </c>
      <c r="AI1984" s="156">
        <f>IF((AH1984&lt;=0),0,((AH1984-AI$24)*Stock*(_xlfn.NORM.INV(RAND(),stock_ave,stock_std))+(AH1984-AI$24)*Bonds*(_xlfn.NORM.INV(RAND(),bond_ave,bond_std))+(AH1984-AI$24)*cash*(_xlfn.NORM.INV(RAND(),cash_ave,cash_std))+(AH1984-AI$24)))</f>
        <v/>
      </c>
      <c r="AJ1984" s="156">
        <f>IF((AI1984&lt;=0),0,((AI1984-AJ$24)*Stock*(_xlfn.NORM.INV(RAND(),stock_ave,stock_std))+(AI1984-AJ$24)*Bonds*(_xlfn.NORM.INV(RAND(),bond_ave,bond_std))+(AI1984-AJ$24)*cash*(_xlfn.NORM.INV(RAND(),cash_ave,cash_std))+(AI1984-AJ$24)))</f>
        <v/>
      </c>
      <c r="AK1984" s="156">
        <f>IF((AJ1984&lt;=0),0,((AJ1984-AK$24)*Stock*(_xlfn.NORM.INV(RAND(),stock_ave,stock_std))+(AJ1984-AK$24)*Bonds*(_xlfn.NORM.INV(RAND(),bond_ave,bond_std))+(AJ1984-AK$24)*cash*(_xlfn.NORM.INV(RAND(),cash_ave,cash_std))+(AJ1984-AK$24)))</f>
        <v/>
      </c>
      <c r="AL1984" s="156">
        <f>IF((AK1984&lt;=0),0,((AK1984-AL$24)*Stock*(_xlfn.NORM.INV(RAND(),stock_ave,stock_std))+(AK1984-AL$24)*Bonds*(_xlfn.NORM.INV(RAND(),bond_ave,bond_std))+(AK1984-AL$24)*cash*(_xlfn.NORM.INV(RAND(),cash_ave,cash_std))+(AK1984-AL$24)))</f>
        <v/>
      </c>
      <c r="AM1984" s="156">
        <f>IF((AL1984&lt;=0),0,((AL1984-AM$24)*Stock*(_xlfn.NORM.INV(RAND(),stock_ave,stock_std))+(AL1984-AM$24)*Bonds*(_xlfn.NORM.INV(RAND(),bond_ave,bond_std))+(AL1984-AM$24)*cash*(_xlfn.NORM.INV(RAND(),cash_ave,cash_std))+(AL1984-AM$24)))</f>
        <v/>
      </c>
      <c r="AN1984" s="156">
        <f>IF((AM1984&lt;=0),0,((AM1984-AN$24)*Stock*(_xlfn.NORM.INV(RAND(),stock_ave,stock_std))+(AM1984-AN$24)*Bonds*(_xlfn.NORM.INV(RAND(),bond_ave,bond_std))+(AM1984-AN$24)*cash*(_xlfn.NORM.INV(RAND(),cash_ave,cash_std))+(AM1984-AN$24)))</f>
        <v/>
      </c>
      <c r="AO1984" s="156">
        <f>IF((AN1984&lt;=0),0,((AN1984-AO$24)*Stock*(_xlfn.NORM.INV(RAND(),stock_ave,stock_std))+(AN1984-AO$24)*Bonds*(_xlfn.NORM.INV(RAND(),bond_ave,bond_std))+(AN1984-AO$24)*cash*(_xlfn.NORM.INV(RAND(),cash_ave,cash_std))+(AN1984-AO$24)))</f>
        <v/>
      </c>
      <c r="AP1984" s="156">
        <f>IF((AO1984&lt;=0),0,((AO1984-AP$24)*Stock*(_xlfn.NORM.INV(RAND(),stock_ave,stock_std))+(AO1984-AP$24)*Bonds*(_xlfn.NORM.INV(RAND(),bond_ave,bond_std))+(AO1984-AP$24)*cash*(_xlfn.NORM.INV(RAND(),cash_ave,cash_std))+(AO1984-AP$24)))</f>
        <v/>
      </c>
      <c r="AQ1984" s="156">
        <f>IF((AP1984&lt;=0),0,((AP1984-AQ$24)*Stock*(_xlfn.NORM.INV(RAND(),stock_ave,stock_std))+(AP1984-AQ$24)*Bonds*(_xlfn.NORM.INV(RAND(),bond_ave,bond_std))+(AP1984-AQ$24)*cash*(_xlfn.NORM.INV(RAND(),cash_ave,cash_std))+(AP1984-AQ$24)))</f>
        <v/>
      </c>
      <c r="AR1984" s="156">
        <f>IF((AQ1984&lt;=0),0,((AQ1984-AR$24)*Stock*(_xlfn.NORM.INV(RAND(),stock_ave,stock_std))+(AQ1984-AR$24)*Bonds*(_xlfn.NORM.INV(RAND(),bond_ave,bond_std))+(AQ1984-AR$24)*cash*(_xlfn.NORM.INV(RAND(),cash_ave,cash_std))+(AQ1984-AR$24)))</f>
        <v/>
      </c>
      <c r="AS1984" s="156">
        <f>IF((AR1984&lt;=0),0,((AR1984-AS$24)*Stock*(_xlfn.NORM.INV(RAND(),stock_ave,stock_std))+(AR1984-AS$24)*Bonds*(_xlfn.NORM.INV(RAND(),bond_ave,bond_std))+(AR1984-AS$24)*cash*(_xlfn.NORM.INV(RAND(),cash_ave,cash_std))+(AR1984-AS$24)))</f>
        <v/>
      </c>
      <c r="AT1984" s="156">
        <f>IF((AS1984&lt;=0),0,((AS1984-AT$24)*Stock*(_xlfn.NORM.INV(RAND(),stock_ave,stock_std))+(AS1984-AT$24)*Bonds*(_xlfn.NORM.INV(RAND(),bond_ave,bond_std))+(AS1984-AT$24)*cash*(_xlfn.NORM.INV(RAND(),cash_ave,cash_std))+(AS1984-AT$24)))</f>
        <v/>
      </c>
      <c r="AU1984" s="156">
        <f>IF((AT1984&lt;=0),0,((AT1984-AU$24)*Stock*(_xlfn.NORM.INV(RAND(),stock_ave,stock_std))+(AT1984-AU$24)*Bonds*(_xlfn.NORM.INV(RAND(),bond_ave,bond_std))+(AT1984-AU$24)*cash*(_xlfn.NORM.INV(RAND(),cash_ave,cash_std))+(AT1984-AU$24)))</f>
        <v/>
      </c>
      <c r="AV1984" s="156">
        <f>IF((AU1984&lt;=0),0,((AU1984-AV$24)*Stock*(_xlfn.NORM.INV(RAND(),stock_ave,stock_std))+(AU1984-AV$24)*Bonds*(_xlfn.NORM.INV(RAND(),bond_ave,bond_std))+(AU1984-AV$24)*cash*(_xlfn.NORM.INV(RAND(),cash_ave,cash_std))+(AU1984-AV$24)))</f>
        <v/>
      </c>
      <c r="AW1984" s="156">
        <f>IF((AV1984&lt;=0),0,((AV1984-AW$24)*Stock*(_xlfn.NORM.INV(RAND(),stock_ave,stock_std))+(AV1984-AW$24)*Bonds*(_xlfn.NORM.INV(RAND(),bond_ave,bond_std))+(AV1984-AW$24)*cash*(_xlfn.NORM.INV(RAND(),cash_ave,cash_std))+(AV1984-AW$24)))</f>
        <v/>
      </c>
      <c r="AX1984" s="159" t="n"/>
      <c r="AY1984" s="159" t="n"/>
      <c r="AZ1984" s="159" t="n"/>
      <c r="BA1984" s="159" t="n"/>
      <c r="BB1984" s="159" t="n"/>
    </row>
    <row r="1985">
      <c r="C1985" s="147" t="n"/>
      <c r="D1985" s="61">
        <f>+D1984-IF(D$18&gt;74,(D1984/D$25)*$C$10)</f>
        <v/>
      </c>
      <c r="E1985" s="61">
        <f>+E1984-IF(E$18&gt;74,(E1984/E$25)*$C$10)</f>
        <v/>
      </c>
      <c r="F1985" s="61">
        <f>+F1984-IF(F$18&gt;74,(F1984/F$25)*$C$10)</f>
        <v/>
      </c>
      <c r="G1985" s="61">
        <f>+G1984-IF(G$18&gt;74,(G1984/G$25)*$C$10)</f>
        <v/>
      </c>
      <c r="H1985" s="61">
        <f>+H1984-IF(H$18&gt;74,(H1984/H$25)*$C$10)</f>
        <v/>
      </c>
      <c r="I1985" s="61">
        <f>+I1984-IF(I$18&gt;74,(I1984/I$25)*$C$10)</f>
        <v/>
      </c>
      <c r="J1985" s="61">
        <f>+J1984-IF(J$18&gt;74,(J1984/J$25)*$C$10)</f>
        <v/>
      </c>
      <c r="K1985" s="61">
        <f>+K1984-IF(K$18&gt;74,(K1984/K$25)*$C$10)</f>
        <v/>
      </c>
      <c r="L1985" s="61">
        <f>+L1984-IF(L$18&gt;74,(L1984/L$25)*$C$10)</f>
        <v/>
      </c>
      <c r="M1985" s="61">
        <f>+M1984-IF(M$18&gt;74,(M1984/M$25)*$C$10)</f>
        <v/>
      </c>
      <c r="N1985" s="61">
        <f>+N1984-IF(N$18&gt;74,(N1984/N$25)*$C$10)</f>
        <v/>
      </c>
      <c r="O1985" s="61">
        <f>+O1984-IF(O$18&gt;74,(O1984/O$25)*$C$10)</f>
        <v/>
      </c>
      <c r="P1985" s="61">
        <f>+P1984-IF(P$18&gt;74,(P1984/P$25)*$C$10)</f>
        <v/>
      </c>
      <c r="Q1985" s="61">
        <f>+Q1984-IF(Q$18&gt;74,(Q1984/Q$25)*$C$10)</f>
        <v/>
      </c>
      <c r="R1985" s="61">
        <f>+R1984-IF(R$18&gt;74,(R1984/R$25)*$C$10)</f>
        <v/>
      </c>
      <c r="S1985" s="61">
        <f>+S1984-IF(S$18&gt;74,(S1984/S$25)*$C$10)</f>
        <v/>
      </c>
      <c r="T1985" s="61">
        <f>+T1984-IF(T$18&gt;74,(T1984/T$25)*$C$10)</f>
        <v/>
      </c>
      <c r="U1985" s="61">
        <f>+U1984-IF(U$18&gt;74,(U1984/U$25)*$C$10)</f>
        <v/>
      </c>
      <c r="V1985" s="61">
        <f>+V1984-IF(V$18&gt;74,(V1984/V$25)*$C$10)</f>
        <v/>
      </c>
      <c r="W1985" s="61">
        <f>+W1984-IF(W$18&gt;74,(W1984/W$25)*$C$10)</f>
        <v/>
      </c>
      <c r="X1985" s="61">
        <f>+X1984-IF(X$18&gt;74,(X1984/X$25)*$C$10)</f>
        <v/>
      </c>
      <c r="Y1985" s="61">
        <f>+Y1984-IF(Y$18&gt;74,(Y1984/Y$25)*$C$10)</f>
        <v/>
      </c>
      <c r="Z1985" s="61">
        <f>+Z1984-IF(Z$18&gt;74,(Z1984/Z$25)*$C$10)</f>
        <v/>
      </c>
      <c r="AA1985" s="61">
        <f>+AA1984-IF(AA$18&gt;74,(AA1984/AA$25)*$C$10)</f>
        <v/>
      </c>
      <c r="AB1985" s="61">
        <f>+AB1984-IF(AB$18&gt;74,(AB1984/AB$25)*$C$10)</f>
        <v/>
      </c>
      <c r="AC1985" s="61">
        <f>+AC1984-IF(AC$18&gt;74,(AC1984/AC$25)*$C$10)</f>
        <v/>
      </c>
      <c r="AD1985" s="61">
        <f>+AD1984-IF(AD$18&gt;74,(AD1984/AD$25)*$C$10)</f>
        <v/>
      </c>
      <c r="AE1985" s="61">
        <f>+AE1984-IF(AE$18&gt;74,(AE1984/AE$25)*$C$10)</f>
        <v/>
      </c>
      <c r="AF1985" s="61">
        <f>+AF1984-IF(AF$18&gt;74,(AF1984/AF$25)*$C$10)</f>
        <v/>
      </c>
      <c r="AG1985" s="61">
        <f>+AG1984-IF(AG$18&gt;74,(AG1984/AG$25)*$C$10)</f>
        <v/>
      </c>
      <c r="AH1985" s="61">
        <f>+AH1984-IF(AH$18&gt;74,(AH1984/AH$25)*$C$10)</f>
        <v/>
      </c>
      <c r="AI1985" s="61">
        <f>+AI1984-IF(AI$18&gt;74,(AI1984/AI$25)*$C$10)</f>
        <v/>
      </c>
      <c r="AJ1985" s="61">
        <f>+AJ1984-IF(AJ$18&gt;74,(AJ1984/AJ$25)*$C$10)</f>
        <v/>
      </c>
      <c r="AK1985" s="61">
        <f>+AK1984-IF(AK$18&gt;74,(AK1984/AK$25)*$C$10)</f>
        <v/>
      </c>
      <c r="AL1985" s="61">
        <f>+AL1984-IF(AL$18&gt;74,(AL1984/AL$25)*$C$10)</f>
        <v/>
      </c>
      <c r="AM1985" s="61">
        <f>+AM1984-IF(AM$18&gt;74,(AM1984/AM$25)*$C$10)</f>
        <v/>
      </c>
      <c r="AN1985" s="61">
        <f>+AN1984-IF(AN$18&gt;74,(AN1984/AN$25)*$C$10)</f>
        <v/>
      </c>
      <c r="AO1985" s="61">
        <f>+AO1984-IF(AO$18&gt;74,(AO1984/AO$25)*$C$10)</f>
        <v/>
      </c>
      <c r="AP1985" s="61">
        <f>+AP1984-IF(AP$18&gt;74,(AP1984/AP$25)*$C$10)</f>
        <v/>
      </c>
      <c r="AQ1985" s="61">
        <f>+AQ1984-IF(AQ$18&gt;74,(AQ1984/AQ$25)*$C$10)</f>
        <v/>
      </c>
      <c r="AR1985" s="61">
        <f>+AR1984-IF(AR$18&gt;74,(AR1984/AR$25)*$C$10)</f>
        <v/>
      </c>
      <c r="AS1985" s="61">
        <f>+AS1984-IF(AS$18&gt;74,(AS1984/AS$25)*$C$10)</f>
        <v/>
      </c>
      <c r="AT1985" s="61">
        <f>+AT1984-IF(AT$18&gt;74,(AT1984/AT$25)*$C$10)</f>
        <v/>
      </c>
      <c r="AU1985" s="61">
        <f>+AU1984-IF(AU$18&gt;74,(AU1984/AU$25)*$C$10)</f>
        <v/>
      </c>
      <c r="AV1985" s="61">
        <f>+AV1984-IF(AV$18&gt;74,(AV1984/AV$25)*$C$10)</f>
        <v/>
      </c>
      <c r="AW1985" s="61">
        <f>+AW1984-IF(AW$18&gt;74,(AW1984/AW$25)*$C$10)</f>
        <v/>
      </c>
      <c r="AX1985" s="35">
        <f>IF(AW1985&gt;0,1,0)</f>
        <v/>
      </c>
      <c r="AY1985" s="35">
        <f>IF(AL1985&gt;0,1,0)</f>
        <v/>
      </c>
      <c r="AZ1985" s="35">
        <f>IF(AG1985&gt;0,1,0)</f>
        <v/>
      </c>
      <c r="BA1985" s="35">
        <f>IF(AB1985&gt;0,1,0)</f>
        <v/>
      </c>
      <c r="BB1985" s="35">
        <f>IF(W1985&gt;0,1,0)</f>
        <v/>
      </c>
    </row>
    <row r="1986">
      <c r="B1986" s="154" t="inlineStr">
        <is>
          <t>trial 979</t>
        </is>
      </c>
      <c r="C1986" s="155">
        <f>+start-C1983</f>
        <v/>
      </c>
      <c r="D1986" s="156">
        <f>IF((C1986&lt;=0),0,((C1986-D$24)*Stock*(_xlfn.NORM.INV(RAND(),stock_ave,stock_std))+(C1986-D$24)*Bonds*(_xlfn.NORM.INV(RAND(),bond_ave,bond_std))+(C1986-D$24)*cash*(_xlfn.NORM.INV(RAND(),cash_ave,cash_std))+(C1986-D$24)))</f>
        <v/>
      </c>
      <c r="E1986" s="156">
        <f>IF((D1986&lt;=0),0,((D1986-E$24)*Stock*(_xlfn.NORM.INV(RAND(),stock_ave,stock_std))+(D1986-E$24)*Bonds*(_xlfn.NORM.INV(RAND(),bond_ave,bond_std))+(D1986-E$24)*cash*(_xlfn.NORM.INV(RAND(),cash_ave,cash_std))+(D1986-E$24)))</f>
        <v/>
      </c>
      <c r="F1986" s="156">
        <f>IF((E1986&lt;=0),0,((E1986-F$24)*Stock*(_xlfn.NORM.INV(RAND(),stock_ave,stock_std))+(E1986-F$24)*Bonds*(_xlfn.NORM.INV(RAND(),bond_ave,bond_std))+(E1986-F$24)*cash*(_xlfn.NORM.INV(RAND(),cash_ave,cash_std))+(E1986-F$24)))</f>
        <v/>
      </c>
      <c r="G1986" s="156">
        <f>IF((F1986&lt;=0),0,((F1986-G$24)*Stock*(_xlfn.NORM.INV(RAND(),stock_ave,stock_std))+(F1986-G$24)*Bonds*(_xlfn.NORM.INV(RAND(),bond_ave,bond_std))+(F1986-G$24)*cash*(_xlfn.NORM.INV(RAND(),cash_ave,cash_std))+(F1986-G$24)))</f>
        <v/>
      </c>
      <c r="H1986" s="156">
        <f>IF((G1986&lt;=0),0,((G1986-H$24)*Stock*(_xlfn.NORM.INV(RAND(),stock_ave,stock_std))+(G1986-H$24)*Bonds*(_xlfn.NORM.INV(RAND(),bond_ave,bond_std))+(G1986-H$24)*cash*(_xlfn.NORM.INV(RAND(),cash_ave,cash_std))+(G1986-H$24)))</f>
        <v/>
      </c>
      <c r="I1986" s="156">
        <f>IF((H1986&lt;=0),0,((H1986-I$24)*Stock*(_xlfn.NORM.INV(RAND(),stock_ave,stock_std))+(H1986-I$24)*Bonds*(_xlfn.NORM.INV(RAND(),bond_ave,bond_std))+(H1986-I$24)*cash*(_xlfn.NORM.INV(RAND(),cash_ave,cash_std))+(H1986-I$24)))</f>
        <v/>
      </c>
      <c r="J1986" s="156">
        <f>IF((I1986&lt;=0),0,((I1986-J$24)*Stock*(_xlfn.NORM.INV(RAND(),stock_ave,stock_std))+(I1986-J$24)*Bonds*(_xlfn.NORM.INV(RAND(),bond_ave,bond_std))+(I1986-J$24)*cash*(_xlfn.NORM.INV(RAND(),cash_ave,cash_std))+(I1986-J$24)))</f>
        <v/>
      </c>
      <c r="K1986" s="156">
        <f>IF((J1986&lt;=0),0,((J1986-K$24)*Stock*(_xlfn.NORM.INV(RAND(),stock_ave,stock_std))+(J1986-K$24)*Bonds*(_xlfn.NORM.INV(RAND(),bond_ave,bond_std))+(J1986-K$24)*cash*(_xlfn.NORM.INV(RAND(),cash_ave,cash_std))+(J1986-K$24)))</f>
        <v/>
      </c>
      <c r="L1986" s="156">
        <f>IF((K1986&lt;=0),0,((K1986-L$24)*Stock*(_xlfn.NORM.INV(RAND(),stock_ave,stock_std))+(K1986-L$24)*Bonds*(_xlfn.NORM.INV(RAND(),bond_ave,bond_std))+(K1986-L$24)*cash*(_xlfn.NORM.INV(RAND(),cash_ave,cash_std))+(K1986-L$24)))</f>
        <v/>
      </c>
      <c r="M1986" s="156">
        <f>IF((L1986&lt;=0),0,((L1986-M$24)*Stock*(_xlfn.NORM.INV(RAND(),stock_ave,stock_std))+(L1986-M$24)*Bonds*(_xlfn.NORM.INV(RAND(),bond_ave,bond_std))+(L1986-M$24)*cash*(_xlfn.NORM.INV(RAND(),cash_ave,cash_std))+(L1986-M$24)))</f>
        <v/>
      </c>
      <c r="N1986" s="156">
        <f>IF((M1986&lt;=0),0,((M1986-N$24)*Stock*(_xlfn.NORM.INV(RAND(),stock_ave,stock_std))+(M1986-N$24)*Bonds*(_xlfn.NORM.INV(RAND(),bond_ave,bond_std))+(M1986-N$24)*cash*(_xlfn.NORM.INV(RAND(),cash_ave,cash_std))+(M1986-N$24)))</f>
        <v/>
      </c>
      <c r="O1986" s="156">
        <f>IF((N1986&lt;=0),0,((N1986-O$24)*Stock*(_xlfn.NORM.INV(RAND(),stock_ave,stock_std))+(N1986-O$24)*Bonds*(_xlfn.NORM.INV(RAND(),bond_ave,bond_std))+(N1986-O$24)*cash*(_xlfn.NORM.INV(RAND(),cash_ave,cash_std))+(N1986-O$24)))</f>
        <v/>
      </c>
      <c r="P1986" s="156">
        <f>IF((O1986&lt;=0),0,((O1986-P$24)*Stock*(_xlfn.NORM.INV(RAND(),stock_ave,stock_std))+(O1986-P$24)*Bonds*(_xlfn.NORM.INV(RAND(),bond_ave,bond_std))+(O1986-P$24)*cash*(_xlfn.NORM.INV(RAND(),cash_ave,cash_std))+(O1986-P$24)))</f>
        <v/>
      </c>
      <c r="Q1986" s="156">
        <f>IF((P1986&lt;=0),0,((P1986-Q$24)*Stock*(_xlfn.NORM.INV(RAND(),stock_ave,stock_std))+(P1986-Q$24)*Bonds*(_xlfn.NORM.INV(RAND(),bond_ave,bond_std))+(P1986-Q$24)*cash*(_xlfn.NORM.INV(RAND(),cash_ave,cash_std))+(P1986-Q$24)))</f>
        <v/>
      </c>
      <c r="R1986" s="156">
        <f>IF((Q1986&lt;=0),0,((Q1986-R$24)*Stock*(_xlfn.NORM.INV(RAND(),stock_ave,stock_std))+(Q1986-R$24)*Bonds*(_xlfn.NORM.INV(RAND(),bond_ave,bond_std))+(Q1986-R$24)*cash*(_xlfn.NORM.INV(RAND(),cash_ave,cash_std))+(Q1986-R$24)))</f>
        <v/>
      </c>
      <c r="S1986" s="156">
        <f>IF((R1986&lt;=0),0,((R1986-S$24)*Stock*(_xlfn.NORM.INV(RAND(),stock_ave,stock_std))+(R1986-S$24)*Bonds*(_xlfn.NORM.INV(RAND(),bond_ave,bond_std))+(R1986-S$24)*cash*(_xlfn.NORM.INV(RAND(),cash_ave,cash_std))+(R1986-S$24)))</f>
        <v/>
      </c>
      <c r="T1986" s="156">
        <f>IF((S1986&lt;=0),0,((S1986-T$24)*Stock*(_xlfn.NORM.INV(RAND(),stock_ave,stock_std))+(S1986-T$24)*Bonds*(_xlfn.NORM.INV(RAND(),bond_ave,bond_std))+(S1986-T$24)*cash*(_xlfn.NORM.INV(RAND(),cash_ave,cash_std))+(S1986-T$24)))</f>
        <v/>
      </c>
      <c r="U1986" s="156">
        <f>IF((T1986&lt;=0),0,((T1986-U$24)*Stock*(_xlfn.NORM.INV(RAND(),stock_ave,stock_std))+(T1986-U$24)*Bonds*(_xlfn.NORM.INV(RAND(),bond_ave,bond_std))+(T1986-U$24)*cash*(_xlfn.NORM.INV(RAND(),cash_ave,cash_std))+(T1986-U$24)))</f>
        <v/>
      </c>
      <c r="V1986" s="156">
        <f>IF((U1986&lt;=0),0,((U1986-V$24)*Stock*(_xlfn.NORM.INV(RAND(),stock_ave,stock_std))+(U1986-V$24)*Bonds*(_xlfn.NORM.INV(RAND(),bond_ave,bond_std))+(U1986-V$24)*cash*(_xlfn.NORM.INV(RAND(),cash_ave,cash_std))+(U1986-V$24)))</f>
        <v/>
      </c>
      <c r="W1986" s="156">
        <f>IF((V1986&lt;=0),0,((V1986-W$24)*Stock*(_xlfn.NORM.INV(RAND(),stock_ave,stock_std))+(V1986-W$24)*Bonds*(_xlfn.NORM.INV(RAND(),bond_ave,bond_std))+(V1986-W$24)*cash*(_xlfn.NORM.INV(RAND(),cash_ave,cash_std))+(V1986-W$24)))</f>
        <v/>
      </c>
      <c r="X1986" s="156">
        <f>IF((W1986&lt;=0),0,((W1986-X$24)*Stock*(_xlfn.NORM.INV(RAND(),stock_ave,stock_std))+(W1986-X$24)*Bonds*(_xlfn.NORM.INV(RAND(),bond_ave,bond_std))+(W1986-X$24)*cash*(_xlfn.NORM.INV(RAND(),cash_ave,cash_std))+(W1986-X$24)))</f>
        <v/>
      </c>
      <c r="Y1986" s="156">
        <f>IF((X1986&lt;=0),0,((X1986-Y$24)*Stock*(_xlfn.NORM.INV(RAND(),stock_ave,stock_std))+(X1986-Y$24)*Bonds*(_xlfn.NORM.INV(RAND(),bond_ave,bond_std))+(X1986-Y$24)*cash*(_xlfn.NORM.INV(RAND(),cash_ave,cash_std))+(X1986-Y$24)))</f>
        <v/>
      </c>
      <c r="Z1986" s="156">
        <f>IF((Y1986&lt;=0),0,((Y1986-Z$24)*Stock*(_xlfn.NORM.INV(RAND(),stock_ave,stock_std))+(Y1986-Z$24)*Bonds*(_xlfn.NORM.INV(RAND(),bond_ave,bond_std))+(Y1986-Z$24)*cash*(_xlfn.NORM.INV(RAND(),cash_ave,cash_std))+(Y1986-Z$24)))</f>
        <v/>
      </c>
      <c r="AA1986" s="156">
        <f>IF((Z1986&lt;=0),0,((Z1986-AA$24)*Stock*(_xlfn.NORM.INV(RAND(),stock_ave,stock_std))+(Z1986-AA$24)*Bonds*(_xlfn.NORM.INV(RAND(),bond_ave,bond_std))+(Z1986-AA$24)*cash*(_xlfn.NORM.INV(RAND(),cash_ave,cash_std))+(Z1986-AA$24)))</f>
        <v/>
      </c>
      <c r="AB1986" s="156">
        <f>IF((AA1986&lt;=0),0,((AA1986-AB$24)*Stock*(_xlfn.NORM.INV(RAND(),stock_ave,stock_std))+(AA1986-AB$24)*Bonds*(_xlfn.NORM.INV(RAND(),bond_ave,bond_std))+(AA1986-AB$24)*cash*(_xlfn.NORM.INV(RAND(),cash_ave,cash_std))+(AA1986-AB$24)))</f>
        <v/>
      </c>
      <c r="AC1986" s="156">
        <f>IF((AB1986&lt;=0),0,((AB1986-AC$24)*Stock*(_xlfn.NORM.INV(RAND(),stock_ave,stock_std))+(AB1986-AC$24)*Bonds*(_xlfn.NORM.INV(RAND(),bond_ave,bond_std))+(AB1986-AC$24)*cash*(_xlfn.NORM.INV(RAND(),cash_ave,cash_std))+(AB1986-AC$24)))</f>
        <v/>
      </c>
      <c r="AD1986" s="156">
        <f>IF((AC1986&lt;=0),0,((AC1986-AD$24)*Stock*(_xlfn.NORM.INV(RAND(),stock_ave,stock_std))+(AC1986-AD$24)*Bonds*(_xlfn.NORM.INV(RAND(),bond_ave,bond_std))+(AC1986-AD$24)*cash*(_xlfn.NORM.INV(RAND(),cash_ave,cash_std))+(AC1986-AD$24)))</f>
        <v/>
      </c>
      <c r="AE1986" s="156">
        <f>IF((AD1986&lt;=0),0,((AD1986-AE$24)*Stock*(_xlfn.NORM.INV(RAND(),stock_ave,stock_std))+(AD1986-AE$24)*Bonds*(_xlfn.NORM.INV(RAND(),bond_ave,bond_std))+(AD1986-AE$24)*cash*(_xlfn.NORM.INV(RAND(),cash_ave,cash_std))+(AD1986-AE$24)))</f>
        <v/>
      </c>
      <c r="AF1986" s="156">
        <f>IF((AE1986&lt;=0),0,((AE1986-AF$24)*Stock*(_xlfn.NORM.INV(RAND(),stock_ave,stock_std))+(AE1986-AF$24)*Bonds*(_xlfn.NORM.INV(RAND(),bond_ave,bond_std))+(AE1986-AF$24)*cash*(_xlfn.NORM.INV(RAND(),cash_ave,cash_std))+(AE1986-AF$24)))</f>
        <v/>
      </c>
      <c r="AG1986" s="156">
        <f>IF((AF1986&lt;=0),0,((AF1986-AG$24)*Stock*(_xlfn.NORM.INV(RAND(),stock_ave,stock_std))+(AF1986-AG$24)*Bonds*(_xlfn.NORM.INV(RAND(),bond_ave,bond_std))+(AF1986-AG$24)*cash*(_xlfn.NORM.INV(RAND(),cash_ave,cash_std))+(AF1986-AG$24)))</f>
        <v/>
      </c>
      <c r="AH1986" s="156">
        <f>IF((AG1986&lt;=0),0,((AG1986-AH$24)*Stock*(_xlfn.NORM.INV(RAND(),stock_ave,stock_std))+(AG1986-AH$24)*Bonds*(_xlfn.NORM.INV(RAND(),bond_ave,bond_std))+(AG1986-AH$24)*cash*(_xlfn.NORM.INV(RAND(),cash_ave,cash_std))+(AG1986-AH$24)))</f>
        <v/>
      </c>
      <c r="AI1986" s="156">
        <f>IF((AH1986&lt;=0),0,((AH1986-AI$24)*Stock*(_xlfn.NORM.INV(RAND(),stock_ave,stock_std))+(AH1986-AI$24)*Bonds*(_xlfn.NORM.INV(RAND(),bond_ave,bond_std))+(AH1986-AI$24)*cash*(_xlfn.NORM.INV(RAND(),cash_ave,cash_std))+(AH1986-AI$24)))</f>
        <v/>
      </c>
      <c r="AJ1986" s="156">
        <f>IF((AI1986&lt;=0),0,((AI1986-AJ$24)*Stock*(_xlfn.NORM.INV(RAND(),stock_ave,stock_std))+(AI1986-AJ$24)*Bonds*(_xlfn.NORM.INV(RAND(),bond_ave,bond_std))+(AI1986-AJ$24)*cash*(_xlfn.NORM.INV(RAND(),cash_ave,cash_std))+(AI1986-AJ$24)))</f>
        <v/>
      </c>
      <c r="AK1986" s="156">
        <f>IF((AJ1986&lt;=0),0,((AJ1986-AK$24)*Stock*(_xlfn.NORM.INV(RAND(),stock_ave,stock_std))+(AJ1986-AK$24)*Bonds*(_xlfn.NORM.INV(RAND(),bond_ave,bond_std))+(AJ1986-AK$24)*cash*(_xlfn.NORM.INV(RAND(),cash_ave,cash_std))+(AJ1986-AK$24)))</f>
        <v/>
      </c>
      <c r="AL1986" s="156">
        <f>IF((AK1986&lt;=0),0,((AK1986-AL$24)*Stock*(_xlfn.NORM.INV(RAND(),stock_ave,stock_std))+(AK1986-AL$24)*Bonds*(_xlfn.NORM.INV(RAND(),bond_ave,bond_std))+(AK1986-AL$24)*cash*(_xlfn.NORM.INV(RAND(),cash_ave,cash_std))+(AK1986-AL$24)))</f>
        <v/>
      </c>
      <c r="AM1986" s="156">
        <f>IF((AL1986&lt;=0),0,((AL1986-AM$24)*Stock*(_xlfn.NORM.INV(RAND(),stock_ave,stock_std))+(AL1986-AM$24)*Bonds*(_xlfn.NORM.INV(RAND(),bond_ave,bond_std))+(AL1986-AM$24)*cash*(_xlfn.NORM.INV(RAND(),cash_ave,cash_std))+(AL1986-AM$24)))</f>
        <v/>
      </c>
      <c r="AN1986" s="156">
        <f>IF((AM1986&lt;=0),0,((AM1986-AN$24)*Stock*(_xlfn.NORM.INV(RAND(),stock_ave,stock_std))+(AM1986-AN$24)*Bonds*(_xlfn.NORM.INV(RAND(),bond_ave,bond_std))+(AM1986-AN$24)*cash*(_xlfn.NORM.INV(RAND(),cash_ave,cash_std))+(AM1986-AN$24)))</f>
        <v/>
      </c>
      <c r="AO1986" s="156">
        <f>IF((AN1986&lt;=0),0,((AN1986-AO$24)*Stock*(_xlfn.NORM.INV(RAND(),stock_ave,stock_std))+(AN1986-AO$24)*Bonds*(_xlfn.NORM.INV(RAND(),bond_ave,bond_std))+(AN1986-AO$24)*cash*(_xlfn.NORM.INV(RAND(),cash_ave,cash_std))+(AN1986-AO$24)))</f>
        <v/>
      </c>
      <c r="AP1986" s="156">
        <f>IF((AO1986&lt;=0),0,((AO1986-AP$24)*Stock*(_xlfn.NORM.INV(RAND(),stock_ave,stock_std))+(AO1986-AP$24)*Bonds*(_xlfn.NORM.INV(RAND(),bond_ave,bond_std))+(AO1986-AP$24)*cash*(_xlfn.NORM.INV(RAND(),cash_ave,cash_std))+(AO1986-AP$24)))</f>
        <v/>
      </c>
      <c r="AQ1986" s="156">
        <f>IF((AP1986&lt;=0),0,((AP1986-AQ$24)*Stock*(_xlfn.NORM.INV(RAND(),stock_ave,stock_std))+(AP1986-AQ$24)*Bonds*(_xlfn.NORM.INV(RAND(),bond_ave,bond_std))+(AP1986-AQ$24)*cash*(_xlfn.NORM.INV(RAND(),cash_ave,cash_std))+(AP1986-AQ$24)))</f>
        <v/>
      </c>
      <c r="AR1986" s="156">
        <f>IF((AQ1986&lt;=0),0,((AQ1986-AR$24)*Stock*(_xlfn.NORM.INV(RAND(),stock_ave,stock_std))+(AQ1986-AR$24)*Bonds*(_xlfn.NORM.INV(RAND(),bond_ave,bond_std))+(AQ1986-AR$24)*cash*(_xlfn.NORM.INV(RAND(),cash_ave,cash_std))+(AQ1986-AR$24)))</f>
        <v/>
      </c>
      <c r="AS1986" s="156">
        <f>IF((AR1986&lt;=0),0,((AR1986-AS$24)*Stock*(_xlfn.NORM.INV(RAND(),stock_ave,stock_std))+(AR1986-AS$24)*Bonds*(_xlfn.NORM.INV(RAND(),bond_ave,bond_std))+(AR1986-AS$24)*cash*(_xlfn.NORM.INV(RAND(),cash_ave,cash_std))+(AR1986-AS$24)))</f>
        <v/>
      </c>
      <c r="AT1986" s="156">
        <f>IF((AS1986&lt;=0),0,((AS1986-AT$24)*Stock*(_xlfn.NORM.INV(RAND(),stock_ave,stock_std))+(AS1986-AT$24)*Bonds*(_xlfn.NORM.INV(RAND(),bond_ave,bond_std))+(AS1986-AT$24)*cash*(_xlfn.NORM.INV(RAND(),cash_ave,cash_std))+(AS1986-AT$24)))</f>
        <v/>
      </c>
      <c r="AU1986" s="156">
        <f>IF((AT1986&lt;=0),0,((AT1986-AU$24)*Stock*(_xlfn.NORM.INV(RAND(),stock_ave,stock_std))+(AT1986-AU$24)*Bonds*(_xlfn.NORM.INV(RAND(),bond_ave,bond_std))+(AT1986-AU$24)*cash*(_xlfn.NORM.INV(RAND(),cash_ave,cash_std))+(AT1986-AU$24)))</f>
        <v/>
      </c>
      <c r="AV1986" s="156">
        <f>IF((AU1986&lt;=0),0,((AU1986-AV$24)*Stock*(_xlfn.NORM.INV(RAND(),stock_ave,stock_std))+(AU1986-AV$24)*Bonds*(_xlfn.NORM.INV(RAND(),bond_ave,bond_std))+(AU1986-AV$24)*cash*(_xlfn.NORM.INV(RAND(),cash_ave,cash_std))+(AU1986-AV$24)))</f>
        <v/>
      </c>
      <c r="AW1986" s="156">
        <f>IF((AV1986&lt;=0),0,((AV1986-AW$24)*Stock*(_xlfn.NORM.INV(RAND(),stock_ave,stock_std))+(AV1986-AW$24)*Bonds*(_xlfn.NORM.INV(RAND(),bond_ave,bond_std))+(AV1986-AW$24)*cash*(_xlfn.NORM.INV(RAND(),cash_ave,cash_std))+(AV1986-AW$24)))</f>
        <v/>
      </c>
      <c r="AX1986" s="159" t="n"/>
      <c r="AY1986" s="159" t="n"/>
      <c r="AZ1986" s="159" t="n"/>
      <c r="BA1986" s="159" t="n"/>
      <c r="BB1986" s="159" t="n"/>
    </row>
    <row r="1987">
      <c r="C1987" s="147" t="n"/>
      <c r="D1987" s="61">
        <f>+D1986-IF(D$18&gt;74,(D1986/D$25)*$C$10)</f>
        <v/>
      </c>
      <c r="E1987" s="61">
        <f>+E1986-IF(E$18&gt;74,(E1986/E$25)*$C$10)</f>
        <v/>
      </c>
      <c r="F1987" s="61">
        <f>+F1986-IF(F$18&gt;74,(F1986/F$25)*$C$10)</f>
        <v/>
      </c>
      <c r="G1987" s="61">
        <f>+G1986-IF(G$18&gt;74,(G1986/G$25)*$C$10)</f>
        <v/>
      </c>
      <c r="H1987" s="61">
        <f>+H1986-IF(H$18&gt;74,(H1986/H$25)*$C$10)</f>
        <v/>
      </c>
      <c r="I1987" s="61">
        <f>+I1986-IF(I$18&gt;74,(I1986/I$25)*$C$10)</f>
        <v/>
      </c>
      <c r="J1987" s="61">
        <f>+J1986-IF(J$18&gt;74,(J1986/J$25)*$C$10)</f>
        <v/>
      </c>
      <c r="K1987" s="61">
        <f>+K1986-IF(K$18&gt;74,(K1986/K$25)*$C$10)</f>
        <v/>
      </c>
      <c r="L1987" s="61">
        <f>+L1986-IF(L$18&gt;74,(L1986/L$25)*$C$10)</f>
        <v/>
      </c>
      <c r="M1987" s="61">
        <f>+M1986-IF(M$18&gt;74,(M1986/M$25)*$C$10)</f>
        <v/>
      </c>
      <c r="N1987" s="61">
        <f>+N1986-IF(N$18&gt;74,(N1986/N$25)*$C$10)</f>
        <v/>
      </c>
      <c r="O1987" s="61">
        <f>+O1986-IF(O$18&gt;74,(O1986/O$25)*$C$10)</f>
        <v/>
      </c>
      <c r="P1987" s="61">
        <f>+P1986-IF(P$18&gt;74,(P1986/P$25)*$C$10)</f>
        <v/>
      </c>
      <c r="Q1987" s="61">
        <f>+Q1986-IF(Q$18&gt;74,(Q1986/Q$25)*$C$10)</f>
        <v/>
      </c>
      <c r="R1987" s="61">
        <f>+R1986-IF(R$18&gt;74,(R1986/R$25)*$C$10)</f>
        <v/>
      </c>
      <c r="S1987" s="61">
        <f>+S1986-IF(S$18&gt;74,(S1986/S$25)*$C$10)</f>
        <v/>
      </c>
      <c r="T1987" s="61">
        <f>+T1986-IF(T$18&gt;74,(T1986/T$25)*$C$10)</f>
        <v/>
      </c>
      <c r="U1987" s="61">
        <f>+U1986-IF(U$18&gt;74,(U1986/U$25)*$C$10)</f>
        <v/>
      </c>
      <c r="V1987" s="61">
        <f>+V1986-IF(V$18&gt;74,(V1986/V$25)*$C$10)</f>
        <v/>
      </c>
      <c r="W1987" s="61">
        <f>+W1986-IF(W$18&gt;74,(W1986/W$25)*$C$10)</f>
        <v/>
      </c>
      <c r="X1987" s="61">
        <f>+X1986-IF(X$18&gt;74,(X1986/X$25)*$C$10)</f>
        <v/>
      </c>
      <c r="Y1987" s="61">
        <f>+Y1986-IF(Y$18&gt;74,(Y1986/Y$25)*$C$10)</f>
        <v/>
      </c>
      <c r="Z1987" s="61">
        <f>+Z1986-IF(Z$18&gt;74,(Z1986/Z$25)*$C$10)</f>
        <v/>
      </c>
      <c r="AA1987" s="61">
        <f>+AA1986-IF(AA$18&gt;74,(AA1986/AA$25)*$C$10)</f>
        <v/>
      </c>
      <c r="AB1987" s="61">
        <f>+AB1986-IF(AB$18&gt;74,(AB1986/AB$25)*$C$10)</f>
        <v/>
      </c>
      <c r="AC1987" s="61">
        <f>+AC1986-IF(AC$18&gt;74,(AC1986/AC$25)*$C$10)</f>
        <v/>
      </c>
      <c r="AD1987" s="61">
        <f>+AD1986-IF(AD$18&gt;74,(AD1986/AD$25)*$C$10)</f>
        <v/>
      </c>
      <c r="AE1987" s="61">
        <f>+AE1986-IF(AE$18&gt;74,(AE1986/AE$25)*$C$10)</f>
        <v/>
      </c>
      <c r="AF1987" s="61">
        <f>+AF1986-IF(AF$18&gt;74,(AF1986/AF$25)*$C$10)</f>
        <v/>
      </c>
      <c r="AG1987" s="61">
        <f>+AG1986-IF(AG$18&gt;74,(AG1986/AG$25)*$C$10)</f>
        <v/>
      </c>
      <c r="AH1987" s="61">
        <f>+AH1986-IF(AH$18&gt;74,(AH1986/AH$25)*$C$10)</f>
        <v/>
      </c>
      <c r="AI1987" s="61">
        <f>+AI1986-IF(AI$18&gt;74,(AI1986/AI$25)*$C$10)</f>
        <v/>
      </c>
      <c r="AJ1987" s="61">
        <f>+AJ1986-IF(AJ$18&gt;74,(AJ1986/AJ$25)*$C$10)</f>
        <v/>
      </c>
      <c r="AK1987" s="61">
        <f>+AK1986-IF(AK$18&gt;74,(AK1986/AK$25)*$C$10)</f>
        <v/>
      </c>
      <c r="AL1987" s="61">
        <f>+AL1986-IF(AL$18&gt;74,(AL1986/AL$25)*$C$10)</f>
        <v/>
      </c>
      <c r="AM1987" s="61">
        <f>+AM1986-IF(AM$18&gt;74,(AM1986/AM$25)*$C$10)</f>
        <v/>
      </c>
      <c r="AN1987" s="61">
        <f>+AN1986-IF(AN$18&gt;74,(AN1986/AN$25)*$C$10)</f>
        <v/>
      </c>
      <c r="AO1987" s="61">
        <f>+AO1986-IF(AO$18&gt;74,(AO1986/AO$25)*$C$10)</f>
        <v/>
      </c>
      <c r="AP1987" s="61">
        <f>+AP1986-IF(AP$18&gt;74,(AP1986/AP$25)*$C$10)</f>
        <v/>
      </c>
      <c r="AQ1987" s="61">
        <f>+AQ1986-IF(AQ$18&gt;74,(AQ1986/AQ$25)*$C$10)</f>
        <v/>
      </c>
      <c r="AR1987" s="61">
        <f>+AR1986-IF(AR$18&gt;74,(AR1986/AR$25)*$C$10)</f>
        <v/>
      </c>
      <c r="AS1987" s="61">
        <f>+AS1986-IF(AS$18&gt;74,(AS1986/AS$25)*$C$10)</f>
        <v/>
      </c>
      <c r="AT1987" s="61">
        <f>+AT1986-IF(AT$18&gt;74,(AT1986/AT$25)*$C$10)</f>
        <v/>
      </c>
      <c r="AU1987" s="61">
        <f>+AU1986-IF(AU$18&gt;74,(AU1986/AU$25)*$C$10)</f>
        <v/>
      </c>
      <c r="AV1987" s="61">
        <f>+AV1986-IF(AV$18&gt;74,(AV1986/AV$25)*$C$10)</f>
        <v/>
      </c>
      <c r="AW1987" s="61">
        <f>+AW1986-IF(AW$18&gt;74,(AW1986/AW$25)*$C$10)</f>
        <v/>
      </c>
      <c r="AX1987" s="35">
        <f>IF(AW1987&gt;0,1,0)</f>
        <v/>
      </c>
      <c r="AY1987" s="35">
        <f>IF(AL1987&gt;0,1,0)</f>
        <v/>
      </c>
      <c r="AZ1987" s="35">
        <f>IF(AG1987&gt;0,1,0)</f>
        <v/>
      </c>
      <c r="BA1987" s="35">
        <f>IF(AB1987&gt;0,1,0)</f>
        <v/>
      </c>
      <c r="BB1987" s="35">
        <f>IF(W1987&gt;0,1,0)</f>
        <v/>
      </c>
    </row>
    <row r="1988">
      <c r="B1988" s="154" t="inlineStr">
        <is>
          <t>trial 980</t>
        </is>
      </c>
      <c r="C1988" s="155">
        <f>+start-C1985</f>
        <v/>
      </c>
      <c r="D1988" s="156">
        <f>IF((C1988&lt;=0),0,((C1988-D$24)*Stock*(_xlfn.NORM.INV(RAND(),stock_ave,stock_std))+(C1988-D$24)*Bonds*(_xlfn.NORM.INV(RAND(),bond_ave,bond_std))+(C1988-D$24)*cash*(_xlfn.NORM.INV(RAND(),cash_ave,cash_std))+(C1988-D$24)))</f>
        <v/>
      </c>
      <c r="E1988" s="156">
        <f>IF((D1988&lt;=0),0,((D1988-E$24)*Stock*(_xlfn.NORM.INV(RAND(),stock_ave,stock_std))+(D1988-E$24)*Bonds*(_xlfn.NORM.INV(RAND(),bond_ave,bond_std))+(D1988-E$24)*cash*(_xlfn.NORM.INV(RAND(),cash_ave,cash_std))+(D1988-E$24)))</f>
        <v/>
      </c>
      <c r="F1988" s="156">
        <f>IF((E1988&lt;=0),0,((E1988-F$24)*Stock*(_xlfn.NORM.INV(RAND(),stock_ave,stock_std))+(E1988-F$24)*Bonds*(_xlfn.NORM.INV(RAND(),bond_ave,bond_std))+(E1988-F$24)*cash*(_xlfn.NORM.INV(RAND(),cash_ave,cash_std))+(E1988-F$24)))</f>
        <v/>
      </c>
      <c r="G1988" s="156">
        <f>IF((F1988&lt;=0),0,((F1988-G$24)*Stock*(_xlfn.NORM.INV(RAND(),stock_ave,stock_std))+(F1988-G$24)*Bonds*(_xlfn.NORM.INV(RAND(),bond_ave,bond_std))+(F1988-G$24)*cash*(_xlfn.NORM.INV(RAND(),cash_ave,cash_std))+(F1988-G$24)))</f>
        <v/>
      </c>
      <c r="H1988" s="156">
        <f>IF((G1988&lt;=0),0,((G1988-H$24)*Stock*(_xlfn.NORM.INV(RAND(),stock_ave,stock_std))+(G1988-H$24)*Bonds*(_xlfn.NORM.INV(RAND(),bond_ave,bond_std))+(G1988-H$24)*cash*(_xlfn.NORM.INV(RAND(),cash_ave,cash_std))+(G1988-H$24)))</f>
        <v/>
      </c>
      <c r="I1988" s="156">
        <f>IF((H1988&lt;=0),0,((H1988-I$24)*Stock*(_xlfn.NORM.INV(RAND(),stock_ave,stock_std))+(H1988-I$24)*Bonds*(_xlfn.NORM.INV(RAND(),bond_ave,bond_std))+(H1988-I$24)*cash*(_xlfn.NORM.INV(RAND(),cash_ave,cash_std))+(H1988-I$24)))</f>
        <v/>
      </c>
      <c r="J1988" s="156">
        <f>IF((I1988&lt;=0),0,((I1988-J$24)*Stock*(_xlfn.NORM.INV(RAND(),stock_ave,stock_std))+(I1988-J$24)*Bonds*(_xlfn.NORM.INV(RAND(),bond_ave,bond_std))+(I1988-J$24)*cash*(_xlfn.NORM.INV(RAND(),cash_ave,cash_std))+(I1988-J$24)))</f>
        <v/>
      </c>
      <c r="K1988" s="156">
        <f>IF((J1988&lt;=0),0,((J1988-K$24)*Stock*(_xlfn.NORM.INV(RAND(),stock_ave,stock_std))+(J1988-K$24)*Bonds*(_xlfn.NORM.INV(RAND(),bond_ave,bond_std))+(J1988-K$24)*cash*(_xlfn.NORM.INV(RAND(),cash_ave,cash_std))+(J1988-K$24)))</f>
        <v/>
      </c>
      <c r="L1988" s="156">
        <f>IF((K1988&lt;=0),0,((K1988-L$24)*Stock*(_xlfn.NORM.INV(RAND(),stock_ave,stock_std))+(K1988-L$24)*Bonds*(_xlfn.NORM.INV(RAND(),bond_ave,bond_std))+(K1988-L$24)*cash*(_xlfn.NORM.INV(RAND(),cash_ave,cash_std))+(K1988-L$24)))</f>
        <v/>
      </c>
      <c r="M1988" s="156">
        <f>IF((L1988&lt;=0),0,((L1988-M$24)*Stock*(_xlfn.NORM.INV(RAND(),stock_ave,stock_std))+(L1988-M$24)*Bonds*(_xlfn.NORM.INV(RAND(),bond_ave,bond_std))+(L1988-M$24)*cash*(_xlfn.NORM.INV(RAND(),cash_ave,cash_std))+(L1988-M$24)))</f>
        <v/>
      </c>
      <c r="N1988" s="156">
        <f>IF((M1988&lt;=0),0,((M1988-N$24)*Stock*(_xlfn.NORM.INV(RAND(),stock_ave,stock_std))+(M1988-N$24)*Bonds*(_xlfn.NORM.INV(RAND(),bond_ave,bond_std))+(M1988-N$24)*cash*(_xlfn.NORM.INV(RAND(),cash_ave,cash_std))+(M1988-N$24)))</f>
        <v/>
      </c>
      <c r="O1988" s="156">
        <f>IF((N1988&lt;=0),0,((N1988-O$24)*Stock*(_xlfn.NORM.INV(RAND(),stock_ave,stock_std))+(N1988-O$24)*Bonds*(_xlfn.NORM.INV(RAND(),bond_ave,bond_std))+(N1988-O$24)*cash*(_xlfn.NORM.INV(RAND(),cash_ave,cash_std))+(N1988-O$24)))</f>
        <v/>
      </c>
      <c r="P1988" s="156">
        <f>IF((O1988&lt;=0),0,((O1988-P$24)*Stock*(_xlfn.NORM.INV(RAND(),stock_ave,stock_std))+(O1988-P$24)*Bonds*(_xlfn.NORM.INV(RAND(),bond_ave,bond_std))+(O1988-P$24)*cash*(_xlfn.NORM.INV(RAND(),cash_ave,cash_std))+(O1988-P$24)))</f>
        <v/>
      </c>
      <c r="Q1988" s="156">
        <f>IF((P1988&lt;=0),0,((P1988-Q$24)*Stock*(_xlfn.NORM.INV(RAND(),stock_ave,stock_std))+(P1988-Q$24)*Bonds*(_xlfn.NORM.INV(RAND(),bond_ave,bond_std))+(P1988-Q$24)*cash*(_xlfn.NORM.INV(RAND(),cash_ave,cash_std))+(P1988-Q$24)))</f>
        <v/>
      </c>
      <c r="R1988" s="156">
        <f>IF((Q1988&lt;=0),0,((Q1988-R$24)*Stock*(_xlfn.NORM.INV(RAND(),stock_ave,stock_std))+(Q1988-R$24)*Bonds*(_xlfn.NORM.INV(RAND(),bond_ave,bond_std))+(Q1988-R$24)*cash*(_xlfn.NORM.INV(RAND(),cash_ave,cash_std))+(Q1988-R$24)))</f>
        <v/>
      </c>
      <c r="S1988" s="156">
        <f>IF((R1988&lt;=0),0,((R1988-S$24)*Stock*(_xlfn.NORM.INV(RAND(),stock_ave,stock_std))+(R1988-S$24)*Bonds*(_xlfn.NORM.INV(RAND(),bond_ave,bond_std))+(R1988-S$24)*cash*(_xlfn.NORM.INV(RAND(),cash_ave,cash_std))+(R1988-S$24)))</f>
        <v/>
      </c>
      <c r="T1988" s="156">
        <f>IF((S1988&lt;=0),0,((S1988-T$24)*Stock*(_xlfn.NORM.INV(RAND(),stock_ave,stock_std))+(S1988-T$24)*Bonds*(_xlfn.NORM.INV(RAND(),bond_ave,bond_std))+(S1988-T$24)*cash*(_xlfn.NORM.INV(RAND(),cash_ave,cash_std))+(S1988-T$24)))</f>
        <v/>
      </c>
      <c r="U1988" s="156">
        <f>IF((T1988&lt;=0),0,((T1988-U$24)*Stock*(_xlfn.NORM.INV(RAND(),stock_ave,stock_std))+(T1988-U$24)*Bonds*(_xlfn.NORM.INV(RAND(),bond_ave,bond_std))+(T1988-U$24)*cash*(_xlfn.NORM.INV(RAND(),cash_ave,cash_std))+(T1988-U$24)))</f>
        <v/>
      </c>
      <c r="V1988" s="156">
        <f>IF((U1988&lt;=0),0,((U1988-V$24)*Stock*(_xlfn.NORM.INV(RAND(),stock_ave,stock_std))+(U1988-V$24)*Bonds*(_xlfn.NORM.INV(RAND(),bond_ave,bond_std))+(U1988-V$24)*cash*(_xlfn.NORM.INV(RAND(),cash_ave,cash_std))+(U1988-V$24)))</f>
        <v/>
      </c>
      <c r="W1988" s="156">
        <f>IF((V1988&lt;=0),0,((V1988-W$24)*Stock*(_xlfn.NORM.INV(RAND(),stock_ave,stock_std))+(V1988-W$24)*Bonds*(_xlfn.NORM.INV(RAND(),bond_ave,bond_std))+(V1988-W$24)*cash*(_xlfn.NORM.INV(RAND(),cash_ave,cash_std))+(V1988-W$24)))</f>
        <v/>
      </c>
      <c r="X1988" s="156">
        <f>IF((W1988&lt;=0),0,((W1988-X$24)*Stock*(_xlfn.NORM.INV(RAND(),stock_ave,stock_std))+(W1988-X$24)*Bonds*(_xlfn.NORM.INV(RAND(),bond_ave,bond_std))+(W1988-X$24)*cash*(_xlfn.NORM.INV(RAND(),cash_ave,cash_std))+(W1988-X$24)))</f>
        <v/>
      </c>
      <c r="Y1988" s="156">
        <f>IF((X1988&lt;=0),0,((X1988-Y$24)*Stock*(_xlfn.NORM.INV(RAND(),stock_ave,stock_std))+(X1988-Y$24)*Bonds*(_xlfn.NORM.INV(RAND(),bond_ave,bond_std))+(X1988-Y$24)*cash*(_xlfn.NORM.INV(RAND(),cash_ave,cash_std))+(X1988-Y$24)))</f>
        <v/>
      </c>
      <c r="Z1988" s="156">
        <f>IF((Y1988&lt;=0),0,((Y1988-Z$24)*Stock*(_xlfn.NORM.INV(RAND(),stock_ave,stock_std))+(Y1988-Z$24)*Bonds*(_xlfn.NORM.INV(RAND(),bond_ave,bond_std))+(Y1988-Z$24)*cash*(_xlfn.NORM.INV(RAND(),cash_ave,cash_std))+(Y1988-Z$24)))</f>
        <v/>
      </c>
      <c r="AA1988" s="156">
        <f>IF((Z1988&lt;=0),0,((Z1988-AA$24)*Stock*(_xlfn.NORM.INV(RAND(),stock_ave,stock_std))+(Z1988-AA$24)*Bonds*(_xlfn.NORM.INV(RAND(),bond_ave,bond_std))+(Z1988-AA$24)*cash*(_xlfn.NORM.INV(RAND(),cash_ave,cash_std))+(Z1988-AA$24)))</f>
        <v/>
      </c>
      <c r="AB1988" s="156">
        <f>IF((AA1988&lt;=0),0,((AA1988-AB$24)*Stock*(_xlfn.NORM.INV(RAND(),stock_ave,stock_std))+(AA1988-AB$24)*Bonds*(_xlfn.NORM.INV(RAND(),bond_ave,bond_std))+(AA1988-AB$24)*cash*(_xlfn.NORM.INV(RAND(),cash_ave,cash_std))+(AA1988-AB$24)))</f>
        <v/>
      </c>
      <c r="AC1988" s="156">
        <f>IF((AB1988&lt;=0),0,((AB1988-AC$24)*Stock*(_xlfn.NORM.INV(RAND(),stock_ave,stock_std))+(AB1988-AC$24)*Bonds*(_xlfn.NORM.INV(RAND(),bond_ave,bond_std))+(AB1988-AC$24)*cash*(_xlfn.NORM.INV(RAND(),cash_ave,cash_std))+(AB1988-AC$24)))</f>
        <v/>
      </c>
      <c r="AD1988" s="156">
        <f>IF((AC1988&lt;=0),0,((AC1988-AD$24)*Stock*(_xlfn.NORM.INV(RAND(),stock_ave,stock_std))+(AC1988-AD$24)*Bonds*(_xlfn.NORM.INV(RAND(),bond_ave,bond_std))+(AC1988-AD$24)*cash*(_xlfn.NORM.INV(RAND(),cash_ave,cash_std))+(AC1988-AD$24)))</f>
        <v/>
      </c>
      <c r="AE1988" s="156">
        <f>IF((AD1988&lt;=0),0,((AD1988-AE$24)*Stock*(_xlfn.NORM.INV(RAND(),stock_ave,stock_std))+(AD1988-AE$24)*Bonds*(_xlfn.NORM.INV(RAND(),bond_ave,bond_std))+(AD1988-AE$24)*cash*(_xlfn.NORM.INV(RAND(),cash_ave,cash_std))+(AD1988-AE$24)))</f>
        <v/>
      </c>
      <c r="AF1988" s="156">
        <f>IF((AE1988&lt;=0),0,((AE1988-AF$24)*Stock*(_xlfn.NORM.INV(RAND(),stock_ave,stock_std))+(AE1988-AF$24)*Bonds*(_xlfn.NORM.INV(RAND(),bond_ave,bond_std))+(AE1988-AF$24)*cash*(_xlfn.NORM.INV(RAND(),cash_ave,cash_std))+(AE1988-AF$24)))</f>
        <v/>
      </c>
      <c r="AG1988" s="156">
        <f>IF((AF1988&lt;=0),0,((AF1988-AG$24)*Stock*(_xlfn.NORM.INV(RAND(),stock_ave,stock_std))+(AF1988-AG$24)*Bonds*(_xlfn.NORM.INV(RAND(),bond_ave,bond_std))+(AF1988-AG$24)*cash*(_xlfn.NORM.INV(RAND(),cash_ave,cash_std))+(AF1988-AG$24)))</f>
        <v/>
      </c>
      <c r="AH1988" s="156">
        <f>IF((AG1988&lt;=0),0,((AG1988-AH$24)*Stock*(_xlfn.NORM.INV(RAND(),stock_ave,stock_std))+(AG1988-AH$24)*Bonds*(_xlfn.NORM.INV(RAND(),bond_ave,bond_std))+(AG1988-AH$24)*cash*(_xlfn.NORM.INV(RAND(),cash_ave,cash_std))+(AG1988-AH$24)))</f>
        <v/>
      </c>
      <c r="AI1988" s="156">
        <f>IF((AH1988&lt;=0),0,((AH1988-AI$24)*Stock*(_xlfn.NORM.INV(RAND(),stock_ave,stock_std))+(AH1988-AI$24)*Bonds*(_xlfn.NORM.INV(RAND(),bond_ave,bond_std))+(AH1988-AI$24)*cash*(_xlfn.NORM.INV(RAND(),cash_ave,cash_std))+(AH1988-AI$24)))</f>
        <v/>
      </c>
      <c r="AJ1988" s="156">
        <f>IF((AI1988&lt;=0),0,((AI1988-AJ$24)*Stock*(_xlfn.NORM.INV(RAND(),stock_ave,stock_std))+(AI1988-AJ$24)*Bonds*(_xlfn.NORM.INV(RAND(),bond_ave,bond_std))+(AI1988-AJ$24)*cash*(_xlfn.NORM.INV(RAND(),cash_ave,cash_std))+(AI1988-AJ$24)))</f>
        <v/>
      </c>
      <c r="AK1988" s="156">
        <f>IF((AJ1988&lt;=0),0,((AJ1988-AK$24)*Stock*(_xlfn.NORM.INV(RAND(),stock_ave,stock_std))+(AJ1988-AK$24)*Bonds*(_xlfn.NORM.INV(RAND(),bond_ave,bond_std))+(AJ1988-AK$24)*cash*(_xlfn.NORM.INV(RAND(),cash_ave,cash_std))+(AJ1988-AK$24)))</f>
        <v/>
      </c>
      <c r="AL1988" s="156">
        <f>IF((AK1988&lt;=0),0,((AK1988-AL$24)*Stock*(_xlfn.NORM.INV(RAND(),stock_ave,stock_std))+(AK1988-AL$24)*Bonds*(_xlfn.NORM.INV(RAND(),bond_ave,bond_std))+(AK1988-AL$24)*cash*(_xlfn.NORM.INV(RAND(),cash_ave,cash_std))+(AK1988-AL$24)))</f>
        <v/>
      </c>
      <c r="AM1988" s="156">
        <f>IF((AL1988&lt;=0),0,((AL1988-AM$24)*Stock*(_xlfn.NORM.INV(RAND(),stock_ave,stock_std))+(AL1988-AM$24)*Bonds*(_xlfn.NORM.INV(RAND(),bond_ave,bond_std))+(AL1988-AM$24)*cash*(_xlfn.NORM.INV(RAND(),cash_ave,cash_std))+(AL1988-AM$24)))</f>
        <v/>
      </c>
      <c r="AN1988" s="156">
        <f>IF((AM1988&lt;=0),0,((AM1988-AN$24)*Stock*(_xlfn.NORM.INV(RAND(),stock_ave,stock_std))+(AM1988-AN$24)*Bonds*(_xlfn.NORM.INV(RAND(),bond_ave,bond_std))+(AM1988-AN$24)*cash*(_xlfn.NORM.INV(RAND(),cash_ave,cash_std))+(AM1988-AN$24)))</f>
        <v/>
      </c>
      <c r="AO1988" s="156">
        <f>IF((AN1988&lt;=0),0,((AN1988-AO$24)*Stock*(_xlfn.NORM.INV(RAND(),stock_ave,stock_std))+(AN1988-AO$24)*Bonds*(_xlfn.NORM.INV(RAND(),bond_ave,bond_std))+(AN1988-AO$24)*cash*(_xlfn.NORM.INV(RAND(),cash_ave,cash_std))+(AN1988-AO$24)))</f>
        <v/>
      </c>
      <c r="AP1988" s="156">
        <f>IF((AO1988&lt;=0),0,((AO1988-AP$24)*Stock*(_xlfn.NORM.INV(RAND(),stock_ave,stock_std))+(AO1988-AP$24)*Bonds*(_xlfn.NORM.INV(RAND(),bond_ave,bond_std))+(AO1988-AP$24)*cash*(_xlfn.NORM.INV(RAND(),cash_ave,cash_std))+(AO1988-AP$24)))</f>
        <v/>
      </c>
      <c r="AQ1988" s="156">
        <f>IF((AP1988&lt;=0),0,((AP1988-AQ$24)*Stock*(_xlfn.NORM.INV(RAND(),stock_ave,stock_std))+(AP1988-AQ$24)*Bonds*(_xlfn.NORM.INV(RAND(),bond_ave,bond_std))+(AP1988-AQ$24)*cash*(_xlfn.NORM.INV(RAND(),cash_ave,cash_std))+(AP1988-AQ$24)))</f>
        <v/>
      </c>
      <c r="AR1988" s="156">
        <f>IF((AQ1988&lt;=0),0,((AQ1988-AR$24)*Stock*(_xlfn.NORM.INV(RAND(),stock_ave,stock_std))+(AQ1988-AR$24)*Bonds*(_xlfn.NORM.INV(RAND(),bond_ave,bond_std))+(AQ1988-AR$24)*cash*(_xlfn.NORM.INV(RAND(),cash_ave,cash_std))+(AQ1988-AR$24)))</f>
        <v/>
      </c>
      <c r="AS1988" s="156">
        <f>IF((AR1988&lt;=0),0,((AR1988-AS$24)*Stock*(_xlfn.NORM.INV(RAND(),stock_ave,stock_std))+(AR1988-AS$24)*Bonds*(_xlfn.NORM.INV(RAND(),bond_ave,bond_std))+(AR1988-AS$24)*cash*(_xlfn.NORM.INV(RAND(),cash_ave,cash_std))+(AR1988-AS$24)))</f>
        <v/>
      </c>
      <c r="AT1988" s="156">
        <f>IF((AS1988&lt;=0),0,((AS1988-AT$24)*Stock*(_xlfn.NORM.INV(RAND(),stock_ave,stock_std))+(AS1988-AT$24)*Bonds*(_xlfn.NORM.INV(RAND(),bond_ave,bond_std))+(AS1988-AT$24)*cash*(_xlfn.NORM.INV(RAND(),cash_ave,cash_std))+(AS1988-AT$24)))</f>
        <v/>
      </c>
      <c r="AU1988" s="156">
        <f>IF((AT1988&lt;=0),0,((AT1988-AU$24)*Stock*(_xlfn.NORM.INV(RAND(),stock_ave,stock_std))+(AT1988-AU$24)*Bonds*(_xlfn.NORM.INV(RAND(),bond_ave,bond_std))+(AT1988-AU$24)*cash*(_xlfn.NORM.INV(RAND(),cash_ave,cash_std))+(AT1988-AU$24)))</f>
        <v/>
      </c>
      <c r="AV1988" s="156">
        <f>IF((AU1988&lt;=0),0,((AU1988-AV$24)*Stock*(_xlfn.NORM.INV(RAND(),stock_ave,stock_std))+(AU1988-AV$24)*Bonds*(_xlfn.NORM.INV(RAND(),bond_ave,bond_std))+(AU1988-AV$24)*cash*(_xlfn.NORM.INV(RAND(),cash_ave,cash_std))+(AU1988-AV$24)))</f>
        <v/>
      </c>
      <c r="AW1988" s="156">
        <f>IF((AV1988&lt;=0),0,((AV1988-AW$24)*Stock*(_xlfn.NORM.INV(RAND(),stock_ave,stock_std))+(AV1988-AW$24)*Bonds*(_xlfn.NORM.INV(RAND(),bond_ave,bond_std))+(AV1988-AW$24)*cash*(_xlfn.NORM.INV(RAND(),cash_ave,cash_std))+(AV1988-AW$24)))</f>
        <v/>
      </c>
      <c r="AX1988" s="159" t="n"/>
      <c r="AY1988" s="159" t="n"/>
      <c r="AZ1988" s="159" t="n"/>
      <c r="BA1988" s="159" t="n"/>
      <c r="BB1988" s="159" t="n"/>
    </row>
    <row r="1989">
      <c r="C1989" s="147" t="n"/>
      <c r="D1989" s="61">
        <f>+D1988-IF(D$18&gt;74,(D1988/D$25)*$C$10)</f>
        <v/>
      </c>
      <c r="E1989" s="61">
        <f>+E1988-IF(E$18&gt;74,(E1988/E$25)*$C$10)</f>
        <v/>
      </c>
      <c r="F1989" s="61">
        <f>+F1988-IF(F$18&gt;74,(F1988/F$25)*$C$10)</f>
        <v/>
      </c>
      <c r="G1989" s="61">
        <f>+G1988-IF(G$18&gt;74,(G1988/G$25)*$C$10)</f>
        <v/>
      </c>
      <c r="H1989" s="61">
        <f>+H1988-IF(H$18&gt;74,(H1988/H$25)*$C$10)</f>
        <v/>
      </c>
      <c r="I1989" s="61">
        <f>+I1988-IF(I$18&gt;74,(I1988/I$25)*$C$10)</f>
        <v/>
      </c>
      <c r="J1989" s="61">
        <f>+J1988-IF(J$18&gt;74,(J1988/J$25)*$C$10)</f>
        <v/>
      </c>
      <c r="K1989" s="61">
        <f>+K1988-IF(K$18&gt;74,(K1988/K$25)*$C$10)</f>
        <v/>
      </c>
      <c r="L1989" s="61">
        <f>+L1988-IF(L$18&gt;74,(L1988/L$25)*$C$10)</f>
        <v/>
      </c>
      <c r="M1989" s="61">
        <f>+M1988-IF(M$18&gt;74,(M1988/M$25)*$C$10)</f>
        <v/>
      </c>
      <c r="N1989" s="61">
        <f>+N1988-IF(N$18&gt;74,(N1988/N$25)*$C$10)</f>
        <v/>
      </c>
      <c r="O1989" s="61">
        <f>+O1988-IF(O$18&gt;74,(O1988/O$25)*$C$10)</f>
        <v/>
      </c>
      <c r="P1989" s="61">
        <f>+P1988-IF(P$18&gt;74,(P1988/P$25)*$C$10)</f>
        <v/>
      </c>
      <c r="Q1989" s="61">
        <f>+Q1988-IF(Q$18&gt;74,(Q1988/Q$25)*$C$10)</f>
        <v/>
      </c>
      <c r="R1989" s="61">
        <f>+R1988-IF(R$18&gt;74,(R1988/R$25)*$C$10)</f>
        <v/>
      </c>
      <c r="S1989" s="61">
        <f>+S1988-IF(S$18&gt;74,(S1988/S$25)*$C$10)</f>
        <v/>
      </c>
      <c r="T1989" s="61">
        <f>+T1988-IF(T$18&gt;74,(T1988/T$25)*$C$10)</f>
        <v/>
      </c>
      <c r="U1989" s="61">
        <f>+U1988-IF(U$18&gt;74,(U1988/U$25)*$C$10)</f>
        <v/>
      </c>
      <c r="V1989" s="61">
        <f>+V1988-IF(V$18&gt;74,(V1988/V$25)*$C$10)</f>
        <v/>
      </c>
      <c r="W1989" s="61">
        <f>+W1988-IF(W$18&gt;74,(W1988/W$25)*$C$10)</f>
        <v/>
      </c>
      <c r="X1989" s="61">
        <f>+X1988-IF(X$18&gt;74,(X1988/X$25)*$C$10)</f>
        <v/>
      </c>
      <c r="Y1989" s="61">
        <f>+Y1988-IF(Y$18&gt;74,(Y1988/Y$25)*$C$10)</f>
        <v/>
      </c>
      <c r="Z1989" s="61">
        <f>+Z1988-IF(Z$18&gt;74,(Z1988/Z$25)*$C$10)</f>
        <v/>
      </c>
      <c r="AA1989" s="61">
        <f>+AA1988-IF(AA$18&gt;74,(AA1988/AA$25)*$C$10)</f>
        <v/>
      </c>
      <c r="AB1989" s="61">
        <f>+AB1988-IF(AB$18&gt;74,(AB1988/AB$25)*$C$10)</f>
        <v/>
      </c>
      <c r="AC1989" s="61">
        <f>+AC1988-IF(AC$18&gt;74,(AC1988/AC$25)*$C$10)</f>
        <v/>
      </c>
      <c r="AD1989" s="61">
        <f>+AD1988-IF(AD$18&gt;74,(AD1988/AD$25)*$C$10)</f>
        <v/>
      </c>
      <c r="AE1989" s="61">
        <f>+AE1988-IF(AE$18&gt;74,(AE1988/AE$25)*$C$10)</f>
        <v/>
      </c>
      <c r="AF1989" s="61">
        <f>+AF1988-IF(AF$18&gt;74,(AF1988/AF$25)*$C$10)</f>
        <v/>
      </c>
      <c r="AG1989" s="61">
        <f>+AG1988-IF(AG$18&gt;74,(AG1988/AG$25)*$C$10)</f>
        <v/>
      </c>
      <c r="AH1989" s="61">
        <f>+AH1988-IF(AH$18&gt;74,(AH1988/AH$25)*$C$10)</f>
        <v/>
      </c>
      <c r="AI1989" s="61">
        <f>+AI1988-IF(AI$18&gt;74,(AI1988/AI$25)*$C$10)</f>
        <v/>
      </c>
      <c r="AJ1989" s="61">
        <f>+AJ1988-IF(AJ$18&gt;74,(AJ1988/AJ$25)*$C$10)</f>
        <v/>
      </c>
      <c r="AK1989" s="61">
        <f>+AK1988-IF(AK$18&gt;74,(AK1988/AK$25)*$C$10)</f>
        <v/>
      </c>
      <c r="AL1989" s="61">
        <f>+AL1988-IF(AL$18&gt;74,(AL1988/AL$25)*$C$10)</f>
        <v/>
      </c>
      <c r="AM1989" s="61">
        <f>+AM1988-IF(AM$18&gt;74,(AM1988/AM$25)*$C$10)</f>
        <v/>
      </c>
      <c r="AN1989" s="61">
        <f>+AN1988-IF(AN$18&gt;74,(AN1988/AN$25)*$C$10)</f>
        <v/>
      </c>
      <c r="AO1989" s="61">
        <f>+AO1988-IF(AO$18&gt;74,(AO1988/AO$25)*$C$10)</f>
        <v/>
      </c>
      <c r="AP1989" s="61">
        <f>+AP1988-IF(AP$18&gt;74,(AP1988/AP$25)*$C$10)</f>
        <v/>
      </c>
      <c r="AQ1989" s="61">
        <f>+AQ1988-IF(AQ$18&gt;74,(AQ1988/AQ$25)*$C$10)</f>
        <v/>
      </c>
      <c r="AR1989" s="61">
        <f>+AR1988-IF(AR$18&gt;74,(AR1988/AR$25)*$C$10)</f>
        <v/>
      </c>
      <c r="AS1989" s="61">
        <f>+AS1988-IF(AS$18&gt;74,(AS1988/AS$25)*$C$10)</f>
        <v/>
      </c>
      <c r="AT1989" s="61">
        <f>+AT1988-IF(AT$18&gt;74,(AT1988/AT$25)*$C$10)</f>
        <v/>
      </c>
      <c r="AU1989" s="61">
        <f>+AU1988-IF(AU$18&gt;74,(AU1988/AU$25)*$C$10)</f>
        <v/>
      </c>
      <c r="AV1989" s="61">
        <f>+AV1988-IF(AV$18&gt;74,(AV1988/AV$25)*$C$10)</f>
        <v/>
      </c>
      <c r="AW1989" s="61">
        <f>+AW1988-IF(AW$18&gt;74,(AW1988/AW$25)*$C$10)</f>
        <v/>
      </c>
      <c r="AX1989" s="35">
        <f>IF(AW1989&gt;0,1,0)</f>
        <v/>
      </c>
      <c r="AY1989" s="35">
        <f>IF(AL1989&gt;0,1,0)</f>
        <v/>
      </c>
      <c r="AZ1989" s="35">
        <f>IF(AG1989&gt;0,1,0)</f>
        <v/>
      </c>
      <c r="BA1989" s="35">
        <f>IF(AB1989&gt;0,1,0)</f>
        <v/>
      </c>
      <c r="BB1989" s="35">
        <f>IF(W1989&gt;0,1,0)</f>
        <v/>
      </c>
    </row>
    <row r="1990">
      <c r="B1990" s="154" t="inlineStr">
        <is>
          <t>trial 981</t>
        </is>
      </c>
      <c r="C1990" s="155">
        <f>+start-C1987</f>
        <v/>
      </c>
      <c r="D1990" s="156">
        <f>IF((C1990&lt;=0),0,((C1990-D$24)*Stock*(_xlfn.NORM.INV(RAND(),stock_ave,stock_std))+(C1990-D$24)*Bonds*(_xlfn.NORM.INV(RAND(),bond_ave,bond_std))+(C1990-D$24)*cash*(_xlfn.NORM.INV(RAND(),cash_ave,cash_std))+(C1990-D$24)))</f>
        <v/>
      </c>
      <c r="E1990" s="156">
        <f>IF((D1990&lt;=0),0,((D1990-E$24)*Stock*(_xlfn.NORM.INV(RAND(),stock_ave,stock_std))+(D1990-E$24)*Bonds*(_xlfn.NORM.INV(RAND(),bond_ave,bond_std))+(D1990-E$24)*cash*(_xlfn.NORM.INV(RAND(),cash_ave,cash_std))+(D1990-E$24)))</f>
        <v/>
      </c>
      <c r="F1990" s="156">
        <f>IF((E1990&lt;=0),0,((E1990-F$24)*Stock*(_xlfn.NORM.INV(RAND(),stock_ave,stock_std))+(E1990-F$24)*Bonds*(_xlfn.NORM.INV(RAND(),bond_ave,bond_std))+(E1990-F$24)*cash*(_xlfn.NORM.INV(RAND(),cash_ave,cash_std))+(E1990-F$24)))</f>
        <v/>
      </c>
      <c r="G1990" s="156">
        <f>IF((F1990&lt;=0),0,((F1990-G$24)*Stock*(_xlfn.NORM.INV(RAND(),stock_ave,stock_std))+(F1990-G$24)*Bonds*(_xlfn.NORM.INV(RAND(),bond_ave,bond_std))+(F1990-G$24)*cash*(_xlfn.NORM.INV(RAND(),cash_ave,cash_std))+(F1990-G$24)))</f>
        <v/>
      </c>
      <c r="H1990" s="156">
        <f>IF((G1990&lt;=0),0,((G1990-H$24)*Stock*(_xlfn.NORM.INV(RAND(),stock_ave,stock_std))+(G1990-H$24)*Bonds*(_xlfn.NORM.INV(RAND(),bond_ave,bond_std))+(G1990-H$24)*cash*(_xlfn.NORM.INV(RAND(),cash_ave,cash_std))+(G1990-H$24)))</f>
        <v/>
      </c>
      <c r="I1990" s="156">
        <f>IF((H1990&lt;=0),0,((H1990-I$24)*Stock*(_xlfn.NORM.INV(RAND(),stock_ave,stock_std))+(H1990-I$24)*Bonds*(_xlfn.NORM.INV(RAND(),bond_ave,bond_std))+(H1990-I$24)*cash*(_xlfn.NORM.INV(RAND(),cash_ave,cash_std))+(H1990-I$24)))</f>
        <v/>
      </c>
      <c r="J1990" s="156">
        <f>IF((I1990&lt;=0),0,((I1990-J$24)*Stock*(_xlfn.NORM.INV(RAND(),stock_ave,stock_std))+(I1990-J$24)*Bonds*(_xlfn.NORM.INV(RAND(),bond_ave,bond_std))+(I1990-J$24)*cash*(_xlfn.NORM.INV(RAND(),cash_ave,cash_std))+(I1990-J$24)))</f>
        <v/>
      </c>
      <c r="K1990" s="156">
        <f>IF((J1990&lt;=0),0,((J1990-K$24)*Stock*(_xlfn.NORM.INV(RAND(),stock_ave,stock_std))+(J1990-K$24)*Bonds*(_xlfn.NORM.INV(RAND(),bond_ave,bond_std))+(J1990-K$24)*cash*(_xlfn.NORM.INV(RAND(),cash_ave,cash_std))+(J1990-K$24)))</f>
        <v/>
      </c>
      <c r="L1990" s="156">
        <f>IF((K1990&lt;=0),0,((K1990-L$24)*Stock*(_xlfn.NORM.INV(RAND(),stock_ave,stock_std))+(K1990-L$24)*Bonds*(_xlfn.NORM.INV(RAND(),bond_ave,bond_std))+(K1990-L$24)*cash*(_xlfn.NORM.INV(RAND(),cash_ave,cash_std))+(K1990-L$24)))</f>
        <v/>
      </c>
      <c r="M1990" s="156">
        <f>IF((L1990&lt;=0),0,((L1990-M$24)*Stock*(_xlfn.NORM.INV(RAND(),stock_ave,stock_std))+(L1990-M$24)*Bonds*(_xlfn.NORM.INV(RAND(),bond_ave,bond_std))+(L1990-M$24)*cash*(_xlfn.NORM.INV(RAND(),cash_ave,cash_std))+(L1990-M$24)))</f>
        <v/>
      </c>
      <c r="N1990" s="156">
        <f>IF((M1990&lt;=0),0,((M1990-N$24)*Stock*(_xlfn.NORM.INV(RAND(),stock_ave,stock_std))+(M1990-N$24)*Bonds*(_xlfn.NORM.INV(RAND(),bond_ave,bond_std))+(M1990-N$24)*cash*(_xlfn.NORM.INV(RAND(),cash_ave,cash_std))+(M1990-N$24)))</f>
        <v/>
      </c>
      <c r="O1990" s="156">
        <f>IF((N1990&lt;=0),0,((N1990-O$24)*Stock*(_xlfn.NORM.INV(RAND(),stock_ave,stock_std))+(N1990-O$24)*Bonds*(_xlfn.NORM.INV(RAND(),bond_ave,bond_std))+(N1990-O$24)*cash*(_xlfn.NORM.INV(RAND(),cash_ave,cash_std))+(N1990-O$24)))</f>
        <v/>
      </c>
      <c r="P1990" s="156">
        <f>IF((O1990&lt;=0),0,((O1990-P$24)*Stock*(_xlfn.NORM.INV(RAND(),stock_ave,stock_std))+(O1990-P$24)*Bonds*(_xlfn.NORM.INV(RAND(),bond_ave,bond_std))+(O1990-P$24)*cash*(_xlfn.NORM.INV(RAND(),cash_ave,cash_std))+(O1990-P$24)))</f>
        <v/>
      </c>
      <c r="Q1990" s="156">
        <f>IF((P1990&lt;=0),0,((P1990-Q$24)*Stock*(_xlfn.NORM.INV(RAND(),stock_ave,stock_std))+(P1990-Q$24)*Bonds*(_xlfn.NORM.INV(RAND(),bond_ave,bond_std))+(P1990-Q$24)*cash*(_xlfn.NORM.INV(RAND(),cash_ave,cash_std))+(P1990-Q$24)))</f>
        <v/>
      </c>
      <c r="R1990" s="156">
        <f>IF((Q1990&lt;=0),0,((Q1990-R$24)*Stock*(_xlfn.NORM.INV(RAND(),stock_ave,stock_std))+(Q1990-R$24)*Bonds*(_xlfn.NORM.INV(RAND(),bond_ave,bond_std))+(Q1990-R$24)*cash*(_xlfn.NORM.INV(RAND(),cash_ave,cash_std))+(Q1990-R$24)))</f>
        <v/>
      </c>
      <c r="S1990" s="156">
        <f>IF((R1990&lt;=0),0,((R1990-S$24)*Stock*(_xlfn.NORM.INV(RAND(),stock_ave,stock_std))+(R1990-S$24)*Bonds*(_xlfn.NORM.INV(RAND(),bond_ave,bond_std))+(R1990-S$24)*cash*(_xlfn.NORM.INV(RAND(),cash_ave,cash_std))+(R1990-S$24)))</f>
        <v/>
      </c>
      <c r="T1990" s="156">
        <f>IF((S1990&lt;=0),0,((S1990-T$24)*Stock*(_xlfn.NORM.INV(RAND(),stock_ave,stock_std))+(S1990-T$24)*Bonds*(_xlfn.NORM.INV(RAND(),bond_ave,bond_std))+(S1990-T$24)*cash*(_xlfn.NORM.INV(RAND(),cash_ave,cash_std))+(S1990-T$24)))</f>
        <v/>
      </c>
      <c r="U1990" s="156">
        <f>IF((T1990&lt;=0),0,((T1990-U$24)*Stock*(_xlfn.NORM.INV(RAND(),stock_ave,stock_std))+(T1990-U$24)*Bonds*(_xlfn.NORM.INV(RAND(),bond_ave,bond_std))+(T1990-U$24)*cash*(_xlfn.NORM.INV(RAND(),cash_ave,cash_std))+(T1990-U$24)))</f>
        <v/>
      </c>
      <c r="V1990" s="156">
        <f>IF((U1990&lt;=0),0,((U1990-V$24)*Stock*(_xlfn.NORM.INV(RAND(),stock_ave,stock_std))+(U1990-V$24)*Bonds*(_xlfn.NORM.INV(RAND(),bond_ave,bond_std))+(U1990-V$24)*cash*(_xlfn.NORM.INV(RAND(),cash_ave,cash_std))+(U1990-V$24)))</f>
        <v/>
      </c>
      <c r="W1990" s="156">
        <f>IF((V1990&lt;=0),0,((V1990-W$24)*Stock*(_xlfn.NORM.INV(RAND(),stock_ave,stock_std))+(V1990-W$24)*Bonds*(_xlfn.NORM.INV(RAND(),bond_ave,bond_std))+(V1990-W$24)*cash*(_xlfn.NORM.INV(RAND(),cash_ave,cash_std))+(V1990-W$24)))</f>
        <v/>
      </c>
      <c r="X1990" s="156">
        <f>IF((W1990&lt;=0),0,((W1990-X$24)*Stock*(_xlfn.NORM.INV(RAND(),stock_ave,stock_std))+(W1990-X$24)*Bonds*(_xlfn.NORM.INV(RAND(),bond_ave,bond_std))+(W1990-X$24)*cash*(_xlfn.NORM.INV(RAND(),cash_ave,cash_std))+(W1990-X$24)))</f>
        <v/>
      </c>
      <c r="Y1990" s="156">
        <f>IF((X1990&lt;=0),0,((X1990-Y$24)*Stock*(_xlfn.NORM.INV(RAND(),stock_ave,stock_std))+(X1990-Y$24)*Bonds*(_xlfn.NORM.INV(RAND(),bond_ave,bond_std))+(X1990-Y$24)*cash*(_xlfn.NORM.INV(RAND(),cash_ave,cash_std))+(X1990-Y$24)))</f>
        <v/>
      </c>
      <c r="Z1990" s="156">
        <f>IF((Y1990&lt;=0),0,((Y1990-Z$24)*Stock*(_xlfn.NORM.INV(RAND(),stock_ave,stock_std))+(Y1990-Z$24)*Bonds*(_xlfn.NORM.INV(RAND(),bond_ave,bond_std))+(Y1990-Z$24)*cash*(_xlfn.NORM.INV(RAND(),cash_ave,cash_std))+(Y1990-Z$24)))</f>
        <v/>
      </c>
      <c r="AA1990" s="156">
        <f>IF((Z1990&lt;=0),0,((Z1990-AA$24)*Stock*(_xlfn.NORM.INV(RAND(),stock_ave,stock_std))+(Z1990-AA$24)*Bonds*(_xlfn.NORM.INV(RAND(),bond_ave,bond_std))+(Z1990-AA$24)*cash*(_xlfn.NORM.INV(RAND(),cash_ave,cash_std))+(Z1990-AA$24)))</f>
        <v/>
      </c>
      <c r="AB1990" s="156">
        <f>IF((AA1990&lt;=0),0,((AA1990-AB$24)*Stock*(_xlfn.NORM.INV(RAND(),stock_ave,stock_std))+(AA1990-AB$24)*Bonds*(_xlfn.NORM.INV(RAND(),bond_ave,bond_std))+(AA1990-AB$24)*cash*(_xlfn.NORM.INV(RAND(),cash_ave,cash_std))+(AA1990-AB$24)))</f>
        <v/>
      </c>
      <c r="AC1990" s="156">
        <f>IF((AB1990&lt;=0),0,((AB1990-AC$24)*Stock*(_xlfn.NORM.INV(RAND(),stock_ave,stock_std))+(AB1990-AC$24)*Bonds*(_xlfn.NORM.INV(RAND(),bond_ave,bond_std))+(AB1990-AC$24)*cash*(_xlfn.NORM.INV(RAND(),cash_ave,cash_std))+(AB1990-AC$24)))</f>
        <v/>
      </c>
      <c r="AD1990" s="156">
        <f>IF((AC1990&lt;=0),0,((AC1990-AD$24)*Stock*(_xlfn.NORM.INV(RAND(),stock_ave,stock_std))+(AC1990-AD$24)*Bonds*(_xlfn.NORM.INV(RAND(),bond_ave,bond_std))+(AC1990-AD$24)*cash*(_xlfn.NORM.INV(RAND(),cash_ave,cash_std))+(AC1990-AD$24)))</f>
        <v/>
      </c>
      <c r="AE1990" s="156">
        <f>IF((AD1990&lt;=0),0,((AD1990-AE$24)*Stock*(_xlfn.NORM.INV(RAND(),stock_ave,stock_std))+(AD1990-AE$24)*Bonds*(_xlfn.NORM.INV(RAND(),bond_ave,bond_std))+(AD1990-AE$24)*cash*(_xlfn.NORM.INV(RAND(),cash_ave,cash_std))+(AD1990-AE$24)))</f>
        <v/>
      </c>
      <c r="AF1990" s="156">
        <f>IF((AE1990&lt;=0),0,((AE1990-AF$24)*Stock*(_xlfn.NORM.INV(RAND(),stock_ave,stock_std))+(AE1990-AF$24)*Bonds*(_xlfn.NORM.INV(RAND(),bond_ave,bond_std))+(AE1990-AF$24)*cash*(_xlfn.NORM.INV(RAND(),cash_ave,cash_std))+(AE1990-AF$24)))</f>
        <v/>
      </c>
      <c r="AG1990" s="156">
        <f>IF((AF1990&lt;=0),0,((AF1990-AG$24)*Stock*(_xlfn.NORM.INV(RAND(),stock_ave,stock_std))+(AF1990-AG$24)*Bonds*(_xlfn.NORM.INV(RAND(),bond_ave,bond_std))+(AF1990-AG$24)*cash*(_xlfn.NORM.INV(RAND(),cash_ave,cash_std))+(AF1990-AG$24)))</f>
        <v/>
      </c>
      <c r="AH1990" s="156">
        <f>IF((AG1990&lt;=0),0,((AG1990-AH$24)*Stock*(_xlfn.NORM.INV(RAND(),stock_ave,stock_std))+(AG1990-AH$24)*Bonds*(_xlfn.NORM.INV(RAND(),bond_ave,bond_std))+(AG1990-AH$24)*cash*(_xlfn.NORM.INV(RAND(),cash_ave,cash_std))+(AG1990-AH$24)))</f>
        <v/>
      </c>
      <c r="AI1990" s="156">
        <f>IF((AH1990&lt;=0),0,((AH1990-AI$24)*Stock*(_xlfn.NORM.INV(RAND(),stock_ave,stock_std))+(AH1990-AI$24)*Bonds*(_xlfn.NORM.INV(RAND(),bond_ave,bond_std))+(AH1990-AI$24)*cash*(_xlfn.NORM.INV(RAND(),cash_ave,cash_std))+(AH1990-AI$24)))</f>
        <v/>
      </c>
      <c r="AJ1990" s="156">
        <f>IF((AI1990&lt;=0),0,((AI1990-AJ$24)*Stock*(_xlfn.NORM.INV(RAND(),stock_ave,stock_std))+(AI1990-AJ$24)*Bonds*(_xlfn.NORM.INV(RAND(),bond_ave,bond_std))+(AI1990-AJ$24)*cash*(_xlfn.NORM.INV(RAND(),cash_ave,cash_std))+(AI1990-AJ$24)))</f>
        <v/>
      </c>
      <c r="AK1990" s="156">
        <f>IF((AJ1990&lt;=0),0,((AJ1990-AK$24)*Stock*(_xlfn.NORM.INV(RAND(),stock_ave,stock_std))+(AJ1990-AK$24)*Bonds*(_xlfn.NORM.INV(RAND(),bond_ave,bond_std))+(AJ1990-AK$24)*cash*(_xlfn.NORM.INV(RAND(),cash_ave,cash_std))+(AJ1990-AK$24)))</f>
        <v/>
      </c>
      <c r="AL1990" s="156">
        <f>IF((AK1990&lt;=0),0,((AK1990-AL$24)*Stock*(_xlfn.NORM.INV(RAND(),stock_ave,stock_std))+(AK1990-AL$24)*Bonds*(_xlfn.NORM.INV(RAND(),bond_ave,bond_std))+(AK1990-AL$24)*cash*(_xlfn.NORM.INV(RAND(),cash_ave,cash_std))+(AK1990-AL$24)))</f>
        <v/>
      </c>
      <c r="AM1990" s="156">
        <f>IF((AL1990&lt;=0),0,((AL1990-AM$24)*Stock*(_xlfn.NORM.INV(RAND(),stock_ave,stock_std))+(AL1990-AM$24)*Bonds*(_xlfn.NORM.INV(RAND(),bond_ave,bond_std))+(AL1990-AM$24)*cash*(_xlfn.NORM.INV(RAND(),cash_ave,cash_std))+(AL1990-AM$24)))</f>
        <v/>
      </c>
      <c r="AN1990" s="156">
        <f>IF((AM1990&lt;=0),0,((AM1990-AN$24)*Stock*(_xlfn.NORM.INV(RAND(),stock_ave,stock_std))+(AM1990-AN$24)*Bonds*(_xlfn.NORM.INV(RAND(),bond_ave,bond_std))+(AM1990-AN$24)*cash*(_xlfn.NORM.INV(RAND(),cash_ave,cash_std))+(AM1990-AN$24)))</f>
        <v/>
      </c>
      <c r="AO1990" s="156">
        <f>IF((AN1990&lt;=0),0,((AN1990-AO$24)*Stock*(_xlfn.NORM.INV(RAND(),stock_ave,stock_std))+(AN1990-AO$24)*Bonds*(_xlfn.NORM.INV(RAND(),bond_ave,bond_std))+(AN1990-AO$24)*cash*(_xlfn.NORM.INV(RAND(),cash_ave,cash_std))+(AN1990-AO$24)))</f>
        <v/>
      </c>
      <c r="AP1990" s="156">
        <f>IF((AO1990&lt;=0),0,((AO1990-AP$24)*Stock*(_xlfn.NORM.INV(RAND(),stock_ave,stock_std))+(AO1990-AP$24)*Bonds*(_xlfn.NORM.INV(RAND(),bond_ave,bond_std))+(AO1990-AP$24)*cash*(_xlfn.NORM.INV(RAND(),cash_ave,cash_std))+(AO1990-AP$24)))</f>
        <v/>
      </c>
      <c r="AQ1990" s="156">
        <f>IF((AP1990&lt;=0),0,((AP1990-AQ$24)*Stock*(_xlfn.NORM.INV(RAND(),stock_ave,stock_std))+(AP1990-AQ$24)*Bonds*(_xlfn.NORM.INV(RAND(),bond_ave,bond_std))+(AP1990-AQ$24)*cash*(_xlfn.NORM.INV(RAND(),cash_ave,cash_std))+(AP1990-AQ$24)))</f>
        <v/>
      </c>
      <c r="AR1990" s="156">
        <f>IF((AQ1990&lt;=0),0,((AQ1990-AR$24)*Stock*(_xlfn.NORM.INV(RAND(),stock_ave,stock_std))+(AQ1990-AR$24)*Bonds*(_xlfn.NORM.INV(RAND(),bond_ave,bond_std))+(AQ1990-AR$24)*cash*(_xlfn.NORM.INV(RAND(),cash_ave,cash_std))+(AQ1990-AR$24)))</f>
        <v/>
      </c>
      <c r="AS1990" s="156">
        <f>IF((AR1990&lt;=0),0,((AR1990-AS$24)*Stock*(_xlfn.NORM.INV(RAND(),stock_ave,stock_std))+(AR1990-AS$24)*Bonds*(_xlfn.NORM.INV(RAND(),bond_ave,bond_std))+(AR1990-AS$24)*cash*(_xlfn.NORM.INV(RAND(),cash_ave,cash_std))+(AR1990-AS$24)))</f>
        <v/>
      </c>
      <c r="AT1990" s="156">
        <f>IF((AS1990&lt;=0),0,((AS1990-AT$24)*Stock*(_xlfn.NORM.INV(RAND(),stock_ave,stock_std))+(AS1990-AT$24)*Bonds*(_xlfn.NORM.INV(RAND(),bond_ave,bond_std))+(AS1990-AT$24)*cash*(_xlfn.NORM.INV(RAND(),cash_ave,cash_std))+(AS1990-AT$24)))</f>
        <v/>
      </c>
      <c r="AU1990" s="156">
        <f>IF((AT1990&lt;=0),0,((AT1990-AU$24)*Stock*(_xlfn.NORM.INV(RAND(),stock_ave,stock_std))+(AT1990-AU$24)*Bonds*(_xlfn.NORM.INV(RAND(),bond_ave,bond_std))+(AT1990-AU$24)*cash*(_xlfn.NORM.INV(RAND(),cash_ave,cash_std))+(AT1990-AU$24)))</f>
        <v/>
      </c>
      <c r="AV1990" s="156">
        <f>IF((AU1990&lt;=0),0,((AU1990-AV$24)*Stock*(_xlfn.NORM.INV(RAND(),stock_ave,stock_std))+(AU1990-AV$24)*Bonds*(_xlfn.NORM.INV(RAND(),bond_ave,bond_std))+(AU1990-AV$24)*cash*(_xlfn.NORM.INV(RAND(),cash_ave,cash_std))+(AU1990-AV$24)))</f>
        <v/>
      </c>
      <c r="AW1990" s="156">
        <f>IF((AV1990&lt;=0),0,((AV1990-AW$24)*Stock*(_xlfn.NORM.INV(RAND(),stock_ave,stock_std))+(AV1990-AW$24)*Bonds*(_xlfn.NORM.INV(RAND(),bond_ave,bond_std))+(AV1990-AW$24)*cash*(_xlfn.NORM.INV(RAND(),cash_ave,cash_std))+(AV1990-AW$24)))</f>
        <v/>
      </c>
      <c r="AX1990" s="159" t="n"/>
      <c r="AY1990" s="159" t="n"/>
      <c r="AZ1990" s="159" t="n"/>
      <c r="BA1990" s="159" t="n"/>
      <c r="BB1990" s="159" t="n"/>
    </row>
    <row r="1991">
      <c r="C1991" s="147" t="n"/>
      <c r="D1991" s="61">
        <f>+D1990-IF(D$18&gt;74,(D1990/D$25)*$C$10)</f>
        <v/>
      </c>
      <c r="E1991" s="61">
        <f>+E1990-IF(E$18&gt;74,(E1990/E$25)*$C$10)</f>
        <v/>
      </c>
      <c r="F1991" s="61">
        <f>+F1990-IF(F$18&gt;74,(F1990/F$25)*$C$10)</f>
        <v/>
      </c>
      <c r="G1991" s="61">
        <f>+G1990-IF(G$18&gt;74,(G1990/G$25)*$C$10)</f>
        <v/>
      </c>
      <c r="H1991" s="61">
        <f>+H1990-IF(H$18&gt;74,(H1990/H$25)*$C$10)</f>
        <v/>
      </c>
      <c r="I1991" s="61">
        <f>+I1990-IF(I$18&gt;74,(I1990/I$25)*$C$10)</f>
        <v/>
      </c>
      <c r="J1991" s="61">
        <f>+J1990-IF(J$18&gt;74,(J1990/J$25)*$C$10)</f>
        <v/>
      </c>
      <c r="K1991" s="61">
        <f>+K1990-IF(K$18&gt;74,(K1990/K$25)*$C$10)</f>
        <v/>
      </c>
      <c r="L1991" s="61">
        <f>+L1990-IF(L$18&gt;74,(L1990/L$25)*$C$10)</f>
        <v/>
      </c>
      <c r="M1991" s="61">
        <f>+M1990-IF(M$18&gt;74,(M1990/M$25)*$C$10)</f>
        <v/>
      </c>
      <c r="N1991" s="61">
        <f>+N1990-IF(N$18&gt;74,(N1990/N$25)*$C$10)</f>
        <v/>
      </c>
      <c r="O1991" s="61">
        <f>+O1990-IF(O$18&gt;74,(O1990/O$25)*$C$10)</f>
        <v/>
      </c>
      <c r="P1991" s="61">
        <f>+P1990-IF(P$18&gt;74,(P1990/P$25)*$C$10)</f>
        <v/>
      </c>
      <c r="Q1991" s="61">
        <f>+Q1990-IF(Q$18&gt;74,(Q1990/Q$25)*$C$10)</f>
        <v/>
      </c>
      <c r="R1991" s="61">
        <f>+R1990-IF(R$18&gt;74,(R1990/R$25)*$C$10)</f>
        <v/>
      </c>
      <c r="S1991" s="61">
        <f>+S1990-IF(S$18&gt;74,(S1990/S$25)*$C$10)</f>
        <v/>
      </c>
      <c r="T1991" s="61">
        <f>+T1990-IF(T$18&gt;74,(T1990/T$25)*$C$10)</f>
        <v/>
      </c>
      <c r="U1991" s="61">
        <f>+U1990-IF(U$18&gt;74,(U1990/U$25)*$C$10)</f>
        <v/>
      </c>
      <c r="V1991" s="61">
        <f>+V1990-IF(V$18&gt;74,(V1990/V$25)*$C$10)</f>
        <v/>
      </c>
      <c r="W1991" s="61">
        <f>+W1990-IF(W$18&gt;74,(W1990/W$25)*$C$10)</f>
        <v/>
      </c>
      <c r="X1991" s="61">
        <f>+X1990-IF(X$18&gt;74,(X1990/X$25)*$C$10)</f>
        <v/>
      </c>
      <c r="Y1991" s="61">
        <f>+Y1990-IF(Y$18&gt;74,(Y1990/Y$25)*$C$10)</f>
        <v/>
      </c>
      <c r="Z1991" s="61">
        <f>+Z1990-IF(Z$18&gt;74,(Z1990/Z$25)*$C$10)</f>
        <v/>
      </c>
      <c r="AA1991" s="61">
        <f>+AA1990-IF(AA$18&gt;74,(AA1990/AA$25)*$C$10)</f>
        <v/>
      </c>
      <c r="AB1991" s="61">
        <f>+AB1990-IF(AB$18&gt;74,(AB1990/AB$25)*$C$10)</f>
        <v/>
      </c>
      <c r="AC1991" s="61">
        <f>+AC1990-IF(AC$18&gt;74,(AC1990/AC$25)*$C$10)</f>
        <v/>
      </c>
      <c r="AD1991" s="61">
        <f>+AD1990-IF(AD$18&gt;74,(AD1990/AD$25)*$C$10)</f>
        <v/>
      </c>
      <c r="AE1991" s="61">
        <f>+AE1990-IF(AE$18&gt;74,(AE1990/AE$25)*$C$10)</f>
        <v/>
      </c>
      <c r="AF1991" s="61">
        <f>+AF1990-IF(AF$18&gt;74,(AF1990/AF$25)*$C$10)</f>
        <v/>
      </c>
      <c r="AG1991" s="61">
        <f>+AG1990-IF(AG$18&gt;74,(AG1990/AG$25)*$C$10)</f>
        <v/>
      </c>
      <c r="AH1991" s="61">
        <f>+AH1990-IF(AH$18&gt;74,(AH1990/AH$25)*$C$10)</f>
        <v/>
      </c>
      <c r="AI1991" s="61">
        <f>+AI1990-IF(AI$18&gt;74,(AI1990/AI$25)*$C$10)</f>
        <v/>
      </c>
      <c r="AJ1991" s="61">
        <f>+AJ1990-IF(AJ$18&gt;74,(AJ1990/AJ$25)*$C$10)</f>
        <v/>
      </c>
      <c r="AK1991" s="61">
        <f>+AK1990-IF(AK$18&gt;74,(AK1990/AK$25)*$C$10)</f>
        <v/>
      </c>
      <c r="AL1991" s="61">
        <f>+AL1990-IF(AL$18&gt;74,(AL1990/AL$25)*$C$10)</f>
        <v/>
      </c>
      <c r="AM1991" s="61">
        <f>+AM1990-IF(AM$18&gt;74,(AM1990/AM$25)*$C$10)</f>
        <v/>
      </c>
      <c r="AN1991" s="61">
        <f>+AN1990-IF(AN$18&gt;74,(AN1990/AN$25)*$C$10)</f>
        <v/>
      </c>
      <c r="AO1991" s="61">
        <f>+AO1990-IF(AO$18&gt;74,(AO1990/AO$25)*$C$10)</f>
        <v/>
      </c>
      <c r="AP1991" s="61">
        <f>+AP1990-IF(AP$18&gt;74,(AP1990/AP$25)*$C$10)</f>
        <v/>
      </c>
      <c r="AQ1991" s="61">
        <f>+AQ1990-IF(AQ$18&gt;74,(AQ1990/AQ$25)*$C$10)</f>
        <v/>
      </c>
      <c r="AR1991" s="61">
        <f>+AR1990-IF(AR$18&gt;74,(AR1990/AR$25)*$C$10)</f>
        <v/>
      </c>
      <c r="AS1991" s="61">
        <f>+AS1990-IF(AS$18&gt;74,(AS1990/AS$25)*$C$10)</f>
        <v/>
      </c>
      <c r="AT1991" s="61">
        <f>+AT1990-IF(AT$18&gt;74,(AT1990/AT$25)*$C$10)</f>
        <v/>
      </c>
      <c r="AU1991" s="61">
        <f>+AU1990-IF(AU$18&gt;74,(AU1990/AU$25)*$C$10)</f>
        <v/>
      </c>
      <c r="AV1991" s="61">
        <f>+AV1990-IF(AV$18&gt;74,(AV1990/AV$25)*$C$10)</f>
        <v/>
      </c>
      <c r="AW1991" s="61">
        <f>+AW1990-IF(AW$18&gt;74,(AW1990/AW$25)*$C$10)</f>
        <v/>
      </c>
      <c r="AX1991" s="35">
        <f>IF(AK1991&gt;0,1,0)</f>
        <v/>
      </c>
      <c r="AY1991" s="35">
        <f>IF(AL1991&gt;0,1,0)</f>
        <v/>
      </c>
      <c r="AZ1991" s="35">
        <f>IF(AG1991&gt;0,1,0)</f>
        <v/>
      </c>
      <c r="BA1991" s="35">
        <f>IF(AB1991&gt;0,1,0)</f>
        <v/>
      </c>
      <c r="BB1991" s="35">
        <f>IF(W1991&gt;0,1,0)</f>
        <v/>
      </c>
    </row>
    <row r="1992">
      <c r="B1992" s="154" t="inlineStr">
        <is>
          <t>trial 982</t>
        </is>
      </c>
      <c r="C1992" s="155">
        <f>+start-C1989</f>
        <v/>
      </c>
      <c r="D1992" s="156">
        <f>IF((C1992&lt;=0),0,((C1992-D$24)*Stock*(_xlfn.NORM.INV(RAND(),stock_ave,stock_std))+(C1992-D$24)*Bonds*(_xlfn.NORM.INV(RAND(),bond_ave,bond_std))+(C1992-D$24)*cash*(_xlfn.NORM.INV(RAND(),cash_ave,cash_std))+(C1992-D$24)))</f>
        <v/>
      </c>
      <c r="E1992" s="156">
        <f>IF((D1992&lt;=0),0,((D1992-E$24)*Stock*(_xlfn.NORM.INV(RAND(),stock_ave,stock_std))+(D1992-E$24)*Bonds*(_xlfn.NORM.INV(RAND(),bond_ave,bond_std))+(D1992-E$24)*cash*(_xlfn.NORM.INV(RAND(),cash_ave,cash_std))+(D1992-E$24)))</f>
        <v/>
      </c>
      <c r="F1992" s="156">
        <f>IF((E1992&lt;=0),0,((E1992-F$24)*Stock*(_xlfn.NORM.INV(RAND(),stock_ave,stock_std))+(E1992-F$24)*Bonds*(_xlfn.NORM.INV(RAND(),bond_ave,bond_std))+(E1992-F$24)*cash*(_xlfn.NORM.INV(RAND(),cash_ave,cash_std))+(E1992-F$24)))</f>
        <v/>
      </c>
      <c r="G1992" s="156">
        <f>IF((F1992&lt;=0),0,((F1992-G$24)*Stock*(_xlfn.NORM.INV(RAND(),stock_ave,stock_std))+(F1992-G$24)*Bonds*(_xlfn.NORM.INV(RAND(),bond_ave,bond_std))+(F1992-G$24)*cash*(_xlfn.NORM.INV(RAND(),cash_ave,cash_std))+(F1992-G$24)))</f>
        <v/>
      </c>
      <c r="H1992" s="156">
        <f>IF((G1992&lt;=0),0,((G1992-H$24)*Stock*(_xlfn.NORM.INV(RAND(),stock_ave,stock_std))+(G1992-H$24)*Bonds*(_xlfn.NORM.INV(RAND(),bond_ave,bond_std))+(G1992-H$24)*cash*(_xlfn.NORM.INV(RAND(),cash_ave,cash_std))+(G1992-H$24)))</f>
        <v/>
      </c>
      <c r="I1992" s="156">
        <f>IF((H1992&lt;=0),0,((H1992-I$24)*Stock*(_xlfn.NORM.INV(RAND(),stock_ave,stock_std))+(H1992-I$24)*Bonds*(_xlfn.NORM.INV(RAND(),bond_ave,bond_std))+(H1992-I$24)*cash*(_xlfn.NORM.INV(RAND(),cash_ave,cash_std))+(H1992-I$24)))</f>
        <v/>
      </c>
      <c r="J1992" s="156">
        <f>IF((I1992&lt;=0),0,((I1992-J$24)*Stock*(_xlfn.NORM.INV(RAND(),stock_ave,stock_std))+(I1992-J$24)*Bonds*(_xlfn.NORM.INV(RAND(),bond_ave,bond_std))+(I1992-J$24)*cash*(_xlfn.NORM.INV(RAND(),cash_ave,cash_std))+(I1992-J$24)))</f>
        <v/>
      </c>
      <c r="K1992" s="156">
        <f>IF((J1992&lt;=0),0,((J1992-K$24)*Stock*(_xlfn.NORM.INV(RAND(),stock_ave,stock_std))+(J1992-K$24)*Bonds*(_xlfn.NORM.INV(RAND(),bond_ave,bond_std))+(J1992-K$24)*cash*(_xlfn.NORM.INV(RAND(),cash_ave,cash_std))+(J1992-K$24)))</f>
        <v/>
      </c>
      <c r="L1992" s="156">
        <f>IF((K1992&lt;=0),0,((K1992-L$24)*Stock*(_xlfn.NORM.INV(RAND(),stock_ave,stock_std))+(K1992-L$24)*Bonds*(_xlfn.NORM.INV(RAND(),bond_ave,bond_std))+(K1992-L$24)*cash*(_xlfn.NORM.INV(RAND(),cash_ave,cash_std))+(K1992-L$24)))</f>
        <v/>
      </c>
      <c r="M1992" s="156">
        <f>IF((L1992&lt;=0),0,((L1992-M$24)*Stock*(_xlfn.NORM.INV(RAND(),stock_ave,stock_std))+(L1992-M$24)*Bonds*(_xlfn.NORM.INV(RAND(),bond_ave,bond_std))+(L1992-M$24)*cash*(_xlfn.NORM.INV(RAND(),cash_ave,cash_std))+(L1992-M$24)))</f>
        <v/>
      </c>
      <c r="N1992" s="156">
        <f>IF((M1992&lt;=0),0,((M1992-N$24)*Stock*(_xlfn.NORM.INV(RAND(),stock_ave,stock_std))+(M1992-N$24)*Bonds*(_xlfn.NORM.INV(RAND(),bond_ave,bond_std))+(M1992-N$24)*cash*(_xlfn.NORM.INV(RAND(),cash_ave,cash_std))+(M1992-N$24)))</f>
        <v/>
      </c>
      <c r="O1992" s="156">
        <f>IF((N1992&lt;=0),0,((N1992-O$24)*Stock*(_xlfn.NORM.INV(RAND(),stock_ave,stock_std))+(N1992-O$24)*Bonds*(_xlfn.NORM.INV(RAND(),bond_ave,bond_std))+(N1992-O$24)*cash*(_xlfn.NORM.INV(RAND(),cash_ave,cash_std))+(N1992-O$24)))</f>
        <v/>
      </c>
      <c r="P1992" s="156">
        <f>IF((O1992&lt;=0),0,((O1992-P$24)*Stock*(_xlfn.NORM.INV(RAND(),stock_ave,stock_std))+(O1992-P$24)*Bonds*(_xlfn.NORM.INV(RAND(),bond_ave,bond_std))+(O1992-P$24)*cash*(_xlfn.NORM.INV(RAND(),cash_ave,cash_std))+(O1992-P$24)))</f>
        <v/>
      </c>
      <c r="Q1992" s="156">
        <f>IF((P1992&lt;=0),0,((P1992-Q$24)*Stock*(_xlfn.NORM.INV(RAND(),stock_ave,stock_std))+(P1992-Q$24)*Bonds*(_xlfn.NORM.INV(RAND(),bond_ave,bond_std))+(P1992-Q$24)*cash*(_xlfn.NORM.INV(RAND(),cash_ave,cash_std))+(P1992-Q$24)))</f>
        <v/>
      </c>
      <c r="R1992" s="156">
        <f>IF((Q1992&lt;=0),0,((Q1992-R$24)*Stock*(_xlfn.NORM.INV(RAND(),stock_ave,stock_std))+(Q1992-R$24)*Bonds*(_xlfn.NORM.INV(RAND(),bond_ave,bond_std))+(Q1992-R$24)*cash*(_xlfn.NORM.INV(RAND(),cash_ave,cash_std))+(Q1992-R$24)))</f>
        <v/>
      </c>
      <c r="S1992" s="156">
        <f>IF((R1992&lt;=0),0,((R1992-S$24)*Stock*(_xlfn.NORM.INV(RAND(),stock_ave,stock_std))+(R1992-S$24)*Bonds*(_xlfn.NORM.INV(RAND(),bond_ave,bond_std))+(R1992-S$24)*cash*(_xlfn.NORM.INV(RAND(),cash_ave,cash_std))+(R1992-S$24)))</f>
        <v/>
      </c>
      <c r="T1992" s="156">
        <f>IF((S1992&lt;=0),0,((S1992-T$24)*Stock*(_xlfn.NORM.INV(RAND(),stock_ave,stock_std))+(S1992-T$24)*Bonds*(_xlfn.NORM.INV(RAND(),bond_ave,bond_std))+(S1992-T$24)*cash*(_xlfn.NORM.INV(RAND(),cash_ave,cash_std))+(S1992-T$24)))</f>
        <v/>
      </c>
      <c r="U1992" s="156">
        <f>IF((T1992&lt;=0),0,((T1992-U$24)*Stock*(_xlfn.NORM.INV(RAND(),stock_ave,stock_std))+(T1992-U$24)*Bonds*(_xlfn.NORM.INV(RAND(),bond_ave,bond_std))+(T1992-U$24)*cash*(_xlfn.NORM.INV(RAND(),cash_ave,cash_std))+(T1992-U$24)))</f>
        <v/>
      </c>
      <c r="V1992" s="156">
        <f>IF((U1992&lt;=0),0,((U1992-V$24)*Stock*(_xlfn.NORM.INV(RAND(),stock_ave,stock_std))+(U1992-V$24)*Bonds*(_xlfn.NORM.INV(RAND(),bond_ave,bond_std))+(U1992-V$24)*cash*(_xlfn.NORM.INV(RAND(),cash_ave,cash_std))+(U1992-V$24)))</f>
        <v/>
      </c>
      <c r="W1992" s="156">
        <f>IF((V1992&lt;=0),0,((V1992-W$24)*Stock*(_xlfn.NORM.INV(RAND(),stock_ave,stock_std))+(V1992-W$24)*Bonds*(_xlfn.NORM.INV(RAND(),bond_ave,bond_std))+(V1992-W$24)*cash*(_xlfn.NORM.INV(RAND(),cash_ave,cash_std))+(V1992-W$24)))</f>
        <v/>
      </c>
      <c r="X1992" s="156">
        <f>IF((W1992&lt;=0),0,((W1992-X$24)*Stock*(_xlfn.NORM.INV(RAND(),stock_ave,stock_std))+(W1992-X$24)*Bonds*(_xlfn.NORM.INV(RAND(),bond_ave,bond_std))+(W1992-X$24)*cash*(_xlfn.NORM.INV(RAND(),cash_ave,cash_std))+(W1992-X$24)))</f>
        <v/>
      </c>
      <c r="Y1992" s="156">
        <f>IF((X1992&lt;=0),0,((X1992-Y$24)*Stock*(_xlfn.NORM.INV(RAND(),stock_ave,stock_std))+(X1992-Y$24)*Bonds*(_xlfn.NORM.INV(RAND(),bond_ave,bond_std))+(X1992-Y$24)*cash*(_xlfn.NORM.INV(RAND(),cash_ave,cash_std))+(X1992-Y$24)))</f>
        <v/>
      </c>
      <c r="Z1992" s="156">
        <f>IF((Y1992&lt;=0),0,((Y1992-Z$24)*Stock*(_xlfn.NORM.INV(RAND(),stock_ave,stock_std))+(Y1992-Z$24)*Bonds*(_xlfn.NORM.INV(RAND(),bond_ave,bond_std))+(Y1992-Z$24)*cash*(_xlfn.NORM.INV(RAND(),cash_ave,cash_std))+(Y1992-Z$24)))</f>
        <v/>
      </c>
      <c r="AA1992" s="156">
        <f>IF((Z1992&lt;=0),0,((Z1992-AA$24)*Stock*(_xlfn.NORM.INV(RAND(),stock_ave,stock_std))+(Z1992-AA$24)*Bonds*(_xlfn.NORM.INV(RAND(),bond_ave,bond_std))+(Z1992-AA$24)*cash*(_xlfn.NORM.INV(RAND(),cash_ave,cash_std))+(Z1992-AA$24)))</f>
        <v/>
      </c>
      <c r="AB1992" s="156">
        <f>IF((AA1992&lt;=0),0,((AA1992-AB$24)*Stock*(_xlfn.NORM.INV(RAND(),stock_ave,stock_std))+(AA1992-AB$24)*Bonds*(_xlfn.NORM.INV(RAND(),bond_ave,bond_std))+(AA1992-AB$24)*cash*(_xlfn.NORM.INV(RAND(),cash_ave,cash_std))+(AA1992-AB$24)))</f>
        <v/>
      </c>
      <c r="AC1992" s="156">
        <f>IF((AB1992&lt;=0),0,((AB1992-AC$24)*Stock*(_xlfn.NORM.INV(RAND(),stock_ave,stock_std))+(AB1992-AC$24)*Bonds*(_xlfn.NORM.INV(RAND(),bond_ave,bond_std))+(AB1992-AC$24)*cash*(_xlfn.NORM.INV(RAND(),cash_ave,cash_std))+(AB1992-AC$24)))</f>
        <v/>
      </c>
      <c r="AD1992" s="156">
        <f>IF((AC1992&lt;=0),0,((AC1992-AD$24)*Stock*(_xlfn.NORM.INV(RAND(),stock_ave,stock_std))+(AC1992-AD$24)*Bonds*(_xlfn.NORM.INV(RAND(),bond_ave,bond_std))+(AC1992-AD$24)*cash*(_xlfn.NORM.INV(RAND(),cash_ave,cash_std))+(AC1992-AD$24)))</f>
        <v/>
      </c>
      <c r="AE1992" s="156">
        <f>IF((AD1992&lt;=0),0,((AD1992-AE$24)*Stock*(_xlfn.NORM.INV(RAND(),stock_ave,stock_std))+(AD1992-AE$24)*Bonds*(_xlfn.NORM.INV(RAND(),bond_ave,bond_std))+(AD1992-AE$24)*cash*(_xlfn.NORM.INV(RAND(),cash_ave,cash_std))+(AD1992-AE$24)))</f>
        <v/>
      </c>
      <c r="AF1992" s="156">
        <f>IF((AE1992&lt;=0),0,((AE1992-AF$24)*Stock*(_xlfn.NORM.INV(RAND(),stock_ave,stock_std))+(AE1992-AF$24)*Bonds*(_xlfn.NORM.INV(RAND(),bond_ave,bond_std))+(AE1992-AF$24)*cash*(_xlfn.NORM.INV(RAND(),cash_ave,cash_std))+(AE1992-AF$24)))</f>
        <v/>
      </c>
      <c r="AG1992" s="156">
        <f>IF((AF1992&lt;=0),0,((AF1992-AG$24)*Stock*(_xlfn.NORM.INV(RAND(),stock_ave,stock_std))+(AF1992-AG$24)*Bonds*(_xlfn.NORM.INV(RAND(),bond_ave,bond_std))+(AF1992-AG$24)*cash*(_xlfn.NORM.INV(RAND(),cash_ave,cash_std))+(AF1992-AG$24)))</f>
        <v/>
      </c>
      <c r="AH1992" s="156">
        <f>IF((AG1992&lt;=0),0,((AG1992-AH$24)*Stock*(_xlfn.NORM.INV(RAND(),stock_ave,stock_std))+(AG1992-AH$24)*Bonds*(_xlfn.NORM.INV(RAND(),bond_ave,bond_std))+(AG1992-AH$24)*cash*(_xlfn.NORM.INV(RAND(),cash_ave,cash_std))+(AG1992-AH$24)))</f>
        <v/>
      </c>
      <c r="AI1992" s="156">
        <f>IF((AH1992&lt;=0),0,((AH1992-AI$24)*Stock*(_xlfn.NORM.INV(RAND(),stock_ave,stock_std))+(AH1992-AI$24)*Bonds*(_xlfn.NORM.INV(RAND(),bond_ave,bond_std))+(AH1992-AI$24)*cash*(_xlfn.NORM.INV(RAND(),cash_ave,cash_std))+(AH1992-AI$24)))</f>
        <v/>
      </c>
      <c r="AJ1992" s="156">
        <f>IF((AI1992&lt;=0),0,((AI1992-AJ$24)*Stock*(_xlfn.NORM.INV(RAND(),stock_ave,stock_std))+(AI1992-AJ$24)*Bonds*(_xlfn.NORM.INV(RAND(),bond_ave,bond_std))+(AI1992-AJ$24)*cash*(_xlfn.NORM.INV(RAND(),cash_ave,cash_std))+(AI1992-AJ$24)))</f>
        <v/>
      </c>
      <c r="AK1992" s="156">
        <f>IF((AJ1992&lt;=0),0,((AJ1992-AK$24)*Stock*(_xlfn.NORM.INV(RAND(),stock_ave,stock_std))+(AJ1992-AK$24)*Bonds*(_xlfn.NORM.INV(RAND(),bond_ave,bond_std))+(AJ1992-AK$24)*cash*(_xlfn.NORM.INV(RAND(),cash_ave,cash_std))+(AJ1992-AK$24)))</f>
        <v/>
      </c>
      <c r="AL1992" s="156">
        <f>IF((AK1992&lt;=0),0,((AK1992-AL$24)*Stock*(_xlfn.NORM.INV(RAND(),stock_ave,stock_std))+(AK1992-AL$24)*Bonds*(_xlfn.NORM.INV(RAND(),bond_ave,bond_std))+(AK1992-AL$24)*cash*(_xlfn.NORM.INV(RAND(),cash_ave,cash_std))+(AK1992-AL$24)))</f>
        <v/>
      </c>
      <c r="AM1992" s="156">
        <f>IF((AL1992&lt;=0),0,((AL1992-AM$24)*Stock*(_xlfn.NORM.INV(RAND(),stock_ave,stock_std))+(AL1992-AM$24)*Bonds*(_xlfn.NORM.INV(RAND(),bond_ave,bond_std))+(AL1992-AM$24)*cash*(_xlfn.NORM.INV(RAND(),cash_ave,cash_std))+(AL1992-AM$24)))</f>
        <v/>
      </c>
      <c r="AN1992" s="156">
        <f>IF((AM1992&lt;=0),0,((AM1992-AN$24)*Stock*(_xlfn.NORM.INV(RAND(),stock_ave,stock_std))+(AM1992-AN$24)*Bonds*(_xlfn.NORM.INV(RAND(),bond_ave,bond_std))+(AM1992-AN$24)*cash*(_xlfn.NORM.INV(RAND(),cash_ave,cash_std))+(AM1992-AN$24)))</f>
        <v/>
      </c>
      <c r="AO1992" s="156">
        <f>IF((AN1992&lt;=0),0,((AN1992-AO$24)*Stock*(_xlfn.NORM.INV(RAND(),stock_ave,stock_std))+(AN1992-AO$24)*Bonds*(_xlfn.NORM.INV(RAND(),bond_ave,bond_std))+(AN1992-AO$24)*cash*(_xlfn.NORM.INV(RAND(),cash_ave,cash_std))+(AN1992-AO$24)))</f>
        <v/>
      </c>
      <c r="AP1992" s="156">
        <f>IF((AO1992&lt;=0),0,((AO1992-AP$24)*Stock*(_xlfn.NORM.INV(RAND(),stock_ave,stock_std))+(AO1992-AP$24)*Bonds*(_xlfn.NORM.INV(RAND(),bond_ave,bond_std))+(AO1992-AP$24)*cash*(_xlfn.NORM.INV(RAND(),cash_ave,cash_std))+(AO1992-AP$24)))</f>
        <v/>
      </c>
      <c r="AQ1992" s="156">
        <f>IF((AP1992&lt;=0),0,((AP1992-AQ$24)*Stock*(_xlfn.NORM.INV(RAND(),stock_ave,stock_std))+(AP1992-AQ$24)*Bonds*(_xlfn.NORM.INV(RAND(),bond_ave,bond_std))+(AP1992-AQ$24)*cash*(_xlfn.NORM.INV(RAND(),cash_ave,cash_std))+(AP1992-AQ$24)))</f>
        <v/>
      </c>
      <c r="AR1992" s="156">
        <f>IF((AQ1992&lt;=0),0,((AQ1992-AR$24)*Stock*(_xlfn.NORM.INV(RAND(),stock_ave,stock_std))+(AQ1992-AR$24)*Bonds*(_xlfn.NORM.INV(RAND(),bond_ave,bond_std))+(AQ1992-AR$24)*cash*(_xlfn.NORM.INV(RAND(),cash_ave,cash_std))+(AQ1992-AR$24)))</f>
        <v/>
      </c>
      <c r="AS1992" s="156">
        <f>IF((AR1992&lt;=0),0,((AR1992-AS$24)*Stock*(_xlfn.NORM.INV(RAND(),stock_ave,stock_std))+(AR1992-AS$24)*Bonds*(_xlfn.NORM.INV(RAND(),bond_ave,bond_std))+(AR1992-AS$24)*cash*(_xlfn.NORM.INV(RAND(),cash_ave,cash_std))+(AR1992-AS$24)))</f>
        <v/>
      </c>
      <c r="AT1992" s="156">
        <f>IF((AS1992&lt;=0),0,((AS1992-AT$24)*Stock*(_xlfn.NORM.INV(RAND(),stock_ave,stock_std))+(AS1992-AT$24)*Bonds*(_xlfn.NORM.INV(RAND(),bond_ave,bond_std))+(AS1992-AT$24)*cash*(_xlfn.NORM.INV(RAND(),cash_ave,cash_std))+(AS1992-AT$24)))</f>
        <v/>
      </c>
      <c r="AU1992" s="156">
        <f>IF((AT1992&lt;=0),0,((AT1992-AU$24)*Stock*(_xlfn.NORM.INV(RAND(),stock_ave,stock_std))+(AT1992-AU$24)*Bonds*(_xlfn.NORM.INV(RAND(),bond_ave,bond_std))+(AT1992-AU$24)*cash*(_xlfn.NORM.INV(RAND(),cash_ave,cash_std))+(AT1992-AU$24)))</f>
        <v/>
      </c>
      <c r="AV1992" s="156">
        <f>IF((AU1992&lt;=0),0,((AU1992-AV$24)*Stock*(_xlfn.NORM.INV(RAND(),stock_ave,stock_std))+(AU1992-AV$24)*Bonds*(_xlfn.NORM.INV(RAND(),bond_ave,bond_std))+(AU1992-AV$24)*cash*(_xlfn.NORM.INV(RAND(),cash_ave,cash_std))+(AU1992-AV$24)))</f>
        <v/>
      </c>
      <c r="AW1992" s="156">
        <f>IF((AV1992&lt;=0),0,((AV1992-AW$24)*Stock*(_xlfn.NORM.INV(RAND(),stock_ave,stock_std))+(AV1992-AW$24)*Bonds*(_xlfn.NORM.INV(RAND(),bond_ave,bond_std))+(AV1992-AW$24)*cash*(_xlfn.NORM.INV(RAND(),cash_ave,cash_std))+(AV1992-AW$24)))</f>
        <v/>
      </c>
      <c r="AX1992" s="159" t="n"/>
      <c r="AY1992" s="159" t="n"/>
      <c r="AZ1992" s="159" t="n"/>
      <c r="BA1992" s="159" t="n"/>
      <c r="BB1992" s="159" t="n"/>
    </row>
    <row r="1993">
      <c r="C1993" s="147" t="n"/>
      <c r="D1993" s="61">
        <f>+D1992-IF(D$18&gt;74,(D1992/D$25)*$C$10)</f>
        <v/>
      </c>
      <c r="E1993" s="61">
        <f>+E1992-IF(E$18&gt;74,(E1992/E$25)*$C$10)</f>
        <v/>
      </c>
      <c r="F1993" s="61">
        <f>+F1992-IF(F$18&gt;74,(F1992/F$25)*$C$10)</f>
        <v/>
      </c>
      <c r="G1993" s="61">
        <f>+G1992-IF(G$18&gt;74,(G1992/G$25)*$C$10)</f>
        <v/>
      </c>
      <c r="H1993" s="61">
        <f>+H1992-IF(H$18&gt;74,(H1992/H$25)*$C$10)</f>
        <v/>
      </c>
      <c r="I1993" s="61">
        <f>+I1992-IF(I$18&gt;74,(I1992/I$25)*$C$10)</f>
        <v/>
      </c>
      <c r="J1993" s="61">
        <f>+J1992-IF(J$18&gt;74,(J1992/J$25)*$C$10)</f>
        <v/>
      </c>
      <c r="K1993" s="61">
        <f>+K1992-IF(K$18&gt;74,(K1992/K$25)*$C$10)</f>
        <v/>
      </c>
      <c r="L1993" s="61">
        <f>+L1992-IF(L$18&gt;74,(L1992/L$25)*$C$10)</f>
        <v/>
      </c>
      <c r="M1993" s="61">
        <f>+M1992-IF(M$18&gt;74,(M1992/M$25)*$C$10)</f>
        <v/>
      </c>
      <c r="N1993" s="61">
        <f>+N1992-IF(N$18&gt;74,(N1992/N$25)*$C$10)</f>
        <v/>
      </c>
      <c r="O1993" s="61">
        <f>+O1992-IF(O$18&gt;74,(O1992/O$25)*$C$10)</f>
        <v/>
      </c>
      <c r="P1993" s="61">
        <f>+P1992-IF(P$18&gt;74,(P1992/P$25)*$C$10)</f>
        <v/>
      </c>
      <c r="Q1993" s="61">
        <f>+Q1992-IF(Q$18&gt;74,(Q1992/Q$25)*$C$10)</f>
        <v/>
      </c>
      <c r="R1993" s="61">
        <f>+R1992-IF(R$18&gt;74,(R1992/R$25)*$C$10)</f>
        <v/>
      </c>
      <c r="S1993" s="61">
        <f>+S1992-IF(S$18&gt;74,(S1992/S$25)*$C$10)</f>
        <v/>
      </c>
      <c r="T1993" s="61">
        <f>+T1992-IF(T$18&gt;74,(T1992/T$25)*$C$10)</f>
        <v/>
      </c>
      <c r="U1993" s="61">
        <f>+U1992-IF(U$18&gt;74,(U1992/U$25)*$C$10)</f>
        <v/>
      </c>
      <c r="V1993" s="61">
        <f>+V1992-IF(V$18&gt;74,(V1992/V$25)*$C$10)</f>
        <v/>
      </c>
      <c r="W1993" s="61">
        <f>+W1992-IF(W$18&gt;74,(W1992/W$25)*$C$10)</f>
        <v/>
      </c>
      <c r="X1993" s="61">
        <f>+X1992-IF(X$18&gt;74,(X1992/X$25)*$C$10)</f>
        <v/>
      </c>
      <c r="Y1993" s="61">
        <f>+Y1992-IF(Y$18&gt;74,(Y1992/Y$25)*$C$10)</f>
        <v/>
      </c>
      <c r="Z1993" s="61">
        <f>+Z1992-IF(Z$18&gt;74,(Z1992/Z$25)*$C$10)</f>
        <v/>
      </c>
      <c r="AA1993" s="61">
        <f>+AA1992-IF(AA$18&gt;74,(AA1992/AA$25)*$C$10)</f>
        <v/>
      </c>
      <c r="AB1993" s="61">
        <f>+AB1992-IF(AB$18&gt;74,(AB1992/AB$25)*$C$10)</f>
        <v/>
      </c>
      <c r="AC1993" s="61">
        <f>+AC1992-IF(AC$18&gt;74,(AC1992/AC$25)*$C$10)</f>
        <v/>
      </c>
      <c r="AD1993" s="61">
        <f>+AD1992-IF(AD$18&gt;74,(AD1992/AD$25)*$C$10)</f>
        <v/>
      </c>
      <c r="AE1993" s="61">
        <f>+AE1992-IF(AE$18&gt;74,(AE1992/AE$25)*$C$10)</f>
        <v/>
      </c>
      <c r="AF1993" s="61">
        <f>+AF1992-IF(AF$18&gt;74,(AF1992/AF$25)*$C$10)</f>
        <v/>
      </c>
      <c r="AG1993" s="61">
        <f>+AG1992-IF(AG$18&gt;74,(AG1992/AG$25)*$C$10)</f>
        <v/>
      </c>
      <c r="AH1993" s="61">
        <f>+AH1992-IF(AH$18&gt;74,(AH1992/AH$25)*$C$10)</f>
        <v/>
      </c>
      <c r="AI1993" s="61">
        <f>+AI1992-IF(AI$18&gt;74,(AI1992/AI$25)*$C$10)</f>
        <v/>
      </c>
      <c r="AJ1993" s="61">
        <f>+AJ1992-IF(AJ$18&gt;74,(AJ1992/AJ$25)*$C$10)</f>
        <v/>
      </c>
      <c r="AK1993" s="61">
        <f>+AK1992-IF(AK$18&gt;74,(AK1992/AK$25)*$C$10)</f>
        <v/>
      </c>
      <c r="AL1993" s="61">
        <f>+AL1992-IF(AL$18&gt;74,(AL1992/AL$25)*$C$10)</f>
        <v/>
      </c>
      <c r="AM1993" s="61">
        <f>+AM1992-IF(AM$18&gt;74,(AM1992/AM$25)*$C$10)</f>
        <v/>
      </c>
      <c r="AN1993" s="61">
        <f>+AN1992-IF(AN$18&gt;74,(AN1992/AN$25)*$C$10)</f>
        <v/>
      </c>
      <c r="AO1993" s="61">
        <f>+AO1992-IF(AO$18&gt;74,(AO1992/AO$25)*$C$10)</f>
        <v/>
      </c>
      <c r="AP1993" s="61">
        <f>+AP1992-IF(AP$18&gt;74,(AP1992/AP$25)*$C$10)</f>
        <v/>
      </c>
      <c r="AQ1993" s="61">
        <f>+AQ1992-IF(AQ$18&gt;74,(AQ1992/AQ$25)*$C$10)</f>
        <v/>
      </c>
      <c r="AR1993" s="61">
        <f>+AR1992-IF(AR$18&gt;74,(AR1992/AR$25)*$C$10)</f>
        <v/>
      </c>
      <c r="AS1993" s="61">
        <f>+AS1992-IF(AS$18&gt;74,(AS1992/AS$25)*$C$10)</f>
        <v/>
      </c>
      <c r="AT1993" s="61">
        <f>+AT1992-IF(AT$18&gt;74,(AT1992/AT$25)*$C$10)</f>
        <v/>
      </c>
      <c r="AU1993" s="61">
        <f>+AU1992-IF(AU$18&gt;74,(AU1992/AU$25)*$C$10)</f>
        <v/>
      </c>
      <c r="AV1993" s="61">
        <f>+AV1992-IF(AV$18&gt;74,(AV1992/AV$25)*$C$10)</f>
        <v/>
      </c>
      <c r="AW1993" s="61">
        <f>+AW1992-IF(AW$18&gt;74,(AW1992/AW$25)*$C$10)</f>
        <v/>
      </c>
      <c r="AX1993" s="35">
        <f>IF(AW1993&gt;0,1,0)</f>
        <v/>
      </c>
      <c r="AY1993" s="35">
        <f>IF(AL1993&gt;0,1,0)</f>
        <v/>
      </c>
      <c r="AZ1993" s="35">
        <f>IF(AG1993&gt;0,1,0)</f>
        <v/>
      </c>
      <c r="BA1993" s="35">
        <f>IF(AB1993&gt;0,1,0)</f>
        <v/>
      </c>
      <c r="BB1993" s="35">
        <f>IF(W1993&gt;0,1,0)</f>
        <v/>
      </c>
    </row>
    <row r="1994">
      <c r="B1994" s="154" t="inlineStr">
        <is>
          <t>trial 983</t>
        </is>
      </c>
      <c r="C1994" s="155">
        <f>+start-C1991</f>
        <v/>
      </c>
      <c r="D1994" s="156">
        <f>IF((C1994&lt;=0),0,((C1994-D$24)*Stock*(_xlfn.NORM.INV(RAND(),stock_ave,stock_std))+(C1994-D$24)*Bonds*(_xlfn.NORM.INV(RAND(),bond_ave,bond_std))+(C1994-D$24)*cash*(_xlfn.NORM.INV(RAND(),cash_ave,cash_std))+(C1994-D$24)))</f>
        <v/>
      </c>
      <c r="E1994" s="156">
        <f>IF((D1994&lt;=0),0,((D1994-E$24)*Stock*(_xlfn.NORM.INV(RAND(),stock_ave,stock_std))+(D1994-E$24)*Bonds*(_xlfn.NORM.INV(RAND(),bond_ave,bond_std))+(D1994-E$24)*cash*(_xlfn.NORM.INV(RAND(),cash_ave,cash_std))+(D1994-E$24)))</f>
        <v/>
      </c>
      <c r="F1994" s="156">
        <f>IF((E1994&lt;=0),0,((E1994-F$24)*Stock*(_xlfn.NORM.INV(RAND(),stock_ave,stock_std))+(E1994-F$24)*Bonds*(_xlfn.NORM.INV(RAND(),bond_ave,bond_std))+(E1994-F$24)*cash*(_xlfn.NORM.INV(RAND(),cash_ave,cash_std))+(E1994-F$24)))</f>
        <v/>
      </c>
      <c r="G1994" s="156">
        <f>IF((F1994&lt;=0),0,((F1994-G$24)*Stock*(_xlfn.NORM.INV(RAND(),stock_ave,stock_std))+(F1994-G$24)*Bonds*(_xlfn.NORM.INV(RAND(),bond_ave,bond_std))+(F1994-G$24)*cash*(_xlfn.NORM.INV(RAND(),cash_ave,cash_std))+(F1994-G$24)))</f>
        <v/>
      </c>
      <c r="H1994" s="156">
        <f>IF((G1994&lt;=0),0,((G1994-H$24)*Stock*(_xlfn.NORM.INV(RAND(),stock_ave,stock_std))+(G1994-H$24)*Bonds*(_xlfn.NORM.INV(RAND(),bond_ave,bond_std))+(G1994-H$24)*cash*(_xlfn.NORM.INV(RAND(),cash_ave,cash_std))+(G1994-H$24)))</f>
        <v/>
      </c>
      <c r="I1994" s="156">
        <f>IF((H1994&lt;=0),0,((H1994-I$24)*Stock*(_xlfn.NORM.INV(RAND(),stock_ave,stock_std))+(H1994-I$24)*Bonds*(_xlfn.NORM.INV(RAND(),bond_ave,bond_std))+(H1994-I$24)*cash*(_xlfn.NORM.INV(RAND(),cash_ave,cash_std))+(H1994-I$24)))</f>
        <v/>
      </c>
      <c r="J1994" s="156">
        <f>IF((I1994&lt;=0),0,((I1994-J$24)*Stock*(_xlfn.NORM.INV(RAND(),stock_ave,stock_std))+(I1994-J$24)*Bonds*(_xlfn.NORM.INV(RAND(),bond_ave,bond_std))+(I1994-J$24)*cash*(_xlfn.NORM.INV(RAND(),cash_ave,cash_std))+(I1994-J$24)))</f>
        <v/>
      </c>
      <c r="K1994" s="156">
        <f>IF((J1994&lt;=0),0,((J1994-K$24)*Stock*(_xlfn.NORM.INV(RAND(),stock_ave,stock_std))+(J1994-K$24)*Bonds*(_xlfn.NORM.INV(RAND(),bond_ave,bond_std))+(J1994-K$24)*cash*(_xlfn.NORM.INV(RAND(),cash_ave,cash_std))+(J1994-K$24)))</f>
        <v/>
      </c>
      <c r="L1994" s="156">
        <f>IF((K1994&lt;=0),0,((K1994-L$24)*Stock*(_xlfn.NORM.INV(RAND(),stock_ave,stock_std))+(K1994-L$24)*Bonds*(_xlfn.NORM.INV(RAND(),bond_ave,bond_std))+(K1994-L$24)*cash*(_xlfn.NORM.INV(RAND(),cash_ave,cash_std))+(K1994-L$24)))</f>
        <v/>
      </c>
      <c r="M1994" s="156">
        <f>IF((L1994&lt;=0),0,((L1994-M$24)*Stock*(_xlfn.NORM.INV(RAND(),stock_ave,stock_std))+(L1994-M$24)*Bonds*(_xlfn.NORM.INV(RAND(),bond_ave,bond_std))+(L1994-M$24)*cash*(_xlfn.NORM.INV(RAND(),cash_ave,cash_std))+(L1994-M$24)))</f>
        <v/>
      </c>
      <c r="N1994" s="156">
        <f>IF((M1994&lt;=0),0,((M1994-N$24)*Stock*(_xlfn.NORM.INV(RAND(),stock_ave,stock_std))+(M1994-N$24)*Bonds*(_xlfn.NORM.INV(RAND(),bond_ave,bond_std))+(M1994-N$24)*cash*(_xlfn.NORM.INV(RAND(),cash_ave,cash_std))+(M1994-N$24)))</f>
        <v/>
      </c>
      <c r="O1994" s="156">
        <f>IF((N1994&lt;=0),0,((N1994-O$24)*Stock*(_xlfn.NORM.INV(RAND(),stock_ave,stock_std))+(N1994-O$24)*Bonds*(_xlfn.NORM.INV(RAND(),bond_ave,bond_std))+(N1994-O$24)*cash*(_xlfn.NORM.INV(RAND(),cash_ave,cash_std))+(N1994-O$24)))</f>
        <v/>
      </c>
      <c r="P1994" s="156">
        <f>IF((O1994&lt;=0),0,((O1994-P$24)*Stock*(_xlfn.NORM.INV(RAND(),stock_ave,stock_std))+(O1994-P$24)*Bonds*(_xlfn.NORM.INV(RAND(),bond_ave,bond_std))+(O1994-P$24)*cash*(_xlfn.NORM.INV(RAND(),cash_ave,cash_std))+(O1994-P$24)))</f>
        <v/>
      </c>
      <c r="Q1994" s="156">
        <f>IF((P1994&lt;=0),0,((P1994-Q$24)*Stock*(_xlfn.NORM.INV(RAND(),stock_ave,stock_std))+(P1994-Q$24)*Bonds*(_xlfn.NORM.INV(RAND(),bond_ave,bond_std))+(P1994-Q$24)*cash*(_xlfn.NORM.INV(RAND(),cash_ave,cash_std))+(P1994-Q$24)))</f>
        <v/>
      </c>
      <c r="R1994" s="156">
        <f>IF((Q1994&lt;=0),0,((Q1994-R$24)*Stock*(_xlfn.NORM.INV(RAND(),stock_ave,stock_std))+(Q1994-R$24)*Bonds*(_xlfn.NORM.INV(RAND(),bond_ave,bond_std))+(Q1994-R$24)*cash*(_xlfn.NORM.INV(RAND(),cash_ave,cash_std))+(Q1994-R$24)))</f>
        <v/>
      </c>
      <c r="S1994" s="156">
        <f>IF((R1994&lt;=0),0,((R1994-S$24)*Stock*(_xlfn.NORM.INV(RAND(),stock_ave,stock_std))+(R1994-S$24)*Bonds*(_xlfn.NORM.INV(RAND(),bond_ave,bond_std))+(R1994-S$24)*cash*(_xlfn.NORM.INV(RAND(),cash_ave,cash_std))+(R1994-S$24)))</f>
        <v/>
      </c>
      <c r="T1994" s="156">
        <f>IF((S1994&lt;=0),0,((S1994-T$24)*Stock*(_xlfn.NORM.INV(RAND(),stock_ave,stock_std))+(S1994-T$24)*Bonds*(_xlfn.NORM.INV(RAND(),bond_ave,bond_std))+(S1994-T$24)*cash*(_xlfn.NORM.INV(RAND(),cash_ave,cash_std))+(S1994-T$24)))</f>
        <v/>
      </c>
      <c r="U1994" s="156">
        <f>IF((T1994&lt;=0),0,((T1994-U$24)*Stock*(_xlfn.NORM.INV(RAND(),stock_ave,stock_std))+(T1994-U$24)*Bonds*(_xlfn.NORM.INV(RAND(),bond_ave,bond_std))+(T1994-U$24)*cash*(_xlfn.NORM.INV(RAND(),cash_ave,cash_std))+(T1994-U$24)))</f>
        <v/>
      </c>
      <c r="V1994" s="156">
        <f>IF((U1994&lt;=0),0,((U1994-V$24)*Stock*(_xlfn.NORM.INV(RAND(),stock_ave,stock_std))+(U1994-V$24)*Bonds*(_xlfn.NORM.INV(RAND(),bond_ave,bond_std))+(U1994-V$24)*cash*(_xlfn.NORM.INV(RAND(),cash_ave,cash_std))+(U1994-V$24)))</f>
        <v/>
      </c>
      <c r="W1994" s="156">
        <f>IF((V1994&lt;=0),0,((V1994-W$24)*Stock*(_xlfn.NORM.INV(RAND(),stock_ave,stock_std))+(V1994-W$24)*Bonds*(_xlfn.NORM.INV(RAND(),bond_ave,bond_std))+(V1994-W$24)*cash*(_xlfn.NORM.INV(RAND(),cash_ave,cash_std))+(V1994-W$24)))</f>
        <v/>
      </c>
      <c r="X1994" s="156">
        <f>IF((W1994&lt;=0),0,((W1994-X$24)*Stock*(_xlfn.NORM.INV(RAND(),stock_ave,stock_std))+(W1994-X$24)*Bonds*(_xlfn.NORM.INV(RAND(),bond_ave,bond_std))+(W1994-X$24)*cash*(_xlfn.NORM.INV(RAND(),cash_ave,cash_std))+(W1994-X$24)))</f>
        <v/>
      </c>
      <c r="Y1994" s="156">
        <f>IF((X1994&lt;=0),0,((X1994-Y$24)*Stock*(_xlfn.NORM.INV(RAND(),stock_ave,stock_std))+(X1994-Y$24)*Bonds*(_xlfn.NORM.INV(RAND(),bond_ave,bond_std))+(X1994-Y$24)*cash*(_xlfn.NORM.INV(RAND(),cash_ave,cash_std))+(X1994-Y$24)))</f>
        <v/>
      </c>
      <c r="Z1994" s="156">
        <f>IF((Y1994&lt;=0),0,((Y1994-Z$24)*Stock*(_xlfn.NORM.INV(RAND(),stock_ave,stock_std))+(Y1994-Z$24)*Bonds*(_xlfn.NORM.INV(RAND(),bond_ave,bond_std))+(Y1994-Z$24)*cash*(_xlfn.NORM.INV(RAND(),cash_ave,cash_std))+(Y1994-Z$24)))</f>
        <v/>
      </c>
      <c r="AA1994" s="156">
        <f>IF((Z1994&lt;=0),0,((Z1994-AA$24)*Stock*(_xlfn.NORM.INV(RAND(),stock_ave,stock_std))+(Z1994-AA$24)*Bonds*(_xlfn.NORM.INV(RAND(),bond_ave,bond_std))+(Z1994-AA$24)*cash*(_xlfn.NORM.INV(RAND(),cash_ave,cash_std))+(Z1994-AA$24)))</f>
        <v/>
      </c>
      <c r="AB1994" s="156">
        <f>IF((AA1994&lt;=0),0,((AA1994-AB$24)*Stock*(_xlfn.NORM.INV(RAND(),stock_ave,stock_std))+(AA1994-AB$24)*Bonds*(_xlfn.NORM.INV(RAND(),bond_ave,bond_std))+(AA1994-AB$24)*cash*(_xlfn.NORM.INV(RAND(),cash_ave,cash_std))+(AA1994-AB$24)))</f>
        <v/>
      </c>
      <c r="AC1994" s="156">
        <f>IF((AB1994&lt;=0),0,((AB1994-AC$24)*Stock*(_xlfn.NORM.INV(RAND(),stock_ave,stock_std))+(AB1994-AC$24)*Bonds*(_xlfn.NORM.INV(RAND(),bond_ave,bond_std))+(AB1994-AC$24)*cash*(_xlfn.NORM.INV(RAND(),cash_ave,cash_std))+(AB1994-AC$24)))</f>
        <v/>
      </c>
      <c r="AD1994" s="156">
        <f>IF((AC1994&lt;=0),0,((AC1994-AD$24)*Stock*(_xlfn.NORM.INV(RAND(),stock_ave,stock_std))+(AC1994-AD$24)*Bonds*(_xlfn.NORM.INV(RAND(),bond_ave,bond_std))+(AC1994-AD$24)*cash*(_xlfn.NORM.INV(RAND(),cash_ave,cash_std))+(AC1994-AD$24)))</f>
        <v/>
      </c>
      <c r="AE1994" s="156">
        <f>IF((AD1994&lt;=0),0,((AD1994-AE$24)*Stock*(_xlfn.NORM.INV(RAND(),stock_ave,stock_std))+(AD1994-AE$24)*Bonds*(_xlfn.NORM.INV(RAND(),bond_ave,bond_std))+(AD1994-AE$24)*cash*(_xlfn.NORM.INV(RAND(),cash_ave,cash_std))+(AD1994-AE$24)))</f>
        <v/>
      </c>
      <c r="AF1994" s="156">
        <f>IF((AE1994&lt;=0),0,((AE1994-AF$24)*Stock*(_xlfn.NORM.INV(RAND(),stock_ave,stock_std))+(AE1994-AF$24)*Bonds*(_xlfn.NORM.INV(RAND(),bond_ave,bond_std))+(AE1994-AF$24)*cash*(_xlfn.NORM.INV(RAND(),cash_ave,cash_std))+(AE1994-AF$24)))</f>
        <v/>
      </c>
      <c r="AG1994" s="156">
        <f>IF((AF1994&lt;=0),0,((AF1994-AG$24)*Stock*(_xlfn.NORM.INV(RAND(),stock_ave,stock_std))+(AF1994-AG$24)*Bonds*(_xlfn.NORM.INV(RAND(),bond_ave,bond_std))+(AF1994-AG$24)*cash*(_xlfn.NORM.INV(RAND(),cash_ave,cash_std))+(AF1994-AG$24)))</f>
        <v/>
      </c>
      <c r="AH1994" s="156">
        <f>IF((AG1994&lt;=0),0,((AG1994-AH$24)*Stock*(_xlfn.NORM.INV(RAND(),stock_ave,stock_std))+(AG1994-AH$24)*Bonds*(_xlfn.NORM.INV(RAND(),bond_ave,bond_std))+(AG1994-AH$24)*cash*(_xlfn.NORM.INV(RAND(),cash_ave,cash_std))+(AG1994-AH$24)))</f>
        <v/>
      </c>
      <c r="AI1994" s="156">
        <f>IF((AH1994&lt;=0),0,((AH1994-AI$24)*Stock*(_xlfn.NORM.INV(RAND(),stock_ave,stock_std))+(AH1994-AI$24)*Bonds*(_xlfn.NORM.INV(RAND(),bond_ave,bond_std))+(AH1994-AI$24)*cash*(_xlfn.NORM.INV(RAND(),cash_ave,cash_std))+(AH1994-AI$24)))</f>
        <v/>
      </c>
      <c r="AJ1994" s="156">
        <f>IF((AI1994&lt;=0),0,((AI1994-AJ$24)*Stock*(_xlfn.NORM.INV(RAND(),stock_ave,stock_std))+(AI1994-AJ$24)*Bonds*(_xlfn.NORM.INV(RAND(),bond_ave,bond_std))+(AI1994-AJ$24)*cash*(_xlfn.NORM.INV(RAND(),cash_ave,cash_std))+(AI1994-AJ$24)))</f>
        <v/>
      </c>
      <c r="AK1994" s="156">
        <f>IF((AJ1994&lt;=0),0,((AJ1994-AK$24)*Stock*(_xlfn.NORM.INV(RAND(),stock_ave,stock_std))+(AJ1994-AK$24)*Bonds*(_xlfn.NORM.INV(RAND(),bond_ave,bond_std))+(AJ1994-AK$24)*cash*(_xlfn.NORM.INV(RAND(),cash_ave,cash_std))+(AJ1994-AK$24)))</f>
        <v/>
      </c>
      <c r="AL1994" s="156">
        <f>IF((AK1994&lt;=0),0,((AK1994-AL$24)*Stock*(_xlfn.NORM.INV(RAND(),stock_ave,stock_std))+(AK1994-AL$24)*Bonds*(_xlfn.NORM.INV(RAND(),bond_ave,bond_std))+(AK1994-AL$24)*cash*(_xlfn.NORM.INV(RAND(),cash_ave,cash_std))+(AK1994-AL$24)))</f>
        <v/>
      </c>
      <c r="AM1994" s="156">
        <f>IF((AL1994&lt;=0),0,((AL1994-AM$24)*Stock*(_xlfn.NORM.INV(RAND(),stock_ave,stock_std))+(AL1994-AM$24)*Bonds*(_xlfn.NORM.INV(RAND(),bond_ave,bond_std))+(AL1994-AM$24)*cash*(_xlfn.NORM.INV(RAND(),cash_ave,cash_std))+(AL1994-AM$24)))</f>
        <v/>
      </c>
      <c r="AN1994" s="156">
        <f>IF((AM1994&lt;=0),0,((AM1994-AN$24)*Stock*(_xlfn.NORM.INV(RAND(),stock_ave,stock_std))+(AM1994-AN$24)*Bonds*(_xlfn.NORM.INV(RAND(),bond_ave,bond_std))+(AM1994-AN$24)*cash*(_xlfn.NORM.INV(RAND(),cash_ave,cash_std))+(AM1994-AN$24)))</f>
        <v/>
      </c>
      <c r="AO1994" s="156">
        <f>IF((AN1994&lt;=0),0,((AN1994-AO$24)*Stock*(_xlfn.NORM.INV(RAND(),stock_ave,stock_std))+(AN1994-AO$24)*Bonds*(_xlfn.NORM.INV(RAND(),bond_ave,bond_std))+(AN1994-AO$24)*cash*(_xlfn.NORM.INV(RAND(),cash_ave,cash_std))+(AN1994-AO$24)))</f>
        <v/>
      </c>
      <c r="AP1994" s="156">
        <f>IF((AO1994&lt;=0),0,((AO1994-AP$24)*Stock*(_xlfn.NORM.INV(RAND(),stock_ave,stock_std))+(AO1994-AP$24)*Bonds*(_xlfn.NORM.INV(RAND(),bond_ave,bond_std))+(AO1994-AP$24)*cash*(_xlfn.NORM.INV(RAND(),cash_ave,cash_std))+(AO1994-AP$24)))</f>
        <v/>
      </c>
      <c r="AQ1994" s="156">
        <f>IF((AP1994&lt;=0),0,((AP1994-AQ$24)*Stock*(_xlfn.NORM.INV(RAND(),stock_ave,stock_std))+(AP1994-AQ$24)*Bonds*(_xlfn.NORM.INV(RAND(),bond_ave,bond_std))+(AP1994-AQ$24)*cash*(_xlfn.NORM.INV(RAND(),cash_ave,cash_std))+(AP1994-AQ$24)))</f>
        <v/>
      </c>
      <c r="AR1994" s="156">
        <f>IF((AQ1994&lt;=0),0,((AQ1994-AR$24)*Stock*(_xlfn.NORM.INV(RAND(),stock_ave,stock_std))+(AQ1994-AR$24)*Bonds*(_xlfn.NORM.INV(RAND(),bond_ave,bond_std))+(AQ1994-AR$24)*cash*(_xlfn.NORM.INV(RAND(),cash_ave,cash_std))+(AQ1994-AR$24)))</f>
        <v/>
      </c>
      <c r="AS1994" s="156">
        <f>IF((AR1994&lt;=0),0,((AR1994-AS$24)*Stock*(_xlfn.NORM.INV(RAND(),stock_ave,stock_std))+(AR1994-AS$24)*Bonds*(_xlfn.NORM.INV(RAND(),bond_ave,bond_std))+(AR1994-AS$24)*cash*(_xlfn.NORM.INV(RAND(),cash_ave,cash_std))+(AR1994-AS$24)))</f>
        <v/>
      </c>
      <c r="AT1994" s="156">
        <f>IF((AS1994&lt;=0),0,((AS1994-AT$24)*Stock*(_xlfn.NORM.INV(RAND(),stock_ave,stock_std))+(AS1994-AT$24)*Bonds*(_xlfn.NORM.INV(RAND(),bond_ave,bond_std))+(AS1994-AT$24)*cash*(_xlfn.NORM.INV(RAND(),cash_ave,cash_std))+(AS1994-AT$24)))</f>
        <v/>
      </c>
      <c r="AU1994" s="156">
        <f>IF((AT1994&lt;=0),0,((AT1994-AU$24)*Stock*(_xlfn.NORM.INV(RAND(),stock_ave,stock_std))+(AT1994-AU$24)*Bonds*(_xlfn.NORM.INV(RAND(),bond_ave,bond_std))+(AT1994-AU$24)*cash*(_xlfn.NORM.INV(RAND(),cash_ave,cash_std))+(AT1994-AU$24)))</f>
        <v/>
      </c>
      <c r="AV1994" s="156">
        <f>IF((AU1994&lt;=0),0,((AU1994-AV$24)*Stock*(_xlfn.NORM.INV(RAND(),stock_ave,stock_std))+(AU1994-AV$24)*Bonds*(_xlfn.NORM.INV(RAND(),bond_ave,bond_std))+(AU1994-AV$24)*cash*(_xlfn.NORM.INV(RAND(),cash_ave,cash_std))+(AU1994-AV$24)))</f>
        <v/>
      </c>
      <c r="AW1994" s="156">
        <f>IF((AV1994&lt;=0),0,((AV1994-AW$24)*Stock*(_xlfn.NORM.INV(RAND(),stock_ave,stock_std))+(AV1994-AW$24)*Bonds*(_xlfn.NORM.INV(RAND(),bond_ave,bond_std))+(AV1994-AW$24)*cash*(_xlfn.NORM.INV(RAND(),cash_ave,cash_std))+(AV1994-AW$24)))</f>
        <v/>
      </c>
      <c r="AX1994" s="159" t="n"/>
      <c r="AY1994" s="159" t="n"/>
      <c r="AZ1994" s="159" t="n"/>
      <c r="BA1994" s="159" t="n"/>
      <c r="BB1994" s="159" t="n"/>
    </row>
    <row r="1995">
      <c r="C1995" s="147" t="n"/>
      <c r="D1995" s="61">
        <f>+D1994-IF(D$18&gt;74,(D1994/D$25)*$C$10)</f>
        <v/>
      </c>
      <c r="E1995" s="61">
        <f>+E1994-IF(E$18&gt;74,(E1994/E$25)*$C$10)</f>
        <v/>
      </c>
      <c r="F1995" s="61">
        <f>+F1994-IF(F$18&gt;74,(F1994/F$25)*$C$10)</f>
        <v/>
      </c>
      <c r="G1995" s="61">
        <f>+G1994-IF(G$18&gt;74,(G1994/G$25)*$C$10)</f>
        <v/>
      </c>
      <c r="H1995" s="61">
        <f>+H1994-IF(H$18&gt;74,(H1994/H$25)*$C$10)</f>
        <v/>
      </c>
      <c r="I1995" s="61">
        <f>+I1994-IF(I$18&gt;74,(I1994/I$25)*$C$10)</f>
        <v/>
      </c>
      <c r="J1995" s="61">
        <f>+J1994-IF(J$18&gt;74,(J1994/J$25)*$C$10)</f>
        <v/>
      </c>
      <c r="K1995" s="61">
        <f>+K1994-IF(K$18&gt;74,(K1994/K$25)*$C$10)</f>
        <v/>
      </c>
      <c r="L1995" s="61">
        <f>+L1994-IF(L$18&gt;74,(L1994/L$25)*$C$10)</f>
        <v/>
      </c>
      <c r="M1995" s="61">
        <f>+M1994-IF(M$18&gt;74,(M1994/M$25)*$C$10)</f>
        <v/>
      </c>
      <c r="N1995" s="61">
        <f>+N1994-IF(N$18&gt;74,(N1994/N$25)*$C$10)</f>
        <v/>
      </c>
      <c r="O1995" s="61">
        <f>+O1994-IF(O$18&gt;74,(O1994/O$25)*$C$10)</f>
        <v/>
      </c>
      <c r="P1995" s="61">
        <f>+P1994-IF(P$18&gt;74,(P1994/P$25)*$C$10)</f>
        <v/>
      </c>
      <c r="Q1995" s="61">
        <f>+Q1994-IF(Q$18&gt;74,(Q1994/Q$25)*$C$10)</f>
        <v/>
      </c>
      <c r="R1995" s="61">
        <f>+R1994-IF(R$18&gt;74,(R1994/R$25)*$C$10)</f>
        <v/>
      </c>
      <c r="S1995" s="61">
        <f>+S1994-IF(S$18&gt;74,(S1994/S$25)*$C$10)</f>
        <v/>
      </c>
      <c r="T1995" s="61">
        <f>+T1994-IF(T$18&gt;74,(T1994/T$25)*$C$10)</f>
        <v/>
      </c>
      <c r="U1995" s="61">
        <f>+U1994-IF(U$18&gt;74,(U1994/U$25)*$C$10)</f>
        <v/>
      </c>
      <c r="V1995" s="61">
        <f>+V1994-IF(V$18&gt;74,(V1994/V$25)*$C$10)</f>
        <v/>
      </c>
      <c r="W1995" s="61">
        <f>+W1994-IF(W$18&gt;74,(W1994/W$25)*$C$10)</f>
        <v/>
      </c>
      <c r="X1995" s="61">
        <f>+X1994-IF(X$18&gt;74,(X1994/X$25)*$C$10)</f>
        <v/>
      </c>
      <c r="Y1995" s="61">
        <f>+Y1994-IF(Y$18&gt;74,(Y1994/Y$25)*$C$10)</f>
        <v/>
      </c>
      <c r="Z1995" s="61">
        <f>+Z1994-IF(Z$18&gt;74,(Z1994/Z$25)*$C$10)</f>
        <v/>
      </c>
      <c r="AA1995" s="61">
        <f>+AA1994-IF(AA$18&gt;74,(AA1994/AA$25)*$C$10)</f>
        <v/>
      </c>
      <c r="AB1995" s="61">
        <f>+AB1994-IF(AB$18&gt;74,(AB1994/AB$25)*$C$10)</f>
        <v/>
      </c>
      <c r="AC1995" s="61">
        <f>+AC1994-IF(AC$18&gt;74,(AC1994/AC$25)*$C$10)</f>
        <v/>
      </c>
      <c r="AD1995" s="61">
        <f>+AD1994-IF(AD$18&gt;74,(AD1994/AD$25)*$C$10)</f>
        <v/>
      </c>
      <c r="AE1995" s="61">
        <f>+AE1994-IF(AE$18&gt;74,(AE1994/AE$25)*$C$10)</f>
        <v/>
      </c>
      <c r="AF1995" s="61">
        <f>+AF1994-IF(AF$18&gt;74,(AF1994/AF$25)*$C$10)</f>
        <v/>
      </c>
      <c r="AG1995" s="61">
        <f>+AG1994-IF(AG$18&gt;74,(AG1994/AG$25)*$C$10)</f>
        <v/>
      </c>
      <c r="AH1995" s="61">
        <f>+AH1994-IF(AH$18&gt;74,(AH1994/AH$25)*$C$10)</f>
        <v/>
      </c>
      <c r="AI1995" s="61">
        <f>+AI1994-IF(AI$18&gt;74,(AI1994/AI$25)*$C$10)</f>
        <v/>
      </c>
      <c r="AJ1995" s="61">
        <f>+AJ1994-IF(AJ$18&gt;74,(AJ1994/AJ$25)*$C$10)</f>
        <v/>
      </c>
      <c r="AK1995" s="61">
        <f>+AK1994-IF(AK$18&gt;74,(AK1994/AK$25)*$C$10)</f>
        <v/>
      </c>
      <c r="AL1995" s="61">
        <f>+AL1994-IF(AL$18&gt;74,(AL1994/AL$25)*$C$10)</f>
        <v/>
      </c>
      <c r="AM1995" s="61">
        <f>+AM1994-IF(AM$18&gt;74,(AM1994/AM$25)*$C$10)</f>
        <v/>
      </c>
      <c r="AN1995" s="61">
        <f>+AN1994-IF(AN$18&gt;74,(AN1994/AN$25)*$C$10)</f>
        <v/>
      </c>
      <c r="AO1995" s="61">
        <f>+AO1994-IF(AO$18&gt;74,(AO1994/AO$25)*$C$10)</f>
        <v/>
      </c>
      <c r="AP1995" s="61">
        <f>+AP1994-IF(AP$18&gt;74,(AP1994/AP$25)*$C$10)</f>
        <v/>
      </c>
      <c r="AQ1995" s="61">
        <f>+AQ1994-IF(AQ$18&gt;74,(AQ1994/AQ$25)*$C$10)</f>
        <v/>
      </c>
      <c r="AR1995" s="61">
        <f>+AR1994-IF(AR$18&gt;74,(AR1994/AR$25)*$C$10)</f>
        <v/>
      </c>
      <c r="AS1995" s="61">
        <f>+AS1994-IF(AS$18&gt;74,(AS1994/AS$25)*$C$10)</f>
        <v/>
      </c>
      <c r="AT1995" s="61">
        <f>+AT1994-IF(AT$18&gt;74,(AT1994/AT$25)*$C$10)</f>
        <v/>
      </c>
      <c r="AU1995" s="61">
        <f>+AU1994-IF(AU$18&gt;74,(AU1994/AU$25)*$C$10)</f>
        <v/>
      </c>
      <c r="AV1995" s="61">
        <f>+AV1994-IF(AV$18&gt;74,(AV1994/AV$25)*$C$10)</f>
        <v/>
      </c>
      <c r="AW1995" s="61">
        <f>+AW1994-IF(AW$18&gt;74,(AW1994/AW$25)*$C$10)</f>
        <v/>
      </c>
      <c r="AX1995" s="35">
        <f>IF(AW1995&gt;0,1,0)</f>
        <v/>
      </c>
      <c r="AY1995" s="35">
        <f>IF(AL1995&gt;0,1,0)</f>
        <v/>
      </c>
      <c r="AZ1995" s="35">
        <f>IF(AG1995&gt;0,1,0)</f>
        <v/>
      </c>
      <c r="BA1995" s="35">
        <f>IF(AB1995&gt;0,1,0)</f>
        <v/>
      </c>
      <c r="BB1995" s="35">
        <f>IF(W1995&gt;0,1,0)</f>
        <v/>
      </c>
    </row>
    <row r="1996">
      <c r="B1996" s="154" t="inlineStr">
        <is>
          <t>trial 984</t>
        </is>
      </c>
      <c r="C1996" s="155">
        <f>+start-C1993</f>
        <v/>
      </c>
      <c r="D1996" s="156">
        <f>IF((C1996&lt;=0),0,((C1996-D$24)*Stock*(_xlfn.NORM.INV(RAND(),stock_ave,stock_std))+(C1996-D$24)*Bonds*(_xlfn.NORM.INV(RAND(),bond_ave,bond_std))+(C1996-D$24)*cash*(_xlfn.NORM.INV(RAND(),cash_ave,cash_std))+(C1996-D$24)))</f>
        <v/>
      </c>
      <c r="E1996" s="156">
        <f>IF((D1996&lt;=0),0,((D1996-E$24)*Stock*(_xlfn.NORM.INV(RAND(),stock_ave,stock_std))+(D1996-E$24)*Bonds*(_xlfn.NORM.INV(RAND(),bond_ave,bond_std))+(D1996-E$24)*cash*(_xlfn.NORM.INV(RAND(),cash_ave,cash_std))+(D1996-E$24)))</f>
        <v/>
      </c>
      <c r="F1996" s="156">
        <f>IF((E1996&lt;=0),0,((E1996-F$24)*Stock*(_xlfn.NORM.INV(RAND(),stock_ave,stock_std))+(E1996-F$24)*Bonds*(_xlfn.NORM.INV(RAND(),bond_ave,bond_std))+(E1996-F$24)*cash*(_xlfn.NORM.INV(RAND(),cash_ave,cash_std))+(E1996-F$24)))</f>
        <v/>
      </c>
      <c r="G1996" s="156">
        <f>IF((F1996&lt;=0),0,((F1996-G$24)*Stock*(_xlfn.NORM.INV(RAND(),stock_ave,stock_std))+(F1996-G$24)*Bonds*(_xlfn.NORM.INV(RAND(),bond_ave,bond_std))+(F1996-G$24)*cash*(_xlfn.NORM.INV(RAND(),cash_ave,cash_std))+(F1996-G$24)))</f>
        <v/>
      </c>
      <c r="H1996" s="156">
        <f>IF((G1996&lt;=0),0,((G1996-H$24)*Stock*(_xlfn.NORM.INV(RAND(),stock_ave,stock_std))+(G1996-H$24)*Bonds*(_xlfn.NORM.INV(RAND(),bond_ave,bond_std))+(G1996-H$24)*cash*(_xlfn.NORM.INV(RAND(),cash_ave,cash_std))+(G1996-H$24)))</f>
        <v/>
      </c>
      <c r="I1996" s="156">
        <f>IF((H1996&lt;=0),0,((H1996-I$24)*Stock*(_xlfn.NORM.INV(RAND(),stock_ave,stock_std))+(H1996-I$24)*Bonds*(_xlfn.NORM.INV(RAND(),bond_ave,bond_std))+(H1996-I$24)*cash*(_xlfn.NORM.INV(RAND(),cash_ave,cash_std))+(H1996-I$24)))</f>
        <v/>
      </c>
      <c r="J1996" s="156">
        <f>IF((I1996&lt;=0),0,((I1996-J$24)*Stock*(_xlfn.NORM.INV(RAND(),stock_ave,stock_std))+(I1996-J$24)*Bonds*(_xlfn.NORM.INV(RAND(),bond_ave,bond_std))+(I1996-J$24)*cash*(_xlfn.NORM.INV(RAND(),cash_ave,cash_std))+(I1996-J$24)))</f>
        <v/>
      </c>
      <c r="K1996" s="156">
        <f>IF((J1996&lt;=0),0,((J1996-K$24)*Stock*(_xlfn.NORM.INV(RAND(),stock_ave,stock_std))+(J1996-K$24)*Bonds*(_xlfn.NORM.INV(RAND(),bond_ave,bond_std))+(J1996-K$24)*cash*(_xlfn.NORM.INV(RAND(),cash_ave,cash_std))+(J1996-K$24)))</f>
        <v/>
      </c>
      <c r="L1996" s="156">
        <f>IF((K1996&lt;=0),0,((K1996-L$24)*Stock*(_xlfn.NORM.INV(RAND(),stock_ave,stock_std))+(K1996-L$24)*Bonds*(_xlfn.NORM.INV(RAND(),bond_ave,bond_std))+(K1996-L$24)*cash*(_xlfn.NORM.INV(RAND(),cash_ave,cash_std))+(K1996-L$24)))</f>
        <v/>
      </c>
      <c r="M1996" s="156">
        <f>IF((L1996&lt;=0),0,((L1996-M$24)*Stock*(_xlfn.NORM.INV(RAND(),stock_ave,stock_std))+(L1996-M$24)*Bonds*(_xlfn.NORM.INV(RAND(),bond_ave,bond_std))+(L1996-M$24)*cash*(_xlfn.NORM.INV(RAND(),cash_ave,cash_std))+(L1996-M$24)))</f>
        <v/>
      </c>
      <c r="N1996" s="156">
        <f>IF((M1996&lt;=0),0,((M1996-N$24)*Stock*(_xlfn.NORM.INV(RAND(),stock_ave,stock_std))+(M1996-N$24)*Bonds*(_xlfn.NORM.INV(RAND(),bond_ave,bond_std))+(M1996-N$24)*cash*(_xlfn.NORM.INV(RAND(),cash_ave,cash_std))+(M1996-N$24)))</f>
        <v/>
      </c>
      <c r="O1996" s="156">
        <f>IF((N1996&lt;=0),0,((N1996-O$24)*Stock*(_xlfn.NORM.INV(RAND(),stock_ave,stock_std))+(N1996-O$24)*Bonds*(_xlfn.NORM.INV(RAND(),bond_ave,bond_std))+(N1996-O$24)*cash*(_xlfn.NORM.INV(RAND(),cash_ave,cash_std))+(N1996-O$24)))</f>
        <v/>
      </c>
      <c r="P1996" s="156">
        <f>IF((O1996&lt;=0),0,((O1996-P$24)*Stock*(_xlfn.NORM.INV(RAND(),stock_ave,stock_std))+(O1996-P$24)*Bonds*(_xlfn.NORM.INV(RAND(),bond_ave,bond_std))+(O1996-P$24)*cash*(_xlfn.NORM.INV(RAND(),cash_ave,cash_std))+(O1996-P$24)))</f>
        <v/>
      </c>
      <c r="Q1996" s="156">
        <f>IF((P1996&lt;=0),0,((P1996-Q$24)*Stock*(_xlfn.NORM.INV(RAND(),stock_ave,stock_std))+(P1996-Q$24)*Bonds*(_xlfn.NORM.INV(RAND(),bond_ave,bond_std))+(P1996-Q$24)*cash*(_xlfn.NORM.INV(RAND(),cash_ave,cash_std))+(P1996-Q$24)))</f>
        <v/>
      </c>
      <c r="R1996" s="156">
        <f>IF((Q1996&lt;=0),0,((Q1996-R$24)*Stock*(_xlfn.NORM.INV(RAND(),stock_ave,stock_std))+(Q1996-R$24)*Bonds*(_xlfn.NORM.INV(RAND(),bond_ave,bond_std))+(Q1996-R$24)*cash*(_xlfn.NORM.INV(RAND(),cash_ave,cash_std))+(Q1996-R$24)))</f>
        <v/>
      </c>
      <c r="S1996" s="156">
        <f>IF((R1996&lt;=0),0,((R1996-S$24)*Stock*(_xlfn.NORM.INV(RAND(),stock_ave,stock_std))+(R1996-S$24)*Bonds*(_xlfn.NORM.INV(RAND(),bond_ave,bond_std))+(R1996-S$24)*cash*(_xlfn.NORM.INV(RAND(),cash_ave,cash_std))+(R1996-S$24)))</f>
        <v/>
      </c>
      <c r="T1996" s="156">
        <f>IF((S1996&lt;=0),0,((S1996-T$24)*Stock*(_xlfn.NORM.INV(RAND(),stock_ave,stock_std))+(S1996-T$24)*Bonds*(_xlfn.NORM.INV(RAND(),bond_ave,bond_std))+(S1996-T$24)*cash*(_xlfn.NORM.INV(RAND(),cash_ave,cash_std))+(S1996-T$24)))</f>
        <v/>
      </c>
      <c r="U1996" s="156">
        <f>IF((T1996&lt;=0),0,((T1996-U$24)*Stock*(_xlfn.NORM.INV(RAND(),stock_ave,stock_std))+(T1996-U$24)*Bonds*(_xlfn.NORM.INV(RAND(),bond_ave,bond_std))+(T1996-U$24)*cash*(_xlfn.NORM.INV(RAND(),cash_ave,cash_std))+(T1996-U$24)))</f>
        <v/>
      </c>
      <c r="V1996" s="156">
        <f>IF((U1996&lt;=0),0,((U1996-V$24)*Stock*(_xlfn.NORM.INV(RAND(),stock_ave,stock_std))+(U1996-V$24)*Bonds*(_xlfn.NORM.INV(RAND(),bond_ave,bond_std))+(U1996-V$24)*cash*(_xlfn.NORM.INV(RAND(),cash_ave,cash_std))+(U1996-V$24)))</f>
        <v/>
      </c>
      <c r="W1996" s="156">
        <f>IF((V1996&lt;=0),0,((V1996-W$24)*Stock*(_xlfn.NORM.INV(RAND(),stock_ave,stock_std))+(V1996-W$24)*Bonds*(_xlfn.NORM.INV(RAND(),bond_ave,bond_std))+(V1996-W$24)*cash*(_xlfn.NORM.INV(RAND(),cash_ave,cash_std))+(V1996-W$24)))</f>
        <v/>
      </c>
      <c r="X1996" s="156">
        <f>IF((W1996&lt;=0),0,((W1996-X$24)*Stock*(_xlfn.NORM.INV(RAND(),stock_ave,stock_std))+(W1996-X$24)*Bonds*(_xlfn.NORM.INV(RAND(),bond_ave,bond_std))+(W1996-X$24)*cash*(_xlfn.NORM.INV(RAND(),cash_ave,cash_std))+(W1996-X$24)))</f>
        <v/>
      </c>
      <c r="Y1996" s="156">
        <f>IF((X1996&lt;=0),0,((X1996-Y$24)*Stock*(_xlfn.NORM.INV(RAND(),stock_ave,stock_std))+(X1996-Y$24)*Bonds*(_xlfn.NORM.INV(RAND(),bond_ave,bond_std))+(X1996-Y$24)*cash*(_xlfn.NORM.INV(RAND(),cash_ave,cash_std))+(X1996-Y$24)))</f>
        <v/>
      </c>
      <c r="Z1996" s="156">
        <f>IF((Y1996&lt;=0),0,((Y1996-Z$24)*Stock*(_xlfn.NORM.INV(RAND(),stock_ave,stock_std))+(Y1996-Z$24)*Bonds*(_xlfn.NORM.INV(RAND(),bond_ave,bond_std))+(Y1996-Z$24)*cash*(_xlfn.NORM.INV(RAND(),cash_ave,cash_std))+(Y1996-Z$24)))</f>
        <v/>
      </c>
      <c r="AA1996" s="156">
        <f>IF((Z1996&lt;=0),0,((Z1996-AA$24)*Stock*(_xlfn.NORM.INV(RAND(),stock_ave,stock_std))+(Z1996-AA$24)*Bonds*(_xlfn.NORM.INV(RAND(),bond_ave,bond_std))+(Z1996-AA$24)*cash*(_xlfn.NORM.INV(RAND(),cash_ave,cash_std))+(Z1996-AA$24)))</f>
        <v/>
      </c>
      <c r="AB1996" s="156">
        <f>IF((AA1996&lt;=0),0,((AA1996-AB$24)*Stock*(_xlfn.NORM.INV(RAND(),stock_ave,stock_std))+(AA1996-AB$24)*Bonds*(_xlfn.NORM.INV(RAND(),bond_ave,bond_std))+(AA1996-AB$24)*cash*(_xlfn.NORM.INV(RAND(),cash_ave,cash_std))+(AA1996-AB$24)))</f>
        <v/>
      </c>
      <c r="AC1996" s="156">
        <f>IF((AB1996&lt;=0),0,((AB1996-AC$24)*Stock*(_xlfn.NORM.INV(RAND(),stock_ave,stock_std))+(AB1996-AC$24)*Bonds*(_xlfn.NORM.INV(RAND(),bond_ave,bond_std))+(AB1996-AC$24)*cash*(_xlfn.NORM.INV(RAND(),cash_ave,cash_std))+(AB1996-AC$24)))</f>
        <v/>
      </c>
      <c r="AD1996" s="156">
        <f>IF((AC1996&lt;=0),0,((AC1996-AD$24)*Stock*(_xlfn.NORM.INV(RAND(),stock_ave,stock_std))+(AC1996-AD$24)*Bonds*(_xlfn.NORM.INV(RAND(),bond_ave,bond_std))+(AC1996-AD$24)*cash*(_xlfn.NORM.INV(RAND(),cash_ave,cash_std))+(AC1996-AD$24)))</f>
        <v/>
      </c>
      <c r="AE1996" s="156">
        <f>IF((AD1996&lt;=0),0,((AD1996-AE$24)*Stock*(_xlfn.NORM.INV(RAND(),stock_ave,stock_std))+(AD1996-AE$24)*Bonds*(_xlfn.NORM.INV(RAND(),bond_ave,bond_std))+(AD1996-AE$24)*cash*(_xlfn.NORM.INV(RAND(),cash_ave,cash_std))+(AD1996-AE$24)))</f>
        <v/>
      </c>
      <c r="AF1996" s="156">
        <f>IF((AE1996&lt;=0),0,((AE1996-AF$24)*Stock*(_xlfn.NORM.INV(RAND(),stock_ave,stock_std))+(AE1996-AF$24)*Bonds*(_xlfn.NORM.INV(RAND(),bond_ave,bond_std))+(AE1996-AF$24)*cash*(_xlfn.NORM.INV(RAND(),cash_ave,cash_std))+(AE1996-AF$24)))</f>
        <v/>
      </c>
      <c r="AG1996" s="156">
        <f>IF((AF1996&lt;=0),0,((AF1996-AG$24)*Stock*(_xlfn.NORM.INV(RAND(),stock_ave,stock_std))+(AF1996-AG$24)*Bonds*(_xlfn.NORM.INV(RAND(),bond_ave,bond_std))+(AF1996-AG$24)*cash*(_xlfn.NORM.INV(RAND(),cash_ave,cash_std))+(AF1996-AG$24)))</f>
        <v/>
      </c>
      <c r="AH1996" s="156">
        <f>IF((AG1996&lt;=0),0,((AG1996-AH$24)*Stock*(_xlfn.NORM.INV(RAND(),stock_ave,stock_std))+(AG1996-AH$24)*Bonds*(_xlfn.NORM.INV(RAND(),bond_ave,bond_std))+(AG1996-AH$24)*cash*(_xlfn.NORM.INV(RAND(),cash_ave,cash_std))+(AG1996-AH$24)))</f>
        <v/>
      </c>
      <c r="AI1996" s="156">
        <f>IF((AH1996&lt;=0),0,((AH1996-AI$24)*Stock*(_xlfn.NORM.INV(RAND(),stock_ave,stock_std))+(AH1996-AI$24)*Bonds*(_xlfn.NORM.INV(RAND(),bond_ave,bond_std))+(AH1996-AI$24)*cash*(_xlfn.NORM.INV(RAND(),cash_ave,cash_std))+(AH1996-AI$24)))</f>
        <v/>
      </c>
      <c r="AJ1996" s="156">
        <f>IF((AI1996&lt;=0),0,((AI1996-AJ$24)*Stock*(_xlfn.NORM.INV(RAND(),stock_ave,stock_std))+(AI1996-AJ$24)*Bonds*(_xlfn.NORM.INV(RAND(),bond_ave,bond_std))+(AI1996-AJ$24)*cash*(_xlfn.NORM.INV(RAND(),cash_ave,cash_std))+(AI1996-AJ$24)))</f>
        <v/>
      </c>
      <c r="AK1996" s="156">
        <f>IF((AJ1996&lt;=0),0,((AJ1996-AK$24)*Stock*(_xlfn.NORM.INV(RAND(),stock_ave,stock_std))+(AJ1996-AK$24)*Bonds*(_xlfn.NORM.INV(RAND(),bond_ave,bond_std))+(AJ1996-AK$24)*cash*(_xlfn.NORM.INV(RAND(),cash_ave,cash_std))+(AJ1996-AK$24)))</f>
        <v/>
      </c>
      <c r="AL1996" s="156">
        <f>IF((AK1996&lt;=0),0,((AK1996-AL$24)*Stock*(_xlfn.NORM.INV(RAND(),stock_ave,stock_std))+(AK1996-AL$24)*Bonds*(_xlfn.NORM.INV(RAND(),bond_ave,bond_std))+(AK1996-AL$24)*cash*(_xlfn.NORM.INV(RAND(),cash_ave,cash_std))+(AK1996-AL$24)))</f>
        <v/>
      </c>
      <c r="AM1996" s="156">
        <f>IF((AL1996&lt;=0),0,((AL1996-AM$24)*Stock*(_xlfn.NORM.INV(RAND(),stock_ave,stock_std))+(AL1996-AM$24)*Bonds*(_xlfn.NORM.INV(RAND(),bond_ave,bond_std))+(AL1996-AM$24)*cash*(_xlfn.NORM.INV(RAND(),cash_ave,cash_std))+(AL1996-AM$24)))</f>
        <v/>
      </c>
      <c r="AN1996" s="156">
        <f>IF((AM1996&lt;=0),0,((AM1996-AN$24)*Stock*(_xlfn.NORM.INV(RAND(),stock_ave,stock_std))+(AM1996-AN$24)*Bonds*(_xlfn.NORM.INV(RAND(),bond_ave,bond_std))+(AM1996-AN$24)*cash*(_xlfn.NORM.INV(RAND(),cash_ave,cash_std))+(AM1996-AN$24)))</f>
        <v/>
      </c>
      <c r="AO1996" s="156">
        <f>IF((AN1996&lt;=0),0,((AN1996-AO$24)*Stock*(_xlfn.NORM.INV(RAND(),stock_ave,stock_std))+(AN1996-AO$24)*Bonds*(_xlfn.NORM.INV(RAND(),bond_ave,bond_std))+(AN1996-AO$24)*cash*(_xlfn.NORM.INV(RAND(),cash_ave,cash_std))+(AN1996-AO$24)))</f>
        <v/>
      </c>
      <c r="AP1996" s="156">
        <f>IF((AO1996&lt;=0),0,((AO1996-AP$24)*Stock*(_xlfn.NORM.INV(RAND(),stock_ave,stock_std))+(AO1996-AP$24)*Bonds*(_xlfn.NORM.INV(RAND(),bond_ave,bond_std))+(AO1996-AP$24)*cash*(_xlfn.NORM.INV(RAND(),cash_ave,cash_std))+(AO1996-AP$24)))</f>
        <v/>
      </c>
      <c r="AQ1996" s="156">
        <f>IF((AP1996&lt;=0),0,((AP1996-AQ$24)*Stock*(_xlfn.NORM.INV(RAND(),stock_ave,stock_std))+(AP1996-AQ$24)*Bonds*(_xlfn.NORM.INV(RAND(),bond_ave,bond_std))+(AP1996-AQ$24)*cash*(_xlfn.NORM.INV(RAND(),cash_ave,cash_std))+(AP1996-AQ$24)))</f>
        <v/>
      </c>
      <c r="AR1996" s="156">
        <f>IF((AQ1996&lt;=0),0,((AQ1996-AR$24)*Stock*(_xlfn.NORM.INV(RAND(),stock_ave,stock_std))+(AQ1996-AR$24)*Bonds*(_xlfn.NORM.INV(RAND(),bond_ave,bond_std))+(AQ1996-AR$24)*cash*(_xlfn.NORM.INV(RAND(),cash_ave,cash_std))+(AQ1996-AR$24)))</f>
        <v/>
      </c>
      <c r="AS1996" s="156">
        <f>IF((AR1996&lt;=0),0,((AR1996-AS$24)*Stock*(_xlfn.NORM.INV(RAND(),stock_ave,stock_std))+(AR1996-AS$24)*Bonds*(_xlfn.NORM.INV(RAND(),bond_ave,bond_std))+(AR1996-AS$24)*cash*(_xlfn.NORM.INV(RAND(),cash_ave,cash_std))+(AR1996-AS$24)))</f>
        <v/>
      </c>
      <c r="AT1996" s="156">
        <f>IF((AS1996&lt;=0),0,((AS1996-AT$24)*Stock*(_xlfn.NORM.INV(RAND(),stock_ave,stock_std))+(AS1996-AT$24)*Bonds*(_xlfn.NORM.INV(RAND(),bond_ave,bond_std))+(AS1996-AT$24)*cash*(_xlfn.NORM.INV(RAND(),cash_ave,cash_std))+(AS1996-AT$24)))</f>
        <v/>
      </c>
      <c r="AU1996" s="156">
        <f>IF((AT1996&lt;=0),0,((AT1996-AU$24)*Stock*(_xlfn.NORM.INV(RAND(),stock_ave,stock_std))+(AT1996-AU$24)*Bonds*(_xlfn.NORM.INV(RAND(),bond_ave,bond_std))+(AT1996-AU$24)*cash*(_xlfn.NORM.INV(RAND(),cash_ave,cash_std))+(AT1996-AU$24)))</f>
        <v/>
      </c>
      <c r="AV1996" s="156">
        <f>IF((AU1996&lt;=0),0,((AU1996-AV$24)*Stock*(_xlfn.NORM.INV(RAND(),stock_ave,stock_std))+(AU1996-AV$24)*Bonds*(_xlfn.NORM.INV(RAND(),bond_ave,bond_std))+(AU1996-AV$24)*cash*(_xlfn.NORM.INV(RAND(),cash_ave,cash_std))+(AU1996-AV$24)))</f>
        <v/>
      </c>
      <c r="AW1996" s="156">
        <f>IF((AV1996&lt;=0),0,((AV1996-AW$24)*Stock*(_xlfn.NORM.INV(RAND(),stock_ave,stock_std))+(AV1996-AW$24)*Bonds*(_xlfn.NORM.INV(RAND(),bond_ave,bond_std))+(AV1996-AW$24)*cash*(_xlfn.NORM.INV(RAND(),cash_ave,cash_std))+(AV1996-AW$24)))</f>
        <v/>
      </c>
      <c r="AX1996" s="159" t="n"/>
      <c r="AY1996" s="159" t="n"/>
      <c r="AZ1996" s="159" t="n"/>
      <c r="BA1996" s="159" t="n"/>
      <c r="BB1996" s="159" t="n"/>
    </row>
    <row r="1997">
      <c r="C1997" s="147" t="n"/>
      <c r="D1997" s="61">
        <f>+D1996-IF(D$18&gt;74,(D1996/D$25)*$C$10)</f>
        <v/>
      </c>
      <c r="E1997" s="61">
        <f>+E1996-IF(E$18&gt;74,(E1996/E$25)*$C$10)</f>
        <v/>
      </c>
      <c r="F1997" s="61">
        <f>+F1996-IF(F$18&gt;74,(F1996/F$25)*$C$10)</f>
        <v/>
      </c>
      <c r="G1997" s="61">
        <f>+G1996-IF(G$18&gt;74,(G1996/G$25)*$C$10)</f>
        <v/>
      </c>
      <c r="H1997" s="61">
        <f>+H1996-IF(H$18&gt;74,(H1996/H$25)*$C$10)</f>
        <v/>
      </c>
      <c r="I1997" s="61">
        <f>+I1996-IF(I$18&gt;74,(I1996/I$25)*$C$10)</f>
        <v/>
      </c>
      <c r="J1997" s="61">
        <f>+J1996-IF(J$18&gt;74,(J1996/J$25)*$C$10)</f>
        <v/>
      </c>
      <c r="K1997" s="61">
        <f>+K1996-IF(K$18&gt;74,(K1996/K$25)*$C$10)</f>
        <v/>
      </c>
      <c r="L1997" s="61">
        <f>+L1996-IF(L$18&gt;74,(L1996/L$25)*$C$10)</f>
        <v/>
      </c>
      <c r="M1997" s="61">
        <f>+M1996-IF(M$18&gt;74,(M1996/M$25)*$C$10)</f>
        <v/>
      </c>
      <c r="N1997" s="61">
        <f>+N1996-IF(N$18&gt;74,(N1996/N$25)*$C$10)</f>
        <v/>
      </c>
      <c r="O1997" s="61">
        <f>+O1996-IF(O$18&gt;74,(O1996/O$25)*$C$10)</f>
        <v/>
      </c>
      <c r="P1997" s="61">
        <f>+P1996-IF(P$18&gt;74,(P1996/P$25)*$C$10)</f>
        <v/>
      </c>
      <c r="Q1997" s="61">
        <f>+Q1996-IF(Q$18&gt;74,(Q1996/Q$25)*$C$10)</f>
        <v/>
      </c>
      <c r="R1997" s="61">
        <f>+R1996-IF(R$18&gt;74,(R1996/R$25)*$C$10)</f>
        <v/>
      </c>
      <c r="S1997" s="61">
        <f>+S1996-IF(S$18&gt;74,(S1996/S$25)*$C$10)</f>
        <v/>
      </c>
      <c r="T1997" s="61">
        <f>+T1996-IF(T$18&gt;74,(T1996/T$25)*$C$10)</f>
        <v/>
      </c>
      <c r="U1997" s="61">
        <f>+U1996-IF(U$18&gt;74,(U1996/U$25)*$C$10)</f>
        <v/>
      </c>
      <c r="V1997" s="61">
        <f>+V1996-IF(V$18&gt;74,(V1996/V$25)*$C$10)</f>
        <v/>
      </c>
      <c r="W1997" s="61">
        <f>+W1996-IF(W$18&gt;74,(W1996/W$25)*$C$10)</f>
        <v/>
      </c>
      <c r="X1997" s="61">
        <f>+X1996-IF(X$18&gt;74,(X1996/X$25)*$C$10)</f>
        <v/>
      </c>
      <c r="Y1997" s="61">
        <f>+Y1996-IF(Y$18&gt;74,(Y1996/Y$25)*$C$10)</f>
        <v/>
      </c>
      <c r="Z1997" s="61">
        <f>+Z1996-IF(Z$18&gt;74,(Z1996/Z$25)*$C$10)</f>
        <v/>
      </c>
      <c r="AA1997" s="61">
        <f>+AA1996-IF(AA$18&gt;74,(AA1996/AA$25)*$C$10)</f>
        <v/>
      </c>
      <c r="AB1997" s="61">
        <f>+AB1996-IF(AB$18&gt;74,(AB1996/AB$25)*$C$10)</f>
        <v/>
      </c>
      <c r="AC1997" s="61">
        <f>+AC1996-IF(AC$18&gt;74,(AC1996/AC$25)*$C$10)</f>
        <v/>
      </c>
      <c r="AD1997" s="61">
        <f>+AD1996-IF(AD$18&gt;74,(AD1996/AD$25)*$C$10)</f>
        <v/>
      </c>
      <c r="AE1997" s="61">
        <f>+AE1996-IF(AE$18&gt;74,(AE1996/AE$25)*$C$10)</f>
        <v/>
      </c>
      <c r="AF1997" s="61">
        <f>+AF1996-IF(AF$18&gt;74,(AF1996/AF$25)*$C$10)</f>
        <v/>
      </c>
      <c r="AG1997" s="61">
        <f>+AG1996-IF(AG$18&gt;74,(AG1996/AG$25)*$C$10)</f>
        <v/>
      </c>
      <c r="AH1997" s="61">
        <f>+AH1996-IF(AH$18&gt;74,(AH1996/AH$25)*$C$10)</f>
        <v/>
      </c>
      <c r="AI1997" s="61">
        <f>+AI1996-IF(AI$18&gt;74,(AI1996/AI$25)*$C$10)</f>
        <v/>
      </c>
      <c r="AJ1997" s="61">
        <f>+AJ1996-IF(AJ$18&gt;74,(AJ1996/AJ$25)*$C$10)</f>
        <v/>
      </c>
      <c r="AK1997" s="61">
        <f>+AK1996-IF(AK$18&gt;74,(AK1996/AK$25)*$C$10)</f>
        <v/>
      </c>
      <c r="AL1997" s="61">
        <f>+AL1996-IF(AL$18&gt;74,(AL1996/AL$25)*$C$10)</f>
        <v/>
      </c>
      <c r="AM1997" s="61">
        <f>+AM1996-IF(AM$18&gt;74,(AM1996/AM$25)*$C$10)</f>
        <v/>
      </c>
      <c r="AN1997" s="61">
        <f>+AN1996-IF(AN$18&gt;74,(AN1996/AN$25)*$C$10)</f>
        <v/>
      </c>
      <c r="AO1997" s="61">
        <f>+AO1996-IF(AO$18&gt;74,(AO1996/AO$25)*$C$10)</f>
        <v/>
      </c>
      <c r="AP1997" s="61">
        <f>+AP1996-IF(AP$18&gt;74,(AP1996/AP$25)*$C$10)</f>
        <v/>
      </c>
      <c r="AQ1997" s="61">
        <f>+AQ1996-IF(AQ$18&gt;74,(AQ1996/AQ$25)*$C$10)</f>
        <v/>
      </c>
      <c r="AR1997" s="61">
        <f>+AR1996-IF(AR$18&gt;74,(AR1996/AR$25)*$C$10)</f>
        <v/>
      </c>
      <c r="AS1997" s="61">
        <f>+AS1996-IF(AS$18&gt;74,(AS1996/AS$25)*$C$10)</f>
        <v/>
      </c>
      <c r="AT1997" s="61">
        <f>+AT1996-IF(AT$18&gt;74,(AT1996/AT$25)*$C$10)</f>
        <v/>
      </c>
      <c r="AU1997" s="61">
        <f>+AU1996-IF(AU$18&gt;74,(AU1996/AU$25)*$C$10)</f>
        <v/>
      </c>
      <c r="AV1997" s="61">
        <f>+AV1996-IF(AV$18&gt;74,(AV1996/AV$25)*$C$10)</f>
        <v/>
      </c>
      <c r="AW1997" s="61">
        <f>+AW1996-IF(AW$18&gt;74,(AW1996/AW$25)*$C$10)</f>
        <v/>
      </c>
      <c r="AX1997" s="35">
        <f>IF(AW1997&gt;0,1,0)</f>
        <v/>
      </c>
      <c r="AY1997" s="35">
        <f>IF(AL1997&gt;0,1,0)</f>
        <v/>
      </c>
      <c r="AZ1997" s="35">
        <f>IF(AG1997&gt;0,1,0)</f>
        <v/>
      </c>
      <c r="BA1997" s="35">
        <f>IF(AB1997&gt;0,1,0)</f>
        <v/>
      </c>
      <c r="BB1997" s="35">
        <f>IF(W1997&gt;0,1,0)</f>
        <v/>
      </c>
    </row>
    <row r="1998">
      <c r="B1998" s="154" t="inlineStr">
        <is>
          <t>trial 985</t>
        </is>
      </c>
      <c r="C1998" s="155">
        <f>+start-C1995</f>
        <v/>
      </c>
      <c r="D1998" s="156">
        <f>IF((C1998&lt;=0),0,((C1998-D$24)*Stock*(_xlfn.NORM.INV(RAND(),stock_ave,stock_std))+(C1998-D$24)*Bonds*(_xlfn.NORM.INV(RAND(),bond_ave,bond_std))+(C1998-D$24)*cash*(_xlfn.NORM.INV(RAND(),cash_ave,cash_std))+(C1998-D$24)))</f>
        <v/>
      </c>
      <c r="E1998" s="156">
        <f>IF((D1998&lt;=0),0,((D1998-E$24)*Stock*(_xlfn.NORM.INV(RAND(),stock_ave,stock_std))+(D1998-E$24)*Bonds*(_xlfn.NORM.INV(RAND(),bond_ave,bond_std))+(D1998-E$24)*cash*(_xlfn.NORM.INV(RAND(),cash_ave,cash_std))+(D1998-E$24)))</f>
        <v/>
      </c>
      <c r="F1998" s="156">
        <f>IF((E1998&lt;=0),0,((E1998-F$24)*Stock*(_xlfn.NORM.INV(RAND(),stock_ave,stock_std))+(E1998-F$24)*Bonds*(_xlfn.NORM.INV(RAND(),bond_ave,bond_std))+(E1998-F$24)*cash*(_xlfn.NORM.INV(RAND(),cash_ave,cash_std))+(E1998-F$24)))</f>
        <v/>
      </c>
      <c r="G1998" s="156">
        <f>IF((F1998&lt;=0),0,((F1998-G$24)*Stock*(_xlfn.NORM.INV(RAND(),stock_ave,stock_std))+(F1998-G$24)*Bonds*(_xlfn.NORM.INV(RAND(),bond_ave,bond_std))+(F1998-G$24)*cash*(_xlfn.NORM.INV(RAND(),cash_ave,cash_std))+(F1998-G$24)))</f>
        <v/>
      </c>
      <c r="H1998" s="156">
        <f>IF((G1998&lt;=0),0,((G1998-H$24)*Stock*(_xlfn.NORM.INV(RAND(),stock_ave,stock_std))+(G1998-H$24)*Bonds*(_xlfn.NORM.INV(RAND(),bond_ave,bond_std))+(G1998-H$24)*cash*(_xlfn.NORM.INV(RAND(),cash_ave,cash_std))+(G1998-H$24)))</f>
        <v/>
      </c>
      <c r="I1998" s="156">
        <f>IF((H1998&lt;=0),0,((H1998-I$24)*Stock*(_xlfn.NORM.INV(RAND(),stock_ave,stock_std))+(H1998-I$24)*Bonds*(_xlfn.NORM.INV(RAND(),bond_ave,bond_std))+(H1998-I$24)*cash*(_xlfn.NORM.INV(RAND(),cash_ave,cash_std))+(H1998-I$24)))</f>
        <v/>
      </c>
      <c r="J1998" s="156">
        <f>IF((I1998&lt;=0),0,((I1998-J$24)*Stock*(_xlfn.NORM.INV(RAND(),stock_ave,stock_std))+(I1998-J$24)*Bonds*(_xlfn.NORM.INV(RAND(),bond_ave,bond_std))+(I1998-J$24)*cash*(_xlfn.NORM.INV(RAND(),cash_ave,cash_std))+(I1998-J$24)))</f>
        <v/>
      </c>
      <c r="K1998" s="156">
        <f>IF((J1998&lt;=0),0,((J1998-K$24)*Stock*(_xlfn.NORM.INV(RAND(),stock_ave,stock_std))+(J1998-K$24)*Bonds*(_xlfn.NORM.INV(RAND(),bond_ave,bond_std))+(J1998-K$24)*cash*(_xlfn.NORM.INV(RAND(),cash_ave,cash_std))+(J1998-K$24)))</f>
        <v/>
      </c>
      <c r="L1998" s="156">
        <f>IF((K1998&lt;=0),0,((K1998-L$24)*Stock*(_xlfn.NORM.INV(RAND(),stock_ave,stock_std))+(K1998-L$24)*Bonds*(_xlfn.NORM.INV(RAND(),bond_ave,bond_std))+(K1998-L$24)*cash*(_xlfn.NORM.INV(RAND(),cash_ave,cash_std))+(K1998-L$24)))</f>
        <v/>
      </c>
      <c r="M1998" s="156">
        <f>IF((L1998&lt;=0),0,((L1998-M$24)*Stock*(_xlfn.NORM.INV(RAND(),stock_ave,stock_std))+(L1998-M$24)*Bonds*(_xlfn.NORM.INV(RAND(),bond_ave,bond_std))+(L1998-M$24)*cash*(_xlfn.NORM.INV(RAND(),cash_ave,cash_std))+(L1998-M$24)))</f>
        <v/>
      </c>
      <c r="N1998" s="156">
        <f>IF((M1998&lt;=0),0,((M1998-N$24)*Stock*(_xlfn.NORM.INV(RAND(),stock_ave,stock_std))+(M1998-N$24)*Bonds*(_xlfn.NORM.INV(RAND(),bond_ave,bond_std))+(M1998-N$24)*cash*(_xlfn.NORM.INV(RAND(),cash_ave,cash_std))+(M1998-N$24)))</f>
        <v/>
      </c>
      <c r="O1998" s="156">
        <f>IF((N1998&lt;=0),0,((N1998-O$24)*Stock*(_xlfn.NORM.INV(RAND(),stock_ave,stock_std))+(N1998-O$24)*Bonds*(_xlfn.NORM.INV(RAND(),bond_ave,bond_std))+(N1998-O$24)*cash*(_xlfn.NORM.INV(RAND(),cash_ave,cash_std))+(N1998-O$24)))</f>
        <v/>
      </c>
      <c r="P1998" s="156">
        <f>IF((O1998&lt;=0),0,((O1998-P$24)*Stock*(_xlfn.NORM.INV(RAND(),stock_ave,stock_std))+(O1998-P$24)*Bonds*(_xlfn.NORM.INV(RAND(),bond_ave,bond_std))+(O1998-P$24)*cash*(_xlfn.NORM.INV(RAND(),cash_ave,cash_std))+(O1998-P$24)))</f>
        <v/>
      </c>
      <c r="Q1998" s="156">
        <f>IF((P1998&lt;=0),0,((P1998-Q$24)*Stock*(_xlfn.NORM.INV(RAND(),stock_ave,stock_std))+(P1998-Q$24)*Bonds*(_xlfn.NORM.INV(RAND(),bond_ave,bond_std))+(P1998-Q$24)*cash*(_xlfn.NORM.INV(RAND(),cash_ave,cash_std))+(P1998-Q$24)))</f>
        <v/>
      </c>
      <c r="R1998" s="156">
        <f>IF((Q1998&lt;=0),0,((Q1998-R$24)*Stock*(_xlfn.NORM.INV(RAND(),stock_ave,stock_std))+(Q1998-R$24)*Bonds*(_xlfn.NORM.INV(RAND(),bond_ave,bond_std))+(Q1998-R$24)*cash*(_xlfn.NORM.INV(RAND(),cash_ave,cash_std))+(Q1998-R$24)))</f>
        <v/>
      </c>
      <c r="S1998" s="156">
        <f>IF((R1998&lt;=0),0,((R1998-S$24)*Stock*(_xlfn.NORM.INV(RAND(),stock_ave,stock_std))+(R1998-S$24)*Bonds*(_xlfn.NORM.INV(RAND(),bond_ave,bond_std))+(R1998-S$24)*cash*(_xlfn.NORM.INV(RAND(),cash_ave,cash_std))+(R1998-S$24)))</f>
        <v/>
      </c>
      <c r="T1998" s="156">
        <f>IF((S1998&lt;=0),0,((S1998-T$24)*Stock*(_xlfn.NORM.INV(RAND(),stock_ave,stock_std))+(S1998-T$24)*Bonds*(_xlfn.NORM.INV(RAND(),bond_ave,bond_std))+(S1998-T$24)*cash*(_xlfn.NORM.INV(RAND(),cash_ave,cash_std))+(S1998-T$24)))</f>
        <v/>
      </c>
      <c r="U1998" s="156">
        <f>IF((T1998&lt;=0),0,((T1998-U$24)*Stock*(_xlfn.NORM.INV(RAND(),stock_ave,stock_std))+(T1998-U$24)*Bonds*(_xlfn.NORM.INV(RAND(),bond_ave,bond_std))+(T1998-U$24)*cash*(_xlfn.NORM.INV(RAND(),cash_ave,cash_std))+(T1998-U$24)))</f>
        <v/>
      </c>
      <c r="V1998" s="156">
        <f>IF((U1998&lt;=0),0,((U1998-V$24)*Stock*(_xlfn.NORM.INV(RAND(),stock_ave,stock_std))+(U1998-V$24)*Bonds*(_xlfn.NORM.INV(RAND(),bond_ave,bond_std))+(U1998-V$24)*cash*(_xlfn.NORM.INV(RAND(),cash_ave,cash_std))+(U1998-V$24)))</f>
        <v/>
      </c>
      <c r="W1998" s="156">
        <f>IF((V1998&lt;=0),0,((V1998-W$24)*Stock*(_xlfn.NORM.INV(RAND(),stock_ave,stock_std))+(V1998-W$24)*Bonds*(_xlfn.NORM.INV(RAND(),bond_ave,bond_std))+(V1998-W$24)*cash*(_xlfn.NORM.INV(RAND(),cash_ave,cash_std))+(V1998-W$24)))</f>
        <v/>
      </c>
      <c r="X1998" s="156">
        <f>IF((W1998&lt;=0),0,((W1998-X$24)*Stock*(_xlfn.NORM.INV(RAND(),stock_ave,stock_std))+(W1998-X$24)*Bonds*(_xlfn.NORM.INV(RAND(),bond_ave,bond_std))+(W1998-X$24)*cash*(_xlfn.NORM.INV(RAND(),cash_ave,cash_std))+(W1998-X$24)))</f>
        <v/>
      </c>
      <c r="Y1998" s="156">
        <f>IF((X1998&lt;=0),0,((X1998-Y$24)*Stock*(_xlfn.NORM.INV(RAND(),stock_ave,stock_std))+(X1998-Y$24)*Bonds*(_xlfn.NORM.INV(RAND(),bond_ave,bond_std))+(X1998-Y$24)*cash*(_xlfn.NORM.INV(RAND(),cash_ave,cash_std))+(X1998-Y$24)))</f>
        <v/>
      </c>
      <c r="Z1998" s="156">
        <f>IF((Y1998&lt;=0),0,((Y1998-Z$24)*Stock*(_xlfn.NORM.INV(RAND(),stock_ave,stock_std))+(Y1998-Z$24)*Bonds*(_xlfn.NORM.INV(RAND(),bond_ave,bond_std))+(Y1998-Z$24)*cash*(_xlfn.NORM.INV(RAND(),cash_ave,cash_std))+(Y1998-Z$24)))</f>
        <v/>
      </c>
      <c r="AA1998" s="156">
        <f>IF((Z1998&lt;=0),0,((Z1998-AA$24)*Stock*(_xlfn.NORM.INV(RAND(),stock_ave,stock_std))+(Z1998-AA$24)*Bonds*(_xlfn.NORM.INV(RAND(),bond_ave,bond_std))+(Z1998-AA$24)*cash*(_xlfn.NORM.INV(RAND(),cash_ave,cash_std))+(Z1998-AA$24)))</f>
        <v/>
      </c>
      <c r="AB1998" s="156">
        <f>IF((AA1998&lt;=0),0,((AA1998-AB$24)*Stock*(_xlfn.NORM.INV(RAND(),stock_ave,stock_std))+(AA1998-AB$24)*Bonds*(_xlfn.NORM.INV(RAND(),bond_ave,bond_std))+(AA1998-AB$24)*cash*(_xlfn.NORM.INV(RAND(),cash_ave,cash_std))+(AA1998-AB$24)))</f>
        <v/>
      </c>
      <c r="AC1998" s="156">
        <f>IF((AB1998&lt;=0),0,((AB1998-AC$24)*Stock*(_xlfn.NORM.INV(RAND(),stock_ave,stock_std))+(AB1998-AC$24)*Bonds*(_xlfn.NORM.INV(RAND(),bond_ave,bond_std))+(AB1998-AC$24)*cash*(_xlfn.NORM.INV(RAND(),cash_ave,cash_std))+(AB1998-AC$24)))</f>
        <v/>
      </c>
      <c r="AD1998" s="156">
        <f>IF((AC1998&lt;=0),0,((AC1998-AD$24)*Stock*(_xlfn.NORM.INV(RAND(),stock_ave,stock_std))+(AC1998-AD$24)*Bonds*(_xlfn.NORM.INV(RAND(),bond_ave,bond_std))+(AC1998-AD$24)*cash*(_xlfn.NORM.INV(RAND(),cash_ave,cash_std))+(AC1998-AD$24)))</f>
        <v/>
      </c>
      <c r="AE1998" s="156">
        <f>IF((AD1998&lt;=0),0,((AD1998-AE$24)*Stock*(_xlfn.NORM.INV(RAND(),stock_ave,stock_std))+(AD1998-AE$24)*Bonds*(_xlfn.NORM.INV(RAND(),bond_ave,bond_std))+(AD1998-AE$24)*cash*(_xlfn.NORM.INV(RAND(),cash_ave,cash_std))+(AD1998-AE$24)))</f>
        <v/>
      </c>
      <c r="AF1998" s="156">
        <f>IF((AE1998&lt;=0),0,((AE1998-AF$24)*Stock*(_xlfn.NORM.INV(RAND(),stock_ave,stock_std))+(AE1998-AF$24)*Bonds*(_xlfn.NORM.INV(RAND(),bond_ave,bond_std))+(AE1998-AF$24)*cash*(_xlfn.NORM.INV(RAND(),cash_ave,cash_std))+(AE1998-AF$24)))</f>
        <v/>
      </c>
      <c r="AG1998" s="156">
        <f>IF((AF1998&lt;=0),0,((AF1998-AG$24)*Stock*(_xlfn.NORM.INV(RAND(),stock_ave,stock_std))+(AF1998-AG$24)*Bonds*(_xlfn.NORM.INV(RAND(),bond_ave,bond_std))+(AF1998-AG$24)*cash*(_xlfn.NORM.INV(RAND(),cash_ave,cash_std))+(AF1998-AG$24)))</f>
        <v/>
      </c>
      <c r="AH1998" s="156">
        <f>IF((AG1998&lt;=0),0,((AG1998-AH$24)*Stock*(_xlfn.NORM.INV(RAND(),stock_ave,stock_std))+(AG1998-AH$24)*Bonds*(_xlfn.NORM.INV(RAND(),bond_ave,bond_std))+(AG1998-AH$24)*cash*(_xlfn.NORM.INV(RAND(),cash_ave,cash_std))+(AG1998-AH$24)))</f>
        <v/>
      </c>
      <c r="AI1998" s="156">
        <f>IF((AH1998&lt;=0),0,((AH1998-AI$24)*Stock*(_xlfn.NORM.INV(RAND(),stock_ave,stock_std))+(AH1998-AI$24)*Bonds*(_xlfn.NORM.INV(RAND(),bond_ave,bond_std))+(AH1998-AI$24)*cash*(_xlfn.NORM.INV(RAND(),cash_ave,cash_std))+(AH1998-AI$24)))</f>
        <v/>
      </c>
      <c r="AJ1998" s="156">
        <f>IF((AI1998&lt;=0),0,((AI1998-AJ$24)*Stock*(_xlfn.NORM.INV(RAND(),stock_ave,stock_std))+(AI1998-AJ$24)*Bonds*(_xlfn.NORM.INV(RAND(),bond_ave,bond_std))+(AI1998-AJ$24)*cash*(_xlfn.NORM.INV(RAND(),cash_ave,cash_std))+(AI1998-AJ$24)))</f>
        <v/>
      </c>
      <c r="AK1998" s="156">
        <f>IF((AJ1998&lt;=0),0,((AJ1998-AK$24)*Stock*(_xlfn.NORM.INV(RAND(),stock_ave,stock_std))+(AJ1998-AK$24)*Bonds*(_xlfn.NORM.INV(RAND(),bond_ave,bond_std))+(AJ1998-AK$24)*cash*(_xlfn.NORM.INV(RAND(),cash_ave,cash_std))+(AJ1998-AK$24)))</f>
        <v/>
      </c>
      <c r="AL1998" s="156">
        <f>IF((AK1998&lt;=0),0,((AK1998-AL$24)*Stock*(_xlfn.NORM.INV(RAND(),stock_ave,stock_std))+(AK1998-AL$24)*Bonds*(_xlfn.NORM.INV(RAND(),bond_ave,bond_std))+(AK1998-AL$24)*cash*(_xlfn.NORM.INV(RAND(),cash_ave,cash_std))+(AK1998-AL$24)))</f>
        <v/>
      </c>
      <c r="AM1998" s="156">
        <f>IF((AL1998&lt;=0),0,((AL1998-AM$24)*Stock*(_xlfn.NORM.INV(RAND(),stock_ave,stock_std))+(AL1998-AM$24)*Bonds*(_xlfn.NORM.INV(RAND(),bond_ave,bond_std))+(AL1998-AM$24)*cash*(_xlfn.NORM.INV(RAND(),cash_ave,cash_std))+(AL1998-AM$24)))</f>
        <v/>
      </c>
      <c r="AN1998" s="156">
        <f>IF((AM1998&lt;=0),0,((AM1998-AN$24)*Stock*(_xlfn.NORM.INV(RAND(),stock_ave,stock_std))+(AM1998-AN$24)*Bonds*(_xlfn.NORM.INV(RAND(),bond_ave,bond_std))+(AM1998-AN$24)*cash*(_xlfn.NORM.INV(RAND(),cash_ave,cash_std))+(AM1998-AN$24)))</f>
        <v/>
      </c>
      <c r="AO1998" s="156">
        <f>IF((AN1998&lt;=0),0,((AN1998-AO$24)*Stock*(_xlfn.NORM.INV(RAND(),stock_ave,stock_std))+(AN1998-AO$24)*Bonds*(_xlfn.NORM.INV(RAND(),bond_ave,bond_std))+(AN1998-AO$24)*cash*(_xlfn.NORM.INV(RAND(),cash_ave,cash_std))+(AN1998-AO$24)))</f>
        <v/>
      </c>
      <c r="AP1998" s="156">
        <f>IF((AO1998&lt;=0),0,((AO1998-AP$24)*Stock*(_xlfn.NORM.INV(RAND(),stock_ave,stock_std))+(AO1998-AP$24)*Bonds*(_xlfn.NORM.INV(RAND(),bond_ave,bond_std))+(AO1998-AP$24)*cash*(_xlfn.NORM.INV(RAND(),cash_ave,cash_std))+(AO1998-AP$24)))</f>
        <v/>
      </c>
      <c r="AQ1998" s="156">
        <f>IF((AP1998&lt;=0),0,((AP1998-AQ$24)*Stock*(_xlfn.NORM.INV(RAND(),stock_ave,stock_std))+(AP1998-AQ$24)*Bonds*(_xlfn.NORM.INV(RAND(),bond_ave,bond_std))+(AP1998-AQ$24)*cash*(_xlfn.NORM.INV(RAND(),cash_ave,cash_std))+(AP1998-AQ$24)))</f>
        <v/>
      </c>
      <c r="AR1998" s="156">
        <f>IF((AQ1998&lt;=0),0,((AQ1998-AR$24)*Stock*(_xlfn.NORM.INV(RAND(),stock_ave,stock_std))+(AQ1998-AR$24)*Bonds*(_xlfn.NORM.INV(RAND(),bond_ave,bond_std))+(AQ1998-AR$24)*cash*(_xlfn.NORM.INV(RAND(),cash_ave,cash_std))+(AQ1998-AR$24)))</f>
        <v/>
      </c>
      <c r="AS1998" s="156">
        <f>IF((AR1998&lt;=0),0,((AR1998-AS$24)*Stock*(_xlfn.NORM.INV(RAND(),stock_ave,stock_std))+(AR1998-AS$24)*Bonds*(_xlfn.NORM.INV(RAND(),bond_ave,bond_std))+(AR1998-AS$24)*cash*(_xlfn.NORM.INV(RAND(),cash_ave,cash_std))+(AR1998-AS$24)))</f>
        <v/>
      </c>
      <c r="AT1998" s="156">
        <f>IF((AS1998&lt;=0),0,((AS1998-AT$24)*Stock*(_xlfn.NORM.INV(RAND(),stock_ave,stock_std))+(AS1998-AT$24)*Bonds*(_xlfn.NORM.INV(RAND(),bond_ave,bond_std))+(AS1998-AT$24)*cash*(_xlfn.NORM.INV(RAND(),cash_ave,cash_std))+(AS1998-AT$24)))</f>
        <v/>
      </c>
      <c r="AU1998" s="156">
        <f>IF((AT1998&lt;=0),0,((AT1998-AU$24)*Stock*(_xlfn.NORM.INV(RAND(),stock_ave,stock_std))+(AT1998-AU$24)*Bonds*(_xlfn.NORM.INV(RAND(),bond_ave,bond_std))+(AT1998-AU$24)*cash*(_xlfn.NORM.INV(RAND(),cash_ave,cash_std))+(AT1998-AU$24)))</f>
        <v/>
      </c>
      <c r="AV1998" s="156">
        <f>IF((AU1998&lt;=0),0,((AU1998-AV$24)*Stock*(_xlfn.NORM.INV(RAND(),stock_ave,stock_std))+(AU1998-AV$24)*Bonds*(_xlfn.NORM.INV(RAND(),bond_ave,bond_std))+(AU1998-AV$24)*cash*(_xlfn.NORM.INV(RAND(),cash_ave,cash_std))+(AU1998-AV$24)))</f>
        <v/>
      </c>
      <c r="AW1998" s="156">
        <f>IF((AV1998&lt;=0),0,((AV1998-AW$24)*Stock*(_xlfn.NORM.INV(RAND(),stock_ave,stock_std))+(AV1998-AW$24)*Bonds*(_xlfn.NORM.INV(RAND(),bond_ave,bond_std))+(AV1998-AW$24)*cash*(_xlfn.NORM.INV(RAND(),cash_ave,cash_std))+(AV1998-AW$24)))</f>
        <v/>
      </c>
      <c r="AX1998" s="159" t="n"/>
      <c r="AY1998" s="159" t="n"/>
      <c r="AZ1998" s="159" t="n"/>
      <c r="BA1998" s="159" t="n"/>
      <c r="BB1998" s="159" t="n"/>
    </row>
    <row r="1999">
      <c r="C1999" s="147" t="n"/>
      <c r="D1999" s="61">
        <f>+D1998-IF(D$18&gt;74,(D1998/D$25)*$C$10)</f>
        <v/>
      </c>
      <c r="E1999" s="61">
        <f>+E1998-IF(E$18&gt;74,(E1998/E$25)*$C$10)</f>
        <v/>
      </c>
      <c r="F1999" s="61">
        <f>+F1998-IF(F$18&gt;74,(F1998/F$25)*$C$10)</f>
        <v/>
      </c>
      <c r="G1999" s="61">
        <f>+G1998-IF(G$18&gt;74,(G1998/G$25)*$C$10)</f>
        <v/>
      </c>
      <c r="H1999" s="61">
        <f>+H1998-IF(H$18&gt;74,(H1998/H$25)*$C$10)</f>
        <v/>
      </c>
      <c r="I1999" s="61">
        <f>+I1998-IF(I$18&gt;74,(I1998/I$25)*$C$10)</f>
        <v/>
      </c>
      <c r="J1999" s="61">
        <f>+J1998-IF(J$18&gt;74,(J1998/J$25)*$C$10)</f>
        <v/>
      </c>
      <c r="K1999" s="61">
        <f>+K1998-IF(K$18&gt;74,(K1998/K$25)*$C$10)</f>
        <v/>
      </c>
      <c r="L1999" s="61">
        <f>+L1998-IF(L$18&gt;74,(L1998/L$25)*$C$10)</f>
        <v/>
      </c>
      <c r="M1999" s="61">
        <f>+M1998-IF(M$18&gt;74,(M1998/M$25)*$C$10)</f>
        <v/>
      </c>
      <c r="N1999" s="61">
        <f>+N1998-IF(N$18&gt;74,(N1998/N$25)*$C$10)</f>
        <v/>
      </c>
      <c r="O1999" s="61">
        <f>+O1998-IF(O$18&gt;74,(O1998/O$25)*$C$10)</f>
        <v/>
      </c>
      <c r="P1999" s="61">
        <f>+P1998-IF(P$18&gt;74,(P1998/P$25)*$C$10)</f>
        <v/>
      </c>
      <c r="Q1999" s="61">
        <f>+Q1998-IF(Q$18&gt;74,(Q1998/Q$25)*$C$10)</f>
        <v/>
      </c>
      <c r="R1999" s="61">
        <f>+R1998-IF(R$18&gt;74,(R1998/R$25)*$C$10)</f>
        <v/>
      </c>
      <c r="S1999" s="61">
        <f>+S1998-IF(S$18&gt;74,(S1998/S$25)*$C$10)</f>
        <v/>
      </c>
      <c r="T1999" s="61">
        <f>+T1998-IF(T$18&gt;74,(T1998/T$25)*$C$10)</f>
        <v/>
      </c>
      <c r="U1999" s="61">
        <f>+U1998-IF(U$18&gt;74,(U1998/U$25)*$C$10)</f>
        <v/>
      </c>
      <c r="V1999" s="61">
        <f>+V1998-IF(V$18&gt;74,(V1998/V$25)*$C$10)</f>
        <v/>
      </c>
      <c r="W1999" s="61">
        <f>+W1998-IF(W$18&gt;74,(W1998/W$25)*$C$10)</f>
        <v/>
      </c>
      <c r="X1999" s="61">
        <f>+X1998-IF(X$18&gt;74,(X1998/X$25)*$C$10)</f>
        <v/>
      </c>
      <c r="Y1999" s="61">
        <f>+Y1998-IF(Y$18&gt;74,(Y1998/Y$25)*$C$10)</f>
        <v/>
      </c>
      <c r="Z1999" s="61">
        <f>+Z1998-IF(Z$18&gt;74,(Z1998/Z$25)*$C$10)</f>
        <v/>
      </c>
      <c r="AA1999" s="61">
        <f>+AA1998-IF(AA$18&gt;74,(AA1998/AA$25)*$C$10)</f>
        <v/>
      </c>
      <c r="AB1999" s="61">
        <f>+AB1998-IF(AB$18&gt;74,(AB1998/AB$25)*$C$10)</f>
        <v/>
      </c>
      <c r="AC1999" s="61">
        <f>+AC1998-IF(AC$18&gt;74,(AC1998/AC$25)*$C$10)</f>
        <v/>
      </c>
      <c r="AD1999" s="61">
        <f>+AD1998-IF(AD$18&gt;74,(AD1998/AD$25)*$C$10)</f>
        <v/>
      </c>
      <c r="AE1999" s="61">
        <f>+AE1998-IF(AE$18&gt;74,(AE1998/AE$25)*$C$10)</f>
        <v/>
      </c>
      <c r="AF1999" s="61">
        <f>+AF1998-IF(AF$18&gt;74,(AF1998/AF$25)*$C$10)</f>
        <v/>
      </c>
      <c r="AG1999" s="61">
        <f>+AG1998-IF(AG$18&gt;74,(AG1998/AG$25)*$C$10)</f>
        <v/>
      </c>
      <c r="AH1999" s="61">
        <f>+AH1998-IF(AH$18&gt;74,(AH1998/AH$25)*$C$10)</f>
        <v/>
      </c>
      <c r="AI1999" s="61">
        <f>+AI1998-IF(AI$18&gt;74,(AI1998/AI$25)*$C$10)</f>
        <v/>
      </c>
      <c r="AJ1999" s="61">
        <f>+AJ1998-IF(AJ$18&gt;74,(AJ1998/AJ$25)*$C$10)</f>
        <v/>
      </c>
      <c r="AK1999" s="61">
        <f>+AK1998-IF(AK$18&gt;74,(AK1998/AK$25)*$C$10)</f>
        <v/>
      </c>
      <c r="AL1999" s="61">
        <f>+AL1998-IF(AL$18&gt;74,(AL1998/AL$25)*$C$10)</f>
        <v/>
      </c>
      <c r="AM1999" s="61">
        <f>+AM1998-IF(AM$18&gt;74,(AM1998/AM$25)*$C$10)</f>
        <v/>
      </c>
      <c r="AN1999" s="61">
        <f>+AN1998-IF(AN$18&gt;74,(AN1998/AN$25)*$C$10)</f>
        <v/>
      </c>
      <c r="AO1999" s="61">
        <f>+AO1998-IF(AO$18&gt;74,(AO1998/AO$25)*$C$10)</f>
        <v/>
      </c>
      <c r="AP1999" s="61">
        <f>+AP1998-IF(AP$18&gt;74,(AP1998/AP$25)*$C$10)</f>
        <v/>
      </c>
      <c r="AQ1999" s="61">
        <f>+AQ1998-IF(AQ$18&gt;74,(AQ1998/AQ$25)*$C$10)</f>
        <v/>
      </c>
      <c r="AR1999" s="61">
        <f>+AR1998-IF(AR$18&gt;74,(AR1998/AR$25)*$C$10)</f>
        <v/>
      </c>
      <c r="AS1999" s="61">
        <f>+AS1998-IF(AS$18&gt;74,(AS1998/AS$25)*$C$10)</f>
        <v/>
      </c>
      <c r="AT1999" s="61">
        <f>+AT1998-IF(AT$18&gt;74,(AT1998/AT$25)*$C$10)</f>
        <v/>
      </c>
      <c r="AU1999" s="61">
        <f>+AU1998-IF(AU$18&gt;74,(AU1998/AU$25)*$C$10)</f>
        <v/>
      </c>
      <c r="AV1999" s="61">
        <f>+AV1998-IF(AV$18&gt;74,(AV1998/AV$25)*$C$10)</f>
        <v/>
      </c>
      <c r="AW1999" s="61">
        <f>+AW1998-IF(AW$18&gt;74,(AW1998/AW$25)*$C$10)</f>
        <v/>
      </c>
      <c r="AX1999" s="35">
        <f>IF(AW1999&gt;0,1,0)</f>
        <v/>
      </c>
      <c r="AY1999" s="35">
        <f>IF(AL1999&gt;0,1,0)</f>
        <v/>
      </c>
      <c r="AZ1999" s="35">
        <f>IF(AG1999&gt;0,1,0)</f>
        <v/>
      </c>
      <c r="BA1999" s="35">
        <f>IF(AB1999&gt;0,1,0)</f>
        <v/>
      </c>
      <c r="BB1999" s="35">
        <f>IF(W1999&gt;0,1,0)</f>
        <v/>
      </c>
    </row>
    <row r="2000">
      <c r="B2000" s="154" t="inlineStr">
        <is>
          <t>trial 986</t>
        </is>
      </c>
      <c r="C2000" s="155">
        <f>+start-C1997</f>
        <v/>
      </c>
      <c r="D2000" s="156">
        <f>IF((C2000&lt;=0),0,((C2000-D$24)*Stock*(_xlfn.NORM.INV(RAND(),stock_ave,stock_std))+(C2000-D$24)*Bonds*(_xlfn.NORM.INV(RAND(),bond_ave,bond_std))+(C2000-D$24)*cash*(_xlfn.NORM.INV(RAND(),cash_ave,cash_std))+(C2000-D$24)))</f>
        <v/>
      </c>
      <c r="E2000" s="156">
        <f>IF((D2000&lt;=0),0,((D2000-E$24)*Stock*(_xlfn.NORM.INV(RAND(),stock_ave,stock_std))+(D2000-E$24)*Bonds*(_xlfn.NORM.INV(RAND(),bond_ave,bond_std))+(D2000-E$24)*cash*(_xlfn.NORM.INV(RAND(),cash_ave,cash_std))+(D2000-E$24)))</f>
        <v/>
      </c>
      <c r="F2000" s="156">
        <f>IF((E2000&lt;=0),0,((E2000-F$24)*Stock*(_xlfn.NORM.INV(RAND(),stock_ave,stock_std))+(E2000-F$24)*Bonds*(_xlfn.NORM.INV(RAND(),bond_ave,bond_std))+(E2000-F$24)*cash*(_xlfn.NORM.INV(RAND(),cash_ave,cash_std))+(E2000-F$24)))</f>
        <v/>
      </c>
      <c r="G2000" s="156">
        <f>IF((F2000&lt;=0),0,((F2000-G$24)*Stock*(_xlfn.NORM.INV(RAND(),stock_ave,stock_std))+(F2000-G$24)*Bonds*(_xlfn.NORM.INV(RAND(),bond_ave,bond_std))+(F2000-G$24)*cash*(_xlfn.NORM.INV(RAND(),cash_ave,cash_std))+(F2000-G$24)))</f>
        <v/>
      </c>
      <c r="H2000" s="156">
        <f>IF((G2000&lt;=0),0,((G2000-H$24)*Stock*(_xlfn.NORM.INV(RAND(),stock_ave,stock_std))+(G2000-H$24)*Bonds*(_xlfn.NORM.INV(RAND(),bond_ave,bond_std))+(G2000-H$24)*cash*(_xlfn.NORM.INV(RAND(),cash_ave,cash_std))+(G2000-H$24)))</f>
        <v/>
      </c>
      <c r="I2000" s="156">
        <f>IF((H2000&lt;=0),0,((H2000-I$24)*Stock*(_xlfn.NORM.INV(RAND(),stock_ave,stock_std))+(H2000-I$24)*Bonds*(_xlfn.NORM.INV(RAND(),bond_ave,bond_std))+(H2000-I$24)*cash*(_xlfn.NORM.INV(RAND(),cash_ave,cash_std))+(H2000-I$24)))</f>
        <v/>
      </c>
      <c r="J2000" s="156">
        <f>IF((I2000&lt;=0),0,((I2000-J$24)*Stock*(_xlfn.NORM.INV(RAND(),stock_ave,stock_std))+(I2000-J$24)*Bonds*(_xlfn.NORM.INV(RAND(),bond_ave,bond_std))+(I2000-J$24)*cash*(_xlfn.NORM.INV(RAND(),cash_ave,cash_std))+(I2000-J$24)))</f>
        <v/>
      </c>
      <c r="K2000" s="156">
        <f>IF((J2000&lt;=0),0,((J2000-K$24)*Stock*(_xlfn.NORM.INV(RAND(),stock_ave,stock_std))+(J2000-K$24)*Bonds*(_xlfn.NORM.INV(RAND(),bond_ave,bond_std))+(J2000-K$24)*cash*(_xlfn.NORM.INV(RAND(),cash_ave,cash_std))+(J2000-K$24)))</f>
        <v/>
      </c>
      <c r="L2000" s="156">
        <f>IF((K2000&lt;=0),0,((K2000-L$24)*Stock*(_xlfn.NORM.INV(RAND(),stock_ave,stock_std))+(K2000-L$24)*Bonds*(_xlfn.NORM.INV(RAND(),bond_ave,bond_std))+(K2000-L$24)*cash*(_xlfn.NORM.INV(RAND(),cash_ave,cash_std))+(K2000-L$24)))</f>
        <v/>
      </c>
      <c r="M2000" s="156">
        <f>IF((L2000&lt;=0),0,((L2000-M$24)*Stock*(_xlfn.NORM.INV(RAND(),stock_ave,stock_std))+(L2000-M$24)*Bonds*(_xlfn.NORM.INV(RAND(),bond_ave,bond_std))+(L2000-M$24)*cash*(_xlfn.NORM.INV(RAND(),cash_ave,cash_std))+(L2000-M$24)))</f>
        <v/>
      </c>
      <c r="N2000" s="156">
        <f>IF((M2000&lt;=0),0,((M2000-N$24)*Stock*(_xlfn.NORM.INV(RAND(),stock_ave,stock_std))+(M2000-N$24)*Bonds*(_xlfn.NORM.INV(RAND(),bond_ave,bond_std))+(M2000-N$24)*cash*(_xlfn.NORM.INV(RAND(),cash_ave,cash_std))+(M2000-N$24)))</f>
        <v/>
      </c>
      <c r="O2000" s="156">
        <f>IF((N2000&lt;=0),0,((N2000-O$24)*Stock*(_xlfn.NORM.INV(RAND(),stock_ave,stock_std))+(N2000-O$24)*Bonds*(_xlfn.NORM.INV(RAND(),bond_ave,bond_std))+(N2000-O$24)*cash*(_xlfn.NORM.INV(RAND(),cash_ave,cash_std))+(N2000-O$24)))</f>
        <v/>
      </c>
      <c r="P2000" s="156">
        <f>IF((O2000&lt;=0),0,((O2000-P$24)*Stock*(_xlfn.NORM.INV(RAND(),stock_ave,stock_std))+(O2000-P$24)*Bonds*(_xlfn.NORM.INV(RAND(),bond_ave,bond_std))+(O2000-P$24)*cash*(_xlfn.NORM.INV(RAND(),cash_ave,cash_std))+(O2000-P$24)))</f>
        <v/>
      </c>
      <c r="Q2000" s="156">
        <f>IF((P2000&lt;=0),0,((P2000-Q$24)*Stock*(_xlfn.NORM.INV(RAND(),stock_ave,stock_std))+(P2000-Q$24)*Bonds*(_xlfn.NORM.INV(RAND(),bond_ave,bond_std))+(P2000-Q$24)*cash*(_xlfn.NORM.INV(RAND(),cash_ave,cash_std))+(P2000-Q$24)))</f>
        <v/>
      </c>
      <c r="R2000" s="156">
        <f>IF((Q2000&lt;=0),0,((Q2000-R$24)*Stock*(_xlfn.NORM.INV(RAND(),stock_ave,stock_std))+(Q2000-R$24)*Bonds*(_xlfn.NORM.INV(RAND(),bond_ave,bond_std))+(Q2000-R$24)*cash*(_xlfn.NORM.INV(RAND(),cash_ave,cash_std))+(Q2000-R$24)))</f>
        <v/>
      </c>
      <c r="S2000" s="156">
        <f>IF((R2000&lt;=0),0,((R2000-S$24)*Stock*(_xlfn.NORM.INV(RAND(),stock_ave,stock_std))+(R2000-S$24)*Bonds*(_xlfn.NORM.INV(RAND(),bond_ave,bond_std))+(R2000-S$24)*cash*(_xlfn.NORM.INV(RAND(),cash_ave,cash_std))+(R2000-S$24)))</f>
        <v/>
      </c>
      <c r="T2000" s="156">
        <f>IF((S2000&lt;=0),0,((S2000-T$24)*Stock*(_xlfn.NORM.INV(RAND(),stock_ave,stock_std))+(S2000-T$24)*Bonds*(_xlfn.NORM.INV(RAND(),bond_ave,bond_std))+(S2000-T$24)*cash*(_xlfn.NORM.INV(RAND(),cash_ave,cash_std))+(S2000-T$24)))</f>
        <v/>
      </c>
      <c r="U2000" s="156">
        <f>IF((T2000&lt;=0),0,((T2000-U$24)*Stock*(_xlfn.NORM.INV(RAND(),stock_ave,stock_std))+(T2000-U$24)*Bonds*(_xlfn.NORM.INV(RAND(),bond_ave,bond_std))+(T2000-U$24)*cash*(_xlfn.NORM.INV(RAND(),cash_ave,cash_std))+(T2000-U$24)))</f>
        <v/>
      </c>
      <c r="V2000" s="156">
        <f>IF((U2000&lt;=0),0,((U2000-V$24)*Stock*(_xlfn.NORM.INV(RAND(),stock_ave,stock_std))+(U2000-V$24)*Bonds*(_xlfn.NORM.INV(RAND(),bond_ave,bond_std))+(U2000-V$24)*cash*(_xlfn.NORM.INV(RAND(),cash_ave,cash_std))+(U2000-V$24)))</f>
        <v/>
      </c>
      <c r="W2000" s="156">
        <f>IF((V2000&lt;=0),0,((V2000-W$24)*Stock*(_xlfn.NORM.INV(RAND(),stock_ave,stock_std))+(V2000-W$24)*Bonds*(_xlfn.NORM.INV(RAND(),bond_ave,bond_std))+(V2000-W$24)*cash*(_xlfn.NORM.INV(RAND(),cash_ave,cash_std))+(V2000-W$24)))</f>
        <v/>
      </c>
      <c r="X2000" s="156">
        <f>IF((W2000&lt;=0),0,((W2000-X$24)*Stock*(_xlfn.NORM.INV(RAND(),stock_ave,stock_std))+(W2000-X$24)*Bonds*(_xlfn.NORM.INV(RAND(),bond_ave,bond_std))+(W2000-X$24)*cash*(_xlfn.NORM.INV(RAND(),cash_ave,cash_std))+(W2000-X$24)))</f>
        <v/>
      </c>
      <c r="Y2000" s="156">
        <f>IF((X2000&lt;=0),0,((X2000-Y$24)*Stock*(_xlfn.NORM.INV(RAND(),stock_ave,stock_std))+(X2000-Y$24)*Bonds*(_xlfn.NORM.INV(RAND(),bond_ave,bond_std))+(X2000-Y$24)*cash*(_xlfn.NORM.INV(RAND(),cash_ave,cash_std))+(X2000-Y$24)))</f>
        <v/>
      </c>
      <c r="Z2000" s="156">
        <f>IF((Y2000&lt;=0),0,((Y2000-Z$24)*Stock*(_xlfn.NORM.INV(RAND(),stock_ave,stock_std))+(Y2000-Z$24)*Bonds*(_xlfn.NORM.INV(RAND(),bond_ave,bond_std))+(Y2000-Z$24)*cash*(_xlfn.NORM.INV(RAND(),cash_ave,cash_std))+(Y2000-Z$24)))</f>
        <v/>
      </c>
      <c r="AA2000" s="156">
        <f>IF((Z2000&lt;=0),0,((Z2000-AA$24)*Stock*(_xlfn.NORM.INV(RAND(),stock_ave,stock_std))+(Z2000-AA$24)*Bonds*(_xlfn.NORM.INV(RAND(),bond_ave,bond_std))+(Z2000-AA$24)*cash*(_xlfn.NORM.INV(RAND(),cash_ave,cash_std))+(Z2000-AA$24)))</f>
        <v/>
      </c>
      <c r="AB2000" s="156">
        <f>IF((AA2000&lt;=0),0,((AA2000-AB$24)*Stock*(_xlfn.NORM.INV(RAND(),stock_ave,stock_std))+(AA2000-AB$24)*Bonds*(_xlfn.NORM.INV(RAND(),bond_ave,bond_std))+(AA2000-AB$24)*cash*(_xlfn.NORM.INV(RAND(),cash_ave,cash_std))+(AA2000-AB$24)))</f>
        <v/>
      </c>
      <c r="AC2000" s="156">
        <f>IF((AB2000&lt;=0),0,((AB2000-AC$24)*Stock*(_xlfn.NORM.INV(RAND(),stock_ave,stock_std))+(AB2000-AC$24)*Bonds*(_xlfn.NORM.INV(RAND(),bond_ave,bond_std))+(AB2000-AC$24)*cash*(_xlfn.NORM.INV(RAND(),cash_ave,cash_std))+(AB2000-AC$24)))</f>
        <v/>
      </c>
      <c r="AD2000" s="156">
        <f>IF((AC2000&lt;=0),0,((AC2000-AD$24)*Stock*(_xlfn.NORM.INV(RAND(),stock_ave,stock_std))+(AC2000-AD$24)*Bonds*(_xlfn.NORM.INV(RAND(),bond_ave,bond_std))+(AC2000-AD$24)*cash*(_xlfn.NORM.INV(RAND(),cash_ave,cash_std))+(AC2000-AD$24)))</f>
        <v/>
      </c>
      <c r="AE2000" s="156">
        <f>IF((AD2000&lt;=0),0,((AD2000-AE$24)*Stock*(_xlfn.NORM.INV(RAND(),stock_ave,stock_std))+(AD2000-AE$24)*Bonds*(_xlfn.NORM.INV(RAND(),bond_ave,bond_std))+(AD2000-AE$24)*cash*(_xlfn.NORM.INV(RAND(),cash_ave,cash_std))+(AD2000-AE$24)))</f>
        <v/>
      </c>
      <c r="AF2000" s="156">
        <f>IF((AE2000&lt;=0),0,((AE2000-AF$24)*Stock*(_xlfn.NORM.INV(RAND(),stock_ave,stock_std))+(AE2000-AF$24)*Bonds*(_xlfn.NORM.INV(RAND(),bond_ave,bond_std))+(AE2000-AF$24)*cash*(_xlfn.NORM.INV(RAND(),cash_ave,cash_std))+(AE2000-AF$24)))</f>
        <v/>
      </c>
      <c r="AG2000" s="156">
        <f>IF((AF2000&lt;=0),0,((AF2000-AG$24)*Stock*(_xlfn.NORM.INV(RAND(),stock_ave,stock_std))+(AF2000-AG$24)*Bonds*(_xlfn.NORM.INV(RAND(),bond_ave,bond_std))+(AF2000-AG$24)*cash*(_xlfn.NORM.INV(RAND(),cash_ave,cash_std))+(AF2000-AG$24)))</f>
        <v/>
      </c>
      <c r="AH2000" s="156">
        <f>IF((AG2000&lt;=0),0,((AG2000-AH$24)*Stock*(_xlfn.NORM.INV(RAND(),stock_ave,stock_std))+(AG2000-AH$24)*Bonds*(_xlfn.NORM.INV(RAND(),bond_ave,bond_std))+(AG2000-AH$24)*cash*(_xlfn.NORM.INV(RAND(),cash_ave,cash_std))+(AG2000-AH$24)))</f>
        <v/>
      </c>
      <c r="AI2000" s="156">
        <f>IF((AH2000&lt;=0),0,((AH2000-AI$24)*Stock*(_xlfn.NORM.INV(RAND(),stock_ave,stock_std))+(AH2000-AI$24)*Bonds*(_xlfn.NORM.INV(RAND(),bond_ave,bond_std))+(AH2000-AI$24)*cash*(_xlfn.NORM.INV(RAND(),cash_ave,cash_std))+(AH2000-AI$24)))</f>
        <v/>
      </c>
      <c r="AJ2000" s="156">
        <f>IF((AI2000&lt;=0),0,((AI2000-AJ$24)*Stock*(_xlfn.NORM.INV(RAND(),stock_ave,stock_std))+(AI2000-AJ$24)*Bonds*(_xlfn.NORM.INV(RAND(),bond_ave,bond_std))+(AI2000-AJ$24)*cash*(_xlfn.NORM.INV(RAND(),cash_ave,cash_std))+(AI2000-AJ$24)))</f>
        <v/>
      </c>
      <c r="AK2000" s="156">
        <f>IF((AJ2000&lt;=0),0,((AJ2000-AK$24)*Stock*(_xlfn.NORM.INV(RAND(),stock_ave,stock_std))+(AJ2000-AK$24)*Bonds*(_xlfn.NORM.INV(RAND(),bond_ave,bond_std))+(AJ2000-AK$24)*cash*(_xlfn.NORM.INV(RAND(),cash_ave,cash_std))+(AJ2000-AK$24)))</f>
        <v/>
      </c>
      <c r="AL2000" s="156">
        <f>IF((AK2000&lt;=0),0,((AK2000-AL$24)*Stock*(_xlfn.NORM.INV(RAND(),stock_ave,stock_std))+(AK2000-AL$24)*Bonds*(_xlfn.NORM.INV(RAND(),bond_ave,bond_std))+(AK2000-AL$24)*cash*(_xlfn.NORM.INV(RAND(),cash_ave,cash_std))+(AK2000-AL$24)))</f>
        <v/>
      </c>
      <c r="AM2000" s="156">
        <f>IF((AL2000&lt;=0),0,((AL2000-AM$24)*Stock*(_xlfn.NORM.INV(RAND(),stock_ave,stock_std))+(AL2000-AM$24)*Bonds*(_xlfn.NORM.INV(RAND(),bond_ave,bond_std))+(AL2000-AM$24)*cash*(_xlfn.NORM.INV(RAND(),cash_ave,cash_std))+(AL2000-AM$24)))</f>
        <v/>
      </c>
      <c r="AN2000" s="156">
        <f>IF((AM2000&lt;=0),0,((AM2000-AN$24)*Stock*(_xlfn.NORM.INV(RAND(),stock_ave,stock_std))+(AM2000-AN$24)*Bonds*(_xlfn.NORM.INV(RAND(),bond_ave,bond_std))+(AM2000-AN$24)*cash*(_xlfn.NORM.INV(RAND(),cash_ave,cash_std))+(AM2000-AN$24)))</f>
        <v/>
      </c>
      <c r="AO2000" s="156">
        <f>IF((AN2000&lt;=0),0,((AN2000-AO$24)*Stock*(_xlfn.NORM.INV(RAND(),stock_ave,stock_std))+(AN2000-AO$24)*Bonds*(_xlfn.NORM.INV(RAND(),bond_ave,bond_std))+(AN2000-AO$24)*cash*(_xlfn.NORM.INV(RAND(),cash_ave,cash_std))+(AN2000-AO$24)))</f>
        <v/>
      </c>
      <c r="AP2000" s="156">
        <f>IF((AO2000&lt;=0),0,((AO2000-AP$24)*Stock*(_xlfn.NORM.INV(RAND(),stock_ave,stock_std))+(AO2000-AP$24)*Bonds*(_xlfn.NORM.INV(RAND(),bond_ave,bond_std))+(AO2000-AP$24)*cash*(_xlfn.NORM.INV(RAND(),cash_ave,cash_std))+(AO2000-AP$24)))</f>
        <v/>
      </c>
      <c r="AQ2000" s="156">
        <f>IF((AP2000&lt;=0),0,((AP2000-AQ$24)*Stock*(_xlfn.NORM.INV(RAND(),stock_ave,stock_std))+(AP2000-AQ$24)*Bonds*(_xlfn.NORM.INV(RAND(),bond_ave,bond_std))+(AP2000-AQ$24)*cash*(_xlfn.NORM.INV(RAND(),cash_ave,cash_std))+(AP2000-AQ$24)))</f>
        <v/>
      </c>
      <c r="AR2000" s="156">
        <f>IF((AQ2000&lt;=0),0,((AQ2000-AR$24)*Stock*(_xlfn.NORM.INV(RAND(),stock_ave,stock_std))+(AQ2000-AR$24)*Bonds*(_xlfn.NORM.INV(RAND(),bond_ave,bond_std))+(AQ2000-AR$24)*cash*(_xlfn.NORM.INV(RAND(),cash_ave,cash_std))+(AQ2000-AR$24)))</f>
        <v/>
      </c>
      <c r="AS2000" s="156">
        <f>IF((AR2000&lt;=0),0,((AR2000-AS$24)*Stock*(_xlfn.NORM.INV(RAND(),stock_ave,stock_std))+(AR2000-AS$24)*Bonds*(_xlfn.NORM.INV(RAND(),bond_ave,bond_std))+(AR2000-AS$24)*cash*(_xlfn.NORM.INV(RAND(),cash_ave,cash_std))+(AR2000-AS$24)))</f>
        <v/>
      </c>
      <c r="AT2000" s="156">
        <f>IF((AS2000&lt;=0),0,((AS2000-AT$24)*Stock*(_xlfn.NORM.INV(RAND(),stock_ave,stock_std))+(AS2000-AT$24)*Bonds*(_xlfn.NORM.INV(RAND(),bond_ave,bond_std))+(AS2000-AT$24)*cash*(_xlfn.NORM.INV(RAND(),cash_ave,cash_std))+(AS2000-AT$24)))</f>
        <v/>
      </c>
      <c r="AU2000" s="156">
        <f>IF((AT2000&lt;=0),0,((AT2000-AU$24)*Stock*(_xlfn.NORM.INV(RAND(),stock_ave,stock_std))+(AT2000-AU$24)*Bonds*(_xlfn.NORM.INV(RAND(),bond_ave,bond_std))+(AT2000-AU$24)*cash*(_xlfn.NORM.INV(RAND(),cash_ave,cash_std))+(AT2000-AU$24)))</f>
        <v/>
      </c>
      <c r="AV2000" s="156">
        <f>IF((AU2000&lt;=0),0,((AU2000-AV$24)*Stock*(_xlfn.NORM.INV(RAND(),stock_ave,stock_std))+(AU2000-AV$24)*Bonds*(_xlfn.NORM.INV(RAND(),bond_ave,bond_std))+(AU2000-AV$24)*cash*(_xlfn.NORM.INV(RAND(),cash_ave,cash_std))+(AU2000-AV$24)))</f>
        <v/>
      </c>
      <c r="AW2000" s="156">
        <f>IF((AV2000&lt;=0),0,((AV2000-AW$24)*Stock*(_xlfn.NORM.INV(RAND(),stock_ave,stock_std))+(AV2000-AW$24)*Bonds*(_xlfn.NORM.INV(RAND(),bond_ave,bond_std))+(AV2000-AW$24)*cash*(_xlfn.NORM.INV(RAND(),cash_ave,cash_std))+(AV2000-AW$24)))</f>
        <v/>
      </c>
      <c r="AX2000" s="159" t="n"/>
      <c r="AY2000" s="159" t="n"/>
      <c r="AZ2000" s="159" t="n"/>
      <c r="BA2000" s="159" t="n"/>
      <c r="BB2000" s="159" t="n"/>
    </row>
    <row r="2001">
      <c r="C2001" s="147" t="n"/>
      <c r="D2001" s="61">
        <f>+D2000-IF(D$18&gt;74,(D2000/D$25)*$C$10)</f>
        <v/>
      </c>
      <c r="E2001" s="61">
        <f>+E2000-IF(E$18&gt;74,(E2000/E$25)*$C$10)</f>
        <v/>
      </c>
      <c r="F2001" s="61">
        <f>+F2000-IF(F$18&gt;74,(F2000/F$25)*$C$10)</f>
        <v/>
      </c>
      <c r="G2001" s="61">
        <f>+G2000-IF(G$18&gt;74,(G2000/G$25)*$C$10)</f>
        <v/>
      </c>
      <c r="H2001" s="61">
        <f>+H2000-IF(H$18&gt;74,(H2000/H$25)*$C$10)</f>
        <v/>
      </c>
      <c r="I2001" s="61">
        <f>+I2000-IF(I$18&gt;74,(I2000/I$25)*$C$10)</f>
        <v/>
      </c>
      <c r="J2001" s="61">
        <f>+J2000-IF(J$18&gt;74,(J2000/J$25)*$C$10)</f>
        <v/>
      </c>
      <c r="K2001" s="61">
        <f>+K2000-IF(K$18&gt;74,(K2000/K$25)*$C$10)</f>
        <v/>
      </c>
      <c r="L2001" s="61">
        <f>+L2000-IF(L$18&gt;74,(L2000/L$25)*$C$10)</f>
        <v/>
      </c>
      <c r="M2001" s="61">
        <f>+M2000-IF(M$18&gt;74,(M2000/M$25)*$C$10)</f>
        <v/>
      </c>
      <c r="N2001" s="61">
        <f>+N2000-IF(N$18&gt;74,(N2000/N$25)*$C$10)</f>
        <v/>
      </c>
      <c r="O2001" s="61">
        <f>+O2000-IF(O$18&gt;74,(O2000/O$25)*$C$10)</f>
        <v/>
      </c>
      <c r="P2001" s="61">
        <f>+P2000-IF(P$18&gt;74,(P2000/P$25)*$C$10)</f>
        <v/>
      </c>
      <c r="Q2001" s="61">
        <f>+Q2000-IF(Q$18&gt;74,(Q2000/Q$25)*$C$10)</f>
        <v/>
      </c>
      <c r="R2001" s="61">
        <f>+R2000-IF(R$18&gt;74,(R2000/R$25)*$C$10)</f>
        <v/>
      </c>
      <c r="S2001" s="61">
        <f>+S2000-IF(S$18&gt;74,(S2000/S$25)*$C$10)</f>
        <v/>
      </c>
      <c r="T2001" s="61">
        <f>+T2000-IF(T$18&gt;74,(T2000/T$25)*$C$10)</f>
        <v/>
      </c>
      <c r="U2001" s="61">
        <f>+U2000-IF(U$18&gt;74,(U2000/U$25)*$C$10)</f>
        <v/>
      </c>
      <c r="V2001" s="61">
        <f>+V2000-IF(V$18&gt;74,(V2000/V$25)*$C$10)</f>
        <v/>
      </c>
      <c r="W2001" s="61">
        <f>+W2000-IF(W$18&gt;74,(W2000/W$25)*$C$10)</f>
        <v/>
      </c>
      <c r="X2001" s="61">
        <f>+X2000-IF(X$18&gt;74,(X2000/X$25)*$C$10)</f>
        <v/>
      </c>
      <c r="Y2001" s="61">
        <f>+Y2000-IF(Y$18&gt;74,(Y2000/Y$25)*$C$10)</f>
        <v/>
      </c>
      <c r="Z2001" s="61">
        <f>+Z2000-IF(Z$18&gt;74,(Z2000/Z$25)*$C$10)</f>
        <v/>
      </c>
      <c r="AA2001" s="61">
        <f>+AA2000-IF(AA$18&gt;74,(AA2000/AA$25)*$C$10)</f>
        <v/>
      </c>
      <c r="AB2001" s="61">
        <f>+AB2000-IF(AB$18&gt;74,(AB2000/AB$25)*$C$10)</f>
        <v/>
      </c>
      <c r="AC2001" s="61">
        <f>+AC2000-IF(AC$18&gt;74,(AC2000/AC$25)*$C$10)</f>
        <v/>
      </c>
      <c r="AD2001" s="61">
        <f>+AD2000-IF(AD$18&gt;74,(AD2000/AD$25)*$C$10)</f>
        <v/>
      </c>
      <c r="AE2001" s="61">
        <f>+AE2000-IF(AE$18&gt;74,(AE2000/AE$25)*$C$10)</f>
        <v/>
      </c>
      <c r="AF2001" s="61">
        <f>+AF2000-IF(AF$18&gt;74,(AF2000/AF$25)*$C$10)</f>
        <v/>
      </c>
      <c r="AG2001" s="61">
        <f>+AG2000-IF(AG$18&gt;74,(AG2000/AG$25)*$C$10)</f>
        <v/>
      </c>
      <c r="AH2001" s="61">
        <f>+AH2000-IF(AH$18&gt;74,(AH2000/AH$25)*$C$10)</f>
        <v/>
      </c>
      <c r="AI2001" s="61">
        <f>+AI2000-IF(AI$18&gt;74,(AI2000/AI$25)*$C$10)</f>
        <v/>
      </c>
      <c r="AJ2001" s="61">
        <f>+AJ2000-IF(AJ$18&gt;74,(AJ2000/AJ$25)*$C$10)</f>
        <v/>
      </c>
      <c r="AK2001" s="61">
        <f>+AK2000-IF(AK$18&gt;74,(AK2000/AK$25)*$C$10)</f>
        <v/>
      </c>
      <c r="AL2001" s="61">
        <f>+AL2000-IF(AL$18&gt;74,(AL2000/AL$25)*$C$10)</f>
        <v/>
      </c>
      <c r="AM2001" s="61">
        <f>+AM2000-IF(AM$18&gt;74,(AM2000/AM$25)*$C$10)</f>
        <v/>
      </c>
      <c r="AN2001" s="61">
        <f>+AN2000-IF(AN$18&gt;74,(AN2000/AN$25)*$C$10)</f>
        <v/>
      </c>
      <c r="AO2001" s="61">
        <f>+AO2000-IF(AO$18&gt;74,(AO2000/AO$25)*$C$10)</f>
        <v/>
      </c>
      <c r="AP2001" s="61">
        <f>+AP2000-IF(AP$18&gt;74,(AP2000/AP$25)*$C$10)</f>
        <v/>
      </c>
      <c r="AQ2001" s="61">
        <f>+AQ2000-IF(AQ$18&gt;74,(AQ2000/AQ$25)*$C$10)</f>
        <v/>
      </c>
      <c r="AR2001" s="61">
        <f>+AR2000-IF(AR$18&gt;74,(AR2000/AR$25)*$C$10)</f>
        <v/>
      </c>
      <c r="AS2001" s="61">
        <f>+AS2000-IF(AS$18&gt;74,(AS2000/AS$25)*$C$10)</f>
        <v/>
      </c>
      <c r="AT2001" s="61">
        <f>+AT2000-IF(AT$18&gt;74,(AT2000/AT$25)*$C$10)</f>
        <v/>
      </c>
      <c r="AU2001" s="61">
        <f>+AU2000-IF(AU$18&gt;74,(AU2000/AU$25)*$C$10)</f>
        <v/>
      </c>
      <c r="AV2001" s="61">
        <f>+AV2000-IF(AV$18&gt;74,(AV2000/AV$25)*$C$10)</f>
        <v/>
      </c>
      <c r="AW2001" s="61">
        <f>+AW2000-IF(AW$18&gt;74,(AW2000/AW$25)*$C$10)</f>
        <v/>
      </c>
      <c r="AX2001" s="35">
        <f>IF(AW2001&gt;0,1,0)</f>
        <v/>
      </c>
      <c r="AY2001" s="35">
        <f>IF(AL2001&gt;0,1,0)</f>
        <v/>
      </c>
      <c r="AZ2001" s="35">
        <f>IF(AG2001&gt;0,1,0)</f>
        <v/>
      </c>
      <c r="BA2001" s="35">
        <f>IF(AB2001&gt;0,1,0)</f>
        <v/>
      </c>
      <c r="BB2001" s="35">
        <f>IF(W2001&gt;0,1,0)</f>
        <v/>
      </c>
    </row>
    <row r="2002">
      <c r="B2002" s="154" t="inlineStr">
        <is>
          <t>trial 987</t>
        </is>
      </c>
      <c r="C2002" s="155">
        <f>+start-C1999</f>
        <v/>
      </c>
      <c r="D2002" s="156">
        <f>IF((C2002&lt;=0),0,((C2002-D$24)*Stock*(_xlfn.NORM.INV(RAND(),stock_ave,stock_std))+(C2002-D$24)*Bonds*(_xlfn.NORM.INV(RAND(),bond_ave,bond_std))+(C2002-D$24)*cash*(_xlfn.NORM.INV(RAND(),cash_ave,cash_std))+(C2002-D$24)))</f>
        <v/>
      </c>
      <c r="E2002" s="156">
        <f>IF((D2002&lt;=0),0,((D2002-E$24)*Stock*(_xlfn.NORM.INV(RAND(),stock_ave,stock_std))+(D2002-E$24)*Bonds*(_xlfn.NORM.INV(RAND(),bond_ave,bond_std))+(D2002-E$24)*cash*(_xlfn.NORM.INV(RAND(),cash_ave,cash_std))+(D2002-E$24)))</f>
        <v/>
      </c>
      <c r="F2002" s="156">
        <f>IF((E2002&lt;=0),0,((E2002-F$24)*Stock*(_xlfn.NORM.INV(RAND(),stock_ave,stock_std))+(E2002-F$24)*Bonds*(_xlfn.NORM.INV(RAND(),bond_ave,bond_std))+(E2002-F$24)*cash*(_xlfn.NORM.INV(RAND(),cash_ave,cash_std))+(E2002-F$24)))</f>
        <v/>
      </c>
      <c r="G2002" s="156">
        <f>IF((F2002&lt;=0),0,((F2002-G$24)*Stock*(_xlfn.NORM.INV(RAND(),stock_ave,stock_std))+(F2002-G$24)*Bonds*(_xlfn.NORM.INV(RAND(),bond_ave,bond_std))+(F2002-G$24)*cash*(_xlfn.NORM.INV(RAND(),cash_ave,cash_std))+(F2002-G$24)))</f>
        <v/>
      </c>
      <c r="H2002" s="156">
        <f>IF((G2002&lt;=0),0,((G2002-H$24)*Stock*(_xlfn.NORM.INV(RAND(),stock_ave,stock_std))+(G2002-H$24)*Bonds*(_xlfn.NORM.INV(RAND(),bond_ave,bond_std))+(G2002-H$24)*cash*(_xlfn.NORM.INV(RAND(),cash_ave,cash_std))+(G2002-H$24)))</f>
        <v/>
      </c>
      <c r="I2002" s="156">
        <f>IF((H2002&lt;=0),0,((H2002-I$24)*Stock*(_xlfn.NORM.INV(RAND(),stock_ave,stock_std))+(H2002-I$24)*Bonds*(_xlfn.NORM.INV(RAND(),bond_ave,bond_std))+(H2002-I$24)*cash*(_xlfn.NORM.INV(RAND(),cash_ave,cash_std))+(H2002-I$24)))</f>
        <v/>
      </c>
      <c r="J2002" s="156">
        <f>IF((I2002&lt;=0),0,((I2002-J$24)*Stock*(_xlfn.NORM.INV(RAND(),stock_ave,stock_std))+(I2002-J$24)*Bonds*(_xlfn.NORM.INV(RAND(),bond_ave,bond_std))+(I2002-J$24)*cash*(_xlfn.NORM.INV(RAND(),cash_ave,cash_std))+(I2002-J$24)))</f>
        <v/>
      </c>
      <c r="K2002" s="156">
        <f>IF((J2002&lt;=0),0,((J2002-K$24)*Stock*(_xlfn.NORM.INV(RAND(),stock_ave,stock_std))+(J2002-K$24)*Bonds*(_xlfn.NORM.INV(RAND(),bond_ave,bond_std))+(J2002-K$24)*cash*(_xlfn.NORM.INV(RAND(),cash_ave,cash_std))+(J2002-K$24)))</f>
        <v/>
      </c>
      <c r="L2002" s="156">
        <f>IF((K2002&lt;=0),0,((K2002-L$24)*Stock*(_xlfn.NORM.INV(RAND(),stock_ave,stock_std))+(K2002-L$24)*Bonds*(_xlfn.NORM.INV(RAND(),bond_ave,bond_std))+(K2002-L$24)*cash*(_xlfn.NORM.INV(RAND(),cash_ave,cash_std))+(K2002-L$24)))</f>
        <v/>
      </c>
      <c r="M2002" s="156">
        <f>IF((L2002&lt;=0),0,((L2002-M$24)*Stock*(_xlfn.NORM.INV(RAND(),stock_ave,stock_std))+(L2002-M$24)*Bonds*(_xlfn.NORM.INV(RAND(),bond_ave,bond_std))+(L2002-M$24)*cash*(_xlfn.NORM.INV(RAND(),cash_ave,cash_std))+(L2002-M$24)))</f>
        <v/>
      </c>
      <c r="N2002" s="156">
        <f>IF((M2002&lt;=0),0,((M2002-N$24)*Stock*(_xlfn.NORM.INV(RAND(),stock_ave,stock_std))+(M2002-N$24)*Bonds*(_xlfn.NORM.INV(RAND(),bond_ave,bond_std))+(M2002-N$24)*cash*(_xlfn.NORM.INV(RAND(),cash_ave,cash_std))+(M2002-N$24)))</f>
        <v/>
      </c>
      <c r="O2002" s="156">
        <f>IF((N2002&lt;=0),0,((N2002-O$24)*Stock*(_xlfn.NORM.INV(RAND(),stock_ave,stock_std))+(N2002-O$24)*Bonds*(_xlfn.NORM.INV(RAND(),bond_ave,bond_std))+(N2002-O$24)*cash*(_xlfn.NORM.INV(RAND(),cash_ave,cash_std))+(N2002-O$24)))</f>
        <v/>
      </c>
      <c r="P2002" s="156">
        <f>IF((O2002&lt;=0),0,((O2002-P$24)*Stock*(_xlfn.NORM.INV(RAND(),stock_ave,stock_std))+(O2002-P$24)*Bonds*(_xlfn.NORM.INV(RAND(),bond_ave,bond_std))+(O2002-P$24)*cash*(_xlfn.NORM.INV(RAND(),cash_ave,cash_std))+(O2002-P$24)))</f>
        <v/>
      </c>
      <c r="Q2002" s="156">
        <f>IF((P2002&lt;=0),0,((P2002-Q$24)*Stock*(_xlfn.NORM.INV(RAND(),stock_ave,stock_std))+(P2002-Q$24)*Bonds*(_xlfn.NORM.INV(RAND(),bond_ave,bond_std))+(P2002-Q$24)*cash*(_xlfn.NORM.INV(RAND(),cash_ave,cash_std))+(P2002-Q$24)))</f>
        <v/>
      </c>
      <c r="R2002" s="156">
        <f>IF((Q2002&lt;=0),0,((Q2002-R$24)*Stock*(_xlfn.NORM.INV(RAND(),stock_ave,stock_std))+(Q2002-R$24)*Bonds*(_xlfn.NORM.INV(RAND(),bond_ave,bond_std))+(Q2002-R$24)*cash*(_xlfn.NORM.INV(RAND(),cash_ave,cash_std))+(Q2002-R$24)))</f>
        <v/>
      </c>
      <c r="S2002" s="156">
        <f>IF((R2002&lt;=0),0,((R2002-S$24)*Stock*(_xlfn.NORM.INV(RAND(),stock_ave,stock_std))+(R2002-S$24)*Bonds*(_xlfn.NORM.INV(RAND(),bond_ave,bond_std))+(R2002-S$24)*cash*(_xlfn.NORM.INV(RAND(),cash_ave,cash_std))+(R2002-S$24)))</f>
        <v/>
      </c>
      <c r="T2002" s="156">
        <f>IF((S2002&lt;=0),0,((S2002-T$24)*Stock*(_xlfn.NORM.INV(RAND(),stock_ave,stock_std))+(S2002-T$24)*Bonds*(_xlfn.NORM.INV(RAND(),bond_ave,bond_std))+(S2002-T$24)*cash*(_xlfn.NORM.INV(RAND(),cash_ave,cash_std))+(S2002-T$24)))</f>
        <v/>
      </c>
      <c r="U2002" s="156">
        <f>IF((T2002&lt;=0),0,((T2002-U$24)*Stock*(_xlfn.NORM.INV(RAND(),stock_ave,stock_std))+(T2002-U$24)*Bonds*(_xlfn.NORM.INV(RAND(),bond_ave,bond_std))+(T2002-U$24)*cash*(_xlfn.NORM.INV(RAND(),cash_ave,cash_std))+(T2002-U$24)))</f>
        <v/>
      </c>
      <c r="V2002" s="156">
        <f>IF((U2002&lt;=0),0,((U2002-V$24)*Stock*(_xlfn.NORM.INV(RAND(),stock_ave,stock_std))+(U2002-V$24)*Bonds*(_xlfn.NORM.INV(RAND(),bond_ave,bond_std))+(U2002-V$24)*cash*(_xlfn.NORM.INV(RAND(),cash_ave,cash_std))+(U2002-V$24)))</f>
        <v/>
      </c>
      <c r="W2002" s="156">
        <f>IF((V2002&lt;=0),0,((V2002-W$24)*Stock*(_xlfn.NORM.INV(RAND(),stock_ave,stock_std))+(V2002-W$24)*Bonds*(_xlfn.NORM.INV(RAND(),bond_ave,bond_std))+(V2002-W$24)*cash*(_xlfn.NORM.INV(RAND(),cash_ave,cash_std))+(V2002-W$24)))</f>
        <v/>
      </c>
      <c r="X2002" s="156">
        <f>IF((W2002&lt;=0),0,((W2002-X$24)*Stock*(_xlfn.NORM.INV(RAND(),stock_ave,stock_std))+(W2002-X$24)*Bonds*(_xlfn.NORM.INV(RAND(),bond_ave,bond_std))+(W2002-X$24)*cash*(_xlfn.NORM.INV(RAND(),cash_ave,cash_std))+(W2002-X$24)))</f>
        <v/>
      </c>
      <c r="Y2002" s="156">
        <f>IF((X2002&lt;=0),0,((X2002-Y$24)*Stock*(_xlfn.NORM.INV(RAND(),stock_ave,stock_std))+(X2002-Y$24)*Bonds*(_xlfn.NORM.INV(RAND(),bond_ave,bond_std))+(X2002-Y$24)*cash*(_xlfn.NORM.INV(RAND(),cash_ave,cash_std))+(X2002-Y$24)))</f>
        <v/>
      </c>
      <c r="Z2002" s="156">
        <f>IF((Y2002&lt;=0),0,((Y2002-Z$24)*Stock*(_xlfn.NORM.INV(RAND(),stock_ave,stock_std))+(Y2002-Z$24)*Bonds*(_xlfn.NORM.INV(RAND(),bond_ave,bond_std))+(Y2002-Z$24)*cash*(_xlfn.NORM.INV(RAND(),cash_ave,cash_std))+(Y2002-Z$24)))</f>
        <v/>
      </c>
      <c r="AA2002" s="156">
        <f>IF((Z2002&lt;=0),0,((Z2002-AA$24)*Stock*(_xlfn.NORM.INV(RAND(),stock_ave,stock_std))+(Z2002-AA$24)*Bonds*(_xlfn.NORM.INV(RAND(),bond_ave,bond_std))+(Z2002-AA$24)*cash*(_xlfn.NORM.INV(RAND(),cash_ave,cash_std))+(Z2002-AA$24)))</f>
        <v/>
      </c>
      <c r="AB2002" s="156">
        <f>IF((AA2002&lt;=0),0,((AA2002-AB$24)*Stock*(_xlfn.NORM.INV(RAND(),stock_ave,stock_std))+(AA2002-AB$24)*Bonds*(_xlfn.NORM.INV(RAND(),bond_ave,bond_std))+(AA2002-AB$24)*cash*(_xlfn.NORM.INV(RAND(),cash_ave,cash_std))+(AA2002-AB$24)))</f>
        <v/>
      </c>
      <c r="AC2002" s="156">
        <f>IF((AB2002&lt;=0),0,((AB2002-AC$24)*Stock*(_xlfn.NORM.INV(RAND(),stock_ave,stock_std))+(AB2002-AC$24)*Bonds*(_xlfn.NORM.INV(RAND(),bond_ave,bond_std))+(AB2002-AC$24)*cash*(_xlfn.NORM.INV(RAND(),cash_ave,cash_std))+(AB2002-AC$24)))</f>
        <v/>
      </c>
      <c r="AD2002" s="156">
        <f>IF((AC2002&lt;=0),0,((AC2002-AD$24)*Stock*(_xlfn.NORM.INV(RAND(),stock_ave,stock_std))+(AC2002-AD$24)*Bonds*(_xlfn.NORM.INV(RAND(),bond_ave,bond_std))+(AC2002-AD$24)*cash*(_xlfn.NORM.INV(RAND(),cash_ave,cash_std))+(AC2002-AD$24)))</f>
        <v/>
      </c>
      <c r="AE2002" s="156">
        <f>IF((AD2002&lt;=0),0,((AD2002-AE$24)*Stock*(_xlfn.NORM.INV(RAND(),stock_ave,stock_std))+(AD2002-AE$24)*Bonds*(_xlfn.NORM.INV(RAND(),bond_ave,bond_std))+(AD2002-AE$24)*cash*(_xlfn.NORM.INV(RAND(),cash_ave,cash_std))+(AD2002-AE$24)))</f>
        <v/>
      </c>
      <c r="AF2002" s="156">
        <f>IF((AE2002&lt;=0),0,((AE2002-AF$24)*Stock*(_xlfn.NORM.INV(RAND(),stock_ave,stock_std))+(AE2002-AF$24)*Bonds*(_xlfn.NORM.INV(RAND(),bond_ave,bond_std))+(AE2002-AF$24)*cash*(_xlfn.NORM.INV(RAND(),cash_ave,cash_std))+(AE2002-AF$24)))</f>
        <v/>
      </c>
      <c r="AG2002" s="156">
        <f>IF((AF2002&lt;=0),0,((AF2002-AG$24)*Stock*(_xlfn.NORM.INV(RAND(),stock_ave,stock_std))+(AF2002-AG$24)*Bonds*(_xlfn.NORM.INV(RAND(),bond_ave,bond_std))+(AF2002-AG$24)*cash*(_xlfn.NORM.INV(RAND(),cash_ave,cash_std))+(AF2002-AG$24)))</f>
        <v/>
      </c>
      <c r="AH2002" s="156">
        <f>IF((AG2002&lt;=0),0,((AG2002-AH$24)*Stock*(_xlfn.NORM.INV(RAND(),stock_ave,stock_std))+(AG2002-AH$24)*Bonds*(_xlfn.NORM.INV(RAND(),bond_ave,bond_std))+(AG2002-AH$24)*cash*(_xlfn.NORM.INV(RAND(),cash_ave,cash_std))+(AG2002-AH$24)))</f>
        <v/>
      </c>
      <c r="AI2002" s="156">
        <f>IF((AH2002&lt;=0),0,((AH2002-AI$24)*Stock*(_xlfn.NORM.INV(RAND(),stock_ave,stock_std))+(AH2002-AI$24)*Bonds*(_xlfn.NORM.INV(RAND(),bond_ave,bond_std))+(AH2002-AI$24)*cash*(_xlfn.NORM.INV(RAND(),cash_ave,cash_std))+(AH2002-AI$24)))</f>
        <v/>
      </c>
      <c r="AJ2002" s="156">
        <f>IF((AI2002&lt;=0),0,((AI2002-AJ$24)*Stock*(_xlfn.NORM.INV(RAND(),stock_ave,stock_std))+(AI2002-AJ$24)*Bonds*(_xlfn.NORM.INV(RAND(),bond_ave,bond_std))+(AI2002-AJ$24)*cash*(_xlfn.NORM.INV(RAND(),cash_ave,cash_std))+(AI2002-AJ$24)))</f>
        <v/>
      </c>
      <c r="AK2002" s="156">
        <f>IF((AJ2002&lt;=0),0,((AJ2002-AK$24)*Stock*(_xlfn.NORM.INV(RAND(),stock_ave,stock_std))+(AJ2002-AK$24)*Bonds*(_xlfn.NORM.INV(RAND(),bond_ave,bond_std))+(AJ2002-AK$24)*cash*(_xlfn.NORM.INV(RAND(),cash_ave,cash_std))+(AJ2002-AK$24)))</f>
        <v/>
      </c>
      <c r="AL2002" s="156">
        <f>IF((AK2002&lt;=0),0,((AK2002-AL$24)*Stock*(_xlfn.NORM.INV(RAND(),stock_ave,stock_std))+(AK2002-AL$24)*Bonds*(_xlfn.NORM.INV(RAND(),bond_ave,bond_std))+(AK2002-AL$24)*cash*(_xlfn.NORM.INV(RAND(),cash_ave,cash_std))+(AK2002-AL$24)))</f>
        <v/>
      </c>
      <c r="AM2002" s="156">
        <f>IF((AL2002&lt;=0),0,((AL2002-AM$24)*Stock*(_xlfn.NORM.INV(RAND(),stock_ave,stock_std))+(AL2002-AM$24)*Bonds*(_xlfn.NORM.INV(RAND(),bond_ave,bond_std))+(AL2002-AM$24)*cash*(_xlfn.NORM.INV(RAND(),cash_ave,cash_std))+(AL2002-AM$24)))</f>
        <v/>
      </c>
      <c r="AN2002" s="156">
        <f>IF((AM2002&lt;=0),0,((AM2002-AN$24)*Stock*(_xlfn.NORM.INV(RAND(),stock_ave,stock_std))+(AM2002-AN$24)*Bonds*(_xlfn.NORM.INV(RAND(),bond_ave,bond_std))+(AM2002-AN$24)*cash*(_xlfn.NORM.INV(RAND(),cash_ave,cash_std))+(AM2002-AN$24)))</f>
        <v/>
      </c>
      <c r="AO2002" s="156">
        <f>IF((AN2002&lt;=0),0,((AN2002-AO$24)*Stock*(_xlfn.NORM.INV(RAND(),stock_ave,stock_std))+(AN2002-AO$24)*Bonds*(_xlfn.NORM.INV(RAND(),bond_ave,bond_std))+(AN2002-AO$24)*cash*(_xlfn.NORM.INV(RAND(),cash_ave,cash_std))+(AN2002-AO$24)))</f>
        <v/>
      </c>
      <c r="AP2002" s="156">
        <f>IF((AO2002&lt;=0),0,((AO2002-AP$24)*Stock*(_xlfn.NORM.INV(RAND(),stock_ave,stock_std))+(AO2002-AP$24)*Bonds*(_xlfn.NORM.INV(RAND(),bond_ave,bond_std))+(AO2002-AP$24)*cash*(_xlfn.NORM.INV(RAND(),cash_ave,cash_std))+(AO2002-AP$24)))</f>
        <v/>
      </c>
      <c r="AQ2002" s="156">
        <f>IF((AP2002&lt;=0),0,((AP2002-AQ$24)*Stock*(_xlfn.NORM.INV(RAND(),stock_ave,stock_std))+(AP2002-AQ$24)*Bonds*(_xlfn.NORM.INV(RAND(),bond_ave,bond_std))+(AP2002-AQ$24)*cash*(_xlfn.NORM.INV(RAND(),cash_ave,cash_std))+(AP2002-AQ$24)))</f>
        <v/>
      </c>
      <c r="AR2002" s="156">
        <f>IF((AQ2002&lt;=0),0,((AQ2002-AR$24)*Stock*(_xlfn.NORM.INV(RAND(),stock_ave,stock_std))+(AQ2002-AR$24)*Bonds*(_xlfn.NORM.INV(RAND(),bond_ave,bond_std))+(AQ2002-AR$24)*cash*(_xlfn.NORM.INV(RAND(),cash_ave,cash_std))+(AQ2002-AR$24)))</f>
        <v/>
      </c>
      <c r="AS2002" s="156">
        <f>IF((AR2002&lt;=0),0,((AR2002-AS$24)*Stock*(_xlfn.NORM.INV(RAND(),stock_ave,stock_std))+(AR2002-AS$24)*Bonds*(_xlfn.NORM.INV(RAND(),bond_ave,bond_std))+(AR2002-AS$24)*cash*(_xlfn.NORM.INV(RAND(),cash_ave,cash_std))+(AR2002-AS$24)))</f>
        <v/>
      </c>
      <c r="AT2002" s="156">
        <f>IF((AS2002&lt;=0),0,((AS2002-AT$24)*Stock*(_xlfn.NORM.INV(RAND(),stock_ave,stock_std))+(AS2002-AT$24)*Bonds*(_xlfn.NORM.INV(RAND(),bond_ave,bond_std))+(AS2002-AT$24)*cash*(_xlfn.NORM.INV(RAND(),cash_ave,cash_std))+(AS2002-AT$24)))</f>
        <v/>
      </c>
      <c r="AU2002" s="156">
        <f>IF((AT2002&lt;=0),0,((AT2002-AU$24)*Stock*(_xlfn.NORM.INV(RAND(),stock_ave,stock_std))+(AT2002-AU$24)*Bonds*(_xlfn.NORM.INV(RAND(),bond_ave,bond_std))+(AT2002-AU$24)*cash*(_xlfn.NORM.INV(RAND(),cash_ave,cash_std))+(AT2002-AU$24)))</f>
        <v/>
      </c>
      <c r="AV2002" s="156">
        <f>IF((AU2002&lt;=0),0,((AU2002-AV$24)*Stock*(_xlfn.NORM.INV(RAND(),stock_ave,stock_std))+(AU2002-AV$24)*Bonds*(_xlfn.NORM.INV(RAND(),bond_ave,bond_std))+(AU2002-AV$24)*cash*(_xlfn.NORM.INV(RAND(),cash_ave,cash_std))+(AU2002-AV$24)))</f>
        <v/>
      </c>
      <c r="AW2002" s="156">
        <f>IF((AV2002&lt;=0),0,((AV2002-AW$24)*Stock*(_xlfn.NORM.INV(RAND(),stock_ave,stock_std))+(AV2002-AW$24)*Bonds*(_xlfn.NORM.INV(RAND(),bond_ave,bond_std))+(AV2002-AW$24)*cash*(_xlfn.NORM.INV(RAND(),cash_ave,cash_std))+(AV2002-AW$24)))</f>
        <v/>
      </c>
      <c r="AX2002" s="159" t="n"/>
      <c r="AY2002" s="159" t="n"/>
      <c r="AZ2002" s="159" t="n"/>
      <c r="BA2002" s="159" t="n"/>
      <c r="BB2002" s="159" t="n"/>
    </row>
    <row r="2003">
      <c r="C2003" s="147" t="n"/>
      <c r="D2003" s="61">
        <f>+D2002-IF(D$18&gt;74,(D2002/D$25)*$C$10)</f>
        <v/>
      </c>
      <c r="E2003" s="61">
        <f>+E2002-IF(E$18&gt;74,(E2002/E$25)*$C$10)</f>
        <v/>
      </c>
      <c r="F2003" s="61">
        <f>+F2002-IF(F$18&gt;74,(F2002/F$25)*$C$10)</f>
        <v/>
      </c>
      <c r="G2003" s="61">
        <f>+G2002-IF(G$18&gt;74,(G2002/G$25)*$C$10)</f>
        <v/>
      </c>
      <c r="H2003" s="61">
        <f>+H2002-IF(H$18&gt;74,(H2002/H$25)*$C$10)</f>
        <v/>
      </c>
      <c r="I2003" s="61">
        <f>+I2002-IF(I$18&gt;74,(I2002/I$25)*$C$10)</f>
        <v/>
      </c>
      <c r="J2003" s="61">
        <f>+J2002-IF(J$18&gt;74,(J2002/J$25)*$C$10)</f>
        <v/>
      </c>
      <c r="K2003" s="61">
        <f>+K2002-IF(K$18&gt;74,(K2002/K$25)*$C$10)</f>
        <v/>
      </c>
      <c r="L2003" s="61">
        <f>+L2002-IF(L$18&gt;74,(L2002/L$25)*$C$10)</f>
        <v/>
      </c>
      <c r="M2003" s="61">
        <f>+M2002-IF(M$18&gt;74,(M2002/M$25)*$C$10)</f>
        <v/>
      </c>
      <c r="N2003" s="61">
        <f>+N2002-IF(N$18&gt;74,(N2002/N$25)*$C$10)</f>
        <v/>
      </c>
      <c r="O2003" s="61">
        <f>+O2002-IF(O$18&gt;74,(O2002/O$25)*$C$10)</f>
        <v/>
      </c>
      <c r="P2003" s="61">
        <f>+P2002-IF(P$18&gt;74,(P2002/P$25)*$C$10)</f>
        <v/>
      </c>
      <c r="Q2003" s="61">
        <f>+Q2002-IF(Q$18&gt;74,(Q2002/Q$25)*$C$10)</f>
        <v/>
      </c>
      <c r="R2003" s="61">
        <f>+R2002-IF(R$18&gt;74,(R2002/R$25)*$C$10)</f>
        <v/>
      </c>
      <c r="S2003" s="61">
        <f>+S2002-IF(S$18&gt;74,(S2002/S$25)*$C$10)</f>
        <v/>
      </c>
      <c r="T2003" s="61">
        <f>+T2002-IF(T$18&gt;74,(T2002/T$25)*$C$10)</f>
        <v/>
      </c>
      <c r="U2003" s="61">
        <f>+U2002-IF(U$18&gt;74,(U2002/U$25)*$C$10)</f>
        <v/>
      </c>
      <c r="V2003" s="61">
        <f>+V2002-IF(V$18&gt;74,(V2002/V$25)*$C$10)</f>
        <v/>
      </c>
      <c r="W2003" s="61">
        <f>+W2002-IF(W$18&gt;74,(W2002/W$25)*$C$10)</f>
        <v/>
      </c>
      <c r="X2003" s="61">
        <f>+X2002-IF(X$18&gt;74,(X2002/X$25)*$C$10)</f>
        <v/>
      </c>
      <c r="Y2003" s="61">
        <f>+Y2002-IF(Y$18&gt;74,(Y2002/Y$25)*$C$10)</f>
        <v/>
      </c>
      <c r="Z2003" s="61">
        <f>+Z2002-IF(Z$18&gt;74,(Z2002/Z$25)*$C$10)</f>
        <v/>
      </c>
      <c r="AA2003" s="61">
        <f>+AA2002-IF(AA$18&gt;74,(AA2002/AA$25)*$C$10)</f>
        <v/>
      </c>
      <c r="AB2003" s="61">
        <f>+AB2002-IF(AB$18&gt;74,(AB2002/AB$25)*$C$10)</f>
        <v/>
      </c>
      <c r="AC2003" s="61">
        <f>+AC2002-IF(AC$18&gt;74,(AC2002/AC$25)*$C$10)</f>
        <v/>
      </c>
      <c r="AD2003" s="61">
        <f>+AD2002-IF(AD$18&gt;74,(AD2002/AD$25)*$C$10)</f>
        <v/>
      </c>
      <c r="AE2003" s="61">
        <f>+AE2002-IF(AE$18&gt;74,(AE2002/AE$25)*$C$10)</f>
        <v/>
      </c>
      <c r="AF2003" s="61">
        <f>+AF2002-IF(AF$18&gt;74,(AF2002/AF$25)*$C$10)</f>
        <v/>
      </c>
      <c r="AG2003" s="61">
        <f>+AG2002-IF(AG$18&gt;74,(AG2002/AG$25)*$C$10)</f>
        <v/>
      </c>
      <c r="AH2003" s="61">
        <f>+AH2002-IF(AH$18&gt;74,(AH2002/AH$25)*$C$10)</f>
        <v/>
      </c>
      <c r="AI2003" s="61">
        <f>+AI2002-IF(AI$18&gt;74,(AI2002/AI$25)*$C$10)</f>
        <v/>
      </c>
      <c r="AJ2003" s="61">
        <f>+AJ2002-IF(AJ$18&gt;74,(AJ2002/AJ$25)*$C$10)</f>
        <v/>
      </c>
      <c r="AK2003" s="61">
        <f>+AK2002-IF(AK$18&gt;74,(AK2002/AK$25)*$C$10)</f>
        <v/>
      </c>
      <c r="AL2003" s="61">
        <f>+AL2002-IF(AL$18&gt;74,(AL2002/AL$25)*$C$10)</f>
        <v/>
      </c>
      <c r="AM2003" s="61">
        <f>+AM2002-IF(AM$18&gt;74,(AM2002/AM$25)*$C$10)</f>
        <v/>
      </c>
      <c r="AN2003" s="61">
        <f>+AN2002-IF(AN$18&gt;74,(AN2002/AN$25)*$C$10)</f>
        <v/>
      </c>
      <c r="AO2003" s="61">
        <f>+AO2002-IF(AO$18&gt;74,(AO2002/AO$25)*$C$10)</f>
        <v/>
      </c>
      <c r="AP2003" s="61">
        <f>+AP2002-IF(AP$18&gt;74,(AP2002/AP$25)*$C$10)</f>
        <v/>
      </c>
      <c r="AQ2003" s="61">
        <f>+AQ2002-IF(AQ$18&gt;74,(AQ2002/AQ$25)*$C$10)</f>
        <v/>
      </c>
      <c r="AR2003" s="61">
        <f>+AR2002-IF(AR$18&gt;74,(AR2002/AR$25)*$C$10)</f>
        <v/>
      </c>
      <c r="AS2003" s="61">
        <f>+AS2002-IF(AS$18&gt;74,(AS2002/AS$25)*$C$10)</f>
        <v/>
      </c>
      <c r="AT2003" s="61">
        <f>+AT2002-IF(AT$18&gt;74,(AT2002/AT$25)*$C$10)</f>
        <v/>
      </c>
      <c r="AU2003" s="61">
        <f>+AU2002-IF(AU$18&gt;74,(AU2002/AU$25)*$C$10)</f>
        <v/>
      </c>
      <c r="AV2003" s="61">
        <f>+AV2002-IF(AV$18&gt;74,(AV2002/AV$25)*$C$10)</f>
        <v/>
      </c>
      <c r="AW2003" s="61">
        <f>+AW2002-IF(AW$18&gt;74,(AW2002/AW$25)*$C$10)</f>
        <v/>
      </c>
      <c r="AX2003" s="35">
        <f>IF(AW2003&gt;0,1,0)</f>
        <v/>
      </c>
      <c r="AY2003" s="35">
        <f>IF(AL2003&gt;0,1,0)</f>
        <v/>
      </c>
      <c r="AZ2003" s="35">
        <f>IF(AG2003&gt;0,1,0)</f>
        <v/>
      </c>
      <c r="BA2003" s="35">
        <f>IF(AB2003&gt;0,1,0)</f>
        <v/>
      </c>
      <c r="BB2003" s="35">
        <f>IF(W2003&gt;0,1,0)</f>
        <v/>
      </c>
    </row>
    <row r="2004">
      <c r="B2004" s="154" t="inlineStr">
        <is>
          <t>trial 988</t>
        </is>
      </c>
      <c r="C2004" s="155">
        <f>+start-C2001</f>
        <v/>
      </c>
      <c r="D2004" s="156">
        <f>IF((C2004&lt;=0),0,((C2004-D$24)*Stock*(_xlfn.NORM.INV(RAND(),stock_ave,stock_std))+(C2004-D$24)*Bonds*(_xlfn.NORM.INV(RAND(),bond_ave,bond_std))+(C2004-D$24)*cash*(_xlfn.NORM.INV(RAND(),cash_ave,cash_std))+(C2004-D$24)))</f>
        <v/>
      </c>
      <c r="E2004" s="156">
        <f>IF((D2004&lt;=0),0,((D2004-E$24)*Stock*(_xlfn.NORM.INV(RAND(),stock_ave,stock_std))+(D2004-E$24)*Bonds*(_xlfn.NORM.INV(RAND(),bond_ave,bond_std))+(D2004-E$24)*cash*(_xlfn.NORM.INV(RAND(),cash_ave,cash_std))+(D2004-E$24)))</f>
        <v/>
      </c>
      <c r="F2004" s="156">
        <f>IF((E2004&lt;=0),0,((E2004-F$24)*Stock*(_xlfn.NORM.INV(RAND(),stock_ave,stock_std))+(E2004-F$24)*Bonds*(_xlfn.NORM.INV(RAND(),bond_ave,bond_std))+(E2004-F$24)*cash*(_xlfn.NORM.INV(RAND(),cash_ave,cash_std))+(E2004-F$24)))</f>
        <v/>
      </c>
      <c r="G2004" s="156">
        <f>IF((F2004&lt;=0),0,((F2004-G$24)*Stock*(_xlfn.NORM.INV(RAND(),stock_ave,stock_std))+(F2004-G$24)*Bonds*(_xlfn.NORM.INV(RAND(),bond_ave,bond_std))+(F2004-G$24)*cash*(_xlfn.NORM.INV(RAND(),cash_ave,cash_std))+(F2004-G$24)))</f>
        <v/>
      </c>
      <c r="H2004" s="156">
        <f>IF((G2004&lt;=0),0,((G2004-H$24)*Stock*(_xlfn.NORM.INV(RAND(),stock_ave,stock_std))+(G2004-H$24)*Bonds*(_xlfn.NORM.INV(RAND(),bond_ave,bond_std))+(G2004-H$24)*cash*(_xlfn.NORM.INV(RAND(),cash_ave,cash_std))+(G2004-H$24)))</f>
        <v/>
      </c>
      <c r="I2004" s="156">
        <f>IF((H2004&lt;=0),0,((H2004-I$24)*Stock*(_xlfn.NORM.INV(RAND(),stock_ave,stock_std))+(H2004-I$24)*Bonds*(_xlfn.NORM.INV(RAND(),bond_ave,bond_std))+(H2004-I$24)*cash*(_xlfn.NORM.INV(RAND(),cash_ave,cash_std))+(H2004-I$24)))</f>
        <v/>
      </c>
      <c r="J2004" s="156">
        <f>IF((I2004&lt;=0),0,((I2004-J$24)*Stock*(_xlfn.NORM.INV(RAND(),stock_ave,stock_std))+(I2004-J$24)*Bonds*(_xlfn.NORM.INV(RAND(),bond_ave,bond_std))+(I2004-J$24)*cash*(_xlfn.NORM.INV(RAND(),cash_ave,cash_std))+(I2004-J$24)))</f>
        <v/>
      </c>
      <c r="K2004" s="156">
        <f>IF((J2004&lt;=0),0,((J2004-K$24)*Stock*(_xlfn.NORM.INV(RAND(),stock_ave,stock_std))+(J2004-K$24)*Bonds*(_xlfn.NORM.INV(RAND(),bond_ave,bond_std))+(J2004-K$24)*cash*(_xlfn.NORM.INV(RAND(),cash_ave,cash_std))+(J2004-K$24)))</f>
        <v/>
      </c>
      <c r="L2004" s="156">
        <f>IF((K2004&lt;=0),0,((K2004-L$24)*Stock*(_xlfn.NORM.INV(RAND(),stock_ave,stock_std))+(K2004-L$24)*Bonds*(_xlfn.NORM.INV(RAND(),bond_ave,bond_std))+(K2004-L$24)*cash*(_xlfn.NORM.INV(RAND(),cash_ave,cash_std))+(K2004-L$24)))</f>
        <v/>
      </c>
      <c r="M2004" s="156">
        <f>IF((L2004&lt;=0),0,((L2004-M$24)*Stock*(_xlfn.NORM.INV(RAND(),stock_ave,stock_std))+(L2004-M$24)*Bonds*(_xlfn.NORM.INV(RAND(),bond_ave,bond_std))+(L2004-M$24)*cash*(_xlfn.NORM.INV(RAND(),cash_ave,cash_std))+(L2004-M$24)))</f>
        <v/>
      </c>
      <c r="N2004" s="156">
        <f>IF((M2004&lt;=0),0,((M2004-N$24)*Stock*(_xlfn.NORM.INV(RAND(),stock_ave,stock_std))+(M2004-N$24)*Bonds*(_xlfn.NORM.INV(RAND(),bond_ave,bond_std))+(M2004-N$24)*cash*(_xlfn.NORM.INV(RAND(),cash_ave,cash_std))+(M2004-N$24)))</f>
        <v/>
      </c>
      <c r="O2004" s="156">
        <f>IF((N2004&lt;=0),0,((N2004-O$24)*Stock*(_xlfn.NORM.INV(RAND(),stock_ave,stock_std))+(N2004-O$24)*Bonds*(_xlfn.NORM.INV(RAND(),bond_ave,bond_std))+(N2004-O$24)*cash*(_xlfn.NORM.INV(RAND(),cash_ave,cash_std))+(N2004-O$24)))</f>
        <v/>
      </c>
      <c r="P2004" s="156">
        <f>IF((O2004&lt;=0),0,((O2004-P$24)*Stock*(_xlfn.NORM.INV(RAND(),stock_ave,stock_std))+(O2004-P$24)*Bonds*(_xlfn.NORM.INV(RAND(),bond_ave,bond_std))+(O2004-P$24)*cash*(_xlfn.NORM.INV(RAND(),cash_ave,cash_std))+(O2004-P$24)))</f>
        <v/>
      </c>
      <c r="Q2004" s="156">
        <f>IF((P2004&lt;=0),0,((P2004-Q$24)*Stock*(_xlfn.NORM.INV(RAND(),stock_ave,stock_std))+(P2004-Q$24)*Bonds*(_xlfn.NORM.INV(RAND(),bond_ave,bond_std))+(P2004-Q$24)*cash*(_xlfn.NORM.INV(RAND(),cash_ave,cash_std))+(P2004-Q$24)))</f>
        <v/>
      </c>
      <c r="R2004" s="156">
        <f>IF((Q2004&lt;=0),0,((Q2004-R$24)*Stock*(_xlfn.NORM.INV(RAND(),stock_ave,stock_std))+(Q2004-R$24)*Bonds*(_xlfn.NORM.INV(RAND(),bond_ave,bond_std))+(Q2004-R$24)*cash*(_xlfn.NORM.INV(RAND(),cash_ave,cash_std))+(Q2004-R$24)))</f>
        <v/>
      </c>
      <c r="S2004" s="156">
        <f>IF((R2004&lt;=0),0,((R2004-S$24)*Stock*(_xlfn.NORM.INV(RAND(),stock_ave,stock_std))+(R2004-S$24)*Bonds*(_xlfn.NORM.INV(RAND(),bond_ave,bond_std))+(R2004-S$24)*cash*(_xlfn.NORM.INV(RAND(),cash_ave,cash_std))+(R2004-S$24)))</f>
        <v/>
      </c>
      <c r="T2004" s="156">
        <f>IF((S2004&lt;=0),0,((S2004-T$24)*Stock*(_xlfn.NORM.INV(RAND(),stock_ave,stock_std))+(S2004-T$24)*Bonds*(_xlfn.NORM.INV(RAND(),bond_ave,bond_std))+(S2004-T$24)*cash*(_xlfn.NORM.INV(RAND(),cash_ave,cash_std))+(S2004-T$24)))</f>
        <v/>
      </c>
      <c r="U2004" s="156">
        <f>IF((T2004&lt;=0),0,((T2004-U$24)*Stock*(_xlfn.NORM.INV(RAND(),stock_ave,stock_std))+(T2004-U$24)*Bonds*(_xlfn.NORM.INV(RAND(),bond_ave,bond_std))+(T2004-U$24)*cash*(_xlfn.NORM.INV(RAND(),cash_ave,cash_std))+(T2004-U$24)))</f>
        <v/>
      </c>
      <c r="V2004" s="156">
        <f>IF((U2004&lt;=0),0,((U2004-V$24)*Stock*(_xlfn.NORM.INV(RAND(),stock_ave,stock_std))+(U2004-V$24)*Bonds*(_xlfn.NORM.INV(RAND(),bond_ave,bond_std))+(U2004-V$24)*cash*(_xlfn.NORM.INV(RAND(),cash_ave,cash_std))+(U2004-V$24)))</f>
        <v/>
      </c>
      <c r="W2004" s="156">
        <f>IF((V2004&lt;=0),0,((V2004-W$24)*Stock*(_xlfn.NORM.INV(RAND(),stock_ave,stock_std))+(V2004-W$24)*Bonds*(_xlfn.NORM.INV(RAND(),bond_ave,bond_std))+(V2004-W$24)*cash*(_xlfn.NORM.INV(RAND(),cash_ave,cash_std))+(V2004-W$24)))</f>
        <v/>
      </c>
      <c r="X2004" s="156">
        <f>IF((W2004&lt;=0),0,((W2004-X$24)*Stock*(_xlfn.NORM.INV(RAND(),stock_ave,stock_std))+(W2004-X$24)*Bonds*(_xlfn.NORM.INV(RAND(),bond_ave,bond_std))+(W2004-X$24)*cash*(_xlfn.NORM.INV(RAND(),cash_ave,cash_std))+(W2004-X$24)))</f>
        <v/>
      </c>
      <c r="Y2004" s="156">
        <f>IF((X2004&lt;=0),0,((X2004-Y$24)*Stock*(_xlfn.NORM.INV(RAND(),stock_ave,stock_std))+(X2004-Y$24)*Bonds*(_xlfn.NORM.INV(RAND(),bond_ave,bond_std))+(X2004-Y$24)*cash*(_xlfn.NORM.INV(RAND(),cash_ave,cash_std))+(X2004-Y$24)))</f>
        <v/>
      </c>
      <c r="Z2004" s="156">
        <f>IF((Y2004&lt;=0),0,((Y2004-Z$24)*Stock*(_xlfn.NORM.INV(RAND(),stock_ave,stock_std))+(Y2004-Z$24)*Bonds*(_xlfn.NORM.INV(RAND(),bond_ave,bond_std))+(Y2004-Z$24)*cash*(_xlfn.NORM.INV(RAND(),cash_ave,cash_std))+(Y2004-Z$24)))</f>
        <v/>
      </c>
      <c r="AA2004" s="156">
        <f>IF((Z2004&lt;=0),0,((Z2004-AA$24)*Stock*(_xlfn.NORM.INV(RAND(),stock_ave,stock_std))+(Z2004-AA$24)*Bonds*(_xlfn.NORM.INV(RAND(),bond_ave,bond_std))+(Z2004-AA$24)*cash*(_xlfn.NORM.INV(RAND(),cash_ave,cash_std))+(Z2004-AA$24)))</f>
        <v/>
      </c>
      <c r="AB2004" s="156">
        <f>IF((AA2004&lt;=0),0,((AA2004-AB$24)*Stock*(_xlfn.NORM.INV(RAND(),stock_ave,stock_std))+(AA2004-AB$24)*Bonds*(_xlfn.NORM.INV(RAND(),bond_ave,bond_std))+(AA2004-AB$24)*cash*(_xlfn.NORM.INV(RAND(),cash_ave,cash_std))+(AA2004-AB$24)))</f>
        <v/>
      </c>
      <c r="AC2004" s="156">
        <f>IF((AB2004&lt;=0),0,((AB2004-AC$24)*Stock*(_xlfn.NORM.INV(RAND(),stock_ave,stock_std))+(AB2004-AC$24)*Bonds*(_xlfn.NORM.INV(RAND(),bond_ave,bond_std))+(AB2004-AC$24)*cash*(_xlfn.NORM.INV(RAND(),cash_ave,cash_std))+(AB2004-AC$24)))</f>
        <v/>
      </c>
      <c r="AD2004" s="156">
        <f>IF((AC2004&lt;=0),0,((AC2004-AD$24)*Stock*(_xlfn.NORM.INV(RAND(),stock_ave,stock_std))+(AC2004-AD$24)*Bonds*(_xlfn.NORM.INV(RAND(),bond_ave,bond_std))+(AC2004-AD$24)*cash*(_xlfn.NORM.INV(RAND(),cash_ave,cash_std))+(AC2004-AD$24)))</f>
        <v/>
      </c>
      <c r="AE2004" s="156">
        <f>IF((AD2004&lt;=0),0,((AD2004-AE$24)*Stock*(_xlfn.NORM.INV(RAND(),stock_ave,stock_std))+(AD2004-AE$24)*Bonds*(_xlfn.NORM.INV(RAND(),bond_ave,bond_std))+(AD2004-AE$24)*cash*(_xlfn.NORM.INV(RAND(),cash_ave,cash_std))+(AD2004-AE$24)))</f>
        <v/>
      </c>
      <c r="AF2004" s="156">
        <f>IF((AE2004&lt;=0),0,((AE2004-AF$24)*Stock*(_xlfn.NORM.INV(RAND(),stock_ave,stock_std))+(AE2004-AF$24)*Bonds*(_xlfn.NORM.INV(RAND(),bond_ave,bond_std))+(AE2004-AF$24)*cash*(_xlfn.NORM.INV(RAND(),cash_ave,cash_std))+(AE2004-AF$24)))</f>
        <v/>
      </c>
      <c r="AG2004" s="156">
        <f>IF((AF2004&lt;=0),0,((AF2004-AG$24)*Stock*(_xlfn.NORM.INV(RAND(),stock_ave,stock_std))+(AF2004-AG$24)*Bonds*(_xlfn.NORM.INV(RAND(),bond_ave,bond_std))+(AF2004-AG$24)*cash*(_xlfn.NORM.INV(RAND(),cash_ave,cash_std))+(AF2004-AG$24)))</f>
        <v/>
      </c>
      <c r="AH2004" s="156">
        <f>IF((AG2004&lt;=0),0,((AG2004-AH$24)*Stock*(_xlfn.NORM.INV(RAND(),stock_ave,stock_std))+(AG2004-AH$24)*Bonds*(_xlfn.NORM.INV(RAND(),bond_ave,bond_std))+(AG2004-AH$24)*cash*(_xlfn.NORM.INV(RAND(),cash_ave,cash_std))+(AG2004-AH$24)))</f>
        <v/>
      </c>
      <c r="AI2004" s="156">
        <f>IF((AH2004&lt;=0),0,((AH2004-AI$24)*Stock*(_xlfn.NORM.INV(RAND(),stock_ave,stock_std))+(AH2004-AI$24)*Bonds*(_xlfn.NORM.INV(RAND(),bond_ave,bond_std))+(AH2004-AI$24)*cash*(_xlfn.NORM.INV(RAND(),cash_ave,cash_std))+(AH2004-AI$24)))</f>
        <v/>
      </c>
      <c r="AJ2004" s="156">
        <f>IF((AI2004&lt;=0),0,((AI2004-AJ$24)*Stock*(_xlfn.NORM.INV(RAND(),stock_ave,stock_std))+(AI2004-AJ$24)*Bonds*(_xlfn.NORM.INV(RAND(),bond_ave,bond_std))+(AI2004-AJ$24)*cash*(_xlfn.NORM.INV(RAND(),cash_ave,cash_std))+(AI2004-AJ$24)))</f>
        <v/>
      </c>
      <c r="AK2004" s="156">
        <f>IF((AJ2004&lt;=0),0,((AJ2004-AK$24)*Stock*(_xlfn.NORM.INV(RAND(),stock_ave,stock_std))+(AJ2004-AK$24)*Bonds*(_xlfn.NORM.INV(RAND(),bond_ave,bond_std))+(AJ2004-AK$24)*cash*(_xlfn.NORM.INV(RAND(),cash_ave,cash_std))+(AJ2004-AK$24)))</f>
        <v/>
      </c>
      <c r="AL2004" s="156">
        <f>IF((AK2004&lt;=0),0,((AK2004-AL$24)*Stock*(_xlfn.NORM.INV(RAND(),stock_ave,stock_std))+(AK2004-AL$24)*Bonds*(_xlfn.NORM.INV(RAND(),bond_ave,bond_std))+(AK2004-AL$24)*cash*(_xlfn.NORM.INV(RAND(),cash_ave,cash_std))+(AK2004-AL$24)))</f>
        <v/>
      </c>
      <c r="AM2004" s="156">
        <f>IF((AL2004&lt;=0),0,((AL2004-AM$24)*Stock*(_xlfn.NORM.INV(RAND(),stock_ave,stock_std))+(AL2004-AM$24)*Bonds*(_xlfn.NORM.INV(RAND(),bond_ave,bond_std))+(AL2004-AM$24)*cash*(_xlfn.NORM.INV(RAND(),cash_ave,cash_std))+(AL2004-AM$24)))</f>
        <v/>
      </c>
      <c r="AN2004" s="156">
        <f>IF((AM2004&lt;=0),0,((AM2004-AN$24)*Stock*(_xlfn.NORM.INV(RAND(),stock_ave,stock_std))+(AM2004-AN$24)*Bonds*(_xlfn.NORM.INV(RAND(),bond_ave,bond_std))+(AM2004-AN$24)*cash*(_xlfn.NORM.INV(RAND(),cash_ave,cash_std))+(AM2004-AN$24)))</f>
        <v/>
      </c>
      <c r="AO2004" s="156">
        <f>IF((AN2004&lt;=0),0,((AN2004-AO$24)*Stock*(_xlfn.NORM.INV(RAND(),stock_ave,stock_std))+(AN2004-AO$24)*Bonds*(_xlfn.NORM.INV(RAND(),bond_ave,bond_std))+(AN2004-AO$24)*cash*(_xlfn.NORM.INV(RAND(),cash_ave,cash_std))+(AN2004-AO$24)))</f>
        <v/>
      </c>
      <c r="AP2004" s="156">
        <f>IF((AO2004&lt;=0),0,((AO2004-AP$24)*Stock*(_xlfn.NORM.INV(RAND(),stock_ave,stock_std))+(AO2004-AP$24)*Bonds*(_xlfn.NORM.INV(RAND(),bond_ave,bond_std))+(AO2004-AP$24)*cash*(_xlfn.NORM.INV(RAND(),cash_ave,cash_std))+(AO2004-AP$24)))</f>
        <v/>
      </c>
      <c r="AQ2004" s="156">
        <f>IF((AP2004&lt;=0),0,((AP2004-AQ$24)*Stock*(_xlfn.NORM.INV(RAND(),stock_ave,stock_std))+(AP2004-AQ$24)*Bonds*(_xlfn.NORM.INV(RAND(),bond_ave,bond_std))+(AP2004-AQ$24)*cash*(_xlfn.NORM.INV(RAND(),cash_ave,cash_std))+(AP2004-AQ$24)))</f>
        <v/>
      </c>
      <c r="AR2004" s="156">
        <f>IF((AQ2004&lt;=0),0,((AQ2004-AR$24)*Stock*(_xlfn.NORM.INV(RAND(),stock_ave,stock_std))+(AQ2004-AR$24)*Bonds*(_xlfn.NORM.INV(RAND(),bond_ave,bond_std))+(AQ2004-AR$24)*cash*(_xlfn.NORM.INV(RAND(),cash_ave,cash_std))+(AQ2004-AR$24)))</f>
        <v/>
      </c>
      <c r="AS2004" s="156">
        <f>IF((AR2004&lt;=0),0,((AR2004-AS$24)*Stock*(_xlfn.NORM.INV(RAND(),stock_ave,stock_std))+(AR2004-AS$24)*Bonds*(_xlfn.NORM.INV(RAND(),bond_ave,bond_std))+(AR2004-AS$24)*cash*(_xlfn.NORM.INV(RAND(),cash_ave,cash_std))+(AR2004-AS$24)))</f>
        <v/>
      </c>
      <c r="AT2004" s="156">
        <f>IF((AS2004&lt;=0),0,((AS2004-AT$24)*Stock*(_xlfn.NORM.INV(RAND(),stock_ave,stock_std))+(AS2004-AT$24)*Bonds*(_xlfn.NORM.INV(RAND(),bond_ave,bond_std))+(AS2004-AT$24)*cash*(_xlfn.NORM.INV(RAND(),cash_ave,cash_std))+(AS2004-AT$24)))</f>
        <v/>
      </c>
      <c r="AU2004" s="156">
        <f>IF((AT2004&lt;=0),0,((AT2004-AU$24)*Stock*(_xlfn.NORM.INV(RAND(),stock_ave,stock_std))+(AT2004-AU$24)*Bonds*(_xlfn.NORM.INV(RAND(),bond_ave,bond_std))+(AT2004-AU$24)*cash*(_xlfn.NORM.INV(RAND(),cash_ave,cash_std))+(AT2004-AU$24)))</f>
        <v/>
      </c>
      <c r="AV2004" s="156">
        <f>IF((AU2004&lt;=0),0,((AU2004-AV$24)*Stock*(_xlfn.NORM.INV(RAND(),stock_ave,stock_std))+(AU2004-AV$24)*Bonds*(_xlfn.NORM.INV(RAND(),bond_ave,bond_std))+(AU2004-AV$24)*cash*(_xlfn.NORM.INV(RAND(),cash_ave,cash_std))+(AU2004-AV$24)))</f>
        <v/>
      </c>
      <c r="AW2004" s="156">
        <f>IF((AV2004&lt;=0),0,((AV2004-AW$24)*Stock*(_xlfn.NORM.INV(RAND(),stock_ave,stock_std))+(AV2004-AW$24)*Bonds*(_xlfn.NORM.INV(RAND(),bond_ave,bond_std))+(AV2004-AW$24)*cash*(_xlfn.NORM.INV(RAND(),cash_ave,cash_std))+(AV2004-AW$24)))</f>
        <v/>
      </c>
      <c r="AX2004" s="159" t="n"/>
      <c r="AY2004" s="159" t="n"/>
      <c r="AZ2004" s="159" t="n"/>
      <c r="BA2004" s="159" t="n"/>
      <c r="BB2004" s="159" t="n"/>
    </row>
    <row r="2005">
      <c r="C2005" s="147" t="n"/>
      <c r="D2005" s="61">
        <f>+D2004-IF(D$18&gt;74,(D2004/D$25)*$C$10)</f>
        <v/>
      </c>
      <c r="E2005" s="61">
        <f>+E2004-IF(E$18&gt;74,(E2004/E$25)*$C$10)</f>
        <v/>
      </c>
      <c r="F2005" s="61">
        <f>+F2004-IF(F$18&gt;74,(F2004/F$25)*$C$10)</f>
        <v/>
      </c>
      <c r="G2005" s="61">
        <f>+G2004-IF(G$18&gt;74,(G2004/G$25)*$C$10)</f>
        <v/>
      </c>
      <c r="H2005" s="61">
        <f>+H2004-IF(H$18&gt;74,(H2004/H$25)*$C$10)</f>
        <v/>
      </c>
      <c r="I2005" s="61">
        <f>+I2004-IF(I$18&gt;74,(I2004/I$25)*$C$10)</f>
        <v/>
      </c>
      <c r="J2005" s="61">
        <f>+J2004-IF(J$18&gt;74,(J2004/J$25)*$C$10)</f>
        <v/>
      </c>
      <c r="K2005" s="61">
        <f>+K2004-IF(K$18&gt;74,(K2004/K$25)*$C$10)</f>
        <v/>
      </c>
      <c r="L2005" s="61">
        <f>+L2004-IF(L$18&gt;74,(L2004/L$25)*$C$10)</f>
        <v/>
      </c>
      <c r="M2005" s="61">
        <f>+M2004-IF(M$18&gt;74,(M2004/M$25)*$C$10)</f>
        <v/>
      </c>
      <c r="N2005" s="61">
        <f>+N2004-IF(N$18&gt;74,(N2004/N$25)*$C$10)</f>
        <v/>
      </c>
      <c r="O2005" s="61">
        <f>+O2004-IF(O$18&gt;74,(O2004/O$25)*$C$10)</f>
        <v/>
      </c>
      <c r="P2005" s="61">
        <f>+P2004-IF(P$18&gt;74,(P2004/P$25)*$C$10)</f>
        <v/>
      </c>
      <c r="Q2005" s="61">
        <f>+Q2004-IF(Q$18&gt;74,(Q2004/Q$25)*$C$10)</f>
        <v/>
      </c>
      <c r="R2005" s="61">
        <f>+R2004-IF(R$18&gt;74,(R2004/R$25)*$C$10)</f>
        <v/>
      </c>
      <c r="S2005" s="61">
        <f>+S2004-IF(S$18&gt;74,(S2004/S$25)*$C$10)</f>
        <v/>
      </c>
      <c r="T2005" s="61">
        <f>+T2004-IF(T$18&gt;74,(T2004/T$25)*$C$10)</f>
        <v/>
      </c>
      <c r="U2005" s="61">
        <f>+U2004-IF(U$18&gt;74,(U2004/U$25)*$C$10)</f>
        <v/>
      </c>
      <c r="V2005" s="61">
        <f>+V2004-IF(V$18&gt;74,(V2004/V$25)*$C$10)</f>
        <v/>
      </c>
      <c r="W2005" s="61">
        <f>+W2004-IF(W$18&gt;74,(W2004/W$25)*$C$10)</f>
        <v/>
      </c>
      <c r="X2005" s="61">
        <f>+X2004-IF(X$18&gt;74,(X2004/X$25)*$C$10)</f>
        <v/>
      </c>
      <c r="Y2005" s="61">
        <f>+Y2004-IF(Y$18&gt;74,(Y2004/Y$25)*$C$10)</f>
        <v/>
      </c>
      <c r="Z2005" s="61">
        <f>+Z2004-IF(Z$18&gt;74,(Z2004/Z$25)*$C$10)</f>
        <v/>
      </c>
      <c r="AA2005" s="61">
        <f>+AA2004-IF(AA$18&gt;74,(AA2004/AA$25)*$C$10)</f>
        <v/>
      </c>
      <c r="AB2005" s="61">
        <f>+AB2004-IF(AB$18&gt;74,(AB2004/AB$25)*$C$10)</f>
        <v/>
      </c>
      <c r="AC2005" s="61">
        <f>+AC2004-IF(AC$18&gt;74,(AC2004/AC$25)*$C$10)</f>
        <v/>
      </c>
      <c r="AD2005" s="61">
        <f>+AD2004-IF(AD$18&gt;74,(AD2004/AD$25)*$C$10)</f>
        <v/>
      </c>
      <c r="AE2005" s="61">
        <f>+AE2004-IF(AE$18&gt;74,(AE2004/AE$25)*$C$10)</f>
        <v/>
      </c>
      <c r="AF2005" s="61">
        <f>+AF2004-IF(AF$18&gt;74,(AF2004/AF$25)*$C$10)</f>
        <v/>
      </c>
      <c r="AG2005" s="61">
        <f>+AG2004-IF(AG$18&gt;74,(AG2004/AG$25)*$C$10)</f>
        <v/>
      </c>
      <c r="AH2005" s="61">
        <f>+AH2004-IF(AH$18&gt;74,(AH2004/AH$25)*$C$10)</f>
        <v/>
      </c>
      <c r="AI2005" s="61">
        <f>+AI2004-IF(AI$18&gt;74,(AI2004/AI$25)*$C$10)</f>
        <v/>
      </c>
      <c r="AJ2005" s="61">
        <f>+AJ2004-IF(AJ$18&gt;74,(AJ2004/AJ$25)*$C$10)</f>
        <v/>
      </c>
      <c r="AK2005" s="61">
        <f>+AK2004-IF(AK$18&gt;74,(AK2004/AK$25)*$C$10)</f>
        <v/>
      </c>
      <c r="AL2005" s="61">
        <f>+AL2004-IF(AL$18&gt;74,(AL2004/AL$25)*$C$10)</f>
        <v/>
      </c>
      <c r="AM2005" s="61">
        <f>+AM2004-IF(AM$18&gt;74,(AM2004/AM$25)*$C$10)</f>
        <v/>
      </c>
      <c r="AN2005" s="61">
        <f>+AN2004-IF(AN$18&gt;74,(AN2004/AN$25)*$C$10)</f>
        <v/>
      </c>
      <c r="AO2005" s="61">
        <f>+AO2004-IF(AO$18&gt;74,(AO2004/AO$25)*$C$10)</f>
        <v/>
      </c>
      <c r="AP2005" s="61">
        <f>+AP2004-IF(AP$18&gt;74,(AP2004/AP$25)*$C$10)</f>
        <v/>
      </c>
      <c r="AQ2005" s="61">
        <f>+AQ2004-IF(AQ$18&gt;74,(AQ2004/AQ$25)*$C$10)</f>
        <v/>
      </c>
      <c r="AR2005" s="61">
        <f>+AR2004-IF(AR$18&gt;74,(AR2004/AR$25)*$C$10)</f>
        <v/>
      </c>
      <c r="AS2005" s="61">
        <f>+AS2004-IF(AS$18&gt;74,(AS2004/AS$25)*$C$10)</f>
        <v/>
      </c>
      <c r="AT2005" s="61">
        <f>+AT2004-IF(AT$18&gt;74,(AT2004/AT$25)*$C$10)</f>
        <v/>
      </c>
      <c r="AU2005" s="61">
        <f>+AU2004-IF(AU$18&gt;74,(AU2004/AU$25)*$C$10)</f>
        <v/>
      </c>
      <c r="AV2005" s="61">
        <f>+AV2004-IF(AV$18&gt;74,(AV2004/AV$25)*$C$10)</f>
        <v/>
      </c>
      <c r="AW2005" s="61">
        <f>+AW2004-IF(AW$18&gt;74,(AW2004/AW$25)*$C$10)</f>
        <v/>
      </c>
      <c r="AX2005" s="35">
        <f>IF(AW2005&gt;0,1,0)</f>
        <v/>
      </c>
      <c r="AY2005" s="35">
        <f>IF(AL2005&gt;0,1,0)</f>
        <v/>
      </c>
      <c r="AZ2005" s="35">
        <f>IF(AG2005&gt;0,1,0)</f>
        <v/>
      </c>
      <c r="BA2005" s="35">
        <f>IF(AB2005&gt;0,1,0)</f>
        <v/>
      </c>
      <c r="BB2005" s="35">
        <f>IF(W2005&gt;0,1,0)</f>
        <v/>
      </c>
    </row>
    <row r="2006">
      <c r="B2006" s="154" t="inlineStr">
        <is>
          <t>trial 989</t>
        </is>
      </c>
      <c r="C2006" s="155">
        <f>+start-C2003</f>
        <v/>
      </c>
      <c r="D2006" s="156">
        <f>IF((C2006&lt;=0),0,((C2006-D$24)*Stock*(_xlfn.NORM.INV(RAND(),stock_ave,stock_std))+(C2006-D$24)*Bonds*(_xlfn.NORM.INV(RAND(),bond_ave,bond_std))+(C2006-D$24)*cash*(_xlfn.NORM.INV(RAND(),cash_ave,cash_std))+(C2006-D$24)))</f>
        <v/>
      </c>
      <c r="E2006" s="156">
        <f>IF((D2006&lt;=0),0,((D2006-E$24)*Stock*(_xlfn.NORM.INV(RAND(),stock_ave,stock_std))+(D2006-E$24)*Bonds*(_xlfn.NORM.INV(RAND(),bond_ave,bond_std))+(D2006-E$24)*cash*(_xlfn.NORM.INV(RAND(),cash_ave,cash_std))+(D2006-E$24)))</f>
        <v/>
      </c>
      <c r="F2006" s="156">
        <f>IF((E2006&lt;=0),0,((E2006-F$24)*Stock*(_xlfn.NORM.INV(RAND(),stock_ave,stock_std))+(E2006-F$24)*Bonds*(_xlfn.NORM.INV(RAND(),bond_ave,bond_std))+(E2006-F$24)*cash*(_xlfn.NORM.INV(RAND(),cash_ave,cash_std))+(E2006-F$24)))</f>
        <v/>
      </c>
      <c r="G2006" s="156">
        <f>IF((F2006&lt;=0),0,((F2006-G$24)*Stock*(_xlfn.NORM.INV(RAND(),stock_ave,stock_std))+(F2006-G$24)*Bonds*(_xlfn.NORM.INV(RAND(),bond_ave,bond_std))+(F2006-G$24)*cash*(_xlfn.NORM.INV(RAND(),cash_ave,cash_std))+(F2006-G$24)))</f>
        <v/>
      </c>
      <c r="H2006" s="156">
        <f>IF((G2006&lt;=0),0,((G2006-H$24)*Stock*(_xlfn.NORM.INV(RAND(),stock_ave,stock_std))+(G2006-H$24)*Bonds*(_xlfn.NORM.INV(RAND(),bond_ave,bond_std))+(G2006-H$24)*cash*(_xlfn.NORM.INV(RAND(),cash_ave,cash_std))+(G2006-H$24)))</f>
        <v/>
      </c>
      <c r="I2006" s="156">
        <f>IF((H2006&lt;=0),0,((H2006-I$24)*Stock*(_xlfn.NORM.INV(RAND(),stock_ave,stock_std))+(H2006-I$24)*Bonds*(_xlfn.NORM.INV(RAND(),bond_ave,bond_std))+(H2006-I$24)*cash*(_xlfn.NORM.INV(RAND(),cash_ave,cash_std))+(H2006-I$24)))</f>
        <v/>
      </c>
      <c r="J2006" s="156">
        <f>IF((I2006&lt;=0),0,((I2006-J$24)*Stock*(_xlfn.NORM.INV(RAND(),stock_ave,stock_std))+(I2006-J$24)*Bonds*(_xlfn.NORM.INV(RAND(),bond_ave,bond_std))+(I2006-J$24)*cash*(_xlfn.NORM.INV(RAND(),cash_ave,cash_std))+(I2006-J$24)))</f>
        <v/>
      </c>
      <c r="K2006" s="156">
        <f>IF((J2006&lt;=0),0,((J2006-K$24)*Stock*(_xlfn.NORM.INV(RAND(),stock_ave,stock_std))+(J2006-K$24)*Bonds*(_xlfn.NORM.INV(RAND(),bond_ave,bond_std))+(J2006-K$24)*cash*(_xlfn.NORM.INV(RAND(),cash_ave,cash_std))+(J2006-K$24)))</f>
        <v/>
      </c>
      <c r="L2006" s="156">
        <f>IF((K2006&lt;=0),0,((K2006-L$24)*Stock*(_xlfn.NORM.INV(RAND(),stock_ave,stock_std))+(K2006-L$24)*Bonds*(_xlfn.NORM.INV(RAND(),bond_ave,bond_std))+(K2006-L$24)*cash*(_xlfn.NORM.INV(RAND(),cash_ave,cash_std))+(K2006-L$24)))</f>
        <v/>
      </c>
      <c r="M2006" s="156">
        <f>IF((L2006&lt;=0),0,((L2006-M$24)*Stock*(_xlfn.NORM.INV(RAND(),stock_ave,stock_std))+(L2006-M$24)*Bonds*(_xlfn.NORM.INV(RAND(),bond_ave,bond_std))+(L2006-M$24)*cash*(_xlfn.NORM.INV(RAND(),cash_ave,cash_std))+(L2006-M$24)))</f>
        <v/>
      </c>
      <c r="N2006" s="156">
        <f>IF((M2006&lt;=0),0,((M2006-N$24)*Stock*(_xlfn.NORM.INV(RAND(),stock_ave,stock_std))+(M2006-N$24)*Bonds*(_xlfn.NORM.INV(RAND(),bond_ave,bond_std))+(M2006-N$24)*cash*(_xlfn.NORM.INV(RAND(),cash_ave,cash_std))+(M2006-N$24)))</f>
        <v/>
      </c>
      <c r="O2006" s="156">
        <f>IF((N2006&lt;=0),0,((N2006-O$24)*Stock*(_xlfn.NORM.INV(RAND(),stock_ave,stock_std))+(N2006-O$24)*Bonds*(_xlfn.NORM.INV(RAND(),bond_ave,bond_std))+(N2006-O$24)*cash*(_xlfn.NORM.INV(RAND(),cash_ave,cash_std))+(N2006-O$24)))</f>
        <v/>
      </c>
      <c r="P2006" s="156">
        <f>IF((O2006&lt;=0),0,((O2006-P$24)*Stock*(_xlfn.NORM.INV(RAND(),stock_ave,stock_std))+(O2006-P$24)*Bonds*(_xlfn.NORM.INV(RAND(),bond_ave,bond_std))+(O2006-P$24)*cash*(_xlfn.NORM.INV(RAND(),cash_ave,cash_std))+(O2006-P$24)))</f>
        <v/>
      </c>
      <c r="Q2006" s="156">
        <f>IF((P2006&lt;=0),0,((P2006-Q$24)*Stock*(_xlfn.NORM.INV(RAND(),stock_ave,stock_std))+(P2006-Q$24)*Bonds*(_xlfn.NORM.INV(RAND(),bond_ave,bond_std))+(P2006-Q$24)*cash*(_xlfn.NORM.INV(RAND(),cash_ave,cash_std))+(P2006-Q$24)))</f>
        <v/>
      </c>
      <c r="R2006" s="156">
        <f>IF((Q2006&lt;=0),0,((Q2006-R$24)*Stock*(_xlfn.NORM.INV(RAND(),stock_ave,stock_std))+(Q2006-R$24)*Bonds*(_xlfn.NORM.INV(RAND(),bond_ave,bond_std))+(Q2006-R$24)*cash*(_xlfn.NORM.INV(RAND(),cash_ave,cash_std))+(Q2006-R$24)))</f>
        <v/>
      </c>
      <c r="S2006" s="156">
        <f>IF((R2006&lt;=0),0,((R2006-S$24)*Stock*(_xlfn.NORM.INV(RAND(),stock_ave,stock_std))+(R2006-S$24)*Bonds*(_xlfn.NORM.INV(RAND(),bond_ave,bond_std))+(R2006-S$24)*cash*(_xlfn.NORM.INV(RAND(),cash_ave,cash_std))+(R2006-S$24)))</f>
        <v/>
      </c>
      <c r="T2006" s="156">
        <f>IF((S2006&lt;=0),0,((S2006-T$24)*Stock*(_xlfn.NORM.INV(RAND(),stock_ave,stock_std))+(S2006-T$24)*Bonds*(_xlfn.NORM.INV(RAND(),bond_ave,bond_std))+(S2006-T$24)*cash*(_xlfn.NORM.INV(RAND(),cash_ave,cash_std))+(S2006-T$24)))</f>
        <v/>
      </c>
      <c r="U2006" s="156">
        <f>IF((T2006&lt;=0),0,((T2006-U$24)*Stock*(_xlfn.NORM.INV(RAND(),stock_ave,stock_std))+(T2006-U$24)*Bonds*(_xlfn.NORM.INV(RAND(),bond_ave,bond_std))+(T2006-U$24)*cash*(_xlfn.NORM.INV(RAND(),cash_ave,cash_std))+(T2006-U$24)))</f>
        <v/>
      </c>
      <c r="V2006" s="156">
        <f>IF((U2006&lt;=0),0,((U2006-V$24)*Stock*(_xlfn.NORM.INV(RAND(),stock_ave,stock_std))+(U2006-V$24)*Bonds*(_xlfn.NORM.INV(RAND(),bond_ave,bond_std))+(U2006-V$24)*cash*(_xlfn.NORM.INV(RAND(),cash_ave,cash_std))+(U2006-V$24)))</f>
        <v/>
      </c>
      <c r="W2006" s="156">
        <f>IF((V2006&lt;=0),0,((V2006-W$24)*Stock*(_xlfn.NORM.INV(RAND(),stock_ave,stock_std))+(V2006-W$24)*Bonds*(_xlfn.NORM.INV(RAND(),bond_ave,bond_std))+(V2006-W$24)*cash*(_xlfn.NORM.INV(RAND(),cash_ave,cash_std))+(V2006-W$24)))</f>
        <v/>
      </c>
      <c r="X2006" s="156">
        <f>IF((W2006&lt;=0),0,((W2006-X$24)*Stock*(_xlfn.NORM.INV(RAND(),stock_ave,stock_std))+(W2006-X$24)*Bonds*(_xlfn.NORM.INV(RAND(),bond_ave,bond_std))+(W2006-X$24)*cash*(_xlfn.NORM.INV(RAND(),cash_ave,cash_std))+(W2006-X$24)))</f>
        <v/>
      </c>
      <c r="Y2006" s="156">
        <f>IF((X2006&lt;=0),0,((X2006-Y$24)*Stock*(_xlfn.NORM.INV(RAND(),stock_ave,stock_std))+(X2006-Y$24)*Bonds*(_xlfn.NORM.INV(RAND(),bond_ave,bond_std))+(X2006-Y$24)*cash*(_xlfn.NORM.INV(RAND(),cash_ave,cash_std))+(X2006-Y$24)))</f>
        <v/>
      </c>
      <c r="Z2006" s="156">
        <f>IF((Y2006&lt;=0),0,((Y2006-Z$24)*Stock*(_xlfn.NORM.INV(RAND(),stock_ave,stock_std))+(Y2006-Z$24)*Bonds*(_xlfn.NORM.INV(RAND(),bond_ave,bond_std))+(Y2006-Z$24)*cash*(_xlfn.NORM.INV(RAND(),cash_ave,cash_std))+(Y2006-Z$24)))</f>
        <v/>
      </c>
      <c r="AA2006" s="156">
        <f>IF((Z2006&lt;=0),0,((Z2006-AA$24)*Stock*(_xlfn.NORM.INV(RAND(),stock_ave,stock_std))+(Z2006-AA$24)*Bonds*(_xlfn.NORM.INV(RAND(),bond_ave,bond_std))+(Z2006-AA$24)*cash*(_xlfn.NORM.INV(RAND(),cash_ave,cash_std))+(Z2006-AA$24)))</f>
        <v/>
      </c>
      <c r="AB2006" s="156">
        <f>IF((AA2006&lt;=0),0,((AA2006-AB$24)*Stock*(_xlfn.NORM.INV(RAND(),stock_ave,stock_std))+(AA2006-AB$24)*Bonds*(_xlfn.NORM.INV(RAND(),bond_ave,bond_std))+(AA2006-AB$24)*cash*(_xlfn.NORM.INV(RAND(),cash_ave,cash_std))+(AA2006-AB$24)))</f>
        <v/>
      </c>
      <c r="AC2006" s="156">
        <f>IF((AB2006&lt;=0),0,((AB2006-AC$24)*Stock*(_xlfn.NORM.INV(RAND(),stock_ave,stock_std))+(AB2006-AC$24)*Bonds*(_xlfn.NORM.INV(RAND(),bond_ave,bond_std))+(AB2006-AC$24)*cash*(_xlfn.NORM.INV(RAND(),cash_ave,cash_std))+(AB2006-AC$24)))</f>
        <v/>
      </c>
      <c r="AD2006" s="156">
        <f>IF((AC2006&lt;=0),0,((AC2006-AD$24)*Stock*(_xlfn.NORM.INV(RAND(),stock_ave,stock_std))+(AC2006-AD$24)*Bonds*(_xlfn.NORM.INV(RAND(),bond_ave,bond_std))+(AC2006-AD$24)*cash*(_xlfn.NORM.INV(RAND(),cash_ave,cash_std))+(AC2006-AD$24)))</f>
        <v/>
      </c>
      <c r="AE2006" s="156">
        <f>IF((AD2006&lt;=0),0,((AD2006-AE$24)*Stock*(_xlfn.NORM.INV(RAND(),stock_ave,stock_std))+(AD2006-AE$24)*Bonds*(_xlfn.NORM.INV(RAND(),bond_ave,bond_std))+(AD2006-AE$24)*cash*(_xlfn.NORM.INV(RAND(),cash_ave,cash_std))+(AD2006-AE$24)))</f>
        <v/>
      </c>
      <c r="AF2006" s="156">
        <f>IF((AE2006&lt;=0),0,((AE2006-AF$24)*Stock*(_xlfn.NORM.INV(RAND(),stock_ave,stock_std))+(AE2006-AF$24)*Bonds*(_xlfn.NORM.INV(RAND(),bond_ave,bond_std))+(AE2006-AF$24)*cash*(_xlfn.NORM.INV(RAND(),cash_ave,cash_std))+(AE2006-AF$24)))</f>
        <v/>
      </c>
      <c r="AG2006" s="156">
        <f>IF((AF2006&lt;=0),0,((AF2006-AG$24)*Stock*(_xlfn.NORM.INV(RAND(),stock_ave,stock_std))+(AF2006-AG$24)*Bonds*(_xlfn.NORM.INV(RAND(),bond_ave,bond_std))+(AF2006-AG$24)*cash*(_xlfn.NORM.INV(RAND(),cash_ave,cash_std))+(AF2006-AG$24)))</f>
        <v/>
      </c>
      <c r="AH2006" s="156">
        <f>IF((AG2006&lt;=0),0,((AG2006-AH$24)*Stock*(_xlfn.NORM.INV(RAND(),stock_ave,stock_std))+(AG2006-AH$24)*Bonds*(_xlfn.NORM.INV(RAND(),bond_ave,bond_std))+(AG2006-AH$24)*cash*(_xlfn.NORM.INV(RAND(),cash_ave,cash_std))+(AG2006-AH$24)))</f>
        <v/>
      </c>
      <c r="AI2006" s="156">
        <f>IF((AH2006&lt;=0),0,((AH2006-AI$24)*Stock*(_xlfn.NORM.INV(RAND(),stock_ave,stock_std))+(AH2006-AI$24)*Bonds*(_xlfn.NORM.INV(RAND(),bond_ave,bond_std))+(AH2006-AI$24)*cash*(_xlfn.NORM.INV(RAND(),cash_ave,cash_std))+(AH2006-AI$24)))</f>
        <v/>
      </c>
      <c r="AJ2006" s="156">
        <f>IF((AI2006&lt;=0),0,((AI2006-AJ$24)*Stock*(_xlfn.NORM.INV(RAND(),stock_ave,stock_std))+(AI2006-AJ$24)*Bonds*(_xlfn.NORM.INV(RAND(),bond_ave,bond_std))+(AI2006-AJ$24)*cash*(_xlfn.NORM.INV(RAND(),cash_ave,cash_std))+(AI2006-AJ$24)))</f>
        <v/>
      </c>
      <c r="AK2006" s="156">
        <f>IF((AJ2006&lt;=0),0,((AJ2006-AK$24)*Stock*(_xlfn.NORM.INV(RAND(),stock_ave,stock_std))+(AJ2006-AK$24)*Bonds*(_xlfn.NORM.INV(RAND(),bond_ave,bond_std))+(AJ2006-AK$24)*cash*(_xlfn.NORM.INV(RAND(),cash_ave,cash_std))+(AJ2006-AK$24)))</f>
        <v/>
      </c>
      <c r="AL2006" s="156">
        <f>IF((AK2006&lt;=0),0,((AK2006-AL$24)*Stock*(_xlfn.NORM.INV(RAND(),stock_ave,stock_std))+(AK2006-AL$24)*Bonds*(_xlfn.NORM.INV(RAND(),bond_ave,bond_std))+(AK2006-AL$24)*cash*(_xlfn.NORM.INV(RAND(),cash_ave,cash_std))+(AK2006-AL$24)))</f>
        <v/>
      </c>
      <c r="AM2006" s="156">
        <f>IF((AL2006&lt;=0),0,((AL2006-AM$24)*Stock*(_xlfn.NORM.INV(RAND(),stock_ave,stock_std))+(AL2006-AM$24)*Bonds*(_xlfn.NORM.INV(RAND(),bond_ave,bond_std))+(AL2006-AM$24)*cash*(_xlfn.NORM.INV(RAND(),cash_ave,cash_std))+(AL2006-AM$24)))</f>
        <v/>
      </c>
      <c r="AN2006" s="156">
        <f>IF((AM2006&lt;=0),0,((AM2006-AN$24)*Stock*(_xlfn.NORM.INV(RAND(),stock_ave,stock_std))+(AM2006-AN$24)*Bonds*(_xlfn.NORM.INV(RAND(),bond_ave,bond_std))+(AM2006-AN$24)*cash*(_xlfn.NORM.INV(RAND(),cash_ave,cash_std))+(AM2006-AN$24)))</f>
        <v/>
      </c>
      <c r="AO2006" s="156">
        <f>IF((AN2006&lt;=0),0,((AN2006-AO$24)*Stock*(_xlfn.NORM.INV(RAND(),stock_ave,stock_std))+(AN2006-AO$24)*Bonds*(_xlfn.NORM.INV(RAND(),bond_ave,bond_std))+(AN2006-AO$24)*cash*(_xlfn.NORM.INV(RAND(),cash_ave,cash_std))+(AN2006-AO$24)))</f>
        <v/>
      </c>
      <c r="AP2006" s="156">
        <f>IF((AO2006&lt;=0),0,((AO2006-AP$24)*Stock*(_xlfn.NORM.INV(RAND(),stock_ave,stock_std))+(AO2006-AP$24)*Bonds*(_xlfn.NORM.INV(RAND(),bond_ave,bond_std))+(AO2006-AP$24)*cash*(_xlfn.NORM.INV(RAND(),cash_ave,cash_std))+(AO2006-AP$24)))</f>
        <v/>
      </c>
      <c r="AQ2006" s="156">
        <f>IF((AP2006&lt;=0),0,((AP2006-AQ$24)*Stock*(_xlfn.NORM.INV(RAND(),stock_ave,stock_std))+(AP2006-AQ$24)*Bonds*(_xlfn.NORM.INV(RAND(),bond_ave,bond_std))+(AP2006-AQ$24)*cash*(_xlfn.NORM.INV(RAND(),cash_ave,cash_std))+(AP2006-AQ$24)))</f>
        <v/>
      </c>
      <c r="AR2006" s="156">
        <f>IF((AQ2006&lt;=0),0,((AQ2006-AR$24)*Stock*(_xlfn.NORM.INV(RAND(),stock_ave,stock_std))+(AQ2006-AR$24)*Bonds*(_xlfn.NORM.INV(RAND(),bond_ave,bond_std))+(AQ2006-AR$24)*cash*(_xlfn.NORM.INV(RAND(),cash_ave,cash_std))+(AQ2006-AR$24)))</f>
        <v/>
      </c>
      <c r="AS2006" s="156">
        <f>IF((AR2006&lt;=0),0,((AR2006-AS$24)*Stock*(_xlfn.NORM.INV(RAND(),stock_ave,stock_std))+(AR2006-AS$24)*Bonds*(_xlfn.NORM.INV(RAND(),bond_ave,bond_std))+(AR2006-AS$24)*cash*(_xlfn.NORM.INV(RAND(),cash_ave,cash_std))+(AR2006-AS$24)))</f>
        <v/>
      </c>
      <c r="AT2006" s="156">
        <f>IF((AS2006&lt;=0),0,((AS2006-AT$24)*Stock*(_xlfn.NORM.INV(RAND(),stock_ave,stock_std))+(AS2006-AT$24)*Bonds*(_xlfn.NORM.INV(RAND(),bond_ave,bond_std))+(AS2006-AT$24)*cash*(_xlfn.NORM.INV(RAND(),cash_ave,cash_std))+(AS2006-AT$24)))</f>
        <v/>
      </c>
      <c r="AU2006" s="156">
        <f>IF((AT2006&lt;=0),0,((AT2006-AU$24)*Stock*(_xlfn.NORM.INV(RAND(),stock_ave,stock_std))+(AT2006-AU$24)*Bonds*(_xlfn.NORM.INV(RAND(),bond_ave,bond_std))+(AT2006-AU$24)*cash*(_xlfn.NORM.INV(RAND(),cash_ave,cash_std))+(AT2006-AU$24)))</f>
        <v/>
      </c>
      <c r="AV2006" s="156">
        <f>IF((AU2006&lt;=0),0,((AU2006-AV$24)*Stock*(_xlfn.NORM.INV(RAND(),stock_ave,stock_std))+(AU2006-AV$24)*Bonds*(_xlfn.NORM.INV(RAND(),bond_ave,bond_std))+(AU2006-AV$24)*cash*(_xlfn.NORM.INV(RAND(),cash_ave,cash_std))+(AU2006-AV$24)))</f>
        <v/>
      </c>
      <c r="AW2006" s="156">
        <f>IF((AV2006&lt;=0),0,((AV2006-AW$24)*Stock*(_xlfn.NORM.INV(RAND(),stock_ave,stock_std))+(AV2006-AW$24)*Bonds*(_xlfn.NORM.INV(RAND(),bond_ave,bond_std))+(AV2006-AW$24)*cash*(_xlfn.NORM.INV(RAND(),cash_ave,cash_std))+(AV2006-AW$24)))</f>
        <v/>
      </c>
      <c r="AX2006" s="159" t="n"/>
      <c r="AY2006" s="159" t="n"/>
      <c r="AZ2006" s="159" t="n"/>
      <c r="BA2006" s="159" t="n"/>
      <c r="BB2006" s="159" t="n"/>
    </row>
    <row r="2007">
      <c r="C2007" s="147" t="n"/>
      <c r="D2007" s="61">
        <f>+D2006-IF(D$18&gt;74,(D2006/D$25)*$C$10)</f>
        <v/>
      </c>
      <c r="E2007" s="61">
        <f>+E2006-IF(E$18&gt;74,(E2006/E$25)*$C$10)</f>
        <v/>
      </c>
      <c r="F2007" s="61">
        <f>+F2006-IF(F$18&gt;74,(F2006/F$25)*$C$10)</f>
        <v/>
      </c>
      <c r="G2007" s="61">
        <f>+G2006-IF(G$18&gt;74,(G2006/G$25)*$C$10)</f>
        <v/>
      </c>
      <c r="H2007" s="61">
        <f>+H2006-IF(H$18&gt;74,(H2006/H$25)*$C$10)</f>
        <v/>
      </c>
      <c r="I2007" s="61">
        <f>+I2006-IF(I$18&gt;74,(I2006/I$25)*$C$10)</f>
        <v/>
      </c>
      <c r="J2007" s="61">
        <f>+J2006-IF(J$18&gt;74,(J2006/J$25)*$C$10)</f>
        <v/>
      </c>
      <c r="K2007" s="61">
        <f>+K2006-IF(K$18&gt;74,(K2006/K$25)*$C$10)</f>
        <v/>
      </c>
      <c r="L2007" s="61">
        <f>+L2006-IF(L$18&gt;74,(L2006/L$25)*$C$10)</f>
        <v/>
      </c>
      <c r="M2007" s="61">
        <f>+M2006-IF(M$18&gt;74,(M2006/M$25)*$C$10)</f>
        <v/>
      </c>
      <c r="N2007" s="61">
        <f>+N2006-IF(N$18&gt;74,(N2006/N$25)*$C$10)</f>
        <v/>
      </c>
      <c r="O2007" s="61">
        <f>+O2006-IF(O$18&gt;74,(O2006/O$25)*$C$10)</f>
        <v/>
      </c>
      <c r="P2007" s="61">
        <f>+P2006-IF(P$18&gt;74,(P2006/P$25)*$C$10)</f>
        <v/>
      </c>
      <c r="Q2007" s="61">
        <f>+Q2006-IF(Q$18&gt;74,(Q2006/Q$25)*$C$10)</f>
        <v/>
      </c>
      <c r="R2007" s="61">
        <f>+R2006-IF(R$18&gt;74,(R2006/R$25)*$C$10)</f>
        <v/>
      </c>
      <c r="S2007" s="61">
        <f>+S2006-IF(S$18&gt;74,(S2006/S$25)*$C$10)</f>
        <v/>
      </c>
      <c r="T2007" s="61">
        <f>+T2006-IF(T$18&gt;74,(T2006/T$25)*$C$10)</f>
        <v/>
      </c>
      <c r="U2007" s="61">
        <f>+U2006-IF(U$18&gt;74,(U2006/U$25)*$C$10)</f>
        <v/>
      </c>
      <c r="V2007" s="61">
        <f>+V2006-IF(V$18&gt;74,(V2006/V$25)*$C$10)</f>
        <v/>
      </c>
      <c r="W2007" s="61">
        <f>+W2006-IF(W$18&gt;74,(W2006/W$25)*$C$10)</f>
        <v/>
      </c>
      <c r="X2007" s="61">
        <f>+X2006-IF(X$18&gt;74,(X2006/X$25)*$C$10)</f>
        <v/>
      </c>
      <c r="Y2007" s="61">
        <f>+Y2006-IF(Y$18&gt;74,(Y2006/Y$25)*$C$10)</f>
        <v/>
      </c>
      <c r="Z2007" s="61">
        <f>+Z2006-IF(Z$18&gt;74,(Z2006/Z$25)*$C$10)</f>
        <v/>
      </c>
      <c r="AA2007" s="61">
        <f>+AA2006-IF(AA$18&gt;74,(AA2006/AA$25)*$C$10)</f>
        <v/>
      </c>
      <c r="AB2007" s="61">
        <f>+AB2006-IF(AB$18&gt;74,(AB2006/AB$25)*$C$10)</f>
        <v/>
      </c>
      <c r="AC2007" s="61">
        <f>+AC2006-IF(AC$18&gt;74,(AC2006/AC$25)*$C$10)</f>
        <v/>
      </c>
      <c r="AD2007" s="61">
        <f>+AD2006-IF(AD$18&gt;74,(AD2006/AD$25)*$C$10)</f>
        <v/>
      </c>
      <c r="AE2007" s="61">
        <f>+AE2006-IF(AE$18&gt;74,(AE2006/AE$25)*$C$10)</f>
        <v/>
      </c>
      <c r="AF2007" s="61">
        <f>+AF2006-IF(AF$18&gt;74,(AF2006/AF$25)*$C$10)</f>
        <v/>
      </c>
      <c r="AG2007" s="61">
        <f>+AG2006-IF(AG$18&gt;74,(AG2006/AG$25)*$C$10)</f>
        <v/>
      </c>
      <c r="AH2007" s="61">
        <f>+AH2006-IF(AH$18&gt;74,(AH2006/AH$25)*$C$10)</f>
        <v/>
      </c>
      <c r="AI2007" s="61">
        <f>+AI2006-IF(AI$18&gt;74,(AI2006/AI$25)*$C$10)</f>
        <v/>
      </c>
      <c r="AJ2007" s="61">
        <f>+AJ2006-IF(AJ$18&gt;74,(AJ2006/AJ$25)*$C$10)</f>
        <v/>
      </c>
      <c r="AK2007" s="61">
        <f>+AK2006-IF(AK$18&gt;74,(AK2006/AK$25)*$C$10)</f>
        <v/>
      </c>
      <c r="AL2007" s="61">
        <f>+AL2006-IF(AL$18&gt;74,(AL2006/AL$25)*$C$10)</f>
        <v/>
      </c>
      <c r="AM2007" s="61">
        <f>+AM2006-IF(AM$18&gt;74,(AM2006/AM$25)*$C$10)</f>
        <v/>
      </c>
      <c r="AN2007" s="61">
        <f>+AN2006-IF(AN$18&gt;74,(AN2006/AN$25)*$C$10)</f>
        <v/>
      </c>
      <c r="AO2007" s="61">
        <f>+AO2006-IF(AO$18&gt;74,(AO2006/AO$25)*$C$10)</f>
        <v/>
      </c>
      <c r="AP2007" s="61">
        <f>+AP2006-IF(AP$18&gt;74,(AP2006/AP$25)*$C$10)</f>
        <v/>
      </c>
      <c r="AQ2007" s="61">
        <f>+AQ2006-IF(AQ$18&gt;74,(AQ2006/AQ$25)*$C$10)</f>
        <v/>
      </c>
      <c r="AR2007" s="61">
        <f>+AR2006-IF(AR$18&gt;74,(AR2006/AR$25)*$C$10)</f>
        <v/>
      </c>
      <c r="AS2007" s="61">
        <f>+AS2006-IF(AS$18&gt;74,(AS2006/AS$25)*$C$10)</f>
        <v/>
      </c>
      <c r="AT2007" s="61">
        <f>+AT2006-IF(AT$18&gt;74,(AT2006/AT$25)*$C$10)</f>
        <v/>
      </c>
      <c r="AU2007" s="61">
        <f>+AU2006-IF(AU$18&gt;74,(AU2006/AU$25)*$C$10)</f>
        <v/>
      </c>
      <c r="AV2007" s="61">
        <f>+AV2006-IF(AV$18&gt;74,(AV2006/AV$25)*$C$10)</f>
        <v/>
      </c>
      <c r="AW2007" s="61">
        <f>+AW2006-IF(AW$18&gt;74,(AW2006/AW$25)*$C$10)</f>
        <v/>
      </c>
      <c r="AX2007" s="35">
        <f>IF(AW2007&gt;0,1,0)</f>
        <v/>
      </c>
      <c r="AY2007" s="35">
        <f>IF(AL2007&gt;0,1,0)</f>
        <v/>
      </c>
      <c r="AZ2007" s="35">
        <f>IF(AG2007&gt;0,1,0)</f>
        <v/>
      </c>
      <c r="BA2007" s="35">
        <f>IF(AB2007&gt;0,1,0)</f>
        <v/>
      </c>
      <c r="BB2007" s="35">
        <f>IF(W2007&gt;0,1,0)</f>
        <v/>
      </c>
    </row>
    <row r="2008">
      <c r="B2008" s="154" t="inlineStr">
        <is>
          <t>trial 990</t>
        </is>
      </c>
      <c r="C2008" s="155">
        <f>+start-C2005</f>
        <v/>
      </c>
      <c r="D2008" s="156">
        <f>IF((C2008&lt;=0),0,((C2008-D$24)*Stock*(_xlfn.NORM.INV(RAND(),stock_ave,stock_std))+(C2008-D$24)*Bonds*(_xlfn.NORM.INV(RAND(),bond_ave,bond_std))+(C2008-D$24)*cash*(_xlfn.NORM.INV(RAND(),cash_ave,cash_std))+(C2008-D$24)))</f>
        <v/>
      </c>
      <c r="E2008" s="156">
        <f>IF((D2008&lt;=0),0,((D2008-E$24)*Stock*(_xlfn.NORM.INV(RAND(),stock_ave,stock_std))+(D2008-E$24)*Bonds*(_xlfn.NORM.INV(RAND(),bond_ave,bond_std))+(D2008-E$24)*cash*(_xlfn.NORM.INV(RAND(),cash_ave,cash_std))+(D2008-E$24)))</f>
        <v/>
      </c>
      <c r="F2008" s="156">
        <f>IF((E2008&lt;=0),0,((E2008-F$24)*Stock*(_xlfn.NORM.INV(RAND(),stock_ave,stock_std))+(E2008-F$24)*Bonds*(_xlfn.NORM.INV(RAND(),bond_ave,bond_std))+(E2008-F$24)*cash*(_xlfn.NORM.INV(RAND(),cash_ave,cash_std))+(E2008-F$24)))</f>
        <v/>
      </c>
      <c r="G2008" s="156">
        <f>IF((F2008&lt;=0),0,((F2008-G$24)*Stock*(_xlfn.NORM.INV(RAND(),stock_ave,stock_std))+(F2008-G$24)*Bonds*(_xlfn.NORM.INV(RAND(),bond_ave,bond_std))+(F2008-G$24)*cash*(_xlfn.NORM.INV(RAND(),cash_ave,cash_std))+(F2008-G$24)))</f>
        <v/>
      </c>
      <c r="H2008" s="156">
        <f>IF((G2008&lt;=0),0,((G2008-H$24)*Stock*(_xlfn.NORM.INV(RAND(),stock_ave,stock_std))+(G2008-H$24)*Bonds*(_xlfn.NORM.INV(RAND(),bond_ave,bond_std))+(G2008-H$24)*cash*(_xlfn.NORM.INV(RAND(),cash_ave,cash_std))+(G2008-H$24)))</f>
        <v/>
      </c>
      <c r="I2008" s="156">
        <f>IF((H2008&lt;=0),0,((H2008-I$24)*Stock*(_xlfn.NORM.INV(RAND(),stock_ave,stock_std))+(H2008-I$24)*Bonds*(_xlfn.NORM.INV(RAND(),bond_ave,bond_std))+(H2008-I$24)*cash*(_xlfn.NORM.INV(RAND(),cash_ave,cash_std))+(H2008-I$24)))</f>
        <v/>
      </c>
      <c r="J2008" s="156">
        <f>IF((I2008&lt;=0),0,((I2008-J$24)*Stock*(_xlfn.NORM.INV(RAND(),stock_ave,stock_std))+(I2008-J$24)*Bonds*(_xlfn.NORM.INV(RAND(),bond_ave,bond_std))+(I2008-J$24)*cash*(_xlfn.NORM.INV(RAND(),cash_ave,cash_std))+(I2008-J$24)))</f>
        <v/>
      </c>
      <c r="K2008" s="156">
        <f>IF((J2008&lt;=0),0,((J2008-K$24)*Stock*(_xlfn.NORM.INV(RAND(),stock_ave,stock_std))+(J2008-K$24)*Bonds*(_xlfn.NORM.INV(RAND(),bond_ave,bond_std))+(J2008-K$24)*cash*(_xlfn.NORM.INV(RAND(),cash_ave,cash_std))+(J2008-K$24)))</f>
        <v/>
      </c>
      <c r="L2008" s="156">
        <f>IF((K2008&lt;=0),0,((K2008-L$24)*Stock*(_xlfn.NORM.INV(RAND(),stock_ave,stock_std))+(K2008-L$24)*Bonds*(_xlfn.NORM.INV(RAND(),bond_ave,bond_std))+(K2008-L$24)*cash*(_xlfn.NORM.INV(RAND(),cash_ave,cash_std))+(K2008-L$24)))</f>
        <v/>
      </c>
      <c r="M2008" s="156">
        <f>IF((L2008&lt;=0),0,((L2008-M$24)*Stock*(_xlfn.NORM.INV(RAND(),stock_ave,stock_std))+(L2008-M$24)*Bonds*(_xlfn.NORM.INV(RAND(),bond_ave,bond_std))+(L2008-M$24)*cash*(_xlfn.NORM.INV(RAND(),cash_ave,cash_std))+(L2008-M$24)))</f>
        <v/>
      </c>
      <c r="N2008" s="156">
        <f>IF((M2008&lt;=0),0,((M2008-N$24)*Stock*(_xlfn.NORM.INV(RAND(),stock_ave,stock_std))+(M2008-N$24)*Bonds*(_xlfn.NORM.INV(RAND(),bond_ave,bond_std))+(M2008-N$24)*cash*(_xlfn.NORM.INV(RAND(),cash_ave,cash_std))+(M2008-N$24)))</f>
        <v/>
      </c>
      <c r="O2008" s="156">
        <f>IF((N2008&lt;=0),0,((N2008-O$24)*Stock*(_xlfn.NORM.INV(RAND(),stock_ave,stock_std))+(N2008-O$24)*Bonds*(_xlfn.NORM.INV(RAND(),bond_ave,bond_std))+(N2008-O$24)*cash*(_xlfn.NORM.INV(RAND(),cash_ave,cash_std))+(N2008-O$24)))</f>
        <v/>
      </c>
      <c r="P2008" s="156">
        <f>IF((O2008&lt;=0),0,((O2008-P$24)*Stock*(_xlfn.NORM.INV(RAND(),stock_ave,stock_std))+(O2008-P$24)*Bonds*(_xlfn.NORM.INV(RAND(),bond_ave,bond_std))+(O2008-P$24)*cash*(_xlfn.NORM.INV(RAND(),cash_ave,cash_std))+(O2008-P$24)))</f>
        <v/>
      </c>
      <c r="Q2008" s="156">
        <f>IF((P2008&lt;=0),0,((P2008-Q$24)*Stock*(_xlfn.NORM.INV(RAND(),stock_ave,stock_std))+(P2008-Q$24)*Bonds*(_xlfn.NORM.INV(RAND(),bond_ave,bond_std))+(P2008-Q$24)*cash*(_xlfn.NORM.INV(RAND(),cash_ave,cash_std))+(P2008-Q$24)))</f>
        <v/>
      </c>
      <c r="R2008" s="156">
        <f>IF((Q2008&lt;=0),0,((Q2008-R$24)*Stock*(_xlfn.NORM.INV(RAND(),stock_ave,stock_std))+(Q2008-R$24)*Bonds*(_xlfn.NORM.INV(RAND(),bond_ave,bond_std))+(Q2008-R$24)*cash*(_xlfn.NORM.INV(RAND(),cash_ave,cash_std))+(Q2008-R$24)))</f>
        <v/>
      </c>
      <c r="S2008" s="156">
        <f>IF((R2008&lt;=0),0,((R2008-S$24)*Stock*(_xlfn.NORM.INV(RAND(),stock_ave,stock_std))+(R2008-S$24)*Bonds*(_xlfn.NORM.INV(RAND(),bond_ave,bond_std))+(R2008-S$24)*cash*(_xlfn.NORM.INV(RAND(),cash_ave,cash_std))+(R2008-S$24)))</f>
        <v/>
      </c>
      <c r="T2008" s="156">
        <f>IF((S2008&lt;=0),0,((S2008-T$24)*Stock*(_xlfn.NORM.INV(RAND(),stock_ave,stock_std))+(S2008-T$24)*Bonds*(_xlfn.NORM.INV(RAND(),bond_ave,bond_std))+(S2008-T$24)*cash*(_xlfn.NORM.INV(RAND(),cash_ave,cash_std))+(S2008-T$24)))</f>
        <v/>
      </c>
      <c r="U2008" s="156">
        <f>IF((T2008&lt;=0),0,((T2008-U$24)*Stock*(_xlfn.NORM.INV(RAND(),stock_ave,stock_std))+(T2008-U$24)*Bonds*(_xlfn.NORM.INV(RAND(),bond_ave,bond_std))+(T2008-U$24)*cash*(_xlfn.NORM.INV(RAND(),cash_ave,cash_std))+(T2008-U$24)))</f>
        <v/>
      </c>
      <c r="V2008" s="156">
        <f>IF((U2008&lt;=0),0,((U2008-V$24)*Stock*(_xlfn.NORM.INV(RAND(),stock_ave,stock_std))+(U2008-V$24)*Bonds*(_xlfn.NORM.INV(RAND(),bond_ave,bond_std))+(U2008-V$24)*cash*(_xlfn.NORM.INV(RAND(),cash_ave,cash_std))+(U2008-V$24)))</f>
        <v/>
      </c>
      <c r="W2008" s="156">
        <f>IF((V2008&lt;=0),0,((V2008-W$24)*Stock*(_xlfn.NORM.INV(RAND(),stock_ave,stock_std))+(V2008-W$24)*Bonds*(_xlfn.NORM.INV(RAND(),bond_ave,bond_std))+(V2008-W$24)*cash*(_xlfn.NORM.INV(RAND(),cash_ave,cash_std))+(V2008-W$24)))</f>
        <v/>
      </c>
      <c r="X2008" s="156">
        <f>IF((W2008&lt;=0),0,((W2008-X$24)*Stock*(_xlfn.NORM.INV(RAND(),stock_ave,stock_std))+(W2008-X$24)*Bonds*(_xlfn.NORM.INV(RAND(),bond_ave,bond_std))+(W2008-X$24)*cash*(_xlfn.NORM.INV(RAND(),cash_ave,cash_std))+(W2008-X$24)))</f>
        <v/>
      </c>
      <c r="Y2008" s="156">
        <f>IF((X2008&lt;=0),0,((X2008-Y$24)*Stock*(_xlfn.NORM.INV(RAND(),stock_ave,stock_std))+(X2008-Y$24)*Bonds*(_xlfn.NORM.INV(RAND(),bond_ave,bond_std))+(X2008-Y$24)*cash*(_xlfn.NORM.INV(RAND(),cash_ave,cash_std))+(X2008-Y$24)))</f>
        <v/>
      </c>
      <c r="Z2008" s="156">
        <f>IF((Y2008&lt;=0),0,((Y2008-Z$24)*Stock*(_xlfn.NORM.INV(RAND(),stock_ave,stock_std))+(Y2008-Z$24)*Bonds*(_xlfn.NORM.INV(RAND(),bond_ave,bond_std))+(Y2008-Z$24)*cash*(_xlfn.NORM.INV(RAND(),cash_ave,cash_std))+(Y2008-Z$24)))</f>
        <v/>
      </c>
      <c r="AA2008" s="156">
        <f>IF((Z2008&lt;=0),0,((Z2008-AA$24)*Stock*(_xlfn.NORM.INV(RAND(),stock_ave,stock_std))+(Z2008-AA$24)*Bonds*(_xlfn.NORM.INV(RAND(),bond_ave,bond_std))+(Z2008-AA$24)*cash*(_xlfn.NORM.INV(RAND(),cash_ave,cash_std))+(Z2008-AA$24)))</f>
        <v/>
      </c>
      <c r="AB2008" s="156">
        <f>IF((AA2008&lt;=0),0,((AA2008-AB$24)*Stock*(_xlfn.NORM.INV(RAND(),stock_ave,stock_std))+(AA2008-AB$24)*Bonds*(_xlfn.NORM.INV(RAND(),bond_ave,bond_std))+(AA2008-AB$24)*cash*(_xlfn.NORM.INV(RAND(),cash_ave,cash_std))+(AA2008-AB$24)))</f>
        <v/>
      </c>
      <c r="AC2008" s="156">
        <f>IF((AB2008&lt;=0),0,((AB2008-AC$24)*Stock*(_xlfn.NORM.INV(RAND(),stock_ave,stock_std))+(AB2008-AC$24)*Bonds*(_xlfn.NORM.INV(RAND(),bond_ave,bond_std))+(AB2008-AC$24)*cash*(_xlfn.NORM.INV(RAND(),cash_ave,cash_std))+(AB2008-AC$24)))</f>
        <v/>
      </c>
      <c r="AD2008" s="156">
        <f>IF((AC2008&lt;=0),0,((AC2008-AD$24)*Stock*(_xlfn.NORM.INV(RAND(),stock_ave,stock_std))+(AC2008-AD$24)*Bonds*(_xlfn.NORM.INV(RAND(),bond_ave,bond_std))+(AC2008-AD$24)*cash*(_xlfn.NORM.INV(RAND(),cash_ave,cash_std))+(AC2008-AD$24)))</f>
        <v/>
      </c>
      <c r="AE2008" s="156">
        <f>IF((AD2008&lt;=0),0,((AD2008-AE$24)*Stock*(_xlfn.NORM.INV(RAND(),stock_ave,stock_std))+(AD2008-AE$24)*Bonds*(_xlfn.NORM.INV(RAND(),bond_ave,bond_std))+(AD2008-AE$24)*cash*(_xlfn.NORM.INV(RAND(),cash_ave,cash_std))+(AD2008-AE$24)))</f>
        <v/>
      </c>
      <c r="AF2008" s="156">
        <f>IF((AE2008&lt;=0),0,((AE2008-AF$24)*Stock*(_xlfn.NORM.INV(RAND(),stock_ave,stock_std))+(AE2008-AF$24)*Bonds*(_xlfn.NORM.INV(RAND(),bond_ave,bond_std))+(AE2008-AF$24)*cash*(_xlfn.NORM.INV(RAND(),cash_ave,cash_std))+(AE2008-AF$24)))</f>
        <v/>
      </c>
      <c r="AG2008" s="156">
        <f>IF((AF2008&lt;=0),0,((AF2008-AG$24)*Stock*(_xlfn.NORM.INV(RAND(),stock_ave,stock_std))+(AF2008-AG$24)*Bonds*(_xlfn.NORM.INV(RAND(),bond_ave,bond_std))+(AF2008-AG$24)*cash*(_xlfn.NORM.INV(RAND(),cash_ave,cash_std))+(AF2008-AG$24)))</f>
        <v/>
      </c>
      <c r="AH2008" s="156">
        <f>IF((AG2008&lt;=0),0,((AG2008-AH$24)*Stock*(_xlfn.NORM.INV(RAND(),stock_ave,stock_std))+(AG2008-AH$24)*Bonds*(_xlfn.NORM.INV(RAND(),bond_ave,bond_std))+(AG2008-AH$24)*cash*(_xlfn.NORM.INV(RAND(),cash_ave,cash_std))+(AG2008-AH$24)))</f>
        <v/>
      </c>
      <c r="AI2008" s="156">
        <f>IF((AH2008&lt;=0),0,((AH2008-AI$24)*Stock*(_xlfn.NORM.INV(RAND(),stock_ave,stock_std))+(AH2008-AI$24)*Bonds*(_xlfn.NORM.INV(RAND(),bond_ave,bond_std))+(AH2008-AI$24)*cash*(_xlfn.NORM.INV(RAND(),cash_ave,cash_std))+(AH2008-AI$24)))</f>
        <v/>
      </c>
      <c r="AJ2008" s="156">
        <f>IF((AI2008&lt;=0),0,((AI2008-AJ$24)*Stock*(_xlfn.NORM.INV(RAND(),stock_ave,stock_std))+(AI2008-AJ$24)*Bonds*(_xlfn.NORM.INV(RAND(),bond_ave,bond_std))+(AI2008-AJ$24)*cash*(_xlfn.NORM.INV(RAND(),cash_ave,cash_std))+(AI2008-AJ$24)))</f>
        <v/>
      </c>
      <c r="AK2008" s="156">
        <f>IF((AJ2008&lt;=0),0,((AJ2008-AK$24)*Stock*(_xlfn.NORM.INV(RAND(),stock_ave,stock_std))+(AJ2008-AK$24)*Bonds*(_xlfn.NORM.INV(RAND(),bond_ave,bond_std))+(AJ2008-AK$24)*cash*(_xlfn.NORM.INV(RAND(),cash_ave,cash_std))+(AJ2008-AK$24)))</f>
        <v/>
      </c>
      <c r="AL2008" s="156">
        <f>IF((AK2008&lt;=0),0,((AK2008-AL$24)*Stock*(_xlfn.NORM.INV(RAND(),stock_ave,stock_std))+(AK2008-AL$24)*Bonds*(_xlfn.NORM.INV(RAND(),bond_ave,bond_std))+(AK2008-AL$24)*cash*(_xlfn.NORM.INV(RAND(),cash_ave,cash_std))+(AK2008-AL$24)))</f>
        <v/>
      </c>
      <c r="AM2008" s="156">
        <f>IF((AL2008&lt;=0),0,((AL2008-AM$24)*Stock*(_xlfn.NORM.INV(RAND(),stock_ave,stock_std))+(AL2008-AM$24)*Bonds*(_xlfn.NORM.INV(RAND(),bond_ave,bond_std))+(AL2008-AM$24)*cash*(_xlfn.NORM.INV(RAND(),cash_ave,cash_std))+(AL2008-AM$24)))</f>
        <v/>
      </c>
      <c r="AN2008" s="156">
        <f>IF((AM2008&lt;=0),0,((AM2008-AN$24)*Stock*(_xlfn.NORM.INV(RAND(),stock_ave,stock_std))+(AM2008-AN$24)*Bonds*(_xlfn.NORM.INV(RAND(),bond_ave,bond_std))+(AM2008-AN$24)*cash*(_xlfn.NORM.INV(RAND(),cash_ave,cash_std))+(AM2008-AN$24)))</f>
        <v/>
      </c>
      <c r="AO2008" s="156">
        <f>IF((AN2008&lt;=0),0,((AN2008-AO$24)*Stock*(_xlfn.NORM.INV(RAND(),stock_ave,stock_std))+(AN2008-AO$24)*Bonds*(_xlfn.NORM.INV(RAND(),bond_ave,bond_std))+(AN2008-AO$24)*cash*(_xlfn.NORM.INV(RAND(),cash_ave,cash_std))+(AN2008-AO$24)))</f>
        <v/>
      </c>
      <c r="AP2008" s="156">
        <f>IF((AO2008&lt;=0),0,((AO2008-AP$24)*Stock*(_xlfn.NORM.INV(RAND(),stock_ave,stock_std))+(AO2008-AP$24)*Bonds*(_xlfn.NORM.INV(RAND(),bond_ave,bond_std))+(AO2008-AP$24)*cash*(_xlfn.NORM.INV(RAND(),cash_ave,cash_std))+(AO2008-AP$24)))</f>
        <v/>
      </c>
      <c r="AQ2008" s="156">
        <f>IF((AP2008&lt;=0),0,((AP2008-AQ$24)*Stock*(_xlfn.NORM.INV(RAND(),stock_ave,stock_std))+(AP2008-AQ$24)*Bonds*(_xlfn.NORM.INV(RAND(),bond_ave,bond_std))+(AP2008-AQ$24)*cash*(_xlfn.NORM.INV(RAND(),cash_ave,cash_std))+(AP2008-AQ$24)))</f>
        <v/>
      </c>
      <c r="AR2008" s="156">
        <f>IF((AQ2008&lt;=0),0,((AQ2008-AR$24)*Stock*(_xlfn.NORM.INV(RAND(),stock_ave,stock_std))+(AQ2008-AR$24)*Bonds*(_xlfn.NORM.INV(RAND(),bond_ave,bond_std))+(AQ2008-AR$24)*cash*(_xlfn.NORM.INV(RAND(),cash_ave,cash_std))+(AQ2008-AR$24)))</f>
        <v/>
      </c>
      <c r="AS2008" s="156">
        <f>IF((AR2008&lt;=0),0,((AR2008-AS$24)*Stock*(_xlfn.NORM.INV(RAND(),stock_ave,stock_std))+(AR2008-AS$24)*Bonds*(_xlfn.NORM.INV(RAND(),bond_ave,bond_std))+(AR2008-AS$24)*cash*(_xlfn.NORM.INV(RAND(),cash_ave,cash_std))+(AR2008-AS$24)))</f>
        <v/>
      </c>
      <c r="AT2008" s="156">
        <f>IF((AS2008&lt;=0),0,((AS2008-AT$24)*Stock*(_xlfn.NORM.INV(RAND(),stock_ave,stock_std))+(AS2008-AT$24)*Bonds*(_xlfn.NORM.INV(RAND(),bond_ave,bond_std))+(AS2008-AT$24)*cash*(_xlfn.NORM.INV(RAND(),cash_ave,cash_std))+(AS2008-AT$24)))</f>
        <v/>
      </c>
      <c r="AU2008" s="156">
        <f>IF((AT2008&lt;=0),0,((AT2008-AU$24)*Stock*(_xlfn.NORM.INV(RAND(),stock_ave,stock_std))+(AT2008-AU$24)*Bonds*(_xlfn.NORM.INV(RAND(),bond_ave,bond_std))+(AT2008-AU$24)*cash*(_xlfn.NORM.INV(RAND(),cash_ave,cash_std))+(AT2008-AU$24)))</f>
        <v/>
      </c>
      <c r="AV2008" s="156">
        <f>IF((AU2008&lt;=0),0,((AU2008-AV$24)*Stock*(_xlfn.NORM.INV(RAND(),stock_ave,stock_std))+(AU2008-AV$24)*Bonds*(_xlfn.NORM.INV(RAND(),bond_ave,bond_std))+(AU2008-AV$24)*cash*(_xlfn.NORM.INV(RAND(),cash_ave,cash_std))+(AU2008-AV$24)))</f>
        <v/>
      </c>
      <c r="AW2008" s="156">
        <f>IF((AV2008&lt;=0),0,((AV2008-AW$24)*Stock*(_xlfn.NORM.INV(RAND(),stock_ave,stock_std))+(AV2008-AW$24)*Bonds*(_xlfn.NORM.INV(RAND(),bond_ave,bond_std))+(AV2008-AW$24)*cash*(_xlfn.NORM.INV(RAND(),cash_ave,cash_std))+(AV2008-AW$24)))</f>
        <v/>
      </c>
      <c r="AX2008" s="159" t="n"/>
      <c r="AY2008" s="159" t="n"/>
      <c r="AZ2008" s="159" t="n"/>
      <c r="BA2008" s="159" t="n"/>
      <c r="BB2008" s="159" t="n"/>
    </row>
    <row r="2009">
      <c r="C2009" s="147" t="n"/>
      <c r="D2009" s="61">
        <f>+D2008-IF(D$18&gt;74,(D2008/D$25)*$C$10)</f>
        <v/>
      </c>
      <c r="E2009" s="61">
        <f>+E2008-IF(E$18&gt;74,(E2008/E$25)*$C$10)</f>
        <v/>
      </c>
      <c r="F2009" s="61">
        <f>+F2008-IF(F$18&gt;74,(F2008/F$25)*$C$10)</f>
        <v/>
      </c>
      <c r="G2009" s="61">
        <f>+G2008-IF(G$18&gt;74,(G2008/G$25)*$C$10)</f>
        <v/>
      </c>
      <c r="H2009" s="61">
        <f>+H2008-IF(H$18&gt;74,(H2008/H$25)*$C$10)</f>
        <v/>
      </c>
      <c r="I2009" s="61">
        <f>+I2008-IF(I$18&gt;74,(I2008/I$25)*$C$10)</f>
        <v/>
      </c>
      <c r="J2009" s="61">
        <f>+J2008-IF(J$18&gt;74,(J2008/J$25)*$C$10)</f>
        <v/>
      </c>
      <c r="K2009" s="61">
        <f>+K2008-IF(K$18&gt;74,(K2008/K$25)*$C$10)</f>
        <v/>
      </c>
      <c r="L2009" s="61">
        <f>+L2008-IF(L$18&gt;74,(L2008/L$25)*$C$10)</f>
        <v/>
      </c>
      <c r="M2009" s="61">
        <f>+M2008-IF(M$18&gt;74,(M2008/M$25)*$C$10)</f>
        <v/>
      </c>
      <c r="N2009" s="61">
        <f>+N2008-IF(N$18&gt;74,(N2008/N$25)*$C$10)</f>
        <v/>
      </c>
      <c r="O2009" s="61">
        <f>+O2008-IF(O$18&gt;74,(O2008/O$25)*$C$10)</f>
        <v/>
      </c>
      <c r="P2009" s="61">
        <f>+P2008-IF(P$18&gt;74,(P2008/P$25)*$C$10)</f>
        <v/>
      </c>
      <c r="Q2009" s="61">
        <f>+Q2008-IF(Q$18&gt;74,(Q2008/Q$25)*$C$10)</f>
        <v/>
      </c>
      <c r="R2009" s="61">
        <f>+R2008-IF(R$18&gt;74,(R2008/R$25)*$C$10)</f>
        <v/>
      </c>
      <c r="S2009" s="61">
        <f>+S2008-IF(S$18&gt;74,(S2008/S$25)*$C$10)</f>
        <v/>
      </c>
      <c r="T2009" s="61">
        <f>+T2008-IF(T$18&gt;74,(T2008/T$25)*$C$10)</f>
        <v/>
      </c>
      <c r="U2009" s="61">
        <f>+U2008-IF(U$18&gt;74,(U2008/U$25)*$C$10)</f>
        <v/>
      </c>
      <c r="V2009" s="61">
        <f>+V2008-IF(V$18&gt;74,(V2008/V$25)*$C$10)</f>
        <v/>
      </c>
      <c r="W2009" s="61">
        <f>+W2008-IF(W$18&gt;74,(W2008/W$25)*$C$10)</f>
        <v/>
      </c>
      <c r="X2009" s="61">
        <f>+X2008-IF(X$18&gt;74,(X2008/X$25)*$C$10)</f>
        <v/>
      </c>
      <c r="Y2009" s="61">
        <f>+Y2008-IF(Y$18&gt;74,(Y2008/Y$25)*$C$10)</f>
        <v/>
      </c>
      <c r="Z2009" s="61">
        <f>+Z2008-IF(Z$18&gt;74,(Z2008/Z$25)*$C$10)</f>
        <v/>
      </c>
      <c r="AA2009" s="61">
        <f>+AA2008-IF(AA$18&gt;74,(AA2008/AA$25)*$C$10)</f>
        <v/>
      </c>
      <c r="AB2009" s="61">
        <f>+AB2008-IF(AB$18&gt;74,(AB2008/AB$25)*$C$10)</f>
        <v/>
      </c>
      <c r="AC2009" s="61">
        <f>+AC2008-IF(AC$18&gt;74,(AC2008/AC$25)*$C$10)</f>
        <v/>
      </c>
      <c r="AD2009" s="61">
        <f>+AD2008-IF(AD$18&gt;74,(AD2008/AD$25)*$C$10)</f>
        <v/>
      </c>
      <c r="AE2009" s="61">
        <f>+AE2008-IF(AE$18&gt;74,(AE2008/AE$25)*$C$10)</f>
        <v/>
      </c>
      <c r="AF2009" s="61">
        <f>+AF2008-IF(AF$18&gt;74,(AF2008/AF$25)*$C$10)</f>
        <v/>
      </c>
      <c r="AG2009" s="61">
        <f>+AG2008-IF(AG$18&gt;74,(AG2008/AG$25)*$C$10)</f>
        <v/>
      </c>
      <c r="AH2009" s="61">
        <f>+AH2008-IF(AH$18&gt;74,(AH2008/AH$25)*$C$10)</f>
        <v/>
      </c>
      <c r="AI2009" s="61">
        <f>+AI2008-IF(AI$18&gt;74,(AI2008/AI$25)*$C$10)</f>
        <v/>
      </c>
      <c r="AJ2009" s="61">
        <f>+AJ2008-IF(AJ$18&gt;74,(AJ2008/AJ$25)*$C$10)</f>
        <v/>
      </c>
      <c r="AK2009" s="61">
        <f>+AK2008-IF(AK$18&gt;74,(AK2008/AK$25)*$C$10)</f>
        <v/>
      </c>
      <c r="AL2009" s="61">
        <f>+AL2008-IF(AL$18&gt;74,(AL2008/AL$25)*$C$10)</f>
        <v/>
      </c>
      <c r="AM2009" s="61">
        <f>+AM2008-IF(AM$18&gt;74,(AM2008/AM$25)*$C$10)</f>
        <v/>
      </c>
      <c r="AN2009" s="61">
        <f>+AN2008-IF(AN$18&gt;74,(AN2008/AN$25)*$C$10)</f>
        <v/>
      </c>
      <c r="AO2009" s="61">
        <f>+AO2008-IF(AO$18&gt;74,(AO2008/AO$25)*$C$10)</f>
        <v/>
      </c>
      <c r="AP2009" s="61">
        <f>+AP2008-IF(AP$18&gt;74,(AP2008/AP$25)*$C$10)</f>
        <v/>
      </c>
      <c r="AQ2009" s="61">
        <f>+AQ2008-IF(AQ$18&gt;74,(AQ2008/AQ$25)*$C$10)</f>
        <v/>
      </c>
      <c r="AR2009" s="61">
        <f>+AR2008-IF(AR$18&gt;74,(AR2008/AR$25)*$C$10)</f>
        <v/>
      </c>
      <c r="AS2009" s="61">
        <f>+AS2008-IF(AS$18&gt;74,(AS2008/AS$25)*$C$10)</f>
        <v/>
      </c>
      <c r="AT2009" s="61">
        <f>+AT2008-IF(AT$18&gt;74,(AT2008/AT$25)*$C$10)</f>
        <v/>
      </c>
      <c r="AU2009" s="61">
        <f>+AU2008-IF(AU$18&gt;74,(AU2008/AU$25)*$C$10)</f>
        <v/>
      </c>
      <c r="AV2009" s="61">
        <f>+AV2008-IF(AV$18&gt;74,(AV2008/AV$25)*$C$10)</f>
        <v/>
      </c>
      <c r="AW2009" s="61">
        <f>+AW2008-IF(AW$18&gt;74,(AW2008/AW$25)*$C$10)</f>
        <v/>
      </c>
      <c r="AX2009" s="35">
        <f>IF(AW2009&gt;0,1,0)</f>
        <v/>
      </c>
      <c r="AY2009" s="35">
        <f>IF(AL2009&gt;0,1,0)</f>
        <v/>
      </c>
      <c r="AZ2009" s="35">
        <f>IF(AG2009&gt;0,1,0)</f>
        <v/>
      </c>
      <c r="BA2009" s="35">
        <f>IF(AB2009&gt;0,1,0)</f>
        <v/>
      </c>
      <c r="BB2009" s="35">
        <f>IF(W2009&gt;0,1,0)</f>
        <v/>
      </c>
    </row>
    <row r="2010">
      <c r="B2010" s="154" t="inlineStr">
        <is>
          <t>trial 991</t>
        </is>
      </c>
      <c r="C2010" s="155">
        <f>+start-C2007</f>
        <v/>
      </c>
      <c r="D2010" s="156">
        <f>IF((C2010&lt;=0),0,((C2010-D$24)*Stock*(_xlfn.NORM.INV(RAND(),stock_ave,stock_std))+(C2010-D$24)*Bonds*(_xlfn.NORM.INV(RAND(),bond_ave,bond_std))+(C2010-D$24)*cash*(_xlfn.NORM.INV(RAND(),cash_ave,cash_std))+(C2010-D$24)))</f>
        <v/>
      </c>
      <c r="E2010" s="156">
        <f>IF((D2010&lt;=0),0,((D2010-E$24)*Stock*(_xlfn.NORM.INV(RAND(),stock_ave,stock_std))+(D2010-E$24)*Bonds*(_xlfn.NORM.INV(RAND(),bond_ave,bond_std))+(D2010-E$24)*cash*(_xlfn.NORM.INV(RAND(),cash_ave,cash_std))+(D2010-E$24)))</f>
        <v/>
      </c>
      <c r="F2010" s="156">
        <f>IF((E2010&lt;=0),0,((E2010-F$24)*Stock*(_xlfn.NORM.INV(RAND(),stock_ave,stock_std))+(E2010-F$24)*Bonds*(_xlfn.NORM.INV(RAND(),bond_ave,bond_std))+(E2010-F$24)*cash*(_xlfn.NORM.INV(RAND(),cash_ave,cash_std))+(E2010-F$24)))</f>
        <v/>
      </c>
      <c r="G2010" s="156">
        <f>IF((F2010&lt;=0),0,((F2010-G$24)*Stock*(_xlfn.NORM.INV(RAND(),stock_ave,stock_std))+(F2010-G$24)*Bonds*(_xlfn.NORM.INV(RAND(),bond_ave,bond_std))+(F2010-G$24)*cash*(_xlfn.NORM.INV(RAND(),cash_ave,cash_std))+(F2010-G$24)))</f>
        <v/>
      </c>
      <c r="H2010" s="156">
        <f>IF((G2010&lt;=0),0,((G2010-H$24)*Stock*(_xlfn.NORM.INV(RAND(),stock_ave,stock_std))+(G2010-H$24)*Bonds*(_xlfn.NORM.INV(RAND(),bond_ave,bond_std))+(G2010-H$24)*cash*(_xlfn.NORM.INV(RAND(),cash_ave,cash_std))+(G2010-H$24)))</f>
        <v/>
      </c>
      <c r="I2010" s="156">
        <f>IF((H2010&lt;=0),0,((H2010-I$24)*Stock*(_xlfn.NORM.INV(RAND(),stock_ave,stock_std))+(H2010-I$24)*Bonds*(_xlfn.NORM.INV(RAND(),bond_ave,bond_std))+(H2010-I$24)*cash*(_xlfn.NORM.INV(RAND(),cash_ave,cash_std))+(H2010-I$24)))</f>
        <v/>
      </c>
      <c r="J2010" s="156">
        <f>IF((I2010&lt;=0),0,((I2010-J$24)*Stock*(_xlfn.NORM.INV(RAND(),stock_ave,stock_std))+(I2010-J$24)*Bonds*(_xlfn.NORM.INV(RAND(),bond_ave,bond_std))+(I2010-J$24)*cash*(_xlfn.NORM.INV(RAND(),cash_ave,cash_std))+(I2010-J$24)))</f>
        <v/>
      </c>
      <c r="K2010" s="156">
        <f>IF((J2010&lt;=0),0,((J2010-K$24)*Stock*(_xlfn.NORM.INV(RAND(),stock_ave,stock_std))+(J2010-K$24)*Bonds*(_xlfn.NORM.INV(RAND(),bond_ave,bond_std))+(J2010-K$24)*cash*(_xlfn.NORM.INV(RAND(),cash_ave,cash_std))+(J2010-K$24)))</f>
        <v/>
      </c>
      <c r="L2010" s="156">
        <f>IF((K2010&lt;=0),0,((K2010-L$24)*Stock*(_xlfn.NORM.INV(RAND(),stock_ave,stock_std))+(K2010-L$24)*Bonds*(_xlfn.NORM.INV(RAND(),bond_ave,bond_std))+(K2010-L$24)*cash*(_xlfn.NORM.INV(RAND(),cash_ave,cash_std))+(K2010-L$24)))</f>
        <v/>
      </c>
      <c r="M2010" s="156">
        <f>IF((L2010&lt;=0),0,((L2010-M$24)*Stock*(_xlfn.NORM.INV(RAND(),stock_ave,stock_std))+(L2010-M$24)*Bonds*(_xlfn.NORM.INV(RAND(),bond_ave,bond_std))+(L2010-M$24)*cash*(_xlfn.NORM.INV(RAND(),cash_ave,cash_std))+(L2010-M$24)))</f>
        <v/>
      </c>
      <c r="N2010" s="156">
        <f>IF((M2010&lt;=0),0,((M2010-N$24)*Stock*(_xlfn.NORM.INV(RAND(),stock_ave,stock_std))+(M2010-N$24)*Bonds*(_xlfn.NORM.INV(RAND(),bond_ave,bond_std))+(M2010-N$24)*cash*(_xlfn.NORM.INV(RAND(),cash_ave,cash_std))+(M2010-N$24)))</f>
        <v/>
      </c>
      <c r="O2010" s="156">
        <f>IF((N2010&lt;=0),0,((N2010-O$24)*Stock*(_xlfn.NORM.INV(RAND(),stock_ave,stock_std))+(N2010-O$24)*Bonds*(_xlfn.NORM.INV(RAND(),bond_ave,bond_std))+(N2010-O$24)*cash*(_xlfn.NORM.INV(RAND(),cash_ave,cash_std))+(N2010-O$24)))</f>
        <v/>
      </c>
      <c r="P2010" s="156">
        <f>IF((O2010&lt;=0),0,((O2010-P$24)*Stock*(_xlfn.NORM.INV(RAND(),stock_ave,stock_std))+(O2010-P$24)*Bonds*(_xlfn.NORM.INV(RAND(),bond_ave,bond_std))+(O2010-P$24)*cash*(_xlfn.NORM.INV(RAND(),cash_ave,cash_std))+(O2010-P$24)))</f>
        <v/>
      </c>
      <c r="Q2010" s="156">
        <f>IF((P2010&lt;=0),0,((P2010-Q$24)*Stock*(_xlfn.NORM.INV(RAND(),stock_ave,stock_std))+(P2010-Q$24)*Bonds*(_xlfn.NORM.INV(RAND(),bond_ave,bond_std))+(P2010-Q$24)*cash*(_xlfn.NORM.INV(RAND(),cash_ave,cash_std))+(P2010-Q$24)))</f>
        <v/>
      </c>
      <c r="R2010" s="156">
        <f>IF((Q2010&lt;=0),0,((Q2010-R$24)*Stock*(_xlfn.NORM.INV(RAND(),stock_ave,stock_std))+(Q2010-R$24)*Bonds*(_xlfn.NORM.INV(RAND(),bond_ave,bond_std))+(Q2010-R$24)*cash*(_xlfn.NORM.INV(RAND(),cash_ave,cash_std))+(Q2010-R$24)))</f>
        <v/>
      </c>
      <c r="S2010" s="156">
        <f>IF((R2010&lt;=0),0,((R2010-S$24)*Stock*(_xlfn.NORM.INV(RAND(),stock_ave,stock_std))+(R2010-S$24)*Bonds*(_xlfn.NORM.INV(RAND(),bond_ave,bond_std))+(R2010-S$24)*cash*(_xlfn.NORM.INV(RAND(),cash_ave,cash_std))+(R2010-S$24)))</f>
        <v/>
      </c>
      <c r="T2010" s="156">
        <f>IF((S2010&lt;=0),0,((S2010-T$24)*Stock*(_xlfn.NORM.INV(RAND(),stock_ave,stock_std))+(S2010-T$24)*Bonds*(_xlfn.NORM.INV(RAND(),bond_ave,bond_std))+(S2010-T$24)*cash*(_xlfn.NORM.INV(RAND(),cash_ave,cash_std))+(S2010-T$24)))</f>
        <v/>
      </c>
      <c r="U2010" s="156">
        <f>IF((T2010&lt;=0),0,((T2010-U$24)*Stock*(_xlfn.NORM.INV(RAND(),stock_ave,stock_std))+(T2010-U$24)*Bonds*(_xlfn.NORM.INV(RAND(),bond_ave,bond_std))+(T2010-U$24)*cash*(_xlfn.NORM.INV(RAND(),cash_ave,cash_std))+(T2010-U$24)))</f>
        <v/>
      </c>
      <c r="V2010" s="156">
        <f>IF((U2010&lt;=0),0,((U2010-V$24)*Stock*(_xlfn.NORM.INV(RAND(),stock_ave,stock_std))+(U2010-V$24)*Bonds*(_xlfn.NORM.INV(RAND(),bond_ave,bond_std))+(U2010-V$24)*cash*(_xlfn.NORM.INV(RAND(),cash_ave,cash_std))+(U2010-V$24)))</f>
        <v/>
      </c>
      <c r="W2010" s="156">
        <f>IF((V2010&lt;=0),0,((V2010-W$24)*Stock*(_xlfn.NORM.INV(RAND(),stock_ave,stock_std))+(V2010-W$24)*Bonds*(_xlfn.NORM.INV(RAND(),bond_ave,bond_std))+(V2010-W$24)*cash*(_xlfn.NORM.INV(RAND(),cash_ave,cash_std))+(V2010-W$24)))</f>
        <v/>
      </c>
      <c r="X2010" s="156">
        <f>IF((W2010&lt;=0),0,((W2010-X$24)*Stock*(_xlfn.NORM.INV(RAND(),stock_ave,stock_std))+(W2010-X$24)*Bonds*(_xlfn.NORM.INV(RAND(),bond_ave,bond_std))+(W2010-X$24)*cash*(_xlfn.NORM.INV(RAND(),cash_ave,cash_std))+(W2010-X$24)))</f>
        <v/>
      </c>
      <c r="Y2010" s="156">
        <f>IF((X2010&lt;=0),0,((X2010-Y$24)*Stock*(_xlfn.NORM.INV(RAND(),stock_ave,stock_std))+(X2010-Y$24)*Bonds*(_xlfn.NORM.INV(RAND(),bond_ave,bond_std))+(X2010-Y$24)*cash*(_xlfn.NORM.INV(RAND(),cash_ave,cash_std))+(X2010-Y$24)))</f>
        <v/>
      </c>
      <c r="Z2010" s="156">
        <f>IF((Y2010&lt;=0),0,((Y2010-Z$24)*Stock*(_xlfn.NORM.INV(RAND(),stock_ave,stock_std))+(Y2010-Z$24)*Bonds*(_xlfn.NORM.INV(RAND(),bond_ave,bond_std))+(Y2010-Z$24)*cash*(_xlfn.NORM.INV(RAND(),cash_ave,cash_std))+(Y2010-Z$24)))</f>
        <v/>
      </c>
      <c r="AA2010" s="156">
        <f>IF((Z2010&lt;=0),0,((Z2010-AA$24)*Stock*(_xlfn.NORM.INV(RAND(),stock_ave,stock_std))+(Z2010-AA$24)*Bonds*(_xlfn.NORM.INV(RAND(),bond_ave,bond_std))+(Z2010-AA$24)*cash*(_xlfn.NORM.INV(RAND(),cash_ave,cash_std))+(Z2010-AA$24)))</f>
        <v/>
      </c>
      <c r="AB2010" s="156">
        <f>IF((AA2010&lt;=0),0,((AA2010-AB$24)*Stock*(_xlfn.NORM.INV(RAND(),stock_ave,stock_std))+(AA2010-AB$24)*Bonds*(_xlfn.NORM.INV(RAND(),bond_ave,bond_std))+(AA2010-AB$24)*cash*(_xlfn.NORM.INV(RAND(),cash_ave,cash_std))+(AA2010-AB$24)))</f>
        <v/>
      </c>
      <c r="AC2010" s="156">
        <f>IF((AB2010&lt;=0),0,((AB2010-AC$24)*Stock*(_xlfn.NORM.INV(RAND(),stock_ave,stock_std))+(AB2010-AC$24)*Bonds*(_xlfn.NORM.INV(RAND(),bond_ave,bond_std))+(AB2010-AC$24)*cash*(_xlfn.NORM.INV(RAND(),cash_ave,cash_std))+(AB2010-AC$24)))</f>
        <v/>
      </c>
      <c r="AD2010" s="156">
        <f>IF((AC2010&lt;=0),0,((AC2010-AD$24)*Stock*(_xlfn.NORM.INV(RAND(),stock_ave,stock_std))+(AC2010-AD$24)*Bonds*(_xlfn.NORM.INV(RAND(),bond_ave,bond_std))+(AC2010-AD$24)*cash*(_xlfn.NORM.INV(RAND(),cash_ave,cash_std))+(AC2010-AD$24)))</f>
        <v/>
      </c>
      <c r="AE2010" s="156">
        <f>IF((AD2010&lt;=0),0,((AD2010-AE$24)*Stock*(_xlfn.NORM.INV(RAND(),stock_ave,stock_std))+(AD2010-AE$24)*Bonds*(_xlfn.NORM.INV(RAND(),bond_ave,bond_std))+(AD2010-AE$24)*cash*(_xlfn.NORM.INV(RAND(),cash_ave,cash_std))+(AD2010-AE$24)))</f>
        <v/>
      </c>
      <c r="AF2010" s="156">
        <f>IF((AE2010&lt;=0),0,((AE2010-AF$24)*Stock*(_xlfn.NORM.INV(RAND(),stock_ave,stock_std))+(AE2010-AF$24)*Bonds*(_xlfn.NORM.INV(RAND(),bond_ave,bond_std))+(AE2010-AF$24)*cash*(_xlfn.NORM.INV(RAND(),cash_ave,cash_std))+(AE2010-AF$24)))</f>
        <v/>
      </c>
      <c r="AG2010" s="156">
        <f>IF((AF2010&lt;=0),0,((AF2010-AG$24)*Stock*(_xlfn.NORM.INV(RAND(),stock_ave,stock_std))+(AF2010-AG$24)*Bonds*(_xlfn.NORM.INV(RAND(),bond_ave,bond_std))+(AF2010-AG$24)*cash*(_xlfn.NORM.INV(RAND(),cash_ave,cash_std))+(AF2010-AG$24)))</f>
        <v/>
      </c>
      <c r="AH2010" s="156">
        <f>IF((AG2010&lt;=0),0,((AG2010-AH$24)*Stock*(_xlfn.NORM.INV(RAND(),stock_ave,stock_std))+(AG2010-AH$24)*Bonds*(_xlfn.NORM.INV(RAND(),bond_ave,bond_std))+(AG2010-AH$24)*cash*(_xlfn.NORM.INV(RAND(),cash_ave,cash_std))+(AG2010-AH$24)))</f>
        <v/>
      </c>
      <c r="AI2010" s="156">
        <f>IF((AH2010&lt;=0),0,((AH2010-AI$24)*Stock*(_xlfn.NORM.INV(RAND(),stock_ave,stock_std))+(AH2010-AI$24)*Bonds*(_xlfn.NORM.INV(RAND(),bond_ave,bond_std))+(AH2010-AI$24)*cash*(_xlfn.NORM.INV(RAND(),cash_ave,cash_std))+(AH2010-AI$24)))</f>
        <v/>
      </c>
      <c r="AJ2010" s="156">
        <f>IF((AI2010&lt;=0),0,((AI2010-AJ$24)*Stock*(_xlfn.NORM.INV(RAND(),stock_ave,stock_std))+(AI2010-AJ$24)*Bonds*(_xlfn.NORM.INV(RAND(),bond_ave,bond_std))+(AI2010-AJ$24)*cash*(_xlfn.NORM.INV(RAND(),cash_ave,cash_std))+(AI2010-AJ$24)))</f>
        <v/>
      </c>
      <c r="AK2010" s="156">
        <f>IF((AJ2010&lt;=0),0,((AJ2010-AK$24)*Stock*(_xlfn.NORM.INV(RAND(),stock_ave,stock_std))+(AJ2010-AK$24)*Bonds*(_xlfn.NORM.INV(RAND(),bond_ave,bond_std))+(AJ2010-AK$24)*cash*(_xlfn.NORM.INV(RAND(),cash_ave,cash_std))+(AJ2010-AK$24)))</f>
        <v/>
      </c>
      <c r="AL2010" s="156">
        <f>IF((AK2010&lt;=0),0,((AK2010-AL$24)*Stock*(_xlfn.NORM.INV(RAND(),stock_ave,stock_std))+(AK2010-AL$24)*Bonds*(_xlfn.NORM.INV(RAND(),bond_ave,bond_std))+(AK2010-AL$24)*cash*(_xlfn.NORM.INV(RAND(),cash_ave,cash_std))+(AK2010-AL$24)))</f>
        <v/>
      </c>
      <c r="AM2010" s="156">
        <f>IF((AL2010&lt;=0),0,((AL2010-AM$24)*Stock*(_xlfn.NORM.INV(RAND(),stock_ave,stock_std))+(AL2010-AM$24)*Bonds*(_xlfn.NORM.INV(RAND(),bond_ave,bond_std))+(AL2010-AM$24)*cash*(_xlfn.NORM.INV(RAND(),cash_ave,cash_std))+(AL2010-AM$24)))</f>
        <v/>
      </c>
      <c r="AN2010" s="156">
        <f>IF((AM2010&lt;=0),0,((AM2010-AN$24)*Stock*(_xlfn.NORM.INV(RAND(),stock_ave,stock_std))+(AM2010-AN$24)*Bonds*(_xlfn.NORM.INV(RAND(),bond_ave,bond_std))+(AM2010-AN$24)*cash*(_xlfn.NORM.INV(RAND(),cash_ave,cash_std))+(AM2010-AN$24)))</f>
        <v/>
      </c>
      <c r="AO2010" s="156">
        <f>IF((AN2010&lt;=0),0,((AN2010-AO$24)*Stock*(_xlfn.NORM.INV(RAND(),stock_ave,stock_std))+(AN2010-AO$24)*Bonds*(_xlfn.NORM.INV(RAND(),bond_ave,bond_std))+(AN2010-AO$24)*cash*(_xlfn.NORM.INV(RAND(),cash_ave,cash_std))+(AN2010-AO$24)))</f>
        <v/>
      </c>
      <c r="AP2010" s="156">
        <f>IF((AO2010&lt;=0),0,((AO2010-AP$24)*Stock*(_xlfn.NORM.INV(RAND(),stock_ave,stock_std))+(AO2010-AP$24)*Bonds*(_xlfn.NORM.INV(RAND(),bond_ave,bond_std))+(AO2010-AP$24)*cash*(_xlfn.NORM.INV(RAND(),cash_ave,cash_std))+(AO2010-AP$24)))</f>
        <v/>
      </c>
      <c r="AQ2010" s="156">
        <f>IF((AP2010&lt;=0),0,((AP2010-AQ$24)*Stock*(_xlfn.NORM.INV(RAND(),stock_ave,stock_std))+(AP2010-AQ$24)*Bonds*(_xlfn.NORM.INV(RAND(),bond_ave,bond_std))+(AP2010-AQ$24)*cash*(_xlfn.NORM.INV(RAND(),cash_ave,cash_std))+(AP2010-AQ$24)))</f>
        <v/>
      </c>
      <c r="AR2010" s="156">
        <f>IF((AQ2010&lt;=0),0,((AQ2010-AR$24)*Stock*(_xlfn.NORM.INV(RAND(),stock_ave,stock_std))+(AQ2010-AR$24)*Bonds*(_xlfn.NORM.INV(RAND(),bond_ave,bond_std))+(AQ2010-AR$24)*cash*(_xlfn.NORM.INV(RAND(),cash_ave,cash_std))+(AQ2010-AR$24)))</f>
        <v/>
      </c>
      <c r="AS2010" s="156">
        <f>IF((AR2010&lt;=0),0,((AR2010-AS$24)*Stock*(_xlfn.NORM.INV(RAND(),stock_ave,stock_std))+(AR2010-AS$24)*Bonds*(_xlfn.NORM.INV(RAND(),bond_ave,bond_std))+(AR2010-AS$24)*cash*(_xlfn.NORM.INV(RAND(),cash_ave,cash_std))+(AR2010-AS$24)))</f>
        <v/>
      </c>
      <c r="AT2010" s="156">
        <f>IF((AS2010&lt;=0),0,((AS2010-AT$24)*Stock*(_xlfn.NORM.INV(RAND(),stock_ave,stock_std))+(AS2010-AT$24)*Bonds*(_xlfn.NORM.INV(RAND(),bond_ave,bond_std))+(AS2010-AT$24)*cash*(_xlfn.NORM.INV(RAND(),cash_ave,cash_std))+(AS2010-AT$24)))</f>
        <v/>
      </c>
      <c r="AU2010" s="156">
        <f>IF((AT2010&lt;=0),0,((AT2010-AU$24)*Stock*(_xlfn.NORM.INV(RAND(),stock_ave,stock_std))+(AT2010-AU$24)*Bonds*(_xlfn.NORM.INV(RAND(),bond_ave,bond_std))+(AT2010-AU$24)*cash*(_xlfn.NORM.INV(RAND(),cash_ave,cash_std))+(AT2010-AU$24)))</f>
        <v/>
      </c>
      <c r="AV2010" s="156">
        <f>IF((AU2010&lt;=0),0,((AU2010-AV$24)*Stock*(_xlfn.NORM.INV(RAND(),stock_ave,stock_std))+(AU2010-AV$24)*Bonds*(_xlfn.NORM.INV(RAND(),bond_ave,bond_std))+(AU2010-AV$24)*cash*(_xlfn.NORM.INV(RAND(),cash_ave,cash_std))+(AU2010-AV$24)))</f>
        <v/>
      </c>
      <c r="AW2010" s="156">
        <f>IF((AV2010&lt;=0),0,((AV2010-AW$24)*Stock*(_xlfn.NORM.INV(RAND(),stock_ave,stock_std))+(AV2010-AW$24)*Bonds*(_xlfn.NORM.INV(RAND(),bond_ave,bond_std))+(AV2010-AW$24)*cash*(_xlfn.NORM.INV(RAND(),cash_ave,cash_std))+(AV2010-AW$24)))</f>
        <v/>
      </c>
      <c r="AX2010" s="159" t="n"/>
      <c r="AY2010" s="159" t="n"/>
      <c r="AZ2010" s="159" t="n"/>
      <c r="BA2010" s="159" t="n"/>
      <c r="BB2010" s="159" t="n"/>
    </row>
    <row r="2011">
      <c r="C2011" s="147" t="n"/>
      <c r="D2011" s="61">
        <f>+D2010-IF(D$18&gt;74,(D2010/D$25)*$C$10)</f>
        <v/>
      </c>
      <c r="E2011" s="61">
        <f>+E2010-IF(E$18&gt;74,(E2010/E$25)*$C$10)</f>
        <v/>
      </c>
      <c r="F2011" s="61">
        <f>+F2010-IF(F$18&gt;74,(F2010/F$25)*$C$10)</f>
        <v/>
      </c>
      <c r="G2011" s="61">
        <f>+G2010-IF(G$18&gt;74,(G2010/G$25)*$C$10)</f>
        <v/>
      </c>
      <c r="H2011" s="61">
        <f>+H2010-IF(H$18&gt;74,(H2010/H$25)*$C$10)</f>
        <v/>
      </c>
      <c r="I2011" s="61">
        <f>+I2010-IF(I$18&gt;74,(I2010/I$25)*$C$10)</f>
        <v/>
      </c>
      <c r="J2011" s="61">
        <f>+J2010-IF(J$18&gt;74,(J2010/J$25)*$C$10)</f>
        <v/>
      </c>
      <c r="K2011" s="61">
        <f>+K2010-IF(K$18&gt;74,(K2010/K$25)*$C$10)</f>
        <v/>
      </c>
      <c r="L2011" s="61">
        <f>+L2010-IF(L$18&gt;74,(L2010/L$25)*$C$10)</f>
        <v/>
      </c>
      <c r="M2011" s="61">
        <f>+M2010-IF(M$18&gt;74,(M2010/M$25)*$C$10)</f>
        <v/>
      </c>
      <c r="N2011" s="61">
        <f>+N2010-IF(N$18&gt;74,(N2010/N$25)*$C$10)</f>
        <v/>
      </c>
      <c r="O2011" s="61">
        <f>+O2010-IF(O$18&gt;74,(O2010/O$25)*$C$10)</f>
        <v/>
      </c>
      <c r="P2011" s="61">
        <f>+P2010-IF(P$18&gt;74,(P2010/P$25)*$C$10)</f>
        <v/>
      </c>
      <c r="Q2011" s="61">
        <f>+Q2010-IF(Q$18&gt;74,(Q2010/Q$25)*$C$10)</f>
        <v/>
      </c>
      <c r="R2011" s="61">
        <f>+R2010-IF(R$18&gt;74,(R2010/R$25)*$C$10)</f>
        <v/>
      </c>
      <c r="S2011" s="61">
        <f>+S2010-IF(S$18&gt;74,(S2010/S$25)*$C$10)</f>
        <v/>
      </c>
      <c r="T2011" s="61">
        <f>+T2010-IF(T$18&gt;74,(T2010/T$25)*$C$10)</f>
        <v/>
      </c>
      <c r="U2011" s="61">
        <f>+U2010-IF(U$18&gt;74,(U2010/U$25)*$C$10)</f>
        <v/>
      </c>
      <c r="V2011" s="61">
        <f>+V2010-IF(V$18&gt;74,(V2010/V$25)*$C$10)</f>
        <v/>
      </c>
      <c r="W2011" s="61">
        <f>+W2010-IF(W$18&gt;74,(W2010/W$25)*$C$10)</f>
        <v/>
      </c>
      <c r="X2011" s="61">
        <f>+X2010-IF(X$18&gt;74,(X2010/X$25)*$C$10)</f>
        <v/>
      </c>
      <c r="Y2011" s="61">
        <f>+Y2010-IF(Y$18&gt;74,(Y2010/Y$25)*$C$10)</f>
        <v/>
      </c>
      <c r="Z2011" s="61">
        <f>+Z2010-IF(Z$18&gt;74,(Z2010/Z$25)*$C$10)</f>
        <v/>
      </c>
      <c r="AA2011" s="61">
        <f>+AA2010-IF(AA$18&gt;74,(AA2010/AA$25)*$C$10)</f>
        <v/>
      </c>
      <c r="AB2011" s="61">
        <f>+AB2010-IF(AB$18&gt;74,(AB2010/AB$25)*$C$10)</f>
        <v/>
      </c>
      <c r="AC2011" s="61">
        <f>+AC2010-IF(AC$18&gt;74,(AC2010/AC$25)*$C$10)</f>
        <v/>
      </c>
      <c r="AD2011" s="61">
        <f>+AD2010-IF(AD$18&gt;74,(AD2010/AD$25)*$C$10)</f>
        <v/>
      </c>
      <c r="AE2011" s="61">
        <f>+AE2010-IF(AE$18&gt;74,(AE2010/AE$25)*$C$10)</f>
        <v/>
      </c>
      <c r="AF2011" s="61">
        <f>+AF2010-IF(AF$18&gt;74,(AF2010/AF$25)*$C$10)</f>
        <v/>
      </c>
      <c r="AG2011" s="61">
        <f>+AG2010-IF(AG$18&gt;74,(AG2010/AG$25)*$C$10)</f>
        <v/>
      </c>
      <c r="AH2011" s="61">
        <f>+AH2010-IF(AH$18&gt;74,(AH2010/AH$25)*$C$10)</f>
        <v/>
      </c>
      <c r="AI2011" s="61">
        <f>+AI2010-IF(AI$18&gt;74,(AI2010/AI$25)*$C$10)</f>
        <v/>
      </c>
      <c r="AJ2011" s="61">
        <f>+AJ2010-IF(AJ$18&gt;74,(AJ2010/AJ$25)*$C$10)</f>
        <v/>
      </c>
      <c r="AK2011" s="61">
        <f>+AK2010-IF(AK$18&gt;74,(AK2010/AK$25)*$C$10)</f>
        <v/>
      </c>
      <c r="AL2011" s="61">
        <f>+AL2010-IF(AL$18&gt;74,(AL2010/AL$25)*$C$10)</f>
        <v/>
      </c>
      <c r="AM2011" s="61">
        <f>+AM2010-IF(AM$18&gt;74,(AM2010/AM$25)*$C$10)</f>
        <v/>
      </c>
      <c r="AN2011" s="61">
        <f>+AN2010-IF(AN$18&gt;74,(AN2010/AN$25)*$C$10)</f>
        <v/>
      </c>
      <c r="AO2011" s="61">
        <f>+AO2010-IF(AO$18&gt;74,(AO2010/AO$25)*$C$10)</f>
        <v/>
      </c>
      <c r="AP2011" s="61">
        <f>+AP2010-IF(AP$18&gt;74,(AP2010/AP$25)*$C$10)</f>
        <v/>
      </c>
      <c r="AQ2011" s="61">
        <f>+AQ2010-IF(AQ$18&gt;74,(AQ2010/AQ$25)*$C$10)</f>
        <v/>
      </c>
      <c r="AR2011" s="61">
        <f>+AR2010-IF(AR$18&gt;74,(AR2010/AR$25)*$C$10)</f>
        <v/>
      </c>
      <c r="AS2011" s="61">
        <f>+AS2010-IF(AS$18&gt;74,(AS2010/AS$25)*$C$10)</f>
        <v/>
      </c>
      <c r="AT2011" s="61">
        <f>+AT2010-IF(AT$18&gt;74,(AT2010/AT$25)*$C$10)</f>
        <v/>
      </c>
      <c r="AU2011" s="61">
        <f>+AU2010-IF(AU$18&gt;74,(AU2010/AU$25)*$C$10)</f>
        <v/>
      </c>
      <c r="AV2011" s="61">
        <f>+AV2010-IF(AV$18&gt;74,(AV2010/AV$25)*$C$10)</f>
        <v/>
      </c>
      <c r="AW2011" s="61">
        <f>+AW2010-IF(AW$18&gt;74,(AW2010/AW$25)*$C$10)</f>
        <v/>
      </c>
      <c r="AX2011" s="35">
        <f>IF(AW2011&gt;0,1,0)</f>
        <v/>
      </c>
      <c r="AY2011" s="35">
        <f>IF(AL2011&gt;0,1,0)</f>
        <v/>
      </c>
      <c r="AZ2011" s="35">
        <f>IF(AG2011&gt;0,1,0)</f>
        <v/>
      </c>
      <c r="BA2011" s="35">
        <f>IF(AB2011&gt;0,1,0)</f>
        <v/>
      </c>
      <c r="BB2011" s="35">
        <f>IF(W2011&gt;0,1,0)</f>
        <v/>
      </c>
    </row>
    <row r="2012">
      <c r="B2012" s="154" t="inlineStr">
        <is>
          <t>trial 992</t>
        </is>
      </c>
      <c r="C2012" s="155">
        <f>+start-C2009</f>
        <v/>
      </c>
      <c r="D2012" s="156">
        <f>IF((C2012&lt;=0),0,((C2012-D$24)*Stock*(_xlfn.NORM.INV(RAND(),stock_ave,stock_std))+(C2012-D$24)*Bonds*(_xlfn.NORM.INV(RAND(),bond_ave,bond_std))+(C2012-D$24)*cash*(_xlfn.NORM.INV(RAND(),cash_ave,cash_std))+(C2012-D$24)))</f>
        <v/>
      </c>
      <c r="E2012" s="156">
        <f>IF((D2012&lt;=0),0,((D2012-E$24)*Stock*(_xlfn.NORM.INV(RAND(),stock_ave,stock_std))+(D2012-E$24)*Bonds*(_xlfn.NORM.INV(RAND(),bond_ave,bond_std))+(D2012-E$24)*cash*(_xlfn.NORM.INV(RAND(),cash_ave,cash_std))+(D2012-E$24)))</f>
        <v/>
      </c>
      <c r="F2012" s="156">
        <f>IF((E2012&lt;=0),0,((E2012-F$24)*Stock*(_xlfn.NORM.INV(RAND(),stock_ave,stock_std))+(E2012-F$24)*Bonds*(_xlfn.NORM.INV(RAND(),bond_ave,bond_std))+(E2012-F$24)*cash*(_xlfn.NORM.INV(RAND(),cash_ave,cash_std))+(E2012-F$24)))</f>
        <v/>
      </c>
      <c r="G2012" s="156">
        <f>IF((F2012&lt;=0),0,((F2012-G$24)*Stock*(_xlfn.NORM.INV(RAND(),stock_ave,stock_std))+(F2012-G$24)*Bonds*(_xlfn.NORM.INV(RAND(),bond_ave,bond_std))+(F2012-G$24)*cash*(_xlfn.NORM.INV(RAND(),cash_ave,cash_std))+(F2012-G$24)))</f>
        <v/>
      </c>
      <c r="H2012" s="156">
        <f>IF((G2012&lt;=0),0,((G2012-H$24)*Stock*(_xlfn.NORM.INV(RAND(),stock_ave,stock_std))+(G2012-H$24)*Bonds*(_xlfn.NORM.INV(RAND(),bond_ave,bond_std))+(G2012-H$24)*cash*(_xlfn.NORM.INV(RAND(),cash_ave,cash_std))+(G2012-H$24)))</f>
        <v/>
      </c>
      <c r="I2012" s="156">
        <f>IF((H2012&lt;=0),0,((H2012-I$24)*Stock*(_xlfn.NORM.INV(RAND(),stock_ave,stock_std))+(H2012-I$24)*Bonds*(_xlfn.NORM.INV(RAND(),bond_ave,bond_std))+(H2012-I$24)*cash*(_xlfn.NORM.INV(RAND(),cash_ave,cash_std))+(H2012-I$24)))</f>
        <v/>
      </c>
      <c r="J2012" s="156">
        <f>IF((I2012&lt;=0),0,((I2012-J$24)*Stock*(_xlfn.NORM.INV(RAND(),stock_ave,stock_std))+(I2012-J$24)*Bonds*(_xlfn.NORM.INV(RAND(),bond_ave,bond_std))+(I2012-J$24)*cash*(_xlfn.NORM.INV(RAND(),cash_ave,cash_std))+(I2012-J$24)))</f>
        <v/>
      </c>
      <c r="K2012" s="156">
        <f>IF((J2012&lt;=0),0,((J2012-K$24)*Stock*(_xlfn.NORM.INV(RAND(),stock_ave,stock_std))+(J2012-K$24)*Bonds*(_xlfn.NORM.INV(RAND(),bond_ave,bond_std))+(J2012-K$24)*cash*(_xlfn.NORM.INV(RAND(),cash_ave,cash_std))+(J2012-K$24)))</f>
        <v/>
      </c>
      <c r="L2012" s="156">
        <f>IF((K2012&lt;=0),0,((K2012-L$24)*Stock*(_xlfn.NORM.INV(RAND(),stock_ave,stock_std))+(K2012-L$24)*Bonds*(_xlfn.NORM.INV(RAND(),bond_ave,bond_std))+(K2012-L$24)*cash*(_xlfn.NORM.INV(RAND(),cash_ave,cash_std))+(K2012-L$24)))</f>
        <v/>
      </c>
      <c r="M2012" s="156">
        <f>IF((L2012&lt;=0),0,((L2012-M$24)*Stock*(_xlfn.NORM.INV(RAND(),stock_ave,stock_std))+(L2012-M$24)*Bonds*(_xlfn.NORM.INV(RAND(),bond_ave,bond_std))+(L2012-M$24)*cash*(_xlfn.NORM.INV(RAND(),cash_ave,cash_std))+(L2012-M$24)))</f>
        <v/>
      </c>
      <c r="N2012" s="156">
        <f>IF((M2012&lt;=0),0,((M2012-N$24)*Stock*(_xlfn.NORM.INV(RAND(),stock_ave,stock_std))+(M2012-N$24)*Bonds*(_xlfn.NORM.INV(RAND(),bond_ave,bond_std))+(M2012-N$24)*cash*(_xlfn.NORM.INV(RAND(),cash_ave,cash_std))+(M2012-N$24)))</f>
        <v/>
      </c>
      <c r="O2012" s="156">
        <f>IF((N2012&lt;=0),0,((N2012-O$24)*Stock*(_xlfn.NORM.INV(RAND(),stock_ave,stock_std))+(N2012-O$24)*Bonds*(_xlfn.NORM.INV(RAND(),bond_ave,bond_std))+(N2012-O$24)*cash*(_xlfn.NORM.INV(RAND(),cash_ave,cash_std))+(N2012-O$24)))</f>
        <v/>
      </c>
      <c r="P2012" s="156">
        <f>IF((O2012&lt;=0),0,((O2012-P$24)*Stock*(_xlfn.NORM.INV(RAND(),stock_ave,stock_std))+(O2012-P$24)*Bonds*(_xlfn.NORM.INV(RAND(),bond_ave,bond_std))+(O2012-P$24)*cash*(_xlfn.NORM.INV(RAND(),cash_ave,cash_std))+(O2012-P$24)))</f>
        <v/>
      </c>
      <c r="Q2012" s="156">
        <f>IF((P2012&lt;=0),0,((P2012-Q$24)*Stock*(_xlfn.NORM.INV(RAND(),stock_ave,stock_std))+(P2012-Q$24)*Bonds*(_xlfn.NORM.INV(RAND(),bond_ave,bond_std))+(P2012-Q$24)*cash*(_xlfn.NORM.INV(RAND(),cash_ave,cash_std))+(P2012-Q$24)))</f>
        <v/>
      </c>
      <c r="R2012" s="156">
        <f>IF((Q2012&lt;=0),0,((Q2012-R$24)*Stock*(_xlfn.NORM.INV(RAND(),stock_ave,stock_std))+(Q2012-R$24)*Bonds*(_xlfn.NORM.INV(RAND(),bond_ave,bond_std))+(Q2012-R$24)*cash*(_xlfn.NORM.INV(RAND(),cash_ave,cash_std))+(Q2012-R$24)))</f>
        <v/>
      </c>
      <c r="S2012" s="156">
        <f>IF((R2012&lt;=0),0,((R2012-S$24)*Stock*(_xlfn.NORM.INV(RAND(),stock_ave,stock_std))+(R2012-S$24)*Bonds*(_xlfn.NORM.INV(RAND(),bond_ave,bond_std))+(R2012-S$24)*cash*(_xlfn.NORM.INV(RAND(),cash_ave,cash_std))+(R2012-S$24)))</f>
        <v/>
      </c>
      <c r="T2012" s="156">
        <f>IF((S2012&lt;=0),0,((S2012-T$24)*Stock*(_xlfn.NORM.INV(RAND(),stock_ave,stock_std))+(S2012-T$24)*Bonds*(_xlfn.NORM.INV(RAND(),bond_ave,bond_std))+(S2012-T$24)*cash*(_xlfn.NORM.INV(RAND(),cash_ave,cash_std))+(S2012-T$24)))</f>
        <v/>
      </c>
      <c r="U2012" s="156">
        <f>IF((T2012&lt;=0),0,((T2012-U$24)*Stock*(_xlfn.NORM.INV(RAND(),stock_ave,stock_std))+(T2012-U$24)*Bonds*(_xlfn.NORM.INV(RAND(),bond_ave,bond_std))+(T2012-U$24)*cash*(_xlfn.NORM.INV(RAND(),cash_ave,cash_std))+(T2012-U$24)))</f>
        <v/>
      </c>
      <c r="V2012" s="156">
        <f>IF((U2012&lt;=0),0,((U2012-V$24)*Stock*(_xlfn.NORM.INV(RAND(),stock_ave,stock_std))+(U2012-V$24)*Bonds*(_xlfn.NORM.INV(RAND(),bond_ave,bond_std))+(U2012-V$24)*cash*(_xlfn.NORM.INV(RAND(),cash_ave,cash_std))+(U2012-V$24)))</f>
        <v/>
      </c>
      <c r="W2012" s="156">
        <f>IF((V2012&lt;=0),0,((V2012-W$24)*Stock*(_xlfn.NORM.INV(RAND(),stock_ave,stock_std))+(V2012-W$24)*Bonds*(_xlfn.NORM.INV(RAND(),bond_ave,bond_std))+(V2012-W$24)*cash*(_xlfn.NORM.INV(RAND(),cash_ave,cash_std))+(V2012-W$24)))</f>
        <v/>
      </c>
      <c r="X2012" s="156">
        <f>IF((W2012&lt;=0),0,((W2012-X$24)*Stock*(_xlfn.NORM.INV(RAND(),stock_ave,stock_std))+(W2012-X$24)*Bonds*(_xlfn.NORM.INV(RAND(),bond_ave,bond_std))+(W2012-X$24)*cash*(_xlfn.NORM.INV(RAND(),cash_ave,cash_std))+(W2012-X$24)))</f>
        <v/>
      </c>
      <c r="Y2012" s="156">
        <f>IF((X2012&lt;=0),0,((X2012-Y$24)*Stock*(_xlfn.NORM.INV(RAND(),stock_ave,stock_std))+(X2012-Y$24)*Bonds*(_xlfn.NORM.INV(RAND(),bond_ave,bond_std))+(X2012-Y$24)*cash*(_xlfn.NORM.INV(RAND(),cash_ave,cash_std))+(X2012-Y$24)))</f>
        <v/>
      </c>
      <c r="Z2012" s="156">
        <f>IF((Y2012&lt;=0),0,((Y2012-Z$24)*Stock*(_xlfn.NORM.INV(RAND(),stock_ave,stock_std))+(Y2012-Z$24)*Bonds*(_xlfn.NORM.INV(RAND(),bond_ave,bond_std))+(Y2012-Z$24)*cash*(_xlfn.NORM.INV(RAND(),cash_ave,cash_std))+(Y2012-Z$24)))</f>
        <v/>
      </c>
      <c r="AA2012" s="156">
        <f>IF((Z2012&lt;=0),0,((Z2012-AA$24)*Stock*(_xlfn.NORM.INV(RAND(),stock_ave,stock_std))+(Z2012-AA$24)*Bonds*(_xlfn.NORM.INV(RAND(),bond_ave,bond_std))+(Z2012-AA$24)*cash*(_xlfn.NORM.INV(RAND(),cash_ave,cash_std))+(Z2012-AA$24)))</f>
        <v/>
      </c>
      <c r="AB2012" s="156">
        <f>IF((AA2012&lt;=0),0,((AA2012-AB$24)*Stock*(_xlfn.NORM.INV(RAND(),stock_ave,stock_std))+(AA2012-AB$24)*Bonds*(_xlfn.NORM.INV(RAND(),bond_ave,bond_std))+(AA2012-AB$24)*cash*(_xlfn.NORM.INV(RAND(),cash_ave,cash_std))+(AA2012-AB$24)))</f>
        <v/>
      </c>
      <c r="AC2012" s="156">
        <f>IF((AB2012&lt;=0),0,((AB2012-AC$24)*Stock*(_xlfn.NORM.INV(RAND(),stock_ave,stock_std))+(AB2012-AC$24)*Bonds*(_xlfn.NORM.INV(RAND(),bond_ave,bond_std))+(AB2012-AC$24)*cash*(_xlfn.NORM.INV(RAND(),cash_ave,cash_std))+(AB2012-AC$24)))</f>
        <v/>
      </c>
      <c r="AD2012" s="156">
        <f>IF((AC2012&lt;=0),0,((AC2012-AD$24)*Stock*(_xlfn.NORM.INV(RAND(),stock_ave,stock_std))+(AC2012-AD$24)*Bonds*(_xlfn.NORM.INV(RAND(),bond_ave,bond_std))+(AC2012-AD$24)*cash*(_xlfn.NORM.INV(RAND(),cash_ave,cash_std))+(AC2012-AD$24)))</f>
        <v/>
      </c>
      <c r="AE2012" s="156">
        <f>IF((AD2012&lt;=0),0,((AD2012-AE$24)*Stock*(_xlfn.NORM.INV(RAND(),stock_ave,stock_std))+(AD2012-AE$24)*Bonds*(_xlfn.NORM.INV(RAND(),bond_ave,bond_std))+(AD2012-AE$24)*cash*(_xlfn.NORM.INV(RAND(),cash_ave,cash_std))+(AD2012-AE$24)))</f>
        <v/>
      </c>
      <c r="AF2012" s="156">
        <f>IF((AE2012&lt;=0),0,((AE2012-AF$24)*Stock*(_xlfn.NORM.INV(RAND(),stock_ave,stock_std))+(AE2012-AF$24)*Bonds*(_xlfn.NORM.INV(RAND(),bond_ave,bond_std))+(AE2012-AF$24)*cash*(_xlfn.NORM.INV(RAND(),cash_ave,cash_std))+(AE2012-AF$24)))</f>
        <v/>
      </c>
      <c r="AG2012" s="156">
        <f>IF((AF2012&lt;=0),0,((AF2012-AG$24)*Stock*(_xlfn.NORM.INV(RAND(),stock_ave,stock_std))+(AF2012-AG$24)*Bonds*(_xlfn.NORM.INV(RAND(),bond_ave,bond_std))+(AF2012-AG$24)*cash*(_xlfn.NORM.INV(RAND(),cash_ave,cash_std))+(AF2012-AG$24)))</f>
        <v/>
      </c>
      <c r="AH2012" s="156">
        <f>IF((AG2012&lt;=0),0,((AG2012-AH$24)*Stock*(_xlfn.NORM.INV(RAND(),stock_ave,stock_std))+(AG2012-AH$24)*Bonds*(_xlfn.NORM.INV(RAND(),bond_ave,bond_std))+(AG2012-AH$24)*cash*(_xlfn.NORM.INV(RAND(),cash_ave,cash_std))+(AG2012-AH$24)))</f>
        <v/>
      </c>
      <c r="AI2012" s="156">
        <f>IF((AH2012&lt;=0),0,((AH2012-AI$24)*Stock*(_xlfn.NORM.INV(RAND(),stock_ave,stock_std))+(AH2012-AI$24)*Bonds*(_xlfn.NORM.INV(RAND(),bond_ave,bond_std))+(AH2012-AI$24)*cash*(_xlfn.NORM.INV(RAND(),cash_ave,cash_std))+(AH2012-AI$24)))</f>
        <v/>
      </c>
      <c r="AJ2012" s="156">
        <f>IF((AI2012&lt;=0),0,((AI2012-AJ$24)*Stock*(_xlfn.NORM.INV(RAND(),stock_ave,stock_std))+(AI2012-AJ$24)*Bonds*(_xlfn.NORM.INV(RAND(),bond_ave,bond_std))+(AI2012-AJ$24)*cash*(_xlfn.NORM.INV(RAND(),cash_ave,cash_std))+(AI2012-AJ$24)))</f>
        <v/>
      </c>
      <c r="AK2012" s="156">
        <f>IF((AJ2012&lt;=0),0,((AJ2012-AK$24)*Stock*(_xlfn.NORM.INV(RAND(),stock_ave,stock_std))+(AJ2012-AK$24)*Bonds*(_xlfn.NORM.INV(RAND(),bond_ave,bond_std))+(AJ2012-AK$24)*cash*(_xlfn.NORM.INV(RAND(),cash_ave,cash_std))+(AJ2012-AK$24)))</f>
        <v/>
      </c>
      <c r="AL2012" s="156">
        <f>IF((AK2012&lt;=0),0,((AK2012-AL$24)*Stock*(_xlfn.NORM.INV(RAND(),stock_ave,stock_std))+(AK2012-AL$24)*Bonds*(_xlfn.NORM.INV(RAND(),bond_ave,bond_std))+(AK2012-AL$24)*cash*(_xlfn.NORM.INV(RAND(),cash_ave,cash_std))+(AK2012-AL$24)))</f>
        <v/>
      </c>
      <c r="AM2012" s="156">
        <f>IF((AL2012&lt;=0),0,((AL2012-AM$24)*Stock*(_xlfn.NORM.INV(RAND(),stock_ave,stock_std))+(AL2012-AM$24)*Bonds*(_xlfn.NORM.INV(RAND(),bond_ave,bond_std))+(AL2012-AM$24)*cash*(_xlfn.NORM.INV(RAND(),cash_ave,cash_std))+(AL2012-AM$24)))</f>
        <v/>
      </c>
      <c r="AN2012" s="156">
        <f>IF((AM2012&lt;=0),0,((AM2012-AN$24)*Stock*(_xlfn.NORM.INV(RAND(),stock_ave,stock_std))+(AM2012-AN$24)*Bonds*(_xlfn.NORM.INV(RAND(),bond_ave,bond_std))+(AM2012-AN$24)*cash*(_xlfn.NORM.INV(RAND(),cash_ave,cash_std))+(AM2012-AN$24)))</f>
        <v/>
      </c>
      <c r="AO2012" s="156">
        <f>IF((AN2012&lt;=0),0,((AN2012-AO$24)*Stock*(_xlfn.NORM.INV(RAND(),stock_ave,stock_std))+(AN2012-AO$24)*Bonds*(_xlfn.NORM.INV(RAND(),bond_ave,bond_std))+(AN2012-AO$24)*cash*(_xlfn.NORM.INV(RAND(),cash_ave,cash_std))+(AN2012-AO$24)))</f>
        <v/>
      </c>
      <c r="AP2012" s="156">
        <f>IF((AO2012&lt;=0),0,((AO2012-AP$24)*Stock*(_xlfn.NORM.INV(RAND(),stock_ave,stock_std))+(AO2012-AP$24)*Bonds*(_xlfn.NORM.INV(RAND(),bond_ave,bond_std))+(AO2012-AP$24)*cash*(_xlfn.NORM.INV(RAND(),cash_ave,cash_std))+(AO2012-AP$24)))</f>
        <v/>
      </c>
      <c r="AQ2012" s="156">
        <f>IF((AP2012&lt;=0),0,((AP2012-AQ$24)*Stock*(_xlfn.NORM.INV(RAND(),stock_ave,stock_std))+(AP2012-AQ$24)*Bonds*(_xlfn.NORM.INV(RAND(),bond_ave,bond_std))+(AP2012-AQ$24)*cash*(_xlfn.NORM.INV(RAND(),cash_ave,cash_std))+(AP2012-AQ$24)))</f>
        <v/>
      </c>
      <c r="AR2012" s="156">
        <f>IF((AQ2012&lt;=0),0,((AQ2012-AR$24)*Stock*(_xlfn.NORM.INV(RAND(),stock_ave,stock_std))+(AQ2012-AR$24)*Bonds*(_xlfn.NORM.INV(RAND(),bond_ave,bond_std))+(AQ2012-AR$24)*cash*(_xlfn.NORM.INV(RAND(),cash_ave,cash_std))+(AQ2012-AR$24)))</f>
        <v/>
      </c>
      <c r="AS2012" s="156">
        <f>IF((AR2012&lt;=0),0,((AR2012-AS$24)*Stock*(_xlfn.NORM.INV(RAND(),stock_ave,stock_std))+(AR2012-AS$24)*Bonds*(_xlfn.NORM.INV(RAND(),bond_ave,bond_std))+(AR2012-AS$24)*cash*(_xlfn.NORM.INV(RAND(),cash_ave,cash_std))+(AR2012-AS$24)))</f>
        <v/>
      </c>
      <c r="AT2012" s="156">
        <f>IF((AS2012&lt;=0),0,((AS2012-AT$24)*Stock*(_xlfn.NORM.INV(RAND(),stock_ave,stock_std))+(AS2012-AT$24)*Bonds*(_xlfn.NORM.INV(RAND(),bond_ave,bond_std))+(AS2012-AT$24)*cash*(_xlfn.NORM.INV(RAND(),cash_ave,cash_std))+(AS2012-AT$24)))</f>
        <v/>
      </c>
      <c r="AU2012" s="156">
        <f>IF((AT2012&lt;=0),0,((AT2012-AU$24)*Stock*(_xlfn.NORM.INV(RAND(),stock_ave,stock_std))+(AT2012-AU$24)*Bonds*(_xlfn.NORM.INV(RAND(),bond_ave,bond_std))+(AT2012-AU$24)*cash*(_xlfn.NORM.INV(RAND(),cash_ave,cash_std))+(AT2012-AU$24)))</f>
        <v/>
      </c>
      <c r="AV2012" s="156">
        <f>IF((AU2012&lt;=0),0,((AU2012-AV$24)*Stock*(_xlfn.NORM.INV(RAND(),stock_ave,stock_std))+(AU2012-AV$24)*Bonds*(_xlfn.NORM.INV(RAND(),bond_ave,bond_std))+(AU2012-AV$24)*cash*(_xlfn.NORM.INV(RAND(),cash_ave,cash_std))+(AU2012-AV$24)))</f>
        <v/>
      </c>
      <c r="AW2012" s="156">
        <f>IF((AV2012&lt;=0),0,((AV2012-AW$24)*Stock*(_xlfn.NORM.INV(RAND(),stock_ave,stock_std))+(AV2012-AW$24)*Bonds*(_xlfn.NORM.INV(RAND(),bond_ave,bond_std))+(AV2012-AW$24)*cash*(_xlfn.NORM.INV(RAND(),cash_ave,cash_std))+(AV2012-AW$24)))</f>
        <v/>
      </c>
      <c r="AX2012" s="159" t="n"/>
      <c r="AY2012" s="159" t="n"/>
      <c r="AZ2012" s="159" t="n"/>
      <c r="BA2012" s="159" t="n"/>
      <c r="BB2012" s="159" t="n"/>
    </row>
    <row r="2013">
      <c r="C2013" s="147" t="n"/>
      <c r="D2013" s="61">
        <f>+D2012-IF(D$18&gt;74,(D2012/D$25)*$C$10)</f>
        <v/>
      </c>
      <c r="E2013" s="61">
        <f>+E2012-IF(E$18&gt;74,(E2012/E$25)*$C$10)</f>
        <v/>
      </c>
      <c r="F2013" s="61">
        <f>+F2012-IF(F$18&gt;74,(F2012/F$25)*$C$10)</f>
        <v/>
      </c>
      <c r="G2013" s="61">
        <f>+G2012-IF(G$18&gt;74,(G2012/G$25)*$C$10)</f>
        <v/>
      </c>
      <c r="H2013" s="61">
        <f>+H2012-IF(H$18&gt;74,(H2012/H$25)*$C$10)</f>
        <v/>
      </c>
      <c r="I2013" s="61">
        <f>+I2012-IF(I$18&gt;74,(I2012/I$25)*$C$10)</f>
        <v/>
      </c>
      <c r="J2013" s="61">
        <f>+J2012-IF(J$18&gt;74,(J2012/J$25)*$C$10)</f>
        <v/>
      </c>
      <c r="K2013" s="61">
        <f>+K2012-IF(K$18&gt;74,(K2012/K$25)*$C$10)</f>
        <v/>
      </c>
      <c r="L2013" s="61">
        <f>+L2012-IF(L$18&gt;74,(L2012/L$25)*$C$10)</f>
        <v/>
      </c>
      <c r="M2013" s="61">
        <f>+M2012-IF(M$18&gt;74,(M2012/M$25)*$C$10)</f>
        <v/>
      </c>
      <c r="N2013" s="61">
        <f>+N2012-IF(N$18&gt;74,(N2012/N$25)*$C$10)</f>
        <v/>
      </c>
      <c r="O2013" s="61">
        <f>+O2012-IF(O$18&gt;74,(O2012/O$25)*$C$10)</f>
        <v/>
      </c>
      <c r="P2013" s="61">
        <f>+P2012-IF(P$18&gt;74,(P2012/P$25)*$C$10)</f>
        <v/>
      </c>
      <c r="Q2013" s="61">
        <f>+Q2012-IF(Q$18&gt;74,(Q2012/Q$25)*$C$10)</f>
        <v/>
      </c>
      <c r="R2013" s="61">
        <f>+R2012-IF(R$18&gt;74,(R2012/R$25)*$C$10)</f>
        <v/>
      </c>
      <c r="S2013" s="61">
        <f>+S2012-IF(S$18&gt;74,(S2012/S$25)*$C$10)</f>
        <v/>
      </c>
      <c r="T2013" s="61">
        <f>+T2012-IF(T$18&gt;74,(T2012/T$25)*$C$10)</f>
        <v/>
      </c>
      <c r="U2013" s="61">
        <f>+U2012-IF(U$18&gt;74,(U2012/U$25)*$C$10)</f>
        <v/>
      </c>
      <c r="V2013" s="61">
        <f>+V2012-IF(V$18&gt;74,(V2012/V$25)*$C$10)</f>
        <v/>
      </c>
      <c r="W2013" s="61">
        <f>+W2012-IF(W$18&gt;74,(W2012/W$25)*$C$10)</f>
        <v/>
      </c>
      <c r="X2013" s="61">
        <f>+X2012-IF(X$18&gt;74,(X2012/X$25)*$C$10)</f>
        <v/>
      </c>
      <c r="Y2013" s="61">
        <f>+Y2012-IF(Y$18&gt;74,(Y2012/Y$25)*$C$10)</f>
        <v/>
      </c>
      <c r="Z2013" s="61">
        <f>+Z2012-IF(Z$18&gt;74,(Z2012/Z$25)*$C$10)</f>
        <v/>
      </c>
      <c r="AA2013" s="61">
        <f>+AA2012-IF(AA$18&gt;74,(AA2012/AA$25)*$C$10)</f>
        <v/>
      </c>
      <c r="AB2013" s="61">
        <f>+AB2012-IF(AB$18&gt;74,(AB2012/AB$25)*$C$10)</f>
        <v/>
      </c>
      <c r="AC2013" s="61">
        <f>+AC2012-IF(AC$18&gt;74,(AC2012/AC$25)*$C$10)</f>
        <v/>
      </c>
      <c r="AD2013" s="61">
        <f>+AD2012-IF(AD$18&gt;74,(AD2012/AD$25)*$C$10)</f>
        <v/>
      </c>
      <c r="AE2013" s="61">
        <f>+AE2012-IF(AE$18&gt;74,(AE2012/AE$25)*$C$10)</f>
        <v/>
      </c>
      <c r="AF2013" s="61">
        <f>+AF2012-IF(AF$18&gt;74,(AF2012/AF$25)*$C$10)</f>
        <v/>
      </c>
      <c r="AG2013" s="61">
        <f>+AG2012-IF(AG$18&gt;74,(AG2012/AG$25)*$C$10)</f>
        <v/>
      </c>
      <c r="AH2013" s="61">
        <f>+AH2012-IF(AH$18&gt;74,(AH2012/AH$25)*$C$10)</f>
        <v/>
      </c>
      <c r="AI2013" s="61">
        <f>+AI2012-IF(AI$18&gt;74,(AI2012/AI$25)*$C$10)</f>
        <v/>
      </c>
      <c r="AJ2013" s="61">
        <f>+AJ2012-IF(AJ$18&gt;74,(AJ2012/AJ$25)*$C$10)</f>
        <v/>
      </c>
      <c r="AK2013" s="61">
        <f>+AK2012-IF(AK$18&gt;74,(AK2012/AK$25)*$C$10)</f>
        <v/>
      </c>
      <c r="AL2013" s="61">
        <f>+AL2012-IF(AL$18&gt;74,(AL2012/AL$25)*$C$10)</f>
        <v/>
      </c>
      <c r="AM2013" s="61">
        <f>+AM2012-IF(AM$18&gt;74,(AM2012/AM$25)*$C$10)</f>
        <v/>
      </c>
      <c r="AN2013" s="61">
        <f>+AN2012-IF(AN$18&gt;74,(AN2012/AN$25)*$C$10)</f>
        <v/>
      </c>
      <c r="AO2013" s="61">
        <f>+AO2012-IF(AO$18&gt;74,(AO2012/AO$25)*$C$10)</f>
        <v/>
      </c>
      <c r="AP2013" s="61">
        <f>+AP2012-IF(AP$18&gt;74,(AP2012/AP$25)*$C$10)</f>
        <v/>
      </c>
      <c r="AQ2013" s="61">
        <f>+AQ2012-IF(AQ$18&gt;74,(AQ2012/AQ$25)*$C$10)</f>
        <v/>
      </c>
      <c r="AR2013" s="61">
        <f>+AR2012-IF(AR$18&gt;74,(AR2012/AR$25)*$C$10)</f>
        <v/>
      </c>
      <c r="AS2013" s="61">
        <f>+AS2012-IF(AS$18&gt;74,(AS2012/AS$25)*$C$10)</f>
        <v/>
      </c>
      <c r="AT2013" s="61">
        <f>+AT2012-IF(AT$18&gt;74,(AT2012/AT$25)*$C$10)</f>
        <v/>
      </c>
      <c r="AU2013" s="61">
        <f>+AU2012-IF(AU$18&gt;74,(AU2012/AU$25)*$C$10)</f>
        <v/>
      </c>
      <c r="AV2013" s="61">
        <f>+AV2012-IF(AV$18&gt;74,(AV2012/AV$25)*$C$10)</f>
        <v/>
      </c>
      <c r="AW2013" s="61">
        <f>+AW2012-IF(AW$18&gt;74,(AW2012/AW$25)*$C$10)</f>
        <v/>
      </c>
      <c r="AX2013" s="35">
        <f>IF(AW2013&gt;0,1,0)</f>
        <v/>
      </c>
      <c r="AY2013" s="35">
        <f>IF(AL2013&gt;0,1,0)</f>
        <v/>
      </c>
      <c r="AZ2013" s="35">
        <f>IF(AG2013&gt;0,1,0)</f>
        <v/>
      </c>
      <c r="BA2013" s="35">
        <f>IF(AB2013&gt;0,1,0)</f>
        <v/>
      </c>
      <c r="BB2013" s="35">
        <f>IF(W2013&gt;0,1,0)</f>
        <v/>
      </c>
    </row>
    <row r="2014">
      <c r="B2014" s="154" t="inlineStr">
        <is>
          <t>trial 993</t>
        </is>
      </c>
      <c r="C2014" s="155">
        <f>+start-C2011</f>
        <v/>
      </c>
      <c r="D2014" s="156">
        <f>IF((C2014&lt;=0),0,((C2014-D$24)*Stock*(_xlfn.NORM.INV(RAND(),stock_ave,stock_std))+(C2014-D$24)*Bonds*(_xlfn.NORM.INV(RAND(),bond_ave,bond_std))+(C2014-D$24)*cash*(_xlfn.NORM.INV(RAND(),cash_ave,cash_std))+(C2014-D$24)))</f>
        <v/>
      </c>
      <c r="E2014" s="156">
        <f>IF((D2014&lt;=0),0,((D2014-E$24)*Stock*(_xlfn.NORM.INV(RAND(),stock_ave,stock_std))+(D2014-E$24)*Bonds*(_xlfn.NORM.INV(RAND(),bond_ave,bond_std))+(D2014-E$24)*cash*(_xlfn.NORM.INV(RAND(),cash_ave,cash_std))+(D2014-E$24)))</f>
        <v/>
      </c>
      <c r="F2014" s="156">
        <f>IF((E2014&lt;=0),0,((E2014-F$24)*Stock*(_xlfn.NORM.INV(RAND(),stock_ave,stock_std))+(E2014-F$24)*Bonds*(_xlfn.NORM.INV(RAND(),bond_ave,bond_std))+(E2014-F$24)*cash*(_xlfn.NORM.INV(RAND(),cash_ave,cash_std))+(E2014-F$24)))</f>
        <v/>
      </c>
      <c r="G2014" s="156">
        <f>IF((F2014&lt;=0),0,((F2014-G$24)*Stock*(_xlfn.NORM.INV(RAND(),stock_ave,stock_std))+(F2014-G$24)*Bonds*(_xlfn.NORM.INV(RAND(),bond_ave,bond_std))+(F2014-G$24)*cash*(_xlfn.NORM.INV(RAND(),cash_ave,cash_std))+(F2014-G$24)))</f>
        <v/>
      </c>
      <c r="H2014" s="156">
        <f>IF((G2014&lt;=0),0,((G2014-H$24)*Stock*(_xlfn.NORM.INV(RAND(),stock_ave,stock_std))+(G2014-H$24)*Bonds*(_xlfn.NORM.INV(RAND(),bond_ave,bond_std))+(G2014-H$24)*cash*(_xlfn.NORM.INV(RAND(),cash_ave,cash_std))+(G2014-H$24)))</f>
        <v/>
      </c>
      <c r="I2014" s="156">
        <f>IF((H2014&lt;=0),0,((H2014-I$24)*Stock*(_xlfn.NORM.INV(RAND(),stock_ave,stock_std))+(H2014-I$24)*Bonds*(_xlfn.NORM.INV(RAND(),bond_ave,bond_std))+(H2014-I$24)*cash*(_xlfn.NORM.INV(RAND(),cash_ave,cash_std))+(H2014-I$24)))</f>
        <v/>
      </c>
      <c r="J2014" s="156">
        <f>IF((I2014&lt;=0),0,((I2014-J$24)*Stock*(_xlfn.NORM.INV(RAND(),stock_ave,stock_std))+(I2014-J$24)*Bonds*(_xlfn.NORM.INV(RAND(),bond_ave,bond_std))+(I2014-J$24)*cash*(_xlfn.NORM.INV(RAND(),cash_ave,cash_std))+(I2014-J$24)))</f>
        <v/>
      </c>
      <c r="K2014" s="156">
        <f>IF((J2014&lt;=0),0,((J2014-K$24)*Stock*(_xlfn.NORM.INV(RAND(),stock_ave,stock_std))+(J2014-K$24)*Bonds*(_xlfn.NORM.INV(RAND(),bond_ave,bond_std))+(J2014-K$24)*cash*(_xlfn.NORM.INV(RAND(),cash_ave,cash_std))+(J2014-K$24)))</f>
        <v/>
      </c>
      <c r="L2014" s="156">
        <f>IF((K2014&lt;=0),0,((K2014-L$24)*Stock*(_xlfn.NORM.INV(RAND(),stock_ave,stock_std))+(K2014-L$24)*Bonds*(_xlfn.NORM.INV(RAND(),bond_ave,bond_std))+(K2014-L$24)*cash*(_xlfn.NORM.INV(RAND(),cash_ave,cash_std))+(K2014-L$24)))</f>
        <v/>
      </c>
      <c r="M2014" s="156">
        <f>IF((L2014&lt;=0),0,((L2014-M$24)*Stock*(_xlfn.NORM.INV(RAND(),stock_ave,stock_std))+(L2014-M$24)*Bonds*(_xlfn.NORM.INV(RAND(),bond_ave,bond_std))+(L2014-M$24)*cash*(_xlfn.NORM.INV(RAND(),cash_ave,cash_std))+(L2014-M$24)))</f>
        <v/>
      </c>
      <c r="N2014" s="156">
        <f>IF((M2014&lt;=0),0,((M2014-N$24)*Stock*(_xlfn.NORM.INV(RAND(),stock_ave,stock_std))+(M2014-N$24)*Bonds*(_xlfn.NORM.INV(RAND(),bond_ave,bond_std))+(M2014-N$24)*cash*(_xlfn.NORM.INV(RAND(),cash_ave,cash_std))+(M2014-N$24)))</f>
        <v/>
      </c>
      <c r="O2014" s="156">
        <f>IF((N2014&lt;=0),0,((N2014-O$24)*Stock*(_xlfn.NORM.INV(RAND(),stock_ave,stock_std))+(N2014-O$24)*Bonds*(_xlfn.NORM.INV(RAND(),bond_ave,bond_std))+(N2014-O$24)*cash*(_xlfn.NORM.INV(RAND(),cash_ave,cash_std))+(N2014-O$24)))</f>
        <v/>
      </c>
      <c r="P2014" s="156">
        <f>IF((O2014&lt;=0),0,((O2014-P$24)*Stock*(_xlfn.NORM.INV(RAND(),stock_ave,stock_std))+(O2014-P$24)*Bonds*(_xlfn.NORM.INV(RAND(),bond_ave,bond_std))+(O2014-P$24)*cash*(_xlfn.NORM.INV(RAND(),cash_ave,cash_std))+(O2014-P$24)))</f>
        <v/>
      </c>
      <c r="Q2014" s="156">
        <f>IF((P2014&lt;=0),0,((P2014-Q$24)*Stock*(_xlfn.NORM.INV(RAND(),stock_ave,stock_std))+(P2014-Q$24)*Bonds*(_xlfn.NORM.INV(RAND(),bond_ave,bond_std))+(P2014-Q$24)*cash*(_xlfn.NORM.INV(RAND(),cash_ave,cash_std))+(P2014-Q$24)))</f>
        <v/>
      </c>
      <c r="R2014" s="156">
        <f>IF((Q2014&lt;=0),0,((Q2014-R$24)*Stock*(_xlfn.NORM.INV(RAND(),stock_ave,stock_std))+(Q2014-R$24)*Bonds*(_xlfn.NORM.INV(RAND(),bond_ave,bond_std))+(Q2014-R$24)*cash*(_xlfn.NORM.INV(RAND(),cash_ave,cash_std))+(Q2014-R$24)))</f>
        <v/>
      </c>
      <c r="S2014" s="156">
        <f>IF((R2014&lt;=0),0,((R2014-S$24)*Stock*(_xlfn.NORM.INV(RAND(),stock_ave,stock_std))+(R2014-S$24)*Bonds*(_xlfn.NORM.INV(RAND(),bond_ave,bond_std))+(R2014-S$24)*cash*(_xlfn.NORM.INV(RAND(),cash_ave,cash_std))+(R2014-S$24)))</f>
        <v/>
      </c>
      <c r="T2014" s="156">
        <f>IF((S2014&lt;=0),0,((S2014-T$24)*Stock*(_xlfn.NORM.INV(RAND(),stock_ave,stock_std))+(S2014-T$24)*Bonds*(_xlfn.NORM.INV(RAND(),bond_ave,bond_std))+(S2014-T$24)*cash*(_xlfn.NORM.INV(RAND(),cash_ave,cash_std))+(S2014-T$24)))</f>
        <v/>
      </c>
      <c r="U2014" s="156">
        <f>IF((T2014&lt;=0),0,((T2014-U$24)*Stock*(_xlfn.NORM.INV(RAND(),stock_ave,stock_std))+(T2014-U$24)*Bonds*(_xlfn.NORM.INV(RAND(),bond_ave,bond_std))+(T2014-U$24)*cash*(_xlfn.NORM.INV(RAND(),cash_ave,cash_std))+(T2014-U$24)))</f>
        <v/>
      </c>
      <c r="V2014" s="156">
        <f>IF((U2014&lt;=0),0,((U2014-V$24)*Stock*(_xlfn.NORM.INV(RAND(),stock_ave,stock_std))+(U2014-V$24)*Bonds*(_xlfn.NORM.INV(RAND(),bond_ave,bond_std))+(U2014-V$24)*cash*(_xlfn.NORM.INV(RAND(),cash_ave,cash_std))+(U2014-V$24)))</f>
        <v/>
      </c>
      <c r="W2014" s="156">
        <f>IF((V2014&lt;=0),0,((V2014-W$24)*Stock*(_xlfn.NORM.INV(RAND(),stock_ave,stock_std))+(V2014-W$24)*Bonds*(_xlfn.NORM.INV(RAND(),bond_ave,bond_std))+(V2014-W$24)*cash*(_xlfn.NORM.INV(RAND(),cash_ave,cash_std))+(V2014-W$24)))</f>
        <v/>
      </c>
      <c r="X2014" s="156">
        <f>IF((W2014&lt;=0),0,((W2014-X$24)*Stock*(_xlfn.NORM.INV(RAND(),stock_ave,stock_std))+(W2014-X$24)*Bonds*(_xlfn.NORM.INV(RAND(),bond_ave,bond_std))+(W2014-X$24)*cash*(_xlfn.NORM.INV(RAND(),cash_ave,cash_std))+(W2014-X$24)))</f>
        <v/>
      </c>
      <c r="Y2014" s="156">
        <f>IF((X2014&lt;=0),0,((X2014-Y$24)*Stock*(_xlfn.NORM.INV(RAND(),stock_ave,stock_std))+(X2014-Y$24)*Bonds*(_xlfn.NORM.INV(RAND(),bond_ave,bond_std))+(X2014-Y$24)*cash*(_xlfn.NORM.INV(RAND(),cash_ave,cash_std))+(X2014-Y$24)))</f>
        <v/>
      </c>
      <c r="Z2014" s="156">
        <f>IF((Y2014&lt;=0),0,((Y2014-Z$24)*Stock*(_xlfn.NORM.INV(RAND(),stock_ave,stock_std))+(Y2014-Z$24)*Bonds*(_xlfn.NORM.INV(RAND(),bond_ave,bond_std))+(Y2014-Z$24)*cash*(_xlfn.NORM.INV(RAND(),cash_ave,cash_std))+(Y2014-Z$24)))</f>
        <v/>
      </c>
      <c r="AA2014" s="156">
        <f>IF((Z2014&lt;=0),0,((Z2014-AA$24)*Stock*(_xlfn.NORM.INV(RAND(),stock_ave,stock_std))+(Z2014-AA$24)*Bonds*(_xlfn.NORM.INV(RAND(),bond_ave,bond_std))+(Z2014-AA$24)*cash*(_xlfn.NORM.INV(RAND(),cash_ave,cash_std))+(Z2014-AA$24)))</f>
        <v/>
      </c>
      <c r="AB2014" s="156">
        <f>IF((AA2014&lt;=0),0,((AA2014-AB$24)*Stock*(_xlfn.NORM.INV(RAND(),stock_ave,stock_std))+(AA2014-AB$24)*Bonds*(_xlfn.NORM.INV(RAND(),bond_ave,bond_std))+(AA2014-AB$24)*cash*(_xlfn.NORM.INV(RAND(),cash_ave,cash_std))+(AA2014-AB$24)))</f>
        <v/>
      </c>
      <c r="AC2014" s="156">
        <f>IF((AB2014&lt;=0),0,((AB2014-AC$24)*Stock*(_xlfn.NORM.INV(RAND(),stock_ave,stock_std))+(AB2014-AC$24)*Bonds*(_xlfn.NORM.INV(RAND(),bond_ave,bond_std))+(AB2014-AC$24)*cash*(_xlfn.NORM.INV(RAND(),cash_ave,cash_std))+(AB2014-AC$24)))</f>
        <v/>
      </c>
      <c r="AD2014" s="156">
        <f>IF((AC2014&lt;=0),0,((AC2014-AD$24)*Stock*(_xlfn.NORM.INV(RAND(),stock_ave,stock_std))+(AC2014-AD$24)*Bonds*(_xlfn.NORM.INV(RAND(),bond_ave,bond_std))+(AC2014-AD$24)*cash*(_xlfn.NORM.INV(RAND(),cash_ave,cash_std))+(AC2014-AD$24)))</f>
        <v/>
      </c>
      <c r="AE2014" s="156">
        <f>IF((AD2014&lt;=0),0,((AD2014-AE$24)*Stock*(_xlfn.NORM.INV(RAND(),stock_ave,stock_std))+(AD2014-AE$24)*Bonds*(_xlfn.NORM.INV(RAND(),bond_ave,bond_std))+(AD2014-AE$24)*cash*(_xlfn.NORM.INV(RAND(),cash_ave,cash_std))+(AD2014-AE$24)))</f>
        <v/>
      </c>
      <c r="AF2014" s="156">
        <f>IF((AE2014&lt;=0),0,((AE2014-AF$24)*Stock*(_xlfn.NORM.INV(RAND(),stock_ave,stock_std))+(AE2014-AF$24)*Bonds*(_xlfn.NORM.INV(RAND(),bond_ave,bond_std))+(AE2014-AF$24)*cash*(_xlfn.NORM.INV(RAND(),cash_ave,cash_std))+(AE2014-AF$24)))</f>
        <v/>
      </c>
      <c r="AG2014" s="156">
        <f>IF((AF2014&lt;=0),0,((AF2014-AG$24)*Stock*(_xlfn.NORM.INV(RAND(),stock_ave,stock_std))+(AF2014-AG$24)*Bonds*(_xlfn.NORM.INV(RAND(),bond_ave,bond_std))+(AF2014-AG$24)*cash*(_xlfn.NORM.INV(RAND(),cash_ave,cash_std))+(AF2014-AG$24)))</f>
        <v/>
      </c>
      <c r="AH2014" s="156">
        <f>IF((AG2014&lt;=0),0,((AG2014-AH$24)*Stock*(_xlfn.NORM.INV(RAND(),stock_ave,stock_std))+(AG2014-AH$24)*Bonds*(_xlfn.NORM.INV(RAND(),bond_ave,bond_std))+(AG2014-AH$24)*cash*(_xlfn.NORM.INV(RAND(),cash_ave,cash_std))+(AG2014-AH$24)))</f>
        <v/>
      </c>
      <c r="AI2014" s="156">
        <f>IF((AH2014&lt;=0),0,((AH2014-AI$24)*Stock*(_xlfn.NORM.INV(RAND(),stock_ave,stock_std))+(AH2014-AI$24)*Bonds*(_xlfn.NORM.INV(RAND(),bond_ave,bond_std))+(AH2014-AI$24)*cash*(_xlfn.NORM.INV(RAND(),cash_ave,cash_std))+(AH2014-AI$24)))</f>
        <v/>
      </c>
      <c r="AJ2014" s="156">
        <f>IF((AI2014&lt;=0),0,((AI2014-AJ$24)*Stock*(_xlfn.NORM.INV(RAND(),stock_ave,stock_std))+(AI2014-AJ$24)*Bonds*(_xlfn.NORM.INV(RAND(),bond_ave,bond_std))+(AI2014-AJ$24)*cash*(_xlfn.NORM.INV(RAND(),cash_ave,cash_std))+(AI2014-AJ$24)))</f>
        <v/>
      </c>
      <c r="AK2014" s="156">
        <f>IF((AJ2014&lt;=0),0,((AJ2014-AK$24)*Stock*(_xlfn.NORM.INV(RAND(),stock_ave,stock_std))+(AJ2014-AK$24)*Bonds*(_xlfn.NORM.INV(RAND(),bond_ave,bond_std))+(AJ2014-AK$24)*cash*(_xlfn.NORM.INV(RAND(),cash_ave,cash_std))+(AJ2014-AK$24)))</f>
        <v/>
      </c>
      <c r="AL2014" s="156">
        <f>IF((AK2014&lt;=0),0,((AK2014-AL$24)*Stock*(_xlfn.NORM.INV(RAND(),stock_ave,stock_std))+(AK2014-AL$24)*Bonds*(_xlfn.NORM.INV(RAND(),bond_ave,bond_std))+(AK2014-AL$24)*cash*(_xlfn.NORM.INV(RAND(),cash_ave,cash_std))+(AK2014-AL$24)))</f>
        <v/>
      </c>
      <c r="AM2014" s="156">
        <f>IF((AL2014&lt;=0),0,((AL2014-AM$24)*Stock*(_xlfn.NORM.INV(RAND(),stock_ave,stock_std))+(AL2014-AM$24)*Bonds*(_xlfn.NORM.INV(RAND(),bond_ave,bond_std))+(AL2014-AM$24)*cash*(_xlfn.NORM.INV(RAND(),cash_ave,cash_std))+(AL2014-AM$24)))</f>
        <v/>
      </c>
      <c r="AN2014" s="156">
        <f>IF((AM2014&lt;=0),0,((AM2014-AN$24)*Stock*(_xlfn.NORM.INV(RAND(),stock_ave,stock_std))+(AM2014-AN$24)*Bonds*(_xlfn.NORM.INV(RAND(),bond_ave,bond_std))+(AM2014-AN$24)*cash*(_xlfn.NORM.INV(RAND(),cash_ave,cash_std))+(AM2014-AN$24)))</f>
        <v/>
      </c>
      <c r="AO2014" s="156">
        <f>IF((AN2014&lt;=0),0,((AN2014-AO$24)*Stock*(_xlfn.NORM.INV(RAND(),stock_ave,stock_std))+(AN2014-AO$24)*Bonds*(_xlfn.NORM.INV(RAND(),bond_ave,bond_std))+(AN2014-AO$24)*cash*(_xlfn.NORM.INV(RAND(),cash_ave,cash_std))+(AN2014-AO$24)))</f>
        <v/>
      </c>
      <c r="AP2014" s="156">
        <f>IF((AO2014&lt;=0),0,((AO2014-AP$24)*Stock*(_xlfn.NORM.INV(RAND(),stock_ave,stock_std))+(AO2014-AP$24)*Bonds*(_xlfn.NORM.INV(RAND(),bond_ave,bond_std))+(AO2014-AP$24)*cash*(_xlfn.NORM.INV(RAND(),cash_ave,cash_std))+(AO2014-AP$24)))</f>
        <v/>
      </c>
      <c r="AQ2014" s="156">
        <f>IF((AP2014&lt;=0),0,((AP2014-AQ$24)*Stock*(_xlfn.NORM.INV(RAND(),stock_ave,stock_std))+(AP2014-AQ$24)*Bonds*(_xlfn.NORM.INV(RAND(),bond_ave,bond_std))+(AP2014-AQ$24)*cash*(_xlfn.NORM.INV(RAND(),cash_ave,cash_std))+(AP2014-AQ$24)))</f>
        <v/>
      </c>
      <c r="AR2014" s="156">
        <f>IF((AQ2014&lt;=0),0,((AQ2014-AR$24)*Stock*(_xlfn.NORM.INV(RAND(),stock_ave,stock_std))+(AQ2014-AR$24)*Bonds*(_xlfn.NORM.INV(RAND(),bond_ave,bond_std))+(AQ2014-AR$24)*cash*(_xlfn.NORM.INV(RAND(),cash_ave,cash_std))+(AQ2014-AR$24)))</f>
        <v/>
      </c>
      <c r="AS2014" s="156">
        <f>IF((AR2014&lt;=0),0,((AR2014-AS$24)*Stock*(_xlfn.NORM.INV(RAND(),stock_ave,stock_std))+(AR2014-AS$24)*Bonds*(_xlfn.NORM.INV(RAND(),bond_ave,bond_std))+(AR2014-AS$24)*cash*(_xlfn.NORM.INV(RAND(),cash_ave,cash_std))+(AR2014-AS$24)))</f>
        <v/>
      </c>
      <c r="AT2014" s="156">
        <f>IF((AS2014&lt;=0),0,((AS2014-AT$24)*Stock*(_xlfn.NORM.INV(RAND(),stock_ave,stock_std))+(AS2014-AT$24)*Bonds*(_xlfn.NORM.INV(RAND(),bond_ave,bond_std))+(AS2014-AT$24)*cash*(_xlfn.NORM.INV(RAND(),cash_ave,cash_std))+(AS2014-AT$24)))</f>
        <v/>
      </c>
      <c r="AU2014" s="156">
        <f>IF((AT2014&lt;=0),0,((AT2014-AU$24)*Stock*(_xlfn.NORM.INV(RAND(),stock_ave,stock_std))+(AT2014-AU$24)*Bonds*(_xlfn.NORM.INV(RAND(),bond_ave,bond_std))+(AT2014-AU$24)*cash*(_xlfn.NORM.INV(RAND(),cash_ave,cash_std))+(AT2014-AU$24)))</f>
        <v/>
      </c>
      <c r="AV2014" s="156">
        <f>IF((AU2014&lt;=0),0,((AU2014-AV$24)*Stock*(_xlfn.NORM.INV(RAND(),stock_ave,stock_std))+(AU2014-AV$24)*Bonds*(_xlfn.NORM.INV(RAND(),bond_ave,bond_std))+(AU2014-AV$24)*cash*(_xlfn.NORM.INV(RAND(),cash_ave,cash_std))+(AU2014-AV$24)))</f>
        <v/>
      </c>
      <c r="AW2014" s="156">
        <f>IF((AV2014&lt;=0),0,((AV2014-AW$24)*Stock*(_xlfn.NORM.INV(RAND(),stock_ave,stock_std))+(AV2014-AW$24)*Bonds*(_xlfn.NORM.INV(RAND(),bond_ave,bond_std))+(AV2014-AW$24)*cash*(_xlfn.NORM.INV(RAND(),cash_ave,cash_std))+(AV2014-AW$24)))</f>
        <v/>
      </c>
      <c r="AX2014" s="159" t="n"/>
      <c r="AY2014" s="159" t="n"/>
      <c r="AZ2014" s="159" t="n"/>
      <c r="BA2014" s="159" t="n"/>
      <c r="BB2014" s="159" t="n"/>
    </row>
    <row r="2015">
      <c r="C2015" s="147" t="n"/>
      <c r="D2015" s="61">
        <f>+D2014-IF(D$18&gt;74,(D2014/D$25)*$C$10)</f>
        <v/>
      </c>
      <c r="E2015" s="61">
        <f>+E2014-IF(E$18&gt;74,(E2014/E$25)*$C$10)</f>
        <v/>
      </c>
      <c r="F2015" s="61">
        <f>+F2014-IF(F$18&gt;74,(F2014/F$25)*$C$10)</f>
        <v/>
      </c>
      <c r="G2015" s="61">
        <f>+G2014-IF(G$18&gt;74,(G2014/G$25)*$C$10)</f>
        <v/>
      </c>
      <c r="H2015" s="61">
        <f>+H2014-IF(H$18&gt;74,(H2014/H$25)*$C$10)</f>
        <v/>
      </c>
      <c r="I2015" s="61">
        <f>+I2014-IF(I$18&gt;74,(I2014/I$25)*$C$10)</f>
        <v/>
      </c>
      <c r="J2015" s="61">
        <f>+J2014-IF(J$18&gt;74,(J2014/J$25)*$C$10)</f>
        <v/>
      </c>
      <c r="K2015" s="61">
        <f>+K2014-IF(K$18&gt;74,(K2014/K$25)*$C$10)</f>
        <v/>
      </c>
      <c r="L2015" s="61">
        <f>+L2014-IF(L$18&gt;74,(L2014/L$25)*$C$10)</f>
        <v/>
      </c>
      <c r="M2015" s="61">
        <f>+M2014-IF(M$18&gt;74,(M2014/M$25)*$C$10)</f>
        <v/>
      </c>
      <c r="N2015" s="61">
        <f>+N2014-IF(N$18&gt;74,(N2014/N$25)*$C$10)</f>
        <v/>
      </c>
      <c r="O2015" s="61">
        <f>+O2014-IF(O$18&gt;74,(O2014/O$25)*$C$10)</f>
        <v/>
      </c>
      <c r="P2015" s="61">
        <f>+P2014-IF(P$18&gt;74,(P2014/P$25)*$C$10)</f>
        <v/>
      </c>
      <c r="Q2015" s="61">
        <f>+Q2014-IF(Q$18&gt;74,(Q2014/Q$25)*$C$10)</f>
        <v/>
      </c>
      <c r="R2015" s="61">
        <f>+R2014-IF(R$18&gt;74,(R2014/R$25)*$C$10)</f>
        <v/>
      </c>
      <c r="S2015" s="61">
        <f>+S2014-IF(S$18&gt;74,(S2014/S$25)*$C$10)</f>
        <v/>
      </c>
      <c r="T2015" s="61">
        <f>+T2014-IF(T$18&gt;74,(T2014/T$25)*$C$10)</f>
        <v/>
      </c>
      <c r="U2015" s="61">
        <f>+U2014-IF(U$18&gt;74,(U2014/U$25)*$C$10)</f>
        <v/>
      </c>
      <c r="V2015" s="61">
        <f>+V2014-IF(V$18&gt;74,(V2014/V$25)*$C$10)</f>
        <v/>
      </c>
      <c r="W2015" s="61">
        <f>+W2014-IF(W$18&gt;74,(W2014/W$25)*$C$10)</f>
        <v/>
      </c>
      <c r="X2015" s="61">
        <f>+X2014-IF(X$18&gt;74,(X2014/X$25)*$C$10)</f>
        <v/>
      </c>
      <c r="Y2015" s="61">
        <f>+Y2014-IF(Y$18&gt;74,(Y2014/Y$25)*$C$10)</f>
        <v/>
      </c>
      <c r="Z2015" s="61">
        <f>+Z2014-IF(Z$18&gt;74,(Z2014/Z$25)*$C$10)</f>
        <v/>
      </c>
      <c r="AA2015" s="61">
        <f>+AA2014-IF(AA$18&gt;74,(AA2014/AA$25)*$C$10)</f>
        <v/>
      </c>
      <c r="AB2015" s="61">
        <f>+AB2014-IF(AB$18&gt;74,(AB2014/AB$25)*$C$10)</f>
        <v/>
      </c>
      <c r="AC2015" s="61">
        <f>+AC2014-IF(AC$18&gt;74,(AC2014/AC$25)*$C$10)</f>
        <v/>
      </c>
      <c r="AD2015" s="61">
        <f>+AD2014-IF(AD$18&gt;74,(AD2014/AD$25)*$C$10)</f>
        <v/>
      </c>
      <c r="AE2015" s="61">
        <f>+AE2014-IF(AE$18&gt;74,(AE2014/AE$25)*$C$10)</f>
        <v/>
      </c>
      <c r="AF2015" s="61">
        <f>+AF2014-IF(AF$18&gt;74,(AF2014/AF$25)*$C$10)</f>
        <v/>
      </c>
      <c r="AG2015" s="61">
        <f>+AG2014-IF(AG$18&gt;74,(AG2014/AG$25)*$C$10)</f>
        <v/>
      </c>
      <c r="AH2015" s="61">
        <f>+AH2014-IF(AH$18&gt;74,(AH2014/AH$25)*$C$10)</f>
        <v/>
      </c>
      <c r="AI2015" s="61">
        <f>+AI2014-IF(AI$18&gt;74,(AI2014/AI$25)*$C$10)</f>
        <v/>
      </c>
      <c r="AJ2015" s="61">
        <f>+AJ2014-IF(AJ$18&gt;74,(AJ2014/AJ$25)*$C$10)</f>
        <v/>
      </c>
      <c r="AK2015" s="61">
        <f>+AK2014-IF(AK$18&gt;74,(AK2014/AK$25)*$C$10)</f>
        <v/>
      </c>
      <c r="AL2015" s="61">
        <f>+AL2014-IF(AL$18&gt;74,(AL2014/AL$25)*$C$10)</f>
        <v/>
      </c>
      <c r="AM2015" s="61">
        <f>+AM2014-IF(AM$18&gt;74,(AM2014/AM$25)*$C$10)</f>
        <v/>
      </c>
      <c r="AN2015" s="61">
        <f>+AN2014-IF(AN$18&gt;74,(AN2014/AN$25)*$C$10)</f>
        <v/>
      </c>
      <c r="AO2015" s="61">
        <f>+AO2014-IF(AO$18&gt;74,(AO2014/AO$25)*$C$10)</f>
        <v/>
      </c>
      <c r="AP2015" s="61">
        <f>+AP2014-IF(AP$18&gt;74,(AP2014/AP$25)*$C$10)</f>
        <v/>
      </c>
      <c r="AQ2015" s="61">
        <f>+AQ2014-IF(AQ$18&gt;74,(AQ2014/AQ$25)*$C$10)</f>
        <v/>
      </c>
      <c r="AR2015" s="61">
        <f>+AR2014-IF(AR$18&gt;74,(AR2014/AR$25)*$C$10)</f>
        <v/>
      </c>
      <c r="AS2015" s="61">
        <f>+AS2014-IF(AS$18&gt;74,(AS2014/AS$25)*$C$10)</f>
        <v/>
      </c>
      <c r="AT2015" s="61">
        <f>+AT2014-IF(AT$18&gt;74,(AT2014/AT$25)*$C$10)</f>
        <v/>
      </c>
      <c r="AU2015" s="61">
        <f>+AU2014-IF(AU$18&gt;74,(AU2014/AU$25)*$C$10)</f>
        <v/>
      </c>
      <c r="AV2015" s="61">
        <f>+AV2014-IF(AV$18&gt;74,(AV2014/AV$25)*$C$10)</f>
        <v/>
      </c>
      <c r="AW2015" s="61">
        <f>+AW2014-IF(AW$18&gt;74,(AW2014/AW$25)*$C$10)</f>
        <v/>
      </c>
      <c r="AX2015" s="35">
        <f>IF(AW2015&gt;0,1,0)</f>
        <v/>
      </c>
      <c r="AY2015" s="35">
        <f>IF(AL2015&gt;0,1,0)</f>
        <v/>
      </c>
      <c r="AZ2015" s="35">
        <f>IF(AG2015&gt;0,1,0)</f>
        <v/>
      </c>
      <c r="BA2015" s="35">
        <f>IF(AB2015&gt;0,1,0)</f>
        <v/>
      </c>
      <c r="BB2015" s="35">
        <f>IF(W2015&gt;0,1,0)</f>
        <v/>
      </c>
    </row>
    <row r="2016">
      <c r="B2016" s="154" t="inlineStr">
        <is>
          <t>trial 994</t>
        </is>
      </c>
      <c r="C2016" s="155">
        <f>+start-C2013</f>
        <v/>
      </c>
      <c r="D2016" s="156">
        <f>IF((C2016&lt;=0),0,((C2016-D$24)*Stock*(_xlfn.NORM.INV(RAND(),stock_ave,stock_std))+(C2016-D$24)*Bonds*(_xlfn.NORM.INV(RAND(),bond_ave,bond_std))+(C2016-D$24)*cash*(_xlfn.NORM.INV(RAND(),cash_ave,cash_std))+(C2016-D$24)))</f>
        <v/>
      </c>
      <c r="E2016" s="156">
        <f>IF((D2016&lt;=0),0,((D2016-E$24)*Stock*(_xlfn.NORM.INV(RAND(),stock_ave,stock_std))+(D2016-E$24)*Bonds*(_xlfn.NORM.INV(RAND(),bond_ave,bond_std))+(D2016-E$24)*cash*(_xlfn.NORM.INV(RAND(),cash_ave,cash_std))+(D2016-E$24)))</f>
        <v/>
      </c>
      <c r="F2016" s="156">
        <f>IF((E2016&lt;=0),0,((E2016-F$24)*Stock*(_xlfn.NORM.INV(RAND(),stock_ave,stock_std))+(E2016-F$24)*Bonds*(_xlfn.NORM.INV(RAND(),bond_ave,bond_std))+(E2016-F$24)*cash*(_xlfn.NORM.INV(RAND(),cash_ave,cash_std))+(E2016-F$24)))</f>
        <v/>
      </c>
      <c r="G2016" s="156">
        <f>IF((F2016&lt;=0),0,((F2016-G$24)*Stock*(_xlfn.NORM.INV(RAND(),stock_ave,stock_std))+(F2016-G$24)*Bonds*(_xlfn.NORM.INV(RAND(),bond_ave,bond_std))+(F2016-G$24)*cash*(_xlfn.NORM.INV(RAND(),cash_ave,cash_std))+(F2016-G$24)))</f>
        <v/>
      </c>
      <c r="H2016" s="156">
        <f>IF((G2016&lt;=0),0,((G2016-H$24)*Stock*(_xlfn.NORM.INV(RAND(),stock_ave,stock_std))+(G2016-H$24)*Bonds*(_xlfn.NORM.INV(RAND(),bond_ave,bond_std))+(G2016-H$24)*cash*(_xlfn.NORM.INV(RAND(),cash_ave,cash_std))+(G2016-H$24)))</f>
        <v/>
      </c>
      <c r="I2016" s="156">
        <f>IF((H2016&lt;=0),0,((H2016-I$24)*Stock*(_xlfn.NORM.INV(RAND(),stock_ave,stock_std))+(H2016-I$24)*Bonds*(_xlfn.NORM.INV(RAND(),bond_ave,bond_std))+(H2016-I$24)*cash*(_xlfn.NORM.INV(RAND(),cash_ave,cash_std))+(H2016-I$24)))</f>
        <v/>
      </c>
      <c r="J2016" s="156">
        <f>IF((I2016&lt;=0),0,((I2016-J$24)*Stock*(_xlfn.NORM.INV(RAND(),stock_ave,stock_std))+(I2016-J$24)*Bonds*(_xlfn.NORM.INV(RAND(),bond_ave,bond_std))+(I2016-J$24)*cash*(_xlfn.NORM.INV(RAND(),cash_ave,cash_std))+(I2016-J$24)))</f>
        <v/>
      </c>
      <c r="K2016" s="156">
        <f>IF((J2016&lt;=0),0,((J2016-K$24)*Stock*(_xlfn.NORM.INV(RAND(),stock_ave,stock_std))+(J2016-K$24)*Bonds*(_xlfn.NORM.INV(RAND(),bond_ave,bond_std))+(J2016-K$24)*cash*(_xlfn.NORM.INV(RAND(),cash_ave,cash_std))+(J2016-K$24)))</f>
        <v/>
      </c>
      <c r="L2016" s="156">
        <f>IF((K2016&lt;=0),0,((K2016-L$24)*Stock*(_xlfn.NORM.INV(RAND(),stock_ave,stock_std))+(K2016-L$24)*Bonds*(_xlfn.NORM.INV(RAND(),bond_ave,bond_std))+(K2016-L$24)*cash*(_xlfn.NORM.INV(RAND(),cash_ave,cash_std))+(K2016-L$24)))</f>
        <v/>
      </c>
      <c r="M2016" s="156">
        <f>IF((L2016&lt;=0),0,((L2016-M$24)*Stock*(_xlfn.NORM.INV(RAND(),stock_ave,stock_std))+(L2016-M$24)*Bonds*(_xlfn.NORM.INV(RAND(),bond_ave,bond_std))+(L2016-M$24)*cash*(_xlfn.NORM.INV(RAND(),cash_ave,cash_std))+(L2016-M$24)))</f>
        <v/>
      </c>
      <c r="N2016" s="156">
        <f>IF((M2016&lt;=0),0,((M2016-N$24)*Stock*(_xlfn.NORM.INV(RAND(),stock_ave,stock_std))+(M2016-N$24)*Bonds*(_xlfn.NORM.INV(RAND(),bond_ave,bond_std))+(M2016-N$24)*cash*(_xlfn.NORM.INV(RAND(),cash_ave,cash_std))+(M2016-N$24)))</f>
        <v/>
      </c>
      <c r="O2016" s="156">
        <f>IF((N2016&lt;=0),0,((N2016-O$24)*Stock*(_xlfn.NORM.INV(RAND(),stock_ave,stock_std))+(N2016-O$24)*Bonds*(_xlfn.NORM.INV(RAND(),bond_ave,bond_std))+(N2016-O$24)*cash*(_xlfn.NORM.INV(RAND(),cash_ave,cash_std))+(N2016-O$24)))</f>
        <v/>
      </c>
      <c r="P2016" s="156">
        <f>IF((O2016&lt;=0),0,((O2016-P$24)*Stock*(_xlfn.NORM.INV(RAND(),stock_ave,stock_std))+(O2016-P$24)*Bonds*(_xlfn.NORM.INV(RAND(),bond_ave,bond_std))+(O2016-P$24)*cash*(_xlfn.NORM.INV(RAND(),cash_ave,cash_std))+(O2016-P$24)))</f>
        <v/>
      </c>
      <c r="Q2016" s="156">
        <f>IF((P2016&lt;=0),0,((P2016-Q$24)*Stock*(_xlfn.NORM.INV(RAND(),stock_ave,stock_std))+(P2016-Q$24)*Bonds*(_xlfn.NORM.INV(RAND(),bond_ave,bond_std))+(P2016-Q$24)*cash*(_xlfn.NORM.INV(RAND(),cash_ave,cash_std))+(P2016-Q$24)))</f>
        <v/>
      </c>
      <c r="R2016" s="156">
        <f>IF((Q2016&lt;=0),0,((Q2016-R$24)*Stock*(_xlfn.NORM.INV(RAND(),stock_ave,stock_std))+(Q2016-R$24)*Bonds*(_xlfn.NORM.INV(RAND(),bond_ave,bond_std))+(Q2016-R$24)*cash*(_xlfn.NORM.INV(RAND(),cash_ave,cash_std))+(Q2016-R$24)))</f>
        <v/>
      </c>
      <c r="S2016" s="156">
        <f>IF((R2016&lt;=0),0,((R2016-S$24)*Stock*(_xlfn.NORM.INV(RAND(),stock_ave,stock_std))+(R2016-S$24)*Bonds*(_xlfn.NORM.INV(RAND(),bond_ave,bond_std))+(R2016-S$24)*cash*(_xlfn.NORM.INV(RAND(),cash_ave,cash_std))+(R2016-S$24)))</f>
        <v/>
      </c>
      <c r="T2016" s="156">
        <f>IF((S2016&lt;=0),0,((S2016-T$24)*Stock*(_xlfn.NORM.INV(RAND(),stock_ave,stock_std))+(S2016-T$24)*Bonds*(_xlfn.NORM.INV(RAND(),bond_ave,bond_std))+(S2016-T$24)*cash*(_xlfn.NORM.INV(RAND(),cash_ave,cash_std))+(S2016-T$24)))</f>
        <v/>
      </c>
      <c r="U2016" s="156">
        <f>IF((T2016&lt;=0),0,((T2016-U$24)*Stock*(_xlfn.NORM.INV(RAND(),stock_ave,stock_std))+(T2016-U$24)*Bonds*(_xlfn.NORM.INV(RAND(),bond_ave,bond_std))+(T2016-U$24)*cash*(_xlfn.NORM.INV(RAND(),cash_ave,cash_std))+(T2016-U$24)))</f>
        <v/>
      </c>
      <c r="V2016" s="156">
        <f>IF((U2016&lt;=0),0,((U2016-V$24)*Stock*(_xlfn.NORM.INV(RAND(),stock_ave,stock_std))+(U2016-V$24)*Bonds*(_xlfn.NORM.INV(RAND(),bond_ave,bond_std))+(U2016-V$24)*cash*(_xlfn.NORM.INV(RAND(),cash_ave,cash_std))+(U2016-V$24)))</f>
        <v/>
      </c>
      <c r="W2016" s="156">
        <f>IF((V2016&lt;=0),0,((V2016-W$24)*Stock*(_xlfn.NORM.INV(RAND(),stock_ave,stock_std))+(V2016-W$24)*Bonds*(_xlfn.NORM.INV(RAND(),bond_ave,bond_std))+(V2016-W$24)*cash*(_xlfn.NORM.INV(RAND(),cash_ave,cash_std))+(V2016-W$24)))</f>
        <v/>
      </c>
      <c r="X2016" s="156">
        <f>IF((W2016&lt;=0),0,((W2016-X$24)*Stock*(_xlfn.NORM.INV(RAND(),stock_ave,stock_std))+(W2016-X$24)*Bonds*(_xlfn.NORM.INV(RAND(),bond_ave,bond_std))+(W2016-X$24)*cash*(_xlfn.NORM.INV(RAND(),cash_ave,cash_std))+(W2016-X$24)))</f>
        <v/>
      </c>
      <c r="Y2016" s="156">
        <f>IF((X2016&lt;=0),0,((X2016-Y$24)*Stock*(_xlfn.NORM.INV(RAND(),stock_ave,stock_std))+(X2016-Y$24)*Bonds*(_xlfn.NORM.INV(RAND(),bond_ave,bond_std))+(X2016-Y$24)*cash*(_xlfn.NORM.INV(RAND(),cash_ave,cash_std))+(X2016-Y$24)))</f>
        <v/>
      </c>
      <c r="Z2016" s="156">
        <f>IF((Y2016&lt;=0),0,((Y2016-Z$24)*Stock*(_xlfn.NORM.INV(RAND(),stock_ave,stock_std))+(Y2016-Z$24)*Bonds*(_xlfn.NORM.INV(RAND(),bond_ave,bond_std))+(Y2016-Z$24)*cash*(_xlfn.NORM.INV(RAND(),cash_ave,cash_std))+(Y2016-Z$24)))</f>
        <v/>
      </c>
      <c r="AA2016" s="156">
        <f>IF((Z2016&lt;=0),0,((Z2016-AA$24)*Stock*(_xlfn.NORM.INV(RAND(),stock_ave,stock_std))+(Z2016-AA$24)*Bonds*(_xlfn.NORM.INV(RAND(),bond_ave,bond_std))+(Z2016-AA$24)*cash*(_xlfn.NORM.INV(RAND(),cash_ave,cash_std))+(Z2016-AA$24)))</f>
        <v/>
      </c>
      <c r="AB2016" s="156">
        <f>IF((AA2016&lt;=0),0,((AA2016-AB$24)*Stock*(_xlfn.NORM.INV(RAND(),stock_ave,stock_std))+(AA2016-AB$24)*Bonds*(_xlfn.NORM.INV(RAND(),bond_ave,bond_std))+(AA2016-AB$24)*cash*(_xlfn.NORM.INV(RAND(),cash_ave,cash_std))+(AA2016-AB$24)))</f>
        <v/>
      </c>
      <c r="AC2016" s="156">
        <f>IF((AB2016&lt;=0),0,((AB2016-AC$24)*Stock*(_xlfn.NORM.INV(RAND(),stock_ave,stock_std))+(AB2016-AC$24)*Bonds*(_xlfn.NORM.INV(RAND(),bond_ave,bond_std))+(AB2016-AC$24)*cash*(_xlfn.NORM.INV(RAND(),cash_ave,cash_std))+(AB2016-AC$24)))</f>
        <v/>
      </c>
      <c r="AD2016" s="156">
        <f>IF((AC2016&lt;=0),0,((AC2016-AD$24)*Stock*(_xlfn.NORM.INV(RAND(),stock_ave,stock_std))+(AC2016-AD$24)*Bonds*(_xlfn.NORM.INV(RAND(),bond_ave,bond_std))+(AC2016-AD$24)*cash*(_xlfn.NORM.INV(RAND(),cash_ave,cash_std))+(AC2016-AD$24)))</f>
        <v/>
      </c>
      <c r="AE2016" s="156">
        <f>IF((AD2016&lt;=0),0,((AD2016-AE$24)*Stock*(_xlfn.NORM.INV(RAND(),stock_ave,stock_std))+(AD2016-AE$24)*Bonds*(_xlfn.NORM.INV(RAND(),bond_ave,bond_std))+(AD2016-AE$24)*cash*(_xlfn.NORM.INV(RAND(),cash_ave,cash_std))+(AD2016-AE$24)))</f>
        <v/>
      </c>
      <c r="AF2016" s="156">
        <f>IF((AE2016&lt;=0),0,((AE2016-AF$24)*Stock*(_xlfn.NORM.INV(RAND(),stock_ave,stock_std))+(AE2016-AF$24)*Bonds*(_xlfn.NORM.INV(RAND(),bond_ave,bond_std))+(AE2016-AF$24)*cash*(_xlfn.NORM.INV(RAND(),cash_ave,cash_std))+(AE2016-AF$24)))</f>
        <v/>
      </c>
      <c r="AG2016" s="156">
        <f>IF((AF2016&lt;=0),0,((AF2016-AG$24)*Stock*(_xlfn.NORM.INV(RAND(),stock_ave,stock_std))+(AF2016-AG$24)*Bonds*(_xlfn.NORM.INV(RAND(),bond_ave,bond_std))+(AF2016-AG$24)*cash*(_xlfn.NORM.INV(RAND(),cash_ave,cash_std))+(AF2016-AG$24)))</f>
        <v/>
      </c>
      <c r="AH2016" s="156">
        <f>IF((AG2016&lt;=0),0,((AG2016-AH$24)*Stock*(_xlfn.NORM.INV(RAND(),stock_ave,stock_std))+(AG2016-AH$24)*Bonds*(_xlfn.NORM.INV(RAND(),bond_ave,bond_std))+(AG2016-AH$24)*cash*(_xlfn.NORM.INV(RAND(),cash_ave,cash_std))+(AG2016-AH$24)))</f>
        <v/>
      </c>
      <c r="AI2016" s="156">
        <f>IF((AH2016&lt;=0),0,((AH2016-AI$24)*Stock*(_xlfn.NORM.INV(RAND(),stock_ave,stock_std))+(AH2016-AI$24)*Bonds*(_xlfn.NORM.INV(RAND(),bond_ave,bond_std))+(AH2016-AI$24)*cash*(_xlfn.NORM.INV(RAND(),cash_ave,cash_std))+(AH2016-AI$24)))</f>
        <v/>
      </c>
      <c r="AJ2016" s="156">
        <f>IF((AI2016&lt;=0),0,((AI2016-AJ$24)*Stock*(_xlfn.NORM.INV(RAND(),stock_ave,stock_std))+(AI2016-AJ$24)*Bonds*(_xlfn.NORM.INV(RAND(),bond_ave,bond_std))+(AI2016-AJ$24)*cash*(_xlfn.NORM.INV(RAND(),cash_ave,cash_std))+(AI2016-AJ$24)))</f>
        <v/>
      </c>
      <c r="AK2016" s="156">
        <f>IF((AJ2016&lt;=0),0,((AJ2016-AK$24)*Stock*(_xlfn.NORM.INV(RAND(),stock_ave,stock_std))+(AJ2016-AK$24)*Bonds*(_xlfn.NORM.INV(RAND(),bond_ave,bond_std))+(AJ2016-AK$24)*cash*(_xlfn.NORM.INV(RAND(),cash_ave,cash_std))+(AJ2016-AK$24)))</f>
        <v/>
      </c>
      <c r="AL2016" s="156">
        <f>IF((AK2016&lt;=0),0,((AK2016-AL$24)*Stock*(_xlfn.NORM.INV(RAND(),stock_ave,stock_std))+(AK2016-AL$24)*Bonds*(_xlfn.NORM.INV(RAND(),bond_ave,bond_std))+(AK2016-AL$24)*cash*(_xlfn.NORM.INV(RAND(),cash_ave,cash_std))+(AK2016-AL$24)))</f>
        <v/>
      </c>
      <c r="AM2016" s="156">
        <f>IF((AL2016&lt;=0),0,((AL2016-AM$24)*Stock*(_xlfn.NORM.INV(RAND(),stock_ave,stock_std))+(AL2016-AM$24)*Bonds*(_xlfn.NORM.INV(RAND(),bond_ave,bond_std))+(AL2016-AM$24)*cash*(_xlfn.NORM.INV(RAND(),cash_ave,cash_std))+(AL2016-AM$24)))</f>
        <v/>
      </c>
      <c r="AN2016" s="156">
        <f>IF((AM2016&lt;=0),0,((AM2016-AN$24)*Stock*(_xlfn.NORM.INV(RAND(),stock_ave,stock_std))+(AM2016-AN$24)*Bonds*(_xlfn.NORM.INV(RAND(),bond_ave,bond_std))+(AM2016-AN$24)*cash*(_xlfn.NORM.INV(RAND(),cash_ave,cash_std))+(AM2016-AN$24)))</f>
        <v/>
      </c>
      <c r="AO2016" s="156">
        <f>IF((AN2016&lt;=0),0,((AN2016-AO$24)*Stock*(_xlfn.NORM.INV(RAND(),stock_ave,stock_std))+(AN2016-AO$24)*Bonds*(_xlfn.NORM.INV(RAND(),bond_ave,bond_std))+(AN2016-AO$24)*cash*(_xlfn.NORM.INV(RAND(),cash_ave,cash_std))+(AN2016-AO$24)))</f>
        <v/>
      </c>
      <c r="AP2016" s="156">
        <f>IF((AO2016&lt;=0),0,((AO2016-AP$24)*Stock*(_xlfn.NORM.INV(RAND(),stock_ave,stock_std))+(AO2016-AP$24)*Bonds*(_xlfn.NORM.INV(RAND(),bond_ave,bond_std))+(AO2016-AP$24)*cash*(_xlfn.NORM.INV(RAND(),cash_ave,cash_std))+(AO2016-AP$24)))</f>
        <v/>
      </c>
      <c r="AQ2016" s="156">
        <f>IF((AP2016&lt;=0),0,((AP2016-AQ$24)*Stock*(_xlfn.NORM.INV(RAND(),stock_ave,stock_std))+(AP2016-AQ$24)*Bonds*(_xlfn.NORM.INV(RAND(),bond_ave,bond_std))+(AP2016-AQ$24)*cash*(_xlfn.NORM.INV(RAND(),cash_ave,cash_std))+(AP2016-AQ$24)))</f>
        <v/>
      </c>
      <c r="AR2016" s="156">
        <f>IF((AQ2016&lt;=0),0,((AQ2016-AR$24)*Stock*(_xlfn.NORM.INV(RAND(),stock_ave,stock_std))+(AQ2016-AR$24)*Bonds*(_xlfn.NORM.INV(RAND(),bond_ave,bond_std))+(AQ2016-AR$24)*cash*(_xlfn.NORM.INV(RAND(),cash_ave,cash_std))+(AQ2016-AR$24)))</f>
        <v/>
      </c>
      <c r="AS2016" s="156">
        <f>IF((AR2016&lt;=0),0,((AR2016-AS$24)*Stock*(_xlfn.NORM.INV(RAND(),stock_ave,stock_std))+(AR2016-AS$24)*Bonds*(_xlfn.NORM.INV(RAND(),bond_ave,bond_std))+(AR2016-AS$24)*cash*(_xlfn.NORM.INV(RAND(),cash_ave,cash_std))+(AR2016-AS$24)))</f>
        <v/>
      </c>
      <c r="AT2016" s="156">
        <f>IF((AS2016&lt;=0),0,((AS2016-AT$24)*Stock*(_xlfn.NORM.INV(RAND(),stock_ave,stock_std))+(AS2016-AT$24)*Bonds*(_xlfn.NORM.INV(RAND(),bond_ave,bond_std))+(AS2016-AT$24)*cash*(_xlfn.NORM.INV(RAND(),cash_ave,cash_std))+(AS2016-AT$24)))</f>
        <v/>
      </c>
      <c r="AU2016" s="156">
        <f>IF((AT2016&lt;=0),0,((AT2016-AU$24)*Stock*(_xlfn.NORM.INV(RAND(),stock_ave,stock_std))+(AT2016-AU$24)*Bonds*(_xlfn.NORM.INV(RAND(),bond_ave,bond_std))+(AT2016-AU$24)*cash*(_xlfn.NORM.INV(RAND(),cash_ave,cash_std))+(AT2016-AU$24)))</f>
        <v/>
      </c>
      <c r="AV2016" s="156">
        <f>IF((AU2016&lt;=0),0,((AU2016-AV$24)*Stock*(_xlfn.NORM.INV(RAND(),stock_ave,stock_std))+(AU2016-AV$24)*Bonds*(_xlfn.NORM.INV(RAND(),bond_ave,bond_std))+(AU2016-AV$24)*cash*(_xlfn.NORM.INV(RAND(),cash_ave,cash_std))+(AU2016-AV$24)))</f>
        <v/>
      </c>
      <c r="AW2016" s="156">
        <f>IF((AV2016&lt;=0),0,((AV2016-AW$24)*Stock*(_xlfn.NORM.INV(RAND(),stock_ave,stock_std))+(AV2016-AW$24)*Bonds*(_xlfn.NORM.INV(RAND(),bond_ave,bond_std))+(AV2016-AW$24)*cash*(_xlfn.NORM.INV(RAND(),cash_ave,cash_std))+(AV2016-AW$24)))</f>
        <v/>
      </c>
      <c r="AX2016" s="159" t="n"/>
      <c r="AY2016" s="159" t="n"/>
      <c r="AZ2016" s="159" t="n"/>
      <c r="BA2016" s="159" t="n"/>
      <c r="BB2016" s="159" t="n"/>
    </row>
    <row r="2017">
      <c r="C2017" s="147" t="n"/>
      <c r="D2017" s="61">
        <f>+D2016-IF(D$18&gt;74,(D2016/D$25)*$C$10)</f>
        <v/>
      </c>
      <c r="E2017" s="61">
        <f>+E2016-IF(E$18&gt;74,(E2016/E$25)*$C$10)</f>
        <v/>
      </c>
      <c r="F2017" s="61">
        <f>+F2016-IF(F$18&gt;74,(F2016/F$25)*$C$10)</f>
        <v/>
      </c>
      <c r="G2017" s="61">
        <f>+G2016-IF(G$18&gt;74,(G2016/G$25)*$C$10)</f>
        <v/>
      </c>
      <c r="H2017" s="61">
        <f>+H2016-IF(H$18&gt;74,(H2016/H$25)*$C$10)</f>
        <v/>
      </c>
      <c r="I2017" s="61">
        <f>+I2016-IF(I$18&gt;74,(I2016/I$25)*$C$10)</f>
        <v/>
      </c>
      <c r="J2017" s="61">
        <f>+J2016-IF(J$18&gt;74,(J2016/J$25)*$C$10)</f>
        <v/>
      </c>
      <c r="K2017" s="61">
        <f>+K2016-IF(K$18&gt;74,(K2016/K$25)*$C$10)</f>
        <v/>
      </c>
      <c r="L2017" s="61">
        <f>+L2016-IF(L$18&gt;74,(L2016/L$25)*$C$10)</f>
        <v/>
      </c>
      <c r="M2017" s="61">
        <f>+M2016-IF(M$18&gt;74,(M2016/M$25)*$C$10)</f>
        <v/>
      </c>
      <c r="N2017" s="61">
        <f>+N2016-IF(N$18&gt;74,(N2016/N$25)*$C$10)</f>
        <v/>
      </c>
      <c r="O2017" s="61">
        <f>+O2016-IF(O$18&gt;74,(O2016/O$25)*$C$10)</f>
        <v/>
      </c>
      <c r="P2017" s="61">
        <f>+P2016-IF(P$18&gt;74,(P2016/P$25)*$C$10)</f>
        <v/>
      </c>
      <c r="Q2017" s="61">
        <f>+Q2016-IF(Q$18&gt;74,(Q2016/Q$25)*$C$10)</f>
        <v/>
      </c>
      <c r="R2017" s="61">
        <f>+R2016-IF(R$18&gt;74,(R2016/R$25)*$C$10)</f>
        <v/>
      </c>
      <c r="S2017" s="61">
        <f>+S2016-IF(S$18&gt;74,(S2016/S$25)*$C$10)</f>
        <v/>
      </c>
      <c r="T2017" s="61">
        <f>+T2016-IF(T$18&gt;74,(T2016/T$25)*$C$10)</f>
        <v/>
      </c>
      <c r="U2017" s="61">
        <f>+U2016-IF(U$18&gt;74,(U2016/U$25)*$C$10)</f>
        <v/>
      </c>
      <c r="V2017" s="61">
        <f>+V2016-IF(V$18&gt;74,(V2016/V$25)*$C$10)</f>
        <v/>
      </c>
      <c r="W2017" s="61">
        <f>+W2016-IF(W$18&gt;74,(W2016/W$25)*$C$10)</f>
        <v/>
      </c>
      <c r="X2017" s="61">
        <f>+X2016-IF(X$18&gt;74,(X2016/X$25)*$C$10)</f>
        <v/>
      </c>
      <c r="Y2017" s="61">
        <f>+Y2016-IF(Y$18&gt;74,(Y2016/Y$25)*$C$10)</f>
        <v/>
      </c>
      <c r="Z2017" s="61">
        <f>+Z2016-IF(Z$18&gt;74,(Z2016/Z$25)*$C$10)</f>
        <v/>
      </c>
      <c r="AA2017" s="61">
        <f>+AA2016-IF(AA$18&gt;74,(AA2016/AA$25)*$C$10)</f>
        <v/>
      </c>
      <c r="AB2017" s="61">
        <f>+AB2016-IF(AB$18&gt;74,(AB2016/AB$25)*$C$10)</f>
        <v/>
      </c>
      <c r="AC2017" s="61">
        <f>+AC2016-IF(AC$18&gt;74,(AC2016/AC$25)*$C$10)</f>
        <v/>
      </c>
      <c r="AD2017" s="61">
        <f>+AD2016-IF(AD$18&gt;74,(AD2016/AD$25)*$C$10)</f>
        <v/>
      </c>
      <c r="AE2017" s="61">
        <f>+AE2016-IF(AE$18&gt;74,(AE2016/AE$25)*$C$10)</f>
        <v/>
      </c>
      <c r="AF2017" s="61">
        <f>+AF2016-IF(AF$18&gt;74,(AF2016/AF$25)*$C$10)</f>
        <v/>
      </c>
      <c r="AG2017" s="61">
        <f>+AG2016-IF(AG$18&gt;74,(AG2016/AG$25)*$C$10)</f>
        <v/>
      </c>
      <c r="AH2017" s="61">
        <f>+AH2016-IF(AH$18&gt;74,(AH2016/AH$25)*$C$10)</f>
        <v/>
      </c>
      <c r="AI2017" s="61">
        <f>+AI2016-IF(AI$18&gt;74,(AI2016/AI$25)*$C$10)</f>
        <v/>
      </c>
      <c r="AJ2017" s="61">
        <f>+AJ2016-IF(AJ$18&gt;74,(AJ2016/AJ$25)*$C$10)</f>
        <v/>
      </c>
      <c r="AK2017" s="61">
        <f>+AK2016-IF(AK$18&gt;74,(AK2016/AK$25)*$C$10)</f>
        <v/>
      </c>
      <c r="AL2017" s="61">
        <f>+AL2016-IF(AL$18&gt;74,(AL2016/AL$25)*$C$10)</f>
        <v/>
      </c>
      <c r="AM2017" s="61">
        <f>+AM2016-IF(AM$18&gt;74,(AM2016/AM$25)*$C$10)</f>
        <v/>
      </c>
      <c r="AN2017" s="61">
        <f>+AN2016-IF(AN$18&gt;74,(AN2016/AN$25)*$C$10)</f>
        <v/>
      </c>
      <c r="AO2017" s="61">
        <f>+AO2016-IF(AO$18&gt;74,(AO2016/AO$25)*$C$10)</f>
        <v/>
      </c>
      <c r="AP2017" s="61">
        <f>+AP2016-IF(AP$18&gt;74,(AP2016/AP$25)*$C$10)</f>
        <v/>
      </c>
      <c r="AQ2017" s="61">
        <f>+AQ2016-IF(AQ$18&gt;74,(AQ2016/AQ$25)*$C$10)</f>
        <v/>
      </c>
      <c r="AR2017" s="61">
        <f>+AR2016-IF(AR$18&gt;74,(AR2016/AR$25)*$C$10)</f>
        <v/>
      </c>
      <c r="AS2017" s="61">
        <f>+AS2016-IF(AS$18&gt;74,(AS2016/AS$25)*$C$10)</f>
        <v/>
      </c>
      <c r="AT2017" s="61">
        <f>+AT2016-IF(AT$18&gt;74,(AT2016/AT$25)*$C$10)</f>
        <v/>
      </c>
      <c r="AU2017" s="61">
        <f>+AU2016-IF(AU$18&gt;74,(AU2016/AU$25)*$C$10)</f>
        <v/>
      </c>
      <c r="AV2017" s="61">
        <f>+AV2016-IF(AV$18&gt;74,(AV2016/AV$25)*$C$10)</f>
        <v/>
      </c>
      <c r="AW2017" s="61">
        <f>+AW2016-IF(AW$18&gt;74,(AW2016/AW$25)*$C$10)</f>
        <v/>
      </c>
      <c r="AX2017" s="35">
        <f>IF(AK2017&gt;0,1,0)</f>
        <v/>
      </c>
      <c r="AY2017" s="35">
        <f>IF(AL2017&gt;0,1,0)</f>
        <v/>
      </c>
      <c r="AZ2017" s="35">
        <f>IF(AG2017&gt;0,1,0)</f>
        <v/>
      </c>
      <c r="BA2017" s="35">
        <f>IF(AB2017&gt;0,1,0)</f>
        <v/>
      </c>
      <c r="BB2017" s="35">
        <f>IF(W2017&gt;0,1,0)</f>
        <v/>
      </c>
    </row>
    <row r="2018">
      <c r="B2018" s="154" t="inlineStr">
        <is>
          <t>trial 995</t>
        </is>
      </c>
      <c r="C2018" s="155">
        <f>+start-C2015</f>
        <v/>
      </c>
      <c r="D2018" s="156">
        <f>IF((C2018&lt;=0),0,((C2018-D$24)*Stock*(_xlfn.NORM.INV(RAND(),stock_ave,stock_std))+(C2018-D$24)*Bonds*(_xlfn.NORM.INV(RAND(),bond_ave,bond_std))+(C2018-D$24)*cash*(_xlfn.NORM.INV(RAND(),cash_ave,cash_std))+(C2018-D$24)))</f>
        <v/>
      </c>
      <c r="E2018" s="156">
        <f>IF((D2018&lt;=0),0,((D2018-E$24)*Stock*(_xlfn.NORM.INV(RAND(),stock_ave,stock_std))+(D2018-E$24)*Bonds*(_xlfn.NORM.INV(RAND(),bond_ave,bond_std))+(D2018-E$24)*cash*(_xlfn.NORM.INV(RAND(),cash_ave,cash_std))+(D2018-E$24)))</f>
        <v/>
      </c>
      <c r="F2018" s="156">
        <f>IF((E2018&lt;=0),0,((E2018-F$24)*Stock*(_xlfn.NORM.INV(RAND(),stock_ave,stock_std))+(E2018-F$24)*Bonds*(_xlfn.NORM.INV(RAND(),bond_ave,bond_std))+(E2018-F$24)*cash*(_xlfn.NORM.INV(RAND(),cash_ave,cash_std))+(E2018-F$24)))</f>
        <v/>
      </c>
      <c r="G2018" s="156">
        <f>IF((F2018&lt;=0),0,((F2018-G$24)*Stock*(_xlfn.NORM.INV(RAND(),stock_ave,stock_std))+(F2018-G$24)*Bonds*(_xlfn.NORM.INV(RAND(),bond_ave,bond_std))+(F2018-G$24)*cash*(_xlfn.NORM.INV(RAND(),cash_ave,cash_std))+(F2018-G$24)))</f>
        <v/>
      </c>
      <c r="H2018" s="156">
        <f>IF((G2018&lt;=0),0,((G2018-H$24)*Stock*(_xlfn.NORM.INV(RAND(),stock_ave,stock_std))+(G2018-H$24)*Bonds*(_xlfn.NORM.INV(RAND(),bond_ave,bond_std))+(G2018-H$24)*cash*(_xlfn.NORM.INV(RAND(),cash_ave,cash_std))+(G2018-H$24)))</f>
        <v/>
      </c>
      <c r="I2018" s="156">
        <f>IF((H2018&lt;=0),0,((H2018-I$24)*Stock*(_xlfn.NORM.INV(RAND(),stock_ave,stock_std))+(H2018-I$24)*Bonds*(_xlfn.NORM.INV(RAND(),bond_ave,bond_std))+(H2018-I$24)*cash*(_xlfn.NORM.INV(RAND(),cash_ave,cash_std))+(H2018-I$24)))</f>
        <v/>
      </c>
      <c r="J2018" s="156">
        <f>IF((I2018&lt;=0),0,((I2018-J$24)*Stock*(_xlfn.NORM.INV(RAND(),stock_ave,stock_std))+(I2018-J$24)*Bonds*(_xlfn.NORM.INV(RAND(),bond_ave,bond_std))+(I2018-J$24)*cash*(_xlfn.NORM.INV(RAND(),cash_ave,cash_std))+(I2018-J$24)))</f>
        <v/>
      </c>
      <c r="K2018" s="156">
        <f>IF((J2018&lt;=0),0,((J2018-K$24)*Stock*(_xlfn.NORM.INV(RAND(),stock_ave,stock_std))+(J2018-K$24)*Bonds*(_xlfn.NORM.INV(RAND(),bond_ave,bond_std))+(J2018-K$24)*cash*(_xlfn.NORM.INV(RAND(),cash_ave,cash_std))+(J2018-K$24)))</f>
        <v/>
      </c>
      <c r="L2018" s="156">
        <f>IF((K2018&lt;=0),0,((K2018-L$24)*Stock*(_xlfn.NORM.INV(RAND(),stock_ave,stock_std))+(K2018-L$24)*Bonds*(_xlfn.NORM.INV(RAND(),bond_ave,bond_std))+(K2018-L$24)*cash*(_xlfn.NORM.INV(RAND(),cash_ave,cash_std))+(K2018-L$24)))</f>
        <v/>
      </c>
      <c r="M2018" s="156">
        <f>IF((L2018&lt;=0),0,((L2018-M$24)*Stock*(_xlfn.NORM.INV(RAND(),stock_ave,stock_std))+(L2018-M$24)*Bonds*(_xlfn.NORM.INV(RAND(),bond_ave,bond_std))+(L2018-M$24)*cash*(_xlfn.NORM.INV(RAND(),cash_ave,cash_std))+(L2018-M$24)))</f>
        <v/>
      </c>
      <c r="N2018" s="156">
        <f>IF((M2018&lt;=0),0,((M2018-N$24)*Stock*(_xlfn.NORM.INV(RAND(),stock_ave,stock_std))+(M2018-N$24)*Bonds*(_xlfn.NORM.INV(RAND(),bond_ave,bond_std))+(M2018-N$24)*cash*(_xlfn.NORM.INV(RAND(),cash_ave,cash_std))+(M2018-N$24)))</f>
        <v/>
      </c>
      <c r="O2018" s="156">
        <f>IF((N2018&lt;=0),0,((N2018-O$24)*Stock*(_xlfn.NORM.INV(RAND(),stock_ave,stock_std))+(N2018-O$24)*Bonds*(_xlfn.NORM.INV(RAND(),bond_ave,bond_std))+(N2018-O$24)*cash*(_xlfn.NORM.INV(RAND(),cash_ave,cash_std))+(N2018-O$24)))</f>
        <v/>
      </c>
      <c r="P2018" s="156">
        <f>IF((O2018&lt;=0),0,((O2018-P$24)*Stock*(_xlfn.NORM.INV(RAND(),stock_ave,stock_std))+(O2018-P$24)*Bonds*(_xlfn.NORM.INV(RAND(),bond_ave,bond_std))+(O2018-P$24)*cash*(_xlfn.NORM.INV(RAND(),cash_ave,cash_std))+(O2018-P$24)))</f>
        <v/>
      </c>
      <c r="Q2018" s="156">
        <f>IF((P2018&lt;=0),0,((P2018-Q$24)*Stock*(_xlfn.NORM.INV(RAND(),stock_ave,stock_std))+(P2018-Q$24)*Bonds*(_xlfn.NORM.INV(RAND(),bond_ave,bond_std))+(P2018-Q$24)*cash*(_xlfn.NORM.INV(RAND(),cash_ave,cash_std))+(P2018-Q$24)))</f>
        <v/>
      </c>
      <c r="R2018" s="156">
        <f>IF((Q2018&lt;=0),0,((Q2018-R$24)*Stock*(_xlfn.NORM.INV(RAND(),stock_ave,stock_std))+(Q2018-R$24)*Bonds*(_xlfn.NORM.INV(RAND(),bond_ave,bond_std))+(Q2018-R$24)*cash*(_xlfn.NORM.INV(RAND(),cash_ave,cash_std))+(Q2018-R$24)))</f>
        <v/>
      </c>
      <c r="S2018" s="156">
        <f>IF((R2018&lt;=0),0,((R2018-S$24)*Stock*(_xlfn.NORM.INV(RAND(),stock_ave,stock_std))+(R2018-S$24)*Bonds*(_xlfn.NORM.INV(RAND(),bond_ave,bond_std))+(R2018-S$24)*cash*(_xlfn.NORM.INV(RAND(),cash_ave,cash_std))+(R2018-S$24)))</f>
        <v/>
      </c>
      <c r="T2018" s="156">
        <f>IF((S2018&lt;=0),0,((S2018-T$24)*Stock*(_xlfn.NORM.INV(RAND(),stock_ave,stock_std))+(S2018-T$24)*Bonds*(_xlfn.NORM.INV(RAND(),bond_ave,bond_std))+(S2018-T$24)*cash*(_xlfn.NORM.INV(RAND(),cash_ave,cash_std))+(S2018-T$24)))</f>
        <v/>
      </c>
      <c r="U2018" s="156">
        <f>IF((T2018&lt;=0),0,((T2018-U$24)*Stock*(_xlfn.NORM.INV(RAND(),stock_ave,stock_std))+(T2018-U$24)*Bonds*(_xlfn.NORM.INV(RAND(),bond_ave,bond_std))+(T2018-U$24)*cash*(_xlfn.NORM.INV(RAND(),cash_ave,cash_std))+(T2018-U$24)))</f>
        <v/>
      </c>
      <c r="V2018" s="156">
        <f>IF((U2018&lt;=0),0,((U2018-V$24)*Stock*(_xlfn.NORM.INV(RAND(),stock_ave,stock_std))+(U2018-V$24)*Bonds*(_xlfn.NORM.INV(RAND(),bond_ave,bond_std))+(U2018-V$24)*cash*(_xlfn.NORM.INV(RAND(),cash_ave,cash_std))+(U2018-V$24)))</f>
        <v/>
      </c>
      <c r="W2018" s="156">
        <f>IF((V2018&lt;=0),0,((V2018-W$24)*Stock*(_xlfn.NORM.INV(RAND(),stock_ave,stock_std))+(V2018-W$24)*Bonds*(_xlfn.NORM.INV(RAND(),bond_ave,bond_std))+(V2018-W$24)*cash*(_xlfn.NORM.INV(RAND(),cash_ave,cash_std))+(V2018-W$24)))</f>
        <v/>
      </c>
      <c r="X2018" s="156">
        <f>IF((W2018&lt;=0),0,((W2018-X$24)*Stock*(_xlfn.NORM.INV(RAND(),stock_ave,stock_std))+(W2018-X$24)*Bonds*(_xlfn.NORM.INV(RAND(),bond_ave,bond_std))+(W2018-X$24)*cash*(_xlfn.NORM.INV(RAND(),cash_ave,cash_std))+(W2018-X$24)))</f>
        <v/>
      </c>
      <c r="Y2018" s="156">
        <f>IF((X2018&lt;=0),0,((X2018-Y$24)*Stock*(_xlfn.NORM.INV(RAND(),stock_ave,stock_std))+(X2018-Y$24)*Bonds*(_xlfn.NORM.INV(RAND(),bond_ave,bond_std))+(X2018-Y$24)*cash*(_xlfn.NORM.INV(RAND(),cash_ave,cash_std))+(X2018-Y$24)))</f>
        <v/>
      </c>
      <c r="Z2018" s="156">
        <f>IF((Y2018&lt;=0),0,((Y2018-Z$24)*Stock*(_xlfn.NORM.INV(RAND(),stock_ave,stock_std))+(Y2018-Z$24)*Bonds*(_xlfn.NORM.INV(RAND(),bond_ave,bond_std))+(Y2018-Z$24)*cash*(_xlfn.NORM.INV(RAND(),cash_ave,cash_std))+(Y2018-Z$24)))</f>
        <v/>
      </c>
      <c r="AA2018" s="156">
        <f>IF((Z2018&lt;=0),0,((Z2018-AA$24)*Stock*(_xlfn.NORM.INV(RAND(),stock_ave,stock_std))+(Z2018-AA$24)*Bonds*(_xlfn.NORM.INV(RAND(),bond_ave,bond_std))+(Z2018-AA$24)*cash*(_xlfn.NORM.INV(RAND(),cash_ave,cash_std))+(Z2018-AA$24)))</f>
        <v/>
      </c>
      <c r="AB2018" s="156">
        <f>IF((AA2018&lt;=0),0,((AA2018-AB$24)*Stock*(_xlfn.NORM.INV(RAND(),stock_ave,stock_std))+(AA2018-AB$24)*Bonds*(_xlfn.NORM.INV(RAND(),bond_ave,bond_std))+(AA2018-AB$24)*cash*(_xlfn.NORM.INV(RAND(),cash_ave,cash_std))+(AA2018-AB$24)))</f>
        <v/>
      </c>
      <c r="AC2018" s="156">
        <f>IF((AB2018&lt;=0),0,((AB2018-AC$24)*Stock*(_xlfn.NORM.INV(RAND(),stock_ave,stock_std))+(AB2018-AC$24)*Bonds*(_xlfn.NORM.INV(RAND(),bond_ave,bond_std))+(AB2018-AC$24)*cash*(_xlfn.NORM.INV(RAND(),cash_ave,cash_std))+(AB2018-AC$24)))</f>
        <v/>
      </c>
      <c r="AD2018" s="156">
        <f>IF((AC2018&lt;=0),0,((AC2018-AD$24)*Stock*(_xlfn.NORM.INV(RAND(),stock_ave,stock_std))+(AC2018-AD$24)*Bonds*(_xlfn.NORM.INV(RAND(),bond_ave,bond_std))+(AC2018-AD$24)*cash*(_xlfn.NORM.INV(RAND(),cash_ave,cash_std))+(AC2018-AD$24)))</f>
        <v/>
      </c>
      <c r="AE2018" s="156">
        <f>IF((AD2018&lt;=0),0,((AD2018-AE$24)*Stock*(_xlfn.NORM.INV(RAND(),stock_ave,stock_std))+(AD2018-AE$24)*Bonds*(_xlfn.NORM.INV(RAND(),bond_ave,bond_std))+(AD2018-AE$24)*cash*(_xlfn.NORM.INV(RAND(),cash_ave,cash_std))+(AD2018-AE$24)))</f>
        <v/>
      </c>
      <c r="AF2018" s="156">
        <f>IF((AE2018&lt;=0),0,((AE2018-AF$24)*Stock*(_xlfn.NORM.INV(RAND(),stock_ave,stock_std))+(AE2018-AF$24)*Bonds*(_xlfn.NORM.INV(RAND(),bond_ave,bond_std))+(AE2018-AF$24)*cash*(_xlfn.NORM.INV(RAND(),cash_ave,cash_std))+(AE2018-AF$24)))</f>
        <v/>
      </c>
      <c r="AG2018" s="156">
        <f>IF((AF2018&lt;=0),0,((AF2018-AG$24)*Stock*(_xlfn.NORM.INV(RAND(),stock_ave,stock_std))+(AF2018-AG$24)*Bonds*(_xlfn.NORM.INV(RAND(),bond_ave,bond_std))+(AF2018-AG$24)*cash*(_xlfn.NORM.INV(RAND(),cash_ave,cash_std))+(AF2018-AG$24)))</f>
        <v/>
      </c>
      <c r="AH2018" s="156">
        <f>IF((AG2018&lt;=0),0,((AG2018-AH$24)*Stock*(_xlfn.NORM.INV(RAND(),stock_ave,stock_std))+(AG2018-AH$24)*Bonds*(_xlfn.NORM.INV(RAND(),bond_ave,bond_std))+(AG2018-AH$24)*cash*(_xlfn.NORM.INV(RAND(),cash_ave,cash_std))+(AG2018-AH$24)))</f>
        <v/>
      </c>
      <c r="AI2018" s="156">
        <f>IF((AH2018&lt;=0),0,((AH2018-AI$24)*Stock*(_xlfn.NORM.INV(RAND(),stock_ave,stock_std))+(AH2018-AI$24)*Bonds*(_xlfn.NORM.INV(RAND(),bond_ave,bond_std))+(AH2018-AI$24)*cash*(_xlfn.NORM.INV(RAND(),cash_ave,cash_std))+(AH2018-AI$24)))</f>
        <v/>
      </c>
      <c r="AJ2018" s="156">
        <f>IF((AI2018&lt;=0),0,((AI2018-AJ$24)*Stock*(_xlfn.NORM.INV(RAND(),stock_ave,stock_std))+(AI2018-AJ$24)*Bonds*(_xlfn.NORM.INV(RAND(),bond_ave,bond_std))+(AI2018-AJ$24)*cash*(_xlfn.NORM.INV(RAND(),cash_ave,cash_std))+(AI2018-AJ$24)))</f>
        <v/>
      </c>
      <c r="AK2018" s="156">
        <f>IF((AJ2018&lt;=0),0,((AJ2018-AK$24)*Stock*(_xlfn.NORM.INV(RAND(),stock_ave,stock_std))+(AJ2018-AK$24)*Bonds*(_xlfn.NORM.INV(RAND(),bond_ave,bond_std))+(AJ2018-AK$24)*cash*(_xlfn.NORM.INV(RAND(),cash_ave,cash_std))+(AJ2018-AK$24)))</f>
        <v/>
      </c>
      <c r="AL2018" s="156">
        <f>IF((AK2018&lt;=0),0,((AK2018-AL$24)*Stock*(_xlfn.NORM.INV(RAND(),stock_ave,stock_std))+(AK2018-AL$24)*Bonds*(_xlfn.NORM.INV(RAND(),bond_ave,bond_std))+(AK2018-AL$24)*cash*(_xlfn.NORM.INV(RAND(),cash_ave,cash_std))+(AK2018-AL$24)))</f>
        <v/>
      </c>
      <c r="AM2018" s="156">
        <f>IF((AL2018&lt;=0),0,((AL2018-AM$24)*Stock*(_xlfn.NORM.INV(RAND(),stock_ave,stock_std))+(AL2018-AM$24)*Bonds*(_xlfn.NORM.INV(RAND(),bond_ave,bond_std))+(AL2018-AM$24)*cash*(_xlfn.NORM.INV(RAND(),cash_ave,cash_std))+(AL2018-AM$24)))</f>
        <v/>
      </c>
      <c r="AN2018" s="156">
        <f>IF((AM2018&lt;=0),0,((AM2018-AN$24)*Stock*(_xlfn.NORM.INV(RAND(),stock_ave,stock_std))+(AM2018-AN$24)*Bonds*(_xlfn.NORM.INV(RAND(),bond_ave,bond_std))+(AM2018-AN$24)*cash*(_xlfn.NORM.INV(RAND(),cash_ave,cash_std))+(AM2018-AN$24)))</f>
        <v/>
      </c>
      <c r="AO2018" s="156">
        <f>IF((AN2018&lt;=0),0,((AN2018-AO$24)*Stock*(_xlfn.NORM.INV(RAND(),stock_ave,stock_std))+(AN2018-AO$24)*Bonds*(_xlfn.NORM.INV(RAND(),bond_ave,bond_std))+(AN2018-AO$24)*cash*(_xlfn.NORM.INV(RAND(),cash_ave,cash_std))+(AN2018-AO$24)))</f>
        <v/>
      </c>
      <c r="AP2018" s="156">
        <f>IF((AO2018&lt;=0),0,((AO2018-AP$24)*Stock*(_xlfn.NORM.INV(RAND(),stock_ave,stock_std))+(AO2018-AP$24)*Bonds*(_xlfn.NORM.INV(RAND(),bond_ave,bond_std))+(AO2018-AP$24)*cash*(_xlfn.NORM.INV(RAND(),cash_ave,cash_std))+(AO2018-AP$24)))</f>
        <v/>
      </c>
      <c r="AQ2018" s="156">
        <f>IF((AP2018&lt;=0),0,((AP2018-AQ$24)*Stock*(_xlfn.NORM.INV(RAND(),stock_ave,stock_std))+(AP2018-AQ$24)*Bonds*(_xlfn.NORM.INV(RAND(),bond_ave,bond_std))+(AP2018-AQ$24)*cash*(_xlfn.NORM.INV(RAND(),cash_ave,cash_std))+(AP2018-AQ$24)))</f>
        <v/>
      </c>
      <c r="AR2018" s="156">
        <f>IF((AQ2018&lt;=0),0,((AQ2018-AR$24)*Stock*(_xlfn.NORM.INV(RAND(),stock_ave,stock_std))+(AQ2018-AR$24)*Bonds*(_xlfn.NORM.INV(RAND(),bond_ave,bond_std))+(AQ2018-AR$24)*cash*(_xlfn.NORM.INV(RAND(),cash_ave,cash_std))+(AQ2018-AR$24)))</f>
        <v/>
      </c>
      <c r="AS2018" s="156">
        <f>IF((AR2018&lt;=0),0,((AR2018-AS$24)*Stock*(_xlfn.NORM.INV(RAND(),stock_ave,stock_std))+(AR2018-AS$24)*Bonds*(_xlfn.NORM.INV(RAND(),bond_ave,bond_std))+(AR2018-AS$24)*cash*(_xlfn.NORM.INV(RAND(),cash_ave,cash_std))+(AR2018-AS$24)))</f>
        <v/>
      </c>
      <c r="AT2018" s="156">
        <f>IF((AS2018&lt;=0),0,((AS2018-AT$24)*Stock*(_xlfn.NORM.INV(RAND(),stock_ave,stock_std))+(AS2018-AT$24)*Bonds*(_xlfn.NORM.INV(RAND(),bond_ave,bond_std))+(AS2018-AT$24)*cash*(_xlfn.NORM.INV(RAND(),cash_ave,cash_std))+(AS2018-AT$24)))</f>
        <v/>
      </c>
      <c r="AU2018" s="156">
        <f>IF((AT2018&lt;=0),0,((AT2018-AU$24)*Stock*(_xlfn.NORM.INV(RAND(),stock_ave,stock_std))+(AT2018-AU$24)*Bonds*(_xlfn.NORM.INV(RAND(),bond_ave,bond_std))+(AT2018-AU$24)*cash*(_xlfn.NORM.INV(RAND(),cash_ave,cash_std))+(AT2018-AU$24)))</f>
        <v/>
      </c>
      <c r="AV2018" s="156">
        <f>IF((AU2018&lt;=0),0,((AU2018-AV$24)*Stock*(_xlfn.NORM.INV(RAND(),stock_ave,stock_std))+(AU2018-AV$24)*Bonds*(_xlfn.NORM.INV(RAND(),bond_ave,bond_std))+(AU2018-AV$24)*cash*(_xlfn.NORM.INV(RAND(),cash_ave,cash_std))+(AU2018-AV$24)))</f>
        <v/>
      </c>
      <c r="AW2018" s="156">
        <f>IF((AV2018&lt;=0),0,((AV2018-AW$24)*Stock*(_xlfn.NORM.INV(RAND(),stock_ave,stock_std))+(AV2018-AW$24)*Bonds*(_xlfn.NORM.INV(RAND(),bond_ave,bond_std))+(AV2018-AW$24)*cash*(_xlfn.NORM.INV(RAND(),cash_ave,cash_std))+(AV2018-AW$24)))</f>
        <v/>
      </c>
      <c r="AX2018" s="159" t="n"/>
      <c r="AY2018" s="159" t="n"/>
      <c r="AZ2018" s="159" t="n"/>
      <c r="BA2018" s="159" t="n"/>
      <c r="BB2018" s="159" t="n"/>
    </row>
    <row r="2019">
      <c r="C2019" s="147" t="n"/>
      <c r="D2019" s="61">
        <f>+D2018-IF(D$18&gt;74,(D2018/D$25)*$C$10)</f>
        <v/>
      </c>
      <c r="E2019" s="61">
        <f>+E2018-IF(E$18&gt;74,(E2018/E$25)*$C$10)</f>
        <v/>
      </c>
      <c r="F2019" s="61">
        <f>+F2018-IF(F$18&gt;74,(F2018/F$25)*$C$10)</f>
        <v/>
      </c>
      <c r="G2019" s="61">
        <f>+G2018-IF(G$18&gt;74,(G2018/G$25)*$C$10)</f>
        <v/>
      </c>
      <c r="H2019" s="61">
        <f>+H2018-IF(H$18&gt;74,(H2018/H$25)*$C$10)</f>
        <v/>
      </c>
      <c r="I2019" s="61">
        <f>+I2018-IF(I$18&gt;74,(I2018/I$25)*$C$10)</f>
        <v/>
      </c>
      <c r="J2019" s="61">
        <f>+J2018-IF(J$18&gt;74,(J2018/J$25)*$C$10)</f>
        <v/>
      </c>
      <c r="K2019" s="61">
        <f>+K2018-IF(K$18&gt;74,(K2018/K$25)*$C$10)</f>
        <v/>
      </c>
      <c r="L2019" s="61">
        <f>+L2018-IF(L$18&gt;74,(L2018/L$25)*$C$10)</f>
        <v/>
      </c>
      <c r="M2019" s="61">
        <f>+M2018-IF(M$18&gt;74,(M2018/M$25)*$C$10)</f>
        <v/>
      </c>
      <c r="N2019" s="61">
        <f>+N2018-IF(N$18&gt;74,(N2018/N$25)*$C$10)</f>
        <v/>
      </c>
      <c r="O2019" s="61">
        <f>+O2018-IF(O$18&gt;74,(O2018/O$25)*$C$10)</f>
        <v/>
      </c>
      <c r="P2019" s="61">
        <f>+P2018-IF(P$18&gt;74,(P2018/P$25)*$C$10)</f>
        <v/>
      </c>
      <c r="Q2019" s="61">
        <f>+Q2018-IF(Q$18&gt;74,(Q2018/Q$25)*$C$10)</f>
        <v/>
      </c>
      <c r="R2019" s="61">
        <f>+R2018-IF(R$18&gt;74,(R2018/R$25)*$C$10)</f>
        <v/>
      </c>
      <c r="S2019" s="61">
        <f>+S2018-IF(S$18&gt;74,(S2018/S$25)*$C$10)</f>
        <v/>
      </c>
      <c r="T2019" s="61">
        <f>+T2018-IF(T$18&gt;74,(T2018/T$25)*$C$10)</f>
        <v/>
      </c>
      <c r="U2019" s="61">
        <f>+U2018-IF(U$18&gt;74,(U2018/U$25)*$C$10)</f>
        <v/>
      </c>
      <c r="V2019" s="61">
        <f>+V2018-IF(V$18&gt;74,(V2018/V$25)*$C$10)</f>
        <v/>
      </c>
      <c r="W2019" s="61">
        <f>+W2018-IF(W$18&gt;74,(W2018/W$25)*$C$10)</f>
        <v/>
      </c>
      <c r="X2019" s="61">
        <f>+X2018-IF(X$18&gt;74,(X2018/X$25)*$C$10)</f>
        <v/>
      </c>
      <c r="Y2019" s="61">
        <f>+Y2018-IF(Y$18&gt;74,(Y2018/Y$25)*$C$10)</f>
        <v/>
      </c>
      <c r="Z2019" s="61">
        <f>+Z2018-IF(Z$18&gt;74,(Z2018/Z$25)*$C$10)</f>
        <v/>
      </c>
      <c r="AA2019" s="61">
        <f>+AA2018-IF(AA$18&gt;74,(AA2018/AA$25)*$C$10)</f>
        <v/>
      </c>
      <c r="AB2019" s="61">
        <f>+AB2018-IF(AB$18&gt;74,(AB2018/AB$25)*$C$10)</f>
        <v/>
      </c>
      <c r="AC2019" s="61">
        <f>+AC2018-IF(AC$18&gt;74,(AC2018/AC$25)*$C$10)</f>
        <v/>
      </c>
      <c r="AD2019" s="61">
        <f>+AD2018-IF(AD$18&gt;74,(AD2018/AD$25)*$C$10)</f>
        <v/>
      </c>
      <c r="AE2019" s="61">
        <f>+AE2018-IF(AE$18&gt;74,(AE2018/AE$25)*$C$10)</f>
        <v/>
      </c>
      <c r="AF2019" s="61">
        <f>+AF2018-IF(AF$18&gt;74,(AF2018/AF$25)*$C$10)</f>
        <v/>
      </c>
      <c r="AG2019" s="61">
        <f>+AG2018-IF(AG$18&gt;74,(AG2018/AG$25)*$C$10)</f>
        <v/>
      </c>
      <c r="AH2019" s="61">
        <f>+AH2018-IF(AH$18&gt;74,(AH2018/AH$25)*$C$10)</f>
        <v/>
      </c>
      <c r="AI2019" s="61">
        <f>+AI2018-IF(AI$18&gt;74,(AI2018/AI$25)*$C$10)</f>
        <v/>
      </c>
      <c r="AJ2019" s="61">
        <f>+AJ2018-IF(AJ$18&gt;74,(AJ2018/AJ$25)*$C$10)</f>
        <v/>
      </c>
      <c r="AK2019" s="61">
        <f>+AK2018-IF(AK$18&gt;74,(AK2018/AK$25)*$C$10)</f>
        <v/>
      </c>
      <c r="AL2019" s="61">
        <f>+AL2018-IF(AL$18&gt;74,(AL2018/AL$25)*$C$10)</f>
        <v/>
      </c>
      <c r="AM2019" s="61">
        <f>+AM2018-IF(AM$18&gt;74,(AM2018/AM$25)*$C$10)</f>
        <v/>
      </c>
      <c r="AN2019" s="61">
        <f>+AN2018-IF(AN$18&gt;74,(AN2018/AN$25)*$C$10)</f>
        <v/>
      </c>
      <c r="AO2019" s="61">
        <f>+AO2018-IF(AO$18&gt;74,(AO2018/AO$25)*$C$10)</f>
        <v/>
      </c>
      <c r="AP2019" s="61">
        <f>+AP2018-IF(AP$18&gt;74,(AP2018/AP$25)*$C$10)</f>
        <v/>
      </c>
      <c r="AQ2019" s="61">
        <f>+AQ2018-IF(AQ$18&gt;74,(AQ2018/AQ$25)*$C$10)</f>
        <v/>
      </c>
      <c r="AR2019" s="61">
        <f>+AR2018-IF(AR$18&gt;74,(AR2018/AR$25)*$C$10)</f>
        <v/>
      </c>
      <c r="AS2019" s="61">
        <f>+AS2018-IF(AS$18&gt;74,(AS2018/AS$25)*$C$10)</f>
        <v/>
      </c>
      <c r="AT2019" s="61">
        <f>+AT2018-IF(AT$18&gt;74,(AT2018/AT$25)*$C$10)</f>
        <v/>
      </c>
      <c r="AU2019" s="61">
        <f>+AU2018-IF(AU$18&gt;74,(AU2018/AU$25)*$C$10)</f>
        <v/>
      </c>
      <c r="AV2019" s="61">
        <f>+AV2018-IF(AV$18&gt;74,(AV2018/AV$25)*$C$10)</f>
        <v/>
      </c>
      <c r="AW2019" s="61">
        <f>+AW2018-IF(AW$18&gt;74,(AW2018/AW$25)*$C$10)</f>
        <v/>
      </c>
      <c r="AX2019" s="35">
        <f>IF(AW2019&gt;0,1,0)</f>
        <v/>
      </c>
      <c r="AY2019" s="35">
        <f>IF(AL2019&gt;0,1,0)</f>
        <v/>
      </c>
      <c r="AZ2019" s="35">
        <f>IF(AG2019&gt;0,1,0)</f>
        <v/>
      </c>
      <c r="BA2019" s="35">
        <f>IF(AB2019&gt;0,1,0)</f>
        <v/>
      </c>
      <c r="BB2019" s="35">
        <f>IF(W2019&gt;0,1,0)</f>
        <v/>
      </c>
    </row>
    <row r="2020">
      <c r="B2020" s="154" t="inlineStr">
        <is>
          <t>trial 996</t>
        </is>
      </c>
      <c r="C2020" s="155">
        <f>+start-C2017</f>
        <v/>
      </c>
      <c r="D2020" s="156">
        <f>IF((C2020&lt;=0),0,((C2020-D$24)*Stock*(_xlfn.NORM.INV(RAND(),stock_ave,stock_std))+(C2020-D$24)*Bonds*(_xlfn.NORM.INV(RAND(),bond_ave,bond_std))+(C2020-D$24)*cash*(_xlfn.NORM.INV(RAND(),cash_ave,cash_std))+(C2020-D$24)))</f>
        <v/>
      </c>
      <c r="E2020" s="156">
        <f>IF((D2020&lt;=0),0,((D2020-E$24)*Stock*(_xlfn.NORM.INV(RAND(),stock_ave,stock_std))+(D2020-E$24)*Bonds*(_xlfn.NORM.INV(RAND(),bond_ave,bond_std))+(D2020-E$24)*cash*(_xlfn.NORM.INV(RAND(),cash_ave,cash_std))+(D2020-E$24)))</f>
        <v/>
      </c>
      <c r="F2020" s="156">
        <f>IF((E2020&lt;=0),0,((E2020-F$24)*Stock*(_xlfn.NORM.INV(RAND(),stock_ave,stock_std))+(E2020-F$24)*Bonds*(_xlfn.NORM.INV(RAND(),bond_ave,bond_std))+(E2020-F$24)*cash*(_xlfn.NORM.INV(RAND(),cash_ave,cash_std))+(E2020-F$24)))</f>
        <v/>
      </c>
      <c r="G2020" s="156">
        <f>IF((F2020&lt;=0),0,((F2020-G$24)*Stock*(_xlfn.NORM.INV(RAND(),stock_ave,stock_std))+(F2020-G$24)*Bonds*(_xlfn.NORM.INV(RAND(),bond_ave,bond_std))+(F2020-G$24)*cash*(_xlfn.NORM.INV(RAND(),cash_ave,cash_std))+(F2020-G$24)))</f>
        <v/>
      </c>
      <c r="H2020" s="156">
        <f>IF((G2020&lt;=0),0,((G2020-H$24)*Stock*(_xlfn.NORM.INV(RAND(),stock_ave,stock_std))+(G2020-H$24)*Bonds*(_xlfn.NORM.INV(RAND(),bond_ave,bond_std))+(G2020-H$24)*cash*(_xlfn.NORM.INV(RAND(),cash_ave,cash_std))+(G2020-H$24)))</f>
        <v/>
      </c>
      <c r="I2020" s="156">
        <f>IF((H2020&lt;=0),0,((H2020-I$24)*Stock*(_xlfn.NORM.INV(RAND(),stock_ave,stock_std))+(H2020-I$24)*Bonds*(_xlfn.NORM.INV(RAND(),bond_ave,bond_std))+(H2020-I$24)*cash*(_xlfn.NORM.INV(RAND(),cash_ave,cash_std))+(H2020-I$24)))</f>
        <v/>
      </c>
      <c r="J2020" s="156">
        <f>IF((I2020&lt;=0),0,((I2020-J$24)*Stock*(_xlfn.NORM.INV(RAND(),stock_ave,stock_std))+(I2020-J$24)*Bonds*(_xlfn.NORM.INV(RAND(),bond_ave,bond_std))+(I2020-J$24)*cash*(_xlfn.NORM.INV(RAND(),cash_ave,cash_std))+(I2020-J$24)))</f>
        <v/>
      </c>
      <c r="K2020" s="156">
        <f>IF((J2020&lt;=0),0,((J2020-K$24)*Stock*(_xlfn.NORM.INV(RAND(),stock_ave,stock_std))+(J2020-K$24)*Bonds*(_xlfn.NORM.INV(RAND(),bond_ave,bond_std))+(J2020-K$24)*cash*(_xlfn.NORM.INV(RAND(),cash_ave,cash_std))+(J2020-K$24)))</f>
        <v/>
      </c>
      <c r="L2020" s="156">
        <f>IF((K2020&lt;=0),0,((K2020-L$24)*Stock*(_xlfn.NORM.INV(RAND(),stock_ave,stock_std))+(K2020-L$24)*Bonds*(_xlfn.NORM.INV(RAND(),bond_ave,bond_std))+(K2020-L$24)*cash*(_xlfn.NORM.INV(RAND(),cash_ave,cash_std))+(K2020-L$24)))</f>
        <v/>
      </c>
      <c r="M2020" s="156">
        <f>IF((L2020&lt;=0),0,((L2020-M$24)*Stock*(_xlfn.NORM.INV(RAND(),stock_ave,stock_std))+(L2020-M$24)*Bonds*(_xlfn.NORM.INV(RAND(),bond_ave,bond_std))+(L2020-M$24)*cash*(_xlfn.NORM.INV(RAND(),cash_ave,cash_std))+(L2020-M$24)))</f>
        <v/>
      </c>
      <c r="N2020" s="156">
        <f>IF((M2020&lt;=0),0,((M2020-N$24)*Stock*(_xlfn.NORM.INV(RAND(),stock_ave,stock_std))+(M2020-N$24)*Bonds*(_xlfn.NORM.INV(RAND(),bond_ave,bond_std))+(M2020-N$24)*cash*(_xlfn.NORM.INV(RAND(),cash_ave,cash_std))+(M2020-N$24)))</f>
        <v/>
      </c>
      <c r="O2020" s="156">
        <f>IF((N2020&lt;=0),0,((N2020-O$24)*Stock*(_xlfn.NORM.INV(RAND(),stock_ave,stock_std))+(N2020-O$24)*Bonds*(_xlfn.NORM.INV(RAND(),bond_ave,bond_std))+(N2020-O$24)*cash*(_xlfn.NORM.INV(RAND(),cash_ave,cash_std))+(N2020-O$24)))</f>
        <v/>
      </c>
      <c r="P2020" s="156">
        <f>IF((O2020&lt;=0),0,((O2020-P$24)*Stock*(_xlfn.NORM.INV(RAND(),stock_ave,stock_std))+(O2020-P$24)*Bonds*(_xlfn.NORM.INV(RAND(),bond_ave,bond_std))+(O2020-P$24)*cash*(_xlfn.NORM.INV(RAND(),cash_ave,cash_std))+(O2020-P$24)))</f>
        <v/>
      </c>
      <c r="Q2020" s="156">
        <f>IF((P2020&lt;=0),0,((P2020-Q$24)*Stock*(_xlfn.NORM.INV(RAND(),stock_ave,stock_std))+(P2020-Q$24)*Bonds*(_xlfn.NORM.INV(RAND(),bond_ave,bond_std))+(P2020-Q$24)*cash*(_xlfn.NORM.INV(RAND(),cash_ave,cash_std))+(P2020-Q$24)))</f>
        <v/>
      </c>
      <c r="R2020" s="156">
        <f>IF((Q2020&lt;=0),0,((Q2020-R$24)*Stock*(_xlfn.NORM.INV(RAND(),stock_ave,stock_std))+(Q2020-R$24)*Bonds*(_xlfn.NORM.INV(RAND(),bond_ave,bond_std))+(Q2020-R$24)*cash*(_xlfn.NORM.INV(RAND(),cash_ave,cash_std))+(Q2020-R$24)))</f>
        <v/>
      </c>
      <c r="S2020" s="156">
        <f>IF((R2020&lt;=0),0,((R2020-S$24)*Stock*(_xlfn.NORM.INV(RAND(),stock_ave,stock_std))+(R2020-S$24)*Bonds*(_xlfn.NORM.INV(RAND(),bond_ave,bond_std))+(R2020-S$24)*cash*(_xlfn.NORM.INV(RAND(),cash_ave,cash_std))+(R2020-S$24)))</f>
        <v/>
      </c>
      <c r="T2020" s="156">
        <f>IF((S2020&lt;=0),0,((S2020-T$24)*Stock*(_xlfn.NORM.INV(RAND(),stock_ave,stock_std))+(S2020-T$24)*Bonds*(_xlfn.NORM.INV(RAND(),bond_ave,bond_std))+(S2020-T$24)*cash*(_xlfn.NORM.INV(RAND(),cash_ave,cash_std))+(S2020-T$24)))</f>
        <v/>
      </c>
      <c r="U2020" s="156">
        <f>IF((T2020&lt;=0),0,((T2020-U$24)*Stock*(_xlfn.NORM.INV(RAND(),stock_ave,stock_std))+(T2020-U$24)*Bonds*(_xlfn.NORM.INV(RAND(),bond_ave,bond_std))+(T2020-U$24)*cash*(_xlfn.NORM.INV(RAND(),cash_ave,cash_std))+(T2020-U$24)))</f>
        <v/>
      </c>
      <c r="V2020" s="156">
        <f>IF((U2020&lt;=0),0,((U2020-V$24)*Stock*(_xlfn.NORM.INV(RAND(),stock_ave,stock_std))+(U2020-V$24)*Bonds*(_xlfn.NORM.INV(RAND(),bond_ave,bond_std))+(U2020-V$24)*cash*(_xlfn.NORM.INV(RAND(),cash_ave,cash_std))+(U2020-V$24)))</f>
        <v/>
      </c>
      <c r="W2020" s="156">
        <f>IF((V2020&lt;=0),0,((V2020-W$24)*Stock*(_xlfn.NORM.INV(RAND(),stock_ave,stock_std))+(V2020-W$24)*Bonds*(_xlfn.NORM.INV(RAND(),bond_ave,bond_std))+(V2020-W$24)*cash*(_xlfn.NORM.INV(RAND(),cash_ave,cash_std))+(V2020-W$24)))</f>
        <v/>
      </c>
      <c r="X2020" s="156">
        <f>IF((W2020&lt;=0),0,((W2020-X$24)*Stock*(_xlfn.NORM.INV(RAND(),stock_ave,stock_std))+(W2020-X$24)*Bonds*(_xlfn.NORM.INV(RAND(),bond_ave,bond_std))+(W2020-X$24)*cash*(_xlfn.NORM.INV(RAND(),cash_ave,cash_std))+(W2020-X$24)))</f>
        <v/>
      </c>
      <c r="Y2020" s="156">
        <f>IF((X2020&lt;=0),0,((X2020-Y$24)*Stock*(_xlfn.NORM.INV(RAND(),stock_ave,stock_std))+(X2020-Y$24)*Bonds*(_xlfn.NORM.INV(RAND(),bond_ave,bond_std))+(X2020-Y$24)*cash*(_xlfn.NORM.INV(RAND(),cash_ave,cash_std))+(X2020-Y$24)))</f>
        <v/>
      </c>
      <c r="Z2020" s="156">
        <f>IF((Y2020&lt;=0),0,((Y2020-Z$24)*Stock*(_xlfn.NORM.INV(RAND(),stock_ave,stock_std))+(Y2020-Z$24)*Bonds*(_xlfn.NORM.INV(RAND(),bond_ave,bond_std))+(Y2020-Z$24)*cash*(_xlfn.NORM.INV(RAND(),cash_ave,cash_std))+(Y2020-Z$24)))</f>
        <v/>
      </c>
      <c r="AA2020" s="156">
        <f>IF((Z2020&lt;=0),0,((Z2020-AA$24)*Stock*(_xlfn.NORM.INV(RAND(),stock_ave,stock_std))+(Z2020-AA$24)*Bonds*(_xlfn.NORM.INV(RAND(),bond_ave,bond_std))+(Z2020-AA$24)*cash*(_xlfn.NORM.INV(RAND(),cash_ave,cash_std))+(Z2020-AA$24)))</f>
        <v/>
      </c>
      <c r="AB2020" s="156">
        <f>IF((AA2020&lt;=0),0,((AA2020-AB$24)*Stock*(_xlfn.NORM.INV(RAND(),stock_ave,stock_std))+(AA2020-AB$24)*Bonds*(_xlfn.NORM.INV(RAND(),bond_ave,bond_std))+(AA2020-AB$24)*cash*(_xlfn.NORM.INV(RAND(),cash_ave,cash_std))+(AA2020-AB$24)))</f>
        <v/>
      </c>
      <c r="AC2020" s="156">
        <f>IF((AB2020&lt;=0),0,((AB2020-AC$24)*Stock*(_xlfn.NORM.INV(RAND(),stock_ave,stock_std))+(AB2020-AC$24)*Bonds*(_xlfn.NORM.INV(RAND(),bond_ave,bond_std))+(AB2020-AC$24)*cash*(_xlfn.NORM.INV(RAND(),cash_ave,cash_std))+(AB2020-AC$24)))</f>
        <v/>
      </c>
      <c r="AD2020" s="156">
        <f>IF((AC2020&lt;=0),0,((AC2020-AD$24)*Stock*(_xlfn.NORM.INV(RAND(),stock_ave,stock_std))+(AC2020-AD$24)*Bonds*(_xlfn.NORM.INV(RAND(),bond_ave,bond_std))+(AC2020-AD$24)*cash*(_xlfn.NORM.INV(RAND(),cash_ave,cash_std))+(AC2020-AD$24)))</f>
        <v/>
      </c>
      <c r="AE2020" s="156">
        <f>IF((AD2020&lt;=0),0,((AD2020-AE$24)*Stock*(_xlfn.NORM.INV(RAND(),stock_ave,stock_std))+(AD2020-AE$24)*Bonds*(_xlfn.NORM.INV(RAND(),bond_ave,bond_std))+(AD2020-AE$24)*cash*(_xlfn.NORM.INV(RAND(),cash_ave,cash_std))+(AD2020-AE$24)))</f>
        <v/>
      </c>
      <c r="AF2020" s="156">
        <f>IF((AE2020&lt;=0),0,((AE2020-AF$24)*Stock*(_xlfn.NORM.INV(RAND(),stock_ave,stock_std))+(AE2020-AF$24)*Bonds*(_xlfn.NORM.INV(RAND(),bond_ave,bond_std))+(AE2020-AF$24)*cash*(_xlfn.NORM.INV(RAND(),cash_ave,cash_std))+(AE2020-AF$24)))</f>
        <v/>
      </c>
      <c r="AG2020" s="156">
        <f>IF((AF2020&lt;=0),0,((AF2020-AG$24)*Stock*(_xlfn.NORM.INV(RAND(),stock_ave,stock_std))+(AF2020-AG$24)*Bonds*(_xlfn.NORM.INV(RAND(),bond_ave,bond_std))+(AF2020-AG$24)*cash*(_xlfn.NORM.INV(RAND(),cash_ave,cash_std))+(AF2020-AG$24)))</f>
        <v/>
      </c>
      <c r="AH2020" s="156">
        <f>IF((AG2020&lt;=0),0,((AG2020-AH$24)*Stock*(_xlfn.NORM.INV(RAND(),stock_ave,stock_std))+(AG2020-AH$24)*Bonds*(_xlfn.NORM.INV(RAND(),bond_ave,bond_std))+(AG2020-AH$24)*cash*(_xlfn.NORM.INV(RAND(),cash_ave,cash_std))+(AG2020-AH$24)))</f>
        <v/>
      </c>
      <c r="AI2020" s="156">
        <f>IF((AH2020&lt;=0),0,((AH2020-AI$24)*Stock*(_xlfn.NORM.INV(RAND(),stock_ave,stock_std))+(AH2020-AI$24)*Bonds*(_xlfn.NORM.INV(RAND(),bond_ave,bond_std))+(AH2020-AI$24)*cash*(_xlfn.NORM.INV(RAND(),cash_ave,cash_std))+(AH2020-AI$24)))</f>
        <v/>
      </c>
      <c r="AJ2020" s="156">
        <f>IF((AI2020&lt;=0),0,((AI2020-AJ$24)*Stock*(_xlfn.NORM.INV(RAND(),stock_ave,stock_std))+(AI2020-AJ$24)*Bonds*(_xlfn.NORM.INV(RAND(),bond_ave,bond_std))+(AI2020-AJ$24)*cash*(_xlfn.NORM.INV(RAND(),cash_ave,cash_std))+(AI2020-AJ$24)))</f>
        <v/>
      </c>
      <c r="AK2020" s="156">
        <f>IF((AJ2020&lt;=0),0,((AJ2020-AK$24)*Stock*(_xlfn.NORM.INV(RAND(),stock_ave,stock_std))+(AJ2020-AK$24)*Bonds*(_xlfn.NORM.INV(RAND(),bond_ave,bond_std))+(AJ2020-AK$24)*cash*(_xlfn.NORM.INV(RAND(),cash_ave,cash_std))+(AJ2020-AK$24)))</f>
        <v/>
      </c>
      <c r="AL2020" s="156">
        <f>IF((AK2020&lt;=0),0,((AK2020-AL$24)*Stock*(_xlfn.NORM.INV(RAND(),stock_ave,stock_std))+(AK2020-AL$24)*Bonds*(_xlfn.NORM.INV(RAND(),bond_ave,bond_std))+(AK2020-AL$24)*cash*(_xlfn.NORM.INV(RAND(),cash_ave,cash_std))+(AK2020-AL$24)))</f>
        <v/>
      </c>
      <c r="AM2020" s="156">
        <f>IF((AL2020&lt;=0),0,((AL2020-AM$24)*Stock*(_xlfn.NORM.INV(RAND(),stock_ave,stock_std))+(AL2020-AM$24)*Bonds*(_xlfn.NORM.INV(RAND(),bond_ave,bond_std))+(AL2020-AM$24)*cash*(_xlfn.NORM.INV(RAND(),cash_ave,cash_std))+(AL2020-AM$24)))</f>
        <v/>
      </c>
      <c r="AN2020" s="156">
        <f>IF((AM2020&lt;=0),0,((AM2020-AN$24)*Stock*(_xlfn.NORM.INV(RAND(),stock_ave,stock_std))+(AM2020-AN$24)*Bonds*(_xlfn.NORM.INV(RAND(),bond_ave,bond_std))+(AM2020-AN$24)*cash*(_xlfn.NORM.INV(RAND(),cash_ave,cash_std))+(AM2020-AN$24)))</f>
        <v/>
      </c>
      <c r="AO2020" s="156">
        <f>IF((AN2020&lt;=0),0,((AN2020-AO$24)*Stock*(_xlfn.NORM.INV(RAND(),stock_ave,stock_std))+(AN2020-AO$24)*Bonds*(_xlfn.NORM.INV(RAND(),bond_ave,bond_std))+(AN2020-AO$24)*cash*(_xlfn.NORM.INV(RAND(),cash_ave,cash_std))+(AN2020-AO$24)))</f>
        <v/>
      </c>
      <c r="AP2020" s="156">
        <f>IF((AO2020&lt;=0),0,((AO2020-AP$24)*Stock*(_xlfn.NORM.INV(RAND(),stock_ave,stock_std))+(AO2020-AP$24)*Bonds*(_xlfn.NORM.INV(RAND(),bond_ave,bond_std))+(AO2020-AP$24)*cash*(_xlfn.NORM.INV(RAND(),cash_ave,cash_std))+(AO2020-AP$24)))</f>
        <v/>
      </c>
      <c r="AQ2020" s="156">
        <f>IF((AP2020&lt;=0),0,((AP2020-AQ$24)*Stock*(_xlfn.NORM.INV(RAND(),stock_ave,stock_std))+(AP2020-AQ$24)*Bonds*(_xlfn.NORM.INV(RAND(),bond_ave,bond_std))+(AP2020-AQ$24)*cash*(_xlfn.NORM.INV(RAND(),cash_ave,cash_std))+(AP2020-AQ$24)))</f>
        <v/>
      </c>
      <c r="AR2020" s="156">
        <f>IF((AQ2020&lt;=0),0,((AQ2020-AR$24)*Stock*(_xlfn.NORM.INV(RAND(),stock_ave,stock_std))+(AQ2020-AR$24)*Bonds*(_xlfn.NORM.INV(RAND(),bond_ave,bond_std))+(AQ2020-AR$24)*cash*(_xlfn.NORM.INV(RAND(),cash_ave,cash_std))+(AQ2020-AR$24)))</f>
        <v/>
      </c>
      <c r="AS2020" s="156">
        <f>IF((AR2020&lt;=0),0,((AR2020-AS$24)*Stock*(_xlfn.NORM.INV(RAND(),stock_ave,stock_std))+(AR2020-AS$24)*Bonds*(_xlfn.NORM.INV(RAND(),bond_ave,bond_std))+(AR2020-AS$24)*cash*(_xlfn.NORM.INV(RAND(),cash_ave,cash_std))+(AR2020-AS$24)))</f>
        <v/>
      </c>
      <c r="AT2020" s="156">
        <f>IF((AS2020&lt;=0),0,((AS2020-AT$24)*Stock*(_xlfn.NORM.INV(RAND(),stock_ave,stock_std))+(AS2020-AT$24)*Bonds*(_xlfn.NORM.INV(RAND(),bond_ave,bond_std))+(AS2020-AT$24)*cash*(_xlfn.NORM.INV(RAND(),cash_ave,cash_std))+(AS2020-AT$24)))</f>
        <v/>
      </c>
      <c r="AU2020" s="156">
        <f>IF((AT2020&lt;=0),0,((AT2020-AU$24)*Stock*(_xlfn.NORM.INV(RAND(),stock_ave,stock_std))+(AT2020-AU$24)*Bonds*(_xlfn.NORM.INV(RAND(),bond_ave,bond_std))+(AT2020-AU$24)*cash*(_xlfn.NORM.INV(RAND(),cash_ave,cash_std))+(AT2020-AU$24)))</f>
        <v/>
      </c>
      <c r="AV2020" s="156">
        <f>IF((AU2020&lt;=0),0,((AU2020-AV$24)*Stock*(_xlfn.NORM.INV(RAND(),stock_ave,stock_std))+(AU2020-AV$24)*Bonds*(_xlfn.NORM.INV(RAND(),bond_ave,bond_std))+(AU2020-AV$24)*cash*(_xlfn.NORM.INV(RAND(),cash_ave,cash_std))+(AU2020-AV$24)))</f>
        <v/>
      </c>
      <c r="AW2020" s="156">
        <f>IF((AV2020&lt;=0),0,((AV2020-AW$24)*Stock*(_xlfn.NORM.INV(RAND(),stock_ave,stock_std))+(AV2020-AW$24)*Bonds*(_xlfn.NORM.INV(RAND(),bond_ave,bond_std))+(AV2020-AW$24)*cash*(_xlfn.NORM.INV(RAND(),cash_ave,cash_std))+(AV2020-AW$24)))</f>
        <v/>
      </c>
      <c r="AX2020" s="159" t="n"/>
      <c r="AY2020" s="159" t="n"/>
      <c r="AZ2020" s="159" t="n"/>
      <c r="BA2020" s="159" t="n"/>
      <c r="BB2020" s="159" t="n"/>
    </row>
    <row r="2021">
      <c r="C2021" s="147" t="n"/>
      <c r="D2021" s="61">
        <f>+D2020-IF(D$18&gt;74,(D2020/D$25)*$C$10)</f>
        <v/>
      </c>
      <c r="E2021" s="61">
        <f>+E2020-IF(E$18&gt;74,(E2020/E$25)*$C$10)</f>
        <v/>
      </c>
      <c r="F2021" s="61">
        <f>+F2020-IF(F$18&gt;74,(F2020/F$25)*$C$10)</f>
        <v/>
      </c>
      <c r="G2021" s="61">
        <f>+G2020-IF(G$18&gt;74,(G2020/G$25)*$C$10)</f>
        <v/>
      </c>
      <c r="H2021" s="61">
        <f>+H2020-IF(H$18&gt;74,(H2020/H$25)*$C$10)</f>
        <v/>
      </c>
      <c r="I2021" s="61">
        <f>+I2020-IF(I$18&gt;74,(I2020/I$25)*$C$10)</f>
        <v/>
      </c>
      <c r="J2021" s="61">
        <f>+J2020-IF(J$18&gt;74,(J2020/J$25)*$C$10)</f>
        <v/>
      </c>
      <c r="K2021" s="61">
        <f>+K2020-IF(K$18&gt;74,(K2020/K$25)*$C$10)</f>
        <v/>
      </c>
      <c r="L2021" s="61">
        <f>+L2020-IF(L$18&gt;74,(L2020/L$25)*$C$10)</f>
        <v/>
      </c>
      <c r="M2021" s="61">
        <f>+M2020-IF(M$18&gt;74,(M2020/M$25)*$C$10)</f>
        <v/>
      </c>
      <c r="N2021" s="61">
        <f>+N2020-IF(N$18&gt;74,(N2020/N$25)*$C$10)</f>
        <v/>
      </c>
      <c r="O2021" s="61">
        <f>+O2020-IF(O$18&gt;74,(O2020/O$25)*$C$10)</f>
        <v/>
      </c>
      <c r="P2021" s="61">
        <f>+P2020-IF(P$18&gt;74,(P2020/P$25)*$C$10)</f>
        <v/>
      </c>
      <c r="Q2021" s="61">
        <f>+Q2020-IF(Q$18&gt;74,(Q2020/Q$25)*$C$10)</f>
        <v/>
      </c>
      <c r="R2021" s="61">
        <f>+R2020-IF(R$18&gt;74,(R2020/R$25)*$C$10)</f>
        <v/>
      </c>
      <c r="S2021" s="61">
        <f>+S2020-IF(S$18&gt;74,(S2020/S$25)*$C$10)</f>
        <v/>
      </c>
      <c r="T2021" s="61">
        <f>+T2020-IF(T$18&gt;74,(T2020/T$25)*$C$10)</f>
        <v/>
      </c>
      <c r="U2021" s="61">
        <f>+U2020-IF(U$18&gt;74,(U2020/U$25)*$C$10)</f>
        <v/>
      </c>
      <c r="V2021" s="61">
        <f>+V2020-IF(V$18&gt;74,(V2020/V$25)*$C$10)</f>
        <v/>
      </c>
      <c r="W2021" s="61">
        <f>+W2020-IF(W$18&gt;74,(W2020/W$25)*$C$10)</f>
        <v/>
      </c>
      <c r="X2021" s="61">
        <f>+X2020-IF(X$18&gt;74,(X2020/X$25)*$C$10)</f>
        <v/>
      </c>
      <c r="Y2021" s="61">
        <f>+Y2020-IF(Y$18&gt;74,(Y2020/Y$25)*$C$10)</f>
        <v/>
      </c>
      <c r="Z2021" s="61">
        <f>+Z2020-IF(Z$18&gt;74,(Z2020/Z$25)*$C$10)</f>
        <v/>
      </c>
      <c r="AA2021" s="61">
        <f>+AA2020-IF(AA$18&gt;74,(AA2020/AA$25)*$C$10)</f>
        <v/>
      </c>
      <c r="AB2021" s="61">
        <f>+AB2020-IF(AB$18&gt;74,(AB2020/AB$25)*$C$10)</f>
        <v/>
      </c>
      <c r="AC2021" s="61">
        <f>+AC2020-IF(AC$18&gt;74,(AC2020/AC$25)*$C$10)</f>
        <v/>
      </c>
      <c r="AD2021" s="61">
        <f>+AD2020-IF(AD$18&gt;74,(AD2020/AD$25)*$C$10)</f>
        <v/>
      </c>
      <c r="AE2021" s="61">
        <f>+AE2020-IF(AE$18&gt;74,(AE2020/AE$25)*$C$10)</f>
        <v/>
      </c>
      <c r="AF2021" s="61">
        <f>+AF2020-IF(AF$18&gt;74,(AF2020/AF$25)*$C$10)</f>
        <v/>
      </c>
      <c r="AG2021" s="61">
        <f>+AG2020-IF(AG$18&gt;74,(AG2020/AG$25)*$C$10)</f>
        <v/>
      </c>
      <c r="AH2021" s="61">
        <f>+AH2020-IF(AH$18&gt;74,(AH2020/AH$25)*$C$10)</f>
        <v/>
      </c>
      <c r="AI2021" s="61">
        <f>+AI2020-IF(AI$18&gt;74,(AI2020/AI$25)*$C$10)</f>
        <v/>
      </c>
      <c r="AJ2021" s="61">
        <f>+AJ2020-IF(AJ$18&gt;74,(AJ2020/AJ$25)*$C$10)</f>
        <v/>
      </c>
      <c r="AK2021" s="61">
        <f>+AK2020-IF(AK$18&gt;74,(AK2020/AK$25)*$C$10)</f>
        <v/>
      </c>
      <c r="AL2021" s="61">
        <f>+AL2020-IF(AL$18&gt;74,(AL2020/AL$25)*$C$10)</f>
        <v/>
      </c>
      <c r="AM2021" s="61">
        <f>+AM2020-IF(AM$18&gt;74,(AM2020/AM$25)*$C$10)</f>
        <v/>
      </c>
      <c r="AN2021" s="61">
        <f>+AN2020-IF(AN$18&gt;74,(AN2020/AN$25)*$C$10)</f>
        <v/>
      </c>
      <c r="AO2021" s="61">
        <f>+AO2020-IF(AO$18&gt;74,(AO2020/AO$25)*$C$10)</f>
        <v/>
      </c>
      <c r="AP2021" s="61">
        <f>+AP2020-IF(AP$18&gt;74,(AP2020/AP$25)*$C$10)</f>
        <v/>
      </c>
      <c r="AQ2021" s="61">
        <f>+AQ2020-IF(AQ$18&gt;74,(AQ2020/AQ$25)*$C$10)</f>
        <v/>
      </c>
      <c r="AR2021" s="61">
        <f>+AR2020-IF(AR$18&gt;74,(AR2020/AR$25)*$C$10)</f>
        <v/>
      </c>
      <c r="AS2021" s="61">
        <f>+AS2020-IF(AS$18&gt;74,(AS2020/AS$25)*$C$10)</f>
        <v/>
      </c>
      <c r="AT2021" s="61">
        <f>+AT2020-IF(AT$18&gt;74,(AT2020/AT$25)*$C$10)</f>
        <v/>
      </c>
      <c r="AU2021" s="61">
        <f>+AU2020-IF(AU$18&gt;74,(AU2020/AU$25)*$C$10)</f>
        <v/>
      </c>
      <c r="AV2021" s="61">
        <f>+AV2020-IF(AV$18&gt;74,(AV2020/AV$25)*$C$10)</f>
        <v/>
      </c>
      <c r="AW2021" s="61">
        <f>+AW2020-IF(AW$18&gt;74,(AW2020/AW$25)*$C$10)</f>
        <v/>
      </c>
      <c r="AX2021" s="35">
        <f>IF(AW2021&gt;0,1,0)</f>
        <v/>
      </c>
      <c r="AY2021" s="35">
        <f>IF(AL2021&gt;0,1,0)</f>
        <v/>
      </c>
      <c r="AZ2021" s="35">
        <f>IF(AG2021&gt;0,1,0)</f>
        <v/>
      </c>
      <c r="BA2021" s="35">
        <f>IF(AB2021&gt;0,1,0)</f>
        <v/>
      </c>
      <c r="BB2021" s="35">
        <f>IF(W2021&gt;0,1,0)</f>
        <v/>
      </c>
    </row>
    <row r="2022">
      <c r="B2022" s="154" t="inlineStr">
        <is>
          <t>trial 997</t>
        </is>
      </c>
      <c r="C2022" s="155">
        <f>+start-C2019</f>
        <v/>
      </c>
      <c r="D2022" s="156">
        <f>IF((C2022&lt;=0),0,((C2022-D$24)*Stock*(_xlfn.NORM.INV(RAND(),stock_ave,stock_std))+(C2022-D$24)*Bonds*(_xlfn.NORM.INV(RAND(),bond_ave,bond_std))+(C2022-D$24)*cash*(_xlfn.NORM.INV(RAND(),cash_ave,cash_std))+(C2022-D$24)))</f>
        <v/>
      </c>
      <c r="E2022" s="156">
        <f>IF((D2022&lt;=0),0,((D2022-E$24)*Stock*(_xlfn.NORM.INV(RAND(),stock_ave,stock_std))+(D2022-E$24)*Bonds*(_xlfn.NORM.INV(RAND(),bond_ave,bond_std))+(D2022-E$24)*cash*(_xlfn.NORM.INV(RAND(),cash_ave,cash_std))+(D2022-E$24)))</f>
        <v/>
      </c>
      <c r="F2022" s="156">
        <f>IF((E2022&lt;=0),0,((E2022-F$24)*Stock*(_xlfn.NORM.INV(RAND(),stock_ave,stock_std))+(E2022-F$24)*Bonds*(_xlfn.NORM.INV(RAND(),bond_ave,bond_std))+(E2022-F$24)*cash*(_xlfn.NORM.INV(RAND(),cash_ave,cash_std))+(E2022-F$24)))</f>
        <v/>
      </c>
      <c r="G2022" s="156">
        <f>IF((F2022&lt;=0),0,((F2022-G$24)*Stock*(_xlfn.NORM.INV(RAND(),stock_ave,stock_std))+(F2022-G$24)*Bonds*(_xlfn.NORM.INV(RAND(),bond_ave,bond_std))+(F2022-G$24)*cash*(_xlfn.NORM.INV(RAND(),cash_ave,cash_std))+(F2022-G$24)))</f>
        <v/>
      </c>
      <c r="H2022" s="156">
        <f>IF((G2022&lt;=0),0,((G2022-H$24)*Stock*(_xlfn.NORM.INV(RAND(),stock_ave,stock_std))+(G2022-H$24)*Bonds*(_xlfn.NORM.INV(RAND(),bond_ave,bond_std))+(G2022-H$24)*cash*(_xlfn.NORM.INV(RAND(),cash_ave,cash_std))+(G2022-H$24)))</f>
        <v/>
      </c>
      <c r="I2022" s="156">
        <f>IF((H2022&lt;=0),0,((H2022-I$24)*Stock*(_xlfn.NORM.INV(RAND(),stock_ave,stock_std))+(H2022-I$24)*Bonds*(_xlfn.NORM.INV(RAND(),bond_ave,bond_std))+(H2022-I$24)*cash*(_xlfn.NORM.INV(RAND(),cash_ave,cash_std))+(H2022-I$24)))</f>
        <v/>
      </c>
      <c r="J2022" s="156">
        <f>IF((I2022&lt;=0),0,((I2022-J$24)*Stock*(_xlfn.NORM.INV(RAND(),stock_ave,stock_std))+(I2022-J$24)*Bonds*(_xlfn.NORM.INV(RAND(),bond_ave,bond_std))+(I2022-J$24)*cash*(_xlfn.NORM.INV(RAND(),cash_ave,cash_std))+(I2022-J$24)))</f>
        <v/>
      </c>
      <c r="K2022" s="156">
        <f>IF((J2022&lt;=0),0,((J2022-K$24)*Stock*(_xlfn.NORM.INV(RAND(),stock_ave,stock_std))+(J2022-K$24)*Bonds*(_xlfn.NORM.INV(RAND(),bond_ave,bond_std))+(J2022-K$24)*cash*(_xlfn.NORM.INV(RAND(),cash_ave,cash_std))+(J2022-K$24)))</f>
        <v/>
      </c>
      <c r="L2022" s="156">
        <f>IF((K2022&lt;=0),0,((K2022-L$24)*Stock*(_xlfn.NORM.INV(RAND(),stock_ave,stock_std))+(K2022-L$24)*Bonds*(_xlfn.NORM.INV(RAND(),bond_ave,bond_std))+(K2022-L$24)*cash*(_xlfn.NORM.INV(RAND(),cash_ave,cash_std))+(K2022-L$24)))</f>
        <v/>
      </c>
      <c r="M2022" s="156">
        <f>IF((L2022&lt;=0),0,((L2022-M$24)*Stock*(_xlfn.NORM.INV(RAND(),stock_ave,stock_std))+(L2022-M$24)*Bonds*(_xlfn.NORM.INV(RAND(),bond_ave,bond_std))+(L2022-M$24)*cash*(_xlfn.NORM.INV(RAND(),cash_ave,cash_std))+(L2022-M$24)))</f>
        <v/>
      </c>
      <c r="N2022" s="156">
        <f>IF((M2022&lt;=0),0,((M2022-N$24)*Stock*(_xlfn.NORM.INV(RAND(),stock_ave,stock_std))+(M2022-N$24)*Bonds*(_xlfn.NORM.INV(RAND(),bond_ave,bond_std))+(M2022-N$24)*cash*(_xlfn.NORM.INV(RAND(),cash_ave,cash_std))+(M2022-N$24)))</f>
        <v/>
      </c>
      <c r="O2022" s="156">
        <f>IF((N2022&lt;=0),0,((N2022-O$24)*Stock*(_xlfn.NORM.INV(RAND(),stock_ave,stock_std))+(N2022-O$24)*Bonds*(_xlfn.NORM.INV(RAND(),bond_ave,bond_std))+(N2022-O$24)*cash*(_xlfn.NORM.INV(RAND(),cash_ave,cash_std))+(N2022-O$24)))</f>
        <v/>
      </c>
      <c r="P2022" s="156">
        <f>IF((O2022&lt;=0),0,((O2022-P$24)*Stock*(_xlfn.NORM.INV(RAND(),stock_ave,stock_std))+(O2022-P$24)*Bonds*(_xlfn.NORM.INV(RAND(),bond_ave,bond_std))+(O2022-P$24)*cash*(_xlfn.NORM.INV(RAND(),cash_ave,cash_std))+(O2022-P$24)))</f>
        <v/>
      </c>
      <c r="Q2022" s="156">
        <f>IF((P2022&lt;=0),0,((P2022-Q$24)*Stock*(_xlfn.NORM.INV(RAND(),stock_ave,stock_std))+(P2022-Q$24)*Bonds*(_xlfn.NORM.INV(RAND(),bond_ave,bond_std))+(P2022-Q$24)*cash*(_xlfn.NORM.INV(RAND(),cash_ave,cash_std))+(P2022-Q$24)))</f>
        <v/>
      </c>
      <c r="R2022" s="156">
        <f>IF((Q2022&lt;=0),0,((Q2022-R$24)*Stock*(_xlfn.NORM.INV(RAND(),stock_ave,stock_std))+(Q2022-R$24)*Bonds*(_xlfn.NORM.INV(RAND(),bond_ave,bond_std))+(Q2022-R$24)*cash*(_xlfn.NORM.INV(RAND(),cash_ave,cash_std))+(Q2022-R$24)))</f>
        <v/>
      </c>
      <c r="S2022" s="156">
        <f>IF((R2022&lt;=0),0,((R2022-S$24)*Stock*(_xlfn.NORM.INV(RAND(),stock_ave,stock_std))+(R2022-S$24)*Bonds*(_xlfn.NORM.INV(RAND(),bond_ave,bond_std))+(R2022-S$24)*cash*(_xlfn.NORM.INV(RAND(),cash_ave,cash_std))+(R2022-S$24)))</f>
        <v/>
      </c>
      <c r="T2022" s="156">
        <f>IF((S2022&lt;=0),0,((S2022-T$24)*Stock*(_xlfn.NORM.INV(RAND(),stock_ave,stock_std))+(S2022-T$24)*Bonds*(_xlfn.NORM.INV(RAND(),bond_ave,bond_std))+(S2022-T$24)*cash*(_xlfn.NORM.INV(RAND(),cash_ave,cash_std))+(S2022-T$24)))</f>
        <v/>
      </c>
      <c r="U2022" s="156">
        <f>IF((T2022&lt;=0),0,((T2022-U$24)*Stock*(_xlfn.NORM.INV(RAND(),stock_ave,stock_std))+(T2022-U$24)*Bonds*(_xlfn.NORM.INV(RAND(),bond_ave,bond_std))+(T2022-U$24)*cash*(_xlfn.NORM.INV(RAND(),cash_ave,cash_std))+(T2022-U$24)))</f>
        <v/>
      </c>
      <c r="V2022" s="156">
        <f>IF((U2022&lt;=0),0,((U2022-V$24)*Stock*(_xlfn.NORM.INV(RAND(),stock_ave,stock_std))+(U2022-V$24)*Bonds*(_xlfn.NORM.INV(RAND(),bond_ave,bond_std))+(U2022-V$24)*cash*(_xlfn.NORM.INV(RAND(),cash_ave,cash_std))+(U2022-V$24)))</f>
        <v/>
      </c>
      <c r="W2022" s="156">
        <f>IF((V2022&lt;=0),0,((V2022-W$24)*Stock*(_xlfn.NORM.INV(RAND(),stock_ave,stock_std))+(V2022-W$24)*Bonds*(_xlfn.NORM.INV(RAND(),bond_ave,bond_std))+(V2022-W$24)*cash*(_xlfn.NORM.INV(RAND(),cash_ave,cash_std))+(V2022-W$24)))</f>
        <v/>
      </c>
      <c r="X2022" s="156">
        <f>IF((W2022&lt;=0),0,((W2022-X$24)*Stock*(_xlfn.NORM.INV(RAND(),stock_ave,stock_std))+(W2022-X$24)*Bonds*(_xlfn.NORM.INV(RAND(),bond_ave,bond_std))+(W2022-X$24)*cash*(_xlfn.NORM.INV(RAND(),cash_ave,cash_std))+(W2022-X$24)))</f>
        <v/>
      </c>
      <c r="Y2022" s="156">
        <f>IF((X2022&lt;=0),0,((X2022-Y$24)*Stock*(_xlfn.NORM.INV(RAND(),stock_ave,stock_std))+(X2022-Y$24)*Bonds*(_xlfn.NORM.INV(RAND(),bond_ave,bond_std))+(X2022-Y$24)*cash*(_xlfn.NORM.INV(RAND(),cash_ave,cash_std))+(X2022-Y$24)))</f>
        <v/>
      </c>
      <c r="Z2022" s="156">
        <f>IF((Y2022&lt;=0),0,((Y2022-Z$24)*Stock*(_xlfn.NORM.INV(RAND(),stock_ave,stock_std))+(Y2022-Z$24)*Bonds*(_xlfn.NORM.INV(RAND(),bond_ave,bond_std))+(Y2022-Z$24)*cash*(_xlfn.NORM.INV(RAND(),cash_ave,cash_std))+(Y2022-Z$24)))</f>
        <v/>
      </c>
      <c r="AA2022" s="156">
        <f>IF((Z2022&lt;=0),0,((Z2022-AA$24)*Stock*(_xlfn.NORM.INV(RAND(),stock_ave,stock_std))+(Z2022-AA$24)*Bonds*(_xlfn.NORM.INV(RAND(),bond_ave,bond_std))+(Z2022-AA$24)*cash*(_xlfn.NORM.INV(RAND(),cash_ave,cash_std))+(Z2022-AA$24)))</f>
        <v/>
      </c>
      <c r="AB2022" s="156">
        <f>IF((AA2022&lt;=0),0,((AA2022-AB$24)*Stock*(_xlfn.NORM.INV(RAND(),stock_ave,stock_std))+(AA2022-AB$24)*Bonds*(_xlfn.NORM.INV(RAND(),bond_ave,bond_std))+(AA2022-AB$24)*cash*(_xlfn.NORM.INV(RAND(),cash_ave,cash_std))+(AA2022-AB$24)))</f>
        <v/>
      </c>
      <c r="AC2022" s="156">
        <f>IF((AB2022&lt;=0),0,((AB2022-AC$24)*Stock*(_xlfn.NORM.INV(RAND(),stock_ave,stock_std))+(AB2022-AC$24)*Bonds*(_xlfn.NORM.INV(RAND(),bond_ave,bond_std))+(AB2022-AC$24)*cash*(_xlfn.NORM.INV(RAND(),cash_ave,cash_std))+(AB2022-AC$24)))</f>
        <v/>
      </c>
      <c r="AD2022" s="156">
        <f>IF((AC2022&lt;=0),0,((AC2022-AD$24)*Stock*(_xlfn.NORM.INV(RAND(),stock_ave,stock_std))+(AC2022-AD$24)*Bonds*(_xlfn.NORM.INV(RAND(),bond_ave,bond_std))+(AC2022-AD$24)*cash*(_xlfn.NORM.INV(RAND(),cash_ave,cash_std))+(AC2022-AD$24)))</f>
        <v/>
      </c>
      <c r="AE2022" s="156">
        <f>IF((AD2022&lt;=0),0,((AD2022-AE$24)*Stock*(_xlfn.NORM.INV(RAND(),stock_ave,stock_std))+(AD2022-AE$24)*Bonds*(_xlfn.NORM.INV(RAND(),bond_ave,bond_std))+(AD2022-AE$24)*cash*(_xlfn.NORM.INV(RAND(),cash_ave,cash_std))+(AD2022-AE$24)))</f>
        <v/>
      </c>
      <c r="AF2022" s="156">
        <f>IF((AE2022&lt;=0),0,((AE2022-AF$24)*Stock*(_xlfn.NORM.INV(RAND(),stock_ave,stock_std))+(AE2022-AF$24)*Bonds*(_xlfn.NORM.INV(RAND(),bond_ave,bond_std))+(AE2022-AF$24)*cash*(_xlfn.NORM.INV(RAND(),cash_ave,cash_std))+(AE2022-AF$24)))</f>
        <v/>
      </c>
      <c r="AG2022" s="156">
        <f>IF((AF2022&lt;=0),0,((AF2022-AG$24)*Stock*(_xlfn.NORM.INV(RAND(),stock_ave,stock_std))+(AF2022-AG$24)*Bonds*(_xlfn.NORM.INV(RAND(),bond_ave,bond_std))+(AF2022-AG$24)*cash*(_xlfn.NORM.INV(RAND(),cash_ave,cash_std))+(AF2022-AG$24)))</f>
        <v/>
      </c>
      <c r="AH2022" s="156">
        <f>IF((AG2022&lt;=0),0,((AG2022-AH$24)*Stock*(_xlfn.NORM.INV(RAND(),stock_ave,stock_std))+(AG2022-AH$24)*Bonds*(_xlfn.NORM.INV(RAND(),bond_ave,bond_std))+(AG2022-AH$24)*cash*(_xlfn.NORM.INV(RAND(),cash_ave,cash_std))+(AG2022-AH$24)))</f>
        <v/>
      </c>
      <c r="AI2022" s="156">
        <f>IF((AH2022&lt;=0),0,((AH2022-AI$24)*Stock*(_xlfn.NORM.INV(RAND(),stock_ave,stock_std))+(AH2022-AI$24)*Bonds*(_xlfn.NORM.INV(RAND(),bond_ave,bond_std))+(AH2022-AI$24)*cash*(_xlfn.NORM.INV(RAND(),cash_ave,cash_std))+(AH2022-AI$24)))</f>
        <v/>
      </c>
      <c r="AJ2022" s="156">
        <f>IF((AI2022&lt;=0),0,((AI2022-AJ$24)*Stock*(_xlfn.NORM.INV(RAND(),stock_ave,stock_std))+(AI2022-AJ$24)*Bonds*(_xlfn.NORM.INV(RAND(),bond_ave,bond_std))+(AI2022-AJ$24)*cash*(_xlfn.NORM.INV(RAND(),cash_ave,cash_std))+(AI2022-AJ$24)))</f>
        <v/>
      </c>
      <c r="AK2022" s="156">
        <f>IF((AJ2022&lt;=0),0,((AJ2022-AK$24)*Stock*(_xlfn.NORM.INV(RAND(),stock_ave,stock_std))+(AJ2022-AK$24)*Bonds*(_xlfn.NORM.INV(RAND(),bond_ave,bond_std))+(AJ2022-AK$24)*cash*(_xlfn.NORM.INV(RAND(),cash_ave,cash_std))+(AJ2022-AK$24)))</f>
        <v/>
      </c>
      <c r="AL2022" s="156">
        <f>IF((AK2022&lt;=0),0,((AK2022-AL$24)*Stock*(_xlfn.NORM.INV(RAND(),stock_ave,stock_std))+(AK2022-AL$24)*Bonds*(_xlfn.NORM.INV(RAND(),bond_ave,bond_std))+(AK2022-AL$24)*cash*(_xlfn.NORM.INV(RAND(),cash_ave,cash_std))+(AK2022-AL$24)))</f>
        <v/>
      </c>
      <c r="AM2022" s="156">
        <f>IF((AL2022&lt;=0),0,((AL2022-AM$24)*Stock*(_xlfn.NORM.INV(RAND(),stock_ave,stock_std))+(AL2022-AM$24)*Bonds*(_xlfn.NORM.INV(RAND(),bond_ave,bond_std))+(AL2022-AM$24)*cash*(_xlfn.NORM.INV(RAND(),cash_ave,cash_std))+(AL2022-AM$24)))</f>
        <v/>
      </c>
      <c r="AN2022" s="156">
        <f>IF((AM2022&lt;=0),0,((AM2022-AN$24)*Stock*(_xlfn.NORM.INV(RAND(),stock_ave,stock_std))+(AM2022-AN$24)*Bonds*(_xlfn.NORM.INV(RAND(),bond_ave,bond_std))+(AM2022-AN$24)*cash*(_xlfn.NORM.INV(RAND(),cash_ave,cash_std))+(AM2022-AN$24)))</f>
        <v/>
      </c>
      <c r="AO2022" s="156">
        <f>IF((AN2022&lt;=0),0,((AN2022-AO$24)*Stock*(_xlfn.NORM.INV(RAND(),stock_ave,stock_std))+(AN2022-AO$24)*Bonds*(_xlfn.NORM.INV(RAND(),bond_ave,bond_std))+(AN2022-AO$24)*cash*(_xlfn.NORM.INV(RAND(),cash_ave,cash_std))+(AN2022-AO$24)))</f>
        <v/>
      </c>
      <c r="AP2022" s="156">
        <f>IF((AO2022&lt;=0),0,((AO2022-AP$24)*Stock*(_xlfn.NORM.INV(RAND(),stock_ave,stock_std))+(AO2022-AP$24)*Bonds*(_xlfn.NORM.INV(RAND(),bond_ave,bond_std))+(AO2022-AP$24)*cash*(_xlfn.NORM.INV(RAND(),cash_ave,cash_std))+(AO2022-AP$24)))</f>
        <v/>
      </c>
      <c r="AQ2022" s="156">
        <f>IF((AP2022&lt;=0),0,((AP2022-AQ$24)*Stock*(_xlfn.NORM.INV(RAND(),stock_ave,stock_std))+(AP2022-AQ$24)*Bonds*(_xlfn.NORM.INV(RAND(),bond_ave,bond_std))+(AP2022-AQ$24)*cash*(_xlfn.NORM.INV(RAND(),cash_ave,cash_std))+(AP2022-AQ$24)))</f>
        <v/>
      </c>
      <c r="AR2022" s="156">
        <f>IF((AQ2022&lt;=0),0,((AQ2022-AR$24)*Stock*(_xlfn.NORM.INV(RAND(),stock_ave,stock_std))+(AQ2022-AR$24)*Bonds*(_xlfn.NORM.INV(RAND(),bond_ave,bond_std))+(AQ2022-AR$24)*cash*(_xlfn.NORM.INV(RAND(),cash_ave,cash_std))+(AQ2022-AR$24)))</f>
        <v/>
      </c>
      <c r="AS2022" s="156">
        <f>IF((AR2022&lt;=0),0,((AR2022-AS$24)*Stock*(_xlfn.NORM.INV(RAND(),stock_ave,stock_std))+(AR2022-AS$24)*Bonds*(_xlfn.NORM.INV(RAND(),bond_ave,bond_std))+(AR2022-AS$24)*cash*(_xlfn.NORM.INV(RAND(),cash_ave,cash_std))+(AR2022-AS$24)))</f>
        <v/>
      </c>
      <c r="AT2022" s="156">
        <f>IF((AS2022&lt;=0),0,((AS2022-AT$24)*Stock*(_xlfn.NORM.INV(RAND(),stock_ave,stock_std))+(AS2022-AT$24)*Bonds*(_xlfn.NORM.INV(RAND(),bond_ave,bond_std))+(AS2022-AT$24)*cash*(_xlfn.NORM.INV(RAND(),cash_ave,cash_std))+(AS2022-AT$24)))</f>
        <v/>
      </c>
      <c r="AU2022" s="156">
        <f>IF((AT2022&lt;=0),0,((AT2022-AU$24)*Stock*(_xlfn.NORM.INV(RAND(),stock_ave,stock_std))+(AT2022-AU$24)*Bonds*(_xlfn.NORM.INV(RAND(),bond_ave,bond_std))+(AT2022-AU$24)*cash*(_xlfn.NORM.INV(RAND(),cash_ave,cash_std))+(AT2022-AU$24)))</f>
        <v/>
      </c>
      <c r="AV2022" s="156">
        <f>IF((AU2022&lt;=0),0,((AU2022-AV$24)*Stock*(_xlfn.NORM.INV(RAND(),stock_ave,stock_std))+(AU2022-AV$24)*Bonds*(_xlfn.NORM.INV(RAND(),bond_ave,bond_std))+(AU2022-AV$24)*cash*(_xlfn.NORM.INV(RAND(),cash_ave,cash_std))+(AU2022-AV$24)))</f>
        <v/>
      </c>
      <c r="AW2022" s="156">
        <f>IF((AV2022&lt;=0),0,((AV2022-AW$24)*Stock*(_xlfn.NORM.INV(RAND(),stock_ave,stock_std))+(AV2022-AW$24)*Bonds*(_xlfn.NORM.INV(RAND(),bond_ave,bond_std))+(AV2022-AW$24)*cash*(_xlfn.NORM.INV(RAND(),cash_ave,cash_std))+(AV2022-AW$24)))</f>
        <v/>
      </c>
      <c r="AX2022" s="159" t="n"/>
      <c r="AY2022" s="159" t="n"/>
      <c r="AZ2022" s="159" t="n"/>
      <c r="BA2022" s="159" t="n"/>
      <c r="BB2022" s="159" t="n"/>
    </row>
    <row r="2023">
      <c r="C2023" s="147" t="n"/>
      <c r="D2023" s="61">
        <f>+D2022-IF(D$18&gt;74,(D2022/D$25)*$C$10)</f>
        <v/>
      </c>
      <c r="E2023" s="61">
        <f>+E2022-IF(E$18&gt;74,(E2022/E$25)*$C$10)</f>
        <v/>
      </c>
      <c r="F2023" s="61">
        <f>+F2022-IF(F$18&gt;74,(F2022/F$25)*$C$10)</f>
        <v/>
      </c>
      <c r="G2023" s="61">
        <f>+G2022-IF(G$18&gt;74,(G2022/G$25)*$C$10)</f>
        <v/>
      </c>
      <c r="H2023" s="61">
        <f>+H2022-IF(H$18&gt;74,(H2022/H$25)*$C$10)</f>
        <v/>
      </c>
      <c r="I2023" s="61">
        <f>+I2022-IF(I$18&gt;74,(I2022/I$25)*$C$10)</f>
        <v/>
      </c>
      <c r="J2023" s="61">
        <f>+J2022-IF(J$18&gt;74,(J2022/J$25)*$C$10)</f>
        <v/>
      </c>
      <c r="K2023" s="61">
        <f>+K2022-IF(K$18&gt;74,(K2022/K$25)*$C$10)</f>
        <v/>
      </c>
      <c r="L2023" s="61">
        <f>+L2022-IF(L$18&gt;74,(L2022/L$25)*$C$10)</f>
        <v/>
      </c>
      <c r="M2023" s="61">
        <f>+M2022-IF(M$18&gt;74,(M2022/M$25)*$C$10)</f>
        <v/>
      </c>
      <c r="N2023" s="61">
        <f>+N2022-IF(N$18&gt;74,(N2022/N$25)*$C$10)</f>
        <v/>
      </c>
      <c r="O2023" s="61">
        <f>+O2022-IF(O$18&gt;74,(O2022/O$25)*$C$10)</f>
        <v/>
      </c>
      <c r="P2023" s="61">
        <f>+P2022-IF(P$18&gt;74,(P2022/P$25)*$C$10)</f>
        <v/>
      </c>
      <c r="Q2023" s="61">
        <f>+Q2022-IF(Q$18&gt;74,(Q2022/Q$25)*$C$10)</f>
        <v/>
      </c>
      <c r="R2023" s="61">
        <f>+R2022-IF(R$18&gt;74,(R2022/R$25)*$C$10)</f>
        <v/>
      </c>
      <c r="S2023" s="61">
        <f>+S2022-IF(S$18&gt;74,(S2022/S$25)*$C$10)</f>
        <v/>
      </c>
      <c r="T2023" s="61">
        <f>+T2022-IF(T$18&gt;74,(T2022/T$25)*$C$10)</f>
        <v/>
      </c>
      <c r="U2023" s="61">
        <f>+U2022-IF(U$18&gt;74,(U2022/U$25)*$C$10)</f>
        <v/>
      </c>
      <c r="V2023" s="61">
        <f>+V2022-IF(V$18&gt;74,(V2022/V$25)*$C$10)</f>
        <v/>
      </c>
      <c r="W2023" s="61">
        <f>+W2022-IF(W$18&gt;74,(W2022/W$25)*$C$10)</f>
        <v/>
      </c>
      <c r="X2023" s="61">
        <f>+X2022-IF(X$18&gt;74,(X2022/X$25)*$C$10)</f>
        <v/>
      </c>
      <c r="Y2023" s="61">
        <f>+Y2022-IF(Y$18&gt;74,(Y2022/Y$25)*$C$10)</f>
        <v/>
      </c>
      <c r="Z2023" s="61">
        <f>+Z2022-IF(Z$18&gt;74,(Z2022/Z$25)*$C$10)</f>
        <v/>
      </c>
      <c r="AA2023" s="61">
        <f>+AA2022-IF(AA$18&gt;74,(AA2022/AA$25)*$C$10)</f>
        <v/>
      </c>
      <c r="AB2023" s="61">
        <f>+AB2022-IF(AB$18&gt;74,(AB2022/AB$25)*$C$10)</f>
        <v/>
      </c>
      <c r="AC2023" s="61">
        <f>+AC2022-IF(AC$18&gt;74,(AC2022/AC$25)*$C$10)</f>
        <v/>
      </c>
      <c r="AD2023" s="61">
        <f>+AD2022-IF(AD$18&gt;74,(AD2022/AD$25)*$C$10)</f>
        <v/>
      </c>
      <c r="AE2023" s="61">
        <f>+AE2022-IF(AE$18&gt;74,(AE2022/AE$25)*$C$10)</f>
        <v/>
      </c>
      <c r="AF2023" s="61">
        <f>+AF2022-IF(AF$18&gt;74,(AF2022/AF$25)*$C$10)</f>
        <v/>
      </c>
      <c r="AG2023" s="61">
        <f>+AG2022-IF(AG$18&gt;74,(AG2022/AG$25)*$C$10)</f>
        <v/>
      </c>
      <c r="AH2023" s="61">
        <f>+AH2022-IF(AH$18&gt;74,(AH2022/AH$25)*$C$10)</f>
        <v/>
      </c>
      <c r="AI2023" s="61">
        <f>+AI2022-IF(AI$18&gt;74,(AI2022/AI$25)*$C$10)</f>
        <v/>
      </c>
      <c r="AJ2023" s="61">
        <f>+AJ2022-IF(AJ$18&gt;74,(AJ2022/AJ$25)*$C$10)</f>
        <v/>
      </c>
      <c r="AK2023" s="61">
        <f>+AK2022-IF(AK$18&gt;74,(AK2022/AK$25)*$C$10)</f>
        <v/>
      </c>
      <c r="AL2023" s="61">
        <f>+AL2022-IF(AL$18&gt;74,(AL2022/AL$25)*$C$10)</f>
        <v/>
      </c>
      <c r="AM2023" s="61">
        <f>+AM2022-IF(AM$18&gt;74,(AM2022/AM$25)*$C$10)</f>
        <v/>
      </c>
      <c r="AN2023" s="61">
        <f>+AN2022-IF(AN$18&gt;74,(AN2022/AN$25)*$C$10)</f>
        <v/>
      </c>
      <c r="AO2023" s="61">
        <f>+AO2022-IF(AO$18&gt;74,(AO2022/AO$25)*$C$10)</f>
        <v/>
      </c>
      <c r="AP2023" s="61">
        <f>+AP2022-IF(AP$18&gt;74,(AP2022/AP$25)*$C$10)</f>
        <v/>
      </c>
      <c r="AQ2023" s="61">
        <f>+AQ2022-IF(AQ$18&gt;74,(AQ2022/AQ$25)*$C$10)</f>
        <v/>
      </c>
      <c r="AR2023" s="61">
        <f>+AR2022-IF(AR$18&gt;74,(AR2022/AR$25)*$C$10)</f>
        <v/>
      </c>
      <c r="AS2023" s="61">
        <f>+AS2022-IF(AS$18&gt;74,(AS2022/AS$25)*$C$10)</f>
        <v/>
      </c>
      <c r="AT2023" s="61">
        <f>+AT2022-IF(AT$18&gt;74,(AT2022/AT$25)*$C$10)</f>
        <v/>
      </c>
      <c r="AU2023" s="61">
        <f>+AU2022-IF(AU$18&gt;74,(AU2022/AU$25)*$C$10)</f>
        <v/>
      </c>
      <c r="AV2023" s="61">
        <f>+AV2022-IF(AV$18&gt;74,(AV2022/AV$25)*$C$10)</f>
        <v/>
      </c>
      <c r="AW2023" s="61">
        <f>+AW2022-IF(AW$18&gt;74,(AW2022/AW$25)*$C$10)</f>
        <v/>
      </c>
      <c r="AX2023" s="35">
        <f>IF(AW2023&gt;0,1,0)</f>
        <v/>
      </c>
      <c r="AY2023" s="35">
        <f>IF(AL2023&gt;0,1,0)</f>
        <v/>
      </c>
      <c r="AZ2023" s="35">
        <f>IF(AG2023&gt;0,1,0)</f>
        <v/>
      </c>
      <c r="BA2023" s="35">
        <f>IF(AB2023&gt;0,1,0)</f>
        <v/>
      </c>
      <c r="BB2023" s="35">
        <f>IF(W2023&gt;0,1,0)</f>
        <v/>
      </c>
    </row>
    <row r="2024">
      <c r="B2024" s="154" t="inlineStr">
        <is>
          <t>trial 998</t>
        </is>
      </c>
      <c r="C2024" s="155">
        <f>+start-C2021</f>
        <v/>
      </c>
      <c r="D2024" s="156">
        <f>IF((C2024&lt;=0),0,((C2024-D$24)*Stock*(_xlfn.NORM.INV(RAND(),stock_ave,stock_std))+(C2024-D$24)*Bonds*(_xlfn.NORM.INV(RAND(),bond_ave,bond_std))+(C2024-D$24)*cash*(_xlfn.NORM.INV(RAND(),cash_ave,cash_std))+(C2024-D$24)))</f>
        <v/>
      </c>
      <c r="E2024" s="156">
        <f>IF((D2024&lt;=0),0,((D2024-E$24)*Stock*(_xlfn.NORM.INV(RAND(),stock_ave,stock_std))+(D2024-E$24)*Bonds*(_xlfn.NORM.INV(RAND(),bond_ave,bond_std))+(D2024-E$24)*cash*(_xlfn.NORM.INV(RAND(),cash_ave,cash_std))+(D2024-E$24)))</f>
        <v/>
      </c>
      <c r="F2024" s="156">
        <f>IF((E2024&lt;=0),0,((E2024-F$24)*Stock*(_xlfn.NORM.INV(RAND(),stock_ave,stock_std))+(E2024-F$24)*Bonds*(_xlfn.NORM.INV(RAND(),bond_ave,bond_std))+(E2024-F$24)*cash*(_xlfn.NORM.INV(RAND(),cash_ave,cash_std))+(E2024-F$24)))</f>
        <v/>
      </c>
      <c r="G2024" s="156">
        <f>IF((F2024&lt;=0),0,((F2024-G$24)*Stock*(_xlfn.NORM.INV(RAND(),stock_ave,stock_std))+(F2024-G$24)*Bonds*(_xlfn.NORM.INV(RAND(),bond_ave,bond_std))+(F2024-G$24)*cash*(_xlfn.NORM.INV(RAND(),cash_ave,cash_std))+(F2024-G$24)))</f>
        <v/>
      </c>
      <c r="H2024" s="156">
        <f>IF((G2024&lt;=0),0,((G2024-H$24)*Stock*(_xlfn.NORM.INV(RAND(),stock_ave,stock_std))+(G2024-H$24)*Bonds*(_xlfn.NORM.INV(RAND(),bond_ave,bond_std))+(G2024-H$24)*cash*(_xlfn.NORM.INV(RAND(),cash_ave,cash_std))+(G2024-H$24)))</f>
        <v/>
      </c>
      <c r="I2024" s="156">
        <f>IF((H2024&lt;=0),0,((H2024-I$24)*Stock*(_xlfn.NORM.INV(RAND(),stock_ave,stock_std))+(H2024-I$24)*Bonds*(_xlfn.NORM.INV(RAND(),bond_ave,bond_std))+(H2024-I$24)*cash*(_xlfn.NORM.INV(RAND(),cash_ave,cash_std))+(H2024-I$24)))</f>
        <v/>
      </c>
      <c r="J2024" s="156">
        <f>IF((I2024&lt;=0),0,((I2024-J$24)*Stock*(_xlfn.NORM.INV(RAND(),stock_ave,stock_std))+(I2024-J$24)*Bonds*(_xlfn.NORM.INV(RAND(),bond_ave,bond_std))+(I2024-J$24)*cash*(_xlfn.NORM.INV(RAND(),cash_ave,cash_std))+(I2024-J$24)))</f>
        <v/>
      </c>
      <c r="K2024" s="156">
        <f>IF((J2024&lt;=0),0,((J2024-K$24)*Stock*(_xlfn.NORM.INV(RAND(),stock_ave,stock_std))+(J2024-K$24)*Bonds*(_xlfn.NORM.INV(RAND(),bond_ave,bond_std))+(J2024-K$24)*cash*(_xlfn.NORM.INV(RAND(),cash_ave,cash_std))+(J2024-K$24)))</f>
        <v/>
      </c>
      <c r="L2024" s="156">
        <f>IF((K2024&lt;=0),0,((K2024-L$24)*Stock*(_xlfn.NORM.INV(RAND(),stock_ave,stock_std))+(K2024-L$24)*Bonds*(_xlfn.NORM.INV(RAND(),bond_ave,bond_std))+(K2024-L$24)*cash*(_xlfn.NORM.INV(RAND(),cash_ave,cash_std))+(K2024-L$24)))</f>
        <v/>
      </c>
      <c r="M2024" s="156">
        <f>IF((L2024&lt;=0),0,((L2024-M$24)*Stock*(_xlfn.NORM.INV(RAND(),stock_ave,stock_std))+(L2024-M$24)*Bonds*(_xlfn.NORM.INV(RAND(),bond_ave,bond_std))+(L2024-M$24)*cash*(_xlfn.NORM.INV(RAND(),cash_ave,cash_std))+(L2024-M$24)))</f>
        <v/>
      </c>
      <c r="N2024" s="156">
        <f>IF((M2024&lt;=0),0,((M2024-N$24)*Stock*(_xlfn.NORM.INV(RAND(),stock_ave,stock_std))+(M2024-N$24)*Bonds*(_xlfn.NORM.INV(RAND(),bond_ave,bond_std))+(M2024-N$24)*cash*(_xlfn.NORM.INV(RAND(),cash_ave,cash_std))+(M2024-N$24)))</f>
        <v/>
      </c>
      <c r="O2024" s="156">
        <f>IF((N2024&lt;=0),0,((N2024-O$24)*Stock*(_xlfn.NORM.INV(RAND(),stock_ave,stock_std))+(N2024-O$24)*Bonds*(_xlfn.NORM.INV(RAND(),bond_ave,bond_std))+(N2024-O$24)*cash*(_xlfn.NORM.INV(RAND(),cash_ave,cash_std))+(N2024-O$24)))</f>
        <v/>
      </c>
      <c r="P2024" s="156">
        <f>IF((O2024&lt;=0),0,((O2024-P$24)*Stock*(_xlfn.NORM.INV(RAND(),stock_ave,stock_std))+(O2024-P$24)*Bonds*(_xlfn.NORM.INV(RAND(),bond_ave,bond_std))+(O2024-P$24)*cash*(_xlfn.NORM.INV(RAND(),cash_ave,cash_std))+(O2024-P$24)))</f>
        <v/>
      </c>
      <c r="Q2024" s="156">
        <f>IF((P2024&lt;=0),0,((P2024-Q$24)*Stock*(_xlfn.NORM.INV(RAND(),stock_ave,stock_std))+(P2024-Q$24)*Bonds*(_xlfn.NORM.INV(RAND(),bond_ave,bond_std))+(P2024-Q$24)*cash*(_xlfn.NORM.INV(RAND(),cash_ave,cash_std))+(P2024-Q$24)))</f>
        <v/>
      </c>
      <c r="R2024" s="156">
        <f>IF((Q2024&lt;=0),0,((Q2024-R$24)*Stock*(_xlfn.NORM.INV(RAND(),stock_ave,stock_std))+(Q2024-R$24)*Bonds*(_xlfn.NORM.INV(RAND(),bond_ave,bond_std))+(Q2024-R$24)*cash*(_xlfn.NORM.INV(RAND(),cash_ave,cash_std))+(Q2024-R$24)))</f>
        <v/>
      </c>
      <c r="S2024" s="156">
        <f>IF((R2024&lt;=0),0,((R2024-S$24)*Stock*(_xlfn.NORM.INV(RAND(),stock_ave,stock_std))+(R2024-S$24)*Bonds*(_xlfn.NORM.INV(RAND(),bond_ave,bond_std))+(R2024-S$24)*cash*(_xlfn.NORM.INV(RAND(),cash_ave,cash_std))+(R2024-S$24)))</f>
        <v/>
      </c>
      <c r="T2024" s="156">
        <f>IF((S2024&lt;=0),0,((S2024-T$24)*Stock*(_xlfn.NORM.INV(RAND(),stock_ave,stock_std))+(S2024-T$24)*Bonds*(_xlfn.NORM.INV(RAND(),bond_ave,bond_std))+(S2024-T$24)*cash*(_xlfn.NORM.INV(RAND(),cash_ave,cash_std))+(S2024-T$24)))</f>
        <v/>
      </c>
      <c r="U2024" s="156">
        <f>IF((T2024&lt;=0),0,((T2024-U$24)*Stock*(_xlfn.NORM.INV(RAND(),stock_ave,stock_std))+(T2024-U$24)*Bonds*(_xlfn.NORM.INV(RAND(),bond_ave,bond_std))+(T2024-U$24)*cash*(_xlfn.NORM.INV(RAND(),cash_ave,cash_std))+(T2024-U$24)))</f>
        <v/>
      </c>
      <c r="V2024" s="156">
        <f>IF((U2024&lt;=0),0,((U2024-V$24)*Stock*(_xlfn.NORM.INV(RAND(),stock_ave,stock_std))+(U2024-V$24)*Bonds*(_xlfn.NORM.INV(RAND(),bond_ave,bond_std))+(U2024-V$24)*cash*(_xlfn.NORM.INV(RAND(),cash_ave,cash_std))+(U2024-V$24)))</f>
        <v/>
      </c>
      <c r="W2024" s="156">
        <f>IF((V2024&lt;=0),0,((V2024-W$24)*Stock*(_xlfn.NORM.INV(RAND(),stock_ave,stock_std))+(V2024-W$24)*Bonds*(_xlfn.NORM.INV(RAND(),bond_ave,bond_std))+(V2024-W$24)*cash*(_xlfn.NORM.INV(RAND(),cash_ave,cash_std))+(V2024-W$24)))</f>
        <v/>
      </c>
      <c r="X2024" s="156">
        <f>IF((W2024&lt;=0),0,((W2024-X$24)*Stock*(_xlfn.NORM.INV(RAND(),stock_ave,stock_std))+(W2024-X$24)*Bonds*(_xlfn.NORM.INV(RAND(),bond_ave,bond_std))+(W2024-X$24)*cash*(_xlfn.NORM.INV(RAND(),cash_ave,cash_std))+(W2024-X$24)))</f>
        <v/>
      </c>
      <c r="Y2024" s="156">
        <f>IF((X2024&lt;=0),0,((X2024-Y$24)*Stock*(_xlfn.NORM.INV(RAND(),stock_ave,stock_std))+(X2024-Y$24)*Bonds*(_xlfn.NORM.INV(RAND(),bond_ave,bond_std))+(X2024-Y$24)*cash*(_xlfn.NORM.INV(RAND(),cash_ave,cash_std))+(X2024-Y$24)))</f>
        <v/>
      </c>
      <c r="Z2024" s="156">
        <f>IF((Y2024&lt;=0),0,((Y2024-Z$24)*Stock*(_xlfn.NORM.INV(RAND(),stock_ave,stock_std))+(Y2024-Z$24)*Bonds*(_xlfn.NORM.INV(RAND(),bond_ave,bond_std))+(Y2024-Z$24)*cash*(_xlfn.NORM.INV(RAND(),cash_ave,cash_std))+(Y2024-Z$24)))</f>
        <v/>
      </c>
      <c r="AA2024" s="156">
        <f>IF((Z2024&lt;=0),0,((Z2024-AA$24)*Stock*(_xlfn.NORM.INV(RAND(),stock_ave,stock_std))+(Z2024-AA$24)*Bonds*(_xlfn.NORM.INV(RAND(),bond_ave,bond_std))+(Z2024-AA$24)*cash*(_xlfn.NORM.INV(RAND(),cash_ave,cash_std))+(Z2024-AA$24)))</f>
        <v/>
      </c>
      <c r="AB2024" s="156">
        <f>IF((AA2024&lt;=0),0,((AA2024-AB$24)*Stock*(_xlfn.NORM.INV(RAND(),stock_ave,stock_std))+(AA2024-AB$24)*Bonds*(_xlfn.NORM.INV(RAND(),bond_ave,bond_std))+(AA2024-AB$24)*cash*(_xlfn.NORM.INV(RAND(),cash_ave,cash_std))+(AA2024-AB$24)))</f>
        <v/>
      </c>
      <c r="AC2024" s="156">
        <f>IF((AB2024&lt;=0),0,((AB2024-AC$24)*Stock*(_xlfn.NORM.INV(RAND(),stock_ave,stock_std))+(AB2024-AC$24)*Bonds*(_xlfn.NORM.INV(RAND(),bond_ave,bond_std))+(AB2024-AC$24)*cash*(_xlfn.NORM.INV(RAND(),cash_ave,cash_std))+(AB2024-AC$24)))</f>
        <v/>
      </c>
      <c r="AD2024" s="156">
        <f>IF((AC2024&lt;=0),0,((AC2024-AD$24)*Stock*(_xlfn.NORM.INV(RAND(),stock_ave,stock_std))+(AC2024-AD$24)*Bonds*(_xlfn.NORM.INV(RAND(),bond_ave,bond_std))+(AC2024-AD$24)*cash*(_xlfn.NORM.INV(RAND(),cash_ave,cash_std))+(AC2024-AD$24)))</f>
        <v/>
      </c>
      <c r="AE2024" s="156">
        <f>IF((AD2024&lt;=0),0,((AD2024-AE$24)*Stock*(_xlfn.NORM.INV(RAND(),stock_ave,stock_std))+(AD2024-AE$24)*Bonds*(_xlfn.NORM.INV(RAND(),bond_ave,bond_std))+(AD2024-AE$24)*cash*(_xlfn.NORM.INV(RAND(),cash_ave,cash_std))+(AD2024-AE$24)))</f>
        <v/>
      </c>
      <c r="AF2024" s="156">
        <f>IF((AE2024&lt;=0),0,((AE2024-AF$24)*Stock*(_xlfn.NORM.INV(RAND(),stock_ave,stock_std))+(AE2024-AF$24)*Bonds*(_xlfn.NORM.INV(RAND(),bond_ave,bond_std))+(AE2024-AF$24)*cash*(_xlfn.NORM.INV(RAND(),cash_ave,cash_std))+(AE2024-AF$24)))</f>
        <v/>
      </c>
      <c r="AG2024" s="156">
        <f>IF((AF2024&lt;=0),0,((AF2024-AG$24)*Stock*(_xlfn.NORM.INV(RAND(),stock_ave,stock_std))+(AF2024-AG$24)*Bonds*(_xlfn.NORM.INV(RAND(),bond_ave,bond_std))+(AF2024-AG$24)*cash*(_xlfn.NORM.INV(RAND(),cash_ave,cash_std))+(AF2024-AG$24)))</f>
        <v/>
      </c>
      <c r="AH2024" s="156">
        <f>IF((AG2024&lt;=0),0,((AG2024-AH$24)*Stock*(_xlfn.NORM.INV(RAND(),stock_ave,stock_std))+(AG2024-AH$24)*Bonds*(_xlfn.NORM.INV(RAND(),bond_ave,bond_std))+(AG2024-AH$24)*cash*(_xlfn.NORM.INV(RAND(),cash_ave,cash_std))+(AG2024-AH$24)))</f>
        <v/>
      </c>
      <c r="AI2024" s="156">
        <f>IF((AH2024&lt;=0),0,((AH2024-AI$24)*Stock*(_xlfn.NORM.INV(RAND(),stock_ave,stock_std))+(AH2024-AI$24)*Bonds*(_xlfn.NORM.INV(RAND(),bond_ave,bond_std))+(AH2024-AI$24)*cash*(_xlfn.NORM.INV(RAND(),cash_ave,cash_std))+(AH2024-AI$24)))</f>
        <v/>
      </c>
      <c r="AJ2024" s="156">
        <f>IF((AI2024&lt;=0),0,((AI2024-AJ$24)*Stock*(_xlfn.NORM.INV(RAND(),stock_ave,stock_std))+(AI2024-AJ$24)*Bonds*(_xlfn.NORM.INV(RAND(),bond_ave,bond_std))+(AI2024-AJ$24)*cash*(_xlfn.NORM.INV(RAND(),cash_ave,cash_std))+(AI2024-AJ$24)))</f>
        <v/>
      </c>
      <c r="AK2024" s="156">
        <f>IF((AJ2024&lt;=0),0,((AJ2024-AK$24)*Stock*(_xlfn.NORM.INV(RAND(),stock_ave,stock_std))+(AJ2024-AK$24)*Bonds*(_xlfn.NORM.INV(RAND(),bond_ave,bond_std))+(AJ2024-AK$24)*cash*(_xlfn.NORM.INV(RAND(),cash_ave,cash_std))+(AJ2024-AK$24)))</f>
        <v/>
      </c>
      <c r="AL2024" s="156">
        <f>IF((AK2024&lt;=0),0,((AK2024-AL$24)*Stock*(_xlfn.NORM.INV(RAND(),stock_ave,stock_std))+(AK2024-AL$24)*Bonds*(_xlfn.NORM.INV(RAND(),bond_ave,bond_std))+(AK2024-AL$24)*cash*(_xlfn.NORM.INV(RAND(),cash_ave,cash_std))+(AK2024-AL$24)))</f>
        <v/>
      </c>
      <c r="AM2024" s="156">
        <f>IF((AL2024&lt;=0),0,((AL2024-AM$24)*Stock*(_xlfn.NORM.INV(RAND(),stock_ave,stock_std))+(AL2024-AM$24)*Bonds*(_xlfn.NORM.INV(RAND(),bond_ave,bond_std))+(AL2024-AM$24)*cash*(_xlfn.NORM.INV(RAND(),cash_ave,cash_std))+(AL2024-AM$24)))</f>
        <v/>
      </c>
      <c r="AN2024" s="156">
        <f>IF((AM2024&lt;=0),0,((AM2024-AN$24)*Stock*(_xlfn.NORM.INV(RAND(),stock_ave,stock_std))+(AM2024-AN$24)*Bonds*(_xlfn.NORM.INV(RAND(),bond_ave,bond_std))+(AM2024-AN$24)*cash*(_xlfn.NORM.INV(RAND(),cash_ave,cash_std))+(AM2024-AN$24)))</f>
        <v/>
      </c>
      <c r="AO2024" s="156">
        <f>IF((AN2024&lt;=0),0,((AN2024-AO$24)*Stock*(_xlfn.NORM.INV(RAND(),stock_ave,stock_std))+(AN2024-AO$24)*Bonds*(_xlfn.NORM.INV(RAND(),bond_ave,bond_std))+(AN2024-AO$24)*cash*(_xlfn.NORM.INV(RAND(),cash_ave,cash_std))+(AN2024-AO$24)))</f>
        <v/>
      </c>
      <c r="AP2024" s="156">
        <f>IF((AO2024&lt;=0),0,((AO2024-AP$24)*Stock*(_xlfn.NORM.INV(RAND(),stock_ave,stock_std))+(AO2024-AP$24)*Bonds*(_xlfn.NORM.INV(RAND(),bond_ave,bond_std))+(AO2024-AP$24)*cash*(_xlfn.NORM.INV(RAND(),cash_ave,cash_std))+(AO2024-AP$24)))</f>
        <v/>
      </c>
      <c r="AQ2024" s="156">
        <f>IF((AP2024&lt;=0),0,((AP2024-AQ$24)*Stock*(_xlfn.NORM.INV(RAND(),stock_ave,stock_std))+(AP2024-AQ$24)*Bonds*(_xlfn.NORM.INV(RAND(),bond_ave,bond_std))+(AP2024-AQ$24)*cash*(_xlfn.NORM.INV(RAND(),cash_ave,cash_std))+(AP2024-AQ$24)))</f>
        <v/>
      </c>
      <c r="AR2024" s="156">
        <f>IF((AQ2024&lt;=0),0,((AQ2024-AR$24)*Stock*(_xlfn.NORM.INV(RAND(),stock_ave,stock_std))+(AQ2024-AR$24)*Bonds*(_xlfn.NORM.INV(RAND(),bond_ave,bond_std))+(AQ2024-AR$24)*cash*(_xlfn.NORM.INV(RAND(),cash_ave,cash_std))+(AQ2024-AR$24)))</f>
        <v/>
      </c>
      <c r="AS2024" s="156">
        <f>IF((AR2024&lt;=0),0,((AR2024-AS$24)*Stock*(_xlfn.NORM.INV(RAND(),stock_ave,stock_std))+(AR2024-AS$24)*Bonds*(_xlfn.NORM.INV(RAND(),bond_ave,bond_std))+(AR2024-AS$24)*cash*(_xlfn.NORM.INV(RAND(),cash_ave,cash_std))+(AR2024-AS$24)))</f>
        <v/>
      </c>
      <c r="AT2024" s="156">
        <f>IF((AS2024&lt;=0),0,((AS2024-AT$24)*Stock*(_xlfn.NORM.INV(RAND(),stock_ave,stock_std))+(AS2024-AT$24)*Bonds*(_xlfn.NORM.INV(RAND(),bond_ave,bond_std))+(AS2024-AT$24)*cash*(_xlfn.NORM.INV(RAND(),cash_ave,cash_std))+(AS2024-AT$24)))</f>
        <v/>
      </c>
      <c r="AU2024" s="156">
        <f>IF((AT2024&lt;=0),0,((AT2024-AU$24)*Stock*(_xlfn.NORM.INV(RAND(),stock_ave,stock_std))+(AT2024-AU$24)*Bonds*(_xlfn.NORM.INV(RAND(),bond_ave,bond_std))+(AT2024-AU$24)*cash*(_xlfn.NORM.INV(RAND(),cash_ave,cash_std))+(AT2024-AU$24)))</f>
        <v/>
      </c>
      <c r="AV2024" s="156">
        <f>IF((AU2024&lt;=0),0,((AU2024-AV$24)*Stock*(_xlfn.NORM.INV(RAND(),stock_ave,stock_std))+(AU2024-AV$24)*Bonds*(_xlfn.NORM.INV(RAND(),bond_ave,bond_std))+(AU2024-AV$24)*cash*(_xlfn.NORM.INV(RAND(),cash_ave,cash_std))+(AU2024-AV$24)))</f>
        <v/>
      </c>
      <c r="AW2024" s="156">
        <f>IF((AV2024&lt;=0),0,((AV2024-AW$24)*Stock*(_xlfn.NORM.INV(RAND(),stock_ave,stock_std))+(AV2024-AW$24)*Bonds*(_xlfn.NORM.INV(RAND(),bond_ave,bond_std))+(AV2024-AW$24)*cash*(_xlfn.NORM.INV(RAND(),cash_ave,cash_std))+(AV2024-AW$24)))</f>
        <v/>
      </c>
      <c r="AX2024" s="159" t="n"/>
      <c r="AY2024" s="159" t="n"/>
      <c r="AZ2024" s="159" t="n"/>
      <c r="BA2024" s="159" t="n"/>
      <c r="BB2024" s="159" t="n"/>
    </row>
    <row r="2025">
      <c r="C2025" s="147" t="n"/>
      <c r="D2025" s="61">
        <f>+D2024-IF(D$18&gt;74,(D2024/D$25)*$C$10)</f>
        <v/>
      </c>
      <c r="E2025" s="61">
        <f>+E2024-IF(E$18&gt;74,(E2024/E$25)*$C$10)</f>
        <v/>
      </c>
      <c r="F2025" s="61">
        <f>+F2024-IF(F$18&gt;74,(F2024/F$25)*$C$10)</f>
        <v/>
      </c>
      <c r="G2025" s="61">
        <f>+G2024-IF(G$18&gt;74,(G2024/G$25)*$C$10)</f>
        <v/>
      </c>
      <c r="H2025" s="61">
        <f>+H2024-IF(H$18&gt;74,(H2024/H$25)*$C$10)</f>
        <v/>
      </c>
      <c r="I2025" s="61">
        <f>+I2024-IF(I$18&gt;74,(I2024/I$25)*$C$10)</f>
        <v/>
      </c>
      <c r="J2025" s="61">
        <f>+J2024-IF(J$18&gt;74,(J2024/J$25)*$C$10)</f>
        <v/>
      </c>
      <c r="K2025" s="61">
        <f>+K2024-IF(K$18&gt;74,(K2024/K$25)*$C$10)</f>
        <v/>
      </c>
      <c r="L2025" s="61">
        <f>+L2024-IF(L$18&gt;74,(L2024/L$25)*$C$10)</f>
        <v/>
      </c>
      <c r="M2025" s="61">
        <f>+M2024-IF(M$18&gt;74,(M2024/M$25)*$C$10)</f>
        <v/>
      </c>
      <c r="N2025" s="61">
        <f>+N2024-IF(N$18&gt;74,(N2024/N$25)*$C$10)</f>
        <v/>
      </c>
      <c r="O2025" s="61">
        <f>+O2024-IF(O$18&gt;74,(O2024/O$25)*$C$10)</f>
        <v/>
      </c>
      <c r="P2025" s="61">
        <f>+P2024-IF(P$18&gt;74,(P2024/P$25)*$C$10)</f>
        <v/>
      </c>
      <c r="Q2025" s="61">
        <f>+Q2024-IF(Q$18&gt;74,(Q2024/Q$25)*$C$10)</f>
        <v/>
      </c>
      <c r="R2025" s="61">
        <f>+R2024-IF(R$18&gt;74,(R2024/R$25)*$C$10)</f>
        <v/>
      </c>
      <c r="S2025" s="61">
        <f>+S2024-IF(S$18&gt;74,(S2024/S$25)*$C$10)</f>
        <v/>
      </c>
      <c r="T2025" s="61">
        <f>+T2024-IF(T$18&gt;74,(T2024/T$25)*$C$10)</f>
        <v/>
      </c>
      <c r="U2025" s="61">
        <f>+U2024-IF(U$18&gt;74,(U2024/U$25)*$C$10)</f>
        <v/>
      </c>
      <c r="V2025" s="61">
        <f>+V2024-IF(V$18&gt;74,(V2024/V$25)*$C$10)</f>
        <v/>
      </c>
      <c r="W2025" s="61">
        <f>+W2024-IF(W$18&gt;74,(W2024/W$25)*$C$10)</f>
        <v/>
      </c>
      <c r="X2025" s="61">
        <f>+X2024-IF(X$18&gt;74,(X2024/X$25)*$C$10)</f>
        <v/>
      </c>
      <c r="Y2025" s="61">
        <f>+Y2024-IF(Y$18&gt;74,(Y2024/Y$25)*$C$10)</f>
        <v/>
      </c>
      <c r="Z2025" s="61">
        <f>+Z2024-IF(Z$18&gt;74,(Z2024/Z$25)*$C$10)</f>
        <v/>
      </c>
      <c r="AA2025" s="61">
        <f>+AA2024-IF(AA$18&gt;74,(AA2024/AA$25)*$C$10)</f>
        <v/>
      </c>
      <c r="AB2025" s="61">
        <f>+AB2024-IF(AB$18&gt;74,(AB2024/AB$25)*$C$10)</f>
        <v/>
      </c>
      <c r="AC2025" s="61">
        <f>+AC2024-IF(AC$18&gt;74,(AC2024/AC$25)*$C$10)</f>
        <v/>
      </c>
      <c r="AD2025" s="61">
        <f>+AD2024-IF(AD$18&gt;74,(AD2024/AD$25)*$C$10)</f>
        <v/>
      </c>
      <c r="AE2025" s="61">
        <f>+AE2024-IF(AE$18&gt;74,(AE2024/AE$25)*$C$10)</f>
        <v/>
      </c>
      <c r="AF2025" s="61">
        <f>+AF2024-IF(AF$18&gt;74,(AF2024/AF$25)*$C$10)</f>
        <v/>
      </c>
      <c r="AG2025" s="61">
        <f>+AG2024-IF(AG$18&gt;74,(AG2024/AG$25)*$C$10)</f>
        <v/>
      </c>
      <c r="AH2025" s="61">
        <f>+AH2024-IF(AH$18&gt;74,(AH2024/AH$25)*$C$10)</f>
        <v/>
      </c>
      <c r="AI2025" s="61">
        <f>+AI2024-IF(AI$18&gt;74,(AI2024/AI$25)*$C$10)</f>
        <v/>
      </c>
      <c r="AJ2025" s="61">
        <f>+AJ2024-IF(AJ$18&gt;74,(AJ2024/AJ$25)*$C$10)</f>
        <v/>
      </c>
      <c r="AK2025" s="61">
        <f>+AK2024-IF(AK$18&gt;74,(AK2024/AK$25)*$C$10)</f>
        <v/>
      </c>
      <c r="AL2025" s="61">
        <f>+AL2024-IF(AL$18&gt;74,(AL2024/AL$25)*$C$10)</f>
        <v/>
      </c>
      <c r="AM2025" s="61">
        <f>+AM2024-IF(AM$18&gt;74,(AM2024/AM$25)*$C$10)</f>
        <v/>
      </c>
      <c r="AN2025" s="61">
        <f>+AN2024-IF(AN$18&gt;74,(AN2024/AN$25)*$C$10)</f>
        <v/>
      </c>
      <c r="AO2025" s="61">
        <f>+AO2024-IF(AO$18&gt;74,(AO2024/AO$25)*$C$10)</f>
        <v/>
      </c>
      <c r="AP2025" s="61">
        <f>+AP2024-IF(AP$18&gt;74,(AP2024/AP$25)*$C$10)</f>
        <v/>
      </c>
      <c r="AQ2025" s="61">
        <f>+AQ2024-IF(AQ$18&gt;74,(AQ2024/AQ$25)*$C$10)</f>
        <v/>
      </c>
      <c r="AR2025" s="61">
        <f>+AR2024-IF(AR$18&gt;74,(AR2024/AR$25)*$C$10)</f>
        <v/>
      </c>
      <c r="AS2025" s="61">
        <f>+AS2024-IF(AS$18&gt;74,(AS2024/AS$25)*$C$10)</f>
        <v/>
      </c>
      <c r="AT2025" s="61">
        <f>+AT2024-IF(AT$18&gt;74,(AT2024/AT$25)*$C$10)</f>
        <v/>
      </c>
      <c r="AU2025" s="61">
        <f>+AU2024-IF(AU$18&gt;74,(AU2024/AU$25)*$C$10)</f>
        <v/>
      </c>
      <c r="AV2025" s="61">
        <f>+AV2024-IF(AV$18&gt;74,(AV2024/AV$25)*$C$10)</f>
        <v/>
      </c>
      <c r="AW2025" s="61">
        <f>+AW2024-IF(AW$18&gt;74,(AW2024/AW$25)*$C$10)</f>
        <v/>
      </c>
      <c r="AX2025" s="35">
        <f>IF(AW2025&gt;0,1,0)</f>
        <v/>
      </c>
      <c r="AY2025" s="35">
        <f>IF(AL2025&gt;0,1,0)</f>
        <v/>
      </c>
      <c r="AZ2025" s="35">
        <f>IF(AG2025&gt;0,1,0)</f>
        <v/>
      </c>
      <c r="BA2025" s="35">
        <f>IF(AB2025&gt;0,1,0)</f>
        <v/>
      </c>
      <c r="BB2025" s="35">
        <f>IF(W2025&gt;0,1,0)</f>
        <v/>
      </c>
    </row>
    <row r="2026">
      <c r="B2026" s="154" t="inlineStr">
        <is>
          <t>trial 999</t>
        </is>
      </c>
      <c r="C2026" s="155">
        <f>+start-C2023</f>
        <v/>
      </c>
      <c r="D2026" s="156">
        <f>IF((C2026&lt;=0),0,((C2026-D$24)*Stock*(_xlfn.NORM.INV(RAND(),stock_ave,stock_std))+(C2026-D$24)*Bonds*(_xlfn.NORM.INV(RAND(),bond_ave,bond_std))+(C2026-D$24)*cash*(_xlfn.NORM.INV(RAND(),cash_ave,cash_std))+(C2026-D$24)))</f>
        <v/>
      </c>
      <c r="E2026" s="156">
        <f>IF((D2026&lt;=0),0,((D2026-E$24)*Stock*(_xlfn.NORM.INV(RAND(),stock_ave,stock_std))+(D2026-E$24)*Bonds*(_xlfn.NORM.INV(RAND(),bond_ave,bond_std))+(D2026-E$24)*cash*(_xlfn.NORM.INV(RAND(),cash_ave,cash_std))+(D2026-E$24)))</f>
        <v/>
      </c>
      <c r="F2026" s="156">
        <f>IF((E2026&lt;=0),0,((E2026-F$24)*Stock*(_xlfn.NORM.INV(RAND(),stock_ave,stock_std))+(E2026-F$24)*Bonds*(_xlfn.NORM.INV(RAND(),bond_ave,bond_std))+(E2026-F$24)*cash*(_xlfn.NORM.INV(RAND(),cash_ave,cash_std))+(E2026-F$24)))</f>
        <v/>
      </c>
      <c r="G2026" s="156">
        <f>IF((F2026&lt;=0),0,((F2026-G$24)*Stock*(_xlfn.NORM.INV(RAND(),stock_ave,stock_std))+(F2026-G$24)*Bonds*(_xlfn.NORM.INV(RAND(),bond_ave,bond_std))+(F2026-G$24)*cash*(_xlfn.NORM.INV(RAND(),cash_ave,cash_std))+(F2026-G$24)))</f>
        <v/>
      </c>
      <c r="H2026" s="156">
        <f>IF((G2026&lt;=0),0,((G2026-H$24)*Stock*(_xlfn.NORM.INV(RAND(),stock_ave,stock_std))+(G2026-H$24)*Bonds*(_xlfn.NORM.INV(RAND(),bond_ave,bond_std))+(G2026-H$24)*cash*(_xlfn.NORM.INV(RAND(),cash_ave,cash_std))+(G2026-H$24)))</f>
        <v/>
      </c>
      <c r="I2026" s="156">
        <f>IF((H2026&lt;=0),0,((H2026-I$24)*Stock*(_xlfn.NORM.INV(RAND(),stock_ave,stock_std))+(H2026-I$24)*Bonds*(_xlfn.NORM.INV(RAND(),bond_ave,bond_std))+(H2026-I$24)*cash*(_xlfn.NORM.INV(RAND(),cash_ave,cash_std))+(H2026-I$24)))</f>
        <v/>
      </c>
      <c r="J2026" s="156">
        <f>IF((I2026&lt;=0),0,((I2026-J$24)*Stock*(_xlfn.NORM.INV(RAND(),stock_ave,stock_std))+(I2026-J$24)*Bonds*(_xlfn.NORM.INV(RAND(),bond_ave,bond_std))+(I2026-J$24)*cash*(_xlfn.NORM.INV(RAND(),cash_ave,cash_std))+(I2026-J$24)))</f>
        <v/>
      </c>
      <c r="K2026" s="156">
        <f>IF((J2026&lt;=0),0,((J2026-K$24)*Stock*(_xlfn.NORM.INV(RAND(),stock_ave,stock_std))+(J2026-K$24)*Bonds*(_xlfn.NORM.INV(RAND(),bond_ave,bond_std))+(J2026-K$24)*cash*(_xlfn.NORM.INV(RAND(),cash_ave,cash_std))+(J2026-K$24)))</f>
        <v/>
      </c>
      <c r="L2026" s="156">
        <f>IF((K2026&lt;=0),0,((K2026-L$24)*Stock*(_xlfn.NORM.INV(RAND(),stock_ave,stock_std))+(K2026-L$24)*Bonds*(_xlfn.NORM.INV(RAND(),bond_ave,bond_std))+(K2026-L$24)*cash*(_xlfn.NORM.INV(RAND(),cash_ave,cash_std))+(K2026-L$24)))</f>
        <v/>
      </c>
      <c r="M2026" s="156">
        <f>IF((L2026&lt;=0),0,((L2026-M$24)*Stock*(_xlfn.NORM.INV(RAND(),stock_ave,stock_std))+(L2026-M$24)*Bonds*(_xlfn.NORM.INV(RAND(),bond_ave,bond_std))+(L2026-M$24)*cash*(_xlfn.NORM.INV(RAND(),cash_ave,cash_std))+(L2026-M$24)))</f>
        <v/>
      </c>
      <c r="N2026" s="156">
        <f>IF((M2026&lt;=0),0,((M2026-N$24)*Stock*(_xlfn.NORM.INV(RAND(),stock_ave,stock_std))+(M2026-N$24)*Bonds*(_xlfn.NORM.INV(RAND(),bond_ave,bond_std))+(M2026-N$24)*cash*(_xlfn.NORM.INV(RAND(),cash_ave,cash_std))+(M2026-N$24)))</f>
        <v/>
      </c>
      <c r="O2026" s="156">
        <f>IF((N2026&lt;=0),0,((N2026-O$24)*Stock*(_xlfn.NORM.INV(RAND(),stock_ave,stock_std))+(N2026-O$24)*Bonds*(_xlfn.NORM.INV(RAND(),bond_ave,bond_std))+(N2026-O$24)*cash*(_xlfn.NORM.INV(RAND(),cash_ave,cash_std))+(N2026-O$24)))</f>
        <v/>
      </c>
      <c r="P2026" s="156">
        <f>IF((O2026&lt;=0),0,((O2026-P$24)*Stock*(_xlfn.NORM.INV(RAND(),stock_ave,stock_std))+(O2026-P$24)*Bonds*(_xlfn.NORM.INV(RAND(),bond_ave,bond_std))+(O2026-P$24)*cash*(_xlfn.NORM.INV(RAND(),cash_ave,cash_std))+(O2026-P$24)))</f>
        <v/>
      </c>
      <c r="Q2026" s="156">
        <f>IF((P2026&lt;=0),0,((P2026-Q$24)*Stock*(_xlfn.NORM.INV(RAND(),stock_ave,stock_std))+(P2026-Q$24)*Bonds*(_xlfn.NORM.INV(RAND(),bond_ave,bond_std))+(P2026-Q$24)*cash*(_xlfn.NORM.INV(RAND(),cash_ave,cash_std))+(P2026-Q$24)))</f>
        <v/>
      </c>
      <c r="R2026" s="156">
        <f>IF((Q2026&lt;=0),0,((Q2026-R$24)*Stock*(_xlfn.NORM.INV(RAND(),stock_ave,stock_std))+(Q2026-R$24)*Bonds*(_xlfn.NORM.INV(RAND(),bond_ave,bond_std))+(Q2026-R$24)*cash*(_xlfn.NORM.INV(RAND(),cash_ave,cash_std))+(Q2026-R$24)))</f>
        <v/>
      </c>
      <c r="S2026" s="156">
        <f>IF((R2026&lt;=0),0,((R2026-S$24)*Stock*(_xlfn.NORM.INV(RAND(),stock_ave,stock_std))+(R2026-S$24)*Bonds*(_xlfn.NORM.INV(RAND(),bond_ave,bond_std))+(R2026-S$24)*cash*(_xlfn.NORM.INV(RAND(),cash_ave,cash_std))+(R2026-S$24)))</f>
        <v/>
      </c>
      <c r="T2026" s="156">
        <f>IF((S2026&lt;=0),0,((S2026-T$24)*Stock*(_xlfn.NORM.INV(RAND(),stock_ave,stock_std))+(S2026-T$24)*Bonds*(_xlfn.NORM.INV(RAND(),bond_ave,bond_std))+(S2026-T$24)*cash*(_xlfn.NORM.INV(RAND(),cash_ave,cash_std))+(S2026-T$24)))</f>
        <v/>
      </c>
      <c r="U2026" s="156">
        <f>IF((T2026&lt;=0),0,((T2026-U$24)*Stock*(_xlfn.NORM.INV(RAND(),stock_ave,stock_std))+(T2026-U$24)*Bonds*(_xlfn.NORM.INV(RAND(),bond_ave,bond_std))+(T2026-U$24)*cash*(_xlfn.NORM.INV(RAND(),cash_ave,cash_std))+(T2026-U$24)))</f>
        <v/>
      </c>
      <c r="V2026" s="156">
        <f>IF((U2026&lt;=0),0,((U2026-V$24)*Stock*(_xlfn.NORM.INV(RAND(),stock_ave,stock_std))+(U2026-V$24)*Bonds*(_xlfn.NORM.INV(RAND(),bond_ave,bond_std))+(U2026-V$24)*cash*(_xlfn.NORM.INV(RAND(),cash_ave,cash_std))+(U2026-V$24)))</f>
        <v/>
      </c>
      <c r="W2026" s="156">
        <f>IF((V2026&lt;=0),0,((V2026-W$24)*Stock*(_xlfn.NORM.INV(RAND(),stock_ave,stock_std))+(V2026-W$24)*Bonds*(_xlfn.NORM.INV(RAND(),bond_ave,bond_std))+(V2026-W$24)*cash*(_xlfn.NORM.INV(RAND(),cash_ave,cash_std))+(V2026-W$24)))</f>
        <v/>
      </c>
      <c r="X2026" s="156">
        <f>IF((W2026&lt;=0),0,((W2026-X$24)*Stock*(_xlfn.NORM.INV(RAND(),stock_ave,stock_std))+(W2026-X$24)*Bonds*(_xlfn.NORM.INV(RAND(),bond_ave,bond_std))+(W2026-X$24)*cash*(_xlfn.NORM.INV(RAND(),cash_ave,cash_std))+(W2026-X$24)))</f>
        <v/>
      </c>
      <c r="Y2026" s="156">
        <f>IF((X2026&lt;=0),0,((X2026-Y$24)*Stock*(_xlfn.NORM.INV(RAND(),stock_ave,stock_std))+(X2026-Y$24)*Bonds*(_xlfn.NORM.INV(RAND(),bond_ave,bond_std))+(X2026-Y$24)*cash*(_xlfn.NORM.INV(RAND(),cash_ave,cash_std))+(X2026-Y$24)))</f>
        <v/>
      </c>
      <c r="Z2026" s="156">
        <f>IF((Y2026&lt;=0),0,((Y2026-Z$24)*Stock*(_xlfn.NORM.INV(RAND(),stock_ave,stock_std))+(Y2026-Z$24)*Bonds*(_xlfn.NORM.INV(RAND(),bond_ave,bond_std))+(Y2026-Z$24)*cash*(_xlfn.NORM.INV(RAND(),cash_ave,cash_std))+(Y2026-Z$24)))</f>
        <v/>
      </c>
      <c r="AA2026" s="156">
        <f>IF((Z2026&lt;=0),0,((Z2026-AA$24)*Stock*(_xlfn.NORM.INV(RAND(),stock_ave,stock_std))+(Z2026-AA$24)*Bonds*(_xlfn.NORM.INV(RAND(),bond_ave,bond_std))+(Z2026-AA$24)*cash*(_xlfn.NORM.INV(RAND(),cash_ave,cash_std))+(Z2026-AA$24)))</f>
        <v/>
      </c>
      <c r="AB2026" s="156">
        <f>IF((AA2026&lt;=0),0,((AA2026-AB$24)*Stock*(_xlfn.NORM.INV(RAND(),stock_ave,stock_std))+(AA2026-AB$24)*Bonds*(_xlfn.NORM.INV(RAND(),bond_ave,bond_std))+(AA2026-AB$24)*cash*(_xlfn.NORM.INV(RAND(),cash_ave,cash_std))+(AA2026-AB$24)))</f>
        <v/>
      </c>
      <c r="AC2026" s="156">
        <f>IF((AB2026&lt;=0),0,((AB2026-AC$24)*Stock*(_xlfn.NORM.INV(RAND(),stock_ave,stock_std))+(AB2026-AC$24)*Bonds*(_xlfn.NORM.INV(RAND(),bond_ave,bond_std))+(AB2026-AC$24)*cash*(_xlfn.NORM.INV(RAND(),cash_ave,cash_std))+(AB2026-AC$24)))</f>
        <v/>
      </c>
      <c r="AD2026" s="156">
        <f>IF((AC2026&lt;=0),0,((AC2026-AD$24)*Stock*(_xlfn.NORM.INV(RAND(),stock_ave,stock_std))+(AC2026-AD$24)*Bonds*(_xlfn.NORM.INV(RAND(),bond_ave,bond_std))+(AC2026-AD$24)*cash*(_xlfn.NORM.INV(RAND(),cash_ave,cash_std))+(AC2026-AD$24)))</f>
        <v/>
      </c>
      <c r="AE2026" s="156">
        <f>IF((AD2026&lt;=0),0,((AD2026-AE$24)*Stock*(_xlfn.NORM.INV(RAND(),stock_ave,stock_std))+(AD2026-AE$24)*Bonds*(_xlfn.NORM.INV(RAND(),bond_ave,bond_std))+(AD2026-AE$24)*cash*(_xlfn.NORM.INV(RAND(),cash_ave,cash_std))+(AD2026-AE$24)))</f>
        <v/>
      </c>
      <c r="AF2026" s="156">
        <f>IF((AE2026&lt;=0),0,((AE2026-AF$24)*Stock*(_xlfn.NORM.INV(RAND(),stock_ave,stock_std))+(AE2026-AF$24)*Bonds*(_xlfn.NORM.INV(RAND(),bond_ave,bond_std))+(AE2026-AF$24)*cash*(_xlfn.NORM.INV(RAND(),cash_ave,cash_std))+(AE2026-AF$24)))</f>
        <v/>
      </c>
      <c r="AG2026" s="156">
        <f>IF((AF2026&lt;=0),0,((AF2026-AG$24)*Stock*(_xlfn.NORM.INV(RAND(),stock_ave,stock_std))+(AF2026-AG$24)*Bonds*(_xlfn.NORM.INV(RAND(),bond_ave,bond_std))+(AF2026-AG$24)*cash*(_xlfn.NORM.INV(RAND(),cash_ave,cash_std))+(AF2026-AG$24)))</f>
        <v/>
      </c>
      <c r="AH2026" s="156">
        <f>IF((AG2026&lt;=0),0,((AG2026-AH$24)*Stock*(_xlfn.NORM.INV(RAND(),stock_ave,stock_std))+(AG2026-AH$24)*Bonds*(_xlfn.NORM.INV(RAND(),bond_ave,bond_std))+(AG2026-AH$24)*cash*(_xlfn.NORM.INV(RAND(),cash_ave,cash_std))+(AG2026-AH$24)))</f>
        <v/>
      </c>
      <c r="AI2026" s="156">
        <f>IF((AH2026&lt;=0),0,((AH2026-AI$24)*Stock*(_xlfn.NORM.INV(RAND(),stock_ave,stock_std))+(AH2026-AI$24)*Bonds*(_xlfn.NORM.INV(RAND(),bond_ave,bond_std))+(AH2026-AI$24)*cash*(_xlfn.NORM.INV(RAND(),cash_ave,cash_std))+(AH2026-AI$24)))</f>
        <v/>
      </c>
      <c r="AJ2026" s="156">
        <f>IF((AI2026&lt;=0),0,((AI2026-AJ$24)*Stock*(_xlfn.NORM.INV(RAND(),stock_ave,stock_std))+(AI2026-AJ$24)*Bonds*(_xlfn.NORM.INV(RAND(),bond_ave,bond_std))+(AI2026-AJ$24)*cash*(_xlfn.NORM.INV(RAND(),cash_ave,cash_std))+(AI2026-AJ$24)))</f>
        <v/>
      </c>
      <c r="AK2026" s="156">
        <f>IF((AJ2026&lt;=0),0,((AJ2026-AK$24)*Stock*(_xlfn.NORM.INV(RAND(),stock_ave,stock_std))+(AJ2026-AK$24)*Bonds*(_xlfn.NORM.INV(RAND(),bond_ave,bond_std))+(AJ2026-AK$24)*cash*(_xlfn.NORM.INV(RAND(),cash_ave,cash_std))+(AJ2026-AK$24)))</f>
        <v/>
      </c>
      <c r="AL2026" s="156">
        <f>IF((AK2026&lt;=0),0,((AK2026-AL$24)*Stock*(_xlfn.NORM.INV(RAND(),stock_ave,stock_std))+(AK2026-AL$24)*Bonds*(_xlfn.NORM.INV(RAND(),bond_ave,bond_std))+(AK2026-AL$24)*cash*(_xlfn.NORM.INV(RAND(),cash_ave,cash_std))+(AK2026-AL$24)))</f>
        <v/>
      </c>
      <c r="AM2026" s="156">
        <f>IF((AL2026&lt;=0),0,((AL2026-AM$24)*Stock*(_xlfn.NORM.INV(RAND(),stock_ave,stock_std))+(AL2026-AM$24)*Bonds*(_xlfn.NORM.INV(RAND(),bond_ave,bond_std))+(AL2026-AM$24)*cash*(_xlfn.NORM.INV(RAND(),cash_ave,cash_std))+(AL2026-AM$24)))</f>
        <v/>
      </c>
      <c r="AN2026" s="156">
        <f>IF((AM2026&lt;=0),0,((AM2026-AN$24)*Stock*(_xlfn.NORM.INV(RAND(),stock_ave,stock_std))+(AM2026-AN$24)*Bonds*(_xlfn.NORM.INV(RAND(),bond_ave,bond_std))+(AM2026-AN$24)*cash*(_xlfn.NORM.INV(RAND(),cash_ave,cash_std))+(AM2026-AN$24)))</f>
        <v/>
      </c>
      <c r="AO2026" s="156">
        <f>IF((AN2026&lt;=0),0,((AN2026-AO$24)*Stock*(_xlfn.NORM.INV(RAND(),stock_ave,stock_std))+(AN2026-AO$24)*Bonds*(_xlfn.NORM.INV(RAND(),bond_ave,bond_std))+(AN2026-AO$24)*cash*(_xlfn.NORM.INV(RAND(),cash_ave,cash_std))+(AN2026-AO$24)))</f>
        <v/>
      </c>
      <c r="AP2026" s="156">
        <f>IF((AO2026&lt;=0),0,((AO2026-AP$24)*Stock*(_xlfn.NORM.INV(RAND(),stock_ave,stock_std))+(AO2026-AP$24)*Bonds*(_xlfn.NORM.INV(RAND(),bond_ave,bond_std))+(AO2026-AP$24)*cash*(_xlfn.NORM.INV(RAND(),cash_ave,cash_std))+(AO2026-AP$24)))</f>
        <v/>
      </c>
      <c r="AQ2026" s="156">
        <f>IF((AP2026&lt;=0),0,((AP2026-AQ$24)*Stock*(_xlfn.NORM.INV(RAND(),stock_ave,stock_std))+(AP2026-AQ$24)*Bonds*(_xlfn.NORM.INV(RAND(),bond_ave,bond_std))+(AP2026-AQ$24)*cash*(_xlfn.NORM.INV(RAND(),cash_ave,cash_std))+(AP2026-AQ$24)))</f>
        <v/>
      </c>
      <c r="AR2026" s="156">
        <f>IF((AQ2026&lt;=0),0,((AQ2026-AR$24)*Stock*(_xlfn.NORM.INV(RAND(),stock_ave,stock_std))+(AQ2026-AR$24)*Bonds*(_xlfn.NORM.INV(RAND(),bond_ave,bond_std))+(AQ2026-AR$24)*cash*(_xlfn.NORM.INV(RAND(),cash_ave,cash_std))+(AQ2026-AR$24)))</f>
        <v/>
      </c>
      <c r="AS2026" s="156">
        <f>IF((AR2026&lt;=0),0,((AR2026-AS$24)*Stock*(_xlfn.NORM.INV(RAND(),stock_ave,stock_std))+(AR2026-AS$24)*Bonds*(_xlfn.NORM.INV(RAND(),bond_ave,bond_std))+(AR2026-AS$24)*cash*(_xlfn.NORM.INV(RAND(),cash_ave,cash_std))+(AR2026-AS$24)))</f>
        <v/>
      </c>
      <c r="AT2026" s="156">
        <f>IF((AS2026&lt;=0),0,((AS2026-AT$24)*Stock*(_xlfn.NORM.INV(RAND(),stock_ave,stock_std))+(AS2026-AT$24)*Bonds*(_xlfn.NORM.INV(RAND(),bond_ave,bond_std))+(AS2026-AT$24)*cash*(_xlfn.NORM.INV(RAND(),cash_ave,cash_std))+(AS2026-AT$24)))</f>
        <v/>
      </c>
      <c r="AU2026" s="156">
        <f>IF((AT2026&lt;=0),0,((AT2026-AU$24)*Stock*(_xlfn.NORM.INV(RAND(),stock_ave,stock_std))+(AT2026-AU$24)*Bonds*(_xlfn.NORM.INV(RAND(),bond_ave,bond_std))+(AT2026-AU$24)*cash*(_xlfn.NORM.INV(RAND(),cash_ave,cash_std))+(AT2026-AU$24)))</f>
        <v/>
      </c>
      <c r="AV2026" s="156">
        <f>IF((AU2026&lt;=0),0,((AU2026-AV$24)*Stock*(_xlfn.NORM.INV(RAND(),stock_ave,stock_std))+(AU2026-AV$24)*Bonds*(_xlfn.NORM.INV(RAND(),bond_ave,bond_std))+(AU2026-AV$24)*cash*(_xlfn.NORM.INV(RAND(),cash_ave,cash_std))+(AU2026-AV$24)))</f>
        <v/>
      </c>
      <c r="AW2026" s="156">
        <f>IF((AV2026&lt;=0),0,((AV2026-AW$24)*Stock*(_xlfn.NORM.INV(RAND(),stock_ave,stock_std))+(AV2026-AW$24)*Bonds*(_xlfn.NORM.INV(RAND(),bond_ave,bond_std))+(AV2026-AW$24)*cash*(_xlfn.NORM.INV(RAND(),cash_ave,cash_std))+(AV2026-AW$24)))</f>
        <v/>
      </c>
      <c r="AX2026" s="159" t="n"/>
      <c r="AY2026" s="159" t="n"/>
      <c r="AZ2026" s="159" t="n"/>
      <c r="BA2026" s="159" t="n"/>
      <c r="BB2026" s="159" t="n"/>
    </row>
    <row r="2027">
      <c r="C2027" s="147" t="n"/>
      <c r="D2027" s="61">
        <f>+D2026-IF(D$18&gt;74,(D2026/D$25)*$C$10)</f>
        <v/>
      </c>
      <c r="E2027" s="61">
        <f>+E2026-IF(E$18&gt;74,(E2026/E$25)*$C$10)</f>
        <v/>
      </c>
      <c r="F2027" s="61">
        <f>+F2026-IF(F$18&gt;74,(F2026/F$25)*$C$10)</f>
        <v/>
      </c>
      <c r="G2027" s="61">
        <f>+G2026-IF(G$18&gt;74,(G2026/G$25)*$C$10)</f>
        <v/>
      </c>
      <c r="H2027" s="61">
        <f>+H2026-IF(H$18&gt;74,(H2026/H$25)*$C$10)</f>
        <v/>
      </c>
      <c r="I2027" s="61">
        <f>+I2026-IF(I$18&gt;74,(I2026/I$25)*$C$10)</f>
        <v/>
      </c>
      <c r="J2027" s="61">
        <f>+J2026-IF(J$18&gt;74,(J2026/J$25)*$C$10)</f>
        <v/>
      </c>
      <c r="K2027" s="61">
        <f>+K2026-IF(K$18&gt;74,(K2026/K$25)*$C$10)</f>
        <v/>
      </c>
      <c r="L2027" s="61">
        <f>+L2026-IF(L$18&gt;74,(L2026/L$25)*$C$10)</f>
        <v/>
      </c>
      <c r="M2027" s="61">
        <f>+M2026-IF(M$18&gt;74,(M2026/M$25)*$C$10)</f>
        <v/>
      </c>
      <c r="N2027" s="61">
        <f>+N2026-IF(N$18&gt;74,(N2026/N$25)*$C$10)</f>
        <v/>
      </c>
      <c r="O2027" s="61">
        <f>+O2026-IF(O$18&gt;74,(O2026/O$25)*$C$10)</f>
        <v/>
      </c>
      <c r="P2027" s="61">
        <f>+P2026-IF(P$18&gt;74,(P2026/P$25)*$C$10)</f>
        <v/>
      </c>
      <c r="Q2027" s="61">
        <f>+Q2026-IF(Q$18&gt;74,(Q2026/Q$25)*$C$10)</f>
        <v/>
      </c>
      <c r="R2027" s="61">
        <f>+R2026-IF(R$18&gt;74,(R2026/R$25)*$C$10)</f>
        <v/>
      </c>
      <c r="S2027" s="61">
        <f>+S2026-IF(S$18&gt;74,(S2026/S$25)*$C$10)</f>
        <v/>
      </c>
      <c r="T2027" s="61">
        <f>+T2026-IF(T$18&gt;74,(T2026/T$25)*$C$10)</f>
        <v/>
      </c>
      <c r="U2027" s="61">
        <f>+U2026-IF(U$18&gt;74,(U2026/U$25)*$C$10)</f>
        <v/>
      </c>
      <c r="V2027" s="61">
        <f>+V2026-IF(V$18&gt;74,(V2026/V$25)*$C$10)</f>
        <v/>
      </c>
      <c r="W2027" s="61">
        <f>+W2026-IF(W$18&gt;74,(W2026/W$25)*$C$10)</f>
        <v/>
      </c>
      <c r="X2027" s="61">
        <f>+X2026-IF(X$18&gt;74,(X2026/X$25)*$C$10)</f>
        <v/>
      </c>
      <c r="Y2027" s="61">
        <f>+Y2026-IF(Y$18&gt;74,(Y2026/Y$25)*$C$10)</f>
        <v/>
      </c>
      <c r="Z2027" s="61">
        <f>+Z2026-IF(Z$18&gt;74,(Z2026/Z$25)*$C$10)</f>
        <v/>
      </c>
      <c r="AA2027" s="61">
        <f>+AA2026-IF(AA$18&gt;74,(AA2026/AA$25)*$C$10)</f>
        <v/>
      </c>
      <c r="AB2027" s="61">
        <f>+AB2026-IF(AB$18&gt;74,(AB2026/AB$25)*$C$10)</f>
        <v/>
      </c>
      <c r="AC2027" s="61">
        <f>+AC2026-IF(AC$18&gt;74,(AC2026/AC$25)*$C$10)</f>
        <v/>
      </c>
      <c r="AD2027" s="61">
        <f>+AD2026-IF(AD$18&gt;74,(AD2026/AD$25)*$C$10)</f>
        <v/>
      </c>
      <c r="AE2027" s="61">
        <f>+AE2026-IF(AE$18&gt;74,(AE2026/AE$25)*$C$10)</f>
        <v/>
      </c>
      <c r="AF2027" s="61">
        <f>+AF2026-IF(AF$18&gt;74,(AF2026/AF$25)*$C$10)</f>
        <v/>
      </c>
      <c r="AG2027" s="61">
        <f>+AG2026-IF(AG$18&gt;74,(AG2026/AG$25)*$C$10)</f>
        <v/>
      </c>
      <c r="AH2027" s="61">
        <f>+AH2026-IF(AH$18&gt;74,(AH2026/AH$25)*$C$10)</f>
        <v/>
      </c>
      <c r="AI2027" s="61">
        <f>+AI2026-IF(AI$18&gt;74,(AI2026/AI$25)*$C$10)</f>
        <v/>
      </c>
      <c r="AJ2027" s="61">
        <f>+AJ2026-IF(AJ$18&gt;74,(AJ2026/AJ$25)*$C$10)</f>
        <v/>
      </c>
      <c r="AK2027" s="61">
        <f>+AK2026-IF(AK$18&gt;74,(AK2026/AK$25)*$C$10)</f>
        <v/>
      </c>
      <c r="AL2027" s="61">
        <f>+AL2026-IF(AL$18&gt;74,(AL2026/AL$25)*$C$10)</f>
        <v/>
      </c>
      <c r="AM2027" s="61">
        <f>+AM2026-IF(AM$18&gt;74,(AM2026/AM$25)*$C$10)</f>
        <v/>
      </c>
      <c r="AN2027" s="61">
        <f>+AN2026-IF(AN$18&gt;74,(AN2026/AN$25)*$C$10)</f>
        <v/>
      </c>
      <c r="AO2027" s="61">
        <f>+AO2026-IF(AO$18&gt;74,(AO2026/AO$25)*$C$10)</f>
        <v/>
      </c>
      <c r="AP2027" s="61">
        <f>+AP2026-IF(AP$18&gt;74,(AP2026/AP$25)*$C$10)</f>
        <v/>
      </c>
      <c r="AQ2027" s="61">
        <f>+AQ2026-IF(AQ$18&gt;74,(AQ2026/AQ$25)*$C$10)</f>
        <v/>
      </c>
      <c r="AR2027" s="61">
        <f>+AR2026-IF(AR$18&gt;74,(AR2026/AR$25)*$C$10)</f>
        <v/>
      </c>
      <c r="AS2027" s="61">
        <f>+AS2026-IF(AS$18&gt;74,(AS2026/AS$25)*$C$10)</f>
        <v/>
      </c>
      <c r="AT2027" s="61">
        <f>+AT2026-IF(AT$18&gt;74,(AT2026/AT$25)*$C$10)</f>
        <v/>
      </c>
      <c r="AU2027" s="61">
        <f>+AU2026-IF(AU$18&gt;74,(AU2026/AU$25)*$C$10)</f>
        <v/>
      </c>
      <c r="AV2027" s="61">
        <f>+AV2026-IF(AV$18&gt;74,(AV2026/AV$25)*$C$10)</f>
        <v/>
      </c>
      <c r="AW2027" s="61">
        <f>+AW2026-IF(AW$18&gt;74,(AW2026/AW$25)*$C$10)</f>
        <v/>
      </c>
      <c r="AX2027" s="35">
        <f>IF(AW2027&gt;0,1,0)</f>
        <v/>
      </c>
      <c r="AY2027" s="35">
        <f>IF(AL2027&gt;0,1,0)</f>
        <v/>
      </c>
      <c r="AZ2027" s="35">
        <f>IF(AG2027&gt;0,1,0)</f>
        <v/>
      </c>
      <c r="BA2027" s="35">
        <f>IF(AB2027&gt;0,1,0)</f>
        <v/>
      </c>
      <c r="BB2027" s="35">
        <f>IF(W2027&gt;0,1,0)</f>
        <v/>
      </c>
    </row>
    <row r="2028">
      <c r="B2028" s="154" t="inlineStr">
        <is>
          <t>trial 1000</t>
        </is>
      </c>
      <c r="C2028" s="155">
        <f>+start-C2025</f>
        <v/>
      </c>
      <c r="D2028" s="156">
        <f>IF((C2028&lt;=0),0,((C2028-D$24)*Stock*(_xlfn.NORM.INV(RAND(),stock_ave,stock_std))+(C2028-D$24)*Bonds*(_xlfn.NORM.INV(RAND(),bond_ave,bond_std))+(C2028-D$24)*cash*(_xlfn.NORM.INV(RAND(),cash_ave,cash_std))+(C2028-D$24)))</f>
        <v/>
      </c>
      <c r="E2028" s="156">
        <f>IF((D2028&lt;=0),0,((D2028-E$24)*Stock*(_xlfn.NORM.INV(RAND(),stock_ave,stock_std))+(D2028-E$24)*Bonds*(_xlfn.NORM.INV(RAND(),bond_ave,bond_std))+(D2028-E$24)*cash*(_xlfn.NORM.INV(RAND(),cash_ave,cash_std))+(D2028-E$24)))</f>
        <v/>
      </c>
      <c r="F2028" s="156">
        <f>IF((E2028&lt;=0),0,((E2028-F$24)*Stock*(_xlfn.NORM.INV(RAND(),stock_ave,stock_std))+(E2028-F$24)*Bonds*(_xlfn.NORM.INV(RAND(),bond_ave,bond_std))+(E2028-F$24)*cash*(_xlfn.NORM.INV(RAND(),cash_ave,cash_std))+(E2028-F$24)))</f>
        <v/>
      </c>
      <c r="G2028" s="156">
        <f>IF((F2028&lt;=0),0,((F2028-G$24)*Stock*(_xlfn.NORM.INV(RAND(),stock_ave,stock_std))+(F2028-G$24)*Bonds*(_xlfn.NORM.INV(RAND(),bond_ave,bond_std))+(F2028-G$24)*cash*(_xlfn.NORM.INV(RAND(),cash_ave,cash_std))+(F2028-G$24)))</f>
        <v/>
      </c>
      <c r="H2028" s="156">
        <f>IF((G2028&lt;=0),0,((G2028-H$24)*Stock*(_xlfn.NORM.INV(RAND(),stock_ave,stock_std))+(G2028-H$24)*Bonds*(_xlfn.NORM.INV(RAND(),bond_ave,bond_std))+(G2028-H$24)*cash*(_xlfn.NORM.INV(RAND(),cash_ave,cash_std))+(G2028-H$24)))</f>
        <v/>
      </c>
      <c r="I2028" s="156">
        <f>IF((H2028&lt;=0),0,((H2028-I$24)*Stock*(_xlfn.NORM.INV(RAND(),stock_ave,stock_std))+(H2028-I$24)*Bonds*(_xlfn.NORM.INV(RAND(),bond_ave,bond_std))+(H2028-I$24)*cash*(_xlfn.NORM.INV(RAND(),cash_ave,cash_std))+(H2028-I$24)))</f>
        <v/>
      </c>
      <c r="J2028" s="156">
        <f>IF((I2028&lt;=0),0,((I2028-J$24)*Stock*(_xlfn.NORM.INV(RAND(),stock_ave,stock_std))+(I2028-J$24)*Bonds*(_xlfn.NORM.INV(RAND(),bond_ave,bond_std))+(I2028-J$24)*cash*(_xlfn.NORM.INV(RAND(),cash_ave,cash_std))+(I2028-J$24)))</f>
        <v/>
      </c>
      <c r="K2028" s="156">
        <f>IF((J2028&lt;=0),0,((J2028-K$24)*Stock*(_xlfn.NORM.INV(RAND(),stock_ave,stock_std))+(J2028-K$24)*Bonds*(_xlfn.NORM.INV(RAND(),bond_ave,bond_std))+(J2028-K$24)*cash*(_xlfn.NORM.INV(RAND(),cash_ave,cash_std))+(J2028-K$24)))</f>
        <v/>
      </c>
      <c r="L2028" s="156">
        <f>IF((K2028&lt;=0),0,((K2028-L$24)*Stock*(_xlfn.NORM.INV(RAND(),stock_ave,stock_std))+(K2028-L$24)*Bonds*(_xlfn.NORM.INV(RAND(),bond_ave,bond_std))+(K2028-L$24)*cash*(_xlfn.NORM.INV(RAND(),cash_ave,cash_std))+(K2028-L$24)))</f>
        <v/>
      </c>
      <c r="M2028" s="156">
        <f>IF((L2028&lt;=0),0,((L2028-M$24)*Stock*(_xlfn.NORM.INV(RAND(),stock_ave,stock_std))+(L2028-M$24)*Bonds*(_xlfn.NORM.INV(RAND(),bond_ave,bond_std))+(L2028-M$24)*cash*(_xlfn.NORM.INV(RAND(),cash_ave,cash_std))+(L2028-M$24)))</f>
        <v/>
      </c>
      <c r="N2028" s="156">
        <f>IF((M2028&lt;=0),0,((M2028-N$24)*Stock*(_xlfn.NORM.INV(RAND(),stock_ave,stock_std))+(M2028-N$24)*Bonds*(_xlfn.NORM.INV(RAND(),bond_ave,bond_std))+(M2028-N$24)*cash*(_xlfn.NORM.INV(RAND(),cash_ave,cash_std))+(M2028-N$24)))</f>
        <v/>
      </c>
      <c r="O2028" s="156">
        <f>IF((N2028&lt;=0),0,((N2028-O$24)*Stock*(_xlfn.NORM.INV(RAND(),stock_ave,stock_std))+(N2028-O$24)*Bonds*(_xlfn.NORM.INV(RAND(),bond_ave,bond_std))+(N2028-O$24)*cash*(_xlfn.NORM.INV(RAND(),cash_ave,cash_std))+(N2028-O$24)))</f>
        <v/>
      </c>
      <c r="P2028" s="156">
        <f>IF((O2028&lt;=0),0,((O2028-P$24)*Stock*(_xlfn.NORM.INV(RAND(),stock_ave,stock_std))+(O2028-P$24)*Bonds*(_xlfn.NORM.INV(RAND(),bond_ave,bond_std))+(O2028-P$24)*cash*(_xlfn.NORM.INV(RAND(),cash_ave,cash_std))+(O2028-P$24)))</f>
        <v/>
      </c>
      <c r="Q2028" s="156">
        <f>IF((P2028&lt;=0),0,((P2028-Q$24)*Stock*(_xlfn.NORM.INV(RAND(),stock_ave,stock_std))+(P2028-Q$24)*Bonds*(_xlfn.NORM.INV(RAND(),bond_ave,bond_std))+(P2028-Q$24)*cash*(_xlfn.NORM.INV(RAND(),cash_ave,cash_std))+(P2028-Q$24)))</f>
        <v/>
      </c>
      <c r="R2028" s="156">
        <f>IF((Q2028&lt;=0),0,((Q2028-R$24)*Stock*(_xlfn.NORM.INV(RAND(),stock_ave,stock_std))+(Q2028-R$24)*Bonds*(_xlfn.NORM.INV(RAND(),bond_ave,bond_std))+(Q2028-R$24)*cash*(_xlfn.NORM.INV(RAND(),cash_ave,cash_std))+(Q2028-R$24)))</f>
        <v/>
      </c>
      <c r="S2028" s="156">
        <f>IF((R2028&lt;=0),0,((R2028-S$24)*Stock*(_xlfn.NORM.INV(RAND(),stock_ave,stock_std))+(R2028-S$24)*Bonds*(_xlfn.NORM.INV(RAND(),bond_ave,bond_std))+(R2028-S$24)*cash*(_xlfn.NORM.INV(RAND(),cash_ave,cash_std))+(R2028-S$24)))</f>
        <v/>
      </c>
      <c r="T2028" s="156">
        <f>IF((S2028&lt;=0),0,((S2028-T$24)*Stock*(_xlfn.NORM.INV(RAND(),stock_ave,stock_std))+(S2028-T$24)*Bonds*(_xlfn.NORM.INV(RAND(),bond_ave,bond_std))+(S2028-T$24)*cash*(_xlfn.NORM.INV(RAND(),cash_ave,cash_std))+(S2028-T$24)))</f>
        <v/>
      </c>
      <c r="U2028" s="156">
        <f>IF((T2028&lt;=0),0,((T2028-U$24)*Stock*(_xlfn.NORM.INV(RAND(),stock_ave,stock_std))+(T2028-U$24)*Bonds*(_xlfn.NORM.INV(RAND(),bond_ave,bond_std))+(T2028-U$24)*cash*(_xlfn.NORM.INV(RAND(),cash_ave,cash_std))+(T2028-U$24)))</f>
        <v/>
      </c>
      <c r="V2028" s="156">
        <f>IF((U2028&lt;=0),0,((U2028-V$24)*Stock*(_xlfn.NORM.INV(RAND(),stock_ave,stock_std))+(U2028-V$24)*Bonds*(_xlfn.NORM.INV(RAND(),bond_ave,bond_std))+(U2028-V$24)*cash*(_xlfn.NORM.INV(RAND(),cash_ave,cash_std))+(U2028-V$24)))</f>
        <v/>
      </c>
      <c r="W2028" s="156">
        <f>IF((V2028&lt;=0),0,((V2028-W$24)*Stock*(_xlfn.NORM.INV(RAND(),stock_ave,stock_std))+(V2028-W$24)*Bonds*(_xlfn.NORM.INV(RAND(),bond_ave,bond_std))+(V2028-W$24)*cash*(_xlfn.NORM.INV(RAND(),cash_ave,cash_std))+(V2028-W$24)))</f>
        <v/>
      </c>
      <c r="X2028" s="156">
        <f>IF((W2028&lt;=0),0,((W2028-X$24)*Stock*(_xlfn.NORM.INV(RAND(),stock_ave,stock_std))+(W2028-X$24)*Bonds*(_xlfn.NORM.INV(RAND(),bond_ave,bond_std))+(W2028-X$24)*cash*(_xlfn.NORM.INV(RAND(),cash_ave,cash_std))+(W2028-X$24)))</f>
        <v/>
      </c>
      <c r="Y2028" s="156">
        <f>IF((X2028&lt;=0),0,((X2028-Y$24)*Stock*(_xlfn.NORM.INV(RAND(),stock_ave,stock_std))+(X2028-Y$24)*Bonds*(_xlfn.NORM.INV(RAND(),bond_ave,bond_std))+(X2028-Y$24)*cash*(_xlfn.NORM.INV(RAND(),cash_ave,cash_std))+(X2028-Y$24)))</f>
        <v/>
      </c>
      <c r="Z2028" s="156">
        <f>IF((Y2028&lt;=0),0,((Y2028-Z$24)*Stock*(_xlfn.NORM.INV(RAND(),stock_ave,stock_std))+(Y2028-Z$24)*Bonds*(_xlfn.NORM.INV(RAND(),bond_ave,bond_std))+(Y2028-Z$24)*cash*(_xlfn.NORM.INV(RAND(),cash_ave,cash_std))+(Y2028-Z$24)))</f>
        <v/>
      </c>
      <c r="AA2028" s="156">
        <f>IF((Z2028&lt;=0),0,((Z2028-AA$24)*Stock*(_xlfn.NORM.INV(RAND(),stock_ave,stock_std))+(Z2028-AA$24)*Bonds*(_xlfn.NORM.INV(RAND(),bond_ave,bond_std))+(Z2028-AA$24)*cash*(_xlfn.NORM.INV(RAND(),cash_ave,cash_std))+(Z2028-AA$24)))</f>
        <v/>
      </c>
      <c r="AB2028" s="156">
        <f>IF((AA2028&lt;=0),0,((AA2028-AB$24)*Stock*(_xlfn.NORM.INV(RAND(),stock_ave,stock_std))+(AA2028-AB$24)*Bonds*(_xlfn.NORM.INV(RAND(),bond_ave,bond_std))+(AA2028-AB$24)*cash*(_xlfn.NORM.INV(RAND(),cash_ave,cash_std))+(AA2028-AB$24)))</f>
        <v/>
      </c>
      <c r="AC2028" s="156">
        <f>IF((AB2028&lt;=0),0,((AB2028-AC$24)*Stock*(_xlfn.NORM.INV(RAND(),stock_ave,stock_std))+(AB2028-AC$24)*Bonds*(_xlfn.NORM.INV(RAND(),bond_ave,bond_std))+(AB2028-AC$24)*cash*(_xlfn.NORM.INV(RAND(),cash_ave,cash_std))+(AB2028-AC$24)))</f>
        <v/>
      </c>
      <c r="AD2028" s="156">
        <f>IF((AC2028&lt;=0),0,((AC2028-AD$24)*Stock*(_xlfn.NORM.INV(RAND(),stock_ave,stock_std))+(AC2028-AD$24)*Bonds*(_xlfn.NORM.INV(RAND(),bond_ave,bond_std))+(AC2028-AD$24)*cash*(_xlfn.NORM.INV(RAND(),cash_ave,cash_std))+(AC2028-AD$24)))</f>
        <v/>
      </c>
      <c r="AE2028" s="156">
        <f>IF((AD2028&lt;=0),0,((AD2028-AE$24)*Stock*(_xlfn.NORM.INV(RAND(),stock_ave,stock_std))+(AD2028-AE$24)*Bonds*(_xlfn.NORM.INV(RAND(),bond_ave,bond_std))+(AD2028-AE$24)*cash*(_xlfn.NORM.INV(RAND(),cash_ave,cash_std))+(AD2028-AE$24)))</f>
        <v/>
      </c>
      <c r="AF2028" s="156">
        <f>IF((AE2028&lt;=0),0,((AE2028-AF$24)*Stock*(_xlfn.NORM.INV(RAND(),stock_ave,stock_std))+(AE2028-AF$24)*Bonds*(_xlfn.NORM.INV(RAND(),bond_ave,bond_std))+(AE2028-AF$24)*cash*(_xlfn.NORM.INV(RAND(),cash_ave,cash_std))+(AE2028-AF$24)))</f>
        <v/>
      </c>
      <c r="AG2028" s="156">
        <f>IF((AF2028&lt;=0),0,((AF2028-AG$24)*Stock*(_xlfn.NORM.INV(RAND(),stock_ave,stock_std))+(AF2028-AG$24)*Bonds*(_xlfn.NORM.INV(RAND(),bond_ave,bond_std))+(AF2028-AG$24)*cash*(_xlfn.NORM.INV(RAND(),cash_ave,cash_std))+(AF2028-AG$24)))</f>
        <v/>
      </c>
      <c r="AH2028" s="156">
        <f>IF((AG2028&lt;=0),0,((AG2028-AH$24)*Stock*(_xlfn.NORM.INV(RAND(),stock_ave,stock_std))+(AG2028-AH$24)*Bonds*(_xlfn.NORM.INV(RAND(),bond_ave,bond_std))+(AG2028-AH$24)*cash*(_xlfn.NORM.INV(RAND(),cash_ave,cash_std))+(AG2028-AH$24)))</f>
        <v/>
      </c>
      <c r="AI2028" s="156">
        <f>IF((AH2028&lt;=0),0,((AH2028-AI$24)*Stock*(_xlfn.NORM.INV(RAND(),stock_ave,stock_std))+(AH2028-AI$24)*Bonds*(_xlfn.NORM.INV(RAND(),bond_ave,bond_std))+(AH2028-AI$24)*cash*(_xlfn.NORM.INV(RAND(),cash_ave,cash_std))+(AH2028-AI$24)))</f>
        <v/>
      </c>
      <c r="AJ2028" s="156">
        <f>IF((AI2028&lt;=0),0,((AI2028-AJ$24)*Stock*(_xlfn.NORM.INV(RAND(),stock_ave,stock_std))+(AI2028-AJ$24)*Bonds*(_xlfn.NORM.INV(RAND(),bond_ave,bond_std))+(AI2028-AJ$24)*cash*(_xlfn.NORM.INV(RAND(),cash_ave,cash_std))+(AI2028-AJ$24)))</f>
        <v/>
      </c>
      <c r="AK2028" s="156">
        <f>IF((AJ2028&lt;=0),0,((AJ2028-AK$24)*Stock*(_xlfn.NORM.INV(RAND(),stock_ave,stock_std))+(AJ2028-AK$24)*Bonds*(_xlfn.NORM.INV(RAND(),bond_ave,bond_std))+(AJ2028-AK$24)*cash*(_xlfn.NORM.INV(RAND(),cash_ave,cash_std))+(AJ2028-AK$24)))</f>
        <v/>
      </c>
      <c r="AL2028" s="156">
        <f>IF((AK2028&lt;=0),0,((AK2028-AL$24)*Stock*(_xlfn.NORM.INV(RAND(),stock_ave,stock_std))+(AK2028-AL$24)*Bonds*(_xlfn.NORM.INV(RAND(),bond_ave,bond_std))+(AK2028-AL$24)*cash*(_xlfn.NORM.INV(RAND(),cash_ave,cash_std))+(AK2028-AL$24)))</f>
        <v/>
      </c>
      <c r="AM2028" s="156">
        <f>IF((AL2028&lt;=0),0,((AL2028-AM$24)*Stock*(_xlfn.NORM.INV(RAND(),stock_ave,stock_std))+(AL2028-AM$24)*Bonds*(_xlfn.NORM.INV(RAND(),bond_ave,bond_std))+(AL2028-AM$24)*cash*(_xlfn.NORM.INV(RAND(),cash_ave,cash_std))+(AL2028-AM$24)))</f>
        <v/>
      </c>
      <c r="AN2028" s="156">
        <f>IF((AM2028&lt;=0),0,((AM2028-AN$24)*Stock*(_xlfn.NORM.INV(RAND(),stock_ave,stock_std))+(AM2028-AN$24)*Bonds*(_xlfn.NORM.INV(RAND(),bond_ave,bond_std))+(AM2028-AN$24)*cash*(_xlfn.NORM.INV(RAND(),cash_ave,cash_std))+(AM2028-AN$24)))</f>
        <v/>
      </c>
      <c r="AO2028" s="156">
        <f>IF((AN2028&lt;=0),0,((AN2028-AO$24)*Stock*(_xlfn.NORM.INV(RAND(),stock_ave,stock_std))+(AN2028-AO$24)*Bonds*(_xlfn.NORM.INV(RAND(),bond_ave,bond_std))+(AN2028-AO$24)*cash*(_xlfn.NORM.INV(RAND(),cash_ave,cash_std))+(AN2028-AO$24)))</f>
        <v/>
      </c>
      <c r="AP2028" s="156">
        <f>IF((AO2028&lt;=0),0,((AO2028-AP$24)*Stock*(_xlfn.NORM.INV(RAND(),stock_ave,stock_std))+(AO2028-AP$24)*Bonds*(_xlfn.NORM.INV(RAND(),bond_ave,bond_std))+(AO2028-AP$24)*cash*(_xlfn.NORM.INV(RAND(),cash_ave,cash_std))+(AO2028-AP$24)))</f>
        <v/>
      </c>
      <c r="AQ2028" s="156">
        <f>IF((AP2028&lt;=0),0,((AP2028-AQ$24)*Stock*(_xlfn.NORM.INV(RAND(),stock_ave,stock_std))+(AP2028-AQ$24)*Bonds*(_xlfn.NORM.INV(RAND(),bond_ave,bond_std))+(AP2028-AQ$24)*cash*(_xlfn.NORM.INV(RAND(),cash_ave,cash_std))+(AP2028-AQ$24)))</f>
        <v/>
      </c>
      <c r="AR2028" s="156">
        <f>IF((AQ2028&lt;=0),0,((AQ2028-AR$24)*Stock*(_xlfn.NORM.INV(RAND(),stock_ave,stock_std))+(AQ2028-AR$24)*Bonds*(_xlfn.NORM.INV(RAND(),bond_ave,bond_std))+(AQ2028-AR$24)*cash*(_xlfn.NORM.INV(RAND(),cash_ave,cash_std))+(AQ2028-AR$24)))</f>
        <v/>
      </c>
      <c r="AS2028" s="156">
        <f>IF((AR2028&lt;=0),0,((AR2028-AS$24)*Stock*(_xlfn.NORM.INV(RAND(),stock_ave,stock_std))+(AR2028-AS$24)*Bonds*(_xlfn.NORM.INV(RAND(),bond_ave,bond_std))+(AR2028-AS$24)*cash*(_xlfn.NORM.INV(RAND(),cash_ave,cash_std))+(AR2028-AS$24)))</f>
        <v/>
      </c>
      <c r="AT2028" s="156">
        <f>IF((AS2028&lt;=0),0,((AS2028-AT$24)*Stock*(_xlfn.NORM.INV(RAND(),stock_ave,stock_std))+(AS2028-AT$24)*Bonds*(_xlfn.NORM.INV(RAND(),bond_ave,bond_std))+(AS2028-AT$24)*cash*(_xlfn.NORM.INV(RAND(),cash_ave,cash_std))+(AS2028-AT$24)))</f>
        <v/>
      </c>
      <c r="AU2028" s="156">
        <f>IF((AT2028&lt;=0),0,((AT2028-AU$24)*Stock*(_xlfn.NORM.INV(RAND(),stock_ave,stock_std))+(AT2028-AU$24)*Bonds*(_xlfn.NORM.INV(RAND(),bond_ave,bond_std))+(AT2028-AU$24)*cash*(_xlfn.NORM.INV(RAND(),cash_ave,cash_std))+(AT2028-AU$24)))</f>
        <v/>
      </c>
      <c r="AV2028" s="156">
        <f>IF((AU2028&lt;=0),0,((AU2028-AV$24)*Stock*(_xlfn.NORM.INV(RAND(),stock_ave,stock_std))+(AU2028-AV$24)*Bonds*(_xlfn.NORM.INV(RAND(),bond_ave,bond_std))+(AU2028-AV$24)*cash*(_xlfn.NORM.INV(RAND(),cash_ave,cash_std))+(AU2028-AV$24)))</f>
        <v/>
      </c>
      <c r="AW2028" s="156">
        <f>IF((AV2028&lt;=0),0,((AV2028-AW$24)*Stock*(_xlfn.NORM.INV(RAND(),stock_ave,stock_std))+(AV2028-AW$24)*Bonds*(_xlfn.NORM.INV(RAND(),bond_ave,bond_std))+(AV2028-AW$24)*cash*(_xlfn.NORM.INV(RAND(),cash_ave,cash_std))+(AV2028-AW$24)))</f>
        <v/>
      </c>
      <c r="AX2028" s="159" t="n"/>
      <c r="AY2028" s="159" t="n"/>
      <c r="AZ2028" s="159" t="n"/>
      <c r="BA2028" s="159" t="n"/>
      <c r="BB2028" s="159" t="n"/>
    </row>
    <row r="2029">
      <c r="C2029" s="147" t="n"/>
      <c r="D2029" s="61">
        <f>+D2028-IF(D$18&gt;74,(D2028/D$25)*$C$10)</f>
        <v/>
      </c>
      <c r="E2029" s="61">
        <f>+E2028-IF(E$18&gt;74,(E2028/E$25)*$C$10)</f>
        <v/>
      </c>
      <c r="F2029" s="61">
        <f>+F2028-IF(F$18&gt;74,(F2028/F$25)*$C$10)</f>
        <v/>
      </c>
      <c r="G2029" s="61">
        <f>+G2028-IF(G$18&gt;74,(G2028/G$25)*$C$10)</f>
        <v/>
      </c>
      <c r="H2029" s="61">
        <f>+H2028-IF(H$18&gt;74,(H2028/H$25)*$C$10)</f>
        <v/>
      </c>
      <c r="I2029" s="61">
        <f>+I2028-IF(I$18&gt;74,(I2028/I$25)*$C$10)</f>
        <v/>
      </c>
      <c r="J2029" s="61">
        <f>+J2028-IF(J$18&gt;74,(J2028/J$25)*$C$10)</f>
        <v/>
      </c>
      <c r="K2029" s="61">
        <f>+K2028-IF(K$18&gt;74,(K2028/K$25)*$C$10)</f>
        <v/>
      </c>
      <c r="L2029" s="61">
        <f>+L2028-IF(L$18&gt;74,(L2028/L$25)*$C$10)</f>
        <v/>
      </c>
      <c r="M2029" s="61">
        <f>+M2028-IF(M$18&gt;74,(M2028/M$25)*$C$10)</f>
        <v/>
      </c>
      <c r="N2029" s="61">
        <f>+N2028-IF(N$18&gt;74,(N2028/N$25)*$C$10)</f>
        <v/>
      </c>
      <c r="O2029" s="61">
        <f>+O2028-IF(O$18&gt;74,(O2028/O$25)*$C$10)</f>
        <v/>
      </c>
      <c r="P2029" s="61">
        <f>+P2028-IF(P$18&gt;74,(P2028/P$25)*$C$10)</f>
        <v/>
      </c>
      <c r="Q2029" s="61">
        <f>+Q2028-IF(Q$18&gt;74,(Q2028/Q$25)*$C$10)</f>
        <v/>
      </c>
      <c r="R2029" s="61">
        <f>+R2028-IF(R$18&gt;74,(R2028/R$25)*$C$10)</f>
        <v/>
      </c>
      <c r="S2029" s="61">
        <f>+S2028-IF(S$18&gt;74,(S2028/S$25)*$C$10)</f>
        <v/>
      </c>
      <c r="T2029" s="61">
        <f>+T2028-IF(T$18&gt;74,(T2028/T$25)*$C$10)</f>
        <v/>
      </c>
      <c r="U2029" s="61">
        <f>+U2028-IF(U$18&gt;74,(U2028/U$25)*$C$10)</f>
        <v/>
      </c>
      <c r="V2029" s="61">
        <f>+V2028-IF(V$18&gt;74,(V2028/V$25)*$C$10)</f>
        <v/>
      </c>
      <c r="W2029" s="61">
        <f>+W2028-IF(W$18&gt;74,(W2028/W$25)*$C$10)</f>
        <v/>
      </c>
      <c r="X2029" s="61">
        <f>+X2028-IF(X$18&gt;74,(X2028/X$25)*$C$10)</f>
        <v/>
      </c>
      <c r="Y2029" s="61">
        <f>+Y2028-IF(Y$18&gt;74,(Y2028/Y$25)*$C$10)</f>
        <v/>
      </c>
      <c r="Z2029" s="61">
        <f>+Z2028-IF(Z$18&gt;74,(Z2028/Z$25)*$C$10)</f>
        <v/>
      </c>
      <c r="AA2029" s="61">
        <f>+AA2028-IF(AA$18&gt;74,(AA2028/AA$25)*$C$10)</f>
        <v/>
      </c>
      <c r="AB2029" s="61">
        <f>+AB2028-IF(AB$18&gt;74,(AB2028/AB$25)*$C$10)</f>
        <v/>
      </c>
      <c r="AC2029" s="61">
        <f>+AC2028-IF(AC$18&gt;74,(AC2028/AC$25)*$C$10)</f>
        <v/>
      </c>
      <c r="AD2029" s="61">
        <f>+AD2028-IF(AD$18&gt;74,(AD2028/AD$25)*$C$10)</f>
        <v/>
      </c>
      <c r="AE2029" s="61">
        <f>+AE2028-IF(AE$18&gt;74,(AE2028/AE$25)*$C$10)</f>
        <v/>
      </c>
      <c r="AF2029" s="61">
        <f>+AF2028-IF(AF$18&gt;74,(AF2028/AF$25)*$C$10)</f>
        <v/>
      </c>
      <c r="AG2029" s="61">
        <f>+AG2028-IF(AG$18&gt;74,(AG2028/AG$25)*$C$10)</f>
        <v/>
      </c>
      <c r="AH2029" s="61">
        <f>+AH2028-IF(AH$18&gt;74,(AH2028/AH$25)*$C$10)</f>
        <v/>
      </c>
      <c r="AI2029" s="61">
        <f>+AI2028-IF(AI$18&gt;74,(AI2028/AI$25)*$C$10)</f>
        <v/>
      </c>
      <c r="AJ2029" s="61">
        <f>+AJ2028-IF(AJ$18&gt;74,(AJ2028/AJ$25)*$C$10)</f>
        <v/>
      </c>
      <c r="AK2029" s="61">
        <f>+AK2028-IF(AK$18&gt;74,(AK2028/AK$25)*$C$10)</f>
        <v/>
      </c>
      <c r="AL2029" s="61">
        <f>+AL2028-IF(AL$18&gt;74,(AL2028/AL$25)*$C$10)</f>
        <v/>
      </c>
      <c r="AM2029" s="61">
        <f>+AM2028-IF(AM$18&gt;74,(AM2028/AM$25)*$C$10)</f>
        <v/>
      </c>
      <c r="AN2029" s="61">
        <f>+AN2028-IF(AN$18&gt;74,(AN2028/AN$25)*$C$10)</f>
        <v/>
      </c>
      <c r="AO2029" s="61">
        <f>+AO2028-IF(AO$18&gt;74,(AO2028/AO$25)*$C$10)</f>
        <v/>
      </c>
      <c r="AP2029" s="61">
        <f>+AP2028-IF(AP$18&gt;74,(AP2028/AP$25)*$C$10)</f>
        <v/>
      </c>
      <c r="AQ2029" s="61">
        <f>+AQ2028-IF(AQ$18&gt;74,(AQ2028/AQ$25)*$C$10)</f>
        <v/>
      </c>
      <c r="AR2029" s="61">
        <f>+AR2028-IF(AR$18&gt;74,(AR2028/AR$25)*$C$10)</f>
        <v/>
      </c>
      <c r="AS2029" s="61">
        <f>+AS2028-IF(AS$18&gt;74,(AS2028/AS$25)*$C$10)</f>
        <v/>
      </c>
      <c r="AT2029" s="61">
        <f>+AT2028-IF(AT$18&gt;74,(AT2028/AT$25)*$C$10)</f>
        <v/>
      </c>
      <c r="AU2029" s="61">
        <f>+AU2028-IF(AU$18&gt;74,(AU2028/AU$25)*$C$10)</f>
        <v/>
      </c>
      <c r="AV2029" s="61">
        <f>+AV2028-IF(AV$18&gt;74,(AV2028/AV$25)*$C$10)</f>
        <v/>
      </c>
      <c r="AW2029" s="61">
        <f>+AW2028-IF(AW$18&gt;74,(AW2028/AW$25)*$C$10)</f>
        <v/>
      </c>
      <c r="AX2029" s="35">
        <f>IF(AW2029&gt;0,1,0)</f>
        <v/>
      </c>
      <c r="AY2029" s="35">
        <f>IF(AL2029&gt;0,1,0)</f>
        <v/>
      </c>
      <c r="AZ2029" s="35">
        <f>IF(AG2029&gt;0,1,0)</f>
        <v/>
      </c>
      <c r="BA2029" s="35">
        <f>IF(AB2029&gt;0,1,0)</f>
        <v/>
      </c>
      <c r="BB2029" s="35">
        <f>IF(W2029&gt;0,1,0)</f>
        <v/>
      </c>
    </row>
    <row r="2030">
      <c r="AX2030" s="159" t="n"/>
    </row>
    <row r="2032">
      <c r="AX2032" s="159" t="n"/>
    </row>
    <row r="2034">
      <c r="AX2034" s="159" t="n"/>
    </row>
    <row r="2036">
      <c r="AX2036" s="159" t="n"/>
    </row>
    <row r="2038">
      <c r="AX2038" s="159" t="n"/>
    </row>
    <row r="2040">
      <c r="AX2040" s="159" t="n"/>
    </row>
    <row r="2042">
      <c r="AX2042" s="159" t="n"/>
    </row>
    <row r="2044">
      <c r="AX2044" s="159" t="n"/>
    </row>
  </sheetData>
  <conditionalFormatting sqref="A18:AL18 BC18:XFD18">
    <cfRule type="cellIs" priority="14" operator="equal" dxfId="6">
      <formula>85</formula>
    </cfRule>
    <cfRule type="cellIs" priority="15" operator="equal" dxfId="0">
      <formula>70</formula>
    </cfRule>
  </conditionalFormatting>
  <conditionalFormatting sqref="C5:C8">
    <cfRule type="cellIs" priority="13" operator="greaterThanOrEqual" dxfId="0">
      <formula>0.9</formula>
    </cfRule>
  </conditionalFormatting>
  <conditionalFormatting sqref="C25:AL26">
    <cfRule type="cellIs" priority="12" operator="lessThan" dxfId="0">
      <formula>0.05</formula>
    </cfRule>
  </conditionalFormatting>
  <conditionalFormatting sqref="AY2:BA2">
    <cfRule type="cellIs" priority="11" operator="equal" dxfId="0">
      <formula>70</formula>
    </cfRule>
  </conditionalFormatting>
  <conditionalFormatting sqref="AM18">
    <cfRule type="cellIs" priority="9" operator="equal" dxfId="6">
      <formula>85</formula>
    </cfRule>
    <cfRule type="cellIs" priority="10" operator="equal" dxfId="0">
      <formula>70</formula>
    </cfRule>
  </conditionalFormatting>
  <conditionalFormatting sqref="AM25:AM26">
    <cfRule type="cellIs" priority="8" operator="lessThan" dxfId="0">
      <formula>0.05</formula>
    </cfRule>
  </conditionalFormatting>
  <conditionalFormatting sqref="AN18:AW18">
    <cfRule type="cellIs" priority="6" operator="equal" dxfId="6">
      <formula>85</formula>
    </cfRule>
    <cfRule type="cellIs" priority="7" operator="equal" dxfId="0">
      <formula>70</formula>
    </cfRule>
  </conditionalFormatting>
  <conditionalFormatting sqref="AN25:AW26">
    <cfRule type="cellIs" priority="5" operator="lessThan" dxfId="0">
      <formula>0.05</formula>
    </cfRule>
  </conditionalFormatting>
  <conditionalFormatting sqref="AX2">
    <cfRule type="cellIs" priority="4" operator="equal" dxfId="0">
      <formula>70</formula>
    </cfRule>
  </conditionalFormatting>
  <conditionalFormatting sqref="C4">
    <cfRule type="cellIs" priority="3" operator="greaterThanOrEqual" dxfId="0">
      <formula>0.9</formula>
    </cfRule>
  </conditionalFormatting>
  <conditionalFormatting sqref="C20:AW20">
    <cfRule type="cellIs" priority="2" operator="greaterThan" dxfId="1">
      <formula>0.04</formula>
    </cfRule>
  </conditionalFormatting>
  <conditionalFormatting sqref="BB2">
    <cfRule type="cellIs" priority="1" operator="equal" dxfId="0">
      <formula>70</formula>
    </cfRule>
  </conditionalFormatting>
  <pageMargins left="0.25" right="0.25" top="0.75" bottom="0.75" header="0.3" footer="0.3"/>
  <pageSetup orientation="landscape" scale="49"/>
  <rowBreaks count="1" manualBreakCount="1">
    <brk id="30" min="0" max="16383" man="1"/>
  </rowBreaks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V126"/>
  <sheetViews>
    <sheetView topLeftCell="E1" workbookViewId="0">
      <selection activeCell="N8" sqref="N8"/>
    </sheetView>
  </sheetViews>
  <sheetFormatPr baseColWidth="8" defaultRowHeight="14.4" outlineLevelCol="0"/>
  <cols>
    <col width="29.33203125" bestFit="1" customWidth="1" style="229" min="1" max="1"/>
    <col width="36.6640625" customWidth="1" style="229" min="2" max="2"/>
    <col width="23" customWidth="1" style="35" min="3" max="3"/>
    <col width="23.33203125" bestFit="1" customWidth="1" style="229" min="4" max="4"/>
    <col width="21.88671875" customWidth="1" style="229" min="5" max="5"/>
    <col width="32.5546875" customWidth="1" style="229" min="6" max="6"/>
    <col width="16.6640625" bestFit="1" customWidth="1" style="229" min="8" max="8"/>
    <col width="10" bestFit="1" customWidth="1" style="35" min="9" max="9"/>
    <col width="14.33203125" customWidth="1" style="39" min="10" max="10"/>
    <col width="8.33203125" customWidth="1" style="229" min="11" max="11"/>
    <col width="15.88671875" bestFit="1" customWidth="1" style="229" min="12" max="12"/>
    <col width="8.33203125" customWidth="1" style="229" min="13" max="14"/>
    <col width="15.88671875" bestFit="1" customWidth="1" style="229" min="18" max="18"/>
  </cols>
  <sheetData>
    <row r="1" ht="15" customHeight="1" s="229" thickBot="1"/>
    <row r="2">
      <c r="A2" s="17" t="inlineStr">
        <is>
          <t>life expectancy tables CDC 2020</t>
        </is>
      </c>
      <c r="B2" s="226" t="n"/>
      <c r="C2" s="128" t="n"/>
      <c r="D2" s="226" t="n"/>
      <c r="E2" s="227" t="n"/>
    </row>
    <row r="3">
      <c r="A3" s="20" t="n">
        <v>60</v>
      </c>
      <c r="B3" s="21" t="n">
        <v>21.7</v>
      </c>
      <c r="C3" s="22">
        <f>+B3+A3</f>
        <v/>
      </c>
      <c r="D3" s="21" t="n">
        <v>24.7</v>
      </c>
      <c r="E3" s="23">
        <f>+D3+A3</f>
        <v/>
      </c>
      <c r="L3" t="inlineStr">
        <is>
          <t>S&amp;P</t>
        </is>
      </c>
      <c r="R3" t="inlineStr">
        <is>
          <t>Corporate Bonds</t>
        </is>
      </c>
    </row>
    <row r="4">
      <c r="A4" s="20" t="n">
        <v>65</v>
      </c>
      <c r="B4" s="21" t="n">
        <v>18.1</v>
      </c>
      <c r="C4" s="21">
        <f>+B4+A4</f>
        <v/>
      </c>
      <c r="D4" s="21" t="n">
        <v>20.6</v>
      </c>
      <c r="E4" s="24">
        <f>+D4+A4</f>
        <v/>
      </c>
      <c r="H4" s="25" t="inlineStr">
        <is>
          <t>S&amp;P performance</t>
        </is>
      </c>
      <c r="M4" t="inlineStr">
        <is>
          <t>20 years</t>
        </is>
      </c>
      <c r="N4" t="inlineStr">
        <is>
          <t>30 years</t>
        </is>
      </c>
      <c r="O4" t="inlineStr">
        <is>
          <t>40 years</t>
        </is>
      </c>
      <c r="P4" t="inlineStr">
        <is>
          <t>60 years</t>
        </is>
      </c>
      <c r="S4" t="inlineStr">
        <is>
          <t>20 years</t>
        </is>
      </c>
      <c r="T4" t="inlineStr">
        <is>
          <t>30 years</t>
        </is>
      </c>
      <c r="U4" t="inlineStr">
        <is>
          <t>40 years</t>
        </is>
      </c>
      <c r="V4" t="inlineStr">
        <is>
          <t>60 years</t>
        </is>
      </c>
    </row>
    <row r="5" ht="46.8" customHeight="1" s="229">
      <c r="A5" s="20" t="n">
        <v>70</v>
      </c>
      <c r="B5" s="21" t="n">
        <v>14.5</v>
      </c>
      <c r="C5" s="21">
        <f>+B5+A5</f>
        <v/>
      </c>
      <c r="D5" s="21" t="n">
        <v>16.6</v>
      </c>
      <c r="E5" s="24">
        <f>+D5+A5</f>
        <v/>
      </c>
      <c r="H5" s="26" t="inlineStr">
        <is>
          <t>Year</t>
        </is>
      </c>
      <c r="I5" s="40" t="inlineStr">
        <is>
          <t>Return %</t>
        </is>
      </c>
      <c r="J5" s="120" t="inlineStr">
        <is>
          <t>Baa Corporate Bonds</t>
        </is>
      </c>
      <c r="L5" s="27" t="n"/>
      <c r="M5" s="27" t="n">
        <v>2000</v>
      </c>
      <c r="N5" s="27" t="n">
        <v>1990</v>
      </c>
      <c r="O5" s="27" t="n">
        <v>1980</v>
      </c>
      <c r="P5" s="27" t="n">
        <v>1960</v>
      </c>
      <c r="R5" s="27" t="n"/>
      <c r="S5" s="27" t="n">
        <v>2000</v>
      </c>
      <c r="T5" s="27" t="n">
        <v>1990</v>
      </c>
      <c r="U5" s="27" t="n">
        <v>1980</v>
      </c>
      <c r="V5" s="27" t="n">
        <v>1960</v>
      </c>
    </row>
    <row r="6" ht="16.2" customHeight="1" s="229" thickBot="1">
      <c r="A6" s="28" t="n">
        <v>75</v>
      </c>
      <c r="B6" s="29" t="n">
        <v>11.3</v>
      </c>
      <c r="C6" s="29">
        <f>+B6+A6</f>
        <v/>
      </c>
      <c r="D6" s="29" t="n">
        <v>11.9</v>
      </c>
      <c r="E6" s="30">
        <f>+D6+A6</f>
        <v/>
      </c>
      <c r="H6" s="31" t="n">
        <v>1926</v>
      </c>
      <c r="I6" s="41" t="n">
        <v>0.1162</v>
      </c>
      <c r="L6" s="27" t="inlineStr">
        <is>
          <t>average or mean</t>
        </is>
      </c>
      <c r="M6" s="32">
        <f>AVERAGE(I80:I100)</f>
        <v/>
      </c>
      <c r="N6" s="32">
        <f>AVERAGE(I70:I100)</f>
        <v/>
      </c>
      <c r="O6" s="33">
        <f>AVERAGE(I60:I100)</f>
        <v/>
      </c>
      <c r="P6" s="33">
        <f>AVERAGE(I40:I100)</f>
        <v/>
      </c>
      <c r="R6" s="27" t="inlineStr">
        <is>
          <t>average or mean</t>
        </is>
      </c>
      <c r="S6" s="32">
        <f>AVERAGE(J80:J100)</f>
        <v/>
      </c>
      <c r="T6" s="32">
        <f>AVERAGE(J70:J100)</f>
        <v/>
      </c>
      <c r="U6" s="33">
        <f>AVERAGE(J60:J100)</f>
        <v/>
      </c>
      <c r="V6" s="33">
        <f>AVERAGE(J40:J100)</f>
        <v/>
      </c>
    </row>
    <row r="7" ht="15.6" customHeight="1" s="229">
      <c r="H7" s="31" t="n">
        <v>1927</v>
      </c>
      <c r="I7" s="41" t="n">
        <v>0.3749</v>
      </c>
      <c r="L7" s="27" t="inlineStr">
        <is>
          <t>median</t>
        </is>
      </c>
      <c r="M7" s="34">
        <f>MEDIAN(I80:I100)</f>
        <v/>
      </c>
      <c r="N7" s="34">
        <f>MEDIAN(I70:I100)</f>
        <v/>
      </c>
      <c r="O7" s="34">
        <f>MEDIAN(I60:I100)</f>
        <v/>
      </c>
      <c r="P7" s="34">
        <f>MEDIAN(I40:I100)</f>
        <v/>
      </c>
      <c r="R7" s="27" t="inlineStr">
        <is>
          <t>median</t>
        </is>
      </c>
      <c r="S7" s="34">
        <f>MEDIAN(J80:J100)</f>
        <v/>
      </c>
      <c r="T7" s="34">
        <f>MEDIAN(J70:J100)</f>
        <v/>
      </c>
      <c r="U7" s="34">
        <f>MEDIAN(J60:J100)</f>
        <v/>
      </c>
      <c r="V7" s="34">
        <f>MEDIAN(J40:J100)</f>
        <v/>
      </c>
    </row>
    <row r="8" ht="15.6" customHeight="1" s="229">
      <c r="H8" s="31" t="n">
        <v>1928</v>
      </c>
      <c r="I8" s="41" t="n">
        <v>0.4361</v>
      </c>
      <c r="J8" s="39" t="n">
        <v>0.0322</v>
      </c>
      <c r="L8" s="27" t="inlineStr">
        <is>
          <t>std or sigma</t>
        </is>
      </c>
      <c r="M8" s="32">
        <f>_xlfn.STDEV.S(I80:I100)</f>
        <v/>
      </c>
      <c r="N8" s="32">
        <f>_xlfn.STDEV.S(I70:I100)</f>
        <v/>
      </c>
      <c r="O8" s="32">
        <f>_xlfn.STDEV.S(I60:I100)</f>
        <v/>
      </c>
      <c r="P8" s="32">
        <f>_xlfn.STDEV.S(I40:I100)</f>
        <v/>
      </c>
      <c r="R8" s="27" t="inlineStr">
        <is>
          <t>std or sigma</t>
        </is>
      </c>
      <c r="S8" s="32">
        <f>_xlfn.STDEV.S(J80:J100)</f>
        <v/>
      </c>
      <c r="T8" s="32">
        <f>_xlfn.STDEV.S(J70:J100)</f>
        <v/>
      </c>
      <c r="U8" s="32">
        <f>_xlfn.STDEV.S(J60:J100)</f>
        <v/>
      </c>
      <c r="V8" s="32">
        <f>_xlfn.STDEV.S(J40:J100)</f>
        <v/>
      </c>
    </row>
    <row r="9" ht="15.6" customHeight="1" s="229">
      <c r="A9" s="25" t="n"/>
      <c r="B9" s="185" t="inlineStr">
        <is>
          <t>2022 tax table</t>
        </is>
      </c>
      <c r="D9" s="35" t="n"/>
      <c r="E9" s="35" t="n"/>
      <c r="H9" s="31" t="n">
        <v>1929</v>
      </c>
      <c r="I9" s="41" t="n">
        <v>-0.0842</v>
      </c>
      <c r="J9" s="39" t="n">
        <v>0.0302</v>
      </c>
      <c r="L9" s="27" t="inlineStr">
        <is>
          <t>min</t>
        </is>
      </c>
      <c r="M9" s="34">
        <f>MIN(I80:I100)</f>
        <v/>
      </c>
      <c r="N9" s="34">
        <f>MIN(I70:I100)</f>
        <v/>
      </c>
      <c r="O9" s="34">
        <f>MIN(I60:I100)</f>
        <v/>
      </c>
      <c r="P9" s="34">
        <f>MIN(I40:I100)</f>
        <v/>
      </c>
      <c r="R9" s="27" t="inlineStr">
        <is>
          <t>min</t>
        </is>
      </c>
      <c r="S9" s="34">
        <f>MIN(J80:J100)</f>
        <v/>
      </c>
      <c r="T9" s="34">
        <f>MIN(J70:OJ100)</f>
        <v/>
      </c>
      <c r="U9" s="34">
        <f>MIN(J60:J100)</f>
        <v/>
      </c>
      <c r="V9" s="34">
        <f>MIN(J40:J100)</f>
        <v/>
      </c>
    </row>
    <row r="10" ht="28.8" customHeight="1" s="229">
      <c r="A10" s="36" t="inlineStr">
        <is>
          <t>TAX RATE</t>
        </is>
      </c>
      <c r="B10" s="192" t="inlineStr">
        <is>
          <t>MARRIED FILING JOINTLY OR QUALIFYING WIDOW</t>
        </is>
      </c>
      <c r="C10" s="195" t="n"/>
      <c r="E10" s="195" t="n"/>
      <c r="H10" s="31" t="n">
        <v>1930</v>
      </c>
      <c r="I10" s="41" t="n">
        <v>-0.249</v>
      </c>
      <c r="J10" s="39" t="n">
        <v>0.0054</v>
      </c>
      <c r="L10" s="27" t="inlineStr">
        <is>
          <t>max</t>
        </is>
      </c>
      <c r="M10" s="34">
        <f>MAX(I80:I100)</f>
        <v/>
      </c>
      <c r="N10" s="34">
        <f>MAX(I70:I100)</f>
        <v/>
      </c>
      <c r="O10" s="34">
        <f>MAX(I60:I100)</f>
        <v/>
      </c>
      <c r="P10" s="34">
        <f>MAX(I40:I100)</f>
        <v/>
      </c>
      <c r="R10" s="27" t="inlineStr">
        <is>
          <t>max</t>
        </is>
      </c>
      <c r="S10" s="34">
        <f>MAX(J80:J100)</f>
        <v/>
      </c>
      <c r="T10" s="34">
        <f>MAX(J70:J100)</f>
        <v/>
      </c>
      <c r="U10" s="34">
        <f>MAX(J60:J100)</f>
        <v/>
      </c>
      <c r="V10" s="34">
        <f>MAX(J40:J100)</f>
        <v/>
      </c>
    </row>
    <row r="11" ht="15.6" customHeight="1" s="229">
      <c r="A11" s="37" t="n">
        <v>0.1</v>
      </c>
      <c r="B11" s="193" t="inlineStr">
        <is>
          <t>10% for incomes of $20,550 or less</t>
        </is>
      </c>
      <c r="C11" s="196" t="n"/>
      <c r="D11" s="196" t="n"/>
      <c r="E11" s="196" t="n"/>
      <c r="F11" s="196" t="n"/>
      <c r="H11" s="31" t="n">
        <v>1931</v>
      </c>
      <c r="I11" s="41" t="n">
        <v>-0.4334</v>
      </c>
      <c r="J11" s="39" t="n">
        <v>-0.1568</v>
      </c>
    </row>
    <row r="12" ht="15.6" customHeight="1" s="229">
      <c r="A12" s="37" t="n">
        <v>0.12</v>
      </c>
      <c r="B12" s="193" t="inlineStr">
        <is>
          <t>12% for incomes over $20,550</t>
        </is>
      </c>
      <c r="C12" s="196" t="n"/>
      <c r="D12" s="196" t="n"/>
      <c r="E12" s="196" t="n"/>
      <c r="F12" s="196" t="n"/>
      <c r="H12" s="31" t="n">
        <v>1932</v>
      </c>
      <c r="I12" s="41" t="n">
        <v>-0.0819</v>
      </c>
      <c r="J12" s="39" t="n">
        <v>0.2359</v>
      </c>
    </row>
    <row r="13" ht="15.6" customHeight="1" s="229">
      <c r="A13" s="37" t="n">
        <v>0.22</v>
      </c>
      <c r="B13" s="193" t="inlineStr">
        <is>
          <t>22% for incomes over $83,550</t>
        </is>
      </c>
      <c r="C13" s="196" t="n"/>
      <c r="D13" s="196" t="n"/>
      <c r="E13" s="196" t="n"/>
      <c r="F13" s="196" t="n"/>
      <c r="H13" s="31" t="n">
        <v>1933</v>
      </c>
      <c r="I13" s="41" t="n">
        <v>0.5399</v>
      </c>
      <c r="J13" s="39" t="n">
        <v>0.1297</v>
      </c>
    </row>
    <row r="14" ht="15.6" customHeight="1" s="229">
      <c r="A14" s="37" t="n">
        <v>0.24</v>
      </c>
      <c r="B14" s="193" t="inlineStr">
        <is>
          <t>24% for incomes over $178,150</t>
        </is>
      </c>
      <c r="C14" s="196" t="n"/>
      <c r="D14" s="196" t="n"/>
      <c r="E14" s="196" t="n"/>
      <c r="F14" s="196" t="n"/>
      <c r="H14" s="31" t="n">
        <v>1934</v>
      </c>
      <c r="I14" s="41" t="n">
        <v>-0.0144</v>
      </c>
      <c r="J14" s="39" t="n">
        <v>0.1882</v>
      </c>
    </row>
    <row r="15" ht="15.6" customHeight="1" s="229">
      <c r="A15" s="37" t="n">
        <v>0.32</v>
      </c>
      <c r="B15" s="193" t="inlineStr">
        <is>
          <t>32% for incomes over $340,100</t>
        </is>
      </c>
      <c r="C15" s="196" t="n"/>
      <c r="D15" s="196" t="n"/>
      <c r="E15" s="196" t="n"/>
      <c r="F15" s="196" t="n"/>
      <c r="H15" s="31" t="n">
        <v>1935</v>
      </c>
      <c r="I15" s="41" t="n">
        <v>0.4767</v>
      </c>
      <c r="J15" s="39" t="n">
        <v>0.1331</v>
      </c>
    </row>
    <row r="16" ht="15.6" customHeight="1" s="229">
      <c r="A16" s="37" t="n">
        <v>0.35</v>
      </c>
      <c r="B16" s="193" t="inlineStr">
        <is>
          <t>35% for incomes over $431,900</t>
        </is>
      </c>
      <c r="C16" s="196" t="n"/>
      <c r="D16" s="196" t="n"/>
      <c r="E16" s="196" t="n"/>
      <c r="F16" s="196" t="n"/>
      <c r="H16" s="31" t="n">
        <v>1936</v>
      </c>
      <c r="I16" s="41" t="n">
        <v>0.3392</v>
      </c>
      <c r="J16" s="39" t="n">
        <v>0.1138</v>
      </c>
    </row>
    <row r="17" ht="15.6" customHeight="1" s="229">
      <c r="A17" s="37" t="n">
        <v>0.37</v>
      </c>
      <c r="B17" s="193" t="inlineStr">
        <is>
          <t>37% for incomes over $647,850</t>
        </is>
      </c>
      <c r="C17" s="196" t="n"/>
      <c r="D17" s="196" t="n"/>
      <c r="E17" s="196" t="n"/>
      <c r="F17" s="196" t="n"/>
      <c r="H17" s="31" t="n">
        <v>1937</v>
      </c>
      <c r="I17" s="41" t="n">
        <v>-0.3503</v>
      </c>
      <c r="J17" s="39" t="n">
        <v>-0.0442</v>
      </c>
    </row>
    <row r="18" ht="15.6" customHeight="1" s="229">
      <c r="A18" s="126" t="n"/>
      <c r="B18" s="194" t="n"/>
      <c r="H18" s="31" t="n">
        <v>1938</v>
      </c>
      <c r="I18" s="41" t="n">
        <v>0.3112</v>
      </c>
      <c r="J18" s="39" t="n">
        <v>0.0924</v>
      </c>
    </row>
    <row r="19" ht="15.6" customHeight="1" s="229">
      <c r="H19" s="31" t="n">
        <v>1939</v>
      </c>
      <c r="I19" s="41" t="n">
        <v>-0.0041</v>
      </c>
      <c r="J19" s="39" t="n">
        <v>0.0798</v>
      </c>
    </row>
    <row r="20" ht="15.6" customHeight="1" s="229">
      <c r="H20" s="31" t="n">
        <v>1940</v>
      </c>
      <c r="I20" s="41" t="n">
        <v>-0.0978</v>
      </c>
      <c r="J20" s="39" t="n">
        <v>0.08649999999999999</v>
      </c>
    </row>
    <row r="21" ht="16.8" customHeight="1" s="229">
      <c r="A21" t="inlineStr">
        <is>
          <t>new rmd tables for 2022 (same a 2021, only moved out to 72 start)</t>
        </is>
      </c>
      <c r="C21" s="191" t="inlineStr">
        <is>
          <t>SECURE 2.0 Act also set up a future adjustment: In 2033, the RMD age will increase to 75</t>
        </is>
      </c>
      <c r="H21" s="31" t="n">
        <v>1941</v>
      </c>
      <c r="I21" s="41" t="n">
        <v>-0.1159</v>
      </c>
      <c r="J21" s="39" t="n">
        <v>0.0501</v>
      </c>
    </row>
    <row r="22" ht="15.6" customHeight="1" s="229">
      <c r="A22" s="21" t="inlineStr">
        <is>
          <t>age</t>
        </is>
      </c>
      <c r="B22" s="21" t="inlineStr">
        <is>
          <t>RMD</t>
        </is>
      </c>
      <c r="C22" s="21" t="inlineStr">
        <is>
          <t>how much is rmd on $1M</t>
        </is>
      </c>
      <c r="D22" s="21" t="inlineStr">
        <is>
          <t>percent</t>
        </is>
      </c>
      <c r="H22" s="31" t="n">
        <v>1942</v>
      </c>
      <c r="I22" s="41" t="n">
        <v>0.2034</v>
      </c>
      <c r="J22" s="39" t="n">
        <v>0.0518</v>
      </c>
    </row>
    <row r="23" ht="15.6" customHeight="1" s="229">
      <c r="A23" s="170" t="n">
        <v>72</v>
      </c>
      <c r="B23" s="170" t="n">
        <v>27.4</v>
      </c>
      <c r="C23" s="248">
        <f>1000000/B23</f>
        <v/>
      </c>
      <c r="D23" s="171">
        <f>+C23/1000000</f>
        <v/>
      </c>
      <c r="H23" s="31" t="n">
        <v>1943</v>
      </c>
      <c r="I23" s="41" t="n">
        <v>0.259</v>
      </c>
      <c r="J23" s="39" t="n">
        <v>0.0804</v>
      </c>
    </row>
    <row r="24" ht="15.6" customHeight="1" s="229">
      <c r="A24" s="170" t="n">
        <v>73</v>
      </c>
      <c r="B24" s="170" t="n">
        <v>26.5</v>
      </c>
      <c r="C24" s="248">
        <f>1000000/B24</f>
        <v/>
      </c>
      <c r="D24" s="171">
        <f>+C24/1000000</f>
        <v/>
      </c>
      <c r="H24" s="31" t="n">
        <v>1944</v>
      </c>
      <c r="I24" s="41" t="n">
        <v>0.1975</v>
      </c>
      <c r="J24" s="39" t="n">
        <v>0.06569999999999999</v>
      </c>
    </row>
    <row r="25" ht="15.6" customHeight="1" s="229">
      <c r="A25" s="170" t="n">
        <v>74</v>
      </c>
      <c r="B25" s="170" t="n">
        <v>25.5</v>
      </c>
      <c r="C25" s="248">
        <f>1000000/B25</f>
        <v/>
      </c>
      <c r="D25" s="171">
        <f>+C25/1000000</f>
        <v/>
      </c>
      <c r="H25" s="31" t="n">
        <v>1945</v>
      </c>
      <c r="I25" s="41" t="n">
        <v>0.3644</v>
      </c>
      <c r="J25" s="39" t="n">
        <v>0.068</v>
      </c>
    </row>
    <row r="26" ht="15.6" customHeight="1" s="229">
      <c r="A26" s="170" t="n">
        <v>75</v>
      </c>
      <c r="B26" s="170" t="n">
        <v>24.6</v>
      </c>
      <c r="C26" s="248">
        <f>1000000/B26</f>
        <v/>
      </c>
      <c r="D26" s="171">
        <f>+C26/1000000</f>
        <v/>
      </c>
      <c r="H26" s="31" t="n">
        <v>1946</v>
      </c>
      <c r="I26" s="41" t="n">
        <v>-0.08069999999999999</v>
      </c>
      <c r="J26" s="39" t="n">
        <v>0.0251</v>
      </c>
    </row>
    <row r="27" ht="15.6" customHeight="1" s="229">
      <c r="A27" s="170" t="n">
        <v>76</v>
      </c>
      <c r="B27" s="170" t="n">
        <v>23.7</v>
      </c>
      <c r="C27" s="248">
        <f>1000000/B27</f>
        <v/>
      </c>
      <c r="D27" s="171">
        <f>+C27/1000000</f>
        <v/>
      </c>
      <c r="H27" s="31" t="n">
        <v>1947</v>
      </c>
      <c r="I27" s="41" t="n">
        <v>0.0571</v>
      </c>
      <c r="J27" s="39" t="n">
        <v>0.0026</v>
      </c>
    </row>
    <row r="28" ht="15.6" customHeight="1" s="229">
      <c r="A28" s="170" t="n">
        <v>77</v>
      </c>
      <c r="B28" s="170" t="n">
        <v>22.9</v>
      </c>
      <c r="C28" s="248">
        <f>1000000/B28</f>
        <v/>
      </c>
      <c r="D28" s="171">
        <f>+C28/1000000</f>
        <v/>
      </c>
      <c r="H28" s="31" t="n">
        <v>1948</v>
      </c>
      <c r="I28" s="41" t="n">
        <v>0.055</v>
      </c>
      <c r="J28" s="39" t="n">
        <v>0.0344</v>
      </c>
    </row>
    <row r="29" ht="15.6" customHeight="1" s="229">
      <c r="A29" s="170" t="n">
        <v>78</v>
      </c>
      <c r="B29" s="170" t="n">
        <v>22</v>
      </c>
      <c r="C29" s="248">
        <f>1000000/B29</f>
        <v/>
      </c>
      <c r="D29" s="171">
        <f>+C29/1000000</f>
        <v/>
      </c>
      <c r="H29" s="31" t="n">
        <v>1949</v>
      </c>
      <c r="I29" s="41" t="n">
        <v>0.1879</v>
      </c>
      <c r="J29" s="39" t="n">
        <v>0.0538</v>
      </c>
    </row>
    <row r="30" ht="15.6" customHeight="1" s="229">
      <c r="A30" s="170" t="n">
        <v>79</v>
      </c>
      <c r="B30" s="170" t="n">
        <v>21.1</v>
      </c>
      <c r="C30" s="248">
        <f>1000000/B30</f>
        <v/>
      </c>
      <c r="D30" s="171">
        <f>+C30/1000000</f>
        <v/>
      </c>
      <c r="H30" s="31" t="n">
        <v>1950</v>
      </c>
      <c r="I30" s="41" t="n">
        <v>0.3171</v>
      </c>
      <c r="J30" s="39" t="n">
        <v>0.0424</v>
      </c>
    </row>
    <row r="31" ht="15.6" customHeight="1" s="229">
      <c r="A31" s="170" t="n">
        <v>80</v>
      </c>
      <c r="B31" s="170" t="n">
        <v>20.2</v>
      </c>
      <c r="C31" s="248">
        <f>1000000/B31</f>
        <v/>
      </c>
      <c r="D31" s="171">
        <f>+C31/1000000</f>
        <v/>
      </c>
      <c r="H31" s="31" t="n">
        <v>1951</v>
      </c>
      <c r="I31" s="41" t="n">
        <v>0.2402</v>
      </c>
      <c r="J31" s="39" t="n">
        <v>-0.0019</v>
      </c>
    </row>
    <row r="32" ht="15.6" customHeight="1" s="229">
      <c r="A32" s="170" t="n">
        <v>81</v>
      </c>
      <c r="B32" s="170" t="n">
        <v>19.4</v>
      </c>
      <c r="C32" s="248">
        <f>1000000/B32</f>
        <v/>
      </c>
      <c r="D32" s="171">
        <f>+C32/1000000</f>
        <v/>
      </c>
      <c r="H32" s="31" t="n">
        <v>1952</v>
      </c>
      <c r="I32" s="41" t="n">
        <v>0.1837</v>
      </c>
      <c r="J32" s="39" t="n">
        <v>0.0444</v>
      </c>
    </row>
    <row r="33" ht="15.6" customHeight="1" s="229">
      <c r="A33" s="170" t="n">
        <v>82</v>
      </c>
      <c r="B33" s="170" t="n">
        <v>18.5</v>
      </c>
      <c r="C33" s="248">
        <f>1000000/B33</f>
        <v/>
      </c>
      <c r="D33" s="171">
        <f>+C33/1000000</f>
        <v/>
      </c>
      <c r="H33" s="31" t="n">
        <v>1953</v>
      </c>
      <c r="I33" s="41" t="n">
        <v>-0.009900000000000001</v>
      </c>
      <c r="J33" s="39" t="n">
        <v>0.0162</v>
      </c>
    </row>
    <row r="34" ht="15.6" customHeight="1" s="229">
      <c r="A34" s="170" t="n">
        <v>83</v>
      </c>
      <c r="B34" s="170" t="n">
        <v>17.7</v>
      </c>
      <c r="C34" s="248">
        <f>1000000/B34</f>
        <v/>
      </c>
      <c r="D34" s="171">
        <f>+C34/1000000</f>
        <v/>
      </c>
      <c r="H34" s="31" t="n">
        <v>1954</v>
      </c>
      <c r="I34" s="41" t="n">
        <v>0.5262</v>
      </c>
      <c r="J34" s="39" t="n">
        <v>0.0616</v>
      </c>
    </row>
    <row r="35" ht="15.6" customHeight="1" s="229">
      <c r="A35" s="170" t="n">
        <v>84</v>
      </c>
      <c r="B35" s="170" t="n">
        <v>16.8</v>
      </c>
      <c r="C35" s="248">
        <f>1000000/B35</f>
        <v/>
      </c>
      <c r="D35" s="171">
        <f>+C35/1000000</f>
        <v/>
      </c>
      <c r="H35" s="31" t="n">
        <v>1955</v>
      </c>
      <c r="I35" s="41" t="n">
        <v>0.3156</v>
      </c>
      <c r="J35" s="39" t="n">
        <v>0.0204</v>
      </c>
    </row>
    <row r="36" ht="15.6" customHeight="1" s="229">
      <c r="A36" s="170" t="n">
        <v>85</v>
      </c>
      <c r="B36" s="170" t="n">
        <v>16</v>
      </c>
      <c r="C36" s="248">
        <f>1000000/B36</f>
        <v/>
      </c>
      <c r="D36" s="171">
        <f>+C36/1000000</f>
        <v/>
      </c>
      <c r="H36" s="31" t="n">
        <v>1956</v>
      </c>
      <c r="I36" s="41" t="n">
        <v>0.06560000000000001</v>
      </c>
      <c r="J36" s="39" t="n">
        <v>-0.0235</v>
      </c>
    </row>
    <row r="37" ht="15.6" customHeight="1" s="229">
      <c r="A37" s="170" t="n">
        <v>86</v>
      </c>
      <c r="B37" s="170" t="n">
        <v>15.2</v>
      </c>
      <c r="C37" s="248">
        <f>1000000/B37</f>
        <v/>
      </c>
      <c r="D37" s="171">
        <f>+C37/1000000</f>
        <v/>
      </c>
      <c r="H37" s="31" t="n">
        <v>1957</v>
      </c>
      <c r="I37" s="41" t="n">
        <v>-0.1078</v>
      </c>
      <c r="J37" s="39" t="n">
        <v>-0.0072</v>
      </c>
    </row>
    <row r="38" ht="15.6" customHeight="1" s="229">
      <c r="A38" s="170" t="n">
        <v>87</v>
      </c>
      <c r="B38" s="170" t="n">
        <v>14.4</v>
      </c>
      <c r="C38" s="248">
        <f>1000000/B38</f>
        <v/>
      </c>
      <c r="D38" s="171">
        <f>+C38/1000000</f>
        <v/>
      </c>
      <c r="H38" s="31" t="n">
        <v>1958</v>
      </c>
      <c r="I38" s="41" t="n">
        <v>0.4336</v>
      </c>
      <c r="J38" s="39" t="n">
        <v>0.0643</v>
      </c>
    </row>
    <row r="39" ht="15.6" customHeight="1" s="229">
      <c r="A39" s="170" t="n">
        <v>88</v>
      </c>
      <c r="B39" s="170" t="n">
        <v>13.7</v>
      </c>
      <c r="C39" s="248">
        <f>1000000/B39</f>
        <v/>
      </c>
      <c r="D39" s="171">
        <f>+C39/1000000</f>
        <v/>
      </c>
      <c r="H39" s="31" t="n">
        <v>1959</v>
      </c>
      <c r="I39" s="41" t="n">
        <v>0.1196</v>
      </c>
      <c r="J39" s="39" t="n">
        <v>0.0157</v>
      </c>
    </row>
    <row r="40" ht="15.6" customHeight="1" s="229">
      <c r="A40" s="170" t="n">
        <v>89</v>
      </c>
      <c r="B40" s="170" t="n">
        <v>12.9</v>
      </c>
      <c r="C40" s="248">
        <f>1000000/B40</f>
        <v/>
      </c>
      <c r="D40" s="171">
        <f>+C40/1000000</f>
        <v/>
      </c>
      <c r="H40" s="31" t="n">
        <v>1960</v>
      </c>
      <c r="I40" s="41" t="n">
        <v>0.0047</v>
      </c>
      <c r="J40" s="39" t="n">
        <v>0.06660000000000001</v>
      </c>
    </row>
    <row r="41" ht="15.6" customHeight="1" s="229">
      <c r="A41" s="170" t="n">
        <v>90</v>
      </c>
      <c r="B41" s="170" t="n">
        <v>12.2</v>
      </c>
      <c r="C41" s="248">
        <f>1000000/B41</f>
        <v/>
      </c>
      <c r="D41" s="171">
        <f>+C41/1000000</f>
        <v/>
      </c>
      <c r="H41" s="31" t="n">
        <v>1961</v>
      </c>
      <c r="I41" s="41" t="n">
        <v>0.2689</v>
      </c>
      <c r="J41" s="39" t="n">
        <v>0.051</v>
      </c>
    </row>
    <row r="42" ht="15.6" customHeight="1" s="229">
      <c r="A42" s="170" t="n">
        <v>91</v>
      </c>
      <c r="B42" s="170" t="n">
        <v>11.5</v>
      </c>
      <c r="C42" s="248">
        <f>1000000/B42</f>
        <v/>
      </c>
      <c r="D42" s="171">
        <f>+C42/1000000</f>
        <v/>
      </c>
      <c r="H42" s="31" t="n">
        <v>1962</v>
      </c>
      <c r="I42" s="41" t="n">
        <v>-0.0873</v>
      </c>
      <c r="J42" s="39" t="n">
        <v>0.065</v>
      </c>
    </row>
    <row r="43" ht="15.6" customHeight="1" s="229">
      <c r="A43" s="170" t="n">
        <v>92</v>
      </c>
      <c r="B43" s="170" t="n">
        <v>10.8</v>
      </c>
      <c r="C43" s="248">
        <f>1000000/B43</f>
        <v/>
      </c>
      <c r="D43" s="171">
        <f>+C43/1000000</f>
        <v/>
      </c>
      <c r="H43" s="31" t="n">
        <v>1963</v>
      </c>
      <c r="I43" s="41" t="n">
        <v>0.228</v>
      </c>
      <c r="J43" s="39" t="n">
        <v>0.0546</v>
      </c>
    </row>
    <row r="44" ht="15.6" customHeight="1" s="229">
      <c r="A44" s="170" t="n">
        <v>93</v>
      </c>
      <c r="B44" s="170" t="n">
        <v>10.1</v>
      </c>
      <c r="C44" s="248">
        <f>1000000/B44</f>
        <v/>
      </c>
      <c r="D44" s="171">
        <f>+C44/1000000</f>
        <v/>
      </c>
      <c r="H44" s="31" t="n">
        <v>1964</v>
      </c>
      <c r="I44" s="41" t="n">
        <v>0.1648</v>
      </c>
      <c r="J44" s="39" t="n">
        <v>0.0516</v>
      </c>
    </row>
    <row r="45" ht="15.6" customHeight="1" s="229">
      <c r="A45" s="170" t="n">
        <v>94</v>
      </c>
      <c r="B45" s="170" t="n">
        <v>9.5</v>
      </c>
      <c r="C45" s="248">
        <f>1000000/B45</f>
        <v/>
      </c>
      <c r="D45" s="171">
        <f>+C45/1000000</f>
        <v/>
      </c>
      <c r="H45" s="31" t="n">
        <v>1965</v>
      </c>
      <c r="I45" s="41" t="n">
        <v>0.1245</v>
      </c>
      <c r="J45" s="39" t="n">
        <v>0.0319</v>
      </c>
    </row>
    <row r="46" ht="15.6" customHeight="1" s="229">
      <c r="A46" s="170" t="n">
        <v>95</v>
      </c>
      <c r="B46" s="170" t="n">
        <v>8.9</v>
      </c>
      <c r="C46" s="248">
        <f>1000000/B46</f>
        <v/>
      </c>
      <c r="D46" s="171">
        <f>+C46/1000000</f>
        <v/>
      </c>
      <c r="H46" s="31" t="n">
        <v>1966</v>
      </c>
      <c r="I46" s="42" t="n">
        <v>-0.1006</v>
      </c>
      <c r="J46" s="39" t="n">
        <v>-0.0345</v>
      </c>
    </row>
    <row r="47" ht="15.6" customHeight="1" s="229">
      <c r="A47" s="170" t="n">
        <v>96</v>
      </c>
      <c r="B47" s="170" t="n">
        <v>8.4</v>
      </c>
      <c r="C47" s="248">
        <f>1000000/B47</f>
        <v/>
      </c>
      <c r="D47" s="171">
        <f>+C47/1000000</f>
        <v/>
      </c>
      <c r="H47" s="31" t="n">
        <v>1967</v>
      </c>
      <c r="I47" s="41" t="n">
        <v>0.2398</v>
      </c>
      <c r="J47" s="39" t="n">
        <v>0.008999999999999999</v>
      </c>
    </row>
    <row r="48" ht="15.6" customHeight="1" s="229">
      <c r="A48" s="170" t="n">
        <v>97</v>
      </c>
      <c r="B48" s="170" t="n">
        <v>7.8</v>
      </c>
      <c r="C48" s="248">
        <f>1000000/B48</f>
        <v/>
      </c>
      <c r="D48" s="171">
        <f>+C48/1000000</f>
        <v/>
      </c>
      <c r="H48" s="31" t="n">
        <v>1968</v>
      </c>
      <c r="I48" s="41" t="n">
        <v>0.1106</v>
      </c>
      <c r="J48" s="39" t="n">
        <v>0.0485</v>
      </c>
    </row>
    <row r="49" ht="15.6" customHeight="1" s="229">
      <c r="A49" s="170" t="n">
        <v>98</v>
      </c>
      <c r="B49" s="170" t="n">
        <v>7.3</v>
      </c>
      <c r="C49" s="248">
        <f>1000000/B49</f>
        <v/>
      </c>
      <c r="D49" s="171">
        <f>+C49/1000000</f>
        <v/>
      </c>
      <c r="H49" s="31" t="n">
        <v>1969</v>
      </c>
      <c r="I49" s="42" t="n">
        <v>-0.08500000000000001</v>
      </c>
      <c r="J49" s="39" t="n">
        <v>-0.0203</v>
      </c>
    </row>
    <row r="50" ht="15.6" customHeight="1" s="229">
      <c r="A50" s="170" t="n">
        <v>99</v>
      </c>
      <c r="B50" s="170" t="n">
        <v>6.8</v>
      </c>
      <c r="C50" s="248">
        <f>1000000/B50</f>
        <v/>
      </c>
      <c r="D50" s="171">
        <f>+C50/1000000</f>
        <v/>
      </c>
      <c r="H50" s="31" t="n">
        <v>1970</v>
      </c>
      <c r="I50" s="41" t="n">
        <v>0.0401</v>
      </c>
      <c r="J50" s="39" t="n">
        <v>0.0565</v>
      </c>
    </row>
    <row r="51" ht="15.6" customHeight="1" s="229">
      <c r="A51" s="170" t="n">
        <v>100</v>
      </c>
      <c r="B51" s="170" t="n">
        <v>6.4</v>
      </c>
      <c r="C51" s="248">
        <f>1000000/B51</f>
        <v/>
      </c>
      <c r="D51" s="171">
        <f>+C51/1000000</f>
        <v/>
      </c>
      <c r="H51" s="31" t="n">
        <v>1971</v>
      </c>
      <c r="I51" s="41" t="n">
        <v>0.1431</v>
      </c>
      <c r="J51" s="39" t="n">
        <v>0.14</v>
      </c>
    </row>
    <row r="52" ht="15.6" customHeight="1" s="229">
      <c r="A52" s="170" t="n">
        <v>101</v>
      </c>
      <c r="B52" s="170" t="n">
        <v>6</v>
      </c>
      <c r="C52" s="248">
        <f>1000000/B52</f>
        <v/>
      </c>
      <c r="D52" s="171">
        <f>+C52/1000000</f>
        <v/>
      </c>
      <c r="H52" s="31" t="n">
        <v>1972</v>
      </c>
      <c r="I52" s="41" t="n">
        <v>0.1898</v>
      </c>
      <c r="J52" s="39" t="n">
        <v>0.1141</v>
      </c>
    </row>
    <row r="53" ht="15.6" customHeight="1" s="229">
      <c r="A53" s="170" t="n">
        <v>102</v>
      </c>
      <c r="B53" s="170" t="n">
        <v>5.6</v>
      </c>
      <c r="C53" s="248">
        <f>1000000/B53</f>
        <v/>
      </c>
      <c r="D53" s="171">
        <f>+C53/1000000</f>
        <v/>
      </c>
      <c r="H53" s="31" t="n">
        <v>1973</v>
      </c>
      <c r="I53" s="42" t="n">
        <v>-0.1466</v>
      </c>
      <c r="J53" s="39" t="n">
        <v>0.0432</v>
      </c>
    </row>
    <row r="54" ht="15.6" customHeight="1" s="229">
      <c r="A54" s="170" t="n">
        <v>103</v>
      </c>
      <c r="B54" s="170" t="n">
        <v>5.2</v>
      </c>
      <c r="C54" s="248">
        <f>1000000/B54</f>
        <v/>
      </c>
      <c r="D54" s="171">
        <f>+C54/1000000</f>
        <v/>
      </c>
      <c r="H54" s="31" t="n">
        <v>1974</v>
      </c>
      <c r="I54" s="42" t="n">
        <v>-0.2647</v>
      </c>
      <c r="J54" s="39" t="n">
        <v>-0.0438</v>
      </c>
    </row>
    <row r="55" ht="15.6" customHeight="1" s="229">
      <c r="A55" s="170" t="n">
        <v>104</v>
      </c>
      <c r="B55" s="170" t="n">
        <v>4.9</v>
      </c>
      <c r="C55" s="248">
        <f>1000000/B55</f>
        <v/>
      </c>
      <c r="D55" s="171">
        <f>+C55/1000000</f>
        <v/>
      </c>
      <c r="H55" s="31" t="n">
        <v>1975</v>
      </c>
      <c r="I55" s="41" t="n">
        <v>0.372</v>
      </c>
      <c r="J55" s="39" t="n">
        <v>0.1105</v>
      </c>
    </row>
    <row r="56" ht="15.6" customHeight="1" s="229">
      <c r="A56" s="170" t="n">
        <v>105</v>
      </c>
      <c r="B56" s="170" t="n">
        <v>4.6</v>
      </c>
      <c r="C56" s="248">
        <f>1000000/B56</f>
        <v/>
      </c>
      <c r="D56" s="171">
        <f>+C56/1000000</f>
        <v/>
      </c>
      <c r="H56" s="31" t="n">
        <v>1976</v>
      </c>
      <c r="I56" s="41" t="n">
        <v>0.2384</v>
      </c>
      <c r="J56" s="39" t="n">
        <v>0.1975</v>
      </c>
    </row>
    <row r="57" ht="15.6" customHeight="1" s="229">
      <c r="A57" s="170" t="n">
        <v>106</v>
      </c>
      <c r="B57" s="170" t="n">
        <v>4.3</v>
      </c>
      <c r="C57" s="248">
        <f>1000000/B57</f>
        <v/>
      </c>
      <c r="D57" s="171">
        <f>+C57/1000000</f>
        <v/>
      </c>
      <c r="H57" s="31" t="n">
        <v>1977</v>
      </c>
      <c r="I57" s="42" t="n">
        <v>-0.0718</v>
      </c>
      <c r="J57" s="39" t="n">
        <v>0.09950000000000001</v>
      </c>
    </row>
    <row r="58" ht="15.6" customHeight="1" s="229">
      <c r="A58" s="170" t="n">
        <v>107</v>
      </c>
      <c r="B58" s="170" t="n">
        <v>4.1</v>
      </c>
      <c r="C58" s="248">
        <f>1000000/B58</f>
        <v/>
      </c>
      <c r="D58" s="171">
        <f>+C58/1000000</f>
        <v/>
      </c>
      <c r="H58" s="31" t="n">
        <v>1978</v>
      </c>
      <c r="I58" s="41" t="n">
        <v>0.06560000000000001</v>
      </c>
      <c r="J58" s="39" t="n">
        <v>0.0314</v>
      </c>
    </row>
    <row r="59" ht="15.6" customHeight="1" s="229">
      <c r="A59" s="170" t="n">
        <v>108</v>
      </c>
      <c r="B59" s="170" t="n">
        <v>3.9</v>
      </c>
      <c r="C59" s="248">
        <f>1000000/B59</f>
        <v/>
      </c>
      <c r="D59" s="171">
        <f>+C59/1000000</f>
        <v/>
      </c>
      <c r="H59" s="31" t="n">
        <v>1979</v>
      </c>
      <c r="I59" s="41" t="n">
        <v>0.1844</v>
      </c>
      <c r="J59" s="39" t="n">
        <v>-0.0201</v>
      </c>
    </row>
    <row r="60" ht="15.6" customHeight="1" s="229">
      <c r="A60" s="170" t="n">
        <v>109</v>
      </c>
      <c r="B60" s="170" t="n">
        <v>3.7</v>
      </c>
      <c r="C60" s="248">
        <f>1000000/B60</f>
        <v/>
      </c>
      <c r="D60" s="171">
        <f>+C60/1000000</f>
        <v/>
      </c>
      <c r="H60" s="31" t="n">
        <v>1980</v>
      </c>
      <c r="I60" s="41" t="n">
        <v>0.3242</v>
      </c>
      <c r="J60" s="39" t="n">
        <v>-0.0332</v>
      </c>
    </row>
    <row r="61" ht="15.6" customHeight="1" s="229">
      <c r="A61" s="170" t="n">
        <v>110</v>
      </c>
      <c r="B61" s="170" t="n">
        <v>3.5</v>
      </c>
      <c r="C61" s="248">
        <f>1000000/B61</f>
        <v/>
      </c>
      <c r="D61" s="171">
        <f>+C61/1000000</f>
        <v/>
      </c>
      <c r="H61" s="31" t="n">
        <v>1981</v>
      </c>
      <c r="I61" s="42" t="n">
        <v>-0.0491</v>
      </c>
      <c r="J61" s="39" t="n">
        <v>0.08459999999999999</v>
      </c>
    </row>
    <row r="62" ht="15.6" customHeight="1" s="229">
      <c r="A62" s="170" t="n">
        <v>111</v>
      </c>
      <c r="B62" s="170" t="n">
        <v>3.4</v>
      </c>
      <c r="C62" s="248">
        <f>1000000/B62</f>
        <v/>
      </c>
      <c r="D62" s="171">
        <f>+C62/1000000</f>
        <v/>
      </c>
      <c r="H62" s="31" t="n">
        <v>1982</v>
      </c>
      <c r="I62" s="41" t="n">
        <v>0.2155</v>
      </c>
      <c r="J62" s="39" t="n">
        <v>0.2905</v>
      </c>
    </row>
    <row r="63" ht="15.6" customHeight="1" s="229">
      <c r="A63" s="170" t="n">
        <v>112</v>
      </c>
      <c r="B63" s="170" t="n">
        <v>3.3</v>
      </c>
      <c r="C63" s="248">
        <f>1000000/B63</f>
        <v/>
      </c>
      <c r="D63" s="171">
        <f>+C63/1000000</f>
        <v/>
      </c>
      <c r="H63" s="31" t="n">
        <v>1983</v>
      </c>
      <c r="I63" s="41" t="n">
        <v>0.2256</v>
      </c>
      <c r="J63" s="39" t="n">
        <v>0.1619</v>
      </c>
    </row>
    <row r="64" ht="15.6" customHeight="1" s="229">
      <c r="A64" s="170" t="n">
        <v>113</v>
      </c>
      <c r="B64" s="170" t="n">
        <v>3.1</v>
      </c>
      <c r="C64" s="248">
        <f>1000000/B64</f>
        <v/>
      </c>
      <c r="D64" s="171">
        <f>+C64/1000000</f>
        <v/>
      </c>
      <c r="H64" s="31" t="n">
        <v>1984</v>
      </c>
      <c r="I64" s="41" t="n">
        <v>0.06270000000000001</v>
      </c>
      <c r="J64" s="39" t="n">
        <v>0.1562</v>
      </c>
    </row>
    <row r="65" ht="15.6" customHeight="1" s="229">
      <c r="A65" s="170" t="n">
        <v>114</v>
      </c>
      <c r="B65" s="170" t="n">
        <v>3</v>
      </c>
      <c r="C65" s="248">
        <f>1000000/B65</f>
        <v/>
      </c>
      <c r="D65" s="171">
        <f>+C65/1000000</f>
        <v/>
      </c>
      <c r="H65" s="31" t="n">
        <v>1985</v>
      </c>
      <c r="I65" s="41" t="n">
        <v>0.3173</v>
      </c>
      <c r="J65" s="39" t="n">
        <v>0.2386</v>
      </c>
    </row>
    <row r="66" ht="15.6" customHeight="1" s="229">
      <c r="A66" s="170" t="n">
        <v>115</v>
      </c>
      <c r="B66" s="170" t="n">
        <v>2.9</v>
      </c>
      <c r="C66" s="248">
        <f>1000000/B66</f>
        <v/>
      </c>
      <c r="D66" s="171">
        <f>+C66/1000000</f>
        <v/>
      </c>
      <c r="H66" s="31" t="n">
        <v>1986</v>
      </c>
      <c r="I66" s="41" t="n">
        <v>0.1867</v>
      </c>
      <c r="J66" s="39" t="n">
        <v>0.2149</v>
      </c>
    </row>
    <row r="67" ht="15.6" customHeight="1" s="229">
      <c r="A67" s="170" t="n">
        <v>116</v>
      </c>
      <c r="B67" s="170" t="n">
        <v>2.8</v>
      </c>
      <c r="C67" s="248">
        <f>1000000/B67</f>
        <v/>
      </c>
      <c r="D67" s="171">
        <f>+C67/1000000</f>
        <v/>
      </c>
      <c r="H67" s="31" t="n">
        <v>1987</v>
      </c>
      <c r="I67" s="41" t="n">
        <v>0.0525</v>
      </c>
      <c r="J67" s="39" t="n">
        <v>0.0229</v>
      </c>
    </row>
    <row r="68" ht="15.6" customHeight="1" s="229">
      <c r="A68" s="170" t="n">
        <v>117</v>
      </c>
      <c r="B68" s="170" t="n">
        <v>2.7</v>
      </c>
      <c r="C68" s="248">
        <f>1000000/B68</f>
        <v/>
      </c>
      <c r="D68" s="171">
        <f>+C68/1000000</f>
        <v/>
      </c>
      <c r="H68" s="31" t="n">
        <v>1988</v>
      </c>
      <c r="I68" s="41" t="n">
        <v>0.1661</v>
      </c>
      <c r="J68" s="39" t="n">
        <v>0.1512</v>
      </c>
    </row>
    <row r="69" ht="15.6" customHeight="1" s="229">
      <c r="A69" s="170" t="n">
        <v>118</v>
      </c>
      <c r="B69" s="170" t="n">
        <v>2.5</v>
      </c>
      <c r="C69" s="248">
        <f>1000000/B69</f>
        <v/>
      </c>
      <c r="D69" s="171">
        <f>+C69/1000000</f>
        <v/>
      </c>
      <c r="H69" s="31" t="n">
        <v>1989</v>
      </c>
      <c r="I69" s="41" t="n">
        <v>0.3169</v>
      </c>
      <c r="J69" s="39" t="n">
        <v>0.1579</v>
      </c>
    </row>
    <row r="70" ht="15.6" customHeight="1" s="229">
      <c r="A70" s="170" t="n">
        <v>119</v>
      </c>
      <c r="B70" s="170" t="n">
        <v>2.3</v>
      </c>
      <c r="C70" s="248">
        <f>1000000/B70</f>
        <v/>
      </c>
      <c r="D70" s="171">
        <f>+C70/1000000</f>
        <v/>
      </c>
      <c r="H70" s="31" t="n">
        <v>1990</v>
      </c>
      <c r="I70" s="42" t="n">
        <v>-0.031</v>
      </c>
      <c r="J70" s="39" t="n">
        <v>0.0614</v>
      </c>
    </row>
    <row r="71" ht="15.6" customHeight="1" s="229">
      <c r="A71" s="169" t="inlineStr">
        <is>
          <t>120 +</t>
        </is>
      </c>
      <c r="B71" s="169" t="n">
        <v>2</v>
      </c>
      <c r="C71" s="248">
        <f>1000000/B71</f>
        <v/>
      </c>
      <c r="D71" s="171">
        <f>+C71/1000000</f>
        <v/>
      </c>
      <c r="H71" s="31" t="n">
        <v>1991</v>
      </c>
      <c r="I71" s="41" t="n">
        <v>0.3047</v>
      </c>
      <c r="J71" s="39" t="n">
        <v>0.1785</v>
      </c>
    </row>
    <row r="72" ht="15.6" customHeight="1" s="229">
      <c r="H72" s="31" t="n">
        <v>1992</v>
      </c>
      <c r="I72" s="41" t="n">
        <v>0.0762</v>
      </c>
      <c r="J72" s="39" t="n">
        <v>0.1217</v>
      </c>
    </row>
    <row r="73" ht="15.6" customHeight="1" s="229">
      <c r="H73" s="31" t="n">
        <v>1993</v>
      </c>
      <c r="I73" s="41" t="n">
        <v>0.1008</v>
      </c>
      <c r="J73" s="39" t="n">
        <v>0.1643</v>
      </c>
    </row>
    <row r="74" ht="15.6" customHeight="1" s="229">
      <c r="H74" s="31" t="n">
        <v>1994</v>
      </c>
      <c r="I74" s="41" t="n">
        <v>0.0132</v>
      </c>
      <c r="J74" s="39" t="n">
        <v>-0.0132</v>
      </c>
    </row>
    <row r="75" ht="15.6" customHeight="1" s="229">
      <c r="H75" s="31" t="n">
        <v>1995</v>
      </c>
      <c r="I75" s="41" t="n">
        <v>0.3758</v>
      </c>
      <c r="J75" s="39" t="n">
        <v>0.2016</v>
      </c>
    </row>
    <row r="76" ht="16.2" customHeight="1" s="229" thickBot="1">
      <c r="A76" t="inlineStr">
        <is>
          <t>Historic COLA</t>
        </is>
      </c>
      <c r="C76" s="35" t="inlineStr">
        <is>
          <t>Historic Inflation</t>
        </is>
      </c>
      <c r="H76" s="31" t="n">
        <v>1996</v>
      </c>
      <c r="I76" s="41" t="n">
        <v>0.2296</v>
      </c>
      <c r="J76" s="39" t="n">
        <v>0.0479</v>
      </c>
    </row>
    <row r="77" ht="16.8" customHeight="1" s="229" thickBot="1" thickTop="1">
      <c r="A77" s="121" t="inlineStr">
        <is>
          <t>Year</t>
        </is>
      </c>
      <c r="B77" s="127" t="inlineStr">
        <is>
          <t>COLA</t>
        </is>
      </c>
      <c r="C77" s="35" t="inlineStr">
        <is>
          <t>inflation (avg)</t>
        </is>
      </c>
      <c r="H77" s="31" t="n">
        <v>1997</v>
      </c>
      <c r="I77" s="41" t="n">
        <v>0.3336</v>
      </c>
      <c r="J77" s="39" t="n">
        <v>0.1183</v>
      </c>
    </row>
    <row r="78" ht="15.6" customHeight="1" s="229">
      <c r="A78" s="122" t="n">
        <v>1975</v>
      </c>
      <c r="B78" s="124" t="n">
        <v>8</v>
      </c>
      <c r="C78" s="35" t="n">
        <v>9.1</v>
      </c>
      <c r="H78" s="31" t="n">
        <v>1998</v>
      </c>
      <c r="I78" s="41" t="n">
        <v>0.2858</v>
      </c>
      <c r="J78" s="39" t="n">
        <v>0.0795</v>
      </c>
    </row>
    <row r="79" ht="15.6" customHeight="1" s="229">
      <c r="A79" s="122" t="n">
        <v>1976</v>
      </c>
      <c r="B79" s="124" t="n">
        <v>6.4</v>
      </c>
      <c r="C79" s="35" t="n">
        <v>5.8</v>
      </c>
      <c r="H79" s="31" t="n">
        <v>1999</v>
      </c>
      <c r="I79" s="41" t="n">
        <v>0.2104</v>
      </c>
      <c r="J79" s="39" t="n">
        <v>0.008399999999999999</v>
      </c>
    </row>
    <row r="80" ht="15.6" customHeight="1" s="229">
      <c r="A80" s="122" t="n">
        <v>1977</v>
      </c>
      <c r="B80" s="124" t="n">
        <v>5.9</v>
      </c>
      <c r="C80" s="35" t="n">
        <v>6.5</v>
      </c>
      <c r="H80" s="38" t="n">
        <v>2000</v>
      </c>
      <c r="I80" s="42" t="n">
        <v>-0.091</v>
      </c>
      <c r="J80" s="39" t="n">
        <v>0.09329999999999999</v>
      </c>
    </row>
    <row r="81" ht="15.6" customHeight="1" s="229">
      <c r="A81" s="122" t="n">
        <v>1978</v>
      </c>
      <c r="B81" s="124" t="n">
        <v>6.5</v>
      </c>
      <c r="C81" s="35" t="n">
        <v>7.6</v>
      </c>
      <c r="H81" s="38" t="n">
        <v>2001</v>
      </c>
      <c r="I81" s="42" t="n">
        <v>-0.1189</v>
      </c>
      <c r="J81" s="39" t="n">
        <v>0.07820000000000001</v>
      </c>
    </row>
    <row r="82" ht="15.6" customHeight="1" s="229">
      <c r="A82" s="122" t="n">
        <v>1979</v>
      </c>
      <c r="B82" s="124" t="n">
        <v>9.9</v>
      </c>
      <c r="C82" s="35" t="n">
        <v>11.3</v>
      </c>
      <c r="H82" s="38" t="n">
        <v>2002</v>
      </c>
      <c r="I82" s="42" t="n">
        <v>-0.221</v>
      </c>
      <c r="J82" s="39" t="n">
        <v>0.1218</v>
      </c>
    </row>
    <row r="83" ht="15.6" customHeight="1" s="229">
      <c r="A83" s="122" t="n">
        <v>1980</v>
      </c>
      <c r="B83" s="124" t="n">
        <v>14.3</v>
      </c>
      <c r="C83" s="35" t="n">
        <v>13.5</v>
      </c>
      <c r="H83" s="31" t="n">
        <v>2003</v>
      </c>
      <c r="I83" s="41" t="n">
        <v>0.2868</v>
      </c>
      <c r="J83" s="39" t="n">
        <v>0.1353</v>
      </c>
    </row>
    <row r="84" ht="15.6" customHeight="1" s="229">
      <c r="A84" s="122" t="n">
        <v>1981</v>
      </c>
      <c r="B84" s="124" t="n">
        <v>11.2</v>
      </c>
      <c r="C84" s="35" t="n">
        <v>10.3</v>
      </c>
      <c r="H84" s="31" t="n">
        <v>2004</v>
      </c>
      <c r="I84" s="41" t="n">
        <v>0.1088</v>
      </c>
      <c r="J84" s="39" t="n">
        <v>0.0989</v>
      </c>
    </row>
    <row r="85" ht="15.6" customHeight="1" s="229">
      <c r="A85" s="122" t="n">
        <v>1982</v>
      </c>
      <c r="B85" s="124" t="n">
        <v>7.4</v>
      </c>
      <c r="C85" s="35" t="n">
        <v>6.2</v>
      </c>
      <c r="H85" s="31" t="n">
        <v>2005</v>
      </c>
      <c r="I85" s="41" t="n">
        <v>0.0491</v>
      </c>
      <c r="J85" s="39" t="n">
        <v>0.0492</v>
      </c>
    </row>
    <row r="86" ht="15.6" customHeight="1" s="229">
      <c r="A86" s="122" t="n">
        <v>1983</v>
      </c>
      <c r="B86" s="124" t="n">
        <v>3.5</v>
      </c>
      <c r="C86" s="35" t="n">
        <v>3.2</v>
      </c>
      <c r="H86" s="31" t="n">
        <v>2006</v>
      </c>
      <c r="I86" s="41" t="n">
        <v>0.1579</v>
      </c>
      <c r="J86" s="39" t="n">
        <v>0.07049999999999999</v>
      </c>
    </row>
    <row r="87" ht="15.6" customHeight="1" s="229">
      <c r="A87" s="122" t="n">
        <v>1984</v>
      </c>
      <c r="B87" s="124" t="n">
        <v>3.5</v>
      </c>
      <c r="C87" s="35" t="n">
        <v>4.3</v>
      </c>
      <c r="H87" s="31" t="n">
        <v>2007</v>
      </c>
      <c r="I87" s="41" t="n">
        <v>0.0549</v>
      </c>
      <c r="J87" s="39" t="n">
        <v>0.0315</v>
      </c>
    </row>
    <row r="88" ht="15.6" customHeight="1" s="229">
      <c r="A88" s="122" t="n">
        <v>1985</v>
      </c>
      <c r="B88" s="124" t="n">
        <v>3.1</v>
      </c>
      <c r="C88" s="35" t="n">
        <v>3.6</v>
      </c>
      <c r="H88" s="38" t="n">
        <v>2008</v>
      </c>
      <c r="I88" s="42" t="n">
        <v>-0.37</v>
      </c>
      <c r="J88" s="39" t="n">
        <v>-0.0507</v>
      </c>
    </row>
    <row r="89" ht="15.6" customHeight="1" s="229">
      <c r="A89" s="122" t="n">
        <v>1986</v>
      </c>
      <c r="B89" s="124" t="n">
        <v>1.3</v>
      </c>
      <c r="C89" s="35" t="n">
        <v>1.9</v>
      </c>
      <c r="H89" s="31" t="n">
        <v>2009</v>
      </c>
      <c r="I89" s="41" t="n">
        <v>0.2646</v>
      </c>
      <c r="J89" s="39" t="n">
        <v>0.2333</v>
      </c>
    </row>
    <row r="90" ht="15.6" customHeight="1" s="229">
      <c r="A90" s="122" t="n">
        <v>1987</v>
      </c>
      <c r="B90" s="124" t="n">
        <v>4.2</v>
      </c>
      <c r="C90" s="35" t="n">
        <v>3.6</v>
      </c>
      <c r="H90" s="31" t="n">
        <v>2010</v>
      </c>
      <c r="I90" s="41" t="n">
        <v>0.1506</v>
      </c>
      <c r="J90" s="39" t="n">
        <v>0.0835</v>
      </c>
    </row>
    <row r="91" ht="15.6" customHeight="1" s="229">
      <c r="A91" s="122" t="n">
        <v>1988</v>
      </c>
      <c r="B91" s="124" t="n">
        <v>4</v>
      </c>
      <c r="C91" s="35" t="n">
        <v>4.1</v>
      </c>
      <c r="H91" s="31" t="n">
        <v>2011</v>
      </c>
      <c r="I91" s="41" t="n">
        <v>0.0211</v>
      </c>
      <c r="J91" s="39" t="n">
        <v>0.1258</v>
      </c>
    </row>
    <row r="92" ht="15.6" customHeight="1" s="229">
      <c r="A92" s="122" t="n">
        <v>1989</v>
      </c>
      <c r="B92" s="124" t="n">
        <v>4.7</v>
      </c>
      <c r="C92" s="35" t="n">
        <v>4.8</v>
      </c>
      <c r="H92" s="31" t="n">
        <v>2012</v>
      </c>
      <c r="I92" s="41" t="n">
        <v>0.16</v>
      </c>
      <c r="J92" s="39" t="n">
        <v>0.1012</v>
      </c>
    </row>
    <row r="93" ht="15.6" customHeight="1" s="229">
      <c r="A93" s="122" t="n">
        <v>1990</v>
      </c>
      <c r="B93" s="124" t="n">
        <v>5.4</v>
      </c>
      <c r="C93" s="35" t="n">
        <v>5.4</v>
      </c>
      <c r="H93" s="31" t="n">
        <v>2013</v>
      </c>
      <c r="I93" s="41" t="n">
        <v>0.3239</v>
      </c>
      <c r="J93" s="39" t="n">
        <v>-0.0106</v>
      </c>
    </row>
    <row r="94" ht="15.6" customHeight="1" s="229">
      <c r="A94" s="122" t="n">
        <v>1991</v>
      </c>
      <c r="B94" s="124" t="n">
        <v>3.7</v>
      </c>
      <c r="C94" s="35" t="n">
        <v>4.2</v>
      </c>
      <c r="H94" s="31" t="n">
        <v>2014</v>
      </c>
      <c r="I94" s="41" t="n">
        <v>0.1369</v>
      </c>
      <c r="J94" s="39" t="n">
        <v>0.1038</v>
      </c>
    </row>
    <row r="95" ht="15.6" customHeight="1" s="229">
      <c r="A95" s="122" t="n">
        <v>1992</v>
      </c>
      <c r="B95" s="124" t="n">
        <v>3</v>
      </c>
      <c r="C95" s="35" t="n">
        <v>3</v>
      </c>
      <c r="H95" s="31" t="n">
        <v>2015</v>
      </c>
      <c r="I95" s="41" t="n">
        <v>0.0138</v>
      </c>
      <c r="J95" s="39" t="n">
        <v>-0.007</v>
      </c>
    </row>
    <row r="96" ht="15.6" customHeight="1" s="229">
      <c r="A96" s="122" t="n">
        <v>1993</v>
      </c>
      <c r="B96" s="124" t="n">
        <v>2.6</v>
      </c>
      <c r="C96" s="35" t="n">
        <v>3</v>
      </c>
      <c r="H96" s="31" t="n">
        <v>2016</v>
      </c>
      <c r="I96" s="41" t="n">
        <v>0.1196</v>
      </c>
      <c r="J96" s="39" t="n">
        <v>0.1037</v>
      </c>
    </row>
    <row r="97" ht="16.2" customHeight="1" s="229" thickBot="1">
      <c r="A97" s="123" t="n">
        <v>1994</v>
      </c>
      <c r="B97" s="125" t="n">
        <v>2.8</v>
      </c>
      <c r="C97" s="35" t="n">
        <v>2.6</v>
      </c>
      <c r="H97" s="31" t="n">
        <v>2017</v>
      </c>
      <c r="I97" s="41" t="n">
        <v>0.2183</v>
      </c>
      <c r="J97" s="39" t="n">
        <v>0.09719999999999999</v>
      </c>
    </row>
    <row r="98" ht="16.2" customHeight="1" s="229" thickTop="1">
      <c r="A98" s="122" t="n">
        <v>1995</v>
      </c>
      <c r="B98" s="124" t="n">
        <v>2.6</v>
      </c>
      <c r="C98" s="35" t="n">
        <v>2.8</v>
      </c>
      <c r="H98" s="38" t="n">
        <v>2018</v>
      </c>
      <c r="I98" s="42" t="n">
        <v>-0.0438</v>
      </c>
      <c r="J98" s="39" t="n">
        <v>-0.0276</v>
      </c>
    </row>
    <row r="99" ht="15.6" customHeight="1" s="229">
      <c r="A99" s="122" t="n">
        <v>1996</v>
      </c>
      <c r="B99" s="124" t="n">
        <v>2.9</v>
      </c>
      <c r="C99" s="35" t="n">
        <v>3</v>
      </c>
      <c r="H99" s="31" t="n">
        <v>2019</v>
      </c>
      <c r="I99" s="41" t="n">
        <v>0.3149</v>
      </c>
      <c r="J99" s="39" t="n">
        <v>0.1533</v>
      </c>
    </row>
    <row r="100" ht="15.6" customHeight="1" s="229">
      <c r="A100" s="122" t="n">
        <v>1997</v>
      </c>
      <c r="B100" s="124" t="n">
        <v>2.1</v>
      </c>
      <c r="C100" s="35" t="n">
        <v>2.3</v>
      </c>
      <c r="H100" s="31" t="n">
        <v>2020</v>
      </c>
      <c r="I100" s="41" t="n">
        <v>0.184</v>
      </c>
    </row>
    <row r="101">
      <c r="A101" s="122" t="n">
        <v>1998</v>
      </c>
      <c r="B101" s="124" t="n">
        <v>1.3</v>
      </c>
      <c r="C101" s="35" t="n">
        <v>1.6</v>
      </c>
    </row>
    <row r="102">
      <c r="A102" s="122" t="inlineStr">
        <is>
          <t>1999  a</t>
        </is>
      </c>
      <c r="B102" s="124" t="n">
        <v>2.5</v>
      </c>
      <c r="C102" s="35" t="n">
        <v>2.2</v>
      </c>
    </row>
    <row r="103">
      <c r="A103" s="122" t="n">
        <v>2000</v>
      </c>
      <c r="B103" s="124" t="n">
        <v>3.5</v>
      </c>
      <c r="C103" s="35" t="n">
        <v>3.4</v>
      </c>
    </row>
    <row r="104">
      <c r="A104" s="122" t="n">
        <v>2001</v>
      </c>
      <c r="B104" s="124" t="n">
        <v>2.6</v>
      </c>
      <c r="C104" s="35" t="n">
        <v>2.8</v>
      </c>
    </row>
    <row r="105">
      <c r="A105" s="122" t="n">
        <v>2002</v>
      </c>
      <c r="B105" s="124" t="n">
        <v>1.4</v>
      </c>
      <c r="C105" s="35" t="n">
        <v>1.6</v>
      </c>
    </row>
    <row r="106">
      <c r="A106" s="122" t="n">
        <v>2003</v>
      </c>
      <c r="B106" s="124" t="n">
        <v>2.1</v>
      </c>
      <c r="C106" s="35" t="n">
        <v>2.3</v>
      </c>
    </row>
    <row r="107">
      <c r="A107" s="122" t="n">
        <v>2004</v>
      </c>
      <c r="B107" s="124" t="n">
        <v>2.7</v>
      </c>
      <c r="C107" s="35" t="n">
        <v>2.7</v>
      </c>
    </row>
    <row r="108">
      <c r="A108" s="122" t="n">
        <v>2005</v>
      </c>
      <c r="B108" s="124" t="n">
        <v>4.1</v>
      </c>
      <c r="C108" s="35" t="n">
        <v>3.4</v>
      </c>
    </row>
    <row r="109">
      <c r="A109" s="122" t="n">
        <v>2006</v>
      </c>
      <c r="B109" s="124" t="n">
        <v>3.3</v>
      </c>
      <c r="C109" s="35" t="n">
        <v>3.2</v>
      </c>
    </row>
    <row r="110">
      <c r="A110" s="122" t="n">
        <v>2007</v>
      </c>
      <c r="B110" s="124" t="n">
        <v>2.3</v>
      </c>
      <c r="C110" s="35" t="n">
        <v>2.8</v>
      </c>
    </row>
    <row r="111">
      <c r="A111" s="122" t="n">
        <v>2008</v>
      </c>
      <c r="B111" s="124" t="n">
        <v>5.8</v>
      </c>
      <c r="C111" s="35" t="n">
        <v>3.8</v>
      </c>
    </row>
    <row r="112">
      <c r="A112" s="122" t="n">
        <v>2009</v>
      </c>
      <c r="B112" s="124" t="n">
        <v>0</v>
      </c>
      <c r="C112" s="35" t="n">
        <v>-0.4</v>
      </c>
    </row>
    <row r="113">
      <c r="A113" s="122" t="n">
        <v>2010</v>
      </c>
      <c r="B113" s="124" t="n">
        <v>0</v>
      </c>
      <c r="C113" s="35" t="n">
        <v>1.6</v>
      </c>
    </row>
    <row r="114">
      <c r="A114" s="122" t="n">
        <v>2011</v>
      </c>
      <c r="B114" s="124" t="n">
        <v>3.6</v>
      </c>
      <c r="C114" s="35" t="n">
        <v>3.2</v>
      </c>
    </row>
    <row r="115">
      <c r="A115" s="122" t="n">
        <v>2012</v>
      </c>
      <c r="B115" s="124" t="n">
        <v>1.7</v>
      </c>
      <c r="C115" s="35" t="n">
        <v>2.1</v>
      </c>
    </row>
    <row r="116">
      <c r="A116" s="122" t="n">
        <v>2013</v>
      </c>
      <c r="B116" s="124" t="n">
        <v>1.5</v>
      </c>
      <c r="C116" s="35" t="n">
        <v>1.5</v>
      </c>
    </row>
    <row r="117" ht="15" customHeight="1" s="229" thickBot="1">
      <c r="A117" s="123" t="n">
        <v>2014</v>
      </c>
      <c r="B117" s="125" t="n">
        <v>1.7</v>
      </c>
      <c r="C117" s="35" t="n">
        <v>1.6</v>
      </c>
    </row>
    <row r="118" ht="15" customHeight="1" s="229" thickTop="1">
      <c r="A118" s="122" t="n">
        <v>2015</v>
      </c>
      <c r="B118" s="124" t="n">
        <v>0</v>
      </c>
      <c r="C118" s="35" t="n">
        <v>0.1</v>
      </c>
    </row>
    <row r="119">
      <c r="A119" s="122" t="n">
        <v>2016</v>
      </c>
      <c r="B119" s="124" t="n">
        <v>0.3</v>
      </c>
      <c r="C119" s="35" t="n">
        <v>1.3</v>
      </c>
    </row>
    <row r="120">
      <c r="A120" s="122" t="n">
        <v>2017</v>
      </c>
      <c r="B120" s="124" t="n">
        <v>2</v>
      </c>
      <c r="C120" s="35" t="n">
        <v>2.1</v>
      </c>
    </row>
    <row r="121">
      <c r="A121" s="122" t="n">
        <v>2018</v>
      </c>
      <c r="B121" s="124" t="n">
        <v>2.8</v>
      </c>
      <c r="C121" s="35" t="n">
        <v>2.4</v>
      </c>
    </row>
    <row r="122">
      <c r="A122" s="122" t="n">
        <v>2019</v>
      </c>
      <c r="B122" s="124" t="n">
        <v>1.6</v>
      </c>
      <c r="C122" s="35" t="n">
        <v>1.8</v>
      </c>
    </row>
    <row r="123">
      <c r="A123" s="122" t="n">
        <v>2020</v>
      </c>
      <c r="B123" s="124" t="n">
        <v>1.3</v>
      </c>
      <c r="C123" s="35" t="n">
        <v>1.2</v>
      </c>
    </row>
    <row r="124">
      <c r="A124" s="122" t="n">
        <v>2021</v>
      </c>
      <c r="B124" s="124" t="n">
        <v>5.9</v>
      </c>
      <c r="C124" s="35" t="n">
        <v>6.8</v>
      </c>
    </row>
    <row r="125">
      <c r="A125" s="132" t="inlineStr">
        <is>
          <t>average to 2000</t>
        </is>
      </c>
      <c r="B125" s="249">
        <f>AVERAGE(B103:B124)</f>
        <v/>
      </c>
      <c r="C125" s="249">
        <f>AVERAGE(C103:C124)</f>
        <v/>
      </c>
    </row>
    <row r="126">
      <c r="A126" s="134" t="inlineStr">
        <is>
          <t>average to 1975</t>
        </is>
      </c>
      <c r="B126" s="249">
        <f>AVERAGE(B78:B124)</f>
        <v/>
      </c>
      <c r="C126" s="249">
        <f>AVERAGE(C78:C124)</f>
        <v/>
      </c>
    </row>
  </sheetData>
  <pageMargins left="0.7" right="0.7" top="0.75" bottom="0.75" header="0.3" footer="0.3"/>
  <pageSetup orientation="portrait" horizontalDpi="90" verticalDpi="90"/>
  <drawing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F6" sqref="F6"/>
    </sheetView>
  </sheetViews>
  <sheetFormatPr baseColWidth="8" defaultRowHeight="14.4"/>
  <sheetData>
    <row r="1">
      <c r="D1" t="inlineStr">
        <is>
          <t>summary of runs</t>
        </is>
      </c>
    </row>
    <row r="2">
      <c r="A2" t="inlineStr">
        <is>
          <t>retire</t>
        </is>
      </c>
      <c r="B2" t="n">
        <v>63</v>
      </c>
      <c r="C2" t="n">
        <v>63</v>
      </c>
      <c r="D2" t="n">
        <v>63</v>
      </c>
      <c r="E2" t="n">
        <v>63</v>
      </c>
      <c r="F2" t="n">
        <v>63</v>
      </c>
    </row>
    <row r="3">
      <c r="A3" t="inlineStr">
        <is>
          <t>std</t>
        </is>
      </c>
      <c r="B3" t="inlineStr">
        <is>
          <t>mod=1.5</t>
        </is>
      </c>
      <c r="C3" t="inlineStr">
        <is>
          <t>mod=1.5</t>
        </is>
      </c>
      <c r="D3" t="inlineStr">
        <is>
          <t>mod=1.5</t>
        </is>
      </c>
      <c r="E3" t="inlineStr">
        <is>
          <t>mod=1.5</t>
        </is>
      </c>
      <c r="F3" t="inlineStr">
        <is>
          <t>mod=1.5</t>
        </is>
      </c>
    </row>
    <row r="4">
      <c r="A4" t="inlineStr">
        <is>
          <t>inflation</t>
        </is>
      </c>
      <c r="B4" s="163" t="inlineStr">
        <is>
          <t>=cola=5%</t>
        </is>
      </c>
      <c r="C4" s="163" t="inlineStr">
        <is>
          <t>=cola=5%</t>
        </is>
      </c>
      <c r="D4" s="163" t="inlineStr">
        <is>
          <t>=cola=5%</t>
        </is>
      </c>
      <c r="E4" s="163" t="inlineStr">
        <is>
          <t>=cola=5%</t>
        </is>
      </c>
      <c r="F4" s="163" t="inlineStr">
        <is>
          <t>=cola=5%</t>
        </is>
      </c>
    </row>
    <row r="5">
      <c r="A5" t="inlineStr">
        <is>
          <t>pension</t>
        </is>
      </c>
      <c r="B5" t="inlineStr">
        <is>
          <t>Lump</t>
        </is>
      </c>
      <c r="C5" t="inlineStr">
        <is>
          <t>Lump</t>
        </is>
      </c>
      <c r="D5" t="n">
        <v>65</v>
      </c>
      <c r="E5" t="n">
        <v>65</v>
      </c>
      <c r="F5" t="inlineStr">
        <is>
          <t>Lump</t>
        </is>
      </c>
    </row>
    <row r="6">
      <c r="A6" t="inlineStr">
        <is>
          <t>SS</t>
        </is>
      </c>
      <c r="B6" t="n">
        <v>70</v>
      </c>
      <c r="C6" t="n">
        <v>67</v>
      </c>
      <c r="D6" t="n">
        <v>67</v>
      </c>
      <c r="E6" t="n">
        <v>70</v>
      </c>
      <c r="F6" t="n">
        <v>70</v>
      </c>
    </row>
    <row r="7">
      <c r="F7" t="inlineStr">
        <is>
          <t>30yr stock</t>
        </is>
      </c>
    </row>
    <row r="8">
      <c r="A8" t="n">
        <v>97</v>
      </c>
      <c r="B8" s="190" t="n">
        <v>0.875</v>
      </c>
      <c r="C8" s="190" t="n">
        <v>0.827</v>
      </c>
      <c r="D8" s="190" t="n">
        <v>0.701</v>
      </c>
      <c r="E8" s="190" t="n">
        <v>0.73</v>
      </c>
      <c r="F8" s="190" t="n">
        <v>0.826</v>
      </c>
    </row>
    <row r="9">
      <c r="A9" t="n">
        <v>92</v>
      </c>
      <c r="B9" s="217" t="n">
        <v>0.947</v>
      </c>
      <c r="C9" s="217" t="n">
        <v>0.927</v>
      </c>
      <c r="D9" s="190" t="n">
        <v>0.858</v>
      </c>
      <c r="E9" s="190" t="n">
        <v>0.89</v>
      </c>
      <c r="F9" s="217" t="n">
        <v>0.922</v>
      </c>
    </row>
    <row r="10">
      <c r="A10" t="n">
        <v>87</v>
      </c>
      <c r="B10" s="217" t="n">
        <v>0.989</v>
      </c>
      <c r="C10" s="217" t="n">
        <v>0.996</v>
      </c>
      <c r="D10" s="217" t="n">
        <v>0.984</v>
      </c>
      <c r="E10" s="217" t="n">
        <v>0.989</v>
      </c>
      <c r="F10" s="217" t="n">
        <v>0.985</v>
      </c>
    </row>
    <row r="11">
      <c r="A11" t="n">
        <v>82</v>
      </c>
      <c r="B11" s="217" t="n">
        <v>0.999</v>
      </c>
      <c r="C11" s="217" t="n">
        <v>0.999</v>
      </c>
      <c r="D11" s="217" t="n">
        <v>1</v>
      </c>
      <c r="E11" s="217" t="n">
        <v>1</v>
      </c>
      <c r="F11" s="217" t="n">
        <v>0.997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Gillies, Ladd</dc:creator>
  <dcterms:created xsi:type="dcterms:W3CDTF">2021-11-23T18:13:40Z</dcterms:created>
  <dcterms:modified xsi:type="dcterms:W3CDTF">2023-07-13T23:27:45Z</dcterms:modified>
  <cp:lastModifiedBy>ladd gillies</cp:lastModifiedBy>
  <cp:lastPrinted>2023-03-06T21:05:25Z</cp:lastPrinted>
</cp:coreProperties>
</file>